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charts/chart6.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6.xml" ContentType="application/vnd.openxmlformats-officedocument.drawing+xml"/>
  <Override PartName="/xl/charts/chart9.xml" ContentType="application/vnd.openxmlformats-officedocument.drawingml.chart+xml"/>
  <Override PartName="/xl/charts/style3.xml" ContentType="application/vnd.ms-office.chartstyle+xml"/>
  <Override PartName="/xl/charts/colors3.xml" ContentType="application/vnd.ms-office.chartcolorstyle+xml"/>
  <Override PartName="/xl/charts/chart10.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8.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theme/themeOverride2.xml" ContentType="application/vnd.openxmlformats-officedocument.themeOverride+xml"/>
  <Override PartName="/xl/charts/chart17.xml" ContentType="application/vnd.openxmlformats-officedocument.drawingml.chart+xml"/>
  <Override PartName="/xl/theme/themeOverride3.xml" ContentType="application/vnd.openxmlformats-officedocument.themeOverride+xml"/>
  <Override PartName="/xl/charts/chart18.xml" ContentType="application/vnd.openxmlformats-officedocument.drawingml.chart+xml"/>
  <Override PartName="/xl/theme/themeOverride4.xml" ContentType="application/vnd.openxmlformats-officedocument.themeOverride+xml"/>
  <Override PartName="/xl/charts/chart19.xml" ContentType="application/vnd.openxmlformats-officedocument.drawingml.chart+xml"/>
  <Override PartName="/xl/theme/themeOverride5.xml" ContentType="application/vnd.openxmlformats-officedocument.themeOverride+xml"/>
  <Override PartName="/xl/drawings/drawing9.xml" ContentType="application/vnd.openxmlformats-officedocument.drawing+xml"/>
  <Override PartName="/xl/charts/chart20.xml" ContentType="application/vnd.openxmlformats-officedocument.drawingml.chart+xml"/>
  <Override PartName="/xl/charts/chart21.xml" ContentType="application/vnd.openxmlformats-officedocument.drawingml.chart+xml"/>
  <Override PartName="/xl/drawings/drawing10.xml" ContentType="application/vnd.openxmlformats-officedocument.drawingml.chartshapes+xml"/>
  <Override PartName="/xl/charts/chart22.xml" ContentType="application/vnd.openxmlformats-officedocument.drawingml.chart+xml"/>
  <Override PartName="/xl/drawings/drawing11.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drawings/drawing12.xml" ContentType="application/vnd.openxmlformats-officedocument.drawing+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3.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drawings/drawing16.xml" ContentType="application/vnd.openxmlformats-officedocument.drawing+xml"/>
  <Override PartName="/xl/charts/chart39.xml" ContentType="application/vnd.openxmlformats-officedocument.drawingml.chart+xml"/>
  <Override PartName="/xl/charts/style6.xml" ContentType="application/vnd.ms-office.chartstyle+xml"/>
  <Override PartName="/xl/charts/colors6.xml" ContentType="application/vnd.ms-office.chartcolorstyle+xml"/>
  <Override PartName="/xl/charts/chart40.xml" ContentType="application/vnd.openxmlformats-officedocument.drawingml.chart+xml"/>
  <Override PartName="/xl/charts/chart41.xml" ContentType="application/vnd.openxmlformats-officedocument.drawingml.chart+xml"/>
  <Override PartName="/xl/theme/themeOverride6.xml" ContentType="application/vnd.openxmlformats-officedocument.themeOverride+xml"/>
  <Override PartName="/xl/drawings/drawing17.xml" ContentType="application/vnd.openxmlformats-officedocument.drawing+xml"/>
  <Override PartName="/xl/charts/chart42.xml" ContentType="application/vnd.openxmlformats-officedocument.drawingml.chart+xml"/>
  <Override PartName="/xl/theme/themeOverride7.xml" ContentType="application/vnd.openxmlformats-officedocument.themeOverride+xml"/>
  <Override PartName="/xl/charts/chart43.xml" ContentType="application/vnd.openxmlformats-officedocument.drawingml.chart+xml"/>
  <Override PartName="/xl/theme/themeOverride8.xml" ContentType="application/vnd.openxmlformats-officedocument.themeOverride+xml"/>
  <Override PartName="/xl/drawings/drawing18.xml" ContentType="application/vnd.openxmlformats-officedocument.drawing+xml"/>
  <Override PartName="/xl/charts/chart44.xml" ContentType="application/vnd.openxmlformats-officedocument.drawingml.chart+xml"/>
  <Override PartName="/xl/charts/style7.xml" ContentType="application/vnd.ms-office.chartstyle+xml"/>
  <Override PartName="/xl/charts/colors7.xml" ContentType="application/vnd.ms-office.chartcolorstyle+xml"/>
  <Override PartName="/xl/charts/chart45.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9.xml" ContentType="application/vnd.openxmlformats-officedocument.drawing+xml"/>
  <Override PartName="/xl/charts/chart46.xml" ContentType="application/vnd.openxmlformats-officedocument.drawingml.chart+xml"/>
  <Override PartName="/xl/charts/style9.xml" ContentType="application/vnd.ms-office.chartstyle+xml"/>
  <Override PartName="/xl/charts/colors9.xml" ContentType="application/vnd.ms-office.chartcolorstyle+xml"/>
  <Override PartName="/xl/drawings/drawing20.xml" ContentType="application/vnd.openxmlformats-officedocument.drawing+xml"/>
  <Override PartName="/xl/charts/chart47.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1.xml" ContentType="application/vnd.openxmlformats-officedocument.drawing+xml"/>
  <Override PartName="/xl/charts/chart48.xml" ContentType="application/vnd.openxmlformats-officedocument.drawingml.chart+xml"/>
  <Override PartName="/xl/charts/chart49.xml" ContentType="application/vnd.openxmlformats-officedocument.drawingml.chart+xml"/>
  <Override PartName="/xl/drawings/drawing22.xml" ContentType="application/vnd.openxmlformats-officedocument.drawing+xml"/>
  <Override PartName="/xl/charts/chart50.xml" ContentType="application/vnd.openxmlformats-officedocument.drawingml.chart+xml"/>
  <Override PartName="/xl/drawings/drawing23.xml" ContentType="application/vnd.openxmlformats-officedocument.drawing+xml"/>
  <Override PartName="/xl/charts/chart51.xml" ContentType="application/vnd.openxmlformats-officedocument.drawingml.chart+xml"/>
  <Override PartName="/xl/drawings/drawing24.xml" ContentType="application/vnd.openxmlformats-officedocument.drawing+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drawings/drawing25.xml" ContentType="application/vnd.openxmlformats-officedocument.drawing+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drawings/drawing26.xml" ContentType="application/vnd.openxmlformats-officedocument.drawing+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style11.xml" ContentType="application/vnd.ms-office.chartstyle+xml"/>
  <Override PartName="/xl/charts/colors11.xml" ContentType="application/vnd.ms-office.chartcolorstyle+xml"/>
  <Override PartName="/xl/charts/chart64.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7.xml" ContentType="application/vnd.openxmlformats-officedocument.drawing+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drawings/drawing28.xml" ContentType="application/vnd.openxmlformats-officedocument.drawing+xml"/>
  <Override PartName="/xl/charts/chart68.xml" ContentType="application/vnd.openxmlformats-officedocument.drawingml.chart+xml"/>
  <Override PartName="/xl/charts/chart69.xml" ContentType="application/vnd.openxmlformats-officedocument.drawingml.chart+xml"/>
  <Override PartName="/xl/drawings/drawing29.xml" ContentType="application/vnd.openxmlformats-officedocument.drawing+xml"/>
  <Override PartName="/xl/charts/chart70.xml" ContentType="application/vnd.openxmlformats-officedocument.drawingml.chart+xml"/>
  <Override PartName="/xl/drawings/drawing30.xml" ContentType="application/vnd.openxmlformats-officedocument.drawing+xml"/>
  <Override PartName="/xl/charts/chart71.xml" ContentType="application/vnd.openxmlformats-officedocument.drawingml.chart+xml"/>
  <Override PartName="/xl/charts/style13.xml" ContentType="application/vnd.ms-office.chartstyle+xml"/>
  <Override PartName="/xl/charts/colors13.xml" ContentType="application/vnd.ms-office.chartcolorstyle+xml"/>
  <Override PartName="/xl/charts/chart72.xml" ContentType="application/vnd.openxmlformats-officedocument.drawingml.chart+xml"/>
  <Override PartName="/xl/charts/style14.xml" ContentType="application/vnd.ms-office.chartstyle+xml"/>
  <Override PartName="/xl/charts/colors14.xml" ContentType="application/vnd.ms-office.chartcolorstyle+xml"/>
  <Override PartName="/xl/charts/chart73.xml" ContentType="application/vnd.openxmlformats-officedocument.drawingml.chart+xml"/>
  <Override PartName="/xl/charts/style15.xml" ContentType="application/vnd.ms-office.chartstyle+xml"/>
  <Override PartName="/xl/charts/colors15.xml" ContentType="application/vnd.ms-office.chartcolorstyle+xml"/>
  <Override PartName="/xl/charts/chart74.xml" ContentType="application/vnd.openxmlformats-officedocument.drawingml.chart+xml"/>
  <Override PartName="/xl/charts/style16.xml" ContentType="application/vnd.ms-office.chartstyle+xml"/>
  <Override PartName="/xl/charts/colors16.xml" ContentType="application/vnd.ms-office.chartcolorstyle+xml"/>
  <Override PartName="/xl/charts/chart75.xml" ContentType="application/vnd.openxmlformats-officedocument.drawingml.chart+xml"/>
  <Override PartName="/xl/charts/style17.xml" ContentType="application/vnd.ms-office.chartstyle+xml"/>
  <Override PartName="/xl/charts/colors17.xml" ContentType="application/vnd.ms-office.chartcolorstyle+xml"/>
  <Override PartName="/xl/charts/chart76.xml" ContentType="application/vnd.openxmlformats-officedocument.drawingml.chart+xml"/>
  <Override PartName="/xl/charts/style18.xml" ContentType="application/vnd.ms-office.chartstyle+xml"/>
  <Override PartName="/xl/charts/colors18.xml" ContentType="application/vnd.ms-office.chartcolorstyle+xml"/>
  <Override PartName="/xl/charts/chart77.xml" ContentType="application/vnd.openxmlformats-officedocument.drawingml.chart+xml"/>
  <Override PartName="/xl/charts/style19.xml" ContentType="application/vnd.ms-office.chartstyle+xml"/>
  <Override PartName="/xl/charts/colors19.xml" ContentType="application/vnd.ms-office.chartcolorstyle+xml"/>
  <Override PartName="/xl/charts/chart78.xml" ContentType="application/vnd.openxmlformats-officedocument.drawingml.chart+xml"/>
  <Override PartName="/xl/charts/style20.xml" ContentType="application/vnd.ms-office.chartstyle+xml"/>
  <Override PartName="/xl/charts/colors20.xml" ContentType="application/vnd.ms-office.chartcolorstyle+xml"/>
  <Override PartName="/xl/charts/chart79.xml" ContentType="application/vnd.openxmlformats-officedocument.drawingml.chart+xml"/>
  <Override PartName="/xl/charts/style21.xml" ContentType="application/vnd.ms-office.chartstyle+xml"/>
  <Override PartName="/xl/charts/colors21.xml" ContentType="application/vnd.ms-office.chartcolorstyle+xml"/>
  <Override PartName="/xl/charts/chart80.xml" ContentType="application/vnd.openxmlformats-officedocument.drawingml.chart+xml"/>
  <Override PartName="/xl/charts/style22.xml" ContentType="application/vnd.ms-office.chartstyle+xml"/>
  <Override PartName="/xl/charts/colors22.xml" ContentType="application/vnd.ms-office.chartcolorstyle+xml"/>
  <Override PartName="/xl/charts/chart81.xml" ContentType="application/vnd.openxmlformats-officedocument.drawingml.chart+xml"/>
  <Override PartName="/xl/charts/style23.xml" ContentType="application/vnd.ms-office.chartstyle+xml"/>
  <Override PartName="/xl/charts/colors23.xml" ContentType="application/vnd.ms-office.chartcolorstyle+xml"/>
  <Override PartName="/xl/charts/chart82.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31.xml" ContentType="application/vnd.openxmlformats-officedocument.drawing+xml"/>
  <Override PartName="/xl/charts/chart83.xml" ContentType="application/vnd.openxmlformats-officedocument.drawingml.chart+xml"/>
  <Override PartName="/xl/charts/style25.xml" ContentType="application/vnd.ms-office.chartstyle+xml"/>
  <Override PartName="/xl/charts/colors25.xml" ContentType="application/vnd.ms-office.chartcolorstyle+xml"/>
  <Override PartName="/xl/charts/chart84.xml" ContentType="application/vnd.openxmlformats-officedocument.drawingml.chart+xml"/>
  <Override PartName="/xl/charts/style26.xml" ContentType="application/vnd.ms-office.chartstyle+xml"/>
  <Override PartName="/xl/charts/colors26.xml" ContentType="application/vnd.ms-office.chartcolorstyle+xml"/>
  <Override PartName="/xl/charts/chart85.xml" ContentType="application/vnd.openxmlformats-officedocument.drawingml.chart+xml"/>
  <Override PartName="/xl/charts/style27.xml" ContentType="application/vnd.ms-office.chartstyle+xml"/>
  <Override PartName="/xl/charts/colors27.xml" ContentType="application/vnd.ms-office.chartcolorstyle+xml"/>
  <Override PartName="/xl/charts/chart86.xml" ContentType="application/vnd.openxmlformats-officedocument.drawingml.chart+xml"/>
  <Override PartName="/xl/charts/style28.xml" ContentType="application/vnd.ms-office.chartstyle+xml"/>
  <Override PartName="/xl/charts/colors28.xml" ContentType="application/vnd.ms-office.chartcolorstyle+xml"/>
  <Override PartName="/xl/charts/chart87.xml" ContentType="application/vnd.openxmlformats-officedocument.drawingml.chart+xml"/>
  <Override PartName="/xl/charts/style29.xml" ContentType="application/vnd.ms-office.chartstyle+xml"/>
  <Override PartName="/xl/charts/colors29.xml" ContentType="application/vnd.ms-office.chartcolorstyle+xml"/>
  <Override PartName="/xl/charts/chart88.xml" ContentType="application/vnd.openxmlformats-officedocument.drawingml.chart+xml"/>
  <Override PartName="/xl/charts/style30.xml" ContentType="application/vnd.ms-office.chartstyle+xml"/>
  <Override PartName="/xl/charts/colors30.xml" ContentType="application/vnd.ms-office.chartcolorstyle+xml"/>
  <Override PartName="/xl/charts/chart89.xml" ContentType="application/vnd.openxmlformats-officedocument.drawingml.chart+xml"/>
  <Override PartName="/xl/charts/style31.xml" ContentType="application/vnd.ms-office.chartstyle+xml"/>
  <Override PartName="/xl/charts/colors31.xml" ContentType="application/vnd.ms-office.chartcolorstyle+xml"/>
  <Override PartName="/xl/charts/chart90.xml" ContentType="application/vnd.openxmlformats-officedocument.drawingml.chart+xml"/>
  <Override PartName="/xl/charts/style32.xml" ContentType="application/vnd.ms-office.chartstyle+xml"/>
  <Override PartName="/xl/charts/colors32.xml" ContentType="application/vnd.ms-office.chartcolorstyle+xml"/>
  <Override PartName="/xl/charts/chart91.xml" ContentType="application/vnd.openxmlformats-officedocument.drawingml.chart+xml"/>
  <Override PartName="/xl/charts/style33.xml" ContentType="application/vnd.ms-office.chartstyle+xml"/>
  <Override PartName="/xl/charts/colors33.xml" ContentType="application/vnd.ms-office.chartcolorstyle+xml"/>
  <Override PartName="/xl/charts/chart92.xml" ContentType="application/vnd.openxmlformats-officedocument.drawingml.chart+xml"/>
  <Override PartName="/xl/charts/style34.xml" ContentType="application/vnd.ms-office.chartstyle+xml"/>
  <Override PartName="/xl/charts/colors34.xml" ContentType="application/vnd.ms-office.chartcolorstyle+xml"/>
  <Override PartName="/xl/charts/chart93.xml" ContentType="application/vnd.openxmlformats-officedocument.drawingml.chart+xml"/>
  <Override PartName="/xl/charts/style35.xml" ContentType="application/vnd.ms-office.chartstyle+xml"/>
  <Override PartName="/xl/charts/colors35.xml" ContentType="application/vnd.ms-office.chartcolorstyle+xml"/>
  <Override PartName="/xl/charts/chart94.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2.xml" ContentType="application/vnd.openxmlformats-officedocument.drawing+xml"/>
  <Override PartName="/xl/charts/chart95.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33.xml" ContentType="application/vnd.openxmlformats-officedocument.drawing+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drawings/drawing34.xml" ContentType="application/vnd.openxmlformats-officedocument.drawing+xml"/>
  <Override PartName="/xl/charts/chart99.xml" ContentType="application/vnd.openxmlformats-officedocument.drawingml.chart+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35.xml" ContentType="application/vnd.openxmlformats-officedocument.drawing+xml"/>
  <Override PartName="/xl/charts/chart103.xml" ContentType="application/vnd.openxmlformats-officedocument.drawingml.chart+xml"/>
  <Override PartName="/xl/charts/chart104.xml" ContentType="application/vnd.openxmlformats-officedocument.drawingml.chart+xml"/>
  <Override PartName="/xl/charts/chart105.xml" ContentType="application/vnd.openxmlformats-officedocument.drawingml.chart+xml"/>
  <Override PartName="/xl/charts/chart106.xml" ContentType="application/vnd.openxmlformats-officedocument.drawingml.chart+xml"/>
  <Override PartName="/xl/charts/chart107.xml" ContentType="application/vnd.openxmlformats-officedocument.drawingml.chart+xml"/>
  <Override PartName="/xl/charts/style39.xml" ContentType="application/vnd.ms-office.chartstyle+xml"/>
  <Override PartName="/xl/charts/colors39.xml" ContentType="application/vnd.ms-office.chartcolorstyle+xml"/>
  <Override PartName="/xl/charts/chart108.xml" ContentType="application/vnd.openxmlformats-officedocument.drawingml.chart+xml"/>
  <Override PartName="/xl/charts/chart109.xml" ContentType="application/vnd.openxmlformats-officedocument.drawingml.chart+xml"/>
  <Override PartName="/xl/charts/style40.xml" ContentType="application/vnd.ms-office.chartstyle+xml"/>
  <Override PartName="/xl/charts/colors40.xml" ContentType="application/vnd.ms-office.chartcolorstyle+xml"/>
  <Override PartName="/xl/drawings/drawing36.xml" ContentType="application/vnd.openxmlformats-officedocument.drawing+xml"/>
  <Override PartName="/xl/charts/chart110.xml" ContentType="application/vnd.openxmlformats-officedocument.drawingml.chart+xml"/>
  <Override PartName="/xl/charts/style41.xml" ContentType="application/vnd.ms-office.chartstyle+xml"/>
  <Override PartName="/xl/charts/colors41.xml" ContentType="application/vnd.ms-office.chartcolorstyle+xml"/>
  <Override PartName="/xl/theme/themeOverride9.xml" ContentType="application/vnd.openxmlformats-officedocument.themeOverride+xml"/>
  <Override PartName="/xl/charts/chart111.xml" ContentType="application/vnd.openxmlformats-officedocument.drawingml.chart+xml"/>
  <Override PartName="/xl/charts/chart112.xml" ContentType="application/vnd.openxmlformats-officedocument.drawingml.chart+xml"/>
  <Override PartName="/xl/drawings/drawing37.xml" ContentType="application/vnd.openxmlformats-officedocument.drawing+xml"/>
  <Override PartName="/xl/charts/chart113.xml" ContentType="application/vnd.openxmlformats-officedocument.drawingml.chart+xml"/>
  <Override PartName="/xl/charts/chart114.xml" ContentType="application/vnd.openxmlformats-officedocument.drawingml.chart+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codeName="ThisWorkbook" autoCompressPictures="0" defaultThemeVersion="124226"/>
  <mc:AlternateContent xmlns:mc="http://schemas.openxmlformats.org/markup-compatibility/2006">
    <mc:Choice Requires="x15">
      <x15ac:absPath xmlns:x15ac="http://schemas.microsoft.com/office/spreadsheetml/2010/11/ac" url="https://amm365-my.sharepoint.com/personal/byron_batz_amm_org_gt/Documents/Hojas/25/"/>
    </mc:Choice>
  </mc:AlternateContent>
  <xr:revisionPtr revIDLastSave="0" documentId="13_ncr:1_{567ED4F9-BC1D-41EE-A299-EF0970B75CE4}" xr6:coauthVersionLast="47" xr6:coauthVersionMax="47" xr10:uidLastSave="{00000000-0000-0000-0000-000000000000}"/>
  <bookViews>
    <workbookView xWindow="0" yWindow="500" windowWidth="20740" windowHeight="11040" tabRatio="954" xr2:uid="{9D8579B0-85D9-4BCE-B853-CEDD8DA6CCAF}"/>
  </bookViews>
  <sheets>
    <sheet name="Pag0" sheetId="25" r:id="rId1"/>
    <sheet name="Pag1" sheetId="23" r:id="rId2"/>
    <sheet name="Pag2" sheetId="2" r:id="rId3"/>
    <sheet name="Pag3" sheetId="68" r:id="rId4"/>
    <sheet name="Pag4" sheetId="69" r:id="rId5"/>
    <sheet name="Pag5" sheetId="6" r:id="rId6"/>
    <sheet name="Pag6" sheetId="66" r:id="rId7"/>
    <sheet name="Pag7" sheetId="39" r:id="rId8"/>
    <sheet name="Pag8" sheetId="17" r:id="rId9"/>
    <sheet name="Pag9" sheetId="76" r:id="rId10"/>
    <sheet name="Pag10" sheetId="19" r:id="rId11"/>
    <sheet name="Pag11" sheetId="52" r:id="rId12"/>
    <sheet name="Pag12" sheetId="51" r:id="rId13"/>
    <sheet name="Pag13" sheetId="53" r:id="rId14"/>
    <sheet name="Pag14" sheetId="20" r:id="rId15"/>
    <sheet name="Pag15" sheetId="4" r:id="rId16"/>
    <sheet name="Pag16" sheetId="43" r:id="rId17"/>
    <sheet name="Pag17" sheetId="28" r:id="rId18"/>
    <sheet name="Pag18" sheetId="9" r:id="rId19"/>
    <sheet name="Pag19" sheetId="10" r:id="rId20"/>
    <sheet name="Pag20" sheetId="11" r:id="rId21"/>
    <sheet name="Pag21" sheetId="54" r:id="rId22"/>
    <sheet name="Pag22" sheetId="62" r:id="rId23"/>
    <sheet name="Pag23" sheetId="24" r:id="rId24"/>
    <sheet name="Pag24" sheetId="13" r:id="rId25"/>
    <sheet name="Pag25" sheetId="15" r:id="rId26"/>
    <sheet name="Pag26" sheetId="71" r:id="rId27"/>
    <sheet name="Pag27" sheetId="57" r:id="rId28"/>
    <sheet name="Hoja_01" sheetId="77" r:id="rId29"/>
    <sheet name="Hoja_02" sheetId="78" r:id="rId30"/>
    <sheet name="Hoja_03" sheetId="79" r:id="rId31"/>
    <sheet name="Hoja_04" sheetId="80" r:id="rId32"/>
    <sheet name="Hoja_05" sheetId="81" r:id="rId33"/>
    <sheet name="Hoja_06" sheetId="82" r:id="rId34"/>
    <sheet name="Hoja_07" sheetId="83" r:id="rId35"/>
    <sheet name="Hoja_08" sheetId="84" r:id="rId36"/>
    <sheet name="Hoja_09" sheetId="85" r:id="rId37"/>
    <sheet name="Hoja_10" sheetId="86" r:id="rId38"/>
    <sheet name="Hoja_11" sheetId="87" r:id="rId39"/>
    <sheet name="Hoja_12" sheetId="88" r:id="rId40"/>
    <sheet name="Hoja_13" sheetId="89" r:id="rId41"/>
    <sheet name="Hoja_14" sheetId="90" r:id="rId42"/>
    <sheet name="Hoja_15" sheetId="91" r:id="rId43"/>
    <sheet name="Hoja_16" sheetId="92" r:id="rId44"/>
    <sheet name="Hoja_17" sheetId="93" r:id="rId45"/>
    <sheet name="Hoja_18" sheetId="94" r:id="rId46"/>
    <sheet name="Hoja_19" sheetId="95" r:id="rId47"/>
    <sheet name="Hoja_20" sheetId="96" r:id="rId48"/>
    <sheet name="Hoja_21" sheetId="97" r:id="rId49"/>
    <sheet name="Hoja_22" sheetId="98" r:id="rId50"/>
  </sheets>
  <definedNames>
    <definedName name="_Fill" localSheetId="22" hidden="1">#REF!</definedName>
    <definedName name="_Fill" localSheetId="26" hidden="1">#REF!</definedName>
    <definedName name="_Fill" localSheetId="4" hidden="1">#REF!</definedName>
    <definedName name="_Fill" localSheetId="6" hidden="1">#REF!</definedName>
    <definedName name="_Fill" hidden="1">#REF!</definedName>
    <definedName name="_Fill1" localSheetId="26" hidden="1">#REF!</definedName>
    <definedName name="_Fill1" hidden="1">#REF!</definedName>
    <definedName name="_xlnm._FilterDatabase" localSheetId="29" hidden="1">Hoja_02!$A$4:$F$4</definedName>
    <definedName name="_xlnm._FilterDatabase" localSheetId="32" hidden="1">Hoja_05!$A$3:$M$3</definedName>
    <definedName name="_xlnm._FilterDatabase" localSheetId="33" hidden="1">Hoja_06!$A$3:$N$3</definedName>
    <definedName name="_xlnm._FilterDatabase" localSheetId="19" hidden="1">'Pag19'!$A$2:$P$383</definedName>
    <definedName name="_xlnm._FilterDatabase" localSheetId="3" hidden="1">'Pag3'!#REF!</definedName>
    <definedName name="_xlnm._FilterDatabase" localSheetId="4" hidden="1">'Pag4'!$A$3:$N$88</definedName>
    <definedName name="_xlnm._FilterDatabase" localSheetId="8" hidden="1">'Pag8'!$A$5:$B$89</definedName>
    <definedName name="as" hidden="1">#REF!</definedName>
    <definedName name="asd" hidden="1">#REF!</definedName>
    <definedName name="asdf" localSheetId="26" hidden="1">#REF!</definedName>
    <definedName name="asdf" hidden="1">#REF!</definedName>
    <definedName name="_xlnm.Print_Area" localSheetId="4">'Pag4'!#REF!</definedName>
    <definedName name="_xlnm.Print_Area" localSheetId="9">'Pag9'!#REF!</definedName>
    <definedName name="SAD" localSheetId="26" hidden="1">#REF!</definedName>
    <definedName name="SAD" hidden="1">#REF!</definedName>
    <definedName name="sadere" localSheetId="26" hidden="1">#REF!</definedName>
    <definedName name="sadere" hidden="1">#REF!</definedName>
    <definedName name="sd" hidden="1">#REF!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B100" i="92" l="1"/>
  <c r="AA100" i="92"/>
  <c r="Z100" i="92"/>
  <c r="Y100" i="92"/>
  <c r="X100" i="92"/>
  <c r="W100" i="92"/>
  <c r="V100" i="92"/>
  <c r="U100" i="92"/>
  <c r="T100" i="92"/>
  <c r="S100" i="92"/>
  <c r="R100" i="92"/>
  <c r="Q100" i="92"/>
  <c r="P100" i="92"/>
  <c r="O100" i="92"/>
  <c r="N100" i="92"/>
  <c r="M100" i="92"/>
  <c r="L100" i="92"/>
  <c r="K100" i="92"/>
  <c r="J100" i="92"/>
  <c r="I100" i="92"/>
  <c r="H100" i="92"/>
  <c r="G100" i="92"/>
  <c r="F100" i="92"/>
  <c r="E100" i="92"/>
  <c r="D100" i="92"/>
  <c r="C100" i="92"/>
  <c r="B100" i="92"/>
  <c r="X57" i="92"/>
  <c r="X58" i="92" s="1"/>
  <c r="W57" i="92"/>
  <c r="W58" i="92" s="1"/>
  <c r="V57" i="92"/>
  <c r="V58" i="92" s="1"/>
  <c r="U57" i="92"/>
  <c r="U58" i="92" s="1"/>
  <c r="T57" i="92"/>
  <c r="T58" i="92" s="1"/>
  <c r="S57" i="92"/>
  <c r="S58" i="92" s="1"/>
  <c r="R57" i="92"/>
  <c r="R58" i="92" s="1"/>
  <c r="Q57" i="92"/>
  <c r="X55" i="92"/>
  <c r="W55" i="92"/>
  <c r="V55" i="92"/>
  <c r="U55" i="92"/>
  <c r="T55" i="92"/>
  <c r="S55" i="92"/>
  <c r="X54" i="92"/>
  <c r="X56" i="92" s="1"/>
  <c r="W54" i="92"/>
  <c r="W56" i="92" s="1"/>
  <c r="V54" i="92"/>
  <c r="V56" i="92" s="1"/>
  <c r="U54" i="92"/>
  <c r="U56" i="92" s="1"/>
  <c r="T54" i="92"/>
  <c r="T56" i="92" s="1"/>
  <c r="S54" i="92"/>
  <c r="S56" i="92" s="1"/>
  <c r="R54" i="92"/>
  <c r="R56" i="92" s="1"/>
  <c r="Q54" i="92"/>
  <c r="X45" i="92"/>
  <c r="W45" i="92"/>
  <c r="V45" i="92"/>
  <c r="U45" i="92"/>
  <c r="T45" i="92"/>
  <c r="S45" i="92"/>
  <c r="R45" i="92"/>
  <c r="Q45" i="92"/>
  <c r="P45" i="92"/>
  <c r="O45" i="92"/>
  <c r="N45" i="92"/>
  <c r="AB46" i="91"/>
  <c r="AA46" i="91"/>
  <c r="Z46" i="91"/>
  <c r="Y46" i="91"/>
  <c r="X46" i="91"/>
  <c r="AC88" i="90"/>
  <c r="AB88" i="90"/>
  <c r="AA88" i="90"/>
  <c r="Z88" i="90"/>
  <c r="Y88" i="90"/>
  <c r="X88" i="90"/>
  <c r="A5" i="89"/>
  <c r="A6" i="89" s="1"/>
  <c r="A7" i="89" s="1"/>
  <c r="A8" i="89" s="1"/>
  <c r="A9" i="89" s="1"/>
  <c r="A10" i="89" s="1"/>
  <c r="A11" i="89" s="1"/>
  <c r="A12" i="89" s="1"/>
  <c r="A4" i="80"/>
  <c r="A5" i="80" s="1"/>
  <c r="A6" i="80" s="1"/>
  <c r="A7" i="80" s="1"/>
  <c r="A8" i="80" s="1"/>
  <c r="A9" i="80" s="1"/>
  <c r="A10" i="80" s="1"/>
  <c r="A11" i="80" s="1"/>
  <c r="A12" i="80" s="1"/>
  <c r="A13" i="80" s="1"/>
  <c r="A14" i="80" s="1"/>
  <c r="A15" i="80" s="1"/>
  <c r="A16" i="80" s="1"/>
  <c r="A17" i="80" s="1"/>
  <c r="A18" i="80" s="1"/>
  <c r="A19" i="80" s="1"/>
  <c r="A20" i="80" s="1"/>
  <c r="A21" i="80" s="1"/>
  <c r="A22" i="80" s="1"/>
  <c r="A23" i="80" s="1"/>
  <c r="A24" i="80" s="1"/>
  <c r="A25" i="80" s="1"/>
  <c r="A26" i="80" s="1"/>
  <c r="A27" i="80" s="1"/>
  <c r="A28" i="80" s="1"/>
  <c r="A29" i="80" s="1"/>
  <c r="A30" i="80" s="1"/>
  <c r="A31" i="80" s="1"/>
  <c r="A32" i="80" s="1"/>
  <c r="A33" i="80" s="1"/>
  <c r="A34" i="80" s="1"/>
  <c r="A35" i="80" s="1"/>
  <c r="A36" i="80" s="1"/>
  <c r="A37" i="80" s="1"/>
  <c r="A38" i="80" s="1"/>
  <c r="A39" i="80" s="1"/>
  <c r="A40" i="80" s="1"/>
  <c r="A41" i="80" s="1"/>
  <c r="A42" i="80" s="1"/>
  <c r="A43" i="80" s="1"/>
  <c r="A44" i="80" s="1"/>
  <c r="A45" i="80" s="1"/>
  <c r="A46" i="80" s="1"/>
  <c r="A47" i="80" s="1"/>
  <c r="A48" i="80" s="1"/>
  <c r="A49" i="80" s="1"/>
  <c r="A50" i="80" s="1"/>
  <c r="A51" i="80" s="1"/>
  <c r="A52" i="80" s="1"/>
  <c r="A53" i="80" s="1"/>
  <c r="A54" i="80" s="1"/>
  <c r="A55" i="80" s="1"/>
  <c r="A56" i="80" s="1"/>
  <c r="A57" i="80" s="1"/>
  <c r="A58" i="80" s="1"/>
  <c r="A59" i="80" s="1"/>
  <c r="A60" i="80" s="1"/>
  <c r="A61" i="80" s="1"/>
  <c r="A62" i="80" s="1"/>
  <c r="A63" i="80" s="1"/>
  <c r="A64" i="80" s="1"/>
  <c r="A65" i="80" s="1"/>
  <c r="A66" i="80" s="1"/>
  <c r="A67" i="80" s="1"/>
  <c r="A68" i="80" s="1"/>
  <c r="A69" i="80" s="1"/>
  <c r="A70" i="80" s="1"/>
  <c r="A71" i="80" s="1"/>
  <c r="A72" i="80" s="1"/>
  <c r="A73" i="80" s="1"/>
  <c r="A74" i="80" s="1"/>
  <c r="A75" i="80" s="1"/>
  <c r="A76" i="80" s="1"/>
  <c r="A77" i="80" s="1"/>
  <c r="A78" i="80" s="1"/>
  <c r="A79" i="80" s="1"/>
  <c r="A80" i="80" s="1"/>
  <c r="A81" i="80" s="1"/>
  <c r="A82" i="80" s="1"/>
  <c r="A83" i="80" s="1"/>
  <c r="A84" i="80" s="1"/>
  <c r="A85" i="80" s="1"/>
  <c r="A86" i="80" s="1"/>
  <c r="A87" i="80" s="1"/>
  <c r="A88" i="80" s="1"/>
  <c r="A89" i="80" s="1"/>
  <c r="A90" i="80" s="1"/>
  <c r="A91" i="80" s="1"/>
  <c r="A92" i="80" s="1"/>
  <c r="A93" i="80" s="1"/>
  <c r="A94" i="80" s="1"/>
  <c r="A95" i="80" s="1"/>
  <c r="A96" i="80" s="1"/>
  <c r="A97" i="80" s="1"/>
  <c r="A98" i="80" s="1"/>
  <c r="A99" i="80" s="1"/>
  <c r="A100" i="80" s="1"/>
  <c r="A101" i="80" s="1"/>
  <c r="A102" i="80" s="1"/>
  <c r="A103" i="80" s="1"/>
  <c r="A104" i="80" s="1"/>
  <c r="A105" i="80" s="1"/>
  <c r="A106" i="80" s="1"/>
  <c r="A107" i="80" s="1"/>
  <c r="A108" i="80" s="1"/>
  <c r="A109" i="80" s="1"/>
  <c r="A110" i="80" s="1"/>
  <c r="A111" i="80" s="1"/>
  <c r="A112" i="80" s="1"/>
  <c r="A113" i="80" s="1"/>
  <c r="A114" i="80" s="1"/>
  <c r="A115" i="80" s="1"/>
  <c r="A116" i="80" s="1"/>
  <c r="A117" i="80" s="1"/>
  <c r="A118" i="80" s="1"/>
  <c r="A119" i="80" s="1"/>
  <c r="A120" i="80" s="1"/>
  <c r="A121" i="80" s="1"/>
  <c r="A122" i="80" s="1"/>
  <c r="A123" i="80" s="1"/>
  <c r="A124" i="80" s="1"/>
  <c r="A125" i="80" s="1"/>
  <c r="A126" i="80" s="1"/>
  <c r="A127" i="80" s="1"/>
  <c r="A128" i="80" s="1"/>
  <c r="A129" i="80" s="1"/>
  <c r="A130" i="80" s="1"/>
  <c r="A131" i="80" s="1"/>
  <c r="A132" i="80" s="1"/>
  <c r="A133" i="80" s="1"/>
  <c r="A134" i="80" s="1"/>
  <c r="A135" i="80" s="1"/>
  <c r="A136" i="80" s="1"/>
  <c r="A137" i="80" s="1"/>
  <c r="A138" i="80" s="1"/>
  <c r="A139" i="80" s="1"/>
  <c r="A140" i="80" s="1"/>
  <c r="A141" i="80" s="1"/>
  <c r="A142" i="80" s="1"/>
  <c r="A143" i="80" s="1"/>
  <c r="A144" i="80" s="1"/>
  <c r="A145" i="80" s="1"/>
  <c r="A146" i="80" s="1"/>
  <c r="A147" i="80" s="1"/>
  <c r="A148" i="80" s="1"/>
  <c r="A149" i="80" s="1"/>
  <c r="A150" i="80" s="1"/>
  <c r="A151" i="80" s="1"/>
  <c r="A152" i="80" s="1"/>
  <c r="A153" i="80" s="1"/>
  <c r="A154" i="80" s="1"/>
  <c r="A155" i="80" s="1"/>
  <c r="A156" i="80" s="1"/>
  <c r="A157" i="80" s="1"/>
  <c r="A158" i="80" s="1"/>
  <c r="A159" i="80" s="1"/>
  <c r="A160" i="80" s="1"/>
  <c r="A161" i="80" s="1"/>
  <c r="A162" i="80" s="1"/>
  <c r="A163" i="80" s="1"/>
  <c r="A164" i="80" s="1"/>
  <c r="A165" i="80" s="1"/>
  <c r="A166" i="80" s="1"/>
  <c r="A167" i="80" s="1"/>
  <c r="A168" i="80" s="1"/>
  <c r="A169" i="80" s="1"/>
  <c r="A170" i="80" s="1"/>
  <c r="A171" i="80" s="1"/>
  <c r="A172" i="80" s="1"/>
  <c r="A173" i="80" s="1"/>
  <c r="A174" i="80" s="1"/>
  <c r="A175" i="80" s="1"/>
  <c r="A176" i="80" s="1"/>
  <c r="A177" i="80" s="1"/>
  <c r="A178" i="80" s="1"/>
  <c r="A179" i="80" s="1"/>
  <c r="A180" i="80" s="1"/>
  <c r="A181" i="80" s="1"/>
  <c r="A182" i="80" s="1"/>
  <c r="A183" i="80" s="1"/>
  <c r="A184" i="80" s="1"/>
  <c r="A185" i="80" s="1"/>
  <c r="A186" i="80" s="1"/>
  <c r="A187" i="80" s="1"/>
  <c r="A188" i="80" s="1"/>
  <c r="A189" i="80" s="1"/>
  <c r="A190" i="80" s="1"/>
  <c r="A191" i="80" s="1"/>
  <c r="A192" i="80" s="1"/>
  <c r="A193" i="80" s="1"/>
  <c r="A194" i="80" s="1"/>
  <c r="A195" i="80" s="1"/>
  <c r="A196" i="80" s="1"/>
  <c r="A197" i="80" s="1"/>
  <c r="A198" i="80" s="1"/>
  <c r="A199" i="80" s="1"/>
  <c r="A200" i="80" s="1"/>
  <c r="A201" i="80" s="1"/>
  <c r="A202" i="80" s="1"/>
  <c r="A203" i="80" s="1"/>
  <c r="A204" i="80" s="1"/>
  <c r="A205" i="80" s="1"/>
  <c r="A206" i="80" s="1"/>
  <c r="A207" i="80" s="1"/>
  <c r="A208" i="80" s="1"/>
  <c r="A209" i="80" s="1"/>
  <c r="A210" i="80" s="1"/>
  <c r="A211" i="80" s="1"/>
  <c r="A212" i="80" s="1"/>
  <c r="A213" i="80" s="1"/>
  <c r="A214" i="80" s="1"/>
  <c r="A215" i="80" s="1"/>
  <c r="A216" i="80" s="1"/>
  <c r="A217" i="80" s="1"/>
  <c r="A218" i="80" s="1"/>
  <c r="A219" i="80" s="1"/>
  <c r="A220" i="80" s="1"/>
  <c r="A221" i="80" s="1"/>
  <c r="A222" i="80" s="1"/>
  <c r="A223" i="80" s="1"/>
  <c r="A224" i="80" s="1"/>
  <c r="A225" i="80" s="1"/>
  <c r="A226" i="80" s="1"/>
  <c r="A227" i="80" s="1"/>
  <c r="A228" i="80" s="1"/>
  <c r="A229" i="80" s="1"/>
  <c r="A230" i="80" s="1"/>
  <c r="A231" i="80" s="1"/>
  <c r="A232" i="80" s="1"/>
  <c r="A233" i="80" s="1"/>
  <c r="A234" i="80" s="1"/>
  <c r="A235" i="80" s="1"/>
  <c r="A236" i="80" s="1"/>
  <c r="A237" i="80" s="1"/>
  <c r="A238" i="80" s="1"/>
  <c r="A239" i="80" s="1"/>
  <c r="A240" i="80" s="1"/>
  <c r="A241" i="80" s="1"/>
  <c r="A242" i="80" s="1"/>
  <c r="A243" i="80" s="1"/>
  <c r="A244" i="80" s="1"/>
  <c r="A245" i="80" s="1"/>
  <c r="A246" i="80" s="1"/>
  <c r="A247" i="80" s="1"/>
  <c r="A248" i="80" s="1"/>
  <c r="A249" i="80" s="1"/>
  <c r="A250" i="80" s="1"/>
  <c r="A251" i="80" s="1"/>
  <c r="A252" i="80" s="1"/>
  <c r="A253" i="80" s="1"/>
  <c r="A254" i="80" s="1"/>
  <c r="A255" i="80" s="1"/>
  <c r="A256" i="80" s="1"/>
  <c r="A257" i="80" s="1"/>
  <c r="A258" i="80" s="1"/>
  <c r="A259" i="80" s="1"/>
  <c r="A260" i="80" s="1"/>
  <c r="A261" i="80" s="1"/>
  <c r="A262" i="80" s="1"/>
  <c r="A263" i="80" s="1"/>
  <c r="A264" i="80" s="1"/>
  <c r="A265" i="80" s="1"/>
  <c r="A266" i="80" s="1"/>
  <c r="A267" i="80" s="1"/>
  <c r="A268" i="80" s="1"/>
  <c r="A269" i="80" s="1"/>
  <c r="A270" i="80" s="1"/>
  <c r="A271" i="80" s="1"/>
  <c r="A272" i="80" s="1"/>
  <c r="A273" i="80" s="1"/>
  <c r="A274" i="80" s="1"/>
  <c r="A275" i="80" s="1"/>
  <c r="A276" i="80" s="1"/>
  <c r="A277" i="80" s="1"/>
  <c r="A278" i="80" s="1"/>
  <c r="A279" i="80" s="1"/>
  <c r="A280" i="80" s="1"/>
  <c r="A281" i="80" s="1"/>
  <c r="A282" i="80" s="1"/>
  <c r="A283" i="80" s="1"/>
  <c r="A284" i="80" s="1"/>
  <c r="A285" i="80" s="1"/>
  <c r="A286" i="80" s="1"/>
  <c r="A287" i="80" s="1"/>
  <c r="A288" i="80" s="1"/>
  <c r="A289" i="80" s="1"/>
  <c r="A290" i="80" s="1"/>
  <c r="A291" i="80" s="1"/>
  <c r="A292" i="80" s="1"/>
  <c r="A293" i="80" s="1"/>
  <c r="A294" i="80" s="1"/>
  <c r="A295" i="80" s="1"/>
  <c r="A296" i="80" s="1"/>
  <c r="A297" i="80" s="1"/>
  <c r="A298" i="80" s="1"/>
  <c r="A299" i="80" s="1"/>
  <c r="A300" i="80" s="1"/>
  <c r="A301" i="80" s="1"/>
  <c r="A302" i="80" s="1"/>
  <c r="A303" i="80" s="1"/>
  <c r="A304" i="80" s="1"/>
  <c r="A305" i="80" s="1"/>
  <c r="A306" i="80" s="1"/>
  <c r="A307" i="80" s="1"/>
  <c r="A308" i="80" s="1"/>
  <c r="A309" i="80" s="1"/>
  <c r="A310" i="80" s="1"/>
  <c r="A311" i="80" s="1"/>
  <c r="A312" i="80" s="1"/>
  <c r="A313" i="80" s="1"/>
  <c r="A314" i="80" s="1"/>
  <c r="A315" i="80" s="1"/>
  <c r="A316" i="80" s="1"/>
  <c r="A317" i="80" s="1"/>
  <c r="A318" i="80" s="1"/>
  <c r="A319" i="80" s="1"/>
  <c r="A320" i="80" s="1"/>
  <c r="A321" i="80" s="1"/>
  <c r="A322" i="80" s="1"/>
  <c r="A323" i="80" s="1"/>
  <c r="A324" i="80" s="1"/>
  <c r="A325" i="80" s="1"/>
  <c r="A326" i="80" s="1"/>
  <c r="A327" i="80" s="1"/>
  <c r="A328" i="80" s="1"/>
  <c r="A329" i="80" s="1"/>
  <c r="A330" i="80" s="1"/>
  <c r="A331" i="80" s="1"/>
  <c r="A332" i="80" s="1"/>
  <c r="A333" i="80" s="1"/>
  <c r="A334" i="80" s="1"/>
  <c r="A335" i="80" s="1"/>
  <c r="A336" i="80" s="1"/>
  <c r="A337" i="80" s="1"/>
  <c r="A338" i="80" s="1"/>
  <c r="A339" i="80" s="1"/>
  <c r="A340" i="80" s="1"/>
  <c r="A341" i="80" s="1"/>
  <c r="A342" i="80" s="1"/>
  <c r="A343" i="80" s="1"/>
  <c r="A344" i="80" s="1"/>
  <c r="A345" i="80" s="1"/>
  <c r="A346" i="80" s="1"/>
  <c r="A347" i="80" s="1"/>
  <c r="A348" i="80" s="1"/>
  <c r="A349" i="80" s="1"/>
  <c r="A350" i="80" s="1"/>
  <c r="A351" i="80" s="1"/>
  <c r="A352" i="80" s="1"/>
  <c r="A353" i="80" s="1"/>
  <c r="A354" i="80" s="1"/>
  <c r="A355" i="80" s="1"/>
  <c r="A356" i="80" s="1"/>
  <c r="A357" i="80" s="1"/>
  <c r="A358" i="80" s="1"/>
  <c r="A359" i="80" s="1"/>
  <c r="A360" i="80" s="1"/>
  <c r="A361" i="80" s="1"/>
  <c r="A362" i="80" s="1"/>
  <c r="A363" i="80" s="1"/>
  <c r="A364" i="80" s="1"/>
  <c r="A365" i="80" s="1"/>
  <c r="A366" i="80" s="1"/>
  <c r="A367" i="80" s="1"/>
  <c r="A368" i="80" s="1"/>
  <c r="A369" i="80" s="1"/>
  <c r="A370" i="80" s="1"/>
  <c r="A371" i="80" s="1"/>
  <c r="A372" i="80" s="1"/>
  <c r="A373" i="80" s="1"/>
  <c r="A374" i="80" s="1"/>
  <c r="A375" i="80" s="1"/>
  <c r="A376" i="80" s="1"/>
  <c r="A377" i="80" s="1"/>
  <c r="A378" i="80" s="1"/>
  <c r="A379" i="80" s="1"/>
  <c r="A380" i="80" s="1"/>
  <c r="A381" i="80" s="1"/>
  <c r="A382" i="80" s="1"/>
  <c r="A383" i="80" s="1"/>
  <c r="A384" i="80" s="1"/>
  <c r="A385" i="80" s="1"/>
  <c r="A386" i="80" s="1"/>
  <c r="A387" i="80" s="1"/>
  <c r="A388" i="80" s="1"/>
  <c r="A389" i="80" s="1"/>
  <c r="A390" i="80" s="1"/>
  <c r="A391" i="80" s="1"/>
  <c r="A392" i="80" s="1"/>
  <c r="A393" i="80" s="1"/>
  <c r="A394" i="80" s="1"/>
  <c r="A395" i="80" s="1"/>
  <c r="A396" i="80" s="1"/>
  <c r="A397" i="80" s="1"/>
  <c r="A398" i="80" s="1"/>
  <c r="A399" i="80" s="1"/>
  <c r="A400" i="80" s="1"/>
  <c r="A401" i="80" s="1"/>
  <c r="A402" i="80" s="1"/>
  <c r="A403" i="80" s="1"/>
  <c r="A404" i="80" s="1"/>
  <c r="A405" i="80" s="1"/>
  <c r="A406" i="80" s="1"/>
  <c r="A407" i="80" s="1"/>
  <c r="A408" i="80" s="1"/>
  <c r="A409" i="80" s="1"/>
  <c r="A410" i="80" s="1"/>
  <c r="A411" i="80" s="1"/>
  <c r="A412" i="80" s="1"/>
  <c r="A413" i="80" s="1"/>
  <c r="A414" i="80" s="1"/>
  <c r="A415" i="80" s="1"/>
  <c r="A416" i="80" s="1"/>
  <c r="A417" i="80" s="1"/>
  <c r="A418" i="80" s="1"/>
  <c r="A419" i="80" s="1"/>
  <c r="A420" i="80" s="1"/>
  <c r="A421" i="80" s="1"/>
  <c r="A422" i="80" s="1"/>
  <c r="A423" i="80" s="1"/>
  <c r="A424" i="80" s="1"/>
  <c r="A425" i="80" s="1"/>
  <c r="A426" i="80" s="1"/>
  <c r="A427" i="80" s="1"/>
  <c r="A428" i="80" s="1"/>
  <c r="A429" i="80" s="1"/>
  <c r="A430" i="80" s="1"/>
  <c r="A431" i="80" s="1"/>
  <c r="A432" i="80" s="1"/>
  <c r="A433" i="80" s="1"/>
  <c r="A434" i="80" s="1"/>
  <c r="A435" i="80" s="1"/>
  <c r="A436" i="80" s="1"/>
  <c r="A437" i="80" s="1"/>
  <c r="A438" i="80" s="1"/>
  <c r="A439" i="80" s="1"/>
  <c r="A440" i="80" s="1"/>
  <c r="A441" i="80" s="1"/>
  <c r="A442" i="80" s="1"/>
  <c r="A443" i="80" s="1"/>
  <c r="A444" i="80" s="1"/>
  <c r="A445" i="80" s="1"/>
  <c r="A446" i="80" s="1"/>
  <c r="A447" i="80" s="1"/>
  <c r="A448" i="80" s="1"/>
  <c r="A449" i="80" s="1"/>
  <c r="A450" i="80" s="1"/>
  <c r="A451" i="80" s="1"/>
  <c r="A452" i="80" s="1"/>
  <c r="A453" i="80" s="1"/>
  <c r="A454" i="80" s="1"/>
  <c r="A455" i="80" s="1"/>
  <c r="A456" i="80" s="1"/>
  <c r="A457" i="80" s="1"/>
  <c r="A458" i="80" s="1"/>
  <c r="A459" i="80" s="1"/>
  <c r="A460" i="80" s="1"/>
  <c r="A461" i="80" s="1"/>
  <c r="A462" i="80" s="1"/>
  <c r="A463" i="80" s="1"/>
  <c r="A464" i="80" s="1"/>
  <c r="A465" i="80" s="1"/>
  <c r="A466" i="80" s="1"/>
  <c r="A467" i="80" s="1"/>
  <c r="A468" i="80" s="1"/>
  <c r="A469" i="80" s="1"/>
  <c r="A470" i="80" s="1"/>
  <c r="A471" i="80" s="1"/>
  <c r="A472" i="80" s="1"/>
  <c r="A473" i="80" s="1"/>
  <c r="A474" i="80" s="1"/>
  <c r="A475" i="80" s="1"/>
  <c r="A476" i="80" s="1"/>
  <c r="A477" i="80" s="1"/>
  <c r="A478" i="80" s="1"/>
  <c r="A479" i="80" s="1"/>
  <c r="A480" i="80" s="1"/>
  <c r="A481" i="80" s="1"/>
  <c r="A482" i="80" s="1"/>
  <c r="A483" i="80" s="1"/>
  <c r="A484" i="80" s="1"/>
  <c r="A485" i="80" s="1"/>
  <c r="A486" i="80" s="1"/>
  <c r="A487" i="80" s="1"/>
  <c r="A488" i="80" s="1"/>
  <c r="A489" i="80" s="1"/>
  <c r="A490" i="80" s="1"/>
  <c r="A491" i="80" s="1"/>
  <c r="A492" i="80" s="1"/>
  <c r="A493" i="80" s="1"/>
  <c r="A494" i="80" s="1"/>
  <c r="A495" i="80" s="1"/>
  <c r="A496" i="80" s="1"/>
  <c r="A497" i="80" s="1"/>
  <c r="A498" i="80" s="1"/>
  <c r="A499" i="80" s="1"/>
  <c r="A500" i="80" s="1"/>
  <c r="A501" i="80" s="1"/>
  <c r="A502" i="80" s="1"/>
  <c r="A503" i="80" s="1"/>
  <c r="A504" i="80" s="1"/>
  <c r="A505" i="80" s="1"/>
  <c r="A506" i="80" s="1"/>
  <c r="A507" i="80" s="1"/>
  <c r="A508" i="80" s="1"/>
  <c r="A509" i="80" s="1"/>
  <c r="A510" i="80" s="1"/>
  <c r="A511" i="80" s="1"/>
  <c r="A512" i="80" s="1"/>
  <c r="A513" i="80" s="1"/>
  <c r="A514" i="80" s="1"/>
  <c r="A515" i="80" s="1"/>
  <c r="A516" i="80" s="1"/>
  <c r="A517" i="80" s="1"/>
  <c r="A518" i="80" s="1"/>
  <c r="A519" i="80" s="1"/>
  <c r="A520" i="80" s="1"/>
  <c r="A521" i="80" s="1"/>
  <c r="A522" i="80" s="1"/>
  <c r="A523" i="80" s="1"/>
  <c r="A524" i="80" s="1"/>
  <c r="A525" i="80" s="1"/>
  <c r="A526" i="80" s="1"/>
  <c r="A527" i="80" s="1"/>
  <c r="A528" i="80" s="1"/>
  <c r="A529" i="80" s="1"/>
  <c r="A530" i="80" s="1"/>
  <c r="A531" i="80" s="1"/>
  <c r="A532" i="80" s="1"/>
  <c r="A533" i="80" s="1"/>
  <c r="A534" i="80" s="1"/>
  <c r="A535" i="80" s="1"/>
  <c r="A536" i="80" s="1"/>
  <c r="A537" i="80" s="1"/>
  <c r="A538" i="80" s="1"/>
  <c r="A539" i="80" s="1"/>
  <c r="A540" i="80" s="1"/>
  <c r="A541" i="80" s="1"/>
  <c r="A542" i="80" s="1"/>
  <c r="A543" i="80" s="1"/>
  <c r="A544" i="80" s="1"/>
  <c r="A545" i="80" s="1"/>
  <c r="A546" i="80" s="1"/>
  <c r="A547" i="80" s="1"/>
  <c r="A548" i="80" s="1"/>
  <c r="A549" i="80" s="1"/>
  <c r="A550" i="80" s="1"/>
  <c r="A551" i="80" s="1"/>
  <c r="A552" i="80" s="1"/>
  <c r="A553" i="80" s="1"/>
  <c r="A554" i="80" s="1"/>
  <c r="A555" i="80" s="1"/>
  <c r="A556" i="80" s="1"/>
  <c r="A557" i="80" s="1"/>
  <c r="A558" i="80" s="1"/>
  <c r="A559" i="80" s="1"/>
  <c r="A560" i="80" s="1"/>
  <c r="A561" i="80" s="1"/>
  <c r="A562" i="80" s="1"/>
  <c r="A563" i="80" s="1"/>
  <c r="A564" i="80" s="1"/>
  <c r="A565" i="80" s="1"/>
  <c r="A566" i="80" s="1"/>
  <c r="A567" i="80" s="1"/>
  <c r="A568" i="80" s="1"/>
  <c r="A569" i="80" s="1"/>
  <c r="A570" i="80" s="1"/>
  <c r="A571" i="80" s="1"/>
  <c r="A572" i="80" s="1"/>
  <c r="A573" i="80" s="1"/>
  <c r="A574" i="80" s="1"/>
  <c r="A575" i="80" s="1"/>
  <c r="A576" i="80" s="1"/>
  <c r="A577" i="80" s="1"/>
  <c r="A578" i="80" s="1"/>
  <c r="A579" i="80" s="1"/>
  <c r="A580" i="80" s="1"/>
  <c r="A581" i="80" s="1"/>
  <c r="A582" i="80" s="1"/>
  <c r="A583" i="80" s="1"/>
  <c r="A584" i="80" s="1"/>
  <c r="A585" i="80" s="1"/>
  <c r="A586" i="80" s="1"/>
  <c r="A587" i="80" s="1"/>
  <c r="A588" i="80" s="1"/>
  <c r="A589" i="80" s="1"/>
  <c r="A590" i="80" s="1"/>
  <c r="A591" i="80" s="1"/>
  <c r="A592" i="80" s="1"/>
  <c r="A593" i="80" s="1"/>
  <c r="A594" i="80" s="1"/>
  <c r="A595" i="80" s="1"/>
  <c r="A596" i="80" s="1"/>
  <c r="A597" i="80" s="1"/>
  <c r="A598" i="80" s="1"/>
  <c r="A599" i="80" s="1"/>
  <c r="A600" i="80" s="1"/>
  <c r="A601" i="80" s="1"/>
  <c r="A602" i="80" s="1"/>
  <c r="A603" i="80" s="1"/>
  <c r="A604" i="80" s="1"/>
  <c r="A605" i="80" s="1"/>
  <c r="A606" i="80" s="1"/>
  <c r="A607" i="80" s="1"/>
  <c r="A608" i="80" s="1"/>
  <c r="A609" i="80" s="1"/>
  <c r="A610" i="80" s="1"/>
  <c r="A611" i="80" s="1"/>
  <c r="A612" i="80" s="1"/>
  <c r="A613" i="80" s="1"/>
  <c r="A614" i="80" s="1"/>
  <c r="A615" i="80" s="1"/>
  <c r="A616" i="80" s="1"/>
  <c r="A617" i="80" s="1"/>
  <c r="A618" i="80" s="1"/>
  <c r="A619" i="80" s="1"/>
  <c r="A620" i="80" s="1"/>
  <c r="A621" i="80" s="1"/>
  <c r="A622" i="80" s="1"/>
  <c r="A623" i="80" s="1"/>
  <c r="A624" i="80" s="1"/>
  <c r="A625" i="80" s="1"/>
  <c r="A626" i="80" s="1"/>
  <c r="A627" i="80" s="1"/>
  <c r="A628" i="80" s="1"/>
  <c r="A629" i="80" s="1"/>
  <c r="A630" i="80" s="1"/>
  <c r="A631" i="80" s="1"/>
  <c r="A632" i="80" s="1"/>
  <c r="A633" i="80" s="1"/>
  <c r="A634" i="80" s="1"/>
  <c r="A635" i="80" s="1"/>
  <c r="A636" i="80" s="1"/>
  <c r="A637" i="80" s="1"/>
  <c r="A638" i="80" s="1"/>
  <c r="A639" i="80" s="1"/>
  <c r="A640" i="80" s="1"/>
  <c r="A641" i="80" s="1"/>
  <c r="A642" i="80" s="1"/>
  <c r="A643" i="80" s="1"/>
  <c r="A644" i="80" s="1"/>
  <c r="A645" i="80" s="1"/>
  <c r="A646" i="80" s="1"/>
  <c r="A647" i="80" s="1"/>
  <c r="A648" i="80" s="1"/>
  <c r="A649" i="80" s="1"/>
  <c r="A650" i="80" s="1"/>
  <c r="A651" i="80" s="1"/>
  <c r="A652" i="80" s="1"/>
  <c r="A653" i="80" s="1"/>
  <c r="A654" i="80" s="1"/>
  <c r="A655" i="80" s="1"/>
  <c r="A656" i="80" s="1"/>
  <c r="A657" i="80" s="1"/>
  <c r="A658" i="80" s="1"/>
  <c r="A659" i="80" s="1"/>
  <c r="A660" i="80" s="1"/>
  <c r="A661" i="80" s="1"/>
  <c r="A662" i="80" s="1"/>
  <c r="A663" i="80" s="1"/>
  <c r="A664" i="80" s="1"/>
  <c r="A665" i="80" s="1"/>
  <c r="A666" i="80" s="1"/>
  <c r="A667" i="80" s="1"/>
  <c r="A668" i="80" s="1"/>
  <c r="A669" i="80" s="1"/>
  <c r="A670" i="80" s="1"/>
  <c r="A671" i="80" s="1"/>
  <c r="A672" i="80" s="1"/>
  <c r="A673" i="80" s="1"/>
  <c r="A674" i="80" s="1"/>
  <c r="A675" i="80" s="1"/>
  <c r="A676" i="80" s="1"/>
  <c r="A677" i="80" s="1"/>
  <c r="A678" i="80" s="1"/>
  <c r="A679" i="80" s="1"/>
  <c r="A680" i="80" s="1"/>
  <c r="A681" i="80" s="1"/>
  <c r="A682" i="80" s="1"/>
  <c r="A683" i="80" s="1"/>
  <c r="A684" i="80" s="1"/>
  <c r="A685" i="80" s="1"/>
  <c r="A686" i="80" s="1"/>
  <c r="A687" i="80" s="1"/>
  <c r="A688" i="80" s="1"/>
  <c r="A689" i="80" s="1"/>
  <c r="A690" i="80" s="1"/>
  <c r="A691" i="80" s="1"/>
  <c r="A692" i="80" s="1"/>
  <c r="A693" i="80" s="1"/>
  <c r="A694" i="80" s="1"/>
  <c r="A695" i="80" s="1"/>
  <c r="A696" i="80" s="1"/>
  <c r="A697" i="80" s="1"/>
  <c r="A698" i="80" s="1"/>
  <c r="A699" i="80" s="1"/>
  <c r="A700" i="80" s="1"/>
  <c r="A701" i="80" s="1"/>
  <c r="A702" i="80" s="1"/>
  <c r="A703" i="80" s="1"/>
  <c r="A704" i="80" s="1"/>
  <c r="A705" i="80" s="1"/>
  <c r="A706" i="80" s="1"/>
  <c r="A707" i="80" s="1"/>
  <c r="A708" i="80" s="1"/>
  <c r="A709" i="80" s="1"/>
  <c r="A710" i="80" s="1"/>
  <c r="A711" i="80" s="1"/>
  <c r="A712" i="80" s="1"/>
  <c r="A713" i="80" s="1"/>
  <c r="A714" i="80" s="1"/>
  <c r="A715" i="80" s="1"/>
  <c r="A716" i="80" s="1"/>
  <c r="A717" i="80" s="1"/>
  <c r="A718" i="80" s="1"/>
  <c r="A719" i="80" s="1"/>
  <c r="A720" i="80" s="1"/>
  <c r="A721" i="80" s="1"/>
  <c r="A722" i="80" s="1"/>
  <c r="A723" i="80" s="1"/>
  <c r="A724" i="80" s="1"/>
  <c r="A725" i="80" s="1"/>
  <c r="A726" i="80" s="1"/>
  <c r="A727" i="80" s="1"/>
  <c r="A728" i="80" s="1"/>
  <c r="A729" i="80" s="1"/>
  <c r="A730" i="80" s="1"/>
  <c r="A731" i="80" s="1"/>
  <c r="A732" i="80" s="1"/>
  <c r="A733" i="80" s="1"/>
  <c r="A734" i="80" s="1"/>
  <c r="A735" i="80" s="1"/>
  <c r="A736" i="80" s="1"/>
  <c r="A737" i="80" s="1"/>
  <c r="A738" i="80" s="1"/>
  <c r="A739" i="80" s="1"/>
  <c r="A740" i="80" s="1"/>
  <c r="A741" i="80" s="1"/>
  <c r="A742" i="80" s="1"/>
  <c r="A743" i="80" s="1"/>
  <c r="A744" i="80" s="1"/>
  <c r="A745" i="80" s="1"/>
  <c r="A746" i="80" s="1"/>
  <c r="A747" i="80" s="1"/>
  <c r="A748" i="80" s="1"/>
  <c r="A749" i="80" s="1"/>
  <c r="A750" i="80" s="1"/>
  <c r="A751" i="80" s="1"/>
  <c r="A752" i="80" s="1"/>
  <c r="A753" i="80" s="1"/>
  <c r="A754" i="80" s="1"/>
  <c r="A755" i="80" s="1"/>
  <c r="A756" i="80" s="1"/>
  <c r="A757" i="80" s="1"/>
  <c r="A758" i="80" s="1"/>
  <c r="A759" i="80" s="1"/>
  <c r="A760" i="80" s="1"/>
  <c r="A761" i="80" s="1"/>
  <c r="A762" i="80" s="1"/>
  <c r="A763" i="80" s="1"/>
  <c r="A764" i="80" s="1"/>
  <c r="A765" i="80" s="1"/>
  <c r="A766" i="80" s="1"/>
  <c r="A767" i="80" s="1"/>
  <c r="A768" i="80" s="1"/>
  <c r="A769" i="80" s="1"/>
  <c r="A770" i="80" s="1"/>
  <c r="A771" i="80" s="1"/>
  <c r="A772" i="80" s="1"/>
  <c r="A773" i="80" s="1"/>
  <c r="A774" i="80" s="1"/>
  <c r="A775" i="80" s="1"/>
  <c r="A776" i="80" s="1"/>
  <c r="A777" i="80" s="1"/>
  <c r="A778" i="80" s="1"/>
  <c r="A779" i="80" s="1"/>
  <c r="A780" i="80" s="1"/>
  <c r="A781" i="80" s="1"/>
  <c r="A782" i="80" s="1"/>
  <c r="A783" i="80" s="1"/>
  <c r="A784" i="80" s="1"/>
  <c r="A785" i="80" s="1"/>
  <c r="A786" i="80" s="1"/>
  <c r="A787" i="80" s="1"/>
  <c r="A788" i="80" s="1"/>
  <c r="A789" i="80" s="1"/>
  <c r="A790" i="80" s="1"/>
  <c r="A791" i="80" s="1"/>
  <c r="A792" i="80" s="1"/>
  <c r="A793" i="80" s="1"/>
  <c r="A794" i="80" s="1"/>
  <c r="A795" i="80" s="1"/>
  <c r="A796" i="80" s="1"/>
  <c r="A797" i="80" s="1"/>
  <c r="A798" i="80" s="1"/>
  <c r="A799" i="80" s="1"/>
  <c r="A800" i="80" s="1"/>
  <c r="A801" i="80" s="1"/>
  <c r="A802" i="80" s="1"/>
  <c r="A803" i="80" s="1"/>
  <c r="A804" i="80" s="1"/>
  <c r="A805" i="80" s="1"/>
  <c r="A806" i="80" s="1"/>
  <c r="A807" i="80" s="1"/>
  <c r="A808" i="80" s="1"/>
  <c r="A809" i="80" s="1"/>
  <c r="A810" i="80" s="1"/>
  <c r="A811" i="80" s="1"/>
  <c r="A812" i="80" s="1"/>
  <c r="A813" i="80" s="1"/>
  <c r="A814" i="80" s="1"/>
  <c r="A815" i="80" s="1"/>
  <c r="A816" i="80" s="1"/>
  <c r="A817" i="80" s="1"/>
  <c r="A818" i="80" s="1"/>
  <c r="A819" i="80" s="1"/>
  <c r="A820" i="80" s="1"/>
  <c r="A821" i="80" s="1"/>
  <c r="A822" i="80" s="1"/>
  <c r="A823" i="80" s="1"/>
  <c r="A824" i="80" s="1"/>
  <c r="A825" i="80" s="1"/>
  <c r="A826" i="80" s="1"/>
  <c r="A827" i="80" s="1"/>
  <c r="A828" i="80" s="1"/>
  <c r="A829" i="80" s="1"/>
  <c r="A830" i="80" s="1"/>
  <c r="A831" i="80" s="1"/>
  <c r="A832" i="80" s="1"/>
  <c r="A833" i="80" s="1"/>
  <c r="A834" i="80" s="1"/>
  <c r="A835" i="80" s="1"/>
  <c r="A836" i="80" s="1"/>
  <c r="A837" i="80" s="1"/>
  <c r="A838" i="80" s="1"/>
  <c r="A839" i="80" s="1"/>
  <c r="A840" i="80" s="1"/>
  <c r="A841" i="80" s="1"/>
  <c r="A842" i="80" s="1"/>
  <c r="A843" i="80" s="1"/>
  <c r="A844" i="80" s="1"/>
  <c r="A845" i="80" s="1"/>
  <c r="A846" i="80" s="1"/>
  <c r="A847" i="80" s="1"/>
  <c r="A848" i="80" s="1"/>
  <c r="A849" i="80" s="1"/>
  <c r="A850" i="80" s="1"/>
  <c r="A851" i="80" s="1"/>
  <c r="A852" i="80" s="1"/>
  <c r="A853" i="80" s="1"/>
  <c r="A854" i="80" s="1"/>
  <c r="A855" i="80" s="1"/>
  <c r="A856" i="80" s="1"/>
  <c r="A857" i="80" s="1"/>
  <c r="A858" i="80" s="1"/>
  <c r="A859" i="80" s="1"/>
  <c r="A860" i="80" s="1"/>
  <c r="A861" i="80" s="1"/>
  <c r="A862" i="80" s="1"/>
  <c r="A863" i="80" s="1"/>
  <c r="A864" i="80" s="1"/>
  <c r="A865" i="80" s="1"/>
  <c r="A866" i="80" s="1"/>
  <c r="A867" i="80" s="1"/>
  <c r="A868" i="80" s="1"/>
  <c r="A869" i="80" s="1"/>
  <c r="A870" i="80" s="1"/>
  <c r="A871" i="80" s="1"/>
  <c r="A872" i="80" s="1"/>
  <c r="A873" i="80" s="1"/>
  <c r="A874" i="80" s="1"/>
  <c r="A875" i="80" s="1"/>
  <c r="A876" i="80" s="1"/>
  <c r="A877" i="80" s="1"/>
  <c r="A878" i="80" s="1"/>
  <c r="A879" i="80" s="1"/>
  <c r="A880" i="80" s="1"/>
  <c r="A881" i="80" s="1"/>
  <c r="A882" i="80" s="1"/>
  <c r="A883" i="80" s="1"/>
  <c r="A884" i="80" s="1"/>
  <c r="A885" i="80" s="1"/>
  <c r="A886" i="80" s="1"/>
  <c r="A887" i="80" s="1"/>
  <c r="A888" i="80" s="1"/>
  <c r="A889" i="80" s="1"/>
  <c r="A890" i="80" s="1"/>
  <c r="A891" i="80" s="1"/>
  <c r="A892" i="80" s="1"/>
  <c r="A893" i="80" s="1"/>
  <c r="A894" i="80" s="1"/>
  <c r="A895" i="80" s="1"/>
  <c r="A896" i="80" s="1"/>
  <c r="A897" i="80" s="1"/>
  <c r="A898" i="80" s="1"/>
  <c r="A899" i="80" s="1"/>
  <c r="A900" i="80" s="1"/>
  <c r="A901" i="80" s="1"/>
  <c r="A902" i="80" s="1"/>
  <c r="A903" i="80" s="1"/>
  <c r="A904" i="80" s="1"/>
  <c r="A905" i="80" s="1"/>
  <c r="A906" i="80" s="1"/>
  <c r="A907" i="80" s="1"/>
  <c r="A908" i="80" s="1"/>
  <c r="A909" i="80" s="1"/>
  <c r="A910" i="80" s="1"/>
  <c r="A911" i="80" s="1"/>
  <c r="A912" i="80" s="1"/>
  <c r="A913" i="80" s="1"/>
  <c r="A914" i="80" s="1"/>
  <c r="A915" i="80" s="1"/>
  <c r="A916" i="80" s="1"/>
  <c r="A917" i="80" s="1"/>
  <c r="A918" i="80" s="1"/>
  <c r="A919" i="80" s="1"/>
  <c r="A920" i="80" s="1"/>
  <c r="A921" i="80" s="1"/>
  <c r="A922" i="80" s="1"/>
  <c r="A923" i="80" s="1"/>
  <c r="A924" i="80" s="1"/>
  <c r="A925" i="80" s="1"/>
  <c r="A926" i="80" s="1"/>
  <c r="A927" i="80" s="1"/>
  <c r="A928" i="80" s="1"/>
  <c r="A929" i="80" s="1"/>
  <c r="A930" i="80" s="1"/>
  <c r="A931" i="80" s="1"/>
  <c r="A932" i="80" s="1"/>
  <c r="A933" i="80" s="1"/>
  <c r="A934" i="80" s="1"/>
  <c r="A935" i="80" s="1"/>
  <c r="A936" i="80" s="1"/>
  <c r="A937" i="80" s="1"/>
  <c r="A938" i="80" s="1"/>
  <c r="A939" i="80" s="1"/>
  <c r="A940" i="80" s="1"/>
  <c r="A941" i="80" s="1"/>
  <c r="A942" i="80" s="1"/>
  <c r="A943" i="80" s="1"/>
  <c r="A944" i="80" s="1"/>
  <c r="A945" i="80" s="1"/>
  <c r="A946" i="80" s="1"/>
  <c r="A947" i="80" s="1"/>
  <c r="A948" i="80" s="1"/>
  <c r="A949" i="80" s="1"/>
  <c r="A950" i="80" s="1"/>
  <c r="A951" i="80" s="1"/>
  <c r="A952" i="80" s="1"/>
  <c r="A953" i="80" s="1"/>
  <c r="A954" i="80" s="1"/>
  <c r="A955" i="80" s="1"/>
  <c r="A956" i="80" s="1"/>
  <c r="A957" i="80" s="1"/>
  <c r="A958" i="80" s="1"/>
  <c r="A959" i="80" s="1"/>
  <c r="A960" i="80" s="1"/>
  <c r="A961" i="80" s="1"/>
  <c r="A962" i="80" s="1"/>
  <c r="A963" i="80" s="1"/>
  <c r="A964" i="80" s="1"/>
  <c r="A965" i="80" s="1"/>
  <c r="A966" i="80" s="1"/>
  <c r="A967" i="80" s="1"/>
  <c r="A968" i="80" s="1"/>
  <c r="A969" i="80" s="1"/>
  <c r="A970" i="80" s="1"/>
  <c r="A971" i="80" s="1"/>
  <c r="A972" i="80" s="1"/>
  <c r="A973" i="80" s="1"/>
  <c r="A974" i="80" s="1"/>
  <c r="A975" i="80" s="1"/>
  <c r="A976" i="80" s="1"/>
  <c r="A977" i="80" s="1"/>
  <c r="A978" i="80" s="1"/>
  <c r="A979" i="80" s="1"/>
  <c r="A980" i="80" s="1"/>
  <c r="A981" i="80" s="1"/>
  <c r="A982" i="80" s="1"/>
  <c r="A983" i="80" s="1"/>
  <c r="A984" i="80" s="1"/>
  <c r="A985" i="80" s="1"/>
  <c r="A986" i="80" s="1"/>
  <c r="A987" i="80" s="1"/>
  <c r="A988" i="80" s="1"/>
  <c r="A989" i="80" s="1"/>
  <c r="A990" i="80" s="1"/>
  <c r="A991" i="80" s="1"/>
  <c r="A992" i="80" s="1"/>
  <c r="A993" i="80" s="1"/>
  <c r="A994" i="80" s="1"/>
  <c r="A995" i="80" s="1"/>
  <c r="A996" i="80" s="1"/>
  <c r="A997" i="80" s="1"/>
  <c r="A998" i="80" s="1"/>
  <c r="A999" i="80" s="1"/>
  <c r="A1000" i="80" s="1"/>
  <c r="A1001" i="80" s="1"/>
  <c r="A1002" i="80" s="1"/>
  <c r="A1003" i="80" s="1"/>
  <c r="A1004" i="80" s="1"/>
  <c r="A1005" i="80" s="1"/>
  <c r="A1006" i="80" s="1"/>
  <c r="A1007" i="80" s="1"/>
  <c r="A1008" i="80" s="1"/>
  <c r="A1009" i="80" s="1"/>
  <c r="A1010" i="80" s="1"/>
  <c r="A1011" i="80" s="1"/>
  <c r="A1012" i="80" s="1"/>
  <c r="A1013" i="80" s="1"/>
  <c r="A1014" i="80" s="1"/>
  <c r="A1015" i="80" s="1"/>
  <c r="A1016" i="80" s="1"/>
  <c r="A1017" i="80" s="1"/>
  <c r="A1018" i="80" s="1"/>
  <c r="A1019" i="80" s="1"/>
  <c r="A1020" i="80" s="1"/>
  <c r="A1021" i="80" s="1"/>
  <c r="A1022" i="80" s="1"/>
  <c r="A1023" i="80" s="1"/>
  <c r="A1024" i="80" s="1"/>
  <c r="A1025" i="80" s="1"/>
  <c r="A1026" i="80" s="1"/>
  <c r="A1027" i="80" s="1"/>
  <c r="A1028" i="80" s="1"/>
  <c r="A1029" i="80" s="1"/>
  <c r="A1030" i="80" s="1"/>
  <c r="A1031" i="80" s="1"/>
  <c r="A1032" i="80" s="1"/>
  <c r="A1033" i="80" s="1"/>
  <c r="A1034" i="80" s="1"/>
  <c r="A1035" i="80" s="1"/>
  <c r="A1036" i="80" s="1"/>
  <c r="A1037" i="80" s="1"/>
  <c r="A1038" i="80" s="1"/>
  <c r="A1039" i="80" s="1"/>
  <c r="A1040" i="80" s="1"/>
  <c r="A1041" i="80" s="1"/>
  <c r="A1042" i="80" s="1"/>
  <c r="A1043" i="80" s="1"/>
  <c r="A1044" i="80" s="1"/>
  <c r="A1045" i="80" s="1"/>
  <c r="A1046" i="80" s="1"/>
  <c r="A1047" i="80" s="1"/>
  <c r="A1048" i="80" s="1"/>
  <c r="A1049" i="80" s="1"/>
  <c r="A1050" i="80" s="1"/>
  <c r="A1051" i="80" s="1"/>
  <c r="A1052" i="80" s="1"/>
  <c r="A1053" i="80" s="1"/>
  <c r="A1054" i="80" s="1"/>
  <c r="A1055" i="80" s="1"/>
  <c r="A1056" i="80" s="1"/>
  <c r="A1057" i="80" s="1"/>
  <c r="A1058" i="80" s="1"/>
  <c r="A1059" i="80" s="1"/>
  <c r="A1060" i="80" s="1"/>
  <c r="A1061" i="80" s="1"/>
  <c r="A1062" i="80" s="1"/>
  <c r="A1063" i="80" s="1"/>
  <c r="A1064" i="80" s="1"/>
  <c r="A1065" i="80" s="1"/>
  <c r="A1066" i="80" s="1"/>
  <c r="A1067" i="80" s="1"/>
  <c r="A1068" i="80" s="1"/>
  <c r="A1069" i="80" s="1"/>
  <c r="A1070" i="80" s="1"/>
  <c r="A1071" i="80" s="1"/>
  <c r="A1072" i="80" s="1"/>
  <c r="A1073" i="80" s="1"/>
  <c r="A1074" i="80" s="1"/>
  <c r="A1075" i="80" s="1"/>
  <c r="A1076" i="80" s="1"/>
  <c r="A1077" i="80" s="1"/>
  <c r="A1078" i="80" s="1"/>
  <c r="A1079" i="80" s="1"/>
  <c r="A1080" i="80" s="1"/>
  <c r="A1081" i="80" s="1"/>
  <c r="A1082" i="80" s="1"/>
  <c r="A1083" i="80" s="1"/>
  <c r="A1084" i="80" s="1"/>
  <c r="A1085" i="80" s="1"/>
  <c r="A1086" i="80" s="1"/>
  <c r="A1087" i="80" s="1"/>
  <c r="A1088" i="80" s="1"/>
  <c r="A1089" i="80" s="1"/>
  <c r="A1090" i="80" s="1"/>
  <c r="A1091" i="80" s="1"/>
  <c r="A1092" i="80" s="1"/>
  <c r="A1093" i="80" s="1"/>
  <c r="A1094" i="80" s="1"/>
  <c r="A1095" i="80" s="1"/>
  <c r="A1096" i="80" s="1"/>
  <c r="A1097" i="80" s="1"/>
  <c r="A1098" i="80" s="1"/>
  <c r="A1099" i="80" s="1"/>
  <c r="A1100" i="80" s="1"/>
  <c r="A1101" i="80" s="1"/>
  <c r="A1102" i="80" s="1"/>
  <c r="A1103" i="80" s="1"/>
  <c r="A1104" i="80" s="1"/>
  <c r="A1105" i="80" s="1"/>
  <c r="A1106" i="80" s="1"/>
  <c r="A1107" i="80" s="1"/>
  <c r="A1108" i="80" s="1"/>
  <c r="A1109" i="80" s="1"/>
  <c r="A1110" i="80" s="1"/>
  <c r="A1111" i="80" s="1"/>
  <c r="A1112" i="80" s="1"/>
  <c r="A1113" i="80" s="1"/>
  <c r="A1114" i="80" s="1"/>
  <c r="A1115" i="80" s="1"/>
  <c r="A1116" i="80" s="1"/>
  <c r="A1117" i="80" s="1"/>
  <c r="A1118" i="80" s="1"/>
  <c r="A1119" i="80" s="1"/>
  <c r="A1120" i="80" s="1"/>
  <c r="A1121" i="80" s="1"/>
  <c r="A1122" i="80" s="1"/>
  <c r="A1123" i="80" s="1"/>
  <c r="A1124" i="80" s="1"/>
  <c r="A1125" i="80" s="1"/>
  <c r="A1126" i="80" s="1"/>
  <c r="A1127" i="80" s="1"/>
  <c r="A1128" i="80" s="1"/>
  <c r="A1129" i="80" s="1"/>
  <c r="A1130" i="80" s="1"/>
  <c r="A1131" i="80" s="1"/>
  <c r="A1132" i="80" s="1"/>
  <c r="A1133" i="80" s="1"/>
  <c r="A1134" i="80" s="1"/>
  <c r="A1135" i="80" s="1"/>
  <c r="A1136" i="80" s="1"/>
  <c r="A1137" i="80" s="1"/>
  <c r="A1138" i="80" s="1"/>
  <c r="A1139" i="80" s="1"/>
  <c r="A1140" i="80" s="1"/>
  <c r="A1141" i="80" s="1"/>
  <c r="A1142" i="80" s="1"/>
  <c r="A1143" i="80" s="1"/>
  <c r="A1144" i="80" s="1"/>
  <c r="A1145" i="80" s="1"/>
  <c r="A1146" i="80" s="1"/>
  <c r="A1147" i="80" s="1"/>
  <c r="A1148" i="80" s="1"/>
  <c r="A1149" i="80" s="1"/>
  <c r="A1150" i="80" s="1"/>
  <c r="A1151" i="80" s="1"/>
  <c r="A1152" i="80" s="1"/>
  <c r="A1153" i="80" s="1"/>
  <c r="A1154" i="80" s="1"/>
  <c r="A1155" i="80" s="1"/>
  <c r="A1156" i="80" s="1"/>
  <c r="A1157" i="80" s="1"/>
  <c r="A1158" i="80" s="1"/>
  <c r="A1159" i="80" s="1"/>
  <c r="A1160" i="80" s="1"/>
  <c r="A1161" i="80" s="1"/>
  <c r="A1162" i="80" s="1"/>
  <c r="A1163" i="80" s="1"/>
  <c r="A1164" i="80" s="1"/>
  <c r="A1165" i="80" s="1"/>
  <c r="A1166" i="80" s="1"/>
  <c r="A1167" i="80" s="1"/>
  <c r="A1168" i="80" s="1"/>
  <c r="A1169" i="80" s="1"/>
  <c r="A1170" i="80" s="1"/>
  <c r="A1171" i="80" s="1"/>
  <c r="A1172" i="80" s="1"/>
  <c r="A1173" i="80" s="1"/>
  <c r="A1174" i="80" s="1"/>
  <c r="A1175" i="80" s="1"/>
  <c r="A1176" i="80" s="1"/>
  <c r="A1177" i="80" s="1"/>
  <c r="A1178" i="80" s="1"/>
  <c r="A1179" i="80" s="1"/>
  <c r="A1180" i="80" s="1"/>
  <c r="A1181" i="80" s="1"/>
  <c r="A1182" i="80" s="1"/>
  <c r="A1183" i="80" s="1"/>
  <c r="A1184" i="80" s="1"/>
  <c r="A1185" i="80" s="1"/>
  <c r="A1186" i="80" s="1"/>
  <c r="A1187" i="80" s="1"/>
  <c r="A1188" i="80" s="1"/>
  <c r="A1189" i="80" s="1"/>
  <c r="A1190" i="80" s="1"/>
  <c r="A1191" i="80" s="1"/>
  <c r="A1192" i="80" s="1"/>
  <c r="A1193" i="80" s="1"/>
  <c r="A1194" i="80" s="1"/>
  <c r="A1195" i="80" s="1"/>
  <c r="A1196" i="80" s="1"/>
  <c r="A1197" i="80" s="1"/>
  <c r="A1198" i="80" s="1"/>
  <c r="A1199" i="80" s="1"/>
  <c r="A1200" i="80" s="1"/>
  <c r="A1201" i="80" s="1"/>
  <c r="A1202" i="80" s="1"/>
  <c r="A1203" i="80" s="1"/>
  <c r="A1204" i="80" s="1"/>
  <c r="A1205" i="80" s="1"/>
  <c r="A1206" i="80" s="1"/>
  <c r="A1207" i="80" s="1"/>
  <c r="A1208" i="80" s="1"/>
  <c r="A1209" i="80" s="1"/>
  <c r="A1210" i="80" s="1"/>
  <c r="A1211" i="80" s="1"/>
  <c r="A1212" i="80" s="1"/>
  <c r="A1213" i="80" s="1"/>
  <c r="A1214" i="80" s="1"/>
  <c r="A1215" i="80" s="1"/>
  <c r="A1216" i="80" s="1"/>
  <c r="A1217" i="80" s="1"/>
  <c r="A1218" i="80" s="1"/>
  <c r="A1219" i="80" s="1"/>
  <c r="A1220" i="80" s="1"/>
  <c r="A1221" i="80" s="1"/>
  <c r="A1222" i="80" s="1"/>
  <c r="A1223" i="80" s="1"/>
  <c r="A1224" i="80" s="1"/>
  <c r="A1225" i="80" s="1"/>
  <c r="A1226" i="80" s="1"/>
  <c r="A1227" i="80" s="1"/>
  <c r="A1228" i="80" s="1"/>
  <c r="A1229" i="80" s="1"/>
  <c r="A1230" i="80" s="1"/>
  <c r="A1231" i="80" s="1"/>
  <c r="A1232" i="80" s="1"/>
  <c r="A1233" i="80" s="1"/>
  <c r="A1234" i="80" s="1"/>
  <c r="A1235" i="80" s="1"/>
  <c r="A1236" i="80" s="1"/>
  <c r="A1237" i="80" s="1"/>
  <c r="A1238" i="80" s="1"/>
  <c r="A1239" i="80" s="1"/>
  <c r="A1240" i="80" s="1"/>
  <c r="A1241" i="80" s="1"/>
  <c r="A1242" i="80" s="1"/>
  <c r="A1243" i="80" s="1"/>
  <c r="A1244" i="80" s="1"/>
  <c r="A1245" i="80" s="1"/>
  <c r="A1246" i="80" s="1"/>
  <c r="A1247" i="80" s="1"/>
  <c r="A1248" i="80" s="1"/>
  <c r="A1249" i="80" s="1"/>
  <c r="A1250" i="80" s="1"/>
  <c r="A1251" i="80" s="1"/>
  <c r="A1252" i="80" s="1"/>
  <c r="A1253" i="80" s="1"/>
  <c r="A1254" i="80" s="1"/>
  <c r="A1255" i="80" s="1"/>
  <c r="A1256" i="80" s="1"/>
  <c r="A1257" i="80" s="1"/>
  <c r="A1258" i="80" s="1"/>
  <c r="A1259" i="80" s="1"/>
  <c r="A1260" i="80" s="1"/>
  <c r="A1261" i="80" s="1"/>
  <c r="A1262" i="80" s="1"/>
  <c r="A1263" i="80" s="1"/>
  <c r="A1264" i="80" s="1"/>
  <c r="A1265" i="80" s="1"/>
  <c r="A1266" i="80" s="1"/>
  <c r="A1267" i="80" s="1"/>
  <c r="A1268" i="80" s="1"/>
  <c r="A1269" i="80" s="1"/>
  <c r="A1270" i="80" s="1"/>
  <c r="A1271" i="80" s="1"/>
  <c r="A1272" i="80" s="1"/>
  <c r="A1273" i="80" s="1"/>
  <c r="A1274" i="80" s="1"/>
  <c r="A1275" i="80" s="1"/>
  <c r="A1276" i="80" s="1"/>
  <c r="A1277" i="80" s="1"/>
  <c r="A1278" i="80" s="1"/>
  <c r="A1279" i="80" s="1"/>
  <c r="A1280" i="80" s="1"/>
  <c r="A1281" i="80" s="1"/>
  <c r="A1282" i="80" s="1"/>
  <c r="A1283" i="80" s="1"/>
  <c r="A1284" i="80" s="1"/>
  <c r="A1285" i="80" s="1"/>
  <c r="A1286" i="80" s="1"/>
  <c r="A1287" i="80" s="1"/>
  <c r="A1288" i="80" s="1"/>
  <c r="A1289" i="80" s="1"/>
  <c r="A1290" i="80" s="1"/>
  <c r="A1291" i="80" s="1"/>
  <c r="A1292" i="80" s="1"/>
  <c r="A1293" i="80" s="1"/>
  <c r="A1294" i="80" s="1"/>
  <c r="A1295" i="80" s="1"/>
  <c r="A1296" i="80" s="1"/>
  <c r="A1297" i="80" s="1"/>
  <c r="A1298" i="80" s="1"/>
  <c r="A1299" i="80" s="1"/>
  <c r="A1300" i="80" s="1"/>
  <c r="A1301" i="80" s="1"/>
  <c r="A1302" i="80" s="1"/>
  <c r="A1303" i="80" s="1"/>
  <c r="A1304" i="80" s="1"/>
  <c r="A1305" i="80" s="1"/>
  <c r="A1306" i="80" s="1"/>
  <c r="A1307" i="80" s="1"/>
  <c r="A1308" i="80" s="1"/>
  <c r="A1309" i="80" s="1"/>
  <c r="A1310" i="80" s="1"/>
  <c r="A1311" i="80" s="1"/>
  <c r="A1312" i="80" s="1"/>
  <c r="A1313" i="80" s="1"/>
  <c r="A1314" i="80" s="1"/>
  <c r="A1315" i="80" s="1"/>
  <c r="A1316" i="80" s="1"/>
  <c r="A1317" i="80" s="1"/>
  <c r="A1318" i="80" s="1"/>
  <c r="A1319" i="80" s="1"/>
  <c r="A1320" i="80" s="1"/>
  <c r="A1321" i="80" s="1"/>
  <c r="A1322" i="80" s="1"/>
  <c r="A1323" i="80" s="1"/>
  <c r="A1324" i="80" s="1"/>
  <c r="A1325" i="80" s="1"/>
  <c r="A1326" i="80" s="1"/>
  <c r="A1327" i="80" s="1"/>
  <c r="A1328" i="80" s="1"/>
  <c r="A1329" i="80" s="1"/>
  <c r="A1330" i="80" s="1"/>
  <c r="A1331" i="80" s="1"/>
  <c r="A1332" i="80" s="1"/>
  <c r="A1333" i="80" s="1"/>
  <c r="A1334" i="80" s="1"/>
  <c r="A1335" i="80" s="1"/>
  <c r="A1336" i="80" s="1"/>
  <c r="A1337" i="80" s="1"/>
  <c r="A1338" i="80" s="1"/>
  <c r="A1339" i="80" s="1"/>
  <c r="A1340" i="80" s="1"/>
  <c r="A1341" i="80" s="1"/>
  <c r="A1342" i="80" s="1"/>
  <c r="A1343" i="80" s="1"/>
  <c r="A1344" i="80" s="1"/>
  <c r="A1345" i="80" s="1"/>
  <c r="A1346" i="80" s="1"/>
  <c r="A1347" i="80" s="1"/>
  <c r="A1348" i="80" s="1"/>
  <c r="A1349" i="80" s="1"/>
  <c r="A1350" i="80" s="1"/>
  <c r="A1351" i="80" s="1"/>
  <c r="A1352" i="80" s="1"/>
  <c r="A1353" i="80" s="1"/>
  <c r="A1354" i="80" s="1"/>
  <c r="A1355" i="80" s="1"/>
  <c r="A1356" i="80" s="1"/>
  <c r="A1357" i="80" s="1"/>
  <c r="A1358" i="80" s="1"/>
  <c r="A1359" i="80" s="1"/>
  <c r="A1360" i="80" s="1"/>
  <c r="A1361" i="80" s="1"/>
  <c r="A1362" i="80" s="1"/>
  <c r="A1363" i="80" s="1"/>
  <c r="A1364" i="80" s="1"/>
  <c r="A1365" i="80" s="1"/>
  <c r="A1366" i="80" s="1"/>
  <c r="A1367" i="80" s="1"/>
  <c r="A1368" i="80" s="1"/>
  <c r="A1369" i="80" s="1"/>
  <c r="A1370" i="80" s="1"/>
  <c r="A1371" i="80" s="1"/>
  <c r="A1372" i="80" s="1"/>
  <c r="A1373" i="80" s="1"/>
  <c r="A1374" i="80" s="1"/>
  <c r="A1375" i="80" s="1"/>
  <c r="A1376" i="80" s="1"/>
  <c r="A1377" i="80" s="1"/>
  <c r="A1378" i="80" s="1"/>
  <c r="A1379" i="80" s="1"/>
  <c r="A1380" i="80" s="1"/>
  <c r="A1381" i="80" s="1"/>
  <c r="A1382" i="80" s="1"/>
  <c r="A1383" i="80" s="1"/>
  <c r="A1384" i="80" s="1"/>
  <c r="A1385" i="80" s="1"/>
  <c r="A1386" i="80" s="1"/>
  <c r="A1387" i="80" s="1"/>
  <c r="A1388" i="80" s="1"/>
  <c r="A1389" i="80" s="1"/>
  <c r="A1390" i="80" s="1"/>
  <c r="A1391" i="80" s="1"/>
  <c r="A1392" i="80" s="1"/>
  <c r="A1393" i="80" s="1"/>
  <c r="A1394" i="80" s="1"/>
  <c r="A1395" i="80" s="1"/>
  <c r="A1396" i="80" s="1"/>
  <c r="A1397" i="80" s="1"/>
  <c r="A1398" i="80" s="1"/>
  <c r="A1399" i="80" s="1"/>
  <c r="A1400" i="80" s="1"/>
  <c r="A1401" i="80" s="1"/>
  <c r="A1402" i="80" s="1"/>
  <c r="A1403" i="80" s="1"/>
  <c r="A1404" i="80" s="1"/>
  <c r="A1405" i="80" s="1"/>
  <c r="A1406" i="80" s="1"/>
  <c r="A1407" i="80" s="1"/>
  <c r="A1408" i="80" s="1"/>
  <c r="A1409" i="80" s="1"/>
  <c r="A1410" i="80" s="1"/>
  <c r="A1411" i="80" s="1"/>
  <c r="A1412" i="80" s="1"/>
  <c r="A1413" i="80" s="1"/>
  <c r="A1414" i="80" s="1"/>
  <c r="A1415" i="80" s="1"/>
  <c r="A1416" i="80" s="1"/>
  <c r="A1417" i="80" s="1"/>
  <c r="A1418" i="80" s="1"/>
  <c r="A1419" i="80" s="1"/>
  <c r="A1420" i="80" s="1"/>
  <c r="A1421" i="80" s="1"/>
  <c r="A1422" i="80" s="1"/>
  <c r="A1423" i="80" s="1"/>
  <c r="A1424" i="80" s="1"/>
  <c r="A1425" i="80" s="1"/>
  <c r="A1426" i="80" s="1"/>
  <c r="A1427" i="80" s="1"/>
  <c r="A1428" i="80" s="1"/>
  <c r="A1429" i="80" s="1"/>
  <c r="A1430" i="80" s="1"/>
  <c r="A1431" i="80" s="1"/>
  <c r="A1432" i="80" s="1"/>
  <c r="A1433" i="80" s="1"/>
  <c r="A1434" i="80" s="1"/>
  <c r="A1435" i="80" s="1"/>
  <c r="A1436" i="80" s="1"/>
  <c r="A1437" i="80" s="1"/>
  <c r="A1438" i="80" s="1"/>
  <c r="A1439" i="80" s="1"/>
  <c r="A1440" i="80" s="1"/>
  <c r="A1441" i="80" s="1"/>
  <c r="A1442" i="80" s="1"/>
  <c r="A1443" i="80" s="1"/>
  <c r="A1444" i="80" s="1"/>
  <c r="A1445" i="80" s="1"/>
  <c r="A1446" i="80" s="1"/>
  <c r="A1447" i="80" s="1"/>
  <c r="A1448" i="80" s="1"/>
  <c r="A1449" i="80" s="1"/>
  <c r="A1450" i="80" s="1"/>
  <c r="A1451" i="80" s="1"/>
  <c r="A1452" i="80" s="1"/>
  <c r="A1453" i="80" s="1"/>
  <c r="A1454" i="80" s="1"/>
  <c r="A1455" i="80" s="1"/>
  <c r="A1456" i="80" s="1"/>
  <c r="A1457" i="80" s="1"/>
  <c r="A1458" i="80" s="1"/>
  <c r="A1459" i="80" s="1"/>
  <c r="A1460" i="80" s="1"/>
  <c r="A1461" i="80" s="1"/>
  <c r="A1462" i="80" s="1"/>
  <c r="A1463" i="80" s="1"/>
  <c r="A1464" i="80" s="1"/>
  <c r="A1465" i="80" s="1"/>
  <c r="A1466" i="80" s="1"/>
  <c r="A1467" i="80" s="1"/>
  <c r="A1468" i="80" s="1"/>
  <c r="A1469" i="80" s="1"/>
  <c r="A1470" i="80" s="1"/>
  <c r="A1471" i="80" s="1"/>
  <c r="A1472" i="80" s="1"/>
  <c r="A1473" i="80" s="1"/>
  <c r="A1474" i="80" s="1"/>
  <c r="A1475" i="80" s="1"/>
  <c r="A1476" i="80" s="1"/>
  <c r="A1477" i="80" s="1"/>
  <c r="A1478" i="80" s="1"/>
  <c r="A1479" i="80" s="1"/>
  <c r="A1480" i="80" s="1"/>
  <c r="A1481" i="80" s="1"/>
  <c r="A1482" i="80" s="1"/>
  <c r="A1483" i="80" s="1"/>
  <c r="A1484" i="80" s="1"/>
  <c r="A1485" i="80" s="1"/>
  <c r="A1486" i="80" s="1"/>
  <c r="A1487" i="80" s="1"/>
  <c r="A1488" i="80" s="1"/>
  <c r="A1489" i="80" s="1"/>
  <c r="A1490" i="80" s="1"/>
  <c r="A1491" i="80" s="1"/>
  <c r="A1492" i="80" s="1"/>
  <c r="A1493" i="80" s="1"/>
  <c r="A1494" i="80" s="1"/>
  <c r="A1495" i="80" s="1"/>
  <c r="A1496" i="80" s="1"/>
  <c r="A1497" i="80" s="1"/>
  <c r="A1498" i="80" s="1"/>
  <c r="A1499" i="80" s="1"/>
  <c r="A1500" i="80" s="1"/>
  <c r="A1501" i="80" s="1"/>
  <c r="A1502" i="80" s="1"/>
  <c r="A1503" i="80" s="1"/>
  <c r="A1504" i="80" s="1"/>
  <c r="A1505" i="80" s="1"/>
  <c r="A1506" i="80" s="1"/>
  <c r="A1507" i="80" s="1"/>
  <c r="A1508" i="80" s="1"/>
  <c r="A1509" i="80" s="1"/>
  <c r="A1510" i="80" s="1"/>
  <c r="A1511" i="80" s="1"/>
  <c r="A1512" i="80" s="1"/>
  <c r="A1513" i="80" s="1"/>
  <c r="A1514" i="80" s="1"/>
  <c r="A1515" i="80" s="1"/>
  <c r="A1516" i="80" s="1"/>
  <c r="A1517" i="80" s="1"/>
  <c r="A1518" i="80" s="1"/>
  <c r="A1519" i="80" s="1"/>
  <c r="A1520" i="80" s="1"/>
  <c r="A1521" i="80" s="1"/>
  <c r="A1522" i="80" s="1"/>
  <c r="A1523" i="80" s="1"/>
  <c r="A1524" i="80" s="1"/>
  <c r="A1525" i="80" s="1"/>
  <c r="A1526" i="80" s="1"/>
  <c r="A1527" i="80" s="1"/>
  <c r="A1528" i="80" s="1"/>
  <c r="A1529" i="80" s="1"/>
  <c r="A1530" i="80" s="1"/>
  <c r="A1531" i="80" s="1"/>
  <c r="A1532" i="80" s="1"/>
  <c r="A1533" i="80" s="1"/>
  <c r="A1534" i="80" s="1"/>
  <c r="A1535" i="80" s="1"/>
  <c r="A1536" i="80" s="1"/>
  <c r="A1537" i="80" s="1"/>
  <c r="A1538" i="80" s="1"/>
  <c r="A1539" i="80" s="1"/>
  <c r="A1540" i="80" s="1"/>
  <c r="A1541" i="80" s="1"/>
  <c r="A1542" i="80" s="1"/>
  <c r="A1543" i="80" s="1"/>
  <c r="A1544" i="80" s="1"/>
  <c r="A1545" i="80" s="1"/>
  <c r="A1546" i="80" s="1"/>
  <c r="A1547" i="80" s="1"/>
  <c r="A1548" i="80" s="1"/>
  <c r="A1549" i="80" s="1"/>
  <c r="A1550" i="80" s="1"/>
  <c r="A1551" i="80" s="1"/>
  <c r="A1552" i="80" s="1"/>
  <c r="A1553" i="80" s="1"/>
  <c r="A1554" i="80" s="1"/>
  <c r="A1555" i="80" s="1"/>
  <c r="A1556" i="80" s="1"/>
  <c r="A1557" i="80" s="1"/>
  <c r="A1558" i="80" s="1"/>
  <c r="A1559" i="80" s="1"/>
  <c r="A1560" i="80" s="1"/>
  <c r="A1561" i="80" s="1"/>
  <c r="A1562" i="80" s="1"/>
  <c r="A1563" i="80" s="1"/>
  <c r="A1564" i="80" s="1"/>
  <c r="A1565" i="80" s="1"/>
  <c r="A1566" i="80" s="1"/>
  <c r="A1567" i="80" s="1"/>
  <c r="A1568" i="80" s="1"/>
  <c r="A1569" i="80" s="1"/>
  <c r="A1570" i="80" s="1"/>
  <c r="A1571" i="80" s="1"/>
  <c r="A1572" i="80" s="1"/>
  <c r="A1573" i="80" s="1"/>
  <c r="A1574" i="80" s="1"/>
  <c r="A1575" i="80" s="1"/>
  <c r="A1576" i="80" s="1"/>
  <c r="A1577" i="80" s="1"/>
  <c r="A1578" i="80" s="1"/>
  <c r="A1579" i="80" s="1"/>
  <c r="A1580" i="80" s="1"/>
  <c r="A1581" i="80" s="1"/>
  <c r="A1582" i="80" s="1"/>
  <c r="A1583" i="80" s="1"/>
  <c r="A1584" i="80" s="1"/>
  <c r="A1585" i="80" s="1"/>
  <c r="A1586" i="80" s="1"/>
  <c r="A1587" i="80" s="1"/>
  <c r="A1588" i="80" s="1"/>
  <c r="A1589" i="80" s="1"/>
  <c r="A1590" i="80" s="1"/>
  <c r="A1591" i="80" s="1"/>
  <c r="A1592" i="80" s="1"/>
  <c r="A1593" i="80" s="1"/>
  <c r="A1594" i="80" s="1"/>
  <c r="A1595" i="80" s="1"/>
  <c r="A1596" i="80" s="1"/>
  <c r="A1597" i="80" s="1"/>
  <c r="A1598" i="80" s="1"/>
  <c r="A1599" i="80" s="1"/>
  <c r="A1600" i="80" s="1"/>
  <c r="A1601" i="80" s="1"/>
  <c r="A1602" i="80" s="1"/>
  <c r="A1603" i="80" s="1"/>
  <c r="A1604" i="80" s="1"/>
  <c r="A1605" i="80" s="1"/>
  <c r="A1606" i="80" s="1"/>
  <c r="A1607" i="80" s="1"/>
  <c r="A1608" i="80" s="1"/>
  <c r="A1609" i="80" s="1"/>
  <c r="A1610" i="80" s="1"/>
  <c r="A1611" i="80" s="1"/>
  <c r="A1612" i="80" s="1"/>
  <c r="A1613" i="80" s="1"/>
  <c r="A1614" i="80" s="1"/>
  <c r="A1615" i="80" s="1"/>
  <c r="A1616" i="80" s="1"/>
  <c r="A1617" i="80" s="1"/>
  <c r="A1618" i="80" s="1"/>
  <c r="A1619" i="80" s="1"/>
  <c r="A1620" i="80" s="1"/>
  <c r="A1621" i="80" s="1"/>
  <c r="A1622" i="80" s="1"/>
  <c r="A1623" i="80" s="1"/>
  <c r="A1624" i="80" s="1"/>
  <c r="A1625" i="80" s="1"/>
  <c r="A1626" i="80" s="1"/>
  <c r="A1627" i="80" s="1"/>
  <c r="A1628" i="80" s="1"/>
  <c r="A1629" i="80" s="1"/>
  <c r="A1630" i="80" s="1"/>
  <c r="A1631" i="80" s="1"/>
  <c r="A1632" i="80" s="1"/>
  <c r="A1633" i="80" s="1"/>
  <c r="A1634" i="80" s="1"/>
  <c r="A1635" i="80" s="1"/>
  <c r="A1636" i="80" s="1"/>
  <c r="A1637" i="80" s="1"/>
  <c r="A1638" i="80" s="1"/>
  <c r="A1639" i="80" s="1"/>
  <c r="A1640" i="80" s="1"/>
  <c r="A1641" i="80" s="1"/>
  <c r="A1642" i="80" s="1"/>
  <c r="A1643" i="80" s="1"/>
  <c r="A1644" i="80" s="1"/>
  <c r="A1645" i="80" s="1"/>
  <c r="A1646" i="80" s="1"/>
  <c r="A1647" i="80" s="1"/>
  <c r="A1648" i="80" s="1"/>
  <c r="A1649" i="80" s="1"/>
  <c r="A1650" i="80" s="1"/>
  <c r="A1651" i="80" s="1"/>
  <c r="A1652" i="80" s="1"/>
  <c r="A1653" i="80" s="1"/>
  <c r="A1654" i="80" s="1"/>
  <c r="A1655" i="80" s="1"/>
  <c r="A1656" i="80" s="1"/>
  <c r="A1657" i="80" s="1"/>
  <c r="A1658" i="80" s="1"/>
  <c r="A1659" i="80" s="1"/>
  <c r="A1660" i="80" s="1"/>
  <c r="A1661" i="80" s="1"/>
  <c r="A1662" i="80" s="1"/>
  <c r="A1663" i="80" s="1"/>
  <c r="A1664" i="80" s="1"/>
  <c r="A1665" i="80" s="1"/>
  <c r="A1666" i="80" s="1"/>
  <c r="A1667" i="80" s="1"/>
  <c r="A1668" i="80" s="1"/>
  <c r="A1669" i="80" s="1"/>
  <c r="A1670" i="80" s="1"/>
  <c r="A1671" i="80" s="1"/>
  <c r="A1672" i="80" s="1"/>
  <c r="A1673" i="80" s="1"/>
  <c r="A1674" i="80" s="1"/>
  <c r="A1675" i="80" s="1"/>
  <c r="A1676" i="80" s="1"/>
  <c r="A1677" i="80" s="1"/>
  <c r="A1678" i="80" s="1"/>
  <c r="A1679" i="80" s="1"/>
  <c r="A1680" i="80" s="1"/>
  <c r="A1681" i="80" s="1"/>
  <c r="A1682" i="80" s="1"/>
  <c r="A1683" i="80" s="1"/>
  <c r="A1684" i="80" s="1"/>
  <c r="A1685" i="80" s="1"/>
  <c r="A1686" i="80" s="1"/>
  <c r="A1687" i="80" s="1"/>
  <c r="A1688" i="80" s="1"/>
  <c r="A1689" i="80" s="1"/>
  <c r="A1690" i="80" s="1"/>
  <c r="A1691" i="80" s="1"/>
  <c r="A1692" i="80" s="1"/>
  <c r="A1693" i="80" s="1"/>
  <c r="A1694" i="80" s="1"/>
  <c r="A1695" i="80" s="1"/>
  <c r="A1696" i="80" s="1"/>
  <c r="A1697" i="80" s="1"/>
  <c r="A1698" i="80" s="1"/>
  <c r="A1699" i="80" s="1"/>
  <c r="A1700" i="80" s="1"/>
  <c r="A1701" i="80" s="1"/>
  <c r="A1702" i="80" s="1"/>
  <c r="A1703" i="80" s="1"/>
  <c r="A1704" i="80" s="1"/>
  <c r="A1705" i="80" s="1"/>
  <c r="A1706" i="80" s="1"/>
  <c r="A1707" i="80" s="1"/>
  <c r="A1708" i="80" s="1"/>
  <c r="A1709" i="80" s="1"/>
  <c r="A1710" i="80" s="1"/>
  <c r="A1711" i="80" s="1"/>
  <c r="A1712" i="80" s="1"/>
  <c r="A1713" i="80" s="1"/>
  <c r="A1714" i="80" s="1"/>
  <c r="A1715" i="80" s="1"/>
  <c r="A1716" i="80" s="1"/>
  <c r="A1717" i="80" s="1"/>
  <c r="A1718" i="80" s="1"/>
  <c r="A1719" i="80" s="1"/>
  <c r="A1720" i="80" s="1"/>
  <c r="A1721" i="80" s="1"/>
  <c r="A1722" i="80" s="1"/>
  <c r="A1723" i="80" s="1"/>
  <c r="A1724" i="80" s="1"/>
  <c r="A1725" i="80" s="1"/>
  <c r="A1726" i="80" s="1"/>
  <c r="A1727" i="80" s="1"/>
  <c r="A1728" i="80" s="1"/>
  <c r="A1729" i="80" s="1"/>
  <c r="A1730" i="80" s="1"/>
  <c r="A1731" i="80" s="1"/>
  <c r="A1732" i="80" s="1"/>
  <c r="A1733" i="80" s="1"/>
  <c r="A1734" i="80" s="1"/>
  <c r="A1735" i="80" s="1"/>
  <c r="A1736" i="80" s="1"/>
  <c r="A1737" i="80" s="1"/>
  <c r="A1738" i="80" s="1"/>
  <c r="A1739" i="80" s="1"/>
  <c r="A1740" i="80" s="1"/>
  <c r="A1741" i="80" s="1"/>
  <c r="A1742" i="80" s="1"/>
  <c r="A1743" i="80" s="1"/>
  <c r="A1744" i="80" s="1"/>
  <c r="A1745" i="80" s="1"/>
  <c r="A1746" i="80" s="1"/>
  <c r="A1747" i="80" s="1"/>
  <c r="A1748" i="80" s="1"/>
  <c r="A1749" i="80" s="1"/>
  <c r="A1750" i="80" s="1"/>
  <c r="A1751" i="80" s="1"/>
  <c r="A1752" i="80" s="1"/>
  <c r="A1753" i="80" s="1"/>
  <c r="A1754" i="80" s="1"/>
  <c r="A1755" i="80" s="1"/>
  <c r="A1756" i="80" s="1"/>
  <c r="A1757" i="80" s="1"/>
  <c r="A1758" i="80" s="1"/>
  <c r="A1759" i="80" s="1"/>
  <c r="A1760" i="80" s="1"/>
  <c r="A1761" i="80" s="1"/>
  <c r="A1762" i="80" s="1"/>
  <c r="A1763" i="80" s="1"/>
  <c r="A1764" i="80" s="1"/>
  <c r="A1765" i="80" s="1"/>
  <c r="A1766" i="80" s="1"/>
  <c r="A1767" i="80" s="1"/>
  <c r="A1768" i="80" s="1"/>
  <c r="A1769" i="80" s="1"/>
  <c r="A1770" i="80" s="1"/>
  <c r="A1771" i="80" s="1"/>
  <c r="A1772" i="80" s="1"/>
  <c r="A1773" i="80" s="1"/>
  <c r="A1774" i="80" s="1"/>
  <c r="A1775" i="80" s="1"/>
  <c r="A1776" i="80" s="1"/>
  <c r="A1777" i="80" s="1"/>
  <c r="A1778" i="80" s="1"/>
  <c r="A1779" i="80" s="1"/>
  <c r="A1780" i="80" s="1"/>
  <c r="A1781" i="80" s="1"/>
  <c r="A1782" i="80" s="1"/>
  <c r="A1783" i="80" s="1"/>
  <c r="A1784" i="80" s="1"/>
  <c r="A1785" i="80" s="1"/>
  <c r="A1786" i="80" s="1"/>
  <c r="A1787" i="80" s="1"/>
  <c r="A1788" i="80" s="1"/>
  <c r="A1789" i="80" s="1"/>
  <c r="A1790" i="80" s="1"/>
  <c r="A1791" i="80" s="1"/>
  <c r="A1792" i="80" s="1"/>
  <c r="A1793" i="80" s="1"/>
  <c r="A1794" i="80" s="1"/>
  <c r="A1795" i="80" s="1"/>
  <c r="A1796" i="80" s="1"/>
  <c r="A1797" i="80" s="1"/>
  <c r="A1798" i="80" s="1"/>
  <c r="A1799" i="80" s="1"/>
  <c r="A1800" i="80" s="1"/>
  <c r="A1801" i="80" s="1"/>
  <c r="A1802" i="80" s="1"/>
  <c r="A1803" i="80" s="1"/>
  <c r="A1804" i="80" s="1"/>
  <c r="A1805" i="80" s="1"/>
  <c r="A1806" i="80" s="1"/>
  <c r="A1807" i="80" s="1"/>
  <c r="A1808" i="80" s="1"/>
  <c r="A1809" i="80" s="1"/>
  <c r="A1810" i="80" s="1"/>
  <c r="A1811" i="80" s="1"/>
  <c r="A1812" i="80" s="1"/>
  <c r="A1813" i="80" s="1"/>
  <c r="A1814" i="80" s="1"/>
  <c r="A1815" i="80" s="1"/>
  <c r="A1816" i="80" s="1"/>
  <c r="A1817" i="80" s="1"/>
  <c r="A1818" i="80" s="1"/>
  <c r="A1819" i="80" s="1"/>
  <c r="A1820" i="80" s="1"/>
  <c r="A1821" i="80" s="1"/>
  <c r="A1822" i="80" s="1"/>
  <c r="A1823" i="80" s="1"/>
  <c r="A1824" i="80" s="1"/>
  <c r="A1825" i="80" s="1"/>
  <c r="A1826" i="80" s="1"/>
  <c r="A1827" i="80" s="1"/>
  <c r="A1828" i="80" s="1"/>
  <c r="A1829" i="80" s="1"/>
  <c r="A1830" i="80" s="1"/>
  <c r="A1831" i="80" s="1"/>
  <c r="A1832" i="80" s="1"/>
  <c r="A1833" i="80" s="1"/>
  <c r="A1834" i="80" s="1"/>
  <c r="A1835" i="80" s="1"/>
  <c r="A1836" i="80" s="1"/>
  <c r="A1837" i="80" s="1"/>
  <c r="A1838" i="80" s="1"/>
  <c r="A1839" i="80" s="1"/>
  <c r="A1840" i="80" s="1"/>
  <c r="A1841" i="80" s="1"/>
  <c r="A1842" i="80" s="1"/>
  <c r="A1843" i="80" s="1"/>
  <c r="A1844" i="80" s="1"/>
  <c r="A1845" i="80" s="1"/>
  <c r="A1846" i="80" s="1"/>
  <c r="A1847" i="80" s="1"/>
  <c r="A1848" i="80" s="1"/>
  <c r="A1849" i="80" s="1"/>
  <c r="A1850" i="80" s="1"/>
  <c r="A1851" i="80" s="1"/>
  <c r="A1852" i="80" s="1"/>
  <c r="A1853" i="80" s="1"/>
  <c r="A1854" i="80" s="1"/>
  <c r="A1855" i="80" s="1"/>
  <c r="A1856" i="80" s="1"/>
  <c r="A1857" i="80" s="1"/>
  <c r="A1858" i="80" s="1"/>
  <c r="A1859" i="80" s="1"/>
  <c r="A1860" i="80" s="1"/>
  <c r="A1861" i="80" s="1"/>
  <c r="A1862" i="80" s="1"/>
  <c r="A1863" i="80" s="1"/>
  <c r="A1864" i="80" s="1"/>
  <c r="A1865" i="80" s="1"/>
  <c r="A1866" i="80" s="1"/>
  <c r="A1867" i="80" s="1"/>
  <c r="A1868" i="80" s="1"/>
  <c r="A1869" i="80" s="1"/>
  <c r="A1870" i="80" s="1"/>
  <c r="A1871" i="80" s="1"/>
  <c r="A1872" i="80" s="1"/>
  <c r="A1873" i="80" s="1"/>
  <c r="A1874" i="80" s="1"/>
  <c r="A1875" i="80" s="1"/>
  <c r="A1876" i="80" s="1"/>
  <c r="A1877" i="80" s="1"/>
  <c r="A1878" i="80" s="1"/>
  <c r="A1879" i="80" s="1"/>
  <c r="A1880" i="80" s="1"/>
  <c r="A1881" i="80" s="1"/>
  <c r="A1882" i="80" s="1"/>
  <c r="A1883" i="80" s="1"/>
  <c r="A1884" i="80" s="1"/>
  <c r="A1885" i="80" s="1"/>
  <c r="A1886" i="80" s="1"/>
  <c r="A1887" i="80" s="1"/>
  <c r="A1888" i="80" s="1"/>
  <c r="A1889" i="80" s="1"/>
  <c r="A1890" i="80" s="1"/>
  <c r="A1891" i="80" s="1"/>
  <c r="A1892" i="80" s="1"/>
  <c r="A1893" i="80" s="1"/>
  <c r="A1894" i="80" s="1"/>
  <c r="A1895" i="80" s="1"/>
  <c r="A1896" i="80" s="1"/>
  <c r="A1897" i="80" s="1"/>
  <c r="A1898" i="80" s="1"/>
  <c r="A1899" i="80" s="1"/>
  <c r="A1900" i="80" s="1"/>
  <c r="A1901" i="80" s="1"/>
  <c r="A1902" i="80" s="1"/>
  <c r="A1903" i="80" s="1"/>
  <c r="A1904" i="80" s="1"/>
  <c r="A1905" i="80" s="1"/>
  <c r="A1906" i="80" s="1"/>
  <c r="A1907" i="80" s="1"/>
  <c r="A1908" i="80" s="1"/>
  <c r="A1909" i="80" s="1"/>
  <c r="A1910" i="80" s="1"/>
  <c r="A1911" i="80" s="1"/>
  <c r="A1912" i="80" s="1"/>
  <c r="A1913" i="80" s="1"/>
  <c r="A1914" i="80" s="1"/>
  <c r="A1915" i="80" s="1"/>
  <c r="A1916" i="80" s="1"/>
  <c r="A1917" i="80" s="1"/>
  <c r="A1918" i="80" s="1"/>
  <c r="A1919" i="80" s="1"/>
  <c r="A1920" i="80" s="1"/>
  <c r="A1921" i="80" s="1"/>
  <c r="A1922" i="80" s="1"/>
  <c r="A1923" i="80" s="1"/>
  <c r="A1924" i="80" s="1"/>
  <c r="A1925" i="80" s="1"/>
  <c r="A1926" i="80" s="1"/>
  <c r="A1927" i="80" s="1"/>
  <c r="A1928" i="80" s="1"/>
  <c r="A1929" i="80" s="1"/>
  <c r="A1930" i="80" s="1"/>
  <c r="A1931" i="80" s="1"/>
  <c r="A1932" i="80" s="1"/>
  <c r="A1933" i="80" s="1"/>
  <c r="A1934" i="80" s="1"/>
  <c r="A1935" i="80" s="1"/>
  <c r="A1936" i="80" s="1"/>
  <c r="A1937" i="80" s="1"/>
  <c r="A1938" i="80" s="1"/>
  <c r="A1939" i="80" s="1"/>
  <c r="A1940" i="80" s="1"/>
  <c r="A1941" i="80" s="1"/>
  <c r="A1942" i="80" s="1"/>
  <c r="A1943" i="80" s="1"/>
  <c r="A1944" i="80" s="1"/>
  <c r="A1945" i="80" s="1"/>
  <c r="A1946" i="80" s="1"/>
  <c r="A1947" i="80" s="1"/>
  <c r="A1948" i="80" s="1"/>
  <c r="A1949" i="80" s="1"/>
  <c r="A1950" i="80" s="1"/>
  <c r="A1951" i="80" s="1"/>
  <c r="A1952" i="80" s="1"/>
  <c r="A1953" i="80" s="1"/>
  <c r="A1954" i="80" s="1"/>
  <c r="A1955" i="80" s="1"/>
  <c r="A1956" i="80" s="1"/>
  <c r="A1957" i="80" s="1"/>
  <c r="A1958" i="80" s="1"/>
  <c r="A1959" i="80" s="1"/>
  <c r="A1960" i="80" s="1"/>
  <c r="A1961" i="80" s="1"/>
  <c r="A1962" i="80" s="1"/>
  <c r="A1963" i="80" s="1"/>
  <c r="A1964" i="80" s="1"/>
  <c r="A1965" i="80" s="1"/>
  <c r="A1966" i="80" s="1"/>
  <c r="A1967" i="80" s="1"/>
  <c r="A1968" i="80" s="1"/>
  <c r="A1969" i="80" s="1"/>
  <c r="A1970" i="80" s="1"/>
  <c r="A1971" i="80" s="1"/>
  <c r="A1972" i="80" s="1"/>
  <c r="A1973" i="80" s="1"/>
  <c r="A1974" i="80" s="1"/>
  <c r="A1975" i="80" s="1"/>
  <c r="A1976" i="80" s="1"/>
  <c r="A1977" i="80" s="1"/>
  <c r="A1978" i="80" s="1"/>
  <c r="A1979" i="80" s="1"/>
  <c r="A1980" i="80" s="1"/>
  <c r="A1981" i="80" s="1"/>
  <c r="A1982" i="80" s="1"/>
  <c r="A1983" i="80" s="1"/>
  <c r="A1984" i="80" s="1"/>
  <c r="A1985" i="80" s="1"/>
  <c r="A1986" i="80" s="1"/>
  <c r="A1987" i="80" s="1"/>
  <c r="A1988" i="80" s="1"/>
  <c r="A1989" i="80" s="1"/>
  <c r="A1990" i="80" s="1"/>
  <c r="A1991" i="80" s="1"/>
  <c r="A1992" i="80" s="1"/>
  <c r="A1993" i="80" s="1"/>
  <c r="A1994" i="80" s="1"/>
  <c r="A1995" i="80" s="1"/>
  <c r="A1996" i="80" s="1"/>
  <c r="A1997" i="80" s="1"/>
  <c r="A1998" i="80" s="1"/>
  <c r="A1999" i="80" s="1"/>
  <c r="A2000" i="80" s="1"/>
  <c r="A2001" i="80" s="1"/>
  <c r="A2002" i="80" s="1"/>
  <c r="A2003" i="80" s="1"/>
  <c r="A2004" i="80" s="1"/>
  <c r="A2005" i="80" s="1"/>
  <c r="A2006" i="80" s="1"/>
  <c r="A2007" i="80" s="1"/>
  <c r="A2008" i="80" s="1"/>
  <c r="A2009" i="80" s="1"/>
  <c r="A2010" i="80" s="1"/>
  <c r="A2011" i="80" s="1"/>
  <c r="A2012" i="80" s="1"/>
  <c r="A2013" i="80" s="1"/>
  <c r="A2014" i="80" s="1"/>
  <c r="A2015" i="80" s="1"/>
  <c r="A2016" i="80" s="1"/>
  <c r="A2017" i="80" s="1"/>
  <c r="A2018" i="80" s="1"/>
  <c r="A2019" i="80" s="1"/>
  <c r="A2020" i="80" s="1"/>
  <c r="A2021" i="80" s="1"/>
  <c r="A2022" i="80" s="1"/>
  <c r="A2023" i="80" s="1"/>
  <c r="A2024" i="80" s="1"/>
  <c r="A2025" i="80" s="1"/>
  <c r="A2026" i="80" s="1"/>
  <c r="A2027" i="80" s="1"/>
  <c r="A2028" i="80" s="1"/>
  <c r="A2029" i="80" s="1"/>
  <c r="A2030" i="80" s="1"/>
  <c r="A2031" i="80" s="1"/>
  <c r="A2032" i="80" s="1"/>
  <c r="A2033" i="80" s="1"/>
  <c r="A2034" i="80" s="1"/>
  <c r="A2035" i="80" s="1"/>
  <c r="A2036" i="80" s="1"/>
  <c r="A2037" i="80" s="1"/>
  <c r="A2038" i="80" s="1"/>
  <c r="A2039" i="80" s="1"/>
  <c r="A2040" i="80" s="1"/>
  <c r="A2041" i="80" s="1"/>
  <c r="A2042" i="80" s="1"/>
  <c r="A2043" i="80" s="1"/>
  <c r="A2044" i="80" s="1"/>
  <c r="A2045" i="80" s="1"/>
  <c r="A2046" i="80" s="1"/>
  <c r="A2047" i="80" s="1"/>
  <c r="A2048" i="80" s="1"/>
  <c r="A2049" i="80" s="1"/>
  <c r="A2050" i="80" s="1"/>
  <c r="A2051" i="80" s="1"/>
  <c r="A2052" i="80" s="1"/>
  <c r="A2053" i="80" s="1"/>
  <c r="A2054" i="80" s="1"/>
  <c r="A2055" i="80" s="1"/>
  <c r="A2056" i="80" s="1"/>
  <c r="A2057" i="80" s="1"/>
  <c r="A2058" i="80" s="1"/>
  <c r="A2059" i="80" s="1"/>
  <c r="A2060" i="80" s="1"/>
  <c r="A2061" i="80" s="1"/>
  <c r="A2062" i="80" s="1"/>
  <c r="A2063" i="80" s="1"/>
  <c r="A2064" i="80" s="1"/>
  <c r="A2065" i="80" s="1"/>
  <c r="A2066" i="80" s="1"/>
  <c r="A2067" i="80" s="1"/>
  <c r="A2068" i="80" s="1"/>
  <c r="A2069" i="80" s="1"/>
  <c r="A2070" i="80" s="1"/>
  <c r="A2071" i="80" s="1"/>
  <c r="A2072" i="80" s="1"/>
  <c r="A2073" i="80" s="1"/>
  <c r="A2074" i="80" s="1"/>
  <c r="A2075" i="80" s="1"/>
  <c r="A2076" i="80" s="1"/>
  <c r="A2077" i="80" s="1"/>
  <c r="A2078" i="80" s="1"/>
  <c r="A2079" i="80" s="1"/>
  <c r="A2080" i="80" s="1"/>
  <c r="A2081" i="80" s="1"/>
  <c r="A2082" i="80" s="1"/>
  <c r="A2083" i="80" s="1"/>
  <c r="A2084" i="80" s="1"/>
  <c r="A2085" i="80" s="1"/>
  <c r="A2086" i="80" s="1"/>
  <c r="A2087" i="80" s="1"/>
  <c r="A2088" i="80" s="1"/>
  <c r="A2089" i="80" s="1"/>
  <c r="A2090" i="80" s="1"/>
  <c r="A2091" i="80" s="1"/>
  <c r="A2092" i="80" s="1"/>
  <c r="A2093" i="80" s="1"/>
  <c r="A2094" i="80" s="1"/>
  <c r="A2095" i="80" s="1"/>
  <c r="A2096" i="80" s="1"/>
  <c r="A2097" i="80" s="1"/>
  <c r="A2098" i="80" s="1"/>
  <c r="A2099" i="80" s="1"/>
  <c r="A2100" i="80" s="1"/>
  <c r="A2101" i="80" s="1"/>
  <c r="A2102" i="80" s="1"/>
  <c r="A2103" i="80" s="1"/>
  <c r="A2104" i="80" s="1"/>
  <c r="A2105" i="80" s="1"/>
  <c r="A2106" i="80" s="1"/>
  <c r="A2107" i="80" s="1"/>
  <c r="A2108" i="80" s="1"/>
  <c r="A2109" i="80" s="1"/>
  <c r="A2110" i="80" s="1"/>
  <c r="A2111" i="80" s="1"/>
  <c r="A2112" i="80" s="1"/>
  <c r="A2113" i="80" s="1"/>
  <c r="A2114" i="80" s="1"/>
  <c r="A2115" i="80" s="1"/>
  <c r="A2116" i="80" s="1"/>
  <c r="A2117" i="80" s="1"/>
  <c r="A2118" i="80" s="1"/>
  <c r="A2119" i="80" s="1"/>
  <c r="A2120" i="80" s="1"/>
  <c r="A2121" i="80" s="1"/>
  <c r="A2122" i="80" s="1"/>
  <c r="A2123" i="80" s="1"/>
  <c r="A2124" i="80" s="1"/>
  <c r="A2125" i="80" s="1"/>
  <c r="A2126" i="80" s="1"/>
  <c r="A2127" i="80" s="1"/>
  <c r="A2128" i="80" s="1"/>
  <c r="A2129" i="80" s="1"/>
  <c r="A2130" i="80" s="1"/>
  <c r="A2131" i="80" s="1"/>
  <c r="A2132" i="80" s="1"/>
  <c r="A2133" i="80" s="1"/>
  <c r="A2134" i="80" s="1"/>
  <c r="A2135" i="80" s="1"/>
  <c r="A2136" i="80" s="1"/>
  <c r="A2137" i="80" s="1"/>
  <c r="A2138" i="80" s="1"/>
  <c r="A2139" i="80" s="1"/>
  <c r="A2140" i="80" s="1"/>
  <c r="A2141" i="80" s="1"/>
  <c r="A2142" i="80" s="1"/>
  <c r="A2143" i="80" s="1"/>
  <c r="A2144" i="80" s="1"/>
  <c r="A2145" i="80" s="1"/>
  <c r="A2146" i="80" s="1"/>
  <c r="A2147" i="80" s="1"/>
  <c r="A2148" i="80" s="1"/>
  <c r="A2149" i="80" s="1"/>
  <c r="A2150" i="80" s="1"/>
  <c r="A2151" i="80" s="1"/>
  <c r="A2152" i="80" s="1"/>
  <c r="A2153" i="80" s="1"/>
  <c r="A2154" i="80" s="1"/>
  <c r="A2155" i="80" s="1"/>
  <c r="A2156" i="80" s="1"/>
  <c r="A2157" i="80" s="1"/>
  <c r="A2158" i="80" s="1"/>
  <c r="A2159" i="80" s="1"/>
  <c r="A2160" i="80" s="1"/>
  <c r="A2161" i="80" s="1"/>
  <c r="A2162" i="80" s="1"/>
  <c r="A2163" i="80" s="1"/>
  <c r="A2164" i="80" s="1"/>
  <c r="A2165" i="80" s="1"/>
  <c r="A2166" i="80" s="1"/>
  <c r="A2167" i="80" s="1"/>
  <c r="A2168" i="80" s="1"/>
  <c r="A2169" i="80" s="1"/>
  <c r="A2170" i="80" s="1"/>
  <c r="A2171" i="80" s="1"/>
  <c r="A2172" i="80" s="1"/>
  <c r="A2173" i="80" s="1"/>
  <c r="A2174" i="80" s="1"/>
  <c r="A2175" i="80" s="1"/>
  <c r="A2176" i="80" s="1"/>
  <c r="A2177" i="80" s="1"/>
  <c r="A2178" i="80" s="1"/>
  <c r="A2179" i="80" s="1"/>
  <c r="A2180" i="80" s="1"/>
  <c r="A2181" i="80" s="1"/>
  <c r="A2182" i="80" s="1"/>
  <c r="A2183" i="80" s="1"/>
  <c r="A2184" i="80" s="1"/>
  <c r="A2185" i="80" s="1"/>
  <c r="A2186" i="80" s="1"/>
  <c r="A2187" i="80" s="1"/>
  <c r="A2188" i="80" s="1"/>
  <c r="A2189" i="80" s="1"/>
  <c r="A2190" i="80" s="1"/>
  <c r="A2191" i="80" s="1"/>
  <c r="A2192" i="80" s="1"/>
  <c r="A2193" i="80" s="1"/>
  <c r="A2194" i="80" s="1"/>
  <c r="A2195" i="80" s="1"/>
  <c r="A2196" i="80" s="1"/>
  <c r="A2197" i="80" s="1"/>
  <c r="A2198" i="80" s="1"/>
  <c r="A2199" i="80" s="1"/>
  <c r="A2200" i="80" s="1"/>
  <c r="A2201" i="80" s="1"/>
  <c r="A2202" i="80" s="1"/>
  <c r="A2203" i="80" s="1"/>
  <c r="A2204" i="80" s="1"/>
  <c r="A2205" i="80" s="1"/>
  <c r="A2206" i="80" s="1"/>
  <c r="A2207" i="80" s="1"/>
  <c r="A2208" i="80" s="1"/>
  <c r="A2209" i="80" s="1"/>
  <c r="A2210" i="80" s="1"/>
  <c r="A2211" i="80" s="1"/>
  <c r="A2212" i="80" s="1"/>
  <c r="A2213" i="80" s="1"/>
  <c r="A2214" i="80" s="1"/>
  <c r="A2215" i="80" s="1"/>
  <c r="A2216" i="80" s="1"/>
  <c r="A2217" i="80" s="1"/>
  <c r="A2218" i="80" s="1"/>
  <c r="A2219" i="80" s="1"/>
  <c r="A2220" i="80" s="1"/>
  <c r="A2221" i="80" s="1"/>
  <c r="A2222" i="80" s="1"/>
  <c r="A2223" i="80" s="1"/>
  <c r="A2224" i="80" s="1"/>
  <c r="A2225" i="80" s="1"/>
  <c r="A2226" i="80" s="1"/>
  <c r="A2227" i="80" s="1"/>
  <c r="A2228" i="80" s="1"/>
  <c r="A2229" i="80" s="1"/>
  <c r="A2230" i="80" s="1"/>
  <c r="A2231" i="80" s="1"/>
  <c r="A2232" i="80" s="1"/>
  <c r="A2233" i="80" s="1"/>
  <c r="A2234" i="80" s="1"/>
  <c r="A2235" i="80" s="1"/>
  <c r="A2236" i="80" s="1"/>
  <c r="A2237" i="80" s="1"/>
  <c r="A2238" i="80" s="1"/>
  <c r="A2239" i="80" s="1"/>
  <c r="A2240" i="80" s="1"/>
  <c r="A2241" i="80" s="1"/>
  <c r="A2242" i="80" s="1"/>
  <c r="A2243" i="80" s="1"/>
  <c r="A2244" i="80" s="1"/>
  <c r="A2245" i="80" s="1"/>
  <c r="A2246" i="80" s="1"/>
  <c r="A2247" i="80" s="1"/>
  <c r="A2248" i="80" s="1"/>
  <c r="A2249" i="80" s="1"/>
  <c r="A2250" i="80" s="1"/>
  <c r="A2251" i="80" s="1"/>
  <c r="A2252" i="80" s="1"/>
  <c r="A2253" i="80" s="1"/>
  <c r="A2254" i="80" s="1"/>
  <c r="A2255" i="80" s="1"/>
  <c r="A2256" i="80" s="1"/>
  <c r="A2257" i="80" s="1"/>
  <c r="A2258" i="80" s="1"/>
  <c r="A2259" i="80" s="1"/>
  <c r="A2260" i="80" s="1"/>
  <c r="A2261" i="80" s="1"/>
  <c r="A2262" i="80" s="1"/>
  <c r="A2263" i="80" s="1"/>
  <c r="A2264" i="80" s="1"/>
  <c r="A2265" i="80" s="1"/>
  <c r="A2266" i="80" s="1"/>
  <c r="A2267" i="80" s="1"/>
  <c r="A2268" i="80" s="1"/>
  <c r="A2269" i="80" s="1"/>
  <c r="A2270" i="80" s="1"/>
  <c r="A2271" i="80" s="1"/>
  <c r="A2272" i="80" s="1"/>
  <c r="A2273" i="80" s="1"/>
  <c r="A2274" i="80" s="1"/>
  <c r="A2275" i="80" s="1"/>
  <c r="A2276" i="80" s="1"/>
  <c r="A2277" i="80" s="1"/>
  <c r="A2278" i="80" s="1"/>
  <c r="A2279" i="80" s="1"/>
  <c r="A2280" i="80" s="1"/>
  <c r="A2281" i="80" s="1"/>
  <c r="A2282" i="80" s="1"/>
  <c r="A2283" i="80" s="1"/>
  <c r="A2284" i="80" s="1"/>
  <c r="A2285" i="80" s="1"/>
  <c r="A2286" i="80" s="1"/>
  <c r="A2287" i="80" s="1"/>
  <c r="A2288" i="80" s="1"/>
  <c r="A2289" i="80" s="1"/>
  <c r="A2290" i="80" s="1"/>
  <c r="A2291" i="80" s="1"/>
  <c r="A2292" i="80" s="1"/>
  <c r="A2293" i="80" s="1"/>
  <c r="A2294" i="80" s="1"/>
  <c r="A2295" i="80" s="1"/>
  <c r="A2296" i="80" s="1"/>
  <c r="A2297" i="80" s="1"/>
  <c r="A2298" i="80" s="1"/>
  <c r="A2299" i="80" s="1"/>
  <c r="A2300" i="80" s="1"/>
  <c r="A2301" i="80" s="1"/>
  <c r="A2302" i="80" s="1"/>
  <c r="A2303" i="80" s="1"/>
  <c r="A2304" i="80" s="1"/>
  <c r="A2305" i="80" s="1"/>
  <c r="A2306" i="80" s="1"/>
  <c r="A2307" i="80" s="1"/>
  <c r="A2308" i="80" s="1"/>
  <c r="A2309" i="80" s="1"/>
  <c r="A2310" i="80" s="1"/>
  <c r="A2311" i="80" s="1"/>
  <c r="A2312" i="80" s="1"/>
  <c r="A2313" i="80" s="1"/>
  <c r="A2314" i="80" s="1"/>
  <c r="A2315" i="80" s="1"/>
  <c r="A2316" i="80" s="1"/>
  <c r="A2317" i="80" s="1"/>
  <c r="A2318" i="80" s="1"/>
  <c r="A2319" i="80" s="1"/>
  <c r="A2320" i="80" s="1"/>
  <c r="A2321" i="80" s="1"/>
  <c r="A2322" i="80" s="1"/>
  <c r="A2323" i="80" s="1"/>
  <c r="A2324" i="80" s="1"/>
  <c r="A2325" i="80" s="1"/>
  <c r="A2326" i="80" s="1"/>
  <c r="A2327" i="80" s="1"/>
  <c r="A2328" i="80" s="1"/>
  <c r="A2329" i="80" s="1"/>
  <c r="A2330" i="80" s="1"/>
  <c r="A2331" i="80" s="1"/>
  <c r="A2332" i="80" s="1"/>
  <c r="A2333" i="80" s="1"/>
  <c r="A2334" i="80" s="1"/>
  <c r="A2335" i="80" s="1"/>
  <c r="A2336" i="80" s="1"/>
  <c r="A2337" i="80" s="1"/>
  <c r="A2338" i="80" s="1"/>
  <c r="A2339" i="80" s="1"/>
  <c r="A2340" i="80" s="1"/>
  <c r="A2341" i="80" s="1"/>
  <c r="A2342" i="80" s="1"/>
  <c r="A2343" i="80" s="1"/>
  <c r="A2344" i="80" s="1"/>
  <c r="A2345" i="80" s="1"/>
  <c r="A2346" i="80" s="1"/>
  <c r="A2347" i="80" s="1"/>
  <c r="A2348" i="80" s="1"/>
  <c r="A2349" i="80" s="1"/>
  <c r="A2350" i="80" s="1"/>
  <c r="A2351" i="80" s="1"/>
  <c r="A2352" i="80" s="1"/>
  <c r="A2353" i="80" s="1"/>
  <c r="A2354" i="80" s="1"/>
  <c r="A2355" i="80" s="1"/>
  <c r="A2356" i="80" s="1"/>
  <c r="A2357" i="80" s="1"/>
  <c r="A2358" i="80" s="1"/>
  <c r="A2359" i="80" s="1"/>
  <c r="A2360" i="80" s="1"/>
  <c r="A2361" i="80" s="1"/>
  <c r="A2362" i="80" s="1"/>
  <c r="A2363" i="80" s="1"/>
  <c r="A2364" i="80" s="1"/>
  <c r="A2365" i="80" s="1"/>
  <c r="A2366" i="80" s="1"/>
  <c r="A2367" i="80" s="1"/>
  <c r="A2368" i="80" s="1"/>
  <c r="A2369" i="80" s="1"/>
  <c r="A2370" i="80" s="1"/>
  <c r="A2371" i="80" s="1"/>
  <c r="A2372" i="80" s="1"/>
  <c r="A2373" i="80" s="1"/>
  <c r="A2374" i="80" s="1"/>
  <c r="A2375" i="80" s="1"/>
  <c r="A2376" i="80" s="1"/>
  <c r="A2377" i="80" s="1"/>
  <c r="A2378" i="80" s="1"/>
  <c r="A2379" i="80" s="1"/>
  <c r="A2380" i="80" s="1"/>
  <c r="A2381" i="80" s="1"/>
  <c r="A2382" i="80" s="1"/>
  <c r="A2383" i="80" s="1"/>
  <c r="A2384" i="80" s="1"/>
  <c r="A2385" i="80" s="1"/>
  <c r="A2386" i="80" s="1"/>
  <c r="A2387" i="80" s="1"/>
  <c r="A2388" i="80" s="1"/>
  <c r="A2389" i="80" s="1"/>
  <c r="A2390" i="80" s="1"/>
  <c r="A2391" i="80" s="1"/>
  <c r="A2392" i="80" s="1"/>
  <c r="A2393" i="80" s="1"/>
  <c r="A2394" i="80" s="1"/>
  <c r="A2395" i="80" s="1"/>
  <c r="A2396" i="80" s="1"/>
  <c r="A2397" i="80" s="1"/>
  <c r="A2398" i="80" s="1"/>
  <c r="A2399" i="80" s="1"/>
  <c r="A2400" i="80" s="1"/>
  <c r="A2401" i="80" s="1"/>
  <c r="A2402" i="80" s="1"/>
  <c r="A2403" i="80" s="1"/>
  <c r="A2404" i="80" s="1"/>
  <c r="A2405" i="80" s="1"/>
  <c r="A2406" i="80" s="1"/>
  <c r="A2407" i="80" s="1"/>
  <c r="A2408" i="80" s="1"/>
  <c r="A2409" i="80" s="1"/>
  <c r="A2410" i="80" s="1"/>
  <c r="A2411" i="80" s="1"/>
  <c r="A2412" i="80" s="1"/>
  <c r="A2413" i="80" s="1"/>
  <c r="A2414" i="80" s="1"/>
  <c r="A2415" i="80" s="1"/>
  <c r="A2416" i="80" s="1"/>
  <c r="A2417" i="80" s="1"/>
  <c r="A2418" i="80" s="1"/>
  <c r="A2419" i="80" s="1"/>
  <c r="A2420" i="80" s="1"/>
  <c r="A2421" i="80" s="1"/>
  <c r="A2422" i="80" s="1"/>
  <c r="A2423" i="80" s="1"/>
  <c r="A2424" i="80" s="1"/>
  <c r="A2425" i="80" s="1"/>
  <c r="A2426" i="80" s="1"/>
  <c r="A2427" i="80" s="1"/>
  <c r="A2428" i="80" s="1"/>
  <c r="A2429" i="80" s="1"/>
  <c r="A2430" i="80" s="1"/>
  <c r="A2431" i="80" s="1"/>
  <c r="A2432" i="80" s="1"/>
  <c r="A2433" i="80" s="1"/>
  <c r="A2434" i="80" s="1"/>
  <c r="A2435" i="80" s="1"/>
  <c r="A2436" i="80" s="1"/>
  <c r="A2437" i="80" s="1"/>
  <c r="A2438" i="80" s="1"/>
  <c r="A2439" i="80" s="1"/>
  <c r="A2440" i="80" s="1"/>
  <c r="A2441" i="80" s="1"/>
  <c r="A2442" i="80" s="1"/>
  <c r="A2443" i="80" s="1"/>
  <c r="A2444" i="80" s="1"/>
  <c r="A2445" i="80" s="1"/>
  <c r="A2446" i="80" s="1"/>
  <c r="A2447" i="80" s="1"/>
  <c r="A2448" i="80" s="1"/>
  <c r="A2449" i="80" s="1"/>
  <c r="A2450" i="80" s="1"/>
  <c r="A2451" i="80" s="1"/>
  <c r="A2452" i="80" s="1"/>
  <c r="A2453" i="80" s="1"/>
  <c r="A2454" i="80" s="1"/>
  <c r="A2455" i="80" s="1"/>
  <c r="A2456" i="80" s="1"/>
  <c r="A2457" i="80" s="1"/>
  <c r="A2458" i="80" s="1"/>
  <c r="A2459" i="80" s="1"/>
  <c r="A2460" i="80" s="1"/>
  <c r="A2461" i="80" s="1"/>
  <c r="A2462" i="80" s="1"/>
  <c r="A2463" i="80" s="1"/>
  <c r="A2464" i="80" s="1"/>
  <c r="A2465" i="80" s="1"/>
  <c r="A2466" i="80" s="1"/>
  <c r="A2467" i="80" s="1"/>
  <c r="A2468" i="80" s="1"/>
  <c r="A2469" i="80" s="1"/>
  <c r="A2470" i="80" s="1"/>
  <c r="A2471" i="80" s="1"/>
  <c r="A2472" i="80" s="1"/>
  <c r="A2473" i="80" s="1"/>
  <c r="A2474" i="80" s="1"/>
  <c r="A2475" i="80" s="1"/>
  <c r="A2476" i="80" s="1"/>
  <c r="A2477" i="80" s="1"/>
  <c r="A2478" i="80" s="1"/>
  <c r="A2479" i="80" s="1"/>
  <c r="A2480" i="80" s="1"/>
  <c r="A2481" i="80" s="1"/>
  <c r="A2482" i="80" s="1"/>
  <c r="A2483" i="80" s="1"/>
  <c r="A2484" i="80" s="1"/>
  <c r="A2485" i="80" s="1"/>
  <c r="A2486" i="80" s="1"/>
  <c r="A2487" i="80" s="1"/>
  <c r="A2488" i="80" s="1"/>
  <c r="A2489" i="80" s="1"/>
  <c r="A2490" i="80" s="1"/>
  <c r="A2491" i="80" s="1"/>
  <c r="A2492" i="80" s="1"/>
  <c r="A2493" i="80" s="1"/>
  <c r="A2494" i="80" s="1"/>
  <c r="A2495" i="80" s="1"/>
  <c r="A2496" i="80" s="1"/>
  <c r="A2497" i="80" s="1"/>
  <c r="A2498" i="80" s="1"/>
  <c r="A2499" i="80" s="1"/>
  <c r="A2500" i="80" s="1"/>
  <c r="A2501" i="80" s="1"/>
  <c r="A2502" i="80" s="1"/>
  <c r="A2503" i="80" s="1"/>
  <c r="A2504" i="80" s="1"/>
  <c r="A2505" i="80" s="1"/>
  <c r="A2506" i="80" s="1"/>
  <c r="A2507" i="80" s="1"/>
  <c r="A2508" i="80" s="1"/>
  <c r="A2509" i="80" s="1"/>
  <c r="A2510" i="80" s="1"/>
  <c r="A2511" i="80" s="1"/>
  <c r="A2512" i="80" s="1"/>
  <c r="A2513" i="80" s="1"/>
  <c r="A2514" i="80" s="1"/>
  <c r="A2515" i="80" s="1"/>
  <c r="A2516" i="80" s="1"/>
  <c r="A2517" i="80" s="1"/>
  <c r="A2518" i="80" s="1"/>
  <c r="A2519" i="80" s="1"/>
  <c r="A2520" i="80" s="1"/>
  <c r="A2521" i="80" s="1"/>
  <c r="A2522" i="80" s="1"/>
  <c r="A2523" i="80" s="1"/>
  <c r="A2524" i="80" s="1"/>
  <c r="A2525" i="80" s="1"/>
  <c r="A2526" i="80" s="1"/>
  <c r="A2527" i="80" s="1"/>
  <c r="A2528" i="80" s="1"/>
  <c r="A2529" i="80" s="1"/>
  <c r="A2530" i="80" s="1"/>
  <c r="A2531" i="80" s="1"/>
  <c r="A2532" i="80" s="1"/>
  <c r="A2533" i="80" s="1"/>
  <c r="A2534" i="80" s="1"/>
  <c r="A2535" i="80" s="1"/>
  <c r="A2536" i="80" s="1"/>
  <c r="A2537" i="80" s="1"/>
  <c r="A2538" i="80" s="1"/>
  <c r="A2539" i="80" s="1"/>
  <c r="A2540" i="80" s="1"/>
  <c r="A2541" i="80" s="1"/>
  <c r="A2542" i="80" s="1"/>
  <c r="A2543" i="80" s="1"/>
  <c r="A2544" i="80" s="1"/>
  <c r="A2545" i="80" s="1"/>
  <c r="A2546" i="80" s="1"/>
  <c r="A2547" i="80" s="1"/>
  <c r="A2548" i="80" s="1"/>
  <c r="A2549" i="80" s="1"/>
  <c r="A2550" i="80" s="1"/>
  <c r="A2551" i="80" s="1"/>
  <c r="A2552" i="80" s="1"/>
  <c r="A2553" i="80" s="1"/>
  <c r="A2554" i="80" s="1"/>
  <c r="A2555" i="80" s="1"/>
  <c r="A2556" i="80" s="1"/>
  <c r="A2557" i="80" s="1"/>
  <c r="A2558" i="80" s="1"/>
  <c r="A2559" i="80" s="1"/>
  <c r="A2560" i="80" s="1"/>
  <c r="A2561" i="80" s="1"/>
  <c r="A2562" i="80" s="1"/>
  <c r="A2563" i="80" s="1"/>
  <c r="A2564" i="80" s="1"/>
  <c r="A2565" i="80" s="1"/>
  <c r="A2566" i="80" s="1"/>
  <c r="A2567" i="80" s="1"/>
  <c r="A2568" i="80" s="1"/>
  <c r="A2569" i="80" s="1"/>
  <c r="A2570" i="80" s="1"/>
  <c r="A2571" i="80" s="1"/>
  <c r="A2572" i="80" s="1"/>
  <c r="A2573" i="80" s="1"/>
  <c r="A2574" i="80" s="1"/>
  <c r="A2575" i="80" s="1"/>
  <c r="A2576" i="80" s="1"/>
  <c r="A2577" i="80" s="1"/>
  <c r="A2578" i="80" s="1"/>
  <c r="A2579" i="80" s="1"/>
  <c r="A2580" i="80" s="1"/>
  <c r="A2581" i="80" s="1"/>
  <c r="A2582" i="80" s="1"/>
  <c r="A2583" i="80" s="1"/>
  <c r="A2584" i="80" s="1"/>
  <c r="A2585" i="80" s="1"/>
  <c r="A2586" i="80" s="1"/>
  <c r="A2587" i="80" s="1"/>
  <c r="A2588" i="80" s="1"/>
  <c r="A2589" i="80" s="1"/>
  <c r="A2590" i="80" s="1"/>
  <c r="A2591" i="80" s="1"/>
  <c r="A2592" i="80" s="1"/>
  <c r="A2593" i="80" s="1"/>
  <c r="A2594" i="80" s="1"/>
  <c r="A2595" i="80" s="1"/>
  <c r="A2596" i="80" s="1"/>
  <c r="A2597" i="80" s="1"/>
  <c r="A2598" i="80" s="1"/>
  <c r="A2599" i="80" s="1"/>
  <c r="A2600" i="80" s="1"/>
  <c r="A2601" i="80" s="1"/>
  <c r="A2602" i="80" s="1"/>
  <c r="A2603" i="80" s="1"/>
  <c r="A2604" i="80" s="1"/>
  <c r="A2605" i="80" s="1"/>
  <c r="A2606" i="80" s="1"/>
  <c r="A2607" i="80" s="1"/>
  <c r="A2608" i="80" s="1"/>
  <c r="A2609" i="80" s="1"/>
  <c r="A2610" i="80" s="1"/>
  <c r="A2611" i="80" s="1"/>
  <c r="A2612" i="80" s="1"/>
  <c r="A2613" i="80" s="1"/>
  <c r="A2614" i="80" s="1"/>
  <c r="A2615" i="80" s="1"/>
  <c r="A2616" i="80" s="1"/>
  <c r="A2617" i="80" s="1"/>
  <c r="A2618" i="80" s="1"/>
  <c r="A2619" i="80" s="1"/>
  <c r="A2620" i="80" s="1"/>
  <c r="A2621" i="80" s="1"/>
  <c r="A2622" i="80" s="1"/>
  <c r="A2623" i="80" s="1"/>
  <c r="A2624" i="80" s="1"/>
  <c r="A2625" i="80" s="1"/>
  <c r="A2626" i="80" s="1"/>
  <c r="A2627" i="80" s="1"/>
  <c r="A2628" i="80" s="1"/>
  <c r="A2629" i="80" s="1"/>
  <c r="A2630" i="80" s="1"/>
  <c r="A2631" i="80" s="1"/>
  <c r="A2632" i="80" s="1"/>
  <c r="A2633" i="80" s="1"/>
  <c r="A2634" i="80" s="1"/>
  <c r="A2635" i="80" s="1"/>
  <c r="A2636" i="80" s="1"/>
  <c r="A2637" i="80" s="1"/>
  <c r="A2638" i="80" s="1"/>
  <c r="A2639" i="80" s="1"/>
  <c r="A2640" i="80" s="1"/>
  <c r="A2641" i="80" s="1"/>
  <c r="A2642" i="80" s="1"/>
  <c r="A2643" i="80" s="1"/>
  <c r="A2644" i="80" s="1"/>
  <c r="A2645" i="80" s="1"/>
  <c r="A2646" i="80" s="1"/>
  <c r="A2647" i="80" s="1"/>
  <c r="A2648" i="80" s="1"/>
  <c r="A2649" i="80" s="1"/>
  <c r="A2650" i="80" s="1"/>
  <c r="A2651" i="80" s="1"/>
  <c r="A2652" i="80" s="1"/>
  <c r="A2653" i="80" s="1"/>
  <c r="A2654" i="80" s="1"/>
  <c r="A2655" i="80" s="1"/>
  <c r="A2656" i="80" s="1"/>
  <c r="A2657" i="80" s="1"/>
  <c r="A2658" i="80" s="1"/>
  <c r="A2659" i="80" s="1"/>
  <c r="A2660" i="80" s="1"/>
  <c r="A2661" i="80" s="1"/>
  <c r="A2662" i="80" s="1"/>
  <c r="A2663" i="80" s="1"/>
  <c r="A2664" i="80" s="1"/>
  <c r="A2665" i="80" s="1"/>
  <c r="A2666" i="80" s="1"/>
  <c r="A2667" i="80" s="1"/>
  <c r="A2668" i="80" s="1"/>
  <c r="A2669" i="80" s="1"/>
  <c r="A2670" i="80" s="1"/>
  <c r="A2671" i="80" s="1"/>
  <c r="A2672" i="80" s="1"/>
  <c r="A2673" i="80" s="1"/>
  <c r="A2674" i="80" s="1"/>
  <c r="A2675" i="80" s="1"/>
  <c r="A2676" i="80" s="1"/>
  <c r="A2677" i="80" s="1"/>
  <c r="A2678" i="80" s="1"/>
  <c r="A2679" i="80" s="1"/>
  <c r="A2680" i="80" s="1"/>
  <c r="A2681" i="80" s="1"/>
  <c r="A2682" i="80" s="1"/>
  <c r="A2683" i="80" s="1"/>
  <c r="A2684" i="80" s="1"/>
  <c r="A2685" i="80" s="1"/>
  <c r="A2686" i="80" s="1"/>
  <c r="A2687" i="80" s="1"/>
  <c r="A2688" i="80" s="1"/>
  <c r="A2689" i="80" s="1"/>
  <c r="A2690" i="80" s="1"/>
  <c r="A2691" i="80" s="1"/>
  <c r="A2692" i="80" s="1"/>
  <c r="A2693" i="80" s="1"/>
  <c r="A2694" i="80" s="1"/>
  <c r="A2695" i="80" s="1"/>
  <c r="A2696" i="80" s="1"/>
  <c r="A2697" i="80" s="1"/>
  <c r="A2698" i="80" s="1"/>
  <c r="A2699" i="80" s="1"/>
  <c r="A2700" i="80" s="1"/>
  <c r="A2701" i="80" s="1"/>
  <c r="A2702" i="80" s="1"/>
  <c r="A2703" i="80" s="1"/>
  <c r="A2704" i="80" s="1"/>
  <c r="A2705" i="80" s="1"/>
  <c r="A2706" i="80" s="1"/>
  <c r="A2707" i="80" s="1"/>
  <c r="A2708" i="80" s="1"/>
  <c r="A2709" i="80" s="1"/>
  <c r="A2710" i="80" s="1"/>
  <c r="A2711" i="80" s="1"/>
  <c r="A2712" i="80" s="1"/>
  <c r="A2713" i="80" s="1"/>
  <c r="A2714" i="80" s="1"/>
  <c r="A2715" i="80" s="1"/>
  <c r="A2716" i="80" s="1"/>
  <c r="A2717" i="80" s="1"/>
  <c r="A2718" i="80" s="1"/>
  <c r="A2719" i="80" s="1"/>
  <c r="A2720" i="80" s="1"/>
  <c r="A2721" i="80" s="1"/>
  <c r="A2722" i="80" s="1"/>
  <c r="A2723" i="80" s="1"/>
  <c r="A2724" i="80" s="1"/>
  <c r="A2725" i="80" s="1"/>
  <c r="A2726" i="80" s="1"/>
  <c r="A2727" i="80" s="1"/>
  <c r="A2728" i="80" s="1"/>
  <c r="A2729" i="80" s="1"/>
  <c r="A2730" i="80" s="1"/>
  <c r="A2731" i="80" s="1"/>
  <c r="A2732" i="80" s="1"/>
  <c r="A2733" i="80" s="1"/>
  <c r="A2734" i="80" s="1"/>
  <c r="A2735" i="80" s="1"/>
  <c r="A2736" i="80" s="1"/>
  <c r="A2737" i="80" s="1"/>
  <c r="A2738" i="80" s="1"/>
  <c r="A2739" i="80" s="1"/>
  <c r="A2740" i="80" s="1"/>
  <c r="A2741" i="80" s="1"/>
  <c r="A2742" i="80" s="1"/>
  <c r="A2743" i="80" s="1"/>
  <c r="A2744" i="80" s="1"/>
  <c r="A2745" i="80" s="1"/>
  <c r="A2746" i="80" s="1"/>
  <c r="A2747" i="80" s="1"/>
  <c r="A2748" i="80" s="1"/>
  <c r="A2749" i="80" s="1"/>
  <c r="A2750" i="80" s="1"/>
  <c r="A2751" i="80" s="1"/>
  <c r="A2752" i="80" s="1"/>
  <c r="A2753" i="80" s="1"/>
  <c r="A2754" i="80" s="1"/>
  <c r="A2755" i="80" s="1"/>
  <c r="A2756" i="80" s="1"/>
  <c r="A2757" i="80" s="1"/>
  <c r="A2758" i="80" s="1"/>
  <c r="A2759" i="80" s="1"/>
  <c r="A2760" i="80" s="1"/>
  <c r="A2761" i="80" s="1"/>
  <c r="A2762" i="80" s="1"/>
  <c r="A2763" i="80" s="1"/>
  <c r="A2764" i="80" s="1"/>
  <c r="A2765" i="80" s="1"/>
  <c r="A2766" i="80" s="1"/>
  <c r="A2767" i="80" s="1"/>
  <c r="A2768" i="80" s="1"/>
  <c r="A2769" i="80" s="1"/>
  <c r="A2770" i="80" s="1"/>
  <c r="A2771" i="80" s="1"/>
  <c r="A2772" i="80" s="1"/>
  <c r="A2773" i="80" s="1"/>
  <c r="A2774" i="80" s="1"/>
  <c r="A2775" i="80" s="1"/>
  <c r="A2776" i="80" s="1"/>
  <c r="A2777" i="80" s="1"/>
  <c r="A2778" i="80" s="1"/>
  <c r="A2779" i="80" s="1"/>
  <c r="A2780" i="80" s="1"/>
  <c r="A2781" i="80" s="1"/>
  <c r="A2782" i="80" s="1"/>
  <c r="A2783" i="80" s="1"/>
  <c r="A2784" i="80" s="1"/>
  <c r="A2785" i="80" s="1"/>
  <c r="A2786" i="80" s="1"/>
  <c r="A2787" i="80" s="1"/>
  <c r="A2788" i="80" s="1"/>
  <c r="A2789" i="80" s="1"/>
  <c r="A2790" i="80" s="1"/>
  <c r="A2791" i="80" s="1"/>
  <c r="A2792" i="80" s="1"/>
  <c r="A2793" i="80" s="1"/>
  <c r="A2794" i="80" s="1"/>
  <c r="A2795" i="80" s="1"/>
  <c r="A2796" i="80" s="1"/>
  <c r="A2797" i="80" s="1"/>
  <c r="A2798" i="80" s="1"/>
  <c r="A2799" i="80" s="1"/>
  <c r="A2800" i="80" s="1"/>
  <c r="A2801" i="80" s="1"/>
  <c r="A2802" i="80" s="1"/>
  <c r="A2803" i="80" s="1"/>
  <c r="A2804" i="80" s="1"/>
  <c r="A2805" i="80" s="1"/>
  <c r="A2806" i="80" s="1"/>
  <c r="A2807" i="80" s="1"/>
  <c r="A2808" i="80" s="1"/>
  <c r="A2809" i="80" s="1"/>
  <c r="A2810" i="80" s="1"/>
  <c r="A2811" i="80" s="1"/>
  <c r="A2812" i="80" s="1"/>
  <c r="A2813" i="80" s="1"/>
  <c r="A2814" i="80" s="1"/>
  <c r="A2815" i="80" s="1"/>
  <c r="A2816" i="80" s="1"/>
  <c r="A2817" i="80" s="1"/>
  <c r="A2818" i="80" s="1"/>
  <c r="A2819" i="80" s="1"/>
  <c r="A2820" i="80" s="1"/>
  <c r="A2821" i="80" s="1"/>
  <c r="A2822" i="80" s="1"/>
  <c r="A2823" i="80" s="1"/>
  <c r="A2824" i="80" s="1"/>
  <c r="A2825" i="80" s="1"/>
  <c r="A2826" i="80" s="1"/>
  <c r="A2827" i="80" s="1"/>
  <c r="A2828" i="80" s="1"/>
  <c r="A2829" i="80" s="1"/>
  <c r="A2830" i="80" s="1"/>
  <c r="A2831" i="80" s="1"/>
  <c r="A2832" i="80" s="1"/>
  <c r="A2833" i="80" s="1"/>
  <c r="A2834" i="80" s="1"/>
  <c r="A2835" i="80" s="1"/>
  <c r="A2836" i="80" s="1"/>
  <c r="A2837" i="80" s="1"/>
  <c r="A2838" i="80" s="1"/>
  <c r="A2839" i="80" s="1"/>
  <c r="A2840" i="80" s="1"/>
  <c r="A2841" i="80" s="1"/>
  <c r="A2842" i="80" s="1"/>
  <c r="A2843" i="80" s="1"/>
  <c r="A2844" i="80" s="1"/>
  <c r="A2845" i="80" s="1"/>
  <c r="A2846" i="80" s="1"/>
  <c r="A2847" i="80" s="1"/>
  <c r="A2848" i="80" s="1"/>
  <c r="A2849" i="80" s="1"/>
  <c r="A2850" i="80" s="1"/>
  <c r="A2851" i="80" s="1"/>
  <c r="A2852" i="80" s="1"/>
  <c r="A2853" i="80" s="1"/>
  <c r="A2854" i="80" s="1"/>
  <c r="A2855" i="80" s="1"/>
  <c r="A2856" i="80" s="1"/>
  <c r="A2857" i="80" s="1"/>
  <c r="A2858" i="80" s="1"/>
  <c r="A2859" i="80" s="1"/>
  <c r="A2860" i="80" s="1"/>
  <c r="A2861" i="80" s="1"/>
  <c r="A2862" i="80" s="1"/>
  <c r="A2863" i="80" s="1"/>
  <c r="A2864" i="80" s="1"/>
  <c r="A2865" i="80" s="1"/>
  <c r="A2866" i="80" s="1"/>
  <c r="A2867" i="80" s="1"/>
  <c r="A2868" i="80" s="1"/>
  <c r="A2869" i="80" s="1"/>
  <c r="A2870" i="80" s="1"/>
  <c r="A2871" i="80" s="1"/>
  <c r="A2872" i="80" s="1"/>
  <c r="A2873" i="80" s="1"/>
  <c r="A2874" i="80" s="1"/>
  <c r="A2875" i="80" s="1"/>
  <c r="A2876" i="80" s="1"/>
  <c r="A2877" i="80" s="1"/>
  <c r="A2878" i="80" s="1"/>
  <c r="A2879" i="80" s="1"/>
  <c r="A2880" i="80" s="1"/>
  <c r="A2881" i="80" s="1"/>
  <c r="A2882" i="80" s="1"/>
  <c r="A2883" i="80" s="1"/>
  <c r="A2884" i="80" s="1"/>
  <c r="A2885" i="80" s="1"/>
  <c r="A2886" i="80" s="1"/>
  <c r="A2887" i="80" s="1"/>
  <c r="A2888" i="80" s="1"/>
  <c r="A2889" i="80" s="1"/>
  <c r="A2890" i="80" s="1"/>
  <c r="A2891" i="80" s="1"/>
  <c r="A2892" i="80" s="1"/>
  <c r="A2893" i="80" s="1"/>
  <c r="A2894" i="80" s="1"/>
  <c r="A2895" i="80" s="1"/>
  <c r="A2896" i="80" s="1"/>
  <c r="A2897" i="80" s="1"/>
  <c r="A2898" i="80" s="1"/>
  <c r="A2899" i="80" s="1"/>
  <c r="A2900" i="80" s="1"/>
  <c r="A2901" i="80" s="1"/>
  <c r="A2902" i="80" s="1"/>
  <c r="A2903" i="80" s="1"/>
  <c r="A2904" i="80" s="1"/>
  <c r="A2905" i="80" s="1"/>
  <c r="A2906" i="80" s="1"/>
  <c r="A2907" i="80" s="1"/>
  <c r="A2908" i="80" s="1"/>
  <c r="A2909" i="80" s="1"/>
  <c r="A2910" i="80" s="1"/>
  <c r="A2911" i="80" s="1"/>
  <c r="A2912" i="80" s="1"/>
  <c r="A2913" i="80" s="1"/>
  <c r="A2914" i="80" s="1"/>
  <c r="A2915" i="80" s="1"/>
  <c r="A2916" i="80" s="1"/>
  <c r="A2917" i="80" s="1"/>
  <c r="A2918" i="80" s="1"/>
  <c r="A2919" i="80" s="1"/>
  <c r="A2920" i="80" s="1"/>
  <c r="A2921" i="80" s="1"/>
  <c r="A2922" i="80" s="1"/>
  <c r="A2923" i="80" s="1"/>
  <c r="A2924" i="80" s="1"/>
  <c r="A2925" i="80" s="1"/>
  <c r="A2926" i="80" s="1"/>
  <c r="A2927" i="80" s="1"/>
  <c r="A2928" i="80" s="1"/>
  <c r="A2929" i="80" s="1"/>
  <c r="A2930" i="80" s="1"/>
  <c r="A2931" i="80" s="1"/>
  <c r="A2932" i="80" s="1"/>
  <c r="A2933" i="80" s="1"/>
  <c r="A2934" i="80" s="1"/>
  <c r="A2935" i="80" s="1"/>
  <c r="A2936" i="80" s="1"/>
  <c r="A2937" i="80" s="1"/>
  <c r="A2938" i="80" s="1"/>
  <c r="A2939" i="80" s="1"/>
  <c r="A2940" i="80" s="1"/>
  <c r="A2941" i="80" s="1"/>
  <c r="A2942" i="80" s="1"/>
  <c r="A2943" i="80" s="1"/>
  <c r="A2944" i="80" s="1"/>
  <c r="A2945" i="80" s="1"/>
  <c r="A2946" i="80" s="1"/>
  <c r="A2947" i="80" s="1"/>
  <c r="A2948" i="80" s="1"/>
  <c r="A2949" i="80" s="1"/>
  <c r="A2950" i="80" s="1"/>
  <c r="A2951" i="80" s="1"/>
  <c r="A2952" i="80" s="1"/>
  <c r="A2953" i="80" s="1"/>
  <c r="A2954" i="80" s="1"/>
  <c r="A2955" i="80" s="1"/>
  <c r="A2956" i="80" s="1"/>
  <c r="A2957" i="80" s="1"/>
  <c r="A2958" i="80" s="1"/>
  <c r="A2959" i="80" s="1"/>
  <c r="A2960" i="80" s="1"/>
  <c r="A2961" i="80" s="1"/>
  <c r="A2962" i="80" s="1"/>
  <c r="A2963" i="80" s="1"/>
  <c r="A2964" i="80" s="1"/>
  <c r="A2965" i="80" s="1"/>
  <c r="A2966" i="80" s="1"/>
  <c r="A2967" i="80" s="1"/>
  <c r="A2968" i="80" s="1"/>
  <c r="A2969" i="80" s="1"/>
  <c r="A2970" i="80" s="1"/>
  <c r="A2971" i="80" s="1"/>
  <c r="A2972" i="80" s="1"/>
  <c r="A2973" i="80" s="1"/>
  <c r="A2974" i="80" s="1"/>
  <c r="A2975" i="80" s="1"/>
  <c r="A2976" i="80" s="1"/>
  <c r="A2977" i="80" s="1"/>
  <c r="A2978" i="80" s="1"/>
  <c r="A2979" i="80" s="1"/>
  <c r="A2980" i="80" s="1"/>
  <c r="A2981" i="80" s="1"/>
  <c r="A2982" i="80" s="1"/>
  <c r="A2983" i="80" s="1"/>
  <c r="A2984" i="80" s="1"/>
  <c r="A2985" i="80" s="1"/>
  <c r="A2986" i="80" s="1"/>
  <c r="A2987" i="80" s="1"/>
  <c r="A2988" i="80" s="1"/>
  <c r="A2989" i="80" s="1"/>
  <c r="A2990" i="80" s="1"/>
  <c r="A2991" i="80" s="1"/>
  <c r="A2992" i="80" s="1"/>
  <c r="A2993" i="80" s="1"/>
  <c r="A2994" i="80" s="1"/>
  <c r="A2995" i="80" s="1"/>
  <c r="A2996" i="80" s="1"/>
  <c r="A2997" i="80" s="1"/>
  <c r="A2998" i="80" s="1"/>
  <c r="A2999" i="80" s="1"/>
  <c r="A3000" i="80" s="1"/>
  <c r="A3001" i="80" s="1"/>
  <c r="A3002" i="80" s="1"/>
  <c r="A3003" i="80" s="1"/>
  <c r="A3004" i="80" s="1"/>
  <c r="A3005" i="80" s="1"/>
  <c r="A3006" i="80" s="1"/>
  <c r="A3007" i="80" s="1"/>
  <c r="A3008" i="80" s="1"/>
  <c r="A3009" i="80" s="1"/>
  <c r="A3010" i="80" s="1"/>
  <c r="A3011" i="80" s="1"/>
  <c r="A3012" i="80" s="1"/>
  <c r="A3013" i="80" s="1"/>
  <c r="A3014" i="80" s="1"/>
  <c r="A3015" i="80" s="1"/>
  <c r="A3016" i="80" s="1"/>
  <c r="A3017" i="80" s="1"/>
  <c r="A3018" i="80" s="1"/>
  <c r="A3019" i="80" s="1"/>
  <c r="A3020" i="80" s="1"/>
  <c r="A3021" i="80" s="1"/>
  <c r="A3022" i="80" s="1"/>
  <c r="A3023" i="80" s="1"/>
  <c r="A3024" i="80" s="1"/>
  <c r="A3025" i="80" s="1"/>
  <c r="A3026" i="80" s="1"/>
  <c r="A3027" i="80" s="1"/>
  <c r="A3028" i="80" s="1"/>
  <c r="A3029" i="80" s="1"/>
  <c r="A3030" i="80" s="1"/>
  <c r="A3031" i="80" s="1"/>
  <c r="A3032" i="80" s="1"/>
  <c r="A3033" i="80" s="1"/>
  <c r="A3034" i="80" s="1"/>
  <c r="A3035" i="80" s="1"/>
  <c r="A3036" i="80" s="1"/>
  <c r="A3037" i="80" s="1"/>
  <c r="A3038" i="80" s="1"/>
  <c r="A3039" i="80" s="1"/>
  <c r="A3040" i="80" s="1"/>
  <c r="A3041" i="80" s="1"/>
  <c r="A3042" i="80" s="1"/>
  <c r="A3043" i="80" s="1"/>
  <c r="A3044" i="80" s="1"/>
  <c r="A3045" i="80" s="1"/>
  <c r="A3046" i="80" s="1"/>
  <c r="A3047" i="80" s="1"/>
  <c r="A3048" i="80" s="1"/>
  <c r="A3049" i="80" s="1"/>
  <c r="A3050" i="80" s="1"/>
  <c r="A3051" i="80" s="1"/>
  <c r="A3052" i="80" s="1"/>
  <c r="A3053" i="80" s="1"/>
  <c r="A3054" i="80" s="1"/>
  <c r="A3055" i="80" s="1"/>
  <c r="A3056" i="80" s="1"/>
  <c r="A3057" i="80" s="1"/>
  <c r="A3058" i="80" s="1"/>
  <c r="A3059" i="80" s="1"/>
  <c r="A3060" i="80" s="1"/>
  <c r="A3061" i="80" s="1"/>
  <c r="A3062" i="80" s="1"/>
  <c r="A3063" i="80" s="1"/>
  <c r="A3064" i="80" s="1"/>
  <c r="A3065" i="80" s="1"/>
  <c r="A3066" i="80" s="1"/>
  <c r="A3067" i="80" s="1"/>
  <c r="A3068" i="80" s="1"/>
  <c r="A3069" i="80" s="1"/>
  <c r="A3070" i="80" s="1"/>
  <c r="A3071" i="80" s="1"/>
  <c r="A3072" i="80" s="1"/>
  <c r="A3073" i="80" s="1"/>
  <c r="A3074" i="80" s="1"/>
  <c r="A3075" i="80" s="1"/>
  <c r="A3076" i="80" s="1"/>
  <c r="A3077" i="80" s="1"/>
  <c r="A3078" i="80" s="1"/>
  <c r="A3079" i="80" s="1"/>
  <c r="A3080" i="80" s="1"/>
  <c r="A3081" i="80" s="1"/>
  <c r="A3082" i="80" s="1"/>
  <c r="A3083" i="80" s="1"/>
  <c r="A3084" i="80" s="1"/>
  <c r="A3085" i="80" s="1"/>
  <c r="A3086" i="80" s="1"/>
  <c r="A3087" i="80" s="1"/>
  <c r="A3088" i="80" s="1"/>
  <c r="A3089" i="80" s="1"/>
  <c r="A3090" i="80" s="1"/>
  <c r="A3091" i="80" s="1"/>
  <c r="A3092" i="80" s="1"/>
  <c r="A3093" i="80" s="1"/>
  <c r="A3094" i="80" s="1"/>
  <c r="A3095" i="80" s="1"/>
  <c r="A3096" i="80" s="1"/>
  <c r="A3097" i="80" s="1"/>
  <c r="A3098" i="80" s="1"/>
  <c r="A3099" i="80" s="1"/>
  <c r="A3100" i="80" s="1"/>
  <c r="A3101" i="80" s="1"/>
  <c r="A3102" i="80" s="1"/>
  <c r="A3103" i="80" s="1"/>
  <c r="A3104" i="80" s="1"/>
  <c r="A3105" i="80" s="1"/>
  <c r="A3106" i="80" s="1"/>
  <c r="A3107" i="80" s="1"/>
  <c r="A3108" i="80" s="1"/>
  <c r="A3109" i="80" s="1"/>
  <c r="A3110" i="80" s="1"/>
  <c r="A3111" i="80" s="1"/>
  <c r="A3112" i="80" s="1"/>
  <c r="A3113" i="80" s="1"/>
  <c r="A3114" i="80" s="1"/>
  <c r="A3115" i="80" s="1"/>
  <c r="A3116" i="80" s="1"/>
  <c r="A3117" i="80" s="1"/>
  <c r="A3118" i="80" s="1"/>
  <c r="A3119" i="80" s="1"/>
  <c r="A3120" i="80" s="1"/>
  <c r="A3121" i="80" s="1"/>
  <c r="A3122" i="80" s="1"/>
  <c r="A3123" i="80" s="1"/>
  <c r="A3124" i="80" s="1"/>
  <c r="A3125" i="80" s="1"/>
  <c r="A3126" i="80" s="1"/>
  <c r="A3127" i="80" s="1"/>
  <c r="A3128" i="80" s="1"/>
  <c r="A3129" i="80" s="1"/>
  <c r="A3130" i="80" s="1"/>
  <c r="A3131" i="80" s="1"/>
  <c r="A3132" i="80" s="1"/>
  <c r="A3133" i="80" s="1"/>
  <c r="A3134" i="80" s="1"/>
  <c r="A3135" i="80" s="1"/>
  <c r="A3136" i="80" s="1"/>
  <c r="A3137" i="80" s="1"/>
  <c r="A3138" i="80" s="1"/>
  <c r="A3139" i="80" s="1"/>
  <c r="A3140" i="80" s="1"/>
  <c r="A3141" i="80" s="1"/>
  <c r="A3142" i="80" s="1"/>
  <c r="A3143" i="80" s="1"/>
  <c r="A3144" i="80" s="1"/>
  <c r="A3145" i="80" s="1"/>
  <c r="A3146" i="80" s="1"/>
  <c r="A3147" i="80" s="1"/>
  <c r="A3148" i="80" s="1"/>
  <c r="A3149" i="80" s="1"/>
  <c r="A3150" i="80" s="1"/>
  <c r="A3151" i="80" s="1"/>
  <c r="A3152" i="80" s="1"/>
  <c r="A3153" i="80" s="1"/>
  <c r="A3154" i="80" s="1"/>
  <c r="A3155" i="80" s="1"/>
  <c r="A3156" i="80" s="1"/>
  <c r="A3157" i="80" s="1"/>
  <c r="A3158" i="80" s="1"/>
  <c r="A3159" i="80" s="1"/>
  <c r="A3160" i="80" s="1"/>
  <c r="A3161" i="80" s="1"/>
  <c r="A3162" i="80" s="1"/>
  <c r="A3163" i="80" s="1"/>
  <c r="A3164" i="80" s="1"/>
  <c r="A3165" i="80" s="1"/>
  <c r="A3166" i="80" s="1"/>
  <c r="A3167" i="80" s="1"/>
  <c r="A3168" i="80" s="1"/>
  <c r="A3169" i="80" s="1"/>
  <c r="A3170" i="80" s="1"/>
  <c r="A3171" i="80" s="1"/>
  <c r="A3172" i="80" s="1"/>
  <c r="A3173" i="80" s="1"/>
  <c r="A3174" i="80" s="1"/>
  <c r="A3175" i="80" s="1"/>
  <c r="A3176" i="80" s="1"/>
  <c r="A3177" i="80" s="1"/>
  <c r="A3178" i="80" s="1"/>
  <c r="A3179" i="80" s="1"/>
  <c r="A3180" i="80" s="1"/>
  <c r="A3181" i="80" s="1"/>
  <c r="A3182" i="80" s="1"/>
  <c r="A3183" i="80" s="1"/>
  <c r="A3184" i="80" s="1"/>
  <c r="A3185" i="80" s="1"/>
  <c r="A3186" i="80" s="1"/>
  <c r="A3187" i="80" s="1"/>
  <c r="A3188" i="80" s="1"/>
  <c r="A3189" i="80" s="1"/>
  <c r="A3190" i="80" s="1"/>
  <c r="A3191" i="80" s="1"/>
  <c r="A3192" i="80" s="1"/>
  <c r="A3193" i="80" s="1"/>
  <c r="A3194" i="80" s="1"/>
  <c r="A3195" i="80" s="1"/>
  <c r="A3196" i="80" s="1"/>
  <c r="A3197" i="80" s="1"/>
  <c r="A3198" i="80" s="1"/>
  <c r="A3199" i="80" s="1"/>
  <c r="A3200" i="80" s="1"/>
  <c r="A3201" i="80" s="1"/>
  <c r="A3202" i="80" s="1"/>
  <c r="A3203" i="80" s="1"/>
  <c r="A3204" i="80" s="1"/>
  <c r="A3205" i="80" s="1"/>
  <c r="A3206" i="80" s="1"/>
  <c r="A3207" i="80" s="1"/>
  <c r="A3208" i="80" s="1"/>
  <c r="A3209" i="80" s="1"/>
  <c r="A3210" i="80" s="1"/>
  <c r="A3211" i="80" s="1"/>
  <c r="A3212" i="80" s="1"/>
  <c r="A3213" i="80" s="1"/>
  <c r="A3214" i="80" s="1"/>
  <c r="A3215" i="80" s="1"/>
  <c r="A3216" i="80" s="1"/>
  <c r="A3217" i="80" s="1"/>
  <c r="A3218" i="80" s="1"/>
  <c r="A3219" i="80" s="1"/>
  <c r="A3220" i="80" s="1"/>
  <c r="A3221" i="80" s="1"/>
  <c r="A3222" i="80" s="1"/>
  <c r="A3223" i="80" s="1"/>
  <c r="A3224" i="80" s="1"/>
  <c r="A3225" i="80" s="1"/>
  <c r="A3226" i="80" s="1"/>
  <c r="A3227" i="80" s="1"/>
  <c r="A3228" i="80" s="1"/>
  <c r="A3229" i="80" s="1"/>
  <c r="A3230" i="80" s="1"/>
  <c r="A3231" i="80" s="1"/>
  <c r="A3232" i="80" s="1"/>
  <c r="A3233" i="80" s="1"/>
  <c r="A3234" i="80" s="1"/>
  <c r="A3235" i="80" s="1"/>
  <c r="A3236" i="80" s="1"/>
  <c r="A3237" i="80" s="1"/>
  <c r="A3238" i="80" s="1"/>
  <c r="A3239" i="80" s="1"/>
  <c r="A3240" i="80" s="1"/>
  <c r="A3241" i="80" s="1"/>
  <c r="A3242" i="80" s="1"/>
  <c r="A3243" i="80" s="1"/>
  <c r="A3244" i="80" s="1"/>
  <c r="A3245" i="80" s="1"/>
  <c r="A3246" i="80" s="1"/>
  <c r="A3247" i="80" s="1"/>
  <c r="A3248" i="80" s="1"/>
  <c r="A3249" i="80" s="1"/>
  <c r="A3250" i="80" s="1"/>
  <c r="A3251" i="80" s="1"/>
  <c r="A3252" i="80" s="1"/>
  <c r="A3253" i="80" s="1"/>
  <c r="A3254" i="80" s="1"/>
  <c r="A3255" i="80" s="1"/>
  <c r="A3256" i="80" s="1"/>
  <c r="A3257" i="80" s="1"/>
  <c r="A3258" i="80" s="1"/>
  <c r="A3259" i="80" s="1"/>
  <c r="A3260" i="80" s="1"/>
  <c r="A3261" i="80" s="1"/>
  <c r="A3262" i="80" s="1"/>
  <c r="A3263" i="80" s="1"/>
  <c r="A3264" i="80" s="1"/>
  <c r="A3265" i="80" s="1"/>
  <c r="A3266" i="80" s="1"/>
  <c r="A3267" i="80" s="1"/>
  <c r="A3268" i="80" s="1"/>
  <c r="A3269" i="80" s="1"/>
  <c r="A3270" i="80" s="1"/>
  <c r="A3271" i="80" s="1"/>
  <c r="A3272" i="80" s="1"/>
  <c r="A3273" i="80" s="1"/>
  <c r="A3274" i="80" s="1"/>
  <c r="A3275" i="80" s="1"/>
  <c r="A3276" i="80" s="1"/>
  <c r="A3277" i="80" s="1"/>
  <c r="A3278" i="80" s="1"/>
  <c r="A3279" i="80" s="1"/>
  <c r="A3280" i="80" s="1"/>
  <c r="A3281" i="80" s="1"/>
  <c r="A3282" i="80" s="1"/>
  <c r="A3283" i="80" s="1"/>
  <c r="A3284" i="80" s="1"/>
  <c r="A3285" i="80" s="1"/>
  <c r="A3286" i="80" s="1"/>
  <c r="A3287" i="80" s="1"/>
  <c r="A3288" i="80" s="1"/>
  <c r="A3289" i="80" s="1"/>
  <c r="A3290" i="80" s="1"/>
  <c r="A3291" i="80" s="1"/>
  <c r="A3292" i="80" s="1"/>
  <c r="A3293" i="80" s="1"/>
  <c r="A3294" i="80" s="1"/>
  <c r="A3295" i="80" s="1"/>
  <c r="A3296" i="80" s="1"/>
  <c r="A3297" i="80" s="1"/>
  <c r="A3298" i="80" s="1"/>
  <c r="A3299" i="80" s="1"/>
  <c r="A3300" i="80" s="1"/>
  <c r="A3301" i="80" s="1"/>
  <c r="A3302" i="80" s="1"/>
  <c r="A3303" i="80" s="1"/>
  <c r="A3304" i="80" s="1"/>
  <c r="A3305" i="80" s="1"/>
  <c r="A3306" i="80" s="1"/>
  <c r="A3307" i="80" s="1"/>
  <c r="A3308" i="80" s="1"/>
  <c r="A3309" i="80" s="1"/>
  <c r="A3310" i="80" s="1"/>
  <c r="A3311" i="80" s="1"/>
  <c r="A3312" i="80" s="1"/>
  <c r="A3313" i="80" s="1"/>
  <c r="A3314" i="80" s="1"/>
  <c r="A3315" i="80" s="1"/>
  <c r="A3316" i="80" s="1"/>
  <c r="A3317" i="80" s="1"/>
  <c r="A3318" i="80" s="1"/>
  <c r="A3319" i="80" s="1"/>
  <c r="A3320" i="80" s="1"/>
  <c r="A3321" i="80" s="1"/>
  <c r="A3322" i="80" s="1"/>
  <c r="A3323" i="80" s="1"/>
  <c r="A3324" i="80" s="1"/>
  <c r="A3325" i="80" s="1"/>
  <c r="A3326" i="80" s="1"/>
  <c r="A3327" i="80" s="1"/>
  <c r="A3328" i="80" s="1"/>
  <c r="A3329" i="80" s="1"/>
  <c r="A3330" i="80" s="1"/>
  <c r="A3331" i="80" s="1"/>
  <c r="A3332" i="80" s="1"/>
  <c r="A3333" i="80" s="1"/>
  <c r="A3334" i="80" s="1"/>
  <c r="A3335" i="80" s="1"/>
  <c r="A3336" i="80" s="1"/>
  <c r="A3337" i="80" s="1"/>
  <c r="A3338" i="80" s="1"/>
  <c r="A3339" i="80" s="1"/>
  <c r="A3340" i="80" s="1"/>
  <c r="A3341" i="80" s="1"/>
  <c r="A3342" i="80" s="1"/>
  <c r="A3343" i="80" s="1"/>
  <c r="A3344" i="80" s="1"/>
  <c r="A3345" i="80" s="1"/>
  <c r="A3346" i="80" s="1"/>
  <c r="A3347" i="80" s="1"/>
  <c r="A3348" i="80" s="1"/>
  <c r="A3349" i="80" s="1"/>
  <c r="A3350" i="80" s="1"/>
  <c r="A3351" i="80" s="1"/>
  <c r="A3352" i="80" s="1"/>
  <c r="A3353" i="80" s="1"/>
  <c r="A3354" i="80" s="1"/>
  <c r="A3355" i="80" s="1"/>
  <c r="A3356" i="80" s="1"/>
  <c r="A3357" i="80" s="1"/>
  <c r="A3358" i="80" s="1"/>
  <c r="A3359" i="80" s="1"/>
  <c r="A3360" i="80" s="1"/>
  <c r="A3361" i="80" s="1"/>
  <c r="A3362" i="80" s="1"/>
  <c r="A3363" i="80" s="1"/>
  <c r="A3364" i="80" s="1"/>
  <c r="A3365" i="80" s="1"/>
  <c r="A3366" i="80" s="1"/>
  <c r="A3367" i="80" s="1"/>
  <c r="A3368" i="80" s="1"/>
  <c r="A3369" i="80" s="1"/>
  <c r="A3370" i="80" s="1"/>
  <c r="A3371" i="80" s="1"/>
  <c r="A3372" i="80" s="1"/>
  <c r="A3373" i="80" s="1"/>
  <c r="A3374" i="80" s="1"/>
  <c r="A3375" i="80" s="1"/>
  <c r="A3376" i="80" s="1"/>
  <c r="A3377" i="80" s="1"/>
  <c r="A3378" i="80" s="1"/>
  <c r="A3379" i="80" s="1"/>
  <c r="A3380" i="80" s="1"/>
  <c r="A3381" i="80" s="1"/>
  <c r="A3382" i="80" s="1"/>
  <c r="A3383" i="80" s="1"/>
  <c r="A3384" i="80" s="1"/>
  <c r="A3385" i="80" s="1"/>
  <c r="A3386" i="80" s="1"/>
  <c r="A3387" i="80" s="1"/>
  <c r="A3388" i="80" s="1"/>
  <c r="A3389" i="80" s="1"/>
  <c r="A3390" i="80" s="1"/>
  <c r="A3391" i="80" s="1"/>
  <c r="A3392" i="80" s="1"/>
  <c r="A3393" i="80" s="1"/>
  <c r="A3394" i="80" s="1"/>
  <c r="A3395" i="80" s="1"/>
  <c r="A3396" i="80" s="1"/>
  <c r="A3397" i="80" s="1"/>
  <c r="A3398" i="80" s="1"/>
  <c r="A3399" i="80" s="1"/>
  <c r="A3400" i="80" s="1"/>
  <c r="A3401" i="80" s="1"/>
  <c r="A3402" i="80" s="1"/>
  <c r="A3403" i="80" s="1"/>
  <c r="A3404" i="80" s="1"/>
  <c r="A3405" i="80" s="1"/>
  <c r="A3406" i="80" s="1"/>
  <c r="A3407" i="80" s="1"/>
  <c r="A3408" i="80" s="1"/>
  <c r="A3409" i="80" s="1"/>
  <c r="A3410" i="80" s="1"/>
  <c r="A3411" i="80" s="1"/>
  <c r="A3412" i="80" s="1"/>
  <c r="A3413" i="80" s="1"/>
  <c r="A3414" i="80" s="1"/>
  <c r="A3415" i="80" s="1"/>
  <c r="A3416" i="80" s="1"/>
  <c r="A3417" i="80" s="1"/>
  <c r="A3418" i="80" s="1"/>
  <c r="A3419" i="80" s="1"/>
  <c r="A3420" i="80" s="1"/>
  <c r="A3421" i="80" s="1"/>
  <c r="A3422" i="80" s="1"/>
  <c r="A3423" i="80" s="1"/>
  <c r="A3424" i="80" s="1"/>
  <c r="A3425" i="80" s="1"/>
  <c r="A3426" i="80" s="1"/>
  <c r="A3427" i="80" s="1"/>
  <c r="A3428" i="80" s="1"/>
  <c r="A3429" i="80" s="1"/>
  <c r="A3430" i="80" s="1"/>
  <c r="A3431" i="80" s="1"/>
  <c r="A3432" i="80" s="1"/>
  <c r="A3433" i="80" s="1"/>
  <c r="A3434" i="80" s="1"/>
  <c r="A3435" i="80" s="1"/>
  <c r="A3436" i="80" s="1"/>
  <c r="A3437" i="80" s="1"/>
  <c r="A3438" i="80" s="1"/>
  <c r="A3439" i="80" s="1"/>
  <c r="A3440" i="80" s="1"/>
  <c r="A3441" i="80" s="1"/>
  <c r="A3442" i="80" s="1"/>
  <c r="A3443" i="80" s="1"/>
  <c r="A3444" i="80" s="1"/>
  <c r="A3445" i="80" s="1"/>
  <c r="A3446" i="80" s="1"/>
  <c r="A3447" i="80" s="1"/>
  <c r="A3448" i="80" s="1"/>
  <c r="A3449" i="80" s="1"/>
  <c r="A3450" i="80" s="1"/>
  <c r="A3451" i="80" s="1"/>
  <c r="A3452" i="80" s="1"/>
  <c r="A3453" i="80" s="1"/>
  <c r="A3454" i="80" s="1"/>
  <c r="A3455" i="80" s="1"/>
  <c r="A3456" i="80" s="1"/>
  <c r="A3457" i="80" s="1"/>
  <c r="A3458" i="80" s="1"/>
  <c r="A3459" i="80" s="1"/>
  <c r="A3460" i="80" s="1"/>
  <c r="A3461" i="80" s="1"/>
  <c r="A3462" i="80" s="1"/>
  <c r="A3463" i="80" s="1"/>
  <c r="A3464" i="80" s="1"/>
  <c r="A3465" i="80" s="1"/>
  <c r="A3466" i="80" s="1"/>
  <c r="A3467" i="80" s="1"/>
  <c r="A3468" i="80" s="1"/>
  <c r="A3469" i="80" s="1"/>
  <c r="A3470" i="80" s="1"/>
  <c r="A3471" i="80" s="1"/>
  <c r="A3472" i="80" s="1"/>
  <c r="A3473" i="80" s="1"/>
  <c r="A3474" i="80" s="1"/>
  <c r="A3475" i="80" s="1"/>
  <c r="A3476" i="80" s="1"/>
  <c r="A3477" i="80" s="1"/>
  <c r="A3478" i="80" s="1"/>
  <c r="A3479" i="80" s="1"/>
  <c r="A3480" i="80" s="1"/>
  <c r="A3481" i="80" s="1"/>
  <c r="A3482" i="80" s="1"/>
  <c r="A3483" i="80" s="1"/>
  <c r="A3484" i="80" s="1"/>
  <c r="A3485" i="80" s="1"/>
  <c r="A3486" i="80" s="1"/>
  <c r="A3487" i="80" s="1"/>
  <c r="A3488" i="80" s="1"/>
  <c r="A3489" i="80" s="1"/>
  <c r="A3490" i="80" s="1"/>
  <c r="A3491" i="80" s="1"/>
  <c r="A3492" i="80" s="1"/>
  <c r="A3493" i="80" s="1"/>
  <c r="A3494" i="80" s="1"/>
  <c r="A3495" i="80" s="1"/>
  <c r="A3496" i="80" s="1"/>
  <c r="A3497" i="80" s="1"/>
  <c r="A3498" i="80" s="1"/>
  <c r="A3499" i="80" s="1"/>
  <c r="A3500" i="80" s="1"/>
  <c r="A3501" i="80" s="1"/>
  <c r="A3502" i="80" s="1"/>
  <c r="A3503" i="80" s="1"/>
  <c r="A3504" i="80" s="1"/>
  <c r="A3505" i="80" s="1"/>
  <c r="A3506" i="80" s="1"/>
  <c r="A3507" i="80" s="1"/>
  <c r="A3508" i="80" s="1"/>
  <c r="A3509" i="80" s="1"/>
  <c r="A3510" i="80" s="1"/>
  <c r="A3511" i="80" s="1"/>
  <c r="A3512" i="80" s="1"/>
  <c r="A3513" i="80" s="1"/>
  <c r="A3514" i="80" s="1"/>
  <c r="A3515" i="80" s="1"/>
  <c r="A3516" i="80" s="1"/>
  <c r="A3517" i="80" s="1"/>
  <c r="A3518" i="80" s="1"/>
  <c r="A3519" i="80" s="1"/>
  <c r="A3520" i="80" s="1"/>
  <c r="A3521" i="80" s="1"/>
  <c r="A3522" i="80" s="1"/>
  <c r="A3523" i="80" s="1"/>
  <c r="A3524" i="80" s="1"/>
  <c r="A3525" i="80" s="1"/>
  <c r="A3526" i="80" s="1"/>
  <c r="A3527" i="80" s="1"/>
  <c r="A3528" i="80" s="1"/>
  <c r="A3529" i="80" s="1"/>
  <c r="A3530" i="80" s="1"/>
  <c r="A3531" i="80" s="1"/>
  <c r="A3532" i="80" s="1"/>
  <c r="A3533" i="80" s="1"/>
  <c r="A3534" i="80" s="1"/>
  <c r="A3535" i="80" s="1"/>
  <c r="A3536" i="80" s="1"/>
  <c r="A3537" i="80" s="1"/>
  <c r="A3538" i="80" s="1"/>
  <c r="A3539" i="80" s="1"/>
  <c r="A3540" i="80" s="1"/>
  <c r="A3541" i="80" s="1"/>
  <c r="A3542" i="80" s="1"/>
  <c r="A3543" i="80" s="1"/>
  <c r="A3544" i="80" s="1"/>
  <c r="A3545" i="80" s="1"/>
  <c r="A3546" i="80" s="1"/>
  <c r="A3547" i="80" s="1"/>
  <c r="A3548" i="80" s="1"/>
  <c r="A3549" i="80" s="1"/>
  <c r="A3550" i="80" s="1"/>
  <c r="A3551" i="80" s="1"/>
  <c r="A3552" i="80" s="1"/>
  <c r="A3553" i="80" s="1"/>
  <c r="A3554" i="80" s="1"/>
  <c r="A3555" i="80" s="1"/>
  <c r="A3556" i="80" s="1"/>
  <c r="A3557" i="80" s="1"/>
  <c r="A3558" i="80" s="1"/>
  <c r="A3559" i="80" s="1"/>
  <c r="A3560" i="80" s="1"/>
  <c r="A3561" i="80" s="1"/>
  <c r="A3562" i="80" s="1"/>
  <c r="A3563" i="80" s="1"/>
  <c r="A3564" i="80" s="1"/>
  <c r="A3565" i="80" s="1"/>
  <c r="A3566" i="80" s="1"/>
  <c r="A3567" i="80" s="1"/>
  <c r="A3568" i="80" s="1"/>
  <c r="A3569" i="80" s="1"/>
  <c r="A3570" i="80" s="1"/>
  <c r="A3571" i="80" s="1"/>
  <c r="A3572" i="80" s="1"/>
  <c r="A3573" i="80" s="1"/>
  <c r="A3574" i="80" s="1"/>
  <c r="A3575" i="80" s="1"/>
  <c r="A3576" i="80" s="1"/>
  <c r="A3577" i="80" s="1"/>
  <c r="A3578" i="80" s="1"/>
  <c r="A3579" i="80" s="1"/>
  <c r="A3580" i="80" s="1"/>
  <c r="A3581" i="80" s="1"/>
  <c r="A3582" i="80" s="1"/>
  <c r="A3583" i="80" s="1"/>
  <c r="A3584" i="80" s="1"/>
  <c r="A3585" i="80" s="1"/>
  <c r="A3586" i="80" s="1"/>
  <c r="A3587" i="80" s="1"/>
  <c r="A3588" i="80" s="1"/>
  <c r="A3589" i="80" s="1"/>
  <c r="A3590" i="80" s="1"/>
  <c r="A3591" i="80" s="1"/>
  <c r="A3592" i="80" s="1"/>
  <c r="A3593" i="80" s="1"/>
  <c r="A3594" i="80" s="1"/>
  <c r="A3595" i="80" s="1"/>
  <c r="A3596" i="80" s="1"/>
  <c r="A3597" i="80" s="1"/>
  <c r="A3598" i="80" s="1"/>
  <c r="A3599" i="80" s="1"/>
  <c r="A3600" i="80" s="1"/>
  <c r="A3601" i="80" s="1"/>
  <c r="A3602" i="80" s="1"/>
  <c r="A3603" i="80" s="1"/>
  <c r="A3604" i="80" s="1"/>
  <c r="A3605" i="80" s="1"/>
  <c r="A3606" i="80" s="1"/>
  <c r="A3607" i="80" s="1"/>
  <c r="A3608" i="80" s="1"/>
  <c r="A3609" i="80" s="1"/>
  <c r="A3610" i="80" s="1"/>
  <c r="A3611" i="80" s="1"/>
  <c r="A3612" i="80" s="1"/>
  <c r="A3613" i="80" s="1"/>
  <c r="A3614" i="80" s="1"/>
  <c r="A3615" i="80" s="1"/>
  <c r="A3616" i="80" s="1"/>
  <c r="A3617" i="80" s="1"/>
  <c r="A3618" i="80" s="1"/>
  <c r="A3619" i="80" s="1"/>
  <c r="A3620" i="80" s="1"/>
  <c r="A3621" i="80" s="1"/>
  <c r="A3622" i="80" s="1"/>
  <c r="A3623" i="80" s="1"/>
  <c r="A3624" i="80" s="1"/>
  <c r="A3625" i="80" s="1"/>
  <c r="A3626" i="80" s="1"/>
  <c r="A3627" i="80" s="1"/>
  <c r="A3628" i="80" s="1"/>
  <c r="A3629" i="80" s="1"/>
  <c r="A3630" i="80" s="1"/>
  <c r="A3631" i="80" s="1"/>
  <c r="A3632" i="80" s="1"/>
  <c r="A3633" i="80" s="1"/>
  <c r="A3634" i="80" s="1"/>
  <c r="A3635" i="80" s="1"/>
  <c r="A3636" i="80" s="1"/>
  <c r="A3637" i="80" s="1"/>
  <c r="A3638" i="80" s="1"/>
  <c r="A3639" i="80" s="1"/>
  <c r="A3640" i="80" s="1"/>
  <c r="A3641" i="80" s="1"/>
  <c r="A3642" i="80" s="1"/>
  <c r="A3643" i="80" s="1"/>
  <c r="A3644" i="80" s="1"/>
  <c r="A3645" i="80" s="1"/>
  <c r="A3646" i="80" s="1"/>
  <c r="A3647" i="80" s="1"/>
  <c r="A3648" i="80" s="1"/>
  <c r="A3649" i="80" s="1"/>
  <c r="A3650" i="80" s="1"/>
  <c r="A3651" i="80" s="1"/>
  <c r="A3652" i="80" s="1"/>
  <c r="A3653" i="80" s="1"/>
  <c r="A3654" i="80" s="1"/>
  <c r="A3655" i="80" s="1"/>
  <c r="A3656" i="80" s="1"/>
  <c r="A3657" i="80" s="1"/>
  <c r="A3658" i="80" s="1"/>
  <c r="A3659" i="80" s="1"/>
  <c r="A3660" i="80" s="1"/>
  <c r="A3661" i="80" s="1"/>
  <c r="A3662" i="80" s="1"/>
  <c r="A3663" i="80" s="1"/>
  <c r="A3664" i="80" s="1"/>
  <c r="A3665" i="80" s="1"/>
  <c r="A3666" i="80" s="1"/>
  <c r="A3667" i="80" s="1"/>
  <c r="A3668" i="80" s="1"/>
  <c r="A3669" i="80" s="1"/>
  <c r="A3670" i="80" s="1"/>
  <c r="A3671" i="80" s="1"/>
  <c r="A3672" i="80" s="1"/>
  <c r="A3673" i="80" s="1"/>
  <c r="A3674" i="80" s="1"/>
  <c r="A3675" i="80" s="1"/>
  <c r="A3676" i="80" s="1"/>
  <c r="A3677" i="80" s="1"/>
  <c r="A3678" i="80" s="1"/>
  <c r="A3679" i="80" s="1"/>
  <c r="A3680" i="80" s="1"/>
  <c r="A3681" i="80" s="1"/>
  <c r="A3682" i="80" s="1"/>
  <c r="A3683" i="80" s="1"/>
  <c r="A3684" i="80" s="1"/>
  <c r="A3685" i="80" s="1"/>
  <c r="A3686" i="80" s="1"/>
  <c r="A3687" i="80" s="1"/>
  <c r="A3688" i="80" s="1"/>
  <c r="A3689" i="80" s="1"/>
  <c r="A3690" i="80" s="1"/>
  <c r="A3691" i="80" s="1"/>
  <c r="A3692" i="80" s="1"/>
  <c r="A3693" i="80" s="1"/>
  <c r="A3694" i="80" s="1"/>
  <c r="A3695" i="80" s="1"/>
  <c r="A3696" i="80" s="1"/>
  <c r="A3697" i="80" s="1"/>
  <c r="A3698" i="80" s="1"/>
  <c r="A3699" i="80" s="1"/>
  <c r="A3700" i="80" s="1"/>
  <c r="A3701" i="80" s="1"/>
  <c r="A3702" i="80" s="1"/>
  <c r="A3703" i="80" s="1"/>
  <c r="A3704" i="80" s="1"/>
  <c r="A3705" i="80" s="1"/>
  <c r="A3706" i="80" s="1"/>
  <c r="A3707" i="80" s="1"/>
  <c r="A3708" i="80" s="1"/>
  <c r="A3709" i="80" s="1"/>
  <c r="A3710" i="80" s="1"/>
  <c r="A3711" i="80" s="1"/>
  <c r="A3712" i="80" s="1"/>
  <c r="A3713" i="80" s="1"/>
  <c r="A3714" i="80" s="1"/>
  <c r="A3715" i="80" s="1"/>
  <c r="A3716" i="80" s="1"/>
  <c r="A3717" i="80" s="1"/>
  <c r="A3718" i="80" s="1"/>
  <c r="A3719" i="80" s="1"/>
  <c r="A3720" i="80" s="1"/>
  <c r="A3721" i="80" s="1"/>
  <c r="A3722" i="80" s="1"/>
  <c r="A3723" i="80" s="1"/>
  <c r="A3724" i="80" s="1"/>
  <c r="A3725" i="80" s="1"/>
  <c r="A3726" i="80" s="1"/>
  <c r="A3727" i="80" s="1"/>
  <c r="A3728" i="80" s="1"/>
  <c r="A3729" i="80" s="1"/>
  <c r="A3730" i="80" s="1"/>
  <c r="A3731" i="80" s="1"/>
  <c r="A3732" i="80" s="1"/>
  <c r="A3733" i="80" s="1"/>
  <c r="A3734" i="80" s="1"/>
  <c r="A3735" i="80" s="1"/>
  <c r="A3736" i="80" s="1"/>
  <c r="A3737" i="80" s="1"/>
  <c r="A3738" i="80" s="1"/>
  <c r="A3739" i="80" s="1"/>
  <c r="A3740" i="80" s="1"/>
  <c r="A3741" i="80" s="1"/>
  <c r="A3742" i="80" s="1"/>
  <c r="A3743" i="80" s="1"/>
  <c r="A3744" i="80" s="1"/>
  <c r="A3745" i="80" s="1"/>
  <c r="A3746" i="80" s="1"/>
  <c r="A3747" i="80" s="1"/>
  <c r="A3748" i="80" s="1"/>
  <c r="A3749" i="80" s="1"/>
  <c r="A3750" i="80" s="1"/>
  <c r="A3751" i="80" s="1"/>
  <c r="A3752" i="80" s="1"/>
  <c r="A3753" i="80" s="1"/>
  <c r="A3754" i="80" s="1"/>
  <c r="A3755" i="80" s="1"/>
  <c r="A3756" i="80" s="1"/>
  <c r="A3757" i="80" s="1"/>
  <c r="A3758" i="80" s="1"/>
  <c r="A3759" i="80" s="1"/>
  <c r="A3760" i="80" s="1"/>
  <c r="A3761" i="80" s="1"/>
  <c r="A3762" i="80" s="1"/>
  <c r="A3763" i="80" s="1"/>
  <c r="A3764" i="80" s="1"/>
  <c r="A3765" i="80" s="1"/>
  <c r="A3766" i="80" s="1"/>
  <c r="A3767" i="80" s="1"/>
  <c r="A3768" i="80" s="1"/>
  <c r="A3769" i="80" s="1"/>
  <c r="A3770" i="80" s="1"/>
  <c r="A3771" i="80" s="1"/>
  <c r="A3772" i="80" s="1"/>
  <c r="A3773" i="80" s="1"/>
  <c r="A3774" i="80" s="1"/>
  <c r="A3775" i="80" s="1"/>
  <c r="A3776" i="80" s="1"/>
  <c r="A3777" i="80" s="1"/>
  <c r="A3778" i="80" s="1"/>
  <c r="A3779" i="80" s="1"/>
  <c r="A3780" i="80" s="1"/>
  <c r="A3781" i="80" s="1"/>
  <c r="A3782" i="80" s="1"/>
  <c r="A3783" i="80" s="1"/>
  <c r="A3784" i="80" s="1"/>
  <c r="A3785" i="80" s="1"/>
  <c r="A3786" i="80" s="1"/>
  <c r="A3787" i="80" s="1"/>
  <c r="A3788" i="80" s="1"/>
  <c r="A3789" i="80" s="1"/>
  <c r="A3790" i="80" s="1"/>
  <c r="A3791" i="80" s="1"/>
  <c r="A3792" i="80" s="1"/>
  <c r="A3793" i="80" s="1"/>
  <c r="A3794" i="80" s="1"/>
  <c r="A3795" i="80" s="1"/>
  <c r="A3796" i="80" s="1"/>
  <c r="A3797" i="80" s="1"/>
  <c r="A3798" i="80" s="1"/>
  <c r="A3799" i="80" s="1"/>
  <c r="A3800" i="80" s="1"/>
  <c r="A3801" i="80" s="1"/>
  <c r="A3802" i="80" s="1"/>
  <c r="A3803" i="80" s="1"/>
  <c r="A3804" i="80" s="1"/>
  <c r="A3805" i="80" s="1"/>
  <c r="A3806" i="80" s="1"/>
  <c r="A3807" i="80" s="1"/>
  <c r="A3808" i="80" s="1"/>
  <c r="A3809" i="80" s="1"/>
  <c r="A3810" i="80" s="1"/>
  <c r="A3811" i="80" s="1"/>
  <c r="A3812" i="80" s="1"/>
  <c r="A3813" i="80" s="1"/>
  <c r="A3814" i="80" s="1"/>
  <c r="A3815" i="80" s="1"/>
  <c r="A3816" i="80" s="1"/>
  <c r="A3817" i="80" s="1"/>
  <c r="A3818" i="80" s="1"/>
  <c r="A3819" i="80" s="1"/>
  <c r="A3820" i="80" s="1"/>
  <c r="A3821" i="80" s="1"/>
  <c r="A3822" i="80" s="1"/>
  <c r="A3823" i="80" s="1"/>
  <c r="A3824" i="80" s="1"/>
  <c r="A3825" i="80" s="1"/>
  <c r="A3826" i="80" s="1"/>
  <c r="A3827" i="80" s="1"/>
  <c r="A3828" i="80" s="1"/>
  <c r="A3829" i="80" s="1"/>
  <c r="A3830" i="80" s="1"/>
  <c r="A3831" i="80" s="1"/>
  <c r="A3832" i="80" s="1"/>
  <c r="A3833" i="80" s="1"/>
  <c r="A3834" i="80" s="1"/>
  <c r="A3835" i="80" s="1"/>
  <c r="A3836" i="80" s="1"/>
  <c r="A3837" i="80" s="1"/>
  <c r="A3838" i="80" s="1"/>
  <c r="A3839" i="80" s="1"/>
  <c r="A3840" i="80" s="1"/>
  <c r="A3841" i="80" s="1"/>
  <c r="A3842" i="80" s="1"/>
  <c r="A3843" i="80" s="1"/>
  <c r="A3844" i="80" s="1"/>
  <c r="A3845" i="80" s="1"/>
  <c r="A3846" i="80" s="1"/>
  <c r="A3847" i="80" s="1"/>
  <c r="A3848" i="80" s="1"/>
  <c r="A3849" i="80" s="1"/>
  <c r="A3850" i="80" s="1"/>
  <c r="A3851" i="80" s="1"/>
  <c r="A3852" i="80" s="1"/>
  <c r="A3853" i="80" s="1"/>
  <c r="A3854" i="80" s="1"/>
  <c r="A3855" i="80" s="1"/>
  <c r="A3856" i="80" s="1"/>
  <c r="A3857" i="80" s="1"/>
  <c r="A3858" i="80" s="1"/>
  <c r="A3859" i="80" s="1"/>
  <c r="A3860" i="80" s="1"/>
  <c r="A3861" i="80" s="1"/>
  <c r="A3862" i="80" s="1"/>
  <c r="A3863" i="80" s="1"/>
  <c r="A3864" i="80" s="1"/>
  <c r="A3865" i="80" s="1"/>
  <c r="A3866" i="80" s="1"/>
  <c r="A3867" i="80" s="1"/>
  <c r="A3868" i="80" s="1"/>
  <c r="A3869" i="80" s="1"/>
  <c r="A3870" i="80" s="1"/>
  <c r="A3871" i="80" s="1"/>
  <c r="A3872" i="80" s="1"/>
  <c r="A3873" i="80" s="1"/>
  <c r="A3874" i="80" s="1"/>
  <c r="A3875" i="80" s="1"/>
  <c r="A3876" i="80" s="1"/>
  <c r="A3877" i="80" s="1"/>
  <c r="A3878" i="80" s="1"/>
  <c r="A3879" i="80" s="1"/>
  <c r="A3880" i="80" s="1"/>
  <c r="A3881" i="80" s="1"/>
  <c r="A3882" i="80" s="1"/>
  <c r="A3883" i="80" s="1"/>
  <c r="A3884" i="80" s="1"/>
  <c r="A3885" i="80" s="1"/>
  <c r="A3886" i="80" s="1"/>
  <c r="A3887" i="80" s="1"/>
  <c r="A3888" i="80" s="1"/>
  <c r="A3889" i="80" s="1"/>
  <c r="A3890" i="80" s="1"/>
  <c r="A3891" i="80" s="1"/>
  <c r="A3892" i="80" s="1"/>
  <c r="A3893" i="80" s="1"/>
  <c r="A3894" i="80" s="1"/>
  <c r="A3895" i="80" s="1"/>
  <c r="A3896" i="80" s="1"/>
  <c r="A3897" i="80" s="1"/>
  <c r="A3898" i="80" s="1"/>
  <c r="A3899" i="80" s="1"/>
  <c r="A3900" i="80" s="1"/>
  <c r="A3901" i="80" s="1"/>
  <c r="A3902" i="80" s="1"/>
  <c r="A3903" i="80" s="1"/>
  <c r="A3904" i="80" s="1"/>
  <c r="A3905" i="80" s="1"/>
  <c r="A3906" i="80" s="1"/>
  <c r="A3907" i="80" s="1"/>
  <c r="A3908" i="80" s="1"/>
  <c r="A3909" i="80" s="1"/>
  <c r="A3910" i="80" s="1"/>
  <c r="A3911" i="80" s="1"/>
  <c r="A3912" i="80" s="1"/>
  <c r="A3913" i="80" s="1"/>
  <c r="A3914" i="80" s="1"/>
  <c r="A3915" i="80" s="1"/>
  <c r="A3916" i="80" s="1"/>
  <c r="A3917" i="80" s="1"/>
  <c r="A3918" i="80" s="1"/>
  <c r="A3919" i="80" s="1"/>
  <c r="A3920" i="80" s="1"/>
  <c r="A3921" i="80" s="1"/>
  <c r="A3922" i="80" s="1"/>
  <c r="A3923" i="80" s="1"/>
  <c r="A3924" i="80" s="1"/>
  <c r="A3925" i="80" s="1"/>
  <c r="A3926" i="80" s="1"/>
  <c r="A3927" i="80" s="1"/>
  <c r="A3928" i="80" s="1"/>
  <c r="A3929" i="80" s="1"/>
  <c r="A3930" i="80" s="1"/>
  <c r="A3931" i="80" s="1"/>
  <c r="A3932" i="80" s="1"/>
  <c r="A3933" i="80" s="1"/>
  <c r="A3934" i="80" s="1"/>
  <c r="A3935" i="80" s="1"/>
  <c r="A3936" i="80" s="1"/>
  <c r="A3937" i="80" s="1"/>
  <c r="A3938" i="80" s="1"/>
  <c r="A3939" i="80" s="1"/>
  <c r="A3940" i="80" s="1"/>
  <c r="A3941" i="80" s="1"/>
  <c r="A3942" i="80" s="1"/>
  <c r="A3943" i="80" s="1"/>
  <c r="A3944" i="80" s="1"/>
  <c r="A3945" i="80" s="1"/>
  <c r="A3946" i="80" s="1"/>
  <c r="A3947" i="80" s="1"/>
  <c r="A3948" i="80" s="1"/>
  <c r="A3949" i="80" s="1"/>
  <c r="A3950" i="80" s="1"/>
  <c r="A3951" i="80" s="1"/>
  <c r="A3952" i="80" s="1"/>
  <c r="A3953" i="80" s="1"/>
  <c r="A3954" i="80" s="1"/>
  <c r="A3955" i="80" s="1"/>
  <c r="A3956" i="80" s="1"/>
  <c r="A3957" i="80" s="1"/>
  <c r="A3958" i="80" s="1"/>
  <c r="A3959" i="80" s="1"/>
  <c r="A3960" i="80" s="1"/>
  <c r="A3961" i="80" s="1"/>
  <c r="A3962" i="80" s="1"/>
  <c r="A3963" i="80" s="1"/>
  <c r="A3964" i="80" s="1"/>
  <c r="A3965" i="80" s="1"/>
  <c r="A3966" i="80" s="1"/>
  <c r="A3967" i="80" s="1"/>
  <c r="A3968" i="80" s="1"/>
  <c r="A3969" i="80" s="1"/>
  <c r="A3970" i="80" s="1"/>
  <c r="A3971" i="80" s="1"/>
  <c r="A3972" i="80" s="1"/>
  <c r="A3973" i="80" s="1"/>
  <c r="A3974" i="80" s="1"/>
  <c r="A3975" i="80" s="1"/>
  <c r="A3976" i="80" s="1"/>
  <c r="A3977" i="80" s="1"/>
  <c r="A3978" i="80" s="1"/>
  <c r="A3979" i="80" s="1"/>
  <c r="A3980" i="80" s="1"/>
  <c r="A3981" i="80" s="1"/>
  <c r="A3982" i="80" s="1"/>
  <c r="A3983" i="80" s="1"/>
  <c r="A3984" i="80" s="1"/>
  <c r="A3985" i="80" s="1"/>
  <c r="A3986" i="80" s="1"/>
  <c r="A3987" i="80" s="1"/>
  <c r="A3988" i="80" s="1"/>
  <c r="A3989" i="80" s="1"/>
  <c r="A3990" i="80" s="1"/>
  <c r="A3991" i="80" s="1"/>
  <c r="A3992" i="80" s="1"/>
  <c r="A3993" i="80" s="1"/>
  <c r="A3994" i="80" s="1"/>
  <c r="A3995" i="80" s="1"/>
  <c r="A3996" i="80" s="1"/>
  <c r="A3997" i="80" s="1"/>
  <c r="A3998" i="80" s="1"/>
  <c r="A3999" i="80" s="1"/>
  <c r="A4000" i="80" s="1"/>
  <c r="A4001" i="80" s="1"/>
  <c r="A4002" i="80" s="1"/>
  <c r="A4003" i="80" s="1"/>
  <c r="A4004" i="80" s="1"/>
  <c r="A4005" i="80" s="1"/>
  <c r="A4006" i="80" s="1"/>
  <c r="A4007" i="80" s="1"/>
  <c r="A4008" i="80" s="1"/>
  <c r="A4009" i="80" s="1"/>
  <c r="A4010" i="80" s="1"/>
  <c r="A4011" i="80" s="1"/>
  <c r="A4012" i="80" s="1"/>
  <c r="A4013" i="80" s="1"/>
  <c r="A4014" i="80" s="1"/>
  <c r="A4015" i="80" s="1"/>
  <c r="A4016" i="80" s="1"/>
  <c r="A4017" i="80" s="1"/>
  <c r="A4018" i="80" s="1"/>
  <c r="A4019" i="80" s="1"/>
  <c r="A4020" i="80" s="1"/>
  <c r="A4021" i="80" s="1"/>
  <c r="A4022" i="80" s="1"/>
  <c r="A4023" i="80" s="1"/>
  <c r="A4024" i="80" s="1"/>
  <c r="A4025" i="80" s="1"/>
  <c r="A4026" i="80" s="1"/>
  <c r="A4027" i="80" s="1"/>
  <c r="A4028" i="80" s="1"/>
  <c r="A4029" i="80" s="1"/>
  <c r="A4030" i="80" s="1"/>
  <c r="A4031" i="80" s="1"/>
  <c r="A4032" i="80" s="1"/>
  <c r="A4033" i="80" s="1"/>
  <c r="A4034" i="80" s="1"/>
  <c r="A4035" i="80" s="1"/>
  <c r="A4036" i="80" s="1"/>
  <c r="A4037" i="80" s="1"/>
  <c r="A4038" i="80" s="1"/>
  <c r="A4039" i="80" s="1"/>
  <c r="A4040" i="80" s="1"/>
  <c r="A4041" i="80" s="1"/>
  <c r="A4042" i="80" s="1"/>
  <c r="A4043" i="80" s="1"/>
  <c r="A4044" i="80" s="1"/>
  <c r="A4045" i="80" s="1"/>
  <c r="A4046" i="80" s="1"/>
  <c r="A4047" i="80" s="1"/>
  <c r="A4048" i="80" s="1"/>
  <c r="A4049" i="80" s="1"/>
  <c r="A4050" i="80" s="1"/>
  <c r="A4051" i="80" s="1"/>
  <c r="A4052" i="80" s="1"/>
  <c r="A4053" i="80" s="1"/>
  <c r="A4054" i="80" s="1"/>
  <c r="A4055" i="80" s="1"/>
  <c r="A4056" i="80" s="1"/>
  <c r="A4057" i="80" s="1"/>
  <c r="A4058" i="80" s="1"/>
  <c r="A4059" i="80" s="1"/>
  <c r="A4060" i="80" s="1"/>
  <c r="A4061" i="80" s="1"/>
  <c r="A4062" i="80" s="1"/>
  <c r="A4063" i="80" s="1"/>
  <c r="A4064" i="80" s="1"/>
  <c r="A4065" i="80" s="1"/>
  <c r="A4066" i="80" s="1"/>
  <c r="A4067" i="80" s="1"/>
  <c r="A4068" i="80" s="1"/>
  <c r="A4069" i="80" s="1"/>
  <c r="A4070" i="80" s="1"/>
  <c r="A4071" i="80" s="1"/>
  <c r="A4072" i="80" s="1"/>
  <c r="A4073" i="80" s="1"/>
  <c r="A4074" i="80" s="1"/>
  <c r="A4075" i="80" s="1"/>
  <c r="A4076" i="80" s="1"/>
  <c r="A4077" i="80" s="1"/>
  <c r="A4078" i="80" s="1"/>
  <c r="A4079" i="80" s="1"/>
  <c r="A4080" i="80" s="1"/>
  <c r="A4081" i="80" s="1"/>
  <c r="A4082" i="80" s="1"/>
  <c r="A4083" i="80" s="1"/>
  <c r="A4084" i="80" s="1"/>
  <c r="A4085" i="80" s="1"/>
  <c r="A4086" i="80" s="1"/>
  <c r="A4087" i="80" s="1"/>
  <c r="A4088" i="80" s="1"/>
  <c r="A4089" i="80" s="1"/>
  <c r="A4090" i="80" s="1"/>
  <c r="A4091" i="80" s="1"/>
  <c r="A4092" i="80" s="1"/>
  <c r="A4093" i="80" s="1"/>
  <c r="A4094" i="80" s="1"/>
  <c r="A4095" i="80" s="1"/>
  <c r="A4096" i="80" s="1"/>
  <c r="A4097" i="80" s="1"/>
  <c r="A4098" i="80" s="1"/>
  <c r="A4099" i="80" s="1"/>
  <c r="A4100" i="80" s="1"/>
  <c r="A4101" i="80" s="1"/>
  <c r="A4102" i="80" s="1"/>
  <c r="A4103" i="80" s="1"/>
  <c r="A4104" i="80" s="1"/>
  <c r="A4105" i="80" s="1"/>
  <c r="A4106" i="80" s="1"/>
  <c r="A4107" i="80" s="1"/>
  <c r="A4108" i="80" s="1"/>
  <c r="A4109" i="80" s="1"/>
  <c r="A4110" i="80" s="1"/>
  <c r="A4111" i="80" s="1"/>
  <c r="A4112" i="80" s="1"/>
  <c r="A4113" i="80" s="1"/>
  <c r="A4114" i="80" s="1"/>
  <c r="A4115" i="80" s="1"/>
  <c r="A4116" i="80" s="1"/>
  <c r="A4117" i="80" s="1"/>
  <c r="A4118" i="80" s="1"/>
  <c r="A4119" i="80" s="1"/>
  <c r="A4120" i="80" s="1"/>
  <c r="A4121" i="80" s="1"/>
  <c r="A4122" i="80" s="1"/>
  <c r="A4123" i="80" s="1"/>
  <c r="A4124" i="80" s="1"/>
  <c r="A4125" i="80" s="1"/>
  <c r="A4126" i="80" s="1"/>
  <c r="A4127" i="80" s="1"/>
  <c r="A4128" i="80" s="1"/>
  <c r="A4129" i="80" s="1"/>
  <c r="A4130" i="80" s="1"/>
  <c r="A4131" i="80" s="1"/>
  <c r="A4132" i="80" s="1"/>
  <c r="A4133" i="80" s="1"/>
  <c r="A4134" i="80" s="1"/>
  <c r="A4135" i="80" s="1"/>
  <c r="A4136" i="80" s="1"/>
  <c r="A4137" i="80" s="1"/>
  <c r="A4138" i="80" s="1"/>
  <c r="A4139" i="80" s="1"/>
  <c r="A4140" i="80" s="1"/>
  <c r="A4141" i="80" s="1"/>
  <c r="A4142" i="80" s="1"/>
  <c r="A4143" i="80" s="1"/>
  <c r="A4144" i="80" s="1"/>
  <c r="A4145" i="80" s="1"/>
  <c r="A4146" i="80" s="1"/>
  <c r="A4147" i="80" s="1"/>
  <c r="A4148" i="80" s="1"/>
  <c r="A4149" i="80" s="1"/>
  <c r="A4150" i="80" s="1"/>
  <c r="A4151" i="80" s="1"/>
  <c r="A4152" i="80" s="1"/>
  <c r="A4153" i="80" s="1"/>
  <c r="A4154" i="80" s="1"/>
  <c r="A4155" i="80" s="1"/>
  <c r="A4156" i="80" s="1"/>
  <c r="A4157" i="80" s="1"/>
  <c r="A4158" i="80" s="1"/>
  <c r="A4159" i="80" s="1"/>
  <c r="A4160" i="80" s="1"/>
  <c r="A4161" i="80" s="1"/>
  <c r="A4162" i="80" s="1"/>
  <c r="A4163" i="80" s="1"/>
  <c r="A4164" i="80" s="1"/>
  <c r="A4165" i="80" s="1"/>
  <c r="A4166" i="80" s="1"/>
  <c r="A4167" i="80" s="1"/>
  <c r="A4168" i="80" s="1"/>
  <c r="A4169" i="80" s="1"/>
  <c r="A4170" i="80" s="1"/>
  <c r="A4171" i="80" s="1"/>
  <c r="A4172" i="80" s="1"/>
  <c r="A4173" i="80" s="1"/>
  <c r="A4174" i="80" s="1"/>
  <c r="A4175" i="80" s="1"/>
  <c r="A4176" i="80" s="1"/>
  <c r="A4177" i="80" s="1"/>
  <c r="A4178" i="80" s="1"/>
  <c r="A4179" i="80" s="1"/>
  <c r="A4180" i="80" s="1"/>
  <c r="A4181" i="80" s="1"/>
  <c r="A4182" i="80" s="1"/>
  <c r="A4183" i="80" s="1"/>
  <c r="A4184" i="80" s="1"/>
  <c r="A4185" i="80" s="1"/>
  <c r="A4186" i="80" s="1"/>
  <c r="A4187" i="80" s="1"/>
  <c r="A4188" i="80" s="1"/>
  <c r="A4189" i="80" s="1"/>
  <c r="A4190" i="80" s="1"/>
  <c r="A4191" i="80" s="1"/>
  <c r="A4192" i="80" s="1"/>
  <c r="A4193" i="80" s="1"/>
  <c r="A4194" i="80" s="1"/>
  <c r="A4195" i="80" s="1"/>
  <c r="A4196" i="80" s="1"/>
  <c r="A4197" i="80" s="1"/>
  <c r="A4198" i="80" s="1"/>
  <c r="A4199" i="80" s="1"/>
  <c r="A4200" i="80" s="1"/>
  <c r="A4201" i="80" s="1"/>
  <c r="A4202" i="80" s="1"/>
  <c r="A4203" i="80" s="1"/>
  <c r="A4204" i="80" s="1"/>
  <c r="A4205" i="80" s="1"/>
  <c r="A4206" i="80" s="1"/>
  <c r="A4207" i="80" s="1"/>
  <c r="A4208" i="80" s="1"/>
  <c r="A4209" i="80" s="1"/>
  <c r="A4210" i="80" s="1"/>
  <c r="A4211" i="80" s="1"/>
  <c r="A4212" i="80" s="1"/>
  <c r="A4213" i="80" s="1"/>
  <c r="A4214" i="80" s="1"/>
  <c r="A4215" i="80" s="1"/>
  <c r="A4216" i="80" s="1"/>
  <c r="A4217" i="80" s="1"/>
  <c r="A4218" i="80" s="1"/>
  <c r="A4219" i="80" s="1"/>
  <c r="A4220" i="80" s="1"/>
  <c r="A4221" i="80" s="1"/>
  <c r="A4222" i="80" s="1"/>
  <c r="A4223" i="80" s="1"/>
  <c r="A4224" i="80" s="1"/>
  <c r="A4225" i="80" s="1"/>
  <c r="A4226" i="80" s="1"/>
  <c r="A4227" i="80" s="1"/>
  <c r="A4228" i="80" s="1"/>
  <c r="A4229" i="80" s="1"/>
  <c r="A4230" i="80" s="1"/>
  <c r="A4231" i="80" s="1"/>
  <c r="A4232" i="80" s="1"/>
  <c r="A4233" i="80" s="1"/>
  <c r="A4234" i="80" s="1"/>
  <c r="A4235" i="80" s="1"/>
  <c r="A4236" i="80" s="1"/>
  <c r="A4237" i="80" s="1"/>
  <c r="A4238" i="80" s="1"/>
  <c r="A4239" i="80" s="1"/>
  <c r="A4240" i="80" s="1"/>
  <c r="A4241" i="80" s="1"/>
  <c r="A4242" i="80" s="1"/>
  <c r="A4243" i="80" s="1"/>
  <c r="A4244" i="80" s="1"/>
  <c r="A4245" i="80" s="1"/>
  <c r="A4246" i="80" s="1"/>
  <c r="A4247" i="80" s="1"/>
  <c r="A4248" i="80" s="1"/>
  <c r="A4249" i="80" s="1"/>
  <c r="A4250" i="80" s="1"/>
  <c r="A4251" i="80" s="1"/>
  <c r="A4252" i="80" s="1"/>
  <c r="A4253" i="80" s="1"/>
  <c r="A4254" i="80" s="1"/>
  <c r="A4255" i="80" s="1"/>
  <c r="A4256" i="80" s="1"/>
  <c r="A4257" i="80" s="1"/>
  <c r="A4258" i="80" s="1"/>
  <c r="A4259" i="80" s="1"/>
  <c r="A4260" i="80" s="1"/>
  <c r="A4261" i="80" s="1"/>
  <c r="A4262" i="80" s="1"/>
  <c r="A4263" i="80" s="1"/>
  <c r="A4264" i="80" s="1"/>
  <c r="A4265" i="80" s="1"/>
  <c r="A4266" i="80" s="1"/>
  <c r="A4267" i="80" s="1"/>
  <c r="A4268" i="80" s="1"/>
  <c r="A4269" i="80" s="1"/>
  <c r="A4270" i="80" s="1"/>
  <c r="A4271" i="80" s="1"/>
  <c r="A4272" i="80" s="1"/>
  <c r="A4273" i="80" s="1"/>
  <c r="A4274" i="80" s="1"/>
  <c r="A4275" i="80" s="1"/>
  <c r="A4276" i="80" s="1"/>
  <c r="A4277" i="80" s="1"/>
  <c r="A4278" i="80" s="1"/>
  <c r="A4279" i="80" s="1"/>
  <c r="A4280" i="80" s="1"/>
  <c r="A4281" i="80" s="1"/>
  <c r="A4282" i="80" s="1"/>
  <c r="A4283" i="80" s="1"/>
  <c r="A4284" i="80" s="1"/>
  <c r="A4285" i="80" s="1"/>
  <c r="A4286" i="80" s="1"/>
  <c r="A4287" i="80" s="1"/>
  <c r="A4288" i="80" s="1"/>
  <c r="A4289" i="80" s="1"/>
  <c r="A4290" i="80" s="1"/>
  <c r="A4291" i="80" s="1"/>
  <c r="A4292" i="80" s="1"/>
  <c r="A4293" i="80" s="1"/>
  <c r="A4294" i="80" s="1"/>
  <c r="A4295" i="80" s="1"/>
  <c r="A4296" i="80" s="1"/>
  <c r="A4297" i="80" s="1"/>
  <c r="A4298" i="80" s="1"/>
  <c r="A4299" i="80" s="1"/>
  <c r="A4300" i="80" s="1"/>
  <c r="A4301" i="80" s="1"/>
  <c r="A4302" i="80" s="1"/>
  <c r="A4303" i="80" s="1"/>
  <c r="A4304" i="80" s="1"/>
  <c r="A4305" i="80" s="1"/>
  <c r="A4306" i="80" s="1"/>
  <c r="A4307" i="80" s="1"/>
  <c r="A4308" i="80" s="1"/>
  <c r="A4309" i="80" s="1"/>
  <c r="A4310" i="80" s="1"/>
  <c r="A4311" i="80" s="1"/>
  <c r="A4312" i="80" s="1"/>
  <c r="A4313" i="80" s="1"/>
  <c r="A4314" i="80" s="1"/>
  <c r="A4315" i="80" s="1"/>
  <c r="A4316" i="80" s="1"/>
  <c r="A4317" i="80" s="1"/>
  <c r="A4318" i="80" s="1"/>
  <c r="A4319" i="80" s="1"/>
  <c r="A4320" i="80" s="1"/>
  <c r="A4321" i="80" s="1"/>
  <c r="A4322" i="80" s="1"/>
  <c r="A4323" i="80" s="1"/>
  <c r="A4324" i="80" s="1"/>
  <c r="A4325" i="80" s="1"/>
  <c r="A4326" i="80" s="1"/>
  <c r="A4327" i="80" s="1"/>
  <c r="A4328" i="80" s="1"/>
  <c r="A4329" i="80" s="1"/>
  <c r="A4330" i="80" s="1"/>
  <c r="A4331" i="80" s="1"/>
  <c r="A4332" i="80" s="1"/>
  <c r="A4333" i="80" s="1"/>
  <c r="A4334" i="80" s="1"/>
  <c r="A4335" i="80" s="1"/>
  <c r="A4336" i="80" s="1"/>
  <c r="A4337" i="80" s="1"/>
  <c r="A4338" i="80" s="1"/>
  <c r="A4339" i="80" s="1"/>
  <c r="A4340" i="80" s="1"/>
  <c r="A4341" i="80" s="1"/>
  <c r="A4342" i="80" s="1"/>
  <c r="A4343" i="80" s="1"/>
  <c r="A4344" i="80" s="1"/>
  <c r="A4345" i="80" s="1"/>
  <c r="A4346" i="80" s="1"/>
  <c r="A4347" i="80" s="1"/>
  <c r="A4348" i="80" s="1"/>
  <c r="A4349" i="80" s="1"/>
  <c r="A4350" i="80" s="1"/>
  <c r="A4351" i="80" s="1"/>
  <c r="A4352" i="80" s="1"/>
  <c r="A4353" i="80" s="1"/>
  <c r="A4354" i="80" s="1"/>
  <c r="A4355" i="80" s="1"/>
  <c r="A4356" i="80" s="1"/>
  <c r="A4357" i="80" s="1"/>
  <c r="A4358" i="80" s="1"/>
  <c r="A4359" i="80" s="1"/>
  <c r="A4360" i="80" s="1"/>
  <c r="A4361" i="80" s="1"/>
  <c r="A4362" i="80" s="1"/>
  <c r="A4363" i="80" s="1"/>
  <c r="A4364" i="80" s="1"/>
  <c r="A4365" i="80" s="1"/>
  <c r="A4366" i="80" s="1"/>
  <c r="A4367" i="80" s="1"/>
  <c r="A4368" i="80" s="1"/>
  <c r="A4369" i="80" s="1"/>
  <c r="A4370" i="80" s="1"/>
  <c r="A4371" i="80" s="1"/>
  <c r="A4372" i="80" s="1"/>
  <c r="A4373" i="80" s="1"/>
  <c r="A4374" i="80" s="1"/>
  <c r="A4375" i="80" s="1"/>
  <c r="A4376" i="80" s="1"/>
  <c r="A4377" i="80" s="1"/>
  <c r="A4378" i="80" s="1"/>
  <c r="A4379" i="80" s="1"/>
  <c r="A4380" i="80" s="1"/>
  <c r="A4381" i="80" s="1"/>
  <c r="A4382" i="80" s="1"/>
  <c r="A4383" i="80" s="1"/>
  <c r="A4384" i="80" s="1"/>
  <c r="A4385" i="80" s="1"/>
  <c r="A4386" i="80" s="1"/>
  <c r="A4387" i="80" s="1"/>
  <c r="A4388" i="80" s="1"/>
  <c r="A4389" i="80" s="1"/>
  <c r="A4390" i="80" s="1"/>
  <c r="A4391" i="80" s="1"/>
  <c r="A4392" i="80" s="1"/>
  <c r="A4393" i="80" s="1"/>
  <c r="A4394" i="80" s="1"/>
  <c r="A4395" i="80" s="1"/>
  <c r="A4396" i="80" s="1"/>
  <c r="A4397" i="80" s="1"/>
  <c r="A4398" i="80" s="1"/>
  <c r="A4399" i="80" s="1"/>
  <c r="A4400" i="80" s="1"/>
  <c r="A4401" i="80" s="1"/>
  <c r="A4402" i="80" s="1"/>
  <c r="A4403" i="80" s="1"/>
  <c r="A4404" i="80" s="1"/>
  <c r="A4405" i="80" s="1"/>
  <c r="A4406" i="80" s="1"/>
  <c r="A4407" i="80" s="1"/>
  <c r="A4408" i="80" s="1"/>
  <c r="A4409" i="80" s="1"/>
  <c r="A4410" i="80" s="1"/>
  <c r="A4411" i="80" s="1"/>
  <c r="A4412" i="80" s="1"/>
  <c r="A4413" i="80" s="1"/>
  <c r="A4414" i="80" s="1"/>
  <c r="A4415" i="80" s="1"/>
  <c r="A4416" i="80" s="1"/>
  <c r="A4417" i="80" s="1"/>
  <c r="A4418" i="80" s="1"/>
  <c r="A4419" i="80" s="1"/>
  <c r="A4420" i="80" s="1"/>
  <c r="A4421" i="80" s="1"/>
  <c r="A4422" i="80" s="1"/>
  <c r="A4423" i="80" s="1"/>
  <c r="A4424" i="80" s="1"/>
  <c r="A4425" i="80" s="1"/>
  <c r="A4426" i="80" s="1"/>
  <c r="A4427" i="80" s="1"/>
  <c r="A4428" i="80" s="1"/>
  <c r="A4429" i="80" s="1"/>
  <c r="A4430" i="80" s="1"/>
  <c r="A4431" i="80" s="1"/>
  <c r="A4432" i="80" s="1"/>
  <c r="A4433" i="80" s="1"/>
  <c r="A4434" i="80" s="1"/>
  <c r="A4435" i="80" s="1"/>
  <c r="A4436" i="80" s="1"/>
  <c r="A4437" i="80" s="1"/>
  <c r="A4438" i="80" s="1"/>
  <c r="A4439" i="80" s="1"/>
  <c r="A4440" i="80" s="1"/>
  <c r="A4441" i="80" s="1"/>
  <c r="A4442" i="80" s="1"/>
  <c r="A4443" i="80" s="1"/>
  <c r="A4444" i="80" s="1"/>
  <c r="A4445" i="80" s="1"/>
  <c r="A4446" i="80" s="1"/>
  <c r="A4447" i="80" s="1"/>
  <c r="A4448" i="80" s="1"/>
  <c r="A4449" i="80" s="1"/>
  <c r="A4450" i="80" s="1"/>
  <c r="A4451" i="80" s="1"/>
  <c r="A4452" i="80" s="1"/>
  <c r="A4453" i="80" s="1"/>
  <c r="A4454" i="80" s="1"/>
  <c r="A4455" i="80" s="1"/>
  <c r="A4456" i="80" s="1"/>
  <c r="A4457" i="80" s="1"/>
  <c r="A4458" i="80" s="1"/>
  <c r="A4459" i="80" s="1"/>
  <c r="A4460" i="80" s="1"/>
  <c r="A4461" i="80" s="1"/>
  <c r="A4462" i="80" s="1"/>
  <c r="A4463" i="80" s="1"/>
  <c r="A4464" i="80" s="1"/>
  <c r="A4465" i="80" s="1"/>
  <c r="A4466" i="80" s="1"/>
  <c r="A4467" i="80" s="1"/>
  <c r="A4468" i="80" s="1"/>
  <c r="A4469" i="80" s="1"/>
  <c r="A4470" i="80" s="1"/>
  <c r="A4471" i="80" s="1"/>
  <c r="A4472" i="80" s="1"/>
  <c r="A4473" i="80" s="1"/>
  <c r="A4474" i="80" s="1"/>
  <c r="A4475" i="80" s="1"/>
  <c r="A4476" i="80" s="1"/>
  <c r="A4477" i="80" s="1"/>
  <c r="A4478" i="80" s="1"/>
  <c r="A4479" i="80" s="1"/>
  <c r="A4480" i="80" s="1"/>
  <c r="A4481" i="80" s="1"/>
  <c r="A4482" i="80" s="1"/>
  <c r="A4483" i="80" s="1"/>
  <c r="A4484" i="80" s="1"/>
  <c r="A4485" i="80" s="1"/>
  <c r="A4486" i="80" s="1"/>
  <c r="A4487" i="80" s="1"/>
  <c r="A4488" i="80" s="1"/>
  <c r="A4489" i="80" s="1"/>
  <c r="A4490" i="80" s="1"/>
  <c r="A4491" i="80" s="1"/>
  <c r="A4492" i="80" s="1"/>
  <c r="A4493" i="80" s="1"/>
  <c r="A4494" i="80" s="1"/>
  <c r="A4495" i="80" s="1"/>
  <c r="A4496" i="80" s="1"/>
  <c r="A4497" i="80" s="1"/>
  <c r="A4498" i="80" s="1"/>
  <c r="A4499" i="80" s="1"/>
  <c r="A4500" i="80" s="1"/>
  <c r="A4501" i="80" s="1"/>
  <c r="A4502" i="80" s="1"/>
  <c r="A4503" i="80" s="1"/>
  <c r="A4504" i="80" s="1"/>
  <c r="A4505" i="80" s="1"/>
  <c r="A4506" i="80" s="1"/>
  <c r="A4507" i="80" s="1"/>
  <c r="A4508" i="80" s="1"/>
  <c r="A4509" i="80" s="1"/>
  <c r="A4510" i="80" s="1"/>
  <c r="A4511" i="80" s="1"/>
  <c r="A4512" i="80" s="1"/>
  <c r="A4513" i="80" s="1"/>
  <c r="A4514" i="80" s="1"/>
  <c r="A4515" i="80" s="1"/>
  <c r="A4516" i="80" s="1"/>
  <c r="A4517" i="80" s="1"/>
  <c r="A4518" i="80" s="1"/>
  <c r="A4519" i="80" s="1"/>
  <c r="A4520" i="80" s="1"/>
  <c r="A4521" i="80" s="1"/>
  <c r="A4522" i="80" s="1"/>
  <c r="A4523" i="80" s="1"/>
  <c r="A4524" i="80" s="1"/>
  <c r="A4525" i="80" s="1"/>
  <c r="A4526" i="80" s="1"/>
  <c r="A4527" i="80" s="1"/>
  <c r="A4528" i="80" s="1"/>
  <c r="A4529" i="80" s="1"/>
  <c r="A4530" i="80" s="1"/>
  <c r="A4531" i="80" s="1"/>
  <c r="A4532" i="80" s="1"/>
  <c r="A4533" i="80" s="1"/>
  <c r="A4534" i="80" s="1"/>
  <c r="A4535" i="80" s="1"/>
  <c r="A4536" i="80" s="1"/>
  <c r="A4537" i="80" s="1"/>
  <c r="A4538" i="80" s="1"/>
  <c r="A4539" i="80" s="1"/>
  <c r="A4540" i="80" s="1"/>
  <c r="A4541" i="80" s="1"/>
  <c r="A4542" i="80" s="1"/>
  <c r="A4543" i="80" s="1"/>
  <c r="A4544" i="80" s="1"/>
  <c r="A4545" i="80" s="1"/>
  <c r="A4546" i="80" s="1"/>
  <c r="A4547" i="80" s="1"/>
  <c r="A4548" i="80" s="1"/>
  <c r="A4549" i="80" s="1"/>
  <c r="A4550" i="80" s="1"/>
  <c r="A4551" i="80" s="1"/>
  <c r="A4552" i="80" s="1"/>
  <c r="A4553" i="80" s="1"/>
  <c r="A4554" i="80" s="1"/>
  <c r="A4555" i="80" s="1"/>
  <c r="A4556" i="80" s="1"/>
  <c r="A4557" i="80" s="1"/>
  <c r="A4558" i="80" s="1"/>
  <c r="A4559" i="80" s="1"/>
  <c r="A4560" i="80" s="1"/>
  <c r="A4561" i="80" s="1"/>
  <c r="A4562" i="80" s="1"/>
  <c r="A4563" i="80" s="1"/>
  <c r="A4564" i="80" s="1"/>
  <c r="A4565" i="80" s="1"/>
  <c r="A4566" i="80" s="1"/>
  <c r="A4567" i="80" s="1"/>
  <c r="A4568" i="80" s="1"/>
  <c r="A4569" i="80" s="1"/>
  <c r="A4570" i="80" s="1"/>
  <c r="A4571" i="80" s="1"/>
  <c r="A4572" i="80" s="1"/>
  <c r="A4573" i="80" s="1"/>
  <c r="A4574" i="80" s="1"/>
  <c r="A4575" i="80" s="1"/>
  <c r="A4576" i="80" s="1"/>
  <c r="A4577" i="80" s="1"/>
  <c r="A4578" i="80" s="1"/>
  <c r="A4579" i="80" s="1"/>
  <c r="A4580" i="80" s="1"/>
  <c r="A4581" i="80" s="1"/>
  <c r="A4582" i="80" s="1"/>
  <c r="A4583" i="80" s="1"/>
  <c r="A4584" i="80" s="1"/>
  <c r="A4585" i="80" s="1"/>
  <c r="A4586" i="80" s="1"/>
  <c r="A4587" i="80" s="1"/>
  <c r="A4588" i="80" s="1"/>
  <c r="A4589" i="80" s="1"/>
  <c r="A4590" i="80" s="1"/>
  <c r="A4591" i="80" s="1"/>
  <c r="A4592" i="80" s="1"/>
  <c r="A4593" i="80" s="1"/>
  <c r="A4594" i="80" s="1"/>
  <c r="A4595" i="80" s="1"/>
  <c r="A4596" i="80" s="1"/>
  <c r="A4597" i="80" s="1"/>
  <c r="A4598" i="80" s="1"/>
  <c r="A4599" i="80" s="1"/>
  <c r="A4600" i="80" s="1"/>
  <c r="A4601" i="80" s="1"/>
  <c r="A4602" i="80" s="1"/>
  <c r="A4603" i="80" s="1"/>
  <c r="A4604" i="80" s="1"/>
  <c r="A4605" i="80" s="1"/>
  <c r="A4606" i="80" s="1"/>
  <c r="A4607" i="80" s="1"/>
  <c r="A4608" i="80" s="1"/>
  <c r="A4609" i="80" s="1"/>
  <c r="A4610" i="80" s="1"/>
  <c r="A4611" i="80" s="1"/>
  <c r="A4612" i="80" s="1"/>
  <c r="A4613" i="80" s="1"/>
  <c r="A4614" i="80" s="1"/>
  <c r="A4615" i="80" s="1"/>
  <c r="A4616" i="80" s="1"/>
  <c r="A4617" i="80" s="1"/>
  <c r="A4618" i="80" s="1"/>
  <c r="A4619" i="80" s="1"/>
  <c r="A4620" i="80" s="1"/>
  <c r="A4621" i="80" s="1"/>
  <c r="A4622" i="80" s="1"/>
  <c r="A4623" i="80" s="1"/>
  <c r="A4624" i="80" s="1"/>
  <c r="A4625" i="80" s="1"/>
  <c r="A4626" i="80" s="1"/>
  <c r="A4627" i="80" s="1"/>
  <c r="A4628" i="80" s="1"/>
  <c r="A4629" i="80" s="1"/>
  <c r="A4630" i="80" s="1"/>
  <c r="A4631" i="80" s="1"/>
  <c r="A4632" i="80" s="1"/>
  <c r="A4633" i="80" s="1"/>
  <c r="A4634" i="80" s="1"/>
  <c r="A4635" i="80" s="1"/>
  <c r="A4636" i="80" s="1"/>
  <c r="A4637" i="80" s="1"/>
  <c r="A4638" i="80" s="1"/>
  <c r="A4639" i="80" s="1"/>
  <c r="A4640" i="80" s="1"/>
  <c r="A4641" i="80" s="1"/>
  <c r="A4642" i="80" s="1"/>
  <c r="A4643" i="80" s="1"/>
  <c r="A4644" i="80" s="1"/>
  <c r="A4645" i="80" s="1"/>
  <c r="A4646" i="80" s="1"/>
  <c r="A4647" i="80" s="1"/>
  <c r="A4648" i="80" s="1"/>
  <c r="A4649" i="80" s="1"/>
  <c r="A4650" i="80" s="1"/>
  <c r="A4651" i="80" s="1"/>
  <c r="A4652" i="80" s="1"/>
  <c r="A4653" i="80" s="1"/>
  <c r="A4654" i="80" s="1"/>
  <c r="A4655" i="80" s="1"/>
  <c r="A4656" i="80" s="1"/>
  <c r="A4657" i="80" s="1"/>
  <c r="A4658" i="80" s="1"/>
  <c r="A4659" i="80" s="1"/>
  <c r="A4660" i="80" s="1"/>
  <c r="A4661" i="80" s="1"/>
  <c r="A4662" i="80" s="1"/>
  <c r="A4663" i="80" s="1"/>
  <c r="A4664" i="80" s="1"/>
  <c r="A4665" i="80" s="1"/>
  <c r="A4666" i="80" s="1"/>
  <c r="A4667" i="80" s="1"/>
  <c r="A4668" i="80" s="1"/>
  <c r="A4669" i="80" s="1"/>
  <c r="A4670" i="80" s="1"/>
  <c r="A4671" i="80" s="1"/>
  <c r="A4672" i="80" s="1"/>
  <c r="A4673" i="80" s="1"/>
  <c r="A4674" i="80" s="1"/>
  <c r="A4675" i="80" s="1"/>
  <c r="A4676" i="80" s="1"/>
  <c r="A4677" i="80" s="1"/>
  <c r="A4678" i="80" s="1"/>
  <c r="A4679" i="80" s="1"/>
  <c r="A4680" i="80" s="1"/>
  <c r="A4681" i="80" s="1"/>
  <c r="A4682" i="80" s="1"/>
  <c r="A4683" i="80" s="1"/>
  <c r="A4684" i="80" s="1"/>
  <c r="A4685" i="80" s="1"/>
  <c r="A4686" i="80" s="1"/>
  <c r="A4687" i="80" s="1"/>
  <c r="A4688" i="80" s="1"/>
  <c r="A4689" i="80" s="1"/>
  <c r="A4690" i="80" s="1"/>
  <c r="A4691" i="80" s="1"/>
  <c r="A4692" i="80" s="1"/>
  <c r="A4693" i="80" s="1"/>
  <c r="A4694" i="80" s="1"/>
  <c r="A4695" i="80" s="1"/>
  <c r="A4696" i="80" s="1"/>
  <c r="A4697" i="80" s="1"/>
  <c r="A4698" i="80" s="1"/>
  <c r="A4699" i="80" s="1"/>
  <c r="A4700" i="80" s="1"/>
  <c r="A4701" i="80" s="1"/>
  <c r="A4702" i="80" s="1"/>
  <c r="A4703" i="80" s="1"/>
  <c r="A4704" i="80" s="1"/>
  <c r="A4705" i="80" s="1"/>
  <c r="A4706" i="80" s="1"/>
  <c r="A4707" i="80" s="1"/>
  <c r="A4708" i="80" s="1"/>
  <c r="A4709" i="80" s="1"/>
  <c r="A4710" i="80" s="1"/>
  <c r="A4711" i="80" s="1"/>
  <c r="A4712" i="80" s="1"/>
  <c r="A4713" i="80" s="1"/>
  <c r="A4714" i="80" s="1"/>
  <c r="A4715" i="80" s="1"/>
  <c r="A4716" i="80" s="1"/>
  <c r="A4717" i="80" s="1"/>
  <c r="A4718" i="80" s="1"/>
  <c r="A4719" i="80" s="1"/>
  <c r="A4720" i="80" s="1"/>
  <c r="A4721" i="80" s="1"/>
  <c r="A4722" i="80" s="1"/>
  <c r="A4723" i="80" s="1"/>
  <c r="A4724" i="80" s="1"/>
  <c r="A4725" i="80" s="1"/>
  <c r="A4726" i="80" s="1"/>
  <c r="A4727" i="80" s="1"/>
  <c r="A4728" i="80" s="1"/>
  <c r="A4729" i="80" s="1"/>
  <c r="A4730" i="80" s="1"/>
  <c r="A4731" i="80" s="1"/>
  <c r="A4732" i="80" s="1"/>
  <c r="A4733" i="80" s="1"/>
  <c r="A4734" i="80" s="1"/>
  <c r="A4735" i="80" s="1"/>
  <c r="A4736" i="80" s="1"/>
  <c r="A4737" i="80" s="1"/>
  <c r="A4738" i="80" s="1"/>
  <c r="A4739" i="80" s="1"/>
  <c r="A4740" i="80" s="1"/>
  <c r="A4741" i="80" s="1"/>
  <c r="A4742" i="80" s="1"/>
  <c r="A4743" i="80" s="1"/>
  <c r="A4744" i="80" s="1"/>
  <c r="A4745" i="80" s="1"/>
  <c r="A4746" i="80" s="1"/>
  <c r="A4747" i="80" s="1"/>
  <c r="A4748" i="80" s="1"/>
  <c r="A4749" i="80" s="1"/>
  <c r="A4750" i="80" s="1"/>
  <c r="A4751" i="80" s="1"/>
  <c r="A4752" i="80" s="1"/>
  <c r="A4753" i="80" s="1"/>
  <c r="A4754" i="80" s="1"/>
  <c r="A4755" i="80" s="1"/>
  <c r="A4756" i="80" s="1"/>
  <c r="A4757" i="80" s="1"/>
  <c r="A4758" i="80" s="1"/>
  <c r="A4759" i="80" s="1"/>
  <c r="A4760" i="80" s="1"/>
  <c r="A4761" i="80" s="1"/>
  <c r="A4762" i="80" s="1"/>
  <c r="A4763" i="80" s="1"/>
  <c r="A4764" i="80" s="1"/>
  <c r="A4765" i="80" s="1"/>
  <c r="A4766" i="80" s="1"/>
  <c r="A4767" i="80" s="1"/>
  <c r="A4768" i="80" s="1"/>
  <c r="A4769" i="80" s="1"/>
  <c r="A4770" i="80" s="1"/>
  <c r="A4771" i="80" s="1"/>
  <c r="A4772" i="80" s="1"/>
  <c r="A4773" i="80" s="1"/>
  <c r="A4774" i="80" s="1"/>
  <c r="A4775" i="80" s="1"/>
  <c r="A4776" i="80" s="1"/>
  <c r="A4777" i="80" s="1"/>
  <c r="A4778" i="80" s="1"/>
  <c r="A4779" i="80" s="1"/>
  <c r="A4780" i="80" s="1"/>
  <c r="A4781" i="80" s="1"/>
  <c r="A4782" i="80" s="1"/>
  <c r="A4783" i="80" s="1"/>
  <c r="A4784" i="80" s="1"/>
  <c r="A4785" i="80" s="1"/>
  <c r="A4786" i="80" s="1"/>
  <c r="A4787" i="80" s="1"/>
  <c r="A4788" i="80" s="1"/>
  <c r="A4789" i="80" s="1"/>
  <c r="A4790" i="80" s="1"/>
  <c r="A4791" i="80" s="1"/>
  <c r="A4792" i="80" s="1"/>
  <c r="A4793" i="80" s="1"/>
  <c r="A4794" i="80" s="1"/>
  <c r="A4795" i="80" s="1"/>
  <c r="A4796" i="80" s="1"/>
  <c r="A4797" i="80" s="1"/>
  <c r="A4798" i="80" s="1"/>
  <c r="A4799" i="80" s="1"/>
  <c r="A4800" i="80" s="1"/>
  <c r="A4801" i="80" s="1"/>
  <c r="A4802" i="80" s="1"/>
  <c r="A4803" i="80" s="1"/>
  <c r="A4804" i="80" s="1"/>
  <c r="A4805" i="80" s="1"/>
  <c r="A4806" i="80" s="1"/>
  <c r="A4807" i="80" s="1"/>
  <c r="A4808" i="80" s="1"/>
  <c r="A4809" i="80" s="1"/>
  <c r="A4810" i="80" s="1"/>
  <c r="A4811" i="80" s="1"/>
  <c r="A4812" i="80" s="1"/>
  <c r="A4813" i="80" s="1"/>
  <c r="A4814" i="80" s="1"/>
  <c r="A4815" i="80" s="1"/>
  <c r="A4816" i="80" s="1"/>
  <c r="A4817" i="80" s="1"/>
  <c r="A4818" i="80" s="1"/>
  <c r="A4819" i="80" s="1"/>
  <c r="A4820" i="80" s="1"/>
  <c r="A4821" i="80" s="1"/>
  <c r="A4822" i="80" s="1"/>
  <c r="A4823" i="80" s="1"/>
  <c r="A4824" i="80" s="1"/>
  <c r="A4825" i="80" s="1"/>
  <c r="A4826" i="80" s="1"/>
  <c r="A4827" i="80" s="1"/>
  <c r="A4828" i="80" s="1"/>
  <c r="A4829" i="80" s="1"/>
  <c r="A4830" i="80" s="1"/>
  <c r="A4831" i="80" s="1"/>
  <c r="A4832" i="80" s="1"/>
  <c r="A4833" i="80" s="1"/>
  <c r="A4834" i="80" s="1"/>
  <c r="A4835" i="80" s="1"/>
  <c r="A4836" i="80" s="1"/>
  <c r="A4837" i="80" s="1"/>
  <c r="A4838" i="80" s="1"/>
  <c r="A4839" i="80" s="1"/>
  <c r="A4840" i="80" s="1"/>
  <c r="A4841" i="80" s="1"/>
  <c r="A4842" i="80" s="1"/>
  <c r="A4843" i="80" s="1"/>
  <c r="A4844" i="80" s="1"/>
  <c r="A4845" i="80" s="1"/>
  <c r="A4846" i="80" s="1"/>
  <c r="A4847" i="80" s="1"/>
  <c r="A4848" i="80" s="1"/>
  <c r="A4849" i="80" s="1"/>
  <c r="A4850" i="80" s="1"/>
  <c r="A4851" i="80" s="1"/>
  <c r="A4852" i="80" s="1"/>
  <c r="A4853" i="80" s="1"/>
  <c r="A4854" i="80" s="1"/>
  <c r="A4855" i="80" s="1"/>
  <c r="A4856" i="80" s="1"/>
  <c r="A4857" i="80" s="1"/>
  <c r="A4858" i="80" s="1"/>
  <c r="A4859" i="80" s="1"/>
  <c r="A4860" i="80" s="1"/>
  <c r="A4861" i="80" s="1"/>
  <c r="A4862" i="80" s="1"/>
  <c r="A4863" i="80" s="1"/>
  <c r="A4864" i="80" s="1"/>
  <c r="A4865" i="80" s="1"/>
  <c r="A4866" i="80" s="1"/>
  <c r="A4867" i="80" s="1"/>
  <c r="A4868" i="80" s="1"/>
  <c r="A4869" i="80" s="1"/>
  <c r="A4870" i="80" s="1"/>
  <c r="A4871" i="80" s="1"/>
  <c r="A4872" i="80" s="1"/>
  <c r="A4873" i="80" s="1"/>
  <c r="A4874" i="80" s="1"/>
  <c r="A4875" i="80" s="1"/>
  <c r="A4876" i="80" s="1"/>
  <c r="A4877" i="80" s="1"/>
  <c r="A4878" i="80" s="1"/>
  <c r="A4879" i="80" s="1"/>
  <c r="A4880" i="80" s="1"/>
  <c r="A4881" i="80" s="1"/>
  <c r="A4882" i="80" s="1"/>
  <c r="A4883" i="80" s="1"/>
  <c r="A4884" i="80" s="1"/>
  <c r="A4885" i="80" s="1"/>
  <c r="A4886" i="80" s="1"/>
  <c r="A4887" i="80" s="1"/>
  <c r="A4888" i="80" s="1"/>
  <c r="A4889" i="80" s="1"/>
  <c r="A4890" i="80" s="1"/>
  <c r="A4891" i="80" s="1"/>
  <c r="A4892" i="80" s="1"/>
  <c r="A4893" i="80" s="1"/>
  <c r="A4894" i="80" s="1"/>
  <c r="A4895" i="80" s="1"/>
  <c r="A4896" i="80" s="1"/>
  <c r="A4897" i="80" s="1"/>
  <c r="A4898" i="80" s="1"/>
  <c r="A4899" i="80" s="1"/>
  <c r="A4900" i="80" s="1"/>
  <c r="A4901" i="80" s="1"/>
  <c r="A4902" i="80" s="1"/>
  <c r="A4903" i="80" s="1"/>
  <c r="A4904" i="80" s="1"/>
  <c r="A4905" i="80" s="1"/>
  <c r="A4906" i="80" s="1"/>
  <c r="A4907" i="80" s="1"/>
  <c r="A4908" i="80" s="1"/>
  <c r="A4909" i="80" s="1"/>
  <c r="A4910" i="80" s="1"/>
  <c r="A4911" i="80" s="1"/>
  <c r="A4912" i="80" s="1"/>
  <c r="A4913" i="80" s="1"/>
  <c r="A4914" i="80" s="1"/>
  <c r="A4915" i="80" s="1"/>
  <c r="A4916" i="80" s="1"/>
  <c r="A4917" i="80" s="1"/>
  <c r="A4918" i="80" s="1"/>
  <c r="A4919" i="80" s="1"/>
  <c r="A4920" i="80" s="1"/>
  <c r="A4921" i="80" s="1"/>
  <c r="A4922" i="80" s="1"/>
  <c r="A4923" i="80" s="1"/>
  <c r="A4924" i="80" s="1"/>
  <c r="A4925" i="80" s="1"/>
  <c r="A4926" i="80" s="1"/>
  <c r="A4927" i="80" s="1"/>
  <c r="A4928" i="80" s="1"/>
  <c r="A4929" i="80" s="1"/>
  <c r="A4930" i="80" s="1"/>
  <c r="A4931" i="80" s="1"/>
  <c r="A4932" i="80" s="1"/>
  <c r="A4933" i="80" s="1"/>
  <c r="A4934" i="80" s="1"/>
  <c r="A4935" i="80" s="1"/>
  <c r="A4936" i="80" s="1"/>
  <c r="A4937" i="80" s="1"/>
  <c r="A4938" i="80" s="1"/>
  <c r="A4939" i="80" s="1"/>
  <c r="A4940" i="80" s="1"/>
  <c r="A4941" i="80" s="1"/>
  <c r="A4942" i="80" s="1"/>
  <c r="A4943" i="80" s="1"/>
  <c r="A4944" i="80" s="1"/>
  <c r="A4945" i="80" s="1"/>
  <c r="A4946" i="80" s="1"/>
  <c r="A4947" i="80" s="1"/>
  <c r="A4948" i="80" s="1"/>
  <c r="A4949" i="80" s="1"/>
  <c r="A4950" i="80" s="1"/>
  <c r="A4951" i="80" s="1"/>
  <c r="A4952" i="80" s="1"/>
  <c r="A4953" i="80" s="1"/>
  <c r="A4954" i="80" s="1"/>
  <c r="A4955" i="80" s="1"/>
  <c r="A4956" i="80" s="1"/>
  <c r="A4957" i="80" s="1"/>
  <c r="A4958" i="80" s="1"/>
  <c r="A4959" i="80" s="1"/>
  <c r="A4960" i="80" s="1"/>
  <c r="A4961" i="80" s="1"/>
  <c r="A4962" i="80" s="1"/>
  <c r="A4963" i="80" s="1"/>
  <c r="A4964" i="80" s="1"/>
  <c r="A4965" i="80" s="1"/>
  <c r="A4966" i="80" s="1"/>
  <c r="A4967" i="80" s="1"/>
  <c r="A4968" i="80" s="1"/>
  <c r="A4969" i="80" s="1"/>
  <c r="A4970" i="80" s="1"/>
  <c r="A4971" i="80" s="1"/>
  <c r="A4972" i="80" s="1"/>
  <c r="A4973" i="80" s="1"/>
  <c r="A4974" i="80" s="1"/>
  <c r="A4975" i="80" s="1"/>
  <c r="A4976" i="80" s="1"/>
  <c r="A4977" i="80" s="1"/>
  <c r="A4978" i="80" s="1"/>
  <c r="A4979" i="80" s="1"/>
  <c r="A4980" i="80" s="1"/>
  <c r="A4981" i="80" s="1"/>
  <c r="A4982" i="80" s="1"/>
  <c r="A4983" i="80" s="1"/>
  <c r="A4984" i="80" s="1"/>
  <c r="A4985" i="80" s="1"/>
  <c r="A4986" i="80" s="1"/>
  <c r="A4987" i="80" s="1"/>
  <c r="A4988" i="80" s="1"/>
  <c r="A4989" i="80" s="1"/>
  <c r="A4990" i="80" s="1"/>
  <c r="A4991" i="80" s="1"/>
  <c r="A4992" i="80" s="1"/>
  <c r="A4993" i="80" s="1"/>
  <c r="A4994" i="80" s="1"/>
  <c r="A4995" i="80" s="1"/>
  <c r="A4996" i="80" s="1"/>
  <c r="A4997" i="80" s="1"/>
  <c r="A4998" i="80" s="1"/>
  <c r="A4999" i="80" s="1"/>
  <c r="A5000" i="80" s="1"/>
  <c r="A5001" i="80" s="1"/>
  <c r="A5002" i="80" s="1"/>
  <c r="A5003" i="80" s="1"/>
  <c r="A5004" i="80" s="1"/>
  <c r="A5005" i="80" s="1"/>
  <c r="A5006" i="80" s="1"/>
  <c r="A5007" i="80" s="1"/>
  <c r="A5008" i="80" s="1"/>
  <c r="A5009" i="80" s="1"/>
  <c r="A5010" i="80" s="1"/>
  <c r="A5011" i="80" s="1"/>
  <c r="A5012" i="80" s="1"/>
  <c r="A5013" i="80" s="1"/>
  <c r="A5014" i="80" s="1"/>
  <c r="A5015" i="80" s="1"/>
  <c r="A5016" i="80" s="1"/>
  <c r="A5017" i="80" s="1"/>
  <c r="A5018" i="80" s="1"/>
  <c r="A5019" i="80" s="1"/>
  <c r="A5020" i="80" s="1"/>
  <c r="A5021" i="80" s="1"/>
  <c r="A5022" i="80" s="1"/>
  <c r="A5023" i="80" s="1"/>
  <c r="A5024" i="80" s="1"/>
  <c r="A5025" i="80" s="1"/>
  <c r="A5026" i="80" s="1"/>
  <c r="A5027" i="80" s="1"/>
  <c r="A5028" i="80" s="1"/>
  <c r="A5029" i="80" s="1"/>
  <c r="A5030" i="80" s="1"/>
  <c r="A5031" i="80" s="1"/>
  <c r="A5032" i="80" s="1"/>
  <c r="A5033" i="80" s="1"/>
  <c r="A5034" i="80" s="1"/>
  <c r="A5035" i="80" s="1"/>
  <c r="A5036" i="80" s="1"/>
  <c r="A5037" i="80" s="1"/>
  <c r="A5038" i="80" s="1"/>
  <c r="A5039" i="80" s="1"/>
  <c r="A5040" i="80" s="1"/>
  <c r="A5041" i="80" s="1"/>
  <c r="A5042" i="80" s="1"/>
  <c r="A5043" i="80" s="1"/>
  <c r="A5044" i="80" s="1"/>
  <c r="A5045" i="80" s="1"/>
  <c r="A5046" i="80" s="1"/>
  <c r="A5047" i="80" s="1"/>
  <c r="A5048" i="80" s="1"/>
  <c r="A5049" i="80" s="1"/>
  <c r="A5050" i="80" s="1"/>
  <c r="A5051" i="80" s="1"/>
  <c r="A5052" i="80" s="1"/>
  <c r="A5053" i="80" s="1"/>
  <c r="A5054" i="80" s="1"/>
  <c r="A5055" i="80" s="1"/>
  <c r="A5056" i="80" s="1"/>
  <c r="A5057" i="80" s="1"/>
  <c r="A5058" i="80" s="1"/>
  <c r="A5059" i="80" s="1"/>
  <c r="A5060" i="80" s="1"/>
  <c r="A5061" i="80" s="1"/>
  <c r="A5062" i="80" s="1"/>
  <c r="A5063" i="80" s="1"/>
  <c r="A5064" i="80" s="1"/>
  <c r="A5065" i="80" s="1"/>
  <c r="A5066" i="80" s="1"/>
  <c r="A5067" i="80" s="1"/>
  <c r="A5068" i="80" s="1"/>
  <c r="A5069" i="80" s="1"/>
  <c r="A5070" i="80" s="1"/>
  <c r="A5071" i="80" s="1"/>
  <c r="A5072" i="80" s="1"/>
  <c r="A5073" i="80" s="1"/>
  <c r="A5074" i="80" s="1"/>
  <c r="A5075" i="80" s="1"/>
  <c r="A5076" i="80" s="1"/>
  <c r="A5077" i="80" s="1"/>
  <c r="A5078" i="80" s="1"/>
  <c r="A5079" i="80" s="1"/>
  <c r="A5080" i="80" s="1"/>
  <c r="A5081" i="80" s="1"/>
  <c r="A5082" i="80" s="1"/>
  <c r="A5083" i="80" s="1"/>
  <c r="A5084" i="80" s="1"/>
  <c r="A5085" i="80" s="1"/>
  <c r="A5086" i="80" s="1"/>
  <c r="A5087" i="80" s="1"/>
  <c r="A5088" i="80" s="1"/>
  <c r="A5089" i="80" s="1"/>
  <c r="A5090" i="80" s="1"/>
  <c r="A5091" i="80" s="1"/>
  <c r="A5092" i="80" s="1"/>
  <c r="A5093" i="80" s="1"/>
  <c r="A5094" i="80" s="1"/>
  <c r="A5095" i="80" s="1"/>
  <c r="A5096" i="80" s="1"/>
  <c r="A5097" i="80" s="1"/>
  <c r="A5098" i="80" s="1"/>
  <c r="A5099" i="80" s="1"/>
  <c r="A5100" i="80" s="1"/>
  <c r="A5101" i="80" s="1"/>
  <c r="A5102" i="80" s="1"/>
  <c r="A5103" i="80" s="1"/>
  <c r="A5104" i="80" s="1"/>
  <c r="A5105" i="80" s="1"/>
  <c r="A5106" i="80" s="1"/>
  <c r="A5107" i="80" s="1"/>
  <c r="A5108" i="80" s="1"/>
  <c r="A5109" i="80" s="1"/>
  <c r="A5110" i="80" s="1"/>
  <c r="A5111" i="80" s="1"/>
  <c r="A5112" i="80" s="1"/>
  <c r="A5113" i="80" s="1"/>
  <c r="A5114" i="80" s="1"/>
  <c r="A5115" i="80" s="1"/>
  <c r="A5116" i="80" s="1"/>
  <c r="A5117" i="80" s="1"/>
  <c r="A5118" i="80" s="1"/>
  <c r="A5119" i="80" s="1"/>
  <c r="A5120" i="80" s="1"/>
  <c r="A5121" i="80" s="1"/>
  <c r="A5122" i="80" s="1"/>
  <c r="A5123" i="80" s="1"/>
  <c r="A5124" i="80" s="1"/>
  <c r="A5125" i="80" s="1"/>
  <c r="A5126" i="80" s="1"/>
  <c r="A5127" i="80" s="1"/>
  <c r="A5128" i="80" s="1"/>
  <c r="A5129" i="80" s="1"/>
  <c r="A5130" i="80" s="1"/>
  <c r="A5131" i="80" s="1"/>
  <c r="A5132" i="80" s="1"/>
  <c r="A5133" i="80" s="1"/>
  <c r="A5134" i="80" s="1"/>
  <c r="A5135" i="80" s="1"/>
  <c r="A5136" i="80" s="1"/>
  <c r="A5137" i="80" s="1"/>
  <c r="A5138" i="80" s="1"/>
  <c r="A5139" i="80" s="1"/>
  <c r="A5140" i="80" s="1"/>
  <c r="A5141" i="80" s="1"/>
  <c r="A5142" i="80" s="1"/>
  <c r="A5143" i="80" s="1"/>
  <c r="A5144" i="80" s="1"/>
  <c r="A5145" i="80" s="1"/>
  <c r="A5146" i="80" s="1"/>
  <c r="A5147" i="80" s="1"/>
  <c r="A5148" i="80" s="1"/>
  <c r="A5149" i="80" s="1"/>
  <c r="A5150" i="80" s="1"/>
  <c r="A5151" i="80" s="1"/>
  <c r="A5152" i="80" s="1"/>
  <c r="A5153" i="80" s="1"/>
  <c r="A5154" i="80" s="1"/>
  <c r="A5155" i="80" s="1"/>
  <c r="A5156" i="80" s="1"/>
  <c r="A5157" i="80" s="1"/>
  <c r="A5158" i="80" s="1"/>
  <c r="A5159" i="80" s="1"/>
  <c r="A5160" i="80" s="1"/>
  <c r="A5161" i="80" s="1"/>
  <c r="A5162" i="80" s="1"/>
  <c r="A5163" i="80" s="1"/>
  <c r="A5164" i="80" s="1"/>
  <c r="A5165" i="80" s="1"/>
  <c r="A5166" i="80" s="1"/>
  <c r="A5167" i="80" s="1"/>
  <c r="A5168" i="80" s="1"/>
  <c r="A5169" i="80" s="1"/>
  <c r="A5170" i="80" s="1"/>
  <c r="A5171" i="80" s="1"/>
  <c r="A5172" i="80" s="1"/>
  <c r="A5173" i="80" s="1"/>
  <c r="A5174" i="80" s="1"/>
  <c r="A5175" i="80" s="1"/>
  <c r="A5176" i="80" s="1"/>
  <c r="A5177" i="80" s="1"/>
  <c r="A5178" i="80" s="1"/>
  <c r="A5179" i="80" s="1"/>
  <c r="A5180" i="80" s="1"/>
  <c r="A5181" i="80" s="1"/>
  <c r="A5182" i="80" s="1"/>
  <c r="A5183" i="80" s="1"/>
  <c r="A5184" i="80" s="1"/>
  <c r="A5185" i="80" s="1"/>
  <c r="A5186" i="80" s="1"/>
  <c r="A5187" i="80" s="1"/>
  <c r="A5188" i="80" s="1"/>
  <c r="A5189" i="80" s="1"/>
  <c r="A5190" i="80" s="1"/>
  <c r="A5191" i="80" s="1"/>
  <c r="A5192" i="80" s="1"/>
  <c r="A5193" i="80" s="1"/>
  <c r="A5194" i="80" s="1"/>
  <c r="A5195" i="80" s="1"/>
  <c r="A5196" i="80" s="1"/>
  <c r="A5197" i="80" s="1"/>
  <c r="A5198" i="80" s="1"/>
  <c r="A5199" i="80" s="1"/>
  <c r="A5200" i="80" s="1"/>
  <c r="A5201" i="80" s="1"/>
  <c r="A5202" i="80" s="1"/>
  <c r="A5203" i="80" s="1"/>
  <c r="A5204" i="80" s="1"/>
  <c r="A5205" i="80" s="1"/>
  <c r="A5206" i="80" s="1"/>
  <c r="A5207" i="80" s="1"/>
  <c r="A5208" i="80" s="1"/>
  <c r="A5209" i="80" s="1"/>
  <c r="A5210" i="80" s="1"/>
  <c r="A5211" i="80" s="1"/>
  <c r="A5212" i="80" s="1"/>
  <c r="A5213" i="80" s="1"/>
  <c r="A5214" i="80" s="1"/>
  <c r="A5215" i="80" s="1"/>
  <c r="A5216" i="80" s="1"/>
  <c r="A5217" i="80" s="1"/>
  <c r="A5218" i="80" s="1"/>
  <c r="A5219" i="80" s="1"/>
  <c r="A5220" i="80" s="1"/>
  <c r="A5221" i="80" s="1"/>
  <c r="A5222" i="80" s="1"/>
  <c r="A5223" i="80" s="1"/>
  <c r="A5224" i="80" s="1"/>
  <c r="A5225" i="80" s="1"/>
  <c r="A5226" i="80" s="1"/>
  <c r="A5227" i="80" s="1"/>
  <c r="A5228" i="80" s="1"/>
  <c r="A5229" i="80" s="1"/>
  <c r="A5230" i="80" s="1"/>
  <c r="A5231" i="80" s="1"/>
  <c r="A5232" i="80" s="1"/>
  <c r="A5233" i="80" s="1"/>
  <c r="A5234" i="80" s="1"/>
  <c r="A5235" i="80" s="1"/>
  <c r="A5236" i="80" s="1"/>
  <c r="A5237" i="80" s="1"/>
  <c r="A5238" i="80" s="1"/>
  <c r="A5239" i="80" s="1"/>
  <c r="A5240" i="80" s="1"/>
  <c r="A5241" i="80" s="1"/>
  <c r="A5242" i="80" s="1"/>
  <c r="A5243" i="80" s="1"/>
  <c r="A5244" i="80" s="1"/>
  <c r="A5245" i="80" s="1"/>
  <c r="A5246" i="80" s="1"/>
  <c r="A5247" i="80" s="1"/>
  <c r="A5248" i="80" s="1"/>
  <c r="A5249" i="80" s="1"/>
  <c r="A5250" i="80" s="1"/>
  <c r="A5251" i="80" s="1"/>
  <c r="A5252" i="80" s="1"/>
  <c r="A5253" i="80" s="1"/>
  <c r="A5254" i="80" s="1"/>
  <c r="A5255" i="80" s="1"/>
  <c r="A5256" i="80" s="1"/>
  <c r="A5257" i="80" s="1"/>
  <c r="A5258" i="80" s="1"/>
  <c r="A5259" i="80" s="1"/>
  <c r="A5260" i="80" s="1"/>
  <c r="A5261" i="80" s="1"/>
  <c r="A5262" i="80" s="1"/>
  <c r="A5263" i="80" s="1"/>
  <c r="A5264" i="80" s="1"/>
  <c r="A5265" i="80" s="1"/>
  <c r="A5266" i="80" s="1"/>
  <c r="A5267" i="80" s="1"/>
  <c r="A5268" i="80" s="1"/>
  <c r="A5269" i="80" s="1"/>
  <c r="A5270" i="80" s="1"/>
  <c r="A5271" i="80" s="1"/>
  <c r="A5272" i="80" s="1"/>
  <c r="A5273" i="80" s="1"/>
  <c r="A5274" i="80" s="1"/>
  <c r="A5275" i="80" s="1"/>
  <c r="A5276" i="80" s="1"/>
  <c r="A5277" i="80" s="1"/>
  <c r="A5278" i="80" s="1"/>
  <c r="A5279" i="80" s="1"/>
  <c r="A5280" i="80" s="1"/>
  <c r="A5281" i="80" s="1"/>
  <c r="A5282" i="80" s="1"/>
  <c r="A5283" i="80" s="1"/>
  <c r="A5284" i="80" s="1"/>
  <c r="A5285" i="80" s="1"/>
  <c r="A5286" i="80" s="1"/>
  <c r="A5287" i="80" s="1"/>
  <c r="A5288" i="80" s="1"/>
  <c r="A5289" i="80" s="1"/>
  <c r="A5290" i="80" s="1"/>
  <c r="A5291" i="80" s="1"/>
  <c r="A5292" i="80" s="1"/>
  <c r="A5293" i="80" s="1"/>
  <c r="A5294" i="80" s="1"/>
  <c r="A5295" i="80" s="1"/>
  <c r="A5296" i="80" s="1"/>
  <c r="A5297" i="80" s="1"/>
  <c r="A5298" i="80" s="1"/>
  <c r="A5299" i="80" s="1"/>
  <c r="A5300" i="80" s="1"/>
  <c r="A5301" i="80" s="1"/>
  <c r="A5302" i="80" s="1"/>
  <c r="A5303" i="80" s="1"/>
  <c r="A5304" i="80" s="1"/>
  <c r="A5305" i="80" s="1"/>
  <c r="A5306" i="80" s="1"/>
  <c r="A5307" i="80" s="1"/>
  <c r="A5308" i="80" s="1"/>
  <c r="A5309" i="80" s="1"/>
  <c r="A5310" i="80" s="1"/>
  <c r="A5311" i="80" s="1"/>
  <c r="A5312" i="80" s="1"/>
  <c r="A5313" i="80" s="1"/>
  <c r="A5314" i="80" s="1"/>
  <c r="A5315" i="80" s="1"/>
  <c r="A5316" i="80" s="1"/>
  <c r="A5317" i="80" s="1"/>
  <c r="A5318" i="80" s="1"/>
  <c r="A5319" i="80" s="1"/>
  <c r="A5320" i="80" s="1"/>
  <c r="A5321" i="80" s="1"/>
  <c r="A5322" i="80" s="1"/>
  <c r="A5323" i="80" s="1"/>
  <c r="A5324" i="80" s="1"/>
  <c r="A5325" i="80" s="1"/>
  <c r="A5326" i="80" s="1"/>
  <c r="A5327" i="80" s="1"/>
  <c r="A5328" i="80" s="1"/>
  <c r="A5329" i="80" s="1"/>
  <c r="A5330" i="80" s="1"/>
  <c r="A5331" i="80" s="1"/>
  <c r="A5332" i="80" s="1"/>
  <c r="A5333" i="80" s="1"/>
  <c r="A5334" i="80" s="1"/>
  <c r="A5335" i="80" s="1"/>
  <c r="A5336" i="80" s="1"/>
  <c r="A5337" i="80" s="1"/>
  <c r="A5338" i="80" s="1"/>
  <c r="A5339" i="80" s="1"/>
  <c r="A5340" i="80" s="1"/>
  <c r="A5341" i="80" s="1"/>
  <c r="A5342" i="80" s="1"/>
  <c r="A5343" i="80" s="1"/>
  <c r="A5344" i="80" s="1"/>
  <c r="A5345" i="80" s="1"/>
  <c r="A5346" i="80" s="1"/>
  <c r="A5347" i="80" s="1"/>
  <c r="A5348" i="80" s="1"/>
  <c r="A5349" i="80" s="1"/>
  <c r="A5350" i="80" s="1"/>
  <c r="A5351" i="80" s="1"/>
  <c r="A5352" i="80" s="1"/>
  <c r="A5353" i="80" s="1"/>
  <c r="A5354" i="80" s="1"/>
  <c r="A5355" i="80" s="1"/>
  <c r="A5356" i="80" s="1"/>
  <c r="A5357" i="80" s="1"/>
  <c r="A5358" i="80" s="1"/>
  <c r="A5359" i="80" s="1"/>
  <c r="A5360" i="80" s="1"/>
  <c r="A5361" i="80" s="1"/>
  <c r="A5362" i="80" s="1"/>
  <c r="A5363" i="80" s="1"/>
  <c r="A5364" i="80" s="1"/>
  <c r="A5365" i="80" s="1"/>
  <c r="A5366" i="80" s="1"/>
  <c r="A5367" i="80" s="1"/>
  <c r="A5368" i="80" s="1"/>
  <c r="A5369" i="80" s="1"/>
  <c r="A5370" i="80" s="1"/>
  <c r="A5371" i="80" s="1"/>
  <c r="A5372" i="80" s="1"/>
  <c r="A5373" i="80" s="1"/>
  <c r="A5374" i="80" s="1"/>
  <c r="A5375" i="80" s="1"/>
  <c r="A5376" i="80" s="1"/>
  <c r="A5377" i="80" s="1"/>
  <c r="A5378" i="80" s="1"/>
  <c r="A5379" i="80" s="1"/>
  <c r="A5380" i="80" s="1"/>
  <c r="A5381" i="80" s="1"/>
  <c r="A5382" i="80" s="1"/>
  <c r="A5383" i="80" s="1"/>
  <c r="A5384" i="80" s="1"/>
  <c r="A5385" i="80" s="1"/>
  <c r="A5386" i="80" s="1"/>
  <c r="A5387" i="80" s="1"/>
  <c r="A5388" i="80" s="1"/>
  <c r="A5389" i="80" s="1"/>
  <c r="A5390" i="80" s="1"/>
  <c r="A5391" i="80" s="1"/>
  <c r="A5392" i="80" s="1"/>
  <c r="A5393" i="80" s="1"/>
  <c r="A5394" i="80" s="1"/>
  <c r="A5395" i="80" s="1"/>
  <c r="A5396" i="80" s="1"/>
  <c r="A5397" i="80" s="1"/>
  <c r="A5398" i="80" s="1"/>
  <c r="A5399" i="80" s="1"/>
  <c r="A5400" i="80" s="1"/>
  <c r="A5401" i="80" s="1"/>
  <c r="A5402" i="80" s="1"/>
  <c r="A5403" i="80" s="1"/>
  <c r="A5404" i="80" s="1"/>
  <c r="A5405" i="80" s="1"/>
  <c r="A5406" i="80" s="1"/>
  <c r="A5407" i="80" s="1"/>
  <c r="A5408" i="80" s="1"/>
  <c r="A5409" i="80" s="1"/>
  <c r="A5410" i="80" s="1"/>
  <c r="A5411" i="80" s="1"/>
  <c r="A5412" i="80" s="1"/>
  <c r="A5413" i="80" s="1"/>
  <c r="A5414" i="80" s="1"/>
  <c r="A5415" i="80" s="1"/>
  <c r="A5416" i="80" s="1"/>
  <c r="A5417" i="80" s="1"/>
  <c r="A5418" i="80" s="1"/>
  <c r="A5419" i="80" s="1"/>
  <c r="A5420" i="80" s="1"/>
  <c r="A5421" i="80" s="1"/>
  <c r="A5422" i="80" s="1"/>
  <c r="A5423" i="80" s="1"/>
  <c r="A5424" i="80" s="1"/>
  <c r="A5425" i="80" s="1"/>
  <c r="A5426" i="80" s="1"/>
  <c r="A5427" i="80" s="1"/>
  <c r="A5428" i="80" s="1"/>
  <c r="A5429" i="80" s="1"/>
  <c r="A5430" i="80" s="1"/>
  <c r="A5431" i="80" s="1"/>
  <c r="A5432" i="80" s="1"/>
  <c r="A5433" i="80" s="1"/>
  <c r="A5434" i="80" s="1"/>
  <c r="A5435" i="80" s="1"/>
  <c r="A5436" i="80" s="1"/>
  <c r="A5437" i="80" s="1"/>
  <c r="A5438" i="80" s="1"/>
  <c r="A5439" i="80" s="1"/>
  <c r="A5440" i="80" s="1"/>
  <c r="A5441" i="80" s="1"/>
  <c r="A5442" i="80" s="1"/>
  <c r="A5443" i="80" s="1"/>
  <c r="A5444" i="80" s="1"/>
  <c r="A5445" i="80" s="1"/>
  <c r="A5446" i="80" s="1"/>
  <c r="A5447" i="80" s="1"/>
  <c r="A5448" i="80" s="1"/>
  <c r="A5449" i="80" s="1"/>
  <c r="A5450" i="80" s="1"/>
  <c r="A5451" i="80" s="1"/>
  <c r="A5452" i="80" s="1"/>
  <c r="A5453" i="80" s="1"/>
  <c r="A5454" i="80" s="1"/>
  <c r="A5455" i="80" s="1"/>
  <c r="A5456" i="80" s="1"/>
  <c r="A5457" i="80" s="1"/>
  <c r="A5458" i="80" s="1"/>
  <c r="A5459" i="80" s="1"/>
  <c r="A5460" i="80" s="1"/>
  <c r="A5461" i="80" s="1"/>
  <c r="A5462" i="80" s="1"/>
  <c r="A5463" i="80" s="1"/>
  <c r="A5464" i="80" s="1"/>
  <c r="A5465" i="80" s="1"/>
  <c r="A5466" i="80" s="1"/>
  <c r="A5467" i="80" s="1"/>
  <c r="A5468" i="80" s="1"/>
  <c r="A5469" i="80" s="1"/>
  <c r="A5470" i="80" s="1"/>
  <c r="A5471" i="80" s="1"/>
  <c r="A5472" i="80" s="1"/>
  <c r="A5473" i="80" s="1"/>
  <c r="A5474" i="80" s="1"/>
  <c r="A5475" i="80" s="1"/>
  <c r="A5476" i="80" s="1"/>
  <c r="A5477" i="80" s="1"/>
  <c r="A5478" i="80" s="1"/>
  <c r="A5479" i="80" s="1"/>
  <c r="A5480" i="80" s="1"/>
  <c r="A5481" i="80" s="1"/>
  <c r="A5482" i="80" s="1"/>
  <c r="A5483" i="80" s="1"/>
  <c r="A5484" i="80" s="1"/>
  <c r="A5485" i="80" s="1"/>
  <c r="A5486" i="80" s="1"/>
  <c r="A5487" i="80" s="1"/>
  <c r="A5488" i="80" s="1"/>
  <c r="A5489" i="80" s="1"/>
  <c r="A5490" i="80" s="1"/>
  <c r="A5491" i="80" s="1"/>
  <c r="A5492" i="80" s="1"/>
  <c r="A5493" i="80" s="1"/>
  <c r="A5494" i="80" s="1"/>
  <c r="A5495" i="80" s="1"/>
  <c r="A5496" i="80" s="1"/>
  <c r="A5497" i="80" s="1"/>
  <c r="A5498" i="80" s="1"/>
  <c r="A5499" i="80" s="1"/>
  <c r="A5500" i="80" s="1"/>
  <c r="A5501" i="80" s="1"/>
  <c r="A5502" i="80" s="1"/>
  <c r="A5503" i="80" s="1"/>
  <c r="A5504" i="80" s="1"/>
  <c r="A5505" i="80" s="1"/>
  <c r="A5506" i="80" s="1"/>
  <c r="A5507" i="80" s="1"/>
  <c r="A5508" i="80" s="1"/>
  <c r="A5509" i="80" s="1"/>
  <c r="A5510" i="80" s="1"/>
  <c r="A5511" i="80" s="1"/>
  <c r="A5512" i="80" s="1"/>
  <c r="A5513" i="80" s="1"/>
  <c r="A5514" i="80" s="1"/>
  <c r="A5515" i="80" s="1"/>
  <c r="A5516" i="80" s="1"/>
  <c r="A5517" i="80" s="1"/>
  <c r="A5518" i="80" s="1"/>
  <c r="A5519" i="80" s="1"/>
  <c r="A5520" i="80" s="1"/>
  <c r="A5521" i="80" s="1"/>
  <c r="A5522" i="80" s="1"/>
  <c r="A5523" i="80" s="1"/>
  <c r="A5524" i="80" s="1"/>
  <c r="A5525" i="80" s="1"/>
  <c r="A5526" i="80" s="1"/>
  <c r="A5527" i="80" s="1"/>
  <c r="A5528" i="80" s="1"/>
  <c r="A5529" i="80" s="1"/>
  <c r="A5530" i="80" s="1"/>
  <c r="A5531" i="80" s="1"/>
  <c r="A5532" i="80" s="1"/>
  <c r="A5533" i="80" s="1"/>
  <c r="A5534" i="80" s="1"/>
  <c r="A5535" i="80" s="1"/>
  <c r="A5536" i="80" s="1"/>
  <c r="A5537" i="80" s="1"/>
  <c r="A5538" i="80" s="1"/>
  <c r="A5539" i="80" s="1"/>
  <c r="A5540" i="80" s="1"/>
  <c r="A5541" i="80" s="1"/>
  <c r="A5542" i="80" s="1"/>
  <c r="A5543" i="80" s="1"/>
  <c r="A5544" i="80" s="1"/>
  <c r="A5545" i="80" s="1"/>
  <c r="A5546" i="80" s="1"/>
  <c r="A5547" i="80" s="1"/>
  <c r="A5548" i="80" s="1"/>
  <c r="A5549" i="80" s="1"/>
  <c r="A5550" i="80" s="1"/>
  <c r="A5551" i="80" s="1"/>
  <c r="A5552" i="80" s="1"/>
  <c r="A5553" i="80" s="1"/>
  <c r="A5554" i="80" s="1"/>
  <c r="A5555" i="80" s="1"/>
  <c r="A5556" i="80" s="1"/>
  <c r="A5557" i="80" s="1"/>
  <c r="A5558" i="80" s="1"/>
  <c r="A5559" i="80" s="1"/>
  <c r="A5560" i="80" s="1"/>
  <c r="A5561" i="80" s="1"/>
  <c r="A5562" i="80" s="1"/>
  <c r="A5563" i="80" s="1"/>
  <c r="A5564" i="80" s="1"/>
  <c r="A5565" i="80" s="1"/>
  <c r="A5566" i="80" s="1"/>
  <c r="A5567" i="80" s="1"/>
  <c r="A5568" i="80" s="1"/>
  <c r="A5569" i="80" s="1"/>
  <c r="A5570" i="80" s="1"/>
  <c r="A5571" i="80" s="1"/>
  <c r="A5572" i="80" s="1"/>
  <c r="A5573" i="80" s="1"/>
  <c r="A5574" i="80" s="1"/>
  <c r="A5575" i="80" s="1"/>
  <c r="A5576" i="80" s="1"/>
  <c r="A5577" i="80" s="1"/>
  <c r="A5578" i="80" s="1"/>
  <c r="A5579" i="80" s="1"/>
  <c r="A5580" i="80" s="1"/>
  <c r="A5581" i="80" s="1"/>
  <c r="A5582" i="80" s="1"/>
  <c r="A5583" i="80" s="1"/>
  <c r="A5584" i="80" s="1"/>
  <c r="A5585" i="80" s="1"/>
  <c r="A5586" i="80" s="1"/>
  <c r="A5587" i="80" s="1"/>
  <c r="A5588" i="80" s="1"/>
  <c r="A5589" i="80" s="1"/>
  <c r="A5590" i="80" s="1"/>
  <c r="A5591" i="80" s="1"/>
  <c r="A5592" i="80" s="1"/>
  <c r="A5593" i="80" s="1"/>
  <c r="A5594" i="80" s="1"/>
  <c r="A5595" i="80" s="1"/>
  <c r="A5596" i="80" s="1"/>
  <c r="A5597" i="80" s="1"/>
  <c r="A5598" i="80" s="1"/>
  <c r="A5599" i="80" s="1"/>
  <c r="A5600" i="80" s="1"/>
  <c r="A5601" i="80" s="1"/>
  <c r="A5602" i="80" s="1"/>
  <c r="A5603" i="80" s="1"/>
  <c r="A5604" i="80" s="1"/>
  <c r="A5605" i="80" s="1"/>
  <c r="A5606" i="80" s="1"/>
  <c r="A5607" i="80" s="1"/>
  <c r="A5608" i="80" s="1"/>
  <c r="A5609" i="80" s="1"/>
  <c r="A5610" i="80" s="1"/>
  <c r="A5611" i="80" s="1"/>
  <c r="A5612" i="80" s="1"/>
  <c r="A5613" i="80" s="1"/>
  <c r="A5614" i="80" s="1"/>
  <c r="A5615" i="80" s="1"/>
  <c r="A5616" i="80" s="1"/>
  <c r="A5617" i="80" s="1"/>
  <c r="A5618" i="80" s="1"/>
  <c r="A5619" i="80" s="1"/>
  <c r="A5620" i="80" s="1"/>
  <c r="A5621" i="80" s="1"/>
  <c r="A5622" i="80" s="1"/>
  <c r="A5623" i="80" s="1"/>
  <c r="A5624" i="80" s="1"/>
  <c r="A5625" i="80" s="1"/>
  <c r="A5626" i="80" s="1"/>
  <c r="A5627" i="80" s="1"/>
  <c r="A5628" i="80" s="1"/>
  <c r="A5629" i="80" s="1"/>
  <c r="A5630" i="80" s="1"/>
  <c r="A5631" i="80" s="1"/>
  <c r="A5632" i="80" s="1"/>
  <c r="A5633" i="80" s="1"/>
  <c r="A5634" i="80" s="1"/>
  <c r="A5635" i="80" s="1"/>
  <c r="A5636" i="80" s="1"/>
  <c r="A5637" i="80" s="1"/>
  <c r="A5638" i="80" s="1"/>
  <c r="A5639" i="80" s="1"/>
  <c r="A5640" i="80" s="1"/>
  <c r="A5641" i="80" s="1"/>
  <c r="A5642" i="80" s="1"/>
  <c r="A5643" i="80" s="1"/>
  <c r="A5644" i="80" s="1"/>
  <c r="A5645" i="80" s="1"/>
  <c r="A5646" i="80" s="1"/>
  <c r="A5647" i="80" s="1"/>
  <c r="A5648" i="80" s="1"/>
  <c r="A5649" i="80" s="1"/>
  <c r="A5650" i="80" s="1"/>
  <c r="A5651" i="80" s="1"/>
  <c r="A5652" i="80" s="1"/>
  <c r="A5653" i="80" s="1"/>
  <c r="A5654" i="80" s="1"/>
  <c r="A5655" i="80" s="1"/>
  <c r="A5656" i="80" s="1"/>
  <c r="A5657" i="80" s="1"/>
  <c r="A5658" i="80" s="1"/>
  <c r="A5659" i="80" s="1"/>
  <c r="A5660" i="80" s="1"/>
  <c r="A5661" i="80" s="1"/>
  <c r="A5662" i="80" s="1"/>
  <c r="A5663" i="80" s="1"/>
  <c r="A5664" i="80" s="1"/>
  <c r="A5665" i="80" s="1"/>
  <c r="A5666" i="80" s="1"/>
  <c r="A5667" i="80" s="1"/>
  <c r="A5668" i="80" s="1"/>
  <c r="A5669" i="80" s="1"/>
  <c r="A5670" i="80" s="1"/>
  <c r="A5671" i="80" s="1"/>
  <c r="A5672" i="80" s="1"/>
  <c r="A5673" i="80" s="1"/>
  <c r="A5674" i="80" s="1"/>
  <c r="A5675" i="80" s="1"/>
  <c r="A5676" i="80" s="1"/>
  <c r="A5677" i="80" s="1"/>
  <c r="A5678" i="80" s="1"/>
  <c r="A5679" i="80" s="1"/>
  <c r="A5680" i="80" s="1"/>
  <c r="A5681" i="80" s="1"/>
  <c r="A5682" i="80" s="1"/>
  <c r="A5683" i="80" s="1"/>
  <c r="A5684" i="80" s="1"/>
  <c r="A5685" i="80" s="1"/>
  <c r="A5686" i="80" s="1"/>
  <c r="A5687" i="80" s="1"/>
  <c r="A5688" i="80" s="1"/>
  <c r="A5689" i="80" s="1"/>
  <c r="A5690" i="80" s="1"/>
  <c r="A5691" i="80" s="1"/>
  <c r="A5692" i="80" s="1"/>
  <c r="A5693" i="80" s="1"/>
  <c r="A5694" i="80" s="1"/>
  <c r="A5695" i="80" s="1"/>
  <c r="A5696" i="80" s="1"/>
  <c r="A5697" i="80" s="1"/>
  <c r="A5698" i="80" s="1"/>
  <c r="A5699" i="80" s="1"/>
  <c r="A5700" i="80" s="1"/>
  <c r="A5701" i="80" s="1"/>
  <c r="A5702" i="80" s="1"/>
  <c r="A5703" i="80" s="1"/>
  <c r="A5704" i="80" s="1"/>
  <c r="A5705" i="80" s="1"/>
  <c r="A5706" i="80" s="1"/>
  <c r="A5707" i="80" s="1"/>
  <c r="A5708" i="80" s="1"/>
  <c r="A5709" i="80" s="1"/>
  <c r="A5710" i="80" s="1"/>
  <c r="A5711" i="80" s="1"/>
  <c r="A5712" i="80" s="1"/>
  <c r="A5713" i="80" s="1"/>
  <c r="A5714" i="80" s="1"/>
  <c r="A5715" i="80" s="1"/>
  <c r="A5716" i="80" s="1"/>
  <c r="A5717" i="80" s="1"/>
  <c r="A5718" i="80" s="1"/>
  <c r="A5719" i="80" s="1"/>
  <c r="A5720" i="80" s="1"/>
  <c r="A5721" i="80" s="1"/>
  <c r="A5722" i="80" s="1"/>
  <c r="A5723" i="80" s="1"/>
  <c r="A5724" i="80" s="1"/>
  <c r="A5725" i="80" s="1"/>
  <c r="A5726" i="80" s="1"/>
  <c r="A5727" i="80" s="1"/>
  <c r="A5728" i="80" s="1"/>
  <c r="A5729" i="80" s="1"/>
  <c r="A5730" i="80" s="1"/>
  <c r="A5731" i="80" s="1"/>
  <c r="A5732" i="80" s="1"/>
  <c r="A5733" i="80" s="1"/>
  <c r="A5734" i="80" s="1"/>
  <c r="A5735" i="80" s="1"/>
  <c r="A5736" i="80" s="1"/>
  <c r="A5737" i="80" s="1"/>
  <c r="A5738" i="80" s="1"/>
  <c r="A5739" i="80" s="1"/>
  <c r="A5740" i="80" s="1"/>
  <c r="A5741" i="80" s="1"/>
  <c r="A5742" i="80" s="1"/>
  <c r="A5743" i="80" s="1"/>
  <c r="A5744" i="80" s="1"/>
  <c r="A5745" i="80" s="1"/>
  <c r="A5746" i="80" s="1"/>
  <c r="A5747" i="80" s="1"/>
  <c r="A5748" i="80" s="1"/>
  <c r="A5749" i="80" s="1"/>
  <c r="A5750" i="80" s="1"/>
  <c r="A5751" i="80" s="1"/>
  <c r="A5752" i="80" s="1"/>
  <c r="A5753" i="80" s="1"/>
  <c r="A5754" i="80" s="1"/>
  <c r="A5755" i="80" s="1"/>
  <c r="A5756" i="80" s="1"/>
  <c r="A5757" i="80" s="1"/>
  <c r="A5758" i="80" s="1"/>
  <c r="A5759" i="80" s="1"/>
  <c r="A5760" i="80" s="1"/>
  <c r="A5761" i="80" s="1"/>
  <c r="A5762" i="80" s="1"/>
  <c r="A5763" i="80" s="1"/>
  <c r="A5764" i="80" s="1"/>
  <c r="A5765" i="80" s="1"/>
  <c r="A5766" i="80" s="1"/>
  <c r="A5767" i="80" s="1"/>
  <c r="A5768" i="80" s="1"/>
  <c r="A5769" i="80" s="1"/>
  <c r="A5770" i="80" s="1"/>
  <c r="A5771" i="80" s="1"/>
  <c r="A5772" i="80" s="1"/>
  <c r="A5773" i="80" s="1"/>
  <c r="A5774" i="80" s="1"/>
  <c r="A5775" i="80" s="1"/>
  <c r="A5776" i="80" s="1"/>
  <c r="A5777" i="80" s="1"/>
  <c r="A5778" i="80" s="1"/>
  <c r="A5779" i="80" s="1"/>
  <c r="A5780" i="80" s="1"/>
  <c r="A5781" i="80" s="1"/>
  <c r="A5782" i="80" s="1"/>
  <c r="A5783" i="80" s="1"/>
  <c r="A5784" i="80" s="1"/>
  <c r="A5785" i="80" s="1"/>
  <c r="A5786" i="80" s="1"/>
  <c r="A5787" i="80" s="1"/>
  <c r="A5788" i="80" s="1"/>
  <c r="A5789" i="80" s="1"/>
  <c r="A5790" i="80" s="1"/>
  <c r="A5791" i="80" s="1"/>
  <c r="A5792" i="80" s="1"/>
  <c r="A5793" i="80" s="1"/>
  <c r="A5794" i="80" s="1"/>
  <c r="A5795" i="80" s="1"/>
  <c r="A5796" i="80" s="1"/>
  <c r="A5797" i="80" s="1"/>
  <c r="A5798" i="80" s="1"/>
  <c r="A5799" i="80" s="1"/>
  <c r="A5800" i="80" s="1"/>
  <c r="A5801" i="80" s="1"/>
  <c r="A5802" i="80" s="1"/>
  <c r="A5803" i="80" s="1"/>
  <c r="A5804" i="80" s="1"/>
  <c r="A5805" i="80" s="1"/>
  <c r="A5806" i="80" s="1"/>
  <c r="A5807" i="80" s="1"/>
  <c r="A5808" i="80" s="1"/>
  <c r="A5809" i="80" s="1"/>
  <c r="A5810" i="80" s="1"/>
  <c r="A5811" i="80" s="1"/>
  <c r="A5812" i="80" s="1"/>
  <c r="A5813" i="80" s="1"/>
  <c r="A5814" i="80" s="1"/>
  <c r="A5815" i="80" s="1"/>
  <c r="A5816" i="80" s="1"/>
  <c r="A5817" i="80" s="1"/>
  <c r="A5818" i="80" s="1"/>
  <c r="A5819" i="80" s="1"/>
  <c r="A5820" i="80" s="1"/>
  <c r="A5821" i="80" s="1"/>
  <c r="A5822" i="80" s="1"/>
  <c r="A5823" i="80" s="1"/>
  <c r="A5824" i="80" s="1"/>
  <c r="A5825" i="80" s="1"/>
  <c r="A5826" i="80" s="1"/>
  <c r="A5827" i="80" s="1"/>
  <c r="A5828" i="80" s="1"/>
  <c r="A5829" i="80" s="1"/>
  <c r="A5830" i="80" s="1"/>
  <c r="A5831" i="80" s="1"/>
  <c r="A5832" i="80" s="1"/>
  <c r="A5833" i="80" s="1"/>
  <c r="A5834" i="80" s="1"/>
  <c r="A5835" i="80" s="1"/>
  <c r="A5836" i="80" s="1"/>
  <c r="A5837" i="80" s="1"/>
  <c r="A5838" i="80" s="1"/>
  <c r="A5839" i="80" s="1"/>
  <c r="A5840" i="80" s="1"/>
  <c r="A5841" i="80" s="1"/>
  <c r="A5842" i="80" s="1"/>
  <c r="A5843" i="80" s="1"/>
  <c r="A5844" i="80" s="1"/>
  <c r="A5845" i="80" s="1"/>
  <c r="A5846" i="80" s="1"/>
  <c r="A5847" i="80" s="1"/>
  <c r="A5848" i="80" s="1"/>
  <c r="A5849" i="80" s="1"/>
  <c r="A5850" i="80" s="1"/>
  <c r="A5851" i="80" s="1"/>
  <c r="A5852" i="80" s="1"/>
  <c r="A5853" i="80" s="1"/>
  <c r="A5854" i="80" s="1"/>
  <c r="A5855" i="80" s="1"/>
  <c r="A5856" i="80" s="1"/>
  <c r="A5857" i="80" s="1"/>
  <c r="A5858" i="80" s="1"/>
  <c r="A5859" i="80" s="1"/>
  <c r="A5860" i="80" s="1"/>
  <c r="A5861" i="80" s="1"/>
  <c r="A5862" i="80" s="1"/>
  <c r="A5863" i="80" s="1"/>
  <c r="A5864" i="80" s="1"/>
  <c r="A5865" i="80" s="1"/>
  <c r="A5866" i="80" s="1"/>
  <c r="A5867" i="80" s="1"/>
  <c r="A5868" i="80" s="1"/>
  <c r="A5869" i="80" s="1"/>
  <c r="A5870" i="80" s="1"/>
  <c r="A5871" i="80" s="1"/>
  <c r="A5872" i="80" s="1"/>
  <c r="A5873" i="80" s="1"/>
  <c r="A5874" i="80" s="1"/>
  <c r="A5875" i="80" s="1"/>
  <c r="A5876" i="80" s="1"/>
  <c r="A5877" i="80" s="1"/>
  <c r="A5878" i="80" s="1"/>
  <c r="A5879" i="80" s="1"/>
  <c r="A5880" i="80" s="1"/>
  <c r="A5881" i="80" s="1"/>
  <c r="A5882" i="80" s="1"/>
  <c r="A5883" i="80" s="1"/>
  <c r="A5884" i="80" s="1"/>
  <c r="A5885" i="80" s="1"/>
  <c r="A5886" i="80" s="1"/>
  <c r="A5887" i="80" s="1"/>
  <c r="A5888" i="80" s="1"/>
  <c r="A5889" i="80" s="1"/>
  <c r="A5890" i="80" s="1"/>
  <c r="A5891" i="80" s="1"/>
  <c r="A5892" i="80" s="1"/>
  <c r="A5893" i="80" s="1"/>
  <c r="A5894" i="80" s="1"/>
  <c r="A5895" i="80" s="1"/>
  <c r="A5896" i="80" s="1"/>
  <c r="A5897" i="80" s="1"/>
  <c r="A5898" i="80" s="1"/>
  <c r="A5899" i="80" s="1"/>
  <c r="A5900" i="80" s="1"/>
  <c r="A5901" i="80" s="1"/>
  <c r="A5902" i="80" s="1"/>
  <c r="A5903" i="80" s="1"/>
  <c r="A5904" i="80" s="1"/>
  <c r="A5905" i="80" s="1"/>
  <c r="A5906" i="80" s="1"/>
  <c r="A5907" i="80" s="1"/>
  <c r="A5908" i="80" s="1"/>
  <c r="A5909" i="80" s="1"/>
  <c r="A5910" i="80" s="1"/>
  <c r="A5911" i="80" s="1"/>
  <c r="A5912" i="80" s="1"/>
  <c r="A5913" i="80" s="1"/>
  <c r="A5914" i="80" s="1"/>
  <c r="A5915" i="80" s="1"/>
  <c r="A5916" i="80" s="1"/>
  <c r="A5917" i="80" s="1"/>
  <c r="A5918" i="80" s="1"/>
  <c r="A5919" i="80" s="1"/>
  <c r="A5920" i="80" s="1"/>
  <c r="A5921" i="80" s="1"/>
  <c r="A5922" i="80" s="1"/>
  <c r="A5923" i="80" s="1"/>
  <c r="A5924" i="80" s="1"/>
  <c r="A5925" i="80" s="1"/>
  <c r="A5926" i="80" s="1"/>
  <c r="A5927" i="80" s="1"/>
  <c r="A5928" i="80" s="1"/>
  <c r="A5929" i="80" s="1"/>
  <c r="A5930" i="80" s="1"/>
  <c r="A5931" i="80" s="1"/>
  <c r="A5932" i="80" s="1"/>
  <c r="A5933" i="80" s="1"/>
  <c r="A5934" i="80" s="1"/>
  <c r="A5935" i="80" s="1"/>
  <c r="A5936" i="80" s="1"/>
  <c r="A5937" i="80" s="1"/>
  <c r="A5938" i="80" s="1"/>
  <c r="A5939" i="80" s="1"/>
  <c r="A5940" i="80" s="1"/>
  <c r="A5941" i="80" s="1"/>
  <c r="A5942" i="80" s="1"/>
  <c r="A5943" i="80" s="1"/>
  <c r="A5944" i="80" s="1"/>
  <c r="A5945" i="80" s="1"/>
  <c r="A5946" i="80" s="1"/>
  <c r="A5947" i="80" s="1"/>
  <c r="A5948" i="80" s="1"/>
  <c r="A5949" i="80" s="1"/>
  <c r="A5950" i="80" s="1"/>
  <c r="A5951" i="80" s="1"/>
  <c r="A5952" i="80" s="1"/>
  <c r="A5953" i="80" s="1"/>
  <c r="A5954" i="80" s="1"/>
  <c r="A5955" i="80" s="1"/>
  <c r="A5956" i="80" s="1"/>
  <c r="A5957" i="80" s="1"/>
  <c r="A5958" i="80" s="1"/>
  <c r="A5959" i="80" s="1"/>
  <c r="A5960" i="80" s="1"/>
  <c r="A5961" i="80" s="1"/>
  <c r="A5962" i="80" s="1"/>
  <c r="A5963" i="80" s="1"/>
  <c r="A5964" i="80" s="1"/>
  <c r="A5965" i="80" s="1"/>
  <c r="A5966" i="80" s="1"/>
  <c r="A5967" i="80" s="1"/>
  <c r="A5968" i="80" s="1"/>
  <c r="A5969" i="80" s="1"/>
  <c r="A5970" i="80" s="1"/>
  <c r="A5971" i="80" s="1"/>
  <c r="A5972" i="80" s="1"/>
  <c r="A5973" i="80" s="1"/>
  <c r="A5974" i="80" s="1"/>
  <c r="A5975" i="80" s="1"/>
  <c r="A5976" i="80" s="1"/>
  <c r="A5977" i="80" s="1"/>
  <c r="A5978" i="80" s="1"/>
  <c r="A5979" i="80" s="1"/>
  <c r="A5980" i="80" s="1"/>
  <c r="A5981" i="80" s="1"/>
  <c r="A5982" i="80" s="1"/>
  <c r="A5983" i="80" s="1"/>
  <c r="A5984" i="80" s="1"/>
  <c r="A5985" i="80" s="1"/>
  <c r="A5986" i="80" s="1"/>
  <c r="A5987" i="80" s="1"/>
  <c r="A5988" i="80" s="1"/>
  <c r="A5989" i="80" s="1"/>
  <c r="A5990" i="80" s="1"/>
  <c r="A5991" i="80" s="1"/>
  <c r="A5992" i="80" s="1"/>
  <c r="A5993" i="80" s="1"/>
  <c r="A5994" i="80" s="1"/>
  <c r="A5995" i="80" s="1"/>
  <c r="A5996" i="80" s="1"/>
  <c r="A5997" i="80" s="1"/>
  <c r="A5998" i="80" s="1"/>
  <c r="A5999" i="80" s="1"/>
  <c r="A6000" i="80" s="1"/>
  <c r="A6001" i="80" s="1"/>
  <c r="A6002" i="80" s="1"/>
  <c r="A6003" i="80" s="1"/>
  <c r="A6004" i="80" s="1"/>
  <c r="A6005" i="80" s="1"/>
  <c r="A6006" i="80" s="1"/>
  <c r="A6007" i="80" s="1"/>
  <c r="A6008" i="80" s="1"/>
  <c r="A6009" i="80" s="1"/>
  <c r="A6010" i="80" s="1"/>
  <c r="A6011" i="80" s="1"/>
  <c r="A6012" i="80" s="1"/>
  <c r="A6013" i="80" s="1"/>
  <c r="A6014" i="80" s="1"/>
  <c r="A6015" i="80" s="1"/>
  <c r="A6016" i="80" s="1"/>
  <c r="A6017" i="80" s="1"/>
  <c r="A6018" i="80" s="1"/>
  <c r="A6019" i="80" s="1"/>
  <c r="A6020" i="80" s="1"/>
  <c r="A6021" i="80" s="1"/>
  <c r="A6022" i="80" s="1"/>
  <c r="A6023" i="80" s="1"/>
  <c r="A6024" i="80" s="1"/>
  <c r="A6025" i="80" s="1"/>
  <c r="A6026" i="80" s="1"/>
  <c r="A6027" i="80" s="1"/>
  <c r="A6028" i="80" s="1"/>
  <c r="A6029" i="80" s="1"/>
  <c r="A6030" i="80" s="1"/>
  <c r="A6031" i="80" s="1"/>
  <c r="A6032" i="80" s="1"/>
  <c r="A6033" i="80" s="1"/>
  <c r="A6034" i="80" s="1"/>
  <c r="A6035" i="80" s="1"/>
  <c r="A6036" i="80" s="1"/>
  <c r="A6037" i="80" s="1"/>
  <c r="A6038" i="80" s="1"/>
  <c r="A6039" i="80" s="1"/>
  <c r="A6040" i="80" s="1"/>
  <c r="A6041" i="80" s="1"/>
  <c r="A6042" i="80" s="1"/>
  <c r="A6043" i="80" s="1"/>
  <c r="A6044" i="80" s="1"/>
  <c r="A6045" i="80" s="1"/>
  <c r="A6046" i="80" s="1"/>
  <c r="A6047" i="80" s="1"/>
  <c r="A6048" i="80" s="1"/>
  <c r="A6049" i="80" s="1"/>
  <c r="A6050" i="80" s="1"/>
  <c r="A6051" i="80" s="1"/>
  <c r="A6052" i="80" s="1"/>
  <c r="A6053" i="80" s="1"/>
  <c r="A6054" i="80" s="1"/>
  <c r="A6055" i="80" s="1"/>
  <c r="A6056" i="80" s="1"/>
  <c r="A6057" i="80" s="1"/>
  <c r="A6058" i="80" s="1"/>
  <c r="A6059" i="80" s="1"/>
  <c r="A6060" i="80" s="1"/>
  <c r="A6061" i="80" s="1"/>
  <c r="A6062" i="80" s="1"/>
  <c r="A6063" i="80" s="1"/>
  <c r="A6064" i="80" s="1"/>
  <c r="A6065" i="80" s="1"/>
  <c r="A6066" i="80" s="1"/>
  <c r="A6067" i="80" s="1"/>
  <c r="A6068" i="80" s="1"/>
  <c r="A6069" i="80" s="1"/>
  <c r="A6070" i="80" s="1"/>
  <c r="A6071" i="80" s="1"/>
  <c r="A6072" i="80" s="1"/>
  <c r="A6073" i="80" s="1"/>
  <c r="A6074" i="80" s="1"/>
  <c r="A6075" i="80" s="1"/>
  <c r="A6076" i="80" s="1"/>
  <c r="A6077" i="80" s="1"/>
  <c r="A6078" i="80" s="1"/>
  <c r="A6079" i="80" s="1"/>
  <c r="A6080" i="80" s="1"/>
  <c r="A6081" i="80" s="1"/>
  <c r="A6082" i="80" s="1"/>
  <c r="A6083" i="80" s="1"/>
  <c r="A6084" i="80" s="1"/>
  <c r="A6085" i="80" s="1"/>
  <c r="A6086" i="80" s="1"/>
  <c r="A6087" i="80" s="1"/>
  <c r="A6088" i="80" s="1"/>
  <c r="A6089" i="80" s="1"/>
  <c r="A6090" i="80" s="1"/>
  <c r="A6091" i="80" s="1"/>
  <c r="A6092" i="80" s="1"/>
  <c r="A6093" i="80" s="1"/>
  <c r="A6094" i="80" s="1"/>
  <c r="A6095" i="80" s="1"/>
  <c r="A6096" i="80" s="1"/>
  <c r="A6097" i="80" s="1"/>
  <c r="A6098" i="80" s="1"/>
  <c r="A6099" i="80" s="1"/>
  <c r="A6100" i="80" s="1"/>
  <c r="A6101" i="80" s="1"/>
  <c r="A6102" i="80" s="1"/>
  <c r="A6103" i="80" s="1"/>
  <c r="A6104" i="80" s="1"/>
  <c r="A6105" i="80" s="1"/>
  <c r="A6106" i="80" s="1"/>
  <c r="A6107" i="80" s="1"/>
  <c r="A6108" i="80" s="1"/>
  <c r="A6109" i="80" s="1"/>
  <c r="A6110" i="80" s="1"/>
  <c r="A6111" i="80" s="1"/>
  <c r="A6112" i="80" s="1"/>
  <c r="A6113" i="80" s="1"/>
  <c r="A6114" i="80" s="1"/>
  <c r="A6115" i="80" s="1"/>
  <c r="A6116" i="80" s="1"/>
  <c r="A6117" i="80" s="1"/>
  <c r="A6118" i="80" s="1"/>
  <c r="A6119" i="80" s="1"/>
  <c r="A6120" i="80" s="1"/>
  <c r="A6121" i="80" s="1"/>
  <c r="A6122" i="80" s="1"/>
  <c r="A6123" i="80" s="1"/>
  <c r="A6124" i="80" s="1"/>
  <c r="A6125" i="80" s="1"/>
  <c r="A6126" i="80" s="1"/>
  <c r="A6127" i="80" s="1"/>
  <c r="A6128" i="80" s="1"/>
  <c r="A6129" i="80" s="1"/>
  <c r="A6130" i="80" s="1"/>
  <c r="A6131" i="80" s="1"/>
  <c r="A6132" i="80" s="1"/>
  <c r="A6133" i="80" s="1"/>
  <c r="A6134" i="80" s="1"/>
  <c r="A6135" i="80" s="1"/>
  <c r="A6136" i="80" s="1"/>
  <c r="A6137" i="80" s="1"/>
  <c r="A6138" i="80" s="1"/>
  <c r="A6139" i="80" s="1"/>
  <c r="A6140" i="80" s="1"/>
  <c r="A6141" i="80" s="1"/>
  <c r="A6142" i="80" s="1"/>
  <c r="A6143" i="80" s="1"/>
  <c r="A6144" i="80" s="1"/>
  <c r="A6145" i="80" s="1"/>
  <c r="A6146" i="80" s="1"/>
  <c r="A6147" i="80" s="1"/>
  <c r="A6148" i="80" s="1"/>
  <c r="A6149" i="80" s="1"/>
  <c r="A6150" i="80" s="1"/>
  <c r="A6151" i="80" s="1"/>
  <c r="A6152" i="80" s="1"/>
  <c r="A6153" i="80" s="1"/>
  <c r="A6154" i="80" s="1"/>
  <c r="A6155" i="80" s="1"/>
  <c r="A6156" i="80" s="1"/>
  <c r="A6157" i="80" s="1"/>
  <c r="A6158" i="80" s="1"/>
  <c r="A6159" i="80" s="1"/>
  <c r="A6160" i="80" s="1"/>
  <c r="A6161" i="80" s="1"/>
  <c r="A6162" i="80" s="1"/>
  <c r="A6163" i="80" s="1"/>
  <c r="A6164" i="80" s="1"/>
  <c r="A6165" i="80" s="1"/>
  <c r="A6166" i="80" s="1"/>
  <c r="A6167" i="80" s="1"/>
  <c r="A6168" i="80" s="1"/>
  <c r="A6169" i="80" s="1"/>
  <c r="A6170" i="80" s="1"/>
  <c r="A6171" i="80" s="1"/>
  <c r="A6172" i="80" s="1"/>
  <c r="A6173" i="80" s="1"/>
  <c r="A6174" i="80" s="1"/>
  <c r="A6175" i="80" s="1"/>
  <c r="A6176" i="80" s="1"/>
  <c r="A6177" i="80" s="1"/>
  <c r="A6178" i="80" s="1"/>
  <c r="A6179" i="80" s="1"/>
  <c r="A6180" i="80" s="1"/>
  <c r="A6181" i="80" s="1"/>
  <c r="A6182" i="80" s="1"/>
  <c r="A6183" i="80" s="1"/>
  <c r="A6184" i="80" s="1"/>
  <c r="A6185" i="80" s="1"/>
  <c r="A6186" i="80" s="1"/>
  <c r="A6187" i="80" s="1"/>
  <c r="A6188" i="80" s="1"/>
  <c r="A6189" i="80" s="1"/>
  <c r="A6190" i="80" s="1"/>
  <c r="A6191" i="80" s="1"/>
  <c r="A6192" i="80" s="1"/>
  <c r="A6193" i="80" s="1"/>
  <c r="A6194" i="80" s="1"/>
  <c r="A6195" i="80" s="1"/>
  <c r="A6196" i="80" s="1"/>
  <c r="A6197" i="80" s="1"/>
  <c r="A6198" i="80" s="1"/>
  <c r="A6199" i="80" s="1"/>
  <c r="A6200" i="80" s="1"/>
  <c r="A6201" i="80" s="1"/>
  <c r="A6202" i="80" s="1"/>
  <c r="A6203" i="80" s="1"/>
  <c r="A6204" i="80" s="1"/>
  <c r="A6205" i="80" s="1"/>
  <c r="A6206" i="80" s="1"/>
  <c r="A6207" i="80" s="1"/>
  <c r="A6208" i="80" s="1"/>
  <c r="A6209" i="80" s="1"/>
  <c r="A6210" i="80" s="1"/>
  <c r="A6211" i="80" s="1"/>
  <c r="A6212" i="80" s="1"/>
  <c r="A6213" i="80" s="1"/>
  <c r="A6214" i="80" s="1"/>
  <c r="A6215" i="80" s="1"/>
  <c r="A6216" i="80" s="1"/>
  <c r="A6217" i="80" s="1"/>
  <c r="A6218" i="80" s="1"/>
  <c r="A6219" i="80" s="1"/>
  <c r="A6220" i="80" s="1"/>
  <c r="A6221" i="80" s="1"/>
  <c r="A6222" i="80" s="1"/>
  <c r="A6223" i="80" s="1"/>
  <c r="A6224" i="80" s="1"/>
  <c r="A6225" i="80" s="1"/>
  <c r="A6226" i="80" s="1"/>
  <c r="A6227" i="80" s="1"/>
  <c r="A6228" i="80" s="1"/>
  <c r="A6229" i="80" s="1"/>
  <c r="A6230" i="80" s="1"/>
  <c r="A6231" i="80" s="1"/>
  <c r="A6232" i="80" s="1"/>
  <c r="A6233" i="80" s="1"/>
  <c r="A6234" i="80" s="1"/>
  <c r="A6235" i="80" s="1"/>
  <c r="A6236" i="80" s="1"/>
  <c r="A6237" i="80" s="1"/>
  <c r="A6238" i="80" s="1"/>
  <c r="A6239" i="80" s="1"/>
  <c r="A6240" i="80" s="1"/>
  <c r="A6241" i="80" s="1"/>
  <c r="A6242" i="80" s="1"/>
  <c r="A6243" i="80" s="1"/>
  <c r="A6244" i="80" s="1"/>
  <c r="A6245" i="80" s="1"/>
  <c r="A6246" i="80" s="1"/>
  <c r="A6247" i="80" s="1"/>
  <c r="A6248" i="80" s="1"/>
  <c r="A6249" i="80" s="1"/>
  <c r="A6250" i="80" s="1"/>
  <c r="A6251" i="80" s="1"/>
  <c r="A6252" i="80" s="1"/>
  <c r="A6253" i="80" s="1"/>
  <c r="A6254" i="80" s="1"/>
  <c r="A6255" i="80" s="1"/>
  <c r="A6256" i="80" s="1"/>
  <c r="A6257" i="80" s="1"/>
  <c r="A6258" i="80" s="1"/>
  <c r="A6259" i="80" s="1"/>
  <c r="A6260" i="80" s="1"/>
  <c r="A6261" i="80" s="1"/>
  <c r="A6262" i="80" s="1"/>
  <c r="A6263" i="80" s="1"/>
  <c r="A6264" i="80" s="1"/>
  <c r="A6265" i="80" s="1"/>
  <c r="A6266" i="80" s="1"/>
  <c r="A6267" i="80" s="1"/>
  <c r="A6268" i="80" s="1"/>
  <c r="A6269" i="80" s="1"/>
  <c r="A6270" i="80" s="1"/>
  <c r="A6271" i="80" s="1"/>
  <c r="A6272" i="80" s="1"/>
  <c r="A6273" i="80" s="1"/>
  <c r="A6274" i="80" s="1"/>
  <c r="A6275" i="80" s="1"/>
  <c r="A6276" i="80" s="1"/>
  <c r="A6277" i="80" s="1"/>
  <c r="A6278" i="80" s="1"/>
  <c r="A6279" i="80" s="1"/>
  <c r="A6280" i="80" s="1"/>
  <c r="A6281" i="80" s="1"/>
  <c r="A6282" i="80" s="1"/>
  <c r="A6283" i="80" s="1"/>
  <c r="A6284" i="80" s="1"/>
  <c r="A6285" i="80" s="1"/>
  <c r="A6286" i="80" s="1"/>
  <c r="A6287" i="80" s="1"/>
  <c r="A6288" i="80" s="1"/>
  <c r="A6289" i="80" s="1"/>
  <c r="A6290" i="80" s="1"/>
  <c r="A6291" i="80" s="1"/>
  <c r="A6292" i="80" s="1"/>
  <c r="A6293" i="80" s="1"/>
  <c r="A6294" i="80" s="1"/>
  <c r="A6295" i="80" s="1"/>
  <c r="A6296" i="80" s="1"/>
  <c r="A6297" i="80" s="1"/>
  <c r="A6298" i="80" s="1"/>
  <c r="A6299" i="80" s="1"/>
  <c r="A6300" i="80" s="1"/>
  <c r="A6301" i="80" s="1"/>
  <c r="A6302" i="80" s="1"/>
  <c r="A6303" i="80" s="1"/>
  <c r="A6304" i="80" s="1"/>
  <c r="A6305" i="80" s="1"/>
  <c r="A6306" i="80" s="1"/>
  <c r="A6307" i="80" s="1"/>
  <c r="A6308" i="80" s="1"/>
  <c r="A6309" i="80" s="1"/>
  <c r="A6310" i="80" s="1"/>
  <c r="A6311" i="80" s="1"/>
  <c r="A6312" i="80" s="1"/>
  <c r="A6313" i="80" s="1"/>
  <c r="A6314" i="80" s="1"/>
  <c r="A6315" i="80" s="1"/>
  <c r="A6316" i="80" s="1"/>
  <c r="A6317" i="80" s="1"/>
  <c r="A6318" i="80" s="1"/>
  <c r="A6319" i="80" s="1"/>
  <c r="A6320" i="80" s="1"/>
  <c r="A6321" i="80" s="1"/>
  <c r="A6322" i="80" s="1"/>
  <c r="A6323" i="80" s="1"/>
  <c r="A6324" i="80" s="1"/>
  <c r="A6325" i="80" s="1"/>
  <c r="A6326" i="80" s="1"/>
  <c r="A6327" i="80" s="1"/>
  <c r="A6328" i="80" s="1"/>
  <c r="A6329" i="80" s="1"/>
  <c r="A6330" i="80" s="1"/>
  <c r="A6331" i="80" s="1"/>
  <c r="A6332" i="80" s="1"/>
  <c r="A6333" i="80" s="1"/>
  <c r="A6334" i="80" s="1"/>
  <c r="A6335" i="80" s="1"/>
  <c r="A6336" i="80" s="1"/>
  <c r="A6337" i="80" s="1"/>
  <c r="A6338" i="80" s="1"/>
  <c r="A6339" i="80" s="1"/>
  <c r="A6340" i="80" s="1"/>
  <c r="A6341" i="80" s="1"/>
  <c r="A6342" i="80" s="1"/>
  <c r="A6343" i="80" s="1"/>
  <c r="A6344" i="80" s="1"/>
  <c r="A6345" i="80" s="1"/>
  <c r="A6346" i="80" s="1"/>
  <c r="A6347" i="80" s="1"/>
  <c r="A6348" i="80" s="1"/>
  <c r="A6349" i="80" s="1"/>
  <c r="A6350" i="80" s="1"/>
  <c r="A6351" i="80" s="1"/>
  <c r="A6352" i="80" s="1"/>
  <c r="A6353" i="80" s="1"/>
  <c r="A6354" i="80" s="1"/>
  <c r="A6355" i="80" s="1"/>
  <c r="A6356" i="80" s="1"/>
  <c r="A6357" i="80" s="1"/>
  <c r="A6358" i="80" s="1"/>
  <c r="A6359" i="80" s="1"/>
  <c r="A6360" i="80" s="1"/>
  <c r="A6361" i="80" s="1"/>
  <c r="A6362" i="80" s="1"/>
  <c r="A6363" i="80" s="1"/>
  <c r="A6364" i="80" s="1"/>
  <c r="A6365" i="80" s="1"/>
  <c r="A6366" i="80" s="1"/>
  <c r="A6367" i="80" s="1"/>
  <c r="A6368" i="80" s="1"/>
  <c r="A6369" i="80" s="1"/>
  <c r="A6370" i="80" s="1"/>
  <c r="A6371" i="80" s="1"/>
  <c r="A6372" i="80" s="1"/>
  <c r="A6373" i="80" s="1"/>
  <c r="A6374" i="80" s="1"/>
  <c r="A6375" i="80" s="1"/>
  <c r="A6376" i="80" s="1"/>
  <c r="A6377" i="80" s="1"/>
  <c r="A6378" i="80" s="1"/>
  <c r="A6379" i="80" s="1"/>
  <c r="A6380" i="80" s="1"/>
  <c r="A6381" i="80" s="1"/>
  <c r="A6382" i="80" s="1"/>
  <c r="A6383" i="80" s="1"/>
  <c r="A6384" i="80" s="1"/>
  <c r="A6385" i="80" s="1"/>
  <c r="A6386" i="80" s="1"/>
  <c r="A6387" i="80" s="1"/>
  <c r="A6388" i="80" s="1"/>
  <c r="A6389" i="80" s="1"/>
  <c r="A6390" i="80" s="1"/>
  <c r="A6391" i="80" s="1"/>
  <c r="A6392" i="80" s="1"/>
  <c r="A6393" i="80" s="1"/>
  <c r="A6394" i="80" s="1"/>
  <c r="A6395" i="80" s="1"/>
  <c r="A6396" i="80" s="1"/>
  <c r="A6397" i="80" s="1"/>
  <c r="A6398" i="80" s="1"/>
  <c r="A6399" i="80" s="1"/>
  <c r="A6400" i="80" s="1"/>
  <c r="A6401" i="80" s="1"/>
  <c r="A6402" i="80" s="1"/>
  <c r="A6403" i="80" s="1"/>
  <c r="A6404" i="80" s="1"/>
  <c r="A6405" i="80" s="1"/>
  <c r="A6406" i="80" s="1"/>
  <c r="A6407" i="80" s="1"/>
  <c r="A6408" i="80" s="1"/>
  <c r="A6409" i="80" s="1"/>
  <c r="A6410" i="80" s="1"/>
  <c r="A6411" i="80" s="1"/>
  <c r="A6412" i="80" s="1"/>
  <c r="A6413" i="80" s="1"/>
  <c r="A6414" i="80" s="1"/>
  <c r="A6415" i="80" s="1"/>
  <c r="A6416" i="80" s="1"/>
  <c r="A6417" i="80" s="1"/>
  <c r="A6418" i="80" s="1"/>
  <c r="A6419" i="80" s="1"/>
  <c r="A6420" i="80" s="1"/>
  <c r="A6421" i="80" s="1"/>
  <c r="A6422" i="80" s="1"/>
  <c r="A6423" i="80" s="1"/>
  <c r="A6424" i="80" s="1"/>
  <c r="A6425" i="80" s="1"/>
  <c r="A6426" i="80" s="1"/>
  <c r="A6427" i="80" s="1"/>
  <c r="A6428" i="80" s="1"/>
  <c r="A6429" i="80" s="1"/>
  <c r="A6430" i="80" s="1"/>
  <c r="A6431" i="80" s="1"/>
  <c r="A6432" i="80" s="1"/>
  <c r="A6433" i="80" s="1"/>
  <c r="A6434" i="80" s="1"/>
  <c r="A6435" i="80" s="1"/>
  <c r="A6436" i="80" s="1"/>
  <c r="A6437" i="80" s="1"/>
  <c r="A6438" i="80" s="1"/>
  <c r="A6439" i="80" s="1"/>
  <c r="A6440" i="80" s="1"/>
  <c r="A6441" i="80" s="1"/>
  <c r="A6442" i="80" s="1"/>
  <c r="A6443" i="80" s="1"/>
  <c r="A6444" i="80" s="1"/>
  <c r="A6445" i="80" s="1"/>
  <c r="A6446" i="80" s="1"/>
  <c r="A6447" i="80" s="1"/>
  <c r="A6448" i="80" s="1"/>
  <c r="A6449" i="80" s="1"/>
  <c r="A6450" i="80" s="1"/>
  <c r="A6451" i="80" s="1"/>
  <c r="A6452" i="80" s="1"/>
  <c r="A6453" i="80" s="1"/>
  <c r="A6454" i="80" s="1"/>
  <c r="A6455" i="80" s="1"/>
  <c r="A6456" i="80" s="1"/>
  <c r="A6457" i="80" s="1"/>
  <c r="A6458" i="80" s="1"/>
  <c r="A6459" i="80" s="1"/>
  <c r="A6460" i="80" s="1"/>
  <c r="A6461" i="80" s="1"/>
  <c r="A6462" i="80" s="1"/>
  <c r="A6463" i="80" s="1"/>
  <c r="A6464" i="80" s="1"/>
  <c r="A6465" i="80" s="1"/>
  <c r="A6466" i="80" s="1"/>
  <c r="A6467" i="80" s="1"/>
  <c r="A6468" i="80" s="1"/>
  <c r="A6469" i="80" s="1"/>
  <c r="A6470" i="80" s="1"/>
  <c r="A6471" i="80" s="1"/>
  <c r="A6472" i="80" s="1"/>
  <c r="A6473" i="80" s="1"/>
  <c r="A6474" i="80" s="1"/>
  <c r="A6475" i="80" s="1"/>
  <c r="A6476" i="80" s="1"/>
  <c r="A6477" i="80" s="1"/>
  <c r="A6478" i="80" s="1"/>
  <c r="A6479" i="80" s="1"/>
  <c r="A6480" i="80" s="1"/>
  <c r="A6481" i="80" s="1"/>
  <c r="A6482" i="80" s="1"/>
  <c r="A6483" i="80" s="1"/>
  <c r="A6484" i="80" s="1"/>
  <c r="A6485" i="80" s="1"/>
  <c r="A6486" i="80" s="1"/>
  <c r="A6487" i="80" s="1"/>
  <c r="A6488" i="80" s="1"/>
  <c r="A6489" i="80" s="1"/>
  <c r="A6490" i="80" s="1"/>
  <c r="A6491" i="80" s="1"/>
  <c r="A6492" i="80" s="1"/>
  <c r="A6493" i="80" s="1"/>
  <c r="A6494" i="80" s="1"/>
  <c r="A6495" i="80" s="1"/>
  <c r="A6496" i="80" s="1"/>
  <c r="A6497" i="80" s="1"/>
  <c r="A6498" i="80" s="1"/>
  <c r="A6499" i="80" s="1"/>
  <c r="A6500" i="80" s="1"/>
  <c r="A6501" i="80" s="1"/>
  <c r="A6502" i="80" s="1"/>
  <c r="A6503" i="80" s="1"/>
  <c r="A6504" i="80" s="1"/>
  <c r="A6505" i="80" s="1"/>
  <c r="A6506" i="80" s="1"/>
  <c r="A6507" i="80" s="1"/>
  <c r="A6508" i="80" s="1"/>
  <c r="A6509" i="80" s="1"/>
  <c r="A6510" i="80" s="1"/>
  <c r="A6511" i="80" s="1"/>
  <c r="A6512" i="80" s="1"/>
  <c r="A6513" i="80" s="1"/>
  <c r="A6514" i="80" s="1"/>
  <c r="A6515" i="80" s="1"/>
  <c r="A6516" i="80" s="1"/>
  <c r="A6517" i="80" s="1"/>
  <c r="A6518" i="80" s="1"/>
  <c r="A6519" i="80" s="1"/>
  <c r="A6520" i="80" s="1"/>
  <c r="A6521" i="80" s="1"/>
  <c r="A6522" i="80" s="1"/>
  <c r="A6523" i="80" s="1"/>
  <c r="A6524" i="80" s="1"/>
  <c r="A6525" i="80" s="1"/>
  <c r="A6526" i="80" s="1"/>
  <c r="A6527" i="80" s="1"/>
  <c r="A6528" i="80" s="1"/>
  <c r="A6529" i="80" s="1"/>
  <c r="A6530" i="80" s="1"/>
  <c r="A6531" i="80" s="1"/>
  <c r="A6532" i="80" s="1"/>
  <c r="A6533" i="80" s="1"/>
  <c r="A6534" i="80" s="1"/>
  <c r="A6535" i="80" s="1"/>
  <c r="A6536" i="80" s="1"/>
  <c r="A6537" i="80" s="1"/>
  <c r="A6538" i="80" s="1"/>
  <c r="A6539" i="80" s="1"/>
  <c r="A6540" i="80" s="1"/>
  <c r="A6541" i="80" s="1"/>
  <c r="A6542" i="80" s="1"/>
  <c r="A6543" i="80" s="1"/>
  <c r="A6544" i="80" s="1"/>
  <c r="A6545" i="80" s="1"/>
  <c r="A6546" i="80" s="1"/>
  <c r="A6547" i="80" s="1"/>
  <c r="A6548" i="80" s="1"/>
  <c r="A6549" i="80" s="1"/>
  <c r="A6550" i="80" s="1"/>
  <c r="A6551" i="80" s="1"/>
  <c r="A6552" i="80" s="1"/>
  <c r="A6553" i="80" s="1"/>
  <c r="A6554" i="80" s="1"/>
  <c r="A6555" i="80" s="1"/>
  <c r="A6556" i="80" s="1"/>
  <c r="A6557" i="80" s="1"/>
  <c r="A6558" i="80" s="1"/>
  <c r="A6559" i="80" s="1"/>
  <c r="A6560" i="80" s="1"/>
  <c r="A6561" i="80" s="1"/>
  <c r="A6562" i="80" s="1"/>
  <c r="A6563" i="80" s="1"/>
  <c r="A6564" i="80" s="1"/>
  <c r="A6565" i="80" s="1"/>
  <c r="A6566" i="80" s="1"/>
  <c r="A6567" i="80" s="1"/>
  <c r="A6568" i="80" s="1"/>
  <c r="A6569" i="80" s="1"/>
  <c r="A6570" i="80" s="1"/>
  <c r="A6571" i="80" s="1"/>
  <c r="A6572" i="80" s="1"/>
  <c r="A6573" i="80" s="1"/>
  <c r="A6574" i="80" s="1"/>
  <c r="A6575" i="80" s="1"/>
  <c r="A6576" i="80" s="1"/>
  <c r="A6577" i="80" s="1"/>
  <c r="A6578" i="80" s="1"/>
  <c r="A6579" i="80" s="1"/>
  <c r="A6580" i="80" s="1"/>
  <c r="A6581" i="80" s="1"/>
  <c r="A6582" i="80" s="1"/>
  <c r="A6583" i="80" s="1"/>
  <c r="A6584" i="80" s="1"/>
  <c r="A6585" i="80" s="1"/>
  <c r="A6586" i="80" s="1"/>
  <c r="A6587" i="80" s="1"/>
  <c r="A6588" i="80" s="1"/>
  <c r="A6589" i="80" s="1"/>
  <c r="A6590" i="80" s="1"/>
  <c r="A6591" i="80" s="1"/>
  <c r="A6592" i="80" s="1"/>
  <c r="A6593" i="80" s="1"/>
  <c r="A6594" i="80" s="1"/>
  <c r="A6595" i="80" s="1"/>
  <c r="A6596" i="80" s="1"/>
  <c r="A6597" i="80" s="1"/>
  <c r="A6598" i="80" s="1"/>
  <c r="A6599" i="80" s="1"/>
  <c r="A6600" i="80" s="1"/>
  <c r="A6601" i="80" s="1"/>
  <c r="A6602" i="80" s="1"/>
  <c r="A6603" i="80" s="1"/>
  <c r="A6604" i="80" s="1"/>
  <c r="A6605" i="80" s="1"/>
  <c r="A6606" i="80" s="1"/>
  <c r="A6607" i="80" s="1"/>
  <c r="A6608" i="80" s="1"/>
  <c r="A6609" i="80" s="1"/>
  <c r="A6610" i="80" s="1"/>
  <c r="A6611" i="80" s="1"/>
  <c r="A6612" i="80" s="1"/>
  <c r="A6613" i="80" s="1"/>
  <c r="A6614" i="80" s="1"/>
  <c r="A6615" i="80" s="1"/>
  <c r="A6616" i="80" s="1"/>
  <c r="A6617" i="80" s="1"/>
  <c r="A6618" i="80" s="1"/>
  <c r="A6619" i="80" s="1"/>
  <c r="A6620" i="80" s="1"/>
  <c r="A6621" i="80" s="1"/>
  <c r="A6622" i="80" s="1"/>
  <c r="A6623" i="80" s="1"/>
  <c r="A6624" i="80" s="1"/>
  <c r="A6625" i="80" s="1"/>
  <c r="A6626" i="80" s="1"/>
  <c r="A6627" i="80" s="1"/>
  <c r="A6628" i="80" s="1"/>
  <c r="A6629" i="80" s="1"/>
  <c r="A6630" i="80" s="1"/>
  <c r="A6631" i="80" s="1"/>
  <c r="A6632" i="80" s="1"/>
  <c r="A6633" i="80" s="1"/>
  <c r="A6634" i="80" s="1"/>
  <c r="A6635" i="80" s="1"/>
  <c r="A6636" i="80" s="1"/>
  <c r="A6637" i="80" s="1"/>
  <c r="A6638" i="80" s="1"/>
  <c r="A6639" i="80" s="1"/>
  <c r="A6640" i="80" s="1"/>
  <c r="A6641" i="80" s="1"/>
  <c r="A6642" i="80" s="1"/>
  <c r="A6643" i="80" s="1"/>
  <c r="A6644" i="80" s="1"/>
  <c r="A6645" i="80" s="1"/>
  <c r="A6646" i="80" s="1"/>
  <c r="A6647" i="80" s="1"/>
  <c r="A6648" i="80" s="1"/>
  <c r="A6649" i="80" s="1"/>
  <c r="A6650" i="80" s="1"/>
  <c r="A6651" i="80" s="1"/>
  <c r="A6652" i="80" s="1"/>
  <c r="A6653" i="80" s="1"/>
  <c r="A6654" i="80" s="1"/>
  <c r="A6655" i="80" s="1"/>
  <c r="A6656" i="80" s="1"/>
  <c r="A6657" i="80" s="1"/>
  <c r="A6658" i="80" s="1"/>
  <c r="A6659" i="80" s="1"/>
  <c r="A6660" i="80" s="1"/>
  <c r="A6661" i="80" s="1"/>
  <c r="A6662" i="80" s="1"/>
  <c r="A6663" i="80" s="1"/>
  <c r="A6664" i="80" s="1"/>
  <c r="A6665" i="80" s="1"/>
  <c r="A6666" i="80" s="1"/>
  <c r="A6667" i="80" s="1"/>
  <c r="A6668" i="80" s="1"/>
  <c r="A6669" i="80" s="1"/>
  <c r="A6670" i="80" s="1"/>
  <c r="A6671" i="80" s="1"/>
  <c r="A6672" i="80" s="1"/>
  <c r="A6673" i="80" s="1"/>
  <c r="A6674" i="80" s="1"/>
  <c r="A6675" i="80" s="1"/>
  <c r="A6676" i="80" s="1"/>
  <c r="A6677" i="80" s="1"/>
  <c r="A6678" i="80" s="1"/>
  <c r="A6679" i="80" s="1"/>
  <c r="A6680" i="80" s="1"/>
  <c r="A6681" i="80" s="1"/>
  <c r="A6682" i="80" s="1"/>
  <c r="A6683" i="80" s="1"/>
  <c r="A6684" i="80" s="1"/>
  <c r="A6685" i="80" s="1"/>
  <c r="A6686" i="80" s="1"/>
  <c r="A6687" i="80" s="1"/>
  <c r="A6688" i="80" s="1"/>
  <c r="A6689" i="80" s="1"/>
  <c r="A6690" i="80" s="1"/>
  <c r="A6691" i="80" s="1"/>
  <c r="A6692" i="80" s="1"/>
  <c r="A6693" i="80" s="1"/>
  <c r="A6694" i="80" s="1"/>
  <c r="A6695" i="80" s="1"/>
  <c r="A6696" i="80" s="1"/>
  <c r="A6697" i="80" s="1"/>
  <c r="A6698" i="80" s="1"/>
  <c r="A6699" i="80" s="1"/>
  <c r="A6700" i="80" s="1"/>
  <c r="A6701" i="80" s="1"/>
  <c r="A6702" i="80" s="1"/>
  <c r="A6703" i="80" s="1"/>
  <c r="A6704" i="80" s="1"/>
  <c r="A6705" i="80" s="1"/>
  <c r="A6706" i="80" s="1"/>
  <c r="A6707" i="80" s="1"/>
  <c r="A6708" i="80" s="1"/>
  <c r="A6709" i="80" s="1"/>
  <c r="A6710" i="80" s="1"/>
  <c r="A6711" i="80" s="1"/>
  <c r="A6712" i="80" s="1"/>
  <c r="A6713" i="80" s="1"/>
  <c r="A6714" i="80" s="1"/>
  <c r="A6715" i="80" s="1"/>
  <c r="A6716" i="80" s="1"/>
  <c r="A6717" i="80" s="1"/>
  <c r="A6718" i="80" s="1"/>
  <c r="A6719" i="80" s="1"/>
  <c r="A6720" i="80" s="1"/>
  <c r="A6721" i="80" s="1"/>
  <c r="A6722" i="80" s="1"/>
  <c r="A6723" i="80" s="1"/>
  <c r="A6724" i="80" s="1"/>
  <c r="A6725" i="80" s="1"/>
  <c r="A6726" i="80" s="1"/>
  <c r="A6727" i="80" s="1"/>
  <c r="A6728" i="80" s="1"/>
  <c r="A6729" i="80" s="1"/>
  <c r="A6730" i="80" s="1"/>
  <c r="A6731" i="80" s="1"/>
  <c r="A6732" i="80" s="1"/>
  <c r="A6733" i="80" s="1"/>
  <c r="A6734" i="80" s="1"/>
  <c r="A6735" i="80" s="1"/>
  <c r="A6736" i="80" s="1"/>
  <c r="A6737" i="80" s="1"/>
  <c r="A6738" i="80" s="1"/>
  <c r="A6739" i="80" s="1"/>
  <c r="A6740" i="80" s="1"/>
  <c r="A6741" i="80" s="1"/>
  <c r="A6742" i="80" s="1"/>
  <c r="A6743" i="80" s="1"/>
  <c r="A6744" i="80" s="1"/>
  <c r="A6745" i="80" s="1"/>
  <c r="A6746" i="80" s="1"/>
  <c r="A6747" i="80" s="1"/>
  <c r="A6748" i="80" s="1"/>
  <c r="A6749" i="80" s="1"/>
  <c r="A6750" i="80" s="1"/>
  <c r="A6751" i="80" s="1"/>
  <c r="A6752" i="80" s="1"/>
  <c r="A6753" i="80" s="1"/>
  <c r="A6754" i="80" s="1"/>
  <c r="A6755" i="80" s="1"/>
  <c r="A6756" i="80" s="1"/>
  <c r="A6757" i="80" s="1"/>
  <c r="A6758" i="80" s="1"/>
  <c r="A6759" i="80" s="1"/>
  <c r="A6760" i="80" s="1"/>
  <c r="A6761" i="80" s="1"/>
  <c r="A6762" i="80" s="1"/>
  <c r="A6763" i="80" s="1"/>
  <c r="A6764" i="80" s="1"/>
  <c r="A6765" i="80" s="1"/>
  <c r="A6766" i="80" s="1"/>
  <c r="A6767" i="80" s="1"/>
  <c r="A6768" i="80" s="1"/>
  <c r="A6769" i="80" s="1"/>
  <c r="A6770" i="80" s="1"/>
  <c r="A6771" i="80" s="1"/>
  <c r="A6772" i="80" s="1"/>
  <c r="A6773" i="80" s="1"/>
  <c r="A6774" i="80" s="1"/>
  <c r="A6775" i="80" s="1"/>
  <c r="A6776" i="80" s="1"/>
  <c r="A6777" i="80" s="1"/>
  <c r="A6778" i="80" s="1"/>
  <c r="A6779" i="80" s="1"/>
  <c r="A6780" i="80" s="1"/>
  <c r="A6781" i="80" s="1"/>
  <c r="A6782" i="80" s="1"/>
  <c r="A6783" i="80" s="1"/>
  <c r="A6784" i="80" s="1"/>
  <c r="A6785" i="80" s="1"/>
  <c r="A6786" i="80" s="1"/>
  <c r="A6787" i="80" s="1"/>
  <c r="A6788" i="80" s="1"/>
  <c r="A6789" i="80" s="1"/>
  <c r="A6790" i="80" s="1"/>
  <c r="A6791" i="80" s="1"/>
  <c r="A6792" i="80" s="1"/>
  <c r="A6793" i="80" s="1"/>
  <c r="A6794" i="80" s="1"/>
  <c r="A6795" i="80" s="1"/>
  <c r="A6796" i="80" s="1"/>
  <c r="A6797" i="80" s="1"/>
  <c r="A6798" i="80" s="1"/>
  <c r="A6799" i="80" s="1"/>
  <c r="A6800" i="80" s="1"/>
  <c r="A6801" i="80" s="1"/>
  <c r="A6802" i="80" s="1"/>
  <c r="A6803" i="80" s="1"/>
  <c r="A6804" i="80" s="1"/>
  <c r="A6805" i="80" s="1"/>
  <c r="A6806" i="80" s="1"/>
  <c r="A6807" i="80" s="1"/>
  <c r="A6808" i="80" s="1"/>
  <c r="A6809" i="80" s="1"/>
  <c r="A6810" i="80" s="1"/>
  <c r="A6811" i="80" s="1"/>
  <c r="A6812" i="80" s="1"/>
  <c r="A6813" i="80" s="1"/>
  <c r="A6814" i="80" s="1"/>
  <c r="A6815" i="80" s="1"/>
  <c r="A6816" i="80" s="1"/>
  <c r="A6817" i="80" s="1"/>
  <c r="A6818" i="80" s="1"/>
  <c r="A6819" i="80" s="1"/>
  <c r="A6820" i="80" s="1"/>
  <c r="A6821" i="80" s="1"/>
  <c r="A6822" i="80" s="1"/>
  <c r="A6823" i="80" s="1"/>
  <c r="A6824" i="80" s="1"/>
  <c r="A6825" i="80" s="1"/>
  <c r="A6826" i="80" s="1"/>
  <c r="A6827" i="80" s="1"/>
  <c r="A6828" i="80" s="1"/>
  <c r="A6829" i="80" s="1"/>
  <c r="A6830" i="80" s="1"/>
  <c r="A6831" i="80" s="1"/>
  <c r="A6832" i="80" s="1"/>
  <c r="A6833" i="80" s="1"/>
  <c r="A6834" i="80" s="1"/>
  <c r="A6835" i="80" s="1"/>
  <c r="A6836" i="80" s="1"/>
  <c r="A6837" i="80" s="1"/>
  <c r="A6838" i="80" s="1"/>
  <c r="A6839" i="80" s="1"/>
  <c r="A6840" i="80" s="1"/>
  <c r="A6841" i="80" s="1"/>
  <c r="A6842" i="80" s="1"/>
  <c r="A6843" i="80" s="1"/>
  <c r="A6844" i="80" s="1"/>
  <c r="A6845" i="80" s="1"/>
  <c r="A6846" i="80" s="1"/>
  <c r="A6847" i="80" s="1"/>
  <c r="A6848" i="80" s="1"/>
  <c r="A6849" i="80" s="1"/>
  <c r="A6850" i="80" s="1"/>
  <c r="A6851" i="80" s="1"/>
  <c r="A6852" i="80" s="1"/>
  <c r="A6853" i="80" s="1"/>
  <c r="A6854" i="80" s="1"/>
  <c r="A6855" i="80" s="1"/>
  <c r="A6856" i="80" s="1"/>
  <c r="A6857" i="80" s="1"/>
  <c r="A6858" i="80" s="1"/>
  <c r="A6859" i="80" s="1"/>
  <c r="A6860" i="80" s="1"/>
  <c r="A6861" i="80" s="1"/>
  <c r="A6862" i="80" s="1"/>
  <c r="A6863" i="80" s="1"/>
  <c r="A6864" i="80" s="1"/>
  <c r="A6865" i="80" s="1"/>
  <c r="A6866" i="80" s="1"/>
  <c r="A6867" i="80" s="1"/>
  <c r="A6868" i="80" s="1"/>
  <c r="A6869" i="80" s="1"/>
  <c r="A6870" i="80" s="1"/>
  <c r="A6871" i="80" s="1"/>
  <c r="A6872" i="80" s="1"/>
  <c r="A6873" i="80" s="1"/>
  <c r="A6874" i="80" s="1"/>
  <c r="A6875" i="80" s="1"/>
  <c r="A6876" i="80" s="1"/>
  <c r="A6877" i="80" s="1"/>
  <c r="A6878" i="80" s="1"/>
  <c r="A6879" i="80" s="1"/>
  <c r="A6880" i="80" s="1"/>
  <c r="A6881" i="80" s="1"/>
  <c r="A6882" i="80" s="1"/>
  <c r="A6883" i="80" s="1"/>
  <c r="A6884" i="80" s="1"/>
  <c r="A6885" i="80" s="1"/>
  <c r="A6886" i="80" s="1"/>
  <c r="A6887" i="80" s="1"/>
  <c r="A6888" i="80" s="1"/>
  <c r="A6889" i="80" s="1"/>
  <c r="A6890" i="80" s="1"/>
  <c r="A6891" i="80" s="1"/>
  <c r="A6892" i="80" s="1"/>
  <c r="A6893" i="80" s="1"/>
  <c r="A6894" i="80" s="1"/>
  <c r="A6895" i="80" s="1"/>
  <c r="A6896" i="80" s="1"/>
  <c r="A6897" i="80" s="1"/>
  <c r="A6898" i="80" s="1"/>
  <c r="A6899" i="80" s="1"/>
  <c r="A6900" i="80" s="1"/>
  <c r="A6901" i="80" s="1"/>
  <c r="A6902" i="80" s="1"/>
  <c r="A6903" i="80" s="1"/>
  <c r="A6904" i="80" s="1"/>
  <c r="A6905" i="80" s="1"/>
  <c r="A6906" i="80" s="1"/>
  <c r="A6907" i="80" s="1"/>
  <c r="A6908" i="80" s="1"/>
  <c r="A6909" i="80" s="1"/>
  <c r="A6910" i="80" s="1"/>
  <c r="A6911" i="80" s="1"/>
  <c r="A6912" i="80" s="1"/>
  <c r="A6913" i="80" s="1"/>
  <c r="A6914" i="80" s="1"/>
  <c r="A6915" i="80" s="1"/>
  <c r="A6916" i="80" s="1"/>
  <c r="A6917" i="80" s="1"/>
  <c r="A6918" i="80" s="1"/>
  <c r="A6919" i="80" s="1"/>
  <c r="A6920" i="80" s="1"/>
  <c r="A6921" i="80" s="1"/>
  <c r="A6922" i="80" s="1"/>
  <c r="A6923" i="80" s="1"/>
  <c r="A6924" i="80" s="1"/>
  <c r="A6925" i="80" s="1"/>
  <c r="A6926" i="80" s="1"/>
  <c r="A6927" i="80" s="1"/>
  <c r="A6928" i="80" s="1"/>
  <c r="A6929" i="80" s="1"/>
  <c r="A6930" i="80" s="1"/>
  <c r="A6931" i="80" s="1"/>
  <c r="A6932" i="80" s="1"/>
  <c r="A6933" i="80" s="1"/>
  <c r="A6934" i="80" s="1"/>
  <c r="A6935" i="80" s="1"/>
  <c r="A6936" i="80" s="1"/>
  <c r="A6937" i="80" s="1"/>
  <c r="A6938" i="80" s="1"/>
  <c r="A6939" i="80" s="1"/>
  <c r="A6940" i="80" s="1"/>
  <c r="A6941" i="80" s="1"/>
  <c r="A6942" i="80" s="1"/>
  <c r="A6943" i="80" s="1"/>
  <c r="A6944" i="80" s="1"/>
  <c r="A6945" i="80" s="1"/>
  <c r="A6946" i="80" s="1"/>
  <c r="A6947" i="80" s="1"/>
  <c r="A6948" i="80" s="1"/>
  <c r="A6949" i="80" s="1"/>
  <c r="A6950" i="80" s="1"/>
  <c r="A6951" i="80" s="1"/>
  <c r="A6952" i="80" s="1"/>
  <c r="A6953" i="80" s="1"/>
  <c r="A6954" i="80" s="1"/>
  <c r="A6955" i="80" s="1"/>
  <c r="A6956" i="80" s="1"/>
  <c r="A6957" i="80" s="1"/>
  <c r="A6958" i="80" s="1"/>
  <c r="A6959" i="80" s="1"/>
  <c r="A6960" i="80" s="1"/>
  <c r="A6961" i="80" s="1"/>
  <c r="A6962" i="80" s="1"/>
  <c r="A6963" i="80" s="1"/>
  <c r="A6964" i="80" s="1"/>
  <c r="A6965" i="80" s="1"/>
  <c r="A6966" i="80" s="1"/>
  <c r="A6967" i="80" s="1"/>
  <c r="A6968" i="80" s="1"/>
  <c r="A6969" i="80" s="1"/>
  <c r="A6970" i="80" s="1"/>
  <c r="A6971" i="80" s="1"/>
  <c r="A6972" i="80" s="1"/>
  <c r="A6973" i="80" s="1"/>
  <c r="A6974" i="80" s="1"/>
  <c r="A6975" i="80" s="1"/>
  <c r="A6976" i="80" s="1"/>
  <c r="A6977" i="80" s="1"/>
  <c r="A6978" i="80" s="1"/>
  <c r="A6979" i="80" s="1"/>
  <c r="A6980" i="80" s="1"/>
  <c r="A6981" i="80" s="1"/>
  <c r="A6982" i="80" s="1"/>
  <c r="A6983" i="80" s="1"/>
  <c r="A6984" i="80" s="1"/>
  <c r="A6985" i="80" s="1"/>
  <c r="A6986" i="80" s="1"/>
  <c r="A6987" i="80" s="1"/>
  <c r="A6988" i="80" s="1"/>
  <c r="A6989" i="80" s="1"/>
  <c r="A6990" i="80" s="1"/>
  <c r="A6991" i="80" s="1"/>
  <c r="A6992" i="80" s="1"/>
  <c r="A6993" i="80" s="1"/>
  <c r="A6994" i="80" s="1"/>
  <c r="A6995" i="80" s="1"/>
  <c r="A6996" i="80" s="1"/>
  <c r="A6997" i="80" s="1"/>
  <c r="A6998" i="80" s="1"/>
  <c r="A6999" i="80" s="1"/>
  <c r="A7000" i="80" s="1"/>
  <c r="A7001" i="80" s="1"/>
  <c r="A7002" i="80" s="1"/>
  <c r="A7003" i="80" s="1"/>
  <c r="A7004" i="80" s="1"/>
  <c r="A7005" i="80" s="1"/>
  <c r="A7006" i="80" s="1"/>
  <c r="A7007" i="80" s="1"/>
  <c r="A7008" i="80" s="1"/>
  <c r="A7009" i="80" s="1"/>
  <c r="A7010" i="80" s="1"/>
  <c r="A7011" i="80" s="1"/>
  <c r="A7012" i="80" s="1"/>
  <c r="A7013" i="80" s="1"/>
  <c r="A7014" i="80" s="1"/>
  <c r="A7015" i="80" s="1"/>
  <c r="A7016" i="80" s="1"/>
  <c r="A7017" i="80" s="1"/>
  <c r="A7018" i="80" s="1"/>
  <c r="A7019" i="80" s="1"/>
  <c r="A7020" i="80" s="1"/>
  <c r="A7021" i="80" s="1"/>
  <c r="A7022" i="80" s="1"/>
  <c r="A7023" i="80" s="1"/>
  <c r="A7024" i="80" s="1"/>
  <c r="A7025" i="80" s="1"/>
  <c r="A7026" i="80" s="1"/>
  <c r="A7027" i="80" s="1"/>
  <c r="A7028" i="80" s="1"/>
  <c r="A7029" i="80" s="1"/>
  <c r="A7030" i="80" s="1"/>
  <c r="A7031" i="80" s="1"/>
  <c r="A7032" i="80" s="1"/>
  <c r="A7033" i="80" s="1"/>
  <c r="A7034" i="80" s="1"/>
  <c r="A7035" i="80" s="1"/>
  <c r="A7036" i="80" s="1"/>
  <c r="A7037" i="80" s="1"/>
  <c r="A7038" i="80" s="1"/>
  <c r="A7039" i="80" s="1"/>
  <c r="A7040" i="80" s="1"/>
  <c r="A7041" i="80" s="1"/>
  <c r="A7042" i="80" s="1"/>
  <c r="A7043" i="80" s="1"/>
  <c r="A7044" i="80" s="1"/>
  <c r="A7045" i="80" s="1"/>
  <c r="A7046" i="80" s="1"/>
  <c r="A7047" i="80" s="1"/>
  <c r="A7048" i="80" s="1"/>
  <c r="A7049" i="80" s="1"/>
  <c r="A7050" i="80" s="1"/>
  <c r="A7051" i="80" s="1"/>
  <c r="A7052" i="80" s="1"/>
  <c r="A7053" i="80" s="1"/>
  <c r="A7054" i="80" s="1"/>
  <c r="A7055" i="80" s="1"/>
  <c r="A7056" i="80" s="1"/>
  <c r="A7057" i="80" s="1"/>
  <c r="A7058" i="80" s="1"/>
  <c r="A7059" i="80" s="1"/>
  <c r="A7060" i="80" s="1"/>
  <c r="A7061" i="80" s="1"/>
  <c r="A7062" i="80" s="1"/>
  <c r="A7063" i="80" s="1"/>
  <c r="A7064" i="80" s="1"/>
  <c r="A7065" i="80" s="1"/>
  <c r="A7066" i="80" s="1"/>
  <c r="A7067" i="80" s="1"/>
  <c r="A7068" i="80" s="1"/>
  <c r="A7069" i="80" s="1"/>
  <c r="A7070" i="80" s="1"/>
  <c r="A7071" i="80" s="1"/>
  <c r="A7072" i="80" s="1"/>
  <c r="A7073" i="80" s="1"/>
  <c r="A7074" i="80" s="1"/>
  <c r="A7075" i="80" s="1"/>
  <c r="A7076" i="80" s="1"/>
  <c r="A7077" i="80" s="1"/>
  <c r="A7078" i="80" s="1"/>
  <c r="A7079" i="80" s="1"/>
  <c r="A7080" i="80" s="1"/>
  <c r="A7081" i="80" s="1"/>
  <c r="A7082" i="80" s="1"/>
  <c r="A7083" i="80" s="1"/>
  <c r="A7084" i="80" s="1"/>
  <c r="A7085" i="80" s="1"/>
  <c r="A7086" i="80" s="1"/>
  <c r="A7087" i="80" s="1"/>
  <c r="A7088" i="80" s="1"/>
  <c r="A7089" i="80" s="1"/>
  <c r="A7090" i="80" s="1"/>
  <c r="A7091" i="80" s="1"/>
  <c r="A7092" i="80" s="1"/>
  <c r="A7093" i="80" s="1"/>
  <c r="A7094" i="80" s="1"/>
  <c r="A7095" i="80" s="1"/>
  <c r="A7096" i="80" s="1"/>
  <c r="A7097" i="80" s="1"/>
  <c r="A7098" i="80" s="1"/>
  <c r="A7099" i="80" s="1"/>
  <c r="A7100" i="80" s="1"/>
  <c r="A7101" i="80" s="1"/>
  <c r="A7102" i="80" s="1"/>
  <c r="A7103" i="80" s="1"/>
  <c r="A7104" i="80" s="1"/>
  <c r="A7105" i="80" s="1"/>
  <c r="A7106" i="80" s="1"/>
  <c r="A7107" i="80" s="1"/>
  <c r="A7108" i="80" s="1"/>
  <c r="A7109" i="80" s="1"/>
  <c r="A7110" i="80" s="1"/>
  <c r="A7111" i="80" s="1"/>
  <c r="A7112" i="80" s="1"/>
  <c r="A7113" i="80" s="1"/>
  <c r="A7114" i="80" s="1"/>
  <c r="A7115" i="80" s="1"/>
  <c r="A7116" i="80" s="1"/>
  <c r="A7117" i="80" s="1"/>
  <c r="A7118" i="80" s="1"/>
  <c r="A7119" i="80" s="1"/>
  <c r="A7120" i="80" s="1"/>
  <c r="A7121" i="80" s="1"/>
  <c r="A7122" i="80" s="1"/>
  <c r="A7123" i="80" s="1"/>
  <c r="A7124" i="80" s="1"/>
  <c r="A7125" i="80" s="1"/>
  <c r="A7126" i="80" s="1"/>
  <c r="A7127" i="80" s="1"/>
  <c r="A7128" i="80" s="1"/>
  <c r="A7129" i="80" s="1"/>
  <c r="A7130" i="80" s="1"/>
  <c r="A7131" i="80" s="1"/>
  <c r="A7132" i="80" s="1"/>
  <c r="A7133" i="80" s="1"/>
  <c r="A7134" i="80" s="1"/>
  <c r="A7135" i="80" s="1"/>
  <c r="A7136" i="80" s="1"/>
  <c r="A7137" i="80" s="1"/>
  <c r="A7138" i="80" s="1"/>
  <c r="A7139" i="80" s="1"/>
  <c r="A7140" i="80" s="1"/>
  <c r="A7141" i="80" s="1"/>
  <c r="A7142" i="80" s="1"/>
  <c r="A7143" i="80" s="1"/>
  <c r="A7144" i="80" s="1"/>
  <c r="A7145" i="80" s="1"/>
  <c r="A7146" i="80" s="1"/>
  <c r="A7147" i="80" s="1"/>
  <c r="A7148" i="80" s="1"/>
  <c r="A7149" i="80" s="1"/>
  <c r="A7150" i="80" s="1"/>
  <c r="A7151" i="80" s="1"/>
  <c r="A7152" i="80" s="1"/>
  <c r="A7153" i="80" s="1"/>
  <c r="A7154" i="80" s="1"/>
  <c r="A7155" i="80" s="1"/>
  <c r="A7156" i="80" s="1"/>
  <c r="A7157" i="80" s="1"/>
  <c r="A7158" i="80" s="1"/>
  <c r="A7159" i="80" s="1"/>
  <c r="A7160" i="80" s="1"/>
  <c r="A7161" i="80" s="1"/>
  <c r="A7162" i="80" s="1"/>
  <c r="A7163" i="80" s="1"/>
  <c r="A7164" i="80" s="1"/>
  <c r="A7165" i="80" s="1"/>
  <c r="A7166" i="80" s="1"/>
  <c r="A7167" i="80" s="1"/>
  <c r="A7168" i="80" s="1"/>
  <c r="A7169" i="80" s="1"/>
  <c r="A7170" i="80" s="1"/>
  <c r="A7171" i="80" s="1"/>
  <c r="A7172" i="80" s="1"/>
  <c r="A7173" i="80" s="1"/>
  <c r="A7174" i="80" s="1"/>
  <c r="A7175" i="80" s="1"/>
  <c r="A7176" i="80" s="1"/>
  <c r="A7177" i="80" s="1"/>
  <c r="A7178" i="80" s="1"/>
  <c r="A7179" i="80" s="1"/>
  <c r="A7180" i="80" s="1"/>
  <c r="A7181" i="80" s="1"/>
  <c r="A7182" i="80" s="1"/>
  <c r="A7183" i="80" s="1"/>
  <c r="A7184" i="80" s="1"/>
  <c r="A7185" i="80" s="1"/>
  <c r="A7186" i="80" s="1"/>
  <c r="A7187" i="80" s="1"/>
  <c r="A7188" i="80" s="1"/>
  <c r="A7189" i="80" s="1"/>
  <c r="A7190" i="80" s="1"/>
  <c r="A7191" i="80" s="1"/>
  <c r="A7192" i="80" s="1"/>
  <c r="A7193" i="80" s="1"/>
  <c r="A7194" i="80" s="1"/>
  <c r="A7195" i="80" s="1"/>
  <c r="A7196" i="80" s="1"/>
  <c r="A7197" i="80" s="1"/>
  <c r="A7198" i="80" s="1"/>
  <c r="A7199" i="80" s="1"/>
  <c r="A7200" i="80" s="1"/>
  <c r="A7201" i="80" s="1"/>
  <c r="A7202" i="80" s="1"/>
  <c r="A7203" i="80" s="1"/>
  <c r="A7204" i="80" s="1"/>
  <c r="A7205" i="80" s="1"/>
  <c r="A7206" i="80" s="1"/>
  <c r="A7207" i="80" s="1"/>
  <c r="A7208" i="80" s="1"/>
  <c r="A7209" i="80" s="1"/>
  <c r="A7210" i="80" s="1"/>
  <c r="A7211" i="80" s="1"/>
  <c r="A7212" i="80" s="1"/>
  <c r="A7213" i="80" s="1"/>
  <c r="A7214" i="80" s="1"/>
  <c r="A7215" i="80" s="1"/>
  <c r="A7216" i="80" s="1"/>
  <c r="A7217" i="80" s="1"/>
  <c r="A7218" i="80" s="1"/>
  <c r="A7219" i="80" s="1"/>
  <c r="A7220" i="80" s="1"/>
  <c r="A7221" i="80" s="1"/>
  <c r="A7222" i="80" s="1"/>
  <c r="A7223" i="80" s="1"/>
  <c r="A7224" i="80" s="1"/>
  <c r="A7225" i="80" s="1"/>
  <c r="A7226" i="80" s="1"/>
  <c r="A7227" i="80" s="1"/>
  <c r="A7228" i="80" s="1"/>
  <c r="A7229" i="80" s="1"/>
  <c r="A7230" i="80" s="1"/>
  <c r="A7231" i="80" s="1"/>
  <c r="A7232" i="80" s="1"/>
  <c r="A7233" i="80" s="1"/>
  <c r="A7234" i="80" s="1"/>
  <c r="A7235" i="80" s="1"/>
  <c r="A7236" i="80" s="1"/>
  <c r="A7237" i="80" s="1"/>
  <c r="A7238" i="80" s="1"/>
  <c r="A7239" i="80" s="1"/>
  <c r="A7240" i="80" s="1"/>
  <c r="A7241" i="80" s="1"/>
  <c r="A7242" i="80" s="1"/>
  <c r="A7243" i="80" s="1"/>
  <c r="A7244" i="80" s="1"/>
  <c r="A7245" i="80" s="1"/>
  <c r="A7246" i="80" s="1"/>
  <c r="A7247" i="80" s="1"/>
  <c r="A7248" i="80" s="1"/>
  <c r="A7249" i="80" s="1"/>
  <c r="A7250" i="80" s="1"/>
  <c r="A7251" i="80" s="1"/>
  <c r="A7252" i="80" s="1"/>
  <c r="A7253" i="80" s="1"/>
  <c r="A7254" i="80" s="1"/>
  <c r="A7255" i="80" s="1"/>
  <c r="A7256" i="80" s="1"/>
  <c r="A7257" i="80" s="1"/>
  <c r="A7258" i="80" s="1"/>
  <c r="A7259" i="80" s="1"/>
  <c r="A7260" i="80" s="1"/>
  <c r="A7261" i="80" s="1"/>
  <c r="A7262" i="80" s="1"/>
  <c r="A7263" i="80" s="1"/>
  <c r="A7264" i="80" s="1"/>
  <c r="A7265" i="80" s="1"/>
  <c r="A7266" i="80" s="1"/>
  <c r="A7267" i="80" s="1"/>
  <c r="A7268" i="80" s="1"/>
  <c r="A7269" i="80" s="1"/>
  <c r="A7270" i="80" s="1"/>
  <c r="A7271" i="80" s="1"/>
  <c r="A7272" i="80" s="1"/>
  <c r="A7273" i="80" s="1"/>
  <c r="A7274" i="80" s="1"/>
  <c r="A7275" i="80" s="1"/>
  <c r="A7276" i="80" s="1"/>
  <c r="A7277" i="80" s="1"/>
  <c r="A7278" i="80" s="1"/>
  <c r="A7279" i="80" s="1"/>
  <c r="A7280" i="80" s="1"/>
  <c r="A7281" i="80" s="1"/>
  <c r="A7282" i="80" s="1"/>
  <c r="A7283" i="80" s="1"/>
  <c r="A7284" i="80" s="1"/>
  <c r="A7285" i="80" s="1"/>
  <c r="A7286" i="80" s="1"/>
  <c r="A7287" i="80" s="1"/>
  <c r="A7288" i="80" s="1"/>
  <c r="A7289" i="80" s="1"/>
  <c r="A7290" i="80" s="1"/>
  <c r="A7291" i="80" s="1"/>
  <c r="A7292" i="80" s="1"/>
  <c r="A7293" i="80" s="1"/>
  <c r="A7294" i="80" s="1"/>
  <c r="A7295" i="80" s="1"/>
  <c r="A7296" i="80" s="1"/>
  <c r="A7297" i="80" s="1"/>
  <c r="A7298" i="80" s="1"/>
  <c r="A7299" i="80" s="1"/>
  <c r="A7300" i="80" s="1"/>
  <c r="A7301" i="80" s="1"/>
  <c r="A7302" i="80" s="1"/>
  <c r="A7303" i="80" s="1"/>
  <c r="A7304" i="80" s="1"/>
  <c r="A7305" i="80" s="1"/>
  <c r="A7306" i="80" s="1"/>
  <c r="A7307" i="80" s="1"/>
  <c r="A7308" i="80" s="1"/>
  <c r="A7309" i="80" s="1"/>
  <c r="A7310" i="80" s="1"/>
  <c r="A7311" i="80" s="1"/>
  <c r="A7312" i="80" s="1"/>
  <c r="A7313" i="80" s="1"/>
  <c r="A7314" i="80" s="1"/>
  <c r="A7315" i="80" s="1"/>
  <c r="A7316" i="80" s="1"/>
  <c r="A7317" i="80" s="1"/>
  <c r="A7318" i="80" s="1"/>
  <c r="A7319" i="80" s="1"/>
  <c r="A7320" i="80" s="1"/>
  <c r="A7321" i="80" s="1"/>
  <c r="A7322" i="80" s="1"/>
  <c r="A7323" i="80" s="1"/>
  <c r="A7324" i="80" s="1"/>
  <c r="A7325" i="80" s="1"/>
  <c r="A7326" i="80" s="1"/>
  <c r="A7327" i="80" s="1"/>
  <c r="A7328" i="80" s="1"/>
  <c r="A7329" i="80" s="1"/>
  <c r="A7330" i="80" s="1"/>
  <c r="A7331" i="80" s="1"/>
  <c r="A7332" i="80" s="1"/>
  <c r="A7333" i="80" s="1"/>
  <c r="A7334" i="80" s="1"/>
  <c r="A7335" i="80" s="1"/>
  <c r="A7336" i="80" s="1"/>
  <c r="A7337" i="80" s="1"/>
  <c r="A7338" i="80" s="1"/>
  <c r="A7339" i="80" s="1"/>
  <c r="A7340" i="80" s="1"/>
  <c r="A7341" i="80" s="1"/>
  <c r="A7342" i="80" s="1"/>
  <c r="A7343" i="80" s="1"/>
  <c r="A7344" i="80" s="1"/>
  <c r="A7345" i="80" s="1"/>
  <c r="A7346" i="80" s="1"/>
  <c r="A7347" i="80" s="1"/>
  <c r="A7348" i="80" s="1"/>
  <c r="A7349" i="80" s="1"/>
  <c r="A7350" i="80" s="1"/>
  <c r="A7351" i="80" s="1"/>
  <c r="A7352" i="80" s="1"/>
  <c r="A7353" i="80" s="1"/>
  <c r="A7354" i="80" s="1"/>
  <c r="A7355" i="80" s="1"/>
  <c r="A7356" i="80" s="1"/>
  <c r="A7357" i="80" s="1"/>
  <c r="A7358" i="80" s="1"/>
  <c r="A7359" i="80" s="1"/>
  <c r="A7360" i="80" s="1"/>
  <c r="A7361" i="80" s="1"/>
  <c r="A7362" i="80" s="1"/>
  <c r="A7363" i="80" s="1"/>
  <c r="A7364" i="80" s="1"/>
  <c r="A7365" i="80" s="1"/>
  <c r="A7366" i="80" s="1"/>
  <c r="A7367" i="80" s="1"/>
  <c r="A7368" i="80" s="1"/>
  <c r="A7369" i="80" s="1"/>
  <c r="A7370" i="80" s="1"/>
  <c r="A7371" i="80" s="1"/>
  <c r="A7372" i="80" s="1"/>
  <c r="A7373" i="80" s="1"/>
  <c r="A7374" i="80" s="1"/>
  <c r="A7375" i="80" s="1"/>
  <c r="A7376" i="80" s="1"/>
  <c r="A7377" i="80" s="1"/>
  <c r="A7378" i="80" s="1"/>
  <c r="A7379" i="80" s="1"/>
  <c r="A7380" i="80" s="1"/>
  <c r="A7381" i="80" s="1"/>
  <c r="A7382" i="80" s="1"/>
  <c r="A7383" i="80" s="1"/>
  <c r="A7384" i="80" s="1"/>
  <c r="A7385" i="80" s="1"/>
  <c r="A7386" i="80" s="1"/>
  <c r="A7387" i="80" s="1"/>
  <c r="A7388" i="80" s="1"/>
  <c r="A7389" i="80" s="1"/>
  <c r="A7390" i="80" s="1"/>
  <c r="A7391" i="80" s="1"/>
  <c r="A7392" i="80" s="1"/>
  <c r="A7393" i="80" s="1"/>
  <c r="A7394" i="80" s="1"/>
  <c r="A7395" i="80" s="1"/>
  <c r="A7396" i="80" s="1"/>
  <c r="A7397" i="80" s="1"/>
  <c r="A7398" i="80" s="1"/>
  <c r="A7399" i="80" s="1"/>
  <c r="A7400" i="80" s="1"/>
  <c r="A7401" i="80" s="1"/>
  <c r="A7402" i="80" s="1"/>
  <c r="A7403" i="80" s="1"/>
  <c r="A7404" i="80" s="1"/>
  <c r="A7405" i="80" s="1"/>
  <c r="A7406" i="80" s="1"/>
  <c r="A7407" i="80" s="1"/>
  <c r="A7408" i="80" s="1"/>
  <c r="A7409" i="80" s="1"/>
  <c r="A7410" i="80" s="1"/>
  <c r="A7411" i="80" s="1"/>
  <c r="A7412" i="80" s="1"/>
  <c r="A7413" i="80" s="1"/>
  <c r="A7414" i="80" s="1"/>
  <c r="A7415" i="80" s="1"/>
  <c r="A7416" i="80" s="1"/>
  <c r="A7417" i="80" s="1"/>
  <c r="A7418" i="80" s="1"/>
  <c r="A7419" i="80" s="1"/>
  <c r="A7420" i="80" s="1"/>
  <c r="A7421" i="80" s="1"/>
  <c r="A7422" i="80" s="1"/>
  <c r="A7423" i="80" s="1"/>
  <c r="A7424" i="80" s="1"/>
  <c r="A7425" i="80" s="1"/>
  <c r="A7426" i="80" s="1"/>
  <c r="A7427" i="80" s="1"/>
  <c r="A7428" i="80" s="1"/>
  <c r="A7429" i="80" s="1"/>
  <c r="A7430" i="80" s="1"/>
  <c r="A7431" i="80" s="1"/>
  <c r="A7432" i="80" s="1"/>
  <c r="A7433" i="80" s="1"/>
  <c r="A7434" i="80" s="1"/>
  <c r="A7435" i="80" s="1"/>
  <c r="A7436" i="80" s="1"/>
  <c r="A7437" i="80" s="1"/>
  <c r="A7438" i="80" s="1"/>
  <c r="A7439" i="80" s="1"/>
  <c r="A7440" i="80" s="1"/>
  <c r="A7441" i="80" s="1"/>
  <c r="A7442" i="80" s="1"/>
  <c r="A7443" i="80" s="1"/>
  <c r="A7444" i="80" s="1"/>
  <c r="A7445" i="80" s="1"/>
  <c r="A7446" i="80" s="1"/>
  <c r="A7447" i="80" s="1"/>
  <c r="A7448" i="80" s="1"/>
  <c r="A7449" i="80" s="1"/>
  <c r="A7450" i="80" s="1"/>
  <c r="A7451" i="80" s="1"/>
  <c r="A7452" i="80" s="1"/>
  <c r="A7453" i="80" s="1"/>
  <c r="A7454" i="80" s="1"/>
  <c r="A7455" i="80" s="1"/>
  <c r="A7456" i="80" s="1"/>
  <c r="A7457" i="80" s="1"/>
  <c r="A7458" i="80" s="1"/>
  <c r="A7459" i="80" s="1"/>
  <c r="A7460" i="80" s="1"/>
  <c r="A7461" i="80" s="1"/>
  <c r="A7462" i="80" s="1"/>
  <c r="A7463" i="80" s="1"/>
  <c r="A7464" i="80" s="1"/>
  <c r="A7465" i="80" s="1"/>
  <c r="A7466" i="80" s="1"/>
  <c r="A7467" i="80" s="1"/>
  <c r="A7468" i="80" s="1"/>
  <c r="A7469" i="80" s="1"/>
  <c r="A7470" i="80" s="1"/>
  <c r="A7471" i="80" s="1"/>
  <c r="A7472" i="80" s="1"/>
  <c r="A7473" i="80" s="1"/>
  <c r="A7474" i="80" s="1"/>
  <c r="A7475" i="80" s="1"/>
  <c r="A7476" i="80" s="1"/>
  <c r="A7477" i="80" s="1"/>
  <c r="A7478" i="80" s="1"/>
  <c r="A7479" i="80" s="1"/>
  <c r="A7480" i="80" s="1"/>
  <c r="A7481" i="80" s="1"/>
  <c r="A7482" i="80" s="1"/>
  <c r="A7483" i="80" s="1"/>
  <c r="A7484" i="80" s="1"/>
  <c r="A7485" i="80" s="1"/>
  <c r="A7486" i="80" s="1"/>
  <c r="A7487" i="80" s="1"/>
  <c r="A7488" i="80" s="1"/>
  <c r="A7489" i="80" s="1"/>
  <c r="A7490" i="80" s="1"/>
  <c r="A7491" i="80" s="1"/>
  <c r="A7492" i="80" s="1"/>
  <c r="A7493" i="80" s="1"/>
  <c r="A7494" i="80" s="1"/>
  <c r="A7495" i="80" s="1"/>
  <c r="A7496" i="80" s="1"/>
  <c r="A7497" i="80" s="1"/>
  <c r="A7498" i="80" s="1"/>
  <c r="A7499" i="80" s="1"/>
  <c r="A7500" i="80" s="1"/>
  <c r="A7501" i="80" s="1"/>
  <c r="A7502" i="80" s="1"/>
  <c r="A7503" i="80" s="1"/>
  <c r="A7504" i="80" s="1"/>
  <c r="A7505" i="80" s="1"/>
  <c r="A7506" i="80" s="1"/>
  <c r="A7507" i="80" s="1"/>
  <c r="A7508" i="80" s="1"/>
  <c r="A7509" i="80" s="1"/>
  <c r="A7510" i="80" s="1"/>
  <c r="A7511" i="80" s="1"/>
  <c r="A7512" i="80" s="1"/>
  <c r="A7513" i="80" s="1"/>
  <c r="A7514" i="80" s="1"/>
  <c r="A7515" i="80" s="1"/>
  <c r="A7516" i="80" s="1"/>
  <c r="A7517" i="80" s="1"/>
  <c r="A7518" i="80" s="1"/>
  <c r="A7519" i="80" s="1"/>
  <c r="A7520" i="80" s="1"/>
  <c r="A7521" i="80" s="1"/>
  <c r="A7522" i="80" s="1"/>
  <c r="A7523" i="80" s="1"/>
  <c r="A7524" i="80" s="1"/>
  <c r="A7525" i="80" s="1"/>
  <c r="A7526" i="80" s="1"/>
  <c r="A7527" i="80" s="1"/>
  <c r="A7528" i="80" s="1"/>
  <c r="A7529" i="80" s="1"/>
  <c r="A7530" i="80" s="1"/>
  <c r="A7531" i="80" s="1"/>
  <c r="A7532" i="80" s="1"/>
  <c r="A7533" i="80" s="1"/>
  <c r="A7534" i="80" s="1"/>
  <c r="A7535" i="80" s="1"/>
  <c r="A7536" i="80" s="1"/>
  <c r="A7537" i="80" s="1"/>
  <c r="A7538" i="80" s="1"/>
  <c r="A7539" i="80" s="1"/>
  <c r="A7540" i="80" s="1"/>
  <c r="A7541" i="80" s="1"/>
  <c r="A7542" i="80" s="1"/>
  <c r="A7543" i="80" s="1"/>
  <c r="A7544" i="80" s="1"/>
  <c r="A7545" i="80" s="1"/>
  <c r="A7546" i="80" s="1"/>
  <c r="A7547" i="80" s="1"/>
  <c r="A7548" i="80" s="1"/>
  <c r="A7549" i="80" s="1"/>
  <c r="A7550" i="80" s="1"/>
  <c r="A7551" i="80" s="1"/>
  <c r="A7552" i="80" s="1"/>
  <c r="A7553" i="80" s="1"/>
  <c r="A7554" i="80" s="1"/>
  <c r="A7555" i="80" s="1"/>
  <c r="A7556" i="80" s="1"/>
  <c r="A7557" i="80" s="1"/>
  <c r="A7558" i="80" s="1"/>
  <c r="A7559" i="80" s="1"/>
  <c r="A7560" i="80" s="1"/>
  <c r="A7561" i="80" s="1"/>
  <c r="A7562" i="80" s="1"/>
  <c r="A7563" i="80" s="1"/>
  <c r="A7564" i="80" s="1"/>
  <c r="A7565" i="80" s="1"/>
  <c r="A7566" i="80" s="1"/>
  <c r="A7567" i="80" s="1"/>
  <c r="A7568" i="80" s="1"/>
  <c r="A7569" i="80" s="1"/>
  <c r="A7570" i="80" s="1"/>
  <c r="A7571" i="80" s="1"/>
  <c r="A7572" i="80" s="1"/>
  <c r="A7573" i="80" s="1"/>
  <c r="A7574" i="80" s="1"/>
  <c r="A7575" i="80" s="1"/>
  <c r="A7576" i="80" s="1"/>
  <c r="A7577" i="80" s="1"/>
  <c r="A7578" i="80" s="1"/>
  <c r="A7579" i="80" s="1"/>
  <c r="A7580" i="80" s="1"/>
  <c r="A7581" i="80" s="1"/>
  <c r="A7582" i="80" s="1"/>
  <c r="A7583" i="80" s="1"/>
  <c r="A7584" i="80" s="1"/>
  <c r="A7585" i="80" s="1"/>
  <c r="A7586" i="80" s="1"/>
  <c r="A7587" i="80" s="1"/>
  <c r="A7588" i="80" s="1"/>
  <c r="A7589" i="80" s="1"/>
  <c r="A7590" i="80" s="1"/>
  <c r="A7591" i="80" s="1"/>
  <c r="A7592" i="80" s="1"/>
  <c r="A7593" i="80" s="1"/>
  <c r="A7594" i="80" s="1"/>
  <c r="A7595" i="80" s="1"/>
  <c r="A7596" i="80" s="1"/>
  <c r="A7597" i="80" s="1"/>
  <c r="A7598" i="80" s="1"/>
  <c r="A7599" i="80" s="1"/>
  <c r="A7600" i="80" s="1"/>
  <c r="A7601" i="80" s="1"/>
  <c r="A7602" i="80" s="1"/>
  <c r="A7603" i="80" s="1"/>
  <c r="A7604" i="80" s="1"/>
  <c r="A7605" i="80" s="1"/>
  <c r="A7606" i="80" s="1"/>
  <c r="A7607" i="80" s="1"/>
  <c r="A7608" i="80" s="1"/>
  <c r="A7609" i="80" s="1"/>
  <c r="A7610" i="80" s="1"/>
  <c r="A7611" i="80" s="1"/>
  <c r="A7612" i="80" s="1"/>
  <c r="A7613" i="80" s="1"/>
  <c r="A7614" i="80" s="1"/>
  <c r="A7615" i="80" s="1"/>
  <c r="A7616" i="80" s="1"/>
  <c r="A7617" i="80" s="1"/>
  <c r="A7618" i="80" s="1"/>
  <c r="A7619" i="80" s="1"/>
  <c r="A7620" i="80" s="1"/>
  <c r="A7621" i="80" s="1"/>
  <c r="A7622" i="80" s="1"/>
  <c r="A7623" i="80" s="1"/>
  <c r="A7624" i="80" s="1"/>
  <c r="A7625" i="80" s="1"/>
  <c r="A7626" i="80" s="1"/>
  <c r="A7627" i="80" s="1"/>
  <c r="A7628" i="80" s="1"/>
  <c r="A7629" i="80" s="1"/>
  <c r="A7630" i="80" s="1"/>
  <c r="A7631" i="80" s="1"/>
  <c r="A7632" i="80" s="1"/>
  <c r="A7633" i="80" s="1"/>
  <c r="A7634" i="80" s="1"/>
  <c r="A7635" i="80" s="1"/>
  <c r="A7636" i="80" s="1"/>
  <c r="A7637" i="80" s="1"/>
  <c r="A7638" i="80" s="1"/>
  <c r="A7639" i="80" s="1"/>
  <c r="A7640" i="80" s="1"/>
  <c r="A7641" i="80" s="1"/>
  <c r="A7642" i="80" s="1"/>
  <c r="A7643" i="80" s="1"/>
  <c r="A7644" i="80" s="1"/>
  <c r="A7645" i="80" s="1"/>
  <c r="A7646" i="80" s="1"/>
  <c r="A7647" i="80" s="1"/>
  <c r="A7648" i="80" s="1"/>
  <c r="A7649" i="80" s="1"/>
  <c r="A7650" i="80" s="1"/>
  <c r="A7651" i="80" s="1"/>
  <c r="A7652" i="80" s="1"/>
  <c r="A7653" i="80" s="1"/>
  <c r="A7654" i="80" s="1"/>
  <c r="A7655" i="80" s="1"/>
  <c r="A7656" i="80" s="1"/>
  <c r="A7657" i="80" s="1"/>
  <c r="A7658" i="80" s="1"/>
  <c r="A7659" i="80" s="1"/>
  <c r="A7660" i="80" s="1"/>
  <c r="A7661" i="80" s="1"/>
  <c r="A7662" i="80" s="1"/>
  <c r="A7663" i="80" s="1"/>
  <c r="A7664" i="80" s="1"/>
  <c r="A7665" i="80" s="1"/>
  <c r="A7666" i="80" s="1"/>
  <c r="A7667" i="80" s="1"/>
  <c r="A7668" i="80" s="1"/>
  <c r="A7669" i="80" s="1"/>
  <c r="A7670" i="80" s="1"/>
  <c r="A7671" i="80" s="1"/>
  <c r="A7672" i="80" s="1"/>
  <c r="A7673" i="80" s="1"/>
  <c r="A7674" i="80" s="1"/>
  <c r="A7675" i="80" s="1"/>
  <c r="A7676" i="80" s="1"/>
  <c r="A7677" i="80" s="1"/>
  <c r="A7678" i="80" s="1"/>
  <c r="A7679" i="80" s="1"/>
  <c r="A7680" i="80" s="1"/>
  <c r="A7681" i="80" s="1"/>
  <c r="A7682" i="80" s="1"/>
  <c r="A7683" i="80" s="1"/>
  <c r="A7684" i="80" s="1"/>
  <c r="A7685" i="80" s="1"/>
  <c r="A7686" i="80" s="1"/>
  <c r="A7687" i="80" s="1"/>
  <c r="A7688" i="80" s="1"/>
  <c r="A7689" i="80" s="1"/>
  <c r="A7690" i="80" s="1"/>
  <c r="A7691" i="80" s="1"/>
  <c r="A7692" i="80" s="1"/>
  <c r="A7693" i="80" s="1"/>
  <c r="A7694" i="80" s="1"/>
  <c r="A7695" i="80" s="1"/>
  <c r="A7696" i="80" s="1"/>
  <c r="A7697" i="80" s="1"/>
  <c r="A7698" i="80" s="1"/>
  <c r="A7699" i="80" s="1"/>
  <c r="A7700" i="80" s="1"/>
  <c r="A7701" i="80" s="1"/>
  <c r="A7702" i="80" s="1"/>
  <c r="A7703" i="80" s="1"/>
  <c r="A7704" i="80" s="1"/>
  <c r="A7705" i="80" s="1"/>
  <c r="A7706" i="80" s="1"/>
  <c r="A7707" i="80" s="1"/>
  <c r="A7708" i="80" s="1"/>
  <c r="A7709" i="80" s="1"/>
  <c r="A7710" i="80" s="1"/>
  <c r="A7711" i="80" s="1"/>
  <c r="A7712" i="80" s="1"/>
  <c r="A7713" i="80" s="1"/>
  <c r="A7714" i="80" s="1"/>
  <c r="A7715" i="80" s="1"/>
  <c r="A7716" i="80" s="1"/>
  <c r="A7717" i="80" s="1"/>
  <c r="A7718" i="80" s="1"/>
  <c r="A7719" i="80" s="1"/>
  <c r="A7720" i="80" s="1"/>
  <c r="A7721" i="80" s="1"/>
  <c r="A7722" i="80" s="1"/>
  <c r="A7723" i="80" s="1"/>
  <c r="A7724" i="80" s="1"/>
  <c r="A7725" i="80" s="1"/>
  <c r="A7726" i="80" s="1"/>
  <c r="A7727" i="80" s="1"/>
  <c r="A7728" i="80" s="1"/>
  <c r="A7729" i="80" s="1"/>
  <c r="A7730" i="80" s="1"/>
  <c r="A7731" i="80" s="1"/>
  <c r="A7732" i="80" s="1"/>
  <c r="A7733" i="80" s="1"/>
  <c r="A7734" i="80" s="1"/>
  <c r="A7735" i="80" s="1"/>
  <c r="A7736" i="80" s="1"/>
  <c r="A7737" i="80" s="1"/>
  <c r="A7738" i="80" s="1"/>
  <c r="A7739" i="80" s="1"/>
  <c r="A7740" i="80" s="1"/>
  <c r="A7741" i="80" s="1"/>
  <c r="A7742" i="80" s="1"/>
  <c r="A7743" i="80" s="1"/>
  <c r="A7744" i="80" s="1"/>
  <c r="A7745" i="80" s="1"/>
  <c r="A7746" i="80" s="1"/>
  <c r="A7747" i="80" s="1"/>
  <c r="A7748" i="80" s="1"/>
  <c r="A7749" i="80" s="1"/>
  <c r="A7750" i="80" s="1"/>
  <c r="A7751" i="80" s="1"/>
  <c r="A7752" i="80" s="1"/>
  <c r="A7753" i="80" s="1"/>
  <c r="A7754" i="80" s="1"/>
  <c r="A7755" i="80" s="1"/>
  <c r="A7756" i="80" s="1"/>
  <c r="A7757" i="80" s="1"/>
  <c r="A7758" i="80" s="1"/>
  <c r="A7759" i="80" s="1"/>
  <c r="A7760" i="80" s="1"/>
  <c r="A7761" i="80" s="1"/>
  <c r="A7762" i="80" s="1"/>
  <c r="A7763" i="80" s="1"/>
  <c r="A7764" i="80" s="1"/>
  <c r="A7765" i="80" s="1"/>
  <c r="A7766" i="80" s="1"/>
  <c r="A7767" i="80" s="1"/>
  <c r="A7768" i="80" s="1"/>
  <c r="A7769" i="80" s="1"/>
  <c r="A7770" i="80" s="1"/>
  <c r="A7771" i="80" s="1"/>
  <c r="A7772" i="80" s="1"/>
  <c r="A7773" i="80" s="1"/>
  <c r="A7774" i="80" s="1"/>
  <c r="A7775" i="80" s="1"/>
  <c r="A7776" i="80" s="1"/>
  <c r="A7777" i="80" s="1"/>
  <c r="A7778" i="80" s="1"/>
  <c r="A7779" i="80" s="1"/>
  <c r="A7780" i="80" s="1"/>
  <c r="A7781" i="80" s="1"/>
  <c r="A7782" i="80" s="1"/>
  <c r="A7783" i="80" s="1"/>
  <c r="A7784" i="80" s="1"/>
  <c r="A7785" i="80" s="1"/>
  <c r="A7786" i="80" s="1"/>
  <c r="A7787" i="80" s="1"/>
  <c r="A7788" i="80" s="1"/>
  <c r="A7789" i="80" s="1"/>
  <c r="A7790" i="80" s="1"/>
  <c r="A7791" i="80" s="1"/>
  <c r="A7792" i="80" s="1"/>
  <c r="A7793" i="80" s="1"/>
  <c r="A7794" i="80" s="1"/>
  <c r="A7795" i="80" s="1"/>
  <c r="A7796" i="80" s="1"/>
  <c r="A7797" i="80" s="1"/>
  <c r="A7798" i="80" s="1"/>
  <c r="A7799" i="80" s="1"/>
  <c r="A7800" i="80" s="1"/>
  <c r="A7801" i="80" s="1"/>
  <c r="A7802" i="80" s="1"/>
  <c r="A7803" i="80" s="1"/>
  <c r="A7804" i="80" s="1"/>
  <c r="A7805" i="80" s="1"/>
  <c r="A7806" i="80" s="1"/>
  <c r="A7807" i="80" s="1"/>
  <c r="A7808" i="80" s="1"/>
  <c r="A7809" i="80" s="1"/>
  <c r="A7810" i="80" s="1"/>
  <c r="A7811" i="80" s="1"/>
  <c r="A7812" i="80" s="1"/>
  <c r="A7813" i="80" s="1"/>
  <c r="A7814" i="80" s="1"/>
  <c r="A7815" i="80" s="1"/>
  <c r="A7816" i="80" s="1"/>
  <c r="A7817" i="80" s="1"/>
  <c r="A7818" i="80" s="1"/>
  <c r="A7819" i="80" s="1"/>
  <c r="A7820" i="80" s="1"/>
  <c r="A7821" i="80" s="1"/>
  <c r="A7822" i="80" s="1"/>
  <c r="A7823" i="80" s="1"/>
  <c r="A7824" i="80" s="1"/>
  <c r="A7825" i="80" s="1"/>
  <c r="A7826" i="80" s="1"/>
  <c r="A7827" i="80" s="1"/>
  <c r="A7828" i="80" s="1"/>
  <c r="A7829" i="80" s="1"/>
  <c r="A7830" i="80" s="1"/>
  <c r="A7831" i="80" s="1"/>
  <c r="A7832" i="80" s="1"/>
  <c r="A7833" i="80" s="1"/>
  <c r="A7834" i="80" s="1"/>
  <c r="A7835" i="80" s="1"/>
  <c r="A7836" i="80" s="1"/>
  <c r="A7837" i="80" s="1"/>
  <c r="A7838" i="80" s="1"/>
  <c r="A7839" i="80" s="1"/>
  <c r="A7840" i="80" s="1"/>
  <c r="A7841" i="80" s="1"/>
  <c r="A7842" i="80" s="1"/>
  <c r="A7843" i="80" s="1"/>
  <c r="A7844" i="80" s="1"/>
  <c r="A7845" i="80" s="1"/>
  <c r="A7846" i="80" s="1"/>
  <c r="A7847" i="80" s="1"/>
  <c r="A7848" i="80" s="1"/>
  <c r="A7849" i="80" s="1"/>
  <c r="A7850" i="80" s="1"/>
  <c r="A7851" i="80" s="1"/>
  <c r="A7852" i="80" s="1"/>
  <c r="A7853" i="80" s="1"/>
  <c r="A7854" i="80" s="1"/>
  <c r="A7855" i="80" s="1"/>
  <c r="A7856" i="80" s="1"/>
  <c r="A7857" i="80" s="1"/>
  <c r="A7858" i="80" s="1"/>
  <c r="A7859" i="80" s="1"/>
  <c r="A7860" i="80" s="1"/>
  <c r="A7861" i="80" s="1"/>
  <c r="A7862" i="80" s="1"/>
  <c r="A7863" i="80" s="1"/>
  <c r="A7864" i="80" s="1"/>
  <c r="A7865" i="80" s="1"/>
  <c r="A7866" i="80" s="1"/>
  <c r="A7867" i="80" s="1"/>
  <c r="A7868" i="80" s="1"/>
  <c r="A7869" i="80" s="1"/>
  <c r="A7870" i="80" s="1"/>
  <c r="A7871" i="80" s="1"/>
  <c r="A7872" i="80" s="1"/>
  <c r="A7873" i="80" s="1"/>
  <c r="A7874" i="80" s="1"/>
  <c r="A7875" i="80" s="1"/>
  <c r="A7876" i="80" s="1"/>
  <c r="A7877" i="80" s="1"/>
  <c r="A7878" i="80" s="1"/>
  <c r="A7879" i="80" s="1"/>
  <c r="A7880" i="80" s="1"/>
  <c r="A7881" i="80" s="1"/>
  <c r="A7882" i="80" s="1"/>
  <c r="A7883" i="80" s="1"/>
  <c r="A7884" i="80" s="1"/>
  <c r="A7885" i="80" s="1"/>
  <c r="A7886" i="80" s="1"/>
  <c r="A7887" i="80" s="1"/>
  <c r="A7888" i="80" s="1"/>
  <c r="A7889" i="80" s="1"/>
  <c r="A7890" i="80" s="1"/>
  <c r="A7891" i="80" s="1"/>
  <c r="A7892" i="80" s="1"/>
  <c r="A7893" i="80" s="1"/>
  <c r="A7894" i="80" s="1"/>
  <c r="A7895" i="80" s="1"/>
  <c r="A7896" i="80" s="1"/>
  <c r="A7897" i="80" s="1"/>
  <c r="A7898" i="80" s="1"/>
  <c r="A7899" i="80" s="1"/>
  <c r="A7900" i="80" s="1"/>
  <c r="A7901" i="80" s="1"/>
  <c r="A7902" i="80" s="1"/>
  <c r="A7903" i="80" s="1"/>
  <c r="A7904" i="80" s="1"/>
  <c r="A7905" i="80" s="1"/>
  <c r="A7906" i="80" s="1"/>
  <c r="A7907" i="80" s="1"/>
  <c r="A7908" i="80" s="1"/>
  <c r="A7909" i="80" s="1"/>
  <c r="A7910" i="80" s="1"/>
  <c r="A7911" i="80" s="1"/>
  <c r="A7912" i="80" s="1"/>
  <c r="A7913" i="80" s="1"/>
  <c r="A7914" i="80" s="1"/>
  <c r="A7915" i="80" s="1"/>
  <c r="A7916" i="80" s="1"/>
  <c r="A7917" i="80" s="1"/>
  <c r="A7918" i="80" s="1"/>
  <c r="A7919" i="80" s="1"/>
  <c r="A7920" i="80" s="1"/>
  <c r="A7921" i="80" s="1"/>
  <c r="A7922" i="80" s="1"/>
  <c r="A7923" i="80" s="1"/>
  <c r="A7924" i="80" s="1"/>
  <c r="A7925" i="80" s="1"/>
  <c r="A7926" i="80" s="1"/>
  <c r="A7927" i="80" s="1"/>
  <c r="A7928" i="80" s="1"/>
  <c r="A7929" i="80" s="1"/>
  <c r="A7930" i="80" s="1"/>
  <c r="A7931" i="80" s="1"/>
  <c r="A7932" i="80" s="1"/>
  <c r="A7933" i="80" s="1"/>
  <c r="A7934" i="80" s="1"/>
  <c r="A7935" i="80" s="1"/>
  <c r="A7936" i="80" s="1"/>
  <c r="A7937" i="80" s="1"/>
  <c r="A7938" i="80" s="1"/>
  <c r="A7939" i="80" s="1"/>
  <c r="A7940" i="80" s="1"/>
  <c r="A7941" i="80" s="1"/>
  <c r="A7942" i="80" s="1"/>
  <c r="A7943" i="80" s="1"/>
  <c r="A7944" i="80" s="1"/>
  <c r="A7945" i="80" s="1"/>
  <c r="A7946" i="80" s="1"/>
  <c r="A7947" i="80" s="1"/>
  <c r="A7948" i="80" s="1"/>
  <c r="A7949" i="80" s="1"/>
  <c r="A7950" i="80" s="1"/>
  <c r="A7951" i="80" s="1"/>
  <c r="A7952" i="80" s="1"/>
  <c r="A7953" i="80" s="1"/>
  <c r="A7954" i="80" s="1"/>
  <c r="A7955" i="80" s="1"/>
  <c r="A7956" i="80" s="1"/>
  <c r="A7957" i="80" s="1"/>
  <c r="A7958" i="80" s="1"/>
  <c r="A7959" i="80" s="1"/>
  <c r="A7960" i="80" s="1"/>
  <c r="A7961" i="80" s="1"/>
  <c r="A7962" i="80" s="1"/>
  <c r="A7963" i="80" s="1"/>
  <c r="A7964" i="80" s="1"/>
  <c r="A7965" i="80" s="1"/>
  <c r="A7966" i="80" s="1"/>
  <c r="A7967" i="80" s="1"/>
  <c r="A7968" i="80" s="1"/>
  <c r="A7969" i="80" s="1"/>
  <c r="A7970" i="80" s="1"/>
  <c r="A7971" i="80" s="1"/>
  <c r="A7972" i="80" s="1"/>
  <c r="A7973" i="80" s="1"/>
  <c r="A7974" i="80" s="1"/>
  <c r="A7975" i="80" s="1"/>
  <c r="A7976" i="80" s="1"/>
  <c r="A7977" i="80" s="1"/>
  <c r="A7978" i="80" s="1"/>
  <c r="A7979" i="80" s="1"/>
  <c r="A7980" i="80" s="1"/>
  <c r="A7981" i="80" s="1"/>
  <c r="A7982" i="80" s="1"/>
  <c r="A7983" i="80" s="1"/>
  <c r="A7984" i="80" s="1"/>
  <c r="A7985" i="80" s="1"/>
  <c r="A7986" i="80" s="1"/>
  <c r="A7987" i="80" s="1"/>
  <c r="A7988" i="80" s="1"/>
  <c r="A7989" i="80" s="1"/>
  <c r="A7990" i="80" s="1"/>
  <c r="A7991" i="80" s="1"/>
  <c r="A7992" i="80" s="1"/>
  <c r="A7993" i="80" s="1"/>
  <c r="A7994" i="80" s="1"/>
  <c r="A7995" i="80" s="1"/>
  <c r="A7996" i="80" s="1"/>
  <c r="A7997" i="80" s="1"/>
  <c r="A7998" i="80" s="1"/>
  <c r="A7999" i="80" s="1"/>
  <c r="A8000" i="80" s="1"/>
  <c r="A8001" i="80" s="1"/>
  <c r="A8002" i="80" s="1"/>
  <c r="A8003" i="80" s="1"/>
  <c r="A8004" i="80" s="1"/>
  <c r="A8005" i="80" s="1"/>
  <c r="A8006" i="80" s="1"/>
  <c r="A8007" i="80" s="1"/>
  <c r="A8008" i="80" s="1"/>
  <c r="A8009" i="80" s="1"/>
  <c r="A8010" i="80" s="1"/>
  <c r="A8011" i="80" s="1"/>
  <c r="A8012" i="80" s="1"/>
  <c r="A8013" i="80" s="1"/>
  <c r="A8014" i="80" s="1"/>
  <c r="A8015" i="80" s="1"/>
  <c r="A8016" i="80" s="1"/>
  <c r="A8017" i="80" s="1"/>
  <c r="A8018" i="80" s="1"/>
  <c r="A8019" i="80" s="1"/>
  <c r="A8020" i="80" s="1"/>
  <c r="A8021" i="80" s="1"/>
  <c r="A8022" i="80" s="1"/>
  <c r="A8023" i="80" s="1"/>
  <c r="A8024" i="80" s="1"/>
  <c r="A8025" i="80" s="1"/>
  <c r="A8026" i="80" s="1"/>
  <c r="A8027" i="80" s="1"/>
  <c r="A8028" i="80" s="1"/>
  <c r="A8029" i="80" s="1"/>
  <c r="A8030" i="80" s="1"/>
  <c r="A8031" i="80" s="1"/>
  <c r="A8032" i="80" s="1"/>
  <c r="A8033" i="80" s="1"/>
  <c r="A8034" i="80" s="1"/>
  <c r="A8035" i="80" s="1"/>
  <c r="A8036" i="80" s="1"/>
  <c r="A8037" i="80" s="1"/>
  <c r="A8038" i="80" s="1"/>
  <c r="A8039" i="80" s="1"/>
  <c r="A8040" i="80" s="1"/>
  <c r="A8041" i="80" s="1"/>
  <c r="A8042" i="80" s="1"/>
  <c r="A8043" i="80" s="1"/>
  <c r="A8044" i="80" s="1"/>
  <c r="A8045" i="80" s="1"/>
  <c r="A8046" i="80" s="1"/>
  <c r="A8047" i="80" s="1"/>
  <c r="A8048" i="80" s="1"/>
  <c r="A8049" i="80" s="1"/>
  <c r="A8050" i="80" s="1"/>
  <c r="A8051" i="80" s="1"/>
  <c r="A8052" i="80" s="1"/>
  <c r="A8053" i="80" s="1"/>
  <c r="A8054" i="80" s="1"/>
  <c r="A8055" i="80" s="1"/>
  <c r="A8056" i="80" s="1"/>
  <c r="A8057" i="80" s="1"/>
  <c r="A8058" i="80" s="1"/>
  <c r="A8059" i="80" s="1"/>
  <c r="A8060" i="80" s="1"/>
  <c r="A8061" i="80" s="1"/>
  <c r="A8062" i="80" s="1"/>
  <c r="A8063" i="80" s="1"/>
  <c r="A8064" i="80" s="1"/>
  <c r="A8065" i="80" s="1"/>
  <c r="A8066" i="80" s="1"/>
  <c r="A8067" i="80" s="1"/>
  <c r="A8068" i="80" s="1"/>
  <c r="A8069" i="80" s="1"/>
  <c r="A8070" i="80" s="1"/>
  <c r="A8071" i="80" s="1"/>
  <c r="A8072" i="80" s="1"/>
  <c r="A8073" i="80" s="1"/>
  <c r="A8074" i="80" s="1"/>
  <c r="A8075" i="80" s="1"/>
  <c r="A8076" i="80" s="1"/>
  <c r="A8077" i="80" s="1"/>
  <c r="A8078" i="80" s="1"/>
  <c r="A8079" i="80" s="1"/>
  <c r="A8080" i="80" s="1"/>
  <c r="A8081" i="80" s="1"/>
  <c r="A8082" i="80" s="1"/>
  <c r="A8083" i="80" s="1"/>
  <c r="A8084" i="80" s="1"/>
  <c r="A8085" i="80" s="1"/>
  <c r="A8086" i="80" s="1"/>
  <c r="A8087" i="80" s="1"/>
  <c r="A8088" i="80" s="1"/>
  <c r="A8089" i="80" s="1"/>
  <c r="A8090" i="80" s="1"/>
  <c r="A8091" i="80" s="1"/>
  <c r="A8092" i="80" s="1"/>
  <c r="A8093" i="80" s="1"/>
  <c r="A8094" i="80" s="1"/>
  <c r="A8095" i="80" s="1"/>
  <c r="A8096" i="80" s="1"/>
  <c r="A8097" i="80" s="1"/>
  <c r="A8098" i="80" s="1"/>
  <c r="A8099" i="80" s="1"/>
  <c r="A8100" i="80" s="1"/>
  <c r="A8101" i="80" s="1"/>
  <c r="A8102" i="80" s="1"/>
  <c r="A8103" i="80" s="1"/>
  <c r="A8104" i="80" s="1"/>
  <c r="A8105" i="80" s="1"/>
  <c r="A8106" i="80" s="1"/>
  <c r="A8107" i="80" s="1"/>
  <c r="A8108" i="80" s="1"/>
  <c r="A8109" i="80" s="1"/>
  <c r="A8110" i="80" s="1"/>
  <c r="A8111" i="80" s="1"/>
  <c r="A8112" i="80" s="1"/>
  <c r="A8113" i="80" s="1"/>
  <c r="A8114" i="80" s="1"/>
  <c r="A8115" i="80" s="1"/>
  <c r="A8116" i="80" s="1"/>
  <c r="A8117" i="80" s="1"/>
  <c r="A8118" i="80" s="1"/>
  <c r="A8119" i="80" s="1"/>
  <c r="A8120" i="80" s="1"/>
  <c r="A8121" i="80" s="1"/>
  <c r="A8122" i="80" s="1"/>
  <c r="A8123" i="80" s="1"/>
  <c r="A8124" i="80" s="1"/>
  <c r="A8125" i="80" s="1"/>
  <c r="A8126" i="80" s="1"/>
  <c r="A8127" i="80" s="1"/>
  <c r="A8128" i="80" s="1"/>
  <c r="A8129" i="80" s="1"/>
  <c r="A8130" i="80" s="1"/>
  <c r="A8131" i="80" s="1"/>
  <c r="A8132" i="80" s="1"/>
  <c r="A8133" i="80" s="1"/>
  <c r="A8134" i="80" s="1"/>
  <c r="A8135" i="80" s="1"/>
  <c r="A8136" i="80" s="1"/>
  <c r="A8137" i="80" s="1"/>
  <c r="A8138" i="80" s="1"/>
  <c r="A8139" i="80" s="1"/>
  <c r="A8140" i="80" s="1"/>
  <c r="A8141" i="80" s="1"/>
  <c r="A8142" i="80" s="1"/>
  <c r="A8143" i="80" s="1"/>
  <c r="A8144" i="80" s="1"/>
  <c r="A8145" i="80" s="1"/>
  <c r="A8146" i="80" s="1"/>
  <c r="A8147" i="80" s="1"/>
  <c r="A8148" i="80" s="1"/>
  <c r="A8149" i="80" s="1"/>
  <c r="A8150" i="80" s="1"/>
  <c r="A8151" i="80" s="1"/>
  <c r="A8152" i="80" s="1"/>
  <c r="A8153" i="80" s="1"/>
  <c r="A8154" i="80" s="1"/>
  <c r="A8155" i="80" s="1"/>
  <c r="A8156" i="80" s="1"/>
  <c r="A8157" i="80" s="1"/>
  <c r="A8158" i="80" s="1"/>
  <c r="A8159" i="80" s="1"/>
  <c r="A8160" i="80" s="1"/>
  <c r="A8161" i="80" s="1"/>
  <c r="A8162" i="80" s="1"/>
  <c r="A8163" i="80" s="1"/>
  <c r="A8164" i="80" s="1"/>
  <c r="A8165" i="80" s="1"/>
  <c r="A8166" i="80" s="1"/>
  <c r="A8167" i="80" s="1"/>
  <c r="A8168" i="80" s="1"/>
  <c r="A8169" i="80" s="1"/>
  <c r="A8170" i="80" s="1"/>
  <c r="A8171" i="80" s="1"/>
  <c r="A8172" i="80" s="1"/>
  <c r="A8173" i="80" s="1"/>
  <c r="A8174" i="80" s="1"/>
  <c r="A8175" i="80" s="1"/>
  <c r="A8176" i="80" s="1"/>
  <c r="A8177" i="80" s="1"/>
  <c r="A8178" i="80" s="1"/>
  <c r="A8179" i="80" s="1"/>
  <c r="A8180" i="80" s="1"/>
  <c r="A8181" i="80" s="1"/>
  <c r="A8182" i="80" s="1"/>
  <c r="A8183" i="80" s="1"/>
  <c r="A8184" i="80" s="1"/>
  <c r="A8185" i="80" s="1"/>
  <c r="A8186" i="80" s="1"/>
  <c r="A8187" i="80" s="1"/>
  <c r="A8188" i="80" s="1"/>
  <c r="A8189" i="80" s="1"/>
  <c r="A8190" i="80" s="1"/>
  <c r="A8191" i="80" s="1"/>
  <c r="A8192" i="80" s="1"/>
  <c r="A8193" i="80" s="1"/>
  <c r="A8194" i="80" s="1"/>
  <c r="A8195" i="80" s="1"/>
  <c r="A8196" i="80" s="1"/>
  <c r="A8197" i="80" s="1"/>
  <c r="A8198" i="80" s="1"/>
  <c r="A8199" i="80" s="1"/>
  <c r="A8200" i="80" s="1"/>
  <c r="A8201" i="80" s="1"/>
  <c r="A8202" i="80" s="1"/>
  <c r="A8203" i="80" s="1"/>
  <c r="A8204" i="80" s="1"/>
  <c r="A8205" i="80" s="1"/>
  <c r="A8206" i="80" s="1"/>
  <c r="A8207" i="80" s="1"/>
  <c r="A8208" i="80" s="1"/>
  <c r="A8209" i="80" s="1"/>
  <c r="A8210" i="80" s="1"/>
  <c r="A8211" i="80" s="1"/>
  <c r="A8212" i="80" s="1"/>
  <c r="A8213" i="80" s="1"/>
  <c r="A8214" i="80" s="1"/>
  <c r="A8215" i="80" s="1"/>
  <c r="A8216" i="80" s="1"/>
  <c r="A8217" i="80" s="1"/>
  <c r="A8218" i="80" s="1"/>
  <c r="A8219" i="80" s="1"/>
  <c r="A8220" i="80" s="1"/>
  <c r="A8221" i="80" s="1"/>
  <c r="A8222" i="80" s="1"/>
  <c r="A8223" i="80" s="1"/>
  <c r="A8224" i="80" s="1"/>
  <c r="A8225" i="80" s="1"/>
  <c r="A8226" i="80" s="1"/>
  <c r="A8227" i="80" s="1"/>
  <c r="A8228" i="80" s="1"/>
  <c r="A8229" i="80" s="1"/>
  <c r="A8230" i="80" s="1"/>
  <c r="A8231" i="80" s="1"/>
  <c r="A8232" i="80" s="1"/>
  <c r="A8233" i="80" s="1"/>
  <c r="A8234" i="80" s="1"/>
  <c r="A8235" i="80" s="1"/>
  <c r="A8236" i="80" s="1"/>
  <c r="A8237" i="80" s="1"/>
  <c r="A8238" i="80" s="1"/>
  <c r="A8239" i="80" s="1"/>
  <c r="A8240" i="80" s="1"/>
  <c r="A8241" i="80" s="1"/>
  <c r="A8242" i="80" s="1"/>
  <c r="A8243" i="80" s="1"/>
  <c r="A8244" i="80" s="1"/>
  <c r="A8245" i="80" s="1"/>
  <c r="A8246" i="80" s="1"/>
  <c r="A8247" i="80" s="1"/>
  <c r="A8248" i="80" s="1"/>
  <c r="A8249" i="80" s="1"/>
  <c r="A8250" i="80" s="1"/>
  <c r="A8251" i="80" s="1"/>
  <c r="A8252" i="80" s="1"/>
  <c r="A8253" i="80" s="1"/>
  <c r="A8254" i="80" s="1"/>
  <c r="A8255" i="80" s="1"/>
  <c r="A8256" i="80" s="1"/>
  <c r="A8257" i="80" s="1"/>
  <c r="A8258" i="80" s="1"/>
  <c r="A8259" i="80" s="1"/>
  <c r="A8260" i="80" s="1"/>
  <c r="A8261" i="80" s="1"/>
  <c r="A8262" i="80" s="1"/>
  <c r="A8263" i="80" s="1"/>
  <c r="A8264" i="80" s="1"/>
  <c r="A8265" i="80" s="1"/>
  <c r="A8266" i="80" s="1"/>
  <c r="A8267" i="80" s="1"/>
  <c r="A8268" i="80" s="1"/>
  <c r="A8269" i="80" s="1"/>
  <c r="A8270" i="80" s="1"/>
  <c r="A8271" i="80" s="1"/>
  <c r="A8272" i="80" s="1"/>
  <c r="A8273" i="80" s="1"/>
  <c r="A8274" i="80" s="1"/>
  <c r="A8275" i="80" s="1"/>
  <c r="A8276" i="80" s="1"/>
  <c r="A8277" i="80" s="1"/>
  <c r="A8278" i="80" s="1"/>
  <c r="A8279" i="80" s="1"/>
  <c r="A8280" i="80" s="1"/>
  <c r="A8281" i="80" s="1"/>
  <c r="A8282" i="80" s="1"/>
  <c r="A8283" i="80" s="1"/>
  <c r="A8284" i="80" s="1"/>
  <c r="A8285" i="80" s="1"/>
  <c r="A8286" i="80" s="1"/>
  <c r="A8287" i="80" s="1"/>
  <c r="A8288" i="80" s="1"/>
  <c r="A8289" i="80" s="1"/>
  <c r="A8290" i="80" s="1"/>
  <c r="A8291" i="80" s="1"/>
  <c r="A8292" i="80" s="1"/>
  <c r="A8293" i="80" s="1"/>
  <c r="A8294" i="80" s="1"/>
  <c r="A8295" i="80" s="1"/>
  <c r="A8296" i="80" s="1"/>
  <c r="A8297" i="80" s="1"/>
  <c r="A8298" i="80" s="1"/>
  <c r="A8299" i="80" s="1"/>
  <c r="A8300" i="80" s="1"/>
  <c r="A8301" i="80" s="1"/>
  <c r="A8302" i="80" s="1"/>
  <c r="A8303" i="80" s="1"/>
  <c r="A8304" i="80" s="1"/>
  <c r="A8305" i="80" s="1"/>
  <c r="A8306" i="80" s="1"/>
  <c r="A8307" i="80" s="1"/>
  <c r="A8308" i="80" s="1"/>
  <c r="A8309" i="80" s="1"/>
  <c r="A8310" i="80" s="1"/>
  <c r="A8311" i="80" s="1"/>
  <c r="A8312" i="80" s="1"/>
  <c r="A8313" i="80" s="1"/>
  <c r="A8314" i="80" s="1"/>
  <c r="A8315" i="80" s="1"/>
  <c r="A8316" i="80" s="1"/>
  <c r="A8317" i="80" s="1"/>
  <c r="A8318" i="80" s="1"/>
  <c r="A8319" i="80" s="1"/>
  <c r="A8320" i="80" s="1"/>
  <c r="A8321" i="80" s="1"/>
  <c r="A8322" i="80" s="1"/>
  <c r="A8323" i="80" s="1"/>
  <c r="A8324" i="80" s="1"/>
  <c r="A8325" i="80" s="1"/>
  <c r="A8326" i="80" s="1"/>
  <c r="A8327" i="80" s="1"/>
  <c r="A8328" i="80" s="1"/>
  <c r="A8329" i="80" s="1"/>
  <c r="A8330" i="80" s="1"/>
  <c r="A8331" i="80" s="1"/>
  <c r="A8332" i="80" s="1"/>
  <c r="A8333" i="80" s="1"/>
  <c r="A8334" i="80" s="1"/>
  <c r="A8335" i="80" s="1"/>
  <c r="A8336" i="80" s="1"/>
  <c r="A8337" i="80" s="1"/>
  <c r="A8338" i="80" s="1"/>
  <c r="A8339" i="80" s="1"/>
  <c r="A8340" i="80" s="1"/>
  <c r="A8341" i="80" s="1"/>
  <c r="A8342" i="80" s="1"/>
  <c r="A8343" i="80" s="1"/>
  <c r="A8344" i="80" s="1"/>
  <c r="A8345" i="80" s="1"/>
  <c r="A8346" i="80" s="1"/>
  <c r="A8347" i="80" s="1"/>
  <c r="A8348" i="80" s="1"/>
  <c r="A8349" i="80" s="1"/>
  <c r="A8350" i="80" s="1"/>
  <c r="A8351" i="80" s="1"/>
  <c r="A8352" i="80" s="1"/>
  <c r="A8353" i="80" s="1"/>
  <c r="A8354" i="80" s="1"/>
  <c r="A8355" i="80" s="1"/>
  <c r="A8356" i="80" s="1"/>
  <c r="A8357" i="80" s="1"/>
  <c r="A8358" i="80" s="1"/>
  <c r="A8359" i="80" s="1"/>
  <c r="A8360" i="80" s="1"/>
  <c r="A8361" i="80" s="1"/>
  <c r="A8362" i="80" s="1"/>
  <c r="A8363" i="80" s="1"/>
  <c r="A8364" i="80" s="1"/>
  <c r="A8365" i="80" s="1"/>
  <c r="A8366" i="80" s="1"/>
  <c r="A8367" i="80" s="1"/>
  <c r="A8368" i="80" s="1"/>
  <c r="A8369" i="80" s="1"/>
  <c r="A8370" i="80" s="1"/>
  <c r="A8371" i="80" s="1"/>
  <c r="A8372" i="80" s="1"/>
  <c r="A8373" i="80" s="1"/>
  <c r="A8374" i="80" s="1"/>
  <c r="A8375" i="80" s="1"/>
  <c r="A8376" i="80" s="1"/>
  <c r="A8377" i="80" s="1"/>
  <c r="A8378" i="80" s="1"/>
  <c r="A8379" i="80" s="1"/>
  <c r="A8380" i="80" s="1"/>
  <c r="A8381" i="80" s="1"/>
  <c r="A8382" i="80" s="1"/>
  <c r="A8383" i="80" s="1"/>
  <c r="A8384" i="80" s="1"/>
  <c r="A8385" i="80" s="1"/>
  <c r="A8386" i="80" s="1"/>
  <c r="A8387" i="80" s="1"/>
  <c r="A8388" i="80" s="1"/>
  <c r="A8389" i="80" s="1"/>
  <c r="A8390" i="80" s="1"/>
  <c r="A8391" i="80" s="1"/>
  <c r="A8392" i="80" s="1"/>
  <c r="A8393" i="80" s="1"/>
  <c r="A8394" i="80" s="1"/>
  <c r="A8395" i="80" s="1"/>
  <c r="A8396" i="80" s="1"/>
  <c r="A8397" i="80" s="1"/>
  <c r="A8398" i="80" s="1"/>
  <c r="A8399" i="80" s="1"/>
  <c r="A8400" i="80" s="1"/>
  <c r="A8401" i="80" s="1"/>
  <c r="A8402" i="80" s="1"/>
  <c r="A8403" i="80" s="1"/>
  <c r="A8404" i="80" s="1"/>
  <c r="A8405" i="80" s="1"/>
  <c r="A8406" i="80" s="1"/>
  <c r="A8407" i="80" s="1"/>
  <c r="A8408" i="80" s="1"/>
  <c r="A8409" i="80" s="1"/>
  <c r="A8410" i="80" s="1"/>
  <c r="A8411" i="80" s="1"/>
  <c r="A8412" i="80" s="1"/>
  <c r="A8413" i="80" s="1"/>
  <c r="A8414" i="80" s="1"/>
  <c r="A8415" i="80" s="1"/>
  <c r="A8416" i="80" s="1"/>
  <c r="A8417" i="80" s="1"/>
  <c r="A8418" i="80" s="1"/>
  <c r="A8419" i="80" s="1"/>
  <c r="A8420" i="80" s="1"/>
  <c r="A8421" i="80" s="1"/>
  <c r="A8422" i="80" s="1"/>
  <c r="A8423" i="80" s="1"/>
  <c r="A8424" i="80" s="1"/>
  <c r="A8425" i="80" s="1"/>
  <c r="A8426" i="80" s="1"/>
  <c r="A8427" i="80" s="1"/>
  <c r="A8428" i="80" s="1"/>
  <c r="A8429" i="80" s="1"/>
  <c r="A8430" i="80" s="1"/>
  <c r="A8431" i="80" s="1"/>
  <c r="A8432" i="80" s="1"/>
  <c r="A8433" i="80" s="1"/>
  <c r="A8434" i="80" s="1"/>
  <c r="A8435" i="80" s="1"/>
  <c r="A8436" i="80" s="1"/>
  <c r="A8437" i="80" s="1"/>
  <c r="A8438" i="80" s="1"/>
  <c r="A8439" i="80" s="1"/>
  <c r="A8440" i="80" s="1"/>
  <c r="A8441" i="80" s="1"/>
  <c r="A8442" i="80" s="1"/>
  <c r="A8443" i="80" s="1"/>
  <c r="A8444" i="80" s="1"/>
  <c r="A8445" i="80" s="1"/>
  <c r="A8446" i="80" s="1"/>
  <c r="A8447" i="80" s="1"/>
  <c r="A8448" i="80" s="1"/>
  <c r="A8449" i="80" s="1"/>
  <c r="A8450" i="80" s="1"/>
  <c r="A8451" i="80" s="1"/>
  <c r="A8452" i="80" s="1"/>
  <c r="A8453" i="80" s="1"/>
  <c r="A8454" i="80" s="1"/>
  <c r="A8455" i="80" s="1"/>
  <c r="A8456" i="80" s="1"/>
  <c r="A8457" i="80" s="1"/>
  <c r="A8458" i="80" s="1"/>
  <c r="A8459" i="80" s="1"/>
  <c r="A8460" i="80" s="1"/>
  <c r="A8461" i="80" s="1"/>
  <c r="A8462" i="80" s="1"/>
  <c r="A8463" i="80" s="1"/>
  <c r="A8464" i="80" s="1"/>
  <c r="A8465" i="80" s="1"/>
  <c r="A8466" i="80" s="1"/>
  <c r="A8467" i="80" s="1"/>
  <c r="A8468" i="80" s="1"/>
  <c r="A8469" i="80" s="1"/>
  <c r="A8470" i="80" s="1"/>
  <c r="A8471" i="80" s="1"/>
  <c r="A8472" i="80" s="1"/>
  <c r="A8473" i="80" s="1"/>
  <c r="A8474" i="80" s="1"/>
  <c r="A8475" i="80" s="1"/>
  <c r="A8476" i="80" s="1"/>
  <c r="A8477" i="80" s="1"/>
  <c r="A8478" i="80" s="1"/>
  <c r="A8479" i="80" s="1"/>
  <c r="A8480" i="80" s="1"/>
  <c r="A8481" i="80" s="1"/>
  <c r="A8482" i="80" s="1"/>
  <c r="A8483" i="80" s="1"/>
  <c r="A8484" i="80" s="1"/>
  <c r="A8485" i="80" s="1"/>
  <c r="A8486" i="80" s="1"/>
  <c r="A8487" i="80" s="1"/>
  <c r="A8488" i="80" s="1"/>
  <c r="A8489" i="80" s="1"/>
  <c r="A8490" i="80" s="1"/>
  <c r="A8491" i="80" s="1"/>
  <c r="A8492" i="80" s="1"/>
  <c r="A8493" i="80" s="1"/>
  <c r="A8494" i="80" s="1"/>
  <c r="A8495" i="80" s="1"/>
  <c r="A8496" i="80" s="1"/>
  <c r="A8497" i="80" s="1"/>
  <c r="A8498" i="80" s="1"/>
  <c r="A8499" i="80" s="1"/>
  <c r="A8500" i="80" s="1"/>
  <c r="A8501" i="80" s="1"/>
  <c r="A8502" i="80" s="1"/>
  <c r="A8503" i="80" s="1"/>
  <c r="A8504" i="80" s="1"/>
  <c r="A8505" i="80" s="1"/>
  <c r="A8506" i="80" s="1"/>
  <c r="A8507" i="80" s="1"/>
  <c r="A8508" i="80" s="1"/>
  <c r="A8509" i="80" s="1"/>
  <c r="A8510" i="80" s="1"/>
  <c r="A8511" i="80" s="1"/>
  <c r="A8512" i="80" s="1"/>
  <c r="A8513" i="80" s="1"/>
  <c r="A8514" i="80" s="1"/>
  <c r="A8515" i="80" s="1"/>
  <c r="A8516" i="80" s="1"/>
  <c r="A8517" i="80" s="1"/>
  <c r="A8518" i="80" s="1"/>
  <c r="A8519" i="80" s="1"/>
  <c r="A8520" i="80" s="1"/>
  <c r="A8521" i="80" s="1"/>
  <c r="A8522" i="80" s="1"/>
  <c r="A8523" i="80" s="1"/>
  <c r="A8524" i="80" s="1"/>
  <c r="A8525" i="80" s="1"/>
  <c r="A8526" i="80" s="1"/>
  <c r="A8527" i="80" s="1"/>
  <c r="A8528" i="80" s="1"/>
  <c r="A8529" i="80" s="1"/>
  <c r="A8530" i="80" s="1"/>
  <c r="A8531" i="80" s="1"/>
  <c r="A8532" i="80" s="1"/>
  <c r="A8533" i="80" s="1"/>
  <c r="A8534" i="80" s="1"/>
  <c r="A8535" i="80" s="1"/>
  <c r="A8536" i="80" s="1"/>
  <c r="A8537" i="80" s="1"/>
  <c r="A8538" i="80" s="1"/>
  <c r="A8539" i="80" s="1"/>
  <c r="A8540" i="80" s="1"/>
  <c r="A8541" i="80" s="1"/>
  <c r="A8542" i="80" s="1"/>
  <c r="A8543" i="80" s="1"/>
  <c r="A8544" i="80" s="1"/>
  <c r="A8545" i="80" s="1"/>
  <c r="A8546" i="80" s="1"/>
  <c r="A8547" i="80" s="1"/>
  <c r="A8548" i="80" s="1"/>
  <c r="A8549" i="80" s="1"/>
  <c r="A8550" i="80" s="1"/>
  <c r="A8551" i="80" s="1"/>
  <c r="A8552" i="80" s="1"/>
  <c r="A8553" i="80" s="1"/>
  <c r="A8554" i="80" s="1"/>
  <c r="A8555" i="80" s="1"/>
  <c r="A8556" i="80" s="1"/>
  <c r="A8557" i="80" s="1"/>
  <c r="A8558" i="80" s="1"/>
  <c r="A8559" i="80" s="1"/>
  <c r="A8560" i="80" s="1"/>
  <c r="A8561" i="80" s="1"/>
  <c r="A8562" i="80" s="1"/>
  <c r="A8563" i="80" s="1"/>
  <c r="A8564" i="80" s="1"/>
  <c r="A8565" i="80" s="1"/>
  <c r="A8566" i="80" s="1"/>
  <c r="A8567" i="80" s="1"/>
  <c r="A8568" i="80" s="1"/>
  <c r="A8569" i="80" s="1"/>
  <c r="A8570" i="80" s="1"/>
  <c r="A8571" i="80" s="1"/>
  <c r="A8572" i="80" s="1"/>
  <c r="A8573" i="80" s="1"/>
  <c r="A8574" i="80" s="1"/>
  <c r="A8575" i="80" s="1"/>
  <c r="A8576" i="80" s="1"/>
  <c r="A8577" i="80" s="1"/>
  <c r="A8578" i="80" s="1"/>
  <c r="A8579" i="80" s="1"/>
  <c r="A8580" i="80" s="1"/>
  <c r="A8581" i="80" s="1"/>
  <c r="A8582" i="80" s="1"/>
  <c r="A8583" i="80" s="1"/>
  <c r="A8584" i="80" s="1"/>
  <c r="A8585" i="80" s="1"/>
  <c r="A8586" i="80" s="1"/>
  <c r="A8587" i="80" s="1"/>
  <c r="A8588" i="80" s="1"/>
  <c r="A8589" i="80" s="1"/>
  <c r="A8590" i="80" s="1"/>
  <c r="A8591" i="80" s="1"/>
  <c r="A8592" i="80" s="1"/>
  <c r="A8593" i="80" s="1"/>
  <c r="A8594" i="80" s="1"/>
  <c r="A8595" i="80" s="1"/>
  <c r="A8596" i="80" s="1"/>
  <c r="A8597" i="80" s="1"/>
  <c r="A8598" i="80" s="1"/>
  <c r="A8599" i="80" s="1"/>
  <c r="A8600" i="80" s="1"/>
  <c r="A8601" i="80" s="1"/>
  <c r="A8602" i="80" s="1"/>
  <c r="A8603" i="80" s="1"/>
  <c r="A8604" i="80" s="1"/>
  <c r="A8605" i="80" s="1"/>
  <c r="A8606" i="80" s="1"/>
  <c r="A8607" i="80" s="1"/>
  <c r="A8608" i="80" s="1"/>
  <c r="A8609" i="80" s="1"/>
  <c r="A8610" i="80" s="1"/>
  <c r="A8611" i="80" s="1"/>
  <c r="A8612" i="80" s="1"/>
  <c r="A8613" i="80" s="1"/>
  <c r="A8614" i="80" s="1"/>
  <c r="A8615" i="80" s="1"/>
  <c r="A8616" i="80" s="1"/>
  <c r="A8617" i="80" s="1"/>
  <c r="A8618" i="80" s="1"/>
  <c r="A8619" i="80" s="1"/>
  <c r="A8620" i="80" s="1"/>
  <c r="A8621" i="80" s="1"/>
  <c r="A8622" i="80" s="1"/>
  <c r="A8623" i="80" s="1"/>
  <c r="A8624" i="80" s="1"/>
  <c r="A8625" i="80" s="1"/>
  <c r="A8626" i="80" s="1"/>
  <c r="A8627" i="80" s="1"/>
  <c r="A8628" i="80" s="1"/>
  <c r="A8629" i="80" s="1"/>
  <c r="A8630" i="80" s="1"/>
  <c r="A8631" i="80" s="1"/>
  <c r="A8632" i="80" s="1"/>
  <c r="A8633" i="80" s="1"/>
  <c r="A8634" i="80" s="1"/>
  <c r="A8635" i="80" s="1"/>
  <c r="A8636" i="80" s="1"/>
  <c r="A8637" i="80" s="1"/>
  <c r="A8638" i="80" s="1"/>
  <c r="A8639" i="80" s="1"/>
  <c r="A8640" i="80" s="1"/>
  <c r="A8641" i="80" s="1"/>
  <c r="A8642" i="80" s="1"/>
  <c r="A8643" i="80" s="1"/>
  <c r="A8644" i="80" s="1"/>
  <c r="A8645" i="80" s="1"/>
  <c r="A8646" i="80" s="1"/>
  <c r="A8647" i="80" s="1"/>
  <c r="A8648" i="80" s="1"/>
  <c r="A8649" i="80" s="1"/>
  <c r="A8650" i="80" s="1"/>
  <c r="A8651" i="80" s="1"/>
  <c r="A8652" i="80" s="1"/>
  <c r="A8653" i="80" s="1"/>
  <c r="A8654" i="80" s="1"/>
  <c r="A8655" i="80" s="1"/>
  <c r="A8656" i="80" s="1"/>
  <c r="A8657" i="80" s="1"/>
  <c r="A8658" i="80" s="1"/>
  <c r="A8659" i="80" s="1"/>
  <c r="A8660" i="80" s="1"/>
  <c r="A8661" i="80" s="1"/>
  <c r="A8662" i="80" s="1"/>
  <c r="A8663" i="80" s="1"/>
  <c r="A8664" i="80" s="1"/>
  <c r="A8665" i="80" s="1"/>
  <c r="A8666" i="80" s="1"/>
  <c r="A8667" i="80" s="1"/>
  <c r="A8668" i="80" s="1"/>
  <c r="A8669" i="80" s="1"/>
  <c r="A8670" i="80" s="1"/>
  <c r="A8671" i="80" s="1"/>
  <c r="A8672" i="80" s="1"/>
  <c r="A8673" i="80" s="1"/>
  <c r="A8674" i="80" s="1"/>
  <c r="A8675" i="80" s="1"/>
  <c r="A8676" i="80" s="1"/>
  <c r="A8677" i="80" s="1"/>
  <c r="A8678" i="80" s="1"/>
  <c r="A8679" i="80" s="1"/>
  <c r="A8680" i="80" s="1"/>
  <c r="A8681" i="80" s="1"/>
  <c r="A8682" i="80" s="1"/>
  <c r="A8683" i="80" s="1"/>
  <c r="A8684" i="80" s="1"/>
  <c r="A8685" i="80" s="1"/>
  <c r="A8686" i="80" s="1"/>
  <c r="A8687" i="80" s="1"/>
  <c r="A8688" i="80" s="1"/>
  <c r="A8689" i="80" s="1"/>
  <c r="A8690" i="80" s="1"/>
  <c r="A8691" i="80" s="1"/>
  <c r="A8692" i="80" s="1"/>
  <c r="A8693" i="80" s="1"/>
  <c r="A8694" i="80" s="1"/>
  <c r="A8695" i="80" s="1"/>
  <c r="A8696" i="80" s="1"/>
  <c r="A8697" i="80" s="1"/>
  <c r="A8698" i="80" s="1"/>
  <c r="A8699" i="80" s="1"/>
  <c r="A8700" i="80" s="1"/>
  <c r="A8701" i="80" s="1"/>
  <c r="A8702" i="80" s="1"/>
  <c r="A8703" i="80" s="1"/>
  <c r="A8704" i="80" s="1"/>
  <c r="A8705" i="80" s="1"/>
  <c r="A8706" i="80" s="1"/>
  <c r="A8707" i="80" s="1"/>
  <c r="A8708" i="80" s="1"/>
  <c r="A8709" i="80" s="1"/>
  <c r="A8710" i="80" s="1"/>
  <c r="A8711" i="80" s="1"/>
  <c r="A8712" i="80" s="1"/>
  <c r="A8713" i="80" s="1"/>
  <c r="A8714" i="80" s="1"/>
  <c r="A8715" i="80" s="1"/>
  <c r="A8716" i="80" s="1"/>
  <c r="A8717" i="80" s="1"/>
  <c r="A8718" i="80" s="1"/>
  <c r="A8719" i="80" s="1"/>
  <c r="A8720" i="80" s="1"/>
  <c r="A8721" i="80" s="1"/>
  <c r="A8722" i="80" s="1"/>
  <c r="A8723" i="80" s="1"/>
  <c r="A8724" i="80" s="1"/>
  <c r="A8725" i="80" s="1"/>
  <c r="A8726" i="80" s="1"/>
  <c r="A8727" i="80" s="1"/>
  <c r="A8728" i="80" s="1"/>
  <c r="A8729" i="80" s="1"/>
  <c r="A8730" i="80" s="1"/>
  <c r="A8731" i="80" s="1"/>
  <c r="A8732" i="80" s="1"/>
  <c r="A8733" i="80" s="1"/>
  <c r="A8734" i="80" s="1"/>
  <c r="A8735" i="80" s="1"/>
  <c r="A8736" i="80" s="1"/>
  <c r="A8737" i="80" s="1"/>
  <c r="A8738" i="80" s="1"/>
  <c r="A8739" i="80" s="1"/>
  <c r="A8740" i="80" s="1"/>
  <c r="A8741" i="80" s="1"/>
  <c r="A8742" i="80" s="1"/>
  <c r="A8743" i="80" s="1"/>
  <c r="A8744" i="80" s="1"/>
  <c r="A8745" i="80" s="1"/>
  <c r="A8746" i="80" s="1"/>
  <c r="A8747" i="80" s="1"/>
  <c r="A8748" i="80" s="1"/>
  <c r="A8749" i="80" s="1"/>
  <c r="A8750" i="80" s="1"/>
  <c r="A8751" i="80" s="1"/>
  <c r="A8752" i="80" s="1"/>
  <c r="A8753" i="80" s="1"/>
  <c r="A8754" i="80" s="1"/>
  <c r="A8755" i="80" s="1"/>
  <c r="A8756" i="80" s="1"/>
  <c r="A8757" i="80" s="1"/>
  <c r="A8758" i="80" s="1"/>
  <c r="A8759" i="80" s="1"/>
  <c r="A8760" i="80" s="1"/>
  <c r="A8761" i="80" s="1"/>
  <c r="A8762" i="80" s="1"/>
  <c r="A8763" i="80" s="1"/>
  <c r="A5" i="79"/>
  <c r="A5" i="78"/>
  <c r="A6" i="78" s="1"/>
  <c r="A7" i="78" s="1"/>
  <c r="A8" i="78" s="1"/>
  <c r="A9" i="78" s="1"/>
  <c r="A10" i="78" s="1"/>
  <c r="A11" i="78" s="1"/>
  <c r="A12" i="78" s="1"/>
  <c r="A13" i="78" s="1"/>
  <c r="A14" i="78" s="1"/>
  <c r="A15" i="78" s="1"/>
  <c r="A16" i="78" s="1"/>
  <c r="A17" i="78" s="1"/>
  <c r="A18" i="78" s="1"/>
  <c r="A19" i="78" s="1"/>
  <c r="A20" i="78" s="1"/>
  <c r="A21" i="78" s="1"/>
  <c r="A22" i="78" s="1"/>
  <c r="A23" i="78" s="1"/>
  <c r="A24" i="78" s="1"/>
  <c r="A25" i="78" s="1"/>
  <c r="A26" i="78" s="1"/>
  <c r="A27" i="78" s="1"/>
  <c r="A28" i="78" s="1"/>
  <c r="A29" i="78" s="1"/>
  <c r="A30" i="78" s="1"/>
  <c r="A31" i="78" s="1"/>
  <c r="A32" i="78" s="1"/>
  <c r="A33" i="78" s="1"/>
  <c r="A34" i="78" s="1"/>
  <c r="A35" i="78" s="1"/>
  <c r="A36" i="78" s="1"/>
  <c r="A37" i="78" s="1"/>
  <c r="A38" i="78" s="1"/>
  <c r="A39" i="78" s="1"/>
  <c r="A40" i="78" s="1"/>
  <c r="A41" i="78" s="1"/>
  <c r="A42" i="78" s="1"/>
  <c r="A43" i="78" s="1"/>
  <c r="A44" i="78" s="1"/>
  <c r="A45" i="78" s="1"/>
  <c r="A46" i="78" s="1"/>
  <c r="A47" i="78" s="1"/>
  <c r="A48" i="78" s="1"/>
  <c r="A49" i="78" s="1"/>
  <c r="A50" i="78" s="1"/>
  <c r="A51" i="78" s="1"/>
  <c r="A52" i="78" s="1"/>
  <c r="A53" i="78" s="1"/>
  <c r="A54" i="78" s="1"/>
  <c r="A55" i="78" s="1"/>
  <c r="A56" i="78" s="1"/>
  <c r="A57" i="78" s="1"/>
  <c r="A58" i="78" s="1"/>
  <c r="A59" i="78" s="1"/>
  <c r="A60" i="78" s="1"/>
  <c r="A61" i="78" s="1"/>
  <c r="A62" i="78" s="1"/>
  <c r="A63" i="78" s="1"/>
  <c r="A64" i="78" s="1"/>
  <c r="A65" i="78" s="1"/>
  <c r="A66" i="78" s="1"/>
  <c r="A67" i="78" s="1"/>
  <c r="A68" i="78" s="1"/>
  <c r="A69" i="78" s="1"/>
  <c r="A70" i="78" s="1"/>
  <c r="A71" i="78" s="1"/>
  <c r="A72" i="78" s="1"/>
  <c r="A73" i="78" s="1"/>
  <c r="A74" i="78" s="1"/>
  <c r="A75" i="78" s="1"/>
  <c r="A76" i="78" s="1"/>
  <c r="A77" i="78" s="1"/>
  <c r="A78" i="78" s="1"/>
  <c r="A79" i="78" s="1"/>
  <c r="A80" i="78" s="1"/>
  <c r="A81" i="78" s="1"/>
  <c r="A82" i="78" s="1"/>
  <c r="A83" i="78" s="1"/>
  <c r="A84" i="78" s="1"/>
  <c r="A85" i="78" s="1"/>
  <c r="A86" i="78" s="1"/>
  <c r="A87" i="78" s="1"/>
  <c r="A88" i="78" s="1"/>
  <c r="A89" i="78" s="1"/>
  <c r="A90" i="78" s="1"/>
  <c r="A91" i="78" s="1"/>
  <c r="A92" i="78" s="1"/>
  <c r="A93" i="78" s="1"/>
  <c r="A94" i="78" s="1"/>
  <c r="A95" i="78" s="1"/>
  <c r="A96" i="78" s="1"/>
  <c r="A97" i="78" s="1"/>
  <c r="A98" i="78" s="1"/>
  <c r="A99" i="78" s="1"/>
  <c r="A100" i="78" s="1"/>
  <c r="A101" i="78" s="1"/>
  <c r="A102" i="78" s="1"/>
  <c r="A103" i="78" s="1"/>
  <c r="A104" i="78" s="1"/>
  <c r="A105" i="78" s="1"/>
  <c r="A106" i="78" s="1"/>
  <c r="A107" i="78" s="1"/>
  <c r="A108" i="78" s="1"/>
  <c r="A109" i="78" s="1"/>
  <c r="A110" i="78" s="1"/>
  <c r="A111" i="78" s="1"/>
  <c r="A112" i="78" s="1"/>
  <c r="A113" i="78" s="1"/>
  <c r="A114" i="78" s="1"/>
  <c r="A115" i="78" s="1"/>
  <c r="A116" i="78" s="1"/>
  <c r="A117" i="78" s="1"/>
  <c r="A118" i="78" s="1"/>
  <c r="A119" i="78" s="1"/>
  <c r="A120" i="78" s="1"/>
  <c r="A121" i="78" s="1"/>
  <c r="A122" i="78" s="1"/>
  <c r="A123" i="78" s="1"/>
  <c r="A124" i="78" s="1"/>
  <c r="A125" i="78" s="1"/>
  <c r="A126" i="78" s="1"/>
  <c r="A127" i="78" s="1"/>
  <c r="A128" i="78" s="1"/>
  <c r="A129" i="78" s="1"/>
  <c r="A130" i="78" s="1"/>
  <c r="A131" i="78" s="1"/>
  <c r="A132" i="78" s="1"/>
  <c r="A133" i="78" s="1"/>
  <c r="A134" i="78" s="1"/>
  <c r="A135" i="78" s="1"/>
  <c r="A136" i="78" s="1"/>
  <c r="A137" i="78" s="1"/>
  <c r="A138" i="78" s="1"/>
  <c r="A139" i="78" s="1"/>
  <c r="A140" i="78" s="1"/>
  <c r="A141" i="78" s="1"/>
  <c r="A142" i="78" s="1"/>
  <c r="A143" i="78" s="1"/>
  <c r="A144" i="78" s="1"/>
  <c r="A145" i="78" s="1"/>
  <c r="A146" i="78" s="1"/>
  <c r="A147" i="78" s="1"/>
  <c r="A148" i="78" s="1"/>
  <c r="A149" i="78" s="1"/>
  <c r="A150" i="78" s="1"/>
  <c r="A151" i="78" s="1"/>
  <c r="A152" i="78" s="1"/>
  <c r="A153" i="78" s="1"/>
  <c r="A154" i="78" s="1"/>
  <c r="A155" i="78" s="1"/>
  <c r="A156" i="78" s="1"/>
  <c r="A157" i="78" s="1"/>
  <c r="A158" i="78" s="1"/>
  <c r="A159" i="78" s="1"/>
  <c r="A160" i="78" s="1"/>
  <c r="A161" i="78" s="1"/>
  <c r="A162" i="78" s="1"/>
  <c r="A163" i="78" s="1"/>
  <c r="A164" i="78" s="1"/>
  <c r="A165" i="78" s="1"/>
  <c r="A166" i="78" s="1"/>
  <c r="A167" i="78" s="1"/>
  <c r="A168" i="78" s="1"/>
  <c r="A169" i="78" s="1"/>
  <c r="A170" i="78" s="1"/>
  <c r="A171" i="78" s="1"/>
  <c r="A172" i="78" s="1"/>
  <c r="A173" i="78" s="1"/>
  <c r="A174" i="78" s="1"/>
  <c r="A175" i="78" s="1"/>
  <c r="A176" i="78" s="1"/>
  <c r="A177" i="78" s="1"/>
  <c r="A178" i="78" s="1"/>
  <c r="A179" i="78" s="1"/>
  <c r="A180" i="78" s="1"/>
  <c r="A181" i="78" s="1"/>
  <c r="A182" i="78" s="1"/>
  <c r="A183" i="78" s="1"/>
  <c r="A184" i="78" s="1"/>
  <c r="A185" i="78" s="1"/>
  <c r="A186" i="78" s="1"/>
  <c r="A187" i="78" s="1"/>
  <c r="A188" i="78" s="1"/>
  <c r="A189" i="78" s="1"/>
  <c r="A190" i="78" s="1"/>
  <c r="A191" i="78" s="1"/>
  <c r="A192" i="78" s="1"/>
  <c r="A193" i="78" s="1"/>
  <c r="A194" i="78" s="1"/>
  <c r="A195" i="78" s="1"/>
  <c r="A196" i="78" s="1"/>
  <c r="A197" i="78" s="1"/>
  <c r="A198" i="78" s="1"/>
  <c r="A199" i="78" s="1"/>
  <c r="A200" i="78" s="1"/>
  <c r="A201" i="78" s="1"/>
  <c r="A202" i="78" s="1"/>
  <c r="A203" i="78" s="1"/>
  <c r="A204" i="78" s="1"/>
  <c r="A205" i="78" s="1"/>
  <c r="A206" i="78" s="1"/>
  <c r="A207" i="78" s="1"/>
  <c r="A208" i="78" s="1"/>
  <c r="A209" i="78" s="1"/>
  <c r="A210" i="78" s="1"/>
  <c r="A211" i="78" s="1"/>
  <c r="A212" i="78" s="1"/>
  <c r="A213" i="78" s="1"/>
  <c r="A214" i="78" s="1"/>
  <c r="A215" i="78" s="1"/>
  <c r="A216" i="78" s="1"/>
  <c r="A217" i="78" s="1"/>
  <c r="A218" i="78" s="1"/>
  <c r="A219" i="78" s="1"/>
  <c r="A220" i="78" s="1"/>
  <c r="A221" i="78" s="1"/>
  <c r="A222" i="78" s="1"/>
  <c r="A223" i="78" s="1"/>
  <c r="A224" i="78" s="1"/>
  <c r="A225" i="78" s="1"/>
  <c r="A226" i="78" s="1"/>
  <c r="A227" i="78" s="1"/>
  <c r="A228" i="78" s="1"/>
  <c r="A229" i="78" s="1"/>
  <c r="A230" i="78" s="1"/>
  <c r="A231" i="78" s="1"/>
  <c r="A232" i="78" s="1"/>
  <c r="A233" i="78" s="1"/>
  <c r="A234" i="78" s="1"/>
  <c r="A235" i="78" s="1"/>
  <c r="A236" i="78" s="1"/>
  <c r="A237" i="78" s="1"/>
  <c r="A238" i="78" s="1"/>
  <c r="A239" i="78" s="1"/>
  <c r="A240" i="78" s="1"/>
  <c r="A241" i="78" s="1"/>
  <c r="A242" i="78" s="1"/>
  <c r="A243" i="78" s="1"/>
  <c r="A244" i="78" s="1"/>
  <c r="A245" i="78" s="1"/>
  <c r="A246" i="78" s="1"/>
  <c r="A247" i="78" s="1"/>
  <c r="A248" i="78" s="1"/>
  <c r="A249" i="78" s="1"/>
  <c r="A250" i="78" s="1"/>
  <c r="A251" i="78" s="1"/>
  <c r="A252" i="78" s="1"/>
  <c r="A253" i="78" s="1"/>
  <c r="A254" i="78" s="1"/>
  <c r="A255" i="78" s="1"/>
  <c r="A256" i="78" s="1"/>
  <c r="A257" i="78" s="1"/>
  <c r="A258" i="78" s="1"/>
  <c r="A259" i="78" s="1"/>
  <c r="A260" i="78" s="1"/>
  <c r="A261" i="78" s="1"/>
  <c r="A262" i="78" s="1"/>
  <c r="A263" i="78" s="1"/>
  <c r="A264" i="78" s="1"/>
  <c r="A265" i="78" s="1"/>
  <c r="A266" i="78" s="1"/>
  <c r="A267" i="78" s="1"/>
  <c r="A268" i="78" s="1"/>
  <c r="A269" i="78" s="1"/>
  <c r="A270" i="78" s="1"/>
  <c r="A271" i="78" s="1"/>
  <c r="A272" i="78" s="1"/>
  <c r="A273" i="78" s="1"/>
  <c r="A274" i="78" s="1"/>
  <c r="A275" i="78" s="1"/>
  <c r="A276" i="78" s="1"/>
  <c r="A277" i="78" s="1"/>
  <c r="A278" i="78" s="1"/>
  <c r="A279" i="78" s="1"/>
  <c r="A280" i="78" s="1"/>
  <c r="A281" i="78" s="1"/>
  <c r="A282" i="78" s="1"/>
  <c r="A283" i="78" s="1"/>
  <c r="A284" i="78" s="1"/>
  <c r="A285" i="78" s="1"/>
  <c r="A286" i="78" s="1"/>
  <c r="A287" i="78" s="1"/>
  <c r="A288" i="78" s="1"/>
  <c r="A289" i="78" s="1"/>
  <c r="A290" i="78" s="1"/>
  <c r="A291" i="78" s="1"/>
  <c r="A292" i="78" s="1"/>
  <c r="A293" i="78" s="1"/>
  <c r="A294" i="78" s="1"/>
  <c r="A295" i="78" s="1"/>
  <c r="A296" i="78" s="1"/>
  <c r="A297" i="78" s="1"/>
  <c r="A298" i="78" s="1"/>
  <c r="A299" i="78" s="1"/>
  <c r="A300" i="78" s="1"/>
  <c r="A301" i="78" s="1"/>
  <c r="A302" i="78" s="1"/>
  <c r="A303" i="78" s="1"/>
  <c r="A304" i="78" s="1"/>
  <c r="A305" i="78" s="1"/>
  <c r="A306" i="78" s="1"/>
  <c r="A307" i="78" s="1"/>
  <c r="A308" i="78" s="1"/>
  <c r="A309" i="78" s="1"/>
  <c r="A310" i="78" s="1"/>
  <c r="A311" i="78" s="1"/>
  <c r="A312" i="78" s="1"/>
  <c r="A313" i="78" s="1"/>
  <c r="A314" i="78" s="1"/>
  <c r="A315" i="78" s="1"/>
  <c r="A316" i="78" s="1"/>
  <c r="A317" i="78" s="1"/>
  <c r="A318" i="78" s="1"/>
  <c r="A319" i="78" s="1"/>
  <c r="A320" i="78" s="1"/>
  <c r="A321" i="78" s="1"/>
  <c r="A322" i="78" s="1"/>
  <c r="A323" i="78" s="1"/>
  <c r="A324" i="78" s="1"/>
  <c r="A325" i="78" s="1"/>
  <c r="A326" i="78" s="1"/>
  <c r="A327" i="78" s="1"/>
  <c r="A328" i="78" s="1"/>
  <c r="A329" i="78" s="1"/>
  <c r="A330" i="78" s="1"/>
  <c r="A331" i="78" s="1"/>
  <c r="A332" i="78" s="1"/>
  <c r="A333" i="78" s="1"/>
  <c r="A334" i="78" s="1"/>
  <c r="A335" i="78" s="1"/>
  <c r="A336" i="78" s="1"/>
  <c r="A337" i="78" s="1"/>
  <c r="A338" i="78" s="1"/>
  <c r="A339" i="78" s="1"/>
  <c r="A340" i="78" s="1"/>
  <c r="A341" i="78" s="1"/>
  <c r="A342" i="78" s="1"/>
  <c r="A343" i="78" s="1"/>
  <c r="A344" i="78" s="1"/>
  <c r="A345" i="78" s="1"/>
  <c r="A346" i="78" s="1"/>
  <c r="A347" i="78" s="1"/>
  <c r="A348" i="78" s="1"/>
  <c r="A349" i="78" s="1"/>
  <c r="A350" i="78" s="1"/>
  <c r="A351" i="78" s="1"/>
  <c r="A352" i="78" s="1"/>
  <c r="A353" i="78" s="1"/>
  <c r="A354" i="78" s="1"/>
  <c r="A355" i="78" s="1"/>
  <c r="A356" i="78" s="1"/>
  <c r="A357" i="78" s="1"/>
  <c r="A358" i="78" s="1"/>
  <c r="A359" i="78" s="1"/>
  <c r="A360" i="78" s="1"/>
  <c r="A361" i="78" s="1"/>
  <c r="A362" i="78" s="1"/>
  <c r="A363" i="78" s="1"/>
  <c r="A364" i="78" s="1"/>
  <c r="A365" i="78" s="1"/>
  <c r="A366" i="78" s="1"/>
  <c r="A367" i="78" s="1"/>
  <c r="A368" i="78" s="1"/>
  <c r="A369" i="78" s="1"/>
  <c r="A370" i="78" s="1"/>
  <c r="A371" i="78" s="1"/>
  <c r="A372" i="78" s="1"/>
  <c r="A373" i="78" s="1"/>
  <c r="A374" i="78" s="1"/>
  <c r="A375" i="78" s="1"/>
  <c r="A376" i="78" s="1"/>
  <c r="A377" i="78" s="1"/>
  <c r="A378" i="78" s="1"/>
  <c r="A379" i="78" s="1"/>
  <c r="A380" i="78" s="1"/>
  <c r="A381" i="78" s="1"/>
  <c r="A382" i="78" s="1"/>
  <c r="A383" i="78" s="1"/>
  <c r="A384" i="78" s="1"/>
  <c r="A385" i="78" s="1"/>
  <c r="A386" i="78" s="1"/>
  <c r="A387" i="78" s="1"/>
  <c r="A388" i="78" s="1"/>
  <c r="A389" i="78" s="1"/>
  <c r="A390" i="78" s="1"/>
  <c r="A391" i="78" s="1"/>
  <c r="A392" i="78" s="1"/>
  <c r="A393" i="78" s="1"/>
  <c r="A394" i="78" s="1"/>
  <c r="A395" i="78" s="1"/>
  <c r="A396" i="78" s="1"/>
  <c r="A397" i="78" s="1"/>
  <c r="A398" i="78" s="1"/>
  <c r="A399" i="78" s="1"/>
  <c r="A400" i="78" s="1"/>
  <c r="A401" i="78" s="1"/>
  <c r="A402" i="78" s="1"/>
  <c r="A403" i="78" s="1"/>
  <c r="A404" i="78" s="1"/>
  <c r="A405" i="78" s="1"/>
  <c r="A406" i="78" s="1"/>
  <c r="A407" i="78" s="1"/>
  <c r="A408" i="78" s="1"/>
  <c r="A409" i="78" s="1"/>
  <c r="A410" i="78" s="1"/>
  <c r="A411" i="78" s="1"/>
  <c r="A412" i="78" s="1"/>
  <c r="A413" i="78" s="1"/>
  <c r="A414" i="78" s="1"/>
  <c r="A415" i="78" s="1"/>
  <c r="A416" i="78" s="1"/>
  <c r="A417" i="78" s="1"/>
  <c r="A418" i="78" s="1"/>
  <c r="A419" i="78" s="1"/>
  <c r="A420" i="78" s="1"/>
  <c r="A421" i="78" s="1"/>
  <c r="A422" i="78" s="1"/>
  <c r="A423" i="78" s="1"/>
  <c r="A424" i="78" s="1"/>
  <c r="A425" i="78" s="1"/>
  <c r="A426" i="78" s="1"/>
  <c r="A427" i="78" s="1"/>
  <c r="A428" i="78" s="1"/>
  <c r="A429" i="78" s="1"/>
  <c r="A430" i="78" s="1"/>
  <c r="A431" i="78" s="1"/>
  <c r="A432" i="78" s="1"/>
  <c r="A433" i="78" s="1"/>
  <c r="A434" i="78" s="1"/>
  <c r="A435" i="78" s="1"/>
  <c r="A436" i="78" s="1"/>
  <c r="A437" i="78" s="1"/>
  <c r="A438" i="78" s="1"/>
  <c r="A439" i="78" s="1"/>
  <c r="A440" i="78" s="1"/>
  <c r="A441" i="78" s="1"/>
  <c r="A442" i="78" s="1"/>
  <c r="A443" i="78" s="1"/>
  <c r="A444" i="78" s="1"/>
  <c r="A445" i="78" s="1"/>
  <c r="A446" i="78" s="1"/>
  <c r="A447" i="78" s="1"/>
  <c r="A448" i="78" s="1"/>
  <c r="A449" i="78" s="1"/>
  <c r="A450" i="78" s="1"/>
  <c r="A451" i="78" s="1"/>
  <c r="A452" i="78" s="1"/>
  <c r="A453" i="78" s="1"/>
  <c r="A454" i="78" s="1"/>
  <c r="A455" i="78" s="1"/>
  <c r="A456" i="78" s="1"/>
  <c r="A457" i="78" s="1"/>
  <c r="A458" i="78" s="1"/>
  <c r="A459" i="78" s="1"/>
  <c r="A460" i="78" s="1"/>
  <c r="A461" i="78" s="1"/>
  <c r="A462" i="78" s="1"/>
  <c r="A463" i="78" s="1"/>
  <c r="A464" i="78" s="1"/>
  <c r="A465" i="78" s="1"/>
  <c r="A466" i="78" s="1"/>
  <c r="A467" i="78" s="1"/>
  <c r="A468" i="78" s="1"/>
  <c r="A469" i="78" s="1"/>
  <c r="A470" i="78" s="1"/>
  <c r="A471" i="78" s="1"/>
  <c r="A472" i="78" s="1"/>
  <c r="A473" i="78" s="1"/>
  <c r="A474" i="78" s="1"/>
  <c r="A475" i="78" s="1"/>
  <c r="A476" i="78" s="1"/>
  <c r="A477" i="78" s="1"/>
  <c r="A478" i="78" s="1"/>
  <c r="A479" i="78" s="1"/>
  <c r="A480" i="78" s="1"/>
  <c r="A481" i="78" s="1"/>
  <c r="A482" i="78" s="1"/>
  <c r="A483" i="78" s="1"/>
  <c r="A484" i="78" s="1"/>
  <c r="A485" i="78" s="1"/>
  <c r="A486" i="78" s="1"/>
  <c r="A487" i="78" s="1"/>
  <c r="A488" i="78" s="1"/>
  <c r="A489" i="78" s="1"/>
  <c r="A490" i="78" s="1"/>
  <c r="A491" i="78" s="1"/>
  <c r="A492" i="78" s="1"/>
  <c r="A493" i="78" s="1"/>
  <c r="A494" i="78" s="1"/>
  <c r="A495" i="78" s="1"/>
  <c r="A496" i="78" s="1"/>
  <c r="A497" i="78" s="1"/>
  <c r="A498" i="78" s="1"/>
  <c r="A499" i="78" s="1"/>
  <c r="A500" i="78" s="1"/>
  <c r="A501" i="78" s="1"/>
  <c r="A502" i="78" s="1"/>
  <c r="A503" i="78" s="1"/>
  <c r="A504" i="78" s="1"/>
  <c r="A505" i="78" s="1"/>
  <c r="A506" i="78" s="1"/>
  <c r="A507" i="78" s="1"/>
  <c r="A508" i="78" s="1"/>
  <c r="A509" i="78" s="1"/>
  <c r="A510" i="78" s="1"/>
  <c r="A511" i="78" s="1"/>
  <c r="A512" i="78" s="1"/>
  <c r="A513" i="78" s="1"/>
  <c r="A514" i="78" s="1"/>
  <c r="A515" i="78" s="1"/>
  <c r="A516" i="78" s="1"/>
  <c r="A517" i="78" s="1"/>
  <c r="A518" i="78" s="1"/>
  <c r="A519" i="78" s="1"/>
  <c r="A520" i="78" s="1"/>
  <c r="A521" i="78" s="1"/>
  <c r="A522" i="78" s="1"/>
  <c r="A523" i="78" s="1"/>
  <c r="A524" i="78" s="1"/>
  <c r="A525" i="78" s="1"/>
  <c r="A526" i="78" s="1"/>
  <c r="A527" i="78" s="1"/>
  <c r="A528" i="78" s="1"/>
  <c r="A529" i="78" s="1"/>
  <c r="A530" i="78" s="1"/>
  <c r="A531" i="78" s="1"/>
  <c r="A532" i="78" s="1"/>
  <c r="A533" i="78" s="1"/>
  <c r="A534" i="78" s="1"/>
  <c r="A535" i="78" s="1"/>
  <c r="A536" i="78" s="1"/>
  <c r="A537" i="78" s="1"/>
  <c r="A538" i="78" s="1"/>
  <c r="A539" i="78" s="1"/>
  <c r="A540" i="78" s="1"/>
  <c r="A541" i="78" s="1"/>
  <c r="A542" i="78" s="1"/>
  <c r="A543" i="78" s="1"/>
  <c r="A544" i="78" s="1"/>
  <c r="A545" i="78" s="1"/>
  <c r="A546" i="78" s="1"/>
  <c r="A547" i="78" s="1"/>
  <c r="A548" i="78" s="1"/>
  <c r="A549" i="78" s="1"/>
  <c r="A550" i="78" s="1"/>
  <c r="A551" i="78" s="1"/>
  <c r="A552" i="78" s="1"/>
  <c r="A553" i="78" s="1"/>
  <c r="A554" i="78" s="1"/>
  <c r="A555" i="78" s="1"/>
  <c r="A556" i="78" s="1"/>
  <c r="A557" i="78" s="1"/>
  <c r="A558" i="78" s="1"/>
  <c r="A559" i="78" s="1"/>
  <c r="A560" i="78" s="1"/>
  <c r="A561" i="78" s="1"/>
  <c r="A562" i="78" s="1"/>
  <c r="A563" i="78" s="1"/>
  <c r="A564" i="78" s="1"/>
  <c r="A565" i="78" s="1"/>
  <c r="A566" i="78" s="1"/>
  <c r="A567" i="78" s="1"/>
  <c r="A568" i="78" s="1"/>
  <c r="A569" i="78" s="1"/>
  <c r="A570" i="78" s="1"/>
  <c r="A571" i="78" s="1"/>
  <c r="A572" i="78" s="1"/>
  <c r="A573" i="78" s="1"/>
  <c r="A574" i="78" s="1"/>
  <c r="A575" i="78" s="1"/>
  <c r="A576" i="78" s="1"/>
  <c r="A577" i="78" s="1"/>
  <c r="A578" i="78" s="1"/>
  <c r="A579" i="78" s="1"/>
  <c r="A580" i="78" s="1"/>
  <c r="A581" i="78" s="1"/>
  <c r="A582" i="78" s="1"/>
  <c r="A583" i="78" s="1"/>
  <c r="A584" i="78" s="1"/>
  <c r="A585" i="78" s="1"/>
  <c r="A586" i="78" s="1"/>
  <c r="A587" i="78" s="1"/>
  <c r="A588" i="78" s="1"/>
  <c r="A589" i="78" s="1"/>
  <c r="A590" i="78" s="1"/>
  <c r="A591" i="78" s="1"/>
  <c r="A592" i="78" s="1"/>
  <c r="A593" i="78" s="1"/>
  <c r="A594" i="78" s="1"/>
  <c r="A595" i="78" s="1"/>
  <c r="A596" i="78" s="1"/>
  <c r="A597" i="78" s="1"/>
  <c r="A598" i="78" s="1"/>
  <c r="A599" i="78" s="1"/>
  <c r="A600" i="78" s="1"/>
  <c r="A601" i="78" s="1"/>
  <c r="A602" i="78" s="1"/>
  <c r="A603" i="78" s="1"/>
  <c r="A604" i="78" s="1"/>
  <c r="A605" i="78" s="1"/>
  <c r="A606" i="78" s="1"/>
  <c r="A607" i="78" s="1"/>
  <c r="A608" i="78" s="1"/>
  <c r="A609" i="78" s="1"/>
  <c r="A610" i="78" s="1"/>
  <c r="A611" i="78" s="1"/>
  <c r="A612" i="78" s="1"/>
  <c r="A613" i="78" s="1"/>
  <c r="A614" i="78" s="1"/>
  <c r="A615" i="78" s="1"/>
  <c r="A616" i="78" s="1"/>
  <c r="A617" i="78" s="1"/>
  <c r="A618" i="78" s="1"/>
  <c r="A619" i="78" s="1"/>
  <c r="A620" i="78" s="1"/>
  <c r="A621" i="78" s="1"/>
  <c r="A622" i="78" s="1"/>
  <c r="A623" i="78" s="1"/>
  <c r="A624" i="78" s="1"/>
  <c r="A625" i="78" s="1"/>
  <c r="A626" i="78" s="1"/>
  <c r="A627" i="78" s="1"/>
  <c r="A628" i="78" s="1"/>
  <c r="A629" i="78" s="1"/>
  <c r="A630" i="78" s="1"/>
  <c r="A631" i="78" s="1"/>
  <c r="A632" i="78" s="1"/>
  <c r="A633" i="78" s="1"/>
  <c r="A634" i="78" s="1"/>
  <c r="A635" i="78" s="1"/>
  <c r="A636" i="78" s="1"/>
  <c r="A637" i="78" s="1"/>
  <c r="A638" i="78" s="1"/>
  <c r="A639" i="78" s="1"/>
  <c r="A640" i="78" s="1"/>
  <c r="A641" i="78" s="1"/>
  <c r="A642" i="78" s="1"/>
  <c r="A643" i="78" s="1"/>
  <c r="A644" i="78" s="1"/>
  <c r="A645" i="78" s="1"/>
  <c r="A646" i="78" s="1"/>
  <c r="A647" i="78" s="1"/>
  <c r="A648" i="78" s="1"/>
  <c r="A649" i="78" s="1"/>
  <c r="A650" i="78" s="1"/>
  <c r="A651" i="78" s="1"/>
  <c r="A652" i="78" s="1"/>
  <c r="A653" i="78" s="1"/>
  <c r="A654" i="78" s="1"/>
  <c r="A655" i="78" s="1"/>
  <c r="A656" i="78" s="1"/>
  <c r="A657" i="78" s="1"/>
  <c r="A658" i="78" s="1"/>
  <c r="A659" i="78" s="1"/>
  <c r="A660" i="78" s="1"/>
  <c r="A661" i="78" s="1"/>
  <c r="A662" i="78" s="1"/>
  <c r="A663" i="78" s="1"/>
  <c r="A664" i="78" s="1"/>
  <c r="A665" i="78" s="1"/>
  <c r="A666" i="78" s="1"/>
  <c r="A667" i="78" s="1"/>
  <c r="A668" i="78" s="1"/>
  <c r="A669" i="78" s="1"/>
  <c r="A670" i="78" s="1"/>
  <c r="A671" i="78" s="1"/>
  <c r="A672" i="78" s="1"/>
  <c r="A673" i="78" s="1"/>
  <c r="A674" i="78" s="1"/>
  <c r="A675" i="78" s="1"/>
  <c r="A676" i="78" s="1"/>
  <c r="A677" i="78" s="1"/>
  <c r="A678" i="78" s="1"/>
  <c r="A679" i="78" s="1"/>
  <c r="A680" i="78" s="1"/>
  <c r="A681" i="78" s="1"/>
  <c r="A682" i="78" s="1"/>
  <c r="A683" i="78" s="1"/>
  <c r="A684" i="78" s="1"/>
  <c r="A685" i="78" s="1"/>
  <c r="A686" i="78" s="1"/>
  <c r="A687" i="78" s="1"/>
  <c r="A688" i="78" s="1"/>
  <c r="A689" i="78" s="1"/>
  <c r="A690" i="78" s="1"/>
  <c r="A691" i="78" s="1"/>
  <c r="A692" i="78" s="1"/>
  <c r="A693" i="78" s="1"/>
  <c r="A694" i="78" s="1"/>
  <c r="A695" i="78" s="1"/>
  <c r="A696" i="78" s="1"/>
  <c r="A697" i="78" s="1"/>
  <c r="A698" i="78" s="1"/>
  <c r="A699" i="78" s="1"/>
  <c r="A700" i="78" s="1"/>
  <c r="A701" i="78" s="1"/>
  <c r="A702" i="78" s="1"/>
  <c r="A703" i="78" s="1"/>
  <c r="A704" i="78" s="1"/>
  <c r="A705" i="78" s="1"/>
  <c r="A706" i="78" s="1"/>
  <c r="A707" i="78" s="1"/>
  <c r="A708" i="78" s="1"/>
  <c r="A709" i="78" s="1"/>
  <c r="A710" i="78" s="1"/>
  <c r="A711" i="78" s="1"/>
  <c r="A712" i="78" s="1"/>
  <c r="A713" i="78" s="1"/>
  <c r="A714" i="78" s="1"/>
  <c r="A715" i="78" s="1"/>
  <c r="A716" i="78" s="1"/>
  <c r="A717" i="78" s="1"/>
  <c r="A718" i="78" s="1"/>
  <c r="A719" i="78" s="1"/>
  <c r="A720" i="78" s="1"/>
  <c r="A721" i="78" s="1"/>
  <c r="A722" i="78" s="1"/>
  <c r="A723" i="78" s="1"/>
  <c r="A724" i="78" s="1"/>
  <c r="A725" i="78" s="1"/>
  <c r="A726" i="78" s="1"/>
  <c r="A727" i="78" s="1"/>
  <c r="A728" i="78" s="1"/>
  <c r="A729" i="78" s="1"/>
  <c r="A730" i="78" s="1"/>
  <c r="A731" i="78" s="1"/>
  <c r="A732" i="78" s="1"/>
  <c r="A733" i="78" s="1"/>
  <c r="A734" i="78" s="1"/>
  <c r="A735" i="78" s="1"/>
  <c r="A736" i="78" s="1"/>
  <c r="A737" i="78" s="1"/>
  <c r="A738" i="78" s="1"/>
  <c r="A739" i="78" s="1"/>
  <c r="A740" i="78" s="1"/>
  <c r="A741" i="78" s="1"/>
  <c r="A742" i="78" s="1"/>
  <c r="A743" i="78" s="1"/>
  <c r="A744" i="78" s="1"/>
  <c r="A745" i="78" s="1"/>
  <c r="A746" i="78" s="1"/>
  <c r="A747" i="78" s="1"/>
  <c r="A748" i="78" s="1"/>
  <c r="A749" i="78" s="1"/>
  <c r="A750" i="78" s="1"/>
  <c r="A751" i="78" s="1"/>
  <c r="A752" i="78" s="1"/>
  <c r="A753" i="78" s="1"/>
  <c r="A754" i="78" s="1"/>
  <c r="A755" i="78" s="1"/>
  <c r="A756" i="78" s="1"/>
  <c r="A757" i="78" s="1"/>
  <c r="A758" i="78" s="1"/>
  <c r="A759" i="78" s="1"/>
  <c r="A760" i="78" s="1"/>
  <c r="A761" i="78" s="1"/>
  <c r="A762" i="78" s="1"/>
  <c r="A763" i="78" s="1"/>
  <c r="A764" i="78" s="1"/>
  <c r="A765" i="78" s="1"/>
  <c r="A766" i="78" s="1"/>
  <c r="A767" i="78" s="1"/>
  <c r="A768" i="78" s="1"/>
  <c r="A769" i="78" s="1"/>
  <c r="A770" i="78" s="1"/>
  <c r="A771" i="78" s="1"/>
  <c r="A772" i="78" s="1"/>
  <c r="A773" i="78" s="1"/>
  <c r="A774" i="78" s="1"/>
  <c r="A775" i="78" s="1"/>
  <c r="A776" i="78" s="1"/>
  <c r="A777" i="78" s="1"/>
  <c r="A778" i="78" s="1"/>
  <c r="A779" i="78" s="1"/>
  <c r="A780" i="78" s="1"/>
  <c r="A781" i="78" s="1"/>
  <c r="A782" i="78" s="1"/>
  <c r="A783" i="78" s="1"/>
  <c r="A784" i="78" s="1"/>
  <c r="A785" i="78" s="1"/>
  <c r="A786" i="78" s="1"/>
  <c r="A787" i="78" s="1"/>
  <c r="A788" i="78" s="1"/>
  <c r="A789" i="78" s="1"/>
  <c r="A790" i="78" s="1"/>
  <c r="A791" i="78" s="1"/>
  <c r="A792" i="78" s="1"/>
  <c r="A793" i="78" s="1"/>
  <c r="A794" i="78" s="1"/>
  <c r="A795" i="78" s="1"/>
  <c r="A796" i="78" s="1"/>
  <c r="A797" i="78" s="1"/>
  <c r="A798" i="78" s="1"/>
  <c r="A799" i="78" s="1"/>
  <c r="A800" i="78" s="1"/>
  <c r="A801" i="78" s="1"/>
  <c r="A802" i="78" s="1"/>
  <c r="A803" i="78" s="1"/>
  <c r="A804" i="78" s="1"/>
  <c r="A805" i="78" s="1"/>
  <c r="A806" i="78" s="1"/>
  <c r="A807" i="78" s="1"/>
  <c r="A808" i="78" s="1"/>
  <c r="A809" i="78" s="1"/>
  <c r="A810" i="78" s="1"/>
  <c r="A811" i="78" s="1"/>
  <c r="A812" i="78" s="1"/>
  <c r="A813" i="78" s="1"/>
  <c r="A814" i="78" s="1"/>
  <c r="A815" i="78" s="1"/>
  <c r="A816" i="78" s="1"/>
  <c r="A817" i="78" s="1"/>
  <c r="A818" i="78" s="1"/>
  <c r="A819" i="78" s="1"/>
  <c r="A820" i="78" s="1"/>
  <c r="A821" i="78" s="1"/>
  <c r="A822" i="78" s="1"/>
  <c r="A823" i="78" s="1"/>
  <c r="A824" i="78" s="1"/>
  <c r="A825" i="78" s="1"/>
  <c r="A826" i="78" s="1"/>
  <c r="A827" i="78" s="1"/>
  <c r="A828" i="78" s="1"/>
  <c r="A829" i="78" s="1"/>
  <c r="A830" i="78" s="1"/>
  <c r="A831" i="78" s="1"/>
  <c r="A832" i="78" s="1"/>
  <c r="A833" i="78" s="1"/>
  <c r="A834" i="78" s="1"/>
  <c r="A835" i="78" s="1"/>
  <c r="A836" i="78" s="1"/>
  <c r="A837" i="78" s="1"/>
  <c r="A838" i="78" s="1"/>
  <c r="A839" i="78" s="1"/>
  <c r="A840" i="78" s="1"/>
  <c r="A841" i="78" s="1"/>
  <c r="A842" i="78" s="1"/>
  <c r="A843" i="78" s="1"/>
  <c r="A844" i="78" s="1"/>
  <c r="A845" i="78" s="1"/>
  <c r="A846" i="78" s="1"/>
  <c r="A847" i="78" s="1"/>
  <c r="A848" i="78" s="1"/>
  <c r="A849" i="78" s="1"/>
  <c r="A850" i="78" s="1"/>
  <c r="A851" i="78" s="1"/>
  <c r="A852" i="78" s="1"/>
  <c r="A853" i="78" s="1"/>
  <c r="A854" i="78" s="1"/>
  <c r="A855" i="78" s="1"/>
  <c r="A856" i="78" s="1"/>
  <c r="A857" i="78" s="1"/>
  <c r="A858" i="78" s="1"/>
  <c r="A859" i="78" s="1"/>
  <c r="A860" i="78" s="1"/>
  <c r="A861" i="78" s="1"/>
  <c r="A862" i="78" s="1"/>
  <c r="A863" i="78" s="1"/>
  <c r="A864" i="78" s="1"/>
  <c r="A865" i="78" s="1"/>
  <c r="A866" i="78" s="1"/>
  <c r="A867" i="78" s="1"/>
  <c r="A868" i="78" s="1"/>
  <c r="A869" i="78" s="1"/>
  <c r="A870" i="78" s="1"/>
  <c r="A871" i="78" s="1"/>
  <c r="A872" i="78" s="1"/>
  <c r="A873" i="78" s="1"/>
  <c r="A874" i="78" s="1"/>
  <c r="A875" i="78" s="1"/>
  <c r="A876" i="78" s="1"/>
  <c r="A877" i="78" s="1"/>
  <c r="A878" i="78" s="1"/>
  <c r="A879" i="78" s="1"/>
  <c r="A880" i="78" s="1"/>
  <c r="A881" i="78" s="1"/>
  <c r="A882" i="78" s="1"/>
  <c r="A883" i="78" s="1"/>
  <c r="A884" i="78" s="1"/>
  <c r="A885" i="78" s="1"/>
  <c r="A886" i="78" s="1"/>
  <c r="A887" i="78" s="1"/>
  <c r="A888" i="78" s="1"/>
  <c r="A889" i="78" s="1"/>
  <c r="A890" i="78" s="1"/>
  <c r="A891" i="78" s="1"/>
  <c r="A892" i="78" s="1"/>
  <c r="A893" i="78" s="1"/>
  <c r="A894" i="78" s="1"/>
  <c r="A895" i="78" s="1"/>
  <c r="A896" i="78" s="1"/>
  <c r="A897" i="78" s="1"/>
  <c r="A898" i="78" s="1"/>
  <c r="A899" i="78" s="1"/>
  <c r="A900" i="78" s="1"/>
  <c r="A901" i="78" s="1"/>
  <c r="A902" i="78" s="1"/>
  <c r="A903" i="78" s="1"/>
  <c r="A904" i="78" s="1"/>
  <c r="A905" i="78" s="1"/>
  <c r="A906" i="78" s="1"/>
  <c r="A907" i="78" s="1"/>
  <c r="A908" i="78" s="1"/>
  <c r="A909" i="78" s="1"/>
  <c r="A910" i="78" s="1"/>
  <c r="A911" i="78" s="1"/>
  <c r="A912" i="78" s="1"/>
  <c r="A913" i="78" s="1"/>
  <c r="A914" i="78" s="1"/>
  <c r="A915" i="78" s="1"/>
  <c r="A916" i="78" s="1"/>
  <c r="A917" i="78" s="1"/>
  <c r="A918" i="78" s="1"/>
  <c r="A919" i="78" s="1"/>
  <c r="A920" i="78" s="1"/>
  <c r="A921" i="78" s="1"/>
  <c r="A922" i="78" s="1"/>
  <c r="A923" i="78" s="1"/>
  <c r="A924" i="78" s="1"/>
  <c r="A925" i="78" s="1"/>
  <c r="A926" i="78" s="1"/>
  <c r="A927" i="78" s="1"/>
  <c r="A928" i="78" s="1"/>
  <c r="A929" i="78" s="1"/>
  <c r="A930" i="78" s="1"/>
  <c r="A931" i="78" s="1"/>
  <c r="A932" i="78" s="1"/>
  <c r="A933" i="78" s="1"/>
  <c r="A934" i="78" s="1"/>
  <c r="A935" i="78" s="1"/>
  <c r="A936" i="78" s="1"/>
  <c r="A937" i="78" s="1"/>
  <c r="A938" i="78" s="1"/>
  <c r="A939" i="78" s="1"/>
  <c r="A940" i="78" s="1"/>
  <c r="A941" i="78" s="1"/>
  <c r="A942" i="78" s="1"/>
  <c r="A943" i="78" s="1"/>
  <c r="A944" i="78" s="1"/>
  <c r="A945" i="78" s="1"/>
  <c r="A946" i="78" s="1"/>
  <c r="A947" i="78" s="1"/>
  <c r="A948" i="78" s="1"/>
  <c r="A949" i="78" s="1"/>
  <c r="A950" i="78" s="1"/>
  <c r="A951" i="78" s="1"/>
  <c r="A952" i="78" s="1"/>
  <c r="A953" i="78" s="1"/>
  <c r="A954" i="78" s="1"/>
  <c r="A955" i="78" s="1"/>
  <c r="A956" i="78" s="1"/>
  <c r="A957" i="78" s="1"/>
  <c r="A958" i="78" s="1"/>
  <c r="A959" i="78" s="1"/>
  <c r="A960" i="78" s="1"/>
  <c r="A961" i="78" s="1"/>
  <c r="A962" i="78" s="1"/>
  <c r="A963" i="78" s="1"/>
  <c r="A964" i="78" s="1"/>
  <c r="A965" i="78" s="1"/>
  <c r="A966" i="78" s="1"/>
  <c r="A967" i="78" s="1"/>
  <c r="A968" i="78" s="1"/>
  <c r="A969" i="78" s="1"/>
  <c r="A970" i="78" s="1"/>
  <c r="A971" i="78" s="1"/>
  <c r="A972" i="78" s="1"/>
  <c r="A973" i="78" s="1"/>
  <c r="A974" i="78" s="1"/>
  <c r="A975" i="78" s="1"/>
  <c r="A976" i="78" s="1"/>
  <c r="A977" i="78" s="1"/>
  <c r="A978" i="78" s="1"/>
  <c r="A979" i="78" s="1"/>
  <c r="A980" i="78" s="1"/>
  <c r="A981" i="78" s="1"/>
  <c r="A982" i="78" s="1"/>
  <c r="A983" i="78" s="1"/>
  <c r="A984" i="78" s="1"/>
  <c r="A985" i="78" s="1"/>
  <c r="A986" i="78" s="1"/>
  <c r="A987" i="78" s="1"/>
  <c r="A988" i="78" s="1"/>
  <c r="A989" i="78" s="1"/>
  <c r="A990" i="78" s="1"/>
  <c r="A991" i="78" s="1"/>
  <c r="A992" i="78" s="1"/>
  <c r="A993" i="78" s="1"/>
  <c r="A994" i="78" s="1"/>
  <c r="A995" i="78" s="1"/>
  <c r="A996" i="78" s="1"/>
  <c r="A997" i="78" s="1"/>
  <c r="A998" i="78" s="1"/>
  <c r="A999" i="78" s="1"/>
  <c r="A1000" i="78" s="1"/>
  <c r="A1001" i="78" s="1"/>
  <c r="A1002" i="78" s="1"/>
  <c r="A1003" i="78" s="1"/>
  <c r="A1004" i="78" s="1"/>
  <c r="A1005" i="78" s="1"/>
  <c r="A1006" i="78" s="1"/>
  <c r="A1007" i="78" s="1"/>
  <c r="A1008" i="78" s="1"/>
  <c r="A1009" i="78" s="1"/>
  <c r="A1010" i="78" s="1"/>
  <c r="A1011" i="78" s="1"/>
  <c r="A1012" i="78" s="1"/>
  <c r="A1013" i="78" s="1"/>
  <c r="A1014" i="78" s="1"/>
  <c r="A1015" i="78" s="1"/>
  <c r="A1016" i="78" s="1"/>
  <c r="A1017" i="78" s="1"/>
  <c r="A1018" i="78" s="1"/>
  <c r="A1019" i="78" s="1"/>
  <c r="A1020" i="78" s="1"/>
  <c r="A1021" i="78" s="1"/>
  <c r="A1022" i="78" s="1"/>
  <c r="A1023" i="78" s="1"/>
  <c r="A1024" i="78" s="1"/>
  <c r="A1025" i="78" s="1"/>
  <c r="A1026" i="78" s="1"/>
  <c r="A1027" i="78" s="1"/>
  <c r="A1028" i="78" s="1"/>
  <c r="A1029" i="78" s="1"/>
  <c r="A1030" i="78" s="1"/>
  <c r="A1031" i="78" s="1"/>
  <c r="A1032" i="78" s="1"/>
  <c r="A1033" i="78" s="1"/>
  <c r="A1034" i="78" s="1"/>
  <c r="A1035" i="78" s="1"/>
  <c r="A1036" i="78" s="1"/>
  <c r="A1037" i="78" s="1"/>
  <c r="A1038" i="78" s="1"/>
  <c r="A1039" i="78" s="1"/>
  <c r="A1040" i="78" s="1"/>
  <c r="A1041" i="78" s="1"/>
  <c r="A1042" i="78" s="1"/>
  <c r="A1043" i="78" s="1"/>
  <c r="A1044" i="78" s="1"/>
  <c r="A1045" i="78" s="1"/>
  <c r="A1046" i="78" s="1"/>
  <c r="A1047" i="78" s="1"/>
  <c r="A1048" i="78" s="1"/>
  <c r="A1049" i="78" s="1"/>
  <c r="A1050" i="78" s="1"/>
  <c r="A1051" i="78" s="1"/>
  <c r="A1052" i="78" s="1"/>
  <c r="A1053" i="78" s="1"/>
  <c r="A1054" i="78" s="1"/>
  <c r="A1055" i="78" s="1"/>
  <c r="A1056" i="78" s="1"/>
  <c r="A1057" i="78" s="1"/>
  <c r="A1058" i="78" s="1"/>
  <c r="A1059" i="78" s="1"/>
  <c r="A1060" i="78" s="1"/>
  <c r="A1061" i="78" s="1"/>
  <c r="A1062" i="78" s="1"/>
  <c r="A1063" i="78" s="1"/>
  <c r="A1064" i="78" s="1"/>
  <c r="A1065" i="78" s="1"/>
  <c r="A1066" i="78" s="1"/>
  <c r="A1067" i="78" s="1"/>
  <c r="A1068" i="78" s="1"/>
  <c r="A1069" i="78" s="1"/>
  <c r="A1070" i="78" s="1"/>
  <c r="A1071" i="78" s="1"/>
  <c r="A1072" i="78" s="1"/>
  <c r="A1073" i="78" s="1"/>
  <c r="A1074" i="78" s="1"/>
  <c r="A1075" i="78" s="1"/>
  <c r="A1076" i="78" s="1"/>
  <c r="A1077" i="78" s="1"/>
  <c r="A1078" i="78" s="1"/>
  <c r="A1079" i="78" s="1"/>
  <c r="A1080" i="78" s="1"/>
  <c r="A1081" i="78" s="1"/>
  <c r="A1082" i="78" s="1"/>
  <c r="A1083" i="78" s="1"/>
  <c r="A1084" i="78" s="1"/>
  <c r="A1085" i="78" s="1"/>
  <c r="A1086" i="78" s="1"/>
  <c r="A1087" i="78" s="1"/>
  <c r="A1088" i="78" s="1"/>
  <c r="A1089" i="78" s="1"/>
  <c r="A1090" i="78" s="1"/>
  <c r="A1091" i="78" s="1"/>
  <c r="A1092" i="78" s="1"/>
  <c r="A1093" i="78" s="1"/>
  <c r="A1094" i="78" s="1"/>
  <c r="A1095" i="78" s="1"/>
  <c r="A1096" i="78" s="1"/>
  <c r="A1097" i="78" s="1"/>
  <c r="A1098" i="78" s="1"/>
  <c r="A1099" i="78" s="1"/>
  <c r="A1100" i="78" s="1"/>
  <c r="A1101" i="78" s="1"/>
  <c r="A1102" i="78" s="1"/>
  <c r="A1103" i="78" s="1"/>
  <c r="A1104" i="78" s="1"/>
  <c r="A1105" i="78" s="1"/>
  <c r="A1106" i="78" s="1"/>
  <c r="A1107" i="78" s="1"/>
  <c r="A1108" i="78" s="1"/>
  <c r="A1109" i="78" s="1"/>
  <c r="A1110" i="78" s="1"/>
  <c r="A1111" i="78" s="1"/>
  <c r="A1112" i="78" s="1"/>
  <c r="A1113" i="78" s="1"/>
  <c r="A1114" i="78" s="1"/>
  <c r="A1115" i="78" s="1"/>
  <c r="A1116" i="78" s="1"/>
  <c r="A1117" i="78" s="1"/>
  <c r="A1118" i="78" s="1"/>
  <c r="A1119" i="78" s="1"/>
  <c r="A1120" i="78" s="1"/>
  <c r="A1121" i="78" s="1"/>
  <c r="A1122" i="78" s="1"/>
  <c r="A1123" i="78" s="1"/>
  <c r="A1124" i="78" s="1"/>
  <c r="A1125" i="78" s="1"/>
  <c r="A1126" i="78" s="1"/>
  <c r="A1127" i="78" s="1"/>
  <c r="A1128" i="78" s="1"/>
  <c r="A1129" i="78" s="1"/>
  <c r="A1130" i="78" s="1"/>
  <c r="A1131" i="78" s="1"/>
  <c r="A1132" i="78" s="1"/>
  <c r="A1133" i="78" s="1"/>
  <c r="A1134" i="78" s="1"/>
  <c r="A1135" i="78" s="1"/>
  <c r="A1136" i="78" s="1"/>
  <c r="A1137" i="78" s="1"/>
  <c r="A1138" i="78" s="1"/>
  <c r="A1139" i="78" s="1"/>
  <c r="A1140" i="78" s="1"/>
  <c r="A1141" i="78" s="1"/>
  <c r="A1142" i="78" s="1"/>
  <c r="A1143" i="78" s="1"/>
  <c r="A1144" i="78" s="1"/>
  <c r="A1145" i="78" s="1"/>
  <c r="A1146" i="78" s="1"/>
  <c r="A1147" i="78" s="1"/>
  <c r="A1148" i="78" s="1"/>
  <c r="A1149" i="78" s="1"/>
  <c r="A1150" i="78" s="1"/>
  <c r="A1151" i="78" s="1"/>
  <c r="A1152" i="78" s="1"/>
  <c r="A1153" i="78" s="1"/>
  <c r="A1154" i="78" s="1"/>
  <c r="A1155" i="78" s="1"/>
  <c r="A1156" i="78" s="1"/>
  <c r="A1157" i="78" s="1"/>
  <c r="A1158" i="78" s="1"/>
  <c r="A1159" i="78" s="1"/>
  <c r="A1160" i="78" s="1"/>
  <c r="A1161" i="78" s="1"/>
  <c r="A1162" i="78" s="1"/>
  <c r="A1163" i="78" s="1"/>
  <c r="A1164" i="78" s="1"/>
  <c r="A1165" i="78" s="1"/>
  <c r="A1166" i="78" s="1"/>
  <c r="A1167" i="78" s="1"/>
  <c r="A1168" i="78" s="1"/>
  <c r="A1169" i="78" s="1"/>
  <c r="A1170" i="78" s="1"/>
  <c r="A1171" i="78" s="1"/>
  <c r="A1172" i="78" s="1"/>
  <c r="A1173" i="78" s="1"/>
  <c r="A1174" i="78" s="1"/>
  <c r="A1175" i="78" s="1"/>
  <c r="A1176" i="78" s="1"/>
  <c r="A1177" i="78" s="1"/>
  <c r="A1178" i="78" s="1"/>
  <c r="A1179" i="78" s="1"/>
  <c r="A1180" i="78" s="1"/>
  <c r="A1181" i="78" s="1"/>
  <c r="A1182" i="78" s="1"/>
  <c r="A1183" i="78" s="1"/>
  <c r="A1184" i="78" s="1"/>
  <c r="A1185" i="78" s="1"/>
  <c r="A1186" i="78" s="1"/>
  <c r="A1187" i="78" s="1"/>
  <c r="A1188" i="78" s="1"/>
  <c r="A1189" i="78" s="1"/>
  <c r="A1190" i="78" s="1"/>
  <c r="A1191" i="78" s="1"/>
  <c r="A1192" i="78" s="1"/>
  <c r="A1193" i="78" s="1"/>
  <c r="A1194" i="78" s="1"/>
  <c r="A1195" i="78" s="1"/>
  <c r="A1196" i="78" s="1"/>
  <c r="A1197" i="78" s="1"/>
  <c r="A1198" i="78" s="1"/>
  <c r="A1199" i="78" s="1"/>
  <c r="A1200" i="78" s="1"/>
  <c r="A1201" i="78" s="1"/>
  <c r="A1202" i="78" s="1"/>
  <c r="A1203" i="78" s="1"/>
  <c r="A1204" i="78" s="1"/>
  <c r="A1205" i="78" s="1"/>
  <c r="A1206" i="78" s="1"/>
  <c r="A1207" i="78" s="1"/>
  <c r="A1208" i="78" s="1"/>
  <c r="A1209" i="78" s="1"/>
  <c r="A1210" i="78" s="1"/>
  <c r="A1211" i="78" s="1"/>
  <c r="A1212" i="78" s="1"/>
  <c r="A1213" i="78" s="1"/>
  <c r="A1214" i="78" s="1"/>
  <c r="A1215" i="78" s="1"/>
  <c r="A1216" i="78" s="1"/>
  <c r="A1217" i="78" s="1"/>
  <c r="A1218" i="78" s="1"/>
  <c r="A1219" i="78" s="1"/>
  <c r="A1220" i="78" s="1"/>
  <c r="A1221" i="78" s="1"/>
  <c r="A1222" i="78" s="1"/>
  <c r="A1223" i="78" s="1"/>
  <c r="A1224" i="78" s="1"/>
  <c r="A1225" i="78" s="1"/>
  <c r="A1226" i="78" s="1"/>
  <c r="A1227" i="78" s="1"/>
  <c r="A1228" i="78" s="1"/>
  <c r="A1229" i="78" s="1"/>
  <c r="A1230" i="78" s="1"/>
  <c r="A1231" i="78" s="1"/>
  <c r="A1232" i="78" s="1"/>
  <c r="A1233" i="78" s="1"/>
  <c r="A1234" i="78" s="1"/>
  <c r="A1235" i="78" s="1"/>
  <c r="A1236" i="78" s="1"/>
  <c r="A1237" i="78" s="1"/>
  <c r="A1238" i="78" s="1"/>
  <c r="A1239" i="78" s="1"/>
  <c r="A1240" i="78" s="1"/>
  <c r="A1241" i="78" s="1"/>
  <c r="A1242" i="78" s="1"/>
  <c r="A1243" i="78" s="1"/>
  <c r="A1244" i="78" s="1"/>
  <c r="A1245" i="78" s="1"/>
  <c r="A1246" i="78" s="1"/>
  <c r="A1247" i="78" s="1"/>
  <c r="A1248" i="78" s="1"/>
  <c r="A1249" i="78" s="1"/>
  <c r="A1250" i="78" s="1"/>
  <c r="A1251" i="78" s="1"/>
  <c r="A1252" i="78" s="1"/>
  <c r="A1253" i="78" s="1"/>
  <c r="A1254" i="78" s="1"/>
  <c r="A1255" i="78" s="1"/>
  <c r="A1256" i="78" s="1"/>
  <c r="A1257" i="78" s="1"/>
  <c r="A1258" i="78" s="1"/>
  <c r="A1259" i="78" s="1"/>
  <c r="A1260" i="78" s="1"/>
  <c r="A1261" i="78" s="1"/>
  <c r="A1262" i="78" s="1"/>
  <c r="A1263" i="78" s="1"/>
  <c r="A1264" i="78" s="1"/>
  <c r="A1265" i="78" s="1"/>
  <c r="A1266" i="78" s="1"/>
  <c r="A1267" i="78" s="1"/>
  <c r="A1268" i="78" s="1"/>
  <c r="A1269" i="78" s="1"/>
  <c r="A1270" i="78" s="1"/>
  <c r="A1271" i="78" s="1"/>
  <c r="A1272" i="78" s="1"/>
  <c r="A1273" i="78" s="1"/>
  <c r="A1274" i="78" s="1"/>
  <c r="A1275" i="78" s="1"/>
  <c r="A1276" i="78" s="1"/>
  <c r="A1277" i="78" s="1"/>
  <c r="A1278" i="78" s="1"/>
  <c r="A1279" i="78" s="1"/>
  <c r="A1280" i="78" s="1"/>
  <c r="A1281" i="78" s="1"/>
  <c r="A1282" i="78" s="1"/>
  <c r="A1283" i="78" s="1"/>
  <c r="A1284" i="78" s="1"/>
  <c r="A1285" i="78" s="1"/>
  <c r="A1286" i="78" s="1"/>
  <c r="A1287" i="78" s="1"/>
  <c r="A1288" i="78" s="1"/>
  <c r="A1289" i="78" s="1"/>
  <c r="A1290" i="78" s="1"/>
  <c r="A1291" i="78" s="1"/>
  <c r="A1292" i="78" s="1"/>
  <c r="A1293" i="78" s="1"/>
  <c r="A1294" i="78" s="1"/>
  <c r="A1295" i="78" s="1"/>
  <c r="A1296" i="78" s="1"/>
  <c r="A1297" i="78" s="1"/>
  <c r="A1298" i="78" s="1"/>
  <c r="A1299" i="78" s="1"/>
  <c r="A1300" i="78" s="1"/>
  <c r="A1301" i="78" s="1"/>
  <c r="A1302" i="78" s="1"/>
  <c r="A1303" i="78" s="1"/>
  <c r="A1304" i="78" s="1"/>
  <c r="A1305" i="78" s="1"/>
  <c r="A1306" i="78" s="1"/>
  <c r="A1307" i="78" s="1"/>
  <c r="A1308" i="78" s="1"/>
  <c r="A1309" i="78" s="1"/>
  <c r="A1310" i="78" s="1"/>
  <c r="A1311" i="78" s="1"/>
  <c r="A1312" i="78" s="1"/>
  <c r="A1313" i="78" s="1"/>
  <c r="A1314" i="78" s="1"/>
  <c r="A1315" i="78" s="1"/>
  <c r="A1316" i="78" s="1"/>
  <c r="A1317" i="78" s="1"/>
  <c r="A1318" i="78" s="1"/>
  <c r="A1319" i="78" s="1"/>
  <c r="A1320" i="78" s="1"/>
  <c r="A1321" i="78" s="1"/>
  <c r="A1322" i="78" s="1"/>
  <c r="A1323" i="78" s="1"/>
  <c r="A1324" i="78" s="1"/>
  <c r="A1325" i="78" s="1"/>
  <c r="A1326" i="78" s="1"/>
  <c r="A1327" i="78" s="1"/>
  <c r="A1328" i="78" s="1"/>
  <c r="A1329" i="78" s="1"/>
  <c r="A1330" i="78" s="1"/>
  <c r="A1331" i="78" s="1"/>
  <c r="A1332" i="78" s="1"/>
  <c r="A1333" i="78" s="1"/>
  <c r="A1334" i="78" s="1"/>
  <c r="A1335" i="78" s="1"/>
  <c r="A1336" i="78" s="1"/>
  <c r="A1337" i="78" s="1"/>
  <c r="A1338" i="78" s="1"/>
  <c r="A1339" i="78" s="1"/>
  <c r="A1340" i="78" s="1"/>
  <c r="A1341" i="78" s="1"/>
  <c r="A1342" i="78" s="1"/>
  <c r="A1343" i="78" s="1"/>
  <c r="A1344" i="78" s="1"/>
  <c r="A1345" i="78" s="1"/>
  <c r="A1346" i="78" s="1"/>
  <c r="A1347" i="78" s="1"/>
  <c r="A1348" i="78" s="1"/>
  <c r="A1349" i="78" s="1"/>
  <c r="A1350" i="78" s="1"/>
  <c r="A1351" i="78" s="1"/>
  <c r="A1352" i="78" s="1"/>
  <c r="A1353" i="78" s="1"/>
  <c r="A1354" i="78" s="1"/>
  <c r="A1355" i="78" s="1"/>
  <c r="A1356" i="78" s="1"/>
  <c r="A1357" i="78" s="1"/>
  <c r="A1358" i="78" s="1"/>
  <c r="A1359" i="78" s="1"/>
  <c r="A1360" i="78" s="1"/>
  <c r="A1361" i="78" s="1"/>
  <c r="A1362" i="78" s="1"/>
  <c r="A1363" i="78" s="1"/>
  <c r="A1364" i="78" s="1"/>
  <c r="A1365" i="78" s="1"/>
  <c r="A1366" i="78" s="1"/>
  <c r="A1367" i="78" s="1"/>
  <c r="A1368" i="78" s="1"/>
  <c r="A1369" i="78" s="1"/>
  <c r="A1370" i="78" s="1"/>
  <c r="A1371" i="78" s="1"/>
  <c r="A1372" i="78" s="1"/>
  <c r="A1373" i="78" s="1"/>
  <c r="A1374" i="78" s="1"/>
  <c r="A1375" i="78" s="1"/>
  <c r="A1376" i="78" s="1"/>
  <c r="A1377" i="78" s="1"/>
  <c r="A1378" i="78" s="1"/>
  <c r="A1379" i="78" s="1"/>
  <c r="A1380" i="78" s="1"/>
  <c r="A1381" i="78" s="1"/>
  <c r="A1382" i="78" s="1"/>
  <c r="A1383" i="78" s="1"/>
  <c r="A1384" i="78" s="1"/>
  <c r="A1385" i="78" s="1"/>
  <c r="A1386" i="78" s="1"/>
  <c r="A1387" i="78" s="1"/>
  <c r="A1388" i="78" s="1"/>
  <c r="A1389" i="78" s="1"/>
  <c r="A1390" i="78" s="1"/>
  <c r="A1391" i="78" s="1"/>
  <c r="A1392" i="78" s="1"/>
  <c r="A1393" i="78" s="1"/>
  <c r="A1394" i="78" s="1"/>
  <c r="A1395" i="78" s="1"/>
  <c r="A1396" i="78" s="1"/>
  <c r="A1397" i="78" s="1"/>
  <c r="A1398" i="78" s="1"/>
  <c r="A1399" i="78" s="1"/>
  <c r="A1400" i="78" s="1"/>
  <c r="A1401" i="78" s="1"/>
  <c r="A1402" i="78" s="1"/>
  <c r="A1403" i="78" s="1"/>
  <c r="A1404" i="78" s="1"/>
  <c r="A1405" i="78" s="1"/>
  <c r="A1406" i="78" s="1"/>
  <c r="A1407" i="78" s="1"/>
  <c r="A1408" i="78" s="1"/>
  <c r="A1409" i="78" s="1"/>
  <c r="A1410" i="78" s="1"/>
  <c r="A1411" i="78" s="1"/>
  <c r="A1412" i="78" s="1"/>
  <c r="A1413" i="78" s="1"/>
  <c r="A1414" i="78" s="1"/>
  <c r="A1415" i="78" s="1"/>
  <c r="A1416" i="78" s="1"/>
  <c r="A1417" i="78" s="1"/>
  <c r="A1418" i="78" s="1"/>
  <c r="A1419" i="78" s="1"/>
  <c r="A1420" i="78" s="1"/>
  <c r="A1421" i="78" s="1"/>
  <c r="A1422" i="78" s="1"/>
  <c r="A1423" i="78" s="1"/>
  <c r="A1424" i="78" s="1"/>
  <c r="A1425" i="78" s="1"/>
  <c r="A1426" i="78" s="1"/>
  <c r="A1427" i="78" s="1"/>
  <c r="A1428" i="78" s="1"/>
  <c r="A1429" i="78" s="1"/>
  <c r="A1430" i="78" s="1"/>
  <c r="A1431" i="78" s="1"/>
  <c r="A1432" i="78" s="1"/>
  <c r="A1433" i="78" s="1"/>
  <c r="A1434" i="78" s="1"/>
  <c r="A1435" i="78" s="1"/>
  <c r="A1436" i="78" s="1"/>
  <c r="A1437" i="78" s="1"/>
  <c r="A1438" i="78" s="1"/>
  <c r="A1439" i="78" s="1"/>
  <c r="A1440" i="78" s="1"/>
  <c r="A1441" i="78" s="1"/>
  <c r="A1442" i="78" s="1"/>
  <c r="A1443" i="78" s="1"/>
  <c r="A1444" i="78" s="1"/>
  <c r="A1445" i="78" s="1"/>
  <c r="A1446" i="78" s="1"/>
  <c r="A1447" i="78" s="1"/>
  <c r="A1448" i="78" s="1"/>
  <c r="A1449" i="78" s="1"/>
  <c r="A1450" i="78" s="1"/>
  <c r="A1451" i="78" s="1"/>
  <c r="A1452" i="78" s="1"/>
  <c r="A1453" i="78" s="1"/>
  <c r="A1454" i="78" s="1"/>
  <c r="A1455" i="78" s="1"/>
  <c r="A1456" i="78" s="1"/>
  <c r="A1457" i="78" s="1"/>
  <c r="A1458" i="78" s="1"/>
  <c r="A1459" i="78" s="1"/>
  <c r="A1460" i="78" s="1"/>
  <c r="A1461" i="78" s="1"/>
  <c r="A1462" i="78" s="1"/>
  <c r="A1463" i="78" s="1"/>
  <c r="A1464" i="78" s="1"/>
  <c r="A1465" i="78" s="1"/>
  <c r="A1466" i="78" s="1"/>
  <c r="A1467" i="78" s="1"/>
  <c r="A1468" i="78" s="1"/>
  <c r="A1469" i="78" s="1"/>
  <c r="A1470" i="78" s="1"/>
  <c r="A1471" i="78" s="1"/>
  <c r="A1472" i="78" s="1"/>
  <c r="A1473" i="78" s="1"/>
  <c r="A1474" i="78" s="1"/>
  <c r="A1475" i="78" s="1"/>
  <c r="A1476" i="78" s="1"/>
  <c r="A1477" i="78" s="1"/>
  <c r="A1478" i="78" s="1"/>
  <c r="A1479" i="78" s="1"/>
  <c r="A1480" i="78" s="1"/>
  <c r="A1481" i="78" s="1"/>
  <c r="A1482" i="78" s="1"/>
  <c r="A1483" i="78" s="1"/>
  <c r="A1484" i="78" s="1"/>
  <c r="A1485" i="78" s="1"/>
  <c r="A1486" i="78" s="1"/>
  <c r="A1487" i="78" s="1"/>
  <c r="A1488" i="78" s="1"/>
  <c r="A1489" i="78" s="1"/>
  <c r="A1490" i="78" s="1"/>
  <c r="A1491" i="78" s="1"/>
  <c r="A1492" i="78" s="1"/>
  <c r="A1493" i="78" s="1"/>
  <c r="A1494" i="78" s="1"/>
  <c r="A1495" i="78" s="1"/>
  <c r="A1496" i="78" s="1"/>
  <c r="A1497" i="78" s="1"/>
  <c r="A1498" i="78" s="1"/>
  <c r="A1499" i="78" s="1"/>
  <c r="A1500" i="78" s="1"/>
  <c r="A1501" i="78" s="1"/>
  <c r="A1502" i="78" s="1"/>
  <c r="A1503" i="78" s="1"/>
  <c r="A1504" i="78" s="1"/>
  <c r="A1505" i="78" s="1"/>
  <c r="A1506" i="78" s="1"/>
  <c r="A1507" i="78" s="1"/>
  <c r="A1508" i="78" s="1"/>
  <c r="A1509" i="78" s="1"/>
  <c r="A1510" i="78" s="1"/>
  <c r="A1511" i="78" s="1"/>
  <c r="A1512" i="78" s="1"/>
  <c r="A1513" i="78" s="1"/>
  <c r="A1514" i="78" s="1"/>
  <c r="A1515" i="78" s="1"/>
  <c r="A1516" i="78" s="1"/>
  <c r="A1517" i="78" s="1"/>
  <c r="A1518" i="78" s="1"/>
  <c r="A1519" i="78" s="1"/>
  <c r="A1520" i="78" s="1"/>
  <c r="A1521" i="78" s="1"/>
  <c r="A1522" i="78" s="1"/>
  <c r="A1523" i="78" s="1"/>
  <c r="A1524" i="78" s="1"/>
  <c r="A1525" i="78" s="1"/>
  <c r="A1526" i="78" s="1"/>
  <c r="A1527" i="78" s="1"/>
  <c r="A1528" i="78" s="1"/>
  <c r="A1529" i="78" s="1"/>
  <c r="A1530" i="78" s="1"/>
  <c r="A1531" i="78" s="1"/>
  <c r="A1532" i="78" s="1"/>
  <c r="A1533" i="78" s="1"/>
  <c r="A1534" i="78" s="1"/>
  <c r="A1535" i="78" s="1"/>
  <c r="A1536" i="78" s="1"/>
  <c r="A1537" i="78" s="1"/>
  <c r="A1538" i="78" s="1"/>
  <c r="A1539" i="78" s="1"/>
  <c r="A1540" i="78" s="1"/>
  <c r="A1541" i="78" s="1"/>
  <c r="A1542" i="78" s="1"/>
  <c r="A1543" i="78" s="1"/>
  <c r="A1544" i="78" s="1"/>
  <c r="A1545" i="78" s="1"/>
  <c r="A1546" i="78" s="1"/>
  <c r="A1547" i="78" s="1"/>
  <c r="A1548" i="78" s="1"/>
  <c r="A1549" i="78" s="1"/>
  <c r="A1550" i="78" s="1"/>
  <c r="A1551" i="78" s="1"/>
  <c r="A1552" i="78" s="1"/>
  <c r="A1553" i="78" s="1"/>
  <c r="A1554" i="78" s="1"/>
  <c r="A1555" i="78" s="1"/>
  <c r="A1556" i="78" s="1"/>
  <c r="A1557" i="78" s="1"/>
  <c r="A1558" i="78" s="1"/>
  <c r="A1559" i="78" s="1"/>
  <c r="A1560" i="78" s="1"/>
  <c r="A1561" i="78" s="1"/>
  <c r="A1562" i="78" s="1"/>
  <c r="A1563" i="78" s="1"/>
  <c r="A1564" i="78" s="1"/>
  <c r="A1565" i="78" s="1"/>
  <c r="A1566" i="78" s="1"/>
  <c r="A1567" i="78" s="1"/>
  <c r="A1568" i="78" s="1"/>
  <c r="A1569" i="78" s="1"/>
  <c r="A1570" i="78" s="1"/>
  <c r="A1571" i="78" s="1"/>
  <c r="A1572" i="78" s="1"/>
  <c r="A1573" i="78" s="1"/>
  <c r="A1574" i="78" s="1"/>
  <c r="A1575" i="78" s="1"/>
  <c r="A1576" i="78" s="1"/>
  <c r="A1577" i="78" s="1"/>
  <c r="A1578" i="78" s="1"/>
  <c r="A1579" i="78" s="1"/>
  <c r="A1580" i="78" s="1"/>
  <c r="A1581" i="78" s="1"/>
  <c r="A1582" i="78" s="1"/>
  <c r="A1583" i="78" s="1"/>
  <c r="A1584" i="78" s="1"/>
  <c r="A1585" i="78" s="1"/>
  <c r="A1586" i="78" s="1"/>
  <c r="A1587" i="78" s="1"/>
  <c r="A1588" i="78" s="1"/>
  <c r="A1589" i="78" s="1"/>
  <c r="A1590" i="78" s="1"/>
  <c r="A1591" i="78" s="1"/>
  <c r="A1592" i="78" s="1"/>
  <c r="A1593" i="78" s="1"/>
  <c r="A1594" i="78" s="1"/>
  <c r="A1595" i="78" s="1"/>
  <c r="A1596" i="78" s="1"/>
  <c r="A1597" i="78" s="1"/>
  <c r="A1598" i="78" s="1"/>
  <c r="A1599" i="78" s="1"/>
  <c r="A1600" i="78" s="1"/>
  <c r="A1601" i="78" s="1"/>
  <c r="A1602" i="78" s="1"/>
  <c r="A1603" i="78" s="1"/>
  <c r="A1604" i="78" s="1"/>
  <c r="A1605" i="78" s="1"/>
  <c r="A1606" i="78" s="1"/>
  <c r="A1607" i="78" s="1"/>
  <c r="A1608" i="78" s="1"/>
  <c r="A1609" i="78" s="1"/>
  <c r="A1610" i="78" s="1"/>
  <c r="A1611" i="78" s="1"/>
  <c r="A1612" i="78" s="1"/>
  <c r="A1613" i="78" s="1"/>
  <c r="A1614" i="78" s="1"/>
  <c r="A1615" i="78" s="1"/>
  <c r="A1616" i="78" s="1"/>
  <c r="A1617" i="78" s="1"/>
  <c r="A1618" i="78" s="1"/>
  <c r="A1619" i="78" s="1"/>
  <c r="A1620" i="78" s="1"/>
  <c r="A1621" i="78" s="1"/>
  <c r="A1622" i="78" s="1"/>
  <c r="A1623" i="78" s="1"/>
  <c r="A1624" i="78" s="1"/>
  <c r="A1625" i="78" s="1"/>
  <c r="A1626" i="78" s="1"/>
  <c r="A1627" i="78" s="1"/>
  <c r="A1628" i="78" s="1"/>
  <c r="A1629" i="78" s="1"/>
  <c r="A1630" i="78" s="1"/>
  <c r="A1631" i="78" s="1"/>
  <c r="A1632" i="78" s="1"/>
  <c r="A1633" i="78" s="1"/>
  <c r="A1634" i="78" s="1"/>
  <c r="A1635" i="78" s="1"/>
  <c r="A1636" i="78" s="1"/>
  <c r="A1637" i="78" s="1"/>
  <c r="A1638" i="78" s="1"/>
  <c r="A1639" i="78" s="1"/>
  <c r="A1640" i="78" s="1"/>
  <c r="A1641" i="78" s="1"/>
  <c r="A1642" i="78" s="1"/>
  <c r="A1643" i="78" s="1"/>
  <c r="A1644" i="78" s="1"/>
  <c r="A1645" i="78" s="1"/>
  <c r="A1646" i="78" s="1"/>
  <c r="A1647" i="78" s="1"/>
  <c r="A1648" i="78" s="1"/>
  <c r="A1649" i="78" s="1"/>
  <c r="A1650" i="78" s="1"/>
  <c r="A1651" i="78" s="1"/>
  <c r="A1652" i="78" s="1"/>
  <c r="A1653" i="78" s="1"/>
  <c r="A1654" i="78" s="1"/>
  <c r="A1655" i="78" s="1"/>
  <c r="A1656" i="78" s="1"/>
  <c r="A1657" i="78" s="1"/>
  <c r="A1658" i="78" s="1"/>
  <c r="A1659" i="78" s="1"/>
  <c r="A1660" i="78" s="1"/>
  <c r="A1661" i="78" s="1"/>
  <c r="A1662" i="78" s="1"/>
  <c r="A1663" i="78" s="1"/>
  <c r="A1664" i="78" s="1"/>
  <c r="A1665" i="78" s="1"/>
  <c r="A1666" i="78" s="1"/>
  <c r="A1667" i="78" s="1"/>
  <c r="A1668" i="78" s="1"/>
  <c r="A1669" i="78" s="1"/>
  <c r="A1670" i="78" s="1"/>
  <c r="A1671" i="78" s="1"/>
  <c r="A1672" i="78" s="1"/>
  <c r="A1673" i="78" s="1"/>
  <c r="A1674" i="78" s="1"/>
  <c r="A1675" i="78" s="1"/>
  <c r="A1676" i="78" s="1"/>
  <c r="A1677" i="78" s="1"/>
  <c r="A1678" i="78" s="1"/>
  <c r="A1679" i="78" s="1"/>
  <c r="A1680" i="78" s="1"/>
  <c r="A1681" i="78" s="1"/>
  <c r="A1682" i="78" s="1"/>
  <c r="A1683" i="78" s="1"/>
  <c r="A1684" i="78" s="1"/>
  <c r="A1685" i="78" s="1"/>
  <c r="A1686" i="78" s="1"/>
  <c r="A1687" i="78" s="1"/>
  <c r="A1688" i="78" s="1"/>
  <c r="A1689" i="78" s="1"/>
  <c r="A1690" i="78" s="1"/>
  <c r="A1691" i="78" s="1"/>
  <c r="A1692" i="78" s="1"/>
  <c r="A1693" i="78" s="1"/>
  <c r="A1694" i="78" s="1"/>
  <c r="A1695" i="78" s="1"/>
  <c r="A1696" i="78" s="1"/>
  <c r="A1697" i="78" s="1"/>
  <c r="A1698" i="78" s="1"/>
  <c r="A1699" i="78" s="1"/>
  <c r="A1700" i="78" s="1"/>
  <c r="A1701" i="78" s="1"/>
  <c r="A1702" i="78" s="1"/>
  <c r="A1703" i="78" s="1"/>
  <c r="A1704" i="78" s="1"/>
  <c r="A1705" i="78" s="1"/>
  <c r="A1706" i="78" s="1"/>
  <c r="A1707" i="78" s="1"/>
  <c r="A1708" i="78" s="1"/>
  <c r="A1709" i="78" s="1"/>
  <c r="A1710" i="78" s="1"/>
  <c r="A1711" i="78" s="1"/>
  <c r="A1712" i="78" s="1"/>
  <c r="A1713" i="78" s="1"/>
  <c r="A1714" i="78" s="1"/>
  <c r="A1715" i="78" s="1"/>
  <c r="A1716" i="78" s="1"/>
  <c r="A1717" i="78" s="1"/>
  <c r="A1718" i="78" s="1"/>
  <c r="A1719" i="78" s="1"/>
  <c r="A1720" i="78" s="1"/>
  <c r="A1721" i="78" s="1"/>
  <c r="A1722" i="78" s="1"/>
  <c r="A1723" i="78" s="1"/>
  <c r="A1724" i="78" s="1"/>
  <c r="A1725" i="78" s="1"/>
  <c r="A1726" i="78" s="1"/>
  <c r="A1727" i="78" s="1"/>
  <c r="A1728" i="78" s="1"/>
  <c r="A1729" i="78" s="1"/>
  <c r="A1730" i="78" s="1"/>
  <c r="A1731" i="78" s="1"/>
  <c r="A1732" i="78" s="1"/>
  <c r="A1733" i="78" s="1"/>
  <c r="A1734" i="78" s="1"/>
  <c r="A1735" i="78" s="1"/>
  <c r="A1736" i="78" s="1"/>
  <c r="A1737" i="78" s="1"/>
  <c r="A1738" i="78" s="1"/>
  <c r="A1739" i="78" s="1"/>
  <c r="A1740" i="78" s="1"/>
  <c r="A1741" i="78" s="1"/>
  <c r="A1742" i="78" s="1"/>
  <c r="A1743" i="78" s="1"/>
  <c r="A1744" i="78" s="1"/>
  <c r="A1745" i="78" s="1"/>
  <c r="A1746" i="78" s="1"/>
  <c r="A1747" i="78" s="1"/>
  <c r="A1748" i="78" s="1"/>
  <c r="A1749" i="78" s="1"/>
  <c r="A1750" i="78" s="1"/>
  <c r="A1751" i="78" s="1"/>
  <c r="A1752" i="78" s="1"/>
  <c r="A1753" i="78" s="1"/>
  <c r="A1754" i="78" s="1"/>
  <c r="A1755" i="78" s="1"/>
  <c r="A1756" i="78" s="1"/>
  <c r="A1757" i="78" s="1"/>
  <c r="A1758" i="78" s="1"/>
  <c r="A1759" i="78" s="1"/>
  <c r="A1760" i="78" s="1"/>
  <c r="A1761" i="78" s="1"/>
  <c r="A1762" i="78" s="1"/>
  <c r="A1763" i="78" s="1"/>
  <c r="A1764" i="78" s="1"/>
  <c r="A1765" i="78" s="1"/>
  <c r="A1766" i="78" s="1"/>
  <c r="A1767" i="78" s="1"/>
  <c r="A1768" i="78" s="1"/>
  <c r="A1769" i="78" s="1"/>
  <c r="A1770" i="78" s="1"/>
  <c r="A1771" i="78" s="1"/>
  <c r="A1772" i="78" s="1"/>
  <c r="A1773" i="78" s="1"/>
  <c r="A1774" i="78" s="1"/>
  <c r="A1775" i="78" s="1"/>
  <c r="A1776" i="78" s="1"/>
  <c r="A1777" i="78" s="1"/>
  <c r="A1778" i="78" s="1"/>
  <c r="A1779" i="78" s="1"/>
  <c r="A1780" i="78" s="1"/>
  <c r="A1781" i="78" s="1"/>
  <c r="A1782" i="78" s="1"/>
  <c r="A1783" i="78" s="1"/>
  <c r="A1784" i="78" s="1"/>
  <c r="A1785" i="78" s="1"/>
  <c r="A1786" i="78" s="1"/>
  <c r="A1787" i="78" s="1"/>
  <c r="A1788" i="78" s="1"/>
  <c r="A1789" i="78" s="1"/>
  <c r="A1790" i="78" s="1"/>
  <c r="A1791" i="78" s="1"/>
  <c r="A1792" i="78" s="1"/>
  <c r="A1793" i="78" s="1"/>
  <c r="A1794" i="78" s="1"/>
  <c r="A1795" i="78" s="1"/>
  <c r="A1796" i="78" s="1"/>
  <c r="A1797" i="78" s="1"/>
  <c r="A1798" i="78" s="1"/>
  <c r="A1799" i="78" s="1"/>
  <c r="A1800" i="78" s="1"/>
  <c r="A1801" i="78" s="1"/>
  <c r="A1802" i="78" s="1"/>
  <c r="A1803" i="78" s="1"/>
  <c r="A1804" i="78" s="1"/>
  <c r="A1805" i="78" s="1"/>
  <c r="A1806" i="78" s="1"/>
  <c r="A1807" i="78" s="1"/>
  <c r="A1808" i="78" s="1"/>
  <c r="A1809" i="78" s="1"/>
  <c r="A1810" i="78" s="1"/>
  <c r="A1811" i="78" s="1"/>
  <c r="A1812" i="78" s="1"/>
  <c r="A1813" i="78" s="1"/>
  <c r="A1814" i="78" s="1"/>
  <c r="A1815" i="78" s="1"/>
  <c r="A1816" i="78" s="1"/>
  <c r="A1817" i="78" s="1"/>
  <c r="A1818" i="78" s="1"/>
  <c r="A1819" i="78" s="1"/>
  <c r="A1820" i="78" s="1"/>
  <c r="A1821" i="78" s="1"/>
  <c r="A1822" i="78" s="1"/>
  <c r="A1823" i="78" s="1"/>
  <c r="A1824" i="78" s="1"/>
  <c r="A1825" i="78" s="1"/>
  <c r="A1826" i="78" s="1"/>
  <c r="A1827" i="78" s="1"/>
  <c r="A1828" i="78" s="1"/>
  <c r="A1829" i="78" s="1"/>
  <c r="A1830" i="78" s="1"/>
  <c r="A1831" i="78" s="1"/>
  <c r="A1832" i="78" s="1"/>
  <c r="A1833" i="78" s="1"/>
  <c r="A1834" i="78" s="1"/>
  <c r="A1835" i="78" s="1"/>
  <c r="A1836" i="78" s="1"/>
  <c r="A1837" i="78" s="1"/>
  <c r="A1838" i="78" s="1"/>
  <c r="A1839" i="78" s="1"/>
  <c r="A1840" i="78" s="1"/>
  <c r="A1841" i="78" s="1"/>
  <c r="A1842" i="78" s="1"/>
  <c r="A1843" i="78" s="1"/>
  <c r="A1844" i="78" s="1"/>
  <c r="A1845" i="78" s="1"/>
  <c r="A1846" i="78" s="1"/>
  <c r="A1847" i="78" s="1"/>
  <c r="A1848" i="78" s="1"/>
  <c r="A1849" i="78" s="1"/>
  <c r="A1850" i="78" s="1"/>
  <c r="A1851" i="78" s="1"/>
  <c r="A1852" i="78" s="1"/>
  <c r="A1853" i="78" s="1"/>
  <c r="A1854" i="78" s="1"/>
  <c r="A1855" i="78" s="1"/>
  <c r="A1856" i="78" s="1"/>
  <c r="A1857" i="78" s="1"/>
  <c r="A1858" i="78" s="1"/>
  <c r="A1859" i="78" s="1"/>
  <c r="A1860" i="78" s="1"/>
  <c r="A1861" i="78" s="1"/>
  <c r="A1862" i="78" s="1"/>
  <c r="A1863" i="78" s="1"/>
  <c r="A1864" i="78" s="1"/>
  <c r="A1865" i="78" s="1"/>
  <c r="A1866" i="78" s="1"/>
  <c r="A1867" i="78" s="1"/>
  <c r="A1868" i="78" s="1"/>
  <c r="A1869" i="78" s="1"/>
  <c r="A1870" i="78" s="1"/>
  <c r="A1871" i="78" s="1"/>
  <c r="A1872" i="78" s="1"/>
  <c r="A1873" i="78" s="1"/>
  <c r="A1874" i="78" s="1"/>
  <c r="A1875" i="78" s="1"/>
  <c r="A1876" i="78" s="1"/>
  <c r="A1877" i="78" s="1"/>
  <c r="A1878" i="78" s="1"/>
  <c r="A1879" i="78" s="1"/>
  <c r="A1880" i="78" s="1"/>
  <c r="A1881" i="78" s="1"/>
  <c r="A1882" i="78" s="1"/>
  <c r="A1883" i="78" s="1"/>
  <c r="A1884" i="78" s="1"/>
  <c r="A1885" i="78" s="1"/>
  <c r="A1886" i="78" s="1"/>
  <c r="A1887" i="78" s="1"/>
  <c r="A1888" i="78" s="1"/>
  <c r="A1889" i="78" s="1"/>
  <c r="A1890" i="78" s="1"/>
  <c r="A1891" i="78" s="1"/>
  <c r="A1892" i="78" s="1"/>
  <c r="A1893" i="78" s="1"/>
  <c r="A1894" i="78" s="1"/>
  <c r="A1895" i="78" s="1"/>
  <c r="A1896" i="78" s="1"/>
  <c r="A1897" i="78" s="1"/>
  <c r="A1898" i="78" s="1"/>
  <c r="A1899" i="78" s="1"/>
  <c r="A1900" i="78" s="1"/>
  <c r="A1901" i="78" s="1"/>
  <c r="A1902" i="78" s="1"/>
  <c r="A1903" i="78" s="1"/>
  <c r="A1904" i="78" s="1"/>
  <c r="A1905" i="78" s="1"/>
  <c r="A1906" i="78" s="1"/>
  <c r="A1907" i="78" s="1"/>
  <c r="A1908" i="78" s="1"/>
  <c r="A1909" i="78" s="1"/>
  <c r="A1910" i="78" s="1"/>
  <c r="A1911" i="78" s="1"/>
  <c r="A1912" i="78" s="1"/>
  <c r="A1913" i="78" s="1"/>
  <c r="A1914" i="78" s="1"/>
  <c r="A1915" i="78" s="1"/>
  <c r="A1916" i="78" s="1"/>
  <c r="A1917" i="78" s="1"/>
  <c r="A1918" i="78" s="1"/>
  <c r="A1919" i="78" s="1"/>
  <c r="A1920" i="78" s="1"/>
  <c r="A1921" i="78" s="1"/>
  <c r="A1922" i="78" s="1"/>
  <c r="A1923" i="78" s="1"/>
  <c r="A1924" i="78" s="1"/>
  <c r="A1925" i="78" s="1"/>
  <c r="A1926" i="78" s="1"/>
  <c r="A1927" i="78" s="1"/>
  <c r="A1928" i="78" s="1"/>
  <c r="A1929" i="78" s="1"/>
  <c r="A1930" i="78" s="1"/>
  <c r="A1931" i="78" s="1"/>
  <c r="A1932" i="78" s="1"/>
  <c r="A1933" i="78" s="1"/>
  <c r="A1934" i="78" s="1"/>
  <c r="A1935" i="78" s="1"/>
  <c r="A1936" i="78" s="1"/>
  <c r="A1937" i="78" s="1"/>
  <c r="A1938" i="78" s="1"/>
  <c r="A1939" i="78" s="1"/>
  <c r="A1940" i="78" s="1"/>
  <c r="A1941" i="78" s="1"/>
  <c r="A1942" i="78" s="1"/>
  <c r="A1943" i="78" s="1"/>
  <c r="A1944" i="78" s="1"/>
  <c r="A1945" i="78" s="1"/>
  <c r="A1946" i="78" s="1"/>
  <c r="A1947" i="78" s="1"/>
  <c r="A1948" i="78" s="1"/>
  <c r="A1949" i="78" s="1"/>
  <c r="A1950" i="78" s="1"/>
  <c r="A1951" i="78" s="1"/>
  <c r="A1952" i="78" s="1"/>
  <c r="A1953" i="78" s="1"/>
  <c r="A1954" i="78" s="1"/>
  <c r="A1955" i="78" s="1"/>
  <c r="A1956" i="78" s="1"/>
  <c r="A1957" i="78" s="1"/>
  <c r="A1958" i="78" s="1"/>
  <c r="A1959" i="78" s="1"/>
  <c r="A1960" i="78" s="1"/>
  <c r="A1961" i="78" s="1"/>
  <c r="A1962" i="78" s="1"/>
  <c r="A1963" i="78" s="1"/>
  <c r="A1964" i="78" s="1"/>
  <c r="A1965" i="78" s="1"/>
  <c r="A1966" i="78" s="1"/>
  <c r="A1967" i="78" s="1"/>
  <c r="A1968" i="78" s="1"/>
  <c r="A1969" i="78" s="1"/>
  <c r="A1970" i="78" s="1"/>
  <c r="A1971" i="78" s="1"/>
  <c r="A1972" i="78" s="1"/>
  <c r="A1973" i="78" s="1"/>
  <c r="A1974" i="78" s="1"/>
  <c r="A1975" i="78" s="1"/>
  <c r="A1976" i="78" s="1"/>
  <c r="A1977" i="78" s="1"/>
  <c r="A1978" i="78" s="1"/>
  <c r="A1979" i="78" s="1"/>
  <c r="A1980" i="78" s="1"/>
  <c r="A1981" i="78" s="1"/>
  <c r="A1982" i="78" s="1"/>
  <c r="A1983" i="78" s="1"/>
  <c r="A1984" i="78" s="1"/>
  <c r="A1985" i="78" s="1"/>
  <c r="A1986" i="78" s="1"/>
  <c r="A1987" i="78" s="1"/>
  <c r="A1988" i="78" s="1"/>
  <c r="A1989" i="78" s="1"/>
  <c r="A1990" i="78" s="1"/>
  <c r="A1991" i="78" s="1"/>
  <c r="A1992" i="78" s="1"/>
  <c r="A1993" i="78" s="1"/>
  <c r="A1994" i="78" s="1"/>
  <c r="A1995" i="78" s="1"/>
  <c r="A1996" i="78" s="1"/>
  <c r="A1997" i="78" s="1"/>
  <c r="A1998" i="78" s="1"/>
  <c r="A1999" i="78" s="1"/>
  <c r="A2000" i="78" s="1"/>
  <c r="A2001" i="78" s="1"/>
  <c r="A2002" i="78" s="1"/>
  <c r="A2003" i="78" s="1"/>
  <c r="A2004" i="78" s="1"/>
  <c r="A2005" i="78" s="1"/>
  <c r="A2006" i="78" s="1"/>
  <c r="A2007" i="78" s="1"/>
  <c r="A2008" i="78" s="1"/>
  <c r="A2009" i="78" s="1"/>
  <c r="A2010" i="78" s="1"/>
  <c r="A2011" i="78" s="1"/>
  <c r="A2012" i="78" s="1"/>
  <c r="A2013" i="78" s="1"/>
  <c r="A2014" i="78" s="1"/>
  <c r="A2015" i="78" s="1"/>
  <c r="A2016" i="78" s="1"/>
  <c r="A2017" i="78" s="1"/>
  <c r="A2018" i="78" s="1"/>
  <c r="A2019" i="78" s="1"/>
  <c r="A2020" i="78" s="1"/>
  <c r="A2021" i="78" s="1"/>
  <c r="A2022" i="78" s="1"/>
  <c r="A2023" i="78" s="1"/>
  <c r="A2024" i="78" s="1"/>
  <c r="A2025" i="78" s="1"/>
  <c r="A2026" i="78" s="1"/>
  <c r="A2027" i="78" s="1"/>
  <c r="A2028" i="78" s="1"/>
  <c r="A2029" i="78" s="1"/>
  <c r="A2030" i="78" s="1"/>
  <c r="A2031" i="78" s="1"/>
  <c r="A2032" i="78" s="1"/>
  <c r="A2033" i="78" s="1"/>
  <c r="A2034" i="78" s="1"/>
  <c r="A2035" i="78" s="1"/>
  <c r="A2036" i="78" s="1"/>
  <c r="A2037" i="78" s="1"/>
  <c r="A2038" i="78" s="1"/>
  <c r="A2039" i="78" s="1"/>
  <c r="A2040" i="78" s="1"/>
  <c r="A2041" i="78" s="1"/>
  <c r="A2042" i="78" s="1"/>
  <c r="A2043" i="78" s="1"/>
  <c r="A2044" i="78" s="1"/>
  <c r="A2045" i="78" s="1"/>
  <c r="A2046" i="78" s="1"/>
  <c r="A2047" i="78" s="1"/>
  <c r="A2048" i="78" s="1"/>
  <c r="A2049" i="78" s="1"/>
  <c r="A2050" i="78" s="1"/>
  <c r="A2051" i="78" s="1"/>
  <c r="A2052" i="78" s="1"/>
  <c r="A2053" i="78" s="1"/>
  <c r="A2054" i="78" s="1"/>
  <c r="A2055" i="78" s="1"/>
  <c r="A2056" i="78" s="1"/>
  <c r="A2057" i="78" s="1"/>
  <c r="A2058" i="78" s="1"/>
  <c r="A2059" i="78" s="1"/>
  <c r="A2060" i="78" s="1"/>
  <c r="A2061" i="78" s="1"/>
  <c r="A2062" i="78" s="1"/>
  <c r="A2063" i="78" s="1"/>
  <c r="A2064" i="78" s="1"/>
  <c r="A2065" i="78" s="1"/>
  <c r="A2066" i="78" s="1"/>
  <c r="A2067" i="78" s="1"/>
  <c r="A2068" i="78" s="1"/>
  <c r="A2069" i="78" s="1"/>
  <c r="A2070" i="78" s="1"/>
  <c r="A2071" i="78" s="1"/>
  <c r="A2072" i="78" s="1"/>
  <c r="A2073" i="78" s="1"/>
  <c r="A2074" i="78" s="1"/>
  <c r="A2075" i="78" s="1"/>
  <c r="A2076" i="78" s="1"/>
  <c r="A2077" i="78" s="1"/>
  <c r="A2078" i="78" s="1"/>
  <c r="A2079" i="78" s="1"/>
  <c r="A2080" i="78" s="1"/>
  <c r="A2081" i="78" s="1"/>
  <c r="A2082" i="78" s="1"/>
  <c r="A2083" i="78" s="1"/>
  <c r="A2084" i="78" s="1"/>
  <c r="A2085" i="78" s="1"/>
  <c r="A2086" i="78" s="1"/>
  <c r="A2087" i="78" s="1"/>
  <c r="A2088" i="78" s="1"/>
  <c r="A2089" i="78" s="1"/>
  <c r="A2090" i="78" s="1"/>
  <c r="A2091" i="78" s="1"/>
  <c r="A2092" i="78" s="1"/>
  <c r="A2093" i="78" s="1"/>
  <c r="A2094" i="78" s="1"/>
  <c r="A2095" i="78" s="1"/>
  <c r="A2096" i="78" s="1"/>
  <c r="A2097" i="78" s="1"/>
  <c r="A2098" i="78" s="1"/>
  <c r="A2099" i="78" s="1"/>
  <c r="A2100" i="78" s="1"/>
  <c r="A2101" i="78" s="1"/>
  <c r="A2102" i="78" s="1"/>
  <c r="A2103" i="78" s="1"/>
  <c r="A2104" i="78" s="1"/>
  <c r="A2105" i="78" s="1"/>
  <c r="A2106" i="78" s="1"/>
  <c r="A2107" i="78" s="1"/>
  <c r="A2108" i="78" s="1"/>
  <c r="A2109" i="78" s="1"/>
  <c r="A2110" i="78" s="1"/>
  <c r="A2111" i="78" s="1"/>
  <c r="A2112" i="78" s="1"/>
  <c r="A2113" i="78" s="1"/>
  <c r="A2114" i="78" s="1"/>
  <c r="A2115" i="78" s="1"/>
  <c r="A2116" i="78" s="1"/>
  <c r="A2117" i="78" s="1"/>
  <c r="A2118" i="78" s="1"/>
  <c r="A2119" i="78" s="1"/>
  <c r="A2120" i="78" s="1"/>
  <c r="A2121" i="78" s="1"/>
  <c r="A2122" i="78" s="1"/>
  <c r="A2123" i="78" s="1"/>
  <c r="A2124" i="78" s="1"/>
  <c r="A2125" i="78" s="1"/>
  <c r="A2126" i="78" s="1"/>
  <c r="A2127" i="78" s="1"/>
  <c r="A2128" i="78" s="1"/>
  <c r="A2129" i="78" s="1"/>
  <c r="A2130" i="78" s="1"/>
  <c r="A2131" i="78" s="1"/>
  <c r="A2132" i="78" s="1"/>
  <c r="A2133" i="78" s="1"/>
  <c r="A2134" i="78" s="1"/>
  <c r="A2135" i="78" s="1"/>
  <c r="A2136" i="78" s="1"/>
  <c r="A2137" i="78" s="1"/>
  <c r="A2138" i="78" s="1"/>
  <c r="A2139" i="78" s="1"/>
  <c r="A2140" i="78" s="1"/>
  <c r="A2141" i="78" s="1"/>
  <c r="A2142" i="78" s="1"/>
  <c r="A2143" i="78" s="1"/>
  <c r="A2144" i="78" s="1"/>
  <c r="A2145" i="78" s="1"/>
  <c r="A2146" i="78" s="1"/>
  <c r="A2147" i="78" s="1"/>
  <c r="A2148" i="78" s="1"/>
  <c r="A2149" i="78" s="1"/>
  <c r="A2150" i="78" s="1"/>
  <c r="A2151" i="78" s="1"/>
  <c r="A2152" i="78" s="1"/>
  <c r="A2153" i="78" s="1"/>
  <c r="A2154" i="78" s="1"/>
  <c r="A2155" i="78" s="1"/>
  <c r="A2156" i="78" s="1"/>
  <c r="A2157" i="78" s="1"/>
  <c r="A2158" i="78" s="1"/>
  <c r="A2159" i="78" s="1"/>
  <c r="A2160" i="78" s="1"/>
  <c r="A2161" i="78" s="1"/>
  <c r="A2162" i="78" s="1"/>
  <c r="A2163" i="78" s="1"/>
  <c r="A2164" i="78" s="1"/>
  <c r="A2165" i="78" s="1"/>
  <c r="A2166" i="78" s="1"/>
  <c r="A2167" i="78" s="1"/>
  <c r="A2168" i="78" s="1"/>
  <c r="A2169" i="78" s="1"/>
  <c r="A2170" i="78" s="1"/>
  <c r="A2171" i="78" s="1"/>
  <c r="A2172" i="78" s="1"/>
  <c r="A2173" i="78" s="1"/>
  <c r="A2174" i="78" s="1"/>
  <c r="A2175" i="78" s="1"/>
  <c r="A2176" i="78" s="1"/>
  <c r="A2177" i="78" s="1"/>
  <c r="A2178" i="78" s="1"/>
  <c r="A2179" i="78" s="1"/>
  <c r="A2180" i="78" s="1"/>
  <c r="A2181" i="78" s="1"/>
  <c r="A2182" i="78" s="1"/>
  <c r="A2183" i="78" s="1"/>
  <c r="A2184" i="78" s="1"/>
  <c r="A2185" i="78" s="1"/>
  <c r="A2186" i="78" s="1"/>
  <c r="A2187" i="78" s="1"/>
  <c r="A2188" i="78" s="1"/>
  <c r="A2189" i="78" s="1"/>
  <c r="A2190" i="78" s="1"/>
  <c r="A2191" i="78" s="1"/>
  <c r="A2192" i="78" s="1"/>
  <c r="A2193" i="78" s="1"/>
  <c r="A2194" i="78" s="1"/>
  <c r="A2195" i="78" s="1"/>
  <c r="A2196" i="78" s="1"/>
  <c r="A2197" i="78" s="1"/>
  <c r="A2198" i="78" s="1"/>
  <c r="A2199" i="78" s="1"/>
  <c r="A2200" i="78" s="1"/>
  <c r="A2201" i="78" s="1"/>
  <c r="A2202" i="78" s="1"/>
  <c r="A2203" i="78" s="1"/>
  <c r="A2204" i="78" s="1"/>
  <c r="A2205" i="78" s="1"/>
  <c r="A2206" i="78" s="1"/>
  <c r="A2207" i="78" s="1"/>
  <c r="A2208" i="78" s="1"/>
  <c r="A2209" i="78" s="1"/>
  <c r="A2210" i="78" s="1"/>
  <c r="A2211" i="78" s="1"/>
  <c r="A2212" i="78" s="1"/>
  <c r="A2213" i="78" s="1"/>
  <c r="A2214" i="78" s="1"/>
  <c r="A2215" i="78" s="1"/>
  <c r="A2216" i="78" s="1"/>
  <c r="A2217" i="78" s="1"/>
  <c r="A2218" i="78" s="1"/>
  <c r="A2219" i="78" s="1"/>
  <c r="A2220" i="78" s="1"/>
  <c r="A2221" i="78" s="1"/>
  <c r="A2222" i="78" s="1"/>
  <c r="A2223" i="78" s="1"/>
  <c r="A2224" i="78" s="1"/>
  <c r="A2225" i="78" s="1"/>
  <c r="A2226" i="78" s="1"/>
  <c r="A2227" i="78" s="1"/>
  <c r="A2228" i="78" s="1"/>
  <c r="A2229" i="78" s="1"/>
  <c r="A2230" i="78" s="1"/>
  <c r="A2231" i="78" s="1"/>
  <c r="A2232" i="78" s="1"/>
  <c r="A2233" i="78" s="1"/>
  <c r="A2234" i="78" s="1"/>
  <c r="A2235" i="78" s="1"/>
  <c r="A2236" i="78" s="1"/>
  <c r="A2237" i="78" s="1"/>
  <c r="A2238" i="78" s="1"/>
  <c r="A2239" i="78" s="1"/>
  <c r="A2240" i="78" s="1"/>
  <c r="A2241" i="78" s="1"/>
  <c r="A2242" i="78" s="1"/>
  <c r="A2243" i="78" s="1"/>
  <c r="A2244" i="78" s="1"/>
  <c r="A2245" i="78" s="1"/>
  <c r="A2246" i="78" s="1"/>
  <c r="A2247" i="78" s="1"/>
  <c r="A2248" i="78" s="1"/>
  <c r="A2249" i="78" s="1"/>
  <c r="A2250" i="78" s="1"/>
  <c r="A2251" i="78" s="1"/>
  <c r="A2252" i="78" s="1"/>
  <c r="A2253" i="78" s="1"/>
  <c r="A2254" i="78" s="1"/>
  <c r="A2255" i="78" s="1"/>
  <c r="A2256" i="78" s="1"/>
  <c r="A2257" i="78" s="1"/>
  <c r="A2258" i="78" s="1"/>
  <c r="A2259" i="78" s="1"/>
  <c r="A2260" i="78" s="1"/>
  <c r="A2261" i="78" s="1"/>
  <c r="A2262" i="78" s="1"/>
  <c r="A2263" i="78" s="1"/>
  <c r="A2264" i="78" s="1"/>
  <c r="A2265" i="78" s="1"/>
  <c r="A2266" i="78" s="1"/>
  <c r="A2267" i="78" s="1"/>
  <c r="A2268" i="78" s="1"/>
  <c r="A2269" i="78" s="1"/>
  <c r="A2270" i="78" s="1"/>
  <c r="A2271" i="78" s="1"/>
  <c r="A2272" i="78" s="1"/>
  <c r="A2273" i="78" s="1"/>
  <c r="A2274" i="78" s="1"/>
  <c r="A2275" i="78" s="1"/>
  <c r="A2276" i="78" s="1"/>
  <c r="A2277" i="78" s="1"/>
  <c r="A2278" i="78" s="1"/>
  <c r="A2279" i="78" s="1"/>
  <c r="A2280" i="78" s="1"/>
  <c r="A2281" i="78" s="1"/>
  <c r="A2282" i="78" s="1"/>
  <c r="A2283" i="78" s="1"/>
  <c r="A2284" i="78" s="1"/>
  <c r="A2285" i="78" s="1"/>
  <c r="A2286" i="78" s="1"/>
  <c r="A2287" i="78" s="1"/>
  <c r="A2288" i="78" s="1"/>
  <c r="A2289" i="78" s="1"/>
  <c r="A2290" i="78" s="1"/>
  <c r="A2291" i="78" s="1"/>
  <c r="A2292" i="78" s="1"/>
  <c r="A2293" i="78" s="1"/>
  <c r="A2294" i="78" s="1"/>
  <c r="A2295" i="78" s="1"/>
  <c r="A2296" i="78" s="1"/>
  <c r="A2297" i="78" s="1"/>
  <c r="A2298" i="78" s="1"/>
  <c r="A2299" i="78" s="1"/>
  <c r="A2300" i="78" s="1"/>
  <c r="A2301" i="78" s="1"/>
  <c r="A2302" i="78" s="1"/>
  <c r="A2303" i="78" s="1"/>
  <c r="A2304" i="78" s="1"/>
  <c r="A2305" i="78" s="1"/>
  <c r="A2306" i="78" s="1"/>
  <c r="A2307" i="78" s="1"/>
  <c r="A2308" i="78" s="1"/>
  <c r="A2309" i="78" s="1"/>
  <c r="A2310" i="78" s="1"/>
  <c r="A2311" i="78" s="1"/>
  <c r="A2312" i="78" s="1"/>
  <c r="A2313" i="78" s="1"/>
  <c r="A2314" i="78" s="1"/>
  <c r="A2315" i="78" s="1"/>
  <c r="A2316" i="78" s="1"/>
  <c r="A2317" i="78" s="1"/>
  <c r="A2318" i="78" s="1"/>
  <c r="A2319" i="78" s="1"/>
  <c r="A2320" i="78" s="1"/>
  <c r="A2321" i="78" s="1"/>
  <c r="A2322" i="78" s="1"/>
  <c r="A2323" i="78" s="1"/>
  <c r="A2324" i="78" s="1"/>
  <c r="A2325" i="78" s="1"/>
  <c r="A2326" i="78" s="1"/>
  <c r="A2327" i="78" s="1"/>
  <c r="A2328" i="78" s="1"/>
  <c r="A2329" i="78" s="1"/>
  <c r="A2330" i="78" s="1"/>
  <c r="A2331" i="78" s="1"/>
  <c r="A2332" i="78" s="1"/>
  <c r="A2333" i="78" s="1"/>
  <c r="A2334" i="78" s="1"/>
  <c r="A2335" i="78" s="1"/>
  <c r="A2336" i="78" s="1"/>
  <c r="A2337" i="78" s="1"/>
  <c r="A2338" i="78" s="1"/>
  <c r="A2339" i="78" s="1"/>
  <c r="A2340" i="78" s="1"/>
  <c r="A2341" i="78" s="1"/>
  <c r="A2342" i="78" s="1"/>
  <c r="A2343" i="78" s="1"/>
  <c r="A2344" i="78" s="1"/>
  <c r="A2345" i="78" s="1"/>
  <c r="A2346" i="78" s="1"/>
  <c r="A2347" i="78" s="1"/>
  <c r="A2348" i="78" s="1"/>
  <c r="A2349" i="78" s="1"/>
  <c r="A2350" i="78" s="1"/>
  <c r="A2351" i="78" s="1"/>
  <c r="A2352" i="78" s="1"/>
  <c r="A2353" i="78" s="1"/>
  <c r="A2354" i="78" s="1"/>
  <c r="A2355" i="78" s="1"/>
  <c r="A2356" i="78" s="1"/>
  <c r="A2357" i="78" s="1"/>
  <c r="A2358" i="78" s="1"/>
  <c r="A2359" i="78" s="1"/>
  <c r="A2360" i="78" s="1"/>
  <c r="A2361" i="78" s="1"/>
  <c r="A2362" i="78" s="1"/>
  <c r="A2363" i="78" s="1"/>
  <c r="A2364" i="78" s="1"/>
  <c r="A2365" i="78" s="1"/>
  <c r="A2366" i="78" s="1"/>
  <c r="A2367" i="78" s="1"/>
  <c r="A2368" i="78" s="1"/>
  <c r="A2369" i="78" s="1"/>
  <c r="A2370" i="78" s="1"/>
  <c r="A2371" i="78" s="1"/>
  <c r="A2372" i="78" s="1"/>
  <c r="A2373" i="78" s="1"/>
  <c r="A2374" i="78" s="1"/>
  <c r="A2375" i="78" s="1"/>
  <c r="A2376" i="78" s="1"/>
  <c r="A2377" i="78" s="1"/>
  <c r="A2378" i="78" s="1"/>
  <c r="A2379" i="78" s="1"/>
  <c r="A2380" i="78" s="1"/>
  <c r="A2381" i="78" s="1"/>
  <c r="A2382" i="78" s="1"/>
  <c r="A2383" i="78" s="1"/>
  <c r="A2384" i="78" s="1"/>
  <c r="A2385" i="78" s="1"/>
  <c r="A2386" i="78" s="1"/>
  <c r="A2387" i="78" s="1"/>
  <c r="A2388" i="78" s="1"/>
  <c r="A2389" i="78" s="1"/>
  <c r="A2390" i="78" s="1"/>
  <c r="A2391" i="78" s="1"/>
  <c r="A2392" i="78" s="1"/>
  <c r="A2393" i="78" s="1"/>
  <c r="A2394" i="78" s="1"/>
  <c r="A2395" i="78" s="1"/>
  <c r="A2396" i="78" s="1"/>
  <c r="A2397" i="78" s="1"/>
  <c r="A2398" i="78" s="1"/>
  <c r="A2399" i="78" s="1"/>
  <c r="A2400" i="78" s="1"/>
  <c r="A2401" i="78" s="1"/>
  <c r="A2402" i="78" s="1"/>
  <c r="A2403" i="78" s="1"/>
  <c r="A2404" i="78" s="1"/>
  <c r="A2405" i="78" s="1"/>
  <c r="A2406" i="78" s="1"/>
  <c r="A2407" i="78" s="1"/>
  <c r="A2408" i="78" s="1"/>
  <c r="A2409" i="78" s="1"/>
  <c r="A2410" i="78" s="1"/>
  <c r="A2411" i="78" s="1"/>
  <c r="A2412" i="78" s="1"/>
  <c r="A2413" i="78" s="1"/>
  <c r="A2414" i="78" s="1"/>
  <c r="A2415" i="78" s="1"/>
  <c r="A2416" i="78" s="1"/>
  <c r="A2417" i="78" s="1"/>
  <c r="A2418" i="78" s="1"/>
  <c r="A2419" i="78" s="1"/>
  <c r="A2420" i="78" s="1"/>
  <c r="A2421" i="78" s="1"/>
  <c r="A2422" i="78" s="1"/>
  <c r="A2423" i="78" s="1"/>
  <c r="A2424" i="78" s="1"/>
  <c r="A2425" i="78" s="1"/>
  <c r="A2426" i="78" s="1"/>
  <c r="A2427" i="78" s="1"/>
  <c r="A2428" i="78" s="1"/>
  <c r="A2429" i="78" s="1"/>
  <c r="A2430" i="78" s="1"/>
  <c r="A2431" i="78" s="1"/>
  <c r="A2432" i="78" s="1"/>
  <c r="A2433" i="78" s="1"/>
  <c r="A2434" i="78" s="1"/>
  <c r="A2435" i="78" s="1"/>
  <c r="A2436" i="78" s="1"/>
  <c r="A2437" i="78" s="1"/>
  <c r="A2438" i="78" s="1"/>
  <c r="A2439" i="78" s="1"/>
  <c r="A2440" i="78" s="1"/>
  <c r="A2441" i="78" s="1"/>
  <c r="A2442" i="78" s="1"/>
  <c r="A2443" i="78" s="1"/>
  <c r="A2444" i="78" s="1"/>
  <c r="A2445" i="78" s="1"/>
  <c r="A2446" i="78" s="1"/>
  <c r="A2447" i="78" s="1"/>
  <c r="A2448" i="78" s="1"/>
  <c r="A2449" i="78" s="1"/>
  <c r="A2450" i="78" s="1"/>
  <c r="A2451" i="78" s="1"/>
  <c r="A2452" i="78" s="1"/>
  <c r="A2453" i="78" s="1"/>
  <c r="A2454" i="78" s="1"/>
  <c r="A2455" i="78" s="1"/>
  <c r="A2456" i="78" s="1"/>
  <c r="A2457" i="78" s="1"/>
  <c r="A2458" i="78" s="1"/>
  <c r="A2459" i="78" s="1"/>
  <c r="A2460" i="78" s="1"/>
  <c r="A2461" i="78" s="1"/>
  <c r="A2462" i="78" s="1"/>
  <c r="A2463" i="78" s="1"/>
  <c r="A2464" i="78" s="1"/>
  <c r="A2465" i="78" s="1"/>
  <c r="A2466" i="78" s="1"/>
  <c r="A2467" i="78" s="1"/>
  <c r="A2468" i="78" s="1"/>
  <c r="A2469" i="78" s="1"/>
  <c r="A2470" i="78" s="1"/>
  <c r="A2471" i="78" s="1"/>
  <c r="A2472" i="78" s="1"/>
  <c r="A2473" i="78" s="1"/>
  <c r="A2474" i="78" s="1"/>
  <c r="A2475" i="78" s="1"/>
  <c r="A2476" i="78" s="1"/>
  <c r="A2477" i="78" s="1"/>
  <c r="A2478" i="78" s="1"/>
  <c r="A2479" i="78" s="1"/>
  <c r="A2480" i="78" s="1"/>
  <c r="A2481" i="78" s="1"/>
  <c r="A2482" i="78" s="1"/>
  <c r="A2483" i="78" s="1"/>
  <c r="A2484" i="78" s="1"/>
  <c r="A2485" i="78" s="1"/>
  <c r="A2486" i="78" s="1"/>
  <c r="A2487" i="78" s="1"/>
  <c r="A2488" i="78" s="1"/>
  <c r="A2489" i="78" s="1"/>
  <c r="A2490" i="78" s="1"/>
  <c r="A2491" i="78" s="1"/>
  <c r="A2492" i="78" s="1"/>
  <c r="A2493" i="78" s="1"/>
  <c r="A2494" i="78" s="1"/>
  <c r="A2495" i="78" s="1"/>
  <c r="A2496" i="78" s="1"/>
  <c r="A2497" i="78" s="1"/>
  <c r="A2498" i="78" s="1"/>
  <c r="A2499" i="78" s="1"/>
  <c r="A2500" i="78" s="1"/>
  <c r="A2501" i="78" s="1"/>
  <c r="A2502" i="78" s="1"/>
  <c r="A2503" i="78" s="1"/>
  <c r="A2504" i="78" s="1"/>
  <c r="A2505" i="78" s="1"/>
  <c r="A2506" i="78" s="1"/>
  <c r="A2507" i="78" s="1"/>
  <c r="A2508" i="78" s="1"/>
  <c r="A2509" i="78" s="1"/>
  <c r="A2510" i="78" s="1"/>
  <c r="A2511" i="78" s="1"/>
  <c r="A2512" i="78" s="1"/>
  <c r="A2513" i="78" s="1"/>
  <c r="A2514" i="78" s="1"/>
  <c r="A2515" i="78" s="1"/>
  <c r="A2516" i="78" s="1"/>
  <c r="A2517" i="78" s="1"/>
  <c r="A2518" i="78" s="1"/>
  <c r="A2519" i="78" s="1"/>
  <c r="A2520" i="78" s="1"/>
  <c r="A2521" i="78" s="1"/>
  <c r="A2522" i="78" s="1"/>
  <c r="A2523" i="78" s="1"/>
  <c r="A2524" i="78" s="1"/>
  <c r="A2525" i="78" s="1"/>
  <c r="A2526" i="78" s="1"/>
  <c r="A2527" i="78" s="1"/>
  <c r="A2528" i="78" s="1"/>
  <c r="A2529" i="78" s="1"/>
  <c r="A2530" i="78" s="1"/>
  <c r="A2531" i="78" s="1"/>
  <c r="A2532" i="78" s="1"/>
  <c r="A2533" i="78" s="1"/>
  <c r="A2534" i="78" s="1"/>
  <c r="A2535" i="78" s="1"/>
  <c r="A2536" i="78" s="1"/>
  <c r="A2537" i="78" s="1"/>
  <c r="A2538" i="78" s="1"/>
  <c r="A2539" i="78" s="1"/>
  <c r="A2540" i="78" s="1"/>
  <c r="A2541" i="78" s="1"/>
  <c r="A2542" i="78" s="1"/>
  <c r="A2543" i="78" s="1"/>
  <c r="A2544" i="78" s="1"/>
  <c r="A2545" i="78" s="1"/>
  <c r="A2546" i="78" s="1"/>
  <c r="A2547" i="78" s="1"/>
  <c r="A2548" i="78" s="1"/>
  <c r="A2549" i="78" s="1"/>
  <c r="A2550" i="78" s="1"/>
  <c r="A2551" i="78" s="1"/>
  <c r="A2552" i="78" s="1"/>
  <c r="A2553" i="78" s="1"/>
  <c r="A2554" i="78" s="1"/>
  <c r="A2555" i="78" s="1"/>
  <c r="A2556" i="78" s="1"/>
  <c r="A2557" i="78" s="1"/>
  <c r="A2558" i="78" s="1"/>
  <c r="A2559" i="78" s="1"/>
  <c r="A2560" i="78" s="1"/>
  <c r="A2561" i="78" s="1"/>
  <c r="A2562" i="78" s="1"/>
  <c r="A2563" i="78" s="1"/>
  <c r="A2564" i="78" s="1"/>
  <c r="A2565" i="78" s="1"/>
  <c r="A2566" i="78" s="1"/>
  <c r="A2567" i="78" s="1"/>
  <c r="A2568" i="78" s="1"/>
  <c r="A2569" i="78" s="1"/>
  <c r="A2570" i="78" s="1"/>
  <c r="A2571" i="78" s="1"/>
  <c r="A2572" i="78" s="1"/>
  <c r="A2573" i="78" s="1"/>
  <c r="A2574" i="78" s="1"/>
  <c r="A2575" i="78" s="1"/>
  <c r="A2576" i="78" s="1"/>
  <c r="A2577" i="78" s="1"/>
  <c r="A2578" i="78" s="1"/>
  <c r="A2579" i="78" s="1"/>
  <c r="A2580" i="78" s="1"/>
  <c r="A2581" i="78" s="1"/>
  <c r="A2582" i="78" s="1"/>
  <c r="A2583" i="78" s="1"/>
  <c r="A2584" i="78" s="1"/>
  <c r="A2585" i="78" s="1"/>
  <c r="A2586" i="78" s="1"/>
  <c r="A2587" i="78" s="1"/>
  <c r="A2588" i="78" s="1"/>
  <c r="A2589" i="78" s="1"/>
  <c r="A2590" i="78" s="1"/>
  <c r="A2591" i="78" s="1"/>
  <c r="A2592" i="78" s="1"/>
  <c r="A2593" i="78" s="1"/>
  <c r="A2594" i="78" s="1"/>
  <c r="A2595" i="78" s="1"/>
  <c r="A2596" i="78" s="1"/>
  <c r="A2597" i="78" s="1"/>
  <c r="A2598" i="78" s="1"/>
  <c r="A2599" i="78" s="1"/>
  <c r="A2600" i="78" s="1"/>
  <c r="A2601" i="78" s="1"/>
  <c r="A2602" i="78" s="1"/>
  <c r="A2603" i="78" s="1"/>
  <c r="A2604" i="78" s="1"/>
  <c r="A2605" i="78" s="1"/>
  <c r="A2606" i="78" s="1"/>
  <c r="A2607" i="78" s="1"/>
  <c r="A2608" i="78" s="1"/>
  <c r="A2609" i="78" s="1"/>
  <c r="A2610" i="78" s="1"/>
  <c r="A2611" i="78" s="1"/>
  <c r="A2612" i="78" s="1"/>
  <c r="A2613" i="78" s="1"/>
  <c r="A2614" i="78" s="1"/>
  <c r="A2615" i="78" s="1"/>
  <c r="A2616" i="78" s="1"/>
  <c r="A2617" i="78" s="1"/>
  <c r="A2618" i="78" s="1"/>
  <c r="A2619" i="78" s="1"/>
  <c r="A2620" i="78" s="1"/>
  <c r="A2621" i="78" s="1"/>
  <c r="A2622" i="78" s="1"/>
  <c r="A2623" i="78" s="1"/>
  <c r="A2624" i="78" s="1"/>
  <c r="A2625" i="78" s="1"/>
  <c r="A2626" i="78" s="1"/>
  <c r="A2627" i="78" s="1"/>
  <c r="A2628" i="78" s="1"/>
  <c r="A2629" i="78" s="1"/>
  <c r="A2630" i="78" s="1"/>
  <c r="A2631" i="78" s="1"/>
  <c r="A2632" i="78" s="1"/>
  <c r="A2633" i="78" s="1"/>
  <c r="A2634" i="78" s="1"/>
  <c r="A2635" i="78" s="1"/>
  <c r="A2636" i="78" s="1"/>
  <c r="A2637" i="78" s="1"/>
  <c r="A2638" i="78" s="1"/>
  <c r="A2639" i="78" s="1"/>
  <c r="A2640" i="78" s="1"/>
  <c r="A2641" i="78" s="1"/>
  <c r="A2642" i="78" s="1"/>
  <c r="A2643" i="78" s="1"/>
  <c r="A2644" i="78" s="1"/>
  <c r="A2645" i="78" s="1"/>
  <c r="A2646" i="78" s="1"/>
  <c r="A2647" i="78" s="1"/>
  <c r="A2648" i="78" s="1"/>
  <c r="A2649" i="78" s="1"/>
  <c r="A2650" i="78" s="1"/>
  <c r="A2651" i="78" s="1"/>
  <c r="A2652" i="78" s="1"/>
  <c r="A2653" i="78" s="1"/>
  <c r="A2654" i="78" s="1"/>
  <c r="A2655" i="78" s="1"/>
  <c r="A2656" i="78" s="1"/>
  <c r="A2657" i="78" s="1"/>
  <c r="A2658" i="78" s="1"/>
  <c r="A2659" i="78" s="1"/>
  <c r="A2660" i="78" s="1"/>
  <c r="A2661" i="78" s="1"/>
  <c r="A2662" i="78" s="1"/>
  <c r="A2663" i="78" s="1"/>
  <c r="A2664" i="78" s="1"/>
  <c r="A2665" i="78" s="1"/>
  <c r="A2666" i="78" s="1"/>
  <c r="A2667" i="78" s="1"/>
  <c r="A2668" i="78" s="1"/>
  <c r="A2669" i="78" s="1"/>
  <c r="A2670" i="78" s="1"/>
  <c r="A2671" i="78" s="1"/>
  <c r="A2672" i="78" s="1"/>
  <c r="A2673" i="78" s="1"/>
  <c r="A2674" i="78" s="1"/>
  <c r="A2675" i="78" s="1"/>
  <c r="A2676" i="78" s="1"/>
  <c r="A2677" i="78" s="1"/>
  <c r="A2678" i="78" s="1"/>
  <c r="A2679" i="78" s="1"/>
  <c r="A2680" i="78" s="1"/>
  <c r="A2681" i="78" s="1"/>
  <c r="A2682" i="78" s="1"/>
  <c r="A2683" i="78" s="1"/>
  <c r="A2684" i="78" s="1"/>
  <c r="A2685" i="78" s="1"/>
  <c r="A2686" i="78" s="1"/>
  <c r="A2687" i="78" s="1"/>
  <c r="A2688" i="78" s="1"/>
  <c r="A2689" i="78" s="1"/>
  <c r="A2690" i="78" s="1"/>
  <c r="A2691" i="78" s="1"/>
  <c r="A2692" i="78" s="1"/>
  <c r="A2693" i="78" s="1"/>
  <c r="A2694" i="78" s="1"/>
  <c r="A2695" i="78" s="1"/>
  <c r="A2696" i="78" s="1"/>
  <c r="A2697" i="78" s="1"/>
  <c r="A2698" i="78" s="1"/>
  <c r="A2699" i="78" s="1"/>
  <c r="A2700" i="78" s="1"/>
  <c r="A2701" i="78" s="1"/>
  <c r="A2702" i="78" s="1"/>
  <c r="A2703" i="78" s="1"/>
  <c r="A2704" i="78" s="1"/>
  <c r="A2705" i="78" s="1"/>
  <c r="A2706" i="78" s="1"/>
  <c r="A2707" i="78" s="1"/>
  <c r="A2708" i="78" s="1"/>
  <c r="A2709" i="78" s="1"/>
  <c r="A2710" i="78" s="1"/>
  <c r="A2711" i="78" s="1"/>
  <c r="A2712" i="78" s="1"/>
  <c r="A2713" i="78" s="1"/>
  <c r="A2714" i="78" s="1"/>
  <c r="A2715" i="78" s="1"/>
  <c r="A2716" i="78" s="1"/>
  <c r="A2717" i="78" s="1"/>
  <c r="A2718" i="78" s="1"/>
  <c r="A2719" i="78" s="1"/>
  <c r="A2720" i="78" s="1"/>
  <c r="A2721" i="78" s="1"/>
  <c r="A2722" i="78" s="1"/>
  <c r="A2723" i="78" s="1"/>
  <c r="A2724" i="78" s="1"/>
  <c r="A2725" i="78" s="1"/>
  <c r="A2726" i="78" s="1"/>
  <c r="A2727" i="78" s="1"/>
  <c r="A2728" i="78" s="1"/>
  <c r="A2729" i="78" s="1"/>
  <c r="A2730" i="78" s="1"/>
  <c r="A2731" i="78" s="1"/>
  <c r="A2732" i="78" s="1"/>
  <c r="A2733" i="78" s="1"/>
  <c r="A2734" i="78" s="1"/>
  <c r="A2735" i="78" s="1"/>
  <c r="A2736" i="78" s="1"/>
  <c r="A2737" i="78" s="1"/>
  <c r="A2738" i="78" s="1"/>
  <c r="A2739" i="78" s="1"/>
  <c r="A2740" i="78" s="1"/>
  <c r="A2741" i="78" s="1"/>
  <c r="A2742" i="78" s="1"/>
  <c r="A2743" i="78" s="1"/>
  <c r="A2744" i="78" s="1"/>
  <c r="A2745" i="78" s="1"/>
  <c r="A2746" i="78" s="1"/>
  <c r="A2747" i="78" s="1"/>
  <c r="A2748" i="78" s="1"/>
  <c r="A2749" i="78" s="1"/>
  <c r="A2750" i="78" s="1"/>
  <c r="A2751" i="78" s="1"/>
  <c r="A2752" i="78" s="1"/>
  <c r="A2753" i="78" s="1"/>
  <c r="A2754" i="78" s="1"/>
  <c r="A2755" i="78" s="1"/>
  <c r="A2756" i="78" s="1"/>
  <c r="A2757" i="78" s="1"/>
  <c r="A2758" i="78" s="1"/>
  <c r="A2759" i="78" s="1"/>
  <c r="A2760" i="78" s="1"/>
  <c r="A2761" i="78" s="1"/>
  <c r="A2762" i="78" s="1"/>
  <c r="A2763" i="78" s="1"/>
  <c r="A2764" i="78" s="1"/>
  <c r="A2765" i="78" s="1"/>
  <c r="A2766" i="78" s="1"/>
  <c r="A2767" i="78" s="1"/>
  <c r="A2768" i="78" s="1"/>
  <c r="A2769" i="78" s="1"/>
  <c r="A2770" i="78" s="1"/>
  <c r="A2771" i="78" s="1"/>
  <c r="A2772" i="78" s="1"/>
  <c r="A2773" i="78" s="1"/>
  <c r="A2774" i="78" s="1"/>
  <c r="A2775" i="78" s="1"/>
  <c r="A2776" i="78" s="1"/>
  <c r="A2777" i="78" s="1"/>
  <c r="A2778" i="78" s="1"/>
  <c r="A2779" i="78" s="1"/>
  <c r="A2780" i="78" s="1"/>
  <c r="A2781" i="78" s="1"/>
  <c r="A2782" i="78" s="1"/>
  <c r="A2783" i="78" s="1"/>
  <c r="A2784" i="78" s="1"/>
  <c r="A2785" i="78" s="1"/>
  <c r="A2786" i="78" s="1"/>
  <c r="A2787" i="78" s="1"/>
  <c r="A2788" i="78" s="1"/>
  <c r="A2789" i="78" s="1"/>
  <c r="A2790" i="78" s="1"/>
  <c r="A2791" i="78" s="1"/>
  <c r="A2792" i="78" s="1"/>
  <c r="A2793" i="78" s="1"/>
  <c r="A2794" i="78" s="1"/>
  <c r="A2795" i="78" s="1"/>
  <c r="A2796" i="78" s="1"/>
  <c r="A2797" i="78" s="1"/>
  <c r="A2798" i="78" s="1"/>
  <c r="A2799" i="78" s="1"/>
  <c r="A2800" i="78" s="1"/>
  <c r="A2801" i="78" s="1"/>
  <c r="A2802" i="78" s="1"/>
  <c r="A2803" i="78" s="1"/>
  <c r="A2804" i="78" s="1"/>
  <c r="A2805" i="78" s="1"/>
  <c r="A2806" i="78" s="1"/>
  <c r="A2807" i="78" s="1"/>
  <c r="A2808" i="78" s="1"/>
  <c r="A2809" i="78" s="1"/>
  <c r="A2810" i="78" s="1"/>
  <c r="A2811" i="78" s="1"/>
  <c r="A2812" i="78" s="1"/>
  <c r="A2813" i="78" s="1"/>
  <c r="A2814" i="78" s="1"/>
  <c r="A2815" i="78" s="1"/>
  <c r="A2816" i="78" s="1"/>
  <c r="A2817" i="78" s="1"/>
  <c r="A2818" i="78" s="1"/>
  <c r="A2819" i="78" s="1"/>
  <c r="A2820" i="78" s="1"/>
  <c r="A2821" i="78" s="1"/>
  <c r="A2822" i="78" s="1"/>
  <c r="A2823" i="78" s="1"/>
  <c r="A2824" i="78" s="1"/>
  <c r="A2825" i="78" s="1"/>
  <c r="A2826" i="78" s="1"/>
  <c r="A2827" i="78" s="1"/>
  <c r="A2828" i="78" s="1"/>
  <c r="A2829" i="78" s="1"/>
  <c r="A2830" i="78" s="1"/>
  <c r="A2831" i="78" s="1"/>
  <c r="A2832" i="78" s="1"/>
  <c r="A2833" i="78" s="1"/>
  <c r="A2834" i="78" s="1"/>
  <c r="A2835" i="78" s="1"/>
  <c r="A2836" i="78" s="1"/>
  <c r="A2837" i="78" s="1"/>
  <c r="A2838" i="78" s="1"/>
  <c r="A2839" i="78" s="1"/>
  <c r="A2840" i="78" s="1"/>
  <c r="A2841" i="78" s="1"/>
  <c r="A2842" i="78" s="1"/>
  <c r="A2843" i="78" s="1"/>
  <c r="A2844" i="78" s="1"/>
  <c r="A2845" i="78" s="1"/>
  <c r="A2846" i="78" s="1"/>
  <c r="A2847" i="78" s="1"/>
  <c r="A2848" i="78" s="1"/>
  <c r="A2849" i="78" s="1"/>
  <c r="A2850" i="78" s="1"/>
  <c r="A2851" i="78" s="1"/>
  <c r="A2852" i="78" s="1"/>
  <c r="A2853" i="78" s="1"/>
  <c r="A2854" i="78" s="1"/>
  <c r="A2855" i="78" s="1"/>
  <c r="A2856" i="78" s="1"/>
  <c r="A2857" i="78" s="1"/>
  <c r="A2858" i="78" s="1"/>
  <c r="A2859" i="78" s="1"/>
  <c r="A2860" i="78" s="1"/>
  <c r="A2861" i="78" s="1"/>
  <c r="A2862" i="78" s="1"/>
  <c r="A2863" i="78" s="1"/>
  <c r="A2864" i="78" s="1"/>
  <c r="A2865" i="78" s="1"/>
  <c r="A2866" i="78" s="1"/>
  <c r="A2867" i="78" s="1"/>
  <c r="A2868" i="78" s="1"/>
  <c r="A2869" i="78" s="1"/>
  <c r="A2870" i="78" s="1"/>
  <c r="A2871" i="78" s="1"/>
  <c r="A2872" i="78" s="1"/>
  <c r="A2873" i="78" s="1"/>
  <c r="A2874" i="78" s="1"/>
  <c r="A2875" i="78" s="1"/>
  <c r="A2876" i="78" s="1"/>
  <c r="A2877" i="78" s="1"/>
  <c r="A2878" i="78" s="1"/>
  <c r="A2879" i="78" s="1"/>
  <c r="A2880" i="78" s="1"/>
  <c r="A2881" i="78" s="1"/>
  <c r="A2882" i="78" s="1"/>
  <c r="A2883" i="78" s="1"/>
  <c r="A2884" i="78" s="1"/>
  <c r="A2885" i="78" s="1"/>
  <c r="A2886" i="78" s="1"/>
  <c r="A2887" i="78" s="1"/>
  <c r="A2888" i="78" s="1"/>
  <c r="A2889" i="78" s="1"/>
  <c r="A2890" i="78" s="1"/>
  <c r="A2891" i="78" s="1"/>
  <c r="A2892" i="78" s="1"/>
  <c r="A2893" i="78" s="1"/>
  <c r="A2894" i="78" s="1"/>
  <c r="A2895" i="78" s="1"/>
  <c r="A2896" i="78" s="1"/>
  <c r="A2897" i="78" s="1"/>
  <c r="A2898" i="78" s="1"/>
  <c r="A2899" i="78" s="1"/>
  <c r="A2900" i="78" s="1"/>
  <c r="A2901" i="78" s="1"/>
  <c r="A2902" i="78" s="1"/>
  <c r="A2903" i="78" s="1"/>
  <c r="A2904" i="78" s="1"/>
  <c r="A2905" i="78" s="1"/>
  <c r="A2906" i="78" s="1"/>
  <c r="A2907" i="78" s="1"/>
  <c r="A2908" i="78" s="1"/>
  <c r="A2909" i="78" s="1"/>
  <c r="A2910" i="78" s="1"/>
  <c r="A2911" i="78" s="1"/>
  <c r="A2912" i="78" s="1"/>
  <c r="A2913" i="78" s="1"/>
  <c r="A2914" i="78" s="1"/>
  <c r="A2915" i="78" s="1"/>
  <c r="A2916" i="78" s="1"/>
  <c r="A2917" i="78" s="1"/>
  <c r="A2918" i="78" s="1"/>
  <c r="A2919" i="78" s="1"/>
  <c r="A2920" i="78" s="1"/>
  <c r="A2921" i="78" s="1"/>
  <c r="A2922" i="78" s="1"/>
  <c r="A2923" i="78" s="1"/>
  <c r="A2924" i="78" s="1"/>
  <c r="A2925" i="78" s="1"/>
  <c r="A2926" i="78" s="1"/>
  <c r="A2927" i="78" s="1"/>
  <c r="A2928" i="78" s="1"/>
  <c r="A2929" i="78" s="1"/>
  <c r="A2930" i="78" s="1"/>
  <c r="A2931" i="78" s="1"/>
  <c r="A2932" i="78" s="1"/>
  <c r="A2933" i="78" s="1"/>
  <c r="A2934" i="78" s="1"/>
  <c r="A2935" i="78" s="1"/>
  <c r="A2936" i="78" s="1"/>
  <c r="A2937" i="78" s="1"/>
  <c r="A2938" i="78" s="1"/>
  <c r="A2939" i="78" s="1"/>
  <c r="A2940" i="78" s="1"/>
  <c r="A2941" i="78" s="1"/>
  <c r="A2942" i="78" s="1"/>
  <c r="A2943" i="78" s="1"/>
  <c r="A2944" i="78" s="1"/>
  <c r="A2945" i="78" s="1"/>
  <c r="A2946" i="78" s="1"/>
  <c r="A2947" i="78" s="1"/>
  <c r="A2948" i="78" s="1"/>
  <c r="A2949" i="78" s="1"/>
  <c r="A2950" i="78" s="1"/>
  <c r="A2951" i="78" s="1"/>
  <c r="A2952" i="78" s="1"/>
  <c r="A2953" i="78" s="1"/>
  <c r="A2954" i="78" s="1"/>
  <c r="A2955" i="78" s="1"/>
  <c r="A2956" i="78" s="1"/>
  <c r="A2957" i="78" s="1"/>
  <c r="A2958" i="78" s="1"/>
  <c r="A2959" i="78" s="1"/>
  <c r="A2960" i="78" s="1"/>
  <c r="A2961" i="78" s="1"/>
  <c r="A2962" i="78" s="1"/>
  <c r="A2963" i="78" s="1"/>
  <c r="A2964" i="78" s="1"/>
  <c r="A2965" i="78" s="1"/>
  <c r="A2966" i="78" s="1"/>
  <c r="A2967" i="78" s="1"/>
  <c r="A2968" i="78" s="1"/>
  <c r="A2969" i="78" s="1"/>
  <c r="A2970" i="78" s="1"/>
  <c r="A2971" i="78" s="1"/>
  <c r="A2972" i="78" s="1"/>
  <c r="A2973" i="78" s="1"/>
  <c r="A2974" i="78" s="1"/>
  <c r="A2975" i="78" s="1"/>
  <c r="A2976" i="78" s="1"/>
  <c r="A2977" i="78" s="1"/>
  <c r="A2978" i="78" s="1"/>
  <c r="A2979" i="78" s="1"/>
  <c r="A2980" i="78" s="1"/>
  <c r="A2981" i="78" s="1"/>
  <c r="A2982" i="78" s="1"/>
  <c r="A2983" i="78" s="1"/>
  <c r="A2984" i="78" s="1"/>
  <c r="A2985" i="78" s="1"/>
  <c r="A2986" i="78" s="1"/>
  <c r="A2987" i="78" s="1"/>
  <c r="A2988" i="78" s="1"/>
  <c r="A2989" i="78" s="1"/>
  <c r="A2990" i="78" s="1"/>
  <c r="A2991" i="78" s="1"/>
  <c r="A2992" i="78" s="1"/>
  <c r="A2993" i="78" s="1"/>
  <c r="A2994" i="78" s="1"/>
  <c r="A2995" i="78" s="1"/>
  <c r="A2996" i="78" s="1"/>
  <c r="A2997" i="78" s="1"/>
  <c r="A2998" i="78" s="1"/>
  <c r="A2999" i="78" s="1"/>
  <c r="A3000" i="78" s="1"/>
  <c r="A3001" i="78" s="1"/>
  <c r="A3002" i="78" s="1"/>
  <c r="A3003" i="78" s="1"/>
  <c r="A3004" i="78" s="1"/>
  <c r="A3005" i="78" s="1"/>
  <c r="A3006" i="78" s="1"/>
  <c r="A3007" i="78" s="1"/>
  <c r="A3008" i="78" s="1"/>
  <c r="A3009" i="78" s="1"/>
  <c r="A3010" i="78" s="1"/>
  <c r="A3011" i="78" s="1"/>
  <c r="A3012" i="78" s="1"/>
  <c r="A3013" i="78" s="1"/>
  <c r="A3014" i="78" s="1"/>
  <c r="A3015" i="78" s="1"/>
  <c r="A3016" i="78" s="1"/>
  <c r="A3017" i="78" s="1"/>
  <c r="A3018" i="78" s="1"/>
  <c r="A3019" i="78" s="1"/>
  <c r="A3020" i="78" s="1"/>
  <c r="A3021" i="78" s="1"/>
  <c r="A3022" i="78" s="1"/>
  <c r="A3023" i="78" s="1"/>
  <c r="A3024" i="78" s="1"/>
  <c r="A3025" i="78" s="1"/>
  <c r="A3026" i="78" s="1"/>
  <c r="A3027" i="78" s="1"/>
  <c r="A3028" i="78" s="1"/>
  <c r="A3029" i="78" s="1"/>
  <c r="A3030" i="78" s="1"/>
  <c r="A3031" i="78" s="1"/>
  <c r="A3032" i="78" s="1"/>
  <c r="A3033" i="78" s="1"/>
  <c r="A3034" i="78" s="1"/>
  <c r="A3035" i="78" s="1"/>
  <c r="A3036" i="78" s="1"/>
  <c r="A3037" i="78" s="1"/>
  <c r="A3038" i="78" s="1"/>
  <c r="A3039" i="78" s="1"/>
  <c r="A3040" i="78" s="1"/>
  <c r="A3041" i="78" s="1"/>
  <c r="A3042" i="78" s="1"/>
  <c r="A3043" i="78" s="1"/>
  <c r="A3044" i="78" s="1"/>
  <c r="A3045" i="78" s="1"/>
  <c r="A3046" i="78" s="1"/>
  <c r="A3047" i="78" s="1"/>
  <c r="A3048" i="78" s="1"/>
  <c r="A3049" i="78" s="1"/>
  <c r="A3050" i="78" s="1"/>
  <c r="A3051" i="78" s="1"/>
  <c r="A3052" i="78" s="1"/>
  <c r="A3053" i="78" s="1"/>
  <c r="A3054" i="78" s="1"/>
  <c r="A3055" i="78" s="1"/>
  <c r="A3056" i="78" s="1"/>
  <c r="A3057" i="78" s="1"/>
  <c r="A3058" i="78" s="1"/>
  <c r="A3059" i="78" s="1"/>
  <c r="A3060" i="78" s="1"/>
  <c r="A3061" i="78" s="1"/>
  <c r="A3062" i="78" s="1"/>
  <c r="A3063" i="78" s="1"/>
  <c r="A3064" i="78" s="1"/>
  <c r="A3065" i="78" s="1"/>
  <c r="A3066" i="78" s="1"/>
  <c r="A3067" i="78" s="1"/>
  <c r="A3068" i="78" s="1"/>
  <c r="A3069" i="78" s="1"/>
  <c r="A3070" i="78" s="1"/>
  <c r="A3071" i="78" s="1"/>
  <c r="A3072" i="78" s="1"/>
  <c r="A3073" i="78" s="1"/>
  <c r="A3074" i="78" s="1"/>
  <c r="A3075" i="78" s="1"/>
  <c r="A3076" i="78" s="1"/>
  <c r="A3077" i="78" s="1"/>
  <c r="A3078" i="78" s="1"/>
  <c r="A3079" i="78" s="1"/>
  <c r="A3080" i="78" s="1"/>
  <c r="A3081" i="78" s="1"/>
  <c r="A3082" i="78" s="1"/>
  <c r="A3083" i="78" s="1"/>
  <c r="A3084" i="78" s="1"/>
  <c r="A3085" i="78" s="1"/>
  <c r="A3086" i="78" s="1"/>
  <c r="A3087" i="78" s="1"/>
  <c r="A3088" i="78" s="1"/>
  <c r="A3089" i="78" s="1"/>
  <c r="A3090" i="78" s="1"/>
  <c r="A3091" i="78" s="1"/>
  <c r="A3092" i="78" s="1"/>
  <c r="A3093" i="78" s="1"/>
  <c r="A3094" i="78" s="1"/>
  <c r="A3095" i="78" s="1"/>
  <c r="A3096" i="78" s="1"/>
  <c r="A3097" i="78" s="1"/>
  <c r="A3098" i="78" s="1"/>
  <c r="A3099" i="78" s="1"/>
  <c r="A3100" i="78" s="1"/>
  <c r="A3101" i="78" s="1"/>
  <c r="A3102" i="78" s="1"/>
  <c r="A3103" i="78" s="1"/>
  <c r="A3104" i="78" s="1"/>
  <c r="A3105" i="78" s="1"/>
  <c r="A3106" i="78" s="1"/>
  <c r="A3107" i="78" s="1"/>
  <c r="A3108" i="78" s="1"/>
  <c r="A3109" i="78" s="1"/>
  <c r="A3110" i="78" s="1"/>
  <c r="A3111" i="78" s="1"/>
  <c r="A3112" i="78" s="1"/>
  <c r="A3113" i="78" s="1"/>
  <c r="A3114" i="78" s="1"/>
  <c r="A3115" i="78" s="1"/>
  <c r="A3116" i="78" s="1"/>
  <c r="A3117" i="78" s="1"/>
  <c r="A3118" i="78" s="1"/>
  <c r="A3119" i="78" s="1"/>
  <c r="A3120" i="78" s="1"/>
  <c r="A3121" i="78" s="1"/>
  <c r="A3122" i="78" s="1"/>
  <c r="A3123" i="78" s="1"/>
  <c r="A3124" i="78" s="1"/>
  <c r="A3125" i="78" s="1"/>
  <c r="A3126" i="78" s="1"/>
  <c r="A3127" i="78" s="1"/>
  <c r="A3128" i="78" s="1"/>
  <c r="A3129" i="78" s="1"/>
  <c r="A3130" i="78" s="1"/>
  <c r="A3131" i="78" s="1"/>
  <c r="A3132" i="78" s="1"/>
  <c r="A3133" i="78" s="1"/>
  <c r="A3134" i="78" s="1"/>
  <c r="A3135" i="78" s="1"/>
  <c r="A3136" i="78" s="1"/>
  <c r="A3137" i="78" s="1"/>
  <c r="A3138" i="78" s="1"/>
  <c r="A3139" i="78" s="1"/>
  <c r="A3140" i="78" s="1"/>
  <c r="A3141" i="78" s="1"/>
  <c r="A3142" i="78" s="1"/>
  <c r="A3143" i="78" s="1"/>
  <c r="A3144" i="78" s="1"/>
  <c r="A3145" i="78" s="1"/>
  <c r="A3146" i="78" s="1"/>
  <c r="A3147" i="78" s="1"/>
  <c r="A3148" i="78" s="1"/>
  <c r="A3149" i="78" s="1"/>
  <c r="A3150" i="78" s="1"/>
  <c r="A3151" i="78" s="1"/>
  <c r="A3152" i="78" s="1"/>
  <c r="A3153" i="78" s="1"/>
  <c r="A3154" i="78" s="1"/>
  <c r="A3155" i="78" s="1"/>
  <c r="A3156" i="78" s="1"/>
  <c r="A3157" i="78" s="1"/>
  <c r="A3158" i="78" s="1"/>
  <c r="A3159" i="78" s="1"/>
  <c r="A3160" i="78" s="1"/>
  <c r="A3161" i="78" s="1"/>
  <c r="A3162" i="78" s="1"/>
  <c r="A3163" i="78" s="1"/>
  <c r="A3164" i="78" s="1"/>
  <c r="A3165" i="78" s="1"/>
  <c r="A3166" i="78" s="1"/>
  <c r="A3167" i="78" s="1"/>
  <c r="A3168" i="78" s="1"/>
  <c r="A3169" i="78" s="1"/>
  <c r="A3170" i="78" s="1"/>
  <c r="A3171" i="78" s="1"/>
  <c r="A3172" i="78" s="1"/>
  <c r="A3173" i="78" s="1"/>
  <c r="A3174" i="78" s="1"/>
  <c r="A3175" i="78" s="1"/>
  <c r="A3176" i="78" s="1"/>
  <c r="A3177" i="78" s="1"/>
  <c r="A3178" i="78" s="1"/>
  <c r="A3179" i="78" s="1"/>
  <c r="A3180" i="78" s="1"/>
  <c r="A3181" i="78" s="1"/>
  <c r="A3182" i="78" s="1"/>
  <c r="A3183" i="78" s="1"/>
  <c r="A3184" i="78" s="1"/>
  <c r="A3185" i="78" s="1"/>
  <c r="A3186" i="78" s="1"/>
  <c r="A3187" i="78" s="1"/>
  <c r="A3188" i="78" s="1"/>
  <c r="A3189" i="78" s="1"/>
  <c r="A3190" i="78" s="1"/>
  <c r="A3191" i="78" s="1"/>
  <c r="A3192" i="78" s="1"/>
  <c r="A3193" i="78" s="1"/>
  <c r="A3194" i="78" s="1"/>
  <c r="A3195" i="78" s="1"/>
  <c r="A3196" i="78" s="1"/>
  <c r="A3197" i="78" s="1"/>
  <c r="A3198" i="78" s="1"/>
  <c r="A3199" i="78" s="1"/>
  <c r="A3200" i="78" s="1"/>
  <c r="A3201" i="78" s="1"/>
  <c r="A3202" i="78" s="1"/>
  <c r="A3203" i="78" s="1"/>
  <c r="A3204" i="78" s="1"/>
  <c r="A3205" i="78" s="1"/>
  <c r="A3206" i="78" s="1"/>
  <c r="A3207" i="78" s="1"/>
  <c r="A3208" i="78" s="1"/>
  <c r="A3209" i="78" s="1"/>
  <c r="A3210" i="78" s="1"/>
  <c r="A3211" i="78" s="1"/>
  <c r="A3212" i="78" s="1"/>
  <c r="A3213" i="78" s="1"/>
  <c r="A3214" i="78" s="1"/>
  <c r="A3215" i="78" s="1"/>
  <c r="A3216" i="78" s="1"/>
  <c r="A3217" i="78" s="1"/>
  <c r="A3218" i="78" s="1"/>
  <c r="A3219" i="78" s="1"/>
  <c r="A3220" i="78" s="1"/>
  <c r="A3221" i="78" s="1"/>
  <c r="A3222" i="78" s="1"/>
  <c r="A3223" i="78" s="1"/>
  <c r="A3224" i="78" s="1"/>
  <c r="A3225" i="78" s="1"/>
  <c r="A3226" i="78" s="1"/>
  <c r="A3227" i="78" s="1"/>
  <c r="A3228" i="78" s="1"/>
  <c r="A3229" i="78" s="1"/>
  <c r="A3230" i="78" s="1"/>
  <c r="A3231" i="78" s="1"/>
  <c r="A3232" i="78" s="1"/>
  <c r="A3233" i="78" s="1"/>
  <c r="A3234" i="78" s="1"/>
  <c r="A3235" i="78" s="1"/>
  <c r="A3236" i="78" s="1"/>
  <c r="A3237" i="78" s="1"/>
  <c r="A3238" i="78" s="1"/>
  <c r="A3239" i="78" s="1"/>
  <c r="A3240" i="78" s="1"/>
  <c r="A3241" i="78" s="1"/>
  <c r="A3242" i="78" s="1"/>
  <c r="A3243" i="78" s="1"/>
  <c r="A3244" i="78" s="1"/>
  <c r="A3245" i="78" s="1"/>
  <c r="A3246" i="78" s="1"/>
  <c r="A3247" i="78" s="1"/>
  <c r="A3248" i="78" s="1"/>
  <c r="A3249" i="78" s="1"/>
  <c r="A3250" i="78" s="1"/>
  <c r="A3251" i="78" s="1"/>
  <c r="A3252" i="78" s="1"/>
  <c r="A3253" i="78" s="1"/>
  <c r="A3254" i="78" s="1"/>
  <c r="A3255" i="78" s="1"/>
  <c r="A3256" i="78" s="1"/>
  <c r="A3257" i="78" s="1"/>
  <c r="A3258" i="78" s="1"/>
  <c r="A3259" i="78" s="1"/>
  <c r="A3260" i="78" s="1"/>
  <c r="A3261" i="78" s="1"/>
  <c r="A3262" i="78" s="1"/>
  <c r="A3263" i="78" s="1"/>
  <c r="A3264" i="78" s="1"/>
  <c r="A3265" i="78" s="1"/>
  <c r="A3266" i="78" s="1"/>
  <c r="A3267" i="78" s="1"/>
  <c r="A3268" i="78" s="1"/>
  <c r="A3269" i="78" s="1"/>
  <c r="A3270" i="78" s="1"/>
  <c r="A3271" i="78" s="1"/>
  <c r="A3272" i="78" s="1"/>
  <c r="A3273" i="78" s="1"/>
  <c r="A3274" i="78" s="1"/>
  <c r="A3275" i="78" s="1"/>
  <c r="A3276" i="78" s="1"/>
  <c r="A3277" i="78" s="1"/>
  <c r="A3278" i="78" s="1"/>
  <c r="A3279" i="78" s="1"/>
  <c r="A3280" i="78" s="1"/>
  <c r="A3281" i="78" s="1"/>
  <c r="A3282" i="78" s="1"/>
  <c r="A3283" i="78" s="1"/>
  <c r="A3284" i="78" s="1"/>
  <c r="A3285" i="78" s="1"/>
  <c r="A3286" i="78" s="1"/>
  <c r="A3287" i="78" s="1"/>
  <c r="A3288" i="78" s="1"/>
  <c r="A3289" i="78" s="1"/>
  <c r="A3290" i="78" s="1"/>
  <c r="A3291" i="78" s="1"/>
  <c r="A3292" i="78" s="1"/>
  <c r="A3293" i="78" s="1"/>
  <c r="A3294" i="78" s="1"/>
  <c r="A3295" i="78" s="1"/>
  <c r="A3296" i="78" s="1"/>
  <c r="A3297" i="78" s="1"/>
  <c r="A3298" i="78" s="1"/>
  <c r="A3299" i="78" s="1"/>
  <c r="A3300" i="78" s="1"/>
  <c r="A3301" i="78" s="1"/>
  <c r="A3302" i="78" s="1"/>
  <c r="A3303" i="78" s="1"/>
  <c r="A3304" i="78" s="1"/>
  <c r="A3305" i="78" s="1"/>
  <c r="A3306" i="78" s="1"/>
  <c r="A3307" i="78" s="1"/>
  <c r="A3308" i="78" s="1"/>
  <c r="A3309" i="78" s="1"/>
  <c r="A3310" i="78" s="1"/>
  <c r="A3311" i="78" s="1"/>
  <c r="A3312" i="78" s="1"/>
  <c r="A3313" i="78" s="1"/>
  <c r="A3314" i="78" s="1"/>
  <c r="A3315" i="78" s="1"/>
  <c r="A3316" i="78" s="1"/>
  <c r="A3317" i="78" s="1"/>
  <c r="A3318" i="78" s="1"/>
  <c r="A3319" i="78" s="1"/>
  <c r="A3320" i="78" s="1"/>
  <c r="A3321" i="78" s="1"/>
  <c r="A3322" i="78" s="1"/>
  <c r="A3323" i="78" s="1"/>
  <c r="A3324" i="78" s="1"/>
  <c r="A3325" i="78" s="1"/>
  <c r="A3326" i="78" s="1"/>
  <c r="A3327" i="78" s="1"/>
  <c r="A3328" i="78" s="1"/>
  <c r="A3329" i="78" s="1"/>
  <c r="A3330" i="78" s="1"/>
  <c r="A3331" i="78" s="1"/>
  <c r="A3332" i="78" s="1"/>
  <c r="A3333" i="78" s="1"/>
  <c r="A3334" i="78" s="1"/>
  <c r="A3335" i="78" s="1"/>
  <c r="A3336" i="78" s="1"/>
  <c r="A3337" i="78" s="1"/>
  <c r="A3338" i="78" s="1"/>
  <c r="A3339" i="78" s="1"/>
  <c r="A3340" i="78" s="1"/>
  <c r="A3341" i="78" s="1"/>
  <c r="A3342" i="78" s="1"/>
  <c r="A3343" i="78" s="1"/>
  <c r="A3344" i="78" s="1"/>
  <c r="A3345" i="78" s="1"/>
  <c r="A3346" i="78" s="1"/>
  <c r="A3347" i="78" s="1"/>
  <c r="A3348" i="78" s="1"/>
  <c r="A3349" i="78" s="1"/>
  <c r="A3350" i="78" s="1"/>
  <c r="A3351" i="78" s="1"/>
  <c r="A3352" i="78" s="1"/>
  <c r="A3353" i="78" s="1"/>
  <c r="A3354" i="78" s="1"/>
  <c r="A3355" i="78" s="1"/>
  <c r="A3356" i="78" s="1"/>
  <c r="A3357" i="78" s="1"/>
  <c r="A3358" i="78" s="1"/>
  <c r="A3359" i="78" s="1"/>
  <c r="A3360" i="78" s="1"/>
  <c r="A3361" i="78" s="1"/>
  <c r="A3362" i="78" s="1"/>
  <c r="A3363" i="78" s="1"/>
  <c r="A3364" i="78" s="1"/>
  <c r="A3365" i="78" s="1"/>
  <c r="A3366" i="78" s="1"/>
  <c r="A3367" i="78" s="1"/>
  <c r="A3368" i="78" s="1"/>
  <c r="A3369" i="78" s="1"/>
  <c r="A3370" i="78" s="1"/>
  <c r="A3371" i="78" s="1"/>
  <c r="A3372" i="78" s="1"/>
  <c r="A3373" i="78" s="1"/>
  <c r="A3374" i="78" s="1"/>
  <c r="A3375" i="78" s="1"/>
  <c r="A3376" i="78" s="1"/>
  <c r="A3377" i="78" s="1"/>
  <c r="A3378" i="78" s="1"/>
  <c r="A3379" i="78" s="1"/>
  <c r="A3380" i="78" s="1"/>
  <c r="A3381" i="78" s="1"/>
  <c r="A3382" i="78" s="1"/>
  <c r="A3383" i="78" s="1"/>
  <c r="A3384" i="78" s="1"/>
  <c r="A3385" i="78" s="1"/>
  <c r="A3386" i="78" s="1"/>
  <c r="A3387" i="78" s="1"/>
  <c r="A3388" i="78" s="1"/>
  <c r="A3389" i="78" s="1"/>
  <c r="A3390" i="78" s="1"/>
  <c r="A3391" i="78" s="1"/>
  <c r="A3392" i="78" s="1"/>
  <c r="A3393" i="78" s="1"/>
  <c r="A3394" i="78" s="1"/>
  <c r="A3395" i="78" s="1"/>
  <c r="A3396" i="78" s="1"/>
  <c r="A3397" i="78" s="1"/>
  <c r="A3398" i="78" s="1"/>
  <c r="A3399" i="78" s="1"/>
  <c r="A3400" i="78" s="1"/>
  <c r="A3401" i="78" s="1"/>
  <c r="A3402" i="78" s="1"/>
  <c r="A3403" i="78" s="1"/>
  <c r="A3404" i="78" s="1"/>
  <c r="A3405" i="78" s="1"/>
  <c r="A3406" i="78" s="1"/>
  <c r="A3407" i="78" s="1"/>
  <c r="A3408" i="78" s="1"/>
  <c r="A3409" i="78" s="1"/>
  <c r="A3410" i="78" s="1"/>
  <c r="A3411" i="78" s="1"/>
  <c r="A3412" i="78" s="1"/>
  <c r="A3413" i="78" s="1"/>
  <c r="A3414" i="78" s="1"/>
  <c r="A3415" i="78" s="1"/>
  <c r="A3416" i="78" s="1"/>
  <c r="A3417" i="78" s="1"/>
  <c r="A3418" i="78" s="1"/>
  <c r="A3419" i="78" s="1"/>
  <c r="A3420" i="78" s="1"/>
  <c r="A3421" i="78" s="1"/>
  <c r="A3422" i="78" s="1"/>
  <c r="A3423" i="78" s="1"/>
  <c r="A3424" i="78" s="1"/>
  <c r="A3425" i="78" s="1"/>
  <c r="A3426" i="78" s="1"/>
  <c r="A3427" i="78" s="1"/>
  <c r="A3428" i="78" s="1"/>
  <c r="A3429" i="78" s="1"/>
  <c r="A3430" i="78" s="1"/>
  <c r="A3431" i="78" s="1"/>
  <c r="A3432" i="78" s="1"/>
  <c r="A3433" i="78" s="1"/>
  <c r="A3434" i="78" s="1"/>
  <c r="A3435" i="78" s="1"/>
  <c r="A3436" i="78" s="1"/>
  <c r="A3437" i="78" s="1"/>
  <c r="A3438" i="78" s="1"/>
  <c r="A3439" i="78" s="1"/>
  <c r="A3440" i="78" s="1"/>
  <c r="A3441" i="78" s="1"/>
  <c r="A3442" i="78" s="1"/>
  <c r="A3443" i="78" s="1"/>
  <c r="A3444" i="78" s="1"/>
  <c r="A3445" i="78" s="1"/>
  <c r="A3446" i="78" s="1"/>
  <c r="A3447" i="78" s="1"/>
  <c r="A3448" i="78" s="1"/>
  <c r="A3449" i="78" s="1"/>
  <c r="A3450" i="78" s="1"/>
  <c r="A3451" i="78" s="1"/>
  <c r="A3452" i="78" s="1"/>
  <c r="A3453" i="78" s="1"/>
  <c r="A3454" i="78" s="1"/>
  <c r="A3455" i="78" s="1"/>
  <c r="A3456" i="78" s="1"/>
  <c r="A3457" i="78" s="1"/>
  <c r="A3458" i="78" s="1"/>
  <c r="A3459" i="78" s="1"/>
  <c r="A3460" i="78" s="1"/>
  <c r="A3461" i="78" s="1"/>
  <c r="A3462" i="78" s="1"/>
  <c r="A3463" i="78" s="1"/>
  <c r="A3464" i="78" s="1"/>
  <c r="A3465" i="78" s="1"/>
  <c r="A3466" i="78" s="1"/>
  <c r="A3467" i="78" s="1"/>
  <c r="A3468" i="78" s="1"/>
  <c r="A3469" i="78" s="1"/>
  <c r="A3470" i="78" s="1"/>
  <c r="A3471" i="78" s="1"/>
  <c r="A3472" i="78" s="1"/>
  <c r="A3473" i="78" s="1"/>
  <c r="A3474" i="78" s="1"/>
  <c r="A3475" i="78" s="1"/>
  <c r="A3476" i="78" s="1"/>
  <c r="A3477" i="78" s="1"/>
  <c r="A3478" i="78" s="1"/>
  <c r="A3479" i="78" s="1"/>
  <c r="A3480" i="78" s="1"/>
  <c r="A3481" i="78" s="1"/>
  <c r="A3482" i="78" s="1"/>
  <c r="A3483" i="78" s="1"/>
  <c r="A3484" i="78" s="1"/>
  <c r="A3485" i="78" s="1"/>
  <c r="A3486" i="78" s="1"/>
  <c r="A3487" i="78" s="1"/>
  <c r="A3488" i="78" s="1"/>
  <c r="A3489" i="78" s="1"/>
  <c r="A3490" i="78" s="1"/>
  <c r="A3491" i="78" s="1"/>
  <c r="A3492" i="78" s="1"/>
  <c r="A3493" i="78" s="1"/>
  <c r="A3494" i="78" s="1"/>
  <c r="A3495" i="78" s="1"/>
  <c r="A3496" i="78" s="1"/>
  <c r="A3497" i="78" s="1"/>
  <c r="A3498" i="78" s="1"/>
  <c r="A3499" i="78" s="1"/>
  <c r="A3500" i="78" s="1"/>
  <c r="A3501" i="78" s="1"/>
  <c r="A3502" i="78" s="1"/>
  <c r="A3503" i="78" s="1"/>
  <c r="A3504" i="78" s="1"/>
  <c r="A3505" i="78" s="1"/>
  <c r="A3506" i="78" s="1"/>
  <c r="A3507" i="78" s="1"/>
  <c r="A3508" i="78" s="1"/>
  <c r="A3509" i="78" s="1"/>
  <c r="A3510" i="78" s="1"/>
  <c r="A3511" i="78" s="1"/>
  <c r="A3512" i="78" s="1"/>
  <c r="A3513" i="78" s="1"/>
  <c r="A3514" i="78" s="1"/>
  <c r="A3515" i="78" s="1"/>
  <c r="A3516" i="78" s="1"/>
  <c r="A3517" i="78" s="1"/>
  <c r="A3518" i="78" s="1"/>
  <c r="A3519" i="78" s="1"/>
  <c r="A3520" i="78" s="1"/>
  <c r="A3521" i="78" s="1"/>
  <c r="A3522" i="78" s="1"/>
  <c r="A3523" i="78" s="1"/>
  <c r="A3524" i="78" s="1"/>
  <c r="A3525" i="78" s="1"/>
  <c r="A3526" i="78" s="1"/>
  <c r="A3527" i="78" s="1"/>
  <c r="A3528" i="78" s="1"/>
  <c r="A3529" i="78" s="1"/>
  <c r="A3530" i="78" s="1"/>
  <c r="A3531" i="78" s="1"/>
  <c r="A3532" i="78" s="1"/>
  <c r="A3533" i="78" s="1"/>
  <c r="A3534" i="78" s="1"/>
  <c r="A3535" i="78" s="1"/>
  <c r="A3536" i="78" s="1"/>
  <c r="A3537" i="78" s="1"/>
  <c r="A3538" i="78" s="1"/>
  <c r="A3539" i="78" s="1"/>
  <c r="A3540" i="78" s="1"/>
  <c r="A3541" i="78" s="1"/>
  <c r="A3542" i="78" s="1"/>
  <c r="A3543" i="78" s="1"/>
  <c r="A3544" i="78" s="1"/>
  <c r="A3545" i="78" s="1"/>
  <c r="A3546" i="78" s="1"/>
  <c r="A3547" i="78" s="1"/>
  <c r="A3548" i="78" s="1"/>
  <c r="A3549" i="78" s="1"/>
  <c r="A3550" i="78" s="1"/>
  <c r="A3551" i="78" s="1"/>
  <c r="A3552" i="78" s="1"/>
  <c r="A3553" i="78" s="1"/>
  <c r="A3554" i="78" s="1"/>
  <c r="A3555" i="78" s="1"/>
  <c r="A3556" i="78" s="1"/>
  <c r="A3557" i="78" s="1"/>
  <c r="A3558" i="78" s="1"/>
  <c r="A3559" i="78" s="1"/>
  <c r="A3560" i="78" s="1"/>
  <c r="A3561" i="78" s="1"/>
  <c r="A3562" i="78" s="1"/>
  <c r="A3563" i="78" s="1"/>
  <c r="A3564" i="78" s="1"/>
  <c r="A3565" i="78" s="1"/>
  <c r="A3566" i="78" s="1"/>
  <c r="A3567" i="78" s="1"/>
  <c r="A3568" i="78" s="1"/>
  <c r="A3569" i="78" s="1"/>
  <c r="A3570" i="78" s="1"/>
  <c r="A3571" i="78" s="1"/>
  <c r="A3572" i="78" s="1"/>
  <c r="A3573" i="78" s="1"/>
  <c r="A3574" i="78" s="1"/>
  <c r="A3575" i="78" s="1"/>
  <c r="A3576" i="78" s="1"/>
  <c r="A3577" i="78" s="1"/>
  <c r="A3578" i="78" s="1"/>
  <c r="A3579" i="78" s="1"/>
  <c r="A3580" i="78" s="1"/>
  <c r="A3581" i="78" s="1"/>
  <c r="A3582" i="78" s="1"/>
  <c r="A3583" i="78" s="1"/>
  <c r="A3584" i="78" s="1"/>
  <c r="A3585" i="78" s="1"/>
  <c r="A3586" i="78" s="1"/>
  <c r="A3587" i="78" s="1"/>
  <c r="A3588" i="78" s="1"/>
  <c r="A3589" i="78" s="1"/>
  <c r="A3590" i="78" s="1"/>
  <c r="A3591" i="78" s="1"/>
  <c r="A3592" i="78" s="1"/>
  <c r="A3593" i="78" s="1"/>
  <c r="A3594" i="78" s="1"/>
  <c r="A3595" i="78" s="1"/>
  <c r="A3596" i="78" s="1"/>
  <c r="A3597" i="78" s="1"/>
  <c r="A3598" i="78" s="1"/>
  <c r="A3599" i="78" s="1"/>
  <c r="A3600" i="78" s="1"/>
  <c r="A3601" i="78" s="1"/>
  <c r="A3602" i="78" s="1"/>
  <c r="A3603" i="78" s="1"/>
  <c r="A3604" i="78" s="1"/>
  <c r="A3605" i="78" s="1"/>
  <c r="A3606" i="78" s="1"/>
  <c r="A3607" i="78" s="1"/>
  <c r="A3608" i="78" s="1"/>
  <c r="A3609" i="78" s="1"/>
  <c r="A3610" i="78" s="1"/>
  <c r="A3611" i="78" s="1"/>
  <c r="A3612" i="78" s="1"/>
  <c r="A3613" i="78" s="1"/>
  <c r="A3614" i="78" s="1"/>
  <c r="A3615" i="78" s="1"/>
  <c r="A3616" i="78" s="1"/>
  <c r="A3617" i="78" s="1"/>
  <c r="A3618" i="78" s="1"/>
  <c r="A3619" i="78" s="1"/>
  <c r="A3620" i="78" s="1"/>
  <c r="A3621" i="78" s="1"/>
  <c r="A3622" i="78" s="1"/>
  <c r="A3623" i="78" s="1"/>
  <c r="A3624" i="78" s="1"/>
  <c r="A3625" i="78" s="1"/>
  <c r="A3626" i="78" s="1"/>
  <c r="A3627" i="78" s="1"/>
  <c r="A3628" i="78" s="1"/>
  <c r="A3629" i="78" s="1"/>
  <c r="A3630" i="78" s="1"/>
  <c r="A3631" i="78" s="1"/>
  <c r="A3632" i="78" s="1"/>
  <c r="A3633" i="78" s="1"/>
  <c r="A3634" i="78" s="1"/>
  <c r="A3635" i="78" s="1"/>
  <c r="A3636" i="78" s="1"/>
  <c r="A3637" i="78" s="1"/>
  <c r="A3638" i="78" s="1"/>
  <c r="A3639" i="78" s="1"/>
  <c r="A3640" i="78" s="1"/>
  <c r="A3641" i="78" s="1"/>
  <c r="A3642" i="78" s="1"/>
  <c r="A3643" i="78" s="1"/>
  <c r="A3644" i="78" s="1"/>
  <c r="A3645" i="78" s="1"/>
  <c r="A3646" i="78" s="1"/>
  <c r="A3647" i="78" s="1"/>
  <c r="A3648" i="78" s="1"/>
  <c r="A3649" i="78" s="1"/>
  <c r="A3650" i="78" s="1"/>
  <c r="A3651" i="78" s="1"/>
  <c r="A3652" i="78" s="1"/>
  <c r="A3653" i="78" s="1"/>
  <c r="A3654" i="78" s="1"/>
  <c r="A3655" i="78" s="1"/>
  <c r="A3656" i="78" s="1"/>
  <c r="A3657" i="78" s="1"/>
  <c r="A3658" i="78" s="1"/>
  <c r="A3659" i="78" s="1"/>
  <c r="A3660" i="78" s="1"/>
  <c r="A3661" i="78" s="1"/>
  <c r="A3662" i="78" s="1"/>
  <c r="A3663" i="78" s="1"/>
  <c r="A3664" i="78" s="1"/>
  <c r="A3665" i="78" s="1"/>
  <c r="A3666" i="78" s="1"/>
  <c r="A3667" i="78" s="1"/>
  <c r="A3668" i="78" s="1"/>
  <c r="A3669" i="78" s="1"/>
  <c r="A3670" i="78" s="1"/>
  <c r="A3671" i="78" s="1"/>
  <c r="A3672" i="78" s="1"/>
  <c r="A3673" i="78" s="1"/>
  <c r="A3674" i="78" s="1"/>
  <c r="A3675" i="78" s="1"/>
  <c r="A3676" i="78" s="1"/>
  <c r="A3677" i="78" s="1"/>
  <c r="A3678" i="78" s="1"/>
  <c r="A3679" i="78" s="1"/>
  <c r="A3680" i="78" s="1"/>
  <c r="A3681" i="78" s="1"/>
  <c r="A3682" i="78" s="1"/>
  <c r="A3683" i="78" s="1"/>
  <c r="A3684" i="78" s="1"/>
  <c r="A3685" i="78" s="1"/>
  <c r="A3686" i="78" s="1"/>
  <c r="A3687" i="78" s="1"/>
  <c r="A3688" i="78" s="1"/>
  <c r="A3689" i="78" s="1"/>
  <c r="A3690" i="78" s="1"/>
  <c r="A3691" i="78" s="1"/>
  <c r="A3692" i="78" s="1"/>
  <c r="A3693" i="78" s="1"/>
  <c r="A3694" i="78" s="1"/>
  <c r="A3695" i="78" s="1"/>
  <c r="A3696" i="78" s="1"/>
  <c r="A3697" i="78" s="1"/>
  <c r="A3698" i="78" s="1"/>
  <c r="A3699" i="78" s="1"/>
  <c r="A3700" i="78" s="1"/>
  <c r="A3701" i="78" s="1"/>
  <c r="A3702" i="78" s="1"/>
  <c r="A3703" i="78" s="1"/>
  <c r="A3704" i="78" s="1"/>
  <c r="A3705" i="78" s="1"/>
  <c r="A3706" i="78" s="1"/>
  <c r="A3707" i="78" s="1"/>
  <c r="A3708" i="78" s="1"/>
  <c r="A3709" i="78" s="1"/>
  <c r="A3710" i="78" s="1"/>
  <c r="A3711" i="78" s="1"/>
  <c r="A3712" i="78" s="1"/>
  <c r="A3713" i="78" s="1"/>
  <c r="A3714" i="78" s="1"/>
  <c r="A3715" i="78" s="1"/>
  <c r="A3716" i="78" s="1"/>
  <c r="A3717" i="78" s="1"/>
  <c r="A3718" i="78" s="1"/>
  <c r="A3719" i="78" s="1"/>
  <c r="A3720" i="78" s="1"/>
  <c r="A3721" i="78" s="1"/>
  <c r="A3722" i="78" s="1"/>
  <c r="A3723" i="78" s="1"/>
  <c r="A3724" i="78" s="1"/>
  <c r="A3725" i="78" s="1"/>
  <c r="A3726" i="78" s="1"/>
  <c r="A3727" i="78" s="1"/>
  <c r="A3728" i="78" s="1"/>
  <c r="A3729" i="78" s="1"/>
  <c r="A3730" i="78" s="1"/>
  <c r="A3731" i="78" s="1"/>
  <c r="A3732" i="78" s="1"/>
  <c r="A3733" i="78" s="1"/>
  <c r="A3734" i="78" s="1"/>
  <c r="A3735" i="78" s="1"/>
  <c r="A3736" i="78" s="1"/>
  <c r="A3737" i="78" s="1"/>
  <c r="A3738" i="78" s="1"/>
  <c r="A3739" i="78" s="1"/>
  <c r="A3740" i="78" s="1"/>
  <c r="A3741" i="78" s="1"/>
  <c r="A3742" i="78" s="1"/>
  <c r="A3743" i="78" s="1"/>
  <c r="A3744" i="78" s="1"/>
  <c r="A3745" i="78" s="1"/>
  <c r="A3746" i="78" s="1"/>
  <c r="A3747" i="78" s="1"/>
  <c r="A3748" i="78" s="1"/>
  <c r="A3749" i="78" s="1"/>
  <c r="A3750" i="78" s="1"/>
  <c r="A3751" i="78" s="1"/>
  <c r="A3752" i="78" s="1"/>
  <c r="A3753" i="78" s="1"/>
  <c r="A3754" i="78" s="1"/>
  <c r="A3755" i="78" s="1"/>
  <c r="A3756" i="78" s="1"/>
  <c r="A3757" i="78" s="1"/>
  <c r="A3758" i="78" s="1"/>
  <c r="A3759" i="78" s="1"/>
  <c r="A3760" i="78" s="1"/>
  <c r="A3761" i="78" s="1"/>
  <c r="A3762" i="78" s="1"/>
  <c r="A3763" i="78" s="1"/>
  <c r="A3764" i="78" s="1"/>
  <c r="A3765" i="78" s="1"/>
  <c r="A3766" i="78" s="1"/>
  <c r="A3767" i="78" s="1"/>
  <c r="A3768" i="78" s="1"/>
  <c r="A3769" i="78" s="1"/>
  <c r="A3770" i="78" s="1"/>
  <c r="A3771" i="78" s="1"/>
  <c r="A3772" i="78" s="1"/>
  <c r="A3773" i="78" s="1"/>
  <c r="A3774" i="78" s="1"/>
  <c r="A3775" i="78" s="1"/>
  <c r="A3776" i="78" s="1"/>
  <c r="A3777" i="78" s="1"/>
  <c r="A3778" i="78" s="1"/>
  <c r="A3779" i="78" s="1"/>
  <c r="A3780" i="78" s="1"/>
  <c r="A3781" i="78" s="1"/>
  <c r="A3782" i="78" s="1"/>
  <c r="A3783" i="78" s="1"/>
  <c r="A3784" i="78" s="1"/>
  <c r="A3785" i="78" s="1"/>
  <c r="A3786" i="78" s="1"/>
  <c r="A3787" i="78" s="1"/>
  <c r="A3788" i="78" s="1"/>
  <c r="A3789" i="78" s="1"/>
  <c r="A3790" i="78" s="1"/>
  <c r="A3791" i="78" s="1"/>
  <c r="A3792" i="78" s="1"/>
  <c r="A3793" i="78" s="1"/>
  <c r="A3794" i="78" s="1"/>
  <c r="A3795" i="78" s="1"/>
  <c r="A3796" i="78" s="1"/>
  <c r="A3797" i="78" s="1"/>
  <c r="A3798" i="78" s="1"/>
  <c r="A3799" i="78" s="1"/>
  <c r="A3800" i="78" s="1"/>
  <c r="A3801" i="78" s="1"/>
  <c r="A3802" i="78" s="1"/>
  <c r="A3803" i="78" s="1"/>
  <c r="A3804" i="78" s="1"/>
  <c r="A3805" i="78" s="1"/>
  <c r="A3806" i="78" s="1"/>
  <c r="A3807" i="78" s="1"/>
  <c r="A3808" i="78" s="1"/>
  <c r="A3809" i="78" s="1"/>
  <c r="A3810" i="78" s="1"/>
  <c r="A3811" i="78" s="1"/>
  <c r="A3812" i="78" s="1"/>
  <c r="A3813" i="78" s="1"/>
  <c r="A3814" i="78" s="1"/>
  <c r="A3815" i="78" s="1"/>
  <c r="A3816" i="78" s="1"/>
  <c r="A3817" i="78" s="1"/>
  <c r="A3818" i="78" s="1"/>
  <c r="A3819" i="78" s="1"/>
  <c r="A3820" i="78" s="1"/>
  <c r="A3821" i="78" s="1"/>
  <c r="A3822" i="78" s="1"/>
  <c r="A3823" i="78" s="1"/>
  <c r="A3824" i="78" s="1"/>
  <c r="A3825" i="78" s="1"/>
  <c r="A3826" i="78" s="1"/>
  <c r="A3827" i="78" s="1"/>
  <c r="A3828" i="78" s="1"/>
  <c r="A3829" i="78" s="1"/>
  <c r="A3830" i="78" s="1"/>
  <c r="A3831" i="78" s="1"/>
  <c r="A3832" i="78" s="1"/>
  <c r="A3833" i="78" s="1"/>
  <c r="A3834" i="78" s="1"/>
  <c r="A3835" i="78" s="1"/>
  <c r="A3836" i="78" s="1"/>
  <c r="A3837" i="78" s="1"/>
  <c r="A3838" i="78" s="1"/>
  <c r="A3839" i="78" s="1"/>
  <c r="A3840" i="78" s="1"/>
  <c r="A3841" i="78" s="1"/>
  <c r="A3842" i="78" s="1"/>
  <c r="A3843" i="78" s="1"/>
  <c r="A3844" i="78" s="1"/>
  <c r="A3845" i="78" s="1"/>
  <c r="A3846" i="78" s="1"/>
  <c r="A3847" i="78" s="1"/>
  <c r="A3848" i="78" s="1"/>
  <c r="A3849" i="78" s="1"/>
  <c r="A3850" i="78" s="1"/>
  <c r="A3851" i="78" s="1"/>
  <c r="A3852" i="78" s="1"/>
  <c r="A3853" i="78" s="1"/>
  <c r="A3854" i="78" s="1"/>
  <c r="A3855" i="78" s="1"/>
  <c r="A3856" i="78" s="1"/>
  <c r="A3857" i="78" s="1"/>
  <c r="A3858" i="78" s="1"/>
  <c r="A3859" i="78" s="1"/>
  <c r="A3860" i="78" s="1"/>
  <c r="A3861" i="78" s="1"/>
  <c r="A3862" i="78" s="1"/>
  <c r="A3863" i="78" s="1"/>
  <c r="A3864" i="78" s="1"/>
  <c r="A3865" i="78" s="1"/>
  <c r="A3866" i="78" s="1"/>
  <c r="A3867" i="78" s="1"/>
  <c r="A3868" i="78" s="1"/>
  <c r="A3869" i="78" s="1"/>
  <c r="A3870" i="78" s="1"/>
  <c r="A3871" i="78" s="1"/>
  <c r="A3872" i="78" s="1"/>
  <c r="A3873" i="78" s="1"/>
  <c r="A3874" i="78" s="1"/>
  <c r="A3875" i="78" s="1"/>
  <c r="A3876" i="78" s="1"/>
  <c r="A3877" i="78" s="1"/>
  <c r="A3878" i="78" s="1"/>
  <c r="A3879" i="78" s="1"/>
  <c r="A3880" i="78" s="1"/>
  <c r="A3881" i="78" s="1"/>
  <c r="A3882" i="78" s="1"/>
  <c r="A3883" i="78" s="1"/>
  <c r="A3884" i="78" s="1"/>
  <c r="A3885" i="78" s="1"/>
  <c r="A3886" i="78" s="1"/>
  <c r="A3887" i="78" s="1"/>
  <c r="A3888" i="78" s="1"/>
  <c r="A3889" i="78" s="1"/>
  <c r="A3890" i="78" s="1"/>
  <c r="A3891" i="78" s="1"/>
  <c r="A3892" i="78" s="1"/>
  <c r="A3893" i="78" s="1"/>
  <c r="A3894" i="78" s="1"/>
  <c r="A3895" i="78" s="1"/>
  <c r="A3896" i="78" s="1"/>
  <c r="A3897" i="78" s="1"/>
  <c r="A3898" i="78" s="1"/>
  <c r="A3899" i="78" s="1"/>
  <c r="A3900" i="78" s="1"/>
  <c r="A3901" i="78" s="1"/>
  <c r="A3902" i="78" s="1"/>
  <c r="A3903" i="78" s="1"/>
  <c r="A3904" i="78" s="1"/>
  <c r="A3905" i="78" s="1"/>
  <c r="A3906" i="78" s="1"/>
  <c r="A3907" i="78" s="1"/>
  <c r="A3908" i="78" s="1"/>
  <c r="A3909" i="78" s="1"/>
  <c r="A3910" i="78" s="1"/>
  <c r="A3911" i="78" s="1"/>
  <c r="A3912" i="78" s="1"/>
  <c r="A3913" i="78" s="1"/>
  <c r="A3914" i="78" s="1"/>
  <c r="A3915" i="78" s="1"/>
  <c r="A3916" i="78" s="1"/>
  <c r="A3917" i="78" s="1"/>
  <c r="A3918" i="78" s="1"/>
  <c r="A3919" i="78" s="1"/>
  <c r="A3920" i="78" s="1"/>
  <c r="A3921" i="78" s="1"/>
  <c r="A3922" i="78" s="1"/>
  <c r="A3923" i="78" s="1"/>
  <c r="A3924" i="78" s="1"/>
  <c r="A3925" i="78" s="1"/>
  <c r="A3926" i="78" s="1"/>
  <c r="A3927" i="78" s="1"/>
  <c r="A3928" i="78" s="1"/>
  <c r="A3929" i="78" s="1"/>
  <c r="A3930" i="78" s="1"/>
  <c r="A3931" i="78" s="1"/>
  <c r="A3932" i="78" s="1"/>
  <c r="A3933" i="78" s="1"/>
  <c r="A3934" i="78" s="1"/>
  <c r="A3935" i="78" s="1"/>
  <c r="A3936" i="78" s="1"/>
  <c r="A3937" i="78" s="1"/>
  <c r="A3938" i="78" s="1"/>
  <c r="A3939" i="78" s="1"/>
  <c r="A3940" i="78" s="1"/>
  <c r="A3941" i="78" s="1"/>
  <c r="A3942" i="78" s="1"/>
  <c r="A3943" i="78" s="1"/>
  <c r="A3944" i="78" s="1"/>
  <c r="A3945" i="78" s="1"/>
  <c r="A3946" i="78" s="1"/>
  <c r="A3947" i="78" s="1"/>
  <c r="A3948" i="78" s="1"/>
  <c r="A3949" i="78" s="1"/>
  <c r="A3950" i="78" s="1"/>
  <c r="A3951" i="78" s="1"/>
  <c r="A3952" i="78" s="1"/>
  <c r="A3953" i="78" s="1"/>
  <c r="A3954" i="78" s="1"/>
  <c r="A3955" i="78" s="1"/>
  <c r="A3956" i="78" s="1"/>
  <c r="A3957" i="78" s="1"/>
  <c r="A3958" i="78" s="1"/>
  <c r="A3959" i="78" s="1"/>
  <c r="A3960" i="78" s="1"/>
  <c r="A3961" i="78" s="1"/>
  <c r="A3962" i="78" s="1"/>
  <c r="A3963" i="78" s="1"/>
  <c r="A3964" i="78" s="1"/>
  <c r="A3965" i="78" s="1"/>
  <c r="A3966" i="78" s="1"/>
  <c r="A3967" i="78" s="1"/>
  <c r="A3968" i="78" s="1"/>
  <c r="A3969" i="78" s="1"/>
  <c r="A3970" i="78" s="1"/>
  <c r="A3971" i="78" s="1"/>
  <c r="A3972" i="78" s="1"/>
  <c r="A3973" i="78" s="1"/>
  <c r="A3974" i="78" s="1"/>
  <c r="A3975" i="78" s="1"/>
  <c r="A3976" i="78" s="1"/>
  <c r="A3977" i="78" s="1"/>
  <c r="A3978" i="78" s="1"/>
  <c r="A3979" i="78" s="1"/>
  <c r="A3980" i="78" s="1"/>
  <c r="A3981" i="78" s="1"/>
  <c r="A3982" i="78" s="1"/>
  <c r="A3983" i="78" s="1"/>
  <c r="A3984" i="78" s="1"/>
  <c r="A3985" i="78" s="1"/>
  <c r="A3986" i="78" s="1"/>
  <c r="A3987" i="78" s="1"/>
  <c r="A3988" i="78" s="1"/>
  <c r="A3989" i="78" s="1"/>
  <c r="A3990" i="78" s="1"/>
  <c r="A3991" i="78" s="1"/>
  <c r="A3992" i="78" s="1"/>
  <c r="A3993" i="78" s="1"/>
  <c r="A3994" i="78" s="1"/>
  <c r="A3995" i="78" s="1"/>
  <c r="A3996" i="78" s="1"/>
  <c r="A3997" i="78" s="1"/>
  <c r="A3998" i="78" s="1"/>
  <c r="A3999" i="78" s="1"/>
  <c r="A4000" i="78" s="1"/>
  <c r="A4001" i="78" s="1"/>
  <c r="A4002" i="78" s="1"/>
  <c r="A4003" i="78" s="1"/>
  <c r="A4004" i="78" s="1"/>
  <c r="A4005" i="78" s="1"/>
  <c r="A4006" i="78" s="1"/>
  <c r="A4007" i="78" s="1"/>
  <c r="A4008" i="78" s="1"/>
  <c r="A4009" i="78" s="1"/>
  <c r="A4010" i="78" s="1"/>
  <c r="A4011" i="78" s="1"/>
  <c r="A4012" i="78" s="1"/>
  <c r="A4013" i="78" s="1"/>
  <c r="A4014" i="78" s="1"/>
  <c r="A4015" i="78" s="1"/>
  <c r="A4016" i="78" s="1"/>
  <c r="A4017" i="78" s="1"/>
  <c r="A4018" i="78" s="1"/>
  <c r="A4019" i="78" s="1"/>
  <c r="A4020" i="78" s="1"/>
  <c r="A4021" i="78" s="1"/>
  <c r="A4022" i="78" s="1"/>
  <c r="A4023" i="78" s="1"/>
  <c r="A4024" i="78" s="1"/>
  <c r="A4025" i="78" s="1"/>
  <c r="A4026" i="78" s="1"/>
  <c r="A4027" i="78" s="1"/>
  <c r="A4028" i="78" s="1"/>
  <c r="A4029" i="78" s="1"/>
  <c r="A4030" i="78" s="1"/>
  <c r="A4031" i="78" s="1"/>
  <c r="A4032" i="78" s="1"/>
  <c r="A4033" i="78" s="1"/>
  <c r="A4034" i="78" s="1"/>
  <c r="A4035" i="78" s="1"/>
  <c r="A4036" i="78" s="1"/>
  <c r="A4037" i="78" s="1"/>
  <c r="A4038" i="78" s="1"/>
  <c r="A4039" i="78" s="1"/>
  <c r="A4040" i="78" s="1"/>
  <c r="A4041" i="78" s="1"/>
  <c r="A4042" i="78" s="1"/>
  <c r="A4043" i="78" s="1"/>
  <c r="A4044" i="78" s="1"/>
  <c r="A4045" i="78" s="1"/>
  <c r="A4046" i="78" s="1"/>
  <c r="A4047" i="78" s="1"/>
  <c r="A4048" i="78" s="1"/>
  <c r="A4049" i="78" s="1"/>
  <c r="A4050" i="78" s="1"/>
  <c r="A4051" i="78" s="1"/>
  <c r="A4052" i="78" s="1"/>
  <c r="A4053" i="78" s="1"/>
  <c r="A4054" i="78" s="1"/>
  <c r="A4055" i="78" s="1"/>
  <c r="A4056" i="78" s="1"/>
  <c r="A4057" i="78" s="1"/>
  <c r="A4058" i="78" s="1"/>
  <c r="A4059" i="78" s="1"/>
  <c r="A4060" i="78" s="1"/>
  <c r="A4061" i="78" s="1"/>
  <c r="A4062" i="78" s="1"/>
  <c r="A4063" i="78" s="1"/>
  <c r="A4064" i="78" s="1"/>
  <c r="A4065" i="78" s="1"/>
  <c r="A4066" i="78" s="1"/>
  <c r="A4067" i="78" s="1"/>
  <c r="A4068" i="78" s="1"/>
  <c r="A4069" i="78" s="1"/>
  <c r="A4070" i="78" s="1"/>
  <c r="A4071" i="78" s="1"/>
  <c r="A4072" i="78" s="1"/>
  <c r="A4073" i="78" s="1"/>
  <c r="A4074" i="78" s="1"/>
  <c r="A4075" i="78" s="1"/>
  <c r="A4076" i="78" s="1"/>
  <c r="A4077" i="78" s="1"/>
  <c r="A4078" i="78" s="1"/>
  <c r="A4079" i="78" s="1"/>
  <c r="A4080" i="78" s="1"/>
  <c r="A4081" i="78" s="1"/>
  <c r="A4082" i="78" s="1"/>
  <c r="A4083" i="78" s="1"/>
  <c r="A4084" i="78" s="1"/>
  <c r="A4085" i="78" s="1"/>
  <c r="A4086" i="78" s="1"/>
  <c r="A4087" i="78" s="1"/>
  <c r="A4088" i="78" s="1"/>
  <c r="A4089" i="78" s="1"/>
  <c r="A4090" i="78" s="1"/>
  <c r="A4091" i="78" s="1"/>
  <c r="A4092" i="78" s="1"/>
  <c r="A4093" i="78" s="1"/>
  <c r="A4094" i="78" s="1"/>
  <c r="A4095" i="78" s="1"/>
  <c r="A4096" i="78" s="1"/>
  <c r="A4097" i="78" s="1"/>
  <c r="A4098" i="78" s="1"/>
  <c r="A4099" i="78" s="1"/>
  <c r="A4100" i="78" s="1"/>
  <c r="A4101" i="78" s="1"/>
  <c r="A4102" i="78" s="1"/>
  <c r="A4103" i="78" s="1"/>
  <c r="A4104" i="78" s="1"/>
  <c r="A4105" i="78" s="1"/>
  <c r="A4106" i="78" s="1"/>
  <c r="A4107" i="78" s="1"/>
  <c r="A4108" i="78" s="1"/>
  <c r="A4109" i="78" s="1"/>
  <c r="A4110" i="78" s="1"/>
  <c r="A4111" i="78" s="1"/>
  <c r="A4112" i="78" s="1"/>
  <c r="A4113" i="78" s="1"/>
  <c r="A4114" i="78" s="1"/>
  <c r="A4115" i="78" s="1"/>
  <c r="A4116" i="78" s="1"/>
  <c r="A4117" i="78" s="1"/>
  <c r="A4118" i="78" s="1"/>
  <c r="A4119" i="78" s="1"/>
  <c r="A4120" i="78" s="1"/>
  <c r="A4121" i="78" s="1"/>
  <c r="A4122" i="78" s="1"/>
  <c r="A4123" i="78" s="1"/>
  <c r="A4124" i="78" s="1"/>
  <c r="A4125" i="78" s="1"/>
  <c r="A4126" i="78" s="1"/>
  <c r="A4127" i="78" s="1"/>
  <c r="A4128" i="78" s="1"/>
  <c r="A4129" i="78" s="1"/>
  <c r="A4130" i="78" s="1"/>
  <c r="A4131" i="78" s="1"/>
  <c r="A4132" i="78" s="1"/>
  <c r="A4133" i="78" s="1"/>
  <c r="A4134" i="78" s="1"/>
  <c r="A4135" i="78" s="1"/>
  <c r="A4136" i="78" s="1"/>
  <c r="A4137" i="78" s="1"/>
  <c r="A4138" i="78" s="1"/>
  <c r="A4139" i="78" s="1"/>
  <c r="A4140" i="78" s="1"/>
  <c r="A4141" i="78" s="1"/>
  <c r="A4142" i="78" s="1"/>
  <c r="A4143" i="78" s="1"/>
  <c r="A4144" i="78" s="1"/>
  <c r="A4145" i="78" s="1"/>
  <c r="A4146" i="78" s="1"/>
  <c r="A4147" i="78" s="1"/>
  <c r="A4148" i="78" s="1"/>
  <c r="A4149" i="78" s="1"/>
  <c r="A4150" i="78" s="1"/>
  <c r="A4151" i="78" s="1"/>
  <c r="A4152" i="78" s="1"/>
  <c r="A4153" i="78" s="1"/>
  <c r="A4154" i="78" s="1"/>
  <c r="A4155" i="78" s="1"/>
  <c r="A4156" i="78" s="1"/>
  <c r="A4157" i="78" s="1"/>
  <c r="A4158" i="78" s="1"/>
  <c r="A4159" i="78" s="1"/>
  <c r="A4160" i="78" s="1"/>
  <c r="A4161" i="78" s="1"/>
  <c r="A4162" i="78" s="1"/>
  <c r="A4163" i="78" s="1"/>
  <c r="A4164" i="78" s="1"/>
  <c r="A4165" i="78" s="1"/>
  <c r="A4166" i="78" s="1"/>
  <c r="A4167" i="78" s="1"/>
  <c r="A4168" i="78" s="1"/>
  <c r="A4169" i="78" s="1"/>
  <c r="A4170" i="78" s="1"/>
  <c r="A4171" i="78" s="1"/>
  <c r="A4172" i="78" s="1"/>
  <c r="A4173" i="78" s="1"/>
  <c r="A4174" i="78" s="1"/>
  <c r="A4175" i="78" s="1"/>
  <c r="A4176" i="78" s="1"/>
  <c r="A4177" i="78" s="1"/>
  <c r="A4178" i="78" s="1"/>
  <c r="A4179" i="78" s="1"/>
  <c r="A4180" i="78" s="1"/>
  <c r="A4181" i="78" s="1"/>
  <c r="A4182" i="78" s="1"/>
  <c r="A4183" i="78" s="1"/>
  <c r="A4184" i="78" s="1"/>
  <c r="A4185" i="78" s="1"/>
  <c r="A4186" i="78" s="1"/>
  <c r="A4187" i="78" s="1"/>
  <c r="A4188" i="78" s="1"/>
  <c r="A4189" i="78" s="1"/>
  <c r="A4190" i="78" s="1"/>
  <c r="A4191" i="78" s="1"/>
  <c r="A4192" i="78" s="1"/>
  <c r="A4193" i="78" s="1"/>
  <c r="A4194" i="78" s="1"/>
  <c r="A4195" i="78" s="1"/>
  <c r="A4196" i="78" s="1"/>
  <c r="A4197" i="78" s="1"/>
  <c r="A4198" i="78" s="1"/>
  <c r="A4199" i="78" s="1"/>
  <c r="A4200" i="78" s="1"/>
  <c r="A4201" i="78" s="1"/>
  <c r="A4202" i="78" s="1"/>
  <c r="A4203" i="78" s="1"/>
  <c r="A4204" i="78" s="1"/>
  <c r="A4205" i="78" s="1"/>
  <c r="A4206" i="78" s="1"/>
  <c r="A4207" i="78" s="1"/>
  <c r="A4208" i="78" s="1"/>
  <c r="A4209" i="78" s="1"/>
  <c r="A4210" i="78" s="1"/>
  <c r="A4211" i="78" s="1"/>
  <c r="A4212" i="78" s="1"/>
  <c r="A4213" i="78" s="1"/>
  <c r="A4214" i="78" s="1"/>
  <c r="A4215" i="78" s="1"/>
  <c r="A4216" i="78" s="1"/>
  <c r="A4217" i="78" s="1"/>
  <c r="A4218" i="78" s="1"/>
  <c r="A4219" i="78" s="1"/>
  <c r="A4220" i="78" s="1"/>
  <c r="A4221" i="78" s="1"/>
  <c r="A4222" i="78" s="1"/>
  <c r="A4223" i="78" s="1"/>
  <c r="A4224" i="78" s="1"/>
  <c r="A4225" i="78" s="1"/>
  <c r="A4226" i="78" s="1"/>
  <c r="A4227" i="78" s="1"/>
  <c r="A4228" i="78" s="1"/>
  <c r="A4229" i="78" s="1"/>
  <c r="A4230" i="78" s="1"/>
  <c r="A4231" i="78" s="1"/>
  <c r="A4232" i="78" s="1"/>
  <c r="A4233" i="78" s="1"/>
  <c r="A4234" i="78" s="1"/>
  <c r="A4235" i="78" s="1"/>
  <c r="A4236" i="78" s="1"/>
  <c r="A4237" i="78" s="1"/>
  <c r="A4238" i="78" s="1"/>
  <c r="A4239" i="78" s="1"/>
  <c r="A4240" i="78" s="1"/>
  <c r="A4241" i="78" s="1"/>
  <c r="A4242" i="78" s="1"/>
  <c r="A4243" i="78" s="1"/>
  <c r="A4244" i="78" s="1"/>
  <c r="A4245" i="78" s="1"/>
  <c r="A4246" i="78" s="1"/>
  <c r="A4247" i="78" s="1"/>
  <c r="A4248" i="78" s="1"/>
  <c r="A4249" i="78" s="1"/>
  <c r="A4250" i="78" s="1"/>
  <c r="A4251" i="78" s="1"/>
  <c r="A4252" i="78" s="1"/>
  <c r="A4253" i="78" s="1"/>
  <c r="A4254" i="78" s="1"/>
  <c r="A4255" i="78" s="1"/>
  <c r="A4256" i="78" s="1"/>
  <c r="A4257" i="78" s="1"/>
  <c r="A4258" i="78" s="1"/>
  <c r="A4259" i="78" s="1"/>
  <c r="A4260" i="78" s="1"/>
  <c r="A4261" i="78" s="1"/>
  <c r="A4262" i="78" s="1"/>
  <c r="A4263" i="78" s="1"/>
  <c r="A4264" i="78" s="1"/>
  <c r="A4265" i="78" s="1"/>
  <c r="A4266" i="78" s="1"/>
  <c r="A4267" i="78" s="1"/>
  <c r="A4268" i="78" s="1"/>
  <c r="A4269" i="78" s="1"/>
  <c r="A4270" i="78" s="1"/>
  <c r="A4271" i="78" s="1"/>
  <c r="A4272" i="78" s="1"/>
  <c r="A4273" i="78" s="1"/>
  <c r="A4274" i="78" s="1"/>
  <c r="A4275" i="78" s="1"/>
  <c r="A4276" i="78" s="1"/>
  <c r="A4277" i="78" s="1"/>
  <c r="A4278" i="78" s="1"/>
  <c r="A4279" i="78" s="1"/>
  <c r="A4280" i="78" s="1"/>
  <c r="A4281" i="78" s="1"/>
  <c r="A4282" i="78" s="1"/>
  <c r="A4283" i="78" s="1"/>
  <c r="A4284" i="78" s="1"/>
  <c r="A4285" i="78" s="1"/>
  <c r="A4286" i="78" s="1"/>
  <c r="A4287" i="78" s="1"/>
  <c r="A4288" i="78" s="1"/>
  <c r="A4289" i="78" s="1"/>
  <c r="A4290" i="78" s="1"/>
  <c r="A4291" i="78" s="1"/>
  <c r="A4292" i="78" s="1"/>
  <c r="A4293" i="78" s="1"/>
  <c r="A4294" i="78" s="1"/>
  <c r="A4295" i="78" s="1"/>
  <c r="A4296" i="78" s="1"/>
  <c r="A4297" i="78" s="1"/>
  <c r="A4298" i="78" s="1"/>
  <c r="A4299" i="78" s="1"/>
  <c r="A4300" i="78" s="1"/>
  <c r="A4301" i="78" s="1"/>
  <c r="A4302" i="78" s="1"/>
  <c r="A4303" i="78" s="1"/>
  <c r="A4304" i="78" s="1"/>
  <c r="A4305" i="78" s="1"/>
  <c r="A4306" i="78" s="1"/>
  <c r="A4307" i="78" s="1"/>
  <c r="A4308" i="78" s="1"/>
  <c r="A4309" i="78" s="1"/>
  <c r="A4310" i="78" s="1"/>
  <c r="A4311" i="78" s="1"/>
  <c r="A4312" i="78" s="1"/>
  <c r="A4313" i="78" s="1"/>
  <c r="A4314" i="78" s="1"/>
  <c r="A4315" i="78" s="1"/>
  <c r="A4316" i="78" s="1"/>
  <c r="A4317" i="78" s="1"/>
  <c r="A4318" i="78" s="1"/>
  <c r="A4319" i="78" s="1"/>
  <c r="A4320" i="78" s="1"/>
  <c r="A4321" i="78" s="1"/>
  <c r="A4322" i="78" s="1"/>
  <c r="A4323" i="78" s="1"/>
  <c r="A4324" i="78" s="1"/>
  <c r="A4325" i="78" s="1"/>
  <c r="A4326" i="78" s="1"/>
  <c r="A4327" i="78" s="1"/>
  <c r="A4328" i="78" s="1"/>
  <c r="A4329" i="78" s="1"/>
  <c r="A4330" i="78" s="1"/>
  <c r="A4331" i="78" s="1"/>
  <c r="A4332" i="78" s="1"/>
  <c r="A4333" i="78" s="1"/>
  <c r="A4334" i="78" s="1"/>
  <c r="A4335" i="78" s="1"/>
  <c r="A4336" i="78" s="1"/>
  <c r="A4337" i="78" s="1"/>
  <c r="A4338" i="78" s="1"/>
  <c r="A4339" i="78" s="1"/>
  <c r="A4340" i="78" s="1"/>
  <c r="A4341" i="78" s="1"/>
  <c r="A4342" i="78" s="1"/>
  <c r="A4343" i="78" s="1"/>
  <c r="A4344" i="78" s="1"/>
  <c r="A4345" i="78" s="1"/>
  <c r="A4346" i="78" s="1"/>
  <c r="A4347" i="78" s="1"/>
  <c r="A4348" i="78" s="1"/>
  <c r="A4349" i="78" s="1"/>
  <c r="A4350" i="78" s="1"/>
  <c r="A4351" i="78" s="1"/>
  <c r="A4352" i="78" s="1"/>
  <c r="A4353" i="78" s="1"/>
  <c r="A4354" i="78" s="1"/>
  <c r="A4355" i="78" s="1"/>
  <c r="A4356" i="78" s="1"/>
  <c r="A4357" i="78" s="1"/>
  <c r="A4358" i="78" s="1"/>
  <c r="A4359" i="78" s="1"/>
  <c r="A4360" i="78" s="1"/>
  <c r="A4361" i="78" s="1"/>
  <c r="A4362" i="78" s="1"/>
  <c r="A4363" i="78" s="1"/>
  <c r="A4364" i="78" s="1"/>
  <c r="A4365" i="78" s="1"/>
  <c r="A4366" i="78" s="1"/>
  <c r="A4367" i="78" s="1"/>
  <c r="A4368" i="78" s="1"/>
  <c r="A4369" i="78" s="1"/>
  <c r="A4370" i="78" s="1"/>
  <c r="A4371" i="78" s="1"/>
  <c r="A4372" i="78" s="1"/>
  <c r="A4373" i="78" s="1"/>
  <c r="A4374" i="78" s="1"/>
  <c r="A4375" i="78" s="1"/>
  <c r="A4376" i="78" s="1"/>
  <c r="A4377" i="78" s="1"/>
  <c r="A4378" i="78" s="1"/>
  <c r="A4379" i="78" s="1"/>
  <c r="A4380" i="78" s="1"/>
  <c r="A4381" i="78" s="1"/>
  <c r="A4382" i="78" s="1"/>
  <c r="A4383" i="78" s="1"/>
  <c r="A4384" i="78" s="1"/>
  <c r="A4385" i="78" s="1"/>
  <c r="A4386" i="78" s="1"/>
  <c r="A4387" i="78" s="1"/>
  <c r="A4388" i="78" s="1"/>
  <c r="A4389" i="78" s="1"/>
  <c r="A4390" i="78" s="1"/>
  <c r="A4391" i="78" s="1"/>
  <c r="A4392" i="78" s="1"/>
  <c r="A4393" i="78" s="1"/>
  <c r="A4394" i="78" s="1"/>
  <c r="A4395" i="78" s="1"/>
  <c r="A4396" i="78" s="1"/>
  <c r="A4397" i="78" s="1"/>
  <c r="A4398" i="78" s="1"/>
  <c r="A4399" i="78" s="1"/>
  <c r="A4400" i="78" s="1"/>
  <c r="A4401" i="78" s="1"/>
  <c r="A4402" i="78" s="1"/>
  <c r="A4403" i="78" s="1"/>
  <c r="A4404" i="78" s="1"/>
  <c r="A4405" i="78" s="1"/>
  <c r="A4406" i="78" s="1"/>
  <c r="A4407" i="78" s="1"/>
  <c r="A4408" i="78" s="1"/>
  <c r="A4409" i="78" s="1"/>
  <c r="A4410" i="78" s="1"/>
  <c r="A4411" i="78" s="1"/>
  <c r="A4412" i="78" s="1"/>
  <c r="A4413" i="78" s="1"/>
  <c r="A4414" i="78" s="1"/>
  <c r="A4415" i="78" s="1"/>
  <c r="A4416" i="78" s="1"/>
  <c r="A4417" i="78" s="1"/>
  <c r="A4418" i="78" s="1"/>
  <c r="A4419" i="78" s="1"/>
  <c r="A4420" i="78" s="1"/>
  <c r="A4421" i="78" s="1"/>
  <c r="A4422" i="78" s="1"/>
  <c r="A4423" i="78" s="1"/>
  <c r="A4424" i="78" s="1"/>
  <c r="A4425" i="78" s="1"/>
  <c r="A4426" i="78" s="1"/>
  <c r="A4427" i="78" s="1"/>
  <c r="A4428" i="78" s="1"/>
  <c r="A4429" i="78" s="1"/>
  <c r="A4430" i="78" s="1"/>
  <c r="A4431" i="78" s="1"/>
  <c r="A4432" i="78" s="1"/>
  <c r="A4433" i="78" s="1"/>
  <c r="A4434" i="78" s="1"/>
  <c r="A4435" i="78" s="1"/>
  <c r="A4436" i="78" s="1"/>
  <c r="A4437" i="78" s="1"/>
  <c r="A4438" i="78" s="1"/>
  <c r="A4439" i="78" s="1"/>
  <c r="A4440" i="78" s="1"/>
  <c r="A4441" i="78" s="1"/>
  <c r="A4442" i="78" s="1"/>
  <c r="A4443" i="78" s="1"/>
  <c r="A4444" i="78" s="1"/>
  <c r="A4445" i="78" s="1"/>
  <c r="A4446" i="78" s="1"/>
  <c r="A4447" i="78" s="1"/>
  <c r="A4448" i="78" s="1"/>
  <c r="A4449" i="78" s="1"/>
  <c r="A4450" i="78" s="1"/>
  <c r="A4451" i="78" s="1"/>
  <c r="A4452" i="78" s="1"/>
  <c r="A4453" i="78" s="1"/>
  <c r="A4454" i="78" s="1"/>
  <c r="A4455" i="78" s="1"/>
  <c r="A4456" i="78" s="1"/>
  <c r="A4457" i="78" s="1"/>
  <c r="A4458" i="78" s="1"/>
  <c r="A4459" i="78" s="1"/>
  <c r="A4460" i="78" s="1"/>
  <c r="A4461" i="78" s="1"/>
  <c r="A4462" i="78" s="1"/>
  <c r="A4463" i="78" s="1"/>
  <c r="A4464" i="78" s="1"/>
  <c r="A4465" i="78" s="1"/>
  <c r="A4466" i="78" s="1"/>
  <c r="A4467" i="78" s="1"/>
  <c r="A4468" i="78" s="1"/>
  <c r="A4469" i="78" s="1"/>
  <c r="A4470" i="78" s="1"/>
  <c r="A4471" i="78" s="1"/>
  <c r="A4472" i="78" s="1"/>
  <c r="A4473" i="78" s="1"/>
  <c r="A4474" i="78" s="1"/>
  <c r="A4475" i="78" s="1"/>
  <c r="A4476" i="78" s="1"/>
  <c r="A4477" i="78" s="1"/>
  <c r="A4478" i="78" s="1"/>
  <c r="A4479" i="78" s="1"/>
  <c r="A4480" i="78" s="1"/>
  <c r="A4481" i="78" s="1"/>
  <c r="A4482" i="78" s="1"/>
  <c r="A4483" i="78" s="1"/>
  <c r="A4484" i="78" s="1"/>
  <c r="A4485" i="78" s="1"/>
  <c r="A4486" i="78" s="1"/>
  <c r="A4487" i="78" s="1"/>
  <c r="A4488" i="78" s="1"/>
  <c r="A4489" i="78" s="1"/>
  <c r="A4490" i="78" s="1"/>
  <c r="A4491" i="78" s="1"/>
  <c r="A4492" i="78" s="1"/>
  <c r="A4493" i="78" s="1"/>
  <c r="A4494" i="78" s="1"/>
  <c r="A4495" i="78" s="1"/>
  <c r="A4496" i="78" s="1"/>
  <c r="A4497" i="78" s="1"/>
  <c r="A4498" i="78" s="1"/>
  <c r="A4499" i="78" s="1"/>
  <c r="A4500" i="78" s="1"/>
  <c r="A4501" i="78" s="1"/>
  <c r="A4502" i="78" s="1"/>
  <c r="A4503" i="78" s="1"/>
  <c r="A4504" i="78" s="1"/>
  <c r="A4505" i="78" s="1"/>
  <c r="A4506" i="78" s="1"/>
  <c r="A4507" i="78" s="1"/>
  <c r="A4508" i="78" s="1"/>
  <c r="A4509" i="78" s="1"/>
  <c r="A4510" i="78" s="1"/>
  <c r="A4511" i="78" s="1"/>
  <c r="A4512" i="78" s="1"/>
  <c r="A4513" i="78" s="1"/>
  <c r="A4514" i="78" s="1"/>
  <c r="A4515" i="78" s="1"/>
  <c r="A4516" i="78" s="1"/>
  <c r="A4517" i="78" s="1"/>
  <c r="A4518" i="78" s="1"/>
  <c r="A4519" i="78" s="1"/>
  <c r="A4520" i="78" s="1"/>
  <c r="A4521" i="78" s="1"/>
  <c r="A4522" i="78" s="1"/>
  <c r="A4523" i="78" s="1"/>
  <c r="A4524" i="78" s="1"/>
  <c r="A4525" i="78" s="1"/>
  <c r="A4526" i="78" s="1"/>
  <c r="A4527" i="78" s="1"/>
  <c r="A4528" i="78" s="1"/>
  <c r="A4529" i="78" s="1"/>
  <c r="A4530" i="78" s="1"/>
  <c r="A4531" i="78" s="1"/>
  <c r="A4532" i="78" s="1"/>
  <c r="A4533" i="78" s="1"/>
  <c r="A4534" i="78" s="1"/>
  <c r="A4535" i="78" s="1"/>
  <c r="A4536" i="78" s="1"/>
  <c r="A4537" i="78" s="1"/>
  <c r="A4538" i="78" s="1"/>
  <c r="A4539" i="78" s="1"/>
  <c r="A4540" i="78" s="1"/>
  <c r="A4541" i="78" s="1"/>
  <c r="A4542" i="78" s="1"/>
  <c r="A4543" i="78" s="1"/>
  <c r="A4544" i="78" s="1"/>
  <c r="A4545" i="78" s="1"/>
  <c r="A4546" i="78" s="1"/>
  <c r="A4547" i="78" s="1"/>
  <c r="A4548" i="78" s="1"/>
  <c r="A4549" i="78" s="1"/>
  <c r="A4550" i="78" s="1"/>
  <c r="A4551" i="78" s="1"/>
  <c r="A4552" i="78" s="1"/>
  <c r="A4553" i="78" s="1"/>
  <c r="A4554" i="78" s="1"/>
  <c r="A4555" i="78" s="1"/>
  <c r="A4556" i="78" s="1"/>
  <c r="A4557" i="78" s="1"/>
  <c r="A4558" i="78" s="1"/>
  <c r="A4559" i="78" s="1"/>
  <c r="A4560" i="78" s="1"/>
  <c r="A4561" i="78" s="1"/>
  <c r="A4562" i="78" s="1"/>
  <c r="A4563" i="78" s="1"/>
  <c r="A4564" i="78" s="1"/>
  <c r="A4565" i="78" s="1"/>
  <c r="A4566" i="78" s="1"/>
  <c r="A4567" i="78" s="1"/>
  <c r="A4568" i="78" s="1"/>
  <c r="A4569" i="78" s="1"/>
  <c r="A4570" i="78" s="1"/>
  <c r="A4571" i="78" s="1"/>
  <c r="A4572" i="78" s="1"/>
  <c r="A4573" i="78" s="1"/>
  <c r="A4574" i="78" s="1"/>
  <c r="A4575" i="78" s="1"/>
  <c r="A4576" i="78" s="1"/>
  <c r="A4577" i="78" s="1"/>
  <c r="A4578" i="78" s="1"/>
  <c r="A4579" i="78" s="1"/>
  <c r="A4580" i="78" s="1"/>
  <c r="A4581" i="78" s="1"/>
  <c r="A4582" i="78" s="1"/>
  <c r="A4583" i="78" s="1"/>
  <c r="A4584" i="78" s="1"/>
  <c r="A4585" i="78" s="1"/>
  <c r="A4586" i="78" s="1"/>
  <c r="A4587" i="78" s="1"/>
  <c r="A4588" i="78" s="1"/>
  <c r="A4589" i="78" s="1"/>
  <c r="A4590" i="78" s="1"/>
  <c r="A4591" i="78" s="1"/>
  <c r="A4592" i="78" s="1"/>
  <c r="A4593" i="78" s="1"/>
  <c r="A4594" i="78" s="1"/>
  <c r="A4595" i="78" s="1"/>
  <c r="A4596" i="78" s="1"/>
  <c r="A4597" i="78" s="1"/>
  <c r="A4598" i="78" s="1"/>
  <c r="A4599" i="78" s="1"/>
  <c r="A4600" i="78" s="1"/>
  <c r="A4601" i="78" s="1"/>
  <c r="A4602" i="78" s="1"/>
  <c r="A4603" i="78" s="1"/>
  <c r="A4604" i="78" s="1"/>
  <c r="A4605" i="78" s="1"/>
  <c r="A4606" i="78" s="1"/>
  <c r="A4607" i="78" s="1"/>
  <c r="A4608" i="78" s="1"/>
  <c r="A4609" i="78" s="1"/>
  <c r="A4610" i="78" s="1"/>
  <c r="A4611" i="78" s="1"/>
  <c r="A4612" i="78" s="1"/>
  <c r="A4613" i="78" s="1"/>
  <c r="A4614" i="78" s="1"/>
  <c r="A4615" i="78" s="1"/>
  <c r="A4616" i="78" s="1"/>
  <c r="A4617" i="78" s="1"/>
  <c r="A4618" i="78" s="1"/>
  <c r="A4619" i="78" s="1"/>
  <c r="A4620" i="78" s="1"/>
  <c r="A4621" i="78" s="1"/>
  <c r="A4622" i="78" s="1"/>
  <c r="A4623" i="78" s="1"/>
  <c r="A4624" i="78" s="1"/>
  <c r="A4625" i="78" s="1"/>
  <c r="A4626" i="78" s="1"/>
  <c r="A4627" i="78" s="1"/>
  <c r="A4628" i="78" s="1"/>
  <c r="A4629" i="78" s="1"/>
  <c r="A4630" i="78" s="1"/>
  <c r="A4631" i="78" s="1"/>
  <c r="A4632" i="78" s="1"/>
  <c r="A4633" i="78" s="1"/>
  <c r="A4634" i="78" s="1"/>
  <c r="A4635" i="78" s="1"/>
  <c r="A4636" i="78" s="1"/>
  <c r="A4637" i="78" s="1"/>
  <c r="A4638" i="78" s="1"/>
  <c r="A4639" i="78" s="1"/>
  <c r="A4640" i="78" s="1"/>
  <c r="A4641" i="78" s="1"/>
  <c r="A4642" i="78" s="1"/>
  <c r="A4643" i="78" s="1"/>
  <c r="A4644" i="78" s="1"/>
  <c r="A4645" i="78" s="1"/>
  <c r="A4646" i="78" s="1"/>
  <c r="A4647" i="78" s="1"/>
  <c r="A4648" i="78" s="1"/>
  <c r="A4649" i="78" s="1"/>
  <c r="A4650" i="78" s="1"/>
  <c r="A4651" i="78" s="1"/>
  <c r="A4652" i="78" s="1"/>
  <c r="A4653" i="78" s="1"/>
  <c r="A4654" i="78" s="1"/>
  <c r="A4655" i="78" s="1"/>
  <c r="A4656" i="78" s="1"/>
  <c r="A4657" i="78" s="1"/>
  <c r="A4658" i="78" s="1"/>
  <c r="A4659" i="78" s="1"/>
  <c r="A4660" i="78" s="1"/>
  <c r="A4661" i="78" s="1"/>
  <c r="A4662" i="78" s="1"/>
  <c r="A4663" i="78" s="1"/>
  <c r="A4664" i="78" s="1"/>
  <c r="A4665" i="78" s="1"/>
  <c r="A4666" i="78" s="1"/>
  <c r="A4667" i="78" s="1"/>
  <c r="A4668" i="78" s="1"/>
  <c r="A4669" i="78" s="1"/>
  <c r="A4670" i="78" s="1"/>
  <c r="A4671" i="78" s="1"/>
  <c r="A4672" i="78" s="1"/>
  <c r="A4673" i="78" s="1"/>
  <c r="A4674" i="78" s="1"/>
  <c r="A4675" i="78" s="1"/>
  <c r="A4676" i="78" s="1"/>
  <c r="A4677" i="78" s="1"/>
  <c r="A4678" i="78" s="1"/>
  <c r="A4679" i="78" s="1"/>
  <c r="A4680" i="78" s="1"/>
  <c r="A4681" i="78" s="1"/>
  <c r="A4682" i="78" s="1"/>
  <c r="A4683" i="78" s="1"/>
  <c r="A4684" i="78" s="1"/>
  <c r="A4685" i="78" s="1"/>
  <c r="A4686" i="78" s="1"/>
  <c r="A4687" i="78" s="1"/>
  <c r="A4688" i="78" s="1"/>
  <c r="A4689" i="78" s="1"/>
  <c r="A4690" i="78" s="1"/>
  <c r="A4691" i="78" s="1"/>
  <c r="A4692" i="78" s="1"/>
  <c r="A4693" i="78" s="1"/>
  <c r="A4694" i="78" s="1"/>
  <c r="A4695" i="78" s="1"/>
  <c r="A4696" i="78" s="1"/>
  <c r="A4697" i="78" s="1"/>
  <c r="A4698" i="78" s="1"/>
  <c r="A4699" i="78" s="1"/>
  <c r="A4700" i="78" s="1"/>
  <c r="A4701" i="78" s="1"/>
  <c r="A4702" i="78" s="1"/>
  <c r="A4703" i="78" s="1"/>
  <c r="A4704" i="78" s="1"/>
  <c r="A4705" i="78" s="1"/>
  <c r="A4706" i="78" s="1"/>
  <c r="A4707" i="78" s="1"/>
  <c r="A4708" i="78" s="1"/>
  <c r="A4709" i="78" s="1"/>
  <c r="A4710" i="78" s="1"/>
  <c r="A4711" i="78" s="1"/>
  <c r="A4712" i="78" s="1"/>
  <c r="A4713" i="78" s="1"/>
  <c r="A4714" i="78" s="1"/>
  <c r="A4715" i="78" s="1"/>
  <c r="A4716" i="78" s="1"/>
  <c r="A4717" i="78" s="1"/>
  <c r="A4718" i="78" s="1"/>
  <c r="A4719" i="78" s="1"/>
  <c r="A4720" i="78" s="1"/>
  <c r="A4721" i="78" s="1"/>
  <c r="A4722" i="78" s="1"/>
  <c r="A4723" i="78" s="1"/>
  <c r="A4724" i="78" s="1"/>
  <c r="A4725" i="78" s="1"/>
  <c r="A4726" i="78" s="1"/>
  <c r="A4727" i="78" s="1"/>
  <c r="A4728" i="78" s="1"/>
  <c r="A4729" i="78" s="1"/>
  <c r="A4730" i="78" s="1"/>
  <c r="A4731" i="78" s="1"/>
  <c r="A4732" i="78" s="1"/>
  <c r="A4733" i="78" s="1"/>
  <c r="A4734" i="78" s="1"/>
  <c r="A4735" i="78" s="1"/>
  <c r="A4736" i="78" s="1"/>
  <c r="A4737" i="78" s="1"/>
  <c r="A4738" i="78" s="1"/>
  <c r="A4739" i="78" s="1"/>
  <c r="A4740" i="78" s="1"/>
  <c r="A4741" i="78" s="1"/>
  <c r="A4742" i="78" s="1"/>
  <c r="A4743" i="78" s="1"/>
  <c r="A4744" i="78" s="1"/>
  <c r="A4745" i="78" s="1"/>
  <c r="A4746" i="78" s="1"/>
  <c r="A4747" i="78" s="1"/>
  <c r="A4748" i="78" s="1"/>
  <c r="A4749" i="78" s="1"/>
  <c r="A4750" i="78" s="1"/>
  <c r="A4751" i="78" s="1"/>
  <c r="A4752" i="78" s="1"/>
  <c r="A4753" i="78" s="1"/>
  <c r="A4754" i="78" s="1"/>
  <c r="A4755" i="78" s="1"/>
  <c r="A4756" i="78" s="1"/>
  <c r="A4757" i="78" s="1"/>
  <c r="A4758" i="78" s="1"/>
  <c r="A4759" i="78" s="1"/>
  <c r="A4760" i="78" s="1"/>
  <c r="A4761" i="78" s="1"/>
  <c r="A4762" i="78" s="1"/>
  <c r="A4763" i="78" s="1"/>
  <c r="A4764" i="78" s="1"/>
  <c r="A4765" i="78" s="1"/>
  <c r="A4766" i="78" s="1"/>
  <c r="A4767" i="78" s="1"/>
  <c r="A4768" i="78" s="1"/>
  <c r="A4769" i="78" s="1"/>
  <c r="A4770" i="78" s="1"/>
  <c r="A4771" i="78" s="1"/>
  <c r="A4772" i="78" s="1"/>
  <c r="A4773" i="78" s="1"/>
  <c r="A4774" i="78" s="1"/>
  <c r="A4775" i="78" s="1"/>
  <c r="A4776" i="78" s="1"/>
  <c r="A4777" i="78" s="1"/>
  <c r="A4778" i="78" s="1"/>
  <c r="A4779" i="78" s="1"/>
  <c r="A4780" i="78" s="1"/>
  <c r="A4781" i="78" s="1"/>
  <c r="A4782" i="78" s="1"/>
  <c r="A4783" i="78" s="1"/>
  <c r="A4784" i="78" s="1"/>
  <c r="A4785" i="78" s="1"/>
  <c r="A4786" i="78" s="1"/>
  <c r="A4787" i="78" s="1"/>
  <c r="A4788" i="78" s="1"/>
  <c r="A4789" i="78" s="1"/>
  <c r="A4790" i="78" s="1"/>
  <c r="A4791" i="78" s="1"/>
  <c r="A4792" i="78" s="1"/>
  <c r="A4793" i="78" s="1"/>
  <c r="A4794" i="78" s="1"/>
  <c r="A4795" i="78" s="1"/>
  <c r="A4796" i="78" s="1"/>
  <c r="A4797" i="78" s="1"/>
  <c r="A4798" i="78" s="1"/>
  <c r="A4799" i="78" s="1"/>
  <c r="A4800" i="78" s="1"/>
  <c r="A4801" i="78" s="1"/>
  <c r="A4802" i="78" s="1"/>
  <c r="A4803" i="78" s="1"/>
  <c r="A4804" i="78" s="1"/>
  <c r="A4805" i="78" s="1"/>
  <c r="A4806" i="78" s="1"/>
  <c r="A4807" i="78" s="1"/>
  <c r="A4808" i="78" s="1"/>
  <c r="A4809" i="78" s="1"/>
  <c r="A4810" i="78" s="1"/>
  <c r="A4811" i="78" s="1"/>
  <c r="A4812" i="78" s="1"/>
  <c r="A4813" i="78" s="1"/>
  <c r="A4814" i="78" s="1"/>
  <c r="A4815" i="78" s="1"/>
  <c r="A4816" i="78" s="1"/>
  <c r="A4817" i="78" s="1"/>
  <c r="A4818" i="78" s="1"/>
  <c r="A4819" i="78" s="1"/>
  <c r="A4820" i="78" s="1"/>
  <c r="A4821" i="78" s="1"/>
  <c r="A4822" i="78" s="1"/>
  <c r="A4823" i="78" s="1"/>
  <c r="A4824" i="78" s="1"/>
  <c r="A4825" i="78" s="1"/>
  <c r="A4826" i="78" s="1"/>
  <c r="A4827" i="78" s="1"/>
  <c r="A4828" i="78" s="1"/>
  <c r="A4829" i="78" s="1"/>
  <c r="A4830" i="78" s="1"/>
  <c r="A4831" i="78" s="1"/>
  <c r="A4832" i="78" s="1"/>
  <c r="A4833" i="78" s="1"/>
  <c r="A4834" i="78" s="1"/>
  <c r="A4835" i="78" s="1"/>
  <c r="A4836" i="78" s="1"/>
  <c r="A4837" i="78" s="1"/>
  <c r="A4838" i="78" s="1"/>
  <c r="A4839" i="78" s="1"/>
  <c r="A4840" i="78" s="1"/>
  <c r="A4841" i="78" s="1"/>
  <c r="A4842" i="78" s="1"/>
  <c r="A4843" i="78" s="1"/>
  <c r="A4844" i="78" s="1"/>
  <c r="A4845" i="78" s="1"/>
  <c r="A4846" i="78" s="1"/>
  <c r="A4847" i="78" s="1"/>
  <c r="A4848" i="78" s="1"/>
  <c r="A4849" i="78" s="1"/>
  <c r="A4850" i="78" s="1"/>
  <c r="A4851" i="78" s="1"/>
  <c r="A4852" i="78" s="1"/>
  <c r="A4853" i="78" s="1"/>
  <c r="A4854" i="78" s="1"/>
  <c r="A4855" i="78" s="1"/>
  <c r="A4856" i="78" s="1"/>
  <c r="A4857" i="78" s="1"/>
  <c r="A4858" i="78" s="1"/>
  <c r="A4859" i="78" s="1"/>
  <c r="A4860" i="78" s="1"/>
  <c r="A4861" i="78" s="1"/>
  <c r="A4862" i="78" s="1"/>
  <c r="A4863" i="78" s="1"/>
  <c r="A4864" i="78" s="1"/>
  <c r="A4865" i="78" s="1"/>
  <c r="A4866" i="78" s="1"/>
  <c r="A4867" i="78" s="1"/>
  <c r="A4868" i="78" s="1"/>
  <c r="A4869" i="78" s="1"/>
  <c r="A4870" i="78" s="1"/>
  <c r="A4871" i="78" s="1"/>
  <c r="A4872" i="78" s="1"/>
  <c r="A4873" i="78" s="1"/>
  <c r="A4874" i="78" s="1"/>
  <c r="A4875" i="78" s="1"/>
  <c r="A4876" i="78" s="1"/>
  <c r="A4877" i="78" s="1"/>
  <c r="A4878" i="78" s="1"/>
  <c r="A4879" i="78" s="1"/>
  <c r="A4880" i="78" s="1"/>
  <c r="A4881" i="78" s="1"/>
  <c r="A4882" i="78" s="1"/>
  <c r="A4883" i="78" s="1"/>
  <c r="A4884" i="78" s="1"/>
  <c r="A4885" i="78" s="1"/>
  <c r="A4886" i="78" s="1"/>
  <c r="A4887" i="78" s="1"/>
  <c r="A4888" i="78" s="1"/>
  <c r="A4889" i="78" s="1"/>
  <c r="A4890" i="78" s="1"/>
  <c r="A4891" i="78" s="1"/>
  <c r="A4892" i="78" s="1"/>
  <c r="A4893" i="78" s="1"/>
  <c r="A4894" i="78" s="1"/>
  <c r="A4895" i="78" s="1"/>
  <c r="A4896" i="78" s="1"/>
  <c r="A4897" i="78" s="1"/>
  <c r="A4898" i="78" s="1"/>
  <c r="A4899" i="78" s="1"/>
  <c r="A4900" i="78" s="1"/>
  <c r="A4901" i="78" s="1"/>
  <c r="A4902" i="78" s="1"/>
  <c r="A4903" i="78" s="1"/>
  <c r="A4904" i="78" s="1"/>
  <c r="A4905" i="78" s="1"/>
  <c r="A4906" i="78" s="1"/>
  <c r="A4907" i="78" s="1"/>
  <c r="A4908" i="78" s="1"/>
  <c r="A4909" i="78" s="1"/>
  <c r="A4910" i="78" s="1"/>
  <c r="A4911" i="78" s="1"/>
  <c r="A4912" i="78" s="1"/>
  <c r="A4913" i="78" s="1"/>
  <c r="A4914" i="78" s="1"/>
  <c r="A4915" i="78" s="1"/>
  <c r="A4916" i="78" s="1"/>
  <c r="A4917" i="78" s="1"/>
  <c r="A4918" i="78" s="1"/>
  <c r="A4919" i="78" s="1"/>
  <c r="A4920" i="78" s="1"/>
  <c r="A4921" i="78" s="1"/>
  <c r="A4922" i="78" s="1"/>
  <c r="A4923" i="78" s="1"/>
  <c r="A4924" i="78" s="1"/>
  <c r="A4925" i="78" s="1"/>
  <c r="A4926" i="78" s="1"/>
  <c r="A4927" i="78" s="1"/>
  <c r="A4928" i="78" s="1"/>
  <c r="A4929" i="78" s="1"/>
  <c r="A4930" i="78" s="1"/>
  <c r="A4931" i="78" s="1"/>
  <c r="A4932" i="78" s="1"/>
  <c r="A4933" i="78" s="1"/>
  <c r="A4934" i="78" s="1"/>
  <c r="A4935" i="78" s="1"/>
  <c r="A4936" i="78" s="1"/>
  <c r="A4937" i="78" s="1"/>
  <c r="A4938" i="78" s="1"/>
  <c r="A4939" i="78" s="1"/>
  <c r="A4940" i="78" s="1"/>
  <c r="A4941" i="78" s="1"/>
  <c r="A4942" i="78" s="1"/>
  <c r="A4943" i="78" s="1"/>
  <c r="A4944" i="78" s="1"/>
  <c r="A4945" i="78" s="1"/>
  <c r="A4946" i="78" s="1"/>
  <c r="A4947" i="78" s="1"/>
  <c r="A4948" i="78" s="1"/>
  <c r="A4949" i="78" s="1"/>
  <c r="A4950" i="78" s="1"/>
  <c r="A4951" i="78" s="1"/>
  <c r="A4952" i="78" s="1"/>
  <c r="A4953" i="78" s="1"/>
  <c r="A4954" i="78" s="1"/>
  <c r="A4955" i="78" s="1"/>
  <c r="A4956" i="78" s="1"/>
  <c r="A4957" i="78" s="1"/>
  <c r="A4958" i="78" s="1"/>
  <c r="A4959" i="78" s="1"/>
  <c r="A4960" i="78" s="1"/>
  <c r="A4961" i="78" s="1"/>
  <c r="A4962" i="78" s="1"/>
  <c r="A4963" i="78" s="1"/>
  <c r="A4964" i="78" s="1"/>
  <c r="A4965" i="78" s="1"/>
  <c r="A4966" i="78" s="1"/>
  <c r="A4967" i="78" s="1"/>
  <c r="A4968" i="78" s="1"/>
  <c r="A4969" i="78" s="1"/>
  <c r="A4970" i="78" s="1"/>
  <c r="A4971" i="78" s="1"/>
  <c r="A4972" i="78" s="1"/>
  <c r="A4973" i="78" s="1"/>
  <c r="A4974" i="78" s="1"/>
  <c r="A4975" i="78" s="1"/>
  <c r="A4976" i="78" s="1"/>
  <c r="A4977" i="78" s="1"/>
  <c r="A4978" i="78" s="1"/>
  <c r="A4979" i="78" s="1"/>
  <c r="A4980" i="78" s="1"/>
  <c r="A4981" i="78" s="1"/>
  <c r="A4982" i="78" s="1"/>
  <c r="A4983" i="78" s="1"/>
  <c r="A4984" i="78" s="1"/>
  <c r="A4985" i="78" s="1"/>
  <c r="A4986" i="78" s="1"/>
  <c r="A4987" i="78" s="1"/>
  <c r="A4988" i="78" s="1"/>
  <c r="A4989" i="78" s="1"/>
  <c r="A4990" i="78" s="1"/>
  <c r="A4991" i="78" s="1"/>
  <c r="A4992" i="78" s="1"/>
  <c r="A4993" i="78" s="1"/>
  <c r="A4994" i="78" s="1"/>
  <c r="A4995" i="78" s="1"/>
  <c r="A4996" i="78" s="1"/>
  <c r="A4997" i="78" s="1"/>
  <c r="A4998" i="78" s="1"/>
  <c r="A4999" i="78" s="1"/>
  <c r="A5000" i="78" s="1"/>
  <c r="A5001" i="78" s="1"/>
  <c r="A5002" i="78" s="1"/>
  <c r="A5003" i="78" s="1"/>
  <c r="A5004" i="78" s="1"/>
  <c r="A5005" i="78" s="1"/>
  <c r="A5006" i="78" s="1"/>
  <c r="A5007" i="78" s="1"/>
  <c r="A5008" i="78" s="1"/>
  <c r="A5009" i="78" s="1"/>
  <c r="A5010" i="78" s="1"/>
  <c r="A5011" i="78" s="1"/>
  <c r="A5012" i="78" s="1"/>
  <c r="A5013" i="78" s="1"/>
  <c r="A5014" i="78" s="1"/>
  <c r="A5015" i="78" s="1"/>
  <c r="A5016" i="78" s="1"/>
  <c r="A5017" i="78" s="1"/>
  <c r="A5018" i="78" s="1"/>
  <c r="A5019" i="78" s="1"/>
  <c r="A5020" i="78" s="1"/>
  <c r="A5021" i="78" s="1"/>
  <c r="A5022" i="78" s="1"/>
  <c r="A5023" i="78" s="1"/>
  <c r="A5024" i="78" s="1"/>
  <c r="A5025" i="78" s="1"/>
  <c r="A5026" i="78" s="1"/>
  <c r="A5027" i="78" s="1"/>
  <c r="A5028" i="78" s="1"/>
  <c r="A5029" i="78" s="1"/>
  <c r="A5030" i="78" s="1"/>
  <c r="A5031" i="78" s="1"/>
  <c r="A5032" i="78" s="1"/>
  <c r="A5033" i="78" s="1"/>
  <c r="A5034" i="78" s="1"/>
  <c r="A5035" i="78" s="1"/>
  <c r="A5036" i="78" s="1"/>
  <c r="A5037" i="78" s="1"/>
  <c r="A5038" i="78" s="1"/>
  <c r="A5039" i="78" s="1"/>
  <c r="A5040" i="78" s="1"/>
  <c r="A5041" i="78" s="1"/>
  <c r="A5042" i="78" s="1"/>
  <c r="A5043" i="78" s="1"/>
  <c r="A5044" i="78" s="1"/>
  <c r="A5045" i="78" s="1"/>
  <c r="A5046" i="78" s="1"/>
  <c r="A5047" i="78" s="1"/>
  <c r="A5048" i="78" s="1"/>
  <c r="A5049" i="78" s="1"/>
  <c r="A5050" i="78" s="1"/>
  <c r="A5051" i="78" s="1"/>
  <c r="A5052" i="78" s="1"/>
  <c r="A5053" i="78" s="1"/>
  <c r="A5054" i="78" s="1"/>
  <c r="A5055" i="78" s="1"/>
  <c r="A5056" i="78" s="1"/>
  <c r="A5057" i="78" s="1"/>
  <c r="A5058" i="78" s="1"/>
  <c r="A5059" i="78" s="1"/>
  <c r="A5060" i="78" s="1"/>
  <c r="A5061" i="78" s="1"/>
  <c r="A5062" i="78" s="1"/>
  <c r="A5063" i="78" s="1"/>
  <c r="A5064" i="78" s="1"/>
  <c r="A5065" i="78" s="1"/>
  <c r="A5066" i="78" s="1"/>
  <c r="A5067" i="78" s="1"/>
  <c r="A5068" i="78" s="1"/>
  <c r="A5069" i="78" s="1"/>
  <c r="A5070" i="78" s="1"/>
  <c r="A5071" i="78" s="1"/>
  <c r="A5072" i="78" s="1"/>
  <c r="A5073" i="78" s="1"/>
  <c r="A5074" i="78" s="1"/>
  <c r="A5075" i="78" s="1"/>
  <c r="A5076" i="78" s="1"/>
  <c r="A5077" i="78" s="1"/>
  <c r="A5078" i="78" s="1"/>
  <c r="A5079" i="78" s="1"/>
  <c r="A5080" i="78" s="1"/>
  <c r="A5081" i="78" s="1"/>
  <c r="A5082" i="78" s="1"/>
  <c r="A5083" i="78" s="1"/>
  <c r="A5084" i="78" s="1"/>
  <c r="A5085" i="78" s="1"/>
  <c r="A5086" i="78" s="1"/>
  <c r="A5087" i="78" s="1"/>
  <c r="A5088" i="78" s="1"/>
  <c r="A5089" i="78" s="1"/>
  <c r="A5090" i="78" s="1"/>
  <c r="A5091" i="78" s="1"/>
  <c r="A5092" i="78" s="1"/>
  <c r="A5093" i="78" s="1"/>
  <c r="A5094" i="78" s="1"/>
  <c r="A5095" i="78" s="1"/>
  <c r="A5096" i="78" s="1"/>
  <c r="A5097" i="78" s="1"/>
  <c r="A5098" i="78" s="1"/>
  <c r="A5099" i="78" s="1"/>
  <c r="A5100" i="78" s="1"/>
  <c r="A5101" i="78" s="1"/>
  <c r="A5102" i="78" s="1"/>
  <c r="A5103" i="78" s="1"/>
  <c r="A5104" i="78" s="1"/>
  <c r="A5105" i="78" s="1"/>
  <c r="A5106" i="78" s="1"/>
  <c r="A5107" i="78" s="1"/>
  <c r="A5108" i="78" s="1"/>
  <c r="A5109" i="78" s="1"/>
  <c r="A5110" i="78" s="1"/>
  <c r="A5111" i="78" s="1"/>
  <c r="A5112" i="78" s="1"/>
  <c r="A5113" i="78" s="1"/>
  <c r="A5114" i="78" s="1"/>
  <c r="A5115" i="78" s="1"/>
  <c r="A5116" i="78" s="1"/>
  <c r="A5117" i="78" s="1"/>
  <c r="A5118" i="78" s="1"/>
  <c r="A5119" i="78" s="1"/>
  <c r="A5120" i="78" s="1"/>
  <c r="A5121" i="78" s="1"/>
  <c r="A5122" i="78" s="1"/>
  <c r="A5123" i="78" s="1"/>
  <c r="A5124" i="78" s="1"/>
  <c r="A5125" i="78" s="1"/>
  <c r="A5126" i="78" s="1"/>
  <c r="A5127" i="78" s="1"/>
  <c r="A5128" i="78" s="1"/>
  <c r="A5129" i="78" s="1"/>
  <c r="A5130" i="78" s="1"/>
  <c r="A5131" i="78" s="1"/>
  <c r="A5132" i="78" s="1"/>
  <c r="A5133" i="78" s="1"/>
  <c r="A5134" i="78" s="1"/>
  <c r="A5135" i="78" s="1"/>
  <c r="A5136" i="78" s="1"/>
  <c r="A5137" i="78" s="1"/>
  <c r="A5138" i="78" s="1"/>
  <c r="A5139" i="78" s="1"/>
  <c r="A5140" i="78" s="1"/>
  <c r="A5141" i="78" s="1"/>
  <c r="A5142" i="78" s="1"/>
  <c r="A5143" i="78" s="1"/>
  <c r="A5144" i="78" s="1"/>
  <c r="A5145" i="78" s="1"/>
  <c r="A5146" i="78" s="1"/>
  <c r="A5147" i="78" s="1"/>
  <c r="A5148" i="78" s="1"/>
  <c r="A5149" i="78" s="1"/>
  <c r="A5150" i="78" s="1"/>
  <c r="A5151" i="78" s="1"/>
  <c r="A5152" i="78" s="1"/>
  <c r="A5153" i="78" s="1"/>
  <c r="A5154" i="78" s="1"/>
  <c r="A5155" i="78" s="1"/>
  <c r="A5156" i="78" s="1"/>
  <c r="A5157" i="78" s="1"/>
  <c r="A5158" i="78" s="1"/>
  <c r="A5159" i="78" s="1"/>
  <c r="A5160" i="78" s="1"/>
  <c r="A5161" i="78" s="1"/>
  <c r="A5162" i="78" s="1"/>
  <c r="A5163" i="78" s="1"/>
  <c r="A5164" i="78" s="1"/>
  <c r="A5165" i="78" s="1"/>
  <c r="A5166" i="78" s="1"/>
  <c r="A5167" i="78" s="1"/>
  <c r="A5168" i="78" s="1"/>
  <c r="A5169" i="78" s="1"/>
  <c r="A5170" i="78" s="1"/>
  <c r="A5171" i="78" s="1"/>
  <c r="A5172" i="78" s="1"/>
  <c r="A5173" i="78" s="1"/>
  <c r="A5174" i="78" s="1"/>
  <c r="A5175" i="78" s="1"/>
  <c r="A5176" i="78" s="1"/>
  <c r="A5177" i="78" s="1"/>
  <c r="A5178" i="78" s="1"/>
  <c r="A5179" i="78" s="1"/>
  <c r="A5180" i="78" s="1"/>
  <c r="A5181" i="78" s="1"/>
  <c r="A5182" i="78" s="1"/>
  <c r="A5183" i="78" s="1"/>
  <c r="A5184" i="78" s="1"/>
  <c r="A5185" i="78" s="1"/>
  <c r="A5186" i="78" s="1"/>
  <c r="A5187" i="78" s="1"/>
  <c r="A5188" i="78" s="1"/>
  <c r="A5189" i="78" s="1"/>
  <c r="A5190" i="78" s="1"/>
  <c r="A5191" i="78" s="1"/>
  <c r="A5192" i="78" s="1"/>
  <c r="A5193" i="78" s="1"/>
  <c r="A5194" i="78" s="1"/>
  <c r="A5195" i="78" s="1"/>
  <c r="A5196" i="78" s="1"/>
  <c r="A5197" i="78" s="1"/>
  <c r="A5198" i="78" s="1"/>
  <c r="A5199" i="78" s="1"/>
  <c r="A5200" i="78" s="1"/>
  <c r="A5201" i="78" s="1"/>
  <c r="A5202" i="78" s="1"/>
  <c r="A5203" i="78" s="1"/>
  <c r="A5204" i="78" s="1"/>
  <c r="A5205" i="78" s="1"/>
  <c r="A5206" i="78" s="1"/>
  <c r="A5207" i="78" s="1"/>
  <c r="A5208" i="78" s="1"/>
  <c r="A5209" i="78" s="1"/>
  <c r="A5210" i="78" s="1"/>
  <c r="A5211" i="78" s="1"/>
  <c r="A5212" i="78" s="1"/>
  <c r="A5213" i="78" s="1"/>
  <c r="A5214" i="78" s="1"/>
  <c r="A5215" i="78" s="1"/>
  <c r="A5216" i="78" s="1"/>
  <c r="A5217" i="78" s="1"/>
  <c r="A5218" i="78" s="1"/>
  <c r="A5219" i="78" s="1"/>
  <c r="A5220" i="78" s="1"/>
  <c r="A5221" i="78" s="1"/>
  <c r="A5222" i="78" s="1"/>
  <c r="A5223" i="78" s="1"/>
  <c r="A5224" i="78" s="1"/>
  <c r="A5225" i="78" s="1"/>
  <c r="A5226" i="78" s="1"/>
  <c r="A5227" i="78" s="1"/>
  <c r="A5228" i="78" s="1"/>
  <c r="A5229" i="78" s="1"/>
  <c r="A5230" i="78" s="1"/>
  <c r="A5231" i="78" s="1"/>
  <c r="A5232" i="78" s="1"/>
  <c r="A5233" i="78" s="1"/>
  <c r="A5234" i="78" s="1"/>
  <c r="A5235" i="78" s="1"/>
  <c r="A5236" i="78" s="1"/>
  <c r="A5237" i="78" s="1"/>
  <c r="A5238" i="78" s="1"/>
  <c r="A5239" i="78" s="1"/>
  <c r="A5240" i="78" s="1"/>
  <c r="A5241" i="78" s="1"/>
  <c r="A5242" i="78" s="1"/>
  <c r="A5243" i="78" s="1"/>
  <c r="A5244" i="78" s="1"/>
  <c r="A5245" i="78" s="1"/>
  <c r="A5246" i="78" s="1"/>
  <c r="A5247" i="78" s="1"/>
  <c r="A5248" i="78" s="1"/>
  <c r="A5249" i="78" s="1"/>
  <c r="A5250" i="78" s="1"/>
  <c r="A5251" i="78" s="1"/>
  <c r="A5252" i="78" s="1"/>
  <c r="A5253" i="78" s="1"/>
  <c r="A5254" i="78" s="1"/>
  <c r="A5255" i="78" s="1"/>
  <c r="A5256" i="78" s="1"/>
  <c r="A5257" i="78" s="1"/>
  <c r="A5258" i="78" s="1"/>
  <c r="A5259" i="78" s="1"/>
  <c r="A5260" i="78" s="1"/>
  <c r="A5261" i="78" s="1"/>
  <c r="A5262" i="78" s="1"/>
  <c r="A5263" i="78" s="1"/>
  <c r="A5264" i="78" s="1"/>
  <c r="A5265" i="78" s="1"/>
  <c r="A5266" i="78" s="1"/>
  <c r="A5267" i="78" s="1"/>
  <c r="A5268" i="78" s="1"/>
  <c r="A5269" i="78" s="1"/>
  <c r="A5270" i="78" s="1"/>
  <c r="A5271" i="78" s="1"/>
  <c r="A5272" i="78" s="1"/>
  <c r="A5273" i="78" s="1"/>
  <c r="A5274" i="78" s="1"/>
  <c r="A5275" i="78" s="1"/>
  <c r="A5276" i="78" s="1"/>
  <c r="A5277" i="78" s="1"/>
  <c r="A5278" i="78" s="1"/>
  <c r="A5279" i="78" s="1"/>
  <c r="A5280" i="78" s="1"/>
  <c r="A5281" i="78" s="1"/>
  <c r="A5282" i="78" s="1"/>
  <c r="A5283" i="78" s="1"/>
  <c r="A5284" i="78" s="1"/>
  <c r="A5285" i="78" s="1"/>
  <c r="A5286" i="78" s="1"/>
  <c r="A5287" i="78" s="1"/>
  <c r="A5288" i="78" s="1"/>
  <c r="A5289" i="78" s="1"/>
  <c r="A5290" i="78" s="1"/>
  <c r="A5291" i="78" s="1"/>
  <c r="A5292" i="78" s="1"/>
  <c r="A5293" i="78" s="1"/>
  <c r="A5294" i="78" s="1"/>
  <c r="A5295" i="78" s="1"/>
  <c r="A5296" i="78" s="1"/>
  <c r="A5297" i="78" s="1"/>
  <c r="A5298" i="78" s="1"/>
  <c r="A5299" i="78" s="1"/>
  <c r="A5300" i="78" s="1"/>
  <c r="A5301" i="78" s="1"/>
  <c r="A5302" i="78" s="1"/>
  <c r="A5303" i="78" s="1"/>
  <c r="A5304" i="78" s="1"/>
  <c r="A5305" i="78" s="1"/>
  <c r="A5306" i="78" s="1"/>
  <c r="A5307" i="78" s="1"/>
  <c r="A5308" i="78" s="1"/>
  <c r="A5309" i="78" s="1"/>
  <c r="A5310" i="78" s="1"/>
  <c r="A5311" i="78" s="1"/>
  <c r="A5312" i="78" s="1"/>
  <c r="A5313" i="78" s="1"/>
  <c r="A5314" i="78" s="1"/>
  <c r="A5315" i="78" s="1"/>
  <c r="A5316" i="78" s="1"/>
  <c r="A5317" i="78" s="1"/>
  <c r="A5318" i="78" s="1"/>
  <c r="A5319" i="78" s="1"/>
  <c r="A5320" i="78" s="1"/>
  <c r="A5321" i="78" s="1"/>
  <c r="A5322" i="78" s="1"/>
  <c r="A5323" i="78" s="1"/>
  <c r="A5324" i="78" s="1"/>
  <c r="A5325" i="78" s="1"/>
  <c r="A5326" i="78" s="1"/>
  <c r="A5327" i="78" s="1"/>
  <c r="A5328" i="78" s="1"/>
  <c r="A5329" i="78" s="1"/>
  <c r="A5330" i="78" s="1"/>
  <c r="A5331" i="78" s="1"/>
  <c r="A5332" i="78" s="1"/>
  <c r="A5333" i="78" s="1"/>
  <c r="A5334" i="78" s="1"/>
  <c r="A5335" i="78" s="1"/>
  <c r="A5336" i="78" s="1"/>
  <c r="A5337" i="78" s="1"/>
  <c r="A5338" i="78" s="1"/>
  <c r="A5339" i="78" s="1"/>
  <c r="A5340" i="78" s="1"/>
  <c r="A5341" i="78" s="1"/>
  <c r="A5342" i="78" s="1"/>
  <c r="A5343" i="78" s="1"/>
  <c r="A5344" i="78" s="1"/>
  <c r="A5345" i="78" s="1"/>
  <c r="A5346" i="78" s="1"/>
  <c r="A5347" i="78" s="1"/>
  <c r="A5348" i="78" s="1"/>
  <c r="A5349" i="78" s="1"/>
  <c r="A5350" i="78" s="1"/>
  <c r="A5351" i="78" s="1"/>
  <c r="A5352" i="78" s="1"/>
  <c r="A5353" i="78" s="1"/>
  <c r="A5354" i="78" s="1"/>
  <c r="A5355" i="78" s="1"/>
  <c r="A5356" i="78" s="1"/>
  <c r="A5357" i="78" s="1"/>
  <c r="A5358" i="78" s="1"/>
  <c r="A5359" i="78" s="1"/>
  <c r="A5360" i="78" s="1"/>
  <c r="A5361" i="78" s="1"/>
  <c r="A5362" i="78" s="1"/>
  <c r="A5363" i="78" s="1"/>
  <c r="A5364" i="78" s="1"/>
  <c r="A5365" i="78" s="1"/>
  <c r="A5366" i="78" s="1"/>
  <c r="A5367" i="78" s="1"/>
  <c r="A5368" i="78" s="1"/>
  <c r="A5369" i="78" s="1"/>
  <c r="A5370" i="78" s="1"/>
  <c r="A5371" i="78" s="1"/>
  <c r="A5372" i="78" s="1"/>
  <c r="A5373" i="78" s="1"/>
  <c r="A5374" i="78" s="1"/>
  <c r="A5375" i="78" s="1"/>
  <c r="A5376" i="78" s="1"/>
  <c r="A5377" i="78" s="1"/>
  <c r="A5378" i="78" s="1"/>
  <c r="A5379" i="78" s="1"/>
  <c r="A5380" i="78" s="1"/>
  <c r="A5381" i="78" s="1"/>
  <c r="A5382" i="78" s="1"/>
  <c r="A5383" i="78" s="1"/>
  <c r="A5384" i="78" s="1"/>
  <c r="A5385" i="78" s="1"/>
  <c r="A5386" i="78" s="1"/>
  <c r="A5387" i="78" s="1"/>
  <c r="A5388" i="78" s="1"/>
  <c r="A5389" i="78" s="1"/>
  <c r="A5390" i="78" s="1"/>
  <c r="A5391" i="78" s="1"/>
  <c r="A5392" i="78" s="1"/>
  <c r="A5393" i="78" s="1"/>
  <c r="A5394" i="78" s="1"/>
  <c r="A5395" i="78" s="1"/>
  <c r="A5396" i="78" s="1"/>
  <c r="A5397" i="78" s="1"/>
  <c r="A5398" i="78" s="1"/>
  <c r="A5399" i="78" s="1"/>
  <c r="A5400" i="78" s="1"/>
  <c r="A5401" i="78" s="1"/>
  <c r="A5402" i="78" s="1"/>
  <c r="A5403" i="78" s="1"/>
  <c r="A5404" i="78" s="1"/>
  <c r="A5405" i="78" s="1"/>
  <c r="A5406" i="78" s="1"/>
  <c r="A5407" i="78" s="1"/>
  <c r="A5408" i="78" s="1"/>
  <c r="A5409" i="78" s="1"/>
  <c r="A5410" i="78" s="1"/>
  <c r="A5411" i="78" s="1"/>
  <c r="A5412" i="78" s="1"/>
  <c r="A5413" i="78" s="1"/>
  <c r="A5414" i="78" s="1"/>
  <c r="A5415" i="78" s="1"/>
  <c r="A5416" i="78" s="1"/>
  <c r="A5417" i="78" s="1"/>
  <c r="A5418" i="78" s="1"/>
  <c r="A5419" i="78" s="1"/>
  <c r="A5420" i="78" s="1"/>
  <c r="A5421" i="78" s="1"/>
  <c r="A5422" i="78" s="1"/>
  <c r="A5423" i="78" s="1"/>
  <c r="A5424" i="78" s="1"/>
  <c r="A5425" i="78" s="1"/>
  <c r="A5426" i="78" s="1"/>
  <c r="A5427" i="78" s="1"/>
  <c r="A5428" i="78" s="1"/>
  <c r="A5429" i="78" s="1"/>
  <c r="A5430" i="78" s="1"/>
  <c r="A5431" i="78" s="1"/>
  <c r="A5432" i="78" s="1"/>
  <c r="A5433" i="78" s="1"/>
  <c r="A5434" i="78" s="1"/>
  <c r="A5435" i="78" s="1"/>
  <c r="A5436" i="78" s="1"/>
  <c r="A5437" i="78" s="1"/>
  <c r="A5438" i="78" s="1"/>
  <c r="A5439" i="78" s="1"/>
  <c r="A5440" i="78" s="1"/>
  <c r="A5441" i="78" s="1"/>
  <c r="A5442" i="78" s="1"/>
  <c r="A5443" i="78" s="1"/>
  <c r="A5444" i="78" s="1"/>
  <c r="A5445" i="78" s="1"/>
  <c r="A5446" i="78" s="1"/>
  <c r="A5447" i="78" s="1"/>
  <c r="A5448" i="78" s="1"/>
  <c r="A5449" i="78" s="1"/>
  <c r="A5450" i="78" s="1"/>
  <c r="A5451" i="78" s="1"/>
  <c r="A5452" i="78" s="1"/>
  <c r="A5453" i="78" s="1"/>
  <c r="A5454" i="78" s="1"/>
  <c r="A5455" i="78" s="1"/>
  <c r="A5456" i="78" s="1"/>
  <c r="A5457" i="78" s="1"/>
  <c r="A5458" i="78" s="1"/>
  <c r="A5459" i="78" s="1"/>
  <c r="A5460" i="78" s="1"/>
  <c r="A5461" i="78" s="1"/>
  <c r="A5462" i="78" s="1"/>
  <c r="A5463" i="78" s="1"/>
  <c r="A5464" i="78" s="1"/>
  <c r="A5465" i="78" s="1"/>
  <c r="A5466" i="78" s="1"/>
  <c r="A5467" i="78" s="1"/>
  <c r="A5468" i="78" s="1"/>
  <c r="A5469" i="78" s="1"/>
  <c r="A5470" i="78" s="1"/>
  <c r="A5471" i="78" s="1"/>
  <c r="A5472" i="78" s="1"/>
  <c r="A5473" i="78" s="1"/>
  <c r="A5474" i="78" s="1"/>
  <c r="A5475" i="78" s="1"/>
  <c r="A5476" i="78" s="1"/>
  <c r="A5477" i="78" s="1"/>
  <c r="A5478" i="78" s="1"/>
  <c r="A5479" i="78" s="1"/>
  <c r="A5480" i="78" s="1"/>
  <c r="A5481" i="78" s="1"/>
  <c r="A5482" i="78" s="1"/>
  <c r="A5483" i="78" s="1"/>
  <c r="A5484" i="78" s="1"/>
  <c r="A5485" i="78" s="1"/>
  <c r="A5486" i="78" s="1"/>
  <c r="A5487" i="78" s="1"/>
  <c r="A5488" i="78" s="1"/>
  <c r="A5489" i="78" s="1"/>
  <c r="A5490" i="78" s="1"/>
  <c r="A5491" i="78" s="1"/>
  <c r="A5492" i="78" s="1"/>
  <c r="A5493" i="78" s="1"/>
  <c r="A5494" i="78" s="1"/>
  <c r="A5495" i="78" s="1"/>
  <c r="A5496" i="78" s="1"/>
  <c r="A5497" i="78" s="1"/>
  <c r="A5498" i="78" s="1"/>
  <c r="A5499" i="78" s="1"/>
  <c r="A5500" i="78" s="1"/>
  <c r="A5501" i="78" s="1"/>
  <c r="A5502" i="78" s="1"/>
  <c r="A5503" i="78" s="1"/>
  <c r="A5504" i="78" s="1"/>
  <c r="A5505" i="78" s="1"/>
  <c r="A5506" i="78" s="1"/>
  <c r="A5507" i="78" s="1"/>
  <c r="A5508" i="78" s="1"/>
  <c r="A5509" i="78" s="1"/>
  <c r="A5510" i="78" s="1"/>
  <c r="A5511" i="78" s="1"/>
  <c r="A5512" i="78" s="1"/>
  <c r="A5513" i="78" s="1"/>
  <c r="A5514" i="78" s="1"/>
  <c r="A5515" i="78" s="1"/>
  <c r="A5516" i="78" s="1"/>
  <c r="A5517" i="78" s="1"/>
  <c r="A5518" i="78" s="1"/>
  <c r="A5519" i="78" s="1"/>
  <c r="A5520" i="78" s="1"/>
  <c r="A5521" i="78" s="1"/>
  <c r="A5522" i="78" s="1"/>
  <c r="A5523" i="78" s="1"/>
  <c r="A5524" i="78" s="1"/>
  <c r="A5525" i="78" s="1"/>
  <c r="A5526" i="78" s="1"/>
  <c r="A5527" i="78" s="1"/>
  <c r="A5528" i="78" s="1"/>
  <c r="A5529" i="78" s="1"/>
  <c r="A5530" i="78" s="1"/>
  <c r="A5531" i="78" s="1"/>
  <c r="A5532" i="78" s="1"/>
  <c r="A5533" i="78" s="1"/>
  <c r="A5534" i="78" s="1"/>
  <c r="A5535" i="78" s="1"/>
  <c r="A5536" i="78" s="1"/>
  <c r="A5537" i="78" s="1"/>
  <c r="A5538" i="78" s="1"/>
  <c r="A5539" i="78" s="1"/>
  <c r="A5540" i="78" s="1"/>
  <c r="A5541" i="78" s="1"/>
  <c r="A5542" i="78" s="1"/>
  <c r="A5543" i="78" s="1"/>
  <c r="A5544" i="78" s="1"/>
  <c r="A5545" i="78" s="1"/>
  <c r="A5546" i="78" s="1"/>
  <c r="A5547" i="78" s="1"/>
  <c r="A5548" i="78" s="1"/>
  <c r="A5549" i="78" s="1"/>
  <c r="A5550" i="78" s="1"/>
  <c r="A5551" i="78" s="1"/>
  <c r="A5552" i="78" s="1"/>
  <c r="A5553" i="78" s="1"/>
  <c r="A5554" i="78" s="1"/>
  <c r="A5555" i="78" s="1"/>
  <c r="A5556" i="78" s="1"/>
  <c r="A5557" i="78" s="1"/>
  <c r="A5558" i="78" s="1"/>
  <c r="A5559" i="78" s="1"/>
  <c r="A5560" i="78" s="1"/>
  <c r="A5561" i="78" s="1"/>
  <c r="A5562" i="78" s="1"/>
  <c r="A5563" i="78" s="1"/>
  <c r="A5564" i="78" s="1"/>
  <c r="A5565" i="78" s="1"/>
  <c r="A5566" i="78" s="1"/>
  <c r="A5567" i="78" s="1"/>
  <c r="A5568" i="78" s="1"/>
  <c r="A5569" i="78" s="1"/>
  <c r="A5570" i="78" s="1"/>
  <c r="A5571" i="78" s="1"/>
  <c r="A5572" i="78" s="1"/>
  <c r="A5573" i="78" s="1"/>
  <c r="A5574" i="78" s="1"/>
  <c r="A5575" i="78" s="1"/>
  <c r="A5576" i="78" s="1"/>
  <c r="A5577" i="78" s="1"/>
  <c r="A5578" i="78" s="1"/>
  <c r="A5579" i="78" s="1"/>
  <c r="A5580" i="78" s="1"/>
  <c r="A5581" i="78" s="1"/>
  <c r="A5582" i="78" s="1"/>
  <c r="A5583" i="78" s="1"/>
  <c r="A5584" i="78" s="1"/>
  <c r="A5585" i="78" s="1"/>
  <c r="A5586" i="78" s="1"/>
  <c r="A5587" i="78" s="1"/>
  <c r="A5588" i="78" s="1"/>
  <c r="A5589" i="78" s="1"/>
  <c r="A5590" i="78" s="1"/>
  <c r="A5591" i="78" s="1"/>
  <c r="A5592" i="78" s="1"/>
  <c r="A5593" i="78" s="1"/>
  <c r="A5594" i="78" s="1"/>
  <c r="A5595" i="78" s="1"/>
  <c r="A5596" i="78" s="1"/>
  <c r="A5597" i="78" s="1"/>
  <c r="A5598" i="78" s="1"/>
  <c r="A5599" i="78" s="1"/>
  <c r="A5600" i="78" s="1"/>
  <c r="A5601" i="78" s="1"/>
  <c r="A5602" i="78" s="1"/>
  <c r="A5603" i="78" s="1"/>
  <c r="A5604" i="78" s="1"/>
  <c r="A5605" i="78" s="1"/>
  <c r="A5606" i="78" s="1"/>
  <c r="A5607" i="78" s="1"/>
  <c r="A5608" i="78" s="1"/>
  <c r="A5609" i="78" s="1"/>
  <c r="A5610" i="78" s="1"/>
  <c r="A5611" i="78" s="1"/>
  <c r="A5612" i="78" s="1"/>
  <c r="A5613" i="78" s="1"/>
  <c r="A5614" i="78" s="1"/>
  <c r="A5615" i="78" s="1"/>
  <c r="A5616" i="78" s="1"/>
  <c r="A5617" i="78" s="1"/>
  <c r="A5618" i="78" s="1"/>
  <c r="A5619" i="78" s="1"/>
  <c r="A5620" i="78" s="1"/>
  <c r="A5621" i="78" s="1"/>
  <c r="A5622" i="78" s="1"/>
  <c r="A5623" i="78" s="1"/>
  <c r="A5624" i="78" s="1"/>
  <c r="A5625" i="78" s="1"/>
  <c r="A5626" i="78" s="1"/>
  <c r="A5627" i="78" s="1"/>
  <c r="A5628" i="78" s="1"/>
  <c r="A5629" i="78" s="1"/>
  <c r="A5630" i="78" s="1"/>
  <c r="A5631" i="78" s="1"/>
  <c r="A5632" i="78" s="1"/>
  <c r="A5633" i="78" s="1"/>
  <c r="A5634" i="78" s="1"/>
  <c r="A5635" i="78" s="1"/>
  <c r="A5636" i="78" s="1"/>
  <c r="A5637" i="78" s="1"/>
  <c r="A5638" i="78" s="1"/>
  <c r="A5639" i="78" s="1"/>
  <c r="A5640" i="78" s="1"/>
  <c r="A5641" i="78" s="1"/>
  <c r="A5642" i="78" s="1"/>
  <c r="A5643" i="78" s="1"/>
  <c r="A5644" i="78" s="1"/>
  <c r="A5645" i="78" s="1"/>
  <c r="A5646" i="78" s="1"/>
  <c r="A5647" i="78" s="1"/>
  <c r="A5648" i="78" s="1"/>
  <c r="A5649" i="78" s="1"/>
  <c r="A5650" i="78" s="1"/>
  <c r="A5651" i="78" s="1"/>
  <c r="A5652" i="78" s="1"/>
  <c r="A5653" i="78" s="1"/>
  <c r="A5654" i="78" s="1"/>
  <c r="A5655" i="78" s="1"/>
  <c r="A5656" i="78" s="1"/>
  <c r="A5657" i="78" s="1"/>
  <c r="A5658" i="78" s="1"/>
  <c r="A5659" i="78" s="1"/>
  <c r="A5660" i="78" s="1"/>
  <c r="A5661" i="78" s="1"/>
  <c r="A5662" i="78" s="1"/>
  <c r="A5663" i="78" s="1"/>
  <c r="A5664" i="78" s="1"/>
  <c r="A5665" i="78" s="1"/>
  <c r="A5666" i="78" s="1"/>
  <c r="A5667" i="78" s="1"/>
  <c r="A5668" i="78" s="1"/>
  <c r="A5669" i="78" s="1"/>
  <c r="A5670" i="78" s="1"/>
  <c r="A5671" i="78" s="1"/>
  <c r="A5672" i="78" s="1"/>
  <c r="A5673" i="78" s="1"/>
  <c r="A5674" i="78" s="1"/>
  <c r="A5675" i="78" s="1"/>
  <c r="A5676" i="78" s="1"/>
  <c r="A5677" i="78" s="1"/>
  <c r="A5678" i="78" s="1"/>
  <c r="A5679" i="78" s="1"/>
  <c r="A5680" i="78" s="1"/>
  <c r="A5681" i="78" s="1"/>
  <c r="A5682" i="78" s="1"/>
  <c r="A5683" i="78" s="1"/>
  <c r="A5684" i="78" s="1"/>
  <c r="A5685" i="78" s="1"/>
  <c r="A5686" i="78" s="1"/>
  <c r="A5687" i="78" s="1"/>
  <c r="A5688" i="78" s="1"/>
  <c r="A5689" i="78" s="1"/>
  <c r="A5690" i="78" s="1"/>
  <c r="A5691" i="78" s="1"/>
  <c r="A5692" i="78" s="1"/>
  <c r="A5693" i="78" s="1"/>
  <c r="A5694" i="78" s="1"/>
  <c r="A5695" i="78" s="1"/>
  <c r="A5696" i="78" s="1"/>
  <c r="A5697" i="78" s="1"/>
  <c r="A5698" i="78" s="1"/>
  <c r="A5699" i="78" s="1"/>
  <c r="A5700" i="78" s="1"/>
  <c r="A5701" i="78" s="1"/>
  <c r="A5702" i="78" s="1"/>
  <c r="A5703" i="78" s="1"/>
  <c r="A5704" i="78" s="1"/>
  <c r="A5705" i="78" s="1"/>
  <c r="A5706" i="78" s="1"/>
  <c r="A5707" i="78" s="1"/>
  <c r="A5708" i="78" s="1"/>
  <c r="A5709" i="78" s="1"/>
  <c r="A5710" i="78" s="1"/>
  <c r="A5711" i="78" s="1"/>
  <c r="A5712" i="78" s="1"/>
  <c r="A5713" i="78" s="1"/>
  <c r="A5714" i="78" s="1"/>
  <c r="A5715" i="78" s="1"/>
  <c r="A5716" i="78" s="1"/>
  <c r="A5717" i="78" s="1"/>
  <c r="A5718" i="78" s="1"/>
  <c r="A5719" i="78" s="1"/>
  <c r="A5720" i="78" s="1"/>
  <c r="A5721" i="78" s="1"/>
  <c r="A5722" i="78" s="1"/>
  <c r="A5723" i="78" s="1"/>
  <c r="A5724" i="78" s="1"/>
  <c r="A5725" i="78" s="1"/>
  <c r="A5726" i="78" s="1"/>
  <c r="A5727" i="78" s="1"/>
  <c r="A5728" i="78" s="1"/>
  <c r="A5729" i="78" s="1"/>
  <c r="A5730" i="78" s="1"/>
  <c r="A5731" i="78" s="1"/>
  <c r="A5732" i="78" s="1"/>
  <c r="A5733" i="78" s="1"/>
  <c r="A5734" i="78" s="1"/>
  <c r="A5735" i="78" s="1"/>
  <c r="A5736" i="78" s="1"/>
  <c r="A5737" i="78" s="1"/>
  <c r="A5738" i="78" s="1"/>
  <c r="A5739" i="78" s="1"/>
  <c r="A5740" i="78" s="1"/>
  <c r="A5741" i="78" s="1"/>
  <c r="A5742" i="78" s="1"/>
  <c r="A5743" i="78" s="1"/>
  <c r="A5744" i="78" s="1"/>
  <c r="A5745" i="78" s="1"/>
  <c r="A5746" i="78" s="1"/>
  <c r="A5747" i="78" s="1"/>
  <c r="A5748" i="78" s="1"/>
  <c r="A5749" i="78" s="1"/>
  <c r="A5750" i="78" s="1"/>
  <c r="A5751" i="78" s="1"/>
  <c r="A5752" i="78" s="1"/>
  <c r="A5753" i="78" s="1"/>
  <c r="A5754" i="78" s="1"/>
  <c r="A5755" i="78" s="1"/>
  <c r="A5756" i="78" s="1"/>
  <c r="A5757" i="78" s="1"/>
  <c r="A5758" i="78" s="1"/>
  <c r="A5759" i="78" s="1"/>
  <c r="A5760" i="78" s="1"/>
  <c r="A5761" i="78" s="1"/>
  <c r="A5762" i="78" s="1"/>
  <c r="A5763" i="78" s="1"/>
  <c r="A5764" i="78" s="1"/>
  <c r="A5765" i="78" s="1"/>
  <c r="A5766" i="78" s="1"/>
  <c r="A5767" i="78" s="1"/>
  <c r="A5768" i="78" s="1"/>
  <c r="A5769" i="78" s="1"/>
  <c r="A5770" i="78" s="1"/>
  <c r="A5771" i="78" s="1"/>
  <c r="A5772" i="78" s="1"/>
  <c r="A5773" i="78" s="1"/>
  <c r="A5774" i="78" s="1"/>
  <c r="A5775" i="78" s="1"/>
  <c r="A5776" i="78" s="1"/>
  <c r="A5777" i="78" s="1"/>
  <c r="A5778" i="78" s="1"/>
  <c r="A5779" i="78" s="1"/>
  <c r="A5780" i="78" s="1"/>
  <c r="A5781" i="78" s="1"/>
  <c r="A5782" i="78" s="1"/>
  <c r="A5783" i="78" s="1"/>
  <c r="A5784" i="78" s="1"/>
  <c r="A5785" i="78" s="1"/>
  <c r="A5786" i="78" s="1"/>
  <c r="A5787" i="78" s="1"/>
  <c r="A5788" i="78" s="1"/>
  <c r="A5789" i="78" s="1"/>
  <c r="A5790" i="78" s="1"/>
  <c r="A5791" i="78" s="1"/>
  <c r="A5792" i="78" s="1"/>
  <c r="A5793" i="78" s="1"/>
  <c r="A5794" i="78" s="1"/>
  <c r="A5795" i="78" s="1"/>
  <c r="A5796" i="78" s="1"/>
  <c r="A5797" i="78" s="1"/>
  <c r="A5798" i="78" s="1"/>
  <c r="A5799" i="78" s="1"/>
  <c r="A5800" i="78" s="1"/>
  <c r="A5801" i="78" s="1"/>
  <c r="A5802" i="78" s="1"/>
  <c r="A5803" i="78" s="1"/>
  <c r="A5804" i="78" s="1"/>
  <c r="A5805" i="78" s="1"/>
  <c r="A5806" i="78" s="1"/>
  <c r="A5807" i="78" s="1"/>
  <c r="A5808" i="78" s="1"/>
  <c r="A5809" i="78" s="1"/>
  <c r="A5810" i="78" s="1"/>
  <c r="A5811" i="78" s="1"/>
  <c r="A5812" i="78" s="1"/>
  <c r="A5813" i="78" s="1"/>
  <c r="A5814" i="78" s="1"/>
  <c r="A5815" i="78" s="1"/>
  <c r="A5816" i="78" s="1"/>
  <c r="A5817" i="78" s="1"/>
  <c r="A5818" i="78" s="1"/>
  <c r="A5819" i="78" s="1"/>
  <c r="A5820" i="78" s="1"/>
  <c r="A5821" i="78" s="1"/>
  <c r="A5822" i="78" s="1"/>
  <c r="A5823" i="78" s="1"/>
  <c r="A5824" i="78" s="1"/>
  <c r="A5825" i="78" s="1"/>
  <c r="A5826" i="78" s="1"/>
  <c r="A5827" i="78" s="1"/>
  <c r="A5828" i="78" s="1"/>
  <c r="A5829" i="78" s="1"/>
  <c r="A5830" i="78" s="1"/>
  <c r="A5831" i="78" s="1"/>
  <c r="A5832" i="78" s="1"/>
  <c r="A5833" i="78" s="1"/>
  <c r="A5834" i="78" s="1"/>
  <c r="A5835" i="78" s="1"/>
  <c r="A5836" i="78" s="1"/>
  <c r="A5837" i="78" s="1"/>
  <c r="A5838" i="78" s="1"/>
  <c r="A5839" i="78" s="1"/>
  <c r="A5840" i="78" s="1"/>
  <c r="A5841" i="78" s="1"/>
  <c r="A5842" i="78" s="1"/>
  <c r="A5843" i="78" s="1"/>
  <c r="A5844" i="78" s="1"/>
  <c r="A5845" i="78" s="1"/>
  <c r="A5846" i="78" s="1"/>
  <c r="A5847" i="78" s="1"/>
  <c r="A5848" i="78" s="1"/>
  <c r="A5849" i="78" s="1"/>
  <c r="A5850" i="78" s="1"/>
  <c r="A5851" i="78" s="1"/>
  <c r="A5852" i="78" s="1"/>
  <c r="A5853" i="78" s="1"/>
  <c r="A5854" i="78" s="1"/>
  <c r="A5855" i="78" s="1"/>
  <c r="A5856" i="78" s="1"/>
  <c r="A5857" i="78" s="1"/>
  <c r="A5858" i="78" s="1"/>
  <c r="A5859" i="78" s="1"/>
  <c r="A5860" i="78" s="1"/>
  <c r="A5861" i="78" s="1"/>
  <c r="A5862" i="78" s="1"/>
  <c r="A5863" i="78" s="1"/>
  <c r="A5864" i="78" s="1"/>
  <c r="A5865" i="78" s="1"/>
  <c r="A5866" i="78" s="1"/>
  <c r="A5867" i="78" s="1"/>
  <c r="A5868" i="78" s="1"/>
  <c r="A5869" i="78" s="1"/>
  <c r="A5870" i="78" s="1"/>
  <c r="A5871" i="78" s="1"/>
  <c r="A5872" i="78" s="1"/>
  <c r="A5873" i="78" s="1"/>
  <c r="A5874" i="78" s="1"/>
  <c r="A5875" i="78" s="1"/>
  <c r="A5876" i="78" s="1"/>
  <c r="A5877" i="78" s="1"/>
  <c r="A5878" i="78" s="1"/>
  <c r="A5879" i="78" s="1"/>
  <c r="A5880" i="78" s="1"/>
  <c r="A5881" i="78" s="1"/>
  <c r="A5882" i="78" s="1"/>
  <c r="A5883" i="78" s="1"/>
  <c r="A5884" i="78" s="1"/>
  <c r="A5885" i="78" s="1"/>
  <c r="A5886" i="78" s="1"/>
  <c r="A5887" i="78" s="1"/>
  <c r="A5888" i="78" s="1"/>
  <c r="A5889" i="78" s="1"/>
  <c r="A5890" i="78" s="1"/>
  <c r="A5891" i="78" s="1"/>
  <c r="A5892" i="78" s="1"/>
  <c r="A5893" i="78" s="1"/>
  <c r="A5894" i="78" s="1"/>
  <c r="A5895" i="78" s="1"/>
  <c r="A5896" i="78" s="1"/>
  <c r="A5897" i="78" s="1"/>
  <c r="A5898" i="78" s="1"/>
  <c r="A5899" i="78" s="1"/>
  <c r="A5900" i="78" s="1"/>
  <c r="A5901" i="78" s="1"/>
  <c r="A5902" i="78" s="1"/>
  <c r="A5903" i="78" s="1"/>
  <c r="A5904" i="78" s="1"/>
  <c r="A5905" i="78" s="1"/>
  <c r="A5906" i="78" s="1"/>
  <c r="A5907" i="78" s="1"/>
  <c r="A5908" i="78" s="1"/>
  <c r="A5909" i="78" s="1"/>
  <c r="A5910" i="78" s="1"/>
  <c r="A5911" i="78" s="1"/>
  <c r="A5912" i="78" s="1"/>
  <c r="A5913" i="78" s="1"/>
  <c r="A5914" i="78" s="1"/>
  <c r="A5915" i="78" s="1"/>
  <c r="A5916" i="78" s="1"/>
  <c r="A5917" i="78" s="1"/>
  <c r="A5918" i="78" s="1"/>
  <c r="A5919" i="78" s="1"/>
  <c r="A5920" i="78" s="1"/>
  <c r="A5921" i="78" s="1"/>
  <c r="A5922" i="78" s="1"/>
  <c r="A5923" i="78" s="1"/>
  <c r="A5924" i="78" s="1"/>
  <c r="A5925" i="78" s="1"/>
  <c r="A5926" i="78" s="1"/>
  <c r="A5927" i="78" s="1"/>
  <c r="A5928" i="78" s="1"/>
  <c r="A5929" i="78" s="1"/>
  <c r="A5930" i="78" s="1"/>
  <c r="A5931" i="78" s="1"/>
  <c r="A5932" i="78" s="1"/>
  <c r="A5933" i="78" s="1"/>
  <c r="A5934" i="78" s="1"/>
  <c r="A5935" i="78" s="1"/>
  <c r="A5936" i="78" s="1"/>
  <c r="A5937" i="78" s="1"/>
  <c r="A5938" i="78" s="1"/>
  <c r="A5939" i="78" s="1"/>
  <c r="A5940" i="78" s="1"/>
  <c r="A5941" i="78" s="1"/>
  <c r="A5942" i="78" s="1"/>
  <c r="A5943" i="78" s="1"/>
  <c r="A5944" i="78" s="1"/>
  <c r="A5945" i="78" s="1"/>
  <c r="A5946" i="78" s="1"/>
  <c r="A5947" i="78" s="1"/>
  <c r="A5948" i="78" s="1"/>
  <c r="A5949" i="78" s="1"/>
  <c r="A5950" i="78" s="1"/>
  <c r="A5951" i="78" s="1"/>
  <c r="A5952" i="78" s="1"/>
  <c r="A5953" i="78" s="1"/>
  <c r="A5954" i="78" s="1"/>
  <c r="A5955" i="78" s="1"/>
  <c r="A5956" i="78" s="1"/>
  <c r="A5957" i="78" s="1"/>
  <c r="A5958" i="78" s="1"/>
  <c r="A5959" i="78" s="1"/>
  <c r="A5960" i="78" s="1"/>
  <c r="A5961" i="78" s="1"/>
  <c r="A5962" i="78" s="1"/>
  <c r="A5963" i="78" s="1"/>
  <c r="A5964" i="78" s="1"/>
  <c r="A5965" i="78" s="1"/>
  <c r="A5966" i="78" s="1"/>
  <c r="A5967" i="78" s="1"/>
  <c r="A5968" i="78" s="1"/>
  <c r="A5969" i="78" s="1"/>
  <c r="A5970" i="78" s="1"/>
  <c r="A5971" i="78" s="1"/>
  <c r="A5972" i="78" s="1"/>
  <c r="A5973" i="78" s="1"/>
  <c r="A5974" i="78" s="1"/>
  <c r="A5975" i="78" s="1"/>
  <c r="A5976" i="78" s="1"/>
  <c r="A5977" i="78" s="1"/>
  <c r="A5978" i="78" s="1"/>
  <c r="A5979" i="78" s="1"/>
  <c r="A5980" i="78" s="1"/>
  <c r="A5981" i="78" s="1"/>
  <c r="A5982" i="78" s="1"/>
  <c r="A5983" i="78" s="1"/>
  <c r="A5984" i="78" s="1"/>
  <c r="A5985" i="78" s="1"/>
  <c r="A5986" i="78" s="1"/>
  <c r="A5987" i="78" s="1"/>
  <c r="A5988" i="78" s="1"/>
  <c r="A5989" i="78" s="1"/>
  <c r="A5990" i="78" s="1"/>
  <c r="A5991" i="78" s="1"/>
  <c r="A5992" i="78" s="1"/>
  <c r="A5993" i="78" s="1"/>
  <c r="A5994" i="78" s="1"/>
  <c r="A5995" i="78" s="1"/>
  <c r="A5996" i="78" s="1"/>
  <c r="A5997" i="78" s="1"/>
  <c r="A5998" i="78" s="1"/>
  <c r="A5999" i="78" s="1"/>
  <c r="A6000" i="78" s="1"/>
  <c r="A6001" i="78" s="1"/>
  <c r="A6002" i="78" s="1"/>
  <c r="A6003" i="78" s="1"/>
  <c r="A6004" i="78" s="1"/>
  <c r="A6005" i="78" s="1"/>
  <c r="A6006" i="78" s="1"/>
  <c r="A6007" i="78" s="1"/>
  <c r="A6008" i="78" s="1"/>
  <c r="A6009" i="78" s="1"/>
  <c r="A6010" i="78" s="1"/>
  <c r="A6011" i="78" s="1"/>
  <c r="A6012" i="78" s="1"/>
  <c r="A6013" i="78" s="1"/>
  <c r="A6014" i="78" s="1"/>
  <c r="A6015" i="78" s="1"/>
  <c r="A6016" i="78" s="1"/>
  <c r="A6017" i="78" s="1"/>
  <c r="A6018" i="78" s="1"/>
  <c r="A6019" i="78" s="1"/>
  <c r="A6020" i="78" s="1"/>
  <c r="A6021" i="78" s="1"/>
  <c r="A6022" i="78" s="1"/>
  <c r="A6023" i="78" s="1"/>
  <c r="A6024" i="78" s="1"/>
  <c r="A6025" i="78" s="1"/>
  <c r="A6026" i="78" s="1"/>
  <c r="A6027" i="78" s="1"/>
  <c r="A6028" i="78" s="1"/>
  <c r="A6029" i="78" s="1"/>
  <c r="A6030" i="78" s="1"/>
  <c r="A6031" i="78" s="1"/>
  <c r="A6032" i="78" s="1"/>
  <c r="A6033" i="78" s="1"/>
  <c r="A6034" i="78" s="1"/>
  <c r="A6035" i="78" s="1"/>
  <c r="A6036" i="78" s="1"/>
  <c r="A6037" i="78" s="1"/>
  <c r="A6038" i="78" s="1"/>
  <c r="A6039" i="78" s="1"/>
  <c r="A6040" i="78" s="1"/>
  <c r="A6041" i="78" s="1"/>
  <c r="A6042" i="78" s="1"/>
  <c r="A6043" i="78" s="1"/>
  <c r="A6044" i="78" s="1"/>
  <c r="A6045" i="78" s="1"/>
  <c r="A6046" i="78" s="1"/>
  <c r="A6047" i="78" s="1"/>
  <c r="A6048" i="78" s="1"/>
  <c r="A6049" i="78" s="1"/>
  <c r="A6050" i="78" s="1"/>
  <c r="A6051" i="78" s="1"/>
  <c r="A6052" i="78" s="1"/>
  <c r="A6053" i="78" s="1"/>
  <c r="A6054" i="78" s="1"/>
  <c r="A6055" i="78" s="1"/>
  <c r="A6056" i="78" s="1"/>
  <c r="A6057" i="78" s="1"/>
  <c r="A6058" i="78" s="1"/>
  <c r="A6059" i="78" s="1"/>
  <c r="A6060" i="78" s="1"/>
  <c r="A6061" i="78" s="1"/>
  <c r="A6062" i="78" s="1"/>
  <c r="A6063" i="78" s="1"/>
  <c r="A6064" i="78" s="1"/>
  <c r="A6065" i="78" s="1"/>
  <c r="A6066" i="78" s="1"/>
  <c r="A6067" i="78" s="1"/>
  <c r="A6068" i="78" s="1"/>
  <c r="A6069" i="78" s="1"/>
  <c r="A6070" i="78" s="1"/>
  <c r="A6071" i="78" s="1"/>
  <c r="A6072" i="78" s="1"/>
  <c r="A6073" i="78" s="1"/>
  <c r="A6074" i="78" s="1"/>
  <c r="A6075" i="78" s="1"/>
  <c r="A6076" i="78" s="1"/>
  <c r="A6077" i="78" s="1"/>
  <c r="A6078" i="78" s="1"/>
  <c r="A6079" i="78" s="1"/>
  <c r="A6080" i="78" s="1"/>
  <c r="A6081" i="78" s="1"/>
  <c r="A6082" i="78" s="1"/>
  <c r="A6083" i="78" s="1"/>
  <c r="A6084" i="78" s="1"/>
  <c r="A6085" i="78" s="1"/>
  <c r="A6086" i="78" s="1"/>
  <c r="A6087" i="78" s="1"/>
  <c r="A6088" i="78" s="1"/>
  <c r="A6089" i="78" s="1"/>
  <c r="A6090" i="78" s="1"/>
  <c r="A6091" i="78" s="1"/>
  <c r="A6092" i="78" s="1"/>
  <c r="A6093" i="78" s="1"/>
  <c r="A6094" i="78" s="1"/>
  <c r="A6095" i="78" s="1"/>
  <c r="A6096" i="78" s="1"/>
  <c r="A6097" i="78" s="1"/>
  <c r="A6098" i="78" s="1"/>
  <c r="A6099" i="78" s="1"/>
  <c r="A6100" i="78" s="1"/>
  <c r="A6101" i="78" s="1"/>
  <c r="A6102" i="78" s="1"/>
  <c r="A6103" i="78" s="1"/>
  <c r="A6104" i="78" s="1"/>
  <c r="A6105" i="78" s="1"/>
  <c r="A6106" i="78" s="1"/>
  <c r="A6107" i="78" s="1"/>
  <c r="A6108" i="78" s="1"/>
  <c r="A6109" i="78" s="1"/>
  <c r="A6110" i="78" s="1"/>
  <c r="A6111" i="78" s="1"/>
  <c r="A6112" i="78" s="1"/>
  <c r="A6113" i="78" s="1"/>
  <c r="A6114" i="78" s="1"/>
  <c r="A6115" i="78" s="1"/>
  <c r="A6116" i="78" s="1"/>
  <c r="A6117" i="78" s="1"/>
  <c r="A6118" i="78" s="1"/>
  <c r="A6119" i="78" s="1"/>
  <c r="A6120" i="78" s="1"/>
  <c r="A6121" i="78" s="1"/>
  <c r="A6122" i="78" s="1"/>
  <c r="A6123" i="78" s="1"/>
  <c r="A6124" i="78" s="1"/>
  <c r="A6125" i="78" s="1"/>
  <c r="A6126" i="78" s="1"/>
  <c r="A6127" i="78" s="1"/>
  <c r="A6128" i="78" s="1"/>
  <c r="A6129" i="78" s="1"/>
  <c r="A6130" i="78" s="1"/>
  <c r="A6131" i="78" s="1"/>
  <c r="A6132" i="78" s="1"/>
  <c r="A6133" i="78" s="1"/>
  <c r="A6134" i="78" s="1"/>
  <c r="A6135" i="78" s="1"/>
  <c r="A6136" i="78" s="1"/>
  <c r="A6137" i="78" s="1"/>
  <c r="A6138" i="78" s="1"/>
  <c r="A6139" i="78" s="1"/>
  <c r="A6140" i="78" s="1"/>
  <c r="A6141" i="78" s="1"/>
  <c r="A6142" i="78" s="1"/>
  <c r="A6143" i="78" s="1"/>
  <c r="A6144" i="78" s="1"/>
  <c r="A6145" i="78" s="1"/>
  <c r="A6146" i="78" s="1"/>
  <c r="A6147" i="78" s="1"/>
  <c r="A6148" i="78" s="1"/>
  <c r="A6149" i="78" s="1"/>
  <c r="A6150" i="78" s="1"/>
  <c r="A6151" i="78" s="1"/>
  <c r="A6152" i="78" s="1"/>
  <c r="A6153" i="78" s="1"/>
  <c r="A6154" i="78" s="1"/>
  <c r="A6155" i="78" s="1"/>
  <c r="A6156" i="78" s="1"/>
  <c r="A6157" i="78" s="1"/>
  <c r="A6158" i="78" s="1"/>
  <c r="A6159" i="78" s="1"/>
  <c r="A6160" i="78" s="1"/>
  <c r="A6161" i="78" s="1"/>
  <c r="A6162" i="78" s="1"/>
  <c r="A6163" i="78" s="1"/>
  <c r="A6164" i="78" s="1"/>
  <c r="A6165" i="78" s="1"/>
  <c r="A6166" i="78" s="1"/>
  <c r="A6167" i="78" s="1"/>
  <c r="A6168" i="78" s="1"/>
  <c r="A6169" i="78" s="1"/>
  <c r="A6170" i="78" s="1"/>
  <c r="A6171" i="78" s="1"/>
  <c r="A6172" i="78" s="1"/>
  <c r="A6173" i="78" s="1"/>
  <c r="A6174" i="78" s="1"/>
  <c r="A6175" i="78" s="1"/>
  <c r="A6176" i="78" s="1"/>
  <c r="A6177" i="78" s="1"/>
  <c r="A6178" i="78" s="1"/>
  <c r="A6179" i="78" s="1"/>
  <c r="A6180" i="78" s="1"/>
  <c r="A6181" i="78" s="1"/>
  <c r="A6182" i="78" s="1"/>
  <c r="A6183" i="78" s="1"/>
  <c r="A6184" i="78" s="1"/>
  <c r="A6185" i="78" s="1"/>
  <c r="A6186" i="78" s="1"/>
  <c r="A6187" i="78" s="1"/>
  <c r="A6188" i="78" s="1"/>
  <c r="A6189" i="78" s="1"/>
  <c r="A6190" i="78" s="1"/>
  <c r="A6191" i="78" s="1"/>
  <c r="A6192" i="78" s="1"/>
  <c r="A6193" i="78" s="1"/>
  <c r="A6194" i="78" s="1"/>
  <c r="A6195" i="78" s="1"/>
  <c r="A6196" i="78" s="1"/>
  <c r="A6197" i="78" s="1"/>
  <c r="A6198" i="78" s="1"/>
  <c r="A6199" i="78" s="1"/>
  <c r="A6200" i="78" s="1"/>
  <c r="A6201" i="78" s="1"/>
  <c r="A6202" i="78" s="1"/>
  <c r="A6203" i="78" s="1"/>
  <c r="A6204" i="78" s="1"/>
  <c r="A6205" i="78" s="1"/>
  <c r="A6206" i="78" s="1"/>
  <c r="A6207" i="78" s="1"/>
  <c r="A6208" i="78" s="1"/>
  <c r="A6209" i="78" s="1"/>
  <c r="A6210" i="78" s="1"/>
  <c r="A6211" i="78" s="1"/>
  <c r="A6212" i="78" s="1"/>
  <c r="A6213" i="78" s="1"/>
  <c r="A6214" i="78" s="1"/>
  <c r="A6215" i="78" s="1"/>
  <c r="A6216" i="78" s="1"/>
  <c r="A6217" i="78" s="1"/>
  <c r="A6218" i="78" s="1"/>
  <c r="A6219" i="78" s="1"/>
  <c r="A6220" i="78" s="1"/>
  <c r="A6221" i="78" s="1"/>
  <c r="A6222" i="78" s="1"/>
  <c r="A6223" i="78" s="1"/>
  <c r="A6224" i="78" s="1"/>
  <c r="A6225" i="78" s="1"/>
  <c r="A6226" i="78" s="1"/>
  <c r="A6227" i="78" s="1"/>
  <c r="A6228" i="78" s="1"/>
  <c r="A6229" i="78" s="1"/>
  <c r="A6230" i="78" s="1"/>
  <c r="A6231" i="78" s="1"/>
  <c r="A6232" i="78" s="1"/>
  <c r="A6233" i="78" s="1"/>
  <c r="A6234" i="78" s="1"/>
  <c r="A6235" i="78" s="1"/>
  <c r="A6236" i="78" s="1"/>
  <c r="A6237" i="78" s="1"/>
  <c r="A6238" i="78" s="1"/>
  <c r="A6239" i="78" s="1"/>
  <c r="A6240" i="78" s="1"/>
  <c r="A6241" i="78" s="1"/>
  <c r="A6242" i="78" s="1"/>
  <c r="A6243" i="78" s="1"/>
  <c r="A6244" i="78" s="1"/>
  <c r="A6245" i="78" s="1"/>
  <c r="A6246" i="78" s="1"/>
  <c r="A6247" i="78" s="1"/>
  <c r="A6248" i="78" s="1"/>
  <c r="A6249" i="78" s="1"/>
  <c r="A6250" i="78" s="1"/>
  <c r="A6251" i="78" s="1"/>
  <c r="A6252" i="78" s="1"/>
  <c r="A6253" i="78" s="1"/>
  <c r="A6254" i="78" s="1"/>
  <c r="A6255" i="78" s="1"/>
  <c r="A6256" i="78" s="1"/>
  <c r="A6257" i="78" s="1"/>
  <c r="A6258" i="78" s="1"/>
  <c r="A6259" i="78" s="1"/>
  <c r="A6260" i="78" s="1"/>
  <c r="A6261" i="78" s="1"/>
  <c r="A6262" i="78" s="1"/>
  <c r="A6263" i="78" s="1"/>
  <c r="A6264" i="78" s="1"/>
  <c r="A6265" i="78" s="1"/>
  <c r="A6266" i="78" s="1"/>
  <c r="A6267" i="78" s="1"/>
  <c r="A6268" i="78" s="1"/>
  <c r="A6269" i="78" s="1"/>
  <c r="A6270" i="78" s="1"/>
  <c r="A6271" i="78" s="1"/>
  <c r="A6272" i="78" s="1"/>
  <c r="A6273" i="78" s="1"/>
  <c r="A6274" i="78" s="1"/>
  <c r="A6275" i="78" s="1"/>
  <c r="A6276" i="78" s="1"/>
  <c r="A6277" i="78" s="1"/>
  <c r="A6278" i="78" s="1"/>
  <c r="A6279" i="78" s="1"/>
  <c r="A6280" i="78" s="1"/>
  <c r="A6281" i="78" s="1"/>
  <c r="A6282" i="78" s="1"/>
  <c r="A6283" i="78" s="1"/>
  <c r="A6284" i="78" s="1"/>
  <c r="A6285" i="78" s="1"/>
  <c r="A6286" i="78" s="1"/>
  <c r="A6287" i="78" s="1"/>
  <c r="A6288" i="78" s="1"/>
  <c r="A6289" i="78" s="1"/>
  <c r="A6290" i="78" s="1"/>
  <c r="A6291" i="78" s="1"/>
  <c r="A6292" i="78" s="1"/>
  <c r="A6293" i="78" s="1"/>
  <c r="A6294" i="78" s="1"/>
  <c r="A6295" i="78" s="1"/>
  <c r="A6296" i="78" s="1"/>
  <c r="A6297" i="78" s="1"/>
  <c r="A6298" i="78" s="1"/>
  <c r="A6299" i="78" s="1"/>
  <c r="A6300" i="78" s="1"/>
  <c r="A6301" i="78" s="1"/>
  <c r="A6302" i="78" s="1"/>
  <c r="A6303" i="78" s="1"/>
  <c r="A6304" i="78" s="1"/>
  <c r="A6305" i="78" s="1"/>
  <c r="A6306" i="78" s="1"/>
  <c r="A6307" i="78" s="1"/>
  <c r="A6308" i="78" s="1"/>
  <c r="A6309" i="78" s="1"/>
  <c r="A6310" i="78" s="1"/>
  <c r="A6311" i="78" s="1"/>
  <c r="A6312" i="78" s="1"/>
  <c r="A6313" i="78" s="1"/>
  <c r="A6314" i="78" s="1"/>
  <c r="A6315" i="78" s="1"/>
  <c r="A6316" i="78" s="1"/>
  <c r="A6317" i="78" s="1"/>
  <c r="A6318" i="78" s="1"/>
  <c r="A6319" i="78" s="1"/>
  <c r="A6320" i="78" s="1"/>
  <c r="A6321" i="78" s="1"/>
  <c r="A6322" i="78" s="1"/>
  <c r="A6323" i="78" s="1"/>
  <c r="A6324" i="78" s="1"/>
  <c r="A6325" i="78" s="1"/>
  <c r="A6326" i="78" s="1"/>
  <c r="A6327" i="78" s="1"/>
  <c r="A6328" i="78" s="1"/>
  <c r="A6329" i="78" s="1"/>
  <c r="A6330" i="78" s="1"/>
  <c r="A6331" i="78" s="1"/>
  <c r="A6332" i="78" s="1"/>
  <c r="A6333" i="78" s="1"/>
  <c r="A6334" i="78" s="1"/>
  <c r="A6335" i="78" s="1"/>
  <c r="A6336" i="78" s="1"/>
  <c r="A6337" i="78" s="1"/>
  <c r="A6338" i="78" s="1"/>
  <c r="A6339" i="78" s="1"/>
  <c r="A6340" i="78" s="1"/>
  <c r="A6341" i="78" s="1"/>
  <c r="A6342" i="78" s="1"/>
  <c r="A6343" i="78" s="1"/>
  <c r="A6344" i="78" s="1"/>
  <c r="A6345" i="78" s="1"/>
  <c r="A6346" i="78" s="1"/>
  <c r="A6347" i="78" s="1"/>
  <c r="A6348" i="78" s="1"/>
  <c r="A6349" i="78" s="1"/>
  <c r="A6350" i="78" s="1"/>
  <c r="A6351" i="78" s="1"/>
  <c r="A6352" i="78" s="1"/>
  <c r="A6353" i="78" s="1"/>
  <c r="A6354" i="78" s="1"/>
  <c r="A6355" i="78" s="1"/>
  <c r="A6356" i="78" s="1"/>
  <c r="A6357" i="78" s="1"/>
  <c r="A6358" i="78" s="1"/>
  <c r="A6359" i="78" s="1"/>
  <c r="A6360" i="78" s="1"/>
  <c r="A6361" i="78" s="1"/>
  <c r="A6362" i="78" s="1"/>
  <c r="A6363" i="78" s="1"/>
  <c r="A6364" i="78" s="1"/>
  <c r="A6365" i="78" s="1"/>
  <c r="A6366" i="78" s="1"/>
  <c r="A6367" i="78" s="1"/>
  <c r="A6368" i="78" s="1"/>
  <c r="A6369" i="78" s="1"/>
  <c r="A6370" i="78" s="1"/>
  <c r="A6371" i="78" s="1"/>
  <c r="A6372" i="78" s="1"/>
  <c r="A6373" i="78" s="1"/>
  <c r="A6374" i="78" s="1"/>
  <c r="A6375" i="78" s="1"/>
  <c r="A6376" i="78" s="1"/>
  <c r="A6377" i="78" s="1"/>
  <c r="A6378" i="78" s="1"/>
  <c r="A6379" i="78" s="1"/>
  <c r="A6380" i="78" s="1"/>
  <c r="A6381" i="78" s="1"/>
  <c r="A6382" i="78" s="1"/>
  <c r="A6383" i="78" s="1"/>
  <c r="A6384" i="78" s="1"/>
  <c r="A6385" i="78" s="1"/>
  <c r="A6386" i="78" s="1"/>
  <c r="A6387" i="78" s="1"/>
  <c r="A6388" i="78" s="1"/>
  <c r="A6389" i="78" s="1"/>
  <c r="A6390" i="78" s="1"/>
  <c r="A6391" i="78" s="1"/>
  <c r="A6392" i="78" s="1"/>
  <c r="A6393" i="78" s="1"/>
  <c r="A6394" i="78" s="1"/>
  <c r="A6395" i="78" s="1"/>
  <c r="A6396" i="78" s="1"/>
  <c r="A6397" i="78" s="1"/>
  <c r="A6398" i="78" s="1"/>
  <c r="A6399" i="78" s="1"/>
  <c r="A6400" i="78" s="1"/>
  <c r="A6401" i="78" s="1"/>
  <c r="A6402" i="78" s="1"/>
  <c r="A6403" i="78" s="1"/>
  <c r="A6404" i="78" s="1"/>
  <c r="A6405" i="78" s="1"/>
  <c r="A6406" i="78" s="1"/>
  <c r="A6407" i="78" s="1"/>
  <c r="A6408" i="78" s="1"/>
  <c r="A6409" i="78" s="1"/>
  <c r="A6410" i="78" s="1"/>
  <c r="A6411" i="78" s="1"/>
  <c r="A6412" i="78" s="1"/>
  <c r="A6413" i="78" s="1"/>
  <c r="A6414" i="78" s="1"/>
  <c r="A6415" i="78" s="1"/>
  <c r="A6416" i="78" s="1"/>
  <c r="A6417" i="78" s="1"/>
  <c r="A6418" i="78" s="1"/>
  <c r="A6419" i="78" s="1"/>
  <c r="A6420" i="78" s="1"/>
  <c r="A6421" i="78" s="1"/>
  <c r="A6422" i="78" s="1"/>
  <c r="A6423" i="78" s="1"/>
  <c r="A6424" i="78" s="1"/>
  <c r="A6425" i="78" s="1"/>
  <c r="A6426" i="78" s="1"/>
  <c r="A6427" i="78" s="1"/>
  <c r="A6428" i="78" s="1"/>
  <c r="A6429" i="78" s="1"/>
  <c r="A6430" i="78" s="1"/>
  <c r="A6431" i="78" s="1"/>
  <c r="A6432" i="78" s="1"/>
  <c r="A6433" i="78" s="1"/>
  <c r="A6434" i="78" s="1"/>
  <c r="A6435" i="78" s="1"/>
  <c r="A6436" i="78" s="1"/>
  <c r="A6437" i="78" s="1"/>
  <c r="A6438" i="78" s="1"/>
  <c r="A6439" i="78" s="1"/>
  <c r="A6440" i="78" s="1"/>
  <c r="A6441" i="78" s="1"/>
  <c r="A6442" i="78" s="1"/>
  <c r="A6443" i="78" s="1"/>
  <c r="A6444" i="78" s="1"/>
  <c r="A6445" i="78" s="1"/>
  <c r="A6446" i="78" s="1"/>
  <c r="A6447" i="78" s="1"/>
  <c r="A6448" i="78" s="1"/>
  <c r="A6449" i="78" s="1"/>
  <c r="A6450" i="78" s="1"/>
  <c r="A6451" i="78" s="1"/>
  <c r="A6452" i="78" s="1"/>
  <c r="A6453" i="78" s="1"/>
  <c r="A6454" i="78" s="1"/>
  <c r="A6455" i="78" s="1"/>
  <c r="A6456" i="78" s="1"/>
  <c r="A6457" i="78" s="1"/>
  <c r="A6458" i="78" s="1"/>
  <c r="A6459" i="78" s="1"/>
  <c r="A6460" i="78" s="1"/>
  <c r="A6461" i="78" s="1"/>
  <c r="A6462" i="78" s="1"/>
  <c r="A6463" i="78" s="1"/>
  <c r="A6464" i="78" s="1"/>
  <c r="A6465" i="78" s="1"/>
  <c r="A6466" i="78" s="1"/>
  <c r="A6467" i="78" s="1"/>
  <c r="A6468" i="78" s="1"/>
  <c r="A6469" i="78" s="1"/>
  <c r="A6470" i="78" s="1"/>
  <c r="A6471" i="78" s="1"/>
  <c r="A6472" i="78" s="1"/>
  <c r="A6473" i="78" s="1"/>
  <c r="A6474" i="78" s="1"/>
  <c r="A6475" i="78" s="1"/>
  <c r="A6476" i="78" s="1"/>
  <c r="A6477" i="78" s="1"/>
  <c r="A6478" i="78" s="1"/>
  <c r="A6479" i="78" s="1"/>
  <c r="A6480" i="78" s="1"/>
  <c r="A6481" i="78" s="1"/>
  <c r="A6482" i="78" s="1"/>
  <c r="A6483" i="78" s="1"/>
  <c r="A6484" i="78" s="1"/>
  <c r="A6485" i="78" s="1"/>
  <c r="A6486" i="78" s="1"/>
  <c r="A6487" i="78" s="1"/>
  <c r="A6488" i="78" s="1"/>
  <c r="A6489" i="78" s="1"/>
  <c r="A6490" i="78" s="1"/>
  <c r="A6491" i="78" s="1"/>
  <c r="A6492" i="78" s="1"/>
  <c r="A6493" i="78" s="1"/>
  <c r="A6494" i="78" s="1"/>
  <c r="A6495" i="78" s="1"/>
  <c r="A6496" i="78" s="1"/>
  <c r="A6497" i="78" s="1"/>
  <c r="A6498" i="78" s="1"/>
  <c r="A6499" i="78" s="1"/>
  <c r="A6500" i="78" s="1"/>
  <c r="A6501" i="78" s="1"/>
  <c r="A6502" i="78" s="1"/>
  <c r="A6503" i="78" s="1"/>
  <c r="A6504" i="78" s="1"/>
  <c r="A6505" i="78" s="1"/>
  <c r="A6506" i="78" s="1"/>
  <c r="A6507" i="78" s="1"/>
  <c r="A6508" i="78" s="1"/>
  <c r="A6509" i="78" s="1"/>
  <c r="A6510" i="78" s="1"/>
  <c r="A6511" i="78" s="1"/>
  <c r="A6512" i="78" s="1"/>
  <c r="A6513" i="78" s="1"/>
  <c r="A6514" i="78" s="1"/>
  <c r="A6515" i="78" s="1"/>
  <c r="A6516" i="78" s="1"/>
  <c r="A6517" i="78" s="1"/>
  <c r="A6518" i="78" s="1"/>
  <c r="A6519" i="78" s="1"/>
  <c r="A6520" i="78" s="1"/>
  <c r="A6521" i="78" s="1"/>
  <c r="A6522" i="78" s="1"/>
  <c r="A6523" i="78" s="1"/>
  <c r="A6524" i="78" s="1"/>
  <c r="A6525" i="78" s="1"/>
  <c r="A6526" i="78" s="1"/>
  <c r="A6527" i="78" s="1"/>
  <c r="A6528" i="78" s="1"/>
  <c r="A6529" i="78" s="1"/>
  <c r="A6530" i="78" s="1"/>
  <c r="A6531" i="78" s="1"/>
  <c r="A6532" i="78" s="1"/>
  <c r="A6533" i="78" s="1"/>
  <c r="A6534" i="78" s="1"/>
  <c r="A6535" i="78" s="1"/>
  <c r="A6536" i="78" s="1"/>
  <c r="A6537" i="78" s="1"/>
  <c r="A6538" i="78" s="1"/>
  <c r="A6539" i="78" s="1"/>
  <c r="A6540" i="78" s="1"/>
  <c r="A6541" i="78" s="1"/>
  <c r="A6542" i="78" s="1"/>
  <c r="A6543" i="78" s="1"/>
  <c r="A6544" i="78" s="1"/>
  <c r="A6545" i="78" s="1"/>
  <c r="A6546" i="78" s="1"/>
  <c r="A6547" i="78" s="1"/>
  <c r="A6548" i="78" s="1"/>
  <c r="A6549" i="78" s="1"/>
  <c r="A6550" i="78" s="1"/>
  <c r="A6551" i="78" s="1"/>
  <c r="A6552" i="78" s="1"/>
  <c r="A6553" i="78" s="1"/>
  <c r="A6554" i="78" s="1"/>
  <c r="A6555" i="78" s="1"/>
  <c r="A6556" i="78" s="1"/>
  <c r="A6557" i="78" s="1"/>
  <c r="A6558" i="78" s="1"/>
  <c r="A6559" i="78" s="1"/>
  <c r="A6560" i="78" s="1"/>
  <c r="A6561" i="78" s="1"/>
  <c r="A6562" i="78" s="1"/>
  <c r="A6563" i="78" s="1"/>
  <c r="A6564" i="78" s="1"/>
  <c r="A6565" i="78" s="1"/>
  <c r="A6566" i="78" s="1"/>
  <c r="A6567" i="78" s="1"/>
  <c r="A6568" i="78" s="1"/>
  <c r="A6569" i="78" s="1"/>
  <c r="A6570" i="78" s="1"/>
  <c r="A6571" i="78" s="1"/>
  <c r="A6572" i="78" s="1"/>
  <c r="A6573" i="78" s="1"/>
  <c r="A6574" i="78" s="1"/>
  <c r="A6575" i="78" s="1"/>
  <c r="A6576" i="78" s="1"/>
  <c r="A6577" i="78" s="1"/>
  <c r="A6578" i="78" s="1"/>
  <c r="A6579" i="78" s="1"/>
  <c r="A6580" i="78" s="1"/>
  <c r="A6581" i="78" s="1"/>
  <c r="A6582" i="78" s="1"/>
  <c r="A6583" i="78" s="1"/>
  <c r="A6584" i="78" s="1"/>
  <c r="A6585" i="78" s="1"/>
  <c r="A6586" i="78" s="1"/>
  <c r="A6587" i="78" s="1"/>
  <c r="A6588" i="78" s="1"/>
  <c r="A6589" i="78" s="1"/>
  <c r="A6590" i="78" s="1"/>
  <c r="A6591" i="78" s="1"/>
  <c r="A6592" i="78" s="1"/>
  <c r="A6593" i="78" s="1"/>
  <c r="A6594" i="78" s="1"/>
  <c r="A6595" i="78" s="1"/>
  <c r="A6596" i="78" s="1"/>
  <c r="A6597" i="78" s="1"/>
  <c r="A6598" i="78" s="1"/>
  <c r="A6599" i="78" s="1"/>
  <c r="A6600" i="78" s="1"/>
  <c r="A6601" i="78" s="1"/>
  <c r="A6602" i="78" s="1"/>
  <c r="A6603" i="78" s="1"/>
  <c r="A6604" i="78" s="1"/>
  <c r="A6605" i="78" s="1"/>
  <c r="A6606" i="78" s="1"/>
  <c r="A6607" i="78" s="1"/>
  <c r="A6608" i="78" s="1"/>
  <c r="A6609" i="78" s="1"/>
  <c r="A6610" i="78" s="1"/>
  <c r="A6611" i="78" s="1"/>
  <c r="A6612" i="78" s="1"/>
  <c r="A6613" i="78" s="1"/>
  <c r="A6614" i="78" s="1"/>
  <c r="A6615" i="78" s="1"/>
  <c r="A6616" i="78" s="1"/>
  <c r="A6617" i="78" s="1"/>
  <c r="A6618" i="78" s="1"/>
  <c r="A6619" i="78" s="1"/>
  <c r="A6620" i="78" s="1"/>
  <c r="A6621" i="78" s="1"/>
  <c r="A6622" i="78" s="1"/>
  <c r="A6623" i="78" s="1"/>
  <c r="A6624" i="78" s="1"/>
  <c r="A6625" i="78" s="1"/>
  <c r="A6626" i="78" s="1"/>
  <c r="A6627" i="78" s="1"/>
  <c r="A6628" i="78" s="1"/>
  <c r="A6629" i="78" s="1"/>
  <c r="A6630" i="78" s="1"/>
  <c r="A6631" i="78" s="1"/>
  <c r="A6632" i="78" s="1"/>
  <c r="A6633" i="78" s="1"/>
  <c r="A6634" i="78" s="1"/>
  <c r="A6635" i="78" s="1"/>
  <c r="A6636" i="78" s="1"/>
  <c r="A6637" i="78" s="1"/>
  <c r="A6638" i="78" s="1"/>
  <c r="A6639" i="78" s="1"/>
  <c r="A6640" i="78" s="1"/>
  <c r="A6641" i="78" s="1"/>
  <c r="A6642" i="78" s="1"/>
  <c r="A6643" i="78" s="1"/>
  <c r="A6644" i="78" s="1"/>
  <c r="A6645" i="78" s="1"/>
  <c r="A6646" i="78" s="1"/>
  <c r="A6647" i="78" s="1"/>
  <c r="A6648" i="78" s="1"/>
  <c r="A6649" i="78" s="1"/>
  <c r="A6650" i="78" s="1"/>
  <c r="A6651" i="78" s="1"/>
  <c r="A6652" i="78" s="1"/>
  <c r="A6653" i="78" s="1"/>
  <c r="A6654" i="78" s="1"/>
  <c r="A6655" i="78" s="1"/>
  <c r="A6656" i="78" s="1"/>
  <c r="A6657" i="78" s="1"/>
  <c r="A6658" i="78" s="1"/>
  <c r="A6659" i="78" s="1"/>
  <c r="A6660" i="78" s="1"/>
  <c r="A6661" i="78" s="1"/>
  <c r="A6662" i="78" s="1"/>
  <c r="A6663" i="78" s="1"/>
  <c r="A6664" i="78" s="1"/>
  <c r="A6665" i="78" s="1"/>
  <c r="A6666" i="78" s="1"/>
  <c r="A6667" i="78" s="1"/>
  <c r="A6668" i="78" s="1"/>
  <c r="A6669" i="78" s="1"/>
  <c r="A6670" i="78" s="1"/>
  <c r="A6671" i="78" s="1"/>
  <c r="A6672" i="78" s="1"/>
  <c r="A6673" i="78" s="1"/>
  <c r="A6674" i="78" s="1"/>
  <c r="A6675" i="78" s="1"/>
  <c r="A6676" i="78" s="1"/>
  <c r="A6677" i="78" s="1"/>
  <c r="A6678" i="78" s="1"/>
  <c r="A6679" i="78" s="1"/>
  <c r="A6680" i="78" s="1"/>
  <c r="A6681" i="78" s="1"/>
  <c r="A6682" i="78" s="1"/>
  <c r="A6683" i="78" s="1"/>
  <c r="A6684" i="78" s="1"/>
  <c r="A6685" i="78" s="1"/>
  <c r="A6686" i="78" s="1"/>
  <c r="A6687" i="78" s="1"/>
  <c r="A6688" i="78" s="1"/>
  <c r="A6689" i="78" s="1"/>
  <c r="A6690" i="78" s="1"/>
  <c r="A6691" i="78" s="1"/>
  <c r="A6692" i="78" s="1"/>
  <c r="A6693" i="78" s="1"/>
  <c r="A6694" i="78" s="1"/>
  <c r="A6695" i="78" s="1"/>
  <c r="A6696" i="78" s="1"/>
  <c r="A6697" i="78" s="1"/>
  <c r="A6698" i="78" s="1"/>
  <c r="A6699" i="78" s="1"/>
  <c r="A6700" i="78" s="1"/>
  <c r="A6701" i="78" s="1"/>
  <c r="A6702" i="78" s="1"/>
  <c r="A6703" i="78" s="1"/>
  <c r="A6704" i="78" s="1"/>
  <c r="A6705" i="78" s="1"/>
  <c r="A6706" i="78" s="1"/>
  <c r="A6707" i="78" s="1"/>
  <c r="A6708" i="78" s="1"/>
  <c r="A6709" i="78" s="1"/>
  <c r="A6710" i="78" s="1"/>
  <c r="A6711" i="78" s="1"/>
  <c r="A6712" i="78" s="1"/>
  <c r="A6713" i="78" s="1"/>
  <c r="A6714" i="78" s="1"/>
  <c r="A6715" i="78" s="1"/>
  <c r="A6716" i="78" s="1"/>
  <c r="A6717" i="78" s="1"/>
  <c r="A6718" i="78" s="1"/>
  <c r="A6719" i="78" s="1"/>
  <c r="A6720" i="78" s="1"/>
  <c r="A6721" i="78" s="1"/>
  <c r="A6722" i="78" s="1"/>
  <c r="A6723" i="78" s="1"/>
  <c r="A6724" i="78" s="1"/>
  <c r="A6725" i="78" s="1"/>
  <c r="A6726" i="78" s="1"/>
  <c r="A6727" i="78" s="1"/>
  <c r="A6728" i="78" s="1"/>
  <c r="A6729" i="78" s="1"/>
  <c r="A6730" i="78" s="1"/>
  <c r="A6731" i="78" s="1"/>
  <c r="A6732" i="78" s="1"/>
  <c r="A6733" i="78" s="1"/>
  <c r="A6734" i="78" s="1"/>
  <c r="A6735" i="78" s="1"/>
  <c r="A6736" i="78" s="1"/>
  <c r="A6737" i="78" s="1"/>
  <c r="A6738" i="78" s="1"/>
  <c r="A6739" i="78" s="1"/>
  <c r="A6740" i="78" s="1"/>
  <c r="A6741" i="78" s="1"/>
  <c r="A6742" i="78" s="1"/>
  <c r="A6743" i="78" s="1"/>
  <c r="A6744" i="78" s="1"/>
  <c r="A6745" i="78" s="1"/>
  <c r="A6746" i="78" s="1"/>
  <c r="A6747" i="78" s="1"/>
  <c r="A6748" i="78" s="1"/>
  <c r="A6749" i="78" s="1"/>
  <c r="A6750" i="78" s="1"/>
  <c r="A6751" i="78" s="1"/>
  <c r="A6752" i="78" s="1"/>
  <c r="A6753" i="78" s="1"/>
  <c r="A6754" i="78" s="1"/>
  <c r="A6755" i="78" s="1"/>
  <c r="A6756" i="78" s="1"/>
  <c r="A6757" i="78" s="1"/>
  <c r="A6758" i="78" s="1"/>
  <c r="A6759" i="78" s="1"/>
  <c r="A6760" i="78" s="1"/>
  <c r="A6761" i="78" s="1"/>
  <c r="A6762" i="78" s="1"/>
  <c r="A6763" i="78" s="1"/>
  <c r="A6764" i="78" s="1"/>
  <c r="A6765" i="78" s="1"/>
  <c r="A6766" i="78" s="1"/>
  <c r="A6767" i="78" s="1"/>
  <c r="A6768" i="78" s="1"/>
  <c r="A6769" i="78" s="1"/>
  <c r="A6770" i="78" s="1"/>
  <c r="A6771" i="78" s="1"/>
  <c r="A6772" i="78" s="1"/>
  <c r="A6773" i="78" s="1"/>
  <c r="A6774" i="78" s="1"/>
  <c r="A6775" i="78" s="1"/>
  <c r="A6776" i="78" s="1"/>
  <c r="A6777" i="78" s="1"/>
  <c r="A6778" i="78" s="1"/>
  <c r="A6779" i="78" s="1"/>
  <c r="A6780" i="78" s="1"/>
  <c r="A6781" i="78" s="1"/>
  <c r="A6782" i="78" s="1"/>
  <c r="A6783" i="78" s="1"/>
  <c r="A6784" i="78" s="1"/>
  <c r="A6785" i="78" s="1"/>
  <c r="A6786" i="78" s="1"/>
  <c r="A6787" i="78" s="1"/>
  <c r="A6788" i="78" s="1"/>
  <c r="A6789" i="78" s="1"/>
  <c r="A6790" i="78" s="1"/>
  <c r="A6791" i="78" s="1"/>
  <c r="A6792" i="78" s="1"/>
  <c r="A6793" i="78" s="1"/>
  <c r="A6794" i="78" s="1"/>
  <c r="A6795" i="78" s="1"/>
  <c r="A6796" i="78" s="1"/>
  <c r="A6797" i="78" s="1"/>
  <c r="A6798" i="78" s="1"/>
  <c r="A6799" i="78" s="1"/>
  <c r="A6800" i="78" s="1"/>
  <c r="A6801" i="78" s="1"/>
  <c r="A6802" i="78" s="1"/>
  <c r="A6803" i="78" s="1"/>
  <c r="A6804" i="78" s="1"/>
  <c r="A6805" i="78" s="1"/>
  <c r="A6806" i="78" s="1"/>
  <c r="A6807" i="78" s="1"/>
  <c r="A6808" i="78" s="1"/>
  <c r="A6809" i="78" s="1"/>
  <c r="A6810" i="78" s="1"/>
  <c r="A6811" i="78" s="1"/>
  <c r="A6812" i="78" s="1"/>
  <c r="A6813" i="78" s="1"/>
  <c r="A6814" i="78" s="1"/>
  <c r="A6815" i="78" s="1"/>
  <c r="A6816" i="78" s="1"/>
  <c r="A6817" i="78" s="1"/>
  <c r="A6818" i="78" s="1"/>
  <c r="A6819" i="78" s="1"/>
  <c r="A6820" i="78" s="1"/>
  <c r="A6821" i="78" s="1"/>
  <c r="A6822" i="78" s="1"/>
  <c r="A6823" i="78" s="1"/>
  <c r="A6824" i="78" s="1"/>
  <c r="A6825" i="78" s="1"/>
  <c r="A6826" i="78" s="1"/>
  <c r="A6827" i="78" s="1"/>
  <c r="A6828" i="78" s="1"/>
  <c r="A6829" i="78" s="1"/>
  <c r="A6830" i="78" s="1"/>
  <c r="A6831" i="78" s="1"/>
  <c r="A6832" i="78" s="1"/>
  <c r="A6833" i="78" s="1"/>
  <c r="A6834" i="78" s="1"/>
  <c r="A6835" i="78" s="1"/>
  <c r="A6836" i="78" s="1"/>
  <c r="A6837" i="78" s="1"/>
  <c r="A6838" i="78" s="1"/>
  <c r="A6839" i="78" s="1"/>
  <c r="A6840" i="78" s="1"/>
  <c r="A6841" i="78" s="1"/>
  <c r="A6842" i="78" s="1"/>
  <c r="A6843" i="78" s="1"/>
  <c r="A6844" i="78" s="1"/>
  <c r="A6845" i="78" s="1"/>
  <c r="A6846" i="78" s="1"/>
  <c r="A6847" i="78" s="1"/>
  <c r="A6848" i="78" s="1"/>
  <c r="A6849" i="78" s="1"/>
  <c r="A6850" i="78" s="1"/>
  <c r="A6851" i="78" s="1"/>
  <c r="A6852" i="78" s="1"/>
  <c r="A6853" i="78" s="1"/>
  <c r="A6854" i="78" s="1"/>
  <c r="A6855" i="78" s="1"/>
  <c r="A6856" i="78" s="1"/>
  <c r="A6857" i="78" s="1"/>
  <c r="A6858" i="78" s="1"/>
  <c r="A6859" i="78" s="1"/>
  <c r="A6860" i="78" s="1"/>
  <c r="A6861" i="78" s="1"/>
  <c r="A6862" i="78" s="1"/>
  <c r="A6863" i="78" s="1"/>
  <c r="A6864" i="78" s="1"/>
  <c r="A6865" i="78" s="1"/>
  <c r="A6866" i="78" s="1"/>
  <c r="A6867" i="78" s="1"/>
  <c r="A6868" i="78" s="1"/>
  <c r="A6869" i="78" s="1"/>
  <c r="A6870" i="78" s="1"/>
  <c r="A6871" i="78" s="1"/>
  <c r="A6872" i="78" s="1"/>
  <c r="A6873" i="78" s="1"/>
  <c r="A6874" i="78" s="1"/>
  <c r="A6875" i="78" s="1"/>
  <c r="A6876" i="78" s="1"/>
  <c r="A6877" i="78" s="1"/>
  <c r="A6878" i="78" s="1"/>
  <c r="A6879" i="78" s="1"/>
  <c r="A6880" i="78" s="1"/>
  <c r="A6881" i="78" s="1"/>
  <c r="A6882" i="78" s="1"/>
  <c r="A6883" i="78" s="1"/>
  <c r="A6884" i="78" s="1"/>
  <c r="A6885" i="78" s="1"/>
  <c r="A6886" i="78" s="1"/>
  <c r="A6887" i="78" s="1"/>
  <c r="A6888" i="78" s="1"/>
  <c r="A6889" i="78" s="1"/>
  <c r="A6890" i="78" s="1"/>
  <c r="A6891" i="78" s="1"/>
  <c r="A6892" i="78" s="1"/>
  <c r="A6893" i="78" s="1"/>
  <c r="A6894" i="78" s="1"/>
  <c r="A6895" i="78" s="1"/>
  <c r="A6896" i="78" s="1"/>
  <c r="A6897" i="78" s="1"/>
  <c r="A6898" i="78" s="1"/>
  <c r="A6899" i="78" s="1"/>
  <c r="A6900" i="78" s="1"/>
  <c r="A6901" i="78" s="1"/>
  <c r="A6902" i="78" s="1"/>
  <c r="A6903" i="78" s="1"/>
  <c r="A6904" i="78" s="1"/>
  <c r="A6905" i="78" s="1"/>
  <c r="A6906" i="78" s="1"/>
  <c r="A6907" i="78" s="1"/>
  <c r="A6908" i="78" s="1"/>
  <c r="A6909" i="78" s="1"/>
  <c r="A6910" i="78" s="1"/>
  <c r="A6911" i="78" s="1"/>
  <c r="A6912" i="78" s="1"/>
  <c r="A6913" i="78" s="1"/>
  <c r="A6914" i="78" s="1"/>
  <c r="A6915" i="78" s="1"/>
  <c r="A6916" i="78" s="1"/>
  <c r="A6917" i="78" s="1"/>
  <c r="A6918" i="78" s="1"/>
  <c r="A6919" i="78" s="1"/>
  <c r="A6920" i="78" s="1"/>
  <c r="A6921" i="78" s="1"/>
  <c r="A6922" i="78" s="1"/>
  <c r="A6923" i="78" s="1"/>
  <c r="A6924" i="78" s="1"/>
  <c r="A6925" i="78" s="1"/>
  <c r="A6926" i="78" s="1"/>
  <c r="A6927" i="78" s="1"/>
  <c r="A6928" i="78" s="1"/>
  <c r="A6929" i="78" s="1"/>
  <c r="A6930" i="78" s="1"/>
  <c r="A6931" i="78" s="1"/>
  <c r="A6932" i="78" s="1"/>
  <c r="A6933" i="78" s="1"/>
  <c r="A6934" i="78" s="1"/>
  <c r="A6935" i="78" s="1"/>
  <c r="A6936" i="78" s="1"/>
  <c r="A6937" i="78" s="1"/>
  <c r="A6938" i="78" s="1"/>
  <c r="A6939" i="78" s="1"/>
  <c r="A6940" i="78" s="1"/>
  <c r="A6941" i="78" s="1"/>
  <c r="A6942" i="78" s="1"/>
  <c r="A6943" i="78" s="1"/>
  <c r="A6944" i="78" s="1"/>
  <c r="A6945" i="78" s="1"/>
  <c r="A6946" i="78" s="1"/>
  <c r="A6947" i="78" s="1"/>
  <c r="A6948" i="78" s="1"/>
  <c r="A6949" i="78" s="1"/>
  <c r="A6950" i="78" s="1"/>
  <c r="A6951" i="78" s="1"/>
  <c r="A6952" i="78" s="1"/>
  <c r="A6953" i="78" s="1"/>
  <c r="A6954" i="78" s="1"/>
  <c r="A6955" i="78" s="1"/>
  <c r="A6956" i="78" s="1"/>
  <c r="A6957" i="78" s="1"/>
  <c r="A6958" i="78" s="1"/>
  <c r="A6959" i="78" s="1"/>
  <c r="A6960" i="78" s="1"/>
  <c r="A6961" i="78" s="1"/>
  <c r="A6962" i="78" s="1"/>
  <c r="A6963" i="78" s="1"/>
  <c r="A6964" i="78" s="1"/>
  <c r="A6965" i="78" s="1"/>
  <c r="A6966" i="78" s="1"/>
  <c r="A6967" i="78" s="1"/>
  <c r="A6968" i="78" s="1"/>
  <c r="A6969" i="78" s="1"/>
  <c r="A6970" i="78" s="1"/>
  <c r="A6971" i="78" s="1"/>
  <c r="A6972" i="78" s="1"/>
  <c r="A6973" i="78" s="1"/>
  <c r="A6974" i="78" s="1"/>
  <c r="A6975" i="78" s="1"/>
  <c r="A6976" i="78" s="1"/>
  <c r="A6977" i="78" s="1"/>
  <c r="A6978" i="78" s="1"/>
  <c r="A6979" i="78" s="1"/>
  <c r="A6980" i="78" s="1"/>
  <c r="A6981" i="78" s="1"/>
  <c r="A6982" i="78" s="1"/>
  <c r="A6983" i="78" s="1"/>
  <c r="A6984" i="78" s="1"/>
  <c r="A6985" i="78" s="1"/>
  <c r="A6986" i="78" s="1"/>
  <c r="A6987" i="78" s="1"/>
  <c r="A6988" i="78" s="1"/>
  <c r="A6989" i="78" s="1"/>
  <c r="A6990" i="78" s="1"/>
  <c r="A6991" i="78" s="1"/>
  <c r="A6992" i="78" s="1"/>
  <c r="A6993" i="78" s="1"/>
  <c r="A6994" i="78" s="1"/>
  <c r="A6995" i="78" s="1"/>
  <c r="A6996" i="78" s="1"/>
  <c r="A6997" i="78" s="1"/>
  <c r="A6998" i="78" s="1"/>
  <c r="A6999" i="78" s="1"/>
  <c r="A7000" i="78" s="1"/>
  <c r="A7001" i="78" s="1"/>
  <c r="A7002" i="78" s="1"/>
  <c r="A7003" i="78" s="1"/>
  <c r="A7004" i="78" s="1"/>
  <c r="A7005" i="78" s="1"/>
  <c r="A7006" i="78" s="1"/>
  <c r="A7007" i="78" s="1"/>
  <c r="A7008" i="78" s="1"/>
  <c r="A7009" i="78" s="1"/>
  <c r="A7010" i="78" s="1"/>
  <c r="A7011" i="78" s="1"/>
  <c r="A7012" i="78" s="1"/>
  <c r="A7013" i="78" s="1"/>
  <c r="A7014" i="78" s="1"/>
  <c r="A7015" i="78" s="1"/>
  <c r="A7016" i="78" s="1"/>
  <c r="A7017" i="78" s="1"/>
  <c r="A7018" i="78" s="1"/>
  <c r="A7019" i="78" s="1"/>
  <c r="A7020" i="78" s="1"/>
  <c r="A7021" i="78" s="1"/>
  <c r="A7022" i="78" s="1"/>
  <c r="A7023" i="78" s="1"/>
  <c r="A7024" i="78" s="1"/>
  <c r="A7025" i="78" s="1"/>
  <c r="A7026" i="78" s="1"/>
  <c r="A7027" i="78" s="1"/>
  <c r="A7028" i="78" s="1"/>
  <c r="A7029" i="78" s="1"/>
  <c r="A7030" i="78" s="1"/>
  <c r="A7031" i="78" s="1"/>
  <c r="A7032" i="78" s="1"/>
  <c r="A7033" i="78" s="1"/>
  <c r="A7034" i="78" s="1"/>
  <c r="A7035" i="78" s="1"/>
  <c r="A7036" i="78" s="1"/>
  <c r="A7037" i="78" s="1"/>
  <c r="A7038" i="78" s="1"/>
  <c r="A7039" i="78" s="1"/>
  <c r="A7040" i="78" s="1"/>
  <c r="A7041" i="78" s="1"/>
  <c r="A7042" i="78" s="1"/>
  <c r="A7043" i="78" s="1"/>
  <c r="A7044" i="78" s="1"/>
  <c r="A7045" i="78" s="1"/>
  <c r="A7046" i="78" s="1"/>
  <c r="A7047" i="78" s="1"/>
  <c r="A7048" i="78" s="1"/>
  <c r="A7049" i="78" s="1"/>
  <c r="A7050" i="78" s="1"/>
  <c r="A7051" i="78" s="1"/>
  <c r="A7052" i="78" s="1"/>
  <c r="A7053" i="78" s="1"/>
  <c r="A7054" i="78" s="1"/>
  <c r="A7055" i="78" s="1"/>
  <c r="A7056" i="78" s="1"/>
  <c r="A7057" i="78" s="1"/>
  <c r="A7058" i="78" s="1"/>
  <c r="A7059" i="78" s="1"/>
  <c r="A7060" i="78" s="1"/>
  <c r="A7061" i="78" s="1"/>
  <c r="A7062" i="78" s="1"/>
  <c r="A7063" i="78" s="1"/>
  <c r="A7064" i="78" s="1"/>
  <c r="A7065" i="78" s="1"/>
  <c r="A7066" i="78" s="1"/>
  <c r="A7067" i="78" s="1"/>
  <c r="A7068" i="78" s="1"/>
  <c r="A7069" i="78" s="1"/>
  <c r="A7070" i="78" s="1"/>
  <c r="A7071" i="78" s="1"/>
  <c r="A7072" i="78" s="1"/>
  <c r="A7073" i="78" s="1"/>
  <c r="A7074" i="78" s="1"/>
  <c r="A7075" i="78" s="1"/>
  <c r="A7076" i="78" s="1"/>
  <c r="A7077" i="78" s="1"/>
  <c r="A7078" i="78" s="1"/>
  <c r="A7079" i="78" s="1"/>
  <c r="A7080" i="78" s="1"/>
  <c r="A7081" i="78" s="1"/>
  <c r="A7082" i="78" s="1"/>
  <c r="A7083" i="78" s="1"/>
  <c r="A7084" i="78" s="1"/>
  <c r="A7085" i="78" s="1"/>
  <c r="A7086" i="78" s="1"/>
  <c r="A7087" i="78" s="1"/>
  <c r="A7088" i="78" s="1"/>
  <c r="A7089" i="78" s="1"/>
  <c r="A7090" i="78" s="1"/>
  <c r="A7091" i="78" s="1"/>
  <c r="A7092" i="78" s="1"/>
  <c r="A7093" i="78" s="1"/>
  <c r="A7094" i="78" s="1"/>
  <c r="A7095" i="78" s="1"/>
  <c r="A7096" i="78" s="1"/>
  <c r="A7097" i="78" s="1"/>
  <c r="A7098" i="78" s="1"/>
  <c r="A7099" i="78" s="1"/>
  <c r="A7100" i="78" s="1"/>
  <c r="A7101" i="78" s="1"/>
  <c r="A7102" i="78" s="1"/>
  <c r="A7103" i="78" s="1"/>
  <c r="A7104" i="78" s="1"/>
  <c r="A7105" i="78" s="1"/>
  <c r="A7106" i="78" s="1"/>
  <c r="A7107" i="78" s="1"/>
  <c r="A7108" i="78" s="1"/>
  <c r="A7109" i="78" s="1"/>
  <c r="A7110" i="78" s="1"/>
  <c r="A7111" i="78" s="1"/>
  <c r="A7112" i="78" s="1"/>
  <c r="A7113" i="78" s="1"/>
  <c r="A7114" i="78" s="1"/>
  <c r="A7115" i="78" s="1"/>
  <c r="A7116" i="78" s="1"/>
  <c r="A7117" i="78" s="1"/>
  <c r="A7118" i="78" s="1"/>
  <c r="A7119" i="78" s="1"/>
  <c r="A7120" i="78" s="1"/>
  <c r="A7121" i="78" s="1"/>
  <c r="A7122" i="78" s="1"/>
  <c r="A7123" i="78" s="1"/>
  <c r="A7124" i="78" s="1"/>
  <c r="A7125" i="78" s="1"/>
  <c r="A7126" i="78" s="1"/>
  <c r="A7127" i="78" s="1"/>
  <c r="A7128" i="78" s="1"/>
  <c r="A7129" i="78" s="1"/>
  <c r="A7130" i="78" s="1"/>
  <c r="A7131" i="78" s="1"/>
  <c r="A7132" i="78" s="1"/>
  <c r="A7133" i="78" s="1"/>
  <c r="A7134" i="78" s="1"/>
  <c r="A7135" i="78" s="1"/>
  <c r="A7136" i="78" s="1"/>
  <c r="A7137" i="78" s="1"/>
  <c r="A7138" i="78" s="1"/>
  <c r="A7139" i="78" s="1"/>
  <c r="A7140" i="78" s="1"/>
  <c r="A7141" i="78" s="1"/>
  <c r="A7142" i="78" s="1"/>
  <c r="A7143" i="78" s="1"/>
  <c r="A7144" i="78" s="1"/>
  <c r="A7145" i="78" s="1"/>
  <c r="A7146" i="78" s="1"/>
  <c r="A7147" i="78" s="1"/>
  <c r="A7148" i="78" s="1"/>
  <c r="A7149" i="78" s="1"/>
  <c r="A7150" i="78" s="1"/>
  <c r="A7151" i="78" s="1"/>
  <c r="A7152" i="78" s="1"/>
  <c r="A7153" i="78" s="1"/>
  <c r="A7154" i="78" s="1"/>
  <c r="A7155" i="78" s="1"/>
  <c r="A7156" i="78" s="1"/>
  <c r="A7157" i="78" s="1"/>
  <c r="A7158" i="78" s="1"/>
  <c r="A7159" i="78" s="1"/>
  <c r="A7160" i="78" s="1"/>
  <c r="A7161" i="78" s="1"/>
  <c r="A7162" i="78" s="1"/>
  <c r="A7163" i="78" s="1"/>
  <c r="A7164" i="78" s="1"/>
  <c r="A7165" i="78" s="1"/>
  <c r="A7166" i="78" s="1"/>
  <c r="A7167" i="78" s="1"/>
  <c r="A7168" i="78" s="1"/>
  <c r="A7169" i="78" s="1"/>
  <c r="A7170" i="78" s="1"/>
  <c r="A7171" i="78" s="1"/>
  <c r="A7172" i="78" s="1"/>
  <c r="A7173" i="78" s="1"/>
  <c r="A7174" i="78" s="1"/>
  <c r="A7175" i="78" s="1"/>
  <c r="A7176" i="78" s="1"/>
  <c r="A7177" i="78" s="1"/>
  <c r="A7178" i="78" s="1"/>
  <c r="A7179" i="78" s="1"/>
  <c r="A7180" i="78" s="1"/>
  <c r="A7181" i="78" s="1"/>
  <c r="A7182" i="78" s="1"/>
  <c r="A7183" i="78" s="1"/>
  <c r="A7184" i="78" s="1"/>
  <c r="A7185" i="78" s="1"/>
  <c r="A7186" i="78" s="1"/>
  <c r="A7187" i="78" s="1"/>
  <c r="A7188" i="78" s="1"/>
  <c r="A7189" i="78" s="1"/>
  <c r="A7190" i="78" s="1"/>
  <c r="A7191" i="78" s="1"/>
  <c r="A7192" i="78" s="1"/>
  <c r="A7193" i="78" s="1"/>
  <c r="A7194" i="78" s="1"/>
  <c r="A7195" i="78" s="1"/>
  <c r="A7196" i="78" s="1"/>
  <c r="A7197" i="78" s="1"/>
  <c r="A7198" i="78" s="1"/>
  <c r="A7199" i="78" s="1"/>
  <c r="A7200" i="78" s="1"/>
  <c r="A7201" i="78" s="1"/>
  <c r="A7202" i="78" s="1"/>
  <c r="A7203" i="78" s="1"/>
  <c r="A7204" i="78" s="1"/>
  <c r="A7205" i="78" s="1"/>
  <c r="A7206" i="78" s="1"/>
  <c r="A7207" i="78" s="1"/>
  <c r="A7208" i="78" s="1"/>
  <c r="A7209" i="78" s="1"/>
  <c r="A7210" i="78" s="1"/>
  <c r="A7211" i="78" s="1"/>
  <c r="A7212" i="78" s="1"/>
  <c r="A7213" i="78" s="1"/>
  <c r="A7214" i="78" s="1"/>
  <c r="A7215" i="78" s="1"/>
  <c r="A7216" i="78" s="1"/>
  <c r="A7217" i="78" s="1"/>
  <c r="A7218" i="78" s="1"/>
  <c r="A7219" i="78" s="1"/>
  <c r="A7220" i="78" s="1"/>
  <c r="A7221" i="78" s="1"/>
  <c r="A7222" i="78" s="1"/>
  <c r="A7223" i="78" s="1"/>
  <c r="A7224" i="78" s="1"/>
  <c r="A7225" i="78" s="1"/>
  <c r="A7226" i="78" s="1"/>
  <c r="A7227" i="78" s="1"/>
  <c r="A7228" i="78" s="1"/>
  <c r="A7229" i="78" s="1"/>
  <c r="A7230" i="78" s="1"/>
  <c r="A7231" i="78" s="1"/>
  <c r="A7232" i="78" s="1"/>
  <c r="A7233" i="78" s="1"/>
  <c r="A7234" i="78" s="1"/>
  <c r="A7235" i="78" s="1"/>
  <c r="A7236" i="78" s="1"/>
  <c r="A7237" i="78" s="1"/>
  <c r="A7238" i="78" s="1"/>
  <c r="A7239" i="78" s="1"/>
  <c r="A7240" i="78" s="1"/>
  <c r="A7241" i="78" s="1"/>
  <c r="A7242" i="78" s="1"/>
  <c r="A7243" i="78" s="1"/>
  <c r="A7244" i="78" s="1"/>
  <c r="A7245" i="78" s="1"/>
  <c r="A7246" i="78" s="1"/>
  <c r="A7247" i="78" s="1"/>
  <c r="A7248" i="78" s="1"/>
  <c r="A7249" i="78" s="1"/>
  <c r="A7250" i="78" s="1"/>
  <c r="A7251" i="78" s="1"/>
  <c r="A7252" i="78" s="1"/>
  <c r="A7253" i="78" s="1"/>
  <c r="A7254" i="78" s="1"/>
  <c r="A7255" i="78" s="1"/>
  <c r="A7256" i="78" s="1"/>
  <c r="A7257" i="78" s="1"/>
  <c r="A7258" i="78" s="1"/>
  <c r="A7259" i="78" s="1"/>
  <c r="A7260" i="78" s="1"/>
  <c r="A7261" i="78" s="1"/>
  <c r="A7262" i="78" s="1"/>
  <c r="A7263" i="78" s="1"/>
  <c r="A7264" i="78" s="1"/>
  <c r="A7265" i="78" s="1"/>
  <c r="A7266" i="78" s="1"/>
  <c r="A7267" i="78" s="1"/>
  <c r="A7268" i="78" s="1"/>
  <c r="A7269" i="78" s="1"/>
  <c r="A7270" i="78" s="1"/>
  <c r="A7271" i="78" s="1"/>
  <c r="A7272" i="78" s="1"/>
  <c r="A7273" i="78" s="1"/>
  <c r="A7274" i="78" s="1"/>
  <c r="A7275" i="78" s="1"/>
  <c r="A7276" i="78" s="1"/>
  <c r="A7277" i="78" s="1"/>
  <c r="A7278" i="78" s="1"/>
  <c r="A7279" i="78" s="1"/>
  <c r="A7280" i="78" s="1"/>
  <c r="A7281" i="78" s="1"/>
  <c r="A7282" i="78" s="1"/>
  <c r="A7283" i="78" s="1"/>
  <c r="A7284" i="78" s="1"/>
  <c r="A7285" i="78" s="1"/>
  <c r="A7286" i="78" s="1"/>
  <c r="A7287" i="78" s="1"/>
  <c r="A7288" i="78" s="1"/>
  <c r="A7289" i="78" s="1"/>
  <c r="A7290" i="78" s="1"/>
  <c r="A7291" i="78" s="1"/>
  <c r="A7292" i="78" s="1"/>
  <c r="A7293" i="78" s="1"/>
  <c r="A7294" i="78" s="1"/>
  <c r="A7295" i="78" s="1"/>
  <c r="A7296" i="78" s="1"/>
  <c r="A7297" i="78" s="1"/>
  <c r="A7298" i="78" s="1"/>
  <c r="A7299" i="78" s="1"/>
  <c r="A7300" i="78" s="1"/>
  <c r="A7301" i="78" s="1"/>
  <c r="A7302" i="78" s="1"/>
  <c r="A7303" i="78" s="1"/>
  <c r="A7304" i="78" s="1"/>
  <c r="A7305" i="78" s="1"/>
  <c r="A7306" i="78" s="1"/>
  <c r="A7307" i="78" s="1"/>
  <c r="A7308" i="78" s="1"/>
  <c r="A7309" i="78" s="1"/>
  <c r="A7310" i="78" s="1"/>
  <c r="A7311" i="78" s="1"/>
  <c r="A7312" i="78" s="1"/>
  <c r="A7313" i="78" s="1"/>
  <c r="A7314" i="78" s="1"/>
  <c r="A7315" i="78" s="1"/>
  <c r="A7316" i="78" s="1"/>
  <c r="A7317" i="78" s="1"/>
  <c r="A7318" i="78" s="1"/>
  <c r="A7319" i="78" s="1"/>
  <c r="A7320" i="78" s="1"/>
  <c r="A7321" i="78" s="1"/>
  <c r="A7322" i="78" s="1"/>
  <c r="A7323" i="78" s="1"/>
  <c r="A7324" i="78" s="1"/>
  <c r="A7325" i="78" s="1"/>
  <c r="A7326" i="78" s="1"/>
  <c r="A7327" i="78" s="1"/>
  <c r="A7328" i="78" s="1"/>
  <c r="A7329" i="78" s="1"/>
  <c r="A7330" i="78" s="1"/>
  <c r="A7331" i="78" s="1"/>
  <c r="A7332" i="78" s="1"/>
  <c r="A7333" i="78" s="1"/>
  <c r="A7334" i="78" s="1"/>
  <c r="A7335" i="78" s="1"/>
  <c r="A7336" i="78" s="1"/>
  <c r="A7337" i="78" s="1"/>
  <c r="A7338" i="78" s="1"/>
  <c r="A7339" i="78" s="1"/>
  <c r="A7340" i="78" s="1"/>
  <c r="A7341" i="78" s="1"/>
  <c r="A7342" i="78" s="1"/>
  <c r="A7343" i="78" s="1"/>
  <c r="A7344" i="78" s="1"/>
  <c r="A7345" i="78" s="1"/>
  <c r="A7346" i="78" s="1"/>
  <c r="A7347" i="78" s="1"/>
  <c r="A7348" i="78" s="1"/>
  <c r="A7349" i="78" s="1"/>
  <c r="A7350" i="78" s="1"/>
  <c r="A7351" i="78" s="1"/>
  <c r="A7352" i="78" s="1"/>
  <c r="A7353" i="78" s="1"/>
  <c r="A7354" i="78" s="1"/>
  <c r="A7355" i="78" s="1"/>
  <c r="A7356" i="78" s="1"/>
  <c r="A7357" i="78" s="1"/>
  <c r="A7358" i="78" s="1"/>
  <c r="A7359" i="78" s="1"/>
  <c r="A7360" i="78" s="1"/>
  <c r="A7361" i="78" s="1"/>
  <c r="A7362" i="78" s="1"/>
  <c r="A7363" i="78" s="1"/>
  <c r="A7364" i="78" s="1"/>
  <c r="A7365" i="78" s="1"/>
  <c r="A7366" i="78" s="1"/>
  <c r="A7367" i="78" s="1"/>
  <c r="A7368" i="78" s="1"/>
  <c r="A7369" i="78" s="1"/>
  <c r="A7370" i="78" s="1"/>
  <c r="A7371" i="78" s="1"/>
  <c r="A7372" i="78" s="1"/>
  <c r="A7373" i="78" s="1"/>
  <c r="A7374" i="78" s="1"/>
  <c r="A7375" i="78" s="1"/>
  <c r="A7376" i="78" s="1"/>
  <c r="A7377" i="78" s="1"/>
  <c r="A7378" i="78" s="1"/>
  <c r="A7379" i="78" s="1"/>
  <c r="A7380" i="78" s="1"/>
  <c r="A7381" i="78" s="1"/>
  <c r="A7382" i="78" s="1"/>
  <c r="A7383" i="78" s="1"/>
  <c r="A7384" i="78" s="1"/>
  <c r="A7385" i="78" s="1"/>
  <c r="A7386" i="78" s="1"/>
  <c r="A7387" i="78" s="1"/>
  <c r="A7388" i="78" s="1"/>
  <c r="A7389" i="78" s="1"/>
  <c r="A7390" i="78" s="1"/>
  <c r="A7391" i="78" s="1"/>
  <c r="A7392" i="78" s="1"/>
  <c r="A7393" i="78" s="1"/>
  <c r="A7394" i="78" s="1"/>
  <c r="A7395" i="78" s="1"/>
  <c r="A7396" i="78" s="1"/>
  <c r="A7397" i="78" s="1"/>
  <c r="A7398" i="78" s="1"/>
  <c r="A7399" i="78" s="1"/>
  <c r="A7400" i="78" s="1"/>
  <c r="A7401" i="78" s="1"/>
  <c r="A7402" i="78" s="1"/>
  <c r="A7403" i="78" s="1"/>
  <c r="A7404" i="78" s="1"/>
  <c r="A7405" i="78" s="1"/>
  <c r="A7406" i="78" s="1"/>
  <c r="A7407" i="78" s="1"/>
  <c r="A7408" i="78" s="1"/>
  <c r="A7409" i="78" s="1"/>
  <c r="A7410" i="78" s="1"/>
  <c r="A7411" i="78" s="1"/>
  <c r="A7412" i="78" s="1"/>
  <c r="A7413" i="78" s="1"/>
  <c r="A7414" i="78" s="1"/>
  <c r="A7415" i="78" s="1"/>
  <c r="A7416" i="78" s="1"/>
  <c r="A7417" i="78" s="1"/>
  <c r="A7418" i="78" s="1"/>
  <c r="A7419" i="78" s="1"/>
  <c r="A7420" i="78" s="1"/>
  <c r="A7421" i="78" s="1"/>
  <c r="A7422" i="78" s="1"/>
  <c r="A7423" i="78" s="1"/>
  <c r="A7424" i="78" s="1"/>
  <c r="A7425" i="78" s="1"/>
  <c r="A7426" i="78" s="1"/>
  <c r="A7427" i="78" s="1"/>
  <c r="A7428" i="78" s="1"/>
  <c r="A7429" i="78" s="1"/>
  <c r="A7430" i="78" s="1"/>
  <c r="A7431" i="78" s="1"/>
  <c r="A7432" i="78" s="1"/>
  <c r="A7433" i="78" s="1"/>
  <c r="A7434" i="78" s="1"/>
  <c r="A7435" i="78" s="1"/>
  <c r="A7436" i="78" s="1"/>
  <c r="A7437" i="78" s="1"/>
  <c r="A7438" i="78" s="1"/>
  <c r="A7439" i="78" s="1"/>
  <c r="A7440" i="78" s="1"/>
  <c r="A7441" i="78" s="1"/>
  <c r="A7442" i="78" s="1"/>
  <c r="A7443" i="78" s="1"/>
  <c r="A7444" i="78" s="1"/>
  <c r="A7445" i="78" s="1"/>
  <c r="A7446" i="78" s="1"/>
  <c r="A7447" i="78" s="1"/>
  <c r="A7448" i="78" s="1"/>
  <c r="A7449" i="78" s="1"/>
  <c r="A7450" i="78" s="1"/>
  <c r="A7451" i="78" s="1"/>
  <c r="A7452" i="78" s="1"/>
  <c r="A7453" i="78" s="1"/>
  <c r="A7454" i="78" s="1"/>
  <c r="A7455" i="78" s="1"/>
  <c r="A7456" i="78" s="1"/>
  <c r="A7457" i="78" s="1"/>
  <c r="A7458" i="78" s="1"/>
  <c r="A7459" i="78" s="1"/>
  <c r="A7460" i="78" s="1"/>
  <c r="A7461" i="78" s="1"/>
  <c r="A7462" i="78" s="1"/>
  <c r="A7463" i="78" s="1"/>
  <c r="A7464" i="78" s="1"/>
  <c r="A7465" i="78" s="1"/>
  <c r="A7466" i="78" s="1"/>
  <c r="A7467" i="78" s="1"/>
  <c r="A7468" i="78" s="1"/>
  <c r="A7469" i="78" s="1"/>
  <c r="A7470" i="78" s="1"/>
  <c r="A7471" i="78" s="1"/>
  <c r="A7472" i="78" s="1"/>
  <c r="A7473" i="78" s="1"/>
  <c r="A7474" i="78" s="1"/>
  <c r="A7475" i="78" s="1"/>
  <c r="A7476" i="78" s="1"/>
  <c r="A7477" i="78" s="1"/>
  <c r="A7478" i="78" s="1"/>
  <c r="A7479" i="78" s="1"/>
  <c r="A7480" i="78" s="1"/>
  <c r="A7481" i="78" s="1"/>
  <c r="A7482" i="78" s="1"/>
  <c r="A7483" i="78" s="1"/>
  <c r="A7484" i="78" s="1"/>
  <c r="A7485" i="78" s="1"/>
  <c r="A7486" i="78" s="1"/>
  <c r="A7487" i="78" s="1"/>
  <c r="A7488" i="78" s="1"/>
  <c r="A7489" i="78" s="1"/>
  <c r="A7490" i="78" s="1"/>
  <c r="A7491" i="78" s="1"/>
  <c r="A7492" i="78" s="1"/>
  <c r="A7493" i="78" s="1"/>
  <c r="A7494" i="78" s="1"/>
  <c r="A7495" i="78" s="1"/>
  <c r="A7496" i="78" s="1"/>
  <c r="A7497" i="78" s="1"/>
  <c r="A7498" i="78" s="1"/>
  <c r="A7499" i="78" s="1"/>
  <c r="A7500" i="78" s="1"/>
  <c r="A7501" i="78" s="1"/>
  <c r="A7502" i="78" s="1"/>
  <c r="A7503" i="78" s="1"/>
  <c r="A7504" i="78" s="1"/>
  <c r="A7505" i="78" s="1"/>
  <c r="A7506" i="78" s="1"/>
  <c r="A7507" i="78" s="1"/>
  <c r="A7508" i="78" s="1"/>
  <c r="A7509" i="78" s="1"/>
  <c r="A7510" i="78" s="1"/>
  <c r="A7511" i="78" s="1"/>
  <c r="A7512" i="78" s="1"/>
  <c r="A7513" i="78" s="1"/>
  <c r="A7514" i="78" s="1"/>
  <c r="A7515" i="78" s="1"/>
  <c r="A7516" i="78" s="1"/>
  <c r="A7517" i="78" s="1"/>
  <c r="A7518" i="78" s="1"/>
  <c r="A7519" i="78" s="1"/>
  <c r="A7520" i="78" s="1"/>
  <c r="A7521" i="78" s="1"/>
  <c r="A7522" i="78" s="1"/>
  <c r="A7523" i="78" s="1"/>
  <c r="A7524" i="78" s="1"/>
  <c r="A7525" i="78" s="1"/>
  <c r="A7526" i="78" s="1"/>
  <c r="A7527" i="78" s="1"/>
  <c r="A7528" i="78" s="1"/>
  <c r="A7529" i="78" s="1"/>
  <c r="A7530" i="78" s="1"/>
  <c r="A7531" i="78" s="1"/>
  <c r="A7532" i="78" s="1"/>
  <c r="A7533" i="78" s="1"/>
  <c r="A7534" i="78" s="1"/>
  <c r="A7535" i="78" s="1"/>
  <c r="A7536" i="78" s="1"/>
  <c r="A7537" i="78" s="1"/>
  <c r="A7538" i="78" s="1"/>
  <c r="A7539" i="78" s="1"/>
  <c r="A7540" i="78" s="1"/>
  <c r="A7541" i="78" s="1"/>
  <c r="A7542" i="78" s="1"/>
  <c r="A7543" i="78" s="1"/>
  <c r="A7544" i="78" s="1"/>
  <c r="A7545" i="78" s="1"/>
  <c r="A7546" i="78" s="1"/>
  <c r="A7547" i="78" s="1"/>
  <c r="A7548" i="78" s="1"/>
  <c r="A7549" i="78" s="1"/>
  <c r="A7550" i="78" s="1"/>
  <c r="A7551" i="78" s="1"/>
  <c r="A7552" i="78" s="1"/>
  <c r="A7553" i="78" s="1"/>
  <c r="A7554" i="78" s="1"/>
  <c r="A7555" i="78" s="1"/>
  <c r="A7556" i="78" s="1"/>
  <c r="A7557" i="78" s="1"/>
  <c r="A7558" i="78" s="1"/>
  <c r="A7559" i="78" s="1"/>
  <c r="A7560" i="78" s="1"/>
  <c r="A7561" i="78" s="1"/>
  <c r="A7562" i="78" s="1"/>
  <c r="A7563" i="78" s="1"/>
  <c r="A7564" i="78" s="1"/>
  <c r="A7565" i="78" s="1"/>
  <c r="A7566" i="78" s="1"/>
  <c r="A7567" i="78" s="1"/>
  <c r="A7568" i="78" s="1"/>
  <c r="A7569" i="78" s="1"/>
  <c r="A7570" i="78" s="1"/>
  <c r="A7571" i="78" s="1"/>
  <c r="A7572" i="78" s="1"/>
  <c r="A7573" i="78" s="1"/>
  <c r="A7574" i="78" s="1"/>
  <c r="A7575" i="78" s="1"/>
  <c r="A7576" i="78" s="1"/>
  <c r="A7577" i="78" s="1"/>
  <c r="A7578" i="78" s="1"/>
  <c r="A7579" i="78" s="1"/>
  <c r="A7580" i="78" s="1"/>
  <c r="A7581" i="78" s="1"/>
  <c r="A7582" i="78" s="1"/>
  <c r="A7583" i="78" s="1"/>
  <c r="A7584" i="78" s="1"/>
  <c r="A7585" i="78" s="1"/>
  <c r="A7586" i="78" s="1"/>
  <c r="A7587" i="78" s="1"/>
  <c r="A7588" i="78" s="1"/>
  <c r="A7589" i="78" s="1"/>
  <c r="A7590" i="78" s="1"/>
  <c r="A7591" i="78" s="1"/>
  <c r="A7592" i="78" s="1"/>
  <c r="A7593" i="78" s="1"/>
  <c r="A7594" i="78" s="1"/>
  <c r="A7595" i="78" s="1"/>
  <c r="A7596" i="78" s="1"/>
  <c r="A7597" i="78" s="1"/>
  <c r="A7598" i="78" s="1"/>
  <c r="A7599" i="78" s="1"/>
  <c r="A7600" i="78" s="1"/>
  <c r="A7601" i="78" s="1"/>
  <c r="A7602" i="78" s="1"/>
  <c r="A7603" i="78" s="1"/>
  <c r="A7604" i="78" s="1"/>
  <c r="A7605" i="78" s="1"/>
  <c r="A7606" i="78" s="1"/>
  <c r="A7607" i="78" s="1"/>
  <c r="A7608" i="78" s="1"/>
  <c r="A7609" i="78" s="1"/>
  <c r="A7610" i="78" s="1"/>
  <c r="A7611" i="78" s="1"/>
  <c r="A7612" i="78" s="1"/>
  <c r="A7613" i="78" s="1"/>
  <c r="A7614" i="78" s="1"/>
  <c r="A7615" i="78" s="1"/>
  <c r="A7616" i="78" s="1"/>
  <c r="A7617" i="78" s="1"/>
  <c r="A7618" i="78" s="1"/>
  <c r="A7619" i="78" s="1"/>
  <c r="A7620" i="78" s="1"/>
  <c r="A7621" i="78" s="1"/>
  <c r="A7622" i="78" s="1"/>
  <c r="A7623" i="78" s="1"/>
  <c r="A7624" i="78" s="1"/>
  <c r="A7625" i="78" s="1"/>
  <c r="A7626" i="78" s="1"/>
  <c r="A7627" i="78" s="1"/>
  <c r="A7628" i="78" s="1"/>
  <c r="A7629" i="78" s="1"/>
  <c r="A7630" i="78" s="1"/>
  <c r="A7631" i="78" s="1"/>
  <c r="A7632" i="78" s="1"/>
  <c r="A7633" i="78" s="1"/>
  <c r="A7634" i="78" s="1"/>
  <c r="A7635" i="78" s="1"/>
  <c r="A7636" i="78" s="1"/>
  <c r="A7637" i="78" s="1"/>
  <c r="A7638" i="78" s="1"/>
  <c r="A7639" i="78" s="1"/>
  <c r="A7640" i="78" s="1"/>
  <c r="A7641" i="78" s="1"/>
  <c r="A7642" i="78" s="1"/>
  <c r="A7643" i="78" s="1"/>
  <c r="A7644" i="78" s="1"/>
  <c r="A7645" i="78" s="1"/>
  <c r="A7646" i="78" s="1"/>
  <c r="A7647" i="78" s="1"/>
  <c r="A7648" i="78" s="1"/>
  <c r="A7649" i="78" s="1"/>
  <c r="A7650" i="78" s="1"/>
  <c r="A7651" i="78" s="1"/>
  <c r="A7652" i="78" s="1"/>
  <c r="A7653" i="78" s="1"/>
  <c r="A7654" i="78" s="1"/>
  <c r="A7655" i="78" s="1"/>
  <c r="A7656" i="78" s="1"/>
  <c r="A7657" i="78" s="1"/>
  <c r="A7658" i="78" s="1"/>
  <c r="A7659" i="78" s="1"/>
  <c r="A7660" i="78" s="1"/>
  <c r="A7661" i="78" s="1"/>
  <c r="A7662" i="78" s="1"/>
  <c r="A7663" i="78" s="1"/>
  <c r="A7664" i="78" s="1"/>
  <c r="A7665" i="78" s="1"/>
  <c r="A7666" i="78" s="1"/>
  <c r="A7667" i="78" s="1"/>
  <c r="A7668" i="78" s="1"/>
  <c r="A7669" i="78" s="1"/>
  <c r="A7670" i="78" s="1"/>
  <c r="A7671" i="78" s="1"/>
  <c r="A7672" i="78" s="1"/>
  <c r="A7673" i="78" s="1"/>
  <c r="A7674" i="78" s="1"/>
  <c r="A7675" i="78" s="1"/>
  <c r="A7676" i="78" s="1"/>
  <c r="A7677" i="78" s="1"/>
  <c r="A7678" i="78" s="1"/>
  <c r="A7679" i="78" s="1"/>
  <c r="A7680" i="78" s="1"/>
  <c r="A7681" i="78" s="1"/>
  <c r="A7682" i="78" s="1"/>
  <c r="A7683" i="78" s="1"/>
  <c r="A7684" i="78" s="1"/>
  <c r="A7685" i="78" s="1"/>
  <c r="A7686" i="78" s="1"/>
  <c r="A7687" i="78" s="1"/>
  <c r="A7688" i="78" s="1"/>
  <c r="A7689" i="78" s="1"/>
  <c r="A7690" i="78" s="1"/>
  <c r="A7691" i="78" s="1"/>
  <c r="A7692" i="78" s="1"/>
  <c r="A7693" i="78" s="1"/>
  <c r="A7694" i="78" s="1"/>
  <c r="A7695" i="78" s="1"/>
  <c r="A7696" i="78" s="1"/>
  <c r="A7697" i="78" s="1"/>
  <c r="A7698" i="78" s="1"/>
  <c r="A7699" i="78" s="1"/>
  <c r="A7700" i="78" s="1"/>
  <c r="A7701" i="78" s="1"/>
  <c r="A7702" i="78" s="1"/>
  <c r="A7703" i="78" s="1"/>
  <c r="A7704" i="78" s="1"/>
  <c r="A7705" i="78" s="1"/>
  <c r="A7706" i="78" s="1"/>
  <c r="A7707" i="78" s="1"/>
  <c r="A7708" i="78" s="1"/>
  <c r="A7709" i="78" s="1"/>
  <c r="A7710" i="78" s="1"/>
  <c r="A7711" i="78" s="1"/>
  <c r="A7712" i="78" s="1"/>
  <c r="A7713" i="78" s="1"/>
  <c r="A7714" i="78" s="1"/>
  <c r="A7715" i="78" s="1"/>
  <c r="A7716" i="78" s="1"/>
  <c r="A7717" i="78" s="1"/>
  <c r="A7718" i="78" s="1"/>
  <c r="A7719" i="78" s="1"/>
  <c r="A7720" i="78" s="1"/>
  <c r="A7721" i="78" s="1"/>
  <c r="A7722" i="78" s="1"/>
  <c r="A7723" i="78" s="1"/>
  <c r="A7724" i="78" s="1"/>
  <c r="A7725" i="78" s="1"/>
  <c r="A7726" i="78" s="1"/>
  <c r="A7727" i="78" s="1"/>
  <c r="A7728" i="78" s="1"/>
  <c r="A7729" i="78" s="1"/>
  <c r="A7730" i="78" s="1"/>
  <c r="A7731" i="78" s="1"/>
  <c r="A7732" i="78" s="1"/>
  <c r="A7733" i="78" s="1"/>
  <c r="A7734" i="78" s="1"/>
  <c r="A7735" i="78" s="1"/>
  <c r="A7736" i="78" s="1"/>
  <c r="A7737" i="78" s="1"/>
  <c r="A7738" i="78" s="1"/>
  <c r="A7739" i="78" s="1"/>
  <c r="A7740" i="78" s="1"/>
  <c r="A7741" i="78" s="1"/>
  <c r="A7742" i="78" s="1"/>
  <c r="A7743" i="78" s="1"/>
  <c r="A7744" i="78" s="1"/>
  <c r="A7745" i="78" s="1"/>
  <c r="A7746" i="78" s="1"/>
  <c r="A7747" i="78" s="1"/>
  <c r="A7748" i="78" s="1"/>
  <c r="A7749" i="78" s="1"/>
  <c r="A7750" i="78" s="1"/>
  <c r="A7751" i="78" s="1"/>
  <c r="A7752" i="78" s="1"/>
  <c r="A7753" i="78" s="1"/>
  <c r="A7754" i="78" s="1"/>
  <c r="A7755" i="78" s="1"/>
  <c r="A7756" i="78" s="1"/>
  <c r="A7757" i="78" s="1"/>
  <c r="A7758" i="78" s="1"/>
  <c r="A7759" i="78" s="1"/>
  <c r="A7760" i="78" s="1"/>
  <c r="A7761" i="78" s="1"/>
  <c r="A7762" i="78" s="1"/>
  <c r="A7763" i="78" s="1"/>
  <c r="A7764" i="78" s="1"/>
  <c r="A7765" i="78" s="1"/>
  <c r="A7766" i="78" s="1"/>
  <c r="A7767" i="78" s="1"/>
  <c r="A7768" i="78" s="1"/>
  <c r="A7769" i="78" s="1"/>
  <c r="A7770" i="78" s="1"/>
  <c r="A7771" i="78" s="1"/>
  <c r="A7772" i="78" s="1"/>
  <c r="A7773" i="78" s="1"/>
  <c r="A7774" i="78" s="1"/>
  <c r="A7775" i="78" s="1"/>
  <c r="A7776" i="78" s="1"/>
  <c r="A7777" i="78" s="1"/>
  <c r="A7778" i="78" s="1"/>
  <c r="A7779" i="78" s="1"/>
  <c r="A7780" i="78" s="1"/>
  <c r="A7781" i="78" s="1"/>
  <c r="A7782" i="78" s="1"/>
  <c r="A7783" i="78" s="1"/>
  <c r="A7784" i="78" s="1"/>
  <c r="A7785" i="78" s="1"/>
  <c r="A7786" i="78" s="1"/>
  <c r="A7787" i="78" s="1"/>
  <c r="A7788" i="78" s="1"/>
  <c r="A7789" i="78" s="1"/>
  <c r="A7790" i="78" s="1"/>
  <c r="A7791" i="78" s="1"/>
  <c r="A7792" i="78" s="1"/>
  <c r="A7793" i="78" s="1"/>
  <c r="A7794" i="78" s="1"/>
  <c r="A7795" i="78" s="1"/>
  <c r="A7796" i="78" s="1"/>
  <c r="A7797" i="78" s="1"/>
  <c r="A7798" i="78" s="1"/>
  <c r="A7799" i="78" s="1"/>
  <c r="A7800" i="78" s="1"/>
  <c r="A7801" i="78" s="1"/>
  <c r="A7802" i="78" s="1"/>
  <c r="A7803" i="78" s="1"/>
  <c r="A7804" i="78" s="1"/>
  <c r="A7805" i="78" s="1"/>
  <c r="A7806" i="78" s="1"/>
  <c r="A7807" i="78" s="1"/>
  <c r="A7808" i="78" s="1"/>
  <c r="A7809" i="78" s="1"/>
  <c r="A7810" i="78" s="1"/>
  <c r="A7811" i="78" s="1"/>
  <c r="A7812" i="78" s="1"/>
  <c r="A7813" i="78" s="1"/>
  <c r="A7814" i="78" s="1"/>
  <c r="A7815" i="78" s="1"/>
  <c r="A7816" i="78" s="1"/>
  <c r="A7817" i="78" s="1"/>
  <c r="A7818" i="78" s="1"/>
  <c r="A7819" i="78" s="1"/>
  <c r="A7820" i="78" s="1"/>
  <c r="A7821" i="78" s="1"/>
  <c r="A7822" i="78" s="1"/>
  <c r="A7823" i="78" s="1"/>
  <c r="A7824" i="78" s="1"/>
  <c r="A7825" i="78" s="1"/>
  <c r="A7826" i="78" s="1"/>
  <c r="A7827" i="78" s="1"/>
  <c r="A7828" i="78" s="1"/>
  <c r="A7829" i="78" s="1"/>
  <c r="A7830" i="78" s="1"/>
  <c r="A7831" i="78" s="1"/>
  <c r="A7832" i="78" s="1"/>
  <c r="A7833" i="78" s="1"/>
  <c r="A7834" i="78" s="1"/>
  <c r="A7835" i="78" s="1"/>
  <c r="A7836" i="78" s="1"/>
  <c r="A7837" i="78" s="1"/>
  <c r="A7838" i="78" s="1"/>
  <c r="A7839" i="78" s="1"/>
  <c r="A7840" i="78" s="1"/>
  <c r="A7841" i="78" s="1"/>
  <c r="A7842" i="78" s="1"/>
  <c r="A7843" i="78" s="1"/>
  <c r="A7844" i="78" s="1"/>
  <c r="A7845" i="78" s="1"/>
  <c r="A7846" i="78" s="1"/>
  <c r="A7847" i="78" s="1"/>
  <c r="A7848" i="78" s="1"/>
  <c r="A7849" i="78" s="1"/>
  <c r="A7850" i="78" s="1"/>
  <c r="A7851" i="78" s="1"/>
  <c r="A7852" i="78" s="1"/>
  <c r="A7853" i="78" s="1"/>
  <c r="A7854" i="78" s="1"/>
  <c r="A7855" i="78" s="1"/>
  <c r="A7856" i="78" s="1"/>
  <c r="A7857" i="78" s="1"/>
  <c r="A7858" i="78" s="1"/>
  <c r="A7859" i="78" s="1"/>
  <c r="A7860" i="78" s="1"/>
  <c r="A7861" i="78" s="1"/>
  <c r="A7862" i="78" s="1"/>
  <c r="A7863" i="78" s="1"/>
  <c r="A7864" i="78" s="1"/>
  <c r="A7865" i="78" s="1"/>
  <c r="A7866" i="78" s="1"/>
  <c r="A7867" i="78" s="1"/>
  <c r="A7868" i="78" s="1"/>
  <c r="A7869" i="78" s="1"/>
  <c r="A7870" i="78" s="1"/>
  <c r="A7871" i="78" s="1"/>
  <c r="A7872" i="78" s="1"/>
  <c r="A7873" i="78" s="1"/>
  <c r="A7874" i="78" s="1"/>
  <c r="A7875" i="78" s="1"/>
  <c r="A7876" i="78" s="1"/>
  <c r="A7877" i="78" s="1"/>
  <c r="A7878" i="78" s="1"/>
  <c r="A7879" i="78" s="1"/>
  <c r="A7880" i="78" s="1"/>
  <c r="A7881" i="78" s="1"/>
  <c r="A7882" i="78" s="1"/>
  <c r="A7883" i="78" s="1"/>
  <c r="A7884" i="78" s="1"/>
  <c r="A7885" i="78" s="1"/>
  <c r="A7886" i="78" s="1"/>
  <c r="A7887" i="78" s="1"/>
  <c r="A7888" i="78" s="1"/>
  <c r="A7889" i="78" s="1"/>
  <c r="A7890" i="78" s="1"/>
  <c r="A7891" i="78" s="1"/>
  <c r="A7892" i="78" s="1"/>
  <c r="A7893" i="78" s="1"/>
  <c r="A7894" i="78" s="1"/>
  <c r="A7895" i="78" s="1"/>
  <c r="A7896" i="78" s="1"/>
  <c r="A7897" i="78" s="1"/>
  <c r="A7898" i="78" s="1"/>
  <c r="A7899" i="78" s="1"/>
  <c r="A7900" i="78" s="1"/>
  <c r="A7901" i="78" s="1"/>
  <c r="A7902" i="78" s="1"/>
  <c r="A7903" i="78" s="1"/>
  <c r="A7904" i="78" s="1"/>
  <c r="A7905" i="78" s="1"/>
  <c r="A7906" i="78" s="1"/>
  <c r="A7907" i="78" s="1"/>
  <c r="A7908" i="78" s="1"/>
  <c r="A7909" i="78" s="1"/>
  <c r="A7910" i="78" s="1"/>
  <c r="A7911" i="78" s="1"/>
  <c r="A7912" i="78" s="1"/>
  <c r="A7913" i="78" s="1"/>
  <c r="A7914" i="78" s="1"/>
  <c r="A7915" i="78" s="1"/>
  <c r="A7916" i="78" s="1"/>
  <c r="A7917" i="78" s="1"/>
  <c r="A7918" i="78" s="1"/>
  <c r="A7919" i="78" s="1"/>
  <c r="A7920" i="78" s="1"/>
  <c r="A7921" i="78" s="1"/>
  <c r="A7922" i="78" s="1"/>
  <c r="A7923" i="78" s="1"/>
  <c r="A7924" i="78" s="1"/>
  <c r="A7925" i="78" s="1"/>
  <c r="A7926" i="78" s="1"/>
  <c r="A7927" i="78" s="1"/>
  <c r="A7928" i="78" s="1"/>
  <c r="A7929" i="78" s="1"/>
  <c r="A7930" i="78" s="1"/>
  <c r="A7931" i="78" s="1"/>
  <c r="A7932" i="78" s="1"/>
  <c r="A7933" i="78" s="1"/>
  <c r="A7934" i="78" s="1"/>
  <c r="A7935" i="78" s="1"/>
  <c r="A7936" i="78" s="1"/>
  <c r="A7937" i="78" s="1"/>
  <c r="A7938" i="78" s="1"/>
  <c r="A7939" i="78" s="1"/>
  <c r="A7940" i="78" s="1"/>
  <c r="A7941" i="78" s="1"/>
  <c r="A7942" i="78" s="1"/>
  <c r="A7943" i="78" s="1"/>
  <c r="A7944" i="78" s="1"/>
  <c r="A7945" i="78" s="1"/>
  <c r="A7946" i="78" s="1"/>
  <c r="A7947" i="78" s="1"/>
  <c r="A7948" i="78" s="1"/>
  <c r="A7949" i="78" s="1"/>
  <c r="A7950" i="78" s="1"/>
  <c r="A7951" i="78" s="1"/>
  <c r="A7952" i="78" s="1"/>
  <c r="A7953" i="78" s="1"/>
  <c r="A7954" i="78" s="1"/>
  <c r="A7955" i="78" s="1"/>
  <c r="A7956" i="78" s="1"/>
  <c r="A7957" i="78" s="1"/>
  <c r="A7958" i="78" s="1"/>
  <c r="A7959" i="78" s="1"/>
  <c r="A7960" i="78" s="1"/>
  <c r="A7961" i="78" s="1"/>
  <c r="A7962" i="78" s="1"/>
  <c r="A7963" i="78" s="1"/>
  <c r="A7964" i="78" s="1"/>
  <c r="A7965" i="78" s="1"/>
  <c r="A7966" i="78" s="1"/>
  <c r="A7967" i="78" s="1"/>
  <c r="A7968" i="78" s="1"/>
  <c r="A7969" i="78" s="1"/>
  <c r="A7970" i="78" s="1"/>
  <c r="A7971" i="78" s="1"/>
  <c r="A7972" i="78" s="1"/>
  <c r="A7973" i="78" s="1"/>
  <c r="A7974" i="78" s="1"/>
  <c r="A7975" i="78" s="1"/>
  <c r="A7976" i="78" s="1"/>
  <c r="A7977" i="78" s="1"/>
  <c r="A7978" i="78" s="1"/>
  <c r="A7979" i="78" s="1"/>
  <c r="A7980" i="78" s="1"/>
  <c r="A7981" i="78" s="1"/>
  <c r="A7982" i="78" s="1"/>
  <c r="A7983" i="78" s="1"/>
  <c r="A7984" i="78" s="1"/>
  <c r="A7985" i="78" s="1"/>
  <c r="A7986" i="78" s="1"/>
  <c r="A7987" i="78" s="1"/>
  <c r="A7988" i="78" s="1"/>
  <c r="A7989" i="78" s="1"/>
  <c r="A7990" i="78" s="1"/>
  <c r="A7991" i="78" s="1"/>
  <c r="A7992" i="78" s="1"/>
  <c r="A7993" i="78" s="1"/>
  <c r="A7994" i="78" s="1"/>
  <c r="A7995" i="78" s="1"/>
  <c r="A7996" i="78" s="1"/>
  <c r="A7997" i="78" s="1"/>
  <c r="A7998" i="78" s="1"/>
  <c r="A7999" i="78" s="1"/>
  <c r="A8000" i="78" s="1"/>
  <c r="A8001" i="78" s="1"/>
  <c r="A8002" i="78" s="1"/>
  <c r="A8003" i="78" s="1"/>
  <c r="A8004" i="78" s="1"/>
  <c r="A8005" i="78" s="1"/>
  <c r="A8006" i="78" s="1"/>
  <c r="A8007" i="78" s="1"/>
  <c r="A8008" i="78" s="1"/>
  <c r="A8009" i="78" s="1"/>
  <c r="A8010" i="78" s="1"/>
  <c r="A8011" i="78" s="1"/>
  <c r="A8012" i="78" s="1"/>
  <c r="A8013" i="78" s="1"/>
  <c r="A8014" i="78" s="1"/>
  <c r="A8015" i="78" s="1"/>
  <c r="A8016" i="78" s="1"/>
  <c r="A8017" i="78" s="1"/>
  <c r="A8018" i="78" s="1"/>
  <c r="A8019" i="78" s="1"/>
  <c r="A8020" i="78" s="1"/>
  <c r="A8021" i="78" s="1"/>
  <c r="A8022" i="78" s="1"/>
  <c r="A8023" i="78" s="1"/>
  <c r="A8024" i="78" s="1"/>
  <c r="A8025" i="78" s="1"/>
  <c r="A8026" i="78" s="1"/>
  <c r="A8027" i="78" s="1"/>
  <c r="A8028" i="78" s="1"/>
  <c r="A8029" i="78" s="1"/>
  <c r="A8030" i="78" s="1"/>
  <c r="A8031" i="78" s="1"/>
  <c r="A8032" i="78" s="1"/>
  <c r="A8033" i="78" s="1"/>
  <c r="A8034" i="78" s="1"/>
  <c r="A8035" i="78" s="1"/>
  <c r="A8036" i="78" s="1"/>
  <c r="A8037" i="78" s="1"/>
  <c r="A8038" i="78" s="1"/>
  <c r="A8039" i="78" s="1"/>
  <c r="A8040" i="78" s="1"/>
  <c r="A8041" i="78" s="1"/>
  <c r="A8042" i="78" s="1"/>
  <c r="A8043" i="78" s="1"/>
  <c r="A8044" i="78" s="1"/>
  <c r="A8045" i="78" s="1"/>
  <c r="A8046" i="78" s="1"/>
  <c r="A8047" i="78" s="1"/>
  <c r="A8048" i="78" s="1"/>
  <c r="A8049" i="78" s="1"/>
  <c r="A8050" i="78" s="1"/>
  <c r="A8051" i="78" s="1"/>
  <c r="A8052" i="78" s="1"/>
  <c r="A8053" i="78" s="1"/>
  <c r="A8054" i="78" s="1"/>
  <c r="A8055" i="78" s="1"/>
  <c r="A8056" i="78" s="1"/>
  <c r="A8057" i="78" s="1"/>
  <c r="A8058" i="78" s="1"/>
  <c r="A8059" i="78" s="1"/>
  <c r="A8060" i="78" s="1"/>
  <c r="A8061" i="78" s="1"/>
  <c r="A8062" i="78" s="1"/>
  <c r="A8063" i="78" s="1"/>
  <c r="A8064" i="78" s="1"/>
  <c r="A8065" i="78" s="1"/>
  <c r="A8066" i="78" s="1"/>
  <c r="A8067" i="78" s="1"/>
  <c r="A8068" i="78" s="1"/>
  <c r="A8069" i="78" s="1"/>
  <c r="A8070" i="78" s="1"/>
  <c r="A8071" i="78" s="1"/>
  <c r="A8072" i="78" s="1"/>
  <c r="A8073" i="78" s="1"/>
  <c r="A8074" i="78" s="1"/>
  <c r="A8075" i="78" s="1"/>
  <c r="A8076" i="78" s="1"/>
  <c r="A8077" i="78" s="1"/>
  <c r="A8078" i="78" s="1"/>
  <c r="A8079" i="78" s="1"/>
  <c r="A8080" i="78" s="1"/>
  <c r="A8081" i="78" s="1"/>
  <c r="A8082" i="78" s="1"/>
  <c r="A8083" i="78" s="1"/>
  <c r="A8084" i="78" s="1"/>
  <c r="A8085" i="78" s="1"/>
  <c r="A8086" i="78" s="1"/>
  <c r="A8087" i="78" s="1"/>
  <c r="A8088" i="78" s="1"/>
  <c r="A8089" i="78" s="1"/>
  <c r="A8090" i="78" s="1"/>
  <c r="A8091" i="78" s="1"/>
  <c r="A8092" i="78" s="1"/>
  <c r="A8093" i="78" s="1"/>
  <c r="A8094" i="78" s="1"/>
  <c r="A8095" i="78" s="1"/>
  <c r="A8096" i="78" s="1"/>
  <c r="A8097" i="78" s="1"/>
  <c r="A8098" i="78" s="1"/>
  <c r="A8099" i="78" s="1"/>
  <c r="A8100" i="78" s="1"/>
  <c r="A8101" i="78" s="1"/>
  <c r="A8102" i="78" s="1"/>
  <c r="A8103" i="78" s="1"/>
  <c r="A8104" i="78" s="1"/>
  <c r="A8105" i="78" s="1"/>
  <c r="A8106" i="78" s="1"/>
  <c r="A8107" i="78" s="1"/>
  <c r="A8108" i="78" s="1"/>
  <c r="A8109" i="78" s="1"/>
  <c r="A8110" i="78" s="1"/>
  <c r="A8111" i="78" s="1"/>
  <c r="A8112" i="78" s="1"/>
  <c r="A8113" i="78" s="1"/>
  <c r="A8114" i="78" s="1"/>
  <c r="A8115" i="78" s="1"/>
  <c r="A8116" i="78" s="1"/>
  <c r="A8117" i="78" s="1"/>
  <c r="A8118" i="78" s="1"/>
  <c r="A8119" i="78" s="1"/>
  <c r="A8120" i="78" s="1"/>
  <c r="A8121" i="78" s="1"/>
  <c r="A8122" i="78" s="1"/>
  <c r="A8123" i="78" s="1"/>
  <c r="A8124" i="78" s="1"/>
  <c r="A8125" i="78" s="1"/>
  <c r="A8126" i="78" s="1"/>
  <c r="A8127" i="78" s="1"/>
  <c r="A8128" i="78" s="1"/>
  <c r="A8129" i="78" s="1"/>
  <c r="A8130" i="78" s="1"/>
  <c r="A8131" i="78" s="1"/>
  <c r="A8132" i="78" s="1"/>
  <c r="A8133" i="78" s="1"/>
  <c r="A8134" i="78" s="1"/>
  <c r="A8135" i="78" s="1"/>
  <c r="A8136" i="78" s="1"/>
  <c r="A8137" i="78" s="1"/>
  <c r="A8138" i="78" s="1"/>
  <c r="A8139" i="78" s="1"/>
  <c r="A8140" i="78" s="1"/>
  <c r="A8141" i="78" s="1"/>
  <c r="A8142" i="78" s="1"/>
  <c r="A8143" i="78" s="1"/>
  <c r="A8144" i="78" s="1"/>
  <c r="A8145" i="78" s="1"/>
  <c r="A8146" i="78" s="1"/>
  <c r="A8147" i="78" s="1"/>
  <c r="A8148" i="78" s="1"/>
  <c r="A8149" i="78" s="1"/>
  <c r="A8150" i="78" s="1"/>
  <c r="A8151" i="78" s="1"/>
  <c r="A8152" i="78" s="1"/>
  <c r="A8153" i="78" s="1"/>
  <c r="A8154" i="78" s="1"/>
  <c r="A8155" i="78" s="1"/>
  <c r="A8156" i="78" s="1"/>
  <c r="A8157" i="78" s="1"/>
  <c r="A8158" i="78" s="1"/>
  <c r="A8159" i="78" s="1"/>
  <c r="A8160" i="78" s="1"/>
  <c r="A8161" i="78" s="1"/>
  <c r="A8162" i="78" s="1"/>
  <c r="A8163" i="78" s="1"/>
  <c r="A8164" i="78" s="1"/>
  <c r="A8165" i="78" s="1"/>
  <c r="A8166" i="78" s="1"/>
  <c r="A8167" i="78" s="1"/>
  <c r="A8168" i="78" s="1"/>
  <c r="A8169" i="78" s="1"/>
  <c r="A8170" i="78" s="1"/>
  <c r="A8171" i="78" s="1"/>
  <c r="A8172" i="78" s="1"/>
  <c r="A8173" i="78" s="1"/>
  <c r="A8174" i="78" s="1"/>
  <c r="A8175" i="78" s="1"/>
  <c r="A8176" i="78" s="1"/>
  <c r="A8177" i="78" s="1"/>
  <c r="A8178" i="78" s="1"/>
  <c r="A8179" i="78" s="1"/>
  <c r="A8180" i="78" s="1"/>
  <c r="A8181" i="78" s="1"/>
  <c r="A8182" i="78" s="1"/>
  <c r="A8183" i="78" s="1"/>
  <c r="A8184" i="78" s="1"/>
  <c r="A8185" i="78" s="1"/>
  <c r="A8186" i="78" s="1"/>
  <c r="A8187" i="78" s="1"/>
  <c r="A8188" i="78" s="1"/>
  <c r="A8189" i="78" s="1"/>
  <c r="A8190" i="78" s="1"/>
  <c r="A8191" i="78" s="1"/>
  <c r="A8192" i="78" s="1"/>
  <c r="A8193" i="78" s="1"/>
  <c r="A8194" i="78" s="1"/>
  <c r="A8195" i="78" s="1"/>
  <c r="A8196" i="78" s="1"/>
  <c r="A8197" i="78" s="1"/>
  <c r="A8198" i="78" s="1"/>
  <c r="A8199" i="78" s="1"/>
  <c r="A8200" i="78" s="1"/>
  <c r="A8201" i="78" s="1"/>
  <c r="A8202" i="78" s="1"/>
  <c r="A8203" i="78" s="1"/>
  <c r="A8204" i="78" s="1"/>
  <c r="A8205" i="78" s="1"/>
  <c r="A8206" i="78" s="1"/>
  <c r="A8207" i="78" s="1"/>
  <c r="A8208" i="78" s="1"/>
  <c r="A8209" i="78" s="1"/>
  <c r="A8210" i="78" s="1"/>
  <c r="A8211" i="78" s="1"/>
  <c r="A8212" i="78" s="1"/>
  <c r="A8213" i="78" s="1"/>
  <c r="A8214" i="78" s="1"/>
  <c r="A8215" i="78" s="1"/>
  <c r="A8216" i="78" s="1"/>
  <c r="A8217" i="78" s="1"/>
  <c r="A8218" i="78" s="1"/>
  <c r="A8219" i="78" s="1"/>
  <c r="A8220" i="78" s="1"/>
  <c r="A8221" i="78" s="1"/>
  <c r="A8222" i="78" s="1"/>
  <c r="A8223" i="78" s="1"/>
  <c r="A8224" i="78" s="1"/>
  <c r="A8225" i="78" s="1"/>
  <c r="A8226" i="78" s="1"/>
  <c r="A8227" i="78" s="1"/>
  <c r="A8228" i="78" s="1"/>
  <c r="A8229" i="78" s="1"/>
  <c r="A8230" i="78" s="1"/>
  <c r="A8231" i="78" s="1"/>
  <c r="A8232" i="78" s="1"/>
  <c r="A8233" i="78" s="1"/>
  <c r="A8234" i="78" s="1"/>
  <c r="A8235" i="78" s="1"/>
  <c r="A8236" i="78" s="1"/>
  <c r="A8237" i="78" s="1"/>
  <c r="A8238" i="78" s="1"/>
  <c r="A8239" i="78" s="1"/>
  <c r="A8240" i="78" s="1"/>
  <c r="A8241" i="78" s="1"/>
  <c r="A8242" i="78" s="1"/>
  <c r="A8243" i="78" s="1"/>
  <c r="A8244" i="78" s="1"/>
  <c r="A8245" i="78" s="1"/>
  <c r="A8246" i="78" s="1"/>
  <c r="A8247" i="78" s="1"/>
  <c r="A8248" i="78" s="1"/>
  <c r="A8249" i="78" s="1"/>
  <c r="A8250" i="78" s="1"/>
  <c r="A8251" i="78" s="1"/>
  <c r="A8252" i="78" s="1"/>
  <c r="A8253" i="78" s="1"/>
  <c r="A8254" i="78" s="1"/>
  <c r="A8255" i="78" s="1"/>
  <c r="A8256" i="78" s="1"/>
  <c r="A8257" i="78" s="1"/>
  <c r="A8258" i="78" s="1"/>
  <c r="A8259" i="78" s="1"/>
  <c r="A8260" i="78" s="1"/>
  <c r="A8261" i="78" s="1"/>
  <c r="A8262" i="78" s="1"/>
  <c r="A8263" i="78" s="1"/>
  <c r="A8264" i="78" s="1"/>
  <c r="A8265" i="78" s="1"/>
  <c r="A8266" i="78" s="1"/>
  <c r="A8267" i="78" s="1"/>
  <c r="A8268" i="78" s="1"/>
  <c r="A8269" i="78" s="1"/>
  <c r="A8270" i="78" s="1"/>
  <c r="A8271" i="78" s="1"/>
  <c r="A8272" i="78" s="1"/>
  <c r="A8273" i="78" s="1"/>
  <c r="A8274" i="78" s="1"/>
  <c r="A8275" i="78" s="1"/>
  <c r="A8276" i="78" s="1"/>
  <c r="A8277" i="78" s="1"/>
  <c r="A8278" i="78" s="1"/>
  <c r="A8279" i="78" s="1"/>
  <c r="A8280" i="78" s="1"/>
  <c r="A8281" i="78" s="1"/>
  <c r="A8282" i="78" s="1"/>
  <c r="A8283" i="78" s="1"/>
  <c r="A8284" i="78" s="1"/>
  <c r="A8285" i="78" s="1"/>
  <c r="A8286" i="78" s="1"/>
  <c r="A8287" i="78" s="1"/>
  <c r="A8288" i="78" s="1"/>
  <c r="A8289" i="78" s="1"/>
  <c r="A8290" i="78" s="1"/>
  <c r="A8291" i="78" s="1"/>
  <c r="A8292" i="78" s="1"/>
  <c r="A8293" i="78" s="1"/>
  <c r="A8294" i="78" s="1"/>
  <c r="A8295" i="78" s="1"/>
  <c r="A8296" i="78" s="1"/>
  <c r="A8297" i="78" s="1"/>
  <c r="A8298" i="78" s="1"/>
  <c r="A8299" i="78" s="1"/>
  <c r="A8300" i="78" s="1"/>
  <c r="A8301" i="78" s="1"/>
  <c r="A8302" i="78" s="1"/>
  <c r="A8303" i="78" s="1"/>
  <c r="A8304" i="78" s="1"/>
  <c r="A8305" i="78" s="1"/>
  <c r="A8306" i="78" s="1"/>
  <c r="A8307" i="78" s="1"/>
  <c r="A8308" i="78" s="1"/>
  <c r="A8309" i="78" s="1"/>
  <c r="A8310" i="78" s="1"/>
  <c r="A8311" i="78" s="1"/>
  <c r="A8312" i="78" s="1"/>
  <c r="A8313" i="78" s="1"/>
  <c r="A8314" i="78" s="1"/>
  <c r="A8315" i="78" s="1"/>
  <c r="A8316" i="78" s="1"/>
  <c r="A8317" i="78" s="1"/>
  <c r="A8318" i="78" s="1"/>
  <c r="A8319" i="78" s="1"/>
  <c r="A8320" i="78" s="1"/>
  <c r="A8321" i="78" s="1"/>
  <c r="A8322" i="78" s="1"/>
  <c r="A8323" i="78" s="1"/>
  <c r="A8324" i="78" s="1"/>
  <c r="A8325" i="78" s="1"/>
  <c r="A8326" i="78" s="1"/>
  <c r="A8327" i="78" s="1"/>
  <c r="A8328" i="78" s="1"/>
  <c r="A8329" i="78" s="1"/>
  <c r="A8330" i="78" s="1"/>
  <c r="A8331" i="78" s="1"/>
  <c r="A8332" i="78" s="1"/>
  <c r="A8333" i="78" s="1"/>
  <c r="A8334" i="78" s="1"/>
  <c r="A8335" i="78" s="1"/>
  <c r="A8336" i="78" s="1"/>
  <c r="A8337" i="78" s="1"/>
  <c r="A8338" i="78" s="1"/>
  <c r="A8339" i="78" s="1"/>
  <c r="A8340" i="78" s="1"/>
  <c r="A8341" i="78" s="1"/>
  <c r="A8342" i="78" s="1"/>
  <c r="A8343" i="78" s="1"/>
  <c r="A8344" i="78" s="1"/>
  <c r="A8345" i="78" s="1"/>
  <c r="A8346" i="78" s="1"/>
  <c r="A8347" i="78" s="1"/>
  <c r="A8348" i="78" s="1"/>
  <c r="A8349" i="78" s="1"/>
  <c r="A8350" i="78" s="1"/>
  <c r="A8351" i="78" s="1"/>
  <c r="A8352" i="78" s="1"/>
  <c r="A8353" i="78" s="1"/>
  <c r="A8354" i="78" s="1"/>
  <c r="A8355" i="78" s="1"/>
  <c r="A8356" i="78" s="1"/>
  <c r="A8357" i="78" s="1"/>
  <c r="A8358" i="78" s="1"/>
  <c r="A8359" i="78" s="1"/>
  <c r="A8360" i="78" s="1"/>
  <c r="A8361" i="78" s="1"/>
  <c r="A8362" i="78" s="1"/>
  <c r="A8363" i="78" s="1"/>
  <c r="A8364" i="78" s="1"/>
  <c r="A8365" i="78" s="1"/>
  <c r="A8366" i="78" s="1"/>
  <c r="A8367" i="78" s="1"/>
  <c r="A8368" i="78" s="1"/>
  <c r="A8369" i="78" s="1"/>
  <c r="A8370" i="78" s="1"/>
  <c r="A8371" i="78" s="1"/>
  <c r="A8372" i="78" s="1"/>
  <c r="A8373" i="78" s="1"/>
  <c r="A8374" i="78" s="1"/>
  <c r="A8375" i="78" s="1"/>
  <c r="A8376" i="78" s="1"/>
  <c r="A8377" i="78" s="1"/>
  <c r="A8378" i="78" s="1"/>
  <c r="A8379" i="78" s="1"/>
  <c r="A8380" i="78" s="1"/>
  <c r="A8381" i="78" s="1"/>
  <c r="A8382" i="78" s="1"/>
  <c r="A8383" i="78" s="1"/>
  <c r="A8384" i="78" s="1"/>
  <c r="A8385" i="78" s="1"/>
  <c r="A8386" i="78" s="1"/>
  <c r="A8387" i="78" s="1"/>
  <c r="A8388" i="78" s="1"/>
  <c r="A8389" i="78" s="1"/>
  <c r="A8390" i="78" s="1"/>
  <c r="A8391" i="78" s="1"/>
  <c r="A8392" i="78" s="1"/>
  <c r="A8393" i="78" s="1"/>
  <c r="A8394" i="78" s="1"/>
  <c r="A8395" i="78" s="1"/>
  <c r="A8396" i="78" s="1"/>
  <c r="A8397" i="78" s="1"/>
  <c r="A8398" i="78" s="1"/>
  <c r="A8399" i="78" s="1"/>
  <c r="A8400" i="78" s="1"/>
  <c r="A8401" i="78" s="1"/>
  <c r="A8402" i="78" s="1"/>
  <c r="A8403" i="78" s="1"/>
  <c r="A8404" i="78" s="1"/>
  <c r="A8405" i="78" s="1"/>
  <c r="A8406" i="78" s="1"/>
  <c r="A8407" i="78" s="1"/>
  <c r="A8408" i="78" s="1"/>
  <c r="A8409" i="78" s="1"/>
  <c r="A8410" i="78" s="1"/>
  <c r="A8411" i="78" s="1"/>
  <c r="A8412" i="78" s="1"/>
  <c r="A8413" i="78" s="1"/>
  <c r="A8414" i="78" s="1"/>
  <c r="A8415" i="78" s="1"/>
  <c r="A8416" i="78" s="1"/>
  <c r="A8417" i="78" s="1"/>
  <c r="A8418" i="78" s="1"/>
  <c r="A8419" i="78" s="1"/>
  <c r="A8420" i="78" s="1"/>
  <c r="A8421" i="78" s="1"/>
  <c r="A8422" i="78" s="1"/>
  <c r="A8423" i="78" s="1"/>
  <c r="A8424" i="78" s="1"/>
  <c r="A8425" i="78" s="1"/>
  <c r="A8426" i="78" s="1"/>
  <c r="A8427" i="78" s="1"/>
  <c r="A8428" i="78" s="1"/>
  <c r="A8429" i="78" s="1"/>
  <c r="A8430" i="78" s="1"/>
  <c r="A8431" i="78" s="1"/>
  <c r="A8432" i="78" s="1"/>
  <c r="A8433" i="78" s="1"/>
  <c r="A8434" i="78" s="1"/>
  <c r="A8435" i="78" s="1"/>
  <c r="A8436" i="78" s="1"/>
  <c r="A8437" i="78" s="1"/>
  <c r="A8438" i="78" s="1"/>
  <c r="A8439" i="78" s="1"/>
  <c r="A8440" i="78" s="1"/>
  <c r="A8441" i="78" s="1"/>
  <c r="A8442" i="78" s="1"/>
  <c r="A8443" i="78" s="1"/>
  <c r="A8444" i="78" s="1"/>
  <c r="A8445" i="78" s="1"/>
  <c r="A8446" i="78" s="1"/>
  <c r="A8447" i="78" s="1"/>
  <c r="A8448" i="78" s="1"/>
  <c r="A8449" i="78" s="1"/>
  <c r="A8450" i="78" s="1"/>
  <c r="A8451" i="78" s="1"/>
  <c r="A8452" i="78" s="1"/>
  <c r="A8453" i="78" s="1"/>
  <c r="A8454" i="78" s="1"/>
  <c r="A8455" i="78" s="1"/>
  <c r="A8456" i="78" s="1"/>
  <c r="A8457" i="78" s="1"/>
  <c r="A8458" i="78" s="1"/>
  <c r="A8459" i="78" s="1"/>
  <c r="A8460" i="78" s="1"/>
  <c r="A8461" i="78" s="1"/>
  <c r="A8462" i="78" s="1"/>
  <c r="A8463" i="78" s="1"/>
  <c r="A8464" i="78" s="1"/>
  <c r="A8465" i="78" s="1"/>
  <c r="A8466" i="78" s="1"/>
  <c r="A8467" i="78" s="1"/>
  <c r="A8468" i="78" s="1"/>
  <c r="A8469" i="78" s="1"/>
  <c r="A8470" i="78" s="1"/>
  <c r="A8471" i="78" s="1"/>
  <c r="A8472" i="78" s="1"/>
  <c r="A8473" i="78" s="1"/>
  <c r="A8474" i="78" s="1"/>
  <c r="A8475" i="78" s="1"/>
  <c r="A8476" i="78" s="1"/>
  <c r="A8477" i="78" s="1"/>
  <c r="A8478" i="78" s="1"/>
  <c r="A8479" i="78" s="1"/>
  <c r="A8480" i="78" s="1"/>
  <c r="A8481" i="78" s="1"/>
  <c r="A8482" i="78" s="1"/>
  <c r="A8483" i="78" s="1"/>
  <c r="A8484" i="78" s="1"/>
  <c r="A8485" i="78" s="1"/>
  <c r="A8486" i="78" s="1"/>
  <c r="A8487" i="78" s="1"/>
  <c r="A8488" i="78" s="1"/>
  <c r="A8489" i="78" s="1"/>
  <c r="A8490" i="78" s="1"/>
  <c r="A8491" i="78" s="1"/>
  <c r="A8492" i="78" s="1"/>
  <c r="A8493" i="78" s="1"/>
  <c r="A8494" i="78" s="1"/>
  <c r="A8495" i="78" s="1"/>
  <c r="A8496" i="78" s="1"/>
  <c r="A8497" i="78" s="1"/>
  <c r="A8498" i="78" s="1"/>
  <c r="A8499" i="78" s="1"/>
  <c r="A8500" i="78" s="1"/>
  <c r="A8501" i="78" s="1"/>
  <c r="A8502" i="78" s="1"/>
  <c r="A8503" i="78" s="1"/>
  <c r="A8504" i="78" s="1"/>
  <c r="A8505" i="78" s="1"/>
  <c r="A8506" i="78" s="1"/>
  <c r="A8507" i="78" s="1"/>
  <c r="A8508" i="78" s="1"/>
  <c r="A8509" i="78" s="1"/>
  <c r="A8510" i="78" s="1"/>
  <c r="A8511" i="78" s="1"/>
  <c r="A8512" i="78" s="1"/>
  <c r="A8513" i="78" s="1"/>
  <c r="A8514" i="78" s="1"/>
  <c r="A8515" i="78" s="1"/>
  <c r="A8516" i="78" s="1"/>
  <c r="A8517" i="78" s="1"/>
  <c r="A8518" i="78" s="1"/>
  <c r="A8519" i="78" s="1"/>
  <c r="A8520" i="78" s="1"/>
  <c r="A8521" i="78" s="1"/>
  <c r="A8522" i="78" s="1"/>
  <c r="A8523" i="78" s="1"/>
  <c r="A8524" i="78" s="1"/>
  <c r="A8525" i="78" s="1"/>
  <c r="A8526" i="78" s="1"/>
  <c r="A8527" i="78" s="1"/>
  <c r="A8528" i="78" s="1"/>
  <c r="A8529" i="78" s="1"/>
  <c r="A8530" i="78" s="1"/>
  <c r="A8531" i="78" s="1"/>
  <c r="A8532" i="78" s="1"/>
  <c r="A8533" i="78" s="1"/>
  <c r="A8534" i="78" s="1"/>
  <c r="A8535" i="78" s="1"/>
  <c r="A8536" i="78" s="1"/>
  <c r="A8537" i="78" s="1"/>
  <c r="A8538" i="78" s="1"/>
  <c r="A8539" i="78" s="1"/>
  <c r="A8540" i="78" s="1"/>
  <c r="A8541" i="78" s="1"/>
  <c r="A8542" i="78" s="1"/>
  <c r="A8543" i="78" s="1"/>
  <c r="A8544" i="78" s="1"/>
  <c r="A8545" i="78" s="1"/>
  <c r="A8546" i="78" s="1"/>
  <c r="A8547" i="78" s="1"/>
  <c r="A8548" i="78" s="1"/>
  <c r="A8549" i="78" s="1"/>
  <c r="A8550" i="78" s="1"/>
  <c r="A8551" i="78" s="1"/>
  <c r="A8552" i="78" s="1"/>
  <c r="A8553" i="78" s="1"/>
  <c r="A8554" i="78" s="1"/>
  <c r="A8555" i="78" s="1"/>
  <c r="A8556" i="78" s="1"/>
  <c r="A8557" i="78" s="1"/>
  <c r="A8558" i="78" s="1"/>
  <c r="A8559" i="78" s="1"/>
  <c r="A8560" i="78" s="1"/>
  <c r="A8561" i="78" s="1"/>
  <c r="A8562" i="78" s="1"/>
  <c r="A8563" i="78" s="1"/>
  <c r="A8564" i="78" s="1"/>
  <c r="A8565" i="78" s="1"/>
  <c r="A8566" i="78" s="1"/>
  <c r="A8567" i="78" s="1"/>
  <c r="A8568" i="78" s="1"/>
  <c r="A8569" i="78" s="1"/>
  <c r="A8570" i="78" s="1"/>
  <c r="A8571" i="78" s="1"/>
  <c r="A8572" i="78" s="1"/>
  <c r="A8573" i="78" s="1"/>
  <c r="A8574" i="78" s="1"/>
  <c r="A8575" i="78" s="1"/>
  <c r="A8576" i="78" s="1"/>
  <c r="A8577" i="78" s="1"/>
  <c r="A8578" i="78" s="1"/>
  <c r="A8579" i="78" s="1"/>
  <c r="A8580" i="78" s="1"/>
  <c r="A8581" i="78" s="1"/>
  <c r="A8582" i="78" s="1"/>
  <c r="A8583" i="78" s="1"/>
  <c r="A8584" i="78" s="1"/>
  <c r="A8585" i="78" s="1"/>
  <c r="A8586" i="78" s="1"/>
  <c r="A8587" i="78" s="1"/>
  <c r="A8588" i="78" s="1"/>
  <c r="A8589" i="78" s="1"/>
  <c r="A8590" i="78" s="1"/>
  <c r="A8591" i="78" s="1"/>
  <c r="A8592" i="78" s="1"/>
  <c r="A8593" i="78" s="1"/>
  <c r="A8594" i="78" s="1"/>
  <c r="A8595" i="78" s="1"/>
  <c r="A8596" i="78" s="1"/>
  <c r="A8597" i="78" s="1"/>
  <c r="A8598" i="78" s="1"/>
  <c r="A8599" i="78" s="1"/>
  <c r="A8600" i="78" s="1"/>
  <c r="A8601" i="78" s="1"/>
  <c r="A8602" i="78" s="1"/>
  <c r="A8603" i="78" s="1"/>
  <c r="A8604" i="78" s="1"/>
  <c r="A8605" i="78" s="1"/>
  <c r="A8606" i="78" s="1"/>
  <c r="A8607" i="78" s="1"/>
  <c r="A8608" i="78" s="1"/>
  <c r="A8609" i="78" s="1"/>
  <c r="A8610" i="78" s="1"/>
  <c r="A8611" i="78" s="1"/>
  <c r="A8612" i="78" s="1"/>
  <c r="A8613" i="78" s="1"/>
  <c r="A8614" i="78" s="1"/>
  <c r="A8615" i="78" s="1"/>
  <c r="A8616" i="78" s="1"/>
  <c r="A8617" i="78" s="1"/>
  <c r="A8618" i="78" s="1"/>
  <c r="A8619" i="78" s="1"/>
  <c r="A8620" i="78" s="1"/>
  <c r="A8621" i="78" s="1"/>
  <c r="A8622" i="78" s="1"/>
  <c r="A8623" i="78" s="1"/>
  <c r="A8624" i="78" s="1"/>
  <c r="A8625" i="78" s="1"/>
  <c r="A8626" i="78" s="1"/>
  <c r="A8627" i="78" s="1"/>
  <c r="A8628" i="78" s="1"/>
  <c r="A8629" i="78" s="1"/>
  <c r="A8630" i="78" s="1"/>
  <c r="A8631" i="78" s="1"/>
  <c r="A8632" i="78" s="1"/>
  <c r="A8633" i="78" s="1"/>
  <c r="A8634" i="78" s="1"/>
  <c r="A8635" i="78" s="1"/>
  <c r="A8636" i="78" s="1"/>
  <c r="A8637" i="78" s="1"/>
  <c r="A8638" i="78" s="1"/>
  <c r="A8639" i="78" s="1"/>
  <c r="A8640" i="78" s="1"/>
  <c r="A8641" i="78" s="1"/>
  <c r="A8642" i="78" s="1"/>
  <c r="A8643" i="78" s="1"/>
  <c r="A8644" i="78" s="1"/>
  <c r="A8645" i="78" s="1"/>
  <c r="A8646" i="78" s="1"/>
  <c r="A8647" i="78" s="1"/>
  <c r="A8648" i="78" s="1"/>
  <c r="A8649" i="78" s="1"/>
  <c r="A8650" i="78" s="1"/>
  <c r="A8651" i="78" s="1"/>
  <c r="A8652" i="78" s="1"/>
  <c r="A8653" i="78" s="1"/>
  <c r="A8654" i="78" s="1"/>
  <c r="A8655" i="78" s="1"/>
  <c r="A8656" i="78" s="1"/>
  <c r="A8657" i="78" s="1"/>
  <c r="A8658" i="78" s="1"/>
  <c r="A8659" i="78" s="1"/>
  <c r="A8660" i="78" s="1"/>
  <c r="A8661" i="78" s="1"/>
  <c r="A8662" i="78" s="1"/>
  <c r="A8663" i="78" s="1"/>
  <c r="A8664" i="78" s="1"/>
  <c r="A8665" i="78" s="1"/>
  <c r="A8666" i="78" s="1"/>
  <c r="A8667" i="78" s="1"/>
  <c r="A8668" i="78" s="1"/>
  <c r="A8669" i="78" s="1"/>
  <c r="A8670" i="78" s="1"/>
  <c r="A8671" i="78" s="1"/>
  <c r="A8672" i="78" s="1"/>
  <c r="A8673" i="78" s="1"/>
  <c r="A8674" i="78" s="1"/>
  <c r="A8675" i="78" s="1"/>
  <c r="A8676" i="78" s="1"/>
  <c r="A8677" i="78" s="1"/>
  <c r="A8678" i="78" s="1"/>
  <c r="A8679" i="78" s="1"/>
  <c r="A8680" i="78" s="1"/>
  <c r="A8681" i="78" s="1"/>
  <c r="A8682" i="78" s="1"/>
  <c r="A8683" i="78" s="1"/>
  <c r="A8684" i="78" s="1"/>
  <c r="A8685" i="78" s="1"/>
  <c r="A8686" i="78" s="1"/>
  <c r="A8687" i="78" s="1"/>
  <c r="A8688" i="78" s="1"/>
  <c r="A8689" i="78" s="1"/>
  <c r="A8690" i="78" s="1"/>
  <c r="A8691" i="78" s="1"/>
  <c r="A8692" i="78" s="1"/>
  <c r="A8693" i="78" s="1"/>
  <c r="A8694" i="78" s="1"/>
  <c r="A8695" i="78" s="1"/>
  <c r="A8696" i="78" s="1"/>
  <c r="A8697" i="78" s="1"/>
  <c r="A8698" i="78" s="1"/>
  <c r="A8699" i="78" s="1"/>
  <c r="A8700" i="78" s="1"/>
  <c r="A8701" i="78" s="1"/>
  <c r="A8702" i="78" s="1"/>
  <c r="A8703" i="78" s="1"/>
  <c r="A8704" i="78" s="1"/>
  <c r="A8705" i="78" s="1"/>
  <c r="A8706" i="78" s="1"/>
  <c r="A8707" i="78" s="1"/>
  <c r="A8708" i="78" s="1"/>
  <c r="A8709" i="78" s="1"/>
  <c r="A8710" i="78" s="1"/>
  <c r="A8711" i="78" s="1"/>
  <c r="A8712" i="78" s="1"/>
  <c r="A8713" i="78" s="1"/>
  <c r="A8714" i="78" s="1"/>
  <c r="A8715" i="78" s="1"/>
  <c r="A8716" i="78" s="1"/>
  <c r="A8717" i="78" s="1"/>
  <c r="A8718" i="78" s="1"/>
  <c r="A8719" i="78" s="1"/>
  <c r="A8720" i="78" s="1"/>
  <c r="A8721" i="78" s="1"/>
  <c r="A8722" i="78" s="1"/>
  <c r="A8723" i="78" s="1"/>
  <c r="A8724" i="78" s="1"/>
  <c r="A8725" i="78" s="1"/>
  <c r="A8726" i="78" s="1"/>
  <c r="A8727" i="78" s="1"/>
  <c r="A8728" i="78" s="1"/>
  <c r="A8729" i="78" s="1"/>
  <c r="A8730" i="78" s="1"/>
  <c r="A8731" i="78" s="1"/>
  <c r="A8732" i="78" s="1"/>
  <c r="A8733" i="78" s="1"/>
  <c r="A8734" i="78" s="1"/>
  <c r="A8735" i="78" s="1"/>
  <c r="A8736" i="78" s="1"/>
  <c r="A8737" i="78" s="1"/>
  <c r="A8738" i="78" s="1"/>
  <c r="A8739" i="78" s="1"/>
  <c r="A8740" i="78" s="1"/>
  <c r="A8741" i="78" s="1"/>
  <c r="A8742" i="78" s="1"/>
  <c r="A8743" i="78" s="1"/>
  <c r="A8744" i="78" s="1"/>
  <c r="A8745" i="78" s="1"/>
  <c r="A8746" i="78" s="1"/>
  <c r="A8747" i="78" s="1"/>
  <c r="A8748" i="78" s="1"/>
  <c r="A8749" i="78" s="1"/>
  <c r="A8750" i="78" s="1"/>
  <c r="A8751" i="78" s="1"/>
  <c r="A8752" i="78" s="1"/>
  <c r="A8753" i="78" s="1"/>
  <c r="A8754" i="78" s="1"/>
  <c r="A8755" i="78" s="1"/>
  <c r="A8756" i="78" s="1"/>
  <c r="A8757" i="78" s="1"/>
  <c r="A8758" i="78" s="1"/>
  <c r="A8759" i="78" s="1"/>
  <c r="A8760" i="78" s="1"/>
  <c r="A8761" i="78" s="1"/>
  <c r="A8762" i="78" s="1"/>
  <c r="A8763" i="78" s="1"/>
  <c r="A8764" i="78" s="1"/>
  <c r="A6" i="77"/>
  <c r="A7" i="77" s="1"/>
  <c r="A8" i="77" s="1"/>
  <c r="A9" i="77" s="1"/>
  <c r="A10" i="77" s="1"/>
  <c r="A11" i="77" s="1"/>
  <c r="A12" i="77" s="1"/>
  <c r="A13" i="77" s="1"/>
  <c r="A14" i="77" s="1"/>
  <c r="A15" i="77" s="1"/>
  <c r="A16" i="77" s="1"/>
  <c r="A17" i="77" s="1"/>
  <c r="A18" i="77" s="1"/>
  <c r="A19" i="77" s="1"/>
  <c r="A20" i="77" s="1"/>
  <c r="A21" i="77" s="1"/>
  <c r="A22" i="77" s="1"/>
  <c r="A23" i="77" s="1"/>
  <c r="A24" i="77" s="1"/>
  <c r="A25" i="77" s="1"/>
  <c r="A26" i="77" s="1"/>
  <c r="A27" i="77" s="1"/>
  <c r="A28" i="77" s="1"/>
  <c r="A29" i="77" s="1"/>
  <c r="A30" i="77" s="1"/>
  <c r="A31" i="77" s="1"/>
  <c r="A32" i="77" s="1"/>
  <c r="A33" i="77" s="1"/>
  <c r="A34" i="77" s="1"/>
  <c r="A35" i="77" s="1"/>
  <c r="A36" i="77" s="1"/>
  <c r="A37" i="77" s="1"/>
  <c r="A38" i="77" s="1"/>
  <c r="A39" i="77" s="1"/>
  <c r="A40" i="77" s="1"/>
  <c r="A41" i="77" s="1"/>
  <c r="A42" i="77" s="1"/>
  <c r="A43" i="77" s="1"/>
  <c r="A44" i="77" s="1"/>
  <c r="A45" i="77" s="1"/>
  <c r="A46" i="77" s="1"/>
  <c r="A47" i="77" s="1"/>
  <c r="A48" i="77" s="1"/>
  <c r="A49" i="77" s="1"/>
  <c r="A50" i="77" s="1"/>
  <c r="A51" i="77" s="1"/>
  <c r="A52" i="77" s="1"/>
  <c r="A53" i="77" s="1"/>
  <c r="A54" i="77" s="1"/>
  <c r="A55" i="77" s="1"/>
  <c r="A56" i="77" s="1"/>
  <c r="A57" i="77" s="1"/>
  <c r="A58" i="77" s="1"/>
  <c r="A59" i="77" s="1"/>
  <c r="A60" i="77" s="1"/>
  <c r="A61" i="77" s="1"/>
  <c r="A62" i="77" s="1"/>
  <c r="A63" i="77" s="1"/>
  <c r="A64" i="77" s="1"/>
  <c r="A65" i="77" s="1"/>
  <c r="A66" i="77" s="1"/>
  <c r="A67" i="77" s="1"/>
  <c r="A68" i="77" s="1"/>
  <c r="A69" i="77" s="1"/>
  <c r="A70" i="77" s="1"/>
  <c r="A71" i="77" s="1"/>
  <c r="A72" i="77" s="1"/>
  <c r="A73" i="77" s="1"/>
  <c r="A74" i="77" s="1"/>
  <c r="A75" i="77" s="1"/>
  <c r="A76" i="77" s="1"/>
  <c r="A77" i="77" s="1"/>
  <c r="A78" i="77" s="1"/>
  <c r="A79" i="77" s="1"/>
  <c r="A80" i="77" s="1"/>
  <c r="A81" i="77" s="1"/>
  <c r="A82" i="77" s="1"/>
  <c r="A83" i="77" s="1"/>
  <c r="A84" i="77" s="1"/>
  <c r="A85" i="77" s="1"/>
  <c r="A86" i="77" s="1"/>
  <c r="A87" i="77" s="1"/>
  <c r="A88" i="77" s="1"/>
  <c r="A89" i="77" s="1"/>
  <c r="A90" i="77" s="1"/>
  <c r="A91" i="77" s="1"/>
  <c r="A92" i="77" s="1"/>
  <c r="A93" i="77" s="1"/>
  <c r="A94" i="77" s="1"/>
  <c r="A95" i="77" s="1"/>
  <c r="A96" i="77" s="1"/>
  <c r="A97" i="77" s="1"/>
  <c r="A98" i="77" s="1"/>
  <c r="A99" i="77" s="1"/>
  <c r="A100" i="77" s="1"/>
  <c r="A101" i="77" s="1"/>
  <c r="A102" i="77" s="1"/>
  <c r="A103" i="77" s="1"/>
  <c r="A104" i="77" s="1"/>
  <c r="A105" i="77" s="1"/>
  <c r="A106" i="77" s="1"/>
  <c r="A107" i="77" s="1"/>
  <c r="A108" i="77" s="1"/>
  <c r="A109" i="77" s="1"/>
  <c r="A110" i="77" s="1"/>
  <c r="A111" i="77" s="1"/>
  <c r="A112" i="77" s="1"/>
  <c r="A113" i="77" s="1"/>
  <c r="A114" i="77" s="1"/>
  <c r="A115" i="77" s="1"/>
  <c r="A116" i="77" s="1"/>
  <c r="A117" i="77" s="1"/>
  <c r="A118" i="77" s="1"/>
  <c r="A119" i="77" s="1"/>
  <c r="A120" i="77" s="1"/>
  <c r="A121" i="77" s="1"/>
  <c r="A122" i="77" s="1"/>
  <c r="A123" i="77" s="1"/>
  <c r="A124" i="77" s="1"/>
  <c r="A125" i="77" s="1"/>
  <c r="A126" i="77" s="1"/>
  <c r="A127" i="77" s="1"/>
  <c r="A128" i="77" s="1"/>
  <c r="A129" i="77" s="1"/>
  <c r="A130" i="77" s="1"/>
  <c r="A131" i="77" s="1"/>
  <c r="A132" i="77" s="1"/>
  <c r="A133" i="77" s="1"/>
  <c r="A134" i="77" s="1"/>
  <c r="A135" i="77" s="1"/>
  <c r="A136" i="77" s="1"/>
  <c r="A137" i="77" s="1"/>
  <c r="A138" i="77" s="1"/>
  <c r="A139" i="77" s="1"/>
  <c r="A140" i="77" s="1"/>
  <c r="A141" i="77" s="1"/>
  <c r="A142" i="77" s="1"/>
  <c r="A143" i="77" s="1"/>
  <c r="A144" i="77" s="1"/>
  <c r="A145" i="77" s="1"/>
  <c r="A146" i="77" s="1"/>
  <c r="A147" i="77" s="1"/>
  <c r="A148" i="77" s="1"/>
  <c r="A149" i="77" s="1"/>
  <c r="A150" i="77" s="1"/>
  <c r="A151" i="77" s="1"/>
  <c r="A152" i="77" s="1"/>
  <c r="A153" i="77" s="1"/>
  <c r="A154" i="77" s="1"/>
  <c r="A155" i="77" s="1"/>
  <c r="A156" i="77" s="1"/>
  <c r="A157" i="77" s="1"/>
  <c r="A158" i="77" s="1"/>
  <c r="A159" i="77" s="1"/>
  <c r="A160" i="77" s="1"/>
  <c r="A161" i="77" s="1"/>
  <c r="A162" i="77" s="1"/>
  <c r="A163" i="77" s="1"/>
  <c r="A164" i="77" s="1"/>
  <c r="A165" i="77" s="1"/>
  <c r="A166" i="77" s="1"/>
  <c r="A167" i="77" s="1"/>
  <c r="A168" i="77" s="1"/>
  <c r="A169" i="77" s="1"/>
  <c r="A170" i="77" s="1"/>
  <c r="A171" i="77" s="1"/>
  <c r="A172" i="77" s="1"/>
  <c r="A173" i="77" s="1"/>
  <c r="A174" i="77" s="1"/>
  <c r="A175" i="77" s="1"/>
  <c r="A176" i="77" s="1"/>
  <c r="A177" i="77" s="1"/>
  <c r="A178" i="77" s="1"/>
  <c r="A179" i="77" s="1"/>
  <c r="A180" i="77" s="1"/>
  <c r="A181" i="77" s="1"/>
  <c r="A182" i="77" s="1"/>
  <c r="A183" i="77" s="1"/>
  <c r="A184" i="77" s="1"/>
  <c r="A185" i="77" s="1"/>
  <c r="A186" i="77" s="1"/>
  <c r="A187" i="77" s="1"/>
  <c r="A188" i="77" s="1"/>
  <c r="A189" i="77" s="1"/>
  <c r="A190" i="77" s="1"/>
  <c r="A191" i="77" s="1"/>
  <c r="A192" i="77" s="1"/>
  <c r="A193" i="77" s="1"/>
  <c r="A194" i="77" s="1"/>
  <c r="A195" i="77" s="1"/>
  <c r="A196" i="77" s="1"/>
  <c r="A197" i="77" s="1"/>
  <c r="A198" i="77" s="1"/>
  <c r="A199" i="77" s="1"/>
  <c r="A200" i="77" s="1"/>
  <c r="A201" i="77" s="1"/>
  <c r="A202" i="77" s="1"/>
  <c r="A203" i="77" s="1"/>
  <c r="A204" i="77" s="1"/>
  <c r="A205" i="77" s="1"/>
  <c r="A206" i="77" s="1"/>
  <c r="A207" i="77" s="1"/>
  <c r="A208" i="77" s="1"/>
  <c r="A209" i="77" s="1"/>
  <c r="A210" i="77" s="1"/>
  <c r="A211" i="77" s="1"/>
  <c r="A212" i="77" s="1"/>
  <c r="A213" i="77" s="1"/>
  <c r="A214" i="77" s="1"/>
  <c r="A215" i="77" s="1"/>
  <c r="A216" i="77" s="1"/>
  <c r="A217" i="77" s="1"/>
  <c r="A218" i="77" s="1"/>
  <c r="A219" i="77" s="1"/>
  <c r="A220" i="77" s="1"/>
  <c r="A221" i="77" s="1"/>
  <c r="A222" i="77" s="1"/>
  <c r="A223" i="77" s="1"/>
  <c r="A224" i="77" s="1"/>
  <c r="A225" i="77" s="1"/>
  <c r="A226" i="77" s="1"/>
  <c r="A227" i="77" s="1"/>
  <c r="A228" i="77" s="1"/>
  <c r="A229" i="77" s="1"/>
  <c r="A230" i="77" s="1"/>
  <c r="A231" i="77" s="1"/>
  <c r="A232" i="77" s="1"/>
  <c r="A233" i="77" s="1"/>
  <c r="A234" i="77" s="1"/>
  <c r="A235" i="77" s="1"/>
  <c r="A236" i="77" s="1"/>
  <c r="A237" i="77" s="1"/>
  <c r="A238" i="77" s="1"/>
  <c r="A239" i="77" s="1"/>
  <c r="A240" i="77" s="1"/>
  <c r="A241" i="77" s="1"/>
  <c r="A242" i="77" s="1"/>
  <c r="A243" i="77" s="1"/>
  <c r="A244" i="77" s="1"/>
  <c r="A245" i="77" s="1"/>
  <c r="A246" i="77" s="1"/>
  <c r="A247" i="77" s="1"/>
  <c r="A248" i="77" s="1"/>
  <c r="A249" i="77" s="1"/>
  <c r="A250" i="77" s="1"/>
  <c r="A251" i="77" s="1"/>
  <c r="A252" i="77" s="1"/>
  <c r="A253" i="77" s="1"/>
  <c r="A254" i="77" s="1"/>
  <c r="A255" i="77" s="1"/>
  <c r="A256" i="77" s="1"/>
  <c r="A257" i="77" s="1"/>
  <c r="A258" i="77" s="1"/>
  <c r="A259" i="77" s="1"/>
  <c r="A260" i="77" s="1"/>
  <c r="A261" i="77" s="1"/>
  <c r="A262" i="77" s="1"/>
  <c r="A263" i="77" s="1"/>
  <c r="A264" i="77" s="1"/>
  <c r="A265" i="77" s="1"/>
  <c r="A266" i="77" s="1"/>
  <c r="A267" i="77" s="1"/>
  <c r="A268" i="77" s="1"/>
  <c r="A269" i="77" s="1"/>
  <c r="A270" i="77" s="1"/>
  <c r="A271" i="77" s="1"/>
  <c r="A272" i="77" s="1"/>
  <c r="A273" i="77" s="1"/>
  <c r="A274" i="77" s="1"/>
  <c r="A275" i="77" s="1"/>
  <c r="A276" i="77" s="1"/>
  <c r="A277" i="77" s="1"/>
  <c r="A278" i="77" s="1"/>
  <c r="A279" i="77" s="1"/>
  <c r="A280" i="77" s="1"/>
  <c r="A281" i="77" s="1"/>
  <c r="A282" i="77" s="1"/>
  <c r="A283" i="77" s="1"/>
  <c r="A284" i="77" s="1"/>
  <c r="A285" i="77" s="1"/>
  <c r="A286" i="77" s="1"/>
  <c r="A287" i="77" s="1"/>
  <c r="A288" i="77" s="1"/>
  <c r="A289" i="77" s="1"/>
  <c r="A290" i="77" s="1"/>
  <c r="A291" i="77" s="1"/>
  <c r="A292" i="77" s="1"/>
  <c r="A293" i="77" s="1"/>
  <c r="A294" i="77" s="1"/>
  <c r="A295" i="77" s="1"/>
  <c r="A296" i="77" s="1"/>
  <c r="A297" i="77" s="1"/>
  <c r="A298" i="77" s="1"/>
  <c r="A299" i="77" s="1"/>
  <c r="A300" i="77" s="1"/>
  <c r="A301" i="77" s="1"/>
  <c r="A302" i="77" s="1"/>
  <c r="A303" i="77" s="1"/>
  <c r="A304" i="77" s="1"/>
  <c r="A305" i="77" s="1"/>
  <c r="A306" i="77" s="1"/>
  <c r="A307" i="77" s="1"/>
  <c r="A308" i="77" s="1"/>
  <c r="A309" i="77" s="1"/>
  <c r="A310" i="77" s="1"/>
  <c r="A311" i="77" s="1"/>
  <c r="A312" i="77" s="1"/>
  <c r="A313" i="77" s="1"/>
  <c r="A314" i="77" s="1"/>
  <c r="A315" i="77" s="1"/>
  <c r="A316" i="77" s="1"/>
  <c r="A317" i="77" s="1"/>
  <c r="A318" i="77" s="1"/>
  <c r="A319" i="77" s="1"/>
  <c r="A320" i="77" s="1"/>
  <c r="A321" i="77" s="1"/>
  <c r="A322" i="77" s="1"/>
  <c r="A323" i="77" s="1"/>
  <c r="A324" i="77" s="1"/>
  <c r="A325" i="77" s="1"/>
  <c r="A326" i="77" s="1"/>
  <c r="A327" i="77" s="1"/>
  <c r="A328" i="77" s="1"/>
  <c r="A329" i="77" s="1"/>
  <c r="A330" i="77" s="1"/>
  <c r="A331" i="77" s="1"/>
  <c r="A332" i="77" s="1"/>
  <c r="A333" i="77" s="1"/>
  <c r="A334" i="77" s="1"/>
  <c r="A335" i="77" s="1"/>
  <c r="A336" i="77" s="1"/>
  <c r="A337" i="77" s="1"/>
  <c r="A338" i="77" s="1"/>
  <c r="A339" i="77" s="1"/>
  <c r="A340" i="77" s="1"/>
  <c r="A341" i="77" s="1"/>
  <c r="A342" i="77" s="1"/>
  <c r="A343" i="77" s="1"/>
  <c r="A344" i="77" s="1"/>
  <c r="A345" i="77" s="1"/>
  <c r="A346" i="77" s="1"/>
  <c r="A347" i="77" s="1"/>
  <c r="A348" i="77" s="1"/>
  <c r="A349" i="77" s="1"/>
  <c r="A350" i="77" s="1"/>
  <c r="A351" i="77" s="1"/>
  <c r="A352" i="77" s="1"/>
  <c r="A353" i="77" s="1"/>
  <c r="A354" i="77" s="1"/>
  <c r="A355" i="77" s="1"/>
  <c r="A356" i="77" s="1"/>
  <c r="A357" i="77" s="1"/>
  <c r="A358" i="77" s="1"/>
  <c r="A359" i="77" s="1"/>
  <c r="A360" i="77" s="1"/>
  <c r="A361" i="77" s="1"/>
  <c r="A362" i="77" s="1"/>
  <c r="A363" i="77" s="1"/>
  <c r="A364" i="77" s="1"/>
  <c r="A365" i="77" s="1"/>
  <c r="A366" i="77" s="1"/>
  <c r="A367" i="77" s="1"/>
  <c r="A368" i="77" s="1"/>
  <c r="A369" i="77" s="1"/>
  <c r="A370" i="77" s="1"/>
  <c r="A371" i="77" s="1"/>
  <c r="A372" i="77" s="1"/>
  <c r="A373" i="77" s="1"/>
  <c r="A374" i="77" s="1"/>
  <c r="A375" i="77" s="1"/>
  <c r="A376" i="77" s="1"/>
  <c r="A377" i="77" s="1"/>
  <c r="A378" i="77" s="1"/>
  <c r="A379" i="77" s="1"/>
  <c r="A380" i="77" s="1"/>
  <c r="A381" i="77" s="1"/>
  <c r="A382" i="77" s="1"/>
  <c r="A383" i="77" s="1"/>
  <c r="A384" i="77" s="1"/>
  <c r="A385" i="77" s="1"/>
  <c r="A386" i="77" s="1"/>
  <c r="A387" i="77" s="1"/>
  <c r="A388" i="77" s="1"/>
  <c r="A389" i="77" s="1"/>
  <c r="A390" i="77" s="1"/>
  <c r="A391" i="77" s="1"/>
  <c r="A392" i="77" s="1"/>
  <c r="A393" i="77" s="1"/>
  <c r="A394" i="77" s="1"/>
  <c r="A395" i="77" s="1"/>
  <c r="A396" i="77" s="1"/>
  <c r="A397" i="77" s="1"/>
  <c r="A398" i="77" s="1"/>
  <c r="A399" i="77" s="1"/>
  <c r="A400" i="77" s="1"/>
  <c r="A401" i="77" s="1"/>
  <c r="A402" i="77" s="1"/>
  <c r="A403" i="77" s="1"/>
  <c r="A404" i="77" s="1"/>
  <c r="A405" i="77" s="1"/>
  <c r="A406" i="77" s="1"/>
  <c r="A407" i="77" s="1"/>
  <c r="A408" i="77" s="1"/>
  <c r="A409" i="77" s="1"/>
  <c r="A410" i="77" s="1"/>
  <c r="A411" i="77" s="1"/>
  <c r="A412" i="77" s="1"/>
  <c r="A413" i="77" s="1"/>
  <c r="A414" i="77" s="1"/>
  <c r="A415" i="77" s="1"/>
  <c r="A416" i="77" s="1"/>
  <c r="A417" i="77" s="1"/>
  <c r="A418" i="77" s="1"/>
  <c r="A419" i="77" s="1"/>
  <c r="A420" i="77" s="1"/>
  <c r="A421" i="77" s="1"/>
  <c r="A422" i="77" s="1"/>
  <c r="A423" i="77" s="1"/>
  <c r="A424" i="77" s="1"/>
  <c r="A425" i="77" s="1"/>
  <c r="A426" i="77" s="1"/>
  <c r="A427" i="77" s="1"/>
  <c r="A428" i="77" s="1"/>
  <c r="A429" i="77" s="1"/>
  <c r="A430" i="77" s="1"/>
  <c r="A431" i="77" s="1"/>
  <c r="A432" i="77" s="1"/>
  <c r="A433" i="77" s="1"/>
  <c r="A434" i="77" s="1"/>
  <c r="A435" i="77" s="1"/>
  <c r="A436" i="77" s="1"/>
  <c r="A437" i="77" s="1"/>
  <c r="A438" i="77" s="1"/>
  <c r="A439" i="77" s="1"/>
  <c r="A440" i="77" s="1"/>
  <c r="A441" i="77" s="1"/>
  <c r="A442" i="77" s="1"/>
  <c r="A443" i="77" s="1"/>
  <c r="A444" i="77" s="1"/>
  <c r="A445" i="77" s="1"/>
  <c r="A446" i="77" s="1"/>
  <c r="A447" i="77" s="1"/>
  <c r="A448" i="77" s="1"/>
  <c r="A449" i="77" s="1"/>
  <c r="A450" i="77" s="1"/>
  <c r="A451" i="77" s="1"/>
  <c r="A452" i="77" s="1"/>
  <c r="A453" i="77" s="1"/>
  <c r="A454" i="77" s="1"/>
  <c r="A455" i="77" s="1"/>
  <c r="A456" i="77" s="1"/>
  <c r="A457" i="77" s="1"/>
  <c r="A458" i="77" s="1"/>
  <c r="A459" i="77" s="1"/>
  <c r="A460" i="77" s="1"/>
  <c r="A461" i="77" s="1"/>
  <c r="A462" i="77" s="1"/>
  <c r="A463" i="77" s="1"/>
  <c r="A464" i="77" s="1"/>
  <c r="A465" i="77" s="1"/>
  <c r="A466" i="77" s="1"/>
  <c r="A467" i="77" s="1"/>
  <c r="A468" i="77" s="1"/>
  <c r="A469" i="77" s="1"/>
  <c r="A470" i="77" s="1"/>
  <c r="A471" i="77" s="1"/>
  <c r="A472" i="77" s="1"/>
  <c r="A473" i="77" s="1"/>
  <c r="A474" i="77" s="1"/>
  <c r="A475" i="77" s="1"/>
  <c r="A476" i="77" s="1"/>
  <c r="A477" i="77" s="1"/>
  <c r="A478" i="77" s="1"/>
  <c r="A479" i="77" s="1"/>
  <c r="A480" i="77" s="1"/>
  <c r="A481" i="77" s="1"/>
  <c r="A482" i="77" s="1"/>
  <c r="A483" i="77" s="1"/>
  <c r="A484" i="77" s="1"/>
  <c r="A485" i="77" s="1"/>
  <c r="A486" i="77" s="1"/>
  <c r="A487" i="77" s="1"/>
  <c r="A488" i="77" s="1"/>
  <c r="A489" i="77" s="1"/>
  <c r="A490" i="77" s="1"/>
  <c r="A491" i="77" s="1"/>
  <c r="A492" i="77" s="1"/>
  <c r="A493" i="77" s="1"/>
  <c r="A494" i="77" s="1"/>
  <c r="A495" i="77" s="1"/>
  <c r="A496" i="77" s="1"/>
  <c r="A497" i="77" s="1"/>
  <c r="A498" i="77" s="1"/>
  <c r="A499" i="77" s="1"/>
  <c r="A500" i="77" s="1"/>
  <c r="A501" i="77" s="1"/>
  <c r="A502" i="77" s="1"/>
  <c r="A503" i="77" s="1"/>
  <c r="A504" i="77" s="1"/>
  <c r="A505" i="77" s="1"/>
  <c r="A506" i="77" s="1"/>
  <c r="A507" i="77" s="1"/>
  <c r="A508" i="77" s="1"/>
  <c r="A509" i="77" s="1"/>
  <c r="A510" i="77" s="1"/>
  <c r="A511" i="77" s="1"/>
  <c r="A512" i="77" s="1"/>
  <c r="A513" i="77" s="1"/>
  <c r="A514" i="77" s="1"/>
  <c r="A515" i="77" s="1"/>
  <c r="A516" i="77" s="1"/>
  <c r="A517" i="77" s="1"/>
  <c r="A518" i="77" s="1"/>
  <c r="A519" i="77" s="1"/>
  <c r="A520" i="77" s="1"/>
  <c r="A521" i="77" s="1"/>
  <c r="A522" i="77" s="1"/>
  <c r="A523" i="77" s="1"/>
  <c r="A524" i="77" s="1"/>
  <c r="A525" i="77" s="1"/>
  <c r="A526" i="77" s="1"/>
  <c r="A527" i="77" s="1"/>
  <c r="A528" i="77" s="1"/>
  <c r="A529" i="77" s="1"/>
  <c r="A530" i="77" s="1"/>
  <c r="A531" i="77" s="1"/>
  <c r="A532" i="77" s="1"/>
  <c r="A533" i="77" s="1"/>
  <c r="A534" i="77" s="1"/>
  <c r="A535" i="77" s="1"/>
  <c r="A536" i="77" s="1"/>
  <c r="A537" i="77" s="1"/>
  <c r="A538" i="77" s="1"/>
  <c r="A539" i="77" s="1"/>
  <c r="A540" i="77" s="1"/>
  <c r="A541" i="77" s="1"/>
  <c r="A542" i="77" s="1"/>
  <c r="A543" i="77" s="1"/>
  <c r="A544" i="77" s="1"/>
  <c r="A545" i="77" s="1"/>
  <c r="A546" i="77" s="1"/>
  <c r="A547" i="77" s="1"/>
  <c r="A548" i="77" s="1"/>
  <c r="A549" i="77" s="1"/>
  <c r="A550" i="77" s="1"/>
  <c r="A551" i="77" s="1"/>
  <c r="A552" i="77" s="1"/>
  <c r="A553" i="77" s="1"/>
  <c r="A554" i="77" s="1"/>
  <c r="A555" i="77" s="1"/>
  <c r="A556" i="77" s="1"/>
  <c r="A557" i="77" s="1"/>
  <c r="A558" i="77" s="1"/>
  <c r="A559" i="77" s="1"/>
  <c r="A560" i="77" s="1"/>
  <c r="A561" i="77" s="1"/>
  <c r="A562" i="77" s="1"/>
  <c r="A563" i="77" s="1"/>
  <c r="A564" i="77" s="1"/>
  <c r="A565" i="77" s="1"/>
  <c r="A566" i="77" s="1"/>
  <c r="A567" i="77" s="1"/>
  <c r="A568" i="77" s="1"/>
  <c r="A569" i="77" s="1"/>
  <c r="A570" i="77" s="1"/>
  <c r="A571" i="77" s="1"/>
  <c r="A572" i="77" s="1"/>
  <c r="A573" i="77" s="1"/>
  <c r="A574" i="77" s="1"/>
  <c r="A575" i="77" s="1"/>
  <c r="A576" i="77" s="1"/>
  <c r="A577" i="77" s="1"/>
  <c r="A578" i="77" s="1"/>
  <c r="A579" i="77" s="1"/>
  <c r="A580" i="77" s="1"/>
  <c r="A581" i="77" s="1"/>
  <c r="A582" i="77" s="1"/>
  <c r="A583" i="77" s="1"/>
  <c r="A584" i="77" s="1"/>
  <c r="A585" i="77" s="1"/>
  <c r="A586" i="77" s="1"/>
  <c r="A587" i="77" s="1"/>
  <c r="A588" i="77" s="1"/>
  <c r="A589" i="77" s="1"/>
  <c r="A590" i="77" s="1"/>
  <c r="A591" i="77" s="1"/>
  <c r="A592" i="77" s="1"/>
  <c r="A593" i="77" s="1"/>
  <c r="A594" i="77" s="1"/>
  <c r="A595" i="77" s="1"/>
  <c r="A596" i="77" s="1"/>
  <c r="A597" i="77" s="1"/>
  <c r="A598" i="77" s="1"/>
  <c r="A599" i="77" s="1"/>
  <c r="A600" i="77" s="1"/>
  <c r="A601" i="77" s="1"/>
  <c r="A602" i="77" s="1"/>
  <c r="A603" i="77" s="1"/>
  <c r="A604" i="77" s="1"/>
  <c r="A605" i="77" s="1"/>
  <c r="A606" i="77" s="1"/>
  <c r="A607" i="77" s="1"/>
  <c r="A608" i="77" s="1"/>
  <c r="A609" i="77" s="1"/>
  <c r="A610" i="77" s="1"/>
  <c r="A611" i="77" s="1"/>
  <c r="A612" i="77" s="1"/>
  <c r="A613" i="77" s="1"/>
  <c r="A614" i="77" s="1"/>
  <c r="A615" i="77" s="1"/>
  <c r="A616" i="77" s="1"/>
  <c r="A617" i="77" s="1"/>
  <c r="A618" i="77" s="1"/>
  <c r="A619" i="77" s="1"/>
  <c r="A620" i="77" s="1"/>
  <c r="A621" i="77" s="1"/>
  <c r="A622" i="77" s="1"/>
  <c r="A623" i="77" s="1"/>
  <c r="A624" i="77" s="1"/>
  <c r="A625" i="77" s="1"/>
  <c r="A626" i="77" s="1"/>
  <c r="A627" i="77" s="1"/>
  <c r="A628" i="77" s="1"/>
  <c r="A629" i="77" s="1"/>
  <c r="A630" i="77" s="1"/>
  <c r="A631" i="77" s="1"/>
  <c r="A632" i="77" s="1"/>
  <c r="A633" i="77" s="1"/>
  <c r="A634" i="77" s="1"/>
  <c r="A635" i="77" s="1"/>
  <c r="A636" i="77" s="1"/>
  <c r="A637" i="77" s="1"/>
  <c r="A638" i="77" s="1"/>
  <c r="A639" i="77" s="1"/>
  <c r="A640" i="77" s="1"/>
  <c r="A641" i="77" s="1"/>
  <c r="A642" i="77" s="1"/>
  <c r="A643" i="77" s="1"/>
  <c r="A644" i="77" s="1"/>
  <c r="A645" i="77" s="1"/>
  <c r="A646" i="77" s="1"/>
  <c r="A647" i="77" s="1"/>
  <c r="A648" i="77" s="1"/>
  <c r="A649" i="77" s="1"/>
  <c r="A650" i="77" s="1"/>
  <c r="A651" i="77" s="1"/>
  <c r="A652" i="77" s="1"/>
  <c r="A653" i="77" s="1"/>
  <c r="A654" i="77" s="1"/>
  <c r="A655" i="77" s="1"/>
  <c r="A656" i="77" s="1"/>
  <c r="A657" i="77" s="1"/>
  <c r="A658" i="77" s="1"/>
  <c r="A659" i="77" s="1"/>
  <c r="A660" i="77" s="1"/>
  <c r="A661" i="77" s="1"/>
  <c r="A662" i="77" s="1"/>
  <c r="A663" i="77" s="1"/>
  <c r="A664" i="77" s="1"/>
  <c r="A665" i="77" s="1"/>
  <c r="A666" i="77" s="1"/>
  <c r="A667" i="77" s="1"/>
  <c r="A668" i="77" s="1"/>
  <c r="A669" i="77" s="1"/>
  <c r="A670" i="77" s="1"/>
  <c r="A671" i="77" s="1"/>
  <c r="A672" i="77" s="1"/>
  <c r="A673" i="77" s="1"/>
  <c r="A674" i="77" s="1"/>
  <c r="A675" i="77" s="1"/>
  <c r="A676" i="77" s="1"/>
  <c r="A677" i="77" s="1"/>
  <c r="A678" i="77" s="1"/>
  <c r="A679" i="77" s="1"/>
  <c r="A680" i="77" s="1"/>
  <c r="A681" i="77" s="1"/>
  <c r="A682" i="77" s="1"/>
  <c r="A683" i="77" s="1"/>
  <c r="A684" i="77" s="1"/>
  <c r="A685" i="77" s="1"/>
  <c r="A686" i="77" s="1"/>
  <c r="A687" i="77" s="1"/>
  <c r="A688" i="77" s="1"/>
  <c r="A689" i="77" s="1"/>
  <c r="A690" i="77" s="1"/>
  <c r="A691" i="77" s="1"/>
  <c r="A692" i="77" s="1"/>
  <c r="A693" i="77" s="1"/>
  <c r="A694" i="77" s="1"/>
  <c r="A695" i="77" s="1"/>
  <c r="A696" i="77" s="1"/>
  <c r="A697" i="77" s="1"/>
  <c r="A698" i="77" s="1"/>
  <c r="A699" i="77" s="1"/>
  <c r="A700" i="77" s="1"/>
  <c r="A701" i="77" s="1"/>
  <c r="A702" i="77" s="1"/>
  <c r="A703" i="77" s="1"/>
  <c r="A704" i="77" s="1"/>
  <c r="A705" i="77" s="1"/>
  <c r="A706" i="77" s="1"/>
  <c r="A707" i="77" s="1"/>
  <c r="A708" i="77" s="1"/>
  <c r="A709" i="77" s="1"/>
  <c r="A710" i="77" s="1"/>
  <c r="A711" i="77" s="1"/>
  <c r="A712" i="77" s="1"/>
  <c r="A713" i="77" s="1"/>
  <c r="A714" i="77" s="1"/>
  <c r="A715" i="77" s="1"/>
  <c r="A716" i="77" s="1"/>
  <c r="A717" i="77" s="1"/>
  <c r="A718" i="77" s="1"/>
  <c r="A719" i="77" s="1"/>
  <c r="A720" i="77" s="1"/>
  <c r="A721" i="77" s="1"/>
  <c r="A722" i="77" s="1"/>
  <c r="A723" i="77" s="1"/>
  <c r="A724" i="77" s="1"/>
  <c r="A725" i="77" s="1"/>
  <c r="A726" i="77" s="1"/>
  <c r="A727" i="77" s="1"/>
  <c r="A728" i="77" s="1"/>
  <c r="A729" i="77" s="1"/>
  <c r="A730" i="77" s="1"/>
  <c r="A731" i="77" s="1"/>
  <c r="A732" i="77" s="1"/>
  <c r="A733" i="77" s="1"/>
  <c r="A734" i="77" s="1"/>
  <c r="A735" i="77" s="1"/>
  <c r="A736" i="77" s="1"/>
  <c r="A737" i="77" s="1"/>
  <c r="A738" i="77" s="1"/>
  <c r="A739" i="77" s="1"/>
  <c r="A740" i="77" s="1"/>
  <c r="A741" i="77" s="1"/>
  <c r="A742" i="77" s="1"/>
  <c r="A743" i="77" s="1"/>
  <c r="A744" i="77" s="1"/>
  <c r="A745" i="77" s="1"/>
  <c r="A746" i="77" s="1"/>
  <c r="A747" i="77" s="1"/>
  <c r="A748" i="77" s="1"/>
  <c r="A749" i="77" s="1"/>
  <c r="A750" i="77" s="1"/>
  <c r="A751" i="77" s="1"/>
  <c r="A752" i="77" s="1"/>
  <c r="A753" i="77" s="1"/>
  <c r="A754" i="77" s="1"/>
  <c r="A755" i="77" s="1"/>
  <c r="A756" i="77" s="1"/>
  <c r="A757" i="77" s="1"/>
  <c r="A758" i="77" s="1"/>
  <c r="A759" i="77" s="1"/>
  <c r="A760" i="77" s="1"/>
  <c r="A761" i="77" s="1"/>
  <c r="A762" i="77" s="1"/>
  <c r="A763" i="77" s="1"/>
  <c r="A764" i="77" s="1"/>
  <c r="A765" i="77" s="1"/>
  <c r="A766" i="77" s="1"/>
  <c r="A767" i="77" s="1"/>
  <c r="A768" i="77" s="1"/>
  <c r="A769" i="77" s="1"/>
  <c r="A770" i="77" s="1"/>
  <c r="A771" i="77" s="1"/>
  <c r="A772" i="77" s="1"/>
  <c r="A773" i="77" s="1"/>
  <c r="A774" i="77" s="1"/>
  <c r="A775" i="77" s="1"/>
  <c r="A776" i="77" s="1"/>
  <c r="A777" i="77" s="1"/>
  <c r="A778" i="77" s="1"/>
  <c r="A779" i="77" s="1"/>
  <c r="A780" i="77" s="1"/>
  <c r="A781" i="77" s="1"/>
  <c r="A782" i="77" s="1"/>
  <c r="A783" i="77" s="1"/>
  <c r="A784" i="77" s="1"/>
  <c r="A785" i="77" s="1"/>
  <c r="A786" i="77" s="1"/>
  <c r="A787" i="77" s="1"/>
  <c r="A788" i="77" s="1"/>
  <c r="A789" i="77" s="1"/>
  <c r="A790" i="77" s="1"/>
  <c r="A791" i="77" s="1"/>
  <c r="A792" i="77" s="1"/>
  <c r="A793" i="77" s="1"/>
  <c r="A794" i="77" s="1"/>
  <c r="A795" i="77" s="1"/>
  <c r="A796" i="77" s="1"/>
  <c r="A797" i="77" s="1"/>
  <c r="A798" i="77" s="1"/>
  <c r="A799" i="77" s="1"/>
  <c r="A800" i="77" s="1"/>
  <c r="A801" i="77" s="1"/>
  <c r="A802" i="77" s="1"/>
  <c r="A803" i="77" s="1"/>
  <c r="A804" i="77" s="1"/>
  <c r="A805" i="77" s="1"/>
  <c r="A806" i="77" s="1"/>
  <c r="A807" i="77" s="1"/>
  <c r="A808" i="77" s="1"/>
  <c r="A809" i="77" s="1"/>
  <c r="A810" i="77" s="1"/>
  <c r="A811" i="77" s="1"/>
  <c r="A812" i="77" s="1"/>
  <c r="A813" i="77" s="1"/>
  <c r="A814" i="77" s="1"/>
  <c r="A815" i="77" s="1"/>
  <c r="A816" i="77" s="1"/>
  <c r="A817" i="77" s="1"/>
  <c r="A818" i="77" s="1"/>
  <c r="A819" i="77" s="1"/>
  <c r="A820" i="77" s="1"/>
  <c r="A821" i="77" s="1"/>
  <c r="A822" i="77" s="1"/>
  <c r="A823" i="77" s="1"/>
  <c r="A824" i="77" s="1"/>
  <c r="A825" i="77" s="1"/>
  <c r="A826" i="77" s="1"/>
  <c r="A827" i="77" s="1"/>
  <c r="A828" i="77" s="1"/>
  <c r="A829" i="77" s="1"/>
  <c r="A830" i="77" s="1"/>
  <c r="A831" i="77" s="1"/>
  <c r="A832" i="77" s="1"/>
  <c r="A833" i="77" s="1"/>
  <c r="A834" i="77" s="1"/>
  <c r="A835" i="77" s="1"/>
  <c r="A836" i="77" s="1"/>
  <c r="A837" i="77" s="1"/>
  <c r="A838" i="77" s="1"/>
  <c r="A839" i="77" s="1"/>
  <c r="A840" i="77" s="1"/>
  <c r="A841" i="77" s="1"/>
  <c r="A842" i="77" s="1"/>
  <c r="A843" i="77" s="1"/>
  <c r="A844" i="77" s="1"/>
  <c r="A845" i="77" s="1"/>
  <c r="A846" i="77" s="1"/>
  <c r="A847" i="77" s="1"/>
  <c r="A848" i="77" s="1"/>
  <c r="A849" i="77" s="1"/>
  <c r="A850" i="77" s="1"/>
  <c r="A851" i="77" s="1"/>
  <c r="A852" i="77" s="1"/>
  <c r="A853" i="77" s="1"/>
  <c r="A854" i="77" s="1"/>
  <c r="A855" i="77" s="1"/>
  <c r="A856" i="77" s="1"/>
  <c r="A857" i="77" s="1"/>
  <c r="A858" i="77" s="1"/>
  <c r="A859" i="77" s="1"/>
  <c r="A860" i="77" s="1"/>
  <c r="A861" i="77" s="1"/>
  <c r="A862" i="77" s="1"/>
  <c r="A863" i="77" s="1"/>
  <c r="A864" i="77" s="1"/>
  <c r="A865" i="77" s="1"/>
  <c r="A866" i="77" s="1"/>
  <c r="A867" i="77" s="1"/>
  <c r="A868" i="77" s="1"/>
  <c r="A869" i="77" s="1"/>
  <c r="A870" i="77" s="1"/>
  <c r="A871" i="77" s="1"/>
  <c r="A872" i="77" s="1"/>
  <c r="A873" i="77" s="1"/>
  <c r="A874" i="77" s="1"/>
  <c r="A875" i="77" s="1"/>
  <c r="A876" i="77" s="1"/>
  <c r="A877" i="77" s="1"/>
  <c r="A878" i="77" s="1"/>
  <c r="A879" i="77" s="1"/>
  <c r="A880" i="77" s="1"/>
  <c r="A881" i="77" s="1"/>
  <c r="A882" i="77" s="1"/>
  <c r="A883" i="77" s="1"/>
  <c r="A884" i="77" s="1"/>
  <c r="A885" i="77" s="1"/>
  <c r="A886" i="77" s="1"/>
  <c r="A887" i="77" s="1"/>
  <c r="A888" i="77" s="1"/>
  <c r="A889" i="77" s="1"/>
  <c r="A890" i="77" s="1"/>
  <c r="A891" i="77" s="1"/>
  <c r="A892" i="77" s="1"/>
  <c r="A893" i="77" s="1"/>
  <c r="A894" i="77" s="1"/>
  <c r="A895" i="77" s="1"/>
  <c r="A896" i="77" s="1"/>
  <c r="A897" i="77" s="1"/>
  <c r="A898" i="77" s="1"/>
  <c r="A899" i="77" s="1"/>
  <c r="A900" i="77" s="1"/>
  <c r="A901" i="77" s="1"/>
  <c r="A902" i="77" s="1"/>
  <c r="A903" i="77" s="1"/>
  <c r="A904" i="77" s="1"/>
  <c r="A905" i="77" s="1"/>
  <c r="A906" i="77" s="1"/>
  <c r="A907" i="77" s="1"/>
  <c r="A908" i="77" s="1"/>
  <c r="A909" i="77" s="1"/>
  <c r="A910" i="77" s="1"/>
  <c r="A911" i="77" s="1"/>
  <c r="A912" i="77" s="1"/>
  <c r="A913" i="77" s="1"/>
  <c r="A914" i="77" s="1"/>
  <c r="A915" i="77" s="1"/>
  <c r="A916" i="77" s="1"/>
  <c r="A917" i="77" s="1"/>
  <c r="A918" i="77" s="1"/>
  <c r="A919" i="77" s="1"/>
  <c r="A920" i="77" s="1"/>
  <c r="A921" i="77" s="1"/>
  <c r="A922" i="77" s="1"/>
  <c r="A923" i="77" s="1"/>
  <c r="A924" i="77" s="1"/>
  <c r="A925" i="77" s="1"/>
  <c r="A926" i="77" s="1"/>
  <c r="A927" i="77" s="1"/>
  <c r="A928" i="77" s="1"/>
  <c r="A929" i="77" s="1"/>
  <c r="A930" i="77" s="1"/>
  <c r="A931" i="77" s="1"/>
  <c r="A932" i="77" s="1"/>
  <c r="A933" i="77" s="1"/>
  <c r="A934" i="77" s="1"/>
  <c r="A935" i="77" s="1"/>
  <c r="A936" i="77" s="1"/>
  <c r="A937" i="77" s="1"/>
  <c r="A938" i="77" s="1"/>
  <c r="A939" i="77" s="1"/>
  <c r="A940" i="77" s="1"/>
  <c r="A941" i="77" s="1"/>
  <c r="A942" i="77" s="1"/>
  <c r="A943" i="77" s="1"/>
  <c r="A944" i="77" s="1"/>
  <c r="A945" i="77" s="1"/>
  <c r="A946" i="77" s="1"/>
  <c r="A947" i="77" s="1"/>
  <c r="A948" i="77" s="1"/>
  <c r="A949" i="77" s="1"/>
  <c r="A950" i="77" s="1"/>
  <c r="A951" i="77" s="1"/>
  <c r="A952" i="77" s="1"/>
  <c r="A953" i="77" s="1"/>
  <c r="A954" i="77" s="1"/>
  <c r="A955" i="77" s="1"/>
  <c r="A956" i="77" s="1"/>
  <c r="A957" i="77" s="1"/>
  <c r="A958" i="77" s="1"/>
  <c r="A959" i="77" s="1"/>
  <c r="A960" i="77" s="1"/>
  <c r="A961" i="77" s="1"/>
  <c r="A962" i="77" s="1"/>
  <c r="A963" i="77" s="1"/>
  <c r="A964" i="77" s="1"/>
  <c r="A965" i="77" s="1"/>
  <c r="A966" i="77" s="1"/>
  <c r="A967" i="77" s="1"/>
  <c r="A968" i="77" s="1"/>
  <c r="A969" i="77" s="1"/>
  <c r="A970" i="77" s="1"/>
  <c r="A971" i="77" s="1"/>
  <c r="A972" i="77" s="1"/>
  <c r="A973" i="77" s="1"/>
  <c r="A974" i="77" s="1"/>
  <c r="A975" i="77" s="1"/>
  <c r="A976" i="77" s="1"/>
  <c r="A977" i="77" s="1"/>
  <c r="A978" i="77" s="1"/>
  <c r="A979" i="77" s="1"/>
  <c r="A980" i="77" s="1"/>
  <c r="A981" i="77" s="1"/>
  <c r="A982" i="77" s="1"/>
  <c r="A983" i="77" s="1"/>
  <c r="A984" i="77" s="1"/>
  <c r="A985" i="77" s="1"/>
  <c r="A986" i="77" s="1"/>
  <c r="A987" i="77" s="1"/>
  <c r="A988" i="77" s="1"/>
  <c r="A989" i="77" s="1"/>
  <c r="A990" i="77" s="1"/>
  <c r="A991" i="77" s="1"/>
  <c r="A992" i="77" s="1"/>
  <c r="A993" i="77" s="1"/>
  <c r="A994" i="77" s="1"/>
  <c r="A995" i="77" s="1"/>
  <c r="A996" i="77" s="1"/>
  <c r="A997" i="77" s="1"/>
  <c r="A998" i="77" s="1"/>
  <c r="A999" i="77" s="1"/>
  <c r="A1000" i="77" s="1"/>
  <c r="A1001" i="77" s="1"/>
  <c r="A1002" i="77" s="1"/>
  <c r="A1003" i="77" s="1"/>
  <c r="A1004" i="77" s="1"/>
  <c r="A1005" i="77" s="1"/>
  <c r="A1006" i="77" s="1"/>
  <c r="A1007" i="77" s="1"/>
  <c r="A1008" i="77" s="1"/>
  <c r="A1009" i="77" s="1"/>
  <c r="A1010" i="77" s="1"/>
  <c r="A1011" i="77" s="1"/>
  <c r="A1012" i="77" s="1"/>
  <c r="A1013" i="77" s="1"/>
  <c r="A1014" i="77" s="1"/>
  <c r="A1015" i="77" s="1"/>
  <c r="A1016" i="77" s="1"/>
  <c r="A1017" i="77" s="1"/>
  <c r="A1018" i="77" s="1"/>
  <c r="A1019" i="77" s="1"/>
  <c r="A1020" i="77" s="1"/>
  <c r="A1021" i="77" s="1"/>
  <c r="A1022" i="77" s="1"/>
  <c r="A1023" i="77" s="1"/>
  <c r="A1024" i="77" s="1"/>
  <c r="A1025" i="77" s="1"/>
  <c r="A1026" i="77" s="1"/>
  <c r="A1027" i="77" s="1"/>
  <c r="A1028" i="77" s="1"/>
  <c r="A1029" i="77" s="1"/>
  <c r="A1030" i="77" s="1"/>
  <c r="A1031" i="77" s="1"/>
  <c r="A1032" i="77" s="1"/>
  <c r="A1033" i="77" s="1"/>
  <c r="A1034" i="77" s="1"/>
  <c r="A1035" i="77" s="1"/>
  <c r="A1036" i="77" s="1"/>
  <c r="A1037" i="77" s="1"/>
  <c r="A1038" i="77" s="1"/>
  <c r="A1039" i="77" s="1"/>
  <c r="A1040" i="77" s="1"/>
  <c r="A1041" i="77" s="1"/>
  <c r="A1042" i="77" s="1"/>
  <c r="A1043" i="77" s="1"/>
  <c r="A1044" i="77" s="1"/>
  <c r="A1045" i="77" s="1"/>
  <c r="A1046" i="77" s="1"/>
  <c r="A1047" i="77" s="1"/>
  <c r="A1048" i="77" s="1"/>
  <c r="A1049" i="77" s="1"/>
  <c r="A1050" i="77" s="1"/>
  <c r="A1051" i="77" s="1"/>
  <c r="A1052" i="77" s="1"/>
  <c r="A1053" i="77" s="1"/>
  <c r="A1054" i="77" s="1"/>
  <c r="A1055" i="77" s="1"/>
  <c r="A1056" i="77" s="1"/>
  <c r="A1057" i="77" s="1"/>
  <c r="A1058" i="77" s="1"/>
  <c r="A1059" i="77" s="1"/>
  <c r="A1060" i="77" s="1"/>
  <c r="A1061" i="77" s="1"/>
  <c r="A1062" i="77" s="1"/>
  <c r="A1063" i="77" s="1"/>
  <c r="A1064" i="77" s="1"/>
  <c r="A1065" i="77" s="1"/>
  <c r="A1066" i="77" s="1"/>
  <c r="A1067" i="77" s="1"/>
  <c r="A1068" i="77" s="1"/>
  <c r="A1069" i="77" s="1"/>
  <c r="A1070" i="77" s="1"/>
  <c r="A1071" i="77" s="1"/>
  <c r="A1072" i="77" s="1"/>
  <c r="A1073" i="77" s="1"/>
  <c r="A1074" i="77" s="1"/>
  <c r="A1075" i="77" s="1"/>
  <c r="A1076" i="77" s="1"/>
  <c r="A1077" i="77" s="1"/>
  <c r="A1078" i="77" s="1"/>
  <c r="A1079" i="77" s="1"/>
  <c r="A1080" i="77" s="1"/>
  <c r="A1081" i="77" s="1"/>
  <c r="A1082" i="77" s="1"/>
  <c r="A1083" i="77" s="1"/>
  <c r="A1084" i="77" s="1"/>
  <c r="A1085" i="77" s="1"/>
  <c r="A1086" i="77" s="1"/>
  <c r="A1087" i="77" s="1"/>
  <c r="A1088" i="77" s="1"/>
  <c r="A1089" i="77" s="1"/>
  <c r="A1090" i="77" s="1"/>
  <c r="A1091" i="77" s="1"/>
  <c r="A1092" i="77" s="1"/>
  <c r="A1093" i="77" s="1"/>
  <c r="A1094" i="77" s="1"/>
  <c r="A1095" i="77" s="1"/>
  <c r="A1096" i="77" s="1"/>
  <c r="A1097" i="77" s="1"/>
  <c r="A1098" i="77" s="1"/>
  <c r="A1099" i="77" s="1"/>
  <c r="A1100" i="77" s="1"/>
  <c r="A1101" i="77" s="1"/>
  <c r="A1102" i="77" s="1"/>
  <c r="A1103" i="77" s="1"/>
  <c r="A1104" i="77" s="1"/>
  <c r="A1105" i="77" s="1"/>
  <c r="A1106" i="77" s="1"/>
  <c r="A1107" i="77" s="1"/>
  <c r="A1108" i="77" s="1"/>
  <c r="A1109" i="77" s="1"/>
  <c r="A1110" i="77" s="1"/>
  <c r="A1111" i="77" s="1"/>
  <c r="A1112" i="77" s="1"/>
  <c r="A1113" i="77" s="1"/>
  <c r="A1114" i="77" s="1"/>
  <c r="A1115" i="77" s="1"/>
  <c r="A1116" i="77" s="1"/>
  <c r="A1117" i="77" s="1"/>
  <c r="A1118" i="77" s="1"/>
  <c r="A1119" i="77" s="1"/>
  <c r="A1120" i="77" s="1"/>
  <c r="A1121" i="77" s="1"/>
  <c r="A1122" i="77" s="1"/>
  <c r="A1123" i="77" s="1"/>
  <c r="A1124" i="77" s="1"/>
  <c r="A1125" i="77" s="1"/>
  <c r="A1126" i="77" s="1"/>
  <c r="A1127" i="77" s="1"/>
  <c r="A1128" i="77" s="1"/>
  <c r="A1129" i="77" s="1"/>
  <c r="A1130" i="77" s="1"/>
  <c r="A1131" i="77" s="1"/>
  <c r="A1132" i="77" s="1"/>
  <c r="A1133" i="77" s="1"/>
  <c r="A1134" i="77" s="1"/>
  <c r="A1135" i="77" s="1"/>
  <c r="A1136" i="77" s="1"/>
  <c r="A1137" i="77" s="1"/>
  <c r="A1138" i="77" s="1"/>
  <c r="A1139" i="77" s="1"/>
  <c r="A1140" i="77" s="1"/>
  <c r="A1141" i="77" s="1"/>
  <c r="A1142" i="77" s="1"/>
  <c r="A1143" i="77" s="1"/>
  <c r="A1144" i="77" s="1"/>
  <c r="A1145" i="77" s="1"/>
  <c r="A1146" i="77" s="1"/>
  <c r="A1147" i="77" s="1"/>
  <c r="A1148" i="77" s="1"/>
  <c r="A1149" i="77" s="1"/>
  <c r="A1150" i="77" s="1"/>
  <c r="A1151" i="77" s="1"/>
  <c r="A1152" i="77" s="1"/>
  <c r="A1153" i="77" s="1"/>
  <c r="A1154" i="77" s="1"/>
  <c r="A1155" i="77" s="1"/>
  <c r="A1156" i="77" s="1"/>
  <c r="A1157" i="77" s="1"/>
  <c r="A1158" i="77" s="1"/>
  <c r="A1159" i="77" s="1"/>
  <c r="A1160" i="77" s="1"/>
  <c r="A1161" i="77" s="1"/>
  <c r="A1162" i="77" s="1"/>
  <c r="A1163" i="77" s="1"/>
  <c r="A1164" i="77" s="1"/>
  <c r="A1165" i="77" s="1"/>
  <c r="A1166" i="77" s="1"/>
  <c r="A1167" i="77" s="1"/>
  <c r="A1168" i="77" s="1"/>
  <c r="A1169" i="77" s="1"/>
  <c r="A1170" i="77" s="1"/>
  <c r="A1171" i="77" s="1"/>
  <c r="A1172" i="77" s="1"/>
  <c r="A1173" i="77" s="1"/>
  <c r="A1174" i="77" s="1"/>
  <c r="A1175" i="77" s="1"/>
  <c r="A1176" i="77" s="1"/>
  <c r="A1177" i="77" s="1"/>
  <c r="A1178" i="77" s="1"/>
  <c r="A1179" i="77" s="1"/>
  <c r="A1180" i="77" s="1"/>
  <c r="A1181" i="77" s="1"/>
  <c r="A1182" i="77" s="1"/>
  <c r="A1183" i="77" s="1"/>
  <c r="A1184" i="77" s="1"/>
  <c r="A1185" i="77" s="1"/>
  <c r="A1186" i="77" s="1"/>
  <c r="A1187" i="77" s="1"/>
  <c r="A1188" i="77" s="1"/>
  <c r="A1189" i="77" s="1"/>
  <c r="A1190" i="77" s="1"/>
  <c r="A1191" i="77" s="1"/>
  <c r="A1192" i="77" s="1"/>
  <c r="A1193" i="77" s="1"/>
  <c r="A1194" i="77" s="1"/>
  <c r="A1195" i="77" s="1"/>
  <c r="A1196" i="77" s="1"/>
  <c r="A1197" i="77" s="1"/>
  <c r="A1198" i="77" s="1"/>
  <c r="A1199" i="77" s="1"/>
  <c r="A1200" i="77" s="1"/>
  <c r="A1201" i="77" s="1"/>
  <c r="A1202" i="77" s="1"/>
  <c r="A1203" i="77" s="1"/>
  <c r="A1204" i="77" s="1"/>
  <c r="A1205" i="77" s="1"/>
  <c r="A1206" i="77" s="1"/>
  <c r="A1207" i="77" s="1"/>
  <c r="A1208" i="77" s="1"/>
  <c r="A1209" i="77" s="1"/>
  <c r="A1210" i="77" s="1"/>
  <c r="A1211" i="77" s="1"/>
  <c r="A1212" i="77" s="1"/>
  <c r="A1213" i="77" s="1"/>
  <c r="A1214" i="77" s="1"/>
  <c r="A1215" i="77" s="1"/>
  <c r="A1216" i="77" s="1"/>
  <c r="A1217" i="77" s="1"/>
  <c r="A1218" i="77" s="1"/>
  <c r="A1219" i="77" s="1"/>
  <c r="A1220" i="77" s="1"/>
  <c r="A1221" i="77" s="1"/>
  <c r="A1222" i="77" s="1"/>
  <c r="A1223" i="77" s="1"/>
  <c r="A1224" i="77" s="1"/>
  <c r="A1225" i="77" s="1"/>
  <c r="A1226" i="77" s="1"/>
  <c r="A1227" i="77" s="1"/>
  <c r="A1228" i="77" s="1"/>
  <c r="A1229" i="77" s="1"/>
  <c r="A1230" i="77" s="1"/>
  <c r="A1231" i="77" s="1"/>
  <c r="A1232" i="77" s="1"/>
  <c r="A1233" i="77" s="1"/>
  <c r="A1234" i="77" s="1"/>
  <c r="A1235" i="77" s="1"/>
  <c r="A1236" i="77" s="1"/>
  <c r="A1237" i="77" s="1"/>
  <c r="A1238" i="77" s="1"/>
  <c r="A1239" i="77" s="1"/>
  <c r="A1240" i="77" s="1"/>
  <c r="A1241" i="77" s="1"/>
  <c r="A1242" i="77" s="1"/>
  <c r="A1243" i="77" s="1"/>
  <c r="A1244" i="77" s="1"/>
  <c r="A1245" i="77" s="1"/>
  <c r="A1246" i="77" s="1"/>
  <c r="A1247" i="77" s="1"/>
  <c r="A1248" i="77" s="1"/>
  <c r="A1249" i="77" s="1"/>
  <c r="A1250" i="77" s="1"/>
  <c r="A1251" i="77" s="1"/>
  <c r="A1252" i="77" s="1"/>
  <c r="A1253" i="77" s="1"/>
  <c r="A1254" i="77" s="1"/>
  <c r="A1255" i="77" s="1"/>
  <c r="A1256" i="77" s="1"/>
  <c r="A1257" i="77" s="1"/>
  <c r="A1258" i="77" s="1"/>
  <c r="A1259" i="77" s="1"/>
  <c r="A1260" i="77" s="1"/>
  <c r="A1261" i="77" s="1"/>
  <c r="A1262" i="77" s="1"/>
  <c r="A1263" i="77" s="1"/>
  <c r="A1264" i="77" s="1"/>
  <c r="A1265" i="77" s="1"/>
  <c r="A1266" i="77" s="1"/>
  <c r="A1267" i="77" s="1"/>
  <c r="A1268" i="77" s="1"/>
  <c r="A1269" i="77" s="1"/>
  <c r="A1270" i="77" s="1"/>
  <c r="A1271" i="77" s="1"/>
  <c r="A1272" i="77" s="1"/>
  <c r="A1273" i="77" s="1"/>
  <c r="A1274" i="77" s="1"/>
  <c r="A1275" i="77" s="1"/>
  <c r="A1276" i="77" s="1"/>
  <c r="A1277" i="77" s="1"/>
  <c r="A1278" i="77" s="1"/>
  <c r="A1279" i="77" s="1"/>
  <c r="A1280" i="77" s="1"/>
  <c r="A1281" i="77" s="1"/>
  <c r="A1282" i="77" s="1"/>
  <c r="A1283" i="77" s="1"/>
  <c r="A1284" i="77" s="1"/>
  <c r="A1285" i="77" s="1"/>
  <c r="A1286" i="77" s="1"/>
  <c r="A1287" i="77" s="1"/>
  <c r="A1288" i="77" s="1"/>
  <c r="A1289" i="77" s="1"/>
  <c r="A1290" i="77" s="1"/>
  <c r="A1291" i="77" s="1"/>
  <c r="A1292" i="77" s="1"/>
  <c r="A1293" i="77" s="1"/>
  <c r="A1294" i="77" s="1"/>
  <c r="A1295" i="77" s="1"/>
  <c r="A1296" i="77" s="1"/>
  <c r="A1297" i="77" s="1"/>
  <c r="A1298" i="77" s="1"/>
  <c r="A1299" i="77" s="1"/>
  <c r="A1300" i="77" s="1"/>
  <c r="A1301" i="77" s="1"/>
  <c r="A1302" i="77" s="1"/>
  <c r="A1303" i="77" s="1"/>
  <c r="A1304" i="77" s="1"/>
  <c r="A1305" i="77" s="1"/>
  <c r="A1306" i="77" s="1"/>
  <c r="A1307" i="77" s="1"/>
  <c r="A1308" i="77" s="1"/>
  <c r="A1309" i="77" s="1"/>
  <c r="A1310" i="77" s="1"/>
  <c r="A1311" i="77" s="1"/>
  <c r="A1312" i="77" s="1"/>
  <c r="A1313" i="77" s="1"/>
  <c r="A1314" i="77" s="1"/>
  <c r="A1315" i="77" s="1"/>
  <c r="A1316" i="77" s="1"/>
  <c r="A1317" i="77" s="1"/>
  <c r="A1318" i="77" s="1"/>
  <c r="A1319" i="77" s="1"/>
  <c r="A1320" i="77" s="1"/>
  <c r="A1321" i="77" s="1"/>
  <c r="A1322" i="77" s="1"/>
  <c r="A1323" i="77" s="1"/>
  <c r="A1324" i="77" s="1"/>
  <c r="A1325" i="77" s="1"/>
  <c r="A1326" i="77" s="1"/>
  <c r="A1327" i="77" s="1"/>
  <c r="A1328" i="77" s="1"/>
  <c r="A1329" i="77" s="1"/>
  <c r="A1330" i="77" s="1"/>
  <c r="A1331" i="77" s="1"/>
  <c r="A1332" i="77" s="1"/>
  <c r="A1333" i="77" s="1"/>
  <c r="A1334" i="77" s="1"/>
  <c r="A1335" i="77" s="1"/>
  <c r="A1336" i="77" s="1"/>
  <c r="A1337" i="77" s="1"/>
  <c r="A1338" i="77" s="1"/>
  <c r="A1339" i="77" s="1"/>
  <c r="A1340" i="77" s="1"/>
  <c r="A1341" i="77" s="1"/>
  <c r="A1342" i="77" s="1"/>
  <c r="A1343" i="77" s="1"/>
  <c r="A1344" i="77" s="1"/>
  <c r="A1345" i="77" s="1"/>
  <c r="A1346" i="77" s="1"/>
  <c r="A1347" i="77" s="1"/>
  <c r="A1348" i="77" s="1"/>
  <c r="A1349" i="77" s="1"/>
  <c r="A1350" i="77" s="1"/>
  <c r="A1351" i="77" s="1"/>
  <c r="A1352" i="77" s="1"/>
  <c r="A1353" i="77" s="1"/>
  <c r="A1354" i="77" s="1"/>
  <c r="A1355" i="77" s="1"/>
  <c r="A1356" i="77" s="1"/>
  <c r="A1357" i="77" s="1"/>
  <c r="A1358" i="77" s="1"/>
  <c r="A1359" i="77" s="1"/>
  <c r="A1360" i="77" s="1"/>
  <c r="A1361" i="77" s="1"/>
  <c r="A1362" i="77" s="1"/>
  <c r="A1363" i="77" s="1"/>
  <c r="A1364" i="77" s="1"/>
  <c r="A1365" i="77" s="1"/>
  <c r="A1366" i="77" s="1"/>
  <c r="A1367" i="77" s="1"/>
  <c r="A1368" i="77" s="1"/>
  <c r="A1369" i="77" s="1"/>
  <c r="A1370" i="77" s="1"/>
  <c r="A1371" i="77" s="1"/>
  <c r="A1372" i="77" s="1"/>
  <c r="A1373" i="77" s="1"/>
  <c r="A1374" i="77" s="1"/>
  <c r="A1375" i="77" s="1"/>
  <c r="A1376" i="77" s="1"/>
  <c r="A1377" i="77" s="1"/>
  <c r="A1378" i="77" s="1"/>
  <c r="A1379" i="77" s="1"/>
  <c r="A1380" i="77" s="1"/>
  <c r="A1381" i="77" s="1"/>
  <c r="A1382" i="77" s="1"/>
  <c r="A1383" i="77" s="1"/>
  <c r="A1384" i="77" s="1"/>
  <c r="A1385" i="77" s="1"/>
  <c r="A1386" i="77" s="1"/>
  <c r="A1387" i="77" s="1"/>
  <c r="A1388" i="77" s="1"/>
  <c r="A1389" i="77" s="1"/>
  <c r="A1390" i="77" s="1"/>
  <c r="A1391" i="77" s="1"/>
  <c r="A1392" i="77" s="1"/>
  <c r="A1393" i="77" s="1"/>
  <c r="A1394" i="77" s="1"/>
  <c r="A1395" i="77" s="1"/>
  <c r="A1396" i="77" s="1"/>
  <c r="A1397" i="77" s="1"/>
  <c r="A1398" i="77" s="1"/>
  <c r="A1399" i="77" s="1"/>
  <c r="A1400" i="77" s="1"/>
  <c r="A1401" i="77" s="1"/>
  <c r="A1402" i="77" s="1"/>
  <c r="A1403" i="77" s="1"/>
  <c r="A1404" i="77" s="1"/>
  <c r="A1405" i="77" s="1"/>
  <c r="A1406" i="77" s="1"/>
  <c r="A1407" i="77" s="1"/>
  <c r="A1408" i="77" s="1"/>
  <c r="A1409" i="77" s="1"/>
  <c r="A1410" i="77" s="1"/>
  <c r="A1411" i="77" s="1"/>
  <c r="A1412" i="77" s="1"/>
  <c r="A1413" i="77" s="1"/>
  <c r="A1414" i="77" s="1"/>
  <c r="A1415" i="77" s="1"/>
  <c r="A1416" i="77" s="1"/>
  <c r="A1417" i="77" s="1"/>
  <c r="A1418" i="77" s="1"/>
  <c r="A1419" i="77" s="1"/>
  <c r="A1420" i="77" s="1"/>
  <c r="A1421" i="77" s="1"/>
  <c r="A1422" i="77" s="1"/>
  <c r="A1423" i="77" s="1"/>
  <c r="A1424" i="77" s="1"/>
  <c r="A1425" i="77" s="1"/>
  <c r="A1426" i="77" s="1"/>
  <c r="A1427" i="77" s="1"/>
  <c r="A1428" i="77" s="1"/>
  <c r="A1429" i="77" s="1"/>
  <c r="A1430" i="77" s="1"/>
  <c r="A1431" i="77" s="1"/>
  <c r="A1432" i="77" s="1"/>
  <c r="A1433" i="77" s="1"/>
  <c r="A1434" i="77" s="1"/>
  <c r="A1435" i="77" s="1"/>
  <c r="A1436" i="77" s="1"/>
  <c r="A1437" i="77" s="1"/>
  <c r="A1438" i="77" s="1"/>
  <c r="A1439" i="77" s="1"/>
  <c r="A1440" i="77" s="1"/>
  <c r="A1441" i="77" s="1"/>
  <c r="A1442" i="77" s="1"/>
  <c r="A1443" i="77" s="1"/>
  <c r="A1444" i="77" s="1"/>
  <c r="A1445" i="77" s="1"/>
  <c r="A1446" i="77" s="1"/>
  <c r="A1447" i="77" s="1"/>
  <c r="A1448" i="77" s="1"/>
  <c r="A1449" i="77" s="1"/>
  <c r="A1450" i="77" s="1"/>
  <c r="A1451" i="77" s="1"/>
  <c r="A1452" i="77" s="1"/>
  <c r="A1453" i="77" s="1"/>
  <c r="A1454" i="77" s="1"/>
  <c r="A1455" i="77" s="1"/>
  <c r="A1456" i="77" s="1"/>
  <c r="A1457" i="77" s="1"/>
  <c r="A1458" i="77" s="1"/>
  <c r="A1459" i="77" s="1"/>
  <c r="A1460" i="77" s="1"/>
  <c r="A1461" i="77" s="1"/>
  <c r="A1462" i="77" s="1"/>
  <c r="A1463" i="77" s="1"/>
  <c r="A1464" i="77" s="1"/>
  <c r="A1465" i="77" s="1"/>
  <c r="A1466" i="77" s="1"/>
  <c r="A1467" i="77" s="1"/>
  <c r="A1468" i="77" s="1"/>
  <c r="A1469" i="77" s="1"/>
  <c r="A1470" i="77" s="1"/>
  <c r="A1471" i="77" s="1"/>
  <c r="A1472" i="77" s="1"/>
  <c r="A1473" i="77" s="1"/>
  <c r="A1474" i="77" s="1"/>
  <c r="A1475" i="77" s="1"/>
  <c r="A1476" i="77" s="1"/>
  <c r="A1477" i="77" s="1"/>
  <c r="A1478" i="77" s="1"/>
  <c r="A1479" i="77" s="1"/>
  <c r="A1480" i="77" s="1"/>
  <c r="A1481" i="77" s="1"/>
  <c r="A1482" i="77" s="1"/>
  <c r="A1483" i="77" s="1"/>
  <c r="A1484" i="77" s="1"/>
  <c r="A1485" i="77" s="1"/>
  <c r="A1486" i="77" s="1"/>
  <c r="A1487" i="77" s="1"/>
  <c r="A1488" i="77" s="1"/>
  <c r="A1489" i="77" s="1"/>
  <c r="A1490" i="77" s="1"/>
  <c r="A1491" i="77" s="1"/>
  <c r="A1492" i="77" s="1"/>
  <c r="A1493" i="77" s="1"/>
  <c r="A1494" i="77" s="1"/>
  <c r="A1495" i="77" s="1"/>
  <c r="A1496" i="77" s="1"/>
  <c r="A1497" i="77" s="1"/>
  <c r="A1498" i="77" s="1"/>
  <c r="A1499" i="77" s="1"/>
  <c r="A1500" i="77" s="1"/>
  <c r="A1501" i="77" s="1"/>
  <c r="A1502" i="77" s="1"/>
  <c r="A1503" i="77" s="1"/>
  <c r="A1504" i="77" s="1"/>
  <c r="A1505" i="77" s="1"/>
  <c r="A1506" i="77" s="1"/>
  <c r="A1507" i="77" s="1"/>
  <c r="A1508" i="77" s="1"/>
  <c r="A1509" i="77" s="1"/>
  <c r="A1510" i="77" s="1"/>
  <c r="A1511" i="77" s="1"/>
  <c r="A1512" i="77" s="1"/>
  <c r="A1513" i="77" s="1"/>
  <c r="A1514" i="77" s="1"/>
  <c r="A1515" i="77" s="1"/>
  <c r="A1516" i="77" s="1"/>
  <c r="A1517" i="77" s="1"/>
  <c r="A1518" i="77" s="1"/>
  <c r="A1519" i="77" s="1"/>
  <c r="A1520" i="77" s="1"/>
  <c r="A1521" i="77" s="1"/>
  <c r="A1522" i="77" s="1"/>
  <c r="A1523" i="77" s="1"/>
  <c r="A1524" i="77" s="1"/>
  <c r="A1525" i="77" s="1"/>
  <c r="A1526" i="77" s="1"/>
  <c r="A1527" i="77" s="1"/>
  <c r="A1528" i="77" s="1"/>
  <c r="A1529" i="77" s="1"/>
  <c r="A1530" i="77" s="1"/>
  <c r="A1531" i="77" s="1"/>
  <c r="A1532" i="77" s="1"/>
  <c r="A1533" i="77" s="1"/>
  <c r="A1534" i="77" s="1"/>
  <c r="A1535" i="77" s="1"/>
  <c r="A1536" i="77" s="1"/>
  <c r="A1537" i="77" s="1"/>
  <c r="A1538" i="77" s="1"/>
  <c r="A1539" i="77" s="1"/>
  <c r="A1540" i="77" s="1"/>
  <c r="A1541" i="77" s="1"/>
  <c r="A1542" i="77" s="1"/>
  <c r="A1543" i="77" s="1"/>
  <c r="A1544" i="77" s="1"/>
  <c r="A1545" i="77" s="1"/>
  <c r="A1546" i="77" s="1"/>
  <c r="A1547" i="77" s="1"/>
  <c r="A1548" i="77" s="1"/>
  <c r="A1549" i="77" s="1"/>
  <c r="A1550" i="77" s="1"/>
  <c r="A1551" i="77" s="1"/>
  <c r="A1552" i="77" s="1"/>
  <c r="A1553" i="77" s="1"/>
  <c r="A1554" i="77" s="1"/>
  <c r="A1555" i="77" s="1"/>
  <c r="A1556" i="77" s="1"/>
  <c r="A1557" i="77" s="1"/>
  <c r="A1558" i="77" s="1"/>
  <c r="A1559" i="77" s="1"/>
  <c r="A1560" i="77" s="1"/>
  <c r="A1561" i="77" s="1"/>
  <c r="A1562" i="77" s="1"/>
  <c r="A1563" i="77" s="1"/>
  <c r="A1564" i="77" s="1"/>
  <c r="A1565" i="77" s="1"/>
  <c r="A1566" i="77" s="1"/>
  <c r="A1567" i="77" s="1"/>
  <c r="A1568" i="77" s="1"/>
  <c r="A1569" i="77" s="1"/>
  <c r="A1570" i="77" s="1"/>
  <c r="A1571" i="77" s="1"/>
  <c r="A1572" i="77" s="1"/>
  <c r="A1573" i="77" s="1"/>
  <c r="A1574" i="77" s="1"/>
  <c r="A1575" i="77" s="1"/>
  <c r="A1576" i="77" s="1"/>
  <c r="A1577" i="77" s="1"/>
  <c r="A1578" i="77" s="1"/>
  <c r="A1579" i="77" s="1"/>
  <c r="A1580" i="77" s="1"/>
  <c r="A1581" i="77" s="1"/>
  <c r="A1582" i="77" s="1"/>
  <c r="A1583" i="77" s="1"/>
  <c r="A1584" i="77" s="1"/>
  <c r="A1585" i="77" s="1"/>
  <c r="A1586" i="77" s="1"/>
  <c r="A1587" i="77" s="1"/>
  <c r="A1588" i="77" s="1"/>
  <c r="A1589" i="77" s="1"/>
  <c r="A1590" i="77" s="1"/>
  <c r="A1591" i="77" s="1"/>
  <c r="A1592" i="77" s="1"/>
  <c r="A1593" i="77" s="1"/>
  <c r="A1594" i="77" s="1"/>
  <c r="A1595" i="77" s="1"/>
  <c r="A1596" i="77" s="1"/>
  <c r="A1597" i="77" s="1"/>
  <c r="A1598" i="77" s="1"/>
  <c r="A1599" i="77" s="1"/>
  <c r="A1600" i="77" s="1"/>
  <c r="A1601" i="77" s="1"/>
  <c r="A1602" i="77" s="1"/>
  <c r="A1603" i="77" s="1"/>
  <c r="A1604" i="77" s="1"/>
  <c r="A1605" i="77" s="1"/>
  <c r="A1606" i="77" s="1"/>
  <c r="A1607" i="77" s="1"/>
  <c r="A1608" i="77" s="1"/>
  <c r="A1609" i="77" s="1"/>
  <c r="A1610" i="77" s="1"/>
  <c r="A1611" i="77" s="1"/>
  <c r="A1612" i="77" s="1"/>
  <c r="A1613" i="77" s="1"/>
  <c r="A1614" i="77" s="1"/>
  <c r="A1615" i="77" s="1"/>
  <c r="A1616" i="77" s="1"/>
  <c r="A1617" i="77" s="1"/>
  <c r="A1618" i="77" s="1"/>
  <c r="A1619" i="77" s="1"/>
  <c r="A1620" i="77" s="1"/>
  <c r="A1621" i="77" s="1"/>
  <c r="A1622" i="77" s="1"/>
  <c r="A1623" i="77" s="1"/>
  <c r="A1624" i="77" s="1"/>
  <c r="A1625" i="77" s="1"/>
  <c r="A1626" i="77" s="1"/>
  <c r="A1627" i="77" s="1"/>
  <c r="A1628" i="77" s="1"/>
  <c r="A1629" i="77" s="1"/>
  <c r="A1630" i="77" s="1"/>
  <c r="A1631" i="77" s="1"/>
  <c r="A1632" i="77" s="1"/>
  <c r="A1633" i="77" s="1"/>
  <c r="A1634" i="77" s="1"/>
  <c r="A1635" i="77" s="1"/>
  <c r="A1636" i="77" s="1"/>
  <c r="A1637" i="77" s="1"/>
  <c r="A1638" i="77" s="1"/>
  <c r="A1639" i="77" s="1"/>
  <c r="A1640" i="77" s="1"/>
  <c r="A1641" i="77" s="1"/>
  <c r="A1642" i="77" s="1"/>
  <c r="A1643" i="77" s="1"/>
  <c r="A1644" i="77" s="1"/>
  <c r="A1645" i="77" s="1"/>
  <c r="A1646" i="77" s="1"/>
  <c r="A1647" i="77" s="1"/>
  <c r="A1648" i="77" s="1"/>
  <c r="A1649" i="77" s="1"/>
  <c r="A1650" i="77" s="1"/>
  <c r="A1651" i="77" s="1"/>
  <c r="A1652" i="77" s="1"/>
  <c r="A1653" i="77" s="1"/>
  <c r="A1654" i="77" s="1"/>
  <c r="A1655" i="77" s="1"/>
  <c r="A1656" i="77" s="1"/>
  <c r="A1657" i="77" s="1"/>
  <c r="A1658" i="77" s="1"/>
  <c r="A1659" i="77" s="1"/>
  <c r="A1660" i="77" s="1"/>
  <c r="A1661" i="77" s="1"/>
  <c r="A1662" i="77" s="1"/>
  <c r="A1663" i="77" s="1"/>
  <c r="A1664" i="77" s="1"/>
  <c r="A1665" i="77" s="1"/>
  <c r="A1666" i="77" s="1"/>
  <c r="A1667" i="77" s="1"/>
  <c r="A1668" i="77" s="1"/>
  <c r="A1669" i="77" s="1"/>
  <c r="A1670" i="77" s="1"/>
  <c r="A1671" i="77" s="1"/>
  <c r="A1672" i="77" s="1"/>
  <c r="A1673" i="77" s="1"/>
  <c r="A1674" i="77" s="1"/>
  <c r="A1675" i="77" s="1"/>
  <c r="A1676" i="77" s="1"/>
  <c r="A1677" i="77" s="1"/>
  <c r="A1678" i="77" s="1"/>
  <c r="A1679" i="77" s="1"/>
  <c r="A1680" i="77" s="1"/>
  <c r="A1681" i="77" s="1"/>
  <c r="A1682" i="77" s="1"/>
  <c r="A1683" i="77" s="1"/>
  <c r="A1684" i="77" s="1"/>
  <c r="A1685" i="77" s="1"/>
  <c r="A1686" i="77" s="1"/>
  <c r="A1687" i="77" s="1"/>
  <c r="A1688" i="77" s="1"/>
  <c r="A1689" i="77" s="1"/>
  <c r="A1690" i="77" s="1"/>
  <c r="A1691" i="77" s="1"/>
  <c r="A1692" i="77" s="1"/>
  <c r="A1693" i="77" s="1"/>
  <c r="A1694" i="77" s="1"/>
  <c r="A1695" i="77" s="1"/>
  <c r="A1696" i="77" s="1"/>
  <c r="A1697" i="77" s="1"/>
  <c r="A1698" i="77" s="1"/>
  <c r="A1699" i="77" s="1"/>
  <c r="A1700" i="77" s="1"/>
  <c r="A1701" i="77" s="1"/>
  <c r="A1702" i="77" s="1"/>
  <c r="A1703" i="77" s="1"/>
  <c r="A1704" i="77" s="1"/>
  <c r="A1705" i="77" s="1"/>
  <c r="A1706" i="77" s="1"/>
  <c r="A1707" i="77" s="1"/>
  <c r="A1708" i="77" s="1"/>
  <c r="A1709" i="77" s="1"/>
  <c r="A1710" i="77" s="1"/>
  <c r="A1711" i="77" s="1"/>
  <c r="A1712" i="77" s="1"/>
  <c r="A1713" i="77" s="1"/>
  <c r="A1714" i="77" s="1"/>
  <c r="A1715" i="77" s="1"/>
  <c r="A1716" i="77" s="1"/>
  <c r="A1717" i="77" s="1"/>
  <c r="A1718" i="77" s="1"/>
  <c r="A1719" i="77" s="1"/>
  <c r="A1720" i="77" s="1"/>
  <c r="A1721" i="77" s="1"/>
  <c r="A1722" i="77" s="1"/>
  <c r="A1723" i="77" s="1"/>
  <c r="A1724" i="77" s="1"/>
  <c r="A1725" i="77" s="1"/>
  <c r="A1726" i="77" s="1"/>
  <c r="A1727" i="77" s="1"/>
  <c r="A1728" i="77" s="1"/>
  <c r="A1729" i="77" s="1"/>
  <c r="A1730" i="77" s="1"/>
  <c r="A1731" i="77" s="1"/>
  <c r="A1732" i="77" s="1"/>
  <c r="A1733" i="77" s="1"/>
  <c r="A1734" i="77" s="1"/>
  <c r="A1735" i="77" s="1"/>
  <c r="A1736" i="77" s="1"/>
  <c r="A1737" i="77" s="1"/>
  <c r="A1738" i="77" s="1"/>
  <c r="A1739" i="77" s="1"/>
  <c r="A1740" i="77" s="1"/>
  <c r="A1741" i="77" s="1"/>
  <c r="A1742" i="77" s="1"/>
  <c r="A1743" i="77" s="1"/>
  <c r="A1744" i="77" s="1"/>
  <c r="A1745" i="77" s="1"/>
  <c r="A1746" i="77" s="1"/>
  <c r="A1747" i="77" s="1"/>
  <c r="A1748" i="77" s="1"/>
  <c r="A1749" i="77" s="1"/>
  <c r="A1750" i="77" s="1"/>
  <c r="A1751" i="77" s="1"/>
  <c r="A1752" i="77" s="1"/>
  <c r="A1753" i="77" s="1"/>
  <c r="A1754" i="77" s="1"/>
  <c r="A1755" i="77" s="1"/>
  <c r="A1756" i="77" s="1"/>
  <c r="A1757" i="77" s="1"/>
  <c r="A1758" i="77" s="1"/>
  <c r="A1759" i="77" s="1"/>
  <c r="A1760" i="77" s="1"/>
  <c r="A1761" i="77" s="1"/>
  <c r="A1762" i="77" s="1"/>
  <c r="A1763" i="77" s="1"/>
  <c r="A1764" i="77" s="1"/>
  <c r="A1765" i="77" s="1"/>
  <c r="A1766" i="77" s="1"/>
  <c r="A1767" i="77" s="1"/>
  <c r="A1768" i="77" s="1"/>
  <c r="A1769" i="77" s="1"/>
  <c r="A1770" i="77" s="1"/>
  <c r="A1771" i="77" s="1"/>
  <c r="A1772" i="77" s="1"/>
  <c r="A1773" i="77" s="1"/>
  <c r="A1774" i="77" s="1"/>
  <c r="A1775" i="77" s="1"/>
  <c r="A1776" i="77" s="1"/>
  <c r="A1777" i="77" s="1"/>
  <c r="A1778" i="77" s="1"/>
  <c r="A1779" i="77" s="1"/>
  <c r="A1780" i="77" s="1"/>
  <c r="A1781" i="77" s="1"/>
  <c r="A1782" i="77" s="1"/>
  <c r="A1783" i="77" s="1"/>
  <c r="A1784" i="77" s="1"/>
  <c r="A1785" i="77" s="1"/>
  <c r="A1786" i="77" s="1"/>
  <c r="A1787" i="77" s="1"/>
  <c r="A1788" i="77" s="1"/>
  <c r="A1789" i="77" s="1"/>
  <c r="A1790" i="77" s="1"/>
  <c r="A1791" i="77" s="1"/>
  <c r="A1792" i="77" s="1"/>
  <c r="A1793" i="77" s="1"/>
  <c r="A1794" i="77" s="1"/>
  <c r="A1795" i="77" s="1"/>
  <c r="A1796" i="77" s="1"/>
  <c r="A1797" i="77" s="1"/>
  <c r="A1798" i="77" s="1"/>
  <c r="A1799" i="77" s="1"/>
  <c r="A1800" i="77" s="1"/>
  <c r="A1801" i="77" s="1"/>
  <c r="A1802" i="77" s="1"/>
  <c r="A1803" i="77" s="1"/>
  <c r="A1804" i="77" s="1"/>
  <c r="A1805" i="77" s="1"/>
  <c r="A1806" i="77" s="1"/>
  <c r="A1807" i="77" s="1"/>
  <c r="A1808" i="77" s="1"/>
  <c r="A1809" i="77" s="1"/>
  <c r="A1810" i="77" s="1"/>
  <c r="A1811" i="77" s="1"/>
  <c r="A1812" i="77" s="1"/>
  <c r="A1813" i="77" s="1"/>
  <c r="A1814" i="77" s="1"/>
  <c r="A1815" i="77" s="1"/>
  <c r="A1816" i="77" s="1"/>
  <c r="A1817" i="77" s="1"/>
  <c r="A1818" i="77" s="1"/>
  <c r="A1819" i="77" s="1"/>
  <c r="A1820" i="77" s="1"/>
  <c r="A1821" i="77" s="1"/>
  <c r="A1822" i="77" s="1"/>
  <c r="A1823" i="77" s="1"/>
  <c r="A1824" i="77" s="1"/>
  <c r="A1825" i="77" s="1"/>
  <c r="A1826" i="77" s="1"/>
  <c r="A1827" i="77" s="1"/>
  <c r="A1828" i="77" s="1"/>
  <c r="A1829" i="77" s="1"/>
  <c r="A1830" i="77" s="1"/>
  <c r="A1831" i="77" s="1"/>
  <c r="A1832" i="77" s="1"/>
  <c r="A1833" i="77" s="1"/>
  <c r="A1834" i="77" s="1"/>
  <c r="A1835" i="77" s="1"/>
  <c r="A1836" i="77" s="1"/>
  <c r="A1837" i="77" s="1"/>
  <c r="A1838" i="77" s="1"/>
  <c r="A1839" i="77" s="1"/>
  <c r="A1840" i="77" s="1"/>
  <c r="A1841" i="77" s="1"/>
  <c r="A1842" i="77" s="1"/>
  <c r="A1843" i="77" s="1"/>
  <c r="A1844" i="77" s="1"/>
  <c r="A1845" i="77" s="1"/>
  <c r="A1846" i="77" s="1"/>
  <c r="A1847" i="77" s="1"/>
  <c r="A1848" i="77" s="1"/>
  <c r="A1849" i="77" s="1"/>
  <c r="A1850" i="77" s="1"/>
  <c r="A1851" i="77" s="1"/>
  <c r="A1852" i="77" s="1"/>
  <c r="A1853" i="77" s="1"/>
  <c r="A1854" i="77" s="1"/>
  <c r="A1855" i="77" s="1"/>
  <c r="A1856" i="77" s="1"/>
  <c r="A1857" i="77" s="1"/>
  <c r="A1858" i="77" s="1"/>
  <c r="A1859" i="77" s="1"/>
  <c r="A1860" i="77" s="1"/>
  <c r="A1861" i="77" s="1"/>
  <c r="A1862" i="77" s="1"/>
  <c r="A1863" i="77" s="1"/>
  <c r="A1864" i="77" s="1"/>
  <c r="A1865" i="77" s="1"/>
  <c r="A1866" i="77" s="1"/>
  <c r="A1867" i="77" s="1"/>
  <c r="A1868" i="77" s="1"/>
  <c r="A1869" i="77" s="1"/>
  <c r="A1870" i="77" s="1"/>
  <c r="A1871" i="77" s="1"/>
  <c r="A1872" i="77" s="1"/>
  <c r="A1873" i="77" s="1"/>
  <c r="A1874" i="77" s="1"/>
  <c r="A1875" i="77" s="1"/>
  <c r="A1876" i="77" s="1"/>
  <c r="A1877" i="77" s="1"/>
  <c r="A1878" i="77" s="1"/>
  <c r="A1879" i="77" s="1"/>
  <c r="A1880" i="77" s="1"/>
  <c r="A1881" i="77" s="1"/>
  <c r="A1882" i="77" s="1"/>
  <c r="A1883" i="77" s="1"/>
  <c r="A1884" i="77" s="1"/>
  <c r="A1885" i="77" s="1"/>
  <c r="A1886" i="77" s="1"/>
  <c r="A1887" i="77" s="1"/>
  <c r="A1888" i="77" s="1"/>
  <c r="A1889" i="77" s="1"/>
  <c r="A1890" i="77" s="1"/>
  <c r="A1891" i="77" s="1"/>
  <c r="A1892" i="77" s="1"/>
  <c r="A1893" i="77" s="1"/>
  <c r="A1894" i="77" s="1"/>
  <c r="A1895" i="77" s="1"/>
  <c r="A1896" i="77" s="1"/>
  <c r="A1897" i="77" s="1"/>
  <c r="A1898" i="77" s="1"/>
  <c r="A1899" i="77" s="1"/>
  <c r="A1900" i="77" s="1"/>
  <c r="A1901" i="77" s="1"/>
  <c r="A1902" i="77" s="1"/>
  <c r="A1903" i="77" s="1"/>
  <c r="A1904" i="77" s="1"/>
  <c r="A1905" i="77" s="1"/>
  <c r="A1906" i="77" s="1"/>
  <c r="A1907" i="77" s="1"/>
  <c r="A1908" i="77" s="1"/>
  <c r="A1909" i="77" s="1"/>
  <c r="A1910" i="77" s="1"/>
  <c r="A1911" i="77" s="1"/>
  <c r="A1912" i="77" s="1"/>
  <c r="A1913" i="77" s="1"/>
  <c r="A1914" i="77" s="1"/>
  <c r="A1915" i="77" s="1"/>
  <c r="A1916" i="77" s="1"/>
  <c r="A1917" i="77" s="1"/>
  <c r="A1918" i="77" s="1"/>
  <c r="A1919" i="77" s="1"/>
  <c r="A1920" i="77" s="1"/>
  <c r="A1921" i="77" s="1"/>
  <c r="A1922" i="77" s="1"/>
  <c r="A1923" i="77" s="1"/>
  <c r="A1924" i="77" s="1"/>
  <c r="A1925" i="77" s="1"/>
  <c r="A1926" i="77" s="1"/>
  <c r="A1927" i="77" s="1"/>
  <c r="A1928" i="77" s="1"/>
  <c r="A1929" i="77" s="1"/>
  <c r="A1930" i="77" s="1"/>
  <c r="A1931" i="77" s="1"/>
  <c r="A1932" i="77" s="1"/>
  <c r="A1933" i="77" s="1"/>
  <c r="A1934" i="77" s="1"/>
  <c r="A1935" i="77" s="1"/>
  <c r="A1936" i="77" s="1"/>
  <c r="A1937" i="77" s="1"/>
  <c r="A1938" i="77" s="1"/>
  <c r="A1939" i="77" s="1"/>
  <c r="A1940" i="77" s="1"/>
  <c r="A1941" i="77" s="1"/>
  <c r="A1942" i="77" s="1"/>
  <c r="A1943" i="77" s="1"/>
  <c r="A1944" i="77" s="1"/>
  <c r="A1945" i="77" s="1"/>
  <c r="A1946" i="77" s="1"/>
  <c r="A1947" i="77" s="1"/>
  <c r="A1948" i="77" s="1"/>
  <c r="A1949" i="77" s="1"/>
  <c r="A1950" i="77" s="1"/>
  <c r="A1951" i="77" s="1"/>
  <c r="A1952" i="77" s="1"/>
  <c r="A1953" i="77" s="1"/>
  <c r="A1954" i="77" s="1"/>
  <c r="A1955" i="77" s="1"/>
  <c r="A1956" i="77" s="1"/>
  <c r="A1957" i="77" s="1"/>
  <c r="A1958" i="77" s="1"/>
  <c r="A1959" i="77" s="1"/>
  <c r="A1960" i="77" s="1"/>
  <c r="A1961" i="77" s="1"/>
  <c r="A1962" i="77" s="1"/>
  <c r="A1963" i="77" s="1"/>
  <c r="A1964" i="77" s="1"/>
  <c r="A1965" i="77" s="1"/>
  <c r="A1966" i="77" s="1"/>
  <c r="A1967" i="77" s="1"/>
  <c r="A1968" i="77" s="1"/>
  <c r="A1969" i="77" s="1"/>
  <c r="A1970" i="77" s="1"/>
  <c r="A1971" i="77" s="1"/>
  <c r="A1972" i="77" s="1"/>
  <c r="A1973" i="77" s="1"/>
  <c r="A1974" i="77" s="1"/>
  <c r="A1975" i="77" s="1"/>
  <c r="A1976" i="77" s="1"/>
  <c r="A1977" i="77" s="1"/>
  <c r="A1978" i="77" s="1"/>
  <c r="A1979" i="77" s="1"/>
  <c r="A1980" i="77" s="1"/>
  <c r="A1981" i="77" s="1"/>
  <c r="A1982" i="77" s="1"/>
  <c r="A1983" i="77" s="1"/>
  <c r="A1984" i="77" s="1"/>
  <c r="A1985" i="77" s="1"/>
  <c r="A1986" i="77" s="1"/>
  <c r="A1987" i="77" s="1"/>
  <c r="A1988" i="77" s="1"/>
  <c r="A1989" i="77" s="1"/>
  <c r="A1990" i="77" s="1"/>
  <c r="A1991" i="77" s="1"/>
  <c r="A1992" i="77" s="1"/>
  <c r="A1993" i="77" s="1"/>
  <c r="A1994" i="77" s="1"/>
  <c r="A1995" i="77" s="1"/>
  <c r="A1996" i="77" s="1"/>
  <c r="A1997" i="77" s="1"/>
  <c r="A1998" i="77" s="1"/>
  <c r="A1999" i="77" s="1"/>
  <c r="A2000" i="77" s="1"/>
  <c r="A2001" i="77" s="1"/>
  <c r="A2002" i="77" s="1"/>
  <c r="A2003" i="77" s="1"/>
  <c r="A2004" i="77" s="1"/>
  <c r="A2005" i="77" s="1"/>
  <c r="A2006" i="77" s="1"/>
  <c r="A2007" i="77" s="1"/>
  <c r="A2008" i="77" s="1"/>
  <c r="A2009" i="77" s="1"/>
  <c r="A2010" i="77" s="1"/>
  <c r="A2011" i="77" s="1"/>
  <c r="A2012" i="77" s="1"/>
  <c r="A2013" i="77" s="1"/>
  <c r="A2014" i="77" s="1"/>
  <c r="A2015" i="77" s="1"/>
  <c r="A2016" i="77" s="1"/>
  <c r="A2017" i="77" s="1"/>
  <c r="A2018" i="77" s="1"/>
  <c r="A2019" i="77" s="1"/>
  <c r="A2020" i="77" s="1"/>
  <c r="A2021" i="77" s="1"/>
  <c r="A2022" i="77" s="1"/>
  <c r="A2023" i="77" s="1"/>
  <c r="A2024" i="77" s="1"/>
  <c r="A2025" i="77" s="1"/>
  <c r="A2026" i="77" s="1"/>
  <c r="A2027" i="77" s="1"/>
  <c r="A2028" i="77" s="1"/>
  <c r="A2029" i="77" s="1"/>
  <c r="A2030" i="77" s="1"/>
  <c r="A2031" i="77" s="1"/>
  <c r="A2032" i="77" s="1"/>
  <c r="A2033" i="77" s="1"/>
  <c r="A2034" i="77" s="1"/>
  <c r="A2035" i="77" s="1"/>
  <c r="A2036" i="77" s="1"/>
  <c r="A2037" i="77" s="1"/>
  <c r="A2038" i="77" s="1"/>
  <c r="A2039" i="77" s="1"/>
  <c r="A2040" i="77" s="1"/>
  <c r="A2041" i="77" s="1"/>
  <c r="A2042" i="77" s="1"/>
  <c r="A2043" i="77" s="1"/>
  <c r="A2044" i="77" s="1"/>
  <c r="A2045" i="77" s="1"/>
  <c r="A2046" i="77" s="1"/>
  <c r="A2047" i="77" s="1"/>
  <c r="A2048" i="77" s="1"/>
  <c r="A2049" i="77" s="1"/>
  <c r="A2050" i="77" s="1"/>
  <c r="A2051" i="77" s="1"/>
  <c r="A2052" i="77" s="1"/>
  <c r="A2053" i="77" s="1"/>
  <c r="A2054" i="77" s="1"/>
  <c r="A2055" i="77" s="1"/>
  <c r="A2056" i="77" s="1"/>
  <c r="A2057" i="77" s="1"/>
  <c r="A2058" i="77" s="1"/>
  <c r="A2059" i="77" s="1"/>
  <c r="A2060" i="77" s="1"/>
  <c r="A2061" i="77" s="1"/>
  <c r="A2062" i="77" s="1"/>
  <c r="A2063" i="77" s="1"/>
  <c r="A2064" i="77" s="1"/>
  <c r="A2065" i="77" s="1"/>
  <c r="A2066" i="77" s="1"/>
  <c r="A2067" i="77" s="1"/>
  <c r="A2068" i="77" s="1"/>
  <c r="A2069" i="77" s="1"/>
  <c r="A2070" i="77" s="1"/>
  <c r="A2071" i="77" s="1"/>
  <c r="A2072" i="77" s="1"/>
  <c r="A2073" i="77" s="1"/>
  <c r="A2074" i="77" s="1"/>
  <c r="A2075" i="77" s="1"/>
  <c r="A2076" i="77" s="1"/>
  <c r="A2077" i="77" s="1"/>
  <c r="A2078" i="77" s="1"/>
  <c r="A2079" i="77" s="1"/>
  <c r="A2080" i="77" s="1"/>
  <c r="A2081" i="77" s="1"/>
  <c r="A2082" i="77" s="1"/>
  <c r="A2083" i="77" s="1"/>
  <c r="A2084" i="77" s="1"/>
  <c r="A2085" i="77" s="1"/>
  <c r="A2086" i="77" s="1"/>
  <c r="A2087" i="77" s="1"/>
  <c r="A2088" i="77" s="1"/>
  <c r="A2089" i="77" s="1"/>
  <c r="A2090" i="77" s="1"/>
  <c r="A2091" i="77" s="1"/>
  <c r="A2092" i="77" s="1"/>
  <c r="A2093" i="77" s="1"/>
  <c r="A2094" i="77" s="1"/>
  <c r="A2095" i="77" s="1"/>
  <c r="A2096" i="77" s="1"/>
  <c r="A2097" i="77" s="1"/>
  <c r="A2098" i="77" s="1"/>
  <c r="A2099" i="77" s="1"/>
  <c r="A2100" i="77" s="1"/>
  <c r="A2101" i="77" s="1"/>
  <c r="A2102" i="77" s="1"/>
  <c r="A2103" i="77" s="1"/>
  <c r="A2104" i="77" s="1"/>
  <c r="A2105" i="77" s="1"/>
  <c r="A2106" i="77" s="1"/>
  <c r="A2107" i="77" s="1"/>
  <c r="A2108" i="77" s="1"/>
  <c r="A2109" i="77" s="1"/>
  <c r="A2110" i="77" s="1"/>
  <c r="A2111" i="77" s="1"/>
  <c r="A2112" i="77" s="1"/>
  <c r="A2113" i="77" s="1"/>
  <c r="A2114" i="77" s="1"/>
  <c r="A2115" i="77" s="1"/>
  <c r="A2116" i="77" s="1"/>
  <c r="A2117" i="77" s="1"/>
  <c r="A2118" i="77" s="1"/>
  <c r="A2119" i="77" s="1"/>
  <c r="A2120" i="77" s="1"/>
  <c r="A2121" i="77" s="1"/>
  <c r="A2122" i="77" s="1"/>
  <c r="A2123" i="77" s="1"/>
  <c r="A2124" i="77" s="1"/>
  <c r="A2125" i="77" s="1"/>
  <c r="A2126" i="77" s="1"/>
  <c r="A2127" i="77" s="1"/>
  <c r="A2128" i="77" s="1"/>
  <c r="A2129" i="77" s="1"/>
  <c r="A2130" i="77" s="1"/>
  <c r="A2131" i="77" s="1"/>
  <c r="A2132" i="77" s="1"/>
  <c r="A2133" i="77" s="1"/>
  <c r="A2134" i="77" s="1"/>
  <c r="A2135" i="77" s="1"/>
  <c r="A2136" i="77" s="1"/>
  <c r="A2137" i="77" s="1"/>
  <c r="A2138" i="77" s="1"/>
  <c r="A2139" i="77" s="1"/>
  <c r="A2140" i="77" s="1"/>
  <c r="A2141" i="77" s="1"/>
  <c r="A2142" i="77" s="1"/>
  <c r="A2143" i="77" s="1"/>
  <c r="A2144" i="77" s="1"/>
  <c r="A2145" i="77" s="1"/>
  <c r="A2146" i="77" s="1"/>
  <c r="A2147" i="77" s="1"/>
  <c r="A2148" i="77" s="1"/>
  <c r="A2149" i="77" s="1"/>
  <c r="A2150" i="77" s="1"/>
  <c r="A2151" i="77" s="1"/>
  <c r="A2152" i="77" s="1"/>
  <c r="A2153" i="77" s="1"/>
  <c r="A2154" i="77" s="1"/>
  <c r="A2155" i="77" s="1"/>
  <c r="A2156" i="77" s="1"/>
  <c r="A2157" i="77" s="1"/>
  <c r="A2158" i="77" s="1"/>
  <c r="A2159" i="77" s="1"/>
  <c r="A2160" i="77" s="1"/>
  <c r="A2161" i="77" s="1"/>
  <c r="A2162" i="77" s="1"/>
  <c r="A2163" i="77" s="1"/>
  <c r="A2164" i="77" s="1"/>
  <c r="A2165" i="77" s="1"/>
  <c r="A2166" i="77" s="1"/>
  <c r="A2167" i="77" s="1"/>
  <c r="A2168" i="77" s="1"/>
  <c r="A2169" i="77" s="1"/>
  <c r="A2170" i="77" s="1"/>
  <c r="A2171" i="77" s="1"/>
  <c r="A2172" i="77" s="1"/>
  <c r="A2173" i="77" s="1"/>
  <c r="A2174" i="77" s="1"/>
  <c r="A2175" i="77" s="1"/>
  <c r="A2176" i="77" s="1"/>
  <c r="A2177" i="77" s="1"/>
  <c r="A2178" i="77" s="1"/>
  <c r="A2179" i="77" s="1"/>
  <c r="A2180" i="77" s="1"/>
  <c r="A2181" i="77" s="1"/>
  <c r="A2182" i="77" s="1"/>
  <c r="A2183" i="77" s="1"/>
  <c r="A2184" i="77" s="1"/>
  <c r="A2185" i="77" s="1"/>
  <c r="A2186" i="77" s="1"/>
  <c r="A2187" i="77" s="1"/>
  <c r="A2188" i="77" s="1"/>
  <c r="A2189" i="77" s="1"/>
  <c r="A2190" i="77" s="1"/>
  <c r="A2191" i="77" s="1"/>
  <c r="A2192" i="77" s="1"/>
  <c r="A2193" i="77" s="1"/>
  <c r="A2194" i="77" s="1"/>
  <c r="A2195" i="77" s="1"/>
  <c r="A2196" i="77" s="1"/>
  <c r="A2197" i="77" s="1"/>
  <c r="A2198" i="77" s="1"/>
  <c r="A2199" i="77" s="1"/>
  <c r="A2200" i="77" s="1"/>
  <c r="A2201" i="77" s="1"/>
  <c r="A2202" i="77" s="1"/>
  <c r="A2203" i="77" s="1"/>
  <c r="A2204" i="77" s="1"/>
  <c r="A2205" i="77" s="1"/>
  <c r="A2206" i="77" s="1"/>
  <c r="A2207" i="77" s="1"/>
  <c r="A2208" i="77" s="1"/>
  <c r="A2209" i="77" s="1"/>
  <c r="A2210" i="77" s="1"/>
  <c r="A2211" i="77" s="1"/>
  <c r="A2212" i="77" s="1"/>
  <c r="A2213" i="77" s="1"/>
  <c r="A2214" i="77" s="1"/>
  <c r="A2215" i="77" s="1"/>
  <c r="A2216" i="77" s="1"/>
  <c r="A2217" i="77" s="1"/>
  <c r="A2218" i="77" s="1"/>
  <c r="A2219" i="77" s="1"/>
  <c r="A2220" i="77" s="1"/>
  <c r="A2221" i="77" s="1"/>
  <c r="A2222" i="77" s="1"/>
  <c r="A2223" i="77" s="1"/>
  <c r="A2224" i="77" s="1"/>
  <c r="A2225" i="77" s="1"/>
  <c r="A2226" i="77" s="1"/>
  <c r="A2227" i="77" s="1"/>
  <c r="A2228" i="77" s="1"/>
  <c r="A2229" i="77" s="1"/>
  <c r="A2230" i="77" s="1"/>
  <c r="A2231" i="77" s="1"/>
  <c r="A2232" i="77" s="1"/>
  <c r="A2233" i="77" s="1"/>
  <c r="A2234" i="77" s="1"/>
  <c r="A2235" i="77" s="1"/>
  <c r="A2236" i="77" s="1"/>
  <c r="A2237" i="77" s="1"/>
  <c r="A2238" i="77" s="1"/>
  <c r="A2239" i="77" s="1"/>
  <c r="A2240" i="77" s="1"/>
  <c r="A2241" i="77" s="1"/>
  <c r="A2242" i="77" s="1"/>
  <c r="A2243" i="77" s="1"/>
  <c r="A2244" i="77" s="1"/>
  <c r="A2245" i="77" s="1"/>
  <c r="A2246" i="77" s="1"/>
  <c r="A2247" i="77" s="1"/>
  <c r="A2248" i="77" s="1"/>
  <c r="A2249" i="77" s="1"/>
  <c r="A2250" i="77" s="1"/>
  <c r="A2251" i="77" s="1"/>
  <c r="A2252" i="77" s="1"/>
  <c r="A2253" i="77" s="1"/>
  <c r="A2254" i="77" s="1"/>
  <c r="A2255" i="77" s="1"/>
  <c r="A2256" i="77" s="1"/>
  <c r="A2257" i="77" s="1"/>
  <c r="A2258" i="77" s="1"/>
  <c r="A2259" i="77" s="1"/>
  <c r="A2260" i="77" s="1"/>
  <c r="A2261" i="77" s="1"/>
  <c r="A2262" i="77" s="1"/>
  <c r="A2263" i="77" s="1"/>
  <c r="A2264" i="77" s="1"/>
  <c r="A2265" i="77" s="1"/>
  <c r="A2266" i="77" s="1"/>
  <c r="A2267" i="77" s="1"/>
  <c r="A2268" i="77" s="1"/>
  <c r="A2269" i="77" s="1"/>
  <c r="A2270" i="77" s="1"/>
  <c r="A2271" i="77" s="1"/>
  <c r="A2272" i="77" s="1"/>
  <c r="A2273" i="77" s="1"/>
  <c r="A2274" i="77" s="1"/>
  <c r="A2275" i="77" s="1"/>
  <c r="A2276" i="77" s="1"/>
  <c r="A2277" i="77" s="1"/>
  <c r="A2278" i="77" s="1"/>
  <c r="A2279" i="77" s="1"/>
  <c r="A2280" i="77" s="1"/>
  <c r="A2281" i="77" s="1"/>
  <c r="A2282" i="77" s="1"/>
  <c r="A2283" i="77" s="1"/>
  <c r="A2284" i="77" s="1"/>
  <c r="A2285" i="77" s="1"/>
  <c r="A2286" i="77" s="1"/>
  <c r="A2287" i="77" s="1"/>
  <c r="A2288" i="77" s="1"/>
  <c r="A2289" i="77" s="1"/>
  <c r="A2290" i="77" s="1"/>
  <c r="A2291" i="77" s="1"/>
  <c r="A2292" i="77" s="1"/>
  <c r="A2293" i="77" s="1"/>
  <c r="A2294" i="77" s="1"/>
  <c r="A2295" i="77" s="1"/>
  <c r="A2296" i="77" s="1"/>
  <c r="A2297" i="77" s="1"/>
  <c r="A2298" i="77" s="1"/>
  <c r="A2299" i="77" s="1"/>
  <c r="A2300" i="77" s="1"/>
  <c r="A2301" i="77" s="1"/>
  <c r="A2302" i="77" s="1"/>
  <c r="A2303" i="77" s="1"/>
  <c r="A2304" i="77" s="1"/>
  <c r="A2305" i="77" s="1"/>
  <c r="A2306" i="77" s="1"/>
  <c r="A2307" i="77" s="1"/>
  <c r="A2308" i="77" s="1"/>
  <c r="A2309" i="77" s="1"/>
  <c r="A2310" i="77" s="1"/>
  <c r="A2311" i="77" s="1"/>
  <c r="A2312" i="77" s="1"/>
  <c r="A2313" i="77" s="1"/>
  <c r="A2314" i="77" s="1"/>
  <c r="A2315" i="77" s="1"/>
  <c r="A2316" i="77" s="1"/>
  <c r="A2317" i="77" s="1"/>
  <c r="A2318" i="77" s="1"/>
  <c r="A2319" i="77" s="1"/>
  <c r="A2320" i="77" s="1"/>
  <c r="A2321" i="77" s="1"/>
  <c r="A2322" i="77" s="1"/>
  <c r="A2323" i="77" s="1"/>
  <c r="A2324" i="77" s="1"/>
  <c r="A2325" i="77" s="1"/>
  <c r="A2326" i="77" s="1"/>
  <c r="A2327" i="77" s="1"/>
  <c r="A2328" i="77" s="1"/>
  <c r="A2329" i="77" s="1"/>
  <c r="A2330" i="77" s="1"/>
  <c r="A2331" i="77" s="1"/>
  <c r="A2332" i="77" s="1"/>
  <c r="A2333" i="77" s="1"/>
  <c r="A2334" i="77" s="1"/>
  <c r="A2335" i="77" s="1"/>
  <c r="A2336" i="77" s="1"/>
  <c r="A2337" i="77" s="1"/>
  <c r="A2338" i="77" s="1"/>
  <c r="A2339" i="77" s="1"/>
  <c r="A2340" i="77" s="1"/>
  <c r="A2341" i="77" s="1"/>
  <c r="A2342" i="77" s="1"/>
  <c r="A2343" i="77" s="1"/>
  <c r="A2344" i="77" s="1"/>
  <c r="A2345" i="77" s="1"/>
  <c r="A2346" i="77" s="1"/>
  <c r="A2347" i="77" s="1"/>
  <c r="A2348" i="77" s="1"/>
  <c r="A2349" i="77" s="1"/>
  <c r="A2350" i="77" s="1"/>
  <c r="A2351" i="77" s="1"/>
  <c r="A2352" i="77" s="1"/>
  <c r="A2353" i="77" s="1"/>
  <c r="A2354" i="77" s="1"/>
  <c r="A2355" i="77" s="1"/>
  <c r="A2356" i="77" s="1"/>
  <c r="A2357" i="77" s="1"/>
  <c r="A2358" i="77" s="1"/>
  <c r="A2359" i="77" s="1"/>
  <c r="A2360" i="77" s="1"/>
  <c r="A2361" i="77" s="1"/>
  <c r="A2362" i="77" s="1"/>
  <c r="A2363" i="77" s="1"/>
  <c r="A2364" i="77" s="1"/>
  <c r="A2365" i="77" s="1"/>
  <c r="A2366" i="77" s="1"/>
  <c r="A2367" i="77" s="1"/>
  <c r="A2368" i="77" s="1"/>
  <c r="A2369" i="77" s="1"/>
  <c r="A2370" i="77" s="1"/>
  <c r="A2371" i="77" s="1"/>
  <c r="A2372" i="77" s="1"/>
  <c r="A2373" i="77" s="1"/>
  <c r="A2374" i="77" s="1"/>
  <c r="A2375" i="77" s="1"/>
  <c r="A2376" i="77" s="1"/>
  <c r="A2377" i="77" s="1"/>
  <c r="A2378" i="77" s="1"/>
  <c r="A2379" i="77" s="1"/>
  <c r="A2380" i="77" s="1"/>
  <c r="A2381" i="77" s="1"/>
  <c r="A2382" i="77" s="1"/>
  <c r="A2383" i="77" s="1"/>
  <c r="A2384" i="77" s="1"/>
  <c r="A2385" i="77" s="1"/>
  <c r="A2386" i="77" s="1"/>
  <c r="A2387" i="77" s="1"/>
  <c r="A2388" i="77" s="1"/>
  <c r="A2389" i="77" s="1"/>
  <c r="A2390" i="77" s="1"/>
  <c r="A2391" i="77" s="1"/>
  <c r="A2392" i="77" s="1"/>
  <c r="A2393" i="77" s="1"/>
  <c r="A2394" i="77" s="1"/>
  <c r="A2395" i="77" s="1"/>
  <c r="A2396" i="77" s="1"/>
  <c r="A2397" i="77" s="1"/>
  <c r="A2398" i="77" s="1"/>
  <c r="A2399" i="77" s="1"/>
  <c r="A2400" i="77" s="1"/>
  <c r="A2401" i="77" s="1"/>
  <c r="A2402" i="77" s="1"/>
  <c r="A2403" i="77" s="1"/>
  <c r="A2404" i="77" s="1"/>
  <c r="A2405" i="77" s="1"/>
  <c r="A2406" i="77" s="1"/>
  <c r="A2407" i="77" s="1"/>
  <c r="A2408" i="77" s="1"/>
  <c r="A2409" i="77" s="1"/>
  <c r="A2410" i="77" s="1"/>
  <c r="A2411" i="77" s="1"/>
  <c r="A2412" i="77" s="1"/>
  <c r="A2413" i="77" s="1"/>
  <c r="A2414" i="77" s="1"/>
  <c r="A2415" i="77" s="1"/>
  <c r="A2416" i="77" s="1"/>
  <c r="A2417" i="77" s="1"/>
  <c r="A2418" i="77" s="1"/>
  <c r="A2419" i="77" s="1"/>
  <c r="A2420" i="77" s="1"/>
  <c r="A2421" i="77" s="1"/>
  <c r="A2422" i="77" s="1"/>
  <c r="A2423" i="77" s="1"/>
  <c r="A2424" i="77" s="1"/>
  <c r="A2425" i="77" s="1"/>
  <c r="A2426" i="77" s="1"/>
  <c r="A2427" i="77" s="1"/>
  <c r="A2428" i="77" s="1"/>
  <c r="A2429" i="77" s="1"/>
  <c r="A2430" i="77" s="1"/>
  <c r="A2431" i="77" s="1"/>
  <c r="A2432" i="77" s="1"/>
  <c r="A2433" i="77" s="1"/>
  <c r="A2434" i="77" s="1"/>
  <c r="A2435" i="77" s="1"/>
  <c r="A2436" i="77" s="1"/>
  <c r="A2437" i="77" s="1"/>
  <c r="A2438" i="77" s="1"/>
  <c r="A2439" i="77" s="1"/>
  <c r="A2440" i="77" s="1"/>
  <c r="A2441" i="77" s="1"/>
  <c r="A2442" i="77" s="1"/>
  <c r="A2443" i="77" s="1"/>
  <c r="A2444" i="77" s="1"/>
  <c r="A2445" i="77" s="1"/>
  <c r="A2446" i="77" s="1"/>
  <c r="A2447" i="77" s="1"/>
  <c r="A2448" i="77" s="1"/>
  <c r="A2449" i="77" s="1"/>
  <c r="A2450" i="77" s="1"/>
  <c r="A2451" i="77" s="1"/>
  <c r="A2452" i="77" s="1"/>
  <c r="A2453" i="77" s="1"/>
  <c r="A2454" i="77" s="1"/>
  <c r="A2455" i="77" s="1"/>
  <c r="A2456" i="77" s="1"/>
  <c r="A2457" i="77" s="1"/>
  <c r="A2458" i="77" s="1"/>
  <c r="A2459" i="77" s="1"/>
  <c r="A2460" i="77" s="1"/>
  <c r="A2461" i="77" s="1"/>
  <c r="A2462" i="77" s="1"/>
  <c r="A2463" i="77" s="1"/>
  <c r="A2464" i="77" s="1"/>
  <c r="A2465" i="77" s="1"/>
  <c r="A2466" i="77" s="1"/>
  <c r="A2467" i="77" s="1"/>
  <c r="A2468" i="77" s="1"/>
  <c r="A2469" i="77" s="1"/>
  <c r="A2470" i="77" s="1"/>
  <c r="A2471" i="77" s="1"/>
  <c r="A2472" i="77" s="1"/>
  <c r="A2473" i="77" s="1"/>
  <c r="A2474" i="77" s="1"/>
  <c r="A2475" i="77" s="1"/>
  <c r="A2476" i="77" s="1"/>
  <c r="A2477" i="77" s="1"/>
  <c r="A2478" i="77" s="1"/>
  <c r="A2479" i="77" s="1"/>
  <c r="A2480" i="77" s="1"/>
  <c r="A2481" i="77" s="1"/>
  <c r="A2482" i="77" s="1"/>
  <c r="A2483" i="77" s="1"/>
  <c r="A2484" i="77" s="1"/>
  <c r="A2485" i="77" s="1"/>
  <c r="A2486" i="77" s="1"/>
  <c r="A2487" i="77" s="1"/>
  <c r="A2488" i="77" s="1"/>
  <c r="A2489" i="77" s="1"/>
  <c r="A2490" i="77" s="1"/>
  <c r="A2491" i="77" s="1"/>
  <c r="A2492" i="77" s="1"/>
  <c r="A2493" i="77" s="1"/>
  <c r="A2494" i="77" s="1"/>
  <c r="A2495" i="77" s="1"/>
  <c r="A2496" i="77" s="1"/>
  <c r="A2497" i="77" s="1"/>
  <c r="A2498" i="77" s="1"/>
  <c r="A2499" i="77" s="1"/>
  <c r="A2500" i="77" s="1"/>
  <c r="A2501" i="77" s="1"/>
  <c r="A2502" i="77" s="1"/>
  <c r="A2503" i="77" s="1"/>
  <c r="A2504" i="77" s="1"/>
  <c r="A2505" i="77" s="1"/>
  <c r="A2506" i="77" s="1"/>
  <c r="A2507" i="77" s="1"/>
  <c r="A2508" i="77" s="1"/>
  <c r="A2509" i="77" s="1"/>
  <c r="A2510" i="77" s="1"/>
  <c r="A2511" i="77" s="1"/>
  <c r="A2512" i="77" s="1"/>
  <c r="A2513" i="77" s="1"/>
  <c r="A2514" i="77" s="1"/>
  <c r="A2515" i="77" s="1"/>
  <c r="A2516" i="77" s="1"/>
  <c r="A2517" i="77" s="1"/>
  <c r="A2518" i="77" s="1"/>
  <c r="A2519" i="77" s="1"/>
  <c r="A2520" i="77" s="1"/>
  <c r="A2521" i="77" s="1"/>
  <c r="A2522" i="77" s="1"/>
  <c r="A2523" i="77" s="1"/>
  <c r="A2524" i="77" s="1"/>
  <c r="A2525" i="77" s="1"/>
  <c r="A2526" i="77" s="1"/>
  <c r="A2527" i="77" s="1"/>
  <c r="A2528" i="77" s="1"/>
  <c r="A2529" i="77" s="1"/>
  <c r="A2530" i="77" s="1"/>
  <c r="A2531" i="77" s="1"/>
  <c r="A2532" i="77" s="1"/>
  <c r="A2533" i="77" s="1"/>
  <c r="A2534" i="77" s="1"/>
  <c r="A2535" i="77" s="1"/>
  <c r="A2536" i="77" s="1"/>
  <c r="A2537" i="77" s="1"/>
  <c r="A2538" i="77" s="1"/>
  <c r="A2539" i="77" s="1"/>
  <c r="A2540" i="77" s="1"/>
  <c r="A2541" i="77" s="1"/>
  <c r="A2542" i="77" s="1"/>
  <c r="A2543" i="77" s="1"/>
  <c r="A2544" i="77" s="1"/>
  <c r="A2545" i="77" s="1"/>
  <c r="A2546" i="77" s="1"/>
  <c r="A2547" i="77" s="1"/>
  <c r="A2548" i="77" s="1"/>
  <c r="A2549" i="77" s="1"/>
  <c r="A2550" i="77" s="1"/>
  <c r="A2551" i="77" s="1"/>
  <c r="A2552" i="77" s="1"/>
  <c r="A2553" i="77" s="1"/>
  <c r="A2554" i="77" s="1"/>
  <c r="A2555" i="77" s="1"/>
  <c r="A2556" i="77" s="1"/>
  <c r="A2557" i="77" s="1"/>
  <c r="A2558" i="77" s="1"/>
  <c r="A2559" i="77" s="1"/>
  <c r="A2560" i="77" s="1"/>
  <c r="A2561" i="77" s="1"/>
  <c r="A2562" i="77" s="1"/>
  <c r="A2563" i="77" s="1"/>
  <c r="A2564" i="77" s="1"/>
  <c r="A2565" i="77" s="1"/>
  <c r="A2566" i="77" s="1"/>
  <c r="A2567" i="77" s="1"/>
  <c r="A2568" i="77" s="1"/>
  <c r="A2569" i="77" s="1"/>
  <c r="A2570" i="77" s="1"/>
  <c r="A2571" i="77" s="1"/>
  <c r="A2572" i="77" s="1"/>
  <c r="A2573" i="77" s="1"/>
  <c r="A2574" i="77" s="1"/>
  <c r="A2575" i="77" s="1"/>
  <c r="A2576" i="77" s="1"/>
  <c r="A2577" i="77" s="1"/>
  <c r="A2578" i="77" s="1"/>
  <c r="A2579" i="77" s="1"/>
  <c r="A2580" i="77" s="1"/>
  <c r="A2581" i="77" s="1"/>
  <c r="A2582" i="77" s="1"/>
  <c r="A2583" i="77" s="1"/>
  <c r="A2584" i="77" s="1"/>
  <c r="A2585" i="77" s="1"/>
  <c r="A2586" i="77" s="1"/>
  <c r="A2587" i="77" s="1"/>
  <c r="A2588" i="77" s="1"/>
  <c r="A2589" i="77" s="1"/>
  <c r="A2590" i="77" s="1"/>
  <c r="A2591" i="77" s="1"/>
  <c r="A2592" i="77" s="1"/>
  <c r="A2593" i="77" s="1"/>
  <c r="A2594" i="77" s="1"/>
  <c r="A2595" i="77" s="1"/>
  <c r="A2596" i="77" s="1"/>
  <c r="A2597" i="77" s="1"/>
  <c r="A2598" i="77" s="1"/>
  <c r="A2599" i="77" s="1"/>
  <c r="A2600" i="77" s="1"/>
  <c r="A2601" i="77" s="1"/>
  <c r="A2602" i="77" s="1"/>
  <c r="A2603" i="77" s="1"/>
  <c r="A2604" i="77" s="1"/>
  <c r="A2605" i="77" s="1"/>
  <c r="A2606" i="77" s="1"/>
  <c r="A2607" i="77" s="1"/>
  <c r="A2608" i="77" s="1"/>
  <c r="A2609" i="77" s="1"/>
  <c r="A2610" i="77" s="1"/>
  <c r="A2611" i="77" s="1"/>
  <c r="A2612" i="77" s="1"/>
  <c r="A2613" i="77" s="1"/>
  <c r="A2614" i="77" s="1"/>
  <c r="A2615" i="77" s="1"/>
  <c r="A2616" i="77" s="1"/>
  <c r="A2617" i="77" s="1"/>
  <c r="A2618" i="77" s="1"/>
  <c r="A2619" i="77" s="1"/>
  <c r="A2620" i="77" s="1"/>
  <c r="A2621" i="77" s="1"/>
  <c r="A2622" i="77" s="1"/>
  <c r="A2623" i="77" s="1"/>
  <c r="A2624" i="77" s="1"/>
  <c r="A2625" i="77" s="1"/>
  <c r="A2626" i="77" s="1"/>
  <c r="A2627" i="77" s="1"/>
  <c r="A2628" i="77" s="1"/>
  <c r="A2629" i="77" s="1"/>
  <c r="A2630" i="77" s="1"/>
  <c r="A2631" i="77" s="1"/>
  <c r="A2632" i="77" s="1"/>
  <c r="A2633" i="77" s="1"/>
  <c r="A2634" i="77" s="1"/>
  <c r="A2635" i="77" s="1"/>
  <c r="A2636" i="77" s="1"/>
  <c r="A2637" i="77" s="1"/>
  <c r="A2638" i="77" s="1"/>
  <c r="A2639" i="77" s="1"/>
  <c r="A2640" i="77" s="1"/>
  <c r="A2641" i="77" s="1"/>
  <c r="A2642" i="77" s="1"/>
  <c r="A2643" i="77" s="1"/>
  <c r="A2644" i="77" s="1"/>
  <c r="A2645" i="77" s="1"/>
  <c r="A2646" i="77" s="1"/>
  <c r="A2647" i="77" s="1"/>
  <c r="A2648" i="77" s="1"/>
  <c r="A2649" i="77" s="1"/>
  <c r="A2650" i="77" s="1"/>
  <c r="A2651" i="77" s="1"/>
  <c r="A2652" i="77" s="1"/>
  <c r="A2653" i="77" s="1"/>
  <c r="A2654" i="77" s="1"/>
  <c r="A2655" i="77" s="1"/>
  <c r="A2656" i="77" s="1"/>
  <c r="A2657" i="77" s="1"/>
  <c r="A2658" i="77" s="1"/>
  <c r="A2659" i="77" s="1"/>
  <c r="A2660" i="77" s="1"/>
  <c r="A2661" i="77" s="1"/>
  <c r="A2662" i="77" s="1"/>
  <c r="A2663" i="77" s="1"/>
  <c r="A2664" i="77" s="1"/>
  <c r="A2665" i="77" s="1"/>
  <c r="A2666" i="77" s="1"/>
  <c r="A2667" i="77" s="1"/>
  <c r="A2668" i="77" s="1"/>
  <c r="A2669" i="77" s="1"/>
  <c r="A2670" i="77" s="1"/>
  <c r="A2671" i="77" s="1"/>
  <c r="A2672" i="77" s="1"/>
  <c r="A2673" i="77" s="1"/>
  <c r="A2674" i="77" s="1"/>
  <c r="A2675" i="77" s="1"/>
  <c r="A2676" i="77" s="1"/>
  <c r="A2677" i="77" s="1"/>
  <c r="A2678" i="77" s="1"/>
  <c r="A2679" i="77" s="1"/>
  <c r="A2680" i="77" s="1"/>
  <c r="A2681" i="77" s="1"/>
  <c r="A2682" i="77" s="1"/>
  <c r="A2683" i="77" s="1"/>
  <c r="A2684" i="77" s="1"/>
  <c r="A2685" i="77" s="1"/>
  <c r="A2686" i="77" s="1"/>
  <c r="A2687" i="77" s="1"/>
  <c r="A2688" i="77" s="1"/>
  <c r="A2689" i="77" s="1"/>
  <c r="A2690" i="77" s="1"/>
  <c r="A2691" i="77" s="1"/>
  <c r="A2692" i="77" s="1"/>
  <c r="A2693" i="77" s="1"/>
  <c r="A2694" i="77" s="1"/>
  <c r="A2695" i="77" s="1"/>
  <c r="A2696" i="77" s="1"/>
  <c r="A2697" i="77" s="1"/>
  <c r="A2698" i="77" s="1"/>
  <c r="A2699" i="77" s="1"/>
  <c r="A2700" i="77" s="1"/>
  <c r="A2701" i="77" s="1"/>
  <c r="A2702" i="77" s="1"/>
  <c r="A2703" i="77" s="1"/>
  <c r="A2704" i="77" s="1"/>
  <c r="A2705" i="77" s="1"/>
  <c r="A2706" i="77" s="1"/>
  <c r="A2707" i="77" s="1"/>
  <c r="A2708" i="77" s="1"/>
  <c r="A2709" i="77" s="1"/>
  <c r="A2710" i="77" s="1"/>
  <c r="A2711" i="77" s="1"/>
  <c r="A2712" i="77" s="1"/>
  <c r="A2713" i="77" s="1"/>
  <c r="A2714" i="77" s="1"/>
  <c r="A2715" i="77" s="1"/>
  <c r="A2716" i="77" s="1"/>
  <c r="A2717" i="77" s="1"/>
  <c r="A2718" i="77" s="1"/>
  <c r="A2719" i="77" s="1"/>
  <c r="A2720" i="77" s="1"/>
  <c r="A2721" i="77" s="1"/>
  <c r="A2722" i="77" s="1"/>
  <c r="A2723" i="77" s="1"/>
  <c r="A2724" i="77" s="1"/>
  <c r="A2725" i="77" s="1"/>
  <c r="A2726" i="77" s="1"/>
  <c r="A2727" i="77" s="1"/>
  <c r="A2728" i="77" s="1"/>
  <c r="A2729" i="77" s="1"/>
  <c r="A2730" i="77" s="1"/>
  <c r="A2731" i="77" s="1"/>
  <c r="A2732" i="77" s="1"/>
  <c r="A2733" i="77" s="1"/>
  <c r="A2734" i="77" s="1"/>
  <c r="A2735" i="77" s="1"/>
  <c r="A2736" i="77" s="1"/>
  <c r="A2737" i="77" s="1"/>
  <c r="A2738" i="77" s="1"/>
  <c r="A2739" i="77" s="1"/>
  <c r="A2740" i="77" s="1"/>
  <c r="A2741" i="77" s="1"/>
  <c r="A2742" i="77" s="1"/>
  <c r="A2743" i="77" s="1"/>
  <c r="A2744" i="77" s="1"/>
  <c r="A2745" i="77" s="1"/>
  <c r="A2746" i="77" s="1"/>
  <c r="A2747" i="77" s="1"/>
  <c r="A2748" i="77" s="1"/>
  <c r="A2749" i="77" s="1"/>
  <c r="A2750" i="77" s="1"/>
  <c r="A2751" i="77" s="1"/>
  <c r="A2752" i="77" s="1"/>
  <c r="A2753" i="77" s="1"/>
  <c r="A2754" i="77" s="1"/>
  <c r="A2755" i="77" s="1"/>
  <c r="A2756" i="77" s="1"/>
  <c r="A2757" i="77" s="1"/>
  <c r="A2758" i="77" s="1"/>
  <c r="A2759" i="77" s="1"/>
  <c r="A2760" i="77" s="1"/>
  <c r="A2761" i="77" s="1"/>
  <c r="A2762" i="77" s="1"/>
  <c r="A2763" i="77" s="1"/>
  <c r="A2764" i="77" s="1"/>
  <c r="A2765" i="77" s="1"/>
  <c r="A2766" i="77" s="1"/>
  <c r="A2767" i="77" s="1"/>
  <c r="A2768" i="77" s="1"/>
  <c r="A2769" i="77" s="1"/>
  <c r="A2770" i="77" s="1"/>
  <c r="A2771" i="77" s="1"/>
  <c r="A2772" i="77" s="1"/>
  <c r="A2773" i="77" s="1"/>
  <c r="A2774" i="77" s="1"/>
  <c r="A2775" i="77" s="1"/>
  <c r="A2776" i="77" s="1"/>
  <c r="A2777" i="77" s="1"/>
  <c r="A2778" i="77" s="1"/>
  <c r="A2779" i="77" s="1"/>
  <c r="A2780" i="77" s="1"/>
  <c r="A2781" i="77" s="1"/>
  <c r="A2782" i="77" s="1"/>
  <c r="A2783" i="77" s="1"/>
  <c r="A2784" i="77" s="1"/>
  <c r="A2785" i="77" s="1"/>
  <c r="A2786" i="77" s="1"/>
  <c r="A2787" i="77" s="1"/>
  <c r="A2788" i="77" s="1"/>
  <c r="A2789" i="77" s="1"/>
  <c r="A2790" i="77" s="1"/>
  <c r="A2791" i="77" s="1"/>
  <c r="A2792" i="77" s="1"/>
  <c r="A2793" i="77" s="1"/>
  <c r="A2794" i="77" s="1"/>
  <c r="A2795" i="77" s="1"/>
  <c r="A2796" i="77" s="1"/>
  <c r="A2797" i="77" s="1"/>
  <c r="A2798" i="77" s="1"/>
  <c r="A2799" i="77" s="1"/>
  <c r="A2800" i="77" s="1"/>
  <c r="A2801" i="77" s="1"/>
  <c r="A2802" i="77" s="1"/>
  <c r="A2803" i="77" s="1"/>
  <c r="A2804" i="77" s="1"/>
  <c r="A2805" i="77" s="1"/>
  <c r="A2806" i="77" s="1"/>
  <c r="A2807" i="77" s="1"/>
  <c r="A2808" i="77" s="1"/>
  <c r="A2809" i="77" s="1"/>
  <c r="A2810" i="77" s="1"/>
  <c r="A2811" i="77" s="1"/>
  <c r="A2812" i="77" s="1"/>
  <c r="A2813" i="77" s="1"/>
  <c r="A2814" i="77" s="1"/>
  <c r="A2815" i="77" s="1"/>
  <c r="A2816" i="77" s="1"/>
  <c r="A2817" i="77" s="1"/>
  <c r="A2818" i="77" s="1"/>
  <c r="A2819" i="77" s="1"/>
  <c r="A2820" i="77" s="1"/>
  <c r="A2821" i="77" s="1"/>
  <c r="A2822" i="77" s="1"/>
  <c r="A2823" i="77" s="1"/>
  <c r="A2824" i="77" s="1"/>
  <c r="A2825" i="77" s="1"/>
  <c r="A2826" i="77" s="1"/>
  <c r="A2827" i="77" s="1"/>
  <c r="A2828" i="77" s="1"/>
  <c r="A2829" i="77" s="1"/>
  <c r="A2830" i="77" s="1"/>
  <c r="A2831" i="77" s="1"/>
  <c r="A2832" i="77" s="1"/>
  <c r="A2833" i="77" s="1"/>
  <c r="A2834" i="77" s="1"/>
  <c r="A2835" i="77" s="1"/>
  <c r="A2836" i="77" s="1"/>
  <c r="A2837" i="77" s="1"/>
  <c r="A2838" i="77" s="1"/>
  <c r="A2839" i="77" s="1"/>
  <c r="A2840" i="77" s="1"/>
  <c r="A2841" i="77" s="1"/>
  <c r="A2842" i="77" s="1"/>
  <c r="A2843" i="77" s="1"/>
  <c r="A2844" i="77" s="1"/>
  <c r="A2845" i="77" s="1"/>
  <c r="A2846" i="77" s="1"/>
  <c r="A2847" i="77" s="1"/>
  <c r="A2848" i="77" s="1"/>
  <c r="A2849" i="77" s="1"/>
  <c r="A2850" i="77" s="1"/>
  <c r="A2851" i="77" s="1"/>
  <c r="A2852" i="77" s="1"/>
  <c r="A2853" i="77" s="1"/>
  <c r="A2854" i="77" s="1"/>
  <c r="A2855" i="77" s="1"/>
  <c r="A2856" i="77" s="1"/>
  <c r="A2857" i="77" s="1"/>
  <c r="A2858" i="77" s="1"/>
  <c r="A2859" i="77" s="1"/>
  <c r="A2860" i="77" s="1"/>
  <c r="A2861" i="77" s="1"/>
  <c r="A2862" i="77" s="1"/>
  <c r="A2863" i="77" s="1"/>
  <c r="A2864" i="77" s="1"/>
  <c r="A2865" i="77" s="1"/>
  <c r="A2866" i="77" s="1"/>
  <c r="A2867" i="77" s="1"/>
  <c r="A2868" i="77" s="1"/>
  <c r="A2869" i="77" s="1"/>
  <c r="A2870" i="77" s="1"/>
  <c r="A2871" i="77" s="1"/>
  <c r="A2872" i="77" s="1"/>
  <c r="A2873" i="77" s="1"/>
  <c r="A2874" i="77" s="1"/>
  <c r="A2875" i="77" s="1"/>
  <c r="A2876" i="77" s="1"/>
  <c r="A2877" i="77" s="1"/>
  <c r="A2878" i="77" s="1"/>
  <c r="A2879" i="77" s="1"/>
  <c r="A2880" i="77" s="1"/>
  <c r="A2881" i="77" s="1"/>
  <c r="A2882" i="77" s="1"/>
  <c r="A2883" i="77" s="1"/>
  <c r="A2884" i="77" s="1"/>
  <c r="A2885" i="77" s="1"/>
  <c r="A2886" i="77" s="1"/>
  <c r="A2887" i="77" s="1"/>
  <c r="A2888" i="77" s="1"/>
  <c r="A2889" i="77" s="1"/>
  <c r="A2890" i="77" s="1"/>
  <c r="A2891" i="77" s="1"/>
  <c r="A2892" i="77" s="1"/>
  <c r="A2893" i="77" s="1"/>
  <c r="A2894" i="77" s="1"/>
  <c r="A2895" i="77" s="1"/>
  <c r="A2896" i="77" s="1"/>
  <c r="A2897" i="77" s="1"/>
  <c r="A2898" i="77" s="1"/>
  <c r="A2899" i="77" s="1"/>
  <c r="A2900" i="77" s="1"/>
  <c r="A2901" i="77" s="1"/>
  <c r="A2902" i="77" s="1"/>
  <c r="A2903" i="77" s="1"/>
  <c r="A2904" i="77" s="1"/>
  <c r="A2905" i="77" s="1"/>
  <c r="A2906" i="77" s="1"/>
  <c r="A2907" i="77" s="1"/>
  <c r="A2908" i="77" s="1"/>
  <c r="A2909" i="77" s="1"/>
  <c r="A2910" i="77" s="1"/>
  <c r="A2911" i="77" s="1"/>
  <c r="A2912" i="77" s="1"/>
  <c r="A2913" i="77" s="1"/>
  <c r="A2914" i="77" s="1"/>
  <c r="A2915" i="77" s="1"/>
  <c r="A2916" i="77" s="1"/>
  <c r="A2917" i="77" s="1"/>
  <c r="A2918" i="77" s="1"/>
  <c r="A2919" i="77" s="1"/>
  <c r="A2920" i="77" s="1"/>
  <c r="A2921" i="77" s="1"/>
  <c r="A2922" i="77" s="1"/>
  <c r="A2923" i="77" s="1"/>
  <c r="A2924" i="77" s="1"/>
  <c r="A2925" i="77" s="1"/>
  <c r="A2926" i="77" s="1"/>
  <c r="A2927" i="77" s="1"/>
  <c r="A2928" i="77" s="1"/>
  <c r="A2929" i="77" s="1"/>
  <c r="A2930" i="77" s="1"/>
  <c r="A2931" i="77" s="1"/>
  <c r="A2932" i="77" s="1"/>
  <c r="A2933" i="77" s="1"/>
  <c r="A2934" i="77" s="1"/>
  <c r="A2935" i="77" s="1"/>
  <c r="A2936" i="77" s="1"/>
  <c r="A2937" i="77" s="1"/>
  <c r="A2938" i="77" s="1"/>
  <c r="A2939" i="77" s="1"/>
  <c r="A2940" i="77" s="1"/>
  <c r="A2941" i="77" s="1"/>
  <c r="A2942" i="77" s="1"/>
  <c r="A2943" i="77" s="1"/>
  <c r="A2944" i="77" s="1"/>
  <c r="A2945" i="77" s="1"/>
  <c r="A2946" i="77" s="1"/>
  <c r="A2947" i="77" s="1"/>
  <c r="A2948" i="77" s="1"/>
  <c r="A2949" i="77" s="1"/>
  <c r="A2950" i="77" s="1"/>
  <c r="A2951" i="77" s="1"/>
  <c r="A2952" i="77" s="1"/>
  <c r="A2953" i="77" s="1"/>
  <c r="A2954" i="77" s="1"/>
  <c r="A2955" i="77" s="1"/>
  <c r="A2956" i="77" s="1"/>
  <c r="A2957" i="77" s="1"/>
  <c r="A2958" i="77" s="1"/>
  <c r="A2959" i="77" s="1"/>
  <c r="A2960" i="77" s="1"/>
  <c r="A2961" i="77" s="1"/>
  <c r="A2962" i="77" s="1"/>
  <c r="A2963" i="77" s="1"/>
  <c r="A2964" i="77" s="1"/>
  <c r="A2965" i="77" s="1"/>
  <c r="A2966" i="77" s="1"/>
  <c r="A2967" i="77" s="1"/>
  <c r="A2968" i="77" s="1"/>
  <c r="A2969" i="77" s="1"/>
  <c r="A2970" i="77" s="1"/>
  <c r="A2971" i="77" s="1"/>
  <c r="A2972" i="77" s="1"/>
  <c r="A2973" i="77" s="1"/>
  <c r="A2974" i="77" s="1"/>
  <c r="A2975" i="77" s="1"/>
  <c r="A2976" i="77" s="1"/>
  <c r="A2977" i="77" s="1"/>
  <c r="A2978" i="77" s="1"/>
  <c r="A2979" i="77" s="1"/>
  <c r="A2980" i="77" s="1"/>
  <c r="A2981" i="77" s="1"/>
  <c r="A2982" i="77" s="1"/>
  <c r="A2983" i="77" s="1"/>
  <c r="A2984" i="77" s="1"/>
  <c r="A2985" i="77" s="1"/>
  <c r="A2986" i="77" s="1"/>
  <c r="A2987" i="77" s="1"/>
  <c r="A2988" i="77" s="1"/>
  <c r="A2989" i="77" s="1"/>
  <c r="A2990" i="77" s="1"/>
  <c r="A2991" i="77" s="1"/>
  <c r="A2992" i="77" s="1"/>
  <c r="A2993" i="77" s="1"/>
  <c r="A2994" i="77" s="1"/>
  <c r="A2995" i="77" s="1"/>
  <c r="A2996" i="77" s="1"/>
  <c r="A2997" i="77" s="1"/>
  <c r="A2998" i="77" s="1"/>
  <c r="A2999" i="77" s="1"/>
  <c r="A3000" i="77" s="1"/>
  <c r="A3001" i="77" s="1"/>
  <c r="A3002" i="77" s="1"/>
  <c r="A3003" i="77" s="1"/>
  <c r="A3004" i="77" s="1"/>
  <c r="A3005" i="77" s="1"/>
  <c r="A3006" i="77" s="1"/>
  <c r="A3007" i="77" s="1"/>
  <c r="A3008" i="77" s="1"/>
  <c r="A3009" i="77" s="1"/>
  <c r="A3010" i="77" s="1"/>
  <c r="A3011" i="77" s="1"/>
  <c r="A3012" i="77" s="1"/>
  <c r="A3013" i="77" s="1"/>
  <c r="A3014" i="77" s="1"/>
  <c r="A3015" i="77" s="1"/>
  <c r="A3016" i="77" s="1"/>
  <c r="A3017" i="77" s="1"/>
  <c r="A3018" i="77" s="1"/>
  <c r="A3019" i="77" s="1"/>
  <c r="A3020" i="77" s="1"/>
  <c r="A3021" i="77" s="1"/>
  <c r="A3022" i="77" s="1"/>
  <c r="A3023" i="77" s="1"/>
  <c r="A3024" i="77" s="1"/>
  <c r="A3025" i="77" s="1"/>
  <c r="A3026" i="77" s="1"/>
  <c r="A3027" i="77" s="1"/>
  <c r="A3028" i="77" s="1"/>
  <c r="A3029" i="77" s="1"/>
  <c r="A3030" i="77" s="1"/>
  <c r="A3031" i="77" s="1"/>
  <c r="A3032" i="77" s="1"/>
  <c r="A3033" i="77" s="1"/>
  <c r="A3034" i="77" s="1"/>
  <c r="A3035" i="77" s="1"/>
  <c r="A3036" i="77" s="1"/>
  <c r="A3037" i="77" s="1"/>
  <c r="A3038" i="77" s="1"/>
  <c r="A3039" i="77" s="1"/>
  <c r="A3040" i="77" s="1"/>
  <c r="A3041" i="77" s="1"/>
  <c r="A3042" i="77" s="1"/>
  <c r="A3043" i="77" s="1"/>
  <c r="A3044" i="77" s="1"/>
  <c r="A3045" i="77" s="1"/>
  <c r="A3046" i="77" s="1"/>
  <c r="A3047" i="77" s="1"/>
  <c r="A3048" i="77" s="1"/>
  <c r="A3049" i="77" s="1"/>
  <c r="A3050" i="77" s="1"/>
  <c r="A3051" i="77" s="1"/>
  <c r="A3052" i="77" s="1"/>
  <c r="A3053" i="77" s="1"/>
  <c r="A3054" i="77" s="1"/>
  <c r="A3055" i="77" s="1"/>
  <c r="A3056" i="77" s="1"/>
  <c r="A3057" i="77" s="1"/>
  <c r="A3058" i="77" s="1"/>
  <c r="A3059" i="77" s="1"/>
  <c r="A3060" i="77" s="1"/>
  <c r="A3061" i="77" s="1"/>
  <c r="A3062" i="77" s="1"/>
  <c r="A3063" i="77" s="1"/>
  <c r="A3064" i="77" s="1"/>
  <c r="A3065" i="77" s="1"/>
  <c r="A3066" i="77" s="1"/>
  <c r="A3067" i="77" s="1"/>
  <c r="A3068" i="77" s="1"/>
  <c r="A3069" i="77" s="1"/>
  <c r="A3070" i="77" s="1"/>
  <c r="A3071" i="77" s="1"/>
  <c r="A3072" i="77" s="1"/>
  <c r="A3073" i="77" s="1"/>
  <c r="A3074" i="77" s="1"/>
  <c r="A3075" i="77" s="1"/>
  <c r="A3076" i="77" s="1"/>
  <c r="A3077" i="77" s="1"/>
  <c r="A3078" i="77" s="1"/>
  <c r="A3079" i="77" s="1"/>
  <c r="A3080" i="77" s="1"/>
  <c r="A3081" i="77" s="1"/>
  <c r="A3082" i="77" s="1"/>
  <c r="A3083" i="77" s="1"/>
  <c r="A3084" i="77" s="1"/>
  <c r="A3085" i="77" s="1"/>
  <c r="A3086" i="77" s="1"/>
  <c r="A3087" i="77" s="1"/>
  <c r="A3088" i="77" s="1"/>
  <c r="A3089" i="77" s="1"/>
  <c r="A3090" i="77" s="1"/>
  <c r="A3091" i="77" s="1"/>
  <c r="A3092" i="77" s="1"/>
  <c r="A3093" i="77" s="1"/>
  <c r="A3094" i="77" s="1"/>
  <c r="A3095" i="77" s="1"/>
  <c r="A3096" i="77" s="1"/>
  <c r="A3097" i="77" s="1"/>
  <c r="A3098" i="77" s="1"/>
  <c r="A3099" i="77" s="1"/>
  <c r="A3100" i="77" s="1"/>
  <c r="A3101" i="77" s="1"/>
  <c r="A3102" i="77" s="1"/>
  <c r="A3103" i="77" s="1"/>
  <c r="A3104" i="77" s="1"/>
  <c r="A3105" i="77" s="1"/>
  <c r="A3106" i="77" s="1"/>
  <c r="A3107" i="77" s="1"/>
  <c r="A3108" i="77" s="1"/>
  <c r="A3109" i="77" s="1"/>
  <c r="A3110" i="77" s="1"/>
  <c r="A3111" i="77" s="1"/>
  <c r="A3112" i="77" s="1"/>
  <c r="A3113" i="77" s="1"/>
  <c r="A3114" i="77" s="1"/>
  <c r="A3115" i="77" s="1"/>
  <c r="A3116" i="77" s="1"/>
  <c r="A3117" i="77" s="1"/>
  <c r="A3118" i="77" s="1"/>
  <c r="A3119" i="77" s="1"/>
  <c r="A3120" i="77" s="1"/>
  <c r="A3121" i="77" s="1"/>
  <c r="A3122" i="77" s="1"/>
  <c r="A3123" i="77" s="1"/>
  <c r="A3124" i="77" s="1"/>
  <c r="A3125" i="77" s="1"/>
  <c r="A3126" i="77" s="1"/>
  <c r="A3127" i="77" s="1"/>
  <c r="A3128" i="77" s="1"/>
  <c r="A3129" i="77" s="1"/>
  <c r="A3130" i="77" s="1"/>
  <c r="A3131" i="77" s="1"/>
  <c r="A3132" i="77" s="1"/>
  <c r="A3133" i="77" s="1"/>
  <c r="A3134" i="77" s="1"/>
  <c r="A3135" i="77" s="1"/>
  <c r="A3136" i="77" s="1"/>
  <c r="A3137" i="77" s="1"/>
  <c r="A3138" i="77" s="1"/>
  <c r="A3139" i="77" s="1"/>
  <c r="A3140" i="77" s="1"/>
  <c r="A3141" i="77" s="1"/>
  <c r="A3142" i="77" s="1"/>
  <c r="A3143" i="77" s="1"/>
  <c r="A3144" i="77" s="1"/>
  <c r="A3145" i="77" s="1"/>
  <c r="A3146" i="77" s="1"/>
  <c r="A3147" i="77" s="1"/>
  <c r="A3148" i="77" s="1"/>
  <c r="A3149" i="77" s="1"/>
  <c r="A3150" i="77" s="1"/>
  <c r="A3151" i="77" s="1"/>
  <c r="A3152" i="77" s="1"/>
  <c r="A3153" i="77" s="1"/>
  <c r="A3154" i="77" s="1"/>
  <c r="A3155" i="77" s="1"/>
  <c r="A3156" i="77" s="1"/>
  <c r="A3157" i="77" s="1"/>
  <c r="A3158" i="77" s="1"/>
  <c r="A3159" i="77" s="1"/>
  <c r="A3160" i="77" s="1"/>
  <c r="A3161" i="77" s="1"/>
  <c r="A3162" i="77" s="1"/>
  <c r="A3163" i="77" s="1"/>
  <c r="A3164" i="77" s="1"/>
  <c r="A3165" i="77" s="1"/>
  <c r="A3166" i="77" s="1"/>
  <c r="A3167" i="77" s="1"/>
  <c r="A3168" i="77" s="1"/>
  <c r="A3169" i="77" s="1"/>
  <c r="A3170" i="77" s="1"/>
  <c r="A3171" i="77" s="1"/>
  <c r="A3172" i="77" s="1"/>
  <c r="A3173" i="77" s="1"/>
  <c r="A3174" i="77" s="1"/>
  <c r="A3175" i="77" s="1"/>
  <c r="A3176" i="77" s="1"/>
  <c r="A3177" i="77" s="1"/>
  <c r="A3178" i="77" s="1"/>
  <c r="A3179" i="77" s="1"/>
  <c r="A3180" i="77" s="1"/>
  <c r="A3181" i="77" s="1"/>
  <c r="A3182" i="77" s="1"/>
  <c r="A3183" i="77" s="1"/>
  <c r="A3184" i="77" s="1"/>
  <c r="A3185" i="77" s="1"/>
  <c r="A3186" i="77" s="1"/>
  <c r="A3187" i="77" s="1"/>
  <c r="A3188" i="77" s="1"/>
  <c r="A3189" i="77" s="1"/>
  <c r="A3190" i="77" s="1"/>
  <c r="A3191" i="77" s="1"/>
  <c r="A3192" i="77" s="1"/>
  <c r="A3193" i="77" s="1"/>
  <c r="A3194" i="77" s="1"/>
  <c r="A3195" i="77" s="1"/>
  <c r="A3196" i="77" s="1"/>
  <c r="A3197" i="77" s="1"/>
  <c r="A3198" i="77" s="1"/>
  <c r="A3199" i="77" s="1"/>
  <c r="A3200" i="77" s="1"/>
  <c r="A3201" i="77" s="1"/>
  <c r="A3202" i="77" s="1"/>
  <c r="A3203" i="77" s="1"/>
  <c r="A3204" i="77" s="1"/>
  <c r="A3205" i="77" s="1"/>
  <c r="A3206" i="77" s="1"/>
  <c r="A3207" i="77" s="1"/>
  <c r="A3208" i="77" s="1"/>
  <c r="A3209" i="77" s="1"/>
  <c r="A3210" i="77" s="1"/>
  <c r="A3211" i="77" s="1"/>
  <c r="A3212" i="77" s="1"/>
  <c r="A3213" i="77" s="1"/>
  <c r="A3214" i="77" s="1"/>
  <c r="A3215" i="77" s="1"/>
  <c r="A3216" i="77" s="1"/>
  <c r="A3217" i="77" s="1"/>
  <c r="A3218" i="77" s="1"/>
  <c r="A3219" i="77" s="1"/>
  <c r="A3220" i="77" s="1"/>
  <c r="A3221" i="77" s="1"/>
  <c r="A3222" i="77" s="1"/>
  <c r="A3223" i="77" s="1"/>
  <c r="A3224" i="77" s="1"/>
  <c r="A3225" i="77" s="1"/>
  <c r="A3226" i="77" s="1"/>
  <c r="A3227" i="77" s="1"/>
  <c r="A3228" i="77" s="1"/>
  <c r="A3229" i="77" s="1"/>
  <c r="A3230" i="77" s="1"/>
  <c r="A3231" i="77" s="1"/>
  <c r="A3232" i="77" s="1"/>
  <c r="A3233" i="77" s="1"/>
  <c r="A3234" i="77" s="1"/>
  <c r="A3235" i="77" s="1"/>
  <c r="A3236" i="77" s="1"/>
  <c r="A3237" i="77" s="1"/>
  <c r="A3238" i="77" s="1"/>
  <c r="A3239" i="77" s="1"/>
  <c r="A3240" i="77" s="1"/>
  <c r="A3241" i="77" s="1"/>
  <c r="A3242" i="77" s="1"/>
  <c r="A3243" i="77" s="1"/>
  <c r="A3244" i="77" s="1"/>
  <c r="A3245" i="77" s="1"/>
  <c r="A3246" i="77" s="1"/>
  <c r="A3247" i="77" s="1"/>
  <c r="A3248" i="77" s="1"/>
  <c r="A3249" i="77" s="1"/>
  <c r="A3250" i="77" s="1"/>
  <c r="A3251" i="77" s="1"/>
  <c r="A3252" i="77" s="1"/>
  <c r="A3253" i="77" s="1"/>
  <c r="A3254" i="77" s="1"/>
  <c r="A3255" i="77" s="1"/>
  <c r="A3256" i="77" s="1"/>
  <c r="A3257" i="77" s="1"/>
  <c r="A3258" i="77" s="1"/>
  <c r="A3259" i="77" s="1"/>
  <c r="A3260" i="77" s="1"/>
  <c r="A3261" i="77" s="1"/>
  <c r="A3262" i="77" s="1"/>
  <c r="A3263" i="77" s="1"/>
  <c r="A3264" i="77" s="1"/>
  <c r="A3265" i="77" s="1"/>
  <c r="A3266" i="77" s="1"/>
  <c r="A3267" i="77" s="1"/>
  <c r="A3268" i="77" s="1"/>
  <c r="A3269" i="77" s="1"/>
  <c r="A3270" i="77" s="1"/>
  <c r="A3271" i="77" s="1"/>
  <c r="A3272" i="77" s="1"/>
  <c r="A3273" i="77" s="1"/>
  <c r="A3274" i="77" s="1"/>
  <c r="A3275" i="77" s="1"/>
  <c r="A3276" i="77" s="1"/>
  <c r="A3277" i="77" s="1"/>
  <c r="A3278" i="77" s="1"/>
  <c r="A3279" i="77" s="1"/>
  <c r="A3280" i="77" s="1"/>
  <c r="A3281" i="77" s="1"/>
  <c r="A3282" i="77" s="1"/>
  <c r="A3283" i="77" s="1"/>
  <c r="A3284" i="77" s="1"/>
  <c r="A3285" i="77" s="1"/>
  <c r="A3286" i="77" s="1"/>
  <c r="A3287" i="77" s="1"/>
  <c r="A3288" i="77" s="1"/>
  <c r="A3289" i="77" s="1"/>
  <c r="A3290" i="77" s="1"/>
  <c r="A3291" i="77" s="1"/>
  <c r="A3292" i="77" s="1"/>
  <c r="A3293" i="77" s="1"/>
  <c r="A3294" i="77" s="1"/>
  <c r="A3295" i="77" s="1"/>
  <c r="A3296" i="77" s="1"/>
  <c r="A3297" i="77" s="1"/>
  <c r="A3298" i="77" s="1"/>
  <c r="A3299" i="77" s="1"/>
  <c r="A3300" i="77" s="1"/>
  <c r="A3301" i="77" s="1"/>
  <c r="A3302" i="77" s="1"/>
  <c r="A3303" i="77" s="1"/>
  <c r="A3304" i="77" s="1"/>
  <c r="A3305" i="77" s="1"/>
  <c r="A3306" i="77" s="1"/>
  <c r="A3307" i="77" s="1"/>
  <c r="A3308" i="77" s="1"/>
  <c r="A3309" i="77" s="1"/>
  <c r="A3310" i="77" s="1"/>
  <c r="A3311" i="77" s="1"/>
  <c r="A3312" i="77" s="1"/>
  <c r="A3313" i="77" s="1"/>
  <c r="A3314" i="77" s="1"/>
  <c r="A3315" i="77" s="1"/>
  <c r="A3316" i="77" s="1"/>
  <c r="A3317" i="77" s="1"/>
  <c r="A3318" i="77" s="1"/>
  <c r="A3319" i="77" s="1"/>
  <c r="A3320" i="77" s="1"/>
  <c r="A3321" i="77" s="1"/>
  <c r="A3322" i="77" s="1"/>
  <c r="A3323" i="77" s="1"/>
  <c r="A3324" i="77" s="1"/>
  <c r="A3325" i="77" s="1"/>
  <c r="A3326" i="77" s="1"/>
  <c r="A3327" i="77" s="1"/>
  <c r="A3328" i="77" s="1"/>
  <c r="A3329" i="77" s="1"/>
  <c r="A3330" i="77" s="1"/>
  <c r="A3331" i="77" s="1"/>
  <c r="A3332" i="77" s="1"/>
  <c r="A3333" i="77" s="1"/>
  <c r="A3334" i="77" s="1"/>
  <c r="A3335" i="77" s="1"/>
  <c r="A3336" i="77" s="1"/>
  <c r="A3337" i="77" s="1"/>
  <c r="A3338" i="77" s="1"/>
  <c r="A3339" i="77" s="1"/>
  <c r="A3340" i="77" s="1"/>
  <c r="A3341" i="77" s="1"/>
  <c r="A3342" i="77" s="1"/>
  <c r="A3343" i="77" s="1"/>
  <c r="A3344" i="77" s="1"/>
  <c r="A3345" i="77" s="1"/>
  <c r="A3346" i="77" s="1"/>
  <c r="A3347" i="77" s="1"/>
  <c r="A3348" i="77" s="1"/>
  <c r="A3349" i="77" s="1"/>
  <c r="A3350" i="77" s="1"/>
  <c r="A3351" i="77" s="1"/>
  <c r="A3352" i="77" s="1"/>
  <c r="A3353" i="77" s="1"/>
  <c r="A3354" i="77" s="1"/>
  <c r="A3355" i="77" s="1"/>
  <c r="A3356" i="77" s="1"/>
  <c r="A3357" i="77" s="1"/>
  <c r="A3358" i="77" s="1"/>
  <c r="A3359" i="77" s="1"/>
  <c r="A3360" i="77" s="1"/>
  <c r="A3361" i="77" s="1"/>
  <c r="A3362" i="77" s="1"/>
  <c r="A3363" i="77" s="1"/>
  <c r="A3364" i="77" s="1"/>
  <c r="A3365" i="77" s="1"/>
  <c r="A3366" i="77" s="1"/>
  <c r="A3367" i="77" s="1"/>
  <c r="A3368" i="77" s="1"/>
  <c r="A3369" i="77" s="1"/>
  <c r="A3370" i="77" s="1"/>
  <c r="A3371" i="77" s="1"/>
  <c r="A3372" i="77" s="1"/>
  <c r="A3373" i="77" s="1"/>
  <c r="A3374" i="77" s="1"/>
  <c r="A3375" i="77" s="1"/>
  <c r="A3376" i="77" s="1"/>
  <c r="A3377" i="77" s="1"/>
  <c r="A3378" i="77" s="1"/>
  <c r="A3379" i="77" s="1"/>
  <c r="A3380" i="77" s="1"/>
  <c r="A3381" i="77" s="1"/>
  <c r="A3382" i="77" s="1"/>
  <c r="A3383" i="77" s="1"/>
  <c r="A3384" i="77" s="1"/>
  <c r="A3385" i="77" s="1"/>
  <c r="A3386" i="77" s="1"/>
  <c r="A3387" i="77" s="1"/>
  <c r="A3388" i="77" s="1"/>
  <c r="A3389" i="77" s="1"/>
  <c r="A3390" i="77" s="1"/>
  <c r="A3391" i="77" s="1"/>
  <c r="A3392" i="77" s="1"/>
  <c r="A3393" i="77" s="1"/>
  <c r="A3394" i="77" s="1"/>
  <c r="A3395" i="77" s="1"/>
  <c r="A3396" i="77" s="1"/>
  <c r="A3397" i="77" s="1"/>
  <c r="A3398" i="77" s="1"/>
  <c r="A3399" i="77" s="1"/>
  <c r="A3400" i="77" s="1"/>
  <c r="A3401" i="77" s="1"/>
  <c r="A3402" i="77" s="1"/>
  <c r="A3403" i="77" s="1"/>
  <c r="A3404" i="77" s="1"/>
  <c r="A3405" i="77" s="1"/>
  <c r="A3406" i="77" s="1"/>
  <c r="A3407" i="77" s="1"/>
  <c r="A3408" i="77" s="1"/>
  <c r="A3409" i="77" s="1"/>
  <c r="A3410" i="77" s="1"/>
  <c r="A3411" i="77" s="1"/>
  <c r="A3412" i="77" s="1"/>
  <c r="A3413" i="77" s="1"/>
  <c r="A3414" i="77" s="1"/>
  <c r="A3415" i="77" s="1"/>
  <c r="A3416" i="77" s="1"/>
  <c r="A3417" i="77" s="1"/>
  <c r="A3418" i="77" s="1"/>
  <c r="A3419" i="77" s="1"/>
  <c r="A3420" i="77" s="1"/>
  <c r="A3421" i="77" s="1"/>
  <c r="A3422" i="77" s="1"/>
  <c r="A3423" i="77" s="1"/>
  <c r="A3424" i="77" s="1"/>
  <c r="A3425" i="77" s="1"/>
  <c r="A3426" i="77" s="1"/>
  <c r="A3427" i="77" s="1"/>
  <c r="A3428" i="77" s="1"/>
  <c r="A3429" i="77" s="1"/>
  <c r="A3430" i="77" s="1"/>
  <c r="A3431" i="77" s="1"/>
  <c r="A3432" i="77" s="1"/>
  <c r="A3433" i="77" s="1"/>
  <c r="A3434" i="77" s="1"/>
  <c r="A3435" i="77" s="1"/>
  <c r="A3436" i="77" s="1"/>
  <c r="A3437" i="77" s="1"/>
  <c r="A3438" i="77" s="1"/>
  <c r="A3439" i="77" s="1"/>
  <c r="A3440" i="77" s="1"/>
  <c r="A3441" i="77" s="1"/>
  <c r="A3442" i="77" s="1"/>
  <c r="A3443" i="77" s="1"/>
  <c r="A3444" i="77" s="1"/>
  <c r="A3445" i="77" s="1"/>
  <c r="A3446" i="77" s="1"/>
  <c r="A3447" i="77" s="1"/>
  <c r="A3448" i="77" s="1"/>
  <c r="A3449" i="77" s="1"/>
  <c r="A3450" i="77" s="1"/>
  <c r="A3451" i="77" s="1"/>
  <c r="A3452" i="77" s="1"/>
  <c r="A3453" i="77" s="1"/>
  <c r="A3454" i="77" s="1"/>
  <c r="A3455" i="77" s="1"/>
  <c r="A3456" i="77" s="1"/>
  <c r="A3457" i="77" s="1"/>
  <c r="A3458" i="77" s="1"/>
  <c r="A3459" i="77" s="1"/>
  <c r="A3460" i="77" s="1"/>
  <c r="A3461" i="77" s="1"/>
  <c r="A3462" i="77" s="1"/>
  <c r="A3463" i="77" s="1"/>
  <c r="A3464" i="77" s="1"/>
  <c r="A3465" i="77" s="1"/>
  <c r="A3466" i="77" s="1"/>
  <c r="A3467" i="77" s="1"/>
  <c r="A3468" i="77" s="1"/>
  <c r="A3469" i="77" s="1"/>
  <c r="A3470" i="77" s="1"/>
  <c r="A3471" i="77" s="1"/>
  <c r="A3472" i="77" s="1"/>
  <c r="A3473" i="77" s="1"/>
  <c r="A3474" i="77" s="1"/>
  <c r="A3475" i="77" s="1"/>
  <c r="A3476" i="77" s="1"/>
  <c r="A3477" i="77" s="1"/>
  <c r="A3478" i="77" s="1"/>
  <c r="A3479" i="77" s="1"/>
  <c r="A3480" i="77" s="1"/>
  <c r="A3481" i="77" s="1"/>
  <c r="A3482" i="77" s="1"/>
  <c r="A3483" i="77" s="1"/>
  <c r="A3484" i="77" s="1"/>
  <c r="A3485" i="77" s="1"/>
  <c r="A3486" i="77" s="1"/>
  <c r="A3487" i="77" s="1"/>
  <c r="A3488" i="77" s="1"/>
  <c r="A3489" i="77" s="1"/>
  <c r="A3490" i="77" s="1"/>
  <c r="A3491" i="77" s="1"/>
  <c r="A3492" i="77" s="1"/>
  <c r="A3493" i="77" s="1"/>
  <c r="A3494" i="77" s="1"/>
  <c r="A3495" i="77" s="1"/>
  <c r="A3496" i="77" s="1"/>
  <c r="A3497" i="77" s="1"/>
  <c r="A3498" i="77" s="1"/>
  <c r="A3499" i="77" s="1"/>
  <c r="A3500" i="77" s="1"/>
  <c r="A3501" i="77" s="1"/>
  <c r="A3502" i="77" s="1"/>
  <c r="A3503" i="77" s="1"/>
  <c r="A3504" i="77" s="1"/>
  <c r="A3505" i="77" s="1"/>
  <c r="A3506" i="77" s="1"/>
  <c r="A3507" i="77" s="1"/>
  <c r="A3508" i="77" s="1"/>
  <c r="A3509" i="77" s="1"/>
  <c r="A3510" i="77" s="1"/>
  <c r="A3511" i="77" s="1"/>
  <c r="A3512" i="77" s="1"/>
  <c r="A3513" i="77" s="1"/>
  <c r="A3514" i="77" s="1"/>
  <c r="A3515" i="77" s="1"/>
  <c r="A3516" i="77" s="1"/>
  <c r="A3517" i="77" s="1"/>
  <c r="A3518" i="77" s="1"/>
  <c r="A3519" i="77" s="1"/>
  <c r="A3520" i="77" s="1"/>
  <c r="A3521" i="77" s="1"/>
  <c r="A3522" i="77" s="1"/>
  <c r="A3523" i="77" s="1"/>
  <c r="A3524" i="77" s="1"/>
  <c r="A3525" i="77" s="1"/>
  <c r="A3526" i="77" s="1"/>
  <c r="A3527" i="77" s="1"/>
  <c r="A3528" i="77" s="1"/>
  <c r="A3529" i="77" s="1"/>
  <c r="A3530" i="77" s="1"/>
  <c r="A3531" i="77" s="1"/>
  <c r="A3532" i="77" s="1"/>
  <c r="A3533" i="77" s="1"/>
  <c r="A3534" i="77" s="1"/>
  <c r="A3535" i="77" s="1"/>
  <c r="A3536" i="77" s="1"/>
  <c r="A3537" i="77" s="1"/>
  <c r="A3538" i="77" s="1"/>
  <c r="A3539" i="77" s="1"/>
  <c r="A3540" i="77" s="1"/>
  <c r="A3541" i="77" s="1"/>
  <c r="A3542" i="77" s="1"/>
  <c r="A3543" i="77" s="1"/>
  <c r="A3544" i="77" s="1"/>
  <c r="A3545" i="77" s="1"/>
  <c r="A3546" i="77" s="1"/>
  <c r="A3547" i="77" s="1"/>
  <c r="A3548" i="77" s="1"/>
  <c r="A3549" i="77" s="1"/>
  <c r="A3550" i="77" s="1"/>
  <c r="A3551" i="77" s="1"/>
  <c r="A3552" i="77" s="1"/>
  <c r="A3553" i="77" s="1"/>
  <c r="A3554" i="77" s="1"/>
  <c r="A3555" i="77" s="1"/>
  <c r="A3556" i="77" s="1"/>
  <c r="A3557" i="77" s="1"/>
  <c r="A3558" i="77" s="1"/>
  <c r="A3559" i="77" s="1"/>
  <c r="A3560" i="77" s="1"/>
  <c r="A3561" i="77" s="1"/>
  <c r="A3562" i="77" s="1"/>
  <c r="A3563" i="77" s="1"/>
  <c r="A3564" i="77" s="1"/>
  <c r="A3565" i="77" s="1"/>
  <c r="A3566" i="77" s="1"/>
  <c r="A3567" i="77" s="1"/>
  <c r="A3568" i="77" s="1"/>
  <c r="A3569" i="77" s="1"/>
  <c r="A3570" i="77" s="1"/>
  <c r="A3571" i="77" s="1"/>
  <c r="A3572" i="77" s="1"/>
  <c r="A3573" i="77" s="1"/>
  <c r="A3574" i="77" s="1"/>
  <c r="A3575" i="77" s="1"/>
  <c r="A3576" i="77" s="1"/>
  <c r="A3577" i="77" s="1"/>
  <c r="A3578" i="77" s="1"/>
  <c r="A3579" i="77" s="1"/>
  <c r="A3580" i="77" s="1"/>
  <c r="A3581" i="77" s="1"/>
  <c r="A3582" i="77" s="1"/>
  <c r="A3583" i="77" s="1"/>
  <c r="A3584" i="77" s="1"/>
  <c r="A3585" i="77" s="1"/>
  <c r="A3586" i="77" s="1"/>
  <c r="A3587" i="77" s="1"/>
  <c r="A3588" i="77" s="1"/>
  <c r="A3589" i="77" s="1"/>
  <c r="A3590" i="77" s="1"/>
  <c r="A3591" i="77" s="1"/>
  <c r="A3592" i="77" s="1"/>
  <c r="A3593" i="77" s="1"/>
  <c r="A3594" i="77" s="1"/>
  <c r="A3595" i="77" s="1"/>
  <c r="A3596" i="77" s="1"/>
  <c r="A3597" i="77" s="1"/>
  <c r="A3598" i="77" s="1"/>
  <c r="A3599" i="77" s="1"/>
  <c r="A3600" i="77" s="1"/>
  <c r="A3601" i="77" s="1"/>
  <c r="A3602" i="77" s="1"/>
  <c r="A3603" i="77" s="1"/>
  <c r="A3604" i="77" s="1"/>
  <c r="A3605" i="77" s="1"/>
  <c r="A3606" i="77" s="1"/>
  <c r="A3607" i="77" s="1"/>
  <c r="A3608" i="77" s="1"/>
  <c r="A3609" i="77" s="1"/>
  <c r="A3610" i="77" s="1"/>
  <c r="A3611" i="77" s="1"/>
  <c r="A3612" i="77" s="1"/>
  <c r="A3613" i="77" s="1"/>
  <c r="A3614" i="77" s="1"/>
  <c r="A3615" i="77" s="1"/>
  <c r="A3616" i="77" s="1"/>
  <c r="A3617" i="77" s="1"/>
  <c r="A3618" i="77" s="1"/>
  <c r="A3619" i="77" s="1"/>
  <c r="A3620" i="77" s="1"/>
  <c r="A3621" i="77" s="1"/>
  <c r="A3622" i="77" s="1"/>
  <c r="A3623" i="77" s="1"/>
  <c r="A3624" i="77" s="1"/>
  <c r="A3625" i="77" s="1"/>
  <c r="A3626" i="77" s="1"/>
  <c r="A3627" i="77" s="1"/>
  <c r="A3628" i="77" s="1"/>
  <c r="A3629" i="77" s="1"/>
  <c r="A3630" i="77" s="1"/>
  <c r="A3631" i="77" s="1"/>
  <c r="A3632" i="77" s="1"/>
  <c r="A3633" i="77" s="1"/>
  <c r="A3634" i="77" s="1"/>
  <c r="A3635" i="77" s="1"/>
  <c r="A3636" i="77" s="1"/>
  <c r="A3637" i="77" s="1"/>
  <c r="A3638" i="77" s="1"/>
  <c r="A3639" i="77" s="1"/>
  <c r="A3640" i="77" s="1"/>
  <c r="A3641" i="77" s="1"/>
  <c r="A3642" i="77" s="1"/>
  <c r="A3643" i="77" s="1"/>
  <c r="A3644" i="77" s="1"/>
  <c r="A3645" i="77" s="1"/>
  <c r="A3646" i="77" s="1"/>
  <c r="A3647" i="77" s="1"/>
  <c r="A3648" i="77" s="1"/>
  <c r="A3649" i="77" s="1"/>
  <c r="A3650" i="77" s="1"/>
  <c r="A3651" i="77" s="1"/>
  <c r="A3652" i="77" s="1"/>
  <c r="A3653" i="77" s="1"/>
  <c r="A3654" i="77" s="1"/>
  <c r="A3655" i="77" s="1"/>
  <c r="A3656" i="77" s="1"/>
  <c r="A3657" i="77" s="1"/>
  <c r="A3658" i="77" s="1"/>
  <c r="A3659" i="77" s="1"/>
  <c r="A3660" i="77" s="1"/>
  <c r="A3661" i="77" s="1"/>
  <c r="A3662" i="77" s="1"/>
  <c r="A3663" i="77" s="1"/>
  <c r="A3664" i="77" s="1"/>
  <c r="A3665" i="77" s="1"/>
  <c r="A3666" i="77" s="1"/>
  <c r="A3667" i="77" s="1"/>
  <c r="A3668" i="77" s="1"/>
  <c r="A3669" i="77" s="1"/>
  <c r="A3670" i="77" s="1"/>
  <c r="A3671" i="77" s="1"/>
  <c r="A3672" i="77" s="1"/>
  <c r="A3673" i="77" s="1"/>
  <c r="A3674" i="77" s="1"/>
  <c r="A3675" i="77" s="1"/>
  <c r="A3676" i="77" s="1"/>
  <c r="A3677" i="77" s="1"/>
  <c r="A3678" i="77" s="1"/>
  <c r="A3679" i="77" s="1"/>
  <c r="A3680" i="77" s="1"/>
  <c r="A3681" i="77" s="1"/>
  <c r="A3682" i="77" s="1"/>
  <c r="A3683" i="77" s="1"/>
  <c r="A3684" i="77" s="1"/>
  <c r="A3685" i="77" s="1"/>
  <c r="A3686" i="77" s="1"/>
  <c r="A3687" i="77" s="1"/>
  <c r="A3688" i="77" s="1"/>
  <c r="A3689" i="77" s="1"/>
  <c r="A3690" i="77" s="1"/>
  <c r="A3691" i="77" s="1"/>
  <c r="A3692" i="77" s="1"/>
  <c r="A3693" i="77" s="1"/>
  <c r="A3694" i="77" s="1"/>
  <c r="A3695" i="77" s="1"/>
  <c r="A3696" i="77" s="1"/>
  <c r="A3697" i="77" s="1"/>
  <c r="A3698" i="77" s="1"/>
  <c r="A3699" i="77" s="1"/>
  <c r="A3700" i="77" s="1"/>
  <c r="A3701" i="77" s="1"/>
  <c r="A3702" i="77" s="1"/>
  <c r="A3703" i="77" s="1"/>
  <c r="A3704" i="77" s="1"/>
  <c r="A3705" i="77" s="1"/>
  <c r="A3706" i="77" s="1"/>
  <c r="A3707" i="77" s="1"/>
  <c r="A3708" i="77" s="1"/>
  <c r="A3709" i="77" s="1"/>
  <c r="A3710" i="77" s="1"/>
  <c r="A3711" i="77" s="1"/>
  <c r="A3712" i="77" s="1"/>
  <c r="A3713" i="77" s="1"/>
  <c r="A3714" i="77" s="1"/>
  <c r="A3715" i="77" s="1"/>
  <c r="A3716" i="77" s="1"/>
  <c r="A3717" i="77" s="1"/>
  <c r="A3718" i="77" s="1"/>
  <c r="A3719" i="77" s="1"/>
  <c r="A3720" i="77" s="1"/>
  <c r="A3721" i="77" s="1"/>
  <c r="A3722" i="77" s="1"/>
  <c r="A3723" i="77" s="1"/>
  <c r="A3724" i="77" s="1"/>
  <c r="A3725" i="77" s="1"/>
  <c r="A3726" i="77" s="1"/>
  <c r="A3727" i="77" s="1"/>
  <c r="A3728" i="77" s="1"/>
  <c r="A3729" i="77" s="1"/>
  <c r="A3730" i="77" s="1"/>
  <c r="A3731" i="77" s="1"/>
  <c r="A3732" i="77" s="1"/>
  <c r="A3733" i="77" s="1"/>
  <c r="A3734" i="77" s="1"/>
  <c r="A3735" i="77" s="1"/>
  <c r="A3736" i="77" s="1"/>
  <c r="A3737" i="77" s="1"/>
  <c r="A3738" i="77" s="1"/>
  <c r="A3739" i="77" s="1"/>
  <c r="A3740" i="77" s="1"/>
  <c r="A3741" i="77" s="1"/>
  <c r="A3742" i="77" s="1"/>
  <c r="A3743" i="77" s="1"/>
  <c r="A3744" i="77" s="1"/>
  <c r="A3745" i="77" s="1"/>
  <c r="A3746" i="77" s="1"/>
  <c r="A3747" i="77" s="1"/>
  <c r="A3748" i="77" s="1"/>
  <c r="A3749" i="77" s="1"/>
  <c r="A3750" i="77" s="1"/>
  <c r="A3751" i="77" s="1"/>
  <c r="A3752" i="77" s="1"/>
  <c r="A3753" i="77" s="1"/>
  <c r="A3754" i="77" s="1"/>
  <c r="A3755" i="77" s="1"/>
  <c r="A3756" i="77" s="1"/>
  <c r="A3757" i="77" s="1"/>
  <c r="A3758" i="77" s="1"/>
  <c r="A3759" i="77" s="1"/>
  <c r="A3760" i="77" s="1"/>
  <c r="A3761" i="77" s="1"/>
  <c r="A3762" i="77" s="1"/>
  <c r="A3763" i="77" s="1"/>
  <c r="A3764" i="77" s="1"/>
  <c r="A3765" i="77" s="1"/>
  <c r="A3766" i="77" s="1"/>
  <c r="A3767" i="77" s="1"/>
  <c r="A3768" i="77" s="1"/>
  <c r="A3769" i="77" s="1"/>
  <c r="A3770" i="77" s="1"/>
  <c r="A3771" i="77" s="1"/>
  <c r="A3772" i="77" s="1"/>
  <c r="A3773" i="77" s="1"/>
  <c r="A3774" i="77" s="1"/>
  <c r="A3775" i="77" s="1"/>
  <c r="A3776" i="77" s="1"/>
  <c r="A3777" i="77" s="1"/>
  <c r="A3778" i="77" s="1"/>
  <c r="A3779" i="77" s="1"/>
  <c r="A3780" i="77" s="1"/>
  <c r="A3781" i="77" s="1"/>
  <c r="A3782" i="77" s="1"/>
  <c r="A3783" i="77" s="1"/>
  <c r="A3784" i="77" s="1"/>
  <c r="A3785" i="77" s="1"/>
  <c r="A3786" i="77" s="1"/>
  <c r="A3787" i="77" s="1"/>
  <c r="A3788" i="77" s="1"/>
  <c r="A3789" i="77" s="1"/>
  <c r="A3790" i="77" s="1"/>
  <c r="A3791" i="77" s="1"/>
  <c r="A3792" i="77" s="1"/>
  <c r="A3793" i="77" s="1"/>
  <c r="A3794" i="77" s="1"/>
  <c r="A3795" i="77" s="1"/>
  <c r="A3796" i="77" s="1"/>
  <c r="A3797" i="77" s="1"/>
  <c r="A3798" i="77" s="1"/>
  <c r="A3799" i="77" s="1"/>
  <c r="A3800" i="77" s="1"/>
  <c r="A3801" i="77" s="1"/>
  <c r="A3802" i="77" s="1"/>
  <c r="A3803" i="77" s="1"/>
  <c r="A3804" i="77" s="1"/>
  <c r="A3805" i="77" s="1"/>
  <c r="A3806" i="77" s="1"/>
  <c r="A3807" i="77" s="1"/>
  <c r="A3808" i="77" s="1"/>
  <c r="A3809" i="77" s="1"/>
  <c r="A3810" i="77" s="1"/>
  <c r="A3811" i="77" s="1"/>
  <c r="A3812" i="77" s="1"/>
  <c r="A3813" i="77" s="1"/>
  <c r="A3814" i="77" s="1"/>
  <c r="A3815" i="77" s="1"/>
  <c r="A3816" i="77" s="1"/>
  <c r="A3817" i="77" s="1"/>
  <c r="A3818" i="77" s="1"/>
  <c r="A3819" i="77" s="1"/>
  <c r="A3820" i="77" s="1"/>
  <c r="A3821" i="77" s="1"/>
  <c r="A3822" i="77" s="1"/>
  <c r="A3823" i="77" s="1"/>
  <c r="A3824" i="77" s="1"/>
  <c r="A3825" i="77" s="1"/>
  <c r="A3826" i="77" s="1"/>
  <c r="A3827" i="77" s="1"/>
  <c r="A3828" i="77" s="1"/>
  <c r="A3829" i="77" s="1"/>
  <c r="A3830" i="77" s="1"/>
  <c r="A3831" i="77" s="1"/>
  <c r="A3832" i="77" s="1"/>
  <c r="A3833" i="77" s="1"/>
  <c r="A3834" i="77" s="1"/>
  <c r="A3835" i="77" s="1"/>
  <c r="A3836" i="77" s="1"/>
  <c r="A3837" i="77" s="1"/>
  <c r="A3838" i="77" s="1"/>
  <c r="A3839" i="77" s="1"/>
  <c r="A3840" i="77" s="1"/>
  <c r="A3841" i="77" s="1"/>
  <c r="A3842" i="77" s="1"/>
  <c r="A3843" i="77" s="1"/>
  <c r="A3844" i="77" s="1"/>
  <c r="A3845" i="77" s="1"/>
  <c r="A3846" i="77" s="1"/>
  <c r="A3847" i="77" s="1"/>
  <c r="A3848" i="77" s="1"/>
  <c r="A3849" i="77" s="1"/>
  <c r="A3850" i="77" s="1"/>
  <c r="A3851" i="77" s="1"/>
  <c r="A3852" i="77" s="1"/>
  <c r="A3853" i="77" s="1"/>
  <c r="A3854" i="77" s="1"/>
  <c r="A3855" i="77" s="1"/>
  <c r="A3856" i="77" s="1"/>
  <c r="A3857" i="77" s="1"/>
  <c r="A3858" i="77" s="1"/>
  <c r="A3859" i="77" s="1"/>
  <c r="A3860" i="77" s="1"/>
  <c r="A3861" i="77" s="1"/>
  <c r="A3862" i="77" s="1"/>
  <c r="A3863" i="77" s="1"/>
  <c r="A3864" i="77" s="1"/>
  <c r="A3865" i="77" s="1"/>
  <c r="A3866" i="77" s="1"/>
  <c r="A3867" i="77" s="1"/>
  <c r="A3868" i="77" s="1"/>
  <c r="A3869" i="77" s="1"/>
  <c r="A3870" i="77" s="1"/>
  <c r="A3871" i="77" s="1"/>
  <c r="A3872" i="77" s="1"/>
  <c r="A3873" i="77" s="1"/>
  <c r="A3874" i="77" s="1"/>
  <c r="A3875" i="77" s="1"/>
  <c r="A3876" i="77" s="1"/>
  <c r="A3877" i="77" s="1"/>
  <c r="A3878" i="77" s="1"/>
  <c r="A3879" i="77" s="1"/>
  <c r="A3880" i="77" s="1"/>
  <c r="A3881" i="77" s="1"/>
  <c r="A3882" i="77" s="1"/>
  <c r="A3883" i="77" s="1"/>
  <c r="A3884" i="77" s="1"/>
  <c r="A3885" i="77" s="1"/>
  <c r="A3886" i="77" s="1"/>
  <c r="A3887" i="77" s="1"/>
  <c r="A3888" i="77" s="1"/>
  <c r="A3889" i="77" s="1"/>
  <c r="A3890" i="77" s="1"/>
  <c r="A3891" i="77" s="1"/>
  <c r="A3892" i="77" s="1"/>
  <c r="A3893" i="77" s="1"/>
  <c r="A3894" i="77" s="1"/>
  <c r="A3895" i="77" s="1"/>
  <c r="A3896" i="77" s="1"/>
  <c r="A3897" i="77" s="1"/>
  <c r="A3898" i="77" s="1"/>
  <c r="A3899" i="77" s="1"/>
  <c r="A3900" i="77" s="1"/>
  <c r="A3901" i="77" s="1"/>
  <c r="A3902" i="77" s="1"/>
  <c r="A3903" i="77" s="1"/>
  <c r="A3904" i="77" s="1"/>
  <c r="A3905" i="77" s="1"/>
  <c r="A3906" i="77" s="1"/>
  <c r="A3907" i="77" s="1"/>
  <c r="A3908" i="77" s="1"/>
  <c r="A3909" i="77" s="1"/>
  <c r="A3910" i="77" s="1"/>
  <c r="A3911" i="77" s="1"/>
  <c r="A3912" i="77" s="1"/>
  <c r="A3913" i="77" s="1"/>
  <c r="A3914" i="77" s="1"/>
  <c r="A3915" i="77" s="1"/>
  <c r="A3916" i="77" s="1"/>
  <c r="A3917" i="77" s="1"/>
  <c r="A3918" i="77" s="1"/>
  <c r="A3919" i="77" s="1"/>
  <c r="A3920" i="77" s="1"/>
  <c r="A3921" i="77" s="1"/>
  <c r="A3922" i="77" s="1"/>
  <c r="A3923" i="77" s="1"/>
  <c r="A3924" i="77" s="1"/>
  <c r="A3925" i="77" s="1"/>
  <c r="A3926" i="77" s="1"/>
  <c r="A3927" i="77" s="1"/>
  <c r="A3928" i="77" s="1"/>
  <c r="A3929" i="77" s="1"/>
  <c r="A3930" i="77" s="1"/>
  <c r="A3931" i="77" s="1"/>
  <c r="A3932" i="77" s="1"/>
  <c r="A3933" i="77" s="1"/>
  <c r="A3934" i="77" s="1"/>
  <c r="A3935" i="77" s="1"/>
  <c r="A3936" i="77" s="1"/>
  <c r="A3937" i="77" s="1"/>
  <c r="A3938" i="77" s="1"/>
  <c r="A3939" i="77" s="1"/>
  <c r="A3940" i="77" s="1"/>
  <c r="A3941" i="77" s="1"/>
  <c r="A3942" i="77" s="1"/>
  <c r="A3943" i="77" s="1"/>
  <c r="A3944" i="77" s="1"/>
  <c r="A3945" i="77" s="1"/>
  <c r="A3946" i="77" s="1"/>
  <c r="A3947" i="77" s="1"/>
  <c r="A3948" i="77" s="1"/>
  <c r="A3949" i="77" s="1"/>
  <c r="A3950" i="77" s="1"/>
  <c r="A3951" i="77" s="1"/>
  <c r="A3952" i="77" s="1"/>
  <c r="A3953" i="77" s="1"/>
  <c r="A3954" i="77" s="1"/>
  <c r="A3955" i="77" s="1"/>
  <c r="A3956" i="77" s="1"/>
  <c r="A3957" i="77" s="1"/>
  <c r="A3958" i="77" s="1"/>
  <c r="A3959" i="77" s="1"/>
  <c r="A3960" i="77" s="1"/>
  <c r="A3961" i="77" s="1"/>
  <c r="A3962" i="77" s="1"/>
  <c r="A3963" i="77" s="1"/>
  <c r="A3964" i="77" s="1"/>
  <c r="A3965" i="77" s="1"/>
  <c r="A3966" i="77" s="1"/>
  <c r="A3967" i="77" s="1"/>
  <c r="A3968" i="77" s="1"/>
  <c r="A3969" i="77" s="1"/>
  <c r="A3970" i="77" s="1"/>
  <c r="A3971" i="77" s="1"/>
  <c r="A3972" i="77" s="1"/>
  <c r="A3973" i="77" s="1"/>
  <c r="A3974" i="77" s="1"/>
  <c r="A3975" i="77" s="1"/>
  <c r="A3976" i="77" s="1"/>
  <c r="A3977" i="77" s="1"/>
  <c r="A3978" i="77" s="1"/>
  <c r="A3979" i="77" s="1"/>
  <c r="A3980" i="77" s="1"/>
  <c r="A3981" i="77" s="1"/>
  <c r="A3982" i="77" s="1"/>
  <c r="A3983" i="77" s="1"/>
  <c r="A3984" i="77" s="1"/>
  <c r="A3985" i="77" s="1"/>
  <c r="A3986" i="77" s="1"/>
  <c r="A3987" i="77" s="1"/>
  <c r="A3988" i="77" s="1"/>
  <c r="A3989" i="77" s="1"/>
  <c r="A3990" i="77" s="1"/>
  <c r="A3991" i="77" s="1"/>
  <c r="A3992" i="77" s="1"/>
  <c r="A3993" i="77" s="1"/>
  <c r="A3994" i="77" s="1"/>
  <c r="A3995" i="77" s="1"/>
  <c r="A3996" i="77" s="1"/>
  <c r="A3997" i="77" s="1"/>
  <c r="A3998" i="77" s="1"/>
  <c r="A3999" i="77" s="1"/>
  <c r="A4000" i="77" s="1"/>
  <c r="A4001" i="77" s="1"/>
  <c r="A4002" i="77" s="1"/>
  <c r="A4003" i="77" s="1"/>
  <c r="A4004" i="77" s="1"/>
  <c r="A4005" i="77" s="1"/>
  <c r="A4006" i="77" s="1"/>
  <c r="A4007" i="77" s="1"/>
  <c r="A4008" i="77" s="1"/>
  <c r="A4009" i="77" s="1"/>
  <c r="A4010" i="77" s="1"/>
  <c r="A4011" i="77" s="1"/>
  <c r="A4012" i="77" s="1"/>
  <c r="A4013" i="77" s="1"/>
  <c r="A4014" i="77" s="1"/>
  <c r="A4015" i="77" s="1"/>
  <c r="A4016" i="77" s="1"/>
  <c r="A4017" i="77" s="1"/>
  <c r="A4018" i="77" s="1"/>
  <c r="A4019" i="77" s="1"/>
  <c r="A4020" i="77" s="1"/>
  <c r="A4021" i="77" s="1"/>
  <c r="A4022" i="77" s="1"/>
  <c r="A4023" i="77" s="1"/>
  <c r="A4024" i="77" s="1"/>
  <c r="A4025" i="77" s="1"/>
  <c r="A4026" i="77" s="1"/>
  <c r="A4027" i="77" s="1"/>
  <c r="A4028" i="77" s="1"/>
  <c r="A4029" i="77" s="1"/>
  <c r="A4030" i="77" s="1"/>
  <c r="A4031" i="77" s="1"/>
  <c r="A4032" i="77" s="1"/>
  <c r="A4033" i="77" s="1"/>
  <c r="A4034" i="77" s="1"/>
  <c r="A4035" i="77" s="1"/>
  <c r="A4036" i="77" s="1"/>
  <c r="A4037" i="77" s="1"/>
  <c r="A4038" i="77" s="1"/>
  <c r="A4039" i="77" s="1"/>
  <c r="A4040" i="77" s="1"/>
  <c r="A4041" i="77" s="1"/>
  <c r="A4042" i="77" s="1"/>
  <c r="A4043" i="77" s="1"/>
  <c r="A4044" i="77" s="1"/>
  <c r="A4045" i="77" s="1"/>
  <c r="A4046" i="77" s="1"/>
  <c r="A4047" i="77" s="1"/>
  <c r="A4048" i="77" s="1"/>
  <c r="A4049" i="77" s="1"/>
  <c r="A4050" i="77" s="1"/>
  <c r="A4051" i="77" s="1"/>
  <c r="A4052" i="77" s="1"/>
  <c r="A4053" i="77" s="1"/>
  <c r="A4054" i="77" s="1"/>
  <c r="A4055" i="77" s="1"/>
  <c r="A4056" i="77" s="1"/>
  <c r="A4057" i="77" s="1"/>
  <c r="A4058" i="77" s="1"/>
  <c r="A4059" i="77" s="1"/>
  <c r="A4060" i="77" s="1"/>
  <c r="A4061" i="77" s="1"/>
  <c r="A4062" i="77" s="1"/>
  <c r="A4063" i="77" s="1"/>
  <c r="A4064" i="77" s="1"/>
  <c r="A4065" i="77" s="1"/>
  <c r="A4066" i="77" s="1"/>
  <c r="A4067" i="77" s="1"/>
  <c r="A4068" i="77" s="1"/>
  <c r="A4069" i="77" s="1"/>
  <c r="A4070" i="77" s="1"/>
  <c r="A4071" i="77" s="1"/>
  <c r="A4072" i="77" s="1"/>
  <c r="A4073" i="77" s="1"/>
  <c r="A4074" i="77" s="1"/>
  <c r="A4075" i="77" s="1"/>
  <c r="A4076" i="77" s="1"/>
  <c r="A4077" i="77" s="1"/>
  <c r="A4078" i="77" s="1"/>
  <c r="A4079" i="77" s="1"/>
  <c r="A4080" i="77" s="1"/>
  <c r="A4081" i="77" s="1"/>
  <c r="A4082" i="77" s="1"/>
  <c r="A4083" i="77" s="1"/>
  <c r="A4084" i="77" s="1"/>
  <c r="A4085" i="77" s="1"/>
  <c r="A4086" i="77" s="1"/>
  <c r="A4087" i="77" s="1"/>
  <c r="A4088" i="77" s="1"/>
  <c r="A4089" i="77" s="1"/>
  <c r="A4090" i="77" s="1"/>
  <c r="A4091" i="77" s="1"/>
  <c r="A4092" i="77" s="1"/>
  <c r="A4093" i="77" s="1"/>
  <c r="A4094" i="77" s="1"/>
  <c r="A4095" i="77" s="1"/>
  <c r="A4096" i="77" s="1"/>
  <c r="A4097" i="77" s="1"/>
  <c r="A4098" i="77" s="1"/>
  <c r="A4099" i="77" s="1"/>
  <c r="A4100" i="77" s="1"/>
  <c r="A4101" i="77" s="1"/>
  <c r="A4102" i="77" s="1"/>
  <c r="A4103" i="77" s="1"/>
  <c r="A4104" i="77" s="1"/>
  <c r="A4105" i="77" s="1"/>
  <c r="A4106" i="77" s="1"/>
  <c r="A4107" i="77" s="1"/>
  <c r="A4108" i="77" s="1"/>
  <c r="A4109" i="77" s="1"/>
  <c r="A4110" i="77" s="1"/>
  <c r="A4111" i="77" s="1"/>
  <c r="A4112" i="77" s="1"/>
  <c r="A4113" i="77" s="1"/>
  <c r="A4114" i="77" s="1"/>
  <c r="A4115" i="77" s="1"/>
  <c r="A4116" i="77" s="1"/>
  <c r="A4117" i="77" s="1"/>
  <c r="A4118" i="77" s="1"/>
  <c r="A4119" i="77" s="1"/>
  <c r="A4120" i="77" s="1"/>
  <c r="A4121" i="77" s="1"/>
  <c r="A4122" i="77" s="1"/>
  <c r="A4123" i="77" s="1"/>
  <c r="A4124" i="77" s="1"/>
  <c r="A4125" i="77" s="1"/>
  <c r="A4126" i="77" s="1"/>
  <c r="A4127" i="77" s="1"/>
  <c r="A4128" i="77" s="1"/>
  <c r="A4129" i="77" s="1"/>
  <c r="A4130" i="77" s="1"/>
  <c r="A4131" i="77" s="1"/>
  <c r="A4132" i="77" s="1"/>
  <c r="A4133" i="77" s="1"/>
  <c r="A4134" i="77" s="1"/>
  <c r="A4135" i="77" s="1"/>
  <c r="A4136" i="77" s="1"/>
  <c r="A4137" i="77" s="1"/>
  <c r="A4138" i="77" s="1"/>
  <c r="A4139" i="77" s="1"/>
  <c r="A4140" i="77" s="1"/>
  <c r="A4141" i="77" s="1"/>
  <c r="A4142" i="77" s="1"/>
  <c r="A4143" i="77" s="1"/>
  <c r="A4144" i="77" s="1"/>
  <c r="A4145" i="77" s="1"/>
  <c r="A4146" i="77" s="1"/>
  <c r="A4147" i="77" s="1"/>
  <c r="A4148" i="77" s="1"/>
  <c r="A4149" i="77" s="1"/>
  <c r="A4150" i="77" s="1"/>
  <c r="A4151" i="77" s="1"/>
  <c r="A4152" i="77" s="1"/>
  <c r="A4153" i="77" s="1"/>
  <c r="A4154" i="77" s="1"/>
  <c r="A4155" i="77" s="1"/>
  <c r="A4156" i="77" s="1"/>
  <c r="A4157" i="77" s="1"/>
  <c r="A4158" i="77" s="1"/>
  <c r="A4159" i="77" s="1"/>
  <c r="A4160" i="77" s="1"/>
  <c r="A4161" i="77" s="1"/>
  <c r="A4162" i="77" s="1"/>
  <c r="A4163" i="77" s="1"/>
  <c r="A4164" i="77" s="1"/>
  <c r="A4165" i="77" s="1"/>
  <c r="A4166" i="77" s="1"/>
  <c r="A4167" i="77" s="1"/>
  <c r="A4168" i="77" s="1"/>
  <c r="A4169" i="77" s="1"/>
  <c r="A4170" i="77" s="1"/>
  <c r="A4171" i="77" s="1"/>
  <c r="A4172" i="77" s="1"/>
  <c r="A4173" i="77" s="1"/>
  <c r="A4174" i="77" s="1"/>
  <c r="A4175" i="77" s="1"/>
  <c r="A4176" i="77" s="1"/>
  <c r="A4177" i="77" s="1"/>
  <c r="A4178" i="77" s="1"/>
  <c r="A4179" i="77" s="1"/>
  <c r="A4180" i="77" s="1"/>
  <c r="A4181" i="77" s="1"/>
  <c r="A4182" i="77" s="1"/>
  <c r="A4183" i="77" s="1"/>
  <c r="A4184" i="77" s="1"/>
  <c r="A4185" i="77" s="1"/>
  <c r="A4186" i="77" s="1"/>
  <c r="A4187" i="77" s="1"/>
  <c r="A4188" i="77" s="1"/>
  <c r="A4189" i="77" s="1"/>
  <c r="A4190" i="77" s="1"/>
  <c r="A4191" i="77" s="1"/>
  <c r="A4192" i="77" s="1"/>
  <c r="A4193" i="77" s="1"/>
  <c r="A4194" i="77" s="1"/>
  <c r="A4195" i="77" s="1"/>
  <c r="A4196" i="77" s="1"/>
  <c r="A4197" i="77" s="1"/>
  <c r="A4198" i="77" s="1"/>
  <c r="A4199" i="77" s="1"/>
  <c r="A4200" i="77" s="1"/>
  <c r="A4201" i="77" s="1"/>
  <c r="A4202" i="77" s="1"/>
  <c r="A4203" i="77" s="1"/>
  <c r="A4204" i="77" s="1"/>
  <c r="A4205" i="77" s="1"/>
  <c r="A4206" i="77" s="1"/>
  <c r="A4207" i="77" s="1"/>
  <c r="A4208" i="77" s="1"/>
  <c r="A4209" i="77" s="1"/>
  <c r="A4210" i="77" s="1"/>
  <c r="A4211" i="77" s="1"/>
  <c r="A4212" i="77" s="1"/>
  <c r="A4213" i="77" s="1"/>
  <c r="A4214" i="77" s="1"/>
  <c r="A4215" i="77" s="1"/>
  <c r="A4216" i="77" s="1"/>
  <c r="A4217" i="77" s="1"/>
  <c r="A4218" i="77" s="1"/>
  <c r="A4219" i="77" s="1"/>
  <c r="A4220" i="77" s="1"/>
  <c r="A4221" i="77" s="1"/>
  <c r="A4222" i="77" s="1"/>
  <c r="A4223" i="77" s="1"/>
  <c r="A4224" i="77" s="1"/>
  <c r="A4225" i="77" s="1"/>
  <c r="A4226" i="77" s="1"/>
  <c r="A4227" i="77" s="1"/>
  <c r="A4228" i="77" s="1"/>
  <c r="A4229" i="77" s="1"/>
  <c r="A4230" i="77" s="1"/>
  <c r="A4231" i="77" s="1"/>
  <c r="A4232" i="77" s="1"/>
  <c r="A4233" i="77" s="1"/>
  <c r="A4234" i="77" s="1"/>
  <c r="A4235" i="77" s="1"/>
  <c r="A4236" i="77" s="1"/>
  <c r="A4237" i="77" s="1"/>
  <c r="A4238" i="77" s="1"/>
  <c r="A4239" i="77" s="1"/>
  <c r="A4240" i="77" s="1"/>
  <c r="A4241" i="77" s="1"/>
  <c r="A4242" i="77" s="1"/>
  <c r="A4243" i="77" s="1"/>
  <c r="A4244" i="77" s="1"/>
  <c r="A4245" i="77" s="1"/>
  <c r="A4246" i="77" s="1"/>
  <c r="A4247" i="77" s="1"/>
  <c r="A4248" i="77" s="1"/>
  <c r="A4249" i="77" s="1"/>
  <c r="A4250" i="77" s="1"/>
  <c r="A4251" i="77" s="1"/>
  <c r="A4252" i="77" s="1"/>
  <c r="A4253" i="77" s="1"/>
  <c r="A4254" i="77" s="1"/>
  <c r="A4255" i="77" s="1"/>
  <c r="A4256" i="77" s="1"/>
  <c r="A4257" i="77" s="1"/>
  <c r="A4258" i="77" s="1"/>
  <c r="A4259" i="77" s="1"/>
  <c r="A4260" i="77" s="1"/>
  <c r="A4261" i="77" s="1"/>
  <c r="A4262" i="77" s="1"/>
  <c r="A4263" i="77" s="1"/>
  <c r="A4264" i="77" s="1"/>
  <c r="A4265" i="77" s="1"/>
  <c r="A4266" i="77" s="1"/>
  <c r="A4267" i="77" s="1"/>
  <c r="A4268" i="77" s="1"/>
  <c r="A4269" i="77" s="1"/>
  <c r="A4270" i="77" s="1"/>
  <c r="A4271" i="77" s="1"/>
  <c r="A4272" i="77" s="1"/>
  <c r="A4273" i="77" s="1"/>
  <c r="A4274" i="77" s="1"/>
  <c r="A4275" i="77" s="1"/>
  <c r="A4276" i="77" s="1"/>
  <c r="A4277" i="77" s="1"/>
  <c r="A4278" i="77" s="1"/>
  <c r="A4279" i="77" s="1"/>
  <c r="A4280" i="77" s="1"/>
  <c r="A4281" i="77" s="1"/>
  <c r="A4282" i="77" s="1"/>
  <c r="A4283" i="77" s="1"/>
  <c r="A4284" i="77" s="1"/>
  <c r="A4285" i="77" s="1"/>
  <c r="A4286" i="77" s="1"/>
  <c r="A4287" i="77" s="1"/>
  <c r="A4288" i="77" s="1"/>
  <c r="A4289" i="77" s="1"/>
  <c r="A4290" i="77" s="1"/>
  <c r="A4291" i="77" s="1"/>
  <c r="A4292" i="77" s="1"/>
  <c r="A4293" i="77" s="1"/>
  <c r="A4294" i="77" s="1"/>
  <c r="A4295" i="77" s="1"/>
  <c r="A4296" i="77" s="1"/>
  <c r="A4297" i="77" s="1"/>
  <c r="A4298" i="77" s="1"/>
  <c r="A4299" i="77" s="1"/>
  <c r="A4300" i="77" s="1"/>
  <c r="A4301" i="77" s="1"/>
  <c r="A4302" i="77" s="1"/>
  <c r="A4303" i="77" s="1"/>
  <c r="A4304" i="77" s="1"/>
  <c r="A4305" i="77" s="1"/>
  <c r="A4306" i="77" s="1"/>
  <c r="A4307" i="77" s="1"/>
  <c r="A4308" i="77" s="1"/>
  <c r="A4309" i="77" s="1"/>
  <c r="A4310" i="77" s="1"/>
  <c r="A4311" i="77" s="1"/>
  <c r="A4312" i="77" s="1"/>
  <c r="A4313" i="77" s="1"/>
  <c r="A4314" i="77" s="1"/>
  <c r="A4315" i="77" s="1"/>
  <c r="A4316" i="77" s="1"/>
  <c r="A4317" i="77" s="1"/>
  <c r="A4318" i="77" s="1"/>
  <c r="A4319" i="77" s="1"/>
  <c r="A4320" i="77" s="1"/>
  <c r="A4321" i="77" s="1"/>
  <c r="A4322" i="77" s="1"/>
  <c r="A4323" i="77" s="1"/>
  <c r="A4324" i="77" s="1"/>
  <c r="A4325" i="77" s="1"/>
  <c r="A4326" i="77" s="1"/>
  <c r="A4327" i="77" s="1"/>
  <c r="A4328" i="77" s="1"/>
  <c r="A4329" i="77" s="1"/>
  <c r="A4330" i="77" s="1"/>
  <c r="A4331" i="77" s="1"/>
  <c r="A4332" i="77" s="1"/>
  <c r="A4333" i="77" s="1"/>
  <c r="A4334" i="77" s="1"/>
  <c r="A4335" i="77" s="1"/>
  <c r="A4336" i="77" s="1"/>
  <c r="A4337" i="77" s="1"/>
  <c r="A4338" i="77" s="1"/>
  <c r="A4339" i="77" s="1"/>
  <c r="A4340" i="77" s="1"/>
  <c r="A4341" i="77" s="1"/>
  <c r="A4342" i="77" s="1"/>
  <c r="A4343" i="77" s="1"/>
  <c r="A4344" i="77" s="1"/>
  <c r="A4345" i="77" s="1"/>
  <c r="A4346" i="77" s="1"/>
  <c r="A4347" i="77" s="1"/>
  <c r="A4348" i="77" s="1"/>
  <c r="A4349" i="77" s="1"/>
  <c r="A4350" i="77" s="1"/>
  <c r="A4351" i="77" s="1"/>
  <c r="A4352" i="77" s="1"/>
  <c r="A4353" i="77" s="1"/>
  <c r="A4354" i="77" s="1"/>
  <c r="A4355" i="77" s="1"/>
  <c r="A4356" i="77" s="1"/>
  <c r="A4357" i="77" s="1"/>
  <c r="A4358" i="77" s="1"/>
  <c r="A4359" i="77" s="1"/>
  <c r="A4360" i="77" s="1"/>
  <c r="A4361" i="77" s="1"/>
  <c r="A4362" i="77" s="1"/>
  <c r="A4363" i="77" s="1"/>
  <c r="A4364" i="77" s="1"/>
  <c r="A4365" i="77" s="1"/>
  <c r="A4366" i="77" s="1"/>
  <c r="A4367" i="77" s="1"/>
  <c r="A4368" i="77" s="1"/>
  <c r="A4369" i="77" s="1"/>
  <c r="A4370" i="77" s="1"/>
  <c r="A4371" i="77" s="1"/>
  <c r="A4372" i="77" s="1"/>
  <c r="A4373" i="77" s="1"/>
  <c r="A4374" i="77" s="1"/>
  <c r="A4375" i="77" s="1"/>
  <c r="A4376" i="77" s="1"/>
  <c r="A4377" i="77" s="1"/>
  <c r="A4378" i="77" s="1"/>
  <c r="A4379" i="77" s="1"/>
  <c r="A4380" i="77" s="1"/>
  <c r="A4381" i="77" s="1"/>
  <c r="A4382" i="77" s="1"/>
  <c r="A4383" i="77" s="1"/>
  <c r="A4384" i="77" s="1"/>
  <c r="A4385" i="77" s="1"/>
  <c r="A4386" i="77" s="1"/>
  <c r="A4387" i="77" s="1"/>
  <c r="A4388" i="77" s="1"/>
  <c r="A4389" i="77" s="1"/>
  <c r="A4390" i="77" s="1"/>
  <c r="A4391" i="77" s="1"/>
  <c r="A4392" i="77" s="1"/>
  <c r="A4393" i="77" s="1"/>
  <c r="A4394" i="77" s="1"/>
  <c r="A4395" i="77" s="1"/>
  <c r="A4396" i="77" s="1"/>
  <c r="A4397" i="77" s="1"/>
  <c r="A4398" i="77" s="1"/>
  <c r="A4399" i="77" s="1"/>
  <c r="A4400" i="77" s="1"/>
  <c r="A4401" i="77" s="1"/>
  <c r="A4402" i="77" s="1"/>
  <c r="A4403" i="77" s="1"/>
  <c r="A4404" i="77" s="1"/>
  <c r="A4405" i="77" s="1"/>
  <c r="A4406" i="77" s="1"/>
  <c r="A4407" i="77" s="1"/>
  <c r="A4408" i="77" s="1"/>
  <c r="A4409" i="77" s="1"/>
  <c r="A4410" i="77" s="1"/>
  <c r="A4411" i="77" s="1"/>
  <c r="A4412" i="77" s="1"/>
  <c r="A4413" i="77" s="1"/>
  <c r="A4414" i="77" s="1"/>
  <c r="A4415" i="77" s="1"/>
  <c r="A4416" i="77" s="1"/>
  <c r="A4417" i="77" s="1"/>
  <c r="A4418" i="77" s="1"/>
  <c r="A4419" i="77" s="1"/>
  <c r="A4420" i="77" s="1"/>
  <c r="A4421" i="77" s="1"/>
  <c r="A4422" i="77" s="1"/>
  <c r="A4423" i="77" s="1"/>
  <c r="A4424" i="77" s="1"/>
  <c r="A4425" i="77" s="1"/>
  <c r="A4426" i="77" s="1"/>
  <c r="A4427" i="77" s="1"/>
  <c r="A4428" i="77" s="1"/>
  <c r="A4429" i="77" s="1"/>
  <c r="A4430" i="77" s="1"/>
  <c r="A4431" i="77" s="1"/>
  <c r="A4432" i="77" s="1"/>
  <c r="A4433" i="77" s="1"/>
  <c r="A4434" i="77" s="1"/>
  <c r="A4435" i="77" s="1"/>
  <c r="A4436" i="77" s="1"/>
  <c r="A4437" i="77" s="1"/>
  <c r="A4438" i="77" s="1"/>
  <c r="A4439" i="77" s="1"/>
  <c r="A4440" i="77" s="1"/>
  <c r="A4441" i="77" s="1"/>
  <c r="A4442" i="77" s="1"/>
  <c r="A4443" i="77" s="1"/>
  <c r="A4444" i="77" s="1"/>
  <c r="A4445" i="77" s="1"/>
  <c r="A4446" i="77" s="1"/>
  <c r="A4447" i="77" s="1"/>
  <c r="A4448" i="77" s="1"/>
  <c r="A4449" i="77" s="1"/>
  <c r="A4450" i="77" s="1"/>
  <c r="A4451" i="77" s="1"/>
  <c r="A4452" i="77" s="1"/>
  <c r="A4453" i="77" s="1"/>
  <c r="A4454" i="77" s="1"/>
  <c r="A4455" i="77" s="1"/>
  <c r="A4456" i="77" s="1"/>
  <c r="A4457" i="77" s="1"/>
  <c r="A4458" i="77" s="1"/>
  <c r="A4459" i="77" s="1"/>
  <c r="A4460" i="77" s="1"/>
  <c r="A4461" i="77" s="1"/>
  <c r="A4462" i="77" s="1"/>
  <c r="A4463" i="77" s="1"/>
  <c r="A4464" i="77" s="1"/>
  <c r="A4465" i="77" s="1"/>
  <c r="A4466" i="77" s="1"/>
  <c r="A4467" i="77" s="1"/>
  <c r="A4468" i="77" s="1"/>
  <c r="A4469" i="77" s="1"/>
  <c r="A4470" i="77" s="1"/>
  <c r="A4471" i="77" s="1"/>
  <c r="A4472" i="77" s="1"/>
  <c r="A4473" i="77" s="1"/>
  <c r="A4474" i="77" s="1"/>
  <c r="A4475" i="77" s="1"/>
  <c r="A4476" i="77" s="1"/>
  <c r="A4477" i="77" s="1"/>
  <c r="A4478" i="77" s="1"/>
  <c r="A4479" i="77" s="1"/>
  <c r="A4480" i="77" s="1"/>
  <c r="A4481" i="77" s="1"/>
  <c r="A4482" i="77" s="1"/>
  <c r="A4483" i="77" s="1"/>
  <c r="A4484" i="77" s="1"/>
  <c r="A4485" i="77" s="1"/>
  <c r="A4486" i="77" s="1"/>
  <c r="A4487" i="77" s="1"/>
  <c r="A4488" i="77" s="1"/>
  <c r="A4489" i="77" s="1"/>
  <c r="A4490" i="77" s="1"/>
  <c r="A4491" i="77" s="1"/>
  <c r="A4492" i="77" s="1"/>
  <c r="A4493" i="77" s="1"/>
  <c r="A4494" i="77" s="1"/>
  <c r="A4495" i="77" s="1"/>
  <c r="A4496" i="77" s="1"/>
  <c r="A4497" i="77" s="1"/>
  <c r="A4498" i="77" s="1"/>
  <c r="A4499" i="77" s="1"/>
  <c r="A4500" i="77" s="1"/>
  <c r="A4501" i="77" s="1"/>
  <c r="A4502" i="77" s="1"/>
  <c r="A4503" i="77" s="1"/>
  <c r="A4504" i="77" s="1"/>
  <c r="A4505" i="77" s="1"/>
  <c r="A4506" i="77" s="1"/>
  <c r="A4507" i="77" s="1"/>
  <c r="A4508" i="77" s="1"/>
  <c r="A4509" i="77" s="1"/>
  <c r="A4510" i="77" s="1"/>
  <c r="A4511" i="77" s="1"/>
  <c r="A4512" i="77" s="1"/>
  <c r="A4513" i="77" s="1"/>
  <c r="A4514" i="77" s="1"/>
  <c r="A4515" i="77" s="1"/>
  <c r="A4516" i="77" s="1"/>
  <c r="A4517" i="77" s="1"/>
  <c r="A4518" i="77" s="1"/>
  <c r="A4519" i="77" s="1"/>
  <c r="A4520" i="77" s="1"/>
  <c r="A4521" i="77" s="1"/>
  <c r="A4522" i="77" s="1"/>
  <c r="A4523" i="77" s="1"/>
  <c r="A4524" i="77" s="1"/>
  <c r="A4525" i="77" s="1"/>
  <c r="A4526" i="77" s="1"/>
  <c r="A4527" i="77" s="1"/>
  <c r="A4528" i="77" s="1"/>
  <c r="A4529" i="77" s="1"/>
  <c r="A4530" i="77" s="1"/>
  <c r="A4531" i="77" s="1"/>
  <c r="A4532" i="77" s="1"/>
  <c r="A4533" i="77" s="1"/>
  <c r="A4534" i="77" s="1"/>
  <c r="A4535" i="77" s="1"/>
  <c r="A4536" i="77" s="1"/>
  <c r="A4537" i="77" s="1"/>
  <c r="A4538" i="77" s="1"/>
  <c r="A4539" i="77" s="1"/>
  <c r="A4540" i="77" s="1"/>
  <c r="A4541" i="77" s="1"/>
  <c r="A4542" i="77" s="1"/>
  <c r="A4543" i="77" s="1"/>
  <c r="A4544" i="77" s="1"/>
  <c r="A4545" i="77" s="1"/>
  <c r="A4546" i="77" s="1"/>
  <c r="A4547" i="77" s="1"/>
  <c r="A4548" i="77" s="1"/>
  <c r="A4549" i="77" s="1"/>
  <c r="A4550" i="77" s="1"/>
  <c r="A4551" i="77" s="1"/>
  <c r="A4552" i="77" s="1"/>
  <c r="A4553" i="77" s="1"/>
  <c r="A4554" i="77" s="1"/>
  <c r="A4555" i="77" s="1"/>
  <c r="A4556" i="77" s="1"/>
  <c r="A4557" i="77" s="1"/>
  <c r="A4558" i="77" s="1"/>
  <c r="A4559" i="77" s="1"/>
  <c r="A4560" i="77" s="1"/>
  <c r="A4561" i="77" s="1"/>
  <c r="A4562" i="77" s="1"/>
  <c r="A4563" i="77" s="1"/>
  <c r="A4564" i="77" s="1"/>
  <c r="A4565" i="77" s="1"/>
  <c r="A4566" i="77" s="1"/>
  <c r="A4567" i="77" s="1"/>
  <c r="A4568" i="77" s="1"/>
  <c r="A4569" i="77" s="1"/>
  <c r="A4570" i="77" s="1"/>
  <c r="A4571" i="77" s="1"/>
  <c r="A4572" i="77" s="1"/>
  <c r="A4573" i="77" s="1"/>
  <c r="A4574" i="77" s="1"/>
  <c r="A4575" i="77" s="1"/>
  <c r="A4576" i="77" s="1"/>
  <c r="A4577" i="77" s="1"/>
  <c r="A4578" i="77" s="1"/>
  <c r="A4579" i="77" s="1"/>
  <c r="A4580" i="77" s="1"/>
  <c r="A4581" i="77" s="1"/>
  <c r="A4582" i="77" s="1"/>
  <c r="A4583" i="77" s="1"/>
  <c r="A4584" i="77" s="1"/>
  <c r="A4585" i="77" s="1"/>
  <c r="A4586" i="77" s="1"/>
  <c r="A4587" i="77" s="1"/>
  <c r="A4588" i="77" s="1"/>
  <c r="A4589" i="77" s="1"/>
  <c r="A4590" i="77" s="1"/>
  <c r="A4591" i="77" s="1"/>
  <c r="A4592" i="77" s="1"/>
  <c r="A4593" i="77" s="1"/>
  <c r="A4594" i="77" s="1"/>
  <c r="A4595" i="77" s="1"/>
  <c r="A4596" i="77" s="1"/>
  <c r="A4597" i="77" s="1"/>
  <c r="A4598" i="77" s="1"/>
  <c r="A4599" i="77" s="1"/>
  <c r="A4600" i="77" s="1"/>
  <c r="A4601" i="77" s="1"/>
  <c r="A4602" i="77" s="1"/>
  <c r="A4603" i="77" s="1"/>
  <c r="A4604" i="77" s="1"/>
  <c r="A4605" i="77" s="1"/>
  <c r="A4606" i="77" s="1"/>
  <c r="A4607" i="77" s="1"/>
  <c r="A4608" i="77" s="1"/>
  <c r="A4609" i="77" s="1"/>
  <c r="A4610" i="77" s="1"/>
  <c r="A4611" i="77" s="1"/>
  <c r="A4612" i="77" s="1"/>
  <c r="A4613" i="77" s="1"/>
  <c r="A4614" i="77" s="1"/>
  <c r="A4615" i="77" s="1"/>
  <c r="A4616" i="77" s="1"/>
  <c r="A4617" i="77" s="1"/>
  <c r="A4618" i="77" s="1"/>
  <c r="A4619" i="77" s="1"/>
  <c r="A4620" i="77" s="1"/>
  <c r="A4621" i="77" s="1"/>
  <c r="A4622" i="77" s="1"/>
  <c r="A4623" i="77" s="1"/>
  <c r="A4624" i="77" s="1"/>
  <c r="A4625" i="77" s="1"/>
  <c r="A4626" i="77" s="1"/>
  <c r="A4627" i="77" s="1"/>
  <c r="A4628" i="77" s="1"/>
  <c r="A4629" i="77" s="1"/>
  <c r="A4630" i="77" s="1"/>
  <c r="A4631" i="77" s="1"/>
  <c r="A4632" i="77" s="1"/>
  <c r="A4633" i="77" s="1"/>
  <c r="A4634" i="77" s="1"/>
  <c r="A4635" i="77" s="1"/>
  <c r="A4636" i="77" s="1"/>
  <c r="A4637" i="77" s="1"/>
  <c r="A4638" i="77" s="1"/>
  <c r="A4639" i="77" s="1"/>
  <c r="A4640" i="77" s="1"/>
  <c r="A4641" i="77" s="1"/>
  <c r="A4642" i="77" s="1"/>
  <c r="A4643" i="77" s="1"/>
  <c r="A4644" i="77" s="1"/>
  <c r="A4645" i="77" s="1"/>
  <c r="A4646" i="77" s="1"/>
  <c r="A4647" i="77" s="1"/>
  <c r="A4648" i="77" s="1"/>
  <c r="A4649" i="77" s="1"/>
  <c r="A4650" i="77" s="1"/>
  <c r="A4651" i="77" s="1"/>
  <c r="A4652" i="77" s="1"/>
  <c r="A4653" i="77" s="1"/>
  <c r="A4654" i="77" s="1"/>
  <c r="A4655" i="77" s="1"/>
  <c r="A4656" i="77" s="1"/>
  <c r="A4657" i="77" s="1"/>
  <c r="A4658" i="77" s="1"/>
  <c r="A4659" i="77" s="1"/>
  <c r="A4660" i="77" s="1"/>
  <c r="A4661" i="77" s="1"/>
  <c r="A4662" i="77" s="1"/>
  <c r="A4663" i="77" s="1"/>
  <c r="A4664" i="77" s="1"/>
  <c r="A4665" i="77" s="1"/>
  <c r="A4666" i="77" s="1"/>
  <c r="A4667" i="77" s="1"/>
  <c r="A4668" i="77" s="1"/>
  <c r="A4669" i="77" s="1"/>
  <c r="A4670" i="77" s="1"/>
  <c r="A4671" i="77" s="1"/>
  <c r="A4672" i="77" s="1"/>
  <c r="A4673" i="77" s="1"/>
  <c r="A4674" i="77" s="1"/>
  <c r="A4675" i="77" s="1"/>
  <c r="A4676" i="77" s="1"/>
  <c r="A4677" i="77" s="1"/>
  <c r="A4678" i="77" s="1"/>
  <c r="A4679" i="77" s="1"/>
  <c r="A4680" i="77" s="1"/>
  <c r="A4681" i="77" s="1"/>
  <c r="A4682" i="77" s="1"/>
  <c r="A4683" i="77" s="1"/>
  <c r="A4684" i="77" s="1"/>
  <c r="A4685" i="77" s="1"/>
  <c r="A4686" i="77" s="1"/>
  <c r="A4687" i="77" s="1"/>
  <c r="A4688" i="77" s="1"/>
  <c r="A4689" i="77" s="1"/>
  <c r="A4690" i="77" s="1"/>
  <c r="A4691" i="77" s="1"/>
  <c r="A4692" i="77" s="1"/>
  <c r="A4693" i="77" s="1"/>
  <c r="A4694" i="77" s="1"/>
  <c r="A4695" i="77" s="1"/>
  <c r="A4696" i="77" s="1"/>
  <c r="A4697" i="77" s="1"/>
  <c r="A4698" i="77" s="1"/>
  <c r="A4699" i="77" s="1"/>
  <c r="A4700" i="77" s="1"/>
  <c r="A4701" i="77" s="1"/>
  <c r="A4702" i="77" s="1"/>
  <c r="A4703" i="77" s="1"/>
  <c r="A4704" i="77" s="1"/>
  <c r="A4705" i="77" s="1"/>
  <c r="A4706" i="77" s="1"/>
  <c r="A4707" i="77" s="1"/>
  <c r="A4708" i="77" s="1"/>
  <c r="A4709" i="77" s="1"/>
  <c r="A4710" i="77" s="1"/>
  <c r="A4711" i="77" s="1"/>
  <c r="A4712" i="77" s="1"/>
  <c r="A4713" i="77" s="1"/>
  <c r="A4714" i="77" s="1"/>
  <c r="A4715" i="77" s="1"/>
  <c r="A4716" i="77" s="1"/>
  <c r="A4717" i="77" s="1"/>
  <c r="A4718" i="77" s="1"/>
  <c r="A4719" i="77" s="1"/>
  <c r="A4720" i="77" s="1"/>
  <c r="A4721" i="77" s="1"/>
  <c r="A4722" i="77" s="1"/>
  <c r="A4723" i="77" s="1"/>
  <c r="A4724" i="77" s="1"/>
  <c r="A4725" i="77" s="1"/>
  <c r="A4726" i="77" s="1"/>
  <c r="A4727" i="77" s="1"/>
  <c r="A4728" i="77" s="1"/>
  <c r="A4729" i="77" s="1"/>
  <c r="A4730" i="77" s="1"/>
  <c r="A4731" i="77" s="1"/>
  <c r="A4732" i="77" s="1"/>
  <c r="A4733" i="77" s="1"/>
  <c r="A4734" i="77" s="1"/>
  <c r="A4735" i="77" s="1"/>
  <c r="A4736" i="77" s="1"/>
  <c r="A4737" i="77" s="1"/>
  <c r="A4738" i="77" s="1"/>
  <c r="A4739" i="77" s="1"/>
  <c r="A4740" i="77" s="1"/>
  <c r="A4741" i="77" s="1"/>
  <c r="A4742" i="77" s="1"/>
  <c r="A4743" i="77" s="1"/>
  <c r="A4744" i="77" s="1"/>
  <c r="A4745" i="77" s="1"/>
  <c r="A4746" i="77" s="1"/>
  <c r="A4747" i="77" s="1"/>
  <c r="A4748" i="77" s="1"/>
  <c r="A4749" i="77" s="1"/>
  <c r="A4750" i="77" s="1"/>
  <c r="A4751" i="77" s="1"/>
  <c r="A4752" i="77" s="1"/>
  <c r="A4753" i="77" s="1"/>
  <c r="A4754" i="77" s="1"/>
  <c r="A4755" i="77" s="1"/>
  <c r="A4756" i="77" s="1"/>
  <c r="A4757" i="77" s="1"/>
  <c r="A4758" i="77" s="1"/>
  <c r="A4759" i="77" s="1"/>
  <c r="A4760" i="77" s="1"/>
  <c r="A4761" i="77" s="1"/>
  <c r="A4762" i="77" s="1"/>
  <c r="A4763" i="77" s="1"/>
  <c r="A4764" i="77" s="1"/>
  <c r="A4765" i="77" s="1"/>
  <c r="A4766" i="77" s="1"/>
  <c r="A4767" i="77" s="1"/>
  <c r="A4768" i="77" s="1"/>
  <c r="A4769" i="77" s="1"/>
  <c r="A4770" i="77" s="1"/>
  <c r="A4771" i="77" s="1"/>
  <c r="A4772" i="77" s="1"/>
  <c r="A4773" i="77" s="1"/>
  <c r="A4774" i="77" s="1"/>
  <c r="A4775" i="77" s="1"/>
  <c r="A4776" i="77" s="1"/>
  <c r="A4777" i="77" s="1"/>
  <c r="A4778" i="77" s="1"/>
  <c r="A4779" i="77" s="1"/>
  <c r="A4780" i="77" s="1"/>
  <c r="A4781" i="77" s="1"/>
  <c r="A4782" i="77" s="1"/>
  <c r="A4783" i="77" s="1"/>
  <c r="A4784" i="77" s="1"/>
  <c r="A4785" i="77" s="1"/>
  <c r="A4786" i="77" s="1"/>
  <c r="A4787" i="77" s="1"/>
  <c r="A4788" i="77" s="1"/>
  <c r="A4789" i="77" s="1"/>
  <c r="A4790" i="77" s="1"/>
  <c r="A4791" i="77" s="1"/>
  <c r="A4792" i="77" s="1"/>
  <c r="A4793" i="77" s="1"/>
  <c r="A4794" i="77" s="1"/>
  <c r="A4795" i="77" s="1"/>
  <c r="A4796" i="77" s="1"/>
  <c r="A4797" i="77" s="1"/>
  <c r="A4798" i="77" s="1"/>
  <c r="A4799" i="77" s="1"/>
  <c r="A4800" i="77" s="1"/>
  <c r="A4801" i="77" s="1"/>
  <c r="A4802" i="77" s="1"/>
  <c r="A4803" i="77" s="1"/>
  <c r="A4804" i="77" s="1"/>
  <c r="A4805" i="77" s="1"/>
  <c r="A4806" i="77" s="1"/>
  <c r="A4807" i="77" s="1"/>
  <c r="A4808" i="77" s="1"/>
  <c r="A4809" i="77" s="1"/>
  <c r="A4810" i="77" s="1"/>
  <c r="A4811" i="77" s="1"/>
  <c r="A4812" i="77" s="1"/>
  <c r="A4813" i="77" s="1"/>
  <c r="A4814" i="77" s="1"/>
  <c r="A4815" i="77" s="1"/>
  <c r="A4816" i="77" s="1"/>
  <c r="A4817" i="77" s="1"/>
  <c r="A4818" i="77" s="1"/>
  <c r="A4819" i="77" s="1"/>
  <c r="A4820" i="77" s="1"/>
  <c r="A4821" i="77" s="1"/>
  <c r="A4822" i="77" s="1"/>
  <c r="A4823" i="77" s="1"/>
  <c r="A4824" i="77" s="1"/>
  <c r="A4825" i="77" s="1"/>
  <c r="A4826" i="77" s="1"/>
  <c r="A4827" i="77" s="1"/>
  <c r="A4828" i="77" s="1"/>
  <c r="A4829" i="77" s="1"/>
  <c r="A4830" i="77" s="1"/>
  <c r="A4831" i="77" s="1"/>
  <c r="A4832" i="77" s="1"/>
  <c r="A4833" i="77" s="1"/>
  <c r="A4834" i="77" s="1"/>
  <c r="A4835" i="77" s="1"/>
  <c r="A4836" i="77" s="1"/>
  <c r="A4837" i="77" s="1"/>
  <c r="A4838" i="77" s="1"/>
  <c r="A4839" i="77" s="1"/>
  <c r="A4840" i="77" s="1"/>
  <c r="A4841" i="77" s="1"/>
  <c r="A4842" i="77" s="1"/>
  <c r="A4843" i="77" s="1"/>
  <c r="A4844" i="77" s="1"/>
  <c r="A4845" i="77" s="1"/>
  <c r="A4846" i="77" s="1"/>
  <c r="A4847" i="77" s="1"/>
  <c r="A4848" i="77" s="1"/>
  <c r="A4849" i="77" s="1"/>
  <c r="A4850" i="77" s="1"/>
  <c r="A4851" i="77" s="1"/>
  <c r="A4852" i="77" s="1"/>
  <c r="A4853" i="77" s="1"/>
  <c r="A4854" i="77" s="1"/>
  <c r="A4855" i="77" s="1"/>
  <c r="A4856" i="77" s="1"/>
  <c r="A4857" i="77" s="1"/>
  <c r="A4858" i="77" s="1"/>
  <c r="A4859" i="77" s="1"/>
  <c r="A4860" i="77" s="1"/>
  <c r="A4861" i="77" s="1"/>
  <c r="A4862" i="77" s="1"/>
  <c r="A4863" i="77" s="1"/>
  <c r="A4864" i="77" s="1"/>
  <c r="A4865" i="77" s="1"/>
  <c r="A4866" i="77" s="1"/>
  <c r="A4867" i="77" s="1"/>
  <c r="A4868" i="77" s="1"/>
  <c r="A4869" i="77" s="1"/>
  <c r="A4870" i="77" s="1"/>
  <c r="A4871" i="77" s="1"/>
  <c r="A4872" i="77" s="1"/>
  <c r="A4873" i="77" s="1"/>
  <c r="A4874" i="77" s="1"/>
  <c r="A4875" i="77" s="1"/>
  <c r="A4876" i="77" s="1"/>
  <c r="A4877" i="77" s="1"/>
  <c r="A4878" i="77" s="1"/>
  <c r="A4879" i="77" s="1"/>
  <c r="A4880" i="77" s="1"/>
  <c r="A4881" i="77" s="1"/>
  <c r="A4882" i="77" s="1"/>
  <c r="A4883" i="77" s="1"/>
  <c r="A4884" i="77" s="1"/>
  <c r="A4885" i="77" s="1"/>
  <c r="A4886" i="77" s="1"/>
  <c r="A4887" i="77" s="1"/>
  <c r="A4888" i="77" s="1"/>
  <c r="A4889" i="77" s="1"/>
  <c r="A4890" i="77" s="1"/>
  <c r="A4891" i="77" s="1"/>
  <c r="A4892" i="77" s="1"/>
  <c r="A4893" i="77" s="1"/>
  <c r="A4894" i="77" s="1"/>
  <c r="A4895" i="77" s="1"/>
  <c r="A4896" i="77" s="1"/>
  <c r="A4897" i="77" s="1"/>
  <c r="A4898" i="77" s="1"/>
  <c r="A4899" i="77" s="1"/>
  <c r="A4900" i="77" s="1"/>
  <c r="A4901" i="77" s="1"/>
  <c r="A4902" i="77" s="1"/>
  <c r="A4903" i="77" s="1"/>
  <c r="A4904" i="77" s="1"/>
  <c r="A4905" i="77" s="1"/>
  <c r="A4906" i="77" s="1"/>
  <c r="A4907" i="77" s="1"/>
  <c r="A4908" i="77" s="1"/>
  <c r="A4909" i="77" s="1"/>
  <c r="A4910" i="77" s="1"/>
  <c r="A4911" i="77" s="1"/>
  <c r="A4912" i="77" s="1"/>
  <c r="A4913" i="77" s="1"/>
  <c r="A4914" i="77" s="1"/>
  <c r="A4915" i="77" s="1"/>
  <c r="A4916" i="77" s="1"/>
  <c r="A4917" i="77" s="1"/>
  <c r="A4918" i="77" s="1"/>
  <c r="A4919" i="77" s="1"/>
  <c r="A4920" i="77" s="1"/>
  <c r="A4921" i="77" s="1"/>
  <c r="A4922" i="77" s="1"/>
  <c r="A4923" i="77" s="1"/>
  <c r="A4924" i="77" s="1"/>
  <c r="A4925" i="77" s="1"/>
  <c r="A4926" i="77" s="1"/>
  <c r="A4927" i="77" s="1"/>
  <c r="A4928" i="77" s="1"/>
  <c r="A4929" i="77" s="1"/>
  <c r="A4930" i="77" s="1"/>
  <c r="A4931" i="77" s="1"/>
  <c r="A4932" i="77" s="1"/>
  <c r="A4933" i="77" s="1"/>
  <c r="A4934" i="77" s="1"/>
  <c r="A4935" i="77" s="1"/>
  <c r="A4936" i="77" s="1"/>
  <c r="A4937" i="77" s="1"/>
  <c r="A4938" i="77" s="1"/>
  <c r="A4939" i="77" s="1"/>
  <c r="A4940" i="77" s="1"/>
  <c r="A4941" i="77" s="1"/>
  <c r="A4942" i="77" s="1"/>
  <c r="A4943" i="77" s="1"/>
  <c r="A4944" i="77" s="1"/>
  <c r="A4945" i="77" s="1"/>
  <c r="A4946" i="77" s="1"/>
  <c r="A4947" i="77" s="1"/>
  <c r="A4948" i="77" s="1"/>
  <c r="A4949" i="77" s="1"/>
  <c r="A4950" i="77" s="1"/>
  <c r="A4951" i="77" s="1"/>
  <c r="A4952" i="77" s="1"/>
  <c r="A4953" i="77" s="1"/>
  <c r="A4954" i="77" s="1"/>
  <c r="A4955" i="77" s="1"/>
  <c r="A4956" i="77" s="1"/>
  <c r="A4957" i="77" s="1"/>
  <c r="A4958" i="77" s="1"/>
  <c r="A4959" i="77" s="1"/>
  <c r="A4960" i="77" s="1"/>
  <c r="A4961" i="77" s="1"/>
  <c r="A4962" i="77" s="1"/>
  <c r="A4963" i="77" s="1"/>
  <c r="A4964" i="77" s="1"/>
  <c r="A4965" i="77" s="1"/>
  <c r="A4966" i="77" s="1"/>
  <c r="A4967" i="77" s="1"/>
  <c r="A4968" i="77" s="1"/>
  <c r="A4969" i="77" s="1"/>
  <c r="A4970" i="77" s="1"/>
  <c r="A4971" i="77" s="1"/>
  <c r="A4972" i="77" s="1"/>
  <c r="A4973" i="77" s="1"/>
  <c r="A4974" i="77" s="1"/>
  <c r="A4975" i="77" s="1"/>
  <c r="A4976" i="77" s="1"/>
  <c r="A4977" i="77" s="1"/>
  <c r="A4978" i="77" s="1"/>
  <c r="A4979" i="77" s="1"/>
  <c r="A4980" i="77" s="1"/>
  <c r="A4981" i="77" s="1"/>
  <c r="A4982" i="77" s="1"/>
  <c r="A4983" i="77" s="1"/>
  <c r="A4984" i="77" s="1"/>
  <c r="A4985" i="77" s="1"/>
  <c r="A4986" i="77" s="1"/>
  <c r="A4987" i="77" s="1"/>
  <c r="A4988" i="77" s="1"/>
  <c r="A4989" i="77" s="1"/>
  <c r="A4990" i="77" s="1"/>
  <c r="A4991" i="77" s="1"/>
  <c r="A4992" i="77" s="1"/>
  <c r="A4993" i="77" s="1"/>
  <c r="A4994" i="77" s="1"/>
  <c r="A4995" i="77" s="1"/>
  <c r="A4996" i="77" s="1"/>
  <c r="A4997" i="77" s="1"/>
  <c r="A4998" i="77" s="1"/>
  <c r="A4999" i="77" s="1"/>
  <c r="A5000" i="77" s="1"/>
  <c r="A5001" i="77" s="1"/>
  <c r="A5002" i="77" s="1"/>
  <c r="A5003" i="77" s="1"/>
  <c r="A5004" i="77" s="1"/>
  <c r="A5005" i="77" s="1"/>
  <c r="A5006" i="77" s="1"/>
  <c r="A5007" i="77" s="1"/>
  <c r="A5008" i="77" s="1"/>
  <c r="A5009" i="77" s="1"/>
  <c r="A5010" i="77" s="1"/>
  <c r="A5011" i="77" s="1"/>
  <c r="A5012" i="77" s="1"/>
  <c r="A5013" i="77" s="1"/>
  <c r="A5014" i="77" s="1"/>
  <c r="A5015" i="77" s="1"/>
  <c r="A5016" i="77" s="1"/>
  <c r="A5017" i="77" s="1"/>
  <c r="A5018" i="77" s="1"/>
  <c r="A5019" i="77" s="1"/>
  <c r="A5020" i="77" s="1"/>
  <c r="A5021" i="77" s="1"/>
  <c r="A5022" i="77" s="1"/>
  <c r="A5023" i="77" s="1"/>
  <c r="A5024" i="77" s="1"/>
  <c r="A5025" i="77" s="1"/>
  <c r="A5026" i="77" s="1"/>
  <c r="A5027" i="77" s="1"/>
  <c r="A5028" i="77" s="1"/>
  <c r="A5029" i="77" s="1"/>
  <c r="A5030" i="77" s="1"/>
  <c r="A5031" i="77" s="1"/>
  <c r="A5032" i="77" s="1"/>
  <c r="A5033" i="77" s="1"/>
  <c r="A5034" i="77" s="1"/>
  <c r="A5035" i="77" s="1"/>
  <c r="A5036" i="77" s="1"/>
  <c r="A5037" i="77" s="1"/>
  <c r="A5038" i="77" s="1"/>
  <c r="A5039" i="77" s="1"/>
  <c r="A5040" i="77" s="1"/>
  <c r="A5041" i="77" s="1"/>
  <c r="A5042" i="77" s="1"/>
  <c r="A5043" i="77" s="1"/>
  <c r="A5044" i="77" s="1"/>
  <c r="A5045" i="77" s="1"/>
  <c r="A5046" i="77" s="1"/>
  <c r="A5047" i="77" s="1"/>
  <c r="A5048" i="77" s="1"/>
  <c r="A5049" i="77" s="1"/>
  <c r="A5050" i="77" s="1"/>
  <c r="A5051" i="77" s="1"/>
  <c r="A5052" i="77" s="1"/>
  <c r="A5053" i="77" s="1"/>
  <c r="A5054" i="77" s="1"/>
  <c r="A5055" i="77" s="1"/>
  <c r="A5056" i="77" s="1"/>
  <c r="A5057" i="77" s="1"/>
  <c r="A5058" i="77" s="1"/>
  <c r="A5059" i="77" s="1"/>
  <c r="A5060" i="77" s="1"/>
  <c r="A5061" i="77" s="1"/>
  <c r="A5062" i="77" s="1"/>
  <c r="A5063" i="77" s="1"/>
  <c r="A5064" i="77" s="1"/>
  <c r="A5065" i="77" s="1"/>
  <c r="A5066" i="77" s="1"/>
  <c r="A5067" i="77" s="1"/>
  <c r="A5068" i="77" s="1"/>
  <c r="A5069" i="77" s="1"/>
  <c r="A5070" i="77" s="1"/>
  <c r="A5071" i="77" s="1"/>
  <c r="A5072" i="77" s="1"/>
  <c r="A5073" i="77" s="1"/>
  <c r="A5074" i="77" s="1"/>
  <c r="A5075" i="77" s="1"/>
  <c r="A5076" i="77" s="1"/>
  <c r="A5077" i="77" s="1"/>
  <c r="A5078" i="77" s="1"/>
  <c r="A5079" i="77" s="1"/>
  <c r="A5080" i="77" s="1"/>
  <c r="A5081" i="77" s="1"/>
  <c r="A5082" i="77" s="1"/>
  <c r="A5083" i="77" s="1"/>
  <c r="A5084" i="77" s="1"/>
  <c r="A5085" i="77" s="1"/>
  <c r="A5086" i="77" s="1"/>
  <c r="A5087" i="77" s="1"/>
  <c r="A5088" i="77" s="1"/>
  <c r="A5089" i="77" s="1"/>
  <c r="A5090" i="77" s="1"/>
  <c r="A5091" i="77" s="1"/>
  <c r="A5092" i="77" s="1"/>
  <c r="A5093" i="77" s="1"/>
  <c r="A5094" i="77" s="1"/>
  <c r="A5095" i="77" s="1"/>
  <c r="A5096" i="77" s="1"/>
  <c r="A5097" i="77" s="1"/>
  <c r="A5098" i="77" s="1"/>
  <c r="A5099" i="77" s="1"/>
  <c r="A5100" i="77" s="1"/>
  <c r="A5101" i="77" s="1"/>
  <c r="A5102" i="77" s="1"/>
  <c r="A5103" i="77" s="1"/>
  <c r="A5104" i="77" s="1"/>
  <c r="A5105" i="77" s="1"/>
  <c r="A5106" i="77" s="1"/>
  <c r="A5107" i="77" s="1"/>
  <c r="A5108" i="77" s="1"/>
  <c r="A5109" i="77" s="1"/>
  <c r="A5110" i="77" s="1"/>
  <c r="A5111" i="77" s="1"/>
  <c r="A5112" i="77" s="1"/>
  <c r="A5113" i="77" s="1"/>
  <c r="A5114" i="77" s="1"/>
  <c r="A5115" i="77" s="1"/>
  <c r="A5116" i="77" s="1"/>
  <c r="A5117" i="77" s="1"/>
  <c r="A5118" i="77" s="1"/>
  <c r="A5119" i="77" s="1"/>
  <c r="A5120" i="77" s="1"/>
  <c r="A5121" i="77" s="1"/>
  <c r="A5122" i="77" s="1"/>
  <c r="A5123" i="77" s="1"/>
  <c r="A5124" i="77" s="1"/>
  <c r="A5125" i="77" s="1"/>
  <c r="A5126" i="77" s="1"/>
  <c r="A5127" i="77" s="1"/>
  <c r="A5128" i="77" s="1"/>
  <c r="A5129" i="77" s="1"/>
  <c r="A5130" i="77" s="1"/>
  <c r="A5131" i="77" s="1"/>
  <c r="A5132" i="77" s="1"/>
  <c r="A5133" i="77" s="1"/>
  <c r="A5134" i="77" s="1"/>
  <c r="A5135" i="77" s="1"/>
  <c r="A5136" i="77" s="1"/>
  <c r="A5137" i="77" s="1"/>
  <c r="A5138" i="77" s="1"/>
  <c r="A5139" i="77" s="1"/>
  <c r="A5140" i="77" s="1"/>
  <c r="A5141" i="77" s="1"/>
  <c r="A5142" i="77" s="1"/>
  <c r="A5143" i="77" s="1"/>
  <c r="A5144" i="77" s="1"/>
  <c r="A5145" i="77" s="1"/>
  <c r="A5146" i="77" s="1"/>
  <c r="A5147" i="77" s="1"/>
  <c r="A5148" i="77" s="1"/>
  <c r="A5149" i="77" s="1"/>
  <c r="A5150" i="77" s="1"/>
  <c r="A5151" i="77" s="1"/>
  <c r="A5152" i="77" s="1"/>
  <c r="A5153" i="77" s="1"/>
  <c r="A5154" i="77" s="1"/>
  <c r="A5155" i="77" s="1"/>
  <c r="A5156" i="77" s="1"/>
  <c r="A5157" i="77" s="1"/>
  <c r="A5158" i="77" s="1"/>
  <c r="A5159" i="77" s="1"/>
  <c r="A5160" i="77" s="1"/>
  <c r="A5161" i="77" s="1"/>
  <c r="A5162" i="77" s="1"/>
  <c r="A5163" i="77" s="1"/>
  <c r="A5164" i="77" s="1"/>
  <c r="A5165" i="77" s="1"/>
  <c r="A5166" i="77" s="1"/>
  <c r="A5167" i="77" s="1"/>
  <c r="A5168" i="77" s="1"/>
  <c r="A5169" i="77" s="1"/>
  <c r="A5170" i="77" s="1"/>
  <c r="A5171" i="77" s="1"/>
  <c r="A5172" i="77" s="1"/>
  <c r="A5173" i="77" s="1"/>
  <c r="A5174" i="77" s="1"/>
  <c r="A5175" i="77" s="1"/>
  <c r="A5176" i="77" s="1"/>
  <c r="A5177" i="77" s="1"/>
  <c r="A5178" i="77" s="1"/>
  <c r="A5179" i="77" s="1"/>
  <c r="A5180" i="77" s="1"/>
  <c r="A5181" i="77" s="1"/>
  <c r="A5182" i="77" s="1"/>
  <c r="A5183" i="77" s="1"/>
  <c r="A5184" i="77" s="1"/>
  <c r="A5185" i="77" s="1"/>
  <c r="A5186" i="77" s="1"/>
  <c r="A5187" i="77" s="1"/>
  <c r="A5188" i="77" s="1"/>
  <c r="A5189" i="77" s="1"/>
  <c r="A5190" i="77" s="1"/>
  <c r="A5191" i="77" s="1"/>
  <c r="A5192" i="77" s="1"/>
  <c r="A5193" i="77" s="1"/>
  <c r="A5194" i="77" s="1"/>
  <c r="A5195" i="77" s="1"/>
  <c r="A5196" i="77" s="1"/>
  <c r="A5197" i="77" s="1"/>
  <c r="A5198" i="77" s="1"/>
  <c r="A5199" i="77" s="1"/>
  <c r="A5200" i="77" s="1"/>
  <c r="A5201" i="77" s="1"/>
  <c r="A5202" i="77" s="1"/>
  <c r="A5203" i="77" s="1"/>
  <c r="A5204" i="77" s="1"/>
  <c r="A5205" i="77" s="1"/>
  <c r="A5206" i="77" s="1"/>
  <c r="A5207" i="77" s="1"/>
  <c r="A5208" i="77" s="1"/>
  <c r="A5209" i="77" s="1"/>
  <c r="A5210" i="77" s="1"/>
  <c r="A5211" i="77" s="1"/>
  <c r="A5212" i="77" s="1"/>
  <c r="A5213" i="77" s="1"/>
  <c r="A5214" i="77" s="1"/>
  <c r="A5215" i="77" s="1"/>
  <c r="A5216" i="77" s="1"/>
  <c r="A5217" i="77" s="1"/>
  <c r="A5218" i="77" s="1"/>
  <c r="A5219" i="77" s="1"/>
  <c r="A5220" i="77" s="1"/>
  <c r="A5221" i="77" s="1"/>
  <c r="A5222" i="77" s="1"/>
  <c r="A5223" i="77" s="1"/>
  <c r="A5224" i="77" s="1"/>
  <c r="A5225" i="77" s="1"/>
  <c r="A5226" i="77" s="1"/>
  <c r="A5227" i="77" s="1"/>
  <c r="A5228" i="77" s="1"/>
  <c r="A5229" i="77" s="1"/>
  <c r="A5230" i="77" s="1"/>
  <c r="A5231" i="77" s="1"/>
  <c r="A5232" i="77" s="1"/>
  <c r="A5233" i="77" s="1"/>
  <c r="A5234" i="77" s="1"/>
  <c r="A5235" i="77" s="1"/>
  <c r="A5236" i="77" s="1"/>
  <c r="A5237" i="77" s="1"/>
  <c r="A5238" i="77" s="1"/>
  <c r="A5239" i="77" s="1"/>
  <c r="A5240" i="77" s="1"/>
  <c r="A5241" i="77" s="1"/>
  <c r="A5242" i="77" s="1"/>
  <c r="A5243" i="77" s="1"/>
  <c r="A5244" i="77" s="1"/>
  <c r="A5245" i="77" s="1"/>
  <c r="A5246" i="77" s="1"/>
  <c r="A5247" i="77" s="1"/>
  <c r="A5248" i="77" s="1"/>
  <c r="A5249" i="77" s="1"/>
  <c r="A5250" i="77" s="1"/>
  <c r="A5251" i="77" s="1"/>
  <c r="A5252" i="77" s="1"/>
  <c r="A5253" i="77" s="1"/>
  <c r="A5254" i="77" s="1"/>
  <c r="A5255" i="77" s="1"/>
  <c r="A5256" i="77" s="1"/>
  <c r="A5257" i="77" s="1"/>
  <c r="A5258" i="77" s="1"/>
  <c r="A5259" i="77" s="1"/>
  <c r="A5260" i="77" s="1"/>
  <c r="A5261" i="77" s="1"/>
  <c r="A5262" i="77" s="1"/>
  <c r="A5263" i="77" s="1"/>
  <c r="A5264" i="77" s="1"/>
  <c r="A5265" i="77" s="1"/>
  <c r="A5266" i="77" s="1"/>
  <c r="A5267" i="77" s="1"/>
  <c r="A5268" i="77" s="1"/>
  <c r="A5269" i="77" s="1"/>
  <c r="A5270" i="77" s="1"/>
  <c r="A5271" i="77" s="1"/>
  <c r="A5272" i="77" s="1"/>
  <c r="A5273" i="77" s="1"/>
  <c r="A5274" i="77" s="1"/>
  <c r="A5275" i="77" s="1"/>
  <c r="A5276" i="77" s="1"/>
  <c r="A5277" i="77" s="1"/>
  <c r="A5278" i="77" s="1"/>
  <c r="A5279" i="77" s="1"/>
  <c r="A5280" i="77" s="1"/>
  <c r="A5281" i="77" s="1"/>
  <c r="A5282" i="77" s="1"/>
  <c r="A5283" i="77" s="1"/>
  <c r="A5284" i="77" s="1"/>
  <c r="A5285" i="77" s="1"/>
  <c r="A5286" i="77" s="1"/>
  <c r="A5287" i="77" s="1"/>
  <c r="A5288" i="77" s="1"/>
  <c r="A5289" i="77" s="1"/>
  <c r="A5290" i="77" s="1"/>
  <c r="A5291" i="77" s="1"/>
  <c r="A5292" i="77" s="1"/>
  <c r="A5293" i="77" s="1"/>
  <c r="A5294" i="77" s="1"/>
  <c r="A5295" i="77" s="1"/>
  <c r="A5296" i="77" s="1"/>
  <c r="A5297" i="77" s="1"/>
  <c r="A5298" i="77" s="1"/>
  <c r="A5299" i="77" s="1"/>
  <c r="A5300" i="77" s="1"/>
  <c r="A5301" i="77" s="1"/>
  <c r="A5302" i="77" s="1"/>
  <c r="A5303" i="77" s="1"/>
  <c r="A5304" i="77" s="1"/>
  <c r="A5305" i="77" s="1"/>
  <c r="A5306" i="77" s="1"/>
  <c r="A5307" i="77" s="1"/>
  <c r="A5308" i="77" s="1"/>
  <c r="A5309" i="77" s="1"/>
  <c r="A5310" i="77" s="1"/>
  <c r="A5311" i="77" s="1"/>
  <c r="A5312" i="77" s="1"/>
  <c r="A5313" i="77" s="1"/>
  <c r="A5314" i="77" s="1"/>
  <c r="A5315" i="77" s="1"/>
  <c r="A5316" i="77" s="1"/>
  <c r="A5317" i="77" s="1"/>
  <c r="A5318" i="77" s="1"/>
  <c r="A5319" i="77" s="1"/>
  <c r="A5320" i="77" s="1"/>
  <c r="A5321" i="77" s="1"/>
  <c r="A5322" i="77" s="1"/>
  <c r="A5323" i="77" s="1"/>
  <c r="A5324" i="77" s="1"/>
  <c r="A5325" i="77" s="1"/>
  <c r="A5326" i="77" s="1"/>
  <c r="A5327" i="77" s="1"/>
  <c r="A5328" i="77" s="1"/>
  <c r="A5329" i="77" s="1"/>
  <c r="A5330" i="77" s="1"/>
  <c r="A5331" i="77" s="1"/>
  <c r="A5332" i="77" s="1"/>
  <c r="A5333" i="77" s="1"/>
  <c r="A5334" i="77" s="1"/>
  <c r="A5335" i="77" s="1"/>
  <c r="A5336" i="77" s="1"/>
  <c r="A5337" i="77" s="1"/>
  <c r="A5338" i="77" s="1"/>
  <c r="A5339" i="77" s="1"/>
  <c r="A5340" i="77" s="1"/>
  <c r="A5341" i="77" s="1"/>
  <c r="A5342" i="77" s="1"/>
  <c r="A5343" i="77" s="1"/>
  <c r="A5344" i="77" s="1"/>
  <c r="A5345" i="77" s="1"/>
  <c r="A5346" i="77" s="1"/>
  <c r="A5347" i="77" s="1"/>
  <c r="A5348" i="77" s="1"/>
  <c r="A5349" i="77" s="1"/>
  <c r="A5350" i="77" s="1"/>
  <c r="A5351" i="77" s="1"/>
  <c r="A5352" i="77" s="1"/>
  <c r="A5353" i="77" s="1"/>
  <c r="A5354" i="77" s="1"/>
  <c r="A5355" i="77" s="1"/>
  <c r="A5356" i="77" s="1"/>
  <c r="A5357" i="77" s="1"/>
  <c r="A5358" i="77" s="1"/>
  <c r="A5359" i="77" s="1"/>
  <c r="A5360" i="77" s="1"/>
  <c r="A5361" i="77" s="1"/>
  <c r="A5362" i="77" s="1"/>
  <c r="A5363" i="77" s="1"/>
  <c r="A5364" i="77" s="1"/>
  <c r="A5365" i="77" s="1"/>
  <c r="A5366" i="77" s="1"/>
  <c r="A5367" i="77" s="1"/>
  <c r="A5368" i="77" s="1"/>
  <c r="A5369" i="77" s="1"/>
  <c r="A5370" i="77" s="1"/>
  <c r="A5371" i="77" s="1"/>
  <c r="A5372" i="77" s="1"/>
  <c r="A5373" i="77" s="1"/>
  <c r="A5374" i="77" s="1"/>
  <c r="A5375" i="77" s="1"/>
  <c r="A5376" i="77" s="1"/>
  <c r="A5377" i="77" s="1"/>
  <c r="A5378" i="77" s="1"/>
  <c r="A5379" i="77" s="1"/>
  <c r="A5380" i="77" s="1"/>
  <c r="A5381" i="77" s="1"/>
  <c r="A5382" i="77" s="1"/>
  <c r="A5383" i="77" s="1"/>
  <c r="A5384" i="77" s="1"/>
  <c r="A5385" i="77" s="1"/>
  <c r="A5386" i="77" s="1"/>
  <c r="A5387" i="77" s="1"/>
  <c r="A5388" i="77" s="1"/>
  <c r="A5389" i="77" s="1"/>
  <c r="A5390" i="77" s="1"/>
  <c r="A5391" i="77" s="1"/>
  <c r="A5392" i="77" s="1"/>
  <c r="A5393" i="77" s="1"/>
  <c r="A5394" i="77" s="1"/>
  <c r="A5395" i="77" s="1"/>
  <c r="A5396" i="77" s="1"/>
  <c r="A5397" i="77" s="1"/>
  <c r="A5398" i="77" s="1"/>
  <c r="A5399" i="77" s="1"/>
  <c r="A5400" i="77" s="1"/>
  <c r="A5401" i="77" s="1"/>
  <c r="A5402" i="77" s="1"/>
  <c r="A5403" i="77" s="1"/>
  <c r="A5404" i="77" s="1"/>
  <c r="A5405" i="77" s="1"/>
  <c r="A5406" i="77" s="1"/>
  <c r="A5407" i="77" s="1"/>
  <c r="A5408" i="77" s="1"/>
  <c r="A5409" i="77" s="1"/>
  <c r="A5410" i="77" s="1"/>
  <c r="A5411" i="77" s="1"/>
  <c r="A5412" i="77" s="1"/>
  <c r="A5413" i="77" s="1"/>
  <c r="A5414" i="77" s="1"/>
  <c r="A5415" i="77" s="1"/>
  <c r="A5416" i="77" s="1"/>
  <c r="A5417" i="77" s="1"/>
  <c r="A5418" i="77" s="1"/>
  <c r="A5419" i="77" s="1"/>
  <c r="A5420" i="77" s="1"/>
  <c r="A5421" i="77" s="1"/>
  <c r="A5422" i="77" s="1"/>
  <c r="A5423" i="77" s="1"/>
  <c r="A5424" i="77" s="1"/>
  <c r="A5425" i="77" s="1"/>
  <c r="A5426" i="77" s="1"/>
  <c r="A5427" i="77" s="1"/>
  <c r="A5428" i="77" s="1"/>
  <c r="A5429" i="77" s="1"/>
  <c r="A5430" i="77" s="1"/>
  <c r="A5431" i="77" s="1"/>
  <c r="A5432" i="77" s="1"/>
  <c r="A5433" i="77" s="1"/>
  <c r="A5434" i="77" s="1"/>
  <c r="A5435" i="77" s="1"/>
  <c r="A5436" i="77" s="1"/>
  <c r="A5437" i="77" s="1"/>
  <c r="A5438" i="77" s="1"/>
  <c r="A5439" i="77" s="1"/>
  <c r="A5440" i="77" s="1"/>
  <c r="A5441" i="77" s="1"/>
  <c r="A5442" i="77" s="1"/>
  <c r="A5443" i="77" s="1"/>
  <c r="A5444" i="77" s="1"/>
  <c r="A5445" i="77" s="1"/>
  <c r="A5446" i="77" s="1"/>
  <c r="A5447" i="77" s="1"/>
  <c r="A5448" i="77" s="1"/>
  <c r="A5449" i="77" s="1"/>
  <c r="A5450" i="77" s="1"/>
  <c r="A5451" i="77" s="1"/>
  <c r="A5452" i="77" s="1"/>
  <c r="A5453" i="77" s="1"/>
  <c r="A5454" i="77" s="1"/>
  <c r="A5455" i="77" s="1"/>
  <c r="A5456" i="77" s="1"/>
  <c r="A5457" i="77" s="1"/>
  <c r="A5458" i="77" s="1"/>
  <c r="A5459" i="77" s="1"/>
  <c r="A5460" i="77" s="1"/>
  <c r="A5461" i="77" s="1"/>
  <c r="A5462" i="77" s="1"/>
  <c r="A5463" i="77" s="1"/>
  <c r="A5464" i="77" s="1"/>
  <c r="A5465" i="77" s="1"/>
  <c r="A5466" i="77" s="1"/>
  <c r="A5467" i="77" s="1"/>
  <c r="A5468" i="77" s="1"/>
  <c r="A5469" i="77" s="1"/>
  <c r="A5470" i="77" s="1"/>
  <c r="A5471" i="77" s="1"/>
  <c r="A5472" i="77" s="1"/>
  <c r="A5473" i="77" s="1"/>
  <c r="A5474" i="77" s="1"/>
  <c r="A5475" i="77" s="1"/>
  <c r="A5476" i="77" s="1"/>
  <c r="A5477" i="77" s="1"/>
  <c r="A5478" i="77" s="1"/>
  <c r="A5479" i="77" s="1"/>
  <c r="A5480" i="77" s="1"/>
  <c r="A5481" i="77" s="1"/>
  <c r="A5482" i="77" s="1"/>
  <c r="A5483" i="77" s="1"/>
  <c r="A5484" i="77" s="1"/>
  <c r="A5485" i="77" s="1"/>
  <c r="A5486" i="77" s="1"/>
  <c r="A5487" i="77" s="1"/>
  <c r="A5488" i="77" s="1"/>
  <c r="A5489" i="77" s="1"/>
  <c r="A5490" i="77" s="1"/>
  <c r="A5491" i="77" s="1"/>
  <c r="A5492" i="77" s="1"/>
  <c r="A5493" i="77" s="1"/>
  <c r="A5494" i="77" s="1"/>
  <c r="A5495" i="77" s="1"/>
  <c r="A5496" i="77" s="1"/>
  <c r="A5497" i="77" s="1"/>
  <c r="A5498" i="77" s="1"/>
  <c r="A5499" i="77" s="1"/>
  <c r="A5500" i="77" s="1"/>
  <c r="A5501" i="77" s="1"/>
  <c r="A5502" i="77" s="1"/>
  <c r="A5503" i="77" s="1"/>
  <c r="A5504" i="77" s="1"/>
  <c r="A5505" i="77" s="1"/>
  <c r="A5506" i="77" s="1"/>
  <c r="A5507" i="77" s="1"/>
  <c r="A5508" i="77" s="1"/>
  <c r="A5509" i="77" s="1"/>
  <c r="A5510" i="77" s="1"/>
  <c r="A5511" i="77" s="1"/>
  <c r="A5512" i="77" s="1"/>
  <c r="A5513" i="77" s="1"/>
  <c r="A5514" i="77" s="1"/>
  <c r="A5515" i="77" s="1"/>
  <c r="A5516" i="77" s="1"/>
  <c r="A5517" i="77" s="1"/>
  <c r="A5518" i="77" s="1"/>
  <c r="A5519" i="77" s="1"/>
  <c r="A5520" i="77" s="1"/>
  <c r="A5521" i="77" s="1"/>
  <c r="A5522" i="77" s="1"/>
  <c r="A5523" i="77" s="1"/>
  <c r="A5524" i="77" s="1"/>
  <c r="A5525" i="77" s="1"/>
  <c r="A5526" i="77" s="1"/>
  <c r="A5527" i="77" s="1"/>
  <c r="A5528" i="77" s="1"/>
  <c r="A5529" i="77" s="1"/>
  <c r="A5530" i="77" s="1"/>
  <c r="A5531" i="77" s="1"/>
  <c r="A5532" i="77" s="1"/>
  <c r="A5533" i="77" s="1"/>
  <c r="A5534" i="77" s="1"/>
  <c r="A5535" i="77" s="1"/>
  <c r="A5536" i="77" s="1"/>
  <c r="A5537" i="77" s="1"/>
  <c r="A5538" i="77" s="1"/>
  <c r="A5539" i="77" s="1"/>
  <c r="A5540" i="77" s="1"/>
  <c r="A5541" i="77" s="1"/>
  <c r="A5542" i="77" s="1"/>
  <c r="A5543" i="77" s="1"/>
  <c r="A5544" i="77" s="1"/>
  <c r="A5545" i="77" s="1"/>
  <c r="A5546" i="77" s="1"/>
  <c r="A5547" i="77" s="1"/>
  <c r="A5548" i="77" s="1"/>
  <c r="A5549" i="77" s="1"/>
  <c r="A5550" i="77" s="1"/>
  <c r="A5551" i="77" s="1"/>
  <c r="A5552" i="77" s="1"/>
  <c r="A5553" i="77" s="1"/>
  <c r="A5554" i="77" s="1"/>
  <c r="A5555" i="77" s="1"/>
  <c r="A5556" i="77" s="1"/>
  <c r="A5557" i="77" s="1"/>
  <c r="A5558" i="77" s="1"/>
  <c r="A5559" i="77" s="1"/>
  <c r="A5560" i="77" s="1"/>
  <c r="A5561" i="77" s="1"/>
  <c r="A5562" i="77" s="1"/>
  <c r="A5563" i="77" s="1"/>
  <c r="A5564" i="77" s="1"/>
  <c r="A5565" i="77" s="1"/>
  <c r="A5566" i="77" s="1"/>
  <c r="A5567" i="77" s="1"/>
  <c r="A5568" i="77" s="1"/>
  <c r="A5569" i="77" s="1"/>
  <c r="A5570" i="77" s="1"/>
  <c r="A5571" i="77" s="1"/>
  <c r="A5572" i="77" s="1"/>
  <c r="A5573" i="77" s="1"/>
  <c r="A5574" i="77" s="1"/>
  <c r="A5575" i="77" s="1"/>
  <c r="A5576" i="77" s="1"/>
  <c r="A5577" i="77" s="1"/>
  <c r="A5578" i="77" s="1"/>
  <c r="A5579" i="77" s="1"/>
  <c r="A5580" i="77" s="1"/>
  <c r="A5581" i="77" s="1"/>
  <c r="A5582" i="77" s="1"/>
  <c r="A5583" i="77" s="1"/>
  <c r="A5584" i="77" s="1"/>
  <c r="A5585" i="77" s="1"/>
  <c r="A5586" i="77" s="1"/>
  <c r="A5587" i="77" s="1"/>
  <c r="A5588" i="77" s="1"/>
  <c r="A5589" i="77" s="1"/>
  <c r="A5590" i="77" s="1"/>
  <c r="A5591" i="77" s="1"/>
  <c r="A5592" i="77" s="1"/>
  <c r="A5593" i="77" s="1"/>
  <c r="A5594" i="77" s="1"/>
  <c r="A5595" i="77" s="1"/>
  <c r="A5596" i="77" s="1"/>
  <c r="A5597" i="77" s="1"/>
  <c r="A5598" i="77" s="1"/>
  <c r="A5599" i="77" s="1"/>
  <c r="A5600" i="77" s="1"/>
  <c r="A5601" i="77" s="1"/>
  <c r="A5602" i="77" s="1"/>
  <c r="A5603" i="77" s="1"/>
  <c r="A5604" i="77" s="1"/>
  <c r="A5605" i="77" s="1"/>
  <c r="A5606" i="77" s="1"/>
  <c r="A5607" i="77" s="1"/>
  <c r="A5608" i="77" s="1"/>
  <c r="A5609" i="77" s="1"/>
  <c r="A5610" i="77" s="1"/>
  <c r="A5611" i="77" s="1"/>
  <c r="A5612" i="77" s="1"/>
  <c r="A5613" i="77" s="1"/>
  <c r="A5614" i="77" s="1"/>
  <c r="A5615" i="77" s="1"/>
  <c r="A5616" i="77" s="1"/>
  <c r="A5617" i="77" s="1"/>
  <c r="A5618" i="77" s="1"/>
  <c r="A5619" i="77" s="1"/>
  <c r="A5620" i="77" s="1"/>
  <c r="A5621" i="77" s="1"/>
  <c r="A5622" i="77" s="1"/>
  <c r="A5623" i="77" s="1"/>
  <c r="A5624" i="77" s="1"/>
  <c r="A5625" i="77" s="1"/>
  <c r="A5626" i="77" s="1"/>
  <c r="A5627" i="77" s="1"/>
  <c r="A5628" i="77" s="1"/>
  <c r="A5629" i="77" s="1"/>
  <c r="A5630" i="77" s="1"/>
  <c r="A5631" i="77" s="1"/>
  <c r="A5632" i="77" s="1"/>
  <c r="A5633" i="77" s="1"/>
  <c r="A5634" i="77" s="1"/>
  <c r="A5635" i="77" s="1"/>
  <c r="A5636" i="77" s="1"/>
  <c r="A5637" i="77" s="1"/>
  <c r="A5638" i="77" s="1"/>
  <c r="A5639" i="77" s="1"/>
  <c r="A5640" i="77" s="1"/>
  <c r="A5641" i="77" s="1"/>
  <c r="A5642" i="77" s="1"/>
  <c r="A5643" i="77" s="1"/>
  <c r="A5644" i="77" s="1"/>
  <c r="A5645" i="77" s="1"/>
  <c r="A5646" i="77" s="1"/>
  <c r="A5647" i="77" s="1"/>
  <c r="A5648" i="77" s="1"/>
  <c r="A5649" i="77" s="1"/>
  <c r="A5650" i="77" s="1"/>
  <c r="A5651" i="77" s="1"/>
  <c r="A5652" i="77" s="1"/>
  <c r="A5653" i="77" s="1"/>
  <c r="A5654" i="77" s="1"/>
  <c r="A5655" i="77" s="1"/>
  <c r="A5656" i="77" s="1"/>
  <c r="A5657" i="77" s="1"/>
  <c r="A5658" i="77" s="1"/>
  <c r="A5659" i="77" s="1"/>
  <c r="A5660" i="77" s="1"/>
  <c r="A5661" i="77" s="1"/>
  <c r="A5662" i="77" s="1"/>
  <c r="A5663" i="77" s="1"/>
  <c r="A5664" i="77" s="1"/>
  <c r="A5665" i="77" s="1"/>
  <c r="A5666" i="77" s="1"/>
  <c r="A5667" i="77" s="1"/>
  <c r="A5668" i="77" s="1"/>
  <c r="A5669" i="77" s="1"/>
  <c r="A5670" i="77" s="1"/>
  <c r="A5671" i="77" s="1"/>
  <c r="A5672" i="77" s="1"/>
  <c r="A5673" i="77" s="1"/>
  <c r="A5674" i="77" s="1"/>
  <c r="A5675" i="77" s="1"/>
  <c r="A5676" i="77" s="1"/>
  <c r="A5677" i="77" s="1"/>
  <c r="A5678" i="77" s="1"/>
  <c r="A5679" i="77" s="1"/>
  <c r="A5680" i="77" s="1"/>
  <c r="A5681" i="77" s="1"/>
  <c r="A5682" i="77" s="1"/>
  <c r="A5683" i="77" s="1"/>
  <c r="A5684" i="77" s="1"/>
  <c r="A5685" i="77" s="1"/>
  <c r="A5686" i="77" s="1"/>
  <c r="A5687" i="77" s="1"/>
  <c r="A5688" i="77" s="1"/>
  <c r="A5689" i="77" s="1"/>
  <c r="A5690" i="77" s="1"/>
  <c r="A5691" i="77" s="1"/>
  <c r="A5692" i="77" s="1"/>
  <c r="A5693" i="77" s="1"/>
  <c r="A5694" i="77" s="1"/>
  <c r="A5695" i="77" s="1"/>
  <c r="A5696" i="77" s="1"/>
  <c r="A5697" i="77" s="1"/>
  <c r="A5698" i="77" s="1"/>
  <c r="A5699" i="77" s="1"/>
  <c r="A5700" i="77" s="1"/>
  <c r="A5701" i="77" s="1"/>
  <c r="A5702" i="77" s="1"/>
  <c r="A5703" i="77" s="1"/>
  <c r="A5704" i="77" s="1"/>
  <c r="A5705" i="77" s="1"/>
  <c r="A5706" i="77" s="1"/>
  <c r="A5707" i="77" s="1"/>
  <c r="A5708" i="77" s="1"/>
  <c r="A5709" i="77" s="1"/>
  <c r="A5710" i="77" s="1"/>
  <c r="A5711" i="77" s="1"/>
  <c r="A5712" i="77" s="1"/>
  <c r="A5713" i="77" s="1"/>
  <c r="A5714" i="77" s="1"/>
  <c r="A5715" i="77" s="1"/>
  <c r="A5716" i="77" s="1"/>
  <c r="A5717" i="77" s="1"/>
  <c r="A5718" i="77" s="1"/>
  <c r="A5719" i="77" s="1"/>
  <c r="A5720" i="77" s="1"/>
  <c r="A5721" i="77" s="1"/>
  <c r="A5722" i="77" s="1"/>
  <c r="A5723" i="77" s="1"/>
  <c r="A5724" i="77" s="1"/>
  <c r="A5725" i="77" s="1"/>
  <c r="A5726" i="77" s="1"/>
  <c r="A5727" i="77" s="1"/>
  <c r="A5728" i="77" s="1"/>
  <c r="A5729" i="77" s="1"/>
  <c r="A5730" i="77" s="1"/>
  <c r="A5731" i="77" s="1"/>
  <c r="A5732" i="77" s="1"/>
  <c r="A5733" i="77" s="1"/>
  <c r="A5734" i="77" s="1"/>
  <c r="A5735" i="77" s="1"/>
  <c r="A5736" i="77" s="1"/>
  <c r="A5737" i="77" s="1"/>
  <c r="A5738" i="77" s="1"/>
  <c r="A5739" i="77" s="1"/>
  <c r="A5740" i="77" s="1"/>
  <c r="A5741" i="77" s="1"/>
  <c r="A5742" i="77" s="1"/>
  <c r="A5743" i="77" s="1"/>
  <c r="A5744" i="77" s="1"/>
  <c r="A5745" i="77" s="1"/>
  <c r="A5746" i="77" s="1"/>
  <c r="A5747" i="77" s="1"/>
  <c r="A5748" i="77" s="1"/>
  <c r="A5749" i="77" s="1"/>
  <c r="A5750" i="77" s="1"/>
  <c r="A5751" i="77" s="1"/>
  <c r="A5752" i="77" s="1"/>
  <c r="A5753" i="77" s="1"/>
  <c r="A5754" i="77" s="1"/>
  <c r="A5755" i="77" s="1"/>
  <c r="A5756" i="77" s="1"/>
  <c r="A5757" i="77" s="1"/>
  <c r="A5758" i="77" s="1"/>
  <c r="A5759" i="77" s="1"/>
  <c r="A5760" i="77" s="1"/>
  <c r="A5761" i="77" s="1"/>
  <c r="A5762" i="77" s="1"/>
  <c r="A5763" i="77" s="1"/>
  <c r="A5764" i="77" s="1"/>
  <c r="A5765" i="77" s="1"/>
  <c r="A5766" i="77" s="1"/>
  <c r="A5767" i="77" s="1"/>
  <c r="A5768" i="77" s="1"/>
  <c r="A5769" i="77" s="1"/>
  <c r="A5770" i="77" s="1"/>
  <c r="A5771" i="77" s="1"/>
  <c r="A5772" i="77" s="1"/>
  <c r="A5773" i="77" s="1"/>
  <c r="A5774" i="77" s="1"/>
  <c r="A5775" i="77" s="1"/>
  <c r="A5776" i="77" s="1"/>
  <c r="A5777" i="77" s="1"/>
  <c r="A5778" i="77" s="1"/>
  <c r="A5779" i="77" s="1"/>
  <c r="A5780" i="77" s="1"/>
  <c r="A5781" i="77" s="1"/>
  <c r="A5782" i="77" s="1"/>
  <c r="A5783" i="77" s="1"/>
  <c r="A5784" i="77" s="1"/>
  <c r="A5785" i="77" s="1"/>
  <c r="A5786" i="77" s="1"/>
  <c r="A5787" i="77" s="1"/>
  <c r="A5788" i="77" s="1"/>
  <c r="A5789" i="77" s="1"/>
  <c r="A5790" i="77" s="1"/>
  <c r="A5791" i="77" s="1"/>
  <c r="A5792" i="77" s="1"/>
  <c r="A5793" i="77" s="1"/>
  <c r="A5794" i="77" s="1"/>
  <c r="A5795" i="77" s="1"/>
  <c r="A5796" i="77" s="1"/>
  <c r="A5797" i="77" s="1"/>
  <c r="A5798" i="77" s="1"/>
  <c r="A5799" i="77" s="1"/>
  <c r="A5800" i="77" s="1"/>
  <c r="A5801" i="77" s="1"/>
  <c r="A5802" i="77" s="1"/>
  <c r="A5803" i="77" s="1"/>
  <c r="A5804" i="77" s="1"/>
  <c r="A5805" i="77" s="1"/>
  <c r="A5806" i="77" s="1"/>
  <c r="A5807" i="77" s="1"/>
  <c r="A5808" i="77" s="1"/>
  <c r="A5809" i="77" s="1"/>
  <c r="A5810" i="77" s="1"/>
  <c r="A5811" i="77" s="1"/>
  <c r="A5812" i="77" s="1"/>
  <c r="A5813" i="77" s="1"/>
  <c r="A5814" i="77" s="1"/>
  <c r="A5815" i="77" s="1"/>
  <c r="A5816" i="77" s="1"/>
  <c r="A5817" i="77" s="1"/>
  <c r="A5818" i="77" s="1"/>
  <c r="A5819" i="77" s="1"/>
  <c r="A5820" i="77" s="1"/>
  <c r="A5821" i="77" s="1"/>
  <c r="A5822" i="77" s="1"/>
  <c r="A5823" i="77" s="1"/>
  <c r="A5824" i="77" s="1"/>
  <c r="A5825" i="77" s="1"/>
  <c r="A5826" i="77" s="1"/>
  <c r="A5827" i="77" s="1"/>
  <c r="A5828" i="77" s="1"/>
  <c r="A5829" i="77" s="1"/>
  <c r="A5830" i="77" s="1"/>
  <c r="A5831" i="77" s="1"/>
  <c r="A5832" i="77" s="1"/>
  <c r="A5833" i="77" s="1"/>
  <c r="A5834" i="77" s="1"/>
  <c r="A5835" i="77" s="1"/>
  <c r="A5836" i="77" s="1"/>
  <c r="A5837" i="77" s="1"/>
  <c r="A5838" i="77" s="1"/>
  <c r="A5839" i="77" s="1"/>
  <c r="A5840" i="77" s="1"/>
  <c r="A5841" i="77" s="1"/>
  <c r="A5842" i="77" s="1"/>
  <c r="A5843" i="77" s="1"/>
  <c r="A5844" i="77" s="1"/>
  <c r="A5845" i="77" s="1"/>
  <c r="A5846" i="77" s="1"/>
  <c r="A5847" i="77" s="1"/>
  <c r="A5848" i="77" s="1"/>
  <c r="A5849" i="77" s="1"/>
  <c r="A5850" i="77" s="1"/>
  <c r="A5851" i="77" s="1"/>
  <c r="A5852" i="77" s="1"/>
  <c r="A5853" i="77" s="1"/>
  <c r="A5854" i="77" s="1"/>
  <c r="A5855" i="77" s="1"/>
  <c r="A5856" i="77" s="1"/>
  <c r="A5857" i="77" s="1"/>
  <c r="A5858" i="77" s="1"/>
  <c r="A5859" i="77" s="1"/>
  <c r="A5860" i="77" s="1"/>
  <c r="A5861" i="77" s="1"/>
  <c r="A5862" i="77" s="1"/>
  <c r="A5863" i="77" s="1"/>
  <c r="A5864" i="77" s="1"/>
  <c r="A5865" i="77" s="1"/>
  <c r="A5866" i="77" s="1"/>
  <c r="A5867" i="77" s="1"/>
  <c r="A5868" i="77" s="1"/>
  <c r="A5869" i="77" s="1"/>
  <c r="A5870" i="77" s="1"/>
  <c r="A5871" i="77" s="1"/>
  <c r="A5872" i="77" s="1"/>
  <c r="A5873" i="77" s="1"/>
  <c r="A5874" i="77" s="1"/>
  <c r="A5875" i="77" s="1"/>
  <c r="A5876" i="77" s="1"/>
  <c r="A5877" i="77" s="1"/>
  <c r="A5878" i="77" s="1"/>
  <c r="A5879" i="77" s="1"/>
  <c r="A5880" i="77" s="1"/>
  <c r="A5881" i="77" s="1"/>
  <c r="A5882" i="77" s="1"/>
  <c r="A5883" i="77" s="1"/>
  <c r="A5884" i="77" s="1"/>
  <c r="A5885" i="77" s="1"/>
  <c r="A5886" i="77" s="1"/>
  <c r="A5887" i="77" s="1"/>
  <c r="A5888" i="77" s="1"/>
  <c r="A5889" i="77" s="1"/>
  <c r="A5890" i="77" s="1"/>
  <c r="A5891" i="77" s="1"/>
  <c r="A5892" i="77" s="1"/>
  <c r="A5893" i="77" s="1"/>
  <c r="A5894" i="77" s="1"/>
  <c r="A5895" i="77" s="1"/>
  <c r="A5896" i="77" s="1"/>
  <c r="A5897" i="77" s="1"/>
  <c r="A5898" i="77" s="1"/>
  <c r="A5899" i="77" s="1"/>
  <c r="A5900" i="77" s="1"/>
  <c r="A5901" i="77" s="1"/>
  <c r="A5902" i="77" s="1"/>
  <c r="A5903" i="77" s="1"/>
  <c r="A5904" i="77" s="1"/>
  <c r="A5905" i="77" s="1"/>
  <c r="A5906" i="77" s="1"/>
  <c r="A5907" i="77" s="1"/>
  <c r="A5908" i="77" s="1"/>
  <c r="A5909" i="77" s="1"/>
  <c r="A5910" i="77" s="1"/>
  <c r="A5911" i="77" s="1"/>
  <c r="A5912" i="77" s="1"/>
  <c r="A5913" i="77" s="1"/>
  <c r="A5914" i="77" s="1"/>
  <c r="A5915" i="77" s="1"/>
  <c r="A5916" i="77" s="1"/>
  <c r="A5917" i="77" s="1"/>
  <c r="A5918" i="77" s="1"/>
  <c r="A5919" i="77" s="1"/>
  <c r="A5920" i="77" s="1"/>
  <c r="A5921" i="77" s="1"/>
  <c r="A5922" i="77" s="1"/>
  <c r="A5923" i="77" s="1"/>
  <c r="A5924" i="77" s="1"/>
  <c r="A5925" i="77" s="1"/>
  <c r="A5926" i="77" s="1"/>
  <c r="A5927" i="77" s="1"/>
  <c r="A5928" i="77" s="1"/>
  <c r="A5929" i="77" s="1"/>
  <c r="A5930" i="77" s="1"/>
  <c r="A5931" i="77" s="1"/>
  <c r="A5932" i="77" s="1"/>
  <c r="A5933" i="77" s="1"/>
  <c r="A5934" i="77" s="1"/>
  <c r="A5935" i="77" s="1"/>
  <c r="A5936" i="77" s="1"/>
  <c r="A5937" i="77" s="1"/>
  <c r="A5938" i="77" s="1"/>
  <c r="A5939" i="77" s="1"/>
  <c r="A5940" i="77" s="1"/>
  <c r="A5941" i="77" s="1"/>
  <c r="A5942" i="77" s="1"/>
  <c r="A5943" i="77" s="1"/>
  <c r="A5944" i="77" s="1"/>
  <c r="A5945" i="77" s="1"/>
  <c r="A5946" i="77" s="1"/>
  <c r="A5947" i="77" s="1"/>
  <c r="A5948" i="77" s="1"/>
  <c r="A5949" i="77" s="1"/>
  <c r="A5950" i="77" s="1"/>
  <c r="A5951" i="77" s="1"/>
  <c r="A5952" i="77" s="1"/>
  <c r="A5953" i="77" s="1"/>
  <c r="A5954" i="77" s="1"/>
  <c r="A5955" i="77" s="1"/>
  <c r="A5956" i="77" s="1"/>
  <c r="A5957" i="77" s="1"/>
  <c r="A5958" i="77" s="1"/>
  <c r="A5959" i="77" s="1"/>
  <c r="A5960" i="77" s="1"/>
  <c r="A5961" i="77" s="1"/>
  <c r="A5962" i="77" s="1"/>
  <c r="A5963" i="77" s="1"/>
  <c r="A5964" i="77" s="1"/>
  <c r="A5965" i="77" s="1"/>
  <c r="A5966" i="77" s="1"/>
  <c r="A5967" i="77" s="1"/>
  <c r="A5968" i="77" s="1"/>
  <c r="A5969" i="77" s="1"/>
  <c r="A5970" i="77" s="1"/>
  <c r="A5971" i="77" s="1"/>
  <c r="A5972" i="77" s="1"/>
  <c r="A5973" i="77" s="1"/>
  <c r="A5974" i="77" s="1"/>
  <c r="A5975" i="77" s="1"/>
  <c r="A5976" i="77" s="1"/>
  <c r="A5977" i="77" s="1"/>
  <c r="A5978" i="77" s="1"/>
  <c r="A5979" i="77" s="1"/>
  <c r="A5980" i="77" s="1"/>
  <c r="A5981" i="77" s="1"/>
  <c r="A5982" i="77" s="1"/>
  <c r="A5983" i="77" s="1"/>
  <c r="A5984" i="77" s="1"/>
  <c r="A5985" i="77" s="1"/>
  <c r="A5986" i="77" s="1"/>
  <c r="A5987" i="77" s="1"/>
  <c r="A5988" i="77" s="1"/>
  <c r="A5989" i="77" s="1"/>
  <c r="A5990" i="77" s="1"/>
  <c r="A5991" i="77" s="1"/>
  <c r="A5992" i="77" s="1"/>
  <c r="A5993" i="77" s="1"/>
  <c r="A5994" i="77" s="1"/>
  <c r="A5995" i="77" s="1"/>
  <c r="A5996" i="77" s="1"/>
  <c r="A5997" i="77" s="1"/>
  <c r="A5998" i="77" s="1"/>
  <c r="A5999" i="77" s="1"/>
  <c r="A6000" i="77" s="1"/>
  <c r="A6001" i="77" s="1"/>
  <c r="A6002" i="77" s="1"/>
  <c r="A6003" i="77" s="1"/>
  <c r="A6004" i="77" s="1"/>
  <c r="A6005" i="77" s="1"/>
  <c r="A6006" i="77" s="1"/>
  <c r="A6007" i="77" s="1"/>
  <c r="A6008" i="77" s="1"/>
  <c r="A6009" i="77" s="1"/>
  <c r="A6010" i="77" s="1"/>
  <c r="A6011" i="77" s="1"/>
  <c r="A6012" i="77" s="1"/>
  <c r="A6013" i="77" s="1"/>
  <c r="A6014" i="77" s="1"/>
  <c r="A6015" i="77" s="1"/>
  <c r="A6016" i="77" s="1"/>
  <c r="A6017" i="77" s="1"/>
  <c r="A6018" i="77" s="1"/>
  <c r="A6019" i="77" s="1"/>
  <c r="A6020" i="77" s="1"/>
  <c r="A6021" i="77" s="1"/>
  <c r="A6022" i="77" s="1"/>
  <c r="A6023" i="77" s="1"/>
  <c r="A6024" i="77" s="1"/>
  <c r="A6025" i="77" s="1"/>
  <c r="A6026" i="77" s="1"/>
  <c r="A6027" i="77" s="1"/>
  <c r="A6028" i="77" s="1"/>
  <c r="A6029" i="77" s="1"/>
  <c r="A6030" i="77" s="1"/>
  <c r="A6031" i="77" s="1"/>
  <c r="A6032" i="77" s="1"/>
  <c r="A6033" i="77" s="1"/>
  <c r="A6034" i="77" s="1"/>
  <c r="A6035" i="77" s="1"/>
  <c r="A6036" i="77" s="1"/>
  <c r="A6037" i="77" s="1"/>
  <c r="A6038" i="77" s="1"/>
  <c r="A6039" i="77" s="1"/>
  <c r="A6040" i="77" s="1"/>
  <c r="A6041" i="77" s="1"/>
  <c r="A6042" i="77" s="1"/>
  <c r="A6043" i="77" s="1"/>
  <c r="A6044" i="77" s="1"/>
  <c r="A6045" i="77" s="1"/>
  <c r="A6046" i="77" s="1"/>
  <c r="A6047" i="77" s="1"/>
  <c r="A6048" i="77" s="1"/>
  <c r="A6049" i="77" s="1"/>
  <c r="A6050" i="77" s="1"/>
  <c r="A6051" i="77" s="1"/>
  <c r="A6052" i="77" s="1"/>
  <c r="A6053" i="77" s="1"/>
  <c r="A6054" i="77" s="1"/>
  <c r="A6055" i="77" s="1"/>
  <c r="A6056" i="77" s="1"/>
  <c r="A6057" i="77" s="1"/>
  <c r="A6058" i="77" s="1"/>
  <c r="A6059" i="77" s="1"/>
  <c r="A6060" i="77" s="1"/>
  <c r="A6061" i="77" s="1"/>
  <c r="A6062" i="77" s="1"/>
  <c r="A6063" i="77" s="1"/>
  <c r="A6064" i="77" s="1"/>
  <c r="A6065" i="77" s="1"/>
  <c r="A6066" i="77" s="1"/>
  <c r="A6067" i="77" s="1"/>
  <c r="A6068" i="77" s="1"/>
  <c r="A6069" i="77" s="1"/>
  <c r="A6070" i="77" s="1"/>
  <c r="A6071" i="77" s="1"/>
  <c r="A6072" i="77" s="1"/>
  <c r="A6073" i="77" s="1"/>
  <c r="A6074" i="77" s="1"/>
  <c r="A6075" i="77" s="1"/>
  <c r="A6076" i="77" s="1"/>
  <c r="A6077" i="77" s="1"/>
  <c r="A6078" i="77" s="1"/>
  <c r="A6079" i="77" s="1"/>
  <c r="A6080" i="77" s="1"/>
  <c r="A6081" i="77" s="1"/>
  <c r="A6082" i="77" s="1"/>
  <c r="A6083" i="77" s="1"/>
  <c r="A6084" i="77" s="1"/>
  <c r="A6085" i="77" s="1"/>
  <c r="A6086" i="77" s="1"/>
  <c r="A6087" i="77" s="1"/>
  <c r="A6088" i="77" s="1"/>
  <c r="A6089" i="77" s="1"/>
  <c r="A6090" i="77" s="1"/>
  <c r="A6091" i="77" s="1"/>
  <c r="A6092" i="77" s="1"/>
  <c r="A6093" i="77" s="1"/>
  <c r="A6094" i="77" s="1"/>
  <c r="A6095" i="77" s="1"/>
  <c r="A6096" i="77" s="1"/>
  <c r="A6097" i="77" s="1"/>
  <c r="A6098" i="77" s="1"/>
  <c r="A6099" i="77" s="1"/>
  <c r="A6100" i="77" s="1"/>
  <c r="A6101" i="77" s="1"/>
  <c r="A6102" i="77" s="1"/>
  <c r="A6103" i="77" s="1"/>
  <c r="A6104" i="77" s="1"/>
  <c r="A6105" i="77" s="1"/>
  <c r="A6106" i="77" s="1"/>
  <c r="A6107" i="77" s="1"/>
  <c r="A6108" i="77" s="1"/>
  <c r="A6109" i="77" s="1"/>
  <c r="A6110" i="77" s="1"/>
  <c r="A6111" i="77" s="1"/>
  <c r="A6112" i="77" s="1"/>
  <c r="A6113" i="77" s="1"/>
  <c r="A6114" i="77" s="1"/>
  <c r="A6115" i="77" s="1"/>
  <c r="A6116" i="77" s="1"/>
  <c r="A6117" i="77" s="1"/>
  <c r="A6118" i="77" s="1"/>
  <c r="A6119" i="77" s="1"/>
  <c r="A6120" i="77" s="1"/>
  <c r="A6121" i="77" s="1"/>
  <c r="A6122" i="77" s="1"/>
  <c r="A6123" i="77" s="1"/>
  <c r="A6124" i="77" s="1"/>
  <c r="A6125" i="77" s="1"/>
  <c r="A6126" i="77" s="1"/>
  <c r="A6127" i="77" s="1"/>
  <c r="A6128" i="77" s="1"/>
  <c r="A6129" i="77" s="1"/>
  <c r="A6130" i="77" s="1"/>
  <c r="A6131" i="77" s="1"/>
  <c r="A6132" i="77" s="1"/>
  <c r="A6133" i="77" s="1"/>
  <c r="A6134" i="77" s="1"/>
  <c r="A6135" i="77" s="1"/>
  <c r="A6136" i="77" s="1"/>
  <c r="A6137" i="77" s="1"/>
  <c r="A6138" i="77" s="1"/>
  <c r="A6139" i="77" s="1"/>
  <c r="A6140" i="77" s="1"/>
  <c r="A6141" i="77" s="1"/>
  <c r="A6142" i="77" s="1"/>
  <c r="A6143" i="77" s="1"/>
  <c r="A6144" i="77" s="1"/>
  <c r="A6145" i="77" s="1"/>
  <c r="A6146" i="77" s="1"/>
  <c r="A6147" i="77" s="1"/>
  <c r="A6148" i="77" s="1"/>
  <c r="A6149" i="77" s="1"/>
  <c r="A6150" i="77" s="1"/>
  <c r="A6151" i="77" s="1"/>
  <c r="A6152" i="77" s="1"/>
  <c r="A6153" i="77" s="1"/>
  <c r="A6154" i="77" s="1"/>
  <c r="A6155" i="77" s="1"/>
  <c r="A6156" i="77" s="1"/>
  <c r="A6157" i="77" s="1"/>
  <c r="A6158" i="77" s="1"/>
  <c r="A6159" i="77" s="1"/>
  <c r="A6160" i="77" s="1"/>
  <c r="A6161" i="77" s="1"/>
  <c r="A6162" i="77" s="1"/>
  <c r="A6163" i="77" s="1"/>
  <c r="A6164" i="77" s="1"/>
  <c r="A6165" i="77" s="1"/>
  <c r="A6166" i="77" s="1"/>
  <c r="A6167" i="77" s="1"/>
  <c r="A6168" i="77" s="1"/>
  <c r="A6169" i="77" s="1"/>
  <c r="A6170" i="77" s="1"/>
  <c r="A6171" i="77" s="1"/>
  <c r="A6172" i="77" s="1"/>
  <c r="A6173" i="77" s="1"/>
  <c r="A6174" i="77" s="1"/>
  <c r="A6175" i="77" s="1"/>
  <c r="A6176" i="77" s="1"/>
  <c r="A6177" i="77" s="1"/>
  <c r="A6178" i="77" s="1"/>
  <c r="A6179" i="77" s="1"/>
  <c r="A6180" i="77" s="1"/>
  <c r="A6181" i="77" s="1"/>
  <c r="A6182" i="77" s="1"/>
  <c r="A6183" i="77" s="1"/>
  <c r="A6184" i="77" s="1"/>
  <c r="A6185" i="77" s="1"/>
  <c r="A6186" i="77" s="1"/>
  <c r="A6187" i="77" s="1"/>
  <c r="A6188" i="77" s="1"/>
  <c r="A6189" i="77" s="1"/>
  <c r="A6190" i="77" s="1"/>
  <c r="A6191" i="77" s="1"/>
  <c r="A6192" i="77" s="1"/>
  <c r="A6193" i="77" s="1"/>
  <c r="A6194" i="77" s="1"/>
  <c r="A6195" i="77" s="1"/>
  <c r="A6196" i="77" s="1"/>
  <c r="A6197" i="77" s="1"/>
  <c r="A6198" i="77" s="1"/>
  <c r="A6199" i="77" s="1"/>
  <c r="A6200" i="77" s="1"/>
  <c r="A6201" i="77" s="1"/>
  <c r="A6202" i="77" s="1"/>
  <c r="A6203" i="77" s="1"/>
  <c r="A6204" i="77" s="1"/>
  <c r="A6205" i="77" s="1"/>
  <c r="A6206" i="77" s="1"/>
  <c r="A6207" i="77" s="1"/>
  <c r="A6208" i="77" s="1"/>
  <c r="A6209" i="77" s="1"/>
  <c r="A6210" i="77" s="1"/>
  <c r="A6211" i="77" s="1"/>
  <c r="A6212" i="77" s="1"/>
  <c r="A6213" i="77" s="1"/>
  <c r="A6214" i="77" s="1"/>
  <c r="A6215" i="77" s="1"/>
  <c r="A6216" i="77" s="1"/>
  <c r="A6217" i="77" s="1"/>
  <c r="A6218" i="77" s="1"/>
  <c r="A6219" i="77" s="1"/>
  <c r="A6220" i="77" s="1"/>
  <c r="A6221" i="77" s="1"/>
  <c r="A6222" i="77" s="1"/>
  <c r="A6223" i="77" s="1"/>
  <c r="A6224" i="77" s="1"/>
  <c r="A6225" i="77" s="1"/>
  <c r="A6226" i="77" s="1"/>
  <c r="A6227" i="77" s="1"/>
  <c r="A6228" i="77" s="1"/>
  <c r="A6229" i="77" s="1"/>
  <c r="A6230" i="77" s="1"/>
  <c r="A6231" i="77" s="1"/>
  <c r="A6232" i="77" s="1"/>
  <c r="A6233" i="77" s="1"/>
  <c r="A6234" i="77" s="1"/>
  <c r="A6235" i="77" s="1"/>
  <c r="A6236" i="77" s="1"/>
  <c r="A6237" i="77" s="1"/>
  <c r="A6238" i="77" s="1"/>
  <c r="A6239" i="77" s="1"/>
  <c r="A6240" i="77" s="1"/>
  <c r="A6241" i="77" s="1"/>
  <c r="A6242" i="77" s="1"/>
  <c r="A6243" i="77" s="1"/>
  <c r="A6244" i="77" s="1"/>
  <c r="A6245" i="77" s="1"/>
  <c r="A6246" i="77" s="1"/>
  <c r="A6247" i="77" s="1"/>
  <c r="A6248" i="77" s="1"/>
  <c r="A6249" i="77" s="1"/>
  <c r="A6250" i="77" s="1"/>
  <c r="A6251" i="77" s="1"/>
  <c r="A6252" i="77" s="1"/>
  <c r="A6253" i="77" s="1"/>
  <c r="A6254" i="77" s="1"/>
  <c r="A6255" i="77" s="1"/>
  <c r="A6256" i="77" s="1"/>
  <c r="A6257" i="77" s="1"/>
  <c r="A6258" i="77" s="1"/>
  <c r="A6259" i="77" s="1"/>
  <c r="A6260" i="77" s="1"/>
  <c r="A6261" i="77" s="1"/>
  <c r="A6262" i="77" s="1"/>
  <c r="A6263" i="77" s="1"/>
  <c r="A6264" i="77" s="1"/>
  <c r="A6265" i="77" s="1"/>
  <c r="A6266" i="77" s="1"/>
  <c r="A6267" i="77" s="1"/>
  <c r="A6268" i="77" s="1"/>
  <c r="A6269" i="77" s="1"/>
  <c r="A6270" i="77" s="1"/>
  <c r="A6271" i="77" s="1"/>
  <c r="A6272" i="77" s="1"/>
  <c r="A6273" i="77" s="1"/>
  <c r="A6274" i="77" s="1"/>
  <c r="A6275" i="77" s="1"/>
  <c r="A6276" i="77" s="1"/>
  <c r="A6277" i="77" s="1"/>
  <c r="A6278" i="77" s="1"/>
  <c r="A6279" i="77" s="1"/>
  <c r="A6280" i="77" s="1"/>
  <c r="A6281" i="77" s="1"/>
  <c r="A6282" i="77" s="1"/>
  <c r="A6283" i="77" s="1"/>
  <c r="A6284" i="77" s="1"/>
  <c r="A6285" i="77" s="1"/>
  <c r="A6286" i="77" s="1"/>
  <c r="A6287" i="77" s="1"/>
  <c r="A6288" i="77" s="1"/>
  <c r="A6289" i="77" s="1"/>
  <c r="A6290" i="77" s="1"/>
  <c r="A6291" i="77" s="1"/>
  <c r="A6292" i="77" s="1"/>
  <c r="A6293" i="77" s="1"/>
  <c r="A6294" i="77" s="1"/>
  <c r="A6295" i="77" s="1"/>
  <c r="A6296" i="77" s="1"/>
  <c r="A6297" i="77" s="1"/>
  <c r="A6298" i="77" s="1"/>
  <c r="A6299" i="77" s="1"/>
  <c r="A6300" i="77" s="1"/>
  <c r="A6301" i="77" s="1"/>
  <c r="A6302" i="77" s="1"/>
  <c r="A6303" i="77" s="1"/>
  <c r="A6304" i="77" s="1"/>
  <c r="A6305" i="77" s="1"/>
  <c r="A6306" i="77" s="1"/>
  <c r="A6307" i="77" s="1"/>
  <c r="A6308" i="77" s="1"/>
  <c r="A6309" i="77" s="1"/>
  <c r="A6310" i="77" s="1"/>
  <c r="A6311" i="77" s="1"/>
  <c r="A6312" i="77" s="1"/>
  <c r="A6313" i="77" s="1"/>
  <c r="A6314" i="77" s="1"/>
  <c r="A6315" i="77" s="1"/>
  <c r="A6316" i="77" s="1"/>
  <c r="A6317" i="77" s="1"/>
  <c r="A6318" i="77" s="1"/>
  <c r="A6319" i="77" s="1"/>
  <c r="A6320" i="77" s="1"/>
  <c r="A6321" i="77" s="1"/>
  <c r="A6322" i="77" s="1"/>
  <c r="A6323" i="77" s="1"/>
  <c r="A6324" i="77" s="1"/>
  <c r="A6325" i="77" s="1"/>
  <c r="A6326" i="77" s="1"/>
  <c r="A6327" i="77" s="1"/>
  <c r="A6328" i="77" s="1"/>
  <c r="A6329" i="77" s="1"/>
  <c r="A6330" i="77" s="1"/>
  <c r="A6331" i="77" s="1"/>
  <c r="A6332" i="77" s="1"/>
  <c r="A6333" i="77" s="1"/>
  <c r="A6334" i="77" s="1"/>
  <c r="A6335" i="77" s="1"/>
  <c r="A6336" i="77" s="1"/>
  <c r="A6337" i="77" s="1"/>
  <c r="A6338" i="77" s="1"/>
  <c r="A6339" i="77" s="1"/>
  <c r="A6340" i="77" s="1"/>
  <c r="A6341" i="77" s="1"/>
  <c r="A6342" i="77" s="1"/>
  <c r="A6343" i="77" s="1"/>
  <c r="A6344" i="77" s="1"/>
  <c r="A6345" i="77" s="1"/>
  <c r="A6346" i="77" s="1"/>
  <c r="A6347" i="77" s="1"/>
  <c r="A6348" i="77" s="1"/>
  <c r="A6349" i="77" s="1"/>
  <c r="A6350" i="77" s="1"/>
  <c r="A6351" i="77" s="1"/>
  <c r="A6352" i="77" s="1"/>
  <c r="A6353" i="77" s="1"/>
  <c r="A6354" i="77" s="1"/>
  <c r="A6355" i="77" s="1"/>
  <c r="A6356" i="77" s="1"/>
  <c r="A6357" i="77" s="1"/>
  <c r="A6358" i="77" s="1"/>
  <c r="A6359" i="77" s="1"/>
  <c r="A6360" i="77" s="1"/>
  <c r="A6361" i="77" s="1"/>
  <c r="A6362" i="77" s="1"/>
  <c r="A6363" i="77" s="1"/>
  <c r="A6364" i="77" s="1"/>
  <c r="A6365" i="77" s="1"/>
  <c r="A6366" i="77" s="1"/>
  <c r="A6367" i="77" s="1"/>
  <c r="A6368" i="77" s="1"/>
  <c r="A6369" i="77" s="1"/>
  <c r="A6370" i="77" s="1"/>
  <c r="A6371" i="77" s="1"/>
  <c r="A6372" i="77" s="1"/>
  <c r="A6373" i="77" s="1"/>
  <c r="A6374" i="77" s="1"/>
  <c r="A6375" i="77" s="1"/>
  <c r="A6376" i="77" s="1"/>
  <c r="A6377" i="77" s="1"/>
  <c r="A6378" i="77" s="1"/>
  <c r="A6379" i="77" s="1"/>
  <c r="A6380" i="77" s="1"/>
  <c r="A6381" i="77" s="1"/>
  <c r="A6382" i="77" s="1"/>
  <c r="A6383" i="77" s="1"/>
  <c r="A6384" i="77" s="1"/>
  <c r="A6385" i="77" s="1"/>
  <c r="A6386" i="77" s="1"/>
  <c r="A6387" i="77" s="1"/>
  <c r="A6388" i="77" s="1"/>
  <c r="A6389" i="77" s="1"/>
  <c r="A6390" i="77" s="1"/>
  <c r="A6391" i="77" s="1"/>
  <c r="A6392" i="77" s="1"/>
  <c r="A6393" i="77" s="1"/>
  <c r="A6394" i="77" s="1"/>
  <c r="A6395" i="77" s="1"/>
  <c r="A6396" i="77" s="1"/>
  <c r="A6397" i="77" s="1"/>
  <c r="A6398" i="77" s="1"/>
  <c r="A6399" i="77" s="1"/>
  <c r="A6400" i="77" s="1"/>
  <c r="A6401" i="77" s="1"/>
  <c r="A6402" i="77" s="1"/>
  <c r="A6403" i="77" s="1"/>
  <c r="A6404" i="77" s="1"/>
  <c r="A6405" i="77" s="1"/>
  <c r="A6406" i="77" s="1"/>
  <c r="A6407" i="77" s="1"/>
  <c r="A6408" i="77" s="1"/>
  <c r="A6409" i="77" s="1"/>
  <c r="A6410" i="77" s="1"/>
  <c r="A6411" i="77" s="1"/>
  <c r="A6412" i="77" s="1"/>
  <c r="A6413" i="77" s="1"/>
  <c r="A6414" i="77" s="1"/>
  <c r="A6415" i="77" s="1"/>
  <c r="A6416" i="77" s="1"/>
  <c r="A6417" i="77" s="1"/>
  <c r="A6418" i="77" s="1"/>
  <c r="A6419" i="77" s="1"/>
  <c r="A6420" i="77" s="1"/>
  <c r="A6421" i="77" s="1"/>
  <c r="A6422" i="77" s="1"/>
  <c r="A6423" i="77" s="1"/>
  <c r="A6424" i="77" s="1"/>
  <c r="A6425" i="77" s="1"/>
  <c r="A6426" i="77" s="1"/>
  <c r="A6427" i="77" s="1"/>
  <c r="A6428" i="77" s="1"/>
  <c r="A6429" i="77" s="1"/>
  <c r="A6430" i="77" s="1"/>
  <c r="A6431" i="77" s="1"/>
  <c r="A6432" i="77" s="1"/>
  <c r="A6433" i="77" s="1"/>
  <c r="A6434" i="77" s="1"/>
  <c r="A6435" i="77" s="1"/>
  <c r="A6436" i="77" s="1"/>
  <c r="A6437" i="77" s="1"/>
  <c r="A6438" i="77" s="1"/>
  <c r="A6439" i="77" s="1"/>
  <c r="A6440" i="77" s="1"/>
  <c r="A6441" i="77" s="1"/>
  <c r="A6442" i="77" s="1"/>
  <c r="A6443" i="77" s="1"/>
  <c r="A6444" i="77" s="1"/>
  <c r="A6445" i="77" s="1"/>
  <c r="A6446" i="77" s="1"/>
  <c r="A6447" i="77" s="1"/>
  <c r="A6448" i="77" s="1"/>
  <c r="A6449" i="77" s="1"/>
  <c r="A6450" i="77" s="1"/>
  <c r="A6451" i="77" s="1"/>
  <c r="A6452" i="77" s="1"/>
  <c r="A6453" i="77" s="1"/>
  <c r="A6454" i="77" s="1"/>
  <c r="A6455" i="77" s="1"/>
  <c r="A6456" i="77" s="1"/>
  <c r="A6457" i="77" s="1"/>
  <c r="A6458" i="77" s="1"/>
  <c r="A6459" i="77" s="1"/>
  <c r="A6460" i="77" s="1"/>
  <c r="A6461" i="77" s="1"/>
  <c r="A6462" i="77" s="1"/>
  <c r="A6463" i="77" s="1"/>
  <c r="A6464" i="77" s="1"/>
  <c r="A6465" i="77" s="1"/>
  <c r="A6466" i="77" s="1"/>
  <c r="A6467" i="77" s="1"/>
  <c r="A6468" i="77" s="1"/>
  <c r="A6469" i="77" s="1"/>
  <c r="A6470" i="77" s="1"/>
  <c r="A6471" i="77" s="1"/>
  <c r="A6472" i="77" s="1"/>
  <c r="A6473" i="77" s="1"/>
  <c r="A6474" i="77" s="1"/>
  <c r="A6475" i="77" s="1"/>
  <c r="A6476" i="77" s="1"/>
  <c r="A6477" i="77" s="1"/>
  <c r="A6478" i="77" s="1"/>
  <c r="A6479" i="77" s="1"/>
  <c r="A6480" i="77" s="1"/>
  <c r="A6481" i="77" s="1"/>
  <c r="A6482" i="77" s="1"/>
  <c r="A6483" i="77" s="1"/>
  <c r="A6484" i="77" s="1"/>
  <c r="A6485" i="77" s="1"/>
  <c r="A6486" i="77" s="1"/>
  <c r="A6487" i="77" s="1"/>
  <c r="A6488" i="77" s="1"/>
  <c r="A6489" i="77" s="1"/>
  <c r="A6490" i="77" s="1"/>
  <c r="A6491" i="77" s="1"/>
  <c r="A6492" i="77" s="1"/>
  <c r="A6493" i="77" s="1"/>
  <c r="A6494" i="77" s="1"/>
  <c r="A6495" i="77" s="1"/>
  <c r="A6496" i="77" s="1"/>
  <c r="A6497" i="77" s="1"/>
  <c r="A6498" i="77" s="1"/>
  <c r="A6499" i="77" s="1"/>
  <c r="A6500" i="77" s="1"/>
  <c r="A6501" i="77" s="1"/>
  <c r="A6502" i="77" s="1"/>
  <c r="A6503" i="77" s="1"/>
  <c r="A6504" i="77" s="1"/>
  <c r="A6505" i="77" s="1"/>
  <c r="A6506" i="77" s="1"/>
  <c r="A6507" i="77" s="1"/>
  <c r="A6508" i="77" s="1"/>
  <c r="A6509" i="77" s="1"/>
  <c r="A6510" i="77" s="1"/>
  <c r="A6511" i="77" s="1"/>
  <c r="A6512" i="77" s="1"/>
  <c r="A6513" i="77" s="1"/>
  <c r="A6514" i="77" s="1"/>
  <c r="A6515" i="77" s="1"/>
  <c r="A6516" i="77" s="1"/>
  <c r="A6517" i="77" s="1"/>
  <c r="A6518" i="77" s="1"/>
  <c r="A6519" i="77" s="1"/>
  <c r="A6520" i="77" s="1"/>
  <c r="A6521" i="77" s="1"/>
  <c r="A6522" i="77" s="1"/>
  <c r="A6523" i="77" s="1"/>
  <c r="A6524" i="77" s="1"/>
  <c r="A6525" i="77" s="1"/>
  <c r="A6526" i="77" s="1"/>
  <c r="A6527" i="77" s="1"/>
  <c r="A6528" i="77" s="1"/>
  <c r="A6529" i="77" s="1"/>
  <c r="A6530" i="77" s="1"/>
  <c r="A6531" i="77" s="1"/>
  <c r="A6532" i="77" s="1"/>
  <c r="A6533" i="77" s="1"/>
  <c r="A6534" i="77" s="1"/>
  <c r="A6535" i="77" s="1"/>
  <c r="A6536" i="77" s="1"/>
  <c r="A6537" i="77" s="1"/>
  <c r="A6538" i="77" s="1"/>
  <c r="A6539" i="77" s="1"/>
  <c r="A6540" i="77" s="1"/>
  <c r="A6541" i="77" s="1"/>
  <c r="A6542" i="77" s="1"/>
  <c r="A6543" i="77" s="1"/>
  <c r="A6544" i="77" s="1"/>
  <c r="A6545" i="77" s="1"/>
  <c r="A6546" i="77" s="1"/>
  <c r="A6547" i="77" s="1"/>
  <c r="A6548" i="77" s="1"/>
  <c r="A6549" i="77" s="1"/>
  <c r="A6550" i="77" s="1"/>
  <c r="A6551" i="77" s="1"/>
  <c r="A6552" i="77" s="1"/>
  <c r="A6553" i="77" s="1"/>
  <c r="A6554" i="77" s="1"/>
  <c r="A6555" i="77" s="1"/>
  <c r="A6556" i="77" s="1"/>
  <c r="A6557" i="77" s="1"/>
  <c r="A6558" i="77" s="1"/>
  <c r="A6559" i="77" s="1"/>
  <c r="A6560" i="77" s="1"/>
  <c r="A6561" i="77" s="1"/>
  <c r="A6562" i="77" s="1"/>
  <c r="A6563" i="77" s="1"/>
  <c r="A6564" i="77" s="1"/>
  <c r="A6565" i="77" s="1"/>
  <c r="A6566" i="77" s="1"/>
  <c r="A6567" i="77" s="1"/>
  <c r="A6568" i="77" s="1"/>
  <c r="A6569" i="77" s="1"/>
  <c r="A6570" i="77" s="1"/>
  <c r="A6571" i="77" s="1"/>
  <c r="A6572" i="77" s="1"/>
  <c r="A6573" i="77" s="1"/>
  <c r="A6574" i="77" s="1"/>
  <c r="A6575" i="77" s="1"/>
  <c r="A6576" i="77" s="1"/>
  <c r="A6577" i="77" s="1"/>
  <c r="A6578" i="77" s="1"/>
  <c r="A6579" i="77" s="1"/>
  <c r="A6580" i="77" s="1"/>
  <c r="A6581" i="77" s="1"/>
  <c r="A6582" i="77" s="1"/>
  <c r="A6583" i="77" s="1"/>
  <c r="A6584" i="77" s="1"/>
  <c r="A6585" i="77" s="1"/>
  <c r="A6586" i="77" s="1"/>
  <c r="A6587" i="77" s="1"/>
  <c r="A6588" i="77" s="1"/>
  <c r="A6589" i="77" s="1"/>
  <c r="A6590" i="77" s="1"/>
  <c r="A6591" i="77" s="1"/>
  <c r="A6592" i="77" s="1"/>
  <c r="A6593" i="77" s="1"/>
  <c r="A6594" i="77" s="1"/>
  <c r="A6595" i="77" s="1"/>
  <c r="A6596" i="77" s="1"/>
  <c r="A6597" i="77" s="1"/>
  <c r="A6598" i="77" s="1"/>
  <c r="A6599" i="77" s="1"/>
  <c r="A6600" i="77" s="1"/>
  <c r="A6601" i="77" s="1"/>
  <c r="A6602" i="77" s="1"/>
  <c r="A6603" i="77" s="1"/>
  <c r="A6604" i="77" s="1"/>
  <c r="A6605" i="77" s="1"/>
  <c r="A6606" i="77" s="1"/>
  <c r="A6607" i="77" s="1"/>
  <c r="A6608" i="77" s="1"/>
  <c r="A6609" i="77" s="1"/>
  <c r="A6610" i="77" s="1"/>
  <c r="A6611" i="77" s="1"/>
  <c r="A6612" i="77" s="1"/>
  <c r="A6613" i="77" s="1"/>
  <c r="A6614" i="77" s="1"/>
  <c r="A6615" i="77" s="1"/>
  <c r="A6616" i="77" s="1"/>
  <c r="A6617" i="77" s="1"/>
  <c r="A6618" i="77" s="1"/>
  <c r="A6619" i="77" s="1"/>
  <c r="A6620" i="77" s="1"/>
  <c r="A6621" i="77" s="1"/>
  <c r="A6622" i="77" s="1"/>
  <c r="A6623" i="77" s="1"/>
  <c r="A6624" i="77" s="1"/>
  <c r="A6625" i="77" s="1"/>
  <c r="A6626" i="77" s="1"/>
  <c r="A6627" i="77" s="1"/>
  <c r="A6628" i="77" s="1"/>
  <c r="A6629" i="77" s="1"/>
  <c r="A6630" i="77" s="1"/>
  <c r="A6631" i="77" s="1"/>
  <c r="A6632" i="77" s="1"/>
  <c r="A6633" i="77" s="1"/>
  <c r="A6634" i="77" s="1"/>
  <c r="A6635" i="77" s="1"/>
  <c r="A6636" i="77" s="1"/>
  <c r="A6637" i="77" s="1"/>
  <c r="A6638" i="77" s="1"/>
  <c r="A6639" i="77" s="1"/>
  <c r="A6640" i="77" s="1"/>
  <c r="A6641" i="77" s="1"/>
  <c r="A6642" i="77" s="1"/>
  <c r="A6643" i="77" s="1"/>
  <c r="A6644" i="77" s="1"/>
  <c r="A6645" i="77" s="1"/>
  <c r="A6646" i="77" s="1"/>
  <c r="A6647" i="77" s="1"/>
  <c r="A6648" i="77" s="1"/>
  <c r="A6649" i="77" s="1"/>
  <c r="A6650" i="77" s="1"/>
  <c r="A6651" i="77" s="1"/>
  <c r="A6652" i="77" s="1"/>
  <c r="A6653" i="77" s="1"/>
  <c r="A6654" i="77" s="1"/>
  <c r="A6655" i="77" s="1"/>
  <c r="A6656" i="77" s="1"/>
  <c r="A6657" i="77" s="1"/>
  <c r="A6658" i="77" s="1"/>
  <c r="A6659" i="77" s="1"/>
  <c r="A6660" i="77" s="1"/>
  <c r="A6661" i="77" s="1"/>
  <c r="A6662" i="77" s="1"/>
  <c r="A6663" i="77" s="1"/>
  <c r="A6664" i="77" s="1"/>
  <c r="A6665" i="77" s="1"/>
  <c r="A6666" i="77" s="1"/>
  <c r="A6667" i="77" s="1"/>
  <c r="A6668" i="77" s="1"/>
  <c r="A6669" i="77" s="1"/>
  <c r="A6670" i="77" s="1"/>
  <c r="A6671" i="77" s="1"/>
  <c r="A6672" i="77" s="1"/>
  <c r="A6673" i="77" s="1"/>
  <c r="A6674" i="77" s="1"/>
  <c r="A6675" i="77" s="1"/>
  <c r="A6676" i="77" s="1"/>
  <c r="A6677" i="77" s="1"/>
  <c r="A6678" i="77" s="1"/>
  <c r="A6679" i="77" s="1"/>
  <c r="A6680" i="77" s="1"/>
  <c r="A6681" i="77" s="1"/>
  <c r="A6682" i="77" s="1"/>
  <c r="A6683" i="77" s="1"/>
  <c r="A6684" i="77" s="1"/>
  <c r="A6685" i="77" s="1"/>
  <c r="A6686" i="77" s="1"/>
  <c r="A6687" i="77" s="1"/>
  <c r="A6688" i="77" s="1"/>
  <c r="A6689" i="77" s="1"/>
  <c r="A6690" i="77" s="1"/>
  <c r="A6691" i="77" s="1"/>
  <c r="A6692" i="77" s="1"/>
  <c r="A6693" i="77" s="1"/>
  <c r="A6694" i="77" s="1"/>
  <c r="A6695" i="77" s="1"/>
  <c r="A6696" i="77" s="1"/>
  <c r="A6697" i="77" s="1"/>
  <c r="A6698" i="77" s="1"/>
  <c r="A6699" i="77" s="1"/>
  <c r="A6700" i="77" s="1"/>
  <c r="A6701" i="77" s="1"/>
  <c r="A6702" i="77" s="1"/>
  <c r="A6703" i="77" s="1"/>
  <c r="A6704" i="77" s="1"/>
  <c r="A6705" i="77" s="1"/>
  <c r="A6706" i="77" s="1"/>
  <c r="A6707" i="77" s="1"/>
  <c r="A6708" i="77" s="1"/>
  <c r="A6709" i="77" s="1"/>
  <c r="A6710" i="77" s="1"/>
  <c r="A6711" i="77" s="1"/>
  <c r="A6712" i="77" s="1"/>
  <c r="A6713" i="77" s="1"/>
  <c r="A6714" i="77" s="1"/>
  <c r="A6715" i="77" s="1"/>
  <c r="A6716" i="77" s="1"/>
  <c r="A6717" i="77" s="1"/>
  <c r="A6718" i="77" s="1"/>
  <c r="A6719" i="77" s="1"/>
  <c r="A6720" i="77" s="1"/>
  <c r="A6721" i="77" s="1"/>
  <c r="A6722" i="77" s="1"/>
  <c r="A6723" i="77" s="1"/>
  <c r="A6724" i="77" s="1"/>
  <c r="A6725" i="77" s="1"/>
  <c r="A6726" i="77" s="1"/>
  <c r="A6727" i="77" s="1"/>
  <c r="A6728" i="77" s="1"/>
  <c r="A6729" i="77" s="1"/>
  <c r="A6730" i="77" s="1"/>
  <c r="A6731" i="77" s="1"/>
  <c r="A6732" i="77" s="1"/>
  <c r="A6733" i="77" s="1"/>
  <c r="A6734" i="77" s="1"/>
  <c r="A6735" i="77" s="1"/>
  <c r="A6736" i="77" s="1"/>
  <c r="A6737" i="77" s="1"/>
  <c r="A6738" i="77" s="1"/>
  <c r="A6739" i="77" s="1"/>
  <c r="A6740" i="77" s="1"/>
  <c r="A6741" i="77" s="1"/>
  <c r="A6742" i="77" s="1"/>
  <c r="A6743" i="77" s="1"/>
  <c r="A6744" i="77" s="1"/>
  <c r="A6745" i="77" s="1"/>
  <c r="A6746" i="77" s="1"/>
  <c r="A6747" i="77" s="1"/>
  <c r="A6748" i="77" s="1"/>
  <c r="A6749" i="77" s="1"/>
  <c r="A6750" i="77" s="1"/>
  <c r="A6751" i="77" s="1"/>
  <c r="A6752" i="77" s="1"/>
  <c r="A6753" i="77" s="1"/>
  <c r="A6754" i="77" s="1"/>
  <c r="A6755" i="77" s="1"/>
  <c r="A6756" i="77" s="1"/>
  <c r="A6757" i="77" s="1"/>
  <c r="A6758" i="77" s="1"/>
  <c r="A6759" i="77" s="1"/>
  <c r="A6760" i="77" s="1"/>
  <c r="A6761" i="77" s="1"/>
  <c r="A6762" i="77" s="1"/>
  <c r="A6763" i="77" s="1"/>
  <c r="A6764" i="77" s="1"/>
  <c r="A6765" i="77" s="1"/>
  <c r="A6766" i="77" s="1"/>
  <c r="A6767" i="77" s="1"/>
  <c r="A6768" i="77" s="1"/>
  <c r="A6769" i="77" s="1"/>
  <c r="A6770" i="77" s="1"/>
  <c r="A6771" i="77" s="1"/>
  <c r="A6772" i="77" s="1"/>
  <c r="A6773" i="77" s="1"/>
  <c r="A6774" i="77" s="1"/>
  <c r="A6775" i="77" s="1"/>
  <c r="A6776" i="77" s="1"/>
  <c r="A6777" i="77" s="1"/>
  <c r="A6778" i="77" s="1"/>
  <c r="A6779" i="77" s="1"/>
  <c r="A6780" i="77" s="1"/>
  <c r="A6781" i="77" s="1"/>
  <c r="A6782" i="77" s="1"/>
  <c r="A6783" i="77" s="1"/>
  <c r="A6784" i="77" s="1"/>
  <c r="A6785" i="77" s="1"/>
  <c r="A6786" i="77" s="1"/>
  <c r="A6787" i="77" s="1"/>
  <c r="A6788" i="77" s="1"/>
  <c r="A6789" i="77" s="1"/>
  <c r="A6790" i="77" s="1"/>
  <c r="A6791" i="77" s="1"/>
  <c r="A6792" i="77" s="1"/>
  <c r="A6793" i="77" s="1"/>
  <c r="A6794" i="77" s="1"/>
  <c r="A6795" i="77" s="1"/>
  <c r="A6796" i="77" s="1"/>
  <c r="A6797" i="77" s="1"/>
  <c r="A6798" i="77" s="1"/>
  <c r="A6799" i="77" s="1"/>
  <c r="A6800" i="77" s="1"/>
  <c r="A6801" i="77" s="1"/>
  <c r="A6802" i="77" s="1"/>
  <c r="A6803" i="77" s="1"/>
  <c r="A6804" i="77" s="1"/>
  <c r="A6805" i="77" s="1"/>
  <c r="A6806" i="77" s="1"/>
  <c r="A6807" i="77" s="1"/>
  <c r="A6808" i="77" s="1"/>
  <c r="A6809" i="77" s="1"/>
  <c r="A6810" i="77" s="1"/>
  <c r="A6811" i="77" s="1"/>
  <c r="A6812" i="77" s="1"/>
  <c r="A6813" i="77" s="1"/>
  <c r="A6814" i="77" s="1"/>
  <c r="A6815" i="77" s="1"/>
  <c r="A6816" i="77" s="1"/>
  <c r="A6817" i="77" s="1"/>
  <c r="A6818" i="77" s="1"/>
  <c r="A6819" i="77" s="1"/>
  <c r="A6820" i="77" s="1"/>
  <c r="A6821" i="77" s="1"/>
  <c r="A6822" i="77" s="1"/>
  <c r="A6823" i="77" s="1"/>
  <c r="A6824" i="77" s="1"/>
  <c r="A6825" i="77" s="1"/>
  <c r="A6826" i="77" s="1"/>
  <c r="A6827" i="77" s="1"/>
  <c r="A6828" i="77" s="1"/>
  <c r="A6829" i="77" s="1"/>
  <c r="A6830" i="77" s="1"/>
  <c r="A6831" i="77" s="1"/>
  <c r="A6832" i="77" s="1"/>
  <c r="A6833" i="77" s="1"/>
  <c r="A6834" i="77" s="1"/>
  <c r="A6835" i="77" s="1"/>
  <c r="A6836" i="77" s="1"/>
  <c r="A6837" i="77" s="1"/>
  <c r="A6838" i="77" s="1"/>
  <c r="A6839" i="77" s="1"/>
  <c r="A6840" i="77" s="1"/>
  <c r="A6841" i="77" s="1"/>
  <c r="A6842" i="77" s="1"/>
  <c r="A6843" i="77" s="1"/>
  <c r="A6844" i="77" s="1"/>
  <c r="A6845" i="77" s="1"/>
  <c r="A6846" i="77" s="1"/>
  <c r="A6847" i="77" s="1"/>
  <c r="A6848" i="77" s="1"/>
  <c r="A6849" i="77" s="1"/>
  <c r="A6850" i="77" s="1"/>
  <c r="A6851" i="77" s="1"/>
  <c r="A6852" i="77" s="1"/>
  <c r="A6853" i="77" s="1"/>
  <c r="A6854" i="77" s="1"/>
  <c r="A6855" i="77" s="1"/>
  <c r="A6856" i="77" s="1"/>
  <c r="A6857" i="77" s="1"/>
  <c r="A6858" i="77" s="1"/>
  <c r="A6859" i="77" s="1"/>
  <c r="A6860" i="77" s="1"/>
  <c r="A6861" i="77" s="1"/>
  <c r="A6862" i="77" s="1"/>
  <c r="A6863" i="77" s="1"/>
  <c r="A6864" i="77" s="1"/>
  <c r="A6865" i="77" s="1"/>
  <c r="A6866" i="77" s="1"/>
  <c r="A6867" i="77" s="1"/>
  <c r="A6868" i="77" s="1"/>
  <c r="A6869" i="77" s="1"/>
  <c r="A6870" i="77" s="1"/>
  <c r="A6871" i="77" s="1"/>
  <c r="A6872" i="77" s="1"/>
  <c r="A6873" i="77" s="1"/>
  <c r="A6874" i="77" s="1"/>
  <c r="A6875" i="77" s="1"/>
  <c r="A6876" i="77" s="1"/>
  <c r="A6877" i="77" s="1"/>
  <c r="A6878" i="77" s="1"/>
  <c r="A6879" i="77" s="1"/>
  <c r="A6880" i="77" s="1"/>
  <c r="A6881" i="77" s="1"/>
  <c r="A6882" i="77" s="1"/>
  <c r="A6883" i="77" s="1"/>
  <c r="A6884" i="77" s="1"/>
  <c r="A6885" i="77" s="1"/>
  <c r="A6886" i="77" s="1"/>
  <c r="A6887" i="77" s="1"/>
  <c r="A6888" i="77" s="1"/>
  <c r="A6889" i="77" s="1"/>
  <c r="A6890" i="77" s="1"/>
  <c r="A6891" i="77" s="1"/>
  <c r="A6892" i="77" s="1"/>
  <c r="A6893" i="77" s="1"/>
  <c r="A6894" i="77" s="1"/>
  <c r="A6895" i="77" s="1"/>
  <c r="A6896" i="77" s="1"/>
  <c r="A6897" i="77" s="1"/>
  <c r="A6898" i="77" s="1"/>
  <c r="A6899" i="77" s="1"/>
  <c r="A6900" i="77" s="1"/>
  <c r="A6901" i="77" s="1"/>
  <c r="A6902" i="77" s="1"/>
  <c r="A6903" i="77" s="1"/>
  <c r="A6904" i="77" s="1"/>
  <c r="A6905" i="77" s="1"/>
  <c r="A6906" i="77" s="1"/>
  <c r="A6907" i="77" s="1"/>
  <c r="A6908" i="77" s="1"/>
  <c r="A6909" i="77" s="1"/>
  <c r="A6910" i="77" s="1"/>
  <c r="A6911" i="77" s="1"/>
  <c r="A6912" i="77" s="1"/>
  <c r="A6913" i="77" s="1"/>
  <c r="A6914" i="77" s="1"/>
  <c r="A6915" i="77" s="1"/>
  <c r="A6916" i="77" s="1"/>
  <c r="A6917" i="77" s="1"/>
  <c r="A6918" i="77" s="1"/>
  <c r="A6919" i="77" s="1"/>
  <c r="A6920" i="77" s="1"/>
  <c r="A6921" i="77" s="1"/>
  <c r="A6922" i="77" s="1"/>
  <c r="A6923" i="77" s="1"/>
  <c r="A6924" i="77" s="1"/>
  <c r="A6925" i="77" s="1"/>
  <c r="A6926" i="77" s="1"/>
  <c r="A6927" i="77" s="1"/>
  <c r="A6928" i="77" s="1"/>
  <c r="A6929" i="77" s="1"/>
  <c r="A6930" i="77" s="1"/>
  <c r="A6931" i="77" s="1"/>
  <c r="A6932" i="77" s="1"/>
  <c r="A6933" i="77" s="1"/>
  <c r="A6934" i="77" s="1"/>
  <c r="A6935" i="77" s="1"/>
  <c r="A6936" i="77" s="1"/>
  <c r="A6937" i="77" s="1"/>
  <c r="A6938" i="77" s="1"/>
  <c r="A6939" i="77" s="1"/>
  <c r="A6940" i="77" s="1"/>
  <c r="A6941" i="77" s="1"/>
  <c r="A6942" i="77" s="1"/>
  <c r="A6943" i="77" s="1"/>
  <c r="A6944" i="77" s="1"/>
  <c r="A6945" i="77" s="1"/>
  <c r="A6946" i="77" s="1"/>
  <c r="A6947" i="77" s="1"/>
  <c r="A6948" i="77" s="1"/>
  <c r="A6949" i="77" s="1"/>
  <c r="A6950" i="77" s="1"/>
  <c r="A6951" i="77" s="1"/>
  <c r="A6952" i="77" s="1"/>
  <c r="A6953" i="77" s="1"/>
  <c r="A6954" i="77" s="1"/>
  <c r="A6955" i="77" s="1"/>
  <c r="A6956" i="77" s="1"/>
  <c r="A6957" i="77" s="1"/>
  <c r="A6958" i="77" s="1"/>
  <c r="A6959" i="77" s="1"/>
  <c r="A6960" i="77" s="1"/>
  <c r="A6961" i="77" s="1"/>
  <c r="A6962" i="77" s="1"/>
  <c r="A6963" i="77" s="1"/>
  <c r="A6964" i="77" s="1"/>
  <c r="A6965" i="77" s="1"/>
  <c r="A6966" i="77" s="1"/>
  <c r="A6967" i="77" s="1"/>
  <c r="A6968" i="77" s="1"/>
  <c r="A6969" i="77" s="1"/>
  <c r="A6970" i="77" s="1"/>
  <c r="A6971" i="77" s="1"/>
  <c r="A6972" i="77" s="1"/>
  <c r="A6973" i="77" s="1"/>
  <c r="A6974" i="77" s="1"/>
  <c r="A6975" i="77" s="1"/>
  <c r="A6976" i="77" s="1"/>
  <c r="A6977" i="77" s="1"/>
  <c r="A6978" i="77" s="1"/>
  <c r="A6979" i="77" s="1"/>
  <c r="A6980" i="77" s="1"/>
  <c r="A6981" i="77" s="1"/>
  <c r="A6982" i="77" s="1"/>
  <c r="A6983" i="77" s="1"/>
  <c r="A6984" i="77" s="1"/>
  <c r="A6985" i="77" s="1"/>
  <c r="A6986" i="77" s="1"/>
  <c r="A6987" i="77" s="1"/>
  <c r="A6988" i="77" s="1"/>
  <c r="A6989" i="77" s="1"/>
  <c r="A6990" i="77" s="1"/>
  <c r="A6991" i="77" s="1"/>
  <c r="A6992" i="77" s="1"/>
  <c r="A6993" i="77" s="1"/>
  <c r="A6994" i="77" s="1"/>
  <c r="A6995" i="77" s="1"/>
  <c r="A6996" i="77" s="1"/>
  <c r="A6997" i="77" s="1"/>
  <c r="A6998" i="77" s="1"/>
  <c r="A6999" i="77" s="1"/>
  <c r="A7000" i="77" s="1"/>
  <c r="A7001" i="77" s="1"/>
  <c r="A7002" i="77" s="1"/>
  <c r="A7003" i="77" s="1"/>
  <c r="A7004" i="77" s="1"/>
  <c r="A7005" i="77" s="1"/>
  <c r="A7006" i="77" s="1"/>
  <c r="A7007" i="77" s="1"/>
  <c r="A7008" i="77" s="1"/>
  <c r="A7009" i="77" s="1"/>
  <c r="A7010" i="77" s="1"/>
  <c r="A7011" i="77" s="1"/>
  <c r="A7012" i="77" s="1"/>
  <c r="A7013" i="77" s="1"/>
  <c r="A7014" i="77" s="1"/>
  <c r="A7015" i="77" s="1"/>
  <c r="A7016" i="77" s="1"/>
  <c r="A7017" i="77" s="1"/>
  <c r="A7018" i="77" s="1"/>
  <c r="A7019" i="77" s="1"/>
  <c r="A7020" i="77" s="1"/>
  <c r="A7021" i="77" s="1"/>
  <c r="A7022" i="77" s="1"/>
  <c r="A7023" i="77" s="1"/>
  <c r="A7024" i="77" s="1"/>
  <c r="A7025" i="77" s="1"/>
  <c r="A7026" i="77" s="1"/>
  <c r="A7027" i="77" s="1"/>
  <c r="A7028" i="77" s="1"/>
  <c r="A7029" i="77" s="1"/>
  <c r="A7030" i="77" s="1"/>
  <c r="A7031" i="77" s="1"/>
  <c r="A7032" i="77" s="1"/>
  <c r="A7033" i="77" s="1"/>
  <c r="A7034" i="77" s="1"/>
  <c r="A7035" i="77" s="1"/>
  <c r="A7036" i="77" s="1"/>
  <c r="A7037" i="77" s="1"/>
  <c r="A7038" i="77" s="1"/>
  <c r="A7039" i="77" s="1"/>
  <c r="A7040" i="77" s="1"/>
  <c r="A7041" i="77" s="1"/>
  <c r="A7042" i="77" s="1"/>
  <c r="A7043" i="77" s="1"/>
  <c r="A7044" i="77" s="1"/>
  <c r="A7045" i="77" s="1"/>
  <c r="A7046" i="77" s="1"/>
  <c r="A7047" i="77" s="1"/>
  <c r="A7048" i="77" s="1"/>
  <c r="A7049" i="77" s="1"/>
  <c r="A7050" i="77" s="1"/>
  <c r="A7051" i="77" s="1"/>
  <c r="A7052" i="77" s="1"/>
  <c r="A7053" i="77" s="1"/>
  <c r="A7054" i="77" s="1"/>
  <c r="A7055" i="77" s="1"/>
  <c r="A7056" i="77" s="1"/>
  <c r="A7057" i="77" s="1"/>
  <c r="A7058" i="77" s="1"/>
  <c r="A7059" i="77" s="1"/>
  <c r="A7060" i="77" s="1"/>
  <c r="A7061" i="77" s="1"/>
  <c r="A7062" i="77" s="1"/>
  <c r="A7063" i="77" s="1"/>
  <c r="A7064" i="77" s="1"/>
  <c r="A7065" i="77" s="1"/>
  <c r="A7066" i="77" s="1"/>
  <c r="A7067" i="77" s="1"/>
  <c r="A7068" i="77" s="1"/>
  <c r="A7069" i="77" s="1"/>
  <c r="A7070" i="77" s="1"/>
  <c r="A7071" i="77" s="1"/>
  <c r="A7072" i="77" s="1"/>
  <c r="A7073" i="77" s="1"/>
  <c r="A7074" i="77" s="1"/>
  <c r="A7075" i="77" s="1"/>
  <c r="A7076" i="77" s="1"/>
  <c r="A7077" i="77" s="1"/>
  <c r="A7078" i="77" s="1"/>
  <c r="A7079" i="77" s="1"/>
  <c r="A7080" i="77" s="1"/>
  <c r="A7081" i="77" s="1"/>
  <c r="A7082" i="77" s="1"/>
  <c r="A7083" i="77" s="1"/>
  <c r="A7084" i="77" s="1"/>
  <c r="A7085" i="77" s="1"/>
  <c r="A7086" i="77" s="1"/>
  <c r="A7087" i="77" s="1"/>
  <c r="A7088" i="77" s="1"/>
  <c r="A7089" i="77" s="1"/>
  <c r="A7090" i="77" s="1"/>
  <c r="A7091" i="77" s="1"/>
  <c r="A7092" i="77" s="1"/>
  <c r="A7093" i="77" s="1"/>
  <c r="A7094" i="77" s="1"/>
  <c r="A7095" i="77" s="1"/>
  <c r="A7096" i="77" s="1"/>
  <c r="A7097" i="77" s="1"/>
  <c r="A7098" i="77" s="1"/>
  <c r="A7099" i="77" s="1"/>
  <c r="A7100" i="77" s="1"/>
  <c r="A7101" i="77" s="1"/>
  <c r="A7102" i="77" s="1"/>
  <c r="A7103" i="77" s="1"/>
  <c r="A7104" i="77" s="1"/>
  <c r="A7105" i="77" s="1"/>
  <c r="A7106" i="77" s="1"/>
  <c r="A7107" i="77" s="1"/>
  <c r="A7108" i="77" s="1"/>
  <c r="A7109" i="77" s="1"/>
  <c r="A7110" i="77" s="1"/>
  <c r="A7111" i="77" s="1"/>
  <c r="A7112" i="77" s="1"/>
  <c r="A7113" i="77" s="1"/>
  <c r="A7114" i="77" s="1"/>
  <c r="A7115" i="77" s="1"/>
  <c r="A7116" i="77" s="1"/>
  <c r="A7117" i="77" s="1"/>
  <c r="A7118" i="77" s="1"/>
  <c r="A7119" i="77" s="1"/>
  <c r="A7120" i="77" s="1"/>
  <c r="A7121" i="77" s="1"/>
  <c r="A7122" i="77" s="1"/>
  <c r="A7123" i="77" s="1"/>
  <c r="A7124" i="77" s="1"/>
  <c r="A7125" i="77" s="1"/>
  <c r="A7126" i="77" s="1"/>
  <c r="A7127" i="77" s="1"/>
  <c r="A7128" i="77" s="1"/>
  <c r="A7129" i="77" s="1"/>
  <c r="A7130" i="77" s="1"/>
  <c r="A7131" i="77" s="1"/>
  <c r="A7132" i="77" s="1"/>
  <c r="A7133" i="77" s="1"/>
  <c r="A7134" i="77" s="1"/>
  <c r="A7135" i="77" s="1"/>
  <c r="A7136" i="77" s="1"/>
  <c r="A7137" i="77" s="1"/>
  <c r="A7138" i="77" s="1"/>
  <c r="A7139" i="77" s="1"/>
  <c r="A7140" i="77" s="1"/>
  <c r="A7141" i="77" s="1"/>
  <c r="A7142" i="77" s="1"/>
  <c r="A7143" i="77" s="1"/>
  <c r="A7144" i="77" s="1"/>
  <c r="A7145" i="77" s="1"/>
  <c r="A7146" i="77" s="1"/>
  <c r="A7147" i="77" s="1"/>
  <c r="A7148" i="77" s="1"/>
  <c r="A7149" i="77" s="1"/>
  <c r="A7150" i="77" s="1"/>
  <c r="A7151" i="77" s="1"/>
  <c r="A7152" i="77" s="1"/>
  <c r="A7153" i="77" s="1"/>
  <c r="A7154" i="77" s="1"/>
  <c r="A7155" i="77" s="1"/>
  <c r="A7156" i="77" s="1"/>
  <c r="A7157" i="77" s="1"/>
  <c r="A7158" i="77" s="1"/>
  <c r="A7159" i="77" s="1"/>
  <c r="A7160" i="77" s="1"/>
  <c r="A7161" i="77" s="1"/>
  <c r="A7162" i="77" s="1"/>
  <c r="A7163" i="77" s="1"/>
  <c r="A7164" i="77" s="1"/>
  <c r="A7165" i="77" s="1"/>
  <c r="A7166" i="77" s="1"/>
  <c r="A7167" i="77" s="1"/>
  <c r="A7168" i="77" s="1"/>
  <c r="A7169" i="77" s="1"/>
  <c r="A7170" i="77" s="1"/>
  <c r="A7171" i="77" s="1"/>
  <c r="A7172" i="77" s="1"/>
  <c r="A7173" i="77" s="1"/>
  <c r="A7174" i="77" s="1"/>
  <c r="A7175" i="77" s="1"/>
  <c r="A7176" i="77" s="1"/>
  <c r="A7177" i="77" s="1"/>
  <c r="A7178" i="77" s="1"/>
  <c r="A7179" i="77" s="1"/>
  <c r="A7180" i="77" s="1"/>
  <c r="A7181" i="77" s="1"/>
  <c r="A7182" i="77" s="1"/>
  <c r="A7183" i="77" s="1"/>
  <c r="A7184" i="77" s="1"/>
  <c r="A7185" i="77" s="1"/>
  <c r="A7186" i="77" s="1"/>
  <c r="A7187" i="77" s="1"/>
  <c r="A7188" i="77" s="1"/>
  <c r="A7189" i="77" s="1"/>
  <c r="A7190" i="77" s="1"/>
  <c r="A7191" i="77" s="1"/>
  <c r="A7192" i="77" s="1"/>
  <c r="A7193" i="77" s="1"/>
  <c r="A7194" i="77" s="1"/>
  <c r="A7195" i="77" s="1"/>
  <c r="A7196" i="77" s="1"/>
  <c r="A7197" i="77" s="1"/>
  <c r="A7198" i="77" s="1"/>
  <c r="A7199" i="77" s="1"/>
  <c r="A7200" i="77" s="1"/>
  <c r="A7201" i="77" s="1"/>
  <c r="A7202" i="77" s="1"/>
  <c r="A7203" i="77" s="1"/>
  <c r="A7204" i="77" s="1"/>
  <c r="A7205" i="77" s="1"/>
  <c r="A7206" i="77" s="1"/>
  <c r="A7207" i="77" s="1"/>
  <c r="A7208" i="77" s="1"/>
  <c r="A7209" i="77" s="1"/>
  <c r="A7210" i="77" s="1"/>
  <c r="A7211" i="77" s="1"/>
  <c r="A7212" i="77" s="1"/>
  <c r="A7213" i="77" s="1"/>
  <c r="A7214" i="77" s="1"/>
  <c r="A7215" i="77" s="1"/>
  <c r="A7216" i="77" s="1"/>
  <c r="A7217" i="77" s="1"/>
  <c r="A7218" i="77" s="1"/>
  <c r="A7219" i="77" s="1"/>
  <c r="A7220" i="77" s="1"/>
  <c r="A7221" i="77" s="1"/>
  <c r="A7222" i="77" s="1"/>
  <c r="A7223" i="77" s="1"/>
  <c r="A7224" i="77" s="1"/>
  <c r="A7225" i="77" s="1"/>
  <c r="A7226" i="77" s="1"/>
  <c r="A7227" i="77" s="1"/>
  <c r="A7228" i="77" s="1"/>
  <c r="A7229" i="77" s="1"/>
  <c r="A7230" i="77" s="1"/>
  <c r="A7231" i="77" s="1"/>
  <c r="A7232" i="77" s="1"/>
  <c r="A7233" i="77" s="1"/>
  <c r="A7234" i="77" s="1"/>
  <c r="A7235" i="77" s="1"/>
  <c r="A7236" i="77" s="1"/>
  <c r="A7237" i="77" s="1"/>
  <c r="A7238" i="77" s="1"/>
  <c r="A7239" i="77" s="1"/>
  <c r="A7240" i="77" s="1"/>
  <c r="A7241" i="77" s="1"/>
  <c r="A7242" i="77" s="1"/>
  <c r="A7243" i="77" s="1"/>
  <c r="A7244" i="77" s="1"/>
  <c r="A7245" i="77" s="1"/>
  <c r="A7246" i="77" s="1"/>
  <c r="A7247" i="77" s="1"/>
  <c r="A7248" i="77" s="1"/>
  <c r="A7249" i="77" s="1"/>
  <c r="A7250" i="77" s="1"/>
  <c r="A7251" i="77" s="1"/>
  <c r="A7252" i="77" s="1"/>
  <c r="A7253" i="77" s="1"/>
  <c r="A7254" i="77" s="1"/>
  <c r="A7255" i="77" s="1"/>
  <c r="A7256" i="77" s="1"/>
  <c r="A7257" i="77" s="1"/>
  <c r="A7258" i="77" s="1"/>
  <c r="A7259" i="77" s="1"/>
  <c r="A7260" i="77" s="1"/>
  <c r="A7261" i="77" s="1"/>
  <c r="A7262" i="77" s="1"/>
  <c r="A7263" i="77" s="1"/>
  <c r="A7264" i="77" s="1"/>
  <c r="A7265" i="77" s="1"/>
  <c r="A7266" i="77" s="1"/>
  <c r="A7267" i="77" s="1"/>
  <c r="A7268" i="77" s="1"/>
  <c r="A7269" i="77" s="1"/>
  <c r="A7270" i="77" s="1"/>
  <c r="A7271" i="77" s="1"/>
  <c r="A7272" i="77" s="1"/>
  <c r="A7273" i="77" s="1"/>
  <c r="A7274" i="77" s="1"/>
  <c r="A7275" i="77" s="1"/>
  <c r="A7276" i="77" s="1"/>
  <c r="A7277" i="77" s="1"/>
  <c r="A7278" i="77" s="1"/>
  <c r="A7279" i="77" s="1"/>
  <c r="A7280" i="77" s="1"/>
  <c r="A7281" i="77" s="1"/>
  <c r="A7282" i="77" s="1"/>
  <c r="A7283" i="77" s="1"/>
  <c r="A7284" i="77" s="1"/>
  <c r="A7285" i="77" s="1"/>
  <c r="A7286" i="77" s="1"/>
  <c r="A7287" i="77" s="1"/>
  <c r="A7288" i="77" s="1"/>
  <c r="A7289" i="77" s="1"/>
  <c r="A7290" i="77" s="1"/>
  <c r="A7291" i="77" s="1"/>
  <c r="A7292" i="77" s="1"/>
  <c r="A7293" i="77" s="1"/>
  <c r="A7294" i="77" s="1"/>
  <c r="A7295" i="77" s="1"/>
  <c r="A7296" i="77" s="1"/>
  <c r="A7297" i="77" s="1"/>
  <c r="A7298" i="77" s="1"/>
  <c r="A7299" i="77" s="1"/>
  <c r="A7300" i="77" s="1"/>
  <c r="A7301" i="77" s="1"/>
  <c r="A7302" i="77" s="1"/>
  <c r="A7303" i="77" s="1"/>
  <c r="A7304" i="77" s="1"/>
  <c r="A7305" i="77" s="1"/>
  <c r="A7306" i="77" s="1"/>
  <c r="A7307" i="77" s="1"/>
  <c r="A7308" i="77" s="1"/>
  <c r="A7309" i="77" s="1"/>
  <c r="A7310" i="77" s="1"/>
  <c r="A7311" i="77" s="1"/>
  <c r="A7312" i="77" s="1"/>
  <c r="A7313" i="77" s="1"/>
  <c r="A7314" i="77" s="1"/>
  <c r="A7315" i="77" s="1"/>
  <c r="A7316" i="77" s="1"/>
  <c r="A7317" i="77" s="1"/>
  <c r="A7318" i="77" s="1"/>
  <c r="A7319" i="77" s="1"/>
  <c r="A7320" i="77" s="1"/>
  <c r="A7321" i="77" s="1"/>
  <c r="A7322" i="77" s="1"/>
  <c r="A7323" i="77" s="1"/>
  <c r="A7324" i="77" s="1"/>
  <c r="A7325" i="77" s="1"/>
  <c r="A7326" i="77" s="1"/>
  <c r="A7327" i="77" s="1"/>
  <c r="A7328" i="77" s="1"/>
  <c r="A7329" i="77" s="1"/>
  <c r="A7330" i="77" s="1"/>
  <c r="A7331" i="77" s="1"/>
  <c r="A7332" i="77" s="1"/>
  <c r="A7333" i="77" s="1"/>
  <c r="A7334" i="77" s="1"/>
  <c r="A7335" i="77" s="1"/>
  <c r="A7336" i="77" s="1"/>
  <c r="A7337" i="77" s="1"/>
  <c r="A7338" i="77" s="1"/>
  <c r="A7339" i="77" s="1"/>
  <c r="A7340" i="77" s="1"/>
  <c r="A7341" i="77" s="1"/>
  <c r="A7342" i="77" s="1"/>
  <c r="A7343" i="77" s="1"/>
  <c r="A7344" i="77" s="1"/>
  <c r="A7345" i="77" s="1"/>
  <c r="A7346" i="77" s="1"/>
  <c r="A7347" i="77" s="1"/>
  <c r="A7348" i="77" s="1"/>
  <c r="A7349" i="77" s="1"/>
  <c r="A7350" i="77" s="1"/>
  <c r="A7351" i="77" s="1"/>
  <c r="A7352" i="77" s="1"/>
  <c r="A7353" i="77" s="1"/>
  <c r="A7354" i="77" s="1"/>
  <c r="A7355" i="77" s="1"/>
  <c r="A7356" i="77" s="1"/>
  <c r="A7357" i="77" s="1"/>
  <c r="A7358" i="77" s="1"/>
  <c r="A7359" i="77" s="1"/>
  <c r="A7360" i="77" s="1"/>
  <c r="A7361" i="77" s="1"/>
  <c r="A7362" i="77" s="1"/>
  <c r="A7363" i="77" s="1"/>
  <c r="A7364" i="77" s="1"/>
  <c r="A7365" i="77" s="1"/>
  <c r="A7366" i="77" s="1"/>
  <c r="A7367" i="77" s="1"/>
  <c r="A7368" i="77" s="1"/>
  <c r="A7369" i="77" s="1"/>
  <c r="A7370" i="77" s="1"/>
  <c r="A7371" i="77" s="1"/>
  <c r="A7372" i="77" s="1"/>
  <c r="A7373" i="77" s="1"/>
  <c r="A7374" i="77" s="1"/>
  <c r="A7375" i="77" s="1"/>
  <c r="A7376" i="77" s="1"/>
  <c r="A7377" i="77" s="1"/>
  <c r="A7378" i="77" s="1"/>
  <c r="A7379" i="77" s="1"/>
  <c r="A7380" i="77" s="1"/>
  <c r="A7381" i="77" s="1"/>
  <c r="A7382" i="77" s="1"/>
  <c r="A7383" i="77" s="1"/>
  <c r="A7384" i="77" s="1"/>
  <c r="A7385" i="77" s="1"/>
  <c r="A7386" i="77" s="1"/>
  <c r="A7387" i="77" s="1"/>
  <c r="A7388" i="77" s="1"/>
  <c r="A7389" i="77" s="1"/>
  <c r="A7390" i="77" s="1"/>
  <c r="A7391" i="77" s="1"/>
  <c r="A7392" i="77" s="1"/>
  <c r="A7393" i="77" s="1"/>
  <c r="A7394" i="77" s="1"/>
  <c r="A7395" i="77" s="1"/>
  <c r="A7396" i="77" s="1"/>
  <c r="A7397" i="77" s="1"/>
  <c r="A7398" i="77" s="1"/>
  <c r="A7399" i="77" s="1"/>
  <c r="A7400" i="77" s="1"/>
  <c r="A7401" i="77" s="1"/>
  <c r="A7402" i="77" s="1"/>
  <c r="A7403" i="77" s="1"/>
  <c r="A7404" i="77" s="1"/>
  <c r="A7405" i="77" s="1"/>
  <c r="A7406" i="77" s="1"/>
  <c r="A7407" i="77" s="1"/>
  <c r="A7408" i="77" s="1"/>
  <c r="A7409" i="77" s="1"/>
  <c r="A7410" i="77" s="1"/>
  <c r="A7411" i="77" s="1"/>
  <c r="A7412" i="77" s="1"/>
  <c r="A7413" i="77" s="1"/>
  <c r="A7414" i="77" s="1"/>
  <c r="A7415" i="77" s="1"/>
  <c r="A7416" i="77" s="1"/>
  <c r="A7417" i="77" s="1"/>
  <c r="A7418" i="77" s="1"/>
  <c r="A7419" i="77" s="1"/>
  <c r="A7420" i="77" s="1"/>
  <c r="A7421" i="77" s="1"/>
  <c r="A7422" i="77" s="1"/>
  <c r="A7423" i="77" s="1"/>
  <c r="A7424" i="77" s="1"/>
  <c r="A7425" i="77" s="1"/>
  <c r="A7426" i="77" s="1"/>
  <c r="A7427" i="77" s="1"/>
  <c r="A7428" i="77" s="1"/>
  <c r="A7429" i="77" s="1"/>
  <c r="A7430" i="77" s="1"/>
  <c r="A7431" i="77" s="1"/>
  <c r="A7432" i="77" s="1"/>
  <c r="A7433" i="77" s="1"/>
  <c r="A7434" i="77" s="1"/>
  <c r="A7435" i="77" s="1"/>
  <c r="A7436" i="77" s="1"/>
  <c r="A7437" i="77" s="1"/>
  <c r="A7438" i="77" s="1"/>
  <c r="A7439" i="77" s="1"/>
  <c r="A7440" i="77" s="1"/>
  <c r="A7441" i="77" s="1"/>
  <c r="A7442" i="77" s="1"/>
  <c r="A7443" i="77" s="1"/>
  <c r="A7444" i="77" s="1"/>
  <c r="A7445" i="77" s="1"/>
  <c r="A7446" i="77" s="1"/>
  <c r="A7447" i="77" s="1"/>
  <c r="A7448" i="77" s="1"/>
  <c r="A7449" i="77" s="1"/>
  <c r="A7450" i="77" s="1"/>
  <c r="A7451" i="77" s="1"/>
  <c r="A7452" i="77" s="1"/>
  <c r="A7453" i="77" s="1"/>
  <c r="A7454" i="77" s="1"/>
  <c r="A7455" i="77" s="1"/>
  <c r="A7456" i="77" s="1"/>
  <c r="A7457" i="77" s="1"/>
  <c r="A7458" i="77" s="1"/>
  <c r="A7459" i="77" s="1"/>
  <c r="A7460" i="77" s="1"/>
  <c r="A7461" i="77" s="1"/>
  <c r="A7462" i="77" s="1"/>
  <c r="A7463" i="77" s="1"/>
  <c r="A7464" i="77" s="1"/>
  <c r="A7465" i="77" s="1"/>
  <c r="A7466" i="77" s="1"/>
  <c r="A7467" i="77" s="1"/>
  <c r="A7468" i="77" s="1"/>
  <c r="A7469" i="77" s="1"/>
  <c r="A7470" i="77" s="1"/>
  <c r="A7471" i="77" s="1"/>
  <c r="A7472" i="77" s="1"/>
  <c r="A7473" i="77" s="1"/>
  <c r="A7474" i="77" s="1"/>
  <c r="A7475" i="77" s="1"/>
  <c r="A7476" i="77" s="1"/>
  <c r="A7477" i="77" s="1"/>
  <c r="A7478" i="77" s="1"/>
  <c r="A7479" i="77" s="1"/>
  <c r="A7480" i="77" s="1"/>
  <c r="A7481" i="77" s="1"/>
  <c r="A7482" i="77" s="1"/>
  <c r="A7483" i="77" s="1"/>
  <c r="A7484" i="77" s="1"/>
  <c r="A7485" i="77" s="1"/>
  <c r="A7486" i="77" s="1"/>
  <c r="A7487" i="77" s="1"/>
  <c r="A7488" i="77" s="1"/>
  <c r="A7489" i="77" s="1"/>
  <c r="A7490" i="77" s="1"/>
  <c r="A7491" i="77" s="1"/>
  <c r="A7492" i="77" s="1"/>
  <c r="A7493" i="77" s="1"/>
  <c r="A7494" i="77" s="1"/>
  <c r="A7495" i="77" s="1"/>
  <c r="A7496" i="77" s="1"/>
  <c r="A7497" i="77" s="1"/>
  <c r="A7498" i="77" s="1"/>
  <c r="A7499" i="77" s="1"/>
  <c r="A7500" i="77" s="1"/>
  <c r="A7501" i="77" s="1"/>
  <c r="A7502" i="77" s="1"/>
  <c r="A7503" i="77" s="1"/>
  <c r="A7504" i="77" s="1"/>
  <c r="A7505" i="77" s="1"/>
  <c r="A7506" i="77" s="1"/>
  <c r="A7507" i="77" s="1"/>
  <c r="A7508" i="77" s="1"/>
  <c r="A7509" i="77" s="1"/>
  <c r="A7510" i="77" s="1"/>
  <c r="A7511" i="77" s="1"/>
  <c r="A7512" i="77" s="1"/>
  <c r="A7513" i="77" s="1"/>
  <c r="A7514" i="77" s="1"/>
  <c r="A7515" i="77" s="1"/>
  <c r="A7516" i="77" s="1"/>
  <c r="A7517" i="77" s="1"/>
  <c r="A7518" i="77" s="1"/>
  <c r="A7519" i="77" s="1"/>
  <c r="A7520" i="77" s="1"/>
  <c r="A7521" i="77" s="1"/>
  <c r="A7522" i="77" s="1"/>
  <c r="A7523" i="77" s="1"/>
  <c r="A7524" i="77" s="1"/>
  <c r="A7525" i="77" s="1"/>
  <c r="A7526" i="77" s="1"/>
  <c r="A7527" i="77" s="1"/>
  <c r="A7528" i="77" s="1"/>
  <c r="A7529" i="77" s="1"/>
  <c r="A7530" i="77" s="1"/>
  <c r="A7531" i="77" s="1"/>
  <c r="A7532" i="77" s="1"/>
  <c r="A7533" i="77" s="1"/>
  <c r="A7534" i="77" s="1"/>
  <c r="A7535" i="77" s="1"/>
  <c r="A7536" i="77" s="1"/>
  <c r="A7537" i="77" s="1"/>
  <c r="A7538" i="77" s="1"/>
  <c r="A7539" i="77" s="1"/>
  <c r="A7540" i="77" s="1"/>
  <c r="A7541" i="77" s="1"/>
  <c r="A7542" i="77" s="1"/>
  <c r="A7543" i="77" s="1"/>
  <c r="A7544" i="77" s="1"/>
  <c r="A7545" i="77" s="1"/>
  <c r="A7546" i="77" s="1"/>
  <c r="A7547" i="77" s="1"/>
  <c r="A7548" i="77" s="1"/>
  <c r="A7549" i="77" s="1"/>
  <c r="A7550" i="77" s="1"/>
  <c r="A7551" i="77" s="1"/>
  <c r="A7552" i="77" s="1"/>
  <c r="A7553" i="77" s="1"/>
  <c r="A7554" i="77" s="1"/>
  <c r="A7555" i="77" s="1"/>
  <c r="A7556" i="77" s="1"/>
  <c r="A7557" i="77" s="1"/>
  <c r="A7558" i="77" s="1"/>
  <c r="A7559" i="77" s="1"/>
  <c r="A7560" i="77" s="1"/>
  <c r="A7561" i="77" s="1"/>
  <c r="A7562" i="77" s="1"/>
  <c r="A7563" i="77" s="1"/>
  <c r="A7564" i="77" s="1"/>
  <c r="A7565" i="77" s="1"/>
  <c r="A7566" i="77" s="1"/>
  <c r="A7567" i="77" s="1"/>
  <c r="A7568" i="77" s="1"/>
  <c r="A7569" i="77" s="1"/>
  <c r="A7570" i="77" s="1"/>
  <c r="A7571" i="77" s="1"/>
  <c r="A7572" i="77" s="1"/>
  <c r="A7573" i="77" s="1"/>
  <c r="A7574" i="77" s="1"/>
  <c r="A7575" i="77" s="1"/>
  <c r="A7576" i="77" s="1"/>
  <c r="A7577" i="77" s="1"/>
  <c r="A7578" i="77" s="1"/>
  <c r="A7579" i="77" s="1"/>
  <c r="A7580" i="77" s="1"/>
  <c r="A7581" i="77" s="1"/>
  <c r="A7582" i="77" s="1"/>
  <c r="A7583" i="77" s="1"/>
  <c r="A7584" i="77" s="1"/>
  <c r="A7585" i="77" s="1"/>
  <c r="A7586" i="77" s="1"/>
  <c r="A7587" i="77" s="1"/>
  <c r="A7588" i="77" s="1"/>
  <c r="A7589" i="77" s="1"/>
  <c r="A7590" i="77" s="1"/>
  <c r="A7591" i="77" s="1"/>
  <c r="A7592" i="77" s="1"/>
  <c r="A7593" i="77" s="1"/>
  <c r="A7594" i="77" s="1"/>
  <c r="A7595" i="77" s="1"/>
  <c r="A7596" i="77" s="1"/>
  <c r="A7597" i="77" s="1"/>
  <c r="A7598" i="77" s="1"/>
  <c r="A7599" i="77" s="1"/>
  <c r="A7600" i="77" s="1"/>
  <c r="A7601" i="77" s="1"/>
  <c r="A7602" i="77" s="1"/>
  <c r="A7603" i="77" s="1"/>
  <c r="A7604" i="77" s="1"/>
  <c r="A7605" i="77" s="1"/>
  <c r="A7606" i="77" s="1"/>
  <c r="A7607" i="77" s="1"/>
  <c r="A7608" i="77" s="1"/>
  <c r="A7609" i="77" s="1"/>
  <c r="A7610" i="77" s="1"/>
  <c r="A7611" i="77" s="1"/>
  <c r="A7612" i="77" s="1"/>
  <c r="A7613" i="77" s="1"/>
  <c r="A7614" i="77" s="1"/>
  <c r="A7615" i="77" s="1"/>
  <c r="A7616" i="77" s="1"/>
  <c r="A7617" i="77" s="1"/>
  <c r="A7618" i="77" s="1"/>
  <c r="A7619" i="77" s="1"/>
  <c r="A7620" i="77" s="1"/>
  <c r="A7621" i="77" s="1"/>
  <c r="A7622" i="77" s="1"/>
  <c r="A7623" i="77" s="1"/>
  <c r="A7624" i="77" s="1"/>
  <c r="A7625" i="77" s="1"/>
  <c r="A7626" i="77" s="1"/>
  <c r="A7627" i="77" s="1"/>
  <c r="A7628" i="77" s="1"/>
  <c r="A7629" i="77" s="1"/>
  <c r="A7630" i="77" s="1"/>
  <c r="A7631" i="77" s="1"/>
  <c r="A7632" i="77" s="1"/>
  <c r="A7633" i="77" s="1"/>
  <c r="A7634" i="77" s="1"/>
  <c r="A7635" i="77" s="1"/>
  <c r="A7636" i="77" s="1"/>
  <c r="A7637" i="77" s="1"/>
  <c r="A7638" i="77" s="1"/>
  <c r="A7639" i="77" s="1"/>
  <c r="A7640" i="77" s="1"/>
  <c r="A7641" i="77" s="1"/>
  <c r="A7642" i="77" s="1"/>
  <c r="A7643" i="77" s="1"/>
  <c r="A7644" i="77" s="1"/>
  <c r="A7645" i="77" s="1"/>
  <c r="A7646" i="77" s="1"/>
  <c r="A7647" i="77" s="1"/>
  <c r="A7648" i="77" s="1"/>
  <c r="A7649" i="77" s="1"/>
  <c r="A7650" i="77" s="1"/>
  <c r="A7651" i="77" s="1"/>
  <c r="A7652" i="77" s="1"/>
  <c r="A7653" i="77" s="1"/>
  <c r="A7654" i="77" s="1"/>
  <c r="A7655" i="77" s="1"/>
  <c r="A7656" i="77" s="1"/>
  <c r="A7657" i="77" s="1"/>
  <c r="A7658" i="77" s="1"/>
  <c r="A7659" i="77" s="1"/>
  <c r="A7660" i="77" s="1"/>
  <c r="A7661" i="77" s="1"/>
  <c r="A7662" i="77" s="1"/>
  <c r="A7663" i="77" s="1"/>
  <c r="A7664" i="77" s="1"/>
  <c r="A7665" i="77" s="1"/>
  <c r="A7666" i="77" s="1"/>
  <c r="A7667" i="77" s="1"/>
  <c r="A7668" i="77" s="1"/>
  <c r="A7669" i="77" s="1"/>
  <c r="A7670" i="77" s="1"/>
  <c r="A7671" i="77" s="1"/>
  <c r="A7672" i="77" s="1"/>
  <c r="A7673" i="77" s="1"/>
  <c r="A7674" i="77" s="1"/>
  <c r="A7675" i="77" s="1"/>
  <c r="A7676" i="77" s="1"/>
  <c r="A7677" i="77" s="1"/>
  <c r="A7678" i="77" s="1"/>
  <c r="A7679" i="77" s="1"/>
  <c r="A7680" i="77" s="1"/>
  <c r="A7681" i="77" s="1"/>
  <c r="A7682" i="77" s="1"/>
  <c r="A7683" i="77" s="1"/>
  <c r="A7684" i="77" s="1"/>
  <c r="A7685" i="77" s="1"/>
  <c r="A7686" i="77" s="1"/>
  <c r="A7687" i="77" s="1"/>
  <c r="A7688" i="77" s="1"/>
  <c r="A7689" i="77" s="1"/>
  <c r="A7690" i="77" s="1"/>
  <c r="A7691" i="77" s="1"/>
  <c r="A7692" i="77" s="1"/>
  <c r="A7693" i="77" s="1"/>
  <c r="A7694" i="77" s="1"/>
  <c r="A7695" i="77" s="1"/>
  <c r="A7696" i="77" s="1"/>
  <c r="A7697" i="77" s="1"/>
  <c r="A7698" i="77" s="1"/>
  <c r="A7699" i="77" s="1"/>
  <c r="A7700" i="77" s="1"/>
  <c r="A7701" i="77" s="1"/>
  <c r="A7702" i="77" s="1"/>
  <c r="A7703" i="77" s="1"/>
  <c r="A7704" i="77" s="1"/>
  <c r="A7705" i="77" s="1"/>
  <c r="A7706" i="77" s="1"/>
  <c r="A7707" i="77" s="1"/>
  <c r="A7708" i="77" s="1"/>
  <c r="A7709" i="77" s="1"/>
  <c r="A7710" i="77" s="1"/>
  <c r="A7711" i="77" s="1"/>
  <c r="A7712" i="77" s="1"/>
  <c r="A7713" i="77" s="1"/>
  <c r="A7714" i="77" s="1"/>
  <c r="A7715" i="77" s="1"/>
  <c r="A7716" i="77" s="1"/>
  <c r="A7717" i="77" s="1"/>
  <c r="A7718" i="77" s="1"/>
  <c r="A7719" i="77" s="1"/>
  <c r="A7720" i="77" s="1"/>
  <c r="A7721" i="77" s="1"/>
  <c r="A7722" i="77" s="1"/>
  <c r="A7723" i="77" s="1"/>
  <c r="A7724" i="77" s="1"/>
  <c r="A7725" i="77" s="1"/>
  <c r="A7726" i="77" s="1"/>
  <c r="A7727" i="77" s="1"/>
  <c r="A7728" i="77" s="1"/>
  <c r="A7729" i="77" s="1"/>
  <c r="A7730" i="77" s="1"/>
  <c r="A7731" i="77" s="1"/>
  <c r="A7732" i="77" s="1"/>
  <c r="A7733" i="77" s="1"/>
  <c r="A7734" i="77" s="1"/>
  <c r="A7735" i="77" s="1"/>
  <c r="A7736" i="77" s="1"/>
  <c r="A7737" i="77" s="1"/>
  <c r="A7738" i="77" s="1"/>
  <c r="A7739" i="77" s="1"/>
  <c r="A7740" i="77" s="1"/>
  <c r="A7741" i="77" s="1"/>
  <c r="A7742" i="77" s="1"/>
  <c r="A7743" i="77" s="1"/>
  <c r="A7744" i="77" s="1"/>
  <c r="A7745" i="77" s="1"/>
  <c r="A7746" i="77" s="1"/>
  <c r="A7747" i="77" s="1"/>
  <c r="A7748" i="77" s="1"/>
  <c r="A7749" i="77" s="1"/>
  <c r="A7750" i="77" s="1"/>
  <c r="A7751" i="77" s="1"/>
  <c r="A7752" i="77" s="1"/>
  <c r="A7753" i="77" s="1"/>
  <c r="A7754" i="77" s="1"/>
  <c r="A7755" i="77" s="1"/>
  <c r="A7756" i="77" s="1"/>
  <c r="A7757" i="77" s="1"/>
  <c r="A7758" i="77" s="1"/>
  <c r="A7759" i="77" s="1"/>
  <c r="A7760" i="77" s="1"/>
  <c r="A7761" i="77" s="1"/>
  <c r="A7762" i="77" s="1"/>
  <c r="A7763" i="77" s="1"/>
  <c r="A7764" i="77" s="1"/>
  <c r="A7765" i="77" s="1"/>
  <c r="A7766" i="77" s="1"/>
  <c r="A7767" i="77" s="1"/>
  <c r="A7768" i="77" s="1"/>
  <c r="A7769" i="77" s="1"/>
  <c r="A7770" i="77" s="1"/>
  <c r="A7771" i="77" s="1"/>
  <c r="A7772" i="77" s="1"/>
  <c r="A7773" i="77" s="1"/>
  <c r="A7774" i="77" s="1"/>
  <c r="A7775" i="77" s="1"/>
  <c r="A7776" i="77" s="1"/>
  <c r="A7777" i="77" s="1"/>
  <c r="A7778" i="77" s="1"/>
  <c r="A7779" i="77" s="1"/>
  <c r="A7780" i="77" s="1"/>
  <c r="A7781" i="77" s="1"/>
  <c r="A7782" i="77" s="1"/>
  <c r="A7783" i="77" s="1"/>
  <c r="A7784" i="77" s="1"/>
  <c r="A7785" i="77" s="1"/>
  <c r="A7786" i="77" s="1"/>
  <c r="A7787" i="77" s="1"/>
  <c r="A7788" i="77" s="1"/>
  <c r="A7789" i="77" s="1"/>
  <c r="A7790" i="77" s="1"/>
  <c r="A7791" i="77" s="1"/>
  <c r="A7792" i="77" s="1"/>
  <c r="A7793" i="77" s="1"/>
  <c r="A7794" i="77" s="1"/>
  <c r="A7795" i="77" s="1"/>
  <c r="A7796" i="77" s="1"/>
  <c r="A7797" i="77" s="1"/>
  <c r="A7798" i="77" s="1"/>
  <c r="A7799" i="77" s="1"/>
  <c r="A7800" i="77" s="1"/>
  <c r="A7801" i="77" s="1"/>
  <c r="A7802" i="77" s="1"/>
  <c r="A7803" i="77" s="1"/>
  <c r="A7804" i="77" s="1"/>
  <c r="A7805" i="77" s="1"/>
  <c r="A7806" i="77" s="1"/>
  <c r="A7807" i="77" s="1"/>
  <c r="A7808" i="77" s="1"/>
  <c r="A7809" i="77" s="1"/>
  <c r="A7810" i="77" s="1"/>
  <c r="A7811" i="77" s="1"/>
  <c r="A7812" i="77" s="1"/>
  <c r="A7813" i="77" s="1"/>
  <c r="A7814" i="77" s="1"/>
  <c r="A7815" i="77" s="1"/>
  <c r="A7816" i="77" s="1"/>
  <c r="A7817" i="77" s="1"/>
  <c r="A7818" i="77" s="1"/>
  <c r="A7819" i="77" s="1"/>
  <c r="A7820" i="77" s="1"/>
  <c r="A7821" i="77" s="1"/>
  <c r="A7822" i="77" s="1"/>
  <c r="A7823" i="77" s="1"/>
  <c r="A7824" i="77" s="1"/>
  <c r="A7825" i="77" s="1"/>
  <c r="A7826" i="77" s="1"/>
  <c r="A7827" i="77" s="1"/>
  <c r="A7828" i="77" s="1"/>
  <c r="A7829" i="77" s="1"/>
  <c r="A7830" i="77" s="1"/>
  <c r="A7831" i="77" s="1"/>
  <c r="A7832" i="77" s="1"/>
  <c r="A7833" i="77" s="1"/>
  <c r="A7834" i="77" s="1"/>
  <c r="A7835" i="77" s="1"/>
  <c r="A7836" i="77" s="1"/>
  <c r="A7837" i="77" s="1"/>
  <c r="A7838" i="77" s="1"/>
  <c r="A7839" i="77" s="1"/>
  <c r="A7840" i="77" s="1"/>
  <c r="A7841" i="77" s="1"/>
  <c r="A7842" i="77" s="1"/>
  <c r="A7843" i="77" s="1"/>
  <c r="A7844" i="77" s="1"/>
  <c r="A7845" i="77" s="1"/>
  <c r="A7846" i="77" s="1"/>
  <c r="A7847" i="77" s="1"/>
  <c r="A7848" i="77" s="1"/>
  <c r="A7849" i="77" s="1"/>
  <c r="A7850" i="77" s="1"/>
  <c r="A7851" i="77" s="1"/>
  <c r="A7852" i="77" s="1"/>
  <c r="A7853" i="77" s="1"/>
  <c r="A7854" i="77" s="1"/>
  <c r="A7855" i="77" s="1"/>
  <c r="A7856" i="77" s="1"/>
  <c r="A7857" i="77" s="1"/>
  <c r="A7858" i="77" s="1"/>
  <c r="A7859" i="77" s="1"/>
  <c r="A7860" i="77" s="1"/>
  <c r="A7861" i="77" s="1"/>
  <c r="A7862" i="77" s="1"/>
  <c r="A7863" i="77" s="1"/>
  <c r="A7864" i="77" s="1"/>
  <c r="A7865" i="77" s="1"/>
  <c r="A7866" i="77" s="1"/>
  <c r="A7867" i="77" s="1"/>
  <c r="A7868" i="77" s="1"/>
  <c r="A7869" i="77" s="1"/>
  <c r="A7870" i="77" s="1"/>
  <c r="A7871" i="77" s="1"/>
  <c r="A7872" i="77" s="1"/>
  <c r="A7873" i="77" s="1"/>
  <c r="A7874" i="77" s="1"/>
  <c r="A7875" i="77" s="1"/>
  <c r="A7876" i="77" s="1"/>
  <c r="A7877" i="77" s="1"/>
  <c r="A7878" i="77" s="1"/>
  <c r="A7879" i="77" s="1"/>
  <c r="A7880" i="77" s="1"/>
  <c r="A7881" i="77" s="1"/>
  <c r="A7882" i="77" s="1"/>
  <c r="A7883" i="77" s="1"/>
  <c r="A7884" i="77" s="1"/>
  <c r="A7885" i="77" s="1"/>
  <c r="A7886" i="77" s="1"/>
  <c r="A7887" i="77" s="1"/>
  <c r="A7888" i="77" s="1"/>
  <c r="A7889" i="77" s="1"/>
  <c r="A7890" i="77" s="1"/>
  <c r="A7891" i="77" s="1"/>
  <c r="A7892" i="77" s="1"/>
  <c r="A7893" i="77" s="1"/>
  <c r="A7894" i="77" s="1"/>
  <c r="A7895" i="77" s="1"/>
  <c r="A7896" i="77" s="1"/>
  <c r="A7897" i="77" s="1"/>
  <c r="A7898" i="77" s="1"/>
  <c r="A7899" i="77" s="1"/>
  <c r="A7900" i="77" s="1"/>
  <c r="A7901" i="77" s="1"/>
  <c r="A7902" i="77" s="1"/>
  <c r="A7903" i="77" s="1"/>
  <c r="A7904" i="77" s="1"/>
  <c r="A7905" i="77" s="1"/>
  <c r="A7906" i="77" s="1"/>
  <c r="A7907" i="77" s="1"/>
  <c r="A7908" i="77" s="1"/>
  <c r="A7909" i="77" s="1"/>
  <c r="A7910" i="77" s="1"/>
  <c r="A7911" i="77" s="1"/>
  <c r="A7912" i="77" s="1"/>
  <c r="A7913" i="77" s="1"/>
  <c r="A7914" i="77" s="1"/>
  <c r="A7915" i="77" s="1"/>
  <c r="A7916" i="77" s="1"/>
  <c r="A7917" i="77" s="1"/>
  <c r="A7918" i="77" s="1"/>
  <c r="A7919" i="77" s="1"/>
  <c r="A7920" i="77" s="1"/>
  <c r="A7921" i="77" s="1"/>
  <c r="A7922" i="77" s="1"/>
  <c r="A7923" i="77" s="1"/>
  <c r="A7924" i="77" s="1"/>
  <c r="A7925" i="77" s="1"/>
  <c r="A7926" i="77" s="1"/>
  <c r="A7927" i="77" s="1"/>
  <c r="A7928" i="77" s="1"/>
  <c r="A7929" i="77" s="1"/>
  <c r="A7930" i="77" s="1"/>
  <c r="A7931" i="77" s="1"/>
  <c r="A7932" i="77" s="1"/>
  <c r="A7933" i="77" s="1"/>
  <c r="A7934" i="77" s="1"/>
  <c r="A7935" i="77" s="1"/>
  <c r="A7936" i="77" s="1"/>
  <c r="A7937" i="77" s="1"/>
  <c r="A7938" i="77" s="1"/>
  <c r="A7939" i="77" s="1"/>
  <c r="A7940" i="77" s="1"/>
  <c r="A7941" i="77" s="1"/>
  <c r="A7942" i="77" s="1"/>
  <c r="A7943" i="77" s="1"/>
  <c r="A7944" i="77" s="1"/>
  <c r="A7945" i="77" s="1"/>
  <c r="A7946" i="77" s="1"/>
  <c r="A7947" i="77" s="1"/>
  <c r="A7948" i="77" s="1"/>
  <c r="A7949" i="77" s="1"/>
  <c r="A7950" i="77" s="1"/>
  <c r="A7951" i="77" s="1"/>
  <c r="A7952" i="77" s="1"/>
  <c r="A7953" i="77" s="1"/>
  <c r="A7954" i="77" s="1"/>
  <c r="A7955" i="77" s="1"/>
  <c r="A7956" i="77" s="1"/>
  <c r="A7957" i="77" s="1"/>
  <c r="A7958" i="77" s="1"/>
  <c r="A7959" i="77" s="1"/>
  <c r="A7960" i="77" s="1"/>
  <c r="A7961" i="77" s="1"/>
  <c r="A7962" i="77" s="1"/>
  <c r="A7963" i="77" s="1"/>
  <c r="A7964" i="77" s="1"/>
  <c r="A7965" i="77" s="1"/>
  <c r="A7966" i="77" s="1"/>
  <c r="A7967" i="77" s="1"/>
  <c r="A7968" i="77" s="1"/>
  <c r="A7969" i="77" s="1"/>
  <c r="A7970" i="77" s="1"/>
  <c r="A7971" i="77" s="1"/>
  <c r="A7972" i="77" s="1"/>
  <c r="A7973" i="77" s="1"/>
  <c r="A7974" i="77" s="1"/>
  <c r="A7975" i="77" s="1"/>
  <c r="A7976" i="77" s="1"/>
  <c r="A7977" i="77" s="1"/>
  <c r="A7978" i="77" s="1"/>
  <c r="A7979" i="77" s="1"/>
  <c r="A7980" i="77" s="1"/>
  <c r="A7981" i="77" s="1"/>
  <c r="A7982" i="77" s="1"/>
  <c r="A7983" i="77" s="1"/>
  <c r="A7984" i="77" s="1"/>
  <c r="A7985" i="77" s="1"/>
  <c r="A7986" i="77" s="1"/>
  <c r="A7987" i="77" s="1"/>
  <c r="A7988" i="77" s="1"/>
  <c r="A7989" i="77" s="1"/>
  <c r="A7990" i="77" s="1"/>
  <c r="A7991" i="77" s="1"/>
  <c r="A7992" i="77" s="1"/>
  <c r="A7993" i="77" s="1"/>
  <c r="A7994" i="77" s="1"/>
  <c r="A7995" i="77" s="1"/>
  <c r="A7996" i="77" s="1"/>
  <c r="A7997" i="77" s="1"/>
  <c r="A7998" i="77" s="1"/>
  <c r="A7999" i="77" s="1"/>
  <c r="A8000" i="77" s="1"/>
  <c r="A8001" i="77" s="1"/>
  <c r="A8002" i="77" s="1"/>
  <c r="A8003" i="77" s="1"/>
  <c r="A8004" i="77" s="1"/>
  <c r="A8005" i="77" s="1"/>
  <c r="A8006" i="77" s="1"/>
  <c r="A8007" i="77" s="1"/>
  <c r="A8008" i="77" s="1"/>
  <c r="A8009" i="77" s="1"/>
  <c r="A8010" i="77" s="1"/>
  <c r="A8011" i="77" s="1"/>
  <c r="A8012" i="77" s="1"/>
  <c r="A8013" i="77" s="1"/>
  <c r="A8014" i="77" s="1"/>
  <c r="A8015" i="77" s="1"/>
  <c r="A8016" i="77" s="1"/>
  <c r="A8017" i="77" s="1"/>
  <c r="A8018" i="77" s="1"/>
  <c r="A8019" i="77" s="1"/>
  <c r="A8020" i="77" s="1"/>
  <c r="A8021" i="77" s="1"/>
  <c r="A8022" i="77" s="1"/>
  <c r="A8023" i="77" s="1"/>
  <c r="A8024" i="77" s="1"/>
  <c r="A8025" i="77" s="1"/>
  <c r="A8026" i="77" s="1"/>
  <c r="A8027" i="77" s="1"/>
  <c r="A8028" i="77" s="1"/>
  <c r="A8029" i="77" s="1"/>
  <c r="A8030" i="77" s="1"/>
  <c r="A8031" i="77" s="1"/>
  <c r="A8032" i="77" s="1"/>
  <c r="A8033" i="77" s="1"/>
  <c r="A8034" i="77" s="1"/>
  <c r="A8035" i="77" s="1"/>
  <c r="A8036" i="77" s="1"/>
  <c r="A8037" i="77" s="1"/>
  <c r="A8038" i="77" s="1"/>
  <c r="A8039" i="77" s="1"/>
  <c r="A8040" i="77" s="1"/>
  <c r="A8041" i="77" s="1"/>
  <c r="A8042" i="77" s="1"/>
  <c r="A8043" i="77" s="1"/>
  <c r="A8044" i="77" s="1"/>
  <c r="A8045" i="77" s="1"/>
  <c r="A8046" i="77" s="1"/>
  <c r="A8047" i="77" s="1"/>
  <c r="A8048" i="77" s="1"/>
  <c r="A8049" i="77" s="1"/>
  <c r="A8050" i="77" s="1"/>
  <c r="A8051" i="77" s="1"/>
  <c r="A8052" i="77" s="1"/>
  <c r="A8053" i="77" s="1"/>
  <c r="A8054" i="77" s="1"/>
  <c r="A8055" i="77" s="1"/>
  <c r="A8056" i="77" s="1"/>
  <c r="A8057" i="77" s="1"/>
  <c r="A8058" i="77" s="1"/>
  <c r="A8059" i="77" s="1"/>
  <c r="A8060" i="77" s="1"/>
  <c r="A8061" i="77" s="1"/>
  <c r="A8062" i="77" s="1"/>
  <c r="A8063" i="77" s="1"/>
  <c r="A8064" i="77" s="1"/>
  <c r="A8065" i="77" s="1"/>
  <c r="A8066" i="77" s="1"/>
  <c r="A8067" i="77" s="1"/>
  <c r="A8068" i="77" s="1"/>
  <c r="A8069" i="77" s="1"/>
  <c r="A8070" i="77" s="1"/>
  <c r="A8071" i="77" s="1"/>
  <c r="A8072" i="77" s="1"/>
  <c r="A8073" i="77" s="1"/>
  <c r="A8074" i="77" s="1"/>
  <c r="A8075" i="77" s="1"/>
  <c r="A8076" i="77" s="1"/>
  <c r="A8077" i="77" s="1"/>
  <c r="A8078" i="77" s="1"/>
  <c r="A8079" i="77" s="1"/>
  <c r="A8080" i="77" s="1"/>
  <c r="A8081" i="77" s="1"/>
  <c r="A8082" i="77" s="1"/>
  <c r="A8083" i="77" s="1"/>
  <c r="A8084" i="77" s="1"/>
  <c r="A8085" i="77" s="1"/>
  <c r="A8086" i="77" s="1"/>
  <c r="A8087" i="77" s="1"/>
  <c r="A8088" i="77" s="1"/>
  <c r="A8089" i="77" s="1"/>
  <c r="A8090" i="77" s="1"/>
  <c r="A8091" i="77" s="1"/>
  <c r="A8092" i="77" s="1"/>
  <c r="A8093" i="77" s="1"/>
  <c r="A8094" i="77" s="1"/>
  <c r="A8095" i="77" s="1"/>
  <c r="A8096" i="77" s="1"/>
  <c r="A8097" i="77" s="1"/>
  <c r="A8098" i="77" s="1"/>
  <c r="A8099" i="77" s="1"/>
  <c r="A8100" i="77" s="1"/>
  <c r="A8101" i="77" s="1"/>
  <c r="A8102" i="77" s="1"/>
  <c r="A8103" i="77" s="1"/>
  <c r="A8104" i="77" s="1"/>
  <c r="A8105" i="77" s="1"/>
  <c r="A8106" i="77" s="1"/>
  <c r="A8107" i="77" s="1"/>
  <c r="A8108" i="77" s="1"/>
  <c r="A8109" i="77" s="1"/>
  <c r="A8110" i="77" s="1"/>
  <c r="A8111" i="77" s="1"/>
  <c r="A8112" i="77" s="1"/>
  <c r="A8113" i="77" s="1"/>
  <c r="A8114" i="77" s="1"/>
  <c r="A8115" i="77" s="1"/>
  <c r="A8116" i="77" s="1"/>
  <c r="A8117" i="77" s="1"/>
  <c r="A8118" i="77" s="1"/>
  <c r="A8119" i="77" s="1"/>
  <c r="A8120" i="77" s="1"/>
  <c r="A8121" i="77" s="1"/>
  <c r="A8122" i="77" s="1"/>
  <c r="A8123" i="77" s="1"/>
  <c r="A8124" i="77" s="1"/>
  <c r="A8125" i="77" s="1"/>
  <c r="A8126" i="77" s="1"/>
  <c r="A8127" i="77" s="1"/>
  <c r="A8128" i="77" s="1"/>
  <c r="A8129" i="77" s="1"/>
  <c r="A8130" i="77" s="1"/>
  <c r="A8131" i="77" s="1"/>
  <c r="A8132" i="77" s="1"/>
  <c r="A8133" i="77" s="1"/>
  <c r="A8134" i="77" s="1"/>
  <c r="A8135" i="77" s="1"/>
  <c r="A8136" i="77" s="1"/>
  <c r="A8137" i="77" s="1"/>
  <c r="A8138" i="77" s="1"/>
  <c r="A8139" i="77" s="1"/>
  <c r="A8140" i="77" s="1"/>
  <c r="A8141" i="77" s="1"/>
  <c r="A8142" i="77" s="1"/>
  <c r="A8143" i="77" s="1"/>
  <c r="A8144" i="77" s="1"/>
  <c r="A8145" i="77" s="1"/>
  <c r="A8146" i="77" s="1"/>
  <c r="A8147" i="77" s="1"/>
  <c r="A8148" i="77" s="1"/>
  <c r="A8149" i="77" s="1"/>
  <c r="A8150" i="77" s="1"/>
  <c r="A8151" i="77" s="1"/>
  <c r="A8152" i="77" s="1"/>
  <c r="A8153" i="77" s="1"/>
  <c r="A8154" i="77" s="1"/>
  <c r="A8155" i="77" s="1"/>
  <c r="A8156" i="77" s="1"/>
  <c r="A8157" i="77" s="1"/>
  <c r="A8158" i="77" s="1"/>
  <c r="A8159" i="77" s="1"/>
  <c r="A8160" i="77" s="1"/>
  <c r="A8161" i="77" s="1"/>
  <c r="A8162" i="77" s="1"/>
  <c r="A8163" i="77" s="1"/>
  <c r="A8164" i="77" s="1"/>
  <c r="A8165" i="77" s="1"/>
  <c r="A8166" i="77" s="1"/>
  <c r="A8167" i="77" s="1"/>
  <c r="A8168" i="77" s="1"/>
  <c r="A8169" i="77" s="1"/>
  <c r="A8170" i="77" s="1"/>
  <c r="A8171" i="77" s="1"/>
  <c r="A8172" i="77" s="1"/>
  <c r="A8173" i="77" s="1"/>
  <c r="A8174" i="77" s="1"/>
  <c r="A8175" i="77" s="1"/>
  <c r="A8176" i="77" s="1"/>
  <c r="A8177" i="77" s="1"/>
  <c r="A8178" i="77" s="1"/>
  <c r="A8179" i="77" s="1"/>
  <c r="A8180" i="77" s="1"/>
  <c r="A8181" i="77" s="1"/>
  <c r="A8182" i="77" s="1"/>
  <c r="A8183" i="77" s="1"/>
  <c r="A8184" i="77" s="1"/>
  <c r="A8185" i="77" s="1"/>
  <c r="A8186" i="77" s="1"/>
  <c r="A8187" i="77" s="1"/>
  <c r="A8188" i="77" s="1"/>
  <c r="A8189" i="77" s="1"/>
  <c r="A8190" i="77" s="1"/>
  <c r="A8191" i="77" s="1"/>
  <c r="A8192" i="77" s="1"/>
  <c r="A8193" i="77" s="1"/>
  <c r="A8194" i="77" s="1"/>
  <c r="A8195" i="77" s="1"/>
  <c r="A8196" i="77" s="1"/>
  <c r="A8197" i="77" s="1"/>
  <c r="A8198" i="77" s="1"/>
  <c r="A8199" i="77" s="1"/>
  <c r="A8200" i="77" s="1"/>
  <c r="A8201" i="77" s="1"/>
  <c r="A8202" i="77" s="1"/>
  <c r="A8203" i="77" s="1"/>
  <c r="A8204" i="77" s="1"/>
  <c r="A8205" i="77" s="1"/>
  <c r="A8206" i="77" s="1"/>
  <c r="A8207" i="77" s="1"/>
  <c r="A8208" i="77" s="1"/>
  <c r="A8209" i="77" s="1"/>
  <c r="A8210" i="77" s="1"/>
  <c r="A8211" i="77" s="1"/>
  <c r="A8212" i="77" s="1"/>
  <c r="A8213" i="77" s="1"/>
  <c r="A8214" i="77" s="1"/>
  <c r="A8215" i="77" s="1"/>
  <c r="A8216" i="77" s="1"/>
  <c r="A8217" i="77" s="1"/>
  <c r="A8218" i="77" s="1"/>
  <c r="A8219" i="77" s="1"/>
  <c r="A8220" i="77" s="1"/>
  <c r="A8221" i="77" s="1"/>
  <c r="A8222" i="77" s="1"/>
  <c r="A8223" i="77" s="1"/>
  <c r="A8224" i="77" s="1"/>
  <c r="A8225" i="77" s="1"/>
  <c r="A8226" i="77" s="1"/>
  <c r="A8227" i="77" s="1"/>
  <c r="A8228" i="77" s="1"/>
  <c r="A8229" i="77" s="1"/>
  <c r="A8230" i="77" s="1"/>
  <c r="A8231" i="77" s="1"/>
  <c r="A8232" i="77" s="1"/>
  <c r="A8233" i="77" s="1"/>
  <c r="A8234" i="77" s="1"/>
  <c r="A8235" i="77" s="1"/>
  <c r="A8236" i="77" s="1"/>
  <c r="A8237" i="77" s="1"/>
  <c r="A8238" i="77" s="1"/>
  <c r="A8239" i="77" s="1"/>
  <c r="A8240" i="77" s="1"/>
  <c r="A8241" i="77" s="1"/>
  <c r="A8242" i="77" s="1"/>
  <c r="A8243" i="77" s="1"/>
  <c r="A8244" i="77" s="1"/>
  <c r="A8245" i="77" s="1"/>
  <c r="A8246" i="77" s="1"/>
  <c r="A8247" i="77" s="1"/>
  <c r="A8248" i="77" s="1"/>
  <c r="A8249" i="77" s="1"/>
  <c r="A8250" i="77" s="1"/>
  <c r="A8251" i="77" s="1"/>
  <c r="A8252" i="77" s="1"/>
  <c r="A8253" i="77" s="1"/>
  <c r="A8254" i="77" s="1"/>
  <c r="A8255" i="77" s="1"/>
  <c r="A8256" i="77" s="1"/>
  <c r="A8257" i="77" s="1"/>
  <c r="A8258" i="77" s="1"/>
  <c r="A8259" i="77" s="1"/>
  <c r="A8260" i="77" s="1"/>
  <c r="A8261" i="77" s="1"/>
  <c r="A8262" i="77" s="1"/>
  <c r="A8263" i="77" s="1"/>
  <c r="A8264" i="77" s="1"/>
  <c r="A8265" i="77" s="1"/>
  <c r="A8266" i="77" s="1"/>
  <c r="A8267" i="77" s="1"/>
  <c r="A8268" i="77" s="1"/>
  <c r="A8269" i="77" s="1"/>
  <c r="A8270" i="77" s="1"/>
  <c r="A8271" i="77" s="1"/>
  <c r="A8272" i="77" s="1"/>
  <c r="A8273" i="77" s="1"/>
  <c r="A8274" i="77" s="1"/>
  <c r="A8275" i="77" s="1"/>
  <c r="A8276" i="77" s="1"/>
  <c r="A8277" i="77" s="1"/>
  <c r="A8278" i="77" s="1"/>
  <c r="A8279" i="77" s="1"/>
  <c r="A8280" i="77" s="1"/>
  <c r="A8281" i="77" s="1"/>
  <c r="A8282" i="77" s="1"/>
  <c r="A8283" i="77" s="1"/>
  <c r="A8284" i="77" s="1"/>
  <c r="A8285" i="77" s="1"/>
  <c r="A8286" i="77" s="1"/>
  <c r="A8287" i="77" s="1"/>
  <c r="A8288" i="77" s="1"/>
  <c r="A8289" i="77" s="1"/>
  <c r="A8290" i="77" s="1"/>
  <c r="A8291" i="77" s="1"/>
  <c r="A8292" i="77" s="1"/>
  <c r="A8293" i="77" s="1"/>
  <c r="A8294" i="77" s="1"/>
  <c r="A8295" i="77" s="1"/>
  <c r="A8296" i="77" s="1"/>
  <c r="A8297" i="77" s="1"/>
  <c r="A8298" i="77" s="1"/>
  <c r="A8299" i="77" s="1"/>
  <c r="A8300" i="77" s="1"/>
  <c r="A8301" i="77" s="1"/>
  <c r="A8302" i="77" s="1"/>
  <c r="A8303" i="77" s="1"/>
  <c r="A8304" i="77" s="1"/>
  <c r="A8305" i="77" s="1"/>
  <c r="A8306" i="77" s="1"/>
  <c r="A8307" i="77" s="1"/>
  <c r="A8308" i="77" s="1"/>
  <c r="A8309" i="77" s="1"/>
  <c r="A8310" i="77" s="1"/>
  <c r="A8311" i="77" s="1"/>
  <c r="A8312" i="77" s="1"/>
  <c r="A8313" i="77" s="1"/>
  <c r="A8314" i="77" s="1"/>
  <c r="A8315" i="77" s="1"/>
  <c r="A8316" i="77" s="1"/>
  <c r="A8317" i="77" s="1"/>
  <c r="A8318" i="77" s="1"/>
  <c r="A8319" i="77" s="1"/>
  <c r="A8320" i="77" s="1"/>
  <c r="A8321" i="77" s="1"/>
  <c r="A8322" i="77" s="1"/>
  <c r="A8323" i="77" s="1"/>
  <c r="A8324" i="77" s="1"/>
  <c r="A8325" i="77" s="1"/>
  <c r="A8326" i="77" s="1"/>
  <c r="A8327" i="77" s="1"/>
  <c r="A8328" i="77" s="1"/>
  <c r="A8329" i="77" s="1"/>
  <c r="A8330" i="77" s="1"/>
  <c r="A8331" i="77" s="1"/>
  <c r="A8332" i="77" s="1"/>
  <c r="A8333" i="77" s="1"/>
  <c r="A8334" i="77" s="1"/>
  <c r="A8335" i="77" s="1"/>
  <c r="A8336" i="77" s="1"/>
  <c r="A8337" i="77" s="1"/>
  <c r="A8338" i="77" s="1"/>
  <c r="A8339" i="77" s="1"/>
  <c r="A8340" i="77" s="1"/>
  <c r="A8341" i="77" s="1"/>
  <c r="A8342" i="77" s="1"/>
  <c r="A8343" i="77" s="1"/>
  <c r="A8344" i="77" s="1"/>
  <c r="A8345" i="77" s="1"/>
  <c r="A8346" i="77" s="1"/>
  <c r="A8347" i="77" s="1"/>
  <c r="A8348" i="77" s="1"/>
  <c r="A8349" i="77" s="1"/>
  <c r="A8350" i="77" s="1"/>
  <c r="A8351" i="77" s="1"/>
  <c r="A8352" i="77" s="1"/>
  <c r="A8353" i="77" s="1"/>
  <c r="A8354" i="77" s="1"/>
  <c r="A8355" i="77" s="1"/>
  <c r="A8356" i="77" s="1"/>
  <c r="A8357" i="77" s="1"/>
  <c r="A8358" i="77" s="1"/>
  <c r="A8359" i="77" s="1"/>
  <c r="A8360" i="77" s="1"/>
  <c r="A8361" i="77" s="1"/>
  <c r="A8362" i="77" s="1"/>
  <c r="A8363" i="77" s="1"/>
  <c r="A8364" i="77" s="1"/>
  <c r="A8365" i="77" s="1"/>
  <c r="A8366" i="77" s="1"/>
  <c r="A8367" i="77" s="1"/>
  <c r="A8368" i="77" s="1"/>
  <c r="A8369" i="77" s="1"/>
  <c r="A8370" i="77" s="1"/>
  <c r="A8371" i="77" s="1"/>
  <c r="A8372" i="77" s="1"/>
  <c r="A8373" i="77" s="1"/>
  <c r="A8374" i="77" s="1"/>
  <c r="A8375" i="77" s="1"/>
  <c r="A8376" i="77" s="1"/>
  <c r="A8377" i="77" s="1"/>
  <c r="A8378" i="77" s="1"/>
  <c r="A8379" i="77" s="1"/>
  <c r="A8380" i="77" s="1"/>
  <c r="A8381" i="77" s="1"/>
  <c r="A8382" i="77" s="1"/>
  <c r="A8383" i="77" s="1"/>
  <c r="A8384" i="77" s="1"/>
  <c r="A8385" i="77" s="1"/>
  <c r="A8386" i="77" s="1"/>
  <c r="A8387" i="77" s="1"/>
  <c r="A8388" i="77" s="1"/>
  <c r="A8389" i="77" s="1"/>
  <c r="A8390" i="77" s="1"/>
  <c r="A8391" i="77" s="1"/>
  <c r="A8392" i="77" s="1"/>
  <c r="A8393" i="77" s="1"/>
  <c r="A8394" i="77" s="1"/>
  <c r="A8395" i="77" s="1"/>
  <c r="A8396" i="77" s="1"/>
  <c r="A8397" i="77" s="1"/>
  <c r="A8398" i="77" s="1"/>
  <c r="A8399" i="77" s="1"/>
  <c r="A8400" i="77" s="1"/>
  <c r="A8401" i="77" s="1"/>
  <c r="A8402" i="77" s="1"/>
  <c r="A8403" i="77" s="1"/>
  <c r="A8404" i="77" s="1"/>
  <c r="A8405" i="77" s="1"/>
  <c r="A8406" i="77" s="1"/>
  <c r="A8407" i="77" s="1"/>
  <c r="A8408" i="77" s="1"/>
  <c r="A8409" i="77" s="1"/>
  <c r="A8410" i="77" s="1"/>
  <c r="A8411" i="77" s="1"/>
  <c r="A8412" i="77" s="1"/>
  <c r="A8413" i="77" s="1"/>
  <c r="A8414" i="77" s="1"/>
  <c r="A8415" i="77" s="1"/>
  <c r="A8416" i="77" s="1"/>
  <c r="A8417" i="77" s="1"/>
  <c r="A8418" i="77" s="1"/>
  <c r="A8419" i="77" s="1"/>
  <c r="A8420" i="77" s="1"/>
  <c r="A8421" i="77" s="1"/>
  <c r="A8422" i="77" s="1"/>
  <c r="A8423" i="77" s="1"/>
  <c r="A8424" i="77" s="1"/>
  <c r="A8425" i="77" s="1"/>
  <c r="A8426" i="77" s="1"/>
  <c r="A8427" i="77" s="1"/>
  <c r="A8428" i="77" s="1"/>
  <c r="A8429" i="77" s="1"/>
  <c r="A8430" i="77" s="1"/>
  <c r="A8431" i="77" s="1"/>
  <c r="A8432" i="77" s="1"/>
  <c r="A8433" i="77" s="1"/>
  <c r="A8434" i="77" s="1"/>
  <c r="A8435" i="77" s="1"/>
  <c r="A8436" i="77" s="1"/>
  <c r="A8437" i="77" s="1"/>
  <c r="A8438" i="77" s="1"/>
  <c r="A8439" i="77" s="1"/>
  <c r="A8440" i="77" s="1"/>
  <c r="A8441" i="77" s="1"/>
  <c r="A8442" i="77" s="1"/>
  <c r="A8443" i="77" s="1"/>
  <c r="A8444" i="77" s="1"/>
  <c r="A8445" i="77" s="1"/>
  <c r="A8446" i="77" s="1"/>
  <c r="A8447" i="77" s="1"/>
  <c r="A8448" i="77" s="1"/>
  <c r="A8449" i="77" s="1"/>
  <c r="A8450" i="77" s="1"/>
  <c r="A8451" i="77" s="1"/>
  <c r="A8452" i="77" s="1"/>
  <c r="A8453" i="77" s="1"/>
  <c r="A8454" i="77" s="1"/>
  <c r="A8455" i="77" s="1"/>
  <c r="A8456" i="77" s="1"/>
  <c r="A8457" i="77" s="1"/>
  <c r="A8458" i="77" s="1"/>
  <c r="A8459" i="77" s="1"/>
  <c r="A8460" i="77" s="1"/>
  <c r="A8461" i="77" s="1"/>
  <c r="A8462" i="77" s="1"/>
  <c r="A8463" i="77" s="1"/>
  <c r="A8464" i="77" s="1"/>
  <c r="A8465" i="77" s="1"/>
  <c r="A8466" i="77" s="1"/>
  <c r="A8467" i="77" s="1"/>
  <c r="A8468" i="77" s="1"/>
  <c r="A8469" i="77" s="1"/>
  <c r="A8470" i="77" s="1"/>
  <c r="A8471" i="77" s="1"/>
  <c r="A8472" i="77" s="1"/>
  <c r="A8473" i="77" s="1"/>
  <c r="A8474" i="77" s="1"/>
  <c r="A8475" i="77" s="1"/>
  <c r="A8476" i="77" s="1"/>
  <c r="A8477" i="77" s="1"/>
  <c r="A8478" i="77" s="1"/>
  <c r="A8479" i="77" s="1"/>
  <c r="A8480" i="77" s="1"/>
  <c r="A8481" i="77" s="1"/>
  <c r="A8482" i="77" s="1"/>
  <c r="A8483" i="77" s="1"/>
  <c r="A8484" i="77" s="1"/>
  <c r="A8485" i="77" s="1"/>
  <c r="A8486" i="77" s="1"/>
  <c r="A8487" i="77" s="1"/>
  <c r="A8488" i="77" s="1"/>
  <c r="A8489" i="77" s="1"/>
  <c r="A8490" i="77" s="1"/>
  <c r="A8491" i="77" s="1"/>
  <c r="A8492" i="77" s="1"/>
  <c r="A8493" i="77" s="1"/>
  <c r="A8494" i="77" s="1"/>
  <c r="A8495" i="77" s="1"/>
  <c r="A8496" i="77" s="1"/>
  <c r="A8497" i="77" s="1"/>
  <c r="A8498" i="77" s="1"/>
  <c r="A8499" i="77" s="1"/>
  <c r="A8500" i="77" s="1"/>
  <c r="A8501" i="77" s="1"/>
  <c r="A8502" i="77" s="1"/>
  <c r="A8503" i="77" s="1"/>
  <c r="A8504" i="77" s="1"/>
  <c r="A8505" i="77" s="1"/>
  <c r="A8506" i="77" s="1"/>
  <c r="A8507" i="77" s="1"/>
  <c r="A8508" i="77" s="1"/>
  <c r="A8509" i="77" s="1"/>
  <c r="A8510" i="77" s="1"/>
  <c r="A8511" i="77" s="1"/>
  <c r="A8512" i="77" s="1"/>
  <c r="A8513" i="77" s="1"/>
  <c r="A8514" i="77" s="1"/>
  <c r="A8515" i="77" s="1"/>
  <c r="A8516" i="77" s="1"/>
  <c r="A8517" i="77" s="1"/>
  <c r="A8518" i="77" s="1"/>
  <c r="A8519" i="77" s="1"/>
  <c r="A8520" i="77" s="1"/>
  <c r="A8521" i="77" s="1"/>
  <c r="A8522" i="77" s="1"/>
  <c r="A8523" i="77" s="1"/>
  <c r="A8524" i="77" s="1"/>
  <c r="A8525" i="77" s="1"/>
  <c r="A8526" i="77" s="1"/>
  <c r="A8527" i="77" s="1"/>
  <c r="A8528" i="77" s="1"/>
  <c r="A8529" i="77" s="1"/>
  <c r="A8530" i="77" s="1"/>
  <c r="A8531" i="77" s="1"/>
  <c r="A8532" i="77" s="1"/>
  <c r="A8533" i="77" s="1"/>
  <c r="A8534" i="77" s="1"/>
  <c r="A8535" i="77" s="1"/>
  <c r="A8536" i="77" s="1"/>
  <c r="A8537" i="77" s="1"/>
  <c r="A8538" i="77" s="1"/>
  <c r="A8539" i="77" s="1"/>
  <c r="A8540" i="77" s="1"/>
  <c r="A8541" i="77" s="1"/>
  <c r="A8542" i="77" s="1"/>
  <c r="A8543" i="77" s="1"/>
  <c r="A8544" i="77" s="1"/>
  <c r="A8545" i="77" s="1"/>
  <c r="A8546" i="77" s="1"/>
  <c r="A8547" i="77" s="1"/>
  <c r="A8548" i="77" s="1"/>
  <c r="A8549" i="77" s="1"/>
  <c r="A8550" i="77" s="1"/>
  <c r="A8551" i="77" s="1"/>
  <c r="A8552" i="77" s="1"/>
  <c r="A8553" i="77" s="1"/>
  <c r="A8554" i="77" s="1"/>
  <c r="A8555" i="77" s="1"/>
  <c r="A8556" i="77" s="1"/>
  <c r="A8557" i="77" s="1"/>
  <c r="A8558" i="77" s="1"/>
  <c r="A8559" i="77" s="1"/>
  <c r="A8560" i="77" s="1"/>
  <c r="A8561" i="77" s="1"/>
  <c r="A8562" i="77" s="1"/>
  <c r="A8563" i="77" s="1"/>
  <c r="A8564" i="77" s="1"/>
  <c r="A8565" i="77" s="1"/>
  <c r="A8566" i="77" s="1"/>
  <c r="A8567" i="77" s="1"/>
  <c r="A8568" i="77" s="1"/>
  <c r="A8569" i="77" s="1"/>
  <c r="A8570" i="77" s="1"/>
  <c r="A8571" i="77" s="1"/>
  <c r="A8572" i="77" s="1"/>
  <c r="A8573" i="77" s="1"/>
  <c r="A8574" i="77" s="1"/>
  <c r="A8575" i="77" s="1"/>
  <c r="A8576" i="77" s="1"/>
  <c r="A8577" i="77" s="1"/>
  <c r="A8578" i="77" s="1"/>
  <c r="A8579" i="77" s="1"/>
  <c r="A8580" i="77" s="1"/>
  <c r="A8581" i="77" s="1"/>
  <c r="A8582" i="77" s="1"/>
  <c r="A8583" i="77" s="1"/>
  <c r="A8584" i="77" s="1"/>
  <c r="A8585" i="77" s="1"/>
  <c r="A8586" i="77" s="1"/>
  <c r="A8587" i="77" s="1"/>
  <c r="A8588" i="77" s="1"/>
  <c r="A8589" i="77" s="1"/>
  <c r="A8590" i="77" s="1"/>
  <c r="A8591" i="77" s="1"/>
  <c r="A8592" i="77" s="1"/>
  <c r="A8593" i="77" s="1"/>
  <c r="A8594" i="77" s="1"/>
  <c r="A8595" i="77" s="1"/>
  <c r="A8596" i="77" s="1"/>
  <c r="A8597" i="77" s="1"/>
  <c r="A8598" i="77" s="1"/>
  <c r="A8599" i="77" s="1"/>
  <c r="A8600" i="77" s="1"/>
  <c r="A8601" i="77" s="1"/>
  <c r="A8602" i="77" s="1"/>
  <c r="A8603" i="77" s="1"/>
  <c r="A8604" i="77" s="1"/>
  <c r="A8605" i="77" s="1"/>
  <c r="A8606" i="77" s="1"/>
  <c r="A8607" i="77" s="1"/>
  <c r="A8608" i="77" s="1"/>
  <c r="A8609" i="77" s="1"/>
  <c r="A8610" i="77" s="1"/>
  <c r="A8611" i="77" s="1"/>
  <c r="A8612" i="77" s="1"/>
  <c r="A8613" i="77" s="1"/>
  <c r="A8614" i="77" s="1"/>
  <c r="A8615" i="77" s="1"/>
  <c r="A8616" i="77" s="1"/>
  <c r="A8617" i="77" s="1"/>
  <c r="A8618" i="77" s="1"/>
  <c r="A8619" i="77" s="1"/>
  <c r="A8620" i="77" s="1"/>
  <c r="A8621" i="77" s="1"/>
  <c r="A8622" i="77" s="1"/>
  <c r="A8623" i="77" s="1"/>
  <c r="A8624" i="77" s="1"/>
  <c r="A8625" i="77" s="1"/>
  <c r="A8626" i="77" s="1"/>
  <c r="A8627" i="77" s="1"/>
  <c r="A8628" i="77" s="1"/>
  <c r="A8629" i="77" s="1"/>
  <c r="A8630" i="77" s="1"/>
  <c r="A8631" i="77" s="1"/>
  <c r="A8632" i="77" s="1"/>
  <c r="A8633" i="77" s="1"/>
  <c r="A8634" i="77" s="1"/>
  <c r="A8635" i="77" s="1"/>
  <c r="A8636" i="77" s="1"/>
  <c r="A8637" i="77" s="1"/>
  <c r="A8638" i="77" s="1"/>
  <c r="A8639" i="77" s="1"/>
  <c r="A8640" i="77" s="1"/>
  <c r="A8641" i="77" s="1"/>
  <c r="A8642" i="77" s="1"/>
  <c r="A8643" i="77" s="1"/>
  <c r="A8644" i="77" s="1"/>
  <c r="A8645" i="77" s="1"/>
  <c r="A8646" i="77" s="1"/>
  <c r="A8647" i="77" s="1"/>
  <c r="A8648" i="77" s="1"/>
  <c r="A8649" i="77" s="1"/>
  <c r="A8650" i="77" s="1"/>
  <c r="A8651" i="77" s="1"/>
  <c r="A8652" i="77" s="1"/>
  <c r="A8653" i="77" s="1"/>
  <c r="A8654" i="77" s="1"/>
  <c r="A8655" i="77" s="1"/>
  <c r="A8656" i="77" s="1"/>
  <c r="A8657" i="77" s="1"/>
  <c r="A8658" i="77" s="1"/>
  <c r="A8659" i="77" s="1"/>
  <c r="A8660" i="77" s="1"/>
  <c r="A8661" i="77" s="1"/>
  <c r="A8662" i="77" s="1"/>
  <c r="A8663" i="77" s="1"/>
  <c r="A8664" i="77" s="1"/>
  <c r="A8665" i="77" s="1"/>
  <c r="A8666" i="77" s="1"/>
  <c r="A8667" i="77" s="1"/>
  <c r="A8668" i="77" s="1"/>
  <c r="A8669" i="77" s="1"/>
  <c r="A8670" i="77" s="1"/>
  <c r="A8671" i="77" s="1"/>
  <c r="A8672" i="77" s="1"/>
  <c r="A8673" i="77" s="1"/>
  <c r="A8674" i="77" s="1"/>
  <c r="A8675" i="77" s="1"/>
  <c r="A8676" i="77" s="1"/>
  <c r="A8677" i="77" s="1"/>
  <c r="A8678" i="77" s="1"/>
  <c r="A8679" i="77" s="1"/>
  <c r="A8680" i="77" s="1"/>
  <c r="A8681" i="77" s="1"/>
  <c r="A8682" i="77" s="1"/>
  <c r="A8683" i="77" s="1"/>
  <c r="A8684" i="77" s="1"/>
  <c r="A8685" i="77" s="1"/>
  <c r="A8686" i="77" s="1"/>
  <c r="A8687" i="77" s="1"/>
  <c r="A8688" i="77" s="1"/>
  <c r="A8689" i="77" s="1"/>
  <c r="A8690" i="77" s="1"/>
  <c r="A8691" i="77" s="1"/>
  <c r="A8692" i="77" s="1"/>
  <c r="A8693" i="77" s="1"/>
  <c r="A8694" i="77" s="1"/>
  <c r="A8695" i="77" s="1"/>
  <c r="A8696" i="77" s="1"/>
  <c r="A8697" i="77" s="1"/>
  <c r="A8698" i="77" s="1"/>
  <c r="A8699" i="77" s="1"/>
  <c r="A8700" i="77" s="1"/>
  <c r="A8701" i="77" s="1"/>
  <c r="A8702" i="77" s="1"/>
  <c r="A8703" i="77" s="1"/>
  <c r="A8704" i="77" s="1"/>
  <c r="A8705" i="77" s="1"/>
  <c r="A8706" i="77" s="1"/>
  <c r="A8707" i="77" s="1"/>
  <c r="A8708" i="77" s="1"/>
  <c r="A8709" i="77" s="1"/>
  <c r="A8710" i="77" s="1"/>
  <c r="A8711" i="77" s="1"/>
  <c r="A8712" i="77" s="1"/>
  <c r="A8713" i="77" s="1"/>
  <c r="A8714" i="77" s="1"/>
  <c r="A8715" i="77" s="1"/>
  <c r="A8716" i="77" s="1"/>
  <c r="A8717" i="77" s="1"/>
  <c r="A8718" i="77" s="1"/>
  <c r="A8719" i="77" s="1"/>
  <c r="A8720" i="77" s="1"/>
  <c r="A8721" i="77" s="1"/>
  <c r="A8722" i="77" s="1"/>
  <c r="A8723" i="77" s="1"/>
  <c r="A8724" i="77" s="1"/>
  <c r="A8725" i="77" s="1"/>
  <c r="A8726" i="77" s="1"/>
  <c r="A8727" i="77" s="1"/>
  <c r="A8728" i="77" s="1"/>
  <c r="A8729" i="77" s="1"/>
  <c r="A8730" i="77" s="1"/>
  <c r="A8731" i="77" s="1"/>
  <c r="A8732" i="77" s="1"/>
  <c r="A8733" i="77" s="1"/>
  <c r="A8734" i="77" s="1"/>
  <c r="A8735" i="77" s="1"/>
  <c r="A8736" i="77" s="1"/>
  <c r="A8737" i="77" s="1"/>
  <c r="A8738" i="77" s="1"/>
  <c r="A8739" i="77" s="1"/>
  <c r="A8740" i="77" s="1"/>
  <c r="A8741" i="77" s="1"/>
  <c r="A8742" i="77" s="1"/>
  <c r="A8743" i="77" s="1"/>
  <c r="A8744" i="77" s="1"/>
  <c r="A8745" i="77" s="1"/>
  <c r="A8746" i="77" s="1"/>
  <c r="A8747" i="77" s="1"/>
  <c r="A8748" i="77" s="1"/>
  <c r="A8749" i="77" s="1"/>
  <c r="A8750" i="77" s="1"/>
  <c r="A8751" i="77" s="1"/>
  <c r="A8752" i="77" s="1"/>
  <c r="A8753" i="77" s="1"/>
  <c r="A8754" i="77" s="1"/>
  <c r="A8755" i="77" s="1"/>
  <c r="A8756" i="77" s="1"/>
  <c r="A8757" i="77" s="1"/>
  <c r="A8758" i="77" s="1"/>
  <c r="A8759" i="77" s="1"/>
  <c r="A8760" i="77" s="1"/>
  <c r="A8761" i="77" s="1"/>
  <c r="A8762" i="77" s="1"/>
  <c r="A8763" i="77" s="1"/>
  <c r="A8764" i="77" s="1"/>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31" i="10"/>
  <c r="P332" i="10"/>
  <c r="P333" i="10"/>
  <c r="P334" i="10"/>
  <c r="P335" i="10"/>
  <c r="P336" i="10"/>
  <c r="P337" i="10"/>
  <c r="P338" i="10"/>
  <c r="P339" i="10"/>
  <c r="P340" i="10"/>
  <c r="P341" i="10"/>
  <c r="P342" i="10"/>
  <c r="P343" i="10"/>
  <c r="P344" i="10"/>
  <c r="P345"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4" i="10"/>
  <c r="P5" i="10"/>
  <c r="P6" i="10"/>
  <c r="P7" i="10"/>
  <c r="P8" i="10"/>
  <c r="P9" i="10"/>
  <c r="P10" i="10"/>
  <c r="P11" i="10"/>
  <c r="P12" i="10"/>
  <c r="P13" i="10"/>
  <c r="P14" i="10"/>
  <c r="P15" i="10"/>
  <c r="P16" i="10"/>
  <c r="P17" i="10"/>
  <c r="P18" i="10"/>
  <c r="P19" i="10"/>
  <c r="P20" i="10"/>
  <c r="P21" i="10"/>
  <c r="P22" i="10"/>
  <c r="P23" i="10"/>
  <c r="P24" i="10"/>
  <c r="P25" i="10"/>
  <c r="P26" i="10"/>
  <c r="P27" i="10"/>
  <c r="P28" i="10"/>
  <c r="P29" i="10"/>
  <c r="P30" i="10"/>
  <c r="P31" i="10"/>
  <c r="P32" i="10"/>
  <c r="P33" i="10"/>
  <c r="P34" i="10"/>
  <c r="P35" i="10"/>
  <c r="P36" i="10"/>
  <c r="P37" i="10"/>
  <c r="P38" i="10"/>
  <c r="P39" i="10"/>
  <c r="P40" i="10"/>
  <c r="P41" i="10"/>
  <c r="P42" i="10"/>
  <c r="P43" i="10"/>
  <c r="P44" i="10"/>
  <c r="P45" i="10"/>
  <c r="P46" i="10"/>
  <c r="P47" i="10"/>
  <c r="P48" i="10"/>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I37" i="15"/>
  <c r="I38" i="15"/>
  <c r="I39" i="15"/>
  <c r="N7" i="66"/>
  <c r="A6" i="79" l="1"/>
  <c r="A7" i="79" s="1"/>
  <c r="A8" i="79" s="1"/>
  <c r="A9" i="79" s="1"/>
  <c r="A10" i="79" s="1"/>
  <c r="A11" i="79" s="1"/>
  <c r="A12" i="79" s="1"/>
  <c r="A13" i="79" s="1"/>
  <c r="A14" i="79" s="1"/>
  <c r="A15" i="79" s="1"/>
  <c r="A16" i="79" s="1"/>
  <c r="A17" i="79" s="1"/>
  <c r="A18" i="79" s="1"/>
  <c r="A19" i="79" s="1"/>
  <c r="A20" i="79" s="1"/>
  <c r="A21" i="79" s="1"/>
  <c r="A22" i="79" s="1"/>
  <c r="A23" i="79" s="1"/>
  <c r="A24" i="79" s="1"/>
  <c r="A25" i="79" s="1"/>
  <c r="A26" i="79" s="1"/>
  <c r="A27" i="79" s="1"/>
  <c r="A28" i="79" s="1"/>
  <c r="A29" i="79" s="1"/>
  <c r="A30" i="79" s="1"/>
  <c r="A31" i="79" s="1"/>
  <c r="A32" i="79" s="1"/>
  <c r="A33" i="79" s="1"/>
  <c r="A34" i="79" s="1"/>
  <c r="A35" i="79" s="1"/>
  <c r="A36" i="79" s="1"/>
  <c r="A37" i="79" s="1"/>
  <c r="A38" i="79" s="1"/>
  <c r="A39" i="79" s="1"/>
  <c r="A40" i="79" s="1"/>
  <c r="A41" i="79" s="1"/>
  <c r="A42" i="79" s="1"/>
  <c r="A43" i="79" s="1"/>
  <c r="A44" i="79" s="1"/>
  <c r="A45" i="79" s="1"/>
  <c r="A46" i="79" s="1"/>
  <c r="A47" i="79" s="1"/>
  <c r="A48" i="79" s="1"/>
  <c r="A49" i="79" s="1"/>
  <c r="A50" i="79" s="1"/>
  <c r="A51" i="79" s="1"/>
  <c r="A52" i="79" s="1"/>
  <c r="A53" i="79" s="1"/>
  <c r="A54" i="79" s="1"/>
  <c r="A55" i="79" s="1"/>
  <c r="A56" i="79" s="1"/>
  <c r="A57" i="79" s="1"/>
  <c r="A58" i="79" s="1"/>
  <c r="A59" i="79" s="1"/>
  <c r="A60" i="79" s="1"/>
  <c r="A61" i="79" s="1"/>
  <c r="A62" i="79" s="1"/>
  <c r="A63" i="79" s="1"/>
  <c r="A64" i="79" s="1"/>
  <c r="A65" i="79" s="1"/>
  <c r="A66" i="79" s="1"/>
  <c r="A67" i="79" s="1"/>
  <c r="A68" i="79" s="1"/>
  <c r="A69" i="79" s="1"/>
  <c r="A70" i="79" s="1"/>
  <c r="A71" i="79" s="1"/>
  <c r="A72" i="79" s="1"/>
  <c r="A73" i="79" s="1"/>
  <c r="A74" i="79" s="1"/>
  <c r="A75" i="79" s="1"/>
  <c r="A76" i="79" s="1"/>
  <c r="A77" i="79" s="1"/>
  <c r="A78" i="79" s="1"/>
  <c r="A79" i="79" s="1"/>
  <c r="A80" i="79" s="1"/>
  <c r="A81" i="79" s="1"/>
  <c r="A82" i="79" s="1"/>
  <c r="A83" i="79" s="1"/>
  <c r="A84" i="79" s="1"/>
  <c r="A85" i="79" s="1"/>
  <c r="A86" i="79" s="1"/>
  <c r="A87" i="79" s="1"/>
  <c r="A88" i="79" s="1"/>
  <c r="A89" i="79" s="1"/>
  <c r="A90" i="79" s="1"/>
  <c r="A91" i="79" s="1"/>
  <c r="A92" i="79" s="1"/>
  <c r="A93" i="79" s="1"/>
  <c r="A94" i="79" s="1"/>
  <c r="A95" i="79" s="1"/>
  <c r="A96" i="79" s="1"/>
  <c r="A97" i="79" s="1"/>
  <c r="A98" i="79" s="1"/>
  <c r="A99" i="79" s="1"/>
  <c r="A100" i="79" s="1"/>
  <c r="A101" i="79" s="1"/>
  <c r="A102" i="79" s="1"/>
  <c r="A103" i="79" s="1"/>
  <c r="A104" i="79" s="1"/>
  <c r="A105" i="79" s="1"/>
  <c r="A106" i="79" s="1"/>
  <c r="A107" i="79" s="1"/>
  <c r="A108" i="79" s="1"/>
  <c r="A109" i="79" s="1"/>
  <c r="A110" i="79" s="1"/>
  <c r="A111" i="79" s="1"/>
  <c r="A112" i="79" s="1"/>
  <c r="A113" i="79" s="1"/>
  <c r="A114" i="79" s="1"/>
  <c r="A115" i="79" s="1"/>
  <c r="A116" i="79" s="1"/>
  <c r="A117" i="79" s="1"/>
  <c r="A118" i="79" s="1"/>
  <c r="A119" i="79" s="1"/>
  <c r="A120" i="79" s="1"/>
  <c r="A121" i="79" s="1"/>
  <c r="A122" i="79" s="1"/>
  <c r="A123" i="79" s="1"/>
  <c r="A124" i="79" s="1"/>
  <c r="A125" i="79" s="1"/>
  <c r="A126" i="79" s="1"/>
  <c r="A127" i="79" s="1"/>
  <c r="A128" i="79" s="1"/>
  <c r="A129" i="79" s="1"/>
  <c r="A130" i="79" s="1"/>
  <c r="A131" i="79" s="1"/>
  <c r="A132" i="79" s="1"/>
  <c r="A133" i="79" s="1"/>
  <c r="A134" i="79" s="1"/>
  <c r="A135" i="79" s="1"/>
  <c r="A136" i="79" s="1"/>
  <c r="A137" i="79" s="1"/>
  <c r="A138" i="79" s="1"/>
  <c r="A139" i="79" s="1"/>
  <c r="A140" i="79" s="1"/>
  <c r="A141" i="79" s="1"/>
  <c r="A142" i="79" s="1"/>
  <c r="A143" i="79" s="1"/>
  <c r="A144" i="79" s="1"/>
  <c r="A145" i="79" s="1"/>
  <c r="A146" i="79" s="1"/>
  <c r="A147" i="79" s="1"/>
  <c r="A148" i="79" s="1"/>
  <c r="A149" i="79" s="1"/>
  <c r="A150" i="79" s="1"/>
  <c r="A151" i="79" s="1"/>
  <c r="A152" i="79" s="1"/>
  <c r="A153" i="79" s="1"/>
  <c r="A154" i="79" s="1"/>
  <c r="A155" i="79" s="1"/>
  <c r="A156" i="79" s="1"/>
  <c r="A157" i="79" s="1"/>
  <c r="A158" i="79" s="1"/>
  <c r="A159" i="79" s="1"/>
  <c r="A160" i="79" s="1"/>
  <c r="A161" i="79" s="1"/>
  <c r="A162" i="79" s="1"/>
  <c r="A163" i="79" s="1"/>
  <c r="A164" i="79" s="1"/>
  <c r="A165" i="79" s="1"/>
  <c r="A166" i="79" s="1"/>
  <c r="A167" i="79" s="1"/>
  <c r="A168" i="79" s="1"/>
  <c r="A169" i="79" s="1"/>
  <c r="A170" i="79" s="1"/>
  <c r="A171" i="79" s="1"/>
  <c r="A172" i="79" s="1"/>
  <c r="A173" i="79" s="1"/>
  <c r="A174" i="79" s="1"/>
  <c r="A175" i="79" s="1"/>
  <c r="A176" i="79" s="1"/>
  <c r="A177" i="79" s="1"/>
  <c r="A178" i="79" s="1"/>
  <c r="A179" i="79" s="1"/>
  <c r="A180" i="79" s="1"/>
  <c r="A181" i="79" s="1"/>
  <c r="A182" i="79" s="1"/>
  <c r="A183" i="79" s="1"/>
  <c r="A184" i="79" s="1"/>
  <c r="A185" i="79" s="1"/>
  <c r="A186" i="79" s="1"/>
  <c r="A187" i="79" s="1"/>
  <c r="A188" i="79" s="1"/>
  <c r="A189" i="79" s="1"/>
  <c r="A190" i="79" s="1"/>
  <c r="A191" i="79" s="1"/>
  <c r="A192" i="79" s="1"/>
  <c r="A193" i="79" s="1"/>
  <c r="A194" i="79" s="1"/>
  <c r="A195" i="79" s="1"/>
  <c r="A196" i="79" s="1"/>
  <c r="A197" i="79" s="1"/>
  <c r="A198" i="79" s="1"/>
  <c r="A199" i="79" s="1"/>
  <c r="A200" i="79" s="1"/>
  <c r="A201" i="79" s="1"/>
  <c r="A202" i="79" s="1"/>
  <c r="A203" i="79" s="1"/>
  <c r="A204" i="79" s="1"/>
  <c r="A205" i="79" s="1"/>
  <c r="A206" i="79" s="1"/>
  <c r="A207" i="79" s="1"/>
  <c r="A208" i="79" s="1"/>
  <c r="A209" i="79" s="1"/>
  <c r="A210" i="79" s="1"/>
  <c r="A211" i="79" s="1"/>
  <c r="A212" i="79" s="1"/>
  <c r="A213" i="79" s="1"/>
  <c r="A214" i="79" s="1"/>
  <c r="A215" i="79" s="1"/>
  <c r="A216" i="79" s="1"/>
  <c r="A217" i="79" s="1"/>
  <c r="A218" i="79" s="1"/>
  <c r="A219" i="79" s="1"/>
  <c r="A220" i="79" s="1"/>
  <c r="A221" i="79" s="1"/>
  <c r="A222" i="79" s="1"/>
  <c r="A223" i="79" s="1"/>
  <c r="A224" i="79" s="1"/>
  <c r="A225" i="79" s="1"/>
  <c r="A226" i="79" s="1"/>
  <c r="A227" i="79" s="1"/>
  <c r="A228" i="79" s="1"/>
  <c r="A229" i="79" s="1"/>
  <c r="A230" i="79" s="1"/>
  <c r="A231" i="79" s="1"/>
  <c r="A232" i="79" s="1"/>
  <c r="A233" i="79" s="1"/>
  <c r="A234" i="79" s="1"/>
  <c r="A235" i="79" s="1"/>
  <c r="A236" i="79" s="1"/>
  <c r="A237" i="79" s="1"/>
  <c r="A238" i="79" s="1"/>
  <c r="A239" i="79" s="1"/>
  <c r="A240" i="79" s="1"/>
  <c r="A241" i="79" s="1"/>
  <c r="A242" i="79" s="1"/>
  <c r="A243" i="79" s="1"/>
  <c r="A244" i="79" s="1"/>
  <c r="A245" i="79" s="1"/>
  <c r="A246" i="79" s="1"/>
  <c r="A247" i="79" s="1"/>
  <c r="A248" i="79" s="1"/>
  <c r="A249" i="79" s="1"/>
  <c r="A250" i="79" s="1"/>
  <c r="A251" i="79" s="1"/>
  <c r="A252" i="79" s="1"/>
  <c r="A253" i="79" s="1"/>
  <c r="A254" i="79" s="1"/>
  <c r="A255" i="79" s="1"/>
  <c r="A256" i="79" s="1"/>
  <c r="A257" i="79" s="1"/>
  <c r="A258" i="79" s="1"/>
  <c r="A259" i="79" s="1"/>
  <c r="A260" i="79" s="1"/>
  <c r="A261" i="79" s="1"/>
  <c r="A262" i="79" s="1"/>
  <c r="A263" i="79" s="1"/>
  <c r="A264" i="79" s="1"/>
  <c r="A265" i="79" s="1"/>
  <c r="A266" i="79" s="1"/>
  <c r="A267" i="79" s="1"/>
  <c r="A268" i="79" s="1"/>
  <c r="A269" i="79" s="1"/>
  <c r="A270" i="79" s="1"/>
  <c r="A271" i="79" s="1"/>
  <c r="A272" i="79" s="1"/>
  <c r="A273" i="79" s="1"/>
  <c r="A274" i="79" s="1"/>
  <c r="A275" i="79" s="1"/>
  <c r="A276" i="79" s="1"/>
  <c r="A277" i="79" s="1"/>
  <c r="A278" i="79" s="1"/>
  <c r="A279" i="79" s="1"/>
  <c r="A280" i="79" s="1"/>
  <c r="A281" i="79" s="1"/>
  <c r="A282" i="79" s="1"/>
  <c r="A283" i="79" s="1"/>
  <c r="A284" i="79" s="1"/>
  <c r="A285" i="79" s="1"/>
  <c r="A286" i="79" s="1"/>
  <c r="A287" i="79" s="1"/>
  <c r="A288" i="79" s="1"/>
  <c r="A289" i="79" s="1"/>
  <c r="A290" i="79" s="1"/>
  <c r="A291" i="79" s="1"/>
  <c r="A292" i="79" s="1"/>
  <c r="A293" i="79" s="1"/>
  <c r="A294" i="79" s="1"/>
  <c r="A295" i="79" s="1"/>
  <c r="A296" i="79" s="1"/>
  <c r="A297" i="79" s="1"/>
  <c r="A298" i="79" s="1"/>
  <c r="A299" i="79" s="1"/>
  <c r="A300" i="79" s="1"/>
  <c r="A301" i="79" s="1"/>
  <c r="A302" i="79" s="1"/>
  <c r="A303" i="79" s="1"/>
  <c r="A304" i="79" s="1"/>
  <c r="A305" i="79" s="1"/>
  <c r="A306" i="79" s="1"/>
  <c r="A307" i="79" s="1"/>
  <c r="A308" i="79" s="1"/>
  <c r="A309" i="79" s="1"/>
  <c r="A310" i="79" s="1"/>
  <c r="A311" i="79" s="1"/>
  <c r="A312" i="79" s="1"/>
  <c r="A313" i="79" s="1"/>
  <c r="A314" i="79" s="1"/>
  <c r="A315" i="79" s="1"/>
  <c r="A316" i="79" s="1"/>
  <c r="A317" i="79" s="1"/>
  <c r="A318" i="79" s="1"/>
  <c r="A319" i="79" s="1"/>
  <c r="A320" i="79" s="1"/>
  <c r="A321" i="79" s="1"/>
  <c r="A322" i="79" s="1"/>
  <c r="A323" i="79" s="1"/>
  <c r="A324" i="79" s="1"/>
  <c r="A325" i="79" s="1"/>
  <c r="A326" i="79" s="1"/>
  <c r="A327" i="79" s="1"/>
  <c r="A328" i="79" s="1"/>
  <c r="A329" i="79" s="1"/>
  <c r="A330" i="79" s="1"/>
  <c r="A331" i="79" s="1"/>
  <c r="A332" i="79" s="1"/>
  <c r="A333" i="79" s="1"/>
  <c r="A334" i="79" s="1"/>
  <c r="A335" i="79" s="1"/>
  <c r="A336" i="79" s="1"/>
  <c r="A337" i="79" s="1"/>
  <c r="A338" i="79" s="1"/>
  <c r="A339" i="79" s="1"/>
  <c r="A340" i="79" s="1"/>
  <c r="A341" i="79" s="1"/>
  <c r="A342" i="79" s="1"/>
  <c r="A343" i="79" s="1"/>
  <c r="A344" i="79" s="1"/>
  <c r="A345" i="79" s="1"/>
  <c r="A346" i="79" s="1"/>
  <c r="A347" i="79" s="1"/>
  <c r="A348" i="79" s="1"/>
  <c r="A349" i="79" s="1"/>
  <c r="A350" i="79" s="1"/>
  <c r="A351" i="79" s="1"/>
  <c r="A352" i="79" s="1"/>
  <c r="A353" i="79" s="1"/>
  <c r="A354" i="79" s="1"/>
  <c r="A355" i="79" s="1"/>
  <c r="A356" i="79" s="1"/>
  <c r="A357" i="79" s="1"/>
  <c r="A358" i="79" s="1"/>
  <c r="A359" i="79" s="1"/>
  <c r="A360" i="79" s="1"/>
  <c r="A361" i="79" s="1"/>
  <c r="A362" i="79" s="1"/>
  <c r="A363" i="79" s="1"/>
  <c r="A364" i="79" s="1"/>
  <c r="A365" i="79" s="1"/>
  <c r="A366" i="79" s="1"/>
  <c r="A367" i="79" s="1"/>
  <c r="A368" i="79" s="1"/>
  <c r="A369" i="79" s="1"/>
  <c r="A370" i="79" s="1"/>
  <c r="A371" i="79" s="1"/>
  <c r="A372" i="79" s="1"/>
  <c r="A373" i="79" s="1"/>
  <c r="A374" i="79" s="1"/>
  <c r="A375" i="79" s="1"/>
  <c r="A376" i="79" s="1"/>
  <c r="A377" i="79" s="1"/>
  <c r="A378" i="79" s="1"/>
  <c r="A379" i="79" s="1"/>
  <c r="A380" i="79" s="1"/>
  <c r="A381" i="79" s="1"/>
  <c r="A382" i="79" s="1"/>
  <c r="A383" i="79" s="1"/>
  <c r="A384" i="79" s="1"/>
  <c r="A385" i="79" s="1"/>
  <c r="A386" i="79" s="1"/>
  <c r="A387" i="79" s="1"/>
  <c r="A388" i="79" s="1"/>
  <c r="A389" i="79" s="1"/>
  <c r="A390" i="79" s="1"/>
  <c r="A391" i="79" s="1"/>
  <c r="A392" i="79" s="1"/>
  <c r="A393" i="79" s="1"/>
  <c r="A394" i="79" s="1"/>
  <c r="A395" i="79" s="1"/>
  <c r="A396" i="79" s="1"/>
  <c r="A397" i="79" s="1"/>
  <c r="A398" i="79" s="1"/>
  <c r="A399" i="79" s="1"/>
  <c r="A400" i="79" s="1"/>
  <c r="A401" i="79" s="1"/>
  <c r="A402" i="79" s="1"/>
  <c r="A403" i="79" s="1"/>
  <c r="A404" i="79" s="1"/>
  <c r="A405" i="79" s="1"/>
  <c r="A406" i="79" s="1"/>
  <c r="A407" i="79" s="1"/>
  <c r="A408" i="79" s="1"/>
  <c r="A409" i="79" s="1"/>
  <c r="A410" i="79" s="1"/>
  <c r="A411" i="79" s="1"/>
  <c r="A412" i="79" s="1"/>
  <c r="A413" i="79" s="1"/>
  <c r="A414" i="79" s="1"/>
  <c r="A415" i="79" s="1"/>
  <c r="A416" i="79" s="1"/>
  <c r="A417" i="79" s="1"/>
  <c r="A418" i="79" s="1"/>
  <c r="A419" i="79" s="1"/>
  <c r="A420" i="79" s="1"/>
  <c r="A421" i="79" s="1"/>
  <c r="A422" i="79" s="1"/>
  <c r="A423" i="79" s="1"/>
  <c r="A424" i="79" s="1"/>
  <c r="A425" i="79" s="1"/>
  <c r="A426" i="79" s="1"/>
  <c r="A427" i="79" s="1"/>
  <c r="A428" i="79" s="1"/>
  <c r="A429" i="79" s="1"/>
  <c r="A430" i="79" s="1"/>
  <c r="A431" i="79" s="1"/>
  <c r="A432" i="79" s="1"/>
  <c r="A433" i="79" s="1"/>
  <c r="A434" i="79" s="1"/>
  <c r="A435" i="79" s="1"/>
  <c r="A436" i="79" s="1"/>
  <c r="A437" i="79" s="1"/>
  <c r="A438" i="79" s="1"/>
  <c r="A439" i="79" s="1"/>
  <c r="A440" i="79" s="1"/>
  <c r="A441" i="79" s="1"/>
  <c r="A442" i="79" s="1"/>
  <c r="A443" i="79" s="1"/>
  <c r="A444" i="79" s="1"/>
  <c r="A445" i="79" s="1"/>
  <c r="A446" i="79" s="1"/>
  <c r="A447" i="79" s="1"/>
  <c r="A448" i="79" s="1"/>
  <c r="A449" i="79" s="1"/>
  <c r="A450" i="79" s="1"/>
  <c r="A451" i="79" s="1"/>
  <c r="A452" i="79" s="1"/>
  <c r="A453" i="79" s="1"/>
  <c r="A454" i="79" s="1"/>
  <c r="A455" i="79" s="1"/>
  <c r="A456" i="79" s="1"/>
  <c r="A457" i="79" s="1"/>
  <c r="A458" i="79" s="1"/>
  <c r="A459" i="79" s="1"/>
  <c r="A460" i="79" s="1"/>
  <c r="A461" i="79" s="1"/>
  <c r="A462" i="79" s="1"/>
  <c r="A463" i="79" s="1"/>
  <c r="A464" i="79" s="1"/>
  <c r="A465" i="79" s="1"/>
  <c r="A466" i="79" s="1"/>
  <c r="A467" i="79" s="1"/>
  <c r="A468" i="79" s="1"/>
  <c r="A469" i="79" s="1"/>
  <c r="A470" i="79" s="1"/>
  <c r="A471" i="79" s="1"/>
  <c r="A472" i="79" s="1"/>
  <c r="A473" i="79" s="1"/>
  <c r="A474" i="79" s="1"/>
  <c r="A475" i="79" s="1"/>
  <c r="A476" i="79" s="1"/>
  <c r="A477" i="79" s="1"/>
  <c r="A478" i="79" s="1"/>
  <c r="A479" i="79" s="1"/>
  <c r="A480" i="79" s="1"/>
  <c r="A481" i="79" s="1"/>
  <c r="A482" i="79" s="1"/>
  <c r="A483" i="79" s="1"/>
  <c r="A484" i="79" s="1"/>
  <c r="A485" i="79" s="1"/>
  <c r="A486" i="79" s="1"/>
  <c r="A487" i="79" s="1"/>
  <c r="A488" i="79" s="1"/>
  <c r="A489" i="79" s="1"/>
  <c r="A490" i="79" s="1"/>
  <c r="A491" i="79" s="1"/>
  <c r="A492" i="79" s="1"/>
  <c r="A493" i="79" s="1"/>
  <c r="A494" i="79" s="1"/>
  <c r="A495" i="79" s="1"/>
  <c r="A496" i="79" s="1"/>
  <c r="A497" i="79" s="1"/>
  <c r="A498" i="79" s="1"/>
  <c r="A499" i="79" s="1"/>
  <c r="A500" i="79" s="1"/>
  <c r="A501" i="79" s="1"/>
  <c r="A502" i="79" s="1"/>
  <c r="A503" i="79" s="1"/>
  <c r="A504" i="79" s="1"/>
  <c r="A505" i="79" s="1"/>
  <c r="A506" i="79" s="1"/>
  <c r="A507" i="79" s="1"/>
  <c r="A508" i="79" s="1"/>
  <c r="A509" i="79" s="1"/>
  <c r="A510" i="79" s="1"/>
  <c r="A511" i="79" s="1"/>
  <c r="A512" i="79" s="1"/>
  <c r="A513" i="79" s="1"/>
  <c r="A514" i="79" s="1"/>
  <c r="A515" i="79" s="1"/>
  <c r="A516" i="79" s="1"/>
  <c r="A517" i="79" s="1"/>
  <c r="A518" i="79" s="1"/>
  <c r="A519" i="79" s="1"/>
  <c r="A520" i="79" s="1"/>
  <c r="A521" i="79" s="1"/>
  <c r="A522" i="79" s="1"/>
  <c r="A523" i="79" s="1"/>
  <c r="A524" i="79" s="1"/>
  <c r="A525" i="79" s="1"/>
  <c r="A526" i="79" s="1"/>
  <c r="A527" i="79" s="1"/>
  <c r="A528" i="79" s="1"/>
  <c r="A529" i="79" s="1"/>
  <c r="A530" i="79" s="1"/>
  <c r="A531" i="79" s="1"/>
  <c r="A532" i="79" s="1"/>
  <c r="A533" i="79" s="1"/>
  <c r="A534" i="79" s="1"/>
  <c r="A535" i="79" s="1"/>
  <c r="A536" i="79" s="1"/>
  <c r="A537" i="79" s="1"/>
  <c r="A538" i="79" s="1"/>
  <c r="A539" i="79" s="1"/>
  <c r="A540" i="79" s="1"/>
  <c r="A541" i="79" s="1"/>
  <c r="A542" i="79" s="1"/>
  <c r="A543" i="79" s="1"/>
  <c r="A544" i="79" s="1"/>
  <c r="A545" i="79" s="1"/>
  <c r="A546" i="79" s="1"/>
  <c r="A547" i="79" s="1"/>
  <c r="A548" i="79" s="1"/>
  <c r="A549" i="79" s="1"/>
  <c r="A550" i="79" s="1"/>
  <c r="A551" i="79" s="1"/>
  <c r="A552" i="79" s="1"/>
  <c r="A553" i="79" s="1"/>
  <c r="A554" i="79" s="1"/>
  <c r="A555" i="79" s="1"/>
  <c r="A556" i="79" s="1"/>
  <c r="A557" i="79" s="1"/>
  <c r="A558" i="79" s="1"/>
  <c r="A559" i="79" s="1"/>
  <c r="A560" i="79" s="1"/>
  <c r="A561" i="79" s="1"/>
  <c r="A562" i="79" s="1"/>
  <c r="A563" i="79" s="1"/>
  <c r="A564" i="79" s="1"/>
  <c r="A565" i="79" s="1"/>
  <c r="A566" i="79" s="1"/>
  <c r="A567" i="79" s="1"/>
  <c r="A568" i="79" s="1"/>
  <c r="A569" i="79" s="1"/>
  <c r="A570" i="79" s="1"/>
  <c r="A571" i="79" s="1"/>
  <c r="A572" i="79" s="1"/>
  <c r="A573" i="79" s="1"/>
  <c r="A574" i="79" s="1"/>
  <c r="A575" i="79" s="1"/>
  <c r="A576" i="79" s="1"/>
  <c r="A577" i="79" s="1"/>
  <c r="A578" i="79" s="1"/>
  <c r="A579" i="79" s="1"/>
  <c r="A580" i="79" s="1"/>
  <c r="A581" i="79" s="1"/>
  <c r="A582" i="79" s="1"/>
  <c r="A583" i="79" s="1"/>
  <c r="A584" i="79" s="1"/>
  <c r="A585" i="79" s="1"/>
  <c r="A586" i="79" s="1"/>
  <c r="A587" i="79" s="1"/>
  <c r="A588" i="79" s="1"/>
  <c r="A589" i="79" s="1"/>
  <c r="A590" i="79" s="1"/>
  <c r="A591" i="79" s="1"/>
  <c r="A592" i="79" s="1"/>
  <c r="A593" i="79" s="1"/>
  <c r="A594" i="79" s="1"/>
  <c r="A595" i="79" s="1"/>
  <c r="A596" i="79" s="1"/>
  <c r="A597" i="79" s="1"/>
  <c r="A598" i="79" s="1"/>
  <c r="A599" i="79" s="1"/>
  <c r="A600" i="79" s="1"/>
  <c r="A601" i="79" s="1"/>
  <c r="A602" i="79" s="1"/>
  <c r="A603" i="79" s="1"/>
  <c r="A604" i="79" s="1"/>
  <c r="A605" i="79" s="1"/>
  <c r="A606" i="79" s="1"/>
  <c r="A607" i="79" s="1"/>
  <c r="A608" i="79" s="1"/>
  <c r="A609" i="79" s="1"/>
  <c r="A610" i="79" s="1"/>
  <c r="A611" i="79" s="1"/>
  <c r="A612" i="79" s="1"/>
  <c r="A613" i="79" s="1"/>
  <c r="A614" i="79" s="1"/>
  <c r="A615" i="79" s="1"/>
  <c r="A616" i="79" s="1"/>
  <c r="A617" i="79" s="1"/>
  <c r="A618" i="79" s="1"/>
  <c r="A619" i="79" s="1"/>
  <c r="A620" i="79" s="1"/>
  <c r="A621" i="79" s="1"/>
  <c r="A622" i="79" s="1"/>
  <c r="A623" i="79" s="1"/>
  <c r="A624" i="79" s="1"/>
  <c r="A625" i="79" s="1"/>
  <c r="A626" i="79" s="1"/>
  <c r="A627" i="79" s="1"/>
  <c r="A628" i="79" s="1"/>
  <c r="A629" i="79" s="1"/>
  <c r="A630" i="79" s="1"/>
  <c r="A631" i="79" s="1"/>
  <c r="A632" i="79" s="1"/>
  <c r="A633" i="79" s="1"/>
  <c r="A634" i="79" s="1"/>
  <c r="A635" i="79" s="1"/>
  <c r="A636" i="79" s="1"/>
  <c r="A637" i="79" s="1"/>
  <c r="A638" i="79" s="1"/>
  <c r="A639" i="79" s="1"/>
  <c r="A640" i="79" s="1"/>
  <c r="A641" i="79" s="1"/>
  <c r="A642" i="79" s="1"/>
  <c r="A643" i="79" s="1"/>
  <c r="A644" i="79" s="1"/>
  <c r="A645" i="79" s="1"/>
  <c r="A646" i="79" s="1"/>
  <c r="A647" i="79" s="1"/>
  <c r="A648" i="79" s="1"/>
  <c r="A649" i="79" s="1"/>
  <c r="A650" i="79" s="1"/>
  <c r="A651" i="79" s="1"/>
  <c r="A652" i="79" s="1"/>
  <c r="A653" i="79" s="1"/>
  <c r="A654" i="79" s="1"/>
  <c r="A655" i="79" s="1"/>
  <c r="A656" i="79" s="1"/>
  <c r="A657" i="79" s="1"/>
  <c r="A658" i="79" s="1"/>
  <c r="A659" i="79" s="1"/>
  <c r="A660" i="79" s="1"/>
  <c r="A661" i="79" s="1"/>
  <c r="A662" i="79" s="1"/>
  <c r="A663" i="79" s="1"/>
  <c r="A664" i="79" s="1"/>
  <c r="A665" i="79" s="1"/>
  <c r="A666" i="79" s="1"/>
  <c r="A667" i="79" s="1"/>
  <c r="A668" i="79" s="1"/>
  <c r="A669" i="79" s="1"/>
  <c r="A670" i="79" s="1"/>
  <c r="A671" i="79" s="1"/>
  <c r="A672" i="79" s="1"/>
  <c r="A673" i="79" s="1"/>
  <c r="A674" i="79" s="1"/>
  <c r="A675" i="79" s="1"/>
  <c r="A676" i="79" s="1"/>
  <c r="A677" i="79" s="1"/>
  <c r="A678" i="79" s="1"/>
  <c r="A679" i="79" s="1"/>
  <c r="A680" i="79" s="1"/>
  <c r="A681" i="79" s="1"/>
  <c r="A682" i="79" s="1"/>
  <c r="A683" i="79" s="1"/>
  <c r="A684" i="79" s="1"/>
  <c r="A685" i="79" s="1"/>
  <c r="A686" i="79" s="1"/>
  <c r="A687" i="79" s="1"/>
  <c r="A688" i="79" s="1"/>
  <c r="A689" i="79" s="1"/>
  <c r="A690" i="79" s="1"/>
  <c r="A691" i="79" s="1"/>
  <c r="A692" i="79" s="1"/>
  <c r="A693" i="79" s="1"/>
  <c r="A694" i="79" s="1"/>
  <c r="A695" i="79" s="1"/>
  <c r="A696" i="79" s="1"/>
  <c r="A697" i="79" s="1"/>
  <c r="A698" i="79" s="1"/>
  <c r="A699" i="79" s="1"/>
  <c r="A700" i="79" s="1"/>
  <c r="A701" i="79" s="1"/>
  <c r="A702" i="79" s="1"/>
  <c r="A703" i="79" s="1"/>
  <c r="A704" i="79" s="1"/>
  <c r="A705" i="79" s="1"/>
  <c r="A706" i="79" s="1"/>
  <c r="A707" i="79" s="1"/>
  <c r="A708" i="79" s="1"/>
  <c r="A709" i="79" s="1"/>
  <c r="A710" i="79" s="1"/>
  <c r="A711" i="79" s="1"/>
  <c r="A712" i="79" s="1"/>
  <c r="A713" i="79" s="1"/>
  <c r="A714" i="79" s="1"/>
  <c r="A715" i="79" s="1"/>
  <c r="A716" i="79" s="1"/>
  <c r="A717" i="79" s="1"/>
  <c r="A718" i="79" s="1"/>
  <c r="A719" i="79" s="1"/>
  <c r="A720" i="79" s="1"/>
  <c r="A721" i="79" s="1"/>
  <c r="A722" i="79" s="1"/>
  <c r="A723" i="79" s="1"/>
  <c r="A724" i="79" s="1"/>
  <c r="A725" i="79" s="1"/>
  <c r="A726" i="79" s="1"/>
  <c r="A727" i="79" s="1"/>
  <c r="A728" i="79" s="1"/>
  <c r="A729" i="79" s="1"/>
  <c r="A730" i="79" s="1"/>
  <c r="A731" i="79" s="1"/>
  <c r="A732" i="79" s="1"/>
  <c r="A733" i="79" s="1"/>
  <c r="A734" i="79" s="1"/>
  <c r="A735" i="79" s="1"/>
  <c r="A736" i="79" s="1"/>
  <c r="A737" i="79" s="1"/>
  <c r="A738" i="79" s="1"/>
  <c r="A739" i="79" s="1"/>
  <c r="A740" i="79" s="1"/>
  <c r="A741" i="79" s="1"/>
  <c r="A742" i="79" s="1"/>
  <c r="A743" i="79" s="1"/>
  <c r="A744" i="79" s="1"/>
  <c r="A745" i="79" s="1"/>
  <c r="A746" i="79" s="1"/>
  <c r="A747" i="79" s="1"/>
  <c r="A748" i="79" s="1"/>
  <c r="A749" i="79" s="1"/>
  <c r="A750" i="79" s="1"/>
  <c r="A751" i="79" s="1"/>
  <c r="A752" i="79" s="1"/>
  <c r="A753" i="79" s="1"/>
  <c r="A754" i="79" s="1"/>
  <c r="A755" i="79" s="1"/>
  <c r="A756" i="79" s="1"/>
  <c r="A757" i="79" s="1"/>
  <c r="A758" i="79" s="1"/>
  <c r="A759" i="79" s="1"/>
  <c r="A760" i="79" s="1"/>
  <c r="A761" i="79" s="1"/>
  <c r="A762" i="79" s="1"/>
  <c r="A763" i="79" s="1"/>
  <c r="A764" i="79" s="1"/>
  <c r="A765" i="79" s="1"/>
  <c r="A766" i="79" s="1"/>
  <c r="A767" i="79" s="1"/>
  <c r="A768" i="79" s="1"/>
  <c r="A769" i="79" s="1"/>
  <c r="A770" i="79" s="1"/>
  <c r="A771" i="79" s="1"/>
  <c r="A772" i="79" s="1"/>
  <c r="A773" i="79" s="1"/>
  <c r="A774" i="79" s="1"/>
  <c r="A775" i="79" s="1"/>
  <c r="A776" i="79" s="1"/>
  <c r="A777" i="79" s="1"/>
  <c r="A778" i="79" s="1"/>
  <c r="A779" i="79" s="1"/>
  <c r="A780" i="79" s="1"/>
  <c r="A781" i="79" s="1"/>
  <c r="A782" i="79" s="1"/>
  <c r="A783" i="79" s="1"/>
  <c r="A784" i="79" s="1"/>
  <c r="A785" i="79" s="1"/>
  <c r="A786" i="79" s="1"/>
  <c r="A787" i="79" s="1"/>
  <c r="A788" i="79" s="1"/>
  <c r="A789" i="79" s="1"/>
  <c r="A790" i="79" s="1"/>
  <c r="A791" i="79" s="1"/>
  <c r="A792" i="79" s="1"/>
  <c r="A793" i="79" s="1"/>
  <c r="A794" i="79" s="1"/>
  <c r="A795" i="79" s="1"/>
  <c r="A796" i="79" s="1"/>
  <c r="A797" i="79" s="1"/>
  <c r="A798" i="79" s="1"/>
  <c r="A799" i="79" s="1"/>
  <c r="A800" i="79" s="1"/>
  <c r="A801" i="79" s="1"/>
  <c r="A802" i="79" s="1"/>
  <c r="A803" i="79" s="1"/>
  <c r="A804" i="79" s="1"/>
  <c r="A805" i="79" s="1"/>
  <c r="A806" i="79" s="1"/>
  <c r="A807" i="79" s="1"/>
  <c r="A808" i="79" s="1"/>
  <c r="A809" i="79" s="1"/>
  <c r="A810" i="79" s="1"/>
  <c r="A811" i="79" s="1"/>
  <c r="A812" i="79" s="1"/>
  <c r="A813" i="79" s="1"/>
  <c r="A814" i="79" s="1"/>
  <c r="A815" i="79" s="1"/>
  <c r="A816" i="79" s="1"/>
  <c r="A817" i="79" s="1"/>
  <c r="A818" i="79" s="1"/>
  <c r="A819" i="79" s="1"/>
  <c r="A820" i="79" s="1"/>
  <c r="A821" i="79" s="1"/>
  <c r="A822" i="79" s="1"/>
  <c r="A823" i="79" s="1"/>
  <c r="A824" i="79" s="1"/>
  <c r="A825" i="79" s="1"/>
  <c r="A826" i="79" s="1"/>
  <c r="A827" i="79" s="1"/>
  <c r="A828" i="79" s="1"/>
  <c r="A829" i="79" s="1"/>
  <c r="A830" i="79" s="1"/>
  <c r="A831" i="79" s="1"/>
  <c r="A832" i="79" s="1"/>
  <c r="A833" i="79" s="1"/>
  <c r="A834" i="79" s="1"/>
  <c r="A835" i="79" s="1"/>
  <c r="A836" i="79" s="1"/>
  <c r="A837" i="79" s="1"/>
  <c r="A838" i="79" s="1"/>
  <c r="A839" i="79" s="1"/>
  <c r="A840" i="79" s="1"/>
  <c r="A841" i="79" s="1"/>
  <c r="A842" i="79" s="1"/>
  <c r="A843" i="79" s="1"/>
  <c r="A844" i="79" s="1"/>
  <c r="A845" i="79" s="1"/>
  <c r="A846" i="79" s="1"/>
  <c r="A847" i="79" s="1"/>
  <c r="A848" i="79" s="1"/>
  <c r="A849" i="79" s="1"/>
  <c r="A850" i="79" s="1"/>
  <c r="A851" i="79" s="1"/>
  <c r="A852" i="79" s="1"/>
  <c r="A853" i="79" s="1"/>
  <c r="A854" i="79" s="1"/>
  <c r="A855" i="79" s="1"/>
  <c r="A856" i="79" s="1"/>
  <c r="A857" i="79" s="1"/>
  <c r="A858" i="79" s="1"/>
  <c r="A859" i="79" s="1"/>
  <c r="A860" i="79" s="1"/>
  <c r="A861" i="79" s="1"/>
  <c r="A862" i="79" s="1"/>
  <c r="A863" i="79" s="1"/>
  <c r="A864" i="79" s="1"/>
  <c r="A865" i="79" s="1"/>
  <c r="A866" i="79" s="1"/>
  <c r="A867" i="79" s="1"/>
  <c r="A868" i="79" s="1"/>
  <c r="A869" i="79" s="1"/>
  <c r="A870" i="79" s="1"/>
  <c r="A871" i="79" s="1"/>
  <c r="A872" i="79" s="1"/>
  <c r="A873" i="79" s="1"/>
  <c r="A874" i="79" s="1"/>
  <c r="A875" i="79" s="1"/>
  <c r="A876" i="79" s="1"/>
  <c r="A877" i="79" s="1"/>
  <c r="A878" i="79" s="1"/>
  <c r="A879" i="79" s="1"/>
  <c r="A880" i="79" s="1"/>
  <c r="A881" i="79" s="1"/>
  <c r="A882" i="79" s="1"/>
  <c r="A883" i="79" s="1"/>
  <c r="A884" i="79" s="1"/>
  <c r="A885" i="79" s="1"/>
  <c r="A886" i="79" s="1"/>
  <c r="A887" i="79" s="1"/>
  <c r="A888" i="79" s="1"/>
  <c r="A889" i="79" s="1"/>
  <c r="A890" i="79" s="1"/>
  <c r="A891" i="79" s="1"/>
  <c r="A892" i="79" s="1"/>
  <c r="A893" i="79" s="1"/>
  <c r="A894" i="79" s="1"/>
  <c r="A895" i="79" s="1"/>
  <c r="A896" i="79" s="1"/>
  <c r="A897" i="79" s="1"/>
  <c r="A898" i="79" s="1"/>
  <c r="A899" i="79" s="1"/>
  <c r="A900" i="79" s="1"/>
  <c r="A901" i="79" s="1"/>
  <c r="A902" i="79" s="1"/>
  <c r="A903" i="79" s="1"/>
  <c r="A904" i="79" s="1"/>
  <c r="A905" i="79" s="1"/>
  <c r="A906" i="79" s="1"/>
  <c r="A907" i="79" s="1"/>
  <c r="A908" i="79" s="1"/>
  <c r="A909" i="79" s="1"/>
  <c r="A910" i="79" s="1"/>
  <c r="A911" i="79" s="1"/>
  <c r="A912" i="79" s="1"/>
  <c r="A913" i="79" s="1"/>
  <c r="A914" i="79" s="1"/>
  <c r="A915" i="79" s="1"/>
  <c r="A916" i="79" s="1"/>
  <c r="A917" i="79" s="1"/>
  <c r="A918" i="79" s="1"/>
  <c r="A919" i="79" s="1"/>
  <c r="A920" i="79" s="1"/>
  <c r="A921" i="79" s="1"/>
  <c r="A922" i="79" s="1"/>
  <c r="A923" i="79" s="1"/>
  <c r="A924" i="79" s="1"/>
  <c r="A925" i="79" s="1"/>
  <c r="A926" i="79" s="1"/>
  <c r="A927" i="79" s="1"/>
  <c r="A928" i="79" s="1"/>
  <c r="A929" i="79" s="1"/>
  <c r="A930" i="79" s="1"/>
  <c r="A931" i="79" s="1"/>
  <c r="A932" i="79" s="1"/>
  <c r="A933" i="79" s="1"/>
  <c r="A934" i="79" s="1"/>
  <c r="A935" i="79" s="1"/>
  <c r="A936" i="79" s="1"/>
  <c r="A937" i="79" s="1"/>
  <c r="A938" i="79" s="1"/>
  <c r="A939" i="79" s="1"/>
  <c r="A940" i="79" s="1"/>
  <c r="A941" i="79" s="1"/>
  <c r="A942" i="79" s="1"/>
  <c r="A943" i="79" s="1"/>
  <c r="A944" i="79" s="1"/>
  <c r="A945" i="79" s="1"/>
  <c r="A946" i="79" s="1"/>
  <c r="A947" i="79" s="1"/>
  <c r="A948" i="79" s="1"/>
  <c r="A949" i="79" s="1"/>
  <c r="A950" i="79" s="1"/>
  <c r="A951" i="79" s="1"/>
  <c r="A952" i="79" s="1"/>
  <c r="A953" i="79" s="1"/>
  <c r="A954" i="79" s="1"/>
  <c r="A955" i="79" s="1"/>
  <c r="A956" i="79" s="1"/>
  <c r="A957" i="79" s="1"/>
  <c r="A958" i="79" s="1"/>
  <c r="A959" i="79" s="1"/>
  <c r="A960" i="79" s="1"/>
  <c r="A961" i="79" s="1"/>
  <c r="A962" i="79" s="1"/>
  <c r="A963" i="79" s="1"/>
  <c r="A964" i="79" s="1"/>
  <c r="A965" i="79" s="1"/>
  <c r="A966" i="79" s="1"/>
  <c r="A967" i="79" s="1"/>
  <c r="A968" i="79" s="1"/>
  <c r="A969" i="79" s="1"/>
  <c r="A970" i="79" s="1"/>
  <c r="A971" i="79" s="1"/>
  <c r="A972" i="79" s="1"/>
  <c r="A973" i="79" s="1"/>
  <c r="A974" i="79" s="1"/>
  <c r="A975" i="79" s="1"/>
  <c r="A976" i="79" s="1"/>
  <c r="A977" i="79" s="1"/>
  <c r="A978" i="79" s="1"/>
  <c r="A979" i="79" s="1"/>
  <c r="A980" i="79" s="1"/>
  <c r="A981" i="79" s="1"/>
  <c r="A982" i="79" s="1"/>
  <c r="A983" i="79" s="1"/>
  <c r="A984" i="79" s="1"/>
  <c r="A985" i="79" s="1"/>
  <c r="A986" i="79" s="1"/>
  <c r="A987" i="79" s="1"/>
  <c r="A988" i="79" s="1"/>
  <c r="A989" i="79" s="1"/>
  <c r="A990" i="79" s="1"/>
  <c r="A991" i="79" s="1"/>
  <c r="A992" i="79" s="1"/>
  <c r="A993" i="79" s="1"/>
  <c r="A994" i="79" s="1"/>
  <c r="A995" i="79" s="1"/>
  <c r="A996" i="79" s="1"/>
  <c r="A997" i="79" s="1"/>
  <c r="A998" i="79" s="1"/>
  <c r="A999" i="79" s="1"/>
  <c r="A1000" i="79" s="1"/>
  <c r="A1001" i="79" s="1"/>
  <c r="A1002" i="79" s="1"/>
  <c r="A1003" i="79" s="1"/>
  <c r="A1004" i="79" s="1"/>
  <c r="A1005" i="79" s="1"/>
  <c r="A1006" i="79" s="1"/>
  <c r="A1007" i="79" s="1"/>
  <c r="A1008" i="79" s="1"/>
  <c r="A1009" i="79" s="1"/>
  <c r="A1010" i="79" s="1"/>
  <c r="A1011" i="79" s="1"/>
  <c r="A1012" i="79" s="1"/>
  <c r="A1013" i="79" s="1"/>
  <c r="A1014" i="79" s="1"/>
  <c r="A1015" i="79" s="1"/>
  <c r="A1016" i="79" s="1"/>
  <c r="A1017" i="79" s="1"/>
  <c r="A1018" i="79" s="1"/>
  <c r="A1019" i="79" s="1"/>
  <c r="A1020" i="79" s="1"/>
  <c r="A1021" i="79" s="1"/>
  <c r="A1022" i="79" s="1"/>
  <c r="A1023" i="79" s="1"/>
  <c r="A1024" i="79" s="1"/>
  <c r="A1025" i="79" s="1"/>
  <c r="A1026" i="79" s="1"/>
  <c r="A1027" i="79" s="1"/>
  <c r="A1028" i="79" s="1"/>
  <c r="A1029" i="79" s="1"/>
  <c r="A1030" i="79" s="1"/>
  <c r="A1031" i="79" s="1"/>
  <c r="A1032" i="79" s="1"/>
  <c r="A1033" i="79" s="1"/>
  <c r="A1034" i="79" s="1"/>
  <c r="A1035" i="79" s="1"/>
  <c r="A1036" i="79" s="1"/>
  <c r="A1037" i="79" s="1"/>
  <c r="A1038" i="79" s="1"/>
  <c r="A1039" i="79" s="1"/>
  <c r="A1040" i="79" s="1"/>
  <c r="A1041" i="79" s="1"/>
  <c r="A1042" i="79" s="1"/>
  <c r="A1043" i="79" s="1"/>
  <c r="A1044" i="79" s="1"/>
  <c r="A1045" i="79" s="1"/>
  <c r="A1046" i="79" s="1"/>
  <c r="A1047" i="79" s="1"/>
  <c r="A1048" i="79" s="1"/>
  <c r="A1049" i="79" s="1"/>
  <c r="A1050" i="79" s="1"/>
  <c r="A1051" i="79" s="1"/>
  <c r="A1052" i="79" s="1"/>
  <c r="A1053" i="79" s="1"/>
  <c r="A1054" i="79" s="1"/>
  <c r="A1055" i="79" s="1"/>
  <c r="A1056" i="79" s="1"/>
  <c r="A1057" i="79" s="1"/>
  <c r="A1058" i="79" s="1"/>
  <c r="A1059" i="79" s="1"/>
  <c r="A1060" i="79" s="1"/>
  <c r="A1061" i="79" s="1"/>
  <c r="A1062" i="79" s="1"/>
  <c r="A1063" i="79" s="1"/>
  <c r="A1064" i="79" s="1"/>
  <c r="A1065" i="79" s="1"/>
  <c r="A1066" i="79" s="1"/>
  <c r="A1067" i="79" s="1"/>
  <c r="A1068" i="79" s="1"/>
  <c r="A1069" i="79" s="1"/>
  <c r="A1070" i="79" s="1"/>
  <c r="A1071" i="79" s="1"/>
  <c r="A1072" i="79" s="1"/>
  <c r="A1073" i="79" s="1"/>
  <c r="A1074" i="79" s="1"/>
  <c r="A1075" i="79" s="1"/>
  <c r="A1076" i="79" s="1"/>
  <c r="A1077" i="79" s="1"/>
  <c r="A1078" i="79" s="1"/>
  <c r="A1079" i="79" s="1"/>
  <c r="A1080" i="79" s="1"/>
  <c r="A1081" i="79" s="1"/>
  <c r="A1082" i="79" s="1"/>
  <c r="A1083" i="79" s="1"/>
  <c r="A1084" i="79" s="1"/>
  <c r="A1085" i="79" s="1"/>
  <c r="A1086" i="79" s="1"/>
  <c r="A1087" i="79" s="1"/>
  <c r="A1088" i="79" s="1"/>
  <c r="A1089" i="79" s="1"/>
  <c r="A1090" i="79" s="1"/>
  <c r="A1091" i="79" s="1"/>
  <c r="A1092" i="79" s="1"/>
  <c r="A1093" i="79" s="1"/>
  <c r="A1094" i="79" s="1"/>
  <c r="A1095" i="79" s="1"/>
  <c r="A1096" i="79" s="1"/>
  <c r="A1097" i="79" s="1"/>
  <c r="A1098" i="79" s="1"/>
  <c r="A1099" i="79" s="1"/>
  <c r="A1100" i="79" s="1"/>
  <c r="A1101" i="79" s="1"/>
  <c r="A1102" i="79" s="1"/>
  <c r="A1103" i="79" s="1"/>
  <c r="A1104" i="79" s="1"/>
  <c r="A1105" i="79" s="1"/>
  <c r="A1106" i="79" s="1"/>
  <c r="A1107" i="79" s="1"/>
  <c r="A1108" i="79" s="1"/>
  <c r="A1109" i="79" s="1"/>
  <c r="A1110" i="79" s="1"/>
  <c r="A1111" i="79" s="1"/>
  <c r="A1112" i="79" s="1"/>
  <c r="A1113" i="79" s="1"/>
  <c r="A1114" i="79" s="1"/>
  <c r="A1115" i="79" s="1"/>
  <c r="A1116" i="79" s="1"/>
  <c r="A1117" i="79" s="1"/>
  <c r="A1118" i="79" s="1"/>
  <c r="A1119" i="79" s="1"/>
  <c r="A1120" i="79" s="1"/>
  <c r="A1121" i="79" s="1"/>
  <c r="A1122" i="79" s="1"/>
  <c r="A1123" i="79" s="1"/>
  <c r="A1124" i="79" s="1"/>
  <c r="A1125" i="79" s="1"/>
  <c r="A1126" i="79" s="1"/>
  <c r="A1127" i="79" s="1"/>
  <c r="A1128" i="79" s="1"/>
  <c r="A1129" i="79" s="1"/>
  <c r="A1130" i="79" s="1"/>
  <c r="A1131" i="79" s="1"/>
  <c r="A1132" i="79" s="1"/>
  <c r="A1133" i="79" s="1"/>
  <c r="A1134" i="79" s="1"/>
  <c r="A1135" i="79" s="1"/>
  <c r="A1136" i="79" s="1"/>
  <c r="A1137" i="79" s="1"/>
  <c r="A1138" i="79" s="1"/>
  <c r="A1139" i="79" s="1"/>
  <c r="A1140" i="79" s="1"/>
  <c r="A1141" i="79" s="1"/>
  <c r="A1142" i="79" s="1"/>
  <c r="A1143" i="79" s="1"/>
  <c r="A1144" i="79" s="1"/>
  <c r="A1145" i="79" s="1"/>
  <c r="A1146" i="79" s="1"/>
  <c r="A1147" i="79" s="1"/>
  <c r="A1148" i="79" s="1"/>
  <c r="A1149" i="79" s="1"/>
  <c r="A1150" i="79" s="1"/>
  <c r="A1151" i="79" s="1"/>
  <c r="A1152" i="79" s="1"/>
  <c r="A1153" i="79" s="1"/>
  <c r="A1154" i="79" s="1"/>
  <c r="A1155" i="79" s="1"/>
  <c r="A1156" i="79" s="1"/>
  <c r="A1157" i="79" s="1"/>
  <c r="A1158" i="79" s="1"/>
  <c r="A1159" i="79" s="1"/>
  <c r="A1160" i="79" s="1"/>
  <c r="A1161" i="79" s="1"/>
  <c r="A1162" i="79" s="1"/>
  <c r="A1163" i="79" s="1"/>
  <c r="A1164" i="79" s="1"/>
  <c r="A1165" i="79" s="1"/>
  <c r="A1166" i="79" s="1"/>
  <c r="A1167" i="79" s="1"/>
  <c r="A1168" i="79" s="1"/>
  <c r="A1169" i="79" s="1"/>
  <c r="A1170" i="79" s="1"/>
  <c r="A1171" i="79" s="1"/>
  <c r="A1172" i="79" s="1"/>
  <c r="A1173" i="79" s="1"/>
  <c r="A1174" i="79" s="1"/>
  <c r="A1175" i="79" s="1"/>
  <c r="A1176" i="79" s="1"/>
  <c r="A1177" i="79" s="1"/>
  <c r="A1178" i="79" s="1"/>
  <c r="A1179" i="79" s="1"/>
  <c r="A1180" i="79" s="1"/>
  <c r="A1181" i="79" s="1"/>
  <c r="A1182" i="79" s="1"/>
  <c r="A1183" i="79" s="1"/>
  <c r="A1184" i="79" s="1"/>
  <c r="A1185" i="79" s="1"/>
  <c r="A1186" i="79" s="1"/>
  <c r="A1187" i="79" s="1"/>
  <c r="A1188" i="79" s="1"/>
  <c r="A1189" i="79" s="1"/>
  <c r="A1190" i="79" s="1"/>
  <c r="A1191" i="79" s="1"/>
  <c r="A1192" i="79" s="1"/>
  <c r="A1193" i="79" s="1"/>
  <c r="A1194" i="79" s="1"/>
  <c r="A1195" i="79" s="1"/>
  <c r="A1196" i="79" s="1"/>
  <c r="A1197" i="79" s="1"/>
  <c r="A1198" i="79" s="1"/>
  <c r="A1199" i="79" s="1"/>
  <c r="A1200" i="79" s="1"/>
  <c r="A1201" i="79" s="1"/>
  <c r="A1202" i="79" s="1"/>
  <c r="A1203" i="79" s="1"/>
  <c r="A1204" i="79" s="1"/>
  <c r="A1205" i="79" s="1"/>
  <c r="A1206" i="79" s="1"/>
  <c r="A1207" i="79" s="1"/>
  <c r="A1208" i="79" s="1"/>
  <c r="A1209" i="79" s="1"/>
  <c r="A1210" i="79" s="1"/>
  <c r="A1211" i="79" s="1"/>
  <c r="A1212" i="79" s="1"/>
  <c r="A1213" i="79" s="1"/>
  <c r="A1214" i="79" s="1"/>
  <c r="A1215" i="79" s="1"/>
  <c r="A1216" i="79" s="1"/>
  <c r="A1217" i="79" s="1"/>
  <c r="A1218" i="79" s="1"/>
  <c r="A1219" i="79" s="1"/>
  <c r="A1220" i="79" s="1"/>
  <c r="A1221" i="79" s="1"/>
  <c r="A1222" i="79" s="1"/>
  <c r="A1223" i="79" s="1"/>
  <c r="A1224" i="79" s="1"/>
  <c r="A1225" i="79" s="1"/>
  <c r="A1226" i="79" s="1"/>
  <c r="A1227" i="79" s="1"/>
  <c r="A1228" i="79" s="1"/>
  <c r="A1229" i="79" s="1"/>
  <c r="A1230" i="79" s="1"/>
  <c r="A1231" i="79" s="1"/>
  <c r="A1232" i="79" s="1"/>
  <c r="A1233" i="79" s="1"/>
  <c r="A1234" i="79" s="1"/>
  <c r="A1235" i="79" s="1"/>
  <c r="A1236" i="79" s="1"/>
  <c r="A1237" i="79" s="1"/>
  <c r="A1238" i="79" s="1"/>
  <c r="A1239" i="79" s="1"/>
  <c r="A1240" i="79" s="1"/>
  <c r="A1241" i="79" s="1"/>
  <c r="A1242" i="79" s="1"/>
  <c r="A1243" i="79" s="1"/>
  <c r="A1244" i="79" s="1"/>
  <c r="A1245" i="79" s="1"/>
  <c r="A1246" i="79" s="1"/>
  <c r="A1247" i="79" s="1"/>
  <c r="A1248" i="79" s="1"/>
  <c r="A1249" i="79" s="1"/>
  <c r="A1250" i="79" s="1"/>
  <c r="A1251" i="79" s="1"/>
  <c r="A1252" i="79" s="1"/>
  <c r="A1253" i="79" s="1"/>
  <c r="A1254" i="79" s="1"/>
  <c r="A1255" i="79" s="1"/>
  <c r="A1256" i="79" s="1"/>
  <c r="A1257" i="79" s="1"/>
  <c r="A1258" i="79" s="1"/>
  <c r="A1259" i="79" s="1"/>
  <c r="A1260" i="79" s="1"/>
  <c r="A1261" i="79" s="1"/>
  <c r="A1262" i="79" s="1"/>
  <c r="A1263" i="79" s="1"/>
  <c r="A1264" i="79" s="1"/>
  <c r="A1265" i="79" s="1"/>
  <c r="A1266" i="79" s="1"/>
  <c r="A1267" i="79" s="1"/>
  <c r="A1268" i="79" s="1"/>
  <c r="A1269" i="79" s="1"/>
  <c r="A1270" i="79" s="1"/>
  <c r="A1271" i="79" s="1"/>
  <c r="A1272" i="79" s="1"/>
  <c r="A1273" i="79" s="1"/>
  <c r="A1274" i="79" s="1"/>
  <c r="A1275" i="79" s="1"/>
  <c r="A1276" i="79" s="1"/>
  <c r="A1277" i="79" s="1"/>
  <c r="A1278" i="79" s="1"/>
  <c r="A1279" i="79" s="1"/>
  <c r="A1280" i="79" s="1"/>
  <c r="A1281" i="79" s="1"/>
  <c r="A1282" i="79" s="1"/>
  <c r="A1283" i="79" s="1"/>
  <c r="A1284" i="79" s="1"/>
  <c r="A1285" i="79" s="1"/>
  <c r="A1286" i="79" s="1"/>
  <c r="A1287" i="79" s="1"/>
  <c r="A1288" i="79" s="1"/>
  <c r="A1289" i="79" s="1"/>
  <c r="A1290" i="79" s="1"/>
  <c r="A1291" i="79" s="1"/>
  <c r="A1292" i="79" s="1"/>
  <c r="A1293" i="79" s="1"/>
  <c r="A1294" i="79" s="1"/>
  <c r="A1295" i="79" s="1"/>
  <c r="A1296" i="79" s="1"/>
  <c r="A1297" i="79" s="1"/>
  <c r="A1298" i="79" s="1"/>
  <c r="A1299" i="79" s="1"/>
  <c r="A1300" i="79" s="1"/>
  <c r="A1301" i="79" s="1"/>
  <c r="A1302" i="79" s="1"/>
  <c r="A1303" i="79" s="1"/>
  <c r="A1304" i="79" s="1"/>
  <c r="A1305" i="79" s="1"/>
  <c r="A1306" i="79" s="1"/>
  <c r="A1307" i="79" s="1"/>
  <c r="A1308" i="79" s="1"/>
  <c r="A1309" i="79" s="1"/>
  <c r="A1310" i="79" s="1"/>
  <c r="A1311" i="79" s="1"/>
  <c r="A1312" i="79" s="1"/>
  <c r="A1313" i="79" s="1"/>
  <c r="A1314" i="79" s="1"/>
  <c r="A1315" i="79" s="1"/>
  <c r="A1316" i="79" s="1"/>
  <c r="A1317" i="79" s="1"/>
  <c r="A1318" i="79" s="1"/>
  <c r="A1319" i="79" s="1"/>
  <c r="A1320" i="79" s="1"/>
  <c r="A1321" i="79" s="1"/>
  <c r="A1322" i="79" s="1"/>
  <c r="A1323" i="79" s="1"/>
  <c r="A1324" i="79" s="1"/>
  <c r="A1325" i="79" s="1"/>
  <c r="A1326" i="79" s="1"/>
  <c r="A1327" i="79" s="1"/>
  <c r="A1328" i="79" s="1"/>
  <c r="A1329" i="79" s="1"/>
  <c r="A1330" i="79" s="1"/>
  <c r="A1331" i="79" s="1"/>
  <c r="A1332" i="79" s="1"/>
  <c r="A1333" i="79" s="1"/>
  <c r="A1334" i="79" s="1"/>
  <c r="A1335" i="79" s="1"/>
  <c r="A1336" i="79" s="1"/>
  <c r="A1337" i="79" s="1"/>
  <c r="A1338" i="79" s="1"/>
  <c r="A1339" i="79" s="1"/>
  <c r="A1340" i="79" s="1"/>
  <c r="A1341" i="79" s="1"/>
  <c r="A1342" i="79" s="1"/>
  <c r="A1343" i="79" s="1"/>
  <c r="A1344" i="79" s="1"/>
  <c r="A1345" i="79" s="1"/>
  <c r="A1346" i="79" s="1"/>
  <c r="A1347" i="79" s="1"/>
  <c r="A1348" i="79" s="1"/>
  <c r="A1349" i="79" s="1"/>
  <c r="A1350" i="79" s="1"/>
  <c r="A1351" i="79" s="1"/>
  <c r="A1352" i="79" s="1"/>
  <c r="A1353" i="79" s="1"/>
  <c r="A1354" i="79" s="1"/>
  <c r="A1355" i="79" s="1"/>
  <c r="A1356" i="79" s="1"/>
  <c r="A1357" i="79" s="1"/>
  <c r="A1358" i="79" s="1"/>
  <c r="A1359" i="79" s="1"/>
  <c r="A1360" i="79" s="1"/>
  <c r="A1361" i="79" s="1"/>
  <c r="A1362" i="79" s="1"/>
  <c r="A1363" i="79" s="1"/>
  <c r="A1364" i="79" s="1"/>
  <c r="A1365" i="79" s="1"/>
  <c r="A1366" i="79" s="1"/>
  <c r="A1367" i="79" s="1"/>
  <c r="A1368" i="79" s="1"/>
  <c r="A1369" i="79" s="1"/>
  <c r="A1370" i="79" s="1"/>
  <c r="A1371" i="79" s="1"/>
  <c r="A1372" i="79" s="1"/>
  <c r="A1373" i="79" s="1"/>
  <c r="A1374" i="79" s="1"/>
  <c r="A1375" i="79" s="1"/>
  <c r="A1376" i="79" s="1"/>
  <c r="A1377" i="79" s="1"/>
  <c r="A1378" i="79" s="1"/>
  <c r="A1379" i="79" s="1"/>
  <c r="A1380" i="79" s="1"/>
  <c r="A1381" i="79" s="1"/>
  <c r="A1382" i="79" s="1"/>
  <c r="A1383" i="79" s="1"/>
  <c r="A1384" i="79" s="1"/>
  <c r="A1385" i="79" s="1"/>
  <c r="A1386" i="79" s="1"/>
  <c r="A1387" i="79" s="1"/>
  <c r="A1388" i="79" s="1"/>
  <c r="A1389" i="79" s="1"/>
  <c r="A1390" i="79" s="1"/>
  <c r="A1391" i="79" s="1"/>
  <c r="A1392" i="79" s="1"/>
  <c r="A1393" i="79" s="1"/>
  <c r="A1394" i="79" s="1"/>
  <c r="A1395" i="79" s="1"/>
  <c r="A1396" i="79" s="1"/>
  <c r="A1397" i="79" s="1"/>
  <c r="A1398" i="79" s="1"/>
  <c r="A1399" i="79" s="1"/>
  <c r="A1400" i="79" s="1"/>
  <c r="A1401" i="79" s="1"/>
  <c r="A1402" i="79" s="1"/>
  <c r="A1403" i="79" s="1"/>
  <c r="A1404" i="79" s="1"/>
  <c r="A1405" i="79" s="1"/>
  <c r="A1406" i="79" s="1"/>
  <c r="A1407" i="79" s="1"/>
  <c r="A1408" i="79" s="1"/>
  <c r="A1409" i="79" s="1"/>
  <c r="A1410" i="79" s="1"/>
  <c r="A1411" i="79" s="1"/>
  <c r="A1412" i="79" s="1"/>
  <c r="A1413" i="79" s="1"/>
  <c r="A1414" i="79" s="1"/>
  <c r="A1415" i="79" s="1"/>
  <c r="A1416" i="79" s="1"/>
  <c r="A1417" i="79" s="1"/>
  <c r="A1418" i="79" s="1"/>
  <c r="A1419" i="79" s="1"/>
  <c r="A1420" i="79" s="1"/>
  <c r="A1421" i="79" s="1"/>
  <c r="A1422" i="79" s="1"/>
  <c r="A1423" i="79" s="1"/>
  <c r="A1424" i="79" s="1"/>
  <c r="A1425" i="79" s="1"/>
  <c r="A1426" i="79" s="1"/>
  <c r="A1427" i="79" s="1"/>
  <c r="A1428" i="79" s="1"/>
  <c r="A1429" i="79" s="1"/>
  <c r="A1430" i="79" s="1"/>
  <c r="A1431" i="79" s="1"/>
  <c r="A1432" i="79" s="1"/>
  <c r="A1433" i="79" s="1"/>
  <c r="A1434" i="79" s="1"/>
  <c r="A1435" i="79" s="1"/>
  <c r="A1436" i="79" s="1"/>
  <c r="A1437" i="79" s="1"/>
  <c r="A1438" i="79" s="1"/>
  <c r="A1439" i="79" s="1"/>
  <c r="A1440" i="79" s="1"/>
  <c r="A1441" i="79" s="1"/>
  <c r="A1442" i="79" s="1"/>
  <c r="A1443" i="79" s="1"/>
  <c r="A1444" i="79" s="1"/>
  <c r="A1445" i="79" s="1"/>
  <c r="A1446" i="79" s="1"/>
  <c r="A1447" i="79" s="1"/>
  <c r="A1448" i="79" s="1"/>
  <c r="A1449" i="79" s="1"/>
  <c r="A1450" i="79" s="1"/>
  <c r="A1451" i="79" s="1"/>
  <c r="A1452" i="79" s="1"/>
  <c r="A1453" i="79" s="1"/>
  <c r="A1454" i="79" s="1"/>
  <c r="A1455" i="79" s="1"/>
  <c r="A1456" i="79" s="1"/>
  <c r="A1457" i="79" s="1"/>
  <c r="A1458" i="79" s="1"/>
  <c r="A1459" i="79" s="1"/>
  <c r="A1460" i="79" s="1"/>
  <c r="A1461" i="79" s="1"/>
  <c r="A1462" i="79" s="1"/>
  <c r="A1463" i="79" s="1"/>
  <c r="A1464" i="79" s="1"/>
  <c r="A1465" i="79" s="1"/>
  <c r="A1466" i="79" s="1"/>
  <c r="A1467" i="79" s="1"/>
  <c r="A1468" i="79" s="1"/>
  <c r="A1469" i="79" s="1"/>
  <c r="A1470" i="79" s="1"/>
  <c r="A1471" i="79" s="1"/>
  <c r="A1472" i="79" s="1"/>
  <c r="A1473" i="79" s="1"/>
  <c r="A1474" i="79" s="1"/>
  <c r="A1475" i="79" s="1"/>
  <c r="A1476" i="79" s="1"/>
  <c r="A1477" i="79" s="1"/>
  <c r="A1478" i="79" s="1"/>
  <c r="A1479" i="79" s="1"/>
  <c r="A1480" i="79" s="1"/>
  <c r="A1481" i="79" s="1"/>
  <c r="A1482" i="79" s="1"/>
  <c r="A1483" i="79" s="1"/>
  <c r="A1484" i="79" s="1"/>
  <c r="A1485" i="79" s="1"/>
  <c r="A1486" i="79" s="1"/>
  <c r="A1487" i="79" s="1"/>
  <c r="A1488" i="79" s="1"/>
  <c r="A1489" i="79" s="1"/>
  <c r="A1490" i="79" s="1"/>
  <c r="A1491" i="79" s="1"/>
  <c r="A1492" i="79" s="1"/>
  <c r="A1493" i="79" s="1"/>
  <c r="A1494" i="79" s="1"/>
  <c r="A1495" i="79" s="1"/>
  <c r="A1496" i="79" s="1"/>
  <c r="A1497" i="79" s="1"/>
  <c r="A1498" i="79" s="1"/>
  <c r="A1499" i="79" s="1"/>
  <c r="A1500" i="79" s="1"/>
  <c r="A1501" i="79" s="1"/>
  <c r="A1502" i="79" s="1"/>
  <c r="A1503" i="79" s="1"/>
  <c r="A1504" i="79" s="1"/>
  <c r="A1505" i="79" s="1"/>
  <c r="A1506" i="79" s="1"/>
  <c r="A1507" i="79" s="1"/>
  <c r="A1508" i="79" s="1"/>
  <c r="A1509" i="79" s="1"/>
  <c r="A1510" i="79" s="1"/>
  <c r="A1511" i="79" s="1"/>
  <c r="A1512" i="79" s="1"/>
  <c r="A1513" i="79" s="1"/>
  <c r="A1514" i="79" s="1"/>
  <c r="A1515" i="79" s="1"/>
  <c r="A1516" i="79" s="1"/>
  <c r="A1517" i="79" s="1"/>
  <c r="A1518" i="79" s="1"/>
  <c r="A1519" i="79" s="1"/>
  <c r="A1520" i="79" s="1"/>
  <c r="A1521" i="79" s="1"/>
  <c r="A1522" i="79" s="1"/>
  <c r="A1523" i="79" s="1"/>
  <c r="A1524" i="79" s="1"/>
  <c r="A1525" i="79" s="1"/>
  <c r="A1526" i="79" s="1"/>
  <c r="A1527" i="79" s="1"/>
  <c r="A1528" i="79" s="1"/>
  <c r="A1529" i="79" s="1"/>
  <c r="A1530" i="79" s="1"/>
  <c r="A1531" i="79" s="1"/>
  <c r="A1532" i="79" s="1"/>
  <c r="A1533" i="79" s="1"/>
  <c r="A1534" i="79" s="1"/>
  <c r="A1535" i="79" s="1"/>
  <c r="A1536" i="79" s="1"/>
  <c r="A1537" i="79" s="1"/>
  <c r="A1538" i="79" s="1"/>
  <c r="A1539" i="79" s="1"/>
  <c r="A1540" i="79" s="1"/>
  <c r="A1541" i="79" s="1"/>
  <c r="A1542" i="79" s="1"/>
  <c r="A1543" i="79" s="1"/>
  <c r="A1544" i="79" s="1"/>
  <c r="A1545" i="79" s="1"/>
  <c r="A1546" i="79" s="1"/>
  <c r="A1547" i="79" s="1"/>
  <c r="A1548" i="79" s="1"/>
  <c r="A1549" i="79" s="1"/>
  <c r="A1550" i="79" s="1"/>
  <c r="A1551" i="79" s="1"/>
  <c r="A1552" i="79" s="1"/>
  <c r="A1553" i="79" s="1"/>
  <c r="A1554" i="79" s="1"/>
  <c r="A1555" i="79" s="1"/>
  <c r="A1556" i="79" s="1"/>
  <c r="A1557" i="79" s="1"/>
  <c r="A1558" i="79" s="1"/>
  <c r="A1559" i="79" s="1"/>
  <c r="A1560" i="79" s="1"/>
  <c r="A1561" i="79" s="1"/>
  <c r="A1562" i="79" s="1"/>
  <c r="A1563" i="79" s="1"/>
  <c r="A1564" i="79" s="1"/>
  <c r="A1565" i="79" s="1"/>
  <c r="A1566" i="79" s="1"/>
  <c r="A1567" i="79" s="1"/>
  <c r="A1568" i="79" s="1"/>
  <c r="A1569" i="79" s="1"/>
  <c r="A1570" i="79" s="1"/>
  <c r="A1571" i="79" s="1"/>
  <c r="A1572" i="79" s="1"/>
  <c r="A1573" i="79" s="1"/>
  <c r="A1574" i="79" s="1"/>
  <c r="A1575" i="79" s="1"/>
  <c r="A1576" i="79" s="1"/>
  <c r="A1577" i="79" s="1"/>
  <c r="A1578" i="79" s="1"/>
  <c r="A1579" i="79" s="1"/>
  <c r="A1580" i="79" s="1"/>
  <c r="A1581" i="79" s="1"/>
  <c r="A1582" i="79" s="1"/>
  <c r="A1583" i="79" s="1"/>
  <c r="A1584" i="79" s="1"/>
  <c r="A1585" i="79" s="1"/>
  <c r="A1586" i="79" s="1"/>
  <c r="A1587" i="79" s="1"/>
  <c r="A1588" i="79" s="1"/>
  <c r="A1589" i="79" s="1"/>
  <c r="A1590" i="79" s="1"/>
  <c r="A1591" i="79" s="1"/>
  <c r="A1592" i="79" s="1"/>
  <c r="A1593" i="79" s="1"/>
  <c r="A1594" i="79" s="1"/>
  <c r="A1595" i="79" s="1"/>
  <c r="A1596" i="79" s="1"/>
  <c r="A1597" i="79" s="1"/>
  <c r="A1598" i="79" s="1"/>
  <c r="A1599" i="79" s="1"/>
  <c r="A1600" i="79" s="1"/>
  <c r="A1601" i="79" s="1"/>
  <c r="A1602" i="79" s="1"/>
  <c r="A1603" i="79" s="1"/>
  <c r="A1604" i="79" s="1"/>
  <c r="A1605" i="79" s="1"/>
  <c r="A1606" i="79" s="1"/>
  <c r="A1607" i="79" s="1"/>
  <c r="A1608" i="79" s="1"/>
  <c r="A1609" i="79" s="1"/>
  <c r="A1610" i="79" s="1"/>
  <c r="A1611" i="79" s="1"/>
  <c r="A1612" i="79" s="1"/>
  <c r="A1613" i="79" s="1"/>
  <c r="A1614" i="79" s="1"/>
  <c r="A1615" i="79" s="1"/>
  <c r="A1616" i="79" s="1"/>
  <c r="A1617" i="79" s="1"/>
  <c r="A1618" i="79" s="1"/>
  <c r="A1619" i="79" s="1"/>
  <c r="A1620" i="79" s="1"/>
  <c r="A1621" i="79" s="1"/>
  <c r="A1622" i="79" s="1"/>
  <c r="A1623" i="79" s="1"/>
  <c r="A1624" i="79" s="1"/>
  <c r="A1625" i="79" s="1"/>
  <c r="A1626" i="79" s="1"/>
  <c r="A1627" i="79" s="1"/>
  <c r="A1628" i="79" s="1"/>
  <c r="A1629" i="79" s="1"/>
  <c r="A1630" i="79" s="1"/>
  <c r="A1631" i="79" s="1"/>
  <c r="A1632" i="79" s="1"/>
  <c r="A1633" i="79" s="1"/>
  <c r="A1634" i="79" s="1"/>
  <c r="A1635" i="79" s="1"/>
  <c r="A1636" i="79" s="1"/>
  <c r="A1637" i="79" s="1"/>
  <c r="A1638" i="79" s="1"/>
  <c r="A1639" i="79" s="1"/>
  <c r="A1640" i="79" s="1"/>
  <c r="A1641" i="79" s="1"/>
  <c r="A1642" i="79" s="1"/>
  <c r="A1643" i="79" s="1"/>
  <c r="A1644" i="79" s="1"/>
  <c r="A1645" i="79" s="1"/>
  <c r="A1646" i="79" s="1"/>
  <c r="A1647" i="79" s="1"/>
  <c r="A1648" i="79" s="1"/>
  <c r="A1649" i="79" s="1"/>
  <c r="A1650" i="79" s="1"/>
  <c r="A1651" i="79" s="1"/>
  <c r="A1652" i="79" s="1"/>
  <c r="A1653" i="79" s="1"/>
  <c r="A1654" i="79" s="1"/>
  <c r="A1655" i="79" s="1"/>
  <c r="A1656" i="79" s="1"/>
  <c r="A1657" i="79" s="1"/>
  <c r="A1658" i="79" s="1"/>
  <c r="A1659" i="79" s="1"/>
  <c r="A1660" i="79" s="1"/>
  <c r="A1661" i="79" s="1"/>
  <c r="A1662" i="79" s="1"/>
  <c r="A1663" i="79" s="1"/>
  <c r="A1664" i="79" s="1"/>
  <c r="A1665" i="79" s="1"/>
  <c r="A1666" i="79" s="1"/>
  <c r="A1667" i="79" s="1"/>
  <c r="A1668" i="79" s="1"/>
  <c r="A1669" i="79" s="1"/>
  <c r="A1670" i="79" s="1"/>
  <c r="A1671" i="79" s="1"/>
  <c r="A1672" i="79" s="1"/>
  <c r="A1673" i="79" s="1"/>
  <c r="A1674" i="79" s="1"/>
  <c r="A1675" i="79" s="1"/>
  <c r="A1676" i="79" s="1"/>
  <c r="A1677" i="79" s="1"/>
  <c r="A1678" i="79" s="1"/>
  <c r="A1679" i="79" s="1"/>
  <c r="A1680" i="79" s="1"/>
  <c r="A1681" i="79" s="1"/>
  <c r="A1682" i="79" s="1"/>
  <c r="A1683" i="79" s="1"/>
  <c r="A1684" i="79" s="1"/>
  <c r="A1685" i="79" s="1"/>
  <c r="A1686" i="79" s="1"/>
  <c r="A1687" i="79" s="1"/>
  <c r="A1688" i="79" s="1"/>
  <c r="A1689" i="79" s="1"/>
  <c r="A1690" i="79" s="1"/>
  <c r="A1691" i="79" s="1"/>
  <c r="A1692" i="79" s="1"/>
  <c r="A1693" i="79" s="1"/>
  <c r="A1694" i="79" s="1"/>
  <c r="A1695" i="79" s="1"/>
  <c r="A1696" i="79" s="1"/>
  <c r="A1697" i="79" s="1"/>
  <c r="A1698" i="79" s="1"/>
  <c r="A1699" i="79" s="1"/>
  <c r="A1700" i="79" s="1"/>
  <c r="A1701" i="79" s="1"/>
  <c r="A1702" i="79" s="1"/>
  <c r="A1703" i="79" s="1"/>
  <c r="A1704" i="79" s="1"/>
  <c r="A1705" i="79" s="1"/>
  <c r="A1706" i="79" s="1"/>
  <c r="A1707" i="79" s="1"/>
  <c r="A1708" i="79" s="1"/>
  <c r="A1709" i="79" s="1"/>
  <c r="A1710" i="79" s="1"/>
  <c r="A1711" i="79" s="1"/>
  <c r="A1712" i="79" s="1"/>
  <c r="A1713" i="79" s="1"/>
  <c r="A1714" i="79" s="1"/>
  <c r="A1715" i="79" s="1"/>
  <c r="A1716" i="79" s="1"/>
  <c r="A1717" i="79" s="1"/>
  <c r="A1718" i="79" s="1"/>
  <c r="A1719" i="79" s="1"/>
  <c r="A1720" i="79" s="1"/>
  <c r="A1721" i="79" s="1"/>
  <c r="A1722" i="79" s="1"/>
  <c r="A1723" i="79" s="1"/>
  <c r="A1724" i="79" s="1"/>
  <c r="A1725" i="79" s="1"/>
  <c r="A1726" i="79" s="1"/>
  <c r="A1727" i="79" s="1"/>
  <c r="A1728" i="79" s="1"/>
  <c r="A1729" i="79" s="1"/>
  <c r="A1730" i="79" s="1"/>
  <c r="A1731" i="79" s="1"/>
  <c r="A1732" i="79" s="1"/>
  <c r="A1733" i="79" s="1"/>
  <c r="A1734" i="79" s="1"/>
  <c r="A1735" i="79" s="1"/>
  <c r="A1736" i="79" s="1"/>
  <c r="A1737" i="79" s="1"/>
  <c r="A1738" i="79" s="1"/>
  <c r="A1739" i="79" s="1"/>
  <c r="A1740" i="79" s="1"/>
  <c r="A1741" i="79" s="1"/>
  <c r="A1742" i="79" s="1"/>
  <c r="A1743" i="79" s="1"/>
  <c r="A1744" i="79" s="1"/>
  <c r="A1745" i="79" s="1"/>
  <c r="A1746" i="79" s="1"/>
  <c r="A1747" i="79" s="1"/>
  <c r="A1748" i="79" s="1"/>
  <c r="A1749" i="79" s="1"/>
  <c r="A1750" i="79" s="1"/>
  <c r="A1751" i="79" s="1"/>
  <c r="A1752" i="79" s="1"/>
  <c r="A1753" i="79" s="1"/>
  <c r="A1754" i="79" s="1"/>
  <c r="A1755" i="79" s="1"/>
  <c r="A1756" i="79" s="1"/>
  <c r="A1757" i="79" s="1"/>
  <c r="A1758" i="79" s="1"/>
  <c r="A1759" i="79" s="1"/>
  <c r="A1760" i="79" s="1"/>
  <c r="A1761" i="79" s="1"/>
  <c r="A1762" i="79" s="1"/>
  <c r="A1763" i="79" s="1"/>
  <c r="A1764" i="79" s="1"/>
  <c r="A1765" i="79" s="1"/>
  <c r="A1766" i="79" s="1"/>
  <c r="A1767" i="79" s="1"/>
  <c r="A1768" i="79" s="1"/>
  <c r="A1769" i="79" s="1"/>
  <c r="A1770" i="79" s="1"/>
  <c r="A1771" i="79" s="1"/>
  <c r="A1772" i="79" s="1"/>
  <c r="A1773" i="79" s="1"/>
  <c r="A1774" i="79" s="1"/>
  <c r="A1775" i="79" s="1"/>
  <c r="A1776" i="79" s="1"/>
  <c r="A1777" i="79" s="1"/>
  <c r="A1778" i="79" s="1"/>
  <c r="A1779" i="79" s="1"/>
  <c r="A1780" i="79" s="1"/>
  <c r="A1781" i="79" s="1"/>
  <c r="A1782" i="79" s="1"/>
  <c r="A1783" i="79" s="1"/>
  <c r="A1784" i="79" s="1"/>
  <c r="A1785" i="79" s="1"/>
  <c r="A1786" i="79" s="1"/>
  <c r="A1787" i="79" s="1"/>
  <c r="A1788" i="79" s="1"/>
  <c r="A1789" i="79" s="1"/>
  <c r="A1790" i="79" s="1"/>
  <c r="A1791" i="79" s="1"/>
  <c r="A1792" i="79" s="1"/>
  <c r="A1793" i="79" s="1"/>
  <c r="A1794" i="79" s="1"/>
  <c r="A1795" i="79" s="1"/>
  <c r="A1796" i="79" s="1"/>
  <c r="A1797" i="79" s="1"/>
  <c r="A1798" i="79" s="1"/>
  <c r="A1799" i="79" s="1"/>
  <c r="A1800" i="79" s="1"/>
  <c r="A1801" i="79" s="1"/>
  <c r="A1802" i="79" s="1"/>
  <c r="A1803" i="79" s="1"/>
  <c r="A1804" i="79" s="1"/>
  <c r="A1805" i="79" s="1"/>
  <c r="A1806" i="79" s="1"/>
  <c r="A1807" i="79" s="1"/>
  <c r="A1808" i="79" s="1"/>
  <c r="A1809" i="79" s="1"/>
  <c r="A1810" i="79" s="1"/>
  <c r="A1811" i="79" s="1"/>
  <c r="A1812" i="79" s="1"/>
  <c r="A1813" i="79" s="1"/>
  <c r="A1814" i="79" s="1"/>
  <c r="A1815" i="79" s="1"/>
  <c r="A1816" i="79" s="1"/>
  <c r="A1817" i="79" s="1"/>
  <c r="A1818" i="79" s="1"/>
  <c r="A1819" i="79" s="1"/>
  <c r="A1820" i="79" s="1"/>
  <c r="A1821" i="79" s="1"/>
  <c r="A1822" i="79" s="1"/>
  <c r="A1823" i="79" s="1"/>
  <c r="A1824" i="79" s="1"/>
  <c r="A1825" i="79" s="1"/>
  <c r="A1826" i="79" s="1"/>
  <c r="A1827" i="79" s="1"/>
  <c r="A1828" i="79" s="1"/>
  <c r="A1829" i="79" s="1"/>
  <c r="A1830" i="79" s="1"/>
  <c r="A1831" i="79" s="1"/>
  <c r="A1832" i="79" s="1"/>
  <c r="A1833" i="79" s="1"/>
  <c r="A1834" i="79" s="1"/>
  <c r="A1835" i="79" s="1"/>
  <c r="A1836" i="79" s="1"/>
  <c r="A1837" i="79" s="1"/>
  <c r="A1838" i="79" s="1"/>
  <c r="A1839" i="79" s="1"/>
  <c r="A1840" i="79" s="1"/>
  <c r="A1841" i="79" s="1"/>
  <c r="A1842" i="79" s="1"/>
  <c r="A1843" i="79" s="1"/>
  <c r="A1844" i="79" s="1"/>
  <c r="A1845" i="79" s="1"/>
  <c r="A1846" i="79" s="1"/>
  <c r="A1847" i="79" s="1"/>
  <c r="A1848" i="79" s="1"/>
  <c r="A1849" i="79" s="1"/>
  <c r="A1850" i="79" s="1"/>
  <c r="A1851" i="79" s="1"/>
  <c r="A1852" i="79" s="1"/>
  <c r="A1853" i="79" s="1"/>
  <c r="A1854" i="79" s="1"/>
  <c r="A1855" i="79" s="1"/>
  <c r="A1856" i="79" s="1"/>
  <c r="A1857" i="79" s="1"/>
  <c r="A1858" i="79" s="1"/>
  <c r="A1859" i="79" s="1"/>
  <c r="A1860" i="79" s="1"/>
  <c r="A1861" i="79" s="1"/>
  <c r="A1862" i="79" s="1"/>
  <c r="A1863" i="79" s="1"/>
  <c r="A1864" i="79" s="1"/>
  <c r="A1865" i="79" s="1"/>
  <c r="A1866" i="79" s="1"/>
  <c r="A1867" i="79" s="1"/>
  <c r="A1868" i="79" s="1"/>
  <c r="A1869" i="79" s="1"/>
  <c r="A1870" i="79" s="1"/>
  <c r="A1871" i="79" s="1"/>
  <c r="A1872" i="79" s="1"/>
  <c r="A1873" i="79" s="1"/>
  <c r="A1874" i="79" s="1"/>
  <c r="A1875" i="79" s="1"/>
  <c r="A1876" i="79" s="1"/>
  <c r="A1877" i="79" s="1"/>
  <c r="A1878" i="79" s="1"/>
  <c r="A1879" i="79" s="1"/>
  <c r="A1880" i="79" s="1"/>
  <c r="A1881" i="79" s="1"/>
  <c r="A1882" i="79" s="1"/>
  <c r="A1883" i="79" s="1"/>
  <c r="A1884" i="79" s="1"/>
  <c r="A1885" i="79" s="1"/>
  <c r="A1886" i="79" s="1"/>
  <c r="A1887" i="79" s="1"/>
  <c r="A1888" i="79" s="1"/>
  <c r="A1889" i="79" s="1"/>
  <c r="A1890" i="79" s="1"/>
  <c r="A1891" i="79" s="1"/>
  <c r="A1892" i="79" s="1"/>
  <c r="A1893" i="79" s="1"/>
  <c r="A1894" i="79" s="1"/>
  <c r="A1895" i="79" s="1"/>
  <c r="A1896" i="79" s="1"/>
  <c r="A1897" i="79" s="1"/>
  <c r="A1898" i="79" s="1"/>
  <c r="A1899" i="79" s="1"/>
  <c r="A1900" i="79" s="1"/>
  <c r="A1901" i="79" s="1"/>
  <c r="A1902" i="79" s="1"/>
  <c r="A1903" i="79" s="1"/>
  <c r="A1904" i="79" s="1"/>
  <c r="A1905" i="79" s="1"/>
  <c r="A1906" i="79" s="1"/>
  <c r="A1907" i="79" s="1"/>
  <c r="A1908" i="79" s="1"/>
  <c r="A1909" i="79" s="1"/>
  <c r="A1910" i="79" s="1"/>
  <c r="A1911" i="79" s="1"/>
  <c r="A1912" i="79" s="1"/>
  <c r="A1913" i="79" s="1"/>
  <c r="A1914" i="79" s="1"/>
  <c r="A1915" i="79" s="1"/>
  <c r="A1916" i="79" s="1"/>
  <c r="A1917" i="79" s="1"/>
  <c r="A1918" i="79" s="1"/>
  <c r="A1919" i="79" s="1"/>
  <c r="A1920" i="79" s="1"/>
  <c r="A1921" i="79" s="1"/>
  <c r="A1922" i="79" s="1"/>
  <c r="A1923" i="79" s="1"/>
  <c r="A1924" i="79" s="1"/>
  <c r="A1925" i="79" s="1"/>
  <c r="A1926" i="79" s="1"/>
  <c r="A1927" i="79" s="1"/>
  <c r="A1928" i="79" s="1"/>
  <c r="A1929" i="79" s="1"/>
  <c r="A1930" i="79" s="1"/>
  <c r="A1931" i="79" s="1"/>
  <c r="A1932" i="79" s="1"/>
  <c r="A1933" i="79" s="1"/>
  <c r="A1934" i="79" s="1"/>
  <c r="A1935" i="79" s="1"/>
  <c r="A1936" i="79" s="1"/>
  <c r="A1937" i="79" s="1"/>
  <c r="A1938" i="79" s="1"/>
  <c r="A1939" i="79" s="1"/>
  <c r="A1940" i="79" s="1"/>
  <c r="A1941" i="79" s="1"/>
  <c r="A1942" i="79" s="1"/>
  <c r="A1943" i="79" s="1"/>
  <c r="A1944" i="79" s="1"/>
  <c r="A1945" i="79" s="1"/>
  <c r="A1946" i="79" s="1"/>
  <c r="A1947" i="79" s="1"/>
  <c r="A1948" i="79" s="1"/>
  <c r="A1949" i="79" s="1"/>
  <c r="A1950" i="79" s="1"/>
  <c r="A1951" i="79" s="1"/>
  <c r="A1952" i="79" s="1"/>
  <c r="A1953" i="79" s="1"/>
  <c r="A1954" i="79" s="1"/>
  <c r="A1955" i="79" s="1"/>
  <c r="A1956" i="79" s="1"/>
  <c r="A1957" i="79" s="1"/>
  <c r="A1958" i="79" s="1"/>
  <c r="A1959" i="79" s="1"/>
  <c r="A1960" i="79" s="1"/>
  <c r="A1961" i="79" s="1"/>
  <c r="A1962" i="79" s="1"/>
  <c r="A1963" i="79" s="1"/>
  <c r="A1964" i="79" s="1"/>
  <c r="A1965" i="79" s="1"/>
  <c r="A1966" i="79" s="1"/>
  <c r="A1967" i="79" s="1"/>
  <c r="A1968" i="79" s="1"/>
  <c r="A1969" i="79" s="1"/>
  <c r="A1970" i="79" s="1"/>
  <c r="A1971" i="79" s="1"/>
  <c r="A1972" i="79" s="1"/>
  <c r="A1973" i="79" s="1"/>
  <c r="A1974" i="79" s="1"/>
  <c r="A1975" i="79" s="1"/>
  <c r="A1976" i="79" s="1"/>
  <c r="A1977" i="79" s="1"/>
  <c r="A1978" i="79" s="1"/>
  <c r="A1979" i="79" s="1"/>
  <c r="A1980" i="79" s="1"/>
  <c r="A1981" i="79" s="1"/>
  <c r="A1982" i="79" s="1"/>
  <c r="A1983" i="79" s="1"/>
  <c r="A1984" i="79" s="1"/>
  <c r="A1985" i="79" s="1"/>
  <c r="A1986" i="79" s="1"/>
  <c r="A1987" i="79" s="1"/>
  <c r="A1988" i="79" s="1"/>
  <c r="A1989" i="79" s="1"/>
  <c r="A1990" i="79" s="1"/>
  <c r="A1991" i="79" s="1"/>
  <c r="A1992" i="79" s="1"/>
  <c r="A1993" i="79" s="1"/>
  <c r="A1994" i="79" s="1"/>
  <c r="A1995" i="79" s="1"/>
  <c r="A1996" i="79" s="1"/>
  <c r="A1997" i="79" s="1"/>
  <c r="A1998" i="79" s="1"/>
  <c r="A1999" i="79" s="1"/>
  <c r="A2000" i="79" s="1"/>
  <c r="A2001" i="79" s="1"/>
  <c r="A2002" i="79" s="1"/>
  <c r="A2003" i="79" s="1"/>
  <c r="A2004" i="79" s="1"/>
  <c r="A2005" i="79" s="1"/>
  <c r="A2006" i="79" s="1"/>
  <c r="A2007" i="79" s="1"/>
  <c r="A2008" i="79" s="1"/>
  <c r="A2009" i="79" s="1"/>
  <c r="A2010" i="79" s="1"/>
  <c r="A2011" i="79" s="1"/>
  <c r="A2012" i="79" s="1"/>
  <c r="A2013" i="79" s="1"/>
  <c r="A2014" i="79" s="1"/>
  <c r="A2015" i="79" s="1"/>
  <c r="A2016" i="79" s="1"/>
  <c r="A2017" i="79" s="1"/>
  <c r="A2018" i="79" s="1"/>
  <c r="A2019" i="79" s="1"/>
  <c r="A2020" i="79" s="1"/>
  <c r="A2021" i="79" s="1"/>
  <c r="A2022" i="79" s="1"/>
  <c r="A2023" i="79" s="1"/>
  <c r="A2024" i="79" s="1"/>
  <c r="A2025" i="79" s="1"/>
  <c r="A2026" i="79" s="1"/>
  <c r="A2027" i="79" s="1"/>
  <c r="A2028" i="79" s="1"/>
  <c r="A2029" i="79" s="1"/>
  <c r="A2030" i="79" s="1"/>
  <c r="A2031" i="79" s="1"/>
  <c r="A2032" i="79" s="1"/>
  <c r="A2033" i="79" s="1"/>
  <c r="A2034" i="79" s="1"/>
  <c r="A2035" i="79" s="1"/>
  <c r="A2036" i="79" s="1"/>
  <c r="A2037" i="79" s="1"/>
  <c r="A2038" i="79" s="1"/>
  <c r="A2039" i="79" s="1"/>
  <c r="A2040" i="79" s="1"/>
  <c r="A2041" i="79" s="1"/>
  <c r="A2042" i="79" s="1"/>
  <c r="A2043" i="79" s="1"/>
  <c r="A2044" i="79" s="1"/>
  <c r="A2045" i="79" s="1"/>
  <c r="A2046" i="79" s="1"/>
  <c r="A2047" i="79" s="1"/>
  <c r="A2048" i="79" s="1"/>
  <c r="A2049" i="79" s="1"/>
  <c r="A2050" i="79" s="1"/>
  <c r="A2051" i="79" s="1"/>
  <c r="A2052" i="79" s="1"/>
  <c r="A2053" i="79" s="1"/>
  <c r="A2054" i="79" s="1"/>
  <c r="A2055" i="79" s="1"/>
  <c r="A2056" i="79" s="1"/>
  <c r="A2057" i="79" s="1"/>
  <c r="A2058" i="79" s="1"/>
  <c r="A2059" i="79" s="1"/>
  <c r="A2060" i="79" s="1"/>
  <c r="A2061" i="79" s="1"/>
  <c r="A2062" i="79" s="1"/>
  <c r="A2063" i="79" s="1"/>
  <c r="A2064" i="79" s="1"/>
  <c r="A2065" i="79" s="1"/>
  <c r="A2066" i="79" s="1"/>
  <c r="A2067" i="79" s="1"/>
  <c r="A2068" i="79" s="1"/>
  <c r="A2069" i="79" s="1"/>
  <c r="A2070" i="79" s="1"/>
  <c r="A2071" i="79" s="1"/>
  <c r="A2072" i="79" s="1"/>
  <c r="A2073" i="79" s="1"/>
  <c r="A2074" i="79" s="1"/>
  <c r="A2075" i="79" s="1"/>
  <c r="A2076" i="79" s="1"/>
  <c r="A2077" i="79" s="1"/>
  <c r="A2078" i="79" s="1"/>
  <c r="A2079" i="79" s="1"/>
  <c r="A2080" i="79" s="1"/>
  <c r="A2081" i="79" s="1"/>
  <c r="A2082" i="79" s="1"/>
  <c r="A2083" i="79" s="1"/>
  <c r="A2084" i="79" s="1"/>
  <c r="A2085" i="79" s="1"/>
  <c r="A2086" i="79" s="1"/>
  <c r="A2087" i="79" s="1"/>
  <c r="A2088" i="79" s="1"/>
  <c r="A2089" i="79" s="1"/>
  <c r="A2090" i="79" s="1"/>
  <c r="A2091" i="79" s="1"/>
  <c r="A2092" i="79" s="1"/>
  <c r="A2093" i="79" s="1"/>
  <c r="A2094" i="79" s="1"/>
  <c r="A2095" i="79" s="1"/>
  <c r="A2096" i="79" s="1"/>
  <c r="A2097" i="79" s="1"/>
  <c r="A2098" i="79" s="1"/>
  <c r="A2099" i="79" s="1"/>
  <c r="A2100" i="79" s="1"/>
  <c r="A2101" i="79" s="1"/>
  <c r="A2102" i="79" s="1"/>
  <c r="A2103" i="79" s="1"/>
  <c r="A2104" i="79" s="1"/>
  <c r="A2105" i="79" s="1"/>
  <c r="A2106" i="79" s="1"/>
  <c r="A2107" i="79" s="1"/>
  <c r="A2108" i="79" s="1"/>
  <c r="A2109" i="79" s="1"/>
  <c r="A2110" i="79" s="1"/>
  <c r="A2111" i="79" s="1"/>
  <c r="A2112" i="79" s="1"/>
  <c r="A2113" i="79" s="1"/>
  <c r="A2114" i="79" s="1"/>
  <c r="A2115" i="79" s="1"/>
  <c r="A2116" i="79" s="1"/>
  <c r="A2117" i="79" s="1"/>
  <c r="A2118" i="79" s="1"/>
  <c r="A2119" i="79" s="1"/>
  <c r="A2120" i="79" s="1"/>
  <c r="A2121" i="79" s="1"/>
  <c r="A2122" i="79" s="1"/>
  <c r="A2123" i="79" s="1"/>
  <c r="A2124" i="79" s="1"/>
  <c r="A2125" i="79" s="1"/>
  <c r="A2126" i="79" s="1"/>
  <c r="A2127" i="79" s="1"/>
  <c r="A2128" i="79" s="1"/>
  <c r="A2129" i="79" s="1"/>
  <c r="A2130" i="79" s="1"/>
  <c r="A2131" i="79" s="1"/>
  <c r="A2132" i="79" s="1"/>
  <c r="A2133" i="79" s="1"/>
  <c r="A2134" i="79" s="1"/>
  <c r="A2135" i="79" s="1"/>
  <c r="A2136" i="79" s="1"/>
  <c r="A2137" i="79" s="1"/>
  <c r="A2138" i="79" s="1"/>
  <c r="A2139" i="79" s="1"/>
  <c r="A2140" i="79" s="1"/>
  <c r="A2141" i="79" s="1"/>
  <c r="A2142" i="79" s="1"/>
  <c r="A2143" i="79" s="1"/>
  <c r="A2144" i="79" s="1"/>
  <c r="A2145" i="79" s="1"/>
  <c r="A2146" i="79" s="1"/>
  <c r="A2147" i="79" s="1"/>
  <c r="A2148" i="79" s="1"/>
  <c r="A2149" i="79" s="1"/>
  <c r="A2150" i="79" s="1"/>
  <c r="A2151" i="79" s="1"/>
  <c r="A2152" i="79" s="1"/>
  <c r="A2153" i="79" s="1"/>
  <c r="A2154" i="79" s="1"/>
  <c r="A2155" i="79" s="1"/>
  <c r="A2156" i="79" s="1"/>
  <c r="A2157" i="79" s="1"/>
  <c r="A2158" i="79" s="1"/>
  <c r="A2159" i="79" s="1"/>
  <c r="A2160" i="79" s="1"/>
  <c r="A2161" i="79" s="1"/>
  <c r="A2162" i="79" s="1"/>
  <c r="A2163" i="79" s="1"/>
  <c r="A2164" i="79" s="1"/>
  <c r="A2165" i="79" s="1"/>
  <c r="A2166" i="79" s="1"/>
  <c r="A2167" i="79" s="1"/>
  <c r="A2168" i="79" s="1"/>
  <c r="A2169" i="79" s="1"/>
  <c r="A2170" i="79" s="1"/>
  <c r="A2171" i="79" s="1"/>
  <c r="A2172" i="79" s="1"/>
  <c r="A2173" i="79" s="1"/>
  <c r="A2174" i="79" s="1"/>
  <c r="A2175" i="79" s="1"/>
  <c r="A2176" i="79" s="1"/>
  <c r="A2177" i="79" s="1"/>
  <c r="A2178" i="79" s="1"/>
  <c r="A2179" i="79" s="1"/>
  <c r="A2180" i="79" s="1"/>
  <c r="A2181" i="79" s="1"/>
  <c r="A2182" i="79" s="1"/>
  <c r="A2183" i="79" s="1"/>
  <c r="A2184" i="79" s="1"/>
  <c r="A2185" i="79" s="1"/>
  <c r="A2186" i="79" s="1"/>
  <c r="A2187" i="79" s="1"/>
  <c r="A2188" i="79" s="1"/>
  <c r="A2189" i="79" s="1"/>
  <c r="A2190" i="79" s="1"/>
  <c r="A2191" i="79" s="1"/>
  <c r="A2192" i="79" s="1"/>
  <c r="A2193" i="79" s="1"/>
  <c r="A2194" i="79" s="1"/>
  <c r="A2195" i="79" s="1"/>
  <c r="A2196" i="79" s="1"/>
  <c r="A2197" i="79" s="1"/>
  <c r="A2198" i="79" s="1"/>
  <c r="A2199" i="79" s="1"/>
  <c r="A2200" i="79" s="1"/>
  <c r="A2201" i="79" s="1"/>
  <c r="A2202" i="79" s="1"/>
  <c r="A2203" i="79" s="1"/>
  <c r="A2204" i="79" s="1"/>
  <c r="A2205" i="79" s="1"/>
  <c r="A2206" i="79" s="1"/>
  <c r="A2207" i="79" s="1"/>
  <c r="A2208" i="79" s="1"/>
  <c r="A2209" i="79" s="1"/>
  <c r="A2210" i="79" s="1"/>
  <c r="A2211" i="79" s="1"/>
  <c r="A2212" i="79" s="1"/>
  <c r="A2213" i="79" s="1"/>
  <c r="A2214" i="79" s="1"/>
  <c r="A2215" i="79" s="1"/>
  <c r="A2216" i="79" s="1"/>
  <c r="A2217" i="79" s="1"/>
  <c r="A2218" i="79" s="1"/>
  <c r="A2219" i="79" s="1"/>
  <c r="A2220" i="79" s="1"/>
  <c r="A2221" i="79" s="1"/>
  <c r="A2222" i="79" s="1"/>
  <c r="A2223" i="79" s="1"/>
  <c r="A2224" i="79" s="1"/>
  <c r="A2225" i="79" s="1"/>
  <c r="A2226" i="79" s="1"/>
  <c r="A2227" i="79" s="1"/>
  <c r="A2228" i="79" s="1"/>
  <c r="A2229" i="79" s="1"/>
  <c r="A2230" i="79" s="1"/>
  <c r="A2231" i="79" s="1"/>
  <c r="A2232" i="79" s="1"/>
  <c r="A2233" i="79" s="1"/>
  <c r="A2234" i="79" s="1"/>
  <c r="A2235" i="79" s="1"/>
  <c r="A2236" i="79" s="1"/>
  <c r="A2237" i="79" s="1"/>
  <c r="A2238" i="79" s="1"/>
  <c r="A2239" i="79" s="1"/>
  <c r="A2240" i="79" s="1"/>
  <c r="A2241" i="79" s="1"/>
  <c r="A2242" i="79" s="1"/>
  <c r="A2243" i="79" s="1"/>
  <c r="A2244" i="79" s="1"/>
  <c r="A2245" i="79" s="1"/>
  <c r="A2246" i="79" s="1"/>
  <c r="A2247" i="79" s="1"/>
  <c r="A2248" i="79" s="1"/>
  <c r="A2249" i="79" s="1"/>
  <c r="A2250" i="79" s="1"/>
  <c r="A2251" i="79" s="1"/>
  <c r="A2252" i="79" s="1"/>
  <c r="A2253" i="79" s="1"/>
  <c r="A2254" i="79" s="1"/>
  <c r="A2255" i="79" s="1"/>
  <c r="A2256" i="79" s="1"/>
  <c r="A2257" i="79" s="1"/>
  <c r="A2258" i="79" s="1"/>
  <c r="A2259" i="79" s="1"/>
  <c r="A2260" i="79" s="1"/>
  <c r="A2261" i="79" s="1"/>
  <c r="A2262" i="79" s="1"/>
  <c r="A2263" i="79" s="1"/>
  <c r="A2264" i="79" s="1"/>
  <c r="A2265" i="79" s="1"/>
  <c r="A2266" i="79" s="1"/>
  <c r="A2267" i="79" s="1"/>
  <c r="A2268" i="79" s="1"/>
  <c r="A2269" i="79" s="1"/>
  <c r="A2270" i="79" s="1"/>
  <c r="A2271" i="79" s="1"/>
  <c r="A2272" i="79" s="1"/>
  <c r="A2273" i="79" s="1"/>
  <c r="A2274" i="79" s="1"/>
  <c r="A2275" i="79" s="1"/>
  <c r="A2276" i="79" s="1"/>
  <c r="A2277" i="79" s="1"/>
  <c r="A2278" i="79" s="1"/>
  <c r="A2279" i="79" s="1"/>
  <c r="A2280" i="79" s="1"/>
  <c r="A2281" i="79" s="1"/>
  <c r="A2282" i="79" s="1"/>
  <c r="A2283" i="79" s="1"/>
  <c r="A2284" i="79" s="1"/>
  <c r="A2285" i="79" s="1"/>
  <c r="A2286" i="79" s="1"/>
  <c r="A2287" i="79" s="1"/>
  <c r="A2288" i="79" s="1"/>
  <c r="A2289" i="79" s="1"/>
  <c r="A2290" i="79" s="1"/>
  <c r="A2291" i="79" s="1"/>
  <c r="A2292" i="79" s="1"/>
  <c r="A2293" i="79" s="1"/>
  <c r="A2294" i="79" s="1"/>
  <c r="A2295" i="79" s="1"/>
  <c r="A2296" i="79" s="1"/>
  <c r="A2297" i="79" s="1"/>
  <c r="A2298" i="79" s="1"/>
  <c r="A2299" i="79" s="1"/>
  <c r="A2300" i="79" s="1"/>
  <c r="A2301" i="79" s="1"/>
  <c r="A2302" i="79" s="1"/>
  <c r="A2303" i="79" s="1"/>
  <c r="A2304" i="79" s="1"/>
  <c r="A2305" i="79" s="1"/>
  <c r="A2306" i="79" s="1"/>
  <c r="A2307" i="79" s="1"/>
  <c r="A2308" i="79" s="1"/>
  <c r="A2309" i="79" s="1"/>
  <c r="A2310" i="79" s="1"/>
  <c r="A2311" i="79" s="1"/>
  <c r="A2312" i="79" s="1"/>
  <c r="A2313" i="79" s="1"/>
  <c r="A2314" i="79" s="1"/>
  <c r="A2315" i="79" s="1"/>
  <c r="A2316" i="79" s="1"/>
  <c r="A2317" i="79" s="1"/>
  <c r="A2318" i="79" s="1"/>
  <c r="A2319" i="79" s="1"/>
  <c r="A2320" i="79" s="1"/>
  <c r="A2321" i="79" s="1"/>
  <c r="A2322" i="79" s="1"/>
  <c r="A2323" i="79" s="1"/>
  <c r="A2324" i="79" s="1"/>
  <c r="A2325" i="79" s="1"/>
  <c r="A2326" i="79" s="1"/>
  <c r="A2327" i="79" s="1"/>
  <c r="A2328" i="79" s="1"/>
  <c r="A2329" i="79" s="1"/>
  <c r="A2330" i="79" s="1"/>
  <c r="A2331" i="79" s="1"/>
  <c r="A2332" i="79" s="1"/>
  <c r="A2333" i="79" s="1"/>
  <c r="A2334" i="79" s="1"/>
  <c r="A2335" i="79" s="1"/>
  <c r="A2336" i="79" s="1"/>
  <c r="A2337" i="79" s="1"/>
  <c r="A2338" i="79" s="1"/>
  <c r="A2339" i="79" s="1"/>
  <c r="A2340" i="79" s="1"/>
  <c r="A2341" i="79" s="1"/>
  <c r="A2342" i="79" s="1"/>
  <c r="A2343" i="79" s="1"/>
  <c r="A2344" i="79" s="1"/>
  <c r="A2345" i="79" s="1"/>
  <c r="A2346" i="79" s="1"/>
  <c r="A2347" i="79" s="1"/>
  <c r="A2348" i="79" s="1"/>
  <c r="A2349" i="79" s="1"/>
  <c r="A2350" i="79" s="1"/>
  <c r="A2351" i="79" s="1"/>
  <c r="A2352" i="79" s="1"/>
  <c r="A2353" i="79" s="1"/>
  <c r="A2354" i="79" s="1"/>
  <c r="A2355" i="79" s="1"/>
  <c r="A2356" i="79" s="1"/>
  <c r="A2357" i="79" s="1"/>
  <c r="A2358" i="79" s="1"/>
  <c r="A2359" i="79" s="1"/>
  <c r="A2360" i="79" s="1"/>
  <c r="A2361" i="79" s="1"/>
  <c r="A2362" i="79" s="1"/>
  <c r="A2363" i="79" s="1"/>
  <c r="A2364" i="79" s="1"/>
  <c r="A2365" i="79" s="1"/>
  <c r="A2366" i="79" s="1"/>
  <c r="A2367" i="79" s="1"/>
  <c r="A2368" i="79" s="1"/>
  <c r="A2369" i="79" s="1"/>
  <c r="A2370" i="79" s="1"/>
  <c r="A2371" i="79" s="1"/>
  <c r="A2372" i="79" s="1"/>
  <c r="A2373" i="79" s="1"/>
  <c r="A2374" i="79" s="1"/>
  <c r="A2375" i="79" s="1"/>
  <c r="A2376" i="79" s="1"/>
  <c r="A2377" i="79" s="1"/>
  <c r="A2378" i="79" s="1"/>
  <c r="A2379" i="79" s="1"/>
  <c r="A2380" i="79" s="1"/>
  <c r="A2381" i="79" s="1"/>
  <c r="A2382" i="79" s="1"/>
  <c r="A2383" i="79" s="1"/>
  <c r="A2384" i="79" s="1"/>
  <c r="A2385" i="79" s="1"/>
  <c r="A2386" i="79" s="1"/>
  <c r="A2387" i="79" s="1"/>
  <c r="A2388" i="79" s="1"/>
  <c r="A2389" i="79" s="1"/>
  <c r="A2390" i="79" s="1"/>
  <c r="A2391" i="79" s="1"/>
  <c r="A2392" i="79" s="1"/>
  <c r="A2393" i="79" s="1"/>
  <c r="A2394" i="79" s="1"/>
  <c r="A2395" i="79" s="1"/>
  <c r="A2396" i="79" s="1"/>
  <c r="A2397" i="79" s="1"/>
  <c r="A2398" i="79" s="1"/>
  <c r="A2399" i="79" s="1"/>
  <c r="A2400" i="79" s="1"/>
  <c r="A2401" i="79" s="1"/>
  <c r="A2402" i="79" s="1"/>
  <c r="A2403" i="79" s="1"/>
  <c r="A2404" i="79" s="1"/>
  <c r="A2405" i="79" s="1"/>
  <c r="A2406" i="79" s="1"/>
  <c r="A2407" i="79" s="1"/>
  <c r="A2408" i="79" s="1"/>
  <c r="A2409" i="79" s="1"/>
  <c r="A2410" i="79" s="1"/>
  <c r="A2411" i="79" s="1"/>
  <c r="A2412" i="79" s="1"/>
  <c r="A2413" i="79" s="1"/>
  <c r="A2414" i="79" s="1"/>
  <c r="A2415" i="79" s="1"/>
  <c r="A2416" i="79" s="1"/>
  <c r="A2417" i="79" s="1"/>
  <c r="A2418" i="79" s="1"/>
  <c r="A2419" i="79" s="1"/>
  <c r="A2420" i="79" s="1"/>
  <c r="A2421" i="79" s="1"/>
  <c r="A2422" i="79" s="1"/>
  <c r="A2423" i="79" s="1"/>
  <c r="A2424" i="79" s="1"/>
  <c r="A2425" i="79" s="1"/>
  <c r="A2426" i="79" s="1"/>
  <c r="A2427" i="79" s="1"/>
  <c r="A2428" i="79" s="1"/>
  <c r="A2429" i="79" s="1"/>
  <c r="A2430" i="79" s="1"/>
  <c r="A2431" i="79" s="1"/>
  <c r="A2432" i="79" s="1"/>
  <c r="A2433" i="79" s="1"/>
  <c r="A2434" i="79" s="1"/>
  <c r="A2435" i="79" s="1"/>
  <c r="A2436" i="79" s="1"/>
  <c r="A2437" i="79" s="1"/>
  <c r="A2438" i="79" s="1"/>
  <c r="A2439" i="79" s="1"/>
  <c r="A2440" i="79" s="1"/>
  <c r="A2441" i="79" s="1"/>
  <c r="A2442" i="79" s="1"/>
  <c r="A2443" i="79" s="1"/>
  <c r="A2444" i="79" s="1"/>
  <c r="A2445" i="79" s="1"/>
  <c r="A2446" i="79" s="1"/>
  <c r="A2447" i="79" s="1"/>
  <c r="A2448" i="79" s="1"/>
  <c r="A2449" i="79" s="1"/>
  <c r="A2450" i="79" s="1"/>
  <c r="A2451" i="79" s="1"/>
  <c r="A2452" i="79" s="1"/>
  <c r="A2453" i="79" s="1"/>
  <c r="A2454" i="79" s="1"/>
  <c r="A2455" i="79" s="1"/>
  <c r="A2456" i="79" s="1"/>
  <c r="A2457" i="79" s="1"/>
  <c r="A2458" i="79" s="1"/>
  <c r="A2459" i="79" s="1"/>
  <c r="A2460" i="79" s="1"/>
  <c r="A2461" i="79" s="1"/>
  <c r="A2462" i="79" s="1"/>
  <c r="A2463" i="79" s="1"/>
  <c r="A2464" i="79" s="1"/>
  <c r="A2465" i="79" s="1"/>
  <c r="A2466" i="79" s="1"/>
  <c r="A2467" i="79" s="1"/>
  <c r="A2468" i="79" s="1"/>
  <c r="A2469" i="79" s="1"/>
  <c r="A2470" i="79" s="1"/>
  <c r="A2471" i="79" s="1"/>
  <c r="A2472" i="79" s="1"/>
  <c r="A2473" i="79" s="1"/>
  <c r="A2474" i="79" s="1"/>
  <c r="A2475" i="79" s="1"/>
  <c r="A2476" i="79" s="1"/>
  <c r="A2477" i="79" s="1"/>
  <c r="A2478" i="79" s="1"/>
  <c r="A2479" i="79" s="1"/>
  <c r="A2480" i="79" s="1"/>
  <c r="A2481" i="79" s="1"/>
  <c r="A2482" i="79" s="1"/>
  <c r="A2483" i="79" s="1"/>
  <c r="A2484" i="79" s="1"/>
  <c r="A2485" i="79" s="1"/>
  <c r="A2486" i="79" s="1"/>
  <c r="A2487" i="79" s="1"/>
  <c r="A2488" i="79" s="1"/>
  <c r="A2489" i="79" s="1"/>
  <c r="A2490" i="79" s="1"/>
  <c r="A2491" i="79" s="1"/>
  <c r="A2492" i="79" s="1"/>
  <c r="A2493" i="79" s="1"/>
  <c r="A2494" i="79" s="1"/>
  <c r="A2495" i="79" s="1"/>
  <c r="A2496" i="79" s="1"/>
  <c r="A2497" i="79" s="1"/>
  <c r="A2498" i="79" s="1"/>
  <c r="A2499" i="79" s="1"/>
  <c r="A2500" i="79" s="1"/>
  <c r="A2501" i="79" s="1"/>
  <c r="A2502" i="79" s="1"/>
  <c r="A2503" i="79" s="1"/>
  <c r="A2504" i="79" s="1"/>
  <c r="A2505" i="79" s="1"/>
  <c r="A2506" i="79" s="1"/>
  <c r="A2507" i="79" s="1"/>
  <c r="A2508" i="79" s="1"/>
  <c r="A2509" i="79" s="1"/>
  <c r="A2510" i="79" s="1"/>
  <c r="A2511" i="79" s="1"/>
  <c r="A2512" i="79" s="1"/>
  <c r="A2513" i="79" s="1"/>
  <c r="A2514" i="79" s="1"/>
  <c r="A2515" i="79" s="1"/>
  <c r="A2516" i="79" s="1"/>
  <c r="A2517" i="79" s="1"/>
  <c r="A2518" i="79" s="1"/>
  <c r="A2519" i="79" s="1"/>
  <c r="A2520" i="79" s="1"/>
  <c r="A2521" i="79" s="1"/>
  <c r="A2522" i="79" s="1"/>
  <c r="A2523" i="79" s="1"/>
  <c r="A2524" i="79" s="1"/>
  <c r="A2525" i="79" s="1"/>
  <c r="A2526" i="79" s="1"/>
  <c r="A2527" i="79" s="1"/>
  <c r="A2528" i="79" s="1"/>
  <c r="A2529" i="79" s="1"/>
  <c r="A2530" i="79" s="1"/>
  <c r="A2531" i="79" s="1"/>
  <c r="A2532" i="79" s="1"/>
  <c r="A2533" i="79" s="1"/>
  <c r="A2534" i="79" s="1"/>
  <c r="A2535" i="79" s="1"/>
  <c r="A2536" i="79" s="1"/>
  <c r="A2537" i="79" s="1"/>
  <c r="A2538" i="79" s="1"/>
  <c r="A2539" i="79" s="1"/>
  <c r="A2540" i="79" s="1"/>
  <c r="A2541" i="79" s="1"/>
  <c r="A2542" i="79" s="1"/>
  <c r="A2543" i="79" s="1"/>
  <c r="A2544" i="79" s="1"/>
  <c r="A2545" i="79" s="1"/>
  <c r="A2546" i="79" s="1"/>
  <c r="A2547" i="79" s="1"/>
  <c r="A2548" i="79" s="1"/>
  <c r="A2549" i="79" s="1"/>
  <c r="A2550" i="79" s="1"/>
  <c r="A2551" i="79" s="1"/>
  <c r="A2552" i="79" s="1"/>
  <c r="A2553" i="79" s="1"/>
  <c r="A2554" i="79" s="1"/>
  <c r="A2555" i="79" s="1"/>
  <c r="A2556" i="79" s="1"/>
  <c r="A2557" i="79" s="1"/>
  <c r="A2558" i="79" s="1"/>
  <c r="A2559" i="79" s="1"/>
  <c r="A2560" i="79" s="1"/>
  <c r="A2561" i="79" s="1"/>
  <c r="A2562" i="79" s="1"/>
  <c r="A2563" i="79" s="1"/>
  <c r="A2564" i="79" s="1"/>
  <c r="A2565" i="79" s="1"/>
  <c r="A2566" i="79" s="1"/>
  <c r="A2567" i="79" s="1"/>
  <c r="A2568" i="79" s="1"/>
  <c r="A2569" i="79" s="1"/>
  <c r="A2570" i="79" s="1"/>
  <c r="A2571" i="79" s="1"/>
  <c r="A2572" i="79" s="1"/>
  <c r="A2573" i="79" s="1"/>
  <c r="A2574" i="79" s="1"/>
  <c r="A2575" i="79" s="1"/>
  <c r="A2576" i="79" s="1"/>
  <c r="A2577" i="79" s="1"/>
  <c r="A2578" i="79" s="1"/>
  <c r="A2579" i="79" s="1"/>
  <c r="A2580" i="79" s="1"/>
  <c r="A2581" i="79" s="1"/>
  <c r="A2582" i="79" s="1"/>
  <c r="A2583" i="79" s="1"/>
  <c r="A2584" i="79" s="1"/>
  <c r="A2585" i="79" s="1"/>
  <c r="A2586" i="79" s="1"/>
  <c r="A2587" i="79" s="1"/>
  <c r="A2588" i="79" s="1"/>
  <c r="A2589" i="79" s="1"/>
  <c r="A2590" i="79" s="1"/>
  <c r="A2591" i="79" s="1"/>
  <c r="A2592" i="79" s="1"/>
  <c r="A2593" i="79" s="1"/>
  <c r="A2594" i="79" s="1"/>
  <c r="A2595" i="79" s="1"/>
  <c r="A2596" i="79" s="1"/>
  <c r="A2597" i="79" s="1"/>
  <c r="A2598" i="79" s="1"/>
  <c r="A2599" i="79" s="1"/>
  <c r="A2600" i="79" s="1"/>
  <c r="A2601" i="79" s="1"/>
  <c r="A2602" i="79" s="1"/>
  <c r="A2603" i="79" s="1"/>
  <c r="A2604" i="79" s="1"/>
  <c r="A2605" i="79" s="1"/>
  <c r="A2606" i="79" s="1"/>
  <c r="A2607" i="79" s="1"/>
  <c r="A2608" i="79" s="1"/>
  <c r="A2609" i="79" s="1"/>
  <c r="A2610" i="79" s="1"/>
  <c r="A2611" i="79" s="1"/>
  <c r="A2612" i="79" s="1"/>
  <c r="A2613" i="79" s="1"/>
  <c r="A2614" i="79" s="1"/>
  <c r="A2615" i="79" s="1"/>
  <c r="A2616" i="79" s="1"/>
  <c r="A2617" i="79" s="1"/>
  <c r="A2618" i="79" s="1"/>
  <c r="A2619" i="79" s="1"/>
  <c r="A2620" i="79" s="1"/>
  <c r="A2621" i="79" s="1"/>
  <c r="A2622" i="79" s="1"/>
  <c r="A2623" i="79" s="1"/>
  <c r="A2624" i="79" s="1"/>
  <c r="A2625" i="79" s="1"/>
  <c r="A2626" i="79" s="1"/>
  <c r="A2627" i="79" s="1"/>
  <c r="A2628" i="79" s="1"/>
  <c r="A2629" i="79" s="1"/>
  <c r="A2630" i="79" s="1"/>
  <c r="A2631" i="79" s="1"/>
  <c r="A2632" i="79" s="1"/>
  <c r="A2633" i="79" s="1"/>
  <c r="A2634" i="79" s="1"/>
  <c r="A2635" i="79" s="1"/>
  <c r="A2636" i="79" s="1"/>
  <c r="A2637" i="79" s="1"/>
  <c r="A2638" i="79" s="1"/>
  <c r="A2639" i="79" s="1"/>
  <c r="A2640" i="79" s="1"/>
  <c r="A2641" i="79" s="1"/>
  <c r="A2642" i="79" s="1"/>
  <c r="A2643" i="79" s="1"/>
  <c r="A2644" i="79" s="1"/>
  <c r="A2645" i="79" s="1"/>
  <c r="A2646" i="79" s="1"/>
  <c r="A2647" i="79" s="1"/>
  <c r="A2648" i="79" s="1"/>
  <c r="A2649" i="79" s="1"/>
  <c r="A2650" i="79" s="1"/>
  <c r="A2651" i="79" s="1"/>
  <c r="A2652" i="79" s="1"/>
  <c r="A2653" i="79" s="1"/>
  <c r="A2654" i="79" s="1"/>
  <c r="A2655" i="79" s="1"/>
  <c r="A2656" i="79" s="1"/>
  <c r="A2657" i="79" s="1"/>
  <c r="A2658" i="79" s="1"/>
  <c r="A2659" i="79" s="1"/>
  <c r="A2660" i="79" s="1"/>
  <c r="A2661" i="79" s="1"/>
  <c r="A2662" i="79" s="1"/>
  <c r="A2663" i="79" s="1"/>
  <c r="A2664" i="79" s="1"/>
  <c r="A2665" i="79" s="1"/>
  <c r="A2666" i="79" s="1"/>
  <c r="A2667" i="79" s="1"/>
  <c r="A2668" i="79" s="1"/>
  <c r="A2669" i="79" s="1"/>
  <c r="A2670" i="79" s="1"/>
  <c r="A2671" i="79" s="1"/>
  <c r="A2672" i="79" s="1"/>
  <c r="A2673" i="79" s="1"/>
  <c r="A2674" i="79" s="1"/>
  <c r="A2675" i="79" s="1"/>
  <c r="A2676" i="79" s="1"/>
  <c r="A2677" i="79" s="1"/>
  <c r="A2678" i="79" s="1"/>
  <c r="A2679" i="79" s="1"/>
  <c r="A2680" i="79" s="1"/>
  <c r="A2681" i="79" s="1"/>
  <c r="A2682" i="79" s="1"/>
  <c r="A2683" i="79" s="1"/>
  <c r="A2684" i="79" s="1"/>
  <c r="A2685" i="79" s="1"/>
  <c r="A2686" i="79" s="1"/>
  <c r="A2687" i="79" s="1"/>
  <c r="A2688" i="79" s="1"/>
  <c r="A2689" i="79" s="1"/>
  <c r="A2690" i="79" s="1"/>
  <c r="A2691" i="79" s="1"/>
  <c r="A2692" i="79" s="1"/>
  <c r="A2693" i="79" s="1"/>
  <c r="A2694" i="79" s="1"/>
  <c r="A2695" i="79" s="1"/>
  <c r="A2696" i="79" s="1"/>
  <c r="A2697" i="79" s="1"/>
  <c r="A2698" i="79" s="1"/>
  <c r="A2699" i="79" s="1"/>
  <c r="A2700" i="79" s="1"/>
  <c r="A2701" i="79" s="1"/>
  <c r="A2702" i="79" s="1"/>
  <c r="A2703" i="79" s="1"/>
  <c r="A2704" i="79" s="1"/>
  <c r="A2705" i="79" s="1"/>
  <c r="A2706" i="79" s="1"/>
  <c r="A2707" i="79" s="1"/>
  <c r="A2708" i="79" s="1"/>
  <c r="A2709" i="79" s="1"/>
  <c r="A2710" i="79" s="1"/>
  <c r="A2711" i="79" s="1"/>
  <c r="A2712" i="79" s="1"/>
  <c r="A2713" i="79" s="1"/>
  <c r="A2714" i="79" s="1"/>
  <c r="A2715" i="79" s="1"/>
  <c r="A2716" i="79" s="1"/>
  <c r="A2717" i="79" s="1"/>
  <c r="A2718" i="79" s="1"/>
  <c r="A2719" i="79" s="1"/>
  <c r="A2720" i="79" s="1"/>
  <c r="A2721" i="79" s="1"/>
  <c r="A2722" i="79" s="1"/>
  <c r="A2723" i="79" s="1"/>
  <c r="A2724" i="79" s="1"/>
  <c r="A2725" i="79" s="1"/>
  <c r="A2726" i="79" s="1"/>
  <c r="A2727" i="79" s="1"/>
  <c r="A2728" i="79" s="1"/>
  <c r="A2729" i="79" s="1"/>
  <c r="A2730" i="79" s="1"/>
  <c r="A2731" i="79" s="1"/>
  <c r="A2732" i="79" s="1"/>
  <c r="A2733" i="79" s="1"/>
  <c r="A2734" i="79" s="1"/>
  <c r="A2735" i="79" s="1"/>
  <c r="A2736" i="79" s="1"/>
  <c r="A2737" i="79" s="1"/>
  <c r="A2738" i="79" s="1"/>
  <c r="A2739" i="79" s="1"/>
  <c r="A2740" i="79" s="1"/>
  <c r="A2741" i="79" s="1"/>
  <c r="A2742" i="79" s="1"/>
  <c r="A2743" i="79" s="1"/>
  <c r="A2744" i="79" s="1"/>
  <c r="A2745" i="79" s="1"/>
  <c r="A2746" i="79" s="1"/>
  <c r="A2747" i="79" s="1"/>
  <c r="A2748" i="79" s="1"/>
  <c r="A2749" i="79" s="1"/>
  <c r="A2750" i="79" s="1"/>
  <c r="A2751" i="79" s="1"/>
  <c r="A2752" i="79" s="1"/>
  <c r="A2753" i="79" s="1"/>
  <c r="A2754" i="79" s="1"/>
  <c r="A2755" i="79" s="1"/>
  <c r="A2756" i="79" s="1"/>
  <c r="A2757" i="79" s="1"/>
  <c r="A2758" i="79" s="1"/>
  <c r="A2759" i="79" s="1"/>
  <c r="A2760" i="79" s="1"/>
  <c r="A2761" i="79" s="1"/>
  <c r="A2762" i="79" s="1"/>
  <c r="A2763" i="79" s="1"/>
  <c r="A2764" i="79" s="1"/>
  <c r="A2765" i="79" s="1"/>
  <c r="A2766" i="79" s="1"/>
  <c r="A2767" i="79" s="1"/>
  <c r="A2768" i="79" s="1"/>
  <c r="A2769" i="79" s="1"/>
  <c r="A2770" i="79" s="1"/>
  <c r="A2771" i="79" s="1"/>
  <c r="A2772" i="79" s="1"/>
  <c r="A2773" i="79" s="1"/>
  <c r="A2774" i="79" s="1"/>
  <c r="A2775" i="79" s="1"/>
  <c r="A2776" i="79" s="1"/>
  <c r="A2777" i="79" s="1"/>
  <c r="A2778" i="79" s="1"/>
  <c r="A2779" i="79" s="1"/>
  <c r="A2780" i="79" s="1"/>
  <c r="A2781" i="79" s="1"/>
  <c r="A2782" i="79" s="1"/>
  <c r="A2783" i="79" s="1"/>
  <c r="A2784" i="79" s="1"/>
  <c r="A2785" i="79" s="1"/>
  <c r="A2786" i="79" s="1"/>
  <c r="A2787" i="79" s="1"/>
  <c r="A2788" i="79" s="1"/>
  <c r="A2789" i="79" s="1"/>
  <c r="A2790" i="79" s="1"/>
  <c r="A2791" i="79" s="1"/>
  <c r="A2792" i="79" s="1"/>
  <c r="A2793" i="79" s="1"/>
  <c r="A2794" i="79" s="1"/>
  <c r="A2795" i="79" s="1"/>
  <c r="A2796" i="79" s="1"/>
  <c r="A2797" i="79" s="1"/>
  <c r="A2798" i="79" s="1"/>
  <c r="A2799" i="79" s="1"/>
  <c r="A2800" i="79" s="1"/>
  <c r="A2801" i="79" s="1"/>
  <c r="A2802" i="79" s="1"/>
  <c r="A2803" i="79" s="1"/>
  <c r="A2804" i="79" s="1"/>
  <c r="A2805" i="79" s="1"/>
  <c r="A2806" i="79" s="1"/>
  <c r="A2807" i="79" s="1"/>
  <c r="A2808" i="79" s="1"/>
  <c r="A2809" i="79" s="1"/>
  <c r="A2810" i="79" s="1"/>
  <c r="A2811" i="79" s="1"/>
  <c r="A2812" i="79" s="1"/>
  <c r="A2813" i="79" s="1"/>
  <c r="A2814" i="79" s="1"/>
  <c r="A2815" i="79" s="1"/>
  <c r="A2816" i="79" s="1"/>
  <c r="A2817" i="79" s="1"/>
  <c r="A2818" i="79" s="1"/>
  <c r="A2819" i="79" s="1"/>
  <c r="A2820" i="79" s="1"/>
  <c r="A2821" i="79" s="1"/>
  <c r="A2822" i="79" s="1"/>
  <c r="A2823" i="79" s="1"/>
  <c r="A2824" i="79" s="1"/>
  <c r="A2825" i="79" s="1"/>
  <c r="A2826" i="79" s="1"/>
  <c r="A2827" i="79" s="1"/>
  <c r="A2828" i="79" s="1"/>
  <c r="A2829" i="79" s="1"/>
  <c r="A2830" i="79" s="1"/>
  <c r="A2831" i="79" s="1"/>
  <c r="A2832" i="79" s="1"/>
  <c r="A2833" i="79" s="1"/>
  <c r="A2834" i="79" s="1"/>
  <c r="A2835" i="79" s="1"/>
  <c r="A2836" i="79" s="1"/>
  <c r="A2837" i="79" s="1"/>
  <c r="A2838" i="79" s="1"/>
  <c r="A2839" i="79" s="1"/>
  <c r="A2840" i="79" s="1"/>
  <c r="A2841" i="79" s="1"/>
  <c r="A2842" i="79" s="1"/>
  <c r="A2843" i="79" s="1"/>
  <c r="A2844" i="79" s="1"/>
  <c r="A2845" i="79" s="1"/>
  <c r="A2846" i="79" s="1"/>
  <c r="A2847" i="79" s="1"/>
  <c r="A2848" i="79" s="1"/>
  <c r="A2849" i="79" s="1"/>
  <c r="A2850" i="79" s="1"/>
  <c r="A2851" i="79" s="1"/>
  <c r="A2852" i="79" s="1"/>
  <c r="A2853" i="79" s="1"/>
  <c r="A2854" i="79" s="1"/>
  <c r="A2855" i="79" s="1"/>
  <c r="A2856" i="79" s="1"/>
  <c r="A2857" i="79" s="1"/>
  <c r="A2858" i="79" s="1"/>
  <c r="A2859" i="79" s="1"/>
  <c r="A2860" i="79" s="1"/>
  <c r="A2861" i="79" s="1"/>
  <c r="A2862" i="79" s="1"/>
  <c r="A2863" i="79" s="1"/>
  <c r="A2864" i="79" s="1"/>
  <c r="A2865" i="79" s="1"/>
  <c r="A2866" i="79" s="1"/>
  <c r="A2867" i="79" s="1"/>
  <c r="A2868" i="79" s="1"/>
  <c r="A2869" i="79" s="1"/>
  <c r="A2870" i="79" s="1"/>
  <c r="A2871" i="79" s="1"/>
  <c r="A2872" i="79" s="1"/>
  <c r="A2873" i="79" s="1"/>
  <c r="A2874" i="79" s="1"/>
  <c r="A2875" i="79" s="1"/>
  <c r="A2876" i="79" s="1"/>
  <c r="A2877" i="79" s="1"/>
  <c r="A2878" i="79" s="1"/>
  <c r="A2879" i="79" s="1"/>
  <c r="A2880" i="79" s="1"/>
  <c r="A2881" i="79" s="1"/>
  <c r="A2882" i="79" s="1"/>
  <c r="A2883" i="79" s="1"/>
  <c r="A2884" i="79" s="1"/>
  <c r="A2885" i="79" s="1"/>
  <c r="A2886" i="79" s="1"/>
  <c r="A2887" i="79" s="1"/>
  <c r="A2888" i="79" s="1"/>
  <c r="A2889" i="79" s="1"/>
  <c r="A2890" i="79" s="1"/>
  <c r="A2891" i="79" s="1"/>
  <c r="A2892" i="79" s="1"/>
  <c r="A2893" i="79" s="1"/>
  <c r="A2894" i="79" s="1"/>
  <c r="A2895" i="79" s="1"/>
  <c r="A2896" i="79" s="1"/>
  <c r="A2897" i="79" s="1"/>
  <c r="A2898" i="79" s="1"/>
  <c r="A2899" i="79" s="1"/>
  <c r="A2900" i="79" s="1"/>
  <c r="A2901" i="79" s="1"/>
  <c r="A2902" i="79" s="1"/>
  <c r="A2903" i="79" s="1"/>
  <c r="A2904" i="79" s="1"/>
  <c r="A2905" i="79" s="1"/>
  <c r="A2906" i="79" s="1"/>
  <c r="A2907" i="79" s="1"/>
  <c r="A2908" i="79" s="1"/>
  <c r="A2909" i="79" s="1"/>
  <c r="A2910" i="79" s="1"/>
  <c r="A2911" i="79" s="1"/>
  <c r="A2912" i="79" s="1"/>
  <c r="A2913" i="79" s="1"/>
  <c r="A2914" i="79" s="1"/>
  <c r="A2915" i="79" s="1"/>
  <c r="A2916" i="79" s="1"/>
  <c r="A2917" i="79" s="1"/>
  <c r="A2918" i="79" s="1"/>
  <c r="A2919" i="79" s="1"/>
  <c r="A2920" i="79" s="1"/>
  <c r="A2921" i="79" s="1"/>
  <c r="A2922" i="79" s="1"/>
  <c r="A2923" i="79" s="1"/>
  <c r="A2924" i="79" s="1"/>
  <c r="A2925" i="79" s="1"/>
  <c r="A2926" i="79" s="1"/>
  <c r="A2927" i="79" s="1"/>
  <c r="A2928" i="79" s="1"/>
  <c r="A2929" i="79" s="1"/>
  <c r="A2930" i="79" s="1"/>
  <c r="A2931" i="79" s="1"/>
  <c r="A2932" i="79" s="1"/>
  <c r="A2933" i="79" s="1"/>
  <c r="A2934" i="79" s="1"/>
  <c r="A2935" i="79" s="1"/>
  <c r="A2936" i="79" s="1"/>
  <c r="A2937" i="79" s="1"/>
  <c r="A2938" i="79" s="1"/>
  <c r="A2939" i="79" s="1"/>
  <c r="A2940" i="79" s="1"/>
  <c r="A2941" i="79" s="1"/>
  <c r="A2942" i="79" s="1"/>
  <c r="A2943" i="79" s="1"/>
  <c r="A2944" i="79" s="1"/>
  <c r="A2945" i="79" s="1"/>
  <c r="A2946" i="79" s="1"/>
  <c r="A2947" i="79" s="1"/>
  <c r="A2948" i="79" s="1"/>
  <c r="A2949" i="79" s="1"/>
  <c r="A2950" i="79" s="1"/>
  <c r="A2951" i="79" s="1"/>
  <c r="A2952" i="79" s="1"/>
  <c r="A2953" i="79" s="1"/>
  <c r="A2954" i="79" s="1"/>
  <c r="A2955" i="79" s="1"/>
  <c r="A2956" i="79" s="1"/>
  <c r="A2957" i="79" s="1"/>
  <c r="A2958" i="79" s="1"/>
  <c r="A2959" i="79" s="1"/>
  <c r="A2960" i="79" s="1"/>
  <c r="A2961" i="79" s="1"/>
  <c r="A2962" i="79" s="1"/>
  <c r="A2963" i="79" s="1"/>
  <c r="A2964" i="79" s="1"/>
  <c r="A2965" i="79" s="1"/>
  <c r="A2966" i="79" s="1"/>
  <c r="A2967" i="79" s="1"/>
  <c r="A2968" i="79" s="1"/>
  <c r="A2969" i="79" s="1"/>
  <c r="A2970" i="79" s="1"/>
  <c r="A2971" i="79" s="1"/>
  <c r="A2972" i="79" s="1"/>
  <c r="A2973" i="79" s="1"/>
  <c r="A2974" i="79" s="1"/>
  <c r="A2975" i="79" s="1"/>
  <c r="A2976" i="79" s="1"/>
  <c r="A2977" i="79" s="1"/>
  <c r="A2978" i="79" s="1"/>
  <c r="A2979" i="79" s="1"/>
  <c r="A2980" i="79" s="1"/>
  <c r="A2981" i="79" s="1"/>
  <c r="A2982" i="79" s="1"/>
  <c r="A2983" i="79" s="1"/>
  <c r="A2984" i="79" s="1"/>
  <c r="A2985" i="79" s="1"/>
  <c r="A2986" i="79" s="1"/>
  <c r="A2987" i="79" s="1"/>
  <c r="A2988" i="79" s="1"/>
  <c r="A2989" i="79" s="1"/>
  <c r="A2990" i="79" s="1"/>
  <c r="A2991" i="79" s="1"/>
  <c r="A2992" i="79" s="1"/>
  <c r="A2993" i="79" s="1"/>
  <c r="A2994" i="79" s="1"/>
  <c r="A2995" i="79" s="1"/>
  <c r="A2996" i="79" s="1"/>
  <c r="A2997" i="79" s="1"/>
  <c r="A2998" i="79" s="1"/>
  <c r="A2999" i="79" s="1"/>
  <c r="A3000" i="79" s="1"/>
  <c r="A3001" i="79" s="1"/>
  <c r="A3002" i="79" s="1"/>
  <c r="A3003" i="79" s="1"/>
  <c r="A3004" i="79" s="1"/>
  <c r="A3005" i="79" s="1"/>
  <c r="A3006" i="79" s="1"/>
  <c r="A3007" i="79" s="1"/>
  <c r="A3008" i="79" s="1"/>
  <c r="A3009" i="79" s="1"/>
  <c r="A3010" i="79" s="1"/>
  <c r="A3011" i="79" s="1"/>
  <c r="A3012" i="79" s="1"/>
  <c r="A3013" i="79" s="1"/>
  <c r="A3014" i="79" s="1"/>
  <c r="A3015" i="79" s="1"/>
  <c r="A3016" i="79" s="1"/>
  <c r="A3017" i="79" s="1"/>
  <c r="A3018" i="79" s="1"/>
  <c r="A3019" i="79" s="1"/>
  <c r="A3020" i="79" s="1"/>
  <c r="A3021" i="79" s="1"/>
  <c r="A3022" i="79" s="1"/>
  <c r="A3023" i="79" s="1"/>
  <c r="A3024" i="79" s="1"/>
  <c r="A3025" i="79" s="1"/>
  <c r="A3026" i="79" s="1"/>
  <c r="A3027" i="79" s="1"/>
  <c r="A3028" i="79" s="1"/>
  <c r="A3029" i="79" s="1"/>
  <c r="A3030" i="79" s="1"/>
  <c r="A3031" i="79" s="1"/>
  <c r="A3032" i="79" s="1"/>
  <c r="A3033" i="79" s="1"/>
  <c r="A3034" i="79" s="1"/>
  <c r="A3035" i="79" s="1"/>
  <c r="A3036" i="79" s="1"/>
  <c r="A3037" i="79" s="1"/>
  <c r="A3038" i="79" s="1"/>
  <c r="A3039" i="79" s="1"/>
  <c r="A3040" i="79" s="1"/>
  <c r="A3041" i="79" s="1"/>
  <c r="A3042" i="79" s="1"/>
  <c r="A3043" i="79" s="1"/>
  <c r="A3044" i="79" s="1"/>
  <c r="A3045" i="79" s="1"/>
  <c r="A3046" i="79" s="1"/>
  <c r="A3047" i="79" s="1"/>
  <c r="A3048" i="79" s="1"/>
  <c r="A3049" i="79" s="1"/>
  <c r="A3050" i="79" s="1"/>
  <c r="A3051" i="79" s="1"/>
  <c r="A3052" i="79" s="1"/>
  <c r="A3053" i="79" s="1"/>
  <c r="A3054" i="79" s="1"/>
  <c r="A3055" i="79" s="1"/>
  <c r="A3056" i="79" s="1"/>
  <c r="A3057" i="79" s="1"/>
  <c r="A3058" i="79" s="1"/>
  <c r="A3059" i="79" s="1"/>
  <c r="A3060" i="79" s="1"/>
  <c r="A3061" i="79" s="1"/>
  <c r="A3062" i="79" s="1"/>
  <c r="A3063" i="79" s="1"/>
  <c r="A3064" i="79" s="1"/>
  <c r="A3065" i="79" s="1"/>
  <c r="A3066" i="79" s="1"/>
  <c r="A3067" i="79" s="1"/>
  <c r="A3068" i="79" s="1"/>
  <c r="A3069" i="79" s="1"/>
  <c r="A3070" i="79" s="1"/>
  <c r="A3071" i="79" s="1"/>
  <c r="A3072" i="79" s="1"/>
  <c r="A3073" i="79" s="1"/>
  <c r="A3074" i="79" s="1"/>
  <c r="A3075" i="79" s="1"/>
  <c r="A3076" i="79" s="1"/>
  <c r="A3077" i="79" s="1"/>
  <c r="A3078" i="79" s="1"/>
  <c r="A3079" i="79" s="1"/>
  <c r="A3080" i="79" s="1"/>
  <c r="A3081" i="79" s="1"/>
  <c r="A3082" i="79" s="1"/>
  <c r="A3083" i="79" s="1"/>
  <c r="A3084" i="79" s="1"/>
  <c r="A3085" i="79" s="1"/>
  <c r="A3086" i="79" s="1"/>
  <c r="A3087" i="79" s="1"/>
  <c r="A3088" i="79" s="1"/>
  <c r="A3089" i="79" s="1"/>
  <c r="A3090" i="79" s="1"/>
  <c r="A3091" i="79" s="1"/>
  <c r="A3092" i="79" s="1"/>
  <c r="A3093" i="79" s="1"/>
  <c r="A3094" i="79" s="1"/>
  <c r="A3095" i="79" s="1"/>
  <c r="A3096" i="79" s="1"/>
  <c r="A3097" i="79" s="1"/>
  <c r="A3098" i="79" s="1"/>
  <c r="A3099" i="79" s="1"/>
  <c r="A3100" i="79" s="1"/>
  <c r="A3101" i="79" s="1"/>
  <c r="A3102" i="79" s="1"/>
  <c r="A3103" i="79" s="1"/>
  <c r="A3104" i="79" s="1"/>
  <c r="A3105" i="79" s="1"/>
  <c r="A3106" i="79" s="1"/>
  <c r="A3107" i="79" s="1"/>
  <c r="A3108" i="79" s="1"/>
  <c r="A3109" i="79" s="1"/>
  <c r="A3110" i="79" s="1"/>
  <c r="A3111" i="79" s="1"/>
  <c r="A3112" i="79" s="1"/>
  <c r="A3113" i="79" s="1"/>
  <c r="A3114" i="79" s="1"/>
  <c r="A3115" i="79" s="1"/>
  <c r="A3116" i="79" s="1"/>
  <c r="A3117" i="79" s="1"/>
  <c r="A3118" i="79" s="1"/>
  <c r="A3119" i="79" s="1"/>
  <c r="A3120" i="79" s="1"/>
  <c r="A3121" i="79" s="1"/>
  <c r="A3122" i="79" s="1"/>
  <c r="A3123" i="79" s="1"/>
  <c r="A3124" i="79" s="1"/>
  <c r="A3125" i="79" s="1"/>
  <c r="A3126" i="79" s="1"/>
  <c r="A3127" i="79" s="1"/>
  <c r="A3128" i="79" s="1"/>
  <c r="A3129" i="79" s="1"/>
  <c r="A3130" i="79" s="1"/>
  <c r="A3131" i="79" s="1"/>
  <c r="A3132" i="79" s="1"/>
  <c r="A3133" i="79" s="1"/>
  <c r="A3134" i="79" s="1"/>
  <c r="A3135" i="79" s="1"/>
  <c r="A3136" i="79" s="1"/>
  <c r="A3137" i="79" s="1"/>
  <c r="A3138" i="79" s="1"/>
  <c r="A3139" i="79" s="1"/>
  <c r="A3140" i="79" s="1"/>
  <c r="A3141" i="79" s="1"/>
  <c r="A3142" i="79" s="1"/>
  <c r="A3143" i="79" s="1"/>
  <c r="A3144" i="79" s="1"/>
  <c r="A3145" i="79" s="1"/>
  <c r="A3146" i="79" s="1"/>
  <c r="A3147" i="79" s="1"/>
  <c r="A3148" i="79" s="1"/>
  <c r="A3149" i="79" s="1"/>
  <c r="A3150" i="79" s="1"/>
  <c r="A3151" i="79" s="1"/>
  <c r="A3152" i="79" s="1"/>
  <c r="A3153" i="79" s="1"/>
  <c r="A3154" i="79" s="1"/>
  <c r="A3155" i="79" s="1"/>
  <c r="A3156" i="79" s="1"/>
  <c r="A3157" i="79" s="1"/>
  <c r="A3158" i="79" s="1"/>
  <c r="A3159" i="79" s="1"/>
  <c r="A3160" i="79" s="1"/>
  <c r="A3161" i="79" s="1"/>
  <c r="A3162" i="79" s="1"/>
  <c r="A3163" i="79" s="1"/>
  <c r="A3164" i="79" s="1"/>
  <c r="A3165" i="79" s="1"/>
  <c r="A3166" i="79" s="1"/>
  <c r="A3167" i="79" s="1"/>
  <c r="A3168" i="79" s="1"/>
  <c r="A3169" i="79" s="1"/>
  <c r="A3170" i="79" s="1"/>
  <c r="A3171" i="79" s="1"/>
  <c r="A3172" i="79" s="1"/>
  <c r="A3173" i="79" s="1"/>
  <c r="A3174" i="79" s="1"/>
  <c r="A3175" i="79" s="1"/>
  <c r="A3176" i="79" s="1"/>
  <c r="A3177" i="79" s="1"/>
  <c r="A3178" i="79" s="1"/>
  <c r="A3179" i="79" s="1"/>
  <c r="A3180" i="79" s="1"/>
  <c r="A3181" i="79" s="1"/>
  <c r="A3182" i="79" s="1"/>
  <c r="A3183" i="79" s="1"/>
  <c r="A3184" i="79" s="1"/>
  <c r="A3185" i="79" s="1"/>
  <c r="A3186" i="79" s="1"/>
  <c r="A3187" i="79" s="1"/>
  <c r="A3188" i="79" s="1"/>
  <c r="A3189" i="79" s="1"/>
  <c r="A3190" i="79" s="1"/>
  <c r="A3191" i="79" s="1"/>
  <c r="A3192" i="79" s="1"/>
  <c r="A3193" i="79" s="1"/>
  <c r="A3194" i="79" s="1"/>
  <c r="A3195" i="79" s="1"/>
  <c r="A3196" i="79" s="1"/>
  <c r="A3197" i="79" s="1"/>
  <c r="A3198" i="79" s="1"/>
  <c r="A3199" i="79" s="1"/>
  <c r="A3200" i="79" s="1"/>
  <c r="A3201" i="79" s="1"/>
  <c r="A3202" i="79" s="1"/>
  <c r="A3203" i="79" s="1"/>
  <c r="A3204" i="79" s="1"/>
  <c r="A3205" i="79" s="1"/>
  <c r="A3206" i="79" s="1"/>
  <c r="A3207" i="79" s="1"/>
  <c r="A3208" i="79" s="1"/>
  <c r="A3209" i="79" s="1"/>
  <c r="A3210" i="79" s="1"/>
  <c r="A3211" i="79" s="1"/>
  <c r="A3212" i="79" s="1"/>
  <c r="A3213" i="79" s="1"/>
  <c r="A3214" i="79" s="1"/>
  <c r="A3215" i="79" s="1"/>
  <c r="A3216" i="79" s="1"/>
  <c r="A3217" i="79" s="1"/>
  <c r="A3218" i="79" s="1"/>
  <c r="A3219" i="79" s="1"/>
  <c r="A3220" i="79" s="1"/>
  <c r="A3221" i="79" s="1"/>
  <c r="A3222" i="79" s="1"/>
  <c r="A3223" i="79" s="1"/>
  <c r="A3224" i="79" s="1"/>
  <c r="A3225" i="79" s="1"/>
  <c r="A3226" i="79" s="1"/>
  <c r="A3227" i="79" s="1"/>
  <c r="A3228" i="79" s="1"/>
  <c r="A3229" i="79" s="1"/>
  <c r="A3230" i="79" s="1"/>
  <c r="A3231" i="79" s="1"/>
  <c r="A3232" i="79" s="1"/>
  <c r="A3233" i="79" s="1"/>
  <c r="A3234" i="79" s="1"/>
  <c r="A3235" i="79" s="1"/>
  <c r="A3236" i="79" s="1"/>
  <c r="A3237" i="79" s="1"/>
  <c r="A3238" i="79" s="1"/>
  <c r="A3239" i="79" s="1"/>
  <c r="A3240" i="79" s="1"/>
  <c r="A3241" i="79" s="1"/>
  <c r="A3242" i="79" s="1"/>
  <c r="A3243" i="79" s="1"/>
  <c r="A3244" i="79" s="1"/>
  <c r="A3245" i="79" s="1"/>
  <c r="A3246" i="79" s="1"/>
  <c r="A3247" i="79" s="1"/>
  <c r="A3248" i="79" s="1"/>
  <c r="A3249" i="79" s="1"/>
  <c r="A3250" i="79" s="1"/>
  <c r="A3251" i="79" s="1"/>
  <c r="A3252" i="79" s="1"/>
  <c r="A3253" i="79" s="1"/>
  <c r="A3254" i="79" s="1"/>
  <c r="A3255" i="79" s="1"/>
  <c r="A3256" i="79" s="1"/>
  <c r="A3257" i="79" s="1"/>
  <c r="A3258" i="79" s="1"/>
  <c r="A3259" i="79" s="1"/>
  <c r="A3260" i="79" s="1"/>
  <c r="A3261" i="79" s="1"/>
  <c r="A3262" i="79" s="1"/>
  <c r="A3263" i="79" s="1"/>
  <c r="A3264" i="79" s="1"/>
  <c r="A3265" i="79" s="1"/>
  <c r="A3266" i="79" s="1"/>
  <c r="A3267" i="79" s="1"/>
  <c r="A3268" i="79" s="1"/>
  <c r="A3269" i="79" s="1"/>
  <c r="A3270" i="79" s="1"/>
  <c r="A3271" i="79" s="1"/>
  <c r="A3272" i="79" s="1"/>
  <c r="A3273" i="79" s="1"/>
  <c r="A3274" i="79" s="1"/>
  <c r="A3275" i="79" s="1"/>
  <c r="A3276" i="79" s="1"/>
  <c r="A3277" i="79" s="1"/>
  <c r="A3278" i="79" s="1"/>
  <c r="A3279" i="79" s="1"/>
  <c r="A3280" i="79" s="1"/>
  <c r="A3281" i="79" s="1"/>
  <c r="A3282" i="79" s="1"/>
  <c r="A3283" i="79" s="1"/>
  <c r="A3284" i="79" s="1"/>
  <c r="A3285" i="79" s="1"/>
  <c r="A3286" i="79" s="1"/>
  <c r="A3287" i="79" s="1"/>
  <c r="A3288" i="79" s="1"/>
  <c r="A3289" i="79" s="1"/>
  <c r="A3290" i="79" s="1"/>
  <c r="A3291" i="79" s="1"/>
  <c r="A3292" i="79" s="1"/>
  <c r="A3293" i="79" s="1"/>
  <c r="A3294" i="79" s="1"/>
  <c r="A3295" i="79" s="1"/>
  <c r="A3296" i="79" s="1"/>
  <c r="A3297" i="79" s="1"/>
  <c r="A3298" i="79" s="1"/>
  <c r="A3299" i="79" s="1"/>
  <c r="A3300" i="79" s="1"/>
  <c r="A3301" i="79" s="1"/>
  <c r="A3302" i="79" s="1"/>
  <c r="A3303" i="79" s="1"/>
  <c r="A3304" i="79" s="1"/>
  <c r="A3305" i="79" s="1"/>
  <c r="A3306" i="79" s="1"/>
  <c r="A3307" i="79" s="1"/>
  <c r="A3308" i="79" s="1"/>
  <c r="A3309" i="79" s="1"/>
  <c r="A3310" i="79" s="1"/>
  <c r="A3311" i="79" s="1"/>
  <c r="A3312" i="79" s="1"/>
  <c r="A3313" i="79" s="1"/>
  <c r="A3314" i="79" s="1"/>
  <c r="A3315" i="79" s="1"/>
  <c r="A3316" i="79" s="1"/>
  <c r="A3317" i="79" s="1"/>
  <c r="A3318" i="79" s="1"/>
  <c r="A3319" i="79" s="1"/>
  <c r="A3320" i="79" s="1"/>
  <c r="A3321" i="79" s="1"/>
  <c r="A3322" i="79" s="1"/>
  <c r="A3323" i="79" s="1"/>
  <c r="A3324" i="79" s="1"/>
  <c r="A3325" i="79" s="1"/>
  <c r="A3326" i="79" s="1"/>
  <c r="A3327" i="79" s="1"/>
  <c r="A3328" i="79" s="1"/>
  <c r="A3329" i="79" s="1"/>
  <c r="A3330" i="79" s="1"/>
  <c r="A3331" i="79" s="1"/>
  <c r="A3332" i="79" s="1"/>
  <c r="A3333" i="79" s="1"/>
  <c r="A3334" i="79" s="1"/>
  <c r="A3335" i="79" s="1"/>
  <c r="A3336" i="79" s="1"/>
  <c r="A3337" i="79" s="1"/>
  <c r="A3338" i="79" s="1"/>
  <c r="A3339" i="79" s="1"/>
  <c r="A3340" i="79" s="1"/>
  <c r="A3341" i="79" s="1"/>
  <c r="A3342" i="79" s="1"/>
  <c r="A3343" i="79" s="1"/>
  <c r="A3344" i="79" s="1"/>
  <c r="A3345" i="79" s="1"/>
  <c r="A3346" i="79" s="1"/>
  <c r="A3347" i="79" s="1"/>
  <c r="A3348" i="79" s="1"/>
  <c r="A3349" i="79" s="1"/>
  <c r="A3350" i="79" s="1"/>
  <c r="A3351" i="79" s="1"/>
  <c r="A3352" i="79" s="1"/>
  <c r="A3353" i="79" s="1"/>
  <c r="A3354" i="79" s="1"/>
  <c r="A3355" i="79" s="1"/>
  <c r="A3356" i="79" s="1"/>
  <c r="A3357" i="79" s="1"/>
  <c r="A3358" i="79" s="1"/>
  <c r="A3359" i="79" s="1"/>
  <c r="A3360" i="79" s="1"/>
  <c r="A3361" i="79" s="1"/>
  <c r="A3362" i="79" s="1"/>
  <c r="A3363" i="79" s="1"/>
  <c r="A3364" i="79" s="1"/>
  <c r="A3365" i="79" s="1"/>
  <c r="A3366" i="79" s="1"/>
  <c r="A3367" i="79" s="1"/>
  <c r="A3368" i="79" s="1"/>
  <c r="A3369" i="79" s="1"/>
  <c r="A3370" i="79" s="1"/>
  <c r="A3371" i="79" s="1"/>
  <c r="A3372" i="79" s="1"/>
  <c r="A3373" i="79" s="1"/>
  <c r="A3374" i="79" s="1"/>
  <c r="A3375" i="79" s="1"/>
  <c r="A3376" i="79" s="1"/>
  <c r="A3377" i="79" s="1"/>
  <c r="A3378" i="79" s="1"/>
  <c r="A3379" i="79" s="1"/>
  <c r="A3380" i="79" s="1"/>
  <c r="A3381" i="79" s="1"/>
  <c r="A3382" i="79" s="1"/>
  <c r="A3383" i="79" s="1"/>
  <c r="A3384" i="79" s="1"/>
  <c r="A3385" i="79" s="1"/>
  <c r="A3386" i="79" s="1"/>
  <c r="A3387" i="79" s="1"/>
  <c r="A3388" i="79" s="1"/>
  <c r="A3389" i="79" s="1"/>
  <c r="A3390" i="79" s="1"/>
  <c r="A3391" i="79" s="1"/>
  <c r="A3392" i="79" s="1"/>
  <c r="A3393" i="79" s="1"/>
  <c r="A3394" i="79" s="1"/>
  <c r="A3395" i="79" s="1"/>
  <c r="A3396" i="79" s="1"/>
  <c r="A3397" i="79" s="1"/>
  <c r="A3398" i="79" s="1"/>
  <c r="A3399" i="79" s="1"/>
  <c r="A3400" i="79" s="1"/>
  <c r="A3401" i="79" s="1"/>
  <c r="A3402" i="79" s="1"/>
  <c r="A3403" i="79" s="1"/>
  <c r="A3404" i="79" s="1"/>
  <c r="A3405" i="79" s="1"/>
  <c r="A3406" i="79" s="1"/>
  <c r="A3407" i="79" s="1"/>
  <c r="A3408" i="79" s="1"/>
  <c r="A3409" i="79" s="1"/>
  <c r="A3410" i="79" s="1"/>
  <c r="A3411" i="79" s="1"/>
  <c r="A3412" i="79" s="1"/>
  <c r="A3413" i="79" s="1"/>
  <c r="A3414" i="79" s="1"/>
  <c r="A3415" i="79" s="1"/>
  <c r="A3416" i="79" s="1"/>
  <c r="A3417" i="79" s="1"/>
  <c r="A3418" i="79" s="1"/>
  <c r="A3419" i="79" s="1"/>
  <c r="A3420" i="79" s="1"/>
  <c r="A3421" i="79" s="1"/>
  <c r="A3422" i="79" s="1"/>
  <c r="A3423" i="79" s="1"/>
  <c r="A3424" i="79" s="1"/>
  <c r="A3425" i="79" s="1"/>
  <c r="A3426" i="79" s="1"/>
  <c r="A3427" i="79" s="1"/>
  <c r="A3428" i="79" s="1"/>
  <c r="A3429" i="79" s="1"/>
  <c r="A3430" i="79" s="1"/>
  <c r="A3431" i="79" s="1"/>
  <c r="A3432" i="79" s="1"/>
  <c r="A3433" i="79" s="1"/>
  <c r="A3434" i="79" s="1"/>
  <c r="A3435" i="79" s="1"/>
  <c r="A3436" i="79" s="1"/>
  <c r="A3437" i="79" s="1"/>
  <c r="A3438" i="79" s="1"/>
  <c r="A3439" i="79" s="1"/>
  <c r="A3440" i="79" s="1"/>
  <c r="A3441" i="79" s="1"/>
  <c r="A3442" i="79" s="1"/>
  <c r="A3443" i="79" s="1"/>
  <c r="A3444" i="79" s="1"/>
  <c r="A3445" i="79" s="1"/>
  <c r="A3446" i="79" s="1"/>
  <c r="A3447" i="79" s="1"/>
  <c r="A3448" i="79" s="1"/>
  <c r="A3449" i="79" s="1"/>
  <c r="A3450" i="79" s="1"/>
  <c r="A3451" i="79" s="1"/>
  <c r="A3452" i="79" s="1"/>
  <c r="A3453" i="79" s="1"/>
  <c r="A3454" i="79" s="1"/>
  <c r="A3455" i="79" s="1"/>
  <c r="A3456" i="79" s="1"/>
  <c r="A3457" i="79" s="1"/>
  <c r="A3458" i="79" s="1"/>
  <c r="A3459" i="79" s="1"/>
  <c r="A3460" i="79" s="1"/>
  <c r="A3461" i="79" s="1"/>
  <c r="A3462" i="79" s="1"/>
  <c r="A3463" i="79" s="1"/>
  <c r="A3464" i="79" s="1"/>
  <c r="A3465" i="79" s="1"/>
  <c r="A3466" i="79" s="1"/>
  <c r="A3467" i="79" s="1"/>
  <c r="A3468" i="79" s="1"/>
  <c r="A3469" i="79" s="1"/>
  <c r="A3470" i="79" s="1"/>
  <c r="A3471" i="79" s="1"/>
  <c r="A3472" i="79" s="1"/>
  <c r="A3473" i="79" s="1"/>
  <c r="A3474" i="79" s="1"/>
  <c r="A3475" i="79" s="1"/>
  <c r="A3476" i="79" s="1"/>
  <c r="A3477" i="79" s="1"/>
  <c r="A3478" i="79" s="1"/>
  <c r="A3479" i="79" s="1"/>
  <c r="A3480" i="79" s="1"/>
  <c r="A3481" i="79" s="1"/>
  <c r="A3482" i="79" s="1"/>
  <c r="A3483" i="79" s="1"/>
  <c r="A3484" i="79" s="1"/>
  <c r="A3485" i="79" s="1"/>
  <c r="A3486" i="79" s="1"/>
  <c r="A3487" i="79" s="1"/>
  <c r="A3488" i="79" s="1"/>
  <c r="A3489" i="79" s="1"/>
  <c r="A3490" i="79" s="1"/>
  <c r="A3491" i="79" s="1"/>
  <c r="A3492" i="79" s="1"/>
  <c r="A3493" i="79" s="1"/>
  <c r="A3494" i="79" s="1"/>
  <c r="A3495" i="79" s="1"/>
  <c r="A3496" i="79" s="1"/>
  <c r="A3497" i="79" s="1"/>
  <c r="A3498" i="79" s="1"/>
  <c r="A3499" i="79" s="1"/>
  <c r="A3500" i="79" s="1"/>
  <c r="A3501" i="79" s="1"/>
  <c r="A3502" i="79" s="1"/>
  <c r="A3503" i="79" s="1"/>
  <c r="A3504" i="79" s="1"/>
  <c r="A3505" i="79" s="1"/>
  <c r="A3506" i="79" s="1"/>
  <c r="A3507" i="79" s="1"/>
  <c r="A3508" i="79" s="1"/>
  <c r="A3509" i="79" s="1"/>
  <c r="A3510" i="79" s="1"/>
  <c r="A3511" i="79" s="1"/>
  <c r="A3512" i="79" s="1"/>
  <c r="A3513" i="79" s="1"/>
  <c r="A3514" i="79" s="1"/>
  <c r="A3515" i="79" s="1"/>
  <c r="A3516" i="79" s="1"/>
  <c r="A3517" i="79" s="1"/>
  <c r="A3518" i="79" s="1"/>
  <c r="A3519" i="79" s="1"/>
  <c r="A3520" i="79" s="1"/>
  <c r="A3521" i="79" s="1"/>
  <c r="A3522" i="79" s="1"/>
  <c r="A3523" i="79" s="1"/>
  <c r="A3524" i="79" s="1"/>
  <c r="A3525" i="79" s="1"/>
  <c r="A3526" i="79" s="1"/>
  <c r="A3527" i="79" s="1"/>
  <c r="A3528" i="79" s="1"/>
  <c r="A3529" i="79" s="1"/>
  <c r="A3530" i="79" s="1"/>
  <c r="A3531" i="79" s="1"/>
  <c r="A3532" i="79" s="1"/>
  <c r="A3533" i="79" s="1"/>
  <c r="A3534" i="79" s="1"/>
  <c r="A3535" i="79" s="1"/>
  <c r="A3536" i="79" s="1"/>
  <c r="A3537" i="79" s="1"/>
  <c r="A3538" i="79" s="1"/>
  <c r="A3539" i="79" s="1"/>
  <c r="A3540" i="79" s="1"/>
  <c r="A3541" i="79" s="1"/>
  <c r="A3542" i="79" s="1"/>
  <c r="A3543" i="79" s="1"/>
  <c r="A3544" i="79" s="1"/>
  <c r="A3545" i="79" s="1"/>
  <c r="A3546" i="79" s="1"/>
  <c r="A3547" i="79" s="1"/>
  <c r="A3548" i="79" s="1"/>
  <c r="A3549" i="79" s="1"/>
  <c r="A3550" i="79" s="1"/>
  <c r="A3551" i="79" s="1"/>
  <c r="A3552" i="79" s="1"/>
  <c r="A3553" i="79" s="1"/>
  <c r="A3554" i="79" s="1"/>
  <c r="A3555" i="79" s="1"/>
  <c r="A3556" i="79" s="1"/>
  <c r="A3557" i="79" s="1"/>
  <c r="A3558" i="79" s="1"/>
  <c r="A3559" i="79" s="1"/>
  <c r="A3560" i="79" s="1"/>
  <c r="A3561" i="79" s="1"/>
  <c r="A3562" i="79" s="1"/>
  <c r="A3563" i="79" s="1"/>
  <c r="A3564" i="79" s="1"/>
  <c r="A3565" i="79" s="1"/>
  <c r="A3566" i="79" s="1"/>
  <c r="A3567" i="79" s="1"/>
  <c r="A3568" i="79" s="1"/>
  <c r="A3569" i="79" s="1"/>
  <c r="A3570" i="79" s="1"/>
  <c r="A3571" i="79" s="1"/>
  <c r="A3572" i="79" s="1"/>
  <c r="A3573" i="79" s="1"/>
  <c r="A3574" i="79" s="1"/>
  <c r="A3575" i="79" s="1"/>
  <c r="A3576" i="79" s="1"/>
  <c r="A3577" i="79" s="1"/>
  <c r="A3578" i="79" s="1"/>
  <c r="A3579" i="79" s="1"/>
  <c r="A3580" i="79" s="1"/>
  <c r="A3581" i="79" s="1"/>
  <c r="A3582" i="79" s="1"/>
  <c r="A3583" i="79" s="1"/>
  <c r="A3584" i="79" s="1"/>
  <c r="A3585" i="79" s="1"/>
  <c r="A3586" i="79" s="1"/>
  <c r="A3587" i="79" s="1"/>
  <c r="A3588" i="79" s="1"/>
  <c r="A3589" i="79" s="1"/>
  <c r="A3590" i="79" s="1"/>
  <c r="A3591" i="79" s="1"/>
  <c r="A3592" i="79" s="1"/>
  <c r="A3593" i="79" s="1"/>
  <c r="A3594" i="79" s="1"/>
  <c r="A3595" i="79" s="1"/>
  <c r="A3596" i="79" s="1"/>
  <c r="A3597" i="79" s="1"/>
  <c r="A3598" i="79" s="1"/>
  <c r="A3599" i="79" s="1"/>
  <c r="A3600" i="79" s="1"/>
  <c r="A3601" i="79" s="1"/>
  <c r="A3602" i="79" s="1"/>
  <c r="A3603" i="79" s="1"/>
  <c r="A3604" i="79" s="1"/>
  <c r="A3605" i="79" s="1"/>
  <c r="A3606" i="79" s="1"/>
  <c r="A3607" i="79" s="1"/>
  <c r="A3608" i="79" s="1"/>
  <c r="A3609" i="79" s="1"/>
  <c r="A3610" i="79" s="1"/>
  <c r="A3611" i="79" s="1"/>
  <c r="A3612" i="79" s="1"/>
  <c r="A3613" i="79" s="1"/>
  <c r="A3614" i="79" s="1"/>
  <c r="A3615" i="79" s="1"/>
  <c r="A3616" i="79" s="1"/>
  <c r="A3617" i="79" s="1"/>
  <c r="A3618" i="79" s="1"/>
  <c r="A3619" i="79" s="1"/>
  <c r="A3620" i="79" s="1"/>
  <c r="A3621" i="79" s="1"/>
  <c r="A3622" i="79" s="1"/>
  <c r="A3623" i="79" s="1"/>
  <c r="A3624" i="79" s="1"/>
  <c r="A3625" i="79" s="1"/>
  <c r="A3626" i="79" s="1"/>
  <c r="A3627" i="79" s="1"/>
  <c r="A3628" i="79" s="1"/>
  <c r="A3629" i="79" s="1"/>
  <c r="A3630" i="79" s="1"/>
  <c r="A3631" i="79" s="1"/>
  <c r="A3632" i="79" s="1"/>
  <c r="A3633" i="79" s="1"/>
  <c r="A3634" i="79" s="1"/>
  <c r="A3635" i="79" s="1"/>
  <c r="A3636" i="79" s="1"/>
  <c r="A3637" i="79" s="1"/>
  <c r="A3638" i="79" s="1"/>
  <c r="A3639" i="79" s="1"/>
  <c r="A3640" i="79" s="1"/>
  <c r="A3641" i="79" s="1"/>
  <c r="A3642" i="79" s="1"/>
  <c r="A3643" i="79" s="1"/>
  <c r="A3644" i="79" s="1"/>
  <c r="A3645" i="79" s="1"/>
  <c r="A3646" i="79" s="1"/>
  <c r="A3647" i="79" s="1"/>
  <c r="A3648" i="79" s="1"/>
  <c r="A3649" i="79" s="1"/>
  <c r="A3650" i="79" s="1"/>
  <c r="A3651" i="79" s="1"/>
  <c r="A3652" i="79" s="1"/>
  <c r="A3653" i="79" s="1"/>
  <c r="A3654" i="79" s="1"/>
  <c r="A3655" i="79" s="1"/>
  <c r="A3656" i="79" s="1"/>
  <c r="A3657" i="79" s="1"/>
  <c r="A3658" i="79" s="1"/>
  <c r="A3659" i="79" s="1"/>
  <c r="A3660" i="79" s="1"/>
  <c r="A3661" i="79" s="1"/>
  <c r="A3662" i="79" s="1"/>
  <c r="A3663" i="79" s="1"/>
  <c r="A3664" i="79" s="1"/>
  <c r="A3665" i="79" s="1"/>
  <c r="A3666" i="79" s="1"/>
  <c r="A3667" i="79" s="1"/>
  <c r="A3668" i="79" s="1"/>
  <c r="A3669" i="79" s="1"/>
  <c r="A3670" i="79" s="1"/>
  <c r="A3671" i="79" s="1"/>
  <c r="A3672" i="79" s="1"/>
  <c r="A3673" i="79" s="1"/>
  <c r="A3674" i="79" s="1"/>
  <c r="A3675" i="79" s="1"/>
  <c r="A3676" i="79" s="1"/>
  <c r="A3677" i="79" s="1"/>
  <c r="A3678" i="79" s="1"/>
  <c r="A3679" i="79" s="1"/>
  <c r="A3680" i="79" s="1"/>
  <c r="A3681" i="79" s="1"/>
  <c r="A3682" i="79" s="1"/>
  <c r="A3683" i="79" s="1"/>
  <c r="A3684" i="79" s="1"/>
  <c r="A3685" i="79" s="1"/>
  <c r="A3686" i="79" s="1"/>
  <c r="A3687" i="79" s="1"/>
  <c r="A3688" i="79" s="1"/>
  <c r="A3689" i="79" s="1"/>
  <c r="A3690" i="79" s="1"/>
  <c r="A3691" i="79" s="1"/>
  <c r="A3692" i="79" s="1"/>
  <c r="A3693" i="79" s="1"/>
  <c r="A3694" i="79" s="1"/>
  <c r="A3695" i="79" s="1"/>
  <c r="A3696" i="79" s="1"/>
  <c r="A3697" i="79" s="1"/>
  <c r="A3698" i="79" s="1"/>
  <c r="A3699" i="79" s="1"/>
  <c r="A3700" i="79" s="1"/>
  <c r="A3701" i="79" s="1"/>
  <c r="A3702" i="79" s="1"/>
  <c r="A3703" i="79" s="1"/>
  <c r="A3704" i="79" s="1"/>
  <c r="A3705" i="79" s="1"/>
  <c r="A3706" i="79" s="1"/>
  <c r="A3707" i="79" s="1"/>
  <c r="A3708" i="79" s="1"/>
  <c r="A3709" i="79" s="1"/>
  <c r="A3710" i="79" s="1"/>
  <c r="A3711" i="79" s="1"/>
  <c r="A3712" i="79" s="1"/>
  <c r="A3713" i="79" s="1"/>
  <c r="A3714" i="79" s="1"/>
  <c r="A3715" i="79" s="1"/>
  <c r="A3716" i="79" s="1"/>
  <c r="A3717" i="79" s="1"/>
  <c r="A3718" i="79" s="1"/>
  <c r="A3719" i="79" s="1"/>
  <c r="A3720" i="79" s="1"/>
  <c r="A3721" i="79" s="1"/>
  <c r="A3722" i="79" s="1"/>
  <c r="A3723" i="79" s="1"/>
  <c r="A3724" i="79" s="1"/>
  <c r="A3725" i="79" s="1"/>
  <c r="A3726" i="79" s="1"/>
  <c r="A3727" i="79" s="1"/>
  <c r="A3728" i="79" s="1"/>
  <c r="A3729" i="79" s="1"/>
  <c r="A3730" i="79" s="1"/>
  <c r="A3731" i="79" s="1"/>
  <c r="A3732" i="79" s="1"/>
  <c r="A3733" i="79" s="1"/>
  <c r="A3734" i="79" s="1"/>
  <c r="A3735" i="79" s="1"/>
  <c r="A3736" i="79" s="1"/>
  <c r="A3737" i="79" s="1"/>
  <c r="A3738" i="79" s="1"/>
  <c r="A3739" i="79" s="1"/>
  <c r="A3740" i="79" s="1"/>
  <c r="A3741" i="79" s="1"/>
  <c r="A3742" i="79" s="1"/>
  <c r="A3743" i="79" s="1"/>
  <c r="A3744" i="79" s="1"/>
  <c r="A3745" i="79" s="1"/>
  <c r="A3746" i="79" s="1"/>
  <c r="A3747" i="79" s="1"/>
  <c r="A3748" i="79" s="1"/>
  <c r="A3749" i="79" s="1"/>
  <c r="A3750" i="79" s="1"/>
  <c r="A3751" i="79" s="1"/>
  <c r="A3752" i="79" s="1"/>
  <c r="A3753" i="79" s="1"/>
  <c r="A3754" i="79" s="1"/>
  <c r="A3755" i="79" s="1"/>
  <c r="A3756" i="79" s="1"/>
  <c r="A3757" i="79" s="1"/>
  <c r="A3758" i="79" s="1"/>
  <c r="A3759" i="79" s="1"/>
  <c r="A3760" i="79" s="1"/>
  <c r="A3761" i="79" s="1"/>
  <c r="A3762" i="79" s="1"/>
  <c r="A3763" i="79" s="1"/>
  <c r="A3764" i="79" s="1"/>
  <c r="A3765" i="79" s="1"/>
  <c r="A3766" i="79" s="1"/>
  <c r="A3767" i="79" s="1"/>
  <c r="A3768" i="79" s="1"/>
  <c r="A3769" i="79" s="1"/>
  <c r="A3770" i="79" s="1"/>
  <c r="A3771" i="79" s="1"/>
  <c r="A3772" i="79" s="1"/>
  <c r="A3773" i="79" s="1"/>
  <c r="A3774" i="79" s="1"/>
  <c r="A3775" i="79" s="1"/>
  <c r="A3776" i="79" s="1"/>
  <c r="A3777" i="79" s="1"/>
  <c r="A3778" i="79" s="1"/>
  <c r="A3779" i="79" s="1"/>
  <c r="A3780" i="79" s="1"/>
  <c r="A3781" i="79" s="1"/>
  <c r="A3782" i="79" s="1"/>
  <c r="A3783" i="79" s="1"/>
  <c r="A3784" i="79" s="1"/>
  <c r="A3785" i="79" s="1"/>
  <c r="A3786" i="79" s="1"/>
  <c r="A3787" i="79" s="1"/>
  <c r="A3788" i="79" s="1"/>
  <c r="A3789" i="79" s="1"/>
  <c r="A3790" i="79" s="1"/>
  <c r="A3791" i="79" s="1"/>
  <c r="A3792" i="79" s="1"/>
  <c r="A3793" i="79" s="1"/>
  <c r="A3794" i="79" s="1"/>
  <c r="A3795" i="79" s="1"/>
  <c r="A3796" i="79" s="1"/>
  <c r="A3797" i="79" s="1"/>
  <c r="A3798" i="79" s="1"/>
  <c r="A3799" i="79" s="1"/>
  <c r="A3800" i="79" s="1"/>
  <c r="A3801" i="79" s="1"/>
  <c r="A3802" i="79" s="1"/>
  <c r="A3803" i="79" s="1"/>
  <c r="A3804" i="79" s="1"/>
  <c r="A3805" i="79" s="1"/>
  <c r="A3806" i="79" s="1"/>
  <c r="A3807" i="79" s="1"/>
  <c r="A3808" i="79" s="1"/>
  <c r="A3809" i="79" s="1"/>
  <c r="A3810" i="79" s="1"/>
  <c r="A3811" i="79" s="1"/>
  <c r="A3812" i="79" s="1"/>
  <c r="A3813" i="79" s="1"/>
  <c r="A3814" i="79" s="1"/>
  <c r="A3815" i="79" s="1"/>
  <c r="A3816" i="79" s="1"/>
  <c r="A3817" i="79" s="1"/>
  <c r="A3818" i="79" s="1"/>
  <c r="A3819" i="79" s="1"/>
  <c r="A3820" i="79" s="1"/>
  <c r="A3821" i="79" s="1"/>
  <c r="A3822" i="79" s="1"/>
  <c r="A3823" i="79" s="1"/>
  <c r="A3824" i="79" s="1"/>
  <c r="A3825" i="79" s="1"/>
  <c r="A3826" i="79" s="1"/>
  <c r="A3827" i="79" s="1"/>
  <c r="A3828" i="79" s="1"/>
  <c r="A3829" i="79" s="1"/>
  <c r="A3830" i="79" s="1"/>
  <c r="A3831" i="79" s="1"/>
  <c r="A3832" i="79" s="1"/>
  <c r="A3833" i="79" s="1"/>
  <c r="A3834" i="79" s="1"/>
  <c r="A3835" i="79" s="1"/>
  <c r="A3836" i="79" s="1"/>
  <c r="A3837" i="79" s="1"/>
  <c r="A3838" i="79" s="1"/>
  <c r="A3839" i="79" s="1"/>
  <c r="A3840" i="79" s="1"/>
  <c r="A3841" i="79" s="1"/>
  <c r="A3842" i="79" s="1"/>
  <c r="A3843" i="79" s="1"/>
  <c r="A3844" i="79" s="1"/>
  <c r="A3845" i="79" s="1"/>
  <c r="A3846" i="79" s="1"/>
  <c r="A3847" i="79" s="1"/>
  <c r="A3848" i="79" s="1"/>
  <c r="A3849" i="79" s="1"/>
  <c r="A3850" i="79" s="1"/>
  <c r="A3851" i="79" s="1"/>
  <c r="A3852" i="79" s="1"/>
  <c r="A3853" i="79" s="1"/>
  <c r="A3854" i="79" s="1"/>
  <c r="A3855" i="79" s="1"/>
  <c r="A3856" i="79" s="1"/>
  <c r="A3857" i="79" s="1"/>
  <c r="A3858" i="79" s="1"/>
  <c r="A3859" i="79" s="1"/>
  <c r="A3860" i="79" s="1"/>
  <c r="A3861" i="79" s="1"/>
  <c r="A3862" i="79" s="1"/>
  <c r="A3863" i="79" s="1"/>
  <c r="A3864" i="79" s="1"/>
  <c r="A3865" i="79" s="1"/>
  <c r="A3866" i="79" s="1"/>
  <c r="A3867" i="79" s="1"/>
  <c r="A3868" i="79" s="1"/>
  <c r="A3869" i="79" s="1"/>
  <c r="A3870" i="79" s="1"/>
  <c r="A3871" i="79" s="1"/>
  <c r="A3872" i="79" s="1"/>
  <c r="A3873" i="79" s="1"/>
  <c r="A3874" i="79" s="1"/>
  <c r="A3875" i="79" s="1"/>
  <c r="A3876" i="79" s="1"/>
  <c r="A3877" i="79" s="1"/>
  <c r="A3878" i="79" s="1"/>
  <c r="A3879" i="79" s="1"/>
  <c r="A3880" i="79" s="1"/>
  <c r="A3881" i="79" s="1"/>
  <c r="A3882" i="79" s="1"/>
  <c r="A3883" i="79" s="1"/>
  <c r="A3884" i="79" s="1"/>
  <c r="A3885" i="79" s="1"/>
  <c r="A3886" i="79" s="1"/>
  <c r="A3887" i="79" s="1"/>
  <c r="A3888" i="79" s="1"/>
  <c r="A3889" i="79" s="1"/>
  <c r="A3890" i="79" s="1"/>
  <c r="A3891" i="79" s="1"/>
  <c r="A3892" i="79" s="1"/>
  <c r="A3893" i="79" s="1"/>
  <c r="A3894" i="79" s="1"/>
  <c r="A3895" i="79" s="1"/>
  <c r="A3896" i="79" s="1"/>
  <c r="A3897" i="79" s="1"/>
  <c r="A3898" i="79" s="1"/>
  <c r="A3899" i="79" s="1"/>
  <c r="A3900" i="79" s="1"/>
  <c r="A3901" i="79" s="1"/>
  <c r="A3902" i="79" s="1"/>
  <c r="A3903" i="79" s="1"/>
  <c r="A3904" i="79" s="1"/>
  <c r="A3905" i="79" s="1"/>
  <c r="A3906" i="79" s="1"/>
  <c r="A3907" i="79" s="1"/>
  <c r="A3908" i="79" s="1"/>
  <c r="A3909" i="79" s="1"/>
  <c r="A3910" i="79" s="1"/>
  <c r="A3911" i="79" s="1"/>
  <c r="A3912" i="79" s="1"/>
  <c r="A3913" i="79" s="1"/>
  <c r="A3914" i="79" s="1"/>
  <c r="A3915" i="79" s="1"/>
  <c r="A3916" i="79" s="1"/>
  <c r="A3917" i="79" s="1"/>
  <c r="A3918" i="79" s="1"/>
  <c r="A3919" i="79" s="1"/>
  <c r="A3920" i="79" s="1"/>
  <c r="A3921" i="79" s="1"/>
  <c r="A3922" i="79" s="1"/>
  <c r="A3923" i="79" s="1"/>
  <c r="A3924" i="79" s="1"/>
  <c r="A3925" i="79" s="1"/>
  <c r="A3926" i="79" s="1"/>
  <c r="A3927" i="79" s="1"/>
  <c r="A3928" i="79" s="1"/>
  <c r="A3929" i="79" s="1"/>
  <c r="A3930" i="79" s="1"/>
  <c r="A3931" i="79" s="1"/>
  <c r="A3932" i="79" s="1"/>
  <c r="A3933" i="79" s="1"/>
  <c r="A3934" i="79" s="1"/>
  <c r="A3935" i="79" s="1"/>
  <c r="A3936" i="79" s="1"/>
  <c r="A3937" i="79" s="1"/>
  <c r="A3938" i="79" s="1"/>
  <c r="A3939" i="79" s="1"/>
  <c r="A3940" i="79" s="1"/>
  <c r="A3941" i="79" s="1"/>
  <c r="A3942" i="79" s="1"/>
  <c r="A3943" i="79" s="1"/>
  <c r="A3944" i="79" s="1"/>
  <c r="A3945" i="79" s="1"/>
  <c r="A3946" i="79" s="1"/>
  <c r="A3947" i="79" s="1"/>
  <c r="A3948" i="79" s="1"/>
  <c r="A3949" i="79" s="1"/>
  <c r="A3950" i="79" s="1"/>
  <c r="A3951" i="79" s="1"/>
  <c r="A3952" i="79" s="1"/>
  <c r="A3953" i="79" s="1"/>
  <c r="A3954" i="79" s="1"/>
  <c r="A3955" i="79" s="1"/>
  <c r="A3956" i="79" s="1"/>
  <c r="A3957" i="79" s="1"/>
  <c r="A3958" i="79" s="1"/>
  <c r="A3959" i="79" s="1"/>
  <c r="A3960" i="79" s="1"/>
  <c r="A3961" i="79" s="1"/>
  <c r="A3962" i="79" s="1"/>
  <c r="A3963" i="79" s="1"/>
  <c r="A3964" i="79" s="1"/>
  <c r="A3965" i="79" s="1"/>
  <c r="A3966" i="79" s="1"/>
  <c r="A3967" i="79" s="1"/>
  <c r="A3968" i="79" s="1"/>
  <c r="A3969" i="79" s="1"/>
  <c r="A3970" i="79" s="1"/>
  <c r="A3971" i="79" s="1"/>
  <c r="A3972" i="79" s="1"/>
  <c r="A3973" i="79" s="1"/>
  <c r="A3974" i="79" s="1"/>
  <c r="A3975" i="79" s="1"/>
  <c r="A3976" i="79" s="1"/>
  <c r="A3977" i="79" s="1"/>
  <c r="A3978" i="79" s="1"/>
  <c r="A3979" i="79" s="1"/>
  <c r="A3980" i="79" s="1"/>
  <c r="A3981" i="79" s="1"/>
  <c r="A3982" i="79" s="1"/>
  <c r="A3983" i="79" s="1"/>
  <c r="A3984" i="79" s="1"/>
  <c r="A3985" i="79" s="1"/>
  <c r="A3986" i="79" s="1"/>
  <c r="A3987" i="79" s="1"/>
  <c r="A3988" i="79" s="1"/>
  <c r="A3989" i="79" s="1"/>
  <c r="A3990" i="79" s="1"/>
  <c r="A3991" i="79" s="1"/>
  <c r="A3992" i="79" s="1"/>
  <c r="A3993" i="79" s="1"/>
  <c r="A3994" i="79" s="1"/>
  <c r="A3995" i="79" s="1"/>
  <c r="A3996" i="79" s="1"/>
  <c r="A3997" i="79" s="1"/>
  <c r="A3998" i="79" s="1"/>
  <c r="A3999" i="79" s="1"/>
  <c r="A4000" i="79" s="1"/>
  <c r="A4001" i="79" s="1"/>
  <c r="A4002" i="79" s="1"/>
  <c r="A4003" i="79" s="1"/>
  <c r="A4004" i="79" s="1"/>
  <c r="A4005" i="79" s="1"/>
  <c r="A4006" i="79" s="1"/>
  <c r="A4007" i="79" s="1"/>
  <c r="A4008" i="79" s="1"/>
  <c r="A4009" i="79" s="1"/>
  <c r="A4010" i="79" s="1"/>
  <c r="A4011" i="79" s="1"/>
  <c r="A4012" i="79" s="1"/>
  <c r="A4013" i="79" s="1"/>
  <c r="A4014" i="79" s="1"/>
  <c r="A4015" i="79" s="1"/>
  <c r="A4016" i="79" s="1"/>
  <c r="A4017" i="79" s="1"/>
  <c r="A4018" i="79" s="1"/>
  <c r="A4019" i="79" s="1"/>
  <c r="A4020" i="79" s="1"/>
  <c r="A4021" i="79" s="1"/>
  <c r="A4022" i="79" s="1"/>
  <c r="A4023" i="79" s="1"/>
  <c r="A4024" i="79" s="1"/>
  <c r="A4025" i="79" s="1"/>
  <c r="A4026" i="79" s="1"/>
  <c r="A4027" i="79" s="1"/>
  <c r="A4028" i="79" s="1"/>
  <c r="A4029" i="79" s="1"/>
  <c r="A4030" i="79" s="1"/>
  <c r="A4031" i="79" s="1"/>
  <c r="A4032" i="79" s="1"/>
  <c r="A4033" i="79" s="1"/>
  <c r="A4034" i="79" s="1"/>
  <c r="A4035" i="79" s="1"/>
  <c r="A4036" i="79" s="1"/>
  <c r="A4037" i="79" s="1"/>
  <c r="A4038" i="79" s="1"/>
  <c r="A4039" i="79" s="1"/>
  <c r="A4040" i="79" s="1"/>
  <c r="A4041" i="79" s="1"/>
  <c r="A4042" i="79" s="1"/>
  <c r="A4043" i="79" s="1"/>
  <c r="A4044" i="79" s="1"/>
  <c r="A4045" i="79" s="1"/>
  <c r="A4046" i="79" s="1"/>
  <c r="A4047" i="79" s="1"/>
  <c r="A4048" i="79" s="1"/>
  <c r="A4049" i="79" s="1"/>
  <c r="A4050" i="79" s="1"/>
  <c r="A4051" i="79" s="1"/>
  <c r="A4052" i="79" s="1"/>
  <c r="A4053" i="79" s="1"/>
  <c r="A4054" i="79" s="1"/>
  <c r="A4055" i="79" s="1"/>
  <c r="A4056" i="79" s="1"/>
  <c r="A4057" i="79" s="1"/>
  <c r="A4058" i="79" s="1"/>
  <c r="A4059" i="79" s="1"/>
  <c r="A4060" i="79" s="1"/>
  <c r="A4061" i="79" s="1"/>
  <c r="A4062" i="79" s="1"/>
  <c r="A4063" i="79" s="1"/>
  <c r="A4064" i="79" s="1"/>
  <c r="A4065" i="79" s="1"/>
  <c r="A4066" i="79" s="1"/>
  <c r="A4067" i="79" s="1"/>
  <c r="A4068" i="79" s="1"/>
  <c r="A4069" i="79" s="1"/>
  <c r="A4070" i="79" s="1"/>
  <c r="A4071" i="79" s="1"/>
  <c r="A4072" i="79" s="1"/>
  <c r="A4073" i="79" s="1"/>
  <c r="A4074" i="79" s="1"/>
  <c r="A4075" i="79" s="1"/>
  <c r="A4076" i="79" s="1"/>
  <c r="A4077" i="79" s="1"/>
  <c r="A4078" i="79" s="1"/>
  <c r="A4079" i="79" s="1"/>
  <c r="A4080" i="79" s="1"/>
  <c r="A4081" i="79" s="1"/>
  <c r="A4082" i="79" s="1"/>
  <c r="A4083" i="79" s="1"/>
  <c r="A4084" i="79" s="1"/>
  <c r="A4085" i="79" s="1"/>
  <c r="A4086" i="79" s="1"/>
  <c r="A4087" i="79" s="1"/>
  <c r="A4088" i="79" s="1"/>
  <c r="A4089" i="79" s="1"/>
  <c r="A4090" i="79" s="1"/>
  <c r="A4091" i="79" s="1"/>
  <c r="A4092" i="79" s="1"/>
  <c r="A4093" i="79" s="1"/>
  <c r="A4094" i="79" s="1"/>
  <c r="A4095" i="79" s="1"/>
  <c r="A4096" i="79" s="1"/>
  <c r="A4097" i="79" s="1"/>
  <c r="A4098" i="79" s="1"/>
  <c r="A4099" i="79" s="1"/>
  <c r="A4100" i="79" s="1"/>
  <c r="A4101" i="79" s="1"/>
  <c r="A4102" i="79" s="1"/>
  <c r="A4103" i="79" s="1"/>
  <c r="A4104" i="79" s="1"/>
  <c r="A4105" i="79" s="1"/>
  <c r="A4106" i="79" s="1"/>
  <c r="A4107" i="79" s="1"/>
  <c r="A4108" i="79" s="1"/>
  <c r="A4109" i="79" s="1"/>
  <c r="A4110" i="79" s="1"/>
  <c r="A4111" i="79" s="1"/>
  <c r="A4112" i="79" s="1"/>
  <c r="A4113" i="79" s="1"/>
  <c r="A4114" i="79" s="1"/>
  <c r="A4115" i="79" s="1"/>
  <c r="A4116" i="79" s="1"/>
  <c r="A4117" i="79" s="1"/>
  <c r="A4118" i="79" s="1"/>
  <c r="A4119" i="79" s="1"/>
  <c r="A4120" i="79" s="1"/>
  <c r="A4121" i="79" s="1"/>
  <c r="A4122" i="79" s="1"/>
  <c r="A4123" i="79" s="1"/>
  <c r="A4124" i="79" s="1"/>
  <c r="A4125" i="79" s="1"/>
  <c r="A4126" i="79" s="1"/>
  <c r="A4127" i="79" s="1"/>
  <c r="A4128" i="79" s="1"/>
  <c r="A4129" i="79" s="1"/>
  <c r="A4130" i="79" s="1"/>
  <c r="A4131" i="79" s="1"/>
  <c r="A4132" i="79" s="1"/>
  <c r="A4133" i="79" s="1"/>
  <c r="A4134" i="79" s="1"/>
  <c r="A4135" i="79" s="1"/>
  <c r="A4136" i="79" s="1"/>
  <c r="A4137" i="79" s="1"/>
  <c r="A4138" i="79" s="1"/>
  <c r="A4139" i="79" s="1"/>
  <c r="A4140" i="79" s="1"/>
  <c r="A4141" i="79" s="1"/>
  <c r="A4142" i="79" s="1"/>
  <c r="A4143" i="79" s="1"/>
  <c r="A4144" i="79" s="1"/>
  <c r="A4145" i="79" s="1"/>
  <c r="A4146" i="79" s="1"/>
  <c r="A4147" i="79" s="1"/>
  <c r="A4148" i="79" s="1"/>
  <c r="A4149" i="79" s="1"/>
  <c r="A4150" i="79" s="1"/>
  <c r="A4151" i="79" s="1"/>
  <c r="A4152" i="79" s="1"/>
  <c r="A4153" i="79" s="1"/>
  <c r="A4154" i="79" s="1"/>
  <c r="A4155" i="79" s="1"/>
  <c r="A4156" i="79" s="1"/>
  <c r="A4157" i="79" s="1"/>
  <c r="A4158" i="79" s="1"/>
  <c r="A4159" i="79" s="1"/>
  <c r="A4160" i="79" s="1"/>
  <c r="A4161" i="79" s="1"/>
  <c r="A4162" i="79" s="1"/>
  <c r="A4163" i="79" s="1"/>
  <c r="A4164" i="79" s="1"/>
  <c r="A4165" i="79" s="1"/>
  <c r="A4166" i="79" s="1"/>
  <c r="A4167" i="79" s="1"/>
  <c r="A4168" i="79" s="1"/>
  <c r="A4169" i="79" s="1"/>
  <c r="A4170" i="79" s="1"/>
  <c r="A4171" i="79" s="1"/>
  <c r="A4172" i="79" s="1"/>
  <c r="A4173" i="79" s="1"/>
  <c r="A4174" i="79" s="1"/>
  <c r="A4175" i="79" s="1"/>
  <c r="A4176" i="79" s="1"/>
  <c r="A4177" i="79" s="1"/>
  <c r="A4178" i="79" s="1"/>
  <c r="A4179" i="79" s="1"/>
  <c r="A4180" i="79" s="1"/>
  <c r="A4181" i="79" s="1"/>
  <c r="A4182" i="79" s="1"/>
  <c r="A4183" i="79" s="1"/>
  <c r="A4184" i="79" s="1"/>
  <c r="A4185" i="79" s="1"/>
  <c r="A4186" i="79" s="1"/>
  <c r="A4187" i="79" s="1"/>
  <c r="A4188" i="79" s="1"/>
  <c r="A4189" i="79" s="1"/>
  <c r="A4190" i="79" s="1"/>
  <c r="A4191" i="79" s="1"/>
  <c r="A4192" i="79" s="1"/>
  <c r="A4193" i="79" s="1"/>
  <c r="A4194" i="79" s="1"/>
  <c r="A4195" i="79" s="1"/>
  <c r="A4196" i="79" s="1"/>
  <c r="A4197" i="79" s="1"/>
  <c r="A4198" i="79" s="1"/>
  <c r="A4199" i="79" s="1"/>
  <c r="A4200" i="79" s="1"/>
  <c r="A4201" i="79" s="1"/>
  <c r="A4202" i="79" s="1"/>
  <c r="A4203" i="79" s="1"/>
  <c r="A4204" i="79" s="1"/>
  <c r="A4205" i="79" s="1"/>
  <c r="A4206" i="79" s="1"/>
  <c r="A4207" i="79" s="1"/>
  <c r="A4208" i="79" s="1"/>
  <c r="A4209" i="79" s="1"/>
  <c r="A4210" i="79" s="1"/>
  <c r="A4211" i="79" s="1"/>
  <c r="A4212" i="79" s="1"/>
  <c r="A4213" i="79" s="1"/>
  <c r="A4214" i="79" s="1"/>
  <c r="A4215" i="79" s="1"/>
  <c r="A4216" i="79" s="1"/>
  <c r="A4217" i="79" s="1"/>
  <c r="A4218" i="79" s="1"/>
  <c r="A4219" i="79" s="1"/>
  <c r="A4220" i="79" s="1"/>
  <c r="A4221" i="79" s="1"/>
  <c r="A4222" i="79" s="1"/>
  <c r="A4223" i="79" s="1"/>
  <c r="A4224" i="79" s="1"/>
  <c r="A4225" i="79" s="1"/>
  <c r="A4226" i="79" s="1"/>
  <c r="A4227" i="79" s="1"/>
  <c r="A4228" i="79" s="1"/>
  <c r="A4229" i="79" s="1"/>
  <c r="A4230" i="79" s="1"/>
  <c r="A4231" i="79" s="1"/>
  <c r="A4232" i="79" s="1"/>
  <c r="A4233" i="79" s="1"/>
  <c r="A4234" i="79" s="1"/>
  <c r="A4235" i="79" s="1"/>
  <c r="A4236" i="79" s="1"/>
  <c r="A4237" i="79" s="1"/>
  <c r="A4238" i="79" s="1"/>
  <c r="A4239" i="79" s="1"/>
  <c r="A4240" i="79" s="1"/>
  <c r="A4241" i="79" s="1"/>
  <c r="A4242" i="79" s="1"/>
  <c r="A4243" i="79" s="1"/>
  <c r="A4244" i="79" s="1"/>
  <c r="A4245" i="79" s="1"/>
  <c r="A4246" i="79" s="1"/>
  <c r="A4247" i="79" s="1"/>
  <c r="A4248" i="79" s="1"/>
  <c r="A4249" i="79" s="1"/>
  <c r="A4250" i="79" s="1"/>
  <c r="A4251" i="79" s="1"/>
  <c r="A4252" i="79" s="1"/>
  <c r="A4253" i="79" s="1"/>
  <c r="A4254" i="79" s="1"/>
  <c r="A4255" i="79" s="1"/>
  <c r="A4256" i="79" s="1"/>
  <c r="A4257" i="79" s="1"/>
  <c r="A4258" i="79" s="1"/>
  <c r="A4259" i="79" s="1"/>
  <c r="A4260" i="79" s="1"/>
  <c r="A4261" i="79" s="1"/>
  <c r="A4262" i="79" s="1"/>
  <c r="A4263" i="79" s="1"/>
  <c r="A4264" i="79" s="1"/>
  <c r="A4265" i="79" s="1"/>
  <c r="A4266" i="79" s="1"/>
  <c r="A4267" i="79" s="1"/>
  <c r="A4268" i="79" s="1"/>
  <c r="A4269" i="79" s="1"/>
  <c r="A4270" i="79" s="1"/>
  <c r="A4271" i="79" s="1"/>
  <c r="A4272" i="79" s="1"/>
  <c r="A4273" i="79" s="1"/>
  <c r="A4274" i="79" s="1"/>
  <c r="A4275" i="79" s="1"/>
  <c r="A4276" i="79" s="1"/>
  <c r="A4277" i="79" s="1"/>
  <c r="A4278" i="79" s="1"/>
  <c r="A4279" i="79" s="1"/>
  <c r="A4280" i="79" s="1"/>
  <c r="A4281" i="79" s="1"/>
  <c r="A4282" i="79" s="1"/>
  <c r="A4283" i="79" s="1"/>
  <c r="A4284" i="79" s="1"/>
  <c r="A4285" i="79" s="1"/>
  <c r="A4286" i="79" s="1"/>
  <c r="A4287" i="79" s="1"/>
  <c r="A4288" i="79" s="1"/>
  <c r="A4289" i="79" s="1"/>
  <c r="A4290" i="79" s="1"/>
  <c r="A4291" i="79" s="1"/>
  <c r="A4292" i="79" s="1"/>
  <c r="A4293" i="79" s="1"/>
  <c r="A4294" i="79" s="1"/>
  <c r="A4295" i="79" s="1"/>
  <c r="A4296" i="79" s="1"/>
  <c r="A4297" i="79" s="1"/>
  <c r="A4298" i="79" s="1"/>
  <c r="A4299" i="79" s="1"/>
  <c r="A4300" i="79" s="1"/>
  <c r="A4301" i="79" s="1"/>
  <c r="A4302" i="79" s="1"/>
  <c r="A4303" i="79" s="1"/>
  <c r="A4304" i="79" s="1"/>
  <c r="A4305" i="79" s="1"/>
  <c r="A4306" i="79" s="1"/>
  <c r="A4307" i="79" s="1"/>
  <c r="A4308" i="79" s="1"/>
  <c r="A4309" i="79" s="1"/>
  <c r="A4310" i="79" s="1"/>
  <c r="A4311" i="79" s="1"/>
  <c r="A4312" i="79" s="1"/>
  <c r="A4313" i="79" s="1"/>
  <c r="A4314" i="79" s="1"/>
  <c r="A4315" i="79" s="1"/>
  <c r="A4316" i="79" s="1"/>
  <c r="A4317" i="79" s="1"/>
  <c r="A4318" i="79" s="1"/>
  <c r="A4319" i="79" s="1"/>
  <c r="A4320" i="79" s="1"/>
  <c r="A4321" i="79" s="1"/>
  <c r="A4322" i="79" s="1"/>
  <c r="A4323" i="79" s="1"/>
  <c r="A4324" i="79" s="1"/>
  <c r="A4325" i="79" s="1"/>
  <c r="A4326" i="79" s="1"/>
  <c r="A4327" i="79" s="1"/>
  <c r="A4328" i="79" s="1"/>
  <c r="A4329" i="79" s="1"/>
  <c r="A4330" i="79" s="1"/>
  <c r="A4331" i="79" s="1"/>
  <c r="A4332" i="79" s="1"/>
  <c r="A4333" i="79" s="1"/>
  <c r="A4334" i="79" s="1"/>
  <c r="A4335" i="79" s="1"/>
  <c r="A4336" i="79" s="1"/>
  <c r="A4337" i="79" s="1"/>
  <c r="A4338" i="79" s="1"/>
  <c r="A4339" i="79" s="1"/>
  <c r="A4340" i="79" s="1"/>
  <c r="A4341" i="79" s="1"/>
  <c r="A4342" i="79" s="1"/>
  <c r="A4343" i="79" s="1"/>
  <c r="A4344" i="79" s="1"/>
  <c r="A4345" i="79" s="1"/>
  <c r="A4346" i="79" s="1"/>
  <c r="A4347" i="79" s="1"/>
  <c r="A4348" i="79" s="1"/>
  <c r="A4349" i="79" s="1"/>
  <c r="A4350" i="79" s="1"/>
  <c r="A4351" i="79" s="1"/>
  <c r="A4352" i="79" s="1"/>
  <c r="A4353" i="79" s="1"/>
  <c r="A4354" i="79" s="1"/>
  <c r="A4355" i="79" s="1"/>
  <c r="A4356" i="79" s="1"/>
  <c r="A4357" i="79" s="1"/>
  <c r="A4358" i="79" s="1"/>
  <c r="A4359" i="79" s="1"/>
  <c r="A4360" i="79" s="1"/>
  <c r="A4361" i="79" s="1"/>
  <c r="A4362" i="79" s="1"/>
  <c r="A4363" i="79" s="1"/>
  <c r="A4364" i="79" s="1"/>
  <c r="A4365" i="79" s="1"/>
  <c r="A4366" i="79" s="1"/>
  <c r="A4367" i="79" s="1"/>
  <c r="A4368" i="79" s="1"/>
  <c r="A4369" i="79" s="1"/>
  <c r="A4370" i="79" s="1"/>
  <c r="A4371" i="79" s="1"/>
  <c r="A4372" i="79" s="1"/>
  <c r="A4373" i="79" s="1"/>
  <c r="A4374" i="79" s="1"/>
  <c r="A4375" i="79" s="1"/>
  <c r="A4376" i="79" s="1"/>
  <c r="A4377" i="79" s="1"/>
  <c r="A4378" i="79" s="1"/>
  <c r="A4379" i="79" s="1"/>
  <c r="A4380" i="79" s="1"/>
  <c r="A4381" i="79" s="1"/>
  <c r="A4382" i="79" s="1"/>
  <c r="A4383" i="79" s="1"/>
  <c r="A4384" i="79" s="1"/>
  <c r="A4385" i="79" s="1"/>
  <c r="A4386" i="79" s="1"/>
  <c r="A4387" i="79" s="1"/>
  <c r="A4388" i="79" s="1"/>
  <c r="A4389" i="79" s="1"/>
  <c r="A4390" i="79" s="1"/>
  <c r="A4391" i="79" s="1"/>
  <c r="A4392" i="79" s="1"/>
  <c r="A4393" i="79" s="1"/>
  <c r="A4394" i="79" s="1"/>
  <c r="A4395" i="79" s="1"/>
  <c r="A4396" i="79" s="1"/>
  <c r="A4397" i="79" s="1"/>
  <c r="A4398" i="79" s="1"/>
  <c r="A4399" i="79" s="1"/>
  <c r="A4400" i="79" s="1"/>
  <c r="A4401" i="79" s="1"/>
  <c r="A4402" i="79" s="1"/>
  <c r="A4403" i="79" s="1"/>
  <c r="A4404" i="79" s="1"/>
  <c r="A4405" i="79" s="1"/>
  <c r="A4406" i="79" s="1"/>
  <c r="A4407" i="79" s="1"/>
  <c r="A4408" i="79" s="1"/>
  <c r="A4409" i="79" s="1"/>
  <c r="A4410" i="79" s="1"/>
  <c r="A4411" i="79" s="1"/>
  <c r="A4412" i="79" s="1"/>
  <c r="A4413" i="79" s="1"/>
  <c r="A4414" i="79" s="1"/>
  <c r="A4415" i="79" s="1"/>
  <c r="A4416" i="79" s="1"/>
  <c r="A4417" i="79" s="1"/>
  <c r="A4418" i="79" s="1"/>
  <c r="A4419" i="79" s="1"/>
  <c r="A4420" i="79" s="1"/>
  <c r="A4421" i="79" s="1"/>
  <c r="A4422" i="79" s="1"/>
  <c r="A4423" i="79" s="1"/>
  <c r="A4424" i="79" s="1"/>
  <c r="A4425" i="79" s="1"/>
  <c r="A4426" i="79" s="1"/>
  <c r="A4427" i="79" s="1"/>
  <c r="A4428" i="79" s="1"/>
  <c r="A4429" i="79" s="1"/>
  <c r="A4430" i="79" s="1"/>
  <c r="A4431" i="79" s="1"/>
  <c r="A4432" i="79" s="1"/>
  <c r="A4433" i="79" s="1"/>
  <c r="A4434" i="79" s="1"/>
  <c r="A4435" i="79" s="1"/>
  <c r="A4436" i="79" s="1"/>
  <c r="A4437" i="79" s="1"/>
  <c r="A4438" i="79" s="1"/>
  <c r="A4439" i="79" s="1"/>
  <c r="A4440" i="79" s="1"/>
  <c r="A4441" i="79" s="1"/>
  <c r="A4442" i="79" s="1"/>
  <c r="A4443" i="79" s="1"/>
  <c r="A4444" i="79" s="1"/>
  <c r="A4445" i="79" s="1"/>
  <c r="A4446" i="79" s="1"/>
  <c r="A4447" i="79" s="1"/>
  <c r="A4448" i="79" s="1"/>
  <c r="A4449" i="79" s="1"/>
  <c r="A4450" i="79" s="1"/>
  <c r="A4451" i="79" s="1"/>
  <c r="A4452" i="79" s="1"/>
  <c r="A4453" i="79" s="1"/>
  <c r="A4454" i="79" s="1"/>
  <c r="A4455" i="79" s="1"/>
  <c r="A4456" i="79" s="1"/>
  <c r="A4457" i="79" s="1"/>
  <c r="A4458" i="79" s="1"/>
  <c r="A4459" i="79" s="1"/>
  <c r="A4460" i="79" s="1"/>
  <c r="A4461" i="79" s="1"/>
  <c r="A4462" i="79" s="1"/>
  <c r="A4463" i="79" s="1"/>
  <c r="A4464" i="79" s="1"/>
  <c r="A4465" i="79" s="1"/>
  <c r="A4466" i="79" s="1"/>
  <c r="A4467" i="79" s="1"/>
  <c r="A4468" i="79" s="1"/>
  <c r="A4469" i="79" s="1"/>
  <c r="A4470" i="79" s="1"/>
  <c r="A4471" i="79" s="1"/>
  <c r="A4472" i="79" s="1"/>
  <c r="A4473" i="79" s="1"/>
  <c r="A4474" i="79" s="1"/>
  <c r="A4475" i="79" s="1"/>
  <c r="A4476" i="79" s="1"/>
  <c r="A4477" i="79" s="1"/>
  <c r="A4478" i="79" s="1"/>
  <c r="A4479" i="79" s="1"/>
  <c r="A4480" i="79" s="1"/>
  <c r="A4481" i="79" s="1"/>
  <c r="A4482" i="79" s="1"/>
  <c r="A4483" i="79" s="1"/>
  <c r="A4484" i="79" s="1"/>
  <c r="A4485" i="79" s="1"/>
  <c r="A4486" i="79" s="1"/>
  <c r="A4487" i="79" s="1"/>
  <c r="A4488" i="79" s="1"/>
  <c r="A4489" i="79" s="1"/>
  <c r="A4490" i="79" s="1"/>
  <c r="A4491" i="79" s="1"/>
  <c r="A4492" i="79" s="1"/>
  <c r="A4493" i="79" s="1"/>
  <c r="A4494" i="79" s="1"/>
  <c r="A4495" i="79" s="1"/>
  <c r="A4496" i="79" s="1"/>
  <c r="A4497" i="79" s="1"/>
  <c r="A4498" i="79" s="1"/>
  <c r="A4499" i="79" s="1"/>
  <c r="A4500" i="79" s="1"/>
  <c r="A4501" i="79" s="1"/>
  <c r="A4502" i="79" s="1"/>
  <c r="A4503" i="79" s="1"/>
  <c r="A4504" i="79" s="1"/>
  <c r="A4505" i="79" s="1"/>
  <c r="A4506" i="79" s="1"/>
  <c r="A4507" i="79" s="1"/>
  <c r="A4508" i="79" s="1"/>
  <c r="A4509" i="79" s="1"/>
  <c r="A4510" i="79" s="1"/>
  <c r="A4511" i="79" s="1"/>
  <c r="A4512" i="79" s="1"/>
  <c r="A4513" i="79" s="1"/>
  <c r="A4514" i="79" s="1"/>
  <c r="A4515" i="79" s="1"/>
  <c r="A4516" i="79" s="1"/>
  <c r="A4517" i="79" s="1"/>
  <c r="A4518" i="79" s="1"/>
  <c r="A4519" i="79" s="1"/>
  <c r="A4520" i="79" s="1"/>
  <c r="A4521" i="79" s="1"/>
  <c r="A4522" i="79" s="1"/>
  <c r="A4523" i="79" s="1"/>
  <c r="A4524" i="79" s="1"/>
  <c r="A4525" i="79" s="1"/>
  <c r="A4526" i="79" s="1"/>
  <c r="A4527" i="79" s="1"/>
  <c r="A4528" i="79" s="1"/>
  <c r="A4529" i="79" s="1"/>
  <c r="A4530" i="79" s="1"/>
  <c r="A4531" i="79" s="1"/>
  <c r="A4532" i="79" s="1"/>
  <c r="A4533" i="79" s="1"/>
  <c r="A4534" i="79" s="1"/>
  <c r="A4535" i="79" s="1"/>
  <c r="A4536" i="79" s="1"/>
  <c r="A4537" i="79" s="1"/>
  <c r="A4538" i="79" s="1"/>
  <c r="A4539" i="79" s="1"/>
  <c r="A4540" i="79" s="1"/>
  <c r="A4541" i="79" s="1"/>
  <c r="A4542" i="79" s="1"/>
  <c r="A4543" i="79" s="1"/>
  <c r="A4544" i="79" s="1"/>
  <c r="A4545" i="79" s="1"/>
  <c r="A4546" i="79" s="1"/>
  <c r="A4547" i="79" s="1"/>
  <c r="A4548" i="79" s="1"/>
  <c r="A4549" i="79" s="1"/>
  <c r="A4550" i="79" s="1"/>
  <c r="A4551" i="79" s="1"/>
  <c r="A4552" i="79" s="1"/>
  <c r="A4553" i="79" s="1"/>
  <c r="A4554" i="79" s="1"/>
  <c r="A4555" i="79" s="1"/>
  <c r="A4556" i="79" s="1"/>
  <c r="A4557" i="79" s="1"/>
  <c r="A4558" i="79" s="1"/>
  <c r="A4559" i="79" s="1"/>
  <c r="A4560" i="79" s="1"/>
  <c r="A4561" i="79" s="1"/>
  <c r="A4562" i="79" s="1"/>
  <c r="A4563" i="79" s="1"/>
  <c r="A4564" i="79" s="1"/>
  <c r="A4565" i="79" s="1"/>
  <c r="A4566" i="79" s="1"/>
  <c r="A4567" i="79" s="1"/>
  <c r="A4568" i="79" s="1"/>
  <c r="A4569" i="79" s="1"/>
  <c r="A4570" i="79" s="1"/>
  <c r="A4571" i="79" s="1"/>
  <c r="A4572" i="79" s="1"/>
  <c r="A4573" i="79" s="1"/>
  <c r="A4574" i="79" s="1"/>
  <c r="A4575" i="79" s="1"/>
  <c r="A4576" i="79" s="1"/>
  <c r="A4577" i="79" s="1"/>
  <c r="A4578" i="79" s="1"/>
  <c r="A4579" i="79" s="1"/>
  <c r="A4580" i="79" s="1"/>
  <c r="A4581" i="79" s="1"/>
  <c r="A4582" i="79" s="1"/>
  <c r="A4583" i="79" s="1"/>
  <c r="A4584" i="79" s="1"/>
  <c r="A4585" i="79" s="1"/>
  <c r="A4586" i="79" s="1"/>
  <c r="A4587" i="79" s="1"/>
  <c r="A4588" i="79" s="1"/>
  <c r="A4589" i="79" s="1"/>
  <c r="A4590" i="79" s="1"/>
  <c r="A4591" i="79" s="1"/>
  <c r="A4592" i="79" s="1"/>
  <c r="A4593" i="79" s="1"/>
  <c r="A4594" i="79" s="1"/>
  <c r="A4595" i="79" s="1"/>
  <c r="A4596" i="79" s="1"/>
  <c r="A4597" i="79" s="1"/>
  <c r="A4598" i="79" s="1"/>
  <c r="A4599" i="79" s="1"/>
  <c r="A4600" i="79" s="1"/>
  <c r="A4601" i="79" s="1"/>
  <c r="A4602" i="79" s="1"/>
  <c r="A4603" i="79" s="1"/>
  <c r="A4604" i="79" s="1"/>
  <c r="A4605" i="79" s="1"/>
  <c r="A4606" i="79" s="1"/>
  <c r="A4607" i="79" s="1"/>
  <c r="A4608" i="79" s="1"/>
  <c r="A4609" i="79" s="1"/>
  <c r="A4610" i="79" s="1"/>
  <c r="A4611" i="79" s="1"/>
  <c r="A4612" i="79" s="1"/>
  <c r="A4613" i="79" s="1"/>
  <c r="A4614" i="79" s="1"/>
  <c r="A4615" i="79" s="1"/>
  <c r="A4616" i="79" s="1"/>
  <c r="A4617" i="79" s="1"/>
  <c r="A4618" i="79" s="1"/>
  <c r="A4619" i="79" s="1"/>
  <c r="A4620" i="79" s="1"/>
  <c r="A4621" i="79" s="1"/>
  <c r="A4622" i="79" s="1"/>
  <c r="A4623" i="79" s="1"/>
  <c r="A4624" i="79" s="1"/>
  <c r="A4625" i="79" s="1"/>
  <c r="A4626" i="79" s="1"/>
  <c r="A4627" i="79" s="1"/>
  <c r="A4628" i="79" s="1"/>
  <c r="A4629" i="79" s="1"/>
  <c r="A4630" i="79" s="1"/>
  <c r="A4631" i="79" s="1"/>
  <c r="A4632" i="79" s="1"/>
  <c r="A4633" i="79" s="1"/>
  <c r="A4634" i="79" s="1"/>
  <c r="A4635" i="79" s="1"/>
  <c r="A4636" i="79" s="1"/>
  <c r="A4637" i="79" s="1"/>
  <c r="A4638" i="79" s="1"/>
  <c r="A4639" i="79" s="1"/>
  <c r="A4640" i="79" s="1"/>
  <c r="A4641" i="79" s="1"/>
  <c r="A4642" i="79" s="1"/>
  <c r="A4643" i="79" s="1"/>
  <c r="A4644" i="79" s="1"/>
  <c r="A4645" i="79" s="1"/>
  <c r="A4646" i="79" s="1"/>
  <c r="A4647" i="79" s="1"/>
  <c r="A4648" i="79" s="1"/>
  <c r="A4649" i="79" s="1"/>
  <c r="A4650" i="79" s="1"/>
  <c r="A4651" i="79" s="1"/>
  <c r="A4652" i="79" s="1"/>
  <c r="A4653" i="79" s="1"/>
  <c r="A4654" i="79" s="1"/>
  <c r="A4655" i="79" s="1"/>
  <c r="A4656" i="79" s="1"/>
  <c r="A4657" i="79" s="1"/>
  <c r="A4658" i="79" s="1"/>
  <c r="A4659" i="79" s="1"/>
  <c r="A4660" i="79" s="1"/>
  <c r="A4661" i="79" s="1"/>
  <c r="A4662" i="79" s="1"/>
  <c r="A4663" i="79" s="1"/>
  <c r="A4664" i="79" s="1"/>
  <c r="A4665" i="79" s="1"/>
  <c r="A4666" i="79" s="1"/>
  <c r="A4667" i="79" s="1"/>
  <c r="A4668" i="79" s="1"/>
  <c r="A4669" i="79" s="1"/>
  <c r="A4670" i="79" s="1"/>
  <c r="A4671" i="79" s="1"/>
  <c r="A4672" i="79" s="1"/>
  <c r="A4673" i="79" s="1"/>
  <c r="A4674" i="79" s="1"/>
  <c r="A4675" i="79" s="1"/>
  <c r="A4676" i="79" s="1"/>
  <c r="A4677" i="79" s="1"/>
  <c r="A4678" i="79" s="1"/>
  <c r="A4679" i="79" s="1"/>
  <c r="A4680" i="79" s="1"/>
  <c r="A4681" i="79" s="1"/>
  <c r="A4682" i="79" s="1"/>
  <c r="A4683" i="79" s="1"/>
  <c r="A4684" i="79" s="1"/>
  <c r="A4685" i="79" s="1"/>
  <c r="A4686" i="79" s="1"/>
  <c r="A4687" i="79" s="1"/>
  <c r="A4688" i="79" s="1"/>
  <c r="A4689" i="79" s="1"/>
  <c r="A4690" i="79" s="1"/>
  <c r="A4691" i="79" s="1"/>
  <c r="A4692" i="79" s="1"/>
  <c r="A4693" i="79" s="1"/>
  <c r="A4694" i="79" s="1"/>
  <c r="A4695" i="79" s="1"/>
  <c r="A4696" i="79" s="1"/>
  <c r="A4697" i="79" s="1"/>
  <c r="A4698" i="79" s="1"/>
  <c r="A4699" i="79" s="1"/>
  <c r="A4700" i="79" s="1"/>
  <c r="A4701" i="79" s="1"/>
  <c r="A4702" i="79" s="1"/>
  <c r="A4703" i="79" s="1"/>
  <c r="A4704" i="79" s="1"/>
  <c r="A4705" i="79" s="1"/>
  <c r="A4706" i="79" s="1"/>
  <c r="A4707" i="79" s="1"/>
  <c r="A4708" i="79" s="1"/>
  <c r="A4709" i="79" s="1"/>
  <c r="A4710" i="79" s="1"/>
  <c r="A4711" i="79" s="1"/>
  <c r="A4712" i="79" s="1"/>
  <c r="A4713" i="79" s="1"/>
  <c r="A4714" i="79" s="1"/>
  <c r="A4715" i="79" s="1"/>
  <c r="A4716" i="79" s="1"/>
  <c r="A4717" i="79" s="1"/>
  <c r="A4718" i="79" s="1"/>
  <c r="A4719" i="79" s="1"/>
  <c r="A4720" i="79" s="1"/>
  <c r="A4721" i="79" s="1"/>
  <c r="A4722" i="79" s="1"/>
  <c r="A4723" i="79" s="1"/>
  <c r="A4724" i="79" s="1"/>
  <c r="A4725" i="79" s="1"/>
  <c r="A4726" i="79" s="1"/>
  <c r="A4727" i="79" s="1"/>
  <c r="A4728" i="79" s="1"/>
  <c r="A4729" i="79" s="1"/>
  <c r="A4730" i="79" s="1"/>
  <c r="A4731" i="79" s="1"/>
  <c r="A4732" i="79" s="1"/>
  <c r="A4733" i="79" s="1"/>
  <c r="A4734" i="79" s="1"/>
  <c r="A4735" i="79" s="1"/>
  <c r="A4736" i="79" s="1"/>
  <c r="A4737" i="79" s="1"/>
  <c r="A4738" i="79" s="1"/>
  <c r="A4739" i="79" s="1"/>
  <c r="A4740" i="79" s="1"/>
  <c r="A4741" i="79" s="1"/>
  <c r="A4742" i="79" s="1"/>
  <c r="A4743" i="79" s="1"/>
  <c r="A4744" i="79" s="1"/>
  <c r="A4745" i="79" s="1"/>
  <c r="A4746" i="79" s="1"/>
  <c r="A4747" i="79" s="1"/>
  <c r="A4748" i="79" s="1"/>
  <c r="A4749" i="79" s="1"/>
  <c r="A4750" i="79" s="1"/>
  <c r="A4751" i="79" s="1"/>
  <c r="A4752" i="79" s="1"/>
  <c r="A4753" i="79" s="1"/>
  <c r="A4754" i="79" s="1"/>
  <c r="A4755" i="79" s="1"/>
  <c r="A4756" i="79" s="1"/>
  <c r="A4757" i="79" s="1"/>
  <c r="A4758" i="79" s="1"/>
  <c r="A4759" i="79" s="1"/>
  <c r="A4760" i="79" s="1"/>
  <c r="A4761" i="79" s="1"/>
  <c r="A4762" i="79" s="1"/>
  <c r="A4763" i="79" s="1"/>
  <c r="A4764" i="79" s="1"/>
  <c r="A4765" i="79" s="1"/>
  <c r="A4766" i="79" s="1"/>
  <c r="A4767" i="79" s="1"/>
  <c r="A4768" i="79" s="1"/>
  <c r="A4769" i="79" s="1"/>
  <c r="A4770" i="79" s="1"/>
  <c r="A4771" i="79" s="1"/>
  <c r="A4772" i="79" s="1"/>
  <c r="A4773" i="79" s="1"/>
  <c r="A4774" i="79" s="1"/>
  <c r="A4775" i="79" s="1"/>
  <c r="A4776" i="79" s="1"/>
  <c r="A4777" i="79" s="1"/>
  <c r="A4778" i="79" s="1"/>
  <c r="A4779" i="79" s="1"/>
  <c r="A4780" i="79" s="1"/>
  <c r="A4781" i="79" s="1"/>
  <c r="A4782" i="79" s="1"/>
  <c r="A4783" i="79" s="1"/>
  <c r="A4784" i="79" s="1"/>
  <c r="A4785" i="79" s="1"/>
  <c r="A4786" i="79" s="1"/>
  <c r="A4787" i="79" s="1"/>
  <c r="A4788" i="79" s="1"/>
  <c r="A4789" i="79" s="1"/>
  <c r="A4790" i="79" s="1"/>
  <c r="A4791" i="79" s="1"/>
  <c r="A4792" i="79" s="1"/>
  <c r="A4793" i="79" s="1"/>
  <c r="A4794" i="79" s="1"/>
  <c r="A4795" i="79" s="1"/>
  <c r="A4796" i="79" s="1"/>
  <c r="A4797" i="79" s="1"/>
  <c r="A4798" i="79" s="1"/>
  <c r="A4799" i="79" s="1"/>
  <c r="A4800" i="79" s="1"/>
  <c r="A4801" i="79" s="1"/>
  <c r="A4802" i="79" s="1"/>
  <c r="A4803" i="79" s="1"/>
  <c r="A4804" i="79" s="1"/>
  <c r="A4805" i="79" s="1"/>
  <c r="A4806" i="79" s="1"/>
  <c r="A4807" i="79" s="1"/>
  <c r="A4808" i="79" s="1"/>
  <c r="A4809" i="79" s="1"/>
  <c r="A4810" i="79" s="1"/>
  <c r="A4811" i="79" s="1"/>
  <c r="A4812" i="79" s="1"/>
  <c r="A4813" i="79" s="1"/>
  <c r="A4814" i="79" s="1"/>
  <c r="A4815" i="79" s="1"/>
  <c r="A4816" i="79" s="1"/>
  <c r="A4817" i="79" s="1"/>
  <c r="A4818" i="79" s="1"/>
  <c r="A4819" i="79" s="1"/>
  <c r="A4820" i="79" s="1"/>
  <c r="A4821" i="79" s="1"/>
  <c r="A4822" i="79" s="1"/>
  <c r="A4823" i="79" s="1"/>
  <c r="A4824" i="79" s="1"/>
  <c r="A4825" i="79" s="1"/>
  <c r="A4826" i="79" s="1"/>
  <c r="A4827" i="79" s="1"/>
  <c r="A4828" i="79" s="1"/>
  <c r="A4829" i="79" s="1"/>
  <c r="A4830" i="79" s="1"/>
  <c r="A4831" i="79" s="1"/>
  <c r="A4832" i="79" s="1"/>
  <c r="A4833" i="79" s="1"/>
  <c r="A4834" i="79" s="1"/>
  <c r="A4835" i="79" s="1"/>
  <c r="A4836" i="79" s="1"/>
  <c r="A4837" i="79" s="1"/>
  <c r="A4838" i="79" s="1"/>
  <c r="A4839" i="79" s="1"/>
  <c r="A4840" i="79" s="1"/>
  <c r="A4841" i="79" s="1"/>
  <c r="A4842" i="79" s="1"/>
  <c r="A4843" i="79" s="1"/>
  <c r="A4844" i="79" s="1"/>
  <c r="A4845" i="79" s="1"/>
  <c r="A4846" i="79" s="1"/>
  <c r="A4847" i="79" s="1"/>
  <c r="A4848" i="79" s="1"/>
  <c r="A4849" i="79" s="1"/>
  <c r="A4850" i="79" s="1"/>
  <c r="A4851" i="79" s="1"/>
  <c r="A4852" i="79" s="1"/>
  <c r="A4853" i="79" s="1"/>
  <c r="A4854" i="79" s="1"/>
  <c r="A4855" i="79" s="1"/>
  <c r="A4856" i="79" s="1"/>
  <c r="A4857" i="79" s="1"/>
  <c r="A4858" i="79" s="1"/>
  <c r="A4859" i="79" s="1"/>
  <c r="A4860" i="79" s="1"/>
  <c r="A4861" i="79" s="1"/>
  <c r="A4862" i="79" s="1"/>
  <c r="A4863" i="79" s="1"/>
  <c r="A4864" i="79" s="1"/>
  <c r="A4865" i="79" s="1"/>
  <c r="A4866" i="79" s="1"/>
  <c r="A4867" i="79" s="1"/>
  <c r="A4868" i="79" s="1"/>
  <c r="A4869" i="79" s="1"/>
  <c r="A4870" i="79" s="1"/>
  <c r="A4871" i="79" s="1"/>
  <c r="A4872" i="79" s="1"/>
  <c r="A4873" i="79" s="1"/>
  <c r="A4874" i="79" s="1"/>
  <c r="A4875" i="79" s="1"/>
  <c r="A4876" i="79" s="1"/>
  <c r="A4877" i="79" s="1"/>
  <c r="A4878" i="79" s="1"/>
  <c r="A4879" i="79" s="1"/>
  <c r="A4880" i="79" s="1"/>
  <c r="A4881" i="79" s="1"/>
  <c r="A4882" i="79" s="1"/>
  <c r="A4883" i="79" s="1"/>
  <c r="A4884" i="79" s="1"/>
  <c r="A4885" i="79" s="1"/>
  <c r="A4886" i="79" s="1"/>
  <c r="A4887" i="79" s="1"/>
  <c r="A4888" i="79" s="1"/>
  <c r="A4889" i="79" s="1"/>
  <c r="A4890" i="79" s="1"/>
  <c r="A4891" i="79" s="1"/>
  <c r="A4892" i="79" s="1"/>
  <c r="A4893" i="79" s="1"/>
  <c r="A4894" i="79" s="1"/>
  <c r="A4895" i="79" s="1"/>
  <c r="A4896" i="79" s="1"/>
  <c r="A4897" i="79" s="1"/>
  <c r="A4898" i="79" s="1"/>
  <c r="A4899" i="79" s="1"/>
  <c r="A4900" i="79" s="1"/>
  <c r="A4901" i="79" s="1"/>
  <c r="A4902" i="79" s="1"/>
  <c r="A4903" i="79" s="1"/>
  <c r="A4904" i="79" s="1"/>
  <c r="A4905" i="79" s="1"/>
  <c r="A4906" i="79" s="1"/>
  <c r="A4907" i="79" s="1"/>
  <c r="A4908" i="79" s="1"/>
  <c r="A4909" i="79" s="1"/>
  <c r="A4910" i="79" s="1"/>
  <c r="A4911" i="79" s="1"/>
  <c r="A4912" i="79" s="1"/>
  <c r="A4913" i="79" s="1"/>
  <c r="A4914" i="79" s="1"/>
  <c r="A4915" i="79" s="1"/>
  <c r="A4916" i="79" s="1"/>
  <c r="A4917" i="79" s="1"/>
  <c r="A4918" i="79" s="1"/>
  <c r="A4919" i="79" s="1"/>
  <c r="A4920" i="79" s="1"/>
  <c r="A4921" i="79" s="1"/>
  <c r="A4922" i="79" s="1"/>
  <c r="A4923" i="79" s="1"/>
  <c r="A4924" i="79" s="1"/>
  <c r="A4925" i="79" s="1"/>
  <c r="A4926" i="79" s="1"/>
  <c r="A4927" i="79" s="1"/>
  <c r="A4928" i="79" s="1"/>
  <c r="A4929" i="79" s="1"/>
  <c r="A4930" i="79" s="1"/>
  <c r="A4931" i="79" s="1"/>
  <c r="A4932" i="79" s="1"/>
  <c r="A4933" i="79" s="1"/>
  <c r="A4934" i="79" s="1"/>
  <c r="A4935" i="79" s="1"/>
  <c r="A4936" i="79" s="1"/>
  <c r="A4937" i="79" s="1"/>
  <c r="A4938" i="79" s="1"/>
  <c r="A4939" i="79" s="1"/>
  <c r="A4940" i="79" s="1"/>
  <c r="A4941" i="79" s="1"/>
  <c r="A4942" i="79" s="1"/>
  <c r="A4943" i="79" s="1"/>
  <c r="A4944" i="79" s="1"/>
  <c r="A4945" i="79" s="1"/>
  <c r="A4946" i="79" s="1"/>
  <c r="A4947" i="79" s="1"/>
  <c r="A4948" i="79" s="1"/>
  <c r="A4949" i="79" s="1"/>
  <c r="A4950" i="79" s="1"/>
  <c r="A4951" i="79" s="1"/>
  <c r="A4952" i="79" s="1"/>
  <c r="A4953" i="79" s="1"/>
  <c r="A4954" i="79" s="1"/>
  <c r="A4955" i="79" s="1"/>
  <c r="A4956" i="79" s="1"/>
  <c r="A4957" i="79" s="1"/>
  <c r="A4958" i="79" s="1"/>
  <c r="A4959" i="79" s="1"/>
  <c r="A4960" i="79" s="1"/>
  <c r="A4961" i="79" s="1"/>
  <c r="A4962" i="79" s="1"/>
  <c r="A4963" i="79" s="1"/>
  <c r="A4964" i="79" s="1"/>
  <c r="A4965" i="79" s="1"/>
  <c r="A4966" i="79" s="1"/>
  <c r="A4967" i="79" s="1"/>
  <c r="A4968" i="79" s="1"/>
  <c r="A4969" i="79" s="1"/>
  <c r="A4970" i="79" s="1"/>
  <c r="A4971" i="79" s="1"/>
  <c r="A4972" i="79" s="1"/>
  <c r="A4973" i="79" s="1"/>
  <c r="A4974" i="79" s="1"/>
  <c r="A4975" i="79" s="1"/>
  <c r="A4976" i="79" s="1"/>
  <c r="A4977" i="79" s="1"/>
  <c r="A4978" i="79" s="1"/>
  <c r="A4979" i="79" s="1"/>
  <c r="A4980" i="79" s="1"/>
  <c r="A4981" i="79" s="1"/>
  <c r="A4982" i="79" s="1"/>
  <c r="A4983" i="79" s="1"/>
  <c r="A4984" i="79" s="1"/>
  <c r="A4985" i="79" s="1"/>
  <c r="A4986" i="79" s="1"/>
  <c r="A4987" i="79" s="1"/>
  <c r="A4988" i="79" s="1"/>
  <c r="A4989" i="79" s="1"/>
  <c r="A4990" i="79" s="1"/>
  <c r="A4991" i="79" s="1"/>
  <c r="A4992" i="79" s="1"/>
  <c r="A4993" i="79" s="1"/>
  <c r="A4994" i="79" s="1"/>
  <c r="A4995" i="79" s="1"/>
  <c r="A4996" i="79" s="1"/>
  <c r="A4997" i="79" s="1"/>
  <c r="A4998" i="79" s="1"/>
  <c r="A4999" i="79" s="1"/>
  <c r="A5000" i="79" s="1"/>
  <c r="A5001" i="79" s="1"/>
  <c r="A5002" i="79" s="1"/>
  <c r="A5003" i="79" s="1"/>
  <c r="A5004" i="79" s="1"/>
  <c r="A5005" i="79" s="1"/>
  <c r="A5006" i="79" s="1"/>
  <c r="A5007" i="79" s="1"/>
  <c r="A5008" i="79" s="1"/>
  <c r="A5009" i="79" s="1"/>
  <c r="A5010" i="79" s="1"/>
  <c r="A5011" i="79" s="1"/>
  <c r="A5012" i="79" s="1"/>
  <c r="A5013" i="79" s="1"/>
  <c r="A5014" i="79" s="1"/>
  <c r="A5015" i="79" s="1"/>
  <c r="A5016" i="79" s="1"/>
  <c r="A5017" i="79" s="1"/>
  <c r="A5018" i="79" s="1"/>
  <c r="A5019" i="79" s="1"/>
  <c r="A5020" i="79" s="1"/>
  <c r="A5021" i="79" s="1"/>
  <c r="A5022" i="79" s="1"/>
  <c r="A5023" i="79" s="1"/>
  <c r="A5024" i="79" s="1"/>
  <c r="A5025" i="79" s="1"/>
  <c r="A5026" i="79" s="1"/>
  <c r="A5027" i="79" s="1"/>
  <c r="A5028" i="79" s="1"/>
  <c r="A5029" i="79" s="1"/>
  <c r="A5030" i="79" s="1"/>
  <c r="A5031" i="79" s="1"/>
  <c r="A5032" i="79" s="1"/>
  <c r="A5033" i="79" s="1"/>
  <c r="A5034" i="79" s="1"/>
  <c r="A5035" i="79" s="1"/>
  <c r="A5036" i="79" s="1"/>
  <c r="A5037" i="79" s="1"/>
  <c r="A5038" i="79" s="1"/>
  <c r="A5039" i="79" s="1"/>
  <c r="A5040" i="79" s="1"/>
  <c r="A5041" i="79" s="1"/>
  <c r="A5042" i="79" s="1"/>
  <c r="A5043" i="79" s="1"/>
  <c r="A5044" i="79" s="1"/>
  <c r="A5045" i="79" s="1"/>
  <c r="A5046" i="79" s="1"/>
  <c r="A5047" i="79" s="1"/>
  <c r="A5048" i="79" s="1"/>
  <c r="A5049" i="79" s="1"/>
  <c r="A5050" i="79" s="1"/>
  <c r="A5051" i="79" s="1"/>
  <c r="A5052" i="79" s="1"/>
  <c r="A5053" i="79" s="1"/>
  <c r="A5054" i="79" s="1"/>
  <c r="A5055" i="79" s="1"/>
  <c r="A5056" i="79" s="1"/>
  <c r="A5057" i="79" s="1"/>
  <c r="A5058" i="79" s="1"/>
  <c r="A5059" i="79" s="1"/>
  <c r="A5060" i="79" s="1"/>
  <c r="A5061" i="79" s="1"/>
  <c r="A5062" i="79" s="1"/>
  <c r="A5063" i="79" s="1"/>
  <c r="A5064" i="79" s="1"/>
  <c r="A5065" i="79" s="1"/>
  <c r="A5066" i="79" s="1"/>
  <c r="A5067" i="79" s="1"/>
  <c r="A5068" i="79" s="1"/>
  <c r="A5069" i="79" s="1"/>
  <c r="A5070" i="79" s="1"/>
  <c r="A5071" i="79" s="1"/>
  <c r="A5072" i="79" s="1"/>
  <c r="A5073" i="79" s="1"/>
  <c r="A5074" i="79" s="1"/>
  <c r="A5075" i="79" s="1"/>
  <c r="A5076" i="79" s="1"/>
  <c r="A5077" i="79" s="1"/>
  <c r="A5078" i="79" s="1"/>
  <c r="A5079" i="79" s="1"/>
  <c r="A5080" i="79" s="1"/>
  <c r="A5081" i="79" s="1"/>
  <c r="A5082" i="79" s="1"/>
  <c r="A5083" i="79" s="1"/>
  <c r="A5084" i="79" s="1"/>
  <c r="A5085" i="79" s="1"/>
  <c r="A5086" i="79" s="1"/>
  <c r="A5087" i="79" s="1"/>
  <c r="A5088" i="79" s="1"/>
  <c r="A5089" i="79" s="1"/>
  <c r="A5090" i="79" s="1"/>
  <c r="A5091" i="79" s="1"/>
  <c r="A5092" i="79" s="1"/>
  <c r="A5093" i="79" s="1"/>
  <c r="A5094" i="79" s="1"/>
  <c r="A5095" i="79" s="1"/>
  <c r="A5096" i="79" s="1"/>
  <c r="A5097" i="79" s="1"/>
  <c r="A5098" i="79" s="1"/>
  <c r="A5099" i="79" s="1"/>
  <c r="A5100" i="79" s="1"/>
  <c r="A5101" i="79" s="1"/>
  <c r="A5102" i="79" s="1"/>
  <c r="A5103" i="79" s="1"/>
  <c r="A5104" i="79" s="1"/>
  <c r="A5105" i="79" s="1"/>
  <c r="A5106" i="79" s="1"/>
  <c r="A5107" i="79" s="1"/>
  <c r="A5108" i="79" s="1"/>
  <c r="A5109" i="79" s="1"/>
  <c r="A5110" i="79" s="1"/>
  <c r="A5111" i="79" s="1"/>
  <c r="A5112" i="79" s="1"/>
  <c r="A5113" i="79" s="1"/>
  <c r="A5114" i="79" s="1"/>
  <c r="A5115" i="79" s="1"/>
  <c r="A5116" i="79" s="1"/>
  <c r="A5117" i="79" s="1"/>
  <c r="A5118" i="79" s="1"/>
  <c r="A5119" i="79" s="1"/>
  <c r="A5120" i="79" s="1"/>
  <c r="A5121" i="79" s="1"/>
  <c r="A5122" i="79" s="1"/>
  <c r="A5123" i="79" s="1"/>
  <c r="A5124" i="79" s="1"/>
  <c r="A5125" i="79" s="1"/>
  <c r="A5126" i="79" s="1"/>
  <c r="A5127" i="79" s="1"/>
  <c r="A5128" i="79" s="1"/>
  <c r="A5129" i="79" s="1"/>
  <c r="A5130" i="79" s="1"/>
  <c r="A5131" i="79" s="1"/>
  <c r="A5132" i="79" s="1"/>
  <c r="A5133" i="79" s="1"/>
  <c r="A5134" i="79" s="1"/>
  <c r="A5135" i="79" s="1"/>
  <c r="A5136" i="79" s="1"/>
  <c r="A5137" i="79" s="1"/>
  <c r="A5138" i="79" s="1"/>
  <c r="A5139" i="79" s="1"/>
  <c r="A5140" i="79" s="1"/>
  <c r="A5141" i="79" s="1"/>
  <c r="A5142" i="79" s="1"/>
  <c r="A5143" i="79" s="1"/>
  <c r="A5144" i="79" s="1"/>
  <c r="A5145" i="79" s="1"/>
  <c r="A5146" i="79" s="1"/>
  <c r="A5147" i="79" s="1"/>
  <c r="A5148" i="79" s="1"/>
  <c r="A5149" i="79" s="1"/>
  <c r="A5150" i="79" s="1"/>
  <c r="A5151" i="79" s="1"/>
  <c r="A5152" i="79" s="1"/>
  <c r="A5153" i="79" s="1"/>
  <c r="A5154" i="79" s="1"/>
  <c r="A5155" i="79" s="1"/>
  <c r="A5156" i="79" s="1"/>
  <c r="A5157" i="79" s="1"/>
  <c r="A5158" i="79" s="1"/>
  <c r="A5159" i="79" s="1"/>
  <c r="A5160" i="79" s="1"/>
  <c r="A5161" i="79" s="1"/>
  <c r="A5162" i="79" s="1"/>
  <c r="A5163" i="79" s="1"/>
  <c r="A5164" i="79" s="1"/>
  <c r="A5165" i="79" s="1"/>
  <c r="A5166" i="79" s="1"/>
  <c r="A5167" i="79" s="1"/>
  <c r="A5168" i="79" s="1"/>
  <c r="A5169" i="79" s="1"/>
  <c r="A5170" i="79" s="1"/>
  <c r="A5171" i="79" s="1"/>
  <c r="A5172" i="79" s="1"/>
  <c r="A5173" i="79" s="1"/>
  <c r="A5174" i="79" s="1"/>
  <c r="A5175" i="79" s="1"/>
  <c r="A5176" i="79" s="1"/>
  <c r="A5177" i="79" s="1"/>
  <c r="A5178" i="79" s="1"/>
  <c r="A5179" i="79" s="1"/>
  <c r="A5180" i="79" s="1"/>
  <c r="A5181" i="79" s="1"/>
  <c r="A5182" i="79" s="1"/>
  <c r="A5183" i="79" s="1"/>
  <c r="A5184" i="79" s="1"/>
  <c r="A5185" i="79" s="1"/>
  <c r="A5186" i="79" s="1"/>
  <c r="A5187" i="79" s="1"/>
  <c r="A5188" i="79" s="1"/>
  <c r="A5189" i="79" s="1"/>
  <c r="A5190" i="79" s="1"/>
  <c r="A5191" i="79" s="1"/>
  <c r="A5192" i="79" s="1"/>
  <c r="A5193" i="79" s="1"/>
  <c r="A5194" i="79" s="1"/>
  <c r="A5195" i="79" s="1"/>
  <c r="A5196" i="79" s="1"/>
  <c r="A5197" i="79" s="1"/>
  <c r="A5198" i="79" s="1"/>
  <c r="A5199" i="79" s="1"/>
  <c r="A5200" i="79" s="1"/>
  <c r="A5201" i="79" s="1"/>
  <c r="A5202" i="79" s="1"/>
  <c r="A5203" i="79" s="1"/>
  <c r="A5204" i="79" s="1"/>
  <c r="A5205" i="79" s="1"/>
  <c r="A5206" i="79" s="1"/>
  <c r="A5207" i="79" s="1"/>
  <c r="A5208" i="79" s="1"/>
  <c r="A5209" i="79" s="1"/>
  <c r="A5210" i="79" s="1"/>
  <c r="A5211" i="79" s="1"/>
  <c r="A5212" i="79" s="1"/>
  <c r="A5213" i="79" s="1"/>
  <c r="A5214" i="79" s="1"/>
  <c r="A5215" i="79" s="1"/>
  <c r="A5216" i="79" s="1"/>
  <c r="A5217" i="79" s="1"/>
  <c r="A5218" i="79" s="1"/>
  <c r="A5219" i="79" s="1"/>
  <c r="A5220" i="79" s="1"/>
  <c r="A5221" i="79" s="1"/>
  <c r="A5222" i="79" s="1"/>
  <c r="A5223" i="79" s="1"/>
  <c r="A5224" i="79" s="1"/>
  <c r="A5225" i="79" s="1"/>
  <c r="A5226" i="79" s="1"/>
  <c r="A5227" i="79" s="1"/>
  <c r="A5228" i="79" s="1"/>
  <c r="A5229" i="79" s="1"/>
  <c r="A5230" i="79" s="1"/>
  <c r="A5231" i="79" s="1"/>
  <c r="A5232" i="79" s="1"/>
  <c r="A5233" i="79" s="1"/>
  <c r="A5234" i="79" s="1"/>
  <c r="A5235" i="79" s="1"/>
  <c r="A5236" i="79" s="1"/>
  <c r="A5237" i="79" s="1"/>
  <c r="A5238" i="79" s="1"/>
  <c r="A5239" i="79" s="1"/>
  <c r="A5240" i="79" s="1"/>
  <c r="A5241" i="79" s="1"/>
  <c r="A5242" i="79" s="1"/>
  <c r="A5243" i="79" s="1"/>
  <c r="A5244" i="79" s="1"/>
  <c r="A5245" i="79" s="1"/>
  <c r="A5246" i="79" s="1"/>
  <c r="A5247" i="79" s="1"/>
  <c r="A5248" i="79" s="1"/>
  <c r="A5249" i="79" s="1"/>
  <c r="A5250" i="79" s="1"/>
  <c r="A5251" i="79" s="1"/>
  <c r="A5252" i="79" s="1"/>
  <c r="A5253" i="79" s="1"/>
  <c r="A5254" i="79" s="1"/>
  <c r="A5255" i="79" s="1"/>
  <c r="A5256" i="79" s="1"/>
  <c r="A5257" i="79" s="1"/>
  <c r="A5258" i="79" s="1"/>
  <c r="A5259" i="79" s="1"/>
  <c r="A5260" i="79" s="1"/>
  <c r="A5261" i="79" s="1"/>
  <c r="A5262" i="79" s="1"/>
  <c r="A5263" i="79" s="1"/>
  <c r="A5264" i="79" s="1"/>
  <c r="A5265" i="79" s="1"/>
  <c r="A5266" i="79" s="1"/>
  <c r="A5267" i="79" s="1"/>
  <c r="A5268" i="79" s="1"/>
  <c r="A5269" i="79" s="1"/>
  <c r="A5270" i="79" s="1"/>
  <c r="A5271" i="79" s="1"/>
  <c r="A5272" i="79" s="1"/>
  <c r="A5273" i="79" s="1"/>
  <c r="A5274" i="79" s="1"/>
  <c r="A5275" i="79" s="1"/>
  <c r="A5276" i="79" s="1"/>
  <c r="A5277" i="79" s="1"/>
  <c r="A5278" i="79" s="1"/>
  <c r="A5279" i="79" s="1"/>
  <c r="A5280" i="79" s="1"/>
  <c r="A5281" i="79" s="1"/>
  <c r="A5282" i="79" s="1"/>
  <c r="A5283" i="79" s="1"/>
  <c r="A5284" i="79" s="1"/>
  <c r="A5285" i="79" s="1"/>
  <c r="A5286" i="79" s="1"/>
  <c r="A5287" i="79" s="1"/>
  <c r="A5288" i="79" s="1"/>
  <c r="A5289" i="79" s="1"/>
  <c r="A5290" i="79" s="1"/>
  <c r="A5291" i="79" s="1"/>
  <c r="A5292" i="79" s="1"/>
  <c r="A5293" i="79" s="1"/>
  <c r="A5294" i="79" s="1"/>
  <c r="A5295" i="79" s="1"/>
  <c r="A5296" i="79" s="1"/>
  <c r="A5297" i="79" s="1"/>
  <c r="A5298" i="79" s="1"/>
  <c r="A5299" i="79" s="1"/>
  <c r="A5300" i="79" s="1"/>
  <c r="A5301" i="79" s="1"/>
  <c r="A5302" i="79" s="1"/>
  <c r="A5303" i="79" s="1"/>
  <c r="A5304" i="79" s="1"/>
  <c r="A5305" i="79" s="1"/>
  <c r="A5306" i="79" s="1"/>
  <c r="A5307" i="79" s="1"/>
  <c r="A5308" i="79" s="1"/>
  <c r="A5309" i="79" s="1"/>
  <c r="A5310" i="79" s="1"/>
  <c r="A5311" i="79" s="1"/>
  <c r="A5312" i="79" s="1"/>
  <c r="A5313" i="79" s="1"/>
  <c r="A5314" i="79" s="1"/>
  <c r="A5315" i="79" s="1"/>
  <c r="A5316" i="79" s="1"/>
  <c r="A5317" i="79" s="1"/>
  <c r="A5318" i="79" s="1"/>
  <c r="A5319" i="79" s="1"/>
  <c r="A5320" i="79" s="1"/>
  <c r="A5321" i="79" s="1"/>
  <c r="A5322" i="79" s="1"/>
  <c r="A5323" i="79" s="1"/>
  <c r="A5324" i="79" s="1"/>
  <c r="A5325" i="79" s="1"/>
  <c r="A5326" i="79" s="1"/>
  <c r="A5327" i="79" s="1"/>
  <c r="A5328" i="79" s="1"/>
  <c r="A5329" i="79" s="1"/>
  <c r="A5330" i="79" s="1"/>
  <c r="A5331" i="79" s="1"/>
  <c r="A5332" i="79" s="1"/>
  <c r="A5333" i="79" s="1"/>
  <c r="A5334" i="79" s="1"/>
  <c r="A5335" i="79" s="1"/>
  <c r="A5336" i="79" s="1"/>
  <c r="A5337" i="79" s="1"/>
  <c r="A5338" i="79" s="1"/>
  <c r="A5339" i="79" s="1"/>
  <c r="A5340" i="79" s="1"/>
  <c r="A5341" i="79" s="1"/>
  <c r="A5342" i="79" s="1"/>
  <c r="A5343" i="79" s="1"/>
  <c r="A5344" i="79" s="1"/>
  <c r="A5345" i="79" s="1"/>
  <c r="A5346" i="79" s="1"/>
  <c r="A5347" i="79" s="1"/>
  <c r="A5348" i="79" s="1"/>
  <c r="A5349" i="79" s="1"/>
  <c r="A5350" i="79" s="1"/>
  <c r="A5351" i="79" s="1"/>
  <c r="A5352" i="79" s="1"/>
  <c r="A5353" i="79" s="1"/>
  <c r="A5354" i="79" s="1"/>
  <c r="A5355" i="79" s="1"/>
  <c r="A5356" i="79" s="1"/>
  <c r="A5357" i="79" s="1"/>
  <c r="A5358" i="79" s="1"/>
  <c r="A5359" i="79" s="1"/>
  <c r="A5360" i="79" s="1"/>
  <c r="A5361" i="79" s="1"/>
  <c r="A5362" i="79" s="1"/>
  <c r="A5363" i="79" s="1"/>
  <c r="A5364" i="79" s="1"/>
  <c r="A5365" i="79" s="1"/>
  <c r="A5366" i="79" s="1"/>
  <c r="A5367" i="79" s="1"/>
  <c r="A5368" i="79" s="1"/>
  <c r="A5369" i="79" s="1"/>
  <c r="A5370" i="79" s="1"/>
  <c r="A5371" i="79" s="1"/>
  <c r="A5372" i="79" s="1"/>
  <c r="A5373" i="79" s="1"/>
  <c r="A5374" i="79" s="1"/>
  <c r="A5375" i="79" s="1"/>
  <c r="A5376" i="79" s="1"/>
  <c r="A5377" i="79" s="1"/>
  <c r="A5378" i="79" s="1"/>
  <c r="A5379" i="79" s="1"/>
  <c r="A5380" i="79" s="1"/>
  <c r="A5381" i="79" s="1"/>
  <c r="A5382" i="79" s="1"/>
  <c r="A5383" i="79" s="1"/>
  <c r="A5384" i="79" s="1"/>
  <c r="A5385" i="79" s="1"/>
  <c r="A5386" i="79" s="1"/>
  <c r="A5387" i="79" s="1"/>
  <c r="A5388" i="79" s="1"/>
  <c r="A5389" i="79" s="1"/>
  <c r="A5390" i="79" s="1"/>
  <c r="A5391" i="79" s="1"/>
  <c r="A5392" i="79" s="1"/>
  <c r="A5393" i="79" s="1"/>
  <c r="A5394" i="79" s="1"/>
  <c r="A5395" i="79" s="1"/>
  <c r="A5396" i="79" s="1"/>
  <c r="A5397" i="79" s="1"/>
  <c r="A5398" i="79" s="1"/>
  <c r="A5399" i="79" s="1"/>
  <c r="A5400" i="79" s="1"/>
  <c r="A5401" i="79" s="1"/>
  <c r="A5402" i="79" s="1"/>
  <c r="A5403" i="79" s="1"/>
  <c r="A5404" i="79" s="1"/>
  <c r="A5405" i="79" s="1"/>
  <c r="A5406" i="79" s="1"/>
  <c r="A5407" i="79" s="1"/>
  <c r="A5408" i="79" s="1"/>
  <c r="A5409" i="79" s="1"/>
  <c r="A5410" i="79" s="1"/>
  <c r="A5411" i="79" s="1"/>
  <c r="A5412" i="79" s="1"/>
  <c r="A5413" i="79" s="1"/>
  <c r="A5414" i="79" s="1"/>
  <c r="A5415" i="79" s="1"/>
  <c r="A5416" i="79" s="1"/>
  <c r="A5417" i="79" s="1"/>
  <c r="A5418" i="79" s="1"/>
  <c r="A5419" i="79" s="1"/>
  <c r="A5420" i="79" s="1"/>
  <c r="A5421" i="79" s="1"/>
  <c r="A5422" i="79" s="1"/>
  <c r="A5423" i="79" s="1"/>
  <c r="A5424" i="79" s="1"/>
  <c r="A5425" i="79" s="1"/>
  <c r="A5426" i="79" s="1"/>
  <c r="A5427" i="79" s="1"/>
  <c r="A5428" i="79" s="1"/>
  <c r="A5429" i="79" s="1"/>
  <c r="A5430" i="79" s="1"/>
  <c r="A5431" i="79" s="1"/>
  <c r="A5432" i="79" s="1"/>
  <c r="A5433" i="79" s="1"/>
  <c r="A5434" i="79" s="1"/>
  <c r="A5435" i="79" s="1"/>
  <c r="A5436" i="79" s="1"/>
  <c r="A5437" i="79" s="1"/>
  <c r="A5438" i="79" s="1"/>
  <c r="A5439" i="79" s="1"/>
  <c r="A5440" i="79" s="1"/>
  <c r="A5441" i="79" s="1"/>
  <c r="A5442" i="79" s="1"/>
  <c r="A5443" i="79" s="1"/>
  <c r="A5444" i="79" s="1"/>
  <c r="A5445" i="79" s="1"/>
  <c r="A5446" i="79" s="1"/>
  <c r="A5447" i="79" s="1"/>
  <c r="A5448" i="79" s="1"/>
  <c r="A5449" i="79" s="1"/>
  <c r="A5450" i="79" s="1"/>
  <c r="A5451" i="79" s="1"/>
  <c r="A5452" i="79" s="1"/>
  <c r="A5453" i="79" s="1"/>
  <c r="A5454" i="79" s="1"/>
  <c r="A5455" i="79" s="1"/>
  <c r="A5456" i="79" s="1"/>
  <c r="A5457" i="79" s="1"/>
  <c r="A5458" i="79" s="1"/>
  <c r="A5459" i="79" s="1"/>
  <c r="A5460" i="79" s="1"/>
  <c r="A5461" i="79" s="1"/>
  <c r="A5462" i="79" s="1"/>
  <c r="A5463" i="79" s="1"/>
  <c r="A5464" i="79" s="1"/>
  <c r="A5465" i="79" s="1"/>
  <c r="A5466" i="79" s="1"/>
  <c r="A5467" i="79" s="1"/>
  <c r="A5468" i="79" s="1"/>
  <c r="A5469" i="79" s="1"/>
  <c r="A5470" i="79" s="1"/>
  <c r="A5471" i="79" s="1"/>
  <c r="A5472" i="79" s="1"/>
  <c r="A5473" i="79" s="1"/>
  <c r="A5474" i="79" s="1"/>
  <c r="A5475" i="79" s="1"/>
  <c r="A5476" i="79" s="1"/>
  <c r="A5477" i="79" s="1"/>
  <c r="A5478" i="79" s="1"/>
  <c r="A5479" i="79" s="1"/>
  <c r="A5480" i="79" s="1"/>
  <c r="A5481" i="79" s="1"/>
  <c r="A5482" i="79" s="1"/>
  <c r="A5483" i="79" s="1"/>
  <c r="A5484" i="79" s="1"/>
  <c r="A5485" i="79" s="1"/>
  <c r="A5486" i="79" s="1"/>
  <c r="A5487" i="79" s="1"/>
  <c r="A5488" i="79" s="1"/>
  <c r="A5489" i="79" s="1"/>
  <c r="A5490" i="79" s="1"/>
  <c r="A5491" i="79" s="1"/>
  <c r="A5492" i="79" s="1"/>
  <c r="A5493" i="79" s="1"/>
  <c r="A5494" i="79" s="1"/>
  <c r="A5495" i="79" s="1"/>
  <c r="A5496" i="79" s="1"/>
  <c r="A5497" i="79" s="1"/>
  <c r="A5498" i="79" s="1"/>
  <c r="A5499" i="79" s="1"/>
  <c r="A5500" i="79" s="1"/>
  <c r="A5501" i="79" s="1"/>
  <c r="A5502" i="79" s="1"/>
  <c r="A5503" i="79" s="1"/>
  <c r="A5504" i="79" s="1"/>
  <c r="A5505" i="79" s="1"/>
  <c r="A5506" i="79" s="1"/>
  <c r="A5507" i="79" s="1"/>
  <c r="A5508" i="79" s="1"/>
  <c r="A5509" i="79" s="1"/>
  <c r="A5510" i="79" s="1"/>
  <c r="A5511" i="79" s="1"/>
  <c r="A5512" i="79" s="1"/>
  <c r="A5513" i="79" s="1"/>
  <c r="A5514" i="79" s="1"/>
  <c r="A5515" i="79" s="1"/>
  <c r="A5516" i="79" s="1"/>
  <c r="A5517" i="79" s="1"/>
  <c r="A5518" i="79" s="1"/>
  <c r="A5519" i="79" s="1"/>
  <c r="A5520" i="79" s="1"/>
  <c r="A5521" i="79" s="1"/>
  <c r="A5522" i="79" s="1"/>
  <c r="A5523" i="79" s="1"/>
  <c r="A5524" i="79" s="1"/>
  <c r="A5525" i="79" s="1"/>
  <c r="A5526" i="79" s="1"/>
  <c r="A5527" i="79" s="1"/>
  <c r="A5528" i="79" s="1"/>
  <c r="A5529" i="79" s="1"/>
  <c r="A5530" i="79" s="1"/>
  <c r="A5531" i="79" s="1"/>
  <c r="A5532" i="79" s="1"/>
  <c r="A5533" i="79" s="1"/>
  <c r="A5534" i="79" s="1"/>
  <c r="A5535" i="79" s="1"/>
  <c r="A5536" i="79" s="1"/>
  <c r="A5537" i="79" s="1"/>
  <c r="A5538" i="79" s="1"/>
  <c r="A5539" i="79" s="1"/>
  <c r="A5540" i="79" s="1"/>
  <c r="A5541" i="79" s="1"/>
  <c r="A5542" i="79" s="1"/>
  <c r="A5543" i="79" s="1"/>
  <c r="A5544" i="79" s="1"/>
  <c r="A5545" i="79" s="1"/>
  <c r="A5546" i="79" s="1"/>
  <c r="A5547" i="79" s="1"/>
  <c r="A5548" i="79" s="1"/>
  <c r="A5549" i="79" s="1"/>
  <c r="A5550" i="79" s="1"/>
  <c r="A5551" i="79" s="1"/>
  <c r="A5552" i="79" s="1"/>
  <c r="A5553" i="79" s="1"/>
  <c r="A5554" i="79" s="1"/>
  <c r="A5555" i="79" s="1"/>
  <c r="A5556" i="79" s="1"/>
  <c r="A5557" i="79" s="1"/>
  <c r="A5558" i="79" s="1"/>
  <c r="A5559" i="79" s="1"/>
  <c r="A5560" i="79" s="1"/>
  <c r="A5561" i="79" s="1"/>
  <c r="A5562" i="79" s="1"/>
  <c r="A5563" i="79" s="1"/>
  <c r="A5564" i="79" s="1"/>
  <c r="A5565" i="79" s="1"/>
  <c r="A5566" i="79" s="1"/>
  <c r="A5567" i="79" s="1"/>
  <c r="A5568" i="79" s="1"/>
  <c r="A5569" i="79" s="1"/>
  <c r="A5570" i="79" s="1"/>
  <c r="A5571" i="79" s="1"/>
  <c r="A5572" i="79" s="1"/>
  <c r="A5573" i="79" s="1"/>
  <c r="A5574" i="79" s="1"/>
  <c r="A5575" i="79" s="1"/>
  <c r="A5576" i="79" s="1"/>
  <c r="A5577" i="79" s="1"/>
  <c r="A5578" i="79" s="1"/>
  <c r="A5579" i="79" s="1"/>
  <c r="A5580" i="79" s="1"/>
  <c r="A5581" i="79" s="1"/>
  <c r="A5582" i="79" s="1"/>
  <c r="A5583" i="79" s="1"/>
  <c r="A5584" i="79" s="1"/>
  <c r="A5585" i="79" s="1"/>
  <c r="A5586" i="79" s="1"/>
  <c r="A5587" i="79" s="1"/>
  <c r="A5588" i="79" s="1"/>
  <c r="A5589" i="79" s="1"/>
  <c r="A5590" i="79" s="1"/>
  <c r="A5591" i="79" s="1"/>
  <c r="A5592" i="79" s="1"/>
  <c r="A5593" i="79" s="1"/>
  <c r="A5594" i="79" s="1"/>
  <c r="A5595" i="79" s="1"/>
  <c r="A5596" i="79" s="1"/>
  <c r="A5597" i="79" s="1"/>
  <c r="A5598" i="79" s="1"/>
  <c r="A5599" i="79" s="1"/>
  <c r="A5600" i="79" s="1"/>
  <c r="A5601" i="79" s="1"/>
  <c r="A5602" i="79" s="1"/>
  <c r="A5603" i="79" s="1"/>
  <c r="A5604" i="79" s="1"/>
  <c r="A5605" i="79" s="1"/>
  <c r="A5606" i="79" s="1"/>
  <c r="A5607" i="79" s="1"/>
  <c r="A5608" i="79" s="1"/>
  <c r="A5609" i="79" s="1"/>
  <c r="A5610" i="79" s="1"/>
  <c r="A5611" i="79" s="1"/>
  <c r="A5612" i="79" s="1"/>
  <c r="A5613" i="79" s="1"/>
  <c r="A5614" i="79" s="1"/>
  <c r="A5615" i="79" s="1"/>
  <c r="A5616" i="79" s="1"/>
  <c r="A5617" i="79" s="1"/>
  <c r="A5618" i="79" s="1"/>
  <c r="A5619" i="79" s="1"/>
  <c r="A5620" i="79" s="1"/>
  <c r="A5621" i="79" s="1"/>
  <c r="A5622" i="79" s="1"/>
  <c r="A5623" i="79" s="1"/>
  <c r="A5624" i="79" s="1"/>
  <c r="A5625" i="79" s="1"/>
  <c r="A5626" i="79" s="1"/>
  <c r="A5627" i="79" s="1"/>
  <c r="A5628" i="79" s="1"/>
  <c r="A5629" i="79" s="1"/>
  <c r="A5630" i="79" s="1"/>
  <c r="A5631" i="79" s="1"/>
  <c r="A5632" i="79" s="1"/>
  <c r="A5633" i="79" s="1"/>
  <c r="A5634" i="79" s="1"/>
  <c r="A5635" i="79" s="1"/>
  <c r="A5636" i="79" s="1"/>
  <c r="A5637" i="79" s="1"/>
  <c r="A5638" i="79" s="1"/>
  <c r="A5639" i="79" s="1"/>
  <c r="A5640" i="79" s="1"/>
  <c r="A5641" i="79" s="1"/>
  <c r="A5642" i="79" s="1"/>
  <c r="A5643" i="79" s="1"/>
  <c r="A5644" i="79" s="1"/>
  <c r="A5645" i="79" s="1"/>
  <c r="A5646" i="79" s="1"/>
  <c r="A5647" i="79" s="1"/>
  <c r="A5648" i="79" s="1"/>
  <c r="A5649" i="79" s="1"/>
  <c r="A5650" i="79" s="1"/>
  <c r="A5651" i="79" s="1"/>
  <c r="A5652" i="79" s="1"/>
  <c r="A5653" i="79" s="1"/>
  <c r="A5654" i="79" s="1"/>
  <c r="A5655" i="79" s="1"/>
  <c r="A5656" i="79" s="1"/>
  <c r="A5657" i="79" s="1"/>
  <c r="A5658" i="79" s="1"/>
  <c r="A5659" i="79" s="1"/>
  <c r="A5660" i="79" s="1"/>
  <c r="A5661" i="79" s="1"/>
  <c r="A5662" i="79" s="1"/>
  <c r="A5663" i="79" s="1"/>
  <c r="A5664" i="79" s="1"/>
  <c r="A5665" i="79" s="1"/>
  <c r="A5666" i="79" s="1"/>
  <c r="A5667" i="79" s="1"/>
  <c r="A5668" i="79" s="1"/>
  <c r="A5669" i="79" s="1"/>
  <c r="A5670" i="79" s="1"/>
  <c r="A5671" i="79" s="1"/>
  <c r="A5672" i="79" s="1"/>
  <c r="A5673" i="79" s="1"/>
  <c r="A5674" i="79" s="1"/>
  <c r="A5675" i="79" s="1"/>
  <c r="A5676" i="79" s="1"/>
  <c r="A5677" i="79" s="1"/>
  <c r="A5678" i="79" s="1"/>
  <c r="A5679" i="79" s="1"/>
  <c r="A5680" i="79" s="1"/>
  <c r="A5681" i="79" s="1"/>
  <c r="A5682" i="79" s="1"/>
  <c r="A5683" i="79" s="1"/>
  <c r="A5684" i="79" s="1"/>
  <c r="A5685" i="79" s="1"/>
  <c r="A5686" i="79" s="1"/>
  <c r="A5687" i="79" s="1"/>
  <c r="A5688" i="79" s="1"/>
  <c r="A5689" i="79" s="1"/>
  <c r="A5690" i="79" s="1"/>
  <c r="A5691" i="79" s="1"/>
  <c r="A5692" i="79" s="1"/>
  <c r="A5693" i="79" s="1"/>
  <c r="A5694" i="79" s="1"/>
  <c r="A5695" i="79" s="1"/>
  <c r="A5696" i="79" s="1"/>
  <c r="A5697" i="79" s="1"/>
  <c r="A5698" i="79" s="1"/>
  <c r="A5699" i="79" s="1"/>
  <c r="A5700" i="79" s="1"/>
  <c r="A5701" i="79" s="1"/>
  <c r="A5702" i="79" s="1"/>
  <c r="A5703" i="79" s="1"/>
  <c r="A5704" i="79" s="1"/>
  <c r="A5705" i="79" s="1"/>
  <c r="A5706" i="79" s="1"/>
  <c r="A5707" i="79" s="1"/>
  <c r="A5708" i="79" s="1"/>
  <c r="A5709" i="79" s="1"/>
  <c r="A5710" i="79" s="1"/>
  <c r="A5711" i="79" s="1"/>
  <c r="A5712" i="79" s="1"/>
  <c r="A5713" i="79" s="1"/>
  <c r="A5714" i="79" s="1"/>
  <c r="A5715" i="79" s="1"/>
  <c r="A5716" i="79" s="1"/>
  <c r="A5717" i="79" s="1"/>
  <c r="A5718" i="79" s="1"/>
  <c r="A5719" i="79" s="1"/>
  <c r="A5720" i="79" s="1"/>
  <c r="A5721" i="79" s="1"/>
  <c r="A5722" i="79" s="1"/>
  <c r="A5723" i="79" s="1"/>
  <c r="A5724" i="79" s="1"/>
  <c r="A5725" i="79" s="1"/>
  <c r="A5726" i="79" s="1"/>
  <c r="A5727" i="79" s="1"/>
  <c r="A5728" i="79" s="1"/>
  <c r="A5729" i="79" s="1"/>
  <c r="A5730" i="79" s="1"/>
  <c r="A5731" i="79" s="1"/>
  <c r="A5732" i="79" s="1"/>
  <c r="A5733" i="79" s="1"/>
  <c r="A5734" i="79" s="1"/>
  <c r="A5735" i="79" s="1"/>
  <c r="A5736" i="79" s="1"/>
  <c r="A5737" i="79" s="1"/>
  <c r="A5738" i="79" s="1"/>
  <c r="A5739" i="79" s="1"/>
  <c r="A5740" i="79" s="1"/>
  <c r="A5741" i="79" s="1"/>
  <c r="A5742" i="79" s="1"/>
  <c r="A5743" i="79" s="1"/>
  <c r="A5744" i="79" s="1"/>
  <c r="A5745" i="79" s="1"/>
  <c r="A5746" i="79" s="1"/>
  <c r="A5747" i="79" s="1"/>
  <c r="A5748" i="79" s="1"/>
  <c r="A5749" i="79" s="1"/>
  <c r="A5750" i="79" s="1"/>
  <c r="A5751" i="79" s="1"/>
  <c r="A5752" i="79" s="1"/>
  <c r="A5753" i="79" s="1"/>
  <c r="A5754" i="79" s="1"/>
  <c r="A5755" i="79" s="1"/>
  <c r="A5756" i="79" s="1"/>
  <c r="A5757" i="79" s="1"/>
  <c r="A5758" i="79" s="1"/>
  <c r="A5759" i="79" s="1"/>
  <c r="A5760" i="79" s="1"/>
  <c r="A5761" i="79" s="1"/>
  <c r="A5762" i="79" s="1"/>
  <c r="A5763" i="79" s="1"/>
  <c r="A5764" i="79" s="1"/>
  <c r="A5765" i="79" s="1"/>
  <c r="A5766" i="79" s="1"/>
  <c r="A5767" i="79" s="1"/>
  <c r="A5768" i="79" s="1"/>
  <c r="A5769" i="79" s="1"/>
  <c r="A5770" i="79" s="1"/>
  <c r="A5771" i="79" s="1"/>
  <c r="A5772" i="79" s="1"/>
  <c r="A5773" i="79" s="1"/>
  <c r="A5774" i="79" s="1"/>
  <c r="A5775" i="79" s="1"/>
  <c r="A5776" i="79" s="1"/>
  <c r="A5777" i="79" s="1"/>
  <c r="A5778" i="79" s="1"/>
  <c r="A5779" i="79" s="1"/>
  <c r="A5780" i="79" s="1"/>
  <c r="A5781" i="79" s="1"/>
  <c r="A5782" i="79" s="1"/>
  <c r="A5783" i="79" s="1"/>
  <c r="A5784" i="79" s="1"/>
  <c r="A5785" i="79" s="1"/>
  <c r="A5786" i="79" s="1"/>
  <c r="A5787" i="79" s="1"/>
  <c r="A5788" i="79" s="1"/>
  <c r="A5789" i="79" s="1"/>
  <c r="A5790" i="79" s="1"/>
  <c r="A5791" i="79" s="1"/>
  <c r="A5792" i="79" s="1"/>
  <c r="A5793" i="79" s="1"/>
  <c r="A5794" i="79" s="1"/>
  <c r="A5795" i="79" s="1"/>
  <c r="A5796" i="79" s="1"/>
  <c r="A5797" i="79" s="1"/>
  <c r="A5798" i="79" s="1"/>
  <c r="A5799" i="79" s="1"/>
  <c r="A5800" i="79" s="1"/>
  <c r="A5801" i="79" s="1"/>
  <c r="A5802" i="79" s="1"/>
  <c r="A5803" i="79" s="1"/>
  <c r="A5804" i="79" s="1"/>
  <c r="A5805" i="79" s="1"/>
  <c r="A5806" i="79" s="1"/>
  <c r="A5807" i="79" s="1"/>
  <c r="A5808" i="79" s="1"/>
  <c r="A5809" i="79" s="1"/>
  <c r="A5810" i="79" s="1"/>
  <c r="A5811" i="79" s="1"/>
  <c r="A5812" i="79" s="1"/>
  <c r="A5813" i="79" s="1"/>
  <c r="A5814" i="79" s="1"/>
  <c r="A5815" i="79" s="1"/>
  <c r="A5816" i="79" s="1"/>
  <c r="A5817" i="79" s="1"/>
  <c r="A5818" i="79" s="1"/>
  <c r="A5819" i="79" s="1"/>
  <c r="A5820" i="79" s="1"/>
  <c r="A5821" i="79" s="1"/>
  <c r="A5822" i="79" s="1"/>
  <c r="A5823" i="79" s="1"/>
  <c r="A5824" i="79" s="1"/>
  <c r="A5825" i="79" s="1"/>
  <c r="A5826" i="79" s="1"/>
  <c r="A5827" i="79" s="1"/>
  <c r="A5828" i="79" s="1"/>
  <c r="A5829" i="79" s="1"/>
  <c r="A5830" i="79" s="1"/>
  <c r="A5831" i="79" s="1"/>
  <c r="A5832" i="79" s="1"/>
  <c r="A5833" i="79" s="1"/>
  <c r="A5834" i="79" s="1"/>
  <c r="A5835" i="79" s="1"/>
  <c r="A5836" i="79" s="1"/>
  <c r="A5837" i="79" s="1"/>
  <c r="A5838" i="79" s="1"/>
  <c r="A5839" i="79" s="1"/>
  <c r="A5840" i="79" s="1"/>
  <c r="A5841" i="79" s="1"/>
  <c r="A5842" i="79" s="1"/>
  <c r="A5843" i="79" s="1"/>
  <c r="A5844" i="79" s="1"/>
  <c r="A5845" i="79" s="1"/>
  <c r="A5846" i="79" s="1"/>
  <c r="A5847" i="79" s="1"/>
  <c r="A5848" i="79" s="1"/>
  <c r="A5849" i="79" s="1"/>
  <c r="A5850" i="79" s="1"/>
  <c r="A5851" i="79" s="1"/>
  <c r="A5852" i="79" s="1"/>
  <c r="A5853" i="79" s="1"/>
  <c r="A5854" i="79" s="1"/>
  <c r="A5855" i="79" s="1"/>
  <c r="A5856" i="79" s="1"/>
  <c r="A5857" i="79" s="1"/>
  <c r="A5858" i="79" s="1"/>
  <c r="A5859" i="79" s="1"/>
  <c r="A5860" i="79" s="1"/>
  <c r="A5861" i="79" s="1"/>
  <c r="A5862" i="79" s="1"/>
  <c r="A5863" i="79" s="1"/>
  <c r="A5864" i="79" s="1"/>
  <c r="A5865" i="79" s="1"/>
  <c r="A5866" i="79" s="1"/>
  <c r="A5867" i="79" s="1"/>
  <c r="A5868" i="79" s="1"/>
  <c r="A5869" i="79" s="1"/>
  <c r="A5870" i="79" s="1"/>
  <c r="A5871" i="79" s="1"/>
  <c r="A5872" i="79" s="1"/>
  <c r="A5873" i="79" s="1"/>
  <c r="A5874" i="79" s="1"/>
  <c r="A5875" i="79" s="1"/>
  <c r="A5876" i="79" s="1"/>
  <c r="A5877" i="79" s="1"/>
  <c r="A5878" i="79" s="1"/>
  <c r="A5879" i="79" s="1"/>
  <c r="A5880" i="79" s="1"/>
  <c r="A5881" i="79" s="1"/>
  <c r="A5882" i="79" s="1"/>
  <c r="A5883" i="79" s="1"/>
  <c r="A5884" i="79" s="1"/>
  <c r="A5885" i="79" s="1"/>
  <c r="A5886" i="79" s="1"/>
  <c r="A5887" i="79" s="1"/>
  <c r="A5888" i="79" s="1"/>
  <c r="A5889" i="79" s="1"/>
  <c r="A5890" i="79" s="1"/>
  <c r="A5891" i="79" s="1"/>
  <c r="A5892" i="79" s="1"/>
  <c r="A5893" i="79" s="1"/>
  <c r="A5894" i="79" s="1"/>
  <c r="A5895" i="79" s="1"/>
  <c r="A5896" i="79" s="1"/>
  <c r="A5897" i="79" s="1"/>
  <c r="A5898" i="79" s="1"/>
  <c r="A5899" i="79" s="1"/>
  <c r="A5900" i="79" s="1"/>
  <c r="A5901" i="79" s="1"/>
  <c r="A5902" i="79" s="1"/>
  <c r="A5903" i="79" s="1"/>
  <c r="A5904" i="79" s="1"/>
  <c r="A5905" i="79" s="1"/>
  <c r="A5906" i="79" s="1"/>
  <c r="A5907" i="79" s="1"/>
  <c r="A5908" i="79" s="1"/>
  <c r="A5909" i="79" s="1"/>
  <c r="A5910" i="79" s="1"/>
  <c r="A5911" i="79" s="1"/>
  <c r="A5912" i="79" s="1"/>
  <c r="A5913" i="79" s="1"/>
  <c r="A5914" i="79" s="1"/>
  <c r="A5915" i="79" s="1"/>
  <c r="A5916" i="79" s="1"/>
  <c r="A5917" i="79" s="1"/>
  <c r="A5918" i="79" s="1"/>
  <c r="A5919" i="79" s="1"/>
  <c r="A5920" i="79" s="1"/>
  <c r="A5921" i="79" s="1"/>
  <c r="A5922" i="79" s="1"/>
  <c r="A5923" i="79" s="1"/>
  <c r="A5924" i="79" s="1"/>
  <c r="A5925" i="79" s="1"/>
  <c r="A5926" i="79" s="1"/>
  <c r="A5927" i="79" s="1"/>
  <c r="A5928" i="79" s="1"/>
  <c r="A5929" i="79" s="1"/>
  <c r="A5930" i="79" s="1"/>
  <c r="A5931" i="79" s="1"/>
  <c r="A5932" i="79" s="1"/>
  <c r="A5933" i="79" s="1"/>
  <c r="A5934" i="79" s="1"/>
  <c r="A5935" i="79" s="1"/>
  <c r="A5936" i="79" s="1"/>
  <c r="A5937" i="79" s="1"/>
  <c r="A5938" i="79" s="1"/>
  <c r="A5939" i="79" s="1"/>
  <c r="A5940" i="79" s="1"/>
  <c r="A5941" i="79" s="1"/>
  <c r="A5942" i="79" s="1"/>
  <c r="A5943" i="79" s="1"/>
  <c r="A5944" i="79" s="1"/>
  <c r="A5945" i="79" s="1"/>
  <c r="A5946" i="79" s="1"/>
  <c r="A5947" i="79" s="1"/>
  <c r="A5948" i="79" s="1"/>
  <c r="A5949" i="79" s="1"/>
  <c r="A5950" i="79" s="1"/>
  <c r="A5951" i="79" s="1"/>
  <c r="A5952" i="79" s="1"/>
  <c r="A5953" i="79" s="1"/>
  <c r="A5954" i="79" s="1"/>
  <c r="A5955" i="79" s="1"/>
  <c r="A5956" i="79" s="1"/>
  <c r="A5957" i="79" s="1"/>
  <c r="A5958" i="79" s="1"/>
  <c r="A5959" i="79" s="1"/>
  <c r="A5960" i="79" s="1"/>
  <c r="A5961" i="79" s="1"/>
  <c r="A5962" i="79" s="1"/>
  <c r="A5963" i="79" s="1"/>
  <c r="A5964" i="79" s="1"/>
  <c r="A5965" i="79" s="1"/>
  <c r="A5966" i="79" s="1"/>
  <c r="A5967" i="79" s="1"/>
  <c r="A5968" i="79" s="1"/>
  <c r="A5969" i="79" s="1"/>
  <c r="A5970" i="79" s="1"/>
  <c r="A5971" i="79" s="1"/>
  <c r="A5972" i="79" s="1"/>
  <c r="A5973" i="79" s="1"/>
  <c r="A5974" i="79" s="1"/>
  <c r="A5975" i="79" s="1"/>
  <c r="A5976" i="79" s="1"/>
  <c r="A5977" i="79" s="1"/>
  <c r="A5978" i="79" s="1"/>
  <c r="A5979" i="79" s="1"/>
  <c r="A5980" i="79" s="1"/>
  <c r="A5981" i="79" s="1"/>
  <c r="A5982" i="79" s="1"/>
  <c r="A5983" i="79" s="1"/>
  <c r="A5984" i="79" s="1"/>
  <c r="A5985" i="79" s="1"/>
  <c r="A5986" i="79" s="1"/>
  <c r="A5987" i="79" s="1"/>
  <c r="A5988" i="79" s="1"/>
  <c r="A5989" i="79" s="1"/>
  <c r="A5990" i="79" s="1"/>
  <c r="A5991" i="79" s="1"/>
  <c r="A5992" i="79" s="1"/>
  <c r="A5993" i="79" s="1"/>
  <c r="A5994" i="79" s="1"/>
  <c r="A5995" i="79" s="1"/>
  <c r="A5996" i="79" s="1"/>
  <c r="A5997" i="79" s="1"/>
  <c r="A5998" i="79" s="1"/>
  <c r="A5999" i="79" s="1"/>
  <c r="A6000" i="79" s="1"/>
  <c r="A6001" i="79" s="1"/>
  <c r="A6002" i="79" s="1"/>
  <c r="A6003" i="79" s="1"/>
  <c r="A6004" i="79" s="1"/>
  <c r="A6005" i="79" s="1"/>
  <c r="A6006" i="79" s="1"/>
  <c r="A6007" i="79" s="1"/>
  <c r="A6008" i="79" s="1"/>
  <c r="A6009" i="79" s="1"/>
  <c r="A6010" i="79" s="1"/>
  <c r="A6011" i="79" s="1"/>
  <c r="A6012" i="79" s="1"/>
  <c r="A6013" i="79" s="1"/>
  <c r="A6014" i="79" s="1"/>
  <c r="A6015" i="79" s="1"/>
  <c r="A6016" i="79" s="1"/>
  <c r="A6017" i="79" s="1"/>
  <c r="A6018" i="79" s="1"/>
  <c r="A6019" i="79" s="1"/>
  <c r="A6020" i="79" s="1"/>
  <c r="A6021" i="79" s="1"/>
  <c r="A6022" i="79" s="1"/>
  <c r="A6023" i="79" s="1"/>
  <c r="A6024" i="79" s="1"/>
  <c r="A6025" i="79" s="1"/>
  <c r="A6026" i="79" s="1"/>
  <c r="A6027" i="79" s="1"/>
  <c r="A6028" i="79" s="1"/>
  <c r="A6029" i="79" s="1"/>
  <c r="A6030" i="79" s="1"/>
  <c r="A6031" i="79" s="1"/>
  <c r="A6032" i="79" s="1"/>
  <c r="A6033" i="79" s="1"/>
  <c r="A6034" i="79" s="1"/>
  <c r="A6035" i="79" s="1"/>
  <c r="A6036" i="79" s="1"/>
  <c r="A6037" i="79" s="1"/>
  <c r="A6038" i="79" s="1"/>
  <c r="A6039" i="79" s="1"/>
  <c r="A6040" i="79" s="1"/>
  <c r="A6041" i="79" s="1"/>
  <c r="A6042" i="79" s="1"/>
  <c r="A6043" i="79" s="1"/>
  <c r="A6044" i="79" s="1"/>
  <c r="A6045" i="79" s="1"/>
  <c r="A6046" i="79" s="1"/>
  <c r="A6047" i="79" s="1"/>
  <c r="A6048" i="79" s="1"/>
  <c r="A6049" i="79" s="1"/>
  <c r="A6050" i="79" s="1"/>
  <c r="A6051" i="79" s="1"/>
  <c r="A6052" i="79" s="1"/>
  <c r="A6053" i="79" s="1"/>
  <c r="A6054" i="79" s="1"/>
  <c r="A6055" i="79" s="1"/>
  <c r="A6056" i="79" s="1"/>
  <c r="A6057" i="79" s="1"/>
  <c r="A6058" i="79" s="1"/>
  <c r="A6059" i="79" s="1"/>
  <c r="A6060" i="79" s="1"/>
  <c r="A6061" i="79" s="1"/>
  <c r="A6062" i="79" s="1"/>
  <c r="A6063" i="79" s="1"/>
  <c r="A6064" i="79" s="1"/>
  <c r="A6065" i="79" s="1"/>
  <c r="A6066" i="79" s="1"/>
  <c r="A6067" i="79" s="1"/>
  <c r="A6068" i="79" s="1"/>
  <c r="A6069" i="79" s="1"/>
  <c r="A6070" i="79" s="1"/>
  <c r="A6071" i="79" s="1"/>
  <c r="A6072" i="79" s="1"/>
  <c r="A6073" i="79" s="1"/>
  <c r="A6074" i="79" s="1"/>
  <c r="A6075" i="79" s="1"/>
  <c r="A6076" i="79" s="1"/>
  <c r="A6077" i="79" s="1"/>
  <c r="A6078" i="79" s="1"/>
  <c r="A6079" i="79" s="1"/>
  <c r="A6080" i="79" s="1"/>
  <c r="A6081" i="79" s="1"/>
  <c r="A6082" i="79" s="1"/>
  <c r="A6083" i="79" s="1"/>
  <c r="A6084" i="79" s="1"/>
  <c r="A6085" i="79" s="1"/>
  <c r="A6086" i="79" s="1"/>
  <c r="A6087" i="79" s="1"/>
  <c r="A6088" i="79" s="1"/>
  <c r="A6089" i="79" s="1"/>
  <c r="A6090" i="79" s="1"/>
  <c r="A6091" i="79" s="1"/>
  <c r="A6092" i="79" s="1"/>
  <c r="A6093" i="79" s="1"/>
  <c r="A6094" i="79" s="1"/>
  <c r="A6095" i="79" s="1"/>
  <c r="A6096" i="79" s="1"/>
  <c r="A6097" i="79" s="1"/>
  <c r="A6098" i="79" s="1"/>
  <c r="A6099" i="79" s="1"/>
  <c r="A6100" i="79" s="1"/>
  <c r="A6101" i="79" s="1"/>
  <c r="A6102" i="79" s="1"/>
  <c r="A6103" i="79" s="1"/>
  <c r="A6104" i="79" s="1"/>
  <c r="A6105" i="79" s="1"/>
  <c r="A6106" i="79" s="1"/>
  <c r="A6107" i="79" s="1"/>
  <c r="A6108" i="79" s="1"/>
  <c r="A6109" i="79" s="1"/>
  <c r="A6110" i="79" s="1"/>
  <c r="A6111" i="79" s="1"/>
  <c r="A6112" i="79" s="1"/>
  <c r="A6113" i="79" s="1"/>
  <c r="A6114" i="79" s="1"/>
  <c r="A6115" i="79" s="1"/>
  <c r="A6116" i="79" s="1"/>
  <c r="A6117" i="79" s="1"/>
  <c r="A6118" i="79" s="1"/>
  <c r="A6119" i="79" s="1"/>
  <c r="A6120" i="79" s="1"/>
  <c r="A6121" i="79" s="1"/>
  <c r="A6122" i="79" s="1"/>
  <c r="A6123" i="79" s="1"/>
  <c r="A6124" i="79" s="1"/>
  <c r="A6125" i="79" s="1"/>
  <c r="A6126" i="79" s="1"/>
  <c r="A6127" i="79" s="1"/>
  <c r="A6128" i="79" s="1"/>
  <c r="A6129" i="79" s="1"/>
  <c r="A6130" i="79" s="1"/>
  <c r="A6131" i="79" s="1"/>
  <c r="A6132" i="79" s="1"/>
  <c r="A6133" i="79" s="1"/>
  <c r="A6134" i="79" s="1"/>
  <c r="A6135" i="79" s="1"/>
  <c r="A6136" i="79" s="1"/>
  <c r="A6137" i="79" s="1"/>
  <c r="A6138" i="79" s="1"/>
  <c r="A6139" i="79" s="1"/>
  <c r="A6140" i="79" s="1"/>
  <c r="A6141" i="79" s="1"/>
  <c r="A6142" i="79" s="1"/>
  <c r="A6143" i="79" s="1"/>
  <c r="A6144" i="79" s="1"/>
  <c r="A6145" i="79" s="1"/>
  <c r="A6146" i="79" s="1"/>
  <c r="A6147" i="79" s="1"/>
  <c r="A6148" i="79" s="1"/>
  <c r="A6149" i="79" s="1"/>
  <c r="A6150" i="79" s="1"/>
  <c r="A6151" i="79" s="1"/>
  <c r="A6152" i="79" s="1"/>
  <c r="A6153" i="79" s="1"/>
  <c r="A6154" i="79" s="1"/>
  <c r="A6155" i="79" s="1"/>
  <c r="A6156" i="79" s="1"/>
  <c r="A6157" i="79" s="1"/>
  <c r="A6158" i="79" s="1"/>
  <c r="A6159" i="79" s="1"/>
  <c r="A6160" i="79" s="1"/>
  <c r="A6161" i="79" s="1"/>
  <c r="A6162" i="79" s="1"/>
  <c r="A6163" i="79" s="1"/>
  <c r="A6164" i="79" s="1"/>
  <c r="A6165" i="79" s="1"/>
  <c r="A6166" i="79" s="1"/>
  <c r="A6167" i="79" s="1"/>
  <c r="A6168" i="79" s="1"/>
  <c r="A6169" i="79" s="1"/>
  <c r="A6170" i="79" s="1"/>
  <c r="A6171" i="79" s="1"/>
  <c r="A6172" i="79" s="1"/>
  <c r="A6173" i="79" s="1"/>
  <c r="A6174" i="79" s="1"/>
  <c r="A6175" i="79" s="1"/>
  <c r="A6176" i="79" s="1"/>
  <c r="A6177" i="79" s="1"/>
  <c r="A6178" i="79" s="1"/>
  <c r="A6179" i="79" s="1"/>
  <c r="A6180" i="79" s="1"/>
  <c r="A6181" i="79" s="1"/>
  <c r="A6182" i="79" s="1"/>
  <c r="A6183" i="79" s="1"/>
  <c r="A6184" i="79" s="1"/>
  <c r="A6185" i="79" s="1"/>
  <c r="A6186" i="79" s="1"/>
  <c r="A6187" i="79" s="1"/>
  <c r="A6188" i="79" s="1"/>
  <c r="A6189" i="79" s="1"/>
  <c r="A6190" i="79" s="1"/>
  <c r="A6191" i="79" s="1"/>
  <c r="A6192" i="79" s="1"/>
  <c r="A6193" i="79" s="1"/>
  <c r="A6194" i="79" s="1"/>
  <c r="A6195" i="79" s="1"/>
  <c r="A6196" i="79" s="1"/>
  <c r="A6197" i="79" s="1"/>
  <c r="A6198" i="79" s="1"/>
  <c r="A6199" i="79" s="1"/>
  <c r="A6200" i="79" s="1"/>
  <c r="A6201" i="79" s="1"/>
  <c r="A6202" i="79" s="1"/>
  <c r="A6203" i="79" s="1"/>
  <c r="A6204" i="79" s="1"/>
  <c r="A6205" i="79" s="1"/>
  <c r="A6206" i="79" s="1"/>
  <c r="A6207" i="79" s="1"/>
  <c r="A6208" i="79" s="1"/>
  <c r="A6209" i="79" s="1"/>
  <c r="A6210" i="79" s="1"/>
  <c r="A6211" i="79" s="1"/>
  <c r="A6212" i="79" s="1"/>
  <c r="A6213" i="79" s="1"/>
  <c r="A6214" i="79" s="1"/>
  <c r="A6215" i="79" s="1"/>
  <c r="A6216" i="79" s="1"/>
  <c r="A6217" i="79" s="1"/>
  <c r="A6218" i="79" s="1"/>
  <c r="A6219" i="79" s="1"/>
  <c r="A6220" i="79" s="1"/>
  <c r="A6221" i="79" s="1"/>
  <c r="A6222" i="79" s="1"/>
  <c r="A6223" i="79" s="1"/>
  <c r="A6224" i="79" s="1"/>
  <c r="A6225" i="79" s="1"/>
  <c r="A6226" i="79" s="1"/>
  <c r="A6227" i="79" s="1"/>
  <c r="A6228" i="79" s="1"/>
  <c r="A6229" i="79" s="1"/>
  <c r="A6230" i="79" s="1"/>
  <c r="A6231" i="79" s="1"/>
  <c r="A6232" i="79" s="1"/>
  <c r="A6233" i="79" s="1"/>
  <c r="A6234" i="79" s="1"/>
  <c r="A6235" i="79" s="1"/>
  <c r="A6236" i="79" s="1"/>
  <c r="A6237" i="79" s="1"/>
  <c r="A6238" i="79" s="1"/>
  <c r="A6239" i="79" s="1"/>
  <c r="A6240" i="79" s="1"/>
  <c r="A6241" i="79" s="1"/>
  <c r="A6242" i="79" s="1"/>
  <c r="A6243" i="79" s="1"/>
  <c r="A6244" i="79" s="1"/>
  <c r="A6245" i="79" s="1"/>
  <c r="A6246" i="79" s="1"/>
  <c r="A6247" i="79" s="1"/>
  <c r="A6248" i="79" s="1"/>
  <c r="A6249" i="79" s="1"/>
  <c r="A6250" i="79" s="1"/>
  <c r="A6251" i="79" s="1"/>
  <c r="A6252" i="79" s="1"/>
  <c r="A6253" i="79" s="1"/>
  <c r="A6254" i="79" s="1"/>
  <c r="A6255" i="79" s="1"/>
  <c r="A6256" i="79" s="1"/>
  <c r="A6257" i="79" s="1"/>
  <c r="A6258" i="79" s="1"/>
  <c r="A6259" i="79" s="1"/>
  <c r="A6260" i="79" s="1"/>
  <c r="A6261" i="79" s="1"/>
  <c r="A6262" i="79" s="1"/>
  <c r="A6263" i="79" s="1"/>
  <c r="A6264" i="79" s="1"/>
  <c r="A6265" i="79" s="1"/>
  <c r="A6266" i="79" s="1"/>
  <c r="A6267" i="79" s="1"/>
  <c r="A6268" i="79" s="1"/>
  <c r="A6269" i="79" s="1"/>
  <c r="A6270" i="79" s="1"/>
  <c r="A6271" i="79" s="1"/>
  <c r="A6272" i="79" s="1"/>
  <c r="A6273" i="79" s="1"/>
  <c r="A6274" i="79" s="1"/>
  <c r="A6275" i="79" s="1"/>
  <c r="A6276" i="79" s="1"/>
  <c r="A6277" i="79" s="1"/>
  <c r="A6278" i="79" s="1"/>
  <c r="A6279" i="79" s="1"/>
  <c r="A6280" i="79" s="1"/>
  <c r="A6281" i="79" s="1"/>
  <c r="A6282" i="79" s="1"/>
  <c r="A6283" i="79" s="1"/>
  <c r="A6284" i="79" s="1"/>
  <c r="A6285" i="79" s="1"/>
  <c r="A6286" i="79" s="1"/>
  <c r="A6287" i="79" s="1"/>
  <c r="A6288" i="79" s="1"/>
  <c r="A6289" i="79" s="1"/>
  <c r="A6290" i="79" s="1"/>
  <c r="A6291" i="79" s="1"/>
  <c r="A6292" i="79" s="1"/>
  <c r="A6293" i="79" s="1"/>
  <c r="A6294" i="79" s="1"/>
  <c r="A6295" i="79" s="1"/>
  <c r="A6296" i="79" s="1"/>
  <c r="A6297" i="79" s="1"/>
  <c r="A6298" i="79" s="1"/>
  <c r="A6299" i="79" s="1"/>
  <c r="A6300" i="79" s="1"/>
  <c r="A6301" i="79" s="1"/>
  <c r="A6302" i="79" s="1"/>
  <c r="A6303" i="79" s="1"/>
  <c r="A6304" i="79" s="1"/>
  <c r="A6305" i="79" s="1"/>
  <c r="A6306" i="79" s="1"/>
  <c r="A6307" i="79" s="1"/>
  <c r="A6308" i="79" s="1"/>
  <c r="A6309" i="79" s="1"/>
  <c r="A6310" i="79" s="1"/>
  <c r="A6311" i="79" s="1"/>
  <c r="A6312" i="79" s="1"/>
  <c r="A6313" i="79" s="1"/>
  <c r="A6314" i="79" s="1"/>
  <c r="A6315" i="79" s="1"/>
  <c r="A6316" i="79" s="1"/>
  <c r="A6317" i="79" s="1"/>
  <c r="A6318" i="79" s="1"/>
  <c r="A6319" i="79" s="1"/>
  <c r="A6320" i="79" s="1"/>
  <c r="A6321" i="79" s="1"/>
  <c r="A6322" i="79" s="1"/>
  <c r="A6323" i="79" s="1"/>
  <c r="A6324" i="79" s="1"/>
  <c r="A6325" i="79" s="1"/>
  <c r="A6326" i="79" s="1"/>
  <c r="A6327" i="79" s="1"/>
  <c r="A6328" i="79" s="1"/>
  <c r="A6329" i="79" s="1"/>
  <c r="A6330" i="79" s="1"/>
  <c r="A6331" i="79" s="1"/>
  <c r="A6332" i="79" s="1"/>
  <c r="A6333" i="79" s="1"/>
  <c r="A6334" i="79" s="1"/>
  <c r="A6335" i="79" s="1"/>
  <c r="A6336" i="79" s="1"/>
  <c r="A6337" i="79" s="1"/>
  <c r="A6338" i="79" s="1"/>
  <c r="A6339" i="79" s="1"/>
  <c r="A6340" i="79" s="1"/>
  <c r="A6341" i="79" s="1"/>
  <c r="A6342" i="79" s="1"/>
  <c r="A6343" i="79" s="1"/>
  <c r="A6344" i="79" s="1"/>
  <c r="A6345" i="79" s="1"/>
  <c r="A6346" i="79" s="1"/>
  <c r="A6347" i="79" s="1"/>
  <c r="A6348" i="79" s="1"/>
  <c r="A6349" i="79" s="1"/>
  <c r="A6350" i="79" s="1"/>
  <c r="A6351" i="79" s="1"/>
  <c r="A6352" i="79" s="1"/>
  <c r="A6353" i="79" s="1"/>
  <c r="A6354" i="79" s="1"/>
  <c r="A6355" i="79" s="1"/>
  <c r="A6356" i="79" s="1"/>
  <c r="A6357" i="79" s="1"/>
  <c r="A6358" i="79" s="1"/>
  <c r="A6359" i="79" s="1"/>
  <c r="A6360" i="79" s="1"/>
  <c r="A6361" i="79" s="1"/>
  <c r="A6362" i="79" s="1"/>
  <c r="A6363" i="79" s="1"/>
  <c r="A6364" i="79" s="1"/>
  <c r="A6365" i="79" s="1"/>
  <c r="A6366" i="79" s="1"/>
  <c r="A6367" i="79" s="1"/>
  <c r="A6368" i="79" s="1"/>
  <c r="A6369" i="79" s="1"/>
  <c r="A6370" i="79" s="1"/>
  <c r="A6371" i="79" s="1"/>
  <c r="A6372" i="79" s="1"/>
  <c r="A6373" i="79" s="1"/>
  <c r="A6374" i="79" s="1"/>
  <c r="A6375" i="79" s="1"/>
  <c r="A6376" i="79" s="1"/>
  <c r="A6377" i="79" s="1"/>
  <c r="A6378" i="79" s="1"/>
  <c r="A6379" i="79" s="1"/>
  <c r="A6380" i="79" s="1"/>
  <c r="A6381" i="79" s="1"/>
  <c r="A6382" i="79" s="1"/>
  <c r="A6383" i="79" s="1"/>
  <c r="A6384" i="79" s="1"/>
  <c r="A6385" i="79" s="1"/>
  <c r="A6386" i="79" s="1"/>
  <c r="A6387" i="79" s="1"/>
  <c r="A6388" i="79" s="1"/>
  <c r="A6389" i="79" s="1"/>
  <c r="A6390" i="79" s="1"/>
  <c r="A6391" i="79" s="1"/>
  <c r="A6392" i="79" s="1"/>
  <c r="A6393" i="79" s="1"/>
  <c r="A6394" i="79" s="1"/>
  <c r="A6395" i="79" s="1"/>
  <c r="A6396" i="79" s="1"/>
  <c r="A6397" i="79" s="1"/>
  <c r="A6398" i="79" s="1"/>
  <c r="A6399" i="79" s="1"/>
  <c r="A6400" i="79" s="1"/>
  <c r="A6401" i="79" s="1"/>
  <c r="A6402" i="79" s="1"/>
  <c r="A6403" i="79" s="1"/>
  <c r="A6404" i="79" s="1"/>
  <c r="A6405" i="79" s="1"/>
  <c r="A6406" i="79" s="1"/>
  <c r="A6407" i="79" s="1"/>
  <c r="A6408" i="79" s="1"/>
  <c r="A6409" i="79" s="1"/>
  <c r="A6410" i="79" s="1"/>
  <c r="A6411" i="79" s="1"/>
  <c r="A6412" i="79" s="1"/>
  <c r="A6413" i="79" s="1"/>
  <c r="A6414" i="79" s="1"/>
  <c r="A6415" i="79" s="1"/>
  <c r="A6416" i="79" s="1"/>
  <c r="A6417" i="79" s="1"/>
  <c r="A6418" i="79" s="1"/>
  <c r="A6419" i="79" s="1"/>
  <c r="A6420" i="79" s="1"/>
  <c r="A6421" i="79" s="1"/>
  <c r="A6422" i="79" s="1"/>
  <c r="A6423" i="79" s="1"/>
  <c r="A6424" i="79" s="1"/>
  <c r="A6425" i="79" s="1"/>
  <c r="A6426" i="79" s="1"/>
  <c r="A6427" i="79" s="1"/>
  <c r="A6428" i="79" s="1"/>
  <c r="A6429" i="79" s="1"/>
  <c r="A6430" i="79" s="1"/>
  <c r="A6431" i="79" s="1"/>
  <c r="A6432" i="79" s="1"/>
  <c r="A6433" i="79" s="1"/>
  <c r="A6434" i="79" s="1"/>
  <c r="A6435" i="79" s="1"/>
  <c r="A6436" i="79" s="1"/>
  <c r="A6437" i="79" s="1"/>
  <c r="A6438" i="79" s="1"/>
  <c r="A6439" i="79" s="1"/>
  <c r="A6440" i="79" s="1"/>
  <c r="A6441" i="79" s="1"/>
  <c r="A6442" i="79" s="1"/>
  <c r="A6443" i="79" s="1"/>
  <c r="A6444" i="79" s="1"/>
  <c r="A6445" i="79" s="1"/>
  <c r="A6446" i="79" s="1"/>
  <c r="A6447" i="79" s="1"/>
  <c r="A6448" i="79" s="1"/>
  <c r="A6449" i="79" s="1"/>
  <c r="A6450" i="79" s="1"/>
  <c r="A6451" i="79" s="1"/>
  <c r="A6452" i="79" s="1"/>
  <c r="A6453" i="79" s="1"/>
  <c r="A6454" i="79" s="1"/>
  <c r="A6455" i="79" s="1"/>
  <c r="A6456" i="79" s="1"/>
  <c r="A6457" i="79" s="1"/>
  <c r="A6458" i="79" s="1"/>
  <c r="A6459" i="79" s="1"/>
  <c r="A6460" i="79" s="1"/>
  <c r="A6461" i="79" s="1"/>
  <c r="A6462" i="79" s="1"/>
  <c r="A6463" i="79" s="1"/>
  <c r="A6464" i="79" s="1"/>
  <c r="A6465" i="79" s="1"/>
  <c r="A6466" i="79" s="1"/>
  <c r="A6467" i="79" s="1"/>
  <c r="A6468" i="79" s="1"/>
  <c r="A6469" i="79" s="1"/>
  <c r="A6470" i="79" s="1"/>
  <c r="A6471" i="79" s="1"/>
  <c r="A6472" i="79" s="1"/>
  <c r="A6473" i="79" s="1"/>
  <c r="A6474" i="79" s="1"/>
  <c r="A6475" i="79" s="1"/>
  <c r="A6476" i="79" s="1"/>
  <c r="A6477" i="79" s="1"/>
  <c r="A6478" i="79" s="1"/>
  <c r="A6479" i="79" s="1"/>
  <c r="A6480" i="79" s="1"/>
  <c r="A6481" i="79" s="1"/>
  <c r="A6482" i="79" s="1"/>
  <c r="A6483" i="79" s="1"/>
  <c r="A6484" i="79" s="1"/>
  <c r="A6485" i="79" s="1"/>
  <c r="A6486" i="79" s="1"/>
  <c r="A6487" i="79" s="1"/>
  <c r="A6488" i="79" s="1"/>
  <c r="A6489" i="79" s="1"/>
  <c r="A6490" i="79" s="1"/>
  <c r="A6491" i="79" s="1"/>
  <c r="A6492" i="79" s="1"/>
  <c r="A6493" i="79" s="1"/>
  <c r="A6494" i="79" s="1"/>
  <c r="A6495" i="79" s="1"/>
  <c r="A6496" i="79" s="1"/>
  <c r="A6497" i="79" s="1"/>
  <c r="A6498" i="79" s="1"/>
  <c r="A6499" i="79" s="1"/>
  <c r="A6500" i="79" s="1"/>
  <c r="A6501" i="79" s="1"/>
  <c r="A6502" i="79" s="1"/>
  <c r="A6503" i="79" s="1"/>
  <c r="A6504" i="79" s="1"/>
  <c r="A6505" i="79" s="1"/>
  <c r="A6506" i="79" s="1"/>
  <c r="A6507" i="79" s="1"/>
  <c r="A6508" i="79" s="1"/>
  <c r="A6509" i="79" s="1"/>
  <c r="A6510" i="79" s="1"/>
  <c r="A6511" i="79" s="1"/>
  <c r="A6512" i="79" s="1"/>
  <c r="A6513" i="79" s="1"/>
  <c r="A6514" i="79" s="1"/>
  <c r="A6515" i="79" s="1"/>
  <c r="A6516" i="79" s="1"/>
  <c r="A6517" i="79" s="1"/>
  <c r="A6518" i="79" s="1"/>
  <c r="A6519" i="79" s="1"/>
  <c r="A6520" i="79" s="1"/>
  <c r="A6521" i="79" s="1"/>
  <c r="A6522" i="79" s="1"/>
  <c r="A6523" i="79" s="1"/>
  <c r="A6524" i="79" s="1"/>
  <c r="A6525" i="79" s="1"/>
  <c r="A6526" i="79" s="1"/>
  <c r="A6527" i="79" s="1"/>
  <c r="A6528" i="79" s="1"/>
  <c r="A6529" i="79" s="1"/>
  <c r="A6530" i="79" s="1"/>
  <c r="A6531" i="79" s="1"/>
  <c r="A6532" i="79" s="1"/>
  <c r="A6533" i="79" s="1"/>
  <c r="A6534" i="79" s="1"/>
  <c r="A6535" i="79" s="1"/>
  <c r="A6536" i="79" s="1"/>
  <c r="A6537" i="79" s="1"/>
  <c r="A6538" i="79" s="1"/>
  <c r="A6539" i="79" s="1"/>
  <c r="A6540" i="79" s="1"/>
  <c r="A6541" i="79" s="1"/>
  <c r="A6542" i="79" s="1"/>
  <c r="A6543" i="79" s="1"/>
  <c r="A6544" i="79" s="1"/>
  <c r="A6545" i="79" s="1"/>
  <c r="A6546" i="79" s="1"/>
  <c r="A6547" i="79" s="1"/>
  <c r="A6548" i="79" s="1"/>
  <c r="A6549" i="79" s="1"/>
  <c r="A6550" i="79" s="1"/>
  <c r="A6551" i="79" s="1"/>
  <c r="A6552" i="79" s="1"/>
  <c r="A6553" i="79" s="1"/>
  <c r="A6554" i="79" s="1"/>
  <c r="A6555" i="79" s="1"/>
  <c r="A6556" i="79" s="1"/>
  <c r="A6557" i="79" s="1"/>
  <c r="A6558" i="79" s="1"/>
  <c r="A6559" i="79" s="1"/>
  <c r="A6560" i="79" s="1"/>
  <c r="A6561" i="79" s="1"/>
  <c r="A6562" i="79" s="1"/>
  <c r="A6563" i="79" s="1"/>
  <c r="A6564" i="79" s="1"/>
  <c r="A6565" i="79" s="1"/>
  <c r="A6566" i="79" s="1"/>
  <c r="A6567" i="79" s="1"/>
  <c r="A6568" i="79" s="1"/>
  <c r="A6569" i="79" s="1"/>
  <c r="A6570" i="79" s="1"/>
  <c r="A6571" i="79" s="1"/>
  <c r="A6572" i="79" s="1"/>
  <c r="A6573" i="79" s="1"/>
  <c r="A6574" i="79" s="1"/>
  <c r="A6575" i="79" s="1"/>
  <c r="A6576" i="79" s="1"/>
  <c r="A6577" i="79" s="1"/>
  <c r="A6578" i="79" s="1"/>
  <c r="A6579" i="79" s="1"/>
  <c r="A6580" i="79" s="1"/>
  <c r="A6581" i="79" s="1"/>
  <c r="A6582" i="79" s="1"/>
  <c r="A6583" i="79" s="1"/>
  <c r="A6584" i="79" s="1"/>
  <c r="A6585" i="79" s="1"/>
  <c r="A6586" i="79" s="1"/>
  <c r="A6587" i="79" s="1"/>
  <c r="A6588" i="79" s="1"/>
  <c r="A6589" i="79" s="1"/>
  <c r="A6590" i="79" s="1"/>
  <c r="A6591" i="79" s="1"/>
  <c r="A6592" i="79" s="1"/>
  <c r="A6593" i="79" s="1"/>
  <c r="A6594" i="79" s="1"/>
  <c r="A6595" i="79" s="1"/>
  <c r="A6596" i="79" s="1"/>
  <c r="A6597" i="79" s="1"/>
  <c r="A6598" i="79" s="1"/>
  <c r="A6599" i="79" s="1"/>
  <c r="A6600" i="79" s="1"/>
  <c r="A6601" i="79" s="1"/>
  <c r="A6602" i="79" s="1"/>
  <c r="A6603" i="79" s="1"/>
  <c r="A6604" i="79" s="1"/>
  <c r="A6605" i="79" s="1"/>
  <c r="A6606" i="79" s="1"/>
  <c r="A6607" i="79" s="1"/>
  <c r="A6608" i="79" s="1"/>
  <c r="A6609" i="79" s="1"/>
  <c r="A6610" i="79" s="1"/>
  <c r="A6611" i="79" s="1"/>
  <c r="A6612" i="79" s="1"/>
  <c r="A6613" i="79" s="1"/>
  <c r="A6614" i="79" s="1"/>
  <c r="A6615" i="79" s="1"/>
  <c r="A6616" i="79" s="1"/>
  <c r="A6617" i="79" s="1"/>
  <c r="A6618" i="79" s="1"/>
  <c r="A6619" i="79" s="1"/>
  <c r="A6620" i="79" s="1"/>
  <c r="A6621" i="79" s="1"/>
  <c r="A6622" i="79" s="1"/>
  <c r="A6623" i="79" s="1"/>
  <c r="A6624" i="79" s="1"/>
  <c r="A6625" i="79" s="1"/>
  <c r="A6626" i="79" s="1"/>
  <c r="A6627" i="79" s="1"/>
  <c r="A6628" i="79" s="1"/>
  <c r="A6629" i="79" s="1"/>
  <c r="A6630" i="79" s="1"/>
  <c r="A6631" i="79" s="1"/>
  <c r="A6632" i="79" s="1"/>
  <c r="A6633" i="79" s="1"/>
  <c r="A6634" i="79" s="1"/>
  <c r="A6635" i="79" s="1"/>
  <c r="A6636" i="79" s="1"/>
  <c r="A6637" i="79" s="1"/>
  <c r="A6638" i="79" s="1"/>
  <c r="A6639" i="79" s="1"/>
  <c r="A6640" i="79" s="1"/>
  <c r="A6641" i="79" s="1"/>
  <c r="A6642" i="79" s="1"/>
  <c r="A6643" i="79" s="1"/>
  <c r="A6644" i="79" s="1"/>
  <c r="A6645" i="79" s="1"/>
  <c r="A6646" i="79" s="1"/>
  <c r="A6647" i="79" s="1"/>
  <c r="A6648" i="79" s="1"/>
  <c r="A6649" i="79" s="1"/>
  <c r="A6650" i="79" s="1"/>
  <c r="A6651" i="79" s="1"/>
  <c r="A6652" i="79" s="1"/>
  <c r="A6653" i="79" s="1"/>
  <c r="A6654" i="79" s="1"/>
  <c r="A6655" i="79" s="1"/>
  <c r="A6656" i="79" s="1"/>
  <c r="A6657" i="79" s="1"/>
  <c r="A6658" i="79" s="1"/>
  <c r="A6659" i="79" s="1"/>
  <c r="A6660" i="79" s="1"/>
  <c r="A6661" i="79" s="1"/>
  <c r="A6662" i="79" s="1"/>
  <c r="A6663" i="79" s="1"/>
  <c r="A6664" i="79" s="1"/>
  <c r="A6665" i="79" s="1"/>
  <c r="A6666" i="79" s="1"/>
  <c r="A6667" i="79" s="1"/>
  <c r="A6668" i="79" s="1"/>
  <c r="A6669" i="79" s="1"/>
  <c r="A6670" i="79" s="1"/>
  <c r="A6671" i="79" s="1"/>
  <c r="A6672" i="79" s="1"/>
  <c r="A6673" i="79" s="1"/>
  <c r="A6674" i="79" s="1"/>
  <c r="A6675" i="79" s="1"/>
  <c r="A6676" i="79" s="1"/>
  <c r="A6677" i="79" s="1"/>
  <c r="A6678" i="79" s="1"/>
  <c r="A6679" i="79" s="1"/>
  <c r="A6680" i="79" s="1"/>
  <c r="A6681" i="79" s="1"/>
  <c r="A6682" i="79" s="1"/>
  <c r="A6683" i="79" s="1"/>
  <c r="A6684" i="79" s="1"/>
  <c r="A6685" i="79" s="1"/>
  <c r="A6686" i="79" s="1"/>
  <c r="A6687" i="79" s="1"/>
  <c r="A6688" i="79" s="1"/>
  <c r="A6689" i="79" s="1"/>
  <c r="A6690" i="79" s="1"/>
  <c r="A6691" i="79" s="1"/>
  <c r="A6692" i="79" s="1"/>
  <c r="A6693" i="79" s="1"/>
  <c r="A6694" i="79" s="1"/>
  <c r="A6695" i="79" s="1"/>
  <c r="A6696" i="79" s="1"/>
  <c r="A6697" i="79" s="1"/>
  <c r="A6698" i="79" s="1"/>
  <c r="A6699" i="79" s="1"/>
  <c r="A6700" i="79" s="1"/>
  <c r="A6701" i="79" s="1"/>
  <c r="A6702" i="79" s="1"/>
  <c r="A6703" i="79" s="1"/>
  <c r="A6704" i="79" s="1"/>
  <c r="A6705" i="79" s="1"/>
  <c r="A6706" i="79" s="1"/>
  <c r="A6707" i="79" s="1"/>
  <c r="A6708" i="79" s="1"/>
  <c r="A6709" i="79" s="1"/>
  <c r="A6710" i="79" s="1"/>
  <c r="A6711" i="79" s="1"/>
  <c r="A6712" i="79" s="1"/>
  <c r="A6713" i="79" s="1"/>
  <c r="A6714" i="79" s="1"/>
  <c r="A6715" i="79" s="1"/>
  <c r="A6716" i="79" s="1"/>
  <c r="A6717" i="79" s="1"/>
  <c r="A6718" i="79" s="1"/>
  <c r="A6719" i="79" s="1"/>
  <c r="A6720" i="79" s="1"/>
  <c r="A6721" i="79" s="1"/>
  <c r="A6722" i="79" s="1"/>
  <c r="A6723" i="79" s="1"/>
  <c r="A6724" i="79" s="1"/>
  <c r="A6725" i="79" s="1"/>
  <c r="A6726" i="79" s="1"/>
  <c r="A6727" i="79" s="1"/>
  <c r="A6728" i="79" s="1"/>
  <c r="A6729" i="79" s="1"/>
  <c r="A6730" i="79" s="1"/>
  <c r="A6731" i="79" s="1"/>
  <c r="A6732" i="79" s="1"/>
  <c r="A6733" i="79" s="1"/>
  <c r="A6734" i="79" s="1"/>
  <c r="A6735" i="79" s="1"/>
  <c r="A6736" i="79" s="1"/>
  <c r="A6737" i="79" s="1"/>
  <c r="A6738" i="79" s="1"/>
  <c r="A6739" i="79" s="1"/>
  <c r="A6740" i="79" s="1"/>
  <c r="A6741" i="79" s="1"/>
  <c r="A6742" i="79" s="1"/>
  <c r="A6743" i="79" s="1"/>
  <c r="A6744" i="79" s="1"/>
  <c r="A6745" i="79" s="1"/>
  <c r="A6746" i="79" s="1"/>
  <c r="A6747" i="79" s="1"/>
  <c r="A6748" i="79" s="1"/>
  <c r="A6749" i="79" s="1"/>
  <c r="A6750" i="79" s="1"/>
  <c r="A6751" i="79" s="1"/>
  <c r="A6752" i="79" s="1"/>
  <c r="A6753" i="79" s="1"/>
  <c r="A6754" i="79" s="1"/>
  <c r="A6755" i="79" s="1"/>
  <c r="A6756" i="79" s="1"/>
  <c r="A6757" i="79" s="1"/>
  <c r="A6758" i="79" s="1"/>
  <c r="A6759" i="79" s="1"/>
  <c r="A6760" i="79" s="1"/>
  <c r="A6761" i="79" s="1"/>
  <c r="A6762" i="79" s="1"/>
  <c r="A6763" i="79" s="1"/>
  <c r="A6764" i="79" s="1"/>
  <c r="A6765" i="79" s="1"/>
  <c r="A6766" i="79" s="1"/>
  <c r="A6767" i="79" s="1"/>
  <c r="A6768" i="79" s="1"/>
  <c r="A6769" i="79" s="1"/>
  <c r="A6770" i="79" s="1"/>
  <c r="A6771" i="79" s="1"/>
  <c r="A6772" i="79" s="1"/>
  <c r="A6773" i="79" s="1"/>
  <c r="A6774" i="79" s="1"/>
  <c r="A6775" i="79" s="1"/>
  <c r="A6776" i="79" s="1"/>
  <c r="A6777" i="79" s="1"/>
  <c r="A6778" i="79" s="1"/>
  <c r="A6779" i="79" s="1"/>
  <c r="A6780" i="79" s="1"/>
  <c r="A6781" i="79" s="1"/>
  <c r="A6782" i="79" s="1"/>
  <c r="A6783" i="79" s="1"/>
  <c r="A6784" i="79" s="1"/>
  <c r="A6785" i="79" s="1"/>
  <c r="A6786" i="79" s="1"/>
  <c r="A6787" i="79" s="1"/>
  <c r="A6788" i="79" s="1"/>
  <c r="A6789" i="79" s="1"/>
  <c r="A6790" i="79" s="1"/>
  <c r="A6791" i="79" s="1"/>
  <c r="A6792" i="79" s="1"/>
  <c r="A6793" i="79" s="1"/>
  <c r="A6794" i="79" s="1"/>
  <c r="A6795" i="79" s="1"/>
  <c r="A6796" i="79" s="1"/>
  <c r="A6797" i="79" s="1"/>
  <c r="A6798" i="79" s="1"/>
  <c r="A6799" i="79" s="1"/>
  <c r="A6800" i="79" s="1"/>
  <c r="A6801" i="79" s="1"/>
  <c r="A6802" i="79" s="1"/>
  <c r="A6803" i="79" s="1"/>
  <c r="A6804" i="79" s="1"/>
  <c r="A6805" i="79" s="1"/>
  <c r="A6806" i="79" s="1"/>
  <c r="A6807" i="79" s="1"/>
  <c r="A6808" i="79" s="1"/>
  <c r="A6809" i="79" s="1"/>
  <c r="A6810" i="79" s="1"/>
  <c r="A6811" i="79" s="1"/>
  <c r="A6812" i="79" s="1"/>
  <c r="A6813" i="79" s="1"/>
  <c r="A6814" i="79" s="1"/>
  <c r="A6815" i="79" s="1"/>
  <c r="A6816" i="79" s="1"/>
  <c r="A6817" i="79" s="1"/>
  <c r="A6818" i="79" s="1"/>
  <c r="A6819" i="79" s="1"/>
  <c r="A6820" i="79" s="1"/>
  <c r="A6821" i="79" s="1"/>
  <c r="A6822" i="79" s="1"/>
  <c r="A6823" i="79" s="1"/>
  <c r="A6824" i="79" s="1"/>
  <c r="A6825" i="79" s="1"/>
  <c r="A6826" i="79" s="1"/>
  <c r="A6827" i="79" s="1"/>
  <c r="A6828" i="79" s="1"/>
  <c r="A6829" i="79" s="1"/>
  <c r="A6830" i="79" s="1"/>
  <c r="A6831" i="79" s="1"/>
  <c r="A6832" i="79" s="1"/>
  <c r="A6833" i="79" s="1"/>
  <c r="A6834" i="79" s="1"/>
  <c r="A6835" i="79" s="1"/>
  <c r="A6836" i="79" s="1"/>
  <c r="A6837" i="79" s="1"/>
  <c r="A6838" i="79" s="1"/>
  <c r="A6839" i="79" s="1"/>
  <c r="A6840" i="79" s="1"/>
  <c r="A6841" i="79" s="1"/>
  <c r="A6842" i="79" s="1"/>
  <c r="A6843" i="79" s="1"/>
  <c r="A6844" i="79" s="1"/>
  <c r="A6845" i="79" s="1"/>
  <c r="A6846" i="79" s="1"/>
  <c r="A6847" i="79" s="1"/>
  <c r="A6848" i="79" s="1"/>
  <c r="A6849" i="79" s="1"/>
  <c r="A6850" i="79" s="1"/>
  <c r="A6851" i="79" s="1"/>
  <c r="A6852" i="79" s="1"/>
  <c r="A6853" i="79" s="1"/>
  <c r="A6854" i="79" s="1"/>
  <c r="A6855" i="79" s="1"/>
  <c r="A6856" i="79" s="1"/>
  <c r="A6857" i="79" s="1"/>
  <c r="A6858" i="79" s="1"/>
  <c r="A6859" i="79" s="1"/>
  <c r="A6860" i="79" s="1"/>
  <c r="A6861" i="79" s="1"/>
  <c r="A6862" i="79" s="1"/>
  <c r="A6863" i="79" s="1"/>
  <c r="A6864" i="79" s="1"/>
  <c r="A6865" i="79" s="1"/>
  <c r="A6866" i="79" s="1"/>
  <c r="A6867" i="79" s="1"/>
  <c r="A6868" i="79" s="1"/>
  <c r="A6869" i="79" s="1"/>
  <c r="A6870" i="79" s="1"/>
  <c r="A6871" i="79" s="1"/>
  <c r="A6872" i="79" s="1"/>
  <c r="A6873" i="79" s="1"/>
  <c r="A6874" i="79" s="1"/>
  <c r="A6875" i="79" s="1"/>
  <c r="A6876" i="79" s="1"/>
  <c r="A6877" i="79" s="1"/>
  <c r="A6878" i="79" s="1"/>
  <c r="A6879" i="79" s="1"/>
  <c r="A6880" i="79" s="1"/>
  <c r="A6881" i="79" s="1"/>
  <c r="A6882" i="79" s="1"/>
  <c r="A6883" i="79" s="1"/>
  <c r="A6884" i="79" s="1"/>
  <c r="A6885" i="79" s="1"/>
  <c r="A6886" i="79" s="1"/>
  <c r="A6887" i="79" s="1"/>
  <c r="A6888" i="79" s="1"/>
  <c r="A6889" i="79" s="1"/>
  <c r="A6890" i="79" s="1"/>
  <c r="A6891" i="79" s="1"/>
  <c r="A6892" i="79" s="1"/>
  <c r="A6893" i="79" s="1"/>
  <c r="A6894" i="79" s="1"/>
  <c r="A6895" i="79" s="1"/>
  <c r="A6896" i="79" s="1"/>
  <c r="A6897" i="79" s="1"/>
  <c r="A6898" i="79" s="1"/>
  <c r="A6899" i="79" s="1"/>
  <c r="A6900" i="79" s="1"/>
  <c r="A6901" i="79" s="1"/>
  <c r="A6902" i="79" s="1"/>
  <c r="A6903" i="79" s="1"/>
  <c r="A6904" i="79" s="1"/>
  <c r="A6905" i="79" s="1"/>
  <c r="A6906" i="79" s="1"/>
  <c r="A6907" i="79" s="1"/>
  <c r="A6908" i="79" s="1"/>
  <c r="A6909" i="79" s="1"/>
  <c r="A6910" i="79" s="1"/>
  <c r="A6911" i="79" s="1"/>
  <c r="A6912" i="79" s="1"/>
  <c r="A6913" i="79" s="1"/>
  <c r="A6914" i="79" s="1"/>
  <c r="A6915" i="79" s="1"/>
  <c r="A6916" i="79" s="1"/>
  <c r="A6917" i="79" s="1"/>
  <c r="A6918" i="79" s="1"/>
  <c r="A6919" i="79" s="1"/>
  <c r="A6920" i="79" s="1"/>
  <c r="A6921" i="79" s="1"/>
  <c r="A6922" i="79" s="1"/>
  <c r="A6923" i="79" s="1"/>
  <c r="A6924" i="79" s="1"/>
  <c r="A6925" i="79" s="1"/>
  <c r="A6926" i="79" s="1"/>
  <c r="A6927" i="79" s="1"/>
  <c r="A6928" i="79" s="1"/>
  <c r="A6929" i="79" s="1"/>
  <c r="A6930" i="79" s="1"/>
  <c r="A6931" i="79" s="1"/>
  <c r="A6932" i="79" s="1"/>
  <c r="A6933" i="79" s="1"/>
  <c r="A6934" i="79" s="1"/>
  <c r="A6935" i="79" s="1"/>
  <c r="A6936" i="79" s="1"/>
  <c r="A6937" i="79" s="1"/>
  <c r="A6938" i="79" s="1"/>
  <c r="A6939" i="79" s="1"/>
  <c r="A6940" i="79" s="1"/>
  <c r="A6941" i="79" s="1"/>
  <c r="A6942" i="79" s="1"/>
  <c r="A6943" i="79" s="1"/>
  <c r="A6944" i="79" s="1"/>
  <c r="A6945" i="79" s="1"/>
  <c r="A6946" i="79" s="1"/>
  <c r="A6947" i="79" s="1"/>
  <c r="A6948" i="79" s="1"/>
  <c r="A6949" i="79" s="1"/>
  <c r="A6950" i="79" s="1"/>
  <c r="A6951" i="79" s="1"/>
  <c r="A6952" i="79" s="1"/>
  <c r="A6953" i="79" s="1"/>
  <c r="A6954" i="79" s="1"/>
  <c r="A6955" i="79" s="1"/>
  <c r="A6956" i="79" s="1"/>
  <c r="A6957" i="79" s="1"/>
  <c r="A6958" i="79" s="1"/>
  <c r="A6959" i="79" s="1"/>
  <c r="A6960" i="79" s="1"/>
  <c r="A6961" i="79" s="1"/>
  <c r="A6962" i="79" s="1"/>
  <c r="A6963" i="79" s="1"/>
  <c r="A6964" i="79" s="1"/>
  <c r="A6965" i="79" s="1"/>
  <c r="A6966" i="79" s="1"/>
  <c r="A6967" i="79" s="1"/>
  <c r="A6968" i="79" s="1"/>
  <c r="A6969" i="79" s="1"/>
  <c r="A6970" i="79" s="1"/>
  <c r="A6971" i="79" s="1"/>
  <c r="A6972" i="79" s="1"/>
  <c r="A6973" i="79" s="1"/>
  <c r="A6974" i="79" s="1"/>
  <c r="A6975" i="79" s="1"/>
  <c r="A6976" i="79" s="1"/>
  <c r="A6977" i="79" s="1"/>
  <c r="A6978" i="79" s="1"/>
  <c r="A6979" i="79" s="1"/>
  <c r="A6980" i="79" s="1"/>
  <c r="A6981" i="79" s="1"/>
  <c r="A6982" i="79" s="1"/>
  <c r="A6983" i="79" s="1"/>
  <c r="A6984" i="79" s="1"/>
  <c r="A6985" i="79" s="1"/>
  <c r="A6986" i="79" s="1"/>
  <c r="A6987" i="79" s="1"/>
  <c r="A6988" i="79" s="1"/>
  <c r="A6989" i="79" s="1"/>
  <c r="A6990" i="79" s="1"/>
  <c r="A6991" i="79" s="1"/>
  <c r="A6992" i="79" s="1"/>
  <c r="A6993" i="79" s="1"/>
  <c r="A6994" i="79" s="1"/>
  <c r="A6995" i="79" s="1"/>
  <c r="A6996" i="79" s="1"/>
  <c r="A6997" i="79" s="1"/>
  <c r="A6998" i="79" s="1"/>
  <c r="A6999" i="79" s="1"/>
  <c r="A7000" i="79" s="1"/>
  <c r="A7001" i="79" s="1"/>
  <c r="A7002" i="79" s="1"/>
  <c r="A7003" i="79" s="1"/>
  <c r="A7004" i="79" s="1"/>
  <c r="A7005" i="79" s="1"/>
  <c r="A7006" i="79" s="1"/>
  <c r="A7007" i="79" s="1"/>
  <c r="A7008" i="79" s="1"/>
  <c r="A7009" i="79" s="1"/>
  <c r="A7010" i="79" s="1"/>
  <c r="A7011" i="79" s="1"/>
  <c r="A7012" i="79" s="1"/>
  <c r="A7013" i="79" s="1"/>
  <c r="A7014" i="79" s="1"/>
  <c r="A7015" i="79" s="1"/>
  <c r="A7016" i="79" s="1"/>
  <c r="A7017" i="79" s="1"/>
  <c r="A7018" i="79" s="1"/>
  <c r="A7019" i="79" s="1"/>
  <c r="A7020" i="79" s="1"/>
  <c r="A7021" i="79" s="1"/>
  <c r="A7022" i="79" s="1"/>
  <c r="A7023" i="79" s="1"/>
  <c r="A7024" i="79" s="1"/>
  <c r="A7025" i="79" s="1"/>
  <c r="A7026" i="79" s="1"/>
  <c r="A7027" i="79" s="1"/>
  <c r="A7028" i="79" s="1"/>
  <c r="A7029" i="79" s="1"/>
  <c r="A7030" i="79" s="1"/>
  <c r="A7031" i="79" s="1"/>
  <c r="A7032" i="79" s="1"/>
  <c r="A7033" i="79" s="1"/>
  <c r="A7034" i="79" s="1"/>
  <c r="A7035" i="79" s="1"/>
  <c r="A7036" i="79" s="1"/>
  <c r="A7037" i="79" s="1"/>
  <c r="A7038" i="79" s="1"/>
  <c r="A7039" i="79" s="1"/>
  <c r="A7040" i="79" s="1"/>
  <c r="A7041" i="79" s="1"/>
  <c r="A7042" i="79" s="1"/>
  <c r="A7043" i="79" s="1"/>
  <c r="A7044" i="79" s="1"/>
  <c r="A7045" i="79" s="1"/>
  <c r="A7046" i="79" s="1"/>
  <c r="A7047" i="79" s="1"/>
  <c r="A7048" i="79" s="1"/>
  <c r="A7049" i="79" s="1"/>
  <c r="A7050" i="79" s="1"/>
  <c r="A7051" i="79" s="1"/>
  <c r="A7052" i="79" s="1"/>
  <c r="A7053" i="79" s="1"/>
  <c r="A7054" i="79" s="1"/>
  <c r="A7055" i="79" s="1"/>
  <c r="A7056" i="79" s="1"/>
  <c r="A7057" i="79" s="1"/>
  <c r="A7058" i="79" s="1"/>
  <c r="A7059" i="79" s="1"/>
  <c r="A7060" i="79" s="1"/>
  <c r="A7061" i="79" s="1"/>
  <c r="A7062" i="79" s="1"/>
  <c r="A7063" i="79" s="1"/>
  <c r="A7064" i="79" s="1"/>
  <c r="A7065" i="79" s="1"/>
  <c r="A7066" i="79" s="1"/>
  <c r="A7067" i="79" s="1"/>
  <c r="A7068" i="79" s="1"/>
  <c r="A7069" i="79" s="1"/>
  <c r="A7070" i="79" s="1"/>
  <c r="A7071" i="79" s="1"/>
  <c r="A7072" i="79" s="1"/>
  <c r="A7073" i="79" s="1"/>
  <c r="A7074" i="79" s="1"/>
  <c r="A7075" i="79" s="1"/>
  <c r="A7076" i="79" s="1"/>
  <c r="A7077" i="79" s="1"/>
  <c r="A7078" i="79" s="1"/>
  <c r="A7079" i="79" s="1"/>
  <c r="A7080" i="79" s="1"/>
  <c r="A7081" i="79" s="1"/>
  <c r="A7082" i="79" s="1"/>
  <c r="A7083" i="79" s="1"/>
  <c r="A7084" i="79" s="1"/>
  <c r="A7085" i="79" s="1"/>
  <c r="A7086" i="79" s="1"/>
  <c r="A7087" i="79" s="1"/>
  <c r="A7088" i="79" s="1"/>
  <c r="A7089" i="79" s="1"/>
  <c r="A7090" i="79" s="1"/>
  <c r="A7091" i="79" s="1"/>
  <c r="A7092" i="79" s="1"/>
  <c r="A7093" i="79" s="1"/>
  <c r="A7094" i="79" s="1"/>
  <c r="A7095" i="79" s="1"/>
  <c r="A7096" i="79" s="1"/>
  <c r="A7097" i="79" s="1"/>
  <c r="A7098" i="79" s="1"/>
  <c r="A7099" i="79" s="1"/>
  <c r="A7100" i="79" s="1"/>
  <c r="A7101" i="79" s="1"/>
  <c r="A7102" i="79" s="1"/>
  <c r="A7103" i="79" s="1"/>
  <c r="A7104" i="79" s="1"/>
  <c r="A7105" i="79" s="1"/>
  <c r="A7106" i="79" s="1"/>
  <c r="A7107" i="79" s="1"/>
  <c r="A7108" i="79" s="1"/>
  <c r="A7109" i="79" s="1"/>
  <c r="A7110" i="79" s="1"/>
  <c r="A7111" i="79" s="1"/>
  <c r="A7112" i="79" s="1"/>
  <c r="A7113" i="79" s="1"/>
  <c r="A7114" i="79" s="1"/>
  <c r="A7115" i="79" s="1"/>
  <c r="A7116" i="79" s="1"/>
  <c r="A7117" i="79" s="1"/>
  <c r="A7118" i="79" s="1"/>
  <c r="A7119" i="79" s="1"/>
  <c r="A7120" i="79" s="1"/>
  <c r="A7121" i="79" s="1"/>
  <c r="A7122" i="79" s="1"/>
  <c r="A7123" i="79" s="1"/>
  <c r="A7124" i="79" s="1"/>
  <c r="A7125" i="79" s="1"/>
  <c r="A7126" i="79" s="1"/>
  <c r="A7127" i="79" s="1"/>
  <c r="A7128" i="79" s="1"/>
  <c r="A7129" i="79" s="1"/>
  <c r="A7130" i="79" s="1"/>
  <c r="A7131" i="79" s="1"/>
  <c r="A7132" i="79" s="1"/>
  <c r="A7133" i="79" s="1"/>
  <c r="A7134" i="79" s="1"/>
  <c r="A7135" i="79" s="1"/>
  <c r="A7136" i="79" s="1"/>
  <c r="A7137" i="79" s="1"/>
  <c r="A7138" i="79" s="1"/>
  <c r="A7139" i="79" s="1"/>
  <c r="A7140" i="79" s="1"/>
  <c r="A7141" i="79" s="1"/>
  <c r="A7142" i="79" s="1"/>
  <c r="A7143" i="79" s="1"/>
  <c r="A7144" i="79" s="1"/>
  <c r="A7145" i="79" s="1"/>
  <c r="A7146" i="79" s="1"/>
  <c r="A7147" i="79" s="1"/>
  <c r="A7148" i="79" s="1"/>
  <c r="A7149" i="79" s="1"/>
  <c r="A7150" i="79" s="1"/>
  <c r="A7151" i="79" s="1"/>
  <c r="A7152" i="79" s="1"/>
  <c r="A7153" i="79" s="1"/>
  <c r="A7154" i="79" s="1"/>
  <c r="A7155" i="79" s="1"/>
  <c r="A7156" i="79" s="1"/>
  <c r="A7157" i="79" s="1"/>
  <c r="A7158" i="79" s="1"/>
  <c r="A7159" i="79" s="1"/>
  <c r="A7160" i="79" s="1"/>
  <c r="A7161" i="79" s="1"/>
  <c r="A7162" i="79" s="1"/>
  <c r="A7163" i="79" s="1"/>
  <c r="A7164" i="79" s="1"/>
  <c r="A7165" i="79" s="1"/>
  <c r="A7166" i="79" s="1"/>
  <c r="A7167" i="79" s="1"/>
  <c r="A7168" i="79" s="1"/>
  <c r="A7169" i="79" s="1"/>
  <c r="A7170" i="79" s="1"/>
  <c r="A7171" i="79" s="1"/>
  <c r="A7172" i="79" s="1"/>
  <c r="A7173" i="79" s="1"/>
  <c r="A7174" i="79" s="1"/>
  <c r="A7175" i="79" s="1"/>
  <c r="A7176" i="79" s="1"/>
  <c r="A7177" i="79" s="1"/>
  <c r="A7178" i="79" s="1"/>
  <c r="A7179" i="79" s="1"/>
  <c r="A7180" i="79" s="1"/>
  <c r="A7181" i="79" s="1"/>
  <c r="A7182" i="79" s="1"/>
  <c r="A7183" i="79" s="1"/>
  <c r="A7184" i="79" s="1"/>
  <c r="A7185" i="79" s="1"/>
  <c r="A7186" i="79" s="1"/>
  <c r="A7187" i="79" s="1"/>
  <c r="A7188" i="79" s="1"/>
  <c r="A7189" i="79" s="1"/>
  <c r="A7190" i="79" s="1"/>
  <c r="A7191" i="79" s="1"/>
  <c r="A7192" i="79" s="1"/>
  <c r="A7193" i="79" s="1"/>
  <c r="A7194" i="79" s="1"/>
  <c r="A7195" i="79" s="1"/>
  <c r="A7196" i="79" s="1"/>
  <c r="A7197" i="79" s="1"/>
  <c r="A7198" i="79" s="1"/>
  <c r="A7199" i="79" s="1"/>
  <c r="A7200" i="79" s="1"/>
  <c r="A7201" i="79" s="1"/>
  <c r="A7202" i="79" s="1"/>
  <c r="A7203" i="79" s="1"/>
  <c r="A7204" i="79" s="1"/>
  <c r="A7205" i="79" s="1"/>
  <c r="A7206" i="79" s="1"/>
  <c r="A7207" i="79" s="1"/>
  <c r="A7208" i="79" s="1"/>
  <c r="A7209" i="79" s="1"/>
  <c r="A7210" i="79" s="1"/>
  <c r="A7211" i="79" s="1"/>
  <c r="A7212" i="79" s="1"/>
  <c r="A7213" i="79" s="1"/>
  <c r="A7214" i="79" s="1"/>
  <c r="A7215" i="79" s="1"/>
  <c r="A7216" i="79" s="1"/>
  <c r="A7217" i="79" s="1"/>
  <c r="A7218" i="79" s="1"/>
  <c r="A7219" i="79" s="1"/>
  <c r="A7220" i="79" s="1"/>
  <c r="A7221" i="79" s="1"/>
  <c r="A7222" i="79" s="1"/>
  <c r="A7223" i="79" s="1"/>
  <c r="A7224" i="79" s="1"/>
  <c r="A7225" i="79" s="1"/>
  <c r="A7226" i="79" s="1"/>
  <c r="A7227" i="79" s="1"/>
  <c r="A7228" i="79" s="1"/>
  <c r="A7229" i="79" s="1"/>
  <c r="A7230" i="79" s="1"/>
  <c r="A7231" i="79" s="1"/>
  <c r="A7232" i="79" s="1"/>
  <c r="A7233" i="79" s="1"/>
  <c r="A7234" i="79" s="1"/>
  <c r="A7235" i="79" s="1"/>
  <c r="A7236" i="79" s="1"/>
  <c r="A7237" i="79" s="1"/>
  <c r="A7238" i="79" s="1"/>
  <c r="A7239" i="79" s="1"/>
  <c r="A7240" i="79" s="1"/>
  <c r="A7241" i="79" s="1"/>
  <c r="A7242" i="79" s="1"/>
  <c r="A7243" i="79" s="1"/>
  <c r="A7244" i="79" s="1"/>
  <c r="A7245" i="79" s="1"/>
  <c r="A7246" i="79" s="1"/>
  <c r="A7247" i="79" s="1"/>
  <c r="A7248" i="79" s="1"/>
  <c r="A7249" i="79" s="1"/>
  <c r="A7250" i="79" s="1"/>
  <c r="A7251" i="79" s="1"/>
  <c r="A7252" i="79" s="1"/>
  <c r="A7253" i="79" s="1"/>
  <c r="A7254" i="79" s="1"/>
  <c r="A7255" i="79" s="1"/>
  <c r="A7256" i="79" s="1"/>
  <c r="A7257" i="79" s="1"/>
  <c r="A7258" i="79" s="1"/>
  <c r="A7259" i="79" s="1"/>
  <c r="A7260" i="79" s="1"/>
  <c r="A7261" i="79" s="1"/>
  <c r="A7262" i="79" s="1"/>
  <c r="A7263" i="79" s="1"/>
  <c r="A7264" i="79" s="1"/>
  <c r="A7265" i="79" s="1"/>
  <c r="A7266" i="79" s="1"/>
  <c r="A7267" i="79" s="1"/>
  <c r="A7268" i="79" s="1"/>
  <c r="A7269" i="79" s="1"/>
  <c r="A7270" i="79" s="1"/>
  <c r="A7271" i="79" s="1"/>
  <c r="A7272" i="79" s="1"/>
  <c r="A7273" i="79" s="1"/>
  <c r="A7274" i="79" s="1"/>
  <c r="A7275" i="79" s="1"/>
  <c r="A7276" i="79" s="1"/>
  <c r="A7277" i="79" s="1"/>
  <c r="A7278" i="79" s="1"/>
  <c r="A7279" i="79" s="1"/>
  <c r="A7280" i="79" s="1"/>
  <c r="A7281" i="79" s="1"/>
  <c r="A7282" i="79" s="1"/>
  <c r="A7283" i="79" s="1"/>
  <c r="A7284" i="79" s="1"/>
  <c r="A7285" i="79" s="1"/>
  <c r="A7286" i="79" s="1"/>
  <c r="A7287" i="79" s="1"/>
  <c r="A7288" i="79" s="1"/>
  <c r="A7289" i="79" s="1"/>
  <c r="A7290" i="79" s="1"/>
  <c r="A7291" i="79" s="1"/>
  <c r="A7292" i="79" s="1"/>
  <c r="A7293" i="79" s="1"/>
  <c r="A7294" i="79" s="1"/>
  <c r="A7295" i="79" s="1"/>
  <c r="A7296" i="79" s="1"/>
  <c r="A7297" i="79" s="1"/>
  <c r="A7298" i="79" s="1"/>
  <c r="A7299" i="79" s="1"/>
  <c r="A7300" i="79" s="1"/>
  <c r="A7301" i="79" s="1"/>
  <c r="A7302" i="79" s="1"/>
  <c r="A7303" i="79" s="1"/>
  <c r="A7304" i="79" s="1"/>
  <c r="A7305" i="79" s="1"/>
  <c r="A7306" i="79" s="1"/>
  <c r="A7307" i="79" s="1"/>
  <c r="A7308" i="79" s="1"/>
  <c r="A7309" i="79" s="1"/>
  <c r="A7310" i="79" s="1"/>
  <c r="A7311" i="79" s="1"/>
  <c r="A7312" i="79" s="1"/>
  <c r="A7313" i="79" s="1"/>
  <c r="A7314" i="79" s="1"/>
  <c r="A7315" i="79" s="1"/>
  <c r="A7316" i="79" s="1"/>
  <c r="A7317" i="79" s="1"/>
  <c r="A7318" i="79" s="1"/>
  <c r="A7319" i="79" s="1"/>
  <c r="A7320" i="79" s="1"/>
  <c r="A7321" i="79" s="1"/>
  <c r="A7322" i="79" s="1"/>
  <c r="A7323" i="79" s="1"/>
  <c r="A7324" i="79" s="1"/>
  <c r="A7325" i="79" s="1"/>
  <c r="A7326" i="79" s="1"/>
  <c r="A7327" i="79" s="1"/>
  <c r="A7328" i="79" s="1"/>
  <c r="A7329" i="79" s="1"/>
  <c r="A7330" i="79" s="1"/>
  <c r="A7331" i="79" s="1"/>
  <c r="A7332" i="79" s="1"/>
  <c r="A7333" i="79" s="1"/>
  <c r="A7334" i="79" s="1"/>
  <c r="A7335" i="79" s="1"/>
  <c r="A7336" i="79" s="1"/>
  <c r="A7337" i="79" s="1"/>
  <c r="A7338" i="79" s="1"/>
  <c r="A7339" i="79" s="1"/>
  <c r="A7340" i="79" s="1"/>
  <c r="A7341" i="79" s="1"/>
  <c r="A7342" i="79" s="1"/>
  <c r="A7343" i="79" s="1"/>
  <c r="A7344" i="79" s="1"/>
  <c r="A7345" i="79" s="1"/>
  <c r="A7346" i="79" s="1"/>
  <c r="A7347" i="79" s="1"/>
  <c r="A7348" i="79" s="1"/>
  <c r="A7349" i="79" s="1"/>
  <c r="A7350" i="79" s="1"/>
  <c r="A7351" i="79" s="1"/>
  <c r="A7352" i="79" s="1"/>
  <c r="A7353" i="79" s="1"/>
  <c r="A7354" i="79" s="1"/>
  <c r="A7355" i="79" s="1"/>
  <c r="A7356" i="79" s="1"/>
  <c r="A7357" i="79" s="1"/>
  <c r="A7358" i="79" s="1"/>
  <c r="A7359" i="79" s="1"/>
  <c r="A7360" i="79" s="1"/>
  <c r="A7361" i="79" s="1"/>
  <c r="A7362" i="79" s="1"/>
  <c r="A7363" i="79" s="1"/>
  <c r="A7364" i="79" s="1"/>
  <c r="A7365" i="79" s="1"/>
  <c r="A7366" i="79" s="1"/>
  <c r="A7367" i="79" s="1"/>
  <c r="A7368" i="79" s="1"/>
  <c r="A7369" i="79" s="1"/>
  <c r="A7370" i="79" s="1"/>
  <c r="A7371" i="79" s="1"/>
  <c r="A7372" i="79" s="1"/>
  <c r="A7373" i="79" s="1"/>
  <c r="A7374" i="79" s="1"/>
  <c r="A7375" i="79" s="1"/>
  <c r="A7376" i="79" s="1"/>
  <c r="A7377" i="79" s="1"/>
  <c r="A7378" i="79" s="1"/>
  <c r="A7379" i="79" s="1"/>
  <c r="A7380" i="79" s="1"/>
  <c r="A7381" i="79" s="1"/>
  <c r="A7382" i="79" s="1"/>
  <c r="A7383" i="79" s="1"/>
  <c r="A7384" i="79" s="1"/>
  <c r="A7385" i="79" s="1"/>
  <c r="A7386" i="79" s="1"/>
  <c r="A7387" i="79" s="1"/>
  <c r="A7388" i="79" s="1"/>
  <c r="A7389" i="79" s="1"/>
  <c r="A7390" i="79" s="1"/>
  <c r="A7391" i="79" s="1"/>
  <c r="A7392" i="79" s="1"/>
  <c r="A7393" i="79" s="1"/>
  <c r="A7394" i="79" s="1"/>
  <c r="A7395" i="79" s="1"/>
  <c r="A7396" i="79" s="1"/>
  <c r="A7397" i="79" s="1"/>
  <c r="A7398" i="79" s="1"/>
  <c r="A7399" i="79" s="1"/>
  <c r="A7400" i="79" s="1"/>
  <c r="A7401" i="79" s="1"/>
  <c r="A7402" i="79" s="1"/>
  <c r="A7403" i="79" s="1"/>
  <c r="A7404" i="79" s="1"/>
  <c r="A7405" i="79" s="1"/>
  <c r="A7406" i="79" s="1"/>
  <c r="A7407" i="79" s="1"/>
  <c r="A7408" i="79" s="1"/>
  <c r="A7409" i="79" s="1"/>
  <c r="A7410" i="79" s="1"/>
  <c r="A7411" i="79" s="1"/>
  <c r="A7412" i="79" s="1"/>
  <c r="A7413" i="79" s="1"/>
  <c r="A7414" i="79" s="1"/>
  <c r="A7415" i="79" s="1"/>
  <c r="A7416" i="79" s="1"/>
  <c r="A7417" i="79" s="1"/>
  <c r="A7418" i="79" s="1"/>
  <c r="A7419" i="79" s="1"/>
  <c r="A7420" i="79" s="1"/>
  <c r="A7421" i="79" s="1"/>
  <c r="A7422" i="79" s="1"/>
  <c r="A7423" i="79" s="1"/>
  <c r="A7424" i="79" s="1"/>
  <c r="A7425" i="79" s="1"/>
  <c r="A7426" i="79" s="1"/>
  <c r="A7427" i="79" s="1"/>
  <c r="A7428" i="79" s="1"/>
  <c r="A7429" i="79" s="1"/>
  <c r="A7430" i="79" s="1"/>
  <c r="A7431" i="79" s="1"/>
  <c r="A7432" i="79" s="1"/>
  <c r="A7433" i="79" s="1"/>
  <c r="A7434" i="79" s="1"/>
  <c r="A7435" i="79" s="1"/>
  <c r="A7436" i="79" s="1"/>
  <c r="A7437" i="79" s="1"/>
  <c r="A7438" i="79" s="1"/>
  <c r="A7439" i="79" s="1"/>
  <c r="A7440" i="79" s="1"/>
  <c r="A7441" i="79" s="1"/>
  <c r="A7442" i="79" s="1"/>
  <c r="A7443" i="79" s="1"/>
  <c r="A7444" i="79" s="1"/>
  <c r="A7445" i="79" s="1"/>
  <c r="A7446" i="79" s="1"/>
  <c r="A7447" i="79" s="1"/>
  <c r="A7448" i="79" s="1"/>
  <c r="A7449" i="79" s="1"/>
  <c r="A7450" i="79" s="1"/>
  <c r="A7451" i="79" s="1"/>
  <c r="A7452" i="79" s="1"/>
  <c r="A7453" i="79" s="1"/>
  <c r="A7454" i="79" s="1"/>
  <c r="A7455" i="79" s="1"/>
  <c r="A7456" i="79" s="1"/>
  <c r="A7457" i="79" s="1"/>
  <c r="A7458" i="79" s="1"/>
  <c r="A7459" i="79" s="1"/>
  <c r="A7460" i="79" s="1"/>
  <c r="A7461" i="79" s="1"/>
  <c r="A7462" i="79" s="1"/>
  <c r="A7463" i="79" s="1"/>
  <c r="A7464" i="79" s="1"/>
  <c r="A7465" i="79" s="1"/>
  <c r="A7466" i="79" s="1"/>
  <c r="A7467" i="79" s="1"/>
  <c r="A7468" i="79" s="1"/>
  <c r="A7469" i="79" s="1"/>
  <c r="A7470" i="79" s="1"/>
  <c r="A7471" i="79" s="1"/>
  <c r="A7472" i="79" s="1"/>
  <c r="A7473" i="79" s="1"/>
  <c r="A7474" i="79" s="1"/>
  <c r="A7475" i="79" s="1"/>
  <c r="A7476" i="79" s="1"/>
  <c r="A7477" i="79" s="1"/>
  <c r="A7478" i="79" s="1"/>
  <c r="A7479" i="79" s="1"/>
  <c r="A7480" i="79" s="1"/>
  <c r="A7481" i="79" s="1"/>
  <c r="A7482" i="79" s="1"/>
  <c r="A7483" i="79" s="1"/>
  <c r="A7484" i="79" s="1"/>
  <c r="A7485" i="79" s="1"/>
  <c r="A7486" i="79" s="1"/>
  <c r="A7487" i="79" s="1"/>
  <c r="A7488" i="79" s="1"/>
  <c r="A7489" i="79" s="1"/>
  <c r="A7490" i="79" s="1"/>
  <c r="A7491" i="79" s="1"/>
  <c r="A7492" i="79" s="1"/>
  <c r="A7493" i="79" s="1"/>
  <c r="A7494" i="79" s="1"/>
  <c r="A7495" i="79" s="1"/>
  <c r="A7496" i="79" s="1"/>
  <c r="A7497" i="79" s="1"/>
  <c r="A7498" i="79" s="1"/>
  <c r="A7499" i="79" s="1"/>
  <c r="A7500" i="79" s="1"/>
  <c r="A7501" i="79" s="1"/>
  <c r="A7502" i="79" s="1"/>
  <c r="A7503" i="79" s="1"/>
  <c r="A7504" i="79" s="1"/>
  <c r="A7505" i="79" s="1"/>
  <c r="A7506" i="79" s="1"/>
  <c r="A7507" i="79" s="1"/>
  <c r="A7508" i="79" s="1"/>
  <c r="A7509" i="79" s="1"/>
  <c r="A7510" i="79" s="1"/>
  <c r="A7511" i="79" s="1"/>
  <c r="A7512" i="79" s="1"/>
  <c r="A7513" i="79" s="1"/>
  <c r="A7514" i="79" s="1"/>
  <c r="A7515" i="79" s="1"/>
  <c r="A7516" i="79" s="1"/>
  <c r="A7517" i="79" s="1"/>
  <c r="A7518" i="79" s="1"/>
  <c r="A7519" i="79" s="1"/>
  <c r="A7520" i="79" s="1"/>
  <c r="A7521" i="79" s="1"/>
  <c r="A7522" i="79" s="1"/>
  <c r="A7523" i="79" s="1"/>
  <c r="A7524" i="79" s="1"/>
  <c r="A7525" i="79" s="1"/>
  <c r="A7526" i="79" s="1"/>
  <c r="A7527" i="79" s="1"/>
  <c r="A7528" i="79" s="1"/>
  <c r="A7529" i="79" s="1"/>
  <c r="A7530" i="79" s="1"/>
  <c r="A7531" i="79" s="1"/>
  <c r="A7532" i="79" s="1"/>
  <c r="A7533" i="79" s="1"/>
  <c r="A7534" i="79" s="1"/>
  <c r="A7535" i="79" s="1"/>
  <c r="A7536" i="79" s="1"/>
  <c r="A7537" i="79" s="1"/>
  <c r="A7538" i="79" s="1"/>
  <c r="A7539" i="79" s="1"/>
  <c r="A7540" i="79" s="1"/>
  <c r="A7541" i="79" s="1"/>
  <c r="A7542" i="79" s="1"/>
  <c r="A7543" i="79" s="1"/>
  <c r="A7544" i="79" s="1"/>
  <c r="A7545" i="79" s="1"/>
  <c r="A7546" i="79" s="1"/>
  <c r="A7547" i="79" s="1"/>
  <c r="A7548" i="79" s="1"/>
  <c r="A7549" i="79" s="1"/>
  <c r="A7550" i="79" s="1"/>
  <c r="A7551" i="79" s="1"/>
  <c r="A7552" i="79" s="1"/>
  <c r="A7553" i="79" s="1"/>
  <c r="A7554" i="79" s="1"/>
  <c r="A7555" i="79" s="1"/>
  <c r="A7556" i="79" s="1"/>
  <c r="A7557" i="79" s="1"/>
  <c r="A7558" i="79" s="1"/>
  <c r="A7559" i="79" s="1"/>
  <c r="A7560" i="79" s="1"/>
  <c r="A7561" i="79" s="1"/>
  <c r="A7562" i="79" s="1"/>
  <c r="A7563" i="79" s="1"/>
  <c r="A7564" i="79" s="1"/>
  <c r="A7565" i="79" s="1"/>
  <c r="A7566" i="79" s="1"/>
  <c r="A7567" i="79" s="1"/>
  <c r="A7568" i="79" s="1"/>
  <c r="A7569" i="79" s="1"/>
  <c r="A7570" i="79" s="1"/>
  <c r="A7571" i="79" s="1"/>
  <c r="A7572" i="79" s="1"/>
  <c r="A7573" i="79" s="1"/>
  <c r="A7574" i="79" s="1"/>
  <c r="A7575" i="79" s="1"/>
  <c r="A7576" i="79" s="1"/>
  <c r="A7577" i="79" s="1"/>
  <c r="A7578" i="79" s="1"/>
  <c r="A7579" i="79" s="1"/>
  <c r="A7580" i="79" s="1"/>
  <c r="A7581" i="79" s="1"/>
  <c r="A7582" i="79" s="1"/>
  <c r="A7583" i="79" s="1"/>
  <c r="A7584" i="79" s="1"/>
  <c r="A7585" i="79" s="1"/>
  <c r="A7586" i="79" s="1"/>
  <c r="A7587" i="79" s="1"/>
  <c r="A7588" i="79" s="1"/>
  <c r="A7589" i="79" s="1"/>
  <c r="A7590" i="79" s="1"/>
  <c r="A7591" i="79" s="1"/>
  <c r="A7592" i="79" s="1"/>
  <c r="A7593" i="79" s="1"/>
  <c r="A7594" i="79" s="1"/>
  <c r="A7595" i="79" s="1"/>
  <c r="A7596" i="79" s="1"/>
  <c r="A7597" i="79" s="1"/>
  <c r="A7598" i="79" s="1"/>
  <c r="A7599" i="79" s="1"/>
  <c r="A7600" i="79" s="1"/>
  <c r="A7601" i="79" s="1"/>
  <c r="A7602" i="79" s="1"/>
  <c r="A7603" i="79" s="1"/>
  <c r="A7604" i="79" s="1"/>
  <c r="A7605" i="79" s="1"/>
  <c r="A7606" i="79" s="1"/>
  <c r="A7607" i="79" s="1"/>
  <c r="A7608" i="79" s="1"/>
  <c r="A7609" i="79" s="1"/>
  <c r="A7610" i="79" s="1"/>
  <c r="A7611" i="79" s="1"/>
  <c r="A7612" i="79" s="1"/>
  <c r="A7613" i="79" s="1"/>
  <c r="A7614" i="79" s="1"/>
  <c r="A7615" i="79" s="1"/>
  <c r="A7616" i="79" s="1"/>
  <c r="A7617" i="79" s="1"/>
  <c r="A7618" i="79" s="1"/>
  <c r="A7619" i="79" s="1"/>
  <c r="A7620" i="79" s="1"/>
  <c r="A7621" i="79" s="1"/>
  <c r="A7622" i="79" s="1"/>
  <c r="A7623" i="79" s="1"/>
  <c r="A7624" i="79" s="1"/>
  <c r="A7625" i="79" s="1"/>
  <c r="A7626" i="79" s="1"/>
  <c r="A7627" i="79" s="1"/>
  <c r="A7628" i="79" s="1"/>
  <c r="A7629" i="79" s="1"/>
  <c r="A7630" i="79" s="1"/>
  <c r="A7631" i="79" s="1"/>
  <c r="A7632" i="79" s="1"/>
  <c r="A7633" i="79" s="1"/>
  <c r="A7634" i="79" s="1"/>
  <c r="A7635" i="79" s="1"/>
  <c r="A7636" i="79" s="1"/>
  <c r="A7637" i="79" s="1"/>
  <c r="A7638" i="79" s="1"/>
  <c r="A7639" i="79" s="1"/>
  <c r="A7640" i="79" s="1"/>
  <c r="A7641" i="79" s="1"/>
  <c r="A7642" i="79" s="1"/>
  <c r="A7643" i="79" s="1"/>
  <c r="A7644" i="79" s="1"/>
  <c r="A7645" i="79" s="1"/>
  <c r="A7646" i="79" s="1"/>
  <c r="A7647" i="79" s="1"/>
  <c r="A7648" i="79" s="1"/>
  <c r="A7649" i="79" s="1"/>
  <c r="A7650" i="79" s="1"/>
  <c r="A7651" i="79" s="1"/>
  <c r="A7652" i="79" s="1"/>
  <c r="A7653" i="79" s="1"/>
  <c r="A7654" i="79" s="1"/>
  <c r="A7655" i="79" s="1"/>
  <c r="A7656" i="79" s="1"/>
  <c r="A7657" i="79" s="1"/>
  <c r="A7658" i="79" s="1"/>
  <c r="A7659" i="79" s="1"/>
  <c r="A7660" i="79" s="1"/>
  <c r="A7661" i="79" s="1"/>
  <c r="A7662" i="79" s="1"/>
  <c r="A7663" i="79" s="1"/>
  <c r="A7664" i="79" s="1"/>
  <c r="A7665" i="79" s="1"/>
  <c r="A7666" i="79" s="1"/>
  <c r="A7667" i="79" s="1"/>
  <c r="A7668" i="79" s="1"/>
  <c r="A7669" i="79" s="1"/>
  <c r="A7670" i="79" s="1"/>
  <c r="A7671" i="79" s="1"/>
  <c r="A7672" i="79" s="1"/>
  <c r="A7673" i="79" s="1"/>
  <c r="A7674" i="79" s="1"/>
  <c r="A7675" i="79" s="1"/>
  <c r="A7676" i="79" s="1"/>
  <c r="A7677" i="79" s="1"/>
  <c r="A7678" i="79" s="1"/>
  <c r="A7679" i="79" s="1"/>
  <c r="A7680" i="79" s="1"/>
  <c r="A7681" i="79" s="1"/>
  <c r="A7682" i="79" s="1"/>
  <c r="A7683" i="79" s="1"/>
  <c r="A7684" i="79" s="1"/>
  <c r="A7685" i="79" s="1"/>
  <c r="A7686" i="79" s="1"/>
  <c r="A7687" i="79" s="1"/>
  <c r="A7688" i="79" s="1"/>
  <c r="A7689" i="79" s="1"/>
  <c r="A7690" i="79" s="1"/>
  <c r="A7691" i="79" s="1"/>
  <c r="A7692" i="79" s="1"/>
  <c r="A7693" i="79" s="1"/>
  <c r="A7694" i="79" s="1"/>
  <c r="A7695" i="79" s="1"/>
  <c r="A7696" i="79" s="1"/>
  <c r="A7697" i="79" s="1"/>
  <c r="A7698" i="79" s="1"/>
  <c r="A7699" i="79" s="1"/>
  <c r="A7700" i="79" s="1"/>
  <c r="A7701" i="79" s="1"/>
  <c r="A7702" i="79" s="1"/>
  <c r="A7703" i="79" s="1"/>
  <c r="A7704" i="79" s="1"/>
  <c r="A7705" i="79" s="1"/>
  <c r="A7706" i="79" s="1"/>
  <c r="A7707" i="79" s="1"/>
  <c r="A7708" i="79" s="1"/>
  <c r="A7709" i="79" s="1"/>
  <c r="A7710" i="79" s="1"/>
  <c r="A7711" i="79" s="1"/>
  <c r="A7712" i="79" s="1"/>
  <c r="A7713" i="79" s="1"/>
  <c r="A7714" i="79" s="1"/>
  <c r="A7715" i="79" s="1"/>
  <c r="A7716" i="79" s="1"/>
  <c r="A7717" i="79" s="1"/>
  <c r="A7718" i="79" s="1"/>
  <c r="A7719" i="79" s="1"/>
  <c r="A7720" i="79" s="1"/>
  <c r="A7721" i="79" s="1"/>
  <c r="A7722" i="79" s="1"/>
  <c r="A7723" i="79" s="1"/>
  <c r="A7724" i="79" s="1"/>
  <c r="A7725" i="79" s="1"/>
  <c r="A7726" i="79" s="1"/>
  <c r="A7727" i="79" s="1"/>
  <c r="A7728" i="79" s="1"/>
  <c r="A7729" i="79" s="1"/>
  <c r="A7730" i="79" s="1"/>
  <c r="A7731" i="79" s="1"/>
  <c r="A7732" i="79" s="1"/>
  <c r="A7733" i="79" s="1"/>
  <c r="A7734" i="79" s="1"/>
  <c r="A7735" i="79" s="1"/>
  <c r="A7736" i="79" s="1"/>
  <c r="A7737" i="79" s="1"/>
  <c r="A7738" i="79" s="1"/>
  <c r="A7739" i="79" s="1"/>
  <c r="A7740" i="79" s="1"/>
  <c r="A7741" i="79" s="1"/>
  <c r="A7742" i="79" s="1"/>
  <c r="A7743" i="79" s="1"/>
  <c r="A7744" i="79" s="1"/>
  <c r="A7745" i="79" s="1"/>
  <c r="A7746" i="79" s="1"/>
  <c r="A7747" i="79" s="1"/>
  <c r="A7748" i="79" s="1"/>
  <c r="A7749" i="79" s="1"/>
  <c r="A7750" i="79" s="1"/>
  <c r="A7751" i="79" s="1"/>
  <c r="A7752" i="79" s="1"/>
  <c r="A7753" i="79" s="1"/>
  <c r="A7754" i="79" s="1"/>
  <c r="A7755" i="79" s="1"/>
  <c r="A7756" i="79" s="1"/>
  <c r="A7757" i="79" s="1"/>
  <c r="A7758" i="79" s="1"/>
  <c r="A7759" i="79" s="1"/>
  <c r="A7760" i="79" s="1"/>
  <c r="A7761" i="79" s="1"/>
  <c r="A7762" i="79" s="1"/>
  <c r="A7763" i="79" s="1"/>
  <c r="A7764" i="79" s="1"/>
  <c r="A7765" i="79" s="1"/>
  <c r="A7766" i="79" s="1"/>
  <c r="A7767" i="79" s="1"/>
  <c r="A7768" i="79" s="1"/>
  <c r="A7769" i="79" s="1"/>
  <c r="A7770" i="79" s="1"/>
  <c r="A7771" i="79" s="1"/>
  <c r="A7772" i="79" s="1"/>
  <c r="A7773" i="79" s="1"/>
  <c r="A7774" i="79" s="1"/>
  <c r="A7775" i="79" s="1"/>
  <c r="A7776" i="79" s="1"/>
  <c r="A7777" i="79" s="1"/>
  <c r="A7778" i="79" s="1"/>
  <c r="A7779" i="79" s="1"/>
  <c r="A7780" i="79" s="1"/>
  <c r="A7781" i="79" s="1"/>
  <c r="A7782" i="79" s="1"/>
  <c r="A7783" i="79" s="1"/>
  <c r="A7784" i="79" s="1"/>
  <c r="A7785" i="79" s="1"/>
  <c r="A7786" i="79" s="1"/>
  <c r="A7787" i="79" s="1"/>
  <c r="A7788" i="79" s="1"/>
  <c r="A7789" i="79" s="1"/>
  <c r="A7790" i="79" s="1"/>
  <c r="A7791" i="79" s="1"/>
  <c r="A7792" i="79" s="1"/>
  <c r="A7793" i="79" s="1"/>
  <c r="A7794" i="79" s="1"/>
  <c r="A7795" i="79" s="1"/>
  <c r="A7796" i="79" s="1"/>
  <c r="A7797" i="79" s="1"/>
  <c r="A7798" i="79" s="1"/>
  <c r="A7799" i="79" s="1"/>
  <c r="A7800" i="79" s="1"/>
  <c r="A7801" i="79" s="1"/>
  <c r="A7802" i="79" s="1"/>
  <c r="A7803" i="79" s="1"/>
  <c r="A7804" i="79" s="1"/>
  <c r="A7805" i="79" s="1"/>
  <c r="A7806" i="79" s="1"/>
  <c r="A7807" i="79" s="1"/>
  <c r="A7808" i="79" s="1"/>
  <c r="A7809" i="79" s="1"/>
  <c r="A7810" i="79" s="1"/>
  <c r="A7811" i="79" s="1"/>
  <c r="A7812" i="79" s="1"/>
  <c r="A7813" i="79" s="1"/>
  <c r="A7814" i="79" s="1"/>
  <c r="A7815" i="79" s="1"/>
  <c r="A7816" i="79" s="1"/>
  <c r="A7817" i="79" s="1"/>
  <c r="A7818" i="79" s="1"/>
  <c r="A7819" i="79" s="1"/>
  <c r="A7820" i="79" s="1"/>
  <c r="A7821" i="79" s="1"/>
  <c r="A7822" i="79" s="1"/>
  <c r="A7823" i="79" s="1"/>
  <c r="A7824" i="79" s="1"/>
  <c r="A7825" i="79" s="1"/>
  <c r="A7826" i="79" s="1"/>
  <c r="A7827" i="79" s="1"/>
  <c r="A7828" i="79" s="1"/>
  <c r="A7829" i="79" s="1"/>
  <c r="A7830" i="79" s="1"/>
  <c r="A7831" i="79" s="1"/>
  <c r="A7832" i="79" s="1"/>
  <c r="A7833" i="79" s="1"/>
  <c r="A7834" i="79" s="1"/>
  <c r="A7835" i="79" s="1"/>
  <c r="A7836" i="79" s="1"/>
  <c r="A7837" i="79" s="1"/>
  <c r="A7838" i="79" s="1"/>
  <c r="A7839" i="79" s="1"/>
  <c r="A7840" i="79" s="1"/>
  <c r="A7841" i="79" s="1"/>
  <c r="A7842" i="79" s="1"/>
  <c r="A7843" i="79" s="1"/>
  <c r="A7844" i="79" s="1"/>
  <c r="A7845" i="79" s="1"/>
  <c r="A7846" i="79" s="1"/>
  <c r="A7847" i="79" s="1"/>
  <c r="A7848" i="79" s="1"/>
  <c r="A7849" i="79" s="1"/>
  <c r="A7850" i="79" s="1"/>
  <c r="A7851" i="79" s="1"/>
  <c r="A7852" i="79" s="1"/>
  <c r="A7853" i="79" s="1"/>
  <c r="A7854" i="79" s="1"/>
  <c r="A7855" i="79" s="1"/>
  <c r="A7856" i="79" s="1"/>
  <c r="A7857" i="79" s="1"/>
  <c r="A7858" i="79" s="1"/>
  <c r="A7859" i="79" s="1"/>
  <c r="A7860" i="79" s="1"/>
  <c r="A7861" i="79" s="1"/>
  <c r="A7862" i="79" s="1"/>
  <c r="A7863" i="79" s="1"/>
  <c r="A7864" i="79" s="1"/>
  <c r="A7865" i="79" s="1"/>
  <c r="A7866" i="79" s="1"/>
  <c r="A7867" i="79" s="1"/>
  <c r="A7868" i="79" s="1"/>
  <c r="A7869" i="79" s="1"/>
  <c r="A7870" i="79" s="1"/>
  <c r="A7871" i="79" s="1"/>
  <c r="A7872" i="79" s="1"/>
  <c r="A7873" i="79" s="1"/>
  <c r="A7874" i="79" s="1"/>
  <c r="A7875" i="79" s="1"/>
  <c r="A7876" i="79" s="1"/>
  <c r="A7877" i="79" s="1"/>
  <c r="A7878" i="79" s="1"/>
  <c r="A7879" i="79" s="1"/>
  <c r="A7880" i="79" s="1"/>
  <c r="A7881" i="79" s="1"/>
  <c r="A7882" i="79" s="1"/>
  <c r="A7883" i="79" s="1"/>
  <c r="A7884" i="79" s="1"/>
  <c r="A7885" i="79" s="1"/>
  <c r="A7886" i="79" s="1"/>
  <c r="A7887" i="79" s="1"/>
  <c r="A7888" i="79" s="1"/>
  <c r="A7889" i="79" s="1"/>
  <c r="A7890" i="79" s="1"/>
  <c r="A7891" i="79" s="1"/>
  <c r="A7892" i="79" s="1"/>
  <c r="A7893" i="79" s="1"/>
  <c r="A7894" i="79" s="1"/>
  <c r="A7895" i="79" s="1"/>
  <c r="A7896" i="79" s="1"/>
  <c r="A7897" i="79" s="1"/>
  <c r="A7898" i="79" s="1"/>
  <c r="A7899" i="79" s="1"/>
  <c r="A7900" i="79" s="1"/>
  <c r="A7901" i="79" s="1"/>
  <c r="A7902" i="79" s="1"/>
  <c r="A7903" i="79" s="1"/>
  <c r="A7904" i="79" s="1"/>
  <c r="A7905" i="79" s="1"/>
  <c r="A7906" i="79" s="1"/>
  <c r="A7907" i="79" s="1"/>
  <c r="A7908" i="79" s="1"/>
  <c r="A7909" i="79" s="1"/>
  <c r="A7910" i="79" s="1"/>
  <c r="A7911" i="79" s="1"/>
  <c r="A7912" i="79" s="1"/>
  <c r="A7913" i="79" s="1"/>
  <c r="A7914" i="79" s="1"/>
  <c r="A7915" i="79" s="1"/>
  <c r="A7916" i="79" s="1"/>
  <c r="A7917" i="79" s="1"/>
  <c r="A7918" i="79" s="1"/>
  <c r="A7919" i="79" s="1"/>
  <c r="A7920" i="79" s="1"/>
  <c r="A7921" i="79" s="1"/>
  <c r="A7922" i="79" s="1"/>
  <c r="A7923" i="79" s="1"/>
  <c r="A7924" i="79" s="1"/>
  <c r="A7925" i="79" s="1"/>
  <c r="A7926" i="79" s="1"/>
  <c r="A7927" i="79" s="1"/>
  <c r="A7928" i="79" s="1"/>
  <c r="A7929" i="79" s="1"/>
  <c r="A7930" i="79" s="1"/>
  <c r="A7931" i="79" s="1"/>
  <c r="A7932" i="79" s="1"/>
  <c r="A7933" i="79" s="1"/>
  <c r="A7934" i="79" s="1"/>
  <c r="A7935" i="79" s="1"/>
  <c r="A7936" i="79" s="1"/>
  <c r="A7937" i="79" s="1"/>
  <c r="A7938" i="79" s="1"/>
  <c r="A7939" i="79" s="1"/>
  <c r="A7940" i="79" s="1"/>
  <c r="A7941" i="79" s="1"/>
  <c r="A7942" i="79" s="1"/>
  <c r="A7943" i="79" s="1"/>
  <c r="A7944" i="79" s="1"/>
  <c r="A7945" i="79" s="1"/>
  <c r="A7946" i="79" s="1"/>
  <c r="A7947" i="79" s="1"/>
  <c r="A7948" i="79" s="1"/>
  <c r="A7949" i="79" s="1"/>
  <c r="A7950" i="79" s="1"/>
  <c r="A7951" i="79" s="1"/>
  <c r="A7952" i="79" s="1"/>
  <c r="A7953" i="79" s="1"/>
  <c r="A7954" i="79" s="1"/>
  <c r="A7955" i="79" s="1"/>
  <c r="A7956" i="79" s="1"/>
  <c r="A7957" i="79" s="1"/>
  <c r="A7958" i="79" s="1"/>
  <c r="A7959" i="79" s="1"/>
  <c r="A7960" i="79" s="1"/>
  <c r="A7961" i="79" s="1"/>
  <c r="A7962" i="79" s="1"/>
  <c r="A7963" i="79" s="1"/>
  <c r="A7964" i="79" s="1"/>
  <c r="A7965" i="79" s="1"/>
  <c r="A7966" i="79" s="1"/>
  <c r="A7967" i="79" s="1"/>
  <c r="A7968" i="79" s="1"/>
  <c r="A7969" i="79" s="1"/>
  <c r="A7970" i="79" s="1"/>
  <c r="A7971" i="79" s="1"/>
  <c r="A7972" i="79" s="1"/>
  <c r="A7973" i="79" s="1"/>
  <c r="A7974" i="79" s="1"/>
  <c r="A7975" i="79" s="1"/>
  <c r="A7976" i="79" s="1"/>
  <c r="A7977" i="79" s="1"/>
  <c r="A7978" i="79" s="1"/>
  <c r="A7979" i="79" s="1"/>
  <c r="A7980" i="79" s="1"/>
  <c r="A7981" i="79" s="1"/>
  <c r="A7982" i="79" s="1"/>
  <c r="A7983" i="79" s="1"/>
  <c r="A7984" i="79" s="1"/>
  <c r="A7985" i="79" s="1"/>
  <c r="A7986" i="79" s="1"/>
  <c r="A7987" i="79" s="1"/>
  <c r="A7988" i="79" s="1"/>
  <c r="A7989" i="79" s="1"/>
  <c r="A7990" i="79" s="1"/>
  <c r="A7991" i="79" s="1"/>
  <c r="A7992" i="79" s="1"/>
  <c r="A7993" i="79" s="1"/>
  <c r="A7994" i="79" s="1"/>
  <c r="A7995" i="79" s="1"/>
  <c r="A7996" i="79" s="1"/>
  <c r="A7997" i="79" s="1"/>
  <c r="A7998" i="79" s="1"/>
  <c r="A7999" i="79" s="1"/>
  <c r="A8000" i="79" s="1"/>
  <c r="A8001" i="79" s="1"/>
  <c r="A8002" i="79" s="1"/>
  <c r="A8003" i="79" s="1"/>
  <c r="A8004" i="79" s="1"/>
  <c r="A8005" i="79" s="1"/>
  <c r="A8006" i="79" s="1"/>
  <c r="A8007" i="79" s="1"/>
  <c r="A8008" i="79" s="1"/>
  <c r="A8009" i="79" s="1"/>
  <c r="A8010" i="79" s="1"/>
  <c r="A8011" i="79" s="1"/>
  <c r="A8012" i="79" s="1"/>
  <c r="A8013" i="79" s="1"/>
  <c r="A8014" i="79" s="1"/>
  <c r="A8015" i="79" s="1"/>
  <c r="A8016" i="79" s="1"/>
  <c r="A8017" i="79" s="1"/>
  <c r="A8018" i="79" s="1"/>
  <c r="A8019" i="79" s="1"/>
  <c r="A8020" i="79" s="1"/>
  <c r="A8021" i="79" s="1"/>
  <c r="A8022" i="79" s="1"/>
  <c r="A8023" i="79" s="1"/>
  <c r="A8024" i="79" s="1"/>
  <c r="A8025" i="79" s="1"/>
  <c r="A8026" i="79" s="1"/>
  <c r="A8027" i="79" s="1"/>
  <c r="A8028" i="79" s="1"/>
  <c r="A8029" i="79" s="1"/>
  <c r="A8030" i="79" s="1"/>
  <c r="A8031" i="79" s="1"/>
  <c r="A8032" i="79" s="1"/>
  <c r="A8033" i="79" s="1"/>
  <c r="A8034" i="79" s="1"/>
  <c r="A8035" i="79" s="1"/>
  <c r="A8036" i="79" s="1"/>
  <c r="A8037" i="79" s="1"/>
  <c r="A8038" i="79" s="1"/>
  <c r="A8039" i="79" s="1"/>
  <c r="A8040" i="79" s="1"/>
  <c r="A8041" i="79" s="1"/>
  <c r="A8042" i="79" s="1"/>
  <c r="A8043" i="79" s="1"/>
  <c r="A8044" i="79" s="1"/>
  <c r="A8045" i="79" s="1"/>
  <c r="A8046" i="79" s="1"/>
  <c r="A8047" i="79" s="1"/>
  <c r="A8048" i="79" s="1"/>
  <c r="A8049" i="79" s="1"/>
  <c r="A8050" i="79" s="1"/>
  <c r="A8051" i="79" s="1"/>
  <c r="A8052" i="79" s="1"/>
  <c r="A8053" i="79" s="1"/>
  <c r="A8054" i="79" s="1"/>
  <c r="A8055" i="79" s="1"/>
  <c r="A8056" i="79" s="1"/>
  <c r="A8057" i="79" s="1"/>
  <c r="A8058" i="79" s="1"/>
  <c r="A8059" i="79" s="1"/>
  <c r="A8060" i="79" s="1"/>
  <c r="A8061" i="79" s="1"/>
  <c r="A8062" i="79" s="1"/>
  <c r="A8063" i="79" s="1"/>
  <c r="A8064" i="79" s="1"/>
  <c r="A8065" i="79" s="1"/>
  <c r="A8066" i="79" s="1"/>
  <c r="A8067" i="79" s="1"/>
  <c r="A8068" i="79" s="1"/>
  <c r="A8069" i="79" s="1"/>
  <c r="A8070" i="79" s="1"/>
  <c r="A8071" i="79" s="1"/>
  <c r="A8072" i="79" s="1"/>
  <c r="A8073" i="79" s="1"/>
  <c r="A8074" i="79" s="1"/>
  <c r="A8075" i="79" s="1"/>
  <c r="A8076" i="79" s="1"/>
  <c r="A8077" i="79" s="1"/>
  <c r="A8078" i="79" s="1"/>
  <c r="A8079" i="79" s="1"/>
  <c r="A8080" i="79" s="1"/>
  <c r="A8081" i="79" s="1"/>
  <c r="A8082" i="79" s="1"/>
  <c r="A8083" i="79" s="1"/>
  <c r="A8084" i="79" s="1"/>
  <c r="A8085" i="79" s="1"/>
  <c r="A8086" i="79" s="1"/>
  <c r="A8087" i="79" s="1"/>
  <c r="A8088" i="79" s="1"/>
  <c r="A8089" i="79" s="1"/>
  <c r="A8090" i="79" s="1"/>
  <c r="A8091" i="79" s="1"/>
  <c r="A8092" i="79" s="1"/>
  <c r="A8093" i="79" s="1"/>
  <c r="A8094" i="79" s="1"/>
  <c r="A8095" i="79" s="1"/>
  <c r="A8096" i="79" s="1"/>
  <c r="A8097" i="79" s="1"/>
  <c r="A8098" i="79" s="1"/>
  <c r="A8099" i="79" s="1"/>
  <c r="A8100" i="79" s="1"/>
  <c r="A8101" i="79" s="1"/>
  <c r="A8102" i="79" s="1"/>
  <c r="A8103" i="79" s="1"/>
  <c r="A8104" i="79" s="1"/>
  <c r="A8105" i="79" s="1"/>
  <c r="A8106" i="79" s="1"/>
  <c r="A8107" i="79" s="1"/>
  <c r="A8108" i="79" s="1"/>
  <c r="A8109" i="79" s="1"/>
  <c r="A8110" i="79" s="1"/>
  <c r="A8111" i="79" s="1"/>
  <c r="A8112" i="79" s="1"/>
  <c r="A8113" i="79" s="1"/>
  <c r="A8114" i="79" s="1"/>
  <c r="A8115" i="79" s="1"/>
  <c r="A8116" i="79" s="1"/>
  <c r="A8117" i="79" s="1"/>
  <c r="A8118" i="79" s="1"/>
  <c r="A8119" i="79" s="1"/>
  <c r="A8120" i="79" s="1"/>
  <c r="A8121" i="79" s="1"/>
  <c r="A8122" i="79" s="1"/>
  <c r="A8123" i="79" s="1"/>
  <c r="A8124" i="79" s="1"/>
  <c r="A8125" i="79" s="1"/>
  <c r="A8126" i="79" s="1"/>
  <c r="A8127" i="79" s="1"/>
  <c r="A8128" i="79" s="1"/>
  <c r="A8129" i="79" s="1"/>
  <c r="A8130" i="79" s="1"/>
  <c r="A8131" i="79" s="1"/>
  <c r="A8132" i="79" s="1"/>
  <c r="A8133" i="79" s="1"/>
  <c r="A8134" i="79" s="1"/>
  <c r="A8135" i="79" s="1"/>
  <c r="A8136" i="79" s="1"/>
  <c r="A8137" i="79" s="1"/>
  <c r="A8138" i="79" s="1"/>
  <c r="A8139" i="79" s="1"/>
  <c r="A8140" i="79" s="1"/>
  <c r="A8141" i="79" s="1"/>
  <c r="A8142" i="79" s="1"/>
  <c r="A8143" i="79" s="1"/>
  <c r="A8144" i="79" s="1"/>
  <c r="A8145" i="79" s="1"/>
  <c r="A8146" i="79" s="1"/>
  <c r="A8147" i="79" s="1"/>
  <c r="A8148" i="79" s="1"/>
  <c r="A8149" i="79" s="1"/>
  <c r="A8150" i="79" s="1"/>
  <c r="A8151" i="79" s="1"/>
  <c r="A8152" i="79" s="1"/>
  <c r="A8153" i="79" s="1"/>
  <c r="A8154" i="79" s="1"/>
  <c r="A8155" i="79" s="1"/>
  <c r="A8156" i="79" s="1"/>
  <c r="A8157" i="79" s="1"/>
  <c r="A8158" i="79" s="1"/>
  <c r="A8159" i="79" s="1"/>
  <c r="A8160" i="79" s="1"/>
  <c r="A8161" i="79" s="1"/>
  <c r="A8162" i="79" s="1"/>
  <c r="A8163" i="79" s="1"/>
  <c r="A8164" i="79" s="1"/>
  <c r="A8165" i="79" s="1"/>
  <c r="A8166" i="79" s="1"/>
  <c r="A8167" i="79" s="1"/>
  <c r="A8168" i="79" s="1"/>
  <c r="A8169" i="79" s="1"/>
  <c r="A8170" i="79" s="1"/>
  <c r="A8171" i="79" s="1"/>
  <c r="A8172" i="79" s="1"/>
  <c r="A8173" i="79" s="1"/>
  <c r="A8174" i="79" s="1"/>
  <c r="A8175" i="79" s="1"/>
  <c r="A8176" i="79" s="1"/>
  <c r="A8177" i="79" s="1"/>
  <c r="A8178" i="79" s="1"/>
  <c r="A8179" i="79" s="1"/>
  <c r="A8180" i="79" s="1"/>
  <c r="A8181" i="79" s="1"/>
  <c r="A8182" i="79" s="1"/>
  <c r="A8183" i="79" s="1"/>
  <c r="A8184" i="79" s="1"/>
  <c r="A8185" i="79" s="1"/>
  <c r="A8186" i="79" s="1"/>
  <c r="A8187" i="79" s="1"/>
  <c r="A8188" i="79" s="1"/>
  <c r="A8189" i="79" s="1"/>
  <c r="A8190" i="79" s="1"/>
  <c r="A8191" i="79" s="1"/>
  <c r="A8192" i="79" s="1"/>
  <c r="A8193" i="79" s="1"/>
  <c r="A8194" i="79" s="1"/>
  <c r="A8195" i="79" s="1"/>
  <c r="A8196" i="79" s="1"/>
  <c r="A8197" i="79" s="1"/>
  <c r="A8198" i="79" s="1"/>
  <c r="A8199" i="79" s="1"/>
  <c r="A8200" i="79" s="1"/>
  <c r="A8201" i="79" s="1"/>
  <c r="A8202" i="79" s="1"/>
  <c r="A8203" i="79" s="1"/>
  <c r="A8204" i="79" s="1"/>
  <c r="A8205" i="79" s="1"/>
  <c r="A8206" i="79" s="1"/>
  <c r="A8207" i="79" s="1"/>
  <c r="A8208" i="79" s="1"/>
  <c r="A8209" i="79" s="1"/>
  <c r="A8210" i="79" s="1"/>
  <c r="A8211" i="79" s="1"/>
  <c r="A8212" i="79" s="1"/>
  <c r="A8213" i="79" s="1"/>
  <c r="A8214" i="79" s="1"/>
  <c r="A8215" i="79" s="1"/>
  <c r="A8216" i="79" s="1"/>
  <c r="A8217" i="79" s="1"/>
  <c r="A8218" i="79" s="1"/>
  <c r="A8219" i="79" s="1"/>
  <c r="A8220" i="79" s="1"/>
  <c r="A8221" i="79" s="1"/>
  <c r="A8222" i="79" s="1"/>
  <c r="A8223" i="79" s="1"/>
  <c r="A8224" i="79" s="1"/>
  <c r="A8225" i="79" s="1"/>
  <c r="A8226" i="79" s="1"/>
  <c r="A8227" i="79" s="1"/>
  <c r="A8228" i="79" s="1"/>
  <c r="A8229" i="79" s="1"/>
  <c r="A8230" i="79" s="1"/>
  <c r="A8231" i="79" s="1"/>
  <c r="A8232" i="79" s="1"/>
  <c r="A8233" i="79" s="1"/>
  <c r="A8234" i="79" s="1"/>
  <c r="A8235" i="79" s="1"/>
  <c r="A8236" i="79" s="1"/>
  <c r="A8237" i="79" s="1"/>
  <c r="A8238" i="79" s="1"/>
  <c r="A8239" i="79" s="1"/>
  <c r="A8240" i="79" s="1"/>
  <c r="A8241" i="79" s="1"/>
  <c r="A8242" i="79" s="1"/>
  <c r="A8243" i="79" s="1"/>
  <c r="A8244" i="79" s="1"/>
  <c r="A8245" i="79" s="1"/>
  <c r="A8246" i="79" s="1"/>
  <c r="A8247" i="79" s="1"/>
  <c r="A8248" i="79" s="1"/>
  <c r="A8249" i="79" s="1"/>
  <c r="A8250" i="79" s="1"/>
  <c r="A8251" i="79" s="1"/>
  <c r="A8252" i="79" s="1"/>
  <c r="A8253" i="79" s="1"/>
  <c r="A8254" i="79" s="1"/>
  <c r="A8255" i="79" s="1"/>
  <c r="A8256" i="79" s="1"/>
  <c r="A8257" i="79" s="1"/>
  <c r="A8258" i="79" s="1"/>
  <c r="A8259" i="79" s="1"/>
  <c r="A8260" i="79" s="1"/>
  <c r="A8261" i="79" s="1"/>
  <c r="A8262" i="79" s="1"/>
  <c r="A8263" i="79" s="1"/>
  <c r="A8264" i="79" s="1"/>
  <c r="A8265" i="79" s="1"/>
  <c r="A8266" i="79" s="1"/>
  <c r="A8267" i="79" s="1"/>
  <c r="A8268" i="79" s="1"/>
  <c r="A8269" i="79" s="1"/>
  <c r="A8270" i="79" s="1"/>
  <c r="A8271" i="79" s="1"/>
  <c r="A8272" i="79" s="1"/>
  <c r="A8273" i="79" s="1"/>
  <c r="A8274" i="79" s="1"/>
  <c r="A8275" i="79" s="1"/>
  <c r="A8276" i="79" s="1"/>
  <c r="A8277" i="79" s="1"/>
  <c r="A8278" i="79" s="1"/>
  <c r="A8279" i="79" s="1"/>
  <c r="A8280" i="79" s="1"/>
  <c r="A8281" i="79" s="1"/>
  <c r="A8282" i="79" s="1"/>
  <c r="A8283" i="79" s="1"/>
  <c r="A8284" i="79" s="1"/>
  <c r="A8285" i="79" s="1"/>
  <c r="A8286" i="79" s="1"/>
  <c r="A8287" i="79" s="1"/>
  <c r="A8288" i="79" s="1"/>
  <c r="A8289" i="79" s="1"/>
  <c r="A8290" i="79" s="1"/>
  <c r="A8291" i="79" s="1"/>
  <c r="A8292" i="79" s="1"/>
  <c r="A8293" i="79" s="1"/>
  <c r="A8294" i="79" s="1"/>
  <c r="A8295" i="79" s="1"/>
  <c r="A8296" i="79" s="1"/>
  <c r="A8297" i="79" s="1"/>
  <c r="A8298" i="79" s="1"/>
  <c r="A8299" i="79" s="1"/>
  <c r="A8300" i="79" s="1"/>
  <c r="A8301" i="79" s="1"/>
  <c r="A8302" i="79" s="1"/>
  <c r="A8303" i="79" s="1"/>
  <c r="A8304" i="79" s="1"/>
  <c r="A8305" i="79" s="1"/>
  <c r="A8306" i="79" s="1"/>
  <c r="A8307" i="79" s="1"/>
  <c r="A8308" i="79" s="1"/>
  <c r="A8309" i="79" s="1"/>
  <c r="A8310" i="79" s="1"/>
  <c r="A8311" i="79" s="1"/>
  <c r="A8312" i="79" s="1"/>
  <c r="A8313" i="79" s="1"/>
  <c r="A8314" i="79" s="1"/>
  <c r="A8315" i="79" s="1"/>
  <c r="A8316" i="79" s="1"/>
  <c r="A8317" i="79" s="1"/>
  <c r="A8318" i="79" s="1"/>
  <c r="A8319" i="79" s="1"/>
  <c r="A8320" i="79" s="1"/>
  <c r="A8321" i="79" s="1"/>
  <c r="A8322" i="79" s="1"/>
  <c r="A8323" i="79" s="1"/>
  <c r="A8324" i="79" s="1"/>
  <c r="A8325" i="79" s="1"/>
  <c r="A8326" i="79" s="1"/>
  <c r="A8327" i="79" s="1"/>
  <c r="A8328" i="79" s="1"/>
  <c r="A8329" i="79" s="1"/>
  <c r="A8330" i="79" s="1"/>
  <c r="A8331" i="79" s="1"/>
  <c r="A8332" i="79" s="1"/>
  <c r="A8333" i="79" s="1"/>
  <c r="A8334" i="79" s="1"/>
  <c r="A8335" i="79" s="1"/>
  <c r="A8336" i="79" s="1"/>
  <c r="A8337" i="79" s="1"/>
  <c r="A8338" i="79" s="1"/>
  <c r="A8339" i="79" s="1"/>
  <c r="A8340" i="79" s="1"/>
  <c r="A8341" i="79" s="1"/>
  <c r="A8342" i="79" s="1"/>
  <c r="A8343" i="79" s="1"/>
  <c r="A8344" i="79" s="1"/>
  <c r="A8345" i="79" s="1"/>
  <c r="A8346" i="79" s="1"/>
  <c r="A8347" i="79" s="1"/>
  <c r="A8348" i="79" s="1"/>
  <c r="A8349" i="79" s="1"/>
  <c r="A8350" i="79" s="1"/>
  <c r="A8351" i="79" s="1"/>
  <c r="A8352" i="79" s="1"/>
  <c r="A8353" i="79" s="1"/>
  <c r="A8354" i="79" s="1"/>
  <c r="A8355" i="79" s="1"/>
  <c r="A8356" i="79" s="1"/>
  <c r="A8357" i="79" s="1"/>
  <c r="A8358" i="79" s="1"/>
  <c r="A8359" i="79" s="1"/>
  <c r="A8360" i="79" s="1"/>
  <c r="A8361" i="79" s="1"/>
  <c r="A8362" i="79" s="1"/>
  <c r="A8363" i="79" s="1"/>
  <c r="A8364" i="79" s="1"/>
  <c r="A8365" i="79" s="1"/>
  <c r="A8366" i="79" s="1"/>
  <c r="A8367" i="79" s="1"/>
  <c r="A8368" i="79" s="1"/>
  <c r="A8369" i="79" s="1"/>
  <c r="A8370" i="79" s="1"/>
  <c r="A8371" i="79" s="1"/>
  <c r="A8372" i="79" s="1"/>
  <c r="A8373" i="79" s="1"/>
  <c r="A8374" i="79" s="1"/>
  <c r="A8375" i="79" s="1"/>
  <c r="A8376" i="79" s="1"/>
  <c r="A8377" i="79" s="1"/>
  <c r="A8378" i="79" s="1"/>
  <c r="A8379" i="79" s="1"/>
  <c r="A8380" i="79" s="1"/>
  <c r="A8381" i="79" s="1"/>
  <c r="A8382" i="79" s="1"/>
  <c r="A8383" i="79" s="1"/>
  <c r="A8384" i="79" s="1"/>
  <c r="A8385" i="79" s="1"/>
  <c r="A8386" i="79" s="1"/>
  <c r="A8387" i="79" s="1"/>
  <c r="A8388" i="79" s="1"/>
  <c r="A8389" i="79" s="1"/>
  <c r="A8390" i="79" s="1"/>
  <c r="A8391" i="79" s="1"/>
  <c r="A8392" i="79" s="1"/>
  <c r="A8393" i="79" s="1"/>
  <c r="A8394" i="79" s="1"/>
  <c r="A8395" i="79" s="1"/>
  <c r="A8396" i="79" s="1"/>
  <c r="A8397" i="79" s="1"/>
  <c r="A8398" i="79" s="1"/>
  <c r="A8399" i="79" s="1"/>
  <c r="A8400" i="79" s="1"/>
  <c r="A8401" i="79" s="1"/>
  <c r="A8402" i="79" s="1"/>
  <c r="A8403" i="79" s="1"/>
  <c r="A8404" i="79" s="1"/>
  <c r="A8405" i="79" s="1"/>
  <c r="A8406" i="79" s="1"/>
  <c r="A8407" i="79" s="1"/>
  <c r="A8408" i="79" s="1"/>
  <c r="A8409" i="79" s="1"/>
  <c r="A8410" i="79" s="1"/>
  <c r="A8411" i="79" s="1"/>
  <c r="A8412" i="79" s="1"/>
  <c r="A8413" i="79" s="1"/>
  <c r="A8414" i="79" s="1"/>
  <c r="A8415" i="79" s="1"/>
  <c r="A8416" i="79" s="1"/>
  <c r="A8417" i="79" s="1"/>
  <c r="A8418" i="79" s="1"/>
  <c r="A8419" i="79" s="1"/>
  <c r="A8420" i="79" s="1"/>
  <c r="A8421" i="79" s="1"/>
  <c r="A8422" i="79" s="1"/>
  <c r="A8423" i="79" s="1"/>
  <c r="A8424" i="79" s="1"/>
  <c r="A8425" i="79" s="1"/>
  <c r="A8426" i="79" s="1"/>
  <c r="A8427" i="79" s="1"/>
  <c r="A8428" i="79" s="1"/>
  <c r="A8429" i="79" s="1"/>
  <c r="A8430" i="79" s="1"/>
  <c r="A8431" i="79" s="1"/>
  <c r="A8432" i="79" s="1"/>
  <c r="A8433" i="79" s="1"/>
  <c r="A8434" i="79" s="1"/>
  <c r="A8435" i="79" s="1"/>
  <c r="A8436" i="79" s="1"/>
  <c r="A8437" i="79" s="1"/>
  <c r="A8438" i="79" s="1"/>
  <c r="A8439" i="79" s="1"/>
  <c r="A8440" i="79" s="1"/>
  <c r="A8441" i="79" s="1"/>
  <c r="A8442" i="79" s="1"/>
  <c r="A8443" i="79" s="1"/>
  <c r="A8444" i="79" s="1"/>
  <c r="A8445" i="79" s="1"/>
  <c r="A8446" i="79" s="1"/>
  <c r="A8447" i="79" s="1"/>
  <c r="A8448" i="79" s="1"/>
  <c r="A8449" i="79" s="1"/>
  <c r="A8450" i="79" s="1"/>
  <c r="A8451" i="79" s="1"/>
  <c r="A8452" i="79" s="1"/>
  <c r="A8453" i="79" s="1"/>
  <c r="A8454" i="79" s="1"/>
  <c r="A8455" i="79" s="1"/>
  <c r="A8456" i="79" s="1"/>
  <c r="A8457" i="79" s="1"/>
  <c r="A8458" i="79" s="1"/>
  <c r="A8459" i="79" s="1"/>
  <c r="A8460" i="79" s="1"/>
  <c r="A8461" i="79" s="1"/>
  <c r="A8462" i="79" s="1"/>
  <c r="A8463" i="79" s="1"/>
  <c r="A8464" i="79" s="1"/>
  <c r="A8465" i="79" s="1"/>
  <c r="A8466" i="79" s="1"/>
  <c r="A8467" i="79" s="1"/>
  <c r="A8468" i="79" s="1"/>
  <c r="A8469" i="79" s="1"/>
  <c r="A8470" i="79" s="1"/>
  <c r="A8471" i="79" s="1"/>
  <c r="A8472" i="79" s="1"/>
  <c r="A8473" i="79" s="1"/>
  <c r="A8474" i="79" s="1"/>
  <c r="A8475" i="79" s="1"/>
  <c r="A8476" i="79" s="1"/>
  <c r="A8477" i="79" s="1"/>
  <c r="A8478" i="79" s="1"/>
  <c r="A8479" i="79" s="1"/>
  <c r="A8480" i="79" s="1"/>
  <c r="A8481" i="79" s="1"/>
  <c r="A8482" i="79" s="1"/>
  <c r="A8483" i="79" s="1"/>
  <c r="A8484" i="79" s="1"/>
  <c r="A8485" i="79" s="1"/>
  <c r="A8486" i="79" s="1"/>
  <c r="A8487" i="79" s="1"/>
  <c r="A8488" i="79" s="1"/>
  <c r="A8489" i="79" s="1"/>
  <c r="A8490" i="79" s="1"/>
  <c r="A8491" i="79" s="1"/>
  <c r="A8492" i="79" s="1"/>
  <c r="A8493" i="79" s="1"/>
  <c r="A8494" i="79" s="1"/>
  <c r="A8495" i="79" s="1"/>
  <c r="A8496" i="79" s="1"/>
  <c r="A8497" i="79" s="1"/>
  <c r="A8498" i="79" s="1"/>
  <c r="A8499" i="79" s="1"/>
  <c r="A8500" i="79" s="1"/>
  <c r="A8501" i="79" s="1"/>
  <c r="A8502" i="79" s="1"/>
  <c r="A8503" i="79" s="1"/>
  <c r="A8504" i="79" s="1"/>
  <c r="A8505" i="79" s="1"/>
  <c r="A8506" i="79" s="1"/>
  <c r="A8507" i="79" s="1"/>
  <c r="A8508" i="79" s="1"/>
  <c r="A8509" i="79" s="1"/>
  <c r="A8510" i="79" s="1"/>
  <c r="A8511" i="79" s="1"/>
  <c r="A8512" i="79" s="1"/>
  <c r="A8513" i="79" s="1"/>
  <c r="A8514" i="79" s="1"/>
  <c r="A8515" i="79" s="1"/>
  <c r="A8516" i="79" s="1"/>
  <c r="A8517" i="79" s="1"/>
  <c r="A8518" i="79" s="1"/>
  <c r="A8519" i="79" s="1"/>
  <c r="A8520" i="79" s="1"/>
  <c r="A8521" i="79" s="1"/>
  <c r="A8522" i="79" s="1"/>
  <c r="A8523" i="79" s="1"/>
  <c r="A8524" i="79" s="1"/>
  <c r="A8525" i="79" s="1"/>
  <c r="A8526" i="79" s="1"/>
  <c r="A8527" i="79" s="1"/>
  <c r="A8528" i="79" s="1"/>
  <c r="A8529" i="79" s="1"/>
  <c r="A8530" i="79" s="1"/>
  <c r="A8531" i="79" s="1"/>
  <c r="A8532" i="79" s="1"/>
  <c r="A8533" i="79" s="1"/>
  <c r="A8534" i="79" s="1"/>
  <c r="A8535" i="79" s="1"/>
  <c r="A8536" i="79" s="1"/>
  <c r="A8537" i="79" s="1"/>
  <c r="A8538" i="79" s="1"/>
  <c r="A8539" i="79" s="1"/>
  <c r="A8540" i="79" s="1"/>
  <c r="A8541" i="79" s="1"/>
  <c r="A8542" i="79" s="1"/>
  <c r="A8543" i="79" s="1"/>
  <c r="A8544" i="79" s="1"/>
  <c r="A8545" i="79" s="1"/>
  <c r="A8546" i="79" s="1"/>
  <c r="A8547" i="79" s="1"/>
  <c r="A8548" i="79" s="1"/>
  <c r="A8549" i="79" s="1"/>
  <c r="A8550" i="79" s="1"/>
  <c r="A8551" i="79" s="1"/>
  <c r="A8552" i="79" s="1"/>
  <c r="A8553" i="79" s="1"/>
  <c r="A8554" i="79" s="1"/>
  <c r="A8555" i="79" s="1"/>
  <c r="A8556" i="79" s="1"/>
  <c r="A8557" i="79" s="1"/>
  <c r="A8558" i="79" s="1"/>
  <c r="A8559" i="79" s="1"/>
  <c r="A8560" i="79" s="1"/>
  <c r="A8561" i="79" s="1"/>
  <c r="A8562" i="79" s="1"/>
  <c r="A8563" i="79" s="1"/>
  <c r="A8564" i="79" s="1"/>
  <c r="A8565" i="79" s="1"/>
  <c r="A8566" i="79" s="1"/>
  <c r="A8567" i="79" s="1"/>
  <c r="A8568" i="79" s="1"/>
  <c r="A8569" i="79" s="1"/>
  <c r="A8570" i="79" s="1"/>
  <c r="A8571" i="79" s="1"/>
  <c r="A8572" i="79" s="1"/>
  <c r="A8573" i="79" s="1"/>
  <c r="A8574" i="79" s="1"/>
  <c r="A8575" i="79" s="1"/>
  <c r="A8576" i="79" s="1"/>
  <c r="A8577" i="79" s="1"/>
  <c r="A8578" i="79" s="1"/>
  <c r="A8579" i="79" s="1"/>
  <c r="A8580" i="79" s="1"/>
  <c r="A8581" i="79" s="1"/>
  <c r="A8582" i="79" s="1"/>
  <c r="A8583" i="79" s="1"/>
  <c r="A8584" i="79" s="1"/>
  <c r="A8585" i="79" s="1"/>
  <c r="A8586" i="79" s="1"/>
  <c r="A8587" i="79" s="1"/>
  <c r="A8588" i="79" s="1"/>
  <c r="A8589" i="79" s="1"/>
  <c r="A8590" i="79" s="1"/>
  <c r="A8591" i="79" s="1"/>
  <c r="A8592" i="79" s="1"/>
  <c r="A8593" i="79" s="1"/>
  <c r="A8594" i="79" s="1"/>
  <c r="A8595" i="79" s="1"/>
  <c r="A8596" i="79" s="1"/>
  <c r="A8597" i="79" s="1"/>
  <c r="A8598" i="79" s="1"/>
  <c r="A8599" i="79" s="1"/>
  <c r="A8600" i="79" s="1"/>
  <c r="A8601" i="79" s="1"/>
  <c r="A8602" i="79" s="1"/>
  <c r="A8603" i="79" s="1"/>
  <c r="A8604" i="79" s="1"/>
  <c r="A8605" i="79" s="1"/>
  <c r="A8606" i="79" s="1"/>
  <c r="A8607" i="79" s="1"/>
  <c r="A8608" i="79" s="1"/>
  <c r="A8609" i="79" s="1"/>
  <c r="A8610" i="79" s="1"/>
  <c r="A8611" i="79" s="1"/>
  <c r="A8612" i="79" s="1"/>
  <c r="A8613" i="79" s="1"/>
  <c r="A8614" i="79" s="1"/>
  <c r="A8615" i="79" s="1"/>
  <c r="A8616" i="79" s="1"/>
  <c r="A8617" i="79" s="1"/>
  <c r="A8618" i="79" s="1"/>
  <c r="A8619" i="79" s="1"/>
  <c r="A8620" i="79" s="1"/>
  <c r="A8621" i="79" s="1"/>
  <c r="A8622" i="79" s="1"/>
  <c r="A8623" i="79" s="1"/>
  <c r="A8624" i="79" s="1"/>
  <c r="A8625" i="79" s="1"/>
  <c r="A8626" i="79" s="1"/>
  <c r="A8627" i="79" s="1"/>
  <c r="A8628" i="79" s="1"/>
  <c r="A8629" i="79" s="1"/>
  <c r="A8630" i="79" s="1"/>
  <c r="A8631" i="79" s="1"/>
  <c r="A8632" i="79" s="1"/>
  <c r="A8633" i="79" s="1"/>
  <c r="A8634" i="79" s="1"/>
  <c r="A8635" i="79" s="1"/>
  <c r="A8636" i="79" s="1"/>
  <c r="A8637" i="79" s="1"/>
  <c r="A8638" i="79" s="1"/>
  <c r="A8639" i="79" s="1"/>
  <c r="A8640" i="79" s="1"/>
  <c r="A8641" i="79" s="1"/>
  <c r="A8642" i="79" s="1"/>
  <c r="A8643" i="79" s="1"/>
  <c r="A8644" i="79" s="1"/>
  <c r="A8645" i="79" s="1"/>
  <c r="A8646" i="79" s="1"/>
  <c r="A8647" i="79" s="1"/>
  <c r="A8648" i="79" s="1"/>
  <c r="A8649" i="79" s="1"/>
  <c r="A8650" i="79" s="1"/>
  <c r="A8651" i="79" s="1"/>
  <c r="A8652" i="79" s="1"/>
  <c r="A8653" i="79" s="1"/>
  <c r="A8654" i="79" s="1"/>
  <c r="A8655" i="79" s="1"/>
  <c r="A8656" i="79" s="1"/>
  <c r="A8657" i="79" s="1"/>
  <c r="A8658" i="79" s="1"/>
  <c r="A8659" i="79" s="1"/>
  <c r="A8660" i="79" s="1"/>
  <c r="A8661" i="79" s="1"/>
  <c r="A8662" i="79" s="1"/>
  <c r="A8663" i="79" s="1"/>
  <c r="A8664" i="79" s="1"/>
  <c r="A8665" i="79" s="1"/>
  <c r="A8666" i="79" s="1"/>
  <c r="A8667" i="79" s="1"/>
  <c r="A8668" i="79" s="1"/>
  <c r="A8669" i="79" s="1"/>
  <c r="A8670" i="79" s="1"/>
  <c r="A8671" i="79" s="1"/>
  <c r="A8672" i="79" s="1"/>
  <c r="A8673" i="79" s="1"/>
  <c r="A8674" i="79" s="1"/>
  <c r="A8675" i="79" s="1"/>
  <c r="A8676" i="79" s="1"/>
  <c r="A8677" i="79" s="1"/>
  <c r="A8678" i="79" s="1"/>
  <c r="A8679" i="79" s="1"/>
  <c r="A8680" i="79" s="1"/>
  <c r="A8681" i="79" s="1"/>
  <c r="A8682" i="79" s="1"/>
  <c r="A8683" i="79" s="1"/>
  <c r="A8684" i="79" s="1"/>
  <c r="A8685" i="79" s="1"/>
  <c r="A8686" i="79" s="1"/>
  <c r="A8687" i="79" s="1"/>
  <c r="A8688" i="79" s="1"/>
  <c r="A8689" i="79" s="1"/>
  <c r="A8690" i="79" s="1"/>
  <c r="A8691" i="79" s="1"/>
  <c r="A8692" i="79" s="1"/>
  <c r="A8693" i="79" s="1"/>
  <c r="A8694" i="79" s="1"/>
  <c r="A8695" i="79" s="1"/>
  <c r="A8696" i="79" s="1"/>
  <c r="A8697" i="79" s="1"/>
  <c r="A8698" i="79" s="1"/>
  <c r="A8699" i="79" s="1"/>
  <c r="A8700" i="79" s="1"/>
  <c r="A8701" i="79" s="1"/>
  <c r="A8702" i="79" s="1"/>
  <c r="A8703" i="79" s="1"/>
  <c r="A8704" i="79" s="1"/>
  <c r="A8705" i="79" s="1"/>
  <c r="A8706" i="79" s="1"/>
  <c r="A8707" i="79" s="1"/>
  <c r="A8708" i="79" s="1"/>
  <c r="A8709" i="79" s="1"/>
  <c r="A8710" i="79" s="1"/>
  <c r="A8711" i="79" s="1"/>
  <c r="A8712" i="79" s="1"/>
  <c r="A8713" i="79" s="1"/>
  <c r="A8714" i="79" s="1"/>
  <c r="A8715" i="79" s="1"/>
  <c r="A8716" i="79" s="1"/>
  <c r="A8717" i="79" s="1"/>
  <c r="A8718" i="79" s="1"/>
  <c r="A8719" i="79" s="1"/>
  <c r="A8720" i="79" s="1"/>
  <c r="A8721" i="79" s="1"/>
  <c r="A8722" i="79" s="1"/>
  <c r="A8723" i="79" s="1"/>
  <c r="A8724" i="79" s="1"/>
  <c r="A8725" i="79" s="1"/>
  <c r="A8726" i="79" s="1"/>
  <c r="A8727" i="79" s="1"/>
  <c r="A8728" i="79" s="1"/>
  <c r="A8729" i="79" s="1"/>
  <c r="A8730" i="79" s="1"/>
  <c r="A8731" i="79" s="1"/>
  <c r="A8732" i="79" s="1"/>
  <c r="A8733" i="79" s="1"/>
  <c r="A8734" i="79" s="1"/>
  <c r="A8735" i="79" s="1"/>
  <c r="A8736" i="79" s="1"/>
  <c r="A8737" i="79" s="1"/>
  <c r="A8738" i="79" s="1"/>
  <c r="A8739" i="79" s="1"/>
  <c r="A8740" i="79" s="1"/>
  <c r="A8741" i="79" s="1"/>
  <c r="A8742" i="79" s="1"/>
  <c r="A8743" i="79" s="1"/>
  <c r="A8744" i="79" s="1"/>
  <c r="A8745" i="79" s="1"/>
  <c r="A8746" i="79" s="1"/>
  <c r="A8747" i="79" s="1"/>
  <c r="A8748" i="79" s="1"/>
  <c r="A8749" i="79" s="1"/>
  <c r="A8750" i="79" s="1"/>
  <c r="A8751" i="79" s="1"/>
  <c r="A8752" i="79" s="1"/>
  <c r="A8753" i="79" s="1"/>
  <c r="A8754" i="79" s="1"/>
  <c r="A8755" i="79" s="1"/>
  <c r="A8756" i="79" s="1"/>
  <c r="A8757" i="79" s="1"/>
  <c r="A8758" i="79" s="1"/>
  <c r="A8759" i="79" s="1"/>
  <c r="A8760" i="79" s="1"/>
  <c r="A8761" i="79" s="1"/>
  <c r="A8762" i="79" s="1"/>
  <c r="A8763" i="79" s="1"/>
  <c r="A8764" i="79" s="1"/>
  <c r="E5" i="79"/>
  <c r="E6" i="79" s="1"/>
  <c r="E7" i="79" s="1"/>
  <c r="E8" i="79" s="1"/>
  <c r="E9" i="79" s="1"/>
  <c r="E10" i="79" s="1"/>
  <c r="E11" i="79" s="1"/>
  <c r="E12" i="79" s="1"/>
  <c r="E13" i="79" s="1"/>
  <c r="E14" i="79" s="1"/>
  <c r="E15" i="79" s="1"/>
  <c r="E16" i="79" s="1"/>
  <c r="E17" i="79" s="1"/>
  <c r="E18" i="79" s="1"/>
  <c r="E19" i="79" s="1"/>
  <c r="E20" i="79" s="1"/>
  <c r="E21" i="79" s="1"/>
  <c r="E22" i="79" s="1"/>
  <c r="E23" i="79" s="1"/>
  <c r="E24" i="79" s="1"/>
  <c r="E25" i="79" s="1"/>
  <c r="E26" i="79" s="1"/>
  <c r="E27" i="79" s="1"/>
  <c r="E28" i="79" s="1"/>
  <c r="E29" i="79" s="1"/>
  <c r="E30" i="79" s="1"/>
  <c r="E31" i="79" s="1"/>
  <c r="E32" i="79" s="1"/>
  <c r="E33" i="79" s="1"/>
  <c r="E34" i="79" s="1"/>
  <c r="E35" i="79" s="1"/>
  <c r="E36" i="79" s="1"/>
  <c r="E37" i="79" s="1"/>
  <c r="E38" i="79" s="1"/>
  <c r="E39" i="79" s="1"/>
  <c r="E40" i="79" s="1"/>
  <c r="E41" i="79" s="1"/>
  <c r="E42" i="79" s="1"/>
  <c r="E43" i="79" s="1"/>
  <c r="E44" i="79" s="1"/>
  <c r="E45" i="79" s="1"/>
  <c r="E46" i="79" s="1"/>
  <c r="E47" i="79" s="1"/>
  <c r="E48" i="79" s="1"/>
  <c r="E49" i="79" s="1"/>
  <c r="E50" i="79" s="1"/>
  <c r="E51" i="79" s="1"/>
  <c r="E52" i="79" s="1"/>
  <c r="E53" i="79" s="1"/>
  <c r="E54" i="79" s="1"/>
  <c r="E55" i="79" s="1"/>
  <c r="E56" i="79" s="1"/>
  <c r="E57" i="79" s="1"/>
  <c r="E58" i="79" s="1"/>
  <c r="E59" i="79" s="1"/>
  <c r="E60" i="79" s="1"/>
  <c r="E61" i="79" s="1"/>
  <c r="E62" i="79" s="1"/>
  <c r="E63" i="79" s="1"/>
  <c r="E64" i="79" s="1"/>
  <c r="E65" i="79" s="1"/>
  <c r="E66" i="79" s="1"/>
  <c r="E67" i="79" s="1"/>
  <c r="E68" i="79" s="1"/>
  <c r="E69" i="79" s="1"/>
  <c r="E70" i="79" s="1"/>
  <c r="E71" i="79" s="1"/>
  <c r="E72" i="79" s="1"/>
  <c r="E73" i="79" s="1"/>
  <c r="E74" i="79" s="1"/>
  <c r="E75" i="79" s="1"/>
  <c r="E76" i="79" s="1"/>
  <c r="E77" i="79" s="1"/>
  <c r="E78" i="79" s="1"/>
  <c r="E79" i="79" s="1"/>
  <c r="E80" i="79" s="1"/>
  <c r="E81" i="79" s="1"/>
  <c r="E82" i="79" s="1"/>
  <c r="E83" i="79" s="1"/>
  <c r="E84" i="79" s="1"/>
  <c r="E85" i="79" s="1"/>
  <c r="E86" i="79" s="1"/>
  <c r="E87" i="79" s="1"/>
  <c r="E88" i="79" s="1"/>
  <c r="E89" i="79" s="1"/>
  <c r="E90" i="79" s="1"/>
  <c r="E91" i="79" s="1"/>
  <c r="E92" i="79" s="1"/>
  <c r="E93" i="79" s="1"/>
  <c r="E94" i="79" s="1"/>
  <c r="E95" i="79" s="1"/>
  <c r="E96" i="79" s="1"/>
  <c r="E97" i="79" s="1"/>
  <c r="E98" i="79" s="1"/>
  <c r="E99" i="79" s="1"/>
  <c r="E100" i="79" s="1"/>
  <c r="E101" i="79" s="1"/>
  <c r="E102" i="79" s="1"/>
  <c r="E103" i="79" s="1"/>
  <c r="E104" i="79" s="1"/>
  <c r="E105" i="79" s="1"/>
  <c r="E106" i="79" s="1"/>
  <c r="E107" i="79" s="1"/>
  <c r="E108" i="79" s="1"/>
  <c r="E109" i="79" s="1"/>
  <c r="E110" i="79" s="1"/>
  <c r="E111" i="79" s="1"/>
  <c r="E112" i="79" s="1"/>
  <c r="E113" i="79" s="1"/>
  <c r="E114" i="79" s="1"/>
  <c r="E115" i="79" s="1"/>
  <c r="E116" i="79" s="1"/>
  <c r="E117" i="79" s="1"/>
  <c r="E118" i="79" s="1"/>
  <c r="E119" i="79" s="1"/>
  <c r="E120" i="79" s="1"/>
  <c r="E121" i="79" s="1"/>
  <c r="E122" i="79" s="1"/>
  <c r="E123" i="79" s="1"/>
  <c r="E124" i="79" s="1"/>
  <c r="E125" i="79" s="1"/>
  <c r="E126" i="79" s="1"/>
  <c r="E127" i="79" s="1"/>
  <c r="E128" i="79" s="1"/>
  <c r="E129" i="79" s="1"/>
  <c r="E130" i="79" s="1"/>
  <c r="E131" i="79" s="1"/>
  <c r="E132" i="79" s="1"/>
  <c r="E133" i="79" s="1"/>
  <c r="E134" i="79" s="1"/>
  <c r="E135" i="79" s="1"/>
  <c r="E136" i="79" s="1"/>
  <c r="E137" i="79" s="1"/>
  <c r="E138" i="79" s="1"/>
  <c r="E139" i="79" s="1"/>
  <c r="E140" i="79" s="1"/>
  <c r="E141" i="79" s="1"/>
  <c r="E142" i="79" s="1"/>
  <c r="E143" i="79" s="1"/>
  <c r="E144" i="79" s="1"/>
  <c r="E145" i="79" s="1"/>
  <c r="E146" i="79" s="1"/>
  <c r="E147" i="79" s="1"/>
  <c r="E148" i="79" s="1"/>
  <c r="E149" i="79" s="1"/>
  <c r="E150" i="79" s="1"/>
  <c r="E151" i="79" s="1"/>
  <c r="E152" i="79" s="1"/>
  <c r="E153" i="79" s="1"/>
  <c r="E154" i="79" s="1"/>
  <c r="E155" i="79" s="1"/>
  <c r="E156" i="79" s="1"/>
  <c r="E157" i="79" s="1"/>
  <c r="E158" i="79" s="1"/>
  <c r="E159" i="79" s="1"/>
  <c r="E160" i="79" s="1"/>
  <c r="E161" i="79" s="1"/>
  <c r="E162" i="79" s="1"/>
  <c r="E163" i="79" s="1"/>
  <c r="E164" i="79" s="1"/>
  <c r="E165" i="79" s="1"/>
  <c r="E166" i="79" s="1"/>
  <c r="E167" i="79" s="1"/>
  <c r="E168" i="79" s="1"/>
  <c r="E169" i="79" s="1"/>
  <c r="E170" i="79" s="1"/>
  <c r="E171" i="79" s="1"/>
  <c r="E172" i="79" s="1"/>
  <c r="E173" i="79" s="1"/>
  <c r="E174" i="79" s="1"/>
  <c r="E175" i="79" s="1"/>
  <c r="E176" i="79" s="1"/>
  <c r="E177" i="79" s="1"/>
  <c r="E178" i="79" s="1"/>
  <c r="E179" i="79" s="1"/>
  <c r="E180" i="79" s="1"/>
  <c r="E181" i="79" s="1"/>
  <c r="E182" i="79" s="1"/>
  <c r="E183" i="79" s="1"/>
  <c r="E184" i="79" s="1"/>
  <c r="E185" i="79" s="1"/>
  <c r="E186" i="79" s="1"/>
  <c r="E187" i="79" s="1"/>
  <c r="E188" i="79" s="1"/>
  <c r="E189" i="79" s="1"/>
  <c r="E190" i="79" s="1"/>
  <c r="E191" i="79" s="1"/>
  <c r="E192" i="79" s="1"/>
  <c r="E193" i="79" s="1"/>
  <c r="E194" i="79" s="1"/>
  <c r="E195" i="79" s="1"/>
  <c r="E196" i="79" s="1"/>
  <c r="E197" i="79" s="1"/>
  <c r="E198" i="79" s="1"/>
  <c r="E199" i="79" s="1"/>
  <c r="E200" i="79" s="1"/>
  <c r="E201" i="79" s="1"/>
  <c r="E202" i="79" s="1"/>
  <c r="E203" i="79" s="1"/>
  <c r="E204" i="79" s="1"/>
  <c r="E205" i="79" s="1"/>
  <c r="E206" i="79" s="1"/>
  <c r="E207" i="79" s="1"/>
  <c r="E208" i="79" s="1"/>
  <c r="E209" i="79" s="1"/>
  <c r="E210" i="79" s="1"/>
  <c r="E211" i="79" s="1"/>
  <c r="E212" i="79" s="1"/>
  <c r="E213" i="79" s="1"/>
  <c r="E214" i="79" s="1"/>
  <c r="E215" i="79" s="1"/>
  <c r="E216" i="79" s="1"/>
  <c r="E217" i="79" s="1"/>
  <c r="E218" i="79" s="1"/>
  <c r="E219" i="79" s="1"/>
  <c r="E220" i="79" s="1"/>
  <c r="E221" i="79" s="1"/>
  <c r="E222" i="79" s="1"/>
  <c r="E223" i="79" s="1"/>
  <c r="E224" i="79" s="1"/>
  <c r="E225" i="79" s="1"/>
  <c r="E226" i="79" s="1"/>
  <c r="E227" i="79" s="1"/>
  <c r="E228" i="79" s="1"/>
  <c r="E229" i="79" s="1"/>
  <c r="E230" i="79" s="1"/>
  <c r="E231" i="79" s="1"/>
  <c r="E232" i="79" s="1"/>
  <c r="E233" i="79" s="1"/>
  <c r="E234" i="79" s="1"/>
  <c r="E235" i="79" s="1"/>
  <c r="E236" i="79" s="1"/>
  <c r="E237" i="79" s="1"/>
  <c r="E238" i="79" s="1"/>
  <c r="E239" i="79" s="1"/>
  <c r="E240" i="79" s="1"/>
  <c r="E241" i="79" s="1"/>
  <c r="E242" i="79" s="1"/>
  <c r="E243" i="79" s="1"/>
  <c r="E244" i="79" s="1"/>
  <c r="E245" i="79" s="1"/>
  <c r="E246" i="79" s="1"/>
  <c r="E247" i="79" s="1"/>
  <c r="E248" i="79" s="1"/>
  <c r="E249" i="79" s="1"/>
  <c r="E250" i="79" s="1"/>
  <c r="E251" i="79" s="1"/>
  <c r="E252" i="79" s="1"/>
  <c r="E253" i="79" s="1"/>
  <c r="E254" i="79" s="1"/>
  <c r="E255" i="79" s="1"/>
  <c r="E256" i="79" s="1"/>
  <c r="E257" i="79" s="1"/>
  <c r="E258" i="79" s="1"/>
  <c r="E259" i="79" s="1"/>
  <c r="E260" i="79" s="1"/>
  <c r="E261" i="79" s="1"/>
  <c r="E262" i="79" s="1"/>
  <c r="E263" i="79" s="1"/>
  <c r="E264" i="79" s="1"/>
  <c r="E265" i="79" s="1"/>
  <c r="E266" i="79" s="1"/>
  <c r="E267" i="79" s="1"/>
  <c r="E268" i="79" s="1"/>
  <c r="E269" i="79" s="1"/>
  <c r="E270" i="79" s="1"/>
  <c r="E271" i="79" s="1"/>
  <c r="E272" i="79" s="1"/>
  <c r="E273" i="79" s="1"/>
  <c r="E274" i="79" s="1"/>
  <c r="E275" i="79" s="1"/>
  <c r="E276" i="79" s="1"/>
  <c r="E277" i="79" s="1"/>
  <c r="E278" i="79" s="1"/>
  <c r="E279" i="79" s="1"/>
  <c r="E280" i="79" s="1"/>
  <c r="E281" i="79" s="1"/>
  <c r="E282" i="79" s="1"/>
  <c r="E283" i="79" s="1"/>
  <c r="E284" i="79" s="1"/>
  <c r="E285" i="79" s="1"/>
  <c r="E286" i="79" s="1"/>
  <c r="E287" i="79" s="1"/>
  <c r="E288" i="79" s="1"/>
  <c r="E289" i="79" s="1"/>
  <c r="E290" i="79" s="1"/>
  <c r="E291" i="79" s="1"/>
  <c r="E292" i="79" s="1"/>
  <c r="E293" i="79" s="1"/>
  <c r="E294" i="79" s="1"/>
  <c r="E295" i="79" s="1"/>
  <c r="E296" i="79" s="1"/>
  <c r="E297" i="79" s="1"/>
  <c r="E298" i="79" s="1"/>
  <c r="E299" i="79" s="1"/>
  <c r="E300" i="79" s="1"/>
  <c r="E301" i="79" s="1"/>
  <c r="E302" i="79" s="1"/>
  <c r="E303" i="79" s="1"/>
  <c r="E304" i="79" s="1"/>
  <c r="E305" i="79" s="1"/>
  <c r="E306" i="79" s="1"/>
  <c r="E307" i="79" s="1"/>
  <c r="E308" i="79" s="1"/>
  <c r="E309" i="79" s="1"/>
  <c r="E310" i="79" s="1"/>
  <c r="E311" i="79" s="1"/>
  <c r="E312" i="79" s="1"/>
  <c r="E313" i="79" s="1"/>
  <c r="E314" i="79" s="1"/>
  <c r="E315" i="79" s="1"/>
  <c r="E316" i="79" s="1"/>
  <c r="E317" i="79" s="1"/>
  <c r="E318" i="79" s="1"/>
  <c r="E319" i="79" s="1"/>
  <c r="E320" i="79" s="1"/>
  <c r="E321" i="79" s="1"/>
  <c r="E322" i="79" s="1"/>
  <c r="E323" i="79" s="1"/>
  <c r="E324" i="79" s="1"/>
  <c r="E325" i="79" s="1"/>
  <c r="E326" i="79" s="1"/>
  <c r="E327" i="79" s="1"/>
  <c r="E328" i="79" s="1"/>
  <c r="E329" i="79" s="1"/>
  <c r="E330" i="79" s="1"/>
  <c r="E331" i="79" s="1"/>
  <c r="E332" i="79" s="1"/>
  <c r="E333" i="79" s="1"/>
  <c r="E334" i="79" s="1"/>
  <c r="E335" i="79" s="1"/>
  <c r="E336" i="79" s="1"/>
  <c r="E337" i="79" s="1"/>
  <c r="E338" i="79" s="1"/>
  <c r="E339" i="79" s="1"/>
  <c r="E340" i="79" s="1"/>
  <c r="E341" i="79" s="1"/>
  <c r="E342" i="79" s="1"/>
  <c r="E343" i="79" s="1"/>
  <c r="E344" i="79" s="1"/>
  <c r="E345" i="79" s="1"/>
  <c r="E346" i="79" s="1"/>
  <c r="E347" i="79" s="1"/>
  <c r="E348" i="79" s="1"/>
  <c r="E349" i="79" s="1"/>
  <c r="E350" i="79" s="1"/>
  <c r="E351" i="79" s="1"/>
  <c r="E352" i="79" s="1"/>
  <c r="E353" i="79" s="1"/>
  <c r="E354" i="79" s="1"/>
  <c r="E355" i="79" s="1"/>
  <c r="E356" i="79" s="1"/>
  <c r="E357" i="79" s="1"/>
  <c r="E358" i="79" s="1"/>
  <c r="E359" i="79" s="1"/>
  <c r="E360" i="79" s="1"/>
  <c r="E361" i="79" s="1"/>
  <c r="E362" i="79" s="1"/>
  <c r="E363" i="79" s="1"/>
  <c r="E364" i="79" s="1"/>
  <c r="E365" i="79" s="1"/>
  <c r="E366" i="79" s="1"/>
  <c r="E367" i="79" s="1"/>
  <c r="E368" i="79" s="1"/>
  <c r="E369" i="79" s="1"/>
  <c r="B22" i="62"/>
  <c r="C22" i="62"/>
  <c r="D22" i="62"/>
  <c r="E22" i="62"/>
  <c r="F22" i="62"/>
  <c r="G22" i="62"/>
  <c r="H22" i="62"/>
  <c r="I22" i="62"/>
  <c r="J22" i="62"/>
  <c r="K22" i="62"/>
  <c r="L22" i="62"/>
  <c r="M22" i="62"/>
  <c r="G104" i="54" l="1"/>
  <c r="H88" i="52"/>
  <c r="D104" i="54"/>
  <c r="H7" i="52"/>
  <c r="N58" i="9" l="1"/>
  <c r="N59" i="9"/>
  <c r="N60" i="9"/>
  <c r="N61" i="9"/>
  <c r="N62" i="9"/>
  <c r="N63" i="9"/>
  <c r="N64" i="9"/>
  <c r="N65" i="9"/>
  <c r="N66" i="9"/>
  <c r="N67" i="9"/>
  <c r="N68" i="9"/>
  <c r="N69" i="9"/>
  <c r="N70" i="9"/>
  <c r="N71" i="9"/>
  <c r="N72" i="9"/>
  <c r="C55" i="28" l="1"/>
  <c r="D55" i="28"/>
  <c r="E55" i="28"/>
  <c r="F55" i="28"/>
  <c r="G55" i="28"/>
  <c r="H55" i="28"/>
  <c r="I55" i="28"/>
  <c r="J55" i="28"/>
  <c r="K55" i="28"/>
  <c r="L55" i="28"/>
  <c r="M55" i="28"/>
  <c r="B55" i="28"/>
  <c r="B13" i="28"/>
  <c r="H46" i="51" l="1"/>
  <c r="B89" i="17" l="1"/>
  <c r="N165" i="68" l="1"/>
  <c r="N166" i="68"/>
  <c r="N167" i="68"/>
  <c r="N168" i="68"/>
  <c r="N169" i="68"/>
  <c r="N170" i="68"/>
  <c r="N171" i="68"/>
  <c r="N172" i="68"/>
  <c r="N173" i="68"/>
  <c r="N174" i="68"/>
  <c r="N175" i="68"/>
  <c r="N176" i="68"/>
  <c r="N177" i="68"/>
  <c r="N178" i="68"/>
  <c r="B179" i="68"/>
  <c r="N34" i="39" l="1"/>
  <c r="N35" i="39"/>
  <c r="N12" i="11" l="1"/>
  <c r="N18" i="11"/>
  <c r="N38" i="11"/>
  <c r="N32" i="11"/>
  <c r="N33" i="11"/>
  <c r="N34" i="11"/>
  <c r="P330" i="10" l="1"/>
  <c r="P329" i="10"/>
  <c r="P328" i="10"/>
  <c r="P327" i="10"/>
  <c r="P326" i="10"/>
  <c r="P325" i="10"/>
  <c r="P324" i="10"/>
  <c r="P323" i="10"/>
  <c r="P322" i="10"/>
  <c r="P321" i="10"/>
  <c r="P320" i="10"/>
  <c r="P319" i="10"/>
  <c r="P318" i="10"/>
  <c r="P317" i="10"/>
  <c r="P316" i="10"/>
  <c r="P315" i="10"/>
  <c r="P314" i="10"/>
  <c r="P313" i="10"/>
  <c r="P312" i="10"/>
  <c r="P311" i="10"/>
  <c r="P310" i="10"/>
  <c r="P309" i="10"/>
  <c r="P308" i="10"/>
  <c r="P307" i="10"/>
  <c r="P306" i="10"/>
  <c r="P305" i="10"/>
  <c r="P304" i="10"/>
  <c r="P303" i="10"/>
  <c r="P302" i="10"/>
  <c r="P301" i="10"/>
  <c r="P300" i="10"/>
  <c r="P299" i="10"/>
  <c r="P298" i="10"/>
  <c r="P297" i="10"/>
  <c r="P296" i="10"/>
  <c r="P295" i="10"/>
  <c r="P294" i="10"/>
  <c r="P293" i="10"/>
  <c r="P292" i="10"/>
  <c r="P291" i="10"/>
  <c r="P290" i="10"/>
  <c r="P289" i="10"/>
  <c r="P288" i="10"/>
  <c r="P287" i="10"/>
  <c r="P286" i="10"/>
  <c r="P285" i="10"/>
  <c r="P284" i="10"/>
  <c r="P283" i="10"/>
  <c r="P282" i="10"/>
  <c r="P281" i="10"/>
  <c r="P280" i="10"/>
  <c r="P279" i="10"/>
  <c r="P278" i="10"/>
  <c r="P277" i="10"/>
  <c r="C394" i="10"/>
  <c r="F10" i="24" l="1"/>
  <c r="F11" i="24"/>
  <c r="F12" i="24" s="1"/>
  <c r="F13" i="24" s="1"/>
  <c r="F14" i="24" s="1"/>
  <c r="F15" i="24" s="1"/>
  <c r="F16" i="24" s="1"/>
  <c r="F17" i="24" s="1"/>
  <c r="F18" i="24" s="1"/>
  <c r="F19" i="24" s="1"/>
  <c r="F20" i="24" s="1"/>
  <c r="F21" i="24" s="1"/>
  <c r="F22" i="24" s="1"/>
  <c r="F23" i="24" s="1"/>
  <c r="F24" i="24" s="1"/>
  <c r="F25" i="24" s="1"/>
  <c r="F26" i="24" s="1"/>
  <c r="F27" i="24" s="1"/>
  <c r="F28" i="24" s="1"/>
  <c r="F29" i="24" s="1"/>
  <c r="F30" i="24" s="1"/>
  <c r="F31" i="24" s="1"/>
  <c r="F32" i="24" s="1"/>
  <c r="F33" i="24" s="1"/>
  <c r="F34" i="24" s="1"/>
  <c r="F35" i="24" s="1"/>
  <c r="F36" i="24" s="1"/>
  <c r="F37" i="24" s="1"/>
  <c r="F38" i="24" s="1"/>
  <c r="F39" i="24" s="1"/>
  <c r="F40" i="24" s="1"/>
  <c r="F41" i="24" s="1"/>
  <c r="F42" i="24" s="1"/>
  <c r="F43" i="24" s="1"/>
  <c r="F44" i="24" s="1"/>
  <c r="F45" i="24" s="1"/>
  <c r="F46" i="24" s="1"/>
  <c r="F47" i="24" s="1"/>
  <c r="K10" i="24"/>
  <c r="K11" i="24"/>
  <c r="K12" i="24"/>
  <c r="K13" i="24"/>
  <c r="K14" i="24"/>
  <c r="K15" i="24"/>
  <c r="K16" i="24"/>
  <c r="K17" i="24"/>
  <c r="K18" i="24"/>
  <c r="K19" i="24"/>
  <c r="K20" i="24"/>
  <c r="K21" i="24"/>
  <c r="K22" i="24"/>
  <c r="K23" i="24"/>
  <c r="K25" i="24"/>
  <c r="K26" i="24"/>
  <c r="K27" i="24"/>
  <c r="K28" i="24"/>
  <c r="K29" i="24"/>
  <c r="K30" i="24"/>
  <c r="K31" i="24"/>
  <c r="K32" i="24"/>
  <c r="K33" i="24"/>
  <c r="K34" i="24"/>
  <c r="K35" i="24"/>
  <c r="K36" i="24"/>
  <c r="K37" i="24"/>
  <c r="K38" i="24"/>
  <c r="K39" i="24"/>
  <c r="K40" i="24"/>
  <c r="K41" i="24"/>
  <c r="K42" i="24"/>
  <c r="K43" i="24"/>
  <c r="K44" i="24"/>
  <c r="K45" i="24"/>
  <c r="F7" i="24" l="1"/>
  <c r="F8" i="24" s="1"/>
  <c r="F9" i="24" s="1"/>
  <c r="N7" i="9" l="1"/>
  <c r="D98" i="54" l="1"/>
  <c r="D99" i="54" s="1"/>
  <c r="D100" i="54" s="1"/>
  <c r="D101" i="54" s="1"/>
  <c r="D102" i="54" s="1"/>
  <c r="D103" i="54" s="1"/>
  <c r="D97" i="54"/>
  <c r="D82" i="54"/>
  <c r="D83" i="54" s="1"/>
  <c r="D84" i="54" s="1"/>
  <c r="D85" i="54" s="1"/>
  <c r="D86" i="54" s="1"/>
  <c r="D87" i="54" s="1"/>
  <c r="D88" i="54" s="1"/>
  <c r="D89" i="54" s="1"/>
  <c r="D90" i="54" s="1"/>
  <c r="D91" i="54" s="1"/>
  <c r="D92" i="54" s="1"/>
  <c r="D93" i="54" s="1"/>
  <c r="D94" i="54" s="1"/>
  <c r="D95" i="54" s="1"/>
  <c r="D96" i="54" s="1"/>
  <c r="N29" i="11" l="1"/>
  <c r="N9" i="11"/>
  <c r="N83" i="69" l="1"/>
  <c r="N84" i="69"/>
  <c r="N85" i="69"/>
  <c r="N162" i="68"/>
  <c r="N163" i="68"/>
  <c r="N164" i="68"/>
  <c r="M179" i="68"/>
  <c r="L179" i="68"/>
  <c r="K179" i="68"/>
  <c r="J179" i="68"/>
  <c r="I179" i="68"/>
  <c r="H179" i="68"/>
  <c r="G179" i="68"/>
  <c r="F179" i="68"/>
  <c r="E179" i="68"/>
  <c r="D179" i="68"/>
  <c r="C179" i="68"/>
  <c r="D6" i="24" l="1" a="1"/>
  <c r="D6" i="24" s="1"/>
  <c r="C6" i="24" a="1"/>
  <c r="C6" i="24" s="1"/>
  <c r="N26" i="39" l="1"/>
  <c r="N31" i="2"/>
  <c r="F57" i="6" l="1"/>
  <c r="N130" i="68" l="1"/>
  <c r="N131" i="68"/>
  <c r="N132" i="68"/>
  <c r="N133" i="68"/>
  <c r="N134" i="68"/>
  <c r="N135" i="68"/>
  <c r="N136" i="68"/>
  <c r="N137" i="68"/>
  <c r="N138" i="68"/>
  <c r="N139" i="68"/>
  <c r="N140" i="68"/>
  <c r="N141" i="68"/>
  <c r="N142" i="68"/>
  <c r="N143" i="68"/>
  <c r="N144" i="68"/>
  <c r="N145" i="68"/>
  <c r="N146" i="68"/>
  <c r="N147" i="68"/>
  <c r="N148" i="68"/>
  <c r="N149" i="68"/>
  <c r="N150" i="68"/>
  <c r="N151" i="68"/>
  <c r="N152" i="68"/>
  <c r="N153" i="68"/>
  <c r="N154" i="68"/>
  <c r="N155" i="68"/>
  <c r="N156" i="68"/>
  <c r="N157" i="68"/>
  <c r="N158" i="68"/>
  <c r="N159" i="68"/>
  <c r="N160" i="68"/>
  <c r="N161" i="68"/>
  <c r="N123" i="68"/>
  <c r="N124" i="68"/>
  <c r="N125" i="68"/>
  <c r="N126" i="68"/>
  <c r="N127" i="68"/>
  <c r="N128" i="68"/>
  <c r="N129" i="68"/>
  <c r="N45" i="39" l="1"/>
  <c r="N44" i="39"/>
  <c r="N43" i="39"/>
  <c r="N42" i="39"/>
  <c r="N41" i="39"/>
  <c r="N40" i="39"/>
  <c r="N39" i="39"/>
  <c r="N37" i="39"/>
  <c r="N21" i="62"/>
  <c r="D36" i="71" l="1"/>
  <c r="H40" i="71"/>
  <c r="C40" i="71"/>
  <c r="H41" i="15"/>
  <c r="H45" i="15"/>
  <c r="C42" i="15"/>
  <c r="N5" i="2" l="1"/>
  <c r="B100" i="43" l="1"/>
  <c r="B101" i="43" l="1"/>
  <c r="H99" i="43"/>
  <c r="B53" i="39"/>
  <c r="C53" i="39"/>
  <c r="D53" i="39"/>
  <c r="E53" i="39"/>
  <c r="F53" i="39"/>
  <c r="G53" i="39"/>
  <c r="H53" i="39"/>
  <c r="I53" i="39"/>
  <c r="J53" i="39"/>
  <c r="K53" i="39"/>
  <c r="N53" i="69" l="1"/>
  <c r="N54" i="69"/>
  <c r="N55" i="69"/>
  <c r="N56" i="69"/>
  <c r="N57" i="69"/>
  <c r="N58" i="69"/>
  <c r="N59" i="69"/>
  <c r="N60" i="69"/>
  <c r="N61" i="69"/>
  <c r="N62" i="69"/>
  <c r="N63" i="69"/>
  <c r="N64" i="69"/>
  <c r="N65" i="69"/>
  <c r="N120" i="68"/>
  <c r="N121" i="68"/>
  <c r="N122" i="68"/>
  <c r="N100" i="68"/>
  <c r="N101" i="68"/>
  <c r="N102" i="68"/>
  <c r="N103" i="68"/>
  <c r="N104" i="68"/>
  <c r="N105" i="68"/>
  <c r="N106" i="68"/>
  <c r="N107" i="68"/>
  <c r="N108" i="68"/>
  <c r="N109" i="68"/>
  <c r="N110" i="68"/>
  <c r="N111" i="68"/>
  <c r="N112" i="68"/>
  <c r="N113" i="68"/>
  <c r="N114" i="68"/>
  <c r="N115" i="68"/>
  <c r="N116" i="68"/>
  <c r="N117" i="68"/>
  <c r="N118" i="68"/>
  <c r="N119" i="68"/>
  <c r="N95" i="68"/>
  <c r="N96" i="68"/>
  <c r="N97" i="68"/>
  <c r="N98" i="68"/>
  <c r="N99" i="68"/>
  <c r="G59" i="15" l="1"/>
  <c r="H59" i="15"/>
  <c r="B51" i="11"/>
  <c r="C38" i="71"/>
  <c r="H38" i="71"/>
  <c r="C41" i="15"/>
  <c r="K6" i="24"/>
  <c r="K7" i="24"/>
  <c r="K8" i="24"/>
  <c r="K9" i="24"/>
  <c r="K46" i="24"/>
  <c r="K47" i="24"/>
  <c r="C12" i="43" l="1"/>
  <c r="C11" i="43"/>
  <c r="C10" i="43"/>
  <c r="C9" i="43"/>
  <c r="C6" i="43"/>
  <c r="C5" i="43"/>
  <c r="D86" i="4"/>
  <c r="D61" i="4" s="1"/>
  <c r="C86" i="4"/>
  <c r="C61" i="4" s="1"/>
  <c r="B86" i="4"/>
  <c r="B61" i="4" s="1"/>
  <c r="D59" i="4"/>
  <c r="B59" i="4"/>
  <c r="B34" i="4" s="1"/>
  <c r="C59" i="4"/>
  <c r="E67" i="17" l="1"/>
  <c r="F67" i="17"/>
  <c r="G67" i="17"/>
  <c r="H67" i="17"/>
  <c r="I67" i="17"/>
  <c r="J67" i="17"/>
  <c r="K67" i="17"/>
  <c r="L67" i="17"/>
  <c r="M67" i="17"/>
  <c r="N67" i="17"/>
  <c r="O67" i="17"/>
  <c r="D67" i="17"/>
  <c r="N27" i="11"/>
  <c r="N28" i="11"/>
  <c r="N30" i="11"/>
  <c r="N31" i="11"/>
  <c r="N35" i="11"/>
  <c r="N36" i="11"/>
  <c r="N37" i="11"/>
  <c r="N39" i="11"/>
  <c r="N40" i="11"/>
  <c r="N26" i="11"/>
  <c r="B41" i="11"/>
  <c r="C41" i="11"/>
  <c r="D41" i="11"/>
  <c r="E41" i="11"/>
  <c r="F41" i="11"/>
  <c r="G41" i="11"/>
  <c r="H41" i="11"/>
  <c r="I41" i="11"/>
  <c r="J41" i="11"/>
  <c r="K41" i="11"/>
  <c r="L41" i="11"/>
  <c r="M41" i="11"/>
  <c r="N17" i="11"/>
  <c r="C60" i="15" l="1"/>
  <c r="D60" i="15"/>
  <c r="E60" i="15"/>
  <c r="F60" i="15"/>
  <c r="G60" i="15"/>
  <c r="H60" i="15"/>
  <c r="I60" i="15"/>
  <c r="J60" i="15"/>
  <c r="K60" i="15"/>
  <c r="L60" i="15"/>
  <c r="M60" i="15"/>
  <c r="B60" i="15"/>
  <c r="C59" i="15"/>
  <c r="B59" i="15"/>
  <c r="K19" i="6" l="1"/>
  <c r="N66" i="69"/>
  <c r="N67" i="69"/>
  <c r="N68" i="69"/>
  <c r="N69" i="69"/>
  <c r="C51" i="39" l="1"/>
  <c r="D51" i="39"/>
  <c r="E51" i="39"/>
  <c r="F51" i="39"/>
  <c r="G51" i="39"/>
  <c r="H51" i="39"/>
  <c r="I51" i="39"/>
  <c r="J51" i="39"/>
  <c r="K51" i="39"/>
  <c r="L51" i="39"/>
  <c r="M51" i="39"/>
  <c r="C52" i="39"/>
  <c r="D52" i="39"/>
  <c r="E52" i="39"/>
  <c r="F52" i="39"/>
  <c r="G52" i="39"/>
  <c r="H52" i="39"/>
  <c r="I52" i="39"/>
  <c r="J52" i="39"/>
  <c r="K52" i="39"/>
  <c r="L52" i="39"/>
  <c r="M52" i="39"/>
  <c r="L53" i="39"/>
  <c r="M53" i="39"/>
  <c r="C54" i="39"/>
  <c r="D54" i="39"/>
  <c r="E54" i="39"/>
  <c r="F54" i="39"/>
  <c r="G54" i="39"/>
  <c r="H54" i="39"/>
  <c r="I54" i="39"/>
  <c r="J54" i="39"/>
  <c r="K54" i="39"/>
  <c r="L54" i="39"/>
  <c r="M54" i="39"/>
  <c r="B54" i="39"/>
  <c r="B52" i="39"/>
  <c r="B51" i="39"/>
  <c r="K83" i="57" l="1"/>
  <c r="K84" i="57"/>
  <c r="K85" i="57"/>
  <c r="K86" i="57"/>
  <c r="K87" i="57"/>
  <c r="K88" i="57"/>
  <c r="K89" i="57"/>
  <c r="K90" i="57"/>
  <c r="K91" i="57"/>
  <c r="J83" i="57"/>
  <c r="J84" i="57"/>
  <c r="J85" i="57"/>
  <c r="J86" i="57"/>
  <c r="J87" i="57"/>
  <c r="J88" i="57"/>
  <c r="J89" i="57"/>
  <c r="J90" i="57"/>
  <c r="J91" i="57"/>
  <c r="N8" i="9" l="1"/>
  <c r="N9" i="9"/>
  <c r="N10" i="9"/>
  <c r="N11" i="9"/>
  <c r="N12" i="9"/>
  <c r="N13" i="9"/>
  <c r="N14" i="9"/>
  <c r="N15" i="9"/>
  <c r="N16" i="9"/>
  <c r="M44" i="43" l="1"/>
  <c r="L44" i="43"/>
  <c r="K44" i="43"/>
  <c r="J44" i="43"/>
  <c r="I44" i="43"/>
  <c r="H44" i="43"/>
  <c r="G44" i="43"/>
  <c r="F44" i="43"/>
  <c r="E44" i="43"/>
  <c r="D44" i="43"/>
  <c r="C44" i="43"/>
  <c r="B44" i="43"/>
  <c r="M43" i="43"/>
  <c r="L43" i="43"/>
  <c r="K43" i="43"/>
  <c r="J43" i="43"/>
  <c r="I43" i="43"/>
  <c r="H43" i="43"/>
  <c r="G43" i="43"/>
  <c r="F43" i="43"/>
  <c r="E43" i="43"/>
  <c r="D43" i="43"/>
  <c r="C43" i="43"/>
  <c r="B43" i="43"/>
  <c r="M42" i="43"/>
  <c r="L42" i="43"/>
  <c r="K42" i="43"/>
  <c r="J42" i="43"/>
  <c r="I42" i="43"/>
  <c r="H42" i="43"/>
  <c r="G42" i="43"/>
  <c r="F42" i="43"/>
  <c r="E42" i="43"/>
  <c r="D42" i="43"/>
  <c r="C42" i="43"/>
  <c r="B42" i="43"/>
  <c r="C6" i="4" a="1"/>
  <c r="E6" i="4" s="1"/>
  <c r="R44" i="2"/>
  <c r="R43" i="2"/>
  <c r="R42" i="2"/>
  <c r="R41" i="2"/>
  <c r="R40" i="2"/>
  <c r="R39" i="2"/>
  <c r="E18" i="4" l="1"/>
  <c r="C16" i="4"/>
  <c r="D13" i="4"/>
  <c r="E10" i="4"/>
  <c r="C8" i="4"/>
  <c r="E17" i="4"/>
  <c r="D12" i="4"/>
  <c r="E9" i="4"/>
  <c r="E14" i="4"/>
  <c r="C12" i="4"/>
  <c r="C17" i="4"/>
  <c r="E11" i="4"/>
  <c r="D6" i="4"/>
  <c r="C14" i="4"/>
  <c r="E8" i="4"/>
  <c r="D16" i="4"/>
  <c r="C11" i="4"/>
  <c r="D8" i="4"/>
  <c r="D18" i="4"/>
  <c r="E15" i="4"/>
  <c r="C13" i="4"/>
  <c r="D10" i="4"/>
  <c r="E7" i="4"/>
  <c r="C15" i="4"/>
  <c r="C7" i="4"/>
  <c r="D17" i="4"/>
  <c r="D9" i="4"/>
  <c r="D14" i="4"/>
  <c r="C9" i="4"/>
  <c r="E16" i="4"/>
  <c r="D11" i="4"/>
  <c r="C6" i="4"/>
  <c r="E13" i="4"/>
  <c r="C18" i="4"/>
  <c r="D15" i="4"/>
  <c r="E12" i="4"/>
  <c r="C10" i="4"/>
  <c r="D7" i="4"/>
  <c r="N36" i="66" l="1"/>
  <c r="N4" i="68" l="1"/>
  <c r="N5" i="68"/>
  <c r="N6" i="68"/>
  <c r="N7" i="68"/>
  <c r="N8" i="68"/>
  <c r="N9" i="68"/>
  <c r="N10" i="68"/>
  <c r="N11" i="68"/>
  <c r="N12" i="68"/>
  <c r="N13" i="68"/>
  <c r="N14" i="68"/>
  <c r="N15" i="68"/>
  <c r="N16" i="68"/>
  <c r="N17" i="68"/>
  <c r="N18" i="68"/>
  <c r="N19" i="68"/>
  <c r="N20" i="68"/>
  <c r="N21" i="68"/>
  <c r="N22" i="68"/>
  <c r="N23" i="68"/>
  <c r="N24" i="68"/>
  <c r="N25" i="68"/>
  <c r="N26" i="68"/>
  <c r="N27" i="68"/>
  <c r="N28" i="68"/>
  <c r="N29" i="68"/>
  <c r="N30" i="68"/>
  <c r="N31" i="68"/>
  <c r="N32" i="68"/>
  <c r="N33" i="68"/>
  <c r="N34" i="68"/>
  <c r="N35" i="68"/>
  <c r="N36" i="68"/>
  <c r="N37" i="68"/>
  <c r="N38" i="68"/>
  <c r="N39" i="68"/>
  <c r="N40" i="68"/>
  <c r="N41" i="68"/>
  <c r="N42" i="68"/>
  <c r="N43" i="68"/>
  <c r="N44" i="68"/>
  <c r="N45" i="68"/>
  <c r="N46" i="68"/>
  <c r="N47" i="68"/>
  <c r="N48" i="68"/>
  <c r="N49" i="68"/>
  <c r="N50" i="68"/>
  <c r="N51" i="68"/>
  <c r="N52" i="68"/>
  <c r="N53" i="68"/>
  <c r="N54" i="68"/>
  <c r="N55" i="68"/>
  <c r="N56" i="68"/>
  <c r="N57" i="68"/>
  <c r="N58" i="68"/>
  <c r="N59" i="68"/>
  <c r="N60" i="68"/>
  <c r="N61" i="68"/>
  <c r="N62" i="68"/>
  <c r="N63" i="68"/>
  <c r="N64" i="68"/>
  <c r="N65" i="68"/>
  <c r="N66" i="68"/>
  <c r="N67" i="68"/>
  <c r="N68" i="68"/>
  <c r="N69" i="68"/>
  <c r="N70" i="68"/>
  <c r="N71" i="68"/>
  <c r="N72" i="68"/>
  <c r="N73" i="68"/>
  <c r="N74" i="68"/>
  <c r="N75" i="68"/>
  <c r="N76" i="68"/>
  <c r="N77" i="68"/>
  <c r="N78" i="68"/>
  <c r="N79" i="68"/>
  <c r="N80" i="68"/>
  <c r="N81" i="68"/>
  <c r="N82" i="68"/>
  <c r="N83" i="68"/>
  <c r="N84" i="68"/>
  <c r="N85" i="68"/>
  <c r="N86" i="68"/>
  <c r="N87" i="68"/>
  <c r="N88" i="68"/>
  <c r="N89" i="68"/>
  <c r="N90" i="68"/>
  <c r="N91" i="68"/>
  <c r="N92" i="68"/>
  <c r="N93" i="68"/>
  <c r="N94" i="68"/>
  <c r="N179" i="68" l="1"/>
  <c r="M36" i="39"/>
  <c r="L36" i="39"/>
  <c r="K36" i="39"/>
  <c r="J36" i="39"/>
  <c r="I36" i="39"/>
  <c r="H36" i="39"/>
  <c r="G36" i="39"/>
  <c r="F36" i="39"/>
  <c r="E36" i="39"/>
  <c r="D36" i="39"/>
  <c r="C36" i="39"/>
  <c r="B36" i="39"/>
  <c r="N36" i="39" l="1"/>
  <c r="N51" i="62"/>
  <c r="B6" i="62" l="1" a="1"/>
  <c r="B6" i="62" s="1"/>
  <c r="H6" i="62" l="1"/>
  <c r="M6" i="62"/>
  <c r="L6" i="62"/>
  <c r="K6" i="62"/>
  <c r="J6" i="62"/>
  <c r="I6" i="62"/>
  <c r="G6" i="62"/>
  <c r="F6" i="62"/>
  <c r="E6" i="62"/>
  <c r="D6" i="62"/>
  <c r="C6" i="62"/>
  <c r="G88" i="52"/>
  <c r="N6" i="62" l="1"/>
  <c r="I36" i="15" l="1"/>
  <c r="I35" i="15" l="1"/>
  <c r="K17" i="6"/>
  <c r="L4" i="6" l="1"/>
  <c r="L12" i="6"/>
  <c r="L5" i="6"/>
  <c r="L13" i="6"/>
  <c r="L6" i="6"/>
  <c r="L14" i="6"/>
  <c r="L11" i="6"/>
  <c r="L7" i="6"/>
  <c r="L15" i="6"/>
  <c r="L10" i="6"/>
  <c r="L8" i="6"/>
  <c r="L16" i="6"/>
  <c r="L9" i="6"/>
  <c r="N73" i="9"/>
  <c r="C7" i="39" l="1"/>
  <c r="D7" i="39"/>
  <c r="E7" i="39"/>
  <c r="F7" i="39"/>
  <c r="G7" i="39"/>
  <c r="H7" i="39"/>
  <c r="I7" i="39"/>
  <c r="J7" i="39"/>
  <c r="K7" i="39"/>
  <c r="L7" i="39"/>
  <c r="M7" i="39"/>
  <c r="B7" i="39"/>
  <c r="C9" i="39"/>
  <c r="D9" i="39"/>
  <c r="E9" i="39"/>
  <c r="F9" i="39"/>
  <c r="G9" i="39"/>
  <c r="H9" i="39"/>
  <c r="I9" i="39"/>
  <c r="J9" i="39"/>
  <c r="K9" i="39"/>
  <c r="L9" i="39"/>
  <c r="M9" i="39"/>
  <c r="B9" i="39"/>
  <c r="C8" i="39"/>
  <c r="D8" i="39"/>
  <c r="E8" i="39"/>
  <c r="F8" i="39"/>
  <c r="G8" i="39"/>
  <c r="H8" i="39"/>
  <c r="I8" i="39"/>
  <c r="J8" i="39"/>
  <c r="K8" i="39"/>
  <c r="L8" i="39"/>
  <c r="M8" i="39"/>
  <c r="B8" i="39"/>
  <c r="C6" i="39"/>
  <c r="D6" i="39"/>
  <c r="E6" i="39"/>
  <c r="F6" i="39"/>
  <c r="G6" i="39"/>
  <c r="H6" i="39"/>
  <c r="I6" i="39"/>
  <c r="J6" i="39"/>
  <c r="K6" i="39"/>
  <c r="L6" i="39"/>
  <c r="M6" i="39"/>
  <c r="B6" i="39"/>
  <c r="N9" i="39" l="1"/>
  <c r="C8" i="43" s="1"/>
  <c r="N7" i="39"/>
  <c r="N8" i="39"/>
  <c r="C7" i="43" s="1"/>
  <c r="K21" i="6" l="1"/>
  <c r="K20" i="6"/>
  <c r="K22" i="6" l="1"/>
  <c r="L21" i="6" s="1"/>
  <c r="C100" i="43" l="1"/>
  <c r="C101" i="43" s="1"/>
  <c r="H74" i="43"/>
  <c r="L17" i="6"/>
  <c r="L19" i="6"/>
  <c r="L20" i="6"/>
  <c r="B48" i="57" l="1"/>
  <c r="C48" i="57"/>
  <c r="D48" i="57"/>
  <c r="E48" i="57"/>
  <c r="F48" i="57"/>
  <c r="G48" i="57"/>
  <c r="H48" i="57"/>
  <c r="I48" i="57"/>
  <c r="J48" i="57"/>
  <c r="K48" i="57"/>
  <c r="L48" i="57"/>
  <c r="M48" i="57"/>
  <c r="B49" i="57"/>
  <c r="C49" i="57"/>
  <c r="D49" i="57"/>
  <c r="E49" i="57"/>
  <c r="F49" i="57"/>
  <c r="G49" i="57"/>
  <c r="H49" i="57"/>
  <c r="I49" i="57"/>
  <c r="J49" i="57"/>
  <c r="K49" i="57"/>
  <c r="L49" i="57"/>
  <c r="M49" i="57"/>
  <c r="B50" i="57"/>
  <c r="C50" i="57"/>
  <c r="D50" i="57"/>
  <c r="E50" i="57"/>
  <c r="F50" i="57"/>
  <c r="G50" i="57"/>
  <c r="H50" i="57"/>
  <c r="I50" i="57"/>
  <c r="J50" i="57"/>
  <c r="K50" i="57"/>
  <c r="L50" i="57"/>
  <c r="M50" i="57"/>
  <c r="B51" i="57"/>
  <c r="C51" i="57"/>
  <c r="D51" i="57"/>
  <c r="E51" i="57"/>
  <c r="F51" i="57"/>
  <c r="G51" i="57"/>
  <c r="H51" i="57"/>
  <c r="I51" i="57"/>
  <c r="J51" i="57"/>
  <c r="K51" i="57"/>
  <c r="L51" i="57"/>
  <c r="M51" i="57"/>
  <c r="B52" i="57"/>
  <c r="C52" i="57"/>
  <c r="D52" i="57"/>
  <c r="E52" i="57"/>
  <c r="F52" i="57"/>
  <c r="G52" i="57"/>
  <c r="H52" i="57"/>
  <c r="I52" i="57"/>
  <c r="J52" i="57"/>
  <c r="K52" i="57"/>
  <c r="L52" i="57"/>
  <c r="M52" i="57"/>
  <c r="B54" i="57"/>
  <c r="C54" i="57"/>
  <c r="D54" i="57"/>
  <c r="E54" i="57"/>
  <c r="F54" i="57"/>
  <c r="G54" i="57"/>
  <c r="H54" i="57"/>
  <c r="I54" i="57"/>
  <c r="J54" i="57"/>
  <c r="K54" i="57"/>
  <c r="L54" i="57"/>
  <c r="M54" i="57"/>
  <c r="B55" i="57"/>
  <c r="C55" i="57"/>
  <c r="D55" i="57"/>
  <c r="E55" i="57"/>
  <c r="F55" i="57"/>
  <c r="G55" i="57"/>
  <c r="H55" i="57"/>
  <c r="I55" i="57"/>
  <c r="J55" i="57"/>
  <c r="K55" i="57"/>
  <c r="L55" i="57"/>
  <c r="M55" i="57"/>
  <c r="J82" i="57"/>
  <c r="K82" i="57"/>
  <c r="E92" i="57"/>
  <c r="L82" i="57" l="1"/>
  <c r="L88" i="57"/>
  <c r="L84" i="57"/>
  <c r="L90" i="57"/>
  <c r="L85" i="57"/>
  <c r="L89" i="57"/>
  <c r="L91" i="57"/>
  <c r="L87" i="57"/>
  <c r="L83" i="57"/>
  <c r="L86" i="57"/>
  <c r="N54" i="57"/>
  <c r="N50" i="57"/>
  <c r="N48" i="57"/>
  <c r="N51" i="57"/>
  <c r="N49" i="57"/>
  <c r="N55" i="57"/>
  <c r="N52" i="57"/>
  <c r="H46" i="71" l="1"/>
  <c r="C13" i="43" l="1"/>
  <c r="D12" i="43" s="1"/>
  <c r="D11" i="43" l="1"/>
  <c r="E11" i="43" s="1"/>
  <c r="D10" i="43"/>
  <c r="E10" i="43" s="1"/>
  <c r="D9" i="43"/>
  <c r="E9" i="43" s="1"/>
  <c r="D8" i="43"/>
  <c r="D7" i="43"/>
  <c r="D6" i="43"/>
  <c r="D5" i="43"/>
  <c r="E12" i="43"/>
  <c r="D13" i="43" l="1"/>
  <c r="C94" i="17"/>
  <c r="D94" i="17"/>
  <c r="E94" i="17"/>
  <c r="F94" i="17"/>
  <c r="G94" i="17"/>
  <c r="H94" i="17"/>
  <c r="I94" i="17"/>
  <c r="J94" i="17"/>
  <c r="K94" i="17"/>
  <c r="L94" i="17"/>
  <c r="M94" i="17"/>
  <c r="N94" i="17"/>
  <c r="N19" i="11" l="1"/>
  <c r="N32" i="66" l="1"/>
  <c r="N33" i="66"/>
  <c r="N34" i="66"/>
  <c r="N35" i="66"/>
  <c r="D89" i="6" l="1"/>
  <c r="N86" i="69"/>
  <c r="N87" i="69"/>
  <c r="N82" i="69"/>
  <c r="N81" i="69"/>
  <c r="N6" i="2" l="1"/>
  <c r="N7" i="2"/>
  <c r="N4" i="69" l="1"/>
  <c r="N5" i="69"/>
  <c r="N6" i="69"/>
  <c r="N7" i="69"/>
  <c r="N8" i="69"/>
  <c r="N9" i="69"/>
  <c r="N10" i="69"/>
  <c r="N11" i="69"/>
  <c r="N12" i="69"/>
  <c r="N13" i="69"/>
  <c r="N14" i="69"/>
  <c r="N15" i="69"/>
  <c r="N16" i="69"/>
  <c r="N17" i="69"/>
  <c r="N18" i="69"/>
  <c r="N19" i="69"/>
  <c r="N20" i="69"/>
  <c r="N21" i="69"/>
  <c r="N22" i="69"/>
  <c r="N23" i="69"/>
  <c r="N24" i="69"/>
  <c r="N25" i="69"/>
  <c r="N26" i="69"/>
  <c r="N27" i="69"/>
  <c r="N28" i="69"/>
  <c r="N29" i="69"/>
  <c r="N30" i="69"/>
  <c r="N31" i="69"/>
  <c r="N32" i="69"/>
  <c r="N33" i="69"/>
  <c r="N34" i="69"/>
  <c r="N35" i="69"/>
  <c r="N36" i="69"/>
  <c r="N37" i="69"/>
  <c r="N38" i="69"/>
  <c r="N39" i="69"/>
  <c r="N40" i="69"/>
  <c r="N41" i="69"/>
  <c r="N42" i="69"/>
  <c r="N43" i="69"/>
  <c r="N44" i="69"/>
  <c r="N45" i="69"/>
  <c r="N46" i="69"/>
  <c r="N47" i="69"/>
  <c r="N48" i="69"/>
  <c r="N49" i="69"/>
  <c r="N50" i="69"/>
  <c r="N51" i="69"/>
  <c r="N52" i="69"/>
  <c r="N70" i="69"/>
  <c r="N71" i="69"/>
  <c r="N72" i="69"/>
  <c r="N73" i="69"/>
  <c r="N74" i="69"/>
  <c r="N75" i="69"/>
  <c r="N76" i="69"/>
  <c r="N77" i="69"/>
  <c r="N78" i="69"/>
  <c r="N79" i="69"/>
  <c r="N80" i="69"/>
  <c r="B88" i="69"/>
  <c r="C88" i="69"/>
  <c r="D88" i="69"/>
  <c r="E88" i="69"/>
  <c r="F88" i="69"/>
  <c r="G88" i="69"/>
  <c r="H88" i="69"/>
  <c r="I88" i="69"/>
  <c r="J88" i="69"/>
  <c r="K88" i="69"/>
  <c r="L88" i="69"/>
  <c r="M88" i="69"/>
  <c r="N88" i="69" l="1"/>
  <c r="B33" i="39" l="1" a="1"/>
  <c r="C33" i="39" s="1"/>
  <c r="C60" i="71" l="1"/>
  <c r="C61" i="15"/>
  <c r="M33" i="39"/>
  <c r="F33" i="39"/>
  <c r="J33" i="39"/>
  <c r="B33" i="39"/>
  <c r="I33" i="39"/>
  <c r="H33" i="39"/>
  <c r="G33" i="39"/>
  <c r="E33" i="39"/>
  <c r="L33" i="39"/>
  <c r="D33" i="39"/>
  <c r="K33" i="39"/>
  <c r="N33" i="39" l="1"/>
  <c r="M60" i="71"/>
  <c r="M61" i="15"/>
  <c r="K60" i="71"/>
  <c r="K61" i="15"/>
  <c r="D60" i="71"/>
  <c r="D61" i="15"/>
  <c r="L60" i="71"/>
  <c r="L61" i="15"/>
  <c r="E60" i="71"/>
  <c r="E61" i="15"/>
  <c r="G60" i="71"/>
  <c r="N59" i="71" s="1"/>
  <c r="G61" i="15"/>
  <c r="H60" i="71"/>
  <c r="H61" i="15"/>
  <c r="I60" i="71"/>
  <c r="I61" i="15"/>
  <c r="B60" i="71"/>
  <c r="B61" i="15"/>
  <c r="J60" i="71"/>
  <c r="J61" i="15"/>
  <c r="F60" i="71"/>
  <c r="F61" i="15"/>
  <c r="M37" i="66"/>
  <c r="M6" i="66" s="1"/>
  <c r="L37" i="66"/>
  <c r="L6" i="66" s="1"/>
  <c r="K37" i="66"/>
  <c r="K6" i="66" s="1"/>
  <c r="J37" i="66"/>
  <c r="J6" i="66" s="1"/>
  <c r="I37" i="66"/>
  <c r="I6" i="66" s="1"/>
  <c r="H37" i="66"/>
  <c r="H6" i="66" s="1"/>
  <c r="G37" i="66"/>
  <c r="G6" i="66" s="1"/>
  <c r="F37" i="66"/>
  <c r="F6" i="66" s="1"/>
  <c r="E37" i="66"/>
  <c r="E6" i="66" s="1"/>
  <c r="D37" i="66"/>
  <c r="D6" i="66" s="1"/>
  <c r="C37" i="66"/>
  <c r="C6" i="66" s="1"/>
  <c r="B37" i="66"/>
  <c r="B6" i="66" s="1"/>
  <c r="N31" i="66"/>
  <c r="E15" i="66"/>
  <c r="E14" i="66"/>
  <c r="N60" i="71" l="1"/>
  <c r="F8" i="66"/>
  <c r="I8" i="66"/>
  <c r="J8" i="66"/>
  <c r="D8" i="66"/>
  <c r="H8" i="66"/>
  <c r="G8" i="66"/>
  <c r="K8" i="66"/>
  <c r="L8" i="66"/>
  <c r="E8" i="66"/>
  <c r="M8" i="66"/>
  <c r="N37" i="66"/>
  <c r="B8" i="66"/>
  <c r="N6" i="66"/>
  <c r="F15" i="66" l="1"/>
  <c r="C8" i="66"/>
  <c r="F14" i="66"/>
  <c r="N8" i="66" l="1"/>
  <c r="N42" i="57" l="1"/>
  <c r="M42" i="57"/>
  <c r="L42" i="57"/>
  <c r="K42" i="57"/>
  <c r="J42" i="57"/>
  <c r="I42" i="57"/>
  <c r="H42" i="57"/>
  <c r="G42" i="57"/>
  <c r="F42" i="57"/>
  <c r="E42" i="57"/>
  <c r="D42" i="57"/>
  <c r="C42" i="57"/>
  <c r="N39" i="57"/>
  <c r="M39" i="57"/>
  <c r="L39" i="57"/>
  <c r="K39" i="57"/>
  <c r="J39" i="57"/>
  <c r="I39" i="57"/>
  <c r="H39" i="57"/>
  <c r="G39" i="57"/>
  <c r="F39" i="57"/>
  <c r="E39" i="57"/>
  <c r="D39" i="57"/>
  <c r="C39" i="57"/>
  <c r="N61" i="15"/>
  <c r="F71" i="62"/>
  <c r="F72" i="62"/>
  <c r="F73" i="62"/>
  <c r="F74" i="62"/>
  <c r="F75" i="62"/>
  <c r="F76" i="62"/>
  <c r="F77" i="62"/>
  <c r="F78" i="62"/>
  <c r="F79" i="62"/>
  <c r="F70" i="62"/>
  <c r="A71" i="62"/>
  <c r="A72" i="62"/>
  <c r="A73" i="62"/>
  <c r="A74" i="62"/>
  <c r="A75" i="62"/>
  <c r="A76" i="62"/>
  <c r="A77" i="62"/>
  <c r="A78" i="62"/>
  <c r="A79" i="62"/>
  <c r="A70" i="62"/>
  <c r="N22" i="62"/>
  <c r="B80" i="62"/>
  <c r="N47" i="62"/>
  <c r="N46" i="62"/>
  <c r="N45" i="62"/>
  <c r="G72" i="62" s="1"/>
  <c r="N43" i="62"/>
  <c r="N48" i="62"/>
  <c r="G74" i="62" s="1"/>
  <c r="N44" i="62"/>
  <c r="G75" i="62" s="1"/>
  <c r="N40" i="62"/>
  <c r="G76" i="62" s="1"/>
  <c r="N42" i="62"/>
  <c r="G77" i="62" s="1"/>
  <c r="N39" i="62"/>
  <c r="G78" i="62" s="1"/>
  <c r="N41" i="62"/>
  <c r="N49" i="62"/>
  <c r="G80" i="62" s="1"/>
  <c r="N20" i="9"/>
  <c r="N19" i="9"/>
  <c r="D34" i="4"/>
  <c r="C34" i="4"/>
  <c r="E89" i="6"/>
  <c r="H55" i="11" a="1"/>
  <c r="H62" i="11" s="1"/>
  <c r="N9" i="28"/>
  <c r="N6" i="28"/>
  <c r="C20" i="28" s="1"/>
  <c r="N7" i="28"/>
  <c r="C21" i="28" s="1"/>
  <c r="N10" i="28"/>
  <c r="C22" i="28" s="1"/>
  <c r="N5" i="28"/>
  <c r="C23" i="28" s="1"/>
  <c r="N4" i="28"/>
  <c r="C24" i="28" s="1"/>
  <c r="N11" i="28"/>
  <c r="C25" i="28" s="1"/>
  <c r="N12" i="28"/>
  <c r="C26" i="28" s="1"/>
  <c r="N8" i="28"/>
  <c r="N60" i="15"/>
  <c r="C50" i="62"/>
  <c r="D50" i="62"/>
  <c r="E50" i="62"/>
  <c r="F50" i="62"/>
  <c r="G50" i="62"/>
  <c r="H50" i="62"/>
  <c r="I50" i="62"/>
  <c r="J50" i="62"/>
  <c r="K50" i="62"/>
  <c r="L50" i="62"/>
  <c r="M50" i="62"/>
  <c r="B50" i="62"/>
  <c r="H47" i="15"/>
  <c r="C14" i="39"/>
  <c r="D14" i="39"/>
  <c r="E14" i="39"/>
  <c r="F14" i="39"/>
  <c r="G14" i="39"/>
  <c r="H14" i="39"/>
  <c r="I14" i="39"/>
  <c r="J14" i="39"/>
  <c r="K14" i="39"/>
  <c r="L14" i="39"/>
  <c r="M14" i="39"/>
  <c r="B14" i="39"/>
  <c r="N7" i="11"/>
  <c r="N8" i="11"/>
  <c r="N18" i="9"/>
  <c r="N6" i="9"/>
  <c r="N17" i="9"/>
  <c r="C21" i="9"/>
  <c r="D21" i="9"/>
  <c r="E21" i="9"/>
  <c r="F21" i="9"/>
  <c r="G21" i="9"/>
  <c r="H21" i="9"/>
  <c r="I21" i="9"/>
  <c r="J21" i="9"/>
  <c r="K21" i="9"/>
  <c r="L21" i="9"/>
  <c r="M21" i="9"/>
  <c r="C13" i="28"/>
  <c r="C4" i="39" s="1"/>
  <c r="D13" i="28"/>
  <c r="D4" i="39" s="1"/>
  <c r="E13" i="28"/>
  <c r="E4" i="39" s="1"/>
  <c r="F13" i="28"/>
  <c r="F4" i="39" s="1"/>
  <c r="G13" i="28"/>
  <c r="G4" i="39" s="1"/>
  <c r="H13" i="28"/>
  <c r="H4" i="39" s="1"/>
  <c r="I13" i="28"/>
  <c r="I4" i="39" s="1"/>
  <c r="J13" i="28"/>
  <c r="J4" i="39" s="1"/>
  <c r="K13" i="28"/>
  <c r="K4" i="39" s="1"/>
  <c r="L13" i="28"/>
  <c r="L4" i="39" s="1"/>
  <c r="M13" i="28"/>
  <c r="M4" i="39" s="1"/>
  <c r="B4" i="39"/>
  <c r="B5" i="39"/>
  <c r="C5" i="39"/>
  <c r="D5" i="39"/>
  <c r="E5" i="39"/>
  <c r="F5" i="39"/>
  <c r="N24" i="39"/>
  <c r="C47" i="2"/>
  <c r="C15" i="39"/>
  <c r="D15" i="39"/>
  <c r="E15" i="39"/>
  <c r="F15" i="39"/>
  <c r="G15" i="39"/>
  <c r="H15" i="39"/>
  <c r="I15" i="39"/>
  <c r="J15" i="39"/>
  <c r="K15" i="39"/>
  <c r="L15" i="39"/>
  <c r="M15" i="39"/>
  <c r="B15" i="39"/>
  <c r="C95" i="17"/>
  <c r="D95" i="17"/>
  <c r="E95" i="17"/>
  <c r="F95" i="17"/>
  <c r="G95" i="17"/>
  <c r="H95" i="17"/>
  <c r="I95" i="17"/>
  <c r="J95" i="17"/>
  <c r="K95" i="17"/>
  <c r="L95" i="17"/>
  <c r="M95" i="17"/>
  <c r="N95" i="17"/>
  <c r="C96" i="17"/>
  <c r="D96" i="17"/>
  <c r="E96" i="17"/>
  <c r="F96" i="17"/>
  <c r="G96" i="17"/>
  <c r="H96" i="17"/>
  <c r="I96" i="17"/>
  <c r="J96" i="17"/>
  <c r="K96" i="17"/>
  <c r="L96" i="17"/>
  <c r="M96" i="17"/>
  <c r="N96" i="17"/>
  <c r="N22" i="39"/>
  <c r="N46" i="28"/>
  <c r="C60" i="28" s="1"/>
  <c r="N47" i="28"/>
  <c r="C61" i="28" s="1"/>
  <c r="N51" i="28"/>
  <c r="N52" i="28"/>
  <c r="N53" i="28"/>
  <c r="N50" i="28"/>
  <c r="N49" i="28"/>
  <c r="C66" i="28" s="1"/>
  <c r="N45" i="28"/>
  <c r="C67" i="28" s="1"/>
  <c r="N54" i="28"/>
  <c r="C68" i="28" s="1"/>
  <c r="N48" i="28"/>
  <c r="C59" i="28" s="1"/>
  <c r="B18" i="28"/>
  <c r="M16" i="39"/>
  <c r="L16" i="39"/>
  <c r="K16" i="39"/>
  <c r="J16" i="39"/>
  <c r="I16" i="39"/>
  <c r="H16" i="39"/>
  <c r="G16" i="39"/>
  <c r="F16" i="39"/>
  <c r="E16" i="39"/>
  <c r="D16" i="39"/>
  <c r="C16" i="39"/>
  <c r="B16" i="39"/>
  <c r="E13" i="2"/>
  <c r="E14" i="2"/>
  <c r="E15" i="2"/>
  <c r="E16" i="2"/>
  <c r="E17" i="2"/>
  <c r="E18" i="2"/>
  <c r="E19" i="2"/>
  <c r="E20" i="2"/>
  <c r="E21" i="2"/>
  <c r="L23" i="2"/>
  <c r="M22" i="2" s="1"/>
  <c r="F21" i="2" s="1"/>
  <c r="N13" i="62"/>
  <c r="B79" i="62" s="1"/>
  <c r="N11" i="62"/>
  <c r="N19" i="62"/>
  <c r="B77" i="62" s="1"/>
  <c r="N14" i="62"/>
  <c r="B76" i="62" s="1"/>
  <c r="N16" i="62"/>
  <c r="B75" i="62" s="1"/>
  <c r="N12" i="62"/>
  <c r="B74" i="62" s="1"/>
  <c r="N20" i="62"/>
  <c r="N15" i="62"/>
  <c r="N18" i="62"/>
  <c r="N17" i="62"/>
  <c r="B26" i="28"/>
  <c r="C72" i="24"/>
  <c r="N10" i="11"/>
  <c r="N11" i="11"/>
  <c r="N14" i="11"/>
  <c r="N13" i="11"/>
  <c r="N15" i="11"/>
  <c r="N16" i="11"/>
  <c r="N20" i="11"/>
  <c r="P3" i="10"/>
  <c r="B8" i="2"/>
  <c r="B34" i="2"/>
  <c r="N81" i="19"/>
  <c r="N80" i="19"/>
  <c r="G5" i="39"/>
  <c r="H5" i="39"/>
  <c r="I5" i="39"/>
  <c r="J5" i="39"/>
  <c r="K5" i="39"/>
  <c r="L5" i="39"/>
  <c r="M5" i="39"/>
  <c r="B38" i="39"/>
  <c r="B59" i="28"/>
  <c r="B60" i="28"/>
  <c r="B61" i="28"/>
  <c r="B62" i="28"/>
  <c r="B63" i="28"/>
  <c r="B64" i="28"/>
  <c r="B65" i="28"/>
  <c r="B66" i="28"/>
  <c r="B67" i="28"/>
  <c r="B68" i="28"/>
  <c r="B69" i="28"/>
  <c r="B19" i="28"/>
  <c r="B20" i="28"/>
  <c r="B21" i="28"/>
  <c r="B22" i="28"/>
  <c r="B23" i="28"/>
  <c r="B24" i="28"/>
  <c r="B25" i="28"/>
  <c r="B27" i="28"/>
  <c r="D61" i="24"/>
  <c r="C61" i="24"/>
  <c r="C62" i="24"/>
  <c r="D62" i="24"/>
  <c r="C63" i="24"/>
  <c r="D63" i="24"/>
  <c r="C64" i="24"/>
  <c r="D64" i="24"/>
  <c r="C65" i="24"/>
  <c r="D65" i="24"/>
  <c r="C66" i="24"/>
  <c r="D66" i="24"/>
  <c r="C67" i="24"/>
  <c r="D67" i="24"/>
  <c r="C68" i="24"/>
  <c r="D68" i="24"/>
  <c r="C69" i="24"/>
  <c r="D69" i="24"/>
  <c r="C70" i="24"/>
  <c r="D70" i="24"/>
  <c r="C71" i="24"/>
  <c r="D71" i="24"/>
  <c r="D72" i="24"/>
  <c r="M21" i="11"/>
  <c r="N6" i="11"/>
  <c r="C21" i="11"/>
  <c r="D21" i="11"/>
  <c r="E21" i="11"/>
  <c r="F21" i="11"/>
  <c r="G21" i="11"/>
  <c r="H21" i="11"/>
  <c r="I21" i="11"/>
  <c r="J21" i="11"/>
  <c r="K21" i="11"/>
  <c r="L21" i="11"/>
  <c r="B21" i="11"/>
  <c r="C74" i="9"/>
  <c r="D74" i="9"/>
  <c r="E74" i="9"/>
  <c r="F74" i="9"/>
  <c r="G74" i="9"/>
  <c r="H74" i="9"/>
  <c r="I74" i="9"/>
  <c r="J74" i="9"/>
  <c r="K74" i="9"/>
  <c r="L74" i="9"/>
  <c r="M74" i="9"/>
  <c r="B74" i="9"/>
  <c r="B21" i="9"/>
  <c r="A27" i="39"/>
  <c r="N30" i="2"/>
  <c r="G46" i="2"/>
  <c r="G41" i="2"/>
  <c r="G42" i="2"/>
  <c r="G43" i="2"/>
  <c r="G44" i="2"/>
  <c r="G45" i="2"/>
  <c r="D18" i="24"/>
  <c r="C18" i="24"/>
  <c r="M38" i="39"/>
  <c r="L38" i="39"/>
  <c r="K38" i="39"/>
  <c r="J38" i="39"/>
  <c r="I38" i="39"/>
  <c r="H38" i="39"/>
  <c r="G38" i="39"/>
  <c r="F38" i="39"/>
  <c r="E38" i="39"/>
  <c r="D38" i="39"/>
  <c r="C38" i="39"/>
  <c r="B58" i="28"/>
  <c r="G40" i="2"/>
  <c r="E12" i="2"/>
  <c r="N27" i="39"/>
  <c r="N23" i="39"/>
  <c r="F8" i="2"/>
  <c r="N21" i="39"/>
  <c r="N25" i="39"/>
  <c r="F34" i="2"/>
  <c r="N32" i="2"/>
  <c r="E8" i="2"/>
  <c r="E34" i="2"/>
  <c r="H8" i="2"/>
  <c r="J70" i="17" s="1"/>
  <c r="H34" i="2"/>
  <c r="M8" i="2"/>
  <c r="O70" i="17" s="1"/>
  <c r="M34" i="2"/>
  <c r="G8" i="2"/>
  <c r="G34" i="2"/>
  <c r="J8" i="2"/>
  <c r="J34" i="2"/>
  <c r="L8" i="2"/>
  <c r="N70" i="17" s="1"/>
  <c r="L34" i="2"/>
  <c r="D8" i="2"/>
  <c r="D34" i="2"/>
  <c r="I8" i="2"/>
  <c r="I34" i="2"/>
  <c r="K8" i="2"/>
  <c r="M70" i="17" s="1"/>
  <c r="K34" i="2"/>
  <c r="C8" i="2"/>
  <c r="C34" i="2"/>
  <c r="N33" i="2"/>
  <c r="N34" i="2" s="1"/>
  <c r="N74" i="9"/>
  <c r="O61" i="9" s="1"/>
  <c r="N8" i="2"/>
  <c r="G73" i="62" l="1"/>
  <c r="G71" i="62"/>
  <c r="G70" i="62"/>
  <c r="G79" i="62"/>
  <c r="B78" i="62"/>
  <c r="B70" i="62"/>
  <c r="B71" i="62"/>
  <c r="B72" i="62"/>
  <c r="B73" i="62"/>
  <c r="C64" i="28"/>
  <c r="C65" i="28"/>
  <c r="C63" i="28"/>
  <c r="C62" i="28"/>
  <c r="C19" i="28"/>
  <c r="C18" i="28"/>
  <c r="K70" i="17"/>
  <c r="N50" i="62"/>
  <c r="N38" i="39"/>
  <c r="L70" i="17"/>
  <c r="D70" i="17"/>
  <c r="D81" i="39"/>
  <c r="D82" i="39"/>
  <c r="B81" i="39"/>
  <c r="B82" i="39"/>
  <c r="C81" i="39"/>
  <c r="C82" i="39"/>
  <c r="F81" i="39"/>
  <c r="F82" i="39"/>
  <c r="H81" i="39"/>
  <c r="H82" i="39"/>
  <c r="L82" i="39"/>
  <c r="L81" i="39"/>
  <c r="I81" i="39"/>
  <c r="I82" i="39"/>
  <c r="J82" i="39"/>
  <c r="J81" i="39"/>
  <c r="M82" i="39"/>
  <c r="M81" i="39"/>
  <c r="G81" i="39"/>
  <c r="G82" i="39"/>
  <c r="E82" i="39"/>
  <c r="E81" i="39"/>
  <c r="K82" i="39"/>
  <c r="K81" i="39"/>
  <c r="H70" i="17"/>
  <c r="I70" i="17"/>
  <c r="E70" i="17"/>
  <c r="F70" i="17"/>
  <c r="G70" i="17"/>
  <c r="E7" i="43"/>
  <c r="A53" i="2"/>
  <c r="O62" i="9"/>
  <c r="H40" i="57"/>
  <c r="G53" i="57"/>
  <c r="G40" i="57"/>
  <c r="F53" i="57"/>
  <c r="E53" i="57"/>
  <c r="F40" i="57"/>
  <c r="M53" i="57"/>
  <c r="N40" i="57"/>
  <c r="L53" i="57"/>
  <c r="M40" i="57"/>
  <c r="E40" i="57"/>
  <c r="D53" i="57"/>
  <c r="J40" i="57"/>
  <c r="I53" i="57"/>
  <c r="B53" i="57"/>
  <c r="C40" i="57"/>
  <c r="L40" i="57"/>
  <c r="K53" i="57"/>
  <c r="C53" i="57"/>
  <c r="D40" i="57"/>
  <c r="K40" i="57"/>
  <c r="J53" i="57"/>
  <c r="H53" i="57"/>
  <c r="I40" i="57"/>
  <c r="H55" i="11"/>
  <c r="H56" i="11"/>
  <c r="H58" i="11"/>
  <c r="H66" i="11"/>
  <c r="H65" i="11"/>
  <c r="O58" i="9"/>
  <c r="N13" i="28"/>
  <c r="C27" i="28" s="1"/>
  <c r="E20" i="28" s="1"/>
  <c r="D20" i="28" s="1"/>
  <c r="O60" i="9"/>
  <c r="G55" i="11" a="1"/>
  <c r="G59" i="11" s="1"/>
  <c r="O71" i="9"/>
  <c r="O72" i="9"/>
  <c r="O63" i="9"/>
  <c r="O59" i="9"/>
  <c r="D45" i="2"/>
  <c r="H45" i="2" s="1"/>
  <c r="I45" i="2" s="1"/>
  <c r="N16" i="39"/>
  <c r="O34" i="2" s="1"/>
  <c r="O70" i="9"/>
  <c r="O73" i="9"/>
  <c r="O64" i="9"/>
  <c r="N21" i="9"/>
  <c r="H59" i="11"/>
  <c r="H60" i="11"/>
  <c r="H61" i="11"/>
  <c r="H64" i="11"/>
  <c r="H63" i="11"/>
  <c r="H57" i="11"/>
  <c r="N15" i="39"/>
  <c r="N41" i="11"/>
  <c r="N21" i="11"/>
  <c r="N55" i="28"/>
  <c r="C69" i="28" s="1"/>
  <c r="D60" i="28" s="1"/>
  <c r="N4" i="39"/>
  <c r="M14" i="2"/>
  <c r="F13" i="2" s="1"/>
  <c r="M17" i="2"/>
  <c r="F16" i="2" s="1"/>
  <c r="M21" i="2"/>
  <c r="F20" i="2" s="1"/>
  <c r="M20" i="2"/>
  <c r="F19" i="2" s="1"/>
  <c r="M15" i="2"/>
  <c r="F14" i="2" s="1"/>
  <c r="M13" i="2"/>
  <c r="F12" i="2" s="1"/>
  <c r="M16" i="2"/>
  <c r="F15" i="2" s="1"/>
  <c r="M18" i="2"/>
  <c r="F17" i="2" s="1"/>
  <c r="M19" i="2"/>
  <c r="F18" i="2" s="1"/>
  <c r="N6" i="39"/>
  <c r="N5" i="39"/>
  <c r="N14" i="39"/>
  <c r="D40" i="2"/>
  <c r="H40" i="2" s="1"/>
  <c r="I40" i="2" s="1"/>
  <c r="D44" i="2"/>
  <c r="H44" i="2" s="1"/>
  <c r="I44" i="2" s="1"/>
  <c r="D46" i="2"/>
  <c r="H46" i="2" s="1"/>
  <c r="I46" i="2" s="1"/>
  <c r="D42" i="2"/>
  <c r="H42" i="2" s="1"/>
  <c r="I42" i="2" s="1"/>
  <c r="E8" i="43"/>
  <c r="D43" i="2"/>
  <c r="H43" i="2" s="1"/>
  <c r="I43" i="2" s="1"/>
  <c r="D41" i="2"/>
  <c r="H41" i="2" s="1"/>
  <c r="I41" i="2" s="1"/>
  <c r="P70" i="17" l="1"/>
  <c r="N53" i="57"/>
  <c r="E18" i="28"/>
  <c r="D18" i="28" s="1"/>
  <c r="E25" i="28"/>
  <c r="D25" i="28" s="1"/>
  <c r="E21" i="28"/>
  <c r="D21" i="28" s="1"/>
  <c r="E22" i="28"/>
  <c r="D22" i="28" s="1"/>
  <c r="G55" i="11"/>
  <c r="G57" i="11"/>
  <c r="E26" i="28"/>
  <c r="D26" i="28" s="1"/>
  <c r="G56" i="11"/>
  <c r="G62" i="11"/>
  <c r="E19" i="28"/>
  <c r="D19" i="28" s="1"/>
  <c r="G64" i="11"/>
  <c r="G60" i="11"/>
  <c r="G65" i="11"/>
  <c r="G66" i="11"/>
  <c r="E23" i="28"/>
  <c r="D23" i="28" s="1"/>
  <c r="G63" i="11"/>
  <c r="G58" i="11"/>
  <c r="E24" i="28"/>
  <c r="D24" i="28" s="1"/>
  <c r="G61" i="11"/>
  <c r="O74" i="9"/>
  <c r="E5" i="43"/>
  <c r="E6" i="43"/>
  <c r="D62" i="28"/>
  <c r="D66" i="28"/>
  <c r="D68" i="28"/>
  <c r="D64" i="28"/>
  <c r="D63" i="28"/>
  <c r="D59" i="28"/>
  <c r="D65" i="28"/>
  <c r="D61" i="28"/>
  <c r="D67" i="28"/>
  <c r="M23" i="2"/>
  <c r="D47" i="2"/>
  <c r="D27" i="28" l="1"/>
  <c r="E13" i="43"/>
  <c r="E27" i="28"/>
  <c r="D69" i="28"/>
  <c r="K99" i="43" l="1"/>
  <c r="K74" i="43" s="1"/>
  <c r="E99" i="43" l="1"/>
  <c r="E74" i="43" s="1"/>
  <c r="I99" i="43"/>
  <c r="I74" i="43" s="1"/>
  <c r="F99" i="43"/>
  <c r="F74" i="43" s="1"/>
  <c r="C99" i="43"/>
  <c r="C74" i="43" s="1"/>
  <c r="G99" i="43"/>
  <c r="G74" i="43" s="1"/>
  <c r="J99" i="43"/>
  <c r="J74" i="43" s="1"/>
  <c r="D99" i="43"/>
  <c r="D74" i="43" s="1"/>
  <c r="C48" i="15" l="1"/>
  <c r="C49" i="15" s="1"/>
  <c r="D35" i="15"/>
  <c r="D36" i="15"/>
  <c r="D37" i="15"/>
  <c r="D39" i="15"/>
  <c r="D38" i="15"/>
  <c r="D41" i="1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<sst xmlns="http://schemas.openxmlformats.org/spreadsheetml/2006/main" count="3957" uniqueCount="1382">
  <si>
    <t>INFORMACIÓN ESTADÍSTICA</t>
  </si>
  <si>
    <t xml:space="preserve">  </t>
  </si>
  <si>
    <t>RESULTADOS DE ENERGÍA</t>
  </si>
  <si>
    <t>RESUMEN DE PRODUCCIÓN DE ENERGÍA (GWh)</t>
  </si>
  <si>
    <t>ENE</t>
  </si>
  <si>
    <t>FEB</t>
  </si>
  <si>
    <t>MAR</t>
  </si>
  <si>
    <t>ABR</t>
  </si>
  <si>
    <t>MAY</t>
  </si>
  <si>
    <t>JUN</t>
  </si>
  <si>
    <t>JUL</t>
  </si>
  <si>
    <t>AGO</t>
  </si>
  <si>
    <t>SEP</t>
  </si>
  <si>
    <t>OCT</t>
  </si>
  <si>
    <t>NOV</t>
  </si>
  <si>
    <t>DIC</t>
  </si>
  <si>
    <t>TOTAL</t>
  </si>
  <si>
    <t>+ PRODUCCIÓN S. N. I.</t>
  </si>
  <si>
    <t>+ IMPORTACIÓN</t>
  </si>
  <si>
    <t>+ DESVIACIONES*</t>
  </si>
  <si>
    <t>* Desviaciones y energias inadvertidas de Importación</t>
  </si>
  <si>
    <t>GWh</t>
  </si>
  <si>
    <t>%</t>
  </si>
  <si>
    <t>PLANTAS HIDRÁULICAS</t>
  </si>
  <si>
    <t>TURBINAS DE VAPOR</t>
  </si>
  <si>
    <t>COGENERADORES (**)</t>
  </si>
  <si>
    <t>MOTORES RECIPROCANTES</t>
  </si>
  <si>
    <t>EÓLICA</t>
  </si>
  <si>
    <t>GEOTÉRMICAS</t>
  </si>
  <si>
    <t>FOTOVOLTAÍCA</t>
  </si>
  <si>
    <t>TURBINAS DE GAS</t>
  </si>
  <si>
    <t>IMPORTACIONES</t>
  </si>
  <si>
    <t>DESVIACIONES</t>
  </si>
  <si>
    <t>** Turbinas de vapor.</t>
  </si>
  <si>
    <t>RESUMEN DE CONSUMO DE ENERGÍA (GWh)</t>
  </si>
  <si>
    <t>- CONSUMO S. N. I.</t>
  </si>
  <si>
    <t>- EXPORTACIÓN</t>
  </si>
  <si>
    <t>- DESVIACIONES ***</t>
  </si>
  <si>
    <t>- PÉRDIDAS</t>
  </si>
  <si>
    <t>*** Desviaciones y energias inadvertidas de Exportación</t>
  </si>
  <si>
    <t>COMPOSICIÓN POR TIPO DE CONSUMO DE ENERGÍA</t>
  </si>
  <si>
    <t>DISTRIBUIDORES</t>
  </si>
  <si>
    <t>COMERCIALIZADORES *</t>
  </si>
  <si>
    <t>COMERCIALIZADORES ****</t>
  </si>
  <si>
    <t>GRANDES USUARIOS PARTICIPANTES</t>
  </si>
  <si>
    <t>CONSUMOS PROPIOS</t>
  </si>
  <si>
    <t>EXPORTACIONES</t>
  </si>
  <si>
    <t>PÉRDIDAS</t>
  </si>
  <si>
    <t>**** Comercializadores: Consumo de Grandes Usuarios a través de Comercializadores</t>
  </si>
  <si>
    <t>PARTICIPACIÓN EN LA PRODUCCIÓN DE ENERGÍA (GWh)</t>
  </si>
  <si>
    <t>PARTICIPANTES</t>
  </si>
  <si>
    <t>AGEN, S. A.</t>
  </si>
  <si>
    <t>AGRICOLA LA ENTRADA, S. A.</t>
  </si>
  <si>
    <t>AGRO COMERCIALIZADORA DEL POLOCHIC, S. A.</t>
  </si>
  <si>
    <t>AGROFORESTAL EL CEDRO, S. A.</t>
  </si>
  <si>
    <t>AGROGENERADORA, S. A.</t>
  </si>
  <si>
    <t>AGROINDUSTRIAL PIEDRA NEGRA, S. A.</t>
  </si>
  <si>
    <t>AGROPECUARIA ALTORR, S. A.</t>
  </si>
  <si>
    <t>AGROPROP, S. A.</t>
  </si>
  <si>
    <t>AGUILAR, ARIMANY, ASOCIADOS CONSULTORES, S. A.</t>
  </si>
  <si>
    <t>ALTERNATIVA DE ENERGIA RENOVABLE, S. A.</t>
  </si>
  <si>
    <t>ALTERNATIVA DE ENERGIA RENOVABLE, S. A. (IMPORTACIÓN)</t>
  </si>
  <si>
    <t>ANACAPRI, S. A.</t>
  </si>
  <si>
    <t>BIOMASS ENERGY, S. A.</t>
  </si>
  <si>
    <t>CAUDALES RENOVABLES S. A.</t>
  </si>
  <si>
    <t>CENTRAL AGRO INDUSTRIAL GUATEMALTECA, S. A.</t>
  </si>
  <si>
    <t>CINCO M, S. A.</t>
  </si>
  <si>
    <t>COMERCIALIZADORA COMERTITLAN, S. A.</t>
  </si>
  <si>
    <t>COMERCIALIZADORA DE ENERGIA PARA EL DESARROLLO, S. A.</t>
  </si>
  <si>
    <t>COMERCIALIZADORA ELECTRICA DE GUATEMALA, S.A.</t>
  </si>
  <si>
    <t>COMERCIALIZADORA ELECTRICA DE GUATEMALA, S.A. (IMPORTACIÓN)</t>
  </si>
  <si>
    <t>COMERCIALIZADORA ELECTRICA DEL PACIFICO, S. A.</t>
  </si>
  <si>
    <t>COMERCIALIZADORA ELECTRONOVA, S. A.</t>
  </si>
  <si>
    <t>COMERCIALIZADORA ELECTRONOVA, S. A. (IMPORTACIÓN)</t>
  </si>
  <si>
    <t>COMERCIALIZADORA ORAZUL ENERGY DE CENTRO AMERICA, LTDA.</t>
  </si>
  <si>
    <t>COMPANIA AGRICOLA INDUSTRIAL SANTA ANA, S. A.</t>
  </si>
  <si>
    <t>COMPAÑÍA DE MONTAJES ELECTROMECANICOS, S. A.</t>
  </si>
  <si>
    <t>COMPAÑIA ELECTRICA LA LIBERTAD, S. A.</t>
  </si>
  <si>
    <t>COMPRA DE MATERIAS PRIMAS, S. A.</t>
  </si>
  <si>
    <t>CONSORCIO ENERGÉTICO MAAYAT'AAN, S. A.</t>
  </si>
  <si>
    <t>CORALITO, S. A.</t>
  </si>
  <si>
    <t>DESARROLLOS LAS UVITAS, S. A.</t>
  </si>
  <si>
    <t>DESVIACIONES GRAVES MER BONIFICABLES (IMPORTACIÓN)</t>
  </si>
  <si>
    <t>DESVIACIONES GRAVES MER COMPENSABLES (IMPORTACIÓN)</t>
  </si>
  <si>
    <t>DESVIACIONES NORMALES MER (IMPORTACIÓN)</t>
  </si>
  <si>
    <t>EL PILAR, S. A.</t>
  </si>
  <si>
    <t>ELECTRO GENERACION, S. A.</t>
  </si>
  <si>
    <t>EMPRESA DE COMERCIALIZACION DE ENERGIA ELECTRICA DEL INDE (IMPORTACIÓN)</t>
  </si>
  <si>
    <t>EMPRESA DE GENERACION DE ENERGIA ELECTRICA DEL INDE</t>
  </si>
  <si>
    <t>ENERGÍA DE LA TIERRA, S. A.</t>
  </si>
  <si>
    <t>ENERGIA DEL CARIBE, S. A. (IMPORTACIÓN)</t>
  </si>
  <si>
    <t>ENERGIA INADVERTIDA  MÉXICO (IMPORTACIÓN)</t>
  </si>
  <si>
    <t>ENERGIA LIMPIA DE GUATEMALA, S. A.</t>
  </si>
  <si>
    <t>ENERGIAS DEL OCOSITO, S. A.</t>
  </si>
  <si>
    <t>ENERGIAS RENOVABLES AMLO, S. A.</t>
  </si>
  <si>
    <t>ENERGIAS SAN JOSE, S. A.</t>
  </si>
  <si>
    <t>EOLICO SAN ANTONIO EL SITIO, S.A.</t>
  </si>
  <si>
    <t>GENEPAL, S. A.</t>
  </si>
  <si>
    <t>GENERADORA DE ENERGIA EL PRADO, S. A.</t>
  </si>
  <si>
    <t>GENERADORA DE OCCIDENTE, LTDA.</t>
  </si>
  <si>
    <t>GENERADORA DEL ESTE, S. A.</t>
  </si>
  <si>
    <t>GENERADORA ELECTRICA DEL NORTE LTDA.</t>
  </si>
  <si>
    <t>GENERADORA ELECTRICA LA PAZ, S. A.</t>
  </si>
  <si>
    <t>GENERADORA ELECTRICA LAS VICTORIAS, S. A.</t>
  </si>
  <si>
    <t>GRUPO CUTZÁN, S. A.</t>
  </si>
  <si>
    <t>GRUPO GENERADOR DE ORIENTE, S. A.</t>
  </si>
  <si>
    <t>HIDRO JUMINA, S. A.</t>
  </si>
  <si>
    <t>HIDRO VICTORIA, S. A.</t>
  </si>
  <si>
    <t>HIDRO XACBAL</t>
  </si>
  <si>
    <t>HIDROELECTRICA CANDELARIA, S. A.</t>
  </si>
  <si>
    <t>HIDROELÉCTRICA CARMEN AMALIA, S. A.</t>
  </si>
  <si>
    <t>HIDROELECTRICA EL BROTE, S. A.</t>
  </si>
  <si>
    <t>HIDROELECTRICA EL COBANO, S. A.</t>
  </si>
  <si>
    <t>HIDROELECTRICA EL COROZO</t>
  </si>
  <si>
    <t>HIDROELECTRICA MAXANAL, S.A.</t>
  </si>
  <si>
    <t>HIDROELECTRICA RAAXHA, S. A.</t>
  </si>
  <si>
    <t>HIDROELECTRICA SAC-JA, S. A.</t>
  </si>
  <si>
    <t>HIDROELECTRICA SAMUC, S. A.</t>
  </si>
  <si>
    <t>HIDROELECTRICA SANTA ANITA, S.A.</t>
  </si>
  <si>
    <t>HIDROLECT, S. A.</t>
  </si>
  <si>
    <t>HIDROPOWER SDMM, S. A.</t>
  </si>
  <si>
    <t>HIDROSACPUR, S. A.</t>
  </si>
  <si>
    <t>HIDROXOCOBIL, S. A.</t>
  </si>
  <si>
    <t>INDUSTRIAS DE BIOGAS, S. A.</t>
  </si>
  <si>
    <t>INGENIO LA UNION, S.A.</t>
  </si>
  <si>
    <t>INGENIO MAGDALENA, S.A.</t>
  </si>
  <si>
    <t>INGENIO PALO GORDO, S. A.</t>
  </si>
  <si>
    <t>INGENIO TULULA, S. A.</t>
  </si>
  <si>
    <t>INVERSIONES ATENAS, S. A.</t>
  </si>
  <si>
    <t>INVERSIONES PASABIEN, S. A.</t>
  </si>
  <si>
    <t>ION ENERGY, S. A.</t>
  </si>
  <si>
    <t>ION ENERGY, S. A. (IMPORTACIÓN)</t>
  </si>
  <si>
    <t>JAGUAR ENERGY GUATEMALA LLC.</t>
  </si>
  <si>
    <t>JAGUAR ENERGY GUATEMALA LLC. (IMPORTACIÓN)</t>
  </si>
  <si>
    <t>LUZ Y FUERZA ELECTRICA DE GUATEMALA, LTDA.</t>
  </si>
  <si>
    <t>MAYORISTAS DE ELECTRICIDAD, S.A.</t>
  </si>
  <si>
    <t>MAYORISTAS DE ELECTRICIDAD, S.A. (IMPORTACIÓN)</t>
  </si>
  <si>
    <t>MERELEC GUATEMALA, S. A.</t>
  </si>
  <si>
    <t>MERELEC GUATEMALA, S. A. (IMPORTACIÓN)</t>
  </si>
  <si>
    <t>MONTE MARIA, S. A.</t>
  </si>
  <si>
    <t>ORAZUL ENERGY GUATEMALA Y CIA. S. C. A.</t>
  </si>
  <si>
    <t>OSCANA, S. A.</t>
  </si>
  <si>
    <t>OXEC II, S. A.</t>
  </si>
  <si>
    <t>OXEC, S. A.</t>
  </si>
  <si>
    <t>PANTALEON, S.A.</t>
  </si>
  <si>
    <t>PAPELES ELABORADOS, S. A.</t>
  </si>
  <si>
    <t>PROVEEDORA DE ENERGIA RENOVABLE PEÑA FLOR, S. A.</t>
  </si>
  <si>
    <t>PROYECTOS SOSTENIBLES DE GUATEMALA, S. A.</t>
  </si>
  <si>
    <t>PUNTA DEL CIELO, S. A.</t>
  </si>
  <si>
    <t>REGIONAL ENERGETICA, S. A.</t>
  </si>
  <si>
    <t>RENACE, S. A.</t>
  </si>
  <si>
    <t>RENOVABLES DE GUATEMALA, S. A.</t>
  </si>
  <si>
    <t>SAN DIEGO, S. A.</t>
  </si>
  <si>
    <t>SAN DIEGO, S. A. (IMPORTACIÓN)</t>
  </si>
  <si>
    <t>SERVICIOS EN GENERACION, S. A.</t>
  </si>
  <si>
    <t>SIBO, S. A.</t>
  </si>
  <si>
    <t>SOLARIS GUATEMALA, S. A.</t>
  </si>
  <si>
    <t>TECNOGUAT, S. A.</t>
  </si>
  <si>
    <t>TERMICA, S. A.</t>
  </si>
  <si>
    <t>TRANSMISIÓN DE ELECTRICIDAD, S. A.</t>
  </si>
  <si>
    <t>TUNCAJ, S. A.</t>
  </si>
  <si>
    <t>VIENTO BLANCO, S. A.</t>
  </si>
  <si>
    <t>VISION DE AGUILA, S. A.</t>
  </si>
  <si>
    <t>VITOL ELECTRICIDAD DE GUATEMALA, S. A.</t>
  </si>
  <si>
    <t>VITOL ELECTRICIDAD DE GUATEMALA, S. A. (IMPORTACIÓN)</t>
  </si>
  <si>
    <t>XOLHUITZ PROVIDENCIA, S. A.</t>
  </si>
  <si>
    <t>PARTICIPACIÓN EN EL CONSUMO DE ENERGÍA (GWh)</t>
  </si>
  <si>
    <t>ALTERNATIVA DE ENERGIA RENOVABLE, S. A. (EXPORTACIÓN)</t>
  </si>
  <si>
    <t>BIOMASS ENERGY, S. A. (EXPORTACIÓN)</t>
  </si>
  <si>
    <t>CENTRAL COMERCIALIZADORA DE ENERGIA ELECTRICA, S.A.</t>
  </si>
  <si>
    <t>CENTRAL COMERCIALIZADORA DE ENERGIA ELECTRICA, S.A. (EXPORTACIÓN)</t>
  </si>
  <si>
    <t>COMERCIALIZADORA CENTROAMERICANA DE ENERGIA LA CEIBA, S. A.</t>
  </si>
  <si>
    <t>COMERCIALIZADORA DE ENERGÍA SAN DIEGO, S. A.</t>
  </si>
  <si>
    <t>COMERCIALIZADORA ELECTRICA DE GUATEMALA, S. A. (EXPORTACIÓN)</t>
  </si>
  <si>
    <t>COMERCIALIZADORA ELECTRICA LA UNION, S. A.</t>
  </si>
  <si>
    <t>COMERCIALIZADORA ELECTRONOVA, S. A. (EXPORTACIÓN)</t>
  </si>
  <si>
    <t>COMERCIALIZADORA GUATEMALTECA MAYORISTA DE ELECTRICIDAD S.A.</t>
  </si>
  <si>
    <t>COMPAÑÍA AGRÍCOLA INDUSTRIAL SANTA ANA, S.A. (EXPORTACIÓN)</t>
  </si>
  <si>
    <t>COMPAÑIA ELECTRICA LA LIBERTAD, S. A. (EXPORTACIÓN)</t>
  </si>
  <si>
    <t>CORPORACIÓN DE ELECTRICIDAD CENTROAMERICANA, S. A.</t>
  </si>
  <si>
    <t>COVA ENERGY, S. A.</t>
  </si>
  <si>
    <t>DESVIACIONES GRAVES MER BONIFICABLES (EXPORTACIÓN)</t>
  </si>
  <si>
    <t>DESVIACIONES GRAVES MER COMPENSABLES (EXPORTACIÓN)</t>
  </si>
  <si>
    <t>DESVIACIONES NORMALES MER (EXPORTACIÓN)</t>
  </si>
  <si>
    <t>DISTRIBUIDORA DE ELECTRICIDAD DE OCCIDENTE, S. A.</t>
  </si>
  <si>
    <t>DISTRIBUIDORA DE ELECTRICIDAD DE ORIENTE, S. A.</t>
  </si>
  <si>
    <t>ECONOENERGÍA, S. A.</t>
  </si>
  <si>
    <t>EMPRESA DE GENERACION DE ENERGIA ELECTRICA DEL INDE (DEMANDA PUNTOS EEMs)</t>
  </si>
  <si>
    <t>EMPRESA DE GENERACIÓN DE ENERGÍA ELÉCTRICA DEL INDE (EXPORTACIÓN)</t>
  </si>
  <si>
    <t>EMPRESA ELECTRICA DE GUATEMALA, S. A.</t>
  </si>
  <si>
    <t>EMPRESA MUNICIPAL RURAL DE ELECTRICIDAD DE PLAYA GRANDE</t>
  </si>
  <si>
    <t>ENERGIA INADVERTIDA  MÉXICO (EXPORTACIÓN)</t>
  </si>
  <si>
    <t>ENERGIAS SAN JOSE, S. A. (EXPORTACIÓN)</t>
  </si>
  <si>
    <t>GUATEMALA DE MOLDEADOS, S. A.</t>
  </si>
  <si>
    <t>HIDRO XACBAL (EXPORTACIÓN)</t>
  </si>
  <si>
    <t>INSTITUTO DE RECREACION DE LOS TRABAJADORES (GUSIRTNE0000001)</t>
  </si>
  <si>
    <t>INSTITUTO NACIONAL DE ELECTRIFICACION (EDIFICIO INDE)</t>
  </si>
  <si>
    <t>ION ENERGY, S. A. (EXPORTACIÓN)</t>
  </si>
  <si>
    <t>JAGUAR ENERGY GUATEMALA LLC. (EXPORTACIÓN)</t>
  </si>
  <si>
    <t>MERELEC GUATEMALA, S. A. (EXPORTACIÓN)</t>
  </si>
  <si>
    <t>ORAZUL ENERGY GUATEMALA Y CIA. S. C. A. (EXPORTACIÓN)</t>
  </si>
  <si>
    <t>PANTALEON, S.A. (EXPORTACIÓN)</t>
  </si>
  <si>
    <t>RECURSOS GEOTERMICOS, S. A.</t>
  </si>
  <si>
    <t>RENACE, S. A. (EXPORTACIÓN)</t>
  </si>
  <si>
    <t>RENOVABLES DE GUATEMALA, S. A. (EXPORTACIÓN)</t>
  </si>
  <si>
    <t>SAN DIEGO, S.A. (EXPORTACIÓN)</t>
  </si>
  <si>
    <t>TRITON, S. A.</t>
  </si>
  <si>
    <t>CONSUMO PROPIO</t>
  </si>
  <si>
    <t>GENERACIÓN POR TIPO DE COMBUSTIBLE (GWh)</t>
  </si>
  <si>
    <t>COMBUSTIBLE</t>
  </si>
  <si>
    <t>RECURSOS HÍDRICOS</t>
  </si>
  <si>
    <t>BIOMASA</t>
  </si>
  <si>
    <t>EÓLICO</t>
  </si>
  <si>
    <t>VAPOR GEOTÉRMICO</t>
  </si>
  <si>
    <t>SOLAR</t>
  </si>
  <si>
    <t>BIOGAS</t>
  </si>
  <si>
    <t>GAS NATURAL</t>
  </si>
  <si>
    <t>SYNGAS</t>
  </si>
  <si>
    <t>CARBÓN</t>
  </si>
  <si>
    <t>COQUE DE PETROLEO</t>
  </si>
  <si>
    <t>BUNKER</t>
  </si>
  <si>
    <t>DIESEL</t>
  </si>
  <si>
    <t>TOTALES</t>
  </si>
  <si>
    <t>RENOVABLES</t>
  </si>
  <si>
    <t>NO RENOVABLES</t>
  </si>
  <si>
    <t>IMPORTACIÓN</t>
  </si>
  <si>
    <t xml:space="preserve">CARGA HORARIA PARA EL DÍA DE MÁXIMA DEMANDA DE POTENCIA </t>
  </si>
  <si>
    <t>Hora</t>
  </si>
  <si>
    <t>CARGA HORARIA</t>
  </si>
  <si>
    <t>SPOT</t>
  </si>
  <si>
    <t>*Valores según Carga Horaria del Posdespacho Diario</t>
  </si>
  <si>
    <t>PRECIO SPOT PROMEDIO MENSUAL (US$ / MWh) Y</t>
  </si>
  <si>
    <t xml:space="preserve"> DEMANDA MÁXIMA DE POTENCIA MENSUAL (MW)</t>
  </si>
  <si>
    <t>DEMANDA DE POTENCIA MÁXIMA MENSUAL (MW)</t>
  </si>
  <si>
    <t>Enero</t>
  </si>
  <si>
    <t>Febrero</t>
  </si>
  <si>
    <t>Marzo</t>
  </si>
  <si>
    <t>Abril</t>
  </si>
  <si>
    <t>Mayo</t>
  </si>
  <si>
    <t>Junio</t>
  </si>
  <si>
    <t>Julio</t>
  </si>
  <si>
    <t>Agosto</t>
  </si>
  <si>
    <t>Septiembre</t>
  </si>
  <si>
    <t>Octubre</t>
  </si>
  <si>
    <t>Noviembre</t>
  </si>
  <si>
    <t>Diciembre</t>
  </si>
  <si>
    <t>MERCADO A TÉRMINO Y DE OPORTUNIDAD DE LA ENERGÍA</t>
  </si>
  <si>
    <t>TRANSACCIONES EN EL MERCADO A TÉRMINO Y EN EL MERCADO DE OPORTUNIDAD (GWh)*</t>
  </si>
  <si>
    <t>MERCADO A TÉRMINO</t>
  </si>
  <si>
    <t>MERCADO DE OPORTUNIDAD</t>
  </si>
  <si>
    <t>TRANSACCIONES EN EL MERCADO A TÉRMINO POR TIPO DE CONTRATO DE ENERGÍA (GWh) *</t>
  </si>
  <si>
    <t>TIPO DE CONTRATO</t>
  </si>
  <si>
    <t>Por diferencias con curva de carga (a)</t>
  </si>
  <si>
    <t>De opción de compra de energía ( c )</t>
  </si>
  <si>
    <t>Por diferencias por la demanda faltante (d)</t>
  </si>
  <si>
    <t>Contratos de energía generada (f)</t>
  </si>
  <si>
    <t>Cumplimiento de transacciones internacionales</t>
  </si>
  <si>
    <t>Respaldo de Energía Generada (Productores)</t>
  </si>
  <si>
    <t>* Resultados correspondientes a las compras de los Participantes en el Consumo de Energía</t>
  </si>
  <si>
    <t>RESULTADOS DE ENERGÍA EN EL MERCADO MAYORISTA</t>
  </si>
  <si>
    <t>VENTAS DE ENERGÍA EN EL MERCADO DE OPORTUNIDAD (GWh)</t>
  </si>
  <si>
    <t>COMPRAS DE ENERGÍA EN EL MERCADO DE OPORTUNIDAD (GWh)</t>
  </si>
  <si>
    <t xml:space="preserve">IMPORTACIONES DE ENERGÍA DEL MER (GWh) </t>
  </si>
  <si>
    <t>IMPORTACIONES DE ENERGÍA DE MÉXICO(GWh)</t>
  </si>
  <si>
    <t>EXPORTACIONES DE ENERGÍA AL MER (GWh)</t>
  </si>
  <si>
    <t>EXPORTACIONES DE ENERGÍA A MÉXICO (GWh)</t>
  </si>
  <si>
    <t>RESULTADOS DE POTENCIA EN EL MERCADO MAYORISTA</t>
  </si>
  <si>
    <t>ANUAL</t>
  </si>
  <si>
    <t>PROMEDIO DE POTENCIA ASIGNADA PARA RESERVA RODANTE OPERATIVA INTEGRADA (MW)</t>
  </si>
  <si>
    <t>RESERVA RÁPIDA PROMEDIO ASIGNADA (MW)</t>
  </si>
  <si>
    <t>DEMANDA DE POTENCIA MÁXIMA (MW)</t>
  </si>
  <si>
    <t>OTROS RESULTADOS DEL MERCADO MAYORISTA EN US$</t>
  </si>
  <si>
    <t>REMUNERACIÓN POR GENERACIÓN FORZADA</t>
  </si>
  <si>
    <t>REMUNERACION POR RESERVA RODANTE OPERATIVA</t>
  </si>
  <si>
    <t>RESERVA RÁPIDA MONTO REMUNERADO</t>
  </si>
  <si>
    <t>CARGO DEL SALDO PRECIO DE LA POTENCIA Y DE LA ENERGÍA EXCEDENTE DE LOS CONTRATOS EXISTENTES</t>
  </si>
  <si>
    <t>RESULTADOS DE PEAJE EN EL SISTEMA PRINCIPAL DE TRANSPORTE</t>
  </si>
  <si>
    <t>RESULTADOS DE PEAJE EN EL SISTEMA SECUNDARIO DE TRANSPORTE</t>
  </si>
  <si>
    <t>PRECIOS DE MERCADO</t>
  </si>
  <si>
    <t>PRECIO SPOT PROMEDIO MENSUAL (US$/MWh)</t>
  </si>
  <si>
    <t>PRECIO PROMEDIO MENSUAL EN EL MERCADO ELÉCTRICO REGIONAL (US$/MWh)-Expost-</t>
  </si>
  <si>
    <t>PRECIO PROMEDIO MENSUAL EN EL MERCADO ELÉCTRICO REGIONAL (US$/MWh)-Exante-</t>
  </si>
  <si>
    <t>PRECIO PROMEDIO MENSUAL EN EL MERCADO ELÉCTRICO REGIONAL (US$/MWh)</t>
  </si>
  <si>
    <t>PRECIO TOPE PARA LA RRO (US$/MW-mes)</t>
  </si>
  <si>
    <t>PRECIO POR SERVICIO DE RESERVA RÁPIDA (US$/kW-mes)</t>
  </si>
  <si>
    <t>PRECIO DP + (US$/kW-mes)</t>
  </si>
  <si>
    <t>PRECIO DP - (US$/kW-mes)</t>
  </si>
  <si>
    <t>PRECIO PEAJE PRINCIPAL (US$/kW-mes)</t>
  </si>
  <si>
    <t>PRECIO UNITARIO PEAJE SECUNDARIO TRANSMISIÓN (US $ / KW mes)</t>
  </si>
  <si>
    <t>PRECIO UNITARIO PEAJE SECUNDARIO SUBTRANSMISIÓN CENTRO (US $ / KW mes)</t>
  </si>
  <si>
    <t>PRECIO UNITARIO PEJAE SECUNDARIO SUBTRANSMISIÓN OCCIDENTE (US $ / KW mes)</t>
  </si>
  <si>
    <t>PRECIO UNITARIO PEAJE SECUNDARIO SUBTRANSMISIÓN ORIENTE (US $ / KW mes)</t>
  </si>
  <si>
    <t>Generación Forzada</t>
  </si>
  <si>
    <t>Reserva Rodante Operativa</t>
  </si>
  <si>
    <t>Reserva Rápida</t>
  </si>
  <si>
    <t>Cargo del Saldo Precio de la Potencia y de la Energía Excedente de los Contratos por Licitación</t>
  </si>
  <si>
    <t>Peaje Principal</t>
  </si>
  <si>
    <t>Peaje Secundario</t>
  </si>
  <si>
    <t>INDICADORES</t>
  </si>
  <si>
    <t>NOMBRE</t>
  </si>
  <si>
    <t>HORAS</t>
  </si>
  <si>
    <t>JAGUAR ENERGY U2</t>
  </si>
  <si>
    <t>CHIXOY</t>
  </si>
  <si>
    <t>SAN JOSE</t>
  </si>
  <si>
    <t>ARIZONA</t>
  </si>
  <si>
    <t>INTERCONEXIÓN CON MÉXICO (IMPORTACIÓN EDC-I)</t>
  </si>
  <si>
    <t>INGENIO SAN ISIDRO</t>
  </si>
  <si>
    <t>JAGUAR ENERGY U1</t>
  </si>
  <si>
    <t>SANTA ANA 2</t>
  </si>
  <si>
    <t>MAGDALENA BLOQUE 6</t>
  </si>
  <si>
    <t>MAGDALENA BLOQUE 7</t>
  </si>
  <si>
    <t>LA LIBERTAD</t>
  </si>
  <si>
    <t>GENERADORA SANTA LUCIA</t>
  </si>
  <si>
    <t>TRINIDAD BLOQUE 4</t>
  </si>
  <si>
    <t>GENOR</t>
  </si>
  <si>
    <t>RENACE IV</t>
  </si>
  <si>
    <t>SANTA TERESA</t>
  </si>
  <si>
    <t>PALO GORDO BLOQUE 2</t>
  </si>
  <si>
    <t>CHOLOMA</t>
  </si>
  <si>
    <t>SECACAO</t>
  </si>
  <si>
    <t>TRINIDAD BLOQUE 5</t>
  </si>
  <si>
    <t>TÉRMICA, S.A. U2</t>
  </si>
  <si>
    <t>EL SALTO</t>
  </si>
  <si>
    <t>GENOSA</t>
  </si>
  <si>
    <t>RENACE</t>
  </si>
  <si>
    <t>TEXTILES DEL LAGO 3</t>
  </si>
  <si>
    <t>SANTA MARIA</t>
  </si>
  <si>
    <t>HIDROELÉCTRICA GUAYACÁN</t>
  </si>
  <si>
    <t>TÉRMICA, S.A. U1</t>
  </si>
  <si>
    <t>PANTALEON BLOQUE 3</t>
  </si>
  <si>
    <t>TEXTILES DEL LAGO 2</t>
  </si>
  <si>
    <t>RENACE III</t>
  </si>
  <si>
    <t>SANTA ANA</t>
  </si>
  <si>
    <t>HIDROXACBAL</t>
  </si>
  <si>
    <t>PANTALEON BLOQUE 1</t>
  </si>
  <si>
    <t>PALIN II</t>
  </si>
  <si>
    <t>EL CAFETAL</t>
  </si>
  <si>
    <t>VIENTO BLANCO</t>
  </si>
  <si>
    <t>TEXTILES DEL LAGO 1</t>
  </si>
  <si>
    <t>EL RECREO II</t>
  </si>
  <si>
    <t>JURUN MARINALA</t>
  </si>
  <si>
    <t>RIO BOBOS</t>
  </si>
  <si>
    <t>CANDELARIA</t>
  </si>
  <si>
    <t>MAGDALENA BLOQUE 3</t>
  </si>
  <si>
    <t>RENACE II</t>
  </si>
  <si>
    <t>EL PILAR BLOQUE 3</t>
  </si>
  <si>
    <t>TAMPA 2</t>
  </si>
  <si>
    <t>HIDROAGUNÁ</t>
  </si>
  <si>
    <t>HIDROELECTRICA LA LIBERTAD</t>
  </si>
  <si>
    <t>PANAN</t>
  </si>
  <si>
    <t>PROMEDIO</t>
  </si>
  <si>
    <t>HIDROELÉCTRICA FINCA LORENA</t>
  </si>
  <si>
    <t>Factor de Carga del S.N.I.</t>
  </si>
  <si>
    <t>LAS PALMAS 4</t>
  </si>
  <si>
    <t xml:space="preserve">Producción </t>
  </si>
  <si>
    <t>Importación*</t>
  </si>
  <si>
    <t>*No incluye desviaciones</t>
  </si>
  <si>
    <t>NOTA: LA MODIFICACIÓN DE LOS PARÁMETROS DE LAS CENTRALES Y DE LAS LÍNEAS DE TRANSMISIÓN DEL SISTEMA NACIONAL INTERCONECTADO PUEDEN HACER VARIAR EL FACTOR DE PÉRDIDA NODAL DE LA ENERGÍA. LOS VALORES REPRESENTAN DÁS TÍPICOS DE LA ÉPOCA INDICADA</t>
  </si>
  <si>
    <t>Marca X - Frecuencia</t>
  </si>
  <si>
    <t>Probabilidad</t>
  </si>
  <si>
    <t>Total</t>
  </si>
  <si>
    <t>INFORMACIÓN ESTADÍSTICA HISTÓRICA</t>
  </si>
  <si>
    <t>PRODUCCIÓN CON INTER</t>
  </si>
  <si>
    <t>PRODUCCIÓN SIN INTER</t>
  </si>
  <si>
    <t>DEMANDA CON INTER</t>
  </si>
  <si>
    <t>DEMANDA SIN INTER</t>
  </si>
  <si>
    <t>DEMANDA SNI</t>
  </si>
  <si>
    <t>DP+</t>
  </si>
  <si>
    <t>DP-</t>
  </si>
  <si>
    <t>PRECIO</t>
  </si>
  <si>
    <t>PROMEDIO MENSUAL</t>
  </si>
  <si>
    <t>POE REAL</t>
  </si>
  <si>
    <t>POE CON REFERENCIA AL AÑO 2000 *</t>
  </si>
  <si>
    <t>* COMERCIALIZADORES: CONSUMO DE GRANDES USUARIOS A TRAVÉS DE COMERCIALIZADORES.</t>
  </si>
  <si>
    <t>FACTOR DE CARGA</t>
  </si>
  <si>
    <t>Producción S. N. I.</t>
  </si>
  <si>
    <t>Importación</t>
  </si>
  <si>
    <t>Energía Inadvertida y Desviaciones de Importación</t>
  </si>
  <si>
    <t>0</t>
  </si>
  <si>
    <t>1</t>
  </si>
  <si>
    <t>2</t>
  </si>
  <si>
    <t>3</t>
  </si>
  <si>
    <t>4</t>
  </si>
  <si>
    <t>5</t>
  </si>
  <si>
    <t>6</t>
  </si>
  <si>
    <t>7</t>
  </si>
  <si>
    <t>8</t>
  </si>
  <si>
    <t>9</t>
  </si>
  <si>
    <t>10</t>
  </si>
  <si>
    <t>11</t>
  </si>
  <si>
    <t>12</t>
  </si>
  <si>
    <t>13</t>
  </si>
  <si>
    <t>14</t>
  </si>
  <si>
    <t>15</t>
  </si>
  <si>
    <t>16</t>
  </si>
  <si>
    <t>17</t>
  </si>
  <si>
    <t>18</t>
  </si>
  <si>
    <t>19</t>
  </si>
  <si>
    <t>20</t>
  </si>
  <si>
    <t>21</t>
  </si>
  <si>
    <t>22</t>
  </si>
  <si>
    <t>23</t>
  </si>
  <si>
    <t>maxhidr</t>
  </si>
  <si>
    <t>* DATOS TOMADOS DEL SISTEMA DE MEDICIÓN COMERCIAL (SMEC)</t>
  </si>
  <si>
    <t>GWH</t>
  </si>
  <si>
    <t>EXPORTACIONES MER</t>
  </si>
  <si>
    <t>EXPORTACIONES MÉXICO</t>
  </si>
  <si>
    <t>****COMERCIALIZADORES: CONSUMO DE GRANDES USUARIOS A TRAVÉS DE COMERCIALIZADORES.</t>
  </si>
  <si>
    <t xml:space="preserve"> JUL</t>
  </si>
  <si>
    <t>Consumo S.N.I.</t>
  </si>
  <si>
    <t>Exportaciones</t>
  </si>
  <si>
    <t>Desviaciones ***</t>
  </si>
  <si>
    <t xml:space="preserve">*Datos SMEC. Incluye energía de exportación hacía el Mercado Eléctrico Regional y México. </t>
  </si>
  <si>
    <t>PARTICIPANTE</t>
  </si>
  <si>
    <t>ENERGIA DEL CARIBE, S. A.</t>
  </si>
  <si>
    <t>*OTROS</t>
  </si>
  <si>
    <t>* OTROS</t>
  </si>
  <si>
    <t>OTROS*</t>
  </si>
  <si>
    <t>TRANSACCIONES INTERNACIONALES</t>
  </si>
  <si>
    <t>IMPORTACIONES DE ENERGÍA (GWh)</t>
  </si>
  <si>
    <t>ENERGIA DEL CARIBE, S. A. (IMPORTACIÓN MÉXICO)</t>
  </si>
  <si>
    <t>MERELEC GUATEMALA, S. A. (IMPORTACIÓN MÉXICO)</t>
  </si>
  <si>
    <t>VITOL ELECTRICIDAD DE GUATEMALA, S. A. (IMPORTACIÓN MÉXICO)</t>
  </si>
  <si>
    <t>MAYORISTAS DE ELECTRICIDAD, S.A. (IMPORTACIÓN MÉXICO)</t>
  </si>
  <si>
    <t>EXPORTACIONES DE ENERGÍA (GWh)</t>
  </si>
  <si>
    <t>JAGUAR ENERGY GUATEMALA LLC. (EXPORTACIÓN MER)</t>
  </si>
  <si>
    <t>HIDRO XACBAL (EXPORTACIÓN MER)</t>
  </si>
  <si>
    <t>ALTERNATIVA DE ENERGIA RENOVABLE, S. A. (EXPORTACIÓN MER)</t>
  </si>
  <si>
    <t>RENACE, S. A. (EXPORTACIÓN MER)</t>
  </si>
  <si>
    <t>ORAZUL ENERGY GUATEMALA Y CIA. S. C. A. (EXPORTACIÓN MER)</t>
  </si>
  <si>
    <t>COMERCIALIZADORA ELECTRONOVA, S. A. (EXPORTACIÓN MER)</t>
  </si>
  <si>
    <t>CENTRAL COMERCIALIZADORA DE ENERGIA ELECTRICA, S.A. (EXPORTACIÓN MER)</t>
  </si>
  <si>
    <t>REMUNERACIÓN POR GENERACIÓN FORZADA (US$)</t>
  </si>
  <si>
    <t>TIPO</t>
  </si>
  <si>
    <t>UNIDAD</t>
  </si>
  <si>
    <t>MADRE TIERRA</t>
  </si>
  <si>
    <t>LA UNION</t>
  </si>
  <si>
    <t>TULULA BLOQUE 4</t>
  </si>
  <si>
    <t>LAS PALMAS 5</t>
  </si>
  <si>
    <t>TRINIDAD BLOQUE 3</t>
  </si>
  <si>
    <t>LAS VACAS</t>
  </si>
  <si>
    <t>HIDRO XACBAL DELTA</t>
  </si>
  <si>
    <t>OXEC II</t>
  </si>
  <si>
    <t>PALO VIEJO</t>
  </si>
  <si>
    <t>ELECTRO GENERACION</t>
  </si>
  <si>
    <t>TAMPA 1</t>
  </si>
  <si>
    <t>Por restricciones en el Sistema Principal de Transporte</t>
  </si>
  <si>
    <t>Por Restricciones de Arranque y Parada</t>
  </si>
  <si>
    <t>Inflexibilidad de la Oferta de Importación</t>
  </si>
  <si>
    <t>Por requerimiento de Reserva Rodante Operativa</t>
  </si>
  <si>
    <t>Por requerimiento de Reserva Rápida</t>
  </si>
  <si>
    <t>Por Sobrecostos de Demanda de Exportación</t>
  </si>
  <si>
    <t>Requerimiento del AMM</t>
  </si>
  <si>
    <t>Por restricciones en el Sistema Secundario de Transporte</t>
  </si>
  <si>
    <t>RESULTADOS DE SERVICIOS COMPLEMENTARIOS</t>
  </si>
  <si>
    <t>REMUNERACION POR RESERVA RODANTE OPERATIVA (US$)</t>
  </si>
  <si>
    <t>OXEC</t>
  </si>
  <si>
    <t>XACBAL</t>
  </si>
  <si>
    <t>POTENCIA ASIGNADA PARA RESERVA RODANTE OPERATIVA INTEGRADA MENSUALMENTE (MW)</t>
  </si>
  <si>
    <t>RESERVA RÁPIDA</t>
  </si>
  <si>
    <t>PRECIO UNITARIO (US$ / kW-mes)</t>
  </si>
  <si>
    <t>MONTO REMUNERADO (US$)</t>
  </si>
  <si>
    <t>MONTO REMUNERADO TOTAL (US$)</t>
  </si>
  <si>
    <t>COMPORTAMIENTO COMPARATIVO DEL PRECIO SPOT</t>
  </si>
  <si>
    <t>US$/MW</t>
  </si>
  <si>
    <t>MES</t>
  </si>
  <si>
    <t>PROMEDIO ANUAL</t>
  </si>
  <si>
    <t>---</t>
  </si>
  <si>
    <t>PROMEDIO MENSUAL MAXIMO</t>
  </si>
  <si>
    <t>PROMEDIO MENSUAL MÍNIMO</t>
  </si>
  <si>
    <t>Año</t>
  </si>
  <si>
    <t>BANDA DE VALLE</t>
  </si>
  <si>
    <t>BANDA INTERMEDIA</t>
  </si>
  <si>
    <t>BANDA DE PUNTA</t>
  </si>
  <si>
    <t>CRECIMIENTO DE LA DEMANDA DE ENERGÍA Y POTENCIA</t>
  </si>
  <si>
    <t>MERCADO MAYORISTA DE GUATEMALA</t>
  </si>
  <si>
    <t>CONSUMO DE ENERGÍA SNI</t>
  </si>
  <si>
    <t>DEMANDA MÁXIMA DE POTENCIA EN EL SNI</t>
  </si>
  <si>
    <t>RESULTADOS DE POTENCIA</t>
  </si>
  <si>
    <t>Anual</t>
  </si>
  <si>
    <t>DEMANDA MÁXIMA</t>
  </si>
  <si>
    <t>DESVÍOS DE POTENCIA PROMEDIOS POSITIVOS (MW)</t>
  </si>
  <si>
    <t>EMPRESA DE GENERACIÓN DE ENERGÍA ELÉCTRICA DEL INDE</t>
  </si>
  <si>
    <t>PRECIO DEL DESVÍO POSITIVO  (US $ / kW mes)</t>
  </si>
  <si>
    <t>*OTROS:</t>
  </si>
  <si>
    <t>DESVÍOS DE POTENCIA PROMEDIOS NEGATIVOS (MW)</t>
  </si>
  <si>
    <t>EMPRESA DE GENERACIÓN DE ENERGÍA ELÉCTRICA DEL INDE (DEMANDA PUNTOS EEMS)</t>
  </si>
  <si>
    <t>PRECIO DEL DESVÍO NEGATIVO  (US $ / kW mes)</t>
  </si>
  <si>
    <t>RESULTADOS DE PEAJE</t>
  </si>
  <si>
    <t>PEAJE MENSUAL PARA EL SISTEMA PRINCIPAL US$</t>
  </si>
  <si>
    <t>PEAJE MENSUAL PARA EL SISTEMA SECUNDARIO US$</t>
  </si>
  <si>
    <t>SISTEMA SECUNDARIO TRANSMISIÓN</t>
  </si>
  <si>
    <t>PRECIO UNITARIO US$/KWh</t>
  </si>
  <si>
    <t>POTENCIA TRANSMITIDA KWh</t>
  </si>
  <si>
    <t>CAT US$</t>
  </si>
  <si>
    <t>ENERO</t>
  </si>
  <si>
    <t>FEBRERO</t>
  </si>
  <si>
    <t>Transmisión Duke Energy - Arizona Vapor</t>
  </si>
  <si>
    <t>MARZO</t>
  </si>
  <si>
    <t>Transmisión Duke Energy - Borax</t>
  </si>
  <si>
    <t>ABRIL</t>
  </si>
  <si>
    <t>Transmisión Duke Energy - Comercializadora Orazul</t>
  </si>
  <si>
    <t>MAYO</t>
  </si>
  <si>
    <t>Transmisión Duke Energy - Electronova</t>
  </si>
  <si>
    <t>JUNIO</t>
  </si>
  <si>
    <t>Transmisión Duke Energy - Orazul</t>
  </si>
  <si>
    <t>JULIO</t>
  </si>
  <si>
    <t>AGOSTO</t>
  </si>
  <si>
    <t>Transmisión ETCEE - El Porvenir - El Porvenir</t>
  </si>
  <si>
    <t>SEPTIEMBRE</t>
  </si>
  <si>
    <t>Transmisión Laguna - Textiles del Lago - Electro Generación</t>
  </si>
  <si>
    <t>OCTUBRE</t>
  </si>
  <si>
    <t>Transmisión Laguna - Textiles del Lago - Generadora del Este</t>
  </si>
  <si>
    <t>NOVIEMBRE</t>
  </si>
  <si>
    <t>Transmisión Laguna - Textiles del Lago - Maayat'aan, S. A.</t>
  </si>
  <si>
    <t>DICIEMBRE</t>
  </si>
  <si>
    <t>Transmisión Los Brillantes - IRTRA - El Recreo</t>
  </si>
  <si>
    <t>Transmisión Los Brillantes - IRTRA - El Recreo II</t>
  </si>
  <si>
    <t>Transmisión Los Brillantes - México - EDC</t>
  </si>
  <si>
    <t>Transmisión Los Brillantes - San Isidro - Ingenio San Isidro</t>
  </si>
  <si>
    <t>Transmisión Mayan Golf - La Libertad - La Libertad</t>
  </si>
  <si>
    <t>Transmisión Ortitlán - Ortitlán</t>
  </si>
  <si>
    <t>Transmisión Río Bobos - Río Bobos</t>
  </si>
  <si>
    <t>Transmisión Telemán - Secacao - Candelaria</t>
  </si>
  <si>
    <t>Transmisión Telemán - Secacao - Choloma</t>
  </si>
  <si>
    <t>Transmisión Telemán - Secacao - Secacao</t>
  </si>
  <si>
    <t>Transmisión TRANSESUSA - Magdalena - Magdalena 1</t>
  </si>
  <si>
    <t>Transmisión TRANSESUSA - Magdalena - Magdalena 3</t>
  </si>
  <si>
    <t>Transmisión TRANSESUSA - Magdalena - Magdalena 4</t>
  </si>
  <si>
    <t>Transmisión TRANSESUSA - Magdalena - Biomass - Magdalena 5</t>
  </si>
  <si>
    <t>Transmisión TRANSESUSA - Magdalena - Biomass - Magdalena 6</t>
  </si>
  <si>
    <t>Transmisión TRANSESUSA - Magdalena - Biomass - Magdalena 7</t>
  </si>
  <si>
    <t>Transmisión TRANSNORTE - OXEC II - Oxec II</t>
  </si>
  <si>
    <t>Transmisión TRELEC - El Salto - El Salto</t>
  </si>
  <si>
    <t>Transmisión TRELEC - Las Vacas - Las Vacas</t>
  </si>
  <si>
    <t>Transmisión TRELEC - San José - San José</t>
  </si>
  <si>
    <t>Transmisión TREO - Xacbal - Energía Limpia de Guatemala</t>
  </si>
  <si>
    <t>Transmisión TREO - Xacbal - Hidro Xacbal</t>
  </si>
  <si>
    <t>PEAJE PARA EL SISTEMA PRINCIPAL US$</t>
  </si>
  <si>
    <t>PEAJE PARA EL SISTEMA SECUNDARIO US$</t>
  </si>
  <si>
    <t>PRECIO SPOT PROMEDIO MENSUAL Y POR BANDA HORARIA (US$ / MWh)</t>
  </si>
  <si>
    <t>BANDAS</t>
  </si>
  <si>
    <t>BANDA DE VALLE DE 0:00 A 5:59 y DE 22:00 A 23:59 HORAS</t>
  </si>
  <si>
    <t>BANDA INTERMEDIA DE 6:00 A 17:59 HORAS</t>
  </si>
  <si>
    <t>BANDA DE PUNTA DE 18:00 A 21:59 HORAS</t>
  </si>
  <si>
    <t>PRECIO PROMEDIO MENSUAL Y POR BANDA HORARIA EN EL MERCADO ELÉCTRICO REGIONAL (US$ / MWh)*</t>
  </si>
  <si>
    <t>NODO</t>
  </si>
  <si>
    <t>EXANTE</t>
  </si>
  <si>
    <t>EXPOST</t>
  </si>
  <si>
    <t>LA VEGA 2</t>
  </si>
  <si>
    <t>MOYUTA</t>
  </si>
  <si>
    <t>PANALUYA</t>
  </si>
  <si>
    <t>NOTA:</t>
  </si>
  <si>
    <t>SD = SIN DATOS</t>
  </si>
  <si>
    <t>* Información de precios del MER, proveniente de informes publicados por el EOR.</t>
  </si>
  <si>
    <t>TENDENCIAS E INDICADORES</t>
  </si>
  <si>
    <t>ENE.</t>
  </si>
  <si>
    <t>FEB.</t>
  </si>
  <si>
    <t>MAR.</t>
  </si>
  <si>
    <t>ABR.</t>
  </si>
  <si>
    <t>MAY.</t>
  </si>
  <si>
    <t>JUN.</t>
  </si>
  <si>
    <t>JUL.</t>
  </si>
  <si>
    <t>AGO.</t>
  </si>
  <si>
    <t>SEP.</t>
  </si>
  <si>
    <t>OCT.</t>
  </si>
  <si>
    <t>NOV.</t>
  </si>
  <si>
    <t>DIC.</t>
  </si>
  <si>
    <t>Importaciones</t>
  </si>
  <si>
    <t>INYECCIONES DE ENERGÍA AL MER 2018</t>
  </si>
  <si>
    <t>RETIROS DE ENERGÍA AL MER 2018</t>
  </si>
  <si>
    <t>Contratos (EXP)</t>
  </si>
  <si>
    <t>Contratos (IMP)</t>
  </si>
  <si>
    <t>Oportunidad (EXP)</t>
  </si>
  <si>
    <t>Oportunidad (IMP)</t>
  </si>
  <si>
    <t>Desviaciones Normales (Exp)</t>
  </si>
  <si>
    <t>Desviaciones Normales (IMP)</t>
  </si>
  <si>
    <t>Desviaciones Graves Bonificables (Exp)</t>
  </si>
  <si>
    <t>Desviaciones Graves Bonificables (IMP)</t>
  </si>
  <si>
    <t>Desviaciones Graves Compensables (Exp)</t>
  </si>
  <si>
    <t>Desviaciones Graves Compensables (IMP)</t>
  </si>
  <si>
    <t xml:space="preserve">EXP - EXPORTACIÓN </t>
  </si>
  <si>
    <t>IMP - IMPORTACIÓN</t>
  </si>
  <si>
    <t>PRECIOS DE LA ENERGÍA EN LOS MERCADOS NACIONAL Y REGIONAL (US$/MWh)</t>
  </si>
  <si>
    <t>PRECIO PROMEDIO MENSUAL EN EL MERCADO ELÉCTRICO REGIONAL (US$/MWh)-EXPOST-*</t>
  </si>
  <si>
    <t>PRECIO PROMEDIO MENSUAL EN EL MERCADO ELÉCTRICO REGIONAL (US$/MWh)-Exante-*</t>
  </si>
  <si>
    <t>PROMEDIO MENSUAL MM GUATEMALA (NODO DE REFERENCIA)</t>
  </si>
  <si>
    <t>Información de precios del MER, proveniente de informes publicados por el EOR. Precios Expost de marzo a diciembre de 2021, no hubieron.</t>
  </si>
  <si>
    <t>INYECCIONES DE ENERGÍA A MEXICO 2018</t>
  </si>
  <si>
    <t>RETIROS DE ENERGÍA DE MEXICO 2018</t>
  </si>
  <si>
    <t>Contratos No Firmes (EXP)</t>
  </si>
  <si>
    <t>Contratos Firmes (IMP)</t>
  </si>
  <si>
    <t>Contratos No Firmes y Oportunidad (IMP)</t>
  </si>
  <si>
    <t>Energía Inadvertida (EXP)</t>
  </si>
  <si>
    <t>Energía Inadvertida (IMP)</t>
  </si>
  <si>
    <t>PRECIOS DE LA ENERGÍA EN LOS MERCADOS NACIONAL Y MÉXICANO (US$/MWh)</t>
  </si>
  <si>
    <t>PRECIO MARGINAL LOCAL PROMEDIO MENSUAL - MERCADO TIEMPO REAL (09LBR-230)*</t>
  </si>
  <si>
    <t>* Información de precios del México, proveniente de informes publicados por CENACE.</t>
  </si>
  <si>
    <t>DESVÍOS DE POTENCIA POSITIVOS PROMEDIOS (MW)</t>
  </si>
  <si>
    <t>DESVÍOS DE POTENCIA NEGATIVOS PROMEDIOS (MW)</t>
  </si>
  <si>
    <t>PRECIO DP + (US$/MW-mes)</t>
  </si>
  <si>
    <t>TRANSACCIONES ECONÓMICAS TOTALIZADAS POR RUBRO EN US$</t>
  </si>
  <si>
    <t>Excedente Precios Nodales</t>
  </si>
  <si>
    <t>Desvíos de Potencia</t>
  </si>
  <si>
    <t>NOTA: NO INCLUYE LOS RUBROS DE POTENCIA Y ENERGÍA</t>
  </si>
  <si>
    <t>POTENCIA EFECTIVA INSTALADA EN EL SNI</t>
  </si>
  <si>
    <t>PLANTAS GENERADORAS</t>
  </si>
  <si>
    <t>MW</t>
  </si>
  <si>
    <t>HIDROELÉCTRICAS</t>
  </si>
  <si>
    <t>GENERADOR DISTRIBUIDO RENOVABLE</t>
  </si>
  <si>
    <t>TURBINAS DE GAS NATURAL</t>
  </si>
  <si>
    <t>MOTORES DE COMBUSTIÓN INTERNA</t>
  </si>
  <si>
    <t>INGENIOS AZUCAREROS</t>
  </si>
  <si>
    <t>GEOTÉRMICA</t>
  </si>
  <si>
    <t>SOLAR FOTOVOLTAÍCA</t>
  </si>
  <si>
    <t>EÓLICAS</t>
  </si>
  <si>
    <t>AGRO COMERCIALIZADORA DEL POLOCHIC, S. A. (IMPORTACIÓN)</t>
  </si>
  <si>
    <t>BORAX, S. A.</t>
  </si>
  <si>
    <t>BORAX, S. A. (IMPORTACIÓN)</t>
  </si>
  <si>
    <t>EDECSA-GT, S. A.</t>
  </si>
  <si>
    <t>EDECSA-GT, S. A. (IMPORTACIÓN)</t>
  </si>
  <si>
    <t>ELECTRIC POWER MARKETS, S. A.</t>
  </si>
  <si>
    <t>ELECTRIC POWER MARKETS, S. A. (IMPORTACIÓN)</t>
  </si>
  <si>
    <t>ENRENOV, S. A.</t>
  </si>
  <si>
    <t>GENERADORA DEL ATLANTICO, S. A.</t>
  </si>
  <si>
    <t>HIDROELECTRICA CHOLOMA, S. A.</t>
  </si>
  <si>
    <t>LUZ Y FUERZA ELECTRICA DE GUATEMALA, LTDA. (IMPORTACIÓN)</t>
  </si>
  <si>
    <t>ORAZUL ENERGY GUATEMALA Y CIA. S. C. A. (IMPORTACIÓN)</t>
  </si>
  <si>
    <t>RENACE, S. A. (IMPORTACIÓN)</t>
  </si>
  <si>
    <t>SOLARIS GUATEMALA, S. A. (IMPORTACIÓN)</t>
  </si>
  <si>
    <t>WAK, S. A.</t>
  </si>
  <si>
    <t>WATTSMARKET, S. A.</t>
  </si>
  <si>
    <t>WATTSMARKET, S. A. (IMPORTACIÓN)</t>
  </si>
  <si>
    <t>BORAX, S. A. (EXPORTACIÓN)</t>
  </si>
  <si>
    <t>DESARROLLO Y SOLIDEZ INMOBILIARIA, S. A.</t>
  </si>
  <si>
    <t>EDECSA-GT, S. A. (EXPORTACIÓN)</t>
  </si>
  <si>
    <t>ELECTRIC POWER MARKETS, S. A. (EXPORTACIÓN)</t>
  </si>
  <si>
    <t>EMPRESA DE COMERCIALIZACIÓN DE ENERGÍA ELÉCTRICA DEL INDE (DEMANDA PUNTOS EEMs)</t>
  </si>
  <si>
    <t>ENERGIA BONIFICABLE EXPORTADA MEXICO</t>
  </si>
  <si>
    <t>INGENIO PALO GORDO, S. A. (EXPORTACIÓN)</t>
  </si>
  <si>
    <t>WATTSMARKET, S. A. (EXPORTACIÓN)</t>
  </si>
  <si>
    <t>EL CANADA</t>
  </si>
  <si>
    <t>MAGDALENA BLOQUE 5</t>
  </si>
  <si>
    <t>CENTRAL GENERADORA SAN ANTONIO EL SITIO</t>
  </si>
  <si>
    <t>Total general</t>
  </si>
  <si>
    <t>** EÓLICA, FOTOVOLTAÍCA, GEOTÉRMICA, IMPORTACIONES</t>
  </si>
  <si>
    <t>EDECSA-GT, S. A. (EXPORTACIÓN MER)</t>
  </si>
  <si>
    <t>EMPRESA DE COMERCIALIZACION DE ENERGIA ELECTRICA DEL INDE</t>
  </si>
  <si>
    <t>EL RECREO</t>
  </si>
  <si>
    <t>* NOTA: EN LA GRÁFICA SE MUESTRA EL VALOR DE LA FRECUENCIA PARA CADA MINUTO DEL AÑO, REGISTRO TOMADO DEL SISTEMA SCADA. EL PORCENTAJE REPRESENTA EL TIEMPO DE OPERACIÓN DEL SISTEMA NACIONAL INTERCONECTADO DURANTE EL AÑO.</t>
  </si>
  <si>
    <t>CENIT, S. A.</t>
  </si>
  <si>
    <t>CEPAM GT, S. A.</t>
  </si>
  <si>
    <t>CEPAM GT, S. A. (IMPORTACIÓN)</t>
  </si>
  <si>
    <t>ELECTRON SERVICES, S. A.</t>
  </si>
  <si>
    <t>ENEL GUATEMALA, S. A.</t>
  </si>
  <si>
    <t>ENEL GUATEMALA, S. A. (IMPORTACIÓN)</t>
  </si>
  <si>
    <t>ENERGIA RENOVABLE SANTA TERESA, S. A.</t>
  </si>
  <si>
    <t>ENLACE MAC, S. A.</t>
  </si>
  <si>
    <t>ENLACE MAC, S. A. (IMPORTACIÓN)</t>
  </si>
  <si>
    <t>HIDROELECTRICAS DEL MOPA, S. A.</t>
  </si>
  <si>
    <t>OOXOL, S. A.</t>
  </si>
  <si>
    <t>SERVICIOS COMERCIALES DE ENERGIA, S. A.</t>
  </si>
  <si>
    <t>CEPAM GT, S. A. (EXPORTACIÓN)</t>
  </si>
  <si>
    <t>ENEL GUATEMALA, S. A. (EXPORTACIÓN)</t>
  </si>
  <si>
    <t>OXEC, S. A. (EXPORTACIÓN)</t>
  </si>
  <si>
    <t xml:space="preserve"> ENERGIAS SAN JOSE, S. A.</t>
  </si>
  <si>
    <t xml:space="preserve"> COMPANIA AGRICOLA INDUSTRIAL SANTA ANA, S. A.</t>
  </si>
  <si>
    <t xml:space="preserve"> EMPRESA DE GENERACION DE ENERGIA ELECTRICA DEL INDE</t>
  </si>
  <si>
    <t xml:space="preserve"> JAGUAR ENERGY GUATEMALA LLC.</t>
  </si>
  <si>
    <t xml:space="preserve"> ORAZUL ENERGY GUATEMALA Y CIA. S. C. A.</t>
  </si>
  <si>
    <t xml:space="preserve"> COMERCIALIZADORA ELECTRONOVA, S. A.</t>
  </si>
  <si>
    <t>EL MANANTIAL</t>
  </si>
  <si>
    <t>LAS PALMAS 2</t>
  </si>
  <si>
    <t>LAS PALMAS 3</t>
  </si>
  <si>
    <t>LAS PALMAS 1</t>
  </si>
  <si>
    <t>HIDRAÚLICAS</t>
  </si>
  <si>
    <t>COGENERADORES</t>
  </si>
  <si>
    <t>FOTOVOLTAÍCAS</t>
  </si>
  <si>
    <t>EDECSA-GT, S. A. (IMPORTACIÓN MÉXICO)</t>
  </si>
  <si>
    <t>BORAX, S. A. (IMPORTACIÓN MÉXICO)</t>
  </si>
  <si>
    <t>ELECTRIC POWER MARKETS, S. A. (EXPORTACIÓN MER)</t>
  </si>
  <si>
    <t>ORZUNIL</t>
  </si>
  <si>
    <t>ELECTRIC POWER MARKETS, S. A. (IMPORTACIÓN MÉXICO)</t>
  </si>
  <si>
    <t>ION ENERGY, S. A. (IMPORTACIÓN MÉXICO)</t>
  </si>
  <si>
    <t>Transmisión Duke Energy - COMSECOE</t>
  </si>
  <si>
    <t>Transmisión Escuintla 2 - Tampa - Central Comercializadora de Energía Eléctrica, S. A.</t>
  </si>
  <si>
    <t>Transmisión Escuintla 2 - Tampa - Luz y Fuerza Eléctrica</t>
  </si>
  <si>
    <t>Transmisión Palín 2 - Palín 2</t>
  </si>
  <si>
    <t>Transmisión TRANSELEC - JAGUAR ENERGY - Jaguar Energy</t>
  </si>
  <si>
    <t>transmisión TRANSNORTE - OXEC - Oxec</t>
  </si>
  <si>
    <t>CENTRAL COMERCIALIZADORA DE ENERGIA ELECTRICA, S.A. (IMPORTACIÓN)</t>
  </si>
  <si>
    <t>CITY PETEN, S. DE R. L.</t>
  </si>
  <si>
    <t>ENERGIA EMERGENCIA IMPORTADA MEXICO (IMPORTACIÓN)</t>
  </si>
  <si>
    <t>GADISSA, S. A.</t>
  </si>
  <si>
    <t>HALUM, S. A.</t>
  </si>
  <si>
    <t>HIDROELECTRICA COVADONGA, S. A.</t>
  </si>
  <si>
    <t>SANTA CLARA ENERGY, S. A.</t>
  </si>
  <si>
    <t>SERVICIOS COMERCIALES DE ENERGIA, S. A. (IMPORTACIÓN)</t>
  </si>
  <si>
    <t>SHIFT ENERGY, S. A.</t>
  </si>
  <si>
    <t>UNO Y SIETE, S. A.</t>
  </si>
  <si>
    <t>COMERCIALIZADORA ORAZUL ENERGY DE CENTRO AMERICA, LTDA. (EXPORTACIÓN)</t>
  </si>
  <si>
    <t>ENLACE MAC, S. A. (EXPORTACIÓN)</t>
  </si>
  <si>
    <t>ENRENOV, S. A. (EXPORTACIÓN)</t>
  </si>
  <si>
    <t>GENERADORA DEL ESTE, S. A. (EXPORTACIÓN)</t>
  </si>
  <si>
    <t>SERVICIOS COMERCIALES DE ENERGIA, S. A. (EXPORTACIÓN)</t>
  </si>
  <si>
    <t>LAS PALMAS II</t>
  </si>
  <si>
    <t>PLANTA DE GENERACIÓN OCULTÚN</t>
  </si>
  <si>
    <t>HIDROELÉCTRICA SALTO MARINALA</t>
  </si>
  <si>
    <r>
      <t xml:space="preserve">% </t>
    </r>
    <r>
      <rPr>
        <b/>
        <sz val="10"/>
        <rFont val="Times New Roman"/>
        <family val="1"/>
      </rPr>
      <t>±</t>
    </r>
    <r>
      <rPr>
        <b/>
        <sz val="10"/>
        <rFont val="Arial"/>
        <family val="2"/>
      </rPr>
      <t xml:space="preserve"> .10hZ</t>
    </r>
  </si>
  <si>
    <r>
      <t xml:space="preserve">% </t>
    </r>
    <r>
      <rPr>
        <b/>
        <sz val="10"/>
        <rFont val="Times New Roman"/>
        <family val="1"/>
      </rPr>
      <t>±</t>
    </r>
    <r>
      <rPr>
        <b/>
        <sz val="10"/>
        <rFont val="Arial"/>
        <family val="2"/>
      </rPr>
      <t xml:space="preserve"> .20hZ</t>
    </r>
  </si>
  <si>
    <t>Fuente: Elaborado por la Coordinación de Estudios Económicos (AMM) con base en datos del Banco de Guatemala y Bureau of Labor Statistics, 2025</t>
  </si>
  <si>
    <t>ENERGIA PRODUCIDA-EXPORTACIONES-DESVIACIONES MER- INADVERTIDA MEX-EXPORTA MER Y MEX DIVIDIDO ENTRE Dmax del año *24*365</t>
  </si>
  <si>
    <t>Transmisión Duke Energy - Edecsa-GT</t>
  </si>
  <si>
    <t>Transmisión Laguna - Textiles del Lago - Solaris</t>
  </si>
  <si>
    <t>Transmisión Laguna - Textiles del Lago - Vitol</t>
  </si>
  <si>
    <t>Transmisión Laguna - Textiles del Lago - COMCOELP</t>
  </si>
  <si>
    <t>MAGDALENA BLOQUE 4</t>
  </si>
  <si>
    <t>HIDROELECTRICA HIDROPOWER SDMM</t>
  </si>
  <si>
    <t xml:space="preserve"> ENERGIA DEL CARIBE, S. A.</t>
  </si>
  <si>
    <t>COMERCIALIZADORA ELECTRONOVA, S.A. (IMPORTACIÓN MÉXICO)</t>
  </si>
  <si>
    <t xml:space="preserve"> </t>
  </si>
  <si>
    <t>CEPAM GT, S. A. (EXPORTACIÓN MER)</t>
  </si>
  <si>
    <t>COMERCIALIZADORA ELECTRICA DE GUATEMALA, S. A. (EXPORTACIÓN MER)</t>
  </si>
  <si>
    <t>LAS PALMAS</t>
  </si>
  <si>
    <t>AGRO MOLLER, S. A.</t>
  </si>
  <si>
    <t>AGROPECUARIA LA LAGUNA, S. A.</t>
  </si>
  <si>
    <t>AUMENTA, S. A.</t>
  </si>
  <si>
    <t>CAMPO TERRAVERDE, S. A.</t>
  </si>
  <si>
    <t>CENTRAL HIDROELECTRICA SULIN, S. A.</t>
  </si>
  <si>
    <t>CONSTRUCTORA E INGENIERIA APLICADA, S. A.</t>
  </si>
  <si>
    <t>ECOENER SOL DE ESCUINTLA, S. A.</t>
  </si>
  <si>
    <t>ECOENER SOL DEL PUERTO, S. A.</t>
  </si>
  <si>
    <t>ECONOENERGÍA, S. A. (IMPORTACIÓN)</t>
  </si>
  <si>
    <t>ECONOGENERACION, S. A.</t>
  </si>
  <si>
    <t>ENERGIA NACIONAL, S. A.</t>
  </si>
  <si>
    <t>ESI, S. A.</t>
  </si>
  <si>
    <t>FOTON, S. A.</t>
  </si>
  <si>
    <t>GRAVITAS SUN HARVEST, S. A.</t>
  </si>
  <si>
    <t>GUATEMALA SOLAR GROUP, S. A.</t>
  </si>
  <si>
    <t>HIDROELECTRICA SECACAO, S. A.</t>
  </si>
  <si>
    <t>IELOU ENERGY, S. A.</t>
  </si>
  <si>
    <t>INVERSIONES SUR MAZATE, S. A.</t>
  </si>
  <si>
    <t>PANTALEON ENERGY SOLUTIONS, S. A. (IMPORTACIÓN)</t>
  </si>
  <si>
    <t>ECONOENERGÍA, S. A. (EXPORTACIÓN)</t>
  </si>
  <si>
    <t>GENERADORA DE OCCIDENTE, LTDA. (EXPORTACIÓN)</t>
  </si>
  <si>
    <t>INGENIO LA UNION, S. A. (EXPORTACIÓN)</t>
  </si>
  <si>
    <t>INGENIO MAGDALENA, S. A. (EXPORTACIÓN)</t>
  </si>
  <si>
    <t>LUZ Y FUERZA ELECTRICA DE GUATEMALA, LTDA. (EXPORTACIÓN)</t>
  </si>
  <si>
    <t>OXEC II, S. A. (EXPORTACIÓN)</t>
  </si>
  <si>
    <t>PANTALEON ENERGY SOLUTIONS, S. A.</t>
  </si>
  <si>
    <t>TECNOGUAT, S.A. (EXPORTACIÓN)</t>
  </si>
  <si>
    <t>TERMICA, S. A. (EXPORTACIÓN)</t>
  </si>
  <si>
    <t>Martes 08 de Mayo de 2025 19:00 - 2,204.22 MW</t>
  </si>
  <si>
    <t>PROYECTO FOTOVOLTAICO YOLANDA</t>
  </si>
  <si>
    <t>HIDROELECTRICA RAAXHA</t>
  </si>
  <si>
    <t>AGUACAPA</t>
  </si>
  <si>
    <t>HIDROELÉCTRICA CERRO VIVO</t>
  </si>
  <si>
    <t>PROYECTO EÓLICO LAS CUMBRES DE AGUA BLANCA</t>
  </si>
  <si>
    <t>GDR HIDROELÉCTRICA LOS PATOS</t>
  </si>
  <si>
    <t>LAS FUENTES II</t>
  </si>
  <si>
    <t>EL MANANTIAL 3</t>
  </si>
  <si>
    <t>Comportamiento del Factor de Pérdida Nodal de Energía para las Centrales Generadoras 2025</t>
  </si>
  <si>
    <t xml:space="preserve"> BORAX, S. A.</t>
  </si>
  <si>
    <t>AGEN, S. A., AGRICOLA LA ENTRADA, S. A., AGRO COMERCIALIZADORA DEL POLOCHIC, S. A., AGRO MOLLER, S. A., AGROFORESTAL EL CEDRO, S. A., AGROGENERADORA, S. A., AGROINDUSTRIAL PIEDRA NEGRA, S. A., AGROPECUARIA ALTORR, S. A., AGROPECUARIA LA LAGUNA, S. A., AGROPROP, S. A., AGUILAR, ARIMANY, ASOCIADOS CONSULTORES, S. A., ALTERNATIVA DE ENERGIA RENOVABLE, S. A., AUMENTA, S. A., BIOMASS ENERGY, S. A., CAMPO TERRAVERDE, S. A., CAUDALES RENOVABLES S. A., CENIT, S. A., CENTRAL AGRO INDUSTRIAL GUATEMALTECA, S. A., CENTRAL COMERCIALIZADORA DE ENERGIA ELECTRICA, S.A., CENTRAL HIDROELECTRICA SULIN, S. A., CEPAM GT, S. A., CINCO M, S. A., CITY PETEN, S. DE R. L., COMERCIALIZADORA COMERTITLAN, S. A., COMERCIALIZADORA ELECTRICA DE GUATEMALA, S.A., COMERCIALIZADORA ELECTRICA DEL PACIFICO, S. A., COMERCIALIZADORA ELECTRICA LA UNION, S. A., COMERCIALIZADORA ORAZUL ENERGY DE CENTRO AMERICA, LTDA., COMPAÑÍA DE MONTAJES ELECTROMECANICOS, S. A., CONSORCIO ENERGÉTICO MAAYAT'AAN, S. A., CONSTRUCTORA E INGENIERIA APLICADA, S. A., CORALITO, S. A., CORPORACIÓN DE ELECTRICIDAD CENTROAMERICANA, S. A., COVA ENERGY, S. A., DISTRIBUIDORA DE ELECTRICIDAD DE OCCIDENTE, S. A., DISTRIBUIDORA DE ELECTRICIDAD DE ORIENTE, S. A., ECOENER SOL DE ESCUINTLA, S. A., ECOENER SOL DEL PUERTO, S. A., ECONOENERGÍA, S. A., ECONOGENERACION, S. A., EDECSA-GT, S. A., EL PILAR, S. A., ELECTRIC POWER MARKETS, S. A., ELECTRO GENERACION, S. A., EMPRESA DE COMERCIALIZACION DE ENERGIA ELECTRICA DEL INDE, ENERGÍA DE LA TIERRA, S. A., ENERGIA LIMPIA DE GUATEMALA, S. A., ENERGIA NACIONAL, S. A., ENERGIA RENOVABLE SANTA TERESA, S. A., ENERGIAS DEL OCOSITO, S. A., ENERGIAS RENOVABLES AMLO, S. A., ENLACE MAC, S. A., EOLICO SAN ANTONIO EL SITIO, S.A., ESI, S. A., FOTON, S. A., GADISSA, S. A., GENEPAL, S. A., GENERADORA DE ENERGIA EL PRADO, S. A., GENERADORA DE OCCIDENTE, LTDA., GENERADORA DEL ESTE, S. A., GENERADORA ELECTRICA LA PAZ, S. A., GRAVITAS SUN HARVEST, S. A., GRUPO CUTZÁN, S. A., GRUPO GENERADOR DE ORIENTE, S. A., GUATEMALA SOLAR GROUP, S. A., HALUM, S. A., HIDRO JUMINA, S. A., HIDRO VICTORIA, S. A., HIDRO XACBAL, HIDROELÉCTRICA CARMEN AMALIA, S. A., HIDROELECTRICA COVADONGA, S. A., HIDROELECTRICA EL BROTE, S. A., HIDROELECTRICA EL COBANO, S. A., HIDROELECTRICA EL COROZO, HIDROELECTRICA RAAXHA, S. A., HIDROELECTRICA SAC-JA, S. A., HIDROELECTRICA SAMUC, S. A., HIDROELECTRICA SANTA ANITA, S.A., HIDROELECTRICAS DEL MOPA, S. A., HIDROLECT, S. A., HIDROPOWER SDMM, S. A., HIDROXOCOBIL, S. A., IELOU ENERGY, S. A., INGENIO LA UNION, S.A., INGENIO MAGDALENA, S.A., INGENIO PALO GORDO, S. A., INGENIO TULULA, S. A., INVERSIONES ATENAS, S. A., INVERSIONES PASABIEN, S. A., INVERSIONES SUR MAZATE, S. A., ION ENERGY, S. A., LUZ Y FUERZA ELECTRICA DE GUATEMALA, LTDA., MAYORISTAS DE ELECTRICIDAD, S.A., MERELEC GUATEMALA, S. A., OOXOL, S. A., OSCANA, S. A., OXEC II, S. A., OXEC, S. A., PANTALEON ENERGY SOLUTIONS, S. A., PANTALEON, S.A., PAPELES ELABORADOS, S. A., PROVEEDORA DE ENERGIA RENOVABLE PEÑA FLOR, S. A., PUNTA DEL CIELO, S. A., RECURSOS GEOTERMICOS, S. A., REGIONAL ENERGETICA, S. A., RENACE, S. A., RENOVABLES DE GUATEMALA, S. A., SAN DIEGO, S. A., SANTA CLARA ENERGY, S. A., SERVICIOS COMERCIALES DE ENERGIA, S. A., SOLARIS GUATEMALA, S. A., TECNOGUAT, S. A., TERMICA, S. A., TRANSMISIÓN DE ELECTRICIDAD, S. A., TUNCAJ, S. A., UNO Y SIETE, S. A., VIENTO BLANCO, S. A., VISION DE AGUILA, S. A., VITOL ELECTRICIDAD DE GUATEMALA, S. A., WAK, S. A., WATTSMARKET, S. A., XOLHUITZ PROVIDENCIA, S. A.</t>
  </si>
  <si>
    <t>AGEN, S. A., AGRO COMERCIALIZADORA DEL POLOCHIC, S. A., AGROFORESTAL EL CEDRO, S. A., AGROGENERADORA, S. A., AGROINDUSTRIAL PIEDRA NEGRA, S. A., AGROPROP, S. A., ALTERNATIVA DE ENERGIA RENOVABLE, S. A., ANACAPRI, S. A., AUMENTA, S. A., CENIT, S. A., CEPAM GT, S. A., CINCO M, S. A., COMERCIALIZADORA CENTROAMERICANA DE ENERGIA LA CEIBA, S. A., COMERCIALIZADORA DE ENERGIA PARA EL DESARROLLO, S. A., COMERCIALIZADORA DE ENERGÍA SAN DIEGO, S. A., COMERCIALIZADORA ELECTRICA DEL PACIFICO, S. A., COMERCIALIZADORA ELECTRICA LA UNION, S. A., COMERCIALIZADORA GUATEMALTECA MAYORISTA DE ELECTRICIDAD S.A., COMERCIALIZADORA ORAZUL ENERGY DE CENTRO AMERICA, LTDA., COMPANIA AGRICOLA INDUSTRIAL SANTA ANA, S. A., COMPAÑIA ELECTRICA LA LIBERTAD, S. A., COMPRA DE MATERIAS PRIMAS, S. A., CONSORCIO ENERGÉTICO MAAYAT'AAN, S. A., CORALITO, S. A., CORPORACIÓN DE ELECTRICIDAD CENTROAMERICANA, S. A., DESARROLLO Y SOLIDEZ INMOBILIARIA, S. A., DESARROLLOS LAS UVITAS, S. A., ECONOENERGÍA, S. A., EDECSA-GT, S. A., ELECTRO GENERACION, S. A., EMPRESA DE COMERCIALIZACION DE ENERGIA ELECTRICA DEL INDE, EMPRESA DE COMERCIALIZACION DE ENERGIA ELECTRICA DEL INDE (DEMANDA PUNTOS EEMS), EMPRESA DE GENERACION DE ENERGIA ELECTRICA DEL INDE, EMPRESA DE GENERACIÓN DE ENERGÍA ELÉCTRICA DEL INDE (DEMANDA PUNTOS EEMS), EMPRESA DE TRANSPORTE Y CONTROL DE ENERGIA ELECTRICA, EMPRESA PROPIETARIA DE LA RED, S. A., SUCURSAL GUATEMALA, ENERGIA LIMPIA DE GUATEMALA, S. A., ENERGIAS DEL OCOSITO, S. A., ENERGIAS RENOVABLES AMLO, S. A., ENERGIAS SAN JOSE, S. A., ENLACE MAC, S. A., ENRENOV, S. A., EOLICO SAN ANTONIO EL SITIO, S.A., ESI, S. A., FERSA, S. A., GADISSA, S. A., GENERADORA DE ENERGIA EL PRADO, S. A., GENERADORA DE OCCIDENTE, LTDA., GENERADORA DEL ATLANTICO, S. A., GENERADORA DEL ESTE, S. A., GENERADORA ELECTRICA DEL NORTE LTDA., GENERADORA ELECTRICA LA PAZ, S. A., GENERADORA ELECTRICA LAS VICTORIAS, S. A., GRUPO GENERADOR DE ORIENTE, S. A., GUATEMALA DE MOLDEADOS, S. A., HALUM, S. A., HIDRO JUMINA, S. A., HIDRO XACBAL, HIDROELECTRICA CANDELARIA, S. A., HIDROELÉCTRICA CARMEN AMALIA, S. A., HIDROELECTRICA CHOLOMA, S. A., HIDROELECTRICA EL COBANO, S. A., HIDROELECTRICA EL COROZO, HIDROELECTRICA MAXANAL, S.A., HIDROELECTRICA RAAXHA, S. A., HIDROELECTRICA SAC-JA, S. A., HIDROELECTRICA SANTA ANITA, S.A., HIDROELECTRICAS DEL MOPA, S. A., HIDROPOWER SDMM, S. A., HIDROSACPUR, S. A., INDUSTRIAS DE BIOGAS, S. A., INGENIO LA UNION, S.A., INGENIO MAGDALENA, S.A., INGENIO PALO GORDO, S. A., INSTITUTO DE RECREACION DE LOS TRABAJADORES (GUSIRTNE0000001), INSTITUTO NACIONAL DE ELECTRIFICACION (EDIFICIO INDE), INVERSIONES PASABIEN, S. A., ION ENERGY, S. A., JAGUAR ENERGY GUATEMALA LLC., MAYORISTAS DE ELECTRICIDAD, S.A., MONTE MARIA, S. A., OOXOL, S. A., ORAZUL ENERGY GUATEMALA Y CIA. S. C. A., OSCANA, S. A., OXEC II, S. A., OXEC, S. A., PANTALEON ENERGY SOLUTIONS, S. A., PANTALEON, S.A., PAPELES ELABORADOS, S. A., PROYECTOS SOSTENIBLES DE GUATEMALA, S. A., PUNTA DEL CIELO, S. A., RECURSOS GEOTERMICOS, S. A., REDES ELÉCTRICAS DE CENTROAMÉRICA, S.A., REGIONAL ENERGETICA, S. A., RENOVABLES DE GUATEMALA, S. A., SAN DIEGO, S. A., SANTA CLARA ENERGY, S. A., SERVICIOS EN GENERACION, S. A., SHIFT ENERGY, S. A., SIBO, S. A., SOLARIS GUATEMALA, S. A., TECNOGUAT, S. A., TERMICA, S. A., TRANSMISIÓN DE ELECTRICIDAD, S. A., TRANSMISORA DE ENERGIA RENOVABLE S. A., TRANSPORTADORA DE ENERGIA DE CENTROAMERICA, S. A., TRANSPORTE DE ELECTRICIDAD DE OCCIDENTE, TRANSPORTE DE ENERGÍA ELÉCTRICA DEL NORTE, S. A., TRANSPORTISTA ELECTRICA CENTROAMERICANA, S. A., TRITON, S. A., UNO Y SIETE, S. A., VIENTO BLANCO, S. A., VISION DE AGUILA, S. A., WATTSMARKET, S. A., XOLHUITZ PROVIDENCIA, S. A.</t>
  </si>
  <si>
    <t>JAGUAR ENERGY GUATEMALA LLC. (IMPORTACIÓN MER)</t>
  </si>
  <si>
    <t>LUZ Y FUERZA ELECTRICA DE GUATEMALA, LTDA. (IMPORTACIÓN MER)</t>
  </si>
  <si>
    <t>CENTRAL COMERCIALIZADORA DE ENERGIA ELECTRICA, S. A.  (IMPORTACIÓN MER)</t>
  </si>
  <si>
    <t>ALTERNATIVA DE ENERGIA RENOVABLE, S. A. (IMPORTACIÓN MER)</t>
  </si>
  <si>
    <t>RENACE, S. A. (IMPORTACIÓN MER)</t>
  </si>
  <si>
    <t xml:space="preserve"> AGRO COMERCIALIZADORA DEL POLOCHIC, S. A. (IMPORTACIÓN MER), BORAX, S. A. (IMPORTACIÓN MER), CEPAM GT, S. A. (IMPORTACIÓN MER), COMERCIALIZADORA ELECTRICA DE GUATEMALA, S. A. (IMPORTACIÓN MER), COMERCIALIZADORA ELECTRONOVA, S. A. (IMPORTACIÓN MER), ECONOENERGIA, S. A. (IMPORTACIÓN MER), ECONOENERGIA, S. A. (IMPORTACIÓN MÉXICO), EDECSA-GT, S. A. (IMPORTACIÓN MER), ELECTRIC POWER MARKETS, S. A. (IMPORTACIÓN MER), EMPRESA DE COMERCIALIZACIÓN DE ENERGÍA ELÉCTRICA DEL INDE  (IMPORTACIÓN MÉXICO), ENEL GUATEMALA, S. A. (IMPORTACIÓN MER), ENLACE MAC, S. A. (IMPORTACIÓN MER), ION ENERGY, S. A. (IMPORTACIÓN MER), MERELEC GUATEMALA, S. A. (IMPORTACIÓN MER), ORAZUL ENERGY GUATEMALA Y CIA. S. C. A. (IMPORTACIÓN MER), PANTALEON ENERGY SOLUTIONS, S. A.  (IMPORTACIÓN MÉXICO), SAN DIEGO, S.A. (IMPORTACIÓN MER), SERVICIOS COMERCIALES DE ENERGIA, S. A. (IMPORTACIÓN MER),SOLARIS GUATEMALA, S. A. (IMPORTACIÓN MER), WATTSMARKET, S. A. (IMPORTACIÓN MER)</t>
  </si>
  <si>
    <t>BORAX, S. A. (MER) (EXPORTACIÓN MER)</t>
  </si>
  <si>
    <t>ENEL GUATEMALA, S. A. (EXPORTACIÓN MER)</t>
  </si>
  <si>
    <t>WATTSMARKET, S. A. (EXPORTACIÓN MER)</t>
  </si>
  <si>
    <t>PANTALEON, S.A. (EXPORTACIÓN MER)</t>
  </si>
  <si>
    <t>ALTERNATIVA DE ENERGIA RENOVABLE, S. A. (EXPORTACIÓN MÉXICO),BIOMASS ENERGY, S. A. (EXPORTACIÓN MER),BORAX, S. A. (EXPORTACIÓN MÉXICO),COMERCIALIZADORA ELECTRICA DE GUATEMALA, S. A. (EXPORTACIÓN MÉXICO),COMERCIALIZADORA ELECTRONOVA, S. A.  (EXPORTACIÓN MÉXICO),COMERCIALIZADORA ORAZUL ENERGY DE CENTRO AMERICA, LTDA. (EXPORTACION MER),COMPAÑÍA AGRÍCOLA INDUSTRIAL SANTA ANA, S.A. (EXPORTACIÓN MER),COMPAÑIA ELECTRICA LA LIBERTAD, S. A. (EXPORTACIÓN MER),ECONOENERGÍA, S. A. (EXPORTACIÓN MER),EDECSA-GT, S. A. (EXPORTACIÓN MÉXICO),ELECTRIC POWER MARKETS, S. A. (EXPORTACIÓN MÉXICO),EMPRESA DE GENERACIÓN DE ENERGÍA ELÉCTRICA DEL INDE (EXPORTACIÓN MER),ENERGIAS SAN JOSE, S. A. (EXPORTACIÓN MER),ENLACE MAC, S. A. (EXPORTACIÓN MER),ENRENOV, S. A. (EXPORTACIÓN MER),GENERADORA DE OCCIDENTE, LTDA. (EXPORTACIÓN MER),GENERADORA DEL ESTE, S. A. (EXPORTACIÓN MER),INGENIO LA UNION, S. A. (EXPORTACIÓN MER),INGENIO MAGDALENA, S. A. (EXPORTACIÓN MER),INGENIO PALO GORDO, S. A. (EXPORTACIÓN MER),ION ENERGY, S. A. (EXPORTACIÓN MER),ION ENERGY, S. A. (EXPORTACIÓN MÉXICO),LUZ Y FUERZA ELECTRICA DE GUATEMALA, LTDA. (EXPORTACIÓN MER),MERELEC GUATEMALA, S. A. (EXPORTACIÓN MER),MERELEC GUATEMALA, S. A. (EXPORTACIÓN MÉXICO),OXEC II, S. A. (EXPORTACIÓN MER),OXEC, S. A. (EXPORTACIÓN MER),PANTALEON, S.A. (EXPORTACIÓN MÉXICO),RENACE, S. A. (EXPORTACIÓN MÉXICO),RENOVABLES DE GUATEMALA, S. A. (EXPORTACIÓN MER),SAN DIEGO, S.A. (EXPORTACIÓN MER),SERVICIOS COMERCIALES DE ENERGIA, S. A. (EXPORTACIÓN MER),TECNOGUAT, S.A. (EXPORTACIÓN MER),TERMICA, S. A. (EXPORTACIÓN MER)</t>
  </si>
  <si>
    <t>JAGUAR ENERGY GUATEMALA LLC</t>
  </si>
  <si>
    <t>INGENIO MAGDALENA, S. A.</t>
  </si>
  <si>
    <t>SAN DIEGO, S.A.</t>
  </si>
  <si>
    <t>AGEN, S. A., AGRICOLA LA ENTRADA, S. A., AGRO COMERCIALIZADORA DEL POLOCHIC, S. A., AGROINDUSTRIAL PIEDRA NEGRA, S. A., AGROPECUARIA ALTORR, S. A., ALTERNATIVA DE ENERGIA RENOVABLE, S. A., ANACAPRI, S. A., BIOMASS ENERGY, S. A., BORAX, S. A., CENTRAL AGRO INDUSTRIAL GUATEMALTECA, S. A., CENTRAL COMERCIALIZADORA DE ENERGIA ELECTRICA, S. A., CEPAM GT, S. A., CINCO M, S. A., CITY PETEN, S. DE R. L., COMERCIALIZADORA CENTROAMERICANA DE ENERGIA LA CEIBA, S. A., COMERCIALIZADORA COMERTITLAN, S. A., COMERCIALIZADORA DE ENERGIA PARA EL DESARROLLO, S. A., COMERCIALIZADORA DE ENERGÍA SAN DIEGO, S. A., COMERCIALIZADORA ELECTRICA DE GUATEMALA, S. A., COMERCIALIZADORA ELECTRICA DEL PACIFICO, S. A., COMERCIALIZADORA ELECTRICA LA UNION, S. A., COMERCIALIZADORA GUATEMALTECA MAYORISTA DE ELECTRICIDAD S.A., COMERCIALIZADORA ORAZUL ENERGY DE CENTRO AMERICA, LTDA., COMPAÑIA AGRICOLA INDUSTRIAL SANTA ANA, S. A., COMPAÑIA ELECTRICA LA LIBERTAD, S. A., COMPRA DE MATERIAS PRIMAS, S. A., CONSORCIO ENERGÉTICO MAAYAT'AAN, S. A., CORALITO, S. A., CORPORACIÓN DE ELECTRICIDAD CENTROAMERICANA, S. A., COVA ENERGY, S. A., DESARROLLO Y SOLIDEZ INMOBILIARIA, S. A., DESARROLLOS LAS UVITAS, S. A., ECOENER SOL DE ESCUINTLA, S. A., ECOENER SOL DEL PUERTO, S. A., ECONOENERGÍA, S. A., EDECSA-GT, S. A., EL PILAR, S. A., ELECTRIC POWER MARKETS, S. A., ELECTRO GENERACION, S. A., ELECTRON SERVICES, S. A., EMPRESA DE COMERCIALIZACIÓN DE ENERGÍA ELÉCTRICA DEL INDE, EMPRESA DE COMERCIALIZACION DE ENERGIA ELECTRICA DEL INDE (DEMANDA PUNTOS EEMs), EMPRESA MUNICIPAL RURAL DE ELECTRICIDAD DE PLAYA GRANDE, ENEL GUATEMALA, S. A., ENERGIA DEL CARIBE, S. A., ENERGIA LIMPIA DE GUATEMALA, S. A., ENERGIAS DEL OCOSITO, S. A., ENLACE MAC, S. A., ENRENOV, S. A., EOLICO SAN ANTONIO EL SITIO, S.A., ESI, S. A., GENEPAL, S. A., GENERADORA DE OCCIDENTE, LTDA., GENERADORA DEL ESTE, S. A., GENERADORA ELÉCTRICA DEL NORTE, LIMITADA, GRUPO GENERADOR DE ORIENTE, S. A., GUATEMALA DE MOLDEADOS, S. A., HIDRO JUMINA, S. A., HIDRO XACBAL, HIDROELECTRICA CANDELARIA, S. A., HIDROELECTRICA CHOLOMA, S. A., HIDROELECTRICA EL COBANO, S. A., HIDROELECTRICA MAXANAL, S.A., HIDROELECTRICA RAAXHA, S. A., HIDROELECTRICA SECACAO, S. A., HIDROPOWER SDMM, S. A., HIDROSACPUR, S. A., INGENIO LA UNION, S. A., INGENIO PALO GORDO, S. A., INGENIO TULULA, S. A., INSTITUTO DE RECREACION DE LOS TRABAJADORES (GUSIRTNE0000001), INSTITUTO NACIONAL DE ELECTRIFICACION (EDIFICIO INDE), INVERSIONES ATENAS, S. A., INVERSIONES PASABIEN, S. A., ION ENERGY, S. A., LUZ Y FUERZA ELECTRICA DE GUATEMALA, LTDA., MAYORISTAS DE ELECTRICIDAD, S.A., MERELEC GUATEMALA, S. A., ORAZUL ENERGY GUATEMALA Y CIA. S. C. A., OXEC II, S. A., OXEC, S. A., PANTALEON ENERGY SOLUTIONS, S. A., PANTALEON, S. A., PAPELES ELABORADOS, S. A., PROYECTOS SOSTENIBLES DE GUATEMALA, S. A., RECURSOS GEOTERMICOS, S. A., REGIONAL ENERGETICA, S. A., RENACE, S. A., RENOVABLES DE GUATEMALA, S. A., SERVICIOS COMERCIALES DE ENERGIA, S. A., SHIFT ENERGY, S. A., SOLARIS GUATEMALA, S. A., TECNOGUAT, S. A., TERMICA, S. A., TRANSMISIÓN DE ELECTRICIDAD, S. A., TRITON, S. A., VIENTO BLANCO, S. A., VISION DE AGUILA, S. A., VITOL ELECTRICIDAD DE GUATEMALA, S. A., WATTSMARKET, S. A., XOLHUITZ PROVIDENCIA, S. A.</t>
  </si>
  <si>
    <t>AGEN, S. A., AGRICOLA LA ENTRADA, S. A., AGRO COMERCIALIZADORA DEL POLOCHIC, S. A., AGROINDUSTRIAL PIEDRA NEGRA, S. A., AGROPECUARIA ALTORR, S. A., ALTERNATIVA DE ENERGIA RENOVABLE, S. A., ANACAPRI, S. A., BIOMASS ENERGY, S. A., BORAX, S. A., CENTRAL AGRO INDUSTRIAL GUATEMALTECA, S. A., CEPAM GT, S. A., CINCO M, S. A., CITY PETEN, S. DE R. L., COMERCIALIZADORA CENTROAMERICANA DE ENERGIA LA CEIBA, S. A., COMERCIALIZADORA COMERTITLAN, S. A., COMERCIALIZADORA DE ENERGIA PARA EL DESARROLLO, S. A., COMERCIALIZADORA DE ENERGÍA SAN DIEGO, S. A., COMERCIALIZADORA ELECTRICA DEL PACIFICO, S. A., COMERCIALIZADORA ELECTRICA LA UNION, S. A., COMERCIALIZADORA ELECTRONOVA, S. A., COMERCIALIZADORA GUATEMALTECA MAYORISTA DE ELECTRICIDAD S.A., COMERCIALIZADORA ORAZUL ENERGY DE CENTRO AMERICA, LTDA., COMPAÑIA AGRICOLA INDUSTRIAL SANTA ANA, S. A., COMPAÑIA ELECTRICA LA LIBERTAD, S. A., COMPRA DE MATERIAS PRIMAS, S. A., CONSORCIO ENERGÉTICO MAAYAT'AAN, S. A., CORALITO, S. A., CORPORACIÓN DE ELECTRICIDAD CENTROAMERICANA, S. A., COVA ENERGY, S. A., DESARROLLO Y SOLIDEZ INMOBILIARIA, S. A., DESARROLLOS LAS UVITAS, S. A., DISTRIBUIDORA DE ELECTRICIDAD DE OCCIDENTE, S. A., DISTRIBUIDORA DE ELECTRICIDAD DE ORIENTE, S. A., ECOENER SOL DE ESCUINTLA, S. A., ECOENER SOL DEL PUERTO, S. A., ECONOENERGÍA, S. A., EL PILAR, S. A., ELECTRIC POWER MARKETS, S. A., ELECTRO GENERACION, S. A., ELECTRON SERVICES, S. A., EMPRESA DE COMERCIALIZACIÓN DE ENERGÍA ELÉCTRICA DEL INDE, EMPRESA DE COMERCIALIZACION DE ENERGIA ELECTRICA DEL INDE (DEMANDA PUNTOS EEMs), EMPRESA DE GENERACIÓN DE ENERGÍA ELÉCTRICA DEL INDE (DEMANDA PUNTOS EEMS), EMPRESA ELECTRICA DE GUATEMALA, S. A., EMPRESA MUNICIPAL RURAL DE ELECTRICIDAD DE PLAYA GRANDE, ENEL GUATEMALA, S. A., ENERGIA DEL CARIBE, S. A., ENERGIA LIMPIA DE GUATEMALA, S. A., ENERGIAS DEL OCOSITO, S. A., ENLACE MAC, S. A., ENRENOV, S. A., ESI, S. A., GENEPAL, S. A., GENERADORA DE OCCIDENTE, LTDA., GENERADORA DEL ESTE, S. A., GENERADORA ELÉCTRICA DEL NORTE, LIMITADA, GRUPO GENERADOR DE ORIENTE, S. A., GUATEMALA DE MOLDEADOS, S. A., HIDRO JUMINA, S. A., HIDRO XACBAL, HIDROELECTRICA CANDELARIA, S. A., HIDROELECTRICA CHOLOMA, S. A., HIDROELECTRICA EL COBANO, S. A., HIDROELECTRICA MAXANAL, S.A., HIDROELECTRICA RAAXHA, S. A., HIDROELECTRICA SECACAO, S. A., HIDROPOWER SDMM, S. A., HIDROSACPUR, S. A., INGENIO LA UNION, S. A., INGENIO MAGDALENA, S. A., INGENIO PALO GORDO, S. A., INGENIO TULULA, S. A., INSTITUTO DE RECREACION DE LOS TRABAJADORES (GUSIRTNE0000001), INSTITUTO NACIONAL DE ELECTRIFICACION (EDIFICIO INDE), INVERSIONES ATENAS, S. A., INVERSIONES PASABIEN, S. A., ION ENERGY, S. A., LUZ Y FUERZA ELECTRICA DE GUATEMALA, LTDA., MAYORISTAS DE ELECTRICIDAD, S.A., MERELEC GUATEMALA, S. A., OXEC II, S. A., OXEC, S. A., PANTALEON ENERGY SOLUTIONS, S. A., PANTALEON, S. A., PAPELES ELABORADOS, S. A., PROYECTOS SOSTENIBLES DE GUATEMALA, S. A., RECURSOS GEOTERMICOS, S. A., REGIONAL ENERGETICA, S. A., RENOVABLES DE GUATEMALA, S. A., SAN DIEGO, S.A., SERVICIOS COMERCIALES DE ENERGIA, S. A., SHIFT ENERGY, S. A., SOLARIS GUATEMALA, S. A., TECNOGUAT, S. A., TERMICA, S. A., TRITON, S. A., VIENTO BLANCO, S. A., VISION DE AGUILA, S. A., VITOL ELECTRICIDAD DE GUATEMALA, S. A., WATTSMARKET, S. A., XOLHUITZ PROVIDENCIA, S. A.</t>
  </si>
  <si>
    <t>Transmisión TRELEC - Trinidad Bloque 5 - San Diego</t>
  </si>
  <si>
    <t>TER-B3</t>
  </si>
  <si>
    <t>TER-B4</t>
  </si>
  <si>
    <t>OCT-G</t>
  </si>
  <si>
    <t>ISI-B</t>
  </si>
  <si>
    <t>MAG-B6</t>
  </si>
  <si>
    <t>MAG-B7</t>
  </si>
  <si>
    <t>ARI-O3</t>
  </si>
  <si>
    <t>ARI-O4</t>
  </si>
  <si>
    <t>MTI-B</t>
  </si>
  <si>
    <t>TAM-G2</t>
  </si>
  <si>
    <t>HAG-H</t>
  </si>
  <si>
    <t>GSL-C</t>
  </si>
  <si>
    <t>ARI-O2</t>
  </si>
  <si>
    <t>ARI-O1</t>
  </si>
  <si>
    <t>SAA-B</t>
  </si>
  <si>
    <t>SAA-B2</t>
  </si>
  <si>
    <t>LLI-C</t>
  </si>
  <si>
    <t>TDL-B03</t>
  </si>
  <si>
    <t>ARI-O6</t>
  </si>
  <si>
    <t>EPI-B</t>
  </si>
  <si>
    <t>TDL-B11</t>
  </si>
  <si>
    <t>ELG-B</t>
  </si>
  <si>
    <t>SJO-C</t>
  </si>
  <si>
    <t>TER-B2</t>
  </si>
  <si>
    <t>TUL-B1</t>
  </si>
  <si>
    <t>TDL-B12</t>
  </si>
  <si>
    <t>TDL-B13</t>
  </si>
  <si>
    <t>TDL-B6</t>
  </si>
  <si>
    <t>TDL-B7</t>
  </si>
  <si>
    <t>GEN-B</t>
  </si>
  <si>
    <t>GGO-B2</t>
  </si>
  <si>
    <t>GGO-B3</t>
  </si>
  <si>
    <t>LUN-B</t>
  </si>
  <si>
    <t>MAG-B3</t>
  </si>
  <si>
    <t>MAG-B4</t>
  </si>
  <si>
    <t>MAG-B5</t>
  </si>
  <si>
    <t>PGO-B2</t>
  </si>
  <si>
    <t>TUL-B4</t>
  </si>
  <si>
    <t>JEN-C1</t>
  </si>
  <si>
    <t>JEN-C2</t>
  </si>
  <si>
    <t>TAM-G1</t>
  </si>
  <si>
    <t>TDL-B10</t>
  </si>
  <si>
    <t>ARI-O5</t>
  </si>
  <si>
    <t>ARI-O7</t>
  </si>
  <si>
    <t>ARI-O8</t>
  </si>
  <si>
    <t>ARI-O9</t>
  </si>
  <si>
    <t>LPA-B1</t>
  </si>
  <si>
    <t>LPA-B2</t>
  </si>
  <si>
    <t>LPA-B3</t>
  </si>
  <si>
    <t>LPA-B4</t>
  </si>
  <si>
    <t>LPA-B5</t>
  </si>
  <si>
    <t>LPA-C1</t>
  </si>
  <si>
    <t>LPA-C2</t>
  </si>
  <si>
    <t>PNT-B1</t>
  </si>
  <si>
    <t>PNT-B3</t>
  </si>
  <si>
    <t>TND-B3</t>
  </si>
  <si>
    <t>TND-B4</t>
  </si>
  <si>
    <t>TND-B5</t>
  </si>
  <si>
    <t>ARI-O10</t>
  </si>
  <si>
    <t>TDL-B9</t>
  </si>
  <si>
    <t>TDL-B8</t>
  </si>
  <si>
    <t>TER-B1</t>
  </si>
  <si>
    <t>TDL-B4</t>
  </si>
  <si>
    <t>AGRP-IM3</t>
  </si>
  <si>
    <t>AGRP-IM4</t>
  </si>
  <si>
    <t>AGRP-IMP</t>
  </si>
  <si>
    <t>ALT-IM3</t>
  </si>
  <si>
    <t>ALT-IM4</t>
  </si>
  <si>
    <t>ALT-IMP</t>
  </si>
  <si>
    <t>BORA-IM3</t>
  </si>
  <si>
    <t>BORA-IM4</t>
  </si>
  <si>
    <t>BORA-IMP</t>
  </si>
  <si>
    <t>BORA-IMX</t>
  </si>
  <si>
    <t>CCEE-IM3</t>
  </si>
  <si>
    <t>CCEE-IM4</t>
  </si>
  <si>
    <t>CCEE-IMP</t>
  </si>
  <si>
    <t>CEPA-IM3</t>
  </si>
  <si>
    <t>CEPA-IM4</t>
  </si>
  <si>
    <t>CEPA-IMP</t>
  </si>
  <si>
    <t>COME-IM3</t>
  </si>
  <si>
    <t>COME-IM4</t>
  </si>
  <si>
    <t>COME-IMP</t>
  </si>
  <si>
    <t>ELEC-IM3</t>
  </si>
  <si>
    <t>ELEC-IM4</t>
  </si>
  <si>
    <t>ELEC-IMP</t>
  </si>
  <si>
    <t>ELEC-IMX</t>
  </si>
  <si>
    <t>EDEC-IM4</t>
  </si>
  <si>
    <t>EDEC-IMP</t>
  </si>
  <si>
    <t>EDEC-IMX</t>
  </si>
  <si>
    <t>CEPM-IM3</t>
  </si>
  <si>
    <t>CEPM-IM4</t>
  </si>
  <si>
    <t>CEPM-IMP</t>
  </si>
  <si>
    <t>CEPM-IMX</t>
  </si>
  <si>
    <t>ECOE-IMX</t>
  </si>
  <si>
    <t>EMAC-IM3</t>
  </si>
  <si>
    <t>EMAC-IM4</t>
  </si>
  <si>
    <t>EMAC-IMP</t>
  </si>
  <si>
    <t>IONE-IM3</t>
  </si>
  <si>
    <t>IONE-IM4</t>
  </si>
  <si>
    <t>IONE-IMP</t>
  </si>
  <si>
    <t>IONE-IMX</t>
  </si>
  <si>
    <t>MELS-IMX</t>
  </si>
  <si>
    <t>MERE-IM3</t>
  </si>
  <si>
    <t>MERE-IM4</t>
  </si>
  <si>
    <t>MERE-IMP</t>
  </si>
  <si>
    <t>MERE-IMX</t>
  </si>
  <si>
    <t>GREN-IM3</t>
  </si>
  <si>
    <t>GREN-IM4</t>
  </si>
  <si>
    <t>GREN-IMP</t>
  </si>
  <si>
    <t>GESD-IM3</t>
  </si>
  <si>
    <t>GESD-IM4</t>
  </si>
  <si>
    <t>GESD-IMP</t>
  </si>
  <si>
    <t>SECO-IM3</t>
  </si>
  <si>
    <t>SECO-IM4</t>
  </si>
  <si>
    <t>SECO-IMP</t>
  </si>
  <si>
    <t>CSOL-IM3</t>
  </si>
  <si>
    <t>CSOL-IM4</t>
  </si>
  <si>
    <t>CSOL-IMP</t>
  </si>
  <si>
    <t>VITO-IMX</t>
  </si>
  <si>
    <t>WATT-IM3</t>
  </si>
  <si>
    <t>WATT-IM4</t>
  </si>
  <si>
    <t>WATT-IMP</t>
  </si>
  <si>
    <t>ECON-IM3</t>
  </si>
  <si>
    <t>ECON-IM4</t>
  </si>
  <si>
    <t>ECON-IMP</t>
  </si>
  <si>
    <t>PAEN-IMX</t>
  </si>
  <si>
    <t>STS-H</t>
  </si>
  <si>
    <t>MNL-H2</t>
  </si>
  <si>
    <t>MNL-H4</t>
  </si>
  <si>
    <t>LVA-H</t>
  </si>
  <si>
    <t>CHX-H</t>
  </si>
  <si>
    <t>JUR-H</t>
  </si>
  <si>
    <t>XAD-H</t>
  </si>
  <si>
    <t>CAN-H</t>
  </si>
  <si>
    <t>XAC-H</t>
  </si>
  <si>
    <t>CHO-H</t>
  </si>
  <si>
    <t>SEC-H</t>
  </si>
  <si>
    <t>OX2-H</t>
  </si>
  <si>
    <t>RE4-H</t>
  </si>
  <si>
    <t>REN-H</t>
  </si>
  <si>
    <t>PVI-H</t>
  </si>
  <si>
    <t>ESC-G5</t>
  </si>
  <si>
    <t>MNL-H1</t>
  </si>
  <si>
    <t>LIB-H</t>
  </si>
  <si>
    <t>ORT-G</t>
  </si>
  <si>
    <t>RBO-H</t>
  </si>
  <si>
    <t>PAL-H</t>
  </si>
  <si>
    <t>SAL-H</t>
  </si>
  <si>
    <t>SMA-H</t>
  </si>
  <si>
    <t>ZUN-G</t>
  </si>
  <si>
    <t>MTO-H</t>
  </si>
  <si>
    <t>EDC-I</t>
  </si>
  <si>
    <t>LFU-H</t>
  </si>
  <si>
    <t>RC2-H</t>
  </si>
  <si>
    <t>REC-H</t>
  </si>
  <si>
    <t>CAF-H</t>
  </si>
  <si>
    <t>CND-H</t>
  </si>
  <si>
    <t>PNA-H</t>
  </si>
  <si>
    <t>PVE-H</t>
  </si>
  <si>
    <t>HGY-H</t>
  </si>
  <si>
    <t>RE3-H</t>
  </si>
  <si>
    <t>MTZ-H</t>
  </si>
  <si>
    <t>VDA-H</t>
  </si>
  <si>
    <t>HSM-H</t>
  </si>
  <si>
    <t>HHS-H</t>
  </si>
  <si>
    <t>HKC-H</t>
  </si>
  <si>
    <t>HPT-H</t>
  </si>
  <si>
    <t>HST-H</t>
  </si>
  <si>
    <t>HCV-H</t>
  </si>
  <si>
    <t>MNL-H12</t>
  </si>
  <si>
    <t>RAA-H</t>
  </si>
  <si>
    <t>HIX-H</t>
  </si>
  <si>
    <t>HXO-H</t>
  </si>
  <si>
    <t>LCU-E</t>
  </si>
  <si>
    <t>VBL-E</t>
  </si>
  <si>
    <t>HMA-H</t>
  </si>
  <si>
    <t>HRU-F1</t>
  </si>
  <si>
    <t>HRU-F2</t>
  </si>
  <si>
    <t>YOL-F</t>
  </si>
  <si>
    <t>CBN-H</t>
  </si>
  <si>
    <t>FLO-H</t>
  </si>
  <si>
    <t>HUV-H</t>
  </si>
  <si>
    <t>AGU-H</t>
  </si>
  <si>
    <t>PAS-H</t>
  </si>
  <si>
    <t>OXE-H</t>
  </si>
  <si>
    <t>RE2-H</t>
  </si>
  <si>
    <t>HCR-H</t>
  </si>
  <si>
    <t>CRZ-F</t>
  </si>
  <si>
    <t>SNT-E</t>
  </si>
  <si>
    <t>NOTA: Informacion a Diciembre de 2025</t>
  </si>
  <si>
    <t>GENREACIÓN Y DEMANDA 2025 (MWh)</t>
  </si>
  <si>
    <t>FECHA</t>
  </si>
  <si>
    <t>HORA</t>
  </si>
  <si>
    <t>GENERACIÓN</t>
  </si>
  <si>
    <t>DEMANDA</t>
  </si>
  <si>
    <t>EXPORTACIONES E IMPORTACIONES 2025</t>
  </si>
  <si>
    <t>EXPORTACIONES (MWh)</t>
  </si>
  <si>
    <t>IMPORTACIONES (MWh)</t>
  </si>
  <si>
    <t>MER</t>
  </si>
  <si>
    <t>MÉXICO</t>
  </si>
  <si>
    <t>DETALLE REMUNERACIÓN SERVICIOS COMPLEMENTARIOS 2025</t>
  </si>
  <si>
    <t>RESERVA RODANTE OPERATIVA</t>
  </si>
  <si>
    <t>RESERVA RAPIDA</t>
  </si>
  <si>
    <t>US$</t>
  </si>
  <si>
    <t>DETALLE REMUNERACIÓN POR GENERACIÓN FORZADA (US$) 2025</t>
  </si>
  <si>
    <t>AYP</t>
  </si>
  <si>
    <t>CSP</t>
  </si>
  <si>
    <t>CSS</t>
  </si>
  <si>
    <t>IOI</t>
  </si>
  <si>
    <t>REAM</t>
  </si>
  <si>
    <t>RRA</t>
  </si>
  <si>
    <t>RRO</t>
  </si>
  <si>
    <t>RSAE</t>
  </si>
  <si>
    <t>SDE</t>
  </si>
  <si>
    <t>PARTICIPACIÓN EN LA PRODUCCIÓN DE ENERGÍA POR GENERADOR (GWh) 2025</t>
  </si>
  <si>
    <t>Generador</t>
  </si>
  <si>
    <t>ARZ-S</t>
  </si>
  <si>
    <t>AVE-S</t>
  </si>
  <si>
    <t>BOR-I1</t>
  </si>
  <si>
    <t>BOR-I2</t>
  </si>
  <si>
    <t>BOR-I3</t>
  </si>
  <si>
    <t>BOR-I4</t>
  </si>
  <si>
    <t>BPS-B</t>
  </si>
  <si>
    <t>BSA-B</t>
  </si>
  <si>
    <t>BVI-S</t>
  </si>
  <si>
    <t>BVT-02</t>
  </si>
  <si>
    <t>BVT-B</t>
  </si>
  <si>
    <t>CCEE-I1</t>
  </si>
  <si>
    <t>CDN-S</t>
  </si>
  <si>
    <t>CHI-H</t>
  </si>
  <si>
    <t>DGA-IMB</t>
  </si>
  <si>
    <t>DGA-IMC</t>
  </si>
  <si>
    <t>EDEC-IM3</t>
  </si>
  <si>
    <t>EMERMEXI</t>
  </si>
  <si>
    <t>ENEL-IM3</t>
  </si>
  <si>
    <t>ENEL-IM4</t>
  </si>
  <si>
    <t>ENEL-IMP</t>
  </si>
  <si>
    <t>ESU-G</t>
  </si>
  <si>
    <t>GAT-V</t>
  </si>
  <si>
    <t>GCS-C</t>
  </si>
  <si>
    <t>GLP-H</t>
  </si>
  <si>
    <t>GLUF-IM3</t>
  </si>
  <si>
    <t>GLUF-IM4</t>
  </si>
  <si>
    <t>GLUF-IMP</t>
  </si>
  <si>
    <t>GMG-B</t>
  </si>
  <si>
    <t>HAN-H</t>
  </si>
  <si>
    <t>HC2-H</t>
  </si>
  <si>
    <t>HCA-H</t>
  </si>
  <si>
    <t>HCE-H</t>
  </si>
  <si>
    <t>HCM-H</t>
  </si>
  <si>
    <t>HCN-H</t>
  </si>
  <si>
    <t>HCO-H</t>
  </si>
  <si>
    <t>HCU-H</t>
  </si>
  <si>
    <t>HCZ-H</t>
  </si>
  <si>
    <t>HDC-H</t>
  </si>
  <si>
    <t>HDS-H</t>
  </si>
  <si>
    <t>HEB-H</t>
  </si>
  <si>
    <t>HEC-H</t>
  </si>
  <si>
    <t>HED-H</t>
  </si>
  <si>
    <t>HEL-H</t>
  </si>
  <si>
    <t>HEN-H</t>
  </si>
  <si>
    <t>HEP-H</t>
  </si>
  <si>
    <t>HET-H</t>
  </si>
  <si>
    <t>HEZ-H</t>
  </si>
  <si>
    <t>HGS-H</t>
  </si>
  <si>
    <t>HLC-H</t>
  </si>
  <si>
    <t>HLM-H</t>
  </si>
  <si>
    <t>HLU-H</t>
  </si>
  <si>
    <t>HLV-H</t>
  </si>
  <si>
    <t>HMF-H</t>
  </si>
  <si>
    <t>HMJ-H</t>
  </si>
  <si>
    <t>HMM-H</t>
  </si>
  <si>
    <t>HMO-H</t>
  </si>
  <si>
    <t>HPA-H</t>
  </si>
  <si>
    <t>HPF-H</t>
  </si>
  <si>
    <t>HPN-H</t>
  </si>
  <si>
    <t>HS2-H</t>
  </si>
  <si>
    <t>HSA-H</t>
  </si>
  <si>
    <t>HSC-H</t>
  </si>
  <si>
    <t>HSD-H</t>
  </si>
  <si>
    <t>HSE-H</t>
  </si>
  <si>
    <t>HSJ-H</t>
  </si>
  <si>
    <t>HSN-H</t>
  </si>
  <si>
    <t>HSO-H1</t>
  </si>
  <si>
    <t>HTD-H</t>
  </si>
  <si>
    <t>HXC-H</t>
  </si>
  <si>
    <t>INAD-IMP</t>
  </si>
  <si>
    <t>INADMEXI</t>
  </si>
  <si>
    <t>JEN-I1</t>
  </si>
  <si>
    <t>JEN-I2</t>
  </si>
  <si>
    <t>JEN-I3</t>
  </si>
  <si>
    <t>JEN-IM3</t>
  </si>
  <si>
    <t>JEN-IM4</t>
  </si>
  <si>
    <t>JEN-IMP</t>
  </si>
  <si>
    <t>JOB-S</t>
  </si>
  <si>
    <t>JRG-S</t>
  </si>
  <si>
    <t>LSO-S</t>
  </si>
  <si>
    <t>MAG-B1</t>
  </si>
  <si>
    <t>ORAZ-IM4</t>
  </si>
  <si>
    <t>ORAZ-IMP</t>
  </si>
  <si>
    <t>OXL-G1</t>
  </si>
  <si>
    <t>OXL-G2</t>
  </si>
  <si>
    <t>OXL-G3</t>
  </si>
  <si>
    <t>OXL-G4</t>
  </si>
  <si>
    <t>PBL-S</t>
  </si>
  <si>
    <t>PDA-S</t>
  </si>
  <si>
    <t>PIL-S</t>
  </si>
  <si>
    <t>SAR-S</t>
  </si>
  <si>
    <t>SBE-S</t>
  </si>
  <si>
    <t>SCE-S</t>
  </si>
  <si>
    <t>SCN-S</t>
  </si>
  <si>
    <t>SEN-S</t>
  </si>
  <si>
    <t>SFM-S</t>
  </si>
  <si>
    <t>SFO-S</t>
  </si>
  <si>
    <t>SGR-S</t>
  </si>
  <si>
    <t>SGV-S</t>
  </si>
  <si>
    <t>SIB-S</t>
  </si>
  <si>
    <t>SMG-S</t>
  </si>
  <si>
    <t>SMQ-S</t>
  </si>
  <si>
    <t>SOB-S</t>
  </si>
  <si>
    <t>SPI-S</t>
  </si>
  <si>
    <t>SPL-S</t>
  </si>
  <si>
    <t>SRE-S</t>
  </si>
  <si>
    <t>SRK-S</t>
  </si>
  <si>
    <t>SSA-S</t>
  </si>
  <si>
    <t>SSG-S</t>
  </si>
  <si>
    <t>SSM-S</t>
  </si>
  <si>
    <t>STN-S</t>
  </si>
  <si>
    <t>SWL-S</t>
  </si>
  <si>
    <t>TAM-I1</t>
  </si>
  <si>
    <t>TAM-I2</t>
  </si>
  <si>
    <t>TAM-I3</t>
  </si>
  <si>
    <t>TAX-S</t>
  </si>
  <si>
    <t>XEL-S</t>
  </si>
  <si>
    <t>PARTICIPACIÓN EN LA PRODUCCIÓN DE ENERGÍA POR TIPO DE COMBUSTIBLE (GWh) 2025</t>
  </si>
  <si>
    <t>Combustible</t>
  </si>
  <si>
    <t>DESV-MER</t>
  </si>
  <si>
    <t>DESV-MX</t>
  </si>
  <si>
    <t>EMER MEX</t>
  </si>
  <si>
    <t>GEOTER</t>
  </si>
  <si>
    <t>HIDRO</t>
  </si>
  <si>
    <t>IMPOR</t>
  </si>
  <si>
    <t>IMPOR MX</t>
  </si>
  <si>
    <t>PETCOKE</t>
  </si>
  <si>
    <t>PEAJES EN EL MERCADO MAYORISTA DE ELECTRICIDAD - 2025</t>
  </si>
  <si>
    <t>PEAJE SECUNDARIO TRANSMISIÓN</t>
  </si>
  <si>
    <t>PEAJE SECUNDARIO SUBTRANSMISIÓN CENTRO</t>
  </si>
  <si>
    <t>PEJAE SECUNDARIO SUBTRANSMISIÓN OCCIDENTE</t>
  </si>
  <si>
    <t>PEAJE SECUNDARIO SUBTRANSMISIÓN ORIENTE</t>
  </si>
  <si>
    <t>PEAJE EN EL SISTEMA PRINCIPAL DE TRANSPORTE</t>
  </si>
  <si>
    <t>Excedente de Precios Nodales US$</t>
  </si>
  <si>
    <t>COMPORTAMIENTO PROMEDIO DE LA FRECUENCIA EN EL SNI 2025</t>
  </si>
  <si>
    <t>Ene</t>
  </si>
  <si>
    <t>Feb</t>
  </si>
  <si>
    <t>Mar</t>
  </si>
  <si>
    <t>Abr</t>
  </si>
  <si>
    <t>May</t>
  </si>
  <si>
    <t>Jun</t>
  </si>
  <si>
    <t>Jul</t>
  </si>
  <si>
    <t>Ago</t>
  </si>
  <si>
    <t>Sep</t>
  </si>
  <si>
    <t>Oct</t>
  </si>
  <si>
    <t>Nov</t>
  </si>
  <si>
    <t>Dic</t>
  </si>
  <si>
    <t>% +- .10hZ</t>
  </si>
  <si>
    <t>%+-.20hZ</t>
  </si>
  <si>
    <t>* NOTA: EN LA GRÁFICA SE MUESTRA EL VALOR DE LA FRECUENCIA PARA CADA MINUTO DEL AÑO, REGISTRO TOMADO DEL SISTEMA SCADA. EL PORCENTAJE REPRESENTA EL TIEMPO DE OPERACIÓN DEL SISTEMA NACIONAL INTERCONECTADO DURANTE EL AÑO 2024 EN LOS DIFERENTES RANGOS (± .10 Y .20 Hz).</t>
  </si>
  <si>
    <t>AF</t>
  </si>
  <si>
    <t>COMPORTAMIENTO PROMEDIO MENSUAL DE LA FRECUENCIA EN EL SNI (EN HZ Y %) 2025</t>
  </si>
  <si>
    <t>MES/ POE</t>
  </si>
  <si>
    <t>PROMEDIO  MENSUAL US$/MWH</t>
  </si>
  <si>
    <t>BANDA DE VALLE US$/MWH</t>
  </si>
  <si>
    <t>BANDA INTERMEDIA US$/MWH</t>
  </si>
  <si>
    <t>BANDA DE PUNTA US$/MWH</t>
  </si>
  <si>
    <t>promedio 12 meses US$/MWH</t>
  </si>
  <si>
    <t>Precio máximo a Ofertar por RRO US$/MW de acuerdo a NCC-8 numeral 8.2.2.2.</t>
  </si>
  <si>
    <t>ENERO-2005</t>
  </si>
  <si>
    <t>FEBRERO-2005</t>
  </si>
  <si>
    <t>MARZO-2005</t>
  </si>
  <si>
    <t>ABRIL-2005</t>
  </si>
  <si>
    <t>MAYO-2005</t>
  </si>
  <si>
    <t>JUNIO-2005</t>
  </si>
  <si>
    <t>JULIO-2005</t>
  </si>
  <si>
    <t>AGOSTO-2005</t>
  </si>
  <si>
    <t>SEPTIEMBRE-2005</t>
  </si>
  <si>
    <t>OCTUBRE-2005</t>
  </si>
  <si>
    <t>NOVIEMBRE-2005</t>
  </si>
  <si>
    <t>DICIEMBRE-2005</t>
  </si>
  <si>
    <t>ENERO-2006</t>
  </si>
  <si>
    <t>FEBRERO-2006</t>
  </si>
  <si>
    <t>MARZO-2006</t>
  </si>
  <si>
    <t>ABRIL-2006</t>
  </si>
  <si>
    <t>MAYO-2006</t>
  </si>
  <si>
    <t>JUNIO-2006</t>
  </si>
  <si>
    <t>JULIO-2006</t>
  </si>
  <si>
    <t>AGOSTO-2006</t>
  </si>
  <si>
    <t>SEPTIEMBRE-2006</t>
  </si>
  <si>
    <t>OCTUBRE-2006</t>
  </si>
  <si>
    <t>NOVIEMBRE-2006</t>
  </si>
  <si>
    <t>DICIEMBRE-2006</t>
  </si>
  <si>
    <t>ENERO-2007</t>
  </si>
  <si>
    <t>FEBRERO-2007</t>
  </si>
  <si>
    <t>MARZO-2007</t>
  </si>
  <si>
    <t>ABRIL-2007</t>
  </si>
  <si>
    <t>MAYO-2007</t>
  </si>
  <si>
    <t>JUNIO-2007</t>
  </si>
  <si>
    <t>JULIO-2007</t>
  </si>
  <si>
    <t>AGOSTO-2007</t>
  </si>
  <si>
    <t>SEPTIEMBRE-2007</t>
  </si>
  <si>
    <t>OCTUBRE-2007</t>
  </si>
  <si>
    <t>NOVIEMBRE-2007</t>
  </si>
  <si>
    <t>DICIEMBRE-2007</t>
  </si>
  <si>
    <t>ENERO-2008</t>
  </si>
  <si>
    <t>FEBRERO-2008</t>
  </si>
  <si>
    <t>MARZO-2008</t>
  </si>
  <si>
    <t>ABRIL-2008</t>
  </si>
  <si>
    <t>MAYO-2008</t>
  </si>
  <si>
    <t>JUNIO-2008</t>
  </si>
  <si>
    <t>JULIO-2008</t>
  </si>
  <si>
    <t>AGOSTO-2008</t>
  </si>
  <si>
    <t>SEPTIEMBRE-2008</t>
  </si>
  <si>
    <t>OCTUBRE-2008</t>
  </si>
  <si>
    <t>NOVIEMBRE-2008</t>
  </si>
  <si>
    <t>DICIEMBRE-2008</t>
  </si>
  <si>
    <t>ENERO-2009</t>
  </si>
  <si>
    <t>FEBRERO-2009</t>
  </si>
  <si>
    <t>MARZO-2009</t>
  </si>
  <si>
    <t>ABRIL-2009</t>
  </si>
  <si>
    <t>MAYO-2009</t>
  </si>
  <si>
    <t>JUNIO-2009</t>
  </si>
  <si>
    <t>JULIO-2009</t>
  </si>
  <si>
    <t>AGOSTO-2009</t>
  </si>
  <si>
    <t>SEPTIEMBRE-2009</t>
  </si>
  <si>
    <t>OCTUBRE-2009</t>
  </si>
  <si>
    <t>NOVIEMBRE-2009</t>
  </si>
  <si>
    <t>DICIEMBRE-2009</t>
  </si>
  <si>
    <t>ENERO-2010</t>
  </si>
  <si>
    <t>FEBRERO-2010</t>
  </si>
  <si>
    <t>MARZO-2010</t>
  </si>
  <si>
    <t>ABRIL-2010</t>
  </si>
  <si>
    <t>MAYO-2010</t>
  </si>
  <si>
    <t>JUNIO-2010</t>
  </si>
  <si>
    <t>JULIO-2010</t>
  </si>
  <si>
    <t>AGOSTO-2010</t>
  </si>
  <si>
    <t>SEPTIEMBRE-2010</t>
  </si>
  <si>
    <t>OCTUBRE-2010</t>
  </si>
  <si>
    <t>NOVIEMBRE-2010</t>
  </si>
  <si>
    <t>DICIEMBRE-2010</t>
  </si>
  <si>
    <t>ENERO-2011</t>
  </si>
  <si>
    <t>FEBRERO-2011</t>
  </si>
  <si>
    <t>MARZO-2011</t>
  </si>
  <si>
    <t>ABRIL-2011</t>
  </si>
  <si>
    <t>MAYO-2011</t>
  </si>
  <si>
    <t>JUNIO-2011</t>
  </si>
  <si>
    <t>JULIO-2011</t>
  </si>
  <si>
    <t>AGOSTO-2011</t>
  </si>
  <si>
    <t>SEPTIEMBRE-2011</t>
  </si>
  <si>
    <t>OCTUBRE-2011</t>
  </si>
  <si>
    <t>NOVIEMBRE-2011</t>
  </si>
  <si>
    <t>DICIEMBRE-2011</t>
  </si>
  <si>
    <t>ENERO-2012</t>
  </si>
  <si>
    <t>FEBRERO-2012</t>
  </si>
  <si>
    <t>MARZO-2012</t>
  </si>
  <si>
    <t>ABRIL-2012</t>
  </si>
  <si>
    <t>MAYO-2012</t>
  </si>
  <si>
    <t>JUNIO-2012</t>
  </si>
  <si>
    <t>JULIO-2012</t>
  </si>
  <si>
    <t>AGOSTO-2012</t>
  </si>
  <si>
    <t>SEPTIEMBRE-2012</t>
  </si>
  <si>
    <t>OCTUBRE-2012</t>
  </si>
  <si>
    <t>NOVIEMBRE-2012</t>
  </si>
  <si>
    <t>DICIEMBRE-2012</t>
  </si>
  <si>
    <t>ENERO-2013</t>
  </si>
  <si>
    <t>FEBRERO-2013</t>
  </si>
  <si>
    <t>MARZO-2013</t>
  </si>
  <si>
    <t>ABRIL-2013</t>
  </si>
  <si>
    <t>MAYO-2013</t>
  </si>
  <si>
    <t>JUNIO-2013</t>
  </si>
  <si>
    <t>JULIO-2013</t>
  </si>
  <si>
    <t>AGOSTO-2013</t>
  </si>
  <si>
    <t>SEPTIEMBRE-2013</t>
  </si>
  <si>
    <t>OCTUBRE-2013</t>
  </si>
  <si>
    <t>NOVIEMBRE-2013</t>
  </si>
  <si>
    <t>DICIEMBRE-2013</t>
  </si>
  <si>
    <t>ENERO-2014</t>
  </si>
  <si>
    <t>FEBRERO-2014</t>
  </si>
  <si>
    <t>MARZO-2014</t>
  </si>
  <si>
    <t>ABRIL-2014</t>
  </si>
  <si>
    <t>MAYO-2014</t>
  </si>
  <si>
    <t>JUNIO-2014</t>
  </si>
  <si>
    <t>JULIO-2014</t>
  </si>
  <si>
    <t>AGOSTO-2014</t>
  </si>
  <si>
    <t>SEPTIEMBRE-2014</t>
  </si>
  <si>
    <t>OCTUBRE-2014</t>
  </si>
  <si>
    <t>NOVIEMBRE-2014</t>
  </si>
  <si>
    <t>DICIEMBRE-2014</t>
  </si>
  <si>
    <t>ENERO-2015</t>
  </si>
  <si>
    <t>FEBRERO-2015</t>
  </si>
  <si>
    <t>MARZO-2015</t>
  </si>
  <si>
    <t>ABRIL-2015</t>
  </si>
  <si>
    <t>MAYO-2015</t>
  </si>
  <si>
    <t>JUNIO-2015</t>
  </si>
  <si>
    <t>JULIO-2015</t>
  </si>
  <si>
    <t>AGOSTO-2015</t>
  </si>
  <si>
    <t>SEPTIEMBRE-2015</t>
  </si>
  <si>
    <t>OCTUBRE-2015</t>
  </si>
  <si>
    <t>NOVIEMBRE-2015</t>
  </si>
  <si>
    <t>DICIEMBRE-2015</t>
  </si>
  <si>
    <t>ENERO-2016</t>
  </si>
  <si>
    <t>FEBRERO-2016</t>
  </si>
  <si>
    <t>MARZO-2016</t>
  </si>
  <si>
    <t>ABRIL-2016</t>
  </si>
  <si>
    <t>MAYO-2016</t>
  </si>
  <si>
    <t>JUNIO-2016</t>
  </si>
  <si>
    <t>JULIO-2016</t>
  </si>
  <si>
    <t>AGOSTO-2016</t>
  </si>
  <si>
    <t>SEPTIEMBRE-2016</t>
  </si>
  <si>
    <t>OCTUBRE-2016</t>
  </si>
  <si>
    <t>NOVIEMBRE-2016</t>
  </si>
  <si>
    <t>DICIEMBRE-2016</t>
  </si>
  <si>
    <t>ENERO-2017</t>
  </si>
  <si>
    <t>FEBRERO-2017</t>
  </si>
  <si>
    <t>MARZO-2017</t>
  </si>
  <si>
    <t>ABRIL-2017</t>
  </si>
  <si>
    <t>MAYO-2017</t>
  </si>
  <si>
    <t>JUNIO-2017</t>
  </si>
  <si>
    <t>JULIO-2017</t>
  </si>
  <si>
    <t>AGOSTO-2017</t>
  </si>
  <si>
    <t>SEPTIEMBRE-2017</t>
  </si>
  <si>
    <t>OCTUBRE-2017</t>
  </si>
  <si>
    <t>NOVIEMBRE-2017</t>
  </si>
  <si>
    <t>DICIEMBRE-2017</t>
  </si>
  <si>
    <t>ENERO-2018</t>
  </si>
  <si>
    <t>FEBRERO-2018</t>
  </si>
  <si>
    <t>MARZO-2018</t>
  </si>
  <si>
    <t>ABRIL-2018</t>
  </si>
  <si>
    <t>MAYO-2018</t>
  </si>
  <si>
    <t>JUNIO-2018</t>
  </si>
  <si>
    <t>JULIO-2018</t>
  </si>
  <si>
    <t>AGOSTO-2018</t>
  </si>
  <si>
    <t>SEPTIEMBRE-2018</t>
  </si>
  <si>
    <t>OCTUBRE-2018</t>
  </si>
  <si>
    <t>NOVIEMBRE-2018</t>
  </si>
  <si>
    <t>DICIEMBRE-2018</t>
  </si>
  <si>
    <t>ENERO-2019</t>
  </si>
  <si>
    <t>FEBRERO-2019</t>
  </si>
  <si>
    <t>MARZO-2019</t>
  </si>
  <si>
    <t>ABRIL-2019</t>
  </si>
  <si>
    <t>MAYO-2019</t>
  </si>
  <si>
    <t>JUNIO-2019</t>
  </si>
  <si>
    <t>JULIO-2019</t>
  </si>
  <si>
    <t>AGOSTO-2019</t>
  </si>
  <si>
    <t>SEPTIEMBRE-2019</t>
  </si>
  <si>
    <t>OCTUBRE-2019</t>
  </si>
  <si>
    <t>NOVIEMBRE-2019</t>
  </si>
  <si>
    <t>DICIEMBRE-2019</t>
  </si>
  <si>
    <t>ENERO-2020</t>
  </si>
  <si>
    <t>FEBRERO-2020</t>
  </si>
  <si>
    <t>MARZO-2020</t>
  </si>
  <si>
    <t>ABRIL-2020</t>
  </si>
  <si>
    <t>MAYO-2020</t>
  </si>
  <si>
    <t>JUNIO-2020</t>
  </si>
  <si>
    <t>JULIO-2020</t>
  </si>
  <si>
    <t>AGOSTO-2020</t>
  </si>
  <si>
    <t>SEPTIEMBRE-2020</t>
  </si>
  <si>
    <t>OCTUBRE-2020</t>
  </si>
  <si>
    <t>NOVIEMBRE-2020</t>
  </si>
  <si>
    <t>DICIEMBRE-2020</t>
  </si>
  <si>
    <t>HISTORICO DE INDICADORES</t>
  </si>
  <si>
    <t>CONSUMO DE ENERGÍA S.N.I. (GWh)</t>
  </si>
  <si>
    <t>CRECIMIENTO DE LA DEMANDA DE ENERGÍA (%)</t>
  </si>
  <si>
    <t>PÉRDIDAS DE ENERGÍA S.N.I (GWh)</t>
  </si>
  <si>
    <t>DEMANDA MÁXIMA DE POTENCIA EN EL S.N.I (MW)</t>
  </si>
  <si>
    <t>CRECIMIENTO DE LA DEMANDA DE POTENCIA (%)</t>
  </si>
  <si>
    <t>-</t>
  </si>
  <si>
    <t>DEMANDA MENSUAL LOCAL HISTORICA ( GWH )</t>
  </si>
  <si>
    <t>* Fuente: Elaborado por la Coordinación de Estudios Económicos (AMM) con base en datos del Banco de Guatemala y Bureau of Labor Statistics, 2025</t>
  </si>
  <si>
    <t>Hidraúlicas</t>
  </si>
  <si>
    <t>Turbinas de vapor</t>
  </si>
  <si>
    <t>Motores reciprocantes</t>
  </si>
  <si>
    <t>Cogeneradores</t>
  </si>
  <si>
    <t>Geotérmicas</t>
  </si>
  <si>
    <t>Eólicas</t>
  </si>
  <si>
    <t>Fotovoltaícas</t>
  </si>
  <si>
    <t>Turbinas de gas</t>
  </si>
  <si>
    <t>Recursos Hídricos</t>
  </si>
  <si>
    <t>Carbón</t>
  </si>
  <si>
    <t>Bunker</t>
  </si>
  <si>
    <t>Biomasa</t>
  </si>
  <si>
    <t>Vapor Geotérmico</t>
  </si>
  <si>
    <t>Coque de Petroleo</t>
  </si>
  <si>
    <t>Orimulsión</t>
  </si>
  <si>
    <t>Eólico</t>
  </si>
  <si>
    <t>Solar</t>
  </si>
  <si>
    <t>Diesel</t>
  </si>
  <si>
    <t>Biogas</t>
  </si>
  <si>
    <t>Gas Natural</t>
  </si>
  <si>
    <t>Syngas</t>
  </si>
  <si>
    <t>Precio DP+</t>
  </si>
  <si>
    <t>Generación SNI por Departamento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</si>
</sst>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0">
    <numFmt numFmtId="41" formatCode="_(* #,##0_);_(* \(#,##0\);_(* &quot;-&quot;_);_(@_)"/>
    <numFmt numFmtId="44" formatCode="_(&quot;Q&quot;* #,##0.00_);_(&quot;Q&quot;* \(#,##0.00\);_(&quot;Q&quot;* &quot;-&quot;??_);_(@_)"/>
    <numFmt numFmtId="43" formatCode="_(* #,##0.00_);_(* \(#,##0.00\);_(* &quot;-&quot;??_);_(@_)"/>
    <numFmt numFmtId="164" formatCode="_-* #,##0.00_-;\-* #,##0.00_-;_-* &quot;-&quot;??_-;_-@_-"/>
    <numFmt numFmtId="165" formatCode="_(&quot;$&quot;* #,##0_);_(&quot;$&quot;* \(#,##0\);_(&quot;$&quot;* &quot;-&quot;_);_(@_)"/>
    <numFmt numFmtId="166" formatCode="_(&quot;$&quot;* #,##0.00_);_(&quot;$&quot;* \(#,##0.00\);_(&quot;$&quot;* &quot;-&quot;??_);_(@_)"/>
    <numFmt numFmtId="167" formatCode="_(* #,##0.00_);_(* \(#,##0.00\);_(* &quot;-&quot;_);_(@_)"/>
    <numFmt numFmtId="168" formatCode="0.0%"/>
    <numFmt numFmtId="169" formatCode="_(* #,##0.000_);_(* \(#,##0.000\);_(* &quot;-&quot;???_);_(@_)"/>
    <numFmt numFmtId="170" formatCode="d/m/yy"/>
    <numFmt numFmtId="171" formatCode="_([$$-409]* #,##0.00_);_([$$-409]* \(#,##0.00\);_([$$-409]* &quot;-&quot;??_);_(@_)"/>
    <numFmt numFmtId="172" formatCode="0.0_);[Red]\(0.0\)"/>
    <numFmt numFmtId="173" formatCode="0.00_);[Red]\(0.00\)"/>
    <numFmt numFmtId="174" formatCode="\$#.00"/>
    <numFmt numFmtId="175" formatCode="_([$€-2]* #,##0.00_);_([$€-2]* \(#,##0.00\);_([$€-2]* &quot;-&quot;??_)"/>
    <numFmt numFmtId="176" formatCode="0.000"/>
    <numFmt numFmtId="177" formatCode="0.0000000%"/>
    <numFmt numFmtId="178" formatCode="0.00000%"/>
    <numFmt numFmtId="179" formatCode="#.#_);[Red]\(#.#\)"/>
    <numFmt numFmtId="180" formatCode="0.0"/>
    <numFmt numFmtId="181" formatCode="#,#00"/>
    <numFmt numFmtId="182" formatCode="_-* #,##0.00\ _€_-;\-* #,##0.00\ _€_-;_-* &quot;-&quot;??\ _€_-;_-@_-"/>
    <numFmt numFmtId="183" formatCode="%#,#00"/>
    <numFmt numFmtId="184" formatCode="#.##000"/>
    <numFmt numFmtId="185" formatCode="#,"/>
    <numFmt numFmtId="186" formatCode="_-* #,##0.00\ &quot;Pts&quot;_-;\-* #,##0.00\ &quot;Pts&quot;_-;_-* &quot;-&quot;??\ &quot;Pts&quot;_-;_-@_-"/>
    <numFmt numFmtId="187" formatCode="0.000%"/>
    <numFmt numFmtId="188" formatCode="_(* #,##0.00_);_(* \(#,##0.00\);_(* &quot;-&quot;???_);_(@_)"/>
    <numFmt numFmtId="189" formatCode="_(* #,##0.000_);_(* \(#,##0.000\);_(* &quot;-&quot;??_);_(@_)"/>
    <numFmt numFmtId="190" formatCode="#,##0.000"/>
    <numFmt numFmtId="191" formatCode="#,##0.000000000000000"/>
    <numFmt numFmtId="192" formatCode="_(* #,##0_);_(* \(#,##0\);_(* &quot;-&quot;??_);_(@_)"/>
    <numFmt numFmtId="193" formatCode="_-* #,##0.00000_-;\-* #,##0.00000_-;_-* &quot;-&quot;??_-;_-@_-"/>
    <numFmt numFmtId="194" formatCode="#,##0.00000000"/>
    <numFmt numFmtId="195" formatCode="_(* #,##0.0000000_);_(* \(#,##0.0000000\);_(* &quot;-&quot;??_);_(@_)"/>
    <numFmt numFmtId="196" formatCode="_(* #,##0.0000000000_);_(* \(#,##0.0000000000\);_(* &quot;-&quot;??_);_(@_)"/>
    <numFmt numFmtId="197" formatCode="0.0000"/>
    <numFmt numFmtId="198" formatCode="[$-F400]h:mm:ss\ AM/PM"/>
    <numFmt numFmtId="199" formatCode="_-* #,##0.000_-;\-* #,##0.000_-;_-* &quot;-&quot;??_-;_-@_-"/>
    <numFmt numFmtId="200" formatCode="_-* #,##0.00000000_-;\-* #,##0.00000000_-;_-* &quot;-&quot;??_-;_-@_-"/>
    <numFmt numFmtId="201" formatCode="#,##0.00000"/>
    <numFmt numFmtId="202" formatCode="0.0000%"/>
    <numFmt numFmtId="203" formatCode="_(* #,##0.00000000_);_(* \(#,##0.00000000\);_(* &quot;-&quot;??_);_(@_)"/>
    <numFmt numFmtId="204" formatCode="mmm\ yy"/>
    <numFmt numFmtId="205" formatCode="mmmm\-yyyy"/>
    <numFmt numFmtId="206" formatCode="_(* #,##0.0_);_(* \(#,##0.0\);_(* &quot;-&quot;??_);_(@_)"/>
    <numFmt numFmtId="207" formatCode="#,##0.0000"/>
    <numFmt numFmtId="208" formatCode="mmm\-yyyy"/>
    <numFmt numFmtId="209" formatCode="mm/yyyy;@"/>
    <numFmt numFmtId="210" formatCode="mm/yyyy"/>
  </numFmts>
  <fonts count="130">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8"/>
      <name val="Arial"/>
      <family val="2"/>
    </font>
    <font>
      <sz val="7"/>
      <name val="Arial"/>
      <family val="2"/>
    </font>
    <font>
      <b/>
      <sz val="12"/>
      <name val="Arial"/>
      <family val="2"/>
    </font>
    <font>
      <sz val="10"/>
      <name val="Verdana"/>
      <family val="2"/>
    </font>
    <font>
      <b/>
      <sz val="10"/>
      <color indexed="62"/>
      <name val="Arial"/>
      <family val="2"/>
    </font>
    <font>
      <sz val="10"/>
      <color indexed="9"/>
      <name val="Arial"/>
      <family val="2"/>
    </font>
    <font>
      <sz val="10"/>
      <name val="Tahoma"/>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
      <color indexed="8"/>
      <name val="Courier"/>
      <family val="3"/>
    </font>
    <font>
      <sz val="10"/>
      <color indexed="8"/>
      <name val="Arial"/>
      <family val="2"/>
    </font>
    <font>
      <b/>
      <sz val="11"/>
      <color indexed="56"/>
      <name val="Calibri"/>
      <family val="2"/>
    </font>
    <font>
      <sz val="11"/>
      <color indexed="62"/>
      <name val="Calibri"/>
      <family val="2"/>
    </font>
    <font>
      <sz val="1"/>
      <color indexed="8"/>
      <name val="Courier"/>
      <family val="3"/>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sz val="9"/>
      <name val="Arial"/>
      <family val="2"/>
    </font>
    <font>
      <b/>
      <sz val="18"/>
      <color indexed="56"/>
      <name val="Cambria"/>
      <family val="2"/>
    </font>
    <font>
      <b/>
      <sz val="15"/>
      <color indexed="56"/>
      <name val="Calibri"/>
      <family val="2"/>
    </font>
    <font>
      <b/>
      <sz val="13"/>
      <color indexed="56"/>
      <name val="Calibri"/>
      <family val="2"/>
    </font>
    <font>
      <sz val="10"/>
      <name val="Courier"/>
      <family val="3"/>
    </font>
    <font>
      <sz val="6"/>
      <name val="Arial"/>
      <family val="2"/>
    </font>
    <font>
      <sz val="10"/>
      <name val="Arial"/>
      <family val="2"/>
    </font>
    <font>
      <sz val="10"/>
      <name val="Segoe UI"/>
      <family val="2"/>
    </font>
    <font>
      <b/>
      <sz val="20"/>
      <name val="Calibri"/>
      <family val="2"/>
    </font>
    <font>
      <sz val="11"/>
      <name val="Tahoma"/>
      <family val="2"/>
    </font>
    <font>
      <sz val="10"/>
      <name val="Cambria"/>
      <family val="1"/>
      <scheme val="major"/>
    </font>
    <font>
      <b/>
      <sz val="22"/>
      <color theme="0"/>
      <name val="Cambria"/>
      <family val="1"/>
      <scheme val="major"/>
    </font>
    <font>
      <b/>
      <sz val="12"/>
      <color theme="0"/>
      <name val="Cambria"/>
      <family val="1"/>
      <scheme val="major"/>
    </font>
    <font>
      <sz val="10"/>
      <color theme="0"/>
      <name val="Cambria"/>
      <family val="1"/>
      <scheme val="major"/>
    </font>
    <font>
      <sz val="72"/>
      <color rgb="FFFFFFFF"/>
      <name val="Cambria"/>
      <family val="1"/>
      <scheme val="maj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indexed="8"/>
      <name val="Calibri"/>
      <family val="2"/>
    </font>
    <font>
      <sz val="12"/>
      <name val="Helv"/>
    </font>
    <font>
      <sz val="10"/>
      <color indexed="8"/>
      <name val="MS Sans Serif"/>
      <family val="2"/>
    </font>
    <font>
      <sz val="10"/>
      <name val="Bookman Old Style"/>
      <family val="1"/>
    </font>
    <font>
      <sz val="8"/>
      <color theme="1" tint="0.499984740745262"/>
      <name val="Arial"/>
      <family val="2"/>
    </font>
    <font>
      <sz val="10"/>
      <color theme="1"/>
      <name val="Arial"/>
      <family val="2"/>
    </font>
    <font>
      <b/>
      <sz val="10"/>
      <color theme="1"/>
      <name val="Arial"/>
      <family val="2"/>
    </font>
    <font>
      <b/>
      <sz val="12"/>
      <color theme="4"/>
      <name val="Arial"/>
      <family val="2"/>
    </font>
    <font>
      <sz val="5"/>
      <name val="Arial"/>
      <family val="2"/>
    </font>
    <font>
      <b/>
      <sz val="10"/>
      <color theme="4"/>
      <name val="Arial"/>
      <family val="2"/>
    </font>
    <font>
      <b/>
      <sz val="16"/>
      <color theme="4"/>
      <name val="Arial"/>
      <family val="2"/>
    </font>
    <font>
      <sz val="10"/>
      <color theme="4"/>
      <name val="Arial"/>
      <family val="2"/>
    </font>
    <font>
      <b/>
      <sz val="8"/>
      <color theme="4"/>
      <name val="Arial"/>
      <family val="2"/>
    </font>
    <font>
      <b/>
      <sz val="18"/>
      <color theme="4"/>
      <name val="Arial"/>
      <family val="2"/>
    </font>
    <font>
      <sz val="10"/>
      <color theme="0" tint="-4.9989318521683403E-2"/>
      <name val="Arial"/>
      <family val="2"/>
    </font>
    <font>
      <b/>
      <sz val="10"/>
      <color theme="0" tint="-4.9989318521683403E-2"/>
      <name val="Arial"/>
      <family val="2"/>
    </font>
    <font>
      <b/>
      <sz val="20"/>
      <color theme="4"/>
      <name val="Arial"/>
      <family val="2"/>
    </font>
    <font>
      <b/>
      <sz val="14"/>
      <color theme="4"/>
      <name val="Arial"/>
      <family val="2"/>
    </font>
    <font>
      <b/>
      <sz val="6"/>
      <color theme="4"/>
      <name val="Arial"/>
      <family val="2"/>
    </font>
    <font>
      <b/>
      <sz val="11"/>
      <color theme="4"/>
      <name val="Arial"/>
      <family val="2"/>
    </font>
    <font>
      <sz val="8"/>
      <color theme="4"/>
      <name val="Arial"/>
      <family val="2"/>
    </font>
    <font>
      <sz val="8"/>
      <color theme="1"/>
      <name val="Arial"/>
      <family val="2"/>
    </font>
    <font>
      <sz val="10"/>
      <color theme="1"/>
      <name val="Tahoma"/>
      <family val="2"/>
    </font>
    <font>
      <b/>
      <sz val="14"/>
      <color theme="1"/>
      <name val="Arial"/>
      <family val="2"/>
    </font>
    <font>
      <b/>
      <sz val="12"/>
      <color theme="1"/>
      <name val="Arial"/>
      <family val="2"/>
    </font>
    <font>
      <sz val="7.5"/>
      <name val="Arial"/>
      <family val="2"/>
    </font>
    <font>
      <sz val="10"/>
      <color rgb="FFFF0000"/>
      <name val="Arial"/>
      <family val="2"/>
    </font>
    <font>
      <sz val="9"/>
      <color theme="1"/>
      <name val="Arial"/>
      <family val="2"/>
    </font>
    <font>
      <sz val="12"/>
      <color theme="1"/>
      <name val="Arial"/>
      <family val="2"/>
    </font>
    <font>
      <sz val="8"/>
      <color theme="0" tint="-4.9989318521683403E-2"/>
      <name val="Arial"/>
      <family val="2"/>
    </font>
    <font>
      <sz val="9"/>
      <color theme="0" tint="-4.9989318521683403E-2"/>
      <name val="Arial"/>
      <family val="2"/>
    </font>
    <font>
      <sz val="10"/>
      <color rgb="FFEDEDED"/>
      <name val="Arial"/>
      <family val="2"/>
    </font>
    <font>
      <sz val="6"/>
      <color theme="1"/>
      <name val="Arial"/>
      <family val="2"/>
    </font>
    <font>
      <sz val="6"/>
      <color theme="1"/>
      <name val="Calibri"/>
      <family val="2"/>
      <scheme val="minor"/>
    </font>
    <font>
      <b/>
      <sz val="16"/>
      <name val="Arial"/>
      <family val="2"/>
    </font>
    <font>
      <b/>
      <sz val="14"/>
      <name val="Arial"/>
      <family val="2"/>
    </font>
    <font>
      <b/>
      <sz val="11"/>
      <name val="Arial"/>
      <family val="2"/>
    </font>
    <font>
      <b/>
      <sz val="16"/>
      <color theme="1"/>
      <name val="Arial"/>
      <family val="2"/>
    </font>
    <font>
      <b/>
      <sz val="10"/>
      <name val="Times New Roman"/>
      <family val="1"/>
    </font>
    <font>
      <i/>
      <sz val="10"/>
      <name val="Arial"/>
      <family val="2"/>
    </font>
    <font>
      <i/>
      <sz val="8"/>
      <name val="Arial"/>
      <family val="2"/>
    </font>
    <font>
      <b/>
      <i/>
      <sz val="8"/>
      <name val="Arial"/>
      <family val="2"/>
    </font>
    <font>
      <b/>
      <sz val="6"/>
      <name val="Arial"/>
      <family val="2"/>
    </font>
    <font>
      <b/>
      <sz val="6"/>
      <color theme="1"/>
      <name val="Arial"/>
      <family val="2"/>
    </font>
    <font>
      <sz val="10"/>
      <name val="Arial"/>
      <family val="2"/>
    </font>
    <font>
      <sz val="10"/>
      <name val="Arial"/>
      <family val="2"/>
    </font>
    <font>
      <sz val="10"/>
      <color theme="2"/>
      <name val="Arial"/>
      <family val="2"/>
    </font>
    <font>
      <b/>
      <sz val="18"/>
      <color theme="2"/>
      <name val="Arial"/>
      <family val="2"/>
    </font>
    <font>
      <b/>
      <sz val="12"/>
      <color theme="2"/>
      <name val="Arial"/>
      <family val="2"/>
    </font>
    <font>
      <b/>
      <sz val="10"/>
      <color theme="2"/>
      <name val="Arial"/>
      <family val="2"/>
    </font>
    <font>
      <sz val="9"/>
      <color theme="2"/>
      <name val="Arial"/>
      <family val="2"/>
    </font>
    <font>
      <b/>
      <sz val="20"/>
      <color theme="2"/>
      <name val="Arial"/>
      <family val="2"/>
    </font>
    <font>
      <sz val="10"/>
      <color theme="2"/>
      <name val="Tahoma"/>
      <family val="2"/>
    </font>
    <font>
      <b/>
      <sz val="20"/>
      <name val="Arial"/>
      <family val="2"/>
    </font>
    <font>
      <b/>
      <sz val="14"/>
      <color rgb="FFEDEDED"/>
      <name val="Tahoma"/>
      <family val="2"/>
    </font>
    <font>
      <sz val="10"/>
      <color rgb="FFEDEDED"/>
      <name val="Tahoma"/>
      <family val="2"/>
    </font>
    <font>
      <b/>
      <sz val="10"/>
      <color rgb="FFEDEDED"/>
      <name val="Arial"/>
      <family val="2"/>
    </font>
    <font>
      <sz val="7"/>
      <color rgb="FFEDEDED"/>
      <name val="Arial"/>
      <family val="2"/>
    </font>
    <font>
      <sz val="7"/>
      <color theme="4"/>
      <name val="Arial"/>
      <family val="2"/>
    </font>
    <font>
      <b/>
      <sz val="10"/>
      <color theme="0"/>
      <name val="Arial"/>
      <family val="2"/>
    </font>
    <font>
      <sz val="10"/>
      <color theme="0"/>
      <name val="Arial"/>
      <family val="2"/>
    </font>
    <font>
      <b/>
      <sz val="12"/>
      <color theme="0"/>
      <name val="Tahoma"/>
      <family val="2"/>
    </font>
    <font>
      <b/>
      <sz val="12"/>
      <name val="Tahoma"/>
      <family val="2"/>
    </font>
    <font>
      <sz val="10"/>
      <color theme="0"/>
      <name val="Tahoma"/>
      <family val="2"/>
    </font>
    <font>
      <b/>
      <sz val="10"/>
      <color indexed="9"/>
      <name val="Arial"/>
      <family val="2"/>
    </font>
    <font>
      <b/>
      <sz val="8"/>
      <color indexed="9"/>
      <name val="Arial"/>
      <family val="2"/>
    </font>
    <font>
      <b/>
      <sz val="11"/>
      <color indexed="9"/>
      <name val="Arial"/>
      <family val="2"/>
    </font>
    <font>
      <b/>
      <sz val="11"/>
      <color theme="0"/>
      <name val="Arial"/>
      <family val="2"/>
    </font>
    <font>
      <b/>
      <sz val="16"/>
      <color theme="0"/>
      <name val="Arial"/>
      <family val="2"/>
    </font>
    <font>
      <sz val="40"/>
      <color theme="1"/>
      <name val="Calibri"/>
      <family val="2"/>
      <scheme val="minor"/>
    </font>
  </fonts>
  <fills count="7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3"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rgb="FFF2F2F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0" tint="-4.9989318521683403E-2"/>
        <bgColor theme="4" tint="0.39997558519241921"/>
      </patternFill>
    </fill>
    <fill>
      <patternFill patternType="solid">
        <fgColor theme="8" tint="0.59999389629810485"/>
        <bgColor theme="4" tint="0.39997558519241921"/>
      </patternFill>
    </fill>
    <fill>
      <patternFill patternType="solid">
        <fgColor theme="0" tint="-4.9989318521683403E-2"/>
        <bgColor theme="4" tint="0.59999389629810485"/>
      </patternFill>
    </fill>
    <fill>
      <patternFill patternType="solid">
        <fgColor theme="8" tint="0.59999389629810485"/>
        <bgColor theme="4" tint="0.59999389629810485"/>
      </patternFill>
    </fill>
    <fill>
      <patternFill patternType="solid">
        <fgColor rgb="FF99CCFF"/>
        <bgColor indexed="64"/>
      </patternFill>
    </fill>
    <fill>
      <patternFill patternType="solid">
        <fgColor rgb="FFEDEDED"/>
        <bgColor indexed="64"/>
      </patternFill>
    </fill>
    <fill>
      <patternFill patternType="solid">
        <fgColor rgb="FF000080"/>
        <bgColor indexed="64"/>
      </patternFill>
    </fill>
    <fill>
      <patternFill patternType="solid">
        <fgColor indexed="18"/>
        <bgColor indexed="64"/>
      </patternFill>
    </fill>
  </fills>
  <borders count="8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auto="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2"/>
      </top>
      <bottom style="double">
        <color indexed="62"/>
      </bottom>
      <diagonal/>
    </border>
    <border>
      <left style="thin">
        <color theme="0"/>
      </left>
      <right style="thin">
        <color theme="0"/>
      </right>
      <top style="thin">
        <color theme="0"/>
      </top>
      <bottom/>
      <diagonal/>
    </border>
    <border>
      <left style="thin">
        <color theme="0"/>
      </left>
      <right style="thin">
        <color theme="0"/>
      </right>
      <top style="thin">
        <color theme="0"/>
      </top>
      <bottom style="medium">
        <color theme="0"/>
      </bottom>
      <diagonal/>
    </border>
    <border>
      <left style="thin">
        <color theme="0"/>
      </left>
      <right style="thin">
        <color theme="0"/>
      </right>
      <top style="medium">
        <color theme="0"/>
      </top>
      <bottom/>
      <diagonal/>
    </border>
    <border>
      <left style="thin">
        <color theme="0"/>
      </left>
      <right/>
      <top style="thin">
        <color theme="0"/>
      </top>
      <bottom/>
      <diagonal/>
    </border>
    <border>
      <left style="thin">
        <color theme="0"/>
      </left>
      <right style="medium">
        <color theme="0"/>
      </right>
      <top style="medium">
        <color theme="0"/>
      </top>
      <bottom style="thin">
        <color theme="0"/>
      </bottom>
      <diagonal/>
    </border>
    <border>
      <left style="thin">
        <color theme="0"/>
      </left>
      <right style="medium">
        <color theme="0"/>
      </right>
      <top style="thin">
        <color theme="0"/>
      </top>
      <bottom style="thin">
        <color theme="0"/>
      </bottom>
      <diagonal/>
    </border>
    <border>
      <left style="thin">
        <color theme="0"/>
      </left>
      <right style="medium">
        <color theme="0"/>
      </right>
      <top style="thin">
        <color theme="0"/>
      </top>
      <bottom style="medium">
        <color theme="0"/>
      </bottom>
      <diagonal/>
    </border>
    <border>
      <left/>
      <right/>
      <top style="thin">
        <color theme="0"/>
      </top>
      <bottom/>
      <diagonal/>
    </border>
    <border>
      <left/>
      <right style="thin">
        <color theme="0"/>
      </right>
      <top style="thin">
        <color theme="0"/>
      </top>
      <bottom/>
      <diagonal/>
    </border>
    <border>
      <left style="medium">
        <color theme="0"/>
      </left>
      <right style="thin">
        <color theme="0"/>
      </right>
      <top style="medium">
        <color theme="0"/>
      </top>
      <bottom style="thin">
        <color theme="0"/>
      </bottom>
      <diagonal/>
    </border>
    <border>
      <left style="medium">
        <color theme="0"/>
      </left>
      <right style="thin">
        <color theme="0"/>
      </right>
      <top style="thin">
        <color theme="0"/>
      </top>
      <bottom style="thin">
        <color theme="0"/>
      </bottom>
      <diagonal/>
    </border>
    <border>
      <left style="medium">
        <color theme="0"/>
      </left>
      <right style="thin">
        <color theme="0"/>
      </right>
      <top style="thin">
        <color theme="0"/>
      </top>
      <bottom style="medium">
        <color theme="0"/>
      </bottom>
      <diagonal/>
    </border>
    <border>
      <left style="medium">
        <color theme="0"/>
      </left>
      <right style="thin">
        <color theme="0"/>
      </right>
      <top style="medium">
        <color theme="0"/>
      </top>
      <bottom/>
      <diagonal/>
    </border>
    <border>
      <left style="thin">
        <color theme="0"/>
      </left>
      <right style="medium">
        <color theme="0"/>
      </right>
      <top style="medium">
        <color theme="0"/>
      </top>
      <bottom/>
      <diagonal/>
    </border>
    <border>
      <left style="thin">
        <color rgb="FFFFFFFF"/>
      </left>
      <right style="thin">
        <color rgb="FFFFFFFF"/>
      </right>
      <top style="thin">
        <color rgb="FFFFFFFF"/>
      </top>
      <bottom style="thin">
        <color rgb="FFFFFFFF"/>
      </bottom>
      <diagonal/>
    </border>
    <border>
      <left style="medium">
        <color rgb="FFFFFFFF"/>
      </left>
      <right style="thin">
        <color rgb="FFFFFFFF"/>
      </right>
      <top style="medium">
        <color rgb="FFFFFFFF"/>
      </top>
      <bottom/>
      <diagonal/>
    </border>
    <border>
      <left style="thin">
        <color rgb="FFFFFFFF"/>
      </left>
      <right style="thin">
        <color rgb="FFFFFFFF"/>
      </right>
      <top style="medium">
        <color rgb="FFFFFFFF"/>
      </top>
      <bottom style="thin">
        <color rgb="FFFFFFFF"/>
      </bottom>
      <diagonal/>
    </border>
    <border>
      <left style="thin">
        <color rgb="FFFFFFFF"/>
      </left>
      <right style="medium">
        <color rgb="FFFFFFFF"/>
      </right>
      <top style="medium">
        <color rgb="FFFFFFFF"/>
      </top>
      <bottom style="thin">
        <color rgb="FFFFFFFF"/>
      </bottom>
      <diagonal/>
    </border>
    <border>
      <left style="medium">
        <color rgb="FFFFFFFF"/>
      </left>
      <right style="thin">
        <color rgb="FFFFFFFF"/>
      </right>
      <top/>
      <bottom/>
      <diagonal/>
    </border>
    <border>
      <left style="thin">
        <color rgb="FFFFFFFF"/>
      </left>
      <right style="medium">
        <color rgb="FFFFFFFF"/>
      </right>
      <top style="thin">
        <color rgb="FFFFFFFF"/>
      </top>
      <bottom style="thin">
        <color rgb="FFFFFFFF"/>
      </bottom>
      <diagonal/>
    </border>
    <border>
      <left style="medium">
        <color rgb="FFFFFFFF"/>
      </left>
      <right style="thin">
        <color rgb="FFFFFFFF"/>
      </right>
      <top/>
      <bottom style="medium">
        <color rgb="FFFFFFFF"/>
      </bottom>
      <diagonal/>
    </border>
    <border>
      <left style="thin">
        <color rgb="FFFFFFFF"/>
      </left>
      <right style="thin">
        <color rgb="FFFFFFFF"/>
      </right>
      <top style="thin">
        <color rgb="FFFFFFFF"/>
      </top>
      <bottom style="medium">
        <color rgb="FFFFFFF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theme="0"/>
      </top>
      <bottom style="thin">
        <color theme="0"/>
      </bottom>
      <diagonal/>
    </border>
    <border>
      <left style="medium">
        <color auto="1"/>
      </left>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right style="medium">
        <color auto="1"/>
      </right>
      <top/>
      <bottom/>
      <diagonal/>
    </border>
    <border>
      <left style="medium">
        <color auto="1"/>
      </left>
      <right style="medium">
        <color auto="1"/>
      </right>
      <top style="thin">
        <color auto="1"/>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style="medium">
        <color auto="1"/>
      </top>
      <bottom style="medium">
        <color auto="1"/>
      </bottom>
      <diagonal/>
    </border>
    <border>
      <left/>
      <right style="thin">
        <color auto="1"/>
      </right>
      <top style="medium">
        <color auto="1"/>
      </top>
      <bottom style="medium">
        <color auto="1"/>
      </bottom>
      <diagonal/>
    </border>
    <border>
      <left/>
      <right style="medium">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thin">
        <color auto="1"/>
      </right>
      <top/>
      <bottom style="thin">
        <color auto="1"/>
      </bottom>
      <diagonal/>
    </border>
  </borders>
  <cellStyleXfs count="323">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6" fillId="16" borderId="1" applyNumberFormat="0" applyAlignment="0" applyProtection="0"/>
    <xf numFmtId="172" fontId="3" fillId="0" borderId="0">
      <protection locked="0"/>
    </xf>
    <xf numFmtId="171" fontId="3" fillId="0" borderId="0">
      <protection locked="0"/>
    </xf>
    <xf numFmtId="173" fontId="3" fillId="0" borderId="0">
      <protection locked="0"/>
    </xf>
    <xf numFmtId="0" fontId="19" fillId="0" borderId="0">
      <protection locked="0"/>
    </xf>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21" borderId="0" applyNumberFormat="0" applyBorder="0" applyAlignment="0" applyProtection="0"/>
    <xf numFmtId="175" fontId="3" fillId="0" borderId="0" applyFont="0" applyFill="0" applyBorder="0" applyAlignment="0" applyProtection="0"/>
    <xf numFmtId="15" fontId="3" fillId="0" borderId="0">
      <protection locked="0"/>
    </xf>
    <xf numFmtId="0" fontId="23" fillId="0" borderId="0">
      <protection locked="0"/>
    </xf>
    <xf numFmtId="0" fontId="24" fillId="3" borderId="0" applyNumberFormat="0" applyBorder="0" applyAlignment="0" applyProtection="0"/>
    <xf numFmtId="0" fontId="3" fillId="0" borderId="0"/>
    <xf numFmtId="0" fontId="25" fillId="22" borderId="0" applyNumberFormat="0" applyBorder="0" applyAlignment="0" applyProtection="0"/>
    <xf numFmtId="0" fontId="33" fillId="0" borderId="0"/>
    <xf numFmtId="0" fontId="35" fillId="0" borderId="0"/>
    <xf numFmtId="0" fontId="3" fillId="0" borderId="0"/>
    <xf numFmtId="0" fontId="9" fillId="0" borderId="0"/>
    <xf numFmtId="0" fontId="3" fillId="0" borderId="0"/>
    <xf numFmtId="0" fontId="3" fillId="0" borderId="0"/>
    <xf numFmtId="0" fontId="26" fillId="16" borderId="5" applyNumberFormat="0" applyAlignment="0" applyProtection="0"/>
    <xf numFmtId="0" fontId="28" fillId="0" borderId="0" applyNumberFormat="0" applyFill="0" applyBorder="0" applyAlignment="0" applyProtection="0"/>
    <xf numFmtId="0" fontId="30" fillId="0" borderId="0" applyNumberFormat="0" applyFill="0" applyBorder="0" applyAlignment="0" applyProtection="0"/>
    <xf numFmtId="0" fontId="32" fillId="0" borderId="7" applyNumberFormat="0" applyFill="0" applyAlignment="0" applyProtection="0"/>
    <xf numFmtId="0" fontId="21" fillId="0" borderId="8" applyNumberFormat="0" applyFill="0" applyAlignment="0" applyProtection="0"/>
    <xf numFmtId="0" fontId="19" fillId="0" borderId="9">
      <protection locked="0"/>
    </xf>
    <xf numFmtId="0" fontId="13" fillId="0" borderId="0"/>
    <xf numFmtId="0" fontId="3" fillId="0" borderId="0"/>
    <xf numFmtId="0" fontId="9" fillId="0" borderId="0"/>
    <xf numFmtId="0" fontId="3" fillId="0" borderId="0"/>
    <xf numFmtId="0" fontId="2" fillId="0" borderId="0"/>
    <xf numFmtId="43" fontId="2" fillId="0" borderId="0" applyFont="0" applyFill="0" applyBorder="0" applyAlignment="0" applyProtection="0"/>
    <xf numFmtId="0" fontId="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2" borderId="0" applyNumberFormat="0" applyBorder="0" applyAlignment="0" applyProtection="0"/>
    <xf numFmtId="0" fontId="2" fillId="33"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2" fillId="37"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2" fillId="41"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2" fillId="4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2" fillId="49"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2" fillId="53"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8" borderId="0" applyNumberFormat="0" applyBorder="0" applyAlignment="0" applyProtection="0"/>
    <xf numFmtId="0" fontId="2" fillId="34"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2" fillId="3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2" fillId="42"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2" fillId="46"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2" fillId="50"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2" fillId="54"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59" fillId="35"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59" fillId="3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59" fillId="43"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59" fillId="47"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59" fillId="51"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59" fillId="55" borderId="0" applyNumberFormat="0" applyBorder="0" applyAlignment="0" applyProtection="0"/>
    <xf numFmtId="0" fontId="14" fillId="15" borderId="0" applyNumberFormat="0" applyBorder="0" applyAlignment="0" applyProtection="0"/>
    <xf numFmtId="37" fontId="61" fillId="0" borderId="0"/>
    <xf numFmtId="0" fontId="15" fillId="4" borderId="0" applyNumberFormat="0" applyBorder="0" applyAlignment="0" applyProtection="0"/>
    <xf numFmtId="0" fontId="48" fillId="25" borderId="0" applyNumberFormat="0" applyBorder="0" applyAlignment="0" applyProtection="0"/>
    <xf numFmtId="0" fontId="15" fillId="4" borderId="0" applyNumberFormat="0" applyBorder="0" applyAlignment="0" applyProtection="0"/>
    <xf numFmtId="0" fontId="16" fillId="16" borderId="1" applyNumberFormat="0" applyAlignment="0" applyProtection="0"/>
    <xf numFmtId="0" fontId="53" fillId="29" borderId="13" applyNumberFormat="0" applyAlignment="0" applyProtection="0"/>
    <xf numFmtId="0" fontId="16" fillId="16" borderId="1" applyNumberFormat="0" applyAlignment="0" applyProtection="0"/>
    <xf numFmtId="0" fontId="17" fillId="17" borderId="2" applyNumberFormat="0" applyAlignment="0" applyProtection="0"/>
    <xf numFmtId="0" fontId="55" fillId="30" borderId="16" applyNumberFormat="0" applyAlignment="0" applyProtection="0"/>
    <xf numFmtId="0" fontId="17" fillId="17" borderId="2" applyNumberFormat="0" applyAlignment="0" applyProtection="0"/>
    <xf numFmtId="0" fontId="18" fillId="0" borderId="3" applyNumberFormat="0" applyFill="0" applyAlignment="0" applyProtection="0"/>
    <xf numFmtId="0" fontId="54" fillId="0" borderId="15" applyNumberFormat="0" applyFill="0" applyAlignment="0" applyProtection="0"/>
    <xf numFmtId="0" fontId="18" fillId="0" borderId="3" applyNumberFormat="0" applyFill="0" applyAlignment="0" applyProtection="0"/>
    <xf numFmtId="0" fontId="17" fillId="17" borderId="2" applyNumberFormat="0" applyAlignment="0" applyProtection="0"/>
    <xf numFmtId="172" fontId="3" fillId="0" borderId="0">
      <protection locked="0"/>
    </xf>
    <xf numFmtId="171" fontId="3" fillId="0" borderId="0">
      <protection locked="0"/>
    </xf>
    <xf numFmtId="171" fontId="3" fillId="0" borderId="0">
      <protection locked="0"/>
    </xf>
    <xf numFmtId="171" fontId="3" fillId="0" borderId="0">
      <protection locked="0"/>
    </xf>
    <xf numFmtId="171" fontId="3" fillId="0" borderId="0">
      <protection locked="0"/>
    </xf>
    <xf numFmtId="171" fontId="3" fillId="0" borderId="0">
      <protection locked="0"/>
    </xf>
    <xf numFmtId="171" fontId="3" fillId="0" borderId="0">
      <protection locked="0"/>
    </xf>
    <xf numFmtId="171" fontId="3" fillId="0" borderId="0">
      <protection locked="0"/>
    </xf>
    <xf numFmtId="171" fontId="3" fillId="0" borderId="0">
      <protection locked="0"/>
    </xf>
    <xf numFmtId="171" fontId="3" fillId="0" borderId="0">
      <protection locked="0"/>
    </xf>
    <xf numFmtId="171" fontId="3" fillId="0" borderId="0">
      <protection locked="0"/>
    </xf>
    <xf numFmtId="171" fontId="3" fillId="0" borderId="0">
      <protection locked="0"/>
    </xf>
    <xf numFmtId="171" fontId="3" fillId="0" borderId="0">
      <protection locked="0"/>
    </xf>
    <xf numFmtId="171" fontId="3" fillId="0" borderId="0">
      <protection locked="0"/>
    </xf>
    <xf numFmtId="173" fontId="3" fillId="0" borderId="0">
      <protection locked="0"/>
    </xf>
    <xf numFmtId="0" fontId="23" fillId="0" borderId="0">
      <protection locked="0"/>
    </xf>
    <xf numFmtId="0" fontId="21" fillId="0" borderId="0" applyNumberFormat="0" applyFill="0" applyBorder="0" applyAlignment="0" applyProtection="0"/>
    <xf numFmtId="0" fontId="47" fillId="0" borderId="0" applyNumberFormat="0" applyFill="0" applyBorder="0" applyAlignment="0" applyProtection="0"/>
    <xf numFmtId="0" fontId="21" fillId="0" borderId="0" applyNumberFormat="0" applyFill="0" applyBorder="0" applyAlignment="0" applyProtection="0"/>
    <xf numFmtId="0" fontId="14" fillId="18" borderId="0" applyNumberFormat="0" applyBorder="0" applyAlignment="0" applyProtection="0"/>
    <xf numFmtId="0" fontId="59" fillId="32"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59" fillId="3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59" fillId="40" borderId="0" applyNumberFormat="0" applyBorder="0" applyAlignment="0" applyProtection="0"/>
    <xf numFmtId="0" fontId="14" fillId="20" borderId="0" applyNumberFormat="0" applyBorder="0" applyAlignment="0" applyProtection="0"/>
    <xf numFmtId="0" fontId="14" fillId="13" borderId="0" applyNumberFormat="0" applyBorder="0" applyAlignment="0" applyProtection="0"/>
    <xf numFmtId="0" fontId="59" fillId="44"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59" fillId="48" borderId="0" applyNumberFormat="0" applyBorder="0" applyAlignment="0" applyProtection="0"/>
    <xf numFmtId="0" fontId="14" fillId="14" borderId="0" applyNumberFormat="0" applyBorder="0" applyAlignment="0" applyProtection="0"/>
    <xf numFmtId="0" fontId="14" fillId="21" borderId="0" applyNumberFormat="0" applyBorder="0" applyAlignment="0" applyProtection="0"/>
    <xf numFmtId="0" fontId="59" fillId="52" borderId="0" applyNumberFormat="0" applyBorder="0" applyAlignment="0" applyProtection="0"/>
    <xf numFmtId="0" fontId="14" fillId="21" borderId="0" applyNumberFormat="0" applyBorder="0" applyAlignment="0" applyProtection="0"/>
    <xf numFmtId="0" fontId="22" fillId="7" borderId="1" applyNumberFormat="0" applyAlignment="0" applyProtection="0"/>
    <xf numFmtId="0" fontId="51" fillId="28" borderId="13" applyNumberFormat="0" applyAlignment="0" applyProtection="0"/>
    <xf numFmtId="0" fontId="22" fillId="7" borderId="1" applyNumberFormat="0" applyAlignment="0" applyProtection="0"/>
    <xf numFmtId="175" fontId="3" fillId="0" borderId="0" applyFont="0" applyFill="0" applyBorder="0" applyAlignment="0" applyProtection="0"/>
    <xf numFmtId="15" fontId="3" fillId="0" borderId="0">
      <protection locked="0"/>
    </xf>
    <xf numFmtId="181" fontId="23" fillId="0" borderId="0">
      <protection locked="0"/>
    </xf>
    <xf numFmtId="0" fontId="15" fillId="4" borderId="0" applyNumberFormat="0" applyBorder="0" applyAlignment="0" applyProtection="0"/>
    <xf numFmtId="0" fontId="21" fillId="0" borderId="0" applyNumberFormat="0" applyFill="0" applyBorder="0" applyAlignment="0" applyProtection="0"/>
    <xf numFmtId="0" fontId="24" fillId="3" borderId="0" applyNumberFormat="0" applyBorder="0" applyAlignment="0" applyProtection="0"/>
    <xf numFmtId="0" fontId="49" fillId="26" borderId="0" applyNumberFormat="0" applyBorder="0" applyAlignment="0" applyProtection="0"/>
    <xf numFmtId="0" fontId="24" fillId="3" borderId="0" applyNumberFormat="0" applyBorder="0" applyAlignment="0" applyProtection="0"/>
    <xf numFmtId="0" fontId="22" fillId="7" borderId="1" applyNumberFormat="0" applyAlignment="0" applyProtection="0"/>
    <xf numFmtId="0" fontId="18" fillId="0" borderId="3" applyNumberFormat="0" applyFill="0" applyAlignment="0" applyProtection="0"/>
    <xf numFmtId="43" fontId="3" fillId="0" borderId="0" applyFont="0" applyFill="0" applyBorder="0" applyAlignment="0" applyProtection="0"/>
    <xf numFmtId="182" fontId="13" fillId="0" borderId="0" applyFont="0" applyFill="0" applyBorder="0" applyAlignment="0" applyProtection="0"/>
    <xf numFmtId="182" fontId="13" fillId="0" borderId="0" applyFont="0" applyFill="0" applyBorder="0" applyAlignment="0" applyProtection="0"/>
    <xf numFmtId="182" fontId="13" fillId="0" borderId="0" applyFont="0" applyFill="0" applyBorder="0" applyAlignment="0" applyProtection="0"/>
    <xf numFmtId="182" fontId="13" fillId="0" borderId="0" applyFont="0" applyFill="0" applyBorder="0" applyAlignment="0" applyProtection="0"/>
    <xf numFmtId="43" fontId="3" fillId="0" borderId="0" applyFont="0" applyFill="0" applyBorder="0" applyAlignment="0" applyProtection="0"/>
    <xf numFmtId="182" fontId="13" fillId="0" borderId="0" applyFont="0" applyFill="0" applyBorder="0" applyAlignment="0" applyProtection="0"/>
    <xf numFmtId="43" fontId="3" fillId="0" borderId="0" applyFont="0" applyFill="0" applyBorder="0" applyAlignment="0" applyProtection="0"/>
    <xf numFmtId="182" fontId="13" fillId="0" borderId="0" applyFont="0" applyFill="0" applyBorder="0" applyAlignment="0" applyProtection="0"/>
    <xf numFmtId="182" fontId="13" fillId="0" borderId="0" applyFont="0" applyFill="0" applyBorder="0" applyAlignment="0" applyProtection="0"/>
    <xf numFmtId="165" fontId="62" fillId="0" borderId="0" applyFont="0" applyFill="0" applyBorder="0" applyAlignment="0" applyProtection="0"/>
    <xf numFmtId="166" fontId="62" fillId="0" borderId="0" applyFont="0" applyFill="0" applyBorder="0" applyAlignment="0" applyProtection="0"/>
    <xf numFmtId="44" fontId="3" fillId="0" borderId="0" applyFont="0" applyFill="0" applyBorder="0" applyAlignment="0" applyProtection="0"/>
    <xf numFmtId="0" fontId="25" fillId="22" borderId="0" applyNumberFormat="0" applyBorder="0" applyAlignment="0" applyProtection="0"/>
    <xf numFmtId="0" fontId="50" fillId="27" borderId="0" applyNumberFormat="0" applyBorder="0" applyAlignment="0" applyProtection="0"/>
    <xf numFmtId="0" fontId="25" fillId="22" borderId="0" applyNumberFormat="0" applyBorder="0" applyAlignment="0" applyProtection="0"/>
    <xf numFmtId="0" fontId="3" fillId="0" borderId="0"/>
    <xf numFmtId="0" fontId="3" fillId="0" borderId="0"/>
    <xf numFmtId="0" fontId="2" fillId="0" borderId="0"/>
    <xf numFmtId="0" fontId="3" fillId="0" borderId="0"/>
    <xf numFmtId="0" fontId="2" fillId="0" borderId="0"/>
    <xf numFmtId="0" fontId="3" fillId="0" borderId="0"/>
    <xf numFmtId="0" fontId="13" fillId="0" borderId="0"/>
    <xf numFmtId="0" fontId="3" fillId="0" borderId="0"/>
    <xf numFmtId="0" fontId="3" fillId="0" borderId="0"/>
    <xf numFmtId="0" fontId="3" fillId="0" borderId="0"/>
    <xf numFmtId="0" fontId="2" fillId="0" borderId="0"/>
    <xf numFmtId="0" fontId="3" fillId="23" borderId="4" applyNumberFormat="0" applyFont="0" applyAlignment="0" applyProtection="0"/>
    <xf numFmtId="0" fontId="2" fillId="31" borderId="17" applyNumberFormat="0" applyFont="0" applyAlignment="0" applyProtection="0"/>
    <xf numFmtId="0" fontId="13" fillId="23" borderId="4" applyNumberFormat="0" applyFont="0" applyAlignment="0" applyProtection="0"/>
    <xf numFmtId="0" fontId="3" fillId="23" borderId="4" applyNumberFormat="0" applyFont="0" applyAlignment="0" applyProtection="0"/>
    <xf numFmtId="0" fontId="13" fillId="23" borderId="4" applyNumberFormat="0" applyFont="0" applyAlignment="0" applyProtection="0"/>
    <xf numFmtId="0" fontId="13" fillId="23" borderId="4" applyNumberFormat="0" applyFont="0" applyAlignment="0" applyProtection="0"/>
    <xf numFmtId="170" fontId="3" fillId="0" borderId="0">
      <protection locked="0"/>
    </xf>
    <xf numFmtId="183" fontId="23" fillId="0" borderId="0">
      <protection locked="0"/>
    </xf>
    <xf numFmtId="184" fontId="23" fillId="0" borderId="0">
      <protection locked="0"/>
    </xf>
    <xf numFmtId="9" fontId="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26" fillId="16" borderId="5" applyNumberFormat="0" applyAlignment="0" applyProtection="0"/>
    <xf numFmtId="0" fontId="52" fillId="29" borderId="14" applyNumberFormat="0" applyAlignment="0" applyProtection="0"/>
    <xf numFmtId="0" fontId="26" fillId="16" borderId="5" applyNumberFormat="0" applyAlignment="0" applyProtection="0"/>
    <xf numFmtId="164" fontId="63" fillId="0" borderId="0" applyFont="0" applyFill="0" applyBorder="0" applyAlignment="0" applyProtection="0"/>
    <xf numFmtId="0" fontId="27" fillId="0" borderId="0" applyNumberFormat="0" applyFill="0" applyBorder="0" applyAlignment="0" applyProtection="0"/>
    <xf numFmtId="0" fontId="56"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57" fillId="0" borderId="0" applyNumberFormat="0" applyFill="0" applyBorder="0" applyAlignment="0" applyProtection="0"/>
    <xf numFmtId="0" fontId="28" fillId="0" borderId="0" applyNumberFormat="0" applyFill="0" applyBorder="0" applyAlignment="0" applyProtection="0"/>
    <xf numFmtId="0" fontId="30" fillId="0" borderId="0" applyNumberFormat="0" applyFill="0" applyBorder="0" applyAlignment="0" applyProtection="0"/>
    <xf numFmtId="0" fontId="31" fillId="0" borderId="6" applyNumberFormat="0" applyFill="0" applyAlignment="0" applyProtection="0"/>
    <xf numFmtId="0" fontId="45" fillId="0" borderId="10" applyNumberFormat="0" applyFill="0" applyAlignment="0" applyProtection="0"/>
    <xf numFmtId="0" fontId="31" fillId="0" borderId="6" applyNumberFormat="0" applyFill="0" applyAlignment="0" applyProtection="0"/>
    <xf numFmtId="0" fontId="32" fillId="0" borderId="7" applyNumberFormat="0" applyFill="0" applyAlignment="0" applyProtection="0"/>
    <xf numFmtId="0" fontId="46" fillId="0" borderId="11" applyNumberFormat="0" applyFill="0" applyAlignment="0" applyProtection="0"/>
    <xf numFmtId="0" fontId="32" fillId="0" borderId="7" applyNumberFormat="0" applyFill="0" applyAlignment="0" applyProtection="0"/>
    <xf numFmtId="0" fontId="21" fillId="0" borderId="8" applyNumberFormat="0" applyFill="0" applyAlignment="0" applyProtection="0"/>
    <xf numFmtId="0" fontId="47" fillId="0" borderId="12" applyNumberFormat="0" applyFill="0" applyAlignment="0" applyProtection="0"/>
    <xf numFmtId="0" fontId="21" fillId="0" borderId="8" applyNumberFormat="0" applyFill="0" applyAlignment="0" applyProtection="0"/>
    <xf numFmtId="0" fontId="44" fillId="0" borderId="0" applyNumberFormat="0" applyFill="0" applyBorder="0" applyAlignment="0" applyProtection="0"/>
    <xf numFmtId="0" fontId="30" fillId="0" borderId="0" applyNumberFormat="0" applyFill="0" applyBorder="0" applyAlignment="0" applyProtection="0"/>
    <xf numFmtId="185" fontId="19" fillId="0" borderId="0">
      <protection locked="0"/>
    </xf>
    <xf numFmtId="185" fontId="19" fillId="0" borderId="0">
      <protection locked="0"/>
    </xf>
    <xf numFmtId="0" fontId="19" fillId="0" borderId="9">
      <protection locked="0"/>
    </xf>
    <xf numFmtId="0" fontId="58" fillId="0" borderId="18" applyNumberFormat="0" applyFill="0" applyAlignment="0" applyProtection="0"/>
    <xf numFmtId="0" fontId="60" fillId="0" borderId="19" applyNumberFormat="0" applyFill="0" applyAlignment="0" applyProtection="0"/>
    <xf numFmtId="0" fontId="19" fillId="0" borderId="9">
      <protection locked="0"/>
    </xf>
    <xf numFmtId="0" fontId="27" fillId="0" borderId="0" applyNumberFormat="0" applyFill="0" applyBorder="0" applyAlignment="0" applyProtection="0"/>
    <xf numFmtId="0" fontId="2" fillId="0" borderId="0"/>
    <xf numFmtId="0" fontId="2" fillId="0" borderId="0"/>
    <xf numFmtId="0" fontId="20" fillId="0" borderId="0">
      <alignment vertical="top"/>
    </xf>
    <xf numFmtId="0" fontId="2" fillId="0" borderId="0"/>
    <xf numFmtId="0" fontId="2" fillId="0" borderId="0"/>
    <xf numFmtId="0" fontId="3" fillId="0" borderId="0"/>
    <xf numFmtId="186" fontId="3" fillId="0" borderId="0" applyFont="0" applyFill="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43" fontId="3" fillId="0" borderId="0" applyFont="0" applyFill="0" applyBorder="0" applyAlignment="0" applyProtection="0"/>
    <xf numFmtId="172" fontId="3" fillId="0" borderId="0">
      <protection locked="0"/>
    </xf>
    <xf numFmtId="186" fontId="3" fillId="0" borderId="0" applyFont="0" applyFill="0" applyBorder="0" applyAlignment="0" applyProtection="0"/>
    <xf numFmtId="173" fontId="3" fillId="0" borderId="0">
      <protection locked="0"/>
    </xf>
    <xf numFmtId="15" fontId="3" fillId="0" borderId="0">
      <protection locked="0"/>
    </xf>
    <xf numFmtId="186" fontId="3" fillId="0" borderId="0" applyFont="0" applyFill="0" applyBorder="0" applyAlignment="0" applyProtection="0"/>
    <xf numFmtId="0" fontId="3" fillId="0" borderId="0"/>
    <xf numFmtId="0" fontId="2" fillId="0" borderId="0"/>
    <xf numFmtId="0" fontId="20" fillId="0" borderId="0">
      <alignment vertical="top"/>
    </xf>
    <xf numFmtId="0" fontId="20" fillId="0" borderId="0">
      <alignment vertical="top"/>
    </xf>
    <xf numFmtId="0" fontId="2" fillId="0" borderId="0"/>
    <xf numFmtId="0" fontId="2" fillId="0" borderId="0"/>
    <xf numFmtId="0" fontId="20" fillId="0" borderId="0">
      <alignment vertical="top"/>
    </xf>
    <xf numFmtId="0" fontId="20" fillId="0" borderId="0">
      <alignment vertical="top"/>
    </xf>
    <xf numFmtId="0" fontId="13" fillId="0" borderId="0"/>
    <xf numFmtId="0" fontId="3" fillId="0" borderId="0"/>
    <xf numFmtId="0" fontId="3"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13" fillId="10" borderId="0" applyNumberFormat="0" applyBorder="0" applyAlignment="0" applyProtection="0"/>
    <xf numFmtId="0" fontId="13" fillId="9" borderId="0" applyNumberFormat="0" applyBorder="0" applyAlignment="0" applyProtection="0"/>
    <xf numFmtId="0" fontId="13" fillId="8" borderId="0" applyNumberFormat="0" applyBorder="0" applyAlignment="0" applyProtection="0"/>
    <xf numFmtId="0" fontId="13" fillId="5" borderId="0" applyNumberFormat="0" applyBorder="0" applyAlignment="0" applyProtection="0"/>
    <xf numFmtId="170" fontId="3" fillId="0" borderId="0">
      <protection locked="0"/>
    </xf>
    <xf numFmtId="186" fontId="3"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0" fontId="3" fillId="0" borderId="0"/>
    <xf numFmtId="0" fontId="3" fillId="0" borderId="0"/>
    <xf numFmtId="164" fontId="104" fillId="0" borderId="0" applyFont="0" applyFill="0" applyBorder="0" applyAlignment="0" applyProtection="0"/>
    <xf numFmtId="9" fontId="105" fillId="0" borderId="0" applyFont="0" applyFill="0" applyBorder="0" applyAlignment="0" applyProtection="0"/>
    <xf numFmtId="0" fontId="1" fillId="0" borderId="0"/>
    <xf numFmtId="9" fontId="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cellStyleXfs>
  <cellXfs count="530">
    <xf numFmtId="0" fontId="0" fillId="0" borderId="0" xfId="0"/>
    <xf numFmtId="0" fontId="43" fillId="24" borderId="0" xfId="0" applyFont="1" applyFill="1" applyAlignment="1">
      <alignment horizontal="center" vertical="center"/>
    </xf>
    <xf numFmtId="0" fontId="40" fillId="24" borderId="0" xfId="0" applyFont="1" applyFill="1" applyAlignment="1">
      <alignment horizontal="center" vertical="center"/>
    </xf>
    <xf numFmtId="0" fontId="67" fillId="56" borderId="0" xfId="312" applyFont="1" applyFill="1" applyAlignment="1">
      <alignment horizontal="center"/>
    </xf>
    <xf numFmtId="0" fontId="94" fillId="56" borderId="0" xfId="49" applyFont="1" applyFill="1" applyAlignment="1">
      <alignment horizontal="center"/>
    </xf>
    <xf numFmtId="0" fontId="69" fillId="56" borderId="0" xfId="0" applyFont="1" applyFill="1" applyAlignment="1">
      <alignment horizontal="center" vertical="center" wrapText="1"/>
    </xf>
    <xf numFmtId="0" fontId="67" fillId="56" borderId="0" xfId="0" applyFont="1" applyFill="1" applyAlignment="1">
      <alignment horizontal="center"/>
    </xf>
    <xf numFmtId="0" fontId="3" fillId="56" borderId="0" xfId="0" applyFont="1" applyFill="1" applyAlignment="1">
      <alignment wrapText="1"/>
    </xf>
    <xf numFmtId="0" fontId="4" fillId="56" borderId="0" xfId="0" applyFont="1" applyFill="1" applyAlignment="1">
      <alignment horizontal="center"/>
    </xf>
    <xf numFmtId="0" fontId="69" fillId="56" borderId="0" xfId="0" applyFont="1" applyFill="1" applyAlignment="1">
      <alignment horizontal="center"/>
    </xf>
    <xf numFmtId="0" fontId="39" fillId="24" borderId="0" xfId="0" applyFont="1" applyFill="1"/>
    <xf numFmtId="0" fontId="42" fillId="24" borderId="0" xfId="0" applyFont="1" applyFill="1"/>
    <xf numFmtId="0" fontId="0" fillId="56" borderId="0" xfId="0" applyFill="1"/>
    <xf numFmtId="43" fontId="0" fillId="56" borderId="0" xfId="0" applyNumberFormat="1" applyFill="1"/>
    <xf numFmtId="0" fontId="0" fillId="56" borderId="0" xfId="0" applyFill="1" applyAlignment="1">
      <alignment horizontal="center"/>
    </xf>
    <xf numFmtId="168" fontId="0" fillId="56" borderId="0" xfId="0" applyNumberFormat="1" applyFill="1"/>
    <xf numFmtId="168" fontId="0" fillId="56" borderId="0" xfId="315" applyNumberFormat="1" applyFont="1" applyFill="1"/>
    <xf numFmtId="0" fontId="3" fillId="56" borderId="0" xfId="0" applyFont="1" applyFill="1"/>
    <xf numFmtId="164" fontId="0" fillId="56" borderId="0" xfId="0" applyNumberFormat="1" applyFill="1"/>
    <xf numFmtId="43" fontId="36" fillId="56" borderId="0" xfId="0" applyNumberFormat="1" applyFont="1" applyFill="1"/>
    <xf numFmtId="0" fontId="36" fillId="56" borderId="0" xfId="0" applyFont="1" applyFill="1"/>
    <xf numFmtId="0" fontId="69" fillId="56" borderId="0" xfId="0" applyFont="1" applyFill="1"/>
    <xf numFmtId="0" fontId="0" fillId="57" borderId="0" xfId="0" applyFill="1" applyAlignment="1">
      <alignment vertical="center"/>
    </xf>
    <xf numFmtId="0" fontId="69" fillId="57" borderId="0" xfId="0" applyFont="1" applyFill="1" applyAlignment="1">
      <alignment horizontal="center" vertical="center"/>
    </xf>
    <xf numFmtId="167" fontId="0" fillId="57" borderId="0" xfId="0" applyNumberFormat="1" applyFill="1" applyAlignment="1">
      <alignment vertical="center"/>
    </xf>
    <xf numFmtId="188" fontId="0" fillId="57" borderId="0" xfId="0" applyNumberFormat="1" applyFill="1" applyAlignment="1">
      <alignment vertical="center"/>
    </xf>
    <xf numFmtId="0" fontId="0" fillId="57" borderId="0" xfId="0" applyFill="1" applyAlignment="1">
      <alignment horizontal="center" vertical="center"/>
    </xf>
    <xf numFmtId="167" fontId="0" fillId="57" borderId="0" xfId="0" applyNumberFormat="1" applyFill="1" applyAlignment="1">
      <alignment horizontal="center" vertical="center"/>
    </xf>
    <xf numFmtId="188" fontId="0" fillId="57" borderId="0" xfId="0" applyNumberFormat="1" applyFill="1" applyAlignment="1">
      <alignment horizontal="center" vertical="center"/>
    </xf>
    <xf numFmtId="0" fontId="69" fillId="57" borderId="0" xfId="0" applyFont="1" applyFill="1" applyAlignment="1">
      <alignment vertical="center"/>
    </xf>
    <xf numFmtId="0" fontId="3" fillId="57" borderId="0" xfId="0" applyFont="1" applyFill="1" applyAlignment="1">
      <alignment vertical="center"/>
    </xf>
    <xf numFmtId="43" fontId="3" fillId="57" borderId="0" xfId="0" applyNumberFormat="1" applyFont="1" applyFill="1"/>
    <xf numFmtId="168" fontId="3" fillId="57" borderId="0" xfId="0" applyNumberFormat="1" applyFont="1" applyFill="1" applyAlignment="1">
      <alignment vertical="center"/>
    </xf>
    <xf numFmtId="43" fontId="3" fillId="57" borderId="0" xfId="0" applyNumberFormat="1" applyFont="1" applyFill="1" applyAlignment="1">
      <alignment vertical="center"/>
    </xf>
    <xf numFmtId="0" fontId="3" fillId="57" borderId="0" xfId="0" applyFont="1" applyFill="1"/>
    <xf numFmtId="168" fontId="3" fillId="57" borderId="0" xfId="0" applyNumberFormat="1" applyFont="1" applyFill="1"/>
    <xf numFmtId="167" fontId="3" fillId="57" borderId="0" xfId="0" applyNumberFormat="1" applyFont="1" applyFill="1" applyAlignment="1">
      <alignment vertical="center"/>
    </xf>
    <xf numFmtId="0" fontId="5" fillId="57" borderId="0" xfId="0" quotePrefix="1" applyFont="1" applyFill="1" applyAlignment="1">
      <alignment vertical="center"/>
    </xf>
    <xf numFmtId="43" fontId="0" fillId="57" borderId="0" xfId="0" applyNumberFormat="1" applyFill="1" applyAlignment="1">
      <alignment horizontal="center" vertical="center"/>
    </xf>
    <xf numFmtId="43" fontId="3" fillId="57" borderId="0" xfId="0" applyNumberFormat="1" applyFont="1" applyFill="1" applyAlignment="1">
      <alignment horizontal="center" vertical="center"/>
    </xf>
    <xf numFmtId="0" fontId="5" fillId="57" borderId="0" xfId="0" quotePrefix="1" applyFont="1" applyFill="1" applyAlignment="1">
      <alignment horizontal="left" vertical="center"/>
    </xf>
    <xf numFmtId="0" fontId="3" fillId="57" borderId="0" xfId="0" applyFont="1" applyFill="1" applyAlignment="1">
      <alignment horizontal="left" vertical="center"/>
    </xf>
    <xf numFmtId="0" fontId="70" fillId="56" borderId="0" xfId="0" applyFont="1" applyFill="1"/>
    <xf numFmtId="0" fontId="71" fillId="57" borderId="0" xfId="0" applyFont="1" applyFill="1" applyAlignment="1">
      <alignment horizontal="center" vertical="center"/>
    </xf>
    <xf numFmtId="0" fontId="0" fillId="57" borderId="0" xfId="0" applyFill="1" applyAlignment="1">
      <alignment horizontal="center"/>
    </xf>
    <xf numFmtId="43" fontId="4" fillId="56" borderId="0" xfId="0" applyNumberFormat="1" applyFont="1" applyFill="1"/>
    <xf numFmtId="0" fontId="5" fillId="56" borderId="0" xfId="0" applyFont="1" applyFill="1" applyAlignment="1">
      <alignment horizontal="left" vertical="top" wrapText="1"/>
    </xf>
    <xf numFmtId="14" fontId="0" fillId="56" borderId="0" xfId="0" applyNumberFormat="1" applyFill="1"/>
    <xf numFmtId="2" fontId="0" fillId="56" borderId="0" xfId="0" applyNumberFormat="1" applyFill="1"/>
    <xf numFmtId="0" fontId="72" fillId="57" borderId="0" xfId="0" applyFont="1" applyFill="1" applyAlignment="1">
      <alignment horizontal="center" vertical="center"/>
    </xf>
    <xf numFmtId="43" fontId="3" fillId="56" borderId="0" xfId="0" applyNumberFormat="1" applyFont="1" applyFill="1"/>
    <xf numFmtId="189" fontId="0" fillId="56" borderId="0" xfId="0" applyNumberFormat="1" applyFill="1"/>
    <xf numFmtId="0" fontId="70" fillId="56" borderId="0" xfId="0" applyFont="1" applyFill="1" applyAlignment="1">
      <alignment vertical="center" readingOrder="1"/>
    </xf>
    <xf numFmtId="9" fontId="0" fillId="56" borderId="0" xfId="315" applyFont="1" applyFill="1" applyBorder="1"/>
    <xf numFmtId="4" fontId="0" fillId="56" borderId="0" xfId="0" applyNumberFormat="1" applyFill="1"/>
    <xf numFmtId="0" fontId="4" fillId="57" borderId="0" xfId="0" applyFont="1" applyFill="1" applyAlignment="1">
      <alignment horizontal="center"/>
    </xf>
    <xf numFmtId="0" fontId="5" fillId="57" borderId="0" xfId="0" applyFont="1" applyFill="1"/>
    <xf numFmtId="4" fontId="5" fillId="57" borderId="0" xfId="0" applyNumberFormat="1" applyFont="1" applyFill="1"/>
    <xf numFmtId="4" fontId="6" fillId="57" borderId="0" xfId="0" applyNumberFormat="1" applyFont="1" applyFill="1"/>
    <xf numFmtId="0" fontId="69" fillId="57" borderId="0" xfId="0" applyFont="1" applyFill="1" applyAlignment="1">
      <alignment horizontal="center"/>
    </xf>
    <xf numFmtId="168" fontId="0" fillId="56" borderId="0" xfId="0" applyNumberFormat="1" applyFill="1" applyAlignment="1">
      <alignment vertical="center"/>
    </xf>
    <xf numFmtId="187" fontId="0" fillId="56" borderId="0" xfId="0" applyNumberFormat="1" applyFill="1"/>
    <xf numFmtId="0" fontId="5" fillId="57" borderId="0" xfId="0" applyFont="1" applyFill="1" applyAlignment="1">
      <alignment vertical="center"/>
    </xf>
    <xf numFmtId="4" fontId="5" fillId="57" borderId="0" xfId="0" applyNumberFormat="1" applyFont="1" applyFill="1" applyAlignment="1">
      <alignment horizontal="center" vertical="center"/>
    </xf>
    <xf numFmtId="0" fontId="0" fillId="57" borderId="0" xfId="0" applyFill="1"/>
    <xf numFmtId="0" fontId="5" fillId="57" borderId="0" xfId="0" applyFont="1" applyFill="1" applyAlignment="1">
      <alignment vertical="center" wrapText="1"/>
    </xf>
    <xf numFmtId="43" fontId="0" fillId="57" borderId="0" xfId="0" applyNumberFormat="1" applyFill="1" applyAlignment="1">
      <alignment vertical="center"/>
    </xf>
    <xf numFmtId="10" fontId="0" fillId="57" borderId="0" xfId="0" applyNumberFormat="1" applyFill="1" applyAlignment="1">
      <alignment vertical="center"/>
    </xf>
    <xf numFmtId="43" fontId="4" fillId="57" borderId="0" xfId="0" applyNumberFormat="1" applyFont="1" applyFill="1" applyAlignment="1">
      <alignment vertical="center"/>
    </xf>
    <xf numFmtId="0" fontId="65" fillId="56" borderId="0" xfId="0" applyFont="1" applyFill="1"/>
    <xf numFmtId="0" fontId="74" fillId="56" borderId="0" xfId="0" applyFont="1" applyFill="1"/>
    <xf numFmtId="0" fontId="74" fillId="56" borderId="0" xfId="49" applyFont="1" applyFill="1"/>
    <xf numFmtId="0" fontId="69" fillId="57" borderId="0" xfId="0" applyFont="1" applyFill="1" applyAlignment="1">
      <alignment horizontal="left"/>
    </xf>
    <xf numFmtId="10" fontId="0" fillId="56" borderId="0" xfId="0" applyNumberFormat="1" applyFill="1"/>
    <xf numFmtId="0" fontId="69" fillId="56" borderId="0" xfId="0" applyFont="1" applyFill="1" applyAlignment="1">
      <alignment horizontal="center" vertical="center"/>
    </xf>
    <xf numFmtId="0" fontId="12" fillId="56" borderId="0" xfId="40" applyFont="1" applyFill="1"/>
    <xf numFmtId="0" fontId="5" fillId="56" borderId="0" xfId="0" applyFont="1" applyFill="1" applyAlignment="1">
      <alignment vertical="center" wrapText="1"/>
    </xf>
    <xf numFmtId="0" fontId="5" fillId="56" borderId="0" xfId="0" applyFont="1" applyFill="1" applyAlignment="1">
      <alignment horizontal="left" vertical="top"/>
    </xf>
    <xf numFmtId="0" fontId="7" fillId="56" borderId="0" xfId="0" applyFont="1" applyFill="1"/>
    <xf numFmtId="43" fontId="0" fillId="56" borderId="0" xfId="0" applyNumberFormat="1" applyFill="1" applyAlignment="1">
      <alignment shrinkToFit="1"/>
    </xf>
    <xf numFmtId="0" fontId="5" fillId="57" borderId="0" xfId="0" applyFont="1" applyFill="1" applyAlignment="1">
      <alignment horizontal="left"/>
    </xf>
    <xf numFmtId="0" fontId="4" fillId="57" borderId="0" xfId="0" applyFont="1" applyFill="1" applyAlignment="1">
      <alignment horizontal="center" vertical="center"/>
    </xf>
    <xf numFmtId="4" fontId="5" fillId="57" borderId="0" xfId="214" applyNumberFormat="1" applyFont="1" applyFill="1" applyAlignment="1">
      <alignment horizontal="center"/>
    </xf>
    <xf numFmtId="0" fontId="7" fillId="57" borderId="0" xfId="0" applyFont="1" applyFill="1"/>
    <xf numFmtId="190" fontId="5" fillId="57" borderId="0" xfId="214" applyNumberFormat="1" applyFont="1" applyFill="1" applyAlignment="1">
      <alignment horizontal="center"/>
    </xf>
    <xf numFmtId="0" fontId="3" fillId="56" borderId="0" xfId="49" applyFill="1"/>
    <xf numFmtId="0" fontId="3" fillId="57" borderId="0" xfId="49" applyFill="1" applyAlignment="1">
      <alignment horizontal="center"/>
    </xf>
    <xf numFmtId="0" fontId="5" fillId="56" borderId="0" xfId="0" applyFont="1" applyFill="1" applyAlignment="1">
      <alignment vertical="top" wrapText="1"/>
    </xf>
    <xf numFmtId="4" fontId="0" fillId="57" borderId="0" xfId="0" applyNumberFormat="1" applyFill="1"/>
    <xf numFmtId="0" fontId="72" fillId="57" borderId="0" xfId="0" applyFont="1" applyFill="1"/>
    <xf numFmtId="0" fontId="71" fillId="57" borderId="0" xfId="0" applyFont="1" applyFill="1"/>
    <xf numFmtId="4" fontId="3" fillId="57" borderId="0" xfId="0" applyNumberFormat="1" applyFont="1" applyFill="1"/>
    <xf numFmtId="0" fontId="8" fillId="56" borderId="0" xfId="0" applyFont="1" applyFill="1" applyAlignment="1">
      <alignment horizontal="center"/>
    </xf>
    <xf numFmtId="169" fontId="0" fillId="56" borderId="0" xfId="0" applyNumberFormat="1" applyFill="1"/>
    <xf numFmtId="0" fontId="71" fillId="57" borderId="0" xfId="0" applyFont="1" applyFill="1" applyAlignment="1">
      <alignment horizontal="justify"/>
    </xf>
    <xf numFmtId="43" fontId="0" fillId="57" borderId="0" xfId="0" applyNumberFormat="1" applyFill="1"/>
    <xf numFmtId="43" fontId="29" fillId="57" borderId="0" xfId="0" applyNumberFormat="1" applyFont="1" applyFill="1"/>
    <xf numFmtId="0" fontId="5" fillId="56" borderId="0" xfId="0" applyFont="1" applyFill="1" applyAlignment="1">
      <alignment vertical="center"/>
    </xf>
    <xf numFmtId="4" fontId="5" fillId="56" borderId="0" xfId="0" applyNumberFormat="1" applyFont="1" applyFill="1" applyAlignment="1">
      <alignment horizontal="center" vertical="center"/>
    </xf>
    <xf numFmtId="4" fontId="64" fillId="56" borderId="0" xfId="0" applyNumberFormat="1" applyFont="1" applyFill="1" applyAlignment="1">
      <alignment horizontal="center" vertical="center"/>
    </xf>
    <xf numFmtId="0" fontId="80" fillId="57" borderId="0" xfId="0" applyFont="1" applyFill="1" applyAlignment="1">
      <alignment vertical="center"/>
    </xf>
    <xf numFmtId="0" fontId="5" fillId="56" borderId="0" xfId="0" applyFont="1" applyFill="1" applyAlignment="1">
      <alignment horizontal="center" vertical="center" wrapText="1"/>
    </xf>
    <xf numFmtId="0" fontId="65" fillId="56" borderId="0" xfId="49" applyFont="1" applyFill="1"/>
    <xf numFmtId="0" fontId="71" fillId="56" borderId="0" xfId="0" applyFont="1" applyFill="1"/>
    <xf numFmtId="2" fontId="4" fillId="56" borderId="0" xfId="314" applyNumberFormat="1" applyFont="1" applyFill="1" applyBorder="1" applyAlignment="1">
      <alignment vertical="center" wrapText="1"/>
    </xf>
    <xf numFmtId="2" fontId="10" fillId="56" borderId="0" xfId="314" applyNumberFormat="1" applyFont="1" applyFill="1" applyBorder="1" applyAlignment="1">
      <alignment vertical="center" wrapText="1"/>
    </xf>
    <xf numFmtId="2" fontId="10" fillId="56" borderId="0" xfId="314" applyNumberFormat="1" applyFont="1" applyFill="1" applyBorder="1" applyAlignment="1">
      <alignment horizontal="center" vertical="center" wrapText="1"/>
    </xf>
    <xf numFmtId="17" fontId="11" fillId="56" borderId="0" xfId="49" applyNumberFormat="1" applyFont="1" applyFill="1"/>
    <xf numFmtId="0" fontId="3" fillId="57" borderId="0" xfId="49" applyFill="1"/>
    <xf numFmtId="0" fontId="71" fillId="57" borderId="0" xfId="49" applyFont="1" applyFill="1"/>
    <xf numFmtId="0" fontId="69" fillId="57" borderId="0" xfId="49" applyFont="1" applyFill="1" applyAlignment="1">
      <alignment horizontal="center"/>
    </xf>
    <xf numFmtId="4" fontId="5" fillId="57" borderId="0" xfId="49" applyNumberFormat="1" applyFont="1" applyFill="1" applyAlignment="1">
      <alignment horizontal="center" vertical="center"/>
    </xf>
    <xf numFmtId="4" fontId="3" fillId="57" borderId="0" xfId="314" applyNumberFormat="1" applyFont="1" applyFill="1" applyBorder="1" applyAlignment="1">
      <alignment horizontal="center" vertical="center" wrapText="1"/>
    </xf>
    <xf numFmtId="2" fontId="3" fillId="56" borderId="0" xfId="314" applyNumberFormat="1" applyFont="1" applyFill="1" applyBorder="1" applyAlignment="1">
      <alignment horizontal="center" vertical="center" wrapText="1"/>
    </xf>
    <xf numFmtId="0" fontId="75" fillId="56" borderId="0" xfId="0" applyFont="1" applyFill="1" applyAlignment="1">
      <alignment horizontal="center" vertical="center"/>
    </xf>
    <xf numFmtId="2" fontId="74" fillId="56" borderId="0" xfId="0" applyNumberFormat="1" applyFont="1" applyFill="1"/>
    <xf numFmtId="169" fontId="4" fillId="56" borderId="0" xfId="0" applyNumberFormat="1" applyFont="1" applyFill="1" applyAlignment="1">
      <alignment vertical="center"/>
    </xf>
    <xf numFmtId="180" fontId="0" fillId="56" borderId="0" xfId="0" applyNumberFormat="1" applyFill="1"/>
    <xf numFmtId="0" fontId="8" fillId="56" borderId="0" xfId="0" applyFont="1" applyFill="1"/>
    <xf numFmtId="43" fontId="8" fillId="56" borderId="0" xfId="0" applyNumberFormat="1" applyFont="1" applyFill="1"/>
    <xf numFmtId="168" fontId="8" fillId="56" borderId="0" xfId="0" applyNumberFormat="1" applyFont="1" applyFill="1"/>
    <xf numFmtId="10" fontId="0" fillId="56" borderId="0" xfId="315" applyNumberFormat="1" applyFont="1" applyFill="1" applyBorder="1"/>
    <xf numFmtId="0" fontId="67" fillId="56" borderId="0" xfId="0" applyFont="1" applyFill="1"/>
    <xf numFmtId="43" fontId="4" fillId="57" borderId="0" xfId="0" applyNumberFormat="1" applyFont="1" applyFill="1" applyAlignment="1">
      <alignment horizontal="center" vertical="center"/>
    </xf>
    <xf numFmtId="2" fontId="3" fillId="57" borderId="0" xfId="0" applyNumberFormat="1" applyFont="1" applyFill="1" applyAlignment="1">
      <alignment horizontal="center" vertical="center"/>
    </xf>
    <xf numFmtId="188" fontId="4" fillId="57" borderId="0" xfId="0" applyNumberFormat="1" applyFont="1" applyFill="1" applyAlignment="1">
      <alignment horizontal="center" vertical="center"/>
    </xf>
    <xf numFmtId="2" fontId="4" fillId="57" borderId="0" xfId="0" applyNumberFormat="1" applyFont="1" applyFill="1" applyAlignment="1">
      <alignment horizontal="center" vertical="center"/>
    </xf>
    <xf numFmtId="191" fontId="68" fillId="56" borderId="0" xfId="314" applyNumberFormat="1" applyFont="1" applyFill="1" applyBorder="1"/>
    <xf numFmtId="0" fontId="72" fillId="57" borderId="0" xfId="0" applyFont="1" applyFill="1" applyAlignment="1">
      <alignment horizontal="center" vertical="center" wrapText="1"/>
    </xf>
    <xf numFmtId="4" fontId="81" fillId="57" borderId="0" xfId="0" applyNumberFormat="1" applyFont="1" applyFill="1" applyAlignment="1">
      <alignment horizontal="center" vertical="center"/>
    </xf>
    <xf numFmtId="0" fontId="71" fillId="57" borderId="0" xfId="0" applyFont="1" applyFill="1" applyAlignment="1">
      <alignment horizontal="center"/>
    </xf>
    <xf numFmtId="169" fontId="0" fillId="57" borderId="0" xfId="0" applyNumberFormat="1" applyFill="1"/>
    <xf numFmtId="41" fontId="0" fillId="57" borderId="0" xfId="0" applyNumberFormat="1" applyFill="1"/>
    <xf numFmtId="10" fontId="74" fillId="56" borderId="0" xfId="0" applyNumberFormat="1" applyFont="1" applyFill="1" applyAlignment="1">
      <alignment vertical="center"/>
    </xf>
    <xf numFmtId="168" fontId="74" fillId="56" borderId="0" xfId="0" applyNumberFormat="1" applyFont="1" applyFill="1" applyAlignment="1">
      <alignment vertical="center"/>
    </xf>
    <xf numFmtId="10" fontId="0" fillId="56" borderId="0" xfId="315" applyNumberFormat="1" applyFont="1" applyFill="1"/>
    <xf numFmtId="0" fontId="82" fillId="56" borderId="0" xfId="314" applyNumberFormat="1" applyFont="1" applyFill="1" applyBorder="1" applyAlignment="1" applyProtection="1"/>
    <xf numFmtId="168" fontId="0" fillId="56" borderId="0" xfId="315" applyNumberFormat="1" applyFont="1" applyFill="1" applyBorder="1"/>
    <xf numFmtId="0" fontId="5" fillId="57" borderId="0" xfId="0" applyFont="1" applyFill="1" applyAlignment="1">
      <alignment wrapText="1"/>
    </xf>
    <xf numFmtId="0" fontId="0" fillId="59" borderId="0" xfId="0" applyFill="1"/>
    <xf numFmtId="0" fontId="0" fillId="60" borderId="0" xfId="0" applyFill="1"/>
    <xf numFmtId="176" fontId="5" fillId="60" borderId="0" xfId="0" applyNumberFormat="1" applyFont="1" applyFill="1"/>
    <xf numFmtId="0" fontId="5" fillId="60" borderId="0" xfId="0" applyFont="1" applyFill="1"/>
    <xf numFmtId="176" fontId="29" fillId="60" borderId="0" xfId="49" applyNumberFormat="1" applyFont="1" applyFill="1" applyAlignment="1">
      <alignment horizontal="right"/>
    </xf>
    <xf numFmtId="0" fontId="0" fillId="60" borderId="0" xfId="0" applyFill="1" applyAlignment="1">
      <alignment horizontal="right"/>
    </xf>
    <xf numFmtId="176" fontId="0" fillId="60" borderId="0" xfId="0" applyNumberFormat="1" applyFill="1"/>
    <xf numFmtId="190" fontId="0" fillId="57" borderId="0" xfId="0" applyNumberFormat="1" applyFill="1"/>
    <xf numFmtId="0" fontId="3" fillId="57" borderId="0" xfId="0" applyFont="1" applyFill="1" applyAlignment="1">
      <alignment horizontal="center" vertical="center"/>
    </xf>
    <xf numFmtId="2" fontId="0" fillId="56" borderId="0" xfId="0" applyNumberFormat="1" applyFill="1" applyAlignment="1">
      <alignment horizontal="center"/>
    </xf>
    <xf numFmtId="43" fontId="6" fillId="57" borderId="0" xfId="314" applyNumberFormat="1" applyFont="1" applyFill="1" applyBorder="1" applyAlignment="1">
      <alignment horizontal="center"/>
    </xf>
    <xf numFmtId="43" fontId="5" fillId="57" borderId="0" xfId="314" applyNumberFormat="1" applyFont="1" applyFill="1" applyBorder="1" applyAlignment="1">
      <alignment horizontal="center"/>
    </xf>
    <xf numFmtId="43" fontId="0" fillId="56" borderId="0" xfId="314" applyNumberFormat="1" applyFont="1" applyFill="1" applyBorder="1"/>
    <xf numFmtId="10" fontId="3" fillId="57" borderId="0" xfId="0" applyNumberFormat="1" applyFont="1" applyFill="1" applyAlignment="1">
      <alignment vertical="center"/>
    </xf>
    <xf numFmtId="10" fontId="3" fillId="57" borderId="0" xfId="315" applyNumberFormat="1" applyFont="1" applyFill="1" applyBorder="1" applyAlignment="1">
      <alignment vertical="center"/>
    </xf>
    <xf numFmtId="188" fontId="38" fillId="56" borderId="0" xfId="0" applyNumberFormat="1" applyFont="1" applyFill="1" applyAlignment="1">
      <alignment horizontal="right"/>
    </xf>
    <xf numFmtId="43" fontId="65" fillId="56" borderId="0" xfId="314" applyNumberFormat="1" applyFont="1" applyFill="1" applyBorder="1"/>
    <xf numFmtId="0" fontId="86" fillId="56" borderId="0" xfId="0" applyFont="1" applyFill="1"/>
    <xf numFmtId="192" fontId="86" fillId="56" borderId="0" xfId="0" applyNumberFormat="1" applyFont="1" applyFill="1"/>
    <xf numFmtId="43" fontId="86" fillId="56" borderId="0" xfId="0" applyNumberFormat="1" applyFont="1" applyFill="1"/>
    <xf numFmtId="43" fontId="74" fillId="56" borderId="0" xfId="0" applyNumberFormat="1" applyFont="1" applyFill="1"/>
    <xf numFmtId="0" fontId="74" fillId="56" borderId="0" xfId="0" applyFont="1" applyFill="1" applyAlignment="1">
      <alignment horizontal="center"/>
    </xf>
    <xf numFmtId="0" fontId="66" fillId="57" borderId="0" xfId="0" applyFont="1" applyFill="1" applyAlignment="1">
      <alignment horizontal="center"/>
    </xf>
    <xf numFmtId="43" fontId="87" fillId="57" borderId="0" xfId="0" applyNumberFormat="1" applyFont="1" applyFill="1" applyAlignment="1">
      <alignment horizontal="right"/>
    </xf>
    <xf numFmtId="43" fontId="88" fillId="57" borderId="0" xfId="0" applyNumberFormat="1" applyFont="1" applyFill="1"/>
    <xf numFmtId="0" fontId="75" fillId="56" borderId="0" xfId="0" applyFont="1" applyFill="1" applyAlignment="1">
      <alignment horizontal="center"/>
    </xf>
    <xf numFmtId="43" fontId="89" fillId="56" borderId="0" xfId="314" applyNumberFormat="1" applyFont="1" applyFill="1" applyBorder="1" applyAlignment="1">
      <alignment horizontal="right"/>
    </xf>
    <xf numFmtId="4" fontId="89" fillId="56" borderId="0" xfId="314" applyNumberFormat="1" applyFont="1" applyFill="1" applyBorder="1" applyAlignment="1">
      <alignment horizontal="right"/>
    </xf>
    <xf numFmtId="40" fontId="89" fillId="56" borderId="0" xfId="37" applyNumberFormat="1" applyFont="1" applyFill="1" applyAlignment="1">
      <alignment horizontal="right"/>
    </xf>
    <xf numFmtId="0" fontId="90" fillId="56" borderId="0" xfId="0" applyFont="1" applyFill="1"/>
    <xf numFmtId="10" fontId="74" fillId="56" borderId="0" xfId="315" applyNumberFormat="1" applyFont="1" applyFill="1" applyBorder="1"/>
    <xf numFmtId="10" fontId="74" fillId="56" borderId="0" xfId="0" applyNumberFormat="1" applyFont="1" applyFill="1"/>
    <xf numFmtId="4" fontId="3" fillId="56" borderId="0" xfId="49" applyNumberFormat="1" applyFill="1"/>
    <xf numFmtId="168" fontId="74" fillId="56" borderId="0" xfId="0" applyNumberFormat="1" applyFont="1" applyFill="1"/>
    <xf numFmtId="0" fontId="3" fillId="56" borderId="0" xfId="214" applyFill="1"/>
    <xf numFmtId="0" fontId="65" fillId="59" borderId="0" xfId="49" applyFont="1" applyFill="1"/>
    <xf numFmtId="0" fontId="5" fillId="57" borderId="0" xfId="0" applyFont="1" applyFill="1" applyAlignment="1">
      <alignment horizontal="left" vertical="center"/>
    </xf>
    <xf numFmtId="0" fontId="3" fillId="56" borderId="0" xfId="289" applyFill="1"/>
    <xf numFmtId="0" fontId="4" fillId="56" borderId="0" xfId="289" applyFont="1" applyFill="1"/>
    <xf numFmtId="0" fontId="3" fillId="57" borderId="0" xfId="289" applyFill="1" applyAlignment="1">
      <alignment horizontal="center"/>
    </xf>
    <xf numFmtId="0" fontId="69" fillId="57" borderId="0" xfId="289" applyFont="1" applyFill="1" applyAlignment="1">
      <alignment horizontal="center"/>
    </xf>
    <xf numFmtId="0" fontId="5" fillId="57" borderId="0" xfId="289" applyFont="1" applyFill="1"/>
    <xf numFmtId="4" fontId="5" fillId="57" borderId="0" xfId="289" applyNumberFormat="1" applyFont="1" applyFill="1"/>
    <xf numFmtId="4" fontId="6" fillId="57" borderId="0" xfId="289" applyNumberFormat="1" applyFont="1" applyFill="1"/>
    <xf numFmtId="0" fontId="4" fillId="57" borderId="0" xfId="289" applyFont="1" applyFill="1" applyAlignment="1">
      <alignment horizontal="center"/>
    </xf>
    <xf numFmtId="0" fontId="3" fillId="57" borderId="0" xfId="289" applyFill="1"/>
    <xf numFmtId="43" fontId="3" fillId="56" borderId="0" xfId="289" applyNumberFormat="1" applyFill="1"/>
    <xf numFmtId="0" fontId="3" fillId="56" borderId="0" xfId="312" applyFill="1"/>
    <xf numFmtId="43" fontId="34" fillId="56" borderId="0" xfId="312" applyNumberFormat="1" applyFont="1" applyFill="1"/>
    <xf numFmtId="168" fontId="74" fillId="56" borderId="0" xfId="315" applyNumberFormat="1" applyFont="1" applyFill="1" applyBorder="1"/>
    <xf numFmtId="0" fontId="5" fillId="57" borderId="0" xfId="0" applyFont="1" applyFill="1" applyAlignment="1">
      <alignment horizontal="center" vertical="center"/>
    </xf>
    <xf numFmtId="0" fontId="4" fillId="56" borderId="0" xfId="214" applyFont="1" applyFill="1"/>
    <xf numFmtId="0" fontId="3" fillId="57" borderId="29" xfId="214" applyFill="1" applyBorder="1"/>
    <xf numFmtId="0" fontId="3" fillId="57" borderId="30" xfId="214" applyFill="1" applyBorder="1"/>
    <xf numFmtId="0" fontId="3" fillId="57" borderId="30" xfId="214" applyFill="1" applyBorder="1" applyAlignment="1">
      <alignment horizontal="right" vertical="center"/>
    </xf>
    <xf numFmtId="0" fontId="3" fillId="57" borderId="31" xfId="214" applyFill="1" applyBorder="1"/>
    <xf numFmtId="164" fontId="92" fillId="61" borderId="0" xfId="312" applyNumberFormat="1" applyFont="1" applyFill="1"/>
    <xf numFmtId="0" fontId="92" fillId="61" borderId="0" xfId="312" applyFont="1" applyFill="1"/>
    <xf numFmtId="164" fontId="92" fillId="57" borderId="0" xfId="312" applyNumberFormat="1" applyFont="1" applyFill="1"/>
    <xf numFmtId="0" fontId="92" fillId="57" borderId="0" xfId="312" applyFont="1" applyFill="1"/>
    <xf numFmtId="193" fontId="92" fillId="57" borderId="0" xfId="312" applyNumberFormat="1" applyFont="1" applyFill="1"/>
    <xf numFmtId="0" fontId="72" fillId="57" borderId="0" xfId="312" applyFont="1" applyFill="1" applyAlignment="1">
      <alignment horizontal="center" vertical="center"/>
    </xf>
    <xf numFmtId="0" fontId="3" fillId="56" borderId="0" xfId="312" applyFill="1" applyAlignment="1">
      <alignment vertical="top" wrapText="1"/>
    </xf>
    <xf numFmtId="0" fontId="3" fillId="56" borderId="0" xfId="312" applyFill="1" applyAlignment="1">
      <alignment horizontal="center"/>
    </xf>
    <xf numFmtId="43" fontId="3" fillId="56" borderId="0" xfId="312" applyNumberFormat="1" applyFill="1"/>
    <xf numFmtId="0" fontId="34" fillId="63" borderId="0" xfId="312" applyFont="1" applyFill="1"/>
    <xf numFmtId="164" fontId="34" fillId="64" borderId="0" xfId="312" applyNumberFormat="1" applyFont="1" applyFill="1"/>
    <xf numFmtId="0" fontId="93" fillId="64" borderId="0" xfId="312" applyFont="1" applyFill="1"/>
    <xf numFmtId="0" fontId="34" fillId="65" borderId="0" xfId="312" applyFont="1" applyFill="1"/>
    <xf numFmtId="164" fontId="34" fillId="66" borderId="0" xfId="312" applyNumberFormat="1" applyFont="1" applyFill="1"/>
    <xf numFmtId="0" fontId="93" fillId="66" borderId="0" xfId="312" applyFont="1" applyFill="1"/>
    <xf numFmtId="0" fontId="72" fillId="56" borderId="0" xfId="312" applyFont="1" applyFill="1" applyAlignment="1">
      <alignment horizontal="center" vertical="center"/>
    </xf>
    <xf numFmtId="0" fontId="72" fillId="62" borderId="0" xfId="312" applyFont="1" applyFill="1" applyAlignment="1">
      <alignment horizontal="center" vertical="center"/>
    </xf>
    <xf numFmtId="0" fontId="8" fillId="56" borderId="0" xfId="312" applyFont="1" applyFill="1"/>
    <xf numFmtId="10" fontId="0" fillId="57" borderId="0" xfId="0" applyNumberFormat="1" applyFill="1" applyAlignment="1">
      <alignment horizontal="center" vertical="center"/>
    </xf>
    <xf numFmtId="10" fontId="3" fillId="57" borderId="0" xfId="0" applyNumberFormat="1" applyFont="1" applyFill="1" applyAlignment="1">
      <alignment horizontal="center" vertical="center"/>
    </xf>
    <xf numFmtId="0" fontId="34" fillId="56" borderId="0" xfId="312" applyFont="1" applyFill="1"/>
    <xf numFmtId="2" fontId="65" fillId="56" borderId="0" xfId="0" applyNumberFormat="1" applyFont="1" applyFill="1"/>
    <xf numFmtId="0" fontId="65" fillId="56" borderId="0" xfId="289" applyFont="1" applyFill="1"/>
    <xf numFmtId="0" fontId="5" fillId="57" borderId="22" xfId="214" applyFont="1" applyFill="1" applyBorder="1" applyAlignment="1">
      <alignment horizontal="left"/>
    </xf>
    <xf numFmtId="0" fontId="5" fillId="57" borderId="20" xfId="214" applyFont="1" applyFill="1" applyBorder="1" applyAlignment="1">
      <alignment horizontal="left"/>
    </xf>
    <xf numFmtId="0" fontId="5" fillId="57" borderId="20" xfId="214" applyFont="1" applyFill="1" applyBorder="1" applyAlignment="1">
      <alignment horizontal="left" wrapText="1"/>
    </xf>
    <xf numFmtId="0" fontId="4" fillId="56" borderId="0" xfId="49" applyFont="1" applyFill="1"/>
    <xf numFmtId="2" fontId="3" fillId="57" borderId="0" xfId="314" applyNumberFormat="1" applyFont="1" applyFill="1" applyBorder="1" applyAlignment="1">
      <alignment horizontal="center"/>
    </xf>
    <xf numFmtId="0" fontId="3" fillId="57" borderId="0" xfId="49" quotePrefix="1" applyFill="1" applyAlignment="1">
      <alignment horizontal="center"/>
    </xf>
    <xf numFmtId="176" fontId="3" fillId="57" borderId="0" xfId="49" applyNumberFormat="1" applyFill="1" applyAlignment="1">
      <alignment horizontal="center"/>
    </xf>
    <xf numFmtId="0" fontId="3" fillId="56" borderId="0" xfId="39" applyFont="1" applyFill="1"/>
    <xf numFmtId="0" fontId="3" fillId="58" borderId="0" xfId="39" applyFont="1" applyFill="1"/>
    <xf numFmtId="0" fontId="4" fillId="58" borderId="0" xfId="39" applyFont="1" applyFill="1" applyAlignment="1">
      <alignment horizontal="center"/>
    </xf>
    <xf numFmtId="0" fontId="66" fillId="56" borderId="0" xfId="0" applyFont="1" applyFill="1" applyAlignment="1">
      <alignment horizontal="center" vertical="center" wrapText="1"/>
    </xf>
    <xf numFmtId="43" fontId="65" fillId="56" borderId="0" xfId="0" applyNumberFormat="1" applyFont="1" applyFill="1"/>
    <xf numFmtId="4" fontId="74" fillId="56" borderId="0" xfId="0" applyNumberFormat="1" applyFont="1" applyFill="1"/>
    <xf numFmtId="2" fontId="65" fillId="56" borderId="0" xfId="49" applyNumberFormat="1" applyFont="1" applyFill="1"/>
    <xf numFmtId="187" fontId="65" fillId="56" borderId="0" xfId="315" applyNumberFormat="1" applyFont="1" applyFill="1" applyBorder="1"/>
    <xf numFmtId="17" fontId="65" fillId="56" borderId="0" xfId="49" applyNumberFormat="1" applyFont="1" applyFill="1"/>
    <xf numFmtId="17" fontId="65" fillId="56" borderId="0" xfId="49" applyNumberFormat="1" applyFont="1" applyFill="1" applyAlignment="1">
      <alignment horizontal="left"/>
    </xf>
    <xf numFmtId="168" fontId="65" fillId="56" borderId="0" xfId="0" applyNumberFormat="1" applyFont="1" applyFill="1"/>
    <xf numFmtId="43" fontId="3" fillId="56" borderId="0" xfId="314" applyNumberFormat="1" applyFill="1" applyBorder="1"/>
    <xf numFmtId="0" fontId="91" fillId="56" borderId="0" xfId="0" applyFont="1" applyFill="1"/>
    <xf numFmtId="0" fontId="5" fillId="56" borderId="0" xfId="0" applyFont="1" applyFill="1"/>
    <xf numFmtId="168" fontId="91" fillId="56" borderId="0" xfId="0" applyNumberFormat="1" applyFont="1" applyFill="1"/>
    <xf numFmtId="43" fontId="65" fillId="56" borderId="0" xfId="314" applyNumberFormat="1" applyFont="1" applyFill="1"/>
    <xf numFmtId="179" fontId="65" fillId="56" borderId="0" xfId="0" applyNumberFormat="1" applyFont="1" applyFill="1"/>
    <xf numFmtId="0" fontId="6" fillId="57" borderId="21" xfId="214" applyFont="1" applyFill="1" applyBorder="1" applyAlignment="1">
      <alignment horizontal="left"/>
    </xf>
    <xf numFmtId="4" fontId="4" fillId="57" borderId="26" xfId="214" applyNumberFormat="1" applyFont="1" applyFill="1" applyBorder="1"/>
    <xf numFmtId="40" fontId="74" fillId="56" borderId="0" xfId="38" applyNumberFormat="1" applyFont="1" applyFill="1"/>
    <xf numFmtId="43" fontId="74" fillId="56" borderId="0" xfId="314" applyNumberFormat="1" applyFont="1" applyFill="1"/>
    <xf numFmtId="192" fontId="74" fillId="56" borderId="0" xfId="314" applyNumberFormat="1" applyFont="1" applyFill="1"/>
    <xf numFmtId="0" fontId="99" fillId="57" borderId="0" xfId="289" applyFont="1" applyFill="1"/>
    <xf numFmtId="43" fontId="100" fillId="57" borderId="0" xfId="314" applyNumberFormat="1" applyFont="1" applyFill="1" applyBorder="1" applyAlignment="1">
      <alignment horizontal="center"/>
    </xf>
    <xf numFmtId="43" fontId="101" fillId="57" borderId="0" xfId="314" applyNumberFormat="1" applyFont="1" applyFill="1" applyBorder="1" applyAlignment="1">
      <alignment horizontal="center"/>
    </xf>
    <xf numFmtId="4" fontId="3" fillId="56" borderId="0" xfId="289" applyNumberFormat="1" applyFill="1"/>
    <xf numFmtId="0" fontId="87" fillId="57" borderId="0" xfId="0" applyFont="1" applyFill="1"/>
    <xf numFmtId="4" fontId="3" fillId="56" borderId="0" xfId="0" applyNumberFormat="1" applyFont="1" applyFill="1"/>
    <xf numFmtId="187" fontId="0" fillId="56" borderId="0" xfId="315" applyNumberFormat="1" applyFont="1" applyFill="1"/>
    <xf numFmtId="43" fontId="0" fillId="56" borderId="0" xfId="314" applyNumberFormat="1" applyFont="1" applyFill="1"/>
    <xf numFmtId="43" fontId="0" fillId="56" borderId="0" xfId="315" applyNumberFormat="1" applyFont="1" applyFill="1"/>
    <xf numFmtId="167" fontId="74" fillId="56" borderId="0" xfId="0" applyNumberFormat="1" applyFont="1" applyFill="1"/>
    <xf numFmtId="164" fontId="102" fillId="64" borderId="0" xfId="312" applyNumberFormat="1" applyFont="1" applyFill="1"/>
    <xf numFmtId="164" fontId="103" fillId="61" borderId="0" xfId="312" applyNumberFormat="1" applyFont="1" applyFill="1"/>
    <xf numFmtId="164" fontId="103" fillId="57" borderId="0" xfId="312" applyNumberFormat="1" applyFont="1" applyFill="1"/>
    <xf numFmtId="0" fontId="65" fillId="56" borderId="0" xfId="0" applyFont="1" applyFill="1" applyAlignment="1">
      <alignment horizontal="center"/>
    </xf>
    <xf numFmtId="187" fontId="65" fillId="56" borderId="0" xfId="315" applyNumberFormat="1" applyFont="1" applyFill="1"/>
    <xf numFmtId="0" fontId="6" fillId="57" borderId="0" xfId="0" applyFont="1" applyFill="1"/>
    <xf numFmtId="4" fontId="6" fillId="57" borderId="0" xfId="214" applyNumberFormat="1" applyFont="1" applyFill="1" applyAlignment="1">
      <alignment horizontal="center"/>
    </xf>
    <xf numFmtId="0" fontId="4" fillId="57" borderId="0" xfId="0" applyFont="1" applyFill="1"/>
    <xf numFmtId="10" fontId="65" fillId="56" borderId="0" xfId="315" applyNumberFormat="1" applyFont="1" applyFill="1"/>
    <xf numFmtId="197" fontId="0" fillId="57" borderId="0" xfId="0" applyNumberFormat="1" applyFill="1" applyAlignment="1">
      <alignment horizontal="center"/>
    </xf>
    <xf numFmtId="197" fontId="4" fillId="57" borderId="0" xfId="0" applyNumberFormat="1" applyFont="1" applyFill="1" applyAlignment="1">
      <alignment horizontal="center" vertical="center"/>
    </xf>
    <xf numFmtId="14" fontId="86" fillId="56" borderId="0" xfId="0" applyNumberFormat="1" applyFont="1" applyFill="1"/>
    <xf numFmtId="2" fontId="86" fillId="56" borderId="0" xfId="0" applyNumberFormat="1" applyFont="1" applyFill="1"/>
    <xf numFmtId="4" fontId="6" fillId="57" borderId="0" xfId="0" applyNumberFormat="1" applyFont="1" applyFill="1" applyAlignment="1">
      <alignment horizontal="center" vertical="center"/>
    </xf>
    <xf numFmtId="190" fontId="5" fillId="57" borderId="0" xfId="0" applyNumberFormat="1" applyFont="1" applyFill="1" applyAlignment="1">
      <alignment horizontal="center" vertical="center"/>
    </xf>
    <xf numFmtId="168" fontId="74" fillId="56" borderId="0" xfId="315" applyNumberFormat="1" applyFont="1" applyFill="1"/>
    <xf numFmtId="4" fontId="5" fillId="56" borderId="0" xfId="0" applyNumberFormat="1" applyFont="1" applyFill="1" applyAlignment="1">
      <alignment vertical="top" wrapText="1"/>
    </xf>
    <xf numFmtId="0" fontId="82" fillId="56" borderId="0" xfId="0" applyFont="1" applyFill="1"/>
    <xf numFmtId="14" fontId="82" fillId="56" borderId="0" xfId="314" applyNumberFormat="1" applyFont="1" applyFill="1" applyBorder="1" applyAlignment="1" applyProtection="1"/>
    <xf numFmtId="190" fontId="82" fillId="56" borderId="0" xfId="0" applyNumberFormat="1" applyFont="1" applyFill="1"/>
    <xf numFmtId="164" fontId="74" fillId="56" borderId="0" xfId="314" applyFont="1" applyFill="1"/>
    <xf numFmtId="198" fontId="86" fillId="56" borderId="0" xfId="0" applyNumberFormat="1" applyFont="1" applyFill="1"/>
    <xf numFmtId="0" fontId="3" fillId="0" borderId="0" xfId="289"/>
    <xf numFmtId="4" fontId="65" fillId="56" borderId="0" xfId="49" applyNumberFormat="1" applyFont="1" applyFill="1"/>
    <xf numFmtId="4" fontId="3" fillId="57" borderId="24" xfId="214" applyNumberFormat="1" applyFill="1" applyBorder="1" applyAlignment="1">
      <alignment vertical="center"/>
    </xf>
    <xf numFmtId="4" fontId="3" fillId="57" borderId="25" xfId="214" applyNumberFormat="1" applyFill="1" applyBorder="1" applyAlignment="1">
      <alignment vertical="center"/>
    </xf>
    <xf numFmtId="164" fontId="0" fillId="56" borderId="0" xfId="314" applyFont="1" applyFill="1"/>
    <xf numFmtId="10" fontId="0" fillId="56" borderId="0" xfId="315" applyNumberFormat="1" applyFont="1" applyFill="1"/>
    <xf numFmtId="199" fontId="0" fillId="56" borderId="0" xfId="0" applyNumberFormat="1" applyFill="1"/>
    <xf numFmtId="0" fontId="0" fillId="67" borderId="0" xfId="0" applyFill="1"/>
    <xf numFmtId="0" fontId="86" fillId="0" borderId="0" xfId="0" applyFont="1"/>
    <xf numFmtId="0" fontId="3" fillId="0" borderId="0" xfId="0" applyFont="1"/>
    <xf numFmtId="180" fontId="3" fillId="0" borderId="0" xfId="0" applyNumberFormat="1" applyFont="1"/>
    <xf numFmtId="196" fontId="3" fillId="0" borderId="0" xfId="314" applyNumberFormat="1" applyFont="1" applyFill="1"/>
    <xf numFmtId="195" fontId="3" fillId="0" borderId="0" xfId="314" applyNumberFormat="1" applyFont="1" applyFill="1"/>
    <xf numFmtId="193" fontId="3" fillId="0" borderId="0" xfId="0" applyNumberFormat="1" applyFont="1"/>
    <xf numFmtId="0" fontId="4" fillId="0" borderId="0" xfId="0" applyFont="1" applyAlignment="1">
      <alignment horizontal="center"/>
    </xf>
    <xf numFmtId="177" fontId="3" fillId="0" borderId="0" xfId="315" applyNumberFormat="1" applyFont="1" applyFill="1" applyBorder="1"/>
    <xf numFmtId="178" fontId="3" fillId="0" borderId="0" xfId="315" applyNumberFormat="1" applyFont="1" applyFill="1" applyBorder="1"/>
    <xf numFmtId="177" fontId="3" fillId="0" borderId="0" xfId="0" applyNumberFormat="1" applyFont="1"/>
    <xf numFmtId="0" fontId="4" fillId="56" borderId="0" xfId="49" applyFont="1" applyFill="1" applyAlignment="1">
      <alignment horizontal="center"/>
    </xf>
    <xf numFmtId="0" fontId="106" fillId="56" borderId="0" xfId="0" applyFont="1" applyFill="1"/>
    <xf numFmtId="43" fontId="91" fillId="56" borderId="0" xfId="0" applyNumberFormat="1" applyFont="1" applyFill="1"/>
    <xf numFmtId="10" fontId="91" fillId="56" borderId="0" xfId="315" applyNumberFormat="1" applyFont="1" applyFill="1"/>
    <xf numFmtId="10" fontId="91" fillId="56" borderId="0" xfId="0" applyNumberFormat="1" applyFont="1" applyFill="1"/>
    <xf numFmtId="10" fontId="3" fillId="56" borderId="0" xfId="315" applyNumberFormat="1" applyFont="1" applyFill="1"/>
    <xf numFmtId="168" fontId="0" fillId="56" borderId="0" xfId="233" applyNumberFormat="1" applyFont="1" applyFill="1"/>
    <xf numFmtId="200" fontId="0" fillId="56" borderId="0" xfId="0" applyNumberFormat="1" applyFill="1"/>
    <xf numFmtId="0" fontId="78" fillId="57" borderId="32" xfId="214" applyFont="1" applyFill="1" applyBorder="1" applyAlignment="1">
      <alignment horizontal="center"/>
    </xf>
    <xf numFmtId="0" fontId="78" fillId="57" borderId="22" xfId="214" applyFont="1" applyFill="1" applyBorder="1" applyAlignment="1">
      <alignment horizontal="center"/>
    </xf>
    <xf numFmtId="0" fontId="78" fillId="57" borderId="33" xfId="214" applyFont="1" applyFill="1" applyBorder="1" applyAlignment="1">
      <alignment horizontal="center"/>
    </xf>
    <xf numFmtId="0" fontId="34" fillId="57" borderId="34" xfId="214" applyFont="1" applyFill="1" applyBorder="1" applyAlignment="1">
      <alignment horizontal="left"/>
    </xf>
    <xf numFmtId="4" fontId="34" fillId="57" borderId="34" xfId="214" applyNumberFormat="1" applyFont="1" applyFill="1" applyBorder="1" applyAlignment="1">
      <alignment horizontal="center"/>
    </xf>
    <xf numFmtId="0" fontId="34" fillId="57" borderId="36" xfId="214" applyFont="1" applyFill="1" applyBorder="1" applyAlignment="1">
      <alignment horizontal="left"/>
    </xf>
    <xf numFmtId="4" fontId="34" fillId="57" borderId="36" xfId="214" applyNumberFormat="1" applyFont="1" applyFill="1" applyBorder="1" applyAlignment="1">
      <alignment horizontal="center"/>
    </xf>
    <xf numFmtId="4" fontId="102" fillId="57" borderId="37" xfId="214" applyNumberFormat="1" applyFont="1" applyFill="1" applyBorder="1" applyAlignment="1">
      <alignment horizontal="center"/>
    </xf>
    <xf numFmtId="4" fontId="102" fillId="57" borderId="39" xfId="214" applyNumberFormat="1" applyFont="1" applyFill="1" applyBorder="1" applyAlignment="1">
      <alignment horizontal="center"/>
    </xf>
    <xf numFmtId="0" fontId="34" fillId="57" borderId="41" xfId="214" applyFont="1" applyFill="1" applyBorder="1" applyAlignment="1">
      <alignment horizontal="left"/>
    </xf>
    <xf numFmtId="4" fontId="34" fillId="57" borderId="41" xfId="214" applyNumberFormat="1" applyFont="1" applyFill="1" applyBorder="1" applyAlignment="1">
      <alignment horizontal="center"/>
    </xf>
    <xf numFmtId="10" fontId="65" fillId="56" borderId="0" xfId="315" applyNumberFormat="1" applyFont="1" applyFill="1"/>
    <xf numFmtId="0" fontId="108" fillId="56" borderId="0" xfId="0" applyFont="1" applyFill="1" applyAlignment="1">
      <alignment horizontal="center"/>
    </xf>
    <xf numFmtId="0" fontId="106" fillId="56" borderId="0" xfId="41" applyFont="1" applyFill="1"/>
    <xf numFmtId="192" fontId="106" fillId="56" borderId="0" xfId="314" applyNumberFormat="1" applyFont="1" applyFill="1" applyBorder="1"/>
    <xf numFmtId="14" fontId="106" fillId="56" borderId="0" xfId="0" applyNumberFormat="1" applyFont="1" applyFill="1"/>
    <xf numFmtId="0" fontId="109" fillId="56" borderId="0" xfId="0" applyFont="1" applyFill="1" applyAlignment="1">
      <alignment horizontal="center"/>
    </xf>
    <xf numFmtId="4" fontId="106" fillId="56" borderId="0" xfId="0" applyNumberFormat="1" applyFont="1" applyFill="1"/>
    <xf numFmtId="0" fontId="110" fillId="56" borderId="0" xfId="0" applyFont="1" applyFill="1"/>
    <xf numFmtId="0" fontId="111" fillId="56" borderId="0" xfId="0" applyFont="1" applyFill="1"/>
    <xf numFmtId="0" fontId="112" fillId="56" borderId="0" xfId="34" applyFont="1" applyFill="1"/>
    <xf numFmtId="10" fontId="106" fillId="56" borderId="0" xfId="0" applyNumberFormat="1" applyFont="1" applyFill="1" applyAlignment="1">
      <alignment horizontal="left"/>
    </xf>
    <xf numFmtId="43" fontId="112" fillId="56" borderId="0" xfId="314" applyNumberFormat="1" applyFont="1" applyFill="1" applyBorder="1" applyAlignment="1" applyProtection="1"/>
    <xf numFmtId="10" fontId="106" fillId="56" borderId="0" xfId="315" applyNumberFormat="1" applyFont="1" applyFill="1"/>
    <xf numFmtId="164" fontId="65" fillId="56" borderId="0" xfId="314" applyFont="1" applyFill="1" applyBorder="1"/>
    <xf numFmtId="164" fontId="65" fillId="56" borderId="0" xfId="314" applyFont="1" applyFill="1"/>
    <xf numFmtId="201" fontId="3" fillId="68" borderId="0" xfId="289" applyNumberFormat="1" applyFill="1"/>
    <xf numFmtId="0" fontId="74" fillId="68" borderId="0" xfId="49" applyFont="1" applyFill="1"/>
    <xf numFmtId="0" fontId="115" fillId="56" borderId="0" xfId="314" applyNumberFormat="1" applyFont="1" applyFill="1" applyBorder="1" applyAlignment="1" applyProtection="1"/>
    <xf numFmtId="17" fontId="91" fillId="56" borderId="0" xfId="0" applyNumberFormat="1" applyFont="1" applyFill="1" applyAlignment="1">
      <alignment horizontal="center"/>
    </xf>
    <xf numFmtId="2" fontId="91" fillId="56" borderId="0" xfId="0" applyNumberFormat="1" applyFont="1" applyFill="1"/>
    <xf numFmtId="4" fontId="91" fillId="56" borderId="0" xfId="0" applyNumberFormat="1" applyFont="1" applyFill="1"/>
    <xf numFmtId="187" fontId="91" fillId="56" borderId="0" xfId="315" applyNumberFormat="1" applyFont="1" applyFill="1" applyBorder="1"/>
    <xf numFmtId="43" fontId="91" fillId="56" borderId="0" xfId="314" applyNumberFormat="1" applyFont="1" applyFill="1" applyBorder="1"/>
    <xf numFmtId="10" fontId="91" fillId="56" borderId="0" xfId="315" applyNumberFormat="1" applyFont="1" applyFill="1" applyBorder="1"/>
    <xf numFmtId="0" fontId="116" fillId="56" borderId="0" xfId="0" applyFont="1" applyFill="1" applyAlignment="1">
      <alignment horizontal="center"/>
    </xf>
    <xf numFmtId="0" fontId="116" fillId="56" borderId="0" xfId="0" applyFont="1" applyFill="1" applyAlignment="1">
      <alignment horizontal="right"/>
    </xf>
    <xf numFmtId="4" fontId="91" fillId="56" borderId="0" xfId="0" applyNumberFormat="1" applyFont="1" applyFill="1" applyAlignment="1">
      <alignment horizontal="center"/>
    </xf>
    <xf numFmtId="0" fontId="117" fillId="56" borderId="0" xfId="0" applyFont="1" applyFill="1"/>
    <xf numFmtId="194" fontId="91" fillId="56" borderId="0" xfId="0" applyNumberFormat="1" applyFont="1" applyFill="1"/>
    <xf numFmtId="0" fontId="66" fillId="56" borderId="0" xfId="0" applyFont="1" applyFill="1" applyAlignment="1">
      <alignment horizontal="left"/>
    </xf>
    <xf numFmtId="164" fontId="3" fillId="56" borderId="0" xfId="314" applyFont="1" applyFill="1"/>
    <xf numFmtId="0" fontId="69" fillId="56" borderId="0" xfId="0" applyFont="1" applyFill="1" applyAlignment="1">
      <alignment horizontal="left"/>
    </xf>
    <xf numFmtId="4" fontId="71" fillId="56" borderId="0" xfId="0" applyNumberFormat="1" applyFont="1" applyFill="1" applyAlignment="1">
      <alignment horizontal="center"/>
    </xf>
    <xf numFmtId="0" fontId="118" fillId="56" borderId="0" xfId="0" applyFont="1" applyFill="1"/>
    <xf numFmtId="0" fontId="3" fillId="0" borderId="0" xfId="320"/>
    <xf numFmtId="0" fontId="120" fillId="69" borderId="42" xfId="312" applyFont="1" applyFill="1" applyBorder="1" applyAlignment="1">
      <alignment horizontal="center" wrapText="1"/>
    </xf>
    <xf numFmtId="0" fontId="120" fillId="69" borderId="43" xfId="312" applyFont="1" applyFill="1" applyBorder="1" applyAlignment="1">
      <alignment horizontal="center" wrapText="1"/>
    </xf>
    <xf numFmtId="190" fontId="3" fillId="0" borderId="0" xfId="320" applyNumberFormat="1"/>
    <xf numFmtId="14" fontId="3" fillId="0" borderId="0" xfId="320" applyNumberFormat="1"/>
    <xf numFmtId="14" fontId="3" fillId="0" borderId="42" xfId="312" applyNumberFormat="1" applyBorder="1" applyAlignment="1">
      <alignment horizontal="center"/>
    </xf>
    <xf numFmtId="0" fontId="3" fillId="0" borderId="42" xfId="312" applyBorder="1" applyAlignment="1">
      <alignment horizontal="center"/>
    </xf>
    <xf numFmtId="190" fontId="3" fillId="0" borderId="42" xfId="312" applyNumberFormat="1" applyBorder="1" applyAlignment="1">
      <alignment horizontal="center"/>
    </xf>
    <xf numFmtId="0" fontId="3" fillId="0" borderId="0" xfId="312"/>
    <xf numFmtId="0" fontId="120" fillId="69" borderId="42" xfId="312" applyFont="1" applyFill="1" applyBorder="1" applyAlignment="1">
      <alignment horizontal="center"/>
    </xf>
    <xf numFmtId="0" fontId="120" fillId="69" borderId="43" xfId="312" applyFont="1" applyFill="1" applyBorder="1" applyAlignment="1">
      <alignment horizontal="center"/>
    </xf>
    <xf numFmtId="14" fontId="3" fillId="0" borderId="42" xfId="312" applyNumberFormat="1" applyBorder="1"/>
    <xf numFmtId="0" fontId="3" fillId="0" borderId="42" xfId="312" applyBorder="1"/>
    <xf numFmtId="4" fontId="3" fillId="0" borderId="42" xfId="312" applyNumberFormat="1" applyBorder="1"/>
    <xf numFmtId="4" fontId="3" fillId="0" borderId="0" xfId="312" applyNumberFormat="1"/>
    <xf numFmtId="0" fontId="12" fillId="0" borderId="0" xfId="320" applyFont="1"/>
    <xf numFmtId="0" fontId="122" fillId="0" borderId="0" xfId="320" applyFont="1" applyAlignment="1">
      <alignment horizontal="center"/>
    </xf>
    <xf numFmtId="0" fontId="123" fillId="69" borderId="45" xfId="320" applyFont="1" applyFill="1" applyBorder="1"/>
    <xf numFmtId="17" fontId="123" fillId="69" borderId="45" xfId="320" applyNumberFormat="1" applyFont="1" applyFill="1" applyBorder="1" applyAlignment="1">
      <alignment horizontal="center"/>
    </xf>
    <xf numFmtId="0" fontId="123" fillId="0" borderId="0" xfId="320" applyFont="1"/>
    <xf numFmtId="43" fontId="12" fillId="0" borderId="45" xfId="320" applyNumberFormat="1" applyFont="1" applyBorder="1"/>
    <xf numFmtId="43" fontId="12" fillId="0" borderId="0" xfId="320" applyNumberFormat="1" applyFont="1"/>
    <xf numFmtId="0" fontId="123" fillId="69" borderId="45" xfId="320" applyFont="1" applyFill="1" applyBorder="1" applyAlignment="1">
      <alignment horizontal="center"/>
    </xf>
    <xf numFmtId="43" fontId="123" fillId="69" borderId="45" xfId="320" applyNumberFormat="1" applyFont="1" applyFill="1" applyBorder="1" applyAlignment="1">
      <alignment horizontal="center"/>
    </xf>
    <xf numFmtId="43" fontId="123" fillId="69" borderId="45" xfId="320" applyNumberFormat="1" applyFont="1" applyFill="1" applyBorder="1" applyAlignment="1">
      <alignment horizontal="left"/>
    </xf>
    <xf numFmtId="0" fontId="123" fillId="69" borderId="45" xfId="320" applyFont="1" applyFill="1" applyBorder="1" applyAlignment="1">
      <alignment horizontal="left"/>
    </xf>
    <xf numFmtId="0" fontId="120" fillId="0" borderId="0" xfId="320" applyFont="1"/>
    <xf numFmtId="17" fontId="120" fillId="0" borderId="0" xfId="313" applyNumberFormat="1" applyFont="1"/>
    <xf numFmtId="0" fontId="120" fillId="0" borderId="0" xfId="313" applyFont="1"/>
    <xf numFmtId="4" fontId="120" fillId="0" borderId="0" xfId="313" applyNumberFormat="1" applyFont="1"/>
    <xf numFmtId="0" fontId="3" fillId="0" borderId="46" xfId="320" applyBorder="1"/>
    <xf numFmtId="0" fontId="4" fillId="0" borderId="47" xfId="320" applyFont="1" applyBorder="1" applyAlignment="1">
      <alignment horizontal="center"/>
    </xf>
    <xf numFmtId="0" fontId="4" fillId="0" borderId="48" xfId="320" applyFont="1" applyBorder="1" applyAlignment="1">
      <alignment horizontal="center"/>
    </xf>
    <xf numFmtId="0" fontId="4" fillId="0" borderId="49" xfId="320" applyFont="1" applyBorder="1" applyAlignment="1">
      <alignment horizontal="center"/>
    </xf>
    <xf numFmtId="0" fontId="4" fillId="0" borderId="50" xfId="320" applyFont="1" applyBorder="1" applyAlignment="1">
      <alignment horizontal="center"/>
    </xf>
    <xf numFmtId="202" fontId="3" fillId="0" borderId="0" xfId="321" applyNumberFormat="1" applyBorder="1"/>
    <xf numFmtId="202" fontId="3" fillId="0" borderId="51" xfId="321" applyNumberFormat="1" applyBorder="1"/>
    <xf numFmtId="0" fontId="4" fillId="0" borderId="52" xfId="320" applyFont="1" applyBorder="1" applyAlignment="1">
      <alignment horizontal="center"/>
    </xf>
    <xf numFmtId="202" fontId="3" fillId="0" borderId="53" xfId="321" applyNumberFormat="1" applyBorder="1"/>
    <xf numFmtId="202" fontId="3" fillId="0" borderId="54" xfId="321" applyNumberFormat="1" applyBorder="1"/>
    <xf numFmtId="0" fontId="4" fillId="0" borderId="55" xfId="320" applyFont="1" applyBorder="1" applyAlignment="1">
      <alignment horizontal="center"/>
    </xf>
    <xf numFmtId="0" fontId="4" fillId="0" borderId="56" xfId="320" applyFont="1" applyBorder="1" applyAlignment="1">
      <alignment horizontal="center"/>
    </xf>
    <xf numFmtId="0" fontId="3" fillId="0" borderId="57" xfId="320" applyBorder="1"/>
    <xf numFmtId="203" fontId="0" fillId="0" borderId="58" xfId="314" applyNumberFormat="1" applyFont="1" applyBorder="1"/>
    <xf numFmtId="203" fontId="0" fillId="0" borderId="59" xfId="314" applyNumberFormat="1" applyFont="1" applyBorder="1"/>
    <xf numFmtId="203" fontId="0" fillId="0" borderId="60" xfId="314" applyNumberFormat="1" applyFont="1" applyBorder="1"/>
    <xf numFmtId="0" fontId="3" fillId="0" borderId="61" xfId="320" applyBorder="1"/>
    <xf numFmtId="203" fontId="0" fillId="0" borderId="62" xfId="314" applyNumberFormat="1" applyFont="1" applyBorder="1"/>
    <xf numFmtId="203" fontId="0" fillId="0" borderId="63" xfId="314" applyNumberFormat="1" applyFont="1" applyBorder="1"/>
    <xf numFmtId="203" fontId="0" fillId="0" borderId="64" xfId="314" applyNumberFormat="1" applyFont="1" applyBorder="1"/>
    <xf numFmtId="0" fontId="3" fillId="0" borderId="65" xfId="320" applyBorder="1"/>
    <xf numFmtId="203" fontId="0" fillId="0" borderId="66" xfId="314" applyNumberFormat="1" applyFont="1" applyBorder="1"/>
    <xf numFmtId="203" fontId="0" fillId="0" borderId="67" xfId="314" applyNumberFormat="1" applyFont="1" applyBorder="1"/>
    <xf numFmtId="203" fontId="0" fillId="0" borderId="68" xfId="314" applyNumberFormat="1" applyFont="1" applyBorder="1"/>
    <xf numFmtId="22" fontId="3" fillId="0" borderId="0" xfId="320" applyNumberFormat="1"/>
    <xf numFmtId="0" fontId="124" fillId="69" borderId="69" xfId="320" applyFont="1" applyFill="1" applyBorder="1" applyAlignment="1">
      <alignment horizontal="center" vertical="distributed"/>
    </xf>
    <xf numFmtId="0" fontId="124" fillId="69" borderId="70" xfId="320" applyFont="1" applyFill="1" applyBorder="1" applyAlignment="1">
      <alignment horizontal="center" vertical="center" wrapText="1"/>
    </xf>
    <xf numFmtId="0" fontId="124" fillId="69" borderId="71" xfId="320" applyFont="1" applyFill="1" applyBorder="1" applyAlignment="1">
      <alignment horizontal="center" vertical="center" wrapText="1"/>
    </xf>
    <xf numFmtId="0" fontId="124" fillId="69" borderId="72" xfId="320" applyFont="1" applyFill="1" applyBorder="1" applyAlignment="1">
      <alignment horizontal="center" vertical="center" wrapText="1"/>
    </xf>
    <xf numFmtId="0" fontId="125" fillId="69" borderId="73" xfId="320" applyFont="1" applyFill="1" applyBorder="1" applyAlignment="1">
      <alignment horizontal="center" vertical="center" wrapText="1"/>
    </xf>
    <xf numFmtId="17" fontId="6" fillId="0" borderId="74" xfId="320" quotePrefix="1" applyNumberFormat="1" applyFont="1" applyBorder="1" applyAlignment="1">
      <alignment horizontal="center" vertical="center"/>
    </xf>
    <xf numFmtId="4" fontId="3" fillId="0" borderId="74" xfId="320" applyNumberFormat="1" applyBorder="1" applyAlignment="1">
      <alignment horizontal="center"/>
    </xf>
    <xf numFmtId="4" fontId="3" fillId="0" borderId="75" xfId="320" applyNumberFormat="1" applyBorder="1" applyAlignment="1">
      <alignment horizontal="center"/>
    </xf>
    <xf numFmtId="4" fontId="4" fillId="0" borderId="76" xfId="320" applyNumberFormat="1" applyFont="1" applyBorder="1" applyAlignment="1">
      <alignment horizontal="center"/>
    </xf>
    <xf numFmtId="204" fontId="6" fillId="0" borderId="77" xfId="320" quotePrefix="1" applyNumberFormat="1" applyFont="1" applyBorder="1" applyAlignment="1">
      <alignment horizontal="center" vertical="center"/>
    </xf>
    <xf numFmtId="4" fontId="3" fillId="0" borderId="77" xfId="320" applyNumberFormat="1" applyBorder="1" applyAlignment="1">
      <alignment horizontal="center"/>
    </xf>
    <xf numFmtId="4" fontId="3" fillId="0" borderId="63" xfId="320" applyNumberFormat="1" applyBorder="1" applyAlignment="1">
      <alignment horizontal="center"/>
    </xf>
    <xf numFmtId="4" fontId="4" fillId="0" borderId="64" xfId="320" applyNumberFormat="1" applyFont="1" applyBorder="1" applyAlignment="1">
      <alignment horizontal="center"/>
    </xf>
    <xf numFmtId="204" fontId="6" fillId="0" borderId="78" xfId="320" quotePrefix="1" applyNumberFormat="1" applyFont="1" applyBorder="1" applyAlignment="1">
      <alignment horizontal="center" vertical="center"/>
    </xf>
    <xf numFmtId="4" fontId="3" fillId="0" borderId="79" xfId="320" applyNumberFormat="1" applyBorder="1" applyAlignment="1">
      <alignment horizontal="center"/>
    </xf>
    <xf numFmtId="4" fontId="3" fillId="0" borderId="67" xfId="320" applyNumberFormat="1" applyBorder="1" applyAlignment="1">
      <alignment horizontal="center"/>
    </xf>
    <xf numFmtId="4" fontId="4" fillId="0" borderId="68" xfId="320" applyNumberFormat="1" applyFont="1" applyBorder="1" applyAlignment="1">
      <alignment horizontal="center"/>
    </xf>
    <xf numFmtId="17" fontId="6" fillId="0" borderId="80" xfId="320" quotePrefix="1" applyNumberFormat="1" applyFont="1" applyBorder="1" applyAlignment="1">
      <alignment horizontal="center" vertical="center"/>
    </xf>
    <xf numFmtId="204" fontId="6" fillId="0" borderId="79" xfId="320" quotePrefix="1" applyNumberFormat="1" applyFont="1" applyBorder="1" applyAlignment="1">
      <alignment horizontal="center" vertical="center"/>
    </xf>
    <xf numFmtId="205" fontId="6" fillId="0" borderId="80" xfId="320" quotePrefix="1" applyNumberFormat="1" applyFont="1" applyBorder="1" applyAlignment="1">
      <alignment horizontal="center" vertical="center"/>
    </xf>
    <xf numFmtId="205" fontId="6" fillId="0" borderId="77" xfId="320" quotePrefix="1" applyNumberFormat="1" applyFont="1" applyBorder="1" applyAlignment="1">
      <alignment horizontal="center" vertical="center"/>
    </xf>
    <xf numFmtId="205" fontId="6" fillId="0" borderId="79" xfId="320" quotePrefix="1" applyNumberFormat="1" applyFont="1" applyBorder="1" applyAlignment="1">
      <alignment horizontal="center" vertical="center"/>
    </xf>
    <xf numFmtId="205" fontId="6" fillId="0" borderId="0" xfId="320" quotePrefix="1" applyNumberFormat="1" applyFont="1" applyAlignment="1">
      <alignment horizontal="center" vertical="center"/>
    </xf>
    <xf numFmtId="4" fontId="3" fillId="0" borderId="0" xfId="320" applyNumberFormat="1" applyAlignment="1">
      <alignment horizontal="center"/>
    </xf>
    <xf numFmtId="4" fontId="4" fillId="0" borderId="0" xfId="320" applyNumberFormat="1" applyFont="1" applyAlignment="1">
      <alignment horizontal="center"/>
    </xf>
    <xf numFmtId="204" fontId="6" fillId="0" borderId="0" xfId="320" quotePrefix="1" applyNumberFormat="1" applyFont="1" applyAlignment="1">
      <alignment horizontal="center" vertical="center"/>
    </xf>
    <xf numFmtId="0" fontId="126" fillId="70" borderId="45" xfId="36" applyFont="1" applyFill="1" applyBorder="1" applyAlignment="1">
      <alignment horizontal="center"/>
    </xf>
    <xf numFmtId="0" fontId="3" fillId="0" borderId="45" xfId="320" applyBorder="1"/>
    <xf numFmtId="0" fontId="124" fillId="69" borderId="45" xfId="320" applyFont="1" applyFill="1" applyBorder="1" applyAlignment="1">
      <alignment horizontal="center" vertical="center" wrapText="1"/>
    </xf>
    <xf numFmtId="206" fontId="96" fillId="0" borderId="45" xfId="314" applyNumberFormat="1" applyFont="1" applyBorder="1" applyAlignment="1">
      <alignment horizontal="center"/>
    </xf>
    <xf numFmtId="10" fontId="96" fillId="0" borderId="45" xfId="321" applyNumberFormat="1" applyFont="1" applyBorder="1" applyAlignment="1">
      <alignment horizontal="right"/>
    </xf>
    <xf numFmtId="206" fontId="96" fillId="0" borderId="45" xfId="314" applyNumberFormat="1" applyFont="1" applyBorder="1" applyAlignment="1"/>
    <xf numFmtId="10" fontId="96" fillId="0" borderId="45" xfId="321" applyNumberFormat="1" applyFont="1" applyFill="1" applyBorder="1" applyAlignment="1"/>
    <xf numFmtId="0" fontId="126" fillId="69" borderId="45" xfId="36" applyFont="1" applyFill="1" applyBorder="1" applyAlignment="1">
      <alignment horizontal="center"/>
    </xf>
    <xf numFmtId="10" fontId="96" fillId="0" borderId="45" xfId="321" applyNumberFormat="1" applyFont="1" applyBorder="1" applyAlignment="1"/>
    <xf numFmtId="0" fontId="119" fillId="69" borderId="45" xfId="320" applyFont="1" applyFill="1" applyBorder="1" applyAlignment="1">
      <alignment horizontal="center"/>
    </xf>
    <xf numFmtId="0" fontId="127" fillId="69" borderId="45" xfId="320" applyFont="1" applyFill="1" applyBorder="1" applyAlignment="1">
      <alignment horizontal="center"/>
    </xf>
    <xf numFmtId="164" fontId="3" fillId="0" borderId="45" xfId="322" applyFont="1" applyBorder="1" applyAlignment="1">
      <alignment horizontal="right"/>
    </xf>
    <xf numFmtId="164" fontId="3" fillId="0" borderId="0" xfId="320" applyNumberFormat="1"/>
    <xf numFmtId="164" fontId="3" fillId="0" borderId="45" xfId="322" applyBorder="1"/>
    <xf numFmtId="187" fontId="120" fillId="0" borderId="0" xfId="321" applyNumberFormat="1" applyFont="1" applyFill="1"/>
    <xf numFmtId="2" fontId="120" fillId="0" borderId="0" xfId="313" applyNumberFormat="1" applyFont="1"/>
    <xf numFmtId="10" fontId="120" fillId="0" borderId="0" xfId="321" applyNumberFormat="1" applyFont="1"/>
    <xf numFmtId="207" fontId="120" fillId="0" borderId="0" xfId="313" applyNumberFormat="1" applyFont="1"/>
    <xf numFmtId="0" fontId="119" fillId="0" borderId="0" xfId="313" applyFont="1"/>
    <xf numFmtId="190" fontId="120" fillId="0" borderId="0" xfId="313" applyNumberFormat="1" applyFont="1"/>
    <xf numFmtId="9" fontId="120" fillId="0" borderId="0" xfId="321" applyFont="1" applyFill="1"/>
    <xf numFmtId="10" fontId="120" fillId="0" borderId="0" xfId="321" applyNumberFormat="1" applyFont="1" applyFill="1"/>
    <xf numFmtId="208" fontId="120" fillId="0" borderId="0" xfId="313" applyNumberFormat="1" applyFont="1"/>
    <xf numFmtId="209" fontId="120" fillId="0" borderId="0" xfId="313" applyNumberFormat="1" applyFont="1"/>
    <xf numFmtId="0" fontId="120" fillId="56" borderId="0" xfId="313" applyFont="1" applyFill="1"/>
    <xf numFmtId="2" fontId="119" fillId="0" borderId="0" xfId="314" applyNumberFormat="1" applyFont="1" applyFill="1" applyBorder="1" applyAlignment="1">
      <alignment vertical="center" wrapText="1"/>
    </xf>
    <xf numFmtId="2" fontId="119" fillId="0" borderId="0" xfId="314" applyNumberFormat="1" applyFont="1" applyFill="1" applyBorder="1" applyAlignment="1">
      <alignment horizontal="center" vertical="center" wrapText="1"/>
    </xf>
    <xf numFmtId="210" fontId="120" fillId="0" borderId="0" xfId="313" applyNumberFormat="1" applyFont="1"/>
    <xf numFmtId="0" fontId="120" fillId="0" borderId="0" xfId="313" applyFont="1" applyAlignment="1">
      <alignment horizontal="left"/>
    </xf>
    <xf numFmtId="17" fontId="120" fillId="0" borderId="0" xfId="313" applyNumberFormat="1" applyFont="1" applyAlignment="1">
      <alignment horizontal="left"/>
    </xf>
    <xf numFmtId="0" fontId="41" fillId="24" borderId="0" xfId="0" quotePrefix="1" applyFont="1" applyFill="1" applyAlignment="1">
      <alignment horizontal="center" vertical="center"/>
    </xf>
    <xf numFmtId="0" fontId="69" fillId="56" borderId="0" xfId="0" applyFont="1" applyFill="1" applyAlignment="1">
      <alignment horizontal="center"/>
    </xf>
    <xf numFmtId="0" fontId="4" fillId="56" borderId="0" xfId="0" applyFont="1" applyFill="1" applyAlignment="1">
      <alignment horizontal="center"/>
    </xf>
    <xf numFmtId="0" fontId="3" fillId="56" borderId="0" xfId="0" applyFont="1" applyFill="1" applyAlignment="1">
      <alignment vertical="top" wrapText="1"/>
    </xf>
    <xf numFmtId="0" fontId="0" fillId="56" borderId="0" xfId="0" applyFill="1" applyAlignment="1">
      <alignment vertical="top" wrapText="1"/>
    </xf>
    <xf numFmtId="0" fontId="0" fillId="56" borderId="0" xfId="0" applyFill="1"/>
    <xf numFmtId="0" fontId="67" fillId="56" borderId="0" xfId="312" applyFont="1" applyFill="1" applyAlignment="1">
      <alignment horizontal="center"/>
    </xf>
    <xf numFmtId="0" fontId="97" fillId="56" borderId="0" xfId="0" applyFont="1" applyFill="1" applyAlignment="1">
      <alignment horizontal="center" vertical="center" readingOrder="1"/>
    </xf>
    <xf numFmtId="0" fontId="70" fillId="56" borderId="0" xfId="0" applyFont="1" applyFill="1" applyAlignment="1">
      <alignment horizontal="center" vertical="center" readingOrder="1"/>
    </xf>
    <xf numFmtId="0" fontId="76" fillId="56" borderId="0" xfId="0" applyFont="1" applyFill="1" applyAlignment="1">
      <alignment horizontal="center"/>
    </xf>
    <xf numFmtId="0" fontId="69" fillId="57" borderId="0" xfId="0" applyFont="1" applyFill="1" applyAlignment="1">
      <alignment horizontal="left" vertical="center"/>
    </xf>
    <xf numFmtId="0" fontId="67" fillId="56" borderId="0" xfId="289" applyFont="1" applyFill="1" applyAlignment="1">
      <alignment horizontal="center"/>
    </xf>
    <xf numFmtId="0" fontId="69" fillId="56" borderId="0" xfId="289" applyFont="1" applyFill="1" applyAlignment="1">
      <alignment horizontal="center"/>
    </xf>
    <xf numFmtId="0" fontId="107" fillId="56" borderId="0" xfId="0" applyFont="1" applyFill="1" applyAlignment="1">
      <alignment horizontal="center"/>
    </xf>
    <xf numFmtId="0" fontId="37" fillId="67" borderId="0" xfId="50" applyFont="1" applyFill="1" applyAlignment="1">
      <alignment horizontal="center"/>
    </xf>
    <xf numFmtId="0" fontId="68" fillId="67" borderId="0" xfId="0" applyFont="1" applyFill="1" applyAlignment="1">
      <alignment horizontal="center" vertical="center"/>
    </xf>
    <xf numFmtId="0" fontId="3" fillId="0" borderId="0" xfId="0" applyFont="1" applyAlignment="1">
      <alignment wrapText="1"/>
    </xf>
    <xf numFmtId="0" fontId="97" fillId="0" borderId="0" xfId="0" applyFont="1" applyAlignment="1">
      <alignment horizontal="center"/>
    </xf>
    <xf numFmtId="0" fontId="3" fillId="0" borderId="0" xfId="0" applyFont="1" applyAlignment="1">
      <alignment horizontal="center"/>
    </xf>
    <xf numFmtId="0" fontId="97" fillId="56" borderId="0" xfId="49" applyFont="1" applyFill="1" applyAlignment="1">
      <alignment horizontal="center"/>
    </xf>
    <xf numFmtId="0" fontId="94" fillId="56" borderId="0" xfId="49" applyFont="1" applyFill="1" applyAlignment="1">
      <alignment horizontal="center"/>
    </xf>
    <xf numFmtId="0" fontId="113" fillId="56" borderId="0" xfId="0" applyFont="1" applyFill="1" applyAlignment="1">
      <alignment horizontal="center"/>
    </xf>
    <xf numFmtId="0" fontId="77" fillId="56" borderId="0" xfId="0" applyFont="1" applyFill="1" applyAlignment="1">
      <alignment horizontal="center"/>
    </xf>
    <xf numFmtId="0" fontId="34" fillId="57" borderId="0" xfId="0" applyFont="1" applyFill="1" applyAlignment="1">
      <alignment horizontal="justify" vertical="top" wrapText="1"/>
    </xf>
    <xf numFmtId="0" fontId="34" fillId="57" borderId="0" xfId="0" applyFont="1" applyFill="1" applyAlignment="1">
      <alignment horizontal="justify" vertical="justify"/>
    </xf>
    <xf numFmtId="0" fontId="67" fillId="56" borderId="0" xfId="0" applyFont="1" applyFill="1" applyAlignment="1">
      <alignment horizontal="center"/>
    </xf>
    <xf numFmtId="0" fontId="3" fillId="56" borderId="0" xfId="0" applyFont="1" applyFill="1" applyAlignment="1">
      <alignment horizontal="justify" vertical="justify" wrapText="1"/>
    </xf>
    <xf numFmtId="0" fontId="34" fillId="57" borderId="38" xfId="214" applyFont="1" applyFill="1" applyBorder="1" applyAlignment="1">
      <alignment horizontal="center" vertical="top"/>
    </xf>
    <xf numFmtId="0" fontId="34" fillId="57" borderId="40" xfId="214" applyFont="1" applyFill="1" applyBorder="1" applyAlignment="1">
      <alignment horizontal="center" vertical="top"/>
    </xf>
    <xf numFmtId="0" fontId="70" fillId="56" borderId="23" xfId="214" applyFont="1" applyFill="1" applyBorder="1" applyAlignment="1">
      <alignment horizontal="center"/>
    </xf>
    <xf numFmtId="0" fontId="70" fillId="56" borderId="27" xfId="214" applyFont="1" applyFill="1" applyBorder="1" applyAlignment="1">
      <alignment horizontal="center"/>
    </xf>
    <xf numFmtId="0" fontId="70" fillId="56" borderId="28" xfId="214" applyFont="1" applyFill="1" applyBorder="1" applyAlignment="1">
      <alignment horizontal="center"/>
    </xf>
    <xf numFmtId="0" fontId="34" fillId="57" borderId="35" xfId="214" applyFont="1" applyFill="1" applyBorder="1" applyAlignment="1">
      <alignment horizontal="center" vertical="top"/>
    </xf>
    <xf numFmtId="0" fontId="73" fillId="56" borderId="0" xfId="0" applyFont="1" applyFill="1" applyAlignment="1">
      <alignment horizontal="center"/>
    </xf>
    <xf numFmtId="0" fontId="69" fillId="56" borderId="0" xfId="0" applyFont="1" applyFill="1" applyAlignment="1">
      <alignment horizontal="center" vertical="center" wrapText="1"/>
    </xf>
    <xf numFmtId="10" fontId="96" fillId="57" borderId="0" xfId="314" applyNumberFormat="1" applyFont="1" applyFill="1" applyBorder="1" applyAlignment="1">
      <alignment horizontal="center"/>
    </xf>
    <xf numFmtId="0" fontId="4" fillId="56" borderId="0" xfId="49" applyFont="1" applyFill="1" applyAlignment="1">
      <alignment horizontal="center"/>
    </xf>
    <xf numFmtId="0" fontId="95" fillId="56" borderId="0" xfId="49" applyFont="1" applyFill="1" applyAlignment="1">
      <alignment horizontal="center"/>
    </xf>
    <xf numFmtId="0" fontId="8" fillId="56" borderId="0" xfId="39" applyFont="1" applyFill="1" applyAlignment="1">
      <alignment horizontal="center" wrapText="1"/>
    </xf>
    <xf numFmtId="0" fontId="8" fillId="56" borderId="0" xfId="39" applyFont="1" applyFill="1" applyAlignment="1">
      <alignment horizontal="center"/>
    </xf>
    <xf numFmtId="0" fontId="4" fillId="58" borderId="0" xfId="36" applyFont="1" applyFill="1" applyAlignment="1">
      <alignment horizontal="center" vertical="center" wrapText="1"/>
    </xf>
    <xf numFmtId="0" fontId="5" fillId="56" borderId="0" xfId="0" applyFont="1" applyFill="1" applyAlignment="1">
      <alignment horizontal="justify" vertical="justify" wrapText="1"/>
    </xf>
    <xf numFmtId="0" fontId="85" fillId="56" borderId="0" xfId="0" applyFont="1" applyFill="1" applyAlignment="1">
      <alignment horizontal="justify" vertical="justify" wrapText="1"/>
    </xf>
    <xf numFmtId="0" fontId="79" fillId="57" borderId="0" xfId="0" applyFont="1" applyFill="1" applyAlignment="1">
      <alignment horizontal="center" vertical="center"/>
    </xf>
    <xf numFmtId="0" fontId="80" fillId="57" borderId="0" xfId="0" applyFont="1" applyFill="1" applyAlignment="1">
      <alignment horizontal="center" vertical="center"/>
    </xf>
    <xf numFmtId="0" fontId="80" fillId="57" borderId="0" xfId="0" applyFont="1" applyFill="1" applyAlignment="1">
      <alignment horizontal="center" vertical="center" wrapText="1"/>
    </xf>
    <xf numFmtId="0" fontId="69" fillId="57" borderId="0" xfId="0" applyFont="1" applyFill="1" applyAlignment="1">
      <alignment horizontal="center" vertical="center"/>
    </xf>
    <xf numFmtId="0" fontId="114" fillId="56" borderId="0" xfId="314" applyNumberFormat="1" applyFont="1" applyFill="1" applyBorder="1" applyAlignment="1" applyProtection="1">
      <alignment horizontal="center"/>
    </xf>
    <xf numFmtId="0" fontId="83" fillId="56" borderId="0" xfId="0" applyFont="1" applyFill="1" applyAlignment="1">
      <alignment horizontal="center"/>
    </xf>
    <xf numFmtId="2" fontId="69" fillId="57" borderId="0" xfId="314" applyNumberFormat="1" applyFont="1" applyFill="1" applyBorder="1" applyAlignment="1">
      <alignment vertical="center" wrapText="1"/>
    </xf>
    <xf numFmtId="0" fontId="71" fillId="57" borderId="0" xfId="49" applyFont="1" applyFill="1" applyAlignment="1">
      <alignment vertical="center" wrapText="1"/>
    </xf>
    <xf numFmtId="0" fontId="72" fillId="57" borderId="0" xfId="49" applyFont="1" applyFill="1" applyAlignment="1">
      <alignment horizontal="left" vertical="center"/>
    </xf>
    <xf numFmtId="0" fontId="84" fillId="56" borderId="0" xfId="0" applyFont="1" applyFill="1" applyAlignment="1">
      <alignment horizontal="center"/>
    </xf>
    <xf numFmtId="0" fontId="66" fillId="57" borderId="0" xfId="0" applyFont="1" applyFill="1" applyAlignment="1">
      <alignment horizontal="center" vertical="center"/>
    </xf>
    <xf numFmtId="0" fontId="66" fillId="57" borderId="0" xfId="0" applyFont="1" applyFill="1" applyAlignment="1">
      <alignment vertical="center"/>
    </xf>
    <xf numFmtId="0" fontId="87" fillId="57" borderId="0" xfId="0" applyFont="1" applyFill="1"/>
    <xf numFmtId="0" fontId="84" fillId="57" borderId="0" xfId="0" applyFont="1" applyFill="1" applyAlignment="1">
      <alignment horizontal="center" vertical="center" wrapText="1"/>
    </xf>
    <xf numFmtId="0" fontId="119" fillId="69" borderId="0" xfId="312" applyFont="1" applyFill="1" applyAlignment="1">
      <alignment horizontal="center"/>
    </xf>
    <xf numFmtId="0" fontId="120" fillId="69" borderId="42" xfId="312" applyFont="1" applyFill="1" applyBorder="1" applyAlignment="1">
      <alignment horizontal="center"/>
    </xf>
    <xf numFmtId="0" fontId="120" fillId="69" borderId="44" xfId="312" applyFont="1" applyFill="1" applyBorder="1" applyAlignment="1">
      <alignment horizontal="center"/>
    </xf>
    <xf numFmtId="0" fontId="121" fillId="69" borderId="0" xfId="320" applyFont="1" applyFill="1" applyAlignment="1">
      <alignment horizontal="center"/>
    </xf>
    <xf numFmtId="0" fontId="95" fillId="0" borderId="0" xfId="320" applyFont="1" applyAlignment="1">
      <alignment horizontal="center"/>
    </xf>
    <xf numFmtId="0" fontId="3" fillId="0" borderId="0" xfId="320" applyAlignment="1">
      <alignment wrapText="1"/>
    </xf>
    <xf numFmtId="0" fontId="126" fillId="70" borderId="45" xfId="36" applyFont="1" applyFill="1" applyBorder="1" applyAlignment="1">
      <alignment horizontal="center"/>
    </xf>
    <xf numFmtId="0" fontId="94" fillId="0" borderId="0" xfId="313" applyFont="1" applyAlignment="1">
      <alignment horizontal="center"/>
    </xf>
    <xf numFmtId="0" fontId="97" fillId="0" borderId="0" xfId="313" applyFont="1" applyAlignment="1">
      <alignment horizontal="center"/>
    </xf>
    <xf numFmtId="0" fontId="128" fillId="0" borderId="0" xfId="313" applyFont="1" applyAlignment="1">
      <alignment horizontal="center"/>
    </xf>
    <xf numFmtId="0" fontId="95" fillId="0" borderId="0" xfId="313" applyFont="1" applyAlignment="1">
      <alignment horizontal="center"/>
    </xf>
    <xf numFmtId="0" fontId="129" fillId="0" borderId="0" xfId="0" applyFont="1" applyAlignment="1">
      <alignment horizontal="center" vertical="center"/>
    </xf>
  </cellXfs>
  <cellStyles count="323">
    <cellStyle name="20% - Accent1" xfId="1" xr:uid="{00000000-0005-0000-0000-000000000000}"/>
    <cellStyle name="20% - Accent1 2" xfId="55" xr:uid="{00000000-0005-0000-0000-000001000000}"/>
    <cellStyle name="20% - Accent2" xfId="2" xr:uid="{00000000-0005-0000-0000-000002000000}"/>
    <cellStyle name="20% - Accent2 2" xfId="56" xr:uid="{00000000-0005-0000-0000-000003000000}"/>
    <cellStyle name="20% - Accent3" xfId="3" xr:uid="{00000000-0005-0000-0000-000004000000}"/>
    <cellStyle name="20% - Accent3 2" xfId="57" xr:uid="{00000000-0005-0000-0000-000005000000}"/>
    <cellStyle name="20% - Accent4" xfId="4" xr:uid="{00000000-0005-0000-0000-000006000000}"/>
    <cellStyle name="20% - Accent4 2" xfId="58" xr:uid="{00000000-0005-0000-0000-000007000000}"/>
    <cellStyle name="20% - Accent5" xfId="5" xr:uid="{00000000-0005-0000-0000-000008000000}"/>
    <cellStyle name="20% - Accent5 2" xfId="59" xr:uid="{00000000-0005-0000-0000-000009000000}"/>
    <cellStyle name="20% - Accent6" xfId="6" xr:uid="{00000000-0005-0000-0000-00000A000000}"/>
    <cellStyle name="20% - Accent6 2" xfId="60" xr:uid="{00000000-0005-0000-0000-00000B000000}"/>
    <cellStyle name="20% - Énfasis1 2" xfId="62" xr:uid="{00000000-0005-0000-0000-00000D000000}"/>
    <cellStyle name="20% - Énfasis1 2 2" xfId="63" xr:uid="{00000000-0005-0000-0000-00000E000000}"/>
    <cellStyle name="20% - Énfasis1 2 2 2" xfId="275" xr:uid="{00000000-0005-0000-0000-00000F000000}"/>
    <cellStyle name="20% - Énfasis1 3" xfId="64" xr:uid="{00000000-0005-0000-0000-000010000000}"/>
    <cellStyle name="20% - Énfasis1 4" xfId="61" xr:uid="{00000000-0005-0000-0000-000011000000}"/>
    <cellStyle name="20% - Énfasis2 2" xfId="66" xr:uid="{00000000-0005-0000-0000-000013000000}"/>
    <cellStyle name="20% - Énfasis2 2 2" xfId="67" xr:uid="{00000000-0005-0000-0000-000014000000}"/>
    <cellStyle name="20% - Énfasis2 2 2 2" xfId="276" xr:uid="{00000000-0005-0000-0000-000015000000}"/>
    <cellStyle name="20% - Énfasis2 3" xfId="68" xr:uid="{00000000-0005-0000-0000-000016000000}"/>
    <cellStyle name="20% - Énfasis2 4" xfId="65" xr:uid="{00000000-0005-0000-0000-000017000000}"/>
    <cellStyle name="20% - Énfasis3 2" xfId="70" xr:uid="{00000000-0005-0000-0000-000019000000}"/>
    <cellStyle name="20% - Énfasis3 2 2" xfId="71" xr:uid="{00000000-0005-0000-0000-00001A000000}"/>
    <cellStyle name="20% - Énfasis3 2 2 2" xfId="277" xr:uid="{00000000-0005-0000-0000-00001B000000}"/>
    <cellStyle name="20% - Énfasis3 3" xfId="72" xr:uid="{00000000-0005-0000-0000-00001C000000}"/>
    <cellStyle name="20% - Énfasis3 4" xfId="69" xr:uid="{00000000-0005-0000-0000-00001D000000}"/>
    <cellStyle name="20% - Énfasis4 2" xfId="74" xr:uid="{00000000-0005-0000-0000-00001F000000}"/>
    <cellStyle name="20% - Énfasis4 2 2" xfId="75" xr:uid="{00000000-0005-0000-0000-000020000000}"/>
    <cellStyle name="20% - Énfasis4 2 2 2" xfId="278" xr:uid="{00000000-0005-0000-0000-000021000000}"/>
    <cellStyle name="20% - Énfasis4 3" xfId="76" xr:uid="{00000000-0005-0000-0000-000022000000}"/>
    <cellStyle name="20% - Énfasis4 4" xfId="73" xr:uid="{00000000-0005-0000-0000-000023000000}"/>
    <cellStyle name="20% - Énfasis5 2" xfId="78" xr:uid="{00000000-0005-0000-0000-000025000000}"/>
    <cellStyle name="20% - Énfasis5 2 2" xfId="79" xr:uid="{00000000-0005-0000-0000-000026000000}"/>
    <cellStyle name="20% - Énfasis5 2 2 2" xfId="279" xr:uid="{00000000-0005-0000-0000-000027000000}"/>
    <cellStyle name="20% - Énfasis5 3" xfId="80" xr:uid="{00000000-0005-0000-0000-000028000000}"/>
    <cellStyle name="20% - Énfasis5 4" xfId="77" xr:uid="{00000000-0005-0000-0000-000029000000}"/>
    <cellStyle name="20% - Énfasis6 2" xfId="82" xr:uid="{00000000-0005-0000-0000-00002B000000}"/>
    <cellStyle name="20% - Énfasis6 2 2" xfId="83" xr:uid="{00000000-0005-0000-0000-00002C000000}"/>
    <cellStyle name="20% - Énfasis6 2 2 2" xfId="280" xr:uid="{00000000-0005-0000-0000-00002D000000}"/>
    <cellStyle name="20% - Énfasis6 3" xfId="84" xr:uid="{00000000-0005-0000-0000-00002E000000}"/>
    <cellStyle name="20% - Énfasis6 4" xfId="81" xr:uid="{00000000-0005-0000-0000-00002F000000}"/>
    <cellStyle name="40% - Accent1" xfId="7" xr:uid="{00000000-0005-0000-0000-000030000000}"/>
    <cellStyle name="40% - Accent1 2" xfId="85" xr:uid="{00000000-0005-0000-0000-000031000000}"/>
    <cellStyle name="40% - Accent2" xfId="8" xr:uid="{00000000-0005-0000-0000-000032000000}"/>
    <cellStyle name="40% - Accent2 2" xfId="86" xr:uid="{00000000-0005-0000-0000-000033000000}"/>
    <cellStyle name="40% - Accent3" xfId="9" xr:uid="{00000000-0005-0000-0000-000034000000}"/>
    <cellStyle name="40% - Accent3 2" xfId="87" xr:uid="{00000000-0005-0000-0000-000035000000}"/>
    <cellStyle name="40% - Accent4" xfId="10" xr:uid="{00000000-0005-0000-0000-000036000000}"/>
    <cellStyle name="40% - Accent4 2" xfId="88" xr:uid="{00000000-0005-0000-0000-000037000000}"/>
    <cellStyle name="40% - Accent5" xfId="11" xr:uid="{00000000-0005-0000-0000-000038000000}"/>
    <cellStyle name="40% - Accent5 2" xfId="89" xr:uid="{00000000-0005-0000-0000-000039000000}"/>
    <cellStyle name="40% - Accent6" xfId="12" xr:uid="{00000000-0005-0000-0000-00003A000000}"/>
    <cellStyle name="40% - Accent6 2" xfId="90" xr:uid="{00000000-0005-0000-0000-00003B000000}"/>
    <cellStyle name="40% - Énfasis1 2" xfId="92" xr:uid="{00000000-0005-0000-0000-00003D000000}"/>
    <cellStyle name="40% - Énfasis1 2 2" xfId="93" xr:uid="{00000000-0005-0000-0000-00003E000000}"/>
    <cellStyle name="40% - Énfasis1 2 2 2" xfId="281" xr:uid="{00000000-0005-0000-0000-00003F000000}"/>
    <cellStyle name="40% - Énfasis1 3" xfId="94" xr:uid="{00000000-0005-0000-0000-000040000000}"/>
    <cellStyle name="40% - Énfasis1 4" xfId="91" xr:uid="{00000000-0005-0000-0000-000041000000}"/>
    <cellStyle name="40% - Énfasis2 2" xfId="96" xr:uid="{00000000-0005-0000-0000-000043000000}"/>
    <cellStyle name="40% - Énfasis2 2 2" xfId="97" xr:uid="{00000000-0005-0000-0000-000044000000}"/>
    <cellStyle name="40% - Énfasis2 2 2 2" xfId="305" xr:uid="{00000000-0005-0000-0000-000045000000}"/>
    <cellStyle name="40% - Énfasis2 3" xfId="98" xr:uid="{00000000-0005-0000-0000-000046000000}"/>
    <cellStyle name="40% - Énfasis2 4" xfId="95" xr:uid="{00000000-0005-0000-0000-000047000000}"/>
    <cellStyle name="40% - Énfasis3 2" xfId="100" xr:uid="{00000000-0005-0000-0000-000049000000}"/>
    <cellStyle name="40% - Énfasis3 2 2" xfId="101" xr:uid="{00000000-0005-0000-0000-00004A000000}"/>
    <cellStyle name="40% - Énfasis3 2 2 2" xfId="304" xr:uid="{00000000-0005-0000-0000-00004B000000}"/>
    <cellStyle name="40% - Énfasis3 3" xfId="102" xr:uid="{00000000-0005-0000-0000-00004C000000}"/>
    <cellStyle name="40% - Énfasis3 4" xfId="99" xr:uid="{00000000-0005-0000-0000-00004D000000}"/>
    <cellStyle name="40% - Énfasis4 2" xfId="104" xr:uid="{00000000-0005-0000-0000-00004F000000}"/>
    <cellStyle name="40% - Énfasis4 2 2" xfId="105" xr:uid="{00000000-0005-0000-0000-000050000000}"/>
    <cellStyle name="40% - Énfasis4 2 2 2" xfId="307" xr:uid="{00000000-0005-0000-0000-000051000000}"/>
    <cellStyle name="40% - Énfasis4 3" xfId="106" xr:uid="{00000000-0005-0000-0000-000052000000}"/>
    <cellStyle name="40% - Énfasis4 4" xfId="103" xr:uid="{00000000-0005-0000-0000-000053000000}"/>
    <cellStyle name="40% - Énfasis5 2" xfId="108" xr:uid="{00000000-0005-0000-0000-000055000000}"/>
    <cellStyle name="40% - Énfasis5 2 2" xfId="109" xr:uid="{00000000-0005-0000-0000-000056000000}"/>
    <cellStyle name="40% - Énfasis5 2 2 2" xfId="306" xr:uid="{00000000-0005-0000-0000-000057000000}"/>
    <cellStyle name="40% - Énfasis5 3" xfId="110" xr:uid="{00000000-0005-0000-0000-000058000000}"/>
    <cellStyle name="40% - Énfasis5 4" xfId="107" xr:uid="{00000000-0005-0000-0000-000059000000}"/>
    <cellStyle name="40% - Énfasis6 2" xfId="112" xr:uid="{00000000-0005-0000-0000-00005B000000}"/>
    <cellStyle name="40% - Énfasis6 2 2" xfId="113" xr:uid="{00000000-0005-0000-0000-00005C000000}"/>
    <cellStyle name="40% - Énfasis6 2 2 2" xfId="282" xr:uid="{00000000-0005-0000-0000-00005D000000}"/>
    <cellStyle name="40% - Énfasis6 3" xfId="114" xr:uid="{00000000-0005-0000-0000-00005E000000}"/>
    <cellStyle name="40% - Énfasis6 4" xfId="111" xr:uid="{00000000-0005-0000-0000-00005F000000}"/>
    <cellStyle name="60% - Accent1" xfId="13" xr:uid="{00000000-0005-0000-0000-000060000000}"/>
    <cellStyle name="60% - Accent2" xfId="14" xr:uid="{00000000-0005-0000-0000-000061000000}"/>
    <cellStyle name="60% - Accent3" xfId="15" xr:uid="{00000000-0005-0000-0000-000062000000}"/>
    <cellStyle name="60% - Accent4" xfId="16" xr:uid="{00000000-0005-0000-0000-000063000000}"/>
    <cellStyle name="60% - Accent5" xfId="17" xr:uid="{00000000-0005-0000-0000-000064000000}"/>
    <cellStyle name="60% - Accent6" xfId="18" xr:uid="{00000000-0005-0000-0000-000065000000}"/>
    <cellStyle name="60% - Énfasis1 2" xfId="116" xr:uid="{00000000-0005-0000-0000-000067000000}"/>
    <cellStyle name="60% - Énfasis1 2 2" xfId="117" xr:uid="{00000000-0005-0000-0000-000068000000}"/>
    <cellStyle name="60% - Énfasis1 3" xfId="115" xr:uid="{00000000-0005-0000-0000-000069000000}"/>
    <cellStyle name="60% - Énfasis2 2" xfId="119" xr:uid="{00000000-0005-0000-0000-00006B000000}"/>
    <cellStyle name="60% - Énfasis2 2 2" xfId="120" xr:uid="{00000000-0005-0000-0000-00006C000000}"/>
    <cellStyle name="60% - Énfasis2 3" xfId="118" xr:uid="{00000000-0005-0000-0000-00006D000000}"/>
    <cellStyle name="60% - Énfasis3 2" xfId="122" xr:uid="{00000000-0005-0000-0000-00006F000000}"/>
    <cellStyle name="60% - Énfasis3 2 2" xfId="123" xr:uid="{00000000-0005-0000-0000-000070000000}"/>
    <cellStyle name="60% - Énfasis3 3" xfId="121" xr:uid="{00000000-0005-0000-0000-000071000000}"/>
    <cellStyle name="60% - Énfasis4 2" xfId="125" xr:uid="{00000000-0005-0000-0000-000073000000}"/>
    <cellStyle name="60% - Énfasis4 2 2" xfId="126" xr:uid="{00000000-0005-0000-0000-000074000000}"/>
    <cellStyle name="60% - Énfasis4 3" xfId="124" xr:uid="{00000000-0005-0000-0000-000075000000}"/>
    <cellStyle name="60% - Énfasis5 2" xfId="128" xr:uid="{00000000-0005-0000-0000-000077000000}"/>
    <cellStyle name="60% - Énfasis5 2 2" xfId="129" xr:uid="{00000000-0005-0000-0000-000078000000}"/>
    <cellStyle name="60% - Énfasis5 3" xfId="127" xr:uid="{00000000-0005-0000-0000-000079000000}"/>
    <cellStyle name="60% - Énfasis6 2" xfId="131" xr:uid="{00000000-0005-0000-0000-00007B000000}"/>
    <cellStyle name="60% - Énfasis6 2 2" xfId="132" xr:uid="{00000000-0005-0000-0000-00007C000000}"/>
    <cellStyle name="60% - Énfasis6 3" xfId="130" xr:uid="{00000000-0005-0000-0000-00007D000000}"/>
    <cellStyle name="A3 297 x 420 mm" xfId="133" xr:uid="{00000000-0005-0000-0000-00007E000000}"/>
    <cellStyle name="Accent1" xfId="24" xr:uid="{00000000-0005-0000-0000-00007F000000}"/>
    <cellStyle name="Accent2" xfId="25" xr:uid="{00000000-0005-0000-0000-000080000000}"/>
    <cellStyle name="Accent3" xfId="26" xr:uid="{00000000-0005-0000-0000-000081000000}"/>
    <cellStyle name="Accent4" xfId="27" xr:uid="{00000000-0005-0000-0000-000082000000}"/>
    <cellStyle name="Accent5" xfId="28" xr:uid="{00000000-0005-0000-0000-000083000000}"/>
    <cellStyle name="Accent6" xfId="29" xr:uid="{00000000-0005-0000-0000-000084000000}"/>
    <cellStyle name="Bad" xfId="33" xr:uid="{00000000-0005-0000-0000-000085000000}"/>
    <cellStyle name="Buena 2" xfId="135" xr:uid="{00000000-0005-0000-0000-000087000000}"/>
    <cellStyle name="Buena 2 2" xfId="136" xr:uid="{00000000-0005-0000-0000-000088000000}"/>
    <cellStyle name="Buena 3" xfId="134" xr:uid="{00000000-0005-0000-0000-000089000000}"/>
    <cellStyle name="Calculation" xfId="19" xr:uid="{00000000-0005-0000-0000-00008A000000}"/>
    <cellStyle name="Cálculo 2" xfId="138" xr:uid="{00000000-0005-0000-0000-00008C000000}"/>
    <cellStyle name="Cálculo 2 2" xfId="139" xr:uid="{00000000-0005-0000-0000-00008D000000}"/>
    <cellStyle name="Cálculo 3" xfId="137" xr:uid="{00000000-0005-0000-0000-00008E000000}"/>
    <cellStyle name="Celda de comprobación 2" xfId="141" xr:uid="{00000000-0005-0000-0000-000090000000}"/>
    <cellStyle name="Celda de comprobación 2 2" xfId="142" xr:uid="{00000000-0005-0000-0000-000091000000}"/>
    <cellStyle name="Celda de comprobación 3" xfId="140" xr:uid="{00000000-0005-0000-0000-000092000000}"/>
    <cellStyle name="Celda vinculada 2" xfId="144" xr:uid="{00000000-0005-0000-0000-000094000000}"/>
    <cellStyle name="Celda vinculada 2 2" xfId="145" xr:uid="{00000000-0005-0000-0000-000095000000}"/>
    <cellStyle name="Celda vinculada 3" xfId="143" xr:uid="{00000000-0005-0000-0000-000096000000}"/>
    <cellStyle name="Check Cell" xfId="146" builtinId="23" customBuiltin="1"/>
    <cellStyle name="Comma" xfId="314" xr:uid="{00000000-0005-0000-0000-000098000000}"/>
    <cellStyle name="Comma 2" xfId="283" xr:uid="{00000000-0005-0000-0000-000099000000}"/>
    <cellStyle name="Comma0" xfId="20" xr:uid="{00000000-0005-0000-0000-00009A000000}"/>
    <cellStyle name="Comma0 2" xfId="147" xr:uid="{00000000-0005-0000-0000-00009B000000}"/>
    <cellStyle name="Comma0_ADJUNTOS COSTOS DIFERENCIALES 09-13 VO" xfId="284" xr:uid="{00000000-0005-0000-0000-00009C000000}"/>
    <cellStyle name="Currency" xfId="21" xr:uid="{00000000-0005-0000-0000-00009D000000}"/>
    <cellStyle name="Currency 10" xfId="148" xr:uid="{00000000-0005-0000-0000-00009F000000}"/>
    <cellStyle name="Currency 11" xfId="149" xr:uid="{00000000-0005-0000-0000-0000A0000000}"/>
    <cellStyle name="Currency 12" xfId="150" xr:uid="{00000000-0005-0000-0000-0000A1000000}"/>
    <cellStyle name="Currency 13" xfId="151" xr:uid="{00000000-0005-0000-0000-0000A2000000}"/>
    <cellStyle name="Currency 14" xfId="152" xr:uid="{00000000-0005-0000-0000-0000A3000000}"/>
    <cellStyle name="Currency 2" xfId="153" xr:uid="{00000000-0005-0000-0000-0000A4000000}"/>
    <cellStyle name="Currency 2 2" xfId="285" xr:uid="{00000000-0005-0000-0000-0000A5000000}"/>
    <cellStyle name="Currency 3" xfId="154" xr:uid="{00000000-0005-0000-0000-0000A6000000}"/>
    <cellStyle name="Currency 4" xfId="155" xr:uid="{00000000-0005-0000-0000-0000A7000000}"/>
    <cellStyle name="Currency 5" xfId="156" xr:uid="{00000000-0005-0000-0000-0000A8000000}"/>
    <cellStyle name="Currency 6" xfId="157" xr:uid="{00000000-0005-0000-0000-0000A9000000}"/>
    <cellStyle name="Currency 7" xfId="158" xr:uid="{00000000-0005-0000-0000-0000AA000000}"/>
    <cellStyle name="Currency 8" xfId="159" xr:uid="{00000000-0005-0000-0000-0000AB000000}"/>
    <cellStyle name="Currency 9" xfId="160" xr:uid="{00000000-0005-0000-0000-0000AC000000}"/>
    <cellStyle name="Currency0" xfId="22" xr:uid="{00000000-0005-0000-0000-0000AE000000}"/>
    <cellStyle name="Currency0 2" xfId="161" xr:uid="{00000000-0005-0000-0000-0000AF000000}"/>
    <cellStyle name="Currency0_ADJUNTOS COSTOS DIFERENCIALES 09-13 VO" xfId="286" xr:uid="{00000000-0005-0000-0000-0000B0000000}"/>
    <cellStyle name="Data" xfId="162" xr:uid="{00000000-0005-0000-0000-0000B1000000}"/>
    <cellStyle name="Date" xfId="23" xr:uid="{00000000-0005-0000-0000-0000B2000000}"/>
    <cellStyle name="Encabezado 4 2" xfId="164" xr:uid="{00000000-0005-0000-0000-0000B5000000}"/>
    <cellStyle name="Encabezado 4 2 2" xfId="165" xr:uid="{00000000-0005-0000-0000-0000B6000000}"/>
    <cellStyle name="Encabezado 4 3" xfId="163" xr:uid="{00000000-0005-0000-0000-0000B7000000}"/>
    <cellStyle name="Énfasis1 2" xfId="167" xr:uid="{00000000-0005-0000-0000-0000B9000000}"/>
    <cellStyle name="Énfasis1 2 2" xfId="168" xr:uid="{00000000-0005-0000-0000-0000BA000000}"/>
    <cellStyle name="Énfasis1 3" xfId="166" xr:uid="{00000000-0005-0000-0000-0000BB000000}"/>
    <cellStyle name="Énfasis2 2" xfId="170" xr:uid="{00000000-0005-0000-0000-0000BD000000}"/>
    <cellStyle name="Énfasis2 2 2" xfId="171" xr:uid="{00000000-0005-0000-0000-0000BE000000}"/>
    <cellStyle name="Énfasis2 3" xfId="169" xr:uid="{00000000-0005-0000-0000-0000BF000000}"/>
    <cellStyle name="Énfasis3 2" xfId="173" xr:uid="{00000000-0005-0000-0000-0000C1000000}"/>
    <cellStyle name="Énfasis3 2 2" xfId="174" xr:uid="{00000000-0005-0000-0000-0000C2000000}"/>
    <cellStyle name="Énfasis3 3" xfId="172" xr:uid="{00000000-0005-0000-0000-0000C3000000}"/>
    <cellStyle name="Énfasis4 2" xfId="176" xr:uid="{00000000-0005-0000-0000-0000C5000000}"/>
    <cellStyle name="Énfasis4 2 2" xfId="177" xr:uid="{00000000-0005-0000-0000-0000C6000000}"/>
    <cellStyle name="Énfasis4 3" xfId="175" xr:uid="{00000000-0005-0000-0000-0000C7000000}"/>
    <cellStyle name="Énfasis5 2" xfId="179" xr:uid="{00000000-0005-0000-0000-0000C9000000}"/>
    <cellStyle name="Énfasis5 2 2" xfId="180" xr:uid="{00000000-0005-0000-0000-0000CA000000}"/>
    <cellStyle name="Énfasis5 3" xfId="178" xr:uid="{00000000-0005-0000-0000-0000CB000000}"/>
    <cellStyle name="Énfasis6 2" xfId="182" xr:uid="{00000000-0005-0000-0000-0000CD000000}"/>
    <cellStyle name="Énfasis6 2 2" xfId="183" xr:uid="{00000000-0005-0000-0000-0000CE000000}"/>
    <cellStyle name="Énfasis6 3" xfId="181" xr:uid="{00000000-0005-0000-0000-0000CF000000}"/>
    <cellStyle name="Entrada 2" xfId="185" xr:uid="{00000000-0005-0000-0000-0000D1000000}"/>
    <cellStyle name="Entrada 2 2" xfId="186" xr:uid="{00000000-0005-0000-0000-0000D2000000}"/>
    <cellStyle name="Entrada 3" xfId="184" xr:uid="{00000000-0005-0000-0000-0000D3000000}"/>
    <cellStyle name="Euro" xfId="30" xr:uid="{00000000-0005-0000-0000-0000D4000000}"/>
    <cellStyle name="Euro 2" xfId="187" xr:uid="{00000000-0005-0000-0000-0000D5000000}"/>
    <cellStyle name="Explanatory Text" xfId="43" xr:uid="{00000000-0005-0000-0000-0000D6000000}"/>
    <cellStyle name="Fixed" xfId="31" xr:uid="{00000000-0005-0000-0000-0000D7000000}"/>
    <cellStyle name="Fixed 2" xfId="188" xr:uid="{00000000-0005-0000-0000-0000D8000000}"/>
    <cellStyle name="Fixed_ADJUNTOS COSTOS DIFERENCIALES 09-13 VO" xfId="287" xr:uid="{00000000-0005-0000-0000-0000D9000000}"/>
    <cellStyle name="Fixo" xfId="189" xr:uid="{00000000-0005-0000-0000-0000DA000000}"/>
    <cellStyle name="Good" xfId="190" builtinId="26" customBuiltin="1"/>
    <cellStyle name="Heading 1" xfId="32" builtinId="16" customBuiltin="1"/>
    <cellStyle name="Heading 2" xfId="45" xr:uid="{00000000-0005-0000-0000-0000DD000000}"/>
    <cellStyle name="Heading 3" xfId="46" xr:uid="{00000000-0005-0000-0000-0000DE000000}"/>
    <cellStyle name="Heading 4" xfId="191" builtinId="19" customBuiltin="1"/>
    <cellStyle name="Incorrecto 2" xfId="193" xr:uid="{00000000-0005-0000-0000-0000E1000000}"/>
    <cellStyle name="Incorrecto 2 2" xfId="194" xr:uid="{00000000-0005-0000-0000-0000E2000000}"/>
    <cellStyle name="Incorrecto 3" xfId="192" xr:uid="{00000000-0005-0000-0000-0000E3000000}"/>
    <cellStyle name="Input" xfId="195" builtinId="20" customBuiltin="1"/>
    <cellStyle name="Linked Cell" xfId="196" builtinId="24" customBuiltin="1"/>
    <cellStyle name="Millares 10" xfId="198" xr:uid="{00000000-0005-0000-0000-0000E7000000}"/>
    <cellStyle name="Millares 11" xfId="199" xr:uid="{00000000-0005-0000-0000-0000E8000000}"/>
    <cellStyle name="Millares 12" xfId="200" xr:uid="{00000000-0005-0000-0000-0000E9000000}"/>
    <cellStyle name="Millares 2" xfId="201" xr:uid="{00000000-0005-0000-0000-0000EA000000}"/>
    <cellStyle name="Millares 2 2" xfId="202" xr:uid="{00000000-0005-0000-0000-0000EB000000}"/>
    <cellStyle name="Millares 2 3" xfId="319" xr:uid="{983D6983-06BF-48B4-939D-396C6533F1BF}"/>
    <cellStyle name="Millares 3" xfId="203" xr:uid="{00000000-0005-0000-0000-0000EC000000}"/>
    <cellStyle name="Millares 4" xfId="204" xr:uid="{00000000-0005-0000-0000-0000ED000000}"/>
    <cellStyle name="Millares 5" xfId="197" xr:uid="{00000000-0005-0000-0000-0000EE000000}"/>
    <cellStyle name="Millares 6" xfId="205" xr:uid="{00000000-0005-0000-0000-0000EF000000}"/>
    <cellStyle name="Millares 7" xfId="53" xr:uid="{00000000-0005-0000-0000-0000F0000000}"/>
    <cellStyle name="Millares 8" xfId="206" xr:uid="{00000000-0005-0000-0000-0000F1000000}"/>
    <cellStyle name="Millares 9" xfId="318" xr:uid="{801C01C1-1240-4624-A360-301642E357F0}"/>
    <cellStyle name="Millares_EVOLUCIÓN DEMANDA 99-2004" xfId="322" xr:uid="{0A8E169C-7FAA-4C7C-B0B7-02154CEACD10}"/>
    <cellStyle name="Millares_zMEDI_GENERAL_28nero2009TRAB DIASMAXTERMHIDROGRAF" xfId="34" xr:uid="{00000000-0005-0000-0000-0000F2000000}"/>
    <cellStyle name="Moeda [0]_Alimentador" xfId="207" xr:uid="{00000000-0005-0000-0000-0000F3000000}"/>
    <cellStyle name="Moeda_Alimentador" xfId="208" xr:uid="{00000000-0005-0000-0000-0000F4000000}"/>
    <cellStyle name="Moneda 2" xfId="209" xr:uid="{00000000-0005-0000-0000-0000F5000000}"/>
    <cellStyle name="Moneda 2 2" xfId="309" xr:uid="{00000000-0005-0000-0000-0000F6000000}"/>
    <cellStyle name="Moneda 2 2 2" xfId="310" xr:uid="{00000000-0005-0000-0000-0000F7000000}"/>
    <cellStyle name="Moneda 2 3" xfId="311" xr:uid="{00000000-0005-0000-0000-0000F8000000}"/>
    <cellStyle name="Moneda 3" xfId="274" xr:uid="{00000000-0005-0000-0000-0000F9000000}"/>
    <cellStyle name="Moneda 3 2" xfId="288" xr:uid="{00000000-0005-0000-0000-0000FA000000}"/>
    <cellStyle name="Neutral" xfId="35" builtinId="28" customBuiltin="1"/>
    <cellStyle name="Neutral 2" xfId="211" xr:uid="{00000000-0005-0000-0000-0000FC000000}"/>
    <cellStyle name="Neutral 2 2" xfId="212" xr:uid="{00000000-0005-0000-0000-0000FD000000}"/>
    <cellStyle name="Neutral 3" xfId="210" xr:uid="{00000000-0005-0000-0000-0000FE000000}"/>
    <cellStyle name="Normal" xfId="0" builtinId="0"/>
    <cellStyle name="Normal 10" xfId="289" xr:uid="{00000000-0005-0000-0000-000000010000}"/>
    <cellStyle name="Normal 10 2" xfId="320" xr:uid="{0CDA2C45-08F2-4559-BB49-DA816D1054C5}"/>
    <cellStyle name="Normal 11" xfId="290" xr:uid="{00000000-0005-0000-0000-000001010000}"/>
    <cellStyle name="Normal 12" xfId="273" xr:uid="{00000000-0005-0000-0000-000002010000}"/>
    <cellStyle name="Normal 13" xfId="272" xr:uid="{00000000-0005-0000-0000-000003010000}"/>
    <cellStyle name="Normal 14" xfId="271" xr:uid="{00000000-0005-0000-0000-000004010000}"/>
    <cellStyle name="Normal 15" xfId="270" xr:uid="{00000000-0005-0000-0000-000005010000}"/>
    <cellStyle name="Normal 16" xfId="269" xr:uid="{00000000-0005-0000-0000-000006010000}"/>
    <cellStyle name="Normal 17" xfId="268" xr:uid="{00000000-0005-0000-0000-000007010000}"/>
    <cellStyle name="Normal 18" xfId="52" xr:uid="{00000000-0005-0000-0000-000008010000}"/>
    <cellStyle name="Normal 19" xfId="312" xr:uid="{00000000-0005-0000-0000-000009010000}"/>
    <cellStyle name="Normal 2" xfId="48" xr:uid="{00000000-0005-0000-0000-00000A010000}"/>
    <cellStyle name="Normal 2 2" xfId="214" xr:uid="{00000000-0005-0000-0000-00000B010000}"/>
    <cellStyle name="Normal 2 2 2" xfId="215" xr:uid="{00000000-0005-0000-0000-00000C010000}"/>
    <cellStyle name="Normal 2 2 2 2" xfId="291" xr:uid="{00000000-0005-0000-0000-00000D010000}"/>
    <cellStyle name="Normal 2 3" xfId="216" xr:uid="{00000000-0005-0000-0000-00000E010000}"/>
    <cellStyle name="Normal 2 4" xfId="213" xr:uid="{00000000-0005-0000-0000-00000F010000}"/>
    <cellStyle name="Normal 20" xfId="316" xr:uid="{017E0056-1CC5-4A33-9566-E3F4A702C7F4}"/>
    <cellStyle name="Normal 3" xfId="49" xr:uid="{00000000-0005-0000-0000-000010010000}"/>
    <cellStyle name="Normal 3 2" xfId="218" xr:uid="{00000000-0005-0000-0000-000011010000}"/>
    <cellStyle name="Normal 3 3" xfId="219" xr:uid="{00000000-0005-0000-0000-000012010000}"/>
    <cellStyle name="Normal 3 4" xfId="292" xr:uid="{00000000-0005-0000-0000-000013010000}"/>
    <cellStyle name="Normal 3 5" xfId="217" xr:uid="{00000000-0005-0000-0000-000014010000}"/>
    <cellStyle name="Normal 3 6" xfId="313" xr:uid="{00000000-0005-0000-0000-000015010000}"/>
    <cellStyle name="Normal 4" xfId="220" xr:uid="{00000000-0005-0000-0000-000016010000}"/>
    <cellStyle name="Normal 4 2" xfId="293" xr:uid="{00000000-0005-0000-0000-000017010000}"/>
    <cellStyle name="Normal 4 3" xfId="294" xr:uid="{00000000-0005-0000-0000-000018010000}"/>
    <cellStyle name="Normal 5" xfId="221" xr:uid="{00000000-0005-0000-0000-000019010000}"/>
    <cellStyle name="Normal 5 2" xfId="295" xr:uid="{00000000-0005-0000-0000-00001A010000}"/>
    <cellStyle name="Normal 5 3" xfId="296" xr:uid="{00000000-0005-0000-0000-00001B010000}"/>
    <cellStyle name="Normal 6" xfId="222" xr:uid="{00000000-0005-0000-0000-00001C010000}"/>
    <cellStyle name="Normal 7" xfId="51" xr:uid="{00000000-0005-0000-0000-00001D010000}"/>
    <cellStyle name="Normal 7 2" xfId="298" xr:uid="{00000000-0005-0000-0000-00001E010000}"/>
    <cellStyle name="Normal 7 3" xfId="299" xr:uid="{00000000-0005-0000-0000-00001F010000}"/>
    <cellStyle name="Normal 7 4" xfId="297" xr:uid="{00000000-0005-0000-0000-000020010000}"/>
    <cellStyle name="Normal 7 5" xfId="223" xr:uid="{00000000-0005-0000-0000-000021010000}"/>
    <cellStyle name="Normal 8" xfId="54" xr:uid="{00000000-0005-0000-0000-000022010000}"/>
    <cellStyle name="Normal 8 2" xfId="301" xr:uid="{00000000-0005-0000-0000-000023010000}"/>
    <cellStyle name="Normal 8 3" xfId="300" xr:uid="{00000000-0005-0000-0000-000024010000}"/>
    <cellStyle name="Normal 9" xfId="302" xr:uid="{00000000-0005-0000-0000-000025010000}"/>
    <cellStyle name="Normal 9 2" xfId="303" xr:uid="{00000000-0005-0000-0000-000026010000}"/>
    <cellStyle name="Normal_capacidad instalada diciembre 2 004 SNI" xfId="36" xr:uid="{00000000-0005-0000-0000-000027010000}"/>
    <cellStyle name="Normal_DP Mayo 2002 ( A )" xfId="37" xr:uid="{00000000-0005-0000-0000-000028010000}"/>
    <cellStyle name="Normal_DP Mayo 2002 ( A )_Pag30" xfId="38" xr:uid="{00000000-0005-0000-0000-000029010000}"/>
    <cellStyle name="Normal_EstadisticosMercado_PresentacionCartagena" xfId="39" xr:uid="{00000000-0005-0000-0000-00002A010000}"/>
    <cellStyle name="Normal_InformeEstadistico2006_Adicionales" xfId="50" xr:uid="{00000000-0005-0000-0000-00002B010000}"/>
    <cellStyle name="Normal_Pag17" xfId="40" xr:uid="{00000000-0005-0000-0000-00002C010000}"/>
    <cellStyle name="Normal_Pag8" xfId="41" xr:uid="{00000000-0005-0000-0000-00002D010000}"/>
    <cellStyle name="Notas 2" xfId="225" xr:uid="{00000000-0005-0000-0000-00002F010000}"/>
    <cellStyle name="Notas 2 2" xfId="226" xr:uid="{00000000-0005-0000-0000-000030010000}"/>
    <cellStyle name="Notas 2 3" xfId="227" xr:uid="{00000000-0005-0000-0000-000031010000}"/>
    <cellStyle name="Notas 3" xfId="224" xr:uid="{00000000-0005-0000-0000-000032010000}"/>
    <cellStyle name="Note" xfId="228" builtinId="10" customBuiltin="1"/>
    <cellStyle name="Note 2" xfId="229" xr:uid="{00000000-0005-0000-0000-000034010000}"/>
    <cellStyle name="Output" xfId="42" xr:uid="{00000000-0005-0000-0000-000036010000}"/>
    <cellStyle name="Percent" xfId="315" xr:uid="{00000000-0005-0000-0000-000037010000}"/>
    <cellStyle name="Percent 2" xfId="230" xr:uid="{00000000-0005-0000-0000-000038010000}"/>
    <cellStyle name="Percent 3" xfId="321" xr:uid="{2214D22D-701C-4466-B15C-77586D28610B}"/>
    <cellStyle name="Percent_ADJUNTOS COSTOS DIFERENCIALES 09-13 VO" xfId="308" xr:uid="{00000000-0005-0000-0000-000039010000}"/>
    <cellStyle name="Percentual" xfId="231" xr:uid="{00000000-0005-0000-0000-00003A010000}"/>
    <cellStyle name="Ponto" xfId="232" xr:uid="{00000000-0005-0000-0000-00003B010000}"/>
    <cellStyle name="Porcentaje 2" xfId="233" xr:uid="{00000000-0005-0000-0000-00003D010000}"/>
    <cellStyle name="Porcentaje 3" xfId="317" xr:uid="{F73C80DB-61C6-4A62-B763-20D980FC4A10}"/>
    <cellStyle name="Porcentual 2" xfId="234" xr:uid="{00000000-0005-0000-0000-00003E010000}"/>
    <cellStyle name="Porcentual 2 2" xfId="235" xr:uid="{00000000-0005-0000-0000-00003F010000}"/>
    <cellStyle name="Porcentual 2 3" xfId="236" xr:uid="{00000000-0005-0000-0000-000040010000}"/>
    <cellStyle name="Porcentual 2 4" xfId="237" xr:uid="{00000000-0005-0000-0000-000041010000}"/>
    <cellStyle name="Porcentual 3" xfId="238" xr:uid="{00000000-0005-0000-0000-000042010000}"/>
    <cellStyle name="Salida 2" xfId="240" xr:uid="{00000000-0005-0000-0000-000044010000}"/>
    <cellStyle name="Salida 2 2" xfId="241" xr:uid="{00000000-0005-0000-0000-000045010000}"/>
    <cellStyle name="Salida 3" xfId="239" xr:uid="{00000000-0005-0000-0000-000046010000}"/>
    <cellStyle name="Separador de milhares_Comercializacao" xfId="242" xr:uid="{00000000-0005-0000-0000-000047010000}"/>
    <cellStyle name="Texto de advertencia 2" xfId="244" xr:uid="{00000000-0005-0000-0000-000049010000}"/>
    <cellStyle name="Texto de advertencia 2 2" xfId="245" xr:uid="{00000000-0005-0000-0000-00004A010000}"/>
    <cellStyle name="Texto de advertencia 3" xfId="243" xr:uid="{00000000-0005-0000-0000-00004B010000}"/>
    <cellStyle name="Texto explicativo 2" xfId="247" xr:uid="{00000000-0005-0000-0000-00004D010000}"/>
    <cellStyle name="Texto explicativo 2 2" xfId="248" xr:uid="{00000000-0005-0000-0000-00004E010000}"/>
    <cellStyle name="Texto explicativo 3" xfId="246" xr:uid="{00000000-0005-0000-0000-00004F010000}"/>
    <cellStyle name="Title" xfId="44" xr:uid="{00000000-0005-0000-0000-000050010000}"/>
    <cellStyle name="Título 1 2" xfId="251" xr:uid="{00000000-0005-0000-0000-000052010000}"/>
    <cellStyle name="Título 1 2 2" xfId="252" xr:uid="{00000000-0005-0000-0000-000053010000}"/>
    <cellStyle name="Título 1 3" xfId="250" xr:uid="{00000000-0005-0000-0000-000054010000}"/>
    <cellStyle name="Título 2 2" xfId="254" xr:uid="{00000000-0005-0000-0000-000056010000}"/>
    <cellStyle name="Título 2 2 2" xfId="255" xr:uid="{00000000-0005-0000-0000-000057010000}"/>
    <cellStyle name="Título 2 3" xfId="253" xr:uid="{00000000-0005-0000-0000-000058010000}"/>
    <cellStyle name="Título 3 2" xfId="257" xr:uid="{00000000-0005-0000-0000-00005A010000}"/>
    <cellStyle name="Título 3 2 2" xfId="258" xr:uid="{00000000-0005-0000-0000-00005B010000}"/>
    <cellStyle name="Título 3 3" xfId="256" xr:uid="{00000000-0005-0000-0000-00005C010000}"/>
    <cellStyle name="Título 4" xfId="259" xr:uid="{00000000-0005-0000-0000-00005D010000}"/>
    <cellStyle name="Título 4 2" xfId="260" xr:uid="{00000000-0005-0000-0000-00005E010000}"/>
    <cellStyle name="Título 5" xfId="249" xr:uid="{00000000-0005-0000-0000-00005F010000}"/>
    <cellStyle name="Titulo1" xfId="261" xr:uid="{00000000-0005-0000-0000-000060010000}"/>
    <cellStyle name="Titulo2" xfId="262" xr:uid="{00000000-0005-0000-0000-000061010000}"/>
    <cellStyle name="Total" xfId="47" builtinId="25" customBuiltin="1"/>
    <cellStyle name="Total 2" xfId="264" xr:uid="{00000000-0005-0000-0000-000063010000}"/>
    <cellStyle name="Total 2 2" xfId="265" xr:uid="{00000000-0005-0000-0000-000064010000}"/>
    <cellStyle name="Total 2 2 2" xfId="266" xr:uid="{00000000-0005-0000-0000-000065010000}"/>
    <cellStyle name="Total 3" xfId="263" xr:uid="{00000000-0005-0000-0000-000066010000}"/>
    <cellStyle name="Warning Text" xfId="267" builtinId="11" customBuiltin="1"/>
  </cellStyles>
  <dxfs count="1">
    <dxf>
      <font>
        <b val="0"/>
        <i/>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EDEDED"/>
      <color rgb="FFFFFF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6.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9.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0.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17.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8.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28.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39.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41.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42.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43.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44.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45.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46.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47.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63.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64.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71.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72.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73.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74.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75.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76.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77.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78.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79.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80.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81.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82.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83.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84.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85.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86.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87.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88.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89.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90.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91.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92.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93.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94.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95.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102.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107.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109.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110.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41.xml"/><Relationship Id="rId1" Type="http://schemas.microsoft.com/office/2011/relationships/chartStyle" Target="style4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a:pPr>
            <a:r>
              <a:rPr lang="es-GT">
                <a:solidFill>
                  <a:schemeClr val="accent1"/>
                </a:solidFill>
              </a:rPr>
              <a:t>PARTICIPACIÓN</a:t>
            </a:r>
            <a:r>
              <a:rPr lang="es-GT" baseline="0">
                <a:solidFill>
                  <a:schemeClr val="accent1"/>
                </a:solidFill>
              </a:rPr>
              <a:t> EN </a:t>
            </a:r>
            <a:r>
              <a:rPr lang="es-GT">
                <a:solidFill>
                  <a:schemeClr val="accent1"/>
                </a:solidFill>
              </a:rPr>
              <a:t>PRODUCCIÓN </a:t>
            </a:r>
          </a:p>
          <a:p>
            <a:pPr>
              <a:defRPr/>
            </a:pPr>
            <a:r>
              <a:rPr lang="es-GT">
                <a:solidFill>
                  <a:schemeClr val="accent1"/>
                </a:solidFill>
              </a:rPr>
              <a:t>DE ENERGÍA POR </a:t>
            </a:r>
          </a:p>
          <a:p>
            <a:pPr>
              <a:defRPr/>
            </a:pPr>
            <a:r>
              <a:rPr lang="es-GT">
                <a:solidFill>
                  <a:schemeClr val="accent1"/>
                </a:solidFill>
              </a:rPr>
              <a:t>TIPO</a:t>
            </a:r>
            <a:r>
              <a:rPr lang="es-GT" baseline="0">
                <a:solidFill>
                  <a:schemeClr val="accent1"/>
                </a:solidFill>
              </a:rPr>
              <a:t> DE TECNOLOGÍA </a:t>
            </a:r>
            <a:endParaRPr lang="es-GT">
              <a:solidFill>
                <a:schemeClr val="accent1"/>
              </a:solidFill>
            </a:endParaRPr>
          </a:p>
        </c:rich>
      </c:tx>
      <c:layout>
        <c:manualLayout>
          <c:xMode val="edge"/>
          <c:yMode val="edge"/>
          <c:x val="2.29500177201389E-4"/>
          <c:y val="0.100983596129227"/>
        </c:manualLayout>
      </c:layout>
      <c:overlay val="0"/>
    </c:title>
    <c:autoTitleDeleted val="0"/>
    <c:plotArea>
      <c:layout>
        <c:manualLayout>
          <c:layoutTarget val="inner"/>
          <c:xMode val="edge"/>
          <c:yMode val="edge"/>
          <c:x val="0.38761263181755101"/>
          <c:y val="3.1369827688047698E-2"/>
          <c:w val="0.431951791216449"/>
          <c:h val="0.90689621015845601"/>
        </c:manualLayout>
      </c:layout>
      <c:pieChart>
        <c:varyColors val="1"/>
        <c:ser>
          <c:idx val="0"/>
          <c:order val="0"/>
          <c:dPt>
            <c:idx val="1"/>
            <c:bubble3D val="0"/>
            <c:extLst>
              <c:ext xmlns:c16="http://schemas.microsoft.com/office/drawing/2014/chart" uri="{C3380CC4-5D6E-409C-BE32-E72D297353CC}">
                <c16:uniqueId val="{00000000-1C24-42D7-8FAC-D411E47F5322}"/>
              </c:ext>
            </c:extLst>
          </c:dPt>
          <c:dPt>
            <c:idx val="2"/>
            <c:bubble3D val="0"/>
            <c:extLst>
              <c:ext xmlns:c16="http://schemas.microsoft.com/office/drawing/2014/chart" uri="{C3380CC4-5D6E-409C-BE32-E72D297353CC}">
                <c16:uniqueId val="{00000001-1C24-42D7-8FAC-D411E47F5322}"/>
              </c:ext>
            </c:extLst>
          </c:dPt>
          <c:dPt>
            <c:idx val="3"/>
            <c:bubble3D val="0"/>
            <c:extLst>
              <c:ext xmlns:c16="http://schemas.microsoft.com/office/drawing/2014/chart" uri="{C3380CC4-5D6E-409C-BE32-E72D297353CC}">
                <c16:uniqueId val="{00000002-1C24-42D7-8FAC-D411E47F5322}"/>
              </c:ext>
            </c:extLst>
          </c:dPt>
          <c:dPt>
            <c:idx val="4"/>
            <c:bubble3D val="0"/>
            <c:extLst>
              <c:ext xmlns:c16="http://schemas.microsoft.com/office/drawing/2014/chart" uri="{C3380CC4-5D6E-409C-BE32-E72D297353CC}">
                <c16:uniqueId val="{00000003-1C24-42D7-8FAC-D411E47F5322}"/>
              </c:ext>
            </c:extLst>
          </c:dPt>
          <c:dPt>
            <c:idx val="5"/>
            <c:bubble3D val="0"/>
            <c:extLst>
              <c:ext xmlns:c16="http://schemas.microsoft.com/office/drawing/2014/chart" uri="{C3380CC4-5D6E-409C-BE32-E72D297353CC}">
                <c16:uniqueId val="{00000004-1C24-42D7-8FAC-D411E47F5322}"/>
              </c:ext>
            </c:extLst>
          </c:dPt>
          <c:dPt>
            <c:idx val="6"/>
            <c:bubble3D val="0"/>
            <c:extLst>
              <c:ext xmlns:c16="http://schemas.microsoft.com/office/drawing/2014/chart" uri="{C3380CC4-5D6E-409C-BE32-E72D297353CC}">
                <c16:uniqueId val="{00000005-1C24-42D7-8FAC-D411E47F5322}"/>
              </c:ext>
            </c:extLst>
          </c:dPt>
          <c:dLbls>
            <c:dLbl>
              <c:idx val="0"/>
              <c:layout>
                <c:manualLayout>
                  <c:x val="0.14092843355817045"/>
                  <c:y val="0.22367085610931484"/>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E19C-47A8-A118-11F803722B61}"/>
                </c:ext>
              </c:extLst>
            </c:dLbl>
            <c:dLbl>
              <c:idx val="1"/>
              <c:layout>
                <c:manualLayout>
                  <c:x val="-0.1464225617554015"/>
                  <c:y val="9.3783389186197358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1C24-42D7-8FAC-D411E47F5322}"/>
                </c:ext>
              </c:extLst>
            </c:dLbl>
            <c:dLbl>
              <c:idx val="2"/>
              <c:layout>
                <c:manualLayout>
                  <c:x val="-0.1192015735194035"/>
                  <c:y val="-0.18409109464241197"/>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1C24-42D7-8FAC-D411E47F5322}"/>
                </c:ext>
              </c:extLst>
            </c:dLbl>
            <c:dLbl>
              <c:idx val="3"/>
              <c:layout>
                <c:manualLayout>
                  <c:x val="0.14126443134991293"/>
                  <c:y val="-1.2714992222314312E-16"/>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1C24-42D7-8FAC-D411E47F5322}"/>
                </c:ext>
              </c:extLst>
            </c:dLbl>
            <c:dLbl>
              <c:idx val="4"/>
              <c:layout>
                <c:manualLayout>
                  <c:x val="7.3049400921784316E-2"/>
                  <c:y val="-1.2714992222314312E-16"/>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C24-42D7-8FAC-D411E47F5322}"/>
                </c:ext>
              </c:extLst>
            </c:dLbl>
            <c:dLbl>
              <c:idx val="5"/>
              <c:layout>
                <c:manualLayout>
                  <c:x val="-5.8126258207028277E-2"/>
                  <c:y val="5.272231856420321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1C24-42D7-8FAC-D411E47F5322}"/>
                </c:ext>
              </c:extLst>
            </c:dLbl>
            <c:dLbl>
              <c:idx val="6"/>
              <c:layout>
                <c:manualLayout>
                  <c:x val="-0.10531946645563128"/>
                  <c:y val="-2.7445040699822325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C24-42D7-8FAC-D411E47F5322}"/>
                </c:ext>
              </c:extLst>
            </c:dLbl>
            <c:dLbl>
              <c:idx val="7"/>
              <c:layout>
                <c:manualLayout>
                  <c:x val="-7.4994271992320047E-2"/>
                  <c:y val="-9.583701612729264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1C24-42D7-8FAC-D411E47F5322}"/>
                </c:ext>
              </c:extLst>
            </c:dLbl>
            <c:dLbl>
              <c:idx val="8"/>
              <c:layout>
                <c:manualLayout>
                  <c:x val="0.11037928589251197"/>
                  <c:y val="-0.15481523774261044"/>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E19C-47A8-A118-11F803722B61}"/>
                </c:ext>
              </c:extLst>
            </c:dLbl>
            <c:dLbl>
              <c:idx val="9"/>
              <c:layout>
                <c:manualLayout>
                  <c:x val="-5.1500941976811966E-2"/>
                  <c:y val="-6.9248813792203254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E19C-47A8-A118-11F803722B61}"/>
                </c:ext>
              </c:extLst>
            </c:dLbl>
            <c:numFmt formatCode="0.00%" sourceLinked="0"/>
            <c:spPr>
              <a:noFill/>
              <a:ln>
                <a:noFill/>
              </a:ln>
              <a:effectLst/>
            </c:spPr>
            <c:txPr>
              <a:bodyPr wrap="square" lIns="38100" tIns="19050" rIns="38100" bIns="19050" anchor="ctr">
                <a:spAutoFit/>
              </a:bodyPr>
              <a:lstStyle/>
              <a:p>
                <a:pPr>
                  <a:defRPr sz="800" baseline="0"/>
                </a:pPr>
                <a:endParaRPr lang="es-MX"/>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'Pag2'!$E$12:$E$21</c:f>
              <c:strCache>
                <c:ptCount val="10"/>
                <c:pt idx="0">
                  <c:v>PLANTAS HIDRÁULICAS</c:v>
                </c:pt>
                <c:pt idx="1">
                  <c:v>TURBINAS DE VAPOR</c:v>
                </c:pt>
                <c:pt idx="2">
                  <c:v>COGENERADORES (**)</c:v>
                </c:pt>
                <c:pt idx="3">
                  <c:v>MOTORES RECIPROCANTES</c:v>
                </c:pt>
                <c:pt idx="4">
                  <c:v>EÓLICA</c:v>
                </c:pt>
                <c:pt idx="5">
                  <c:v>GEOTÉRMICAS</c:v>
                </c:pt>
                <c:pt idx="6">
                  <c:v>FOTOVOLTAÍCA</c:v>
                </c:pt>
                <c:pt idx="7">
                  <c:v>TURBINAS DE GAS</c:v>
                </c:pt>
                <c:pt idx="8">
                  <c:v>IMPORTACIONES</c:v>
                </c:pt>
                <c:pt idx="9">
                  <c:v>DESVIACIONES</c:v>
                </c:pt>
              </c:strCache>
            </c:strRef>
          </c:cat>
          <c:val>
            <c:numRef>
              <c:f>'Pag2'!$F$12:$F$21</c:f>
              <c:numCache>
                <c:formatCode>0.0%</c:formatCode>
                <c:ptCount val="10"/>
                <c:pt idx="0">
                  <c:v>0.34704041177545841</c:v>
                </c:pt>
                <c:pt idx="1">
                  <c:v>0.21278441516392727</c:v>
                </c:pt>
                <c:pt idx="2">
                  <c:v>0.16779357881224116</c:v>
                </c:pt>
                <c:pt idx="3">
                  <c:v>3.8141131435584251E-2</c:v>
                </c:pt>
                <c:pt idx="4">
                  <c:v>2.1757401060369011E-2</c:v>
                </c:pt>
                <c:pt idx="5">
                  <c:v>1.7076622076622583E-2</c:v>
                </c:pt>
                <c:pt idx="6">
                  <c:v>3.365632905110303E-2</c:v>
                </c:pt>
                <c:pt idx="7">
                  <c:v>6.4276960565350701E-3</c:v>
                </c:pt>
                <c:pt idx="8">
                  <c:v>0.15153594610163676</c:v>
                </c:pt>
                <c:pt idx="9">
                  <c:v>3.7864684665224919E-3</c:v>
                </c:pt>
              </c:numCache>
            </c:numRef>
          </c:val>
          <c:extLst>
            <c:ext xmlns:c16="http://schemas.microsoft.com/office/drawing/2014/chart" uri="{C3380CC4-5D6E-409C-BE32-E72D297353CC}">
              <c16:uniqueId val="{00000007-1C24-42D7-8FAC-D411E47F5322}"/>
            </c:ext>
          </c:extLst>
        </c:ser>
        <c:dLbls>
          <c:showLegendKey val="0"/>
          <c:showVal val="0"/>
          <c:showCatName val="1"/>
          <c:showSerName val="0"/>
          <c:showPercent val="1"/>
          <c:showBubbleSize val="0"/>
          <c:showLeaderLines val="1"/>
        </c:dLbls>
        <c:firstSliceAng val="255"/>
      </c:pieChart>
      <c:spPr>
        <a:noFill/>
      </c:spPr>
    </c:plotArea>
    <c:plotVisOnly val="1"/>
    <c:dispBlanksAs val="zero"/>
    <c:showDLblsOverMax val="0"/>
  </c:chart>
  <c:spPr>
    <a:noFill/>
    <a:ln>
      <a:noFill/>
    </a:ln>
    <a:effectLst/>
  </c:spPr>
  <c:printSettings>
    <c:headerFooter alignWithMargins="0"/>
    <c:pageMargins b="1" l="0.750000000000002" r="0.750000000000002"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2055719204161588"/>
          <c:y val="9.5801032129480351E-2"/>
          <c:w val="0.41734862367464698"/>
          <c:h val="0.87819805768594195"/>
        </c:manualLayout>
      </c:layout>
      <c:pieChart>
        <c:varyColors val="1"/>
        <c:ser>
          <c:idx val="0"/>
          <c:order val="0"/>
          <c:dPt>
            <c:idx val="1"/>
            <c:bubble3D val="0"/>
            <c:extLst>
              <c:ext xmlns:c16="http://schemas.microsoft.com/office/drawing/2014/chart" uri="{C3380CC4-5D6E-409C-BE32-E72D297353CC}">
                <c16:uniqueId val="{00000000-30FA-4254-9D4F-57E9ACE46BBB}"/>
              </c:ext>
            </c:extLst>
          </c:dPt>
          <c:dPt>
            <c:idx val="2"/>
            <c:bubble3D val="0"/>
            <c:extLst>
              <c:ext xmlns:c16="http://schemas.microsoft.com/office/drawing/2014/chart" uri="{C3380CC4-5D6E-409C-BE32-E72D297353CC}">
                <c16:uniqueId val="{00000001-30FA-4254-9D4F-57E9ACE46BBB}"/>
              </c:ext>
            </c:extLst>
          </c:dPt>
          <c:dPt>
            <c:idx val="3"/>
            <c:bubble3D val="0"/>
            <c:extLst>
              <c:ext xmlns:c16="http://schemas.microsoft.com/office/drawing/2014/chart" uri="{C3380CC4-5D6E-409C-BE32-E72D297353CC}">
                <c16:uniqueId val="{00000002-30FA-4254-9D4F-57E9ACE46BBB}"/>
              </c:ext>
            </c:extLst>
          </c:dPt>
          <c:dPt>
            <c:idx val="4"/>
            <c:bubble3D val="0"/>
            <c:extLst>
              <c:ext xmlns:c16="http://schemas.microsoft.com/office/drawing/2014/chart" uri="{C3380CC4-5D6E-409C-BE32-E72D297353CC}">
                <c16:uniqueId val="{00000003-30FA-4254-9D4F-57E9ACE46BBB}"/>
              </c:ext>
            </c:extLst>
          </c:dPt>
          <c:dPt>
            <c:idx val="5"/>
            <c:bubble3D val="0"/>
            <c:extLst>
              <c:ext xmlns:c16="http://schemas.microsoft.com/office/drawing/2014/chart" uri="{C3380CC4-5D6E-409C-BE32-E72D297353CC}">
                <c16:uniqueId val="{00000004-30FA-4254-9D4F-57E9ACE46BBB}"/>
              </c:ext>
            </c:extLst>
          </c:dPt>
          <c:dPt>
            <c:idx val="6"/>
            <c:bubble3D val="0"/>
            <c:extLst>
              <c:ext xmlns:c16="http://schemas.microsoft.com/office/drawing/2014/chart" uri="{C3380CC4-5D6E-409C-BE32-E72D297353CC}">
                <c16:uniqueId val="{00000005-30FA-4254-9D4F-57E9ACE46BBB}"/>
              </c:ext>
            </c:extLst>
          </c:dPt>
          <c:dLbls>
            <c:dLbl>
              <c:idx val="0"/>
              <c:layout>
                <c:manualLayout>
                  <c:x val="0.14038058019140592"/>
                  <c:y val="-0.17873160469670055"/>
                </c:manualLayout>
              </c:layout>
              <c:numFmt formatCode="0.00%" sourceLinked="0"/>
              <c:spPr>
                <a:noFill/>
                <a:ln>
                  <a:noFill/>
                </a:ln>
                <a:effectLst/>
              </c:spPr>
              <c:txPr>
                <a:bodyPr wrap="square" lIns="38100" tIns="19050" rIns="38100" bIns="19050" anchor="ctr">
                  <a:noAutofit/>
                </a:bodyPr>
                <a:lstStyle/>
                <a:p>
                  <a:pPr>
                    <a:defRPr/>
                  </a:pPr>
                  <a:endParaRPr lang="es-MX"/>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6-0331-470E-8300-8A646A8D56AA}"/>
                </c:ext>
              </c:extLst>
            </c:dLbl>
            <c:dLbl>
              <c:idx val="1"/>
              <c:layout>
                <c:manualLayout>
                  <c:x val="4.2347747368314424E-3"/>
                  <c:y val="3.1941408892790048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21012746692932477"/>
                      <c:h val="0.1405955745359623"/>
                    </c:manualLayout>
                  </c15:layout>
                </c:ext>
                <c:ext xmlns:c16="http://schemas.microsoft.com/office/drawing/2014/chart" uri="{C3380CC4-5D6E-409C-BE32-E72D297353CC}">
                  <c16:uniqueId val="{00000000-30FA-4254-9D4F-57E9ACE46BBB}"/>
                </c:ext>
              </c:extLst>
            </c:dLbl>
            <c:dLbl>
              <c:idx val="2"/>
              <c:layout>
                <c:manualLayout>
                  <c:x val="2.5730678674214108E-2"/>
                  <c:y val="-0.13389570333557174"/>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0FA-4254-9D4F-57E9ACE46BBB}"/>
                </c:ext>
              </c:extLst>
            </c:dLbl>
            <c:dLbl>
              <c:idx val="3"/>
              <c:layout>
                <c:manualLayout>
                  <c:x val="6.6241329443800762E-2"/>
                  <c:y val="-1.2043559921719795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30FA-4254-9D4F-57E9ACE46BBB}"/>
                </c:ext>
              </c:extLst>
            </c:dLbl>
            <c:dLbl>
              <c:idx val="4"/>
              <c:layout>
                <c:manualLayout>
                  <c:x val="5.2185261222048113E-2"/>
                  <c:y val="6.41885387070910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0FA-4254-9D4F-57E9ACE46BBB}"/>
                </c:ext>
              </c:extLst>
            </c:dLbl>
            <c:dLbl>
              <c:idx val="5"/>
              <c:layout>
                <c:manualLayout>
                  <c:x val="9.5711362452250634E-3"/>
                  <c:y val="3.1759764835219501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30FA-4254-9D4F-57E9ACE46BBB}"/>
                </c:ext>
              </c:extLst>
            </c:dLbl>
            <c:dLbl>
              <c:idx val="6"/>
              <c:layout>
                <c:manualLayout>
                  <c:x val="-2.5249381178946744E-2"/>
                  <c:y val="7.0066819862470292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30FA-4254-9D4F-57E9ACE46BBB}"/>
                </c:ext>
              </c:extLst>
            </c:dLbl>
            <c:numFmt formatCode="0.00%" sourceLinked="0"/>
            <c:spPr>
              <a:noFill/>
              <a:ln>
                <a:noFill/>
              </a:ln>
              <a:effectLst/>
            </c:sp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'Pag2'!$G$40:$G$46</c:f>
              <c:strCache>
                <c:ptCount val="7"/>
                <c:pt idx="0">
                  <c:v>DISTRIBUIDORES</c:v>
                </c:pt>
                <c:pt idx="1">
                  <c:v>COMERCIALIZADORES ****</c:v>
                </c:pt>
                <c:pt idx="2">
                  <c:v>CONSUMOS PROPIOS</c:v>
                </c:pt>
                <c:pt idx="3">
                  <c:v>GRANDES USUARIOS PARTICIPANTES</c:v>
                </c:pt>
                <c:pt idx="4">
                  <c:v>PÉRDIDAS</c:v>
                </c:pt>
                <c:pt idx="5">
                  <c:v>EXPORTACIONES</c:v>
                </c:pt>
                <c:pt idx="6">
                  <c:v>DESVIACIONES</c:v>
                </c:pt>
              </c:strCache>
            </c:strRef>
          </c:cat>
          <c:val>
            <c:numRef>
              <c:f>'Pag2'!$H$40:$H$46</c:f>
              <c:numCache>
                <c:formatCode>0.0%</c:formatCode>
                <c:ptCount val="7"/>
                <c:pt idx="0">
                  <c:v>0.60983347287479228</c:v>
                </c:pt>
                <c:pt idx="1">
                  <c:v>0.27920191821549789</c:v>
                </c:pt>
                <c:pt idx="2">
                  <c:v>5.9940558134730362E-3</c:v>
                </c:pt>
                <c:pt idx="3">
                  <c:v>2.2036688208240418E-3</c:v>
                </c:pt>
                <c:pt idx="4">
                  <c:v>2.9074064784123044E-2</c:v>
                </c:pt>
                <c:pt idx="5">
                  <c:v>7.037268637013365E-2</c:v>
                </c:pt>
                <c:pt idx="6">
                  <c:v>3.3201331211562602E-3</c:v>
                </c:pt>
              </c:numCache>
            </c:numRef>
          </c:val>
          <c:extLst>
            <c:ext xmlns:c16="http://schemas.microsoft.com/office/drawing/2014/chart" uri="{C3380CC4-5D6E-409C-BE32-E72D297353CC}">
              <c16:uniqueId val="{00000007-30FA-4254-9D4F-57E9ACE46BBB}"/>
            </c:ext>
          </c:extLst>
        </c:ser>
        <c:dLbls>
          <c:showLegendKey val="0"/>
          <c:showVal val="0"/>
          <c:showCatName val="1"/>
          <c:showSerName val="0"/>
          <c:showPercent val="1"/>
          <c:showBubbleSize val="0"/>
          <c:showLeaderLines val="1"/>
        </c:dLbls>
        <c:firstSliceAng val="135"/>
      </c:pieChart>
      <c:spPr>
        <a:noFill/>
      </c:spPr>
    </c:plotArea>
    <c:plotVisOnly val="1"/>
    <c:dispBlanksAs val="zero"/>
    <c:showDLblsOverMax val="0"/>
  </c:chart>
  <c:spPr>
    <a:noFill/>
    <a:ln>
      <a:noFill/>
    </a:ln>
  </c:spPr>
  <c:printSettings>
    <c:headerFooter alignWithMargins="0"/>
    <c:pageMargins b="1" l="0.750000000000002" r="0.750000000000002" t="1" header="0" footer="0"/>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1"/>
    <c:plotArea>
      <c:layout/>
      <c:scatterChart>
        <c:scatterStyle val="lineMarker"/>
        <c:varyColors val="0"/>
        <c:ser>
          <c:idx val="0"/>
          <c:order val="0"/>
          <c:tx>
            <c:strRef>
              <c:f>'Pag5'!$C$32</c:f>
              <c:strCache>
                <c:ptCount val="1"/>
                <c:pt idx="0">
                  <c:v>CARGA HORARIA</c:v>
                </c:pt>
              </c:strCache>
            </c:strRef>
          </c:tx>
          <c:marker>
            <c:symbol val="none"/>
          </c:marker>
          <c:xVal>
            <c:numRef>
              <c:f>'Pag5'!$B$33:$B$66</c:f>
              <c:numCache>
                <c:formatCode>[$-F400]h:mm:ss\ AM/PM</c:formatCode>
                <c:ptCount val="34"/>
                <c:pt idx="0">
                  <c:v>45055.041666666664</c:v>
                </c:pt>
                <c:pt idx="1">
                  <c:v>45055.083333333336</c:v>
                </c:pt>
                <c:pt idx="2">
                  <c:v>45055.125</c:v>
                </c:pt>
                <c:pt idx="3">
                  <c:v>45055.166666666664</c:v>
                </c:pt>
                <c:pt idx="4">
                  <c:v>45055.208333333336</c:v>
                </c:pt>
                <c:pt idx="5">
                  <c:v>45055.25</c:v>
                </c:pt>
                <c:pt idx="6">
                  <c:v>45055.291666666664</c:v>
                </c:pt>
                <c:pt idx="7">
                  <c:v>45055.333333333336</c:v>
                </c:pt>
                <c:pt idx="8">
                  <c:v>45055.375</c:v>
                </c:pt>
                <c:pt idx="9">
                  <c:v>45055.416666666664</c:v>
                </c:pt>
                <c:pt idx="10">
                  <c:v>45055.458333333336</c:v>
                </c:pt>
                <c:pt idx="11">
                  <c:v>45055.479166666664</c:v>
                </c:pt>
                <c:pt idx="12">
                  <c:v>45055.5</c:v>
                </c:pt>
                <c:pt idx="13">
                  <c:v>45055.541666666664</c:v>
                </c:pt>
                <c:pt idx="14">
                  <c:v>45055.583333333336</c:v>
                </c:pt>
                <c:pt idx="15">
                  <c:v>45055.625</c:v>
                </c:pt>
                <c:pt idx="16">
                  <c:v>45055.666666666664</c:v>
                </c:pt>
                <c:pt idx="17">
                  <c:v>45055.708333333336</c:v>
                </c:pt>
                <c:pt idx="18">
                  <c:v>45055.75</c:v>
                </c:pt>
                <c:pt idx="19">
                  <c:v>45055.760416666664</c:v>
                </c:pt>
                <c:pt idx="20">
                  <c:v>45055.770833333336</c:v>
                </c:pt>
                <c:pt idx="21">
                  <c:v>45055.78125</c:v>
                </c:pt>
                <c:pt idx="22">
                  <c:v>45055.791666666664</c:v>
                </c:pt>
                <c:pt idx="23">
                  <c:v>45055.802083333336</c:v>
                </c:pt>
                <c:pt idx="24">
                  <c:v>45055.8125</c:v>
                </c:pt>
                <c:pt idx="25">
                  <c:v>45055.822916666664</c:v>
                </c:pt>
                <c:pt idx="26">
                  <c:v>45055.833333333336</c:v>
                </c:pt>
                <c:pt idx="27">
                  <c:v>45055.84375</c:v>
                </c:pt>
                <c:pt idx="28">
                  <c:v>45055.854166666664</c:v>
                </c:pt>
                <c:pt idx="29">
                  <c:v>45055.864583333336</c:v>
                </c:pt>
                <c:pt idx="30">
                  <c:v>45055.875</c:v>
                </c:pt>
                <c:pt idx="31">
                  <c:v>45055.916666666664</c:v>
                </c:pt>
                <c:pt idx="32">
                  <c:v>45055.958333333336</c:v>
                </c:pt>
                <c:pt idx="33">
                  <c:v>45056</c:v>
                </c:pt>
              </c:numCache>
            </c:numRef>
          </c:xVal>
          <c:yVal>
            <c:numRef>
              <c:f>'Pag5'!$C$33:$C$66</c:f>
              <c:numCache>
                <c:formatCode>0.00</c:formatCode>
                <c:ptCount val="34"/>
                <c:pt idx="0">
                  <c:v>1416.79</c:v>
                </c:pt>
                <c:pt idx="1">
                  <c:v>1364.43</c:v>
                </c:pt>
                <c:pt idx="2">
                  <c:v>1394.48</c:v>
                </c:pt>
                <c:pt idx="3">
                  <c:v>1316.41</c:v>
                </c:pt>
                <c:pt idx="4">
                  <c:v>1487.34</c:v>
                </c:pt>
                <c:pt idx="5">
                  <c:v>1570.87</c:v>
                </c:pt>
                <c:pt idx="6">
                  <c:v>1705.4</c:v>
                </c:pt>
                <c:pt idx="7">
                  <c:v>1816.29</c:v>
                </c:pt>
                <c:pt idx="8">
                  <c:v>1921.48</c:v>
                </c:pt>
                <c:pt idx="9">
                  <c:v>1963.35</c:v>
                </c:pt>
                <c:pt idx="10">
                  <c:v>2040.97</c:v>
                </c:pt>
                <c:pt idx="11">
                  <c:v>1991.57</c:v>
                </c:pt>
                <c:pt idx="12">
                  <c:v>2057.65</c:v>
                </c:pt>
                <c:pt idx="13">
                  <c:v>2039.59</c:v>
                </c:pt>
                <c:pt idx="14">
                  <c:v>2072.4699999999998</c:v>
                </c:pt>
                <c:pt idx="15">
                  <c:v>2099.62</c:v>
                </c:pt>
                <c:pt idx="16">
                  <c:v>2095.9699999999998</c:v>
                </c:pt>
                <c:pt idx="17">
                  <c:v>2023.97</c:v>
                </c:pt>
                <c:pt idx="18">
                  <c:v>1942.46</c:v>
                </c:pt>
                <c:pt idx="19">
                  <c:v>1983.87</c:v>
                </c:pt>
                <c:pt idx="20">
                  <c:v>2066.65</c:v>
                </c:pt>
                <c:pt idx="21">
                  <c:v>2128</c:v>
                </c:pt>
                <c:pt idx="22">
                  <c:v>2204.2199999999998</c:v>
                </c:pt>
                <c:pt idx="23">
                  <c:v>2185.4499999999998</c:v>
                </c:pt>
                <c:pt idx="24">
                  <c:v>2168.9699999999998</c:v>
                </c:pt>
                <c:pt idx="25">
                  <c:v>2167.41</c:v>
                </c:pt>
                <c:pt idx="26">
                  <c:v>2135.2199999999998</c:v>
                </c:pt>
                <c:pt idx="27">
                  <c:v>2112.7600000000002</c:v>
                </c:pt>
                <c:pt idx="28">
                  <c:v>2098.14</c:v>
                </c:pt>
                <c:pt idx="29">
                  <c:v>2079.3000000000002</c:v>
                </c:pt>
                <c:pt idx="30">
                  <c:v>2040.51</c:v>
                </c:pt>
                <c:pt idx="31">
                  <c:v>1856.86</c:v>
                </c:pt>
                <c:pt idx="32">
                  <c:v>1722.3</c:v>
                </c:pt>
                <c:pt idx="33">
                  <c:v>1510.83</c:v>
                </c:pt>
              </c:numCache>
            </c:numRef>
          </c:yVal>
          <c:smooth val="0"/>
          <c:extLst>
            <c:ext xmlns:c16="http://schemas.microsoft.com/office/drawing/2014/chart" uri="{C3380CC4-5D6E-409C-BE32-E72D297353CC}">
              <c16:uniqueId val="{00000000-9C18-4979-9CA5-665F07C658EF}"/>
            </c:ext>
          </c:extLst>
        </c:ser>
        <c:dLbls>
          <c:showLegendKey val="0"/>
          <c:showVal val="0"/>
          <c:showCatName val="0"/>
          <c:showSerName val="0"/>
          <c:showPercent val="0"/>
          <c:showBubbleSize val="0"/>
        </c:dLbls>
        <c:axId val="848002248"/>
        <c:axId val="848002640"/>
      </c:scatterChart>
      <c:scatterChart>
        <c:scatterStyle val="lineMarker"/>
        <c:varyColors val="0"/>
        <c:ser>
          <c:idx val="1"/>
          <c:order val="1"/>
          <c:tx>
            <c:strRef>
              <c:f>'Pag5'!$D$32</c:f>
              <c:strCache>
                <c:ptCount val="1"/>
                <c:pt idx="0">
                  <c:v>SPOT</c:v>
                </c:pt>
              </c:strCache>
            </c:strRef>
          </c:tx>
          <c:spPr>
            <a:effectLst/>
          </c:spPr>
          <c:marker>
            <c:symbol val="none"/>
          </c:marker>
          <c:xVal>
            <c:numRef>
              <c:f>'Pag5'!$B$33:$B$66</c:f>
              <c:numCache>
                <c:formatCode>[$-F400]h:mm:ss\ AM/PM</c:formatCode>
                <c:ptCount val="34"/>
                <c:pt idx="0">
                  <c:v>45055.041666666664</c:v>
                </c:pt>
                <c:pt idx="1">
                  <c:v>45055.083333333336</c:v>
                </c:pt>
                <c:pt idx="2">
                  <c:v>45055.125</c:v>
                </c:pt>
                <c:pt idx="3">
                  <c:v>45055.166666666664</c:v>
                </c:pt>
                <c:pt idx="4">
                  <c:v>45055.208333333336</c:v>
                </c:pt>
                <c:pt idx="5">
                  <c:v>45055.25</c:v>
                </c:pt>
                <c:pt idx="6">
                  <c:v>45055.291666666664</c:v>
                </c:pt>
                <c:pt idx="7">
                  <c:v>45055.333333333336</c:v>
                </c:pt>
                <c:pt idx="8">
                  <c:v>45055.375</c:v>
                </c:pt>
                <c:pt idx="9">
                  <c:v>45055.416666666664</c:v>
                </c:pt>
                <c:pt idx="10">
                  <c:v>45055.458333333336</c:v>
                </c:pt>
                <c:pt idx="11">
                  <c:v>45055.479166666664</c:v>
                </c:pt>
                <c:pt idx="12">
                  <c:v>45055.5</c:v>
                </c:pt>
                <c:pt idx="13">
                  <c:v>45055.541666666664</c:v>
                </c:pt>
                <c:pt idx="14">
                  <c:v>45055.583333333336</c:v>
                </c:pt>
                <c:pt idx="15">
                  <c:v>45055.625</c:v>
                </c:pt>
                <c:pt idx="16">
                  <c:v>45055.666666666664</c:v>
                </c:pt>
                <c:pt idx="17">
                  <c:v>45055.708333333336</c:v>
                </c:pt>
                <c:pt idx="18">
                  <c:v>45055.75</c:v>
                </c:pt>
                <c:pt idx="19">
                  <c:v>45055.760416666664</c:v>
                </c:pt>
                <c:pt idx="20">
                  <c:v>45055.770833333336</c:v>
                </c:pt>
                <c:pt idx="21">
                  <c:v>45055.78125</c:v>
                </c:pt>
                <c:pt idx="22">
                  <c:v>45055.791666666664</c:v>
                </c:pt>
                <c:pt idx="23">
                  <c:v>45055.802083333336</c:v>
                </c:pt>
                <c:pt idx="24">
                  <c:v>45055.8125</c:v>
                </c:pt>
                <c:pt idx="25">
                  <c:v>45055.822916666664</c:v>
                </c:pt>
                <c:pt idx="26">
                  <c:v>45055.833333333336</c:v>
                </c:pt>
                <c:pt idx="27">
                  <c:v>45055.84375</c:v>
                </c:pt>
                <c:pt idx="28">
                  <c:v>45055.854166666664</c:v>
                </c:pt>
                <c:pt idx="29">
                  <c:v>45055.864583333336</c:v>
                </c:pt>
                <c:pt idx="30">
                  <c:v>45055.875</c:v>
                </c:pt>
                <c:pt idx="31">
                  <c:v>45055.916666666664</c:v>
                </c:pt>
                <c:pt idx="32">
                  <c:v>45055.958333333336</c:v>
                </c:pt>
                <c:pt idx="33">
                  <c:v>45056</c:v>
                </c:pt>
              </c:numCache>
            </c:numRef>
          </c:xVal>
          <c:yVal>
            <c:numRef>
              <c:f>'Pag5'!$D$33:$D$66</c:f>
              <c:numCache>
                <c:formatCode>0.00</c:formatCode>
                <c:ptCount val="34"/>
                <c:pt idx="0">
                  <c:v>128.07613577999999</c:v>
                </c:pt>
                <c:pt idx="1">
                  <c:v>141.02775277000001</c:v>
                </c:pt>
                <c:pt idx="2">
                  <c:v>141.02775277000001</c:v>
                </c:pt>
                <c:pt idx="3">
                  <c:v>141.02775277000001</c:v>
                </c:pt>
                <c:pt idx="4">
                  <c:v>114.22012226</c:v>
                </c:pt>
                <c:pt idx="5">
                  <c:v>141.02775277000001</c:v>
                </c:pt>
                <c:pt idx="6">
                  <c:v>129.89785692999999</c:v>
                </c:pt>
                <c:pt idx="7">
                  <c:v>129.89785692999999</c:v>
                </c:pt>
                <c:pt idx="8">
                  <c:v>129.89785692999999</c:v>
                </c:pt>
                <c:pt idx="9">
                  <c:v>129.89785692999999</c:v>
                </c:pt>
                <c:pt idx="10">
                  <c:v>129.89785692999999</c:v>
                </c:pt>
                <c:pt idx="11">
                  <c:v>129.89785692999999</c:v>
                </c:pt>
                <c:pt idx="12">
                  <c:v>129.89785692999999</c:v>
                </c:pt>
                <c:pt idx="13">
                  <c:v>129.89785692999999</c:v>
                </c:pt>
                <c:pt idx="14">
                  <c:v>129.89785692999999</c:v>
                </c:pt>
                <c:pt idx="15">
                  <c:v>129.89785692999999</c:v>
                </c:pt>
                <c:pt idx="16">
                  <c:v>129.89785692999999</c:v>
                </c:pt>
                <c:pt idx="17">
                  <c:v>129.89785692999999</c:v>
                </c:pt>
                <c:pt idx="18">
                  <c:v>129.89785692999999</c:v>
                </c:pt>
                <c:pt idx="19">
                  <c:v>164.68219999999999</c:v>
                </c:pt>
                <c:pt idx="20">
                  <c:v>164.68219999999999</c:v>
                </c:pt>
                <c:pt idx="21">
                  <c:v>164.68219999999999</c:v>
                </c:pt>
                <c:pt idx="22">
                  <c:v>164.68219999999999</c:v>
                </c:pt>
                <c:pt idx="23">
                  <c:v>164.68219999999999</c:v>
                </c:pt>
                <c:pt idx="24">
                  <c:v>164.68219999999999</c:v>
                </c:pt>
                <c:pt idx="25">
                  <c:v>164.68219999999999</c:v>
                </c:pt>
                <c:pt idx="26">
                  <c:v>164.68219999999999</c:v>
                </c:pt>
                <c:pt idx="27">
                  <c:v>164.68219999999999</c:v>
                </c:pt>
                <c:pt idx="28">
                  <c:v>164.68219999999999</c:v>
                </c:pt>
                <c:pt idx="29">
                  <c:v>164.68219999999999</c:v>
                </c:pt>
                <c:pt idx="30">
                  <c:v>164.68219999999999</c:v>
                </c:pt>
                <c:pt idx="31">
                  <c:v>164.68219999999999</c:v>
                </c:pt>
                <c:pt idx="32">
                  <c:v>166.63223263</c:v>
                </c:pt>
                <c:pt idx="33">
                  <c:v>166.63223263</c:v>
                </c:pt>
              </c:numCache>
            </c:numRef>
          </c:yVal>
          <c:smooth val="0"/>
          <c:extLst>
            <c:ext xmlns:c16="http://schemas.microsoft.com/office/drawing/2014/chart" uri="{C3380CC4-5D6E-409C-BE32-E72D297353CC}">
              <c16:uniqueId val="{00000001-9C18-4979-9CA5-665F07C658EF}"/>
            </c:ext>
          </c:extLst>
        </c:ser>
        <c:dLbls>
          <c:showLegendKey val="0"/>
          <c:showVal val="0"/>
          <c:showCatName val="0"/>
          <c:showSerName val="0"/>
          <c:showPercent val="0"/>
          <c:showBubbleSize val="0"/>
        </c:dLbls>
        <c:axId val="848003424"/>
        <c:axId val="848003032"/>
      </c:scatterChart>
      <c:valAx>
        <c:axId val="848002248"/>
        <c:scaling>
          <c:orientation val="minMax"/>
          <c:max val="45056.000999999997"/>
          <c:min val="45055.041666666693"/>
        </c:scaling>
        <c:delete val="0"/>
        <c:axPos val="b"/>
        <c:title>
          <c:tx>
            <c:rich>
              <a:bodyPr/>
              <a:lstStyle/>
              <a:p>
                <a:pPr>
                  <a:defRPr/>
                </a:pPr>
                <a:r>
                  <a:rPr lang="es-GT"/>
                  <a:t>HORA</a:t>
                </a:r>
              </a:p>
            </c:rich>
          </c:tx>
          <c:overlay val="0"/>
        </c:title>
        <c:numFmt formatCode="hh" sourceLinked="0"/>
        <c:majorTickMark val="none"/>
        <c:minorTickMark val="none"/>
        <c:tickLblPos val="nextTo"/>
        <c:crossAx val="848002640"/>
        <c:crosses val="autoZero"/>
        <c:crossBetween val="midCat"/>
        <c:majorUnit val="4.1700000000000008E-2"/>
      </c:valAx>
      <c:valAx>
        <c:axId val="848002640"/>
        <c:scaling>
          <c:orientation val="minMax"/>
          <c:max val="2300"/>
          <c:min val="1100"/>
        </c:scaling>
        <c:delete val="0"/>
        <c:axPos val="l"/>
        <c:majorGridlines/>
        <c:title>
          <c:tx>
            <c:rich>
              <a:bodyPr rot="-5400000" vert="horz"/>
              <a:lstStyle/>
              <a:p>
                <a:pPr>
                  <a:defRPr/>
                </a:pPr>
                <a:r>
                  <a:rPr lang="es-GT"/>
                  <a:t>MW*</a:t>
                </a:r>
              </a:p>
            </c:rich>
          </c:tx>
          <c:overlay val="0"/>
        </c:title>
        <c:numFmt formatCode="#,##0" sourceLinked="0"/>
        <c:majorTickMark val="none"/>
        <c:minorTickMark val="none"/>
        <c:tickLblPos val="nextTo"/>
        <c:crossAx val="848002248"/>
        <c:crosses val="autoZero"/>
        <c:crossBetween val="midCat"/>
        <c:majorUnit val="100"/>
      </c:valAx>
      <c:valAx>
        <c:axId val="848003032"/>
        <c:scaling>
          <c:orientation val="minMax"/>
          <c:max val="200"/>
          <c:min val="100"/>
        </c:scaling>
        <c:delete val="0"/>
        <c:axPos val="r"/>
        <c:title>
          <c:tx>
            <c:rich>
              <a:bodyPr rot="-5400000" vert="horz"/>
              <a:lstStyle/>
              <a:p>
                <a:pPr>
                  <a:defRPr/>
                </a:pPr>
                <a:r>
                  <a:rPr lang="es-GT"/>
                  <a:t>US$ / MWh</a:t>
                </a:r>
              </a:p>
            </c:rich>
          </c:tx>
          <c:overlay val="0"/>
        </c:title>
        <c:numFmt formatCode="0" sourceLinked="0"/>
        <c:majorTickMark val="out"/>
        <c:minorTickMark val="none"/>
        <c:tickLblPos val="nextTo"/>
        <c:crossAx val="848003424"/>
        <c:crosses val="max"/>
        <c:crossBetween val="midCat"/>
        <c:majorUnit val="25"/>
      </c:valAx>
      <c:valAx>
        <c:axId val="848003424"/>
        <c:scaling>
          <c:orientation val="minMax"/>
        </c:scaling>
        <c:delete val="1"/>
        <c:axPos val="b"/>
        <c:numFmt formatCode="[$-F400]h:mm:ss\ AM/PM" sourceLinked="1"/>
        <c:majorTickMark val="out"/>
        <c:minorTickMark val="none"/>
        <c:tickLblPos val="nextTo"/>
        <c:crossAx val="848003032"/>
        <c:crosses val="autoZero"/>
        <c:crossBetween val="midCat"/>
      </c:valAx>
      <c:spPr>
        <a:solidFill>
          <a:schemeClr val="bg1">
            <a:lumMod val="95000"/>
          </a:schemeClr>
        </a:solidFill>
        <a:ln>
          <a:noFill/>
        </a:ln>
      </c:spPr>
    </c:plotArea>
    <c:legend>
      <c:legendPos val="b"/>
      <c:layout>
        <c:manualLayout>
          <c:xMode val="edge"/>
          <c:yMode val="edge"/>
          <c:x val="0.23074002669670299"/>
          <c:y val="0.94206859950011101"/>
          <c:w val="0.23748829043714609"/>
          <c:h val="3.8881994307879066E-2"/>
        </c:manualLayout>
      </c:layout>
      <c:overlay val="0"/>
    </c:legend>
    <c:plotVisOnly val="1"/>
    <c:dispBlanksAs val="gap"/>
    <c:showDLblsOverMax val="0"/>
  </c:chart>
  <c:spPr>
    <a:solidFill>
      <a:schemeClr val="bg1">
        <a:lumMod val="95000"/>
      </a:schemeClr>
    </a:solidFill>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1"/>
    <c:plotArea>
      <c:layout/>
      <c:lineChart>
        <c:grouping val="stacked"/>
        <c:varyColors val="0"/>
        <c:ser>
          <c:idx val="0"/>
          <c:order val="0"/>
          <c:tx>
            <c:v>PRECIO SPOT PROMEDIO</c:v>
          </c:tx>
          <c:spPr>
            <a:ln>
              <a:solidFill>
                <a:schemeClr val="accent3"/>
              </a:solidFill>
            </a:ln>
          </c:spPr>
          <c:marker>
            <c:symbol val="none"/>
          </c:marker>
          <c:cat>
            <c:strRef>
              <c:f>'Pag5'!$C$77:$C$88</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'Pag5'!$D$77:$D$88</c:f>
              <c:numCache>
                <c:formatCode>0.00</c:formatCode>
                <c:ptCount val="12"/>
                <c:pt idx="0">
                  <c:v>60.683130913978339</c:v>
                </c:pt>
                <c:pt idx="1">
                  <c:v>73.98016785714276</c:v>
                </c:pt>
                <c:pt idx="2">
                  <c:v>91.511172849462397</c:v>
                </c:pt>
                <c:pt idx="3">
                  <c:v>106.82618972222228</c:v>
                </c:pt>
                <c:pt idx="4">
                  <c:v>124.06738870967772</c:v>
                </c:pt>
                <c:pt idx="5">
                  <c:v>79.599391388888677</c:v>
                </c:pt>
                <c:pt idx="6">
                  <c:v>84.451048387096805</c:v>
                </c:pt>
                <c:pt idx="7">
                  <c:v>87.242707526881617</c:v>
                </c:pt>
                <c:pt idx="8">
                  <c:v>84.584014722222122</c:v>
                </c:pt>
                <c:pt idx="9">
                  <c:v>73.727422177419342</c:v>
                </c:pt>
                <c:pt idx="10">
                  <c:v>72.299082777777798</c:v>
                </c:pt>
                <c:pt idx="11">
                  <c:v>75.207686693548709</c:v>
                </c:pt>
              </c:numCache>
            </c:numRef>
          </c:val>
          <c:smooth val="0"/>
          <c:extLst>
            <c:ext xmlns:c16="http://schemas.microsoft.com/office/drawing/2014/chart" uri="{C3380CC4-5D6E-409C-BE32-E72D297353CC}">
              <c16:uniqueId val="{00000000-CF85-420E-A927-5A21CA214801}"/>
            </c:ext>
          </c:extLst>
        </c:ser>
        <c:dLbls>
          <c:showLegendKey val="0"/>
          <c:showVal val="0"/>
          <c:showCatName val="0"/>
          <c:showSerName val="0"/>
          <c:showPercent val="0"/>
          <c:showBubbleSize val="0"/>
        </c:dLbls>
        <c:marker val="1"/>
        <c:smooth val="0"/>
        <c:axId val="848001464"/>
        <c:axId val="848001072"/>
      </c:lineChart>
      <c:lineChart>
        <c:grouping val="standard"/>
        <c:varyColors val="0"/>
        <c:ser>
          <c:idx val="1"/>
          <c:order val="1"/>
          <c:tx>
            <c:v>DEMANDA DE POTENCIA</c:v>
          </c:tx>
          <c:spPr>
            <a:ln>
              <a:solidFill>
                <a:schemeClr val="accent6"/>
              </a:solidFill>
            </a:ln>
          </c:spPr>
          <c:marker>
            <c:symbol val="none"/>
          </c:marker>
          <c:cat>
            <c:strRef>
              <c:f>'Pag5'!$C$77:$C$88</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'Pag5'!$E$77:$E$88</c:f>
              <c:numCache>
                <c:formatCode>_(* #,##0.00_);_(* \(#,##0.00\);_(* "-"??_);_(@_)</c:formatCode>
                <c:ptCount val="12"/>
                <c:pt idx="0">
                  <c:v>2033.22</c:v>
                </c:pt>
                <c:pt idx="1">
                  <c:v>2081.0500000000002</c:v>
                </c:pt>
                <c:pt idx="2">
                  <c:v>2115.83</c:v>
                </c:pt>
                <c:pt idx="3">
                  <c:v>2135.33</c:v>
                </c:pt>
                <c:pt idx="4">
                  <c:v>2204.2199999999998</c:v>
                </c:pt>
                <c:pt idx="5">
                  <c:v>2084.12</c:v>
                </c:pt>
                <c:pt idx="6">
                  <c:v>2106.5</c:v>
                </c:pt>
                <c:pt idx="7">
                  <c:v>2141.5500000000002</c:v>
                </c:pt>
                <c:pt idx="8">
                  <c:v>2122.0700000000002</c:v>
                </c:pt>
                <c:pt idx="9">
                  <c:v>2116.87</c:v>
                </c:pt>
                <c:pt idx="10">
                  <c:v>2162.83</c:v>
                </c:pt>
                <c:pt idx="11">
                  <c:v>2132.5300000000002</c:v>
                </c:pt>
              </c:numCache>
            </c:numRef>
          </c:val>
          <c:smooth val="0"/>
          <c:extLst>
            <c:ext xmlns:c16="http://schemas.microsoft.com/office/drawing/2014/chart" uri="{C3380CC4-5D6E-409C-BE32-E72D297353CC}">
              <c16:uniqueId val="{00000001-CF85-420E-A927-5A21CA214801}"/>
            </c:ext>
          </c:extLst>
        </c:ser>
        <c:dLbls>
          <c:showLegendKey val="0"/>
          <c:showVal val="0"/>
          <c:showCatName val="0"/>
          <c:showSerName val="0"/>
          <c:showPercent val="0"/>
          <c:showBubbleSize val="0"/>
        </c:dLbls>
        <c:marker val="1"/>
        <c:smooth val="0"/>
        <c:axId val="848003816"/>
        <c:axId val="848000680"/>
      </c:lineChart>
      <c:catAx>
        <c:axId val="848001464"/>
        <c:scaling>
          <c:orientation val="minMax"/>
        </c:scaling>
        <c:delete val="0"/>
        <c:axPos val="b"/>
        <c:numFmt formatCode="General" sourceLinked="0"/>
        <c:majorTickMark val="out"/>
        <c:minorTickMark val="none"/>
        <c:tickLblPos val="nextTo"/>
        <c:crossAx val="848001072"/>
        <c:crosses val="autoZero"/>
        <c:auto val="1"/>
        <c:lblAlgn val="ctr"/>
        <c:lblOffset val="100"/>
        <c:noMultiLvlLbl val="0"/>
      </c:catAx>
      <c:valAx>
        <c:axId val="848001072"/>
        <c:scaling>
          <c:orientation val="minMax"/>
          <c:max val="200"/>
          <c:min val="0"/>
        </c:scaling>
        <c:delete val="0"/>
        <c:axPos val="l"/>
        <c:majorGridlines/>
        <c:title>
          <c:tx>
            <c:rich>
              <a:bodyPr rot="-5400000" vert="horz"/>
              <a:lstStyle/>
              <a:p>
                <a:pPr>
                  <a:defRPr/>
                </a:pPr>
                <a:r>
                  <a:rPr lang="es-GT"/>
                  <a:t>(US$ / MWh)</a:t>
                </a:r>
              </a:p>
            </c:rich>
          </c:tx>
          <c:overlay val="0"/>
        </c:title>
        <c:numFmt formatCode="0" sourceLinked="0"/>
        <c:majorTickMark val="out"/>
        <c:minorTickMark val="none"/>
        <c:tickLblPos val="nextTo"/>
        <c:crossAx val="848001464"/>
        <c:crosses val="autoZero"/>
        <c:crossBetween val="between"/>
      </c:valAx>
      <c:valAx>
        <c:axId val="848000680"/>
        <c:scaling>
          <c:orientation val="minMax"/>
          <c:max val="2400"/>
          <c:min val="2000"/>
        </c:scaling>
        <c:delete val="0"/>
        <c:axPos val="r"/>
        <c:title>
          <c:tx>
            <c:rich>
              <a:bodyPr rot="-5400000" vert="horz"/>
              <a:lstStyle/>
              <a:p>
                <a:pPr>
                  <a:defRPr/>
                </a:pPr>
                <a:r>
                  <a:rPr lang="es-GT"/>
                  <a:t>MW</a:t>
                </a:r>
              </a:p>
            </c:rich>
          </c:tx>
          <c:overlay val="0"/>
        </c:title>
        <c:numFmt formatCode="#,##0" sourceLinked="0"/>
        <c:majorTickMark val="out"/>
        <c:minorTickMark val="none"/>
        <c:tickLblPos val="nextTo"/>
        <c:crossAx val="848003816"/>
        <c:crosses val="max"/>
        <c:crossBetween val="between"/>
        <c:majorUnit val="40"/>
      </c:valAx>
      <c:catAx>
        <c:axId val="848003816"/>
        <c:scaling>
          <c:orientation val="minMax"/>
        </c:scaling>
        <c:delete val="1"/>
        <c:axPos val="b"/>
        <c:numFmt formatCode="General" sourceLinked="1"/>
        <c:majorTickMark val="out"/>
        <c:minorTickMark val="none"/>
        <c:tickLblPos val="nextTo"/>
        <c:crossAx val="848000680"/>
        <c:crosses val="autoZero"/>
        <c:auto val="1"/>
        <c:lblAlgn val="ctr"/>
        <c:lblOffset val="100"/>
        <c:noMultiLvlLbl val="0"/>
      </c:catAx>
      <c:spPr>
        <a:noFill/>
      </c:spPr>
    </c:plotArea>
    <c:legend>
      <c:legendPos val="b"/>
      <c:overlay val="0"/>
    </c:legend>
    <c:plotVisOnly val="1"/>
    <c:dispBlanksAs val="gap"/>
    <c:showDLblsOverMax val="0"/>
  </c:chart>
  <c:spPr>
    <a:solidFill>
      <a:schemeClr val="bg1">
        <a:lumMod val="95000"/>
      </a:schemeClr>
    </a:solidFill>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5198271604938269"/>
          <c:y val="0.10866819069711121"/>
          <c:w val="0.47692777777777778"/>
          <c:h val="0.78126792490606689"/>
        </c:manualLayout>
      </c:layout>
      <c:doughnutChart>
        <c:varyColors val="1"/>
        <c:ser>
          <c:idx val="0"/>
          <c:order val="0"/>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0-D557-4055-B90E-907766B5548F}"/>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D557-4055-B90E-907766B5548F}"/>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2-D557-4055-B90E-907766B5548F}"/>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D557-4055-B90E-907766B5548F}"/>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4-D557-4055-B90E-907766B5548F}"/>
              </c:ext>
            </c:extLst>
          </c:dPt>
          <c:dPt>
            <c:idx val="5"/>
            <c:bubble3D val="0"/>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D557-4055-B90E-907766B5548F}"/>
              </c:ext>
            </c:extLst>
          </c:dPt>
          <c:dPt>
            <c:idx val="6"/>
            <c:bubble3D val="0"/>
            <c:spPr>
              <a:solidFill>
                <a:schemeClr val="tx1">
                  <a:lumMod val="75000"/>
                  <a:lumOff val="25000"/>
                </a:schemeClr>
              </a:soli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6-D557-4055-B90E-907766B5548F}"/>
              </c:ext>
            </c:extLst>
          </c:dPt>
          <c:dPt>
            <c:idx val="7"/>
            <c:bubble3D val="0"/>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F-A4DB-4A4F-910F-E3F383E9467D}"/>
              </c:ext>
            </c:extLst>
          </c:dPt>
          <c:dPt>
            <c:idx val="8"/>
            <c:bubble3D val="0"/>
            <c:spPr>
              <a:gradFill rotWithShape="1">
                <a:gsLst>
                  <a:gs pos="0">
                    <a:schemeClr val="accent3">
                      <a:lumMod val="60000"/>
                      <a:shade val="51000"/>
                      <a:satMod val="130000"/>
                    </a:schemeClr>
                  </a:gs>
                  <a:gs pos="80000">
                    <a:schemeClr val="accent3">
                      <a:lumMod val="60000"/>
                      <a:shade val="93000"/>
                      <a:satMod val="130000"/>
                    </a:schemeClr>
                  </a:gs>
                  <a:gs pos="100000">
                    <a:schemeClr val="accent3">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1-A4DB-4A4F-910F-E3F383E9467D}"/>
              </c:ext>
            </c:extLst>
          </c:dPt>
          <c:dPt>
            <c:idx val="9"/>
            <c:bubble3D val="0"/>
            <c:spPr>
              <a:gradFill rotWithShape="1">
                <a:gsLst>
                  <a:gs pos="0">
                    <a:schemeClr val="accent4">
                      <a:lumMod val="60000"/>
                      <a:shade val="51000"/>
                      <a:satMod val="130000"/>
                    </a:schemeClr>
                  </a:gs>
                  <a:gs pos="80000">
                    <a:schemeClr val="accent4">
                      <a:lumMod val="60000"/>
                      <a:shade val="93000"/>
                      <a:satMod val="130000"/>
                    </a:schemeClr>
                  </a:gs>
                  <a:gs pos="100000">
                    <a:schemeClr val="accent4">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3-A4DB-4A4F-910F-E3F383E9467D}"/>
              </c:ext>
            </c:extLst>
          </c:dPt>
          <c:dPt>
            <c:idx val="10"/>
            <c:bubble3D val="0"/>
            <c:spPr>
              <a:gradFill rotWithShape="1">
                <a:gsLst>
                  <a:gs pos="0">
                    <a:schemeClr val="accent5">
                      <a:lumMod val="60000"/>
                      <a:shade val="51000"/>
                      <a:satMod val="130000"/>
                    </a:schemeClr>
                  </a:gs>
                  <a:gs pos="80000">
                    <a:schemeClr val="accent5">
                      <a:lumMod val="60000"/>
                      <a:shade val="93000"/>
                      <a:satMod val="130000"/>
                    </a:schemeClr>
                  </a:gs>
                  <a:gs pos="100000">
                    <a:schemeClr val="accent5">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5-A4DB-4A4F-910F-E3F383E9467D}"/>
              </c:ext>
            </c:extLst>
          </c:dPt>
          <c:dPt>
            <c:idx val="11"/>
            <c:bubble3D val="0"/>
            <c:spPr>
              <a:gradFill rotWithShape="1">
                <a:gsLst>
                  <a:gs pos="0">
                    <a:schemeClr val="accent6">
                      <a:lumMod val="60000"/>
                      <a:shade val="51000"/>
                      <a:satMod val="130000"/>
                    </a:schemeClr>
                  </a:gs>
                  <a:gs pos="80000">
                    <a:schemeClr val="accent6">
                      <a:lumMod val="60000"/>
                      <a:shade val="93000"/>
                      <a:satMod val="130000"/>
                    </a:schemeClr>
                  </a:gs>
                  <a:gs pos="100000">
                    <a:schemeClr val="accent6">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6-904E-4FBA-9444-A950C426D22D}"/>
              </c:ext>
            </c:extLst>
          </c:dPt>
          <c:dPt>
            <c:idx val="12"/>
            <c:bubble3D val="0"/>
            <c:spPr>
              <a:gradFill rotWithShape="1">
                <a:gsLst>
                  <a:gs pos="0">
                    <a:schemeClr val="accent1">
                      <a:lumMod val="80000"/>
                      <a:lumOff val="20000"/>
                      <a:shade val="51000"/>
                      <a:satMod val="130000"/>
                    </a:schemeClr>
                  </a:gs>
                  <a:gs pos="80000">
                    <a:schemeClr val="accent1">
                      <a:lumMod val="80000"/>
                      <a:lumOff val="20000"/>
                      <a:shade val="93000"/>
                      <a:satMod val="130000"/>
                    </a:schemeClr>
                  </a:gs>
                  <a:gs pos="100000">
                    <a:schemeClr val="accent1">
                      <a:lumMod val="80000"/>
                      <a:lumOff val="2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9-2DBF-4CD8-8870-C9B851484F1B}"/>
              </c:ext>
            </c:extLst>
          </c:dPt>
          <c:dLbls>
            <c:dLbl>
              <c:idx val="0"/>
              <c:layout>
                <c:manualLayout>
                  <c:x val="-1.2994098151245365E-3"/>
                  <c:y val="-2.6859872832688393E-3"/>
                </c:manualLayout>
              </c:layout>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bg1"/>
                      </a:solidFill>
                      <a:latin typeface="+mn-lt"/>
                      <a:ea typeface="+mn-ea"/>
                      <a:cs typeface="+mn-cs"/>
                    </a:defRPr>
                  </a:pPr>
                  <a:endParaRPr lang="es-MX"/>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10184571319781588"/>
                      <c:h val="0.10146317860791434"/>
                    </c:manualLayout>
                  </c15:layout>
                </c:ext>
                <c:ext xmlns:c16="http://schemas.microsoft.com/office/drawing/2014/chart" uri="{C3380CC4-5D6E-409C-BE32-E72D297353CC}">
                  <c16:uniqueId val="{00000000-D557-4055-B90E-907766B5548F}"/>
                </c:ext>
              </c:extLst>
            </c:dLbl>
            <c:dLbl>
              <c:idx val="1"/>
              <c:layout>
                <c:manualLayout>
                  <c:x val="4.5628856446250556E-3"/>
                  <c:y val="1.130684832741091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s-MX"/>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01-D557-4055-B90E-907766B5548F}"/>
                </c:ext>
              </c:extLst>
            </c:dLbl>
            <c:dLbl>
              <c:idx val="2"/>
              <c:layout>
                <c:manualLayout>
                  <c:x val="0.16181574627636069"/>
                  <c:y val="0.13838122168287686"/>
                </c:manualLayout>
              </c:layout>
              <c:spPr>
                <a:noFill/>
                <a:ln>
                  <a:noFill/>
                </a:ln>
                <a:effectLst/>
              </c:spPr>
              <c:txPr>
                <a:bodyPr rot="0" spcFirstLastPara="1" vertOverflow="ellipsis" vert="horz" wrap="square" lIns="38100" tIns="19050" rIns="38100" bIns="19050" anchor="ctr" anchorCtr="1">
                  <a:noAutofit/>
                </a:bodyPr>
                <a:lstStyle/>
                <a:p>
                  <a:pPr>
                    <a:defRPr sz="1000" b="0" i="0" u="none" strike="noStrike" kern="1200" baseline="0">
                      <a:solidFill>
                        <a:schemeClr val="dk1"/>
                      </a:solidFill>
                      <a:latin typeface="+mn-lt"/>
                      <a:ea typeface="+mn-ea"/>
                      <a:cs typeface="+mn-cs"/>
                    </a:defRPr>
                  </a:pPr>
                  <a:endParaRPr lang="es-MX"/>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7.7925670648130024E-2"/>
                      <c:h val="6.2135039748577953E-2"/>
                    </c:manualLayout>
                  </c15:layout>
                </c:ext>
                <c:ext xmlns:c16="http://schemas.microsoft.com/office/drawing/2014/chart" uri="{C3380CC4-5D6E-409C-BE32-E72D297353CC}">
                  <c16:uniqueId val="{00000002-D557-4055-B90E-907766B5548F}"/>
                </c:ext>
              </c:extLst>
            </c:dLbl>
            <c:dLbl>
              <c:idx val="3"/>
              <c:layout>
                <c:manualLayout>
                  <c:x val="4.6715731273890927E-2"/>
                  <c:y val="0.1432676657528536"/>
                </c:manualLayout>
              </c:layout>
              <c:spPr>
                <a:noFill/>
                <a:ln>
                  <a:noFill/>
                </a:ln>
                <a:effectLst/>
              </c:spPr>
              <c:txPr>
                <a:bodyPr rot="0" spcFirstLastPara="1" vertOverflow="ellipsis" vert="horz" wrap="square" lIns="38100" tIns="19050" rIns="38100" bIns="19050" anchor="ctr" anchorCtr="1">
                  <a:noAutofit/>
                </a:bodyPr>
                <a:lstStyle/>
                <a:p>
                  <a:pPr>
                    <a:defRPr sz="1000" b="0" i="0" u="none" strike="noStrike" kern="1200" baseline="0">
                      <a:solidFill>
                        <a:schemeClr val="dk1"/>
                      </a:solidFill>
                      <a:latin typeface="+mn-lt"/>
                      <a:ea typeface="+mn-ea"/>
                      <a:cs typeface="+mn-cs"/>
                    </a:defRPr>
                  </a:pPr>
                  <a:endParaRPr lang="es-MX"/>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12821291926127021"/>
                      <c:h val="8.9873443493903318E-2"/>
                    </c:manualLayout>
                  </c15:layout>
                </c:ext>
                <c:ext xmlns:c16="http://schemas.microsoft.com/office/drawing/2014/chart" uri="{C3380CC4-5D6E-409C-BE32-E72D297353CC}">
                  <c16:uniqueId val="{00000003-D557-4055-B90E-907766B5548F}"/>
                </c:ext>
              </c:extLst>
            </c:dLbl>
            <c:dLbl>
              <c:idx val="4"/>
              <c:layout>
                <c:manualLayout>
                  <c:x val="-8.4998202920539265E-2"/>
                  <c:y val="0.15665125281000475"/>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557-4055-B90E-907766B5548F}"/>
                </c:ext>
              </c:extLst>
            </c:dLbl>
            <c:dLbl>
              <c:idx val="5"/>
              <c:layout>
                <c:manualLayout>
                  <c:x val="-0.15470719302622041"/>
                  <c:y val="0.11119846029105471"/>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557-4055-B90E-907766B5548F}"/>
                </c:ext>
              </c:extLst>
            </c:dLbl>
            <c:dLbl>
              <c:idx val="6"/>
              <c:delete val="1"/>
              <c:extLst>
                <c:ext xmlns:c15="http://schemas.microsoft.com/office/drawing/2012/chart" uri="{CE6537A1-D6FC-4f65-9D91-7224C49458BB}"/>
                <c:ext xmlns:c16="http://schemas.microsoft.com/office/drawing/2014/chart" uri="{C3380CC4-5D6E-409C-BE32-E72D297353CC}">
                  <c16:uniqueId val="{00000006-D557-4055-B90E-907766B5548F}"/>
                </c:ext>
              </c:extLst>
            </c:dLbl>
            <c:dLbl>
              <c:idx val="7"/>
              <c:delete val="1"/>
              <c:extLst>
                <c:ext xmlns:c15="http://schemas.microsoft.com/office/drawing/2012/chart" uri="{CE6537A1-D6FC-4f65-9D91-7224C49458BB}">
                  <c15:layout>
                    <c:manualLayout>
                      <c:w val="9.4968703912369182E-2"/>
                      <c:h val="7.1042668956588478E-2"/>
                    </c:manualLayout>
                  </c15:layout>
                </c:ext>
                <c:ext xmlns:c16="http://schemas.microsoft.com/office/drawing/2014/chart" uri="{C3380CC4-5D6E-409C-BE32-E72D297353CC}">
                  <c16:uniqueId val="{0000000F-A4DB-4A4F-910F-E3F383E9467D}"/>
                </c:ext>
              </c:extLst>
            </c:dLbl>
            <c:dLbl>
              <c:idx val="8"/>
              <c:layout>
                <c:manualLayout>
                  <c:x val="-5.9153012615819501E-3"/>
                  <c:y val="1.0661550272287514E-2"/>
                </c:manualLayout>
              </c:layout>
              <c:spPr>
                <a:noFill/>
                <a:ln>
                  <a:noFill/>
                </a:ln>
                <a:effectLst/>
              </c:spPr>
              <c:txPr>
                <a:bodyPr rot="0" spcFirstLastPara="1" vertOverflow="ellipsis" vert="horz" wrap="square" lIns="38100" tIns="19050" rIns="38100" bIns="19050" anchor="ctr" anchorCtr="0">
                  <a:spAutoFit/>
                </a:bodyPr>
                <a:lstStyle/>
                <a:p>
                  <a:pPr algn="ctr" rtl="0">
                    <a:defRPr lang="en-US" sz="1000" b="1" i="0" u="none" strike="noStrike" kern="1200" baseline="0">
                      <a:solidFill>
                        <a:sysClr val="window" lastClr="FFFFFF"/>
                      </a:solidFill>
                      <a:latin typeface="+mn-lt"/>
                      <a:ea typeface="+mn-ea"/>
                      <a:cs typeface="+mn-cs"/>
                    </a:defRPr>
                  </a:pPr>
                  <a:endParaRPr lang="es-MX"/>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11-A4DB-4A4F-910F-E3F383E9467D}"/>
                </c:ext>
              </c:extLst>
            </c:dLbl>
            <c:dLbl>
              <c:idx val="9"/>
              <c:layout>
                <c:manualLayout>
                  <c:x val="-2.8706480043352166E-3"/>
                  <c:y val="-2.5130454882431917E-3"/>
                </c:manualLayout>
              </c:layout>
              <c:spPr>
                <a:noFill/>
                <a:ln>
                  <a:noFill/>
                </a:ln>
                <a:effectLst/>
              </c:spPr>
              <c:txPr>
                <a:bodyPr rot="0" spcFirstLastPara="1" vertOverflow="ellipsis" vert="horz" wrap="square" lIns="38100" tIns="19050" rIns="38100" bIns="19050" anchor="ctr" anchorCtr="1">
                  <a:noAutofit/>
                </a:bodyPr>
                <a:lstStyle/>
                <a:p>
                  <a:pPr>
                    <a:defRPr sz="1000" b="1" i="0" u="none" strike="noStrike" kern="1200" baseline="0">
                      <a:solidFill>
                        <a:schemeClr val="bg1"/>
                      </a:solidFill>
                      <a:latin typeface="+mn-lt"/>
                      <a:ea typeface="+mn-ea"/>
                      <a:cs typeface="+mn-cs"/>
                    </a:defRPr>
                  </a:pPr>
                  <a:endParaRPr lang="es-MX"/>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9.6825734762769428E-2"/>
                      <c:h val="0.10450522957304693"/>
                    </c:manualLayout>
                  </c15:layout>
                </c:ext>
                <c:ext xmlns:c16="http://schemas.microsoft.com/office/drawing/2014/chart" uri="{C3380CC4-5D6E-409C-BE32-E72D297353CC}">
                  <c16:uniqueId val="{00000013-A4DB-4A4F-910F-E3F383E9467D}"/>
                </c:ext>
              </c:extLst>
            </c:dLbl>
            <c:dLbl>
              <c:idx val="10"/>
              <c:layout>
                <c:manualLayout>
                  <c:x val="-0.1244234065432409"/>
                  <c:y val="5.939424860742332E-3"/>
                </c:manualLayout>
              </c:layout>
              <c:spPr>
                <a:noFill/>
                <a:ln>
                  <a:noFill/>
                </a:ln>
                <a:effectLst/>
              </c:spPr>
              <c:txPr>
                <a:bodyPr rot="0" spcFirstLastPara="1" vertOverflow="ellipsis" vert="horz" wrap="square" lIns="38100" tIns="19050" rIns="38100" bIns="19050" anchor="ctr" anchorCtr="1">
                  <a:noAutofit/>
                </a:bodyPr>
                <a:lstStyle/>
                <a:p>
                  <a:pPr>
                    <a:defRPr sz="1000" b="0" i="0" u="none" strike="noStrike" kern="1200" baseline="0">
                      <a:solidFill>
                        <a:schemeClr val="dk1"/>
                      </a:solidFill>
                      <a:latin typeface="+mn-lt"/>
                      <a:ea typeface="+mn-ea"/>
                      <a:cs typeface="+mn-cs"/>
                    </a:defRPr>
                  </a:pPr>
                  <a:endParaRPr lang="es-MX"/>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7.4669163373970629E-2"/>
                      <c:h val="4.3664210270395215E-2"/>
                    </c:manualLayout>
                  </c15:layout>
                </c:ext>
                <c:ext xmlns:c16="http://schemas.microsoft.com/office/drawing/2014/chart" uri="{C3380CC4-5D6E-409C-BE32-E72D297353CC}">
                  <c16:uniqueId val="{00000015-A4DB-4A4F-910F-E3F383E9467D}"/>
                </c:ext>
              </c:extLst>
            </c:dLbl>
            <c:dLbl>
              <c:idx val="11"/>
              <c:layout>
                <c:manualLayout>
                  <c:x val="-0.11884997442561454"/>
                  <c:y val="-0.10951383474477312"/>
                </c:manualLayout>
              </c:layout>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16-904E-4FBA-9444-A950C426D22D}"/>
                </c:ext>
              </c:extLst>
            </c:dLbl>
            <c:dLbl>
              <c:idx val="12"/>
              <c:layout>
                <c:manualLayout>
                  <c:x val="-1.1142185102401361E-2"/>
                  <c:y val="-9.1261528953977596E-3"/>
                </c:manualLayout>
              </c:layout>
              <c:spPr>
                <a:noFill/>
                <a:ln>
                  <a:noFill/>
                </a:ln>
                <a:effectLst/>
              </c:spPr>
              <c:txPr>
                <a:bodyPr rot="0" spcFirstLastPara="1" vertOverflow="ellipsis" vert="horz" wrap="square" lIns="38100" tIns="19050" rIns="38100" bIns="19050" anchor="ctr" anchorCtr="0">
                  <a:spAutoFit/>
                </a:bodyPr>
                <a:lstStyle/>
                <a:p>
                  <a:pPr algn="ctr" rtl="0">
                    <a:defRPr lang="en-US" sz="1000" b="1" i="0" u="none" strike="noStrike" kern="1200" baseline="0">
                      <a:solidFill>
                        <a:sysClr val="window" lastClr="FFFFFF"/>
                      </a:solidFill>
                      <a:latin typeface="+mn-lt"/>
                      <a:ea typeface="+mn-ea"/>
                      <a:cs typeface="+mn-cs"/>
                    </a:defRPr>
                  </a:pPr>
                  <a:endParaRPr lang="es-MX"/>
                </a:p>
              </c:txPr>
              <c:showLegendKey val="0"/>
              <c:showVal val="0"/>
              <c:showCatName val="1"/>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ext>
                <c:ext xmlns:c16="http://schemas.microsoft.com/office/drawing/2014/chart" uri="{C3380CC4-5D6E-409C-BE32-E72D297353CC}">
                  <c16:uniqueId val="{00000019-2DBF-4CD8-8870-C9B851484F1B}"/>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dk1"/>
                    </a:solidFill>
                    <a:latin typeface="+mn-lt"/>
                    <a:ea typeface="+mn-ea"/>
                    <a:cs typeface="+mn-cs"/>
                  </a:defRPr>
                </a:pPr>
                <a:endParaRPr lang="es-MX"/>
              </a:p>
            </c:txPr>
            <c:showLegendKey val="0"/>
            <c:showVal val="0"/>
            <c:showCatName val="1"/>
            <c:showSerName val="0"/>
            <c:showPercent val="0"/>
            <c:showBubbleSize val="0"/>
            <c:showLeaderLines val="1"/>
            <c:leaderLines>
              <c:spPr>
                <a:ln w="9525" cap="flat" cmpd="sng" algn="ctr">
                  <a:solidFill>
                    <a:schemeClr val="tx1">
                      <a:shade val="95000"/>
                      <a:satMod val="105000"/>
                    </a:schemeClr>
                  </a:solidFill>
                  <a:prstDash val="solid"/>
                  <a:round/>
                </a:ln>
                <a:effectLst/>
              </c:spPr>
            </c:leaderLines>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'Pag5'!$I$4:$I$16</c:f>
              <c:strCache>
                <c:ptCount val="13"/>
                <c:pt idx="0">
                  <c:v>RECURSOS HÍDRICOS</c:v>
                </c:pt>
                <c:pt idx="1">
                  <c:v>BIOMASA</c:v>
                </c:pt>
                <c:pt idx="2">
                  <c:v>EÓLICO</c:v>
                </c:pt>
                <c:pt idx="3">
                  <c:v>VAPOR GEOTÉRMICO</c:v>
                </c:pt>
                <c:pt idx="4">
                  <c:v>SOLAR</c:v>
                </c:pt>
                <c:pt idx="5">
                  <c:v>BIOGAS</c:v>
                </c:pt>
                <c:pt idx="6">
                  <c:v>GAS NATURAL</c:v>
                </c:pt>
                <c:pt idx="7">
                  <c:v>SYNGAS</c:v>
                </c:pt>
                <c:pt idx="8">
                  <c:v>CARBÓN</c:v>
                </c:pt>
                <c:pt idx="9">
                  <c:v>COQUE DE PETROLEO</c:v>
                </c:pt>
                <c:pt idx="10">
                  <c:v>BUNKER</c:v>
                </c:pt>
                <c:pt idx="11">
                  <c:v>DIESEL</c:v>
                </c:pt>
                <c:pt idx="12">
                  <c:v>IMPORTACIONES</c:v>
                </c:pt>
              </c:strCache>
            </c:strRef>
          </c:cat>
          <c:val>
            <c:numRef>
              <c:f>'Pag5'!$L$4:$L$16</c:f>
              <c:numCache>
                <c:formatCode>0.00%</c:formatCode>
                <c:ptCount val="13"/>
                <c:pt idx="0">
                  <c:v>0.34704041177545841</c:v>
                </c:pt>
                <c:pt idx="1">
                  <c:v>0.10773892030276984</c:v>
                </c:pt>
                <c:pt idx="2">
                  <c:v>2.1757401060369011E-2</c:v>
                </c:pt>
                <c:pt idx="3">
                  <c:v>1.707662207662259E-2</c:v>
                </c:pt>
                <c:pt idx="4">
                  <c:v>3.3656329051103044E-2</c:v>
                </c:pt>
                <c:pt idx="5">
                  <c:v>1.3234591560409613E-3</c:v>
                </c:pt>
                <c:pt idx="6">
                  <c:v>6.0109254818642753E-3</c:v>
                </c:pt>
                <c:pt idx="7">
                  <c:v>1.7061628455469972E-6</c:v>
                </c:pt>
                <c:pt idx="8">
                  <c:v>0.16848509899052727</c:v>
                </c:pt>
                <c:pt idx="9">
                  <c:v>0.10231463308202771</c:v>
                </c:pt>
                <c:pt idx="10">
                  <c:v>3.8703796599039497E-2</c:v>
                </c:pt>
                <c:pt idx="11">
                  <c:v>5.682816931726932E-4</c:v>
                </c:pt>
                <c:pt idx="12">
                  <c:v>0.15532241456815926</c:v>
                </c:pt>
              </c:numCache>
            </c:numRef>
          </c:val>
          <c:extLst>
            <c:ext xmlns:c16="http://schemas.microsoft.com/office/drawing/2014/chart" uri="{C3380CC4-5D6E-409C-BE32-E72D297353CC}">
              <c16:uniqueId val="{00000008-D557-4055-B90E-907766B5548F}"/>
            </c:ext>
          </c:extLst>
        </c:ser>
        <c:dLbls>
          <c:showLegendKey val="0"/>
          <c:showVal val="0"/>
          <c:showCatName val="0"/>
          <c:showSerName val="0"/>
          <c:showPercent val="0"/>
          <c:showBubbleSize val="0"/>
          <c:showLeaderLines val="1"/>
        </c:dLbls>
        <c:firstSliceAng val="0"/>
        <c:holeSize val="60"/>
      </c:doughnutChart>
      <c:spPr>
        <a:noFill/>
        <a:ln>
          <a:noFill/>
        </a:ln>
        <a:effectLst/>
      </c:spPr>
    </c:plotArea>
    <c:plotVisOnly val="1"/>
    <c:dispBlanksAs val="gap"/>
    <c:showDLblsOverMax val="0"/>
  </c:chart>
  <c:spPr>
    <a:noFill/>
    <a:ln w="9525" cap="flat" cmpd="sng" algn="ctr">
      <a:noFill/>
      <a:prstDash val="solid"/>
      <a:round/>
    </a:ln>
    <a:effectLst/>
  </c:spPr>
  <c:txPr>
    <a:bodyPr/>
    <a:lstStyle/>
    <a:p>
      <a:pPr>
        <a:defRPr/>
      </a:pPr>
      <a:endParaRPr lang="es-MX"/>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ln>
              <a:noFill/>
            </a:ln>
            <a:scene3d>
              <a:camera prst="orthographicFront"/>
              <a:lightRig rig="threePt" dir="t"/>
            </a:scene3d>
            <a:sp3d>
              <a:bevelT w="38100" h="38100"/>
            </a:sp3d>
          </c:spPr>
          <c:dPt>
            <c:idx val="0"/>
            <c:bubble3D val="0"/>
            <c:spPr>
              <a:solidFill>
                <a:schemeClr val="accent3">
                  <a:lumMod val="60000"/>
                  <a:lumOff val="40000"/>
                </a:schemeClr>
              </a:solidFill>
              <a:ln w="19050">
                <a:noFill/>
              </a:ln>
              <a:effectLst/>
              <a:scene3d>
                <a:camera prst="orthographicFront"/>
                <a:lightRig rig="threePt" dir="t"/>
              </a:scene3d>
              <a:sp3d>
                <a:bevelT w="38100" h="38100"/>
              </a:sp3d>
            </c:spPr>
            <c:extLst>
              <c:ext xmlns:c16="http://schemas.microsoft.com/office/drawing/2014/chart" uri="{C3380CC4-5D6E-409C-BE32-E72D297353CC}">
                <c16:uniqueId val="{00000001-73E9-4E20-89FC-E4DB7CD578B7}"/>
              </c:ext>
            </c:extLst>
          </c:dPt>
          <c:dPt>
            <c:idx val="1"/>
            <c:bubble3D val="0"/>
            <c:spPr>
              <a:solidFill>
                <a:schemeClr val="accent6">
                  <a:lumMod val="60000"/>
                  <a:lumOff val="40000"/>
                </a:schemeClr>
              </a:solidFill>
              <a:ln w="19050">
                <a:noFill/>
              </a:ln>
              <a:effectLst/>
              <a:scene3d>
                <a:camera prst="orthographicFront"/>
                <a:lightRig rig="threePt" dir="t"/>
              </a:scene3d>
              <a:sp3d>
                <a:bevelT w="38100" h="38100"/>
              </a:sp3d>
            </c:spPr>
            <c:extLst>
              <c:ext xmlns:c16="http://schemas.microsoft.com/office/drawing/2014/chart" uri="{C3380CC4-5D6E-409C-BE32-E72D297353CC}">
                <c16:uniqueId val="{00000003-73E9-4E20-89FC-E4DB7CD578B7}"/>
              </c:ext>
            </c:extLst>
          </c:dPt>
          <c:dPt>
            <c:idx val="2"/>
            <c:bubble3D val="0"/>
            <c:spPr>
              <a:solidFill>
                <a:schemeClr val="tx2">
                  <a:lumMod val="60000"/>
                  <a:lumOff val="40000"/>
                </a:schemeClr>
              </a:solidFill>
              <a:ln w="19050">
                <a:noFill/>
              </a:ln>
              <a:effectLst/>
              <a:scene3d>
                <a:camera prst="orthographicFront"/>
                <a:lightRig rig="threePt" dir="t"/>
              </a:scene3d>
              <a:sp3d>
                <a:bevelT w="38100" h="38100"/>
              </a:sp3d>
            </c:spPr>
            <c:extLst>
              <c:ext xmlns:c16="http://schemas.microsoft.com/office/drawing/2014/chart" uri="{C3380CC4-5D6E-409C-BE32-E72D297353CC}">
                <c16:uniqueId val="{00000005-73E9-4E20-89FC-E4DB7CD578B7}"/>
              </c:ext>
            </c:extLst>
          </c:dPt>
          <c:dLbls>
            <c:dLbl>
              <c:idx val="0"/>
              <c:layout>
                <c:manualLayout>
                  <c:x val="-0.13995699172458198"/>
                  <c:y val="-4.6517425703370807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35939332800063956"/>
                      <c:h val="0.25955804534911286"/>
                    </c:manualLayout>
                  </c15:layout>
                </c:ext>
                <c:ext xmlns:c16="http://schemas.microsoft.com/office/drawing/2014/chart" uri="{C3380CC4-5D6E-409C-BE32-E72D297353CC}">
                  <c16:uniqueId val="{00000001-73E9-4E20-89FC-E4DB7CD578B7}"/>
                </c:ext>
              </c:extLst>
            </c:dLbl>
            <c:dLbl>
              <c:idx val="1"/>
              <c:layout>
                <c:manualLayout>
                  <c:x val="4.6530045402399883E-2"/>
                  <c:y val="-3.918540733299615E-2"/>
                </c:manualLayout>
              </c:layout>
              <c:numFmt formatCode="0.00%" sourceLinked="0"/>
              <c:spPr>
                <a:noFill/>
                <a:ln>
                  <a:noFill/>
                </a:ln>
                <a:effectLst/>
              </c:spPr>
              <c:txPr>
                <a:bodyPr rot="0" spcFirstLastPara="1" vertOverflow="ellipsis" vert="horz" wrap="square" lIns="38100" tIns="19050" rIns="38100" bIns="19050" anchor="ctr" anchorCtr="1">
                  <a:noAutofit/>
                </a:bodyPr>
                <a:lstStyle/>
                <a:p>
                  <a:pPr>
                    <a:defRPr sz="1000" b="0" i="0" u="none" strike="noStrike" kern="1200" baseline="0">
                      <a:ln>
                        <a:noFill/>
                      </a:ln>
                      <a:solidFill>
                        <a:schemeClr val="tx1"/>
                      </a:solidFill>
                      <a:effectLst>
                        <a:glow rad="101600">
                          <a:schemeClr val="bg1">
                            <a:alpha val="40000"/>
                          </a:schemeClr>
                        </a:glow>
                      </a:effectLst>
                      <a:latin typeface="+mn-lt"/>
                      <a:ea typeface="+mn-ea"/>
                      <a:cs typeface="+mn-cs"/>
                    </a:defRPr>
                  </a:pPr>
                  <a:endParaRPr lang="es-MX"/>
                </a:p>
              </c:txPr>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43204963273614894"/>
                      <c:h val="0.22936962435565597"/>
                    </c:manualLayout>
                  </c15:layout>
                </c:ext>
                <c:ext xmlns:c16="http://schemas.microsoft.com/office/drawing/2014/chart" uri="{C3380CC4-5D6E-409C-BE32-E72D297353CC}">
                  <c16:uniqueId val="{00000003-73E9-4E20-89FC-E4DB7CD578B7}"/>
                </c:ext>
              </c:extLst>
            </c:dLbl>
            <c:dLbl>
              <c:idx val="2"/>
              <c:layout>
                <c:manualLayout>
                  <c:x val="0.15624391529183607"/>
                  <c:y val="0.10553873152513706"/>
                </c:manualLayout>
              </c:layout>
              <c:numFmt formatCode="0.00%" sourceLinked="0"/>
              <c:spPr>
                <a:noFill/>
                <a:ln>
                  <a:noFill/>
                </a:ln>
                <a:effectLst/>
              </c:spPr>
              <c:txPr>
                <a:bodyPr rot="0" spcFirstLastPara="1" vertOverflow="ellipsis" vert="horz" wrap="square" lIns="38100" tIns="19050" rIns="38100" bIns="19050" anchor="ctr" anchorCtr="1">
                  <a:noAutofit/>
                </a:bodyPr>
                <a:lstStyle/>
                <a:p>
                  <a:pPr>
                    <a:defRPr sz="1000" b="0" i="0" u="none" strike="noStrike" kern="1200" baseline="0">
                      <a:ln>
                        <a:noFill/>
                      </a:ln>
                      <a:solidFill>
                        <a:schemeClr val="tx1"/>
                      </a:solidFill>
                      <a:effectLst>
                        <a:glow rad="101600">
                          <a:schemeClr val="bg1">
                            <a:alpha val="40000"/>
                          </a:schemeClr>
                        </a:glow>
                      </a:effectLst>
                      <a:latin typeface="+mn-lt"/>
                      <a:ea typeface="+mn-ea"/>
                      <a:cs typeface="+mn-cs"/>
                    </a:defRPr>
                  </a:pPr>
                  <a:endParaRPr lang="es-MX"/>
                </a:p>
              </c:txPr>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43628985497279421"/>
                      <c:h val="0.22912374094740881"/>
                    </c:manualLayout>
                  </c15:layout>
                </c:ext>
                <c:ext xmlns:c16="http://schemas.microsoft.com/office/drawing/2014/chart" uri="{C3380CC4-5D6E-409C-BE32-E72D297353CC}">
                  <c16:uniqueId val="{00000005-73E9-4E20-89FC-E4DB7CD578B7}"/>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ln>
                      <a:noFill/>
                    </a:ln>
                    <a:solidFill>
                      <a:schemeClr val="tx1"/>
                    </a:solidFill>
                    <a:effectLst>
                      <a:glow rad="101600">
                        <a:schemeClr val="bg1">
                          <a:alpha val="40000"/>
                        </a:schemeClr>
                      </a:glow>
                    </a:effectLst>
                    <a:latin typeface="+mn-lt"/>
                    <a:ea typeface="+mn-ea"/>
                    <a:cs typeface="+mn-cs"/>
                  </a:defRPr>
                </a:pPr>
                <a:endParaRPr lang="es-MX"/>
              </a:p>
            </c:txPr>
            <c:dLblPos val="ct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'Pag5'!$I$19:$I$21</c:f>
              <c:strCache>
                <c:ptCount val="3"/>
                <c:pt idx="0">
                  <c:v>RENOVABLES</c:v>
                </c:pt>
                <c:pt idx="1">
                  <c:v>NO RENOVABLES</c:v>
                </c:pt>
                <c:pt idx="2">
                  <c:v>IMPORTACIÓN</c:v>
                </c:pt>
              </c:strCache>
            </c:strRef>
          </c:cat>
          <c:val>
            <c:numRef>
              <c:f>'Pag5'!$L$19:$L$21</c:f>
              <c:numCache>
                <c:formatCode>0.0%</c:formatCode>
                <c:ptCount val="3"/>
                <c:pt idx="0">
                  <c:v>0.53460577506707352</c:v>
                </c:pt>
                <c:pt idx="1">
                  <c:v>0.31007181036476716</c:v>
                </c:pt>
                <c:pt idx="2">
                  <c:v>0.15532241456815929</c:v>
                </c:pt>
              </c:numCache>
            </c:numRef>
          </c:val>
          <c:extLst>
            <c:ext xmlns:c16="http://schemas.microsoft.com/office/drawing/2014/chart" uri="{C3380CC4-5D6E-409C-BE32-E72D297353CC}">
              <c16:uniqueId val="{00000006-73E9-4E20-89FC-E4DB7CD578B7}"/>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a:pPr>
      <a:endParaRPr lang="es-MX"/>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a:pPr>
            <a:r>
              <a:rPr lang="es-GT" b="0">
                <a:solidFill>
                  <a:schemeClr val="accent1"/>
                </a:solidFill>
              </a:rPr>
              <a:t>Transacciones en el Mercado a Término por Tipo de</a:t>
            </a:r>
            <a:r>
              <a:rPr lang="es-GT" b="0" baseline="0">
                <a:solidFill>
                  <a:schemeClr val="accent1"/>
                </a:solidFill>
              </a:rPr>
              <a:t> Contrato</a:t>
            </a:r>
          </a:p>
          <a:p>
            <a:pPr>
              <a:defRPr/>
            </a:pPr>
            <a:r>
              <a:rPr lang="es-GT" b="0" baseline="0">
                <a:solidFill>
                  <a:schemeClr val="accent1"/>
                </a:solidFill>
              </a:rPr>
              <a:t>(GWh)</a:t>
            </a:r>
            <a:endParaRPr lang="es-GT" b="0">
              <a:solidFill>
                <a:schemeClr val="accent1"/>
              </a:solidFill>
            </a:endParaRPr>
          </a:p>
        </c:rich>
      </c:tx>
      <c:overlay val="0"/>
    </c:title>
    <c:autoTitleDeleted val="0"/>
    <c:plotArea>
      <c:layout>
        <c:manualLayout>
          <c:layoutTarget val="inner"/>
          <c:xMode val="edge"/>
          <c:yMode val="edge"/>
          <c:x val="6.4102614262988397E-2"/>
          <c:y val="0.15037607786808099"/>
          <c:w val="0.92468021074360496"/>
          <c:h val="0.66353444359290903"/>
        </c:manualLayout>
      </c:layout>
      <c:barChart>
        <c:barDir val="col"/>
        <c:grouping val="stacked"/>
        <c:varyColors val="0"/>
        <c:ser>
          <c:idx val="4"/>
          <c:order val="0"/>
          <c:tx>
            <c:strRef>
              <c:f>'Pag6'!$A$31</c:f>
              <c:strCache>
                <c:ptCount val="1"/>
                <c:pt idx="0">
                  <c:v>Por diferencias con curva de carga (a)</c:v>
                </c:pt>
              </c:strCache>
            </c:strRef>
          </c:tx>
          <c:invertIfNegative val="0"/>
          <c:dLbls>
            <c:spPr>
              <a:noFill/>
              <a:ln>
                <a:noFill/>
              </a:ln>
              <a:effectLst/>
            </c:spPr>
            <c:txPr>
              <a:bodyPr rot="-5400000" vert="horz"/>
              <a:lstStyle/>
              <a:p>
                <a:pPr>
                  <a:defRPr/>
                </a:pPr>
                <a:endParaRPr lang="es-MX"/>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'Pag6'!$B$30:$M$30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'Pag6'!$B$31:$M$31</c:f>
              <c:numCache>
                <c:formatCode>_(* #,##0.00_);_(* \(#,##0.00\);_(* "-"??_);_(@_)</c:formatCode>
                <c:ptCount val="12"/>
                <c:pt idx="0">
                  <c:v>351.33970900000003</c:v>
                </c:pt>
                <c:pt idx="1">
                  <c:v>291.95882799999998</c:v>
                </c:pt>
                <c:pt idx="2">
                  <c:v>284.53984260000004</c:v>
                </c:pt>
                <c:pt idx="3">
                  <c:v>269.15051099999999</c:v>
                </c:pt>
                <c:pt idx="4">
                  <c:v>198.965936</c:v>
                </c:pt>
                <c:pt idx="5">
                  <c:v>317.90642400000002</c:v>
                </c:pt>
                <c:pt idx="6">
                  <c:v>392.80802769999997</c:v>
                </c:pt>
                <c:pt idx="7">
                  <c:v>418.23646280000003</c:v>
                </c:pt>
                <c:pt idx="8">
                  <c:v>424.40003400000001</c:v>
                </c:pt>
                <c:pt idx="9">
                  <c:v>471.50219419999996</c:v>
                </c:pt>
                <c:pt idx="10">
                  <c:v>440.46001799999999</c:v>
                </c:pt>
                <c:pt idx="11">
                  <c:v>389.77827060000004</c:v>
                </c:pt>
              </c:numCache>
            </c:numRef>
          </c:val>
          <c:extLst>
            <c:ext xmlns:c16="http://schemas.microsoft.com/office/drawing/2014/chart" uri="{C3380CC4-5D6E-409C-BE32-E72D297353CC}">
              <c16:uniqueId val="{00000000-F3D2-49FA-81E6-361A450E23F6}"/>
            </c:ext>
          </c:extLst>
        </c:ser>
        <c:ser>
          <c:idx val="0"/>
          <c:order val="1"/>
          <c:tx>
            <c:strRef>
              <c:f>'Pag6'!$A$32</c:f>
              <c:strCache>
                <c:ptCount val="1"/>
                <c:pt idx="0">
                  <c:v>De opción de compra de energía ( c )</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'Pag6'!$B$30:$M$30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'Pag6'!$B$32:$M$32</c:f>
              <c:numCache>
                <c:formatCode>_(* #,##0.00_);_(* \(#,##0.00\);_(* "-"??_);_(@_)</c:formatCode>
                <c:ptCount val="12"/>
                <c:pt idx="0">
                  <c:v>189.28871733838599</c:v>
                </c:pt>
                <c:pt idx="1">
                  <c:v>262.89516918632501</c:v>
                </c:pt>
                <c:pt idx="2">
                  <c:v>405.66864771033596</c:v>
                </c:pt>
                <c:pt idx="3">
                  <c:v>429.10976349418996</c:v>
                </c:pt>
                <c:pt idx="4">
                  <c:v>496.00256161689197</c:v>
                </c:pt>
                <c:pt idx="5">
                  <c:v>322.548583033353</c:v>
                </c:pt>
                <c:pt idx="6">
                  <c:v>354.23060723439301</c:v>
                </c:pt>
                <c:pt idx="7">
                  <c:v>394.96877630346103</c:v>
                </c:pt>
                <c:pt idx="8">
                  <c:v>344.19371268225899</c:v>
                </c:pt>
                <c:pt idx="9">
                  <c:v>306.41123363235602</c:v>
                </c:pt>
                <c:pt idx="10">
                  <c:v>286.28146365526402</c:v>
                </c:pt>
                <c:pt idx="11">
                  <c:v>319.95883117013199</c:v>
                </c:pt>
              </c:numCache>
            </c:numRef>
          </c:val>
          <c:extLst>
            <c:ext xmlns:c16="http://schemas.microsoft.com/office/drawing/2014/chart" uri="{C3380CC4-5D6E-409C-BE32-E72D297353CC}">
              <c16:uniqueId val="{00000001-F3D2-49FA-81E6-361A450E23F6}"/>
            </c:ext>
          </c:extLst>
        </c:ser>
        <c:ser>
          <c:idx val="1"/>
          <c:order val="2"/>
          <c:tx>
            <c:strRef>
              <c:f>'Pag6'!$A$33</c:f>
              <c:strCache>
                <c:ptCount val="1"/>
                <c:pt idx="0">
                  <c:v>Por diferencias por la demanda faltante (d)</c:v>
                </c:pt>
              </c:strCache>
            </c:strRef>
          </c:tx>
          <c:invertIfNegative val="0"/>
          <c:dLbls>
            <c:dLbl>
              <c:idx val="0"/>
              <c:layout>
                <c:manualLayout>
                  <c:x val="-1.0283512853802199E-3"/>
                  <c:y val="-5.2171229277884002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3D2-49FA-81E6-361A450E23F6}"/>
                </c:ext>
              </c:extLst>
            </c:dLbl>
            <c:dLbl>
              <c:idx val="1"/>
              <c:layout>
                <c:manualLayout>
                  <c:x val="-1.1618801634683E-3"/>
                  <c:y val="-1.31347481947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3D2-49FA-81E6-361A450E23F6}"/>
                </c:ext>
              </c:extLst>
            </c:dLbl>
            <c:dLbl>
              <c:idx val="2"/>
              <c:layout>
                <c:manualLayout>
                  <c:x val="-4.9412636326898402E-4"/>
                  <c:y val="-9.8910486056629603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3D2-49FA-81E6-361A450E23F6}"/>
                </c:ext>
              </c:extLst>
            </c:dLbl>
            <c:dLbl>
              <c:idx val="3"/>
              <c:layout>
                <c:manualLayout>
                  <c:x val="1.7354331283045901E-4"/>
                  <c:y val="-8.6250832539402199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3D2-49FA-81E6-361A450E23F6}"/>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'Pag6'!$B$30:$M$30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'Pag6'!$B$33:$M$33</c:f>
              <c:numCache>
                <c:formatCode>_(* #,##0.00_);_(* \(#,##0.00\);_(* "-"??_);_(@_)</c:formatCode>
                <c:ptCount val="12"/>
                <c:pt idx="0">
                  <c:v>179.323452777158</c:v>
                </c:pt>
                <c:pt idx="1">
                  <c:v>165.21365721235901</c:v>
                </c:pt>
                <c:pt idx="2">
                  <c:v>176.74946765555001</c:v>
                </c:pt>
                <c:pt idx="3">
                  <c:v>161.66907768507002</c:v>
                </c:pt>
                <c:pt idx="4">
                  <c:v>190.565502435181</c:v>
                </c:pt>
                <c:pt idx="5">
                  <c:v>181.88466753284402</c:v>
                </c:pt>
                <c:pt idx="6">
                  <c:v>174.51851218639698</c:v>
                </c:pt>
                <c:pt idx="7">
                  <c:v>178.72799616887201</c:v>
                </c:pt>
                <c:pt idx="8">
                  <c:v>165.33933854049999</c:v>
                </c:pt>
                <c:pt idx="9">
                  <c:v>169.436977907509</c:v>
                </c:pt>
                <c:pt idx="10">
                  <c:v>154.48947137715501</c:v>
                </c:pt>
                <c:pt idx="11">
                  <c:v>158.35317290961899</c:v>
                </c:pt>
              </c:numCache>
            </c:numRef>
          </c:val>
          <c:extLst>
            <c:ext xmlns:c16="http://schemas.microsoft.com/office/drawing/2014/chart" uri="{C3380CC4-5D6E-409C-BE32-E72D297353CC}">
              <c16:uniqueId val="{00000006-F3D2-49FA-81E6-361A450E23F6}"/>
            </c:ext>
          </c:extLst>
        </c:ser>
        <c:ser>
          <c:idx val="2"/>
          <c:order val="3"/>
          <c:tx>
            <c:strRef>
              <c:f>'Pag6'!$A$34</c:f>
              <c:strCache>
                <c:ptCount val="1"/>
                <c:pt idx="0">
                  <c:v>Contratos de energía generada (f)</c:v>
                </c:pt>
              </c:strCache>
            </c:strRef>
          </c:tx>
          <c:invertIfNegative val="0"/>
          <c:dLbls>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'Pag6'!$B$30:$M$30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'Pag6'!$B$34:$M$34</c:f>
              <c:numCache>
                <c:formatCode>_(* #,##0.00_);_(* \(#,##0.00\);_(* "-"??_);_(@_)</c:formatCode>
                <c:ptCount val="12"/>
                <c:pt idx="0">
                  <c:v>148.28353647294199</c:v>
                </c:pt>
                <c:pt idx="1">
                  <c:v>122.89120786288601</c:v>
                </c:pt>
                <c:pt idx="2">
                  <c:v>125.25305717380201</c:v>
                </c:pt>
                <c:pt idx="3">
                  <c:v>121.67484972284099</c:v>
                </c:pt>
                <c:pt idx="4">
                  <c:v>121.846712888542</c:v>
                </c:pt>
                <c:pt idx="5">
                  <c:v>110.825052334877</c:v>
                </c:pt>
                <c:pt idx="6">
                  <c:v>137.895309963779</c:v>
                </c:pt>
                <c:pt idx="7">
                  <c:v>131.04211979994602</c:v>
                </c:pt>
                <c:pt idx="8">
                  <c:v>144.61070039570302</c:v>
                </c:pt>
                <c:pt idx="9">
                  <c:v>164.123471972956</c:v>
                </c:pt>
                <c:pt idx="10">
                  <c:v>186.099585543242</c:v>
                </c:pt>
                <c:pt idx="11">
                  <c:v>201.353245017777</c:v>
                </c:pt>
              </c:numCache>
            </c:numRef>
          </c:val>
          <c:extLst>
            <c:ext xmlns:c16="http://schemas.microsoft.com/office/drawing/2014/chart" uri="{C3380CC4-5D6E-409C-BE32-E72D297353CC}">
              <c16:uniqueId val="{00000013-F3D2-49FA-81E6-361A450E23F6}"/>
            </c:ext>
          </c:extLst>
        </c:ser>
        <c:ser>
          <c:idx val="5"/>
          <c:order val="4"/>
          <c:tx>
            <c:strRef>
              <c:f>'Pag6'!$A$35</c:f>
              <c:strCache>
                <c:ptCount val="1"/>
                <c:pt idx="0">
                  <c:v>Cumplimiento de transacciones internacionales</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'Pag6'!$B$30:$M$30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'Pag6'!$B$35:$M$35</c:f>
              <c:numCache>
                <c:formatCode>_(* #,##0.00_);_(* \(#,##0.00\);_(* "-"??_);_(@_)</c:formatCode>
                <c:ptCount val="12"/>
                <c:pt idx="0">
                  <c:v>70.077856999999995</c:v>
                </c:pt>
                <c:pt idx="1">
                  <c:v>78.298772999999997</c:v>
                </c:pt>
                <c:pt idx="2">
                  <c:v>116.104873</c:v>
                </c:pt>
                <c:pt idx="3">
                  <c:v>97.924417000000005</c:v>
                </c:pt>
                <c:pt idx="4">
                  <c:v>63.494304999999997</c:v>
                </c:pt>
                <c:pt idx="5">
                  <c:v>71.298225000000002</c:v>
                </c:pt>
                <c:pt idx="6">
                  <c:v>85.681715999999994</c:v>
                </c:pt>
                <c:pt idx="7">
                  <c:v>95.371206000000001</c:v>
                </c:pt>
                <c:pt idx="8">
                  <c:v>94.303743999999995</c:v>
                </c:pt>
                <c:pt idx="9">
                  <c:v>105.298941</c:v>
                </c:pt>
                <c:pt idx="10">
                  <c:v>100.635378</c:v>
                </c:pt>
                <c:pt idx="11">
                  <c:v>98.509658000000002</c:v>
                </c:pt>
              </c:numCache>
            </c:numRef>
          </c:val>
          <c:extLst>
            <c:ext xmlns:c16="http://schemas.microsoft.com/office/drawing/2014/chart" uri="{C3380CC4-5D6E-409C-BE32-E72D297353CC}">
              <c16:uniqueId val="{00000000-A027-47EA-9EC6-7DC375D33ABF}"/>
            </c:ext>
          </c:extLst>
        </c:ser>
        <c:ser>
          <c:idx val="6"/>
          <c:order val="5"/>
          <c:tx>
            <c:strRef>
              <c:f>'Pag6'!$A$36</c:f>
              <c:strCache>
                <c:ptCount val="1"/>
                <c:pt idx="0">
                  <c:v>Respaldo de Energía Generada (Productores)</c:v>
                </c:pt>
              </c:strCache>
            </c:strRef>
          </c:tx>
          <c:invertIfNegative val="0"/>
          <c:dLbls>
            <c:dLbl>
              <c:idx val="0"/>
              <c:layout>
                <c:manualLayout>
                  <c:x val="1.1129660545353367E-3"/>
                  <c:y val="-2.25624509098905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CEB-4925-808C-FCD6A2F7457E}"/>
                </c:ext>
              </c:extLst>
            </c:dLbl>
            <c:dLbl>
              <c:idx val="1"/>
              <c:layout>
                <c:manualLayout>
                  <c:x val="-2.0404141956092142E-17"/>
                  <c:y val="-1.75485729299149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CEB-4925-808C-FCD6A2F7457E}"/>
                </c:ext>
              </c:extLst>
            </c:dLbl>
            <c:dLbl>
              <c:idx val="2"/>
              <c:layout>
                <c:manualLayout>
                  <c:x val="0"/>
                  <c:y val="-1.50416339399270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CEB-4925-808C-FCD6A2F7457E}"/>
                </c:ext>
              </c:extLst>
            </c:dLbl>
            <c:dLbl>
              <c:idx val="3"/>
              <c:layout>
                <c:manualLayout>
                  <c:x val="0"/>
                  <c:y val="-2.25624509098905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CEB-4925-808C-FCD6A2F7457E}"/>
                </c:ext>
              </c:extLst>
            </c:dLbl>
            <c:dLbl>
              <c:idx val="4"/>
              <c:layout>
                <c:manualLayout>
                  <c:x val="0"/>
                  <c:y val="-2.00555119199026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CEB-4925-808C-FCD6A2F7457E}"/>
                </c:ext>
              </c:extLst>
            </c:dLbl>
            <c:dLbl>
              <c:idx val="5"/>
              <c:layout>
                <c:manualLayout>
                  <c:x val="0"/>
                  <c:y val="-1.50416339399270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CEB-4925-808C-FCD6A2F7457E}"/>
                </c:ext>
              </c:extLst>
            </c:dLbl>
            <c:dLbl>
              <c:idx val="6"/>
              <c:layout>
                <c:manualLayout>
                  <c:x val="-2.2259321090707549E-3"/>
                  <c:y val="-2.256245090989059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CEB-4925-808C-FCD6A2F7457E}"/>
                </c:ext>
              </c:extLst>
            </c:dLbl>
            <c:dLbl>
              <c:idx val="7"/>
              <c:layout>
                <c:manualLayout>
                  <c:x val="-8.161656782436857E-17"/>
                  <c:y val="-2.25624509098905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CEB-4925-808C-FCD6A2F7457E}"/>
                </c:ext>
              </c:extLst>
            </c:dLbl>
            <c:dLbl>
              <c:idx val="8"/>
              <c:layout>
                <c:manualLayout>
                  <c:x val="8.161656782436857E-17"/>
                  <c:y val="-1.2534694949939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CEB-4925-808C-FCD6A2F7457E}"/>
                </c:ext>
              </c:extLst>
            </c:dLbl>
            <c:dLbl>
              <c:idx val="9"/>
              <c:layout>
                <c:manualLayout>
                  <c:x val="-1.6323313564873714E-16"/>
                  <c:y val="-1.50416339399270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CEB-4925-808C-FCD6A2F7457E}"/>
                </c:ext>
              </c:extLst>
            </c:dLbl>
            <c:dLbl>
              <c:idx val="10"/>
              <c:layout>
                <c:manualLayout>
                  <c:x val="-1.1129660545353367E-3"/>
                  <c:y val="-2.00555119199027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CEB-4925-808C-FCD6A2F7457E}"/>
                </c:ext>
              </c:extLst>
            </c:dLbl>
            <c:dLbl>
              <c:idx val="11"/>
              <c:layout>
                <c:manualLayout>
                  <c:x val="-2.2259321090706734E-3"/>
                  <c:y val="-1.50416339399270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CEB-4925-808C-FCD6A2F7457E}"/>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'Pag6'!$B$30:$M$30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'Pag6'!$B$36:$M$36</c:f>
              <c:numCache>
                <c:formatCode>_(* #,##0.00_);_(* \(#,##0.00\);_(* "-"??_);_(@_)</c:formatCode>
                <c:ptCount val="12"/>
                <c:pt idx="0">
                  <c:v>12.719227173704001</c:v>
                </c:pt>
                <c:pt idx="1">
                  <c:v>33.337023072640996</c:v>
                </c:pt>
                <c:pt idx="2">
                  <c:v>42.109679264381995</c:v>
                </c:pt>
                <c:pt idx="3">
                  <c:v>42.658474579573003</c:v>
                </c:pt>
                <c:pt idx="4">
                  <c:v>37.401669049601992</c:v>
                </c:pt>
                <c:pt idx="5">
                  <c:v>45.467163803208003</c:v>
                </c:pt>
                <c:pt idx="6">
                  <c:v>50.995457907670996</c:v>
                </c:pt>
                <c:pt idx="7">
                  <c:v>44.854948486489995</c:v>
                </c:pt>
                <c:pt idx="8">
                  <c:v>59.58161974604301</c:v>
                </c:pt>
                <c:pt idx="9">
                  <c:v>62.820876186968</c:v>
                </c:pt>
                <c:pt idx="10">
                  <c:v>51.374495382108996</c:v>
                </c:pt>
                <c:pt idx="11">
                  <c:v>60.761778694842</c:v>
                </c:pt>
              </c:numCache>
            </c:numRef>
          </c:val>
          <c:extLst>
            <c:ext xmlns:c16="http://schemas.microsoft.com/office/drawing/2014/chart" uri="{C3380CC4-5D6E-409C-BE32-E72D297353CC}">
              <c16:uniqueId val="{00000000-7CEB-4925-808C-FCD6A2F7457E}"/>
            </c:ext>
          </c:extLst>
        </c:ser>
        <c:dLbls>
          <c:showLegendKey val="0"/>
          <c:showVal val="1"/>
          <c:showCatName val="0"/>
          <c:showSerName val="0"/>
          <c:showPercent val="0"/>
          <c:showBubbleSize val="0"/>
        </c:dLbls>
        <c:gapWidth val="150"/>
        <c:overlap val="100"/>
        <c:axId val="848005384"/>
        <c:axId val="848005776"/>
      </c:barChart>
      <c:catAx>
        <c:axId val="848005384"/>
        <c:scaling>
          <c:orientation val="minMax"/>
        </c:scaling>
        <c:delete val="0"/>
        <c:axPos val="b"/>
        <c:numFmt formatCode="General" sourceLinked="1"/>
        <c:majorTickMark val="out"/>
        <c:minorTickMark val="none"/>
        <c:tickLblPos val="nextTo"/>
        <c:txPr>
          <a:bodyPr rot="0" vert="horz"/>
          <a:lstStyle/>
          <a:p>
            <a:pPr>
              <a:defRPr/>
            </a:pPr>
            <a:endParaRPr lang="es-MX"/>
          </a:p>
        </c:txPr>
        <c:crossAx val="848005776"/>
        <c:crosses val="autoZero"/>
        <c:auto val="1"/>
        <c:lblAlgn val="ctr"/>
        <c:lblOffset val="100"/>
        <c:tickLblSkip val="1"/>
        <c:tickMarkSkip val="1"/>
        <c:noMultiLvlLbl val="0"/>
      </c:catAx>
      <c:valAx>
        <c:axId val="848005776"/>
        <c:scaling>
          <c:orientation val="minMax"/>
          <c:max val="1300"/>
          <c:min val="0"/>
        </c:scaling>
        <c:delete val="0"/>
        <c:axPos val="l"/>
        <c:majorGridlines/>
        <c:title>
          <c:tx>
            <c:rich>
              <a:bodyPr/>
              <a:lstStyle/>
              <a:p>
                <a:pPr>
                  <a:defRPr/>
                </a:pPr>
                <a:r>
                  <a:rPr lang="es-GT"/>
                  <a:t>GWh</a:t>
                </a:r>
              </a:p>
            </c:rich>
          </c:tx>
          <c:layout>
            <c:manualLayout>
              <c:xMode val="edge"/>
              <c:yMode val="edge"/>
              <c:x val="1.2820512820512799E-2"/>
              <c:y val="0.44924851498825802"/>
            </c:manualLayout>
          </c:layout>
          <c:overlay val="0"/>
        </c:title>
        <c:numFmt formatCode="_(* #,##0_);_(* \(#,##0\);_(* &quot;-&quot;_);_(@_)" sourceLinked="0"/>
        <c:majorTickMark val="out"/>
        <c:minorTickMark val="none"/>
        <c:tickLblPos val="nextTo"/>
        <c:txPr>
          <a:bodyPr rot="0" vert="horz"/>
          <a:lstStyle/>
          <a:p>
            <a:pPr>
              <a:defRPr/>
            </a:pPr>
            <a:endParaRPr lang="es-MX"/>
          </a:p>
        </c:txPr>
        <c:crossAx val="848005384"/>
        <c:crosses val="autoZero"/>
        <c:crossBetween val="between"/>
        <c:majorUnit val="130"/>
      </c:valAx>
      <c:spPr>
        <a:noFill/>
      </c:spPr>
    </c:plotArea>
    <c:legend>
      <c:legendPos val="r"/>
      <c:layout>
        <c:manualLayout>
          <c:xMode val="edge"/>
          <c:yMode val="edge"/>
          <c:x val="2.4030535676779902E-2"/>
          <c:y val="0.87008035430351627"/>
          <c:w val="0.97596948545037876"/>
          <c:h val="0.1299196456964839"/>
        </c:manualLayout>
      </c:layout>
      <c:overlay val="0"/>
    </c:legend>
    <c:plotVisOnly val="1"/>
    <c:dispBlanksAs val="gap"/>
    <c:showDLblsOverMax val="0"/>
  </c:chart>
  <c:spPr>
    <a:noFill/>
  </c:spPr>
  <c:printSettings>
    <c:headerFooter alignWithMargins="0"/>
    <c:pageMargins b="1" l="0.750000000000002" r="0.750000000000002" t="1" header="0" footer="0"/>
    <c:pageSetup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pieChart>
        <c:varyColors val="1"/>
        <c:ser>
          <c:idx val="0"/>
          <c:order val="0"/>
          <c:dLbls>
            <c:dLbl>
              <c:idx val="0"/>
              <c:layout>
                <c:manualLayout>
                  <c:x val="0.20209788948349469"/>
                  <c:y val="-0.1403731508435048"/>
                </c:manualLayout>
              </c:layout>
              <c:numFmt formatCode="0.00%" sourceLinked="0"/>
              <c:spPr>
                <a:noFill/>
                <a:ln>
                  <a:noFill/>
                </a:ln>
                <a:effectLst/>
              </c:spPr>
              <c:txPr>
                <a:bodyPr wrap="square" lIns="38100" tIns="19050" rIns="38100" bIns="19050" anchor="ctr">
                  <a:noAutofit/>
                </a:bodyPr>
                <a:lstStyle/>
                <a:p>
                  <a:pPr>
                    <a:defRPr/>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16238670755416593"/>
                      <c:h val="0.20588359464106362"/>
                    </c:manualLayout>
                  </c15:layout>
                </c:ext>
                <c:ext xmlns:c16="http://schemas.microsoft.com/office/drawing/2014/chart" uri="{C3380CC4-5D6E-409C-BE32-E72D297353CC}">
                  <c16:uniqueId val="{00000000-28C8-4F5D-993E-71A4C5228AAF}"/>
                </c:ext>
              </c:extLst>
            </c:dLbl>
            <c:dLbl>
              <c:idx val="1"/>
              <c:layout>
                <c:manualLayout>
                  <c:x val="1.9404627473941911E-2"/>
                  <c:y val="8.3135011831196905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A8DA-4AF8-8DBB-9162F032FB65}"/>
                </c:ext>
              </c:extLst>
            </c:dLbl>
            <c:numFmt formatCode="0.00%" sourceLinked="0"/>
            <c:spPr>
              <a:noFill/>
              <a:ln>
                <a:noFill/>
              </a:ln>
              <a:effectLst/>
            </c:sp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'Pag6'!$E$14:$E$15</c:f>
              <c:strCache>
                <c:ptCount val="2"/>
                <c:pt idx="0">
                  <c:v>MERCADO A TÉRMINO</c:v>
                </c:pt>
                <c:pt idx="1">
                  <c:v>MERCADO DE OPORTUNIDAD</c:v>
                </c:pt>
              </c:strCache>
            </c:strRef>
          </c:cat>
          <c:val>
            <c:numRef>
              <c:f>'Pag6'!$F$14:$F$15</c:f>
              <c:numCache>
                <c:formatCode>#,##0.00</c:formatCode>
                <c:ptCount val="2"/>
                <c:pt idx="0">
                  <c:v>13211.773561494854</c:v>
                </c:pt>
                <c:pt idx="1">
                  <c:v>2085.7578186340379</c:v>
                </c:pt>
              </c:numCache>
            </c:numRef>
          </c:val>
          <c:extLst>
            <c:ext xmlns:c16="http://schemas.microsoft.com/office/drawing/2014/chart" uri="{C3380CC4-5D6E-409C-BE32-E72D297353CC}">
              <c16:uniqueId val="{00000000-20D6-4119-8CB1-32E4FA3D1CB3}"/>
            </c:ext>
          </c:extLst>
        </c:ser>
        <c:dLbls>
          <c:showLegendKey val="0"/>
          <c:showVal val="1"/>
          <c:showCatName val="1"/>
          <c:showSerName val="0"/>
          <c:showPercent val="0"/>
          <c:showBubbleSize val="0"/>
          <c:showLeaderLines val="1"/>
        </c:dLbls>
        <c:firstSliceAng val="90"/>
      </c:pieChart>
      <c:spPr>
        <a:noFill/>
      </c:spPr>
    </c:plotArea>
    <c:plotVisOnly val="1"/>
    <c:dispBlanksAs val="gap"/>
    <c:showDLblsOverMax val="0"/>
  </c:chart>
  <c:spPr>
    <a:noFill/>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GT" sz="1800" b="1" i="0" baseline="0">
                <a:effectLst/>
              </a:rPr>
              <a:t>	Costos Unitarios en el Mercado Mayorista con Respecto al </a:t>
            </a:r>
            <a:endParaRPr lang="es-GT">
              <a:effectLst/>
            </a:endParaRPr>
          </a:p>
          <a:p>
            <a:pPr>
              <a:defRPr/>
            </a:pPr>
            <a:r>
              <a:rPr lang="es-GT" sz="1800" b="1" i="0" baseline="0">
                <a:effectLst/>
              </a:rPr>
              <a:t>Consumo Mensual de Energía</a:t>
            </a:r>
            <a:endParaRPr lang="es-GT">
              <a:effectLst/>
            </a:endParaRPr>
          </a:p>
        </c:rich>
      </c:tx>
      <c:layout>
        <c:manualLayout>
          <c:xMode val="edge"/>
          <c:yMode val="edge"/>
          <c:x val="0.25559614695340505"/>
          <c:y val="7.5595238095238094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GT"/>
        </a:p>
      </c:txPr>
    </c:title>
    <c:autoTitleDeleted val="0"/>
    <c:plotArea>
      <c:layout>
        <c:manualLayout>
          <c:layoutTarget val="inner"/>
          <c:xMode val="edge"/>
          <c:yMode val="edge"/>
          <c:x val="5.8526075268817195E-2"/>
          <c:y val="0.13090575396825396"/>
          <c:w val="0.80150080645161292"/>
          <c:h val="0.8039170634920636"/>
        </c:manualLayout>
      </c:layout>
      <c:barChart>
        <c:barDir val="col"/>
        <c:grouping val="stacked"/>
        <c:varyColors val="0"/>
        <c:ser>
          <c:idx val="0"/>
          <c:order val="0"/>
          <c:tx>
            <c:strRef>
              <c:f>'Pag7'!$A$51</c:f>
              <c:strCache>
                <c:ptCount val="1"/>
                <c:pt idx="0">
                  <c:v>Generación Forzada</c:v>
                </c:pt>
              </c:strCache>
            </c:strRef>
          </c:tx>
          <c:spPr>
            <a:solidFill>
              <a:schemeClr val="accent1"/>
            </a:solidFill>
            <a:ln>
              <a:noFill/>
            </a:ln>
            <a:effectLst/>
            <a:scene3d>
              <a:camera prst="orthographicFront"/>
              <a:lightRig rig="threePt" dir="t"/>
            </a:scene3d>
            <a:sp3d>
              <a:bevelT w="50800" h="508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'Pag7'!$B$50:$M$50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'Pag7'!$B$51:$M$51</c:f>
              <c:numCache>
                <c:formatCode>_(* #,##0.00_);_(* \(#,##0.00\);_(* "-"??_);_(@_)</c:formatCode>
                <c:ptCount val="12"/>
                <c:pt idx="0">
                  <c:v>2.6873594344918144</c:v>
                </c:pt>
                <c:pt idx="1">
                  <c:v>1.6975813853341666</c:v>
                </c:pt>
                <c:pt idx="2">
                  <c:v>2.4805907003705863</c:v>
                </c:pt>
                <c:pt idx="3">
                  <c:v>2.0534354426284778</c:v>
                </c:pt>
                <c:pt idx="4">
                  <c:v>2.5127582982321086</c:v>
                </c:pt>
                <c:pt idx="5">
                  <c:v>4.4543204998200512</c:v>
                </c:pt>
                <c:pt idx="6">
                  <c:v>1.9182678299410338</c:v>
                </c:pt>
                <c:pt idx="7">
                  <c:v>1.9688947410889841</c:v>
                </c:pt>
                <c:pt idx="8">
                  <c:v>2.5523052036969927</c:v>
                </c:pt>
                <c:pt idx="9">
                  <c:v>3.2773449675335695</c:v>
                </c:pt>
                <c:pt idx="10">
                  <c:v>1.7832273203082447</c:v>
                </c:pt>
                <c:pt idx="11">
                  <c:v>2.2306989056243407</c:v>
                </c:pt>
              </c:numCache>
            </c:numRef>
          </c:val>
          <c:extLst>
            <c:ext xmlns:c16="http://schemas.microsoft.com/office/drawing/2014/chart" uri="{C3380CC4-5D6E-409C-BE32-E72D297353CC}">
              <c16:uniqueId val="{00000000-E195-4051-9A86-F30D3A69CAE6}"/>
            </c:ext>
          </c:extLst>
        </c:ser>
        <c:ser>
          <c:idx val="1"/>
          <c:order val="1"/>
          <c:tx>
            <c:strRef>
              <c:f>'Pag7'!$A$52</c:f>
              <c:strCache>
                <c:ptCount val="1"/>
                <c:pt idx="0">
                  <c:v>Reserva Rodante Operativa</c:v>
                </c:pt>
              </c:strCache>
            </c:strRef>
          </c:tx>
          <c:spPr>
            <a:solidFill>
              <a:schemeClr val="accent2"/>
            </a:solidFill>
            <a:ln>
              <a:noFill/>
            </a:ln>
            <a:effectLst/>
            <a:scene3d>
              <a:camera prst="orthographicFront"/>
              <a:lightRig rig="threePt" dir="t"/>
            </a:scene3d>
            <a:sp3d>
              <a:bevelT w="50800" h="508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'Pag7'!$B$50:$M$50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'Pag7'!$B$52:$M$52</c:f>
              <c:numCache>
                <c:formatCode>_(* #,##0.00_);_(* \(#,##0.00\);_(* "-"??_);_(@_)</c:formatCode>
                <c:ptCount val="12"/>
                <c:pt idx="0">
                  <c:v>3.891105865988429</c:v>
                </c:pt>
                <c:pt idx="1">
                  <c:v>3.305932071192883</c:v>
                </c:pt>
                <c:pt idx="2">
                  <c:v>3.1460410030882375</c:v>
                </c:pt>
                <c:pt idx="3">
                  <c:v>3.5463342741896211</c:v>
                </c:pt>
                <c:pt idx="4">
                  <c:v>4.1909600985417583</c:v>
                </c:pt>
                <c:pt idx="5">
                  <c:v>4.8492453797394344</c:v>
                </c:pt>
                <c:pt idx="6">
                  <c:v>3.5974040517724579</c:v>
                </c:pt>
                <c:pt idx="7">
                  <c:v>3.198599586558645</c:v>
                </c:pt>
                <c:pt idx="8">
                  <c:v>3.0405887043870528</c:v>
                </c:pt>
                <c:pt idx="9">
                  <c:v>3.2512288398864375</c:v>
                </c:pt>
                <c:pt idx="10">
                  <c:v>2.8734656013035695</c:v>
                </c:pt>
                <c:pt idx="11">
                  <c:v>2.9094120708999109</c:v>
                </c:pt>
              </c:numCache>
            </c:numRef>
          </c:val>
          <c:extLst>
            <c:ext xmlns:c16="http://schemas.microsoft.com/office/drawing/2014/chart" uri="{C3380CC4-5D6E-409C-BE32-E72D297353CC}">
              <c16:uniqueId val="{00000001-E195-4051-9A86-F30D3A69CAE6}"/>
            </c:ext>
          </c:extLst>
        </c:ser>
        <c:ser>
          <c:idx val="2"/>
          <c:order val="2"/>
          <c:tx>
            <c:strRef>
              <c:f>'Pag7'!$A$53</c:f>
              <c:strCache>
                <c:ptCount val="1"/>
                <c:pt idx="0">
                  <c:v>Reserva Rápida</c:v>
                </c:pt>
              </c:strCache>
            </c:strRef>
          </c:tx>
          <c:spPr>
            <a:solidFill>
              <a:schemeClr val="accent3"/>
            </a:solidFill>
            <a:ln>
              <a:noFill/>
            </a:ln>
            <a:effectLst/>
            <a:scene3d>
              <a:camera prst="orthographicFront"/>
              <a:lightRig rig="threePt" dir="t"/>
            </a:scene3d>
            <a:sp3d>
              <a:bevelT w="50800" h="50800"/>
            </a:sp3d>
          </c:spPr>
          <c:invertIfNegative val="0"/>
          <c:dLbls>
            <c:dLbl>
              <c:idx val="7"/>
              <c:layout>
                <c:manualLayout>
                  <c:x val="0"/>
                  <c:y val="2.5198412698411773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195-4051-9A86-F30D3A69CAE6}"/>
                </c:ext>
              </c:extLst>
            </c:dLbl>
            <c:dLbl>
              <c:idx val="8"/>
              <c:layout>
                <c:manualLayout>
                  <c:x val="-8.3451843603537502E-17"/>
                  <c:y val="2.5198412698411773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195-4051-9A86-F30D3A69CAE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'Pag7'!$B$50:$M$50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'Pag7'!$B$53:$M$53</c:f>
              <c:numCache>
                <c:formatCode>_(* #,##0.00_);_(* \(#,##0.00\);_(* "-"??_);_(@_)</c:formatCode>
                <c:ptCount val="12"/>
                <c:pt idx="0">
                  <c:v>1.1011719088739305</c:v>
                </c:pt>
                <c:pt idx="1">
                  <c:v>1.1470743078201984</c:v>
                </c:pt>
                <c:pt idx="2">
                  <c:v>0.93203248866183863</c:v>
                </c:pt>
                <c:pt idx="3">
                  <c:v>0.88299776373499306</c:v>
                </c:pt>
                <c:pt idx="4">
                  <c:v>0.69673604261581767</c:v>
                </c:pt>
                <c:pt idx="5">
                  <c:v>0.90283121746210093</c:v>
                </c:pt>
                <c:pt idx="6">
                  <c:v>0.95434202445700422</c:v>
                </c:pt>
                <c:pt idx="7">
                  <c:v>1.0597840700320329</c:v>
                </c:pt>
                <c:pt idx="8">
                  <c:v>0.8620731813328002</c:v>
                </c:pt>
                <c:pt idx="9">
                  <c:v>0.75732911113164281</c:v>
                </c:pt>
                <c:pt idx="10">
                  <c:v>0.74389249391108825</c:v>
                </c:pt>
                <c:pt idx="11">
                  <c:v>0.69946026032366471</c:v>
                </c:pt>
              </c:numCache>
            </c:numRef>
          </c:val>
          <c:extLst>
            <c:ext xmlns:c16="http://schemas.microsoft.com/office/drawing/2014/chart" uri="{C3380CC4-5D6E-409C-BE32-E72D297353CC}">
              <c16:uniqueId val="{00000004-E195-4051-9A86-F30D3A69CAE6}"/>
            </c:ext>
          </c:extLst>
        </c:ser>
        <c:ser>
          <c:idx val="4"/>
          <c:order val="3"/>
          <c:tx>
            <c:strRef>
              <c:f>'Pag7'!$A$54</c:f>
              <c:strCache>
                <c:ptCount val="1"/>
                <c:pt idx="0">
                  <c:v>Cargo del Saldo Precio de la Potencia y de la Energía Excedente de los Contratos por Licitación</c:v>
                </c:pt>
              </c:strCache>
            </c:strRef>
          </c:tx>
          <c:spPr>
            <a:solidFill>
              <a:schemeClr val="accent5"/>
            </a:solidFill>
            <a:ln>
              <a:noFill/>
            </a:ln>
            <a:effectLst/>
            <a:scene3d>
              <a:camera prst="orthographicFront"/>
              <a:lightRig rig="threePt" dir="t"/>
            </a:scene3d>
            <a:sp3d>
              <a:bevelT w="50800" h="63500"/>
            </a:sp3d>
          </c:spPr>
          <c:invertIfNegative val="0"/>
          <c:dLbls>
            <c:dLbl>
              <c:idx val="2"/>
              <c:spPr>
                <a:noFill/>
                <a:ln>
                  <a:noFill/>
                </a:ln>
                <a:effectLst>
                  <a:glow rad="101600">
                    <a:schemeClr val="bg1">
                      <a:alpha val="40000"/>
                    </a:schemeClr>
                  </a:glow>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dLblPos val="ctr"/>
              <c:showLegendKey val="0"/>
              <c:showVal val="1"/>
              <c:showCatName val="0"/>
              <c:showSerName val="0"/>
              <c:showPercent val="0"/>
              <c:showBubbleSize val="0"/>
              <c:extLst>
                <c:ext xmlns:c16="http://schemas.microsoft.com/office/drawing/2014/chart" uri="{C3380CC4-5D6E-409C-BE32-E72D297353CC}">
                  <c16:uniqueId val="{00000008-E195-4051-9A86-F30D3A69CAE6}"/>
                </c:ext>
              </c:extLst>
            </c:dLbl>
            <c:dLbl>
              <c:idx val="3"/>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effectLst>
                        <a:glow rad="101600">
                          <a:schemeClr val="bg1">
                            <a:alpha val="40000"/>
                          </a:schemeClr>
                        </a:glow>
                      </a:effectLst>
                      <a:latin typeface="+mn-lt"/>
                      <a:ea typeface="+mn-ea"/>
                      <a:cs typeface="+mn-cs"/>
                    </a:defRPr>
                  </a:pPr>
                  <a:endParaRPr lang="es-MX"/>
                </a:p>
              </c:txPr>
              <c:dLblPos val="ctr"/>
              <c:showLegendKey val="0"/>
              <c:showVal val="1"/>
              <c:showCatName val="0"/>
              <c:showSerName val="0"/>
              <c:showPercent val="0"/>
              <c:showBubbleSize val="0"/>
              <c:extLst>
                <c:ext xmlns:c16="http://schemas.microsoft.com/office/drawing/2014/chart" uri="{C3380CC4-5D6E-409C-BE32-E72D297353CC}">
                  <c16:uniqueId val="{00000009-E195-4051-9A86-F30D3A69CAE6}"/>
                </c:ext>
              </c:extLst>
            </c:dLbl>
            <c:dLbl>
              <c:idx val="4"/>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effectLst>
                        <a:glow rad="101600">
                          <a:schemeClr val="bg1">
                            <a:alpha val="40000"/>
                          </a:schemeClr>
                        </a:glow>
                      </a:effectLst>
                      <a:latin typeface="+mn-lt"/>
                      <a:ea typeface="+mn-ea"/>
                      <a:cs typeface="+mn-cs"/>
                    </a:defRPr>
                  </a:pPr>
                  <a:endParaRPr lang="es-MX"/>
                </a:p>
              </c:txPr>
              <c:dLblPos val="ctr"/>
              <c:showLegendKey val="0"/>
              <c:showVal val="1"/>
              <c:showCatName val="0"/>
              <c:showSerName val="0"/>
              <c:showPercent val="0"/>
              <c:showBubbleSize val="0"/>
              <c:extLst>
                <c:ext xmlns:c16="http://schemas.microsoft.com/office/drawing/2014/chart" uri="{C3380CC4-5D6E-409C-BE32-E72D297353CC}">
                  <c16:uniqueId val="{0000000A-E195-4051-9A86-F30D3A69CAE6}"/>
                </c:ext>
              </c:extLst>
            </c:dLbl>
            <c:dLbl>
              <c:idx val="5"/>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effectLst>
                        <a:glow rad="101600">
                          <a:schemeClr val="bg1">
                            <a:alpha val="40000"/>
                          </a:schemeClr>
                        </a:glow>
                      </a:effectLst>
                      <a:latin typeface="+mn-lt"/>
                      <a:ea typeface="+mn-ea"/>
                      <a:cs typeface="+mn-cs"/>
                    </a:defRPr>
                  </a:pPr>
                  <a:endParaRPr lang="es-MX"/>
                </a:p>
              </c:txPr>
              <c:dLblPos val="ctr"/>
              <c:showLegendKey val="0"/>
              <c:showVal val="1"/>
              <c:showCatName val="0"/>
              <c:showSerName val="0"/>
              <c:showPercent val="0"/>
              <c:showBubbleSize val="0"/>
              <c:extLst>
                <c:ext xmlns:c16="http://schemas.microsoft.com/office/drawing/2014/chart" uri="{C3380CC4-5D6E-409C-BE32-E72D297353CC}">
                  <c16:uniqueId val="{0000000B-E195-4051-9A86-F30D3A69CAE6}"/>
                </c:ext>
              </c:extLst>
            </c:dLbl>
            <c:dLbl>
              <c:idx val="7"/>
              <c:layout>
                <c:manualLayout>
                  <c:x val="0"/>
                  <c:y val="-7.559523809523809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E195-4051-9A86-F30D3A69CAE6}"/>
                </c:ext>
              </c:extLst>
            </c:dLbl>
            <c:dLbl>
              <c:idx val="8"/>
              <c:layout>
                <c:manualLayout>
                  <c:x val="-8.3451843603537502E-17"/>
                  <c:y val="-5.0396825396825393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E195-4051-9A86-F30D3A69CAE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'Pag7'!$B$50:$M$50</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'Pag7'!$B$54:$M$54</c:f>
              <c:numCache>
                <c:formatCode>_(* #,##0.00_);_(* \(#,##0.00\);_(* "-"??_);_(@_)</c:formatCode>
                <c:ptCount val="12"/>
                <c:pt idx="0">
                  <c:v>5.2503311764307073E-2</c:v>
                </c:pt>
                <c:pt idx="1">
                  <c:v>2.8869602754060239E-2</c:v>
                </c:pt>
                <c:pt idx="2">
                  <c:v>2.6172362586565506E-2</c:v>
                </c:pt>
                <c:pt idx="3">
                  <c:v>4.9770079198509704E-2</c:v>
                </c:pt>
                <c:pt idx="4">
                  <c:v>2.4736017069022045E-3</c:v>
                </c:pt>
                <c:pt idx="5">
                  <c:v>2.8922883756344504E-2</c:v>
                </c:pt>
                <c:pt idx="6">
                  <c:v>7.3589644450707828E-2</c:v>
                </c:pt>
                <c:pt idx="7">
                  <c:v>7.1446740199261519E-2</c:v>
                </c:pt>
                <c:pt idx="8">
                  <c:v>6.5654110778578703E-2</c:v>
                </c:pt>
                <c:pt idx="9">
                  <c:v>7.8814354962434136E-2</c:v>
                </c:pt>
                <c:pt idx="10">
                  <c:v>0.26273444987144556</c:v>
                </c:pt>
                <c:pt idx="11">
                  <c:v>0.11966399408658651</c:v>
                </c:pt>
              </c:numCache>
            </c:numRef>
          </c:val>
          <c:extLst>
            <c:ext xmlns:c16="http://schemas.microsoft.com/office/drawing/2014/chart" uri="{C3380CC4-5D6E-409C-BE32-E72D297353CC}">
              <c16:uniqueId val="{0000000E-E195-4051-9A86-F30D3A69CAE6}"/>
            </c:ext>
          </c:extLst>
        </c:ser>
        <c:dLbls>
          <c:dLblPos val="ctr"/>
          <c:showLegendKey val="0"/>
          <c:showVal val="1"/>
          <c:showCatName val="0"/>
          <c:showSerName val="0"/>
          <c:showPercent val="0"/>
          <c:showBubbleSize val="0"/>
        </c:dLbls>
        <c:gapWidth val="150"/>
        <c:overlap val="100"/>
        <c:axId val="848007344"/>
        <c:axId val="848007736"/>
      </c:barChart>
      <c:catAx>
        <c:axId val="848007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848007736"/>
        <c:crosses val="autoZero"/>
        <c:auto val="1"/>
        <c:lblAlgn val="ctr"/>
        <c:lblOffset val="100"/>
        <c:noMultiLvlLbl val="0"/>
      </c:catAx>
      <c:valAx>
        <c:axId val="848007736"/>
        <c:scaling>
          <c:orientation val="minMax"/>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bg1">
                  <a:lumMod val="8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GT" b="1"/>
                  <a:t>US$ / MWh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MX"/>
            </a:p>
          </c:txPr>
        </c:title>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848007344"/>
        <c:crosses val="autoZero"/>
        <c:crossBetween val="between"/>
      </c:valAx>
      <c:spPr>
        <a:noFill/>
        <a:ln>
          <a:noFill/>
        </a:ln>
        <a:effectLst/>
      </c:spPr>
    </c:plotArea>
    <c:legend>
      <c:legendPos val="r"/>
      <c:layout>
        <c:manualLayout>
          <c:xMode val="edge"/>
          <c:yMode val="edge"/>
          <c:x val="0.86495098566308248"/>
          <c:y val="0.1254234126984127"/>
          <c:w val="0.12822105734767025"/>
          <c:h val="0.859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legend>
    <c:plotVisOnly val="1"/>
    <c:dispBlanksAs val="gap"/>
    <c:showDLblsOverMax val="0"/>
  </c:chart>
  <c:spPr>
    <a:solidFill>
      <a:schemeClr val="bg1">
        <a:lumMod val="95000"/>
      </a:schemeClr>
    </a:solidFill>
    <a:ln w="9525" cap="flat" cmpd="sng" algn="ctr">
      <a:solidFill>
        <a:schemeClr val="bg1">
          <a:lumMod val="50000"/>
        </a:schemeClr>
      </a:solidFill>
      <a:round/>
    </a:ln>
    <a:effectLst/>
  </c:spPr>
  <c:txPr>
    <a:bodyPr/>
    <a:lstStyle/>
    <a:p>
      <a:pPr>
        <a:defRPr/>
      </a:pPr>
      <a:endParaRPr lang="es-MX"/>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GT" sz="1800" b="1" i="0" baseline="0">
                <a:effectLst/>
              </a:rPr>
              <a:t>	</a:t>
            </a:r>
            <a:r>
              <a:rPr lang="es-GT" b="1" i="0" u="none" strike="noStrike" baseline="0"/>
              <a:t>Precios Unitarios del Mercado Mayorista con Respecto a la </a:t>
            </a:r>
          </a:p>
          <a:p>
            <a:pPr>
              <a:defRPr/>
            </a:pPr>
            <a:r>
              <a:rPr lang="es-GT" b="1" i="0" u="none" strike="noStrike" baseline="0"/>
              <a:t>Demanda Máxima Mensual en Guatemala</a:t>
            </a:r>
          </a:p>
        </c:rich>
      </c:tx>
      <c:layout>
        <c:manualLayout>
          <c:xMode val="edge"/>
          <c:yMode val="edge"/>
          <c:x val="0.25559614695340505"/>
          <c:y val="7.5595238095238094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manualLayout>
          <c:layoutTarget val="inner"/>
          <c:xMode val="edge"/>
          <c:yMode val="edge"/>
          <c:x val="5.8526075268817195E-2"/>
          <c:y val="0.13090575396825396"/>
          <c:w val="0.80150080645161292"/>
          <c:h val="0.8039170634920636"/>
        </c:manualLayout>
      </c:layout>
      <c:barChart>
        <c:barDir val="col"/>
        <c:grouping val="stacked"/>
        <c:varyColors val="0"/>
        <c:ser>
          <c:idx val="0"/>
          <c:order val="0"/>
          <c:tx>
            <c:strRef>
              <c:f>'Pag7'!$A$81</c:f>
              <c:strCache>
                <c:ptCount val="1"/>
                <c:pt idx="0">
                  <c:v> Peaje Principal </c:v>
                </c:pt>
              </c:strCache>
            </c:strRef>
          </c:tx>
          <c:spPr>
            <a:solidFill>
              <a:schemeClr val="accent1"/>
            </a:solidFill>
            <a:ln>
              <a:noFill/>
            </a:ln>
            <a:effectLst/>
            <a:scene3d>
              <a:camera prst="orthographicFront"/>
              <a:lightRig rig="threePt" dir="t"/>
            </a:scene3d>
            <a:sp3d>
              <a:bevelT w="50800" h="508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'Pag7'!$B$79:$M$79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'Pag7'!$B$81:$M$81</c:f>
              <c:numCache>
                <c:formatCode>_(* #,##0.00_);_(* \(#,##0.00\);_(* "-"??_);_(@_)</c:formatCode>
                <c:ptCount val="12"/>
                <c:pt idx="0">
                  <c:v>5.6075649683752857</c:v>
                </c:pt>
                <c:pt idx="1">
                  <c:v>5.4786829941616002</c:v>
                </c:pt>
                <c:pt idx="2">
                  <c:v>5.3908000585270708</c:v>
                </c:pt>
                <c:pt idx="3">
                  <c:v>5.4041585922807425</c:v>
                </c:pt>
                <c:pt idx="4">
                  <c:v>5.2372430451084231</c:v>
                </c:pt>
                <c:pt idx="5">
                  <c:v>5.5393412191556459</c:v>
                </c:pt>
                <c:pt idx="6">
                  <c:v>5.4804898275179994</c:v>
                </c:pt>
                <c:pt idx="7">
                  <c:v>5.3907925669102594</c:v>
                </c:pt>
                <c:pt idx="8">
                  <c:v>5.4402785118618446</c:v>
                </c:pt>
                <c:pt idx="9">
                  <c:v>5.4536423217612162</c:v>
                </c:pt>
                <c:pt idx="10">
                  <c:v>5.3377527691342666</c:v>
                </c:pt>
                <c:pt idx="11">
                  <c:v>5.4565779129832608</c:v>
                </c:pt>
              </c:numCache>
            </c:numRef>
          </c:val>
          <c:extLst>
            <c:ext xmlns:c16="http://schemas.microsoft.com/office/drawing/2014/chart" uri="{C3380CC4-5D6E-409C-BE32-E72D297353CC}">
              <c16:uniqueId val="{00000000-B5D4-43EA-B471-A74657575455}"/>
            </c:ext>
          </c:extLst>
        </c:ser>
        <c:ser>
          <c:idx val="1"/>
          <c:order val="1"/>
          <c:tx>
            <c:strRef>
              <c:f>'Pag7'!$A$82</c:f>
              <c:strCache>
                <c:ptCount val="1"/>
                <c:pt idx="0">
                  <c:v> Peaje Secundario </c:v>
                </c:pt>
              </c:strCache>
            </c:strRef>
          </c:tx>
          <c:spPr>
            <a:solidFill>
              <a:schemeClr val="accent2"/>
            </a:solidFill>
            <a:ln>
              <a:noFill/>
            </a:ln>
            <a:effectLst/>
            <a:scene3d>
              <a:camera prst="orthographicFront"/>
              <a:lightRig rig="threePt" dir="t"/>
            </a:scene3d>
            <a:sp3d>
              <a:bevelT w="50800" h="508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'Pag7'!$B$79:$M$79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'Pag7'!$B$82:$M$82</c:f>
              <c:numCache>
                <c:formatCode>_(* #,##0.00_);_(* \(#,##0.00\);_(* "-"??_);_(@_)</c:formatCode>
                <c:ptCount val="12"/>
                <c:pt idx="0">
                  <c:v>3.240190542393167</c:v>
                </c:pt>
                <c:pt idx="1">
                  <c:v>3.1657229211269873</c:v>
                </c:pt>
                <c:pt idx="2">
                  <c:v>3.1131125667562412</c:v>
                </c:pt>
                <c:pt idx="3">
                  <c:v>3.0852707988659507</c:v>
                </c:pt>
                <c:pt idx="4">
                  <c:v>2.9920957066765625</c:v>
                </c:pt>
                <c:pt idx="5">
                  <c:v>3.1876388553211057</c:v>
                </c:pt>
                <c:pt idx="6">
                  <c:v>3.1654614996804127</c:v>
                </c:pt>
                <c:pt idx="7">
                  <c:v>3.1141982893895741</c:v>
                </c:pt>
                <c:pt idx="8">
                  <c:v>3.1413040801876786</c:v>
                </c:pt>
                <c:pt idx="9">
                  <c:v>3.1504826717236796</c:v>
                </c:pt>
                <c:pt idx="10">
                  <c:v>3.1183839491332468</c:v>
                </c:pt>
                <c:pt idx="11">
                  <c:v>3.2036957307834961</c:v>
                </c:pt>
              </c:numCache>
            </c:numRef>
          </c:val>
          <c:extLst>
            <c:ext xmlns:c16="http://schemas.microsoft.com/office/drawing/2014/chart" uri="{C3380CC4-5D6E-409C-BE32-E72D297353CC}">
              <c16:uniqueId val="{00000001-B5D4-43EA-B471-A74657575455}"/>
            </c:ext>
          </c:extLst>
        </c:ser>
        <c:dLbls>
          <c:dLblPos val="ctr"/>
          <c:showLegendKey val="0"/>
          <c:showVal val="1"/>
          <c:showCatName val="0"/>
          <c:showSerName val="0"/>
          <c:showPercent val="0"/>
          <c:showBubbleSize val="0"/>
        </c:dLbls>
        <c:gapWidth val="150"/>
        <c:overlap val="100"/>
        <c:axId val="848007344"/>
        <c:axId val="848007736"/>
      </c:barChart>
      <c:catAx>
        <c:axId val="848007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848007736"/>
        <c:crosses val="autoZero"/>
        <c:auto val="1"/>
        <c:lblAlgn val="ctr"/>
        <c:lblOffset val="100"/>
        <c:noMultiLvlLbl val="0"/>
      </c:catAx>
      <c:valAx>
        <c:axId val="848007736"/>
        <c:scaling>
          <c:orientation val="minMax"/>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bg1">
                  <a:lumMod val="85000"/>
                </a:schemeClr>
              </a:solidFill>
              <a:round/>
            </a:ln>
            <a:effectLst/>
          </c:spPr>
        </c:min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GT" b="1"/>
                  <a:t>US$ / kW-mes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MX"/>
            </a:p>
          </c:txPr>
        </c:title>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848007344"/>
        <c:crosses val="autoZero"/>
        <c:crossBetween val="between"/>
      </c:valAx>
      <c:spPr>
        <a:noFill/>
        <a:ln>
          <a:noFill/>
        </a:ln>
        <a:effectLst/>
      </c:spPr>
    </c:plotArea>
    <c:legend>
      <c:legendPos val="r"/>
      <c:layout>
        <c:manualLayout>
          <c:xMode val="edge"/>
          <c:yMode val="edge"/>
          <c:x val="0.86495098566308248"/>
          <c:y val="0.1254234126984127"/>
          <c:w val="0.12822105734767025"/>
          <c:h val="0.859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legend>
    <c:plotVisOnly val="1"/>
    <c:dispBlanksAs val="gap"/>
    <c:showDLblsOverMax val="0"/>
  </c:chart>
  <c:spPr>
    <a:solidFill>
      <a:schemeClr val="bg1">
        <a:lumMod val="95000"/>
      </a:schemeClr>
    </a:solidFill>
    <a:ln w="9525" cap="flat" cmpd="sng" algn="ctr">
      <a:solidFill>
        <a:schemeClr val="bg1">
          <a:lumMod val="50000"/>
        </a:schemeClr>
      </a:solidFill>
      <a:round/>
    </a:ln>
    <a:effectLst/>
  </c:spPr>
  <c:txPr>
    <a:bodyPr/>
    <a:lstStyle/>
    <a:p>
      <a:pPr>
        <a:defRPr/>
      </a:pPr>
      <a:endParaRPr lang="es-MX"/>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9"/>
    </mc:Choice>
    <mc:Fallback>
      <c:style val="29"/>
    </mc:Fallback>
  </mc:AlternateContent>
  <c:chart>
    <c:title>
      <c:tx>
        <c:rich>
          <a:bodyPr/>
          <a:lstStyle/>
          <a:p>
            <a:pPr>
              <a:defRPr/>
            </a:pPr>
            <a:r>
              <a:rPr lang="es-GT">
                <a:solidFill>
                  <a:schemeClr val="accent1"/>
                </a:solidFill>
              </a:rPr>
              <a:t>FACTOR DE CARGA MENSUAL</a:t>
            </a:r>
          </a:p>
        </c:rich>
      </c:tx>
      <c:layout>
        <c:manualLayout>
          <c:xMode val="edge"/>
          <c:yMode val="edge"/>
          <c:x val="0.35958412354900499"/>
          <c:y val="5.7201854870181999E-2"/>
        </c:manualLayout>
      </c:layout>
      <c:overlay val="0"/>
    </c:title>
    <c:autoTitleDeleted val="0"/>
    <c:plotArea>
      <c:layout>
        <c:manualLayout>
          <c:layoutTarget val="inner"/>
          <c:xMode val="edge"/>
          <c:yMode val="edge"/>
          <c:x val="5.4015457424198603E-2"/>
          <c:y val="7.3483089943499696E-2"/>
          <c:w val="0.92993726978966396"/>
          <c:h val="0.78540854828383599"/>
        </c:manualLayout>
      </c:layout>
      <c:barChart>
        <c:barDir val="col"/>
        <c:grouping val="clustered"/>
        <c:varyColors val="0"/>
        <c:ser>
          <c:idx val="0"/>
          <c:order val="0"/>
          <c:tx>
            <c:v>FACTOR DE CARGA MENSUAL</c:v>
          </c:tx>
          <c:spPr>
            <a:solidFill>
              <a:schemeClr val="accent6"/>
            </a:solidFill>
          </c:spPr>
          <c:invertIfNegative val="0"/>
          <c:dLbls>
            <c:dLbl>
              <c:idx val="0"/>
              <c:layout>
                <c:manualLayout>
                  <c:x val="-2.0916935470917798E-3"/>
                  <c:y val="0.11303791841144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F17-4DE7-AF0E-9082C46F56FB}"/>
                </c:ext>
              </c:extLst>
            </c:dLbl>
            <c:dLbl>
              <c:idx val="1"/>
              <c:layout>
                <c:manualLayout>
                  <c:x val="-2.0562964365989402E-3"/>
                  <c:y val="0.12371279926094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F17-4DE7-AF0E-9082C46F56FB}"/>
                </c:ext>
              </c:extLst>
            </c:dLbl>
            <c:dLbl>
              <c:idx val="2"/>
              <c:layout>
                <c:manualLayout>
                  <c:x val="-2.0207878750693898E-3"/>
                  <c:y val="0.12482011567912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F17-4DE7-AF0E-9082C46F56FB}"/>
                </c:ext>
              </c:extLst>
            </c:dLbl>
            <c:dLbl>
              <c:idx val="3"/>
              <c:layout>
                <c:manualLayout>
                  <c:x val="-9.2381853878927402E-4"/>
                  <c:y val="0.1211919922500000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F17-4DE7-AF0E-9082C46F56FB}"/>
                </c:ext>
              </c:extLst>
            </c:dLbl>
            <c:dLbl>
              <c:idx val="4"/>
              <c:layout>
                <c:manualLayout>
                  <c:x val="-8.88421428296409E-4"/>
                  <c:y val="0.11570854799917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F17-4DE7-AF0E-9082C46F56FB}"/>
                </c:ext>
              </c:extLst>
            </c:dLbl>
            <c:dLbl>
              <c:idx val="5"/>
              <c:layout>
                <c:manualLayout>
                  <c:x val="2.08547907983697E-4"/>
                  <c:y val="0.14230674785822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F17-4DE7-AF0E-9082C46F56FB}"/>
                </c:ext>
              </c:extLst>
            </c:dLbl>
            <c:dLbl>
              <c:idx val="6"/>
              <c:layout>
                <c:manualLayout>
                  <c:x val="1.3056286953006301E-3"/>
                  <c:y val="0.1379333415385370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F17-4DE7-AF0E-9082C46F56FB}"/>
                </c:ext>
              </c:extLst>
            </c:dLbl>
            <c:dLbl>
              <c:idx val="7"/>
              <c:layout>
                <c:manualLayout>
                  <c:x val="2.4025980315807798E-3"/>
                  <c:y val="0.1312222740194710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F17-4DE7-AF0E-9082C46F56FB}"/>
                </c:ext>
              </c:extLst>
            </c:dLbl>
            <c:dLbl>
              <c:idx val="8"/>
              <c:layout>
                <c:manualLayout>
                  <c:x val="4.5611395936481398E-3"/>
                  <c:y val="0.12316442083898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F17-4DE7-AF0E-9082C46F56FB}"/>
                </c:ext>
              </c:extLst>
            </c:dLbl>
            <c:dLbl>
              <c:idx val="9"/>
              <c:layout>
                <c:manualLayout>
                  <c:x val="3.5350759293904699E-3"/>
                  <c:y val="0.12237680071604599"/>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F17-4DE7-AF0E-9082C46F56FB}"/>
                </c:ext>
              </c:extLst>
            </c:dLbl>
            <c:dLbl>
              <c:idx val="10"/>
              <c:layout>
                <c:manualLayout>
                  <c:x val="2.5089008140960602E-3"/>
                  <c:y val="0.1187678227566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F17-4DE7-AF0E-9082C46F56FB}"/>
                </c:ext>
              </c:extLst>
            </c:dLbl>
            <c:dLbl>
              <c:idx val="11"/>
              <c:layout>
                <c:manualLayout>
                  <c:x val="4.6674423761633903E-3"/>
                  <c:y val="0.12279900790546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F17-4DE7-AF0E-9082C46F56FB}"/>
                </c:ext>
              </c:extLst>
            </c:dLbl>
            <c:numFmt formatCode="0.00%" sourceLinked="0"/>
            <c:spPr>
              <a:noFill/>
              <a:ln>
                <a:noFill/>
              </a:ln>
              <a:effectLst/>
            </c:spPr>
            <c:txPr>
              <a:bodyPr rot="-5400000" vert="horz"/>
              <a:lstStyle/>
              <a:p>
                <a:pPr>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2"/>
              <c:pt idx="0">
                <c:v>ENE</c:v>
              </c:pt>
              <c:pt idx="1">
                <c:v>FEB</c:v>
              </c:pt>
              <c:pt idx="2">
                <c:v>MAR</c:v>
              </c:pt>
              <c:pt idx="3">
                <c:v>ABR</c:v>
              </c:pt>
              <c:pt idx="4">
                <c:v>MAY</c:v>
              </c:pt>
              <c:pt idx="5">
                <c:v>JUN</c:v>
              </c:pt>
              <c:pt idx="6">
                <c:v>JUL</c:v>
              </c:pt>
              <c:pt idx="7">
                <c:v>AGO</c:v>
              </c:pt>
              <c:pt idx="8">
                <c:v>SEP</c:v>
              </c:pt>
              <c:pt idx="9">
                <c:v>OCT</c:v>
              </c:pt>
              <c:pt idx="10">
                <c:v>NOV</c:v>
              </c:pt>
              <c:pt idx="11">
                <c:v>DIC</c:v>
              </c:pt>
            </c:strLit>
          </c:cat>
          <c:val>
            <c:numRef>
              <c:f>'Pag8'!$D$70:$O$70</c:f>
              <c:numCache>
                <c:formatCode>#,##0.00</c:formatCode>
                <c:ptCount val="12"/>
                <c:pt idx="0">
                  <c:v>0.76827881120714625</c:v>
                </c:pt>
                <c:pt idx="1">
                  <c:v>0.77771851679938353</c:v>
                </c:pt>
                <c:pt idx="2">
                  <c:v>0.79592583904080039</c:v>
                </c:pt>
                <c:pt idx="3">
                  <c:v>0.77896624351425936</c:v>
                </c:pt>
                <c:pt idx="4">
                  <c:v>0.79269516321311972</c:v>
                </c:pt>
                <c:pt idx="5">
                  <c:v>0.79471691324404015</c:v>
                </c:pt>
                <c:pt idx="6">
                  <c:v>0.79680478080913542</c:v>
                </c:pt>
                <c:pt idx="7">
                  <c:v>0.78774420924061594</c:v>
                </c:pt>
                <c:pt idx="8">
                  <c:v>0.79783012792536789</c:v>
                </c:pt>
                <c:pt idx="9">
                  <c:v>0.79705646648192252</c:v>
                </c:pt>
                <c:pt idx="10">
                  <c:v>0.76935279835517956</c:v>
                </c:pt>
                <c:pt idx="11">
                  <c:v>0.77234592610377484</c:v>
                </c:pt>
              </c:numCache>
            </c:numRef>
          </c:val>
          <c:extLst>
            <c:ext xmlns:c16="http://schemas.microsoft.com/office/drawing/2014/chart" uri="{C3380CC4-5D6E-409C-BE32-E72D297353CC}">
              <c16:uniqueId val="{0000000C-BF17-4DE7-AF0E-9082C46F56FB}"/>
            </c:ext>
          </c:extLst>
        </c:ser>
        <c:dLbls>
          <c:showLegendKey val="0"/>
          <c:showVal val="1"/>
          <c:showCatName val="0"/>
          <c:showSerName val="0"/>
          <c:showPercent val="0"/>
          <c:showBubbleSize val="0"/>
        </c:dLbls>
        <c:gapWidth val="150"/>
        <c:axId val="685320640"/>
        <c:axId val="685321032"/>
      </c:barChart>
      <c:catAx>
        <c:axId val="685320640"/>
        <c:scaling>
          <c:orientation val="minMax"/>
        </c:scaling>
        <c:delete val="0"/>
        <c:axPos val="b"/>
        <c:numFmt formatCode="General" sourceLinked="1"/>
        <c:majorTickMark val="out"/>
        <c:minorTickMark val="none"/>
        <c:tickLblPos val="low"/>
        <c:txPr>
          <a:bodyPr rot="-5400000" vert="horz"/>
          <a:lstStyle/>
          <a:p>
            <a:pPr>
              <a:defRPr/>
            </a:pPr>
            <a:endParaRPr lang="es-MX"/>
          </a:p>
        </c:txPr>
        <c:crossAx val="685321032"/>
        <c:crosses val="autoZero"/>
        <c:auto val="1"/>
        <c:lblAlgn val="ctr"/>
        <c:lblOffset val="100"/>
        <c:noMultiLvlLbl val="0"/>
      </c:catAx>
      <c:valAx>
        <c:axId val="685321032"/>
        <c:scaling>
          <c:orientation val="minMax"/>
          <c:max val="1"/>
        </c:scaling>
        <c:delete val="0"/>
        <c:axPos val="l"/>
        <c:numFmt formatCode="0%" sourceLinked="0"/>
        <c:majorTickMark val="out"/>
        <c:minorTickMark val="none"/>
        <c:tickLblPos val="nextTo"/>
        <c:txPr>
          <a:bodyPr rot="0" vert="horz"/>
          <a:lstStyle/>
          <a:p>
            <a:pPr>
              <a:defRPr/>
            </a:pPr>
            <a:endParaRPr lang="es-MX"/>
          </a:p>
        </c:txPr>
        <c:crossAx val="685320640"/>
        <c:crosses val="autoZero"/>
        <c:crossBetween val="between"/>
      </c:valAx>
      <c:spPr>
        <a:solidFill>
          <a:schemeClr val="accent5">
            <a:lumMod val="20000"/>
            <a:lumOff val="80000"/>
          </a:schemeClr>
        </a:solidFill>
      </c:spPr>
    </c:plotArea>
    <c:plotVisOnly val="1"/>
    <c:dispBlanksAs val="gap"/>
    <c:showDLblsOverMax val="0"/>
  </c:chart>
  <c:spPr>
    <a:solidFill>
      <a:schemeClr val="accent5">
        <a:lumMod val="20000"/>
        <a:lumOff val="80000"/>
      </a:schemeClr>
    </a:solidFill>
    <a:ln>
      <a:noFill/>
    </a:ln>
  </c:spPr>
  <c:printSettings>
    <c:headerFooter alignWithMargins="0"/>
    <c:pageMargins b="1" l="0.750000000000002" r="0.750000000000002" t="1" header="0" footer="0"/>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a:pPr>
            <a:r>
              <a:rPr lang="es-GT" baseline="0">
                <a:solidFill>
                  <a:schemeClr val="accent1"/>
                </a:solidFill>
              </a:rPr>
              <a:t>UNIDADES GENERADORAS QUE MARGINARON EN EL AÑO</a:t>
            </a:r>
            <a:endParaRPr lang="es-GT">
              <a:solidFill>
                <a:schemeClr val="accent1"/>
              </a:solidFill>
            </a:endParaRPr>
          </a:p>
        </c:rich>
      </c:tx>
      <c:layout>
        <c:manualLayout>
          <c:xMode val="edge"/>
          <c:yMode val="edge"/>
          <c:x val="0.29808055555555557"/>
          <c:y val="2.7173899671733288E-2"/>
        </c:manualLayout>
      </c:layout>
      <c:overlay val="0"/>
    </c:title>
    <c:autoTitleDeleted val="0"/>
    <c:plotArea>
      <c:layout>
        <c:manualLayout>
          <c:layoutTarget val="inner"/>
          <c:xMode val="edge"/>
          <c:yMode val="edge"/>
          <c:x val="7.0469118001088002E-2"/>
          <c:y val="0.15068246954379799"/>
          <c:w val="0.91377549696441396"/>
          <c:h val="0.4901991153381895"/>
        </c:manualLayout>
      </c:layout>
      <c:barChart>
        <c:barDir val="col"/>
        <c:grouping val="clustered"/>
        <c:varyColors val="0"/>
        <c:ser>
          <c:idx val="0"/>
          <c:order val="0"/>
          <c:tx>
            <c:strRef>
              <c:f>'Pag8'!$B$4</c:f>
              <c:strCache>
                <c:ptCount val="1"/>
                <c:pt idx="0">
                  <c:v>2025</c:v>
                </c:pt>
              </c:strCache>
            </c:strRef>
          </c:tx>
          <c:spPr>
            <a:solidFill>
              <a:schemeClr val="accent3"/>
            </a:solidFill>
          </c:spPr>
          <c:invertIfNegative val="0"/>
          <c:dLbls>
            <c:spPr>
              <a:solidFill>
                <a:schemeClr val="accent5">
                  <a:lumMod val="20000"/>
                  <a:lumOff val="80000"/>
                </a:schemeClr>
              </a:solidFill>
              <a:ln>
                <a:noFill/>
              </a:ln>
              <a:effectLst/>
            </c:spPr>
            <c:txPr>
              <a:bodyPr rot="-5400000" vert="horz" wrap="square" lIns="38100" tIns="19050" rIns="38100" bIns="19050" anchor="ctr">
                <a:spAutoFit/>
              </a:bodyPr>
              <a:lstStyle/>
              <a:p>
                <a:pPr>
                  <a:defRPr sz="900"/>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'Pag8'!$A$6:$A$86</c:f>
              <c:strCache>
                <c:ptCount val="81"/>
                <c:pt idx="0">
                  <c:v>SAN JOSE</c:v>
                </c:pt>
                <c:pt idx="1">
                  <c:v>JAGUAR ENERGY U2</c:v>
                </c:pt>
                <c:pt idx="2">
                  <c:v>LAS PALMAS II</c:v>
                </c:pt>
                <c:pt idx="3">
                  <c:v>JAGUAR ENERGY U1</c:v>
                </c:pt>
                <c:pt idx="4">
                  <c:v>CHIXOY</c:v>
                </c:pt>
                <c:pt idx="5">
                  <c:v>GENOR</c:v>
                </c:pt>
                <c:pt idx="6">
                  <c:v>INGENIO SAN ISIDRO</c:v>
                </c:pt>
                <c:pt idx="7">
                  <c:v>ARIZONA</c:v>
                </c:pt>
                <c:pt idx="8">
                  <c:v>TRINIDAD BLOQUE 5</c:v>
                </c:pt>
                <c:pt idx="9">
                  <c:v>LA LIBERTAD</c:v>
                </c:pt>
                <c:pt idx="10">
                  <c:v>INTERCONEXIÓN CON MÉXICO (IMPORTACIÓN EDC-I)</c:v>
                </c:pt>
                <c:pt idx="11">
                  <c:v>MAGDALENA BLOQUE 6</c:v>
                </c:pt>
                <c:pt idx="12">
                  <c:v>PANTALEON BLOQUE 3</c:v>
                </c:pt>
                <c:pt idx="13">
                  <c:v>GENOSA</c:v>
                </c:pt>
                <c:pt idx="14">
                  <c:v>PALO GORDO BLOQUE 2</c:v>
                </c:pt>
                <c:pt idx="15">
                  <c:v>MAGDALENA BLOQUE 7</c:v>
                </c:pt>
                <c:pt idx="16">
                  <c:v>TÉRMICA, S.A. U2</c:v>
                </c:pt>
                <c:pt idx="17">
                  <c:v>TEXTILES DEL LAGO 3</c:v>
                </c:pt>
                <c:pt idx="18">
                  <c:v>TRINIDAD BLOQUE 4</c:v>
                </c:pt>
                <c:pt idx="19">
                  <c:v>TÉRMICA, S.A. U1</c:v>
                </c:pt>
                <c:pt idx="20">
                  <c:v>SANTA ANA 2</c:v>
                </c:pt>
                <c:pt idx="21">
                  <c:v>GENERADORA SANTA LUCIA</c:v>
                </c:pt>
                <c:pt idx="22">
                  <c:v>TEXTILES DEL LAGO 2</c:v>
                </c:pt>
                <c:pt idx="23">
                  <c:v>LAS PALMAS 2</c:v>
                </c:pt>
                <c:pt idx="24">
                  <c:v>LAS PALMAS 1</c:v>
                </c:pt>
                <c:pt idx="25">
                  <c:v>LAS PALMAS 3</c:v>
                </c:pt>
                <c:pt idx="26">
                  <c:v>OXEC II</c:v>
                </c:pt>
                <c:pt idx="27">
                  <c:v>LAS PALMAS 5</c:v>
                </c:pt>
                <c:pt idx="28">
                  <c:v>PANTALEON BLOQUE 1</c:v>
                </c:pt>
                <c:pt idx="29">
                  <c:v>JURUN MARINALA</c:v>
                </c:pt>
                <c:pt idx="30">
                  <c:v>SANTA ANA</c:v>
                </c:pt>
                <c:pt idx="31">
                  <c:v>LAS PALMAS 4</c:v>
                </c:pt>
                <c:pt idx="32">
                  <c:v>LA UNION</c:v>
                </c:pt>
                <c:pt idx="33">
                  <c:v>RENACE</c:v>
                </c:pt>
                <c:pt idx="34">
                  <c:v>MADRE TIERRA</c:v>
                </c:pt>
                <c:pt idx="35">
                  <c:v>EL PILAR BLOQUE 3</c:v>
                </c:pt>
                <c:pt idx="36">
                  <c:v>SANTA MARIA</c:v>
                </c:pt>
                <c:pt idx="37">
                  <c:v>CENTRAL GENERADORA SAN ANTONIO EL SITIO</c:v>
                </c:pt>
                <c:pt idx="38">
                  <c:v>PROYECTO FOTOVOLTAICO YOLANDA</c:v>
                </c:pt>
                <c:pt idx="39">
                  <c:v>HIDROXACBAL</c:v>
                </c:pt>
                <c:pt idx="40">
                  <c:v>EL SALTO</c:v>
                </c:pt>
                <c:pt idx="41">
                  <c:v>TAMPA 2</c:v>
                </c:pt>
                <c:pt idx="42">
                  <c:v>TRINIDAD BLOQUE 3</c:v>
                </c:pt>
                <c:pt idx="43">
                  <c:v>PLANTA DE GENERACIÓN OCULTÚN</c:v>
                </c:pt>
                <c:pt idx="44">
                  <c:v>VIENTO BLANCO</c:v>
                </c:pt>
                <c:pt idx="45">
                  <c:v>TEXTILES DEL LAGO 1</c:v>
                </c:pt>
                <c:pt idx="46">
                  <c:v>ELECTRO GENERACION</c:v>
                </c:pt>
                <c:pt idx="47">
                  <c:v>EL RECREO II</c:v>
                </c:pt>
                <c:pt idx="48">
                  <c:v>PALIN II</c:v>
                </c:pt>
                <c:pt idx="49">
                  <c:v>TAMPA 1</c:v>
                </c:pt>
                <c:pt idx="50">
                  <c:v>HIDROELÉCTRICA GUAYACÁN</c:v>
                </c:pt>
                <c:pt idx="51">
                  <c:v>MAGDALENA BLOQUE 3</c:v>
                </c:pt>
                <c:pt idx="52">
                  <c:v>PANAN</c:v>
                </c:pt>
                <c:pt idx="53">
                  <c:v>TULULA BLOQUE 4</c:v>
                </c:pt>
                <c:pt idx="54">
                  <c:v>HIDROELECTRICA RAAXHA</c:v>
                </c:pt>
                <c:pt idx="55">
                  <c:v>HIDROELECTRICA HIDROPOWER SDMM</c:v>
                </c:pt>
                <c:pt idx="56">
                  <c:v>MAGDALENA BLOQUE 5</c:v>
                </c:pt>
                <c:pt idx="57">
                  <c:v>RENACE III</c:v>
                </c:pt>
                <c:pt idx="58">
                  <c:v>AGUACAPA</c:v>
                </c:pt>
                <c:pt idx="59">
                  <c:v>HIDROELECTRICA LA LIBERTAD</c:v>
                </c:pt>
                <c:pt idx="60">
                  <c:v>PALO VIEJO</c:v>
                </c:pt>
                <c:pt idx="61">
                  <c:v>HIDROELÉCTRICA FINCA LORENA</c:v>
                </c:pt>
                <c:pt idx="62">
                  <c:v>HIDROELÉCTRICA SALTO MARINALA</c:v>
                </c:pt>
                <c:pt idx="63">
                  <c:v>HIDROELÉCTRICA CERRO VIVO</c:v>
                </c:pt>
                <c:pt idx="64">
                  <c:v>LAS VACAS</c:v>
                </c:pt>
                <c:pt idx="65">
                  <c:v>RENACE II</c:v>
                </c:pt>
                <c:pt idx="66">
                  <c:v>RENACE IV</c:v>
                </c:pt>
                <c:pt idx="67">
                  <c:v>EL RECREO</c:v>
                </c:pt>
                <c:pt idx="68">
                  <c:v>PROYECTO EÓLICO LAS CUMBRES DE AGUA BLANCA</c:v>
                </c:pt>
                <c:pt idx="69">
                  <c:v>EL CAFETAL</c:v>
                </c:pt>
                <c:pt idx="70">
                  <c:v>GDR HIDROELÉCTRICA LOS PATOS</c:v>
                </c:pt>
                <c:pt idx="71">
                  <c:v>LAS FUENTES II</c:v>
                </c:pt>
                <c:pt idx="72">
                  <c:v>RIO BOBOS</c:v>
                </c:pt>
                <c:pt idx="73">
                  <c:v>MAGDALENA BLOQUE 4</c:v>
                </c:pt>
                <c:pt idx="74">
                  <c:v>HIDROAGUNÁ</c:v>
                </c:pt>
                <c:pt idx="75">
                  <c:v>ORZUNIL</c:v>
                </c:pt>
                <c:pt idx="76">
                  <c:v>CANDELARIA</c:v>
                </c:pt>
                <c:pt idx="77">
                  <c:v>EL MANANTIAL 3</c:v>
                </c:pt>
                <c:pt idx="78">
                  <c:v>OXEC</c:v>
                </c:pt>
                <c:pt idx="79">
                  <c:v>CHOLOMA</c:v>
                </c:pt>
                <c:pt idx="80">
                  <c:v>SECACAO</c:v>
                </c:pt>
              </c:strCache>
            </c:strRef>
          </c:cat>
          <c:val>
            <c:numRef>
              <c:f>'Pag8'!$B$6:$B$86</c:f>
              <c:numCache>
                <c:formatCode>General</c:formatCode>
                <c:ptCount val="81"/>
                <c:pt idx="0">
                  <c:v>1137</c:v>
                </c:pt>
                <c:pt idx="1">
                  <c:v>904</c:v>
                </c:pt>
                <c:pt idx="2">
                  <c:v>862</c:v>
                </c:pt>
                <c:pt idx="3">
                  <c:v>856</c:v>
                </c:pt>
                <c:pt idx="4">
                  <c:v>666</c:v>
                </c:pt>
                <c:pt idx="5">
                  <c:v>627</c:v>
                </c:pt>
                <c:pt idx="6">
                  <c:v>448</c:v>
                </c:pt>
                <c:pt idx="7">
                  <c:v>325</c:v>
                </c:pt>
                <c:pt idx="8">
                  <c:v>288</c:v>
                </c:pt>
                <c:pt idx="9">
                  <c:v>222</c:v>
                </c:pt>
                <c:pt idx="10">
                  <c:v>197</c:v>
                </c:pt>
                <c:pt idx="11">
                  <c:v>182</c:v>
                </c:pt>
                <c:pt idx="12">
                  <c:v>170</c:v>
                </c:pt>
                <c:pt idx="13">
                  <c:v>155</c:v>
                </c:pt>
                <c:pt idx="14">
                  <c:v>153</c:v>
                </c:pt>
                <c:pt idx="15">
                  <c:v>149</c:v>
                </c:pt>
                <c:pt idx="16">
                  <c:v>135</c:v>
                </c:pt>
                <c:pt idx="17">
                  <c:v>120</c:v>
                </c:pt>
                <c:pt idx="18">
                  <c:v>113</c:v>
                </c:pt>
                <c:pt idx="19">
                  <c:v>100</c:v>
                </c:pt>
                <c:pt idx="20">
                  <c:v>97</c:v>
                </c:pt>
                <c:pt idx="21">
                  <c:v>80</c:v>
                </c:pt>
                <c:pt idx="22">
                  <c:v>78</c:v>
                </c:pt>
                <c:pt idx="23">
                  <c:v>52</c:v>
                </c:pt>
                <c:pt idx="24">
                  <c:v>51</c:v>
                </c:pt>
                <c:pt idx="25">
                  <c:v>46</c:v>
                </c:pt>
                <c:pt idx="26">
                  <c:v>44</c:v>
                </c:pt>
                <c:pt idx="27">
                  <c:v>41</c:v>
                </c:pt>
                <c:pt idx="28">
                  <c:v>41</c:v>
                </c:pt>
                <c:pt idx="29">
                  <c:v>36</c:v>
                </c:pt>
                <c:pt idx="30">
                  <c:v>27</c:v>
                </c:pt>
                <c:pt idx="31">
                  <c:v>27</c:v>
                </c:pt>
                <c:pt idx="32">
                  <c:v>25</c:v>
                </c:pt>
                <c:pt idx="33">
                  <c:v>19</c:v>
                </c:pt>
                <c:pt idx="34">
                  <c:v>18</c:v>
                </c:pt>
                <c:pt idx="35">
                  <c:v>17</c:v>
                </c:pt>
                <c:pt idx="36">
                  <c:v>16</c:v>
                </c:pt>
                <c:pt idx="37">
                  <c:v>15</c:v>
                </c:pt>
                <c:pt idx="38">
                  <c:v>15</c:v>
                </c:pt>
                <c:pt idx="39">
                  <c:v>14</c:v>
                </c:pt>
                <c:pt idx="40">
                  <c:v>14</c:v>
                </c:pt>
                <c:pt idx="41">
                  <c:v>13</c:v>
                </c:pt>
                <c:pt idx="42">
                  <c:v>12</c:v>
                </c:pt>
                <c:pt idx="43">
                  <c:v>12</c:v>
                </c:pt>
                <c:pt idx="44">
                  <c:v>11</c:v>
                </c:pt>
                <c:pt idx="45">
                  <c:v>11</c:v>
                </c:pt>
                <c:pt idx="46">
                  <c:v>10</c:v>
                </c:pt>
                <c:pt idx="47">
                  <c:v>9</c:v>
                </c:pt>
                <c:pt idx="48">
                  <c:v>8</c:v>
                </c:pt>
                <c:pt idx="49">
                  <c:v>8</c:v>
                </c:pt>
                <c:pt idx="50">
                  <c:v>8</c:v>
                </c:pt>
                <c:pt idx="51">
                  <c:v>7</c:v>
                </c:pt>
                <c:pt idx="52">
                  <c:v>6</c:v>
                </c:pt>
                <c:pt idx="53">
                  <c:v>6</c:v>
                </c:pt>
                <c:pt idx="54">
                  <c:v>6</c:v>
                </c:pt>
                <c:pt idx="55">
                  <c:v>6</c:v>
                </c:pt>
                <c:pt idx="56">
                  <c:v>4</c:v>
                </c:pt>
                <c:pt idx="57">
                  <c:v>4</c:v>
                </c:pt>
                <c:pt idx="58">
                  <c:v>3</c:v>
                </c:pt>
                <c:pt idx="59">
                  <c:v>3</c:v>
                </c:pt>
                <c:pt idx="60">
                  <c:v>3</c:v>
                </c:pt>
                <c:pt idx="61">
                  <c:v>2</c:v>
                </c:pt>
                <c:pt idx="62">
                  <c:v>2</c:v>
                </c:pt>
                <c:pt idx="63">
                  <c:v>2</c:v>
                </c:pt>
                <c:pt idx="64">
                  <c:v>2</c:v>
                </c:pt>
                <c:pt idx="65">
                  <c:v>2</c:v>
                </c:pt>
                <c:pt idx="66">
                  <c:v>2</c:v>
                </c:pt>
                <c:pt idx="67">
                  <c:v>2</c:v>
                </c:pt>
                <c:pt idx="68">
                  <c:v>2</c:v>
                </c:pt>
                <c:pt idx="69">
                  <c:v>1</c:v>
                </c:pt>
                <c:pt idx="70">
                  <c:v>1</c:v>
                </c:pt>
                <c:pt idx="71">
                  <c:v>1</c:v>
                </c:pt>
                <c:pt idx="72">
                  <c:v>1</c:v>
                </c:pt>
                <c:pt idx="73">
                  <c:v>1</c:v>
                </c:pt>
                <c:pt idx="74">
                  <c:v>1</c:v>
                </c:pt>
                <c:pt idx="75">
                  <c:v>1</c:v>
                </c:pt>
                <c:pt idx="76">
                  <c:v>1</c:v>
                </c:pt>
                <c:pt idx="77">
                  <c:v>1</c:v>
                </c:pt>
                <c:pt idx="78">
                  <c:v>1</c:v>
                </c:pt>
                <c:pt idx="79">
                  <c:v>1</c:v>
                </c:pt>
                <c:pt idx="80">
                  <c:v>1</c:v>
                </c:pt>
              </c:numCache>
            </c:numRef>
          </c:val>
          <c:extLst>
            <c:ext xmlns:c16="http://schemas.microsoft.com/office/drawing/2014/chart" uri="{C3380CC4-5D6E-409C-BE32-E72D297353CC}">
              <c16:uniqueId val="{00000000-1798-4774-ADA6-8969AFE47D9D}"/>
            </c:ext>
          </c:extLst>
        </c:ser>
        <c:dLbls>
          <c:showLegendKey val="0"/>
          <c:showVal val="0"/>
          <c:showCatName val="0"/>
          <c:showSerName val="0"/>
          <c:showPercent val="0"/>
          <c:showBubbleSize val="0"/>
        </c:dLbls>
        <c:gapWidth val="150"/>
        <c:axId val="685321816"/>
        <c:axId val="685322208"/>
      </c:barChart>
      <c:catAx>
        <c:axId val="685321816"/>
        <c:scaling>
          <c:orientation val="minMax"/>
        </c:scaling>
        <c:delete val="0"/>
        <c:axPos val="b"/>
        <c:numFmt formatCode="General" sourceLinked="1"/>
        <c:majorTickMark val="out"/>
        <c:minorTickMark val="none"/>
        <c:tickLblPos val="nextTo"/>
        <c:txPr>
          <a:bodyPr rot="-5400000" vert="horz"/>
          <a:lstStyle/>
          <a:p>
            <a:pPr>
              <a:defRPr/>
            </a:pPr>
            <a:endParaRPr lang="es-MX"/>
          </a:p>
        </c:txPr>
        <c:crossAx val="685322208"/>
        <c:crosses val="autoZero"/>
        <c:auto val="1"/>
        <c:lblAlgn val="ctr"/>
        <c:lblOffset val="100"/>
        <c:tickLblSkip val="1"/>
        <c:tickMarkSkip val="1"/>
        <c:noMultiLvlLbl val="0"/>
      </c:catAx>
      <c:valAx>
        <c:axId val="685322208"/>
        <c:scaling>
          <c:orientation val="minMax"/>
        </c:scaling>
        <c:delete val="0"/>
        <c:axPos val="l"/>
        <c:majorGridlines/>
        <c:title>
          <c:tx>
            <c:rich>
              <a:bodyPr/>
              <a:lstStyle/>
              <a:p>
                <a:pPr>
                  <a:defRPr/>
                </a:pPr>
                <a:r>
                  <a:rPr lang="es-GT"/>
                  <a:t>NO.</a:t>
                </a:r>
                <a:r>
                  <a:rPr lang="es-GT" baseline="0"/>
                  <a:t> DE </a:t>
                </a:r>
                <a:r>
                  <a:rPr lang="es-GT"/>
                  <a:t>HORAS</a:t>
                </a:r>
              </a:p>
            </c:rich>
          </c:tx>
          <c:layout>
            <c:manualLayout>
              <c:xMode val="edge"/>
              <c:yMode val="edge"/>
              <c:x val="1.7690875232774701E-2"/>
              <c:y val="0.32472859845137803"/>
            </c:manualLayout>
          </c:layout>
          <c:overlay val="0"/>
        </c:title>
        <c:numFmt formatCode="General" sourceLinked="1"/>
        <c:majorTickMark val="out"/>
        <c:minorTickMark val="none"/>
        <c:tickLblPos val="nextTo"/>
        <c:txPr>
          <a:bodyPr rot="0" vert="horz"/>
          <a:lstStyle/>
          <a:p>
            <a:pPr>
              <a:defRPr/>
            </a:pPr>
            <a:endParaRPr lang="es-MX"/>
          </a:p>
        </c:txPr>
        <c:crossAx val="685321816"/>
        <c:crosses val="autoZero"/>
        <c:crossBetween val="between"/>
      </c:valAx>
      <c:spPr>
        <a:noFill/>
      </c:spPr>
    </c:plotArea>
    <c:plotVisOnly val="1"/>
    <c:dispBlanksAs val="gap"/>
    <c:showDLblsOverMax val="0"/>
  </c:chart>
  <c:spPr>
    <a:solidFill>
      <a:schemeClr val="accent5">
        <a:lumMod val="20000"/>
        <a:lumOff val="80000"/>
      </a:schemeClr>
    </a:solidFill>
    <a:ln>
      <a:noFill/>
    </a:ln>
  </c:spPr>
  <c:printSettings>
    <c:headerFooter alignWithMargins="0"/>
    <c:pageMargins b="1" l="0.750000000000002" r="0.750000000000002" t="1" header="0" footer="0"/>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600"/>
            </a:pPr>
            <a:r>
              <a:rPr lang="es-GT" sz="1600">
                <a:solidFill>
                  <a:schemeClr val="accent1"/>
                </a:solidFill>
              </a:rPr>
              <a:t>COMPORTAMIENTO DE LA PRODUCCION DE ENERGÍA Y EL PRECIO SPOT</a:t>
            </a:r>
          </a:p>
        </c:rich>
      </c:tx>
      <c:overlay val="0"/>
    </c:title>
    <c:autoTitleDeleted val="0"/>
    <c:plotArea>
      <c:layout>
        <c:manualLayout>
          <c:layoutTarget val="inner"/>
          <c:xMode val="edge"/>
          <c:yMode val="edge"/>
          <c:x val="8.9738777651116999E-2"/>
          <c:y val="0.13402644967157401"/>
          <c:w val="0.82328424006482204"/>
          <c:h val="0.67825926334323905"/>
        </c:manualLayout>
      </c:layout>
      <c:barChart>
        <c:barDir val="col"/>
        <c:grouping val="stacked"/>
        <c:varyColors val="0"/>
        <c:ser>
          <c:idx val="0"/>
          <c:order val="0"/>
          <c:tx>
            <c:strRef>
              <c:f>'Pag8'!$B$99</c:f>
              <c:strCache>
                <c:ptCount val="1"/>
                <c:pt idx="0">
                  <c:v>Producción </c:v>
                </c:pt>
              </c:strCache>
            </c:strRef>
          </c:tx>
          <c:invertIfNegative val="0"/>
          <c:dLbls>
            <c:numFmt formatCode="#,##0.00" sourceLinked="0"/>
            <c:spPr>
              <a:noFill/>
              <a:ln>
                <a:noFill/>
              </a:ln>
              <a:effectLst/>
            </c:spPr>
            <c:txPr>
              <a:bodyPr/>
              <a:lstStyle/>
              <a:p>
                <a:pPr>
                  <a:defRPr>
                    <a:solidFill>
                      <a:schemeClr val="bg1"/>
                    </a:solidFill>
                  </a:defRPr>
                </a:pPr>
                <a:endParaRPr lang="es-MX"/>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'Pag8'!$C$93:$N$93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'Pag8'!$C$94:$N$94</c:f>
              <c:numCache>
                <c:formatCode>General</c:formatCode>
                <c:ptCount val="12"/>
                <c:pt idx="0">
                  <c:v>1071.5509354874389</c:v>
                </c:pt>
                <c:pt idx="1">
                  <c:v>990.00914726939186</c:v>
                </c:pt>
                <c:pt idx="2">
                  <c:v>1181.3613570942364</c:v>
                </c:pt>
                <c:pt idx="3">
                  <c:v>1129.7300815029735</c:v>
                </c:pt>
                <c:pt idx="4">
                  <c:v>1136.915635222038</c:v>
                </c:pt>
                <c:pt idx="5">
                  <c:v>1058.6953613669446</c:v>
                </c:pt>
                <c:pt idx="6">
                  <c:v>1087.6723092700772</c:v>
                </c:pt>
                <c:pt idx="7">
                  <c:v>1121.1980503366233</c:v>
                </c:pt>
                <c:pt idx="8">
                  <c:v>1127.7604841841428</c:v>
                </c:pt>
                <c:pt idx="9">
                  <c:v>1155.2799804156202</c:v>
                </c:pt>
                <c:pt idx="10">
                  <c:v>1091.5075747294977</c:v>
                </c:pt>
                <c:pt idx="11">
                  <c:v>1156.7305212412748</c:v>
                </c:pt>
              </c:numCache>
            </c:numRef>
          </c:val>
          <c:extLst>
            <c:ext xmlns:c16="http://schemas.microsoft.com/office/drawing/2014/chart" uri="{C3380CC4-5D6E-409C-BE32-E72D297353CC}">
              <c16:uniqueId val="{00000000-D511-4AFC-AFE3-519A54438729}"/>
            </c:ext>
          </c:extLst>
        </c:ser>
        <c:ser>
          <c:idx val="1"/>
          <c:order val="1"/>
          <c:tx>
            <c:strRef>
              <c:f>'Pag8'!$B$100</c:f>
              <c:strCache>
                <c:ptCount val="1"/>
                <c:pt idx="0">
                  <c:v>Importación*</c:v>
                </c:pt>
              </c:strCache>
            </c:strRef>
          </c:tx>
          <c:invertIfNegative val="0"/>
          <c:dLbls>
            <c:dLbl>
              <c:idx val="1"/>
              <c:layout>
                <c:manualLayout>
                  <c:x val="-1.3808823529412146E-3"/>
                  <c:y val="-1.302942493534453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511-4AFC-AFE3-519A54438729}"/>
                </c:ext>
              </c:extLst>
            </c:dLbl>
            <c:dLbl>
              <c:idx val="10"/>
              <c:layout>
                <c:manualLayout>
                  <c:x val="0"/>
                  <c:y val="-6.1507746788811498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EB-4503-95DC-50073613EC2A}"/>
                </c:ext>
              </c:extLst>
            </c:dLbl>
            <c:dLbl>
              <c:idx val="11"/>
              <c:layout>
                <c:manualLayout>
                  <c:x val="0"/>
                  <c:y val="-6.467694417940332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511-4AFC-AFE3-519A54438729}"/>
                </c:ext>
              </c:extLst>
            </c:dLbl>
            <c:numFmt formatCode="#,##0.00" sourceLinked="0"/>
            <c:spPr>
              <a:noFill/>
              <a:ln>
                <a:noFill/>
              </a:ln>
              <a:effectLst/>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'Pag8'!$C$93:$N$93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'Pag8'!$C$95:$N$95</c:f>
              <c:numCache>
                <c:formatCode>General</c:formatCode>
                <c:ptCount val="12"/>
                <c:pt idx="0">
                  <c:v>162.12359000000001</c:v>
                </c:pt>
                <c:pt idx="1">
                  <c:v>176.50812099999999</c:v>
                </c:pt>
                <c:pt idx="2">
                  <c:v>189.57311999999999</c:v>
                </c:pt>
                <c:pt idx="3">
                  <c:v>165.44032899999999</c:v>
                </c:pt>
                <c:pt idx="4">
                  <c:v>228.01881700000001</c:v>
                </c:pt>
                <c:pt idx="5">
                  <c:v>207.95297099999999</c:v>
                </c:pt>
                <c:pt idx="6">
                  <c:v>247.43193400000001</c:v>
                </c:pt>
                <c:pt idx="7">
                  <c:v>231.22440399999999</c:v>
                </c:pt>
                <c:pt idx="8">
                  <c:v>188.00835599999999</c:v>
                </c:pt>
                <c:pt idx="9">
                  <c:v>211.16444799999999</c:v>
                </c:pt>
                <c:pt idx="10">
                  <c:v>209.81088399999999</c:v>
                </c:pt>
                <c:pt idx="11">
                  <c:v>170.28444200000001</c:v>
                </c:pt>
              </c:numCache>
            </c:numRef>
          </c:val>
          <c:extLst>
            <c:ext xmlns:c16="http://schemas.microsoft.com/office/drawing/2014/chart" uri="{C3380CC4-5D6E-409C-BE32-E72D297353CC}">
              <c16:uniqueId val="{00000003-D511-4AFC-AFE3-519A54438729}"/>
            </c:ext>
          </c:extLst>
        </c:ser>
        <c:dLbls>
          <c:showLegendKey val="0"/>
          <c:showVal val="1"/>
          <c:showCatName val="0"/>
          <c:showSerName val="0"/>
          <c:showPercent val="0"/>
          <c:showBubbleSize val="0"/>
        </c:dLbls>
        <c:gapWidth val="95"/>
        <c:overlap val="100"/>
        <c:axId val="685322992"/>
        <c:axId val="685323384"/>
      </c:barChart>
      <c:scatterChart>
        <c:scatterStyle val="smoothMarker"/>
        <c:varyColors val="0"/>
        <c:ser>
          <c:idx val="2"/>
          <c:order val="2"/>
          <c:tx>
            <c:strRef>
              <c:f>'Pag8'!$B$101</c:f>
              <c:strCache>
                <c:ptCount val="1"/>
                <c:pt idx="0">
                  <c:v>SPOT</c:v>
                </c:pt>
              </c:strCache>
            </c:strRef>
          </c:tx>
          <c:marker>
            <c:symbol val="circle"/>
            <c:size val="8"/>
          </c:marker>
          <c:dLbls>
            <c:dLbl>
              <c:idx val="3"/>
              <c:layout>
                <c:manualLayout>
                  <c:x val="-2.743112745098043E-2"/>
                  <c:y val="5.48397735628808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35B-4E91-8364-9AF2CAA05C91}"/>
                </c:ext>
              </c:extLst>
            </c:dLbl>
            <c:dLbl>
              <c:idx val="5"/>
              <c:layout>
                <c:manualLayout>
                  <c:x val="-2.4837173202614381E-2"/>
                  <c:y val="-3.846166887402847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537-4593-8777-71BD063C074E}"/>
                </c:ext>
              </c:extLst>
            </c:dLbl>
            <c:numFmt formatCode="#,##0.00" sourceLinked="0"/>
            <c:spPr>
              <a:gradFill>
                <a:gsLst>
                  <a:gs pos="0">
                    <a:srgbClr val="DDEBCF"/>
                  </a:gs>
                  <a:gs pos="50000">
                    <a:srgbClr val="9CB86E"/>
                  </a:gs>
                  <a:gs pos="100000">
                    <a:srgbClr val="156B13"/>
                  </a:gs>
                </a:gsLst>
                <a:lin ang="5400000" scaled="0"/>
              </a:gradFill>
            </c:sp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strRef>
              <c:f>'Pag8'!$C$93:$N$93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'Pag8'!$C$96:$N$96</c:f>
              <c:numCache>
                <c:formatCode>General</c:formatCode>
                <c:ptCount val="12"/>
                <c:pt idx="0">
                  <c:v>60.683130913978339</c:v>
                </c:pt>
                <c:pt idx="1">
                  <c:v>73.98016785714276</c:v>
                </c:pt>
                <c:pt idx="2">
                  <c:v>91.511172849462397</c:v>
                </c:pt>
                <c:pt idx="3">
                  <c:v>106.82618972222228</c:v>
                </c:pt>
                <c:pt idx="4">
                  <c:v>124.06738870967772</c:v>
                </c:pt>
                <c:pt idx="5">
                  <c:v>79.599391388888677</c:v>
                </c:pt>
                <c:pt idx="6">
                  <c:v>84.451048387096805</c:v>
                </c:pt>
                <c:pt idx="7">
                  <c:v>87.242707526881617</c:v>
                </c:pt>
                <c:pt idx="8">
                  <c:v>84.584014722222122</c:v>
                </c:pt>
                <c:pt idx="9">
                  <c:v>73.727422177419342</c:v>
                </c:pt>
                <c:pt idx="10">
                  <c:v>72.299082777777798</c:v>
                </c:pt>
                <c:pt idx="11">
                  <c:v>75.207686693548709</c:v>
                </c:pt>
              </c:numCache>
            </c:numRef>
          </c:yVal>
          <c:smooth val="0"/>
          <c:extLst>
            <c:ext xmlns:c16="http://schemas.microsoft.com/office/drawing/2014/chart" uri="{C3380CC4-5D6E-409C-BE32-E72D297353CC}">
              <c16:uniqueId val="{00000004-D511-4AFC-AFE3-519A54438729}"/>
            </c:ext>
          </c:extLst>
        </c:ser>
        <c:dLbls>
          <c:showLegendKey val="0"/>
          <c:showVal val="1"/>
          <c:showCatName val="0"/>
          <c:showSerName val="0"/>
          <c:showPercent val="0"/>
          <c:showBubbleSize val="0"/>
        </c:dLbls>
        <c:axId val="685324168"/>
        <c:axId val="685323776"/>
      </c:scatterChart>
      <c:catAx>
        <c:axId val="685322992"/>
        <c:scaling>
          <c:orientation val="minMax"/>
        </c:scaling>
        <c:delete val="0"/>
        <c:axPos val="b"/>
        <c:numFmt formatCode="General" sourceLinked="0"/>
        <c:majorTickMark val="none"/>
        <c:minorTickMark val="none"/>
        <c:tickLblPos val="nextTo"/>
        <c:crossAx val="685323384"/>
        <c:crosses val="autoZero"/>
        <c:auto val="1"/>
        <c:lblAlgn val="ctr"/>
        <c:lblOffset val="100"/>
        <c:noMultiLvlLbl val="0"/>
      </c:catAx>
      <c:valAx>
        <c:axId val="685323384"/>
        <c:scaling>
          <c:orientation val="minMax"/>
          <c:max val="1400"/>
          <c:min val="0"/>
        </c:scaling>
        <c:delete val="0"/>
        <c:axPos val="l"/>
        <c:majorGridlines/>
        <c:title>
          <c:tx>
            <c:rich>
              <a:bodyPr rot="-5400000" vert="horz"/>
              <a:lstStyle/>
              <a:p>
                <a:pPr>
                  <a:defRPr sz="1200"/>
                </a:pPr>
                <a:r>
                  <a:rPr lang="es-GT" sz="1200"/>
                  <a:t>Producción</a:t>
                </a:r>
                <a:r>
                  <a:rPr lang="es-GT" sz="1200" baseline="0"/>
                  <a:t> Total (GWh)</a:t>
                </a:r>
                <a:endParaRPr lang="es-GT" sz="1200"/>
              </a:p>
            </c:rich>
          </c:tx>
          <c:layout>
            <c:manualLayout>
              <c:xMode val="edge"/>
              <c:yMode val="edge"/>
              <c:x val="1.7668531494688E-2"/>
              <c:y val="0.31153807164949099"/>
            </c:manualLayout>
          </c:layout>
          <c:overlay val="0"/>
        </c:title>
        <c:numFmt formatCode="General" sourceLinked="1"/>
        <c:majorTickMark val="out"/>
        <c:minorTickMark val="none"/>
        <c:tickLblPos val="nextTo"/>
        <c:crossAx val="685322992"/>
        <c:crosses val="autoZero"/>
        <c:crossBetween val="between"/>
      </c:valAx>
      <c:valAx>
        <c:axId val="685323776"/>
        <c:scaling>
          <c:orientation val="minMax"/>
          <c:max val="280"/>
          <c:min val="0"/>
        </c:scaling>
        <c:delete val="0"/>
        <c:axPos val="r"/>
        <c:title>
          <c:tx>
            <c:rich>
              <a:bodyPr rot="-5400000" vert="horz"/>
              <a:lstStyle/>
              <a:p>
                <a:pPr>
                  <a:defRPr sz="1200"/>
                </a:pPr>
                <a:r>
                  <a:rPr lang="es-GT" sz="1200"/>
                  <a:t>Precio</a:t>
                </a:r>
                <a:r>
                  <a:rPr lang="es-GT" sz="1200" baseline="0"/>
                  <a:t> Spot (US$ / MWh)</a:t>
                </a:r>
                <a:endParaRPr lang="es-GT" sz="1200"/>
              </a:p>
            </c:rich>
          </c:tx>
          <c:layout>
            <c:manualLayout>
              <c:xMode val="edge"/>
              <c:yMode val="edge"/>
              <c:x val="0.96133486486122099"/>
              <c:y val="0.30975412701077099"/>
            </c:manualLayout>
          </c:layout>
          <c:overlay val="0"/>
        </c:title>
        <c:numFmt formatCode="General" sourceLinked="1"/>
        <c:majorTickMark val="out"/>
        <c:minorTickMark val="none"/>
        <c:tickLblPos val="nextTo"/>
        <c:crossAx val="685324168"/>
        <c:crosses val="max"/>
        <c:crossBetween val="midCat"/>
        <c:majorUnit val="40"/>
      </c:valAx>
      <c:valAx>
        <c:axId val="685324168"/>
        <c:scaling>
          <c:orientation val="minMax"/>
        </c:scaling>
        <c:delete val="1"/>
        <c:axPos val="b"/>
        <c:majorTickMark val="out"/>
        <c:minorTickMark val="none"/>
        <c:tickLblPos val="nextTo"/>
        <c:crossAx val="685323776"/>
        <c:crosses val="autoZero"/>
        <c:crossBetween val="midCat"/>
      </c:valAx>
      <c:spPr>
        <a:solidFill>
          <a:schemeClr val="accent5">
            <a:lumMod val="20000"/>
            <a:lumOff val="80000"/>
          </a:schemeClr>
        </a:solidFill>
      </c:spPr>
    </c:plotArea>
    <c:legend>
      <c:legendPos val="b"/>
      <c:overlay val="0"/>
    </c:legend>
    <c:plotVisOnly val="1"/>
    <c:dispBlanksAs val="gap"/>
    <c:showDLblsOverMax val="0"/>
  </c:chart>
  <c:spPr>
    <a:solidFill>
      <a:schemeClr val="accent5">
        <a:lumMod val="20000"/>
        <a:lumOff val="80000"/>
      </a:schemeClr>
    </a:solidFill>
    <a:ln>
      <a:noFill/>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s-GT"/>
              <a:t>Período de Demanda Media - Época Seca</a:t>
            </a:r>
          </a:p>
        </c:rich>
      </c:tx>
      <c:layout>
        <c:manualLayout>
          <c:xMode val="edge"/>
          <c:yMode val="edge"/>
          <c:x val="0.23145245305875226"/>
          <c:y val="4.3780510786828028E-2"/>
        </c:manualLayout>
      </c:layout>
      <c:overlay val="0"/>
      <c:spPr>
        <a:noFill/>
        <a:ln w="25400">
          <a:noFill/>
        </a:ln>
      </c:spPr>
    </c:title>
    <c:autoTitleDeleted val="0"/>
    <c:plotArea>
      <c:layout>
        <c:manualLayout>
          <c:layoutTarget val="inner"/>
          <c:xMode val="edge"/>
          <c:yMode val="edge"/>
          <c:x val="9.5088819226750262E-2"/>
          <c:y val="0.1258555680763318"/>
          <c:w val="0.75201902270053234"/>
          <c:h val="0.72257260895117614"/>
        </c:manualLayout>
      </c:layout>
      <c:radarChart>
        <c:radarStyle val="filled"/>
        <c:varyColors val="0"/>
        <c:ser>
          <c:idx val="0"/>
          <c:order val="0"/>
          <c:spPr>
            <a:solidFill>
              <a:srgbClr val="9999FF"/>
            </a:solidFill>
            <a:ln w="38100">
              <a:solidFill>
                <a:srgbClr val="000000"/>
              </a:solidFill>
              <a:prstDash val="solid"/>
            </a:ln>
          </c:spPr>
          <c:cat>
            <c:strLit>
              <c:ptCount val="152"/>
              <c:pt idx="0">
                <c:v>ISI-B</c:v>
              </c:pt>
              <c:pt idx="1">
                <c:v>CND-H</c:v>
              </c:pt>
              <c:pt idx="2">
                <c:v>SEC-H</c:v>
              </c:pt>
              <c:pt idx="3">
                <c:v>CHO-H</c:v>
              </c:pt>
              <c:pt idx="4">
                <c:v>TND-B5</c:v>
              </c:pt>
              <c:pt idx="5">
                <c:v>MTO-H</c:v>
              </c:pt>
              <c:pt idx="6">
                <c:v>YOL-F</c:v>
              </c:pt>
              <c:pt idx="7">
                <c:v>CAN-H</c:v>
              </c:pt>
              <c:pt idx="8">
                <c:v>MNL-H1</c:v>
              </c:pt>
              <c:pt idx="9">
                <c:v>MNL-H2</c:v>
              </c:pt>
              <c:pt idx="10">
                <c:v>MNL-H3</c:v>
              </c:pt>
              <c:pt idx="11">
                <c:v>MNL-H4</c:v>
              </c:pt>
              <c:pt idx="12">
                <c:v>SMA-H</c:v>
              </c:pt>
              <c:pt idx="13">
                <c:v>LFU-H</c:v>
              </c:pt>
              <c:pt idx="14">
                <c:v>REC-H</c:v>
              </c:pt>
              <c:pt idx="15">
                <c:v>RC2-H</c:v>
              </c:pt>
              <c:pt idx="16">
                <c:v>OXE-H</c:v>
              </c:pt>
              <c:pt idx="17">
                <c:v>ZUN-G</c:v>
              </c:pt>
              <c:pt idx="18">
                <c:v>STS-H</c:v>
              </c:pt>
              <c:pt idx="19">
                <c:v>MTI-B</c:v>
              </c:pt>
              <c:pt idx="20">
                <c:v>LUN-B2</c:v>
              </c:pt>
              <c:pt idx="21">
                <c:v>HAG-H</c:v>
              </c:pt>
              <c:pt idx="22">
                <c:v>EPI-B1</c:v>
              </c:pt>
              <c:pt idx="23">
                <c:v>EPI-B2</c:v>
              </c:pt>
              <c:pt idx="24">
                <c:v>EPI-B3</c:v>
              </c:pt>
              <c:pt idx="25">
                <c:v>HRU-F1</c:v>
              </c:pt>
              <c:pt idx="26">
                <c:v>HRU-F2</c:v>
              </c:pt>
              <c:pt idx="27">
                <c:v>HEL-H</c:v>
              </c:pt>
              <c:pt idx="28">
                <c:v>OX2-H</c:v>
              </c:pt>
              <c:pt idx="29">
                <c:v>LUN-B</c:v>
              </c:pt>
              <c:pt idx="30">
                <c:v>PVI-H</c:v>
              </c:pt>
              <c:pt idx="31">
                <c:v>HLP-H</c:v>
              </c:pt>
              <c:pt idx="32">
                <c:v>REN-H</c:v>
              </c:pt>
              <c:pt idx="33">
                <c:v>HGY-H</c:v>
              </c:pt>
              <c:pt idx="34">
                <c:v>CHX-H</c:v>
              </c:pt>
              <c:pt idx="35">
                <c:v>MEX-I</c:v>
              </c:pt>
              <c:pt idx="36">
                <c:v>COMCOMEL_535</c:v>
              </c:pt>
              <c:pt idx="37">
                <c:v>EPOM_505</c:v>
              </c:pt>
              <c:pt idx="38">
                <c:v>VITO_503</c:v>
              </c:pt>
              <c:pt idx="39">
                <c:v>IONEN_503</c:v>
              </c:pt>
              <c:pt idx="40">
                <c:v>BORAX_502</c:v>
              </c:pt>
              <c:pt idx="41">
                <c:v>COMCOMEL_534</c:v>
              </c:pt>
              <c:pt idx="42">
                <c:v>MEL_504</c:v>
              </c:pt>
              <c:pt idx="43">
                <c:v>MEREL511</c:v>
              </c:pt>
              <c:pt idx="44">
                <c:v>EDECGT_510</c:v>
              </c:pt>
              <c:pt idx="45">
                <c:v>EDC-I</c:v>
              </c:pt>
              <c:pt idx="46">
                <c:v>EPOM_503</c:v>
              </c:pt>
              <c:pt idx="47">
                <c:v>MAG-B7</c:v>
              </c:pt>
              <c:pt idx="48">
                <c:v>MAG-B6</c:v>
              </c:pt>
              <c:pt idx="49">
                <c:v>MAG-B5</c:v>
              </c:pt>
              <c:pt idx="50">
                <c:v>MAG-B4</c:v>
              </c:pt>
              <c:pt idx="51">
                <c:v>MAG-B3</c:v>
              </c:pt>
              <c:pt idx="52">
                <c:v>MAG-B1</c:v>
              </c:pt>
              <c:pt idx="53">
                <c:v>PGO-B</c:v>
              </c:pt>
              <c:pt idx="54">
                <c:v>PGO-B2</c:v>
              </c:pt>
              <c:pt idx="55">
                <c:v>PNT-B3</c:v>
              </c:pt>
              <c:pt idx="56">
                <c:v>SJO-C</c:v>
              </c:pt>
              <c:pt idx="57">
                <c:v>PWT-B</c:v>
              </c:pt>
              <c:pt idx="58">
                <c:v>PQP-B</c:v>
              </c:pt>
              <c:pt idx="59">
                <c:v>ARI-V</c:v>
              </c:pt>
              <c:pt idx="60">
                <c:v>ARI-O</c:v>
              </c:pt>
              <c:pt idx="61">
                <c:v>TDL-B1</c:v>
              </c:pt>
              <c:pt idx="62">
                <c:v>TDL-B2</c:v>
              </c:pt>
              <c:pt idx="63">
                <c:v>ELG-B</c:v>
              </c:pt>
              <c:pt idx="64">
                <c:v>XAD-H</c:v>
              </c:pt>
              <c:pt idx="65">
                <c:v>XAC-H</c:v>
              </c:pt>
              <c:pt idx="66">
                <c:v>GCS-C</c:v>
              </c:pt>
              <c:pt idx="67">
                <c:v>SAA-B2</c:v>
              </c:pt>
              <c:pt idx="68">
                <c:v>SAA-B</c:v>
              </c:pt>
              <c:pt idx="69">
                <c:v>TUL-B4</c:v>
              </c:pt>
              <c:pt idx="70">
                <c:v>TUL-B1</c:v>
              </c:pt>
              <c:pt idx="71">
                <c:v>JEN-C</c:v>
              </c:pt>
              <c:pt idx="72">
                <c:v>GGO-B</c:v>
              </c:pt>
              <c:pt idx="73">
                <c:v>S&amp;S-D</c:v>
              </c:pt>
              <c:pt idx="74">
                <c:v>TND-B1</c:v>
              </c:pt>
              <c:pt idx="75">
                <c:v>TND-B2</c:v>
              </c:pt>
              <c:pt idx="76">
                <c:v>TND-B3</c:v>
              </c:pt>
              <c:pt idx="77">
                <c:v>TND-B4</c:v>
              </c:pt>
              <c:pt idx="78">
                <c:v>RE2-H</c:v>
              </c:pt>
              <c:pt idx="79">
                <c:v>RE3-H</c:v>
              </c:pt>
              <c:pt idx="80">
                <c:v>RE4-H</c:v>
              </c:pt>
              <c:pt idx="81">
                <c:v>AGU-H</c:v>
              </c:pt>
              <c:pt idx="82">
                <c:v>CBN-H</c:v>
              </c:pt>
              <c:pt idx="83">
                <c:v>ESC-G3</c:v>
              </c:pt>
              <c:pt idx="84">
                <c:v>ESC-G5</c:v>
              </c:pt>
              <c:pt idx="85">
                <c:v>ESC-V</c:v>
              </c:pt>
              <c:pt idx="86">
                <c:v>LPA-C</c:v>
              </c:pt>
              <c:pt idx="87">
                <c:v>LPA-B1</c:v>
              </c:pt>
              <c:pt idx="88">
                <c:v>LPA-B2</c:v>
              </c:pt>
              <c:pt idx="89">
                <c:v>LPA-B3</c:v>
              </c:pt>
              <c:pt idx="90">
                <c:v>LPA-B4</c:v>
              </c:pt>
              <c:pt idx="91">
                <c:v>LPA-B5</c:v>
              </c:pt>
              <c:pt idx="92">
                <c:v>TAM-G</c:v>
              </c:pt>
              <c:pt idx="93">
                <c:v>SAL-H</c:v>
              </c:pt>
              <c:pt idx="94">
                <c:v>SID-B</c:v>
              </c:pt>
              <c:pt idx="95">
                <c:v>LAG-G1</c:v>
              </c:pt>
              <c:pt idx="96">
                <c:v>LAG-G2</c:v>
              </c:pt>
              <c:pt idx="97">
                <c:v>CAF-H</c:v>
              </c:pt>
              <c:pt idx="98">
                <c:v>COE-D</c:v>
              </c:pt>
              <c:pt idx="99">
                <c:v>ORT-G</c:v>
              </c:pt>
              <c:pt idx="100">
                <c:v>JUR-H</c:v>
              </c:pt>
              <c:pt idx="101">
                <c:v>VBL-E</c:v>
              </c:pt>
              <c:pt idx="102">
                <c:v>TDL-B3</c:v>
              </c:pt>
              <c:pt idx="103">
                <c:v>CON-B</c:v>
              </c:pt>
              <c:pt idx="104">
                <c:v>PAL-H</c:v>
              </c:pt>
              <c:pt idx="105">
                <c:v>SDI-B1</c:v>
              </c:pt>
              <c:pt idx="106">
                <c:v>HHS-H</c:v>
              </c:pt>
              <c:pt idx="107">
                <c:v>PNT-B2</c:v>
              </c:pt>
              <c:pt idx="108">
                <c:v>PNT-B1</c:v>
              </c:pt>
              <c:pt idx="109">
                <c:v>HSM-H</c:v>
              </c:pt>
              <c:pt idx="110">
                <c:v>SIS-H</c:v>
              </c:pt>
              <c:pt idx="111">
                <c:v>MTZ-H</c:v>
              </c:pt>
              <c:pt idx="112">
                <c:v>SNT-E1</c:v>
              </c:pt>
              <c:pt idx="113">
                <c:v>PVE-H</c:v>
              </c:pt>
              <c:pt idx="114">
                <c:v>GSL-C</c:v>
              </c:pt>
              <c:pt idx="115">
                <c:v>PNA-H</c:v>
              </c:pt>
              <c:pt idx="116">
                <c:v>LIB-H</c:v>
              </c:pt>
              <c:pt idx="117">
                <c:v>HUV-H</c:v>
              </c:pt>
              <c:pt idx="118">
                <c:v>DAR-B</c:v>
              </c:pt>
              <c:pt idx="119">
                <c:v>RBO-H</c:v>
              </c:pt>
              <c:pt idx="120">
                <c:v>HKC-H</c:v>
              </c:pt>
              <c:pt idx="121">
                <c:v>HMA-H</c:v>
              </c:pt>
              <c:pt idx="122">
                <c:v>HCR-H</c:v>
              </c:pt>
              <c:pt idx="123">
                <c:v>BVT-B</c:v>
              </c:pt>
              <c:pt idx="124">
                <c:v>HCV-H</c:v>
              </c:pt>
              <c:pt idx="125">
                <c:v>LCU-E</c:v>
              </c:pt>
              <c:pt idx="126">
                <c:v>PAS-H</c:v>
              </c:pt>
              <c:pt idx="127">
                <c:v>CAL-G</c:v>
              </c:pt>
              <c:pt idx="128">
                <c:v>CGP-B</c:v>
              </c:pt>
              <c:pt idx="129">
                <c:v>CGP-D</c:v>
              </c:pt>
              <c:pt idx="130">
                <c:v>LES-H</c:v>
              </c:pt>
              <c:pt idx="131">
                <c:v>LVA-H</c:v>
              </c:pt>
              <c:pt idx="132">
                <c:v>VDA-H</c:v>
              </c:pt>
              <c:pt idx="133">
                <c:v>LLI-C</c:v>
              </c:pt>
              <c:pt idx="134">
                <c:v>HST-H</c:v>
              </c:pt>
              <c:pt idx="135">
                <c:v>HXO-H</c:v>
              </c:pt>
              <c:pt idx="136">
                <c:v>HIX-H</c:v>
              </c:pt>
              <c:pt idx="137">
                <c:v>HPT-H</c:v>
              </c:pt>
              <c:pt idx="138">
                <c:v>OCT-G</c:v>
              </c:pt>
              <c:pt idx="139">
                <c:v>GEN-B</c:v>
              </c:pt>
              <c:pt idx="140">
                <c:v>GAT-V1</c:v>
              </c:pt>
              <c:pt idx="141">
                <c:v>GAT-B</c:v>
              </c:pt>
              <c:pt idx="142">
                <c:v>RAA-H</c:v>
              </c:pt>
              <c:pt idx="143">
                <c:v>FLO-H</c:v>
              </c:pt>
              <c:pt idx="144">
                <c:v>TER-B2</c:v>
              </c:pt>
              <c:pt idx="145">
                <c:v>TER-B</c:v>
              </c:pt>
              <c:pt idx="146">
                <c:v>POR-H</c:v>
              </c:pt>
              <c:pt idx="147">
                <c:v>ECR-D</c:v>
              </c:pt>
              <c:pt idx="148">
                <c:v>INT-B</c:v>
              </c:pt>
              <c:pt idx="149">
                <c:v>INT-D</c:v>
              </c:pt>
              <c:pt idx="150">
                <c:v>ACG-G</c:v>
              </c:pt>
              <c:pt idx="151">
                <c:v>ECR-B</c:v>
              </c:pt>
            </c:strLit>
          </c:cat>
          <c:val>
            <c:numLit>
              <c:formatCode>General</c:formatCode>
              <c:ptCount val="152"/>
              <c:pt idx="0">
                <c:v>0.81568151092404662</c:v>
              </c:pt>
              <c:pt idx="1">
                <c:v>0.91707099328991448</c:v>
              </c:pt>
              <c:pt idx="2">
                <c:v>0.91707099328991448</c:v>
              </c:pt>
              <c:pt idx="3">
                <c:v>0.91707099328991448</c:v>
              </c:pt>
              <c:pt idx="4">
                <c:v>0.92282431451216063</c:v>
              </c:pt>
              <c:pt idx="5">
                <c:v>0.93086966228603452</c:v>
              </c:pt>
              <c:pt idx="6">
                <c:v>0.93348833889389959</c:v>
              </c:pt>
              <c:pt idx="7">
                <c:v>0.93750111185610052</c:v>
              </c:pt>
              <c:pt idx="8">
                <c:v>0.93866421770742925</c:v>
              </c:pt>
              <c:pt idx="9">
                <c:v>0.93866421770742925</c:v>
              </c:pt>
              <c:pt idx="10">
                <c:v>0.93866421770742925</c:v>
              </c:pt>
              <c:pt idx="11">
                <c:v>0.93866421770742925</c:v>
              </c:pt>
              <c:pt idx="12">
                <c:v>0.9426086337025511</c:v>
              </c:pt>
              <c:pt idx="13">
                <c:v>0.94341129628278553</c:v>
              </c:pt>
              <c:pt idx="14">
                <c:v>0.94745227854150549</c:v>
              </c:pt>
              <c:pt idx="15">
                <c:v>0.94745227854150549</c:v>
              </c:pt>
              <c:pt idx="16">
                <c:v>0.94777366842422917</c:v>
              </c:pt>
              <c:pt idx="17">
                <c:v>0.94980253621946742</c:v>
              </c:pt>
              <c:pt idx="18">
                <c:v>0.95074596150661472</c:v>
              </c:pt>
              <c:pt idx="19">
                <c:v>0.9508564582743313</c:v>
              </c:pt>
              <c:pt idx="20">
                <c:v>0.95474267535440516</c:v>
              </c:pt>
              <c:pt idx="21">
                <c:v>0.95679011462934771</c:v>
              </c:pt>
              <c:pt idx="22">
                <c:v>0.95695997839062297</c:v>
              </c:pt>
              <c:pt idx="23">
                <c:v>0.95695997839062297</c:v>
              </c:pt>
              <c:pt idx="24">
                <c:v>0.95695997839062297</c:v>
              </c:pt>
              <c:pt idx="25">
                <c:v>0.9572208807045981</c:v>
              </c:pt>
              <c:pt idx="26">
                <c:v>0.9572208807045981</c:v>
              </c:pt>
              <c:pt idx="27">
                <c:v>0.95809021332985222</c:v>
              </c:pt>
              <c:pt idx="28">
                <c:v>0.95886034463235192</c:v>
              </c:pt>
              <c:pt idx="29">
                <c:v>0.96064488131594139</c:v>
              </c:pt>
              <c:pt idx="30">
                <c:v>0.96165429718742956</c:v>
              </c:pt>
              <c:pt idx="31">
                <c:v>0.96282896567461451</c:v>
              </c:pt>
              <c:pt idx="32">
                <c:v>0.96282896567461451</c:v>
              </c:pt>
              <c:pt idx="33">
                <c:v>0.96350042017954829</c:v>
              </c:pt>
              <c:pt idx="34">
                <c:v>0.96375512118349593</c:v>
              </c:pt>
              <c:pt idx="35">
                <c:v>0.96404164944892912</c:v>
              </c:pt>
              <c:pt idx="36">
                <c:v>0.96404164944892912</c:v>
              </c:pt>
              <c:pt idx="37">
                <c:v>0.96404164944892912</c:v>
              </c:pt>
              <c:pt idx="38">
                <c:v>0.96404164944892912</c:v>
              </c:pt>
              <c:pt idx="39">
                <c:v>0.96404164944892912</c:v>
              </c:pt>
              <c:pt idx="40">
                <c:v>0.96404164944892912</c:v>
              </c:pt>
              <c:pt idx="41">
                <c:v>0.96404164944892912</c:v>
              </c:pt>
              <c:pt idx="42">
                <c:v>0.96404164944892912</c:v>
              </c:pt>
              <c:pt idx="43">
                <c:v>0.96404164944892912</c:v>
              </c:pt>
              <c:pt idx="44">
                <c:v>0.96404164944892912</c:v>
              </c:pt>
              <c:pt idx="45">
                <c:v>0.96404164944892912</c:v>
              </c:pt>
              <c:pt idx="46">
                <c:v>0.96404164944892912</c:v>
              </c:pt>
              <c:pt idx="47">
                <c:v>0.96424974096444804</c:v>
              </c:pt>
              <c:pt idx="48">
                <c:v>0.96424974096444804</c:v>
              </c:pt>
              <c:pt idx="49">
                <c:v>0.96424974096444804</c:v>
              </c:pt>
              <c:pt idx="50">
                <c:v>0.96496292542186446</c:v>
              </c:pt>
              <c:pt idx="51">
                <c:v>0.96496292542186446</c:v>
              </c:pt>
              <c:pt idx="52">
                <c:v>0.96496292542186446</c:v>
              </c:pt>
              <c:pt idx="53">
                <c:v>0.96510201014491159</c:v>
              </c:pt>
              <c:pt idx="54">
                <c:v>0.96510201014491159</c:v>
              </c:pt>
              <c:pt idx="55">
                <c:v>0.96531825897976054</c:v>
              </c:pt>
              <c:pt idx="56">
                <c:v>0.96632554752773314</c:v>
              </c:pt>
              <c:pt idx="57">
                <c:v>0.9665204792196217</c:v>
              </c:pt>
              <c:pt idx="58">
                <c:v>0.9665204792196217</c:v>
              </c:pt>
              <c:pt idx="59">
                <c:v>0.9670931157101067</c:v>
              </c:pt>
              <c:pt idx="60">
                <c:v>0.9670931157101067</c:v>
              </c:pt>
              <c:pt idx="61">
                <c:v>0.96740562408012354</c:v>
              </c:pt>
              <c:pt idx="62">
                <c:v>0.96740562408012354</c:v>
              </c:pt>
              <c:pt idx="63">
                <c:v>0.96740562408012354</c:v>
              </c:pt>
              <c:pt idx="64">
                <c:v>0.96753116304326037</c:v>
              </c:pt>
              <c:pt idx="65">
                <c:v>0.96753116304326037</c:v>
              </c:pt>
              <c:pt idx="66">
                <c:v>0.96760066820086299</c:v>
              </c:pt>
              <c:pt idx="67">
                <c:v>0.96845224405326691</c:v>
              </c:pt>
              <c:pt idx="68">
                <c:v>0.96845224405326691</c:v>
              </c:pt>
              <c:pt idx="69">
                <c:v>0.96892548219542685</c:v>
              </c:pt>
              <c:pt idx="70">
                <c:v>0.96892548219542685</c:v>
              </c:pt>
              <c:pt idx="71">
                <c:v>0.96953393422765599</c:v>
              </c:pt>
              <c:pt idx="72">
                <c:v>0.97096214602710595</c:v>
              </c:pt>
              <c:pt idx="73">
                <c:v>0.97108905929350786</c:v>
              </c:pt>
              <c:pt idx="74">
                <c:v>0.97108905929350786</c:v>
              </c:pt>
              <c:pt idx="75">
                <c:v>0.97108905929350786</c:v>
              </c:pt>
              <c:pt idx="76">
                <c:v>0.97108905929350786</c:v>
              </c:pt>
              <c:pt idx="77">
                <c:v>0.97108905929350786</c:v>
              </c:pt>
              <c:pt idx="78">
                <c:v>0.97170998171750245</c:v>
              </c:pt>
              <c:pt idx="79">
                <c:v>0.97170998171750245</c:v>
              </c:pt>
              <c:pt idx="80">
                <c:v>0.97170998171750245</c:v>
              </c:pt>
              <c:pt idx="81">
                <c:v>0.97211494887222205</c:v>
              </c:pt>
              <c:pt idx="82">
                <c:v>0.97211494887222205</c:v>
              </c:pt>
              <c:pt idx="83">
                <c:v>0.97263367133874257</c:v>
              </c:pt>
              <c:pt idx="84">
                <c:v>0.97263367133874257</c:v>
              </c:pt>
              <c:pt idx="85">
                <c:v>0.97280566587254302</c:v>
              </c:pt>
              <c:pt idx="86">
                <c:v>0.97280566587254302</c:v>
              </c:pt>
              <c:pt idx="87">
                <c:v>0.97280566587254302</c:v>
              </c:pt>
              <c:pt idx="88">
                <c:v>0.97280566587254302</c:v>
              </c:pt>
              <c:pt idx="89">
                <c:v>0.97280566587254302</c:v>
              </c:pt>
              <c:pt idx="90">
                <c:v>0.97280566587254302</c:v>
              </c:pt>
              <c:pt idx="91">
                <c:v>0.97280566587254302</c:v>
              </c:pt>
              <c:pt idx="92">
                <c:v>0.97323348714308944</c:v>
              </c:pt>
              <c:pt idx="93">
                <c:v>0.97443068704058922</c:v>
              </c:pt>
              <c:pt idx="94">
                <c:v>0.97444920569026339</c:v>
              </c:pt>
              <c:pt idx="95">
                <c:v>0.97679845611970018</c:v>
              </c:pt>
              <c:pt idx="96">
                <c:v>0.97679845611970018</c:v>
              </c:pt>
              <c:pt idx="97">
                <c:v>0.9793418992021895</c:v>
              </c:pt>
              <c:pt idx="98">
                <c:v>0.97993530356895497</c:v>
              </c:pt>
              <c:pt idx="99">
                <c:v>0.98002857886552031</c:v>
              </c:pt>
              <c:pt idx="100">
                <c:v>0.98050422242187008</c:v>
              </c:pt>
              <c:pt idx="101">
                <c:v>0.98279946364647153</c:v>
              </c:pt>
              <c:pt idx="102">
                <c:v>0.98365798460904375</c:v>
              </c:pt>
              <c:pt idx="103">
                <c:v>0.98431243277011271</c:v>
              </c:pt>
              <c:pt idx="104">
                <c:v>0.98678643188046777</c:v>
              </c:pt>
              <c:pt idx="105">
                <c:v>0.98842828222221402</c:v>
              </c:pt>
              <c:pt idx="106">
                <c:v>0.98842828222221402</c:v>
              </c:pt>
              <c:pt idx="107">
                <c:v>0.98969792379921417</c:v>
              </c:pt>
              <c:pt idx="108">
                <c:v>0.98969792379921417</c:v>
              </c:pt>
              <c:pt idx="109">
                <c:v>0.98997675708435773</c:v>
              </c:pt>
              <c:pt idx="110">
                <c:v>0.99193266178886752</c:v>
              </c:pt>
              <c:pt idx="111">
                <c:v>0.99193266178886752</c:v>
              </c:pt>
              <c:pt idx="112">
                <c:v>0.99271679544630542</c:v>
              </c:pt>
              <c:pt idx="113">
                <c:v>0.99377080776444249</c:v>
              </c:pt>
              <c:pt idx="114">
                <c:v>0.99381178553063176</c:v>
              </c:pt>
              <c:pt idx="115">
                <c:v>0.99590249654193086</c:v>
              </c:pt>
              <c:pt idx="116">
                <c:v>0.99795382859312964</c:v>
              </c:pt>
              <c:pt idx="117">
                <c:v>0.99981568626539874</c:v>
              </c:pt>
              <c:pt idx="118">
                <c:v>0.99983155892063902</c:v>
              </c:pt>
              <c:pt idx="119">
                <c:v>1.0015176408372657</c:v>
              </c:pt>
              <c:pt idx="120">
                <c:v>1.0040328688139712</c:v>
              </c:pt>
              <c:pt idx="121">
                <c:v>1.007710617693895</c:v>
              </c:pt>
              <c:pt idx="122">
                <c:v>1.007710617693895</c:v>
              </c:pt>
              <c:pt idx="123">
                <c:v>1.0142147674252313</c:v>
              </c:pt>
              <c:pt idx="124">
                <c:v>1.0176052499180464</c:v>
              </c:pt>
              <c:pt idx="125">
                <c:v>1.0182884128367229</c:v>
              </c:pt>
              <c:pt idx="126">
                <c:v>1.0220504450582515</c:v>
              </c:pt>
              <c:pt idx="127">
                <c:v>1.0231623337541773</c:v>
              </c:pt>
              <c:pt idx="128">
                <c:v>1.0241448936960562</c:v>
              </c:pt>
              <c:pt idx="129">
                <c:v>1.0241448936960562</c:v>
              </c:pt>
              <c:pt idx="130">
                <c:v>1.0277223275936576</c:v>
              </c:pt>
              <c:pt idx="131">
                <c:v>1.0336490520124029</c:v>
              </c:pt>
              <c:pt idx="132">
                <c:v>1.0338260110186395</c:v>
              </c:pt>
              <c:pt idx="133">
                <c:v>1.0343689443118997</c:v>
              </c:pt>
              <c:pt idx="134">
                <c:v>1.047060261013067</c:v>
              </c:pt>
              <c:pt idx="135">
                <c:v>1.0623445863926728</c:v>
              </c:pt>
              <c:pt idx="136">
                <c:v>1.0623445863926728</c:v>
              </c:pt>
              <c:pt idx="137">
                <c:v>1.0623445863926728</c:v>
              </c:pt>
              <c:pt idx="138">
                <c:v>1.0673882142263182</c:v>
              </c:pt>
              <c:pt idx="139">
                <c:v>1.0700831757985876</c:v>
              </c:pt>
              <c:pt idx="140">
                <c:v>1.0748590356002399</c:v>
              </c:pt>
              <c:pt idx="141">
                <c:v>1.0748590356002399</c:v>
              </c:pt>
              <c:pt idx="142">
                <c:v>1.076631798689571</c:v>
              </c:pt>
              <c:pt idx="143">
                <c:v>1.0794778691183662</c:v>
              </c:pt>
              <c:pt idx="144">
                <c:v>1.0870867306682186</c:v>
              </c:pt>
              <c:pt idx="145">
                <c:v>1.0870867306682186</c:v>
              </c:pt>
              <c:pt idx="146">
                <c:v>1.133992484983507</c:v>
              </c:pt>
              <c:pt idx="147">
                <c:v>1.1346153708445814</c:v>
              </c:pt>
              <c:pt idx="148">
                <c:v>1.1346153708445814</c:v>
              </c:pt>
              <c:pt idx="149">
                <c:v>1.1346153708445814</c:v>
              </c:pt>
              <c:pt idx="150">
                <c:v>1.1346153708445814</c:v>
              </c:pt>
              <c:pt idx="151">
                <c:v>1.1346153708445814</c:v>
              </c:pt>
            </c:numLit>
          </c:val>
          <c:extLst>
            <c:ext xmlns:c16="http://schemas.microsoft.com/office/drawing/2014/chart" uri="{C3380CC4-5D6E-409C-BE32-E72D297353CC}">
              <c16:uniqueId val="{00000000-3C0F-4A11-B761-741A56A413C7}"/>
            </c:ext>
          </c:extLst>
        </c:ser>
        <c:dLbls>
          <c:showLegendKey val="0"/>
          <c:showVal val="0"/>
          <c:showCatName val="0"/>
          <c:showSerName val="0"/>
          <c:showPercent val="0"/>
          <c:showBubbleSize val="0"/>
        </c:dLbls>
        <c:axId val="685832943"/>
        <c:axId val="1"/>
      </c:radarChart>
      <c:catAx>
        <c:axId val="685832943"/>
        <c:scaling>
          <c:orientation val="minMax"/>
        </c:scaling>
        <c:delete val="0"/>
        <c:axPos val="b"/>
        <c:majorGridlines>
          <c:spPr>
            <a:ln w="12700">
              <a:solidFill>
                <a:srgbClr val="FFFFFF"/>
              </a:solidFill>
              <a:prstDash val="solid"/>
            </a:ln>
          </c:spPr>
        </c:majorGridlines>
        <c:numFmt formatCode="General" sourceLinked="1"/>
        <c:majorTickMark val="out"/>
        <c:minorTickMark val="none"/>
        <c:tickLblPos val="nextTo"/>
        <c:txPr>
          <a:bodyPr rot="0" vert="horz"/>
          <a:lstStyle/>
          <a:p>
            <a:pPr>
              <a:defRPr sz="500" b="0" i="0" u="none" strike="noStrike" baseline="0">
                <a:solidFill>
                  <a:srgbClr val="000000"/>
                </a:solidFill>
                <a:latin typeface="Calibri"/>
                <a:ea typeface="Calibri"/>
                <a:cs typeface="Calibri"/>
              </a:defRPr>
            </a:pPr>
            <a:endParaRPr lang="es-GT"/>
          </a:p>
        </c:txPr>
        <c:crossAx val="1"/>
        <c:crosses val="autoZero"/>
        <c:auto val="0"/>
        <c:lblAlgn val="ctr"/>
        <c:lblOffset val="100"/>
        <c:noMultiLvlLbl val="0"/>
      </c:catAx>
      <c:valAx>
        <c:axId val="1"/>
        <c:scaling>
          <c:orientation val="minMax"/>
          <c:max val="1.4"/>
          <c:min val="0.4"/>
        </c:scaling>
        <c:delete val="0"/>
        <c:axPos val="l"/>
        <c:majorGridlines>
          <c:spPr>
            <a:ln w="3175">
              <a:solidFill>
                <a:srgbClr val="FFFFFF"/>
              </a:solidFill>
              <a:prstDash val="solid"/>
            </a:ln>
          </c:spPr>
        </c:majorGridlines>
        <c:numFmt formatCode="0.00" sourceLinked="0"/>
        <c:majorTickMark val="cross"/>
        <c:minorTickMark val="none"/>
        <c:tickLblPos val="nextTo"/>
        <c:spPr>
          <a:ln w="12700">
            <a:solidFill>
              <a:srgbClr val="FFFFFF"/>
            </a:solidFill>
            <a:prstDash val="solid"/>
          </a:ln>
        </c:spPr>
        <c:txPr>
          <a:bodyPr rot="0" vert="horz"/>
          <a:lstStyle/>
          <a:p>
            <a:pPr>
              <a:defRPr sz="1125" b="1" i="0" u="none" strike="noStrike" baseline="0">
                <a:solidFill>
                  <a:srgbClr val="FF0000"/>
                </a:solidFill>
                <a:latin typeface="Calibri"/>
                <a:ea typeface="Calibri"/>
                <a:cs typeface="Calibri"/>
              </a:defRPr>
            </a:pPr>
            <a:endParaRPr lang="es-GT"/>
          </a:p>
        </c:txPr>
        <c:crossAx val="685832943"/>
        <c:crosses val="autoZero"/>
        <c:crossBetween val="between"/>
        <c:majorUnit val="0.2"/>
        <c:minorUnit val="0.03"/>
      </c:valAx>
      <c:spPr>
        <a:noFill/>
        <a:ln w="25400">
          <a:noFill/>
        </a:ln>
      </c:spPr>
    </c:plotArea>
    <c:plotVisOnly val="1"/>
    <c:dispBlanksAs val="gap"/>
    <c:showDLblsOverMax val="0"/>
  </c:chart>
  <c:spPr>
    <a:solidFill>
      <a:srgbClr val="99CCFF"/>
    </a:solidFill>
    <a:ln w="9525">
      <a:noFill/>
    </a:ln>
  </c:spPr>
  <c:txPr>
    <a:bodyPr/>
    <a:lstStyle/>
    <a:p>
      <a:pPr>
        <a:defRPr sz="1025" b="0" i="0" u="none" strike="noStrike" baseline="0">
          <a:solidFill>
            <a:srgbClr val="000000"/>
          </a:solidFill>
          <a:latin typeface="Arial"/>
          <a:ea typeface="Arial"/>
          <a:cs typeface="Arial"/>
        </a:defRPr>
      </a:pPr>
      <a:endParaRPr lang="es-GT"/>
    </a:p>
  </c:txPr>
  <c:printSettings>
    <c:headerFooter alignWithMargins="0"/>
    <c:pageMargins b="1" l="0.75" r="0.75" t="1" header="0" footer="0"/>
    <c:pageSetup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s-GT"/>
              <a:t>Período de Demanda Maxima - Época Seca</a:t>
            </a:r>
          </a:p>
        </c:rich>
      </c:tx>
      <c:layout>
        <c:manualLayout>
          <c:xMode val="edge"/>
          <c:yMode val="edge"/>
          <c:x val="0.23145231846019249"/>
          <c:y val="4.3780420304604786E-2"/>
        </c:manualLayout>
      </c:layout>
      <c:overlay val="0"/>
      <c:spPr>
        <a:noFill/>
        <a:ln w="25400">
          <a:noFill/>
        </a:ln>
      </c:spPr>
    </c:title>
    <c:autoTitleDeleted val="0"/>
    <c:plotArea>
      <c:layout>
        <c:manualLayout>
          <c:layoutTarget val="inner"/>
          <c:xMode val="edge"/>
          <c:yMode val="edge"/>
          <c:x val="9.5088819226750262E-2"/>
          <c:y val="0.1258555680763318"/>
          <c:w val="0.75201902270053234"/>
          <c:h val="0.72257260895117614"/>
        </c:manualLayout>
      </c:layout>
      <c:radarChart>
        <c:radarStyle val="filled"/>
        <c:varyColors val="0"/>
        <c:ser>
          <c:idx val="0"/>
          <c:order val="0"/>
          <c:spPr>
            <a:solidFill>
              <a:srgbClr val="9999FF"/>
            </a:solidFill>
            <a:ln w="38100">
              <a:solidFill>
                <a:srgbClr val="000000"/>
              </a:solidFill>
              <a:prstDash val="solid"/>
            </a:ln>
          </c:spPr>
          <c:cat>
            <c:strLit>
              <c:ptCount val="152"/>
              <c:pt idx="0">
                <c:v>ISI-B</c:v>
              </c:pt>
              <c:pt idx="1">
                <c:v>CND-H</c:v>
              </c:pt>
              <c:pt idx="2">
                <c:v>SEC-H</c:v>
              </c:pt>
              <c:pt idx="3">
                <c:v>CHO-H</c:v>
              </c:pt>
              <c:pt idx="4">
                <c:v>MTO-H</c:v>
              </c:pt>
              <c:pt idx="5">
                <c:v>TND-B5</c:v>
              </c:pt>
              <c:pt idx="6">
                <c:v>CAN-H</c:v>
              </c:pt>
              <c:pt idx="7">
                <c:v>SMA-H</c:v>
              </c:pt>
              <c:pt idx="8">
                <c:v>ZUN-G</c:v>
              </c:pt>
              <c:pt idx="9">
                <c:v>OXE-H</c:v>
              </c:pt>
              <c:pt idx="10">
                <c:v>MNL-H1</c:v>
              </c:pt>
              <c:pt idx="11">
                <c:v>MNL-H2</c:v>
              </c:pt>
              <c:pt idx="12">
                <c:v>MNL-H3</c:v>
              </c:pt>
              <c:pt idx="13">
                <c:v>MNL-H4</c:v>
              </c:pt>
              <c:pt idx="14">
                <c:v>STS-H</c:v>
              </c:pt>
              <c:pt idx="15">
                <c:v>LFU-H</c:v>
              </c:pt>
              <c:pt idx="16">
                <c:v>OX2-H</c:v>
              </c:pt>
              <c:pt idx="17">
                <c:v>LUN-B2</c:v>
              </c:pt>
              <c:pt idx="18">
                <c:v>REC-H</c:v>
              </c:pt>
              <c:pt idx="19">
                <c:v>RC2-H</c:v>
              </c:pt>
              <c:pt idx="20">
                <c:v>PVI-H</c:v>
              </c:pt>
              <c:pt idx="21">
                <c:v>CHX-H</c:v>
              </c:pt>
              <c:pt idx="22">
                <c:v>MTI-B</c:v>
              </c:pt>
              <c:pt idx="23">
                <c:v>LUN-B</c:v>
              </c:pt>
              <c:pt idx="24">
                <c:v>HLP-H</c:v>
              </c:pt>
              <c:pt idx="25">
                <c:v>REN-H</c:v>
              </c:pt>
              <c:pt idx="26">
                <c:v>ARI-V</c:v>
              </c:pt>
              <c:pt idx="27">
                <c:v>ARI-O</c:v>
              </c:pt>
              <c:pt idx="28">
                <c:v>XAD-H</c:v>
              </c:pt>
              <c:pt idx="29">
                <c:v>XAC-H</c:v>
              </c:pt>
              <c:pt idx="30">
                <c:v>MAG-B7</c:v>
              </c:pt>
              <c:pt idx="31">
                <c:v>MAG-B6</c:v>
              </c:pt>
              <c:pt idx="32">
                <c:v>MAG-B5</c:v>
              </c:pt>
              <c:pt idx="33">
                <c:v>MAG-B4</c:v>
              </c:pt>
              <c:pt idx="34">
                <c:v>MAG-B3</c:v>
              </c:pt>
              <c:pt idx="35">
                <c:v>MAG-B1</c:v>
              </c:pt>
              <c:pt idx="36">
                <c:v>PNT-B3</c:v>
              </c:pt>
              <c:pt idx="37">
                <c:v>JEN-C</c:v>
              </c:pt>
              <c:pt idx="38">
                <c:v>EPI-B1</c:v>
              </c:pt>
              <c:pt idx="39">
                <c:v>EPI-B2</c:v>
              </c:pt>
              <c:pt idx="40">
                <c:v>EPI-B3</c:v>
              </c:pt>
              <c:pt idx="41">
                <c:v>RE2-H</c:v>
              </c:pt>
              <c:pt idx="42">
                <c:v>RE3-H</c:v>
              </c:pt>
              <c:pt idx="43">
                <c:v>RE4-H</c:v>
              </c:pt>
              <c:pt idx="44">
                <c:v>SJO-C</c:v>
              </c:pt>
              <c:pt idx="45">
                <c:v>HAG-H</c:v>
              </c:pt>
              <c:pt idx="46">
                <c:v>TDL-B1</c:v>
              </c:pt>
              <c:pt idx="47">
                <c:v>TDL-B2</c:v>
              </c:pt>
              <c:pt idx="48">
                <c:v>ELG-B</c:v>
              </c:pt>
              <c:pt idx="49">
                <c:v>AGU-H</c:v>
              </c:pt>
              <c:pt idx="50">
                <c:v>CBN-H</c:v>
              </c:pt>
              <c:pt idx="51">
                <c:v>SAA-B2</c:v>
              </c:pt>
              <c:pt idx="52">
                <c:v>SAA-B</c:v>
              </c:pt>
              <c:pt idx="53">
                <c:v>ESC-G3</c:v>
              </c:pt>
              <c:pt idx="54">
                <c:v>ESC-G5</c:v>
              </c:pt>
              <c:pt idx="55">
                <c:v>PGO-B</c:v>
              </c:pt>
              <c:pt idx="56">
                <c:v>PGO-B2</c:v>
              </c:pt>
              <c:pt idx="57">
                <c:v>MEX-I</c:v>
              </c:pt>
              <c:pt idx="58">
                <c:v>COMCOMEL_535</c:v>
              </c:pt>
              <c:pt idx="59">
                <c:v>EPOM_505</c:v>
              </c:pt>
              <c:pt idx="60">
                <c:v>VITO_503</c:v>
              </c:pt>
              <c:pt idx="61">
                <c:v>IONEN_503</c:v>
              </c:pt>
              <c:pt idx="62">
                <c:v>BORAX_502</c:v>
              </c:pt>
              <c:pt idx="63">
                <c:v>COMCOMEL_534</c:v>
              </c:pt>
              <c:pt idx="64">
                <c:v>MEL_504</c:v>
              </c:pt>
              <c:pt idx="65">
                <c:v>MEREL511</c:v>
              </c:pt>
              <c:pt idx="66">
                <c:v>EDECGT_510</c:v>
              </c:pt>
              <c:pt idx="67">
                <c:v>EDC-I</c:v>
              </c:pt>
              <c:pt idx="68">
                <c:v>EPOM_503</c:v>
              </c:pt>
              <c:pt idx="69">
                <c:v>ESC-V</c:v>
              </c:pt>
              <c:pt idx="70">
                <c:v>LPA-C</c:v>
              </c:pt>
              <c:pt idx="71">
                <c:v>LPA-B1</c:v>
              </c:pt>
              <c:pt idx="72">
                <c:v>LPA-B2</c:v>
              </c:pt>
              <c:pt idx="73">
                <c:v>LPA-B3</c:v>
              </c:pt>
              <c:pt idx="74">
                <c:v>LPA-B4</c:v>
              </c:pt>
              <c:pt idx="75">
                <c:v>LPA-B5</c:v>
              </c:pt>
              <c:pt idx="76">
                <c:v>S&amp;S-D</c:v>
              </c:pt>
              <c:pt idx="77">
                <c:v>TND-B1</c:v>
              </c:pt>
              <c:pt idx="78">
                <c:v>TND-B2</c:v>
              </c:pt>
              <c:pt idx="79">
                <c:v>TND-B3</c:v>
              </c:pt>
              <c:pt idx="80">
                <c:v>TND-B4</c:v>
              </c:pt>
              <c:pt idx="81">
                <c:v>CAF-H</c:v>
              </c:pt>
              <c:pt idx="82">
                <c:v>TAM-G</c:v>
              </c:pt>
              <c:pt idx="83">
                <c:v>PWT-B</c:v>
              </c:pt>
              <c:pt idx="84">
                <c:v>PQP-B</c:v>
              </c:pt>
              <c:pt idx="85">
                <c:v>SID-B</c:v>
              </c:pt>
              <c:pt idx="86">
                <c:v>COE-D</c:v>
              </c:pt>
              <c:pt idx="87">
                <c:v>GCS-C</c:v>
              </c:pt>
              <c:pt idx="88">
                <c:v>SAL-H</c:v>
              </c:pt>
              <c:pt idx="89">
                <c:v>LAG-G1</c:v>
              </c:pt>
              <c:pt idx="90">
                <c:v>LAG-G2</c:v>
              </c:pt>
              <c:pt idx="91">
                <c:v>ORT-G</c:v>
              </c:pt>
              <c:pt idx="92">
                <c:v>JUR-H</c:v>
              </c:pt>
              <c:pt idx="93">
                <c:v>GGO-B</c:v>
              </c:pt>
              <c:pt idx="94">
                <c:v>VBL-E</c:v>
              </c:pt>
              <c:pt idx="95">
                <c:v>HGY-H</c:v>
              </c:pt>
              <c:pt idx="96">
                <c:v>YOL-F</c:v>
              </c:pt>
              <c:pt idx="97">
                <c:v>TDL-B3</c:v>
              </c:pt>
              <c:pt idx="98">
                <c:v>PAL-H</c:v>
              </c:pt>
              <c:pt idx="99">
                <c:v>PVE-H</c:v>
              </c:pt>
              <c:pt idx="100">
                <c:v>SIS-H</c:v>
              </c:pt>
              <c:pt idx="101">
                <c:v>MTZ-H</c:v>
              </c:pt>
              <c:pt idx="102">
                <c:v>HEL-H</c:v>
              </c:pt>
              <c:pt idx="103">
                <c:v>TUL-B4</c:v>
              </c:pt>
              <c:pt idx="104">
                <c:v>TUL-B1</c:v>
              </c:pt>
              <c:pt idx="105">
                <c:v>CON-B</c:v>
              </c:pt>
              <c:pt idx="106">
                <c:v>HRU-F1</c:v>
              </c:pt>
              <c:pt idx="107">
                <c:v>HRU-F2</c:v>
              </c:pt>
              <c:pt idx="108">
                <c:v>SNT-E1</c:v>
              </c:pt>
              <c:pt idx="109">
                <c:v>SDI-B1</c:v>
              </c:pt>
              <c:pt idx="110">
                <c:v>HHS-H</c:v>
              </c:pt>
              <c:pt idx="111">
                <c:v>HSM-H</c:v>
              </c:pt>
              <c:pt idx="112">
                <c:v>HKC-H</c:v>
              </c:pt>
              <c:pt idx="113">
                <c:v>RBO-H</c:v>
              </c:pt>
              <c:pt idx="114">
                <c:v>PNT-B2</c:v>
              </c:pt>
              <c:pt idx="115">
                <c:v>PNT-B1</c:v>
              </c:pt>
              <c:pt idx="116">
                <c:v>LVA-H</c:v>
              </c:pt>
              <c:pt idx="117">
                <c:v>GSL-C</c:v>
              </c:pt>
              <c:pt idx="118">
                <c:v>LIB-H</c:v>
              </c:pt>
              <c:pt idx="119">
                <c:v>LES-H</c:v>
              </c:pt>
              <c:pt idx="120">
                <c:v>DAR-B</c:v>
              </c:pt>
              <c:pt idx="121">
                <c:v>HUV-H</c:v>
              </c:pt>
              <c:pt idx="122">
                <c:v>BVT-B</c:v>
              </c:pt>
              <c:pt idx="123">
                <c:v>PNA-H</c:v>
              </c:pt>
              <c:pt idx="124">
                <c:v>HCV-H</c:v>
              </c:pt>
              <c:pt idx="125">
                <c:v>CGP-B</c:v>
              </c:pt>
              <c:pt idx="126">
                <c:v>CGP-D</c:v>
              </c:pt>
              <c:pt idx="127">
                <c:v>CAL-G</c:v>
              </c:pt>
              <c:pt idx="128">
                <c:v>HMA-H</c:v>
              </c:pt>
              <c:pt idx="129">
                <c:v>HCR-H</c:v>
              </c:pt>
              <c:pt idx="130">
                <c:v>PAS-H</c:v>
              </c:pt>
              <c:pt idx="131">
                <c:v>LLI-C</c:v>
              </c:pt>
              <c:pt idx="132">
                <c:v>LCU-E</c:v>
              </c:pt>
              <c:pt idx="133">
                <c:v>VDA-H</c:v>
              </c:pt>
              <c:pt idx="134">
                <c:v>OCT-G</c:v>
              </c:pt>
              <c:pt idx="135">
                <c:v>GEN-B</c:v>
              </c:pt>
              <c:pt idx="136">
                <c:v>HST-H</c:v>
              </c:pt>
              <c:pt idx="137">
                <c:v>GAT-V1</c:v>
              </c:pt>
              <c:pt idx="138">
                <c:v>GAT-B</c:v>
              </c:pt>
              <c:pt idx="139">
                <c:v>HXO-H</c:v>
              </c:pt>
              <c:pt idx="140">
                <c:v>HIX-H</c:v>
              </c:pt>
              <c:pt idx="141">
                <c:v>HPT-H</c:v>
              </c:pt>
              <c:pt idx="142">
                <c:v>RAA-H</c:v>
              </c:pt>
              <c:pt idx="143">
                <c:v>FLO-H</c:v>
              </c:pt>
              <c:pt idx="144">
                <c:v>TER-B2</c:v>
              </c:pt>
              <c:pt idx="145">
                <c:v>TER-B</c:v>
              </c:pt>
              <c:pt idx="146">
                <c:v>ECR-D</c:v>
              </c:pt>
              <c:pt idx="147">
                <c:v>INT-B</c:v>
              </c:pt>
              <c:pt idx="148">
                <c:v>INT-D</c:v>
              </c:pt>
              <c:pt idx="149">
                <c:v>ACG-G</c:v>
              </c:pt>
              <c:pt idx="150">
                <c:v>ECR-B</c:v>
              </c:pt>
              <c:pt idx="151">
                <c:v>POR-H</c:v>
              </c:pt>
            </c:strLit>
          </c:cat>
          <c:val>
            <c:numLit>
              <c:formatCode>General</c:formatCode>
              <c:ptCount val="152"/>
              <c:pt idx="0">
                <c:v>0.82525355660303357</c:v>
              </c:pt>
              <c:pt idx="1">
                <c:v>0.91694242699946371</c:v>
              </c:pt>
              <c:pt idx="2">
                <c:v>0.91694242699946371</c:v>
              </c:pt>
              <c:pt idx="3">
                <c:v>0.91694242699946371</c:v>
              </c:pt>
              <c:pt idx="4">
                <c:v>0.925709005930204</c:v>
              </c:pt>
              <c:pt idx="5">
                <c:v>0.93254831254005754</c:v>
              </c:pt>
              <c:pt idx="6">
                <c:v>0.93368663549812236</c:v>
              </c:pt>
              <c:pt idx="7">
                <c:v>0.93878699816357658</c:v>
              </c:pt>
              <c:pt idx="8">
                <c:v>0.9461673860436266</c:v>
              </c:pt>
              <c:pt idx="9">
                <c:v>0.94739428970231465</c:v>
              </c:pt>
              <c:pt idx="10">
                <c:v>0.94967898358258396</c:v>
              </c:pt>
              <c:pt idx="11">
                <c:v>0.94967898358258396</c:v>
              </c:pt>
              <c:pt idx="12">
                <c:v>0.94967898358258396</c:v>
              </c:pt>
              <c:pt idx="13">
                <c:v>0.94967898358258396</c:v>
              </c:pt>
              <c:pt idx="14">
                <c:v>0.95195348896875465</c:v>
              </c:pt>
              <c:pt idx="15">
                <c:v>0.95447302111156385</c:v>
              </c:pt>
              <c:pt idx="16">
                <c:v>0.95716571547762297</c:v>
              </c:pt>
              <c:pt idx="17">
                <c:v>0.95743703431273075</c:v>
              </c:pt>
              <c:pt idx="18">
                <c:v>0.9585536048414941</c:v>
              </c:pt>
              <c:pt idx="19">
                <c:v>0.9585536048414941</c:v>
              </c:pt>
              <c:pt idx="20">
                <c:v>0.95972746055993152</c:v>
              </c:pt>
              <c:pt idx="21">
                <c:v>0.9616862415691535</c:v>
              </c:pt>
              <c:pt idx="22">
                <c:v>0.96309024564644885</c:v>
              </c:pt>
              <c:pt idx="23">
                <c:v>0.96335378226700552</c:v>
              </c:pt>
              <c:pt idx="24">
                <c:v>0.96464183226841749</c:v>
              </c:pt>
              <c:pt idx="25">
                <c:v>0.96464183226841749</c:v>
              </c:pt>
              <c:pt idx="26">
                <c:v>0.96688371991863564</c:v>
              </c:pt>
              <c:pt idx="27">
                <c:v>0.96688371991863564</c:v>
              </c:pt>
              <c:pt idx="28">
                <c:v>0.96707377827286556</c:v>
              </c:pt>
              <c:pt idx="29">
                <c:v>0.96707377827286556</c:v>
              </c:pt>
              <c:pt idx="30">
                <c:v>0.96710687639348714</c:v>
              </c:pt>
              <c:pt idx="31">
                <c:v>0.96710687639348714</c:v>
              </c:pt>
              <c:pt idx="32">
                <c:v>0.96710687639348714</c:v>
              </c:pt>
              <c:pt idx="33">
                <c:v>0.96782040983034723</c:v>
              </c:pt>
              <c:pt idx="34">
                <c:v>0.96782040983034723</c:v>
              </c:pt>
              <c:pt idx="35">
                <c:v>0.96782040983034723</c:v>
              </c:pt>
              <c:pt idx="36">
                <c:v>0.967924069749731</c:v>
              </c:pt>
              <c:pt idx="37">
                <c:v>0.96808200464852823</c:v>
              </c:pt>
              <c:pt idx="38">
                <c:v>0.9681829958545064</c:v>
              </c:pt>
              <c:pt idx="39">
                <c:v>0.9681829958545064</c:v>
              </c:pt>
              <c:pt idx="40">
                <c:v>0.9681829958545064</c:v>
              </c:pt>
              <c:pt idx="41">
                <c:v>0.96883401448978368</c:v>
              </c:pt>
              <c:pt idx="42">
                <c:v>0.96883401448978368</c:v>
              </c:pt>
              <c:pt idx="43">
                <c:v>0.96883401448978368</c:v>
              </c:pt>
              <c:pt idx="44">
                <c:v>0.96945118890201376</c:v>
              </c:pt>
              <c:pt idx="45">
                <c:v>0.97047238357851817</c:v>
              </c:pt>
              <c:pt idx="46">
                <c:v>0.97053256055433046</c:v>
              </c:pt>
              <c:pt idx="47">
                <c:v>0.97053256055433046</c:v>
              </c:pt>
              <c:pt idx="48">
                <c:v>0.97053256055433046</c:v>
              </c:pt>
              <c:pt idx="49">
                <c:v>0.97067304108271113</c:v>
              </c:pt>
              <c:pt idx="50">
                <c:v>0.97067304108271113</c:v>
              </c:pt>
              <c:pt idx="51">
                <c:v>0.97151207051565747</c:v>
              </c:pt>
              <c:pt idx="52">
                <c:v>0.97151207051565747</c:v>
              </c:pt>
              <c:pt idx="53">
                <c:v>0.97290609183505017</c:v>
              </c:pt>
              <c:pt idx="54">
                <c:v>0.97290609183505017</c:v>
              </c:pt>
              <c:pt idx="55">
                <c:v>0.97348277824808405</c:v>
              </c:pt>
              <c:pt idx="56">
                <c:v>0.97348277824808405</c:v>
              </c:pt>
              <c:pt idx="57">
                <c:v>0.97556929685683191</c:v>
              </c:pt>
              <c:pt idx="58">
                <c:v>0.97556929685683191</c:v>
              </c:pt>
              <c:pt idx="59">
                <c:v>0.97556929685683191</c:v>
              </c:pt>
              <c:pt idx="60">
                <c:v>0.97556929685683191</c:v>
              </c:pt>
              <c:pt idx="61">
                <c:v>0.97556929685683191</c:v>
              </c:pt>
              <c:pt idx="62">
                <c:v>0.97556929685683191</c:v>
              </c:pt>
              <c:pt idx="63">
                <c:v>0.97556929685683191</c:v>
              </c:pt>
              <c:pt idx="64">
                <c:v>0.97556929685683191</c:v>
              </c:pt>
              <c:pt idx="65">
                <c:v>0.97556929685683191</c:v>
              </c:pt>
              <c:pt idx="66">
                <c:v>0.97556929685683191</c:v>
              </c:pt>
              <c:pt idx="67">
                <c:v>0.97556929685683191</c:v>
              </c:pt>
              <c:pt idx="68">
                <c:v>0.97556929685683191</c:v>
              </c:pt>
              <c:pt idx="69">
                <c:v>0.97581726917915046</c:v>
              </c:pt>
              <c:pt idx="70">
                <c:v>0.97581726917915046</c:v>
              </c:pt>
              <c:pt idx="71">
                <c:v>0.97581726917915046</c:v>
              </c:pt>
              <c:pt idx="72">
                <c:v>0.97581726917915046</c:v>
              </c:pt>
              <c:pt idx="73">
                <c:v>0.97581726917915046</c:v>
              </c:pt>
              <c:pt idx="74">
                <c:v>0.97581726917915046</c:v>
              </c:pt>
              <c:pt idx="75">
                <c:v>0.97581726917915046</c:v>
              </c:pt>
              <c:pt idx="76">
                <c:v>0.97606261384815185</c:v>
              </c:pt>
              <c:pt idx="77">
                <c:v>0.97606261384815185</c:v>
              </c:pt>
              <c:pt idx="78">
                <c:v>0.97606261384815185</c:v>
              </c:pt>
              <c:pt idx="79">
                <c:v>0.97606261384815185</c:v>
              </c:pt>
              <c:pt idx="80">
                <c:v>0.97606261384815185</c:v>
              </c:pt>
              <c:pt idx="81">
                <c:v>0.97618889680680365</c:v>
              </c:pt>
              <c:pt idx="82">
                <c:v>0.9762858541008228</c:v>
              </c:pt>
              <c:pt idx="83">
                <c:v>0.97670987707045975</c:v>
              </c:pt>
              <c:pt idx="84">
                <c:v>0.97670987707045975</c:v>
              </c:pt>
              <c:pt idx="85">
                <c:v>0.97748917092828891</c:v>
              </c:pt>
              <c:pt idx="86">
                <c:v>0.97852599200117973</c:v>
              </c:pt>
              <c:pt idx="87">
                <c:v>0.97923890181884277</c:v>
              </c:pt>
              <c:pt idx="88">
                <c:v>0.97936718371919507</c:v>
              </c:pt>
              <c:pt idx="89">
                <c:v>0.97995737448208831</c:v>
              </c:pt>
              <c:pt idx="90">
                <c:v>0.97995737448208831</c:v>
              </c:pt>
              <c:pt idx="91">
                <c:v>0.98025389831850451</c:v>
              </c:pt>
              <c:pt idx="92">
                <c:v>0.98072725150162365</c:v>
              </c:pt>
              <c:pt idx="93">
                <c:v>0.98119756664503965</c:v>
              </c:pt>
              <c:pt idx="94">
                <c:v>0.98298705423384081</c:v>
              </c:pt>
              <c:pt idx="95">
                <c:v>0.9845910980405681</c:v>
              </c:pt>
              <c:pt idx="96">
                <c:v>0.98507485720692012</c:v>
              </c:pt>
              <c:pt idx="97">
                <c:v>0.98683254756852623</c:v>
              </c:pt>
              <c:pt idx="98">
                <c:v>0.98698592776085958</c:v>
              </c:pt>
              <c:pt idx="99">
                <c:v>0.98764450637852208</c:v>
              </c:pt>
              <c:pt idx="100">
                <c:v>0.98866856337911146</c:v>
              </c:pt>
              <c:pt idx="101">
                <c:v>0.98866856337911146</c:v>
              </c:pt>
              <c:pt idx="102">
                <c:v>0.98903019091505717</c:v>
              </c:pt>
              <c:pt idx="103">
                <c:v>0.98916714444826259</c:v>
              </c:pt>
              <c:pt idx="104">
                <c:v>0.98916714444826259</c:v>
              </c:pt>
              <c:pt idx="105">
                <c:v>0.98934329411654076</c:v>
              </c:pt>
              <c:pt idx="106">
                <c:v>0.99033627995667284</c:v>
              </c:pt>
              <c:pt idx="107">
                <c:v>0.99033627995667284</c:v>
              </c:pt>
              <c:pt idx="108">
                <c:v>0.99242984808539492</c:v>
              </c:pt>
              <c:pt idx="109">
                <c:v>0.99348428712471282</c:v>
              </c:pt>
              <c:pt idx="110">
                <c:v>0.99348428712471282</c:v>
              </c:pt>
              <c:pt idx="111">
                <c:v>0.99503430051858677</c:v>
              </c:pt>
              <c:pt idx="112">
                <c:v>0.99786454112812595</c:v>
              </c:pt>
              <c:pt idx="113">
                <c:v>1.0001519929164979</c:v>
              </c:pt>
              <c:pt idx="114">
                <c:v>1.002460629041154</c:v>
              </c:pt>
              <c:pt idx="115">
                <c:v>1.002460629041154</c:v>
              </c:pt>
              <c:pt idx="116">
                <c:v>1.0030797956618591</c:v>
              </c:pt>
              <c:pt idx="117">
                <c:v>1.0080479187039315</c:v>
              </c:pt>
              <c:pt idx="118">
                <c:v>1.0117788245976742</c:v>
              </c:pt>
              <c:pt idx="119">
                <c:v>1.0124113737587537</c:v>
              </c:pt>
              <c:pt idx="120">
                <c:v>1.0127824914797885</c:v>
              </c:pt>
              <c:pt idx="121">
                <c:v>1.0141269036254785</c:v>
              </c:pt>
              <c:pt idx="122">
                <c:v>1.0142179637515036</c:v>
              </c:pt>
              <c:pt idx="123">
                <c:v>1.0163384353224019</c:v>
              </c:pt>
              <c:pt idx="124">
                <c:v>1.0177386661303576</c:v>
              </c:pt>
              <c:pt idx="125">
                <c:v>1.0186906874667894</c:v>
              </c:pt>
              <c:pt idx="126">
                <c:v>1.0186906874667894</c:v>
              </c:pt>
              <c:pt idx="127">
                <c:v>1.0225650933055765</c:v>
              </c:pt>
              <c:pt idx="128">
                <c:v>1.0246620898470002</c:v>
              </c:pt>
              <c:pt idx="129">
                <c:v>1.0246620898470002</c:v>
              </c:pt>
              <c:pt idx="130">
                <c:v>1.0246632166515102</c:v>
              </c:pt>
              <c:pt idx="131">
                <c:v>1.0314374375513551</c:v>
              </c:pt>
              <c:pt idx="132">
                <c:v>1.0335805008587133</c:v>
              </c:pt>
              <c:pt idx="133">
                <c:v>1.0438092461183188</c:v>
              </c:pt>
              <c:pt idx="134">
                <c:v>1.055823272269087</c:v>
              </c:pt>
              <c:pt idx="135">
                <c:v>1.0704927376548188</c:v>
              </c:pt>
              <c:pt idx="136">
                <c:v>1.073026367408537</c:v>
              </c:pt>
              <c:pt idx="137">
                <c:v>1.0752695937287733</c:v>
              </c:pt>
              <c:pt idx="138">
                <c:v>1.0752695937287733</c:v>
              </c:pt>
              <c:pt idx="139">
                <c:v>1.0790354212836413</c:v>
              </c:pt>
              <c:pt idx="140">
                <c:v>1.0790354212836413</c:v>
              </c:pt>
              <c:pt idx="141">
                <c:v>1.0790354212836413</c:v>
              </c:pt>
              <c:pt idx="142">
                <c:v>1.0964948816706839</c:v>
              </c:pt>
              <c:pt idx="143">
                <c:v>1.1062724017675614</c:v>
              </c:pt>
              <c:pt idx="144">
                <c:v>1.1147123153142198</c:v>
              </c:pt>
              <c:pt idx="145">
                <c:v>1.1147123153142198</c:v>
              </c:pt>
              <c:pt idx="146">
                <c:v>1.1228996098656427</c:v>
              </c:pt>
              <c:pt idx="147">
                <c:v>1.1228996098656427</c:v>
              </c:pt>
              <c:pt idx="148">
                <c:v>1.1228996098656427</c:v>
              </c:pt>
              <c:pt idx="149">
                <c:v>1.1228996098656427</c:v>
              </c:pt>
              <c:pt idx="150">
                <c:v>1.1228996098656427</c:v>
              </c:pt>
              <c:pt idx="151">
                <c:v>1.1610809752360127</c:v>
              </c:pt>
            </c:numLit>
          </c:val>
          <c:extLst>
            <c:ext xmlns:c16="http://schemas.microsoft.com/office/drawing/2014/chart" uri="{C3380CC4-5D6E-409C-BE32-E72D297353CC}">
              <c16:uniqueId val="{00000000-6F52-439C-9889-7318276FE834}"/>
            </c:ext>
          </c:extLst>
        </c:ser>
        <c:dLbls>
          <c:showLegendKey val="0"/>
          <c:showVal val="0"/>
          <c:showCatName val="0"/>
          <c:showSerName val="0"/>
          <c:showPercent val="0"/>
          <c:showBubbleSize val="0"/>
        </c:dLbls>
        <c:axId val="685831023"/>
        <c:axId val="1"/>
      </c:radarChart>
      <c:catAx>
        <c:axId val="685831023"/>
        <c:scaling>
          <c:orientation val="minMax"/>
        </c:scaling>
        <c:delete val="0"/>
        <c:axPos val="b"/>
        <c:majorGridlines>
          <c:spPr>
            <a:ln w="12700">
              <a:solidFill>
                <a:srgbClr val="FFFFFF"/>
              </a:solidFill>
              <a:prstDash val="solid"/>
            </a:ln>
          </c:spPr>
        </c:majorGridlines>
        <c:numFmt formatCode="General" sourceLinked="1"/>
        <c:majorTickMark val="out"/>
        <c:minorTickMark val="none"/>
        <c:tickLblPos val="nextTo"/>
        <c:txPr>
          <a:bodyPr rot="0" vert="horz"/>
          <a:lstStyle/>
          <a:p>
            <a:pPr>
              <a:defRPr sz="500" b="0" i="0" u="none" strike="noStrike" baseline="0">
                <a:solidFill>
                  <a:srgbClr val="000000"/>
                </a:solidFill>
                <a:latin typeface="Calibri"/>
                <a:ea typeface="Calibri"/>
                <a:cs typeface="Calibri"/>
              </a:defRPr>
            </a:pPr>
            <a:endParaRPr lang="es-GT"/>
          </a:p>
        </c:txPr>
        <c:crossAx val="1"/>
        <c:crosses val="autoZero"/>
        <c:auto val="0"/>
        <c:lblAlgn val="ctr"/>
        <c:lblOffset val="100"/>
        <c:noMultiLvlLbl val="0"/>
      </c:catAx>
      <c:valAx>
        <c:axId val="1"/>
        <c:scaling>
          <c:orientation val="minMax"/>
          <c:max val="1.4"/>
          <c:min val="0.4"/>
        </c:scaling>
        <c:delete val="0"/>
        <c:axPos val="l"/>
        <c:majorGridlines>
          <c:spPr>
            <a:ln w="3175">
              <a:solidFill>
                <a:srgbClr val="FFFFFF"/>
              </a:solidFill>
              <a:prstDash val="solid"/>
            </a:ln>
          </c:spPr>
        </c:majorGridlines>
        <c:numFmt formatCode="0.00" sourceLinked="0"/>
        <c:majorTickMark val="cross"/>
        <c:minorTickMark val="none"/>
        <c:tickLblPos val="nextTo"/>
        <c:spPr>
          <a:ln w="12700">
            <a:solidFill>
              <a:srgbClr val="FFFFFF"/>
            </a:solidFill>
            <a:prstDash val="solid"/>
          </a:ln>
        </c:spPr>
        <c:txPr>
          <a:bodyPr rot="0" vert="horz"/>
          <a:lstStyle/>
          <a:p>
            <a:pPr>
              <a:defRPr sz="1125" b="1" i="0" u="none" strike="noStrike" baseline="0">
                <a:solidFill>
                  <a:srgbClr val="FF0000"/>
                </a:solidFill>
                <a:latin typeface="Calibri"/>
                <a:ea typeface="Calibri"/>
                <a:cs typeface="Calibri"/>
              </a:defRPr>
            </a:pPr>
            <a:endParaRPr lang="es-GT"/>
          </a:p>
        </c:txPr>
        <c:crossAx val="685831023"/>
        <c:crosses val="autoZero"/>
        <c:crossBetween val="between"/>
        <c:majorUnit val="0.2"/>
        <c:minorUnit val="0.03"/>
      </c:valAx>
      <c:spPr>
        <a:noFill/>
        <a:ln w="25400">
          <a:noFill/>
        </a:ln>
      </c:spPr>
    </c:plotArea>
    <c:plotVisOnly val="1"/>
    <c:dispBlanksAs val="gap"/>
    <c:showDLblsOverMax val="0"/>
  </c:chart>
  <c:spPr>
    <a:solidFill>
      <a:srgbClr val="99CCFF"/>
    </a:solidFill>
    <a:ln w="9525">
      <a:noFill/>
    </a:ln>
  </c:spPr>
  <c:txPr>
    <a:bodyPr/>
    <a:lstStyle/>
    <a:p>
      <a:pPr>
        <a:defRPr sz="1025" b="0" i="0" u="none" strike="noStrike" baseline="0">
          <a:solidFill>
            <a:srgbClr val="000000"/>
          </a:solidFill>
          <a:latin typeface="Arial"/>
          <a:ea typeface="Arial"/>
          <a:cs typeface="Arial"/>
        </a:defRPr>
      </a:pPr>
      <a:endParaRPr lang="es-GT"/>
    </a:p>
  </c:txPr>
  <c:printSettings>
    <c:headerFooter alignWithMargins="0"/>
    <c:pageMargins b="1" l="0.75" r="0.75" t="1" header="0" footer="0"/>
    <c:pageSetup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Arial"/>
                <a:ea typeface="Arial"/>
                <a:cs typeface="Arial"/>
              </a:defRPr>
            </a:pPr>
            <a:r>
              <a:rPr lang="es-GT"/>
              <a:t>Período de Demanda Minima - Época Seca</a:t>
            </a:r>
          </a:p>
        </c:rich>
      </c:tx>
      <c:layout>
        <c:manualLayout>
          <c:xMode val="edge"/>
          <c:yMode val="edge"/>
          <c:x val="0.23145259186351705"/>
          <c:y val="4.3780449574950676E-2"/>
        </c:manualLayout>
      </c:layout>
      <c:overlay val="0"/>
      <c:spPr>
        <a:noFill/>
        <a:ln w="25400">
          <a:noFill/>
        </a:ln>
      </c:spPr>
    </c:title>
    <c:autoTitleDeleted val="0"/>
    <c:plotArea>
      <c:layout>
        <c:manualLayout>
          <c:layoutTarget val="inner"/>
          <c:xMode val="edge"/>
          <c:yMode val="edge"/>
          <c:x val="9.5088819226750262E-2"/>
          <c:y val="0.1258555680763318"/>
          <c:w val="0.75201902270053234"/>
          <c:h val="0.72257260895117614"/>
        </c:manualLayout>
      </c:layout>
      <c:radarChart>
        <c:radarStyle val="filled"/>
        <c:varyColors val="0"/>
        <c:ser>
          <c:idx val="0"/>
          <c:order val="0"/>
          <c:spPr>
            <a:solidFill>
              <a:srgbClr val="9999FF"/>
            </a:solidFill>
            <a:ln w="38100">
              <a:solidFill>
                <a:srgbClr val="000000"/>
              </a:solidFill>
              <a:prstDash val="solid"/>
            </a:ln>
          </c:spPr>
          <c:cat>
            <c:strLit>
              <c:ptCount val="152"/>
              <c:pt idx="0">
                <c:v>ISI-B</c:v>
              </c:pt>
              <c:pt idx="1">
                <c:v>MNL-H1</c:v>
              </c:pt>
              <c:pt idx="2">
                <c:v>MNL-H2</c:v>
              </c:pt>
              <c:pt idx="3">
                <c:v>MNL-H3</c:v>
              </c:pt>
              <c:pt idx="4">
                <c:v>MNL-H4</c:v>
              </c:pt>
              <c:pt idx="5">
                <c:v>LFU-H</c:v>
              </c:pt>
              <c:pt idx="6">
                <c:v>TND-B5</c:v>
              </c:pt>
              <c:pt idx="7">
                <c:v>REC-H</c:v>
              </c:pt>
              <c:pt idx="8">
                <c:v>RC2-H</c:v>
              </c:pt>
              <c:pt idx="9">
                <c:v>MTI-B</c:v>
              </c:pt>
              <c:pt idx="10">
                <c:v>LUN-B2</c:v>
              </c:pt>
              <c:pt idx="11">
                <c:v>CAN-H</c:v>
              </c:pt>
              <c:pt idx="12">
                <c:v>CND-H</c:v>
              </c:pt>
              <c:pt idx="13">
                <c:v>SEC-H</c:v>
              </c:pt>
              <c:pt idx="14">
                <c:v>CHO-H</c:v>
              </c:pt>
              <c:pt idx="15">
                <c:v>EPI-B1</c:v>
              </c:pt>
              <c:pt idx="16">
                <c:v>EPI-B2</c:v>
              </c:pt>
              <c:pt idx="17">
                <c:v>EPI-B3</c:v>
              </c:pt>
              <c:pt idx="18">
                <c:v>MTO-H</c:v>
              </c:pt>
              <c:pt idx="19">
                <c:v>SMA-H</c:v>
              </c:pt>
              <c:pt idx="20">
                <c:v>HAG-H</c:v>
              </c:pt>
              <c:pt idx="21">
                <c:v>LUN-B</c:v>
              </c:pt>
              <c:pt idx="22">
                <c:v>PGO-B</c:v>
              </c:pt>
              <c:pt idx="23">
                <c:v>PGO-B2</c:v>
              </c:pt>
              <c:pt idx="24">
                <c:v>MAG-B7</c:v>
              </c:pt>
              <c:pt idx="25">
                <c:v>MAG-B6</c:v>
              </c:pt>
              <c:pt idx="26">
                <c:v>MAG-B5</c:v>
              </c:pt>
              <c:pt idx="27">
                <c:v>MEX-I</c:v>
              </c:pt>
              <c:pt idx="28">
                <c:v>COMCOMEL_535</c:v>
              </c:pt>
              <c:pt idx="29">
                <c:v>EPOM_505</c:v>
              </c:pt>
              <c:pt idx="30">
                <c:v>VITO_503</c:v>
              </c:pt>
              <c:pt idx="31">
                <c:v>IONEN_503</c:v>
              </c:pt>
              <c:pt idx="32">
                <c:v>BORAX_502</c:v>
              </c:pt>
              <c:pt idx="33">
                <c:v>COMCOMEL_534</c:v>
              </c:pt>
              <c:pt idx="34">
                <c:v>MEL_504</c:v>
              </c:pt>
              <c:pt idx="35">
                <c:v>MEREL511</c:v>
              </c:pt>
              <c:pt idx="36">
                <c:v>EDECGT_510</c:v>
              </c:pt>
              <c:pt idx="37">
                <c:v>EDC-I</c:v>
              </c:pt>
              <c:pt idx="38">
                <c:v>EPOM_503</c:v>
              </c:pt>
              <c:pt idx="39">
                <c:v>MAG-B4</c:v>
              </c:pt>
              <c:pt idx="40">
                <c:v>MAG-B3</c:v>
              </c:pt>
              <c:pt idx="41">
                <c:v>MAG-B1</c:v>
              </c:pt>
              <c:pt idx="42">
                <c:v>PNT-B3</c:v>
              </c:pt>
              <c:pt idx="43">
                <c:v>SJO-C</c:v>
              </c:pt>
              <c:pt idx="44">
                <c:v>ARI-V</c:v>
              </c:pt>
              <c:pt idx="45">
                <c:v>ARI-O</c:v>
              </c:pt>
              <c:pt idx="46">
                <c:v>ZUN-G</c:v>
              </c:pt>
              <c:pt idx="47">
                <c:v>JEN-C</c:v>
              </c:pt>
              <c:pt idx="48">
                <c:v>ESC-G3</c:v>
              </c:pt>
              <c:pt idx="49">
                <c:v>ESC-G5</c:v>
              </c:pt>
              <c:pt idx="50">
                <c:v>SAA-B2</c:v>
              </c:pt>
              <c:pt idx="51">
                <c:v>SAA-B</c:v>
              </c:pt>
              <c:pt idx="52">
                <c:v>AGU-H</c:v>
              </c:pt>
              <c:pt idx="53">
                <c:v>CBN-H</c:v>
              </c:pt>
              <c:pt idx="54">
                <c:v>TDL-B1</c:v>
              </c:pt>
              <c:pt idx="55">
                <c:v>TDL-B2</c:v>
              </c:pt>
              <c:pt idx="56">
                <c:v>ELG-B</c:v>
              </c:pt>
              <c:pt idx="57">
                <c:v>S&amp;S-D</c:v>
              </c:pt>
              <c:pt idx="58">
                <c:v>TND-B1</c:v>
              </c:pt>
              <c:pt idx="59">
                <c:v>TND-B2</c:v>
              </c:pt>
              <c:pt idx="60">
                <c:v>TND-B3</c:v>
              </c:pt>
              <c:pt idx="61">
                <c:v>TND-B4</c:v>
              </c:pt>
              <c:pt idx="62">
                <c:v>TUL-B4</c:v>
              </c:pt>
              <c:pt idx="63">
                <c:v>TUL-B1</c:v>
              </c:pt>
              <c:pt idx="64">
                <c:v>PWT-B</c:v>
              </c:pt>
              <c:pt idx="65">
                <c:v>PQP-B</c:v>
              </c:pt>
              <c:pt idx="66">
                <c:v>ESC-V</c:v>
              </c:pt>
              <c:pt idx="67">
                <c:v>LPA-C</c:v>
              </c:pt>
              <c:pt idx="68">
                <c:v>LPA-B1</c:v>
              </c:pt>
              <c:pt idx="69">
                <c:v>LPA-B2</c:v>
              </c:pt>
              <c:pt idx="70">
                <c:v>LPA-B3</c:v>
              </c:pt>
              <c:pt idx="71">
                <c:v>LPA-B4</c:v>
              </c:pt>
              <c:pt idx="72">
                <c:v>LPA-B5</c:v>
              </c:pt>
              <c:pt idx="73">
                <c:v>TAM-G</c:v>
              </c:pt>
              <c:pt idx="74">
                <c:v>ORT-G</c:v>
              </c:pt>
              <c:pt idx="75">
                <c:v>SID-B</c:v>
              </c:pt>
              <c:pt idx="76">
                <c:v>GCS-C</c:v>
              </c:pt>
              <c:pt idx="77">
                <c:v>JUR-H</c:v>
              </c:pt>
              <c:pt idx="78">
                <c:v>OX2-H</c:v>
              </c:pt>
              <c:pt idx="79">
                <c:v>GGO-B</c:v>
              </c:pt>
              <c:pt idx="80">
                <c:v>VBL-E</c:v>
              </c:pt>
              <c:pt idx="81">
                <c:v>PVE-H</c:v>
              </c:pt>
              <c:pt idx="82">
                <c:v>YOL-F</c:v>
              </c:pt>
              <c:pt idx="83">
                <c:v>OXE-H</c:v>
              </c:pt>
              <c:pt idx="84">
                <c:v>LAG-G1</c:v>
              </c:pt>
              <c:pt idx="85">
                <c:v>LAG-G2</c:v>
              </c:pt>
              <c:pt idx="86">
                <c:v>CHX-H</c:v>
              </c:pt>
              <c:pt idx="87">
                <c:v>HGY-H</c:v>
              </c:pt>
              <c:pt idx="88">
                <c:v>PAL-H</c:v>
              </c:pt>
              <c:pt idx="89">
                <c:v>PVI-H</c:v>
              </c:pt>
              <c:pt idx="90">
                <c:v>XAD-H</c:v>
              </c:pt>
              <c:pt idx="91">
                <c:v>XAC-H</c:v>
              </c:pt>
              <c:pt idx="92">
                <c:v>STS-H</c:v>
              </c:pt>
              <c:pt idx="93">
                <c:v>SAL-H</c:v>
              </c:pt>
              <c:pt idx="94">
                <c:v>TDL-B3</c:v>
              </c:pt>
              <c:pt idx="95">
                <c:v>CON-B</c:v>
              </c:pt>
              <c:pt idx="96">
                <c:v>HEL-H</c:v>
              </c:pt>
              <c:pt idx="97">
                <c:v>RE2-H</c:v>
              </c:pt>
              <c:pt idx="98">
                <c:v>RE3-H</c:v>
              </c:pt>
              <c:pt idx="99">
                <c:v>RE4-H</c:v>
              </c:pt>
              <c:pt idx="100">
                <c:v>HRU-F1</c:v>
              </c:pt>
              <c:pt idx="101">
                <c:v>HRU-F2</c:v>
              </c:pt>
              <c:pt idx="102">
                <c:v>SDI-B1</c:v>
              </c:pt>
              <c:pt idx="103">
                <c:v>HHS-H</c:v>
              </c:pt>
              <c:pt idx="104">
                <c:v>SNT-E1</c:v>
              </c:pt>
              <c:pt idx="105">
                <c:v>HKC-H</c:v>
              </c:pt>
              <c:pt idx="106">
                <c:v>HLP-H</c:v>
              </c:pt>
              <c:pt idx="107">
                <c:v>REN-H</c:v>
              </c:pt>
              <c:pt idx="108">
                <c:v>HSM-H</c:v>
              </c:pt>
              <c:pt idx="109">
                <c:v>CAF-H</c:v>
              </c:pt>
              <c:pt idx="110">
                <c:v>PNA-H</c:v>
              </c:pt>
              <c:pt idx="111">
                <c:v>PNT-B2</c:v>
              </c:pt>
              <c:pt idx="112">
                <c:v>PNT-B1</c:v>
              </c:pt>
              <c:pt idx="113">
                <c:v>LIB-H</c:v>
              </c:pt>
              <c:pt idx="114">
                <c:v>GSL-C</c:v>
              </c:pt>
              <c:pt idx="115">
                <c:v>LES-H</c:v>
              </c:pt>
              <c:pt idx="116">
                <c:v>COE-D</c:v>
              </c:pt>
              <c:pt idx="117">
                <c:v>SIS-H</c:v>
              </c:pt>
              <c:pt idx="118">
                <c:v>MTZ-H</c:v>
              </c:pt>
              <c:pt idx="119">
                <c:v>DAR-B</c:v>
              </c:pt>
              <c:pt idx="120">
                <c:v>HUV-H</c:v>
              </c:pt>
              <c:pt idx="121">
                <c:v>BVT-B</c:v>
              </c:pt>
              <c:pt idx="122">
                <c:v>HMA-H</c:v>
              </c:pt>
              <c:pt idx="123">
                <c:v>HCR-H</c:v>
              </c:pt>
              <c:pt idx="124">
                <c:v>CAL-G</c:v>
              </c:pt>
              <c:pt idx="125">
                <c:v>RBO-H</c:v>
              </c:pt>
              <c:pt idx="126">
                <c:v>LCU-E</c:v>
              </c:pt>
              <c:pt idx="127">
                <c:v>LLI-C</c:v>
              </c:pt>
              <c:pt idx="128">
                <c:v>HCV-H</c:v>
              </c:pt>
              <c:pt idx="129">
                <c:v>HST-H</c:v>
              </c:pt>
              <c:pt idx="130">
                <c:v>RAA-H</c:v>
              </c:pt>
              <c:pt idx="131">
                <c:v>LVA-H</c:v>
              </c:pt>
              <c:pt idx="132">
                <c:v>CGP-B</c:v>
              </c:pt>
              <c:pt idx="133">
                <c:v>CGP-D</c:v>
              </c:pt>
              <c:pt idx="134">
                <c:v>VDA-H</c:v>
              </c:pt>
              <c:pt idx="135">
                <c:v>OCT-G</c:v>
              </c:pt>
              <c:pt idx="136">
                <c:v>PAS-H</c:v>
              </c:pt>
              <c:pt idx="137">
                <c:v>TER-B2</c:v>
              </c:pt>
              <c:pt idx="138">
                <c:v>TER-B</c:v>
              </c:pt>
              <c:pt idx="139">
                <c:v>HXO-H</c:v>
              </c:pt>
              <c:pt idx="140">
                <c:v>HIX-H</c:v>
              </c:pt>
              <c:pt idx="141">
                <c:v>HPT-H</c:v>
              </c:pt>
              <c:pt idx="142">
                <c:v>FLO-H</c:v>
              </c:pt>
              <c:pt idx="143">
                <c:v>ECR-D</c:v>
              </c:pt>
              <c:pt idx="144">
                <c:v>INT-B</c:v>
              </c:pt>
              <c:pt idx="145">
                <c:v>INT-D</c:v>
              </c:pt>
              <c:pt idx="146">
                <c:v>ACG-G</c:v>
              </c:pt>
              <c:pt idx="147">
                <c:v>ECR-B</c:v>
              </c:pt>
              <c:pt idx="148">
                <c:v>POR-H</c:v>
              </c:pt>
              <c:pt idx="149">
                <c:v>GEN-B</c:v>
              </c:pt>
              <c:pt idx="150">
                <c:v>GAT-V1</c:v>
              </c:pt>
              <c:pt idx="151">
                <c:v>GAT-B</c:v>
              </c:pt>
            </c:strLit>
          </c:cat>
          <c:val>
            <c:numLit>
              <c:formatCode>General</c:formatCode>
              <c:ptCount val="152"/>
              <c:pt idx="0">
                <c:v>0.88110403359051925</c:v>
              </c:pt>
              <c:pt idx="1">
                <c:v>0.95186481359924613</c:v>
              </c:pt>
              <c:pt idx="2">
                <c:v>0.95186481359924613</c:v>
              </c:pt>
              <c:pt idx="3">
                <c:v>0.95186481359924613</c:v>
              </c:pt>
              <c:pt idx="4">
                <c:v>0.95186481359924613</c:v>
              </c:pt>
              <c:pt idx="5">
                <c:v>0.95305631665810642</c:v>
              </c:pt>
              <c:pt idx="6">
                <c:v>0.95377638550563859</c:v>
              </c:pt>
              <c:pt idx="7">
                <c:v>0.95713136367926155</c:v>
              </c:pt>
              <c:pt idx="8">
                <c:v>0.95713136367926155</c:v>
              </c:pt>
              <c:pt idx="9">
                <c:v>0.96283785531794175</c:v>
              </c:pt>
              <c:pt idx="10">
                <c:v>0.96405043660803635</c:v>
              </c:pt>
              <c:pt idx="11">
                <c:v>0.96416088307386705</c:v>
              </c:pt>
              <c:pt idx="12">
                <c:v>0.96530939998675636</c:v>
              </c:pt>
              <c:pt idx="13">
                <c:v>0.96530939998675636</c:v>
              </c:pt>
              <c:pt idx="14">
                <c:v>0.96530939998675636</c:v>
              </c:pt>
              <c:pt idx="15">
                <c:v>0.96674624583372037</c:v>
              </c:pt>
              <c:pt idx="16">
                <c:v>0.96674624583372037</c:v>
              </c:pt>
              <c:pt idx="17">
                <c:v>0.96674624583372037</c:v>
              </c:pt>
              <c:pt idx="18">
                <c:v>0.96844314992313507</c:v>
              </c:pt>
              <c:pt idx="19">
                <c:v>0.96942151659371345</c:v>
              </c:pt>
              <c:pt idx="20">
                <c:v>0.96966362393094307</c:v>
              </c:pt>
              <c:pt idx="21">
                <c:v>0.96999586458302478</c:v>
              </c:pt>
              <c:pt idx="22">
                <c:v>0.97000741649894007</c:v>
              </c:pt>
              <c:pt idx="23">
                <c:v>0.97000741649894007</c:v>
              </c:pt>
              <c:pt idx="24">
                <c:v>0.97356533124044842</c:v>
              </c:pt>
              <c:pt idx="25">
                <c:v>0.97356533124044842</c:v>
              </c:pt>
              <c:pt idx="26">
                <c:v>0.97356533124044842</c:v>
              </c:pt>
              <c:pt idx="27">
                <c:v>0.97375791507848153</c:v>
              </c:pt>
              <c:pt idx="28">
                <c:v>0.97375791507848153</c:v>
              </c:pt>
              <c:pt idx="29">
                <c:v>0.97375791507848153</c:v>
              </c:pt>
              <c:pt idx="30">
                <c:v>0.97375791507848153</c:v>
              </c:pt>
              <c:pt idx="31">
                <c:v>0.97375791507848153</c:v>
              </c:pt>
              <c:pt idx="32">
                <c:v>0.97375791507848153</c:v>
              </c:pt>
              <c:pt idx="33">
                <c:v>0.97375791507848153</c:v>
              </c:pt>
              <c:pt idx="34">
                <c:v>0.97375791507848153</c:v>
              </c:pt>
              <c:pt idx="35">
                <c:v>0.97375791507848153</c:v>
              </c:pt>
              <c:pt idx="36">
                <c:v>0.97375791507848153</c:v>
              </c:pt>
              <c:pt idx="37">
                <c:v>0.97375791507848153</c:v>
              </c:pt>
              <c:pt idx="38">
                <c:v>0.97375791507848153</c:v>
              </c:pt>
              <c:pt idx="39">
                <c:v>0.97427773060520639</c:v>
              </c:pt>
              <c:pt idx="40">
                <c:v>0.97427773060520639</c:v>
              </c:pt>
              <c:pt idx="41">
                <c:v>0.97427773060520639</c:v>
              </c:pt>
              <c:pt idx="42">
                <c:v>0.97475376783219847</c:v>
              </c:pt>
              <c:pt idx="43">
                <c:v>0.97551014272697445</c:v>
              </c:pt>
              <c:pt idx="44">
                <c:v>0.97629090777286387</c:v>
              </c:pt>
              <c:pt idx="45">
                <c:v>0.97629090777286387</c:v>
              </c:pt>
              <c:pt idx="46">
                <c:v>0.97682799646220642</c:v>
              </c:pt>
              <c:pt idx="47">
                <c:v>0.97698187602111608</c:v>
              </c:pt>
              <c:pt idx="48">
                <c:v>0.97754222591571693</c:v>
              </c:pt>
              <c:pt idx="49">
                <c:v>0.97754222591571693</c:v>
              </c:pt>
              <c:pt idx="50">
                <c:v>0.97770462196026076</c:v>
              </c:pt>
              <c:pt idx="51">
                <c:v>0.97770462196026076</c:v>
              </c:pt>
              <c:pt idx="52">
                <c:v>0.97957371754909617</c:v>
              </c:pt>
              <c:pt idx="53">
                <c:v>0.97957371754909617</c:v>
              </c:pt>
              <c:pt idx="54">
                <c:v>0.98012269761119331</c:v>
              </c:pt>
              <c:pt idx="55">
                <c:v>0.98012269761119331</c:v>
              </c:pt>
              <c:pt idx="56">
                <c:v>0.98012269761119331</c:v>
              </c:pt>
              <c:pt idx="57">
                <c:v>0.98047901080566069</c:v>
              </c:pt>
              <c:pt idx="58">
                <c:v>0.98047901080566069</c:v>
              </c:pt>
              <c:pt idx="59">
                <c:v>0.98047901080566069</c:v>
              </c:pt>
              <c:pt idx="60">
                <c:v>0.98047901080566069</c:v>
              </c:pt>
              <c:pt idx="61">
                <c:v>0.98047901080566069</c:v>
              </c:pt>
              <c:pt idx="62">
                <c:v>0.98073488662174446</c:v>
              </c:pt>
              <c:pt idx="63">
                <c:v>0.98073488662174446</c:v>
              </c:pt>
              <c:pt idx="64">
                <c:v>0.98120643414939068</c:v>
              </c:pt>
              <c:pt idx="65">
                <c:v>0.98120643414939068</c:v>
              </c:pt>
              <c:pt idx="66">
                <c:v>0.98208578215230713</c:v>
              </c:pt>
              <c:pt idx="67">
                <c:v>0.98208578215230713</c:v>
              </c:pt>
              <c:pt idx="68">
                <c:v>0.98208578215230713</c:v>
              </c:pt>
              <c:pt idx="69">
                <c:v>0.98208578215230713</c:v>
              </c:pt>
              <c:pt idx="70">
                <c:v>0.98208578215230713</c:v>
              </c:pt>
              <c:pt idx="71">
                <c:v>0.98208578215230713</c:v>
              </c:pt>
              <c:pt idx="72">
                <c:v>0.98208578215230713</c:v>
              </c:pt>
              <c:pt idx="73">
                <c:v>0.98254807958472623</c:v>
              </c:pt>
              <c:pt idx="74">
                <c:v>0.98354238281126738</c:v>
              </c:pt>
              <c:pt idx="75">
                <c:v>0.98375594785215559</c:v>
              </c:pt>
              <c:pt idx="76">
                <c:v>0.98428926343007761</c:v>
              </c:pt>
              <c:pt idx="77">
                <c:v>0.98441888676564016</c:v>
              </c:pt>
              <c:pt idx="78">
                <c:v>0.98549588460487458</c:v>
              </c:pt>
              <c:pt idx="79">
                <c:v>0.98569997445813229</c:v>
              </c:pt>
              <c:pt idx="80">
                <c:v>0.98630522961953737</c:v>
              </c:pt>
              <c:pt idx="81">
                <c:v>0.9880676369745035</c:v>
              </c:pt>
              <c:pt idx="82">
                <c:v>0.98816896904459672</c:v>
              </c:pt>
              <c:pt idx="83">
                <c:v>0.98896463576513216</c:v>
              </c:pt>
              <c:pt idx="84">
                <c:v>0.98965087079389347</c:v>
              </c:pt>
              <c:pt idx="85">
                <c:v>0.98965087079389347</c:v>
              </c:pt>
              <c:pt idx="86">
                <c:v>0.98971657798156787</c:v>
              </c:pt>
              <c:pt idx="87">
                <c:v>0.9899533633603711</c:v>
              </c:pt>
              <c:pt idx="88">
                <c:v>0.99032472235907498</c:v>
              </c:pt>
              <c:pt idx="89">
                <c:v>0.99061599633565811</c:v>
              </c:pt>
              <c:pt idx="90">
                <c:v>0.99100675303345265</c:v>
              </c:pt>
              <c:pt idx="91">
                <c:v>0.99100675303345265</c:v>
              </c:pt>
              <c:pt idx="92">
                <c:v>0.99105205196420565</c:v>
              </c:pt>
              <c:pt idx="93">
                <c:v>0.99137110225516156</c:v>
              </c:pt>
              <c:pt idx="94">
                <c:v>0.99301625951488159</c:v>
              </c:pt>
              <c:pt idx="95">
                <c:v>0.99383789031249348</c:v>
              </c:pt>
              <c:pt idx="96">
                <c:v>0.99495739596442634</c:v>
              </c:pt>
              <c:pt idx="97">
                <c:v>0.99619687115889943</c:v>
              </c:pt>
              <c:pt idx="98">
                <c:v>0.99619687115889943</c:v>
              </c:pt>
              <c:pt idx="99">
                <c:v>0.99619687115889943</c:v>
              </c:pt>
              <c:pt idx="100">
                <c:v>0.99629125561067367</c:v>
              </c:pt>
              <c:pt idx="101">
                <c:v>0.99629125561067367</c:v>
              </c:pt>
              <c:pt idx="102">
                <c:v>0.99798628106527709</c:v>
              </c:pt>
              <c:pt idx="103">
                <c:v>0.99798628106527709</c:v>
              </c:pt>
              <c:pt idx="104">
                <c:v>0.99809144004581796</c:v>
              </c:pt>
              <c:pt idx="105">
                <c:v>0.99827329014032029</c:v>
              </c:pt>
              <c:pt idx="106">
                <c:v>0.9992727655196979</c:v>
              </c:pt>
              <c:pt idx="107">
                <c:v>0.9992727655196979</c:v>
              </c:pt>
              <c:pt idx="108">
                <c:v>0.9995459917389572</c:v>
              </c:pt>
              <c:pt idx="109">
                <c:v>0.99997909055047718</c:v>
              </c:pt>
              <c:pt idx="110">
                <c:v>1.001593035075774</c:v>
              </c:pt>
              <c:pt idx="111">
                <c:v>1.0021713932899785</c:v>
              </c:pt>
              <c:pt idx="112">
                <c:v>1.0021713932899785</c:v>
              </c:pt>
              <c:pt idx="113">
                <c:v>1.0037051771124512</c:v>
              </c:pt>
              <c:pt idx="114">
                <c:v>1.0071929310028587</c:v>
              </c:pt>
              <c:pt idx="115">
                <c:v>1.0084137819919199</c:v>
              </c:pt>
              <c:pt idx="116">
                <c:v>1.008868910234707</c:v>
              </c:pt>
              <c:pt idx="117">
                <c:v>1.0112231622611616</c:v>
              </c:pt>
              <c:pt idx="118">
                <c:v>1.0112231622611616</c:v>
              </c:pt>
              <c:pt idx="119">
                <c:v>1.0124770839071844</c:v>
              </c:pt>
              <c:pt idx="120">
                <c:v>1.0132651134965853</c:v>
              </c:pt>
              <c:pt idx="121">
                <c:v>1.0142289244096774</c:v>
              </c:pt>
              <c:pt idx="122">
                <c:v>1.0210554241613099</c:v>
              </c:pt>
              <c:pt idx="123">
                <c:v>1.0210554241613099</c:v>
              </c:pt>
              <c:pt idx="124">
                <c:v>1.0228736281054325</c:v>
              </c:pt>
              <c:pt idx="125">
                <c:v>1.0251842448159953</c:v>
              </c:pt>
              <c:pt idx="126">
                <c:v>1.0262812515964863</c:v>
              </c:pt>
              <c:pt idx="127">
                <c:v>1.0263195378844179</c:v>
              </c:pt>
              <c:pt idx="128">
                <c:v>1.0282619066397114</c:v>
              </c:pt>
              <c:pt idx="129">
                <c:v>1.0298335583396419</c:v>
              </c:pt>
              <c:pt idx="130">
                <c:v>1.0307782235394556</c:v>
              </c:pt>
              <c:pt idx="131">
                <c:v>1.0340085529230216</c:v>
              </c:pt>
              <c:pt idx="132">
                <c:v>1.0341347803312395</c:v>
              </c:pt>
              <c:pt idx="133">
                <c:v>1.0341347803312395</c:v>
              </c:pt>
              <c:pt idx="134">
                <c:v>1.0342027971306231</c:v>
              </c:pt>
              <c:pt idx="135">
                <c:v>1.0374120372781293</c:v>
              </c:pt>
              <c:pt idx="136">
                <c:v>1.0435407400081931</c:v>
              </c:pt>
              <c:pt idx="137">
                <c:v>1.0588761520160421</c:v>
              </c:pt>
              <c:pt idx="138">
                <c:v>1.0588761520160421</c:v>
              </c:pt>
              <c:pt idx="139">
                <c:v>1.0608470573387017</c:v>
              </c:pt>
              <c:pt idx="140">
                <c:v>1.0608470573387017</c:v>
              </c:pt>
              <c:pt idx="141">
                <c:v>1.0608470573387017</c:v>
              </c:pt>
              <c:pt idx="142">
                <c:v>1.0636785670143498</c:v>
              </c:pt>
              <c:pt idx="143">
                <c:v>1.1013764497172678</c:v>
              </c:pt>
              <c:pt idx="144">
                <c:v>1.1013764497172678</c:v>
              </c:pt>
              <c:pt idx="145">
                <c:v>1.1013764497172678</c:v>
              </c:pt>
              <c:pt idx="146">
                <c:v>1.1013764497172678</c:v>
              </c:pt>
              <c:pt idx="147">
                <c:v>1.1013764497172678</c:v>
              </c:pt>
              <c:pt idx="148">
                <c:v>1.1213133845108521</c:v>
              </c:pt>
              <c:pt idx="149">
                <c:v>1.1431929084263792</c:v>
              </c:pt>
              <c:pt idx="150">
                <c:v>1.1482648777221847</c:v>
              </c:pt>
              <c:pt idx="151">
                <c:v>1.1482648777221847</c:v>
              </c:pt>
            </c:numLit>
          </c:val>
          <c:extLst>
            <c:ext xmlns:c16="http://schemas.microsoft.com/office/drawing/2014/chart" uri="{C3380CC4-5D6E-409C-BE32-E72D297353CC}">
              <c16:uniqueId val="{00000000-CC86-405D-858E-5B58BFB2F61B}"/>
            </c:ext>
          </c:extLst>
        </c:ser>
        <c:dLbls>
          <c:showLegendKey val="0"/>
          <c:showVal val="0"/>
          <c:showCatName val="0"/>
          <c:showSerName val="0"/>
          <c:showPercent val="0"/>
          <c:showBubbleSize val="0"/>
        </c:dLbls>
        <c:axId val="685826703"/>
        <c:axId val="1"/>
      </c:radarChart>
      <c:catAx>
        <c:axId val="685826703"/>
        <c:scaling>
          <c:orientation val="minMax"/>
        </c:scaling>
        <c:delete val="0"/>
        <c:axPos val="b"/>
        <c:majorGridlines>
          <c:spPr>
            <a:ln w="12700">
              <a:solidFill>
                <a:srgbClr val="FFFFFF"/>
              </a:solidFill>
              <a:prstDash val="solid"/>
            </a:ln>
          </c:spPr>
        </c:majorGridlines>
        <c:numFmt formatCode="General" sourceLinked="1"/>
        <c:majorTickMark val="out"/>
        <c:minorTickMark val="none"/>
        <c:tickLblPos val="nextTo"/>
        <c:txPr>
          <a:bodyPr rot="0" vert="horz"/>
          <a:lstStyle/>
          <a:p>
            <a:pPr>
              <a:defRPr sz="500" b="0" i="0" u="none" strike="noStrike" baseline="0">
                <a:solidFill>
                  <a:srgbClr val="000000"/>
                </a:solidFill>
                <a:latin typeface="Calibri"/>
                <a:ea typeface="Calibri"/>
                <a:cs typeface="Calibri"/>
              </a:defRPr>
            </a:pPr>
            <a:endParaRPr lang="es-GT"/>
          </a:p>
        </c:txPr>
        <c:crossAx val="1"/>
        <c:crosses val="autoZero"/>
        <c:auto val="0"/>
        <c:lblAlgn val="ctr"/>
        <c:lblOffset val="100"/>
        <c:noMultiLvlLbl val="0"/>
      </c:catAx>
      <c:valAx>
        <c:axId val="1"/>
        <c:scaling>
          <c:orientation val="minMax"/>
          <c:max val="1.4"/>
          <c:min val="0.4"/>
        </c:scaling>
        <c:delete val="0"/>
        <c:axPos val="l"/>
        <c:majorGridlines>
          <c:spPr>
            <a:ln w="3175">
              <a:solidFill>
                <a:srgbClr val="FFFFFF"/>
              </a:solidFill>
              <a:prstDash val="solid"/>
            </a:ln>
          </c:spPr>
        </c:majorGridlines>
        <c:numFmt formatCode="0.00" sourceLinked="0"/>
        <c:majorTickMark val="cross"/>
        <c:minorTickMark val="none"/>
        <c:tickLblPos val="nextTo"/>
        <c:spPr>
          <a:ln w="12700">
            <a:solidFill>
              <a:srgbClr val="FFFFFF"/>
            </a:solidFill>
            <a:prstDash val="solid"/>
          </a:ln>
        </c:spPr>
        <c:txPr>
          <a:bodyPr rot="0" vert="horz"/>
          <a:lstStyle/>
          <a:p>
            <a:pPr>
              <a:defRPr sz="1125" b="1" i="0" u="none" strike="noStrike" baseline="0">
                <a:solidFill>
                  <a:srgbClr val="FF0000"/>
                </a:solidFill>
                <a:latin typeface="Calibri"/>
                <a:ea typeface="Calibri"/>
                <a:cs typeface="Calibri"/>
              </a:defRPr>
            </a:pPr>
            <a:endParaRPr lang="es-GT"/>
          </a:p>
        </c:txPr>
        <c:crossAx val="685826703"/>
        <c:crosses val="autoZero"/>
        <c:crossBetween val="between"/>
        <c:majorUnit val="0.2"/>
        <c:minorUnit val="0.03"/>
      </c:valAx>
      <c:spPr>
        <a:noFill/>
        <a:ln w="25400">
          <a:noFill/>
        </a:ln>
      </c:spPr>
    </c:plotArea>
    <c:plotVisOnly val="1"/>
    <c:dispBlanksAs val="gap"/>
    <c:showDLblsOverMax val="0"/>
  </c:chart>
  <c:spPr>
    <a:solidFill>
      <a:srgbClr val="99CCFF"/>
    </a:solidFill>
    <a:ln w="9525">
      <a:noFill/>
    </a:ln>
  </c:spPr>
  <c:txPr>
    <a:bodyPr/>
    <a:lstStyle/>
    <a:p>
      <a:pPr>
        <a:defRPr sz="1025" b="0" i="0" u="none" strike="noStrike" baseline="0">
          <a:solidFill>
            <a:srgbClr val="000000"/>
          </a:solidFill>
          <a:latin typeface="Arial"/>
          <a:ea typeface="Arial"/>
          <a:cs typeface="Arial"/>
        </a:defRPr>
      </a:pPr>
      <a:endParaRPr lang="es-GT"/>
    </a:p>
  </c:txPr>
  <c:printSettings>
    <c:headerFooter alignWithMargins="0"/>
    <c:pageMargins b="1" l="0.75" r="0.75" t="1" header="0" footer="0"/>
    <c:pageSetup orientation="landscape"/>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Arial"/>
                <a:ea typeface="Arial"/>
                <a:cs typeface="Arial"/>
              </a:defRPr>
            </a:pPr>
            <a:r>
              <a:rPr lang="es-GT"/>
              <a:t>Período de Demanda Maxima - Época Lluviosa</a:t>
            </a:r>
          </a:p>
        </c:rich>
      </c:tx>
      <c:layout>
        <c:manualLayout>
          <c:xMode val="edge"/>
          <c:yMode val="edge"/>
          <c:x val="0.23145234659172428"/>
          <c:y val="4.3780419293567921E-2"/>
        </c:manualLayout>
      </c:layout>
      <c:overlay val="0"/>
      <c:spPr>
        <a:noFill/>
        <a:ln w="25400">
          <a:noFill/>
        </a:ln>
      </c:spPr>
    </c:title>
    <c:autoTitleDeleted val="0"/>
    <c:plotArea>
      <c:layout>
        <c:manualLayout>
          <c:layoutTarget val="inner"/>
          <c:xMode val="edge"/>
          <c:yMode val="edge"/>
          <c:x val="9.5088819226750262E-2"/>
          <c:y val="0.1258555680763318"/>
          <c:w val="0.75201902270053234"/>
          <c:h val="0.72257260895117614"/>
        </c:manualLayout>
      </c:layout>
      <c:radarChart>
        <c:radarStyle val="filled"/>
        <c:varyColors val="0"/>
        <c:ser>
          <c:idx val="0"/>
          <c:order val="0"/>
          <c:spPr>
            <a:solidFill>
              <a:srgbClr val="9999FF"/>
            </a:solidFill>
            <a:ln w="38100">
              <a:solidFill>
                <a:srgbClr val="000000"/>
              </a:solidFill>
              <a:prstDash val="solid"/>
            </a:ln>
          </c:spPr>
          <c:cat>
            <c:strLit>
              <c:ptCount val="153"/>
              <c:pt idx="0">
                <c:v>MTO-H</c:v>
              </c:pt>
              <c:pt idx="1">
                <c:v>OX2-H</c:v>
              </c:pt>
              <c:pt idx="2">
                <c:v>CND-H</c:v>
              </c:pt>
              <c:pt idx="3">
                <c:v>SEC-H</c:v>
              </c:pt>
              <c:pt idx="4">
                <c:v>CHO-H</c:v>
              </c:pt>
              <c:pt idx="5">
                <c:v>CAN-H</c:v>
              </c:pt>
              <c:pt idx="6">
                <c:v>MNL-H1</c:v>
              </c:pt>
              <c:pt idx="7">
                <c:v>MNL-H2</c:v>
              </c:pt>
              <c:pt idx="8">
                <c:v>MNL-H3</c:v>
              </c:pt>
              <c:pt idx="9">
                <c:v>MNL-H4</c:v>
              </c:pt>
              <c:pt idx="10">
                <c:v>LFU-H</c:v>
              </c:pt>
              <c:pt idx="11">
                <c:v>SMA-H</c:v>
              </c:pt>
              <c:pt idx="12">
                <c:v>ZUN-G</c:v>
              </c:pt>
              <c:pt idx="13">
                <c:v>OXE-H</c:v>
              </c:pt>
              <c:pt idx="14">
                <c:v>XAD-H</c:v>
              </c:pt>
              <c:pt idx="15">
                <c:v>XAC-H</c:v>
              </c:pt>
              <c:pt idx="16">
                <c:v>STS-H</c:v>
              </c:pt>
              <c:pt idx="17">
                <c:v>REC-H</c:v>
              </c:pt>
              <c:pt idx="18">
                <c:v>RC2-H</c:v>
              </c:pt>
              <c:pt idx="19">
                <c:v>PVI-H</c:v>
              </c:pt>
              <c:pt idx="20">
                <c:v>CHX-H</c:v>
              </c:pt>
              <c:pt idx="21">
                <c:v>EPI-B1</c:v>
              </c:pt>
              <c:pt idx="22">
                <c:v>EPI-B2</c:v>
              </c:pt>
              <c:pt idx="23">
                <c:v>EPI-B3</c:v>
              </c:pt>
              <c:pt idx="24">
                <c:v>COE-D</c:v>
              </c:pt>
              <c:pt idx="25">
                <c:v>CAF-H</c:v>
              </c:pt>
              <c:pt idx="26">
                <c:v>SIS-H</c:v>
              </c:pt>
              <c:pt idx="27">
                <c:v>MTZ-H</c:v>
              </c:pt>
              <c:pt idx="28">
                <c:v>HLP-H</c:v>
              </c:pt>
              <c:pt idx="29">
                <c:v>REN-H</c:v>
              </c:pt>
              <c:pt idx="30">
                <c:v>RE2-H</c:v>
              </c:pt>
              <c:pt idx="31">
                <c:v>RE3-H</c:v>
              </c:pt>
              <c:pt idx="32">
                <c:v>RE4-H</c:v>
              </c:pt>
              <c:pt idx="33">
                <c:v>MEX-I</c:v>
              </c:pt>
              <c:pt idx="34">
                <c:v>COMCOMEL_535</c:v>
              </c:pt>
              <c:pt idx="35">
                <c:v>VITO_503</c:v>
              </c:pt>
              <c:pt idx="36">
                <c:v>COMPAENS_502</c:v>
              </c:pt>
              <c:pt idx="37">
                <c:v>BORAX_502</c:v>
              </c:pt>
              <c:pt idx="38">
                <c:v>COMCOMEL_534</c:v>
              </c:pt>
              <c:pt idx="39">
                <c:v>MEL_504</c:v>
              </c:pt>
              <c:pt idx="40">
                <c:v>MEREL511</c:v>
              </c:pt>
              <c:pt idx="41">
                <c:v>COMPAENS_501</c:v>
              </c:pt>
              <c:pt idx="42">
                <c:v>EDECGT_510</c:v>
              </c:pt>
              <c:pt idx="43">
                <c:v>EDC-I</c:v>
              </c:pt>
              <c:pt idx="44">
                <c:v>EPOM_503</c:v>
              </c:pt>
              <c:pt idx="45">
                <c:v>PVE-H</c:v>
              </c:pt>
              <c:pt idx="46">
                <c:v>PGO-B</c:v>
              </c:pt>
              <c:pt idx="47">
                <c:v>PGO-B2</c:v>
              </c:pt>
              <c:pt idx="48">
                <c:v>JEN-C</c:v>
              </c:pt>
              <c:pt idx="49">
                <c:v>LUN-B2</c:v>
              </c:pt>
              <c:pt idx="50">
                <c:v>HKC-H</c:v>
              </c:pt>
              <c:pt idx="51">
                <c:v>AGU-H</c:v>
              </c:pt>
              <c:pt idx="52">
                <c:v>CBN-H</c:v>
              </c:pt>
              <c:pt idx="53">
                <c:v>ESC-G3</c:v>
              </c:pt>
              <c:pt idx="54">
                <c:v>ESC-G5</c:v>
              </c:pt>
              <c:pt idx="55">
                <c:v>SJO-C</c:v>
              </c:pt>
              <c:pt idx="56">
                <c:v>ARI-V</c:v>
              </c:pt>
              <c:pt idx="57">
                <c:v>ARI-O</c:v>
              </c:pt>
              <c:pt idx="58">
                <c:v>ISI-B</c:v>
              </c:pt>
              <c:pt idx="59">
                <c:v>TUL-B1</c:v>
              </c:pt>
              <c:pt idx="60">
                <c:v>TUL-B4</c:v>
              </c:pt>
              <c:pt idx="61">
                <c:v>TDL-B1</c:v>
              </c:pt>
              <c:pt idx="62">
                <c:v>TDL-B2</c:v>
              </c:pt>
              <c:pt idx="63">
                <c:v>ELG-B</c:v>
              </c:pt>
              <c:pt idx="64">
                <c:v>LIB-H</c:v>
              </c:pt>
              <c:pt idx="65">
                <c:v>PNT-B3</c:v>
              </c:pt>
              <c:pt idx="66">
                <c:v>LUN-B</c:v>
              </c:pt>
              <c:pt idx="67">
                <c:v>HAG-H</c:v>
              </c:pt>
              <c:pt idx="68">
                <c:v>MAG-B4</c:v>
              </c:pt>
              <c:pt idx="69">
                <c:v>MAG-B3</c:v>
              </c:pt>
              <c:pt idx="70">
                <c:v>MAG-B1</c:v>
              </c:pt>
              <c:pt idx="71">
                <c:v>MAG-B6</c:v>
              </c:pt>
              <c:pt idx="72">
                <c:v>MAG-B7</c:v>
              </c:pt>
              <c:pt idx="73">
                <c:v>MAG-B5</c:v>
              </c:pt>
              <c:pt idx="74">
                <c:v>SAA-B2</c:v>
              </c:pt>
              <c:pt idx="75">
                <c:v>SAA-B</c:v>
              </c:pt>
              <c:pt idx="76">
                <c:v>ORT-G</c:v>
              </c:pt>
              <c:pt idx="77">
                <c:v>GCS-C</c:v>
              </c:pt>
              <c:pt idx="78">
                <c:v>JUR-H</c:v>
              </c:pt>
              <c:pt idx="79">
                <c:v>ESC-V</c:v>
              </c:pt>
              <c:pt idx="80">
                <c:v>LPA-C</c:v>
              </c:pt>
              <c:pt idx="81">
                <c:v>LPA-B1</c:v>
              </c:pt>
              <c:pt idx="82">
                <c:v>LPA-B2</c:v>
              </c:pt>
              <c:pt idx="83">
                <c:v>LPA-B3</c:v>
              </c:pt>
              <c:pt idx="84">
                <c:v>LPA-B4</c:v>
              </c:pt>
              <c:pt idx="85">
                <c:v>LPA-B5</c:v>
              </c:pt>
              <c:pt idx="86">
                <c:v>TAM-G</c:v>
              </c:pt>
              <c:pt idx="87">
                <c:v>S&amp;S-D</c:v>
              </c:pt>
              <c:pt idx="88">
                <c:v>TND-B1</c:v>
              </c:pt>
              <c:pt idx="89">
                <c:v>TND-B2</c:v>
              </c:pt>
              <c:pt idx="90">
                <c:v>TND-B4</c:v>
              </c:pt>
              <c:pt idx="91">
                <c:v>TND-B3</c:v>
              </c:pt>
              <c:pt idx="92">
                <c:v>VBL-E</c:v>
              </c:pt>
              <c:pt idx="93">
                <c:v>SID-B</c:v>
              </c:pt>
              <c:pt idx="94">
                <c:v>SNT-E1</c:v>
              </c:pt>
              <c:pt idx="95">
                <c:v>HGY-H</c:v>
              </c:pt>
              <c:pt idx="96">
                <c:v>PWT-B</c:v>
              </c:pt>
              <c:pt idx="97">
                <c:v>PQP-B</c:v>
              </c:pt>
              <c:pt idx="98">
                <c:v>LAG-G1</c:v>
              </c:pt>
              <c:pt idx="99">
                <c:v>LAG-G2</c:v>
              </c:pt>
              <c:pt idx="100">
                <c:v>SAL-H</c:v>
              </c:pt>
              <c:pt idx="101">
                <c:v>LVA-H</c:v>
              </c:pt>
              <c:pt idx="102">
                <c:v>PAL-H</c:v>
              </c:pt>
              <c:pt idx="103">
                <c:v>HEL-H</c:v>
              </c:pt>
              <c:pt idx="104">
                <c:v>HRU-F1</c:v>
              </c:pt>
              <c:pt idx="105">
                <c:v>HRU-F2</c:v>
              </c:pt>
              <c:pt idx="106">
                <c:v>GGO-B</c:v>
              </c:pt>
              <c:pt idx="107">
                <c:v>LES-H</c:v>
              </c:pt>
              <c:pt idx="108">
                <c:v>TDL-B3</c:v>
              </c:pt>
              <c:pt idx="109">
                <c:v>YOL-F</c:v>
              </c:pt>
              <c:pt idx="110">
                <c:v>CON-B</c:v>
              </c:pt>
              <c:pt idx="111">
                <c:v>MTI-B</c:v>
              </c:pt>
              <c:pt idx="112">
                <c:v>TND-B5</c:v>
              </c:pt>
              <c:pt idx="113">
                <c:v>SDI-B1</c:v>
              </c:pt>
              <c:pt idx="114">
                <c:v>HHS-H</c:v>
              </c:pt>
              <c:pt idx="115">
                <c:v>HSM-H</c:v>
              </c:pt>
              <c:pt idx="116">
                <c:v>RBO-H</c:v>
              </c:pt>
              <c:pt idx="117">
                <c:v>BVT-B</c:v>
              </c:pt>
              <c:pt idx="118">
                <c:v>HCV-H</c:v>
              </c:pt>
              <c:pt idx="119">
                <c:v>PNT-B2</c:v>
              </c:pt>
              <c:pt idx="120">
                <c:v>PNT-B1</c:v>
              </c:pt>
              <c:pt idx="121">
                <c:v>CRZ-F</c:v>
              </c:pt>
              <c:pt idx="122">
                <c:v>PNA-H</c:v>
              </c:pt>
              <c:pt idx="123">
                <c:v>GSL-C</c:v>
              </c:pt>
              <c:pt idx="124">
                <c:v>CAL-G</c:v>
              </c:pt>
              <c:pt idx="125">
                <c:v>DAR-B</c:v>
              </c:pt>
              <c:pt idx="126">
                <c:v>CGP-B</c:v>
              </c:pt>
              <c:pt idx="127">
                <c:v>CGP-D</c:v>
              </c:pt>
              <c:pt idx="128">
                <c:v>HUV-H</c:v>
              </c:pt>
              <c:pt idx="129">
                <c:v>LCU-E</c:v>
              </c:pt>
              <c:pt idx="130">
                <c:v>VDA-H</c:v>
              </c:pt>
              <c:pt idx="131">
                <c:v>HPT-H</c:v>
              </c:pt>
              <c:pt idx="132">
                <c:v>HXO-H</c:v>
              </c:pt>
              <c:pt idx="133">
                <c:v>HIX-H</c:v>
              </c:pt>
              <c:pt idx="134">
                <c:v>HMA-H</c:v>
              </c:pt>
              <c:pt idx="135">
                <c:v>HCR-H</c:v>
              </c:pt>
              <c:pt idx="136">
                <c:v>PAS-H</c:v>
              </c:pt>
              <c:pt idx="137">
                <c:v>FLO-H</c:v>
              </c:pt>
              <c:pt idx="138">
                <c:v>LLI-C</c:v>
              </c:pt>
              <c:pt idx="139">
                <c:v>HST-H</c:v>
              </c:pt>
              <c:pt idx="140">
                <c:v>TER-B2</c:v>
              </c:pt>
              <c:pt idx="141">
                <c:v>TER-B</c:v>
              </c:pt>
              <c:pt idx="142">
                <c:v>POR-H</c:v>
              </c:pt>
              <c:pt idx="143">
                <c:v>OCT-G</c:v>
              </c:pt>
              <c:pt idx="144">
                <c:v>GEN-B</c:v>
              </c:pt>
              <c:pt idx="145">
                <c:v>GAT-V1</c:v>
              </c:pt>
              <c:pt idx="146">
                <c:v>GAT-B</c:v>
              </c:pt>
              <c:pt idx="147">
                <c:v>RAA-H</c:v>
              </c:pt>
              <c:pt idx="148">
                <c:v>ECR-D</c:v>
              </c:pt>
              <c:pt idx="149">
                <c:v>INT-B</c:v>
              </c:pt>
              <c:pt idx="150">
                <c:v>INT-D</c:v>
              </c:pt>
              <c:pt idx="151">
                <c:v>ACG-G</c:v>
              </c:pt>
              <c:pt idx="152">
                <c:v>ECR-B</c:v>
              </c:pt>
            </c:strLit>
          </c:cat>
          <c:val>
            <c:numLit>
              <c:formatCode>General</c:formatCode>
              <c:ptCount val="153"/>
              <c:pt idx="0">
                <c:v>0.8985067025906821</c:v>
              </c:pt>
              <c:pt idx="1">
                <c:v>0.90026182964976209</c:v>
              </c:pt>
              <c:pt idx="2">
                <c:v>0.90034854901371775</c:v>
              </c:pt>
              <c:pt idx="3">
                <c:v>0.90034854901371775</c:v>
              </c:pt>
              <c:pt idx="4">
                <c:v>0.90034854901371775</c:v>
              </c:pt>
              <c:pt idx="5">
                <c:v>0.90623458175096216</c:v>
              </c:pt>
              <c:pt idx="6">
                <c:v>0.91455105530506065</c:v>
              </c:pt>
              <c:pt idx="7">
                <c:v>0.91455105530506065</c:v>
              </c:pt>
              <c:pt idx="8">
                <c:v>0.91455105530506065</c:v>
              </c:pt>
              <c:pt idx="9">
                <c:v>0.91455105530506065</c:v>
              </c:pt>
              <c:pt idx="10">
                <c:v>0.91916582438117889</c:v>
              </c:pt>
              <c:pt idx="11">
                <c:v>0.92123968571850123</c:v>
              </c:pt>
              <c:pt idx="12">
                <c:v>0.92751650111460537</c:v>
              </c:pt>
              <c:pt idx="13">
                <c:v>0.92758144079763793</c:v>
              </c:pt>
              <c:pt idx="14">
                <c:v>0.93976532789527489</c:v>
              </c:pt>
              <c:pt idx="15">
                <c:v>0.93976532789527489</c:v>
              </c:pt>
              <c:pt idx="16">
                <c:v>0.9415933926602349</c:v>
              </c:pt>
              <c:pt idx="17">
                <c:v>0.94337475414756344</c:v>
              </c:pt>
              <c:pt idx="18">
                <c:v>0.94337475414756344</c:v>
              </c:pt>
              <c:pt idx="19">
                <c:v>0.9450183484524548</c:v>
              </c:pt>
              <c:pt idx="20">
                <c:v>0.9477795173893564</c:v>
              </c:pt>
              <c:pt idx="21">
                <c:v>0.95286167932042376</c:v>
              </c:pt>
              <c:pt idx="22">
                <c:v>0.95286167932042376</c:v>
              </c:pt>
              <c:pt idx="23">
                <c:v>0.95286167932042376</c:v>
              </c:pt>
              <c:pt idx="24">
                <c:v>0.952913368401612</c:v>
              </c:pt>
              <c:pt idx="25">
                <c:v>0.95397751949197629</c:v>
              </c:pt>
              <c:pt idx="26">
                <c:v>0.95666718940850215</c:v>
              </c:pt>
              <c:pt idx="27">
                <c:v>0.95666718940850215</c:v>
              </c:pt>
              <c:pt idx="28">
                <c:v>0.95736187027223285</c:v>
              </c:pt>
              <c:pt idx="29">
                <c:v>0.95736187027223285</c:v>
              </c:pt>
              <c:pt idx="30">
                <c:v>0.95907032647624291</c:v>
              </c:pt>
              <c:pt idx="31">
                <c:v>0.95907032647624291</c:v>
              </c:pt>
              <c:pt idx="32">
                <c:v>0.95907032647624291</c:v>
              </c:pt>
              <c:pt idx="33">
                <c:v>0.96331628905352273</c:v>
              </c:pt>
              <c:pt idx="34">
                <c:v>0.96331628905352273</c:v>
              </c:pt>
              <c:pt idx="35">
                <c:v>0.96331628905352273</c:v>
              </c:pt>
              <c:pt idx="36">
                <c:v>0.96331628905352273</c:v>
              </c:pt>
              <c:pt idx="37">
                <c:v>0.96331628905352273</c:v>
              </c:pt>
              <c:pt idx="38">
                <c:v>0.96331628905352273</c:v>
              </c:pt>
              <c:pt idx="39">
                <c:v>0.96331628905352273</c:v>
              </c:pt>
              <c:pt idx="40">
                <c:v>0.96331628905352273</c:v>
              </c:pt>
              <c:pt idx="41">
                <c:v>0.96331628905352273</c:v>
              </c:pt>
              <c:pt idx="42">
                <c:v>0.96331628905352273</c:v>
              </c:pt>
              <c:pt idx="43">
                <c:v>0.96331628905352273</c:v>
              </c:pt>
              <c:pt idx="44">
                <c:v>0.96331628905352273</c:v>
              </c:pt>
              <c:pt idx="45">
                <c:v>0.96876645551692486</c:v>
              </c:pt>
              <c:pt idx="46">
                <c:v>0.96882211797088869</c:v>
              </c:pt>
              <c:pt idx="47">
                <c:v>0.96882211797088869</c:v>
              </c:pt>
              <c:pt idx="48">
                <c:v>0.97631412889372315</c:v>
              </c:pt>
              <c:pt idx="49">
                <c:v>0.97744245009067154</c:v>
              </c:pt>
              <c:pt idx="50">
                <c:v>0.97876333484590028</c:v>
              </c:pt>
              <c:pt idx="51">
                <c:v>0.97889558029356938</c:v>
              </c:pt>
              <c:pt idx="52">
                <c:v>0.97889558029356938</c:v>
              </c:pt>
              <c:pt idx="53">
                <c:v>0.98070596117965381</c:v>
              </c:pt>
              <c:pt idx="54">
                <c:v>0.98070596117965381</c:v>
              </c:pt>
              <c:pt idx="55">
                <c:v>0.98112948076053719</c:v>
              </c:pt>
              <c:pt idx="56">
                <c:v>0.98175854121967543</c:v>
              </c:pt>
              <c:pt idx="57">
                <c:v>0.98175854121967543</c:v>
              </c:pt>
              <c:pt idx="58">
                <c:v>0.98185665246210441</c:v>
              </c:pt>
              <c:pt idx="59">
                <c:v>0.98190979755881058</c:v>
              </c:pt>
              <c:pt idx="60">
                <c:v>0.98190979755881058</c:v>
              </c:pt>
              <c:pt idx="61">
                <c:v>0.98221885264363495</c:v>
              </c:pt>
              <c:pt idx="62">
                <c:v>0.98221885264363495</c:v>
              </c:pt>
              <c:pt idx="63">
                <c:v>0.98221885264363495</c:v>
              </c:pt>
              <c:pt idx="64">
                <c:v>0.9826287408361698</c:v>
              </c:pt>
              <c:pt idx="65">
                <c:v>0.98280759419528296</c:v>
              </c:pt>
              <c:pt idx="66">
                <c:v>0.98344610189186477</c:v>
              </c:pt>
              <c:pt idx="67">
                <c:v>0.98379094326045935</c:v>
              </c:pt>
              <c:pt idx="68">
                <c:v>0.9840139039601975</c:v>
              </c:pt>
              <c:pt idx="69">
                <c:v>0.9840139039601975</c:v>
              </c:pt>
              <c:pt idx="70">
                <c:v>0.9840139039601975</c:v>
              </c:pt>
              <c:pt idx="71">
                <c:v>0.98471596876794265</c:v>
              </c:pt>
              <c:pt idx="72">
                <c:v>0.98471596876794265</c:v>
              </c:pt>
              <c:pt idx="73">
                <c:v>0.98471596876794265</c:v>
              </c:pt>
              <c:pt idx="74">
                <c:v>0.98493263216690119</c:v>
              </c:pt>
              <c:pt idx="75">
                <c:v>0.98493263216690119</c:v>
              </c:pt>
              <c:pt idx="76">
                <c:v>0.98580287133206579</c:v>
              </c:pt>
              <c:pt idx="77">
                <c:v>0.98621461276125455</c:v>
              </c:pt>
              <c:pt idx="78">
                <c:v>0.9869428715894738</c:v>
              </c:pt>
              <c:pt idx="79">
                <c:v>0.98710324053583642</c:v>
              </c:pt>
              <c:pt idx="80">
                <c:v>0.98710324053583642</c:v>
              </c:pt>
              <c:pt idx="81">
                <c:v>0.98710324053583642</c:v>
              </c:pt>
              <c:pt idx="82">
                <c:v>0.98710324053583642</c:v>
              </c:pt>
              <c:pt idx="83">
                <c:v>0.98710324053583642</c:v>
              </c:pt>
              <c:pt idx="84">
                <c:v>0.98710324053583642</c:v>
              </c:pt>
              <c:pt idx="85">
                <c:v>0.98710324053583642</c:v>
              </c:pt>
              <c:pt idx="86">
                <c:v>0.98758963254050225</c:v>
              </c:pt>
              <c:pt idx="87">
                <c:v>0.98788664738960885</c:v>
              </c:pt>
              <c:pt idx="88">
                <c:v>0.98788664738960885</c:v>
              </c:pt>
              <c:pt idx="89">
                <c:v>0.98788664738960885</c:v>
              </c:pt>
              <c:pt idx="90">
                <c:v>0.98788664738960885</c:v>
              </c:pt>
              <c:pt idx="91">
                <c:v>0.98788664738960885</c:v>
              </c:pt>
              <c:pt idx="92">
                <c:v>0.98858468812822653</c:v>
              </c:pt>
              <c:pt idx="93">
                <c:v>0.98882863552741718</c:v>
              </c:pt>
              <c:pt idx="94">
                <c:v>0.99031269117881005</c:v>
              </c:pt>
              <c:pt idx="95">
                <c:v>0.99085394014141348</c:v>
              </c:pt>
              <c:pt idx="96">
                <c:v>0.99170716979400952</c:v>
              </c:pt>
              <c:pt idx="97">
                <c:v>0.99170716979400952</c:v>
              </c:pt>
              <c:pt idx="98">
                <c:v>0.99176787913329978</c:v>
              </c:pt>
              <c:pt idx="99">
                <c:v>0.99176787913329978</c:v>
              </c:pt>
              <c:pt idx="100">
                <c:v>0.99212527274088558</c:v>
              </c:pt>
              <c:pt idx="101">
                <c:v>0.99241407666734482</c:v>
              </c:pt>
              <c:pt idx="102">
                <c:v>0.99291353768810997</c:v>
              </c:pt>
              <c:pt idx="103">
                <c:v>0.99410907269720328</c:v>
              </c:pt>
              <c:pt idx="104">
                <c:v>0.99535248275658827</c:v>
              </c:pt>
              <c:pt idx="105">
                <c:v>0.99535248275658827</c:v>
              </c:pt>
              <c:pt idx="106">
                <c:v>0.99625173873273876</c:v>
              </c:pt>
              <c:pt idx="107">
                <c:v>0.99708602807924906</c:v>
              </c:pt>
              <c:pt idx="108">
                <c:v>0.99873545422311838</c:v>
              </c:pt>
              <c:pt idx="109">
                <c:v>1.0004307871447065</c:v>
              </c:pt>
              <c:pt idx="110">
                <c:v>1.0011373610513805</c:v>
              </c:pt>
              <c:pt idx="111">
                <c:v>1.0027745895218376</c:v>
              </c:pt>
              <c:pt idx="112">
                <c:v>1.0039807389497464</c:v>
              </c:pt>
              <c:pt idx="113">
                <c:v>1.0055255709307076</c:v>
              </c:pt>
              <c:pt idx="114">
                <c:v>1.0055255709307076</c:v>
              </c:pt>
              <c:pt idx="115">
                <c:v>1.0068944761603318</c:v>
              </c:pt>
              <c:pt idx="116">
                <c:v>1.0136691699793383</c:v>
              </c:pt>
              <c:pt idx="117">
                <c:v>1.0141970086605172</c:v>
              </c:pt>
              <c:pt idx="118">
                <c:v>1.0154294624733331</c:v>
              </c:pt>
              <c:pt idx="119">
                <c:v>1.01607589593388</c:v>
              </c:pt>
              <c:pt idx="120">
                <c:v>1.01607589593388</c:v>
              </c:pt>
              <c:pt idx="121">
                <c:v>1.0179840635937669</c:v>
              </c:pt>
              <c:pt idx="122">
                <c:v>1.018614487612302</c:v>
              </c:pt>
              <c:pt idx="123">
                <c:v>1.021852786479706</c:v>
              </c:pt>
              <c:pt idx="124">
                <c:v>1.0241088334861164</c:v>
              </c:pt>
              <c:pt idx="125">
                <c:v>1.0265844386397001</c:v>
              </c:pt>
              <c:pt idx="126">
                <c:v>1.0269554986264899</c:v>
              </c:pt>
              <c:pt idx="127">
                <c:v>1.0269554986264899</c:v>
              </c:pt>
              <c:pt idx="128">
                <c:v>1.0280280725531727</c:v>
              </c:pt>
              <c:pt idx="129">
                <c:v>1.035475584487497</c:v>
              </c:pt>
              <c:pt idx="130">
                <c:v>1.0386846038457773</c:v>
              </c:pt>
              <c:pt idx="131">
                <c:v>1.0397178161184621</c:v>
              </c:pt>
              <c:pt idx="132">
                <c:v>1.0397178161184621</c:v>
              </c:pt>
              <c:pt idx="133">
                <c:v>1.0397178161184621</c:v>
              </c:pt>
              <c:pt idx="134">
                <c:v>1.0398262021212528</c:v>
              </c:pt>
              <c:pt idx="135">
                <c:v>1.0398262021212528</c:v>
              </c:pt>
              <c:pt idx="136">
                <c:v>1.0439099107901368</c:v>
              </c:pt>
              <c:pt idx="137">
                <c:v>1.0445928764382479</c:v>
              </c:pt>
              <c:pt idx="138">
                <c:v>1.0514905223725262</c:v>
              </c:pt>
              <c:pt idx="139">
                <c:v>1.060747175055079</c:v>
              </c:pt>
              <c:pt idx="140">
                <c:v>1.0950810871432912</c:v>
              </c:pt>
              <c:pt idx="141">
                <c:v>1.0950810871432912</c:v>
              </c:pt>
              <c:pt idx="142">
                <c:v>1.1006208381438174</c:v>
              </c:pt>
              <c:pt idx="143">
                <c:v>1.101314504903057</c:v>
              </c:pt>
              <c:pt idx="144">
                <c:v>1.1303559858302472</c:v>
              </c:pt>
              <c:pt idx="145">
                <c:v>1.1353933612658071</c:v>
              </c:pt>
              <c:pt idx="146">
                <c:v>1.1353933612658071</c:v>
              </c:pt>
              <c:pt idx="147">
                <c:v>1.1358700687002432</c:v>
              </c:pt>
              <c:pt idx="148">
                <c:v>1.1735271961616647</c:v>
              </c:pt>
              <c:pt idx="149">
                <c:v>1.1735271961616647</c:v>
              </c:pt>
              <c:pt idx="150">
                <c:v>1.1735271961616647</c:v>
              </c:pt>
              <c:pt idx="151">
                <c:v>1.1735271961616647</c:v>
              </c:pt>
              <c:pt idx="152">
                <c:v>1.1735271961616647</c:v>
              </c:pt>
            </c:numLit>
          </c:val>
          <c:extLst>
            <c:ext xmlns:c16="http://schemas.microsoft.com/office/drawing/2014/chart" uri="{C3380CC4-5D6E-409C-BE32-E72D297353CC}">
              <c16:uniqueId val="{00000000-C79D-4705-90FC-622C1C5B8DCF}"/>
            </c:ext>
          </c:extLst>
        </c:ser>
        <c:dLbls>
          <c:showLegendKey val="0"/>
          <c:showVal val="0"/>
          <c:showCatName val="0"/>
          <c:showSerName val="0"/>
          <c:showPercent val="0"/>
          <c:showBubbleSize val="0"/>
        </c:dLbls>
        <c:axId val="685839663"/>
        <c:axId val="1"/>
      </c:radarChart>
      <c:catAx>
        <c:axId val="685839663"/>
        <c:scaling>
          <c:orientation val="minMax"/>
        </c:scaling>
        <c:delete val="0"/>
        <c:axPos val="b"/>
        <c:majorGridlines>
          <c:spPr>
            <a:ln w="12700">
              <a:solidFill>
                <a:srgbClr val="FFFFFF"/>
              </a:solidFill>
              <a:prstDash val="solid"/>
            </a:ln>
          </c:spPr>
        </c:majorGridlines>
        <c:numFmt formatCode="General" sourceLinked="1"/>
        <c:majorTickMark val="out"/>
        <c:minorTickMark val="none"/>
        <c:tickLblPos val="nextTo"/>
        <c:txPr>
          <a:bodyPr rot="0" vert="horz"/>
          <a:lstStyle/>
          <a:p>
            <a:pPr>
              <a:defRPr sz="500" b="0" i="0" u="none" strike="noStrike" baseline="0">
                <a:solidFill>
                  <a:srgbClr val="000000"/>
                </a:solidFill>
                <a:latin typeface="Calibri"/>
                <a:ea typeface="Calibri"/>
                <a:cs typeface="Calibri"/>
              </a:defRPr>
            </a:pPr>
            <a:endParaRPr lang="es-GT"/>
          </a:p>
        </c:txPr>
        <c:crossAx val="1"/>
        <c:crosses val="autoZero"/>
        <c:auto val="0"/>
        <c:lblAlgn val="ctr"/>
        <c:lblOffset val="100"/>
        <c:noMultiLvlLbl val="0"/>
      </c:catAx>
      <c:valAx>
        <c:axId val="1"/>
        <c:scaling>
          <c:orientation val="minMax"/>
          <c:max val="1.4"/>
          <c:min val="0.4"/>
        </c:scaling>
        <c:delete val="0"/>
        <c:axPos val="l"/>
        <c:majorGridlines>
          <c:spPr>
            <a:ln w="3175">
              <a:solidFill>
                <a:srgbClr val="FFFFFF"/>
              </a:solidFill>
              <a:prstDash val="solid"/>
            </a:ln>
          </c:spPr>
        </c:majorGridlines>
        <c:numFmt formatCode="0.00" sourceLinked="0"/>
        <c:majorTickMark val="cross"/>
        <c:minorTickMark val="none"/>
        <c:tickLblPos val="nextTo"/>
        <c:spPr>
          <a:ln w="12700">
            <a:solidFill>
              <a:srgbClr val="FFFFFF"/>
            </a:solidFill>
            <a:prstDash val="solid"/>
          </a:ln>
        </c:spPr>
        <c:txPr>
          <a:bodyPr rot="0" vert="horz"/>
          <a:lstStyle/>
          <a:p>
            <a:pPr>
              <a:defRPr sz="1125" b="1" i="0" u="none" strike="noStrike" baseline="0">
                <a:solidFill>
                  <a:srgbClr val="FF0000"/>
                </a:solidFill>
                <a:latin typeface="Calibri"/>
                <a:ea typeface="Calibri"/>
                <a:cs typeface="Calibri"/>
              </a:defRPr>
            </a:pPr>
            <a:endParaRPr lang="es-GT"/>
          </a:p>
        </c:txPr>
        <c:crossAx val="685839663"/>
        <c:crosses val="autoZero"/>
        <c:crossBetween val="between"/>
        <c:majorUnit val="0.2"/>
        <c:minorUnit val="0.03"/>
      </c:valAx>
      <c:spPr>
        <a:noFill/>
        <a:ln w="25400">
          <a:noFill/>
        </a:ln>
      </c:spPr>
    </c:plotArea>
    <c:plotVisOnly val="1"/>
    <c:dispBlanksAs val="gap"/>
    <c:showDLblsOverMax val="0"/>
  </c:chart>
  <c:spPr>
    <a:solidFill>
      <a:srgbClr val="99CCFF"/>
    </a:solidFill>
    <a:ln w="9525">
      <a:noFill/>
    </a:ln>
  </c:spPr>
  <c:txPr>
    <a:bodyPr/>
    <a:lstStyle/>
    <a:p>
      <a:pPr>
        <a:defRPr sz="1025" b="0" i="0" u="none" strike="noStrike" baseline="0">
          <a:solidFill>
            <a:srgbClr val="000000"/>
          </a:solidFill>
          <a:latin typeface="Arial"/>
          <a:ea typeface="Arial"/>
          <a:cs typeface="Arial"/>
        </a:defRPr>
      </a:pPr>
      <a:endParaRPr lang="es-GT"/>
    </a:p>
  </c:txPr>
  <c:printSettings>
    <c:headerFooter alignWithMargins="0"/>
    <c:pageMargins b="1" l="0.75" r="0.75" t="1" header="0" footer="0"/>
    <c:pageSetup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Arial"/>
                <a:ea typeface="Arial"/>
                <a:cs typeface="Arial"/>
              </a:defRPr>
            </a:pPr>
            <a:r>
              <a:rPr lang="es-GT"/>
              <a:t>Período de Demanda Media - Época Lluviosa</a:t>
            </a:r>
          </a:p>
        </c:rich>
      </c:tx>
      <c:layout>
        <c:manualLayout>
          <c:xMode val="edge"/>
          <c:yMode val="edge"/>
          <c:x val="0.23145238232082305"/>
          <c:y val="4.3780565890802106E-2"/>
        </c:manualLayout>
      </c:layout>
      <c:overlay val="0"/>
      <c:spPr>
        <a:noFill/>
        <a:ln w="25400">
          <a:noFill/>
        </a:ln>
      </c:spPr>
    </c:title>
    <c:autoTitleDeleted val="0"/>
    <c:plotArea>
      <c:layout>
        <c:manualLayout>
          <c:layoutTarget val="inner"/>
          <c:xMode val="edge"/>
          <c:yMode val="edge"/>
          <c:x val="9.5088819226750262E-2"/>
          <c:y val="0.1258555680763318"/>
          <c:w val="0.75201902270053234"/>
          <c:h val="0.72257260895117614"/>
        </c:manualLayout>
      </c:layout>
      <c:radarChart>
        <c:radarStyle val="filled"/>
        <c:varyColors val="0"/>
        <c:ser>
          <c:idx val="0"/>
          <c:order val="0"/>
          <c:spPr>
            <a:solidFill>
              <a:srgbClr val="9999FF"/>
            </a:solidFill>
            <a:ln w="38100">
              <a:solidFill>
                <a:srgbClr val="000000"/>
              </a:solidFill>
              <a:prstDash val="solid"/>
            </a:ln>
          </c:spPr>
          <c:cat>
            <c:strLit>
              <c:ptCount val="153"/>
              <c:pt idx="0">
                <c:v>MTO-H</c:v>
              </c:pt>
              <c:pt idx="1">
                <c:v>CND-H</c:v>
              </c:pt>
              <c:pt idx="2">
                <c:v>SEC-H</c:v>
              </c:pt>
              <c:pt idx="3">
                <c:v>CHO-H</c:v>
              </c:pt>
              <c:pt idx="4">
                <c:v>CAN-H</c:v>
              </c:pt>
              <c:pt idx="5">
                <c:v>OX2-H</c:v>
              </c:pt>
              <c:pt idx="6">
                <c:v>SMA-H</c:v>
              </c:pt>
              <c:pt idx="7">
                <c:v>ZUN-G</c:v>
              </c:pt>
              <c:pt idx="8">
                <c:v>MNL-H1</c:v>
              </c:pt>
              <c:pt idx="9">
                <c:v>MNL-H2</c:v>
              </c:pt>
              <c:pt idx="10">
                <c:v>MNL-H3</c:v>
              </c:pt>
              <c:pt idx="11">
                <c:v>MNL-H4</c:v>
              </c:pt>
              <c:pt idx="12">
                <c:v>OXE-H</c:v>
              </c:pt>
              <c:pt idx="13">
                <c:v>LFU-H</c:v>
              </c:pt>
              <c:pt idx="14">
                <c:v>STS-H</c:v>
              </c:pt>
              <c:pt idx="15">
                <c:v>REC-H</c:v>
              </c:pt>
              <c:pt idx="16">
                <c:v>RC2-H</c:v>
              </c:pt>
              <c:pt idx="17">
                <c:v>XAD-H</c:v>
              </c:pt>
              <c:pt idx="18">
                <c:v>XAC-H</c:v>
              </c:pt>
              <c:pt idx="19">
                <c:v>YOL-F</c:v>
              </c:pt>
              <c:pt idx="20">
                <c:v>PVI-H</c:v>
              </c:pt>
              <c:pt idx="21">
                <c:v>EPI-B1</c:v>
              </c:pt>
              <c:pt idx="22">
                <c:v>EPI-B2</c:v>
              </c:pt>
              <c:pt idx="23">
                <c:v>EPI-B3</c:v>
              </c:pt>
              <c:pt idx="24">
                <c:v>CHX-H</c:v>
              </c:pt>
              <c:pt idx="25">
                <c:v>HLP-H</c:v>
              </c:pt>
              <c:pt idx="26">
                <c:v>REN-H</c:v>
              </c:pt>
              <c:pt idx="27">
                <c:v>MEX-I</c:v>
              </c:pt>
              <c:pt idx="28">
                <c:v>COMCOMEL_535</c:v>
              </c:pt>
              <c:pt idx="29">
                <c:v>VITO_503</c:v>
              </c:pt>
              <c:pt idx="30">
                <c:v>COMPAENS_502</c:v>
              </c:pt>
              <c:pt idx="31">
                <c:v>BORAX_502</c:v>
              </c:pt>
              <c:pt idx="32">
                <c:v>COMCOMEL_534</c:v>
              </c:pt>
              <c:pt idx="33">
                <c:v>MEL_504</c:v>
              </c:pt>
              <c:pt idx="34">
                <c:v>MEREL511</c:v>
              </c:pt>
              <c:pt idx="35">
                <c:v>COMPAENS_501</c:v>
              </c:pt>
              <c:pt idx="36">
                <c:v>EDECGT_510</c:v>
              </c:pt>
              <c:pt idx="37">
                <c:v>EDC-I</c:v>
              </c:pt>
              <c:pt idx="38">
                <c:v>EPOM_503</c:v>
              </c:pt>
              <c:pt idx="39">
                <c:v>COE-D</c:v>
              </c:pt>
              <c:pt idx="40">
                <c:v>LIB-H</c:v>
              </c:pt>
              <c:pt idx="41">
                <c:v>CAF-H</c:v>
              </c:pt>
              <c:pt idx="42">
                <c:v>SIS-H</c:v>
              </c:pt>
              <c:pt idx="43">
                <c:v>MTZ-H</c:v>
              </c:pt>
              <c:pt idx="44">
                <c:v>RE2-H</c:v>
              </c:pt>
              <c:pt idx="45">
                <c:v>RE3-H</c:v>
              </c:pt>
              <c:pt idx="46">
                <c:v>RE4-H</c:v>
              </c:pt>
              <c:pt idx="47">
                <c:v>PGO-B</c:v>
              </c:pt>
              <c:pt idx="48">
                <c:v>PGO-B2</c:v>
              </c:pt>
              <c:pt idx="49">
                <c:v>CRZ-F</c:v>
              </c:pt>
              <c:pt idx="50">
                <c:v>HAG-H</c:v>
              </c:pt>
              <c:pt idx="51">
                <c:v>ISI-B</c:v>
              </c:pt>
              <c:pt idx="52">
                <c:v>TUL-B1</c:v>
              </c:pt>
              <c:pt idx="53">
                <c:v>TUL-B4</c:v>
              </c:pt>
              <c:pt idx="54">
                <c:v>HRU-F1</c:v>
              </c:pt>
              <c:pt idx="55">
                <c:v>HRU-F2</c:v>
              </c:pt>
              <c:pt idx="56">
                <c:v>HEL-H</c:v>
              </c:pt>
              <c:pt idx="57">
                <c:v>PVE-H</c:v>
              </c:pt>
              <c:pt idx="58">
                <c:v>LUN-B2</c:v>
              </c:pt>
              <c:pt idx="59">
                <c:v>HGY-H</c:v>
              </c:pt>
              <c:pt idx="60">
                <c:v>GCS-C</c:v>
              </c:pt>
              <c:pt idx="61">
                <c:v>JEN-C</c:v>
              </c:pt>
              <c:pt idx="62">
                <c:v>SJO-C</c:v>
              </c:pt>
              <c:pt idx="63">
                <c:v>PNT-B3</c:v>
              </c:pt>
              <c:pt idx="64">
                <c:v>ARI-V</c:v>
              </c:pt>
              <c:pt idx="65">
                <c:v>ARI-O</c:v>
              </c:pt>
              <c:pt idx="66">
                <c:v>TDL-B1</c:v>
              </c:pt>
              <c:pt idx="67">
                <c:v>TDL-B2</c:v>
              </c:pt>
              <c:pt idx="68">
                <c:v>ELG-B</c:v>
              </c:pt>
              <c:pt idx="69">
                <c:v>LUN-B</c:v>
              </c:pt>
              <c:pt idx="70">
                <c:v>MAG-B4</c:v>
              </c:pt>
              <c:pt idx="71">
                <c:v>MAG-B3</c:v>
              </c:pt>
              <c:pt idx="72">
                <c:v>MAG-B1</c:v>
              </c:pt>
              <c:pt idx="73">
                <c:v>AGU-H</c:v>
              </c:pt>
              <c:pt idx="74">
                <c:v>CBN-H</c:v>
              </c:pt>
              <c:pt idx="75">
                <c:v>MAG-B6</c:v>
              </c:pt>
              <c:pt idx="76">
                <c:v>MAG-B7</c:v>
              </c:pt>
              <c:pt idx="77">
                <c:v>MAG-B5</c:v>
              </c:pt>
              <c:pt idx="78">
                <c:v>ESC-G3</c:v>
              </c:pt>
              <c:pt idx="79">
                <c:v>ESC-G5</c:v>
              </c:pt>
              <c:pt idx="80">
                <c:v>PWT-B</c:v>
              </c:pt>
              <c:pt idx="81">
                <c:v>PQP-B</c:v>
              </c:pt>
              <c:pt idx="82">
                <c:v>SAA-B2</c:v>
              </c:pt>
              <c:pt idx="83">
                <c:v>SAA-B</c:v>
              </c:pt>
              <c:pt idx="84">
                <c:v>HKC-H</c:v>
              </c:pt>
              <c:pt idx="85">
                <c:v>ESC-V</c:v>
              </c:pt>
              <c:pt idx="86">
                <c:v>LPA-C</c:v>
              </c:pt>
              <c:pt idx="87">
                <c:v>LPA-B1</c:v>
              </c:pt>
              <c:pt idx="88">
                <c:v>LPA-B2</c:v>
              </c:pt>
              <c:pt idx="89">
                <c:v>LPA-B3</c:v>
              </c:pt>
              <c:pt idx="90">
                <c:v>LPA-B4</c:v>
              </c:pt>
              <c:pt idx="91">
                <c:v>LPA-B5</c:v>
              </c:pt>
              <c:pt idx="92">
                <c:v>S&amp;S-D</c:v>
              </c:pt>
              <c:pt idx="93">
                <c:v>TND-B1</c:v>
              </c:pt>
              <c:pt idx="94">
                <c:v>TND-B2</c:v>
              </c:pt>
              <c:pt idx="95">
                <c:v>TND-B4</c:v>
              </c:pt>
              <c:pt idx="96">
                <c:v>TND-B3</c:v>
              </c:pt>
              <c:pt idx="97">
                <c:v>TAM-G</c:v>
              </c:pt>
              <c:pt idx="98">
                <c:v>SID-B</c:v>
              </c:pt>
              <c:pt idx="99">
                <c:v>ORT-G</c:v>
              </c:pt>
              <c:pt idx="100">
                <c:v>JUR-H</c:v>
              </c:pt>
              <c:pt idx="101">
                <c:v>GGO-B</c:v>
              </c:pt>
              <c:pt idx="102">
                <c:v>SAL-H</c:v>
              </c:pt>
              <c:pt idx="103">
                <c:v>VBL-E</c:v>
              </c:pt>
              <c:pt idx="104">
                <c:v>LAG-G1</c:v>
              </c:pt>
              <c:pt idx="105">
                <c:v>LAG-G2</c:v>
              </c:pt>
              <c:pt idx="106">
                <c:v>SNT-E1</c:v>
              </c:pt>
              <c:pt idx="107">
                <c:v>PAL-H</c:v>
              </c:pt>
              <c:pt idx="108">
                <c:v>FLO-H</c:v>
              </c:pt>
              <c:pt idx="109">
                <c:v>TND-B5</c:v>
              </c:pt>
              <c:pt idx="110">
                <c:v>MTI-B</c:v>
              </c:pt>
              <c:pt idx="111">
                <c:v>HPT-H</c:v>
              </c:pt>
              <c:pt idx="112">
                <c:v>HXO-H</c:v>
              </c:pt>
              <c:pt idx="113">
                <c:v>HIX-H</c:v>
              </c:pt>
              <c:pt idx="114">
                <c:v>TDL-B3</c:v>
              </c:pt>
              <c:pt idx="115">
                <c:v>GSL-C</c:v>
              </c:pt>
              <c:pt idx="116">
                <c:v>CON-B</c:v>
              </c:pt>
              <c:pt idx="117">
                <c:v>PNA-H</c:v>
              </c:pt>
              <c:pt idx="118">
                <c:v>SDI-B1</c:v>
              </c:pt>
              <c:pt idx="119">
                <c:v>HHS-H</c:v>
              </c:pt>
              <c:pt idx="120">
                <c:v>RBO-H</c:v>
              </c:pt>
              <c:pt idx="121">
                <c:v>HSM-H</c:v>
              </c:pt>
              <c:pt idx="122">
                <c:v>HUV-H</c:v>
              </c:pt>
              <c:pt idx="123">
                <c:v>LVA-H</c:v>
              </c:pt>
              <c:pt idx="124">
                <c:v>PNT-B2</c:v>
              </c:pt>
              <c:pt idx="125">
                <c:v>PNT-B1</c:v>
              </c:pt>
              <c:pt idx="126">
                <c:v>LES-H</c:v>
              </c:pt>
              <c:pt idx="127">
                <c:v>VDA-H</c:v>
              </c:pt>
              <c:pt idx="128">
                <c:v>HCV-H</c:v>
              </c:pt>
              <c:pt idx="129">
                <c:v>BVT-B</c:v>
              </c:pt>
              <c:pt idx="130">
                <c:v>LCU-E</c:v>
              </c:pt>
              <c:pt idx="131">
                <c:v>DAR-B</c:v>
              </c:pt>
              <c:pt idx="132">
                <c:v>CGP-B</c:v>
              </c:pt>
              <c:pt idx="133">
                <c:v>CGP-D</c:v>
              </c:pt>
              <c:pt idx="134">
                <c:v>HMA-H</c:v>
              </c:pt>
              <c:pt idx="135">
                <c:v>HCR-H</c:v>
              </c:pt>
              <c:pt idx="136">
                <c:v>CAL-G</c:v>
              </c:pt>
              <c:pt idx="137">
                <c:v>PAS-H</c:v>
              </c:pt>
              <c:pt idx="138">
                <c:v>OCT-G</c:v>
              </c:pt>
              <c:pt idx="139">
                <c:v>HST-H</c:v>
              </c:pt>
              <c:pt idx="140">
                <c:v>POR-H</c:v>
              </c:pt>
              <c:pt idx="141">
                <c:v>LLI-C</c:v>
              </c:pt>
              <c:pt idx="142">
                <c:v>RAA-H</c:v>
              </c:pt>
              <c:pt idx="143">
                <c:v>TER-B2</c:v>
              </c:pt>
              <c:pt idx="144">
                <c:v>TER-B</c:v>
              </c:pt>
              <c:pt idx="145">
                <c:v>ECR-D</c:v>
              </c:pt>
              <c:pt idx="146">
                <c:v>INT-B</c:v>
              </c:pt>
              <c:pt idx="147">
                <c:v>INT-D</c:v>
              </c:pt>
              <c:pt idx="148">
                <c:v>ACG-G</c:v>
              </c:pt>
              <c:pt idx="149">
                <c:v>ECR-B</c:v>
              </c:pt>
              <c:pt idx="150">
                <c:v>GEN-B</c:v>
              </c:pt>
              <c:pt idx="151">
                <c:v>GAT-V1</c:v>
              </c:pt>
              <c:pt idx="152">
                <c:v>GAT-B</c:v>
              </c:pt>
            </c:strLit>
          </c:cat>
          <c:val>
            <c:numLit>
              <c:formatCode>General</c:formatCode>
              <c:ptCount val="153"/>
              <c:pt idx="0">
                <c:v>0.88577762096888113</c:v>
              </c:pt>
              <c:pt idx="1">
                <c:v>0.88980473573780527</c:v>
              </c:pt>
              <c:pt idx="2">
                <c:v>0.88980473573780527</c:v>
              </c:pt>
              <c:pt idx="3">
                <c:v>0.88980473573780527</c:v>
              </c:pt>
              <c:pt idx="4">
                <c:v>0.89339448193019899</c:v>
              </c:pt>
              <c:pt idx="5">
                <c:v>0.89643052227100883</c:v>
              </c:pt>
              <c:pt idx="6">
                <c:v>0.90734361487633108</c:v>
              </c:pt>
              <c:pt idx="7">
                <c:v>0.91441125718358329</c:v>
              </c:pt>
              <c:pt idx="8">
                <c:v>0.91617166211572643</c:v>
              </c:pt>
              <c:pt idx="9">
                <c:v>0.91617166211572643</c:v>
              </c:pt>
              <c:pt idx="10">
                <c:v>0.91617166211572643</c:v>
              </c:pt>
              <c:pt idx="11">
                <c:v>0.91617166211572643</c:v>
              </c:pt>
              <c:pt idx="12">
                <c:v>0.91857699597900633</c:v>
              </c:pt>
              <c:pt idx="13">
                <c:v>0.9208048882691301</c:v>
              </c:pt>
              <c:pt idx="14">
                <c:v>0.92572248807011992</c:v>
              </c:pt>
              <c:pt idx="15">
                <c:v>0.92662972342404482</c:v>
              </c:pt>
              <c:pt idx="16">
                <c:v>0.92662972342404482</c:v>
              </c:pt>
              <c:pt idx="17">
                <c:v>0.92826901149653784</c:v>
              </c:pt>
              <c:pt idx="18">
                <c:v>0.92826901149653784</c:v>
              </c:pt>
              <c:pt idx="19">
                <c:v>0.93149471143438844</c:v>
              </c:pt>
              <c:pt idx="20">
                <c:v>0.93465634121597729</c:v>
              </c:pt>
              <c:pt idx="21">
                <c:v>0.93593644140914434</c:v>
              </c:pt>
              <c:pt idx="22">
                <c:v>0.93593644140914434</c:v>
              </c:pt>
              <c:pt idx="23">
                <c:v>0.93593644140914434</c:v>
              </c:pt>
              <c:pt idx="24">
                <c:v>0.93783351709685847</c:v>
              </c:pt>
              <c:pt idx="25">
                <c:v>0.93899463021934826</c:v>
              </c:pt>
              <c:pt idx="26">
                <c:v>0.93899463021934826</c:v>
              </c:pt>
              <c:pt idx="27">
                <c:v>0.94582600322967825</c:v>
              </c:pt>
              <c:pt idx="28">
                <c:v>0.94582600322967825</c:v>
              </c:pt>
              <c:pt idx="29">
                <c:v>0.94582600322967825</c:v>
              </c:pt>
              <c:pt idx="30">
                <c:v>0.94582600322967825</c:v>
              </c:pt>
              <c:pt idx="31">
                <c:v>0.94582600322967825</c:v>
              </c:pt>
              <c:pt idx="32">
                <c:v>0.94582600322967825</c:v>
              </c:pt>
              <c:pt idx="33">
                <c:v>0.94582600322967825</c:v>
              </c:pt>
              <c:pt idx="34">
                <c:v>0.94582600322967825</c:v>
              </c:pt>
              <c:pt idx="35">
                <c:v>0.94582600322967825</c:v>
              </c:pt>
              <c:pt idx="36">
                <c:v>0.94582600322967825</c:v>
              </c:pt>
              <c:pt idx="37">
                <c:v>0.94582600322967825</c:v>
              </c:pt>
              <c:pt idx="38">
                <c:v>0.94582600322967825</c:v>
              </c:pt>
              <c:pt idx="39">
                <c:v>0.94730738078396326</c:v>
              </c:pt>
              <c:pt idx="40">
                <c:v>0.94892617875140095</c:v>
              </c:pt>
              <c:pt idx="41">
                <c:v>0.9494603621374117</c:v>
              </c:pt>
              <c:pt idx="42">
                <c:v>0.95150467464155819</c:v>
              </c:pt>
              <c:pt idx="43">
                <c:v>0.95150467464155819</c:v>
              </c:pt>
              <c:pt idx="44">
                <c:v>0.95554309757954281</c:v>
              </c:pt>
              <c:pt idx="45">
                <c:v>0.95554309757954281</c:v>
              </c:pt>
              <c:pt idx="46">
                <c:v>0.95554309757954281</c:v>
              </c:pt>
              <c:pt idx="47">
                <c:v>0.95559963362539169</c:v>
              </c:pt>
              <c:pt idx="48">
                <c:v>0.95559963362539169</c:v>
              </c:pt>
              <c:pt idx="49">
                <c:v>0.95887020622969932</c:v>
              </c:pt>
              <c:pt idx="50">
                <c:v>0.9607554658713231</c:v>
              </c:pt>
              <c:pt idx="51">
                <c:v>0.9644175981194345</c:v>
              </c:pt>
              <c:pt idx="52">
                <c:v>0.9646855322747182</c:v>
              </c:pt>
              <c:pt idx="53">
                <c:v>0.9646855322747182</c:v>
              </c:pt>
              <c:pt idx="54">
                <c:v>0.97206779637319884</c:v>
              </c:pt>
              <c:pt idx="55">
                <c:v>0.97206779637319884</c:v>
              </c:pt>
              <c:pt idx="56">
                <c:v>0.97267104206892252</c:v>
              </c:pt>
              <c:pt idx="57">
                <c:v>0.97346752449487539</c:v>
              </c:pt>
              <c:pt idx="58">
                <c:v>0.97431083474891478</c:v>
              </c:pt>
              <c:pt idx="59">
                <c:v>0.9760375752907019</c:v>
              </c:pt>
              <c:pt idx="60">
                <c:v>0.97848899089581243</c:v>
              </c:pt>
              <c:pt idx="61">
                <c:v>0.97866773077085478</c:v>
              </c:pt>
              <c:pt idx="62">
                <c:v>0.97867398987179077</c:v>
              </c:pt>
              <c:pt idx="63">
                <c:v>0.97892058526555192</c:v>
              </c:pt>
              <c:pt idx="64">
                <c:v>0.97925582204115413</c:v>
              </c:pt>
              <c:pt idx="65">
                <c:v>0.97925582204115413</c:v>
              </c:pt>
              <c:pt idx="66">
                <c:v>0.97976490973751285</c:v>
              </c:pt>
              <c:pt idx="67">
                <c:v>0.97976490973751285</c:v>
              </c:pt>
              <c:pt idx="68">
                <c:v>0.97976490973751285</c:v>
              </c:pt>
              <c:pt idx="69">
                <c:v>0.98031434506821569</c:v>
              </c:pt>
              <c:pt idx="70">
                <c:v>0.98074373594468156</c:v>
              </c:pt>
              <c:pt idx="71">
                <c:v>0.98074373594468156</c:v>
              </c:pt>
              <c:pt idx="72">
                <c:v>0.98074373594468156</c:v>
              </c:pt>
              <c:pt idx="73">
                <c:v>0.98126714122923364</c:v>
              </c:pt>
              <c:pt idx="74">
                <c:v>0.98126714122923364</c:v>
              </c:pt>
              <c:pt idx="75">
                <c:v>0.98145732851528944</c:v>
              </c:pt>
              <c:pt idx="76">
                <c:v>0.98145732851528944</c:v>
              </c:pt>
              <c:pt idx="77">
                <c:v>0.98145732851528944</c:v>
              </c:pt>
              <c:pt idx="78">
                <c:v>0.98152283527021422</c:v>
              </c:pt>
              <c:pt idx="79">
                <c:v>0.98152283527021422</c:v>
              </c:pt>
              <c:pt idx="80">
                <c:v>0.98180156722300838</c:v>
              </c:pt>
              <c:pt idx="81">
                <c:v>0.98180156722300838</c:v>
              </c:pt>
              <c:pt idx="82">
                <c:v>0.98189353644007993</c:v>
              </c:pt>
              <c:pt idx="83">
                <c:v>0.98189353644007993</c:v>
              </c:pt>
              <c:pt idx="84">
                <c:v>0.98352436424764056</c:v>
              </c:pt>
              <c:pt idx="85">
                <c:v>0.98446255527405058</c:v>
              </c:pt>
              <c:pt idx="86">
                <c:v>0.98446255527405058</c:v>
              </c:pt>
              <c:pt idx="87">
                <c:v>0.98446255527405058</c:v>
              </c:pt>
              <c:pt idx="88">
                <c:v>0.98446255527405058</c:v>
              </c:pt>
              <c:pt idx="89">
                <c:v>0.98446255527405058</c:v>
              </c:pt>
              <c:pt idx="90">
                <c:v>0.98446255527405058</c:v>
              </c:pt>
              <c:pt idx="91">
                <c:v>0.98446255527405058</c:v>
              </c:pt>
              <c:pt idx="92">
                <c:v>0.98486694165192956</c:v>
              </c:pt>
              <c:pt idx="93">
                <c:v>0.98486694165192956</c:v>
              </c:pt>
              <c:pt idx="94">
                <c:v>0.98486694165192956</c:v>
              </c:pt>
              <c:pt idx="95">
                <c:v>0.98486694165192956</c:v>
              </c:pt>
              <c:pt idx="96">
                <c:v>0.98486694165192956</c:v>
              </c:pt>
              <c:pt idx="97">
                <c:v>0.98495397554840647</c:v>
              </c:pt>
              <c:pt idx="98">
                <c:v>0.98616750373373963</c:v>
              </c:pt>
              <c:pt idx="99">
                <c:v>0.98640969405341672</c:v>
              </c:pt>
              <c:pt idx="100">
                <c:v>0.98761115458775395</c:v>
              </c:pt>
              <c:pt idx="101">
                <c:v>0.98765784999968498</c:v>
              </c:pt>
              <c:pt idx="102">
                <c:v>0.98907721548217908</c:v>
              </c:pt>
              <c:pt idx="103">
                <c:v>0.98917973280166127</c:v>
              </c:pt>
              <c:pt idx="104">
                <c:v>0.98928672069338253</c:v>
              </c:pt>
              <c:pt idx="105">
                <c:v>0.98928672069338253</c:v>
              </c:pt>
              <c:pt idx="106">
                <c:v>0.99086667825060726</c:v>
              </c:pt>
              <c:pt idx="107">
                <c:v>0.99350856900188045</c:v>
              </c:pt>
              <c:pt idx="108">
                <c:v>0.99361588719844141</c:v>
              </c:pt>
              <c:pt idx="109">
                <c:v>0.99394455287376726</c:v>
              </c:pt>
              <c:pt idx="110">
                <c:v>0.99525997501393026</c:v>
              </c:pt>
              <c:pt idx="111">
                <c:v>0.99570705998521147</c:v>
              </c:pt>
              <c:pt idx="112">
                <c:v>0.99570705998521147</c:v>
              </c:pt>
              <c:pt idx="113">
                <c:v>0.99570705998521147</c:v>
              </c:pt>
              <c:pt idx="114">
                <c:v>0.99622902070603614</c:v>
              </c:pt>
              <c:pt idx="115">
                <c:v>0.99795560951259776</c:v>
              </c:pt>
              <c:pt idx="116">
                <c:v>0.99809338367298395</c:v>
              </c:pt>
              <c:pt idx="117">
                <c:v>1.001145658671257</c:v>
              </c:pt>
              <c:pt idx="118">
                <c:v>1.0024533050698148</c:v>
              </c:pt>
              <c:pt idx="119">
                <c:v>1.0024533050698148</c:v>
              </c:pt>
              <c:pt idx="120">
                <c:v>1.0028035360093377</c:v>
              </c:pt>
              <c:pt idx="121">
                <c:v>1.0038235287674822</c:v>
              </c:pt>
              <c:pt idx="122">
                <c:v>1.0039570758996315</c:v>
              </c:pt>
              <c:pt idx="123">
                <c:v>1.0054490948494812</c:v>
              </c:pt>
              <c:pt idx="124">
                <c:v>1.0084475625466853</c:v>
              </c:pt>
              <c:pt idx="125">
                <c:v>1.0084475625466853</c:v>
              </c:pt>
              <c:pt idx="126">
                <c:v>1.0089073390749597</c:v>
              </c:pt>
              <c:pt idx="127">
                <c:v>1.0090235649891202</c:v>
              </c:pt>
              <c:pt idx="128">
                <c:v>1.0116377529942224</c:v>
              </c:pt>
              <c:pt idx="129">
                <c:v>1.0142270057072322</c:v>
              </c:pt>
              <c:pt idx="130">
                <c:v>1.0166191565885303</c:v>
              </c:pt>
              <c:pt idx="131">
                <c:v>1.018961172786256</c:v>
              </c:pt>
              <c:pt idx="132">
                <c:v>1.0219117307507386</c:v>
              </c:pt>
              <c:pt idx="133">
                <c:v>1.0219117307507386</c:v>
              </c:pt>
              <c:pt idx="134">
                <c:v>1.0225576507663796</c:v>
              </c:pt>
              <c:pt idx="135">
                <c:v>1.0225576507663796</c:v>
              </c:pt>
              <c:pt idx="136">
                <c:v>1.024174276162086</c:v>
              </c:pt>
              <c:pt idx="137">
                <c:v>1.0317412585736594</c:v>
              </c:pt>
              <c:pt idx="138">
                <c:v>1.040659034599321</c:v>
              </c:pt>
              <c:pt idx="139">
                <c:v>1.0417952083889417</c:v>
              </c:pt>
              <c:pt idx="140">
                <c:v>1.0487811334549006</c:v>
              </c:pt>
              <c:pt idx="141">
                <c:v>1.0548759098044775</c:v>
              </c:pt>
              <c:pt idx="142">
                <c:v>1.0568773075678293</c:v>
              </c:pt>
              <c:pt idx="143">
                <c:v>1.0776155330288086</c:v>
              </c:pt>
              <c:pt idx="144">
                <c:v>1.0776155330288086</c:v>
              </c:pt>
              <c:pt idx="145">
                <c:v>1.1039546229452064</c:v>
              </c:pt>
              <c:pt idx="146">
                <c:v>1.1039546229452064</c:v>
              </c:pt>
              <c:pt idx="147">
                <c:v>1.1039546229452064</c:v>
              </c:pt>
              <c:pt idx="148">
                <c:v>1.1039546229452064</c:v>
              </c:pt>
              <c:pt idx="149">
                <c:v>1.1039546229452064</c:v>
              </c:pt>
              <c:pt idx="150">
                <c:v>1.1182361924666624</c:v>
              </c:pt>
              <c:pt idx="151">
                <c:v>1.1232054499038349</c:v>
              </c:pt>
              <c:pt idx="152">
                <c:v>1.1232054499038349</c:v>
              </c:pt>
            </c:numLit>
          </c:val>
          <c:extLst>
            <c:ext xmlns:c16="http://schemas.microsoft.com/office/drawing/2014/chart" uri="{C3380CC4-5D6E-409C-BE32-E72D297353CC}">
              <c16:uniqueId val="{00000000-6AAD-48A2-AE40-A85E13530975}"/>
            </c:ext>
          </c:extLst>
        </c:ser>
        <c:dLbls>
          <c:showLegendKey val="0"/>
          <c:showVal val="0"/>
          <c:showCatName val="0"/>
          <c:showSerName val="0"/>
          <c:showPercent val="0"/>
          <c:showBubbleSize val="0"/>
        </c:dLbls>
        <c:axId val="685840623"/>
        <c:axId val="1"/>
      </c:radarChart>
      <c:catAx>
        <c:axId val="685840623"/>
        <c:scaling>
          <c:orientation val="minMax"/>
        </c:scaling>
        <c:delete val="0"/>
        <c:axPos val="b"/>
        <c:majorGridlines>
          <c:spPr>
            <a:ln w="12700">
              <a:solidFill>
                <a:srgbClr val="FFFFFF"/>
              </a:solidFill>
              <a:prstDash val="solid"/>
            </a:ln>
          </c:spPr>
        </c:majorGridlines>
        <c:numFmt formatCode="General" sourceLinked="1"/>
        <c:majorTickMark val="out"/>
        <c:minorTickMark val="none"/>
        <c:tickLblPos val="nextTo"/>
        <c:txPr>
          <a:bodyPr rot="0" vert="horz"/>
          <a:lstStyle/>
          <a:p>
            <a:pPr>
              <a:defRPr sz="500" b="0" i="0" u="none" strike="noStrike" baseline="0">
                <a:solidFill>
                  <a:srgbClr val="000000"/>
                </a:solidFill>
                <a:latin typeface="Calibri"/>
                <a:ea typeface="Calibri"/>
                <a:cs typeface="Calibri"/>
              </a:defRPr>
            </a:pPr>
            <a:endParaRPr lang="es-GT"/>
          </a:p>
        </c:txPr>
        <c:crossAx val="1"/>
        <c:crosses val="autoZero"/>
        <c:auto val="0"/>
        <c:lblAlgn val="ctr"/>
        <c:lblOffset val="100"/>
        <c:noMultiLvlLbl val="0"/>
      </c:catAx>
      <c:valAx>
        <c:axId val="1"/>
        <c:scaling>
          <c:orientation val="minMax"/>
          <c:max val="1.4"/>
          <c:min val="0.4"/>
        </c:scaling>
        <c:delete val="0"/>
        <c:axPos val="l"/>
        <c:majorGridlines>
          <c:spPr>
            <a:ln w="3175">
              <a:solidFill>
                <a:srgbClr val="FFFFFF"/>
              </a:solidFill>
              <a:prstDash val="solid"/>
            </a:ln>
          </c:spPr>
        </c:majorGridlines>
        <c:numFmt formatCode="0.00" sourceLinked="0"/>
        <c:majorTickMark val="cross"/>
        <c:minorTickMark val="none"/>
        <c:tickLblPos val="nextTo"/>
        <c:spPr>
          <a:ln w="12700">
            <a:solidFill>
              <a:srgbClr val="FFFFFF"/>
            </a:solidFill>
            <a:prstDash val="solid"/>
          </a:ln>
        </c:spPr>
        <c:txPr>
          <a:bodyPr rot="0" vert="horz"/>
          <a:lstStyle/>
          <a:p>
            <a:pPr>
              <a:defRPr sz="1125" b="1" i="0" u="none" strike="noStrike" baseline="0">
                <a:solidFill>
                  <a:srgbClr val="FF0000"/>
                </a:solidFill>
                <a:latin typeface="Calibri"/>
                <a:ea typeface="Calibri"/>
                <a:cs typeface="Calibri"/>
              </a:defRPr>
            </a:pPr>
            <a:endParaRPr lang="es-GT"/>
          </a:p>
        </c:txPr>
        <c:crossAx val="685840623"/>
        <c:crosses val="autoZero"/>
        <c:crossBetween val="between"/>
        <c:majorUnit val="0.2"/>
        <c:minorUnit val="0.03"/>
      </c:valAx>
      <c:spPr>
        <a:noFill/>
        <a:ln w="25400">
          <a:noFill/>
        </a:ln>
      </c:spPr>
    </c:plotArea>
    <c:plotVisOnly val="1"/>
    <c:dispBlanksAs val="gap"/>
    <c:showDLblsOverMax val="0"/>
  </c:chart>
  <c:spPr>
    <a:solidFill>
      <a:srgbClr val="99CCFF"/>
    </a:solidFill>
    <a:ln w="9525">
      <a:noFill/>
    </a:ln>
  </c:spPr>
  <c:txPr>
    <a:bodyPr/>
    <a:lstStyle/>
    <a:p>
      <a:pPr>
        <a:defRPr sz="1025" b="0" i="0" u="none" strike="noStrike" baseline="0">
          <a:solidFill>
            <a:srgbClr val="000000"/>
          </a:solidFill>
          <a:latin typeface="Arial"/>
          <a:ea typeface="Arial"/>
          <a:cs typeface="Arial"/>
        </a:defRPr>
      </a:pPr>
      <a:endParaRPr lang="es-GT"/>
    </a:p>
  </c:txPr>
  <c:printSettings>
    <c:headerFooter alignWithMargins="0"/>
    <c:pageMargins b="1" l="0.75" r="0.75" t="1" header="0" footer="0"/>
    <c:pageSetup orientation="landscape"/>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Arial"/>
                <a:ea typeface="Arial"/>
                <a:cs typeface="Arial"/>
              </a:defRPr>
            </a:pPr>
            <a:r>
              <a:rPr lang="es-GT"/>
              <a:t>Período de Demanda Minima - Época Lluviosa</a:t>
            </a:r>
          </a:p>
        </c:rich>
      </c:tx>
      <c:layout>
        <c:manualLayout>
          <c:xMode val="edge"/>
          <c:yMode val="edge"/>
          <c:x val="0.23145233672513274"/>
          <c:y val="4.3780438903470401E-2"/>
        </c:manualLayout>
      </c:layout>
      <c:overlay val="0"/>
      <c:spPr>
        <a:noFill/>
        <a:ln w="25400">
          <a:noFill/>
        </a:ln>
      </c:spPr>
    </c:title>
    <c:autoTitleDeleted val="0"/>
    <c:plotArea>
      <c:layout>
        <c:manualLayout>
          <c:layoutTarget val="inner"/>
          <c:xMode val="edge"/>
          <c:yMode val="edge"/>
          <c:x val="9.5088819226750262E-2"/>
          <c:y val="0.1258555680763318"/>
          <c:w val="0.75201902270053234"/>
          <c:h val="0.72257260895117614"/>
        </c:manualLayout>
      </c:layout>
      <c:radarChart>
        <c:radarStyle val="filled"/>
        <c:varyColors val="0"/>
        <c:ser>
          <c:idx val="0"/>
          <c:order val="0"/>
          <c:spPr>
            <a:solidFill>
              <a:srgbClr val="9999FF"/>
            </a:solidFill>
            <a:ln w="38100">
              <a:solidFill>
                <a:srgbClr val="000000"/>
              </a:solidFill>
              <a:prstDash val="solid"/>
            </a:ln>
          </c:spPr>
          <c:cat>
            <c:strLit>
              <c:ptCount val="153"/>
              <c:pt idx="0">
                <c:v>CND-H</c:v>
              </c:pt>
              <c:pt idx="1">
                <c:v>SEC-H</c:v>
              </c:pt>
              <c:pt idx="2">
                <c:v>CHO-H</c:v>
              </c:pt>
              <c:pt idx="3">
                <c:v>OX2-H</c:v>
              </c:pt>
              <c:pt idx="4">
                <c:v>OXE-H</c:v>
              </c:pt>
              <c:pt idx="5">
                <c:v>STS-H</c:v>
              </c:pt>
              <c:pt idx="6">
                <c:v>MTO-H</c:v>
              </c:pt>
              <c:pt idx="7">
                <c:v>CAN-H</c:v>
              </c:pt>
              <c:pt idx="8">
                <c:v>HLP-H</c:v>
              </c:pt>
              <c:pt idx="9">
                <c:v>REN-H</c:v>
              </c:pt>
              <c:pt idx="10">
                <c:v>XAD-H</c:v>
              </c:pt>
              <c:pt idx="11">
                <c:v>XAC-H</c:v>
              </c:pt>
              <c:pt idx="12">
                <c:v>SMA-H</c:v>
              </c:pt>
              <c:pt idx="13">
                <c:v>PVI-H</c:v>
              </c:pt>
              <c:pt idx="14">
                <c:v>COE-D</c:v>
              </c:pt>
              <c:pt idx="15">
                <c:v>CHX-H</c:v>
              </c:pt>
              <c:pt idx="16">
                <c:v>MNL-H1</c:v>
              </c:pt>
              <c:pt idx="17">
                <c:v>MNL-H2</c:v>
              </c:pt>
              <c:pt idx="18">
                <c:v>MNL-H3</c:v>
              </c:pt>
              <c:pt idx="19">
                <c:v>MNL-H4</c:v>
              </c:pt>
              <c:pt idx="20">
                <c:v>CAF-H</c:v>
              </c:pt>
              <c:pt idx="21">
                <c:v>ZUN-G</c:v>
              </c:pt>
              <c:pt idx="22">
                <c:v>RE2-H</c:v>
              </c:pt>
              <c:pt idx="23">
                <c:v>RE3-H</c:v>
              </c:pt>
              <c:pt idx="24">
                <c:v>RE4-H</c:v>
              </c:pt>
              <c:pt idx="25">
                <c:v>LFU-H</c:v>
              </c:pt>
              <c:pt idx="26">
                <c:v>SIS-H</c:v>
              </c:pt>
              <c:pt idx="27">
                <c:v>MTZ-H</c:v>
              </c:pt>
              <c:pt idx="28">
                <c:v>REC-H</c:v>
              </c:pt>
              <c:pt idx="29">
                <c:v>RC2-H</c:v>
              </c:pt>
              <c:pt idx="30">
                <c:v>EPI-B1</c:v>
              </c:pt>
              <c:pt idx="31">
                <c:v>EPI-B2</c:v>
              </c:pt>
              <c:pt idx="32">
                <c:v>EPI-B3</c:v>
              </c:pt>
              <c:pt idx="33">
                <c:v>MEX-I</c:v>
              </c:pt>
              <c:pt idx="34">
                <c:v>COMCOMEL_535</c:v>
              </c:pt>
              <c:pt idx="35">
                <c:v>VITO_503</c:v>
              </c:pt>
              <c:pt idx="36">
                <c:v>COMPAENS_502</c:v>
              </c:pt>
              <c:pt idx="37">
                <c:v>BORAX_502</c:v>
              </c:pt>
              <c:pt idx="38">
                <c:v>COMCOMEL_534</c:v>
              </c:pt>
              <c:pt idx="39">
                <c:v>MEL_504</c:v>
              </c:pt>
              <c:pt idx="40">
                <c:v>MEREL511</c:v>
              </c:pt>
              <c:pt idx="41">
                <c:v>COMPAENS_501</c:v>
              </c:pt>
              <c:pt idx="42">
                <c:v>EDECGT_510</c:v>
              </c:pt>
              <c:pt idx="43">
                <c:v>EDC-I</c:v>
              </c:pt>
              <c:pt idx="44">
                <c:v>EPOM_503</c:v>
              </c:pt>
              <c:pt idx="45">
                <c:v>OCT-G</c:v>
              </c:pt>
              <c:pt idx="46">
                <c:v>VDA-H</c:v>
              </c:pt>
              <c:pt idx="47">
                <c:v>PGO-B</c:v>
              </c:pt>
              <c:pt idx="48">
                <c:v>PGO-B2</c:v>
              </c:pt>
              <c:pt idx="49">
                <c:v>HAG-H</c:v>
              </c:pt>
              <c:pt idx="50">
                <c:v>LIB-H</c:v>
              </c:pt>
              <c:pt idx="51">
                <c:v>ORT-G</c:v>
              </c:pt>
              <c:pt idx="52">
                <c:v>JUR-H</c:v>
              </c:pt>
              <c:pt idx="53">
                <c:v>LUN-B2</c:v>
              </c:pt>
              <c:pt idx="54">
                <c:v>VBL-E</c:v>
              </c:pt>
              <c:pt idx="55">
                <c:v>TUL-B1</c:v>
              </c:pt>
              <c:pt idx="56">
                <c:v>TUL-B4</c:v>
              </c:pt>
              <c:pt idx="57">
                <c:v>SJO-C</c:v>
              </c:pt>
              <c:pt idx="58">
                <c:v>JEN-C</c:v>
              </c:pt>
              <c:pt idx="59">
                <c:v>PNT-B3</c:v>
              </c:pt>
              <c:pt idx="60">
                <c:v>ESC-G3</c:v>
              </c:pt>
              <c:pt idx="61">
                <c:v>ESC-G5</c:v>
              </c:pt>
              <c:pt idx="62">
                <c:v>TDL-B1</c:v>
              </c:pt>
              <c:pt idx="63">
                <c:v>TDL-B2</c:v>
              </c:pt>
              <c:pt idx="64">
                <c:v>ELG-B</c:v>
              </c:pt>
              <c:pt idx="65">
                <c:v>PAL-H</c:v>
              </c:pt>
              <c:pt idx="66">
                <c:v>LUN-B</c:v>
              </c:pt>
              <c:pt idx="67">
                <c:v>MAG-B4</c:v>
              </c:pt>
              <c:pt idx="68">
                <c:v>MAG-B3</c:v>
              </c:pt>
              <c:pt idx="69">
                <c:v>MAG-B1</c:v>
              </c:pt>
              <c:pt idx="70">
                <c:v>AGU-H</c:v>
              </c:pt>
              <c:pt idx="71">
                <c:v>CBN-H</c:v>
              </c:pt>
              <c:pt idx="72">
                <c:v>MAG-B6</c:v>
              </c:pt>
              <c:pt idx="73">
                <c:v>MAG-B7</c:v>
              </c:pt>
              <c:pt idx="74">
                <c:v>MAG-B5</c:v>
              </c:pt>
              <c:pt idx="75">
                <c:v>SAA-B2</c:v>
              </c:pt>
              <c:pt idx="76">
                <c:v>SAA-B</c:v>
              </c:pt>
              <c:pt idx="77">
                <c:v>S&amp;S-D</c:v>
              </c:pt>
              <c:pt idx="78">
                <c:v>TND-B1</c:v>
              </c:pt>
              <c:pt idx="79">
                <c:v>TND-B2</c:v>
              </c:pt>
              <c:pt idx="80">
                <c:v>TND-B4</c:v>
              </c:pt>
              <c:pt idx="81">
                <c:v>TND-B3</c:v>
              </c:pt>
              <c:pt idx="82">
                <c:v>ESC-V</c:v>
              </c:pt>
              <c:pt idx="83">
                <c:v>LPA-C</c:v>
              </c:pt>
              <c:pt idx="84">
                <c:v>LPA-B1</c:v>
              </c:pt>
              <c:pt idx="85">
                <c:v>LPA-B2</c:v>
              </c:pt>
              <c:pt idx="86">
                <c:v>LPA-B3</c:v>
              </c:pt>
              <c:pt idx="87">
                <c:v>LPA-B4</c:v>
              </c:pt>
              <c:pt idx="88">
                <c:v>LPA-B5</c:v>
              </c:pt>
              <c:pt idx="89">
                <c:v>GCS-C</c:v>
              </c:pt>
              <c:pt idx="90">
                <c:v>TAM-G</c:v>
              </c:pt>
              <c:pt idx="91">
                <c:v>PVE-H</c:v>
              </c:pt>
              <c:pt idx="92">
                <c:v>SID-B</c:v>
              </c:pt>
              <c:pt idx="93">
                <c:v>SAL-H</c:v>
              </c:pt>
              <c:pt idx="94">
                <c:v>SNT-E1</c:v>
              </c:pt>
              <c:pt idx="95">
                <c:v>ARI-V</c:v>
              </c:pt>
              <c:pt idx="96">
                <c:v>ARI-O</c:v>
              </c:pt>
              <c:pt idx="97">
                <c:v>ISI-B</c:v>
              </c:pt>
              <c:pt idx="98">
                <c:v>HGY-H</c:v>
              </c:pt>
              <c:pt idx="99">
                <c:v>LAG-G1</c:v>
              </c:pt>
              <c:pt idx="100">
                <c:v>LAG-G2</c:v>
              </c:pt>
              <c:pt idx="101">
                <c:v>MTI-B</c:v>
              </c:pt>
              <c:pt idx="102">
                <c:v>YOL-F</c:v>
              </c:pt>
              <c:pt idx="103">
                <c:v>HEL-H</c:v>
              </c:pt>
              <c:pt idx="104">
                <c:v>HRU-F1</c:v>
              </c:pt>
              <c:pt idx="105">
                <c:v>HRU-F2</c:v>
              </c:pt>
              <c:pt idx="106">
                <c:v>GGO-B</c:v>
              </c:pt>
              <c:pt idx="107">
                <c:v>PWT-B</c:v>
              </c:pt>
              <c:pt idx="108">
                <c:v>PQP-B</c:v>
              </c:pt>
              <c:pt idx="109">
                <c:v>RBO-H</c:v>
              </c:pt>
              <c:pt idx="110">
                <c:v>HKC-H</c:v>
              </c:pt>
              <c:pt idx="111">
                <c:v>CON-B</c:v>
              </c:pt>
              <c:pt idx="112">
                <c:v>TDL-B3</c:v>
              </c:pt>
              <c:pt idx="113">
                <c:v>PNA-H</c:v>
              </c:pt>
              <c:pt idx="114">
                <c:v>HCV-H</c:v>
              </c:pt>
              <c:pt idx="115">
                <c:v>SDI-B1</c:v>
              </c:pt>
              <c:pt idx="116">
                <c:v>HHS-H</c:v>
              </c:pt>
              <c:pt idx="117">
                <c:v>HSM-H</c:v>
              </c:pt>
              <c:pt idx="118">
                <c:v>TND-B5</c:v>
              </c:pt>
              <c:pt idx="119">
                <c:v>PNT-B2</c:v>
              </c:pt>
              <c:pt idx="120">
                <c:v>PNT-B1</c:v>
              </c:pt>
              <c:pt idx="121">
                <c:v>HPT-H</c:v>
              </c:pt>
              <c:pt idx="122">
                <c:v>HXO-H</c:v>
              </c:pt>
              <c:pt idx="123">
                <c:v>HIX-H</c:v>
              </c:pt>
              <c:pt idx="124">
                <c:v>LVA-H</c:v>
              </c:pt>
              <c:pt idx="125">
                <c:v>BVT-B</c:v>
              </c:pt>
              <c:pt idx="126">
                <c:v>GSL-C</c:v>
              </c:pt>
              <c:pt idx="127">
                <c:v>CGP-B</c:v>
              </c:pt>
              <c:pt idx="128">
                <c:v>CGP-D</c:v>
              </c:pt>
              <c:pt idx="129">
                <c:v>DAR-B</c:v>
              </c:pt>
              <c:pt idx="130">
                <c:v>LES-H</c:v>
              </c:pt>
              <c:pt idx="131">
                <c:v>CAL-G</c:v>
              </c:pt>
              <c:pt idx="132">
                <c:v>RAA-H</c:v>
              </c:pt>
              <c:pt idx="133">
                <c:v>HUV-H</c:v>
              </c:pt>
              <c:pt idx="134">
                <c:v>LCU-E</c:v>
              </c:pt>
              <c:pt idx="135">
                <c:v>CRZ-F</c:v>
              </c:pt>
              <c:pt idx="136">
                <c:v>FLO-H</c:v>
              </c:pt>
              <c:pt idx="137">
                <c:v>HMA-H</c:v>
              </c:pt>
              <c:pt idx="138">
                <c:v>HCR-H</c:v>
              </c:pt>
              <c:pt idx="139">
                <c:v>PAS-H</c:v>
              </c:pt>
              <c:pt idx="140">
                <c:v>HST-H</c:v>
              </c:pt>
              <c:pt idx="141">
                <c:v>ECR-D</c:v>
              </c:pt>
              <c:pt idx="142">
                <c:v>INT-B</c:v>
              </c:pt>
              <c:pt idx="143">
                <c:v>INT-D</c:v>
              </c:pt>
              <c:pt idx="144">
                <c:v>ACG-G</c:v>
              </c:pt>
              <c:pt idx="145">
                <c:v>ECR-B</c:v>
              </c:pt>
              <c:pt idx="146">
                <c:v>LLI-C</c:v>
              </c:pt>
              <c:pt idx="147">
                <c:v>TER-B2</c:v>
              </c:pt>
              <c:pt idx="148">
                <c:v>TER-B</c:v>
              </c:pt>
              <c:pt idx="149">
                <c:v>POR-H</c:v>
              </c:pt>
              <c:pt idx="150">
                <c:v>GEN-B</c:v>
              </c:pt>
              <c:pt idx="151">
                <c:v>GAT-V1</c:v>
              </c:pt>
              <c:pt idx="152">
                <c:v>GAT-B</c:v>
              </c:pt>
            </c:strLit>
          </c:cat>
          <c:val>
            <c:numLit>
              <c:formatCode>General</c:formatCode>
              <c:ptCount val="153"/>
              <c:pt idx="0">
                <c:v>0.88895610932220015</c:v>
              </c:pt>
              <c:pt idx="1">
                <c:v>0.88895610932220015</c:v>
              </c:pt>
              <c:pt idx="2">
                <c:v>0.88895610932220015</c:v>
              </c:pt>
              <c:pt idx="3">
                <c:v>0.89453424140595927</c:v>
              </c:pt>
              <c:pt idx="4">
                <c:v>0.91747938462319434</c:v>
              </c:pt>
              <c:pt idx="5">
                <c:v>0.92540882168603456</c:v>
              </c:pt>
              <c:pt idx="6">
                <c:v>0.92956703829441967</c:v>
              </c:pt>
              <c:pt idx="7">
                <c:v>0.93756051003713647</c:v>
              </c:pt>
              <c:pt idx="8">
                <c:v>0.93894749045178783</c:v>
              </c:pt>
              <c:pt idx="9">
                <c:v>0.93894749045178783</c:v>
              </c:pt>
              <c:pt idx="10">
                <c:v>0.93899751779834817</c:v>
              </c:pt>
              <c:pt idx="11">
                <c:v>0.93899751779834817</c:v>
              </c:pt>
              <c:pt idx="12">
                <c:v>0.94267426691716527</c:v>
              </c:pt>
              <c:pt idx="13">
                <c:v>0.94374291302733793</c:v>
              </c:pt>
              <c:pt idx="14">
                <c:v>0.9457457059002885</c:v>
              </c:pt>
              <c:pt idx="15">
                <c:v>0.94631551728051155</c:v>
              </c:pt>
              <c:pt idx="16">
                <c:v>0.94874015214444918</c:v>
              </c:pt>
              <c:pt idx="17">
                <c:v>0.94874015214444918</c:v>
              </c:pt>
              <c:pt idx="18">
                <c:v>0.94874015214444918</c:v>
              </c:pt>
              <c:pt idx="19">
                <c:v>0.94874015214444918</c:v>
              </c:pt>
              <c:pt idx="20">
                <c:v>0.95169406668335155</c:v>
              </c:pt>
              <c:pt idx="21">
                <c:v>0.95179067547175977</c:v>
              </c:pt>
              <c:pt idx="22">
                <c:v>0.95324618702804487</c:v>
              </c:pt>
              <c:pt idx="23">
                <c:v>0.95324618702804487</c:v>
              </c:pt>
              <c:pt idx="24">
                <c:v>0.95324618702804487</c:v>
              </c:pt>
              <c:pt idx="25">
                <c:v>0.95353749751177397</c:v>
              </c:pt>
              <c:pt idx="26">
                <c:v>0.9574985139384421</c:v>
              </c:pt>
              <c:pt idx="27">
                <c:v>0.9574985139384421</c:v>
              </c:pt>
              <c:pt idx="28">
                <c:v>0.9576152765014454</c:v>
              </c:pt>
              <c:pt idx="29">
                <c:v>0.9576152765014454</c:v>
              </c:pt>
              <c:pt idx="30">
                <c:v>0.9672323814594469</c:v>
              </c:pt>
              <c:pt idx="31">
                <c:v>0.9672323814594469</c:v>
              </c:pt>
              <c:pt idx="32">
                <c:v>0.9672323814594469</c:v>
              </c:pt>
              <c:pt idx="33">
                <c:v>0.97172103636419893</c:v>
              </c:pt>
              <c:pt idx="34">
                <c:v>0.97172103636419893</c:v>
              </c:pt>
              <c:pt idx="35">
                <c:v>0.97172103636419893</c:v>
              </c:pt>
              <c:pt idx="36">
                <c:v>0.97172103636419893</c:v>
              </c:pt>
              <c:pt idx="37">
                <c:v>0.97172103636419893</c:v>
              </c:pt>
              <c:pt idx="38">
                <c:v>0.97172103636419893</c:v>
              </c:pt>
              <c:pt idx="39">
                <c:v>0.97172103636419893</c:v>
              </c:pt>
              <c:pt idx="40">
                <c:v>0.97172103636419893</c:v>
              </c:pt>
              <c:pt idx="41">
                <c:v>0.97172103636419893</c:v>
              </c:pt>
              <c:pt idx="42">
                <c:v>0.97172103636419893</c:v>
              </c:pt>
              <c:pt idx="43">
                <c:v>0.97172103636419893</c:v>
              </c:pt>
              <c:pt idx="44">
                <c:v>0.97172103636419893</c:v>
              </c:pt>
              <c:pt idx="45">
                <c:v>0.97568195535562374</c:v>
              </c:pt>
              <c:pt idx="46">
                <c:v>0.97605520875493879</c:v>
              </c:pt>
              <c:pt idx="47">
                <c:v>0.9764185936127745</c:v>
              </c:pt>
              <c:pt idx="48">
                <c:v>0.9764185936127745</c:v>
              </c:pt>
              <c:pt idx="49">
                <c:v>0.97852265641353053</c:v>
              </c:pt>
              <c:pt idx="50">
                <c:v>0.97856069602582418</c:v>
              </c:pt>
              <c:pt idx="51">
                <c:v>0.981555230956075</c:v>
              </c:pt>
              <c:pt idx="52">
                <c:v>0.98221768428841061</c:v>
              </c:pt>
              <c:pt idx="53">
                <c:v>0.98279326758907548</c:v>
              </c:pt>
              <c:pt idx="54">
                <c:v>0.98431352913316339</c:v>
              </c:pt>
              <c:pt idx="55">
                <c:v>0.98542713124251624</c:v>
              </c:pt>
              <c:pt idx="56">
                <c:v>0.98542713124251624</c:v>
              </c:pt>
              <c:pt idx="57">
                <c:v>0.9871629473108432</c:v>
              </c:pt>
              <c:pt idx="58">
                <c:v>0.98721997098648229</c:v>
              </c:pt>
              <c:pt idx="59">
                <c:v>0.98745459607997577</c:v>
              </c:pt>
              <c:pt idx="60">
                <c:v>0.98818557383976824</c:v>
              </c:pt>
              <c:pt idx="61">
                <c:v>0.98818557383976824</c:v>
              </c:pt>
              <c:pt idx="62">
                <c:v>0.98826671260227672</c:v>
              </c:pt>
              <c:pt idx="63">
                <c:v>0.98826671260227672</c:v>
              </c:pt>
              <c:pt idx="64">
                <c:v>0.98826671260227672</c:v>
              </c:pt>
              <c:pt idx="65">
                <c:v>0.98861608528040312</c:v>
              </c:pt>
              <c:pt idx="66">
                <c:v>0.98884619901751325</c:v>
              </c:pt>
              <c:pt idx="67">
                <c:v>0.98926316948397641</c:v>
              </c:pt>
              <c:pt idx="68">
                <c:v>0.98926316948397641</c:v>
              </c:pt>
              <c:pt idx="69">
                <c:v>0.98926316948397641</c:v>
              </c:pt>
              <c:pt idx="70">
                <c:v>0.98983925013917873</c:v>
              </c:pt>
              <c:pt idx="71">
                <c:v>0.98983925013917873</c:v>
              </c:pt>
              <c:pt idx="72">
                <c:v>0.98999394845445154</c:v>
              </c:pt>
              <c:pt idx="73">
                <c:v>0.98999394845445154</c:v>
              </c:pt>
              <c:pt idx="74">
                <c:v>0.98999394845445154</c:v>
              </c:pt>
              <c:pt idx="75">
                <c:v>0.99040696721999677</c:v>
              </c:pt>
              <c:pt idx="76">
                <c:v>0.99040696721999677</c:v>
              </c:pt>
              <c:pt idx="77">
                <c:v>0.9906922447324078</c:v>
              </c:pt>
              <c:pt idx="78">
                <c:v>0.9906922447324078</c:v>
              </c:pt>
              <c:pt idx="79">
                <c:v>0.9906922447324078</c:v>
              </c:pt>
              <c:pt idx="80">
                <c:v>0.9906922447324078</c:v>
              </c:pt>
              <c:pt idx="81">
                <c:v>0.9906922447324078</c:v>
              </c:pt>
              <c:pt idx="82">
                <c:v>0.99298620719479835</c:v>
              </c:pt>
              <c:pt idx="83">
                <c:v>0.99298620719479835</c:v>
              </c:pt>
              <c:pt idx="84">
                <c:v>0.99298620719479835</c:v>
              </c:pt>
              <c:pt idx="85">
                <c:v>0.99298620719479835</c:v>
              </c:pt>
              <c:pt idx="86">
                <c:v>0.99298620719479835</c:v>
              </c:pt>
              <c:pt idx="87">
                <c:v>0.99298620719479835</c:v>
              </c:pt>
              <c:pt idx="88">
                <c:v>0.99298620719479835</c:v>
              </c:pt>
              <c:pt idx="89">
                <c:v>0.99335617456145242</c:v>
              </c:pt>
              <c:pt idx="90">
                <c:v>0.99348175076107414</c:v>
              </c:pt>
              <c:pt idx="91">
                <c:v>0.99356385571930683</c:v>
              </c:pt>
              <c:pt idx="92">
                <c:v>0.99470413150004722</c:v>
              </c:pt>
              <c:pt idx="93">
                <c:v>0.9949342886447361</c:v>
              </c:pt>
              <c:pt idx="94">
                <c:v>0.9953829137223752</c:v>
              </c:pt>
              <c:pt idx="95">
                <c:v>0.99630854254037426</c:v>
              </c:pt>
              <c:pt idx="96">
                <c:v>0.99630854254037426</c:v>
              </c:pt>
              <c:pt idx="97">
                <c:v>0.99666079083752912</c:v>
              </c:pt>
              <c:pt idx="98">
                <c:v>0.99769521503340652</c:v>
              </c:pt>
              <c:pt idx="99">
                <c:v>0.99786683729370784</c:v>
              </c:pt>
              <c:pt idx="100">
                <c:v>0.99786683729370784</c:v>
              </c:pt>
              <c:pt idx="101">
                <c:v>0.99792188317857966</c:v>
              </c:pt>
              <c:pt idx="102">
                <c:v>0.99836471964895968</c:v>
              </c:pt>
              <c:pt idx="103">
                <c:v>1.0004052155671104</c:v>
              </c:pt>
              <c:pt idx="104">
                <c:v>1.0016159071738111</c:v>
              </c:pt>
              <c:pt idx="105">
                <c:v>1.0016159071738111</c:v>
              </c:pt>
              <c:pt idx="106">
                <c:v>1.0021776180880073</c:v>
              </c:pt>
              <c:pt idx="107">
                <c:v>1.0032905606305045</c:v>
              </c:pt>
              <c:pt idx="108">
                <c:v>1.0032905606305045</c:v>
              </c:pt>
              <c:pt idx="109">
                <c:v>1.0033038880433169</c:v>
              </c:pt>
              <c:pt idx="110">
                <c:v>1.0038195959394898</c:v>
              </c:pt>
              <c:pt idx="111">
                <c:v>1.004000086655588</c:v>
              </c:pt>
              <c:pt idx="112">
                <c:v>1.0048733032413981</c:v>
              </c:pt>
              <c:pt idx="113">
                <c:v>1.007381173282313</c:v>
              </c:pt>
              <c:pt idx="114">
                <c:v>1.007587087581322</c:v>
              </c:pt>
              <c:pt idx="115">
                <c:v>1.0083872624882904</c:v>
              </c:pt>
              <c:pt idx="116">
                <c:v>1.0083872624882904</c:v>
              </c:pt>
              <c:pt idx="117">
                <c:v>1.0097659854876415</c:v>
              </c:pt>
              <c:pt idx="118">
                <c:v>1.0099515401024179</c:v>
              </c:pt>
              <c:pt idx="119">
                <c:v>1.0111462281756669</c:v>
              </c:pt>
              <c:pt idx="120">
                <c:v>1.0111462281756669</c:v>
              </c:pt>
              <c:pt idx="121">
                <c:v>1.0111857355633564</c:v>
              </c:pt>
              <c:pt idx="122">
                <c:v>1.0111857355633564</c:v>
              </c:pt>
              <c:pt idx="123">
                <c:v>1.0111857355633564</c:v>
              </c:pt>
              <c:pt idx="124">
                <c:v>1.0130057723708701</c:v>
              </c:pt>
              <c:pt idx="125">
                <c:v>1.0142234858659207</c:v>
              </c:pt>
              <c:pt idx="126">
                <c:v>1.0163976996605375</c:v>
              </c:pt>
              <c:pt idx="127">
                <c:v>1.0191382244425784</c:v>
              </c:pt>
              <c:pt idx="128">
                <c:v>1.0191382244425784</c:v>
              </c:pt>
              <c:pt idx="129">
                <c:v>1.0215600651862029</c:v>
              </c:pt>
              <c:pt idx="130">
                <c:v>1.0216459869003975</c:v>
              </c:pt>
              <c:pt idx="131">
                <c:v>1.0222350813526737</c:v>
              </c:pt>
              <c:pt idx="132">
                <c:v>1.0224950691078551</c:v>
              </c:pt>
              <c:pt idx="133">
                <c:v>1.0225214581264379</c:v>
              </c:pt>
              <c:pt idx="134">
                <c:v>1.0233622552048875</c:v>
              </c:pt>
              <c:pt idx="135">
                <c:v>1.024042329705587</c:v>
              </c:pt>
              <c:pt idx="136">
                <c:v>1.0259152695448426</c:v>
              </c:pt>
              <c:pt idx="137">
                <c:v>1.0282692452089228</c:v>
              </c:pt>
              <c:pt idx="138">
                <c:v>1.0282692452089228</c:v>
              </c:pt>
              <c:pt idx="139">
                <c:v>1.0328564287726918</c:v>
              </c:pt>
              <c:pt idx="140">
                <c:v>1.0332483138085953</c:v>
              </c:pt>
              <c:pt idx="141">
                <c:v>1.0350636492228904</c:v>
              </c:pt>
              <c:pt idx="142">
                <c:v>1.0350636492228904</c:v>
              </c:pt>
              <c:pt idx="143">
                <c:v>1.0350636492228904</c:v>
              </c:pt>
              <c:pt idx="144">
                <c:v>1.0350636492228904</c:v>
              </c:pt>
              <c:pt idx="145">
                <c:v>1.0350636492228904</c:v>
              </c:pt>
              <c:pt idx="146">
                <c:v>1.0455187341036498</c:v>
              </c:pt>
              <c:pt idx="147">
                <c:v>1.0597886232263465</c:v>
              </c:pt>
              <c:pt idx="148">
                <c:v>1.0597886232263465</c:v>
              </c:pt>
              <c:pt idx="149">
                <c:v>1.078147186880849</c:v>
              </c:pt>
              <c:pt idx="150">
                <c:v>1.1188037815753065</c:v>
              </c:pt>
              <c:pt idx="151">
                <c:v>1.1237665231891059</c:v>
              </c:pt>
              <c:pt idx="152">
                <c:v>1.1237665231891059</c:v>
              </c:pt>
            </c:numLit>
          </c:val>
          <c:extLst>
            <c:ext xmlns:c16="http://schemas.microsoft.com/office/drawing/2014/chart" uri="{C3380CC4-5D6E-409C-BE32-E72D297353CC}">
              <c16:uniqueId val="{00000000-DF4D-4136-9FF7-4D7A4D13A1E6}"/>
            </c:ext>
          </c:extLst>
        </c:ser>
        <c:dLbls>
          <c:showLegendKey val="0"/>
          <c:showVal val="0"/>
          <c:showCatName val="0"/>
          <c:showSerName val="0"/>
          <c:showPercent val="0"/>
          <c:showBubbleSize val="0"/>
        </c:dLbls>
        <c:axId val="685843023"/>
        <c:axId val="1"/>
      </c:radarChart>
      <c:catAx>
        <c:axId val="685843023"/>
        <c:scaling>
          <c:orientation val="minMax"/>
        </c:scaling>
        <c:delete val="0"/>
        <c:axPos val="b"/>
        <c:majorGridlines>
          <c:spPr>
            <a:ln w="12700">
              <a:solidFill>
                <a:srgbClr val="FFFFFF"/>
              </a:solidFill>
              <a:prstDash val="solid"/>
            </a:ln>
          </c:spPr>
        </c:majorGridlines>
        <c:numFmt formatCode="General" sourceLinked="1"/>
        <c:majorTickMark val="out"/>
        <c:minorTickMark val="none"/>
        <c:tickLblPos val="nextTo"/>
        <c:txPr>
          <a:bodyPr rot="0" vert="horz"/>
          <a:lstStyle/>
          <a:p>
            <a:pPr>
              <a:defRPr sz="500" b="0" i="0" u="none" strike="noStrike" baseline="0">
                <a:solidFill>
                  <a:srgbClr val="000000"/>
                </a:solidFill>
                <a:latin typeface="Calibri"/>
                <a:ea typeface="Calibri"/>
                <a:cs typeface="Calibri"/>
              </a:defRPr>
            </a:pPr>
            <a:endParaRPr lang="es-GT"/>
          </a:p>
        </c:txPr>
        <c:crossAx val="1"/>
        <c:crosses val="autoZero"/>
        <c:auto val="0"/>
        <c:lblAlgn val="ctr"/>
        <c:lblOffset val="100"/>
        <c:noMultiLvlLbl val="0"/>
      </c:catAx>
      <c:valAx>
        <c:axId val="1"/>
        <c:scaling>
          <c:orientation val="minMax"/>
          <c:max val="1.4"/>
          <c:min val="0.4"/>
        </c:scaling>
        <c:delete val="0"/>
        <c:axPos val="l"/>
        <c:majorGridlines>
          <c:spPr>
            <a:ln w="3175">
              <a:solidFill>
                <a:srgbClr val="FFFFFF"/>
              </a:solidFill>
              <a:prstDash val="solid"/>
            </a:ln>
          </c:spPr>
        </c:majorGridlines>
        <c:numFmt formatCode="0.00" sourceLinked="0"/>
        <c:majorTickMark val="cross"/>
        <c:minorTickMark val="none"/>
        <c:tickLblPos val="nextTo"/>
        <c:spPr>
          <a:ln w="12700">
            <a:solidFill>
              <a:srgbClr val="FFFFFF"/>
            </a:solidFill>
            <a:prstDash val="solid"/>
          </a:ln>
        </c:spPr>
        <c:txPr>
          <a:bodyPr rot="0" vert="horz"/>
          <a:lstStyle/>
          <a:p>
            <a:pPr>
              <a:defRPr sz="1125" b="1" i="0" u="none" strike="noStrike" baseline="0">
                <a:solidFill>
                  <a:srgbClr val="FF0000"/>
                </a:solidFill>
                <a:latin typeface="Calibri"/>
                <a:ea typeface="Calibri"/>
                <a:cs typeface="Calibri"/>
              </a:defRPr>
            </a:pPr>
            <a:endParaRPr lang="es-GT"/>
          </a:p>
        </c:txPr>
        <c:crossAx val="685843023"/>
        <c:crosses val="autoZero"/>
        <c:crossBetween val="between"/>
        <c:majorUnit val="0.2"/>
        <c:minorUnit val="0.03"/>
      </c:valAx>
      <c:spPr>
        <a:noFill/>
        <a:ln w="25400">
          <a:noFill/>
        </a:ln>
      </c:spPr>
    </c:plotArea>
    <c:plotVisOnly val="1"/>
    <c:dispBlanksAs val="gap"/>
    <c:showDLblsOverMax val="0"/>
  </c:chart>
  <c:spPr>
    <a:solidFill>
      <a:srgbClr val="99CCFF"/>
    </a:solidFill>
    <a:ln w="9525">
      <a:noFill/>
    </a:ln>
  </c:spPr>
  <c:txPr>
    <a:bodyPr/>
    <a:lstStyle/>
    <a:p>
      <a:pPr>
        <a:defRPr sz="1025" b="0" i="0" u="none" strike="noStrike" baseline="0">
          <a:solidFill>
            <a:srgbClr val="000000"/>
          </a:solidFill>
          <a:latin typeface="Arial"/>
          <a:ea typeface="Arial"/>
          <a:cs typeface="Arial"/>
        </a:defRPr>
      </a:pPr>
      <a:endParaRPr lang="es-GT"/>
    </a:p>
  </c:txPr>
  <c:printSettings>
    <c:headerFooter alignWithMargins="0"/>
    <c:pageMargins b="1" l="0.75" r="0.75" t="1" header="0" footer="0"/>
    <c:pageSetup orientation="landscape"/>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a:pPr>
            <a:r>
              <a:rPr lang="es-GT">
                <a:solidFill>
                  <a:schemeClr val="accent1"/>
                </a:solidFill>
              </a:rPr>
              <a:t>COMPORTAMIENTO PROMEDIO DE LA FRECUENCIA EN EL SISTEMA NACIONAL INTERCONECTADO
EN CONDICIÓN DE OPERACIÓN NORMAL ( 60 ±  .10hZ) y</a:t>
            </a:r>
            <a:r>
              <a:rPr lang="es-GT" baseline="0">
                <a:solidFill>
                  <a:schemeClr val="accent1"/>
                </a:solidFill>
              </a:rPr>
              <a:t> (60 </a:t>
            </a:r>
            <a:r>
              <a:rPr lang="es-GT" baseline="0">
                <a:solidFill>
                  <a:schemeClr val="accent1"/>
                </a:solidFill>
                <a:latin typeface="Times New Roman" panose="02020603050405020304" pitchFamily="18" charset="0"/>
                <a:cs typeface="Times New Roman" panose="02020603050405020304" pitchFamily="18" charset="0"/>
              </a:rPr>
              <a:t>± </a:t>
            </a:r>
            <a:r>
              <a:rPr lang="es-GT" baseline="0">
                <a:solidFill>
                  <a:schemeClr val="accent1"/>
                </a:solidFill>
                <a:latin typeface="+mn-lt"/>
                <a:cs typeface="Times New Roman" panose="02020603050405020304" pitchFamily="18" charset="0"/>
              </a:rPr>
              <a:t> .20hZ) </a:t>
            </a:r>
            <a:endParaRPr lang="es-GT">
              <a:solidFill>
                <a:schemeClr val="accent1"/>
              </a:solidFill>
              <a:latin typeface="+mn-lt"/>
            </a:endParaRPr>
          </a:p>
        </c:rich>
      </c:tx>
      <c:layout>
        <c:manualLayout>
          <c:xMode val="edge"/>
          <c:yMode val="edge"/>
          <c:x val="0.19487880884653899"/>
          <c:y val="2.4658551356398901E-2"/>
        </c:manualLayout>
      </c:layout>
      <c:overlay val="0"/>
    </c:title>
    <c:autoTitleDeleted val="0"/>
    <c:plotArea>
      <c:layout>
        <c:manualLayout>
          <c:layoutTarget val="inner"/>
          <c:xMode val="edge"/>
          <c:yMode val="edge"/>
          <c:x val="4.8757895184077298E-2"/>
          <c:y val="0.12585220543139999"/>
          <c:w val="0.8191326390925"/>
          <c:h val="0.75885141690814495"/>
        </c:manualLayout>
      </c:layout>
      <c:barChart>
        <c:barDir val="col"/>
        <c:grouping val="clustered"/>
        <c:varyColors val="0"/>
        <c:ser>
          <c:idx val="0"/>
          <c:order val="0"/>
          <c:tx>
            <c:strRef>
              <c:f>'Pag10'!$A$80</c:f>
              <c:strCache>
                <c:ptCount val="1"/>
                <c:pt idx="0">
                  <c:v>% ± .10hZ</c:v>
                </c:pt>
              </c:strCache>
            </c:strRef>
          </c:tx>
          <c:spPr>
            <a:solidFill>
              <a:schemeClr val="accent3"/>
            </a:solidFill>
          </c:spPr>
          <c:invertIfNegative val="0"/>
          <c:dLbls>
            <c:dLbl>
              <c:idx val="0"/>
              <c:layout>
                <c:manualLayout>
                  <c:x val="-1.49244097177598E-3"/>
                  <c:y val="0.165375404253428"/>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222-412A-95EC-2D38660DC493}"/>
                </c:ext>
              </c:extLst>
            </c:dLbl>
            <c:dLbl>
              <c:idx val="1"/>
              <c:layout>
                <c:manualLayout>
                  <c:x val="-1.4298184139525201E-3"/>
                  <c:y val="0.16388261019972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222-412A-95EC-2D38660DC493}"/>
                </c:ext>
              </c:extLst>
            </c:dLbl>
            <c:dLbl>
              <c:idx val="2"/>
              <c:layout>
                <c:manualLayout>
                  <c:x val="-1.3671169186277999E-3"/>
                  <c:y val="0.15522900024437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222-412A-95EC-2D38660DC493}"/>
                </c:ext>
              </c:extLst>
            </c:dLbl>
            <c:dLbl>
              <c:idx val="3"/>
              <c:layout>
                <c:manualLayout>
                  <c:x val="-1.30449436080431E-3"/>
                  <c:y val="0.160692253250689"/>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222-412A-95EC-2D38660DC493}"/>
                </c:ext>
              </c:extLst>
            </c:dLbl>
            <c:dLbl>
              <c:idx val="4"/>
              <c:layout>
                <c:manualLayout>
                  <c:x val="-2.7455528160493601E-3"/>
                  <c:y val="0.173308324367556"/>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222-412A-95EC-2D38660DC493}"/>
                </c:ext>
              </c:extLst>
            </c:dLbl>
            <c:dLbl>
              <c:idx val="5"/>
              <c:layout>
                <c:manualLayout>
                  <c:x val="-2.6829302582259099E-3"/>
                  <c:y val="0.16394189541301299"/>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222-412A-95EC-2D38660DC493}"/>
                </c:ext>
              </c:extLst>
            </c:dLbl>
            <c:dLbl>
              <c:idx val="6"/>
              <c:layout>
                <c:manualLayout>
                  <c:x val="-2.6203077004024601E-3"/>
                  <c:y val="0.17543408645866099"/>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222-412A-95EC-2D38660DC493}"/>
                </c:ext>
              </c:extLst>
            </c:dLbl>
            <c:dLbl>
              <c:idx val="7"/>
              <c:layout>
                <c:manualLayout>
                  <c:x val="-3.3094861803626202E-3"/>
                  <c:y val="0.16850571429478201"/>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222-412A-95EC-2D38660DC493}"/>
                </c:ext>
              </c:extLst>
            </c:dLbl>
            <c:dLbl>
              <c:idx val="8"/>
              <c:layout>
                <c:manualLayout>
                  <c:x val="-2.39343721399587E-4"/>
                  <c:y val="0.1613724463402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222-412A-95EC-2D38660DC493}"/>
                </c:ext>
              </c:extLst>
            </c:dLbl>
            <c:dLbl>
              <c:idx val="9"/>
              <c:layout>
                <c:manualLayout>
                  <c:x val="-1.68040217664463E-3"/>
                  <c:y val="0.16561952730515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222-412A-95EC-2D38660DC493}"/>
                </c:ext>
              </c:extLst>
            </c:dLbl>
            <c:dLbl>
              <c:idx val="10"/>
              <c:layout>
                <c:manualLayout>
                  <c:x val="-3.1215395693909099E-3"/>
                  <c:y val="0.17081923405281799"/>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222-412A-95EC-2D38660DC493}"/>
                </c:ext>
              </c:extLst>
            </c:dLbl>
            <c:dLbl>
              <c:idx val="11"/>
              <c:layout>
                <c:manualLayout>
                  <c:x val="-1.55515706099772E-3"/>
                  <c:y val="0.18385512572717999"/>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222-412A-95EC-2D38660DC493}"/>
                </c:ext>
              </c:extLst>
            </c:dLbl>
            <c:numFmt formatCode="0.000%" sourceLinked="0"/>
            <c:spPr>
              <a:noFill/>
              <a:ln>
                <a:noFill/>
              </a:ln>
              <a:effectLst/>
            </c:spPr>
            <c:txPr>
              <a:bodyPr rot="-5400000" vert="horz"/>
              <a:lstStyle/>
              <a:p>
                <a:pPr>
                  <a:defRPr/>
                </a:pPr>
                <a:endParaRPr lang="es-MX"/>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'Pag10'!$B$79:$M$79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'Pag10'!$B$80:$M$80</c:f>
              <c:numCache>
                <c:formatCode>0.0000000%</c:formatCode>
                <c:ptCount val="12"/>
                <c:pt idx="0">
                  <c:v>0.99995370363456004</c:v>
                </c:pt>
                <c:pt idx="1">
                  <c:v>0.99982308201058001</c:v>
                </c:pt>
                <c:pt idx="2">
                  <c:v>0.99929958183989998</c:v>
                </c:pt>
                <c:pt idx="3">
                  <c:v>0.99944444444444003</c:v>
                </c:pt>
                <c:pt idx="4">
                  <c:v>0.99991039426522998</c:v>
                </c:pt>
                <c:pt idx="5">
                  <c:v>0.99979320987654008</c:v>
                </c:pt>
                <c:pt idx="6">
                  <c:v>0.99888590203106009</c:v>
                </c:pt>
                <c:pt idx="7">
                  <c:v>0.99960872162485004</c:v>
                </c:pt>
                <c:pt idx="8">
                  <c:v>0.9997685185185099</c:v>
                </c:pt>
                <c:pt idx="9">
                  <c:v>0.99948924731181998</c:v>
                </c:pt>
                <c:pt idx="10">
                  <c:v>0.99992592592592</c:v>
                </c:pt>
                <c:pt idx="11">
                  <c:v>0.99983124253284994</c:v>
                </c:pt>
              </c:numCache>
            </c:numRef>
          </c:val>
          <c:extLst>
            <c:ext xmlns:c16="http://schemas.microsoft.com/office/drawing/2014/chart" uri="{C3380CC4-5D6E-409C-BE32-E72D297353CC}">
              <c16:uniqueId val="{0000000C-F222-412A-95EC-2D38660DC493}"/>
            </c:ext>
          </c:extLst>
        </c:ser>
        <c:ser>
          <c:idx val="1"/>
          <c:order val="1"/>
          <c:tx>
            <c:strRef>
              <c:f>'Pag10'!$A$81</c:f>
              <c:strCache>
                <c:ptCount val="1"/>
                <c:pt idx="0">
                  <c:v>% ± .20hZ</c:v>
                </c:pt>
              </c:strCache>
            </c:strRef>
          </c:tx>
          <c:invertIfNegative val="0"/>
          <c:dLbls>
            <c:numFmt formatCode="0.000%" sourceLinked="0"/>
            <c:spPr>
              <a:noFill/>
              <a:ln>
                <a:noFill/>
              </a:ln>
              <a:effectLst/>
            </c:spPr>
            <c:txPr>
              <a:bodyPr rot="-5400000" vert="horz" wrap="square" lIns="38100" tIns="19050" rIns="38100" bIns="19050" anchor="ctr">
                <a:spAutoFit/>
              </a:bodyPr>
              <a:lstStyle/>
              <a:p>
                <a:pPr>
                  <a:defRPr/>
                </a:pPr>
                <a:endParaRPr lang="es-MX"/>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'Pag10'!$B$79:$M$79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'Pag10'!$B$81:$M$81</c:f>
              <c:numCache>
                <c:formatCode>0.0000000%</c:formatCode>
                <c:ptCount val="12"/>
                <c:pt idx="0">
                  <c:v>1</c:v>
                </c:pt>
                <c:pt idx="1">
                  <c:v>0.99997685185185003</c:v>
                </c:pt>
                <c:pt idx="2">
                  <c:v>0.99970878136200003</c:v>
                </c:pt>
                <c:pt idx="3">
                  <c:v>0.99991512345679001</c:v>
                </c:pt>
                <c:pt idx="4">
                  <c:v>0.99998207885304002</c:v>
                </c:pt>
                <c:pt idx="5">
                  <c:v>0.99998919753086002</c:v>
                </c:pt>
                <c:pt idx="6">
                  <c:v>0.99959677419353998</c:v>
                </c:pt>
                <c:pt idx="7">
                  <c:v>0.99988649940261998</c:v>
                </c:pt>
                <c:pt idx="8">
                  <c:v>0.99994907407406997</c:v>
                </c:pt>
                <c:pt idx="9">
                  <c:v>0.9998835125447999</c:v>
                </c:pt>
                <c:pt idx="10">
                  <c:v>0.99999845679012</c:v>
                </c:pt>
                <c:pt idx="11">
                  <c:v>0.99995071684587</c:v>
                </c:pt>
              </c:numCache>
            </c:numRef>
          </c:val>
          <c:extLst>
            <c:ext xmlns:c16="http://schemas.microsoft.com/office/drawing/2014/chart" uri="{C3380CC4-5D6E-409C-BE32-E72D297353CC}">
              <c16:uniqueId val="{00000000-EA95-451D-BF59-033DB0A58079}"/>
            </c:ext>
          </c:extLst>
        </c:ser>
        <c:dLbls>
          <c:showLegendKey val="0"/>
          <c:showVal val="1"/>
          <c:showCatName val="0"/>
          <c:showSerName val="0"/>
          <c:showPercent val="0"/>
          <c:showBubbleSize val="0"/>
        </c:dLbls>
        <c:gapWidth val="150"/>
        <c:axId val="842083880"/>
        <c:axId val="842084664"/>
      </c:barChart>
      <c:catAx>
        <c:axId val="842083880"/>
        <c:scaling>
          <c:orientation val="minMax"/>
        </c:scaling>
        <c:delete val="0"/>
        <c:axPos val="b"/>
        <c:numFmt formatCode="General" sourceLinked="1"/>
        <c:majorTickMark val="out"/>
        <c:minorTickMark val="none"/>
        <c:tickLblPos val="nextTo"/>
        <c:txPr>
          <a:bodyPr rot="-2700000" vert="horz"/>
          <a:lstStyle/>
          <a:p>
            <a:pPr>
              <a:defRPr/>
            </a:pPr>
            <a:endParaRPr lang="es-MX"/>
          </a:p>
        </c:txPr>
        <c:crossAx val="842084664"/>
        <c:crossesAt val="0.99"/>
        <c:auto val="1"/>
        <c:lblAlgn val="ctr"/>
        <c:lblOffset val="100"/>
        <c:tickLblSkip val="1"/>
        <c:tickMarkSkip val="1"/>
        <c:noMultiLvlLbl val="0"/>
      </c:catAx>
      <c:valAx>
        <c:axId val="842084664"/>
        <c:scaling>
          <c:orientation val="minMax"/>
          <c:max val="1"/>
          <c:min val="0.99"/>
        </c:scaling>
        <c:delete val="0"/>
        <c:axPos val="l"/>
        <c:majorGridlines/>
        <c:numFmt formatCode="0.00%" sourceLinked="0"/>
        <c:majorTickMark val="out"/>
        <c:minorTickMark val="none"/>
        <c:tickLblPos val="nextTo"/>
        <c:txPr>
          <a:bodyPr rot="0" vert="horz"/>
          <a:lstStyle/>
          <a:p>
            <a:pPr>
              <a:defRPr/>
            </a:pPr>
            <a:endParaRPr lang="es-MX"/>
          </a:p>
        </c:txPr>
        <c:crossAx val="842083880"/>
        <c:crosses val="autoZero"/>
        <c:crossBetween val="between"/>
        <c:majorUnit val="1E-3"/>
        <c:minorUnit val="2.0000000000000001E-4"/>
      </c:valAx>
      <c:spPr>
        <a:solidFill>
          <a:schemeClr val="bg1">
            <a:lumMod val="95000"/>
          </a:schemeClr>
        </a:solidFill>
      </c:spPr>
    </c:plotArea>
    <c:legend>
      <c:legendPos val="r"/>
      <c:overlay val="0"/>
    </c:legend>
    <c:plotVisOnly val="1"/>
    <c:dispBlanksAs val="gap"/>
    <c:showDLblsOverMax val="0"/>
  </c:chart>
  <c:spPr>
    <a:solidFill>
      <a:schemeClr val="bg1"/>
    </a:solidFill>
    <a:ln>
      <a:noFill/>
    </a:ln>
  </c:spPr>
  <c:printSettings>
    <c:headerFooter alignWithMargins="0"/>
    <c:pageMargins b="1" l="0.750000000000002" r="0.750000000000002" t="1" header="0" footer="0"/>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indent="0" algn="ctr" defTabSz="914400" rtl="0" eaLnBrk="1" fontAlgn="auto" latinLnBrk="0" hangingPunct="1">
              <a:lnSpc>
                <a:spcPct val="100000"/>
              </a:lnSpc>
              <a:spcBef>
                <a:spcPts val="0"/>
              </a:spcBef>
              <a:spcAft>
                <a:spcPts val="0"/>
              </a:spcAft>
              <a:buClrTx/>
              <a:buSzTx/>
              <a:buFontTx/>
              <a:buNone/>
              <a:tabLst/>
              <a:defRPr lang="es-GT" sz="1800" b="1" i="0" u="none" strike="noStrike" kern="1200" baseline="0">
                <a:solidFill>
                  <a:schemeClr val="accent1"/>
                </a:solidFill>
                <a:effectLst/>
                <a:latin typeface="+mn-lt"/>
                <a:ea typeface="+mn-ea"/>
                <a:cs typeface="+mn-cs"/>
              </a:defRPr>
            </a:pPr>
            <a:r>
              <a:rPr lang="es-GT" sz="1800" b="1" i="0" u="none" strike="noStrike" kern="1200" baseline="0">
                <a:solidFill>
                  <a:schemeClr val="accent1"/>
                </a:solidFill>
                <a:effectLst/>
                <a:latin typeface="+mn-lt"/>
                <a:ea typeface="+mn-ea"/>
                <a:cs typeface="+mn-cs"/>
              </a:rPr>
              <a:t>COMPORTAMIENTO PROMEDIO DE LA FRECUENCIA EN EL SISTEMA NACIONAL INTERCONECTADO*</a:t>
            </a:r>
          </a:p>
          <a:p>
            <a:pPr marL="0" marR="0" indent="0" algn="ctr" defTabSz="914400" rtl="0" eaLnBrk="1" fontAlgn="auto" latinLnBrk="0" hangingPunct="1">
              <a:lnSpc>
                <a:spcPct val="100000"/>
              </a:lnSpc>
              <a:spcBef>
                <a:spcPts val="0"/>
              </a:spcBef>
              <a:spcAft>
                <a:spcPts val="0"/>
              </a:spcAft>
              <a:buClrTx/>
              <a:buSzTx/>
              <a:buFontTx/>
              <a:buNone/>
              <a:tabLst/>
              <a:defRPr lang="es-GT" sz="1800" b="1" i="0" u="none" strike="noStrike" kern="1200" baseline="0">
                <a:solidFill>
                  <a:schemeClr val="accent1"/>
                </a:solidFill>
                <a:effectLst/>
                <a:latin typeface="+mn-lt"/>
                <a:ea typeface="+mn-ea"/>
                <a:cs typeface="+mn-cs"/>
              </a:defRPr>
            </a:pPr>
            <a:endParaRPr lang="es-GT" sz="1800" b="1" i="0" u="none" strike="noStrike" kern="1200" baseline="0">
              <a:solidFill>
                <a:schemeClr val="accent1"/>
              </a:solidFill>
              <a:effectLst/>
              <a:latin typeface="+mn-lt"/>
              <a:ea typeface="+mn-ea"/>
              <a:cs typeface="+mn-cs"/>
            </a:endParaRPr>
          </a:p>
        </c:rich>
      </c:tx>
      <c:overlay val="0"/>
    </c:title>
    <c:autoTitleDeleted val="0"/>
    <c:plotArea>
      <c:layout>
        <c:manualLayout>
          <c:layoutTarget val="inner"/>
          <c:xMode val="edge"/>
          <c:yMode val="edge"/>
          <c:x val="3.112824390489095E-2"/>
          <c:y val="9.3366941995071298E-2"/>
          <c:w val="0.94923928725323148"/>
          <c:h val="0.85429527628447099"/>
        </c:manualLayout>
      </c:layout>
      <c:scatterChart>
        <c:scatterStyle val="smoothMarker"/>
        <c:varyColors val="0"/>
        <c:ser>
          <c:idx val="0"/>
          <c:order val="0"/>
          <c:spPr>
            <a:ln w="44450">
              <a:solidFill>
                <a:schemeClr val="accent1"/>
              </a:solidFill>
            </a:ln>
          </c:spPr>
          <c:marker>
            <c:symbol val="circle"/>
            <c:size val="10"/>
            <c:spPr>
              <a:solidFill>
                <a:schemeClr val="accent1"/>
              </a:solidFill>
              <a:ln w="38100">
                <a:noFill/>
              </a:ln>
            </c:spPr>
          </c:marker>
          <c:xVal>
            <c:numRef>
              <c:f>'Pag10'!$A$38:$A$58</c:f>
              <c:numCache>
                <c:formatCode>0.0</c:formatCode>
                <c:ptCount val="21"/>
                <c:pt idx="0">
                  <c:v>59</c:v>
                </c:pt>
                <c:pt idx="1">
                  <c:v>59.1</c:v>
                </c:pt>
                <c:pt idx="2">
                  <c:v>59.2</c:v>
                </c:pt>
                <c:pt idx="3">
                  <c:v>59.3</c:v>
                </c:pt>
                <c:pt idx="4">
                  <c:v>59.4</c:v>
                </c:pt>
                <c:pt idx="5">
                  <c:v>59.5</c:v>
                </c:pt>
                <c:pt idx="6">
                  <c:v>59.6</c:v>
                </c:pt>
                <c:pt idx="7">
                  <c:v>59.7</c:v>
                </c:pt>
                <c:pt idx="8">
                  <c:v>59.8</c:v>
                </c:pt>
                <c:pt idx="9">
                  <c:v>59.9</c:v>
                </c:pt>
                <c:pt idx="10">
                  <c:v>60</c:v>
                </c:pt>
                <c:pt idx="11">
                  <c:v>60.1</c:v>
                </c:pt>
                <c:pt idx="12">
                  <c:v>60.2</c:v>
                </c:pt>
                <c:pt idx="13">
                  <c:v>60.3</c:v>
                </c:pt>
                <c:pt idx="14">
                  <c:v>60.4</c:v>
                </c:pt>
                <c:pt idx="15">
                  <c:v>60.5</c:v>
                </c:pt>
                <c:pt idx="16">
                  <c:v>60.6</c:v>
                </c:pt>
                <c:pt idx="17">
                  <c:v>60.7</c:v>
                </c:pt>
                <c:pt idx="18">
                  <c:v>60.8</c:v>
                </c:pt>
                <c:pt idx="19">
                  <c:v>60.9</c:v>
                </c:pt>
                <c:pt idx="20">
                  <c:v>61</c:v>
                </c:pt>
              </c:numCache>
            </c:numRef>
          </c:xVal>
          <c:yVal>
            <c:numRef>
              <c:f>'Pag10'!$B$38:$B$58</c:f>
              <c:numCache>
                <c:formatCode>_(* #,##0.0000000000_);_(* \(#,##0.0000000000\);_(* "-"??_);_(@_)</c:formatCode>
                <c:ptCount val="21"/>
                <c:pt idx="9">
                  <c:v>3.9874434280000003E-3</c:v>
                </c:pt>
                <c:pt idx="10">
                  <c:v>0.98727612725400005</c:v>
                </c:pt>
                <c:pt idx="11">
                  <c:v>8.5646890610000005E-3</c:v>
                </c:pt>
              </c:numCache>
            </c:numRef>
          </c:yVal>
          <c:smooth val="1"/>
          <c:extLst>
            <c:ext xmlns:c16="http://schemas.microsoft.com/office/drawing/2014/chart" uri="{C3380CC4-5D6E-409C-BE32-E72D297353CC}">
              <c16:uniqueId val="{00000000-E54A-466E-9AFD-B78AD7413590}"/>
            </c:ext>
          </c:extLst>
        </c:ser>
        <c:ser>
          <c:idx val="1"/>
          <c:order val="1"/>
          <c:spPr>
            <a:ln w="44450">
              <a:solidFill>
                <a:schemeClr val="accent1"/>
              </a:solidFill>
            </a:ln>
          </c:spPr>
          <c:marker>
            <c:symbol val="circle"/>
            <c:size val="10"/>
            <c:spPr>
              <a:solidFill>
                <a:schemeClr val="accent1"/>
              </a:solidFill>
              <a:ln>
                <a:noFill/>
              </a:ln>
            </c:spPr>
          </c:marker>
          <c:xVal>
            <c:numRef>
              <c:f>'Pag10'!$A$38:$A$58</c:f>
              <c:numCache>
                <c:formatCode>0.0</c:formatCode>
                <c:ptCount val="21"/>
                <c:pt idx="0">
                  <c:v>59</c:v>
                </c:pt>
                <c:pt idx="1">
                  <c:v>59.1</c:v>
                </c:pt>
                <c:pt idx="2">
                  <c:v>59.2</c:v>
                </c:pt>
                <c:pt idx="3">
                  <c:v>59.3</c:v>
                </c:pt>
                <c:pt idx="4">
                  <c:v>59.4</c:v>
                </c:pt>
                <c:pt idx="5">
                  <c:v>59.5</c:v>
                </c:pt>
                <c:pt idx="6">
                  <c:v>59.6</c:v>
                </c:pt>
                <c:pt idx="7">
                  <c:v>59.7</c:v>
                </c:pt>
                <c:pt idx="8">
                  <c:v>59.8</c:v>
                </c:pt>
                <c:pt idx="9">
                  <c:v>59.9</c:v>
                </c:pt>
                <c:pt idx="10">
                  <c:v>60</c:v>
                </c:pt>
                <c:pt idx="11">
                  <c:v>60.1</c:v>
                </c:pt>
                <c:pt idx="12">
                  <c:v>60.2</c:v>
                </c:pt>
                <c:pt idx="13">
                  <c:v>60.3</c:v>
                </c:pt>
                <c:pt idx="14">
                  <c:v>60.4</c:v>
                </c:pt>
                <c:pt idx="15">
                  <c:v>60.5</c:v>
                </c:pt>
                <c:pt idx="16">
                  <c:v>60.6</c:v>
                </c:pt>
                <c:pt idx="17">
                  <c:v>60.7</c:v>
                </c:pt>
                <c:pt idx="18">
                  <c:v>60.8</c:v>
                </c:pt>
                <c:pt idx="19">
                  <c:v>60.9</c:v>
                </c:pt>
                <c:pt idx="20">
                  <c:v>61</c:v>
                </c:pt>
              </c:numCache>
            </c:numRef>
          </c:xVal>
          <c:yVal>
            <c:numRef>
              <c:f>'Pag10'!$C$38:$C$58</c:f>
              <c:numCache>
                <c:formatCode>_(* #,##0.0000000000_);_(* \(#,##0.0000000000\);_(* "-"??_);_(@_)</c:formatCode>
                <c:ptCount val="21"/>
                <c:pt idx="0">
                  <c:v>1.2683899999999999E-7</c:v>
                </c:pt>
                <c:pt idx="1">
                  <c:v>1.2683899999999999E-7</c:v>
                </c:pt>
                <c:pt idx="2">
                  <c:v>1.395231E-6</c:v>
                </c:pt>
                <c:pt idx="3">
                  <c:v>1.9025870000000001E-6</c:v>
                </c:pt>
                <c:pt idx="4">
                  <c:v>2.663622E-6</c:v>
                </c:pt>
                <c:pt idx="5">
                  <c:v>3.1709789999999998E-6</c:v>
                </c:pt>
                <c:pt idx="6">
                  <c:v>1.1415526000000001E-5</c:v>
                </c:pt>
                <c:pt idx="7">
                  <c:v>3.0821921000000001E-5</c:v>
                </c:pt>
                <c:pt idx="8">
                  <c:v>9.7412493000000004E-5</c:v>
                </c:pt>
                <c:pt idx="9">
                  <c:v>3.9874434280000003E-3</c:v>
                </c:pt>
                <c:pt idx="11">
                  <c:v>8.5646890610000005E-3</c:v>
                </c:pt>
                <c:pt idx="12">
                  <c:v>1.2937596E-5</c:v>
                </c:pt>
                <c:pt idx="13">
                  <c:v>4.9467280000000004E-6</c:v>
                </c:pt>
                <c:pt idx="14">
                  <c:v>8.8787400000000003E-7</c:v>
                </c:pt>
                <c:pt idx="15">
                  <c:v>1.52207E-6</c:v>
                </c:pt>
                <c:pt idx="16">
                  <c:v>2.5367799999999998E-7</c:v>
                </c:pt>
                <c:pt idx="17">
                  <c:v>0</c:v>
                </c:pt>
                <c:pt idx="18">
                  <c:v>0</c:v>
                </c:pt>
                <c:pt idx="19">
                  <c:v>0</c:v>
                </c:pt>
                <c:pt idx="20">
                  <c:v>0</c:v>
                </c:pt>
              </c:numCache>
            </c:numRef>
          </c:yVal>
          <c:smooth val="1"/>
          <c:extLst>
            <c:ext xmlns:c16="http://schemas.microsoft.com/office/drawing/2014/chart" uri="{C3380CC4-5D6E-409C-BE32-E72D297353CC}">
              <c16:uniqueId val="{00000000-8EAC-4300-BC5C-800B47E9F01C}"/>
            </c:ext>
          </c:extLst>
        </c:ser>
        <c:dLbls>
          <c:showLegendKey val="0"/>
          <c:showVal val="0"/>
          <c:showCatName val="0"/>
          <c:showSerName val="0"/>
          <c:showPercent val="0"/>
          <c:showBubbleSize val="0"/>
        </c:dLbls>
        <c:axId val="842085448"/>
        <c:axId val="842085840"/>
      </c:scatterChart>
      <c:valAx>
        <c:axId val="842085448"/>
        <c:scaling>
          <c:orientation val="minMax"/>
          <c:max val="60.4"/>
          <c:min val="59.6"/>
        </c:scaling>
        <c:delete val="0"/>
        <c:axPos val="b"/>
        <c:majorGridlines>
          <c:spPr>
            <a:ln>
              <a:prstDash val="lgDashDot"/>
            </a:ln>
          </c:spPr>
        </c:majorGridlines>
        <c:title>
          <c:tx>
            <c:rich>
              <a:bodyPr/>
              <a:lstStyle/>
              <a:p>
                <a:pPr>
                  <a:defRPr/>
                </a:pPr>
                <a:r>
                  <a:rPr lang="es-GT"/>
                  <a:t>Hz</a:t>
                </a:r>
              </a:p>
            </c:rich>
          </c:tx>
          <c:overlay val="0"/>
        </c:title>
        <c:numFmt formatCode="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842085840"/>
        <c:crosses val="autoZero"/>
        <c:crossBetween val="midCat"/>
        <c:majorUnit val="0.1"/>
        <c:minorUnit val="5.000000000000001E-2"/>
      </c:valAx>
      <c:valAx>
        <c:axId val="842085840"/>
        <c:scaling>
          <c:orientation val="minMax"/>
          <c:max val="1"/>
          <c:min val="-0.1"/>
        </c:scaling>
        <c:delete val="0"/>
        <c:axPos val="l"/>
        <c:majorGridlines/>
        <c:numFmt formatCode="#,##0.0" sourceLinked="0"/>
        <c:majorTickMark val="out"/>
        <c:minorTickMark val="none"/>
        <c:tickLblPos val="nextTo"/>
        <c:crossAx val="842085448"/>
        <c:crossesAt val="59.6"/>
        <c:crossBetween val="midCat"/>
        <c:majorUnit val="0.1"/>
        <c:minorUnit val="5.000000000000001E-2"/>
      </c:valAx>
    </c:plotArea>
    <c:plotVisOnly val="1"/>
    <c:dispBlanksAs val="gap"/>
    <c:showDLblsOverMax val="0"/>
  </c:chart>
  <c:spPr>
    <a:ln>
      <a:solidFill>
        <a:schemeClr val="tx1"/>
      </a:solidFill>
    </a:ln>
  </c:spPr>
  <c:printSettings>
    <c:headerFooter alignWithMargins="0"/>
    <c:pageMargins b="1" l="0.75000000000000155" r="0.75000000000000155" t="1" header="0" footer="0"/>
    <c:pageSetup orientation="portrait"/>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0" i="0" u="none" strike="noStrike" baseline="0">
                <a:solidFill>
                  <a:srgbClr val="333333"/>
                </a:solidFill>
                <a:latin typeface="Calibri"/>
                <a:ea typeface="Calibri"/>
                <a:cs typeface="Calibri"/>
              </a:defRPr>
            </a:pPr>
            <a:r>
              <a:rPr lang="es-MX"/>
              <a:t>CURVAS MONÓTONAS - POE Y DEMANDA SNI</a:t>
            </a:r>
          </a:p>
        </c:rich>
      </c:tx>
      <c:overlay val="0"/>
      <c:spPr>
        <a:noFill/>
        <a:ln w="25400">
          <a:noFill/>
        </a:ln>
      </c:spPr>
    </c:title>
    <c:autoTitleDeleted val="0"/>
    <c:plotArea>
      <c:layout/>
      <c:lineChart>
        <c:grouping val="standard"/>
        <c:varyColors val="0"/>
        <c:ser>
          <c:idx val="1"/>
          <c:order val="1"/>
          <c:tx>
            <c:v>PRECIO DE OPORTUNIDAD DE LA ENERGÍA</c:v>
          </c:tx>
          <c:spPr>
            <a:ln w="28575" cap="rnd">
              <a:solidFill>
                <a:schemeClr val="accent5"/>
              </a:solidFill>
              <a:round/>
            </a:ln>
            <a:effectLst/>
          </c:spPr>
          <c:marker>
            <c:symbol val="none"/>
          </c:marker>
          <c:cat>
            <c:numLit>
              <c:formatCode>General</c:formatCode>
              <c:ptCount val="8760"/>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pt idx="361">
                <c:v>361</c:v>
              </c:pt>
              <c:pt idx="362">
                <c:v>362</c:v>
              </c:pt>
              <c:pt idx="363">
                <c:v>363</c:v>
              </c:pt>
              <c:pt idx="364">
                <c:v>364</c:v>
              </c:pt>
              <c:pt idx="365">
                <c:v>365</c:v>
              </c:pt>
              <c:pt idx="366">
                <c:v>366</c:v>
              </c:pt>
              <c:pt idx="367">
                <c:v>367</c:v>
              </c:pt>
              <c:pt idx="368">
                <c:v>368</c:v>
              </c:pt>
              <c:pt idx="369">
                <c:v>369</c:v>
              </c:pt>
              <c:pt idx="370">
                <c:v>370</c:v>
              </c:pt>
              <c:pt idx="371">
                <c:v>371</c:v>
              </c:pt>
              <c:pt idx="372">
                <c:v>372</c:v>
              </c:pt>
              <c:pt idx="373">
                <c:v>373</c:v>
              </c:pt>
              <c:pt idx="374">
                <c:v>374</c:v>
              </c:pt>
              <c:pt idx="375">
                <c:v>375</c:v>
              </c:pt>
              <c:pt idx="376">
                <c:v>376</c:v>
              </c:pt>
              <c:pt idx="377">
                <c:v>377</c:v>
              </c:pt>
              <c:pt idx="378">
                <c:v>378</c:v>
              </c:pt>
              <c:pt idx="379">
                <c:v>379</c:v>
              </c:pt>
              <c:pt idx="380">
                <c:v>380</c:v>
              </c:pt>
              <c:pt idx="381">
                <c:v>381</c:v>
              </c:pt>
              <c:pt idx="382">
                <c:v>382</c:v>
              </c:pt>
              <c:pt idx="383">
                <c:v>383</c:v>
              </c:pt>
              <c:pt idx="384">
                <c:v>384</c:v>
              </c:pt>
              <c:pt idx="385">
                <c:v>385</c:v>
              </c:pt>
              <c:pt idx="386">
                <c:v>386</c:v>
              </c:pt>
              <c:pt idx="387">
                <c:v>387</c:v>
              </c:pt>
              <c:pt idx="388">
                <c:v>388</c:v>
              </c:pt>
              <c:pt idx="389">
                <c:v>389</c:v>
              </c:pt>
              <c:pt idx="390">
                <c:v>390</c:v>
              </c:pt>
              <c:pt idx="391">
                <c:v>391</c:v>
              </c:pt>
              <c:pt idx="392">
                <c:v>392</c:v>
              </c:pt>
              <c:pt idx="393">
                <c:v>393</c:v>
              </c:pt>
              <c:pt idx="394">
                <c:v>394</c:v>
              </c:pt>
              <c:pt idx="395">
                <c:v>395</c:v>
              </c:pt>
              <c:pt idx="396">
                <c:v>396</c:v>
              </c:pt>
              <c:pt idx="397">
                <c:v>397</c:v>
              </c:pt>
              <c:pt idx="398">
                <c:v>398</c:v>
              </c:pt>
              <c:pt idx="399">
                <c:v>399</c:v>
              </c:pt>
              <c:pt idx="400">
                <c:v>400</c:v>
              </c:pt>
              <c:pt idx="401">
                <c:v>401</c:v>
              </c:pt>
              <c:pt idx="402">
                <c:v>402</c:v>
              </c:pt>
              <c:pt idx="403">
                <c:v>403</c:v>
              </c:pt>
              <c:pt idx="404">
                <c:v>404</c:v>
              </c:pt>
              <c:pt idx="405">
                <c:v>405</c:v>
              </c:pt>
              <c:pt idx="406">
                <c:v>406</c:v>
              </c:pt>
              <c:pt idx="407">
                <c:v>407</c:v>
              </c:pt>
              <c:pt idx="408">
                <c:v>408</c:v>
              </c:pt>
              <c:pt idx="409">
                <c:v>409</c:v>
              </c:pt>
              <c:pt idx="410">
                <c:v>410</c:v>
              </c:pt>
              <c:pt idx="411">
                <c:v>411</c:v>
              </c:pt>
              <c:pt idx="412">
                <c:v>412</c:v>
              </c:pt>
              <c:pt idx="413">
                <c:v>413</c:v>
              </c:pt>
              <c:pt idx="414">
                <c:v>414</c:v>
              </c:pt>
              <c:pt idx="415">
                <c:v>415</c:v>
              </c:pt>
              <c:pt idx="416">
                <c:v>416</c:v>
              </c:pt>
              <c:pt idx="417">
                <c:v>417</c:v>
              </c:pt>
              <c:pt idx="418">
                <c:v>418</c:v>
              </c:pt>
              <c:pt idx="419">
                <c:v>419</c:v>
              </c:pt>
              <c:pt idx="420">
                <c:v>420</c:v>
              </c:pt>
              <c:pt idx="421">
                <c:v>421</c:v>
              </c:pt>
              <c:pt idx="422">
                <c:v>422</c:v>
              </c:pt>
              <c:pt idx="423">
                <c:v>423</c:v>
              </c:pt>
              <c:pt idx="424">
                <c:v>424</c:v>
              </c:pt>
              <c:pt idx="425">
                <c:v>425</c:v>
              </c:pt>
              <c:pt idx="426">
                <c:v>426</c:v>
              </c:pt>
              <c:pt idx="427">
                <c:v>427</c:v>
              </c:pt>
              <c:pt idx="428">
                <c:v>428</c:v>
              </c:pt>
              <c:pt idx="429">
                <c:v>429</c:v>
              </c:pt>
              <c:pt idx="430">
                <c:v>430</c:v>
              </c:pt>
              <c:pt idx="431">
                <c:v>431</c:v>
              </c:pt>
              <c:pt idx="432">
                <c:v>432</c:v>
              </c:pt>
              <c:pt idx="433">
                <c:v>433</c:v>
              </c:pt>
              <c:pt idx="434">
                <c:v>434</c:v>
              </c:pt>
              <c:pt idx="435">
                <c:v>435</c:v>
              </c:pt>
              <c:pt idx="436">
                <c:v>436</c:v>
              </c:pt>
              <c:pt idx="437">
                <c:v>437</c:v>
              </c:pt>
              <c:pt idx="438">
                <c:v>438</c:v>
              </c:pt>
              <c:pt idx="439">
                <c:v>439</c:v>
              </c:pt>
              <c:pt idx="440">
                <c:v>440</c:v>
              </c:pt>
              <c:pt idx="441">
                <c:v>441</c:v>
              </c:pt>
              <c:pt idx="442">
                <c:v>442</c:v>
              </c:pt>
              <c:pt idx="443">
                <c:v>443</c:v>
              </c:pt>
              <c:pt idx="444">
                <c:v>444</c:v>
              </c:pt>
              <c:pt idx="445">
                <c:v>445</c:v>
              </c:pt>
              <c:pt idx="446">
                <c:v>446</c:v>
              </c:pt>
              <c:pt idx="447">
                <c:v>447</c:v>
              </c:pt>
              <c:pt idx="448">
                <c:v>448</c:v>
              </c:pt>
              <c:pt idx="449">
                <c:v>449</c:v>
              </c:pt>
              <c:pt idx="450">
                <c:v>450</c:v>
              </c:pt>
              <c:pt idx="451">
                <c:v>451</c:v>
              </c:pt>
              <c:pt idx="452">
                <c:v>452</c:v>
              </c:pt>
              <c:pt idx="453">
                <c:v>453</c:v>
              </c:pt>
              <c:pt idx="454">
                <c:v>454</c:v>
              </c:pt>
              <c:pt idx="455">
                <c:v>455</c:v>
              </c:pt>
              <c:pt idx="456">
                <c:v>456</c:v>
              </c:pt>
              <c:pt idx="457">
                <c:v>457</c:v>
              </c:pt>
              <c:pt idx="458">
                <c:v>458</c:v>
              </c:pt>
              <c:pt idx="459">
                <c:v>459</c:v>
              </c:pt>
              <c:pt idx="460">
                <c:v>460</c:v>
              </c:pt>
              <c:pt idx="461">
                <c:v>461</c:v>
              </c:pt>
              <c:pt idx="462">
                <c:v>462</c:v>
              </c:pt>
              <c:pt idx="463">
                <c:v>463</c:v>
              </c:pt>
              <c:pt idx="464">
                <c:v>464</c:v>
              </c:pt>
              <c:pt idx="465">
                <c:v>465</c:v>
              </c:pt>
              <c:pt idx="466">
                <c:v>466</c:v>
              </c:pt>
              <c:pt idx="467">
                <c:v>467</c:v>
              </c:pt>
              <c:pt idx="468">
                <c:v>468</c:v>
              </c:pt>
              <c:pt idx="469">
                <c:v>469</c:v>
              </c:pt>
              <c:pt idx="470">
                <c:v>470</c:v>
              </c:pt>
              <c:pt idx="471">
                <c:v>471</c:v>
              </c:pt>
              <c:pt idx="472">
                <c:v>472</c:v>
              </c:pt>
              <c:pt idx="473">
                <c:v>473</c:v>
              </c:pt>
              <c:pt idx="474">
                <c:v>474</c:v>
              </c:pt>
              <c:pt idx="475">
                <c:v>475</c:v>
              </c:pt>
              <c:pt idx="476">
                <c:v>476</c:v>
              </c:pt>
              <c:pt idx="477">
                <c:v>477</c:v>
              </c:pt>
              <c:pt idx="478">
                <c:v>478</c:v>
              </c:pt>
              <c:pt idx="479">
                <c:v>479</c:v>
              </c:pt>
              <c:pt idx="480">
                <c:v>480</c:v>
              </c:pt>
              <c:pt idx="481">
                <c:v>481</c:v>
              </c:pt>
              <c:pt idx="482">
                <c:v>482</c:v>
              </c:pt>
              <c:pt idx="483">
                <c:v>483</c:v>
              </c:pt>
              <c:pt idx="484">
                <c:v>484</c:v>
              </c:pt>
              <c:pt idx="485">
                <c:v>485</c:v>
              </c:pt>
              <c:pt idx="486">
                <c:v>486</c:v>
              </c:pt>
              <c:pt idx="487">
                <c:v>487</c:v>
              </c:pt>
              <c:pt idx="488">
                <c:v>488</c:v>
              </c:pt>
              <c:pt idx="489">
                <c:v>489</c:v>
              </c:pt>
              <c:pt idx="490">
                <c:v>490</c:v>
              </c:pt>
              <c:pt idx="491">
                <c:v>491</c:v>
              </c:pt>
              <c:pt idx="492">
                <c:v>492</c:v>
              </c:pt>
              <c:pt idx="493">
                <c:v>493</c:v>
              </c:pt>
              <c:pt idx="494">
                <c:v>494</c:v>
              </c:pt>
              <c:pt idx="495">
                <c:v>495</c:v>
              </c:pt>
              <c:pt idx="496">
                <c:v>496</c:v>
              </c:pt>
              <c:pt idx="497">
                <c:v>497</c:v>
              </c:pt>
              <c:pt idx="498">
                <c:v>498</c:v>
              </c:pt>
              <c:pt idx="499">
                <c:v>499</c:v>
              </c:pt>
              <c:pt idx="500">
                <c:v>500</c:v>
              </c:pt>
              <c:pt idx="501">
                <c:v>501</c:v>
              </c:pt>
              <c:pt idx="502">
                <c:v>502</c:v>
              </c:pt>
              <c:pt idx="503">
                <c:v>503</c:v>
              </c:pt>
              <c:pt idx="504">
                <c:v>504</c:v>
              </c:pt>
              <c:pt idx="505">
                <c:v>505</c:v>
              </c:pt>
              <c:pt idx="506">
                <c:v>506</c:v>
              </c:pt>
              <c:pt idx="507">
                <c:v>507</c:v>
              </c:pt>
              <c:pt idx="508">
                <c:v>508</c:v>
              </c:pt>
              <c:pt idx="509">
                <c:v>509</c:v>
              </c:pt>
              <c:pt idx="510">
                <c:v>510</c:v>
              </c:pt>
              <c:pt idx="511">
                <c:v>511</c:v>
              </c:pt>
              <c:pt idx="512">
                <c:v>512</c:v>
              </c:pt>
              <c:pt idx="513">
                <c:v>513</c:v>
              </c:pt>
              <c:pt idx="514">
                <c:v>514</c:v>
              </c:pt>
              <c:pt idx="515">
                <c:v>515</c:v>
              </c:pt>
              <c:pt idx="516">
                <c:v>516</c:v>
              </c:pt>
              <c:pt idx="517">
                <c:v>517</c:v>
              </c:pt>
              <c:pt idx="518">
                <c:v>518</c:v>
              </c:pt>
              <c:pt idx="519">
                <c:v>519</c:v>
              </c:pt>
              <c:pt idx="520">
                <c:v>520</c:v>
              </c:pt>
              <c:pt idx="521">
                <c:v>521</c:v>
              </c:pt>
              <c:pt idx="522">
                <c:v>522</c:v>
              </c:pt>
              <c:pt idx="523">
                <c:v>523</c:v>
              </c:pt>
              <c:pt idx="524">
                <c:v>524</c:v>
              </c:pt>
              <c:pt idx="525">
                <c:v>525</c:v>
              </c:pt>
              <c:pt idx="526">
                <c:v>526</c:v>
              </c:pt>
              <c:pt idx="527">
                <c:v>527</c:v>
              </c:pt>
              <c:pt idx="528">
                <c:v>528</c:v>
              </c:pt>
              <c:pt idx="529">
                <c:v>529</c:v>
              </c:pt>
              <c:pt idx="530">
                <c:v>530</c:v>
              </c:pt>
              <c:pt idx="531">
                <c:v>531</c:v>
              </c:pt>
              <c:pt idx="532">
                <c:v>532</c:v>
              </c:pt>
              <c:pt idx="533">
                <c:v>533</c:v>
              </c:pt>
              <c:pt idx="534">
                <c:v>534</c:v>
              </c:pt>
              <c:pt idx="535">
                <c:v>535</c:v>
              </c:pt>
              <c:pt idx="536">
                <c:v>536</c:v>
              </c:pt>
              <c:pt idx="537">
                <c:v>537</c:v>
              </c:pt>
              <c:pt idx="538">
                <c:v>538</c:v>
              </c:pt>
              <c:pt idx="539">
                <c:v>539</c:v>
              </c:pt>
              <c:pt idx="540">
                <c:v>540</c:v>
              </c:pt>
              <c:pt idx="541">
                <c:v>541</c:v>
              </c:pt>
              <c:pt idx="542">
                <c:v>542</c:v>
              </c:pt>
              <c:pt idx="543">
                <c:v>543</c:v>
              </c:pt>
              <c:pt idx="544">
                <c:v>544</c:v>
              </c:pt>
              <c:pt idx="545">
                <c:v>545</c:v>
              </c:pt>
              <c:pt idx="546">
                <c:v>546</c:v>
              </c:pt>
              <c:pt idx="547">
                <c:v>547</c:v>
              </c:pt>
              <c:pt idx="548">
                <c:v>548</c:v>
              </c:pt>
              <c:pt idx="549">
                <c:v>549</c:v>
              </c:pt>
              <c:pt idx="550">
                <c:v>550</c:v>
              </c:pt>
              <c:pt idx="551">
                <c:v>551</c:v>
              </c:pt>
              <c:pt idx="552">
                <c:v>552</c:v>
              </c:pt>
              <c:pt idx="553">
                <c:v>553</c:v>
              </c:pt>
              <c:pt idx="554">
                <c:v>554</c:v>
              </c:pt>
              <c:pt idx="555">
                <c:v>555</c:v>
              </c:pt>
              <c:pt idx="556">
                <c:v>556</c:v>
              </c:pt>
              <c:pt idx="557">
                <c:v>557</c:v>
              </c:pt>
              <c:pt idx="558">
                <c:v>558</c:v>
              </c:pt>
              <c:pt idx="559">
                <c:v>559</c:v>
              </c:pt>
              <c:pt idx="560">
                <c:v>560</c:v>
              </c:pt>
              <c:pt idx="561">
                <c:v>561</c:v>
              </c:pt>
              <c:pt idx="562">
                <c:v>562</c:v>
              </c:pt>
              <c:pt idx="563">
                <c:v>563</c:v>
              </c:pt>
              <c:pt idx="564">
                <c:v>564</c:v>
              </c:pt>
              <c:pt idx="565">
                <c:v>565</c:v>
              </c:pt>
              <c:pt idx="566">
                <c:v>566</c:v>
              </c:pt>
              <c:pt idx="567">
                <c:v>567</c:v>
              </c:pt>
              <c:pt idx="568">
                <c:v>568</c:v>
              </c:pt>
              <c:pt idx="569">
                <c:v>569</c:v>
              </c:pt>
              <c:pt idx="570">
                <c:v>570</c:v>
              </c:pt>
              <c:pt idx="571">
                <c:v>571</c:v>
              </c:pt>
              <c:pt idx="572">
                <c:v>572</c:v>
              </c:pt>
              <c:pt idx="573">
                <c:v>573</c:v>
              </c:pt>
              <c:pt idx="574">
                <c:v>574</c:v>
              </c:pt>
              <c:pt idx="575">
                <c:v>575</c:v>
              </c:pt>
              <c:pt idx="576">
                <c:v>576</c:v>
              </c:pt>
              <c:pt idx="577">
                <c:v>577</c:v>
              </c:pt>
              <c:pt idx="578">
                <c:v>578</c:v>
              </c:pt>
              <c:pt idx="579">
                <c:v>579</c:v>
              </c:pt>
              <c:pt idx="580">
                <c:v>580</c:v>
              </c:pt>
              <c:pt idx="581">
                <c:v>581</c:v>
              </c:pt>
              <c:pt idx="582">
                <c:v>582</c:v>
              </c:pt>
              <c:pt idx="583">
                <c:v>583</c:v>
              </c:pt>
              <c:pt idx="584">
                <c:v>584</c:v>
              </c:pt>
              <c:pt idx="585">
                <c:v>585</c:v>
              </c:pt>
              <c:pt idx="586">
                <c:v>586</c:v>
              </c:pt>
              <c:pt idx="587">
                <c:v>587</c:v>
              </c:pt>
              <c:pt idx="588">
                <c:v>588</c:v>
              </c:pt>
              <c:pt idx="589">
                <c:v>589</c:v>
              </c:pt>
              <c:pt idx="590">
                <c:v>590</c:v>
              </c:pt>
              <c:pt idx="591">
                <c:v>591</c:v>
              </c:pt>
              <c:pt idx="592">
                <c:v>592</c:v>
              </c:pt>
              <c:pt idx="593">
                <c:v>593</c:v>
              </c:pt>
              <c:pt idx="594">
                <c:v>594</c:v>
              </c:pt>
              <c:pt idx="595">
                <c:v>595</c:v>
              </c:pt>
              <c:pt idx="596">
                <c:v>596</c:v>
              </c:pt>
              <c:pt idx="597">
                <c:v>597</c:v>
              </c:pt>
              <c:pt idx="598">
                <c:v>598</c:v>
              </c:pt>
              <c:pt idx="599">
                <c:v>599</c:v>
              </c:pt>
              <c:pt idx="600">
                <c:v>600</c:v>
              </c:pt>
              <c:pt idx="601">
                <c:v>601</c:v>
              </c:pt>
              <c:pt idx="602">
                <c:v>602</c:v>
              </c:pt>
              <c:pt idx="603">
                <c:v>603</c:v>
              </c:pt>
              <c:pt idx="604">
                <c:v>604</c:v>
              </c:pt>
              <c:pt idx="605">
                <c:v>605</c:v>
              </c:pt>
              <c:pt idx="606">
                <c:v>606</c:v>
              </c:pt>
              <c:pt idx="607">
                <c:v>607</c:v>
              </c:pt>
              <c:pt idx="608">
                <c:v>608</c:v>
              </c:pt>
              <c:pt idx="609">
                <c:v>609</c:v>
              </c:pt>
              <c:pt idx="610">
                <c:v>610</c:v>
              </c:pt>
              <c:pt idx="611">
                <c:v>611</c:v>
              </c:pt>
              <c:pt idx="612">
                <c:v>612</c:v>
              </c:pt>
              <c:pt idx="613">
                <c:v>613</c:v>
              </c:pt>
              <c:pt idx="614">
                <c:v>614</c:v>
              </c:pt>
              <c:pt idx="615">
                <c:v>615</c:v>
              </c:pt>
              <c:pt idx="616">
                <c:v>616</c:v>
              </c:pt>
              <c:pt idx="617">
                <c:v>617</c:v>
              </c:pt>
              <c:pt idx="618">
                <c:v>618</c:v>
              </c:pt>
              <c:pt idx="619">
                <c:v>619</c:v>
              </c:pt>
              <c:pt idx="620">
                <c:v>620</c:v>
              </c:pt>
              <c:pt idx="621">
                <c:v>621</c:v>
              </c:pt>
              <c:pt idx="622">
                <c:v>622</c:v>
              </c:pt>
              <c:pt idx="623">
                <c:v>623</c:v>
              </c:pt>
              <c:pt idx="624">
                <c:v>624</c:v>
              </c:pt>
              <c:pt idx="625">
                <c:v>625</c:v>
              </c:pt>
              <c:pt idx="626">
                <c:v>626</c:v>
              </c:pt>
              <c:pt idx="627">
                <c:v>627</c:v>
              </c:pt>
              <c:pt idx="628">
                <c:v>628</c:v>
              </c:pt>
              <c:pt idx="629">
                <c:v>629</c:v>
              </c:pt>
              <c:pt idx="630">
                <c:v>630</c:v>
              </c:pt>
              <c:pt idx="631">
                <c:v>631</c:v>
              </c:pt>
              <c:pt idx="632">
                <c:v>632</c:v>
              </c:pt>
              <c:pt idx="633">
                <c:v>633</c:v>
              </c:pt>
              <c:pt idx="634">
                <c:v>634</c:v>
              </c:pt>
              <c:pt idx="635">
                <c:v>635</c:v>
              </c:pt>
              <c:pt idx="636">
                <c:v>636</c:v>
              </c:pt>
              <c:pt idx="637">
                <c:v>637</c:v>
              </c:pt>
              <c:pt idx="638">
                <c:v>638</c:v>
              </c:pt>
              <c:pt idx="639">
                <c:v>639</c:v>
              </c:pt>
              <c:pt idx="640">
                <c:v>640</c:v>
              </c:pt>
              <c:pt idx="641">
                <c:v>641</c:v>
              </c:pt>
              <c:pt idx="642">
                <c:v>642</c:v>
              </c:pt>
              <c:pt idx="643">
                <c:v>643</c:v>
              </c:pt>
              <c:pt idx="644">
                <c:v>644</c:v>
              </c:pt>
              <c:pt idx="645">
                <c:v>645</c:v>
              </c:pt>
              <c:pt idx="646">
                <c:v>646</c:v>
              </c:pt>
              <c:pt idx="647">
                <c:v>647</c:v>
              </c:pt>
              <c:pt idx="648">
                <c:v>648</c:v>
              </c:pt>
              <c:pt idx="649">
                <c:v>649</c:v>
              </c:pt>
              <c:pt idx="650">
                <c:v>650</c:v>
              </c:pt>
              <c:pt idx="651">
                <c:v>651</c:v>
              </c:pt>
              <c:pt idx="652">
                <c:v>652</c:v>
              </c:pt>
              <c:pt idx="653">
                <c:v>653</c:v>
              </c:pt>
              <c:pt idx="654">
                <c:v>654</c:v>
              </c:pt>
              <c:pt idx="655">
                <c:v>655</c:v>
              </c:pt>
              <c:pt idx="656">
                <c:v>656</c:v>
              </c:pt>
              <c:pt idx="657">
                <c:v>657</c:v>
              </c:pt>
              <c:pt idx="658">
                <c:v>658</c:v>
              </c:pt>
              <c:pt idx="659">
                <c:v>659</c:v>
              </c:pt>
              <c:pt idx="660">
                <c:v>660</c:v>
              </c:pt>
              <c:pt idx="661">
                <c:v>661</c:v>
              </c:pt>
              <c:pt idx="662">
                <c:v>662</c:v>
              </c:pt>
              <c:pt idx="663">
                <c:v>663</c:v>
              </c:pt>
              <c:pt idx="664">
                <c:v>664</c:v>
              </c:pt>
              <c:pt idx="665">
                <c:v>665</c:v>
              </c:pt>
              <c:pt idx="666">
                <c:v>666</c:v>
              </c:pt>
              <c:pt idx="667">
                <c:v>667</c:v>
              </c:pt>
              <c:pt idx="668">
                <c:v>668</c:v>
              </c:pt>
              <c:pt idx="669">
                <c:v>669</c:v>
              </c:pt>
              <c:pt idx="670">
                <c:v>670</c:v>
              </c:pt>
              <c:pt idx="671">
                <c:v>671</c:v>
              </c:pt>
              <c:pt idx="672">
                <c:v>672</c:v>
              </c:pt>
              <c:pt idx="673">
                <c:v>673</c:v>
              </c:pt>
              <c:pt idx="674">
                <c:v>674</c:v>
              </c:pt>
              <c:pt idx="675">
                <c:v>675</c:v>
              </c:pt>
              <c:pt idx="676">
                <c:v>676</c:v>
              </c:pt>
              <c:pt idx="677">
                <c:v>677</c:v>
              </c:pt>
              <c:pt idx="678">
                <c:v>678</c:v>
              </c:pt>
              <c:pt idx="679">
                <c:v>679</c:v>
              </c:pt>
              <c:pt idx="680">
                <c:v>680</c:v>
              </c:pt>
              <c:pt idx="681">
                <c:v>681</c:v>
              </c:pt>
              <c:pt idx="682">
                <c:v>682</c:v>
              </c:pt>
              <c:pt idx="683">
                <c:v>683</c:v>
              </c:pt>
              <c:pt idx="684">
                <c:v>684</c:v>
              </c:pt>
              <c:pt idx="685">
                <c:v>685</c:v>
              </c:pt>
              <c:pt idx="686">
                <c:v>686</c:v>
              </c:pt>
              <c:pt idx="687">
                <c:v>687</c:v>
              </c:pt>
              <c:pt idx="688">
                <c:v>688</c:v>
              </c:pt>
              <c:pt idx="689">
                <c:v>689</c:v>
              </c:pt>
              <c:pt idx="690">
                <c:v>690</c:v>
              </c:pt>
              <c:pt idx="691">
                <c:v>691</c:v>
              </c:pt>
              <c:pt idx="692">
                <c:v>692</c:v>
              </c:pt>
              <c:pt idx="693">
                <c:v>693</c:v>
              </c:pt>
              <c:pt idx="694">
                <c:v>694</c:v>
              </c:pt>
              <c:pt idx="695">
                <c:v>695</c:v>
              </c:pt>
              <c:pt idx="696">
                <c:v>696</c:v>
              </c:pt>
              <c:pt idx="697">
                <c:v>697</c:v>
              </c:pt>
              <c:pt idx="698">
                <c:v>698</c:v>
              </c:pt>
              <c:pt idx="699">
                <c:v>699</c:v>
              </c:pt>
              <c:pt idx="700">
                <c:v>700</c:v>
              </c:pt>
              <c:pt idx="701">
                <c:v>701</c:v>
              </c:pt>
              <c:pt idx="702">
                <c:v>702</c:v>
              </c:pt>
              <c:pt idx="703">
                <c:v>703</c:v>
              </c:pt>
              <c:pt idx="704">
                <c:v>704</c:v>
              </c:pt>
              <c:pt idx="705">
                <c:v>705</c:v>
              </c:pt>
              <c:pt idx="706">
                <c:v>706</c:v>
              </c:pt>
              <c:pt idx="707">
                <c:v>707</c:v>
              </c:pt>
              <c:pt idx="708">
                <c:v>708</c:v>
              </c:pt>
              <c:pt idx="709">
                <c:v>709</c:v>
              </c:pt>
              <c:pt idx="710">
                <c:v>710</c:v>
              </c:pt>
              <c:pt idx="711">
                <c:v>711</c:v>
              </c:pt>
              <c:pt idx="712">
                <c:v>712</c:v>
              </c:pt>
              <c:pt idx="713">
                <c:v>713</c:v>
              </c:pt>
              <c:pt idx="714">
                <c:v>714</c:v>
              </c:pt>
              <c:pt idx="715">
                <c:v>715</c:v>
              </c:pt>
              <c:pt idx="716">
                <c:v>716</c:v>
              </c:pt>
              <c:pt idx="717">
                <c:v>717</c:v>
              </c:pt>
              <c:pt idx="718">
                <c:v>718</c:v>
              </c:pt>
              <c:pt idx="719">
                <c:v>719</c:v>
              </c:pt>
              <c:pt idx="720">
                <c:v>720</c:v>
              </c:pt>
              <c:pt idx="721">
                <c:v>721</c:v>
              </c:pt>
              <c:pt idx="722">
                <c:v>722</c:v>
              </c:pt>
              <c:pt idx="723">
                <c:v>723</c:v>
              </c:pt>
              <c:pt idx="724">
                <c:v>724</c:v>
              </c:pt>
              <c:pt idx="725">
                <c:v>725</c:v>
              </c:pt>
              <c:pt idx="726">
                <c:v>726</c:v>
              </c:pt>
              <c:pt idx="727">
                <c:v>727</c:v>
              </c:pt>
              <c:pt idx="728">
                <c:v>728</c:v>
              </c:pt>
              <c:pt idx="729">
                <c:v>729</c:v>
              </c:pt>
              <c:pt idx="730">
                <c:v>730</c:v>
              </c:pt>
              <c:pt idx="731">
                <c:v>731</c:v>
              </c:pt>
              <c:pt idx="732">
                <c:v>732</c:v>
              </c:pt>
              <c:pt idx="733">
                <c:v>733</c:v>
              </c:pt>
              <c:pt idx="734">
                <c:v>734</c:v>
              </c:pt>
              <c:pt idx="735">
                <c:v>735</c:v>
              </c:pt>
              <c:pt idx="736">
                <c:v>736</c:v>
              </c:pt>
              <c:pt idx="737">
                <c:v>737</c:v>
              </c:pt>
              <c:pt idx="738">
                <c:v>738</c:v>
              </c:pt>
              <c:pt idx="739">
                <c:v>739</c:v>
              </c:pt>
              <c:pt idx="740">
                <c:v>740</c:v>
              </c:pt>
              <c:pt idx="741">
                <c:v>741</c:v>
              </c:pt>
              <c:pt idx="742">
                <c:v>742</c:v>
              </c:pt>
              <c:pt idx="743">
                <c:v>743</c:v>
              </c:pt>
              <c:pt idx="744">
                <c:v>744</c:v>
              </c:pt>
              <c:pt idx="745">
                <c:v>745</c:v>
              </c:pt>
              <c:pt idx="746">
                <c:v>746</c:v>
              </c:pt>
              <c:pt idx="747">
                <c:v>747</c:v>
              </c:pt>
              <c:pt idx="748">
                <c:v>748</c:v>
              </c:pt>
              <c:pt idx="749">
                <c:v>749</c:v>
              </c:pt>
              <c:pt idx="750">
                <c:v>750</c:v>
              </c:pt>
              <c:pt idx="751">
                <c:v>751</c:v>
              </c:pt>
              <c:pt idx="752">
                <c:v>752</c:v>
              </c:pt>
              <c:pt idx="753">
                <c:v>753</c:v>
              </c:pt>
              <c:pt idx="754">
                <c:v>754</c:v>
              </c:pt>
              <c:pt idx="755">
                <c:v>755</c:v>
              </c:pt>
              <c:pt idx="756">
                <c:v>756</c:v>
              </c:pt>
              <c:pt idx="757">
                <c:v>757</c:v>
              </c:pt>
              <c:pt idx="758">
                <c:v>758</c:v>
              </c:pt>
              <c:pt idx="759">
                <c:v>759</c:v>
              </c:pt>
              <c:pt idx="760">
                <c:v>760</c:v>
              </c:pt>
              <c:pt idx="761">
                <c:v>761</c:v>
              </c:pt>
              <c:pt idx="762">
                <c:v>762</c:v>
              </c:pt>
              <c:pt idx="763">
                <c:v>763</c:v>
              </c:pt>
              <c:pt idx="764">
                <c:v>764</c:v>
              </c:pt>
              <c:pt idx="765">
                <c:v>765</c:v>
              </c:pt>
              <c:pt idx="766">
                <c:v>766</c:v>
              </c:pt>
              <c:pt idx="767">
                <c:v>767</c:v>
              </c:pt>
              <c:pt idx="768">
                <c:v>768</c:v>
              </c:pt>
              <c:pt idx="769">
                <c:v>769</c:v>
              </c:pt>
              <c:pt idx="770">
                <c:v>770</c:v>
              </c:pt>
              <c:pt idx="771">
                <c:v>771</c:v>
              </c:pt>
              <c:pt idx="772">
                <c:v>772</c:v>
              </c:pt>
              <c:pt idx="773">
                <c:v>773</c:v>
              </c:pt>
              <c:pt idx="774">
                <c:v>774</c:v>
              </c:pt>
              <c:pt idx="775">
                <c:v>775</c:v>
              </c:pt>
              <c:pt idx="776">
                <c:v>776</c:v>
              </c:pt>
              <c:pt idx="777">
                <c:v>777</c:v>
              </c:pt>
              <c:pt idx="778">
                <c:v>778</c:v>
              </c:pt>
              <c:pt idx="779">
                <c:v>779</c:v>
              </c:pt>
              <c:pt idx="780">
                <c:v>780</c:v>
              </c:pt>
              <c:pt idx="781">
                <c:v>781</c:v>
              </c:pt>
              <c:pt idx="782">
                <c:v>782</c:v>
              </c:pt>
              <c:pt idx="783">
                <c:v>783</c:v>
              </c:pt>
              <c:pt idx="784">
                <c:v>784</c:v>
              </c:pt>
              <c:pt idx="785">
                <c:v>785</c:v>
              </c:pt>
              <c:pt idx="786">
                <c:v>786</c:v>
              </c:pt>
              <c:pt idx="787">
                <c:v>787</c:v>
              </c:pt>
              <c:pt idx="788">
                <c:v>788</c:v>
              </c:pt>
              <c:pt idx="789">
                <c:v>789</c:v>
              </c:pt>
              <c:pt idx="790">
                <c:v>790</c:v>
              </c:pt>
              <c:pt idx="791">
                <c:v>791</c:v>
              </c:pt>
              <c:pt idx="792">
                <c:v>792</c:v>
              </c:pt>
              <c:pt idx="793">
                <c:v>793</c:v>
              </c:pt>
              <c:pt idx="794">
                <c:v>794</c:v>
              </c:pt>
              <c:pt idx="795">
                <c:v>795</c:v>
              </c:pt>
              <c:pt idx="796">
                <c:v>796</c:v>
              </c:pt>
              <c:pt idx="797">
                <c:v>797</c:v>
              </c:pt>
              <c:pt idx="798">
                <c:v>798</c:v>
              </c:pt>
              <c:pt idx="799">
                <c:v>799</c:v>
              </c:pt>
              <c:pt idx="800">
                <c:v>800</c:v>
              </c:pt>
              <c:pt idx="801">
                <c:v>801</c:v>
              </c:pt>
              <c:pt idx="802">
                <c:v>802</c:v>
              </c:pt>
              <c:pt idx="803">
                <c:v>803</c:v>
              </c:pt>
              <c:pt idx="804">
                <c:v>804</c:v>
              </c:pt>
              <c:pt idx="805">
                <c:v>805</c:v>
              </c:pt>
              <c:pt idx="806">
                <c:v>806</c:v>
              </c:pt>
              <c:pt idx="807">
                <c:v>807</c:v>
              </c:pt>
              <c:pt idx="808">
                <c:v>808</c:v>
              </c:pt>
              <c:pt idx="809">
                <c:v>809</c:v>
              </c:pt>
              <c:pt idx="810">
                <c:v>810</c:v>
              </c:pt>
              <c:pt idx="811">
                <c:v>811</c:v>
              </c:pt>
              <c:pt idx="812">
                <c:v>812</c:v>
              </c:pt>
              <c:pt idx="813">
                <c:v>813</c:v>
              </c:pt>
              <c:pt idx="814">
                <c:v>814</c:v>
              </c:pt>
              <c:pt idx="815">
                <c:v>815</c:v>
              </c:pt>
              <c:pt idx="816">
                <c:v>816</c:v>
              </c:pt>
              <c:pt idx="817">
                <c:v>817</c:v>
              </c:pt>
              <c:pt idx="818">
                <c:v>818</c:v>
              </c:pt>
              <c:pt idx="819">
                <c:v>819</c:v>
              </c:pt>
              <c:pt idx="820">
                <c:v>820</c:v>
              </c:pt>
              <c:pt idx="821">
                <c:v>821</c:v>
              </c:pt>
              <c:pt idx="822">
                <c:v>822</c:v>
              </c:pt>
              <c:pt idx="823">
                <c:v>823</c:v>
              </c:pt>
              <c:pt idx="824">
                <c:v>824</c:v>
              </c:pt>
              <c:pt idx="825">
                <c:v>825</c:v>
              </c:pt>
              <c:pt idx="826">
                <c:v>826</c:v>
              </c:pt>
              <c:pt idx="827">
                <c:v>827</c:v>
              </c:pt>
              <c:pt idx="828">
                <c:v>828</c:v>
              </c:pt>
              <c:pt idx="829">
                <c:v>829</c:v>
              </c:pt>
              <c:pt idx="830">
                <c:v>830</c:v>
              </c:pt>
              <c:pt idx="831">
                <c:v>831</c:v>
              </c:pt>
              <c:pt idx="832">
                <c:v>832</c:v>
              </c:pt>
              <c:pt idx="833">
                <c:v>833</c:v>
              </c:pt>
              <c:pt idx="834">
                <c:v>834</c:v>
              </c:pt>
              <c:pt idx="835">
                <c:v>835</c:v>
              </c:pt>
              <c:pt idx="836">
                <c:v>836</c:v>
              </c:pt>
              <c:pt idx="837">
                <c:v>837</c:v>
              </c:pt>
              <c:pt idx="838">
                <c:v>838</c:v>
              </c:pt>
              <c:pt idx="839">
                <c:v>839</c:v>
              </c:pt>
              <c:pt idx="840">
                <c:v>840</c:v>
              </c:pt>
              <c:pt idx="841">
                <c:v>841</c:v>
              </c:pt>
              <c:pt idx="842">
                <c:v>842</c:v>
              </c:pt>
              <c:pt idx="843">
                <c:v>843</c:v>
              </c:pt>
              <c:pt idx="844">
                <c:v>844</c:v>
              </c:pt>
              <c:pt idx="845">
                <c:v>845</c:v>
              </c:pt>
              <c:pt idx="846">
                <c:v>846</c:v>
              </c:pt>
              <c:pt idx="847">
                <c:v>847</c:v>
              </c:pt>
              <c:pt idx="848">
                <c:v>848</c:v>
              </c:pt>
              <c:pt idx="849">
                <c:v>849</c:v>
              </c:pt>
              <c:pt idx="850">
                <c:v>850</c:v>
              </c:pt>
              <c:pt idx="851">
                <c:v>851</c:v>
              </c:pt>
              <c:pt idx="852">
                <c:v>852</c:v>
              </c:pt>
              <c:pt idx="853">
                <c:v>853</c:v>
              </c:pt>
              <c:pt idx="854">
                <c:v>854</c:v>
              </c:pt>
              <c:pt idx="855">
                <c:v>855</c:v>
              </c:pt>
              <c:pt idx="856">
                <c:v>856</c:v>
              </c:pt>
              <c:pt idx="857">
                <c:v>857</c:v>
              </c:pt>
              <c:pt idx="858">
                <c:v>858</c:v>
              </c:pt>
              <c:pt idx="859">
                <c:v>859</c:v>
              </c:pt>
              <c:pt idx="860">
                <c:v>860</c:v>
              </c:pt>
              <c:pt idx="861">
                <c:v>861</c:v>
              </c:pt>
              <c:pt idx="862">
                <c:v>862</c:v>
              </c:pt>
              <c:pt idx="863">
                <c:v>863</c:v>
              </c:pt>
              <c:pt idx="864">
                <c:v>864</c:v>
              </c:pt>
              <c:pt idx="865">
                <c:v>865</c:v>
              </c:pt>
              <c:pt idx="866">
                <c:v>866</c:v>
              </c:pt>
              <c:pt idx="867">
                <c:v>867</c:v>
              </c:pt>
              <c:pt idx="868">
                <c:v>868</c:v>
              </c:pt>
              <c:pt idx="869">
                <c:v>869</c:v>
              </c:pt>
              <c:pt idx="870">
                <c:v>870</c:v>
              </c:pt>
              <c:pt idx="871">
                <c:v>871</c:v>
              </c:pt>
              <c:pt idx="872">
                <c:v>872</c:v>
              </c:pt>
              <c:pt idx="873">
                <c:v>873</c:v>
              </c:pt>
              <c:pt idx="874">
                <c:v>874</c:v>
              </c:pt>
              <c:pt idx="875">
                <c:v>875</c:v>
              </c:pt>
              <c:pt idx="876">
                <c:v>876</c:v>
              </c:pt>
              <c:pt idx="877">
                <c:v>877</c:v>
              </c:pt>
              <c:pt idx="878">
                <c:v>878</c:v>
              </c:pt>
              <c:pt idx="879">
                <c:v>879</c:v>
              </c:pt>
              <c:pt idx="880">
                <c:v>880</c:v>
              </c:pt>
              <c:pt idx="881">
                <c:v>881</c:v>
              </c:pt>
              <c:pt idx="882">
                <c:v>882</c:v>
              </c:pt>
              <c:pt idx="883">
                <c:v>883</c:v>
              </c:pt>
              <c:pt idx="884">
                <c:v>884</c:v>
              </c:pt>
              <c:pt idx="885">
                <c:v>885</c:v>
              </c:pt>
              <c:pt idx="886">
                <c:v>886</c:v>
              </c:pt>
              <c:pt idx="887">
                <c:v>887</c:v>
              </c:pt>
              <c:pt idx="888">
                <c:v>888</c:v>
              </c:pt>
              <c:pt idx="889">
                <c:v>889</c:v>
              </c:pt>
              <c:pt idx="890">
                <c:v>890</c:v>
              </c:pt>
              <c:pt idx="891">
                <c:v>891</c:v>
              </c:pt>
              <c:pt idx="892">
                <c:v>892</c:v>
              </c:pt>
              <c:pt idx="893">
                <c:v>893</c:v>
              </c:pt>
              <c:pt idx="894">
                <c:v>894</c:v>
              </c:pt>
              <c:pt idx="895">
                <c:v>895</c:v>
              </c:pt>
              <c:pt idx="896">
                <c:v>896</c:v>
              </c:pt>
              <c:pt idx="897">
                <c:v>897</c:v>
              </c:pt>
              <c:pt idx="898">
                <c:v>898</c:v>
              </c:pt>
              <c:pt idx="899">
                <c:v>899</c:v>
              </c:pt>
              <c:pt idx="900">
                <c:v>900</c:v>
              </c:pt>
              <c:pt idx="901">
                <c:v>901</c:v>
              </c:pt>
              <c:pt idx="902">
                <c:v>902</c:v>
              </c:pt>
              <c:pt idx="903">
                <c:v>903</c:v>
              </c:pt>
              <c:pt idx="904">
                <c:v>904</c:v>
              </c:pt>
              <c:pt idx="905">
                <c:v>905</c:v>
              </c:pt>
              <c:pt idx="906">
                <c:v>906</c:v>
              </c:pt>
              <c:pt idx="907">
                <c:v>907</c:v>
              </c:pt>
              <c:pt idx="908">
                <c:v>908</c:v>
              </c:pt>
              <c:pt idx="909">
                <c:v>909</c:v>
              </c:pt>
              <c:pt idx="910">
                <c:v>910</c:v>
              </c:pt>
              <c:pt idx="911">
                <c:v>911</c:v>
              </c:pt>
              <c:pt idx="912">
                <c:v>912</c:v>
              </c:pt>
              <c:pt idx="913">
                <c:v>913</c:v>
              </c:pt>
              <c:pt idx="914">
                <c:v>914</c:v>
              </c:pt>
              <c:pt idx="915">
                <c:v>915</c:v>
              </c:pt>
              <c:pt idx="916">
                <c:v>916</c:v>
              </c:pt>
              <c:pt idx="917">
                <c:v>917</c:v>
              </c:pt>
              <c:pt idx="918">
                <c:v>918</c:v>
              </c:pt>
              <c:pt idx="919">
                <c:v>919</c:v>
              </c:pt>
              <c:pt idx="920">
                <c:v>920</c:v>
              </c:pt>
              <c:pt idx="921">
                <c:v>921</c:v>
              </c:pt>
              <c:pt idx="922">
                <c:v>922</c:v>
              </c:pt>
              <c:pt idx="923">
                <c:v>923</c:v>
              </c:pt>
              <c:pt idx="924">
                <c:v>924</c:v>
              </c:pt>
              <c:pt idx="925">
                <c:v>925</c:v>
              </c:pt>
              <c:pt idx="926">
                <c:v>926</c:v>
              </c:pt>
              <c:pt idx="927">
                <c:v>927</c:v>
              </c:pt>
              <c:pt idx="928">
                <c:v>928</c:v>
              </c:pt>
              <c:pt idx="929">
                <c:v>929</c:v>
              </c:pt>
              <c:pt idx="930">
                <c:v>930</c:v>
              </c:pt>
              <c:pt idx="931">
                <c:v>931</c:v>
              </c:pt>
              <c:pt idx="932">
                <c:v>932</c:v>
              </c:pt>
              <c:pt idx="933">
                <c:v>933</c:v>
              </c:pt>
              <c:pt idx="934">
                <c:v>934</c:v>
              </c:pt>
              <c:pt idx="935">
                <c:v>935</c:v>
              </c:pt>
              <c:pt idx="936">
                <c:v>936</c:v>
              </c:pt>
              <c:pt idx="937">
                <c:v>937</c:v>
              </c:pt>
              <c:pt idx="938">
                <c:v>938</c:v>
              </c:pt>
              <c:pt idx="939">
                <c:v>939</c:v>
              </c:pt>
              <c:pt idx="940">
                <c:v>940</c:v>
              </c:pt>
              <c:pt idx="941">
                <c:v>941</c:v>
              </c:pt>
              <c:pt idx="942">
                <c:v>942</c:v>
              </c:pt>
              <c:pt idx="943">
                <c:v>943</c:v>
              </c:pt>
              <c:pt idx="944">
                <c:v>944</c:v>
              </c:pt>
              <c:pt idx="945">
                <c:v>945</c:v>
              </c:pt>
              <c:pt idx="946">
                <c:v>946</c:v>
              </c:pt>
              <c:pt idx="947">
                <c:v>947</c:v>
              </c:pt>
              <c:pt idx="948">
                <c:v>948</c:v>
              </c:pt>
              <c:pt idx="949">
                <c:v>949</c:v>
              </c:pt>
              <c:pt idx="950">
                <c:v>950</c:v>
              </c:pt>
              <c:pt idx="951">
                <c:v>951</c:v>
              </c:pt>
              <c:pt idx="952">
                <c:v>952</c:v>
              </c:pt>
              <c:pt idx="953">
                <c:v>953</c:v>
              </c:pt>
              <c:pt idx="954">
                <c:v>954</c:v>
              </c:pt>
              <c:pt idx="955">
                <c:v>955</c:v>
              </c:pt>
              <c:pt idx="956">
                <c:v>956</c:v>
              </c:pt>
              <c:pt idx="957">
                <c:v>957</c:v>
              </c:pt>
              <c:pt idx="958">
                <c:v>958</c:v>
              </c:pt>
              <c:pt idx="959">
                <c:v>959</c:v>
              </c:pt>
              <c:pt idx="960">
                <c:v>960</c:v>
              </c:pt>
              <c:pt idx="961">
                <c:v>961</c:v>
              </c:pt>
              <c:pt idx="962">
                <c:v>962</c:v>
              </c:pt>
              <c:pt idx="963">
                <c:v>963</c:v>
              </c:pt>
              <c:pt idx="964">
                <c:v>964</c:v>
              </c:pt>
              <c:pt idx="965">
                <c:v>965</c:v>
              </c:pt>
              <c:pt idx="966">
                <c:v>966</c:v>
              </c:pt>
              <c:pt idx="967">
                <c:v>967</c:v>
              </c:pt>
              <c:pt idx="968">
                <c:v>968</c:v>
              </c:pt>
              <c:pt idx="969">
                <c:v>969</c:v>
              </c:pt>
              <c:pt idx="970">
                <c:v>970</c:v>
              </c:pt>
              <c:pt idx="971">
                <c:v>971</c:v>
              </c:pt>
              <c:pt idx="972">
                <c:v>972</c:v>
              </c:pt>
              <c:pt idx="973">
                <c:v>973</c:v>
              </c:pt>
              <c:pt idx="974">
                <c:v>974</c:v>
              </c:pt>
              <c:pt idx="975">
                <c:v>975</c:v>
              </c:pt>
              <c:pt idx="976">
                <c:v>976</c:v>
              </c:pt>
              <c:pt idx="977">
                <c:v>977</c:v>
              </c:pt>
              <c:pt idx="978">
                <c:v>978</c:v>
              </c:pt>
              <c:pt idx="979">
                <c:v>979</c:v>
              </c:pt>
              <c:pt idx="980">
                <c:v>980</c:v>
              </c:pt>
              <c:pt idx="981">
                <c:v>981</c:v>
              </c:pt>
              <c:pt idx="982">
                <c:v>982</c:v>
              </c:pt>
              <c:pt idx="983">
                <c:v>983</c:v>
              </c:pt>
              <c:pt idx="984">
                <c:v>984</c:v>
              </c:pt>
              <c:pt idx="985">
                <c:v>985</c:v>
              </c:pt>
              <c:pt idx="986">
                <c:v>986</c:v>
              </c:pt>
              <c:pt idx="987">
                <c:v>987</c:v>
              </c:pt>
              <c:pt idx="988">
                <c:v>988</c:v>
              </c:pt>
              <c:pt idx="989">
                <c:v>989</c:v>
              </c:pt>
              <c:pt idx="990">
                <c:v>990</c:v>
              </c:pt>
              <c:pt idx="991">
                <c:v>991</c:v>
              </c:pt>
              <c:pt idx="992">
                <c:v>992</c:v>
              </c:pt>
              <c:pt idx="993">
                <c:v>993</c:v>
              </c:pt>
              <c:pt idx="994">
                <c:v>994</c:v>
              </c:pt>
              <c:pt idx="995">
                <c:v>995</c:v>
              </c:pt>
              <c:pt idx="996">
                <c:v>996</c:v>
              </c:pt>
              <c:pt idx="997">
                <c:v>997</c:v>
              </c:pt>
              <c:pt idx="998">
                <c:v>998</c:v>
              </c:pt>
              <c:pt idx="999">
                <c:v>999</c:v>
              </c:pt>
              <c:pt idx="1000">
                <c:v>1000</c:v>
              </c:pt>
              <c:pt idx="1001">
                <c:v>1001</c:v>
              </c:pt>
              <c:pt idx="1002">
                <c:v>1002</c:v>
              </c:pt>
              <c:pt idx="1003">
                <c:v>1003</c:v>
              </c:pt>
              <c:pt idx="1004">
                <c:v>1004</c:v>
              </c:pt>
              <c:pt idx="1005">
                <c:v>1005</c:v>
              </c:pt>
              <c:pt idx="1006">
                <c:v>1006</c:v>
              </c:pt>
              <c:pt idx="1007">
                <c:v>1007</c:v>
              </c:pt>
              <c:pt idx="1008">
                <c:v>1008</c:v>
              </c:pt>
              <c:pt idx="1009">
                <c:v>1009</c:v>
              </c:pt>
              <c:pt idx="1010">
                <c:v>1010</c:v>
              </c:pt>
              <c:pt idx="1011">
                <c:v>1011</c:v>
              </c:pt>
              <c:pt idx="1012">
                <c:v>1012</c:v>
              </c:pt>
              <c:pt idx="1013">
                <c:v>1013</c:v>
              </c:pt>
              <c:pt idx="1014">
                <c:v>1014</c:v>
              </c:pt>
              <c:pt idx="1015">
                <c:v>1015</c:v>
              </c:pt>
              <c:pt idx="1016">
                <c:v>1016</c:v>
              </c:pt>
              <c:pt idx="1017">
                <c:v>1017</c:v>
              </c:pt>
              <c:pt idx="1018">
                <c:v>1018</c:v>
              </c:pt>
              <c:pt idx="1019">
                <c:v>1019</c:v>
              </c:pt>
              <c:pt idx="1020">
                <c:v>1020</c:v>
              </c:pt>
              <c:pt idx="1021">
                <c:v>1021</c:v>
              </c:pt>
              <c:pt idx="1022">
                <c:v>1022</c:v>
              </c:pt>
              <c:pt idx="1023">
                <c:v>1023</c:v>
              </c:pt>
              <c:pt idx="1024">
                <c:v>1024</c:v>
              </c:pt>
              <c:pt idx="1025">
                <c:v>1025</c:v>
              </c:pt>
              <c:pt idx="1026">
                <c:v>1026</c:v>
              </c:pt>
              <c:pt idx="1027">
                <c:v>1027</c:v>
              </c:pt>
              <c:pt idx="1028">
                <c:v>1028</c:v>
              </c:pt>
              <c:pt idx="1029">
                <c:v>1029</c:v>
              </c:pt>
              <c:pt idx="1030">
                <c:v>1030</c:v>
              </c:pt>
              <c:pt idx="1031">
                <c:v>1031</c:v>
              </c:pt>
              <c:pt idx="1032">
                <c:v>1032</c:v>
              </c:pt>
              <c:pt idx="1033">
                <c:v>1033</c:v>
              </c:pt>
              <c:pt idx="1034">
                <c:v>1034</c:v>
              </c:pt>
              <c:pt idx="1035">
                <c:v>1035</c:v>
              </c:pt>
              <c:pt idx="1036">
                <c:v>1036</c:v>
              </c:pt>
              <c:pt idx="1037">
                <c:v>1037</c:v>
              </c:pt>
              <c:pt idx="1038">
                <c:v>1038</c:v>
              </c:pt>
              <c:pt idx="1039">
                <c:v>1039</c:v>
              </c:pt>
              <c:pt idx="1040">
                <c:v>1040</c:v>
              </c:pt>
              <c:pt idx="1041">
                <c:v>1041</c:v>
              </c:pt>
              <c:pt idx="1042">
                <c:v>1042</c:v>
              </c:pt>
              <c:pt idx="1043">
                <c:v>1043</c:v>
              </c:pt>
              <c:pt idx="1044">
                <c:v>1044</c:v>
              </c:pt>
              <c:pt idx="1045">
                <c:v>1045</c:v>
              </c:pt>
              <c:pt idx="1046">
                <c:v>1046</c:v>
              </c:pt>
              <c:pt idx="1047">
                <c:v>1047</c:v>
              </c:pt>
              <c:pt idx="1048">
                <c:v>1048</c:v>
              </c:pt>
              <c:pt idx="1049">
                <c:v>1049</c:v>
              </c:pt>
              <c:pt idx="1050">
                <c:v>1050</c:v>
              </c:pt>
              <c:pt idx="1051">
                <c:v>1051</c:v>
              </c:pt>
              <c:pt idx="1052">
                <c:v>1052</c:v>
              </c:pt>
              <c:pt idx="1053">
                <c:v>1053</c:v>
              </c:pt>
              <c:pt idx="1054">
                <c:v>1054</c:v>
              </c:pt>
              <c:pt idx="1055">
                <c:v>1055</c:v>
              </c:pt>
              <c:pt idx="1056">
                <c:v>1056</c:v>
              </c:pt>
              <c:pt idx="1057">
                <c:v>1057</c:v>
              </c:pt>
              <c:pt idx="1058">
                <c:v>1058</c:v>
              </c:pt>
              <c:pt idx="1059">
                <c:v>1059</c:v>
              </c:pt>
              <c:pt idx="1060">
                <c:v>1060</c:v>
              </c:pt>
              <c:pt idx="1061">
                <c:v>1061</c:v>
              </c:pt>
              <c:pt idx="1062">
                <c:v>1062</c:v>
              </c:pt>
              <c:pt idx="1063">
                <c:v>1063</c:v>
              </c:pt>
              <c:pt idx="1064">
                <c:v>1064</c:v>
              </c:pt>
              <c:pt idx="1065">
                <c:v>1065</c:v>
              </c:pt>
              <c:pt idx="1066">
                <c:v>1066</c:v>
              </c:pt>
              <c:pt idx="1067">
                <c:v>1067</c:v>
              </c:pt>
              <c:pt idx="1068">
                <c:v>1068</c:v>
              </c:pt>
              <c:pt idx="1069">
                <c:v>1069</c:v>
              </c:pt>
              <c:pt idx="1070">
                <c:v>1070</c:v>
              </c:pt>
              <c:pt idx="1071">
                <c:v>1071</c:v>
              </c:pt>
              <c:pt idx="1072">
                <c:v>1072</c:v>
              </c:pt>
              <c:pt idx="1073">
                <c:v>1073</c:v>
              </c:pt>
              <c:pt idx="1074">
                <c:v>1074</c:v>
              </c:pt>
              <c:pt idx="1075">
                <c:v>1075</c:v>
              </c:pt>
              <c:pt idx="1076">
                <c:v>1076</c:v>
              </c:pt>
              <c:pt idx="1077">
                <c:v>1077</c:v>
              </c:pt>
              <c:pt idx="1078">
                <c:v>1078</c:v>
              </c:pt>
              <c:pt idx="1079">
                <c:v>1079</c:v>
              </c:pt>
              <c:pt idx="1080">
                <c:v>1080</c:v>
              </c:pt>
              <c:pt idx="1081">
                <c:v>1081</c:v>
              </c:pt>
              <c:pt idx="1082">
                <c:v>1082</c:v>
              </c:pt>
              <c:pt idx="1083">
                <c:v>1083</c:v>
              </c:pt>
              <c:pt idx="1084">
                <c:v>1084</c:v>
              </c:pt>
              <c:pt idx="1085">
                <c:v>1085</c:v>
              </c:pt>
              <c:pt idx="1086">
                <c:v>1086</c:v>
              </c:pt>
              <c:pt idx="1087">
                <c:v>1087</c:v>
              </c:pt>
              <c:pt idx="1088">
                <c:v>1088</c:v>
              </c:pt>
              <c:pt idx="1089">
                <c:v>1089</c:v>
              </c:pt>
              <c:pt idx="1090">
                <c:v>1090</c:v>
              </c:pt>
              <c:pt idx="1091">
                <c:v>1091</c:v>
              </c:pt>
              <c:pt idx="1092">
                <c:v>1092</c:v>
              </c:pt>
              <c:pt idx="1093">
                <c:v>1093</c:v>
              </c:pt>
              <c:pt idx="1094">
                <c:v>1094</c:v>
              </c:pt>
              <c:pt idx="1095">
                <c:v>1095</c:v>
              </c:pt>
              <c:pt idx="1096">
                <c:v>1096</c:v>
              </c:pt>
              <c:pt idx="1097">
                <c:v>1097</c:v>
              </c:pt>
              <c:pt idx="1098">
                <c:v>1098</c:v>
              </c:pt>
              <c:pt idx="1099">
                <c:v>1099</c:v>
              </c:pt>
              <c:pt idx="1100">
                <c:v>1100</c:v>
              </c:pt>
              <c:pt idx="1101">
                <c:v>1101</c:v>
              </c:pt>
              <c:pt idx="1102">
                <c:v>1102</c:v>
              </c:pt>
              <c:pt idx="1103">
                <c:v>1103</c:v>
              </c:pt>
              <c:pt idx="1104">
                <c:v>1104</c:v>
              </c:pt>
              <c:pt idx="1105">
                <c:v>1105</c:v>
              </c:pt>
              <c:pt idx="1106">
                <c:v>1106</c:v>
              </c:pt>
              <c:pt idx="1107">
                <c:v>1107</c:v>
              </c:pt>
              <c:pt idx="1108">
                <c:v>1108</c:v>
              </c:pt>
              <c:pt idx="1109">
                <c:v>1109</c:v>
              </c:pt>
              <c:pt idx="1110">
                <c:v>1110</c:v>
              </c:pt>
              <c:pt idx="1111">
                <c:v>1111</c:v>
              </c:pt>
              <c:pt idx="1112">
                <c:v>1112</c:v>
              </c:pt>
              <c:pt idx="1113">
                <c:v>1113</c:v>
              </c:pt>
              <c:pt idx="1114">
                <c:v>1114</c:v>
              </c:pt>
              <c:pt idx="1115">
                <c:v>1115</c:v>
              </c:pt>
              <c:pt idx="1116">
                <c:v>1116</c:v>
              </c:pt>
              <c:pt idx="1117">
                <c:v>1117</c:v>
              </c:pt>
              <c:pt idx="1118">
                <c:v>1118</c:v>
              </c:pt>
              <c:pt idx="1119">
                <c:v>1119</c:v>
              </c:pt>
              <c:pt idx="1120">
                <c:v>1120</c:v>
              </c:pt>
              <c:pt idx="1121">
                <c:v>1121</c:v>
              </c:pt>
              <c:pt idx="1122">
                <c:v>1122</c:v>
              </c:pt>
              <c:pt idx="1123">
                <c:v>1123</c:v>
              </c:pt>
              <c:pt idx="1124">
                <c:v>1124</c:v>
              </c:pt>
              <c:pt idx="1125">
                <c:v>1125</c:v>
              </c:pt>
              <c:pt idx="1126">
                <c:v>1126</c:v>
              </c:pt>
              <c:pt idx="1127">
                <c:v>1127</c:v>
              </c:pt>
              <c:pt idx="1128">
                <c:v>1128</c:v>
              </c:pt>
              <c:pt idx="1129">
                <c:v>1129</c:v>
              </c:pt>
              <c:pt idx="1130">
                <c:v>1130</c:v>
              </c:pt>
              <c:pt idx="1131">
                <c:v>1131</c:v>
              </c:pt>
              <c:pt idx="1132">
                <c:v>1132</c:v>
              </c:pt>
              <c:pt idx="1133">
                <c:v>1133</c:v>
              </c:pt>
              <c:pt idx="1134">
                <c:v>1134</c:v>
              </c:pt>
              <c:pt idx="1135">
                <c:v>1135</c:v>
              </c:pt>
              <c:pt idx="1136">
                <c:v>1136</c:v>
              </c:pt>
              <c:pt idx="1137">
                <c:v>1137</c:v>
              </c:pt>
              <c:pt idx="1138">
                <c:v>1138</c:v>
              </c:pt>
              <c:pt idx="1139">
                <c:v>1139</c:v>
              </c:pt>
              <c:pt idx="1140">
                <c:v>1140</c:v>
              </c:pt>
              <c:pt idx="1141">
                <c:v>1141</c:v>
              </c:pt>
              <c:pt idx="1142">
                <c:v>1142</c:v>
              </c:pt>
              <c:pt idx="1143">
                <c:v>1143</c:v>
              </c:pt>
              <c:pt idx="1144">
                <c:v>1144</c:v>
              </c:pt>
              <c:pt idx="1145">
                <c:v>1145</c:v>
              </c:pt>
              <c:pt idx="1146">
                <c:v>1146</c:v>
              </c:pt>
              <c:pt idx="1147">
                <c:v>1147</c:v>
              </c:pt>
              <c:pt idx="1148">
                <c:v>1148</c:v>
              </c:pt>
              <c:pt idx="1149">
                <c:v>1149</c:v>
              </c:pt>
              <c:pt idx="1150">
                <c:v>1150</c:v>
              </c:pt>
              <c:pt idx="1151">
                <c:v>1151</c:v>
              </c:pt>
              <c:pt idx="1152">
                <c:v>1152</c:v>
              </c:pt>
              <c:pt idx="1153">
                <c:v>1153</c:v>
              </c:pt>
              <c:pt idx="1154">
                <c:v>1154</c:v>
              </c:pt>
              <c:pt idx="1155">
                <c:v>1155</c:v>
              </c:pt>
              <c:pt idx="1156">
                <c:v>1156</c:v>
              </c:pt>
              <c:pt idx="1157">
                <c:v>1157</c:v>
              </c:pt>
              <c:pt idx="1158">
                <c:v>1158</c:v>
              </c:pt>
              <c:pt idx="1159">
                <c:v>1159</c:v>
              </c:pt>
              <c:pt idx="1160">
                <c:v>1160</c:v>
              </c:pt>
              <c:pt idx="1161">
                <c:v>1161</c:v>
              </c:pt>
              <c:pt idx="1162">
                <c:v>1162</c:v>
              </c:pt>
              <c:pt idx="1163">
                <c:v>1163</c:v>
              </c:pt>
              <c:pt idx="1164">
                <c:v>1164</c:v>
              </c:pt>
              <c:pt idx="1165">
                <c:v>1165</c:v>
              </c:pt>
              <c:pt idx="1166">
                <c:v>1166</c:v>
              </c:pt>
              <c:pt idx="1167">
                <c:v>1167</c:v>
              </c:pt>
              <c:pt idx="1168">
                <c:v>1168</c:v>
              </c:pt>
              <c:pt idx="1169">
                <c:v>1169</c:v>
              </c:pt>
              <c:pt idx="1170">
                <c:v>1170</c:v>
              </c:pt>
              <c:pt idx="1171">
                <c:v>1171</c:v>
              </c:pt>
              <c:pt idx="1172">
                <c:v>1172</c:v>
              </c:pt>
              <c:pt idx="1173">
                <c:v>1173</c:v>
              </c:pt>
              <c:pt idx="1174">
                <c:v>1174</c:v>
              </c:pt>
              <c:pt idx="1175">
                <c:v>1175</c:v>
              </c:pt>
              <c:pt idx="1176">
                <c:v>1176</c:v>
              </c:pt>
              <c:pt idx="1177">
                <c:v>1177</c:v>
              </c:pt>
              <c:pt idx="1178">
                <c:v>1178</c:v>
              </c:pt>
              <c:pt idx="1179">
                <c:v>1179</c:v>
              </c:pt>
              <c:pt idx="1180">
                <c:v>1180</c:v>
              </c:pt>
              <c:pt idx="1181">
                <c:v>1181</c:v>
              </c:pt>
              <c:pt idx="1182">
                <c:v>1182</c:v>
              </c:pt>
              <c:pt idx="1183">
                <c:v>1183</c:v>
              </c:pt>
              <c:pt idx="1184">
                <c:v>1184</c:v>
              </c:pt>
              <c:pt idx="1185">
                <c:v>1185</c:v>
              </c:pt>
              <c:pt idx="1186">
                <c:v>1186</c:v>
              </c:pt>
              <c:pt idx="1187">
                <c:v>1187</c:v>
              </c:pt>
              <c:pt idx="1188">
                <c:v>1188</c:v>
              </c:pt>
              <c:pt idx="1189">
                <c:v>1189</c:v>
              </c:pt>
              <c:pt idx="1190">
                <c:v>1190</c:v>
              </c:pt>
              <c:pt idx="1191">
                <c:v>1191</c:v>
              </c:pt>
              <c:pt idx="1192">
                <c:v>1192</c:v>
              </c:pt>
              <c:pt idx="1193">
                <c:v>1193</c:v>
              </c:pt>
              <c:pt idx="1194">
                <c:v>1194</c:v>
              </c:pt>
              <c:pt idx="1195">
                <c:v>1195</c:v>
              </c:pt>
              <c:pt idx="1196">
                <c:v>1196</c:v>
              </c:pt>
              <c:pt idx="1197">
                <c:v>1197</c:v>
              </c:pt>
              <c:pt idx="1198">
                <c:v>1198</c:v>
              </c:pt>
              <c:pt idx="1199">
                <c:v>1199</c:v>
              </c:pt>
              <c:pt idx="1200">
                <c:v>1200</c:v>
              </c:pt>
              <c:pt idx="1201">
                <c:v>1201</c:v>
              </c:pt>
              <c:pt idx="1202">
                <c:v>1202</c:v>
              </c:pt>
              <c:pt idx="1203">
                <c:v>1203</c:v>
              </c:pt>
              <c:pt idx="1204">
                <c:v>1204</c:v>
              </c:pt>
              <c:pt idx="1205">
                <c:v>1205</c:v>
              </c:pt>
              <c:pt idx="1206">
                <c:v>1206</c:v>
              </c:pt>
              <c:pt idx="1207">
                <c:v>1207</c:v>
              </c:pt>
              <c:pt idx="1208">
                <c:v>1208</c:v>
              </c:pt>
              <c:pt idx="1209">
                <c:v>1209</c:v>
              </c:pt>
              <c:pt idx="1210">
                <c:v>1210</c:v>
              </c:pt>
              <c:pt idx="1211">
                <c:v>1211</c:v>
              </c:pt>
              <c:pt idx="1212">
                <c:v>1212</c:v>
              </c:pt>
              <c:pt idx="1213">
                <c:v>1213</c:v>
              </c:pt>
              <c:pt idx="1214">
                <c:v>1214</c:v>
              </c:pt>
              <c:pt idx="1215">
                <c:v>1215</c:v>
              </c:pt>
              <c:pt idx="1216">
                <c:v>1216</c:v>
              </c:pt>
              <c:pt idx="1217">
                <c:v>1217</c:v>
              </c:pt>
              <c:pt idx="1218">
                <c:v>1218</c:v>
              </c:pt>
              <c:pt idx="1219">
                <c:v>1219</c:v>
              </c:pt>
              <c:pt idx="1220">
                <c:v>1220</c:v>
              </c:pt>
              <c:pt idx="1221">
                <c:v>1221</c:v>
              </c:pt>
              <c:pt idx="1222">
                <c:v>1222</c:v>
              </c:pt>
              <c:pt idx="1223">
                <c:v>1223</c:v>
              </c:pt>
              <c:pt idx="1224">
                <c:v>1224</c:v>
              </c:pt>
              <c:pt idx="1225">
                <c:v>1225</c:v>
              </c:pt>
              <c:pt idx="1226">
                <c:v>1226</c:v>
              </c:pt>
              <c:pt idx="1227">
                <c:v>1227</c:v>
              </c:pt>
              <c:pt idx="1228">
                <c:v>1228</c:v>
              </c:pt>
              <c:pt idx="1229">
                <c:v>1229</c:v>
              </c:pt>
              <c:pt idx="1230">
                <c:v>1230</c:v>
              </c:pt>
              <c:pt idx="1231">
                <c:v>1231</c:v>
              </c:pt>
              <c:pt idx="1232">
                <c:v>1232</c:v>
              </c:pt>
              <c:pt idx="1233">
                <c:v>1233</c:v>
              </c:pt>
              <c:pt idx="1234">
                <c:v>1234</c:v>
              </c:pt>
              <c:pt idx="1235">
                <c:v>1235</c:v>
              </c:pt>
              <c:pt idx="1236">
                <c:v>1236</c:v>
              </c:pt>
              <c:pt idx="1237">
                <c:v>1237</c:v>
              </c:pt>
              <c:pt idx="1238">
                <c:v>1238</c:v>
              </c:pt>
              <c:pt idx="1239">
                <c:v>1239</c:v>
              </c:pt>
              <c:pt idx="1240">
                <c:v>1240</c:v>
              </c:pt>
              <c:pt idx="1241">
                <c:v>1241</c:v>
              </c:pt>
              <c:pt idx="1242">
                <c:v>1242</c:v>
              </c:pt>
              <c:pt idx="1243">
                <c:v>1243</c:v>
              </c:pt>
              <c:pt idx="1244">
                <c:v>1244</c:v>
              </c:pt>
              <c:pt idx="1245">
                <c:v>1245</c:v>
              </c:pt>
              <c:pt idx="1246">
                <c:v>1246</c:v>
              </c:pt>
              <c:pt idx="1247">
                <c:v>1247</c:v>
              </c:pt>
              <c:pt idx="1248">
                <c:v>1248</c:v>
              </c:pt>
              <c:pt idx="1249">
                <c:v>1249</c:v>
              </c:pt>
              <c:pt idx="1250">
                <c:v>1250</c:v>
              </c:pt>
              <c:pt idx="1251">
                <c:v>1251</c:v>
              </c:pt>
              <c:pt idx="1252">
                <c:v>1252</c:v>
              </c:pt>
              <c:pt idx="1253">
                <c:v>1253</c:v>
              </c:pt>
              <c:pt idx="1254">
                <c:v>1254</c:v>
              </c:pt>
              <c:pt idx="1255">
                <c:v>1255</c:v>
              </c:pt>
              <c:pt idx="1256">
                <c:v>1256</c:v>
              </c:pt>
              <c:pt idx="1257">
                <c:v>1257</c:v>
              </c:pt>
              <c:pt idx="1258">
                <c:v>1258</c:v>
              </c:pt>
              <c:pt idx="1259">
                <c:v>1259</c:v>
              </c:pt>
              <c:pt idx="1260">
                <c:v>1260</c:v>
              </c:pt>
              <c:pt idx="1261">
                <c:v>1261</c:v>
              </c:pt>
              <c:pt idx="1262">
                <c:v>1262</c:v>
              </c:pt>
              <c:pt idx="1263">
                <c:v>1263</c:v>
              </c:pt>
              <c:pt idx="1264">
                <c:v>1264</c:v>
              </c:pt>
              <c:pt idx="1265">
                <c:v>1265</c:v>
              </c:pt>
              <c:pt idx="1266">
                <c:v>1266</c:v>
              </c:pt>
              <c:pt idx="1267">
                <c:v>1267</c:v>
              </c:pt>
              <c:pt idx="1268">
                <c:v>1268</c:v>
              </c:pt>
              <c:pt idx="1269">
                <c:v>1269</c:v>
              </c:pt>
              <c:pt idx="1270">
                <c:v>1270</c:v>
              </c:pt>
              <c:pt idx="1271">
                <c:v>1271</c:v>
              </c:pt>
              <c:pt idx="1272">
                <c:v>1272</c:v>
              </c:pt>
              <c:pt idx="1273">
                <c:v>1273</c:v>
              </c:pt>
              <c:pt idx="1274">
                <c:v>1274</c:v>
              </c:pt>
              <c:pt idx="1275">
                <c:v>1275</c:v>
              </c:pt>
              <c:pt idx="1276">
                <c:v>1276</c:v>
              </c:pt>
              <c:pt idx="1277">
                <c:v>1277</c:v>
              </c:pt>
              <c:pt idx="1278">
                <c:v>1278</c:v>
              </c:pt>
              <c:pt idx="1279">
                <c:v>1279</c:v>
              </c:pt>
              <c:pt idx="1280">
                <c:v>1280</c:v>
              </c:pt>
              <c:pt idx="1281">
                <c:v>1281</c:v>
              </c:pt>
              <c:pt idx="1282">
                <c:v>1282</c:v>
              </c:pt>
              <c:pt idx="1283">
                <c:v>1283</c:v>
              </c:pt>
              <c:pt idx="1284">
                <c:v>1284</c:v>
              </c:pt>
              <c:pt idx="1285">
                <c:v>1285</c:v>
              </c:pt>
              <c:pt idx="1286">
                <c:v>1286</c:v>
              </c:pt>
              <c:pt idx="1287">
                <c:v>1287</c:v>
              </c:pt>
              <c:pt idx="1288">
                <c:v>1288</c:v>
              </c:pt>
              <c:pt idx="1289">
                <c:v>1289</c:v>
              </c:pt>
              <c:pt idx="1290">
                <c:v>1290</c:v>
              </c:pt>
              <c:pt idx="1291">
                <c:v>1291</c:v>
              </c:pt>
              <c:pt idx="1292">
                <c:v>1292</c:v>
              </c:pt>
              <c:pt idx="1293">
                <c:v>1293</c:v>
              </c:pt>
              <c:pt idx="1294">
                <c:v>1294</c:v>
              </c:pt>
              <c:pt idx="1295">
                <c:v>1295</c:v>
              </c:pt>
              <c:pt idx="1296">
                <c:v>1296</c:v>
              </c:pt>
              <c:pt idx="1297">
                <c:v>1297</c:v>
              </c:pt>
              <c:pt idx="1298">
                <c:v>1298</c:v>
              </c:pt>
              <c:pt idx="1299">
                <c:v>1299</c:v>
              </c:pt>
              <c:pt idx="1300">
                <c:v>1300</c:v>
              </c:pt>
              <c:pt idx="1301">
                <c:v>1301</c:v>
              </c:pt>
              <c:pt idx="1302">
                <c:v>1302</c:v>
              </c:pt>
              <c:pt idx="1303">
                <c:v>1303</c:v>
              </c:pt>
              <c:pt idx="1304">
                <c:v>1304</c:v>
              </c:pt>
              <c:pt idx="1305">
                <c:v>1305</c:v>
              </c:pt>
              <c:pt idx="1306">
                <c:v>1306</c:v>
              </c:pt>
              <c:pt idx="1307">
                <c:v>1307</c:v>
              </c:pt>
              <c:pt idx="1308">
                <c:v>1308</c:v>
              </c:pt>
              <c:pt idx="1309">
                <c:v>1309</c:v>
              </c:pt>
              <c:pt idx="1310">
                <c:v>1310</c:v>
              </c:pt>
              <c:pt idx="1311">
                <c:v>1311</c:v>
              </c:pt>
              <c:pt idx="1312">
                <c:v>1312</c:v>
              </c:pt>
              <c:pt idx="1313">
                <c:v>1313</c:v>
              </c:pt>
              <c:pt idx="1314">
                <c:v>1314</c:v>
              </c:pt>
              <c:pt idx="1315">
                <c:v>1315</c:v>
              </c:pt>
              <c:pt idx="1316">
                <c:v>1316</c:v>
              </c:pt>
              <c:pt idx="1317">
                <c:v>1317</c:v>
              </c:pt>
              <c:pt idx="1318">
                <c:v>1318</c:v>
              </c:pt>
              <c:pt idx="1319">
                <c:v>1319</c:v>
              </c:pt>
              <c:pt idx="1320">
                <c:v>1320</c:v>
              </c:pt>
              <c:pt idx="1321">
                <c:v>1321</c:v>
              </c:pt>
              <c:pt idx="1322">
                <c:v>1322</c:v>
              </c:pt>
              <c:pt idx="1323">
                <c:v>1323</c:v>
              </c:pt>
              <c:pt idx="1324">
                <c:v>1324</c:v>
              </c:pt>
              <c:pt idx="1325">
                <c:v>1325</c:v>
              </c:pt>
              <c:pt idx="1326">
                <c:v>1326</c:v>
              </c:pt>
              <c:pt idx="1327">
                <c:v>1327</c:v>
              </c:pt>
              <c:pt idx="1328">
                <c:v>1328</c:v>
              </c:pt>
              <c:pt idx="1329">
                <c:v>1329</c:v>
              </c:pt>
              <c:pt idx="1330">
                <c:v>1330</c:v>
              </c:pt>
              <c:pt idx="1331">
                <c:v>1331</c:v>
              </c:pt>
              <c:pt idx="1332">
                <c:v>1332</c:v>
              </c:pt>
              <c:pt idx="1333">
                <c:v>1333</c:v>
              </c:pt>
              <c:pt idx="1334">
                <c:v>1334</c:v>
              </c:pt>
              <c:pt idx="1335">
                <c:v>1335</c:v>
              </c:pt>
              <c:pt idx="1336">
                <c:v>1336</c:v>
              </c:pt>
              <c:pt idx="1337">
                <c:v>1337</c:v>
              </c:pt>
              <c:pt idx="1338">
                <c:v>1338</c:v>
              </c:pt>
              <c:pt idx="1339">
                <c:v>1339</c:v>
              </c:pt>
              <c:pt idx="1340">
                <c:v>1340</c:v>
              </c:pt>
              <c:pt idx="1341">
                <c:v>1341</c:v>
              </c:pt>
              <c:pt idx="1342">
                <c:v>1342</c:v>
              </c:pt>
              <c:pt idx="1343">
                <c:v>1343</c:v>
              </c:pt>
              <c:pt idx="1344">
                <c:v>1344</c:v>
              </c:pt>
              <c:pt idx="1345">
                <c:v>1345</c:v>
              </c:pt>
              <c:pt idx="1346">
                <c:v>1346</c:v>
              </c:pt>
              <c:pt idx="1347">
                <c:v>1347</c:v>
              </c:pt>
              <c:pt idx="1348">
                <c:v>1348</c:v>
              </c:pt>
              <c:pt idx="1349">
                <c:v>1349</c:v>
              </c:pt>
              <c:pt idx="1350">
                <c:v>1350</c:v>
              </c:pt>
              <c:pt idx="1351">
                <c:v>1351</c:v>
              </c:pt>
              <c:pt idx="1352">
                <c:v>1352</c:v>
              </c:pt>
              <c:pt idx="1353">
                <c:v>1353</c:v>
              </c:pt>
              <c:pt idx="1354">
                <c:v>1354</c:v>
              </c:pt>
              <c:pt idx="1355">
                <c:v>1355</c:v>
              </c:pt>
              <c:pt idx="1356">
                <c:v>1356</c:v>
              </c:pt>
              <c:pt idx="1357">
                <c:v>1357</c:v>
              </c:pt>
              <c:pt idx="1358">
                <c:v>1358</c:v>
              </c:pt>
              <c:pt idx="1359">
                <c:v>1359</c:v>
              </c:pt>
              <c:pt idx="1360">
                <c:v>1360</c:v>
              </c:pt>
              <c:pt idx="1361">
                <c:v>1361</c:v>
              </c:pt>
              <c:pt idx="1362">
                <c:v>1362</c:v>
              </c:pt>
              <c:pt idx="1363">
                <c:v>1363</c:v>
              </c:pt>
              <c:pt idx="1364">
                <c:v>1364</c:v>
              </c:pt>
              <c:pt idx="1365">
                <c:v>1365</c:v>
              </c:pt>
              <c:pt idx="1366">
                <c:v>1366</c:v>
              </c:pt>
              <c:pt idx="1367">
                <c:v>1367</c:v>
              </c:pt>
              <c:pt idx="1368">
                <c:v>1368</c:v>
              </c:pt>
              <c:pt idx="1369">
                <c:v>1369</c:v>
              </c:pt>
              <c:pt idx="1370">
                <c:v>1370</c:v>
              </c:pt>
              <c:pt idx="1371">
                <c:v>1371</c:v>
              </c:pt>
              <c:pt idx="1372">
                <c:v>1372</c:v>
              </c:pt>
              <c:pt idx="1373">
                <c:v>1373</c:v>
              </c:pt>
              <c:pt idx="1374">
                <c:v>1374</c:v>
              </c:pt>
              <c:pt idx="1375">
                <c:v>1375</c:v>
              </c:pt>
              <c:pt idx="1376">
                <c:v>1376</c:v>
              </c:pt>
              <c:pt idx="1377">
                <c:v>1377</c:v>
              </c:pt>
              <c:pt idx="1378">
                <c:v>1378</c:v>
              </c:pt>
              <c:pt idx="1379">
                <c:v>1379</c:v>
              </c:pt>
              <c:pt idx="1380">
                <c:v>1380</c:v>
              </c:pt>
              <c:pt idx="1381">
                <c:v>1381</c:v>
              </c:pt>
              <c:pt idx="1382">
                <c:v>1382</c:v>
              </c:pt>
              <c:pt idx="1383">
                <c:v>1383</c:v>
              </c:pt>
              <c:pt idx="1384">
                <c:v>1384</c:v>
              </c:pt>
              <c:pt idx="1385">
                <c:v>1385</c:v>
              </c:pt>
              <c:pt idx="1386">
                <c:v>1386</c:v>
              </c:pt>
              <c:pt idx="1387">
                <c:v>1387</c:v>
              </c:pt>
              <c:pt idx="1388">
                <c:v>1388</c:v>
              </c:pt>
              <c:pt idx="1389">
                <c:v>1389</c:v>
              </c:pt>
              <c:pt idx="1390">
                <c:v>1390</c:v>
              </c:pt>
              <c:pt idx="1391">
                <c:v>1391</c:v>
              </c:pt>
              <c:pt idx="1392">
                <c:v>1392</c:v>
              </c:pt>
              <c:pt idx="1393">
                <c:v>1393</c:v>
              </c:pt>
              <c:pt idx="1394">
                <c:v>1394</c:v>
              </c:pt>
              <c:pt idx="1395">
                <c:v>1395</c:v>
              </c:pt>
              <c:pt idx="1396">
                <c:v>1396</c:v>
              </c:pt>
              <c:pt idx="1397">
                <c:v>1397</c:v>
              </c:pt>
              <c:pt idx="1398">
                <c:v>1398</c:v>
              </c:pt>
              <c:pt idx="1399">
                <c:v>1399</c:v>
              </c:pt>
              <c:pt idx="1400">
                <c:v>1400</c:v>
              </c:pt>
              <c:pt idx="1401">
                <c:v>1401</c:v>
              </c:pt>
              <c:pt idx="1402">
                <c:v>1402</c:v>
              </c:pt>
              <c:pt idx="1403">
                <c:v>1403</c:v>
              </c:pt>
              <c:pt idx="1404">
                <c:v>1404</c:v>
              </c:pt>
              <c:pt idx="1405">
                <c:v>1405</c:v>
              </c:pt>
              <c:pt idx="1406">
                <c:v>1406</c:v>
              </c:pt>
              <c:pt idx="1407">
                <c:v>1407</c:v>
              </c:pt>
              <c:pt idx="1408">
                <c:v>1408</c:v>
              </c:pt>
              <c:pt idx="1409">
                <c:v>1409</c:v>
              </c:pt>
              <c:pt idx="1410">
                <c:v>1410</c:v>
              </c:pt>
              <c:pt idx="1411">
                <c:v>1411</c:v>
              </c:pt>
              <c:pt idx="1412">
                <c:v>1412</c:v>
              </c:pt>
              <c:pt idx="1413">
                <c:v>1413</c:v>
              </c:pt>
              <c:pt idx="1414">
                <c:v>1414</c:v>
              </c:pt>
              <c:pt idx="1415">
                <c:v>1415</c:v>
              </c:pt>
              <c:pt idx="1416">
                <c:v>1416</c:v>
              </c:pt>
              <c:pt idx="1417">
                <c:v>1417</c:v>
              </c:pt>
              <c:pt idx="1418">
                <c:v>1418</c:v>
              </c:pt>
              <c:pt idx="1419">
                <c:v>1419</c:v>
              </c:pt>
              <c:pt idx="1420">
                <c:v>1420</c:v>
              </c:pt>
              <c:pt idx="1421">
                <c:v>1421</c:v>
              </c:pt>
              <c:pt idx="1422">
                <c:v>1422</c:v>
              </c:pt>
              <c:pt idx="1423">
                <c:v>1423</c:v>
              </c:pt>
              <c:pt idx="1424">
                <c:v>1424</c:v>
              </c:pt>
              <c:pt idx="1425">
                <c:v>1425</c:v>
              </c:pt>
              <c:pt idx="1426">
                <c:v>1426</c:v>
              </c:pt>
              <c:pt idx="1427">
                <c:v>1427</c:v>
              </c:pt>
              <c:pt idx="1428">
                <c:v>1428</c:v>
              </c:pt>
              <c:pt idx="1429">
                <c:v>1429</c:v>
              </c:pt>
              <c:pt idx="1430">
                <c:v>1430</c:v>
              </c:pt>
              <c:pt idx="1431">
                <c:v>1431</c:v>
              </c:pt>
              <c:pt idx="1432">
                <c:v>1432</c:v>
              </c:pt>
              <c:pt idx="1433">
                <c:v>1433</c:v>
              </c:pt>
              <c:pt idx="1434">
                <c:v>1434</c:v>
              </c:pt>
              <c:pt idx="1435">
                <c:v>1435</c:v>
              </c:pt>
              <c:pt idx="1436">
                <c:v>1436</c:v>
              </c:pt>
              <c:pt idx="1437">
                <c:v>1437</c:v>
              </c:pt>
              <c:pt idx="1438">
                <c:v>1438</c:v>
              </c:pt>
              <c:pt idx="1439">
                <c:v>1439</c:v>
              </c:pt>
              <c:pt idx="1440">
                <c:v>1440</c:v>
              </c:pt>
              <c:pt idx="1441">
                <c:v>1441</c:v>
              </c:pt>
              <c:pt idx="1442">
                <c:v>1442</c:v>
              </c:pt>
              <c:pt idx="1443">
                <c:v>1443</c:v>
              </c:pt>
              <c:pt idx="1444">
                <c:v>1444</c:v>
              </c:pt>
              <c:pt idx="1445">
                <c:v>1445</c:v>
              </c:pt>
              <c:pt idx="1446">
                <c:v>1446</c:v>
              </c:pt>
              <c:pt idx="1447">
                <c:v>1447</c:v>
              </c:pt>
              <c:pt idx="1448">
                <c:v>1448</c:v>
              </c:pt>
              <c:pt idx="1449">
                <c:v>1449</c:v>
              </c:pt>
              <c:pt idx="1450">
                <c:v>1450</c:v>
              </c:pt>
              <c:pt idx="1451">
                <c:v>1451</c:v>
              </c:pt>
              <c:pt idx="1452">
                <c:v>1452</c:v>
              </c:pt>
              <c:pt idx="1453">
                <c:v>1453</c:v>
              </c:pt>
              <c:pt idx="1454">
                <c:v>1454</c:v>
              </c:pt>
              <c:pt idx="1455">
                <c:v>1455</c:v>
              </c:pt>
              <c:pt idx="1456">
                <c:v>1456</c:v>
              </c:pt>
              <c:pt idx="1457">
                <c:v>1457</c:v>
              </c:pt>
              <c:pt idx="1458">
                <c:v>1458</c:v>
              </c:pt>
              <c:pt idx="1459">
                <c:v>1459</c:v>
              </c:pt>
              <c:pt idx="1460">
                <c:v>1460</c:v>
              </c:pt>
              <c:pt idx="1461">
                <c:v>1461</c:v>
              </c:pt>
              <c:pt idx="1462">
                <c:v>1462</c:v>
              </c:pt>
              <c:pt idx="1463">
                <c:v>1463</c:v>
              </c:pt>
              <c:pt idx="1464">
                <c:v>1464</c:v>
              </c:pt>
              <c:pt idx="1465">
                <c:v>1465</c:v>
              </c:pt>
              <c:pt idx="1466">
                <c:v>1466</c:v>
              </c:pt>
              <c:pt idx="1467">
                <c:v>1467</c:v>
              </c:pt>
              <c:pt idx="1468">
                <c:v>1468</c:v>
              </c:pt>
              <c:pt idx="1469">
                <c:v>1469</c:v>
              </c:pt>
              <c:pt idx="1470">
                <c:v>1470</c:v>
              </c:pt>
              <c:pt idx="1471">
                <c:v>1471</c:v>
              </c:pt>
              <c:pt idx="1472">
                <c:v>1472</c:v>
              </c:pt>
              <c:pt idx="1473">
                <c:v>1473</c:v>
              </c:pt>
              <c:pt idx="1474">
                <c:v>1474</c:v>
              </c:pt>
              <c:pt idx="1475">
                <c:v>1475</c:v>
              </c:pt>
              <c:pt idx="1476">
                <c:v>1476</c:v>
              </c:pt>
              <c:pt idx="1477">
                <c:v>1477</c:v>
              </c:pt>
              <c:pt idx="1478">
                <c:v>1478</c:v>
              </c:pt>
              <c:pt idx="1479">
                <c:v>1479</c:v>
              </c:pt>
              <c:pt idx="1480">
                <c:v>1480</c:v>
              </c:pt>
              <c:pt idx="1481">
                <c:v>1481</c:v>
              </c:pt>
              <c:pt idx="1482">
                <c:v>1482</c:v>
              </c:pt>
              <c:pt idx="1483">
                <c:v>1483</c:v>
              </c:pt>
              <c:pt idx="1484">
                <c:v>1484</c:v>
              </c:pt>
              <c:pt idx="1485">
                <c:v>1485</c:v>
              </c:pt>
              <c:pt idx="1486">
                <c:v>1486</c:v>
              </c:pt>
              <c:pt idx="1487">
                <c:v>1487</c:v>
              </c:pt>
              <c:pt idx="1488">
                <c:v>1488</c:v>
              </c:pt>
              <c:pt idx="1489">
                <c:v>1489</c:v>
              </c:pt>
              <c:pt idx="1490">
                <c:v>1490</c:v>
              </c:pt>
              <c:pt idx="1491">
                <c:v>1491</c:v>
              </c:pt>
              <c:pt idx="1492">
                <c:v>1492</c:v>
              </c:pt>
              <c:pt idx="1493">
                <c:v>1493</c:v>
              </c:pt>
              <c:pt idx="1494">
                <c:v>1494</c:v>
              </c:pt>
              <c:pt idx="1495">
                <c:v>1495</c:v>
              </c:pt>
              <c:pt idx="1496">
                <c:v>1496</c:v>
              </c:pt>
              <c:pt idx="1497">
                <c:v>1497</c:v>
              </c:pt>
              <c:pt idx="1498">
                <c:v>1498</c:v>
              </c:pt>
              <c:pt idx="1499">
                <c:v>1499</c:v>
              </c:pt>
              <c:pt idx="1500">
                <c:v>1500</c:v>
              </c:pt>
              <c:pt idx="1501">
                <c:v>1501</c:v>
              </c:pt>
              <c:pt idx="1502">
                <c:v>1502</c:v>
              </c:pt>
              <c:pt idx="1503">
                <c:v>1503</c:v>
              </c:pt>
              <c:pt idx="1504">
                <c:v>1504</c:v>
              </c:pt>
              <c:pt idx="1505">
                <c:v>1505</c:v>
              </c:pt>
              <c:pt idx="1506">
                <c:v>1506</c:v>
              </c:pt>
              <c:pt idx="1507">
                <c:v>1507</c:v>
              </c:pt>
              <c:pt idx="1508">
                <c:v>1508</c:v>
              </c:pt>
              <c:pt idx="1509">
                <c:v>1509</c:v>
              </c:pt>
              <c:pt idx="1510">
                <c:v>1510</c:v>
              </c:pt>
              <c:pt idx="1511">
                <c:v>1511</c:v>
              </c:pt>
              <c:pt idx="1512">
                <c:v>1512</c:v>
              </c:pt>
              <c:pt idx="1513">
                <c:v>1513</c:v>
              </c:pt>
              <c:pt idx="1514">
                <c:v>1514</c:v>
              </c:pt>
              <c:pt idx="1515">
                <c:v>1515</c:v>
              </c:pt>
              <c:pt idx="1516">
                <c:v>1516</c:v>
              </c:pt>
              <c:pt idx="1517">
                <c:v>1517</c:v>
              </c:pt>
              <c:pt idx="1518">
                <c:v>1518</c:v>
              </c:pt>
              <c:pt idx="1519">
                <c:v>1519</c:v>
              </c:pt>
              <c:pt idx="1520">
                <c:v>1520</c:v>
              </c:pt>
              <c:pt idx="1521">
                <c:v>1521</c:v>
              </c:pt>
              <c:pt idx="1522">
                <c:v>1522</c:v>
              </c:pt>
              <c:pt idx="1523">
                <c:v>1523</c:v>
              </c:pt>
              <c:pt idx="1524">
                <c:v>1524</c:v>
              </c:pt>
              <c:pt idx="1525">
                <c:v>1525</c:v>
              </c:pt>
              <c:pt idx="1526">
                <c:v>1526</c:v>
              </c:pt>
              <c:pt idx="1527">
                <c:v>1527</c:v>
              </c:pt>
              <c:pt idx="1528">
                <c:v>1528</c:v>
              </c:pt>
              <c:pt idx="1529">
                <c:v>1529</c:v>
              </c:pt>
              <c:pt idx="1530">
                <c:v>1530</c:v>
              </c:pt>
              <c:pt idx="1531">
                <c:v>1531</c:v>
              </c:pt>
              <c:pt idx="1532">
                <c:v>1532</c:v>
              </c:pt>
              <c:pt idx="1533">
                <c:v>1533</c:v>
              </c:pt>
              <c:pt idx="1534">
                <c:v>1534</c:v>
              </c:pt>
              <c:pt idx="1535">
                <c:v>1535</c:v>
              </c:pt>
              <c:pt idx="1536">
                <c:v>1536</c:v>
              </c:pt>
              <c:pt idx="1537">
                <c:v>1537</c:v>
              </c:pt>
              <c:pt idx="1538">
                <c:v>1538</c:v>
              </c:pt>
              <c:pt idx="1539">
                <c:v>1539</c:v>
              </c:pt>
              <c:pt idx="1540">
                <c:v>1540</c:v>
              </c:pt>
              <c:pt idx="1541">
                <c:v>1541</c:v>
              </c:pt>
              <c:pt idx="1542">
                <c:v>1542</c:v>
              </c:pt>
              <c:pt idx="1543">
                <c:v>1543</c:v>
              </c:pt>
              <c:pt idx="1544">
                <c:v>1544</c:v>
              </c:pt>
              <c:pt idx="1545">
                <c:v>1545</c:v>
              </c:pt>
              <c:pt idx="1546">
                <c:v>1546</c:v>
              </c:pt>
              <c:pt idx="1547">
                <c:v>1547</c:v>
              </c:pt>
              <c:pt idx="1548">
                <c:v>1548</c:v>
              </c:pt>
              <c:pt idx="1549">
                <c:v>1549</c:v>
              </c:pt>
              <c:pt idx="1550">
                <c:v>1550</c:v>
              </c:pt>
              <c:pt idx="1551">
                <c:v>1551</c:v>
              </c:pt>
              <c:pt idx="1552">
                <c:v>1552</c:v>
              </c:pt>
              <c:pt idx="1553">
                <c:v>1553</c:v>
              </c:pt>
              <c:pt idx="1554">
                <c:v>1554</c:v>
              </c:pt>
              <c:pt idx="1555">
                <c:v>1555</c:v>
              </c:pt>
              <c:pt idx="1556">
                <c:v>1556</c:v>
              </c:pt>
              <c:pt idx="1557">
                <c:v>1557</c:v>
              </c:pt>
              <c:pt idx="1558">
                <c:v>1558</c:v>
              </c:pt>
              <c:pt idx="1559">
                <c:v>1559</c:v>
              </c:pt>
              <c:pt idx="1560">
                <c:v>1560</c:v>
              </c:pt>
              <c:pt idx="1561">
                <c:v>1561</c:v>
              </c:pt>
              <c:pt idx="1562">
                <c:v>1562</c:v>
              </c:pt>
              <c:pt idx="1563">
                <c:v>1563</c:v>
              </c:pt>
              <c:pt idx="1564">
                <c:v>1564</c:v>
              </c:pt>
              <c:pt idx="1565">
                <c:v>1565</c:v>
              </c:pt>
              <c:pt idx="1566">
                <c:v>1566</c:v>
              </c:pt>
              <c:pt idx="1567">
                <c:v>1567</c:v>
              </c:pt>
              <c:pt idx="1568">
                <c:v>1568</c:v>
              </c:pt>
              <c:pt idx="1569">
                <c:v>1569</c:v>
              </c:pt>
              <c:pt idx="1570">
                <c:v>1570</c:v>
              </c:pt>
              <c:pt idx="1571">
                <c:v>1571</c:v>
              </c:pt>
              <c:pt idx="1572">
                <c:v>1572</c:v>
              </c:pt>
              <c:pt idx="1573">
                <c:v>1573</c:v>
              </c:pt>
              <c:pt idx="1574">
                <c:v>1574</c:v>
              </c:pt>
              <c:pt idx="1575">
                <c:v>1575</c:v>
              </c:pt>
              <c:pt idx="1576">
                <c:v>1576</c:v>
              </c:pt>
              <c:pt idx="1577">
                <c:v>1577</c:v>
              </c:pt>
              <c:pt idx="1578">
                <c:v>1578</c:v>
              </c:pt>
              <c:pt idx="1579">
                <c:v>1579</c:v>
              </c:pt>
              <c:pt idx="1580">
                <c:v>1580</c:v>
              </c:pt>
              <c:pt idx="1581">
                <c:v>1581</c:v>
              </c:pt>
              <c:pt idx="1582">
                <c:v>1582</c:v>
              </c:pt>
              <c:pt idx="1583">
                <c:v>1583</c:v>
              </c:pt>
              <c:pt idx="1584">
                <c:v>1584</c:v>
              </c:pt>
              <c:pt idx="1585">
                <c:v>1585</c:v>
              </c:pt>
              <c:pt idx="1586">
                <c:v>1586</c:v>
              </c:pt>
              <c:pt idx="1587">
                <c:v>1587</c:v>
              </c:pt>
              <c:pt idx="1588">
                <c:v>1588</c:v>
              </c:pt>
              <c:pt idx="1589">
                <c:v>1589</c:v>
              </c:pt>
              <c:pt idx="1590">
                <c:v>1590</c:v>
              </c:pt>
              <c:pt idx="1591">
                <c:v>1591</c:v>
              </c:pt>
              <c:pt idx="1592">
                <c:v>1592</c:v>
              </c:pt>
              <c:pt idx="1593">
                <c:v>1593</c:v>
              </c:pt>
              <c:pt idx="1594">
                <c:v>1594</c:v>
              </c:pt>
              <c:pt idx="1595">
                <c:v>1595</c:v>
              </c:pt>
              <c:pt idx="1596">
                <c:v>1596</c:v>
              </c:pt>
              <c:pt idx="1597">
                <c:v>1597</c:v>
              </c:pt>
              <c:pt idx="1598">
                <c:v>1598</c:v>
              </c:pt>
              <c:pt idx="1599">
                <c:v>1599</c:v>
              </c:pt>
              <c:pt idx="1600">
                <c:v>1600</c:v>
              </c:pt>
              <c:pt idx="1601">
                <c:v>1601</c:v>
              </c:pt>
              <c:pt idx="1602">
                <c:v>1602</c:v>
              </c:pt>
              <c:pt idx="1603">
                <c:v>1603</c:v>
              </c:pt>
              <c:pt idx="1604">
                <c:v>1604</c:v>
              </c:pt>
              <c:pt idx="1605">
                <c:v>1605</c:v>
              </c:pt>
              <c:pt idx="1606">
                <c:v>1606</c:v>
              </c:pt>
              <c:pt idx="1607">
                <c:v>1607</c:v>
              </c:pt>
              <c:pt idx="1608">
                <c:v>1608</c:v>
              </c:pt>
              <c:pt idx="1609">
                <c:v>1609</c:v>
              </c:pt>
              <c:pt idx="1610">
                <c:v>1610</c:v>
              </c:pt>
              <c:pt idx="1611">
                <c:v>1611</c:v>
              </c:pt>
              <c:pt idx="1612">
                <c:v>1612</c:v>
              </c:pt>
              <c:pt idx="1613">
                <c:v>1613</c:v>
              </c:pt>
              <c:pt idx="1614">
                <c:v>1614</c:v>
              </c:pt>
              <c:pt idx="1615">
                <c:v>1615</c:v>
              </c:pt>
              <c:pt idx="1616">
                <c:v>1616</c:v>
              </c:pt>
              <c:pt idx="1617">
                <c:v>1617</c:v>
              </c:pt>
              <c:pt idx="1618">
                <c:v>1618</c:v>
              </c:pt>
              <c:pt idx="1619">
                <c:v>1619</c:v>
              </c:pt>
              <c:pt idx="1620">
                <c:v>1620</c:v>
              </c:pt>
              <c:pt idx="1621">
                <c:v>1621</c:v>
              </c:pt>
              <c:pt idx="1622">
                <c:v>1622</c:v>
              </c:pt>
              <c:pt idx="1623">
                <c:v>1623</c:v>
              </c:pt>
              <c:pt idx="1624">
                <c:v>1624</c:v>
              </c:pt>
              <c:pt idx="1625">
                <c:v>1625</c:v>
              </c:pt>
              <c:pt idx="1626">
                <c:v>1626</c:v>
              </c:pt>
              <c:pt idx="1627">
                <c:v>1627</c:v>
              </c:pt>
              <c:pt idx="1628">
                <c:v>1628</c:v>
              </c:pt>
              <c:pt idx="1629">
                <c:v>1629</c:v>
              </c:pt>
              <c:pt idx="1630">
                <c:v>1630</c:v>
              </c:pt>
              <c:pt idx="1631">
                <c:v>1631</c:v>
              </c:pt>
              <c:pt idx="1632">
                <c:v>1632</c:v>
              </c:pt>
              <c:pt idx="1633">
                <c:v>1633</c:v>
              </c:pt>
              <c:pt idx="1634">
                <c:v>1634</c:v>
              </c:pt>
              <c:pt idx="1635">
                <c:v>1635</c:v>
              </c:pt>
              <c:pt idx="1636">
                <c:v>1636</c:v>
              </c:pt>
              <c:pt idx="1637">
                <c:v>1637</c:v>
              </c:pt>
              <c:pt idx="1638">
                <c:v>1638</c:v>
              </c:pt>
              <c:pt idx="1639">
                <c:v>1639</c:v>
              </c:pt>
              <c:pt idx="1640">
                <c:v>1640</c:v>
              </c:pt>
              <c:pt idx="1641">
                <c:v>1641</c:v>
              </c:pt>
              <c:pt idx="1642">
                <c:v>1642</c:v>
              </c:pt>
              <c:pt idx="1643">
                <c:v>1643</c:v>
              </c:pt>
              <c:pt idx="1644">
                <c:v>1644</c:v>
              </c:pt>
              <c:pt idx="1645">
                <c:v>1645</c:v>
              </c:pt>
              <c:pt idx="1646">
                <c:v>1646</c:v>
              </c:pt>
              <c:pt idx="1647">
                <c:v>1647</c:v>
              </c:pt>
              <c:pt idx="1648">
                <c:v>1648</c:v>
              </c:pt>
              <c:pt idx="1649">
                <c:v>1649</c:v>
              </c:pt>
              <c:pt idx="1650">
                <c:v>1650</c:v>
              </c:pt>
              <c:pt idx="1651">
                <c:v>1651</c:v>
              </c:pt>
              <c:pt idx="1652">
                <c:v>1652</c:v>
              </c:pt>
              <c:pt idx="1653">
                <c:v>1653</c:v>
              </c:pt>
              <c:pt idx="1654">
                <c:v>1654</c:v>
              </c:pt>
              <c:pt idx="1655">
                <c:v>1655</c:v>
              </c:pt>
              <c:pt idx="1656">
                <c:v>1656</c:v>
              </c:pt>
              <c:pt idx="1657">
                <c:v>1657</c:v>
              </c:pt>
              <c:pt idx="1658">
                <c:v>1658</c:v>
              </c:pt>
              <c:pt idx="1659">
                <c:v>1659</c:v>
              </c:pt>
              <c:pt idx="1660">
                <c:v>1660</c:v>
              </c:pt>
              <c:pt idx="1661">
                <c:v>1661</c:v>
              </c:pt>
              <c:pt idx="1662">
                <c:v>1662</c:v>
              </c:pt>
              <c:pt idx="1663">
                <c:v>1663</c:v>
              </c:pt>
              <c:pt idx="1664">
                <c:v>1664</c:v>
              </c:pt>
              <c:pt idx="1665">
                <c:v>1665</c:v>
              </c:pt>
              <c:pt idx="1666">
                <c:v>1666</c:v>
              </c:pt>
              <c:pt idx="1667">
                <c:v>1667</c:v>
              </c:pt>
              <c:pt idx="1668">
                <c:v>1668</c:v>
              </c:pt>
              <c:pt idx="1669">
                <c:v>1669</c:v>
              </c:pt>
              <c:pt idx="1670">
                <c:v>1670</c:v>
              </c:pt>
              <c:pt idx="1671">
                <c:v>1671</c:v>
              </c:pt>
              <c:pt idx="1672">
                <c:v>1672</c:v>
              </c:pt>
              <c:pt idx="1673">
                <c:v>1673</c:v>
              </c:pt>
              <c:pt idx="1674">
                <c:v>1674</c:v>
              </c:pt>
              <c:pt idx="1675">
                <c:v>1675</c:v>
              </c:pt>
              <c:pt idx="1676">
                <c:v>1676</c:v>
              </c:pt>
              <c:pt idx="1677">
                <c:v>1677</c:v>
              </c:pt>
              <c:pt idx="1678">
                <c:v>1678</c:v>
              </c:pt>
              <c:pt idx="1679">
                <c:v>1679</c:v>
              </c:pt>
              <c:pt idx="1680">
                <c:v>1680</c:v>
              </c:pt>
              <c:pt idx="1681">
                <c:v>1681</c:v>
              </c:pt>
              <c:pt idx="1682">
                <c:v>1682</c:v>
              </c:pt>
              <c:pt idx="1683">
                <c:v>1683</c:v>
              </c:pt>
              <c:pt idx="1684">
                <c:v>1684</c:v>
              </c:pt>
              <c:pt idx="1685">
                <c:v>1685</c:v>
              </c:pt>
              <c:pt idx="1686">
                <c:v>1686</c:v>
              </c:pt>
              <c:pt idx="1687">
                <c:v>1687</c:v>
              </c:pt>
              <c:pt idx="1688">
                <c:v>1688</c:v>
              </c:pt>
              <c:pt idx="1689">
                <c:v>1689</c:v>
              </c:pt>
              <c:pt idx="1690">
                <c:v>1690</c:v>
              </c:pt>
              <c:pt idx="1691">
                <c:v>1691</c:v>
              </c:pt>
              <c:pt idx="1692">
                <c:v>1692</c:v>
              </c:pt>
              <c:pt idx="1693">
                <c:v>1693</c:v>
              </c:pt>
              <c:pt idx="1694">
                <c:v>1694</c:v>
              </c:pt>
              <c:pt idx="1695">
                <c:v>1695</c:v>
              </c:pt>
              <c:pt idx="1696">
                <c:v>1696</c:v>
              </c:pt>
              <c:pt idx="1697">
                <c:v>1697</c:v>
              </c:pt>
              <c:pt idx="1698">
                <c:v>1698</c:v>
              </c:pt>
              <c:pt idx="1699">
                <c:v>1699</c:v>
              </c:pt>
              <c:pt idx="1700">
                <c:v>1700</c:v>
              </c:pt>
              <c:pt idx="1701">
                <c:v>1701</c:v>
              </c:pt>
              <c:pt idx="1702">
                <c:v>1702</c:v>
              </c:pt>
              <c:pt idx="1703">
                <c:v>1703</c:v>
              </c:pt>
              <c:pt idx="1704">
                <c:v>1704</c:v>
              </c:pt>
              <c:pt idx="1705">
                <c:v>1705</c:v>
              </c:pt>
              <c:pt idx="1706">
                <c:v>1706</c:v>
              </c:pt>
              <c:pt idx="1707">
                <c:v>1707</c:v>
              </c:pt>
              <c:pt idx="1708">
                <c:v>1708</c:v>
              </c:pt>
              <c:pt idx="1709">
                <c:v>1709</c:v>
              </c:pt>
              <c:pt idx="1710">
                <c:v>1710</c:v>
              </c:pt>
              <c:pt idx="1711">
                <c:v>1711</c:v>
              </c:pt>
              <c:pt idx="1712">
                <c:v>1712</c:v>
              </c:pt>
              <c:pt idx="1713">
                <c:v>1713</c:v>
              </c:pt>
              <c:pt idx="1714">
                <c:v>1714</c:v>
              </c:pt>
              <c:pt idx="1715">
                <c:v>1715</c:v>
              </c:pt>
              <c:pt idx="1716">
                <c:v>1716</c:v>
              </c:pt>
              <c:pt idx="1717">
                <c:v>1717</c:v>
              </c:pt>
              <c:pt idx="1718">
                <c:v>1718</c:v>
              </c:pt>
              <c:pt idx="1719">
                <c:v>1719</c:v>
              </c:pt>
              <c:pt idx="1720">
                <c:v>1720</c:v>
              </c:pt>
              <c:pt idx="1721">
                <c:v>1721</c:v>
              </c:pt>
              <c:pt idx="1722">
                <c:v>1722</c:v>
              </c:pt>
              <c:pt idx="1723">
                <c:v>1723</c:v>
              </c:pt>
              <c:pt idx="1724">
                <c:v>1724</c:v>
              </c:pt>
              <c:pt idx="1725">
                <c:v>1725</c:v>
              </c:pt>
              <c:pt idx="1726">
                <c:v>1726</c:v>
              </c:pt>
              <c:pt idx="1727">
                <c:v>1727</c:v>
              </c:pt>
              <c:pt idx="1728">
                <c:v>1728</c:v>
              </c:pt>
              <c:pt idx="1729">
                <c:v>1729</c:v>
              </c:pt>
              <c:pt idx="1730">
                <c:v>1730</c:v>
              </c:pt>
              <c:pt idx="1731">
                <c:v>1731</c:v>
              </c:pt>
              <c:pt idx="1732">
                <c:v>1732</c:v>
              </c:pt>
              <c:pt idx="1733">
                <c:v>1733</c:v>
              </c:pt>
              <c:pt idx="1734">
                <c:v>1734</c:v>
              </c:pt>
              <c:pt idx="1735">
                <c:v>1735</c:v>
              </c:pt>
              <c:pt idx="1736">
                <c:v>1736</c:v>
              </c:pt>
              <c:pt idx="1737">
                <c:v>1737</c:v>
              </c:pt>
              <c:pt idx="1738">
                <c:v>1738</c:v>
              </c:pt>
              <c:pt idx="1739">
                <c:v>1739</c:v>
              </c:pt>
              <c:pt idx="1740">
                <c:v>1740</c:v>
              </c:pt>
              <c:pt idx="1741">
                <c:v>1741</c:v>
              </c:pt>
              <c:pt idx="1742">
                <c:v>1742</c:v>
              </c:pt>
              <c:pt idx="1743">
                <c:v>1743</c:v>
              </c:pt>
              <c:pt idx="1744">
                <c:v>1744</c:v>
              </c:pt>
              <c:pt idx="1745">
                <c:v>1745</c:v>
              </c:pt>
              <c:pt idx="1746">
                <c:v>1746</c:v>
              </c:pt>
              <c:pt idx="1747">
                <c:v>1747</c:v>
              </c:pt>
              <c:pt idx="1748">
                <c:v>1748</c:v>
              </c:pt>
              <c:pt idx="1749">
                <c:v>1749</c:v>
              </c:pt>
              <c:pt idx="1750">
                <c:v>1750</c:v>
              </c:pt>
              <c:pt idx="1751">
                <c:v>1751</c:v>
              </c:pt>
              <c:pt idx="1752">
                <c:v>1752</c:v>
              </c:pt>
              <c:pt idx="1753">
                <c:v>1753</c:v>
              </c:pt>
              <c:pt idx="1754">
                <c:v>1754</c:v>
              </c:pt>
              <c:pt idx="1755">
                <c:v>1755</c:v>
              </c:pt>
              <c:pt idx="1756">
                <c:v>1756</c:v>
              </c:pt>
              <c:pt idx="1757">
                <c:v>1757</c:v>
              </c:pt>
              <c:pt idx="1758">
                <c:v>1758</c:v>
              </c:pt>
              <c:pt idx="1759">
                <c:v>1759</c:v>
              </c:pt>
              <c:pt idx="1760">
                <c:v>1760</c:v>
              </c:pt>
              <c:pt idx="1761">
                <c:v>1761</c:v>
              </c:pt>
              <c:pt idx="1762">
                <c:v>1762</c:v>
              </c:pt>
              <c:pt idx="1763">
                <c:v>1763</c:v>
              </c:pt>
              <c:pt idx="1764">
                <c:v>1764</c:v>
              </c:pt>
              <c:pt idx="1765">
                <c:v>1765</c:v>
              </c:pt>
              <c:pt idx="1766">
                <c:v>1766</c:v>
              </c:pt>
              <c:pt idx="1767">
                <c:v>1767</c:v>
              </c:pt>
              <c:pt idx="1768">
                <c:v>1768</c:v>
              </c:pt>
              <c:pt idx="1769">
                <c:v>1769</c:v>
              </c:pt>
              <c:pt idx="1770">
                <c:v>1770</c:v>
              </c:pt>
              <c:pt idx="1771">
                <c:v>1771</c:v>
              </c:pt>
              <c:pt idx="1772">
                <c:v>1772</c:v>
              </c:pt>
              <c:pt idx="1773">
                <c:v>1773</c:v>
              </c:pt>
              <c:pt idx="1774">
                <c:v>1774</c:v>
              </c:pt>
              <c:pt idx="1775">
                <c:v>1775</c:v>
              </c:pt>
              <c:pt idx="1776">
                <c:v>1776</c:v>
              </c:pt>
              <c:pt idx="1777">
                <c:v>1777</c:v>
              </c:pt>
              <c:pt idx="1778">
                <c:v>1778</c:v>
              </c:pt>
              <c:pt idx="1779">
                <c:v>1779</c:v>
              </c:pt>
              <c:pt idx="1780">
                <c:v>1780</c:v>
              </c:pt>
              <c:pt idx="1781">
                <c:v>1781</c:v>
              </c:pt>
              <c:pt idx="1782">
                <c:v>1782</c:v>
              </c:pt>
              <c:pt idx="1783">
                <c:v>1783</c:v>
              </c:pt>
              <c:pt idx="1784">
                <c:v>1784</c:v>
              </c:pt>
              <c:pt idx="1785">
                <c:v>1785</c:v>
              </c:pt>
              <c:pt idx="1786">
                <c:v>1786</c:v>
              </c:pt>
              <c:pt idx="1787">
                <c:v>1787</c:v>
              </c:pt>
              <c:pt idx="1788">
                <c:v>1788</c:v>
              </c:pt>
              <c:pt idx="1789">
                <c:v>1789</c:v>
              </c:pt>
              <c:pt idx="1790">
                <c:v>1790</c:v>
              </c:pt>
              <c:pt idx="1791">
                <c:v>1791</c:v>
              </c:pt>
              <c:pt idx="1792">
                <c:v>1792</c:v>
              </c:pt>
              <c:pt idx="1793">
                <c:v>1793</c:v>
              </c:pt>
              <c:pt idx="1794">
                <c:v>1794</c:v>
              </c:pt>
              <c:pt idx="1795">
                <c:v>1795</c:v>
              </c:pt>
              <c:pt idx="1796">
                <c:v>1796</c:v>
              </c:pt>
              <c:pt idx="1797">
                <c:v>1797</c:v>
              </c:pt>
              <c:pt idx="1798">
                <c:v>1798</c:v>
              </c:pt>
              <c:pt idx="1799">
                <c:v>1799</c:v>
              </c:pt>
              <c:pt idx="1800">
                <c:v>1800</c:v>
              </c:pt>
              <c:pt idx="1801">
                <c:v>1801</c:v>
              </c:pt>
              <c:pt idx="1802">
                <c:v>1802</c:v>
              </c:pt>
              <c:pt idx="1803">
                <c:v>1803</c:v>
              </c:pt>
              <c:pt idx="1804">
                <c:v>1804</c:v>
              </c:pt>
              <c:pt idx="1805">
                <c:v>1805</c:v>
              </c:pt>
              <c:pt idx="1806">
                <c:v>1806</c:v>
              </c:pt>
              <c:pt idx="1807">
                <c:v>1807</c:v>
              </c:pt>
              <c:pt idx="1808">
                <c:v>1808</c:v>
              </c:pt>
              <c:pt idx="1809">
                <c:v>1809</c:v>
              </c:pt>
              <c:pt idx="1810">
                <c:v>1810</c:v>
              </c:pt>
              <c:pt idx="1811">
                <c:v>1811</c:v>
              </c:pt>
              <c:pt idx="1812">
                <c:v>1812</c:v>
              </c:pt>
              <c:pt idx="1813">
                <c:v>1813</c:v>
              </c:pt>
              <c:pt idx="1814">
                <c:v>1814</c:v>
              </c:pt>
              <c:pt idx="1815">
                <c:v>1815</c:v>
              </c:pt>
              <c:pt idx="1816">
                <c:v>1816</c:v>
              </c:pt>
              <c:pt idx="1817">
                <c:v>1817</c:v>
              </c:pt>
              <c:pt idx="1818">
                <c:v>1818</c:v>
              </c:pt>
              <c:pt idx="1819">
                <c:v>1819</c:v>
              </c:pt>
              <c:pt idx="1820">
                <c:v>1820</c:v>
              </c:pt>
              <c:pt idx="1821">
                <c:v>1821</c:v>
              </c:pt>
              <c:pt idx="1822">
                <c:v>1822</c:v>
              </c:pt>
              <c:pt idx="1823">
                <c:v>1823</c:v>
              </c:pt>
              <c:pt idx="1824">
                <c:v>1824</c:v>
              </c:pt>
              <c:pt idx="1825">
                <c:v>1825</c:v>
              </c:pt>
              <c:pt idx="1826">
                <c:v>1826</c:v>
              </c:pt>
              <c:pt idx="1827">
                <c:v>1827</c:v>
              </c:pt>
              <c:pt idx="1828">
                <c:v>1828</c:v>
              </c:pt>
              <c:pt idx="1829">
                <c:v>1829</c:v>
              </c:pt>
              <c:pt idx="1830">
                <c:v>1830</c:v>
              </c:pt>
              <c:pt idx="1831">
                <c:v>1831</c:v>
              </c:pt>
              <c:pt idx="1832">
                <c:v>1832</c:v>
              </c:pt>
              <c:pt idx="1833">
                <c:v>1833</c:v>
              </c:pt>
              <c:pt idx="1834">
                <c:v>1834</c:v>
              </c:pt>
              <c:pt idx="1835">
                <c:v>1835</c:v>
              </c:pt>
              <c:pt idx="1836">
                <c:v>1836</c:v>
              </c:pt>
              <c:pt idx="1837">
                <c:v>1837</c:v>
              </c:pt>
              <c:pt idx="1838">
                <c:v>1838</c:v>
              </c:pt>
              <c:pt idx="1839">
                <c:v>1839</c:v>
              </c:pt>
              <c:pt idx="1840">
                <c:v>1840</c:v>
              </c:pt>
              <c:pt idx="1841">
                <c:v>1841</c:v>
              </c:pt>
              <c:pt idx="1842">
                <c:v>1842</c:v>
              </c:pt>
              <c:pt idx="1843">
                <c:v>1843</c:v>
              </c:pt>
              <c:pt idx="1844">
                <c:v>1844</c:v>
              </c:pt>
              <c:pt idx="1845">
                <c:v>1845</c:v>
              </c:pt>
              <c:pt idx="1846">
                <c:v>1846</c:v>
              </c:pt>
              <c:pt idx="1847">
                <c:v>1847</c:v>
              </c:pt>
              <c:pt idx="1848">
                <c:v>1848</c:v>
              </c:pt>
              <c:pt idx="1849">
                <c:v>1849</c:v>
              </c:pt>
              <c:pt idx="1850">
                <c:v>1850</c:v>
              </c:pt>
              <c:pt idx="1851">
                <c:v>1851</c:v>
              </c:pt>
              <c:pt idx="1852">
                <c:v>1852</c:v>
              </c:pt>
              <c:pt idx="1853">
                <c:v>1853</c:v>
              </c:pt>
              <c:pt idx="1854">
                <c:v>1854</c:v>
              </c:pt>
              <c:pt idx="1855">
                <c:v>1855</c:v>
              </c:pt>
              <c:pt idx="1856">
                <c:v>1856</c:v>
              </c:pt>
              <c:pt idx="1857">
                <c:v>1857</c:v>
              </c:pt>
              <c:pt idx="1858">
                <c:v>1858</c:v>
              </c:pt>
              <c:pt idx="1859">
                <c:v>1859</c:v>
              </c:pt>
              <c:pt idx="1860">
                <c:v>1860</c:v>
              </c:pt>
              <c:pt idx="1861">
                <c:v>1861</c:v>
              </c:pt>
              <c:pt idx="1862">
                <c:v>1862</c:v>
              </c:pt>
              <c:pt idx="1863">
                <c:v>1863</c:v>
              </c:pt>
              <c:pt idx="1864">
                <c:v>1864</c:v>
              </c:pt>
              <c:pt idx="1865">
                <c:v>1865</c:v>
              </c:pt>
              <c:pt idx="1866">
                <c:v>1866</c:v>
              </c:pt>
              <c:pt idx="1867">
                <c:v>1867</c:v>
              </c:pt>
              <c:pt idx="1868">
                <c:v>1868</c:v>
              </c:pt>
              <c:pt idx="1869">
                <c:v>1869</c:v>
              </c:pt>
              <c:pt idx="1870">
                <c:v>1870</c:v>
              </c:pt>
              <c:pt idx="1871">
                <c:v>1871</c:v>
              </c:pt>
              <c:pt idx="1872">
                <c:v>1872</c:v>
              </c:pt>
              <c:pt idx="1873">
                <c:v>1873</c:v>
              </c:pt>
              <c:pt idx="1874">
                <c:v>1874</c:v>
              </c:pt>
              <c:pt idx="1875">
                <c:v>1875</c:v>
              </c:pt>
              <c:pt idx="1876">
                <c:v>1876</c:v>
              </c:pt>
              <c:pt idx="1877">
                <c:v>1877</c:v>
              </c:pt>
              <c:pt idx="1878">
                <c:v>1878</c:v>
              </c:pt>
              <c:pt idx="1879">
                <c:v>1879</c:v>
              </c:pt>
              <c:pt idx="1880">
                <c:v>1880</c:v>
              </c:pt>
              <c:pt idx="1881">
                <c:v>1881</c:v>
              </c:pt>
              <c:pt idx="1882">
                <c:v>1882</c:v>
              </c:pt>
              <c:pt idx="1883">
                <c:v>1883</c:v>
              </c:pt>
              <c:pt idx="1884">
                <c:v>1884</c:v>
              </c:pt>
              <c:pt idx="1885">
                <c:v>1885</c:v>
              </c:pt>
              <c:pt idx="1886">
                <c:v>1886</c:v>
              </c:pt>
              <c:pt idx="1887">
                <c:v>1887</c:v>
              </c:pt>
              <c:pt idx="1888">
                <c:v>1888</c:v>
              </c:pt>
              <c:pt idx="1889">
                <c:v>1889</c:v>
              </c:pt>
              <c:pt idx="1890">
                <c:v>1890</c:v>
              </c:pt>
              <c:pt idx="1891">
                <c:v>1891</c:v>
              </c:pt>
              <c:pt idx="1892">
                <c:v>1892</c:v>
              </c:pt>
              <c:pt idx="1893">
                <c:v>1893</c:v>
              </c:pt>
              <c:pt idx="1894">
                <c:v>1894</c:v>
              </c:pt>
              <c:pt idx="1895">
                <c:v>1895</c:v>
              </c:pt>
              <c:pt idx="1896">
                <c:v>1896</c:v>
              </c:pt>
              <c:pt idx="1897">
                <c:v>1897</c:v>
              </c:pt>
              <c:pt idx="1898">
                <c:v>1898</c:v>
              </c:pt>
              <c:pt idx="1899">
                <c:v>1899</c:v>
              </c:pt>
              <c:pt idx="1900">
                <c:v>1900</c:v>
              </c:pt>
              <c:pt idx="1901">
                <c:v>1901</c:v>
              </c:pt>
              <c:pt idx="1902">
                <c:v>1902</c:v>
              </c:pt>
              <c:pt idx="1903">
                <c:v>1903</c:v>
              </c:pt>
              <c:pt idx="1904">
                <c:v>1904</c:v>
              </c:pt>
              <c:pt idx="1905">
                <c:v>1905</c:v>
              </c:pt>
              <c:pt idx="1906">
                <c:v>1906</c:v>
              </c:pt>
              <c:pt idx="1907">
                <c:v>1907</c:v>
              </c:pt>
              <c:pt idx="1908">
                <c:v>1908</c:v>
              </c:pt>
              <c:pt idx="1909">
                <c:v>1909</c:v>
              </c:pt>
              <c:pt idx="1910">
                <c:v>1910</c:v>
              </c:pt>
              <c:pt idx="1911">
                <c:v>1911</c:v>
              </c:pt>
              <c:pt idx="1912">
                <c:v>1912</c:v>
              </c:pt>
              <c:pt idx="1913">
                <c:v>1913</c:v>
              </c:pt>
              <c:pt idx="1914">
                <c:v>1914</c:v>
              </c:pt>
              <c:pt idx="1915">
                <c:v>1915</c:v>
              </c:pt>
              <c:pt idx="1916">
                <c:v>1916</c:v>
              </c:pt>
              <c:pt idx="1917">
                <c:v>1917</c:v>
              </c:pt>
              <c:pt idx="1918">
                <c:v>1918</c:v>
              </c:pt>
              <c:pt idx="1919">
                <c:v>1919</c:v>
              </c:pt>
              <c:pt idx="1920">
                <c:v>1920</c:v>
              </c:pt>
              <c:pt idx="1921">
                <c:v>1921</c:v>
              </c:pt>
              <c:pt idx="1922">
                <c:v>1922</c:v>
              </c:pt>
              <c:pt idx="1923">
                <c:v>1923</c:v>
              </c:pt>
              <c:pt idx="1924">
                <c:v>1924</c:v>
              </c:pt>
              <c:pt idx="1925">
                <c:v>1925</c:v>
              </c:pt>
              <c:pt idx="1926">
                <c:v>1926</c:v>
              </c:pt>
              <c:pt idx="1927">
                <c:v>1927</c:v>
              </c:pt>
              <c:pt idx="1928">
                <c:v>1928</c:v>
              </c:pt>
              <c:pt idx="1929">
                <c:v>1929</c:v>
              </c:pt>
              <c:pt idx="1930">
                <c:v>1930</c:v>
              </c:pt>
              <c:pt idx="1931">
                <c:v>1931</c:v>
              </c:pt>
              <c:pt idx="1932">
                <c:v>1932</c:v>
              </c:pt>
              <c:pt idx="1933">
                <c:v>1933</c:v>
              </c:pt>
              <c:pt idx="1934">
                <c:v>1934</c:v>
              </c:pt>
              <c:pt idx="1935">
                <c:v>1935</c:v>
              </c:pt>
              <c:pt idx="1936">
                <c:v>1936</c:v>
              </c:pt>
              <c:pt idx="1937">
                <c:v>1937</c:v>
              </c:pt>
              <c:pt idx="1938">
                <c:v>1938</c:v>
              </c:pt>
              <c:pt idx="1939">
                <c:v>1939</c:v>
              </c:pt>
              <c:pt idx="1940">
                <c:v>1940</c:v>
              </c:pt>
              <c:pt idx="1941">
                <c:v>1941</c:v>
              </c:pt>
              <c:pt idx="1942">
                <c:v>1942</c:v>
              </c:pt>
              <c:pt idx="1943">
                <c:v>1943</c:v>
              </c:pt>
              <c:pt idx="1944">
                <c:v>1944</c:v>
              </c:pt>
              <c:pt idx="1945">
                <c:v>1945</c:v>
              </c:pt>
              <c:pt idx="1946">
                <c:v>1946</c:v>
              </c:pt>
              <c:pt idx="1947">
                <c:v>1947</c:v>
              </c:pt>
              <c:pt idx="1948">
                <c:v>1948</c:v>
              </c:pt>
              <c:pt idx="1949">
                <c:v>1949</c:v>
              </c:pt>
              <c:pt idx="1950">
                <c:v>1950</c:v>
              </c:pt>
              <c:pt idx="1951">
                <c:v>1951</c:v>
              </c:pt>
              <c:pt idx="1952">
                <c:v>1952</c:v>
              </c:pt>
              <c:pt idx="1953">
                <c:v>1953</c:v>
              </c:pt>
              <c:pt idx="1954">
                <c:v>1954</c:v>
              </c:pt>
              <c:pt idx="1955">
                <c:v>1955</c:v>
              </c:pt>
              <c:pt idx="1956">
                <c:v>1956</c:v>
              </c:pt>
              <c:pt idx="1957">
                <c:v>1957</c:v>
              </c:pt>
              <c:pt idx="1958">
                <c:v>1958</c:v>
              </c:pt>
              <c:pt idx="1959">
                <c:v>1959</c:v>
              </c:pt>
              <c:pt idx="1960">
                <c:v>1960</c:v>
              </c:pt>
              <c:pt idx="1961">
                <c:v>1961</c:v>
              </c:pt>
              <c:pt idx="1962">
                <c:v>1962</c:v>
              </c:pt>
              <c:pt idx="1963">
                <c:v>1963</c:v>
              </c:pt>
              <c:pt idx="1964">
                <c:v>1964</c:v>
              </c:pt>
              <c:pt idx="1965">
                <c:v>1965</c:v>
              </c:pt>
              <c:pt idx="1966">
                <c:v>1966</c:v>
              </c:pt>
              <c:pt idx="1967">
                <c:v>1967</c:v>
              </c:pt>
              <c:pt idx="1968">
                <c:v>1968</c:v>
              </c:pt>
              <c:pt idx="1969">
                <c:v>1969</c:v>
              </c:pt>
              <c:pt idx="1970">
                <c:v>1970</c:v>
              </c:pt>
              <c:pt idx="1971">
                <c:v>1971</c:v>
              </c:pt>
              <c:pt idx="1972">
                <c:v>1972</c:v>
              </c:pt>
              <c:pt idx="1973">
                <c:v>1973</c:v>
              </c:pt>
              <c:pt idx="1974">
                <c:v>1974</c:v>
              </c:pt>
              <c:pt idx="1975">
                <c:v>1975</c:v>
              </c:pt>
              <c:pt idx="1976">
                <c:v>1976</c:v>
              </c:pt>
              <c:pt idx="1977">
                <c:v>1977</c:v>
              </c:pt>
              <c:pt idx="1978">
                <c:v>1978</c:v>
              </c:pt>
              <c:pt idx="1979">
                <c:v>1979</c:v>
              </c:pt>
              <c:pt idx="1980">
                <c:v>1980</c:v>
              </c:pt>
              <c:pt idx="1981">
                <c:v>1981</c:v>
              </c:pt>
              <c:pt idx="1982">
                <c:v>1982</c:v>
              </c:pt>
              <c:pt idx="1983">
                <c:v>1983</c:v>
              </c:pt>
              <c:pt idx="1984">
                <c:v>1984</c:v>
              </c:pt>
              <c:pt idx="1985">
                <c:v>1985</c:v>
              </c:pt>
              <c:pt idx="1986">
                <c:v>1986</c:v>
              </c:pt>
              <c:pt idx="1987">
                <c:v>1987</c:v>
              </c:pt>
              <c:pt idx="1988">
                <c:v>1988</c:v>
              </c:pt>
              <c:pt idx="1989">
                <c:v>1989</c:v>
              </c:pt>
              <c:pt idx="1990">
                <c:v>1990</c:v>
              </c:pt>
              <c:pt idx="1991">
                <c:v>1991</c:v>
              </c:pt>
              <c:pt idx="1992">
                <c:v>1992</c:v>
              </c:pt>
              <c:pt idx="1993">
                <c:v>1993</c:v>
              </c:pt>
              <c:pt idx="1994">
                <c:v>1994</c:v>
              </c:pt>
              <c:pt idx="1995">
                <c:v>1995</c:v>
              </c:pt>
              <c:pt idx="1996">
                <c:v>1996</c:v>
              </c:pt>
              <c:pt idx="1997">
                <c:v>1997</c:v>
              </c:pt>
              <c:pt idx="1998">
                <c:v>1998</c:v>
              </c:pt>
              <c:pt idx="1999">
                <c:v>1999</c:v>
              </c:pt>
              <c:pt idx="2000">
                <c:v>2000</c:v>
              </c:pt>
              <c:pt idx="2001">
                <c:v>2001</c:v>
              </c:pt>
              <c:pt idx="2002">
                <c:v>2002</c:v>
              </c:pt>
              <c:pt idx="2003">
                <c:v>2003</c:v>
              </c:pt>
              <c:pt idx="2004">
                <c:v>2004</c:v>
              </c:pt>
              <c:pt idx="2005">
                <c:v>2005</c:v>
              </c:pt>
              <c:pt idx="2006">
                <c:v>2006</c:v>
              </c:pt>
              <c:pt idx="2007">
                <c:v>2007</c:v>
              </c:pt>
              <c:pt idx="2008">
                <c:v>2008</c:v>
              </c:pt>
              <c:pt idx="2009">
                <c:v>2009</c:v>
              </c:pt>
              <c:pt idx="2010">
                <c:v>2010</c:v>
              </c:pt>
              <c:pt idx="2011">
                <c:v>2011</c:v>
              </c:pt>
              <c:pt idx="2012">
                <c:v>2012</c:v>
              </c:pt>
              <c:pt idx="2013">
                <c:v>2013</c:v>
              </c:pt>
              <c:pt idx="2014">
                <c:v>2014</c:v>
              </c:pt>
              <c:pt idx="2015">
                <c:v>2015</c:v>
              </c:pt>
              <c:pt idx="2016">
                <c:v>2016</c:v>
              </c:pt>
              <c:pt idx="2017">
                <c:v>2017</c:v>
              </c:pt>
              <c:pt idx="2018">
                <c:v>2018</c:v>
              </c:pt>
              <c:pt idx="2019">
                <c:v>2019</c:v>
              </c:pt>
              <c:pt idx="2020">
                <c:v>2020</c:v>
              </c:pt>
              <c:pt idx="2021">
                <c:v>2021</c:v>
              </c:pt>
              <c:pt idx="2022">
                <c:v>2022</c:v>
              </c:pt>
              <c:pt idx="2023">
                <c:v>2023</c:v>
              </c:pt>
              <c:pt idx="2024">
                <c:v>2024</c:v>
              </c:pt>
              <c:pt idx="2025">
                <c:v>2025</c:v>
              </c:pt>
              <c:pt idx="2026">
                <c:v>2026</c:v>
              </c:pt>
              <c:pt idx="2027">
                <c:v>2027</c:v>
              </c:pt>
              <c:pt idx="2028">
                <c:v>2028</c:v>
              </c:pt>
              <c:pt idx="2029">
                <c:v>2029</c:v>
              </c:pt>
              <c:pt idx="2030">
                <c:v>2030</c:v>
              </c:pt>
              <c:pt idx="2031">
                <c:v>2031</c:v>
              </c:pt>
              <c:pt idx="2032">
                <c:v>2032</c:v>
              </c:pt>
              <c:pt idx="2033">
                <c:v>2033</c:v>
              </c:pt>
              <c:pt idx="2034">
                <c:v>2034</c:v>
              </c:pt>
              <c:pt idx="2035">
                <c:v>2035</c:v>
              </c:pt>
              <c:pt idx="2036">
                <c:v>2036</c:v>
              </c:pt>
              <c:pt idx="2037">
                <c:v>2037</c:v>
              </c:pt>
              <c:pt idx="2038">
                <c:v>2038</c:v>
              </c:pt>
              <c:pt idx="2039">
                <c:v>2039</c:v>
              </c:pt>
              <c:pt idx="2040">
                <c:v>2040</c:v>
              </c:pt>
              <c:pt idx="2041">
                <c:v>2041</c:v>
              </c:pt>
              <c:pt idx="2042">
                <c:v>2042</c:v>
              </c:pt>
              <c:pt idx="2043">
                <c:v>2043</c:v>
              </c:pt>
              <c:pt idx="2044">
                <c:v>2044</c:v>
              </c:pt>
              <c:pt idx="2045">
                <c:v>2045</c:v>
              </c:pt>
              <c:pt idx="2046">
                <c:v>2046</c:v>
              </c:pt>
              <c:pt idx="2047">
                <c:v>2047</c:v>
              </c:pt>
              <c:pt idx="2048">
                <c:v>2048</c:v>
              </c:pt>
              <c:pt idx="2049">
                <c:v>2049</c:v>
              </c:pt>
              <c:pt idx="2050">
                <c:v>2050</c:v>
              </c:pt>
              <c:pt idx="2051">
                <c:v>2051</c:v>
              </c:pt>
              <c:pt idx="2052">
                <c:v>2052</c:v>
              </c:pt>
              <c:pt idx="2053">
                <c:v>2053</c:v>
              </c:pt>
              <c:pt idx="2054">
                <c:v>2054</c:v>
              </c:pt>
              <c:pt idx="2055">
                <c:v>2055</c:v>
              </c:pt>
              <c:pt idx="2056">
                <c:v>2056</c:v>
              </c:pt>
              <c:pt idx="2057">
                <c:v>2057</c:v>
              </c:pt>
              <c:pt idx="2058">
                <c:v>2058</c:v>
              </c:pt>
              <c:pt idx="2059">
                <c:v>2059</c:v>
              </c:pt>
              <c:pt idx="2060">
                <c:v>2060</c:v>
              </c:pt>
              <c:pt idx="2061">
                <c:v>2061</c:v>
              </c:pt>
              <c:pt idx="2062">
                <c:v>2062</c:v>
              </c:pt>
              <c:pt idx="2063">
                <c:v>2063</c:v>
              </c:pt>
              <c:pt idx="2064">
                <c:v>2064</c:v>
              </c:pt>
              <c:pt idx="2065">
                <c:v>2065</c:v>
              </c:pt>
              <c:pt idx="2066">
                <c:v>2066</c:v>
              </c:pt>
              <c:pt idx="2067">
                <c:v>2067</c:v>
              </c:pt>
              <c:pt idx="2068">
                <c:v>2068</c:v>
              </c:pt>
              <c:pt idx="2069">
                <c:v>2069</c:v>
              </c:pt>
              <c:pt idx="2070">
                <c:v>2070</c:v>
              </c:pt>
              <c:pt idx="2071">
                <c:v>2071</c:v>
              </c:pt>
              <c:pt idx="2072">
                <c:v>2072</c:v>
              </c:pt>
              <c:pt idx="2073">
                <c:v>2073</c:v>
              </c:pt>
              <c:pt idx="2074">
                <c:v>2074</c:v>
              </c:pt>
              <c:pt idx="2075">
                <c:v>2075</c:v>
              </c:pt>
              <c:pt idx="2076">
                <c:v>2076</c:v>
              </c:pt>
              <c:pt idx="2077">
                <c:v>2077</c:v>
              </c:pt>
              <c:pt idx="2078">
                <c:v>2078</c:v>
              </c:pt>
              <c:pt idx="2079">
                <c:v>2079</c:v>
              </c:pt>
              <c:pt idx="2080">
                <c:v>2080</c:v>
              </c:pt>
              <c:pt idx="2081">
                <c:v>2081</c:v>
              </c:pt>
              <c:pt idx="2082">
                <c:v>2082</c:v>
              </c:pt>
              <c:pt idx="2083">
                <c:v>2083</c:v>
              </c:pt>
              <c:pt idx="2084">
                <c:v>2084</c:v>
              </c:pt>
              <c:pt idx="2085">
                <c:v>2085</c:v>
              </c:pt>
              <c:pt idx="2086">
                <c:v>2086</c:v>
              </c:pt>
              <c:pt idx="2087">
                <c:v>2087</c:v>
              </c:pt>
              <c:pt idx="2088">
                <c:v>2088</c:v>
              </c:pt>
              <c:pt idx="2089">
                <c:v>2089</c:v>
              </c:pt>
              <c:pt idx="2090">
                <c:v>2090</c:v>
              </c:pt>
              <c:pt idx="2091">
                <c:v>2091</c:v>
              </c:pt>
              <c:pt idx="2092">
                <c:v>2092</c:v>
              </c:pt>
              <c:pt idx="2093">
                <c:v>2093</c:v>
              </c:pt>
              <c:pt idx="2094">
                <c:v>2094</c:v>
              </c:pt>
              <c:pt idx="2095">
                <c:v>2095</c:v>
              </c:pt>
              <c:pt idx="2096">
                <c:v>2096</c:v>
              </c:pt>
              <c:pt idx="2097">
                <c:v>2097</c:v>
              </c:pt>
              <c:pt idx="2098">
                <c:v>2098</c:v>
              </c:pt>
              <c:pt idx="2099">
                <c:v>2099</c:v>
              </c:pt>
              <c:pt idx="2100">
                <c:v>2100</c:v>
              </c:pt>
              <c:pt idx="2101">
                <c:v>2101</c:v>
              </c:pt>
              <c:pt idx="2102">
                <c:v>2102</c:v>
              </c:pt>
              <c:pt idx="2103">
                <c:v>2103</c:v>
              </c:pt>
              <c:pt idx="2104">
                <c:v>2104</c:v>
              </c:pt>
              <c:pt idx="2105">
                <c:v>2105</c:v>
              </c:pt>
              <c:pt idx="2106">
                <c:v>2106</c:v>
              </c:pt>
              <c:pt idx="2107">
                <c:v>2107</c:v>
              </c:pt>
              <c:pt idx="2108">
                <c:v>2108</c:v>
              </c:pt>
              <c:pt idx="2109">
                <c:v>2109</c:v>
              </c:pt>
              <c:pt idx="2110">
                <c:v>2110</c:v>
              </c:pt>
              <c:pt idx="2111">
                <c:v>2111</c:v>
              </c:pt>
              <c:pt idx="2112">
                <c:v>2112</c:v>
              </c:pt>
              <c:pt idx="2113">
                <c:v>2113</c:v>
              </c:pt>
              <c:pt idx="2114">
                <c:v>2114</c:v>
              </c:pt>
              <c:pt idx="2115">
                <c:v>2115</c:v>
              </c:pt>
              <c:pt idx="2116">
                <c:v>2116</c:v>
              </c:pt>
              <c:pt idx="2117">
                <c:v>2117</c:v>
              </c:pt>
              <c:pt idx="2118">
                <c:v>2118</c:v>
              </c:pt>
              <c:pt idx="2119">
                <c:v>2119</c:v>
              </c:pt>
              <c:pt idx="2120">
                <c:v>2120</c:v>
              </c:pt>
              <c:pt idx="2121">
                <c:v>2121</c:v>
              </c:pt>
              <c:pt idx="2122">
                <c:v>2122</c:v>
              </c:pt>
              <c:pt idx="2123">
                <c:v>2123</c:v>
              </c:pt>
              <c:pt idx="2124">
                <c:v>2124</c:v>
              </c:pt>
              <c:pt idx="2125">
                <c:v>2125</c:v>
              </c:pt>
              <c:pt idx="2126">
                <c:v>2126</c:v>
              </c:pt>
              <c:pt idx="2127">
                <c:v>2127</c:v>
              </c:pt>
              <c:pt idx="2128">
                <c:v>2128</c:v>
              </c:pt>
              <c:pt idx="2129">
                <c:v>2129</c:v>
              </c:pt>
              <c:pt idx="2130">
                <c:v>2130</c:v>
              </c:pt>
              <c:pt idx="2131">
                <c:v>2131</c:v>
              </c:pt>
              <c:pt idx="2132">
                <c:v>2132</c:v>
              </c:pt>
              <c:pt idx="2133">
                <c:v>2133</c:v>
              </c:pt>
              <c:pt idx="2134">
                <c:v>2134</c:v>
              </c:pt>
              <c:pt idx="2135">
                <c:v>2135</c:v>
              </c:pt>
              <c:pt idx="2136">
                <c:v>2136</c:v>
              </c:pt>
              <c:pt idx="2137">
                <c:v>2137</c:v>
              </c:pt>
              <c:pt idx="2138">
                <c:v>2138</c:v>
              </c:pt>
              <c:pt idx="2139">
                <c:v>2139</c:v>
              </c:pt>
              <c:pt idx="2140">
                <c:v>2140</c:v>
              </c:pt>
              <c:pt idx="2141">
                <c:v>2141</c:v>
              </c:pt>
              <c:pt idx="2142">
                <c:v>2142</c:v>
              </c:pt>
              <c:pt idx="2143">
                <c:v>2143</c:v>
              </c:pt>
              <c:pt idx="2144">
                <c:v>2144</c:v>
              </c:pt>
              <c:pt idx="2145">
                <c:v>2145</c:v>
              </c:pt>
              <c:pt idx="2146">
                <c:v>2146</c:v>
              </c:pt>
              <c:pt idx="2147">
                <c:v>2147</c:v>
              </c:pt>
              <c:pt idx="2148">
                <c:v>2148</c:v>
              </c:pt>
              <c:pt idx="2149">
                <c:v>2149</c:v>
              </c:pt>
              <c:pt idx="2150">
                <c:v>2150</c:v>
              </c:pt>
              <c:pt idx="2151">
                <c:v>2151</c:v>
              </c:pt>
              <c:pt idx="2152">
                <c:v>2152</c:v>
              </c:pt>
              <c:pt idx="2153">
                <c:v>2153</c:v>
              </c:pt>
              <c:pt idx="2154">
                <c:v>2154</c:v>
              </c:pt>
              <c:pt idx="2155">
                <c:v>2155</c:v>
              </c:pt>
              <c:pt idx="2156">
                <c:v>2156</c:v>
              </c:pt>
              <c:pt idx="2157">
                <c:v>2157</c:v>
              </c:pt>
              <c:pt idx="2158">
                <c:v>2158</c:v>
              </c:pt>
              <c:pt idx="2159">
                <c:v>2159</c:v>
              </c:pt>
              <c:pt idx="2160">
                <c:v>2160</c:v>
              </c:pt>
              <c:pt idx="2161">
                <c:v>2161</c:v>
              </c:pt>
              <c:pt idx="2162">
                <c:v>2162</c:v>
              </c:pt>
              <c:pt idx="2163">
                <c:v>2163</c:v>
              </c:pt>
              <c:pt idx="2164">
                <c:v>2164</c:v>
              </c:pt>
              <c:pt idx="2165">
                <c:v>2165</c:v>
              </c:pt>
              <c:pt idx="2166">
                <c:v>2166</c:v>
              </c:pt>
              <c:pt idx="2167">
                <c:v>2167</c:v>
              </c:pt>
              <c:pt idx="2168">
                <c:v>2168</c:v>
              </c:pt>
              <c:pt idx="2169">
                <c:v>2169</c:v>
              </c:pt>
              <c:pt idx="2170">
                <c:v>2170</c:v>
              </c:pt>
              <c:pt idx="2171">
                <c:v>2171</c:v>
              </c:pt>
              <c:pt idx="2172">
                <c:v>2172</c:v>
              </c:pt>
              <c:pt idx="2173">
                <c:v>2173</c:v>
              </c:pt>
              <c:pt idx="2174">
                <c:v>2174</c:v>
              </c:pt>
              <c:pt idx="2175">
                <c:v>2175</c:v>
              </c:pt>
              <c:pt idx="2176">
                <c:v>2176</c:v>
              </c:pt>
              <c:pt idx="2177">
                <c:v>2177</c:v>
              </c:pt>
              <c:pt idx="2178">
                <c:v>2178</c:v>
              </c:pt>
              <c:pt idx="2179">
                <c:v>2179</c:v>
              </c:pt>
              <c:pt idx="2180">
                <c:v>2180</c:v>
              </c:pt>
              <c:pt idx="2181">
                <c:v>2181</c:v>
              </c:pt>
              <c:pt idx="2182">
                <c:v>2182</c:v>
              </c:pt>
              <c:pt idx="2183">
                <c:v>2183</c:v>
              </c:pt>
              <c:pt idx="2184">
                <c:v>2184</c:v>
              </c:pt>
              <c:pt idx="2185">
                <c:v>2185</c:v>
              </c:pt>
              <c:pt idx="2186">
                <c:v>2186</c:v>
              </c:pt>
              <c:pt idx="2187">
                <c:v>2187</c:v>
              </c:pt>
              <c:pt idx="2188">
                <c:v>2188</c:v>
              </c:pt>
              <c:pt idx="2189">
                <c:v>2189</c:v>
              </c:pt>
              <c:pt idx="2190">
                <c:v>2190</c:v>
              </c:pt>
              <c:pt idx="2191">
                <c:v>2191</c:v>
              </c:pt>
              <c:pt idx="2192">
                <c:v>2192</c:v>
              </c:pt>
              <c:pt idx="2193">
                <c:v>2193</c:v>
              </c:pt>
              <c:pt idx="2194">
                <c:v>2194</c:v>
              </c:pt>
              <c:pt idx="2195">
                <c:v>2195</c:v>
              </c:pt>
              <c:pt idx="2196">
                <c:v>2196</c:v>
              </c:pt>
              <c:pt idx="2197">
                <c:v>2197</c:v>
              </c:pt>
              <c:pt idx="2198">
                <c:v>2198</c:v>
              </c:pt>
              <c:pt idx="2199">
                <c:v>2199</c:v>
              </c:pt>
              <c:pt idx="2200">
                <c:v>2200</c:v>
              </c:pt>
              <c:pt idx="2201">
                <c:v>2201</c:v>
              </c:pt>
              <c:pt idx="2202">
                <c:v>2202</c:v>
              </c:pt>
              <c:pt idx="2203">
                <c:v>2203</c:v>
              </c:pt>
              <c:pt idx="2204">
                <c:v>2204</c:v>
              </c:pt>
              <c:pt idx="2205">
                <c:v>2205</c:v>
              </c:pt>
              <c:pt idx="2206">
                <c:v>2206</c:v>
              </c:pt>
              <c:pt idx="2207">
                <c:v>2207</c:v>
              </c:pt>
              <c:pt idx="2208">
                <c:v>2208</c:v>
              </c:pt>
              <c:pt idx="2209">
                <c:v>2209</c:v>
              </c:pt>
              <c:pt idx="2210">
                <c:v>2210</c:v>
              </c:pt>
              <c:pt idx="2211">
                <c:v>2211</c:v>
              </c:pt>
              <c:pt idx="2212">
                <c:v>2212</c:v>
              </c:pt>
              <c:pt idx="2213">
                <c:v>2213</c:v>
              </c:pt>
              <c:pt idx="2214">
                <c:v>2214</c:v>
              </c:pt>
              <c:pt idx="2215">
                <c:v>2215</c:v>
              </c:pt>
              <c:pt idx="2216">
                <c:v>2216</c:v>
              </c:pt>
              <c:pt idx="2217">
                <c:v>2217</c:v>
              </c:pt>
              <c:pt idx="2218">
                <c:v>2218</c:v>
              </c:pt>
              <c:pt idx="2219">
                <c:v>2219</c:v>
              </c:pt>
              <c:pt idx="2220">
                <c:v>2220</c:v>
              </c:pt>
              <c:pt idx="2221">
                <c:v>2221</c:v>
              </c:pt>
              <c:pt idx="2222">
                <c:v>2222</c:v>
              </c:pt>
              <c:pt idx="2223">
                <c:v>2223</c:v>
              </c:pt>
              <c:pt idx="2224">
                <c:v>2224</c:v>
              </c:pt>
              <c:pt idx="2225">
                <c:v>2225</c:v>
              </c:pt>
              <c:pt idx="2226">
                <c:v>2226</c:v>
              </c:pt>
              <c:pt idx="2227">
                <c:v>2227</c:v>
              </c:pt>
              <c:pt idx="2228">
                <c:v>2228</c:v>
              </c:pt>
              <c:pt idx="2229">
                <c:v>2229</c:v>
              </c:pt>
              <c:pt idx="2230">
                <c:v>2230</c:v>
              </c:pt>
              <c:pt idx="2231">
                <c:v>2231</c:v>
              </c:pt>
              <c:pt idx="2232">
                <c:v>2232</c:v>
              </c:pt>
              <c:pt idx="2233">
                <c:v>2233</c:v>
              </c:pt>
              <c:pt idx="2234">
                <c:v>2234</c:v>
              </c:pt>
              <c:pt idx="2235">
                <c:v>2235</c:v>
              </c:pt>
              <c:pt idx="2236">
                <c:v>2236</c:v>
              </c:pt>
              <c:pt idx="2237">
                <c:v>2237</c:v>
              </c:pt>
              <c:pt idx="2238">
                <c:v>2238</c:v>
              </c:pt>
              <c:pt idx="2239">
                <c:v>2239</c:v>
              </c:pt>
              <c:pt idx="2240">
                <c:v>2240</c:v>
              </c:pt>
              <c:pt idx="2241">
                <c:v>2241</c:v>
              </c:pt>
              <c:pt idx="2242">
                <c:v>2242</c:v>
              </c:pt>
              <c:pt idx="2243">
                <c:v>2243</c:v>
              </c:pt>
              <c:pt idx="2244">
                <c:v>2244</c:v>
              </c:pt>
              <c:pt idx="2245">
                <c:v>2245</c:v>
              </c:pt>
              <c:pt idx="2246">
                <c:v>2246</c:v>
              </c:pt>
              <c:pt idx="2247">
                <c:v>2247</c:v>
              </c:pt>
              <c:pt idx="2248">
                <c:v>2248</c:v>
              </c:pt>
              <c:pt idx="2249">
                <c:v>2249</c:v>
              </c:pt>
              <c:pt idx="2250">
                <c:v>2250</c:v>
              </c:pt>
              <c:pt idx="2251">
                <c:v>2251</c:v>
              </c:pt>
              <c:pt idx="2252">
                <c:v>2252</c:v>
              </c:pt>
              <c:pt idx="2253">
                <c:v>2253</c:v>
              </c:pt>
              <c:pt idx="2254">
                <c:v>2254</c:v>
              </c:pt>
              <c:pt idx="2255">
                <c:v>2255</c:v>
              </c:pt>
              <c:pt idx="2256">
                <c:v>2256</c:v>
              </c:pt>
              <c:pt idx="2257">
                <c:v>2257</c:v>
              </c:pt>
              <c:pt idx="2258">
                <c:v>2258</c:v>
              </c:pt>
              <c:pt idx="2259">
                <c:v>2259</c:v>
              </c:pt>
              <c:pt idx="2260">
                <c:v>2260</c:v>
              </c:pt>
              <c:pt idx="2261">
                <c:v>2261</c:v>
              </c:pt>
              <c:pt idx="2262">
                <c:v>2262</c:v>
              </c:pt>
              <c:pt idx="2263">
                <c:v>2263</c:v>
              </c:pt>
              <c:pt idx="2264">
                <c:v>2264</c:v>
              </c:pt>
              <c:pt idx="2265">
                <c:v>2265</c:v>
              </c:pt>
              <c:pt idx="2266">
                <c:v>2266</c:v>
              </c:pt>
              <c:pt idx="2267">
                <c:v>2267</c:v>
              </c:pt>
              <c:pt idx="2268">
                <c:v>2268</c:v>
              </c:pt>
              <c:pt idx="2269">
                <c:v>2269</c:v>
              </c:pt>
              <c:pt idx="2270">
                <c:v>2270</c:v>
              </c:pt>
              <c:pt idx="2271">
                <c:v>2271</c:v>
              </c:pt>
              <c:pt idx="2272">
                <c:v>2272</c:v>
              </c:pt>
              <c:pt idx="2273">
                <c:v>2273</c:v>
              </c:pt>
              <c:pt idx="2274">
                <c:v>2274</c:v>
              </c:pt>
              <c:pt idx="2275">
                <c:v>2275</c:v>
              </c:pt>
              <c:pt idx="2276">
                <c:v>2276</c:v>
              </c:pt>
              <c:pt idx="2277">
                <c:v>2277</c:v>
              </c:pt>
              <c:pt idx="2278">
                <c:v>2278</c:v>
              </c:pt>
              <c:pt idx="2279">
                <c:v>2279</c:v>
              </c:pt>
              <c:pt idx="2280">
                <c:v>2280</c:v>
              </c:pt>
              <c:pt idx="2281">
                <c:v>2281</c:v>
              </c:pt>
              <c:pt idx="2282">
                <c:v>2282</c:v>
              </c:pt>
              <c:pt idx="2283">
                <c:v>2283</c:v>
              </c:pt>
              <c:pt idx="2284">
                <c:v>2284</c:v>
              </c:pt>
              <c:pt idx="2285">
                <c:v>2285</c:v>
              </c:pt>
              <c:pt idx="2286">
                <c:v>2286</c:v>
              </c:pt>
              <c:pt idx="2287">
                <c:v>2287</c:v>
              </c:pt>
              <c:pt idx="2288">
                <c:v>2288</c:v>
              </c:pt>
              <c:pt idx="2289">
                <c:v>2289</c:v>
              </c:pt>
              <c:pt idx="2290">
                <c:v>2290</c:v>
              </c:pt>
              <c:pt idx="2291">
                <c:v>2291</c:v>
              </c:pt>
              <c:pt idx="2292">
                <c:v>2292</c:v>
              </c:pt>
              <c:pt idx="2293">
                <c:v>2293</c:v>
              </c:pt>
              <c:pt idx="2294">
                <c:v>2294</c:v>
              </c:pt>
              <c:pt idx="2295">
                <c:v>2295</c:v>
              </c:pt>
              <c:pt idx="2296">
                <c:v>2296</c:v>
              </c:pt>
              <c:pt idx="2297">
                <c:v>2297</c:v>
              </c:pt>
              <c:pt idx="2298">
                <c:v>2298</c:v>
              </c:pt>
              <c:pt idx="2299">
                <c:v>2299</c:v>
              </c:pt>
              <c:pt idx="2300">
                <c:v>2300</c:v>
              </c:pt>
              <c:pt idx="2301">
                <c:v>2301</c:v>
              </c:pt>
              <c:pt idx="2302">
                <c:v>2302</c:v>
              </c:pt>
              <c:pt idx="2303">
                <c:v>2303</c:v>
              </c:pt>
              <c:pt idx="2304">
                <c:v>2304</c:v>
              </c:pt>
              <c:pt idx="2305">
                <c:v>2305</c:v>
              </c:pt>
              <c:pt idx="2306">
                <c:v>2306</c:v>
              </c:pt>
              <c:pt idx="2307">
                <c:v>2307</c:v>
              </c:pt>
              <c:pt idx="2308">
                <c:v>2308</c:v>
              </c:pt>
              <c:pt idx="2309">
                <c:v>2309</c:v>
              </c:pt>
              <c:pt idx="2310">
                <c:v>2310</c:v>
              </c:pt>
              <c:pt idx="2311">
                <c:v>2311</c:v>
              </c:pt>
              <c:pt idx="2312">
                <c:v>2312</c:v>
              </c:pt>
              <c:pt idx="2313">
                <c:v>2313</c:v>
              </c:pt>
              <c:pt idx="2314">
                <c:v>2314</c:v>
              </c:pt>
              <c:pt idx="2315">
                <c:v>2315</c:v>
              </c:pt>
              <c:pt idx="2316">
                <c:v>2316</c:v>
              </c:pt>
              <c:pt idx="2317">
                <c:v>2317</c:v>
              </c:pt>
              <c:pt idx="2318">
                <c:v>2318</c:v>
              </c:pt>
              <c:pt idx="2319">
                <c:v>2319</c:v>
              </c:pt>
              <c:pt idx="2320">
                <c:v>2320</c:v>
              </c:pt>
              <c:pt idx="2321">
                <c:v>2321</c:v>
              </c:pt>
              <c:pt idx="2322">
                <c:v>2322</c:v>
              </c:pt>
              <c:pt idx="2323">
                <c:v>2323</c:v>
              </c:pt>
              <c:pt idx="2324">
                <c:v>2324</c:v>
              </c:pt>
              <c:pt idx="2325">
                <c:v>2325</c:v>
              </c:pt>
              <c:pt idx="2326">
                <c:v>2326</c:v>
              </c:pt>
              <c:pt idx="2327">
                <c:v>2327</c:v>
              </c:pt>
              <c:pt idx="2328">
                <c:v>2328</c:v>
              </c:pt>
              <c:pt idx="2329">
                <c:v>2329</c:v>
              </c:pt>
              <c:pt idx="2330">
                <c:v>2330</c:v>
              </c:pt>
              <c:pt idx="2331">
                <c:v>2331</c:v>
              </c:pt>
              <c:pt idx="2332">
                <c:v>2332</c:v>
              </c:pt>
              <c:pt idx="2333">
                <c:v>2333</c:v>
              </c:pt>
              <c:pt idx="2334">
                <c:v>2334</c:v>
              </c:pt>
              <c:pt idx="2335">
                <c:v>2335</c:v>
              </c:pt>
              <c:pt idx="2336">
                <c:v>2336</c:v>
              </c:pt>
              <c:pt idx="2337">
                <c:v>2337</c:v>
              </c:pt>
              <c:pt idx="2338">
                <c:v>2338</c:v>
              </c:pt>
              <c:pt idx="2339">
                <c:v>2339</c:v>
              </c:pt>
              <c:pt idx="2340">
                <c:v>2340</c:v>
              </c:pt>
              <c:pt idx="2341">
                <c:v>2341</c:v>
              </c:pt>
              <c:pt idx="2342">
                <c:v>2342</c:v>
              </c:pt>
              <c:pt idx="2343">
                <c:v>2343</c:v>
              </c:pt>
              <c:pt idx="2344">
                <c:v>2344</c:v>
              </c:pt>
              <c:pt idx="2345">
                <c:v>2345</c:v>
              </c:pt>
              <c:pt idx="2346">
                <c:v>2346</c:v>
              </c:pt>
              <c:pt idx="2347">
                <c:v>2347</c:v>
              </c:pt>
              <c:pt idx="2348">
                <c:v>2348</c:v>
              </c:pt>
              <c:pt idx="2349">
                <c:v>2349</c:v>
              </c:pt>
              <c:pt idx="2350">
                <c:v>2350</c:v>
              </c:pt>
              <c:pt idx="2351">
                <c:v>2351</c:v>
              </c:pt>
              <c:pt idx="2352">
                <c:v>2352</c:v>
              </c:pt>
              <c:pt idx="2353">
                <c:v>2353</c:v>
              </c:pt>
              <c:pt idx="2354">
                <c:v>2354</c:v>
              </c:pt>
              <c:pt idx="2355">
                <c:v>2355</c:v>
              </c:pt>
              <c:pt idx="2356">
                <c:v>2356</c:v>
              </c:pt>
              <c:pt idx="2357">
                <c:v>2357</c:v>
              </c:pt>
              <c:pt idx="2358">
                <c:v>2358</c:v>
              </c:pt>
              <c:pt idx="2359">
                <c:v>2359</c:v>
              </c:pt>
              <c:pt idx="2360">
                <c:v>2360</c:v>
              </c:pt>
              <c:pt idx="2361">
                <c:v>2361</c:v>
              </c:pt>
              <c:pt idx="2362">
                <c:v>2362</c:v>
              </c:pt>
              <c:pt idx="2363">
                <c:v>2363</c:v>
              </c:pt>
              <c:pt idx="2364">
                <c:v>2364</c:v>
              </c:pt>
              <c:pt idx="2365">
                <c:v>2365</c:v>
              </c:pt>
              <c:pt idx="2366">
                <c:v>2366</c:v>
              </c:pt>
              <c:pt idx="2367">
                <c:v>2367</c:v>
              </c:pt>
              <c:pt idx="2368">
                <c:v>2368</c:v>
              </c:pt>
              <c:pt idx="2369">
                <c:v>2369</c:v>
              </c:pt>
              <c:pt idx="2370">
                <c:v>2370</c:v>
              </c:pt>
              <c:pt idx="2371">
                <c:v>2371</c:v>
              </c:pt>
              <c:pt idx="2372">
                <c:v>2372</c:v>
              </c:pt>
              <c:pt idx="2373">
                <c:v>2373</c:v>
              </c:pt>
              <c:pt idx="2374">
                <c:v>2374</c:v>
              </c:pt>
              <c:pt idx="2375">
                <c:v>2375</c:v>
              </c:pt>
              <c:pt idx="2376">
                <c:v>2376</c:v>
              </c:pt>
              <c:pt idx="2377">
                <c:v>2377</c:v>
              </c:pt>
              <c:pt idx="2378">
                <c:v>2378</c:v>
              </c:pt>
              <c:pt idx="2379">
                <c:v>2379</c:v>
              </c:pt>
              <c:pt idx="2380">
                <c:v>2380</c:v>
              </c:pt>
              <c:pt idx="2381">
                <c:v>2381</c:v>
              </c:pt>
              <c:pt idx="2382">
                <c:v>2382</c:v>
              </c:pt>
              <c:pt idx="2383">
                <c:v>2383</c:v>
              </c:pt>
              <c:pt idx="2384">
                <c:v>2384</c:v>
              </c:pt>
              <c:pt idx="2385">
                <c:v>2385</c:v>
              </c:pt>
              <c:pt idx="2386">
                <c:v>2386</c:v>
              </c:pt>
              <c:pt idx="2387">
                <c:v>2387</c:v>
              </c:pt>
              <c:pt idx="2388">
                <c:v>2388</c:v>
              </c:pt>
              <c:pt idx="2389">
                <c:v>2389</c:v>
              </c:pt>
              <c:pt idx="2390">
                <c:v>2390</c:v>
              </c:pt>
              <c:pt idx="2391">
                <c:v>2391</c:v>
              </c:pt>
              <c:pt idx="2392">
                <c:v>2392</c:v>
              </c:pt>
              <c:pt idx="2393">
                <c:v>2393</c:v>
              </c:pt>
              <c:pt idx="2394">
                <c:v>2394</c:v>
              </c:pt>
              <c:pt idx="2395">
                <c:v>2395</c:v>
              </c:pt>
              <c:pt idx="2396">
                <c:v>2396</c:v>
              </c:pt>
              <c:pt idx="2397">
                <c:v>2397</c:v>
              </c:pt>
              <c:pt idx="2398">
                <c:v>2398</c:v>
              </c:pt>
              <c:pt idx="2399">
                <c:v>2399</c:v>
              </c:pt>
              <c:pt idx="2400">
                <c:v>2400</c:v>
              </c:pt>
              <c:pt idx="2401">
                <c:v>2401</c:v>
              </c:pt>
              <c:pt idx="2402">
                <c:v>2402</c:v>
              </c:pt>
              <c:pt idx="2403">
                <c:v>2403</c:v>
              </c:pt>
              <c:pt idx="2404">
                <c:v>2404</c:v>
              </c:pt>
              <c:pt idx="2405">
                <c:v>2405</c:v>
              </c:pt>
              <c:pt idx="2406">
                <c:v>2406</c:v>
              </c:pt>
              <c:pt idx="2407">
                <c:v>2407</c:v>
              </c:pt>
              <c:pt idx="2408">
                <c:v>2408</c:v>
              </c:pt>
              <c:pt idx="2409">
                <c:v>2409</c:v>
              </c:pt>
              <c:pt idx="2410">
                <c:v>2410</c:v>
              </c:pt>
              <c:pt idx="2411">
                <c:v>2411</c:v>
              </c:pt>
              <c:pt idx="2412">
                <c:v>2412</c:v>
              </c:pt>
              <c:pt idx="2413">
                <c:v>2413</c:v>
              </c:pt>
              <c:pt idx="2414">
                <c:v>2414</c:v>
              </c:pt>
              <c:pt idx="2415">
                <c:v>2415</c:v>
              </c:pt>
              <c:pt idx="2416">
                <c:v>2416</c:v>
              </c:pt>
              <c:pt idx="2417">
                <c:v>2417</c:v>
              </c:pt>
              <c:pt idx="2418">
                <c:v>2418</c:v>
              </c:pt>
              <c:pt idx="2419">
                <c:v>2419</c:v>
              </c:pt>
              <c:pt idx="2420">
                <c:v>2420</c:v>
              </c:pt>
              <c:pt idx="2421">
                <c:v>2421</c:v>
              </c:pt>
              <c:pt idx="2422">
                <c:v>2422</c:v>
              </c:pt>
              <c:pt idx="2423">
                <c:v>2423</c:v>
              </c:pt>
              <c:pt idx="2424">
                <c:v>2424</c:v>
              </c:pt>
              <c:pt idx="2425">
                <c:v>2425</c:v>
              </c:pt>
              <c:pt idx="2426">
                <c:v>2426</c:v>
              </c:pt>
              <c:pt idx="2427">
                <c:v>2427</c:v>
              </c:pt>
              <c:pt idx="2428">
                <c:v>2428</c:v>
              </c:pt>
              <c:pt idx="2429">
                <c:v>2429</c:v>
              </c:pt>
              <c:pt idx="2430">
                <c:v>2430</c:v>
              </c:pt>
              <c:pt idx="2431">
                <c:v>2431</c:v>
              </c:pt>
              <c:pt idx="2432">
                <c:v>2432</c:v>
              </c:pt>
              <c:pt idx="2433">
                <c:v>2433</c:v>
              </c:pt>
              <c:pt idx="2434">
                <c:v>2434</c:v>
              </c:pt>
              <c:pt idx="2435">
                <c:v>2435</c:v>
              </c:pt>
              <c:pt idx="2436">
                <c:v>2436</c:v>
              </c:pt>
              <c:pt idx="2437">
                <c:v>2437</c:v>
              </c:pt>
              <c:pt idx="2438">
                <c:v>2438</c:v>
              </c:pt>
              <c:pt idx="2439">
                <c:v>2439</c:v>
              </c:pt>
              <c:pt idx="2440">
                <c:v>2440</c:v>
              </c:pt>
              <c:pt idx="2441">
                <c:v>2441</c:v>
              </c:pt>
              <c:pt idx="2442">
                <c:v>2442</c:v>
              </c:pt>
              <c:pt idx="2443">
                <c:v>2443</c:v>
              </c:pt>
              <c:pt idx="2444">
                <c:v>2444</c:v>
              </c:pt>
              <c:pt idx="2445">
                <c:v>2445</c:v>
              </c:pt>
              <c:pt idx="2446">
                <c:v>2446</c:v>
              </c:pt>
              <c:pt idx="2447">
                <c:v>2447</c:v>
              </c:pt>
              <c:pt idx="2448">
                <c:v>2448</c:v>
              </c:pt>
              <c:pt idx="2449">
                <c:v>2449</c:v>
              </c:pt>
              <c:pt idx="2450">
                <c:v>2450</c:v>
              </c:pt>
              <c:pt idx="2451">
                <c:v>2451</c:v>
              </c:pt>
              <c:pt idx="2452">
                <c:v>2452</c:v>
              </c:pt>
              <c:pt idx="2453">
                <c:v>2453</c:v>
              </c:pt>
              <c:pt idx="2454">
                <c:v>2454</c:v>
              </c:pt>
              <c:pt idx="2455">
                <c:v>2455</c:v>
              </c:pt>
              <c:pt idx="2456">
                <c:v>2456</c:v>
              </c:pt>
              <c:pt idx="2457">
                <c:v>2457</c:v>
              </c:pt>
              <c:pt idx="2458">
                <c:v>2458</c:v>
              </c:pt>
              <c:pt idx="2459">
                <c:v>2459</c:v>
              </c:pt>
              <c:pt idx="2460">
                <c:v>2460</c:v>
              </c:pt>
              <c:pt idx="2461">
                <c:v>2461</c:v>
              </c:pt>
              <c:pt idx="2462">
                <c:v>2462</c:v>
              </c:pt>
              <c:pt idx="2463">
                <c:v>2463</c:v>
              </c:pt>
              <c:pt idx="2464">
                <c:v>2464</c:v>
              </c:pt>
              <c:pt idx="2465">
                <c:v>2465</c:v>
              </c:pt>
              <c:pt idx="2466">
                <c:v>2466</c:v>
              </c:pt>
              <c:pt idx="2467">
                <c:v>2467</c:v>
              </c:pt>
              <c:pt idx="2468">
                <c:v>2468</c:v>
              </c:pt>
              <c:pt idx="2469">
                <c:v>2469</c:v>
              </c:pt>
              <c:pt idx="2470">
                <c:v>2470</c:v>
              </c:pt>
              <c:pt idx="2471">
                <c:v>2471</c:v>
              </c:pt>
              <c:pt idx="2472">
                <c:v>2472</c:v>
              </c:pt>
              <c:pt idx="2473">
                <c:v>2473</c:v>
              </c:pt>
              <c:pt idx="2474">
                <c:v>2474</c:v>
              </c:pt>
              <c:pt idx="2475">
                <c:v>2475</c:v>
              </c:pt>
              <c:pt idx="2476">
                <c:v>2476</c:v>
              </c:pt>
              <c:pt idx="2477">
                <c:v>2477</c:v>
              </c:pt>
              <c:pt idx="2478">
                <c:v>2478</c:v>
              </c:pt>
              <c:pt idx="2479">
                <c:v>2479</c:v>
              </c:pt>
              <c:pt idx="2480">
                <c:v>2480</c:v>
              </c:pt>
              <c:pt idx="2481">
                <c:v>2481</c:v>
              </c:pt>
              <c:pt idx="2482">
                <c:v>2482</c:v>
              </c:pt>
              <c:pt idx="2483">
                <c:v>2483</c:v>
              </c:pt>
              <c:pt idx="2484">
                <c:v>2484</c:v>
              </c:pt>
              <c:pt idx="2485">
                <c:v>2485</c:v>
              </c:pt>
              <c:pt idx="2486">
                <c:v>2486</c:v>
              </c:pt>
              <c:pt idx="2487">
                <c:v>2487</c:v>
              </c:pt>
              <c:pt idx="2488">
                <c:v>2488</c:v>
              </c:pt>
              <c:pt idx="2489">
                <c:v>2489</c:v>
              </c:pt>
              <c:pt idx="2490">
                <c:v>2490</c:v>
              </c:pt>
              <c:pt idx="2491">
                <c:v>2491</c:v>
              </c:pt>
              <c:pt idx="2492">
                <c:v>2492</c:v>
              </c:pt>
              <c:pt idx="2493">
                <c:v>2493</c:v>
              </c:pt>
              <c:pt idx="2494">
                <c:v>2494</c:v>
              </c:pt>
              <c:pt idx="2495">
                <c:v>2495</c:v>
              </c:pt>
              <c:pt idx="2496">
                <c:v>2496</c:v>
              </c:pt>
              <c:pt idx="2497">
                <c:v>2497</c:v>
              </c:pt>
              <c:pt idx="2498">
                <c:v>2498</c:v>
              </c:pt>
              <c:pt idx="2499">
                <c:v>2499</c:v>
              </c:pt>
              <c:pt idx="2500">
                <c:v>2500</c:v>
              </c:pt>
              <c:pt idx="2501">
                <c:v>2501</c:v>
              </c:pt>
              <c:pt idx="2502">
                <c:v>2502</c:v>
              </c:pt>
              <c:pt idx="2503">
                <c:v>2503</c:v>
              </c:pt>
              <c:pt idx="2504">
                <c:v>2504</c:v>
              </c:pt>
              <c:pt idx="2505">
                <c:v>2505</c:v>
              </c:pt>
              <c:pt idx="2506">
                <c:v>2506</c:v>
              </c:pt>
              <c:pt idx="2507">
                <c:v>2507</c:v>
              </c:pt>
              <c:pt idx="2508">
                <c:v>2508</c:v>
              </c:pt>
              <c:pt idx="2509">
                <c:v>2509</c:v>
              </c:pt>
              <c:pt idx="2510">
                <c:v>2510</c:v>
              </c:pt>
              <c:pt idx="2511">
                <c:v>2511</c:v>
              </c:pt>
              <c:pt idx="2512">
                <c:v>2512</c:v>
              </c:pt>
              <c:pt idx="2513">
                <c:v>2513</c:v>
              </c:pt>
              <c:pt idx="2514">
                <c:v>2514</c:v>
              </c:pt>
              <c:pt idx="2515">
                <c:v>2515</c:v>
              </c:pt>
              <c:pt idx="2516">
                <c:v>2516</c:v>
              </c:pt>
              <c:pt idx="2517">
                <c:v>2517</c:v>
              </c:pt>
              <c:pt idx="2518">
                <c:v>2518</c:v>
              </c:pt>
              <c:pt idx="2519">
                <c:v>2519</c:v>
              </c:pt>
              <c:pt idx="2520">
                <c:v>2520</c:v>
              </c:pt>
              <c:pt idx="2521">
                <c:v>2521</c:v>
              </c:pt>
              <c:pt idx="2522">
                <c:v>2522</c:v>
              </c:pt>
              <c:pt idx="2523">
                <c:v>2523</c:v>
              </c:pt>
              <c:pt idx="2524">
                <c:v>2524</c:v>
              </c:pt>
              <c:pt idx="2525">
                <c:v>2525</c:v>
              </c:pt>
              <c:pt idx="2526">
                <c:v>2526</c:v>
              </c:pt>
              <c:pt idx="2527">
                <c:v>2527</c:v>
              </c:pt>
              <c:pt idx="2528">
                <c:v>2528</c:v>
              </c:pt>
              <c:pt idx="2529">
                <c:v>2529</c:v>
              </c:pt>
              <c:pt idx="2530">
                <c:v>2530</c:v>
              </c:pt>
              <c:pt idx="2531">
                <c:v>2531</c:v>
              </c:pt>
              <c:pt idx="2532">
                <c:v>2532</c:v>
              </c:pt>
              <c:pt idx="2533">
                <c:v>2533</c:v>
              </c:pt>
              <c:pt idx="2534">
                <c:v>2534</c:v>
              </c:pt>
              <c:pt idx="2535">
                <c:v>2535</c:v>
              </c:pt>
              <c:pt idx="2536">
                <c:v>2536</c:v>
              </c:pt>
              <c:pt idx="2537">
                <c:v>2537</c:v>
              </c:pt>
              <c:pt idx="2538">
                <c:v>2538</c:v>
              </c:pt>
              <c:pt idx="2539">
                <c:v>2539</c:v>
              </c:pt>
              <c:pt idx="2540">
                <c:v>2540</c:v>
              </c:pt>
              <c:pt idx="2541">
                <c:v>2541</c:v>
              </c:pt>
              <c:pt idx="2542">
                <c:v>2542</c:v>
              </c:pt>
              <c:pt idx="2543">
                <c:v>2543</c:v>
              </c:pt>
              <c:pt idx="2544">
                <c:v>2544</c:v>
              </c:pt>
              <c:pt idx="2545">
                <c:v>2545</c:v>
              </c:pt>
              <c:pt idx="2546">
                <c:v>2546</c:v>
              </c:pt>
              <c:pt idx="2547">
                <c:v>2547</c:v>
              </c:pt>
              <c:pt idx="2548">
                <c:v>2548</c:v>
              </c:pt>
              <c:pt idx="2549">
                <c:v>2549</c:v>
              </c:pt>
              <c:pt idx="2550">
                <c:v>2550</c:v>
              </c:pt>
              <c:pt idx="2551">
                <c:v>2551</c:v>
              </c:pt>
              <c:pt idx="2552">
                <c:v>2552</c:v>
              </c:pt>
              <c:pt idx="2553">
                <c:v>2553</c:v>
              </c:pt>
              <c:pt idx="2554">
                <c:v>2554</c:v>
              </c:pt>
              <c:pt idx="2555">
                <c:v>2555</c:v>
              </c:pt>
              <c:pt idx="2556">
                <c:v>2556</c:v>
              </c:pt>
              <c:pt idx="2557">
                <c:v>2557</c:v>
              </c:pt>
              <c:pt idx="2558">
                <c:v>2558</c:v>
              </c:pt>
              <c:pt idx="2559">
                <c:v>2559</c:v>
              </c:pt>
              <c:pt idx="2560">
                <c:v>2560</c:v>
              </c:pt>
              <c:pt idx="2561">
                <c:v>2561</c:v>
              </c:pt>
              <c:pt idx="2562">
                <c:v>2562</c:v>
              </c:pt>
              <c:pt idx="2563">
                <c:v>2563</c:v>
              </c:pt>
              <c:pt idx="2564">
                <c:v>2564</c:v>
              </c:pt>
              <c:pt idx="2565">
                <c:v>2565</c:v>
              </c:pt>
              <c:pt idx="2566">
                <c:v>2566</c:v>
              </c:pt>
              <c:pt idx="2567">
                <c:v>2567</c:v>
              </c:pt>
              <c:pt idx="2568">
                <c:v>2568</c:v>
              </c:pt>
              <c:pt idx="2569">
                <c:v>2569</c:v>
              </c:pt>
              <c:pt idx="2570">
                <c:v>2570</c:v>
              </c:pt>
              <c:pt idx="2571">
                <c:v>2571</c:v>
              </c:pt>
              <c:pt idx="2572">
                <c:v>2572</c:v>
              </c:pt>
              <c:pt idx="2573">
                <c:v>2573</c:v>
              </c:pt>
              <c:pt idx="2574">
                <c:v>2574</c:v>
              </c:pt>
              <c:pt idx="2575">
                <c:v>2575</c:v>
              </c:pt>
              <c:pt idx="2576">
                <c:v>2576</c:v>
              </c:pt>
              <c:pt idx="2577">
                <c:v>2577</c:v>
              </c:pt>
              <c:pt idx="2578">
                <c:v>2578</c:v>
              </c:pt>
              <c:pt idx="2579">
                <c:v>2579</c:v>
              </c:pt>
              <c:pt idx="2580">
                <c:v>2580</c:v>
              </c:pt>
              <c:pt idx="2581">
                <c:v>2581</c:v>
              </c:pt>
              <c:pt idx="2582">
                <c:v>2582</c:v>
              </c:pt>
              <c:pt idx="2583">
                <c:v>2583</c:v>
              </c:pt>
              <c:pt idx="2584">
                <c:v>2584</c:v>
              </c:pt>
              <c:pt idx="2585">
                <c:v>2585</c:v>
              </c:pt>
              <c:pt idx="2586">
                <c:v>2586</c:v>
              </c:pt>
              <c:pt idx="2587">
                <c:v>2587</c:v>
              </c:pt>
              <c:pt idx="2588">
                <c:v>2588</c:v>
              </c:pt>
              <c:pt idx="2589">
                <c:v>2589</c:v>
              </c:pt>
              <c:pt idx="2590">
                <c:v>2590</c:v>
              </c:pt>
              <c:pt idx="2591">
                <c:v>2591</c:v>
              </c:pt>
              <c:pt idx="2592">
                <c:v>2592</c:v>
              </c:pt>
              <c:pt idx="2593">
                <c:v>2593</c:v>
              </c:pt>
              <c:pt idx="2594">
                <c:v>2594</c:v>
              </c:pt>
              <c:pt idx="2595">
                <c:v>2595</c:v>
              </c:pt>
              <c:pt idx="2596">
                <c:v>2596</c:v>
              </c:pt>
              <c:pt idx="2597">
                <c:v>2597</c:v>
              </c:pt>
              <c:pt idx="2598">
                <c:v>2598</c:v>
              </c:pt>
              <c:pt idx="2599">
                <c:v>2599</c:v>
              </c:pt>
              <c:pt idx="2600">
                <c:v>2600</c:v>
              </c:pt>
              <c:pt idx="2601">
                <c:v>2601</c:v>
              </c:pt>
              <c:pt idx="2602">
                <c:v>2602</c:v>
              </c:pt>
              <c:pt idx="2603">
                <c:v>2603</c:v>
              </c:pt>
              <c:pt idx="2604">
                <c:v>2604</c:v>
              </c:pt>
              <c:pt idx="2605">
                <c:v>2605</c:v>
              </c:pt>
              <c:pt idx="2606">
                <c:v>2606</c:v>
              </c:pt>
              <c:pt idx="2607">
                <c:v>2607</c:v>
              </c:pt>
              <c:pt idx="2608">
                <c:v>2608</c:v>
              </c:pt>
              <c:pt idx="2609">
                <c:v>2609</c:v>
              </c:pt>
              <c:pt idx="2610">
                <c:v>2610</c:v>
              </c:pt>
              <c:pt idx="2611">
                <c:v>2611</c:v>
              </c:pt>
              <c:pt idx="2612">
                <c:v>2612</c:v>
              </c:pt>
              <c:pt idx="2613">
                <c:v>2613</c:v>
              </c:pt>
              <c:pt idx="2614">
                <c:v>2614</c:v>
              </c:pt>
              <c:pt idx="2615">
                <c:v>2615</c:v>
              </c:pt>
              <c:pt idx="2616">
                <c:v>2616</c:v>
              </c:pt>
              <c:pt idx="2617">
                <c:v>2617</c:v>
              </c:pt>
              <c:pt idx="2618">
                <c:v>2618</c:v>
              </c:pt>
              <c:pt idx="2619">
                <c:v>2619</c:v>
              </c:pt>
              <c:pt idx="2620">
                <c:v>2620</c:v>
              </c:pt>
              <c:pt idx="2621">
                <c:v>2621</c:v>
              </c:pt>
              <c:pt idx="2622">
                <c:v>2622</c:v>
              </c:pt>
              <c:pt idx="2623">
                <c:v>2623</c:v>
              </c:pt>
              <c:pt idx="2624">
                <c:v>2624</c:v>
              </c:pt>
              <c:pt idx="2625">
                <c:v>2625</c:v>
              </c:pt>
              <c:pt idx="2626">
                <c:v>2626</c:v>
              </c:pt>
              <c:pt idx="2627">
                <c:v>2627</c:v>
              </c:pt>
              <c:pt idx="2628">
                <c:v>2628</c:v>
              </c:pt>
              <c:pt idx="2629">
                <c:v>2629</c:v>
              </c:pt>
              <c:pt idx="2630">
                <c:v>2630</c:v>
              </c:pt>
              <c:pt idx="2631">
                <c:v>2631</c:v>
              </c:pt>
              <c:pt idx="2632">
                <c:v>2632</c:v>
              </c:pt>
              <c:pt idx="2633">
                <c:v>2633</c:v>
              </c:pt>
              <c:pt idx="2634">
                <c:v>2634</c:v>
              </c:pt>
              <c:pt idx="2635">
                <c:v>2635</c:v>
              </c:pt>
              <c:pt idx="2636">
                <c:v>2636</c:v>
              </c:pt>
              <c:pt idx="2637">
                <c:v>2637</c:v>
              </c:pt>
              <c:pt idx="2638">
                <c:v>2638</c:v>
              </c:pt>
              <c:pt idx="2639">
                <c:v>2639</c:v>
              </c:pt>
              <c:pt idx="2640">
                <c:v>2640</c:v>
              </c:pt>
              <c:pt idx="2641">
                <c:v>2641</c:v>
              </c:pt>
              <c:pt idx="2642">
                <c:v>2642</c:v>
              </c:pt>
              <c:pt idx="2643">
                <c:v>2643</c:v>
              </c:pt>
              <c:pt idx="2644">
                <c:v>2644</c:v>
              </c:pt>
              <c:pt idx="2645">
                <c:v>2645</c:v>
              </c:pt>
              <c:pt idx="2646">
                <c:v>2646</c:v>
              </c:pt>
              <c:pt idx="2647">
                <c:v>2647</c:v>
              </c:pt>
              <c:pt idx="2648">
                <c:v>2648</c:v>
              </c:pt>
              <c:pt idx="2649">
                <c:v>2649</c:v>
              </c:pt>
              <c:pt idx="2650">
                <c:v>2650</c:v>
              </c:pt>
              <c:pt idx="2651">
                <c:v>2651</c:v>
              </c:pt>
              <c:pt idx="2652">
                <c:v>2652</c:v>
              </c:pt>
              <c:pt idx="2653">
                <c:v>2653</c:v>
              </c:pt>
              <c:pt idx="2654">
                <c:v>2654</c:v>
              </c:pt>
              <c:pt idx="2655">
                <c:v>2655</c:v>
              </c:pt>
              <c:pt idx="2656">
                <c:v>2656</c:v>
              </c:pt>
              <c:pt idx="2657">
                <c:v>2657</c:v>
              </c:pt>
              <c:pt idx="2658">
                <c:v>2658</c:v>
              </c:pt>
              <c:pt idx="2659">
                <c:v>2659</c:v>
              </c:pt>
              <c:pt idx="2660">
                <c:v>2660</c:v>
              </c:pt>
              <c:pt idx="2661">
                <c:v>2661</c:v>
              </c:pt>
              <c:pt idx="2662">
                <c:v>2662</c:v>
              </c:pt>
              <c:pt idx="2663">
                <c:v>2663</c:v>
              </c:pt>
              <c:pt idx="2664">
                <c:v>2664</c:v>
              </c:pt>
              <c:pt idx="2665">
                <c:v>2665</c:v>
              </c:pt>
              <c:pt idx="2666">
                <c:v>2666</c:v>
              </c:pt>
              <c:pt idx="2667">
                <c:v>2667</c:v>
              </c:pt>
              <c:pt idx="2668">
                <c:v>2668</c:v>
              </c:pt>
              <c:pt idx="2669">
                <c:v>2669</c:v>
              </c:pt>
              <c:pt idx="2670">
                <c:v>2670</c:v>
              </c:pt>
              <c:pt idx="2671">
                <c:v>2671</c:v>
              </c:pt>
              <c:pt idx="2672">
                <c:v>2672</c:v>
              </c:pt>
              <c:pt idx="2673">
                <c:v>2673</c:v>
              </c:pt>
              <c:pt idx="2674">
                <c:v>2674</c:v>
              </c:pt>
              <c:pt idx="2675">
                <c:v>2675</c:v>
              </c:pt>
              <c:pt idx="2676">
                <c:v>2676</c:v>
              </c:pt>
              <c:pt idx="2677">
                <c:v>2677</c:v>
              </c:pt>
              <c:pt idx="2678">
                <c:v>2678</c:v>
              </c:pt>
              <c:pt idx="2679">
                <c:v>2679</c:v>
              </c:pt>
              <c:pt idx="2680">
                <c:v>2680</c:v>
              </c:pt>
              <c:pt idx="2681">
                <c:v>2681</c:v>
              </c:pt>
              <c:pt idx="2682">
                <c:v>2682</c:v>
              </c:pt>
              <c:pt idx="2683">
                <c:v>2683</c:v>
              </c:pt>
              <c:pt idx="2684">
                <c:v>2684</c:v>
              </c:pt>
              <c:pt idx="2685">
                <c:v>2685</c:v>
              </c:pt>
              <c:pt idx="2686">
                <c:v>2686</c:v>
              </c:pt>
              <c:pt idx="2687">
                <c:v>2687</c:v>
              </c:pt>
              <c:pt idx="2688">
                <c:v>2688</c:v>
              </c:pt>
              <c:pt idx="2689">
                <c:v>2689</c:v>
              </c:pt>
              <c:pt idx="2690">
                <c:v>2690</c:v>
              </c:pt>
              <c:pt idx="2691">
                <c:v>2691</c:v>
              </c:pt>
              <c:pt idx="2692">
                <c:v>2692</c:v>
              </c:pt>
              <c:pt idx="2693">
                <c:v>2693</c:v>
              </c:pt>
              <c:pt idx="2694">
                <c:v>2694</c:v>
              </c:pt>
              <c:pt idx="2695">
                <c:v>2695</c:v>
              </c:pt>
              <c:pt idx="2696">
                <c:v>2696</c:v>
              </c:pt>
              <c:pt idx="2697">
                <c:v>2697</c:v>
              </c:pt>
              <c:pt idx="2698">
                <c:v>2698</c:v>
              </c:pt>
              <c:pt idx="2699">
                <c:v>2699</c:v>
              </c:pt>
              <c:pt idx="2700">
                <c:v>2700</c:v>
              </c:pt>
              <c:pt idx="2701">
                <c:v>2701</c:v>
              </c:pt>
              <c:pt idx="2702">
                <c:v>2702</c:v>
              </c:pt>
              <c:pt idx="2703">
                <c:v>2703</c:v>
              </c:pt>
              <c:pt idx="2704">
                <c:v>2704</c:v>
              </c:pt>
              <c:pt idx="2705">
                <c:v>2705</c:v>
              </c:pt>
              <c:pt idx="2706">
                <c:v>2706</c:v>
              </c:pt>
              <c:pt idx="2707">
                <c:v>2707</c:v>
              </c:pt>
              <c:pt idx="2708">
                <c:v>2708</c:v>
              </c:pt>
              <c:pt idx="2709">
                <c:v>2709</c:v>
              </c:pt>
              <c:pt idx="2710">
                <c:v>2710</c:v>
              </c:pt>
              <c:pt idx="2711">
                <c:v>2711</c:v>
              </c:pt>
              <c:pt idx="2712">
                <c:v>2712</c:v>
              </c:pt>
              <c:pt idx="2713">
                <c:v>2713</c:v>
              </c:pt>
              <c:pt idx="2714">
                <c:v>2714</c:v>
              </c:pt>
              <c:pt idx="2715">
                <c:v>2715</c:v>
              </c:pt>
              <c:pt idx="2716">
                <c:v>2716</c:v>
              </c:pt>
              <c:pt idx="2717">
                <c:v>2717</c:v>
              </c:pt>
              <c:pt idx="2718">
                <c:v>2718</c:v>
              </c:pt>
              <c:pt idx="2719">
                <c:v>2719</c:v>
              </c:pt>
              <c:pt idx="2720">
                <c:v>2720</c:v>
              </c:pt>
              <c:pt idx="2721">
                <c:v>2721</c:v>
              </c:pt>
              <c:pt idx="2722">
                <c:v>2722</c:v>
              </c:pt>
              <c:pt idx="2723">
                <c:v>2723</c:v>
              </c:pt>
              <c:pt idx="2724">
                <c:v>2724</c:v>
              </c:pt>
              <c:pt idx="2725">
                <c:v>2725</c:v>
              </c:pt>
              <c:pt idx="2726">
                <c:v>2726</c:v>
              </c:pt>
              <c:pt idx="2727">
                <c:v>2727</c:v>
              </c:pt>
              <c:pt idx="2728">
                <c:v>2728</c:v>
              </c:pt>
              <c:pt idx="2729">
                <c:v>2729</c:v>
              </c:pt>
              <c:pt idx="2730">
                <c:v>2730</c:v>
              </c:pt>
              <c:pt idx="2731">
                <c:v>2731</c:v>
              </c:pt>
              <c:pt idx="2732">
                <c:v>2732</c:v>
              </c:pt>
              <c:pt idx="2733">
                <c:v>2733</c:v>
              </c:pt>
              <c:pt idx="2734">
                <c:v>2734</c:v>
              </c:pt>
              <c:pt idx="2735">
                <c:v>2735</c:v>
              </c:pt>
              <c:pt idx="2736">
                <c:v>2736</c:v>
              </c:pt>
              <c:pt idx="2737">
                <c:v>2737</c:v>
              </c:pt>
              <c:pt idx="2738">
                <c:v>2738</c:v>
              </c:pt>
              <c:pt idx="2739">
                <c:v>2739</c:v>
              </c:pt>
              <c:pt idx="2740">
                <c:v>2740</c:v>
              </c:pt>
              <c:pt idx="2741">
                <c:v>2741</c:v>
              </c:pt>
              <c:pt idx="2742">
                <c:v>2742</c:v>
              </c:pt>
              <c:pt idx="2743">
                <c:v>2743</c:v>
              </c:pt>
              <c:pt idx="2744">
                <c:v>2744</c:v>
              </c:pt>
              <c:pt idx="2745">
                <c:v>2745</c:v>
              </c:pt>
              <c:pt idx="2746">
                <c:v>2746</c:v>
              </c:pt>
              <c:pt idx="2747">
                <c:v>2747</c:v>
              </c:pt>
              <c:pt idx="2748">
                <c:v>2748</c:v>
              </c:pt>
              <c:pt idx="2749">
                <c:v>2749</c:v>
              </c:pt>
              <c:pt idx="2750">
                <c:v>2750</c:v>
              </c:pt>
              <c:pt idx="2751">
                <c:v>2751</c:v>
              </c:pt>
              <c:pt idx="2752">
                <c:v>2752</c:v>
              </c:pt>
              <c:pt idx="2753">
                <c:v>2753</c:v>
              </c:pt>
              <c:pt idx="2754">
                <c:v>2754</c:v>
              </c:pt>
              <c:pt idx="2755">
                <c:v>2755</c:v>
              </c:pt>
              <c:pt idx="2756">
                <c:v>2756</c:v>
              </c:pt>
              <c:pt idx="2757">
                <c:v>2757</c:v>
              </c:pt>
              <c:pt idx="2758">
                <c:v>2758</c:v>
              </c:pt>
              <c:pt idx="2759">
                <c:v>2759</c:v>
              </c:pt>
              <c:pt idx="2760">
                <c:v>2760</c:v>
              </c:pt>
              <c:pt idx="2761">
                <c:v>2761</c:v>
              </c:pt>
              <c:pt idx="2762">
                <c:v>2762</c:v>
              </c:pt>
              <c:pt idx="2763">
                <c:v>2763</c:v>
              </c:pt>
              <c:pt idx="2764">
                <c:v>2764</c:v>
              </c:pt>
              <c:pt idx="2765">
                <c:v>2765</c:v>
              </c:pt>
              <c:pt idx="2766">
                <c:v>2766</c:v>
              </c:pt>
              <c:pt idx="2767">
                <c:v>2767</c:v>
              </c:pt>
              <c:pt idx="2768">
                <c:v>2768</c:v>
              </c:pt>
              <c:pt idx="2769">
                <c:v>2769</c:v>
              </c:pt>
              <c:pt idx="2770">
                <c:v>2770</c:v>
              </c:pt>
              <c:pt idx="2771">
                <c:v>2771</c:v>
              </c:pt>
              <c:pt idx="2772">
                <c:v>2772</c:v>
              </c:pt>
              <c:pt idx="2773">
                <c:v>2773</c:v>
              </c:pt>
              <c:pt idx="2774">
                <c:v>2774</c:v>
              </c:pt>
              <c:pt idx="2775">
                <c:v>2775</c:v>
              </c:pt>
              <c:pt idx="2776">
                <c:v>2776</c:v>
              </c:pt>
              <c:pt idx="2777">
                <c:v>2777</c:v>
              </c:pt>
              <c:pt idx="2778">
                <c:v>2778</c:v>
              </c:pt>
              <c:pt idx="2779">
                <c:v>2779</c:v>
              </c:pt>
              <c:pt idx="2780">
                <c:v>2780</c:v>
              </c:pt>
              <c:pt idx="2781">
                <c:v>2781</c:v>
              </c:pt>
              <c:pt idx="2782">
                <c:v>2782</c:v>
              </c:pt>
              <c:pt idx="2783">
                <c:v>2783</c:v>
              </c:pt>
              <c:pt idx="2784">
                <c:v>2784</c:v>
              </c:pt>
              <c:pt idx="2785">
                <c:v>2785</c:v>
              </c:pt>
              <c:pt idx="2786">
                <c:v>2786</c:v>
              </c:pt>
              <c:pt idx="2787">
                <c:v>2787</c:v>
              </c:pt>
              <c:pt idx="2788">
                <c:v>2788</c:v>
              </c:pt>
              <c:pt idx="2789">
                <c:v>2789</c:v>
              </c:pt>
              <c:pt idx="2790">
                <c:v>2790</c:v>
              </c:pt>
              <c:pt idx="2791">
                <c:v>2791</c:v>
              </c:pt>
              <c:pt idx="2792">
                <c:v>2792</c:v>
              </c:pt>
              <c:pt idx="2793">
                <c:v>2793</c:v>
              </c:pt>
              <c:pt idx="2794">
                <c:v>2794</c:v>
              </c:pt>
              <c:pt idx="2795">
                <c:v>2795</c:v>
              </c:pt>
              <c:pt idx="2796">
                <c:v>2796</c:v>
              </c:pt>
              <c:pt idx="2797">
                <c:v>2797</c:v>
              </c:pt>
              <c:pt idx="2798">
                <c:v>2798</c:v>
              </c:pt>
              <c:pt idx="2799">
                <c:v>2799</c:v>
              </c:pt>
              <c:pt idx="2800">
                <c:v>2800</c:v>
              </c:pt>
              <c:pt idx="2801">
                <c:v>2801</c:v>
              </c:pt>
              <c:pt idx="2802">
                <c:v>2802</c:v>
              </c:pt>
              <c:pt idx="2803">
                <c:v>2803</c:v>
              </c:pt>
              <c:pt idx="2804">
                <c:v>2804</c:v>
              </c:pt>
              <c:pt idx="2805">
                <c:v>2805</c:v>
              </c:pt>
              <c:pt idx="2806">
                <c:v>2806</c:v>
              </c:pt>
              <c:pt idx="2807">
                <c:v>2807</c:v>
              </c:pt>
              <c:pt idx="2808">
                <c:v>2808</c:v>
              </c:pt>
              <c:pt idx="2809">
                <c:v>2809</c:v>
              </c:pt>
              <c:pt idx="2810">
                <c:v>2810</c:v>
              </c:pt>
              <c:pt idx="2811">
                <c:v>2811</c:v>
              </c:pt>
              <c:pt idx="2812">
                <c:v>2812</c:v>
              </c:pt>
              <c:pt idx="2813">
                <c:v>2813</c:v>
              </c:pt>
              <c:pt idx="2814">
                <c:v>2814</c:v>
              </c:pt>
              <c:pt idx="2815">
                <c:v>2815</c:v>
              </c:pt>
              <c:pt idx="2816">
                <c:v>2816</c:v>
              </c:pt>
              <c:pt idx="2817">
                <c:v>2817</c:v>
              </c:pt>
              <c:pt idx="2818">
                <c:v>2818</c:v>
              </c:pt>
              <c:pt idx="2819">
                <c:v>2819</c:v>
              </c:pt>
              <c:pt idx="2820">
                <c:v>2820</c:v>
              </c:pt>
              <c:pt idx="2821">
                <c:v>2821</c:v>
              </c:pt>
              <c:pt idx="2822">
                <c:v>2822</c:v>
              </c:pt>
              <c:pt idx="2823">
                <c:v>2823</c:v>
              </c:pt>
              <c:pt idx="2824">
                <c:v>2824</c:v>
              </c:pt>
              <c:pt idx="2825">
                <c:v>2825</c:v>
              </c:pt>
              <c:pt idx="2826">
                <c:v>2826</c:v>
              </c:pt>
              <c:pt idx="2827">
                <c:v>2827</c:v>
              </c:pt>
              <c:pt idx="2828">
                <c:v>2828</c:v>
              </c:pt>
              <c:pt idx="2829">
                <c:v>2829</c:v>
              </c:pt>
              <c:pt idx="2830">
                <c:v>2830</c:v>
              </c:pt>
              <c:pt idx="2831">
                <c:v>2831</c:v>
              </c:pt>
              <c:pt idx="2832">
                <c:v>2832</c:v>
              </c:pt>
              <c:pt idx="2833">
                <c:v>2833</c:v>
              </c:pt>
              <c:pt idx="2834">
                <c:v>2834</c:v>
              </c:pt>
              <c:pt idx="2835">
                <c:v>2835</c:v>
              </c:pt>
              <c:pt idx="2836">
                <c:v>2836</c:v>
              </c:pt>
              <c:pt idx="2837">
                <c:v>2837</c:v>
              </c:pt>
              <c:pt idx="2838">
                <c:v>2838</c:v>
              </c:pt>
              <c:pt idx="2839">
                <c:v>2839</c:v>
              </c:pt>
              <c:pt idx="2840">
                <c:v>2840</c:v>
              </c:pt>
              <c:pt idx="2841">
                <c:v>2841</c:v>
              </c:pt>
              <c:pt idx="2842">
                <c:v>2842</c:v>
              </c:pt>
              <c:pt idx="2843">
                <c:v>2843</c:v>
              </c:pt>
              <c:pt idx="2844">
                <c:v>2844</c:v>
              </c:pt>
              <c:pt idx="2845">
                <c:v>2845</c:v>
              </c:pt>
              <c:pt idx="2846">
                <c:v>2846</c:v>
              </c:pt>
              <c:pt idx="2847">
                <c:v>2847</c:v>
              </c:pt>
              <c:pt idx="2848">
                <c:v>2848</c:v>
              </c:pt>
              <c:pt idx="2849">
                <c:v>2849</c:v>
              </c:pt>
              <c:pt idx="2850">
                <c:v>2850</c:v>
              </c:pt>
              <c:pt idx="2851">
                <c:v>2851</c:v>
              </c:pt>
              <c:pt idx="2852">
                <c:v>2852</c:v>
              </c:pt>
              <c:pt idx="2853">
                <c:v>2853</c:v>
              </c:pt>
              <c:pt idx="2854">
                <c:v>2854</c:v>
              </c:pt>
              <c:pt idx="2855">
                <c:v>2855</c:v>
              </c:pt>
              <c:pt idx="2856">
                <c:v>2856</c:v>
              </c:pt>
              <c:pt idx="2857">
                <c:v>2857</c:v>
              </c:pt>
              <c:pt idx="2858">
                <c:v>2858</c:v>
              </c:pt>
              <c:pt idx="2859">
                <c:v>2859</c:v>
              </c:pt>
              <c:pt idx="2860">
                <c:v>2860</c:v>
              </c:pt>
              <c:pt idx="2861">
                <c:v>2861</c:v>
              </c:pt>
              <c:pt idx="2862">
                <c:v>2862</c:v>
              </c:pt>
              <c:pt idx="2863">
                <c:v>2863</c:v>
              </c:pt>
              <c:pt idx="2864">
                <c:v>2864</c:v>
              </c:pt>
              <c:pt idx="2865">
                <c:v>2865</c:v>
              </c:pt>
              <c:pt idx="2866">
                <c:v>2866</c:v>
              </c:pt>
              <c:pt idx="2867">
                <c:v>2867</c:v>
              </c:pt>
              <c:pt idx="2868">
                <c:v>2868</c:v>
              </c:pt>
              <c:pt idx="2869">
                <c:v>2869</c:v>
              </c:pt>
              <c:pt idx="2870">
                <c:v>2870</c:v>
              </c:pt>
              <c:pt idx="2871">
                <c:v>2871</c:v>
              </c:pt>
              <c:pt idx="2872">
                <c:v>2872</c:v>
              </c:pt>
              <c:pt idx="2873">
                <c:v>2873</c:v>
              </c:pt>
              <c:pt idx="2874">
                <c:v>2874</c:v>
              </c:pt>
              <c:pt idx="2875">
                <c:v>2875</c:v>
              </c:pt>
              <c:pt idx="2876">
                <c:v>2876</c:v>
              </c:pt>
              <c:pt idx="2877">
                <c:v>2877</c:v>
              </c:pt>
              <c:pt idx="2878">
                <c:v>2878</c:v>
              </c:pt>
              <c:pt idx="2879">
                <c:v>2879</c:v>
              </c:pt>
              <c:pt idx="2880">
                <c:v>2880</c:v>
              </c:pt>
              <c:pt idx="2881">
                <c:v>2881</c:v>
              </c:pt>
              <c:pt idx="2882">
                <c:v>2882</c:v>
              </c:pt>
              <c:pt idx="2883">
                <c:v>2883</c:v>
              </c:pt>
              <c:pt idx="2884">
                <c:v>2884</c:v>
              </c:pt>
              <c:pt idx="2885">
                <c:v>2885</c:v>
              </c:pt>
              <c:pt idx="2886">
                <c:v>2886</c:v>
              </c:pt>
              <c:pt idx="2887">
                <c:v>2887</c:v>
              </c:pt>
              <c:pt idx="2888">
                <c:v>2888</c:v>
              </c:pt>
              <c:pt idx="2889">
                <c:v>2889</c:v>
              </c:pt>
              <c:pt idx="2890">
                <c:v>2890</c:v>
              </c:pt>
              <c:pt idx="2891">
                <c:v>2891</c:v>
              </c:pt>
              <c:pt idx="2892">
                <c:v>2892</c:v>
              </c:pt>
              <c:pt idx="2893">
                <c:v>2893</c:v>
              </c:pt>
              <c:pt idx="2894">
                <c:v>2894</c:v>
              </c:pt>
              <c:pt idx="2895">
                <c:v>2895</c:v>
              </c:pt>
              <c:pt idx="2896">
                <c:v>2896</c:v>
              </c:pt>
              <c:pt idx="2897">
                <c:v>2897</c:v>
              </c:pt>
              <c:pt idx="2898">
                <c:v>2898</c:v>
              </c:pt>
              <c:pt idx="2899">
                <c:v>2899</c:v>
              </c:pt>
              <c:pt idx="2900">
                <c:v>2900</c:v>
              </c:pt>
              <c:pt idx="2901">
                <c:v>2901</c:v>
              </c:pt>
              <c:pt idx="2902">
                <c:v>2902</c:v>
              </c:pt>
              <c:pt idx="2903">
                <c:v>2903</c:v>
              </c:pt>
              <c:pt idx="2904">
                <c:v>2904</c:v>
              </c:pt>
              <c:pt idx="2905">
                <c:v>2905</c:v>
              </c:pt>
              <c:pt idx="2906">
                <c:v>2906</c:v>
              </c:pt>
              <c:pt idx="2907">
                <c:v>2907</c:v>
              </c:pt>
              <c:pt idx="2908">
                <c:v>2908</c:v>
              </c:pt>
              <c:pt idx="2909">
                <c:v>2909</c:v>
              </c:pt>
              <c:pt idx="2910">
                <c:v>2910</c:v>
              </c:pt>
              <c:pt idx="2911">
                <c:v>2911</c:v>
              </c:pt>
              <c:pt idx="2912">
                <c:v>2912</c:v>
              </c:pt>
              <c:pt idx="2913">
                <c:v>2913</c:v>
              </c:pt>
              <c:pt idx="2914">
                <c:v>2914</c:v>
              </c:pt>
              <c:pt idx="2915">
                <c:v>2915</c:v>
              </c:pt>
              <c:pt idx="2916">
                <c:v>2916</c:v>
              </c:pt>
              <c:pt idx="2917">
                <c:v>2917</c:v>
              </c:pt>
              <c:pt idx="2918">
                <c:v>2918</c:v>
              </c:pt>
              <c:pt idx="2919">
                <c:v>2919</c:v>
              </c:pt>
              <c:pt idx="2920">
                <c:v>2920</c:v>
              </c:pt>
              <c:pt idx="2921">
                <c:v>2921</c:v>
              </c:pt>
              <c:pt idx="2922">
                <c:v>2922</c:v>
              </c:pt>
              <c:pt idx="2923">
                <c:v>2923</c:v>
              </c:pt>
              <c:pt idx="2924">
                <c:v>2924</c:v>
              </c:pt>
              <c:pt idx="2925">
                <c:v>2925</c:v>
              </c:pt>
              <c:pt idx="2926">
                <c:v>2926</c:v>
              </c:pt>
              <c:pt idx="2927">
                <c:v>2927</c:v>
              </c:pt>
              <c:pt idx="2928">
                <c:v>2928</c:v>
              </c:pt>
              <c:pt idx="2929">
                <c:v>2929</c:v>
              </c:pt>
              <c:pt idx="2930">
                <c:v>2930</c:v>
              </c:pt>
              <c:pt idx="2931">
                <c:v>2931</c:v>
              </c:pt>
              <c:pt idx="2932">
                <c:v>2932</c:v>
              </c:pt>
              <c:pt idx="2933">
                <c:v>2933</c:v>
              </c:pt>
              <c:pt idx="2934">
                <c:v>2934</c:v>
              </c:pt>
              <c:pt idx="2935">
                <c:v>2935</c:v>
              </c:pt>
              <c:pt idx="2936">
                <c:v>2936</c:v>
              </c:pt>
              <c:pt idx="2937">
                <c:v>2937</c:v>
              </c:pt>
              <c:pt idx="2938">
                <c:v>2938</c:v>
              </c:pt>
              <c:pt idx="2939">
                <c:v>2939</c:v>
              </c:pt>
              <c:pt idx="2940">
                <c:v>2940</c:v>
              </c:pt>
              <c:pt idx="2941">
                <c:v>2941</c:v>
              </c:pt>
              <c:pt idx="2942">
                <c:v>2942</c:v>
              </c:pt>
              <c:pt idx="2943">
                <c:v>2943</c:v>
              </c:pt>
              <c:pt idx="2944">
                <c:v>2944</c:v>
              </c:pt>
              <c:pt idx="2945">
                <c:v>2945</c:v>
              </c:pt>
              <c:pt idx="2946">
                <c:v>2946</c:v>
              </c:pt>
              <c:pt idx="2947">
                <c:v>2947</c:v>
              </c:pt>
              <c:pt idx="2948">
                <c:v>2948</c:v>
              </c:pt>
              <c:pt idx="2949">
                <c:v>2949</c:v>
              </c:pt>
              <c:pt idx="2950">
                <c:v>2950</c:v>
              </c:pt>
              <c:pt idx="2951">
                <c:v>2951</c:v>
              </c:pt>
              <c:pt idx="2952">
                <c:v>2952</c:v>
              </c:pt>
              <c:pt idx="2953">
                <c:v>2953</c:v>
              </c:pt>
              <c:pt idx="2954">
                <c:v>2954</c:v>
              </c:pt>
              <c:pt idx="2955">
                <c:v>2955</c:v>
              </c:pt>
              <c:pt idx="2956">
                <c:v>2956</c:v>
              </c:pt>
              <c:pt idx="2957">
                <c:v>2957</c:v>
              </c:pt>
              <c:pt idx="2958">
                <c:v>2958</c:v>
              </c:pt>
              <c:pt idx="2959">
                <c:v>2959</c:v>
              </c:pt>
              <c:pt idx="2960">
                <c:v>2960</c:v>
              </c:pt>
              <c:pt idx="2961">
                <c:v>2961</c:v>
              </c:pt>
              <c:pt idx="2962">
                <c:v>2962</c:v>
              </c:pt>
              <c:pt idx="2963">
                <c:v>2963</c:v>
              </c:pt>
              <c:pt idx="2964">
                <c:v>2964</c:v>
              </c:pt>
              <c:pt idx="2965">
                <c:v>2965</c:v>
              </c:pt>
              <c:pt idx="2966">
                <c:v>2966</c:v>
              </c:pt>
              <c:pt idx="2967">
                <c:v>2967</c:v>
              </c:pt>
              <c:pt idx="2968">
                <c:v>2968</c:v>
              </c:pt>
              <c:pt idx="2969">
                <c:v>2969</c:v>
              </c:pt>
              <c:pt idx="2970">
                <c:v>2970</c:v>
              </c:pt>
              <c:pt idx="2971">
                <c:v>2971</c:v>
              </c:pt>
              <c:pt idx="2972">
                <c:v>2972</c:v>
              </c:pt>
              <c:pt idx="2973">
                <c:v>2973</c:v>
              </c:pt>
              <c:pt idx="2974">
                <c:v>2974</c:v>
              </c:pt>
              <c:pt idx="2975">
                <c:v>2975</c:v>
              </c:pt>
              <c:pt idx="2976">
                <c:v>2976</c:v>
              </c:pt>
              <c:pt idx="2977">
                <c:v>2977</c:v>
              </c:pt>
              <c:pt idx="2978">
                <c:v>2978</c:v>
              </c:pt>
              <c:pt idx="2979">
                <c:v>2979</c:v>
              </c:pt>
              <c:pt idx="2980">
                <c:v>2980</c:v>
              </c:pt>
              <c:pt idx="2981">
                <c:v>2981</c:v>
              </c:pt>
              <c:pt idx="2982">
                <c:v>2982</c:v>
              </c:pt>
              <c:pt idx="2983">
                <c:v>2983</c:v>
              </c:pt>
              <c:pt idx="2984">
                <c:v>2984</c:v>
              </c:pt>
              <c:pt idx="2985">
                <c:v>2985</c:v>
              </c:pt>
              <c:pt idx="2986">
                <c:v>2986</c:v>
              </c:pt>
              <c:pt idx="2987">
                <c:v>2987</c:v>
              </c:pt>
              <c:pt idx="2988">
                <c:v>2988</c:v>
              </c:pt>
              <c:pt idx="2989">
                <c:v>2989</c:v>
              </c:pt>
              <c:pt idx="2990">
                <c:v>2990</c:v>
              </c:pt>
              <c:pt idx="2991">
                <c:v>2991</c:v>
              </c:pt>
              <c:pt idx="2992">
                <c:v>2992</c:v>
              </c:pt>
              <c:pt idx="2993">
                <c:v>2993</c:v>
              </c:pt>
              <c:pt idx="2994">
                <c:v>2994</c:v>
              </c:pt>
              <c:pt idx="2995">
                <c:v>2995</c:v>
              </c:pt>
              <c:pt idx="2996">
                <c:v>2996</c:v>
              </c:pt>
              <c:pt idx="2997">
                <c:v>2997</c:v>
              </c:pt>
              <c:pt idx="2998">
                <c:v>2998</c:v>
              </c:pt>
              <c:pt idx="2999">
                <c:v>2999</c:v>
              </c:pt>
              <c:pt idx="3000">
                <c:v>3000</c:v>
              </c:pt>
              <c:pt idx="3001">
                <c:v>3001</c:v>
              </c:pt>
              <c:pt idx="3002">
                <c:v>3002</c:v>
              </c:pt>
              <c:pt idx="3003">
                <c:v>3003</c:v>
              </c:pt>
              <c:pt idx="3004">
                <c:v>3004</c:v>
              </c:pt>
              <c:pt idx="3005">
                <c:v>3005</c:v>
              </c:pt>
              <c:pt idx="3006">
                <c:v>3006</c:v>
              </c:pt>
              <c:pt idx="3007">
                <c:v>3007</c:v>
              </c:pt>
              <c:pt idx="3008">
                <c:v>3008</c:v>
              </c:pt>
              <c:pt idx="3009">
                <c:v>3009</c:v>
              </c:pt>
              <c:pt idx="3010">
                <c:v>3010</c:v>
              </c:pt>
              <c:pt idx="3011">
                <c:v>3011</c:v>
              </c:pt>
              <c:pt idx="3012">
                <c:v>3012</c:v>
              </c:pt>
              <c:pt idx="3013">
                <c:v>3013</c:v>
              </c:pt>
              <c:pt idx="3014">
                <c:v>3014</c:v>
              </c:pt>
              <c:pt idx="3015">
                <c:v>3015</c:v>
              </c:pt>
              <c:pt idx="3016">
                <c:v>3016</c:v>
              </c:pt>
              <c:pt idx="3017">
                <c:v>3017</c:v>
              </c:pt>
              <c:pt idx="3018">
                <c:v>3018</c:v>
              </c:pt>
              <c:pt idx="3019">
                <c:v>3019</c:v>
              </c:pt>
              <c:pt idx="3020">
                <c:v>3020</c:v>
              </c:pt>
              <c:pt idx="3021">
                <c:v>3021</c:v>
              </c:pt>
              <c:pt idx="3022">
                <c:v>3022</c:v>
              </c:pt>
              <c:pt idx="3023">
                <c:v>3023</c:v>
              </c:pt>
              <c:pt idx="3024">
                <c:v>3024</c:v>
              </c:pt>
              <c:pt idx="3025">
                <c:v>3025</c:v>
              </c:pt>
              <c:pt idx="3026">
                <c:v>3026</c:v>
              </c:pt>
              <c:pt idx="3027">
                <c:v>3027</c:v>
              </c:pt>
              <c:pt idx="3028">
                <c:v>3028</c:v>
              </c:pt>
              <c:pt idx="3029">
                <c:v>3029</c:v>
              </c:pt>
              <c:pt idx="3030">
                <c:v>3030</c:v>
              </c:pt>
              <c:pt idx="3031">
                <c:v>3031</c:v>
              </c:pt>
              <c:pt idx="3032">
                <c:v>3032</c:v>
              </c:pt>
              <c:pt idx="3033">
                <c:v>3033</c:v>
              </c:pt>
              <c:pt idx="3034">
                <c:v>3034</c:v>
              </c:pt>
              <c:pt idx="3035">
                <c:v>3035</c:v>
              </c:pt>
              <c:pt idx="3036">
                <c:v>3036</c:v>
              </c:pt>
              <c:pt idx="3037">
                <c:v>3037</c:v>
              </c:pt>
              <c:pt idx="3038">
                <c:v>3038</c:v>
              </c:pt>
              <c:pt idx="3039">
                <c:v>3039</c:v>
              </c:pt>
              <c:pt idx="3040">
                <c:v>3040</c:v>
              </c:pt>
              <c:pt idx="3041">
                <c:v>3041</c:v>
              </c:pt>
              <c:pt idx="3042">
                <c:v>3042</c:v>
              </c:pt>
              <c:pt idx="3043">
                <c:v>3043</c:v>
              </c:pt>
              <c:pt idx="3044">
                <c:v>3044</c:v>
              </c:pt>
              <c:pt idx="3045">
                <c:v>3045</c:v>
              </c:pt>
              <c:pt idx="3046">
                <c:v>3046</c:v>
              </c:pt>
              <c:pt idx="3047">
                <c:v>3047</c:v>
              </c:pt>
              <c:pt idx="3048">
                <c:v>3048</c:v>
              </c:pt>
              <c:pt idx="3049">
                <c:v>3049</c:v>
              </c:pt>
              <c:pt idx="3050">
                <c:v>3050</c:v>
              </c:pt>
              <c:pt idx="3051">
                <c:v>3051</c:v>
              </c:pt>
              <c:pt idx="3052">
                <c:v>3052</c:v>
              </c:pt>
              <c:pt idx="3053">
                <c:v>3053</c:v>
              </c:pt>
              <c:pt idx="3054">
                <c:v>3054</c:v>
              </c:pt>
              <c:pt idx="3055">
                <c:v>3055</c:v>
              </c:pt>
              <c:pt idx="3056">
                <c:v>3056</c:v>
              </c:pt>
              <c:pt idx="3057">
                <c:v>3057</c:v>
              </c:pt>
              <c:pt idx="3058">
                <c:v>3058</c:v>
              </c:pt>
              <c:pt idx="3059">
                <c:v>3059</c:v>
              </c:pt>
              <c:pt idx="3060">
                <c:v>3060</c:v>
              </c:pt>
              <c:pt idx="3061">
                <c:v>3061</c:v>
              </c:pt>
              <c:pt idx="3062">
                <c:v>3062</c:v>
              </c:pt>
              <c:pt idx="3063">
                <c:v>3063</c:v>
              </c:pt>
              <c:pt idx="3064">
                <c:v>3064</c:v>
              </c:pt>
              <c:pt idx="3065">
                <c:v>3065</c:v>
              </c:pt>
              <c:pt idx="3066">
                <c:v>3066</c:v>
              </c:pt>
              <c:pt idx="3067">
                <c:v>3067</c:v>
              </c:pt>
              <c:pt idx="3068">
                <c:v>3068</c:v>
              </c:pt>
              <c:pt idx="3069">
                <c:v>3069</c:v>
              </c:pt>
              <c:pt idx="3070">
                <c:v>3070</c:v>
              </c:pt>
              <c:pt idx="3071">
                <c:v>3071</c:v>
              </c:pt>
              <c:pt idx="3072">
                <c:v>3072</c:v>
              </c:pt>
              <c:pt idx="3073">
                <c:v>3073</c:v>
              </c:pt>
              <c:pt idx="3074">
                <c:v>3074</c:v>
              </c:pt>
              <c:pt idx="3075">
                <c:v>3075</c:v>
              </c:pt>
              <c:pt idx="3076">
                <c:v>3076</c:v>
              </c:pt>
              <c:pt idx="3077">
                <c:v>3077</c:v>
              </c:pt>
              <c:pt idx="3078">
                <c:v>3078</c:v>
              </c:pt>
              <c:pt idx="3079">
                <c:v>3079</c:v>
              </c:pt>
              <c:pt idx="3080">
                <c:v>3080</c:v>
              </c:pt>
              <c:pt idx="3081">
                <c:v>3081</c:v>
              </c:pt>
              <c:pt idx="3082">
                <c:v>3082</c:v>
              </c:pt>
              <c:pt idx="3083">
                <c:v>3083</c:v>
              </c:pt>
              <c:pt idx="3084">
                <c:v>3084</c:v>
              </c:pt>
              <c:pt idx="3085">
                <c:v>3085</c:v>
              </c:pt>
              <c:pt idx="3086">
                <c:v>3086</c:v>
              </c:pt>
              <c:pt idx="3087">
                <c:v>3087</c:v>
              </c:pt>
              <c:pt idx="3088">
                <c:v>3088</c:v>
              </c:pt>
              <c:pt idx="3089">
                <c:v>3089</c:v>
              </c:pt>
              <c:pt idx="3090">
                <c:v>3090</c:v>
              </c:pt>
              <c:pt idx="3091">
                <c:v>3091</c:v>
              </c:pt>
              <c:pt idx="3092">
                <c:v>3092</c:v>
              </c:pt>
              <c:pt idx="3093">
                <c:v>3093</c:v>
              </c:pt>
              <c:pt idx="3094">
                <c:v>3094</c:v>
              </c:pt>
              <c:pt idx="3095">
                <c:v>3095</c:v>
              </c:pt>
              <c:pt idx="3096">
                <c:v>3096</c:v>
              </c:pt>
              <c:pt idx="3097">
                <c:v>3097</c:v>
              </c:pt>
              <c:pt idx="3098">
                <c:v>3098</c:v>
              </c:pt>
              <c:pt idx="3099">
                <c:v>3099</c:v>
              </c:pt>
              <c:pt idx="3100">
                <c:v>3100</c:v>
              </c:pt>
              <c:pt idx="3101">
                <c:v>3101</c:v>
              </c:pt>
              <c:pt idx="3102">
                <c:v>3102</c:v>
              </c:pt>
              <c:pt idx="3103">
                <c:v>3103</c:v>
              </c:pt>
              <c:pt idx="3104">
                <c:v>3104</c:v>
              </c:pt>
              <c:pt idx="3105">
                <c:v>3105</c:v>
              </c:pt>
              <c:pt idx="3106">
                <c:v>3106</c:v>
              </c:pt>
              <c:pt idx="3107">
                <c:v>3107</c:v>
              </c:pt>
              <c:pt idx="3108">
                <c:v>3108</c:v>
              </c:pt>
              <c:pt idx="3109">
                <c:v>3109</c:v>
              </c:pt>
              <c:pt idx="3110">
                <c:v>3110</c:v>
              </c:pt>
              <c:pt idx="3111">
                <c:v>3111</c:v>
              </c:pt>
              <c:pt idx="3112">
                <c:v>3112</c:v>
              </c:pt>
              <c:pt idx="3113">
                <c:v>3113</c:v>
              </c:pt>
              <c:pt idx="3114">
                <c:v>3114</c:v>
              </c:pt>
              <c:pt idx="3115">
                <c:v>3115</c:v>
              </c:pt>
              <c:pt idx="3116">
                <c:v>3116</c:v>
              </c:pt>
              <c:pt idx="3117">
                <c:v>3117</c:v>
              </c:pt>
              <c:pt idx="3118">
                <c:v>3118</c:v>
              </c:pt>
              <c:pt idx="3119">
                <c:v>3119</c:v>
              </c:pt>
              <c:pt idx="3120">
                <c:v>3120</c:v>
              </c:pt>
              <c:pt idx="3121">
                <c:v>3121</c:v>
              </c:pt>
              <c:pt idx="3122">
                <c:v>3122</c:v>
              </c:pt>
              <c:pt idx="3123">
                <c:v>3123</c:v>
              </c:pt>
              <c:pt idx="3124">
                <c:v>3124</c:v>
              </c:pt>
              <c:pt idx="3125">
                <c:v>3125</c:v>
              </c:pt>
              <c:pt idx="3126">
                <c:v>3126</c:v>
              </c:pt>
              <c:pt idx="3127">
                <c:v>3127</c:v>
              </c:pt>
              <c:pt idx="3128">
                <c:v>3128</c:v>
              </c:pt>
              <c:pt idx="3129">
                <c:v>3129</c:v>
              </c:pt>
              <c:pt idx="3130">
                <c:v>3130</c:v>
              </c:pt>
              <c:pt idx="3131">
                <c:v>3131</c:v>
              </c:pt>
              <c:pt idx="3132">
                <c:v>3132</c:v>
              </c:pt>
              <c:pt idx="3133">
                <c:v>3133</c:v>
              </c:pt>
              <c:pt idx="3134">
                <c:v>3134</c:v>
              </c:pt>
              <c:pt idx="3135">
                <c:v>3135</c:v>
              </c:pt>
              <c:pt idx="3136">
                <c:v>3136</c:v>
              </c:pt>
              <c:pt idx="3137">
                <c:v>3137</c:v>
              </c:pt>
              <c:pt idx="3138">
                <c:v>3138</c:v>
              </c:pt>
              <c:pt idx="3139">
                <c:v>3139</c:v>
              </c:pt>
              <c:pt idx="3140">
                <c:v>3140</c:v>
              </c:pt>
              <c:pt idx="3141">
                <c:v>3141</c:v>
              </c:pt>
              <c:pt idx="3142">
                <c:v>3142</c:v>
              </c:pt>
              <c:pt idx="3143">
                <c:v>3143</c:v>
              </c:pt>
              <c:pt idx="3144">
                <c:v>3144</c:v>
              </c:pt>
              <c:pt idx="3145">
                <c:v>3145</c:v>
              </c:pt>
              <c:pt idx="3146">
                <c:v>3146</c:v>
              </c:pt>
              <c:pt idx="3147">
                <c:v>3147</c:v>
              </c:pt>
              <c:pt idx="3148">
                <c:v>3148</c:v>
              </c:pt>
              <c:pt idx="3149">
                <c:v>3149</c:v>
              </c:pt>
              <c:pt idx="3150">
                <c:v>3150</c:v>
              </c:pt>
              <c:pt idx="3151">
                <c:v>3151</c:v>
              </c:pt>
              <c:pt idx="3152">
                <c:v>3152</c:v>
              </c:pt>
              <c:pt idx="3153">
                <c:v>3153</c:v>
              </c:pt>
              <c:pt idx="3154">
                <c:v>3154</c:v>
              </c:pt>
              <c:pt idx="3155">
                <c:v>3155</c:v>
              </c:pt>
              <c:pt idx="3156">
                <c:v>3156</c:v>
              </c:pt>
              <c:pt idx="3157">
                <c:v>3157</c:v>
              </c:pt>
              <c:pt idx="3158">
                <c:v>3158</c:v>
              </c:pt>
              <c:pt idx="3159">
                <c:v>3159</c:v>
              </c:pt>
              <c:pt idx="3160">
                <c:v>3160</c:v>
              </c:pt>
              <c:pt idx="3161">
                <c:v>3161</c:v>
              </c:pt>
              <c:pt idx="3162">
                <c:v>3162</c:v>
              </c:pt>
              <c:pt idx="3163">
                <c:v>3163</c:v>
              </c:pt>
              <c:pt idx="3164">
                <c:v>3164</c:v>
              </c:pt>
              <c:pt idx="3165">
                <c:v>3165</c:v>
              </c:pt>
              <c:pt idx="3166">
                <c:v>3166</c:v>
              </c:pt>
              <c:pt idx="3167">
                <c:v>3167</c:v>
              </c:pt>
              <c:pt idx="3168">
                <c:v>3168</c:v>
              </c:pt>
              <c:pt idx="3169">
                <c:v>3169</c:v>
              </c:pt>
              <c:pt idx="3170">
                <c:v>3170</c:v>
              </c:pt>
              <c:pt idx="3171">
                <c:v>3171</c:v>
              </c:pt>
              <c:pt idx="3172">
                <c:v>3172</c:v>
              </c:pt>
              <c:pt idx="3173">
                <c:v>3173</c:v>
              </c:pt>
              <c:pt idx="3174">
                <c:v>3174</c:v>
              </c:pt>
              <c:pt idx="3175">
                <c:v>3175</c:v>
              </c:pt>
              <c:pt idx="3176">
                <c:v>3176</c:v>
              </c:pt>
              <c:pt idx="3177">
                <c:v>3177</c:v>
              </c:pt>
              <c:pt idx="3178">
                <c:v>3178</c:v>
              </c:pt>
              <c:pt idx="3179">
                <c:v>3179</c:v>
              </c:pt>
              <c:pt idx="3180">
                <c:v>3180</c:v>
              </c:pt>
              <c:pt idx="3181">
                <c:v>3181</c:v>
              </c:pt>
              <c:pt idx="3182">
                <c:v>3182</c:v>
              </c:pt>
              <c:pt idx="3183">
                <c:v>3183</c:v>
              </c:pt>
              <c:pt idx="3184">
                <c:v>3184</c:v>
              </c:pt>
              <c:pt idx="3185">
                <c:v>3185</c:v>
              </c:pt>
              <c:pt idx="3186">
                <c:v>3186</c:v>
              </c:pt>
              <c:pt idx="3187">
                <c:v>3187</c:v>
              </c:pt>
              <c:pt idx="3188">
                <c:v>3188</c:v>
              </c:pt>
              <c:pt idx="3189">
                <c:v>3189</c:v>
              </c:pt>
              <c:pt idx="3190">
                <c:v>3190</c:v>
              </c:pt>
              <c:pt idx="3191">
                <c:v>3191</c:v>
              </c:pt>
              <c:pt idx="3192">
                <c:v>3192</c:v>
              </c:pt>
              <c:pt idx="3193">
                <c:v>3193</c:v>
              </c:pt>
              <c:pt idx="3194">
                <c:v>3194</c:v>
              </c:pt>
              <c:pt idx="3195">
                <c:v>3195</c:v>
              </c:pt>
              <c:pt idx="3196">
                <c:v>3196</c:v>
              </c:pt>
              <c:pt idx="3197">
                <c:v>3197</c:v>
              </c:pt>
              <c:pt idx="3198">
                <c:v>3198</c:v>
              </c:pt>
              <c:pt idx="3199">
                <c:v>3199</c:v>
              </c:pt>
              <c:pt idx="3200">
                <c:v>3200</c:v>
              </c:pt>
              <c:pt idx="3201">
                <c:v>3201</c:v>
              </c:pt>
              <c:pt idx="3202">
                <c:v>3202</c:v>
              </c:pt>
              <c:pt idx="3203">
                <c:v>3203</c:v>
              </c:pt>
              <c:pt idx="3204">
                <c:v>3204</c:v>
              </c:pt>
              <c:pt idx="3205">
                <c:v>3205</c:v>
              </c:pt>
              <c:pt idx="3206">
                <c:v>3206</c:v>
              </c:pt>
              <c:pt idx="3207">
                <c:v>3207</c:v>
              </c:pt>
              <c:pt idx="3208">
                <c:v>3208</c:v>
              </c:pt>
              <c:pt idx="3209">
                <c:v>3209</c:v>
              </c:pt>
              <c:pt idx="3210">
                <c:v>3210</c:v>
              </c:pt>
              <c:pt idx="3211">
                <c:v>3211</c:v>
              </c:pt>
              <c:pt idx="3212">
                <c:v>3212</c:v>
              </c:pt>
              <c:pt idx="3213">
                <c:v>3213</c:v>
              </c:pt>
              <c:pt idx="3214">
                <c:v>3214</c:v>
              </c:pt>
              <c:pt idx="3215">
                <c:v>3215</c:v>
              </c:pt>
              <c:pt idx="3216">
                <c:v>3216</c:v>
              </c:pt>
              <c:pt idx="3217">
                <c:v>3217</c:v>
              </c:pt>
              <c:pt idx="3218">
                <c:v>3218</c:v>
              </c:pt>
              <c:pt idx="3219">
                <c:v>3219</c:v>
              </c:pt>
              <c:pt idx="3220">
                <c:v>3220</c:v>
              </c:pt>
              <c:pt idx="3221">
                <c:v>3221</c:v>
              </c:pt>
              <c:pt idx="3222">
                <c:v>3222</c:v>
              </c:pt>
              <c:pt idx="3223">
                <c:v>3223</c:v>
              </c:pt>
              <c:pt idx="3224">
                <c:v>3224</c:v>
              </c:pt>
              <c:pt idx="3225">
                <c:v>3225</c:v>
              </c:pt>
              <c:pt idx="3226">
                <c:v>3226</c:v>
              </c:pt>
              <c:pt idx="3227">
                <c:v>3227</c:v>
              </c:pt>
              <c:pt idx="3228">
                <c:v>3228</c:v>
              </c:pt>
              <c:pt idx="3229">
                <c:v>3229</c:v>
              </c:pt>
              <c:pt idx="3230">
                <c:v>3230</c:v>
              </c:pt>
              <c:pt idx="3231">
                <c:v>3231</c:v>
              </c:pt>
              <c:pt idx="3232">
                <c:v>3232</c:v>
              </c:pt>
              <c:pt idx="3233">
                <c:v>3233</c:v>
              </c:pt>
              <c:pt idx="3234">
                <c:v>3234</c:v>
              </c:pt>
              <c:pt idx="3235">
                <c:v>3235</c:v>
              </c:pt>
              <c:pt idx="3236">
                <c:v>3236</c:v>
              </c:pt>
              <c:pt idx="3237">
                <c:v>3237</c:v>
              </c:pt>
              <c:pt idx="3238">
                <c:v>3238</c:v>
              </c:pt>
              <c:pt idx="3239">
                <c:v>3239</c:v>
              </c:pt>
              <c:pt idx="3240">
                <c:v>3240</c:v>
              </c:pt>
              <c:pt idx="3241">
                <c:v>3241</c:v>
              </c:pt>
              <c:pt idx="3242">
                <c:v>3242</c:v>
              </c:pt>
              <c:pt idx="3243">
                <c:v>3243</c:v>
              </c:pt>
              <c:pt idx="3244">
                <c:v>3244</c:v>
              </c:pt>
              <c:pt idx="3245">
                <c:v>3245</c:v>
              </c:pt>
              <c:pt idx="3246">
                <c:v>3246</c:v>
              </c:pt>
              <c:pt idx="3247">
                <c:v>3247</c:v>
              </c:pt>
              <c:pt idx="3248">
                <c:v>3248</c:v>
              </c:pt>
              <c:pt idx="3249">
                <c:v>3249</c:v>
              </c:pt>
              <c:pt idx="3250">
                <c:v>3250</c:v>
              </c:pt>
              <c:pt idx="3251">
                <c:v>3251</c:v>
              </c:pt>
              <c:pt idx="3252">
                <c:v>3252</c:v>
              </c:pt>
              <c:pt idx="3253">
                <c:v>3253</c:v>
              </c:pt>
              <c:pt idx="3254">
                <c:v>3254</c:v>
              </c:pt>
              <c:pt idx="3255">
                <c:v>3255</c:v>
              </c:pt>
              <c:pt idx="3256">
                <c:v>3256</c:v>
              </c:pt>
              <c:pt idx="3257">
                <c:v>3257</c:v>
              </c:pt>
              <c:pt idx="3258">
                <c:v>3258</c:v>
              </c:pt>
              <c:pt idx="3259">
                <c:v>3259</c:v>
              </c:pt>
              <c:pt idx="3260">
                <c:v>3260</c:v>
              </c:pt>
              <c:pt idx="3261">
                <c:v>3261</c:v>
              </c:pt>
              <c:pt idx="3262">
                <c:v>3262</c:v>
              </c:pt>
              <c:pt idx="3263">
                <c:v>3263</c:v>
              </c:pt>
              <c:pt idx="3264">
                <c:v>3264</c:v>
              </c:pt>
              <c:pt idx="3265">
                <c:v>3265</c:v>
              </c:pt>
              <c:pt idx="3266">
                <c:v>3266</c:v>
              </c:pt>
              <c:pt idx="3267">
                <c:v>3267</c:v>
              </c:pt>
              <c:pt idx="3268">
                <c:v>3268</c:v>
              </c:pt>
              <c:pt idx="3269">
                <c:v>3269</c:v>
              </c:pt>
              <c:pt idx="3270">
                <c:v>3270</c:v>
              </c:pt>
              <c:pt idx="3271">
                <c:v>3271</c:v>
              </c:pt>
              <c:pt idx="3272">
                <c:v>3272</c:v>
              </c:pt>
              <c:pt idx="3273">
                <c:v>3273</c:v>
              </c:pt>
              <c:pt idx="3274">
                <c:v>3274</c:v>
              </c:pt>
              <c:pt idx="3275">
                <c:v>3275</c:v>
              </c:pt>
              <c:pt idx="3276">
                <c:v>3276</c:v>
              </c:pt>
              <c:pt idx="3277">
                <c:v>3277</c:v>
              </c:pt>
              <c:pt idx="3278">
                <c:v>3278</c:v>
              </c:pt>
              <c:pt idx="3279">
                <c:v>3279</c:v>
              </c:pt>
              <c:pt idx="3280">
                <c:v>3280</c:v>
              </c:pt>
              <c:pt idx="3281">
                <c:v>3281</c:v>
              </c:pt>
              <c:pt idx="3282">
                <c:v>3282</c:v>
              </c:pt>
              <c:pt idx="3283">
                <c:v>3283</c:v>
              </c:pt>
              <c:pt idx="3284">
                <c:v>3284</c:v>
              </c:pt>
              <c:pt idx="3285">
                <c:v>3285</c:v>
              </c:pt>
              <c:pt idx="3286">
                <c:v>3286</c:v>
              </c:pt>
              <c:pt idx="3287">
                <c:v>3287</c:v>
              </c:pt>
              <c:pt idx="3288">
                <c:v>3288</c:v>
              </c:pt>
              <c:pt idx="3289">
                <c:v>3289</c:v>
              </c:pt>
              <c:pt idx="3290">
                <c:v>3290</c:v>
              </c:pt>
              <c:pt idx="3291">
                <c:v>3291</c:v>
              </c:pt>
              <c:pt idx="3292">
                <c:v>3292</c:v>
              </c:pt>
              <c:pt idx="3293">
                <c:v>3293</c:v>
              </c:pt>
              <c:pt idx="3294">
                <c:v>3294</c:v>
              </c:pt>
              <c:pt idx="3295">
                <c:v>3295</c:v>
              </c:pt>
              <c:pt idx="3296">
                <c:v>3296</c:v>
              </c:pt>
              <c:pt idx="3297">
                <c:v>3297</c:v>
              </c:pt>
              <c:pt idx="3298">
                <c:v>3298</c:v>
              </c:pt>
              <c:pt idx="3299">
                <c:v>3299</c:v>
              </c:pt>
              <c:pt idx="3300">
                <c:v>3300</c:v>
              </c:pt>
              <c:pt idx="3301">
                <c:v>3301</c:v>
              </c:pt>
              <c:pt idx="3302">
                <c:v>3302</c:v>
              </c:pt>
              <c:pt idx="3303">
                <c:v>3303</c:v>
              </c:pt>
              <c:pt idx="3304">
                <c:v>3304</c:v>
              </c:pt>
              <c:pt idx="3305">
                <c:v>3305</c:v>
              </c:pt>
              <c:pt idx="3306">
                <c:v>3306</c:v>
              </c:pt>
              <c:pt idx="3307">
                <c:v>3307</c:v>
              </c:pt>
              <c:pt idx="3308">
                <c:v>3308</c:v>
              </c:pt>
              <c:pt idx="3309">
                <c:v>3309</c:v>
              </c:pt>
              <c:pt idx="3310">
                <c:v>3310</c:v>
              </c:pt>
              <c:pt idx="3311">
                <c:v>3311</c:v>
              </c:pt>
              <c:pt idx="3312">
                <c:v>3312</c:v>
              </c:pt>
              <c:pt idx="3313">
                <c:v>3313</c:v>
              </c:pt>
              <c:pt idx="3314">
                <c:v>3314</c:v>
              </c:pt>
              <c:pt idx="3315">
                <c:v>3315</c:v>
              </c:pt>
              <c:pt idx="3316">
                <c:v>3316</c:v>
              </c:pt>
              <c:pt idx="3317">
                <c:v>3317</c:v>
              </c:pt>
              <c:pt idx="3318">
                <c:v>3318</c:v>
              </c:pt>
              <c:pt idx="3319">
                <c:v>3319</c:v>
              </c:pt>
              <c:pt idx="3320">
                <c:v>3320</c:v>
              </c:pt>
              <c:pt idx="3321">
                <c:v>3321</c:v>
              </c:pt>
              <c:pt idx="3322">
                <c:v>3322</c:v>
              </c:pt>
              <c:pt idx="3323">
                <c:v>3323</c:v>
              </c:pt>
              <c:pt idx="3324">
                <c:v>3324</c:v>
              </c:pt>
              <c:pt idx="3325">
                <c:v>3325</c:v>
              </c:pt>
              <c:pt idx="3326">
                <c:v>3326</c:v>
              </c:pt>
              <c:pt idx="3327">
                <c:v>3327</c:v>
              </c:pt>
              <c:pt idx="3328">
                <c:v>3328</c:v>
              </c:pt>
              <c:pt idx="3329">
                <c:v>3329</c:v>
              </c:pt>
              <c:pt idx="3330">
                <c:v>3330</c:v>
              </c:pt>
              <c:pt idx="3331">
                <c:v>3331</c:v>
              </c:pt>
              <c:pt idx="3332">
                <c:v>3332</c:v>
              </c:pt>
              <c:pt idx="3333">
                <c:v>3333</c:v>
              </c:pt>
              <c:pt idx="3334">
                <c:v>3334</c:v>
              </c:pt>
              <c:pt idx="3335">
                <c:v>3335</c:v>
              </c:pt>
              <c:pt idx="3336">
                <c:v>3336</c:v>
              </c:pt>
              <c:pt idx="3337">
                <c:v>3337</c:v>
              </c:pt>
              <c:pt idx="3338">
                <c:v>3338</c:v>
              </c:pt>
              <c:pt idx="3339">
                <c:v>3339</c:v>
              </c:pt>
              <c:pt idx="3340">
                <c:v>3340</c:v>
              </c:pt>
              <c:pt idx="3341">
                <c:v>3341</c:v>
              </c:pt>
              <c:pt idx="3342">
                <c:v>3342</c:v>
              </c:pt>
              <c:pt idx="3343">
                <c:v>3343</c:v>
              </c:pt>
              <c:pt idx="3344">
                <c:v>3344</c:v>
              </c:pt>
              <c:pt idx="3345">
                <c:v>3345</c:v>
              </c:pt>
              <c:pt idx="3346">
                <c:v>3346</c:v>
              </c:pt>
              <c:pt idx="3347">
                <c:v>3347</c:v>
              </c:pt>
              <c:pt idx="3348">
                <c:v>3348</c:v>
              </c:pt>
              <c:pt idx="3349">
                <c:v>3349</c:v>
              </c:pt>
              <c:pt idx="3350">
                <c:v>3350</c:v>
              </c:pt>
              <c:pt idx="3351">
                <c:v>3351</c:v>
              </c:pt>
              <c:pt idx="3352">
                <c:v>3352</c:v>
              </c:pt>
              <c:pt idx="3353">
                <c:v>3353</c:v>
              </c:pt>
              <c:pt idx="3354">
                <c:v>3354</c:v>
              </c:pt>
              <c:pt idx="3355">
                <c:v>3355</c:v>
              </c:pt>
              <c:pt idx="3356">
                <c:v>3356</c:v>
              </c:pt>
              <c:pt idx="3357">
                <c:v>3357</c:v>
              </c:pt>
              <c:pt idx="3358">
                <c:v>3358</c:v>
              </c:pt>
              <c:pt idx="3359">
                <c:v>3359</c:v>
              </c:pt>
              <c:pt idx="3360">
                <c:v>3360</c:v>
              </c:pt>
              <c:pt idx="3361">
                <c:v>3361</c:v>
              </c:pt>
              <c:pt idx="3362">
                <c:v>3362</c:v>
              </c:pt>
              <c:pt idx="3363">
                <c:v>3363</c:v>
              </c:pt>
              <c:pt idx="3364">
                <c:v>3364</c:v>
              </c:pt>
              <c:pt idx="3365">
                <c:v>3365</c:v>
              </c:pt>
              <c:pt idx="3366">
                <c:v>3366</c:v>
              </c:pt>
              <c:pt idx="3367">
                <c:v>3367</c:v>
              </c:pt>
              <c:pt idx="3368">
                <c:v>3368</c:v>
              </c:pt>
              <c:pt idx="3369">
                <c:v>3369</c:v>
              </c:pt>
              <c:pt idx="3370">
                <c:v>3370</c:v>
              </c:pt>
              <c:pt idx="3371">
                <c:v>3371</c:v>
              </c:pt>
              <c:pt idx="3372">
                <c:v>3372</c:v>
              </c:pt>
              <c:pt idx="3373">
                <c:v>3373</c:v>
              </c:pt>
              <c:pt idx="3374">
                <c:v>3374</c:v>
              </c:pt>
              <c:pt idx="3375">
                <c:v>3375</c:v>
              </c:pt>
              <c:pt idx="3376">
                <c:v>3376</c:v>
              </c:pt>
              <c:pt idx="3377">
                <c:v>3377</c:v>
              </c:pt>
              <c:pt idx="3378">
                <c:v>3378</c:v>
              </c:pt>
              <c:pt idx="3379">
                <c:v>3379</c:v>
              </c:pt>
              <c:pt idx="3380">
                <c:v>3380</c:v>
              </c:pt>
              <c:pt idx="3381">
                <c:v>3381</c:v>
              </c:pt>
              <c:pt idx="3382">
                <c:v>3382</c:v>
              </c:pt>
              <c:pt idx="3383">
                <c:v>3383</c:v>
              </c:pt>
              <c:pt idx="3384">
                <c:v>3384</c:v>
              </c:pt>
              <c:pt idx="3385">
                <c:v>3385</c:v>
              </c:pt>
              <c:pt idx="3386">
                <c:v>3386</c:v>
              </c:pt>
              <c:pt idx="3387">
                <c:v>3387</c:v>
              </c:pt>
              <c:pt idx="3388">
                <c:v>3388</c:v>
              </c:pt>
              <c:pt idx="3389">
                <c:v>3389</c:v>
              </c:pt>
              <c:pt idx="3390">
                <c:v>3390</c:v>
              </c:pt>
              <c:pt idx="3391">
                <c:v>3391</c:v>
              </c:pt>
              <c:pt idx="3392">
                <c:v>3392</c:v>
              </c:pt>
              <c:pt idx="3393">
                <c:v>3393</c:v>
              </c:pt>
              <c:pt idx="3394">
                <c:v>3394</c:v>
              </c:pt>
              <c:pt idx="3395">
                <c:v>3395</c:v>
              </c:pt>
              <c:pt idx="3396">
                <c:v>3396</c:v>
              </c:pt>
              <c:pt idx="3397">
                <c:v>3397</c:v>
              </c:pt>
              <c:pt idx="3398">
                <c:v>3398</c:v>
              </c:pt>
              <c:pt idx="3399">
                <c:v>3399</c:v>
              </c:pt>
              <c:pt idx="3400">
                <c:v>3400</c:v>
              </c:pt>
              <c:pt idx="3401">
                <c:v>3401</c:v>
              </c:pt>
              <c:pt idx="3402">
                <c:v>3402</c:v>
              </c:pt>
              <c:pt idx="3403">
                <c:v>3403</c:v>
              </c:pt>
              <c:pt idx="3404">
                <c:v>3404</c:v>
              </c:pt>
              <c:pt idx="3405">
                <c:v>3405</c:v>
              </c:pt>
              <c:pt idx="3406">
                <c:v>3406</c:v>
              </c:pt>
              <c:pt idx="3407">
                <c:v>3407</c:v>
              </c:pt>
              <c:pt idx="3408">
                <c:v>3408</c:v>
              </c:pt>
              <c:pt idx="3409">
                <c:v>3409</c:v>
              </c:pt>
              <c:pt idx="3410">
                <c:v>3410</c:v>
              </c:pt>
              <c:pt idx="3411">
                <c:v>3411</c:v>
              </c:pt>
              <c:pt idx="3412">
                <c:v>3412</c:v>
              </c:pt>
              <c:pt idx="3413">
                <c:v>3413</c:v>
              </c:pt>
              <c:pt idx="3414">
                <c:v>3414</c:v>
              </c:pt>
              <c:pt idx="3415">
                <c:v>3415</c:v>
              </c:pt>
              <c:pt idx="3416">
                <c:v>3416</c:v>
              </c:pt>
              <c:pt idx="3417">
                <c:v>3417</c:v>
              </c:pt>
              <c:pt idx="3418">
                <c:v>3418</c:v>
              </c:pt>
              <c:pt idx="3419">
                <c:v>3419</c:v>
              </c:pt>
              <c:pt idx="3420">
                <c:v>3420</c:v>
              </c:pt>
              <c:pt idx="3421">
                <c:v>3421</c:v>
              </c:pt>
              <c:pt idx="3422">
                <c:v>3422</c:v>
              </c:pt>
              <c:pt idx="3423">
                <c:v>3423</c:v>
              </c:pt>
              <c:pt idx="3424">
                <c:v>3424</c:v>
              </c:pt>
              <c:pt idx="3425">
                <c:v>3425</c:v>
              </c:pt>
              <c:pt idx="3426">
                <c:v>3426</c:v>
              </c:pt>
              <c:pt idx="3427">
                <c:v>3427</c:v>
              </c:pt>
              <c:pt idx="3428">
                <c:v>3428</c:v>
              </c:pt>
              <c:pt idx="3429">
                <c:v>3429</c:v>
              </c:pt>
              <c:pt idx="3430">
                <c:v>3430</c:v>
              </c:pt>
              <c:pt idx="3431">
                <c:v>3431</c:v>
              </c:pt>
              <c:pt idx="3432">
                <c:v>3432</c:v>
              </c:pt>
              <c:pt idx="3433">
                <c:v>3433</c:v>
              </c:pt>
              <c:pt idx="3434">
                <c:v>3434</c:v>
              </c:pt>
              <c:pt idx="3435">
                <c:v>3435</c:v>
              </c:pt>
              <c:pt idx="3436">
                <c:v>3436</c:v>
              </c:pt>
              <c:pt idx="3437">
                <c:v>3437</c:v>
              </c:pt>
              <c:pt idx="3438">
                <c:v>3438</c:v>
              </c:pt>
              <c:pt idx="3439">
                <c:v>3439</c:v>
              </c:pt>
              <c:pt idx="3440">
                <c:v>3440</c:v>
              </c:pt>
              <c:pt idx="3441">
                <c:v>3441</c:v>
              </c:pt>
              <c:pt idx="3442">
                <c:v>3442</c:v>
              </c:pt>
              <c:pt idx="3443">
                <c:v>3443</c:v>
              </c:pt>
              <c:pt idx="3444">
                <c:v>3444</c:v>
              </c:pt>
              <c:pt idx="3445">
                <c:v>3445</c:v>
              </c:pt>
              <c:pt idx="3446">
                <c:v>3446</c:v>
              </c:pt>
              <c:pt idx="3447">
                <c:v>3447</c:v>
              </c:pt>
              <c:pt idx="3448">
                <c:v>3448</c:v>
              </c:pt>
              <c:pt idx="3449">
                <c:v>3449</c:v>
              </c:pt>
              <c:pt idx="3450">
                <c:v>3450</c:v>
              </c:pt>
              <c:pt idx="3451">
                <c:v>3451</c:v>
              </c:pt>
              <c:pt idx="3452">
                <c:v>3452</c:v>
              </c:pt>
              <c:pt idx="3453">
                <c:v>3453</c:v>
              </c:pt>
              <c:pt idx="3454">
                <c:v>3454</c:v>
              </c:pt>
              <c:pt idx="3455">
                <c:v>3455</c:v>
              </c:pt>
              <c:pt idx="3456">
                <c:v>3456</c:v>
              </c:pt>
              <c:pt idx="3457">
                <c:v>3457</c:v>
              </c:pt>
              <c:pt idx="3458">
                <c:v>3458</c:v>
              </c:pt>
              <c:pt idx="3459">
                <c:v>3459</c:v>
              </c:pt>
              <c:pt idx="3460">
                <c:v>3460</c:v>
              </c:pt>
              <c:pt idx="3461">
                <c:v>3461</c:v>
              </c:pt>
              <c:pt idx="3462">
                <c:v>3462</c:v>
              </c:pt>
              <c:pt idx="3463">
                <c:v>3463</c:v>
              </c:pt>
              <c:pt idx="3464">
                <c:v>3464</c:v>
              </c:pt>
              <c:pt idx="3465">
                <c:v>3465</c:v>
              </c:pt>
              <c:pt idx="3466">
                <c:v>3466</c:v>
              </c:pt>
              <c:pt idx="3467">
                <c:v>3467</c:v>
              </c:pt>
              <c:pt idx="3468">
                <c:v>3468</c:v>
              </c:pt>
              <c:pt idx="3469">
                <c:v>3469</c:v>
              </c:pt>
              <c:pt idx="3470">
                <c:v>3470</c:v>
              </c:pt>
              <c:pt idx="3471">
                <c:v>3471</c:v>
              </c:pt>
              <c:pt idx="3472">
                <c:v>3472</c:v>
              </c:pt>
              <c:pt idx="3473">
                <c:v>3473</c:v>
              </c:pt>
              <c:pt idx="3474">
                <c:v>3474</c:v>
              </c:pt>
              <c:pt idx="3475">
                <c:v>3475</c:v>
              </c:pt>
              <c:pt idx="3476">
                <c:v>3476</c:v>
              </c:pt>
              <c:pt idx="3477">
                <c:v>3477</c:v>
              </c:pt>
              <c:pt idx="3478">
                <c:v>3478</c:v>
              </c:pt>
              <c:pt idx="3479">
                <c:v>3479</c:v>
              </c:pt>
              <c:pt idx="3480">
                <c:v>3480</c:v>
              </c:pt>
              <c:pt idx="3481">
                <c:v>3481</c:v>
              </c:pt>
              <c:pt idx="3482">
                <c:v>3482</c:v>
              </c:pt>
              <c:pt idx="3483">
                <c:v>3483</c:v>
              </c:pt>
              <c:pt idx="3484">
                <c:v>3484</c:v>
              </c:pt>
              <c:pt idx="3485">
                <c:v>3485</c:v>
              </c:pt>
              <c:pt idx="3486">
                <c:v>3486</c:v>
              </c:pt>
              <c:pt idx="3487">
                <c:v>3487</c:v>
              </c:pt>
              <c:pt idx="3488">
                <c:v>3488</c:v>
              </c:pt>
              <c:pt idx="3489">
                <c:v>3489</c:v>
              </c:pt>
              <c:pt idx="3490">
                <c:v>3490</c:v>
              </c:pt>
              <c:pt idx="3491">
                <c:v>3491</c:v>
              </c:pt>
              <c:pt idx="3492">
                <c:v>3492</c:v>
              </c:pt>
              <c:pt idx="3493">
                <c:v>3493</c:v>
              </c:pt>
              <c:pt idx="3494">
                <c:v>3494</c:v>
              </c:pt>
              <c:pt idx="3495">
                <c:v>3495</c:v>
              </c:pt>
              <c:pt idx="3496">
                <c:v>3496</c:v>
              </c:pt>
              <c:pt idx="3497">
                <c:v>3497</c:v>
              </c:pt>
              <c:pt idx="3498">
                <c:v>3498</c:v>
              </c:pt>
              <c:pt idx="3499">
                <c:v>3499</c:v>
              </c:pt>
              <c:pt idx="3500">
                <c:v>3500</c:v>
              </c:pt>
              <c:pt idx="3501">
                <c:v>3501</c:v>
              </c:pt>
              <c:pt idx="3502">
                <c:v>3502</c:v>
              </c:pt>
              <c:pt idx="3503">
                <c:v>3503</c:v>
              </c:pt>
              <c:pt idx="3504">
                <c:v>3504</c:v>
              </c:pt>
              <c:pt idx="3505">
                <c:v>3505</c:v>
              </c:pt>
              <c:pt idx="3506">
                <c:v>3506</c:v>
              </c:pt>
              <c:pt idx="3507">
                <c:v>3507</c:v>
              </c:pt>
              <c:pt idx="3508">
                <c:v>3508</c:v>
              </c:pt>
              <c:pt idx="3509">
                <c:v>3509</c:v>
              </c:pt>
              <c:pt idx="3510">
                <c:v>3510</c:v>
              </c:pt>
              <c:pt idx="3511">
                <c:v>3511</c:v>
              </c:pt>
              <c:pt idx="3512">
                <c:v>3512</c:v>
              </c:pt>
              <c:pt idx="3513">
                <c:v>3513</c:v>
              </c:pt>
              <c:pt idx="3514">
                <c:v>3514</c:v>
              </c:pt>
              <c:pt idx="3515">
                <c:v>3515</c:v>
              </c:pt>
              <c:pt idx="3516">
                <c:v>3516</c:v>
              </c:pt>
              <c:pt idx="3517">
                <c:v>3517</c:v>
              </c:pt>
              <c:pt idx="3518">
                <c:v>3518</c:v>
              </c:pt>
              <c:pt idx="3519">
                <c:v>3519</c:v>
              </c:pt>
              <c:pt idx="3520">
                <c:v>3520</c:v>
              </c:pt>
              <c:pt idx="3521">
                <c:v>3521</c:v>
              </c:pt>
              <c:pt idx="3522">
                <c:v>3522</c:v>
              </c:pt>
              <c:pt idx="3523">
                <c:v>3523</c:v>
              </c:pt>
              <c:pt idx="3524">
                <c:v>3524</c:v>
              </c:pt>
              <c:pt idx="3525">
                <c:v>3525</c:v>
              </c:pt>
              <c:pt idx="3526">
                <c:v>3526</c:v>
              </c:pt>
              <c:pt idx="3527">
                <c:v>3527</c:v>
              </c:pt>
              <c:pt idx="3528">
                <c:v>3528</c:v>
              </c:pt>
              <c:pt idx="3529">
                <c:v>3529</c:v>
              </c:pt>
              <c:pt idx="3530">
                <c:v>3530</c:v>
              </c:pt>
              <c:pt idx="3531">
                <c:v>3531</c:v>
              </c:pt>
              <c:pt idx="3532">
                <c:v>3532</c:v>
              </c:pt>
              <c:pt idx="3533">
                <c:v>3533</c:v>
              </c:pt>
              <c:pt idx="3534">
                <c:v>3534</c:v>
              </c:pt>
              <c:pt idx="3535">
                <c:v>3535</c:v>
              </c:pt>
              <c:pt idx="3536">
                <c:v>3536</c:v>
              </c:pt>
              <c:pt idx="3537">
                <c:v>3537</c:v>
              </c:pt>
              <c:pt idx="3538">
                <c:v>3538</c:v>
              </c:pt>
              <c:pt idx="3539">
                <c:v>3539</c:v>
              </c:pt>
              <c:pt idx="3540">
                <c:v>3540</c:v>
              </c:pt>
              <c:pt idx="3541">
                <c:v>3541</c:v>
              </c:pt>
              <c:pt idx="3542">
                <c:v>3542</c:v>
              </c:pt>
              <c:pt idx="3543">
                <c:v>3543</c:v>
              </c:pt>
              <c:pt idx="3544">
                <c:v>3544</c:v>
              </c:pt>
              <c:pt idx="3545">
                <c:v>3545</c:v>
              </c:pt>
              <c:pt idx="3546">
                <c:v>3546</c:v>
              </c:pt>
              <c:pt idx="3547">
                <c:v>3547</c:v>
              </c:pt>
              <c:pt idx="3548">
                <c:v>3548</c:v>
              </c:pt>
              <c:pt idx="3549">
                <c:v>3549</c:v>
              </c:pt>
              <c:pt idx="3550">
                <c:v>3550</c:v>
              </c:pt>
              <c:pt idx="3551">
                <c:v>3551</c:v>
              </c:pt>
              <c:pt idx="3552">
                <c:v>3552</c:v>
              </c:pt>
              <c:pt idx="3553">
                <c:v>3553</c:v>
              </c:pt>
              <c:pt idx="3554">
                <c:v>3554</c:v>
              </c:pt>
              <c:pt idx="3555">
                <c:v>3555</c:v>
              </c:pt>
              <c:pt idx="3556">
                <c:v>3556</c:v>
              </c:pt>
              <c:pt idx="3557">
                <c:v>3557</c:v>
              </c:pt>
              <c:pt idx="3558">
                <c:v>3558</c:v>
              </c:pt>
              <c:pt idx="3559">
                <c:v>3559</c:v>
              </c:pt>
              <c:pt idx="3560">
                <c:v>3560</c:v>
              </c:pt>
              <c:pt idx="3561">
                <c:v>3561</c:v>
              </c:pt>
              <c:pt idx="3562">
                <c:v>3562</c:v>
              </c:pt>
              <c:pt idx="3563">
                <c:v>3563</c:v>
              </c:pt>
              <c:pt idx="3564">
                <c:v>3564</c:v>
              </c:pt>
              <c:pt idx="3565">
                <c:v>3565</c:v>
              </c:pt>
              <c:pt idx="3566">
                <c:v>3566</c:v>
              </c:pt>
              <c:pt idx="3567">
                <c:v>3567</c:v>
              </c:pt>
              <c:pt idx="3568">
                <c:v>3568</c:v>
              </c:pt>
              <c:pt idx="3569">
                <c:v>3569</c:v>
              </c:pt>
              <c:pt idx="3570">
                <c:v>3570</c:v>
              </c:pt>
              <c:pt idx="3571">
                <c:v>3571</c:v>
              </c:pt>
              <c:pt idx="3572">
                <c:v>3572</c:v>
              </c:pt>
              <c:pt idx="3573">
                <c:v>3573</c:v>
              </c:pt>
              <c:pt idx="3574">
                <c:v>3574</c:v>
              </c:pt>
              <c:pt idx="3575">
                <c:v>3575</c:v>
              </c:pt>
              <c:pt idx="3576">
                <c:v>3576</c:v>
              </c:pt>
              <c:pt idx="3577">
                <c:v>3577</c:v>
              </c:pt>
              <c:pt idx="3578">
                <c:v>3578</c:v>
              </c:pt>
              <c:pt idx="3579">
                <c:v>3579</c:v>
              </c:pt>
              <c:pt idx="3580">
                <c:v>3580</c:v>
              </c:pt>
              <c:pt idx="3581">
                <c:v>3581</c:v>
              </c:pt>
              <c:pt idx="3582">
                <c:v>3582</c:v>
              </c:pt>
              <c:pt idx="3583">
                <c:v>3583</c:v>
              </c:pt>
              <c:pt idx="3584">
                <c:v>3584</c:v>
              </c:pt>
              <c:pt idx="3585">
                <c:v>3585</c:v>
              </c:pt>
              <c:pt idx="3586">
                <c:v>3586</c:v>
              </c:pt>
              <c:pt idx="3587">
                <c:v>3587</c:v>
              </c:pt>
              <c:pt idx="3588">
                <c:v>3588</c:v>
              </c:pt>
              <c:pt idx="3589">
                <c:v>3589</c:v>
              </c:pt>
              <c:pt idx="3590">
                <c:v>3590</c:v>
              </c:pt>
              <c:pt idx="3591">
                <c:v>3591</c:v>
              </c:pt>
              <c:pt idx="3592">
                <c:v>3592</c:v>
              </c:pt>
              <c:pt idx="3593">
                <c:v>3593</c:v>
              </c:pt>
              <c:pt idx="3594">
                <c:v>3594</c:v>
              </c:pt>
              <c:pt idx="3595">
                <c:v>3595</c:v>
              </c:pt>
              <c:pt idx="3596">
                <c:v>3596</c:v>
              </c:pt>
              <c:pt idx="3597">
                <c:v>3597</c:v>
              </c:pt>
              <c:pt idx="3598">
                <c:v>3598</c:v>
              </c:pt>
              <c:pt idx="3599">
                <c:v>3599</c:v>
              </c:pt>
              <c:pt idx="3600">
                <c:v>3600</c:v>
              </c:pt>
              <c:pt idx="3601">
                <c:v>3601</c:v>
              </c:pt>
              <c:pt idx="3602">
                <c:v>3602</c:v>
              </c:pt>
              <c:pt idx="3603">
                <c:v>3603</c:v>
              </c:pt>
              <c:pt idx="3604">
                <c:v>3604</c:v>
              </c:pt>
              <c:pt idx="3605">
                <c:v>3605</c:v>
              </c:pt>
              <c:pt idx="3606">
                <c:v>3606</c:v>
              </c:pt>
              <c:pt idx="3607">
                <c:v>3607</c:v>
              </c:pt>
              <c:pt idx="3608">
                <c:v>3608</c:v>
              </c:pt>
              <c:pt idx="3609">
                <c:v>3609</c:v>
              </c:pt>
              <c:pt idx="3610">
                <c:v>3610</c:v>
              </c:pt>
              <c:pt idx="3611">
                <c:v>3611</c:v>
              </c:pt>
              <c:pt idx="3612">
                <c:v>3612</c:v>
              </c:pt>
              <c:pt idx="3613">
                <c:v>3613</c:v>
              </c:pt>
              <c:pt idx="3614">
                <c:v>3614</c:v>
              </c:pt>
              <c:pt idx="3615">
                <c:v>3615</c:v>
              </c:pt>
              <c:pt idx="3616">
                <c:v>3616</c:v>
              </c:pt>
              <c:pt idx="3617">
                <c:v>3617</c:v>
              </c:pt>
              <c:pt idx="3618">
                <c:v>3618</c:v>
              </c:pt>
              <c:pt idx="3619">
                <c:v>3619</c:v>
              </c:pt>
              <c:pt idx="3620">
                <c:v>3620</c:v>
              </c:pt>
              <c:pt idx="3621">
                <c:v>3621</c:v>
              </c:pt>
              <c:pt idx="3622">
                <c:v>3622</c:v>
              </c:pt>
              <c:pt idx="3623">
                <c:v>3623</c:v>
              </c:pt>
              <c:pt idx="3624">
                <c:v>3624</c:v>
              </c:pt>
              <c:pt idx="3625">
                <c:v>3625</c:v>
              </c:pt>
              <c:pt idx="3626">
                <c:v>3626</c:v>
              </c:pt>
              <c:pt idx="3627">
                <c:v>3627</c:v>
              </c:pt>
              <c:pt idx="3628">
                <c:v>3628</c:v>
              </c:pt>
              <c:pt idx="3629">
                <c:v>3629</c:v>
              </c:pt>
              <c:pt idx="3630">
                <c:v>3630</c:v>
              </c:pt>
              <c:pt idx="3631">
                <c:v>3631</c:v>
              </c:pt>
              <c:pt idx="3632">
                <c:v>3632</c:v>
              </c:pt>
              <c:pt idx="3633">
                <c:v>3633</c:v>
              </c:pt>
              <c:pt idx="3634">
                <c:v>3634</c:v>
              </c:pt>
              <c:pt idx="3635">
                <c:v>3635</c:v>
              </c:pt>
              <c:pt idx="3636">
                <c:v>3636</c:v>
              </c:pt>
              <c:pt idx="3637">
                <c:v>3637</c:v>
              </c:pt>
              <c:pt idx="3638">
                <c:v>3638</c:v>
              </c:pt>
              <c:pt idx="3639">
                <c:v>3639</c:v>
              </c:pt>
              <c:pt idx="3640">
                <c:v>3640</c:v>
              </c:pt>
              <c:pt idx="3641">
                <c:v>3641</c:v>
              </c:pt>
              <c:pt idx="3642">
                <c:v>3642</c:v>
              </c:pt>
              <c:pt idx="3643">
                <c:v>3643</c:v>
              </c:pt>
              <c:pt idx="3644">
                <c:v>3644</c:v>
              </c:pt>
              <c:pt idx="3645">
                <c:v>3645</c:v>
              </c:pt>
              <c:pt idx="3646">
                <c:v>3646</c:v>
              </c:pt>
              <c:pt idx="3647">
                <c:v>3647</c:v>
              </c:pt>
              <c:pt idx="3648">
                <c:v>3648</c:v>
              </c:pt>
              <c:pt idx="3649">
                <c:v>3649</c:v>
              </c:pt>
              <c:pt idx="3650">
                <c:v>3650</c:v>
              </c:pt>
              <c:pt idx="3651">
                <c:v>3651</c:v>
              </c:pt>
              <c:pt idx="3652">
                <c:v>3652</c:v>
              </c:pt>
              <c:pt idx="3653">
                <c:v>3653</c:v>
              </c:pt>
              <c:pt idx="3654">
                <c:v>3654</c:v>
              </c:pt>
              <c:pt idx="3655">
                <c:v>3655</c:v>
              </c:pt>
              <c:pt idx="3656">
                <c:v>3656</c:v>
              </c:pt>
              <c:pt idx="3657">
                <c:v>3657</c:v>
              </c:pt>
              <c:pt idx="3658">
                <c:v>3658</c:v>
              </c:pt>
              <c:pt idx="3659">
                <c:v>3659</c:v>
              </c:pt>
              <c:pt idx="3660">
                <c:v>3660</c:v>
              </c:pt>
              <c:pt idx="3661">
                <c:v>3661</c:v>
              </c:pt>
              <c:pt idx="3662">
                <c:v>3662</c:v>
              </c:pt>
              <c:pt idx="3663">
                <c:v>3663</c:v>
              </c:pt>
              <c:pt idx="3664">
                <c:v>3664</c:v>
              </c:pt>
              <c:pt idx="3665">
                <c:v>3665</c:v>
              </c:pt>
              <c:pt idx="3666">
                <c:v>3666</c:v>
              </c:pt>
              <c:pt idx="3667">
                <c:v>3667</c:v>
              </c:pt>
              <c:pt idx="3668">
                <c:v>3668</c:v>
              </c:pt>
              <c:pt idx="3669">
                <c:v>3669</c:v>
              </c:pt>
              <c:pt idx="3670">
                <c:v>3670</c:v>
              </c:pt>
              <c:pt idx="3671">
                <c:v>3671</c:v>
              </c:pt>
              <c:pt idx="3672">
                <c:v>3672</c:v>
              </c:pt>
              <c:pt idx="3673">
                <c:v>3673</c:v>
              </c:pt>
              <c:pt idx="3674">
                <c:v>3674</c:v>
              </c:pt>
              <c:pt idx="3675">
                <c:v>3675</c:v>
              </c:pt>
              <c:pt idx="3676">
                <c:v>3676</c:v>
              </c:pt>
              <c:pt idx="3677">
                <c:v>3677</c:v>
              </c:pt>
              <c:pt idx="3678">
                <c:v>3678</c:v>
              </c:pt>
              <c:pt idx="3679">
                <c:v>3679</c:v>
              </c:pt>
              <c:pt idx="3680">
                <c:v>3680</c:v>
              </c:pt>
              <c:pt idx="3681">
                <c:v>3681</c:v>
              </c:pt>
              <c:pt idx="3682">
                <c:v>3682</c:v>
              </c:pt>
              <c:pt idx="3683">
                <c:v>3683</c:v>
              </c:pt>
              <c:pt idx="3684">
                <c:v>3684</c:v>
              </c:pt>
              <c:pt idx="3685">
                <c:v>3685</c:v>
              </c:pt>
              <c:pt idx="3686">
                <c:v>3686</c:v>
              </c:pt>
              <c:pt idx="3687">
                <c:v>3687</c:v>
              </c:pt>
              <c:pt idx="3688">
                <c:v>3688</c:v>
              </c:pt>
              <c:pt idx="3689">
                <c:v>3689</c:v>
              </c:pt>
              <c:pt idx="3690">
                <c:v>3690</c:v>
              </c:pt>
              <c:pt idx="3691">
                <c:v>3691</c:v>
              </c:pt>
              <c:pt idx="3692">
                <c:v>3692</c:v>
              </c:pt>
              <c:pt idx="3693">
                <c:v>3693</c:v>
              </c:pt>
              <c:pt idx="3694">
                <c:v>3694</c:v>
              </c:pt>
              <c:pt idx="3695">
                <c:v>3695</c:v>
              </c:pt>
              <c:pt idx="3696">
                <c:v>3696</c:v>
              </c:pt>
              <c:pt idx="3697">
                <c:v>3697</c:v>
              </c:pt>
              <c:pt idx="3698">
                <c:v>3698</c:v>
              </c:pt>
              <c:pt idx="3699">
                <c:v>3699</c:v>
              </c:pt>
              <c:pt idx="3700">
                <c:v>3700</c:v>
              </c:pt>
              <c:pt idx="3701">
                <c:v>3701</c:v>
              </c:pt>
              <c:pt idx="3702">
                <c:v>3702</c:v>
              </c:pt>
              <c:pt idx="3703">
                <c:v>3703</c:v>
              </c:pt>
              <c:pt idx="3704">
                <c:v>3704</c:v>
              </c:pt>
              <c:pt idx="3705">
                <c:v>3705</c:v>
              </c:pt>
              <c:pt idx="3706">
                <c:v>3706</c:v>
              </c:pt>
              <c:pt idx="3707">
                <c:v>3707</c:v>
              </c:pt>
              <c:pt idx="3708">
                <c:v>3708</c:v>
              </c:pt>
              <c:pt idx="3709">
                <c:v>3709</c:v>
              </c:pt>
              <c:pt idx="3710">
                <c:v>3710</c:v>
              </c:pt>
              <c:pt idx="3711">
                <c:v>3711</c:v>
              </c:pt>
              <c:pt idx="3712">
                <c:v>3712</c:v>
              </c:pt>
              <c:pt idx="3713">
                <c:v>3713</c:v>
              </c:pt>
              <c:pt idx="3714">
                <c:v>3714</c:v>
              </c:pt>
              <c:pt idx="3715">
                <c:v>3715</c:v>
              </c:pt>
              <c:pt idx="3716">
                <c:v>3716</c:v>
              </c:pt>
              <c:pt idx="3717">
                <c:v>3717</c:v>
              </c:pt>
              <c:pt idx="3718">
                <c:v>3718</c:v>
              </c:pt>
              <c:pt idx="3719">
                <c:v>3719</c:v>
              </c:pt>
              <c:pt idx="3720">
                <c:v>3720</c:v>
              </c:pt>
              <c:pt idx="3721">
                <c:v>3721</c:v>
              </c:pt>
              <c:pt idx="3722">
                <c:v>3722</c:v>
              </c:pt>
              <c:pt idx="3723">
                <c:v>3723</c:v>
              </c:pt>
              <c:pt idx="3724">
                <c:v>3724</c:v>
              </c:pt>
              <c:pt idx="3725">
                <c:v>3725</c:v>
              </c:pt>
              <c:pt idx="3726">
                <c:v>3726</c:v>
              </c:pt>
              <c:pt idx="3727">
                <c:v>3727</c:v>
              </c:pt>
              <c:pt idx="3728">
                <c:v>3728</c:v>
              </c:pt>
              <c:pt idx="3729">
                <c:v>3729</c:v>
              </c:pt>
              <c:pt idx="3730">
                <c:v>3730</c:v>
              </c:pt>
              <c:pt idx="3731">
                <c:v>3731</c:v>
              </c:pt>
              <c:pt idx="3732">
                <c:v>3732</c:v>
              </c:pt>
              <c:pt idx="3733">
                <c:v>3733</c:v>
              </c:pt>
              <c:pt idx="3734">
                <c:v>3734</c:v>
              </c:pt>
              <c:pt idx="3735">
                <c:v>3735</c:v>
              </c:pt>
              <c:pt idx="3736">
                <c:v>3736</c:v>
              </c:pt>
              <c:pt idx="3737">
                <c:v>3737</c:v>
              </c:pt>
              <c:pt idx="3738">
                <c:v>3738</c:v>
              </c:pt>
              <c:pt idx="3739">
                <c:v>3739</c:v>
              </c:pt>
              <c:pt idx="3740">
                <c:v>3740</c:v>
              </c:pt>
              <c:pt idx="3741">
                <c:v>3741</c:v>
              </c:pt>
              <c:pt idx="3742">
                <c:v>3742</c:v>
              </c:pt>
              <c:pt idx="3743">
                <c:v>3743</c:v>
              </c:pt>
              <c:pt idx="3744">
                <c:v>3744</c:v>
              </c:pt>
              <c:pt idx="3745">
                <c:v>3745</c:v>
              </c:pt>
              <c:pt idx="3746">
                <c:v>3746</c:v>
              </c:pt>
              <c:pt idx="3747">
                <c:v>3747</c:v>
              </c:pt>
              <c:pt idx="3748">
                <c:v>3748</c:v>
              </c:pt>
              <c:pt idx="3749">
                <c:v>3749</c:v>
              </c:pt>
              <c:pt idx="3750">
                <c:v>3750</c:v>
              </c:pt>
              <c:pt idx="3751">
                <c:v>3751</c:v>
              </c:pt>
              <c:pt idx="3752">
                <c:v>3752</c:v>
              </c:pt>
              <c:pt idx="3753">
                <c:v>3753</c:v>
              </c:pt>
              <c:pt idx="3754">
                <c:v>3754</c:v>
              </c:pt>
              <c:pt idx="3755">
                <c:v>3755</c:v>
              </c:pt>
              <c:pt idx="3756">
                <c:v>3756</c:v>
              </c:pt>
              <c:pt idx="3757">
                <c:v>3757</c:v>
              </c:pt>
              <c:pt idx="3758">
                <c:v>3758</c:v>
              </c:pt>
              <c:pt idx="3759">
                <c:v>3759</c:v>
              </c:pt>
              <c:pt idx="3760">
                <c:v>3760</c:v>
              </c:pt>
              <c:pt idx="3761">
                <c:v>3761</c:v>
              </c:pt>
              <c:pt idx="3762">
                <c:v>3762</c:v>
              </c:pt>
              <c:pt idx="3763">
                <c:v>3763</c:v>
              </c:pt>
              <c:pt idx="3764">
                <c:v>3764</c:v>
              </c:pt>
              <c:pt idx="3765">
                <c:v>3765</c:v>
              </c:pt>
              <c:pt idx="3766">
                <c:v>3766</c:v>
              </c:pt>
              <c:pt idx="3767">
                <c:v>3767</c:v>
              </c:pt>
              <c:pt idx="3768">
                <c:v>3768</c:v>
              </c:pt>
              <c:pt idx="3769">
                <c:v>3769</c:v>
              </c:pt>
              <c:pt idx="3770">
                <c:v>3770</c:v>
              </c:pt>
              <c:pt idx="3771">
                <c:v>3771</c:v>
              </c:pt>
              <c:pt idx="3772">
                <c:v>3772</c:v>
              </c:pt>
              <c:pt idx="3773">
                <c:v>3773</c:v>
              </c:pt>
              <c:pt idx="3774">
                <c:v>3774</c:v>
              </c:pt>
              <c:pt idx="3775">
                <c:v>3775</c:v>
              </c:pt>
              <c:pt idx="3776">
                <c:v>3776</c:v>
              </c:pt>
              <c:pt idx="3777">
                <c:v>3777</c:v>
              </c:pt>
              <c:pt idx="3778">
                <c:v>3778</c:v>
              </c:pt>
              <c:pt idx="3779">
                <c:v>3779</c:v>
              </c:pt>
              <c:pt idx="3780">
                <c:v>3780</c:v>
              </c:pt>
              <c:pt idx="3781">
                <c:v>3781</c:v>
              </c:pt>
              <c:pt idx="3782">
                <c:v>3782</c:v>
              </c:pt>
              <c:pt idx="3783">
                <c:v>3783</c:v>
              </c:pt>
              <c:pt idx="3784">
                <c:v>3784</c:v>
              </c:pt>
              <c:pt idx="3785">
                <c:v>3785</c:v>
              </c:pt>
              <c:pt idx="3786">
                <c:v>3786</c:v>
              </c:pt>
              <c:pt idx="3787">
                <c:v>3787</c:v>
              </c:pt>
              <c:pt idx="3788">
                <c:v>3788</c:v>
              </c:pt>
              <c:pt idx="3789">
                <c:v>3789</c:v>
              </c:pt>
              <c:pt idx="3790">
                <c:v>3790</c:v>
              </c:pt>
              <c:pt idx="3791">
                <c:v>3791</c:v>
              </c:pt>
              <c:pt idx="3792">
                <c:v>3792</c:v>
              </c:pt>
              <c:pt idx="3793">
                <c:v>3793</c:v>
              </c:pt>
              <c:pt idx="3794">
                <c:v>3794</c:v>
              </c:pt>
              <c:pt idx="3795">
                <c:v>3795</c:v>
              </c:pt>
              <c:pt idx="3796">
                <c:v>3796</c:v>
              </c:pt>
              <c:pt idx="3797">
                <c:v>3797</c:v>
              </c:pt>
              <c:pt idx="3798">
                <c:v>3798</c:v>
              </c:pt>
              <c:pt idx="3799">
                <c:v>3799</c:v>
              </c:pt>
              <c:pt idx="3800">
                <c:v>3800</c:v>
              </c:pt>
              <c:pt idx="3801">
                <c:v>3801</c:v>
              </c:pt>
              <c:pt idx="3802">
                <c:v>3802</c:v>
              </c:pt>
              <c:pt idx="3803">
                <c:v>3803</c:v>
              </c:pt>
              <c:pt idx="3804">
                <c:v>3804</c:v>
              </c:pt>
              <c:pt idx="3805">
                <c:v>3805</c:v>
              </c:pt>
              <c:pt idx="3806">
                <c:v>3806</c:v>
              </c:pt>
              <c:pt idx="3807">
                <c:v>3807</c:v>
              </c:pt>
              <c:pt idx="3808">
                <c:v>3808</c:v>
              </c:pt>
              <c:pt idx="3809">
                <c:v>3809</c:v>
              </c:pt>
              <c:pt idx="3810">
                <c:v>3810</c:v>
              </c:pt>
              <c:pt idx="3811">
                <c:v>3811</c:v>
              </c:pt>
              <c:pt idx="3812">
                <c:v>3812</c:v>
              </c:pt>
              <c:pt idx="3813">
                <c:v>3813</c:v>
              </c:pt>
              <c:pt idx="3814">
                <c:v>3814</c:v>
              </c:pt>
              <c:pt idx="3815">
                <c:v>3815</c:v>
              </c:pt>
              <c:pt idx="3816">
                <c:v>3816</c:v>
              </c:pt>
              <c:pt idx="3817">
                <c:v>3817</c:v>
              </c:pt>
              <c:pt idx="3818">
                <c:v>3818</c:v>
              </c:pt>
              <c:pt idx="3819">
                <c:v>3819</c:v>
              </c:pt>
              <c:pt idx="3820">
                <c:v>3820</c:v>
              </c:pt>
              <c:pt idx="3821">
                <c:v>3821</c:v>
              </c:pt>
              <c:pt idx="3822">
                <c:v>3822</c:v>
              </c:pt>
              <c:pt idx="3823">
                <c:v>3823</c:v>
              </c:pt>
              <c:pt idx="3824">
                <c:v>3824</c:v>
              </c:pt>
              <c:pt idx="3825">
                <c:v>3825</c:v>
              </c:pt>
              <c:pt idx="3826">
                <c:v>3826</c:v>
              </c:pt>
              <c:pt idx="3827">
                <c:v>3827</c:v>
              </c:pt>
              <c:pt idx="3828">
                <c:v>3828</c:v>
              </c:pt>
              <c:pt idx="3829">
                <c:v>3829</c:v>
              </c:pt>
              <c:pt idx="3830">
                <c:v>3830</c:v>
              </c:pt>
              <c:pt idx="3831">
                <c:v>3831</c:v>
              </c:pt>
              <c:pt idx="3832">
                <c:v>3832</c:v>
              </c:pt>
              <c:pt idx="3833">
                <c:v>3833</c:v>
              </c:pt>
              <c:pt idx="3834">
                <c:v>3834</c:v>
              </c:pt>
              <c:pt idx="3835">
                <c:v>3835</c:v>
              </c:pt>
              <c:pt idx="3836">
                <c:v>3836</c:v>
              </c:pt>
              <c:pt idx="3837">
                <c:v>3837</c:v>
              </c:pt>
              <c:pt idx="3838">
                <c:v>3838</c:v>
              </c:pt>
              <c:pt idx="3839">
                <c:v>3839</c:v>
              </c:pt>
              <c:pt idx="3840">
                <c:v>3840</c:v>
              </c:pt>
              <c:pt idx="3841">
                <c:v>3841</c:v>
              </c:pt>
              <c:pt idx="3842">
                <c:v>3842</c:v>
              </c:pt>
              <c:pt idx="3843">
                <c:v>3843</c:v>
              </c:pt>
              <c:pt idx="3844">
                <c:v>3844</c:v>
              </c:pt>
              <c:pt idx="3845">
                <c:v>3845</c:v>
              </c:pt>
              <c:pt idx="3846">
                <c:v>3846</c:v>
              </c:pt>
              <c:pt idx="3847">
                <c:v>3847</c:v>
              </c:pt>
              <c:pt idx="3848">
                <c:v>3848</c:v>
              </c:pt>
              <c:pt idx="3849">
                <c:v>3849</c:v>
              </c:pt>
              <c:pt idx="3850">
                <c:v>3850</c:v>
              </c:pt>
              <c:pt idx="3851">
                <c:v>3851</c:v>
              </c:pt>
              <c:pt idx="3852">
                <c:v>3852</c:v>
              </c:pt>
              <c:pt idx="3853">
                <c:v>3853</c:v>
              </c:pt>
              <c:pt idx="3854">
                <c:v>3854</c:v>
              </c:pt>
              <c:pt idx="3855">
                <c:v>3855</c:v>
              </c:pt>
              <c:pt idx="3856">
                <c:v>3856</c:v>
              </c:pt>
              <c:pt idx="3857">
                <c:v>3857</c:v>
              </c:pt>
              <c:pt idx="3858">
                <c:v>3858</c:v>
              </c:pt>
              <c:pt idx="3859">
                <c:v>3859</c:v>
              </c:pt>
              <c:pt idx="3860">
                <c:v>3860</c:v>
              </c:pt>
              <c:pt idx="3861">
                <c:v>3861</c:v>
              </c:pt>
              <c:pt idx="3862">
                <c:v>3862</c:v>
              </c:pt>
              <c:pt idx="3863">
                <c:v>3863</c:v>
              </c:pt>
              <c:pt idx="3864">
                <c:v>3864</c:v>
              </c:pt>
              <c:pt idx="3865">
                <c:v>3865</c:v>
              </c:pt>
              <c:pt idx="3866">
                <c:v>3866</c:v>
              </c:pt>
              <c:pt idx="3867">
                <c:v>3867</c:v>
              </c:pt>
              <c:pt idx="3868">
                <c:v>3868</c:v>
              </c:pt>
              <c:pt idx="3869">
                <c:v>3869</c:v>
              </c:pt>
              <c:pt idx="3870">
                <c:v>3870</c:v>
              </c:pt>
              <c:pt idx="3871">
                <c:v>3871</c:v>
              </c:pt>
              <c:pt idx="3872">
                <c:v>3872</c:v>
              </c:pt>
              <c:pt idx="3873">
                <c:v>3873</c:v>
              </c:pt>
              <c:pt idx="3874">
                <c:v>3874</c:v>
              </c:pt>
              <c:pt idx="3875">
                <c:v>3875</c:v>
              </c:pt>
              <c:pt idx="3876">
                <c:v>3876</c:v>
              </c:pt>
              <c:pt idx="3877">
                <c:v>3877</c:v>
              </c:pt>
              <c:pt idx="3878">
                <c:v>3878</c:v>
              </c:pt>
              <c:pt idx="3879">
                <c:v>3879</c:v>
              </c:pt>
              <c:pt idx="3880">
                <c:v>3880</c:v>
              </c:pt>
              <c:pt idx="3881">
                <c:v>3881</c:v>
              </c:pt>
              <c:pt idx="3882">
                <c:v>3882</c:v>
              </c:pt>
              <c:pt idx="3883">
                <c:v>3883</c:v>
              </c:pt>
              <c:pt idx="3884">
                <c:v>3884</c:v>
              </c:pt>
              <c:pt idx="3885">
                <c:v>3885</c:v>
              </c:pt>
              <c:pt idx="3886">
                <c:v>3886</c:v>
              </c:pt>
              <c:pt idx="3887">
                <c:v>3887</c:v>
              </c:pt>
              <c:pt idx="3888">
                <c:v>3888</c:v>
              </c:pt>
              <c:pt idx="3889">
                <c:v>3889</c:v>
              </c:pt>
              <c:pt idx="3890">
                <c:v>3890</c:v>
              </c:pt>
              <c:pt idx="3891">
                <c:v>3891</c:v>
              </c:pt>
              <c:pt idx="3892">
                <c:v>3892</c:v>
              </c:pt>
              <c:pt idx="3893">
                <c:v>3893</c:v>
              </c:pt>
              <c:pt idx="3894">
                <c:v>3894</c:v>
              </c:pt>
              <c:pt idx="3895">
                <c:v>3895</c:v>
              </c:pt>
              <c:pt idx="3896">
                <c:v>3896</c:v>
              </c:pt>
              <c:pt idx="3897">
                <c:v>3897</c:v>
              </c:pt>
              <c:pt idx="3898">
                <c:v>3898</c:v>
              </c:pt>
              <c:pt idx="3899">
                <c:v>3899</c:v>
              </c:pt>
              <c:pt idx="3900">
                <c:v>3900</c:v>
              </c:pt>
              <c:pt idx="3901">
                <c:v>3901</c:v>
              </c:pt>
              <c:pt idx="3902">
                <c:v>3902</c:v>
              </c:pt>
              <c:pt idx="3903">
                <c:v>3903</c:v>
              </c:pt>
              <c:pt idx="3904">
                <c:v>3904</c:v>
              </c:pt>
              <c:pt idx="3905">
                <c:v>3905</c:v>
              </c:pt>
              <c:pt idx="3906">
                <c:v>3906</c:v>
              </c:pt>
              <c:pt idx="3907">
                <c:v>3907</c:v>
              </c:pt>
              <c:pt idx="3908">
                <c:v>3908</c:v>
              </c:pt>
              <c:pt idx="3909">
                <c:v>3909</c:v>
              </c:pt>
              <c:pt idx="3910">
                <c:v>3910</c:v>
              </c:pt>
              <c:pt idx="3911">
                <c:v>3911</c:v>
              </c:pt>
              <c:pt idx="3912">
                <c:v>3912</c:v>
              </c:pt>
              <c:pt idx="3913">
                <c:v>3913</c:v>
              </c:pt>
              <c:pt idx="3914">
                <c:v>3914</c:v>
              </c:pt>
              <c:pt idx="3915">
                <c:v>3915</c:v>
              </c:pt>
              <c:pt idx="3916">
                <c:v>3916</c:v>
              </c:pt>
              <c:pt idx="3917">
                <c:v>3917</c:v>
              </c:pt>
              <c:pt idx="3918">
                <c:v>3918</c:v>
              </c:pt>
              <c:pt idx="3919">
                <c:v>3919</c:v>
              </c:pt>
              <c:pt idx="3920">
                <c:v>3920</c:v>
              </c:pt>
              <c:pt idx="3921">
                <c:v>3921</c:v>
              </c:pt>
              <c:pt idx="3922">
                <c:v>3922</c:v>
              </c:pt>
              <c:pt idx="3923">
                <c:v>3923</c:v>
              </c:pt>
              <c:pt idx="3924">
                <c:v>3924</c:v>
              </c:pt>
              <c:pt idx="3925">
                <c:v>3925</c:v>
              </c:pt>
              <c:pt idx="3926">
                <c:v>3926</c:v>
              </c:pt>
              <c:pt idx="3927">
                <c:v>3927</c:v>
              </c:pt>
              <c:pt idx="3928">
                <c:v>3928</c:v>
              </c:pt>
              <c:pt idx="3929">
                <c:v>3929</c:v>
              </c:pt>
              <c:pt idx="3930">
                <c:v>3930</c:v>
              </c:pt>
              <c:pt idx="3931">
                <c:v>3931</c:v>
              </c:pt>
              <c:pt idx="3932">
                <c:v>3932</c:v>
              </c:pt>
              <c:pt idx="3933">
                <c:v>3933</c:v>
              </c:pt>
              <c:pt idx="3934">
                <c:v>3934</c:v>
              </c:pt>
              <c:pt idx="3935">
                <c:v>3935</c:v>
              </c:pt>
              <c:pt idx="3936">
                <c:v>3936</c:v>
              </c:pt>
              <c:pt idx="3937">
                <c:v>3937</c:v>
              </c:pt>
              <c:pt idx="3938">
                <c:v>3938</c:v>
              </c:pt>
              <c:pt idx="3939">
                <c:v>3939</c:v>
              </c:pt>
              <c:pt idx="3940">
                <c:v>3940</c:v>
              </c:pt>
              <c:pt idx="3941">
                <c:v>3941</c:v>
              </c:pt>
              <c:pt idx="3942">
                <c:v>3942</c:v>
              </c:pt>
              <c:pt idx="3943">
                <c:v>3943</c:v>
              </c:pt>
              <c:pt idx="3944">
                <c:v>3944</c:v>
              </c:pt>
              <c:pt idx="3945">
                <c:v>3945</c:v>
              </c:pt>
              <c:pt idx="3946">
                <c:v>3946</c:v>
              </c:pt>
              <c:pt idx="3947">
                <c:v>3947</c:v>
              </c:pt>
              <c:pt idx="3948">
                <c:v>3948</c:v>
              </c:pt>
              <c:pt idx="3949">
                <c:v>3949</c:v>
              </c:pt>
              <c:pt idx="3950">
                <c:v>3950</c:v>
              </c:pt>
              <c:pt idx="3951">
                <c:v>3951</c:v>
              </c:pt>
              <c:pt idx="3952">
                <c:v>3952</c:v>
              </c:pt>
              <c:pt idx="3953">
                <c:v>3953</c:v>
              </c:pt>
              <c:pt idx="3954">
                <c:v>3954</c:v>
              </c:pt>
              <c:pt idx="3955">
                <c:v>3955</c:v>
              </c:pt>
              <c:pt idx="3956">
                <c:v>3956</c:v>
              </c:pt>
              <c:pt idx="3957">
                <c:v>3957</c:v>
              </c:pt>
              <c:pt idx="3958">
                <c:v>3958</c:v>
              </c:pt>
              <c:pt idx="3959">
                <c:v>3959</c:v>
              </c:pt>
              <c:pt idx="3960">
                <c:v>3960</c:v>
              </c:pt>
              <c:pt idx="3961">
                <c:v>3961</c:v>
              </c:pt>
              <c:pt idx="3962">
                <c:v>3962</c:v>
              </c:pt>
              <c:pt idx="3963">
                <c:v>3963</c:v>
              </c:pt>
              <c:pt idx="3964">
                <c:v>3964</c:v>
              </c:pt>
              <c:pt idx="3965">
                <c:v>3965</c:v>
              </c:pt>
              <c:pt idx="3966">
                <c:v>3966</c:v>
              </c:pt>
              <c:pt idx="3967">
                <c:v>3967</c:v>
              </c:pt>
              <c:pt idx="3968">
                <c:v>3968</c:v>
              </c:pt>
              <c:pt idx="3969">
                <c:v>3969</c:v>
              </c:pt>
              <c:pt idx="3970">
                <c:v>3970</c:v>
              </c:pt>
              <c:pt idx="3971">
                <c:v>3971</c:v>
              </c:pt>
              <c:pt idx="3972">
                <c:v>3972</c:v>
              </c:pt>
              <c:pt idx="3973">
                <c:v>3973</c:v>
              </c:pt>
              <c:pt idx="3974">
                <c:v>3974</c:v>
              </c:pt>
              <c:pt idx="3975">
                <c:v>3975</c:v>
              </c:pt>
              <c:pt idx="3976">
                <c:v>3976</c:v>
              </c:pt>
              <c:pt idx="3977">
                <c:v>3977</c:v>
              </c:pt>
              <c:pt idx="3978">
                <c:v>3978</c:v>
              </c:pt>
              <c:pt idx="3979">
                <c:v>3979</c:v>
              </c:pt>
              <c:pt idx="3980">
                <c:v>3980</c:v>
              </c:pt>
              <c:pt idx="3981">
                <c:v>3981</c:v>
              </c:pt>
              <c:pt idx="3982">
                <c:v>3982</c:v>
              </c:pt>
              <c:pt idx="3983">
                <c:v>3983</c:v>
              </c:pt>
              <c:pt idx="3984">
                <c:v>3984</c:v>
              </c:pt>
              <c:pt idx="3985">
                <c:v>3985</c:v>
              </c:pt>
              <c:pt idx="3986">
                <c:v>3986</c:v>
              </c:pt>
              <c:pt idx="3987">
                <c:v>3987</c:v>
              </c:pt>
              <c:pt idx="3988">
                <c:v>3988</c:v>
              </c:pt>
              <c:pt idx="3989">
                <c:v>3989</c:v>
              </c:pt>
              <c:pt idx="3990">
                <c:v>3990</c:v>
              </c:pt>
              <c:pt idx="3991">
                <c:v>3991</c:v>
              </c:pt>
              <c:pt idx="3992">
                <c:v>3992</c:v>
              </c:pt>
              <c:pt idx="3993">
                <c:v>3993</c:v>
              </c:pt>
              <c:pt idx="3994">
                <c:v>3994</c:v>
              </c:pt>
              <c:pt idx="3995">
                <c:v>3995</c:v>
              </c:pt>
              <c:pt idx="3996">
                <c:v>3996</c:v>
              </c:pt>
              <c:pt idx="3997">
                <c:v>3997</c:v>
              </c:pt>
              <c:pt idx="3998">
                <c:v>3998</c:v>
              </c:pt>
              <c:pt idx="3999">
                <c:v>3999</c:v>
              </c:pt>
              <c:pt idx="4000">
                <c:v>4000</c:v>
              </c:pt>
              <c:pt idx="4001">
                <c:v>4001</c:v>
              </c:pt>
              <c:pt idx="4002">
                <c:v>4002</c:v>
              </c:pt>
              <c:pt idx="4003">
                <c:v>4003</c:v>
              </c:pt>
              <c:pt idx="4004">
                <c:v>4004</c:v>
              </c:pt>
              <c:pt idx="4005">
                <c:v>4005</c:v>
              </c:pt>
              <c:pt idx="4006">
                <c:v>4006</c:v>
              </c:pt>
              <c:pt idx="4007">
                <c:v>4007</c:v>
              </c:pt>
              <c:pt idx="4008">
                <c:v>4008</c:v>
              </c:pt>
              <c:pt idx="4009">
                <c:v>4009</c:v>
              </c:pt>
              <c:pt idx="4010">
                <c:v>4010</c:v>
              </c:pt>
              <c:pt idx="4011">
                <c:v>4011</c:v>
              </c:pt>
              <c:pt idx="4012">
                <c:v>4012</c:v>
              </c:pt>
              <c:pt idx="4013">
                <c:v>4013</c:v>
              </c:pt>
              <c:pt idx="4014">
                <c:v>4014</c:v>
              </c:pt>
              <c:pt idx="4015">
                <c:v>4015</c:v>
              </c:pt>
              <c:pt idx="4016">
                <c:v>4016</c:v>
              </c:pt>
              <c:pt idx="4017">
                <c:v>4017</c:v>
              </c:pt>
              <c:pt idx="4018">
                <c:v>4018</c:v>
              </c:pt>
              <c:pt idx="4019">
                <c:v>4019</c:v>
              </c:pt>
              <c:pt idx="4020">
                <c:v>4020</c:v>
              </c:pt>
              <c:pt idx="4021">
                <c:v>4021</c:v>
              </c:pt>
              <c:pt idx="4022">
                <c:v>4022</c:v>
              </c:pt>
              <c:pt idx="4023">
                <c:v>4023</c:v>
              </c:pt>
              <c:pt idx="4024">
                <c:v>4024</c:v>
              </c:pt>
              <c:pt idx="4025">
                <c:v>4025</c:v>
              </c:pt>
              <c:pt idx="4026">
                <c:v>4026</c:v>
              </c:pt>
              <c:pt idx="4027">
                <c:v>4027</c:v>
              </c:pt>
              <c:pt idx="4028">
                <c:v>4028</c:v>
              </c:pt>
              <c:pt idx="4029">
                <c:v>4029</c:v>
              </c:pt>
              <c:pt idx="4030">
                <c:v>4030</c:v>
              </c:pt>
              <c:pt idx="4031">
                <c:v>4031</c:v>
              </c:pt>
              <c:pt idx="4032">
                <c:v>4032</c:v>
              </c:pt>
              <c:pt idx="4033">
                <c:v>4033</c:v>
              </c:pt>
              <c:pt idx="4034">
                <c:v>4034</c:v>
              </c:pt>
              <c:pt idx="4035">
                <c:v>4035</c:v>
              </c:pt>
              <c:pt idx="4036">
                <c:v>4036</c:v>
              </c:pt>
              <c:pt idx="4037">
                <c:v>4037</c:v>
              </c:pt>
              <c:pt idx="4038">
                <c:v>4038</c:v>
              </c:pt>
              <c:pt idx="4039">
                <c:v>4039</c:v>
              </c:pt>
              <c:pt idx="4040">
                <c:v>4040</c:v>
              </c:pt>
              <c:pt idx="4041">
                <c:v>4041</c:v>
              </c:pt>
              <c:pt idx="4042">
                <c:v>4042</c:v>
              </c:pt>
              <c:pt idx="4043">
                <c:v>4043</c:v>
              </c:pt>
              <c:pt idx="4044">
                <c:v>4044</c:v>
              </c:pt>
              <c:pt idx="4045">
                <c:v>4045</c:v>
              </c:pt>
              <c:pt idx="4046">
                <c:v>4046</c:v>
              </c:pt>
              <c:pt idx="4047">
                <c:v>4047</c:v>
              </c:pt>
              <c:pt idx="4048">
                <c:v>4048</c:v>
              </c:pt>
              <c:pt idx="4049">
                <c:v>4049</c:v>
              </c:pt>
              <c:pt idx="4050">
                <c:v>4050</c:v>
              </c:pt>
              <c:pt idx="4051">
                <c:v>4051</c:v>
              </c:pt>
              <c:pt idx="4052">
                <c:v>4052</c:v>
              </c:pt>
              <c:pt idx="4053">
                <c:v>4053</c:v>
              </c:pt>
              <c:pt idx="4054">
                <c:v>4054</c:v>
              </c:pt>
              <c:pt idx="4055">
                <c:v>4055</c:v>
              </c:pt>
              <c:pt idx="4056">
                <c:v>4056</c:v>
              </c:pt>
              <c:pt idx="4057">
                <c:v>4057</c:v>
              </c:pt>
              <c:pt idx="4058">
                <c:v>4058</c:v>
              </c:pt>
              <c:pt idx="4059">
                <c:v>4059</c:v>
              </c:pt>
              <c:pt idx="4060">
                <c:v>4060</c:v>
              </c:pt>
              <c:pt idx="4061">
                <c:v>4061</c:v>
              </c:pt>
              <c:pt idx="4062">
                <c:v>4062</c:v>
              </c:pt>
              <c:pt idx="4063">
                <c:v>4063</c:v>
              </c:pt>
              <c:pt idx="4064">
                <c:v>4064</c:v>
              </c:pt>
              <c:pt idx="4065">
                <c:v>4065</c:v>
              </c:pt>
              <c:pt idx="4066">
                <c:v>4066</c:v>
              </c:pt>
              <c:pt idx="4067">
                <c:v>4067</c:v>
              </c:pt>
              <c:pt idx="4068">
                <c:v>4068</c:v>
              </c:pt>
              <c:pt idx="4069">
                <c:v>4069</c:v>
              </c:pt>
              <c:pt idx="4070">
                <c:v>4070</c:v>
              </c:pt>
              <c:pt idx="4071">
                <c:v>4071</c:v>
              </c:pt>
              <c:pt idx="4072">
                <c:v>4072</c:v>
              </c:pt>
              <c:pt idx="4073">
                <c:v>4073</c:v>
              </c:pt>
              <c:pt idx="4074">
                <c:v>4074</c:v>
              </c:pt>
              <c:pt idx="4075">
                <c:v>4075</c:v>
              </c:pt>
              <c:pt idx="4076">
                <c:v>4076</c:v>
              </c:pt>
              <c:pt idx="4077">
                <c:v>4077</c:v>
              </c:pt>
              <c:pt idx="4078">
                <c:v>4078</c:v>
              </c:pt>
              <c:pt idx="4079">
                <c:v>4079</c:v>
              </c:pt>
              <c:pt idx="4080">
                <c:v>4080</c:v>
              </c:pt>
              <c:pt idx="4081">
                <c:v>4081</c:v>
              </c:pt>
              <c:pt idx="4082">
                <c:v>4082</c:v>
              </c:pt>
              <c:pt idx="4083">
                <c:v>4083</c:v>
              </c:pt>
              <c:pt idx="4084">
                <c:v>4084</c:v>
              </c:pt>
              <c:pt idx="4085">
                <c:v>4085</c:v>
              </c:pt>
              <c:pt idx="4086">
                <c:v>4086</c:v>
              </c:pt>
              <c:pt idx="4087">
                <c:v>4087</c:v>
              </c:pt>
              <c:pt idx="4088">
                <c:v>4088</c:v>
              </c:pt>
              <c:pt idx="4089">
                <c:v>4089</c:v>
              </c:pt>
              <c:pt idx="4090">
                <c:v>4090</c:v>
              </c:pt>
              <c:pt idx="4091">
                <c:v>4091</c:v>
              </c:pt>
              <c:pt idx="4092">
                <c:v>4092</c:v>
              </c:pt>
              <c:pt idx="4093">
                <c:v>4093</c:v>
              </c:pt>
              <c:pt idx="4094">
                <c:v>4094</c:v>
              </c:pt>
              <c:pt idx="4095">
                <c:v>4095</c:v>
              </c:pt>
              <c:pt idx="4096">
                <c:v>4096</c:v>
              </c:pt>
              <c:pt idx="4097">
                <c:v>4097</c:v>
              </c:pt>
              <c:pt idx="4098">
                <c:v>4098</c:v>
              </c:pt>
              <c:pt idx="4099">
                <c:v>4099</c:v>
              </c:pt>
              <c:pt idx="4100">
                <c:v>4100</c:v>
              </c:pt>
              <c:pt idx="4101">
                <c:v>4101</c:v>
              </c:pt>
              <c:pt idx="4102">
                <c:v>4102</c:v>
              </c:pt>
              <c:pt idx="4103">
                <c:v>4103</c:v>
              </c:pt>
              <c:pt idx="4104">
                <c:v>4104</c:v>
              </c:pt>
              <c:pt idx="4105">
                <c:v>4105</c:v>
              </c:pt>
              <c:pt idx="4106">
                <c:v>4106</c:v>
              </c:pt>
              <c:pt idx="4107">
                <c:v>4107</c:v>
              </c:pt>
              <c:pt idx="4108">
                <c:v>4108</c:v>
              </c:pt>
              <c:pt idx="4109">
                <c:v>4109</c:v>
              </c:pt>
              <c:pt idx="4110">
                <c:v>4110</c:v>
              </c:pt>
              <c:pt idx="4111">
                <c:v>4111</c:v>
              </c:pt>
              <c:pt idx="4112">
                <c:v>4112</c:v>
              </c:pt>
              <c:pt idx="4113">
                <c:v>4113</c:v>
              </c:pt>
              <c:pt idx="4114">
                <c:v>4114</c:v>
              </c:pt>
              <c:pt idx="4115">
                <c:v>4115</c:v>
              </c:pt>
              <c:pt idx="4116">
                <c:v>4116</c:v>
              </c:pt>
              <c:pt idx="4117">
                <c:v>4117</c:v>
              </c:pt>
              <c:pt idx="4118">
                <c:v>4118</c:v>
              </c:pt>
              <c:pt idx="4119">
                <c:v>4119</c:v>
              </c:pt>
              <c:pt idx="4120">
                <c:v>4120</c:v>
              </c:pt>
              <c:pt idx="4121">
                <c:v>4121</c:v>
              </c:pt>
              <c:pt idx="4122">
                <c:v>4122</c:v>
              </c:pt>
              <c:pt idx="4123">
                <c:v>4123</c:v>
              </c:pt>
              <c:pt idx="4124">
                <c:v>4124</c:v>
              </c:pt>
              <c:pt idx="4125">
                <c:v>4125</c:v>
              </c:pt>
              <c:pt idx="4126">
                <c:v>4126</c:v>
              </c:pt>
              <c:pt idx="4127">
                <c:v>4127</c:v>
              </c:pt>
              <c:pt idx="4128">
                <c:v>4128</c:v>
              </c:pt>
              <c:pt idx="4129">
                <c:v>4129</c:v>
              </c:pt>
              <c:pt idx="4130">
                <c:v>4130</c:v>
              </c:pt>
              <c:pt idx="4131">
                <c:v>4131</c:v>
              </c:pt>
              <c:pt idx="4132">
                <c:v>4132</c:v>
              </c:pt>
              <c:pt idx="4133">
                <c:v>4133</c:v>
              </c:pt>
              <c:pt idx="4134">
                <c:v>4134</c:v>
              </c:pt>
              <c:pt idx="4135">
                <c:v>4135</c:v>
              </c:pt>
              <c:pt idx="4136">
                <c:v>4136</c:v>
              </c:pt>
              <c:pt idx="4137">
                <c:v>4137</c:v>
              </c:pt>
              <c:pt idx="4138">
                <c:v>4138</c:v>
              </c:pt>
              <c:pt idx="4139">
                <c:v>4139</c:v>
              </c:pt>
              <c:pt idx="4140">
                <c:v>4140</c:v>
              </c:pt>
              <c:pt idx="4141">
                <c:v>4141</c:v>
              </c:pt>
              <c:pt idx="4142">
                <c:v>4142</c:v>
              </c:pt>
              <c:pt idx="4143">
                <c:v>4143</c:v>
              </c:pt>
              <c:pt idx="4144">
                <c:v>4144</c:v>
              </c:pt>
              <c:pt idx="4145">
                <c:v>4145</c:v>
              </c:pt>
              <c:pt idx="4146">
                <c:v>4146</c:v>
              </c:pt>
              <c:pt idx="4147">
                <c:v>4147</c:v>
              </c:pt>
              <c:pt idx="4148">
                <c:v>4148</c:v>
              </c:pt>
              <c:pt idx="4149">
                <c:v>4149</c:v>
              </c:pt>
              <c:pt idx="4150">
                <c:v>4150</c:v>
              </c:pt>
              <c:pt idx="4151">
                <c:v>4151</c:v>
              </c:pt>
              <c:pt idx="4152">
                <c:v>4152</c:v>
              </c:pt>
              <c:pt idx="4153">
                <c:v>4153</c:v>
              </c:pt>
              <c:pt idx="4154">
                <c:v>4154</c:v>
              </c:pt>
              <c:pt idx="4155">
                <c:v>4155</c:v>
              </c:pt>
              <c:pt idx="4156">
                <c:v>4156</c:v>
              </c:pt>
              <c:pt idx="4157">
                <c:v>4157</c:v>
              </c:pt>
              <c:pt idx="4158">
                <c:v>4158</c:v>
              </c:pt>
              <c:pt idx="4159">
                <c:v>4159</c:v>
              </c:pt>
              <c:pt idx="4160">
                <c:v>4160</c:v>
              </c:pt>
              <c:pt idx="4161">
                <c:v>4161</c:v>
              </c:pt>
              <c:pt idx="4162">
                <c:v>4162</c:v>
              </c:pt>
              <c:pt idx="4163">
                <c:v>4163</c:v>
              </c:pt>
              <c:pt idx="4164">
                <c:v>4164</c:v>
              </c:pt>
              <c:pt idx="4165">
                <c:v>4165</c:v>
              </c:pt>
              <c:pt idx="4166">
                <c:v>4166</c:v>
              </c:pt>
              <c:pt idx="4167">
                <c:v>4167</c:v>
              </c:pt>
              <c:pt idx="4168">
                <c:v>4168</c:v>
              </c:pt>
              <c:pt idx="4169">
                <c:v>4169</c:v>
              </c:pt>
              <c:pt idx="4170">
                <c:v>4170</c:v>
              </c:pt>
              <c:pt idx="4171">
                <c:v>4171</c:v>
              </c:pt>
              <c:pt idx="4172">
                <c:v>4172</c:v>
              </c:pt>
              <c:pt idx="4173">
                <c:v>4173</c:v>
              </c:pt>
              <c:pt idx="4174">
                <c:v>4174</c:v>
              </c:pt>
              <c:pt idx="4175">
                <c:v>4175</c:v>
              </c:pt>
              <c:pt idx="4176">
                <c:v>4176</c:v>
              </c:pt>
              <c:pt idx="4177">
                <c:v>4177</c:v>
              </c:pt>
              <c:pt idx="4178">
                <c:v>4178</c:v>
              </c:pt>
              <c:pt idx="4179">
                <c:v>4179</c:v>
              </c:pt>
              <c:pt idx="4180">
                <c:v>4180</c:v>
              </c:pt>
              <c:pt idx="4181">
                <c:v>4181</c:v>
              </c:pt>
              <c:pt idx="4182">
                <c:v>4182</c:v>
              </c:pt>
              <c:pt idx="4183">
                <c:v>4183</c:v>
              </c:pt>
              <c:pt idx="4184">
                <c:v>4184</c:v>
              </c:pt>
              <c:pt idx="4185">
                <c:v>4185</c:v>
              </c:pt>
              <c:pt idx="4186">
                <c:v>4186</c:v>
              </c:pt>
              <c:pt idx="4187">
                <c:v>4187</c:v>
              </c:pt>
              <c:pt idx="4188">
                <c:v>4188</c:v>
              </c:pt>
              <c:pt idx="4189">
                <c:v>4189</c:v>
              </c:pt>
              <c:pt idx="4190">
                <c:v>4190</c:v>
              </c:pt>
              <c:pt idx="4191">
                <c:v>4191</c:v>
              </c:pt>
              <c:pt idx="4192">
                <c:v>4192</c:v>
              </c:pt>
              <c:pt idx="4193">
                <c:v>4193</c:v>
              </c:pt>
              <c:pt idx="4194">
                <c:v>4194</c:v>
              </c:pt>
              <c:pt idx="4195">
                <c:v>4195</c:v>
              </c:pt>
              <c:pt idx="4196">
                <c:v>4196</c:v>
              </c:pt>
              <c:pt idx="4197">
                <c:v>4197</c:v>
              </c:pt>
              <c:pt idx="4198">
                <c:v>4198</c:v>
              </c:pt>
              <c:pt idx="4199">
                <c:v>4199</c:v>
              </c:pt>
              <c:pt idx="4200">
                <c:v>4200</c:v>
              </c:pt>
              <c:pt idx="4201">
                <c:v>4201</c:v>
              </c:pt>
              <c:pt idx="4202">
                <c:v>4202</c:v>
              </c:pt>
              <c:pt idx="4203">
                <c:v>4203</c:v>
              </c:pt>
              <c:pt idx="4204">
                <c:v>4204</c:v>
              </c:pt>
              <c:pt idx="4205">
                <c:v>4205</c:v>
              </c:pt>
              <c:pt idx="4206">
                <c:v>4206</c:v>
              </c:pt>
              <c:pt idx="4207">
                <c:v>4207</c:v>
              </c:pt>
              <c:pt idx="4208">
                <c:v>4208</c:v>
              </c:pt>
              <c:pt idx="4209">
                <c:v>4209</c:v>
              </c:pt>
              <c:pt idx="4210">
                <c:v>4210</c:v>
              </c:pt>
              <c:pt idx="4211">
                <c:v>4211</c:v>
              </c:pt>
              <c:pt idx="4212">
                <c:v>4212</c:v>
              </c:pt>
              <c:pt idx="4213">
                <c:v>4213</c:v>
              </c:pt>
              <c:pt idx="4214">
                <c:v>4214</c:v>
              </c:pt>
              <c:pt idx="4215">
                <c:v>4215</c:v>
              </c:pt>
              <c:pt idx="4216">
                <c:v>4216</c:v>
              </c:pt>
              <c:pt idx="4217">
                <c:v>4217</c:v>
              </c:pt>
              <c:pt idx="4218">
                <c:v>4218</c:v>
              </c:pt>
              <c:pt idx="4219">
                <c:v>4219</c:v>
              </c:pt>
              <c:pt idx="4220">
                <c:v>4220</c:v>
              </c:pt>
              <c:pt idx="4221">
                <c:v>4221</c:v>
              </c:pt>
              <c:pt idx="4222">
                <c:v>4222</c:v>
              </c:pt>
              <c:pt idx="4223">
                <c:v>4223</c:v>
              </c:pt>
              <c:pt idx="4224">
                <c:v>4224</c:v>
              </c:pt>
              <c:pt idx="4225">
                <c:v>4225</c:v>
              </c:pt>
              <c:pt idx="4226">
                <c:v>4226</c:v>
              </c:pt>
              <c:pt idx="4227">
                <c:v>4227</c:v>
              </c:pt>
              <c:pt idx="4228">
                <c:v>4228</c:v>
              </c:pt>
              <c:pt idx="4229">
                <c:v>4229</c:v>
              </c:pt>
              <c:pt idx="4230">
                <c:v>4230</c:v>
              </c:pt>
              <c:pt idx="4231">
                <c:v>4231</c:v>
              </c:pt>
              <c:pt idx="4232">
                <c:v>4232</c:v>
              </c:pt>
              <c:pt idx="4233">
                <c:v>4233</c:v>
              </c:pt>
              <c:pt idx="4234">
                <c:v>4234</c:v>
              </c:pt>
              <c:pt idx="4235">
                <c:v>4235</c:v>
              </c:pt>
              <c:pt idx="4236">
                <c:v>4236</c:v>
              </c:pt>
              <c:pt idx="4237">
                <c:v>4237</c:v>
              </c:pt>
              <c:pt idx="4238">
                <c:v>4238</c:v>
              </c:pt>
              <c:pt idx="4239">
                <c:v>4239</c:v>
              </c:pt>
              <c:pt idx="4240">
                <c:v>4240</c:v>
              </c:pt>
              <c:pt idx="4241">
                <c:v>4241</c:v>
              </c:pt>
              <c:pt idx="4242">
                <c:v>4242</c:v>
              </c:pt>
              <c:pt idx="4243">
                <c:v>4243</c:v>
              </c:pt>
              <c:pt idx="4244">
                <c:v>4244</c:v>
              </c:pt>
              <c:pt idx="4245">
                <c:v>4245</c:v>
              </c:pt>
              <c:pt idx="4246">
                <c:v>4246</c:v>
              </c:pt>
              <c:pt idx="4247">
                <c:v>4247</c:v>
              </c:pt>
              <c:pt idx="4248">
                <c:v>4248</c:v>
              </c:pt>
              <c:pt idx="4249">
                <c:v>4249</c:v>
              </c:pt>
              <c:pt idx="4250">
                <c:v>4250</c:v>
              </c:pt>
              <c:pt idx="4251">
                <c:v>4251</c:v>
              </c:pt>
              <c:pt idx="4252">
                <c:v>4252</c:v>
              </c:pt>
              <c:pt idx="4253">
                <c:v>4253</c:v>
              </c:pt>
              <c:pt idx="4254">
                <c:v>4254</c:v>
              </c:pt>
              <c:pt idx="4255">
                <c:v>4255</c:v>
              </c:pt>
              <c:pt idx="4256">
                <c:v>4256</c:v>
              </c:pt>
              <c:pt idx="4257">
                <c:v>4257</c:v>
              </c:pt>
              <c:pt idx="4258">
                <c:v>4258</c:v>
              </c:pt>
              <c:pt idx="4259">
                <c:v>4259</c:v>
              </c:pt>
              <c:pt idx="4260">
                <c:v>4260</c:v>
              </c:pt>
              <c:pt idx="4261">
                <c:v>4261</c:v>
              </c:pt>
              <c:pt idx="4262">
                <c:v>4262</c:v>
              </c:pt>
              <c:pt idx="4263">
                <c:v>4263</c:v>
              </c:pt>
              <c:pt idx="4264">
                <c:v>4264</c:v>
              </c:pt>
              <c:pt idx="4265">
                <c:v>4265</c:v>
              </c:pt>
              <c:pt idx="4266">
                <c:v>4266</c:v>
              </c:pt>
              <c:pt idx="4267">
                <c:v>4267</c:v>
              </c:pt>
              <c:pt idx="4268">
                <c:v>4268</c:v>
              </c:pt>
              <c:pt idx="4269">
                <c:v>4269</c:v>
              </c:pt>
              <c:pt idx="4270">
                <c:v>4270</c:v>
              </c:pt>
              <c:pt idx="4271">
                <c:v>4271</c:v>
              </c:pt>
              <c:pt idx="4272">
                <c:v>4272</c:v>
              </c:pt>
              <c:pt idx="4273">
                <c:v>4273</c:v>
              </c:pt>
              <c:pt idx="4274">
                <c:v>4274</c:v>
              </c:pt>
              <c:pt idx="4275">
                <c:v>4275</c:v>
              </c:pt>
              <c:pt idx="4276">
                <c:v>4276</c:v>
              </c:pt>
              <c:pt idx="4277">
                <c:v>4277</c:v>
              </c:pt>
              <c:pt idx="4278">
                <c:v>4278</c:v>
              </c:pt>
              <c:pt idx="4279">
                <c:v>4279</c:v>
              </c:pt>
              <c:pt idx="4280">
                <c:v>4280</c:v>
              </c:pt>
              <c:pt idx="4281">
                <c:v>4281</c:v>
              </c:pt>
              <c:pt idx="4282">
                <c:v>4282</c:v>
              </c:pt>
              <c:pt idx="4283">
                <c:v>4283</c:v>
              </c:pt>
              <c:pt idx="4284">
                <c:v>4284</c:v>
              </c:pt>
              <c:pt idx="4285">
                <c:v>4285</c:v>
              </c:pt>
              <c:pt idx="4286">
                <c:v>4286</c:v>
              </c:pt>
              <c:pt idx="4287">
                <c:v>4287</c:v>
              </c:pt>
              <c:pt idx="4288">
                <c:v>4288</c:v>
              </c:pt>
              <c:pt idx="4289">
                <c:v>4289</c:v>
              </c:pt>
              <c:pt idx="4290">
                <c:v>4290</c:v>
              </c:pt>
              <c:pt idx="4291">
                <c:v>4291</c:v>
              </c:pt>
              <c:pt idx="4292">
                <c:v>4292</c:v>
              </c:pt>
              <c:pt idx="4293">
                <c:v>4293</c:v>
              </c:pt>
              <c:pt idx="4294">
                <c:v>4294</c:v>
              </c:pt>
              <c:pt idx="4295">
                <c:v>4295</c:v>
              </c:pt>
              <c:pt idx="4296">
                <c:v>4296</c:v>
              </c:pt>
              <c:pt idx="4297">
                <c:v>4297</c:v>
              </c:pt>
              <c:pt idx="4298">
                <c:v>4298</c:v>
              </c:pt>
              <c:pt idx="4299">
                <c:v>4299</c:v>
              </c:pt>
              <c:pt idx="4300">
                <c:v>4300</c:v>
              </c:pt>
              <c:pt idx="4301">
                <c:v>4301</c:v>
              </c:pt>
              <c:pt idx="4302">
                <c:v>4302</c:v>
              </c:pt>
              <c:pt idx="4303">
                <c:v>4303</c:v>
              </c:pt>
              <c:pt idx="4304">
                <c:v>4304</c:v>
              </c:pt>
              <c:pt idx="4305">
                <c:v>4305</c:v>
              </c:pt>
              <c:pt idx="4306">
                <c:v>4306</c:v>
              </c:pt>
              <c:pt idx="4307">
                <c:v>4307</c:v>
              </c:pt>
              <c:pt idx="4308">
                <c:v>4308</c:v>
              </c:pt>
              <c:pt idx="4309">
                <c:v>4309</c:v>
              </c:pt>
              <c:pt idx="4310">
                <c:v>4310</c:v>
              </c:pt>
              <c:pt idx="4311">
                <c:v>4311</c:v>
              </c:pt>
              <c:pt idx="4312">
                <c:v>4312</c:v>
              </c:pt>
              <c:pt idx="4313">
                <c:v>4313</c:v>
              </c:pt>
              <c:pt idx="4314">
                <c:v>4314</c:v>
              </c:pt>
              <c:pt idx="4315">
                <c:v>4315</c:v>
              </c:pt>
              <c:pt idx="4316">
                <c:v>4316</c:v>
              </c:pt>
              <c:pt idx="4317">
                <c:v>4317</c:v>
              </c:pt>
              <c:pt idx="4318">
                <c:v>4318</c:v>
              </c:pt>
              <c:pt idx="4319">
                <c:v>4319</c:v>
              </c:pt>
              <c:pt idx="4320">
                <c:v>4320</c:v>
              </c:pt>
              <c:pt idx="4321">
                <c:v>4321</c:v>
              </c:pt>
              <c:pt idx="4322">
                <c:v>4322</c:v>
              </c:pt>
              <c:pt idx="4323">
                <c:v>4323</c:v>
              </c:pt>
              <c:pt idx="4324">
                <c:v>4324</c:v>
              </c:pt>
              <c:pt idx="4325">
                <c:v>4325</c:v>
              </c:pt>
              <c:pt idx="4326">
                <c:v>4326</c:v>
              </c:pt>
              <c:pt idx="4327">
                <c:v>4327</c:v>
              </c:pt>
              <c:pt idx="4328">
                <c:v>4328</c:v>
              </c:pt>
              <c:pt idx="4329">
                <c:v>4329</c:v>
              </c:pt>
              <c:pt idx="4330">
                <c:v>4330</c:v>
              </c:pt>
              <c:pt idx="4331">
                <c:v>4331</c:v>
              </c:pt>
              <c:pt idx="4332">
                <c:v>4332</c:v>
              </c:pt>
              <c:pt idx="4333">
                <c:v>4333</c:v>
              </c:pt>
              <c:pt idx="4334">
                <c:v>4334</c:v>
              </c:pt>
              <c:pt idx="4335">
                <c:v>4335</c:v>
              </c:pt>
              <c:pt idx="4336">
                <c:v>4336</c:v>
              </c:pt>
              <c:pt idx="4337">
                <c:v>4337</c:v>
              </c:pt>
              <c:pt idx="4338">
                <c:v>4338</c:v>
              </c:pt>
              <c:pt idx="4339">
                <c:v>4339</c:v>
              </c:pt>
              <c:pt idx="4340">
                <c:v>4340</c:v>
              </c:pt>
              <c:pt idx="4341">
                <c:v>4341</c:v>
              </c:pt>
              <c:pt idx="4342">
                <c:v>4342</c:v>
              </c:pt>
              <c:pt idx="4343">
                <c:v>4343</c:v>
              </c:pt>
              <c:pt idx="4344">
                <c:v>4344</c:v>
              </c:pt>
              <c:pt idx="4345">
                <c:v>4345</c:v>
              </c:pt>
              <c:pt idx="4346">
                <c:v>4346</c:v>
              </c:pt>
              <c:pt idx="4347">
                <c:v>4347</c:v>
              </c:pt>
              <c:pt idx="4348">
                <c:v>4348</c:v>
              </c:pt>
              <c:pt idx="4349">
                <c:v>4349</c:v>
              </c:pt>
              <c:pt idx="4350">
                <c:v>4350</c:v>
              </c:pt>
              <c:pt idx="4351">
                <c:v>4351</c:v>
              </c:pt>
              <c:pt idx="4352">
                <c:v>4352</c:v>
              </c:pt>
              <c:pt idx="4353">
                <c:v>4353</c:v>
              </c:pt>
              <c:pt idx="4354">
                <c:v>4354</c:v>
              </c:pt>
              <c:pt idx="4355">
                <c:v>4355</c:v>
              </c:pt>
              <c:pt idx="4356">
                <c:v>4356</c:v>
              </c:pt>
              <c:pt idx="4357">
                <c:v>4357</c:v>
              </c:pt>
              <c:pt idx="4358">
                <c:v>4358</c:v>
              </c:pt>
              <c:pt idx="4359">
                <c:v>4359</c:v>
              </c:pt>
              <c:pt idx="4360">
                <c:v>4360</c:v>
              </c:pt>
              <c:pt idx="4361">
                <c:v>4361</c:v>
              </c:pt>
              <c:pt idx="4362">
                <c:v>4362</c:v>
              </c:pt>
              <c:pt idx="4363">
                <c:v>4363</c:v>
              </c:pt>
              <c:pt idx="4364">
                <c:v>4364</c:v>
              </c:pt>
              <c:pt idx="4365">
                <c:v>4365</c:v>
              </c:pt>
              <c:pt idx="4366">
                <c:v>4366</c:v>
              </c:pt>
              <c:pt idx="4367">
                <c:v>4367</c:v>
              </c:pt>
              <c:pt idx="4368">
                <c:v>4368</c:v>
              </c:pt>
              <c:pt idx="4369">
                <c:v>4369</c:v>
              </c:pt>
              <c:pt idx="4370">
                <c:v>4370</c:v>
              </c:pt>
              <c:pt idx="4371">
                <c:v>4371</c:v>
              </c:pt>
              <c:pt idx="4372">
                <c:v>4372</c:v>
              </c:pt>
              <c:pt idx="4373">
                <c:v>4373</c:v>
              </c:pt>
              <c:pt idx="4374">
                <c:v>4374</c:v>
              </c:pt>
              <c:pt idx="4375">
                <c:v>4375</c:v>
              </c:pt>
              <c:pt idx="4376">
                <c:v>4376</c:v>
              </c:pt>
              <c:pt idx="4377">
                <c:v>4377</c:v>
              </c:pt>
              <c:pt idx="4378">
                <c:v>4378</c:v>
              </c:pt>
              <c:pt idx="4379">
                <c:v>4379</c:v>
              </c:pt>
              <c:pt idx="4380">
                <c:v>4380</c:v>
              </c:pt>
              <c:pt idx="4381">
                <c:v>4381</c:v>
              </c:pt>
              <c:pt idx="4382">
                <c:v>4382</c:v>
              </c:pt>
              <c:pt idx="4383">
                <c:v>4383</c:v>
              </c:pt>
              <c:pt idx="4384">
                <c:v>4384</c:v>
              </c:pt>
              <c:pt idx="4385">
                <c:v>4385</c:v>
              </c:pt>
              <c:pt idx="4386">
                <c:v>4386</c:v>
              </c:pt>
              <c:pt idx="4387">
                <c:v>4387</c:v>
              </c:pt>
              <c:pt idx="4388">
                <c:v>4388</c:v>
              </c:pt>
              <c:pt idx="4389">
                <c:v>4389</c:v>
              </c:pt>
              <c:pt idx="4390">
                <c:v>4390</c:v>
              </c:pt>
              <c:pt idx="4391">
                <c:v>4391</c:v>
              </c:pt>
              <c:pt idx="4392">
                <c:v>4392</c:v>
              </c:pt>
              <c:pt idx="4393">
                <c:v>4393</c:v>
              </c:pt>
              <c:pt idx="4394">
                <c:v>4394</c:v>
              </c:pt>
              <c:pt idx="4395">
                <c:v>4395</c:v>
              </c:pt>
              <c:pt idx="4396">
                <c:v>4396</c:v>
              </c:pt>
              <c:pt idx="4397">
                <c:v>4397</c:v>
              </c:pt>
              <c:pt idx="4398">
                <c:v>4398</c:v>
              </c:pt>
              <c:pt idx="4399">
                <c:v>4399</c:v>
              </c:pt>
              <c:pt idx="4400">
                <c:v>4400</c:v>
              </c:pt>
              <c:pt idx="4401">
                <c:v>4401</c:v>
              </c:pt>
              <c:pt idx="4402">
                <c:v>4402</c:v>
              </c:pt>
              <c:pt idx="4403">
                <c:v>4403</c:v>
              </c:pt>
              <c:pt idx="4404">
                <c:v>4404</c:v>
              </c:pt>
              <c:pt idx="4405">
                <c:v>4405</c:v>
              </c:pt>
              <c:pt idx="4406">
                <c:v>4406</c:v>
              </c:pt>
              <c:pt idx="4407">
                <c:v>4407</c:v>
              </c:pt>
              <c:pt idx="4408">
                <c:v>4408</c:v>
              </c:pt>
              <c:pt idx="4409">
                <c:v>4409</c:v>
              </c:pt>
              <c:pt idx="4410">
                <c:v>4410</c:v>
              </c:pt>
              <c:pt idx="4411">
                <c:v>4411</c:v>
              </c:pt>
              <c:pt idx="4412">
                <c:v>4412</c:v>
              </c:pt>
              <c:pt idx="4413">
                <c:v>4413</c:v>
              </c:pt>
              <c:pt idx="4414">
                <c:v>4414</c:v>
              </c:pt>
              <c:pt idx="4415">
                <c:v>4415</c:v>
              </c:pt>
              <c:pt idx="4416">
                <c:v>4416</c:v>
              </c:pt>
              <c:pt idx="4417">
                <c:v>4417</c:v>
              </c:pt>
              <c:pt idx="4418">
                <c:v>4418</c:v>
              </c:pt>
              <c:pt idx="4419">
                <c:v>4419</c:v>
              </c:pt>
              <c:pt idx="4420">
                <c:v>4420</c:v>
              </c:pt>
              <c:pt idx="4421">
                <c:v>4421</c:v>
              </c:pt>
              <c:pt idx="4422">
                <c:v>4422</c:v>
              </c:pt>
              <c:pt idx="4423">
                <c:v>4423</c:v>
              </c:pt>
              <c:pt idx="4424">
                <c:v>4424</c:v>
              </c:pt>
              <c:pt idx="4425">
                <c:v>4425</c:v>
              </c:pt>
              <c:pt idx="4426">
                <c:v>4426</c:v>
              </c:pt>
              <c:pt idx="4427">
                <c:v>4427</c:v>
              </c:pt>
              <c:pt idx="4428">
                <c:v>4428</c:v>
              </c:pt>
              <c:pt idx="4429">
                <c:v>4429</c:v>
              </c:pt>
              <c:pt idx="4430">
                <c:v>4430</c:v>
              </c:pt>
              <c:pt idx="4431">
                <c:v>4431</c:v>
              </c:pt>
              <c:pt idx="4432">
                <c:v>4432</c:v>
              </c:pt>
              <c:pt idx="4433">
                <c:v>4433</c:v>
              </c:pt>
              <c:pt idx="4434">
                <c:v>4434</c:v>
              </c:pt>
              <c:pt idx="4435">
                <c:v>4435</c:v>
              </c:pt>
              <c:pt idx="4436">
                <c:v>4436</c:v>
              </c:pt>
              <c:pt idx="4437">
                <c:v>4437</c:v>
              </c:pt>
              <c:pt idx="4438">
                <c:v>4438</c:v>
              </c:pt>
              <c:pt idx="4439">
                <c:v>4439</c:v>
              </c:pt>
              <c:pt idx="4440">
                <c:v>4440</c:v>
              </c:pt>
              <c:pt idx="4441">
                <c:v>4441</c:v>
              </c:pt>
              <c:pt idx="4442">
                <c:v>4442</c:v>
              </c:pt>
              <c:pt idx="4443">
                <c:v>4443</c:v>
              </c:pt>
              <c:pt idx="4444">
                <c:v>4444</c:v>
              </c:pt>
              <c:pt idx="4445">
                <c:v>4445</c:v>
              </c:pt>
              <c:pt idx="4446">
                <c:v>4446</c:v>
              </c:pt>
              <c:pt idx="4447">
                <c:v>4447</c:v>
              </c:pt>
              <c:pt idx="4448">
                <c:v>4448</c:v>
              </c:pt>
              <c:pt idx="4449">
                <c:v>4449</c:v>
              </c:pt>
              <c:pt idx="4450">
                <c:v>4450</c:v>
              </c:pt>
              <c:pt idx="4451">
                <c:v>4451</c:v>
              </c:pt>
              <c:pt idx="4452">
                <c:v>4452</c:v>
              </c:pt>
              <c:pt idx="4453">
                <c:v>4453</c:v>
              </c:pt>
              <c:pt idx="4454">
                <c:v>4454</c:v>
              </c:pt>
              <c:pt idx="4455">
                <c:v>4455</c:v>
              </c:pt>
              <c:pt idx="4456">
                <c:v>4456</c:v>
              </c:pt>
              <c:pt idx="4457">
                <c:v>4457</c:v>
              </c:pt>
              <c:pt idx="4458">
                <c:v>4458</c:v>
              </c:pt>
              <c:pt idx="4459">
                <c:v>4459</c:v>
              </c:pt>
              <c:pt idx="4460">
                <c:v>4460</c:v>
              </c:pt>
              <c:pt idx="4461">
                <c:v>4461</c:v>
              </c:pt>
              <c:pt idx="4462">
                <c:v>4462</c:v>
              </c:pt>
              <c:pt idx="4463">
                <c:v>4463</c:v>
              </c:pt>
              <c:pt idx="4464">
                <c:v>4464</c:v>
              </c:pt>
              <c:pt idx="4465">
                <c:v>4465</c:v>
              </c:pt>
              <c:pt idx="4466">
                <c:v>4466</c:v>
              </c:pt>
              <c:pt idx="4467">
                <c:v>4467</c:v>
              </c:pt>
              <c:pt idx="4468">
                <c:v>4468</c:v>
              </c:pt>
              <c:pt idx="4469">
                <c:v>4469</c:v>
              </c:pt>
              <c:pt idx="4470">
                <c:v>4470</c:v>
              </c:pt>
              <c:pt idx="4471">
                <c:v>4471</c:v>
              </c:pt>
              <c:pt idx="4472">
                <c:v>4472</c:v>
              </c:pt>
              <c:pt idx="4473">
                <c:v>4473</c:v>
              </c:pt>
              <c:pt idx="4474">
                <c:v>4474</c:v>
              </c:pt>
              <c:pt idx="4475">
                <c:v>4475</c:v>
              </c:pt>
              <c:pt idx="4476">
                <c:v>4476</c:v>
              </c:pt>
              <c:pt idx="4477">
                <c:v>4477</c:v>
              </c:pt>
              <c:pt idx="4478">
                <c:v>4478</c:v>
              </c:pt>
              <c:pt idx="4479">
                <c:v>4479</c:v>
              </c:pt>
              <c:pt idx="4480">
                <c:v>4480</c:v>
              </c:pt>
              <c:pt idx="4481">
                <c:v>4481</c:v>
              </c:pt>
              <c:pt idx="4482">
                <c:v>4482</c:v>
              </c:pt>
              <c:pt idx="4483">
                <c:v>4483</c:v>
              </c:pt>
              <c:pt idx="4484">
                <c:v>4484</c:v>
              </c:pt>
              <c:pt idx="4485">
                <c:v>4485</c:v>
              </c:pt>
              <c:pt idx="4486">
                <c:v>4486</c:v>
              </c:pt>
              <c:pt idx="4487">
                <c:v>4487</c:v>
              </c:pt>
              <c:pt idx="4488">
                <c:v>4488</c:v>
              </c:pt>
              <c:pt idx="4489">
                <c:v>4489</c:v>
              </c:pt>
              <c:pt idx="4490">
                <c:v>4490</c:v>
              </c:pt>
              <c:pt idx="4491">
                <c:v>4491</c:v>
              </c:pt>
              <c:pt idx="4492">
                <c:v>4492</c:v>
              </c:pt>
              <c:pt idx="4493">
                <c:v>4493</c:v>
              </c:pt>
              <c:pt idx="4494">
                <c:v>4494</c:v>
              </c:pt>
              <c:pt idx="4495">
                <c:v>4495</c:v>
              </c:pt>
              <c:pt idx="4496">
                <c:v>4496</c:v>
              </c:pt>
              <c:pt idx="4497">
                <c:v>4497</c:v>
              </c:pt>
              <c:pt idx="4498">
                <c:v>4498</c:v>
              </c:pt>
              <c:pt idx="4499">
                <c:v>4499</c:v>
              </c:pt>
              <c:pt idx="4500">
                <c:v>4500</c:v>
              </c:pt>
              <c:pt idx="4501">
                <c:v>4501</c:v>
              </c:pt>
              <c:pt idx="4502">
                <c:v>4502</c:v>
              </c:pt>
              <c:pt idx="4503">
                <c:v>4503</c:v>
              </c:pt>
              <c:pt idx="4504">
                <c:v>4504</c:v>
              </c:pt>
              <c:pt idx="4505">
                <c:v>4505</c:v>
              </c:pt>
              <c:pt idx="4506">
                <c:v>4506</c:v>
              </c:pt>
              <c:pt idx="4507">
                <c:v>4507</c:v>
              </c:pt>
              <c:pt idx="4508">
                <c:v>4508</c:v>
              </c:pt>
              <c:pt idx="4509">
                <c:v>4509</c:v>
              </c:pt>
              <c:pt idx="4510">
                <c:v>4510</c:v>
              </c:pt>
              <c:pt idx="4511">
                <c:v>4511</c:v>
              </c:pt>
              <c:pt idx="4512">
                <c:v>4512</c:v>
              </c:pt>
              <c:pt idx="4513">
                <c:v>4513</c:v>
              </c:pt>
              <c:pt idx="4514">
                <c:v>4514</c:v>
              </c:pt>
              <c:pt idx="4515">
                <c:v>4515</c:v>
              </c:pt>
              <c:pt idx="4516">
                <c:v>4516</c:v>
              </c:pt>
              <c:pt idx="4517">
                <c:v>4517</c:v>
              </c:pt>
              <c:pt idx="4518">
                <c:v>4518</c:v>
              </c:pt>
              <c:pt idx="4519">
                <c:v>4519</c:v>
              </c:pt>
              <c:pt idx="4520">
                <c:v>4520</c:v>
              </c:pt>
              <c:pt idx="4521">
                <c:v>4521</c:v>
              </c:pt>
              <c:pt idx="4522">
                <c:v>4522</c:v>
              </c:pt>
              <c:pt idx="4523">
                <c:v>4523</c:v>
              </c:pt>
              <c:pt idx="4524">
                <c:v>4524</c:v>
              </c:pt>
              <c:pt idx="4525">
                <c:v>4525</c:v>
              </c:pt>
              <c:pt idx="4526">
                <c:v>4526</c:v>
              </c:pt>
              <c:pt idx="4527">
                <c:v>4527</c:v>
              </c:pt>
              <c:pt idx="4528">
                <c:v>4528</c:v>
              </c:pt>
              <c:pt idx="4529">
                <c:v>4529</c:v>
              </c:pt>
              <c:pt idx="4530">
                <c:v>4530</c:v>
              </c:pt>
              <c:pt idx="4531">
                <c:v>4531</c:v>
              </c:pt>
              <c:pt idx="4532">
                <c:v>4532</c:v>
              </c:pt>
              <c:pt idx="4533">
                <c:v>4533</c:v>
              </c:pt>
              <c:pt idx="4534">
                <c:v>4534</c:v>
              </c:pt>
              <c:pt idx="4535">
                <c:v>4535</c:v>
              </c:pt>
              <c:pt idx="4536">
                <c:v>4536</c:v>
              </c:pt>
              <c:pt idx="4537">
                <c:v>4537</c:v>
              </c:pt>
              <c:pt idx="4538">
                <c:v>4538</c:v>
              </c:pt>
              <c:pt idx="4539">
                <c:v>4539</c:v>
              </c:pt>
              <c:pt idx="4540">
                <c:v>4540</c:v>
              </c:pt>
              <c:pt idx="4541">
                <c:v>4541</c:v>
              </c:pt>
              <c:pt idx="4542">
                <c:v>4542</c:v>
              </c:pt>
              <c:pt idx="4543">
                <c:v>4543</c:v>
              </c:pt>
              <c:pt idx="4544">
                <c:v>4544</c:v>
              </c:pt>
              <c:pt idx="4545">
                <c:v>4545</c:v>
              </c:pt>
              <c:pt idx="4546">
                <c:v>4546</c:v>
              </c:pt>
              <c:pt idx="4547">
                <c:v>4547</c:v>
              </c:pt>
              <c:pt idx="4548">
                <c:v>4548</c:v>
              </c:pt>
              <c:pt idx="4549">
                <c:v>4549</c:v>
              </c:pt>
              <c:pt idx="4550">
                <c:v>4550</c:v>
              </c:pt>
              <c:pt idx="4551">
                <c:v>4551</c:v>
              </c:pt>
              <c:pt idx="4552">
                <c:v>4552</c:v>
              </c:pt>
              <c:pt idx="4553">
                <c:v>4553</c:v>
              </c:pt>
              <c:pt idx="4554">
                <c:v>4554</c:v>
              </c:pt>
              <c:pt idx="4555">
                <c:v>4555</c:v>
              </c:pt>
              <c:pt idx="4556">
                <c:v>4556</c:v>
              </c:pt>
              <c:pt idx="4557">
                <c:v>4557</c:v>
              </c:pt>
              <c:pt idx="4558">
                <c:v>4558</c:v>
              </c:pt>
              <c:pt idx="4559">
                <c:v>4559</c:v>
              </c:pt>
              <c:pt idx="4560">
                <c:v>4560</c:v>
              </c:pt>
              <c:pt idx="4561">
                <c:v>4561</c:v>
              </c:pt>
              <c:pt idx="4562">
                <c:v>4562</c:v>
              </c:pt>
              <c:pt idx="4563">
                <c:v>4563</c:v>
              </c:pt>
              <c:pt idx="4564">
                <c:v>4564</c:v>
              </c:pt>
              <c:pt idx="4565">
                <c:v>4565</c:v>
              </c:pt>
              <c:pt idx="4566">
                <c:v>4566</c:v>
              </c:pt>
              <c:pt idx="4567">
                <c:v>4567</c:v>
              </c:pt>
              <c:pt idx="4568">
                <c:v>4568</c:v>
              </c:pt>
              <c:pt idx="4569">
                <c:v>4569</c:v>
              </c:pt>
              <c:pt idx="4570">
                <c:v>4570</c:v>
              </c:pt>
              <c:pt idx="4571">
                <c:v>4571</c:v>
              </c:pt>
              <c:pt idx="4572">
                <c:v>4572</c:v>
              </c:pt>
              <c:pt idx="4573">
                <c:v>4573</c:v>
              </c:pt>
              <c:pt idx="4574">
                <c:v>4574</c:v>
              </c:pt>
              <c:pt idx="4575">
                <c:v>4575</c:v>
              </c:pt>
              <c:pt idx="4576">
                <c:v>4576</c:v>
              </c:pt>
              <c:pt idx="4577">
                <c:v>4577</c:v>
              </c:pt>
              <c:pt idx="4578">
                <c:v>4578</c:v>
              </c:pt>
              <c:pt idx="4579">
                <c:v>4579</c:v>
              </c:pt>
              <c:pt idx="4580">
                <c:v>4580</c:v>
              </c:pt>
              <c:pt idx="4581">
                <c:v>4581</c:v>
              </c:pt>
              <c:pt idx="4582">
                <c:v>4582</c:v>
              </c:pt>
              <c:pt idx="4583">
                <c:v>4583</c:v>
              </c:pt>
              <c:pt idx="4584">
                <c:v>4584</c:v>
              </c:pt>
              <c:pt idx="4585">
                <c:v>4585</c:v>
              </c:pt>
              <c:pt idx="4586">
                <c:v>4586</c:v>
              </c:pt>
              <c:pt idx="4587">
                <c:v>4587</c:v>
              </c:pt>
              <c:pt idx="4588">
                <c:v>4588</c:v>
              </c:pt>
              <c:pt idx="4589">
                <c:v>4589</c:v>
              </c:pt>
              <c:pt idx="4590">
                <c:v>4590</c:v>
              </c:pt>
              <c:pt idx="4591">
                <c:v>4591</c:v>
              </c:pt>
              <c:pt idx="4592">
                <c:v>4592</c:v>
              </c:pt>
              <c:pt idx="4593">
                <c:v>4593</c:v>
              </c:pt>
              <c:pt idx="4594">
                <c:v>4594</c:v>
              </c:pt>
              <c:pt idx="4595">
                <c:v>4595</c:v>
              </c:pt>
              <c:pt idx="4596">
                <c:v>4596</c:v>
              </c:pt>
              <c:pt idx="4597">
                <c:v>4597</c:v>
              </c:pt>
              <c:pt idx="4598">
                <c:v>4598</c:v>
              </c:pt>
              <c:pt idx="4599">
                <c:v>4599</c:v>
              </c:pt>
              <c:pt idx="4600">
                <c:v>4600</c:v>
              </c:pt>
              <c:pt idx="4601">
                <c:v>4601</c:v>
              </c:pt>
              <c:pt idx="4602">
                <c:v>4602</c:v>
              </c:pt>
              <c:pt idx="4603">
                <c:v>4603</c:v>
              </c:pt>
              <c:pt idx="4604">
                <c:v>4604</c:v>
              </c:pt>
              <c:pt idx="4605">
                <c:v>4605</c:v>
              </c:pt>
              <c:pt idx="4606">
                <c:v>4606</c:v>
              </c:pt>
              <c:pt idx="4607">
                <c:v>4607</c:v>
              </c:pt>
              <c:pt idx="4608">
                <c:v>4608</c:v>
              </c:pt>
              <c:pt idx="4609">
                <c:v>4609</c:v>
              </c:pt>
              <c:pt idx="4610">
                <c:v>4610</c:v>
              </c:pt>
              <c:pt idx="4611">
                <c:v>4611</c:v>
              </c:pt>
              <c:pt idx="4612">
                <c:v>4612</c:v>
              </c:pt>
              <c:pt idx="4613">
                <c:v>4613</c:v>
              </c:pt>
              <c:pt idx="4614">
                <c:v>4614</c:v>
              </c:pt>
              <c:pt idx="4615">
                <c:v>4615</c:v>
              </c:pt>
              <c:pt idx="4616">
                <c:v>4616</c:v>
              </c:pt>
              <c:pt idx="4617">
                <c:v>4617</c:v>
              </c:pt>
              <c:pt idx="4618">
                <c:v>4618</c:v>
              </c:pt>
              <c:pt idx="4619">
                <c:v>4619</c:v>
              </c:pt>
              <c:pt idx="4620">
                <c:v>4620</c:v>
              </c:pt>
              <c:pt idx="4621">
                <c:v>4621</c:v>
              </c:pt>
              <c:pt idx="4622">
                <c:v>4622</c:v>
              </c:pt>
              <c:pt idx="4623">
                <c:v>4623</c:v>
              </c:pt>
              <c:pt idx="4624">
                <c:v>4624</c:v>
              </c:pt>
              <c:pt idx="4625">
                <c:v>4625</c:v>
              </c:pt>
              <c:pt idx="4626">
                <c:v>4626</c:v>
              </c:pt>
              <c:pt idx="4627">
                <c:v>4627</c:v>
              </c:pt>
              <c:pt idx="4628">
                <c:v>4628</c:v>
              </c:pt>
              <c:pt idx="4629">
                <c:v>4629</c:v>
              </c:pt>
              <c:pt idx="4630">
                <c:v>4630</c:v>
              </c:pt>
              <c:pt idx="4631">
                <c:v>4631</c:v>
              </c:pt>
              <c:pt idx="4632">
                <c:v>4632</c:v>
              </c:pt>
              <c:pt idx="4633">
                <c:v>4633</c:v>
              </c:pt>
              <c:pt idx="4634">
                <c:v>4634</c:v>
              </c:pt>
              <c:pt idx="4635">
                <c:v>4635</c:v>
              </c:pt>
              <c:pt idx="4636">
                <c:v>4636</c:v>
              </c:pt>
              <c:pt idx="4637">
                <c:v>4637</c:v>
              </c:pt>
              <c:pt idx="4638">
                <c:v>4638</c:v>
              </c:pt>
              <c:pt idx="4639">
                <c:v>4639</c:v>
              </c:pt>
              <c:pt idx="4640">
                <c:v>4640</c:v>
              </c:pt>
              <c:pt idx="4641">
                <c:v>4641</c:v>
              </c:pt>
              <c:pt idx="4642">
                <c:v>4642</c:v>
              </c:pt>
              <c:pt idx="4643">
                <c:v>4643</c:v>
              </c:pt>
              <c:pt idx="4644">
                <c:v>4644</c:v>
              </c:pt>
              <c:pt idx="4645">
                <c:v>4645</c:v>
              </c:pt>
              <c:pt idx="4646">
                <c:v>4646</c:v>
              </c:pt>
              <c:pt idx="4647">
                <c:v>4647</c:v>
              </c:pt>
              <c:pt idx="4648">
                <c:v>4648</c:v>
              </c:pt>
              <c:pt idx="4649">
                <c:v>4649</c:v>
              </c:pt>
              <c:pt idx="4650">
                <c:v>4650</c:v>
              </c:pt>
              <c:pt idx="4651">
                <c:v>4651</c:v>
              </c:pt>
              <c:pt idx="4652">
                <c:v>4652</c:v>
              </c:pt>
              <c:pt idx="4653">
                <c:v>4653</c:v>
              </c:pt>
              <c:pt idx="4654">
                <c:v>4654</c:v>
              </c:pt>
              <c:pt idx="4655">
                <c:v>4655</c:v>
              </c:pt>
              <c:pt idx="4656">
                <c:v>4656</c:v>
              </c:pt>
              <c:pt idx="4657">
                <c:v>4657</c:v>
              </c:pt>
              <c:pt idx="4658">
                <c:v>4658</c:v>
              </c:pt>
              <c:pt idx="4659">
                <c:v>4659</c:v>
              </c:pt>
              <c:pt idx="4660">
                <c:v>4660</c:v>
              </c:pt>
              <c:pt idx="4661">
                <c:v>4661</c:v>
              </c:pt>
              <c:pt idx="4662">
                <c:v>4662</c:v>
              </c:pt>
              <c:pt idx="4663">
                <c:v>4663</c:v>
              </c:pt>
              <c:pt idx="4664">
                <c:v>4664</c:v>
              </c:pt>
              <c:pt idx="4665">
                <c:v>4665</c:v>
              </c:pt>
              <c:pt idx="4666">
                <c:v>4666</c:v>
              </c:pt>
              <c:pt idx="4667">
                <c:v>4667</c:v>
              </c:pt>
              <c:pt idx="4668">
                <c:v>4668</c:v>
              </c:pt>
              <c:pt idx="4669">
                <c:v>4669</c:v>
              </c:pt>
              <c:pt idx="4670">
                <c:v>4670</c:v>
              </c:pt>
              <c:pt idx="4671">
                <c:v>4671</c:v>
              </c:pt>
              <c:pt idx="4672">
                <c:v>4672</c:v>
              </c:pt>
              <c:pt idx="4673">
                <c:v>4673</c:v>
              </c:pt>
              <c:pt idx="4674">
                <c:v>4674</c:v>
              </c:pt>
              <c:pt idx="4675">
                <c:v>4675</c:v>
              </c:pt>
              <c:pt idx="4676">
                <c:v>4676</c:v>
              </c:pt>
              <c:pt idx="4677">
                <c:v>4677</c:v>
              </c:pt>
              <c:pt idx="4678">
                <c:v>4678</c:v>
              </c:pt>
              <c:pt idx="4679">
                <c:v>4679</c:v>
              </c:pt>
              <c:pt idx="4680">
                <c:v>4680</c:v>
              </c:pt>
              <c:pt idx="4681">
                <c:v>4681</c:v>
              </c:pt>
              <c:pt idx="4682">
                <c:v>4682</c:v>
              </c:pt>
              <c:pt idx="4683">
                <c:v>4683</c:v>
              </c:pt>
              <c:pt idx="4684">
                <c:v>4684</c:v>
              </c:pt>
              <c:pt idx="4685">
                <c:v>4685</c:v>
              </c:pt>
              <c:pt idx="4686">
                <c:v>4686</c:v>
              </c:pt>
              <c:pt idx="4687">
                <c:v>4687</c:v>
              </c:pt>
              <c:pt idx="4688">
                <c:v>4688</c:v>
              </c:pt>
              <c:pt idx="4689">
                <c:v>4689</c:v>
              </c:pt>
              <c:pt idx="4690">
                <c:v>4690</c:v>
              </c:pt>
              <c:pt idx="4691">
                <c:v>4691</c:v>
              </c:pt>
              <c:pt idx="4692">
                <c:v>4692</c:v>
              </c:pt>
              <c:pt idx="4693">
                <c:v>4693</c:v>
              </c:pt>
              <c:pt idx="4694">
                <c:v>4694</c:v>
              </c:pt>
              <c:pt idx="4695">
                <c:v>4695</c:v>
              </c:pt>
              <c:pt idx="4696">
                <c:v>4696</c:v>
              </c:pt>
              <c:pt idx="4697">
                <c:v>4697</c:v>
              </c:pt>
              <c:pt idx="4698">
                <c:v>4698</c:v>
              </c:pt>
              <c:pt idx="4699">
                <c:v>4699</c:v>
              </c:pt>
              <c:pt idx="4700">
                <c:v>4700</c:v>
              </c:pt>
              <c:pt idx="4701">
                <c:v>4701</c:v>
              </c:pt>
              <c:pt idx="4702">
                <c:v>4702</c:v>
              </c:pt>
              <c:pt idx="4703">
                <c:v>4703</c:v>
              </c:pt>
              <c:pt idx="4704">
                <c:v>4704</c:v>
              </c:pt>
              <c:pt idx="4705">
                <c:v>4705</c:v>
              </c:pt>
              <c:pt idx="4706">
                <c:v>4706</c:v>
              </c:pt>
              <c:pt idx="4707">
                <c:v>4707</c:v>
              </c:pt>
              <c:pt idx="4708">
                <c:v>4708</c:v>
              </c:pt>
              <c:pt idx="4709">
                <c:v>4709</c:v>
              </c:pt>
              <c:pt idx="4710">
                <c:v>4710</c:v>
              </c:pt>
              <c:pt idx="4711">
                <c:v>4711</c:v>
              </c:pt>
              <c:pt idx="4712">
                <c:v>4712</c:v>
              </c:pt>
              <c:pt idx="4713">
                <c:v>4713</c:v>
              </c:pt>
              <c:pt idx="4714">
                <c:v>4714</c:v>
              </c:pt>
              <c:pt idx="4715">
                <c:v>4715</c:v>
              </c:pt>
              <c:pt idx="4716">
                <c:v>4716</c:v>
              </c:pt>
              <c:pt idx="4717">
                <c:v>4717</c:v>
              </c:pt>
              <c:pt idx="4718">
                <c:v>4718</c:v>
              </c:pt>
              <c:pt idx="4719">
                <c:v>4719</c:v>
              </c:pt>
              <c:pt idx="4720">
                <c:v>4720</c:v>
              </c:pt>
              <c:pt idx="4721">
                <c:v>4721</c:v>
              </c:pt>
              <c:pt idx="4722">
                <c:v>4722</c:v>
              </c:pt>
              <c:pt idx="4723">
                <c:v>4723</c:v>
              </c:pt>
              <c:pt idx="4724">
                <c:v>4724</c:v>
              </c:pt>
              <c:pt idx="4725">
                <c:v>4725</c:v>
              </c:pt>
              <c:pt idx="4726">
                <c:v>4726</c:v>
              </c:pt>
              <c:pt idx="4727">
                <c:v>4727</c:v>
              </c:pt>
              <c:pt idx="4728">
                <c:v>4728</c:v>
              </c:pt>
              <c:pt idx="4729">
                <c:v>4729</c:v>
              </c:pt>
              <c:pt idx="4730">
                <c:v>4730</c:v>
              </c:pt>
              <c:pt idx="4731">
                <c:v>4731</c:v>
              </c:pt>
              <c:pt idx="4732">
                <c:v>4732</c:v>
              </c:pt>
              <c:pt idx="4733">
                <c:v>4733</c:v>
              </c:pt>
              <c:pt idx="4734">
                <c:v>4734</c:v>
              </c:pt>
              <c:pt idx="4735">
                <c:v>4735</c:v>
              </c:pt>
              <c:pt idx="4736">
                <c:v>4736</c:v>
              </c:pt>
              <c:pt idx="4737">
                <c:v>4737</c:v>
              </c:pt>
              <c:pt idx="4738">
                <c:v>4738</c:v>
              </c:pt>
              <c:pt idx="4739">
                <c:v>4739</c:v>
              </c:pt>
              <c:pt idx="4740">
                <c:v>4740</c:v>
              </c:pt>
              <c:pt idx="4741">
                <c:v>4741</c:v>
              </c:pt>
              <c:pt idx="4742">
                <c:v>4742</c:v>
              </c:pt>
              <c:pt idx="4743">
                <c:v>4743</c:v>
              </c:pt>
              <c:pt idx="4744">
                <c:v>4744</c:v>
              </c:pt>
              <c:pt idx="4745">
                <c:v>4745</c:v>
              </c:pt>
              <c:pt idx="4746">
                <c:v>4746</c:v>
              </c:pt>
              <c:pt idx="4747">
                <c:v>4747</c:v>
              </c:pt>
              <c:pt idx="4748">
                <c:v>4748</c:v>
              </c:pt>
              <c:pt idx="4749">
                <c:v>4749</c:v>
              </c:pt>
              <c:pt idx="4750">
                <c:v>4750</c:v>
              </c:pt>
              <c:pt idx="4751">
                <c:v>4751</c:v>
              </c:pt>
              <c:pt idx="4752">
                <c:v>4752</c:v>
              </c:pt>
              <c:pt idx="4753">
                <c:v>4753</c:v>
              </c:pt>
              <c:pt idx="4754">
                <c:v>4754</c:v>
              </c:pt>
              <c:pt idx="4755">
                <c:v>4755</c:v>
              </c:pt>
              <c:pt idx="4756">
                <c:v>4756</c:v>
              </c:pt>
              <c:pt idx="4757">
                <c:v>4757</c:v>
              </c:pt>
              <c:pt idx="4758">
                <c:v>4758</c:v>
              </c:pt>
              <c:pt idx="4759">
                <c:v>4759</c:v>
              </c:pt>
              <c:pt idx="4760">
                <c:v>4760</c:v>
              </c:pt>
              <c:pt idx="4761">
                <c:v>4761</c:v>
              </c:pt>
              <c:pt idx="4762">
                <c:v>4762</c:v>
              </c:pt>
              <c:pt idx="4763">
                <c:v>4763</c:v>
              </c:pt>
              <c:pt idx="4764">
                <c:v>4764</c:v>
              </c:pt>
              <c:pt idx="4765">
                <c:v>4765</c:v>
              </c:pt>
              <c:pt idx="4766">
                <c:v>4766</c:v>
              </c:pt>
              <c:pt idx="4767">
                <c:v>4767</c:v>
              </c:pt>
              <c:pt idx="4768">
                <c:v>4768</c:v>
              </c:pt>
              <c:pt idx="4769">
                <c:v>4769</c:v>
              </c:pt>
              <c:pt idx="4770">
                <c:v>4770</c:v>
              </c:pt>
              <c:pt idx="4771">
                <c:v>4771</c:v>
              </c:pt>
              <c:pt idx="4772">
                <c:v>4772</c:v>
              </c:pt>
              <c:pt idx="4773">
                <c:v>4773</c:v>
              </c:pt>
              <c:pt idx="4774">
                <c:v>4774</c:v>
              </c:pt>
              <c:pt idx="4775">
                <c:v>4775</c:v>
              </c:pt>
              <c:pt idx="4776">
                <c:v>4776</c:v>
              </c:pt>
              <c:pt idx="4777">
                <c:v>4777</c:v>
              </c:pt>
              <c:pt idx="4778">
                <c:v>4778</c:v>
              </c:pt>
              <c:pt idx="4779">
                <c:v>4779</c:v>
              </c:pt>
              <c:pt idx="4780">
                <c:v>4780</c:v>
              </c:pt>
              <c:pt idx="4781">
                <c:v>4781</c:v>
              </c:pt>
              <c:pt idx="4782">
                <c:v>4782</c:v>
              </c:pt>
              <c:pt idx="4783">
                <c:v>4783</c:v>
              </c:pt>
              <c:pt idx="4784">
                <c:v>4784</c:v>
              </c:pt>
              <c:pt idx="4785">
                <c:v>4785</c:v>
              </c:pt>
              <c:pt idx="4786">
                <c:v>4786</c:v>
              </c:pt>
              <c:pt idx="4787">
                <c:v>4787</c:v>
              </c:pt>
              <c:pt idx="4788">
                <c:v>4788</c:v>
              </c:pt>
              <c:pt idx="4789">
                <c:v>4789</c:v>
              </c:pt>
              <c:pt idx="4790">
                <c:v>4790</c:v>
              </c:pt>
              <c:pt idx="4791">
                <c:v>4791</c:v>
              </c:pt>
              <c:pt idx="4792">
                <c:v>4792</c:v>
              </c:pt>
              <c:pt idx="4793">
                <c:v>4793</c:v>
              </c:pt>
              <c:pt idx="4794">
                <c:v>4794</c:v>
              </c:pt>
              <c:pt idx="4795">
                <c:v>4795</c:v>
              </c:pt>
              <c:pt idx="4796">
                <c:v>4796</c:v>
              </c:pt>
              <c:pt idx="4797">
                <c:v>4797</c:v>
              </c:pt>
              <c:pt idx="4798">
                <c:v>4798</c:v>
              </c:pt>
              <c:pt idx="4799">
                <c:v>4799</c:v>
              </c:pt>
              <c:pt idx="4800">
                <c:v>4800</c:v>
              </c:pt>
              <c:pt idx="4801">
                <c:v>4801</c:v>
              </c:pt>
              <c:pt idx="4802">
                <c:v>4802</c:v>
              </c:pt>
              <c:pt idx="4803">
                <c:v>4803</c:v>
              </c:pt>
              <c:pt idx="4804">
                <c:v>4804</c:v>
              </c:pt>
              <c:pt idx="4805">
                <c:v>4805</c:v>
              </c:pt>
              <c:pt idx="4806">
                <c:v>4806</c:v>
              </c:pt>
              <c:pt idx="4807">
                <c:v>4807</c:v>
              </c:pt>
              <c:pt idx="4808">
                <c:v>4808</c:v>
              </c:pt>
              <c:pt idx="4809">
                <c:v>4809</c:v>
              </c:pt>
              <c:pt idx="4810">
                <c:v>4810</c:v>
              </c:pt>
              <c:pt idx="4811">
                <c:v>4811</c:v>
              </c:pt>
              <c:pt idx="4812">
                <c:v>4812</c:v>
              </c:pt>
              <c:pt idx="4813">
                <c:v>4813</c:v>
              </c:pt>
              <c:pt idx="4814">
                <c:v>4814</c:v>
              </c:pt>
              <c:pt idx="4815">
                <c:v>4815</c:v>
              </c:pt>
              <c:pt idx="4816">
                <c:v>4816</c:v>
              </c:pt>
              <c:pt idx="4817">
                <c:v>4817</c:v>
              </c:pt>
              <c:pt idx="4818">
                <c:v>4818</c:v>
              </c:pt>
              <c:pt idx="4819">
                <c:v>4819</c:v>
              </c:pt>
              <c:pt idx="4820">
                <c:v>4820</c:v>
              </c:pt>
              <c:pt idx="4821">
                <c:v>4821</c:v>
              </c:pt>
              <c:pt idx="4822">
                <c:v>4822</c:v>
              </c:pt>
              <c:pt idx="4823">
                <c:v>4823</c:v>
              </c:pt>
              <c:pt idx="4824">
                <c:v>4824</c:v>
              </c:pt>
              <c:pt idx="4825">
                <c:v>4825</c:v>
              </c:pt>
              <c:pt idx="4826">
                <c:v>4826</c:v>
              </c:pt>
              <c:pt idx="4827">
                <c:v>4827</c:v>
              </c:pt>
              <c:pt idx="4828">
                <c:v>4828</c:v>
              </c:pt>
              <c:pt idx="4829">
                <c:v>4829</c:v>
              </c:pt>
              <c:pt idx="4830">
                <c:v>4830</c:v>
              </c:pt>
              <c:pt idx="4831">
                <c:v>4831</c:v>
              </c:pt>
              <c:pt idx="4832">
                <c:v>4832</c:v>
              </c:pt>
              <c:pt idx="4833">
                <c:v>4833</c:v>
              </c:pt>
              <c:pt idx="4834">
                <c:v>4834</c:v>
              </c:pt>
              <c:pt idx="4835">
                <c:v>4835</c:v>
              </c:pt>
              <c:pt idx="4836">
                <c:v>4836</c:v>
              </c:pt>
              <c:pt idx="4837">
                <c:v>4837</c:v>
              </c:pt>
              <c:pt idx="4838">
                <c:v>4838</c:v>
              </c:pt>
              <c:pt idx="4839">
                <c:v>4839</c:v>
              </c:pt>
              <c:pt idx="4840">
                <c:v>4840</c:v>
              </c:pt>
              <c:pt idx="4841">
                <c:v>4841</c:v>
              </c:pt>
              <c:pt idx="4842">
                <c:v>4842</c:v>
              </c:pt>
              <c:pt idx="4843">
                <c:v>4843</c:v>
              </c:pt>
              <c:pt idx="4844">
                <c:v>4844</c:v>
              </c:pt>
              <c:pt idx="4845">
                <c:v>4845</c:v>
              </c:pt>
              <c:pt idx="4846">
                <c:v>4846</c:v>
              </c:pt>
              <c:pt idx="4847">
                <c:v>4847</c:v>
              </c:pt>
              <c:pt idx="4848">
                <c:v>4848</c:v>
              </c:pt>
              <c:pt idx="4849">
                <c:v>4849</c:v>
              </c:pt>
              <c:pt idx="4850">
                <c:v>4850</c:v>
              </c:pt>
              <c:pt idx="4851">
                <c:v>4851</c:v>
              </c:pt>
              <c:pt idx="4852">
                <c:v>4852</c:v>
              </c:pt>
              <c:pt idx="4853">
                <c:v>4853</c:v>
              </c:pt>
              <c:pt idx="4854">
                <c:v>4854</c:v>
              </c:pt>
              <c:pt idx="4855">
                <c:v>4855</c:v>
              </c:pt>
              <c:pt idx="4856">
                <c:v>4856</c:v>
              </c:pt>
              <c:pt idx="4857">
                <c:v>4857</c:v>
              </c:pt>
              <c:pt idx="4858">
                <c:v>4858</c:v>
              </c:pt>
              <c:pt idx="4859">
                <c:v>4859</c:v>
              </c:pt>
              <c:pt idx="4860">
                <c:v>4860</c:v>
              </c:pt>
              <c:pt idx="4861">
                <c:v>4861</c:v>
              </c:pt>
              <c:pt idx="4862">
                <c:v>4862</c:v>
              </c:pt>
              <c:pt idx="4863">
                <c:v>4863</c:v>
              </c:pt>
              <c:pt idx="4864">
                <c:v>4864</c:v>
              </c:pt>
              <c:pt idx="4865">
                <c:v>4865</c:v>
              </c:pt>
              <c:pt idx="4866">
                <c:v>4866</c:v>
              </c:pt>
              <c:pt idx="4867">
                <c:v>4867</c:v>
              </c:pt>
              <c:pt idx="4868">
                <c:v>4868</c:v>
              </c:pt>
              <c:pt idx="4869">
                <c:v>4869</c:v>
              </c:pt>
              <c:pt idx="4870">
                <c:v>4870</c:v>
              </c:pt>
              <c:pt idx="4871">
                <c:v>4871</c:v>
              </c:pt>
              <c:pt idx="4872">
                <c:v>4872</c:v>
              </c:pt>
              <c:pt idx="4873">
                <c:v>4873</c:v>
              </c:pt>
              <c:pt idx="4874">
                <c:v>4874</c:v>
              </c:pt>
              <c:pt idx="4875">
                <c:v>4875</c:v>
              </c:pt>
              <c:pt idx="4876">
                <c:v>4876</c:v>
              </c:pt>
              <c:pt idx="4877">
                <c:v>4877</c:v>
              </c:pt>
              <c:pt idx="4878">
                <c:v>4878</c:v>
              </c:pt>
              <c:pt idx="4879">
                <c:v>4879</c:v>
              </c:pt>
              <c:pt idx="4880">
                <c:v>4880</c:v>
              </c:pt>
              <c:pt idx="4881">
                <c:v>4881</c:v>
              </c:pt>
              <c:pt idx="4882">
                <c:v>4882</c:v>
              </c:pt>
              <c:pt idx="4883">
                <c:v>4883</c:v>
              </c:pt>
              <c:pt idx="4884">
                <c:v>4884</c:v>
              </c:pt>
              <c:pt idx="4885">
                <c:v>4885</c:v>
              </c:pt>
              <c:pt idx="4886">
                <c:v>4886</c:v>
              </c:pt>
              <c:pt idx="4887">
                <c:v>4887</c:v>
              </c:pt>
              <c:pt idx="4888">
                <c:v>4888</c:v>
              </c:pt>
              <c:pt idx="4889">
                <c:v>4889</c:v>
              </c:pt>
              <c:pt idx="4890">
                <c:v>4890</c:v>
              </c:pt>
              <c:pt idx="4891">
                <c:v>4891</c:v>
              </c:pt>
              <c:pt idx="4892">
                <c:v>4892</c:v>
              </c:pt>
              <c:pt idx="4893">
                <c:v>4893</c:v>
              </c:pt>
              <c:pt idx="4894">
                <c:v>4894</c:v>
              </c:pt>
              <c:pt idx="4895">
                <c:v>4895</c:v>
              </c:pt>
              <c:pt idx="4896">
                <c:v>4896</c:v>
              </c:pt>
              <c:pt idx="4897">
                <c:v>4897</c:v>
              </c:pt>
              <c:pt idx="4898">
                <c:v>4898</c:v>
              </c:pt>
              <c:pt idx="4899">
                <c:v>4899</c:v>
              </c:pt>
              <c:pt idx="4900">
                <c:v>4900</c:v>
              </c:pt>
              <c:pt idx="4901">
                <c:v>4901</c:v>
              </c:pt>
              <c:pt idx="4902">
                <c:v>4902</c:v>
              </c:pt>
              <c:pt idx="4903">
                <c:v>4903</c:v>
              </c:pt>
              <c:pt idx="4904">
                <c:v>4904</c:v>
              </c:pt>
              <c:pt idx="4905">
                <c:v>4905</c:v>
              </c:pt>
              <c:pt idx="4906">
                <c:v>4906</c:v>
              </c:pt>
              <c:pt idx="4907">
                <c:v>4907</c:v>
              </c:pt>
              <c:pt idx="4908">
                <c:v>4908</c:v>
              </c:pt>
              <c:pt idx="4909">
                <c:v>4909</c:v>
              </c:pt>
              <c:pt idx="4910">
                <c:v>4910</c:v>
              </c:pt>
              <c:pt idx="4911">
                <c:v>4911</c:v>
              </c:pt>
              <c:pt idx="4912">
                <c:v>4912</c:v>
              </c:pt>
              <c:pt idx="4913">
                <c:v>4913</c:v>
              </c:pt>
              <c:pt idx="4914">
                <c:v>4914</c:v>
              </c:pt>
              <c:pt idx="4915">
                <c:v>4915</c:v>
              </c:pt>
              <c:pt idx="4916">
                <c:v>4916</c:v>
              </c:pt>
              <c:pt idx="4917">
                <c:v>4917</c:v>
              </c:pt>
              <c:pt idx="4918">
                <c:v>4918</c:v>
              </c:pt>
              <c:pt idx="4919">
                <c:v>4919</c:v>
              </c:pt>
              <c:pt idx="4920">
                <c:v>4920</c:v>
              </c:pt>
              <c:pt idx="4921">
                <c:v>4921</c:v>
              </c:pt>
              <c:pt idx="4922">
                <c:v>4922</c:v>
              </c:pt>
              <c:pt idx="4923">
                <c:v>4923</c:v>
              </c:pt>
              <c:pt idx="4924">
                <c:v>4924</c:v>
              </c:pt>
              <c:pt idx="4925">
                <c:v>4925</c:v>
              </c:pt>
              <c:pt idx="4926">
                <c:v>4926</c:v>
              </c:pt>
              <c:pt idx="4927">
                <c:v>4927</c:v>
              </c:pt>
              <c:pt idx="4928">
                <c:v>4928</c:v>
              </c:pt>
              <c:pt idx="4929">
                <c:v>4929</c:v>
              </c:pt>
              <c:pt idx="4930">
                <c:v>4930</c:v>
              </c:pt>
              <c:pt idx="4931">
                <c:v>4931</c:v>
              </c:pt>
              <c:pt idx="4932">
                <c:v>4932</c:v>
              </c:pt>
              <c:pt idx="4933">
                <c:v>4933</c:v>
              </c:pt>
              <c:pt idx="4934">
                <c:v>4934</c:v>
              </c:pt>
              <c:pt idx="4935">
                <c:v>4935</c:v>
              </c:pt>
              <c:pt idx="4936">
                <c:v>4936</c:v>
              </c:pt>
              <c:pt idx="4937">
                <c:v>4937</c:v>
              </c:pt>
              <c:pt idx="4938">
                <c:v>4938</c:v>
              </c:pt>
              <c:pt idx="4939">
                <c:v>4939</c:v>
              </c:pt>
              <c:pt idx="4940">
                <c:v>4940</c:v>
              </c:pt>
              <c:pt idx="4941">
                <c:v>4941</c:v>
              </c:pt>
              <c:pt idx="4942">
                <c:v>4942</c:v>
              </c:pt>
              <c:pt idx="4943">
                <c:v>4943</c:v>
              </c:pt>
              <c:pt idx="4944">
                <c:v>4944</c:v>
              </c:pt>
              <c:pt idx="4945">
                <c:v>4945</c:v>
              </c:pt>
              <c:pt idx="4946">
                <c:v>4946</c:v>
              </c:pt>
              <c:pt idx="4947">
                <c:v>4947</c:v>
              </c:pt>
              <c:pt idx="4948">
                <c:v>4948</c:v>
              </c:pt>
              <c:pt idx="4949">
                <c:v>4949</c:v>
              </c:pt>
              <c:pt idx="4950">
                <c:v>4950</c:v>
              </c:pt>
              <c:pt idx="4951">
                <c:v>4951</c:v>
              </c:pt>
              <c:pt idx="4952">
                <c:v>4952</c:v>
              </c:pt>
              <c:pt idx="4953">
                <c:v>4953</c:v>
              </c:pt>
              <c:pt idx="4954">
                <c:v>4954</c:v>
              </c:pt>
              <c:pt idx="4955">
                <c:v>4955</c:v>
              </c:pt>
              <c:pt idx="4956">
                <c:v>4956</c:v>
              </c:pt>
              <c:pt idx="4957">
                <c:v>4957</c:v>
              </c:pt>
              <c:pt idx="4958">
                <c:v>4958</c:v>
              </c:pt>
              <c:pt idx="4959">
                <c:v>4959</c:v>
              </c:pt>
              <c:pt idx="4960">
                <c:v>4960</c:v>
              </c:pt>
              <c:pt idx="4961">
                <c:v>4961</c:v>
              </c:pt>
              <c:pt idx="4962">
                <c:v>4962</c:v>
              </c:pt>
              <c:pt idx="4963">
                <c:v>4963</c:v>
              </c:pt>
              <c:pt idx="4964">
                <c:v>4964</c:v>
              </c:pt>
              <c:pt idx="4965">
                <c:v>4965</c:v>
              </c:pt>
              <c:pt idx="4966">
                <c:v>4966</c:v>
              </c:pt>
              <c:pt idx="4967">
                <c:v>4967</c:v>
              </c:pt>
              <c:pt idx="4968">
                <c:v>4968</c:v>
              </c:pt>
              <c:pt idx="4969">
                <c:v>4969</c:v>
              </c:pt>
              <c:pt idx="4970">
                <c:v>4970</c:v>
              </c:pt>
              <c:pt idx="4971">
                <c:v>4971</c:v>
              </c:pt>
              <c:pt idx="4972">
                <c:v>4972</c:v>
              </c:pt>
              <c:pt idx="4973">
                <c:v>4973</c:v>
              </c:pt>
              <c:pt idx="4974">
                <c:v>4974</c:v>
              </c:pt>
              <c:pt idx="4975">
                <c:v>4975</c:v>
              </c:pt>
              <c:pt idx="4976">
                <c:v>4976</c:v>
              </c:pt>
              <c:pt idx="4977">
                <c:v>4977</c:v>
              </c:pt>
              <c:pt idx="4978">
                <c:v>4978</c:v>
              </c:pt>
              <c:pt idx="4979">
                <c:v>4979</c:v>
              </c:pt>
              <c:pt idx="4980">
                <c:v>4980</c:v>
              </c:pt>
              <c:pt idx="4981">
                <c:v>4981</c:v>
              </c:pt>
              <c:pt idx="4982">
                <c:v>4982</c:v>
              </c:pt>
              <c:pt idx="4983">
                <c:v>4983</c:v>
              </c:pt>
              <c:pt idx="4984">
                <c:v>4984</c:v>
              </c:pt>
              <c:pt idx="4985">
                <c:v>4985</c:v>
              </c:pt>
              <c:pt idx="4986">
                <c:v>4986</c:v>
              </c:pt>
              <c:pt idx="4987">
                <c:v>4987</c:v>
              </c:pt>
              <c:pt idx="4988">
                <c:v>4988</c:v>
              </c:pt>
              <c:pt idx="4989">
                <c:v>4989</c:v>
              </c:pt>
              <c:pt idx="4990">
                <c:v>4990</c:v>
              </c:pt>
              <c:pt idx="4991">
                <c:v>4991</c:v>
              </c:pt>
              <c:pt idx="4992">
                <c:v>4992</c:v>
              </c:pt>
              <c:pt idx="4993">
                <c:v>4993</c:v>
              </c:pt>
              <c:pt idx="4994">
                <c:v>4994</c:v>
              </c:pt>
              <c:pt idx="4995">
                <c:v>4995</c:v>
              </c:pt>
              <c:pt idx="4996">
                <c:v>4996</c:v>
              </c:pt>
              <c:pt idx="4997">
                <c:v>4997</c:v>
              </c:pt>
              <c:pt idx="4998">
                <c:v>4998</c:v>
              </c:pt>
              <c:pt idx="4999">
                <c:v>4999</c:v>
              </c:pt>
              <c:pt idx="5000">
                <c:v>5000</c:v>
              </c:pt>
              <c:pt idx="5001">
                <c:v>5001</c:v>
              </c:pt>
              <c:pt idx="5002">
                <c:v>5002</c:v>
              </c:pt>
              <c:pt idx="5003">
                <c:v>5003</c:v>
              </c:pt>
              <c:pt idx="5004">
                <c:v>5004</c:v>
              </c:pt>
              <c:pt idx="5005">
                <c:v>5005</c:v>
              </c:pt>
              <c:pt idx="5006">
                <c:v>5006</c:v>
              </c:pt>
              <c:pt idx="5007">
                <c:v>5007</c:v>
              </c:pt>
              <c:pt idx="5008">
                <c:v>5008</c:v>
              </c:pt>
              <c:pt idx="5009">
                <c:v>5009</c:v>
              </c:pt>
              <c:pt idx="5010">
                <c:v>5010</c:v>
              </c:pt>
              <c:pt idx="5011">
                <c:v>5011</c:v>
              </c:pt>
              <c:pt idx="5012">
                <c:v>5012</c:v>
              </c:pt>
              <c:pt idx="5013">
                <c:v>5013</c:v>
              </c:pt>
              <c:pt idx="5014">
                <c:v>5014</c:v>
              </c:pt>
              <c:pt idx="5015">
                <c:v>5015</c:v>
              </c:pt>
              <c:pt idx="5016">
                <c:v>5016</c:v>
              </c:pt>
              <c:pt idx="5017">
                <c:v>5017</c:v>
              </c:pt>
              <c:pt idx="5018">
                <c:v>5018</c:v>
              </c:pt>
              <c:pt idx="5019">
                <c:v>5019</c:v>
              </c:pt>
              <c:pt idx="5020">
                <c:v>5020</c:v>
              </c:pt>
              <c:pt idx="5021">
                <c:v>5021</c:v>
              </c:pt>
              <c:pt idx="5022">
                <c:v>5022</c:v>
              </c:pt>
              <c:pt idx="5023">
                <c:v>5023</c:v>
              </c:pt>
              <c:pt idx="5024">
                <c:v>5024</c:v>
              </c:pt>
              <c:pt idx="5025">
                <c:v>5025</c:v>
              </c:pt>
              <c:pt idx="5026">
                <c:v>5026</c:v>
              </c:pt>
              <c:pt idx="5027">
                <c:v>5027</c:v>
              </c:pt>
              <c:pt idx="5028">
                <c:v>5028</c:v>
              </c:pt>
              <c:pt idx="5029">
                <c:v>5029</c:v>
              </c:pt>
              <c:pt idx="5030">
                <c:v>5030</c:v>
              </c:pt>
              <c:pt idx="5031">
                <c:v>5031</c:v>
              </c:pt>
              <c:pt idx="5032">
                <c:v>5032</c:v>
              </c:pt>
              <c:pt idx="5033">
                <c:v>5033</c:v>
              </c:pt>
              <c:pt idx="5034">
                <c:v>5034</c:v>
              </c:pt>
              <c:pt idx="5035">
                <c:v>5035</c:v>
              </c:pt>
              <c:pt idx="5036">
                <c:v>5036</c:v>
              </c:pt>
              <c:pt idx="5037">
                <c:v>5037</c:v>
              </c:pt>
              <c:pt idx="5038">
                <c:v>5038</c:v>
              </c:pt>
              <c:pt idx="5039">
                <c:v>5039</c:v>
              </c:pt>
              <c:pt idx="5040">
                <c:v>5040</c:v>
              </c:pt>
              <c:pt idx="5041">
                <c:v>5041</c:v>
              </c:pt>
              <c:pt idx="5042">
                <c:v>5042</c:v>
              </c:pt>
              <c:pt idx="5043">
                <c:v>5043</c:v>
              </c:pt>
              <c:pt idx="5044">
                <c:v>5044</c:v>
              </c:pt>
              <c:pt idx="5045">
                <c:v>5045</c:v>
              </c:pt>
              <c:pt idx="5046">
                <c:v>5046</c:v>
              </c:pt>
              <c:pt idx="5047">
                <c:v>5047</c:v>
              </c:pt>
              <c:pt idx="5048">
                <c:v>5048</c:v>
              </c:pt>
              <c:pt idx="5049">
                <c:v>5049</c:v>
              </c:pt>
              <c:pt idx="5050">
                <c:v>5050</c:v>
              </c:pt>
              <c:pt idx="5051">
                <c:v>5051</c:v>
              </c:pt>
              <c:pt idx="5052">
                <c:v>5052</c:v>
              </c:pt>
              <c:pt idx="5053">
                <c:v>5053</c:v>
              </c:pt>
              <c:pt idx="5054">
                <c:v>5054</c:v>
              </c:pt>
              <c:pt idx="5055">
                <c:v>5055</c:v>
              </c:pt>
              <c:pt idx="5056">
                <c:v>5056</c:v>
              </c:pt>
              <c:pt idx="5057">
                <c:v>5057</c:v>
              </c:pt>
              <c:pt idx="5058">
                <c:v>5058</c:v>
              </c:pt>
              <c:pt idx="5059">
                <c:v>5059</c:v>
              </c:pt>
              <c:pt idx="5060">
                <c:v>5060</c:v>
              </c:pt>
              <c:pt idx="5061">
                <c:v>5061</c:v>
              </c:pt>
              <c:pt idx="5062">
                <c:v>5062</c:v>
              </c:pt>
              <c:pt idx="5063">
                <c:v>5063</c:v>
              </c:pt>
              <c:pt idx="5064">
                <c:v>5064</c:v>
              </c:pt>
              <c:pt idx="5065">
                <c:v>5065</c:v>
              </c:pt>
              <c:pt idx="5066">
                <c:v>5066</c:v>
              </c:pt>
              <c:pt idx="5067">
                <c:v>5067</c:v>
              </c:pt>
              <c:pt idx="5068">
                <c:v>5068</c:v>
              </c:pt>
              <c:pt idx="5069">
                <c:v>5069</c:v>
              </c:pt>
              <c:pt idx="5070">
                <c:v>5070</c:v>
              </c:pt>
              <c:pt idx="5071">
                <c:v>5071</c:v>
              </c:pt>
              <c:pt idx="5072">
                <c:v>5072</c:v>
              </c:pt>
              <c:pt idx="5073">
                <c:v>5073</c:v>
              </c:pt>
              <c:pt idx="5074">
                <c:v>5074</c:v>
              </c:pt>
              <c:pt idx="5075">
                <c:v>5075</c:v>
              </c:pt>
              <c:pt idx="5076">
                <c:v>5076</c:v>
              </c:pt>
              <c:pt idx="5077">
                <c:v>5077</c:v>
              </c:pt>
              <c:pt idx="5078">
                <c:v>5078</c:v>
              </c:pt>
              <c:pt idx="5079">
                <c:v>5079</c:v>
              </c:pt>
              <c:pt idx="5080">
                <c:v>5080</c:v>
              </c:pt>
              <c:pt idx="5081">
                <c:v>5081</c:v>
              </c:pt>
              <c:pt idx="5082">
                <c:v>5082</c:v>
              </c:pt>
              <c:pt idx="5083">
                <c:v>5083</c:v>
              </c:pt>
              <c:pt idx="5084">
                <c:v>5084</c:v>
              </c:pt>
              <c:pt idx="5085">
                <c:v>5085</c:v>
              </c:pt>
              <c:pt idx="5086">
                <c:v>5086</c:v>
              </c:pt>
              <c:pt idx="5087">
                <c:v>5087</c:v>
              </c:pt>
              <c:pt idx="5088">
                <c:v>5088</c:v>
              </c:pt>
              <c:pt idx="5089">
                <c:v>5089</c:v>
              </c:pt>
              <c:pt idx="5090">
                <c:v>5090</c:v>
              </c:pt>
              <c:pt idx="5091">
                <c:v>5091</c:v>
              </c:pt>
              <c:pt idx="5092">
                <c:v>5092</c:v>
              </c:pt>
              <c:pt idx="5093">
                <c:v>5093</c:v>
              </c:pt>
              <c:pt idx="5094">
                <c:v>5094</c:v>
              </c:pt>
              <c:pt idx="5095">
                <c:v>5095</c:v>
              </c:pt>
              <c:pt idx="5096">
                <c:v>5096</c:v>
              </c:pt>
              <c:pt idx="5097">
                <c:v>5097</c:v>
              </c:pt>
              <c:pt idx="5098">
                <c:v>5098</c:v>
              </c:pt>
              <c:pt idx="5099">
                <c:v>5099</c:v>
              </c:pt>
              <c:pt idx="5100">
                <c:v>5100</c:v>
              </c:pt>
              <c:pt idx="5101">
                <c:v>5101</c:v>
              </c:pt>
              <c:pt idx="5102">
                <c:v>5102</c:v>
              </c:pt>
              <c:pt idx="5103">
                <c:v>5103</c:v>
              </c:pt>
              <c:pt idx="5104">
                <c:v>5104</c:v>
              </c:pt>
              <c:pt idx="5105">
                <c:v>5105</c:v>
              </c:pt>
              <c:pt idx="5106">
                <c:v>5106</c:v>
              </c:pt>
              <c:pt idx="5107">
                <c:v>5107</c:v>
              </c:pt>
              <c:pt idx="5108">
                <c:v>5108</c:v>
              </c:pt>
              <c:pt idx="5109">
                <c:v>5109</c:v>
              </c:pt>
              <c:pt idx="5110">
                <c:v>5110</c:v>
              </c:pt>
              <c:pt idx="5111">
                <c:v>5111</c:v>
              </c:pt>
              <c:pt idx="5112">
                <c:v>5112</c:v>
              </c:pt>
              <c:pt idx="5113">
                <c:v>5113</c:v>
              </c:pt>
              <c:pt idx="5114">
                <c:v>5114</c:v>
              </c:pt>
              <c:pt idx="5115">
                <c:v>5115</c:v>
              </c:pt>
              <c:pt idx="5116">
                <c:v>5116</c:v>
              </c:pt>
              <c:pt idx="5117">
                <c:v>5117</c:v>
              </c:pt>
              <c:pt idx="5118">
                <c:v>5118</c:v>
              </c:pt>
              <c:pt idx="5119">
                <c:v>5119</c:v>
              </c:pt>
              <c:pt idx="5120">
                <c:v>5120</c:v>
              </c:pt>
              <c:pt idx="5121">
                <c:v>5121</c:v>
              </c:pt>
              <c:pt idx="5122">
                <c:v>5122</c:v>
              </c:pt>
              <c:pt idx="5123">
                <c:v>5123</c:v>
              </c:pt>
              <c:pt idx="5124">
                <c:v>5124</c:v>
              </c:pt>
              <c:pt idx="5125">
                <c:v>5125</c:v>
              </c:pt>
              <c:pt idx="5126">
                <c:v>5126</c:v>
              </c:pt>
              <c:pt idx="5127">
                <c:v>5127</c:v>
              </c:pt>
              <c:pt idx="5128">
                <c:v>5128</c:v>
              </c:pt>
              <c:pt idx="5129">
                <c:v>5129</c:v>
              </c:pt>
              <c:pt idx="5130">
                <c:v>5130</c:v>
              </c:pt>
              <c:pt idx="5131">
                <c:v>5131</c:v>
              </c:pt>
              <c:pt idx="5132">
                <c:v>5132</c:v>
              </c:pt>
              <c:pt idx="5133">
                <c:v>5133</c:v>
              </c:pt>
              <c:pt idx="5134">
                <c:v>5134</c:v>
              </c:pt>
              <c:pt idx="5135">
                <c:v>5135</c:v>
              </c:pt>
              <c:pt idx="5136">
                <c:v>5136</c:v>
              </c:pt>
              <c:pt idx="5137">
                <c:v>5137</c:v>
              </c:pt>
              <c:pt idx="5138">
                <c:v>5138</c:v>
              </c:pt>
              <c:pt idx="5139">
                <c:v>5139</c:v>
              </c:pt>
              <c:pt idx="5140">
                <c:v>5140</c:v>
              </c:pt>
              <c:pt idx="5141">
                <c:v>5141</c:v>
              </c:pt>
              <c:pt idx="5142">
                <c:v>5142</c:v>
              </c:pt>
              <c:pt idx="5143">
                <c:v>5143</c:v>
              </c:pt>
              <c:pt idx="5144">
                <c:v>5144</c:v>
              </c:pt>
              <c:pt idx="5145">
                <c:v>5145</c:v>
              </c:pt>
              <c:pt idx="5146">
                <c:v>5146</c:v>
              </c:pt>
              <c:pt idx="5147">
                <c:v>5147</c:v>
              </c:pt>
              <c:pt idx="5148">
                <c:v>5148</c:v>
              </c:pt>
              <c:pt idx="5149">
                <c:v>5149</c:v>
              </c:pt>
              <c:pt idx="5150">
                <c:v>5150</c:v>
              </c:pt>
              <c:pt idx="5151">
                <c:v>5151</c:v>
              </c:pt>
              <c:pt idx="5152">
                <c:v>5152</c:v>
              </c:pt>
              <c:pt idx="5153">
                <c:v>5153</c:v>
              </c:pt>
              <c:pt idx="5154">
                <c:v>5154</c:v>
              </c:pt>
              <c:pt idx="5155">
                <c:v>5155</c:v>
              </c:pt>
              <c:pt idx="5156">
                <c:v>5156</c:v>
              </c:pt>
              <c:pt idx="5157">
                <c:v>5157</c:v>
              </c:pt>
              <c:pt idx="5158">
                <c:v>5158</c:v>
              </c:pt>
              <c:pt idx="5159">
                <c:v>5159</c:v>
              </c:pt>
              <c:pt idx="5160">
                <c:v>5160</c:v>
              </c:pt>
              <c:pt idx="5161">
                <c:v>5161</c:v>
              </c:pt>
              <c:pt idx="5162">
                <c:v>5162</c:v>
              </c:pt>
              <c:pt idx="5163">
                <c:v>5163</c:v>
              </c:pt>
              <c:pt idx="5164">
                <c:v>5164</c:v>
              </c:pt>
              <c:pt idx="5165">
                <c:v>5165</c:v>
              </c:pt>
              <c:pt idx="5166">
                <c:v>5166</c:v>
              </c:pt>
              <c:pt idx="5167">
                <c:v>5167</c:v>
              </c:pt>
              <c:pt idx="5168">
                <c:v>5168</c:v>
              </c:pt>
              <c:pt idx="5169">
                <c:v>5169</c:v>
              </c:pt>
              <c:pt idx="5170">
                <c:v>5170</c:v>
              </c:pt>
              <c:pt idx="5171">
                <c:v>5171</c:v>
              </c:pt>
              <c:pt idx="5172">
                <c:v>5172</c:v>
              </c:pt>
              <c:pt idx="5173">
                <c:v>5173</c:v>
              </c:pt>
              <c:pt idx="5174">
                <c:v>5174</c:v>
              </c:pt>
              <c:pt idx="5175">
                <c:v>5175</c:v>
              </c:pt>
              <c:pt idx="5176">
                <c:v>5176</c:v>
              </c:pt>
              <c:pt idx="5177">
                <c:v>5177</c:v>
              </c:pt>
              <c:pt idx="5178">
                <c:v>5178</c:v>
              </c:pt>
              <c:pt idx="5179">
                <c:v>5179</c:v>
              </c:pt>
              <c:pt idx="5180">
                <c:v>5180</c:v>
              </c:pt>
              <c:pt idx="5181">
                <c:v>5181</c:v>
              </c:pt>
              <c:pt idx="5182">
                <c:v>5182</c:v>
              </c:pt>
              <c:pt idx="5183">
                <c:v>5183</c:v>
              </c:pt>
              <c:pt idx="5184">
                <c:v>5184</c:v>
              </c:pt>
              <c:pt idx="5185">
                <c:v>5185</c:v>
              </c:pt>
              <c:pt idx="5186">
                <c:v>5186</c:v>
              </c:pt>
              <c:pt idx="5187">
                <c:v>5187</c:v>
              </c:pt>
              <c:pt idx="5188">
                <c:v>5188</c:v>
              </c:pt>
              <c:pt idx="5189">
                <c:v>5189</c:v>
              </c:pt>
              <c:pt idx="5190">
                <c:v>5190</c:v>
              </c:pt>
              <c:pt idx="5191">
                <c:v>5191</c:v>
              </c:pt>
              <c:pt idx="5192">
                <c:v>5192</c:v>
              </c:pt>
              <c:pt idx="5193">
                <c:v>5193</c:v>
              </c:pt>
              <c:pt idx="5194">
                <c:v>5194</c:v>
              </c:pt>
              <c:pt idx="5195">
                <c:v>5195</c:v>
              </c:pt>
              <c:pt idx="5196">
                <c:v>5196</c:v>
              </c:pt>
              <c:pt idx="5197">
                <c:v>5197</c:v>
              </c:pt>
              <c:pt idx="5198">
                <c:v>5198</c:v>
              </c:pt>
              <c:pt idx="5199">
                <c:v>5199</c:v>
              </c:pt>
              <c:pt idx="5200">
                <c:v>5200</c:v>
              </c:pt>
              <c:pt idx="5201">
                <c:v>5201</c:v>
              </c:pt>
              <c:pt idx="5202">
                <c:v>5202</c:v>
              </c:pt>
              <c:pt idx="5203">
                <c:v>5203</c:v>
              </c:pt>
              <c:pt idx="5204">
                <c:v>5204</c:v>
              </c:pt>
              <c:pt idx="5205">
                <c:v>5205</c:v>
              </c:pt>
              <c:pt idx="5206">
                <c:v>5206</c:v>
              </c:pt>
              <c:pt idx="5207">
                <c:v>5207</c:v>
              </c:pt>
              <c:pt idx="5208">
                <c:v>5208</c:v>
              </c:pt>
              <c:pt idx="5209">
                <c:v>5209</c:v>
              </c:pt>
              <c:pt idx="5210">
                <c:v>5210</c:v>
              </c:pt>
              <c:pt idx="5211">
                <c:v>5211</c:v>
              </c:pt>
              <c:pt idx="5212">
                <c:v>5212</c:v>
              </c:pt>
              <c:pt idx="5213">
                <c:v>5213</c:v>
              </c:pt>
              <c:pt idx="5214">
                <c:v>5214</c:v>
              </c:pt>
              <c:pt idx="5215">
                <c:v>5215</c:v>
              </c:pt>
              <c:pt idx="5216">
                <c:v>5216</c:v>
              </c:pt>
              <c:pt idx="5217">
                <c:v>5217</c:v>
              </c:pt>
              <c:pt idx="5218">
                <c:v>5218</c:v>
              </c:pt>
              <c:pt idx="5219">
                <c:v>5219</c:v>
              </c:pt>
              <c:pt idx="5220">
                <c:v>5220</c:v>
              </c:pt>
              <c:pt idx="5221">
                <c:v>5221</c:v>
              </c:pt>
              <c:pt idx="5222">
                <c:v>5222</c:v>
              </c:pt>
              <c:pt idx="5223">
                <c:v>5223</c:v>
              </c:pt>
              <c:pt idx="5224">
                <c:v>5224</c:v>
              </c:pt>
              <c:pt idx="5225">
                <c:v>5225</c:v>
              </c:pt>
              <c:pt idx="5226">
                <c:v>5226</c:v>
              </c:pt>
              <c:pt idx="5227">
                <c:v>5227</c:v>
              </c:pt>
              <c:pt idx="5228">
                <c:v>5228</c:v>
              </c:pt>
              <c:pt idx="5229">
                <c:v>5229</c:v>
              </c:pt>
              <c:pt idx="5230">
                <c:v>5230</c:v>
              </c:pt>
              <c:pt idx="5231">
                <c:v>5231</c:v>
              </c:pt>
              <c:pt idx="5232">
                <c:v>5232</c:v>
              </c:pt>
              <c:pt idx="5233">
                <c:v>5233</c:v>
              </c:pt>
              <c:pt idx="5234">
                <c:v>5234</c:v>
              </c:pt>
              <c:pt idx="5235">
                <c:v>5235</c:v>
              </c:pt>
              <c:pt idx="5236">
                <c:v>5236</c:v>
              </c:pt>
              <c:pt idx="5237">
                <c:v>5237</c:v>
              </c:pt>
              <c:pt idx="5238">
                <c:v>5238</c:v>
              </c:pt>
              <c:pt idx="5239">
                <c:v>5239</c:v>
              </c:pt>
              <c:pt idx="5240">
                <c:v>5240</c:v>
              </c:pt>
              <c:pt idx="5241">
                <c:v>5241</c:v>
              </c:pt>
              <c:pt idx="5242">
                <c:v>5242</c:v>
              </c:pt>
              <c:pt idx="5243">
                <c:v>5243</c:v>
              </c:pt>
              <c:pt idx="5244">
                <c:v>5244</c:v>
              </c:pt>
              <c:pt idx="5245">
                <c:v>5245</c:v>
              </c:pt>
              <c:pt idx="5246">
                <c:v>5246</c:v>
              </c:pt>
              <c:pt idx="5247">
                <c:v>5247</c:v>
              </c:pt>
              <c:pt idx="5248">
                <c:v>5248</c:v>
              </c:pt>
              <c:pt idx="5249">
                <c:v>5249</c:v>
              </c:pt>
              <c:pt idx="5250">
                <c:v>5250</c:v>
              </c:pt>
              <c:pt idx="5251">
                <c:v>5251</c:v>
              </c:pt>
              <c:pt idx="5252">
                <c:v>5252</c:v>
              </c:pt>
              <c:pt idx="5253">
                <c:v>5253</c:v>
              </c:pt>
              <c:pt idx="5254">
                <c:v>5254</c:v>
              </c:pt>
              <c:pt idx="5255">
                <c:v>5255</c:v>
              </c:pt>
              <c:pt idx="5256">
                <c:v>5256</c:v>
              </c:pt>
              <c:pt idx="5257">
                <c:v>5257</c:v>
              </c:pt>
              <c:pt idx="5258">
                <c:v>5258</c:v>
              </c:pt>
              <c:pt idx="5259">
                <c:v>5259</c:v>
              </c:pt>
              <c:pt idx="5260">
                <c:v>5260</c:v>
              </c:pt>
              <c:pt idx="5261">
                <c:v>5261</c:v>
              </c:pt>
              <c:pt idx="5262">
                <c:v>5262</c:v>
              </c:pt>
              <c:pt idx="5263">
                <c:v>5263</c:v>
              </c:pt>
              <c:pt idx="5264">
                <c:v>5264</c:v>
              </c:pt>
              <c:pt idx="5265">
                <c:v>5265</c:v>
              </c:pt>
              <c:pt idx="5266">
                <c:v>5266</c:v>
              </c:pt>
              <c:pt idx="5267">
                <c:v>5267</c:v>
              </c:pt>
              <c:pt idx="5268">
                <c:v>5268</c:v>
              </c:pt>
              <c:pt idx="5269">
                <c:v>5269</c:v>
              </c:pt>
              <c:pt idx="5270">
                <c:v>5270</c:v>
              </c:pt>
              <c:pt idx="5271">
                <c:v>5271</c:v>
              </c:pt>
              <c:pt idx="5272">
                <c:v>5272</c:v>
              </c:pt>
              <c:pt idx="5273">
                <c:v>5273</c:v>
              </c:pt>
              <c:pt idx="5274">
                <c:v>5274</c:v>
              </c:pt>
              <c:pt idx="5275">
                <c:v>5275</c:v>
              </c:pt>
              <c:pt idx="5276">
                <c:v>5276</c:v>
              </c:pt>
              <c:pt idx="5277">
                <c:v>5277</c:v>
              </c:pt>
              <c:pt idx="5278">
                <c:v>5278</c:v>
              </c:pt>
              <c:pt idx="5279">
                <c:v>5279</c:v>
              </c:pt>
              <c:pt idx="5280">
                <c:v>5280</c:v>
              </c:pt>
              <c:pt idx="5281">
                <c:v>5281</c:v>
              </c:pt>
              <c:pt idx="5282">
                <c:v>5282</c:v>
              </c:pt>
              <c:pt idx="5283">
                <c:v>5283</c:v>
              </c:pt>
              <c:pt idx="5284">
                <c:v>5284</c:v>
              </c:pt>
              <c:pt idx="5285">
                <c:v>5285</c:v>
              </c:pt>
              <c:pt idx="5286">
                <c:v>5286</c:v>
              </c:pt>
              <c:pt idx="5287">
                <c:v>5287</c:v>
              </c:pt>
              <c:pt idx="5288">
                <c:v>5288</c:v>
              </c:pt>
              <c:pt idx="5289">
                <c:v>5289</c:v>
              </c:pt>
              <c:pt idx="5290">
                <c:v>5290</c:v>
              </c:pt>
              <c:pt idx="5291">
                <c:v>5291</c:v>
              </c:pt>
              <c:pt idx="5292">
                <c:v>5292</c:v>
              </c:pt>
              <c:pt idx="5293">
                <c:v>5293</c:v>
              </c:pt>
              <c:pt idx="5294">
                <c:v>5294</c:v>
              </c:pt>
              <c:pt idx="5295">
                <c:v>5295</c:v>
              </c:pt>
              <c:pt idx="5296">
                <c:v>5296</c:v>
              </c:pt>
              <c:pt idx="5297">
                <c:v>5297</c:v>
              </c:pt>
              <c:pt idx="5298">
                <c:v>5298</c:v>
              </c:pt>
              <c:pt idx="5299">
                <c:v>5299</c:v>
              </c:pt>
              <c:pt idx="5300">
                <c:v>5300</c:v>
              </c:pt>
              <c:pt idx="5301">
                <c:v>5301</c:v>
              </c:pt>
              <c:pt idx="5302">
                <c:v>5302</c:v>
              </c:pt>
              <c:pt idx="5303">
                <c:v>5303</c:v>
              </c:pt>
              <c:pt idx="5304">
                <c:v>5304</c:v>
              </c:pt>
              <c:pt idx="5305">
                <c:v>5305</c:v>
              </c:pt>
              <c:pt idx="5306">
                <c:v>5306</c:v>
              </c:pt>
              <c:pt idx="5307">
                <c:v>5307</c:v>
              </c:pt>
              <c:pt idx="5308">
                <c:v>5308</c:v>
              </c:pt>
              <c:pt idx="5309">
                <c:v>5309</c:v>
              </c:pt>
              <c:pt idx="5310">
                <c:v>5310</c:v>
              </c:pt>
              <c:pt idx="5311">
                <c:v>5311</c:v>
              </c:pt>
              <c:pt idx="5312">
                <c:v>5312</c:v>
              </c:pt>
              <c:pt idx="5313">
                <c:v>5313</c:v>
              </c:pt>
              <c:pt idx="5314">
                <c:v>5314</c:v>
              </c:pt>
              <c:pt idx="5315">
                <c:v>5315</c:v>
              </c:pt>
              <c:pt idx="5316">
                <c:v>5316</c:v>
              </c:pt>
              <c:pt idx="5317">
                <c:v>5317</c:v>
              </c:pt>
              <c:pt idx="5318">
                <c:v>5318</c:v>
              </c:pt>
              <c:pt idx="5319">
                <c:v>5319</c:v>
              </c:pt>
              <c:pt idx="5320">
                <c:v>5320</c:v>
              </c:pt>
              <c:pt idx="5321">
                <c:v>5321</c:v>
              </c:pt>
              <c:pt idx="5322">
                <c:v>5322</c:v>
              </c:pt>
              <c:pt idx="5323">
                <c:v>5323</c:v>
              </c:pt>
              <c:pt idx="5324">
                <c:v>5324</c:v>
              </c:pt>
              <c:pt idx="5325">
                <c:v>5325</c:v>
              </c:pt>
              <c:pt idx="5326">
                <c:v>5326</c:v>
              </c:pt>
              <c:pt idx="5327">
                <c:v>5327</c:v>
              </c:pt>
              <c:pt idx="5328">
                <c:v>5328</c:v>
              </c:pt>
              <c:pt idx="5329">
                <c:v>5329</c:v>
              </c:pt>
              <c:pt idx="5330">
                <c:v>5330</c:v>
              </c:pt>
              <c:pt idx="5331">
                <c:v>5331</c:v>
              </c:pt>
              <c:pt idx="5332">
                <c:v>5332</c:v>
              </c:pt>
              <c:pt idx="5333">
                <c:v>5333</c:v>
              </c:pt>
              <c:pt idx="5334">
                <c:v>5334</c:v>
              </c:pt>
              <c:pt idx="5335">
                <c:v>5335</c:v>
              </c:pt>
              <c:pt idx="5336">
                <c:v>5336</c:v>
              </c:pt>
              <c:pt idx="5337">
                <c:v>5337</c:v>
              </c:pt>
              <c:pt idx="5338">
                <c:v>5338</c:v>
              </c:pt>
              <c:pt idx="5339">
                <c:v>5339</c:v>
              </c:pt>
              <c:pt idx="5340">
                <c:v>5340</c:v>
              </c:pt>
              <c:pt idx="5341">
                <c:v>5341</c:v>
              </c:pt>
              <c:pt idx="5342">
                <c:v>5342</c:v>
              </c:pt>
              <c:pt idx="5343">
                <c:v>5343</c:v>
              </c:pt>
              <c:pt idx="5344">
                <c:v>5344</c:v>
              </c:pt>
              <c:pt idx="5345">
                <c:v>5345</c:v>
              </c:pt>
              <c:pt idx="5346">
                <c:v>5346</c:v>
              </c:pt>
              <c:pt idx="5347">
                <c:v>5347</c:v>
              </c:pt>
              <c:pt idx="5348">
                <c:v>5348</c:v>
              </c:pt>
              <c:pt idx="5349">
                <c:v>5349</c:v>
              </c:pt>
              <c:pt idx="5350">
                <c:v>5350</c:v>
              </c:pt>
              <c:pt idx="5351">
                <c:v>5351</c:v>
              </c:pt>
              <c:pt idx="5352">
                <c:v>5352</c:v>
              </c:pt>
              <c:pt idx="5353">
                <c:v>5353</c:v>
              </c:pt>
              <c:pt idx="5354">
                <c:v>5354</c:v>
              </c:pt>
              <c:pt idx="5355">
                <c:v>5355</c:v>
              </c:pt>
              <c:pt idx="5356">
                <c:v>5356</c:v>
              </c:pt>
              <c:pt idx="5357">
                <c:v>5357</c:v>
              </c:pt>
              <c:pt idx="5358">
                <c:v>5358</c:v>
              </c:pt>
              <c:pt idx="5359">
                <c:v>5359</c:v>
              </c:pt>
              <c:pt idx="5360">
                <c:v>5360</c:v>
              </c:pt>
              <c:pt idx="5361">
                <c:v>5361</c:v>
              </c:pt>
              <c:pt idx="5362">
                <c:v>5362</c:v>
              </c:pt>
              <c:pt idx="5363">
                <c:v>5363</c:v>
              </c:pt>
              <c:pt idx="5364">
                <c:v>5364</c:v>
              </c:pt>
              <c:pt idx="5365">
                <c:v>5365</c:v>
              </c:pt>
              <c:pt idx="5366">
                <c:v>5366</c:v>
              </c:pt>
              <c:pt idx="5367">
                <c:v>5367</c:v>
              </c:pt>
              <c:pt idx="5368">
                <c:v>5368</c:v>
              </c:pt>
              <c:pt idx="5369">
                <c:v>5369</c:v>
              </c:pt>
              <c:pt idx="5370">
                <c:v>5370</c:v>
              </c:pt>
              <c:pt idx="5371">
                <c:v>5371</c:v>
              </c:pt>
              <c:pt idx="5372">
                <c:v>5372</c:v>
              </c:pt>
              <c:pt idx="5373">
                <c:v>5373</c:v>
              </c:pt>
              <c:pt idx="5374">
                <c:v>5374</c:v>
              </c:pt>
              <c:pt idx="5375">
                <c:v>5375</c:v>
              </c:pt>
              <c:pt idx="5376">
                <c:v>5376</c:v>
              </c:pt>
              <c:pt idx="5377">
                <c:v>5377</c:v>
              </c:pt>
              <c:pt idx="5378">
                <c:v>5378</c:v>
              </c:pt>
              <c:pt idx="5379">
                <c:v>5379</c:v>
              </c:pt>
              <c:pt idx="5380">
                <c:v>5380</c:v>
              </c:pt>
              <c:pt idx="5381">
                <c:v>5381</c:v>
              </c:pt>
              <c:pt idx="5382">
                <c:v>5382</c:v>
              </c:pt>
              <c:pt idx="5383">
                <c:v>5383</c:v>
              </c:pt>
              <c:pt idx="5384">
                <c:v>5384</c:v>
              </c:pt>
              <c:pt idx="5385">
                <c:v>5385</c:v>
              </c:pt>
              <c:pt idx="5386">
                <c:v>5386</c:v>
              </c:pt>
              <c:pt idx="5387">
                <c:v>5387</c:v>
              </c:pt>
              <c:pt idx="5388">
                <c:v>5388</c:v>
              </c:pt>
              <c:pt idx="5389">
                <c:v>5389</c:v>
              </c:pt>
              <c:pt idx="5390">
                <c:v>5390</c:v>
              </c:pt>
              <c:pt idx="5391">
                <c:v>5391</c:v>
              </c:pt>
              <c:pt idx="5392">
                <c:v>5392</c:v>
              </c:pt>
              <c:pt idx="5393">
                <c:v>5393</c:v>
              </c:pt>
              <c:pt idx="5394">
                <c:v>5394</c:v>
              </c:pt>
              <c:pt idx="5395">
                <c:v>5395</c:v>
              </c:pt>
              <c:pt idx="5396">
                <c:v>5396</c:v>
              </c:pt>
              <c:pt idx="5397">
                <c:v>5397</c:v>
              </c:pt>
              <c:pt idx="5398">
                <c:v>5398</c:v>
              </c:pt>
              <c:pt idx="5399">
                <c:v>5399</c:v>
              </c:pt>
              <c:pt idx="5400">
                <c:v>5400</c:v>
              </c:pt>
              <c:pt idx="5401">
                <c:v>5401</c:v>
              </c:pt>
              <c:pt idx="5402">
                <c:v>5402</c:v>
              </c:pt>
              <c:pt idx="5403">
                <c:v>5403</c:v>
              </c:pt>
              <c:pt idx="5404">
                <c:v>5404</c:v>
              </c:pt>
              <c:pt idx="5405">
                <c:v>5405</c:v>
              </c:pt>
              <c:pt idx="5406">
                <c:v>5406</c:v>
              </c:pt>
              <c:pt idx="5407">
                <c:v>5407</c:v>
              </c:pt>
              <c:pt idx="5408">
                <c:v>5408</c:v>
              </c:pt>
              <c:pt idx="5409">
                <c:v>5409</c:v>
              </c:pt>
              <c:pt idx="5410">
                <c:v>5410</c:v>
              </c:pt>
              <c:pt idx="5411">
                <c:v>5411</c:v>
              </c:pt>
              <c:pt idx="5412">
                <c:v>5412</c:v>
              </c:pt>
              <c:pt idx="5413">
                <c:v>5413</c:v>
              </c:pt>
              <c:pt idx="5414">
                <c:v>5414</c:v>
              </c:pt>
              <c:pt idx="5415">
                <c:v>5415</c:v>
              </c:pt>
              <c:pt idx="5416">
                <c:v>5416</c:v>
              </c:pt>
              <c:pt idx="5417">
                <c:v>5417</c:v>
              </c:pt>
              <c:pt idx="5418">
                <c:v>5418</c:v>
              </c:pt>
              <c:pt idx="5419">
                <c:v>5419</c:v>
              </c:pt>
              <c:pt idx="5420">
                <c:v>5420</c:v>
              </c:pt>
              <c:pt idx="5421">
                <c:v>5421</c:v>
              </c:pt>
              <c:pt idx="5422">
                <c:v>5422</c:v>
              </c:pt>
              <c:pt idx="5423">
                <c:v>5423</c:v>
              </c:pt>
              <c:pt idx="5424">
                <c:v>5424</c:v>
              </c:pt>
              <c:pt idx="5425">
                <c:v>5425</c:v>
              </c:pt>
              <c:pt idx="5426">
                <c:v>5426</c:v>
              </c:pt>
              <c:pt idx="5427">
                <c:v>5427</c:v>
              </c:pt>
              <c:pt idx="5428">
                <c:v>5428</c:v>
              </c:pt>
              <c:pt idx="5429">
                <c:v>5429</c:v>
              </c:pt>
              <c:pt idx="5430">
                <c:v>5430</c:v>
              </c:pt>
              <c:pt idx="5431">
                <c:v>5431</c:v>
              </c:pt>
              <c:pt idx="5432">
                <c:v>5432</c:v>
              </c:pt>
              <c:pt idx="5433">
                <c:v>5433</c:v>
              </c:pt>
              <c:pt idx="5434">
                <c:v>5434</c:v>
              </c:pt>
              <c:pt idx="5435">
                <c:v>5435</c:v>
              </c:pt>
              <c:pt idx="5436">
                <c:v>5436</c:v>
              </c:pt>
              <c:pt idx="5437">
                <c:v>5437</c:v>
              </c:pt>
              <c:pt idx="5438">
                <c:v>5438</c:v>
              </c:pt>
              <c:pt idx="5439">
                <c:v>5439</c:v>
              </c:pt>
              <c:pt idx="5440">
                <c:v>5440</c:v>
              </c:pt>
              <c:pt idx="5441">
                <c:v>5441</c:v>
              </c:pt>
              <c:pt idx="5442">
                <c:v>5442</c:v>
              </c:pt>
              <c:pt idx="5443">
                <c:v>5443</c:v>
              </c:pt>
              <c:pt idx="5444">
                <c:v>5444</c:v>
              </c:pt>
              <c:pt idx="5445">
                <c:v>5445</c:v>
              </c:pt>
              <c:pt idx="5446">
                <c:v>5446</c:v>
              </c:pt>
              <c:pt idx="5447">
                <c:v>5447</c:v>
              </c:pt>
              <c:pt idx="5448">
                <c:v>5448</c:v>
              </c:pt>
              <c:pt idx="5449">
                <c:v>5449</c:v>
              </c:pt>
              <c:pt idx="5450">
                <c:v>5450</c:v>
              </c:pt>
              <c:pt idx="5451">
                <c:v>5451</c:v>
              </c:pt>
              <c:pt idx="5452">
                <c:v>5452</c:v>
              </c:pt>
              <c:pt idx="5453">
                <c:v>5453</c:v>
              </c:pt>
              <c:pt idx="5454">
                <c:v>5454</c:v>
              </c:pt>
              <c:pt idx="5455">
                <c:v>5455</c:v>
              </c:pt>
              <c:pt idx="5456">
                <c:v>5456</c:v>
              </c:pt>
              <c:pt idx="5457">
                <c:v>5457</c:v>
              </c:pt>
              <c:pt idx="5458">
                <c:v>5458</c:v>
              </c:pt>
              <c:pt idx="5459">
                <c:v>5459</c:v>
              </c:pt>
              <c:pt idx="5460">
                <c:v>5460</c:v>
              </c:pt>
              <c:pt idx="5461">
                <c:v>5461</c:v>
              </c:pt>
              <c:pt idx="5462">
                <c:v>5462</c:v>
              </c:pt>
              <c:pt idx="5463">
                <c:v>5463</c:v>
              </c:pt>
              <c:pt idx="5464">
                <c:v>5464</c:v>
              </c:pt>
              <c:pt idx="5465">
                <c:v>5465</c:v>
              </c:pt>
              <c:pt idx="5466">
                <c:v>5466</c:v>
              </c:pt>
              <c:pt idx="5467">
                <c:v>5467</c:v>
              </c:pt>
              <c:pt idx="5468">
                <c:v>5468</c:v>
              </c:pt>
              <c:pt idx="5469">
                <c:v>5469</c:v>
              </c:pt>
              <c:pt idx="5470">
                <c:v>5470</c:v>
              </c:pt>
              <c:pt idx="5471">
                <c:v>5471</c:v>
              </c:pt>
              <c:pt idx="5472">
                <c:v>5472</c:v>
              </c:pt>
              <c:pt idx="5473">
                <c:v>5473</c:v>
              </c:pt>
              <c:pt idx="5474">
                <c:v>5474</c:v>
              </c:pt>
              <c:pt idx="5475">
                <c:v>5475</c:v>
              </c:pt>
              <c:pt idx="5476">
                <c:v>5476</c:v>
              </c:pt>
              <c:pt idx="5477">
                <c:v>5477</c:v>
              </c:pt>
              <c:pt idx="5478">
                <c:v>5478</c:v>
              </c:pt>
              <c:pt idx="5479">
                <c:v>5479</c:v>
              </c:pt>
              <c:pt idx="5480">
                <c:v>5480</c:v>
              </c:pt>
              <c:pt idx="5481">
                <c:v>5481</c:v>
              </c:pt>
              <c:pt idx="5482">
                <c:v>5482</c:v>
              </c:pt>
              <c:pt idx="5483">
                <c:v>5483</c:v>
              </c:pt>
              <c:pt idx="5484">
                <c:v>5484</c:v>
              </c:pt>
              <c:pt idx="5485">
                <c:v>5485</c:v>
              </c:pt>
              <c:pt idx="5486">
                <c:v>5486</c:v>
              </c:pt>
              <c:pt idx="5487">
                <c:v>5487</c:v>
              </c:pt>
              <c:pt idx="5488">
                <c:v>5488</c:v>
              </c:pt>
              <c:pt idx="5489">
                <c:v>5489</c:v>
              </c:pt>
              <c:pt idx="5490">
                <c:v>5490</c:v>
              </c:pt>
              <c:pt idx="5491">
                <c:v>5491</c:v>
              </c:pt>
              <c:pt idx="5492">
                <c:v>5492</c:v>
              </c:pt>
              <c:pt idx="5493">
                <c:v>5493</c:v>
              </c:pt>
              <c:pt idx="5494">
                <c:v>5494</c:v>
              </c:pt>
              <c:pt idx="5495">
                <c:v>5495</c:v>
              </c:pt>
              <c:pt idx="5496">
                <c:v>5496</c:v>
              </c:pt>
              <c:pt idx="5497">
                <c:v>5497</c:v>
              </c:pt>
              <c:pt idx="5498">
                <c:v>5498</c:v>
              </c:pt>
              <c:pt idx="5499">
                <c:v>5499</c:v>
              </c:pt>
              <c:pt idx="5500">
                <c:v>5500</c:v>
              </c:pt>
              <c:pt idx="5501">
                <c:v>5501</c:v>
              </c:pt>
              <c:pt idx="5502">
                <c:v>5502</c:v>
              </c:pt>
              <c:pt idx="5503">
                <c:v>5503</c:v>
              </c:pt>
              <c:pt idx="5504">
                <c:v>5504</c:v>
              </c:pt>
              <c:pt idx="5505">
                <c:v>5505</c:v>
              </c:pt>
              <c:pt idx="5506">
                <c:v>5506</c:v>
              </c:pt>
              <c:pt idx="5507">
                <c:v>5507</c:v>
              </c:pt>
              <c:pt idx="5508">
                <c:v>5508</c:v>
              </c:pt>
              <c:pt idx="5509">
                <c:v>5509</c:v>
              </c:pt>
              <c:pt idx="5510">
                <c:v>5510</c:v>
              </c:pt>
              <c:pt idx="5511">
                <c:v>5511</c:v>
              </c:pt>
              <c:pt idx="5512">
                <c:v>5512</c:v>
              </c:pt>
              <c:pt idx="5513">
                <c:v>5513</c:v>
              </c:pt>
              <c:pt idx="5514">
                <c:v>5514</c:v>
              </c:pt>
              <c:pt idx="5515">
                <c:v>5515</c:v>
              </c:pt>
              <c:pt idx="5516">
                <c:v>5516</c:v>
              </c:pt>
              <c:pt idx="5517">
                <c:v>5517</c:v>
              </c:pt>
              <c:pt idx="5518">
                <c:v>5518</c:v>
              </c:pt>
              <c:pt idx="5519">
                <c:v>5519</c:v>
              </c:pt>
              <c:pt idx="5520">
                <c:v>5520</c:v>
              </c:pt>
              <c:pt idx="5521">
                <c:v>5521</c:v>
              </c:pt>
              <c:pt idx="5522">
                <c:v>5522</c:v>
              </c:pt>
              <c:pt idx="5523">
                <c:v>5523</c:v>
              </c:pt>
              <c:pt idx="5524">
                <c:v>5524</c:v>
              </c:pt>
              <c:pt idx="5525">
                <c:v>5525</c:v>
              </c:pt>
              <c:pt idx="5526">
                <c:v>5526</c:v>
              </c:pt>
              <c:pt idx="5527">
                <c:v>5527</c:v>
              </c:pt>
              <c:pt idx="5528">
                <c:v>5528</c:v>
              </c:pt>
              <c:pt idx="5529">
                <c:v>5529</c:v>
              </c:pt>
              <c:pt idx="5530">
                <c:v>5530</c:v>
              </c:pt>
              <c:pt idx="5531">
                <c:v>5531</c:v>
              </c:pt>
              <c:pt idx="5532">
                <c:v>5532</c:v>
              </c:pt>
              <c:pt idx="5533">
                <c:v>5533</c:v>
              </c:pt>
              <c:pt idx="5534">
                <c:v>5534</c:v>
              </c:pt>
              <c:pt idx="5535">
                <c:v>5535</c:v>
              </c:pt>
              <c:pt idx="5536">
                <c:v>5536</c:v>
              </c:pt>
              <c:pt idx="5537">
                <c:v>5537</c:v>
              </c:pt>
              <c:pt idx="5538">
                <c:v>5538</c:v>
              </c:pt>
              <c:pt idx="5539">
                <c:v>5539</c:v>
              </c:pt>
              <c:pt idx="5540">
                <c:v>5540</c:v>
              </c:pt>
              <c:pt idx="5541">
                <c:v>5541</c:v>
              </c:pt>
              <c:pt idx="5542">
                <c:v>5542</c:v>
              </c:pt>
              <c:pt idx="5543">
                <c:v>5543</c:v>
              </c:pt>
              <c:pt idx="5544">
                <c:v>5544</c:v>
              </c:pt>
              <c:pt idx="5545">
                <c:v>5545</c:v>
              </c:pt>
              <c:pt idx="5546">
                <c:v>5546</c:v>
              </c:pt>
              <c:pt idx="5547">
                <c:v>5547</c:v>
              </c:pt>
              <c:pt idx="5548">
                <c:v>5548</c:v>
              </c:pt>
              <c:pt idx="5549">
                <c:v>5549</c:v>
              </c:pt>
              <c:pt idx="5550">
                <c:v>5550</c:v>
              </c:pt>
              <c:pt idx="5551">
                <c:v>5551</c:v>
              </c:pt>
              <c:pt idx="5552">
                <c:v>5552</c:v>
              </c:pt>
              <c:pt idx="5553">
                <c:v>5553</c:v>
              </c:pt>
              <c:pt idx="5554">
                <c:v>5554</c:v>
              </c:pt>
              <c:pt idx="5555">
                <c:v>5555</c:v>
              </c:pt>
              <c:pt idx="5556">
                <c:v>5556</c:v>
              </c:pt>
              <c:pt idx="5557">
                <c:v>5557</c:v>
              </c:pt>
              <c:pt idx="5558">
                <c:v>5558</c:v>
              </c:pt>
              <c:pt idx="5559">
                <c:v>5559</c:v>
              </c:pt>
              <c:pt idx="5560">
                <c:v>5560</c:v>
              </c:pt>
              <c:pt idx="5561">
                <c:v>5561</c:v>
              </c:pt>
              <c:pt idx="5562">
                <c:v>5562</c:v>
              </c:pt>
              <c:pt idx="5563">
                <c:v>5563</c:v>
              </c:pt>
              <c:pt idx="5564">
                <c:v>5564</c:v>
              </c:pt>
              <c:pt idx="5565">
                <c:v>5565</c:v>
              </c:pt>
              <c:pt idx="5566">
                <c:v>5566</c:v>
              </c:pt>
              <c:pt idx="5567">
                <c:v>5567</c:v>
              </c:pt>
              <c:pt idx="5568">
                <c:v>5568</c:v>
              </c:pt>
              <c:pt idx="5569">
                <c:v>5569</c:v>
              </c:pt>
              <c:pt idx="5570">
                <c:v>5570</c:v>
              </c:pt>
              <c:pt idx="5571">
                <c:v>5571</c:v>
              </c:pt>
              <c:pt idx="5572">
                <c:v>5572</c:v>
              </c:pt>
              <c:pt idx="5573">
                <c:v>5573</c:v>
              </c:pt>
              <c:pt idx="5574">
                <c:v>5574</c:v>
              </c:pt>
              <c:pt idx="5575">
                <c:v>5575</c:v>
              </c:pt>
              <c:pt idx="5576">
                <c:v>5576</c:v>
              </c:pt>
              <c:pt idx="5577">
                <c:v>5577</c:v>
              </c:pt>
              <c:pt idx="5578">
                <c:v>5578</c:v>
              </c:pt>
              <c:pt idx="5579">
                <c:v>5579</c:v>
              </c:pt>
              <c:pt idx="5580">
                <c:v>5580</c:v>
              </c:pt>
              <c:pt idx="5581">
                <c:v>5581</c:v>
              </c:pt>
              <c:pt idx="5582">
                <c:v>5582</c:v>
              </c:pt>
              <c:pt idx="5583">
                <c:v>5583</c:v>
              </c:pt>
              <c:pt idx="5584">
                <c:v>5584</c:v>
              </c:pt>
              <c:pt idx="5585">
                <c:v>5585</c:v>
              </c:pt>
              <c:pt idx="5586">
                <c:v>5586</c:v>
              </c:pt>
              <c:pt idx="5587">
                <c:v>5587</c:v>
              </c:pt>
              <c:pt idx="5588">
                <c:v>5588</c:v>
              </c:pt>
              <c:pt idx="5589">
                <c:v>5589</c:v>
              </c:pt>
              <c:pt idx="5590">
                <c:v>5590</c:v>
              </c:pt>
              <c:pt idx="5591">
                <c:v>5591</c:v>
              </c:pt>
              <c:pt idx="5592">
                <c:v>5592</c:v>
              </c:pt>
              <c:pt idx="5593">
                <c:v>5593</c:v>
              </c:pt>
              <c:pt idx="5594">
                <c:v>5594</c:v>
              </c:pt>
              <c:pt idx="5595">
                <c:v>5595</c:v>
              </c:pt>
              <c:pt idx="5596">
                <c:v>5596</c:v>
              </c:pt>
              <c:pt idx="5597">
                <c:v>5597</c:v>
              </c:pt>
              <c:pt idx="5598">
                <c:v>5598</c:v>
              </c:pt>
              <c:pt idx="5599">
                <c:v>5599</c:v>
              </c:pt>
              <c:pt idx="5600">
                <c:v>5600</c:v>
              </c:pt>
              <c:pt idx="5601">
                <c:v>5601</c:v>
              </c:pt>
              <c:pt idx="5602">
                <c:v>5602</c:v>
              </c:pt>
              <c:pt idx="5603">
                <c:v>5603</c:v>
              </c:pt>
              <c:pt idx="5604">
                <c:v>5604</c:v>
              </c:pt>
              <c:pt idx="5605">
                <c:v>5605</c:v>
              </c:pt>
              <c:pt idx="5606">
                <c:v>5606</c:v>
              </c:pt>
              <c:pt idx="5607">
                <c:v>5607</c:v>
              </c:pt>
              <c:pt idx="5608">
                <c:v>5608</c:v>
              </c:pt>
              <c:pt idx="5609">
                <c:v>5609</c:v>
              </c:pt>
              <c:pt idx="5610">
                <c:v>5610</c:v>
              </c:pt>
              <c:pt idx="5611">
                <c:v>5611</c:v>
              </c:pt>
              <c:pt idx="5612">
                <c:v>5612</c:v>
              </c:pt>
              <c:pt idx="5613">
                <c:v>5613</c:v>
              </c:pt>
              <c:pt idx="5614">
                <c:v>5614</c:v>
              </c:pt>
              <c:pt idx="5615">
                <c:v>5615</c:v>
              </c:pt>
              <c:pt idx="5616">
                <c:v>5616</c:v>
              </c:pt>
              <c:pt idx="5617">
                <c:v>5617</c:v>
              </c:pt>
              <c:pt idx="5618">
                <c:v>5618</c:v>
              </c:pt>
              <c:pt idx="5619">
                <c:v>5619</c:v>
              </c:pt>
              <c:pt idx="5620">
                <c:v>5620</c:v>
              </c:pt>
              <c:pt idx="5621">
                <c:v>5621</c:v>
              </c:pt>
              <c:pt idx="5622">
                <c:v>5622</c:v>
              </c:pt>
              <c:pt idx="5623">
                <c:v>5623</c:v>
              </c:pt>
              <c:pt idx="5624">
                <c:v>5624</c:v>
              </c:pt>
              <c:pt idx="5625">
                <c:v>5625</c:v>
              </c:pt>
              <c:pt idx="5626">
                <c:v>5626</c:v>
              </c:pt>
              <c:pt idx="5627">
                <c:v>5627</c:v>
              </c:pt>
              <c:pt idx="5628">
                <c:v>5628</c:v>
              </c:pt>
              <c:pt idx="5629">
                <c:v>5629</c:v>
              </c:pt>
              <c:pt idx="5630">
                <c:v>5630</c:v>
              </c:pt>
              <c:pt idx="5631">
                <c:v>5631</c:v>
              </c:pt>
              <c:pt idx="5632">
                <c:v>5632</c:v>
              </c:pt>
              <c:pt idx="5633">
                <c:v>5633</c:v>
              </c:pt>
              <c:pt idx="5634">
                <c:v>5634</c:v>
              </c:pt>
              <c:pt idx="5635">
                <c:v>5635</c:v>
              </c:pt>
              <c:pt idx="5636">
                <c:v>5636</c:v>
              </c:pt>
              <c:pt idx="5637">
                <c:v>5637</c:v>
              </c:pt>
              <c:pt idx="5638">
                <c:v>5638</c:v>
              </c:pt>
              <c:pt idx="5639">
                <c:v>5639</c:v>
              </c:pt>
              <c:pt idx="5640">
                <c:v>5640</c:v>
              </c:pt>
              <c:pt idx="5641">
                <c:v>5641</c:v>
              </c:pt>
              <c:pt idx="5642">
                <c:v>5642</c:v>
              </c:pt>
              <c:pt idx="5643">
                <c:v>5643</c:v>
              </c:pt>
              <c:pt idx="5644">
                <c:v>5644</c:v>
              </c:pt>
              <c:pt idx="5645">
                <c:v>5645</c:v>
              </c:pt>
              <c:pt idx="5646">
                <c:v>5646</c:v>
              </c:pt>
              <c:pt idx="5647">
                <c:v>5647</c:v>
              </c:pt>
              <c:pt idx="5648">
                <c:v>5648</c:v>
              </c:pt>
              <c:pt idx="5649">
                <c:v>5649</c:v>
              </c:pt>
              <c:pt idx="5650">
                <c:v>5650</c:v>
              </c:pt>
              <c:pt idx="5651">
                <c:v>5651</c:v>
              </c:pt>
              <c:pt idx="5652">
                <c:v>5652</c:v>
              </c:pt>
              <c:pt idx="5653">
                <c:v>5653</c:v>
              </c:pt>
              <c:pt idx="5654">
                <c:v>5654</c:v>
              </c:pt>
              <c:pt idx="5655">
                <c:v>5655</c:v>
              </c:pt>
              <c:pt idx="5656">
                <c:v>5656</c:v>
              </c:pt>
              <c:pt idx="5657">
                <c:v>5657</c:v>
              </c:pt>
              <c:pt idx="5658">
                <c:v>5658</c:v>
              </c:pt>
              <c:pt idx="5659">
                <c:v>5659</c:v>
              </c:pt>
              <c:pt idx="5660">
                <c:v>5660</c:v>
              </c:pt>
              <c:pt idx="5661">
                <c:v>5661</c:v>
              </c:pt>
              <c:pt idx="5662">
                <c:v>5662</c:v>
              </c:pt>
              <c:pt idx="5663">
                <c:v>5663</c:v>
              </c:pt>
              <c:pt idx="5664">
                <c:v>5664</c:v>
              </c:pt>
              <c:pt idx="5665">
                <c:v>5665</c:v>
              </c:pt>
              <c:pt idx="5666">
                <c:v>5666</c:v>
              </c:pt>
              <c:pt idx="5667">
                <c:v>5667</c:v>
              </c:pt>
              <c:pt idx="5668">
                <c:v>5668</c:v>
              </c:pt>
              <c:pt idx="5669">
                <c:v>5669</c:v>
              </c:pt>
              <c:pt idx="5670">
                <c:v>5670</c:v>
              </c:pt>
              <c:pt idx="5671">
                <c:v>5671</c:v>
              </c:pt>
              <c:pt idx="5672">
                <c:v>5672</c:v>
              </c:pt>
              <c:pt idx="5673">
                <c:v>5673</c:v>
              </c:pt>
              <c:pt idx="5674">
                <c:v>5674</c:v>
              </c:pt>
              <c:pt idx="5675">
                <c:v>5675</c:v>
              </c:pt>
              <c:pt idx="5676">
                <c:v>5676</c:v>
              </c:pt>
              <c:pt idx="5677">
                <c:v>5677</c:v>
              </c:pt>
              <c:pt idx="5678">
                <c:v>5678</c:v>
              </c:pt>
              <c:pt idx="5679">
                <c:v>5679</c:v>
              </c:pt>
              <c:pt idx="5680">
                <c:v>5680</c:v>
              </c:pt>
              <c:pt idx="5681">
                <c:v>5681</c:v>
              </c:pt>
              <c:pt idx="5682">
                <c:v>5682</c:v>
              </c:pt>
              <c:pt idx="5683">
                <c:v>5683</c:v>
              </c:pt>
              <c:pt idx="5684">
                <c:v>5684</c:v>
              </c:pt>
              <c:pt idx="5685">
                <c:v>5685</c:v>
              </c:pt>
              <c:pt idx="5686">
                <c:v>5686</c:v>
              </c:pt>
              <c:pt idx="5687">
                <c:v>5687</c:v>
              </c:pt>
              <c:pt idx="5688">
                <c:v>5688</c:v>
              </c:pt>
              <c:pt idx="5689">
                <c:v>5689</c:v>
              </c:pt>
              <c:pt idx="5690">
                <c:v>5690</c:v>
              </c:pt>
              <c:pt idx="5691">
                <c:v>5691</c:v>
              </c:pt>
              <c:pt idx="5692">
                <c:v>5692</c:v>
              </c:pt>
              <c:pt idx="5693">
                <c:v>5693</c:v>
              </c:pt>
              <c:pt idx="5694">
                <c:v>5694</c:v>
              </c:pt>
              <c:pt idx="5695">
                <c:v>5695</c:v>
              </c:pt>
              <c:pt idx="5696">
                <c:v>5696</c:v>
              </c:pt>
              <c:pt idx="5697">
                <c:v>5697</c:v>
              </c:pt>
              <c:pt idx="5698">
                <c:v>5698</c:v>
              </c:pt>
              <c:pt idx="5699">
                <c:v>5699</c:v>
              </c:pt>
              <c:pt idx="5700">
                <c:v>5700</c:v>
              </c:pt>
              <c:pt idx="5701">
                <c:v>5701</c:v>
              </c:pt>
              <c:pt idx="5702">
                <c:v>5702</c:v>
              </c:pt>
              <c:pt idx="5703">
                <c:v>5703</c:v>
              </c:pt>
              <c:pt idx="5704">
                <c:v>5704</c:v>
              </c:pt>
              <c:pt idx="5705">
                <c:v>5705</c:v>
              </c:pt>
              <c:pt idx="5706">
                <c:v>5706</c:v>
              </c:pt>
              <c:pt idx="5707">
                <c:v>5707</c:v>
              </c:pt>
              <c:pt idx="5708">
                <c:v>5708</c:v>
              </c:pt>
              <c:pt idx="5709">
                <c:v>5709</c:v>
              </c:pt>
              <c:pt idx="5710">
                <c:v>5710</c:v>
              </c:pt>
              <c:pt idx="5711">
                <c:v>5711</c:v>
              </c:pt>
              <c:pt idx="5712">
                <c:v>5712</c:v>
              </c:pt>
              <c:pt idx="5713">
                <c:v>5713</c:v>
              </c:pt>
              <c:pt idx="5714">
                <c:v>5714</c:v>
              </c:pt>
              <c:pt idx="5715">
                <c:v>5715</c:v>
              </c:pt>
              <c:pt idx="5716">
                <c:v>5716</c:v>
              </c:pt>
              <c:pt idx="5717">
                <c:v>5717</c:v>
              </c:pt>
              <c:pt idx="5718">
                <c:v>5718</c:v>
              </c:pt>
              <c:pt idx="5719">
                <c:v>5719</c:v>
              </c:pt>
              <c:pt idx="5720">
                <c:v>5720</c:v>
              </c:pt>
              <c:pt idx="5721">
                <c:v>5721</c:v>
              </c:pt>
              <c:pt idx="5722">
                <c:v>5722</c:v>
              </c:pt>
              <c:pt idx="5723">
                <c:v>5723</c:v>
              </c:pt>
              <c:pt idx="5724">
                <c:v>5724</c:v>
              </c:pt>
              <c:pt idx="5725">
                <c:v>5725</c:v>
              </c:pt>
              <c:pt idx="5726">
                <c:v>5726</c:v>
              </c:pt>
              <c:pt idx="5727">
                <c:v>5727</c:v>
              </c:pt>
              <c:pt idx="5728">
                <c:v>5728</c:v>
              </c:pt>
              <c:pt idx="5729">
                <c:v>5729</c:v>
              </c:pt>
              <c:pt idx="5730">
                <c:v>5730</c:v>
              </c:pt>
              <c:pt idx="5731">
                <c:v>5731</c:v>
              </c:pt>
              <c:pt idx="5732">
                <c:v>5732</c:v>
              </c:pt>
              <c:pt idx="5733">
                <c:v>5733</c:v>
              </c:pt>
              <c:pt idx="5734">
                <c:v>5734</c:v>
              </c:pt>
              <c:pt idx="5735">
                <c:v>5735</c:v>
              </c:pt>
              <c:pt idx="5736">
                <c:v>5736</c:v>
              </c:pt>
              <c:pt idx="5737">
                <c:v>5737</c:v>
              </c:pt>
              <c:pt idx="5738">
                <c:v>5738</c:v>
              </c:pt>
              <c:pt idx="5739">
                <c:v>5739</c:v>
              </c:pt>
              <c:pt idx="5740">
                <c:v>5740</c:v>
              </c:pt>
              <c:pt idx="5741">
                <c:v>5741</c:v>
              </c:pt>
              <c:pt idx="5742">
                <c:v>5742</c:v>
              </c:pt>
              <c:pt idx="5743">
                <c:v>5743</c:v>
              </c:pt>
              <c:pt idx="5744">
                <c:v>5744</c:v>
              </c:pt>
              <c:pt idx="5745">
                <c:v>5745</c:v>
              </c:pt>
              <c:pt idx="5746">
                <c:v>5746</c:v>
              </c:pt>
              <c:pt idx="5747">
                <c:v>5747</c:v>
              </c:pt>
              <c:pt idx="5748">
                <c:v>5748</c:v>
              </c:pt>
              <c:pt idx="5749">
                <c:v>5749</c:v>
              </c:pt>
              <c:pt idx="5750">
                <c:v>5750</c:v>
              </c:pt>
              <c:pt idx="5751">
                <c:v>5751</c:v>
              </c:pt>
              <c:pt idx="5752">
                <c:v>5752</c:v>
              </c:pt>
              <c:pt idx="5753">
                <c:v>5753</c:v>
              </c:pt>
              <c:pt idx="5754">
                <c:v>5754</c:v>
              </c:pt>
              <c:pt idx="5755">
                <c:v>5755</c:v>
              </c:pt>
              <c:pt idx="5756">
                <c:v>5756</c:v>
              </c:pt>
              <c:pt idx="5757">
                <c:v>5757</c:v>
              </c:pt>
              <c:pt idx="5758">
                <c:v>5758</c:v>
              </c:pt>
              <c:pt idx="5759">
                <c:v>5759</c:v>
              </c:pt>
              <c:pt idx="5760">
                <c:v>5760</c:v>
              </c:pt>
              <c:pt idx="5761">
                <c:v>5761</c:v>
              </c:pt>
              <c:pt idx="5762">
                <c:v>5762</c:v>
              </c:pt>
              <c:pt idx="5763">
                <c:v>5763</c:v>
              </c:pt>
              <c:pt idx="5764">
                <c:v>5764</c:v>
              </c:pt>
              <c:pt idx="5765">
                <c:v>5765</c:v>
              </c:pt>
              <c:pt idx="5766">
                <c:v>5766</c:v>
              </c:pt>
              <c:pt idx="5767">
                <c:v>5767</c:v>
              </c:pt>
              <c:pt idx="5768">
                <c:v>5768</c:v>
              </c:pt>
              <c:pt idx="5769">
                <c:v>5769</c:v>
              </c:pt>
              <c:pt idx="5770">
                <c:v>5770</c:v>
              </c:pt>
              <c:pt idx="5771">
                <c:v>5771</c:v>
              </c:pt>
              <c:pt idx="5772">
                <c:v>5772</c:v>
              </c:pt>
              <c:pt idx="5773">
                <c:v>5773</c:v>
              </c:pt>
              <c:pt idx="5774">
                <c:v>5774</c:v>
              </c:pt>
              <c:pt idx="5775">
                <c:v>5775</c:v>
              </c:pt>
              <c:pt idx="5776">
                <c:v>5776</c:v>
              </c:pt>
              <c:pt idx="5777">
                <c:v>5777</c:v>
              </c:pt>
              <c:pt idx="5778">
                <c:v>5778</c:v>
              </c:pt>
              <c:pt idx="5779">
                <c:v>5779</c:v>
              </c:pt>
              <c:pt idx="5780">
                <c:v>5780</c:v>
              </c:pt>
              <c:pt idx="5781">
                <c:v>5781</c:v>
              </c:pt>
              <c:pt idx="5782">
                <c:v>5782</c:v>
              </c:pt>
              <c:pt idx="5783">
                <c:v>5783</c:v>
              </c:pt>
              <c:pt idx="5784">
                <c:v>5784</c:v>
              </c:pt>
              <c:pt idx="5785">
                <c:v>5785</c:v>
              </c:pt>
              <c:pt idx="5786">
                <c:v>5786</c:v>
              </c:pt>
              <c:pt idx="5787">
                <c:v>5787</c:v>
              </c:pt>
              <c:pt idx="5788">
                <c:v>5788</c:v>
              </c:pt>
              <c:pt idx="5789">
                <c:v>5789</c:v>
              </c:pt>
              <c:pt idx="5790">
                <c:v>5790</c:v>
              </c:pt>
              <c:pt idx="5791">
                <c:v>5791</c:v>
              </c:pt>
              <c:pt idx="5792">
                <c:v>5792</c:v>
              </c:pt>
              <c:pt idx="5793">
                <c:v>5793</c:v>
              </c:pt>
              <c:pt idx="5794">
                <c:v>5794</c:v>
              </c:pt>
              <c:pt idx="5795">
                <c:v>5795</c:v>
              </c:pt>
              <c:pt idx="5796">
                <c:v>5796</c:v>
              </c:pt>
              <c:pt idx="5797">
                <c:v>5797</c:v>
              </c:pt>
              <c:pt idx="5798">
                <c:v>5798</c:v>
              </c:pt>
              <c:pt idx="5799">
                <c:v>5799</c:v>
              </c:pt>
              <c:pt idx="5800">
                <c:v>5800</c:v>
              </c:pt>
              <c:pt idx="5801">
                <c:v>5801</c:v>
              </c:pt>
              <c:pt idx="5802">
                <c:v>5802</c:v>
              </c:pt>
              <c:pt idx="5803">
                <c:v>5803</c:v>
              </c:pt>
              <c:pt idx="5804">
                <c:v>5804</c:v>
              </c:pt>
              <c:pt idx="5805">
                <c:v>5805</c:v>
              </c:pt>
              <c:pt idx="5806">
                <c:v>5806</c:v>
              </c:pt>
              <c:pt idx="5807">
                <c:v>5807</c:v>
              </c:pt>
              <c:pt idx="5808">
                <c:v>5808</c:v>
              </c:pt>
              <c:pt idx="5809">
                <c:v>5809</c:v>
              </c:pt>
              <c:pt idx="5810">
                <c:v>5810</c:v>
              </c:pt>
              <c:pt idx="5811">
                <c:v>5811</c:v>
              </c:pt>
              <c:pt idx="5812">
                <c:v>5812</c:v>
              </c:pt>
              <c:pt idx="5813">
                <c:v>5813</c:v>
              </c:pt>
              <c:pt idx="5814">
                <c:v>5814</c:v>
              </c:pt>
              <c:pt idx="5815">
                <c:v>5815</c:v>
              </c:pt>
              <c:pt idx="5816">
                <c:v>5816</c:v>
              </c:pt>
              <c:pt idx="5817">
                <c:v>5817</c:v>
              </c:pt>
              <c:pt idx="5818">
                <c:v>5818</c:v>
              </c:pt>
              <c:pt idx="5819">
                <c:v>5819</c:v>
              </c:pt>
              <c:pt idx="5820">
                <c:v>5820</c:v>
              </c:pt>
              <c:pt idx="5821">
                <c:v>5821</c:v>
              </c:pt>
              <c:pt idx="5822">
                <c:v>5822</c:v>
              </c:pt>
              <c:pt idx="5823">
                <c:v>5823</c:v>
              </c:pt>
              <c:pt idx="5824">
                <c:v>5824</c:v>
              </c:pt>
              <c:pt idx="5825">
                <c:v>5825</c:v>
              </c:pt>
              <c:pt idx="5826">
                <c:v>5826</c:v>
              </c:pt>
              <c:pt idx="5827">
                <c:v>5827</c:v>
              </c:pt>
              <c:pt idx="5828">
                <c:v>5828</c:v>
              </c:pt>
              <c:pt idx="5829">
                <c:v>5829</c:v>
              </c:pt>
              <c:pt idx="5830">
                <c:v>5830</c:v>
              </c:pt>
              <c:pt idx="5831">
                <c:v>5831</c:v>
              </c:pt>
              <c:pt idx="5832">
                <c:v>5832</c:v>
              </c:pt>
              <c:pt idx="5833">
                <c:v>5833</c:v>
              </c:pt>
              <c:pt idx="5834">
                <c:v>5834</c:v>
              </c:pt>
              <c:pt idx="5835">
                <c:v>5835</c:v>
              </c:pt>
              <c:pt idx="5836">
                <c:v>5836</c:v>
              </c:pt>
              <c:pt idx="5837">
                <c:v>5837</c:v>
              </c:pt>
              <c:pt idx="5838">
                <c:v>5838</c:v>
              </c:pt>
              <c:pt idx="5839">
                <c:v>5839</c:v>
              </c:pt>
              <c:pt idx="5840">
                <c:v>5840</c:v>
              </c:pt>
              <c:pt idx="5841">
                <c:v>5841</c:v>
              </c:pt>
              <c:pt idx="5842">
                <c:v>5842</c:v>
              </c:pt>
              <c:pt idx="5843">
                <c:v>5843</c:v>
              </c:pt>
              <c:pt idx="5844">
                <c:v>5844</c:v>
              </c:pt>
              <c:pt idx="5845">
                <c:v>5845</c:v>
              </c:pt>
              <c:pt idx="5846">
                <c:v>5846</c:v>
              </c:pt>
              <c:pt idx="5847">
                <c:v>5847</c:v>
              </c:pt>
              <c:pt idx="5848">
                <c:v>5848</c:v>
              </c:pt>
              <c:pt idx="5849">
                <c:v>5849</c:v>
              </c:pt>
              <c:pt idx="5850">
                <c:v>5850</c:v>
              </c:pt>
              <c:pt idx="5851">
                <c:v>5851</c:v>
              </c:pt>
              <c:pt idx="5852">
                <c:v>5852</c:v>
              </c:pt>
              <c:pt idx="5853">
                <c:v>5853</c:v>
              </c:pt>
              <c:pt idx="5854">
                <c:v>5854</c:v>
              </c:pt>
              <c:pt idx="5855">
                <c:v>5855</c:v>
              </c:pt>
              <c:pt idx="5856">
                <c:v>5856</c:v>
              </c:pt>
              <c:pt idx="5857">
                <c:v>5857</c:v>
              </c:pt>
              <c:pt idx="5858">
                <c:v>5858</c:v>
              </c:pt>
              <c:pt idx="5859">
                <c:v>5859</c:v>
              </c:pt>
              <c:pt idx="5860">
                <c:v>5860</c:v>
              </c:pt>
              <c:pt idx="5861">
                <c:v>5861</c:v>
              </c:pt>
              <c:pt idx="5862">
                <c:v>5862</c:v>
              </c:pt>
              <c:pt idx="5863">
                <c:v>5863</c:v>
              </c:pt>
              <c:pt idx="5864">
                <c:v>5864</c:v>
              </c:pt>
              <c:pt idx="5865">
                <c:v>5865</c:v>
              </c:pt>
              <c:pt idx="5866">
                <c:v>5866</c:v>
              </c:pt>
              <c:pt idx="5867">
                <c:v>5867</c:v>
              </c:pt>
              <c:pt idx="5868">
                <c:v>5868</c:v>
              </c:pt>
              <c:pt idx="5869">
                <c:v>5869</c:v>
              </c:pt>
              <c:pt idx="5870">
                <c:v>5870</c:v>
              </c:pt>
              <c:pt idx="5871">
                <c:v>5871</c:v>
              </c:pt>
              <c:pt idx="5872">
                <c:v>5872</c:v>
              </c:pt>
              <c:pt idx="5873">
                <c:v>5873</c:v>
              </c:pt>
              <c:pt idx="5874">
                <c:v>5874</c:v>
              </c:pt>
              <c:pt idx="5875">
                <c:v>5875</c:v>
              </c:pt>
              <c:pt idx="5876">
                <c:v>5876</c:v>
              </c:pt>
              <c:pt idx="5877">
                <c:v>5877</c:v>
              </c:pt>
              <c:pt idx="5878">
                <c:v>5878</c:v>
              </c:pt>
              <c:pt idx="5879">
                <c:v>5879</c:v>
              </c:pt>
              <c:pt idx="5880">
                <c:v>5880</c:v>
              </c:pt>
              <c:pt idx="5881">
                <c:v>5881</c:v>
              </c:pt>
              <c:pt idx="5882">
                <c:v>5882</c:v>
              </c:pt>
              <c:pt idx="5883">
                <c:v>5883</c:v>
              </c:pt>
              <c:pt idx="5884">
                <c:v>5884</c:v>
              </c:pt>
              <c:pt idx="5885">
                <c:v>5885</c:v>
              </c:pt>
              <c:pt idx="5886">
                <c:v>5886</c:v>
              </c:pt>
              <c:pt idx="5887">
                <c:v>5887</c:v>
              </c:pt>
              <c:pt idx="5888">
                <c:v>5888</c:v>
              </c:pt>
              <c:pt idx="5889">
                <c:v>5889</c:v>
              </c:pt>
              <c:pt idx="5890">
                <c:v>5890</c:v>
              </c:pt>
              <c:pt idx="5891">
                <c:v>5891</c:v>
              </c:pt>
              <c:pt idx="5892">
                <c:v>5892</c:v>
              </c:pt>
              <c:pt idx="5893">
                <c:v>5893</c:v>
              </c:pt>
              <c:pt idx="5894">
                <c:v>5894</c:v>
              </c:pt>
              <c:pt idx="5895">
                <c:v>5895</c:v>
              </c:pt>
              <c:pt idx="5896">
                <c:v>5896</c:v>
              </c:pt>
              <c:pt idx="5897">
                <c:v>5897</c:v>
              </c:pt>
              <c:pt idx="5898">
                <c:v>5898</c:v>
              </c:pt>
              <c:pt idx="5899">
                <c:v>5899</c:v>
              </c:pt>
              <c:pt idx="5900">
                <c:v>5900</c:v>
              </c:pt>
              <c:pt idx="5901">
                <c:v>5901</c:v>
              </c:pt>
              <c:pt idx="5902">
                <c:v>5902</c:v>
              </c:pt>
              <c:pt idx="5903">
                <c:v>5903</c:v>
              </c:pt>
              <c:pt idx="5904">
                <c:v>5904</c:v>
              </c:pt>
              <c:pt idx="5905">
                <c:v>5905</c:v>
              </c:pt>
              <c:pt idx="5906">
                <c:v>5906</c:v>
              </c:pt>
              <c:pt idx="5907">
                <c:v>5907</c:v>
              </c:pt>
              <c:pt idx="5908">
                <c:v>5908</c:v>
              </c:pt>
              <c:pt idx="5909">
                <c:v>5909</c:v>
              </c:pt>
              <c:pt idx="5910">
                <c:v>5910</c:v>
              </c:pt>
              <c:pt idx="5911">
                <c:v>5911</c:v>
              </c:pt>
              <c:pt idx="5912">
                <c:v>5912</c:v>
              </c:pt>
              <c:pt idx="5913">
                <c:v>5913</c:v>
              </c:pt>
              <c:pt idx="5914">
                <c:v>5914</c:v>
              </c:pt>
              <c:pt idx="5915">
                <c:v>5915</c:v>
              </c:pt>
              <c:pt idx="5916">
                <c:v>5916</c:v>
              </c:pt>
              <c:pt idx="5917">
                <c:v>5917</c:v>
              </c:pt>
              <c:pt idx="5918">
                <c:v>5918</c:v>
              </c:pt>
              <c:pt idx="5919">
                <c:v>5919</c:v>
              </c:pt>
              <c:pt idx="5920">
                <c:v>5920</c:v>
              </c:pt>
              <c:pt idx="5921">
                <c:v>5921</c:v>
              </c:pt>
              <c:pt idx="5922">
                <c:v>5922</c:v>
              </c:pt>
              <c:pt idx="5923">
                <c:v>5923</c:v>
              </c:pt>
              <c:pt idx="5924">
                <c:v>5924</c:v>
              </c:pt>
              <c:pt idx="5925">
                <c:v>5925</c:v>
              </c:pt>
              <c:pt idx="5926">
                <c:v>5926</c:v>
              </c:pt>
              <c:pt idx="5927">
                <c:v>5927</c:v>
              </c:pt>
              <c:pt idx="5928">
                <c:v>5928</c:v>
              </c:pt>
              <c:pt idx="5929">
                <c:v>5929</c:v>
              </c:pt>
              <c:pt idx="5930">
                <c:v>5930</c:v>
              </c:pt>
              <c:pt idx="5931">
                <c:v>5931</c:v>
              </c:pt>
              <c:pt idx="5932">
                <c:v>5932</c:v>
              </c:pt>
              <c:pt idx="5933">
                <c:v>5933</c:v>
              </c:pt>
              <c:pt idx="5934">
                <c:v>5934</c:v>
              </c:pt>
              <c:pt idx="5935">
                <c:v>5935</c:v>
              </c:pt>
              <c:pt idx="5936">
                <c:v>5936</c:v>
              </c:pt>
              <c:pt idx="5937">
                <c:v>5937</c:v>
              </c:pt>
              <c:pt idx="5938">
                <c:v>5938</c:v>
              </c:pt>
              <c:pt idx="5939">
                <c:v>5939</c:v>
              </c:pt>
              <c:pt idx="5940">
                <c:v>5940</c:v>
              </c:pt>
              <c:pt idx="5941">
                <c:v>5941</c:v>
              </c:pt>
              <c:pt idx="5942">
                <c:v>5942</c:v>
              </c:pt>
              <c:pt idx="5943">
                <c:v>5943</c:v>
              </c:pt>
              <c:pt idx="5944">
                <c:v>5944</c:v>
              </c:pt>
              <c:pt idx="5945">
                <c:v>5945</c:v>
              </c:pt>
              <c:pt idx="5946">
                <c:v>5946</c:v>
              </c:pt>
              <c:pt idx="5947">
                <c:v>5947</c:v>
              </c:pt>
              <c:pt idx="5948">
                <c:v>5948</c:v>
              </c:pt>
              <c:pt idx="5949">
                <c:v>5949</c:v>
              </c:pt>
              <c:pt idx="5950">
                <c:v>5950</c:v>
              </c:pt>
              <c:pt idx="5951">
                <c:v>5951</c:v>
              </c:pt>
              <c:pt idx="5952">
                <c:v>5952</c:v>
              </c:pt>
              <c:pt idx="5953">
                <c:v>5953</c:v>
              </c:pt>
              <c:pt idx="5954">
                <c:v>5954</c:v>
              </c:pt>
              <c:pt idx="5955">
                <c:v>5955</c:v>
              </c:pt>
              <c:pt idx="5956">
                <c:v>5956</c:v>
              </c:pt>
              <c:pt idx="5957">
                <c:v>5957</c:v>
              </c:pt>
              <c:pt idx="5958">
                <c:v>5958</c:v>
              </c:pt>
              <c:pt idx="5959">
                <c:v>5959</c:v>
              </c:pt>
              <c:pt idx="5960">
                <c:v>5960</c:v>
              </c:pt>
              <c:pt idx="5961">
                <c:v>5961</c:v>
              </c:pt>
              <c:pt idx="5962">
                <c:v>5962</c:v>
              </c:pt>
              <c:pt idx="5963">
                <c:v>5963</c:v>
              </c:pt>
              <c:pt idx="5964">
                <c:v>5964</c:v>
              </c:pt>
              <c:pt idx="5965">
                <c:v>5965</c:v>
              </c:pt>
              <c:pt idx="5966">
                <c:v>5966</c:v>
              </c:pt>
              <c:pt idx="5967">
                <c:v>5967</c:v>
              </c:pt>
              <c:pt idx="5968">
                <c:v>5968</c:v>
              </c:pt>
              <c:pt idx="5969">
                <c:v>5969</c:v>
              </c:pt>
              <c:pt idx="5970">
                <c:v>5970</c:v>
              </c:pt>
              <c:pt idx="5971">
                <c:v>5971</c:v>
              </c:pt>
              <c:pt idx="5972">
                <c:v>5972</c:v>
              </c:pt>
              <c:pt idx="5973">
                <c:v>5973</c:v>
              </c:pt>
              <c:pt idx="5974">
                <c:v>5974</c:v>
              </c:pt>
              <c:pt idx="5975">
                <c:v>5975</c:v>
              </c:pt>
              <c:pt idx="5976">
                <c:v>5976</c:v>
              </c:pt>
              <c:pt idx="5977">
                <c:v>5977</c:v>
              </c:pt>
              <c:pt idx="5978">
                <c:v>5978</c:v>
              </c:pt>
              <c:pt idx="5979">
                <c:v>5979</c:v>
              </c:pt>
              <c:pt idx="5980">
                <c:v>5980</c:v>
              </c:pt>
              <c:pt idx="5981">
                <c:v>5981</c:v>
              </c:pt>
              <c:pt idx="5982">
                <c:v>5982</c:v>
              </c:pt>
              <c:pt idx="5983">
                <c:v>5983</c:v>
              </c:pt>
              <c:pt idx="5984">
                <c:v>5984</c:v>
              </c:pt>
              <c:pt idx="5985">
                <c:v>5985</c:v>
              </c:pt>
              <c:pt idx="5986">
                <c:v>5986</c:v>
              </c:pt>
              <c:pt idx="5987">
                <c:v>5987</c:v>
              </c:pt>
              <c:pt idx="5988">
                <c:v>5988</c:v>
              </c:pt>
              <c:pt idx="5989">
                <c:v>5989</c:v>
              </c:pt>
              <c:pt idx="5990">
                <c:v>5990</c:v>
              </c:pt>
              <c:pt idx="5991">
                <c:v>5991</c:v>
              </c:pt>
              <c:pt idx="5992">
                <c:v>5992</c:v>
              </c:pt>
              <c:pt idx="5993">
                <c:v>5993</c:v>
              </c:pt>
              <c:pt idx="5994">
                <c:v>5994</c:v>
              </c:pt>
              <c:pt idx="5995">
                <c:v>5995</c:v>
              </c:pt>
              <c:pt idx="5996">
                <c:v>5996</c:v>
              </c:pt>
              <c:pt idx="5997">
                <c:v>5997</c:v>
              </c:pt>
              <c:pt idx="5998">
                <c:v>5998</c:v>
              </c:pt>
              <c:pt idx="5999">
                <c:v>5999</c:v>
              </c:pt>
              <c:pt idx="6000">
                <c:v>6000</c:v>
              </c:pt>
              <c:pt idx="6001">
                <c:v>6001</c:v>
              </c:pt>
              <c:pt idx="6002">
                <c:v>6002</c:v>
              </c:pt>
              <c:pt idx="6003">
                <c:v>6003</c:v>
              </c:pt>
              <c:pt idx="6004">
                <c:v>6004</c:v>
              </c:pt>
              <c:pt idx="6005">
                <c:v>6005</c:v>
              </c:pt>
              <c:pt idx="6006">
                <c:v>6006</c:v>
              </c:pt>
              <c:pt idx="6007">
                <c:v>6007</c:v>
              </c:pt>
              <c:pt idx="6008">
                <c:v>6008</c:v>
              </c:pt>
              <c:pt idx="6009">
                <c:v>6009</c:v>
              </c:pt>
              <c:pt idx="6010">
                <c:v>6010</c:v>
              </c:pt>
              <c:pt idx="6011">
                <c:v>6011</c:v>
              </c:pt>
              <c:pt idx="6012">
                <c:v>6012</c:v>
              </c:pt>
              <c:pt idx="6013">
                <c:v>6013</c:v>
              </c:pt>
              <c:pt idx="6014">
                <c:v>6014</c:v>
              </c:pt>
              <c:pt idx="6015">
                <c:v>6015</c:v>
              </c:pt>
              <c:pt idx="6016">
                <c:v>6016</c:v>
              </c:pt>
              <c:pt idx="6017">
                <c:v>6017</c:v>
              </c:pt>
              <c:pt idx="6018">
                <c:v>6018</c:v>
              </c:pt>
              <c:pt idx="6019">
                <c:v>6019</c:v>
              </c:pt>
              <c:pt idx="6020">
                <c:v>6020</c:v>
              </c:pt>
              <c:pt idx="6021">
                <c:v>6021</c:v>
              </c:pt>
              <c:pt idx="6022">
                <c:v>6022</c:v>
              </c:pt>
              <c:pt idx="6023">
                <c:v>6023</c:v>
              </c:pt>
              <c:pt idx="6024">
                <c:v>6024</c:v>
              </c:pt>
              <c:pt idx="6025">
                <c:v>6025</c:v>
              </c:pt>
              <c:pt idx="6026">
                <c:v>6026</c:v>
              </c:pt>
              <c:pt idx="6027">
                <c:v>6027</c:v>
              </c:pt>
              <c:pt idx="6028">
                <c:v>6028</c:v>
              </c:pt>
              <c:pt idx="6029">
                <c:v>6029</c:v>
              </c:pt>
              <c:pt idx="6030">
                <c:v>6030</c:v>
              </c:pt>
              <c:pt idx="6031">
                <c:v>6031</c:v>
              </c:pt>
              <c:pt idx="6032">
                <c:v>6032</c:v>
              </c:pt>
              <c:pt idx="6033">
                <c:v>6033</c:v>
              </c:pt>
              <c:pt idx="6034">
                <c:v>6034</c:v>
              </c:pt>
              <c:pt idx="6035">
                <c:v>6035</c:v>
              </c:pt>
              <c:pt idx="6036">
                <c:v>6036</c:v>
              </c:pt>
              <c:pt idx="6037">
                <c:v>6037</c:v>
              </c:pt>
              <c:pt idx="6038">
                <c:v>6038</c:v>
              </c:pt>
              <c:pt idx="6039">
                <c:v>6039</c:v>
              </c:pt>
              <c:pt idx="6040">
                <c:v>6040</c:v>
              </c:pt>
              <c:pt idx="6041">
                <c:v>6041</c:v>
              </c:pt>
              <c:pt idx="6042">
                <c:v>6042</c:v>
              </c:pt>
              <c:pt idx="6043">
                <c:v>6043</c:v>
              </c:pt>
              <c:pt idx="6044">
                <c:v>6044</c:v>
              </c:pt>
              <c:pt idx="6045">
                <c:v>6045</c:v>
              </c:pt>
              <c:pt idx="6046">
                <c:v>6046</c:v>
              </c:pt>
              <c:pt idx="6047">
                <c:v>6047</c:v>
              </c:pt>
              <c:pt idx="6048">
                <c:v>6048</c:v>
              </c:pt>
              <c:pt idx="6049">
                <c:v>6049</c:v>
              </c:pt>
              <c:pt idx="6050">
                <c:v>6050</c:v>
              </c:pt>
              <c:pt idx="6051">
                <c:v>6051</c:v>
              </c:pt>
              <c:pt idx="6052">
                <c:v>6052</c:v>
              </c:pt>
              <c:pt idx="6053">
                <c:v>6053</c:v>
              </c:pt>
              <c:pt idx="6054">
                <c:v>6054</c:v>
              </c:pt>
              <c:pt idx="6055">
                <c:v>6055</c:v>
              </c:pt>
              <c:pt idx="6056">
                <c:v>6056</c:v>
              </c:pt>
              <c:pt idx="6057">
                <c:v>6057</c:v>
              </c:pt>
              <c:pt idx="6058">
                <c:v>6058</c:v>
              </c:pt>
              <c:pt idx="6059">
                <c:v>6059</c:v>
              </c:pt>
              <c:pt idx="6060">
                <c:v>6060</c:v>
              </c:pt>
              <c:pt idx="6061">
                <c:v>6061</c:v>
              </c:pt>
              <c:pt idx="6062">
                <c:v>6062</c:v>
              </c:pt>
              <c:pt idx="6063">
                <c:v>6063</c:v>
              </c:pt>
              <c:pt idx="6064">
                <c:v>6064</c:v>
              </c:pt>
              <c:pt idx="6065">
                <c:v>6065</c:v>
              </c:pt>
              <c:pt idx="6066">
                <c:v>6066</c:v>
              </c:pt>
              <c:pt idx="6067">
                <c:v>6067</c:v>
              </c:pt>
              <c:pt idx="6068">
                <c:v>6068</c:v>
              </c:pt>
              <c:pt idx="6069">
                <c:v>6069</c:v>
              </c:pt>
              <c:pt idx="6070">
                <c:v>6070</c:v>
              </c:pt>
              <c:pt idx="6071">
                <c:v>6071</c:v>
              </c:pt>
              <c:pt idx="6072">
                <c:v>6072</c:v>
              </c:pt>
              <c:pt idx="6073">
                <c:v>6073</c:v>
              </c:pt>
              <c:pt idx="6074">
                <c:v>6074</c:v>
              </c:pt>
              <c:pt idx="6075">
                <c:v>6075</c:v>
              </c:pt>
              <c:pt idx="6076">
                <c:v>6076</c:v>
              </c:pt>
              <c:pt idx="6077">
                <c:v>6077</c:v>
              </c:pt>
              <c:pt idx="6078">
                <c:v>6078</c:v>
              </c:pt>
              <c:pt idx="6079">
                <c:v>6079</c:v>
              </c:pt>
              <c:pt idx="6080">
                <c:v>6080</c:v>
              </c:pt>
              <c:pt idx="6081">
                <c:v>6081</c:v>
              </c:pt>
              <c:pt idx="6082">
                <c:v>6082</c:v>
              </c:pt>
              <c:pt idx="6083">
                <c:v>6083</c:v>
              </c:pt>
              <c:pt idx="6084">
                <c:v>6084</c:v>
              </c:pt>
              <c:pt idx="6085">
                <c:v>6085</c:v>
              </c:pt>
              <c:pt idx="6086">
                <c:v>6086</c:v>
              </c:pt>
              <c:pt idx="6087">
                <c:v>6087</c:v>
              </c:pt>
              <c:pt idx="6088">
                <c:v>6088</c:v>
              </c:pt>
              <c:pt idx="6089">
                <c:v>6089</c:v>
              </c:pt>
              <c:pt idx="6090">
                <c:v>6090</c:v>
              </c:pt>
              <c:pt idx="6091">
                <c:v>6091</c:v>
              </c:pt>
              <c:pt idx="6092">
                <c:v>6092</c:v>
              </c:pt>
              <c:pt idx="6093">
                <c:v>6093</c:v>
              </c:pt>
              <c:pt idx="6094">
                <c:v>6094</c:v>
              </c:pt>
              <c:pt idx="6095">
                <c:v>6095</c:v>
              </c:pt>
              <c:pt idx="6096">
                <c:v>6096</c:v>
              </c:pt>
              <c:pt idx="6097">
                <c:v>6097</c:v>
              </c:pt>
              <c:pt idx="6098">
                <c:v>6098</c:v>
              </c:pt>
              <c:pt idx="6099">
                <c:v>6099</c:v>
              </c:pt>
              <c:pt idx="6100">
                <c:v>6100</c:v>
              </c:pt>
              <c:pt idx="6101">
                <c:v>6101</c:v>
              </c:pt>
              <c:pt idx="6102">
                <c:v>6102</c:v>
              </c:pt>
              <c:pt idx="6103">
                <c:v>6103</c:v>
              </c:pt>
              <c:pt idx="6104">
                <c:v>6104</c:v>
              </c:pt>
              <c:pt idx="6105">
                <c:v>6105</c:v>
              </c:pt>
              <c:pt idx="6106">
                <c:v>6106</c:v>
              </c:pt>
              <c:pt idx="6107">
                <c:v>6107</c:v>
              </c:pt>
              <c:pt idx="6108">
                <c:v>6108</c:v>
              </c:pt>
              <c:pt idx="6109">
                <c:v>6109</c:v>
              </c:pt>
              <c:pt idx="6110">
                <c:v>6110</c:v>
              </c:pt>
              <c:pt idx="6111">
                <c:v>6111</c:v>
              </c:pt>
              <c:pt idx="6112">
                <c:v>6112</c:v>
              </c:pt>
              <c:pt idx="6113">
                <c:v>6113</c:v>
              </c:pt>
              <c:pt idx="6114">
                <c:v>6114</c:v>
              </c:pt>
              <c:pt idx="6115">
                <c:v>6115</c:v>
              </c:pt>
              <c:pt idx="6116">
                <c:v>6116</c:v>
              </c:pt>
              <c:pt idx="6117">
                <c:v>6117</c:v>
              </c:pt>
              <c:pt idx="6118">
                <c:v>6118</c:v>
              </c:pt>
              <c:pt idx="6119">
                <c:v>6119</c:v>
              </c:pt>
              <c:pt idx="6120">
                <c:v>6120</c:v>
              </c:pt>
              <c:pt idx="6121">
                <c:v>6121</c:v>
              </c:pt>
              <c:pt idx="6122">
                <c:v>6122</c:v>
              </c:pt>
              <c:pt idx="6123">
                <c:v>6123</c:v>
              </c:pt>
              <c:pt idx="6124">
                <c:v>6124</c:v>
              </c:pt>
              <c:pt idx="6125">
                <c:v>6125</c:v>
              </c:pt>
              <c:pt idx="6126">
                <c:v>6126</c:v>
              </c:pt>
              <c:pt idx="6127">
                <c:v>6127</c:v>
              </c:pt>
              <c:pt idx="6128">
                <c:v>6128</c:v>
              </c:pt>
              <c:pt idx="6129">
                <c:v>6129</c:v>
              </c:pt>
              <c:pt idx="6130">
                <c:v>6130</c:v>
              </c:pt>
              <c:pt idx="6131">
                <c:v>6131</c:v>
              </c:pt>
              <c:pt idx="6132">
                <c:v>6132</c:v>
              </c:pt>
              <c:pt idx="6133">
                <c:v>6133</c:v>
              </c:pt>
              <c:pt idx="6134">
                <c:v>6134</c:v>
              </c:pt>
              <c:pt idx="6135">
                <c:v>6135</c:v>
              </c:pt>
              <c:pt idx="6136">
                <c:v>6136</c:v>
              </c:pt>
              <c:pt idx="6137">
                <c:v>6137</c:v>
              </c:pt>
              <c:pt idx="6138">
                <c:v>6138</c:v>
              </c:pt>
              <c:pt idx="6139">
                <c:v>6139</c:v>
              </c:pt>
              <c:pt idx="6140">
                <c:v>6140</c:v>
              </c:pt>
              <c:pt idx="6141">
                <c:v>6141</c:v>
              </c:pt>
              <c:pt idx="6142">
                <c:v>6142</c:v>
              </c:pt>
              <c:pt idx="6143">
                <c:v>6143</c:v>
              </c:pt>
              <c:pt idx="6144">
                <c:v>6144</c:v>
              </c:pt>
              <c:pt idx="6145">
                <c:v>6145</c:v>
              </c:pt>
              <c:pt idx="6146">
                <c:v>6146</c:v>
              </c:pt>
              <c:pt idx="6147">
                <c:v>6147</c:v>
              </c:pt>
              <c:pt idx="6148">
                <c:v>6148</c:v>
              </c:pt>
              <c:pt idx="6149">
                <c:v>6149</c:v>
              </c:pt>
              <c:pt idx="6150">
                <c:v>6150</c:v>
              </c:pt>
              <c:pt idx="6151">
                <c:v>6151</c:v>
              </c:pt>
              <c:pt idx="6152">
                <c:v>6152</c:v>
              </c:pt>
              <c:pt idx="6153">
                <c:v>6153</c:v>
              </c:pt>
              <c:pt idx="6154">
                <c:v>6154</c:v>
              </c:pt>
              <c:pt idx="6155">
                <c:v>6155</c:v>
              </c:pt>
              <c:pt idx="6156">
                <c:v>6156</c:v>
              </c:pt>
              <c:pt idx="6157">
                <c:v>6157</c:v>
              </c:pt>
              <c:pt idx="6158">
                <c:v>6158</c:v>
              </c:pt>
              <c:pt idx="6159">
                <c:v>6159</c:v>
              </c:pt>
              <c:pt idx="6160">
                <c:v>6160</c:v>
              </c:pt>
              <c:pt idx="6161">
                <c:v>6161</c:v>
              </c:pt>
              <c:pt idx="6162">
                <c:v>6162</c:v>
              </c:pt>
              <c:pt idx="6163">
                <c:v>6163</c:v>
              </c:pt>
              <c:pt idx="6164">
                <c:v>6164</c:v>
              </c:pt>
              <c:pt idx="6165">
                <c:v>6165</c:v>
              </c:pt>
              <c:pt idx="6166">
                <c:v>6166</c:v>
              </c:pt>
              <c:pt idx="6167">
                <c:v>6167</c:v>
              </c:pt>
              <c:pt idx="6168">
                <c:v>6168</c:v>
              </c:pt>
              <c:pt idx="6169">
                <c:v>6169</c:v>
              </c:pt>
              <c:pt idx="6170">
                <c:v>6170</c:v>
              </c:pt>
              <c:pt idx="6171">
                <c:v>6171</c:v>
              </c:pt>
              <c:pt idx="6172">
                <c:v>6172</c:v>
              </c:pt>
              <c:pt idx="6173">
                <c:v>6173</c:v>
              </c:pt>
              <c:pt idx="6174">
                <c:v>6174</c:v>
              </c:pt>
              <c:pt idx="6175">
                <c:v>6175</c:v>
              </c:pt>
              <c:pt idx="6176">
                <c:v>6176</c:v>
              </c:pt>
              <c:pt idx="6177">
                <c:v>6177</c:v>
              </c:pt>
              <c:pt idx="6178">
                <c:v>6178</c:v>
              </c:pt>
              <c:pt idx="6179">
                <c:v>6179</c:v>
              </c:pt>
              <c:pt idx="6180">
                <c:v>6180</c:v>
              </c:pt>
              <c:pt idx="6181">
                <c:v>6181</c:v>
              </c:pt>
              <c:pt idx="6182">
                <c:v>6182</c:v>
              </c:pt>
              <c:pt idx="6183">
                <c:v>6183</c:v>
              </c:pt>
              <c:pt idx="6184">
                <c:v>6184</c:v>
              </c:pt>
              <c:pt idx="6185">
                <c:v>6185</c:v>
              </c:pt>
              <c:pt idx="6186">
                <c:v>6186</c:v>
              </c:pt>
              <c:pt idx="6187">
                <c:v>6187</c:v>
              </c:pt>
              <c:pt idx="6188">
                <c:v>6188</c:v>
              </c:pt>
              <c:pt idx="6189">
                <c:v>6189</c:v>
              </c:pt>
              <c:pt idx="6190">
                <c:v>6190</c:v>
              </c:pt>
              <c:pt idx="6191">
                <c:v>6191</c:v>
              </c:pt>
              <c:pt idx="6192">
                <c:v>6192</c:v>
              </c:pt>
              <c:pt idx="6193">
                <c:v>6193</c:v>
              </c:pt>
              <c:pt idx="6194">
                <c:v>6194</c:v>
              </c:pt>
              <c:pt idx="6195">
                <c:v>6195</c:v>
              </c:pt>
              <c:pt idx="6196">
                <c:v>6196</c:v>
              </c:pt>
              <c:pt idx="6197">
                <c:v>6197</c:v>
              </c:pt>
              <c:pt idx="6198">
                <c:v>6198</c:v>
              </c:pt>
              <c:pt idx="6199">
                <c:v>6199</c:v>
              </c:pt>
              <c:pt idx="6200">
                <c:v>6200</c:v>
              </c:pt>
              <c:pt idx="6201">
                <c:v>6201</c:v>
              </c:pt>
              <c:pt idx="6202">
                <c:v>6202</c:v>
              </c:pt>
              <c:pt idx="6203">
                <c:v>6203</c:v>
              </c:pt>
              <c:pt idx="6204">
                <c:v>6204</c:v>
              </c:pt>
              <c:pt idx="6205">
                <c:v>6205</c:v>
              </c:pt>
              <c:pt idx="6206">
                <c:v>6206</c:v>
              </c:pt>
              <c:pt idx="6207">
                <c:v>6207</c:v>
              </c:pt>
              <c:pt idx="6208">
                <c:v>6208</c:v>
              </c:pt>
              <c:pt idx="6209">
                <c:v>6209</c:v>
              </c:pt>
              <c:pt idx="6210">
                <c:v>6210</c:v>
              </c:pt>
              <c:pt idx="6211">
                <c:v>6211</c:v>
              </c:pt>
              <c:pt idx="6212">
                <c:v>6212</c:v>
              </c:pt>
              <c:pt idx="6213">
                <c:v>6213</c:v>
              </c:pt>
              <c:pt idx="6214">
                <c:v>6214</c:v>
              </c:pt>
              <c:pt idx="6215">
                <c:v>6215</c:v>
              </c:pt>
              <c:pt idx="6216">
                <c:v>6216</c:v>
              </c:pt>
              <c:pt idx="6217">
                <c:v>6217</c:v>
              </c:pt>
              <c:pt idx="6218">
                <c:v>6218</c:v>
              </c:pt>
              <c:pt idx="6219">
                <c:v>6219</c:v>
              </c:pt>
              <c:pt idx="6220">
                <c:v>6220</c:v>
              </c:pt>
              <c:pt idx="6221">
                <c:v>6221</c:v>
              </c:pt>
              <c:pt idx="6222">
                <c:v>6222</c:v>
              </c:pt>
              <c:pt idx="6223">
                <c:v>6223</c:v>
              </c:pt>
              <c:pt idx="6224">
                <c:v>6224</c:v>
              </c:pt>
              <c:pt idx="6225">
                <c:v>6225</c:v>
              </c:pt>
              <c:pt idx="6226">
                <c:v>6226</c:v>
              </c:pt>
              <c:pt idx="6227">
                <c:v>6227</c:v>
              </c:pt>
              <c:pt idx="6228">
                <c:v>6228</c:v>
              </c:pt>
              <c:pt idx="6229">
                <c:v>6229</c:v>
              </c:pt>
              <c:pt idx="6230">
                <c:v>6230</c:v>
              </c:pt>
              <c:pt idx="6231">
                <c:v>6231</c:v>
              </c:pt>
              <c:pt idx="6232">
                <c:v>6232</c:v>
              </c:pt>
              <c:pt idx="6233">
                <c:v>6233</c:v>
              </c:pt>
              <c:pt idx="6234">
                <c:v>6234</c:v>
              </c:pt>
              <c:pt idx="6235">
                <c:v>6235</c:v>
              </c:pt>
              <c:pt idx="6236">
                <c:v>6236</c:v>
              </c:pt>
              <c:pt idx="6237">
                <c:v>6237</c:v>
              </c:pt>
              <c:pt idx="6238">
                <c:v>6238</c:v>
              </c:pt>
              <c:pt idx="6239">
                <c:v>6239</c:v>
              </c:pt>
              <c:pt idx="6240">
                <c:v>6240</c:v>
              </c:pt>
              <c:pt idx="6241">
                <c:v>6241</c:v>
              </c:pt>
              <c:pt idx="6242">
                <c:v>6242</c:v>
              </c:pt>
              <c:pt idx="6243">
                <c:v>6243</c:v>
              </c:pt>
              <c:pt idx="6244">
                <c:v>6244</c:v>
              </c:pt>
              <c:pt idx="6245">
                <c:v>6245</c:v>
              </c:pt>
              <c:pt idx="6246">
                <c:v>6246</c:v>
              </c:pt>
              <c:pt idx="6247">
                <c:v>6247</c:v>
              </c:pt>
              <c:pt idx="6248">
                <c:v>6248</c:v>
              </c:pt>
              <c:pt idx="6249">
                <c:v>6249</c:v>
              </c:pt>
              <c:pt idx="6250">
                <c:v>6250</c:v>
              </c:pt>
              <c:pt idx="6251">
                <c:v>6251</c:v>
              </c:pt>
              <c:pt idx="6252">
                <c:v>6252</c:v>
              </c:pt>
              <c:pt idx="6253">
                <c:v>6253</c:v>
              </c:pt>
              <c:pt idx="6254">
                <c:v>6254</c:v>
              </c:pt>
              <c:pt idx="6255">
                <c:v>6255</c:v>
              </c:pt>
              <c:pt idx="6256">
                <c:v>6256</c:v>
              </c:pt>
              <c:pt idx="6257">
                <c:v>6257</c:v>
              </c:pt>
              <c:pt idx="6258">
                <c:v>6258</c:v>
              </c:pt>
              <c:pt idx="6259">
                <c:v>6259</c:v>
              </c:pt>
              <c:pt idx="6260">
                <c:v>6260</c:v>
              </c:pt>
              <c:pt idx="6261">
                <c:v>6261</c:v>
              </c:pt>
              <c:pt idx="6262">
                <c:v>6262</c:v>
              </c:pt>
              <c:pt idx="6263">
                <c:v>6263</c:v>
              </c:pt>
              <c:pt idx="6264">
                <c:v>6264</c:v>
              </c:pt>
              <c:pt idx="6265">
                <c:v>6265</c:v>
              </c:pt>
              <c:pt idx="6266">
                <c:v>6266</c:v>
              </c:pt>
              <c:pt idx="6267">
                <c:v>6267</c:v>
              </c:pt>
              <c:pt idx="6268">
                <c:v>6268</c:v>
              </c:pt>
              <c:pt idx="6269">
                <c:v>6269</c:v>
              </c:pt>
              <c:pt idx="6270">
                <c:v>6270</c:v>
              </c:pt>
              <c:pt idx="6271">
                <c:v>6271</c:v>
              </c:pt>
              <c:pt idx="6272">
                <c:v>6272</c:v>
              </c:pt>
              <c:pt idx="6273">
                <c:v>6273</c:v>
              </c:pt>
              <c:pt idx="6274">
                <c:v>6274</c:v>
              </c:pt>
              <c:pt idx="6275">
                <c:v>6275</c:v>
              </c:pt>
              <c:pt idx="6276">
                <c:v>6276</c:v>
              </c:pt>
              <c:pt idx="6277">
                <c:v>6277</c:v>
              </c:pt>
              <c:pt idx="6278">
                <c:v>6278</c:v>
              </c:pt>
              <c:pt idx="6279">
                <c:v>6279</c:v>
              </c:pt>
              <c:pt idx="6280">
                <c:v>6280</c:v>
              </c:pt>
              <c:pt idx="6281">
                <c:v>6281</c:v>
              </c:pt>
              <c:pt idx="6282">
                <c:v>6282</c:v>
              </c:pt>
              <c:pt idx="6283">
                <c:v>6283</c:v>
              </c:pt>
              <c:pt idx="6284">
                <c:v>6284</c:v>
              </c:pt>
              <c:pt idx="6285">
                <c:v>6285</c:v>
              </c:pt>
              <c:pt idx="6286">
                <c:v>6286</c:v>
              </c:pt>
              <c:pt idx="6287">
                <c:v>6287</c:v>
              </c:pt>
              <c:pt idx="6288">
                <c:v>6288</c:v>
              </c:pt>
              <c:pt idx="6289">
                <c:v>6289</c:v>
              </c:pt>
              <c:pt idx="6290">
                <c:v>6290</c:v>
              </c:pt>
              <c:pt idx="6291">
                <c:v>6291</c:v>
              </c:pt>
              <c:pt idx="6292">
                <c:v>6292</c:v>
              </c:pt>
              <c:pt idx="6293">
                <c:v>6293</c:v>
              </c:pt>
              <c:pt idx="6294">
                <c:v>6294</c:v>
              </c:pt>
              <c:pt idx="6295">
                <c:v>6295</c:v>
              </c:pt>
              <c:pt idx="6296">
                <c:v>6296</c:v>
              </c:pt>
              <c:pt idx="6297">
                <c:v>6297</c:v>
              </c:pt>
              <c:pt idx="6298">
                <c:v>6298</c:v>
              </c:pt>
              <c:pt idx="6299">
                <c:v>6299</c:v>
              </c:pt>
              <c:pt idx="6300">
                <c:v>6300</c:v>
              </c:pt>
              <c:pt idx="6301">
                <c:v>6301</c:v>
              </c:pt>
              <c:pt idx="6302">
                <c:v>6302</c:v>
              </c:pt>
              <c:pt idx="6303">
                <c:v>6303</c:v>
              </c:pt>
              <c:pt idx="6304">
                <c:v>6304</c:v>
              </c:pt>
              <c:pt idx="6305">
                <c:v>6305</c:v>
              </c:pt>
              <c:pt idx="6306">
                <c:v>6306</c:v>
              </c:pt>
              <c:pt idx="6307">
                <c:v>6307</c:v>
              </c:pt>
              <c:pt idx="6308">
                <c:v>6308</c:v>
              </c:pt>
              <c:pt idx="6309">
                <c:v>6309</c:v>
              </c:pt>
              <c:pt idx="6310">
                <c:v>6310</c:v>
              </c:pt>
              <c:pt idx="6311">
                <c:v>6311</c:v>
              </c:pt>
              <c:pt idx="6312">
                <c:v>6312</c:v>
              </c:pt>
              <c:pt idx="6313">
                <c:v>6313</c:v>
              </c:pt>
              <c:pt idx="6314">
                <c:v>6314</c:v>
              </c:pt>
              <c:pt idx="6315">
                <c:v>6315</c:v>
              </c:pt>
              <c:pt idx="6316">
                <c:v>6316</c:v>
              </c:pt>
              <c:pt idx="6317">
                <c:v>6317</c:v>
              </c:pt>
              <c:pt idx="6318">
                <c:v>6318</c:v>
              </c:pt>
              <c:pt idx="6319">
                <c:v>6319</c:v>
              </c:pt>
              <c:pt idx="6320">
                <c:v>6320</c:v>
              </c:pt>
              <c:pt idx="6321">
                <c:v>6321</c:v>
              </c:pt>
              <c:pt idx="6322">
                <c:v>6322</c:v>
              </c:pt>
              <c:pt idx="6323">
                <c:v>6323</c:v>
              </c:pt>
              <c:pt idx="6324">
                <c:v>6324</c:v>
              </c:pt>
              <c:pt idx="6325">
                <c:v>6325</c:v>
              </c:pt>
              <c:pt idx="6326">
                <c:v>6326</c:v>
              </c:pt>
              <c:pt idx="6327">
                <c:v>6327</c:v>
              </c:pt>
              <c:pt idx="6328">
                <c:v>6328</c:v>
              </c:pt>
              <c:pt idx="6329">
                <c:v>6329</c:v>
              </c:pt>
              <c:pt idx="6330">
                <c:v>6330</c:v>
              </c:pt>
              <c:pt idx="6331">
                <c:v>6331</c:v>
              </c:pt>
              <c:pt idx="6332">
                <c:v>6332</c:v>
              </c:pt>
              <c:pt idx="6333">
                <c:v>6333</c:v>
              </c:pt>
              <c:pt idx="6334">
                <c:v>6334</c:v>
              </c:pt>
              <c:pt idx="6335">
                <c:v>6335</c:v>
              </c:pt>
              <c:pt idx="6336">
                <c:v>6336</c:v>
              </c:pt>
              <c:pt idx="6337">
                <c:v>6337</c:v>
              </c:pt>
              <c:pt idx="6338">
                <c:v>6338</c:v>
              </c:pt>
              <c:pt idx="6339">
                <c:v>6339</c:v>
              </c:pt>
              <c:pt idx="6340">
                <c:v>6340</c:v>
              </c:pt>
              <c:pt idx="6341">
                <c:v>6341</c:v>
              </c:pt>
              <c:pt idx="6342">
                <c:v>6342</c:v>
              </c:pt>
              <c:pt idx="6343">
                <c:v>6343</c:v>
              </c:pt>
              <c:pt idx="6344">
                <c:v>6344</c:v>
              </c:pt>
              <c:pt idx="6345">
                <c:v>6345</c:v>
              </c:pt>
              <c:pt idx="6346">
                <c:v>6346</c:v>
              </c:pt>
              <c:pt idx="6347">
                <c:v>6347</c:v>
              </c:pt>
              <c:pt idx="6348">
                <c:v>6348</c:v>
              </c:pt>
              <c:pt idx="6349">
                <c:v>6349</c:v>
              </c:pt>
              <c:pt idx="6350">
                <c:v>6350</c:v>
              </c:pt>
              <c:pt idx="6351">
                <c:v>6351</c:v>
              </c:pt>
              <c:pt idx="6352">
                <c:v>6352</c:v>
              </c:pt>
              <c:pt idx="6353">
                <c:v>6353</c:v>
              </c:pt>
              <c:pt idx="6354">
                <c:v>6354</c:v>
              </c:pt>
              <c:pt idx="6355">
                <c:v>6355</c:v>
              </c:pt>
              <c:pt idx="6356">
                <c:v>6356</c:v>
              </c:pt>
              <c:pt idx="6357">
                <c:v>6357</c:v>
              </c:pt>
              <c:pt idx="6358">
                <c:v>6358</c:v>
              </c:pt>
              <c:pt idx="6359">
                <c:v>6359</c:v>
              </c:pt>
              <c:pt idx="6360">
                <c:v>6360</c:v>
              </c:pt>
              <c:pt idx="6361">
                <c:v>6361</c:v>
              </c:pt>
              <c:pt idx="6362">
                <c:v>6362</c:v>
              </c:pt>
              <c:pt idx="6363">
                <c:v>6363</c:v>
              </c:pt>
              <c:pt idx="6364">
                <c:v>6364</c:v>
              </c:pt>
              <c:pt idx="6365">
                <c:v>6365</c:v>
              </c:pt>
              <c:pt idx="6366">
                <c:v>6366</c:v>
              </c:pt>
              <c:pt idx="6367">
                <c:v>6367</c:v>
              </c:pt>
              <c:pt idx="6368">
                <c:v>6368</c:v>
              </c:pt>
              <c:pt idx="6369">
                <c:v>6369</c:v>
              </c:pt>
              <c:pt idx="6370">
                <c:v>6370</c:v>
              </c:pt>
              <c:pt idx="6371">
                <c:v>6371</c:v>
              </c:pt>
              <c:pt idx="6372">
                <c:v>6372</c:v>
              </c:pt>
              <c:pt idx="6373">
                <c:v>6373</c:v>
              </c:pt>
              <c:pt idx="6374">
                <c:v>6374</c:v>
              </c:pt>
              <c:pt idx="6375">
                <c:v>6375</c:v>
              </c:pt>
              <c:pt idx="6376">
                <c:v>6376</c:v>
              </c:pt>
              <c:pt idx="6377">
                <c:v>6377</c:v>
              </c:pt>
              <c:pt idx="6378">
                <c:v>6378</c:v>
              </c:pt>
              <c:pt idx="6379">
                <c:v>6379</c:v>
              </c:pt>
              <c:pt idx="6380">
                <c:v>6380</c:v>
              </c:pt>
              <c:pt idx="6381">
                <c:v>6381</c:v>
              </c:pt>
              <c:pt idx="6382">
                <c:v>6382</c:v>
              </c:pt>
              <c:pt idx="6383">
                <c:v>6383</c:v>
              </c:pt>
              <c:pt idx="6384">
                <c:v>6384</c:v>
              </c:pt>
              <c:pt idx="6385">
                <c:v>6385</c:v>
              </c:pt>
              <c:pt idx="6386">
                <c:v>6386</c:v>
              </c:pt>
              <c:pt idx="6387">
                <c:v>6387</c:v>
              </c:pt>
              <c:pt idx="6388">
                <c:v>6388</c:v>
              </c:pt>
              <c:pt idx="6389">
                <c:v>6389</c:v>
              </c:pt>
              <c:pt idx="6390">
                <c:v>6390</c:v>
              </c:pt>
              <c:pt idx="6391">
                <c:v>6391</c:v>
              </c:pt>
              <c:pt idx="6392">
                <c:v>6392</c:v>
              </c:pt>
              <c:pt idx="6393">
                <c:v>6393</c:v>
              </c:pt>
              <c:pt idx="6394">
                <c:v>6394</c:v>
              </c:pt>
              <c:pt idx="6395">
                <c:v>6395</c:v>
              </c:pt>
              <c:pt idx="6396">
                <c:v>6396</c:v>
              </c:pt>
              <c:pt idx="6397">
                <c:v>6397</c:v>
              </c:pt>
              <c:pt idx="6398">
                <c:v>6398</c:v>
              </c:pt>
              <c:pt idx="6399">
                <c:v>6399</c:v>
              </c:pt>
              <c:pt idx="6400">
                <c:v>6400</c:v>
              </c:pt>
              <c:pt idx="6401">
                <c:v>6401</c:v>
              </c:pt>
              <c:pt idx="6402">
                <c:v>6402</c:v>
              </c:pt>
              <c:pt idx="6403">
                <c:v>6403</c:v>
              </c:pt>
              <c:pt idx="6404">
                <c:v>6404</c:v>
              </c:pt>
              <c:pt idx="6405">
                <c:v>6405</c:v>
              </c:pt>
              <c:pt idx="6406">
                <c:v>6406</c:v>
              </c:pt>
              <c:pt idx="6407">
                <c:v>6407</c:v>
              </c:pt>
              <c:pt idx="6408">
                <c:v>6408</c:v>
              </c:pt>
              <c:pt idx="6409">
                <c:v>6409</c:v>
              </c:pt>
              <c:pt idx="6410">
                <c:v>6410</c:v>
              </c:pt>
              <c:pt idx="6411">
                <c:v>6411</c:v>
              </c:pt>
              <c:pt idx="6412">
                <c:v>6412</c:v>
              </c:pt>
              <c:pt idx="6413">
                <c:v>6413</c:v>
              </c:pt>
              <c:pt idx="6414">
                <c:v>6414</c:v>
              </c:pt>
              <c:pt idx="6415">
                <c:v>6415</c:v>
              </c:pt>
              <c:pt idx="6416">
                <c:v>6416</c:v>
              </c:pt>
              <c:pt idx="6417">
                <c:v>6417</c:v>
              </c:pt>
              <c:pt idx="6418">
                <c:v>6418</c:v>
              </c:pt>
              <c:pt idx="6419">
                <c:v>6419</c:v>
              </c:pt>
              <c:pt idx="6420">
                <c:v>6420</c:v>
              </c:pt>
              <c:pt idx="6421">
                <c:v>6421</c:v>
              </c:pt>
              <c:pt idx="6422">
                <c:v>6422</c:v>
              </c:pt>
              <c:pt idx="6423">
                <c:v>6423</c:v>
              </c:pt>
              <c:pt idx="6424">
                <c:v>6424</c:v>
              </c:pt>
              <c:pt idx="6425">
                <c:v>6425</c:v>
              </c:pt>
              <c:pt idx="6426">
                <c:v>6426</c:v>
              </c:pt>
              <c:pt idx="6427">
                <c:v>6427</c:v>
              </c:pt>
              <c:pt idx="6428">
                <c:v>6428</c:v>
              </c:pt>
              <c:pt idx="6429">
                <c:v>6429</c:v>
              </c:pt>
              <c:pt idx="6430">
                <c:v>6430</c:v>
              </c:pt>
              <c:pt idx="6431">
                <c:v>6431</c:v>
              </c:pt>
              <c:pt idx="6432">
                <c:v>6432</c:v>
              </c:pt>
              <c:pt idx="6433">
                <c:v>6433</c:v>
              </c:pt>
              <c:pt idx="6434">
                <c:v>6434</c:v>
              </c:pt>
              <c:pt idx="6435">
                <c:v>6435</c:v>
              </c:pt>
              <c:pt idx="6436">
                <c:v>6436</c:v>
              </c:pt>
              <c:pt idx="6437">
                <c:v>6437</c:v>
              </c:pt>
              <c:pt idx="6438">
                <c:v>6438</c:v>
              </c:pt>
              <c:pt idx="6439">
                <c:v>6439</c:v>
              </c:pt>
              <c:pt idx="6440">
                <c:v>6440</c:v>
              </c:pt>
              <c:pt idx="6441">
                <c:v>6441</c:v>
              </c:pt>
              <c:pt idx="6442">
                <c:v>6442</c:v>
              </c:pt>
              <c:pt idx="6443">
                <c:v>6443</c:v>
              </c:pt>
              <c:pt idx="6444">
                <c:v>6444</c:v>
              </c:pt>
              <c:pt idx="6445">
                <c:v>6445</c:v>
              </c:pt>
              <c:pt idx="6446">
                <c:v>6446</c:v>
              </c:pt>
              <c:pt idx="6447">
                <c:v>6447</c:v>
              </c:pt>
              <c:pt idx="6448">
                <c:v>6448</c:v>
              </c:pt>
              <c:pt idx="6449">
                <c:v>6449</c:v>
              </c:pt>
              <c:pt idx="6450">
                <c:v>6450</c:v>
              </c:pt>
              <c:pt idx="6451">
                <c:v>6451</c:v>
              </c:pt>
              <c:pt idx="6452">
                <c:v>6452</c:v>
              </c:pt>
              <c:pt idx="6453">
                <c:v>6453</c:v>
              </c:pt>
              <c:pt idx="6454">
                <c:v>6454</c:v>
              </c:pt>
              <c:pt idx="6455">
                <c:v>6455</c:v>
              </c:pt>
              <c:pt idx="6456">
                <c:v>6456</c:v>
              </c:pt>
              <c:pt idx="6457">
                <c:v>6457</c:v>
              </c:pt>
              <c:pt idx="6458">
                <c:v>6458</c:v>
              </c:pt>
              <c:pt idx="6459">
                <c:v>6459</c:v>
              </c:pt>
              <c:pt idx="6460">
                <c:v>6460</c:v>
              </c:pt>
              <c:pt idx="6461">
                <c:v>6461</c:v>
              </c:pt>
              <c:pt idx="6462">
                <c:v>6462</c:v>
              </c:pt>
              <c:pt idx="6463">
                <c:v>6463</c:v>
              </c:pt>
              <c:pt idx="6464">
                <c:v>6464</c:v>
              </c:pt>
              <c:pt idx="6465">
                <c:v>6465</c:v>
              </c:pt>
              <c:pt idx="6466">
                <c:v>6466</c:v>
              </c:pt>
              <c:pt idx="6467">
                <c:v>6467</c:v>
              </c:pt>
              <c:pt idx="6468">
                <c:v>6468</c:v>
              </c:pt>
              <c:pt idx="6469">
                <c:v>6469</c:v>
              </c:pt>
              <c:pt idx="6470">
                <c:v>6470</c:v>
              </c:pt>
              <c:pt idx="6471">
                <c:v>6471</c:v>
              </c:pt>
              <c:pt idx="6472">
                <c:v>6472</c:v>
              </c:pt>
              <c:pt idx="6473">
                <c:v>6473</c:v>
              </c:pt>
              <c:pt idx="6474">
                <c:v>6474</c:v>
              </c:pt>
              <c:pt idx="6475">
                <c:v>6475</c:v>
              </c:pt>
              <c:pt idx="6476">
                <c:v>6476</c:v>
              </c:pt>
              <c:pt idx="6477">
                <c:v>6477</c:v>
              </c:pt>
              <c:pt idx="6478">
                <c:v>6478</c:v>
              </c:pt>
              <c:pt idx="6479">
                <c:v>6479</c:v>
              </c:pt>
              <c:pt idx="6480">
                <c:v>6480</c:v>
              </c:pt>
              <c:pt idx="6481">
                <c:v>6481</c:v>
              </c:pt>
              <c:pt idx="6482">
                <c:v>6482</c:v>
              </c:pt>
              <c:pt idx="6483">
                <c:v>6483</c:v>
              </c:pt>
              <c:pt idx="6484">
                <c:v>6484</c:v>
              </c:pt>
              <c:pt idx="6485">
                <c:v>6485</c:v>
              </c:pt>
              <c:pt idx="6486">
                <c:v>6486</c:v>
              </c:pt>
              <c:pt idx="6487">
                <c:v>6487</c:v>
              </c:pt>
              <c:pt idx="6488">
                <c:v>6488</c:v>
              </c:pt>
              <c:pt idx="6489">
                <c:v>6489</c:v>
              </c:pt>
              <c:pt idx="6490">
                <c:v>6490</c:v>
              </c:pt>
              <c:pt idx="6491">
                <c:v>6491</c:v>
              </c:pt>
              <c:pt idx="6492">
                <c:v>6492</c:v>
              </c:pt>
              <c:pt idx="6493">
                <c:v>6493</c:v>
              </c:pt>
              <c:pt idx="6494">
                <c:v>6494</c:v>
              </c:pt>
              <c:pt idx="6495">
                <c:v>6495</c:v>
              </c:pt>
              <c:pt idx="6496">
                <c:v>6496</c:v>
              </c:pt>
              <c:pt idx="6497">
                <c:v>6497</c:v>
              </c:pt>
              <c:pt idx="6498">
                <c:v>6498</c:v>
              </c:pt>
              <c:pt idx="6499">
                <c:v>6499</c:v>
              </c:pt>
              <c:pt idx="6500">
                <c:v>6500</c:v>
              </c:pt>
              <c:pt idx="6501">
                <c:v>6501</c:v>
              </c:pt>
              <c:pt idx="6502">
                <c:v>6502</c:v>
              </c:pt>
              <c:pt idx="6503">
                <c:v>6503</c:v>
              </c:pt>
              <c:pt idx="6504">
                <c:v>6504</c:v>
              </c:pt>
              <c:pt idx="6505">
                <c:v>6505</c:v>
              </c:pt>
              <c:pt idx="6506">
                <c:v>6506</c:v>
              </c:pt>
              <c:pt idx="6507">
                <c:v>6507</c:v>
              </c:pt>
              <c:pt idx="6508">
                <c:v>6508</c:v>
              </c:pt>
              <c:pt idx="6509">
                <c:v>6509</c:v>
              </c:pt>
              <c:pt idx="6510">
                <c:v>6510</c:v>
              </c:pt>
              <c:pt idx="6511">
                <c:v>6511</c:v>
              </c:pt>
              <c:pt idx="6512">
                <c:v>6512</c:v>
              </c:pt>
              <c:pt idx="6513">
                <c:v>6513</c:v>
              </c:pt>
              <c:pt idx="6514">
                <c:v>6514</c:v>
              </c:pt>
              <c:pt idx="6515">
                <c:v>6515</c:v>
              </c:pt>
              <c:pt idx="6516">
                <c:v>6516</c:v>
              </c:pt>
              <c:pt idx="6517">
                <c:v>6517</c:v>
              </c:pt>
              <c:pt idx="6518">
                <c:v>6518</c:v>
              </c:pt>
              <c:pt idx="6519">
                <c:v>6519</c:v>
              </c:pt>
              <c:pt idx="6520">
                <c:v>6520</c:v>
              </c:pt>
              <c:pt idx="6521">
                <c:v>6521</c:v>
              </c:pt>
              <c:pt idx="6522">
                <c:v>6522</c:v>
              </c:pt>
              <c:pt idx="6523">
                <c:v>6523</c:v>
              </c:pt>
              <c:pt idx="6524">
                <c:v>6524</c:v>
              </c:pt>
              <c:pt idx="6525">
                <c:v>6525</c:v>
              </c:pt>
              <c:pt idx="6526">
                <c:v>6526</c:v>
              </c:pt>
              <c:pt idx="6527">
                <c:v>6527</c:v>
              </c:pt>
              <c:pt idx="6528">
                <c:v>6528</c:v>
              </c:pt>
              <c:pt idx="6529">
                <c:v>6529</c:v>
              </c:pt>
              <c:pt idx="6530">
                <c:v>6530</c:v>
              </c:pt>
              <c:pt idx="6531">
                <c:v>6531</c:v>
              </c:pt>
              <c:pt idx="6532">
                <c:v>6532</c:v>
              </c:pt>
              <c:pt idx="6533">
                <c:v>6533</c:v>
              </c:pt>
              <c:pt idx="6534">
                <c:v>6534</c:v>
              </c:pt>
              <c:pt idx="6535">
                <c:v>6535</c:v>
              </c:pt>
              <c:pt idx="6536">
                <c:v>6536</c:v>
              </c:pt>
              <c:pt idx="6537">
                <c:v>6537</c:v>
              </c:pt>
              <c:pt idx="6538">
                <c:v>6538</c:v>
              </c:pt>
              <c:pt idx="6539">
                <c:v>6539</c:v>
              </c:pt>
              <c:pt idx="6540">
                <c:v>6540</c:v>
              </c:pt>
              <c:pt idx="6541">
                <c:v>6541</c:v>
              </c:pt>
              <c:pt idx="6542">
                <c:v>6542</c:v>
              </c:pt>
              <c:pt idx="6543">
                <c:v>6543</c:v>
              </c:pt>
              <c:pt idx="6544">
                <c:v>6544</c:v>
              </c:pt>
              <c:pt idx="6545">
                <c:v>6545</c:v>
              </c:pt>
              <c:pt idx="6546">
                <c:v>6546</c:v>
              </c:pt>
              <c:pt idx="6547">
                <c:v>6547</c:v>
              </c:pt>
              <c:pt idx="6548">
                <c:v>6548</c:v>
              </c:pt>
              <c:pt idx="6549">
                <c:v>6549</c:v>
              </c:pt>
              <c:pt idx="6550">
                <c:v>6550</c:v>
              </c:pt>
              <c:pt idx="6551">
                <c:v>6551</c:v>
              </c:pt>
              <c:pt idx="6552">
                <c:v>6552</c:v>
              </c:pt>
              <c:pt idx="6553">
                <c:v>6553</c:v>
              </c:pt>
              <c:pt idx="6554">
                <c:v>6554</c:v>
              </c:pt>
              <c:pt idx="6555">
                <c:v>6555</c:v>
              </c:pt>
              <c:pt idx="6556">
                <c:v>6556</c:v>
              </c:pt>
              <c:pt idx="6557">
                <c:v>6557</c:v>
              </c:pt>
              <c:pt idx="6558">
                <c:v>6558</c:v>
              </c:pt>
              <c:pt idx="6559">
                <c:v>6559</c:v>
              </c:pt>
              <c:pt idx="6560">
                <c:v>6560</c:v>
              </c:pt>
              <c:pt idx="6561">
                <c:v>6561</c:v>
              </c:pt>
              <c:pt idx="6562">
                <c:v>6562</c:v>
              </c:pt>
              <c:pt idx="6563">
                <c:v>6563</c:v>
              </c:pt>
              <c:pt idx="6564">
                <c:v>6564</c:v>
              </c:pt>
              <c:pt idx="6565">
                <c:v>6565</c:v>
              </c:pt>
              <c:pt idx="6566">
                <c:v>6566</c:v>
              </c:pt>
              <c:pt idx="6567">
                <c:v>6567</c:v>
              </c:pt>
              <c:pt idx="6568">
                <c:v>6568</c:v>
              </c:pt>
              <c:pt idx="6569">
                <c:v>6569</c:v>
              </c:pt>
              <c:pt idx="6570">
                <c:v>6570</c:v>
              </c:pt>
              <c:pt idx="6571">
                <c:v>6571</c:v>
              </c:pt>
              <c:pt idx="6572">
                <c:v>6572</c:v>
              </c:pt>
              <c:pt idx="6573">
                <c:v>6573</c:v>
              </c:pt>
              <c:pt idx="6574">
                <c:v>6574</c:v>
              </c:pt>
              <c:pt idx="6575">
                <c:v>6575</c:v>
              </c:pt>
              <c:pt idx="6576">
                <c:v>6576</c:v>
              </c:pt>
              <c:pt idx="6577">
                <c:v>6577</c:v>
              </c:pt>
              <c:pt idx="6578">
                <c:v>6578</c:v>
              </c:pt>
              <c:pt idx="6579">
                <c:v>6579</c:v>
              </c:pt>
              <c:pt idx="6580">
                <c:v>6580</c:v>
              </c:pt>
              <c:pt idx="6581">
                <c:v>6581</c:v>
              </c:pt>
              <c:pt idx="6582">
                <c:v>6582</c:v>
              </c:pt>
              <c:pt idx="6583">
                <c:v>6583</c:v>
              </c:pt>
              <c:pt idx="6584">
                <c:v>6584</c:v>
              </c:pt>
              <c:pt idx="6585">
                <c:v>6585</c:v>
              </c:pt>
              <c:pt idx="6586">
                <c:v>6586</c:v>
              </c:pt>
              <c:pt idx="6587">
                <c:v>6587</c:v>
              </c:pt>
              <c:pt idx="6588">
                <c:v>6588</c:v>
              </c:pt>
              <c:pt idx="6589">
                <c:v>6589</c:v>
              </c:pt>
              <c:pt idx="6590">
                <c:v>6590</c:v>
              </c:pt>
              <c:pt idx="6591">
                <c:v>6591</c:v>
              </c:pt>
              <c:pt idx="6592">
                <c:v>6592</c:v>
              </c:pt>
              <c:pt idx="6593">
                <c:v>6593</c:v>
              </c:pt>
              <c:pt idx="6594">
                <c:v>6594</c:v>
              </c:pt>
              <c:pt idx="6595">
                <c:v>6595</c:v>
              </c:pt>
              <c:pt idx="6596">
                <c:v>6596</c:v>
              </c:pt>
              <c:pt idx="6597">
                <c:v>6597</c:v>
              </c:pt>
              <c:pt idx="6598">
                <c:v>6598</c:v>
              </c:pt>
              <c:pt idx="6599">
                <c:v>6599</c:v>
              </c:pt>
              <c:pt idx="6600">
                <c:v>6600</c:v>
              </c:pt>
              <c:pt idx="6601">
                <c:v>6601</c:v>
              </c:pt>
              <c:pt idx="6602">
                <c:v>6602</c:v>
              </c:pt>
              <c:pt idx="6603">
                <c:v>6603</c:v>
              </c:pt>
              <c:pt idx="6604">
                <c:v>6604</c:v>
              </c:pt>
              <c:pt idx="6605">
                <c:v>6605</c:v>
              </c:pt>
              <c:pt idx="6606">
                <c:v>6606</c:v>
              </c:pt>
              <c:pt idx="6607">
                <c:v>6607</c:v>
              </c:pt>
              <c:pt idx="6608">
                <c:v>6608</c:v>
              </c:pt>
              <c:pt idx="6609">
                <c:v>6609</c:v>
              </c:pt>
              <c:pt idx="6610">
                <c:v>6610</c:v>
              </c:pt>
              <c:pt idx="6611">
                <c:v>6611</c:v>
              </c:pt>
              <c:pt idx="6612">
                <c:v>6612</c:v>
              </c:pt>
              <c:pt idx="6613">
                <c:v>6613</c:v>
              </c:pt>
              <c:pt idx="6614">
                <c:v>6614</c:v>
              </c:pt>
              <c:pt idx="6615">
                <c:v>6615</c:v>
              </c:pt>
              <c:pt idx="6616">
                <c:v>6616</c:v>
              </c:pt>
              <c:pt idx="6617">
                <c:v>6617</c:v>
              </c:pt>
              <c:pt idx="6618">
                <c:v>6618</c:v>
              </c:pt>
              <c:pt idx="6619">
                <c:v>6619</c:v>
              </c:pt>
              <c:pt idx="6620">
                <c:v>6620</c:v>
              </c:pt>
              <c:pt idx="6621">
                <c:v>6621</c:v>
              </c:pt>
              <c:pt idx="6622">
                <c:v>6622</c:v>
              </c:pt>
              <c:pt idx="6623">
                <c:v>6623</c:v>
              </c:pt>
              <c:pt idx="6624">
                <c:v>6624</c:v>
              </c:pt>
              <c:pt idx="6625">
                <c:v>6625</c:v>
              </c:pt>
              <c:pt idx="6626">
                <c:v>6626</c:v>
              </c:pt>
              <c:pt idx="6627">
                <c:v>6627</c:v>
              </c:pt>
              <c:pt idx="6628">
                <c:v>6628</c:v>
              </c:pt>
              <c:pt idx="6629">
                <c:v>6629</c:v>
              </c:pt>
              <c:pt idx="6630">
                <c:v>6630</c:v>
              </c:pt>
              <c:pt idx="6631">
                <c:v>6631</c:v>
              </c:pt>
              <c:pt idx="6632">
                <c:v>6632</c:v>
              </c:pt>
              <c:pt idx="6633">
                <c:v>6633</c:v>
              </c:pt>
              <c:pt idx="6634">
                <c:v>6634</c:v>
              </c:pt>
              <c:pt idx="6635">
                <c:v>6635</c:v>
              </c:pt>
              <c:pt idx="6636">
                <c:v>6636</c:v>
              </c:pt>
              <c:pt idx="6637">
                <c:v>6637</c:v>
              </c:pt>
              <c:pt idx="6638">
                <c:v>6638</c:v>
              </c:pt>
              <c:pt idx="6639">
                <c:v>6639</c:v>
              </c:pt>
              <c:pt idx="6640">
                <c:v>6640</c:v>
              </c:pt>
              <c:pt idx="6641">
                <c:v>6641</c:v>
              </c:pt>
              <c:pt idx="6642">
                <c:v>6642</c:v>
              </c:pt>
              <c:pt idx="6643">
                <c:v>6643</c:v>
              </c:pt>
              <c:pt idx="6644">
                <c:v>6644</c:v>
              </c:pt>
              <c:pt idx="6645">
                <c:v>6645</c:v>
              </c:pt>
              <c:pt idx="6646">
                <c:v>6646</c:v>
              </c:pt>
              <c:pt idx="6647">
                <c:v>6647</c:v>
              </c:pt>
              <c:pt idx="6648">
                <c:v>6648</c:v>
              </c:pt>
              <c:pt idx="6649">
                <c:v>6649</c:v>
              </c:pt>
              <c:pt idx="6650">
                <c:v>6650</c:v>
              </c:pt>
              <c:pt idx="6651">
                <c:v>6651</c:v>
              </c:pt>
              <c:pt idx="6652">
                <c:v>6652</c:v>
              </c:pt>
              <c:pt idx="6653">
                <c:v>6653</c:v>
              </c:pt>
              <c:pt idx="6654">
                <c:v>6654</c:v>
              </c:pt>
              <c:pt idx="6655">
                <c:v>6655</c:v>
              </c:pt>
              <c:pt idx="6656">
                <c:v>6656</c:v>
              </c:pt>
              <c:pt idx="6657">
                <c:v>6657</c:v>
              </c:pt>
              <c:pt idx="6658">
                <c:v>6658</c:v>
              </c:pt>
              <c:pt idx="6659">
                <c:v>6659</c:v>
              </c:pt>
              <c:pt idx="6660">
                <c:v>6660</c:v>
              </c:pt>
              <c:pt idx="6661">
                <c:v>6661</c:v>
              </c:pt>
              <c:pt idx="6662">
                <c:v>6662</c:v>
              </c:pt>
              <c:pt idx="6663">
                <c:v>6663</c:v>
              </c:pt>
              <c:pt idx="6664">
                <c:v>6664</c:v>
              </c:pt>
              <c:pt idx="6665">
                <c:v>6665</c:v>
              </c:pt>
              <c:pt idx="6666">
                <c:v>6666</c:v>
              </c:pt>
              <c:pt idx="6667">
                <c:v>6667</c:v>
              </c:pt>
              <c:pt idx="6668">
                <c:v>6668</c:v>
              </c:pt>
              <c:pt idx="6669">
                <c:v>6669</c:v>
              </c:pt>
              <c:pt idx="6670">
                <c:v>6670</c:v>
              </c:pt>
              <c:pt idx="6671">
                <c:v>6671</c:v>
              </c:pt>
              <c:pt idx="6672">
                <c:v>6672</c:v>
              </c:pt>
              <c:pt idx="6673">
                <c:v>6673</c:v>
              </c:pt>
              <c:pt idx="6674">
                <c:v>6674</c:v>
              </c:pt>
              <c:pt idx="6675">
                <c:v>6675</c:v>
              </c:pt>
              <c:pt idx="6676">
                <c:v>6676</c:v>
              </c:pt>
              <c:pt idx="6677">
                <c:v>6677</c:v>
              </c:pt>
              <c:pt idx="6678">
                <c:v>6678</c:v>
              </c:pt>
              <c:pt idx="6679">
                <c:v>6679</c:v>
              </c:pt>
              <c:pt idx="6680">
                <c:v>6680</c:v>
              </c:pt>
              <c:pt idx="6681">
                <c:v>6681</c:v>
              </c:pt>
              <c:pt idx="6682">
                <c:v>6682</c:v>
              </c:pt>
              <c:pt idx="6683">
                <c:v>6683</c:v>
              </c:pt>
              <c:pt idx="6684">
                <c:v>6684</c:v>
              </c:pt>
              <c:pt idx="6685">
                <c:v>6685</c:v>
              </c:pt>
              <c:pt idx="6686">
                <c:v>6686</c:v>
              </c:pt>
              <c:pt idx="6687">
                <c:v>6687</c:v>
              </c:pt>
              <c:pt idx="6688">
                <c:v>6688</c:v>
              </c:pt>
              <c:pt idx="6689">
                <c:v>6689</c:v>
              </c:pt>
              <c:pt idx="6690">
                <c:v>6690</c:v>
              </c:pt>
              <c:pt idx="6691">
                <c:v>6691</c:v>
              </c:pt>
              <c:pt idx="6692">
                <c:v>6692</c:v>
              </c:pt>
              <c:pt idx="6693">
                <c:v>6693</c:v>
              </c:pt>
              <c:pt idx="6694">
                <c:v>6694</c:v>
              </c:pt>
              <c:pt idx="6695">
                <c:v>6695</c:v>
              </c:pt>
              <c:pt idx="6696">
                <c:v>6696</c:v>
              </c:pt>
              <c:pt idx="6697">
                <c:v>6697</c:v>
              </c:pt>
              <c:pt idx="6698">
                <c:v>6698</c:v>
              </c:pt>
              <c:pt idx="6699">
                <c:v>6699</c:v>
              </c:pt>
              <c:pt idx="6700">
                <c:v>6700</c:v>
              </c:pt>
              <c:pt idx="6701">
                <c:v>6701</c:v>
              </c:pt>
              <c:pt idx="6702">
                <c:v>6702</c:v>
              </c:pt>
              <c:pt idx="6703">
                <c:v>6703</c:v>
              </c:pt>
              <c:pt idx="6704">
                <c:v>6704</c:v>
              </c:pt>
              <c:pt idx="6705">
                <c:v>6705</c:v>
              </c:pt>
              <c:pt idx="6706">
                <c:v>6706</c:v>
              </c:pt>
              <c:pt idx="6707">
                <c:v>6707</c:v>
              </c:pt>
              <c:pt idx="6708">
                <c:v>6708</c:v>
              </c:pt>
              <c:pt idx="6709">
                <c:v>6709</c:v>
              </c:pt>
              <c:pt idx="6710">
                <c:v>6710</c:v>
              </c:pt>
              <c:pt idx="6711">
                <c:v>6711</c:v>
              </c:pt>
              <c:pt idx="6712">
                <c:v>6712</c:v>
              </c:pt>
              <c:pt idx="6713">
                <c:v>6713</c:v>
              </c:pt>
              <c:pt idx="6714">
                <c:v>6714</c:v>
              </c:pt>
              <c:pt idx="6715">
                <c:v>6715</c:v>
              </c:pt>
              <c:pt idx="6716">
                <c:v>6716</c:v>
              </c:pt>
              <c:pt idx="6717">
                <c:v>6717</c:v>
              </c:pt>
              <c:pt idx="6718">
                <c:v>6718</c:v>
              </c:pt>
              <c:pt idx="6719">
                <c:v>6719</c:v>
              </c:pt>
              <c:pt idx="6720">
                <c:v>6720</c:v>
              </c:pt>
              <c:pt idx="6721">
                <c:v>6721</c:v>
              </c:pt>
              <c:pt idx="6722">
                <c:v>6722</c:v>
              </c:pt>
              <c:pt idx="6723">
                <c:v>6723</c:v>
              </c:pt>
              <c:pt idx="6724">
                <c:v>6724</c:v>
              </c:pt>
              <c:pt idx="6725">
                <c:v>6725</c:v>
              </c:pt>
              <c:pt idx="6726">
                <c:v>6726</c:v>
              </c:pt>
              <c:pt idx="6727">
                <c:v>6727</c:v>
              </c:pt>
              <c:pt idx="6728">
                <c:v>6728</c:v>
              </c:pt>
              <c:pt idx="6729">
                <c:v>6729</c:v>
              </c:pt>
              <c:pt idx="6730">
                <c:v>6730</c:v>
              </c:pt>
              <c:pt idx="6731">
                <c:v>6731</c:v>
              </c:pt>
              <c:pt idx="6732">
                <c:v>6732</c:v>
              </c:pt>
              <c:pt idx="6733">
                <c:v>6733</c:v>
              </c:pt>
              <c:pt idx="6734">
                <c:v>6734</c:v>
              </c:pt>
              <c:pt idx="6735">
                <c:v>6735</c:v>
              </c:pt>
              <c:pt idx="6736">
                <c:v>6736</c:v>
              </c:pt>
              <c:pt idx="6737">
                <c:v>6737</c:v>
              </c:pt>
              <c:pt idx="6738">
                <c:v>6738</c:v>
              </c:pt>
              <c:pt idx="6739">
                <c:v>6739</c:v>
              </c:pt>
              <c:pt idx="6740">
                <c:v>6740</c:v>
              </c:pt>
              <c:pt idx="6741">
                <c:v>6741</c:v>
              </c:pt>
              <c:pt idx="6742">
                <c:v>6742</c:v>
              </c:pt>
              <c:pt idx="6743">
                <c:v>6743</c:v>
              </c:pt>
              <c:pt idx="6744">
                <c:v>6744</c:v>
              </c:pt>
              <c:pt idx="6745">
                <c:v>6745</c:v>
              </c:pt>
              <c:pt idx="6746">
                <c:v>6746</c:v>
              </c:pt>
              <c:pt idx="6747">
                <c:v>6747</c:v>
              </c:pt>
              <c:pt idx="6748">
                <c:v>6748</c:v>
              </c:pt>
              <c:pt idx="6749">
                <c:v>6749</c:v>
              </c:pt>
              <c:pt idx="6750">
                <c:v>6750</c:v>
              </c:pt>
              <c:pt idx="6751">
                <c:v>6751</c:v>
              </c:pt>
              <c:pt idx="6752">
                <c:v>6752</c:v>
              </c:pt>
              <c:pt idx="6753">
                <c:v>6753</c:v>
              </c:pt>
              <c:pt idx="6754">
                <c:v>6754</c:v>
              </c:pt>
              <c:pt idx="6755">
                <c:v>6755</c:v>
              </c:pt>
              <c:pt idx="6756">
                <c:v>6756</c:v>
              </c:pt>
              <c:pt idx="6757">
                <c:v>6757</c:v>
              </c:pt>
              <c:pt idx="6758">
                <c:v>6758</c:v>
              </c:pt>
              <c:pt idx="6759">
                <c:v>6759</c:v>
              </c:pt>
              <c:pt idx="6760">
                <c:v>6760</c:v>
              </c:pt>
              <c:pt idx="6761">
                <c:v>6761</c:v>
              </c:pt>
              <c:pt idx="6762">
                <c:v>6762</c:v>
              </c:pt>
              <c:pt idx="6763">
                <c:v>6763</c:v>
              </c:pt>
              <c:pt idx="6764">
                <c:v>6764</c:v>
              </c:pt>
              <c:pt idx="6765">
                <c:v>6765</c:v>
              </c:pt>
              <c:pt idx="6766">
                <c:v>6766</c:v>
              </c:pt>
              <c:pt idx="6767">
                <c:v>6767</c:v>
              </c:pt>
              <c:pt idx="6768">
                <c:v>6768</c:v>
              </c:pt>
              <c:pt idx="6769">
                <c:v>6769</c:v>
              </c:pt>
              <c:pt idx="6770">
                <c:v>6770</c:v>
              </c:pt>
              <c:pt idx="6771">
                <c:v>6771</c:v>
              </c:pt>
              <c:pt idx="6772">
                <c:v>6772</c:v>
              </c:pt>
              <c:pt idx="6773">
                <c:v>6773</c:v>
              </c:pt>
              <c:pt idx="6774">
                <c:v>6774</c:v>
              </c:pt>
              <c:pt idx="6775">
                <c:v>6775</c:v>
              </c:pt>
              <c:pt idx="6776">
                <c:v>6776</c:v>
              </c:pt>
              <c:pt idx="6777">
                <c:v>6777</c:v>
              </c:pt>
              <c:pt idx="6778">
                <c:v>6778</c:v>
              </c:pt>
              <c:pt idx="6779">
                <c:v>6779</c:v>
              </c:pt>
              <c:pt idx="6780">
                <c:v>6780</c:v>
              </c:pt>
              <c:pt idx="6781">
                <c:v>6781</c:v>
              </c:pt>
              <c:pt idx="6782">
                <c:v>6782</c:v>
              </c:pt>
              <c:pt idx="6783">
                <c:v>6783</c:v>
              </c:pt>
              <c:pt idx="6784">
                <c:v>6784</c:v>
              </c:pt>
              <c:pt idx="6785">
                <c:v>6785</c:v>
              </c:pt>
              <c:pt idx="6786">
                <c:v>6786</c:v>
              </c:pt>
              <c:pt idx="6787">
                <c:v>6787</c:v>
              </c:pt>
              <c:pt idx="6788">
                <c:v>6788</c:v>
              </c:pt>
              <c:pt idx="6789">
                <c:v>6789</c:v>
              </c:pt>
              <c:pt idx="6790">
                <c:v>6790</c:v>
              </c:pt>
              <c:pt idx="6791">
                <c:v>6791</c:v>
              </c:pt>
              <c:pt idx="6792">
                <c:v>6792</c:v>
              </c:pt>
              <c:pt idx="6793">
                <c:v>6793</c:v>
              </c:pt>
              <c:pt idx="6794">
                <c:v>6794</c:v>
              </c:pt>
              <c:pt idx="6795">
                <c:v>6795</c:v>
              </c:pt>
              <c:pt idx="6796">
                <c:v>6796</c:v>
              </c:pt>
              <c:pt idx="6797">
                <c:v>6797</c:v>
              </c:pt>
              <c:pt idx="6798">
                <c:v>6798</c:v>
              </c:pt>
              <c:pt idx="6799">
                <c:v>6799</c:v>
              </c:pt>
              <c:pt idx="6800">
                <c:v>6800</c:v>
              </c:pt>
              <c:pt idx="6801">
                <c:v>6801</c:v>
              </c:pt>
              <c:pt idx="6802">
                <c:v>6802</c:v>
              </c:pt>
              <c:pt idx="6803">
                <c:v>6803</c:v>
              </c:pt>
              <c:pt idx="6804">
                <c:v>6804</c:v>
              </c:pt>
              <c:pt idx="6805">
                <c:v>6805</c:v>
              </c:pt>
              <c:pt idx="6806">
                <c:v>6806</c:v>
              </c:pt>
              <c:pt idx="6807">
                <c:v>6807</c:v>
              </c:pt>
              <c:pt idx="6808">
                <c:v>6808</c:v>
              </c:pt>
              <c:pt idx="6809">
                <c:v>6809</c:v>
              </c:pt>
              <c:pt idx="6810">
                <c:v>6810</c:v>
              </c:pt>
              <c:pt idx="6811">
                <c:v>6811</c:v>
              </c:pt>
              <c:pt idx="6812">
                <c:v>6812</c:v>
              </c:pt>
              <c:pt idx="6813">
                <c:v>6813</c:v>
              </c:pt>
              <c:pt idx="6814">
                <c:v>6814</c:v>
              </c:pt>
              <c:pt idx="6815">
                <c:v>6815</c:v>
              </c:pt>
              <c:pt idx="6816">
                <c:v>6816</c:v>
              </c:pt>
              <c:pt idx="6817">
                <c:v>6817</c:v>
              </c:pt>
              <c:pt idx="6818">
                <c:v>6818</c:v>
              </c:pt>
              <c:pt idx="6819">
                <c:v>6819</c:v>
              </c:pt>
              <c:pt idx="6820">
                <c:v>6820</c:v>
              </c:pt>
              <c:pt idx="6821">
                <c:v>6821</c:v>
              </c:pt>
              <c:pt idx="6822">
                <c:v>6822</c:v>
              </c:pt>
              <c:pt idx="6823">
                <c:v>6823</c:v>
              </c:pt>
              <c:pt idx="6824">
                <c:v>6824</c:v>
              </c:pt>
              <c:pt idx="6825">
                <c:v>6825</c:v>
              </c:pt>
              <c:pt idx="6826">
                <c:v>6826</c:v>
              </c:pt>
              <c:pt idx="6827">
                <c:v>6827</c:v>
              </c:pt>
              <c:pt idx="6828">
                <c:v>6828</c:v>
              </c:pt>
              <c:pt idx="6829">
                <c:v>6829</c:v>
              </c:pt>
              <c:pt idx="6830">
                <c:v>6830</c:v>
              </c:pt>
              <c:pt idx="6831">
                <c:v>6831</c:v>
              </c:pt>
              <c:pt idx="6832">
                <c:v>6832</c:v>
              </c:pt>
              <c:pt idx="6833">
                <c:v>6833</c:v>
              </c:pt>
              <c:pt idx="6834">
                <c:v>6834</c:v>
              </c:pt>
              <c:pt idx="6835">
                <c:v>6835</c:v>
              </c:pt>
              <c:pt idx="6836">
                <c:v>6836</c:v>
              </c:pt>
              <c:pt idx="6837">
                <c:v>6837</c:v>
              </c:pt>
              <c:pt idx="6838">
                <c:v>6838</c:v>
              </c:pt>
              <c:pt idx="6839">
                <c:v>6839</c:v>
              </c:pt>
              <c:pt idx="6840">
                <c:v>6840</c:v>
              </c:pt>
              <c:pt idx="6841">
                <c:v>6841</c:v>
              </c:pt>
              <c:pt idx="6842">
                <c:v>6842</c:v>
              </c:pt>
              <c:pt idx="6843">
                <c:v>6843</c:v>
              </c:pt>
              <c:pt idx="6844">
                <c:v>6844</c:v>
              </c:pt>
              <c:pt idx="6845">
                <c:v>6845</c:v>
              </c:pt>
              <c:pt idx="6846">
                <c:v>6846</c:v>
              </c:pt>
              <c:pt idx="6847">
                <c:v>6847</c:v>
              </c:pt>
              <c:pt idx="6848">
                <c:v>6848</c:v>
              </c:pt>
              <c:pt idx="6849">
                <c:v>6849</c:v>
              </c:pt>
              <c:pt idx="6850">
                <c:v>6850</c:v>
              </c:pt>
              <c:pt idx="6851">
                <c:v>6851</c:v>
              </c:pt>
              <c:pt idx="6852">
                <c:v>6852</c:v>
              </c:pt>
              <c:pt idx="6853">
                <c:v>6853</c:v>
              </c:pt>
              <c:pt idx="6854">
                <c:v>6854</c:v>
              </c:pt>
              <c:pt idx="6855">
                <c:v>6855</c:v>
              </c:pt>
              <c:pt idx="6856">
                <c:v>6856</c:v>
              </c:pt>
              <c:pt idx="6857">
                <c:v>6857</c:v>
              </c:pt>
              <c:pt idx="6858">
                <c:v>6858</c:v>
              </c:pt>
              <c:pt idx="6859">
                <c:v>6859</c:v>
              </c:pt>
              <c:pt idx="6860">
                <c:v>6860</c:v>
              </c:pt>
              <c:pt idx="6861">
                <c:v>6861</c:v>
              </c:pt>
              <c:pt idx="6862">
                <c:v>6862</c:v>
              </c:pt>
              <c:pt idx="6863">
                <c:v>6863</c:v>
              </c:pt>
              <c:pt idx="6864">
                <c:v>6864</c:v>
              </c:pt>
              <c:pt idx="6865">
                <c:v>6865</c:v>
              </c:pt>
              <c:pt idx="6866">
                <c:v>6866</c:v>
              </c:pt>
              <c:pt idx="6867">
                <c:v>6867</c:v>
              </c:pt>
              <c:pt idx="6868">
                <c:v>6868</c:v>
              </c:pt>
              <c:pt idx="6869">
                <c:v>6869</c:v>
              </c:pt>
              <c:pt idx="6870">
                <c:v>6870</c:v>
              </c:pt>
              <c:pt idx="6871">
                <c:v>6871</c:v>
              </c:pt>
              <c:pt idx="6872">
                <c:v>6872</c:v>
              </c:pt>
              <c:pt idx="6873">
                <c:v>6873</c:v>
              </c:pt>
              <c:pt idx="6874">
                <c:v>6874</c:v>
              </c:pt>
              <c:pt idx="6875">
                <c:v>6875</c:v>
              </c:pt>
              <c:pt idx="6876">
                <c:v>6876</c:v>
              </c:pt>
              <c:pt idx="6877">
                <c:v>6877</c:v>
              </c:pt>
              <c:pt idx="6878">
                <c:v>6878</c:v>
              </c:pt>
              <c:pt idx="6879">
                <c:v>6879</c:v>
              </c:pt>
              <c:pt idx="6880">
                <c:v>6880</c:v>
              </c:pt>
              <c:pt idx="6881">
                <c:v>6881</c:v>
              </c:pt>
              <c:pt idx="6882">
                <c:v>6882</c:v>
              </c:pt>
              <c:pt idx="6883">
                <c:v>6883</c:v>
              </c:pt>
              <c:pt idx="6884">
                <c:v>6884</c:v>
              </c:pt>
              <c:pt idx="6885">
                <c:v>6885</c:v>
              </c:pt>
              <c:pt idx="6886">
                <c:v>6886</c:v>
              </c:pt>
              <c:pt idx="6887">
                <c:v>6887</c:v>
              </c:pt>
              <c:pt idx="6888">
                <c:v>6888</c:v>
              </c:pt>
              <c:pt idx="6889">
                <c:v>6889</c:v>
              </c:pt>
              <c:pt idx="6890">
                <c:v>6890</c:v>
              </c:pt>
              <c:pt idx="6891">
                <c:v>6891</c:v>
              </c:pt>
              <c:pt idx="6892">
                <c:v>6892</c:v>
              </c:pt>
              <c:pt idx="6893">
                <c:v>6893</c:v>
              </c:pt>
              <c:pt idx="6894">
                <c:v>6894</c:v>
              </c:pt>
              <c:pt idx="6895">
                <c:v>6895</c:v>
              </c:pt>
              <c:pt idx="6896">
                <c:v>6896</c:v>
              </c:pt>
              <c:pt idx="6897">
                <c:v>6897</c:v>
              </c:pt>
              <c:pt idx="6898">
                <c:v>6898</c:v>
              </c:pt>
              <c:pt idx="6899">
                <c:v>6899</c:v>
              </c:pt>
              <c:pt idx="6900">
                <c:v>6900</c:v>
              </c:pt>
              <c:pt idx="6901">
                <c:v>6901</c:v>
              </c:pt>
              <c:pt idx="6902">
                <c:v>6902</c:v>
              </c:pt>
              <c:pt idx="6903">
                <c:v>6903</c:v>
              </c:pt>
              <c:pt idx="6904">
                <c:v>6904</c:v>
              </c:pt>
              <c:pt idx="6905">
                <c:v>6905</c:v>
              </c:pt>
              <c:pt idx="6906">
                <c:v>6906</c:v>
              </c:pt>
              <c:pt idx="6907">
                <c:v>6907</c:v>
              </c:pt>
              <c:pt idx="6908">
                <c:v>6908</c:v>
              </c:pt>
              <c:pt idx="6909">
                <c:v>6909</c:v>
              </c:pt>
              <c:pt idx="6910">
                <c:v>6910</c:v>
              </c:pt>
              <c:pt idx="6911">
                <c:v>6911</c:v>
              </c:pt>
              <c:pt idx="6912">
                <c:v>6912</c:v>
              </c:pt>
              <c:pt idx="6913">
                <c:v>6913</c:v>
              </c:pt>
              <c:pt idx="6914">
                <c:v>6914</c:v>
              </c:pt>
              <c:pt idx="6915">
                <c:v>6915</c:v>
              </c:pt>
              <c:pt idx="6916">
                <c:v>6916</c:v>
              </c:pt>
              <c:pt idx="6917">
                <c:v>6917</c:v>
              </c:pt>
              <c:pt idx="6918">
                <c:v>6918</c:v>
              </c:pt>
              <c:pt idx="6919">
                <c:v>6919</c:v>
              </c:pt>
              <c:pt idx="6920">
                <c:v>6920</c:v>
              </c:pt>
              <c:pt idx="6921">
                <c:v>6921</c:v>
              </c:pt>
              <c:pt idx="6922">
                <c:v>6922</c:v>
              </c:pt>
              <c:pt idx="6923">
                <c:v>6923</c:v>
              </c:pt>
              <c:pt idx="6924">
                <c:v>6924</c:v>
              </c:pt>
              <c:pt idx="6925">
                <c:v>6925</c:v>
              </c:pt>
              <c:pt idx="6926">
                <c:v>6926</c:v>
              </c:pt>
              <c:pt idx="6927">
                <c:v>6927</c:v>
              </c:pt>
              <c:pt idx="6928">
                <c:v>6928</c:v>
              </c:pt>
              <c:pt idx="6929">
                <c:v>6929</c:v>
              </c:pt>
              <c:pt idx="6930">
                <c:v>6930</c:v>
              </c:pt>
              <c:pt idx="6931">
                <c:v>6931</c:v>
              </c:pt>
              <c:pt idx="6932">
                <c:v>6932</c:v>
              </c:pt>
              <c:pt idx="6933">
                <c:v>6933</c:v>
              </c:pt>
              <c:pt idx="6934">
                <c:v>6934</c:v>
              </c:pt>
              <c:pt idx="6935">
                <c:v>6935</c:v>
              </c:pt>
              <c:pt idx="6936">
                <c:v>6936</c:v>
              </c:pt>
              <c:pt idx="6937">
                <c:v>6937</c:v>
              </c:pt>
              <c:pt idx="6938">
                <c:v>6938</c:v>
              </c:pt>
              <c:pt idx="6939">
                <c:v>6939</c:v>
              </c:pt>
              <c:pt idx="6940">
                <c:v>6940</c:v>
              </c:pt>
              <c:pt idx="6941">
                <c:v>6941</c:v>
              </c:pt>
              <c:pt idx="6942">
                <c:v>6942</c:v>
              </c:pt>
              <c:pt idx="6943">
                <c:v>6943</c:v>
              </c:pt>
              <c:pt idx="6944">
                <c:v>6944</c:v>
              </c:pt>
              <c:pt idx="6945">
                <c:v>6945</c:v>
              </c:pt>
              <c:pt idx="6946">
                <c:v>6946</c:v>
              </c:pt>
              <c:pt idx="6947">
                <c:v>6947</c:v>
              </c:pt>
              <c:pt idx="6948">
                <c:v>6948</c:v>
              </c:pt>
              <c:pt idx="6949">
                <c:v>6949</c:v>
              </c:pt>
              <c:pt idx="6950">
                <c:v>6950</c:v>
              </c:pt>
              <c:pt idx="6951">
                <c:v>6951</c:v>
              </c:pt>
              <c:pt idx="6952">
                <c:v>6952</c:v>
              </c:pt>
              <c:pt idx="6953">
                <c:v>6953</c:v>
              </c:pt>
              <c:pt idx="6954">
                <c:v>6954</c:v>
              </c:pt>
              <c:pt idx="6955">
                <c:v>6955</c:v>
              </c:pt>
              <c:pt idx="6956">
                <c:v>6956</c:v>
              </c:pt>
              <c:pt idx="6957">
                <c:v>6957</c:v>
              </c:pt>
              <c:pt idx="6958">
                <c:v>6958</c:v>
              </c:pt>
              <c:pt idx="6959">
                <c:v>6959</c:v>
              </c:pt>
              <c:pt idx="6960">
                <c:v>6960</c:v>
              </c:pt>
              <c:pt idx="6961">
                <c:v>6961</c:v>
              </c:pt>
              <c:pt idx="6962">
                <c:v>6962</c:v>
              </c:pt>
              <c:pt idx="6963">
                <c:v>6963</c:v>
              </c:pt>
              <c:pt idx="6964">
                <c:v>6964</c:v>
              </c:pt>
              <c:pt idx="6965">
                <c:v>6965</c:v>
              </c:pt>
              <c:pt idx="6966">
                <c:v>6966</c:v>
              </c:pt>
              <c:pt idx="6967">
                <c:v>6967</c:v>
              </c:pt>
              <c:pt idx="6968">
                <c:v>6968</c:v>
              </c:pt>
              <c:pt idx="6969">
                <c:v>6969</c:v>
              </c:pt>
              <c:pt idx="6970">
                <c:v>6970</c:v>
              </c:pt>
              <c:pt idx="6971">
                <c:v>6971</c:v>
              </c:pt>
              <c:pt idx="6972">
                <c:v>6972</c:v>
              </c:pt>
              <c:pt idx="6973">
                <c:v>6973</c:v>
              </c:pt>
              <c:pt idx="6974">
                <c:v>6974</c:v>
              </c:pt>
              <c:pt idx="6975">
                <c:v>6975</c:v>
              </c:pt>
              <c:pt idx="6976">
                <c:v>6976</c:v>
              </c:pt>
              <c:pt idx="6977">
                <c:v>6977</c:v>
              </c:pt>
              <c:pt idx="6978">
                <c:v>6978</c:v>
              </c:pt>
              <c:pt idx="6979">
                <c:v>6979</c:v>
              </c:pt>
              <c:pt idx="6980">
                <c:v>6980</c:v>
              </c:pt>
              <c:pt idx="6981">
                <c:v>6981</c:v>
              </c:pt>
              <c:pt idx="6982">
                <c:v>6982</c:v>
              </c:pt>
              <c:pt idx="6983">
                <c:v>6983</c:v>
              </c:pt>
              <c:pt idx="6984">
                <c:v>6984</c:v>
              </c:pt>
              <c:pt idx="6985">
                <c:v>6985</c:v>
              </c:pt>
              <c:pt idx="6986">
                <c:v>6986</c:v>
              </c:pt>
              <c:pt idx="6987">
                <c:v>6987</c:v>
              </c:pt>
              <c:pt idx="6988">
                <c:v>6988</c:v>
              </c:pt>
              <c:pt idx="6989">
                <c:v>6989</c:v>
              </c:pt>
              <c:pt idx="6990">
                <c:v>6990</c:v>
              </c:pt>
              <c:pt idx="6991">
                <c:v>6991</c:v>
              </c:pt>
              <c:pt idx="6992">
                <c:v>6992</c:v>
              </c:pt>
              <c:pt idx="6993">
                <c:v>6993</c:v>
              </c:pt>
              <c:pt idx="6994">
                <c:v>6994</c:v>
              </c:pt>
              <c:pt idx="6995">
                <c:v>6995</c:v>
              </c:pt>
              <c:pt idx="6996">
                <c:v>6996</c:v>
              </c:pt>
              <c:pt idx="6997">
                <c:v>6997</c:v>
              </c:pt>
              <c:pt idx="6998">
                <c:v>6998</c:v>
              </c:pt>
              <c:pt idx="6999">
                <c:v>6999</c:v>
              </c:pt>
              <c:pt idx="7000">
                <c:v>7000</c:v>
              </c:pt>
              <c:pt idx="7001">
                <c:v>7001</c:v>
              </c:pt>
              <c:pt idx="7002">
                <c:v>7002</c:v>
              </c:pt>
              <c:pt idx="7003">
                <c:v>7003</c:v>
              </c:pt>
              <c:pt idx="7004">
                <c:v>7004</c:v>
              </c:pt>
              <c:pt idx="7005">
                <c:v>7005</c:v>
              </c:pt>
              <c:pt idx="7006">
                <c:v>7006</c:v>
              </c:pt>
              <c:pt idx="7007">
                <c:v>7007</c:v>
              </c:pt>
              <c:pt idx="7008">
                <c:v>7008</c:v>
              </c:pt>
              <c:pt idx="7009">
                <c:v>7009</c:v>
              </c:pt>
              <c:pt idx="7010">
                <c:v>7010</c:v>
              </c:pt>
              <c:pt idx="7011">
                <c:v>7011</c:v>
              </c:pt>
              <c:pt idx="7012">
                <c:v>7012</c:v>
              </c:pt>
              <c:pt idx="7013">
                <c:v>7013</c:v>
              </c:pt>
              <c:pt idx="7014">
                <c:v>7014</c:v>
              </c:pt>
              <c:pt idx="7015">
                <c:v>7015</c:v>
              </c:pt>
              <c:pt idx="7016">
                <c:v>7016</c:v>
              </c:pt>
              <c:pt idx="7017">
                <c:v>7017</c:v>
              </c:pt>
              <c:pt idx="7018">
                <c:v>7018</c:v>
              </c:pt>
              <c:pt idx="7019">
                <c:v>7019</c:v>
              </c:pt>
              <c:pt idx="7020">
                <c:v>7020</c:v>
              </c:pt>
              <c:pt idx="7021">
                <c:v>7021</c:v>
              </c:pt>
              <c:pt idx="7022">
                <c:v>7022</c:v>
              </c:pt>
              <c:pt idx="7023">
                <c:v>7023</c:v>
              </c:pt>
              <c:pt idx="7024">
                <c:v>7024</c:v>
              </c:pt>
              <c:pt idx="7025">
                <c:v>7025</c:v>
              </c:pt>
              <c:pt idx="7026">
                <c:v>7026</c:v>
              </c:pt>
              <c:pt idx="7027">
                <c:v>7027</c:v>
              </c:pt>
              <c:pt idx="7028">
                <c:v>7028</c:v>
              </c:pt>
              <c:pt idx="7029">
                <c:v>7029</c:v>
              </c:pt>
              <c:pt idx="7030">
                <c:v>7030</c:v>
              </c:pt>
              <c:pt idx="7031">
                <c:v>7031</c:v>
              </c:pt>
              <c:pt idx="7032">
                <c:v>7032</c:v>
              </c:pt>
              <c:pt idx="7033">
                <c:v>7033</c:v>
              </c:pt>
              <c:pt idx="7034">
                <c:v>7034</c:v>
              </c:pt>
              <c:pt idx="7035">
                <c:v>7035</c:v>
              </c:pt>
              <c:pt idx="7036">
                <c:v>7036</c:v>
              </c:pt>
              <c:pt idx="7037">
                <c:v>7037</c:v>
              </c:pt>
              <c:pt idx="7038">
                <c:v>7038</c:v>
              </c:pt>
              <c:pt idx="7039">
                <c:v>7039</c:v>
              </c:pt>
              <c:pt idx="7040">
                <c:v>7040</c:v>
              </c:pt>
              <c:pt idx="7041">
                <c:v>7041</c:v>
              </c:pt>
              <c:pt idx="7042">
                <c:v>7042</c:v>
              </c:pt>
              <c:pt idx="7043">
                <c:v>7043</c:v>
              </c:pt>
              <c:pt idx="7044">
                <c:v>7044</c:v>
              </c:pt>
              <c:pt idx="7045">
                <c:v>7045</c:v>
              </c:pt>
              <c:pt idx="7046">
                <c:v>7046</c:v>
              </c:pt>
              <c:pt idx="7047">
                <c:v>7047</c:v>
              </c:pt>
              <c:pt idx="7048">
                <c:v>7048</c:v>
              </c:pt>
              <c:pt idx="7049">
                <c:v>7049</c:v>
              </c:pt>
              <c:pt idx="7050">
                <c:v>7050</c:v>
              </c:pt>
              <c:pt idx="7051">
                <c:v>7051</c:v>
              </c:pt>
              <c:pt idx="7052">
                <c:v>7052</c:v>
              </c:pt>
              <c:pt idx="7053">
                <c:v>7053</c:v>
              </c:pt>
              <c:pt idx="7054">
                <c:v>7054</c:v>
              </c:pt>
              <c:pt idx="7055">
                <c:v>7055</c:v>
              </c:pt>
              <c:pt idx="7056">
                <c:v>7056</c:v>
              </c:pt>
              <c:pt idx="7057">
                <c:v>7057</c:v>
              </c:pt>
              <c:pt idx="7058">
                <c:v>7058</c:v>
              </c:pt>
              <c:pt idx="7059">
                <c:v>7059</c:v>
              </c:pt>
              <c:pt idx="7060">
                <c:v>7060</c:v>
              </c:pt>
              <c:pt idx="7061">
                <c:v>7061</c:v>
              </c:pt>
              <c:pt idx="7062">
                <c:v>7062</c:v>
              </c:pt>
              <c:pt idx="7063">
                <c:v>7063</c:v>
              </c:pt>
              <c:pt idx="7064">
                <c:v>7064</c:v>
              </c:pt>
              <c:pt idx="7065">
                <c:v>7065</c:v>
              </c:pt>
              <c:pt idx="7066">
                <c:v>7066</c:v>
              </c:pt>
              <c:pt idx="7067">
                <c:v>7067</c:v>
              </c:pt>
              <c:pt idx="7068">
                <c:v>7068</c:v>
              </c:pt>
              <c:pt idx="7069">
                <c:v>7069</c:v>
              </c:pt>
              <c:pt idx="7070">
                <c:v>7070</c:v>
              </c:pt>
              <c:pt idx="7071">
                <c:v>7071</c:v>
              </c:pt>
              <c:pt idx="7072">
                <c:v>7072</c:v>
              </c:pt>
              <c:pt idx="7073">
                <c:v>7073</c:v>
              </c:pt>
              <c:pt idx="7074">
                <c:v>7074</c:v>
              </c:pt>
              <c:pt idx="7075">
                <c:v>7075</c:v>
              </c:pt>
              <c:pt idx="7076">
                <c:v>7076</c:v>
              </c:pt>
              <c:pt idx="7077">
                <c:v>7077</c:v>
              </c:pt>
              <c:pt idx="7078">
                <c:v>7078</c:v>
              </c:pt>
              <c:pt idx="7079">
                <c:v>7079</c:v>
              </c:pt>
              <c:pt idx="7080">
                <c:v>7080</c:v>
              </c:pt>
              <c:pt idx="7081">
                <c:v>7081</c:v>
              </c:pt>
              <c:pt idx="7082">
                <c:v>7082</c:v>
              </c:pt>
              <c:pt idx="7083">
                <c:v>7083</c:v>
              </c:pt>
              <c:pt idx="7084">
                <c:v>7084</c:v>
              </c:pt>
              <c:pt idx="7085">
                <c:v>7085</c:v>
              </c:pt>
              <c:pt idx="7086">
                <c:v>7086</c:v>
              </c:pt>
              <c:pt idx="7087">
                <c:v>7087</c:v>
              </c:pt>
              <c:pt idx="7088">
                <c:v>7088</c:v>
              </c:pt>
              <c:pt idx="7089">
                <c:v>7089</c:v>
              </c:pt>
              <c:pt idx="7090">
                <c:v>7090</c:v>
              </c:pt>
              <c:pt idx="7091">
                <c:v>7091</c:v>
              </c:pt>
              <c:pt idx="7092">
                <c:v>7092</c:v>
              </c:pt>
              <c:pt idx="7093">
                <c:v>7093</c:v>
              </c:pt>
              <c:pt idx="7094">
                <c:v>7094</c:v>
              </c:pt>
              <c:pt idx="7095">
                <c:v>7095</c:v>
              </c:pt>
              <c:pt idx="7096">
                <c:v>7096</c:v>
              </c:pt>
              <c:pt idx="7097">
                <c:v>7097</c:v>
              </c:pt>
              <c:pt idx="7098">
                <c:v>7098</c:v>
              </c:pt>
              <c:pt idx="7099">
                <c:v>7099</c:v>
              </c:pt>
              <c:pt idx="7100">
                <c:v>7100</c:v>
              </c:pt>
              <c:pt idx="7101">
                <c:v>7101</c:v>
              </c:pt>
              <c:pt idx="7102">
                <c:v>7102</c:v>
              </c:pt>
              <c:pt idx="7103">
                <c:v>7103</c:v>
              </c:pt>
              <c:pt idx="7104">
                <c:v>7104</c:v>
              </c:pt>
              <c:pt idx="7105">
                <c:v>7105</c:v>
              </c:pt>
              <c:pt idx="7106">
                <c:v>7106</c:v>
              </c:pt>
              <c:pt idx="7107">
                <c:v>7107</c:v>
              </c:pt>
              <c:pt idx="7108">
                <c:v>7108</c:v>
              </c:pt>
              <c:pt idx="7109">
                <c:v>7109</c:v>
              </c:pt>
              <c:pt idx="7110">
                <c:v>7110</c:v>
              </c:pt>
              <c:pt idx="7111">
                <c:v>7111</c:v>
              </c:pt>
              <c:pt idx="7112">
                <c:v>7112</c:v>
              </c:pt>
              <c:pt idx="7113">
                <c:v>7113</c:v>
              </c:pt>
              <c:pt idx="7114">
                <c:v>7114</c:v>
              </c:pt>
              <c:pt idx="7115">
                <c:v>7115</c:v>
              </c:pt>
              <c:pt idx="7116">
                <c:v>7116</c:v>
              </c:pt>
              <c:pt idx="7117">
                <c:v>7117</c:v>
              </c:pt>
              <c:pt idx="7118">
                <c:v>7118</c:v>
              </c:pt>
              <c:pt idx="7119">
                <c:v>7119</c:v>
              </c:pt>
              <c:pt idx="7120">
                <c:v>7120</c:v>
              </c:pt>
              <c:pt idx="7121">
                <c:v>7121</c:v>
              </c:pt>
              <c:pt idx="7122">
                <c:v>7122</c:v>
              </c:pt>
              <c:pt idx="7123">
                <c:v>7123</c:v>
              </c:pt>
              <c:pt idx="7124">
                <c:v>7124</c:v>
              </c:pt>
              <c:pt idx="7125">
                <c:v>7125</c:v>
              </c:pt>
              <c:pt idx="7126">
                <c:v>7126</c:v>
              </c:pt>
              <c:pt idx="7127">
                <c:v>7127</c:v>
              </c:pt>
              <c:pt idx="7128">
                <c:v>7128</c:v>
              </c:pt>
              <c:pt idx="7129">
                <c:v>7129</c:v>
              </c:pt>
              <c:pt idx="7130">
                <c:v>7130</c:v>
              </c:pt>
              <c:pt idx="7131">
                <c:v>7131</c:v>
              </c:pt>
              <c:pt idx="7132">
                <c:v>7132</c:v>
              </c:pt>
              <c:pt idx="7133">
                <c:v>7133</c:v>
              </c:pt>
              <c:pt idx="7134">
                <c:v>7134</c:v>
              </c:pt>
              <c:pt idx="7135">
                <c:v>7135</c:v>
              </c:pt>
              <c:pt idx="7136">
                <c:v>7136</c:v>
              </c:pt>
              <c:pt idx="7137">
                <c:v>7137</c:v>
              </c:pt>
              <c:pt idx="7138">
                <c:v>7138</c:v>
              </c:pt>
              <c:pt idx="7139">
                <c:v>7139</c:v>
              </c:pt>
              <c:pt idx="7140">
                <c:v>7140</c:v>
              </c:pt>
              <c:pt idx="7141">
                <c:v>7141</c:v>
              </c:pt>
              <c:pt idx="7142">
                <c:v>7142</c:v>
              </c:pt>
              <c:pt idx="7143">
                <c:v>7143</c:v>
              </c:pt>
              <c:pt idx="7144">
                <c:v>7144</c:v>
              </c:pt>
              <c:pt idx="7145">
                <c:v>7145</c:v>
              </c:pt>
              <c:pt idx="7146">
                <c:v>7146</c:v>
              </c:pt>
              <c:pt idx="7147">
                <c:v>7147</c:v>
              </c:pt>
              <c:pt idx="7148">
                <c:v>7148</c:v>
              </c:pt>
              <c:pt idx="7149">
                <c:v>7149</c:v>
              </c:pt>
              <c:pt idx="7150">
                <c:v>7150</c:v>
              </c:pt>
              <c:pt idx="7151">
                <c:v>7151</c:v>
              </c:pt>
              <c:pt idx="7152">
                <c:v>7152</c:v>
              </c:pt>
              <c:pt idx="7153">
                <c:v>7153</c:v>
              </c:pt>
              <c:pt idx="7154">
                <c:v>7154</c:v>
              </c:pt>
              <c:pt idx="7155">
                <c:v>7155</c:v>
              </c:pt>
              <c:pt idx="7156">
                <c:v>7156</c:v>
              </c:pt>
              <c:pt idx="7157">
                <c:v>7157</c:v>
              </c:pt>
              <c:pt idx="7158">
                <c:v>7158</c:v>
              </c:pt>
              <c:pt idx="7159">
                <c:v>7159</c:v>
              </c:pt>
              <c:pt idx="7160">
                <c:v>7160</c:v>
              </c:pt>
              <c:pt idx="7161">
                <c:v>7161</c:v>
              </c:pt>
              <c:pt idx="7162">
                <c:v>7162</c:v>
              </c:pt>
              <c:pt idx="7163">
                <c:v>7163</c:v>
              </c:pt>
              <c:pt idx="7164">
                <c:v>7164</c:v>
              </c:pt>
              <c:pt idx="7165">
                <c:v>7165</c:v>
              </c:pt>
              <c:pt idx="7166">
                <c:v>7166</c:v>
              </c:pt>
              <c:pt idx="7167">
                <c:v>7167</c:v>
              </c:pt>
              <c:pt idx="7168">
                <c:v>7168</c:v>
              </c:pt>
              <c:pt idx="7169">
                <c:v>7169</c:v>
              </c:pt>
              <c:pt idx="7170">
                <c:v>7170</c:v>
              </c:pt>
              <c:pt idx="7171">
                <c:v>7171</c:v>
              </c:pt>
              <c:pt idx="7172">
                <c:v>7172</c:v>
              </c:pt>
              <c:pt idx="7173">
                <c:v>7173</c:v>
              </c:pt>
              <c:pt idx="7174">
                <c:v>7174</c:v>
              </c:pt>
              <c:pt idx="7175">
                <c:v>7175</c:v>
              </c:pt>
              <c:pt idx="7176">
                <c:v>7176</c:v>
              </c:pt>
              <c:pt idx="7177">
                <c:v>7177</c:v>
              </c:pt>
              <c:pt idx="7178">
                <c:v>7178</c:v>
              </c:pt>
              <c:pt idx="7179">
                <c:v>7179</c:v>
              </c:pt>
              <c:pt idx="7180">
                <c:v>7180</c:v>
              </c:pt>
              <c:pt idx="7181">
                <c:v>7181</c:v>
              </c:pt>
              <c:pt idx="7182">
                <c:v>7182</c:v>
              </c:pt>
              <c:pt idx="7183">
                <c:v>7183</c:v>
              </c:pt>
              <c:pt idx="7184">
                <c:v>7184</c:v>
              </c:pt>
              <c:pt idx="7185">
                <c:v>7185</c:v>
              </c:pt>
              <c:pt idx="7186">
                <c:v>7186</c:v>
              </c:pt>
              <c:pt idx="7187">
                <c:v>7187</c:v>
              </c:pt>
              <c:pt idx="7188">
                <c:v>7188</c:v>
              </c:pt>
              <c:pt idx="7189">
                <c:v>7189</c:v>
              </c:pt>
              <c:pt idx="7190">
                <c:v>7190</c:v>
              </c:pt>
              <c:pt idx="7191">
                <c:v>7191</c:v>
              </c:pt>
              <c:pt idx="7192">
                <c:v>7192</c:v>
              </c:pt>
              <c:pt idx="7193">
                <c:v>7193</c:v>
              </c:pt>
              <c:pt idx="7194">
                <c:v>7194</c:v>
              </c:pt>
              <c:pt idx="7195">
                <c:v>7195</c:v>
              </c:pt>
              <c:pt idx="7196">
                <c:v>7196</c:v>
              </c:pt>
              <c:pt idx="7197">
                <c:v>7197</c:v>
              </c:pt>
              <c:pt idx="7198">
                <c:v>7198</c:v>
              </c:pt>
              <c:pt idx="7199">
                <c:v>7199</c:v>
              </c:pt>
              <c:pt idx="7200">
                <c:v>7200</c:v>
              </c:pt>
              <c:pt idx="7201">
                <c:v>7201</c:v>
              </c:pt>
              <c:pt idx="7202">
                <c:v>7202</c:v>
              </c:pt>
              <c:pt idx="7203">
                <c:v>7203</c:v>
              </c:pt>
              <c:pt idx="7204">
                <c:v>7204</c:v>
              </c:pt>
              <c:pt idx="7205">
                <c:v>7205</c:v>
              </c:pt>
              <c:pt idx="7206">
                <c:v>7206</c:v>
              </c:pt>
              <c:pt idx="7207">
                <c:v>7207</c:v>
              </c:pt>
              <c:pt idx="7208">
                <c:v>7208</c:v>
              </c:pt>
              <c:pt idx="7209">
                <c:v>7209</c:v>
              </c:pt>
              <c:pt idx="7210">
                <c:v>7210</c:v>
              </c:pt>
              <c:pt idx="7211">
                <c:v>7211</c:v>
              </c:pt>
              <c:pt idx="7212">
                <c:v>7212</c:v>
              </c:pt>
              <c:pt idx="7213">
                <c:v>7213</c:v>
              </c:pt>
              <c:pt idx="7214">
                <c:v>7214</c:v>
              </c:pt>
              <c:pt idx="7215">
                <c:v>7215</c:v>
              </c:pt>
              <c:pt idx="7216">
                <c:v>7216</c:v>
              </c:pt>
              <c:pt idx="7217">
                <c:v>7217</c:v>
              </c:pt>
              <c:pt idx="7218">
                <c:v>7218</c:v>
              </c:pt>
              <c:pt idx="7219">
                <c:v>7219</c:v>
              </c:pt>
              <c:pt idx="7220">
                <c:v>7220</c:v>
              </c:pt>
              <c:pt idx="7221">
                <c:v>7221</c:v>
              </c:pt>
              <c:pt idx="7222">
                <c:v>7222</c:v>
              </c:pt>
              <c:pt idx="7223">
                <c:v>7223</c:v>
              </c:pt>
              <c:pt idx="7224">
                <c:v>7224</c:v>
              </c:pt>
              <c:pt idx="7225">
                <c:v>7225</c:v>
              </c:pt>
              <c:pt idx="7226">
                <c:v>7226</c:v>
              </c:pt>
              <c:pt idx="7227">
                <c:v>7227</c:v>
              </c:pt>
              <c:pt idx="7228">
                <c:v>7228</c:v>
              </c:pt>
              <c:pt idx="7229">
                <c:v>7229</c:v>
              </c:pt>
              <c:pt idx="7230">
                <c:v>7230</c:v>
              </c:pt>
              <c:pt idx="7231">
                <c:v>7231</c:v>
              </c:pt>
              <c:pt idx="7232">
                <c:v>7232</c:v>
              </c:pt>
              <c:pt idx="7233">
                <c:v>7233</c:v>
              </c:pt>
              <c:pt idx="7234">
                <c:v>7234</c:v>
              </c:pt>
              <c:pt idx="7235">
                <c:v>7235</c:v>
              </c:pt>
              <c:pt idx="7236">
                <c:v>7236</c:v>
              </c:pt>
              <c:pt idx="7237">
                <c:v>7237</c:v>
              </c:pt>
              <c:pt idx="7238">
                <c:v>7238</c:v>
              </c:pt>
              <c:pt idx="7239">
                <c:v>7239</c:v>
              </c:pt>
              <c:pt idx="7240">
                <c:v>7240</c:v>
              </c:pt>
              <c:pt idx="7241">
                <c:v>7241</c:v>
              </c:pt>
              <c:pt idx="7242">
                <c:v>7242</c:v>
              </c:pt>
              <c:pt idx="7243">
                <c:v>7243</c:v>
              </c:pt>
              <c:pt idx="7244">
                <c:v>7244</c:v>
              </c:pt>
              <c:pt idx="7245">
                <c:v>7245</c:v>
              </c:pt>
              <c:pt idx="7246">
                <c:v>7246</c:v>
              </c:pt>
              <c:pt idx="7247">
                <c:v>7247</c:v>
              </c:pt>
              <c:pt idx="7248">
                <c:v>7248</c:v>
              </c:pt>
              <c:pt idx="7249">
                <c:v>7249</c:v>
              </c:pt>
              <c:pt idx="7250">
                <c:v>7250</c:v>
              </c:pt>
              <c:pt idx="7251">
                <c:v>7251</c:v>
              </c:pt>
              <c:pt idx="7252">
                <c:v>7252</c:v>
              </c:pt>
              <c:pt idx="7253">
                <c:v>7253</c:v>
              </c:pt>
              <c:pt idx="7254">
                <c:v>7254</c:v>
              </c:pt>
              <c:pt idx="7255">
                <c:v>7255</c:v>
              </c:pt>
              <c:pt idx="7256">
                <c:v>7256</c:v>
              </c:pt>
              <c:pt idx="7257">
                <c:v>7257</c:v>
              </c:pt>
              <c:pt idx="7258">
                <c:v>7258</c:v>
              </c:pt>
              <c:pt idx="7259">
                <c:v>7259</c:v>
              </c:pt>
              <c:pt idx="7260">
                <c:v>7260</c:v>
              </c:pt>
              <c:pt idx="7261">
                <c:v>7261</c:v>
              </c:pt>
              <c:pt idx="7262">
                <c:v>7262</c:v>
              </c:pt>
              <c:pt idx="7263">
                <c:v>7263</c:v>
              </c:pt>
              <c:pt idx="7264">
                <c:v>7264</c:v>
              </c:pt>
              <c:pt idx="7265">
                <c:v>7265</c:v>
              </c:pt>
              <c:pt idx="7266">
                <c:v>7266</c:v>
              </c:pt>
              <c:pt idx="7267">
                <c:v>7267</c:v>
              </c:pt>
              <c:pt idx="7268">
                <c:v>7268</c:v>
              </c:pt>
              <c:pt idx="7269">
                <c:v>7269</c:v>
              </c:pt>
              <c:pt idx="7270">
                <c:v>7270</c:v>
              </c:pt>
              <c:pt idx="7271">
                <c:v>7271</c:v>
              </c:pt>
              <c:pt idx="7272">
                <c:v>7272</c:v>
              </c:pt>
              <c:pt idx="7273">
                <c:v>7273</c:v>
              </c:pt>
              <c:pt idx="7274">
                <c:v>7274</c:v>
              </c:pt>
              <c:pt idx="7275">
                <c:v>7275</c:v>
              </c:pt>
              <c:pt idx="7276">
                <c:v>7276</c:v>
              </c:pt>
              <c:pt idx="7277">
                <c:v>7277</c:v>
              </c:pt>
              <c:pt idx="7278">
                <c:v>7278</c:v>
              </c:pt>
              <c:pt idx="7279">
                <c:v>7279</c:v>
              </c:pt>
              <c:pt idx="7280">
                <c:v>7280</c:v>
              </c:pt>
              <c:pt idx="7281">
                <c:v>7281</c:v>
              </c:pt>
              <c:pt idx="7282">
                <c:v>7282</c:v>
              </c:pt>
              <c:pt idx="7283">
                <c:v>7283</c:v>
              </c:pt>
              <c:pt idx="7284">
                <c:v>7284</c:v>
              </c:pt>
              <c:pt idx="7285">
                <c:v>7285</c:v>
              </c:pt>
              <c:pt idx="7286">
                <c:v>7286</c:v>
              </c:pt>
              <c:pt idx="7287">
                <c:v>7287</c:v>
              </c:pt>
              <c:pt idx="7288">
                <c:v>7288</c:v>
              </c:pt>
              <c:pt idx="7289">
                <c:v>7289</c:v>
              </c:pt>
              <c:pt idx="7290">
                <c:v>7290</c:v>
              </c:pt>
              <c:pt idx="7291">
                <c:v>7291</c:v>
              </c:pt>
              <c:pt idx="7292">
                <c:v>7292</c:v>
              </c:pt>
              <c:pt idx="7293">
                <c:v>7293</c:v>
              </c:pt>
              <c:pt idx="7294">
                <c:v>7294</c:v>
              </c:pt>
              <c:pt idx="7295">
                <c:v>7295</c:v>
              </c:pt>
              <c:pt idx="7296">
                <c:v>7296</c:v>
              </c:pt>
              <c:pt idx="7297">
                <c:v>7297</c:v>
              </c:pt>
              <c:pt idx="7298">
                <c:v>7298</c:v>
              </c:pt>
              <c:pt idx="7299">
                <c:v>7299</c:v>
              </c:pt>
              <c:pt idx="7300">
                <c:v>7300</c:v>
              </c:pt>
              <c:pt idx="7301">
                <c:v>7301</c:v>
              </c:pt>
              <c:pt idx="7302">
                <c:v>7302</c:v>
              </c:pt>
              <c:pt idx="7303">
                <c:v>7303</c:v>
              </c:pt>
              <c:pt idx="7304">
                <c:v>7304</c:v>
              </c:pt>
              <c:pt idx="7305">
                <c:v>7305</c:v>
              </c:pt>
              <c:pt idx="7306">
                <c:v>7306</c:v>
              </c:pt>
              <c:pt idx="7307">
                <c:v>7307</c:v>
              </c:pt>
              <c:pt idx="7308">
                <c:v>7308</c:v>
              </c:pt>
              <c:pt idx="7309">
                <c:v>7309</c:v>
              </c:pt>
              <c:pt idx="7310">
                <c:v>7310</c:v>
              </c:pt>
              <c:pt idx="7311">
                <c:v>7311</c:v>
              </c:pt>
              <c:pt idx="7312">
                <c:v>7312</c:v>
              </c:pt>
              <c:pt idx="7313">
                <c:v>7313</c:v>
              </c:pt>
              <c:pt idx="7314">
                <c:v>7314</c:v>
              </c:pt>
              <c:pt idx="7315">
                <c:v>7315</c:v>
              </c:pt>
              <c:pt idx="7316">
                <c:v>7316</c:v>
              </c:pt>
              <c:pt idx="7317">
                <c:v>7317</c:v>
              </c:pt>
              <c:pt idx="7318">
                <c:v>7318</c:v>
              </c:pt>
              <c:pt idx="7319">
                <c:v>7319</c:v>
              </c:pt>
              <c:pt idx="7320">
                <c:v>7320</c:v>
              </c:pt>
              <c:pt idx="7321">
                <c:v>7321</c:v>
              </c:pt>
              <c:pt idx="7322">
                <c:v>7322</c:v>
              </c:pt>
              <c:pt idx="7323">
                <c:v>7323</c:v>
              </c:pt>
              <c:pt idx="7324">
                <c:v>7324</c:v>
              </c:pt>
              <c:pt idx="7325">
                <c:v>7325</c:v>
              </c:pt>
              <c:pt idx="7326">
                <c:v>7326</c:v>
              </c:pt>
              <c:pt idx="7327">
                <c:v>7327</c:v>
              </c:pt>
              <c:pt idx="7328">
                <c:v>7328</c:v>
              </c:pt>
              <c:pt idx="7329">
                <c:v>7329</c:v>
              </c:pt>
              <c:pt idx="7330">
                <c:v>7330</c:v>
              </c:pt>
              <c:pt idx="7331">
                <c:v>7331</c:v>
              </c:pt>
              <c:pt idx="7332">
                <c:v>7332</c:v>
              </c:pt>
              <c:pt idx="7333">
                <c:v>7333</c:v>
              </c:pt>
              <c:pt idx="7334">
                <c:v>7334</c:v>
              </c:pt>
              <c:pt idx="7335">
                <c:v>7335</c:v>
              </c:pt>
              <c:pt idx="7336">
                <c:v>7336</c:v>
              </c:pt>
              <c:pt idx="7337">
                <c:v>7337</c:v>
              </c:pt>
              <c:pt idx="7338">
                <c:v>7338</c:v>
              </c:pt>
              <c:pt idx="7339">
                <c:v>7339</c:v>
              </c:pt>
              <c:pt idx="7340">
                <c:v>7340</c:v>
              </c:pt>
              <c:pt idx="7341">
                <c:v>7341</c:v>
              </c:pt>
              <c:pt idx="7342">
                <c:v>7342</c:v>
              </c:pt>
              <c:pt idx="7343">
                <c:v>7343</c:v>
              </c:pt>
              <c:pt idx="7344">
                <c:v>7344</c:v>
              </c:pt>
              <c:pt idx="7345">
                <c:v>7345</c:v>
              </c:pt>
              <c:pt idx="7346">
                <c:v>7346</c:v>
              </c:pt>
              <c:pt idx="7347">
                <c:v>7347</c:v>
              </c:pt>
              <c:pt idx="7348">
                <c:v>7348</c:v>
              </c:pt>
              <c:pt idx="7349">
                <c:v>7349</c:v>
              </c:pt>
              <c:pt idx="7350">
                <c:v>7350</c:v>
              </c:pt>
              <c:pt idx="7351">
                <c:v>7351</c:v>
              </c:pt>
              <c:pt idx="7352">
                <c:v>7352</c:v>
              </c:pt>
              <c:pt idx="7353">
                <c:v>7353</c:v>
              </c:pt>
              <c:pt idx="7354">
                <c:v>7354</c:v>
              </c:pt>
              <c:pt idx="7355">
                <c:v>7355</c:v>
              </c:pt>
              <c:pt idx="7356">
                <c:v>7356</c:v>
              </c:pt>
              <c:pt idx="7357">
                <c:v>7357</c:v>
              </c:pt>
              <c:pt idx="7358">
                <c:v>7358</c:v>
              </c:pt>
              <c:pt idx="7359">
                <c:v>7359</c:v>
              </c:pt>
              <c:pt idx="7360">
                <c:v>7360</c:v>
              </c:pt>
              <c:pt idx="7361">
                <c:v>7361</c:v>
              </c:pt>
              <c:pt idx="7362">
                <c:v>7362</c:v>
              </c:pt>
              <c:pt idx="7363">
                <c:v>7363</c:v>
              </c:pt>
              <c:pt idx="7364">
                <c:v>7364</c:v>
              </c:pt>
              <c:pt idx="7365">
                <c:v>7365</c:v>
              </c:pt>
              <c:pt idx="7366">
                <c:v>7366</c:v>
              </c:pt>
              <c:pt idx="7367">
                <c:v>7367</c:v>
              </c:pt>
              <c:pt idx="7368">
                <c:v>7368</c:v>
              </c:pt>
              <c:pt idx="7369">
                <c:v>7369</c:v>
              </c:pt>
              <c:pt idx="7370">
                <c:v>7370</c:v>
              </c:pt>
              <c:pt idx="7371">
                <c:v>7371</c:v>
              </c:pt>
              <c:pt idx="7372">
                <c:v>7372</c:v>
              </c:pt>
              <c:pt idx="7373">
                <c:v>7373</c:v>
              </c:pt>
              <c:pt idx="7374">
                <c:v>7374</c:v>
              </c:pt>
              <c:pt idx="7375">
                <c:v>7375</c:v>
              </c:pt>
              <c:pt idx="7376">
                <c:v>7376</c:v>
              </c:pt>
              <c:pt idx="7377">
                <c:v>7377</c:v>
              </c:pt>
              <c:pt idx="7378">
                <c:v>7378</c:v>
              </c:pt>
              <c:pt idx="7379">
                <c:v>7379</c:v>
              </c:pt>
              <c:pt idx="7380">
                <c:v>7380</c:v>
              </c:pt>
              <c:pt idx="7381">
                <c:v>7381</c:v>
              </c:pt>
              <c:pt idx="7382">
                <c:v>7382</c:v>
              </c:pt>
              <c:pt idx="7383">
                <c:v>7383</c:v>
              </c:pt>
              <c:pt idx="7384">
                <c:v>7384</c:v>
              </c:pt>
              <c:pt idx="7385">
                <c:v>7385</c:v>
              </c:pt>
              <c:pt idx="7386">
                <c:v>7386</c:v>
              </c:pt>
              <c:pt idx="7387">
                <c:v>7387</c:v>
              </c:pt>
              <c:pt idx="7388">
                <c:v>7388</c:v>
              </c:pt>
              <c:pt idx="7389">
                <c:v>7389</c:v>
              </c:pt>
              <c:pt idx="7390">
                <c:v>7390</c:v>
              </c:pt>
              <c:pt idx="7391">
                <c:v>7391</c:v>
              </c:pt>
              <c:pt idx="7392">
                <c:v>7392</c:v>
              </c:pt>
              <c:pt idx="7393">
                <c:v>7393</c:v>
              </c:pt>
              <c:pt idx="7394">
                <c:v>7394</c:v>
              </c:pt>
              <c:pt idx="7395">
                <c:v>7395</c:v>
              </c:pt>
              <c:pt idx="7396">
                <c:v>7396</c:v>
              </c:pt>
              <c:pt idx="7397">
                <c:v>7397</c:v>
              </c:pt>
              <c:pt idx="7398">
                <c:v>7398</c:v>
              </c:pt>
              <c:pt idx="7399">
                <c:v>7399</c:v>
              </c:pt>
              <c:pt idx="7400">
                <c:v>7400</c:v>
              </c:pt>
              <c:pt idx="7401">
                <c:v>7401</c:v>
              </c:pt>
              <c:pt idx="7402">
                <c:v>7402</c:v>
              </c:pt>
              <c:pt idx="7403">
                <c:v>7403</c:v>
              </c:pt>
              <c:pt idx="7404">
                <c:v>7404</c:v>
              </c:pt>
              <c:pt idx="7405">
                <c:v>7405</c:v>
              </c:pt>
              <c:pt idx="7406">
                <c:v>7406</c:v>
              </c:pt>
              <c:pt idx="7407">
                <c:v>7407</c:v>
              </c:pt>
              <c:pt idx="7408">
                <c:v>7408</c:v>
              </c:pt>
              <c:pt idx="7409">
                <c:v>7409</c:v>
              </c:pt>
              <c:pt idx="7410">
                <c:v>7410</c:v>
              </c:pt>
              <c:pt idx="7411">
                <c:v>7411</c:v>
              </c:pt>
              <c:pt idx="7412">
                <c:v>7412</c:v>
              </c:pt>
              <c:pt idx="7413">
                <c:v>7413</c:v>
              </c:pt>
              <c:pt idx="7414">
                <c:v>7414</c:v>
              </c:pt>
              <c:pt idx="7415">
                <c:v>7415</c:v>
              </c:pt>
              <c:pt idx="7416">
                <c:v>7416</c:v>
              </c:pt>
              <c:pt idx="7417">
                <c:v>7417</c:v>
              </c:pt>
              <c:pt idx="7418">
                <c:v>7418</c:v>
              </c:pt>
              <c:pt idx="7419">
                <c:v>7419</c:v>
              </c:pt>
              <c:pt idx="7420">
                <c:v>7420</c:v>
              </c:pt>
              <c:pt idx="7421">
                <c:v>7421</c:v>
              </c:pt>
              <c:pt idx="7422">
                <c:v>7422</c:v>
              </c:pt>
              <c:pt idx="7423">
                <c:v>7423</c:v>
              </c:pt>
              <c:pt idx="7424">
                <c:v>7424</c:v>
              </c:pt>
              <c:pt idx="7425">
                <c:v>7425</c:v>
              </c:pt>
              <c:pt idx="7426">
                <c:v>7426</c:v>
              </c:pt>
              <c:pt idx="7427">
                <c:v>7427</c:v>
              </c:pt>
              <c:pt idx="7428">
                <c:v>7428</c:v>
              </c:pt>
              <c:pt idx="7429">
                <c:v>7429</c:v>
              </c:pt>
              <c:pt idx="7430">
                <c:v>7430</c:v>
              </c:pt>
              <c:pt idx="7431">
                <c:v>7431</c:v>
              </c:pt>
              <c:pt idx="7432">
                <c:v>7432</c:v>
              </c:pt>
              <c:pt idx="7433">
                <c:v>7433</c:v>
              </c:pt>
              <c:pt idx="7434">
                <c:v>7434</c:v>
              </c:pt>
              <c:pt idx="7435">
                <c:v>7435</c:v>
              </c:pt>
              <c:pt idx="7436">
                <c:v>7436</c:v>
              </c:pt>
              <c:pt idx="7437">
                <c:v>7437</c:v>
              </c:pt>
              <c:pt idx="7438">
                <c:v>7438</c:v>
              </c:pt>
              <c:pt idx="7439">
                <c:v>7439</c:v>
              </c:pt>
              <c:pt idx="7440">
                <c:v>7440</c:v>
              </c:pt>
              <c:pt idx="7441">
                <c:v>7441</c:v>
              </c:pt>
              <c:pt idx="7442">
                <c:v>7442</c:v>
              </c:pt>
              <c:pt idx="7443">
                <c:v>7443</c:v>
              </c:pt>
              <c:pt idx="7444">
                <c:v>7444</c:v>
              </c:pt>
              <c:pt idx="7445">
                <c:v>7445</c:v>
              </c:pt>
              <c:pt idx="7446">
                <c:v>7446</c:v>
              </c:pt>
              <c:pt idx="7447">
                <c:v>7447</c:v>
              </c:pt>
              <c:pt idx="7448">
                <c:v>7448</c:v>
              </c:pt>
              <c:pt idx="7449">
                <c:v>7449</c:v>
              </c:pt>
              <c:pt idx="7450">
                <c:v>7450</c:v>
              </c:pt>
              <c:pt idx="7451">
                <c:v>7451</c:v>
              </c:pt>
              <c:pt idx="7452">
                <c:v>7452</c:v>
              </c:pt>
              <c:pt idx="7453">
                <c:v>7453</c:v>
              </c:pt>
              <c:pt idx="7454">
                <c:v>7454</c:v>
              </c:pt>
              <c:pt idx="7455">
                <c:v>7455</c:v>
              </c:pt>
              <c:pt idx="7456">
                <c:v>7456</c:v>
              </c:pt>
              <c:pt idx="7457">
                <c:v>7457</c:v>
              </c:pt>
              <c:pt idx="7458">
                <c:v>7458</c:v>
              </c:pt>
              <c:pt idx="7459">
                <c:v>7459</c:v>
              </c:pt>
              <c:pt idx="7460">
                <c:v>7460</c:v>
              </c:pt>
              <c:pt idx="7461">
                <c:v>7461</c:v>
              </c:pt>
              <c:pt idx="7462">
                <c:v>7462</c:v>
              </c:pt>
              <c:pt idx="7463">
                <c:v>7463</c:v>
              </c:pt>
              <c:pt idx="7464">
                <c:v>7464</c:v>
              </c:pt>
              <c:pt idx="7465">
                <c:v>7465</c:v>
              </c:pt>
              <c:pt idx="7466">
                <c:v>7466</c:v>
              </c:pt>
              <c:pt idx="7467">
                <c:v>7467</c:v>
              </c:pt>
              <c:pt idx="7468">
                <c:v>7468</c:v>
              </c:pt>
              <c:pt idx="7469">
                <c:v>7469</c:v>
              </c:pt>
              <c:pt idx="7470">
                <c:v>7470</c:v>
              </c:pt>
              <c:pt idx="7471">
                <c:v>7471</c:v>
              </c:pt>
              <c:pt idx="7472">
                <c:v>7472</c:v>
              </c:pt>
              <c:pt idx="7473">
                <c:v>7473</c:v>
              </c:pt>
              <c:pt idx="7474">
                <c:v>7474</c:v>
              </c:pt>
              <c:pt idx="7475">
                <c:v>7475</c:v>
              </c:pt>
              <c:pt idx="7476">
                <c:v>7476</c:v>
              </c:pt>
              <c:pt idx="7477">
                <c:v>7477</c:v>
              </c:pt>
              <c:pt idx="7478">
                <c:v>7478</c:v>
              </c:pt>
              <c:pt idx="7479">
                <c:v>7479</c:v>
              </c:pt>
              <c:pt idx="7480">
                <c:v>7480</c:v>
              </c:pt>
              <c:pt idx="7481">
                <c:v>7481</c:v>
              </c:pt>
              <c:pt idx="7482">
                <c:v>7482</c:v>
              </c:pt>
              <c:pt idx="7483">
                <c:v>7483</c:v>
              </c:pt>
              <c:pt idx="7484">
                <c:v>7484</c:v>
              </c:pt>
              <c:pt idx="7485">
                <c:v>7485</c:v>
              </c:pt>
              <c:pt idx="7486">
                <c:v>7486</c:v>
              </c:pt>
              <c:pt idx="7487">
                <c:v>7487</c:v>
              </c:pt>
              <c:pt idx="7488">
                <c:v>7488</c:v>
              </c:pt>
              <c:pt idx="7489">
                <c:v>7489</c:v>
              </c:pt>
              <c:pt idx="7490">
                <c:v>7490</c:v>
              </c:pt>
              <c:pt idx="7491">
                <c:v>7491</c:v>
              </c:pt>
              <c:pt idx="7492">
                <c:v>7492</c:v>
              </c:pt>
              <c:pt idx="7493">
                <c:v>7493</c:v>
              </c:pt>
              <c:pt idx="7494">
                <c:v>7494</c:v>
              </c:pt>
              <c:pt idx="7495">
                <c:v>7495</c:v>
              </c:pt>
              <c:pt idx="7496">
                <c:v>7496</c:v>
              </c:pt>
              <c:pt idx="7497">
                <c:v>7497</c:v>
              </c:pt>
              <c:pt idx="7498">
                <c:v>7498</c:v>
              </c:pt>
              <c:pt idx="7499">
                <c:v>7499</c:v>
              </c:pt>
              <c:pt idx="7500">
                <c:v>7500</c:v>
              </c:pt>
              <c:pt idx="7501">
                <c:v>7501</c:v>
              </c:pt>
              <c:pt idx="7502">
                <c:v>7502</c:v>
              </c:pt>
              <c:pt idx="7503">
                <c:v>7503</c:v>
              </c:pt>
              <c:pt idx="7504">
                <c:v>7504</c:v>
              </c:pt>
              <c:pt idx="7505">
                <c:v>7505</c:v>
              </c:pt>
              <c:pt idx="7506">
                <c:v>7506</c:v>
              </c:pt>
              <c:pt idx="7507">
                <c:v>7507</c:v>
              </c:pt>
              <c:pt idx="7508">
                <c:v>7508</c:v>
              </c:pt>
              <c:pt idx="7509">
                <c:v>7509</c:v>
              </c:pt>
              <c:pt idx="7510">
                <c:v>7510</c:v>
              </c:pt>
              <c:pt idx="7511">
                <c:v>7511</c:v>
              </c:pt>
              <c:pt idx="7512">
                <c:v>7512</c:v>
              </c:pt>
              <c:pt idx="7513">
                <c:v>7513</c:v>
              </c:pt>
              <c:pt idx="7514">
                <c:v>7514</c:v>
              </c:pt>
              <c:pt idx="7515">
                <c:v>7515</c:v>
              </c:pt>
              <c:pt idx="7516">
                <c:v>7516</c:v>
              </c:pt>
              <c:pt idx="7517">
                <c:v>7517</c:v>
              </c:pt>
              <c:pt idx="7518">
                <c:v>7518</c:v>
              </c:pt>
              <c:pt idx="7519">
                <c:v>7519</c:v>
              </c:pt>
              <c:pt idx="7520">
                <c:v>7520</c:v>
              </c:pt>
              <c:pt idx="7521">
                <c:v>7521</c:v>
              </c:pt>
              <c:pt idx="7522">
                <c:v>7522</c:v>
              </c:pt>
              <c:pt idx="7523">
                <c:v>7523</c:v>
              </c:pt>
              <c:pt idx="7524">
                <c:v>7524</c:v>
              </c:pt>
              <c:pt idx="7525">
                <c:v>7525</c:v>
              </c:pt>
              <c:pt idx="7526">
                <c:v>7526</c:v>
              </c:pt>
              <c:pt idx="7527">
                <c:v>7527</c:v>
              </c:pt>
              <c:pt idx="7528">
                <c:v>7528</c:v>
              </c:pt>
              <c:pt idx="7529">
                <c:v>7529</c:v>
              </c:pt>
              <c:pt idx="7530">
                <c:v>7530</c:v>
              </c:pt>
              <c:pt idx="7531">
                <c:v>7531</c:v>
              </c:pt>
              <c:pt idx="7532">
                <c:v>7532</c:v>
              </c:pt>
              <c:pt idx="7533">
                <c:v>7533</c:v>
              </c:pt>
              <c:pt idx="7534">
                <c:v>7534</c:v>
              </c:pt>
              <c:pt idx="7535">
                <c:v>7535</c:v>
              </c:pt>
              <c:pt idx="7536">
                <c:v>7536</c:v>
              </c:pt>
              <c:pt idx="7537">
                <c:v>7537</c:v>
              </c:pt>
              <c:pt idx="7538">
                <c:v>7538</c:v>
              </c:pt>
              <c:pt idx="7539">
                <c:v>7539</c:v>
              </c:pt>
              <c:pt idx="7540">
                <c:v>7540</c:v>
              </c:pt>
              <c:pt idx="7541">
                <c:v>7541</c:v>
              </c:pt>
              <c:pt idx="7542">
                <c:v>7542</c:v>
              </c:pt>
              <c:pt idx="7543">
                <c:v>7543</c:v>
              </c:pt>
              <c:pt idx="7544">
                <c:v>7544</c:v>
              </c:pt>
              <c:pt idx="7545">
                <c:v>7545</c:v>
              </c:pt>
              <c:pt idx="7546">
                <c:v>7546</c:v>
              </c:pt>
              <c:pt idx="7547">
                <c:v>7547</c:v>
              </c:pt>
              <c:pt idx="7548">
                <c:v>7548</c:v>
              </c:pt>
              <c:pt idx="7549">
                <c:v>7549</c:v>
              </c:pt>
              <c:pt idx="7550">
                <c:v>7550</c:v>
              </c:pt>
              <c:pt idx="7551">
                <c:v>7551</c:v>
              </c:pt>
              <c:pt idx="7552">
                <c:v>7552</c:v>
              </c:pt>
              <c:pt idx="7553">
                <c:v>7553</c:v>
              </c:pt>
              <c:pt idx="7554">
                <c:v>7554</c:v>
              </c:pt>
              <c:pt idx="7555">
                <c:v>7555</c:v>
              </c:pt>
              <c:pt idx="7556">
                <c:v>7556</c:v>
              </c:pt>
              <c:pt idx="7557">
                <c:v>7557</c:v>
              </c:pt>
              <c:pt idx="7558">
                <c:v>7558</c:v>
              </c:pt>
              <c:pt idx="7559">
                <c:v>7559</c:v>
              </c:pt>
              <c:pt idx="7560">
                <c:v>7560</c:v>
              </c:pt>
              <c:pt idx="7561">
                <c:v>7561</c:v>
              </c:pt>
              <c:pt idx="7562">
                <c:v>7562</c:v>
              </c:pt>
              <c:pt idx="7563">
                <c:v>7563</c:v>
              </c:pt>
              <c:pt idx="7564">
                <c:v>7564</c:v>
              </c:pt>
              <c:pt idx="7565">
                <c:v>7565</c:v>
              </c:pt>
              <c:pt idx="7566">
                <c:v>7566</c:v>
              </c:pt>
              <c:pt idx="7567">
                <c:v>7567</c:v>
              </c:pt>
              <c:pt idx="7568">
                <c:v>7568</c:v>
              </c:pt>
              <c:pt idx="7569">
                <c:v>7569</c:v>
              </c:pt>
              <c:pt idx="7570">
                <c:v>7570</c:v>
              </c:pt>
              <c:pt idx="7571">
                <c:v>7571</c:v>
              </c:pt>
              <c:pt idx="7572">
                <c:v>7572</c:v>
              </c:pt>
              <c:pt idx="7573">
                <c:v>7573</c:v>
              </c:pt>
              <c:pt idx="7574">
                <c:v>7574</c:v>
              </c:pt>
              <c:pt idx="7575">
                <c:v>7575</c:v>
              </c:pt>
              <c:pt idx="7576">
                <c:v>7576</c:v>
              </c:pt>
              <c:pt idx="7577">
                <c:v>7577</c:v>
              </c:pt>
              <c:pt idx="7578">
                <c:v>7578</c:v>
              </c:pt>
              <c:pt idx="7579">
                <c:v>7579</c:v>
              </c:pt>
              <c:pt idx="7580">
                <c:v>7580</c:v>
              </c:pt>
              <c:pt idx="7581">
                <c:v>7581</c:v>
              </c:pt>
              <c:pt idx="7582">
                <c:v>7582</c:v>
              </c:pt>
              <c:pt idx="7583">
                <c:v>7583</c:v>
              </c:pt>
              <c:pt idx="7584">
                <c:v>7584</c:v>
              </c:pt>
              <c:pt idx="7585">
                <c:v>7585</c:v>
              </c:pt>
              <c:pt idx="7586">
                <c:v>7586</c:v>
              </c:pt>
              <c:pt idx="7587">
                <c:v>7587</c:v>
              </c:pt>
              <c:pt idx="7588">
                <c:v>7588</c:v>
              </c:pt>
              <c:pt idx="7589">
                <c:v>7589</c:v>
              </c:pt>
              <c:pt idx="7590">
                <c:v>7590</c:v>
              </c:pt>
              <c:pt idx="7591">
                <c:v>7591</c:v>
              </c:pt>
              <c:pt idx="7592">
                <c:v>7592</c:v>
              </c:pt>
              <c:pt idx="7593">
                <c:v>7593</c:v>
              </c:pt>
              <c:pt idx="7594">
                <c:v>7594</c:v>
              </c:pt>
              <c:pt idx="7595">
                <c:v>7595</c:v>
              </c:pt>
              <c:pt idx="7596">
                <c:v>7596</c:v>
              </c:pt>
              <c:pt idx="7597">
                <c:v>7597</c:v>
              </c:pt>
              <c:pt idx="7598">
                <c:v>7598</c:v>
              </c:pt>
              <c:pt idx="7599">
                <c:v>7599</c:v>
              </c:pt>
              <c:pt idx="7600">
                <c:v>7600</c:v>
              </c:pt>
              <c:pt idx="7601">
                <c:v>7601</c:v>
              </c:pt>
              <c:pt idx="7602">
                <c:v>7602</c:v>
              </c:pt>
              <c:pt idx="7603">
                <c:v>7603</c:v>
              </c:pt>
              <c:pt idx="7604">
                <c:v>7604</c:v>
              </c:pt>
              <c:pt idx="7605">
                <c:v>7605</c:v>
              </c:pt>
              <c:pt idx="7606">
                <c:v>7606</c:v>
              </c:pt>
              <c:pt idx="7607">
                <c:v>7607</c:v>
              </c:pt>
              <c:pt idx="7608">
                <c:v>7608</c:v>
              </c:pt>
              <c:pt idx="7609">
                <c:v>7609</c:v>
              </c:pt>
              <c:pt idx="7610">
                <c:v>7610</c:v>
              </c:pt>
              <c:pt idx="7611">
                <c:v>7611</c:v>
              </c:pt>
              <c:pt idx="7612">
                <c:v>7612</c:v>
              </c:pt>
              <c:pt idx="7613">
                <c:v>7613</c:v>
              </c:pt>
              <c:pt idx="7614">
                <c:v>7614</c:v>
              </c:pt>
              <c:pt idx="7615">
                <c:v>7615</c:v>
              </c:pt>
              <c:pt idx="7616">
                <c:v>7616</c:v>
              </c:pt>
              <c:pt idx="7617">
                <c:v>7617</c:v>
              </c:pt>
              <c:pt idx="7618">
                <c:v>7618</c:v>
              </c:pt>
              <c:pt idx="7619">
                <c:v>7619</c:v>
              </c:pt>
              <c:pt idx="7620">
                <c:v>7620</c:v>
              </c:pt>
              <c:pt idx="7621">
                <c:v>7621</c:v>
              </c:pt>
              <c:pt idx="7622">
                <c:v>7622</c:v>
              </c:pt>
              <c:pt idx="7623">
                <c:v>7623</c:v>
              </c:pt>
              <c:pt idx="7624">
                <c:v>7624</c:v>
              </c:pt>
              <c:pt idx="7625">
                <c:v>7625</c:v>
              </c:pt>
              <c:pt idx="7626">
                <c:v>7626</c:v>
              </c:pt>
              <c:pt idx="7627">
                <c:v>7627</c:v>
              </c:pt>
              <c:pt idx="7628">
                <c:v>7628</c:v>
              </c:pt>
              <c:pt idx="7629">
                <c:v>7629</c:v>
              </c:pt>
              <c:pt idx="7630">
                <c:v>7630</c:v>
              </c:pt>
              <c:pt idx="7631">
                <c:v>7631</c:v>
              </c:pt>
              <c:pt idx="7632">
                <c:v>7632</c:v>
              </c:pt>
              <c:pt idx="7633">
                <c:v>7633</c:v>
              </c:pt>
              <c:pt idx="7634">
                <c:v>7634</c:v>
              </c:pt>
              <c:pt idx="7635">
                <c:v>7635</c:v>
              </c:pt>
              <c:pt idx="7636">
                <c:v>7636</c:v>
              </c:pt>
              <c:pt idx="7637">
                <c:v>7637</c:v>
              </c:pt>
              <c:pt idx="7638">
                <c:v>7638</c:v>
              </c:pt>
              <c:pt idx="7639">
                <c:v>7639</c:v>
              </c:pt>
              <c:pt idx="7640">
                <c:v>7640</c:v>
              </c:pt>
              <c:pt idx="7641">
                <c:v>7641</c:v>
              </c:pt>
              <c:pt idx="7642">
                <c:v>7642</c:v>
              </c:pt>
              <c:pt idx="7643">
                <c:v>7643</c:v>
              </c:pt>
              <c:pt idx="7644">
                <c:v>7644</c:v>
              </c:pt>
              <c:pt idx="7645">
                <c:v>7645</c:v>
              </c:pt>
              <c:pt idx="7646">
                <c:v>7646</c:v>
              </c:pt>
              <c:pt idx="7647">
                <c:v>7647</c:v>
              </c:pt>
              <c:pt idx="7648">
                <c:v>7648</c:v>
              </c:pt>
              <c:pt idx="7649">
                <c:v>7649</c:v>
              </c:pt>
              <c:pt idx="7650">
                <c:v>7650</c:v>
              </c:pt>
              <c:pt idx="7651">
                <c:v>7651</c:v>
              </c:pt>
              <c:pt idx="7652">
                <c:v>7652</c:v>
              </c:pt>
              <c:pt idx="7653">
                <c:v>7653</c:v>
              </c:pt>
              <c:pt idx="7654">
                <c:v>7654</c:v>
              </c:pt>
              <c:pt idx="7655">
                <c:v>7655</c:v>
              </c:pt>
              <c:pt idx="7656">
                <c:v>7656</c:v>
              </c:pt>
              <c:pt idx="7657">
                <c:v>7657</c:v>
              </c:pt>
              <c:pt idx="7658">
                <c:v>7658</c:v>
              </c:pt>
              <c:pt idx="7659">
                <c:v>7659</c:v>
              </c:pt>
              <c:pt idx="7660">
                <c:v>7660</c:v>
              </c:pt>
              <c:pt idx="7661">
                <c:v>7661</c:v>
              </c:pt>
              <c:pt idx="7662">
                <c:v>7662</c:v>
              </c:pt>
              <c:pt idx="7663">
                <c:v>7663</c:v>
              </c:pt>
              <c:pt idx="7664">
                <c:v>7664</c:v>
              </c:pt>
              <c:pt idx="7665">
                <c:v>7665</c:v>
              </c:pt>
              <c:pt idx="7666">
                <c:v>7666</c:v>
              </c:pt>
              <c:pt idx="7667">
                <c:v>7667</c:v>
              </c:pt>
              <c:pt idx="7668">
                <c:v>7668</c:v>
              </c:pt>
              <c:pt idx="7669">
                <c:v>7669</c:v>
              </c:pt>
              <c:pt idx="7670">
                <c:v>7670</c:v>
              </c:pt>
              <c:pt idx="7671">
                <c:v>7671</c:v>
              </c:pt>
              <c:pt idx="7672">
                <c:v>7672</c:v>
              </c:pt>
              <c:pt idx="7673">
                <c:v>7673</c:v>
              </c:pt>
              <c:pt idx="7674">
                <c:v>7674</c:v>
              </c:pt>
              <c:pt idx="7675">
                <c:v>7675</c:v>
              </c:pt>
              <c:pt idx="7676">
                <c:v>7676</c:v>
              </c:pt>
              <c:pt idx="7677">
                <c:v>7677</c:v>
              </c:pt>
              <c:pt idx="7678">
                <c:v>7678</c:v>
              </c:pt>
              <c:pt idx="7679">
                <c:v>7679</c:v>
              </c:pt>
              <c:pt idx="7680">
                <c:v>7680</c:v>
              </c:pt>
              <c:pt idx="7681">
                <c:v>7681</c:v>
              </c:pt>
              <c:pt idx="7682">
                <c:v>7682</c:v>
              </c:pt>
              <c:pt idx="7683">
                <c:v>7683</c:v>
              </c:pt>
              <c:pt idx="7684">
                <c:v>7684</c:v>
              </c:pt>
              <c:pt idx="7685">
                <c:v>7685</c:v>
              </c:pt>
              <c:pt idx="7686">
                <c:v>7686</c:v>
              </c:pt>
              <c:pt idx="7687">
                <c:v>7687</c:v>
              </c:pt>
              <c:pt idx="7688">
                <c:v>7688</c:v>
              </c:pt>
              <c:pt idx="7689">
                <c:v>7689</c:v>
              </c:pt>
              <c:pt idx="7690">
                <c:v>7690</c:v>
              </c:pt>
              <c:pt idx="7691">
                <c:v>7691</c:v>
              </c:pt>
              <c:pt idx="7692">
                <c:v>7692</c:v>
              </c:pt>
              <c:pt idx="7693">
                <c:v>7693</c:v>
              </c:pt>
              <c:pt idx="7694">
                <c:v>7694</c:v>
              </c:pt>
              <c:pt idx="7695">
                <c:v>7695</c:v>
              </c:pt>
              <c:pt idx="7696">
                <c:v>7696</c:v>
              </c:pt>
              <c:pt idx="7697">
                <c:v>7697</c:v>
              </c:pt>
              <c:pt idx="7698">
                <c:v>7698</c:v>
              </c:pt>
              <c:pt idx="7699">
                <c:v>7699</c:v>
              </c:pt>
              <c:pt idx="7700">
                <c:v>7700</c:v>
              </c:pt>
              <c:pt idx="7701">
                <c:v>7701</c:v>
              </c:pt>
              <c:pt idx="7702">
                <c:v>7702</c:v>
              </c:pt>
              <c:pt idx="7703">
                <c:v>7703</c:v>
              </c:pt>
              <c:pt idx="7704">
                <c:v>7704</c:v>
              </c:pt>
              <c:pt idx="7705">
                <c:v>7705</c:v>
              </c:pt>
              <c:pt idx="7706">
                <c:v>7706</c:v>
              </c:pt>
              <c:pt idx="7707">
                <c:v>7707</c:v>
              </c:pt>
              <c:pt idx="7708">
                <c:v>7708</c:v>
              </c:pt>
              <c:pt idx="7709">
                <c:v>7709</c:v>
              </c:pt>
              <c:pt idx="7710">
                <c:v>7710</c:v>
              </c:pt>
              <c:pt idx="7711">
                <c:v>7711</c:v>
              </c:pt>
              <c:pt idx="7712">
                <c:v>7712</c:v>
              </c:pt>
              <c:pt idx="7713">
                <c:v>7713</c:v>
              </c:pt>
              <c:pt idx="7714">
                <c:v>7714</c:v>
              </c:pt>
              <c:pt idx="7715">
                <c:v>7715</c:v>
              </c:pt>
              <c:pt idx="7716">
                <c:v>7716</c:v>
              </c:pt>
              <c:pt idx="7717">
                <c:v>7717</c:v>
              </c:pt>
              <c:pt idx="7718">
                <c:v>7718</c:v>
              </c:pt>
              <c:pt idx="7719">
                <c:v>7719</c:v>
              </c:pt>
              <c:pt idx="7720">
                <c:v>7720</c:v>
              </c:pt>
              <c:pt idx="7721">
                <c:v>7721</c:v>
              </c:pt>
              <c:pt idx="7722">
                <c:v>7722</c:v>
              </c:pt>
              <c:pt idx="7723">
                <c:v>7723</c:v>
              </c:pt>
              <c:pt idx="7724">
                <c:v>7724</c:v>
              </c:pt>
              <c:pt idx="7725">
                <c:v>7725</c:v>
              </c:pt>
              <c:pt idx="7726">
                <c:v>7726</c:v>
              </c:pt>
              <c:pt idx="7727">
                <c:v>7727</c:v>
              </c:pt>
              <c:pt idx="7728">
                <c:v>7728</c:v>
              </c:pt>
              <c:pt idx="7729">
                <c:v>7729</c:v>
              </c:pt>
              <c:pt idx="7730">
                <c:v>7730</c:v>
              </c:pt>
              <c:pt idx="7731">
                <c:v>7731</c:v>
              </c:pt>
              <c:pt idx="7732">
                <c:v>7732</c:v>
              </c:pt>
              <c:pt idx="7733">
                <c:v>7733</c:v>
              </c:pt>
              <c:pt idx="7734">
                <c:v>7734</c:v>
              </c:pt>
              <c:pt idx="7735">
                <c:v>7735</c:v>
              </c:pt>
              <c:pt idx="7736">
                <c:v>7736</c:v>
              </c:pt>
              <c:pt idx="7737">
                <c:v>7737</c:v>
              </c:pt>
              <c:pt idx="7738">
                <c:v>7738</c:v>
              </c:pt>
              <c:pt idx="7739">
                <c:v>7739</c:v>
              </c:pt>
              <c:pt idx="7740">
                <c:v>7740</c:v>
              </c:pt>
              <c:pt idx="7741">
                <c:v>7741</c:v>
              </c:pt>
              <c:pt idx="7742">
                <c:v>7742</c:v>
              </c:pt>
              <c:pt idx="7743">
                <c:v>7743</c:v>
              </c:pt>
              <c:pt idx="7744">
                <c:v>7744</c:v>
              </c:pt>
              <c:pt idx="7745">
                <c:v>7745</c:v>
              </c:pt>
              <c:pt idx="7746">
                <c:v>7746</c:v>
              </c:pt>
              <c:pt idx="7747">
                <c:v>7747</c:v>
              </c:pt>
              <c:pt idx="7748">
                <c:v>7748</c:v>
              </c:pt>
              <c:pt idx="7749">
                <c:v>7749</c:v>
              </c:pt>
              <c:pt idx="7750">
                <c:v>7750</c:v>
              </c:pt>
              <c:pt idx="7751">
                <c:v>7751</c:v>
              </c:pt>
              <c:pt idx="7752">
                <c:v>7752</c:v>
              </c:pt>
              <c:pt idx="7753">
                <c:v>7753</c:v>
              </c:pt>
              <c:pt idx="7754">
                <c:v>7754</c:v>
              </c:pt>
              <c:pt idx="7755">
                <c:v>7755</c:v>
              </c:pt>
              <c:pt idx="7756">
                <c:v>7756</c:v>
              </c:pt>
              <c:pt idx="7757">
                <c:v>7757</c:v>
              </c:pt>
              <c:pt idx="7758">
                <c:v>7758</c:v>
              </c:pt>
              <c:pt idx="7759">
                <c:v>7759</c:v>
              </c:pt>
              <c:pt idx="7760">
                <c:v>7760</c:v>
              </c:pt>
              <c:pt idx="7761">
                <c:v>7761</c:v>
              </c:pt>
              <c:pt idx="7762">
                <c:v>7762</c:v>
              </c:pt>
              <c:pt idx="7763">
                <c:v>7763</c:v>
              </c:pt>
              <c:pt idx="7764">
                <c:v>7764</c:v>
              </c:pt>
              <c:pt idx="7765">
                <c:v>7765</c:v>
              </c:pt>
              <c:pt idx="7766">
                <c:v>7766</c:v>
              </c:pt>
              <c:pt idx="7767">
                <c:v>7767</c:v>
              </c:pt>
              <c:pt idx="7768">
                <c:v>7768</c:v>
              </c:pt>
              <c:pt idx="7769">
                <c:v>7769</c:v>
              </c:pt>
              <c:pt idx="7770">
                <c:v>7770</c:v>
              </c:pt>
              <c:pt idx="7771">
                <c:v>7771</c:v>
              </c:pt>
              <c:pt idx="7772">
                <c:v>7772</c:v>
              </c:pt>
              <c:pt idx="7773">
                <c:v>7773</c:v>
              </c:pt>
              <c:pt idx="7774">
                <c:v>7774</c:v>
              </c:pt>
              <c:pt idx="7775">
                <c:v>7775</c:v>
              </c:pt>
              <c:pt idx="7776">
                <c:v>7776</c:v>
              </c:pt>
              <c:pt idx="7777">
                <c:v>7777</c:v>
              </c:pt>
              <c:pt idx="7778">
                <c:v>7778</c:v>
              </c:pt>
              <c:pt idx="7779">
                <c:v>7779</c:v>
              </c:pt>
              <c:pt idx="7780">
                <c:v>7780</c:v>
              </c:pt>
              <c:pt idx="7781">
                <c:v>7781</c:v>
              </c:pt>
              <c:pt idx="7782">
                <c:v>7782</c:v>
              </c:pt>
              <c:pt idx="7783">
                <c:v>7783</c:v>
              </c:pt>
              <c:pt idx="7784">
                <c:v>7784</c:v>
              </c:pt>
              <c:pt idx="7785">
                <c:v>7785</c:v>
              </c:pt>
              <c:pt idx="7786">
                <c:v>7786</c:v>
              </c:pt>
              <c:pt idx="7787">
                <c:v>7787</c:v>
              </c:pt>
              <c:pt idx="7788">
                <c:v>7788</c:v>
              </c:pt>
              <c:pt idx="7789">
                <c:v>7789</c:v>
              </c:pt>
              <c:pt idx="7790">
                <c:v>7790</c:v>
              </c:pt>
              <c:pt idx="7791">
                <c:v>7791</c:v>
              </c:pt>
              <c:pt idx="7792">
                <c:v>7792</c:v>
              </c:pt>
              <c:pt idx="7793">
                <c:v>7793</c:v>
              </c:pt>
              <c:pt idx="7794">
                <c:v>7794</c:v>
              </c:pt>
              <c:pt idx="7795">
                <c:v>7795</c:v>
              </c:pt>
              <c:pt idx="7796">
                <c:v>7796</c:v>
              </c:pt>
              <c:pt idx="7797">
                <c:v>7797</c:v>
              </c:pt>
              <c:pt idx="7798">
                <c:v>7798</c:v>
              </c:pt>
              <c:pt idx="7799">
                <c:v>7799</c:v>
              </c:pt>
              <c:pt idx="7800">
                <c:v>7800</c:v>
              </c:pt>
              <c:pt idx="7801">
                <c:v>7801</c:v>
              </c:pt>
              <c:pt idx="7802">
                <c:v>7802</c:v>
              </c:pt>
              <c:pt idx="7803">
                <c:v>7803</c:v>
              </c:pt>
              <c:pt idx="7804">
                <c:v>7804</c:v>
              </c:pt>
              <c:pt idx="7805">
                <c:v>7805</c:v>
              </c:pt>
              <c:pt idx="7806">
                <c:v>7806</c:v>
              </c:pt>
              <c:pt idx="7807">
                <c:v>7807</c:v>
              </c:pt>
              <c:pt idx="7808">
                <c:v>7808</c:v>
              </c:pt>
              <c:pt idx="7809">
                <c:v>7809</c:v>
              </c:pt>
              <c:pt idx="7810">
                <c:v>7810</c:v>
              </c:pt>
              <c:pt idx="7811">
                <c:v>7811</c:v>
              </c:pt>
              <c:pt idx="7812">
                <c:v>7812</c:v>
              </c:pt>
              <c:pt idx="7813">
                <c:v>7813</c:v>
              </c:pt>
              <c:pt idx="7814">
                <c:v>7814</c:v>
              </c:pt>
              <c:pt idx="7815">
                <c:v>7815</c:v>
              </c:pt>
              <c:pt idx="7816">
                <c:v>7816</c:v>
              </c:pt>
              <c:pt idx="7817">
                <c:v>7817</c:v>
              </c:pt>
              <c:pt idx="7818">
                <c:v>7818</c:v>
              </c:pt>
              <c:pt idx="7819">
                <c:v>7819</c:v>
              </c:pt>
              <c:pt idx="7820">
                <c:v>7820</c:v>
              </c:pt>
              <c:pt idx="7821">
                <c:v>7821</c:v>
              </c:pt>
              <c:pt idx="7822">
                <c:v>7822</c:v>
              </c:pt>
              <c:pt idx="7823">
                <c:v>7823</c:v>
              </c:pt>
              <c:pt idx="7824">
                <c:v>7824</c:v>
              </c:pt>
              <c:pt idx="7825">
                <c:v>7825</c:v>
              </c:pt>
              <c:pt idx="7826">
                <c:v>7826</c:v>
              </c:pt>
              <c:pt idx="7827">
                <c:v>7827</c:v>
              </c:pt>
              <c:pt idx="7828">
                <c:v>7828</c:v>
              </c:pt>
              <c:pt idx="7829">
                <c:v>7829</c:v>
              </c:pt>
              <c:pt idx="7830">
                <c:v>7830</c:v>
              </c:pt>
              <c:pt idx="7831">
                <c:v>7831</c:v>
              </c:pt>
              <c:pt idx="7832">
                <c:v>7832</c:v>
              </c:pt>
              <c:pt idx="7833">
                <c:v>7833</c:v>
              </c:pt>
              <c:pt idx="7834">
                <c:v>7834</c:v>
              </c:pt>
              <c:pt idx="7835">
                <c:v>7835</c:v>
              </c:pt>
              <c:pt idx="7836">
                <c:v>7836</c:v>
              </c:pt>
              <c:pt idx="7837">
                <c:v>7837</c:v>
              </c:pt>
              <c:pt idx="7838">
                <c:v>7838</c:v>
              </c:pt>
              <c:pt idx="7839">
                <c:v>7839</c:v>
              </c:pt>
              <c:pt idx="7840">
                <c:v>7840</c:v>
              </c:pt>
              <c:pt idx="7841">
                <c:v>7841</c:v>
              </c:pt>
              <c:pt idx="7842">
                <c:v>7842</c:v>
              </c:pt>
              <c:pt idx="7843">
                <c:v>7843</c:v>
              </c:pt>
              <c:pt idx="7844">
                <c:v>7844</c:v>
              </c:pt>
              <c:pt idx="7845">
                <c:v>7845</c:v>
              </c:pt>
              <c:pt idx="7846">
                <c:v>7846</c:v>
              </c:pt>
              <c:pt idx="7847">
                <c:v>7847</c:v>
              </c:pt>
              <c:pt idx="7848">
                <c:v>7848</c:v>
              </c:pt>
              <c:pt idx="7849">
                <c:v>7849</c:v>
              </c:pt>
              <c:pt idx="7850">
                <c:v>7850</c:v>
              </c:pt>
              <c:pt idx="7851">
                <c:v>7851</c:v>
              </c:pt>
              <c:pt idx="7852">
                <c:v>7852</c:v>
              </c:pt>
              <c:pt idx="7853">
                <c:v>7853</c:v>
              </c:pt>
              <c:pt idx="7854">
                <c:v>7854</c:v>
              </c:pt>
              <c:pt idx="7855">
                <c:v>7855</c:v>
              </c:pt>
              <c:pt idx="7856">
                <c:v>7856</c:v>
              </c:pt>
              <c:pt idx="7857">
                <c:v>7857</c:v>
              </c:pt>
              <c:pt idx="7858">
                <c:v>7858</c:v>
              </c:pt>
              <c:pt idx="7859">
                <c:v>7859</c:v>
              </c:pt>
              <c:pt idx="7860">
                <c:v>7860</c:v>
              </c:pt>
              <c:pt idx="7861">
                <c:v>7861</c:v>
              </c:pt>
              <c:pt idx="7862">
                <c:v>7862</c:v>
              </c:pt>
              <c:pt idx="7863">
                <c:v>7863</c:v>
              </c:pt>
              <c:pt idx="7864">
                <c:v>7864</c:v>
              </c:pt>
              <c:pt idx="7865">
                <c:v>7865</c:v>
              </c:pt>
              <c:pt idx="7866">
                <c:v>7866</c:v>
              </c:pt>
              <c:pt idx="7867">
                <c:v>7867</c:v>
              </c:pt>
              <c:pt idx="7868">
                <c:v>7868</c:v>
              </c:pt>
              <c:pt idx="7869">
                <c:v>7869</c:v>
              </c:pt>
              <c:pt idx="7870">
                <c:v>7870</c:v>
              </c:pt>
              <c:pt idx="7871">
                <c:v>7871</c:v>
              </c:pt>
              <c:pt idx="7872">
                <c:v>7872</c:v>
              </c:pt>
              <c:pt idx="7873">
                <c:v>7873</c:v>
              </c:pt>
              <c:pt idx="7874">
                <c:v>7874</c:v>
              </c:pt>
              <c:pt idx="7875">
                <c:v>7875</c:v>
              </c:pt>
              <c:pt idx="7876">
                <c:v>7876</c:v>
              </c:pt>
              <c:pt idx="7877">
                <c:v>7877</c:v>
              </c:pt>
              <c:pt idx="7878">
                <c:v>7878</c:v>
              </c:pt>
              <c:pt idx="7879">
                <c:v>7879</c:v>
              </c:pt>
              <c:pt idx="7880">
                <c:v>7880</c:v>
              </c:pt>
              <c:pt idx="7881">
                <c:v>7881</c:v>
              </c:pt>
              <c:pt idx="7882">
                <c:v>7882</c:v>
              </c:pt>
              <c:pt idx="7883">
                <c:v>7883</c:v>
              </c:pt>
              <c:pt idx="7884">
                <c:v>7884</c:v>
              </c:pt>
              <c:pt idx="7885">
                <c:v>7885</c:v>
              </c:pt>
              <c:pt idx="7886">
                <c:v>7886</c:v>
              </c:pt>
              <c:pt idx="7887">
                <c:v>7887</c:v>
              </c:pt>
              <c:pt idx="7888">
                <c:v>7888</c:v>
              </c:pt>
              <c:pt idx="7889">
                <c:v>7889</c:v>
              </c:pt>
              <c:pt idx="7890">
                <c:v>7890</c:v>
              </c:pt>
              <c:pt idx="7891">
                <c:v>7891</c:v>
              </c:pt>
              <c:pt idx="7892">
                <c:v>7892</c:v>
              </c:pt>
              <c:pt idx="7893">
                <c:v>7893</c:v>
              </c:pt>
              <c:pt idx="7894">
                <c:v>7894</c:v>
              </c:pt>
              <c:pt idx="7895">
                <c:v>7895</c:v>
              </c:pt>
              <c:pt idx="7896">
                <c:v>7896</c:v>
              </c:pt>
              <c:pt idx="7897">
                <c:v>7897</c:v>
              </c:pt>
              <c:pt idx="7898">
                <c:v>7898</c:v>
              </c:pt>
              <c:pt idx="7899">
                <c:v>7899</c:v>
              </c:pt>
              <c:pt idx="7900">
                <c:v>7900</c:v>
              </c:pt>
              <c:pt idx="7901">
                <c:v>7901</c:v>
              </c:pt>
              <c:pt idx="7902">
                <c:v>7902</c:v>
              </c:pt>
              <c:pt idx="7903">
                <c:v>7903</c:v>
              </c:pt>
              <c:pt idx="7904">
                <c:v>7904</c:v>
              </c:pt>
              <c:pt idx="7905">
                <c:v>7905</c:v>
              </c:pt>
              <c:pt idx="7906">
                <c:v>7906</c:v>
              </c:pt>
              <c:pt idx="7907">
                <c:v>7907</c:v>
              </c:pt>
              <c:pt idx="7908">
                <c:v>7908</c:v>
              </c:pt>
              <c:pt idx="7909">
                <c:v>7909</c:v>
              </c:pt>
              <c:pt idx="7910">
                <c:v>7910</c:v>
              </c:pt>
              <c:pt idx="7911">
                <c:v>7911</c:v>
              </c:pt>
              <c:pt idx="7912">
                <c:v>7912</c:v>
              </c:pt>
              <c:pt idx="7913">
                <c:v>7913</c:v>
              </c:pt>
              <c:pt idx="7914">
                <c:v>7914</c:v>
              </c:pt>
              <c:pt idx="7915">
                <c:v>7915</c:v>
              </c:pt>
              <c:pt idx="7916">
                <c:v>7916</c:v>
              </c:pt>
              <c:pt idx="7917">
                <c:v>7917</c:v>
              </c:pt>
              <c:pt idx="7918">
                <c:v>7918</c:v>
              </c:pt>
              <c:pt idx="7919">
                <c:v>7919</c:v>
              </c:pt>
              <c:pt idx="7920">
                <c:v>7920</c:v>
              </c:pt>
              <c:pt idx="7921">
                <c:v>7921</c:v>
              </c:pt>
              <c:pt idx="7922">
                <c:v>7922</c:v>
              </c:pt>
              <c:pt idx="7923">
                <c:v>7923</c:v>
              </c:pt>
              <c:pt idx="7924">
                <c:v>7924</c:v>
              </c:pt>
              <c:pt idx="7925">
                <c:v>7925</c:v>
              </c:pt>
              <c:pt idx="7926">
                <c:v>7926</c:v>
              </c:pt>
              <c:pt idx="7927">
                <c:v>7927</c:v>
              </c:pt>
              <c:pt idx="7928">
                <c:v>7928</c:v>
              </c:pt>
              <c:pt idx="7929">
                <c:v>7929</c:v>
              </c:pt>
              <c:pt idx="7930">
                <c:v>7930</c:v>
              </c:pt>
              <c:pt idx="7931">
                <c:v>7931</c:v>
              </c:pt>
              <c:pt idx="7932">
                <c:v>7932</c:v>
              </c:pt>
              <c:pt idx="7933">
                <c:v>7933</c:v>
              </c:pt>
              <c:pt idx="7934">
                <c:v>7934</c:v>
              </c:pt>
              <c:pt idx="7935">
                <c:v>7935</c:v>
              </c:pt>
              <c:pt idx="7936">
                <c:v>7936</c:v>
              </c:pt>
              <c:pt idx="7937">
                <c:v>7937</c:v>
              </c:pt>
              <c:pt idx="7938">
                <c:v>7938</c:v>
              </c:pt>
              <c:pt idx="7939">
                <c:v>7939</c:v>
              </c:pt>
              <c:pt idx="7940">
                <c:v>7940</c:v>
              </c:pt>
              <c:pt idx="7941">
                <c:v>7941</c:v>
              </c:pt>
              <c:pt idx="7942">
                <c:v>7942</c:v>
              </c:pt>
              <c:pt idx="7943">
                <c:v>7943</c:v>
              </c:pt>
              <c:pt idx="7944">
                <c:v>7944</c:v>
              </c:pt>
              <c:pt idx="7945">
                <c:v>7945</c:v>
              </c:pt>
              <c:pt idx="7946">
                <c:v>7946</c:v>
              </c:pt>
              <c:pt idx="7947">
                <c:v>7947</c:v>
              </c:pt>
              <c:pt idx="7948">
                <c:v>7948</c:v>
              </c:pt>
              <c:pt idx="7949">
                <c:v>7949</c:v>
              </c:pt>
              <c:pt idx="7950">
                <c:v>7950</c:v>
              </c:pt>
              <c:pt idx="7951">
                <c:v>7951</c:v>
              </c:pt>
              <c:pt idx="7952">
                <c:v>7952</c:v>
              </c:pt>
              <c:pt idx="7953">
                <c:v>7953</c:v>
              </c:pt>
              <c:pt idx="7954">
                <c:v>7954</c:v>
              </c:pt>
              <c:pt idx="7955">
                <c:v>7955</c:v>
              </c:pt>
              <c:pt idx="7956">
                <c:v>7956</c:v>
              </c:pt>
              <c:pt idx="7957">
                <c:v>7957</c:v>
              </c:pt>
              <c:pt idx="7958">
                <c:v>7958</c:v>
              </c:pt>
              <c:pt idx="7959">
                <c:v>7959</c:v>
              </c:pt>
              <c:pt idx="7960">
                <c:v>7960</c:v>
              </c:pt>
              <c:pt idx="7961">
                <c:v>7961</c:v>
              </c:pt>
              <c:pt idx="7962">
                <c:v>7962</c:v>
              </c:pt>
              <c:pt idx="7963">
                <c:v>7963</c:v>
              </c:pt>
              <c:pt idx="7964">
                <c:v>7964</c:v>
              </c:pt>
              <c:pt idx="7965">
                <c:v>7965</c:v>
              </c:pt>
              <c:pt idx="7966">
                <c:v>7966</c:v>
              </c:pt>
              <c:pt idx="7967">
                <c:v>7967</c:v>
              </c:pt>
              <c:pt idx="7968">
                <c:v>7968</c:v>
              </c:pt>
              <c:pt idx="7969">
                <c:v>7969</c:v>
              </c:pt>
              <c:pt idx="7970">
                <c:v>7970</c:v>
              </c:pt>
              <c:pt idx="7971">
                <c:v>7971</c:v>
              </c:pt>
              <c:pt idx="7972">
                <c:v>7972</c:v>
              </c:pt>
              <c:pt idx="7973">
                <c:v>7973</c:v>
              </c:pt>
              <c:pt idx="7974">
                <c:v>7974</c:v>
              </c:pt>
              <c:pt idx="7975">
                <c:v>7975</c:v>
              </c:pt>
              <c:pt idx="7976">
                <c:v>7976</c:v>
              </c:pt>
              <c:pt idx="7977">
                <c:v>7977</c:v>
              </c:pt>
              <c:pt idx="7978">
                <c:v>7978</c:v>
              </c:pt>
              <c:pt idx="7979">
                <c:v>7979</c:v>
              </c:pt>
              <c:pt idx="7980">
                <c:v>7980</c:v>
              </c:pt>
              <c:pt idx="7981">
                <c:v>7981</c:v>
              </c:pt>
              <c:pt idx="7982">
                <c:v>7982</c:v>
              </c:pt>
              <c:pt idx="7983">
                <c:v>7983</c:v>
              </c:pt>
              <c:pt idx="7984">
                <c:v>7984</c:v>
              </c:pt>
              <c:pt idx="7985">
                <c:v>7985</c:v>
              </c:pt>
              <c:pt idx="7986">
                <c:v>7986</c:v>
              </c:pt>
              <c:pt idx="7987">
                <c:v>7987</c:v>
              </c:pt>
              <c:pt idx="7988">
                <c:v>7988</c:v>
              </c:pt>
              <c:pt idx="7989">
                <c:v>7989</c:v>
              </c:pt>
              <c:pt idx="7990">
                <c:v>7990</c:v>
              </c:pt>
              <c:pt idx="7991">
                <c:v>7991</c:v>
              </c:pt>
              <c:pt idx="7992">
                <c:v>7992</c:v>
              </c:pt>
              <c:pt idx="7993">
                <c:v>7993</c:v>
              </c:pt>
              <c:pt idx="7994">
                <c:v>7994</c:v>
              </c:pt>
              <c:pt idx="7995">
                <c:v>7995</c:v>
              </c:pt>
              <c:pt idx="7996">
                <c:v>7996</c:v>
              </c:pt>
              <c:pt idx="7997">
                <c:v>7997</c:v>
              </c:pt>
              <c:pt idx="7998">
                <c:v>7998</c:v>
              </c:pt>
              <c:pt idx="7999">
                <c:v>7999</c:v>
              </c:pt>
              <c:pt idx="8000">
                <c:v>8000</c:v>
              </c:pt>
              <c:pt idx="8001">
                <c:v>8001</c:v>
              </c:pt>
              <c:pt idx="8002">
                <c:v>8002</c:v>
              </c:pt>
              <c:pt idx="8003">
                <c:v>8003</c:v>
              </c:pt>
              <c:pt idx="8004">
                <c:v>8004</c:v>
              </c:pt>
              <c:pt idx="8005">
                <c:v>8005</c:v>
              </c:pt>
              <c:pt idx="8006">
                <c:v>8006</c:v>
              </c:pt>
              <c:pt idx="8007">
                <c:v>8007</c:v>
              </c:pt>
              <c:pt idx="8008">
                <c:v>8008</c:v>
              </c:pt>
              <c:pt idx="8009">
                <c:v>8009</c:v>
              </c:pt>
              <c:pt idx="8010">
                <c:v>8010</c:v>
              </c:pt>
              <c:pt idx="8011">
                <c:v>8011</c:v>
              </c:pt>
              <c:pt idx="8012">
                <c:v>8012</c:v>
              </c:pt>
              <c:pt idx="8013">
                <c:v>8013</c:v>
              </c:pt>
              <c:pt idx="8014">
                <c:v>8014</c:v>
              </c:pt>
              <c:pt idx="8015">
                <c:v>8015</c:v>
              </c:pt>
              <c:pt idx="8016">
                <c:v>8016</c:v>
              </c:pt>
              <c:pt idx="8017">
                <c:v>8017</c:v>
              </c:pt>
              <c:pt idx="8018">
                <c:v>8018</c:v>
              </c:pt>
              <c:pt idx="8019">
                <c:v>8019</c:v>
              </c:pt>
              <c:pt idx="8020">
                <c:v>8020</c:v>
              </c:pt>
              <c:pt idx="8021">
                <c:v>8021</c:v>
              </c:pt>
              <c:pt idx="8022">
                <c:v>8022</c:v>
              </c:pt>
              <c:pt idx="8023">
                <c:v>8023</c:v>
              </c:pt>
              <c:pt idx="8024">
                <c:v>8024</c:v>
              </c:pt>
              <c:pt idx="8025">
                <c:v>8025</c:v>
              </c:pt>
              <c:pt idx="8026">
                <c:v>8026</c:v>
              </c:pt>
              <c:pt idx="8027">
                <c:v>8027</c:v>
              </c:pt>
              <c:pt idx="8028">
                <c:v>8028</c:v>
              </c:pt>
              <c:pt idx="8029">
                <c:v>8029</c:v>
              </c:pt>
              <c:pt idx="8030">
                <c:v>8030</c:v>
              </c:pt>
              <c:pt idx="8031">
                <c:v>8031</c:v>
              </c:pt>
              <c:pt idx="8032">
                <c:v>8032</c:v>
              </c:pt>
              <c:pt idx="8033">
                <c:v>8033</c:v>
              </c:pt>
              <c:pt idx="8034">
                <c:v>8034</c:v>
              </c:pt>
              <c:pt idx="8035">
                <c:v>8035</c:v>
              </c:pt>
              <c:pt idx="8036">
                <c:v>8036</c:v>
              </c:pt>
              <c:pt idx="8037">
                <c:v>8037</c:v>
              </c:pt>
              <c:pt idx="8038">
                <c:v>8038</c:v>
              </c:pt>
              <c:pt idx="8039">
                <c:v>8039</c:v>
              </c:pt>
              <c:pt idx="8040">
                <c:v>8040</c:v>
              </c:pt>
              <c:pt idx="8041">
                <c:v>8041</c:v>
              </c:pt>
              <c:pt idx="8042">
                <c:v>8042</c:v>
              </c:pt>
              <c:pt idx="8043">
                <c:v>8043</c:v>
              </c:pt>
              <c:pt idx="8044">
                <c:v>8044</c:v>
              </c:pt>
              <c:pt idx="8045">
                <c:v>8045</c:v>
              </c:pt>
              <c:pt idx="8046">
                <c:v>8046</c:v>
              </c:pt>
              <c:pt idx="8047">
                <c:v>8047</c:v>
              </c:pt>
              <c:pt idx="8048">
                <c:v>8048</c:v>
              </c:pt>
              <c:pt idx="8049">
                <c:v>8049</c:v>
              </c:pt>
              <c:pt idx="8050">
                <c:v>8050</c:v>
              </c:pt>
              <c:pt idx="8051">
                <c:v>8051</c:v>
              </c:pt>
              <c:pt idx="8052">
                <c:v>8052</c:v>
              </c:pt>
              <c:pt idx="8053">
                <c:v>8053</c:v>
              </c:pt>
              <c:pt idx="8054">
                <c:v>8054</c:v>
              </c:pt>
              <c:pt idx="8055">
                <c:v>8055</c:v>
              </c:pt>
              <c:pt idx="8056">
                <c:v>8056</c:v>
              </c:pt>
              <c:pt idx="8057">
                <c:v>8057</c:v>
              </c:pt>
              <c:pt idx="8058">
                <c:v>8058</c:v>
              </c:pt>
              <c:pt idx="8059">
                <c:v>8059</c:v>
              </c:pt>
              <c:pt idx="8060">
                <c:v>8060</c:v>
              </c:pt>
              <c:pt idx="8061">
                <c:v>8061</c:v>
              </c:pt>
              <c:pt idx="8062">
                <c:v>8062</c:v>
              </c:pt>
              <c:pt idx="8063">
                <c:v>8063</c:v>
              </c:pt>
              <c:pt idx="8064">
                <c:v>8064</c:v>
              </c:pt>
              <c:pt idx="8065">
                <c:v>8065</c:v>
              </c:pt>
              <c:pt idx="8066">
                <c:v>8066</c:v>
              </c:pt>
              <c:pt idx="8067">
                <c:v>8067</c:v>
              </c:pt>
              <c:pt idx="8068">
                <c:v>8068</c:v>
              </c:pt>
              <c:pt idx="8069">
                <c:v>8069</c:v>
              </c:pt>
              <c:pt idx="8070">
                <c:v>8070</c:v>
              </c:pt>
              <c:pt idx="8071">
                <c:v>8071</c:v>
              </c:pt>
              <c:pt idx="8072">
                <c:v>8072</c:v>
              </c:pt>
              <c:pt idx="8073">
                <c:v>8073</c:v>
              </c:pt>
              <c:pt idx="8074">
                <c:v>8074</c:v>
              </c:pt>
              <c:pt idx="8075">
                <c:v>8075</c:v>
              </c:pt>
              <c:pt idx="8076">
                <c:v>8076</c:v>
              </c:pt>
              <c:pt idx="8077">
                <c:v>8077</c:v>
              </c:pt>
              <c:pt idx="8078">
                <c:v>8078</c:v>
              </c:pt>
              <c:pt idx="8079">
                <c:v>8079</c:v>
              </c:pt>
              <c:pt idx="8080">
                <c:v>8080</c:v>
              </c:pt>
              <c:pt idx="8081">
                <c:v>8081</c:v>
              </c:pt>
              <c:pt idx="8082">
                <c:v>8082</c:v>
              </c:pt>
              <c:pt idx="8083">
                <c:v>8083</c:v>
              </c:pt>
              <c:pt idx="8084">
                <c:v>8084</c:v>
              </c:pt>
              <c:pt idx="8085">
                <c:v>8085</c:v>
              </c:pt>
              <c:pt idx="8086">
                <c:v>8086</c:v>
              </c:pt>
              <c:pt idx="8087">
                <c:v>8087</c:v>
              </c:pt>
              <c:pt idx="8088">
                <c:v>8088</c:v>
              </c:pt>
              <c:pt idx="8089">
                <c:v>8089</c:v>
              </c:pt>
              <c:pt idx="8090">
                <c:v>8090</c:v>
              </c:pt>
              <c:pt idx="8091">
                <c:v>8091</c:v>
              </c:pt>
              <c:pt idx="8092">
                <c:v>8092</c:v>
              </c:pt>
              <c:pt idx="8093">
                <c:v>8093</c:v>
              </c:pt>
              <c:pt idx="8094">
                <c:v>8094</c:v>
              </c:pt>
              <c:pt idx="8095">
                <c:v>8095</c:v>
              </c:pt>
              <c:pt idx="8096">
                <c:v>8096</c:v>
              </c:pt>
              <c:pt idx="8097">
                <c:v>8097</c:v>
              </c:pt>
              <c:pt idx="8098">
                <c:v>8098</c:v>
              </c:pt>
              <c:pt idx="8099">
                <c:v>8099</c:v>
              </c:pt>
              <c:pt idx="8100">
                <c:v>8100</c:v>
              </c:pt>
              <c:pt idx="8101">
                <c:v>8101</c:v>
              </c:pt>
              <c:pt idx="8102">
                <c:v>8102</c:v>
              </c:pt>
              <c:pt idx="8103">
                <c:v>8103</c:v>
              </c:pt>
              <c:pt idx="8104">
                <c:v>8104</c:v>
              </c:pt>
              <c:pt idx="8105">
                <c:v>8105</c:v>
              </c:pt>
              <c:pt idx="8106">
                <c:v>8106</c:v>
              </c:pt>
              <c:pt idx="8107">
                <c:v>8107</c:v>
              </c:pt>
              <c:pt idx="8108">
                <c:v>8108</c:v>
              </c:pt>
              <c:pt idx="8109">
                <c:v>8109</c:v>
              </c:pt>
              <c:pt idx="8110">
                <c:v>8110</c:v>
              </c:pt>
              <c:pt idx="8111">
                <c:v>8111</c:v>
              </c:pt>
              <c:pt idx="8112">
                <c:v>8112</c:v>
              </c:pt>
              <c:pt idx="8113">
                <c:v>8113</c:v>
              </c:pt>
              <c:pt idx="8114">
                <c:v>8114</c:v>
              </c:pt>
              <c:pt idx="8115">
                <c:v>8115</c:v>
              </c:pt>
              <c:pt idx="8116">
                <c:v>8116</c:v>
              </c:pt>
              <c:pt idx="8117">
                <c:v>8117</c:v>
              </c:pt>
              <c:pt idx="8118">
                <c:v>8118</c:v>
              </c:pt>
              <c:pt idx="8119">
                <c:v>8119</c:v>
              </c:pt>
              <c:pt idx="8120">
                <c:v>8120</c:v>
              </c:pt>
              <c:pt idx="8121">
                <c:v>8121</c:v>
              </c:pt>
              <c:pt idx="8122">
                <c:v>8122</c:v>
              </c:pt>
              <c:pt idx="8123">
                <c:v>8123</c:v>
              </c:pt>
              <c:pt idx="8124">
                <c:v>8124</c:v>
              </c:pt>
              <c:pt idx="8125">
                <c:v>8125</c:v>
              </c:pt>
              <c:pt idx="8126">
                <c:v>8126</c:v>
              </c:pt>
              <c:pt idx="8127">
                <c:v>8127</c:v>
              </c:pt>
              <c:pt idx="8128">
                <c:v>8128</c:v>
              </c:pt>
              <c:pt idx="8129">
                <c:v>8129</c:v>
              </c:pt>
              <c:pt idx="8130">
                <c:v>8130</c:v>
              </c:pt>
              <c:pt idx="8131">
                <c:v>8131</c:v>
              </c:pt>
              <c:pt idx="8132">
                <c:v>8132</c:v>
              </c:pt>
              <c:pt idx="8133">
                <c:v>8133</c:v>
              </c:pt>
              <c:pt idx="8134">
                <c:v>8134</c:v>
              </c:pt>
              <c:pt idx="8135">
                <c:v>8135</c:v>
              </c:pt>
              <c:pt idx="8136">
                <c:v>8136</c:v>
              </c:pt>
              <c:pt idx="8137">
                <c:v>8137</c:v>
              </c:pt>
              <c:pt idx="8138">
                <c:v>8138</c:v>
              </c:pt>
              <c:pt idx="8139">
                <c:v>8139</c:v>
              </c:pt>
              <c:pt idx="8140">
                <c:v>8140</c:v>
              </c:pt>
              <c:pt idx="8141">
                <c:v>8141</c:v>
              </c:pt>
              <c:pt idx="8142">
                <c:v>8142</c:v>
              </c:pt>
              <c:pt idx="8143">
                <c:v>8143</c:v>
              </c:pt>
              <c:pt idx="8144">
                <c:v>8144</c:v>
              </c:pt>
              <c:pt idx="8145">
                <c:v>8145</c:v>
              </c:pt>
              <c:pt idx="8146">
                <c:v>8146</c:v>
              </c:pt>
              <c:pt idx="8147">
                <c:v>8147</c:v>
              </c:pt>
              <c:pt idx="8148">
                <c:v>8148</c:v>
              </c:pt>
              <c:pt idx="8149">
                <c:v>8149</c:v>
              </c:pt>
              <c:pt idx="8150">
                <c:v>8150</c:v>
              </c:pt>
              <c:pt idx="8151">
                <c:v>8151</c:v>
              </c:pt>
              <c:pt idx="8152">
                <c:v>8152</c:v>
              </c:pt>
              <c:pt idx="8153">
                <c:v>8153</c:v>
              </c:pt>
              <c:pt idx="8154">
                <c:v>8154</c:v>
              </c:pt>
              <c:pt idx="8155">
                <c:v>8155</c:v>
              </c:pt>
              <c:pt idx="8156">
                <c:v>8156</c:v>
              </c:pt>
              <c:pt idx="8157">
                <c:v>8157</c:v>
              </c:pt>
              <c:pt idx="8158">
                <c:v>8158</c:v>
              </c:pt>
              <c:pt idx="8159">
                <c:v>8159</c:v>
              </c:pt>
              <c:pt idx="8160">
                <c:v>8160</c:v>
              </c:pt>
              <c:pt idx="8161">
                <c:v>8161</c:v>
              </c:pt>
              <c:pt idx="8162">
                <c:v>8162</c:v>
              </c:pt>
              <c:pt idx="8163">
                <c:v>8163</c:v>
              </c:pt>
              <c:pt idx="8164">
                <c:v>8164</c:v>
              </c:pt>
              <c:pt idx="8165">
                <c:v>8165</c:v>
              </c:pt>
              <c:pt idx="8166">
                <c:v>8166</c:v>
              </c:pt>
              <c:pt idx="8167">
                <c:v>8167</c:v>
              </c:pt>
              <c:pt idx="8168">
                <c:v>8168</c:v>
              </c:pt>
              <c:pt idx="8169">
                <c:v>8169</c:v>
              </c:pt>
              <c:pt idx="8170">
                <c:v>8170</c:v>
              </c:pt>
              <c:pt idx="8171">
                <c:v>8171</c:v>
              </c:pt>
              <c:pt idx="8172">
                <c:v>8172</c:v>
              </c:pt>
              <c:pt idx="8173">
                <c:v>8173</c:v>
              </c:pt>
              <c:pt idx="8174">
                <c:v>8174</c:v>
              </c:pt>
              <c:pt idx="8175">
                <c:v>8175</c:v>
              </c:pt>
              <c:pt idx="8176">
                <c:v>8176</c:v>
              </c:pt>
              <c:pt idx="8177">
                <c:v>8177</c:v>
              </c:pt>
              <c:pt idx="8178">
                <c:v>8178</c:v>
              </c:pt>
              <c:pt idx="8179">
                <c:v>8179</c:v>
              </c:pt>
              <c:pt idx="8180">
                <c:v>8180</c:v>
              </c:pt>
              <c:pt idx="8181">
                <c:v>8181</c:v>
              </c:pt>
              <c:pt idx="8182">
                <c:v>8182</c:v>
              </c:pt>
              <c:pt idx="8183">
                <c:v>8183</c:v>
              </c:pt>
              <c:pt idx="8184">
                <c:v>8184</c:v>
              </c:pt>
              <c:pt idx="8185">
                <c:v>8185</c:v>
              </c:pt>
              <c:pt idx="8186">
                <c:v>8186</c:v>
              </c:pt>
              <c:pt idx="8187">
                <c:v>8187</c:v>
              </c:pt>
              <c:pt idx="8188">
                <c:v>8188</c:v>
              </c:pt>
              <c:pt idx="8189">
                <c:v>8189</c:v>
              </c:pt>
              <c:pt idx="8190">
                <c:v>8190</c:v>
              </c:pt>
              <c:pt idx="8191">
                <c:v>8191</c:v>
              </c:pt>
              <c:pt idx="8192">
                <c:v>8192</c:v>
              </c:pt>
              <c:pt idx="8193">
                <c:v>8193</c:v>
              </c:pt>
              <c:pt idx="8194">
                <c:v>8194</c:v>
              </c:pt>
              <c:pt idx="8195">
                <c:v>8195</c:v>
              </c:pt>
              <c:pt idx="8196">
                <c:v>8196</c:v>
              </c:pt>
              <c:pt idx="8197">
                <c:v>8197</c:v>
              </c:pt>
              <c:pt idx="8198">
                <c:v>8198</c:v>
              </c:pt>
              <c:pt idx="8199">
                <c:v>8199</c:v>
              </c:pt>
              <c:pt idx="8200">
                <c:v>8200</c:v>
              </c:pt>
              <c:pt idx="8201">
                <c:v>8201</c:v>
              </c:pt>
              <c:pt idx="8202">
                <c:v>8202</c:v>
              </c:pt>
              <c:pt idx="8203">
                <c:v>8203</c:v>
              </c:pt>
              <c:pt idx="8204">
                <c:v>8204</c:v>
              </c:pt>
              <c:pt idx="8205">
                <c:v>8205</c:v>
              </c:pt>
              <c:pt idx="8206">
                <c:v>8206</c:v>
              </c:pt>
              <c:pt idx="8207">
                <c:v>8207</c:v>
              </c:pt>
              <c:pt idx="8208">
                <c:v>8208</c:v>
              </c:pt>
              <c:pt idx="8209">
                <c:v>8209</c:v>
              </c:pt>
              <c:pt idx="8210">
                <c:v>8210</c:v>
              </c:pt>
              <c:pt idx="8211">
                <c:v>8211</c:v>
              </c:pt>
              <c:pt idx="8212">
                <c:v>8212</c:v>
              </c:pt>
              <c:pt idx="8213">
                <c:v>8213</c:v>
              </c:pt>
              <c:pt idx="8214">
                <c:v>8214</c:v>
              </c:pt>
              <c:pt idx="8215">
                <c:v>8215</c:v>
              </c:pt>
              <c:pt idx="8216">
                <c:v>8216</c:v>
              </c:pt>
              <c:pt idx="8217">
                <c:v>8217</c:v>
              </c:pt>
              <c:pt idx="8218">
                <c:v>8218</c:v>
              </c:pt>
              <c:pt idx="8219">
                <c:v>8219</c:v>
              </c:pt>
              <c:pt idx="8220">
                <c:v>8220</c:v>
              </c:pt>
              <c:pt idx="8221">
                <c:v>8221</c:v>
              </c:pt>
              <c:pt idx="8222">
                <c:v>8222</c:v>
              </c:pt>
              <c:pt idx="8223">
                <c:v>8223</c:v>
              </c:pt>
              <c:pt idx="8224">
                <c:v>8224</c:v>
              </c:pt>
              <c:pt idx="8225">
                <c:v>8225</c:v>
              </c:pt>
              <c:pt idx="8226">
                <c:v>8226</c:v>
              </c:pt>
              <c:pt idx="8227">
                <c:v>8227</c:v>
              </c:pt>
              <c:pt idx="8228">
                <c:v>8228</c:v>
              </c:pt>
              <c:pt idx="8229">
                <c:v>8229</c:v>
              </c:pt>
              <c:pt idx="8230">
                <c:v>8230</c:v>
              </c:pt>
              <c:pt idx="8231">
                <c:v>8231</c:v>
              </c:pt>
              <c:pt idx="8232">
                <c:v>8232</c:v>
              </c:pt>
              <c:pt idx="8233">
                <c:v>8233</c:v>
              </c:pt>
              <c:pt idx="8234">
                <c:v>8234</c:v>
              </c:pt>
              <c:pt idx="8235">
                <c:v>8235</c:v>
              </c:pt>
              <c:pt idx="8236">
                <c:v>8236</c:v>
              </c:pt>
              <c:pt idx="8237">
                <c:v>8237</c:v>
              </c:pt>
              <c:pt idx="8238">
                <c:v>8238</c:v>
              </c:pt>
              <c:pt idx="8239">
                <c:v>8239</c:v>
              </c:pt>
              <c:pt idx="8240">
                <c:v>8240</c:v>
              </c:pt>
              <c:pt idx="8241">
                <c:v>8241</c:v>
              </c:pt>
              <c:pt idx="8242">
                <c:v>8242</c:v>
              </c:pt>
              <c:pt idx="8243">
                <c:v>8243</c:v>
              </c:pt>
              <c:pt idx="8244">
                <c:v>8244</c:v>
              </c:pt>
              <c:pt idx="8245">
                <c:v>8245</c:v>
              </c:pt>
              <c:pt idx="8246">
                <c:v>8246</c:v>
              </c:pt>
              <c:pt idx="8247">
                <c:v>8247</c:v>
              </c:pt>
              <c:pt idx="8248">
                <c:v>8248</c:v>
              </c:pt>
              <c:pt idx="8249">
                <c:v>8249</c:v>
              </c:pt>
              <c:pt idx="8250">
                <c:v>8250</c:v>
              </c:pt>
              <c:pt idx="8251">
                <c:v>8251</c:v>
              </c:pt>
              <c:pt idx="8252">
                <c:v>8252</c:v>
              </c:pt>
              <c:pt idx="8253">
                <c:v>8253</c:v>
              </c:pt>
              <c:pt idx="8254">
                <c:v>8254</c:v>
              </c:pt>
              <c:pt idx="8255">
                <c:v>8255</c:v>
              </c:pt>
              <c:pt idx="8256">
                <c:v>8256</c:v>
              </c:pt>
              <c:pt idx="8257">
                <c:v>8257</c:v>
              </c:pt>
              <c:pt idx="8258">
                <c:v>8258</c:v>
              </c:pt>
              <c:pt idx="8259">
                <c:v>8259</c:v>
              </c:pt>
              <c:pt idx="8260">
                <c:v>8260</c:v>
              </c:pt>
              <c:pt idx="8261">
                <c:v>8261</c:v>
              </c:pt>
              <c:pt idx="8262">
                <c:v>8262</c:v>
              </c:pt>
              <c:pt idx="8263">
                <c:v>8263</c:v>
              </c:pt>
              <c:pt idx="8264">
                <c:v>8264</c:v>
              </c:pt>
              <c:pt idx="8265">
                <c:v>8265</c:v>
              </c:pt>
              <c:pt idx="8266">
                <c:v>8266</c:v>
              </c:pt>
              <c:pt idx="8267">
                <c:v>8267</c:v>
              </c:pt>
              <c:pt idx="8268">
                <c:v>8268</c:v>
              </c:pt>
              <c:pt idx="8269">
                <c:v>8269</c:v>
              </c:pt>
              <c:pt idx="8270">
                <c:v>8270</c:v>
              </c:pt>
              <c:pt idx="8271">
                <c:v>8271</c:v>
              </c:pt>
              <c:pt idx="8272">
                <c:v>8272</c:v>
              </c:pt>
              <c:pt idx="8273">
                <c:v>8273</c:v>
              </c:pt>
              <c:pt idx="8274">
                <c:v>8274</c:v>
              </c:pt>
              <c:pt idx="8275">
                <c:v>8275</c:v>
              </c:pt>
              <c:pt idx="8276">
                <c:v>8276</c:v>
              </c:pt>
              <c:pt idx="8277">
                <c:v>8277</c:v>
              </c:pt>
              <c:pt idx="8278">
                <c:v>8278</c:v>
              </c:pt>
              <c:pt idx="8279">
                <c:v>8279</c:v>
              </c:pt>
              <c:pt idx="8280">
                <c:v>8280</c:v>
              </c:pt>
              <c:pt idx="8281">
                <c:v>8281</c:v>
              </c:pt>
              <c:pt idx="8282">
                <c:v>8282</c:v>
              </c:pt>
              <c:pt idx="8283">
                <c:v>8283</c:v>
              </c:pt>
              <c:pt idx="8284">
                <c:v>8284</c:v>
              </c:pt>
              <c:pt idx="8285">
                <c:v>8285</c:v>
              </c:pt>
              <c:pt idx="8286">
                <c:v>8286</c:v>
              </c:pt>
              <c:pt idx="8287">
                <c:v>8287</c:v>
              </c:pt>
              <c:pt idx="8288">
                <c:v>8288</c:v>
              </c:pt>
              <c:pt idx="8289">
                <c:v>8289</c:v>
              </c:pt>
              <c:pt idx="8290">
                <c:v>8290</c:v>
              </c:pt>
              <c:pt idx="8291">
                <c:v>8291</c:v>
              </c:pt>
              <c:pt idx="8292">
                <c:v>8292</c:v>
              </c:pt>
              <c:pt idx="8293">
                <c:v>8293</c:v>
              </c:pt>
              <c:pt idx="8294">
                <c:v>8294</c:v>
              </c:pt>
              <c:pt idx="8295">
                <c:v>8295</c:v>
              </c:pt>
              <c:pt idx="8296">
                <c:v>8296</c:v>
              </c:pt>
              <c:pt idx="8297">
                <c:v>8297</c:v>
              </c:pt>
              <c:pt idx="8298">
                <c:v>8298</c:v>
              </c:pt>
              <c:pt idx="8299">
                <c:v>8299</c:v>
              </c:pt>
              <c:pt idx="8300">
                <c:v>8300</c:v>
              </c:pt>
              <c:pt idx="8301">
                <c:v>8301</c:v>
              </c:pt>
              <c:pt idx="8302">
                <c:v>8302</c:v>
              </c:pt>
              <c:pt idx="8303">
                <c:v>8303</c:v>
              </c:pt>
              <c:pt idx="8304">
                <c:v>8304</c:v>
              </c:pt>
              <c:pt idx="8305">
                <c:v>8305</c:v>
              </c:pt>
              <c:pt idx="8306">
                <c:v>8306</c:v>
              </c:pt>
              <c:pt idx="8307">
                <c:v>8307</c:v>
              </c:pt>
              <c:pt idx="8308">
                <c:v>8308</c:v>
              </c:pt>
              <c:pt idx="8309">
                <c:v>8309</c:v>
              </c:pt>
              <c:pt idx="8310">
                <c:v>8310</c:v>
              </c:pt>
              <c:pt idx="8311">
                <c:v>8311</c:v>
              </c:pt>
              <c:pt idx="8312">
                <c:v>8312</c:v>
              </c:pt>
              <c:pt idx="8313">
                <c:v>8313</c:v>
              </c:pt>
              <c:pt idx="8314">
                <c:v>8314</c:v>
              </c:pt>
              <c:pt idx="8315">
                <c:v>8315</c:v>
              </c:pt>
              <c:pt idx="8316">
                <c:v>8316</c:v>
              </c:pt>
              <c:pt idx="8317">
                <c:v>8317</c:v>
              </c:pt>
              <c:pt idx="8318">
                <c:v>8318</c:v>
              </c:pt>
              <c:pt idx="8319">
                <c:v>8319</c:v>
              </c:pt>
              <c:pt idx="8320">
                <c:v>8320</c:v>
              </c:pt>
              <c:pt idx="8321">
                <c:v>8321</c:v>
              </c:pt>
              <c:pt idx="8322">
                <c:v>8322</c:v>
              </c:pt>
              <c:pt idx="8323">
                <c:v>8323</c:v>
              </c:pt>
              <c:pt idx="8324">
                <c:v>8324</c:v>
              </c:pt>
              <c:pt idx="8325">
                <c:v>8325</c:v>
              </c:pt>
              <c:pt idx="8326">
                <c:v>8326</c:v>
              </c:pt>
              <c:pt idx="8327">
                <c:v>8327</c:v>
              </c:pt>
              <c:pt idx="8328">
                <c:v>8328</c:v>
              </c:pt>
              <c:pt idx="8329">
                <c:v>8329</c:v>
              </c:pt>
              <c:pt idx="8330">
                <c:v>8330</c:v>
              </c:pt>
              <c:pt idx="8331">
                <c:v>8331</c:v>
              </c:pt>
              <c:pt idx="8332">
                <c:v>8332</c:v>
              </c:pt>
              <c:pt idx="8333">
                <c:v>8333</c:v>
              </c:pt>
              <c:pt idx="8334">
                <c:v>8334</c:v>
              </c:pt>
              <c:pt idx="8335">
                <c:v>8335</c:v>
              </c:pt>
              <c:pt idx="8336">
                <c:v>8336</c:v>
              </c:pt>
              <c:pt idx="8337">
                <c:v>8337</c:v>
              </c:pt>
              <c:pt idx="8338">
                <c:v>8338</c:v>
              </c:pt>
              <c:pt idx="8339">
                <c:v>8339</c:v>
              </c:pt>
              <c:pt idx="8340">
                <c:v>8340</c:v>
              </c:pt>
              <c:pt idx="8341">
                <c:v>8341</c:v>
              </c:pt>
              <c:pt idx="8342">
                <c:v>8342</c:v>
              </c:pt>
              <c:pt idx="8343">
                <c:v>8343</c:v>
              </c:pt>
              <c:pt idx="8344">
                <c:v>8344</c:v>
              </c:pt>
              <c:pt idx="8345">
                <c:v>8345</c:v>
              </c:pt>
              <c:pt idx="8346">
                <c:v>8346</c:v>
              </c:pt>
              <c:pt idx="8347">
                <c:v>8347</c:v>
              </c:pt>
              <c:pt idx="8348">
                <c:v>8348</c:v>
              </c:pt>
              <c:pt idx="8349">
                <c:v>8349</c:v>
              </c:pt>
              <c:pt idx="8350">
                <c:v>8350</c:v>
              </c:pt>
              <c:pt idx="8351">
                <c:v>8351</c:v>
              </c:pt>
              <c:pt idx="8352">
                <c:v>8352</c:v>
              </c:pt>
              <c:pt idx="8353">
                <c:v>8353</c:v>
              </c:pt>
              <c:pt idx="8354">
                <c:v>8354</c:v>
              </c:pt>
              <c:pt idx="8355">
                <c:v>8355</c:v>
              </c:pt>
              <c:pt idx="8356">
                <c:v>8356</c:v>
              </c:pt>
              <c:pt idx="8357">
                <c:v>8357</c:v>
              </c:pt>
              <c:pt idx="8358">
                <c:v>8358</c:v>
              </c:pt>
              <c:pt idx="8359">
                <c:v>8359</c:v>
              </c:pt>
              <c:pt idx="8360">
                <c:v>8360</c:v>
              </c:pt>
              <c:pt idx="8361">
                <c:v>8361</c:v>
              </c:pt>
              <c:pt idx="8362">
                <c:v>8362</c:v>
              </c:pt>
              <c:pt idx="8363">
                <c:v>8363</c:v>
              </c:pt>
              <c:pt idx="8364">
                <c:v>8364</c:v>
              </c:pt>
              <c:pt idx="8365">
                <c:v>8365</c:v>
              </c:pt>
              <c:pt idx="8366">
                <c:v>8366</c:v>
              </c:pt>
              <c:pt idx="8367">
                <c:v>8367</c:v>
              </c:pt>
              <c:pt idx="8368">
                <c:v>8368</c:v>
              </c:pt>
              <c:pt idx="8369">
                <c:v>8369</c:v>
              </c:pt>
              <c:pt idx="8370">
                <c:v>8370</c:v>
              </c:pt>
              <c:pt idx="8371">
                <c:v>8371</c:v>
              </c:pt>
              <c:pt idx="8372">
                <c:v>8372</c:v>
              </c:pt>
              <c:pt idx="8373">
                <c:v>8373</c:v>
              </c:pt>
              <c:pt idx="8374">
                <c:v>8374</c:v>
              </c:pt>
              <c:pt idx="8375">
                <c:v>8375</c:v>
              </c:pt>
              <c:pt idx="8376">
                <c:v>8376</c:v>
              </c:pt>
              <c:pt idx="8377">
                <c:v>8377</c:v>
              </c:pt>
              <c:pt idx="8378">
                <c:v>8378</c:v>
              </c:pt>
              <c:pt idx="8379">
                <c:v>8379</c:v>
              </c:pt>
              <c:pt idx="8380">
                <c:v>8380</c:v>
              </c:pt>
              <c:pt idx="8381">
                <c:v>8381</c:v>
              </c:pt>
              <c:pt idx="8382">
                <c:v>8382</c:v>
              </c:pt>
              <c:pt idx="8383">
                <c:v>8383</c:v>
              </c:pt>
              <c:pt idx="8384">
                <c:v>8384</c:v>
              </c:pt>
              <c:pt idx="8385">
                <c:v>8385</c:v>
              </c:pt>
              <c:pt idx="8386">
                <c:v>8386</c:v>
              </c:pt>
              <c:pt idx="8387">
                <c:v>8387</c:v>
              </c:pt>
              <c:pt idx="8388">
                <c:v>8388</c:v>
              </c:pt>
              <c:pt idx="8389">
                <c:v>8389</c:v>
              </c:pt>
              <c:pt idx="8390">
                <c:v>8390</c:v>
              </c:pt>
              <c:pt idx="8391">
                <c:v>8391</c:v>
              </c:pt>
              <c:pt idx="8392">
                <c:v>8392</c:v>
              </c:pt>
              <c:pt idx="8393">
                <c:v>8393</c:v>
              </c:pt>
              <c:pt idx="8394">
                <c:v>8394</c:v>
              </c:pt>
              <c:pt idx="8395">
                <c:v>8395</c:v>
              </c:pt>
              <c:pt idx="8396">
                <c:v>8396</c:v>
              </c:pt>
              <c:pt idx="8397">
                <c:v>8397</c:v>
              </c:pt>
              <c:pt idx="8398">
                <c:v>8398</c:v>
              </c:pt>
              <c:pt idx="8399">
                <c:v>8399</c:v>
              </c:pt>
              <c:pt idx="8400">
                <c:v>8400</c:v>
              </c:pt>
              <c:pt idx="8401">
                <c:v>8401</c:v>
              </c:pt>
              <c:pt idx="8402">
                <c:v>8402</c:v>
              </c:pt>
              <c:pt idx="8403">
                <c:v>8403</c:v>
              </c:pt>
              <c:pt idx="8404">
                <c:v>8404</c:v>
              </c:pt>
              <c:pt idx="8405">
                <c:v>8405</c:v>
              </c:pt>
              <c:pt idx="8406">
                <c:v>8406</c:v>
              </c:pt>
              <c:pt idx="8407">
                <c:v>8407</c:v>
              </c:pt>
              <c:pt idx="8408">
                <c:v>8408</c:v>
              </c:pt>
              <c:pt idx="8409">
                <c:v>8409</c:v>
              </c:pt>
              <c:pt idx="8410">
                <c:v>8410</c:v>
              </c:pt>
              <c:pt idx="8411">
                <c:v>8411</c:v>
              </c:pt>
              <c:pt idx="8412">
                <c:v>8412</c:v>
              </c:pt>
              <c:pt idx="8413">
                <c:v>8413</c:v>
              </c:pt>
              <c:pt idx="8414">
                <c:v>8414</c:v>
              </c:pt>
              <c:pt idx="8415">
                <c:v>8415</c:v>
              </c:pt>
              <c:pt idx="8416">
                <c:v>8416</c:v>
              </c:pt>
              <c:pt idx="8417">
                <c:v>8417</c:v>
              </c:pt>
              <c:pt idx="8418">
                <c:v>8418</c:v>
              </c:pt>
              <c:pt idx="8419">
                <c:v>8419</c:v>
              </c:pt>
              <c:pt idx="8420">
                <c:v>8420</c:v>
              </c:pt>
              <c:pt idx="8421">
                <c:v>8421</c:v>
              </c:pt>
              <c:pt idx="8422">
                <c:v>8422</c:v>
              </c:pt>
              <c:pt idx="8423">
                <c:v>8423</c:v>
              </c:pt>
              <c:pt idx="8424">
                <c:v>8424</c:v>
              </c:pt>
              <c:pt idx="8425">
                <c:v>8425</c:v>
              </c:pt>
              <c:pt idx="8426">
                <c:v>8426</c:v>
              </c:pt>
              <c:pt idx="8427">
                <c:v>8427</c:v>
              </c:pt>
              <c:pt idx="8428">
                <c:v>8428</c:v>
              </c:pt>
              <c:pt idx="8429">
                <c:v>8429</c:v>
              </c:pt>
              <c:pt idx="8430">
                <c:v>8430</c:v>
              </c:pt>
              <c:pt idx="8431">
                <c:v>8431</c:v>
              </c:pt>
              <c:pt idx="8432">
                <c:v>8432</c:v>
              </c:pt>
              <c:pt idx="8433">
                <c:v>8433</c:v>
              </c:pt>
              <c:pt idx="8434">
                <c:v>8434</c:v>
              </c:pt>
              <c:pt idx="8435">
                <c:v>8435</c:v>
              </c:pt>
              <c:pt idx="8436">
                <c:v>8436</c:v>
              </c:pt>
              <c:pt idx="8437">
                <c:v>8437</c:v>
              </c:pt>
              <c:pt idx="8438">
                <c:v>8438</c:v>
              </c:pt>
              <c:pt idx="8439">
                <c:v>8439</c:v>
              </c:pt>
              <c:pt idx="8440">
                <c:v>8440</c:v>
              </c:pt>
              <c:pt idx="8441">
                <c:v>8441</c:v>
              </c:pt>
              <c:pt idx="8442">
                <c:v>8442</c:v>
              </c:pt>
              <c:pt idx="8443">
                <c:v>8443</c:v>
              </c:pt>
              <c:pt idx="8444">
                <c:v>8444</c:v>
              </c:pt>
              <c:pt idx="8445">
                <c:v>8445</c:v>
              </c:pt>
              <c:pt idx="8446">
                <c:v>8446</c:v>
              </c:pt>
              <c:pt idx="8447">
                <c:v>8447</c:v>
              </c:pt>
              <c:pt idx="8448">
                <c:v>8448</c:v>
              </c:pt>
              <c:pt idx="8449">
                <c:v>8449</c:v>
              </c:pt>
              <c:pt idx="8450">
                <c:v>8450</c:v>
              </c:pt>
              <c:pt idx="8451">
                <c:v>8451</c:v>
              </c:pt>
              <c:pt idx="8452">
                <c:v>8452</c:v>
              </c:pt>
              <c:pt idx="8453">
                <c:v>8453</c:v>
              </c:pt>
              <c:pt idx="8454">
                <c:v>8454</c:v>
              </c:pt>
              <c:pt idx="8455">
                <c:v>8455</c:v>
              </c:pt>
              <c:pt idx="8456">
                <c:v>8456</c:v>
              </c:pt>
              <c:pt idx="8457">
                <c:v>8457</c:v>
              </c:pt>
              <c:pt idx="8458">
                <c:v>8458</c:v>
              </c:pt>
              <c:pt idx="8459">
                <c:v>8459</c:v>
              </c:pt>
              <c:pt idx="8460">
                <c:v>8460</c:v>
              </c:pt>
              <c:pt idx="8461">
                <c:v>8461</c:v>
              </c:pt>
              <c:pt idx="8462">
                <c:v>8462</c:v>
              </c:pt>
              <c:pt idx="8463">
                <c:v>8463</c:v>
              </c:pt>
              <c:pt idx="8464">
                <c:v>8464</c:v>
              </c:pt>
              <c:pt idx="8465">
                <c:v>8465</c:v>
              </c:pt>
              <c:pt idx="8466">
                <c:v>8466</c:v>
              </c:pt>
              <c:pt idx="8467">
                <c:v>8467</c:v>
              </c:pt>
              <c:pt idx="8468">
                <c:v>8468</c:v>
              </c:pt>
              <c:pt idx="8469">
                <c:v>8469</c:v>
              </c:pt>
              <c:pt idx="8470">
                <c:v>8470</c:v>
              </c:pt>
              <c:pt idx="8471">
                <c:v>8471</c:v>
              </c:pt>
              <c:pt idx="8472">
                <c:v>8472</c:v>
              </c:pt>
              <c:pt idx="8473">
                <c:v>8473</c:v>
              </c:pt>
              <c:pt idx="8474">
                <c:v>8474</c:v>
              </c:pt>
              <c:pt idx="8475">
                <c:v>8475</c:v>
              </c:pt>
              <c:pt idx="8476">
                <c:v>8476</c:v>
              </c:pt>
              <c:pt idx="8477">
                <c:v>8477</c:v>
              </c:pt>
              <c:pt idx="8478">
                <c:v>8478</c:v>
              </c:pt>
              <c:pt idx="8479">
                <c:v>8479</c:v>
              </c:pt>
              <c:pt idx="8480">
                <c:v>8480</c:v>
              </c:pt>
              <c:pt idx="8481">
                <c:v>8481</c:v>
              </c:pt>
              <c:pt idx="8482">
                <c:v>8482</c:v>
              </c:pt>
              <c:pt idx="8483">
                <c:v>8483</c:v>
              </c:pt>
              <c:pt idx="8484">
                <c:v>8484</c:v>
              </c:pt>
              <c:pt idx="8485">
                <c:v>8485</c:v>
              </c:pt>
              <c:pt idx="8486">
                <c:v>8486</c:v>
              </c:pt>
              <c:pt idx="8487">
                <c:v>8487</c:v>
              </c:pt>
              <c:pt idx="8488">
                <c:v>8488</c:v>
              </c:pt>
              <c:pt idx="8489">
                <c:v>8489</c:v>
              </c:pt>
              <c:pt idx="8490">
                <c:v>8490</c:v>
              </c:pt>
              <c:pt idx="8491">
                <c:v>8491</c:v>
              </c:pt>
              <c:pt idx="8492">
                <c:v>8492</c:v>
              </c:pt>
              <c:pt idx="8493">
                <c:v>8493</c:v>
              </c:pt>
              <c:pt idx="8494">
                <c:v>8494</c:v>
              </c:pt>
              <c:pt idx="8495">
                <c:v>8495</c:v>
              </c:pt>
              <c:pt idx="8496">
                <c:v>8496</c:v>
              </c:pt>
              <c:pt idx="8497">
                <c:v>8497</c:v>
              </c:pt>
              <c:pt idx="8498">
                <c:v>8498</c:v>
              </c:pt>
              <c:pt idx="8499">
                <c:v>8499</c:v>
              </c:pt>
              <c:pt idx="8500">
                <c:v>8500</c:v>
              </c:pt>
              <c:pt idx="8501">
                <c:v>8501</c:v>
              </c:pt>
              <c:pt idx="8502">
                <c:v>8502</c:v>
              </c:pt>
              <c:pt idx="8503">
                <c:v>8503</c:v>
              </c:pt>
              <c:pt idx="8504">
                <c:v>8504</c:v>
              </c:pt>
              <c:pt idx="8505">
                <c:v>8505</c:v>
              </c:pt>
              <c:pt idx="8506">
                <c:v>8506</c:v>
              </c:pt>
              <c:pt idx="8507">
                <c:v>8507</c:v>
              </c:pt>
              <c:pt idx="8508">
                <c:v>8508</c:v>
              </c:pt>
              <c:pt idx="8509">
                <c:v>8509</c:v>
              </c:pt>
              <c:pt idx="8510">
                <c:v>8510</c:v>
              </c:pt>
              <c:pt idx="8511">
                <c:v>8511</c:v>
              </c:pt>
              <c:pt idx="8512">
                <c:v>8512</c:v>
              </c:pt>
              <c:pt idx="8513">
                <c:v>8513</c:v>
              </c:pt>
              <c:pt idx="8514">
                <c:v>8514</c:v>
              </c:pt>
              <c:pt idx="8515">
                <c:v>8515</c:v>
              </c:pt>
              <c:pt idx="8516">
                <c:v>8516</c:v>
              </c:pt>
              <c:pt idx="8517">
                <c:v>8517</c:v>
              </c:pt>
              <c:pt idx="8518">
                <c:v>8518</c:v>
              </c:pt>
              <c:pt idx="8519">
                <c:v>8519</c:v>
              </c:pt>
              <c:pt idx="8520">
                <c:v>8520</c:v>
              </c:pt>
              <c:pt idx="8521">
                <c:v>8521</c:v>
              </c:pt>
              <c:pt idx="8522">
                <c:v>8522</c:v>
              </c:pt>
              <c:pt idx="8523">
                <c:v>8523</c:v>
              </c:pt>
              <c:pt idx="8524">
                <c:v>8524</c:v>
              </c:pt>
              <c:pt idx="8525">
                <c:v>8525</c:v>
              </c:pt>
              <c:pt idx="8526">
                <c:v>8526</c:v>
              </c:pt>
              <c:pt idx="8527">
                <c:v>8527</c:v>
              </c:pt>
              <c:pt idx="8528">
                <c:v>8528</c:v>
              </c:pt>
              <c:pt idx="8529">
                <c:v>8529</c:v>
              </c:pt>
              <c:pt idx="8530">
                <c:v>8530</c:v>
              </c:pt>
              <c:pt idx="8531">
                <c:v>8531</c:v>
              </c:pt>
              <c:pt idx="8532">
                <c:v>8532</c:v>
              </c:pt>
              <c:pt idx="8533">
                <c:v>8533</c:v>
              </c:pt>
              <c:pt idx="8534">
                <c:v>8534</c:v>
              </c:pt>
              <c:pt idx="8535">
                <c:v>8535</c:v>
              </c:pt>
              <c:pt idx="8536">
                <c:v>8536</c:v>
              </c:pt>
              <c:pt idx="8537">
                <c:v>8537</c:v>
              </c:pt>
              <c:pt idx="8538">
                <c:v>8538</c:v>
              </c:pt>
              <c:pt idx="8539">
                <c:v>8539</c:v>
              </c:pt>
              <c:pt idx="8540">
                <c:v>8540</c:v>
              </c:pt>
              <c:pt idx="8541">
                <c:v>8541</c:v>
              </c:pt>
              <c:pt idx="8542">
                <c:v>8542</c:v>
              </c:pt>
              <c:pt idx="8543">
                <c:v>8543</c:v>
              </c:pt>
              <c:pt idx="8544">
                <c:v>8544</c:v>
              </c:pt>
              <c:pt idx="8545">
                <c:v>8545</c:v>
              </c:pt>
              <c:pt idx="8546">
                <c:v>8546</c:v>
              </c:pt>
              <c:pt idx="8547">
                <c:v>8547</c:v>
              </c:pt>
              <c:pt idx="8548">
                <c:v>8548</c:v>
              </c:pt>
              <c:pt idx="8549">
                <c:v>8549</c:v>
              </c:pt>
              <c:pt idx="8550">
                <c:v>8550</c:v>
              </c:pt>
              <c:pt idx="8551">
                <c:v>8551</c:v>
              </c:pt>
              <c:pt idx="8552">
                <c:v>8552</c:v>
              </c:pt>
              <c:pt idx="8553">
                <c:v>8553</c:v>
              </c:pt>
              <c:pt idx="8554">
                <c:v>8554</c:v>
              </c:pt>
              <c:pt idx="8555">
                <c:v>8555</c:v>
              </c:pt>
              <c:pt idx="8556">
                <c:v>8556</c:v>
              </c:pt>
              <c:pt idx="8557">
                <c:v>8557</c:v>
              </c:pt>
              <c:pt idx="8558">
                <c:v>8558</c:v>
              </c:pt>
              <c:pt idx="8559">
                <c:v>8559</c:v>
              </c:pt>
              <c:pt idx="8560">
                <c:v>8560</c:v>
              </c:pt>
              <c:pt idx="8561">
                <c:v>8561</c:v>
              </c:pt>
              <c:pt idx="8562">
                <c:v>8562</c:v>
              </c:pt>
              <c:pt idx="8563">
                <c:v>8563</c:v>
              </c:pt>
              <c:pt idx="8564">
                <c:v>8564</c:v>
              </c:pt>
              <c:pt idx="8565">
                <c:v>8565</c:v>
              </c:pt>
              <c:pt idx="8566">
                <c:v>8566</c:v>
              </c:pt>
              <c:pt idx="8567">
                <c:v>8567</c:v>
              </c:pt>
              <c:pt idx="8568">
                <c:v>8568</c:v>
              </c:pt>
              <c:pt idx="8569">
                <c:v>8569</c:v>
              </c:pt>
              <c:pt idx="8570">
                <c:v>8570</c:v>
              </c:pt>
              <c:pt idx="8571">
                <c:v>8571</c:v>
              </c:pt>
              <c:pt idx="8572">
                <c:v>8572</c:v>
              </c:pt>
              <c:pt idx="8573">
                <c:v>8573</c:v>
              </c:pt>
              <c:pt idx="8574">
                <c:v>8574</c:v>
              </c:pt>
              <c:pt idx="8575">
                <c:v>8575</c:v>
              </c:pt>
              <c:pt idx="8576">
                <c:v>8576</c:v>
              </c:pt>
              <c:pt idx="8577">
                <c:v>8577</c:v>
              </c:pt>
              <c:pt idx="8578">
                <c:v>8578</c:v>
              </c:pt>
              <c:pt idx="8579">
                <c:v>8579</c:v>
              </c:pt>
              <c:pt idx="8580">
                <c:v>8580</c:v>
              </c:pt>
              <c:pt idx="8581">
                <c:v>8581</c:v>
              </c:pt>
              <c:pt idx="8582">
                <c:v>8582</c:v>
              </c:pt>
              <c:pt idx="8583">
                <c:v>8583</c:v>
              </c:pt>
              <c:pt idx="8584">
                <c:v>8584</c:v>
              </c:pt>
              <c:pt idx="8585">
                <c:v>8585</c:v>
              </c:pt>
              <c:pt idx="8586">
                <c:v>8586</c:v>
              </c:pt>
              <c:pt idx="8587">
                <c:v>8587</c:v>
              </c:pt>
              <c:pt idx="8588">
                <c:v>8588</c:v>
              </c:pt>
              <c:pt idx="8589">
                <c:v>8589</c:v>
              </c:pt>
              <c:pt idx="8590">
                <c:v>8590</c:v>
              </c:pt>
              <c:pt idx="8591">
                <c:v>8591</c:v>
              </c:pt>
              <c:pt idx="8592">
                <c:v>8592</c:v>
              </c:pt>
              <c:pt idx="8593">
                <c:v>8593</c:v>
              </c:pt>
              <c:pt idx="8594">
                <c:v>8594</c:v>
              </c:pt>
              <c:pt idx="8595">
                <c:v>8595</c:v>
              </c:pt>
              <c:pt idx="8596">
                <c:v>8596</c:v>
              </c:pt>
              <c:pt idx="8597">
                <c:v>8597</c:v>
              </c:pt>
              <c:pt idx="8598">
                <c:v>8598</c:v>
              </c:pt>
              <c:pt idx="8599">
                <c:v>8599</c:v>
              </c:pt>
              <c:pt idx="8600">
                <c:v>8600</c:v>
              </c:pt>
              <c:pt idx="8601">
                <c:v>8601</c:v>
              </c:pt>
              <c:pt idx="8602">
                <c:v>8602</c:v>
              </c:pt>
              <c:pt idx="8603">
                <c:v>8603</c:v>
              </c:pt>
              <c:pt idx="8604">
                <c:v>8604</c:v>
              </c:pt>
              <c:pt idx="8605">
                <c:v>8605</c:v>
              </c:pt>
              <c:pt idx="8606">
                <c:v>8606</c:v>
              </c:pt>
              <c:pt idx="8607">
                <c:v>8607</c:v>
              </c:pt>
              <c:pt idx="8608">
                <c:v>8608</c:v>
              </c:pt>
              <c:pt idx="8609">
                <c:v>8609</c:v>
              </c:pt>
              <c:pt idx="8610">
                <c:v>8610</c:v>
              </c:pt>
              <c:pt idx="8611">
                <c:v>8611</c:v>
              </c:pt>
              <c:pt idx="8612">
                <c:v>8612</c:v>
              </c:pt>
              <c:pt idx="8613">
                <c:v>8613</c:v>
              </c:pt>
              <c:pt idx="8614">
                <c:v>8614</c:v>
              </c:pt>
              <c:pt idx="8615">
                <c:v>8615</c:v>
              </c:pt>
              <c:pt idx="8616">
                <c:v>8616</c:v>
              </c:pt>
              <c:pt idx="8617">
                <c:v>8617</c:v>
              </c:pt>
              <c:pt idx="8618">
                <c:v>8618</c:v>
              </c:pt>
              <c:pt idx="8619">
                <c:v>8619</c:v>
              </c:pt>
              <c:pt idx="8620">
                <c:v>8620</c:v>
              </c:pt>
              <c:pt idx="8621">
                <c:v>8621</c:v>
              </c:pt>
              <c:pt idx="8622">
                <c:v>8622</c:v>
              </c:pt>
              <c:pt idx="8623">
                <c:v>8623</c:v>
              </c:pt>
              <c:pt idx="8624">
                <c:v>8624</c:v>
              </c:pt>
              <c:pt idx="8625">
                <c:v>8625</c:v>
              </c:pt>
              <c:pt idx="8626">
                <c:v>8626</c:v>
              </c:pt>
              <c:pt idx="8627">
                <c:v>8627</c:v>
              </c:pt>
              <c:pt idx="8628">
                <c:v>8628</c:v>
              </c:pt>
              <c:pt idx="8629">
                <c:v>8629</c:v>
              </c:pt>
              <c:pt idx="8630">
                <c:v>8630</c:v>
              </c:pt>
              <c:pt idx="8631">
                <c:v>8631</c:v>
              </c:pt>
              <c:pt idx="8632">
                <c:v>8632</c:v>
              </c:pt>
              <c:pt idx="8633">
                <c:v>8633</c:v>
              </c:pt>
              <c:pt idx="8634">
                <c:v>8634</c:v>
              </c:pt>
              <c:pt idx="8635">
                <c:v>8635</c:v>
              </c:pt>
              <c:pt idx="8636">
                <c:v>8636</c:v>
              </c:pt>
              <c:pt idx="8637">
                <c:v>8637</c:v>
              </c:pt>
              <c:pt idx="8638">
                <c:v>8638</c:v>
              </c:pt>
              <c:pt idx="8639">
                <c:v>8639</c:v>
              </c:pt>
              <c:pt idx="8640">
                <c:v>8640</c:v>
              </c:pt>
              <c:pt idx="8641">
                <c:v>8641</c:v>
              </c:pt>
              <c:pt idx="8642">
                <c:v>8642</c:v>
              </c:pt>
              <c:pt idx="8643">
                <c:v>8643</c:v>
              </c:pt>
              <c:pt idx="8644">
                <c:v>8644</c:v>
              </c:pt>
              <c:pt idx="8645">
                <c:v>8645</c:v>
              </c:pt>
              <c:pt idx="8646">
                <c:v>8646</c:v>
              </c:pt>
              <c:pt idx="8647">
                <c:v>8647</c:v>
              </c:pt>
              <c:pt idx="8648">
                <c:v>8648</c:v>
              </c:pt>
              <c:pt idx="8649">
                <c:v>8649</c:v>
              </c:pt>
              <c:pt idx="8650">
                <c:v>8650</c:v>
              </c:pt>
              <c:pt idx="8651">
                <c:v>8651</c:v>
              </c:pt>
              <c:pt idx="8652">
                <c:v>8652</c:v>
              </c:pt>
              <c:pt idx="8653">
                <c:v>8653</c:v>
              </c:pt>
              <c:pt idx="8654">
                <c:v>8654</c:v>
              </c:pt>
              <c:pt idx="8655">
                <c:v>8655</c:v>
              </c:pt>
              <c:pt idx="8656">
                <c:v>8656</c:v>
              </c:pt>
              <c:pt idx="8657">
                <c:v>8657</c:v>
              </c:pt>
              <c:pt idx="8658">
                <c:v>8658</c:v>
              </c:pt>
              <c:pt idx="8659">
                <c:v>8659</c:v>
              </c:pt>
              <c:pt idx="8660">
                <c:v>8660</c:v>
              </c:pt>
              <c:pt idx="8661">
                <c:v>8661</c:v>
              </c:pt>
              <c:pt idx="8662">
                <c:v>8662</c:v>
              </c:pt>
              <c:pt idx="8663">
                <c:v>8663</c:v>
              </c:pt>
              <c:pt idx="8664">
                <c:v>8664</c:v>
              </c:pt>
              <c:pt idx="8665">
                <c:v>8665</c:v>
              </c:pt>
              <c:pt idx="8666">
                <c:v>8666</c:v>
              </c:pt>
              <c:pt idx="8667">
                <c:v>8667</c:v>
              </c:pt>
              <c:pt idx="8668">
                <c:v>8668</c:v>
              </c:pt>
              <c:pt idx="8669">
                <c:v>8669</c:v>
              </c:pt>
              <c:pt idx="8670">
                <c:v>8670</c:v>
              </c:pt>
              <c:pt idx="8671">
                <c:v>8671</c:v>
              </c:pt>
              <c:pt idx="8672">
                <c:v>8672</c:v>
              </c:pt>
              <c:pt idx="8673">
                <c:v>8673</c:v>
              </c:pt>
              <c:pt idx="8674">
                <c:v>8674</c:v>
              </c:pt>
              <c:pt idx="8675">
                <c:v>8675</c:v>
              </c:pt>
              <c:pt idx="8676">
                <c:v>8676</c:v>
              </c:pt>
              <c:pt idx="8677">
                <c:v>8677</c:v>
              </c:pt>
              <c:pt idx="8678">
                <c:v>8678</c:v>
              </c:pt>
              <c:pt idx="8679">
                <c:v>8679</c:v>
              </c:pt>
              <c:pt idx="8680">
                <c:v>8680</c:v>
              </c:pt>
              <c:pt idx="8681">
                <c:v>8681</c:v>
              </c:pt>
              <c:pt idx="8682">
                <c:v>8682</c:v>
              </c:pt>
              <c:pt idx="8683">
                <c:v>8683</c:v>
              </c:pt>
              <c:pt idx="8684">
                <c:v>8684</c:v>
              </c:pt>
              <c:pt idx="8685">
                <c:v>8685</c:v>
              </c:pt>
              <c:pt idx="8686">
                <c:v>8686</c:v>
              </c:pt>
              <c:pt idx="8687">
                <c:v>8687</c:v>
              </c:pt>
              <c:pt idx="8688">
                <c:v>8688</c:v>
              </c:pt>
              <c:pt idx="8689">
                <c:v>8689</c:v>
              </c:pt>
              <c:pt idx="8690">
                <c:v>8690</c:v>
              </c:pt>
              <c:pt idx="8691">
                <c:v>8691</c:v>
              </c:pt>
              <c:pt idx="8692">
                <c:v>8692</c:v>
              </c:pt>
              <c:pt idx="8693">
                <c:v>8693</c:v>
              </c:pt>
              <c:pt idx="8694">
                <c:v>8694</c:v>
              </c:pt>
              <c:pt idx="8695">
                <c:v>8695</c:v>
              </c:pt>
              <c:pt idx="8696">
                <c:v>8696</c:v>
              </c:pt>
              <c:pt idx="8697">
                <c:v>8697</c:v>
              </c:pt>
              <c:pt idx="8698">
                <c:v>8698</c:v>
              </c:pt>
              <c:pt idx="8699">
                <c:v>8699</c:v>
              </c:pt>
              <c:pt idx="8700">
                <c:v>8700</c:v>
              </c:pt>
              <c:pt idx="8701">
                <c:v>8701</c:v>
              </c:pt>
              <c:pt idx="8702">
                <c:v>8702</c:v>
              </c:pt>
              <c:pt idx="8703">
                <c:v>8703</c:v>
              </c:pt>
              <c:pt idx="8704">
                <c:v>8704</c:v>
              </c:pt>
              <c:pt idx="8705">
                <c:v>8705</c:v>
              </c:pt>
              <c:pt idx="8706">
                <c:v>8706</c:v>
              </c:pt>
              <c:pt idx="8707">
                <c:v>8707</c:v>
              </c:pt>
              <c:pt idx="8708">
                <c:v>8708</c:v>
              </c:pt>
              <c:pt idx="8709">
                <c:v>8709</c:v>
              </c:pt>
              <c:pt idx="8710">
                <c:v>8710</c:v>
              </c:pt>
              <c:pt idx="8711">
                <c:v>8711</c:v>
              </c:pt>
              <c:pt idx="8712">
                <c:v>8712</c:v>
              </c:pt>
              <c:pt idx="8713">
                <c:v>8713</c:v>
              </c:pt>
              <c:pt idx="8714">
                <c:v>8714</c:v>
              </c:pt>
              <c:pt idx="8715">
                <c:v>8715</c:v>
              </c:pt>
              <c:pt idx="8716">
                <c:v>8716</c:v>
              </c:pt>
              <c:pt idx="8717">
                <c:v>8717</c:v>
              </c:pt>
              <c:pt idx="8718">
                <c:v>8718</c:v>
              </c:pt>
              <c:pt idx="8719">
                <c:v>8719</c:v>
              </c:pt>
              <c:pt idx="8720">
                <c:v>8720</c:v>
              </c:pt>
              <c:pt idx="8721">
                <c:v>8721</c:v>
              </c:pt>
              <c:pt idx="8722">
                <c:v>8722</c:v>
              </c:pt>
              <c:pt idx="8723">
                <c:v>8723</c:v>
              </c:pt>
              <c:pt idx="8724">
                <c:v>8724</c:v>
              </c:pt>
              <c:pt idx="8725">
                <c:v>8725</c:v>
              </c:pt>
              <c:pt idx="8726">
                <c:v>8726</c:v>
              </c:pt>
              <c:pt idx="8727">
                <c:v>8727</c:v>
              </c:pt>
              <c:pt idx="8728">
                <c:v>8728</c:v>
              </c:pt>
              <c:pt idx="8729">
                <c:v>8729</c:v>
              </c:pt>
              <c:pt idx="8730">
                <c:v>8730</c:v>
              </c:pt>
              <c:pt idx="8731">
                <c:v>8731</c:v>
              </c:pt>
              <c:pt idx="8732">
                <c:v>8732</c:v>
              </c:pt>
              <c:pt idx="8733">
                <c:v>8733</c:v>
              </c:pt>
              <c:pt idx="8734">
                <c:v>8734</c:v>
              </c:pt>
              <c:pt idx="8735">
                <c:v>8735</c:v>
              </c:pt>
              <c:pt idx="8736">
                <c:v>8736</c:v>
              </c:pt>
              <c:pt idx="8737">
                <c:v>8737</c:v>
              </c:pt>
              <c:pt idx="8738">
                <c:v>8738</c:v>
              </c:pt>
              <c:pt idx="8739">
                <c:v>8739</c:v>
              </c:pt>
              <c:pt idx="8740">
                <c:v>8740</c:v>
              </c:pt>
              <c:pt idx="8741">
                <c:v>8741</c:v>
              </c:pt>
              <c:pt idx="8742">
                <c:v>8742</c:v>
              </c:pt>
              <c:pt idx="8743">
                <c:v>8743</c:v>
              </c:pt>
              <c:pt idx="8744">
                <c:v>8744</c:v>
              </c:pt>
              <c:pt idx="8745">
                <c:v>8745</c:v>
              </c:pt>
              <c:pt idx="8746">
                <c:v>8746</c:v>
              </c:pt>
              <c:pt idx="8747">
                <c:v>8747</c:v>
              </c:pt>
              <c:pt idx="8748">
                <c:v>8748</c:v>
              </c:pt>
              <c:pt idx="8749">
                <c:v>8749</c:v>
              </c:pt>
              <c:pt idx="8750">
                <c:v>8750</c:v>
              </c:pt>
              <c:pt idx="8751">
                <c:v>8751</c:v>
              </c:pt>
              <c:pt idx="8752">
                <c:v>8752</c:v>
              </c:pt>
              <c:pt idx="8753">
                <c:v>8753</c:v>
              </c:pt>
              <c:pt idx="8754">
                <c:v>8754</c:v>
              </c:pt>
              <c:pt idx="8755">
                <c:v>8755</c:v>
              </c:pt>
              <c:pt idx="8756">
                <c:v>8756</c:v>
              </c:pt>
              <c:pt idx="8757">
                <c:v>8757</c:v>
              </c:pt>
              <c:pt idx="8758">
                <c:v>8758</c:v>
              </c:pt>
              <c:pt idx="8759">
                <c:v>8759</c:v>
              </c:pt>
            </c:numLit>
          </c:cat>
          <c:val>
            <c:numLit>
              <c:formatCode>General</c:formatCode>
              <c:ptCount val="8760"/>
              <c:pt idx="0">
                <c:v>291.67720000000003</c:v>
              </c:pt>
              <c:pt idx="1">
                <c:v>291.67720000000003</c:v>
              </c:pt>
              <c:pt idx="2">
                <c:v>291.67720000000003</c:v>
              </c:pt>
              <c:pt idx="3">
                <c:v>291.67720000000003</c:v>
              </c:pt>
              <c:pt idx="4">
                <c:v>291.67720000000003</c:v>
              </c:pt>
              <c:pt idx="5">
                <c:v>291.67720000000003</c:v>
              </c:pt>
              <c:pt idx="6">
                <c:v>291.67720000000003</c:v>
              </c:pt>
              <c:pt idx="7">
                <c:v>291.67720000000003</c:v>
              </c:pt>
              <c:pt idx="8">
                <c:v>277.77170000000001</c:v>
              </c:pt>
              <c:pt idx="9">
                <c:v>277.7389</c:v>
              </c:pt>
              <c:pt idx="10">
                <c:v>254.61919999999998</c:v>
              </c:pt>
              <c:pt idx="11">
                <c:v>254.61919999999998</c:v>
              </c:pt>
              <c:pt idx="12">
                <c:v>254.61919999999998</c:v>
              </c:pt>
              <c:pt idx="13">
                <c:v>254.61919999999998</c:v>
              </c:pt>
              <c:pt idx="14">
                <c:v>241.31100000000001</c:v>
              </c:pt>
              <c:pt idx="15">
                <c:v>241.31100000000001</c:v>
              </c:pt>
              <c:pt idx="16">
                <c:v>241.31100000000001</c:v>
              </c:pt>
              <c:pt idx="17">
                <c:v>241.2825</c:v>
              </c:pt>
              <c:pt idx="18">
                <c:v>241.2825</c:v>
              </c:pt>
              <c:pt idx="19">
                <c:v>241.2825</c:v>
              </c:pt>
              <c:pt idx="20">
                <c:v>241.2825</c:v>
              </c:pt>
              <c:pt idx="21">
                <c:v>240.91390000000001</c:v>
              </c:pt>
              <c:pt idx="22">
                <c:v>240.91390000000001</c:v>
              </c:pt>
              <c:pt idx="23">
                <c:v>240.91390000000001</c:v>
              </c:pt>
              <c:pt idx="24">
                <c:v>240.91390000000001</c:v>
              </c:pt>
              <c:pt idx="25">
                <c:v>240.91390000000001</c:v>
              </c:pt>
              <c:pt idx="26">
                <c:v>240.89520000000002</c:v>
              </c:pt>
              <c:pt idx="27">
                <c:v>240.89520000000002</c:v>
              </c:pt>
              <c:pt idx="28">
                <c:v>240.52890000000002</c:v>
              </c:pt>
              <c:pt idx="29">
                <c:v>240.52890000000002</c:v>
              </c:pt>
              <c:pt idx="30">
                <c:v>240.52890000000002</c:v>
              </c:pt>
              <c:pt idx="31">
                <c:v>234.4777</c:v>
              </c:pt>
              <c:pt idx="32">
                <c:v>234.4777</c:v>
              </c:pt>
              <c:pt idx="33">
                <c:v>234.4777</c:v>
              </c:pt>
              <c:pt idx="34">
                <c:v>234.4777</c:v>
              </c:pt>
              <c:pt idx="35">
                <c:v>233.86519999999999</c:v>
              </c:pt>
              <c:pt idx="36">
                <c:v>231.8912</c:v>
              </c:pt>
              <c:pt idx="37">
                <c:v>231.8912</c:v>
              </c:pt>
              <c:pt idx="38">
                <c:v>231.8912</c:v>
              </c:pt>
              <c:pt idx="39">
                <c:v>231.8912</c:v>
              </c:pt>
              <c:pt idx="40">
                <c:v>230.214</c:v>
              </c:pt>
              <c:pt idx="41">
                <c:v>230.214</c:v>
              </c:pt>
              <c:pt idx="42">
                <c:v>230.214</c:v>
              </c:pt>
              <c:pt idx="43">
                <c:v>230.214</c:v>
              </c:pt>
              <c:pt idx="44">
                <c:v>230.214</c:v>
              </c:pt>
              <c:pt idx="45">
                <c:v>230.214</c:v>
              </c:pt>
              <c:pt idx="46">
                <c:v>230.214</c:v>
              </c:pt>
              <c:pt idx="47">
                <c:v>230.214</c:v>
              </c:pt>
              <c:pt idx="48">
                <c:v>229.214</c:v>
              </c:pt>
              <c:pt idx="49">
                <c:v>229.214</c:v>
              </c:pt>
              <c:pt idx="50">
                <c:v>229.214</c:v>
              </c:pt>
              <c:pt idx="51">
                <c:v>229.18979999999999</c:v>
              </c:pt>
              <c:pt idx="52">
                <c:v>229.18979999999999</c:v>
              </c:pt>
              <c:pt idx="53">
                <c:v>229.18979999999999</c:v>
              </c:pt>
              <c:pt idx="54">
                <c:v>229.18979999999999</c:v>
              </c:pt>
              <c:pt idx="55">
                <c:v>228.9504</c:v>
              </c:pt>
              <c:pt idx="56">
                <c:v>228.9504</c:v>
              </c:pt>
              <c:pt idx="57">
                <c:v>228.9504</c:v>
              </c:pt>
              <c:pt idx="58">
                <c:v>228.9504</c:v>
              </c:pt>
              <c:pt idx="59">
                <c:v>228.7433</c:v>
              </c:pt>
              <c:pt idx="60">
                <c:v>228.7433</c:v>
              </c:pt>
              <c:pt idx="61">
                <c:v>228.1893</c:v>
              </c:pt>
              <c:pt idx="62">
                <c:v>202.80070000000001</c:v>
              </c:pt>
              <c:pt idx="63">
                <c:v>202.80070000000001</c:v>
              </c:pt>
              <c:pt idx="64">
                <c:v>202.80070000000001</c:v>
              </c:pt>
              <c:pt idx="65">
                <c:v>202.80070000000001</c:v>
              </c:pt>
              <c:pt idx="66">
                <c:v>202.80070000000001</c:v>
              </c:pt>
              <c:pt idx="67">
                <c:v>202.80070000000001</c:v>
              </c:pt>
              <c:pt idx="68">
                <c:v>202.15880000000001</c:v>
              </c:pt>
              <c:pt idx="69">
                <c:v>202.06909999999999</c:v>
              </c:pt>
              <c:pt idx="70">
                <c:v>202.06909999999999</c:v>
              </c:pt>
              <c:pt idx="71">
                <c:v>197.80369999999999</c:v>
              </c:pt>
              <c:pt idx="72">
                <c:v>197.62450000000001</c:v>
              </c:pt>
              <c:pt idx="73">
                <c:v>197.62450000000001</c:v>
              </c:pt>
              <c:pt idx="74">
                <c:v>197.62450000000001</c:v>
              </c:pt>
              <c:pt idx="75">
                <c:v>197.08339999999998</c:v>
              </c:pt>
              <c:pt idx="76">
                <c:v>197.08339999999998</c:v>
              </c:pt>
              <c:pt idx="77">
                <c:v>197.08339999999998</c:v>
              </c:pt>
              <c:pt idx="78">
                <c:v>197.08339999999998</c:v>
              </c:pt>
              <c:pt idx="79">
                <c:v>197.08339999999998</c:v>
              </c:pt>
              <c:pt idx="80">
                <c:v>197.08339999999998</c:v>
              </c:pt>
              <c:pt idx="81">
                <c:v>196.45780000000002</c:v>
              </c:pt>
              <c:pt idx="82">
                <c:v>193.65889999999999</c:v>
              </c:pt>
              <c:pt idx="83">
                <c:v>193.49650000000003</c:v>
              </c:pt>
              <c:pt idx="84">
                <c:v>193.49650000000003</c:v>
              </c:pt>
              <c:pt idx="85">
                <c:v>193.49650000000003</c:v>
              </c:pt>
              <c:pt idx="86">
                <c:v>192.55969999999999</c:v>
              </c:pt>
              <c:pt idx="87">
                <c:v>192.55969999999999</c:v>
              </c:pt>
              <c:pt idx="88">
                <c:v>192.55969999999999</c:v>
              </c:pt>
              <c:pt idx="89">
                <c:v>191.80359999999999</c:v>
              </c:pt>
              <c:pt idx="90">
                <c:v>191.80359999999999</c:v>
              </c:pt>
              <c:pt idx="91">
                <c:v>191.80359999999999</c:v>
              </c:pt>
              <c:pt idx="92">
                <c:v>191.80359999999999</c:v>
              </c:pt>
              <c:pt idx="93">
                <c:v>191.24009999999998</c:v>
              </c:pt>
              <c:pt idx="94">
                <c:v>191.15380000000002</c:v>
              </c:pt>
              <c:pt idx="95">
                <c:v>191.02690000000001</c:v>
              </c:pt>
              <c:pt idx="96">
                <c:v>191.02690000000001</c:v>
              </c:pt>
              <c:pt idx="97">
                <c:v>190.80590000000001</c:v>
              </c:pt>
              <c:pt idx="98">
                <c:v>190.80590000000001</c:v>
              </c:pt>
              <c:pt idx="99">
                <c:v>190.80590000000001</c:v>
              </c:pt>
              <c:pt idx="100">
                <c:v>190.73990000000001</c:v>
              </c:pt>
              <c:pt idx="101">
                <c:v>190.73990000000001</c:v>
              </c:pt>
              <c:pt idx="102">
                <c:v>190.73990000000001</c:v>
              </c:pt>
              <c:pt idx="103">
                <c:v>190.73990000000001</c:v>
              </c:pt>
              <c:pt idx="104">
                <c:v>189.9479</c:v>
              </c:pt>
              <c:pt idx="105">
                <c:v>189.28440000000001</c:v>
              </c:pt>
              <c:pt idx="106">
                <c:v>181.43260000000001</c:v>
              </c:pt>
              <c:pt idx="107">
                <c:v>181.43260000000001</c:v>
              </c:pt>
              <c:pt idx="108">
                <c:v>181.43260000000001</c:v>
              </c:pt>
              <c:pt idx="109">
                <c:v>181.43260000000001</c:v>
              </c:pt>
              <c:pt idx="110">
                <c:v>181.43260000000001</c:v>
              </c:pt>
              <c:pt idx="111">
                <c:v>181.43260000000001</c:v>
              </c:pt>
              <c:pt idx="112">
                <c:v>178.7569</c:v>
              </c:pt>
              <c:pt idx="113">
                <c:v>178.7569</c:v>
              </c:pt>
              <c:pt idx="114">
                <c:v>178.7569</c:v>
              </c:pt>
              <c:pt idx="115">
                <c:v>178.7569</c:v>
              </c:pt>
              <c:pt idx="116">
                <c:v>178.68180000000001</c:v>
              </c:pt>
              <c:pt idx="117">
                <c:v>178.68180000000001</c:v>
              </c:pt>
              <c:pt idx="118">
                <c:v>178.68180000000001</c:v>
              </c:pt>
              <c:pt idx="119">
                <c:v>178.68180000000001</c:v>
              </c:pt>
              <c:pt idx="120">
                <c:v>178.60760000000002</c:v>
              </c:pt>
              <c:pt idx="121">
                <c:v>178.60760000000002</c:v>
              </c:pt>
              <c:pt idx="122">
                <c:v>176.50899999999999</c:v>
              </c:pt>
              <c:pt idx="123">
                <c:v>175.69299999999998</c:v>
              </c:pt>
              <c:pt idx="124">
                <c:v>175.69299999999998</c:v>
              </c:pt>
              <c:pt idx="125">
                <c:v>175.69299999999998</c:v>
              </c:pt>
              <c:pt idx="126">
                <c:v>175.37040000000002</c:v>
              </c:pt>
              <c:pt idx="127">
                <c:v>174.78399999999999</c:v>
              </c:pt>
              <c:pt idx="128">
                <c:v>174.78399999999999</c:v>
              </c:pt>
              <c:pt idx="129">
                <c:v>174.78399999999999</c:v>
              </c:pt>
              <c:pt idx="130">
                <c:v>174.78399999999999</c:v>
              </c:pt>
              <c:pt idx="131">
                <c:v>174.77190000000002</c:v>
              </c:pt>
              <c:pt idx="132">
                <c:v>174.76440000000002</c:v>
              </c:pt>
              <c:pt idx="133">
                <c:v>174.76440000000002</c:v>
              </c:pt>
              <c:pt idx="134">
                <c:v>174.76440000000002</c:v>
              </c:pt>
              <c:pt idx="135">
                <c:v>174.76440000000002</c:v>
              </c:pt>
              <c:pt idx="136">
                <c:v>173.9676</c:v>
              </c:pt>
              <c:pt idx="137">
                <c:v>173.93140000000002</c:v>
              </c:pt>
              <c:pt idx="138">
                <c:v>173.93140000000002</c:v>
              </c:pt>
              <c:pt idx="139">
                <c:v>173.48250000000002</c:v>
              </c:pt>
              <c:pt idx="140">
                <c:v>173.48250000000002</c:v>
              </c:pt>
              <c:pt idx="141">
                <c:v>171.26940000000002</c:v>
              </c:pt>
              <c:pt idx="142">
                <c:v>171.26940000000002</c:v>
              </c:pt>
              <c:pt idx="143">
                <c:v>171.26940000000002</c:v>
              </c:pt>
              <c:pt idx="144">
                <c:v>167.91410000000002</c:v>
              </c:pt>
              <c:pt idx="145">
                <c:v>167.06880000000001</c:v>
              </c:pt>
              <c:pt idx="146">
                <c:v>167.06880000000001</c:v>
              </c:pt>
              <c:pt idx="147">
                <c:v>167.06880000000001</c:v>
              </c:pt>
              <c:pt idx="148">
                <c:v>167.06880000000001</c:v>
              </c:pt>
              <c:pt idx="149">
                <c:v>166.88430000000002</c:v>
              </c:pt>
              <c:pt idx="150">
                <c:v>166.78660000000002</c:v>
              </c:pt>
              <c:pt idx="151">
                <c:v>166.78660000000002</c:v>
              </c:pt>
              <c:pt idx="152">
                <c:v>166.78660000000002</c:v>
              </c:pt>
              <c:pt idx="153">
                <c:v>166.78660000000002</c:v>
              </c:pt>
              <c:pt idx="154">
                <c:v>166.78660000000002</c:v>
              </c:pt>
              <c:pt idx="155">
                <c:v>166.78660000000002</c:v>
              </c:pt>
              <c:pt idx="156">
                <c:v>166.63220000000001</c:v>
              </c:pt>
              <c:pt idx="157">
                <c:v>166.63220000000001</c:v>
              </c:pt>
              <c:pt idx="158">
                <c:v>166.22490000000002</c:v>
              </c:pt>
              <c:pt idx="159">
                <c:v>166.22490000000002</c:v>
              </c:pt>
              <c:pt idx="160">
                <c:v>166.22490000000002</c:v>
              </c:pt>
              <c:pt idx="161">
                <c:v>166.10820000000001</c:v>
              </c:pt>
              <c:pt idx="162">
                <c:v>166.04320000000001</c:v>
              </c:pt>
              <c:pt idx="163">
                <c:v>166.04320000000001</c:v>
              </c:pt>
              <c:pt idx="164">
                <c:v>166.04320000000001</c:v>
              </c:pt>
              <c:pt idx="165">
                <c:v>166.01830000000001</c:v>
              </c:pt>
              <c:pt idx="166">
                <c:v>166.01830000000001</c:v>
              </c:pt>
              <c:pt idx="167">
                <c:v>166.01830000000001</c:v>
              </c:pt>
              <c:pt idx="168">
                <c:v>165.99549999999999</c:v>
              </c:pt>
              <c:pt idx="169">
                <c:v>165.99549999999999</c:v>
              </c:pt>
              <c:pt idx="170">
                <c:v>165.99549999999999</c:v>
              </c:pt>
              <c:pt idx="171">
                <c:v>165.6534</c:v>
              </c:pt>
              <c:pt idx="172">
                <c:v>165.6534</c:v>
              </c:pt>
              <c:pt idx="173">
                <c:v>165.6534</c:v>
              </c:pt>
              <c:pt idx="174">
                <c:v>165.6534</c:v>
              </c:pt>
              <c:pt idx="175">
                <c:v>165.6534</c:v>
              </c:pt>
              <c:pt idx="176">
                <c:v>165.6534</c:v>
              </c:pt>
              <c:pt idx="177">
                <c:v>165.31319999999999</c:v>
              </c:pt>
              <c:pt idx="178">
                <c:v>165.31319999999999</c:v>
              </c:pt>
              <c:pt idx="179">
                <c:v>165.31319999999999</c:v>
              </c:pt>
              <c:pt idx="180">
                <c:v>165.25290000000001</c:v>
              </c:pt>
              <c:pt idx="181">
                <c:v>165.25290000000001</c:v>
              </c:pt>
              <c:pt idx="182">
                <c:v>165.25290000000001</c:v>
              </c:pt>
              <c:pt idx="183">
                <c:v>165.25290000000001</c:v>
              </c:pt>
              <c:pt idx="184">
                <c:v>165.2311</c:v>
              </c:pt>
              <c:pt idx="185">
                <c:v>165.2311</c:v>
              </c:pt>
              <c:pt idx="186">
                <c:v>165.2311</c:v>
              </c:pt>
              <c:pt idx="187">
                <c:v>165.2311</c:v>
              </c:pt>
              <c:pt idx="188">
                <c:v>165.14060000000001</c:v>
              </c:pt>
              <c:pt idx="189">
                <c:v>165.14060000000001</c:v>
              </c:pt>
              <c:pt idx="190">
                <c:v>165.14060000000001</c:v>
              </c:pt>
              <c:pt idx="191">
                <c:v>165.09780000000001</c:v>
              </c:pt>
              <c:pt idx="192">
                <c:v>164.95910000000001</c:v>
              </c:pt>
              <c:pt idx="193">
                <c:v>164.95910000000001</c:v>
              </c:pt>
              <c:pt idx="194">
                <c:v>164.95910000000001</c:v>
              </c:pt>
              <c:pt idx="195">
                <c:v>164.95910000000001</c:v>
              </c:pt>
              <c:pt idx="196">
                <c:v>164.95910000000001</c:v>
              </c:pt>
              <c:pt idx="197">
                <c:v>164.87209999999999</c:v>
              </c:pt>
              <c:pt idx="198">
                <c:v>164.87209999999999</c:v>
              </c:pt>
              <c:pt idx="199">
                <c:v>164.87209999999999</c:v>
              </c:pt>
              <c:pt idx="200">
                <c:v>164.8579</c:v>
              </c:pt>
              <c:pt idx="201">
                <c:v>164.8579</c:v>
              </c:pt>
              <c:pt idx="202">
                <c:v>164.8579</c:v>
              </c:pt>
              <c:pt idx="203">
                <c:v>164.75039999999998</c:v>
              </c:pt>
              <c:pt idx="204">
                <c:v>164.75039999999998</c:v>
              </c:pt>
              <c:pt idx="205">
                <c:v>164.75039999999998</c:v>
              </c:pt>
              <c:pt idx="206">
                <c:v>164.68219999999999</c:v>
              </c:pt>
              <c:pt idx="207">
                <c:v>164.68219999999999</c:v>
              </c:pt>
              <c:pt idx="208">
                <c:v>164.68219999999999</c:v>
              </c:pt>
              <c:pt idx="209">
                <c:v>164.68219999999999</c:v>
              </c:pt>
              <c:pt idx="210">
                <c:v>164.67770000000002</c:v>
              </c:pt>
              <c:pt idx="211">
                <c:v>164.67770000000002</c:v>
              </c:pt>
              <c:pt idx="212">
                <c:v>164.67770000000002</c:v>
              </c:pt>
              <c:pt idx="213">
                <c:v>164.62550000000002</c:v>
              </c:pt>
              <c:pt idx="214">
                <c:v>164.62550000000002</c:v>
              </c:pt>
              <c:pt idx="215">
                <c:v>164.577</c:v>
              </c:pt>
              <c:pt idx="216">
                <c:v>164.4804</c:v>
              </c:pt>
              <c:pt idx="217">
                <c:v>164.37670000000003</c:v>
              </c:pt>
              <c:pt idx="218">
                <c:v>164.37670000000003</c:v>
              </c:pt>
              <c:pt idx="219">
                <c:v>164.37670000000003</c:v>
              </c:pt>
              <c:pt idx="220">
                <c:v>164.36969999999999</c:v>
              </c:pt>
              <c:pt idx="221">
                <c:v>164.36969999999999</c:v>
              </c:pt>
              <c:pt idx="222">
                <c:v>164.27189999999999</c:v>
              </c:pt>
              <c:pt idx="223">
                <c:v>164.27189999999999</c:v>
              </c:pt>
              <c:pt idx="224">
                <c:v>164.27189999999999</c:v>
              </c:pt>
              <c:pt idx="225">
                <c:v>164.27189999999999</c:v>
              </c:pt>
              <c:pt idx="226">
                <c:v>164.2115</c:v>
              </c:pt>
              <c:pt idx="227">
                <c:v>164.2115</c:v>
              </c:pt>
              <c:pt idx="228">
                <c:v>164.2115</c:v>
              </c:pt>
              <c:pt idx="229">
                <c:v>164.19899999999998</c:v>
              </c:pt>
              <c:pt idx="230">
                <c:v>164.19899999999998</c:v>
              </c:pt>
              <c:pt idx="231">
                <c:v>164.19899999999998</c:v>
              </c:pt>
              <c:pt idx="232">
                <c:v>164.02330000000001</c:v>
              </c:pt>
              <c:pt idx="233">
                <c:v>164.02330000000001</c:v>
              </c:pt>
              <c:pt idx="234">
                <c:v>164.02330000000001</c:v>
              </c:pt>
              <c:pt idx="235">
                <c:v>163.94669999999999</c:v>
              </c:pt>
              <c:pt idx="236">
                <c:v>163.94669999999999</c:v>
              </c:pt>
              <c:pt idx="237">
                <c:v>163.71680000000001</c:v>
              </c:pt>
              <c:pt idx="238">
                <c:v>163.71680000000001</c:v>
              </c:pt>
              <c:pt idx="239">
                <c:v>163.57740000000001</c:v>
              </c:pt>
              <c:pt idx="240">
                <c:v>163.57740000000001</c:v>
              </c:pt>
              <c:pt idx="241">
                <c:v>163.57740000000001</c:v>
              </c:pt>
              <c:pt idx="242">
                <c:v>163.57740000000001</c:v>
              </c:pt>
              <c:pt idx="243">
                <c:v>163.57740000000001</c:v>
              </c:pt>
              <c:pt idx="244">
                <c:v>163.57740000000001</c:v>
              </c:pt>
              <c:pt idx="245">
                <c:v>163.3518</c:v>
              </c:pt>
              <c:pt idx="246">
                <c:v>163.3518</c:v>
              </c:pt>
              <c:pt idx="247">
                <c:v>163.3518</c:v>
              </c:pt>
              <c:pt idx="248">
                <c:v>163.25099999999998</c:v>
              </c:pt>
              <c:pt idx="249">
                <c:v>163.25099999999998</c:v>
              </c:pt>
              <c:pt idx="250">
                <c:v>163.11030000000002</c:v>
              </c:pt>
              <c:pt idx="251">
                <c:v>162.8563</c:v>
              </c:pt>
              <c:pt idx="252">
                <c:v>162.8563</c:v>
              </c:pt>
              <c:pt idx="253">
                <c:v>162.8563</c:v>
              </c:pt>
              <c:pt idx="254">
                <c:v>162.8563</c:v>
              </c:pt>
              <c:pt idx="255">
                <c:v>162.12570000000002</c:v>
              </c:pt>
              <c:pt idx="256">
                <c:v>161.7321</c:v>
              </c:pt>
              <c:pt idx="257">
                <c:v>161.6189</c:v>
              </c:pt>
              <c:pt idx="258">
                <c:v>161.53210000000001</c:v>
              </c:pt>
              <c:pt idx="259">
                <c:v>161.49430000000001</c:v>
              </c:pt>
              <c:pt idx="260">
                <c:v>161.49430000000001</c:v>
              </c:pt>
              <c:pt idx="261">
                <c:v>161.49430000000001</c:v>
              </c:pt>
              <c:pt idx="262">
                <c:v>161.49430000000001</c:v>
              </c:pt>
              <c:pt idx="263">
                <c:v>161.083</c:v>
              </c:pt>
              <c:pt idx="264">
                <c:v>161.083</c:v>
              </c:pt>
              <c:pt idx="265">
                <c:v>161.083</c:v>
              </c:pt>
              <c:pt idx="266">
                <c:v>161.083</c:v>
              </c:pt>
              <c:pt idx="267">
                <c:v>160.97899999999998</c:v>
              </c:pt>
              <c:pt idx="268">
                <c:v>160.97899999999998</c:v>
              </c:pt>
              <c:pt idx="269">
                <c:v>160.97899999999998</c:v>
              </c:pt>
              <c:pt idx="270">
                <c:v>160.97899999999998</c:v>
              </c:pt>
              <c:pt idx="271">
                <c:v>160.53110000000001</c:v>
              </c:pt>
              <c:pt idx="272">
                <c:v>160.53110000000001</c:v>
              </c:pt>
              <c:pt idx="273">
                <c:v>160.53110000000001</c:v>
              </c:pt>
              <c:pt idx="274">
                <c:v>160.20359999999999</c:v>
              </c:pt>
              <c:pt idx="275">
                <c:v>160.15960000000001</c:v>
              </c:pt>
              <c:pt idx="276">
                <c:v>159.9485</c:v>
              </c:pt>
              <c:pt idx="277">
                <c:v>159.94110000000001</c:v>
              </c:pt>
              <c:pt idx="278">
                <c:v>159.94110000000001</c:v>
              </c:pt>
              <c:pt idx="279">
                <c:v>159.94110000000001</c:v>
              </c:pt>
              <c:pt idx="280">
                <c:v>159.94110000000001</c:v>
              </c:pt>
              <c:pt idx="281">
                <c:v>159.90180000000001</c:v>
              </c:pt>
              <c:pt idx="282">
                <c:v>159.8794</c:v>
              </c:pt>
              <c:pt idx="283">
                <c:v>159.7603</c:v>
              </c:pt>
              <c:pt idx="284">
                <c:v>159.74809999999999</c:v>
              </c:pt>
              <c:pt idx="285">
                <c:v>159.74809999999999</c:v>
              </c:pt>
              <c:pt idx="286">
                <c:v>159.74809999999999</c:v>
              </c:pt>
              <c:pt idx="287">
                <c:v>159.48910000000001</c:v>
              </c:pt>
              <c:pt idx="288">
                <c:v>159.47130000000001</c:v>
              </c:pt>
              <c:pt idx="289">
                <c:v>159.4143</c:v>
              </c:pt>
              <c:pt idx="290">
                <c:v>159.4143</c:v>
              </c:pt>
              <c:pt idx="291">
                <c:v>159.32150000000001</c:v>
              </c:pt>
              <c:pt idx="292">
                <c:v>159.32150000000001</c:v>
              </c:pt>
              <c:pt idx="293">
                <c:v>159.32150000000001</c:v>
              </c:pt>
              <c:pt idx="294">
                <c:v>159.21570000000003</c:v>
              </c:pt>
              <c:pt idx="295">
                <c:v>159.21570000000003</c:v>
              </c:pt>
              <c:pt idx="296">
                <c:v>158.99650000000003</c:v>
              </c:pt>
              <c:pt idx="297">
                <c:v>158.99650000000003</c:v>
              </c:pt>
              <c:pt idx="298">
                <c:v>158.99650000000003</c:v>
              </c:pt>
              <c:pt idx="299">
                <c:v>158.96109999999999</c:v>
              </c:pt>
              <c:pt idx="300">
                <c:v>158.96109999999999</c:v>
              </c:pt>
              <c:pt idx="301">
                <c:v>158.96109999999999</c:v>
              </c:pt>
              <c:pt idx="302">
                <c:v>158.96109999999999</c:v>
              </c:pt>
              <c:pt idx="303">
                <c:v>158.96109999999999</c:v>
              </c:pt>
              <c:pt idx="304">
                <c:v>158.96109999999999</c:v>
              </c:pt>
              <c:pt idx="305">
                <c:v>158.96109999999999</c:v>
              </c:pt>
              <c:pt idx="306">
                <c:v>158.85309999999998</c:v>
              </c:pt>
              <c:pt idx="307">
                <c:v>158.85309999999998</c:v>
              </c:pt>
              <c:pt idx="308">
                <c:v>158.85309999999998</c:v>
              </c:pt>
              <c:pt idx="309">
                <c:v>158.85309999999998</c:v>
              </c:pt>
              <c:pt idx="310">
                <c:v>158.8475</c:v>
              </c:pt>
              <c:pt idx="311">
                <c:v>158.84290000000001</c:v>
              </c:pt>
              <c:pt idx="312">
                <c:v>158.84290000000001</c:v>
              </c:pt>
              <c:pt idx="313">
                <c:v>158.67590000000001</c:v>
              </c:pt>
              <c:pt idx="314">
                <c:v>158.52610000000001</c:v>
              </c:pt>
              <c:pt idx="315">
                <c:v>158.0129</c:v>
              </c:pt>
              <c:pt idx="316">
                <c:v>158.00069999999999</c:v>
              </c:pt>
              <c:pt idx="317">
                <c:v>158.00069999999999</c:v>
              </c:pt>
              <c:pt idx="318">
                <c:v>158.00069999999999</c:v>
              </c:pt>
              <c:pt idx="319">
                <c:v>158.00069999999999</c:v>
              </c:pt>
              <c:pt idx="320">
                <c:v>157.95949999999999</c:v>
              </c:pt>
              <c:pt idx="321">
                <c:v>157.95949999999999</c:v>
              </c:pt>
              <c:pt idx="322">
                <c:v>157.95949999999999</c:v>
              </c:pt>
              <c:pt idx="323">
                <c:v>157.95949999999999</c:v>
              </c:pt>
              <c:pt idx="324">
                <c:v>157.88160000000002</c:v>
              </c:pt>
              <c:pt idx="325">
                <c:v>157.62980000000002</c:v>
              </c:pt>
              <c:pt idx="326">
                <c:v>157.53020000000001</c:v>
              </c:pt>
              <c:pt idx="327">
                <c:v>157.53020000000001</c:v>
              </c:pt>
              <c:pt idx="328">
                <c:v>157.2587</c:v>
              </c:pt>
              <c:pt idx="329">
                <c:v>157.2587</c:v>
              </c:pt>
              <c:pt idx="330">
                <c:v>156.84290000000001</c:v>
              </c:pt>
              <c:pt idx="331">
                <c:v>156.84290000000001</c:v>
              </c:pt>
              <c:pt idx="332">
                <c:v>156.84290000000001</c:v>
              </c:pt>
              <c:pt idx="333">
                <c:v>156.84290000000001</c:v>
              </c:pt>
              <c:pt idx="334">
                <c:v>156.84290000000001</c:v>
              </c:pt>
              <c:pt idx="335">
                <c:v>156.84290000000001</c:v>
              </c:pt>
              <c:pt idx="336">
                <c:v>156.84290000000001</c:v>
              </c:pt>
              <c:pt idx="337">
                <c:v>156.84290000000001</c:v>
              </c:pt>
              <c:pt idx="338">
                <c:v>156.84290000000001</c:v>
              </c:pt>
              <c:pt idx="339">
                <c:v>156.75830000000002</c:v>
              </c:pt>
              <c:pt idx="340">
                <c:v>156.75830000000002</c:v>
              </c:pt>
              <c:pt idx="341">
                <c:v>156.75830000000002</c:v>
              </c:pt>
              <c:pt idx="342">
                <c:v>156.45310000000001</c:v>
              </c:pt>
              <c:pt idx="343">
                <c:v>156.45310000000001</c:v>
              </c:pt>
              <c:pt idx="344">
                <c:v>156.45310000000001</c:v>
              </c:pt>
              <c:pt idx="345">
                <c:v>156.45310000000001</c:v>
              </c:pt>
              <c:pt idx="346">
                <c:v>156.11410000000001</c:v>
              </c:pt>
              <c:pt idx="347">
                <c:v>156.11410000000001</c:v>
              </c:pt>
              <c:pt idx="348">
                <c:v>155.59950000000001</c:v>
              </c:pt>
              <c:pt idx="349">
                <c:v>155.59950000000001</c:v>
              </c:pt>
              <c:pt idx="350">
                <c:v>155.47069999999999</c:v>
              </c:pt>
              <c:pt idx="351">
                <c:v>155.47069999999999</c:v>
              </c:pt>
              <c:pt idx="352">
                <c:v>155.47069999999999</c:v>
              </c:pt>
              <c:pt idx="353">
                <c:v>155.47069999999999</c:v>
              </c:pt>
              <c:pt idx="354">
                <c:v>155.4228</c:v>
              </c:pt>
              <c:pt idx="355">
                <c:v>155.4228</c:v>
              </c:pt>
              <c:pt idx="356">
                <c:v>155.4228</c:v>
              </c:pt>
              <c:pt idx="357">
                <c:v>155.4228</c:v>
              </c:pt>
              <c:pt idx="358">
                <c:v>155.40110000000001</c:v>
              </c:pt>
              <c:pt idx="359">
                <c:v>155.40110000000001</c:v>
              </c:pt>
              <c:pt idx="360">
                <c:v>155.40110000000001</c:v>
              </c:pt>
              <c:pt idx="361">
                <c:v>155.13940000000002</c:v>
              </c:pt>
              <c:pt idx="362">
                <c:v>155.02420000000001</c:v>
              </c:pt>
              <c:pt idx="363">
                <c:v>155.02420000000001</c:v>
              </c:pt>
              <c:pt idx="364">
                <c:v>155.02420000000001</c:v>
              </c:pt>
              <c:pt idx="365">
                <c:v>155.02420000000001</c:v>
              </c:pt>
              <c:pt idx="366">
                <c:v>155.02420000000001</c:v>
              </c:pt>
              <c:pt idx="367">
                <c:v>155.02420000000001</c:v>
              </c:pt>
              <c:pt idx="368">
                <c:v>155.02420000000001</c:v>
              </c:pt>
              <c:pt idx="369">
                <c:v>155.02420000000001</c:v>
              </c:pt>
              <c:pt idx="370">
                <c:v>154.9478</c:v>
              </c:pt>
              <c:pt idx="371">
                <c:v>154.9478</c:v>
              </c:pt>
              <c:pt idx="372">
                <c:v>154.9478</c:v>
              </c:pt>
              <c:pt idx="373">
                <c:v>154.9478</c:v>
              </c:pt>
              <c:pt idx="374">
                <c:v>154.80160000000001</c:v>
              </c:pt>
              <c:pt idx="375">
                <c:v>154.80160000000001</c:v>
              </c:pt>
              <c:pt idx="376">
                <c:v>154.80160000000001</c:v>
              </c:pt>
              <c:pt idx="377">
                <c:v>154.80160000000001</c:v>
              </c:pt>
              <c:pt idx="378">
                <c:v>154.66230000000002</c:v>
              </c:pt>
              <c:pt idx="379">
                <c:v>154.66230000000002</c:v>
              </c:pt>
              <c:pt idx="380">
                <c:v>154.66230000000002</c:v>
              </c:pt>
              <c:pt idx="381">
                <c:v>154.66230000000002</c:v>
              </c:pt>
              <c:pt idx="382">
                <c:v>154.66230000000002</c:v>
              </c:pt>
              <c:pt idx="383">
                <c:v>154.66230000000002</c:v>
              </c:pt>
              <c:pt idx="384">
                <c:v>154.66230000000002</c:v>
              </c:pt>
              <c:pt idx="385">
                <c:v>154.66230000000002</c:v>
              </c:pt>
              <c:pt idx="386">
                <c:v>154.60160000000002</c:v>
              </c:pt>
              <c:pt idx="387">
                <c:v>154.58189999999999</c:v>
              </c:pt>
              <c:pt idx="388">
                <c:v>154.58189999999999</c:v>
              </c:pt>
              <c:pt idx="389">
                <c:v>154.58189999999999</c:v>
              </c:pt>
              <c:pt idx="390">
                <c:v>154.57249999999999</c:v>
              </c:pt>
              <c:pt idx="391">
                <c:v>154.57249999999999</c:v>
              </c:pt>
              <c:pt idx="392">
                <c:v>154.43090000000001</c:v>
              </c:pt>
              <c:pt idx="393">
                <c:v>154.43090000000001</c:v>
              </c:pt>
              <c:pt idx="394">
                <c:v>153.74290000000002</c:v>
              </c:pt>
              <c:pt idx="395">
                <c:v>153.74290000000002</c:v>
              </c:pt>
              <c:pt idx="396">
                <c:v>153.74290000000002</c:v>
              </c:pt>
              <c:pt idx="397">
                <c:v>153.74290000000002</c:v>
              </c:pt>
              <c:pt idx="398">
                <c:v>153.74290000000002</c:v>
              </c:pt>
              <c:pt idx="399">
                <c:v>153.7165</c:v>
              </c:pt>
              <c:pt idx="400">
                <c:v>153.65619999999998</c:v>
              </c:pt>
              <c:pt idx="401">
                <c:v>153.65619999999998</c:v>
              </c:pt>
              <c:pt idx="402">
                <c:v>153.58240000000001</c:v>
              </c:pt>
              <c:pt idx="403">
                <c:v>153.58240000000001</c:v>
              </c:pt>
              <c:pt idx="404">
                <c:v>153.58240000000001</c:v>
              </c:pt>
              <c:pt idx="405">
                <c:v>153.58240000000001</c:v>
              </c:pt>
              <c:pt idx="406">
                <c:v>153.33659999999998</c:v>
              </c:pt>
              <c:pt idx="407">
                <c:v>153.33659999999998</c:v>
              </c:pt>
              <c:pt idx="408">
                <c:v>153.33659999999998</c:v>
              </c:pt>
              <c:pt idx="409">
                <c:v>153.33659999999998</c:v>
              </c:pt>
              <c:pt idx="410">
                <c:v>153.33560000000003</c:v>
              </c:pt>
              <c:pt idx="411">
                <c:v>153.33560000000003</c:v>
              </c:pt>
              <c:pt idx="412">
                <c:v>152.98169999999999</c:v>
              </c:pt>
              <c:pt idx="413">
                <c:v>152.98169999999999</c:v>
              </c:pt>
              <c:pt idx="414">
                <c:v>152.98169999999999</c:v>
              </c:pt>
              <c:pt idx="415">
                <c:v>152.98169999999999</c:v>
              </c:pt>
              <c:pt idx="416">
                <c:v>152.71470000000002</c:v>
              </c:pt>
              <c:pt idx="417">
                <c:v>152.71470000000002</c:v>
              </c:pt>
              <c:pt idx="418">
                <c:v>152.4452</c:v>
              </c:pt>
              <c:pt idx="419">
                <c:v>152.4452</c:v>
              </c:pt>
              <c:pt idx="420">
                <c:v>152.3605</c:v>
              </c:pt>
              <c:pt idx="421">
                <c:v>152.15819999999999</c:v>
              </c:pt>
              <c:pt idx="422">
                <c:v>152.15819999999999</c:v>
              </c:pt>
              <c:pt idx="423">
                <c:v>152.15819999999999</c:v>
              </c:pt>
              <c:pt idx="424">
                <c:v>152.15819999999999</c:v>
              </c:pt>
              <c:pt idx="425">
                <c:v>152.02019999999999</c:v>
              </c:pt>
              <c:pt idx="426">
                <c:v>152.01750000000001</c:v>
              </c:pt>
              <c:pt idx="427">
                <c:v>151.96430000000001</c:v>
              </c:pt>
              <c:pt idx="428">
                <c:v>151.96430000000001</c:v>
              </c:pt>
              <c:pt idx="429">
                <c:v>151.96430000000001</c:v>
              </c:pt>
              <c:pt idx="430">
                <c:v>151.81230000000002</c:v>
              </c:pt>
              <c:pt idx="431">
                <c:v>151.798</c:v>
              </c:pt>
              <c:pt idx="432">
                <c:v>151.45599999999999</c:v>
              </c:pt>
              <c:pt idx="433">
                <c:v>151.3828</c:v>
              </c:pt>
              <c:pt idx="434">
                <c:v>151.3759</c:v>
              </c:pt>
              <c:pt idx="435">
                <c:v>151.3398</c:v>
              </c:pt>
              <c:pt idx="436">
                <c:v>151.2473</c:v>
              </c:pt>
              <c:pt idx="437">
                <c:v>151.2045</c:v>
              </c:pt>
              <c:pt idx="438">
                <c:v>151.01320000000001</c:v>
              </c:pt>
              <c:pt idx="439">
                <c:v>151.01320000000001</c:v>
              </c:pt>
              <c:pt idx="440">
                <c:v>151.01320000000001</c:v>
              </c:pt>
              <c:pt idx="441">
                <c:v>151.01320000000001</c:v>
              </c:pt>
              <c:pt idx="442">
                <c:v>151.01320000000001</c:v>
              </c:pt>
              <c:pt idx="443">
                <c:v>150.8477</c:v>
              </c:pt>
              <c:pt idx="444">
                <c:v>150.8477</c:v>
              </c:pt>
              <c:pt idx="445">
                <c:v>150.8477</c:v>
              </c:pt>
              <c:pt idx="446">
                <c:v>150.8433</c:v>
              </c:pt>
              <c:pt idx="447">
                <c:v>150.78489999999999</c:v>
              </c:pt>
              <c:pt idx="448">
                <c:v>150.78489999999999</c:v>
              </c:pt>
              <c:pt idx="449">
                <c:v>150.53060000000002</c:v>
              </c:pt>
              <c:pt idx="450">
                <c:v>150.53060000000002</c:v>
              </c:pt>
              <c:pt idx="451">
                <c:v>150.53060000000002</c:v>
              </c:pt>
              <c:pt idx="452">
                <c:v>150.53060000000002</c:v>
              </c:pt>
              <c:pt idx="453">
                <c:v>150.52599999999998</c:v>
              </c:pt>
              <c:pt idx="454">
                <c:v>150.52599999999998</c:v>
              </c:pt>
              <c:pt idx="455">
                <c:v>150.43310000000002</c:v>
              </c:pt>
              <c:pt idx="456">
                <c:v>150.31489999999999</c:v>
              </c:pt>
              <c:pt idx="457">
                <c:v>150.31489999999999</c:v>
              </c:pt>
              <c:pt idx="458">
                <c:v>149.6414</c:v>
              </c:pt>
              <c:pt idx="459">
                <c:v>149.50900000000001</c:v>
              </c:pt>
              <c:pt idx="460">
                <c:v>149.50900000000001</c:v>
              </c:pt>
              <c:pt idx="461">
                <c:v>149.4529</c:v>
              </c:pt>
              <c:pt idx="462">
                <c:v>149.41730000000001</c:v>
              </c:pt>
              <c:pt idx="463">
                <c:v>149.41730000000001</c:v>
              </c:pt>
              <c:pt idx="464">
                <c:v>149.22329999999999</c:v>
              </c:pt>
              <c:pt idx="465">
                <c:v>149.22329999999999</c:v>
              </c:pt>
              <c:pt idx="466">
                <c:v>149.22329999999999</c:v>
              </c:pt>
              <c:pt idx="467">
                <c:v>149.09739999999999</c:v>
              </c:pt>
              <c:pt idx="468">
                <c:v>149.09739999999999</c:v>
              </c:pt>
              <c:pt idx="469">
                <c:v>149.05290000000002</c:v>
              </c:pt>
              <c:pt idx="470">
                <c:v>149.00660000000002</c:v>
              </c:pt>
              <c:pt idx="471">
                <c:v>149.00660000000002</c:v>
              </c:pt>
              <c:pt idx="472">
                <c:v>149.00660000000002</c:v>
              </c:pt>
              <c:pt idx="473">
                <c:v>148.88070000000002</c:v>
              </c:pt>
              <c:pt idx="474">
                <c:v>148.87240000000003</c:v>
              </c:pt>
              <c:pt idx="475">
                <c:v>148.79599999999999</c:v>
              </c:pt>
              <c:pt idx="476">
                <c:v>148.79599999999999</c:v>
              </c:pt>
              <c:pt idx="477">
                <c:v>148.76599999999999</c:v>
              </c:pt>
              <c:pt idx="478">
                <c:v>148.76599999999999</c:v>
              </c:pt>
              <c:pt idx="479">
                <c:v>148.69830000000002</c:v>
              </c:pt>
              <c:pt idx="480">
                <c:v>148.68</c:v>
              </c:pt>
              <c:pt idx="481">
                <c:v>148.66060000000002</c:v>
              </c:pt>
              <c:pt idx="482">
                <c:v>148.62639999999999</c:v>
              </c:pt>
              <c:pt idx="483">
                <c:v>148.62639999999999</c:v>
              </c:pt>
              <c:pt idx="484">
                <c:v>148.62639999999999</c:v>
              </c:pt>
              <c:pt idx="485">
                <c:v>148.61669999999998</c:v>
              </c:pt>
              <c:pt idx="486">
                <c:v>148.5061</c:v>
              </c:pt>
              <c:pt idx="487">
                <c:v>148.5061</c:v>
              </c:pt>
              <c:pt idx="488">
                <c:v>148.5061</c:v>
              </c:pt>
              <c:pt idx="489">
                <c:v>148.5061</c:v>
              </c:pt>
              <c:pt idx="490">
                <c:v>148.5061</c:v>
              </c:pt>
              <c:pt idx="491">
                <c:v>148.5061</c:v>
              </c:pt>
              <c:pt idx="492">
                <c:v>148.3809</c:v>
              </c:pt>
              <c:pt idx="493">
                <c:v>148.3809</c:v>
              </c:pt>
              <c:pt idx="494">
                <c:v>148.30930000000001</c:v>
              </c:pt>
              <c:pt idx="495">
                <c:v>148.1328</c:v>
              </c:pt>
              <c:pt idx="496">
                <c:v>148.1328</c:v>
              </c:pt>
              <c:pt idx="497">
                <c:v>148.1328</c:v>
              </c:pt>
              <c:pt idx="498">
                <c:v>148.03960000000001</c:v>
              </c:pt>
              <c:pt idx="499">
                <c:v>147.96719999999999</c:v>
              </c:pt>
              <c:pt idx="500">
                <c:v>147.96719999999999</c:v>
              </c:pt>
              <c:pt idx="501">
                <c:v>147.96719999999999</c:v>
              </c:pt>
              <c:pt idx="502">
                <c:v>147.9179</c:v>
              </c:pt>
              <c:pt idx="503">
                <c:v>147.9179</c:v>
              </c:pt>
              <c:pt idx="504">
                <c:v>147.9179</c:v>
              </c:pt>
              <c:pt idx="505">
                <c:v>147.76689999999999</c:v>
              </c:pt>
              <c:pt idx="506">
                <c:v>147.76689999999999</c:v>
              </c:pt>
              <c:pt idx="507">
                <c:v>147.76689999999999</c:v>
              </c:pt>
              <c:pt idx="508">
                <c:v>147.76689999999999</c:v>
              </c:pt>
              <c:pt idx="509">
                <c:v>147.76689999999999</c:v>
              </c:pt>
              <c:pt idx="510">
                <c:v>147.76689999999999</c:v>
              </c:pt>
              <c:pt idx="511">
                <c:v>147.76689999999999</c:v>
              </c:pt>
              <c:pt idx="512">
                <c:v>147.74519999999998</c:v>
              </c:pt>
              <c:pt idx="513">
                <c:v>147.74519999999998</c:v>
              </c:pt>
              <c:pt idx="514">
                <c:v>147.74519999999998</c:v>
              </c:pt>
              <c:pt idx="515">
                <c:v>147.69919999999999</c:v>
              </c:pt>
              <c:pt idx="516">
                <c:v>147.69919999999999</c:v>
              </c:pt>
              <c:pt idx="517">
                <c:v>147.63580000000002</c:v>
              </c:pt>
              <c:pt idx="518">
                <c:v>147.63580000000002</c:v>
              </c:pt>
              <c:pt idx="519">
                <c:v>147.5412</c:v>
              </c:pt>
              <c:pt idx="520">
                <c:v>147.5412</c:v>
              </c:pt>
              <c:pt idx="521">
                <c:v>147.5412</c:v>
              </c:pt>
              <c:pt idx="522">
                <c:v>147.53620000000001</c:v>
              </c:pt>
              <c:pt idx="523">
                <c:v>147.4324</c:v>
              </c:pt>
              <c:pt idx="524">
                <c:v>147.3135</c:v>
              </c:pt>
              <c:pt idx="525">
                <c:v>147.19129999999998</c:v>
              </c:pt>
              <c:pt idx="526">
                <c:v>147.19129999999998</c:v>
              </c:pt>
              <c:pt idx="527">
                <c:v>147.19129999999998</c:v>
              </c:pt>
              <c:pt idx="528">
                <c:v>147.07239999999999</c:v>
              </c:pt>
              <c:pt idx="529">
                <c:v>147.07239999999999</c:v>
              </c:pt>
              <c:pt idx="530">
                <c:v>147.05290000000002</c:v>
              </c:pt>
              <c:pt idx="531">
                <c:v>147.05290000000002</c:v>
              </c:pt>
              <c:pt idx="532">
                <c:v>147.04739999999998</c:v>
              </c:pt>
              <c:pt idx="533">
                <c:v>146.94820000000001</c:v>
              </c:pt>
              <c:pt idx="534">
                <c:v>146.94820000000001</c:v>
              </c:pt>
              <c:pt idx="535">
                <c:v>146.94720000000001</c:v>
              </c:pt>
              <c:pt idx="536">
                <c:v>146.93549999999999</c:v>
              </c:pt>
              <c:pt idx="537">
                <c:v>146.76439999999999</c:v>
              </c:pt>
              <c:pt idx="538">
                <c:v>146.65260000000001</c:v>
              </c:pt>
              <c:pt idx="539">
                <c:v>146.6497</c:v>
              </c:pt>
              <c:pt idx="540">
                <c:v>146.63319999999999</c:v>
              </c:pt>
              <c:pt idx="541">
                <c:v>146.63319999999999</c:v>
              </c:pt>
              <c:pt idx="542">
                <c:v>146.63319999999999</c:v>
              </c:pt>
              <c:pt idx="543">
                <c:v>146.52170000000001</c:v>
              </c:pt>
              <c:pt idx="544">
                <c:v>146.52170000000001</c:v>
              </c:pt>
              <c:pt idx="545">
                <c:v>146.42140000000001</c:v>
              </c:pt>
              <c:pt idx="546">
                <c:v>146.42140000000001</c:v>
              </c:pt>
              <c:pt idx="547">
                <c:v>146.42140000000001</c:v>
              </c:pt>
              <c:pt idx="548">
                <c:v>146.42140000000001</c:v>
              </c:pt>
              <c:pt idx="549">
                <c:v>146.37610000000001</c:v>
              </c:pt>
              <c:pt idx="550">
                <c:v>146.31160000000003</c:v>
              </c:pt>
              <c:pt idx="551">
                <c:v>146.03189999999998</c:v>
              </c:pt>
              <c:pt idx="552">
                <c:v>145.9796</c:v>
              </c:pt>
              <c:pt idx="553">
                <c:v>145.9796</c:v>
              </c:pt>
              <c:pt idx="554">
                <c:v>145.93110000000001</c:v>
              </c:pt>
              <c:pt idx="555">
                <c:v>145.7766</c:v>
              </c:pt>
              <c:pt idx="556">
                <c:v>145.77549999999999</c:v>
              </c:pt>
              <c:pt idx="557">
                <c:v>145.76150000000001</c:v>
              </c:pt>
              <c:pt idx="558">
                <c:v>145.76150000000001</c:v>
              </c:pt>
              <c:pt idx="559">
                <c:v>145.76150000000001</c:v>
              </c:pt>
              <c:pt idx="560">
                <c:v>145.76150000000001</c:v>
              </c:pt>
              <c:pt idx="561">
                <c:v>145.74310000000003</c:v>
              </c:pt>
              <c:pt idx="562">
                <c:v>145.68399999999997</c:v>
              </c:pt>
              <c:pt idx="563">
                <c:v>145.68399999999997</c:v>
              </c:pt>
              <c:pt idx="564">
                <c:v>145.68399999999997</c:v>
              </c:pt>
              <c:pt idx="565">
                <c:v>145.65010000000001</c:v>
              </c:pt>
              <c:pt idx="566">
                <c:v>145.65010000000001</c:v>
              </c:pt>
              <c:pt idx="567">
                <c:v>145.63470000000001</c:v>
              </c:pt>
              <c:pt idx="568">
                <c:v>145.63470000000001</c:v>
              </c:pt>
              <c:pt idx="569">
                <c:v>145.63470000000001</c:v>
              </c:pt>
              <c:pt idx="570">
                <c:v>145.63470000000001</c:v>
              </c:pt>
              <c:pt idx="571">
                <c:v>145.3494</c:v>
              </c:pt>
              <c:pt idx="572">
                <c:v>145.3246</c:v>
              </c:pt>
              <c:pt idx="573">
                <c:v>145.23320000000001</c:v>
              </c:pt>
              <c:pt idx="574">
                <c:v>145.2191</c:v>
              </c:pt>
              <c:pt idx="575">
                <c:v>145.148</c:v>
              </c:pt>
              <c:pt idx="576">
                <c:v>145.148</c:v>
              </c:pt>
              <c:pt idx="577">
                <c:v>145.07299999999998</c:v>
              </c:pt>
              <c:pt idx="578">
                <c:v>145.07299999999998</c:v>
              </c:pt>
              <c:pt idx="579">
                <c:v>145.02709999999999</c:v>
              </c:pt>
              <c:pt idx="580">
                <c:v>145.02709999999999</c:v>
              </c:pt>
              <c:pt idx="581">
                <c:v>145.02709999999999</c:v>
              </c:pt>
              <c:pt idx="582">
                <c:v>144.99250000000001</c:v>
              </c:pt>
              <c:pt idx="583">
                <c:v>144.99250000000001</c:v>
              </c:pt>
              <c:pt idx="584">
                <c:v>144.99250000000001</c:v>
              </c:pt>
              <c:pt idx="585">
                <c:v>144.99250000000001</c:v>
              </c:pt>
              <c:pt idx="586">
                <c:v>144.99250000000001</c:v>
              </c:pt>
              <c:pt idx="587">
                <c:v>144.99250000000001</c:v>
              </c:pt>
              <c:pt idx="588">
                <c:v>144.99250000000001</c:v>
              </c:pt>
              <c:pt idx="589">
                <c:v>144.99250000000001</c:v>
              </c:pt>
              <c:pt idx="590">
                <c:v>144.99250000000001</c:v>
              </c:pt>
              <c:pt idx="591">
                <c:v>144.94630000000001</c:v>
              </c:pt>
              <c:pt idx="592">
                <c:v>144.9162</c:v>
              </c:pt>
              <c:pt idx="593">
                <c:v>144.9162</c:v>
              </c:pt>
              <c:pt idx="594">
                <c:v>144.84810000000002</c:v>
              </c:pt>
              <c:pt idx="595">
                <c:v>144.84810000000002</c:v>
              </c:pt>
              <c:pt idx="596">
                <c:v>144.84810000000002</c:v>
              </c:pt>
              <c:pt idx="597">
                <c:v>144.82849999999999</c:v>
              </c:pt>
              <c:pt idx="598">
                <c:v>144.82849999999999</c:v>
              </c:pt>
              <c:pt idx="599">
                <c:v>144.82849999999999</c:v>
              </c:pt>
              <c:pt idx="600">
                <c:v>144.82849999999999</c:v>
              </c:pt>
              <c:pt idx="601">
                <c:v>144.80350000000001</c:v>
              </c:pt>
              <c:pt idx="602">
                <c:v>144.57430000000002</c:v>
              </c:pt>
              <c:pt idx="603">
                <c:v>144.57430000000002</c:v>
              </c:pt>
              <c:pt idx="604">
                <c:v>144.45920000000001</c:v>
              </c:pt>
              <c:pt idx="605">
                <c:v>144.45920000000001</c:v>
              </c:pt>
              <c:pt idx="606">
                <c:v>144.4562</c:v>
              </c:pt>
              <c:pt idx="607">
                <c:v>144.45310000000001</c:v>
              </c:pt>
              <c:pt idx="608">
                <c:v>144.34350000000001</c:v>
              </c:pt>
              <c:pt idx="609">
                <c:v>144.27960000000002</c:v>
              </c:pt>
              <c:pt idx="610">
                <c:v>144.27960000000002</c:v>
              </c:pt>
              <c:pt idx="611">
                <c:v>144.22680000000003</c:v>
              </c:pt>
              <c:pt idx="612">
                <c:v>144.04300000000001</c:v>
              </c:pt>
              <c:pt idx="613">
                <c:v>143.87979999999999</c:v>
              </c:pt>
              <c:pt idx="614">
                <c:v>143.87979999999999</c:v>
              </c:pt>
              <c:pt idx="615">
                <c:v>143.79679999999999</c:v>
              </c:pt>
              <c:pt idx="616">
                <c:v>143.62730000000002</c:v>
              </c:pt>
              <c:pt idx="617">
                <c:v>143.62730000000002</c:v>
              </c:pt>
              <c:pt idx="618">
                <c:v>143.62730000000002</c:v>
              </c:pt>
              <c:pt idx="619">
                <c:v>143.5992</c:v>
              </c:pt>
              <c:pt idx="620">
                <c:v>143.5992</c:v>
              </c:pt>
              <c:pt idx="621">
                <c:v>143.25670000000002</c:v>
              </c:pt>
              <c:pt idx="622">
                <c:v>143.19580000000002</c:v>
              </c:pt>
              <c:pt idx="623">
                <c:v>143.19580000000002</c:v>
              </c:pt>
              <c:pt idx="624">
                <c:v>142.9126</c:v>
              </c:pt>
              <c:pt idx="625">
                <c:v>142.9126</c:v>
              </c:pt>
              <c:pt idx="626">
                <c:v>142.90289999999999</c:v>
              </c:pt>
              <c:pt idx="627">
                <c:v>142.90289999999999</c:v>
              </c:pt>
              <c:pt idx="628">
                <c:v>142.5865</c:v>
              </c:pt>
              <c:pt idx="629">
                <c:v>142.5865</c:v>
              </c:pt>
              <c:pt idx="630">
                <c:v>142.45179999999999</c:v>
              </c:pt>
              <c:pt idx="631">
                <c:v>142.3366</c:v>
              </c:pt>
              <c:pt idx="632">
                <c:v>141.94590000000002</c:v>
              </c:pt>
              <c:pt idx="633">
                <c:v>141.62060000000002</c:v>
              </c:pt>
              <c:pt idx="634">
                <c:v>141.62060000000002</c:v>
              </c:pt>
              <c:pt idx="635">
                <c:v>141.62060000000002</c:v>
              </c:pt>
              <c:pt idx="636">
                <c:v>141.60149999999999</c:v>
              </c:pt>
              <c:pt idx="637">
                <c:v>141.60149999999999</c:v>
              </c:pt>
              <c:pt idx="638">
                <c:v>141.60149999999999</c:v>
              </c:pt>
              <c:pt idx="639">
                <c:v>141.36070000000001</c:v>
              </c:pt>
              <c:pt idx="640">
                <c:v>141.36070000000001</c:v>
              </c:pt>
              <c:pt idx="641">
                <c:v>141.36070000000001</c:v>
              </c:pt>
              <c:pt idx="642">
                <c:v>141.36070000000001</c:v>
              </c:pt>
              <c:pt idx="643">
                <c:v>141.2912</c:v>
              </c:pt>
              <c:pt idx="644">
                <c:v>141.02780000000001</c:v>
              </c:pt>
              <c:pt idx="645">
                <c:v>141.02780000000001</c:v>
              </c:pt>
              <c:pt idx="646">
                <c:v>141.02780000000001</c:v>
              </c:pt>
              <c:pt idx="647">
                <c:v>141.02780000000001</c:v>
              </c:pt>
              <c:pt idx="648">
                <c:v>140.92599999999999</c:v>
              </c:pt>
              <c:pt idx="649">
                <c:v>140.92599999999999</c:v>
              </c:pt>
              <c:pt idx="650">
                <c:v>140.82939999999999</c:v>
              </c:pt>
              <c:pt idx="651">
                <c:v>140.82939999999999</c:v>
              </c:pt>
              <c:pt idx="652">
                <c:v>140.82939999999999</c:v>
              </c:pt>
              <c:pt idx="653">
                <c:v>140.81829999999999</c:v>
              </c:pt>
              <c:pt idx="654">
                <c:v>140.79510000000002</c:v>
              </c:pt>
              <c:pt idx="655">
                <c:v>140.79510000000002</c:v>
              </c:pt>
              <c:pt idx="656">
                <c:v>140.79510000000002</c:v>
              </c:pt>
              <c:pt idx="657">
                <c:v>140.7373</c:v>
              </c:pt>
              <c:pt idx="658">
                <c:v>140.49430000000001</c:v>
              </c:pt>
              <c:pt idx="659">
                <c:v>140.46510000000001</c:v>
              </c:pt>
              <c:pt idx="660">
                <c:v>140.46510000000001</c:v>
              </c:pt>
              <c:pt idx="661">
                <c:v>140.46510000000001</c:v>
              </c:pt>
              <c:pt idx="662">
                <c:v>140.38490000000002</c:v>
              </c:pt>
              <c:pt idx="663">
                <c:v>140.30120000000002</c:v>
              </c:pt>
              <c:pt idx="664">
                <c:v>140.30120000000002</c:v>
              </c:pt>
              <c:pt idx="665">
                <c:v>140.30120000000002</c:v>
              </c:pt>
              <c:pt idx="666">
                <c:v>140.30120000000002</c:v>
              </c:pt>
              <c:pt idx="667">
                <c:v>140.30120000000002</c:v>
              </c:pt>
              <c:pt idx="668">
                <c:v>140.26310000000001</c:v>
              </c:pt>
              <c:pt idx="669">
                <c:v>140.26310000000001</c:v>
              </c:pt>
              <c:pt idx="670">
                <c:v>140.26310000000001</c:v>
              </c:pt>
              <c:pt idx="671">
                <c:v>140.2482</c:v>
              </c:pt>
              <c:pt idx="672">
                <c:v>140.11170000000001</c:v>
              </c:pt>
              <c:pt idx="673">
                <c:v>140.08920000000001</c:v>
              </c:pt>
              <c:pt idx="674">
                <c:v>139.88420000000002</c:v>
              </c:pt>
              <c:pt idx="675">
                <c:v>139.75119999999998</c:v>
              </c:pt>
              <c:pt idx="676">
                <c:v>139.6568</c:v>
              </c:pt>
              <c:pt idx="677">
                <c:v>139.6568</c:v>
              </c:pt>
              <c:pt idx="678">
                <c:v>139.6568</c:v>
              </c:pt>
              <c:pt idx="679">
                <c:v>139.6568</c:v>
              </c:pt>
              <c:pt idx="680">
                <c:v>139.6568</c:v>
              </c:pt>
              <c:pt idx="681">
                <c:v>139.1653</c:v>
              </c:pt>
              <c:pt idx="682">
                <c:v>139.1653</c:v>
              </c:pt>
              <c:pt idx="683">
                <c:v>138.95779999999999</c:v>
              </c:pt>
              <c:pt idx="684">
                <c:v>138.9556</c:v>
              </c:pt>
              <c:pt idx="685">
                <c:v>138.9349</c:v>
              </c:pt>
              <c:pt idx="686">
                <c:v>138.9349</c:v>
              </c:pt>
              <c:pt idx="687">
                <c:v>138.9349</c:v>
              </c:pt>
              <c:pt idx="688">
                <c:v>138.85639999999998</c:v>
              </c:pt>
              <c:pt idx="689">
                <c:v>138.85639999999998</c:v>
              </c:pt>
              <c:pt idx="690">
                <c:v>138.43939999999998</c:v>
              </c:pt>
              <c:pt idx="691">
                <c:v>138.43939999999998</c:v>
              </c:pt>
              <c:pt idx="692">
                <c:v>138.43939999999998</c:v>
              </c:pt>
              <c:pt idx="693">
                <c:v>138.4057</c:v>
              </c:pt>
              <c:pt idx="694">
                <c:v>138.21340000000001</c:v>
              </c:pt>
              <c:pt idx="695">
                <c:v>138.10659999999999</c:v>
              </c:pt>
              <c:pt idx="696">
                <c:v>138.10659999999999</c:v>
              </c:pt>
              <c:pt idx="697">
                <c:v>138.10659999999999</c:v>
              </c:pt>
              <c:pt idx="698">
                <c:v>137.86339999999998</c:v>
              </c:pt>
              <c:pt idx="699">
                <c:v>137.86199999999999</c:v>
              </c:pt>
              <c:pt idx="700">
                <c:v>137.61439999999999</c:v>
              </c:pt>
              <c:pt idx="701">
                <c:v>137.61439999999999</c:v>
              </c:pt>
              <c:pt idx="702">
                <c:v>136.85739999999998</c:v>
              </c:pt>
              <c:pt idx="703">
                <c:v>136.30710000000002</c:v>
              </c:pt>
              <c:pt idx="704">
                <c:v>136.30710000000002</c:v>
              </c:pt>
              <c:pt idx="705">
                <c:v>135.44460000000001</c:v>
              </c:pt>
              <c:pt idx="706">
                <c:v>135.0899</c:v>
              </c:pt>
              <c:pt idx="707">
                <c:v>134.5052</c:v>
              </c:pt>
              <c:pt idx="708">
                <c:v>134.5052</c:v>
              </c:pt>
              <c:pt idx="709">
                <c:v>134.5052</c:v>
              </c:pt>
              <c:pt idx="710">
                <c:v>134.5052</c:v>
              </c:pt>
              <c:pt idx="711">
                <c:v>134.5052</c:v>
              </c:pt>
              <c:pt idx="712">
                <c:v>133.83439999999999</c:v>
              </c:pt>
              <c:pt idx="713">
                <c:v>133.8193</c:v>
              </c:pt>
              <c:pt idx="714">
                <c:v>133.8193</c:v>
              </c:pt>
              <c:pt idx="715">
                <c:v>133.8193</c:v>
              </c:pt>
              <c:pt idx="716">
                <c:v>133.8193</c:v>
              </c:pt>
              <c:pt idx="717">
                <c:v>133.2748</c:v>
              </c:pt>
              <c:pt idx="718">
                <c:v>133.2748</c:v>
              </c:pt>
              <c:pt idx="719">
                <c:v>133.22499999999999</c:v>
              </c:pt>
              <c:pt idx="720">
                <c:v>133.18450000000001</c:v>
              </c:pt>
              <c:pt idx="721">
                <c:v>133.18450000000001</c:v>
              </c:pt>
              <c:pt idx="722">
                <c:v>133.18450000000001</c:v>
              </c:pt>
              <c:pt idx="723">
                <c:v>133.18299999999999</c:v>
              </c:pt>
              <c:pt idx="724">
                <c:v>133.18299999999999</c:v>
              </c:pt>
              <c:pt idx="725">
                <c:v>133.18299999999999</c:v>
              </c:pt>
              <c:pt idx="726">
                <c:v>133.18299999999999</c:v>
              </c:pt>
              <c:pt idx="727">
                <c:v>133.18299999999999</c:v>
              </c:pt>
              <c:pt idx="728">
                <c:v>133.18299999999999</c:v>
              </c:pt>
              <c:pt idx="729">
                <c:v>133.18299999999999</c:v>
              </c:pt>
              <c:pt idx="730">
                <c:v>133.18299999999999</c:v>
              </c:pt>
              <c:pt idx="731">
                <c:v>133.17570000000001</c:v>
              </c:pt>
              <c:pt idx="732">
                <c:v>133.17570000000001</c:v>
              </c:pt>
              <c:pt idx="733">
                <c:v>133.03570000000002</c:v>
              </c:pt>
              <c:pt idx="734">
                <c:v>133.03570000000002</c:v>
              </c:pt>
              <c:pt idx="735">
                <c:v>131.7629</c:v>
              </c:pt>
              <c:pt idx="736">
                <c:v>131.60330000000002</c:v>
              </c:pt>
              <c:pt idx="737">
                <c:v>131.60330000000002</c:v>
              </c:pt>
              <c:pt idx="738">
                <c:v>131.60330000000002</c:v>
              </c:pt>
              <c:pt idx="739">
                <c:v>131.60330000000002</c:v>
              </c:pt>
              <c:pt idx="740">
                <c:v>131.60330000000002</c:v>
              </c:pt>
              <c:pt idx="741">
                <c:v>131.60330000000002</c:v>
              </c:pt>
              <c:pt idx="742">
                <c:v>131.60330000000002</c:v>
              </c:pt>
              <c:pt idx="743">
                <c:v>131.51870000000002</c:v>
              </c:pt>
              <c:pt idx="744">
                <c:v>131.51870000000002</c:v>
              </c:pt>
              <c:pt idx="745">
                <c:v>131.48670000000001</c:v>
              </c:pt>
              <c:pt idx="746">
                <c:v>131.48670000000001</c:v>
              </c:pt>
              <c:pt idx="747">
                <c:v>131.45870000000002</c:v>
              </c:pt>
              <c:pt idx="748">
                <c:v>131.4333</c:v>
              </c:pt>
              <c:pt idx="749">
                <c:v>131.4333</c:v>
              </c:pt>
              <c:pt idx="750">
                <c:v>131.4333</c:v>
              </c:pt>
              <c:pt idx="751">
                <c:v>131.4333</c:v>
              </c:pt>
              <c:pt idx="752">
                <c:v>131.39329999999998</c:v>
              </c:pt>
              <c:pt idx="753">
                <c:v>131.39329999999998</c:v>
              </c:pt>
              <c:pt idx="754">
                <c:v>131.26860000000002</c:v>
              </c:pt>
              <c:pt idx="755">
                <c:v>131.0651</c:v>
              </c:pt>
              <c:pt idx="756">
                <c:v>130.99029999999999</c:v>
              </c:pt>
              <c:pt idx="757">
                <c:v>130.22190000000001</c:v>
              </c:pt>
              <c:pt idx="758">
                <c:v>130.21630000000002</c:v>
              </c:pt>
              <c:pt idx="759">
                <c:v>130.21630000000002</c:v>
              </c:pt>
              <c:pt idx="760">
                <c:v>130.21630000000002</c:v>
              </c:pt>
              <c:pt idx="761">
                <c:v>130.21630000000002</c:v>
              </c:pt>
              <c:pt idx="762">
                <c:v>130.21630000000002</c:v>
              </c:pt>
              <c:pt idx="763">
                <c:v>130.21630000000002</c:v>
              </c:pt>
              <c:pt idx="764">
                <c:v>130.21630000000002</c:v>
              </c:pt>
              <c:pt idx="765">
                <c:v>130.1439</c:v>
              </c:pt>
              <c:pt idx="766">
                <c:v>130.1439</c:v>
              </c:pt>
              <c:pt idx="767">
                <c:v>130.1439</c:v>
              </c:pt>
              <c:pt idx="768">
                <c:v>130.06649999999999</c:v>
              </c:pt>
              <c:pt idx="769">
                <c:v>129.89790000000002</c:v>
              </c:pt>
              <c:pt idx="770">
                <c:v>129.89790000000002</c:v>
              </c:pt>
              <c:pt idx="771">
                <c:v>129.89790000000002</c:v>
              </c:pt>
              <c:pt idx="772">
                <c:v>129.89790000000002</c:v>
              </c:pt>
              <c:pt idx="773">
                <c:v>129.89790000000002</c:v>
              </c:pt>
              <c:pt idx="774">
                <c:v>129.89790000000002</c:v>
              </c:pt>
              <c:pt idx="775">
                <c:v>129.89790000000002</c:v>
              </c:pt>
              <c:pt idx="776">
                <c:v>129.89790000000002</c:v>
              </c:pt>
              <c:pt idx="777">
                <c:v>129.89790000000002</c:v>
              </c:pt>
              <c:pt idx="778">
                <c:v>129.89790000000002</c:v>
              </c:pt>
              <c:pt idx="779">
                <c:v>129.89790000000002</c:v>
              </c:pt>
              <c:pt idx="780">
                <c:v>129.89790000000002</c:v>
              </c:pt>
              <c:pt idx="781">
                <c:v>129.6678</c:v>
              </c:pt>
              <c:pt idx="782">
                <c:v>129.57160000000002</c:v>
              </c:pt>
              <c:pt idx="783">
                <c:v>129.57160000000002</c:v>
              </c:pt>
              <c:pt idx="784">
                <c:v>129.56210000000002</c:v>
              </c:pt>
              <c:pt idx="785">
                <c:v>129.56210000000002</c:v>
              </c:pt>
              <c:pt idx="786">
                <c:v>129.56210000000002</c:v>
              </c:pt>
              <c:pt idx="787">
                <c:v>129.56210000000002</c:v>
              </c:pt>
              <c:pt idx="788">
                <c:v>129.39909999999998</c:v>
              </c:pt>
              <c:pt idx="789">
                <c:v>129.39909999999998</c:v>
              </c:pt>
              <c:pt idx="790">
                <c:v>129.39909999999998</c:v>
              </c:pt>
              <c:pt idx="791">
                <c:v>129.05610000000001</c:v>
              </c:pt>
              <c:pt idx="792">
                <c:v>128.95399999999998</c:v>
              </c:pt>
              <c:pt idx="793">
                <c:v>128.95399999999998</c:v>
              </c:pt>
              <c:pt idx="794">
                <c:v>128.95399999999998</c:v>
              </c:pt>
              <c:pt idx="795">
                <c:v>128.85429999999999</c:v>
              </c:pt>
              <c:pt idx="796">
                <c:v>128.85429999999999</c:v>
              </c:pt>
              <c:pt idx="797">
                <c:v>128.85429999999999</c:v>
              </c:pt>
              <c:pt idx="798">
                <c:v>128.72630000000001</c:v>
              </c:pt>
              <c:pt idx="799">
                <c:v>128.72630000000001</c:v>
              </c:pt>
              <c:pt idx="800">
                <c:v>128.72630000000001</c:v>
              </c:pt>
              <c:pt idx="801">
                <c:v>128.72630000000001</c:v>
              </c:pt>
              <c:pt idx="802">
                <c:v>128.56659999999999</c:v>
              </c:pt>
              <c:pt idx="803">
                <c:v>128.56659999999999</c:v>
              </c:pt>
              <c:pt idx="804">
                <c:v>128.553</c:v>
              </c:pt>
              <c:pt idx="805">
                <c:v>128.51940000000002</c:v>
              </c:pt>
              <c:pt idx="806">
                <c:v>128.51940000000002</c:v>
              </c:pt>
              <c:pt idx="807">
                <c:v>128.5076</c:v>
              </c:pt>
              <c:pt idx="808">
                <c:v>128.50360000000001</c:v>
              </c:pt>
              <c:pt idx="809">
                <c:v>128.50200000000001</c:v>
              </c:pt>
              <c:pt idx="810">
                <c:v>128.5001</c:v>
              </c:pt>
              <c:pt idx="811">
                <c:v>128.5001</c:v>
              </c:pt>
              <c:pt idx="812">
                <c:v>128.4256</c:v>
              </c:pt>
              <c:pt idx="813">
                <c:v>128.4256</c:v>
              </c:pt>
              <c:pt idx="814">
                <c:v>128.42259999999999</c:v>
              </c:pt>
              <c:pt idx="815">
                <c:v>128.42259999999999</c:v>
              </c:pt>
              <c:pt idx="816">
                <c:v>128.42259999999999</c:v>
              </c:pt>
              <c:pt idx="817">
                <c:v>128.42239999999998</c:v>
              </c:pt>
              <c:pt idx="818">
                <c:v>128.42239999999998</c:v>
              </c:pt>
              <c:pt idx="819">
                <c:v>128.41910000000001</c:v>
              </c:pt>
              <c:pt idx="820">
                <c:v>128.41910000000001</c:v>
              </c:pt>
              <c:pt idx="821">
                <c:v>128.41910000000001</c:v>
              </c:pt>
              <c:pt idx="822">
                <c:v>128.41910000000001</c:v>
              </c:pt>
              <c:pt idx="823">
                <c:v>128.40520000000001</c:v>
              </c:pt>
              <c:pt idx="824">
                <c:v>128.33849999999998</c:v>
              </c:pt>
              <c:pt idx="825">
                <c:v>128.3338</c:v>
              </c:pt>
              <c:pt idx="826">
                <c:v>128.3338</c:v>
              </c:pt>
              <c:pt idx="827">
                <c:v>128.3338</c:v>
              </c:pt>
              <c:pt idx="828">
                <c:v>128.3338</c:v>
              </c:pt>
              <c:pt idx="829">
                <c:v>128.32650000000001</c:v>
              </c:pt>
              <c:pt idx="830">
                <c:v>128.32650000000001</c:v>
              </c:pt>
              <c:pt idx="831">
                <c:v>128.31829999999999</c:v>
              </c:pt>
              <c:pt idx="832">
                <c:v>128.28310000000002</c:v>
              </c:pt>
              <c:pt idx="833">
                <c:v>128.2758</c:v>
              </c:pt>
              <c:pt idx="834">
                <c:v>128.2758</c:v>
              </c:pt>
              <c:pt idx="835">
                <c:v>128.27530000000002</c:v>
              </c:pt>
              <c:pt idx="836">
                <c:v>128.24759999999998</c:v>
              </c:pt>
              <c:pt idx="837">
                <c:v>128.24759999999998</c:v>
              </c:pt>
              <c:pt idx="838">
                <c:v>128.22330000000002</c:v>
              </c:pt>
              <c:pt idx="839">
                <c:v>128.22330000000002</c:v>
              </c:pt>
              <c:pt idx="840">
                <c:v>128.21530000000001</c:v>
              </c:pt>
              <c:pt idx="841">
                <c:v>128.21530000000001</c:v>
              </c:pt>
              <c:pt idx="842">
                <c:v>128.21530000000001</c:v>
              </c:pt>
              <c:pt idx="843">
                <c:v>128.21530000000001</c:v>
              </c:pt>
              <c:pt idx="844">
                <c:v>128.21530000000001</c:v>
              </c:pt>
              <c:pt idx="845">
                <c:v>128.21530000000001</c:v>
              </c:pt>
              <c:pt idx="846">
                <c:v>128.21530000000001</c:v>
              </c:pt>
              <c:pt idx="847">
                <c:v>128.21530000000001</c:v>
              </c:pt>
              <c:pt idx="848">
                <c:v>128.1782</c:v>
              </c:pt>
              <c:pt idx="849">
                <c:v>128.1782</c:v>
              </c:pt>
              <c:pt idx="850">
                <c:v>128.15639999999999</c:v>
              </c:pt>
              <c:pt idx="851">
                <c:v>128.15639999999999</c:v>
              </c:pt>
              <c:pt idx="852">
                <c:v>128.14620000000002</c:v>
              </c:pt>
              <c:pt idx="853">
                <c:v>128.0761</c:v>
              </c:pt>
              <c:pt idx="854">
                <c:v>128.07250000000002</c:v>
              </c:pt>
              <c:pt idx="855">
                <c:v>128.07250000000002</c:v>
              </c:pt>
              <c:pt idx="856">
                <c:v>128.07250000000002</c:v>
              </c:pt>
              <c:pt idx="857">
                <c:v>128.03529999999998</c:v>
              </c:pt>
              <c:pt idx="858">
                <c:v>128.03529999999998</c:v>
              </c:pt>
              <c:pt idx="859">
                <c:v>128.0248</c:v>
              </c:pt>
              <c:pt idx="860">
                <c:v>128.0248</c:v>
              </c:pt>
              <c:pt idx="861">
                <c:v>128.0248</c:v>
              </c:pt>
              <c:pt idx="862">
                <c:v>128.0248</c:v>
              </c:pt>
              <c:pt idx="863">
                <c:v>128.0248</c:v>
              </c:pt>
              <c:pt idx="864">
                <c:v>128.0248</c:v>
              </c:pt>
              <c:pt idx="865">
                <c:v>128.024</c:v>
              </c:pt>
              <c:pt idx="866">
                <c:v>128.02330000000001</c:v>
              </c:pt>
              <c:pt idx="867">
                <c:v>128.00739999999999</c:v>
              </c:pt>
              <c:pt idx="868">
                <c:v>128.00739999999999</c:v>
              </c:pt>
              <c:pt idx="869">
                <c:v>128.00739999999999</c:v>
              </c:pt>
              <c:pt idx="870">
                <c:v>128.00739999999999</c:v>
              </c:pt>
              <c:pt idx="871">
                <c:v>127.97120000000001</c:v>
              </c:pt>
              <c:pt idx="872">
                <c:v>127.97120000000001</c:v>
              </c:pt>
              <c:pt idx="873">
                <c:v>127.9392</c:v>
              </c:pt>
              <c:pt idx="874">
                <c:v>127.9392</c:v>
              </c:pt>
              <c:pt idx="875">
                <c:v>127.9392</c:v>
              </c:pt>
              <c:pt idx="876">
                <c:v>127.89980000000001</c:v>
              </c:pt>
              <c:pt idx="877">
                <c:v>127.89980000000001</c:v>
              </c:pt>
              <c:pt idx="878">
                <c:v>127.89980000000001</c:v>
              </c:pt>
              <c:pt idx="879">
                <c:v>127.85260000000001</c:v>
              </c:pt>
              <c:pt idx="880">
                <c:v>127.83200000000001</c:v>
              </c:pt>
              <c:pt idx="881">
                <c:v>127.83200000000001</c:v>
              </c:pt>
              <c:pt idx="882">
                <c:v>127.79299999999999</c:v>
              </c:pt>
              <c:pt idx="883">
                <c:v>127.79109999999999</c:v>
              </c:pt>
              <c:pt idx="884">
                <c:v>127.69749999999999</c:v>
              </c:pt>
              <c:pt idx="885">
                <c:v>127.48660000000001</c:v>
              </c:pt>
              <c:pt idx="886">
                <c:v>127.48660000000001</c:v>
              </c:pt>
              <c:pt idx="887">
                <c:v>127.48660000000001</c:v>
              </c:pt>
              <c:pt idx="888">
                <c:v>127.45950000000001</c:v>
              </c:pt>
              <c:pt idx="889">
                <c:v>127.45950000000001</c:v>
              </c:pt>
              <c:pt idx="890">
                <c:v>127.45950000000001</c:v>
              </c:pt>
              <c:pt idx="891">
                <c:v>127.37039999999999</c:v>
              </c:pt>
              <c:pt idx="892">
                <c:v>127.37039999999999</c:v>
              </c:pt>
              <c:pt idx="893">
                <c:v>127.37039999999999</c:v>
              </c:pt>
              <c:pt idx="894">
                <c:v>127.29780000000002</c:v>
              </c:pt>
              <c:pt idx="895">
                <c:v>127.2077</c:v>
              </c:pt>
              <c:pt idx="896">
                <c:v>127.19030000000001</c:v>
              </c:pt>
              <c:pt idx="897">
                <c:v>127.17329999999998</c:v>
              </c:pt>
              <c:pt idx="898">
                <c:v>127.17329999999998</c:v>
              </c:pt>
              <c:pt idx="899">
                <c:v>127.16579999999999</c:v>
              </c:pt>
              <c:pt idx="900">
                <c:v>127.1354</c:v>
              </c:pt>
              <c:pt idx="901">
                <c:v>127.11630000000001</c:v>
              </c:pt>
              <c:pt idx="902">
                <c:v>127.06899999999999</c:v>
              </c:pt>
              <c:pt idx="903">
                <c:v>126.97639999999998</c:v>
              </c:pt>
              <c:pt idx="904">
                <c:v>126.97639999999998</c:v>
              </c:pt>
              <c:pt idx="905">
                <c:v>126.97639999999998</c:v>
              </c:pt>
              <c:pt idx="906">
                <c:v>126.97639999999998</c:v>
              </c:pt>
              <c:pt idx="907">
                <c:v>126.97639999999998</c:v>
              </c:pt>
              <c:pt idx="908">
                <c:v>126.97639999999998</c:v>
              </c:pt>
              <c:pt idx="909">
                <c:v>126.97639999999998</c:v>
              </c:pt>
              <c:pt idx="910">
                <c:v>126.96979999999999</c:v>
              </c:pt>
              <c:pt idx="911">
                <c:v>126.96979999999999</c:v>
              </c:pt>
              <c:pt idx="912">
                <c:v>126.96979999999999</c:v>
              </c:pt>
              <c:pt idx="913">
                <c:v>126.96979999999999</c:v>
              </c:pt>
              <c:pt idx="914">
                <c:v>126.9499</c:v>
              </c:pt>
              <c:pt idx="915">
                <c:v>126.9499</c:v>
              </c:pt>
              <c:pt idx="916">
                <c:v>126.93190000000001</c:v>
              </c:pt>
              <c:pt idx="917">
                <c:v>126.93190000000001</c:v>
              </c:pt>
              <c:pt idx="918">
                <c:v>126.93190000000001</c:v>
              </c:pt>
              <c:pt idx="919">
                <c:v>126.93190000000001</c:v>
              </c:pt>
              <c:pt idx="920">
                <c:v>126.93190000000001</c:v>
              </c:pt>
              <c:pt idx="921">
                <c:v>126.8955</c:v>
              </c:pt>
              <c:pt idx="922">
                <c:v>126.8892</c:v>
              </c:pt>
              <c:pt idx="923">
                <c:v>126.8892</c:v>
              </c:pt>
              <c:pt idx="924">
                <c:v>126.87199999999999</c:v>
              </c:pt>
              <c:pt idx="925">
                <c:v>126.86120000000001</c:v>
              </c:pt>
              <c:pt idx="926">
                <c:v>126.8087</c:v>
              </c:pt>
              <c:pt idx="927">
                <c:v>126.8087</c:v>
              </c:pt>
              <c:pt idx="928">
                <c:v>126.79860000000001</c:v>
              </c:pt>
              <c:pt idx="929">
                <c:v>126.79860000000001</c:v>
              </c:pt>
              <c:pt idx="930">
                <c:v>126.79860000000001</c:v>
              </c:pt>
              <c:pt idx="931">
                <c:v>126.72739999999999</c:v>
              </c:pt>
              <c:pt idx="932">
                <c:v>126.67</c:v>
              </c:pt>
              <c:pt idx="933">
                <c:v>126.67</c:v>
              </c:pt>
              <c:pt idx="934">
                <c:v>126.67</c:v>
              </c:pt>
              <c:pt idx="935">
                <c:v>126.65770000000001</c:v>
              </c:pt>
              <c:pt idx="936">
                <c:v>126.65770000000001</c:v>
              </c:pt>
              <c:pt idx="937">
                <c:v>126.63499999999999</c:v>
              </c:pt>
              <c:pt idx="938">
                <c:v>126.63499999999999</c:v>
              </c:pt>
              <c:pt idx="939">
                <c:v>126.62729999999999</c:v>
              </c:pt>
              <c:pt idx="940">
                <c:v>126.62729999999999</c:v>
              </c:pt>
              <c:pt idx="941">
                <c:v>126.62729999999999</c:v>
              </c:pt>
              <c:pt idx="942">
                <c:v>126.62210000000002</c:v>
              </c:pt>
              <c:pt idx="943">
                <c:v>126.62210000000002</c:v>
              </c:pt>
              <c:pt idx="944">
                <c:v>126.62210000000002</c:v>
              </c:pt>
              <c:pt idx="945">
                <c:v>126.62210000000002</c:v>
              </c:pt>
              <c:pt idx="946">
                <c:v>126.62049999999999</c:v>
              </c:pt>
              <c:pt idx="947">
                <c:v>126.60899999999999</c:v>
              </c:pt>
              <c:pt idx="948">
                <c:v>126.604</c:v>
              </c:pt>
              <c:pt idx="949">
                <c:v>126.604</c:v>
              </c:pt>
              <c:pt idx="950">
                <c:v>126.57260000000001</c:v>
              </c:pt>
              <c:pt idx="951">
                <c:v>126.57260000000001</c:v>
              </c:pt>
              <c:pt idx="952">
                <c:v>126.57260000000001</c:v>
              </c:pt>
              <c:pt idx="953">
                <c:v>126.56570000000001</c:v>
              </c:pt>
              <c:pt idx="954">
                <c:v>126.56570000000001</c:v>
              </c:pt>
              <c:pt idx="955">
                <c:v>126.56100000000001</c:v>
              </c:pt>
              <c:pt idx="956">
                <c:v>126.56100000000001</c:v>
              </c:pt>
              <c:pt idx="957">
                <c:v>126.5223</c:v>
              </c:pt>
              <c:pt idx="958">
                <c:v>126.5223</c:v>
              </c:pt>
              <c:pt idx="959">
                <c:v>126.46969999999999</c:v>
              </c:pt>
              <c:pt idx="960">
                <c:v>126.45809999999999</c:v>
              </c:pt>
              <c:pt idx="961">
                <c:v>126.4372</c:v>
              </c:pt>
              <c:pt idx="962">
                <c:v>126.42110000000001</c:v>
              </c:pt>
              <c:pt idx="963">
                <c:v>126.39810000000001</c:v>
              </c:pt>
              <c:pt idx="964">
                <c:v>126.39810000000001</c:v>
              </c:pt>
              <c:pt idx="965">
                <c:v>126.39810000000001</c:v>
              </c:pt>
              <c:pt idx="966">
                <c:v>126.39810000000001</c:v>
              </c:pt>
              <c:pt idx="967">
                <c:v>126.39359999999999</c:v>
              </c:pt>
              <c:pt idx="968">
                <c:v>126.3139</c:v>
              </c:pt>
              <c:pt idx="969">
                <c:v>126.3139</c:v>
              </c:pt>
              <c:pt idx="970">
                <c:v>126.3139</c:v>
              </c:pt>
              <c:pt idx="971">
                <c:v>126.3139</c:v>
              </c:pt>
              <c:pt idx="972">
                <c:v>126.29099999999998</c:v>
              </c:pt>
              <c:pt idx="973">
                <c:v>126.27340000000001</c:v>
              </c:pt>
              <c:pt idx="974">
                <c:v>126.27340000000001</c:v>
              </c:pt>
              <c:pt idx="975">
                <c:v>126.27340000000001</c:v>
              </c:pt>
              <c:pt idx="976">
                <c:v>126.27340000000001</c:v>
              </c:pt>
              <c:pt idx="977">
                <c:v>126.27340000000001</c:v>
              </c:pt>
              <c:pt idx="978">
                <c:v>126.27340000000001</c:v>
              </c:pt>
              <c:pt idx="979">
                <c:v>126.27340000000001</c:v>
              </c:pt>
              <c:pt idx="980">
                <c:v>126.23199999999999</c:v>
              </c:pt>
              <c:pt idx="981">
                <c:v>126.23199999999999</c:v>
              </c:pt>
              <c:pt idx="982">
                <c:v>126.23199999999999</c:v>
              </c:pt>
              <c:pt idx="983">
                <c:v>126.23199999999999</c:v>
              </c:pt>
              <c:pt idx="984">
                <c:v>126.23199999999999</c:v>
              </c:pt>
              <c:pt idx="985">
                <c:v>126.22669999999999</c:v>
              </c:pt>
              <c:pt idx="986">
                <c:v>126.224</c:v>
              </c:pt>
              <c:pt idx="987">
                <c:v>126.19500000000001</c:v>
              </c:pt>
              <c:pt idx="988">
                <c:v>126.19500000000001</c:v>
              </c:pt>
              <c:pt idx="989">
                <c:v>126.19500000000001</c:v>
              </c:pt>
              <c:pt idx="990">
                <c:v>126.1802</c:v>
              </c:pt>
              <c:pt idx="991">
                <c:v>126.1802</c:v>
              </c:pt>
              <c:pt idx="992">
                <c:v>126.07270000000001</c:v>
              </c:pt>
              <c:pt idx="993">
                <c:v>126.00050000000002</c:v>
              </c:pt>
              <c:pt idx="994">
                <c:v>126.00050000000002</c:v>
              </c:pt>
              <c:pt idx="995">
                <c:v>126.00050000000002</c:v>
              </c:pt>
              <c:pt idx="996">
                <c:v>126.00050000000002</c:v>
              </c:pt>
              <c:pt idx="997">
                <c:v>126.00050000000002</c:v>
              </c:pt>
              <c:pt idx="998">
                <c:v>125.82</c:v>
              </c:pt>
              <c:pt idx="999">
                <c:v>125.82</c:v>
              </c:pt>
              <c:pt idx="1000">
                <c:v>125.82</c:v>
              </c:pt>
              <c:pt idx="1001">
                <c:v>125.7816</c:v>
              </c:pt>
              <c:pt idx="1002">
                <c:v>125.6724</c:v>
              </c:pt>
              <c:pt idx="1003">
                <c:v>125.6724</c:v>
              </c:pt>
              <c:pt idx="1004">
                <c:v>125.6724</c:v>
              </c:pt>
              <c:pt idx="1005">
                <c:v>125.6724</c:v>
              </c:pt>
              <c:pt idx="1006">
                <c:v>125.6724</c:v>
              </c:pt>
              <c:pt idx="1007">
                <c:v>125.6724</c:v>
              </c:pt>
              <c:pt idx="1008">
                <c:v>125.6724</c:v>
              </c:pt>
              <c:pt idx="1009">
                <c:v>125.6724</c:v>
              </c:pt>
              <c:pt idx="1010">
                <c:v>125.51390000000001</c:v>
              </c:pt>
              <c:pt idx="1011">
                <c:v>125.51390000000001</c:v>
              </c:pt>
              <c:pt idx="1012">
                <c:v>125.407</c:v>
              </c:pt>
              <c:pt idx="1013">
                <c:v>125.40280000000001</c:v>
              </c:pt>
              <c:pt idx="1014">
                <c:v>125.37819999999999</c:v>
              </c:pt>
              <c:pt idx="1015">
                <c:v>125.3408</c:v>
              </c:pt>
              <c:pt idx="1016">
                <c:v>125.3408</c:v>
              </c:pt>
              <c:pt idx="1017">
                <c:v>125.3408</c:v>
              </c:pt>
              <c:pt idx="1018">
                <c:v>125.3408</c:v>
              </c:pt>
              <c:pt idx="1019">
                <c:v>125.32270000000001</c:v>
              </c:pt>
              <c:pt idx="1020">
                <c:v>125.32270000000001</c:v>
              </c:pt>
              <c:pt idx="1021">
                <c:v>125.30189999999999</c:v>
              </c:pt>
              <c:pt idx="1022">
                <c:v>125.30189999999999</c:v>
              </c:pt>
              <c:pt idx="1023">
                <c:v>125.2808</c:v>
              </c:pt>
              <c:pt idx="1024">
                <c:v>125.2808</c:v>
              </c:pt>
              <c:pt idx="1025">
                <c:v>125.2278</c:v>
              </c:pt>
              <c:pt idx="1026">
                <c:v>125.1138</c:v>
              </c:pt>
              <c:pt idx="1027">
                <c:v>125.0823</c:v>
              </c:pt>
              <c:pt idx="1028">
                <c:v>125.0823</c:v>
              </c:pt>
              <c:pt idx="1029">
                <c:v>125.07250000000001</c:v>
              </c:pt>
              <c:pt idx="1030">
                <c:v>125.07250000000001</c:v>
              </c:pt>
              <c:pt idx="1031">
                <c:v>125.06040000000002</c:v>
              </c:pt>
              <c:pt idx="1032">
                <c:v>124.9787</c:v>
              </c:pt>
              <c:pt idx="1033">
                <c:v>124.9787</c:v>
              </c:pt>
              <c:pt idx="1034">
                <c:v>124.9787</c:v>
              </c:pt>
              <c:pt idx="1035">
                <c:v>124.9787</c:v>
              </c:pt>
              <c:pt idx="1036">
                <c:v>124.88800000000001</c:v>
              </c:pt>
              <c:pt idx="1037">
                <c:v>124.8579</c:v>
              </c:pt>
              <c:pt idx="1038">
                <c:v>124.69929999999999</c:v>
              </c:pt>
              <c:pt idx="1039">
                <c:v>124.69929999999999</c:v>
              </c:pt>
              <c:pt idx="1040">
                <c:v>124.69929999999999</c:v>
              </c:pt>
              <c:pt idx="1041">
                <c:v>124.69899999999998</c:v>
              </c:pt>
              <c:pt idx="1042">
                <c:v>124.67920000000001</c:v>
              </c:pt>
              <c:pt idx="1043">
                <c:v>124.5412</c:v>
              </c:pt>
              <c:pt idx="1044">
                <c:v>124.5412</c:v>
              </c:pt>
              <c:pt idx="1045">
                <c:v>124.4686</c:v>
              </c:pt>
              <c:pt idx="1046">
                <c:v>124.4686</c:v>
              </c:pt>
              <c:pt idx="1047">
                <c:v>124.4686</c:v>
              </c:pt>
              <c:pt idx="1048">
                <c:v>124.4686</c:v>
              </c:pt>
              <c:pt idx="1049">
                <c:v>124.4252</c:v>
              </c:pt>
              <c:pt idx="1050">
                <c:v>124.3706</c:v>
              </c:pt>
              <c:pt idx="1051">
                <c:v>124.3706</c:v>
              </c:pt>
              <c:pt idx="1052">
                <c:v>124.34820000000001</c:v>
              </c:pt>
              <c:pt idx="1053">
                <c:v>124.24380000000001</c:v>
              </c:pt>
              <c:pt idx="1054">
                <c:v>124.24380000000001</c:v>
              </c:pt>
              <c:pt idx="1055">
                <c:v>124.22710000000001</c:v>
              </c:pt>
              <c:pt idx="1056">
                <c:v>124.22710000000001</c:v>
              </c:pt>
              <c:pt idx="1057">
                <c:v>124.14619999999999</c:v>
              </c:pt>
              <c:pt idx="1058">
                <c:v>124.1135</c:v>
              </c:pt>
              <c:pt idx="1059">
                <c:v>124.1135</c:v>
              </c:pt>
              <c:pt idx="1060">
                <c:v>124.1135</c:v>
              </c:pt>
              <c:pt idx="1061">
                <c:v>124.1135</c:v>
              </c:pt>
              <c:pt idx="1062">
                <c:v>124.0977</c:v>
              </c:pt>
              <c:pt idx="1063">
                <c:v>124.0909</c:v>
              </c:pt>
              <c:pt idx="1064">
                <c:v>124.0909</c:v>
              </c:pt>
              <c:pt idx="1065">
                <c:v>124.0909</c:v>
              </c:pt>
              <c:pt idx="1066">
                <c:v>124.08710000000001</c:v>
              </c:pt>
              <c:pt idx="1067">
                <c:v>124.08710000000001</c:v>
              </c:pt>
              <c:pt idx="1068">
                <c:v>124.0253</c:v>
              </c:pt>
              <c:pt idx="1069">
                <c:v>124.0098</c:v>
              </c:pt>
              <c:pt idx="1070">
                <c:v>123.99690000000001</c:v>
              </c:pt>
              <c:pt idx="1071">
                <c:v>123.99690000000001</c:v>
              </c:pt>
              <c:pt idx="1072">
                <c:v>123.99690000000001</c:v>
              </c:pt>
              <c:pt idx="1073">
                <c:v>123.99690000000001</c:v>
              </c:pt>
              <c:pt idx="1074">
                <c:v>123.96419999999999</c:v>
              </c:pt>
              <c:pt idx="1075">
                <c:v>123.96419999999999</c:v>
              </c:pt>
              <c:pt idx="1076">
                <c:v>123.96419999999999</c:v>
              </c:pt>
              <c:pt idx="1077">
                <c:v>123.96419999999999</c:v>
              </c:pt>
              <c:pt idx="1078">
                <c:v>123.96419999999999</c:v>
              </c:pt>
              <c:pt idx="1079">
                <c:v>123.96419999999999</c:v>
              </c:pt>
              <c:pt idx="1080">
                <c:v>123.9568</c:v>
              </c:pt>
              <c:pt idx="1081">
                <c:v>123.9568</c:v>
              </c:pt>
              <c:pt idx="1082">
                <c:v>123.9568</c:v>
              </c:pt>
              <c:pt idx="1083">
                <c:v>123.955</c:v>
              </c:pt>
              <c:pt idx="1084">
                <c:v>123.955</c:v>
              </c:pt>
              <c:pt idx="1085">
                <c:v>123.955</c:v>
              </c:pt>
              <c:pt idx="1086">
                <c:v>123.955</c:v>
              </c:pt>
              <c:pt idx="1087">
                <c:v>123.955</c:v>
              </c:pt>
              <c:pt idx="1088">
                <c:v>123.955</c:v>
              </c:pt>
              <c:pt idx="1089">
                <c:v>123.955</c:v>
              </c:pt>
              <c:pt idx="1090">
                <c:v>123.9319</c:v>
              </c:pt>
              <c:pt idx="1091">
                <c:v>123.9319</c:v>
              </c:pt>
              <c:pt idx="1092">
                <c:v>123.9319</c:v>
              </c:pt>
              <c:pt idx="1093">
                <c:v>123.9319</c:v>
              </c:pt>
              <c:pt idx="1094">
                <c:v>123.93170000000001</c:v>
              </c:pt>
              <c:pt idx="1095">
                <c:v>123.9203</c:v>
              </c:pt>
              <c:pt idx="1096">
                <c:v>123.9203</c:v>
              </c:pt>
              <c:pt idx="1097">
                <c:v>123.9203</c:v>
              </c:pt>
              <c:pt idx="1098">
                <c:v>123.9203</c:v>
              </c:pt>
              <c:pt idx="1099">
                <c:v>123.9203</c:v>
              </c:pt>
              <c:pt idx="1100">
                <c:v>123.90650000000001</c:v>
              </c:pt>
              <c:pt idx="1101">
                <c:v>123.8737</c:v>
              </c:pt>
              <c:pt idx="1102">
                <c:v>123.8737</c:v>
              </c:pt>
              <c:pt idx="1103">
                <c:v>123.8737</c:v>
              </c:pt>
              <c:pt idx="1104">
                <c:v>123.8592</c:v>
              </c:pt>
              <c:pt idx="1105">
                <c:v>123.8592</c:v>
              </c:pt>
              <c:pt idx="1106">
                <c:v>123.8592</c:v>
              </c:pt>
              <c:pt idx="1107">
                <c:v>123.8592</c:v>
              </c:pt>
              <c:pt idx="1108">
                <c:v>123.8498</c:v>
              </c:pt>
              <c:pt idx="1109">
                <c:v>123.8498</c:v>
              </c:pt>
              <c:pt idx="1110">
                <c:v>123.84880000000001</c:v>
              </c:pt>
              <c:pt idx="1111">
                <c:v>123.84880000000001</c:v>
              </c:pt>
              <c:pt idx="1112">
                <c:v>123.84880000000001</c:v>
              </c:pt>
              <c:pt idx="1113">
                <c:v>123.8326</c:v>
              </c:pt>
              <c:pt idx="1114">
                <c:v>123.8138</c:v>
              </c:pt>
              <c:pt idx="1115">
                <c:v>123.8138</c:v>
              </c:pt>
              <c:pt idx="1116">
                <c:v>123.8138</c:v>
              </c:pt>
              <c:pt idx="1117">
                <c:v>123.8138</c:v>
              </c:pt>
              <c:pt idx="1118">
                <c:v>123.804</c:v>
              </c:pt>
              <c:pt idx="1119">
                <c:v>123.804</c:v>
              </c:pt>
              <c:pt idx="1120">
                <c:v>123.804</c:v>
              </c:pt>
              <c:pt idx="1121">
                <c:v>123.79940000000001</c:v>
              </c:pt>
              <c:pt idx="1122">
                <c:v>123.79650000000001</c:v>
              </c:pt>
              <c:pt idx="1123">
                <c:v>123.6879</c:v>
              </c:pt>
              <c:pt idx="1124">
                <c:v>123.6879</c:v>
              </c:pt>
              <c:pt idx="1125">
                <c:v>123.63930000000001</c:v>
              </c:pt>
              <c:pt idx="1126">
                <c:v>123.6379</c:v>
              </c:pt>
              <c:pt idx="1127">
                <c:v>123.5111</c:v>
              </c:pt>
              <c:pt idx="1128">
                <c:v>123.4834</c:v>
              </c:pt>
              <c:pt idx="1129">
                <c:v>123.47460000000001</c:v>
              </c:pt>
              <c:pt idx="1130">
                <c:v>123.47460000000001</c:v>
              </c:pt>
              <c:pt idx="1131">
                <c:v>123.4444</c:v>
              </c:pt>
              <c:pt idx="1132">
                <c:v>123.2133</c:v>
              </c:pt>
              <c:pt idx="1133">
                <c:v>123.2133</c:v>
              </c:pt>
              <c:pt idx="1134">
                <c:v>123.2133</c:v>
              </c:pt>
              <c:pt idx="1135">
                <c:v>123.2084</c:v>
              </c:pt>
              <c:pt idx="1136">
                <c:v>123.0368</c:v>
              </c:pt>
              <c:pt idx="1137">
                <c:v>123.0368</c:v>
              </c:pt>
              <c:pt idx="1138">
                <c:v>123.0368</c:v>
              </c:pt>
              <c:pt idx="1139">
                <c:v>123.0368</c:v>
              </c:pt>
              <c:pt idx="1140">
                <c:v>122.9937</c:v>
              </c:pt>
              <c:pt idx="1141">
                <c:v>122.9937</c:v>
              </c:pt>
              <c:pt idx="1142">
                <c:v>122.99350000000001</c:v>
              </c:pt>
              <c:pt idx="1143">
                <c:v>122.99350000000001</c:v>
              </c:pt>
              <c:pt idx="1144">
                <c:v>122.99350000000001</c:v>
              </c:pt>
              <c:pt idx="1145">
                <c:v>122.9567</c:v>
              </c:pt>
              <c:pt idx="1146">
                <c:v>122.9567</c:v>
              </c:pt>
              <c:pt idx="1147">
                <c:v>122.95180000000001</c:v>
              </c:pt>
              <c:pt idx="1148">
                <c:v>122.93570000000001</c:v>
              </c:pt>
              <c:pt idx="1149">
                <c:v>122.93570000000001</c:v>
              </c:pt>
              <c:pt idx="1150">
                <c:v>122.87739999999999</c:v>
              </c:pt>
              <c:pt idx="1151">
                <c:v>122.87739999999999</c:v>
              </c:pt>
              <c:pt idx="1152">
                <c:v>122.8228</c:v>
              </c:pt>
              <c:pt idx="1153">
                <c:v>122.8228</c:v>
              </c:pt>
              <c:pt idx="1154">
                <c:v>122.8228</c:v>
              </c:pt>
              <c:pt idx="1155">
                <c:v>122.79470000000001</c:v>
              </c:pt>
              <c:pt idx="1156">
                <c:v>122.79470000000001</c:v>
              </c:pt>
              <c:pt idx="1157">
                <c:v>122.79470000000001</c:v>
              </c:pt>
              <c:pt idx="1158">
                <c:v>122.79470000000001</c:v>
              </c:pt>
              <c:pt idx="1159">
                <c:v>122.79470000000001</c:v>
              </c:pt>
              <c:pt idx="1160">
                <c:v>122.77730000000001</c:v>
              </c:pt>
              <c:pt idx="1161">
                <c:v>122.77730000000001</c:v>
              </c:pt>
              <c:pt idx="1162">
                <c:v>122.7389</c:v>
              </c:pt>
              <c:pt idx="1163">
                <c:v>122.7029</c:v>
              </c:pt>
              <c:pt idx="1164">
                <c:v>122.53440000000001</c:v>
              </c:pt>
              <c:pt idx="1165">
                <c:v>122.53440000000001</c:v>
              </c:pt>
              <c:pt idx="1166">
                <c:v>122.52740000000001</c:v>
              </c:pt>
              <c:pt idx="1167">
                <c:v>122.4614</c:v>
              </c:pt>
              <c:pt idx="1168">
                <c:v>122.4614</c:v>
              </c:pt>
              <c:pt idx="1169">
                <c:v>122.4614</c:v>
              </c:pt>
              <c:pt idx="1170">
                <c:v>122.4271</c:v>
              </c:pt>
              <c:pt idx="1171">
                <c:v>122.4271</c:v>
              </c:pt>
              <c:pt idx="1172">
                <c:v>122.4271</c:v>
              </c:pt>
              <c:pt idx="1173">
                <c:v>122.4271</c:v>
              </c:pt>
              <c:pt idx="1174">
                <c:v>122.4271</c:v>
              </c:pt>
              <c:pt idx="1175">
                <c:v>122.4271</c:v>
              </c:pt>
              <c:pt idx="1176">
                <c:v>122.4271</c:v>
              </c:pt>
              <c:pt idx="1177">
                <c:v>122.3716</c:v>
              </c:pt>
              <c:pt idx="1178">
                <c:v>122.2384</c:v>
              </c:pt>
              <c:pt idx="1179">
                <c:v>122.2384</c:v>
              </c:pt>
              <c:pt idx="1180">
                <c:v>122.2384</c:v>
              </c:pt>
              <c:pt idx="1181">
                <c:v>122.2384</c:v>
              </c:pt>
              <c:pt idx="1182">
                <c:v>122.2384</c:v>
              </c:pt>
              <c:pt idx="1183">
                <c:v>122.178</c:v>
              </c:pt>
              <c:pt idx="1184">
                <c:v>122.178</c:v>
              </c:pt>
              <c:pt idx="1185">
                <c:v>122.178</c:v>
              </c:pt>
              <c:pt idx="1186">
                <c:v>122.08499999999999</c:v>
              </c:pt>
              <c:pt idx="1187">
                <c:v>122.08499999999999</c:v>
              </c:pt>
              <c:pt idx="1188">
                <c:v>122.08499999999999</c:v>
              </c:pt>
              <c:pt idx="1189">
                <c:v>122.08499999999999</c:v>
              </c:pt>
              <c:pt idx="1190">
                <c:v>122.08499999999999</c:v>
              </c:pt>
              <c:pt idx="1191">
                <c:v>122.0813</c:v>
              </c:pt>
              <c:pt idx="1192">
                <c:v>122.07560000000001</c:v>
              </c:pt>
              <c:pt idx="1193">
                <c:v>122.07560000000001</c:v>
              </c:pt>
              <c:pt idx="1194">
                <c:v>122.07560000000001</c:v>
              </c:pt>
              <c:pt idx="1195">
                <c:v>122.07560000000001</c:v>
              </c:pt>
              <c:pt idx="1196">
                <c:v>122.07560000000001</c:v>
              </c:pt>
              <c:pt idx="1197">
                <c:v>122.07560000000001</c:v>
              </c:pt>
              <c:pt idx="1198">
                <c:v>122.07560000000001</c:v>
              </c:pt>
              <c:pt idx="1199">
                <c:v>122.0694</c:v>
              </c:pt>
              <c:pt idx="1200">
                <c:v>122.0694</c:v>
              </c:pt>
              <c:pt idx="1201">
                <c:v>122.0694</c:v>
              </c:pt>
              <c:pt idx="1202">
                <c:v>122.0694</c:v>
              </c:pt>
              <c:pt idx="1203">
                <c:v>122.0694</c:v>
              </c:pt>
              <c:pt idx="1204">
                <c:v>121.9449</c:v>
              </c:pt>
              <c:pt idx="1205">
                <c:v>121.91499999999999</c:v>
              </c:pt>
              <c:pt idx="1206">
                <c:v>121.90689999999999</c:v>
              </c:pt>
              <c:pt idx="1207">
                <c:v>121.90689999999999</c:v>
              </c:pt>
              <c:pt idx="1208">
                <c:v>121.8839</c:v>
              </c:pt>
              <c:pt idx="1209">
                <c:v>121.8839</c:v>
              </c:pt>
              <c:pt idx="1210">
                <c:v>121.8839</c:v>
              </c:pt>
              <c:pt idx="1211">
                <c:v>121.8839</c:v>
              </c:pt>
              <c:pt idx="1212">
                <c:v>121.8839</c:v>
              </c:pt>
              <c:pt idx="1213">
                <c:v>121.8839</c:v>
              </c:pt>
              <c:pt idx="1214">
                <c:v>121.8839</c:v>
              </c:pt>
              <c:pt idx="1215">
                <c:v>121.76140000000001</c:v>
              </c:pt>
              <c:pt idx="1216">
                <c:v>121.76140000000001</c:v>
              </c:pt>
              <c:pt idx="1217">
                <c:v>121.6846</c:v>
              </c:pt>
              <c:pt idx="1218">
                <c:v>121.6575</c:v>
              </c:pt>
              <c:pt idx="1219">
                <c:v>121.6575</c:v>
              </c:pt>
              <c:pt idx="1220">
                <c:v>121.5655</c:v>
              </c:pt>
              <c:pt idx="1221">
                <c:v>121.5655</c:v>
              </c:pt>
              <c:pt idx="1222">
                <c:v>121.50489999999999</c:v>
              </c:pt>
              <c:pt idx="1223">
                <c:v>121.4083</c:v>
              </c:pt>
              <c:pt idx="1224">
                <c:v>121.3177</c:v>
              </c:pt>
              <c:pt idx="1225">
                <c:v>121.3177</c:v>
              </c:pt>
              <c:pt idx="1226">
                <c:v>121.3177</c:v>
              </c:pt>
              <c:pt idx="1227">
                <c:v>121.3177</c:v>
              </c:pt>
              <c:pt idx="1228">
                <c:v>121.3177</c:v>
              </c:pt>
              <c:pt idx="1229">
                <c:v>121.315</c:v>
              </c:pt>
              <c:pt idx="1230">
                <c:v>121.3128</c:v>
              </c:pt>
              <c:pt idx="1231">
                <c:v>121.29940000000001</c:v>
              </c:pt>
              <c:pt idx="1232">
                <c:v>121.23050000000001</c:v>
              </c:pt>
              <c:pt idx="1233">
                <c:v>121.1908</c:v>
              </c:pt>
              <c:pt idx="1234">
                <c:v>121.1908</c:v>
              </c:pt>
              <c:pt idx="1235">
                <c:v>121.14699999999999</c:v>
              </c:pt>
              <c:pt idx="1236">
                <c:v>121.14699999999999</c:v>
              </c:pt>
              <c:pt idx="1237">
                <c:v>121.12599999999999</c:v>
              </c:pt>
              <c:pt idx="1238">
                <c:v>120.8301</c:v>
              </c:pt>
              <c:pt idx="1239">
                <c:v>120.712</c:v>
              </c:pt>
              <c:pt idx="1240">
                <c:v>120.70870000000001</c:v>
              </c:pt>
              <c:pt idx="1241">
                <c:v>120.70870000000001</c:v>
              </c:pt>
              <c:pt idx="1242">
                <c:v>120.70870000000001</c:v>
              </c:pt>
              <c:pt idx="1243">
                <c:v>120.70870000000001</c:v>
              </c:pt>
              <c:pt idx="1244">
                <c:v>120.70870000000001</c:v>
              </c:pt>
              <c:pt idx="1245">
                <c:v>120.70870000000001</c:v>
              </c:pt>
              <c:pt idx="1246">
                <c:v>120.5656</c:v>
              </c:pt>
              <c:pt idx="1247">
                <c:v>120.5656</c:v>
              </c:pt>
              <c:pt idx="1248">
                <c:v>120.5656</c:v>
              </c:pt>
              <c:pt idx="1249">
                <c:v>120.55720000000001</c:v>
              </c:pt>
              <c:pt idx="1250">
                <c:v>120.50879999999999</c:v>
              </c:pt>
              <c:pt idx="1251">
                <c:v>120.3689</c:v>
              </c:pt>
              <c:pt idx="1252">
                <c:v>120.3689</c:v>
              </c:pt>
              <c:pt idx="1253">
                <c:v>120.1647</c:v>
              </c:pt>
              <c:pt idx="1254">
                <c:v>120.1647</c:v>
              </c:pt>
              <c:pt idx="1255">
                <c:v>120.0864</c:v>
              </c:pt>
              <c:pt idx="1256">
                <c:v>120.0864</c:v>
              </c:pt>
              <c:pt idx="1257">
                <c:v>120.0864</c:v>
              </c:pt>
              <c:pt idx="1258">
                <c:v>120.0864</c:v>
              </c:pt>
              <c:pt idx="1259">
                <c:v>120.06399999999999</c:v>
              </c:pt>
              <c:pt idx="1260">
                <c:v>120.0398</c:v>
              </c:pt>
              <c:pt idx="1261">
                <c:v>120.0398</c:v>
              </c:pt>
              <c:pt idx="1262">
                <c:v>120.0326</c:v>
              </c:pt>
              <c:pt idx="1263">
                <c:v>119.8691</c:v>
              </c:pt>
              <c:pt idx="1264">
                <c:v>119.8691</c:v>
              </c:pt>
              <c:pt idx="1265">
                <c:v>119.8691</c:v>
              </c:pt>
              <c:pt idx="1266">
                <c:v>119.8691</c:v>
              </c:pt>
              <c:pt idx="1267">
                <c:v>119.8612</c:v>
              </c:pt>
              <c:pt idx="1268">
                <c:v>119.80630000000001</c:v>
              </c:pt>
              <c:pt idx="1269">
                <c:v>119.7792</c:v>
              </c:pt>
              <c:pt idx="1270">
                <c:v>119.65430000000001</c:v>
              </c:pt>
              <c:pt idx="1271">
                <c:v>119.56959999999999</c:v>
              </c:pt>
              <c:pt idx="1272">
                <c:v>119.56959999999999</c:v>
              </c:pt>
              <c:pt idx="1273">
                <c:v>119.56959999999999</c:v>
              </c:pt>
              <c:pt idx="1274">
                <c:v>119.56959999999999</c:v>
              </c:pt>
              <c:pt idx="1275">
                <c:v>119.5527</c:v>
              </c:pt>
              <c:pt idx="1276">
                <c:v>119.5527</c:v>
              </c:pt>
              <c:pt idx="1277">
                <c:v>119.5527</c:v>
              </c:pt>
              <c:pt idx="1278">
                <c:v>119.4736</c:v>
              </c:pt>
              <c:pt idx="1279">
                <c:v>119.4736</c:v>
              </c:pt>
              <c:pt idx="1280">
                <c:v>119.4736</c:v>
              </c:pt>
              <c:pt idx="1281">
                <c:v>119.4367</c:v>
              </c:pt>
              <c:pt idx="1282">
                <c:v>119.4367</c:v>
              </c:pt>
              <c:pt idx="1283">
                <c:v>119.4367</c:v>
              </c:pt>
              <c:pt idx="1284">
                <c:v>119.4367</c:v>
              </c:pt>
              <c:pt idx="1285">
                <c:v>119.4367</c:v>
              </c:pt>
              <c:pt idx="1286">
                <c:v>119.4367</c:v>
              </c:pt>
              <c:pt idx="1287">
                <c:v>119.4367</c:v>
              </c:pt>
              <c:pt idx="1288">
                <c:v>119.4367</c:v>
              </c:pt>
              <c:pt idx="1289">
                <c:v>119.4367</c:v>
              </c:pt>
              <c:pt idx="1290">
                <c:v>119.43570000000001</c:v>
              </c:pt>
              <c:pt idx="1291">
                <c:v>119.43570000000001</c:v>
              </c:pt>
              <c:pt idx="1292">
                <c:v>119.43570000000001</c:v>
              </c:pt>
              <c:pt idx="1293">
                <c:v>119.43570000000001</c:v>
              </c:pt>
              <c:pt idx="1294">
                <c:v>119.43570000000001</c:v>
              </c:pt>
              <c:pt idx="1295">
                <c:v>119.35080000000001</c:v>
              </c:pt>
              <c:pt idx="1296">
                <c:v>119.35080000000001</c:v>
              </c:pt>
              <c:pt idx="1297">
                <c:v>119.35080000000001</c:v>
              </c:pt>
              <c:pt idx="1298">
                <c:v>119.35080000000001</c:v>
              </c:pt>
              <c:pt idx="1299">
                <c:v>119.3496</c:v>
              </c:pt>
              <c:pt idx="1300">
                <c:v>119.3496</c:v>
              </c:pt>
              <c:pt idx="1301">
                <c:v>119.30640000000001</c:v>
              </c:pt>
              <c:pt idx="1302">
                <c:v>119.30640000000001</c:v>
              </c:pt>
              <c:pt idx="1303">
                <c:v>119.30640000000001</c:v>
              </c:pt>
              <c:pt idx="1304">
                <c:v>119.30640000000001</c:v>
              </c:pt>
              <c:pt idx="1305">
                <c:v>119.2333</c:v>
              </c:pt>
              <c:pt idx="1306">
                <c:v>119.2333</c:v>
              </c:pt>
              <c:pt idx="1307">
                <c:v>119.1353</c:v>
              </c:pt>
              <c:pt idx="1308">
                <c:v>119.1353</c:v>
              </c:pt>
              <c:pt idx="1309">
                <c:v>119.1353</c:v>
              </c:pt>
              <c:pt idx="1310">
                <c:v>119.1353</c:v>
              </c:pt>
              <c:pt idx="1311">
                <c:v>119.1353</c:v>
              </c:pt>
              <c:pt idx="1312">
                <c:v>119.1353</c:v>
              </c:pt>
              <c:pt idx="1313">
                <c:v>119.1353</c:v>
              </c:pt>
              <c:pt idx="1314">
                <c:v>119.1353</c:v>
              </c:pt>
              <c:pt idx="1315">
                <c:v>119.00489999999999</c:v>
              </c:pt>
              <c:pt idx="1316">
                <c:v>118.8755</c:v>
              </c:pt>
              <c:pt idx="1317">
                <c:v>118.8755</c:v>
              </c:pt>
              <c:pt idx="1318">
                <c:v>118.8755</c:v>
              </c:pt>
              <c:pt idx="1319">
                <c:v>118.8755</c:v>
              </c:pt>
              <c:pt idx="1320">
                <c:v>118.8755</c:v>
              </c:pt>
              <c:pt idx="1321">
                <c:v>118.8755</c:v>
              </c:pt>
              <c:pt idx="1322">
                <c:v>118.85590000000001</c:v>
              </c:pt>
              <c:pt idx="1323">
                <c:v>118.74890000000001</c:v>
              </c:pt>
              <c:pt idx="1324">
                <c:v>118.68210000000001</c:v>
              </c:pt>
              <c:pt idx="1325">
                <c:v>118.68210000000001</c:v>
              </c:pt>
              <c:pt idx="1326">
                <c:v>118.65140000000001</c:v>
              </c:pt>
              <c:pt idx="1327">
                <c:v>118.65140000000001</c:v>
              </c:pt>
              <c:pt idx="1328">
                <c:v>118.65140000000001</c:v>
              </c:pt>
              <c:pt idx="1329">
                <c:v>118.5735</c:v>
              </c:pt>
              <c:pt idx="1330">
                <c:v>118.5735</c:v>
              </c:pt>
              <c:pt idx="1331">
                <c:v>118.4662</c:v>
              </c:pt>
              <c:pt idx="1332">
                <c:v>118.4147</c:v>
              </c:pt>
              <c:pt idx="1333">
                <c:v>118.4147</c:v>
              </c:pt>
              <c:pt idx="1334">
                <c:v>118.4147</c:v>
              </c:pt>
              <c:pt idx="1335">
                <c:v>118.3646</c:v>
              </c:pt>
              <c:pt idx="1336">
                <c:v>118.31180000000001</c:v>
              </c:pt>
              <c:pt idx="1337">
                <c:v>118.31180000000001</c:v>
              </c:pt>
              <c:pt idx="1338">
                <c:v>118.31180000000001</c:v>
              </c:pt>
              <c:pt idx="1339">
                <c:v>118.27210000000001</c:v>
              </c:pt>
              <c:pt idx="1340">
                <c:v>118.2466</c:v>
              </c:pt>
              <c:pt idx="1341">
                <c:v>118.22670000000001</c:v>
              </c:pt>
              <c:pt idx="1342">
                <c:v>118.1874</c:v>
              </c:pt>
              <c:pt idx="1343">
                <c:v>118.1455</c:v>
              </c:pt>
              <c:pt idx="1344">
                <c:v>118.1455</c:v>
              </c:pt>
              <c:pt idx="1345">
                <c:v>118.1455</c:v>
              </c:pt>
              <c:pt idx="1346">
                <c:v>118.1455</c:v>
              </c:pt>
              <c:pt idx="1347">
                <c:v>118.1353</c:v>
              </c:pt>
              <c:pt idx="1348">
                <c:v>118.1353</c:v>
              </c:pt>
              <c:pt idx="1349">
                <c:v>118.0523</c:v>
              </c:pt>
              <c:pt idx="1350">
                <c:v>118.0523</c:v>
              </c:pt>
              <c:pt idx="1351">
                <c:v>118.0523</c:v>
              </c:pt>
              <c:pt idx="1352">
                <c:v>117.8421</c:v>
              </c:pt>
              <c:pt idx="1353">
                <c:v>117.7088</c:v>
              </c:pt>
              <c:pt idx="1354">
                <c:v>117.7088</c:v>
              </c:pt>
              <c:pt idx="1355">
                <c:v>117.7088</c:v>
              </c:pt>
              <c:pt idx="1356">
                <c:v>117.70010000000001</c:v>
              </c:pt>
              <c:pt idx="1357">
                <c:v>117.6972</c:v>
              </c:pt>
              <c:pt idx="1358">
                <c:v>117.6972</c:v>
              </c:pt>
              <c:pt idx="1359">
                <c:v>117.6972</c:v>
              </c:pt>
              <c:pt idx="1360">
                <c:v>117.6972</c:v>
              </c:pt>
              <c:pt idx="1361">
                <c:v>117.6972</c:v>
              </c:pt>
              <c:pt idx="1362">
                <c:v>117.6972</c:v>
              </c:pt>
              <c:pt idx="1363">
                <c:v>117.6972</c:v>
              </c:pt>
              <c:pt idx="1364">
                <c:v>117.6972</c:v>
              </c:pt>
              <c:pt idx="1365">
                <c:v>117.6972</c:v>
              </c:pt>
              <c:pt idx="1366">
                <c:v>117.6972</c:v>
              </c:pt>
              <c:pt idx="1367">
                <c:v>117.6751</c:v>
              </c:pt>
              <c:pt idx="1368">
                <c:v>117.4054</c:v>
              </c:pt>
              <c:pt idx="1369">
                <c:v>117.4054</c:v>
              </c:pt>
              <c:pt idx="1370">
                <c:v>117.2266</c:v>
              </c:pt>
              <c:pt idx="1371">
                <c:v>117.2051</c:v>
              </c:pt>
              <c:pt idx="1372">
                <c:v>117.2051</c:v>
              </c:pt>
              <c:pt idx="1373">
                <c:v>117.05759999999999</c:v>
              </c:pt>
              <c:pt idx="1374">
                <c:v>117.01519999999999</c:v>
              </c:pt>
              <c:pt idx="1375">
                <c:v>116.988</c:v>
              </c:pt>
              <c:pt idx="1376">
                <c:v>116.988</c:v>
              </c:pt>
              <c:pt idx="1377">
                <c:v>116.9329</c:v>
              </c:pt>
              <c:pt idx="1378">
                <c:v>116.92899999999999</c:v>
              </c:pt>
              <c:pt idx="1379">
                <c:v>116.9286</c:v>
              </c:pt>
              <c:pt idx="1380">
                <c:v>116.9286</c:v>
              </c:pt>
              <c:pt idx="1381">
                <c:v>116.9144</c:v>
              </c:pt>
              <c:pt idx="1382">
                <c:v>116.9144</c:v>
              </c:pt>
              <c:pt idx="1383">
                <c:v>116.9144</c:v>
              </c:pt>
              <c:pt idx="1384">
                <c:v>116.8618</c:v>
              </c:pt>
              <c:pt idx="1385">
                <c:v>116.8618</c:v>
              </c:pt>
              <c:pt idx="1386">
                <c:v>116.8618</c:v>
              </c:pt>
              <c:pt idx="1387">
                <c:v>116.8172</c:v>
              </c:pt>
              <c:pt idx="1388">
                <c:v>116.78710000000001</c:v>
              </c:pt>
              <c:pt idx="1389">
                <c:v>116.749</c:v>
              </c:pt>
              <c:pt idx="1390">
                <c:v>116.72330000000001</c:v>
              </c:pt>
              <c:pt idx="1391">
                <c:v>116.6729</c:v>
              </c:pt>
              <c:pt idx="1392">
                <c:v>116.6729</c:v>
              </c:pt>
              <c:pt idx="1393">
                <c:v>116.6729</c:v>
              </c:pt>
              <c:pt idx="1394">
                <c:v>116.6729</c:v>
              </c:pt>
              <c:pt idx="1395">
                <c:v>116.6729</c:v>
              </c:pt>
              <c:pt idx="1396">
                <c:v>116.64710000000001</c:v>
              </c:pt>
              <c:pt idx="1397">
                <c:v>116.64710000000001</c:v>
              </c:pt>
              <c:pt idx="1398">
                <c:v>116.63210000000001</c:v>
              </c:pt>
              <c:pt idx="1399">
                <c:v>116.5929</c:v>
              </c:pt>
              <c:pt idx="1400">
                <c:v>116.5929</c:v>
              </c:pt>
              <c:pt idx="1401">
                <c:v>116.58250000000001</c:v>
              </c:pt>
              <c:pt idx="1402">
                <c:v>116.58250000000001</c:v>
              </c:pt>
              <c:pt idx="1403">
                <c:v>116.58250000000001</c:v>
              </c:pt>
              <c:pt idx="1404">
                <c:v>116.56760000000001</c:v>
              </c:pt>
              <c:pt idx="1405">
                <c:v>116.5595</c:v>
              </c:pt>
              <c:pt idx="1406">
                <c:v>116.55299999999998</c:v>
              </c:pt>
              <c:pt idx="1407">
                <c:v>116.55299999999998</c:v>
              </c:pt>
              <c:pt idx="1408">
                <c:v>116.53489999999999</c:v>
              </c:pt>
              <c:pt idx="1409">
                <c:v>116.53489999999999</c:v>
              </c:pt>
              <c:pt idx="1410">
                <c:v>116.5167</c:v>
              </c:pt>
              <c:pt idx="1411">
                <c:v>116.4401</c:v>
              </c:pt>
              <c:pt idx="1412">
                <c:v>116.4401</c:v>
              </c:pt>
              <c:pt idx="1413">
                <c:v>116.4401</c:v>
              </c:pt>
              <c:pt idx="1414">
                <c:v>116.43979999999999</c:v>
              </c:pt>
              <c:pt idx="1415">
                <c:v>116.43979999999999</c:v>
              </c:pt>
              <c:pt idx="1416">
                <c:v>116.4359</c:v>
              </c:pt>
              <c:pt idx="1417">
                <c:v>116.42899999999999</c:v>
              </c:pt>
              <c:pt idx="1418">
                <c:v>116.4174</c:v>
              </c:pt>
              <c:pt idx="1419">
                <c:v>116.4025</c:v>
              </c:pt>
              <c:pt idx="1420">
                <c:v>116.3753</c:v>
              </c:pt>
              <c:pt idx="1421">
                <c:v>116.3753</c:v>
              </c:pt>
              <c:pt idx="1422">
                <c:v>116.3753</c:v>
              </c:pt>
              <c:pt idx="1423">
                <c:v>116.3501</c:v>
              </c:pt>
              <c:pt idx="1424">
                <c:v>116.3501</c:v>
              </c:pt>
              <c:pt idx="1425">
                <c:v>116.3501</c:v>
              </c:pt>
              <c:pt idx="1426">
                <c:v>116.3501</c:v>
              </c:pt>
              <c:pt idx="1427">
                <c:v>116.3501</c:v>
              </c:pt>
              <c:pt idx="1428">
                <c:v>116.3501</c:v>
              </c:pt>
              <c:pt idx="1429">
                <c:v>116.34499999999998</c:v>
              </c:pt>
              <c:pt idx="1430">
                <c:v>116.29559999999999</c:v>
              </c:pt>
              <c:pt idx="1431">
                <c:v>116.29559999999999</c:v>
              </c:pt>
              <c:pt idx="1432">
                <c:v>116.29559999999999</c:v>
              </c:pt>
              <c:pt idx="1433">
                <c:v>116.29559999999999</c:v>
              </c:pt>
              <c:pt idx="1434">
                <c:v>116.29559999999999</c:v>
              </c:pt>
              <c:pt idx="1435">
                <c:v>116.29559999999999</c:v>
              </c:pt>
              <c:pt idx="1436">
                <c:v>116.2861</c:v>
              </c:pt>
              <c:pt idx="1437">
                <c:v>116.27669999999999</c:v>
              </c:pt>
              <c:pt idx="1438">
                <c:v>116.27669999999999</c:v>
              </c:pt>
              <c:pt idx="1439">
                <c:v>116.27370000000001</c:v>
              </c:pt>
              <c:pt idx="1440">
                <c:v>116.27370000000001</c:v>
              </c:pt>
              <c:pt idx="1441">
                <c:v>116.27370000000001</c:v>
              </c:pt>
              <c:pt idx="1442">
                <c:v>116.2517</c:v>
              </c:pt>
              <c:pt idx="1443">
                <c:v>116.2517</c:v>
              </c:pt>
              <c:pt idx="1444">
                <c:v>116.23020000000001</c:v>
              </c:pt>
              <c:pt idx="1445">
                <c:v>116.23020000000001</c:v>
              </c:pt>
              <c:pt idx="1446">
                <c:v>116.1951</c:v>
              </c:pt>
              <c:pt idx="1447">
                <c:v>116.1951</c:v>
              </c:pt>
              <c:pt idx="1448">
                <c:v>116.1951</c:v>
              </c:pt>
              <c:pt idx="1449">
                <c:v>116.1951</c:v>
              </c:pt>
              <c:pt idx="1450">
                <c:v>116.1591</c:v>
              </c:pt>
              <c:pt idx="1451">
                <c:v>116.1443</c:v>
              </c:pt>
              <c:pt idx="1452">
                <c:v>116.1443</c:v>
              </c:pt>
              <c:pt idx="1453">
                <c:v>116.1435</c:v>
              </c:pt>
              <c:pt idx="1454">
                <c:v>116.09829999999999</c:v>
              </c:pt>
              <c:pt idx="1455">
                <c:v>116.0264</c:v>
              </c:pt>
              <c:pt idx="1456">
                <c:v>116.00880000000001</c:v>
              </c:pt>
              <c:pt idx="1457">
                <c:v>115.9953</c:v>
              </c:pt>
              <c:pt idx="1458">
                <c:v>115.9953</c:v>
              </c:pt>
              <c:pt idx="1459">
                <c:v>115.9479</c:v>
              </c:pt>
              <c:pt idx="1460">
                <c:v>115.9479</c:v>
              </c:pt>
              <c:pt idx="1461">
                <c:v>115.9479</c:v>
              </c:pt>
              <c:pt idx="1462">
                <c:v>115.9268</c:v>
              </c:pt>
              <c:pt idx="1463">
                <c:v>115.9268</c:v>
              </c:pt>
              <c:pt idx="1464">
                <c:v>115.9268</c:v>
              </c:pt>
              <c:pt idx="1465">
                <c:v>115.90390000000001</c:v>
              </c:pt>
              <c:pt idx="1466">
                <c:v>115.87090000000001</c:v>
              </c:pt>
              <c:pt idx="1467">
                <c:v>115.87090000000001</c:v>
              </c:pt>
              <c:pt idx="1468">
                <c:v>115.87090000000001</c:v>
              </c:pt>
              <c:pt idx="1469">
                <c:v>115.8623</c:v>
              </c:pt>
              <c:pt idx="1470">
                <c:v>115.8391</c:v>
              </c:pt>
              <c:pt idx="1471">
                <c:v>115.8391</c:v>
              </c:pt>
              <c:pt idx="1472">
                <c:v>115.7406</c:v>
              </c:pt>
              <c:pt idx="1473">
                <c:v>115.7338</c:v>
              </c:pt>
              <c:pt idx="1474">
                <c:v>115.70370000000001</c:v>
              </c:pt>
              <c:pt idx="1475">
                <c:v>115.70370000000001</c:v>
              </c:pt>
              <c:pt idx="1476">
                <c:v>115.70370000000001</c:v>
              </c:pt>
              <c:pt idx="1477">
                <c:v>115.70370000000001</c:v>
              </c:pt>
              <c:pt idx="1478">
                <c:v>115.6219</c:v>
              </c:pt>
              <c:pt idx="1479">
                <c:v>115.6219</c:v>
              </c:pt>
              <c:pt idx="1480">
                <c:v>115.6219</c:v>
              </c:pt>
              <c:pt idx="1481">
                <c:v>115.6219</c:v>
              </c:pt>
              <c:pt idx="1482">
                <c:v>115.6219</c:v>
              </c:pt>
              <c:pt idx="1483">
                <c:v>115.61980000000001</c:v>
              </c:pt>
              <c:pt idx="1484">
                <c:v>115.61980000000001</c:v>
              </c:pt>
              <c:pt idx="1485">
                <c:v>115.61980000000001</c:v>
              </c:pt>
              <c:pt idx="1486">
                <c:v>115.61980000000001</c:v>
              </c:pt>
              <c:pt idx="1487">
                <c:v>115.61980000000001</c:v>
              </c:pt>
              <c:pt idx="1488">
                <c:v>115.6088</c:v>
              </c:pt>
              <c:pt idx="1489">
                <c:v>115.6088</c:v>
              </c:pt>
              <c:pt idx="1490">
                <c:v>115.6088</c:v>
              </c:pt>
              <c:pt idx="1491">
                <c:v>115.6088</c:v>
              </c:pt>
              <c:pt idx="1492">
                <c:v>115.57340000000001</c:v>
              </c:pt>
              <c:pt idx="1493">
                <c:v>115.57340000000001</c:v>
              </c:pt>
              <c:pt idx="1494">
                <c:v>115.56910000000001</c:v>
              </c:pt>
              <c:pt idx="1495">
                <c:v>115.56620000000001</c:v>
              </c:pt>
              <c:pt idx="1496">
                <c:v>115.56620000000001</c:v>
              </c:pt>
              <c:pt idx="1497">
                <c:v>115.53789999999999</c:v>
              </c:pt>
              <c:pt idx="1498">
                <c:v>115.53789999999999</c:v>
              </c:pt>
              <c:pt idx="1499">
                <c:v>115.5326</c:v>
              </c:pt>
              <c:pt idx="1500">
                <c:v>115.5214</c:v>
              </c:pt>
              <c:pt idx="1501">
                <c:v>115.5214</c:v>
              </c:pt>
              <c:pt idx="1502">
                <c:v>115.5214</c:v>
              </c:pt>
              <c:pt idx="1503">
                <c:v>115.5214</c:v>
              </c:pt>
              <c:pt idx="1504">
                <c:v>115.5129</c:v>
              </c:pt>
              <c:pt idx="1505">
                <c:v>115.5086</c:v>
              </c:pt>
              <c:pt idx="1506">
                <c:v>115.5086</c:v>
              </c:pt>
              <c:pt idx="1507">
                <c:v>115.50250000000001</c:v>
              </c:pt>
              <c:pt idx="1508">
                <c:v>115.4983</c:v>
              </c:pt>
              <c:pt idx="1509">
                <c:v>115.4983</c:v>
              </c:pt>
              <c:pt idx="1510">
                <c:v>115.48499999999999</c:v>
              </c:pt>
              <c:pt idx="1511">
                <c:v>115.48020000000001</c:v>
              </c:pt>
              <c:pt idx="1512">
                <c:v>115.46920000000001</c:v>
              </c:pt>
              <c:pt idx="1513">
                <c:v>115.45899999999999</c:v>
              </c:pt>
              <c:pt idx="1514">
                <c:v>115.45899999999999</c:v>
              </c:pt>
              <c:pt idx="1515">
                <c:v>115.44630000000001</c:v>
              </c:pt>
              <c:pt idx="1516">
                <c:v>115.42799999999998</c:v>
              </c:pt>
              <c:pt idx="1517">
                <c:v>115.42799999999998</c:v>
              </c:pt>
              <c:pt idx="1518">
                <c:v>115.40350000000001</c:v>
              </c:pt>
              <c:pt idx="1519">
                <c:v>115.39879999999999</c:v>
              </c:pt>
              <c:pt idx="1520">
                <c:v>115.38950000000001</c:v>
              </c:pt>
              <c:pt idx="1521">
                <c:v>115.3836</c:v>
              </c:pt>
              <c:pt idx="1522">
                <c:v>115.37220000000001</c:v>
              </c:pt>
              <c:pt idx="1523">
                <c:v>115.37220000000001</c:v>
              </c:pt>
              <c:pt idx="1524">
                <c:v>115.3558</c:v>
              </c:pt>
              <c:pt idx="1525">
                <c:v>115.35199999999999</c:v>
              </c:pt>
              <c:pt idx="1526">
                <c:v>115.3433</c:v>
              </c:pt>
              <c:pt idx="1527">
                <c:v>115.3433</c:v>
              </c:pt>
              <c:pt idx="1528">
                <c:v>115.3263</c:v>
              </c:pt>
              <c:pt idx="1529">
                <c:v>115.32060000000001</c:v>
              </c:pt>
              <c:pt idx="1530">
                <c:v>115.32060000000001</c:v>
              </c:pt>
              <c:pt idx="1531">
                <c:v>115.31699999999999</c:v>
              </c:pt>
              <c:pt idx="1532">
                <c:v>115.31480000000001</c:v>
              </c:pt>
              <c:pt idx="1533">
                <c:v>115.30890000000001</c:v>
              </c:pt>
              <c:pt idx="1534">
                <c:v>115.29179999999999</c:v>
              </c:pt>
              <c:pt idx="1535">
                <c:v>115.2736</c:v>
              </c:pt>
              <c:pt idx="1536">
                <c:v>115.2736</c:v>
              </c:pt>
              <c:pt idx="1537">
                <c:v>115.27080000000001</c:v>
              </c:pt>
              <c:pt idx="1538">
                <c:v>115.2647</c:v>
              </c:pt>
              <c:pt idx="1539">
                <c:v>115.23220000000001</c:v>
              </c:pt>
              <c:pt idx="1540">
                <c:v>115.23220000000001</c:v>
              </c:pt>
              <c:pt idx="1541">
                <c:v>115.1709</c:v>
              </c:pt>
              <c:pt idx="1542">
                <c:v>115.1709</c:v>
              </c:pt>
              <c:pt idx="1543">
                <c:v>115.16200000000001</c:v>
              </c:pt>
              <c:pt idx="1544">
                <c:v>115.1592</c:v>
              </c:pt>
              <c:pt idx="1545">
                <c:v>115.1413</c:v>
              </c:pt>
              <c:pt idx="1546">
                <c:v>115.1003</c:v>
              </c:pt>
              <c:pt idx="1547">
                <c:v>115.07510000000001</c:v>
              </c:pt>
              <c:pt idx="1548">
                <c:v>115.07510000000001</c:v>
              </c:pt>
              <c:pt idx="1549">
                <c:v>115.05420000000001</c:v>
              </c:pt>
              <c:pt idx="1550">
                <c:v>115.05420000000001</c:v>
              </c:pt>
              <c:pt idx="1551">
                <c:v>115.01299999999999</c:v>
              </c:pt>
              <c:pt idx="1552">
                <c:v>115.01299999999999</c:v>
              </c:pt>
              <c:pt idx="1553">
                <c:v>115.01299999999999</c:v>
              </c:pt>
              <c:pt idx="1554">
                <c:v>115.00590000000001</c:v>
              </c:pt>
              <c:pt idx="1555">
                <c:v>114.94279999999999</c:v>
              </c:pt>
              <c:pt idx="1556">
                <c:v>114.9203</c:v>
              </c:pt>
              <c:pt idx="1557">
                <c:v>114.81779999999999</c:v>
              </c:pt>
              <c:pt idx="1558">
                <c:v>114.81779999999999</c:v>
              </c:pt>
              <c:pt idx="1559">
                <c:v>114.81779999999999</c:v>
              </c:pt>
              <c:pt idx="1560">
                <c:v>114.81779999999999</c:v>
              </c:pt>
              <c:pt idx="1561">
                <c:v>114.77520000000001</c:v>
              </c:pt>
              <c:pt idx="1562">
                <c:v>114.7671</c:v>
              </c:pt>
              <c:pt idx="1563">
                <c:v>114.74550000000001</c:v>
              </c:pt>
              <c:pt idx="1564">
                <c:v>114.7432</c:v>
              </c:pt>
              <c:pt idx="1565">
                <c:v>114.73650000000001</c:v>
              </c:pt>
              <c:pt idx="1566">
                <c:v>114.7131</c:v>
              </c:pt>
              <c:pt idx="1567">
                <c:v>114.7131</c:v>
              </c:pt>
              <c:pt idx="1568">
                <c:v>114.7085</c:v>
              </c:pt>
              <c:pt idx="1569">
                <c:v>114.7024</c:v>
              </c:pt>
              <c:pt idx="1570">
                <c:v>114.69630000000001</c:v>
              </c:pt>
              <c:pt idx="1571">
                <c:v>114.69630000000001</c:v>
              </c:pt>
              <c:pt idx="1572">
                <c:v>114.69630000000001</c:v>
              </c:pt>
              <c:pt idx="1573">
                <c:v>114.63639999999999</c:v>
              </c:pt>
              <c:pt idx="1574">
                <c:v>114.63639999999999</c:v>
              </c:pt>
              <c:pt idx="1575">
                <c:v>114.62519999999999</c:v>
              </c:pt>
              <c:pt idx="1576">
                <c:v>114.62519999999999</c:v>
              </c:pt>
              <c:pt idx="1577">
                <c:v>114.6157</c:v>
              </c:pt>
              <c:pt idx="1578">
                <c:v>114.60290000000001</c:v>
              </c:pt>
              <c:pt idx="1579">
                <c:v>114.5865</c:v>
              </c:pt>
              <c:pt idx="1580">
                <c:v>114.5865</c:v>
              </c:pt>
              <c:pt idx="1581">
                <c:v>114.5865</c:v>
              </c:pt>
              <c:pt idx="1582">
                <c:v>114.5865</c:v>
              </c:pt>
              <c:pt idx="1583">
                <c:v>114.57559999999999</c:v>
              </c:pt>
              <c:pt idx="1584">
                <c:v>114.54179999999999</c:v>
              </c:pt>
              <c:pt idx="1585">
                <c:v>114.54179999999999</c:v>
              </c:pt>
              <c:pt idx="1586">
                <c:v>114.5414</c:v>
              </c:pt>
              <c:pt idx="1587">
                <c:v>114.5309</c:v>
              </c:pt>
              <c:pt idx="1588">
                <c:v>114.5162</c:v>
              </c:pt>
              <c:pt idx="1589">
                <c:v>114.5162</c:v>
              </c:pt>
              <c:pt idx="1590">
                <c:v>114.46520000000001</c:v>
              </c:pt>
              <c:pt idx="1591">
                <c:v>114.4333</c:v>
              </c:pt>
              <c:pt idx="1592">
                <c:v>114.4333</c:v>
              </c:pt>
              <c:pt idx="1593">
                <c:v>114.4318</c:v>
              </c:pt>
              <c:pt idx="1594">
                <c:v>114.4318</c:v>
              </c:pt>
              <c:pt idx="1595">
                <c:v>114.4318</c:v>
              </c:pt>
              <c:pt idx="1596">
                <c:v>114.4318</c:v>
              </c:pt>
              <c:pt idx="1597">
                <c:v>114.41970000000001</c:v>
              </c:pt>
              <c:pt idx="1598">
                <c:v>114.4015</c:v>
              </c:pt>
              <c:pt idx="1599">
                <c:v>114.4015</c:v>
              </c:pt>
              <c:pt idx="1600">
                <c:v>114.4015</c:v>
              </c:pt>
              <c:pt idx="1601">
                <c:v>114.4015</c:v>
              </c:pt>
              <c:pt idx="1602">
                <c:v>114.4015</c:v>
              </c:pt>
              <c:pt idx="1603">
                <c:v>114.4015</c:v>
              </c:pt>
              <c:pt idx="1604">
                <c:v>114.4015</c:v>
              </c:pt>
              <c:pt idx="1605">
                <c:v>114.4015</c:v>
              </c:pt>
              <c:pt idx="1606">
                <c:v>114.4015</c:v>
              </c:pt>
              <c:pt idx="1607">
                <c:v>114.4015</c:v>
              </c:pt>
              <c:pt idx="1608">
                <c:v>114.3797</c:v>
              </c:pt>
              <c:pt idx="1609">
                <c:v>114.3614</c:v>
              </c:pt>
              <c:pt idx="1610">
                <c:v>114.3614</c:v>
              </c:pt>
              <c:pt idx="1611">
                <c:v>114.3614</c:v>
              </c:pt>
              <c:pt idx="1612">
                <c:v>114.34529999999999</c:v>
              </c:pt>
              <c:pt idx="1613">
                <c:v>114.3048</c:v>
              </c:pt>
              <c:pt idx="1614">
                <c:v>114.3048</c:v>
              </c:pt>
              <c:pt idx="1615">
                <c:v>114.27080000000001</c:v>
              </c:pt>
              <c:pt idx="1616">
                <c:v>114.24639999999999</c:v>
              </c:pt>
              <c:pt idx="1617">
                <c:v>114.24639999999999</c:v>
              </c:pt>
              <c:pt idx="1618">
                <c:v>114.24639999999999</c:v>
              </c:pt>
              <c:pt idx="1619">
                <c:v>114.2426</c:v>
              </c:pt>
              <c:pt idx="1620">
                <c:v>114.2201</c:v>
              </c:pt>
              <c:pt idx="1621">
                <c:v>114.2092</c:v>
              </c:pt>
              <c:pt idx="1622">
                <c:v>114.2092</c:v>
              </c:pt>
              <c:pt idx="1623">
                <c:v>114.1566</c:v>
              </c:pt>
              <c:pt idx="1624">
                <c:v>114.1566</c:v>
              </c:pt>
              <c:pt idx="1625">
                <c:v>114.13470000000001</c:v>
              </c:pt>
              <c:pt idx="1626">
                <c:v>114.13470000000001</c:v>
              </c:pt>
              <c:pt idx="1627">
                <c:v>114.1147</c:v>
              </c:pt>
              <c:pt idx="1628">
                <c:v>114.08</c:v>
              </c:pt>
              <c:pt idx="1629">
                <c:v>114.06399999999999</c:v>
              </c:pt>
              <c:pt idx="1630">
                <c:v>114.06399999999999</c:v>
              </c:pt>
              <c:pt idx="1631">
                <c:v>113.97410000000001</c:v>
              </c:pt>
              <c:pt idx="1632">
                <c:v>113.97410000000001</c:v>
              </c:pt>
              <c:pt idx="1633">
                <c:v>113.97410000000001</c:v>
              </c:pt>
              <c:pt idx="1634">
                <c:v>113.97410000000001</c:v>
              </c:pt>
              <c:pt idx="1635">
                <c:v>113.96350000000001</c:v>
              </c:pt>
              <c:pt idx="1636">
                <c:v>113.9237</c:v>
              </c:pt>
              <c:pt idx="1637">
                <c:v>113.9196</c:v>
              </c:pt>
              <c:pt idx="1638">
                <c:v>113.84760000000001</c:v>
              </c:pt>
              <c:pt idx="1639">
                <c:v>113.84760000000001</c:v>
              </c:pt>
              <c:pt idx="1640">
                <c:v>113.80289999999999</c:v>
              </c:pt>
              <c:pt idx="1641">
                <c:v>113.80170000000001</c:v>
              </c:pt>
              <c:pt idx="1642">
                <c:v>113.80170000000001</c:v>
              </c:pt>
              <c:pt idx="1643">
                <c:v>113.80170000000001</c:v>
              </c:pt>
              <c:pt idx="1644">
                <c:v>113.77969999999999</c:v>
              </c:pt>
              <c:pt idx="1645">
                <c:v>113.77969999999999</c:v>
              </c:pt>
              <c:pt idx="1646">
                <c:v>113.7796</c:v>
              </c:pt>
              <c:pt idx="1647">
                <c:v>113.7401</c:v>
              </c:pt>
              <c:pt idx="1648">
                <c:v>113.7401</c:v>
              </c:pt>
              <c:pt idx="1649">
                <c:v>113.7401</c:v>
              </c:pt>
              <c:pt idx="1650">
                <c:v>113.7401</c:v>
              </c:pt>
              <c:pt idx="1651">
                <c:v>113.7401</c:v>
              </c:pt>
              <c:pt idx="1652">
                <c:v>113.7401</c:v>
              </c:pt>
              <c:pt idx="1653">
                <c:v>113.7362</c:v>
              </c:pt>
              <c:pt idx="1654">
                <c:v>113.7362</c:v>
              </c:pt>
              <c:pt idx="1655">
                <c:v>113.7022</c:v>
              </c:pt>
              <c:pt idx="1656">
                <c:v>113.68350000000001</c:v>
              </c:pt>
              <c:pt idx="1657">
                <c:v>113.6442</c:v>
              </c:pt>
              <c:pt idx="1658">
                <c:v>113.6442</c:v>
              </c:pt>
              <c:pt idx="1659">
                <c:v>113.6307</c:v>
              </c:pt>
              <c:pt idx="1660">
                <c:v>113.6307</c:v>
              </c:pt>
              <c:pt idx="1661">
                <c:v>113.6307</c:v>
              </c:pt>
              <c:pt idx="1662">
                <c:v>113.61409999999999</c:v>
              </c:pt>
              <c:pt idx="1663">
                <c:v>113.61409999999999</c:v>
              </c:pt>
              <c:pt idx="1664">
                <c:v>113.61409999999999</c:v>
              </c:pt>
              <c:pt idx="1665">
                <c:v>113.6122</c:v>
              </c:pt>
              <c:pt idx="1666">
                <c:v>113.6122</c:v>
              </c:pt>
              <c:pt idx="1667">
                <c:v>113.5981</c:v>
              </c:pt>
              <c:pt idx="1668">
                <c:v>113.5981</c:v>
              </c:pt>
              <c:pt idx="1669">
                <c:v>113.5942</c:v>
              </c:pt>
              <c:pt idx="1670">
                <c:v>113.5942</c:v>
              </c:pt>
              <c:pt idx="1671">
                <c:v>113.5942</c:v>
              </c:pt>
              <c:pt idx="1672">
                <c:v>113.5942</c:v>
              </c:pt>
              <c:pt idx="1673">
                <c:v>113.5942</c:v>
              </c:pt>
              <c:pt idx="1674">
                <c:v>113.58699999999999</c:v>
              </c:pt>
              <c:pt idx="1675">
                <c:v>113.5591</c:v>
              </c:pt>
              <c:pt idx="1676">
                <c:v>113.54199999999999</c:v>
              </c:pt>
              <c:pt idx="1677">
                <c:v>113.54199999999999</c:v>
              </c:pt>
              <c:pt idx="1678">
                <c:v>113.52470000000001</c:v>
              </c:pt>
              <c:pt idx="1679">
                <c:v>113.4971</c:v>
              </c:pt>
              <c:pt idx="1680">
                <c:v>113.482</c:v>
              </c:pt>
              <c:pt idx="1681">
                <c:v>113.482</c:v>
              </c:pt>
              <c:pt idx="1682">
                <c:v>113.482</c:v>
              </c:pt>
              <c:pt idx="1683">
                <c:v>113.482</c:v>
              </c:pt>
              <c:pt idx="1684">
                <c:v>113.482</c:v>
              </c:pt>
              <c:pt idx="1685">
                <c:v>113.4545</c:v>
              </c:pt>
              <c:pt idx="1686">
                <c:v>113.4508</c:v>
              </c:pt>
              <c:pt idx="1687">
                <c:v>113.4508</c:v>
              </c:pt>
              <c:pt idx="1688">
                <c:v>113.4406</c:v>
              </c:pt>
              <c:pt idx="1689">
                <c:v>113.4406</c:v>
              </c:pt>
              <c:pt idx="1690">
                <c:v>113.4406</c:v>
              </c:pt>
              <c:pt idx="1691">
                <c:v>113.4406</c:v>
              </c:pt>
              <c:pt idx="1692">
                <c:v>113.4406</c:v>
              </c:pt>
              <c:pt idx="1693">
                <c:v>113.4406</c:v>
              </c:pt>
              <c:pt idx="1694">
                <c:v>113.4406</c:v>
              </c:pt>
              <c:pt idx="1695">
                <c:v>113.4406</c:v>
              </c:pt>
              <c:pt idx="1696">
                <c:v>113.4348</c:v>
              </c:pt>
              <c:pt idx="1697">
                <c:v>113.4348</c:v>
              </c:pt>
              <c:pt idx="1698">
                <c:v>113.4348</c:v>
              </c:pt>
              <c:pt idx="1699">
                <c:v>113.4348</c:v>
              </c:pt>
              <c:pt idx="1700">
                <c:v>113.41999999999999</c:v>
              </c:pt>
              <c:pt idx="1701">
                <c:v>113.41470000000001</c:v>
              </c:pt>
              <c:pt idx="1702">
                <c:v>113.41470000000001</c:v>
              </c:pt>
              <c:pt idx="1703">
                <c:v>113.39590000000001</c:v>
              </c:pt>
              <c:pt idx="1704">
                <c:v>113.39590000000001</c:v>
              </c:pt>
              <c:pt idx="1705">
                <c:v>113.38630000000001</c:v>
              </c:pt>
              <c:pt idx="1706">
                <c:v>113.38630000000001</c:v>
              </c:pt>
              <c:pt idx="1707">
                <c:v>113.3815</c:v>
              </c:pt>
              <c:pt idx="1708">
                <c:v>113.3657</c:v>
              </c:pt>
              <c:pt idx="1709">
                <c:v>113.3588</c:v>
              </c:pt>
              <c:pt idx="1710">
                <c:v>113.3588</c:v>
              </c:pt>
              <c:pt idx="1711">
                <c:v>113.35040000000001</c:v>
              </c:pt>
              <c:pt idx="1712">
                <c:v>113.35040000000001</c:v>
              </c:pt>
              <c:pt idx="1713">
                <c:v>113.3409</c:v>
              </c:pt>
              <c:pt idx="1714">
                <c:v>113.3302</c:v>
              </c:pt>
              <c:pt idx="1715">
                <c:v>113.3231</c:v>
              </c:pt>
              <c:pt idx="1716">
                <c:v>113.3231</c:v>
              </c:pt>
              <c:pt idx="1717">
                <c:v>113.2991</c:v>
              </c:pt>
              <c:pt idx="1718">
                <c:v>113.2872</c:v>
              </c:pt>
              <c:pt idx="1719">
                <c:v>113.28399999999999</c:v>
              </c:pt>
              <c:pt idx="1720">
                <c:v>113.2533</c:v>
              </c:pt>
              <c:pt idx="1721">
                <c:v>113.23139999999999</c:v>
              </c:pt>
              <c:pt idx="1722">
                <c:v>113.2124</c:v>
              </c:pt>
              <c:pt idx="1723">
                <c:v>113.2124</c:v>
              </c:pt>
              <c:pt idx="1724">
                <c:v>113.2124</c:v>
              </c:pt>
              <c:pt idx="1725">
                <c:v>113.2073</c:v>
              </c:pt>
              <c:pt idx="1726">
                <c:v>113.2073</c:v>
              </c:pt>
              <c:pt idx="1727">
                <c:v>113.2017</c:v>
              </c:pt>
              <c:pt idx="1728">
                <c:v>113.1816</c:v>
              </c:pt>
              <c:pt idx="1729">
                <c:v>113.1816</c:v>
              </c:pt>
              <c:pt idx="1730">
                <c:v>113.16239999999999</c:v>
              </c:pt>
              <c:pt idx="1731">
                <c:v>113.16239999999999</c:v>
              </c:pt>
              <c:pt idx="1732">
                <c:v>113.15469999999999</c:v>
              </c:pt>
              <c:pt idx="1733">
                <c:v>113.15469999999999</c:v>
              </c:pt>
              <c:pt idx="1734">
                <c:v>113.15469999999999</c:v>
              </c:pt>
              <c:pt idx="1735">
                <c:v>113.1217</c:v>
              </c:pt>
              <c:pt idx="1736">
                <c:v>113.10169999999999</c:v>
              </c:pt>
              <c:pt idx="1737">
                <c:v>113.10169999999999</c:v>
              </c:pt>
              <c:pt idx="1738">
                <c:v>113.039</c:v>
              </c:pt>
              <c:pt idx="1739">
                <c:v>113.0164</c:v>
              </c:pt>
              <c:pt idx="1740">
                <c:v>112.9864</c:v>
              </c:pt>
              <c:pt idx="1741">
                <c:v>112.98599999999999</c:v>
              </c:pt>
              <c:pt idx="1742">
                <c:v>112.9772</c:v>
              </c:pt>
              <c:pt idx="1743">
                <c:v>112.943</c:v>
              </c:pt>
              <c:pt idx="1744">
                <c:v>112.93199999999999</c:v>
              </c:pt>
              <c:pt idx="1745">
                <c:v>112.93070000000002</c:v>
              </c:pt>
              <c:pt idx="1746">
                <c:v>112.93070000000002</c:v>
              </c:pt>
              <c:pt idx="1747">
                <c:v>112.93070000000002</c:v>
              </c:pt>
              <c:pt idx="1748">
                <c:v>112.92699999999999</c:v>
              </c:pt>
              <c:pt idx="1749">
                <c:v>112.88679999999999</c:v>
              </c:pt>
              <c:pt idx="1750">
                <c:v>112.85720000000001</c:v>
              </c:pt>
              <c:pt idx="1751">
                <c:v>112.84610000000001</c:v>
              </c:pt>
              <c:pt idx="1752">
                <c:v>112.84610000000001</c:v>
              </c:pt>
              <c:pt idx="1753">
                <c:v>112.82899999999999</c:v>
              </c:pt>
              <c:pt idx="1754">
                <c:v>112.82899999999999</c:v>
              </c:pt>
              <c:pt idx="1755">
                <c:v>112.82899999999999</c:v>
              </c:pt>
              <c:pt idx="1756">
                <c:v>112.82899999999999</c:v>
              </c:pt>
              <c:pt idx="1757">
                <c:v>112.80040000000001</c:v>
              </c:pt>
              <c:pt idx="1758">
                <c:v>112.77520000000001</c:v>
              </c:pt>
              <c:pt idx="1759">
                <c:v>112.77520000000001</c:v>
              </c:pt>
              <c:pt idx="1760">
                <c:v>112.7735</c:v>
              </c:pt>
              <c:pt idx="1761">
                <c:v>112.7295</c:v>
              </c:pt>
              <c:pt idx="1762">
                <c:v>112.7295</c:v>
              </c:pt>
              <c:pt idx="1763">
                <c:v>112.71770000000001</c:v>
              </c:pt>
              <c:pt idx="1764">
                <c:v>112.71770000000001</c:v>
              </c:pt>
              <c:pt idx="1765">
                <c:v>112.6576</c:v>
              </c:pt>
              <c:pt idx="1766">
                <c:v>112.6504</c:v>
              </c:pt>
              <c:pt idx="1767">
                <c:v>112.64580000000001</c:v>
              </c:pt>
              <c:pt idx="1768">
                <c:v>112.64580000000001</c:v>
              </c:pt>
              <c:pt idx="1769">
                <c:v>112.64580000000001</c:v>
              </c:pt>
              <c:pt idx="1770">
                <c:v>112.64580000000001</c:v>
              </c:pt>
              <c:pt idx="1771">
                <c:v>112.64580000000001</c:v>
              </c:pt>
              <c:pt idx="1772">
                <c:v>112.4551</c:v>
              </c:pt>
              <c:pt idx="1773">
                <c:v>112.4551</c:v>
              </c:pt>
              <c:pt idx="1774">
                <c:v>112.4537</c:v>
              </c:pt>
              <c:pt idx="1775">
                <c:v>112.4537</c:v>
              </c:pt>
              <c:pt idx="1776">
                <c:v>112.4421</c:v>
              </c:pt>
              <c:pt idx="1777">
                <c:v>112.4421</c:v>
              </c:pt>
              <c:pt idx="1778">
                <c:v>112.4421</c:v>
              </c:pt>
              <c:pt idx="1779">
                <c:v>112.4421</c:v>
              </c:pt>
              <c:pt idx="1780">
                <c:v>112.36550000000001</c:v>
              </c:pt>
              <c:pt idx="1781">
                <c:v>112.36550000000001</c:v>
              </c:pt>
              <c:pt idx="1782">
                <c:v>112.35590000000001</c:v>
              </c:pt>
              <c:pt idx="1783">
                <c:v>112.35590000000001</c:v>
              </c:pt>
              <c:pt idx="1784">
                <c:v>112.35590000000001</c:v>
              </c:pt>
              <c:pt idx="1785">
                <c:v>112.33629999999999</c:v>
              </c:pt>
              <c:pt idx="1786">
                <c:v>112.33629999999999</c:v>
              </c:pt>
              <c:pt idx="1787">
                <c:v>112.33629999999999</c:v>
              </c:pt>
              <c:pt idx="1788">
                <c:v>112.33629999999999</c:v>
              </c:pt>
              <c:pt idx="1789">
                <c:v>112.33629999999999</c:v>
              </c:pt>
              <c:pt idx="1790">
                <c:v>112.33629999999999</c:v>
              </c:pt>
              <c:pt idx="1791">
                <c:v>112.3171</c:v>
              </c:pt>
              <c:pt idx="1792">
                <c:v>112.3171</c:v>
              </c:pt>
              <c:pt idx="1793">
                <c:v>112.31310000000001</c:v>
              </c:pt>
              <c:pt idx="1794">
                <c:v>112.31310000000001</c:v>
              </c:pt>
              <c:pt idx="1795">
                <c:v>112.2945</c:v>
              </c:pt>
              <c:pt idx="1796">
                <c:v>112.2945</c:v>
              </c:pt>
              <c:pt idx="1797">
                <c:v>112.25970000000001</c:v>
              </c:pt>
              <c:pt idx="1798">
                <c:v>112.25970000000001</c:v>
              </c:pt>
              <c:pt idx="1799">
                <c:v>112.25970000000001</c:v>
              </c:pt>
              <c:pt idx="1800">
                <c:v>112.2456</c:v>
              </c:pt>
              <c:pt idx="1801">
                <c:v>112.21499999999999</c:v>
              </c:pt>
              <c:pt idx="1802">
                <c:v>112.18810000000001</c:v>
              </c:pt>
              <c:pt idx="1803">
                <c:v>112.18559999999999</c:v>
              </c:pt>
              <c:pt idx="1804">
                <c:v>112.18559999999999</c:v>
              </c:pt>
              <c:pt idx="1805">
                <c:v>112.18559999999999</c:v>
              </c:pt>
              <c:pt idx="1806">
                <c:v>112.127</c:v>
              </c:pt>
              <c:pt idx="1807">
                <c:v>112.1187</c:v>
              </c:pt>
              <c:pt idx="1808">
                <c:v>112.1187</c:v>
              </c:pt>
              <c:pt idx="1809">
                <c:v>112.1187</c:v>
              </c:pt>
              <c:pt idx="1810">
                <c:v>112.1187</c:v>
              </c:pt>
              <c:pt idx="1811">
                <c:v>112.1187</c:v>
              </c:pt>
              <c:pt idx="1812">
                <c:v>112.1187</c:v>
              </c:pt>
              <c:pt idx="1813">
                <c:v>112.1187</c:v>
              </c:pt>
              <c:pt idx="1814">
                <c:v>112.10380000000001</c:v>
              </c:pt>
              <c:pt idx="1815">
                <c:v>112.074</c:v>
              </c:pt>
              <c:pt idx="1816">
                <c:v>112.06230000000001</c:v>
              </c:pt>
              <c:pt idx="1817">
                <c:v>112.06230000000001</c:v>
              </c:pt>
              <c:pt idx="1818">
                <c:v>112.06180000000001</c:v>
              </c:pt>
              <c:pt idx="1819">
                <c:v>112.026</c:v>
              </c:pt>
              <c:pt idx="1820">
                <c:v>112.01180000000001</c:v>
              </c:pt>
              <c:pt idx="1821">
                <c:v>112.01180000000001</c:v>
              </c:pt>
              <c:pt idx="1822">
                <c:v>112.0057</c:v>
              </c:pt>
              <c:pt idx="1823">
                <c:v>111.98690000000001</c:v>
              </c:pt>
              <c:pt idx="1824">
                <c:v>111.98690000000001</c:v>
              </c:pt>
              <c:pt idx="1825">
                <c:v>111.98690000000001</c:v>
              </c:pt>
              <c:pt idx="1826">
                <c:v>111.98690000000001</c:v>
              </c:pt>
              <c:pt idx="1827">
                <c:v>111.97999999999999</c:v>
              </c:pt>
              <c:pt idx="1828">
                <c:v>111.97999999999999</c:v>
              </c:pt>
              <c:pt idx="1829">
                <c:v>111.97999999999999</c:v>
              </c:pt>
              <c:pt idx="1830">
                <c:v>111.94030000000001</c:v>
              </c:pt>
              <c:pt idx="1831">
                <c:v>111.91530000000002</c:v>
              </c:pt>
              <c:pt idx="1832">
                <c:v>111.89920000000001</c:v>
              </c:pt>
              <c:pt idx="1833">
                <c:v>111.89920000000001</c:v>
              </c:pt>
              <c:pt idx="1834">
                <c:v>111.89920000000001</c:v>
              </c:pt>
              <c:pt idx="1835">
                <c:v>111.89920000000001</c:v>
              </c:pt>
              <c:pt idx="1836">
                <c:v>111.89920000000001</c:v>
              </c:pt>
              <c:pt idx="1837">
                <c:v>111.8904</c:v>
              </c:pt>
              <c:pt idx="1838">
                <c:v>111.83850000000001</c:v>
              </c:pt>
              <c:pt idx="1839">
                <c:v>111.83850000000001</c:v>
              </c:pt>
              <c:pt idx="1840">
                <c:v>111.83850000000001</c:v>
              </c:pt>
              <c:pt idx="1841">
                <c:v>111.83850000000001</c:v>
              </c:pt>
              <c:pt idx="1842">
                <c:v>111.83850000000001</c:v>
              </c:pt>
              <c:pt idx="1843">
                <c:v>111.8275</c:v>
              </c:pt>
              <c:pt idx="1844">
                <c:v>111.8271</c:v>
              </c:pt>
              <c:pt idx="1845">
                <c:v>111.8271</c:v>
              </c:pt>
              <c:pt idx="1846">
                <c:v>111.8271</c:v>
              </c:pt>
              <c:pt idx="1847">
                <c:v>111.8271</c:v>
              </c:pt>
              <c:pt idx="1848">
                <c:v>111.7954</c:v>
              </c:pt>
              <c:pt idx="1849">
                <c:v>111.7954</c:v>
              </c:pt>
              <c:pt idx="1850">
                <c:v>111.7954</c:v>
              </c:pt>
              <c:pt idx="1851">
                <c:v>111.7756</c:v>
              </c:pt>
              <c:pt idx="1852">
                <c:v>111.7756</c:v>
              </c:pt>
              <c:pt idx="1853">
                <c:v>111.7441</c:v>
              </c:pt>
              <c:pt idx="1854">
                <c:v>111.7441</c:v>
              </c:pt>
              <c:pt idx="1855">
                <c:v>111.72560000000001</c:v>
              </c:pt>
              <c:pt idx="1856">
                <c:v>111.72560000000001</c:v>
              </c:pt>
              <c:pt idx="1857">
                <c:v>111.72560000000001</c:v>
              </c:pt>
              <c:pt idx="1858">
                <c:v>111.72560000000001</c:v>
              </c:pt>
              <c:pt idx="1859">
                <c:v>111.72170000000001</c:v>
              </c:pt>
              <c:pt idx="1860">
                <c:v>111.72170000000001</c:v>
              </c:pt>
              <c:pt idx="1861">
                <c:v>111.72170000000001</c:v>
              </c:pt>
              <c:pt idx="1862">
                <c:v>111.717</c:v>
              </c:pt>
              <c:pt idx="1863">
                <c:v>111.717</c:v>
              </c:pt>
              <c:pt idx="1864">
                <c:v>111.717</c:v>
              </c:pt>
              <c:pt idx="1865">
                <c:v>111.70059999999999</c:v>
              </c:pt>
              <c:pt idx="1866">
                <c:v>111.70059999999999</c:v>
              </c:pt>
              <c:pt idx="1867">
                <c:v>111.70059999999999</c:v>
              </c:pt>
              <c:pt idx="1868">
                <c:v>111.6695</c:v>
              </c:pt>
              <c:pt idx="1869">
                <c:v>111.6695</c:v>
              </c:pt>
              <c:pt idx="1870">
                <c:v>111.6695</c:v>
              </c:pt>
              <c:pt idx="1871">
                <c:v>111.6695</c:v>
              </c:pt>
              <c:pt idx="1872">
                <c:v>111.6695</c:v>
              </c:pt>
              <c:pt idx="1873">
                <c:v>111.6695</c:v>
              </c:pt>
              <c:pt idx="1874">
                <c:v>111.6653</c:v>
              </c:pt>
              <c:pt idx="1875">
                <c:v>111.6653</c:v>
              </c:pt>
              <c:pt idx="1876">
                <c:v>111.6653</c:v>
              </c:pt>
              <c:pt idx="1877">
                <c:v>111.6653</c:v>
              </c:pt>
              <c:pt idx="1878">
                <c:v>111.6653</c:v>
              </c:pt>
              <c:pt idx="1879">
                <c:v>111.6563</c:v>
              </c:pt>
              <c:pt idx="1880">
                <c:v>111.64840000000001</c:v>
              </c:pt>
              <c:pt idx="1881">
                <c:v>111.62139999999999</c:v>
              </c:pt>
              <c:pt idx="1882">
                <c:v>111.62139999999999</c:v>
              </c:pt>
              <c:pt idx="1883">
                <c:v>111.4653</c:v>
              </c:pt>
              <c:pt idx="1884">
                <c:v>111.43680000000001</c:v>
              </c:pt>
              <c:pt idx="1885">
                <c:v>111.36999999999999</c:v>
              </c:pt>
              <c:pt idx="1886">
                <c:v>111.36999999999999</c:v>
              </c:pt>
              <c:pt idx="1887">
                <c:v>111.36999999999999</c:v>
              </c:pt>
              <c:pt idx="1888">
                <c:v>111.36999999999999</c:v>
              </c:pt>
              <c:pt idx="1889">
                <c:v>111.36999999999999</c:v>
              </c:pt>
              <c:pt idx="1890">
                <c:v>111.35209999999999</c:v>
              </c:pt>
              <c:pt idx="1891">
                <c:v>111.35209999999999</c:v>
              </c:pt>
              <c:pt idx="1892">
                <c:v>111.35209999999999</c:v>
              </c:pt>
              <c:pt idx="1893">
                <c:v>111.35209999999999</c:v>
              </c:pt>
              <c:pt idx="1894">
                <c:v>111.35040000000001</c:v>
              </c:pt>
              <c:pt idx="1895">
                <c:v>111.35040000000001</c:v>
              </c:pt>
              <c:pt idx="1896">
                <c:v>111.35040000000001</c:v>
              </c:pt>
              <c:pt idx="1897">
                <c:v>111.32299999999999</c:v>
              </c:pt>
              <c:pt idx="1898">
                <c:v>111.2829</c:v>
              </c:pt>
              <c:pt idx="1899">
                <c:v>111.2829</c:v>
              </c:pt>
              <c:pt idx="1900">
                <c:v>111.2424</c:v>
              </c:pt>
              <c:pt idx="1901">
                <c:v>111.2013</c:v>
              </c:pt>
              <c:pt idx="1902">
                <c:v>111.2013</c:v>
              </c:pt>
              <c:pt idx="1903">
                <c:v>111.2013</c:v>
              </c:pt>
              <c:pt idx="1904">
                <c:v>111.2013</c:v>
              </c:pt>
              <c:pt idx="1905">
                <c:v>111.2013</c:v>
              </c:pt>
              <c:pt idx="1906">
                <c:v>111.0639</c:v>
              </c:pt>
              <c:pt idx="1907">
                <c:v>111.0639</c:v>
              </c:pt>
              <c:pt idx="1908">
                <c:v>110.96390000000001</c:v>
              </c:pt>
              <c:pt idx="1909">
                <c:v>110.96390000000001</c:v>
              </c:pt>
              <c:pt idx="1910">
                <c:v>110.96390000000001</c:v>
              </c:pt>
              <c:pt idx="1911">
                <c:v>110.96390000000001</c:v>
              </c:pt>
              <c:pt idx="1912">
                <c:v>110.9615</c:v>
              </c:pt>
              <c:pt idx="1913">
                <c:v>110.9615</c:v>
              </c:pt>
              <c:pt idx="1914">
                <c:v>110.96129999999999</c:v>
              </c:pt>
              <c:pt idx="1915">
                <c:v>110.96129999999999</c:v>
              </c:pt>
              <c:pt idx="1916">
                <c:v>110.96129999999999</c:v>
              </c:pt>
              <c:pt idx="1917">
                <c:v>110.9444</c:v>
              </c:pt>
              <c:pt idx="1918">
                <c:v>110.9444</c:v>
              </c:pt>
              <c:pt idx="1919">
                <c:v>110.9444</c:v>
              </c:pt>
              <c:pt idx="1920">
                <c:v>110.9444</c:v>
              </c:pt>
              <c:pt idx="1921">
                <c:v>110.9425</c:v>
              </c:pt>
              <c:pt idx="1922">
                <c:v>110.9425</c:v>
              </c:pt>
              <c:pt idx="1923">
                <c:v>110.9256</c:v>
              </c:pt>
              <c:pt idx="1924">
                <c:v>110.92110000000001</c:v>
              </c:pt>
              <c:pt idx="1925">
                <c:v>110.92110000000001</c:v>
              </c:pt>
              <c:pt idx="1926">
                <c:v>110.92110000000001</c:v>
              </c:pt>
              <c:pt idx="1927">
                <c:v>110.92110000000001</c:v>
              </c:pt>
              <c:pt idx="1928">
                <c:v>110.92110000000001</c:v>
              </c:pt>
              <c:pt idx="1929">
                <c:v>110.8926</c:v>
              </c:pt>
              <c:pt idx="1930">
                <c:v>110.8926</c:v>
              </c:pt>
              <c:pt idx="1931">
                <c:v>110.87899999999999</c:v>
              </c:pt>
              <c:pt idx="1932">
                <c:v>110.87899999999999</c:v>
              </c:pt>
              <c:pt idx="1933">
                <c:v>110.87899999999999</c:v>
              </c:pt>
              <c:pt idx="1934">
                <c:v>110.8242</c:v>
              </c:pt>
              <c:pt idx="1935">
                <c:v>110.8242</c:v>
              </c:pt>
              <c:pt idx="1936">
                <c:v>110.8242</c:v>
              </c:pt>
              <c:pt idx="1937">
                <c:v>110.7954</c:v>
              </c:pt>
              <c:pt idx="1938">
                <c:v>110.7954</c:v>
              </c:pt>
              <c:pt idx="1939">
                <c:v>110.7954</c:v>
              </c:pt>
              <c:pt idx="1940">
                <c:v>110.7954</c:v>
              </c:pt>
              <c:pt idx="1941">
                <c:v>110.7954</c:v>
              </c:pt>
              <c:pt idx="1942">
                <c:v>110.7954</c:v>
              </c:pt>
              <c:pt idx="1943">
                <c:v>110.7941</c:v>
              </c:pt>
              <c:pt idx="1944">
                <c:v>110.7941</c:v>
              </c:pt>
              <c:pt idx="1945">
                <c:v>110.7941</c:v>
              </c:pt>
              <c:pt idx="1946">
                <c:v>110.7941</c:v>
              </c:pt>
              <c:pt idx="1947">
                <c:v>110.7941</c:v>
              </c:pt>
              <c:pt idx="1948">
                <c:v>110.7877</c:v>
              </c:pt>
              <c:pt idx="1949">
                <c:v>110.76990000000001</c:v>
              </c:pt>
              <c:pt idx="1950">
                <c:v>110.74549999999999</c:v>
              </c:pt>
              <c:pt idx="1951">
                <c:v>110.74549999999999</c:v>
              </c:pt>
              <c:pt idx="1952">
                <c:v>110.74549999999999</c:v>
              </c:pt>
              <c:pt idx="1953">
                <c:v>110.72510000000001</c:v>
              </c:pt>
              <c:pt idx="1954">
                <c:v>110.72510000000001</c:v>
              </c:pt>
              <c:pt idx="1955">
                <c:v>110.72510000000001</c:v>
              </c:pt>
              <c:pt idx="1956">
                <c:v>110.72470000000001</c:v>
              </c:pt>
              <c:pt idx="1957">
                <c:v>110.72470000000001</c:v>
              </c:pt>
              <c:pt idx="1958">
                <c:v>110.72470000000001</c:v>
              </c:pt>
              <c:pt idx="1959">
                <c:v>110.7171</c:v>
              </c:pt>
              <c:pt idx="1960">
                <c:v>110.7171</c:v>
              </c:pt>
              <c:pt idx="1961">
                <c:v>110.70970000000001</c:v>
              </c:pt>
              <c:pt idx="1962">
                <c:v>110.69090000000001</c:v>
              </c:pt>
              <c:pt idx="1963">
                <c:v>110.69090000000001</c:v>
              </c:pt>
              <c:pt idx="1964">
                <c:v>110.69090000000001</c:v>
              </c:pt>
              <c:pt idx="1965">
                <c:v>110.6853</c:v>
              </c:pt>
              <c:pt idx="1966">
                <c:v>110.65270000000001</c:v>
              </c:pt>
              <c:pt idx="1967">
                <c:v>110.6426</c:v>
              </c:pt>
              <c:pt idx="1968">
                <c:v>110.6426</c:v>
              </c:pt>
              <c:pt idx="1969">
                <c:v>110.62140000000001</c:v>
              </c:pt>
              <c:pt idx="1970">
                <c:v>110.5873</c:v>
              </c:pt>
              <c:pt idx="1971">
                <c:v>110.5873</c:v>
              </c:pt>
              <c:pt idx="1972">
                <c:v>110.5873</c:v>
              </c:pt>
              <c:pt idx="1973">
                <c:v>110.5707</c:v>
              </c:pt>
              <c:pt idx="1974">
                <c:v>110.5707</c:v>
              </c:pt>
              <c:pt idx="1975">
                <c:v>110.5707</c:v>
              </c:pt>
              <c:pt idx="1976">
                <c:v>110.5707</c:v>
              </c:pt>
              <c:pt idx="1977">
                <c:v>110.5707</c:v>
              </c:pt>
              <c:pt idx="1978">
                <c:v>110.5707</c:v>
              </c:pt>
              <c:pt idx="1979">
                <c:v>110.5707</c:v>
              </c:pt>
              <c:pt idx="1980">
                <c:v>110.5707</c:v>
              </c:pt>
              <c:pt idx="1981">
                <c:v>110.2949</c:v>
              </c:pt>
              <c:pt idx="1982">
                <c:v>110.2949</c:v>
              </c:pt>
              <c:pt idx="1983">
                <c:v>110.232</c:v>
              </c:pt>
              <c:pt idx="1984">
                <c:v>110.232</c:v>
              </c:pt>
              <c:pt idx="1985">
                <c:v>110.232</c:v>
              </c:pt>
              <c:pt idx="1986">
                <c:v>110.232</c:v>
              </c:pt>
              <c:pt idx="1987">
                <c:v>110.08239999999999</c:v>
              </c:pt>
              <c:pt idx="1988">
                <c:v>110.08239999999999</c:v>
              </c:pt>
              <c:pt idx="1989">
                <c:v>110.02670000000001</c:v>
              </c:pt>
              <c:pt idx="1990">
                <c:v>110.02670000000001</c:v>
              </c:pt>
              <c:pt idx="1991">
                <c:v>110.02670000000001</c:v>
              </c:pt>
              <c:pt idx="1992">
                <c:v>110.0038</c:v>
              </c:pt>
              <c:pt idx="1993">
                <c:v>110.0038</c:v>
              </c:pt>
              <c:pt idx="1994">
                <c:v>110.0038</c:v>
              </c:pt>
              <c:pt idx="1995">
                <c:v>109.9014</c:v>
              </c:pt>
              <c:pt idx="1996">
                <c:v>109.9014</c:v>
              </c:pt>
              <c:pt idx="1997">
                <c:v>109.9014</c:v>
              </c:pt>
              <c:pt idx="1998">
                <c:v>109.9014</c:v>
              </c:pt>
              <c:pt idx="1999">
                <c:v>109.87090000000001</c:v>
              </c:pt>
              <c:pt idx="2000">
                <c:v>109.83450000000001</c:v>
              </c:pt>
              <c:pt idx="2001">
                <c:v>109.83450000000001</c:v>
              </c:pt>
              <c:pt idx="2002">
                <c:v>109.83450000000001</c:v>
              </c:pt>
              <c:pt idx="2003">
                <c:v>109.8306</c:v>
              </c:pt>
              <c:pt idx="2004">
                <c:v>109.7983</c:v>
              </c:pt>
              <c:pt idx="2005">
                <c:v>109.7983</c:v>
              </c:pt>
              <c:pt idx="2006">
                <c:v>109.7547</c:v>
              </c:pt>
              <c:pt idx="2007">
                <c:v>109.7547</c:v>
              </c:pt>
              <c:pt idx="2008">
                <c:v>109.69430000000001</c:v>
              </c:pt>
              <c:pt idx="2009">
                <c:v>109.69430000000001</c:v>
              </c:pt>
              <c:pt idx="2010">
                <c:v>109.69430000000001</c:v>
              </c:pt>
              <c:pt idx="2011">
                <c:v>109.69430000000001</c:v>
              </c:pt>
              <c:pt idx="2012">
                <c:v>109.69430000000001</c:v>
              </c:pt>
              <c:pt idx="2013">
                <c:v>109.69430000000001</c:v>
              </c:pt>
              <c:pt idx="2014">
                <c:v>109.67490000000001</c:v>
              </c:pt>
              <c:pt idx="2015">
                <c:v>109.67490000000001</c:v>
              </c:pt>
              <c:pt idx="2016">
                <c:v>109.67490000000001</c:v>
              </c:pt>
              <c:pt idx="2017">
                <c:v>109.67490000000001</c:v>
              </c:pt>
              <c:pt idx="2018">
                <c:v>109.67490000000001</c:v>
              </c:pt>
              <c:pt idx="2019">
                <c:v>109.65260000000001</c:v>
              </c:pt>
              <c:pt idx="2020">
                <c:v>109.65260000000001</c:v>
              </c:pt>
              <c:pt idx="2021">
                <c:v>109.65260000000001</c:v>
              </c:pt>
              <c:pt idx="2022">
                <c:v>109.65260000000001</c:v>
              </c:pt>
              <c:pt idx="2023">
                <c:v>109.65260000000001</c:v>
              </c:pt>
              <c:pt idx="2024">
                <c:v>109.65260000000001</c:v>
              </c:pt>
              <c:pt idx="2025">
                <c:v>109.65260000000001</c:v>
              </c:pt>
              <c:pt idx="2026">
                <c:v>109.65260000000001</c:v>
              </c:pt>
              <c:pt idx="2027">
                <c:v>109.65260000000001</c:v>
              </c:pt>
              <c:pt idx="2028">
                <c:v>109.6524</c:v>
              </c:pt>
              <c:pt idx="2029">
                <c:v>109.6524</c:v>
              </c:pt>
              <c:pt idx="2030">
                <c:v>109.47579999999999</c:v>
              </c:pt>
              <c:pt idx="2031">
                <c:v>109.46640000000001</c:v>
              </c:pt>
              <c:pt idx="2032">
                <c:v>109.46640000000001</c:v>
              </c:pt>
              <c:pt idx="2033">
                <c:v>109.46640000000001</c:v>
              </c:pt>
              <c:pt idx="2034">
                <c:v>109.36710000000001</c:v>
              </c:pt>
              <c:pt idx="2035">
                <c:v>109.20830000000001</c:v>
              </c:pt>
              <c:pt idx="2036">
                <c:v>109.20830000000001</c:v>
              </c:pt>
              <c:pt idx="2037">
                <c:v>109.20830000000001</c:v>
              </c:pt>
              <c:pt idx="2038">
                <c:v>109.20830000000001</c:v>
              </c:pt>
              <c:pt idx="2039">
                <c:v>109.20830000000001</c:v>
              </c:pt>
              <c:pt idx="2040">
                <c:v>109.20830000000001</c:v>
              </c:pt>
              <c:pt idx="2041">
                <c:v>109.20830000000001</c:v>
              </c:pt>
              <c:pt idx="2042">
                <c:v>109.20830000000001</c:v>
              </c:pt>
              <c:pt idx="2043">
                <c:v>109.20830000000001</c:v>
              </c:pt>
              <c:pt idx="2044">
                <c:v>109.20830000000001</c:v>
              </c:pt>
              <c:pt idx="2045">
                <c:v>109.20830000000001</c:v>
              </c:pt>
              <c:pt idx="2046">
                <c:v>109.16290000000001</c:v>
              </c:pt>
              <c:pt idx="2047">
                <c:v>109.1331</c:v>
              </c:pt>
              <c:pt idx="2048">
                <c:v>109.1331</c:v>
              </c:pt>
              <c:pt idx="2049">
                <c:v>109.1125</c:v>
              </c:pt>
              <c:pt idx="2050">
                <c:v>109.10550000000001</c:v>
              </c:pt>
              <c:pt idx="2051">
                <c:v>109.0624</c:v>
              </c:pt>
              <c:pt idx="2052">
                <c:v>109.0624</c:v>
              </c:pt>
              <c:pt idx="2053">
                <c:v>109.0624</c:v>
              </c:pt>
              <c:pt idx="2054">
                <c:v>109.0624</c:v>
              </c:pt>
              <c:pt idx="2055">
                <c:v>109.0624</c:v>
              </c:pt>
              <c:pt idx="2056">
                <c:v>109.0624</c:v>
              </c:pt>
              <c:pt idx="2057">
                <c:v>109.0624</c:v>
              </c:pt>
              <c:pt idx="2058">
                <c:v>109.0624</c:v>
              </c:pt>
              <c:pt idx="2059">
                <c:v>109.0624</c:v>
              </c:pt>
              <c:pt idx="2060">
                <c:v>109.0624</c:v>
              </c:pt>
              <c:pt idx="2061">
                <c:v>109.0151</c:v>
              </c:pt>
              <c:pt idx="2062">
                <c:v>109.0151</c:v>
              </c:pt>
              <c:pt idx="2063">
                <c:v>109.0151</c:v>
              </c:pt>
              <c:pt idx="2064">
                <c:v>108.9769</c:v>
              </c:pt>
              <c:pt idx="2065">
                <c:v>108.9769</c:v>
              </c:pt>
              <c:pt idx="2066">
                <c:v>108.9721</c:v>
              </c:pt>
              <c:pt idx="2067">
                <c:v>108.88740000000001</c:v>
              </c:pt>
              <c:pt idx="2068">
                <c:v>108.8445</c:v>
              </c:pt>
              <c:pt idx="2069">
                <c:v>108.8445</c:v>
              </c:pt>
              <c:pt idx="2070">
                <c:v>108.7364</c:v>
              </c:pt>
              <c:pt idx="2071">
                <c:v>108.67550000000001</c:v>
              </c:pt>
              <c:pt idx="2072">
                <c:v>108.65339999999999</c:v>
              </c:pt>
              <c:pt idx="2073">
                <c:v>108.65270000000001</c:v>
              </c:pt>
              <c:pt idx="2074">
                <c:v>108.64189999999999</c:v>
              </c:pt>
              <c:pt idx="2075">
                <c:v>108.64189999999999</c:v>
              </c:pt>
              <c:pt idx="2076">
                <c:v>108.5718</c:v>
              </c:pt>
              <c:pt idx="2077">
                <c:v>108.5718</c:v>
              </c:pt>
              <c:pt idx="2078">
                <c:v>108.5718</c:v>
              </c:pt>
              <c:pt idx="2079">
                <c:v>108.5718</c:v>
              </c:pt>
              <c:pt idx="2080">
                <c:v>108.5718</c:v>
              </c:pt>
              <c:pt idx="2081">
                <c:v>108.53399999999999</c:v>
              </c:pt>
              <c:pt idx="2082">
                <c:v>108.53399999999999</c:v>
              </c:pt>
              <c:pt idx="2083">
                <c:v>108.53399999999999</c:v>
              </c:pt>
              <c:pt idx="2084">
                <c:v>108.53399999999999</c:v>
              </c:pt>
              <c:pt idx="2085">
                <c:v>108.53399999999999</c:v>
              </c:pt>
              <c:pt idx="2086">
                <c:v>108.4049</c:v>
              </c:pt>
              <c:pt idx="2087">
                <c:v>108.3969</c:v>
              </c:pt>
              <c:pt idx="2088">
                <c:v>108.3969</c:v>
              </c:pt>
              <c:pt idx="2089">
                <c:v>108.3969</c:v>
              </c:pt>
              <c:pt idx="2090">
                <c:v>108.38800000000001</c:v>
              </c:pt>
              <c:pt idx="2091">
                <c:v>108.38800000000001</c:v>
              </c:pt>
              <c:pt idx="2092">
                <c:v>108.38800000000001</c:v>
              </c:pt>
              <c:pt idx="2093">
                <c:v>108.38800000000001</c:v>
              </c:pt>
              <c:pt idx="2094">
                <c:v>108.38800000000001</c:v>
              </c:pt>
              <c:pt idx="2095">
                <c:v>108.38800000000001</c:v>
              </c:pt>
              <c:pt idx="2096">
                <c:v>108.38800000000001</c:v>
              </c:pt>
              <c:pt idx="2097">
                <c:v>108.35099999999998</c:v>
              </c:pt>
              <c:pt idx="2098">
                <c:v>108.34060000000001</c:v>
              </c:pt>
              <c:pt idx="2099">
                <c:v>108.34060000000001</c:v>
              </c:pt>
              <c:pt idx="2100">
                <c:v>108.34060000000001</c:v>
              </c:pt>
              <c:pt idx="2101">
                <c:v>108.34060000000001</c:v>
              </c:pt>
              <c:pt idx="2102">
                <c:v>108.34060000000001</c:v>
              </c:pt>
              <c:pt idx="2103">
                <c:v>108.32510000000001</c:v>
              </c:pt>
              <c:pt idx="2104">
                <c:v>108.3095</c:v>
              </c:pt>
              <c:pt idx="2105">
                <c:v>108.3095</c:v>
              </c:pt>
              <c:pt idx="2106">
                <c:v>108.3095</c:v>
              </c:pt>
              <c:pt idx="2107">
                <c:v>108.2741</c:v>
              </c:pt>
              <c:pt idx="2108">
                <c:v>108.2741</c:v>
              </c:pt>
              <c:pt idx="2109">
                <c:v>108.2741</c:v>
              </c:pt>
              <c:pt idx="2110">
                <c:v>108.2741</c:v>
              </c:pt>
              <c:pt idx="2111">
                <c:v>108.2741</c:v>
              </c:pt>
              <c:pt idx="2112">
                <c:v>108.22330000000001</c:v>
              </c:pt>
              <c:pt idx="2113">
                <c:v>108.2009</c:v>
              </c:pt>
              <c:pt idx="2114">
                <c:v>108.2007</c:v>
              </c:pt>
              <c:pt idx="2115">
                <c:v>108.2007</c:v>
              </c:pt>
              <c:pt idx="2116">
                <c:v>108.2007</c:v>
              </c:pt>
              <c:pt idx="2117">
                <c:v>108.20010000000001</c:v>
              </c:pt>
              <c:pt idx="2118">
                <c:v>108.17550000000001</c:v>
              </c:pt>
              <c:pt idx="2119">
                <c:v>108.1317</c:v>
              </c:pt>
              <c:pt idx="2120">
                <c:v>108.1317</c:v>
              </c:pt>
              <c:pt idx="2121">
                <c:v>108.1148</c:v>
              </c:pt>
              <c:pt idx="2122">
                <c:v>108.1148</c:v>
              </c:pt>
              <c:pt idx="2123">
                <c:v>108.1148</c:v>
              </c:pt>
              <c:pt idx="2124">
                <c:v>108.10029999999999</c:v>
              </c:pt>
              <c:pt idx="2125">
                <c:v>108.04719999999999</c:v>
              </c:pt>
              <c:pt idx="2126">
                <c:v>108.04719999999999</c:v>
              </c:pt>
              <c:pt idx="2127">
                <c:v>108.04719999999999</c:v>
              </c:pt>
              <c:pt idx="2128">
                <c:v>108.0467</c:v>
              </c:pt>
              <c:pt idx="2129">
                <c:v>108.0467</c:v>
              </c:pt>
              <c:pt idx="2130">
                <c:v>108.0414</c:v>
              </c:pt>
              <c:pt idx="2131">
                <c:v>108.01220000000001</c:v>
              </c:pt>
              <c:pt idx="2132">
                <c:v>108.01220000000001</c:v>
              </c:pt>
              <c:pt idx="2133">
                <c:v>108.01220000000001</c:v>
              </c:pt>
              <c:pt idx="2134">
                <c:v>107.9932</c:v>
              </c:pt>
              <c:pt idx="2135">
                <c:v>107.9932</c:v>
              </c:pt>
              <c:pt idx="2136">
                <c:v>107.9932</c:v>
              </c:pt>
              <c:pt idx="2137">
                <c:v>107.9932</c:v>
              </c:pt>
              <c:pt idx="2138">
                <c:v>107.9932</c:v>
              </c:pt>
              <c:pt idx="2139">
                <c:v>107.9932</c:v>
              </c:pt>
              <c:pt idx="2140">
                <c:v>107.9932</c:v>
              </c:pt>
              <c:pt idx="2141">
                <c:v>107.90349999999999</c:v>
              </c:pt>
              <c:pt idx="2142">
                <c:v>107.90349999999999</c:v>
              </c:pt>
              <c:pt idx="2143">
                <c:v>107.90349999999999</c:v>
              </c:pt>
              <c:pt idx="2144">
                <c:v>107.90349999999999</c:v>
              </c:pt>
              <c:pt idx="2145">
                <c:v>107.8275</c:v>
              </c:pt>
              <c:pt idx="2146">
                <c:v>107.8275</c:v>
              </c:pt>
              <c:pt idx="2147">
                <c:v>107.8275</c:v>
              </c:pt>
              <c:pt idx="2148">
                <c:v>107.8275</c:v>
              </c:pt>
              <c:pt idx="2149">
                <c:v>107.8275</c:v>
              </c:pt>
              <c:pt idx="2150">
                <c:v>107.8275</c:v>
              </c:pt>
              <c:pt idx="2151">
                <c:v>107.8206</c:v>
              </c:pt>
              <c:pt idx="2152">
                <c:v>107.8206</c:v>
              </c:pt>
              <c:pt idx="2153">
                <c:v>107.8206</c:v>
              </c:pt>
              <c:pt idx="2154">
                <c:v>107.8206</c:v>
              </c:pt>
              <c:pt idx="2155">
                <c:v>107.8206</c:v>
              </c:pt>
              <c:pt idx="2156">
                <c:v>107.8206</c:v>
              </c:pt>
              <c:pt idx="2157">
                <c:v>107.8206</c:v>
              </c:pt>
              <c:pt idx="2158">
                <c:v>107.8074</c:v>
              </c:pt>
              <c:pt idx="2159">
                <c:v>107.8074</c:v>
              </c:pt>
              <c:pt idx="2160">
                <c:v>107.8074</c:v>
              </c:pt>
              <c:pt idx="2161">
                <c:v>107.8074</c:v>
              </c:pt>
              <c:pt idx="2162">
                <c:v>107.8074</c:v>
              </c:pt>
              <c:pt idx="2163">
                <c:v>107.794</c:v>
              </c:pt>
              <c:pt idx="2164">
                <c:v>107.794</c:v>
              </c:pt>
              <c:pt idx="2165">
                <c:v>107.7533</c:v>
              </c:pt>
              <c:pt idx="2166">
                <c:v>107.71510000000001</c:v>
              </c:pt>
              <c:pt idx="2167">
                <c:v>107.56399999999999</c:v>
              </c:pt>
              <c:pt idx="2168">
                <c:v>107.56399999999999</c:v>
              </c:pt>
              <c:pt idx="2169">
                <c:v>107.53</c:v>
              </c:pt>
              <c:pt idx="2170">
                <c:v>107.5236</c:v>
              </c:pt>
              <c:pt idx="2171">
                <c:v>107.51860000000001</c:v>
              </c:pt>
              <c:pt idx="2172">
                <c:v>107.51860000000001</c:v>
              </c:pt>
              <c:pt idx="2173">
                <c:v>107.4879</c:v>
              </c:pt>
              <c:pt idx="2174">
                <c:v>107.3969</c:v>
              </c:pt>
              <c:pt idx="2175">
                <c:v>107.3969</c:v>
              </c:pt>
              <c:pt idx="2176">
                <c:v>107.3969</c:v>
              </c:pt>
              <c:pt idx="2177">
                <c:v>107.3785</c:v>
              </c:pt>
              <c:pt idx="2178">
                <c:v>107.3785</c:v>
              </c:pt>
              <c:pt idx="2179">
                <c:v>107.3785</c:v>
              </c:pt>
              <c:pt idx="2180">
                <c:v>107.3659</c:v>
              </c:pt>
              <c:pt idx="2181">
                <c:v>107.3659</c:v>
              </c:pt>
              <c:pt idx="2182">
                <c:v>107.3659</c:v>
              </c:pt>
              <c:pt idx="2183">
                <c:v>107.3659</c:v>
              </c:pt>
              <c:pt idx="2184">
                <c:v>107.34299999999999</c:v>
              </c:pt>
              <c:pt idx="2185">
                <c:v>107.34299999999999</c:v>
              </c:pt>
              <c:pt idx="2186">
                <c:v>107.34299999999999</c:v>
              </c:pt>
              <c:pt idx="2187">
                <c:v>107.34299999999999</c:v>
              </c:pt>
              <c:pt idx="2188">
                <c:v>107.32809999999999</c:v>
              </c:pt>
              <c:pt idx="2189">
                <c:v>107.3194</c:v>
              </c:pt>
              <c:pt idx="2190">
                <c:v>107.3194</c:v>
              </c:pt>
              <c:pt idx="2191">
                <c:v>107.3194</c:v>
              </c:pt>
              <c:pt idx="2192">
                <c:v>107.3194</c:v>
              </c:pt>
              <c:pt idx="2193">
                <c:v>107.3117</c:v>
              </c:pt>
              <c:pt idx="2194">
                <c:v>107.2968</c:v>
              </c:pt>
              <c:pt idx="2195">
                <c:v>107.2968</c:v>
              </c:pt>
              <c:pt idx="2196">
                <c:v>107.2968</c:v>
              </c:pt>
              <c:pt idx="2197">
                <c:v>107.2968</c:v>
              </c:pt>
              <c:pt idx="2198">
                <c:v>107.2968</c:v>
              </c:pt>
              <c:pt idx="2199">
                <c:v>107.2968</c:v>
              </c:pt>
              <c:pt idx="2200">
                <c:v>107.2968</c:v>
              </c:pt>
              <c:pt idx="2201">
                <c:v>107.28229999999999</c:v>
              </c:pt>
              <c:pt idx="2202">
                <c:v>107.28229999999999</c:v>
              </c:pt>
              <c:pt idx="2203">
                <c:v>107.28229999999999</c:v>
              </c:pt>
              <c:pt idx="2204">
                <c:v>107.261</c:v>
              </c:pt>
              <c:pt idx="2205">
                <c:v>107.261</c:v>
              </c:pt>
              <c:pt idx="2206">
                <c:v>107.1893</c:v>
              </c:pt>
              <c:pt idx="2207">
                <c:v>107.1893</c:v>
              </c:pt>
              <c:pt idx="2208">
                <c:v>107.1893</c:v>
              </c:pt>
              <c:pt idx="2209">
                <c:v>107.1893</c:v>
              </c:pt>
              <c:pt idx="2210">
                <c:v>107.1893</c:v>
              </c:pt>
              <c:pt idx="2211">
                <c:v>107.1893</c:v>
              </c:pt>
              <c:pt idx="2212">
                <c:v>107.04699999999998</c:v>
              </c:pt>
              <c:pt idx="2213">
                <c:v>107.0175</c:v>
              </c:pt>
              <c:pt idx="2214">
                <c:v>107.0175</c:v>
              </c:pt>
              <c:pt idx="2215">
                <c:v>107.0175</c:v>
              </c:pt>
              <c:pt idx="2216">
                <c:v>107.0175</c:v>
              </c:pt>
              <c:pt idx="2217">
                <c:v>107.00420000000001</c:v>
              </c:pt>
              <c:pt idx="2218">
                <c:v>107.00420000000001</c:v>
              </c:pt>
              <c:pt idx="2219">
                <c:v>106.9866</c:v>
              </c:pt>
              <c:pt idx="2220">
                <c:v>106.98269999999999</c:v>
              </c:pt>
              <c:pt idx="2221">
                <c:v>106.98269999999999</c:v>
              </c:pt>
              <c:pt idx="2222">
                <c:v>106.98010000000001</c:v>
              </c:pt>
              <c:pt idx="2223">
                <c:v>106.9417</c:v>
              </c:pt>
              <c:pt idx="2224">
                <c:v>106.9198</c:v>
              </c:pt>
              <c:pt idx="2225">
                <c:v>106.9198</c:v>
              </c:pt>
              <c:pt idx="2226">
                <c:v>106.8657</c:v>
              </c:pt>
              <c:pt idx="2227">
                <c:v>106.8605</c:v>
              </c:pt>
              <c:pt idx="2228">
                <c:v>106.84140000000001</c:v>
              </c:pt>
              <c:pt idx="2229">
                <c:v>106.7602</c:v>
              </c:pt>
              <c:pt idx="2230">
                <c:v>106.7602</c:v>
              </c:pt>
              <c:pt idx="2231">
                <c:v>106.749</c:v>
              </c:pt>
              <c:pt idx="2232">
                <c:v>106.749</c:v>
              </c:pt>
              <c:pt idx="2233">
                <c:v>106.749</c:v>
              </c:pt>
              <c:pt idx="2234">
                <c:v>106.749</c:v>
              </c:pt>
              <c:pt idx="2235">
                <c:v>106.749</c:v>
              </c:pt>
              <c:pt idx="2236">
                <c:v>106.74310000000001</c:v>
              </c:pt>
              <c:pt idx="2237">
                <c:v>106.74199999999999</c:v>
              </c:pt>
              <c:pt idx="2238">
                <c:v>106.72840000000001</c:v>
              </c:pt>
              <c:pt idx="2239">
                <c:v>106.72840000000001</c:v>
              </c:pt>
              <c:pt idx="2240">
                <c:v>106.72699999999999</c:v>
              </c:pt>
              <c:pt idx="2241">
                <c:v>106.6974</c:v>
              </c:pt>
              <c:pt idx="2242">
                <c:v>106.61869999999999</c:v>
              </c:pt>
              <c:pt idx="2243">
                <c:v>106.61869999999999</c:v>
              </c:pt>
              <c:pt idx="2244">
                <c:v>106.601</c:v>
              </c:pt>
              <c:pt idx="2245">
                <c:v>106.601</c:v>
              </c:pt>
              <c:pt idx="2246">
                <c:v>106.5956</c:v>
              </c:pt>
              <c:pt idx="2247">
                <c:v>106.5956</c:v>
              </c:pt>
              <c:pt idx="2248">
                <c:v>106.5956</c:v>
              </c:pt>
              <c:pt idx="2249">
                <c:v>106.5956</c:v>
              </c:pt>
              <c:pt idx="2250">
                <c:v>106.5956</c:v>
              </c:pt>
              <c:pt idx="2251">
                <c:v>106.50370000000001</c:v>
              </c:pt>
              <c:pt idx="2252">
                <c:v>106.50370000000001</c:v>
              </c:pt>
              <c:pt idx="2253">
                <c:v>106.50370000000001</c:v>
              </c:pt>
              <c:pt idx="2254">
                <c:v>106.4791</c:v>
              </c:pt>
              <c:pt idx="2255">
                <c:v>106.47629999999999</c:v>
              </c:pt>
              <c:pt idx="2256">
                <c:v>106.47629999999999</c:v>
              </c:pt>
              <c:pt idx="2257">
                <c:v>106.47629999999999</c:v>
              </c:pt>
              <c:pt idx="2258">
                <c:v>106.45150000000001</c:v>
              </c:pt>
              <c:pt idx="2259">
                <c:v>106.44390000000001</c:v>
              </c:pt>
              <c:pt idx="2260">
                <c:v>106.44390000000001</c:v>
              </c:pt>
              <c:pt idx="2261">
                <c:v>106.443</c:v>
              </c:pt>
              <c:pt idx="2262">
                <c:v>106.443</c:v>
              </c:pt>
              <c:pt idx="2263">
                <c:v>106.4239</c:v>
              </c:pt>
              <c:pt idx="2264">
                <c:v>106.4238</c:v>
              </c:pt>
              <c:pt idx="2265">
                <c:v>106.42310000000001</c:v>
              </c:pt>
              <c:pt idx="2266">
                <c:v>106.42310000000001</c:v>
              </c:pt>
              <c:pt idx="2267">
                <c:v>106.42310000000001</c:v>
              </c:pt>
              <c:pt idx="2268">
                <c:v>106.4012</c:v>
              </c:pt>
              <c:pt idx="2269">
                <c:v>106.4012</c:v>
              </c:pt>
              <c:pt idx="2270">
                <c:v>106.4012</c:v>
              </c:pt>
              <c:pt idx="2271">
                <c:v>106.3562</c:v>
              </c:pt>
              <c:pt idx="2272">
                <c:v>106.3562</c:v>
              </c:pt>
              <c:pt idx="2273">
                <c:v>106.32689999999999</c:v>
              </c:pt>
              <c:pt idx="2274">
                <c:v>106.24419999999999</c:v>
              </c:pt>
              <c:pt idx="2275">
                <c:v>106.21759999999999</c:v>
              </c:pt>
              <c:pt idx="2276">
                <c:v>106.21759999999999</c:v>
              </c:pt>
              <c:pt idx="2277">
                <c:v>106.21120000000001</c:v>
              </c:pt>
              <c:pt idx="2278">
                <c:v>106.20219999999999</c:v>
              </c:pt>
              <c:pt idx="2279">
                <c:v>106.19829999999999</c:v>
              </c:pt>
              <c:pt idx="2280">
                <c:v>106.17919999999999</c:v>
              </c:pt>
              <c:pt idx="2281">
                <c:v>106.1786</c:v>
              </c:pt>
              <c:pt idx="2282">
                <c:v>106.1786</c:v>
              </c:pt>
              <c:pt idx="2283">
                <c:v>106.08320000000001</c:v>
              </c:pt>
              <c:pt idx="2284">
                <c:v>106.08320000000001</c:v>
              </c:pt>
              <c:pt idx="2285">
                <c:v>106.01009999999999</c:v>
              </c:pt>
              <c:pt idx="2286">
                <c:v>106.01009999999999</c:v>
              </c:pt>
              <c:pt idx="2287">
                <c:v>106.01009999999999</c:v>
              </c:pt>
              <c:pt idx="2288">
                <c:v>105.9427</c:v>
              </c:pt>
              <c:pt idx="2289">
                <c:v>105.9427</c:v>
              </c:pt>
              <c:pt idx="2290">
                <c:v>105.9247</c:v>
              </c:pt>
              <c:pt idx="2291">
                <c:v>105.8509</c:v>
              </c:pt>
              <c:pt idx="2292">
                <c:v>105.8509</c:v>
              </c:pt>
              <c:pt idx="2293">
                <c:v>105.8509</c:v>
              </c:pt>
              <c:pt idx="2294">
                <c:v>105.7645</c:v>
              </c:pt>
              <c:pt idx="2295">
                <c:v>105.7375</c:v>
              </c:pt>
              <c:pt idx="2296">
                <c:v>105.73309999999999</c:v>
              </c:pt>
              <c:pt idx="2297">
                <c:v>105.61699999999999</c:v>
              </c:pt>
              <c:pt idx="2298">
                <c:v>105.5406</c:v>
              </c:pt>
              <c:pt idx="2299">
                <c:v>105.5369</c:v>
              </c:pt>
              <c:pt idx="2300">
                <c:v>105.47320000000001</c:v>
              </c:pt>
              <c:pt idx="2301">
                <c:v>105.47320000000001</c:v>
              </c:pt>
              <c:pt idx="2302">
                <c:v>105.47320000000001</c:v>
              </c:pt>
              <c:pt idx="2303">
                <c:v>105.47320000000001</c:v>
              </c:pt>
              <c:pt idx="2304">
                <c:v>105.4689</c:v>
              </c:pt>
              <c:pt idx="2305">
                <c:v>105.4689</c:v>
              </c:pt>
              <c:pt idx="2306">
                <c:v>105.4689</c:v>
              </c:pt>
              <c:pt idx="2307">
                <c:v>105.4689</c:v>
              </c:pt>
              <c:pt idx="2308">
                <c:v>105.4689</c:v>
              </c:pt>
              <c:pt idx="2309">
                <c:v>105.39860000000002</c:v>
              </c:pt>
              <c:pt idx="2310">
                <c:v>105.39860000000002</c:v>
              </c:pt>
              <c:pt idx="2311">
                <c:v>105.31880000000001</c:v>
              </c:pt>
              <c:pt idx="2312">
                <c:v>105.31880000000001</c:v>
              </c:pt>
              <c:pt idx="2313">
                <c:v>105.04220000000001</c:v>
              </c:pt>
              <c:pt idx="2314">
                <c:v>105.04220000000001</c:v>
              </c:pt>
              <c:pt idx="2315">
                <c:v>105.04220000000001</c:v>
              </c:pt>
              <c:pt idx="2316">
                <c:v>104.9443</c:v>
              </c:pt>
              <c:pt idx="2317">
                <c:v>104.9443</c:v>
              </c:pt>
              <c:pt idx="2318">
                <c:v>104.93560000000001</c:v>
              </c:pt>
              <c:pt idx="2319">
                <c:v>104.93560000000001</c:v>
              </c:pt>
              <c:pt idx="2320">
                <c:v>104.81179999999999</c:v>
              </c:pt>
              <c:pt idx="2321">
                <c:v>104.71799999999999</c:v>
              </c:pt>
              <c:pt idx="2322">
                <c:v>104.71799999999999</c:v>
              </c:pt>
              <c:pt idx="2323">
                <c:v>104.71799999999999</c:v>
              </c:pt>
              <c:pt idx="2324">
                <c:v>104.71799999999999</c:v>
              </c:pt>
              <c:pt idx="2325">
                <c:v>104.71799999999999</c:v>
              </c:pt>
              <c:pt idx="2326">
                <c:v>104.6294</c:v>
              </c:pt>
              <c:pt idx="2327">
                <c:v>104.6294</c:v>
              </c:pt>
              <c:pt idx="2328">
                <c:v>104.40900000000001</c:v>
              </c:pt>
              <c:pt idx="2329">
                <c:v>104.40900000000001</c:v>
              </c:pt>
              <c:pt idx="2330">
                <c:v>104.40900000000001</c:v>
              </c:pt>
              <c:pt idx="2331">
                <c:v>104.40900000000001</c:v>
              </c:pt>
              <c:pt idx="2332">
                <c:v>104.40900000000001</c:v>
              </c:pt>
              <c:pt idx="2333">
                <c:v>104.40900000000001</c:v>
              </c:pt>
              <c:pt idx="2334">
                <c:v>104.3776</c:v>
              </c:pt>
              <c:pt idx="2335">
                <c:v>104.3776</c:v>
              </c:pt>
              <c:pt idx="2336">
                <c:v>104.20529999999999</c:v>
              </c:pt>
              <c:pt idx="2337">
                <c:v>104.12649999999999</c:v>
              </c:pt>
              <c:pt idx="2338">
                <c:v>104.12649999999999</c:v>
              </c:pt>
              <c:pt idx="2339">
                <c:v>104.0812</c:v>
              </c:pt>
              <c:pt idx="2340">
                <c:v>104.0812</c:v>
              </c:pt>
              <c:pt idx="2341">
                <c:v>103.9147</c:v>
              </c:pt>
              <c:pt idx="2342">
                <c:v>103.9147</c:v>
              </c:pt>
              <c:pt idx="2343">
                <c:v>103.6508</c:v>
              </c:pt>
              <c:pt idx="2344">
                <c:v>103.6508</c:v>
              </c:pt>
              <c:pt idx="2345">
                <c:v>103.6508</c:v>
              </c:pt>
              <c:pt idx="2346">
                <c:v>103.6508</c:v>
              </c:pt>
              <c:pt idx="2347">
                <c:v>103.6508</c:v>
              </c:pt>
              <c:pt idx="2348">
                <c:v>103.63369999999999</c:v>
              </c:pt>
              <c:pt idx="2349">
                <c:v>103.58640000000001</c:v>
              </c:pt>
              <c:pt idx="2350">
                <c:v>103.58640000000001</c:v>
              </c:pt>
              <c:pt idx="2351">
                <c:v>103.58640000000001</c:v>
              </c:pt>
              <c:pt idx="2352">
                <c:v>103.58640000000001</c:v>
              </c:pt>
              <c:pt idx="2353">
                <c:v>103.56020000000001</c:v>
              </c:pt>
              <c:pt idx="2354">
                <c:v>103.56020000000001</c:v>
              </c:pt>
              <c:pt idx="2355">
                <c:v>103.56020000000001</c:v>
              </c:pt>
              <c:pt idx="2356">
                <c:v>103.479</c:v>
              </c:pt>
              <c:pt idx="2357">
                <c:v>103.479</c:v>
              </c:pt>
              <c:pt idx="2358">
                <c:v>103.479</c:v>
              </c:pt>
              <c:pt idx="2359">
                <c:v>103.479</c:v>
              </c:pt>
              <c:pt idx="2360">
                <c:v>103.42859999999999</c:v>
              </c:pt>
              <c:pt idx="2361">
                <c:v>103.42859999999999</c:v>
              </c:pt>
              <c:pt idx="2362">
                <c:v>103.42859999999999</c:v>
              </c:pt>
              <c:pt idx="2363">
                <c:v>103.42859999999999</c:v>
              </c:pt>
              <c:pt idx="2364">
                <c:v>103.42859999999999</c:v>
              </c:pt>
              <c:pt idx="2365">
                <c:v>103.42859999999999</c:v>
              </c:pt>
              <c:pt idx="2366">
                <c:v>103.42859999999999</c:v>
              </c:pt>
              <c:pt idx="2367">
                <c:v>103.42859999999999</c:v>
              </c:pt>
              <c:pt idx="2368">
                <c:v>103.42859999999999</c:v>
              </c:pt>
              <c:pt idx="2369">
                <c:v>103.42859999999999</c:v>
              </c:pt>
              <c:pt idx="2370">
                <c:v>103.42859999999999</c:v>
              </c:pt>
              <c:pt idx="2371">
                <c:v>103.42599999999999</c:v>
              </c:pt>
              <c:pt idx="2372">
                <c:v>103.42599999999999</c:v>
              </c:pt>
              <c:pt idx="2373">
                <c:v>103.39710000000001</c:v>
              </c:pt>
              <c:pt idx="2374">
                <c:v>103.39710000000001</c:v>
              </c:pt>
              <c:pt idx="2375">
                <c:v>103.3867</c:v>
              </c:pt>
              <c:pt idx="2376">
                <c:v>103.3867</c:v>
              </c:pt>
              <c:pt idx="2377">
                <c:v>103.3867</c:v>
              </c:pt>
              <c:pt idx="2378">
                <c:v>103.3867</c:v>
              </c:pt>
              <c:pt idx="2379">
                <c:v>103.38080000000001</c:v>
              </c:pt>
              <c:pt idx="2380">
                <c:v>103.38080000000001</c:v>
              </c:pt>
              <c:pt idx="2381">
                <c:v>103.38080000000001</c:v>
              </c:pt>
              <c:pt idx="2382">
                <c:v>103.38080000000001</c:v>
              </c:pt>
              <c:pt idx="2383">
                <c:v>103.3725</c:v>
              </c:pt>
              <c:pt idx="2384">
                <c:v>103.36539999999999</c:v>
              </c:pt>
              <c:pt idx="2385">
                <c:v>103.36539999999999</c:v>
              </c:pt>
              <c:pt idx="2386">
                <c:v>103.3505</c:v>
              </c:pt>
              <c:pt idx="2387">
                <c:v>103.3505</c:v>
              </c:pt>
              <c:pt idx="2388">
                <c:v>103.3505</c:v>
              </c:pt>
              <c:pt idx="2389">
                <c:v>103.3505</c:v>
              </c:pt>
              <c:pt idx="2390">
                <c:v>103.3505</c:v>
              </c:pt>
              <c:pt idx="2391">
                <c:v>103.3505</c:v>
              </c:pt>
              <c:pt idx="2392">
                <c:v>103.3505</c:v>
              </c:pt>
              <c:pt idx="2393">
                <c:v>103.3505</c:v>
              </c:pt>
              <c:pt idx="2394">
                <c:v>103.33970000000001</c:v>
              </c:pt>
              <c:pt idx="2395">
                <c:v>103.33970000000001</c:v>
              </c:pt>
              <c:pt idx="2396">
                <c:v>103.33970000000001</c:v>
              </c:pt>
              <c:pt idx="2397">
                <c:v>103.27799999999999</c:v>
              </c:pt>
              <c:pt idx="2398">
                <c:v>103.27799999999999</c:v>
              </c:pt>
              <c:pt idx="2399">
                <c:v>103.27079999999999</c:v>
              </c:pt>
              <c:pt idx="2400">
                <c:v>103.27079999999999</c:v>
              </c:pt>
              <c:pt idx="2401">
                <c:v>103.2641</c:v>
              </c:pt>
              <c:pt idx="2402">
                <c:v>103.2641</c:v>
              </c:pt>
              <c:pt idx="2403">
                <c:v>103.26130000000001</c:v>
              </c:pt>
              <c:pt idx="2404">
                <c:v>103.25620000000001</c:v>
              </c:pt>
              <c:pt idx="2405">
                <c:v>103.25620000000001</c:v>
              </c:pt>
              <c:pt idx="2406">
                <c:v>103.25620000000001</c:v>
              </c:pt>
              <c:pt idx="2407">
                <c:v>103.2488</c:v>
              </c:pt>
              <c:pt idx="2408">
                <c:v>103.2488</c:v>
              </c:pt>
              <c:pt idx="2409">
                <c:v>103.2488</c:v>
              </c:pt>
              <c:pt idx="2410">
                <c:v>103.2209</c:v>
              </c:pt>
              <c:pt idx="2411">
                <c:v>103.2209</c:v>
              </c:pt>
              <c:pt idx="2412">
                <c:v>103.2209</c:v>
              </c:pt>
              <c:pt idx="2413">
                <c:v>103.1922</c:v>
              </c:pt>
              <c:pt idx="2414">
                <c:v>103.1922</c:v>
              </c:pt>
              <c:pt idx="2415">
                <c:v>103.1889</c:v>
              </c:pt>
              <c:pt idx="2416">
                <c:v>103.1889</c:v>
              </c:pt>
              <c:pt idx="2417">
                <c:v>103.1747</c:v>
              </c:pt>
              <c:pt idx="2418">
                <c:v>103.1747</c:v>
              </c:pt>
              <c:pt idx="2419">
                <c:v>103.1718</c:v>
              </c:pt>
              <c:pt idx="2420">
                <c:v>103.1718</c:v>
              </c:pt>
              <c:pt idx="2421">
                <c:v>103.15599999999999</c:v>
              </c:pt>
              <c:pt idx="2422">
                <c:v>103.15599999999999</c:v>
              </c:pt>
              <c:pt idx="2423">
                <c:v>103.15599999999999</c:v>
              </c:pt>
              <c:pt idx="2424">
                <c:v>103.15599999999999</c:v>
              </c:pt>
              <c:pt idx="2425">
                <c:v>103.03999999999999</c:v>
              </c:pt>
              <c:pt idx="2426">
                <c:v>103.03999999999999</c:v>
              </c:pt>
              <c:pt idx="2427">
                <c:v>103.03999999999999</c:v>
              </c:pt>
              <c:pt idx="2428">
                <c:v>103.03999999999999</c:v>
              </c:pt>
              <c:pt idx="2429">
                <c:v>103.03999999999999</c:v>
              </c:pt>
              <c:pt idx="2430">
                <c:v>103.03999999999999</c:v>
              </c:pt>
              <c:pt idx="2431">
                <c:v>103.03999999999999</c:v>
              </c:pt>
              <c:pt idx="2432">
                <c:v>103.03999999999999</c:v>
              </c:pt>
              <c:pt idx="2433">
                <c:v>103.02199999999999</c:v>
              </c:pt>
              <c:pt idx="2434">
                <c:v>103.0204</c:v>
              </c:pt>
              <c:pt idx="2435">
                <c:v>103.0204</c:v>
              </c:pt>
              <c:pt idx="2436">
                <c:v>103.0204</c:v>
              </c:pt>
              <c:pt idx="2437">
                <c:v>103.0204</c:v>
              </c:pt>
              <c:pt idx="2438">
                <c:v>103.0204</c:v>
              </c:pt>
              <c:pt idx="2439">
                <c:v>103.0204</c:v>
              </c:pt>
              <c:pt idx="2440">
                <c:v>103.0204</c:v>
              </c:pt>
              <c:pt idx="2441">
                <c:v>103.0204</c:v>
              </c:pt>
              <c:pt idx="2442">
                <c:v>103.0204</c:v>
              </c:pt>
              <c:pt idx="2443">
                <c:v>103.0204</c:v>
              </c:pt>
              <c:pt idx="2444">
                <c:v>103.0204</c:v>
              </c:pt>
              <c:pt idx="2445">
                <c:v>103.0204</c:v>
              </c:pt>
              <c:pt idx="2446">
                <c:v>103.01440000000001</c:v>
              </c:pt>
              <c:pt idx="2447">
                <c:v>102.91329999999999</c:v>
              </c:pt>
              <c:pt idx="2448">
                <c:v>102.91329999999999</c:v>
              </c:pt>
              <c:pt idx="2449">
                <c:v>102.9042</c:v>
              </c:pt>
              <c:pt idx="2450">
                <c:v>102.8981</c:v>
              </c:pt>
              <c:pt idx="2451">
                <c:v>102.8981</c:v>
              </c:pt>
              <c:pt idx="2452">
                <c:v>102.88650000000001</c:v>
              </c:pt>
              <c:pt idx="2453">
                <c:v>102.83150000000001</c:v>
              </c:pt>
              <c:pt idx="2454">
                <c:v>102.83150000000001</c:v>
              </c:pt>
              <c:pt idx="2455">
                <c:v>102.83150000000001</c:v>
              </c:pt>
              <c:pt idx="2456">
                <c:v>102.83150000000001</c:v>
              </c:pt>
              <c:pt idx="2457">
                <c:v>102.83150000000001</c:v>
              </c:pt>
              <c:pt idx="2458">
                <c:v>102.83150000000001</c:v>
              </c:pt>
              <c:pt idx="2459">
                <c:v>102.83150000000001</c:v>
              </c:pt>
              <c:pt idx="2460">
                <c:v>102.82820000000001</c:v>
              </c:pt>
              <c:pt idx="2461">
                <c:v>102.81760000000001</c:v>
              </c:pt>
              <c:pt idx="2462">
                <c:v>102.81760000000001</c:v>
              </c:pt>
              <c:pt idx="2463">
                <c:v>102.81760000000001</c:v>
              </c:pt>
              <c:pt idx="2464">
                <c:v>102.788</c:v>
              </c:pt>
              <c:pt idx="2465">
                <c:v>102.788</c:v>
              </c:pt>
              <c:pt idx="2466">
                <c:v>102.788</c:v>
              </c:pt>
              <c:pt idx="2467">
                <c:v>102.788</c:v>
              </c:pt>
              <c:pt idx="2468">
                <c:v>102.78670000000001</c:v>
              </c:pt>
              <c:pt idx="2469">
                <c:v>102.78670000000001</c:v>
              </c:pt>
              <c:pt idx="2470">
                <c:v>102.72839999999999</c:v>
              </c:pt>
              <c:pt idx="2471">
                <c:v>102.71729999999999</c:v>
              </c:pt>
              <c:pt idx="2472">
                <c:v>102.71180000000001</c:v>
              </c:pt>
              <c:pt idx="2473">
                <c:v>102.7071</c:v>
              </c:pt>
              <c:pt idx="2474">
                <c:v>102.7071</c:v>
              </c:pt>
              <c:pt idx="2475">
                <c:v>102.68440000000001</c:v>
              </c:pt>
              <c:pt idx="2476">
                <c:v>102.5091</c:v>
              </c:pt>
              <c:pt idx="2477">
                <c:v>102.5069</c:v>
              </c:pt>
              <c:pt idx="2478">
                <c:v>102.5069</c:v>
              </c:pt>
              <c:pt idx="2479">
                <c:v>102.5065</c:v>
              </c:pt>
              <c:pt idx="2480">
                <c:v>102.3614</c:v>
              </c:pt>
              <c:pt idx="2481">
                <c:v>102.3567</c:v>
              </c:pt>
              <c:pt idx="2482">
                <c:v>102.33590000000001</c:v>
              </c:pt>
              <c:pt idx="2483">
                <c:v>102.3331</c:v>
              </c:pt>
              <c:pt idx="2484">
                <c:v>102.21259999999999</c:v>
              </c:pt>
              <c:pt idx="2485">
                <c:v>102.13990000000001</c:v>
              </c:pt>
              <c:pt idx="2486">
                <c:v>102.13990000000001</c:v>
              </c:pt>
              <c:pt idx="2487">
                <c:v>102.1277</c:v>
              </c:pt>
              <c:pt idx="2488">
                <c:v>102.1277</c:v>
              </c:pt>
              <c:pt idx="2489">
                <c:v>102.1277</c:v>
              </c:pt>
              <c:pt idx="2490">
                <c:v>102.1277</c:v>
              </c:pt>
              <c:pt idx="2491">
                <c:v>102.1277</c:v>
              </c:pt>
              <c:pt idx="2492">
                <c:v>102.1277</c:v>
              </c:pt>
              <c:pt idx="2493">
                <c:v>101.9363</c:v>
              </c:pt>
              <c:pt idx="2494">
                <c:v>101.9118</c:v>
              </c:pt>
              <c:pt idx="2495">
                <c:v>101.89330000000001</c:v>
              </c:pt>
              <c:pt idx="2496">
                <c:v>101.89330000000001</c:v>
              </c:pt>
              <c:pt idx="2497">
                <c:v>101.77590000000001</c:v>
              </c:pt>
              <c:pt idx="2498">
                <c:v>101.77590000000001</c:v>
              </c:pt>
              <c:pt idx="2499">
                <c:v>101.77590000000001</c:v>
              </c:pt>
              <c:pt idx="2500">
                <c:v>101.77590000000001</c:v>
              </c:pt>
              <c:pt idx="2501">
                <c:v>101.7593</c:v>
              </c:pt>
              <c:pt idx="2502">
                <c:v>101.72789999999999</c:v>
              </c:pt>
              <c:pt idx="2503">
                <c:v>101.72789999999999</c:v>
              </c:pt>
              <c:pt idx="2504">
                <c:v>101.6793</c:v>
              </c:pt>
              <c:pt idx="2505">
                <c:v>101.6793</c:v>
              </c:pt>
              <c:pt idx="2506">
                <c:v>101.6065</c:v>
              </c:pt>
              <c:pt idx="2507">
                <c:v>101.6065</c:v>
              </c:pt>
              <c:pt idx="2508">
                <c:v>101.6065</c:v>
              </c:pt>
              <c:pt idx="2509">
                <c:v>101.6065</c:v>
              </c:pt>
              <c:pt idx="2510">
                <c:v>101.57130000000001</c:v>
              </c:pt>
              <c:pt idx="2511">
                <c:v>101.5569</c:v>
              </c:pt>
              <c:pt idx="2512">
                <c:v>101.5569</c:v>
              </c:pt>
              <c:pt idx="2513">
                <c:v>101.1861</c:v>
              </c:pt>
              <c:pt idx="2514">
                <c:v>101.16030000000001</c:v>
              </c:pt>
              <c:pt idx="2515">
                <c:v>101.12599999999999</c:v>
              </c:pt>
              <c:pt idx="2516">
                <c:v>101.12599999999999</c:v>
              </c:pt>
              <c:pt idx="2517">
                <c:v>101.12599999999999</c:v>
              </c:pt>
              <c:pt idx="2518">
                <c:v>101.0881</c:v>
              </c:pt>
              <c:pt idx="2519">
                <c:v>101.0881</c:v>
              </c:pt>
              <c:pt idx="2520">
                <c:v>101.0881</c:v>
              </c:pt>
              <c:pt idx="2521">
                <c:v>101.0881</c:v>
              </c:pt>
              <c:pt idx="2522">
                <c:v>101.0163</c:v>
              </c:pt>
              <c:pt idx="2523">
                <c:v>100.92320000000001</c:v>
              </c:pt>
              <c:pt idx="2524">
                <c:v>100.92320000000001</c:v>
              </c:pt>
              <c:pt idx="2525">
                <c:v>100.92320000000001</c:v>
              </c:pt>
              <c:pt idx="2526">
                <c:v>100.8908</c:v>
              </c:pt>
              <c:pt idx="2527">
                <c:v>100.8908</c:v>
              </c:pt>
              <c:pt idx="2528">
                <c:v>100.8908</c:v>
              </c:pt>
              <c:pt idx="2529">
                <c:v>100.84060000000001</c:v>
              </c:pt>
              <c:pt idx="2530">
                <c:v>100.8288</c:v>
              </c:pt>
              <c:pt idx="2531">
                <c:v>100.81740000000001</c:v>
              </c:pt>
              <c:pt idx="2532">
                <c:v>100.81740000000001</c:v>
              </c:pt>
              <c:pt idx="2533">
                <c:v>100.79050000000001</c:v>
              </c:pt>
              <c:pt idx="2534">
                <c:v>100.79050000000001</c:v>
              </c:pt>
              <c:pt idx="2535">
                <c:v>100.79050000000001</c:v>
              </c:pt>
              <c:pt idx="2536">
                <c:v>100.79050000000001</c:v>
              </c:pt>
              <c:pt idx="2537">
                <c:v>100.79050000000001</c:v>
              </c:pt>
              <c:pt idx="2538">
                <c:v>100.79050000000001</c:v>
              </c:pt>
              <c:pt idx="2539">
                <c:v>100.79050000000001</c:v>
              </c:pt>
              <c:pt idx="2540">
                <c:v>100.79050000000001</c:v>
              </c:pt>
              <c:pt idx="2541">
                <c:v>100.79050000000001</c:v>
              </c:pt>
              <c:pt idx="2542">
                <c:v>100.79050000000001</c:v>
              </c:pt>
              <c:pt idx="2543">
                <c:v>100.79050000000001</c:v>
              </c:pt>
              <c:pt idx="2544">
                <c:v>100.7891</c:v>
              </c:pt>
              <c:pt idx="2545">
                <c:v>100.7891</c:v>
              </c:pt>
              <c:pt idx="2546">
                <c:v>100.7891</c:v>
              </c:pt>
              <c:pt idx="2547">
                <c:v>100.7891</c:v>
              </c:pt>
              <c:pt idx="2548">
                <c:v>100.7891</c:v>
              </c:pt>
              <c:pt idx="2549">
                <c:v>100.7891</c:v>
              </c:pt>
              <c:pt idx="2550">
                <c:v>100.7891</c:v>
              </c:pt>
              <c:pt idx="2551">
                <c:v>100.7891</c:v>
              </c:pt>
              <c:pt idx="2552">
                <c:v>100.7891</c:v>
              </c:pt>
              <c:pt idx="2553">
                <c:v>100.7891</c:v>
              </c:pt>
              <c:pt idx="2554">
                <c:v>100.7521</c:v>
              </c:pt>
              <c:pt idx="2555">
                <c:v>100.72329999999999</c:v>
              </c:pt>
              <c:pt idx="2556">
                <c:v>100.67190000000001</c:v>
              </c:pt>
              <c:pt idx="2557">
                <c:v>100.67190000000001</c:v>
              </c:pt>
              <c:pt idx="2558">
                <c:v>100.67190000000001</c:v>
              </c:pt>
              <c:pt idx="2559">
                <c:v>100.6618</c:v>
              </c:pt>
              <c:pt idx="2560">
                <c:v>100.6618</c:v>
              </c:pt>
              <c:pt idx="2561">
                <c:v>100.6618</c:v>
              </c:pt>
              <c:pt idx="2562">
                <c:v>100.6524</c:v>
              </c:pt>
              <c:pt idx="2563">
                <c:v>100.6515</c:v>
              </c:pt>
              <c:pt idx="2564">
                <c:v>100.6515</c:v>
              </c:pt>
              <c:pt idx="2565">
                <c:v>100.6515</c:v>
              </c:pt>
              <c:pt idx="2566">
                <c:v>100.6515</c:v>
              </c:pt>
              <c:pt idx="2567">
                <c:v>100.60380000000001</c:v>
              </c:pt>
              <c:pt idx="2568">
                <c:v>100.59440000000001</c:v>
              </c:pt>
              <c:pt idx="2569">
                <c:v>100.5437</c:v>
              </c:pt>
              <c:pt idx="2570">
                <c:v>100.5412</c:v>
              </c:pt>
              <c:pt idx="2571">
                <c:v>100.5412</c:v>
              </c:pt>
              <c:pt idx="2572">
                <c:v>100.50530000000001</c:v>
              </c:pt>
              <c:pt idx="2573">
                <c:v>100.50530000000001</c:v>
              </c:pt>
              <c:pt idx="2574">
                <c:v>100.4546</c:v>
              </c:pt>
              <c:pt idx="2575">
                <c:v>100.42740000000001</c:v>
              </c:pt>
              <c:pt idx="2576">
                <c:v>100.40599999999999</c:v>
              </c:pt>
              <c:pt idx="2577">
                <c:v>100.40599999999999</c:v>
              </c:pt>
              <c:pt idx="2578">
                <c:v>100.38080000000001</c:v>
              </c:pt>
              <c:pt idx="2579">
                <c:v>100.38080000000001</c:v>
              </c:pt>
              <c:pt idx="2580">
                <c:v>100.3805</c:v>
              </c:pt>
              <c:pt idx="2581">
                <c:v>100.3711</c:v>
              </c:pt>
              <c:pt idx="2582">
                <c:v>100.3711</c:v>
              </c:pt>
              <c:pt idx="2583">
                <c:v>100.36789999999999</c:v>
              </c:pt>
              <c:pt idx="2584">
                <c:v>100.3351</c:v>
              </c:pt>
              <c:pt idx="2585">
                <c:v>100.2989</c:v>
              </c:pt>
              <c:pt idx="2586">
                <c:v>100.276</c:v>
              </c:pt>
              <c:pt idx="2587">
                <c:v>100.2257</c:v>
              </c:pt>
              <c:pt idx="2588">
                <c:v>100.2257</c:v>
              </c:pt>
              <c:pt idx="2589">
                <c:v>100.2165</c:v>
              </c:pt>
              <c:pt idx="2590">
                <c:v>100.2165</c:v>
              </c:pt>
              <c:pt idx="2591">
                <c:v>100.1889</c:v>
              </c:pt>
              <c:pt idx="2592">
                <c:v>100.1889</c:v>
              </c:pt>
              <c:pt idx="2593">
                <c:v>100.1889</c:v>
              </c:pt>
              <c:pt idx="2594">
                <c:v>100.1889</c:v>
              </c:pt>
              <c:pt idx="2595">
                <c:v>100.1889</c:v>
              </c:pt>
              <c:pt idx="2596">
                <c:v>100.1889</c:v>
              </c:pt>
              <c:pt idx="2597">
                <c:v>100.1889</c:v>
              </c:pt>
              <c:pt idx="2598">
                <c:v>100.1532</c:v>
              </c:pt>
              <c:pt idx="2599">
                <c:v>100.1532</c:v>
              </c:pt>
              <c:pt idx="2600">
                <c:v>100.1532</c:v>
              </c:pt>
              <c:pt idx="2601">
                <c:v>100.1532</c:v>
              </c:pt>
              <c:pt idx="2602">
                <c:v>100.1532</c:v>
              </c:pt>
              <c:pt idx="2603">
                <c:v>100.15060000000001</c:v>
              </c:pt>
              <c:pt idx="2604">
                <c:v>100.15060000000001</c:v>
              </c:pt>
              <c:pt idx="2605">
                <c:v>100.15060000000001</c:v>
              </c:pt>
              <c:pt idx="2606">
                <c:v>100.15060000000001</c:v>
              </c:pt>
              <c:pt idx="2607">
                <c:v>100.15060000000001</c:v>
              </c:pt>
              <c:pt idx="2608">
                <c:v>100.15060000000001</c:v>
              </c:pt>
              <c:pt idx="2609">
                <c:v>100.15060000000001</c:v>
              </c:pt>
              <c:pt idx="2610">
                <c:v>100.15060000000001</c:v>
              </c:pt>
              <c:pt idx="2611">
                <c:v>100.15060000000001</c:v>
              </c:pt>
              <c:pt idx="2612">
                <c:v>100.15060000000001</c:v>
              </c:pt>
              <c:pt idx="2613">
                <c:v>100.1271</c:v>
              </c:pt>
              <c:pt idx="2614">
                <c:v>100.1271</c:v>
              </c:pt>
              <c:pt idx="2615">
                <c:v>100.1271</c:v>
              </c:pt>
              <c:pt idx="2616">
                <c:v>100.0277</c:v>
              </c:pt>
              <c:pt idx="2617">
                <c:v>100.0277</c:v>
              </c:pt>
              <c:pt idx="2618">
                <c:v>100.0277</c:v>
              </c:pt>
              <c:pt idx="2619">
                <c:v>99.982900000000001</c:v>
              </c:pt>
              <c:pt idx="2620">
                <c:v>99.982900000000001</c:v>
              </c:pt>
              <c:pt idx="2621">
                <c:v>99.982900000000001</c:v>
              </c:pt>
              <c:pt idx="2622">
                <c:v>99.982900000000001</c:v>
              </c:pt>
              <c:pt idx="2623">
                <c:v>99.953000000000003</c:v>
              </c:pt>
              <c:pt idx="2624">
                <c:v>99.953000000000003</c:v>
              </c:pt>
              <c:pt idx="2625">
                <c:v>99.953000000000003</c:v>
              </c:pt>
              <c:pt idx="2626">
                <c:v>99.927300000000002</c:v>
              </c:pt>
              <c:pt idx="2627">
                <c:v>99.84899999999999</c:v>
              </c:pt>
              <c:pt idx="2628">
                <c:v>99.84899999999999</c:v>
              </c:pt>
              <c:pt idx="2629">
                <c:v>99.767600000000002</c:v>
              </c:pt>
              <c:pt idx="2630">
                <c:v>99.745899999999992</c:v>
              </c:pt>
              <c:pt idx="2631">
                <c:v>99.677400000000006</c:v>
              </c:pt>
              <c:pt idx="2632">
                <c:v>99.677400000000006</c:v>
              </c:pt>
              <c:pt idx="2633">
                <c:v>99.62360000000001</c:v>
              </c:pt>
              <c:pt idx="2634">
                <c:v>99.5929</c:v>
              </c:pt>
              <c:pt idx="2635">
                <c:v>99.5745</c:v>
              </c:pt>
              <c:pt idx="2636">
                <c:v>99.568100000000001</c:v>
              </c:pt>
              <c:pt idx="2637">
                <c:v>99.568100000000001</c:v>
              </c:pt>
              <c:pt idx="2638">
                <c:v>99.568100000000001</c:v>
              </c:pt>
              <c:pt idx="2639">
                <c:v>99.564800000000005</c:v>
              </c:pt>
              <c:pt idx="2640">
                <c:v>99.543900000000008</c:v>
              </c:pt>
              <c:pt idx="2641">
                <c:v>99.543900000000008</c:v>
              </c:pt>
              <c:pt idx="2642">
                <c:v>99.365400000000008</c:v>
              </c:pt>
              <c:pt idx="2643">
                <c:v>99.365400000000008</c:v>
              </c:pt>
              <c:pt idx="2644">
                <c:v>99.235199999999992</c:v>
              </c:pt>
              <c:pt idx="2645">
                <c:v>99.210999999999999</c:v>
              </c:pt>
              <c:pt idx="2646">
                <c:v>99.210999999999999</c:v>
              </c:pt>
              <c:pt idx="2647">
                <c:v>99.100800000000007</c:v>
              </c:pt>
              <c:pt idx="2648">
                <c:v>99.100800000000007</c:v>
              </c:pt>
              <c:pt idx="2649">
                <c:v>99.100800000000007</c:v>
              </c:pt>
              <c:pt idx="2650">
                <c:v>99.100500000000011</c:v>
              </c:pt>
              <c:pt idx="2651">
                <c:v>99.000399999999999</c:v>
              </c:pt>
              <c:pt idx="2652">
                <c:v>98.998200000000011</c:v>
              </c:pt>
              <c:pt idx="2653">
                <c:v>98.926400000000001</c:v>
              </c:pt>
              <c:pt idx="2654">
                <c:v>98.817899999999995</c:v>
              </c:pt>
              <c:pt idx="2655">
                <c:v>98.75930000000001</c:v>
              </c:pt>
              <c:pt idx="2656">
                <c:v>98.75930000000001</c:v>
              </c:pt>
              <c:pt idx="2657">
                <c:v>98.724900000000005</c:v>
              </c:pt>
              <c:pt idx="2658">
                <c:v>98.724900000000005</c:v>
              </c:pt>
              <c:pt idx="2659">
                <c:v>98.724900000000005</c:v>
              </c:pt>
              <c:pt idx="2660">
                <c:v>98.724900000000005</c:v>
              </c:pt>
              <c:pt idx="2661">
                <c:v>98.724900000000005</c:v>
              </c:pt>
              <c:pt idx="2662">
                <c:v>98.660600000000002</c:v>
              </c:pt>
              <c:pt idx="2663">
                <c:v>98.601799999999997</c:v>
              </c:pt>
              <c:pt idx="2664">
                <c:v>98.4756</c:v>
              </c:pt>
              <c:pt idx="2665">
                <c:v>98.377900000000011</c:v>
              </c:pt>
              <c:pt idx="2666">
                <c:v>98.360399999999998</c:v>
              </c:pt>
              <c:pt idx="2667">
                <c:v>98.338999999999999</c:v>
              </c:pt>
              <c:pt idx="2668">
                <c:v>98.338999999999999</c:v>
              </c:pt>
              <c:pt idx="2669">
                <c:v>98.338999999999999</c:v>
              </c:pt>
              <c:pt idx="2670">
                <c:v>98.276499999999999</c:v>
              </c:pt>
              <c:pt idx="2671">
                <c:v>98.276499999999999</c:v>
              </c:pt>
              <c:pt idx="2672">
                <c:v>98.276499999999999</c:v>
              </c:pt>
              <c:pt idx="2673">
                <c:v>98.273899999999998</c:v>
              </c:pt>
              <c:pt idx="2674">
                <c:v>98.273899999999998</c:v>
              </c:pt>
              <c:pt idx="2675">
                <c:v>98.259900000000002</c:v>
              </c:pt>
              <c:pt idx="2676">
                <c:v>98.259900000000002</c:v>
              </c:pt>
              <c:pt idx="2677">
                <c:v>98.177599999999998</c:v>
              </c:pt>
              <c:pt idx="2678">
                <c:v>98.060699999999997</c:v>
              </c:pt>
              <c:pt idx="2679">
                <c:v>97.937400000000011</c:v>
              </c:pt>
              <c:pt idx="2680">
                <c:v>97.912599999999998</c:v>
              </c:pt>
              <c:pt idx="2681">
                <c:v>97.912599999999998</c:v>
              </c:pt>
              <c:pt idx="2682">
                <c:v>97.912599999999998</c:v>
              </c:pt>
              <c:pt idx="2683">
                <c:v>97.912599999999998</c:v>
              </c:pt>
              <c:pt idx="2684">
                <c:v>97.709800000000001</c:v>
              </c:pt>
              <c:pt idx="2685">
                <c:v>97.709800000000001</c:v>
              </c:pt>
              <c:pt idx="2686">
                <c:v>97.709800000000001</c:v>
              </c:pt>
              <c:pt idx="2687">
                <c:v>97.709800000000001</c:v>
              </c:pt>
              <c:pt idx="2688">
                <c:v>97.559799999999996</c:v>
              </c:pt>
              <c:pt idx="2689">
                <c:v>97.489199999999997</c:v>
              </c:pt>
              <c:pt idx="2690">
                <c:v>97.309400000000011</c:v>
              </c:pt>
              <c:pt idx="2691">
                <c:v>96.980699999999999</c:v>
              </c:pt>
              <c:pt idx="2692">
                <c:v>96.889499999999998</c:v>
              </c:pt>
              <c:pt idx="2693">
                <c:v>96.889499999999998</c:v>
              </c:pt>
              <c:pt idx="2694">
                <c:v>96.889499999999998</c:v>
              </c:pt>
              <c:pt idx="2695">
                <c:v>96.862899999999996</c:v>
              </c:pt>
              <c:pt idx="2696">
                <c:v>96.862899999999996</c:v>
              </c:pt>
              <c:pt idx="2697">
                <c:v>96.862899999999996</c:v>
              </c:pt>
              <c:pt idx="2698">
                <c:v>96.862899999999996</c:v>
              </c:pt>
              <c:pt idx="2699">
                <c:v>96.862899999999996</c:v>
              </c:pt>
              <c:pt idx="2700">
                <c:v>96.862899999999996</c:v>
              </c:pt>
              <c:pt idx="2701">
                <c:v>96.862899999999996</c:v>
              </c:pt>
              <c:pt idx="2702">
                <c:v>96.770499999999998</c:v>
              </c:pt>
              <c:pt idx="2703">
                <c:v>96.711799999999997</c:v>
              </c:pt>
              <c:pt idx="2704">
                <c:v>96.711799999999997</c:v>
              </c:pt>
              <c:pt idx="2705">
                <c:v>96.711799999999997</c:v>
              </c:pt>
              <c:pt idx="2706">
                <c:v>96.595600000000005</c:v>
              </c:pt>
              <c:pt idx="2707">
                <c:v>96.523099999999999</c:v>
              </c:pt>
              <c:pt idx="2708">
                <c:v>96.523099999999999</c:v>
              </c:pt>
              <c:pt idx="2709">
                <c:v>96.523099999999999</c:v>
              </c:pt>
              <c:pt idx="2710">
                <c:v>96.468100000000007</c:v>
              </c:pt>
              <c:pt idx="2711">
                <c:v>96.468100000000007</c:v>
              </c:pt>
              <c:pt idx="2712">
                <c:v>96.468100000000007</c:v>
              </c:pt>
              <c:pt idx="2713">
                <c:v>96.468100000000007</c:v>
              </c:pt>
              <c:pt idx="2714">
                <c:v>96.468100000000007</c:v>
              </c:pt>
              <c:pt idx="2715">
                <c:v>96.468100000000007</c:v>
              </c:pt>
              <c:pt idx="2716">
                <c:v>96.468100000000007</c:v>
              </c:pt>
              <c:pt idx="2717">
                <c:v>96.468100000000007</c:v>
              </c:pt>
              <c:pt idx="2718">
                <c:v>96.468100000000007</c:v>
              </c:pt>
              <c:pt idx="2719">
                <c:v>96.468100000000007</c:v>
              </c:pt>
              <c:pt idx="2720">
                <c:v>96.468100000000007</c:v>
              </c:pt>
              <c:pt idx="2721">
                <c:v>96.468100000000007</c:v>
              </c:pt>
              <c:pt idx="2722">
                <c:v>96.157899999999998</c:v>
              </c:pt>
              <c:pt idx="2723">
                <c:v>96.133499999999998</c:v>
              </c:pt>
              <c:pt idx="2724">
                <c:v>96.133499999999998</c:v>
              </c:pt>
              <c:pt idx="2725">
                <c:v>96.133499999999998</c:v>
              </c:pt>
              <c:pt idx="2726">
                <c:v>96.0578</c:v>
              </c:pt>
              <c:pt idx="2727">
                <c:v>96.011600000000001</c:v>
              </c:pt>
              <c:pt idx="2728">
                <c:v>95.9084</c:v>
              </c:pt>
              <c:pt idx="2729">
                <c:v>95.9084</c:v>
              </c:pt>
              <c:pt idx="2730">
                <c:v>95.61460000000001</c:v>
              </c:pt>
              <c:pt idx="2731">
                <c:v>95.455200000000005</c:v>
              </c:pt>
              <c:pt idx="2732">
                <c:v>95.455200000000005</c:v>
              </c:pt>
              <c:pt idx="2733">
                <c:v>95.455200000000005</c:v>
              </c:pt>
              <c:pt idx="2734">
                <c:v>95.416600000000003</c:v>
              </c:pt>
              <c:pt idx="2735">
                <c:v>95.416600000000003</c:v>
              </c:pt>
              <c:pt idx="2736">
                <c:v>95.416600000000003</c:v>
              </c:pt>
              <c:pt idx="2737">
                <c:v>95.365999999999985</c:v>
              </c:pt>
              <c:pt idx="2738">
                <c:v>95.099500000000006</c:v>
              </c:pt>
              <c:pt idx="2739">
                <c:v>94.999300000000005</c:v>
              </c:pt>
              <c:pt idx="2740">
                <c:v>94.999300000000005</c:v>
              </c:pt>
              <c:pt idx="2741">
                <c:v>94.911900000000003</c:v>
              </c:pt>
              <c:pt idx="2742">
                <c:v>94.911900000000003</c:v>
              </c:pt>
              <c:pt idx="2743">
                <c:v>94.908999999999992</c:v>
              </c:pt>
              <c:pt idx="2744">
                <c:v>94.847999999999999</c:v>
              </c:pt>
              <c:pt idx="2745">
                <c:v>94.847999999999999</c:v>
              </c:pt>
              <c:pt idx="2746">
                <c:v>94.847999999999999</c:v>
              </c:pt>
              <c:pt idx="2747">
                <c:v>94.670699999999997</c:v>
              </c:pt>
              <c:pt idx="2748">
                <c:v>94.564999999999998</c:v>
              </c:pt>
              <c:pt idx="2749">
                <c:v>94.544799999999995</c:v>
              </c:pt>
              <c:pt idx="2750">
                <c:v>94.514799999999994</c:v>
              </c:pt>
              <c:pt idx="2751">
                <c:v>94.514799999999994</c:v>
              </c:pt>
              <c:pt idx="2752">
                <c:v>94.500500000000002</c:v>
              </c:pt>
              <c:pt idx="2753">
                <c:v>94.500500000000002</c:v>
              </c:pt>
              <c:pt idx="2754">
                <c:v>94.500500000000002</c:v>
              </c:pt>
              <c:pt idx="2755">
                <c:v>94.500500000000002</c:v>
              </c:pt>
              <c:pt idx="2756">
                <c:v>94.489800000000002</c:v>
              </c:pt>
              <c:pt idx="2757">
                <c:v>94.489800000000002</c:v>
              </c:pt>
              <c:pt idx="2758">
                <c:v>94.489800000000002</c:v>
              </c:pt>
              <c:pt idx="2759">
                <c:v>94.465900000000005</c:v>
              </c:pt>
              <c:pt idx="2760">
                <c:v>94.465900000000005</c:v>
              </c:pt>
              <c:pt idx="2761">
                <c:v>94.465900000000005</c:v>
              </c:pt>
              <c:pt idx="2762">
                <c:v>94.465900000000005</c:v>
              </c:pt>
              <c:pt idx="2763">
                <c:v>94.447100000000006</c:v>
              </c:pt>
              <c:pt idx="2764">
                <c:v>94.447100000000006</c:v>
              </c:pt>
              <c:pt idx="2765">
                <c:v>94.446899999999999</c:v>
              </c:pt>
              <c:pt idx="2766">
                <c:v>94.406900000000007</c:v>
              </c:pt>
              <c:pt idx="2767">
                <c:v>94.399500000000003</c:v>
              </c:pt>
              <c:pt idx="2768">
                <c:v>94.372</c:v>
              </c:pt>
              <c:pt idx="2769">
                <c:v>94.327799999999996</c:v>
              </c:pt>
              <c:pt idx="2770">
                <c:v>94.305599999999998</c:v>
              </c:pt>
              <c:pt idx="2771">
                <c:v>94.305599999999998</c:v>
              </c:pt>
              <c:pt idx="2772">
                <c:v>94.305599999999998</c:v>
              </c:pt>
              <c:pt idx="2773">
                <c:v>94.305599999999998</c:v>
              </c:pt>
              <c:pt idx="2774">
                <c:v>94.298299999999998</c:v>
              </c:pt>
              <c:pt idx="2775">
                <c:v>94.298299999999998</c:v>
              </c:pt>
              <c:pt idx="2776">
                <c:v>94.298299999999998</c:v>
              </c:pt>
              <c:pt idx="2777">
                <c:v>94.298299999999998</c:v>
              </c:pt>
              <c:pt idx="2778">
                <c:v>94.298299999999998</c:v>
              </c:pt>
              <c:pt idx="2779">
                <c:v>94.298299999999998</c:v>
              </c:pt>
              <c:pt idx="2780">
                <c:v>94.291200000000003</c:v>
              </c:pt>
              <c:pt idx="2781">
                <c:v>94.284800000000004</c:v>
              </c:pt>
              <c:pt idx="2782">
                <c:v>94.284800000000004</c:v>
              </c:pt>
              <c:pt idx="2783">
                <c:v>94.263300000000015</c:v>
              </c:pt>
              <c:pt idx="2784">
                <c:v>94.263300000000015</c:v>
              </c:pt>
              <c:pt idx="2785">
                <c:v>94.263300000000015</c:v>
              </c:pt>
              <c:pt idx="2786">
                <c:v>94.242999999999995</c:v>
              </c:pt>
              <c:pt idx="2787">
                <c:v>94.242999999999995</c:v>
              </c:pt>
              <c:pt idx="2788">
                <c:v>94.242999999999995</c:v>
              </c:pt>
              <c:pt idx="2789">
                <c:v>94.210799999999992</c:v>
              </c:pt>
              <c:pt idx="2790">
                <c:v>94.210799999999992</c:v>
              </c:pt>
              <c:pt idx="2791">
                <c:v>94.1965</c:v>
              </c:pt>
              <c:pt idx="2792">
                <c:v>94.1965</c:v>
              </c:pt>
              <c:pt idx="2793">
                <c:v>94.1965</c:v>
              </c:pt>
              <c:pt idx="2794">
                <c:v>94.1965</c:v>
              </c:pt>
              <c:pt idx="2795">
                <c:v>94.183400000000006</c:v>
              </c:pt>
              <c:pt idx="2796">
                <c:v>94.183400000000006</c:v>
              </c:pt>
              <c:pt idx="2797">
                <c:v>94.167900000000003</c:v>
              </c:pt>
              <c:pt idx="2798">
                <c:v>94.167900000000003</c:v>
              </c:pt>
              <c:pt idx="2799">
                <c:v>94.167900000000003</c:v>
              </c:pt>
              <c:pt idx="2800">
                <c:v>94.167900000000003</c:v>
              </c:pt>
              <c:pt idx="2801">
                <c:v>94.167900000000003</c:v>
              </c:pt>
              <c:pt idx="2802">
                <c:v>94.139499999999998</c:v>
              </c:pt>
              <c:pt idx="2803">
                <c:v>94.139499999999998</c:v>
              </c:pt>
              <c:pt idx="2804">
                <c:v>94.139499999999998</c:v>
              </c:pt>
              <c:pt idx="2805">
                <c:v>94.139499999999998</c:v>
              </c:pt>
              <c:pt idx="2806">
                <c:v>94.078499999999991</c:v>
              </c:pt>
              <c:pt idx="2807">
                <c:v>94.043599999999998</c:v>
              </c:pt>
              <c:pt idx="2808">
                <c:v>94.043599999999998</c:v>
              </c:pt>
              <c:pt idx="2809">
                <c:v>94.043599999999998</c:v>
              </c:pt>
              <c:pt idx="2810">
                <c:v>93.98660000000001</c:v>
              </c:pt>
              <c:pt idx="2811">
                <c:v>93.878799999999998</c:v>
              </c:pt>
              <c:pt idx="2812">
                <c:v>93.808000000000007</c:v>
              </c:pt>
              <c:pt idx="2813">
                <c:v>93.808000000000007</c:v>
              </c:pt>
              <c:pt idx="2814">
                <c:v>93.808000000000007</c:v>
              </c:pt>
              <c:pt idx="2815">
                <c:v>93.808000000000007</c:v>
              </c:pt>
              <c:pt idx="2816">
                <c:v>93.808000000000007</c:v>
              </c:pt>
              <c:pt idx="2817">
                <c:v>93.808000000000007</c:v>
              </c:pt>
              <c:pt idx="2818">
                <c:v>93.808000000000007</c:v>
              </c:pt>
              <c:pt idx="2819">
                <c:v>93.80080000000001</c:v>
              </c:pt>
              <c:pt idx="2820">
                <c:v>93.80080000000001</c:v>
              </c:pt>
              <c:pt idx="2821">
                <c:v>93.80080000000001</c:v>
              </c:pt>
              <c:pt idx="2822">
                <c:v>93.80080000000001</c:v>
              </c:pt>
              <c:pt idx="2823">
                <c:v>93.80080000000001</c:v>
              </c:pt>
              <c:pt idx="2824">
                <c:v>93.80080000000001</c:v>
              </c:pt>
              <c:pt idx="2825">
                <c:v>93.80080000000001</c:v>
              </c:pt>
              <c:pt idx="2826">
                <c:v>93.80080000000001</c:v>
              </c:pt>
              <c:pt idx="2827">
                <c:v>93.7149</c:v>
              </c:pt>
              <c:pt idx="2828">
                <c:v>93.698300000000003</c:v>
              </c:pt>
              <c:pt idx="2829">
                <c:v>93.698300000000003</c:v>
              </c:pt>
              <c:pt idx="2830">
                <c:v>93.698300000000003</c:v>
              </c:pt>
              <c:pt idx="2831">
                <c:v>93.698300000000003</c:v>
              </c:pt>
              <c:pt idx="2832">
                <c:v>93.698300000000003</c:v>
              </c:pt>
              <c:pt idx="2833">
                <c:v>93.666899999999998</c:v>
              </c:pt>
              <c:pt idx="2834">
                <c:v>93.666899999999998</c:v>
              </c:pt>
              <c:pt idx="2835">
                <c:v>93.666899999999998</c:v>
              </c:pt>
              <c:pt idx="2836">
                <c:v>93.666899999999998</c:v>
              </c:pt>
              <c:pt idx="2837">
                <c:v>93.618800000000007</c:v>
              </c:pt>
              <c:pt idx="2838">
                <c:v>93.618800000000007</c:v>
              </c:pt>
              <c:pt idx="2839">
                <c:v>93.618800000000007</c:v>
              </c:pt>
              <c:pt idx="2840">
                <c:v>93.587600000000009</c:v>
              </c:pt>
              <c:pt idx="2841">
                <c:v>93.587600000000009</c:v>
              </c:pt>
              <c:pt idx="2842">
                <c:v>93.397800000000004</c:v>
              </c:pt>
              <c:pt idx="2843">
                <c:v>93.247500000000002</c:v>
              </c:pt>
              <c:pt idx="2844">
                <c:v>93.1524</c:v>
              </c:pt>
              <c:pt idx="2845">
                <c:v>93.147999999999996</c:v>
              </c:pt>
              <c:pt idx="2846">
                <c:v>93.136300000000006</c:v>
              </c:pt>
              <c:pt idx="2847">
                <c:v>93.058999999999983</c:v>
              </c:pt>
              <c:pt idx="2848">
                <c:v>93.058999999999983</c:v>
              </c:pt>
              <c:pt idx="2849">
                <c:v>93.022099999999995</c:v>
              </c:pt>
              <c:pt idx="2850">
                <c:v>92.97760000000001</c:v>
              </c:pt>
              <c:pt idx="2851">
                <c:v>92.92110000000001</c:v>
              </c:pt>
              <c:pt idx="2852">
                <c:v>92.92110000000001</c:v>
              </c:pt>
              <c:pt idx="2853">
                <c:v>92.92110000000001</c:v>
              </c:pt>
              <c:pt idx="2854">
                <c:v>92.871900000000011</c:v>
              </c:pt>
              <c:pt idx="2855">
                <c:v>92.863399999999999</c:v>
              </c:pt>
              <c:pt idx="2856">
                <c:v>92.7988</c:v>
              </c:pt>
              <c:pt idx="2857">
                <c:v>92.756299999999996</c:v>
              </c:pt>
              <c:pt idx="2858">
                <c:v>92.756299999999996</c:v>
              </c:pt>
              <c:pt idx="2859">
                <c:v>92.756299999999996</c:v>
              </c:pt>
              <c:pt idx="2860">
                <c:v>92.756299999999996</c:v>
              </c:pt>
              <c:pt idx="2861">
                <c:v>92.756299999999996</c:v>
              </c:pt>
              <c:pt idx="2862">
                <c:v>92.750500000000002</c:v>
              </c:pt>
              <c:pt idx="2863">
                <c:v>92.750500000000002</c:v>
              </c:pt>
              <c:pt idx="2864">
                <c:v>92.750500000000002</c:v>
              </c:pt>
              <c:pt idx="2865">
                <c:v>92.750500000000002</c:v>
              </c:pt>
              <c:pt idx="2866">
                <c:v>92.750500000000002</c:v>
              </c:pt>
              <c:pt idx="2867">
                <c:v>92.692400000000006</c:v>
              </c:pt>
              <c:pt idx="2868">
                <c:v>92.686199999999999</c:v>
              </c:pt>
              <c:pt idx="2869">
                <c:v>92.686199999999999</c:v>
              </c:pt>
              <c:pt idx="2870">
                <c:v>92.600200000000001</c:v>
              </c:pt>
              <c:pt idx="2871">
                <c:v>92.5929</c:v>
              </c:pt>
              <c:pt idx="2872">
                <c:v>92.5929</c:v>
              </c:pt>
              <c:pt idx="2873">
                <c:v>92.590500000000006</c:v>
              </c:pt>
              <c:pt idx="2874">
                <c:v>92.590500000000006</c:v>
              </c:pt>
              <c:pt idx="2875">
                <c:v>92.590500000000006</c:v>
              </c:pt>
              <c:pt idx="2876">
                <c:v>92.517299999999992</c:v>
              </c:pt>
              <c:pt idx="2877">
                <c:v>92.484499999999997</c:v>
              </c:pt>
              <c:pt idx="2878">
                <c:v>92.439599999999999</c:v>
              </c:pt>
              <c:pt idx="2879">
                <c:v>92.3673</c:v>
              </c:pt>
              <c:pt idx="2880">
                <c:v>92.359499999999997</c:v>
              </c:pt>
              <c:pt idx="2881">
                <c:v>92.359499999999997</c:v>
              </c:pt>
              <c:pt idx="2882">
                <c:v>92.359499999999997</c:v>
              </c:pt>
              <c:pt idx="2883">
                <c:v>92.316299999999998</c:v>
              </c:pt>
              <c:pt idx="2884">
                <c:v>92.30810000000001</c:v>
              </c:pt>
              <c:pt idx="2885">
                <c:v>92.244399999999999</c:v>
              </c:pt>
              <c:pt idx="2886">
                <c:v>92.237399999999994</c:v>
              </c:pt>
              <c:pt idx="2887">
                <c:v>92.174500000000009</c:v>
              </c:pt>
              <c:pt idx="2888">
                <c:v>92.024299999999997</c:v>
              </c:pt>
              <c:pt idx="2889">
                <c:v>92.024299999999997</c:v>
              </c:pt>
              <c:pt idx="2890">
                <c:v>91.955300000000008</c:v>
              </c:pt>
              <c:pt idx="2891">
                <c:v>91.955300000000008</c:v>
              </c:pt>
              <c:pt idx="2892">
                <c:v>91.771799999999999</c:v>
              </c:pt>
              <c:pt idx="2893">
                <c:v>91.771799999999999</c:v>
              </c:pt>
              <c:pt idx="2894">
                <c:v>91.771799999999999</c:v>
              </c:pt>
              <c:pt idx="2895">
                <c:v>91.771799999999999</c:v>
              </c:pt>
              <c:pt idx="2896">
                <c:v>91.758800000000008</c:v>
              </c:pt>
              <c:pt idx="2897">
                <c:v>91.756600000000006</c:v>
              </c:pt>
              <c:pt idx="2898">
                <c:v>91.756600000000006</c:v>
              </c:pt>
              <c:pt idx="2899">
                <c:v>91.756600000000006</c:v>
              </c:pt>
              <c:pt idx="2900">
                <c:v>91.691800000000001</c:v>
              </c:pt>
              <c:pt idx="2901">
                <c:v>91.688900000000004</c:v>
              </c:pt>
              <c:pt idx="2902">
                <c:v>91.676400000000001</c:v>
              </c:pt>
              <c:pt idx="2903">
                <c:v>91.670299999999997</c:v>
              </c:pt>
              <c:pt idx="2904">
                <c:v>91.641000000000005</c:v>
              </c:pt>
              <c:pt idx="2905">
                <c:v>91.641000000000005</c:v>
              </c:pt>
              <c:pt idx="2906">
                <c:v>91.575400000000002</c:v>
              </c:pt>
              <c:pt idx="2907">
                <c:v>91.543000000000006</c:v>
              </c:pt>
              <c:pt idx="2908">
                <c:v>91.532299999999992</c:v>
              </c:pt>
              <c:pt idx="2909">
                <c:v>91.505799999999994</c:v>
              </c:pt>
              <c:pt idx="2910">
                <c:v>91.490899999999996</c:v>
              </c:pt>
              <c:pt idx="2911">
                <c:v>91.486800000000002</c:v>
              </c:pt>
              <c:pt idx="2912">
                <c:v>91.471099999999993</c:v>
              </c:pt>
              <c:pt idx="2913">
                <c:v>91.471099999999993</c:v>
              </c:pt>
              <c:pt idx="2914">
                <c:v>91.427700000000002</c:v>
              </c:pt>
              <c:pt idx="2915">
                <c:v>91.414000000000001</c:v>
              </c:pt>
              <c:pt idx="2916">
                <c:v>91.373499999999993</c:v>
              </c:pt>
              <c:pt idx="2917">
                <c:v>91.340800000000002</c:v>
              </c:pt>
              <c:pt idx="2918">
                <c:v>91.328500000000005</c:v>
              </c:pt>
              <c:pt idx="2919">
                <c:v>91.318200000000004</c:v>
              </c:pt>
              <c:pt idx="2920">
                <c:v>91.318200000000004</c:v>
              </c:pt>
              <c:pt idx="2921">
                <c:v>91.318200000000004</c:v>
              </c:pt>
              <c:pt idx="2922">
                <c:v>91.245500000000007</c:v>
              </c:pt>
              <c:pt idx="2923">
                <c:v>91.224800000000002</c:v>
              </c:pt>
              <c:pt idx="2924">
                <c:v>91.224800000000002</c:v>
              </c:pt>
              <c:pt idx="2925">
                <c:v>91.216400000000007</c:v>
              </c:pt>
              <c:pt idx="2926">
                <c:v>91.216400000000007</c:v>
              </c:pt>
              <c:pt idx="2927">
                <c:v>91.216400000000007</c:v>
              </c:pt>
              <c:pt idx="2928">
                <c:v>91.216400000000007</c:v>
              </c:pt>
              <c:pt idx="2929">
                <c:v>91.216400000000007</c:v>
              </c:pt>
              <c:pt idx="2930">
                <c:v>91.209500000000006</c:v>
              </c:pt>
              <c:pt idx="2931">
                <c:v>91.167500000000004</c:v>
              </c:pt>
              <c:pt idx="2932">
                <c:v>91.167500000000004</c:v>
              </c:pt>
              <c:pt idx="2933">
                <c:v>91.167500000000004</c:v>
              </c:pt>
              <c:pt idx="2934">
                <c:v>91.155000000000001</c:v>
              </c:pt>
              <c:pt idx="2935">
                <c:v>91.137699999999995</c:v>
              </c:pt>
              <c:pt idx="2936">
                <c:v>90.987099999999998</c:v>
              </c:pt>
              <c:pt idx="2937">
                <c:v>90.987099999999998</c:v>
              </c:pt>
              <c:pt idx="2938">
                <c:v>90.987099999999998</c:v>
              </c:pt>
              <c:pt idx="2939">
                <c:v>90.987099999999998</c:v>
              </c:pt>
              <c:pt idx="2940">
                <c:v>90.986099999999993</c:v>
              </c:pt>
              <c:pt idx="2941">
                <c:v>90.955799999999996</c:v>
              </c:pt>
              <c:pt idx="2942">
                <c:v>90.955799999999996</c:v>
              </c:pt>
              <c:pt idx="2943">
                <c:v>90.954999999999998</c:v>
              </c:pt>
              <c:pt idx="2944">
                <c:v>90.882800000000003</c:v>
              </c:pt>
              <c:pt idx="2945">
                <c:v>90.882800000000003</c:v>
              </c:pt>
              <c:pt idx="2946">
                <c:v>90.882800000000003</c:v>
              </c:pt>
              <c:pt idx="2947">
                <c:v>90.882800000000003</c:v>
              </c:pt>
              <c:pt idx="2948">
                <c:v>90.882800000000003</c:v>
              </c:pt>
              <c:pt idx="2949">
                <c:v>90.882800000000003</c:v>
              </c:pt>
              <c:pt idx="2950">
                <c:v>90.882800000000003</c:v>
              </c:pt>
              <c:pt idx="2951">
                <c:v>90.882800000000003</c:v>
              </c:pt>
              <c:pt idx="2952">
                <c:v>90.882800000000003</c:v>
              </c:pt>
              <c:pt idx="2953">
                <c:v>90.81450000000001</c:v>
              </c:pt>
              <c:pt idx="2954">
                <c:v>90.773500000000013</c:v>
              </c:pt>
              <c:pt idx="2955">
                <c:v>90.773500000000013</c:v>
              </c:pt>
              <c:pt idx="2956">
                <c:v>90.773500000000013</c:v>
              </c:pt>
              <c:pt idx="2957">
                <c:v>90.636200000000002</c:v>
              </c:pt>
              <c:pt idx="2958">
                <c:v>90.616100000000003</c:v>
              </c:pt>
              <c:pt idx="2959">
                <c:v>90.616100000000003</c:v>
              </c:pt>
              <c:pt idx="2960">
                <c:v>90.616100000000003</c:v>
              </c:pt>
              <c:pt idx="2961">
                <c:v>90.616100000000003</c:v>
              </c:pt>
              <c:pt idx="2962">
                <c:v>90.616100000000003</c:v>
              </c:pt>
              <c:pt idx="2963">
                <c:v>90.616100000000003</c:v>
              </c:pt>
              <c:pt idx="2964">
                <c:v>90.603699999999989</c:v>
              </c:pt>
              <c:pt idx="2965">
                <c:v>90.603699999999989</c:v>
              </c:pt>
              <c:pt idx="2966">
                <c:v>90.603699999999989</c:v>
              </c:pt>
              <c:pt idx="2967">
                <c:v>90.603699999999989</c:v>
              </c:pt>
              <c:pt idx="2968">
                <c:v>90.598700000000008</c:v>
              </c:pt>
              <c:pt idx="2969">
                <c:v>90.598700000000008</c:v>
              </c:pt>
              <c:pt idx="2970">
                <c:v>90.598700000000008</c:v>
              </c:pt>
              <c:pt idx="2971">
                <c:v>90.598700000000008</c:v>
              </c:pt>
              <c:pt idx="2972">
                <c:v>90.598700000000008</c:v>
              </c:pt>
              <c:pt idx="2973">
                <c:v>90.598700000000008</c:v>
              </c:pt>
              <c:pt idx="2974">
                <c:v>90.598700000000008</c:v>
              </c:pt>
              <c:pt idx="2975">
                <c:v>90.536600000000007</c:v>
              </c:pt>
              <c:pt idx="2976">
                <c:v>90.491100000000003</c:v>
              </c:pt>
              <c:pt idx="2977">
                <c:v>90.491100000000003</c:v>
              </c:pt>
              <c:pt idx="2978">
                <c:v>90.491100000000003</c:v>
              </c:pt>
              <c:pt idx="2979">
                <c:v>90.267899999999997</c:v>
              </c:pt>
              <c:pt idx="2980">
                <c:v>90.267899999999997</c:v>
              </c:pt>
              <c:pt idx="2981">
                <c:v>90.267899999999997</c:v>
              </c:pt>
              <c:pt idx="2982">
                <c:v>90.226299999999995</c:v>
              </c:pt>
              <c:pt idx="2983">
                <c:v>90.226299999999995</c:v>
              </c:pt>
              <c:pt idx="2984">
                <c:v>90.226299999999995</c:v>
              </c:pt>
              <c:pt idx="2985">
                <c:v>90.226299999999995</c:v>
              </c:pt>
              <c:pt idx="2986">
                <c:v>90.226299999999995</c:v>
              </c:pt>
              <c:pt idx="2987">
                <c:v>90.226299999999995</c:v>
              </c:pt>
              <c:pt idx="2988">
                <c:v>90.226299999999995</c:v>
              </c:pt>
              <c:pt idx="2989">
                <c:v>90.180199999999999</c:v>
              </c:pt>
              <c:pt idx="2990">
                <c:v>90.180199999999999</c:v>
              </c:pt>
              <c:pt idx="2991">
                <c:v>90.180199999999999</c:v>
              </c:pt>
              <c:pt idx="2992">
                <c:v>90.180199999999999</c:v>
              </c:pt>
              <c:pt idx="2993">
                <c:v>90.170500000000004</c:v>
              </c:pt>
              <c:pt idx="2994">
                <c:v>90.170500000000004</c:v>
              </c:pt>
              <c:pt idx="2995">
                <c:v>90.049500000000009</c:v>
              </c:pt>
              <c:pt idx="2996">
                <c:v>90.049500000000009</c:v>
              </c:pt>
              <c:pt idx="2997">
                <c:v>90.049500000000009</c:v>
              </c:pt>
              <c:pt idx="2998">
                <c:v>90.049500000000009</c:v>
              </c:pt>
              <c:pt idx="2999">
                <c:v>90.049500000000009</c:v>
              </c:pt>
              <c:pt idx="3000">
                <c:v>90.049500000000009</c:v>
              </c:pt>
              <c:pt idx="3001">
                <c:v>90.049500000000009</c:v>
              </c:pt>
              <c:pt idx="3002">
                <c:v>90.049500000000009</c:v>
              </c:pt>
              <c:pt idx="3003">
                <c:v>90.049500000000009</c:v>
              </c:pt>
              <c:pt idx="3004">
                <c:v>89.953299999999999</c:v>
              </c:pt>
              <c:pt idx="3005">
                <c:v>89.921499999999995</c:v>
              </c:pt>
              <c:pt idx="3006">
                <c:v>89.895399999999995</c:v>
              </c:pt>
              <c:pt idx="3007">
                <c:v>89.789599999999993</c:v>
              </c:pt>
              <c:pt idx="3008">
                <c:v>89.736900000000006</c:v>
              </c:pt>
              <c:pt idx="3009">
                <c:v>89.736900000000006</c:v>
              </c:pt>
              <c:pt idx="3010">
                <c:v>89.736900000000006</c:v>
              </c:pt>
              <c:pt idx="3011">
                <c:v>89.724000000000004</c:v>
              </c:pt>
              <c:pt idx="3012">
                <c:v>89.724000000000004</c:v>
              </c:pt>
              <c:pt idx="3013">
                <c:v>89.724000000000004</c:v>
              </c:pt>
              <c:pt idx="3014">
                <c:v>89.724000000000004</c:v>
              </c:pt>
              <c:pt idx="3015">
                <c:v>89.650300000000001</c:v>
              </c:pt>
              <c:pt idx="3016">
                <c:v>89.650300000000001</c:v>
              </c:pt>
              <c:pt idx="3017">
                <c:v>89.650300000000001</c:v>
              </c:pt>
              <c:pt idx="3018">
                <c:v>89.650300000000001</c:v>
              </c:pt>
              <c:pt idx="3019">
                <c:v>89.650300000000001</c:v>
              </c:pt>
              <c:pt idx="3020">
                <c:v>89.650300000000001</c:v>
              </c:pt>
              <c:pt idx="3021">
                <c:v>89.650300000000001</c:v>
              </c:pt>
              <c:pt idx="3022">
                <c:v>89.650300000000001</c:v>
              </c:pt>
              <c:pt idx="3023">
                <c:v>89.650300000000001</c:v>
              </c:pt>
              <c:pt idx="3024">
                <c:v>89.650300000000001</c:v>
              </c:pt>
              <c:pt idx="3025">
                <c:v>89.650300000000001</c:v>
              </c:pt>
              <c:pt idx="3026">
                <c:v>89.650300000000001</c:v>
              </c:pt>
              <c:pt idx="3027">
                <c:v>89.587400000000002</c:v>
              </c:pt>
              <c:pt idx="3028">
                <c:v>89.553200000000004</c:v>
              </c:pt>
              <c:pt idx="3029">
                <c:v>89.544700000000006</c:v>
              </c:pt>
              <c:pt idx="3030">
                <c:v>89.544700000000006</c:v>
              </c:pt>
              <c:pt idx="3031">
                <c:v>89.544700000000006</c:v>
              </c:pt>
              <c:pt idx="3032">
                <c:v>89.524500000000003</c:v>
              </c:pt>
              <c:pt idx="3033">
                <c:v>89.452199999999991</c:v>
              </c:pt>
              <c:pt idx="3034">
                <c:v>89.452199999999991</c:v>
              </c:pt>
              <c:pt idx="3035">
                <c:v>89.334299999999999</c:v>
              </c:pt>
              <c:pt idx="3036">
                <c:v>89.334299999999999</c:v>
              </c:pt>
              <c:pt idx="3037">
                <c:v>89.209699999999998</c:v>
              </c:pt>
              <c:pt idx="3038">
                <c:v>89.209699999999998</c:v>
              </c:pt>
              <c:pt idx="3039">
                <c:v>89.209699999999998</c:v>
              </c:pt>
              <c:pt idx="3040">
                <c:v>89.209699999999998</c:v>
              </c:pt>
              <c:pt idx="3041">
                <c:v>89.209699999999998</c:v>
              </c:pt>
              <c:pt idx="3042">
                <c:v>89.209699999999998</c:v>
              </c:pt>
              <c:pt idx="3043">
                <c:v>89.171599999999998</c:v>
              </c:pt>
              <c:pt idx="3044">
                <c:v>89.069099999999992</c:v>
              </c:pt>
              <c:pt idx="3045">
                <c:v>89.069099999999992</c:v>
              </c:pt>
              <c:pt idx="3046">
                <c:v>89.057000000000002</c:v>
              </c:pt>
              <c:pt idx="3047">
                <c:v>89.052400000000006</c:v>
              </c:pt>
              <c:pt idx="3048">
                <c:v>89.051900000000003</c:v>
              </c:pt>
              <c:pt idx="3049">
                <c:v>89.051900000000003</c:v>
              </c:pt>
              <c:pt idx="3050">
                <c:v>89.048500000000004</c:v>
              </c:pt>
              <c:pt idx="3051">
                <c:v>89.021799999999999</c:v>
              </c:pt>
              <c:pt idx="3052">
                <c:v>89.011300000000006</c:v>
              </c:pt>
              <c:pt idx="3053">
                <c:v>88.960300000000004</c:v>
              </c:pt>
              <c:pt idx="3054">
                <c:v>88.898799999999994</c:v>
              </c:pt>
              <c:pt idx="3055">
                <c:v>88.898799999999994</c:v>
              </c:pt>
              <c:pt idx="3056">
                <c:v>88.898799999999994</c:v>
              </c:pt>
              <c:pt idx="3057">
                <c:v>88.857100000000003</c:v>
              </c:pt>
              <c:pt idx="3058">
                <c:v>88.857100000000003</c:v>
              </c:pt>
              <c:pt idx="3059">
                <c:v>88.753800000000012</c:v>
              </c:pt>
              <c:pt idx="3060">
                <c:v>88.67179999999999</c:v>
              </c:pt>
              <c:pt idx="3061">
                <c:v>88.538999999999987</c:v>
              </c:pt>
              <c:pt idx="3062">
                <c:v>88.213999999999999</c:v>
              </c:pt>
              <c:pt idx="3063">
                <c:v>88.100899999999996</c:v>
              </c:pt>
              <c:pt idx="3064">
                <c:v>87.981400000000008</c:v>
              </c:pt>
              <c:pt idx="3065">
                <c:v>87.981400000000008</c:v>
              </c:pt>
              <c:pt idx="3066">
                <c:v>87.981400000000008</c:v>
              </c:pt>
              <c:pt idx="3067">
                <c:v>87.981400000000008</c:v>
              </c:pt>
              <c:pt idx="3068">
                <c:v>87.899699999999996</c:v>
              </c:pt>
              <c:pt idx="3069">
                <c:v>87.773100000000014</c:v>
              </c:pt>
              <c:pt idx="3070">
                <c:v>87.773100000000014</c:v>
              </c:pt>
              <c:pt idx="3071">
                <c:v>87.773100000000014</c:v>
              </c:pt>
              <c:pt idx="3072">
                <c:v>87.623400000000004</c:v>
              </c:pt>
              <c:pt idx="3073">
                <c:v>87.623400000000004</c:v>
              </c:pt>
              <c:pt idx="3074">
                <c:v>87.623400000000004</c:v>
              </c:pt>
              <c:pt idx="3075">
                <c:v>87.610900000000001</c:v>
              </c:pt>
              <c:pt idx="3076">
                <c:v>87.568200000000004</c:v>
              </c:pt>
              <c:pt idx="3077">
                <c:v>87.5625</c:v>
              </c:pt>
              <c:pt idx="3078">
                <c:v>87.5625</c:v>
              </c:pt>
              <c:pt idx="3079">
                <c:v>87.5625</c:v>
              </c:pt>
              <c:pt idx="3080">
                <c:v>87.5625</c:v>
              </c:pt>
              <c:pt idx="3081">
                <c:v>87.5625</c:v>
              </c:pt>
              <c:pt idx="3082">
                <c:v>87.5625</c:v>
              </c:pt>
              <c:pt idx="3083">
                <c:v>87.5625</c:v>
              </c:pt>
              <c:pt idx="3084">
                <c:v>87.5625</c:v>
              </c:pt>
              <c:pt idx="3085">
                <c:v>87.5625</c:v>
              </c:pt>
              <c:pt idx="3086">
                <c:v>87.5625</c:v>
              </c:pt>
              <c:pt idx="3087">
                <c:v>87.5625</c:v>
              </c:pt>
              <c:pt idx="3088">
                <c:v>87.5625</c:v>
              </c:pt>
              <c:pt idx="3089">
                <c:v>87.555599999999998</c:v>
              </c:pt>
              <c:pt idx="3090">
                <c:v>87.555599999999998</c:v>
              </c:pt>
              <c:pt idx="3091">
                <c:v>87.555599999999998</c:v>
              </c:pt>
              <c:pt idx="3092">
                <c:v>87.555599999999998</c:v>
              </c:pt>
              <c:pt idx="3093">
                <c:v>87.555599999999998</c:v>
              </c:pt>
              <c:pt idx="3094">
                <c:v>87.555599999999998</c:v>
              </c:pt>
              <c:pt idx="3095">
                <c:v>87.555599999999998</c:v>
              </c:pt>
              <c:pt idx="3096">
                <c:v>87.555599999999998</c:v>
              </c:pt>
              <c:pt idx="3097">
                <c:v>87.555599999999998</c:v>
              </c:pt>
              <c:pt idx="3098">
                <c:v>87.555599999999998</c:v>
              </c:pt>
              <c:pt idx="3099">
                <c:v>87.536500000000004</c:v>
              </c:pt>
              <c:pt idx="3100">
                <c:v>87.536500000000004</c:v>
              </c:pt>
              <c:pt idx="3101">
                <c:v>87.527299999999997</c:v>
              </c:pt>
              <c:pt idx="3102">
                <c:v>87.527299999999997</c:v>
              </c:pt>
              <c:pt idx="3103">
                <c:v>87.526700000000005</c:v>
              </c:pt>
              <c:pt idx="3104">
                <c:v>87.526700000000005</c:v>
              </c:pt>
              <c:pt idx="3105">
                <c:v>87.526700000000005</c:v>
              </c:pt>
              <c:pt idx="3106">
                <c:v>87.526700000000005</c:v>
              </c:pt>
              <c:pt idx="3107">
                <c:v>87.526700000000005</c:v>
              </c:pt>
              <c:pt idx="3108">
                <c:v>87.526700000000005</c:v>
              </c:pt>
              <c:pt idx="3109">
                <c:v>87.526700000000005</c:v>
              </c:pt>
              <c:pt idx="3110">
                <c:v>87.526700000000005</c:v>
              </c:pt>
              <c:pt idx="3111">
                <c:v>87.526700000000005</c:v>
              </c:pt>
              <c:pt idx="3112">
                <c:v>87.526700000000005</c:v>
              </c:pt>
              <c:pt idx="3113">
                <c:v>87.526700000000005</c:v>
              </c:pt>
              <c:pt idx="3114">
                <c:v>87.516800000000003</c:v>
              </c:pt>
              <c:pt idx="3115">
                <c:v>87.516800000000003</c:v>
              </c:pt>
              <c:pt idx="3116">
                <c:v>87.516800000000003</c:v>
              </c:pt>
              <c:pt idx="3117">
                <c:v>87.503900000000002</c:v>
              </c:pt>
              <c:pt idx="3118">
                <c:v>87.496400000000008</c:v>
              </c:pt>
              <c:pt idx="3119">
                <c:v>87.496400000000008</c:v>
              </c:pt>
              <c:pt idx="3120">
                <c:v>87.495900000000006</c:v>
              </c:pt>
              <c:pt idx="3121">
                <c:v>87.495900000000006</c:v>
              </c:pt>
              <c:pt idx="3122">
                <c:v>87.492200000000011</c:v>
              </c:pt>
              <c:pt idx="3123">
                <c:v>87.478099999999998</c:v>
              </c:pt>
              <c:pt idx="3124">
                <c:v>87.478099999999998</c:v>
              </c:pt>
              <c:pt idx="3125">
                <c:v>87.475800000000007</c:v>
              </c:pt>
              <c:pt idx="3126">
                <c:v>87.475800000000007</c:v>
              </c:pt>
              <c:pt idx="3127">
                <c:v>87.475800000000007</c:v>
              </c:pt>
              <c:pt idx="3128">
                <c:v>87.475800000000007</c:v>
              </c:pt>
              <c:pt idx="3129">
                <c:v>87.471400000000003</c:v>
              </c:pt>
              <c:pt idx="3130">
                <c:v>87.471400000000003</c:v>
              </c:pt>
              <c:pt idx="3131">
                <c:v>87.471400000000003</c:v>
              </c:pt>
              <c:pt idx="3132">
                <c:v>87.471400000000003</c:v>
              </c:pt>
              <c:pt idx="3133">
                <c:v>87.471400000000003</c:v>
              </c:pt>
              <c:pt idx="3134">
                <c:v>87.471400000000003</c:v>
              </c:pt>
              <c:pt idx="3135">
                <c:v>87.471400000000003</c:v>
              </c:pt>
              <c:pt idx="3136">
                <c:v>87.471400000000003</c:v>
              </c:pt>
              <c:pt idx="3137">
                <c:v>87.471400000000003</c:v>
              </c:pt>
              <c:pt idx="3138">
                <c:v>87.471400000000003</c:v>
              </c:pt>
              <c:pt idx="3139">
                <c:v>87.471400000000003</c:v>
              </c:pt>
              <c:pt idx="3140">
                <c:v>87.445300000000003</c:v>
              </c:pt>
              <c:pt idx="3141">
                <c:v>87.445300000000003</c:v>
              </c:pt>
              <c:pt idx="3142">
                <c:v>87.445300000000003</c:v>
              </c:pt>
              <c:pt idx="3143">
                <c:v>87.445300000000003</c:v>
              </c:pt>
              <c:pt idx="3144">
                <c:v>87.445300000000003</c:v>
              </c:pt>
              <c:pt idx="3145">
                <c:v>87.445300000000003</c:v>
              </c:pt>
              <c:pt idx="3146">
                <c:v>87.445300000000003</c:v>
              </c:pt>
              <c:pt idx="3147">
                <c:v>87.445300000000003</c:v>
              </c:pt>
              <c:pt idx="3148">
                <c:v>87.432100000000005</c:v>
              </c:pt>
              <c:pt idx="3149">
                <c:v>87.421300000000002</c:v>
              </c:pt>
              <c:pt idx="3150">
                <c:v>87.421300000000002</c:v>
              </c:pt>
              <c:pt idx="3151">
                <c:v>87.414500000000004</c:v>
              </c:pt>
              <c:pt idx="3152">
                <c:v>87.414500000000004</c:v>
              </c:pt>
              <c:pt idx="3153">
                <c:v>87.414500000000004</c:v>
              </c:pt>
              <c:pt idx="3154">
                <c:v>87.414500000000004</c:v>
              </c:pt>
              <c:pt idx="3155">
                <c:v>87.414500000000004</c:v>
              </c:pt>
              <c:pt idx="3156">
                <c:v>87.414500000000004</c:v>
              </c:pt>
              <c:pt idx="3157">
                <c:v>87.414500000000004</c:v>
              </c:pt>
              <c:pt idx="3158">
                <c:v>87.414500000000004</c:v>
              </c:pt>
              <c:pt idx="3159">
                <c:v>87.414500000000004</c:v>
              </c:pt>
              <c:pt idx="3160">
                <c:v>87.414500000000004</c:v>
              </c:pt>
              <c:pt idx="3161">
                <c:v>87.414500000000004</c:v>
              </c:pt>
              <c:pt idx="3162">
                <c:v>87.411500000000004</c:v>
              </c:pt>
              <c:pt idx="3163">
                <c:v>87.407399999999996</c:v>
              </c:pt>
              <c:pt idx="3164">
                <c:v>87.407399999999996</c:v>
              </c:pt>
              <c:pt idx="3165">
                <c:v>87.407399999999996</c:v>
              </c:pt>
              <c:pt idx="3166">
                <c:v>87.407399999999996</c:v>
              </c:pt>
              <c:pt idx="3167">
                <c:v>87.407399999999996</c:v>
              </c:pt>
              <c:pt idx="3168">
                <c:v>87.407399999999996</c:v>
              </c:pt>
              <c:pt idx="3169">
                <c:v>87.398600000000002</c:v>
              </c:pt>
              <c:pt idx="3170">
                <c:v>87.373400000000004</c:v>
              </c:pt>
              <c:pt idx="3171">
                <c:v>87.363100000000003</c:v>
              </c:pt>
              <c:pt idx="3172">
                <c:v>87.357699999999994</c:v>
              </c:pt>
              <c:pt idx="3173">
                <c:v>87.357699999999994</c:v>
              </c:pt>
              <c:pt idx="3174">
                <c:v>87.357699999999994</c:v>
              </c:pt>
              <c:pt idx="3175">
                <c:v>87.357699999999994</c:v>
              </c:pt>
              <c:pt idx="3176">
                <c:v>87.327299999999994</c:v>
              </c:pt>
              <c:pt idx="3177">
                <c:v>87.327299999999994</c:v>
              </c:pt>
              <c:pt idx="3178">
                <c:v>87.316100000000006</c:v>
              </c:pt>
              <c:pt idx="3179">
                <c:v>87.308400000000006</c:v>
              </c:pt>
              <c:pt idx="3180">
                <c:v>87.301600000000008</c:v>
              </c:pt>
              <c:pt idx="3181">
                <c:v>87.301600000000008</c:v>
              </c:pt>
              <c:pt idx="3182">
                <c:v>87.2988</c:v>
              </c:pt>
              <c:pt idx="3183">
                <c:v>87.2988</c:v>
              </c:pt>
              <c:pt idx="3184">
                <c:v>87.2988</c:v>
              </c:pt>
              <c:pt idx="3185">
                <c:v>87.2988</c:v>
              </c:pt>
              <c:pt idx="3186">
                <c:v>87.277299999999997</c:v>
              </c:pt>
              <c:pt idx="3187">
                <c:v>87.277299999999997</c:v>
              </c:pt>
              <c:pt idx="3188">
                <c:v>87.277299999999997</c:v>
              </c:pt>
              <c:pt idx="3189">
                <c:v>87.273499999999999</c:v>
              </c:pt>
              <c:pt idx="3190">
                <c:v>87.273499999999999</c:v>
              </c:pt>
              <c:pt idx="3191">
                <c:v>87.266300000000001</c:v>
              </c:pt>
              <c:pt idx="3192">
                <c:v>87.266300000000001</c:v>
              </c:pt>
              <c:pt idx="3193">
                <c:v>87.266300000000001</c:v>
              </c:pt>
              <c:pt idx="3194">
                <c:v>87.266300000000001</c:v>
              </c:pt>
              <c:pt idx="3195">
                <c:v>87.266300000000001</c:v>
              </c:pt>
              <c:pt idx="3196">
                <c:v>87.266300000000001</c:v>
              </c:pt>
              <c:pt idx="3197">
                <c:v>87.265400000000014</c:v>
              </c:pt>
              <c:pt idx="3198">
                <c:v>87.257000000000005</c:v>
              </c:pt>
              <c:pt idx="3199">
                <c:v>87.078999999999994</c:v>
              </c:pt>
              <c:pt idx="3200">
                <c:v>87.002300000000005</c:v>
              </c:pt>
              <c:pt idx="3201">
                <c:v>86.954400000000007</c:v>
              </c:pt>
              <c:pt idx="3202">
                <c:v>86.88709999999999</c:v>
              </c:pt>
              <c:pt idx="3203">
                <c:v>86.88709999999999</c:v>
              </c:pt>
              <c:pt idx="3204">
                <c:v>86.88709999999999</c:v>
              </c:pt>
              <c:pt idx="3205">
                <c:v>86.88709999999999</c:v>
              </c:pt>
              <c:pt idx="3206">
                <c:v>86.88709999999999</c:v>
              </c:pt>
              <c:pt idx="3207">
                <c:v>86.88709999999999</c:v>
              </c:pt>
              <c:pt idx="3208">
                <c:v>86.88709999999999</c:v>
              </c:pt>
              <c:pt idx="3209">
                <c:v>86.88709999999999</c:v>
              </c:pt>
              <c:pt idx="3210">
                <c:v>86.861800000000002</c:v>
              </c:pt>
              <c:pt idx="3211">
                <c:v>86.8172</c:v>
              </c:pt>
              <c:pt idx="3212">
                <c:v>86.8172</c:v>
              </c:pt>
              <c:pt idx="3213">
                <c:v>86.8172</c:v>
              </c:pt>
              <c:pt idx="3214">
                <c:v>86.8172</c:v>
              </c:pt>
              <c:pt idx="3215">
                <c:v>86.8172</c:v>
              </c:pt>
              <c:pt idx="3216">
                <c:v>86.8172</c:v>
              </c:pt>
              <c:pt idx="3217">
                <c:v>86.797200000000004</c:v>
              </c:pt>
              <c:pt idx="3218">
                <c:v>86.797200000000004</c:v>
              </c:pt>
              <c:pt idx="3219">
                <c:v>86.797200000000004</c:v>
              </c:pt>
              <c:pt idx="3220">
                <c:v>86.797200000000004</c:v>
              </c:pt>
              <c:pt idx="3221">
                <c:v>86.797200000000004</c:v>
              </c:pt>
              <c:pt idx="3222">
                <c:v>86.797200000000004</c:v>
              </c:pt>
              <c:pt idx="3223">
                <c:v>86.7791</c:v>
              </c:pt>
              <c:pt idx="3224">
                <c:v>86.7791</c:v>
              </c:pt>
              <c:pt idx="3225">
                <c:v>86.7791</c:v>
              </c:pt>
              <c:pt idx="3226">
                <c:v>86.7791</c:v>
              </c:pt>
              <c:pt idx="3227">
                <c:v>86.7791</c:v>
              </c:pt>
              <c:pt idx="3228">
                <c:v>86.7791</c:v>
              </c:pt>
              <c:pt idx="3229">
                <c:v>86.7791</c:v>
              </c:pt>
              <c:pt idx="3230">
                <c:v>86.7791</c:v>
              </c:pt>
              <c:pt idx="3231">
                <c:v>86.7791</c:v>
              </c:pt>
              <c:pt idx="3232">
                <c:v>86.7791</c:v>
              </c:pt>
              <c:pt idx="3233">
                <c:v>86.710599999999999</c:v>
              </c:pt>
              <c:pt idx="3234">
                <c:v>86.707400000000007</c:v>
              </c:pt>
              <c:pt idx="3235">
                <c:v>86.632799999999989</c:v>
              </c:pt>
              <c:pt idx="3236">
                <c:v>86.630099999999999</c:v>
              </c:pt>
              <c:pt idx="3237">
                <c:v>86.630099999999999</c:v>
              </c:pt>
              <c:pt idx="3238">
                <c:v>86.630099999999999</c:v>
              </c:pt>
              <c:pt idx="3239">
                <c:v>86.630099999999999</c:v>
              </c:pt>
              <c:pt idx="3240">
                <c:v>86.611900000000006</c:v>
              </c:pt>
              <c:pt idx="3241">
                <c:v>86.611900000000006</c:v>
              </c:pt>
              <c:pt idx="3242">
                <c:v>86.579700000000003</c:v>
              </c:pt>
              <c:pt idx="3243">
                <c:v>86.561899999999994</c:v>
              </c:pt>
              <c:pt idx="3244">
                <c:v>86.55680000000001</c:v>
              </c:pt>
              <c:pt idx="3245">
                <c:v>86.538499999999999</c:v>
              </c:pt>
              <c:pt idx="3246">
                <c:v>86.538499999999999</c:v>
              </c:pt>
              <c:pt idx="3247">
                <c:v>86.538499999999999</c:v>
              </c:pt>
              <c:pt idx="3248">
                <c:v>86.538499999999999</c:v>
              </c:pt>
              <c:pt idx="3249">
                <c:v>86.538499999999999</c:v>
              </c:pt>
              <c:pt idx="3250">
                <c:v>86.538499999999999</c:v>
              </c:pt>
              <c:pt idx="3251">
                <c:v>86.538499999999999</c:v>
              </c:pt>
              <c:pt idx="3252">
                <c:v>86.529499999999999</c:v>
              </c:pt>
              <c:pt idx="3253">
                <c:v>86.487499999999997</c:v>
              </c:pt>
              <c:pt idx="3254">
                <c:v>86.487499999999997</c:v>
              </c:pt>
              <c:pt idx="3255">
                <c:v>86.452299999999994</c:v>
              </c:pt>
              <c:pt idx="3256">
                <c:v>86.452299999999994</c:v>
              </c:pt>
              <c:pt idx="3257">
                <c:v>86.452299999999994</c:v>
              </c:pt>
              <c:pt idx="3258">
                <c:v>86.416200000000003</c:v>
              </c:pt>
              <c:pt idx="3259">
                <c:v>86.416200000000003</c:v>
              </c:pt>
              <c:pt idx="3260">
                <c:v>86.416200000000003</c:v>
              </c:pt>
              <c:pt idx="3261">
                <c:v>86.416200000000003</c:v>
              </c:pt>
              <c:pt idx="3262">
                <c:v>86.416200000000003</c:v>
              </c:pt>
              <c:pt idx="3263">
                <c:v>86.405100000000004</c:v>
              </c:pt>
              <c:pt idx="3264">
                <c:v>86.405100000000004</c:v>
              </c:pt>
              <c:pt idx="3265">
                <c:v>86.405100000000004</c:v>
              </c:pt>
              <c:pt idx="3266">
                <c:v>86.378600000000006</c:v>
              </c:pt>
              <c:pt idx="3267">
                <c:v>86.378600000000006</c:v>
              </c:pt>
              <c:pt idx="3268">
                <c:v>86.378600000000006</c:v>
              </c:pt>
              <c:pt idx="3269">
                <c:v>86.378600000000006</c:v>
              </c:pt>
              <c:pt idx="3270">
                <c:v>86.378600000000006</c:v>
              </c:pt>
              <c:pt idx="3271">
                <c:v>86.378600000000006</c:v>
              </c:pt>
              <c:pt idx="3272">
                <c:v>86.378600000000006</c:v>
              </c:pt>
              <c:pt idx="3273">
                <c:v>86.378600000000006</c:v>
              </c:pt>
              <c:pt idx="3274">
                <c:v>86.378600000000006</c:v>
              </c:pt>
              <c:pt idx="3275">
                <c:v>86.378600000000006</c:v>
              </c:pt>
              <c:pt idx="3276">
                <c:v>86.378600000000006</c:v>
              </c:pt>
              <c:pt idx="3277">
                <c:v>86.363700000000009</c:v>
              </c:pt>
              <c:pt idx="3278">
                <c:v>86.363700000000009</c:v>
              </c:pt>
              <c:pt idx="3279">
                <c:v>86.363700000000009</c:v>
              </c:pt>
              <c:pt idx="3280">
                <c:v>86.363</c:v>
              </c:pt>
              <c:pt idx="3281">
                <c:v>86.363</c:v>
              </c:pt>
              <c:pt idx="3282">
                <c:v>86.363</c:v>
              </c:pt>
              <c:pt idx="3283">
                <c:v>86.363</c:v>
              </c:pt>
              <c:pt idx="3284">
                <c:v>86.363</c:v>
              </c:pt>
              <c:pt idx="3285">
                <c:v>86.363</c:v>
              </c:pt>
              <c:pt idx="3286">
                <c:v>86.363</c:v>
              </c:pt>
              <c:pt idx="3287">
                <c:v>86.356399999999994</c:v>
              </c:pt>
              <c:pt idx="3288">
                <c:v>86.356399999999994</c:v>
              </c:pt>
              <c:pt idx="3289">
                <c:v>86.337499999999991</c:v>
              </c:pt>
              <c:pt idx="3290">
                <c:v>86.337499999999991</c:v>
              </c:pt>
              <c:pt idx="3291">
                <c:v>86.337499999999991</c:v>
              </c:pt>
              <c:pt idx="3292">
                <c:v>86.318599999999989</c:v>
              </c:pt>
              <c:pt idx="3293">
                <c:v>86.318599999999989</c:v>
              </c:pt>
              <c:pt idx="3294">
                <c:v>86.318599999999989</c:v>
              </c:pt>
              <c:pt idx="3295">
                <c:v>86.306500000000014</c:v>
              </c:pt>
              <c:pt idx="3296">
                <c:v>86.306100000000001</c:v>
              </c:pt>
              <c:pt idx="3297">
                <c:v>86.306100000000001</c:v>
              </c:pt>
              <c:pt idx="3298">
                <c:v>86.306100000000001</c:v>
              </c:pt>
              <c:pt idx="3299">
                <c:v>86.285399999999996</c:v>
              </c:pt>
              <c:pt idx="3300">
                <c:v>86.28</c:v>
              </c:pt>
              <c:pt idx="3301">
                <c:v>86.28</c:v>
              </c:pt>
              <c:pt idx="3302">
                <c:v>86.28</c:v>
              </c:pt>
              <c:pt idx="3303">
                <c:v>86.28</c:v>
              </c:pt>
              <c:pt idx="3304">
                <c:v>86.28</c:v>
              </c:pt>
              <c:pt idx="3305">
                <c:v>86.28</c:v>
              </c:pt>
              <c:pt idx="3306">
                <c:v>86.279900000000012</c:v>
              </c:pt>
              <c:pt idx="3307">
                <c:v>86.279900000000012</c:v>
              </c:pt>
              <c:pt idx="3308">
                <c:v>86.279900000000012</c:v>
              </c:pt>
              <c:pt idx="3309">
                <c:v>86.279900000000012</c:v>
              </c:pt>
              <c:pt idx="3310">
                <c:v>86.279900000000012</c:v>
              </c:pt>
              <c:pt idx="3311">
                <c:v>86.266999999999996</c:v>
              </c:pt>
              <c:pt idx="3312">
                <c:v>86.266999999999996</c:v>
              </c:pt>
              <c:pt idx="3313">
                <c:v>86.266999999999996</c:v>
              </c:pt>
              <c:pt idx="3314">
                <c:v>86.266999999999996</c:v>
              </c:pt>
              <c:pt idx="3315">
                <c:v>86.266999999999996</c:v>
              </c:pt>
              <c:pt idx="3316">
                <c:v>86.266999999999996</c:v>
              </c:pt>
              <c:pt idx="3317">
                <c:v>86.266999999999996</c:v>
              </c:pt>
              <c:pt idx="3318">
                <c:v>86.260400000000004</c:v>
              </c:pt>
              <c:pt idx="3319">
                <c:v>86.260400000000004</c:v>
              </c:pt>
              <c:pt idx="3320">
                <c:v>86.260400000000004</c:v>
              </c:pt>
              <c:pt idx="3321">
                <c:v>86.260400000000004</c:v>
              </c:pt>
              <c:pt idx="3322">
                <c:v>86.260400000000004</c:v>
              </c:pt>
              <c:pt idx="3323">
                <c:v>86.260400000000004</c:v>
              </c:pt>
              <c:pt idx="3324">
                <c:v>86.260400000000004</c:v>
              </c:pt>
              <c:pt idx="3325">
                <c:v>86.260400000000004</c:v>
              </c:pt>
              <c:pt idx="3326">
                <c:v>86.260400000000004</c:v>
              </c:pt>
              <c:pt idx="3327">
                <c:v>86.260400000000004</c:v>
              </c:pt>
              <c:pt idx="3328">
                <c:v>86.260400000000004</c:v>
              </c:pt>
              <c:pt idx="3329">
                <c:v>86.260400000000004</c:v>
              </c:pt>
              <c:pt idx="3330">
                <c:v>86.242899999999992</c:v>
              </c:pt>
              <c:pt idx="3331">
                <c:v>86.242899999999992</c:v>
              </c:pt>
              <c:pt idx="3332">
                <c:v>86.242899999999992</c:v>
              </c:pt>
              <c:pt idx="3333">
                <c:v>86.222999999999999</c:v>
              </c:pt>
              <c:pt idx="3334">
                <c:v>86.222999999999999</c:v>
              </c:pt>
              <c:pt idx="3335">
                <c:v>86.222999999999999</c:v>
              </c:pt>
              <c:pt idx="3336">
                <c:v>86.222999999999999</c:v>
              </c:pt>
              <c:pt idx="3337">
                <c:v>86.185699999999997</c:v>
              </c:pt>
              <c:pt idx="3338">
                <c:v>86.130099999999999</c:v>
              </c:pt>
              <c:pt idx="3339">
                <c:v>86.075700000000012</c:v>
              </c:pt>
              <c:pt idx="3340">
                <c:v>85.988200000000006</c:v>
              </c:pt>
              <c:pt idx="3341">
                <c:v>85.988200000000006</c:v>
              </c:pt>
              <c:pt idx="3342">
                <c:v>85.954100000000011</c:v>
              </c:pt>
              <c:pt idx="3343">
                <c:v>85.954100000000011</c:v>
              </c:pt>
              <c:pt idx="3344">
                <c:v>85.953700000000012</c:v>
              </c:pt>
              <c:pt idx="3345">
                <c:v>85.953700000000012</c:v>
              </c:pt>
              <c:pt idx="3346">
                <c:v>85.953700000000012</c:v>
              </c:pt>
              <c:pt idx="3347">
                <c:v>85.953700000000012</c:v>
              </c:pt>
              <c:pt idx="3348">
                <c:v>85.953700000000012</c:v>
              </c:pt>
              <c:pt idx="3349">
                <c:v>85.901600000000002</c:v>
              </c:pt>
              <c:pt idx="3350">
                <c:v>85.901600000000002</c:v>
              </c:pt>
              <c:pt idx="3351">
                <c:v>85.901600000000002</c:v>
              </c:pt>
              <c:pt idx="3352">
                <c:v>85.901600000000002</c:v>
              </c:pt>
              <c:pt idx="3353">
                <c:v>85.901300000000006</c:v>
              </c:pt>
              <c:pt idx="3354">
                <c:v>85.901300000000006</c:v>
              </c:pt>
              <c:pt idx="3355">
                <c:v>85.862700000000004</c:v>
              </c:pt>
              <c:pt idx="3356">
                <c:v>85.840600000000009</c:v>
              </c:pt>
              <c:pt idx="3357">
                <c:v>85.811399999999992</c:v>
              </c:pt>
              <c:pt idx="3358">
                <c:v>85.811399999999992</c:v>
              </c:pt>
              <c:pt idx="3359">
                <c:v>85.784099999999995</c:v>
              </c:pt>
              <c:pt idx="3360">
                <c:v>85.784099999999995</c:v>
              </c:pt>
              <c:pt idx="3361">
                <c:v>85.772600000000011</c:v>
              </c:pt>
              <c:pt idx="3362">
                <c:v>85.772600000000011</c:v>
              </c:pt>
              <c:pt idx="3363">
                <c:v>85.772600000000011</c:v>
              </c:pt>
              <c:pt idx="3364">
                <c:v>85.772600000000011</c:v>
              </c:pt>
              <c:pt idx="3365">
                <c:v>85.729300000000009</c:v>
              </c:pt>
              <c:pt idx="3366">
                <c:v>85.718100000000007</c:v>
              </c:pt>
              <c:pt idx="3367">
                <c:v>85.718100000000007</c:v>
              </c:pt>
              <c:pt idx="3368">
                <c:v>85.718100000000007</c:v>
              </c:pt>
              <c:pt idx="3369">
                <c:v>85.718100000000007</c:v>
              </c:pt>
              <c:pt idx="3370">
                <c:v>85.718100000000007</c:v>
              </c:pt>
              <c:pt idx="3371">
                <c:v>85.718100000000007</c:v>
              </c:pt>
              <c:pt idx="3372">
                <c:v>85.718100000000007</c:v>
              </c:pt>
              <c:pt idx="3373">
                <c:v>85.718100000000007</c:v>
              </c:pt>
              <c:pt idx="3374">
                <c:v>85.718100000000007</c:v>
              </c:pt>
              <c:pt idx="3375">
                <c:v>85.718100000000007</c:v>
              </c:pt>
              <c:pt idx="3376">
                <c:v>85.718100000000007</c:v>
              </c:pt>
              <c:pt idx="3377">
                <c:v>85.713700000000003</c:v>
              </c:pt>
              <c:pt idx="3378">
                <c:v>85.713700000000003</c:v>
              </c:pt>
              <c:pt idx="3379">
                <c:v>85.713700000000003</c:v>
              </c:pt>
              <c:pt idx="3380">
                <c:v>85.713700000000003</c:v>
              </c:pt>
              <c:pt idx="3381">
                <c:v>85.702399999999997</c:v>
              </c:pt>
              <c:pt idx="3382">
                <c:v>85.702399999999997</c:v>
              </c:pt>
              <c:pt idx="3383">
                <c:v>85.702399999999997</c:v>
              </c:pt>
              <c:pt idx="3384">
                <c:v>85.702399999999997</c:v>
              </c:pt>
              <c:pt idx="3385">
                <c:v>85.702399999999997</c:v>
              </c:pt>
              <c:pt idx="3386">
                <c:v>85.702399999999997</c:v>
              </c:pt>
              <c:pt idx="3387">
                <c:v>85.702399999999997</c:v>
              </c:pt>
              <c:pt idx="3388">
                <c:v>85.702399999999997</c:v>
              </c:pt>
              <c:pt idx="3389">
                <c:v>85.702399999999997</c:v>
              </c:pt>
              <c:pt idx="3390">
                <c:v>85.702399999999997</c:v>
              </c:pt>
              <c:pt idx="3391">
                <c:v>85.702399999999997</c:v>
              </c:pt>
              <c:pt idx="3392">
                <c:v>85.69550000000001</c:v>
              </c:pt>
              <c:pt idx="3393">
                <c:v>85.69550000000001</c:v>
              </c:pt>
              <c:pt idx="3394">
                <c:v>85.69550000000001</c:v>
              </c:pt>
              <c:pt idx="3395">
                <c:v>85.650199999999998</c:v>
              </c:pt>
              <c:pt idx="3396">
                <c:v>85.650199999999998</c:v>
              </c:pt>
              <c:pt idx="3397">
                <c:v>85.650199999999998</c:v>
              </c:pt>
              <c:pt idx="3398">
                <c:v>85.650199999999998</c:v>
              </c:pt>
              <c:pt idx="3399">
                <c:v>85.650199999999998</c:v>
              </c:pt>
              <c:pt idx="3400">
                <c:v>85.647500000000008</c:v>
              </c:pt>
              <c:pt idx="3401">
                <c:v>85.632200000000012</c:v>
              </c:pt>
              <c:pt idx="3402">
                <c:v>85.632200000000012</c:v>
              </c:pt>
              <c:pt idx="3403">
                <c:v>85.626999999999995</c:v>
              </c:pt>
              <c:pt idx="3404">
                <c:v>85.626999999999995</c:v>
              </c:pt>
              <c:pt idx="3405">
                <c:v>85.626999999999995</c:v>
              </c:pt>
              <c:pt idx="3406">
                <c:v>85.626999999999995</c:v>
              </c:pt>
              <c:pt idx="3407">
                <c:v>85.626999999999995</c:v>
              </c:pt>
              <c:pt idx="3408">
                <c:v>85.626999999999995</c:v>
              </c:pt>
              <c:pt idx="3409">
                <c:v>85.613200000000006</c:v>
              </c:pt>
              <c:pt idx="3410">
                <c:v>85.613200000000006</c:v>
              </c:pt>
              <c:pt idx="3411">
                <c:v>85.613200000000006</c:v>
              </c:pt>
              <c:pt idx="3412">
                <c:v>85.612500000000011</c:v>
              </c:pt>
              <c:pt idx="3413">
                <c:v>85.612500000000011</c:v>
              </c:pt>
              <c:pt idx="3414">
                <c:v>85.612500000000011</c:v>
              </c:pt>
              <c:pt idx="3415">
                <c:v>85.612500000000011</c:v>
              </c:pt>
              <c:pt idx="3416">
                <c:v>85.612500000000011</c:v>
              </c:pt>
              <c:pt idx="3417">
                <c:v>85.612500000000011</c:v>
              </c:pt>
              <c:pt idx="3418">
                <c:v>85.612500000000011</c:v>
              </c:pt>
              <c:pt idx="3419">
                <c:v>85.612500000000011</c:v>
              </c:pt>
              <c:pt idx="3420">
                <c:v>85.607699999999994</c:v>
              </c:pt>
              <c:pt idx="3421">
                <c:v>85.607699999999994</c:v>
              </c:pt>
              <c:pt idx="3422">
                <c:v>85.607699999999994</c:v>
              </c:pt>
              <c:pt idx="3423">
                <c:v>85.607699999999994</c:v>
              </c:pt>
              <c:pt idx="3424">
                <c:v>85.607699999999994</c:v>
              </c:pt>
              <c:pt idx="3425">
                <c:v>85.607699999999994</c:v>
              </c:pt>
              <c:pt idx="3426">
                <c:v>85.607699999999994</c:v>
              </c:pt>
              <c:pt idx="3427">
                <c:v>85.597800000000007</c:v>
              </c:pt>
              <c:pt idx="3428">
                <c:v>85.597800000000007</c:v>
              </c:pt>
              <c:pt idx="3429">
                <c:v>85.597800000000007</c:v>
              </c:pt>
              <c:pt idx="3430">
                <c:v>85.594999999999985</c:v>
              </c:pt>
              <c:pt idx="3431">
                <c:v>85.594799999999992</c:v>
              </c:pt>
              <c:pt idx="3432">
                <c:v>85.594799999999992</c:v>
              </c:pt>
              <c:pt idx="3433">
                <c:v>85.594799999999992</c:v>
              </c:pt>
              <c:pt idx="3434">
                <c:v>85.594799999999992</c:v>
              </c:pt>
              <c:pt idx="3435">
                <c:v>85.594799999999992</c:v>
              </c:pt>
              <c:pt idx="3436">
                <c:v>85.594799999999992</c:v>
              </c:pt>
              <c:pt idx="3437">
                <c:v>85.579400000000007</c:v>
              </c:pt>
              <c:pt idx="3438">
                <c:v>85.578900000000004</c:v>
              </c:pt>
              <c:pt idx="3439">
                <c:v>85.578900000000004</c:v>
              </c:pt>
              <c:pt idx="3440">
                <c:v>85.578900000000004</c:v>
              </c:pt>
              <c:pt idx="3441">
                <c:v>85.5749</c:v>
              </c:pt>
              <c:pt idx="3442">
                <c:v>85.5749</c:v>
              </c:pt>
              <c:pt idx="3443">
                <c:v>85.5749</c:v>
              </c:pt>
              <c:pt idx="3444">
                <c:v>85.5749</c:v>
              </c:pt>
              <c:pt idx="3445">
                <c:v>85.5749</c:v>
              </c:pt>
              <c:pt idx="3446">
                <c:v>85.572400000000002</c:v>
              </c:pt>
              <c:pt idx="3447">
                <c:v>85.557500000000005</c:v>
              </c:pt>
              <c:pt idx="3448">
                <c:v>85.557500000000005</c:v>
              </c:pt>
              <c:pt idx="3449">
                <c:v>85.557500000000005</c:v>
              </c:pt>
              <c:pt idx="3450">
                <c:v>85.553799999999995</c:v>
              </c:pt>
              <c:pt idx="3451">
                <c:v>85.553799999999995</c:v>
              </c:pt>
              <c:pt idx="3452">
                <c:v>85.553799999999995</c:v>
              </c:pt>
              <c:pt idx="3453">
                <c:v>85.553799999999995</c:v>
              </c:pt>
              <c:pt idx="3454">
                <c:v>85.525700000000001</c:v>
              </c:pt>
              <c:pt idx="3455">
                <c:v>85.525700000000001</c:v>
              </c:pt>
              <c:pt idx="3456">
                <c:v>85.517099999999999</c:v>
              </c:pt>
              <c:pt idx="3457">
                <c:v>85.517099999999999</c:v>
              </c:pt>
              <c:pt idx="3458">
                <c:v>85.517099999999999</c:v>
              </c:pt>
              <c:pt idx="3459">
                <c:v>85.517099999999999</c:v>
              </c:pt>
              <c:pt idx="3460">
                <c:v>85.512600000000006</c:v>
              </c:pt>
              <c:pt idx="3461">
                <c:v>85.512600000000006</c:v>
              </c:pt>
              <c:pt idx="3462">
                <c:v>85.512600000000006</c:v>
              </c:pt>
              <c:pt idx="3463">
                <c:v>85.512600000000006</c:v>
              </c:pt>
              <c:pt idx="3464">
                <c:v>85.512600000000006</c:v>
              </c:pt>
              <c:pt idx="3465">
                <c:v>85.512600000000006</c:v>
              </c:pt>
              <c:pt idx="3466">
                <c:v>85.508200000000002</c:v>
              </c:pt>
              <c:pt idx="3467">
                <c:v>85.508200000000002</c:v>
              </c:pt>
              <c:pt idx="3468">
                <c:v>85.508200000000002</c:v>
              </c:pt>
              <c:pt idx="3469">
                <c:v>85.508200000000002</c:v>
              </c:pt>
              <c:pt idx="3470">
                <c:v>85.508200000000002</c:v>
              </c:pt>
              <c:pt idx="3471">
                <c:v>85.508200000000002</c:v>
              </c:pt>
              <c:pt idx="3472">
                <c:v>85.508200000000002</c:v>
              </c:pt>
              <c:pt idx="3473">
                <c:v>85.508200000000002</c:v>
              </c:pt>
              <c:pt idx="3474">
                <c:v>85.508200000000002</c:v>
              </c:pt>
              <c:pt idx="3475">
                <c:v>85.5</c:v>
              </c:pt>
              <c:pt idx="3476">
                <c:v>85.5</c:v>
              </c:pt>
              <c:pt idx="3477">
                <c:v>85.5</c:v>
              </c:pt>
              <c:pt idx="3478">
                <c:v>85.5</c:v>
              </c:pt>
              <c:pt idx="3479">
                <c:v>85.5</c:v>
              </c:pt>
              <c:pt idx="3480">
                <c:v>85.5</c:v>
              </c:pt>
              <c:pt idx="3481">
                <c:v>85.5</c:v>
              </c:pt>
              <c:pt idx="3482">
                <c:v>85.5</c:v>
              </c:pt>
              <c:pt idx="3483">
                <c:v>85.5</c:v>
              </c:pt>
              <c:pt idx="3484">
                <c:v>85.5</c:v>
              </c:pt>
              <c:pt idx="3485">
                <c:v>85.48599999999999</c:v>
              </c:pt>
              <c:pt idx="3486">
                <c:v>85.48599999999999</c:v>
              </c:pt>
              <c:pt idx="3487">
                <c:v>85.48599999999999</c:v>
              </c:pt>
              <c:pt idx="3488">
                <c:v>85.48599999999999</c:v>
              </c:pt>
              <c:pt idx="3489">
                <c:v>85.48599999999999</c:v>
              </c:pt>
              <c:pt idx="3490">
                <c:v>85.48599999999999</c:v>
              </c:pt>
              <c:pt idx="3491">
                <c:v>85.484600000000015</c:v>
              </c:pt>
              <c:pt idx="3492">
                <c:v>85.484600000000015</c:v>
              </c:pt>
              <c:pt idx="3493">
                <c:v>85.484600000000015</c:v>
              </c:pt>
              <c:pt idx="3494">
                <c:v>85.471900000000005</c:v>
              </c:pt>
              <c:pt idx="3495">
                <c:v>85.471900000000005</c:v>
              </c:pt>
              <c:pt idx="3496">
                <c:v>85.471900000000005</c:v>
              </c:pt>
              <c:pt idx="3497">
                <c:v>85.471900000000005</c:v>
              </c:pt>
              <c:pt idx="3498">
                <c:v>85.471900000000005</c:v>
              </c:pt>
              <c:pt idx="3499">
                <c:v>85.471900000000005</c:v>
              </c:pt>
              <c:pt idx="3500">
                <c:v>85.471900000000005</c:v>
              </c:pt>
              <c:pt idx="3501">
                <c:v>85.471900000000005</c:v>
              </c:pt>
              <c:pt idx="3502">
                <c:v>85.471900000000005</c:v>
              </c:pt>
              <c:pt idx="3503">
                <c:v>85.471900000000005</c:v>
              </c:pt>
              <c:pt idx="3504">
                <c:v>85.471900000000005</c:v>
              </c:pt>
              <c:pt idx="3505">
                <c:v>85.471900000000005</c:v>
              </c:pt>
              <c:pt idx="3506">
                <c:v>85.469100000000012</c:v>
              </c:pt>
              <c:pt idx="3507">
                <c:v>85.469100000000012</c:v>
              </c:pt>
              <c:pt idx="3508">
                <c:v>85.469100000000012</c:v>
              </c:pt>
              <c:pt idx="3509">
                <c:v>85.469100000000012</c:v>
              </c:pt>
              <c:pt idx="3510">
                <c:v>85.464800000000011</c:v>
              </c:pt>
              <c:pt idx="3511">
                <c:v>85.464800000000011</c:v>
              </c:pt>
              <c:pt idx="3512">
                <c:v>85.460599999999999</c:v>
              </c:pt>
              <c:pt idx="3513">
                <c:v>85.460599999999999</c:v>
              </c:pt>
              <c:pt idx="3514">
                <c:v>85.460599999999999</c:v>
              </c:pt>
              <c:pt idx="3515">
                <c:v>85.460599999999999</c:v>
              </c:pt>
              <c:pt idx="3516">
                <c:v>85.460599999999999</c:v>
              </c:pt>
              <c:pt idx="3517">
                <c:v>85.456800000000001</c:v>
              </c:pt>
              <c:pt idx="3518">
                <c:v>85.45089999999999</c:v>
              </c:pt>
              <c:pt idx="3519">
                <c:v>85.438300000000012</c:v>
              </c:pt>
              <c:pt idx="3520">
                <c:v>85.438300000000012</c:v>
              </c:pt>
              <c:pt idx="3521">
                <c:v>85.438300000000012</c:v>
              </c:pt>
              <c:pt idx="3522">
                <c:v>85.435999999999993</c:v>
              </c:pt>
              <c:pt idx="3523">
                <c:v>85.423700000000011</c:v>
              </c:pt>
              <c:pt idx="3524">
                <c:v>85.419300000000007</c:v>
              </c:pt>
              <c:pt idx="3525">
                <c:v>85.419300000000007</c:v>
              </c:pt>
              <c:pt idx="3526">
                <c:v>85.419300000000007</c:v>
              </c:pt>
              <c:pt idx="3527">
                <c:v>85.419300000000007</c:v>
              </c:pt>
              <c:pt idx="3528">
                <c:v>85.419300000000007</c:v>
              </c:pt>
              <c:pt idx="3529">
                <c:v>85.409700000000001</c:v>
              </c:pt>
              <c:pt idx="3530">
                <c:v>85.409700000000001</c:v>
              </c:pt>
              <c:pt idx="3531">
                <c:v>85.409700000000001</c:v>
              </c:pt>
              <c:pt idx="3532">
                <c:v>85.409700000000001</c:v>
              </c:pt>
              <c:pt idx="3533">
                <c:v>85.409700000000001</c:v>
              </c:pt>
              <c:pt idx="3534">
                <c:v>85.396600000000007</c:v>
              </c:pt>
              <c:pt idx="3535">
                <c:v>85.393900000000002</c:v>
              </c:pt>
              <c:pt idx="3536">
                <c:v>85.377200000000002</c:v>
              </c:pt>
              <c:pt idx="3537">
                <c:v>85.369500000000002</c:v>
              </c:pt>
              <c:pt idx="3538">
                <c:v>85.369500000000002</c:v>
              </c:pt>
              <c:pt idx="3539">
                <c:v>85.349299999999999</c:v>
              </c:pt>
              <c:pt idx="3540">
                <c:v>85.349299999999999</c:v>
              </c:pt>
              <c:pt idx="3541">
                <c:v>85.349299999999999</c:v>
              </c:pt>
              <c:pt idx="3542">
                <c:v>85.349299999999999</c:v>
              </c:pt>
              <c:pt idx="3543">
                <c:v>85.349299999999999</c:v>
              </c:pt>
              <c:pt idx="3544">
                <c:v>85.349299999999999</c:v>
              </c:pt>
              <c:pt idx="3545">
                <c:v>85.34320000000001</c:v>
              </c:pt>
              <c:pt idx="3546">
                <c:v>85.34320000000001</c:v>
              </c:pt>
              <c:pt idx="3547">
                <c:v>85.331299999999999</c:v>
              </c:pt>
              <c:pt idx="3548">
                <c:v>85.331299999999999</c:v>
              </c:pt>
              <c:pt idx="3549">
                <c:v>85.331299999999999</c:v>
              </c:pt>
              <c:pt idx="3550">
                <c:v>85.311499999999995</c:v>
              </c:pt>
              <c:pt idx="3551">
                <c:v>85.311499999999995</c:v>
              </c:pt>
              <c:pt idx="3552">
                <c:v>85.311499999999995</c:v>
              </c:pt>
              <c:pt idx="3553">
                <c:v>85.311499999999995</c:v>
              </c:pt>
              <c:pt idx="3554">
                <c:v>85.311499999999995</c:v>
              </c:pt>
              <c:pt idx="3555">
                <c:v>85.311499999999995</c:v>
              </c:pt>
              <c:pt idx="3556">
                <c:v>85.311499999999995</c:v>
              </c:pt>
              <c:pt idx="3557">
                <c:v>85.273899999999998</c:v>
              </c:pt>
              <c:pt idx="3558">
                <c:v>85.273899999999998</c:v>
              </c:pt>
              <c:pt idx="3559">
                <c:v>85.273899999999998</c:v>
              </c:pt>
              <c:pt idx="3560">
                <c:v>85.273899999999998</c:v>
              </c:pt>
              <c:pt idx="3561">
                <c:v>85.273899999999998</c:v>
              </c:pt>
              <c:pt idx="3562">
                <c:v>85.273899999999998</c:v>
              </c:pt>
              <c:pt idx="3563">
                <c:v>85.273899999999998</c:v>
              </c:pt>
              <c:pt idx="3564">
                <c:v>85.273899999999998</c:v>
              </c:pt>
              <c:pt idx="3565">
                <c:v>85.257599999999996</c:v>
              </c:pt>
              <c:pt idx="3566">
                <c:v>85.257599999999996</c:v>
              </c:pt>
              <c:pt idx="3567">
                <c:v>85.257599999999996</c:v>
              </c:pt>
              <c:pt idx="3568">
                <c:v>85.251999999999995</c:v>
              </c:pt>
              <c:pt idx="3569">
                <c:v>85.248400000000004</c:v>
              </c:pt>
              <c:pt idx="3570">
                <c:v>85.248400000000004</c:v>
              </c:pt>
              <c:pt idx="3571">
                <c:v>85.248400000000004</c:v>
              </c:pt>
              <c:pt idx="3572">
                <c:v>85.248400000000004</c:v>
              </c:pt>
              <c:pt idx="3573">
                <c:v>85.248400000000004</c:v>
              </c:pt>
              <c:pt idx="3574">
                <c:v>85.244600000000005</c:v>
              </c:pt>
              <c:pt idx="3575">
                <c:v>85.244600000000005</c:v>
              </c:pt>
              <c:pt idx="3576">
                <c:v>85.244600000000005</c:v>
              </c:pt>
              <c:pt idx="3577">
                <c:v>85.225499999999997</c:v>
              </c:pt>
              <c:pt idx="3578">
                <c:v>85.225499999999997</c:v>
              </c:pt>
              <c:pt idx="3579">
                <c:v>85.225499999999997</c:v>
              </c:pt>
              <c:pt idx="3580">
                <c:v>85.201300000000003</c:v>
              </c:pt>
              <c:pt idx="3581">
                <c:v>85.200400000000002</c:v>
              </c:pt>
              <c:pt idx="3582">
                <c:v>85.200400000000002</c:v>
              </c:pt>
              <c:pt idx="3583">
                <c:v>85.200400000000002</c:v>
              </c:pt>
              <c:pt idx="3584">
                <c:v>85.200400000000002</c:v>
              </c:pt>
              <c:pt idx="3585">
                <c:v>85.200400000000002</c:v>
              </c:pt>
              <c:pt idx="3586">
                <c:v>85.200400000000002</c:v>
              </c:pt>
              <c:pt idx="3587">
                <c:v>85.200400000000002</c:v>
              </c:pt>
              <c:pt idx="3588">
                <c:v>85.200400000000002</c:v>
              </c:pt>
              <c:pt idx="3589">
                <c:v>85.179299999999998</c:v>
              </c:pt>
              <c:pt idx="3590">
                <c:v>85.179299999999998</c:v>
              </c:pt>
              <c:pt idx="3591">
                <c:v>85.158300000000011</c:v>
              </c:pt>
              <c:pt idx="3592">
                <c:v>85.158300000000011</c:v>
              </c:pt>
              <c:pt idx="3593">
                <c:v>85.131200000000007</c:v>
              </c:pt>
              <c:pt idx="3594">
                <c:v>85.131200000000007</c:v>
              </c:pt>
              <c:pt idx="3595">
                <c:v>85.131200000000007</c:v>
              </c:pt>
              <c:pt idx="3596">
                <c:v>85.12060000000001</c:v>
              </c:pt>
              <c:pt idx="3597">
                <c:v>85.12060000000001</c:v>
              </c:pt>
              <c:pt idx="3598">
                <c:v>85.12060000000001</c:v>
              </c:pt>
              <c:pt idx="3599">
                <c:v>85.12060000000001</c:v>
              </c:pt>
              <c:pt idx="3600">
                <c:v>85.12060000000001</c:v>
              </c:pt>
              <c:pt idx="3601">
                <c:v>85.12060000000001</c:v>
              </c:pt>
              <c:pt idx="3602">
                <c:v>85.113599999999991</c:v>
              </c:pt>
              <c:pt idx="3603">
                <c:v>85.113599999999991</c:v>
              </c:pt>
              <c:pt idx="3604">
                <c:v>85.103800000000007</c:v>
              </c:pt>
              <c:pt idx="3605">
                <c:v>85.097300000000004</c:v>
              </c:pt>
              <c:pt idx="3606">
                <c:v>85.097300000000004</c:v>
              </c:pt>
              <c:pt idx="3607">
                <c:v>85.092700000000008</c:v>
              </c:pt>
              <c:pt idx="3608">
                <c:v>85.092700000000008</c:v>
              </c:pt>
              <c:pt idx="3609">
                <c:v>85.092700000000008</c:v>
              </c:pt>
              <c:pt idx="3610">
                <c:v>85.092700000000008</c:v>
              </c:pt>
              <c:pt idx="3611">
                <c:v>85.06750000000001</c:v>
              </c:pt>
              <c:pt idx="3612">
                <c:v>85.06750000000001</c:v>
              </c:pt>
              <c:pt idx="3613">
                <c:v>85.0578</c:v>
              </c:pt>
              <c:pt idx="3614">
                <c:v>85.0578</c:v>
              </c:pt>
              <c:pt idx="3615">
                <c:v>85.0578</c:v>
              </c:pt>
              <c:pt idx="3616">
                <c:v>85.037000000000006</c:v>
              </c:pt>
              <c:pt idx="3617">
                <c:v>85.034599999999998</c:v>
              </c:pt>
              <c:pt idx="3618">
                <c:v>85.034599999999998</c:v>
              </c:pt>
              <c:pt idx="3619">
                <c:v>85.034599999999998</c:v>
              </c:pt>
              <c:pt idx="3620">
                <c:v>85.034599999999998</c:v>
              </c:pt>
              <c:pt idx="3621">
                <c:v>85.017600000000002</c:v>
              </c:pt>
              <c:pt idx="3622">
                <c:v>85.017600000000002</c:v>
              </c:pt>
              <c:pt idx="3623">
                <c:v>84.990499999999997</c:v>
              </c:pt>
              <c:pt idx="3624">
                <c:v>84.990499999999997</c:v>
              </c:pt>
              <c:pt idx="3625">
                <c:v>84.990499999999997</c:v>
              </c:pt>
              <c:pt idx="3626">
                <c:v>84.990499999999997</c:v>
              </c:pt>
              <c:pt idx="3627">
                <c:v>84.990499999999997</c:v>
              </c:pt>
              <c:pt idx="3628">
                <c:v>84.9816</c:v>
              </c:pt>
              <c:pt idx="3629">
                <c:v>84.9816</c:v>
              </c:pt>
              <c:pt idx="3630">
                <c:v>84.9816</c:v>
              </c:pt>
              <c:pt idx="3631">
                <c:v>84.970500000000001</c:v>
              </c:pt>
              <c:pt idx="3632">
                <c:v>84.958500000000001</c:v>
              </c:pt>
              <c:pt idx="3633">
                <c:v>84.958100000000002</c:v>
              </c:pt>
              <c:pt idx="3634">
                <c:v>84.952300000000008</c:v>
              </c:pt>
              <c:pt idx="3635">
                <c:v>84.952300000000008</c:v>
              </c:pt>
              <c:pt idx="3636">
                <c:v>84.952300000000008</c:v>
              </c:pt>
              <c:pt idx="3637">
                <c:v>84.952300000000008</c:v>
              </c:pt>
              <c:pt idx="3638">
                <c:v>84.952300000000008</c:v>
              </c:pt>
              <c:pt idx="3639">
                <c:v>84.931300000000007</c:v>
              </c:pt>
              <c:pt idx="3640">
                <c:v>84.931300000000007</c:v>
              </c:pt>
              <c:pt idx="3641">
                <c:v>84.931300000000007</c:v>
              </c:pt>
              <c:pt idx="3642">
                <c:v>84.925799999999995</c:v>
              </c:pt>
              <c:pt idx="3643">
                <c:v>84.925799999999995</c:v>
              </c:pt>
              <c:pt idx="3644">
                <c:v>84.925799999999995</c:v>
              </c:pt>
              <c:pt idx="3645">
                <c:v>84.925799999999995</c:v>
              </c:pt>
              <c:pt idx="3646">
                <c:v>84.925799999999995</c:v>
              </c:pt>
              <c:pt idx="3647">
                <c:v>84.925799999999995</c:v>
              </c:pt>
              <c:pt idx="3648">
                <c:v>84.923400000000001</c:v>
              </c:pt>
              <c:pt idx="3649">
                <c:v>84.923400000000001</c:v>
              </c:pt>
              <c:pt idx="3650">
                <c:v>84.923400000000001</c:v>
              </c:pt>
              <c:pt idx="3651">
                <c:v>84.923400000000001</c:v>
              </c:pt>
              <c:pt idx="3652">
                <c:v>84.923400000000001</c:v>
              </c:pt>
              <c:pt idx="3653">
                <c:v>84.923400000000001</c:v>
              </c:pt>
              <c:pt idx="3654">
                <c:v>84.921499999999995</c:v>
              </c:pt>
              <c:pt idx="3655">
                <c:v>84.921199999999999</c:v>
              </c:pt>
              <c:pt idx="3656">
                <c:v>84.921199999999999</c:v>
              </c:pt>
              <c:pt idx="3657">
                <c:v>84.908800000000014</c:v>
              </c:pt>
              <c:pt idx="3658">
                <c:v>84.908800000000014</c:v>
              </c:pt>
              <c:pt idx="3659">
                <c:v>84.901499999999999</c:v>
              </c:pt>
              <c:pt idx="3660">
                <c:v>84.901499999999999</c:v>
              </c:pt>
              <c:pt idx="3661">
                <c:v>84.896600000000007</c:v>
              </c:pt>
              <c:pt idx="3662">
                <c:v>84.874600000000015</c:v>
              </c:pt>
              <c:pt idx="3663">
                <c:v>84.874600000000015</c:v>
              </c:pt>
              <c:pt idx="3664">
                <c:v>84.874600000000015</c:v>
              </c:pt>
              <c:pt idx="3665">
                <c:v>84.874600000000015</c:v>
              </c:pt>
              <c:pt idx="3666">
                <c:v>84.872100000000003</c:v>
              </c:pt>
              <c:pt idx="3667">
                <c:v>84.872100000000003</c:v>
              </c:pt>
              <c:pt idx="3668">
                <c:v>84.870200000000011</c:v>
              </c:pt>
              <c:pt idx="3669">
                <c:v>84.870200000000011</c:v>
              </c:pt>
              <c:pt idx="3670">
                <c:v>84.870200000000011</c:v>
              </c:pt>
              <c:pt idx="3671">
                <c:v>84.859899999999996</c:v>
              </c:pt>
              <c:pt idx="3672">
                <c:v>84.830600000000004</c:v>
              </c:pt>
              <c:pt idx="3673">
                <c:v>84.830600000000004</c:v>
              </c:pt>
              <c:pt idx="3674">
                <c:v>84.830600000000004</c:v>
              </c:pt>
              <c:pt idx="3675">
                <c:v>84.830600000000004</c:v>
              </c:pt>
              <c:pt idx="3676">
                <c:v>84.830600000000004</c:v>
              </c:pt>
              <c:pt idx="3677">
                <c:v>84.830600000000004</c:v>
              </c:pt>
              <c:pt idx="3678">
                <c:v>84.830600000000004</c:v>
              </c:pt>
              <c:pt idx="3679">
                <c:v>84.830600000000004</c:v>
              </c:pt>
              <c:pt idx="3680">
                <c:v>84.830600000000004</c:v>
              </c:pt>
              <c:pt idx="3681">
                <c:v>84.830600000000004</c:v>
              </c:pt>
              <c:pt idx="3682">
                <c:v>84.826999999999998</c:v>
              </c:pt>
              <c:pt idx="3683">
                <c:v>84.826999999999998</c:v>
              </c:pt>
              <c:pt idx="3684">
                <c:v>84.823900000000009</c:v>
              </c:pt>
              <c:pt idx="3685">
                <c:v>84.823300000000003</c:v>
              </c:pt>
              <c:pt idx="3686">
                <c:v>84.823300000000003</c:v>
              </c:pt>
              <c:pt idx="3687">
                <c:v>84.823300000000003</c:v>
              </c:pt>
              <c:pt idx="3688">
                <c:v>84.817100000000011</c:v>
              </c:pt>
              <c:pt idx="3689">
                <c:v>84.817100000000011</c:v>
              </c:pt>
              <c:pt idx="3690">
                <c:v>84.814399999999992</c:v>
              </c:pt>
              <c:pt idx="3691">
                <c:v>84.807999999999993</c:v>
              </c:pt>
              <c:pt idx="3692">
                <c:v>84.807999999999993</c:v>
              </c:pt>
              <c:pt idx="3693">
                <c:v>84.807999999999993</c:v>
              </c:pt>
              <c:pt idx="3694">
                <c:v>84.807999999999993</c:v>
              </c:pt>
              <c:pt idx="3695">
                <c:v>84.807999999999993</c:v>
              </c:pt>
              <c:pt idx="3696">
                <c:v>84.8005</c:v>
              </c:pt>
              <c:pt idx="3697">
                <c:v>84.798800000000014</c:v>
              </c:pt>
              <c:pt idx="3698">
                <c:v>84.798800000000014</c:v>
              </c:pt>
              <c:pt idx="3699">
                <c:v>84.798800000000014</c:v>
              </c:pt>
              <c:pt idx="3700">
                <c:v>84.798800000000014</c:v>
              </c:pt>
              <c:pt idx="3701">
                <c:v>84.798800000000014</c:v>
              </c:pt>
              <c:pt idx="3702">
                <c:v>84.794800000000009</c:v>
              </c:pt>
              <c:pt idx="3703">
                <c:v>84.794800000000009</c:v>
              </c:pt>
              <c:pt idx="3704">
                <c:v>84.794800000000009</c:v>
              </c:pt>
              <c:pt idx="3705">
                <c:v>84.794800000000009</c:v>
              </c:pt>
              <c:pt idx="3706">
                <c:v>84.790400000000005</c:v>
              </c:pt>
              <c:pt idx="3707">
                <c:v>84.790400000000005</c:v>
              </c:pt>
              <c:pt idx="3708">
                <c:v>84.790400000000005</c:v>
              </c:pt>
              <c:pt idx="3709">
                <c:v>84.790400000000005</c:v>
              </c:pt>
              <c:pt idx="3710">
                <c:v>84.790400000000005</c:v>
              </c:pt>
              <c:pt idx="3711">
                <c:v>84.790400000000005</c:v>
              </c:pt>
              <c:pt idx="3712">
                <c:v>84.790400000000005</c:v>
              </c:pt>
              <c:pt idx="3713">
                <c:v>84.790400000000005</c:v>
              </c:pt>
              <c:pt idx="3714">
                <c:v>84.787899999999993</c:v>
              </c:pt>
              <c:pt idx="3715">
                <c:v>84.781900000000007</c:v>
              </c:pt>
              <c:pt idx="3716">
                <c:v>84.781900000000007</c:v>
              </c:pt>
              <c:pt idx="3717">
                <c:v>84.781900000000007</c:v>
              </c:pt>
              <c:pt idx="3718">
                <c:v>84.779500000000013</c:v>
              </c:pt>
              <c:pt idx="3719">
                <c:v>84.774000000000001</c:v>
              </c:pt>
              <c:pt idx="3720">
                <c:v>84.774000000000001</c:v>
              </c:pt>
              <c:pt idx="3721">
                <c:v>84.765199999999993</c:v>
              </c:pt>
              <c:pt idx="3722">
                <c:v>84.765199999999993</c:v>
              </c:pt>
              <c:pt idx="3723">
                <c:v>84.765199999999993</c:v>
              </c:pt>
              <c:pt idx="3724">
                <c:v>84.765199999999993</c:v>
              </c:pt>
              <c:pt idx="3725">
                <c:v>84.765199999999993</c:v>
              </c:pt>
              <c:pt idx="3726">
                <c:v>84.765199999999993</c:v>
              </c:pt>
              <c:pt idx="3727">
                <c:v>84.765199999999993</c:v>
              </c:pt>
              <c:pt idx="3728">
                <c:v>84.762299999999996</c:v>
              </c:pt>
              <c:pt idx="3729">
                <c:v>84.762299999999996</c:v>
              </c:pt>
              <c:pt idx="3730">
                <c:v>84.762299999999996</c:v>
              </c:pt>
              <c:pt idx="3731">
                <c:v>84.725999999999999</c:v>
              </c:pt>
              <c:pt idx="3732">
                <c:v>84.725999999999999</c:v>
              </c:pt>
              <c:pt idx="3733">
                <c:v>84.725999999999999</c:v>
              </c:pt>
              <c:pt idx="3734">
                <c:v>84.725999999999999</c:v>
              </c:pt>
              <c:pt idx="3735">
                <c:v>84.725999999999999</c:v>
              </c:pt>
              <c:pt idx="3736">
                <c:v>84.725999999999999</c:v>
              </c:pt>
              <c:pt idx="3737">
                <c:v>84.716099999999997</c:v>
              </c:pt>
              <c:pt idx="3738">
                <c:v>84.716099999999997</c:v>
              </c:pt>
              <c:pt idx="3739">
                <c:v>84.685200000000009</c:v>
              </c:pt>
              <c:pt idx="3740">
                <c:v>84.681599999999989</c:v>
              </c:pt>
              <c:pt idx="3741">
                <c:v>84.681599999999989</c:v>
              </c:pt>
              <c:pt idx="3742">
                <c:v>84.675399999999996</c:v>
              </c:pt>
              <c:pt idx="3743">
                <c:v>84.660800000000009</c:v>
              </c:pt>
              <c:pt idx="3744">
                <c:v>84.660800000000009</c:v>
              </c:pt>
              <c:pt idx="3745">
                <c:v>84.636099999999999</c:v>
              </c:pt>
              <c:pt idx="3746">
                <c:v>84.636099999999999</c:v>
              </c:pt>
              <c:pt idx="3747">
                <c:v>84.636099999999999</c:v>
              </c:pt>
              <c:pt idx="3748">
                <c:v>84.636099999999999</c:v>
              </c:pt>
              <c:pt idx="3749">
                <c:v>84.597500000000011</c:v>
              </c:pt>
              <c:pt idx="3750">
                <c:v>84.497</c:v>
              </c:pt>
              <c:pt idx="3751">
                <c:v>84.497</c:v>
              </c:pt>
              <c:pt idx="3752">
                <c:v>84.497</c:v>
              </c:pt>
              <c:pt idx="3753">
                <c:v>84.497</c:v>
              </c:pt>
              <c:pt idx="3754">
                <c:v>84.497</c:v>
              </c:pt>
              <c:pt idx="3755">
                <c:v>84.497</c:v>
              </c:pt>
              <c:pt idx="3756">
                <c:v>84.497</c:v>
              </c:pt>
              <c:pt idx="3757">
                <c:v>84.497</c:v>
              </c:pt>
              <c:pt idx="3758">
                <c:v>84.497</c:v>
              </c:pt>
              <c:pt idx="3759">
                <c:v>84.497</c:v>
              </c:pt>
              <c:pt idx="3760">
                <c:v>84.497</c:v>
              </c:pt>
              <c:pt idx="3761">
                <c:v>84.490300000000005</c:v>
              </c:pt>
              <c:pt idx="3762">
                <c:v>84.479500000000002</c:v>
              </c:pt>
              <c:pt idx="3763">
                <c:v>84.479500000000002</c:v>
              </c:pt>
              <c:pt idx="3764">
                <c:v>84.476500000000001</c:v>
              </c:pt>
              <c:pt idx="3765">
                <c:v>84.316900000000004</c:v>
              </c:pt>
              <c:pt idx="3766">
                <c:v>84.316900000000004</c:v>
              </c:pt>
              <c:pt idx="3767">
                <c:v>84.316900000000004</c:v>
              </c:pt>
              <c:pt idx="3768">
                <c:v>84.316900000000004</c:v>
              </c:pt>
              <c:pt idx="3769">
                <c:v>84.306100000000001</c:v>
              </c:pt>
              <c:pt idx="3770">
                <c:v>84.306100000000001</c:v>
              </c:pt>
              <c:pt idx="3771">
                <c:v>84.295299999999997</c:v>
              </c:pt>
              <c:pt idx="3772">
                <c:v>84.270700000000005</c:v>
              </c:pt>
              <c:pt idx="3773">
                <c:v>84.220399999999998</c:v>
              </c:pt>
              <c:pt idx="3774">
                <c:v>84.184300000000007</c:v>
              </c:pt>
              <c:pt idx="3775">
                <c:v>84.184300000000007</c:v>
              </c:pt>
              <c:pt idx="3776">
                <c:v>84.184300000000007</c:v>
              </c:pt>
              <c:pt idx="3777">
                <c:v>84.184300000000007</c:v>
              </c:pt>
              <c:pt idx="3778">
                <c:v>84.184300000000007</c:v>
              </c:pt>
              <c:pt idx="3779">
                <c:v>84.184300000000007</c:v>
              </c:pt>
              <c:pt idx="3780">
                <c:v>84.149299999999997</c:v>
              </c:pt>
              <c:pt idx="3781">
                <c:v>84.149299999999997</c:v>
              </c:pt>
              <c:pt idx="3782">
                <c:v>84.132100000000008</c:v>
              </c:pt>
              <c:pt idx="3783">
                <c:v>84.132100000000008</c:v>
              </c:pt>
              <c:pt idx="3784">
                <c:v>84.132100000000008</c:v>
              </c:pt>
              <c:pt idx="3785">
                <c:v>84.132100000000008</c:v>
              </c:pt>
              <c:pt idx="3786">
                <c:v>84.128599999999992</c:v>
              </c:pt>
              <c:pt idx="3787">
                <c:v>84.128599999999992</c:v>
              </c:pt>
              <c:pt idx="3788">
                <c:v>84.116</c:v>
              </c:pt>
              <c:pt idx="3789">
                <c:v>84.116</c:v>
              </c:pt>
              <c:pt idx="3790">
                <c:v>84.116</c:v>
              </c:pt>
              <c:pt idx="3791">
                <c:v>84.109699999999989</c:v>
              </c:pt>
              <c:pt idx="3792">
                <c:v>84.104200000000006</c:v>
              </c:pt>
              <c:pt idx="3793">
                <c:v>84.098699999999994</c:v>
              </c:pt>
              <c:pt idx="3794">
                <c:v>84.096800000000002</c:v>
              </c:pt>
              <c:pt idx="3795">
                <c:v>84.095600000000005</c:v>
              </c:pt>
              <c:pt idx="3796">
                <c:v>84.095600000000005</c:v>
              </c:pt>
              <c:pt idx="3797">
                <c:v>84.041299999999993</c:v>
              </c:pt>
              <c:pt idx="3798">
                <c:v>84.041299999999993</c:v>
              </c:pt>
              <c:pt idx="3799">
                <c:v>84.041299999999993</c:v>
              </c:pt>
              <c:pt idx="3800">
                <c:v>84.032300000000006</c:v>
              </c:pt>
              <c:pt idx="3801">
                <c:v>83.989099999999993</c:v>
              </c:pt>
              <c:pt idx="3802">
                <c:v>83.966099999999997</c:v>
              </c:pt>
              <c:pt idx="3803">
                <c:v>83.966099999999997</c:v>
              </c:pt>
              <c:pt idx="3804">
                <c:v>83.966099999999997</c:v>
              </c:pt>
              <c:pt idx="3805">
                <c:v>83.966099999999997</c:v>
              </c:pt>
              <c:pt idx="3806">
                <c:v>83.959800000000001</c:v>
              </c:pt>
              <c:pt idx="3807">
                <c:v>83.948800000000006</c:v>
              </c:pt>
              <c:pt idx="3808">
                <c:v>83.948800000000006</c:v>
              </c:pt>
              <c:pt idx="3809">
                <c:v>83.948700000000002</c:v>
              </c:pt>
              <c:pt idx="3810">
                <c:v>83.927799999999991</c:v>
              </c:pt>
              <c:pt idx="3811">
                <c:v>83.882499999999993</c:v>
              </c:pt>
              <c:pt idx="3812">
                <c:v>83.882499999999993</c:v>
              </c:pt>
              <c:pt idx="3813">
                <c:v>83.835599999999999</c:v>
              </c:pt>
              <c:pt idx="3814">
                <c:v>83.835599999999999</c:v>
              </c:pt>
              <c:pt idx="3815">
                <c:v>83.835599999999999</c:v>
              </c:pt>
              <c:pt idx="3816">
                <c:v>83.835599999999999</c:v>
              </c:pt>
              <c:pt idx="3817">
                <c:v>83.790500000000009</c:v>
              </c:pt>
              <c:pt idx="3818">
                <c:v>83.661100000000005</c:v>
              </c:pt>
              <c:pt idx="3819">
                <c:v>83.552700000000002</c:v>
              </c:pt>
              <c:pt idx="3820">
                <c:v>83.50739999999999</c:v>
              </c:pt>
              <c:pt idx="3821">
                <c:v>83.50739999999999</c:v>
              </c:pt>
              <c:pt idx="3822">
                <c:v>83.50739999999999</c:v>
              </c:pt>
              <c:pt idx="3823">
                <c:v>83.476900000000001</c:v>
              </c:pt>
              <c:pt idx="3824">
                <c:v>83.476900000000001</c:v>
              </c:pt>
              <c:pt idx="3825">
                <c:v>83.476900000000001</c:v>
              </c:pt>
              <c:pt idx="3826">
                <c:v>83.441400000000002</c:v>
              </c:pt>
              <c:pt idx="3827">
                <c:v>83.357900000000001</c:v>
              </c:pt>
              <c:pt idx="3828">
                <c:v>83.29740000000001</c:v>
              </c:pt>
              <c:pt idx="3829">
                <c:v>83.288700000000006</c:v>
              </c:pt>
              <c:pt idx="3830">
                <c:v>83.268699999999995</c:v>
              </c:pt>
              <c:pt idx="3831">
                <c:v>83.268699999999995</c:v>
              </c:pt>
              <c:pt idx="3832">
                <c:v>83.268699999999995</c:v>
              </c:pt>
              <c:pt idx="3833">
                <c:v>83.254900000000006</c:v>
              </c:pt>
              <c:pt idx="3834">
                <c:v>83.254900000000006</c:v>
              </c:pt>
              <c:pt idx="3835">
                <c:v>83.254900000000006</c:v>
              </c:pt>
              <c:pt idx="3836">
                <c:v>83.113</c:v>
              </c:pt>
              <c:pt idx="3837">
                <c:v>83.113</c:v>
              </c:pt>
              <c:pt idx="3838">
                <c:v>83.108800000000002</c:v>
              </c:pt>
              <c:pt idx="3839">
                <c:v>83.050899999999999</c:v>
              </c:pt>
              <c:pt idx="3840">
                <c:v>83.050899999999999</c:v>
              </c:pt>
              <c:pt idx="3841">
                <c:v>83.050899999999999</c:v>
              </c:pt>
              <c:pt idx="3842">
                <c:v>83.050899999999999</c:v>
              </c:pt>
              <c:pt idx="3843">
                <c:v>83.047499999999999</c:v>
              </c:pt>
              <c:pt idx="3844">
                <c:v>83.047499999999999</c:v>
              </c:pt>
              <c:pt idx="3845">
                <c:v>83.047499999999999</c:v>
              </c:pt>
              <c:pt idx="3846">
                <c:v>83.047499999999999</c:v>
              </c:pt>
              <c:pt idx="3847">
                <c:v>82.928700000000006</c:v>
              </c:pt>
              <c:pt idx="3848">
                <c:v>82.928700000000006</c:v>
              </c:pt>
              <c:pt idx="3849">
                <c:v>82.928700000000006</c:v>
              </c:pt>
              <c:pt idx="3850">
                <c:v>82.9221</c:v>
              </c:pt>
              <c:pt idx="3851">
                <c:v>82.888100000000009</c:v>
              </c:pt>
              <c:pt idx="3852">
                <c:v>82.888100000000009</c:v>
              </c:pt>
              <c:pt idx="3853">
                <c:v>82.874499999999998</c:v>
              </c:pt>
              <c:pt idx="3854">
                <c:v>82.874499999999998</c:v>
              </c:pt>
              <c:pt idx="3855">
                <c:v>82.867699999999999</c:v>
              </c:pt>
              <c:pt idx="3856">
                <c:v>82.867699999999999</c:v>
              </c:pt>
              <c:pt idx="3857">
                <c:v>82.867699999999999</c:v>
              </c:pt>
              <c:pt idx="3858">
                <c:v>82.867699999999999</c:v>
              </c:pt>
              <c:pt idx="3859">
                <c:v>82.867699999999999</c:v>
              </c:pt>
              <c:pt idx="3860">
                <c:v>82.867699999999999</c:v>
              </c:pt>
              <c:pt idx="3861">
                <c:v>82.867699999999999</c:v>
              </c:pt>
              <c:pt idx="3862">
                <c:v>82.867699999999999</c:v>
              </c:pt>
              <c:pt idx="3863">
                <c:v>82.867699999999999</c:v>
              </c:pt>
              <c:pt idx="3864">
                <c:v>82.827300000000008</c:v>
              </c:pt>
              <c:pt idx="3865">
                <c:v>82.827300000000008</c:v>
              </c:pt>
              <c:pt idx="3866">
                <c:v>82.827300000000008</c:v>
              </c:pt>
              <c:pt idx="3867">
                <c:v>82.827300000000008</c:v>
              </c:pt>
              <c:pt idx="3868">
                <c:v>82.827300000000008</c:v>
              </c:pt>
              <c:pt idx="3869">
                <c:v>82.827300000000008</c:v>
              </c:pt>
              <c:pt idx="3870">
                <c:v>82.827300000000008</c:v>
              </c:pt>
              <c:pt idx="3871">
                <c:v>82.825199999999995</c:v>
              </c:pt>
              <c:pt idx="3872">
                <c:v>82.825199999999995</c:v>
              </c:pt>
              <c:pt idx="3873">
                <c:v>82.8065</c:v>
              </c:pt>
              <c:pt idx="3874">
                <c:v>82.8065</c:v>
              </c:pt>
              <c:pt idx="3875">
                <c:v>82.8065</c:v>
              </c:pt>
              <c:pt idx="3876">
                <c:v>82.8065</c:v>
              </c:pt>
              <c:pt idx="3877">
                <c:v>82.8065</c:v>
              </c:pt>
              <c:pt idx="3878">
                <c:v>82.8065</c:v>
              </c:pt>
              <c:pt idx="3879">
                <c:v>82.8065</c:v>
              </c:pt>
              <c:pt idx="3880">
                <c:v>82.799599999999998</c:v>
              </c:pt>
              <c:pt idx="3881">
                <c:v>82.798999999999992</c:v>
              </c:pt>
              <c:pt idx="3882">
                <c:v>82.798999999999992</c:v>
              </c:pt>
              <c:pt idx="3883">
                <c:v>82.797700000000006</c:v>
              </c:pt>
              <c:pt idx="3884">
                <c:v>82.790500000000009</c:v>
              </c:pt>
              <c:pt idx="3885">
                <c:v>82.773800000000008</c:v>
              </c:pt>
              <c:pt idx="3886">
                <c:v>82.767900000000012</c:v>
              </c:pt>
              <c:pt idx="3887">
                <c:v>82.767400000000009</c:v>
              </c:pt>
              <c:pt idx="3888">
                <c:v>82.767400000000009</c:v>
              </c:pt>
              <c:pt idx="3889">
                <c:v>82.767400000000009</c:v>
              </c:pt>
              <c:pt idx="3890">
                <c:v>82.767400000000009</c:v>
              </c:pt>
              <c:pt idx="3891">
                <c:v>82.7483</c:v>
              </c:pt>
              <c:pt idx="3892">
                <c:v>82.737700000000004</c:v>
              </c:pt>
              <c:pt idx="3893">
                <c:v>82.734700000000004</c:v>
              </c:pt>
              <c:pt idx="3894">
                <c:v>82.734700000000004</c:v>
              </c:pt>
              <c:pt idx="3895">
                <c:v>82.734700000000004</c:v>
              </c:pt>
              <c:pt idx="3896">
                <c:v>82.732700000000008</c:v>
              </c:pt>
              <c:pt idx="3897">
                <c:v>82.728999999999999</c:v>
              </c:pt>
              <c:pt idx="3898">
                <c:v>82.728999999999999</c:v>
              </c:pt>
              <c:pt idx="3899">
                <c:v>82.728999999999999</c:v>
              </c:pt>
              <c:pt idx="3900">
                <c:v>82.672300000000007</c:v>
              </c:pt>
              <c:pt idx="3901">
                <c:v>82.653500000000008</c:v>
              </c:pt>
              <c:pt idx="3902">
                <c:v>82.653500000000008</c:v>
              </c:pt>
              <c:pt idx="3903">
                <c:v>82.653500000000008</c:v>
              </c:pt>
              <c:pt idx="3904">
                <c:v>82.63</c:v>
              </c:pt>
              <c:pt idx="3905">
                <c:v>82.627700000000004</c:v>
              </c:pt>
              <c:pt idx="3906">
                <c:v>82.627700000000004</c:v>
              </c:pt>
              <c:pt idx="3907">
                <c:v>82.575800000000001</c:v>
              </c:pt>
              <c:pt idx="3908">
                <c:v>82.508099999999999</c:v>
              </c:pt>
              <c:pt idx="3909">
                <c:v>82.442399999999992</c:v>
              </c:pt>
              <c:pt idx="3910">
                <c:v>82.423000000000002</c:v>
              </c:pt>
              <c:pt idx="3911">
                <c:v>82.423000000000002</c:v>
              </c:pt>
              <c:pt idx="3912">
                <c:v>82.415000000000006</c:v>
              </c:pt>
              <c:pt idx="3913">
                <c:v>82.415000000000006</c:v>
              </c:pt>
              <c:pt idx="3914">
                <c:v>82.383099999999999</c:v>
              </c:pt>
              <c:pt idx="3915">
                <c:v>82.313100000000006</c:v>
              </c:pt>
              <c:pt idx="3916">
                <c:v>82.287000000000006</c:v>
              </c:pt>
              <c:pt idx="3917">
                <c:v>82.287000000000006</c:v>
              </c:pt>
              <c:pt idx="3918">
                <c:v>82.28240000000001</c:v>
              </c:pt>
              <c:pt idx="3919">
                <c:v>82.28240000000001</c:v>
              </c:pt>
              <c:pt idx="3920">
                <c:v>82.265100000000004</c:v>
              </c:pt>
              <c:pt idx="3921">
                <c:v>82.265100000000004</c:v>
              </c:pt>
              <c:pt idx="3922">
                <c:v>82.265100000000004</c:v>
              </c:pt>
              <c:pt idx="3923">
                <c:v>82.264799999999994</c:v>
              </c:pt>
              <c:pt idx="3924">
                <c:v>82.206700000000012</c:v>
              </c:pt>
              <c:pt idx="3925">
                <c:v>82.1952</c:v>
              </c:pt>
              <c:pt idx="3926">
                <c:v>82.156199999999998</c:v>
              </c:pt>
              <c:pt idx="3927">
                <c:v>82.139200000000002</c:v>
              </c:pt>
              <c:pt idx="3928">
                <c:v>82.049099999999996</c:v>
              </c:pt>
              <c:pt idx="3929">
                <c:v>82.0458</c:v>
              </c:pt>
              <c:pt idx="3930">
                <c:v>82.028199999999998</c:v>
              </c:pt>
              <c:pt idx="3931">
                <c:v>82.028199999999998</c:v>
              </c:pt>
              <c:pt idx="3932">
                <c:v>82.028199999999998</c:v>
              </c:pt>
              <c:pt idx="3933">
                <c:v>82.028199999999998</c:v>
              </c:pt>
              <c:pt idx="3934">
                <c:v>82.028199999999998</c:v>
              </c:pt>
              <c:pt idx="3935">
                <c:v>82.025100000000009</c:v>
              </c:pt>
              <c:pt idx="3936">
                <c:v>82.016300000000001</c:v>
              </c:pt>
              <c:pt idx="3937">
                <c:v>81.97399999999999</c:v>
              </c:pt>
              <c:pt idx="3938">
                <c:v>81.97399999999999</c:v>
              </c:pt>
              <c:pt idx="3939">
                <c:v>81.97399999999999</c:v>
              </c:pt>
              <c:pt idx="3940">
                <c:v>81.967100000000002</c:v>
              </c:pt>
              <c:pt idx="3941">
                <c:v>81.967100000000002</c:v>
              </c:pt>
              <c:pt idx="3942">
                <c:v>81.936800000000005</c:v>
              </c:pt>
              <c:pt idx="3943">
                <c:v>81.931999999999988</c:v>
              </c:pt>
              <c:pt idx="3944">
                <c:v>81.931999999999988</c:v>
              </c:pt>
              <c:pt idx="3945">
                <c:v>81.931999999999988</c:v>
              </c:pt>
              <c:pt idx="3946">
                <c:v>81.919100000000014</c:v>
              </c:pt>
              <c:pt idx="3947">
                <c:v>81.915500000000009</c:v>
              </c:pt>
              <c:pt idx="3948">
                <c:v>81.915500000000009</c:v>
              </c:pt>
              <c:pt idx="3949">
                <c:v>81.910899999999998</c:v>
              </c:pt>
              <c:pt idx="3950">
                <c:v>81.910899999999998</c:v>
              </c:pt>
              <c:pt idx="3951">
                <c:v>81.901799999999994</c:v>
              </c:pt>
              <c:pt idx="3952">
                <c:v>81.852400000000003</c:v>
              </c:pt>
              <c:pt idx="3953">
                <c:v>81.852400000000003</c:v>
              </c:pt>
              <c:pt idx="3954">
                <c:v>81.852400000000003</c:v>
              </c:pt>
              <c:pt idx="3955">
                <c:v>81.852400000000003</c:v>
              </c:pt>
              <c:pt idx="3956">
                <c:v>81.852400000000003</c:v>
              </c:pt>
              <c:pt idx="3957">
                <c:v>81.852400000000003</c:v>
              </c:pt>
              <c:pt idx="3958">
                <c:v>81.852400000000003</c:v>
              </c:pt>
              <c:pt idx="3959">
                <c:v>81.851799999999997</c:v>
              </c:pt>
              <c:pt idx="3960">
                <c:v>81.851799999999997</c:v>
              </c:pt>
              <c:pt idx="3961">
                <c:v>81.781800000000004</c:v>
              </c:pt>
              <c:pt idx="3962">
                <c:v>81.781800000000004</c:v>
              </c:pt>
              <c:pt idx="3963">
                <c:v>81.778100000000009</c:v>
              </c:pt>
              <c:pt idx="3964">
                <c:v>81.732900000000001</c:v>
              </c:pt>
              <c:pt idx="3965">
                <c:v>81.727099999999993</c:v>
              </c:pt>
              <c:pt idx="3966">
                <c:v>81.727099999999993</c:v>
              </c:pt>
              <c:pt idx="3967">
                <c:v>81.725700000000003</c:v>
              </c:pt>
              <c:pt idx="3968">
                <c:v>81.655500000000004</c:v>
              </c:pt>
              <c:pt idx="3969">
                <c:v>81.623200000000011</c:v>
              </c:pt>
              <c:pt idx="3970">
                <c:v>81.597200000000015</c:v>
              </c:pt>
              <c:pt idx="3971">
                <c:v>81.579800000000006</c:v>
              </c:pt>
              <c:pt idx="3972">
                <c:v>81.579800000000006</c:v>
              </c:pt>
              <c:pt idx="3973">
                <c:v>81.549700000000001</c:v>
              </c:pt>
              <c:pt idx="3974">
                <c:v>81.500699999999995</c:v>
              </c:pt>
              <c:pt idx="3975">
                <c:v>81.500699999999995</c:v>
              </c:pt>
              <c:pt idx="3976">
                <c:v>81.500699999999995</c:v>
              </c:pt>
              <c:pt idx="3977">
                <c:v>81.499399999999994</c:v>
              </c:pt>
              <c:pt idx="3978">
                <c:v>81.442799999999991</c:v>
              </c:pt>
              <c:pt idx="3979">
                <c:v>81.442799999999991</c:v>
              </c:pt>
              <c:pt idx="3980">
                <c:v>81.426800000000014</c:v>
              </c:pt>
              <c:pt idx="3981">
                <c:v>81.373999999999995</c:v>
              </c:pt>
              <c:pt idx="3982">
                <c:v>81.310400000000001</c:v>
              </c:pt>
              <c:pt idx="3983">
                <c:v>81.310400000000001</c:v>
              </c:pt>
              <c:pt idx="3984">
                <c:v>81.304299999999998</c:v>
              </c:pt>
              <c:pt idx="3985">
                <c:v>81.304299999999998</c:v>
              </c:pt>
              <c:pt idx="3986">
                <c:v>81.304299999999998</c:v>
              </c:pt>
              <c:pt idx="3987">
                <c:v>81.304299999999998</c:v>
              </c:pt>
              <c:pt idx="3988">
                <c:v>81.212500000000006</c:v>
              </c:pt>
              <c:pt idx="3989">
                <c:v>81.212500000000006</c:v>
              </c:pt>
              <c:pt idx="3990">
                <c:v>81.212500000000006</c:v>
              </c:pt>
              <c:pt idx="3991">
                <c:v>81.212500000000006</c:v>
              </c:pt>
              <c:pt idx="3992">
                <c:v>81.206400000000002</c:v>
              </c:pt>
              <c:pt idx="3993">
                <c:v>81.197599999999994</c:v>
              </c:pt>
              <c:pt idx="3994">
                <c:v>81.192999999999998</c:v>
              </c:pt>
              <c:pt idx="3995">
                <c:v>81.184899999999999</c:v>
              </c:pt>
              <c:pt idx="3996">
                <c:v>81.182100000000005</c:v>
              </c:pt>
              <c:pt idx="3997">
                <c:v>81.173599999999993</c:v>
              </c:pt>
              <c:pt idx="3998">
                <c:v>81.0899</c:v>
              </c:pt>
              <c:pt idx="3999">
                <c:v>81.0899</c:v>
              </c:pt>
              <c:pt idx="4000">
                <c:v>81.0899</c:v>
              </c:pt>
              <c:pt idx="4001">
                <c:v>81.087299999999999</c:v>
              </c:pt>
              <c:pt idx="4002">
                <c:v>81.053799999999995</c:v>
              </c:pt>
              <c:pt idx="4003">
                <c:v>81.053799999999995</c:v>
              </c:pt>
              <c:pt idx="4004">
                <c:v>81.053799999999995</c:v>
              </c:pt>
              <c:pt idx="4005">
                <c:v>81.053799999999995</c:v>
              </c:pt>
              <c:pt idx="4006">
                <c:v>81.02470000000001</c:v>
              </c:pt>
              <c:pt idx="4007">
                <c:v>80.961399999999998</c:v>
              </c:pt>
              <c:pt idx="4008">
                <c:v>80.961399999999998</c:v>
              </c:pt>
              <c:pt idx="4009">
                <c:v>80.961399999999998</c:v>
              </c:pt>
              <c:pt idx="4010">
                <c:v>80.961399999999998</c:v>
              </c:pt>
              <c:pt idx="4011">
                <c:v>80.9542</c:v>
              </c:pt>
              <c:pt idx="4012">
                <c:v>80.9542</c:v>
              </c:pt>
              <c:pt idx="4013">
                <c:v>80.947800000000001</c:v>
              </c:pt>
              <c:pt idx="4014">
                <c:v>80.944900000000004</c:v>
              </c:pt>
              <c:pt idx="4015">
                <c:v>80.944900000000004</c:v>
              </c:pt>
              <c:pt idx="4016">
                <c:v>80.944900000000004</c:v>
              </c:pt>
              <c:pt idx="4017">
                <c:v>80.944900000000004</c:v>
              </c:pt>
              <c:pt idx="4018">
                <c:v>80.944900000000004</c:v>
              </c:pt>
              <c:pt idx="4019">
                <c:v>80.944900000000004</c:v>
              </c:pt>
              <c:pt idx="4020">
                <c:v>80.924700000000001</c:v>
              </c:pt>
              <c:pt idx="4021">
                <c:v>80.924700000000001</c:v>
              </c:pt>
              <c:pt idx="4022">
                <c:v>80.924700000000001</c:v>
              </c:pt>
              <c:pt idx="4023">
                <c:v>80.924700000000001</c:v>
              </c:pt>
              <c:pt idx="4024">
                <c:v>80.924700000000001</c:v>
              </c:pt>
              <c:pt idx="4025">
                <c:v>80.924700000000001</c:v>
              </c:pt>
              <c:pt idx="4026">
                <c:v>80.849600000000009</c:v>
              </c:pt>
              <c:pt idx="4027">
                <c:v>80.849600000000009</c:v>
              </c:pt>
              <c:pt idx="4028">
                <c:v>80.849600000000009</c:v>
              </c:pt>
              <c:pt idx="4029">
                <c:v>80.849600000000009</c:v>
              </c:pt>
              <c:pt idx="4030">
                <c:v>80.849600000000009</c:v>
              </c:pt>
              <c:pt idx="4031">
                <c:v>80.844800000000006</c:v>
              </c:pt>
              <c:pt idx="4032">
                <c:v>80.844800000000006</c:v>
              </c:pt>
              <c:pt idx="4033">
                <c:v>80.844200000000001</c:v>
              </c:pt>
              <c:pt idx="4034">
                <c:v>80.844200000000001</c:v>
              </c:pt>
              <c:pt idx="4035">
                <c:v>80.844200000000001</c:v>
              </c:pt>
              <c:pt idx="4036">
                <c:v>80.844200000000001</c:v>
              </c:pt>
              <c:pt idx="4037">
                <c:v>80.844200000000001</c:v>
              </c:pt>
              <c:pt idx="4038">
                <c:v>80.844200000000001</c:v>
              </c:pt>
              <c:pt idx="4039">
                <c:v>80.8065</c:v>
              </c:pt>
              <c:pt idx="4040">
                <c:v>80.8065</c:v>
              </c:pt>
              <c:pt idx="4041">
                <c:v>80.8065</c:v>
              </c:pt>
              <c:pt idx="4042">
                <c:v>80.8065</c:v>
              </c:pt>
              <c:pt idx="4043">
                <c:v>80.8065</c:v>
              </c:pt>
              <c:pt idx="4044">
                <c:v>80.8065</c:v>
              </c:pt>
              <c:pt idx="4045">
                <c:v>80.797300000000007</c:v>
              </c:pt>
              <c:pt idx="4046">
                <c:v>80.797300000000007</c:v>
              </c:pt>
              <c:pt idx="4047">
                <c:v>80.797300000000007</c:v>
              </c:pt>
              <c:pt idx="4048">
                <c:v>80.733200000000011</c:v>
              </c:pt>
              <c:pt idx="4049">
                <c:v>80.732800000000012</c:v>
              </c:pt>
              <c:pt idx="4050">
                <c:v>80.709500000000006</c:v>
              </c:pt>
              <c:pt idx="4051">
                <c:v>80.709500000000006</c:v>
              </c:pt>
              <c:pt idx="4052">
                <c:v>80.667000000000002</c:v>
              </c:pt>
              <c:pt idx="4053">
                <c:v>80.667000000000002</c:v>
              </c:pt>
              <c:pt idx="4054">
                <c:v>80.667000000000002</c:v>
              </c:pt>
              <c:pt idx="4055">
                <c:v>80.648399999999995</c:v>
              </c:pt>
              <c:pt idx="4056">
                <c:v>80.648399999999995</c:v>
              </c:pt>
              <c:pt idx="4057">
                <c:v>80.648399999999995</c:v>
              </c:pt>
              <c:pt idx="4058">
                <c:v>80.648399999999995</c:v>
              </c:pt>
              <c:pt idx="4059">
                <c:v>80.631999999999991</c:v>
              </c:pt>
              <c:pt idx="4060">
                <c:v>80.619900000000001</c:v>
              </c:pt>
              <c:pt idx="4061">
                <c:v>80.595500000000001</c:v>
              </c:pt>
              <c:pt idx="4062">
                <c:v>80.595500000000001</c:v>
              </c:pt>
              <c:pt idx="4063">
                <c:v>80.595500000000001</c:v>
              </c:pt>
              <c:pt idx="4064">
                <c:v>80.593999999999994</c:v>
              </c:pt>
              <c:pt idx="4065">
                <c:v>80.587900000000005</c:v>
              </c:pt>
              <c:pt idx="4066">
                <c:v>80.580500000000001</c:v>
              </c:pt>
              <c:pt idx="4067">
                <c:v>80.580399999999997</c:v>
              </c:pt>
              <c:pt idx="4068">
                <c:v>80.580399999999997</c:v>
              </c:pt>
              <c:pt idx="4069">
                <c:v>80.580399999999997</c:v>
              </c:pt>
              <c:pt idx="4070">
                <c:v>80.580399999999997</c:v>
              </c:pt>
              <c:pt idx="4071">
                <c:v>80.579899999999995</c:v>
              </c:pt>
              <c:pt idx="4072">
                <c:v>80.579899999999995</c:v>
              </c:pt>
              <c:pt idx="4073">
                <c:v>80.579899999999995</c:v>
              </c:pt>
              <c:pt idx="4074">
                <c:v>80.559999999999988</c:v>
              </c:pt>
              <c:pt idx="4075">
                <c:v>80.559999999999988</c:v>
              </c:pt>
              <c:pt idx="4076">
                <c:v>80.534099999999995</c:v>
              </c:pt>
              <c:pt idx="4077">
                <c:v>80.534099999999995</c:v>
              </c:pt>
              <c:pt idx="4078">
                <c:v>80.534099999999995</c:v>
              </c:pt>
              <c:pt idx="4079">
                <c:v>80.534099999999995</c:v>
              </c:pt>
              <c:pt idx="4080">
                <c:v>80.534099999999995</c:v>
              </c:pt>
              <c:pt idx="4081">
                <c:v>80.534099999999995</c:v>
              </c:pt>
              <c:pt idx="4082">
                <c:v>80.530100000000004</c:v>
              </c:pt>
              <c:pt idx="4083">
                <c:v>80.529399999999995</c:v>
              </c:pt>
              <c:pt idx="4084">
                <c:v>80.525899999999993</c:v>
              </c:pt>
              <c:pt idx="4085">
                <c:v>80.525899999999993</c:v>
              </c:pt>
              <c:pt idx="4086">
                <c:v>80.523399999999995</c:v>
              </c:pt>
              <c:pt idx="4087">
                <c:v>80.523399999999995</c:v>
              </c:pt>
              <c:pt idx="4088">
                <c:v>80.515500000000003</c:v>
              </c:pt>
              <c:pt idx="4089">
                <c:v>80.515500000000003</c:v>
              </c:pt>
              <c:pt idx="4090">
                <c:v>80.515500000000003</c:v>
              </c:pt>
              <c:pt idx="4091">
                <c:v>80.515500000000003</c:v>
              </c:pt>
              <c:pt idx="4092">
                <c:v>80.515500000000003</c:v>
              </c:pt>
              <c:pt idx="4093">
                <c:v>80.515500000000003</c:v>
              </c:pt>
              <c:pt idx="4094">
                <c:v>80.515500000000003</c:v>
              </c:pt>
              <c:pt idx="4095">
                <c:v>80.515500000000003</c:v>
              </c:pt>
              <c:pt idx="4096">
                <c:v>80.515500000000003</c:v>
              </c:pt>
              <c:pt idx="4097">
                <c:v>80.515500000000003</c:v>
              </c:pt>
              <c:pt idx="4098">
                <c:v>80.512900000000002</c:v>
              </c:pt>
              <c:pt idx="4099">
                <c:v>80.511399999999995</c:v>
              </c:pt>
              <c:pt idx="4100">
                <c:v>80.511399999999995</c:v>
              </c:pt>
              <c:pt idx="4101">
                <c:v>80.511399999999995</c:v>
              </c:pt>
              <c:pt idx="4102">
                <c:v>80.511399999999995</c:v>
              </c:pt>
              <c:pt idx="4103">
                <c:v>80.511399999999995</c:v>
              </c:pt>
              <c:pt idx="4104">
                <c:v>80.511399999999995</c:v>
              </c:pt>
              <c:pt idx="4105">
                <c:v>80.509</c:v>
              </c:pt>
              <c:pt idx="4106">
                <c:v>80.509</c:v>
              </c:pt>
              <c:pt idx="4107">
                <c:v>80.509</c:v>
              </c:pt>
              <c:pt idx="4108">
                <c:v>80.509</c:v>
              </c:pt>
              <c:pt idx="4109">
                <c:v>80.509</c:v>
              </c:pt>
              <c:pt idx="4110">
                <c:v>80.509</c:v>
              </c:pt>
              <c:pt idx="4111">
                <c:v>80.509</c:v>
              </c:pt>
              <c:pt idx="4112">
                <c:v>80.509</c:v>
              </c:pt>
              <c:pt idx="4113">
                <c:v>80.509</c:v>
              </c:pt>
              <c:pt idx="4114">
                <c:v>80.509</c:v>
              </c:pt>
              <c:pt idx="4115">
                <c:v>80.504599999999996</c:v>
              </c:pt>
              <c:pt idx="4116">
                <c:v>80.504599999999996</c:v>
              </c:pt>
              <c:pt idx="4117">
                <c:v>80.504599999999996</c:v>
              </c:pt>
              <c:pt idx="4118">
                <c:v>80.504599999999996</c:v>
              </c:pt>
              <c:pt idx="4119">
                <c:v>80.497399999999999</c:v>
              </c:pt>
              <c:pt idx="4120">
                <c:v>80.497399999999999</c:v>
              </c:pt>
              <c:pt idx="4121">
                <c:v>80.497399999999999</c:v>
              </c:pt>
              <c:pt idx="4122">
                <c:v>80.497399999999999</c:v>
              </c:pt>
              <c:pt idx="4123">
                <c:v>80.497399999999999</c:v>
              </c:pt>
              <c:pt idx="4124">
                <c:v>80.497399999999999</c:v>
              </c:pt>
              <c:pt idx="4125">
                <c:v>80.497399999999999</c:v>
              </c:pt>
              <c:pt idx="4126">
                <c:v>80.497399999999999</c:v>
              </c:pt>
              <c:pt idx="4127">
                <c:v>80.497399999999999</c:v>
              </c:pt>
              <c:pt idx="4128">
                <c:v>80.485500000000002</c:v>
              </c:pt>
              <c:pt idx="4129">
                <c:v>80.485500000000002</c:v>
              </c:pt>
              <c:pt idx="4130">
                <c:v>80.478200000000001</c:v>
              </c:pt>
              <c:pt idx="4131">
                <c:v>80.478200000000001</c:v>
              </c:pt>
              <c:pt idx="4132">
                <c:v>80.478200000000001</c:v>
              </c:pt>
              <c:pt idx="4133">
                <c:v>80.478200000000001</c:v>
              </c:pt>
              <c:pt idx="4134">
                <c:v>80.478200000000001</c:v>
              </c:pt>
              <c:pt idx="4135">
                <c:v>80.474199999999996</c:v>
              </c:pt>
              <c:pt idx="4136">
                <c:v>80.468499999999992</c:v>
              </c:pt>
              <c:pt idx="4137">
                <c:v>80.461799999999997</c:v>
              </c:pt>
              <c:pt idx="4138">
                <c:v>80.461799999999997</c:v>
              </c:pt>
              <c:pt idx="4139">
                <c:v>80.461799999999997</c:v>
              </c:pt>
              <c:pt idx="4140">
                <c:v>80.461799999999997</c:v>
              </c:pt>
              <c:pt idx="4141">
                <c:v>80.461799999999997</c:v>
              </c:pt>
              <c:pt idx="4142">
                <c:v>80.461799999999997</c:v>
              </c:pt>
              <c:pt idx="4143">
                <c:v>80.461799999999997</c:v>
              </c:pt>
              <c:pt idx="4144">
                <c:v>80.461799999999997</c:v>
              </c:pt>
              <c:pt idx="4145">
                <c:v>80.461799999999997</c:v>
              </c:pt>
              <c:pt idx="4146">
                <c:v>80.461799999999997</c:v>
              </c:pt>
              <c:pt idx="4147">
                <c:v>80.461799999999997</c:v>
              </c:pt>
              <c:pt idx="4148">
                <c:v>80.461799999999997</c:v>
              </c:pt>
              <c:pt idx="4149">
                <c:v>80.461799999999997</c:v>
              </c:pt>
              <c:pt idx="4150">
                <c:v>80.461799999999997</c:v>
              </c:pt>
              <c:pt idx="4151">
                <c:v>80.461799999999997</c:v>
              </c:pt>
              <c:pt idx="4152">
                <c:v>80.459100000000007</c:v>
              </c:pt>
              <c:pt idx="4153">
                <c:v>80.431699999999992</c:v>
              </c:pt>
              <c:pt idx="4154">
                <c:v>80.425300000000007</c:v>
              </c:pt>
              <c:pt idx="4155">
                <c:v>80.420299999999997</c:v>
              </c:pt>
              <c:pt idx="4156">
                <c:v>80.420299999999997</c:v>
              </c:pt>
              <c:pt idx="4157">
                <c:v>80.420299999999997</c:v>
              </c:pt>
              <c:pt idx="4158">
                <c:v>80.420299999999997</c:v>
              </c:pt>
              <c:pt idx="4159">
                <c:v>80.420299999999997</c:v>
              </c:pt>
              <c:pt idx="4160">
                <c:v>80.411799999999999</c:v>
              </c:pt>
              <c:pt idx="4161">
                <c:v>80.411799999999999</c:v>
              </c:pt>
              <c:pt idx="4162">
                <c:v>80.411799999999999</c:v>
              </c:pt>
              <c:pt idx="4163">
                <c:v>80.409599999999998</c:v>
              </c:pt>
              <c:pt idx="4164">
                <c:v>80.409599999999998</c:v>
              </c:pt>
              <c:pt idx="4165">
                <c:v>80.409599999999998</c:v>
              </c:pt>
              <c:pt idx="4166">
                <c:v>80.409599999999998</c:v>
              </c:pt>
              <c:pt idx="4167">
                <c:v>80.409599999999998</c:v>
              </c:pt>
              <c:pt idx="4168">
                <c:v>80.397800000000004</c:v>
              </c:pt>
              <c:pt idx="4169">
                <c:v>80.394999999999996</c:v>
              </c:pt>
              <c:pt idx="4170">
                <c:v>80.394999999999996</c:v>
              </c:pt>
              <c:pt idx="4171">
                <c:v>80.394999999999996</c:v>
              </c:pt>
              <c:pt idx="4172">
                <c:v>80.394999999999996</c:v>
              </c:pt>
              <c:pt idx="4173">
                <c:v>80.394999999999996</c:v>
              </c:pt>
              <c:pt idx="4174">
                <c:v>80.371800000000007</c:v>
              </c:pt>
              <c:pt idx="4175">
                <c:v>80.371200000000002</c:v>
              </c:pt>
              <c:pt idx="4176">
                <c:v>80.371200000000002</c:v>
              </c:pt>
              <c:pt idx="4177">
                <c:v>80.371200000000002</c:v>
              </c:pt>
              <c:pt idx="4178">
                <c:v>80.371200000000002</c:v>
              </c:pt>
              <c:pt idx="4179">
                <c:v>80.362300000000005</c:v>
              </c:pt>
              <c:pt idx="4180">
                <c:v>80.361000000000004</c:v>
              </c:pt>
              <c:pt idx="4181">
                <c:v>80.361000000000004</c:v>
              </c:pt>
              <c:pt idx="4182">
                <c:v>80.361000000000004</c:v>
              </c:pt>
              <c:pt idx="4183">
                <c:v>80.361000000000004</c:v>
              </c:pt>
              <c:pt idx="4184">
                <c:v>80.361000000000004</c:v>
              </c:pt>
              <c:pt idx="4185">
                <c:v>80.361000000000004</c:v>
              </c:pt>
              <c:pt idx="4186">
                <c:v>80.361000000000004</c:v>
              </c:pt>
              <c:pt idx="4187">
                <c:v>80.351099999999988</c:v>
              </c:pt>
              <c:pt idx="4188">
                <c:v>80.348500000000001</c:v>
              </c:pt>
              <c:pt idx="4189">
                <c:v>80.347100000000012</c:v>
              </c:pt>
              <c:pt idx="4190">
                <c:v>80.347100000000012</c:v>
              </c:pt>
              <c:pt idx="4191">
                <c:v>80.329099999999997</c:v>
              </c:pt>
              <c:pt idx="4192">
                <c:v>80.329099999999997</c:v>
              </c:pt>
              <c:pt idx="4193">
                <c:v>80.329099999999997</c:v>
              </c:pt>
              <c:pt idx="4194">
                <c:v>80.329099999999997</c:v>
              </c:pt>
              <c:pt idx="4195">
                <c:v>80.3249</c:v>
              </c:pt>
              <c:pt idx="4196">
                <c:v>80.3249</c:v>
              </c:pt>
              <c:pt idx="4197">
                <c:v>80.305700000000002</c:v>
              </c:pt>
              <c:pt idx="4198">
                <c:v>80.305700000000002</c:v>
              </c:pt>
              <c:pt idx="4199">
                <c:v>80.305700000000002</c:v>
              </c:pt>
              <c:pt idx="4200">
                <c:v>80.296199999999999</c:v>
              </c:pt>
              <c:pt idx="4201">
                <c:v>80.27</c:v>
              </c:pt>
              <c:pt idx="4202">
                <c:v>80.227400000000003</c:v>
              </c:pt>
              <c:pt idx="4203">
                <c:v>80.2196</c:v>
              </c:pt>
              <c:pt idx="4204">
                <c:v>80.215900000000005</c:v>
              </c:pt>
              <c:pt idx="4205">
                <c:v>80.212800000000001</c:v>
              </c:pt>
              <c:pt idx="4206">
                <c:v>80.210799999999992</c:v>
              </c:pt>
              <c:pt idx="4207">
                <c:v>80.208299999999994</c:v>
              </c:pt>
              <c:pt idx="4208">
                <c:v>80.197100000000006</c:v>
              </c:pt>
              <c:pt idx="4209">
                <c:v>80.182400000000001</c:v>
              </c:pt>
              <c:pt idx="4210">
                <c:v>80.182400000000001</c:v>
              </c:pt>
              <c:pt idx="4211">
                <c:v>80.182400000000001</c:v>
              </c:pt>
              <c:pt idx="4212">
                <c:v>80.182400000000001</c:v>
              </c:pt>
              <c:pt idx="4213">
                <c:v>80.175300000000007</c:v>
              </c:pt>
              <c:pt idx="4214">
                <c:v>80.172500000000014</c:v>
              </c:pt>
              <c:pt idx="4215">
                <c:v>80.172500000000014</c:v>
              </c:pt>
              <c:pt idx="4216">
                <c:v>80.171599999999998</c:v>
              </c:pt>
              <c:pt idx="4217">
                <c:v>80.171400000000006</c:v>
              </c:pt>
              <c:pt idx="4218">
                <c:v>80.153400000000005</c:v>
              </c:pt>
              <c:pt idx="4219">
                <c:v>80.104900000000001</c:v>
              </c:pt>
              <c:pt idx="4220">
                <c:v>80.096800000000002</c:v>
              </c:pt>
              <c:pt idx="4221">
                <c:v>80.095500000000001</c:v>
              </c:pt>
              <c:pt idx="4222">
                <c:v>80.095500000000001</c:v>
              </c:pt>
              <c:pt idx="4223">
                <c:v>80.095500000000001</c:v>
              </c:pt>
              <c:pt idx="4224">
                <c:v>80.095500000000001</c:v>
              </c:pt>
              <c:pt idx="4225">
                <c:v>80.060400000000001</c:v>
              </c:pt>
              <c:pt idx="4226">
                <c:v>80.060400000000001</c:v>
              </c:pt>
              <c:pt idx="4227">
                <c:v>80.060400000000001</c:v>
              </c:pt>
              <c:pt idx="4228">
                <c:v>80.060400000000001</c:v>
              </c:pt>
              <c:pt idx="4229">
                <c:v>80.060400000000001</c:v>
              </c:pt>
              <c:pt idx="4230">
                <c:v>80.060400000000001</c:v>
              </c:pt>
              <c:pt idx="4231">
                <c:v>80.060400000000001</c:v>
              </c:pt>
              <c:pt idx="4232">
                <c:v>80.060400000000001</c:v>
              </c:pt>
              <c:pt idx="4233">
                <c:v>80.054700000000011</c:v>
              </c:pt>
              <c:pt idx="4234">
                <c:v>80.054700000000011</c:v>
              </c:pt>
              <c:pt idx="4235">
                <c:v>80.0428</c:v>
              </c:pt>
              <c:pt idx="4236">
                <c:v>80.0428</c:v>
              </c:pt>
              <c:pt idx="4237">
                <c:v>80.039200000000008</c:v>
              </c:pt>
              <c:pt idx="4238">
                <c:v>80.039200000000008</c:v>
              </c:pt>
              <c:pt idx="4239">
                <c:v>80.022300000000001</c:v>
              </c:pt>
              <c:pt idx="4240">
                <c:v>80.022300000000001</c:v>
              </c:pt>
              <c:pt idx="4241">
                <c:v>80.022300000000001</c:v>
              </c:pt>
              <c:pt idx="4242">
                <c:v>80.022300000000001</c:v>
              </c:pt>
              <c:pt idx="4243">
                <c:v>80.022300000000001</c:v>
              </c:pt>
              <c:pt idx="4244">
                <c:v>80.003299999999996</c:v>
              </c:pt>
              <c:pt idx="4245">
                <c:v>79.998000000000005</c:v>
              </c:pt>
              <c:pt idx="4246">
                <c:v>79.998000000000005</c:v>
              </c:pt>
              <c:pt idx="4247">
                <c:v>79.998000000000005</c:v>
              </c:pt>
              <c:pt idx="4248">
                <c:v>79.998000000000005</c:v>
              </c:pt>
              <c:pt idx="4249">
                <c:v>79.998000000000005</c:v>
              </c:pt>
              <c:pt idx="4250">
                <c:v>79.998000000000005</c:v>
              </c:pt>
              <c:pt idx="4251">
                <c:v>79.996099999999998</c:v>
              </c:pt>
              <c:pt idx="4252">
                <c:v>79.996099999999998</c:v>
              </c:pt>
              <c:pt idx="4253">
                <c:v>79.996099999999998</c:v>
              </c:pt>
              <c:pt idx="4254">
                <c:v>79.996099999999998</c:v>
              </c:pt>
              <c:pt idx="4255">
                <c:v>79.996099999999998</c:v>
              </c:pt>
              <c:pt idx="4256">
                <c:v>79.996099999999998</c:v>
              </c:pt>
              <c:pt idx="4257">
                <c:v>79.995199999999997</c:v>
              </c:pt>
              <c:pt idx="4258">
                <c:v>79.995199999999997</c:v>
              </c:pt>
              <c:pt idx="4259">
                <c:v>79.976699999999994</c:v>
              </c:pt>
              <c:pt idx="4260">
                <c:v>79.974800000000002</c:v>
              </c:pt>
              <c:pt idx="4261">
                <c:v>79.974800000000002</c:v>
              </c:pt>
              <c:pt idx="4262">
                <c:v>79.974800000000002</c:v>
              </c:pt>
              <c:pt idx="4263">
                <c:v>79.974800000000002</c:v>
              </c:pt>
              <c:pt idx="4264">
                <c:v>79.974800000000002</c:v>
              </c:pt>
              <c:pt idx="4265">
                <c:v>79.974800000000002</c:v>
              </c:pt>
              <c:pt idx="4266">
                <c:v>79.974800000000002</c:v>
              </c:pt>
              <c:pt idx="4267">
                <c:v>79.974800000000002</c:v>
              </c:pt>
              <c:pt idx="4268">
                <c:v>79.974800000000002</c:v>
              </c:pt>
              <c:pt idx="4269">
                <c:v>79.972799999999992</c:v>
              </c:pt>
              <c:pt idx="4270">
                <c:v>79.972799999999992</c:v>
              </c:pt>
              <c:pt idx="4271">
                <c:v>79.972799999999992</c:v>
              </c:pt>
              <c:pt idx="4272">
                <c:v>79.972799999999992</c:v>
              </c:pt>
              <c:pt idx="4273">
                <c:v>79.972799999999992</c:v>
              </c:pt>
              <c:pt idx="4274">
                <c:v>79.963700000000003</c:v>
              </c:pt>
              <c:pt idx="4275">
                <c:v>79.963700000000003</c:v>
              </c:pt>
              <c:pt idx="4276">
                <c:v>79.963700000000003</c:v>
              </c:pt>
              <c:pt idx="4277">
                <c:v>79.958100000000002</c:v>
              </c:pt>
              <c:pt idx="4278">
                <c:v>79.943100000000001</c:v>
              </c:pt>
              <c:pt idx="4279">
                <c:v>79.943100000000001</c:v>
              </c:pt>
              <c:pt idx="4280">
                <c:v>79.943100000000001</c:v>
              </c:pt>
              <c:pt idx="4281">
                <c:v>79.943100000000001</c:v>
              </c:pt>
              <c:pt idx="4282">
                <c:v>79.934699999999992</c:v>
              </c:pt>
              <c:pt idx="4283">
                <c:v>79.934699999999992</c:v>
              </c:pt>
              <c:pt idx="4284">
                <c:v>79.927099999999996</c:v>
              </c:pt>
              <c:pt idx="4285">
                <c:v>79.914300000000011</c:v>
              </c:pt>
              <c:pt idx="4286">
                <c:v>79.913600000000002</c:v>
              </c:pt>
              <c:pt idx="4287">
                <c:v>79.910700000000006</c:v>
              </c:pt>
              <c:pt idx="4288">
                <c:v>79.900499999999994</c:v>
              </c:pt>
              <c:pt idx="4289">
                <c:v>79.900499999999994</c:v>
              </c:pt>
              <c:pt idx="4290">
                <c:v>79.900499999999994</c:v>
              </c:pt>
              <c:pt idx="4291">
                <c:v>79.900499999999994</c:v>
              </c:pt>
              <c:pt idx="4292">
                <c:v>79.892699999999991</c:v>
              </c:pt>
              <c:pt idx="4293">
                <c:v>79.892699999999991</c:v>
              </c:pt>
              <c:pt idx="4294">
                <c:v>79.892699999999991</c:v>
              </c:pt>
              <c:pt idx="4295">
                <c:v>79.883099999999999</c:v>
              </c:pt>
              <c:pt idx="4296">
                <c:v>79.883099999999999</c:v>
              </c:pt>
              <c:pt idx="4297">
                <c:v>79.883099999999999</c:v>
              </c:pt>
              <c:pt idx="4298">
                <c:v>79.881599999999992</c:v>
              </c:pt>
              <c:pt idx="4299">
                <c:v>79.881599999999992</c:v>
              </c:pt>
              <c:pt idx="4300">
                <c:v>79.870599999999996</c:v>
              </c:pt>
              <c:pt idx="4301">
                <c:v>79.869600000000005</c:v>
              </c:pt>
              <c:pt idx="4302">
                <c:v>79.869600000000005</c:v>
              </c:pt>
              <c:pt idx="4303">
                <c:v>79.869600000000005</c:v>
              </c:pt>
              <c:pt idx="4304">
                <c:v>79.869600000000005</c:v>
              </c:pt>
              <c:pt idx="4305">
                <c:v>79.86930000000001</c:v>
              </c:pt>
              <c:pt idx="4306">
                <c:v>79.8643</c:v>
              </c:pt>
              <c:pt idx="4307">
                <c:v>79.83850000000001</c:v>
              </c:pt>
              <c:pt idx="4308">
                <c:v>79.83850000000001</c:v>
              </c:pt>
              <c:pt idx="4309">
                <c:v>79.8322</c:v>
              </c:pt>
              <c:pt idx="4310">
                <c:v>79.8322</c:v>
              </c:pt>
              <c:pt idx="4311">
                <c:v>79.831100000000006</c:v>
              </c:pt>
              <c:pt idx="4312">
                <c:v>79.831100000000006</c:v>
              </c:pt>
              <c:pt idx="4313">
                <c:v>79.831100000000006</c:v>
              </c:pt>
              <c:pt idx="4314">
                <c:v>79.822100000000006</c:v>
              </c:pt>
              <c:pt idx="4315">
                <c:v>79.822100000000006</c:v>
              </c:pt>
              <c:pt idx="4316">
                <c:v>79.822100000000006</c:v>
              </c:pt>
              <c:pt idx="4317">
                <c:v>79.819200000000009</c:v>
              </c:pt>
              <c:pt idx="4318">
                <c:v>79.819000000000003</c:v>
              </c:pt>
              <c:pt idx="4319">
                <c:v>79.819000000000003</c:v>
              </c:pt>
              <c:pt idx="4320">
                <c:v>79.819000000000003</c:v>
              </c:pt>
              <c:pt idx="4321">
                <c:v>79.808500000000009</c:v>
              </c:pt>
              <c:pt idx="4322">
                <c:v>79.808500000000009</c:v>
              </c:pt>
              <c:pt idx="4323">
                <c:v>79.789500000000004</c:v>
              </c:pt>
              <c:pt idx="4324">
                <c:v>79.775499999999994</c:v>
              </c:pt>
              <c:pt idx="4325">
                <c:v>79.772099999999995</c:v>
              </c:pt>
              <c:pt idx="4326">
                <c:v>79.772099999999995</c:v>
              </c:pt>
              <c:pt idx="4327">
                <c:v>79.768699999999995</c:v>
              </c:pt>
              <c:pt idx="4328">
                <c:v>79.764299999999992</c:v>
              </c:pt>
              <c:pt idx="4329">
                <c:v>79.753199999999993</c:v>
              </c:pt>
              <c:pt idx="4330">
                <c:v>79.753199999999993</c:v>
              </c:pt>
              <c:pt idx="4331">
                <c:v>79.750200000000007</c:v>
              </c:pt>
              <c:pt idx="4332">
                <c:v>79.750200000000007</c:v>
              </c:pt>
              <c:pt idx="4333">
                <c:v>79.750200000000007</c:v>
              </c:pt>
              <c:pt idx="4334">
                <c:v>79.750200000000007</c:v>
              </c:pt>
              <c:pt idx="4335">
                <c:v>79.750200000000007</c:v>
              </c:pt>
              <c:pt idx="4336">
                <c:v>79.750200000000007</c:v>
              </c:pt>
              <c:pt idx="4337">
                <c:v>79.749899999999997</c:v>
              </c:pt>
              <c:pt idx="4338">
                <c:v>79.740300000000005</c:v>
              </c:pt>
              <c:pt idx="4339">
                <c:v>79.735900000000001</c:v>
              </c:pt>
              <c:pt idx="4340">
                <c:v>79.7316</c:v>
              </c:pt>
              <c:pt idx="4341">
                <c:v>79.730400000000003</c:v>
              </c:pt>
              <c:pt idx="4342">
                <c:v>79.723100000000002</c:v>
              </c:pt>
              <c:pt idx="4343">
                <c:v>79.723100000000002</c:v>
              </c:pt>
              <c:pt idx="4344">
                <c:v>79.723100000000002</c:v>
              </c:pt>
              <c:pt idx="4345">
                <c:v>79.723100000000002</c:v>
              </c:pt>
              <c:pt idx="4346">
                <c:v>79.722200000000001</c:v>
              </c:pt>
              <c:pt idx="4347">
                <c:v>79.722200000000001</c:v>
              </c:pt>
              <c:pt idx="4348">
                <c:v>79.717600000000004</c:v>
              </c:pt>
              <c:pt idx="4349">
                <c:v>79.717600000000004</c:v>
              </c:pt>
              <c:pt idx="4350">
                <c:v>79.716700000000003</c:v>
              </c:pt>
              <c:pt idx="4351">
                <c:v>79.713200000000001</c:v>
              </c:pt>
              <c:pt idx="4352">
                <c:v>79.713200000000001</c:v>
              </c:pt>
              <c:pt idx="4353">
                <c:v>79.713200000000001</c:v>
              </c:pt>
              <c:pt idx="4354">
                <c:v>79.712100000000007</c:v>
              </c:pt>
              <c:pt idx="4355">
                <c:v>79.710400000000007</c:v>
              </c:pt>
              <c:pt idx="4356">
                <c:v>79.710400000000007</c:v>
              </c:pt>
              <c:pt idx="4357">
                <c:v>79.706500000000005</c:v>
              </c:pt>
              <c:pt idx="4358">
                <c:v>79.706500000000005</c:v>
              </c:pt>
              <c:pt idx="4359">
                <c:v>79.706500000000005</c:v>
              </c:pt>
              <c:pt idx="4360">
                <c:v>79.703299999999999</c:v>
              </c:pt>
              <c:pt idx="4361">
                <c:v>79.703299999999999</c:v>
              </c:pt>
              <c:pt idx="4362">
                <c:v>79.703299999999999</c:v>
              </c:pt>
              <c:pt idx="4363">
                <c:v>79.703299999999999</c:v>
              </c:pt>
              <c:pt idx="4364">
                <c:v>79.681600000000003</c:v>
              </c:pt>
              <c:pt idx="4365">
                <c:v>79.681600000000003</c:v>
              </c:pt>
              <c:pt idx="4366">
                <c:v>79.681600000000003</c:v>
              </c:pt>
              <c:pt idx="4367">
                <c:v>79.681600000000003</c:v>
              </c:pt>
              <c:pt idx="4368">
                <c:v>79.681600000000003</c:v>
              </c:pt>
              <c:pt idx="4369">
                <c:v>79.681600000000003</c:v>
              </c:pt>
              <c:pt idx="4370">
                <c:v>79.680300000000003</c:v>
              </c:pt>
              <c:pt idx="4371">
                <c:v>79.680300000000003</c:v>
              </c:pt>
              <c:pt idx="4372">
                <c:v>79.664800000000014</c:v>
              </c:pt>
              <c:pt idx="4373">
                <c:v>79.644999999999996</c:v>
              </c:pt>
              <c:pt idx="4374">
                <c:v>79.627999999999986</c:v>
              </c:pt>
              <c:pt idx="4375">
                <c:v>79.627999999999986</c:v>
              </c:pt>
              <c:pt idx="4376">
                <c:v>79.627999999999986</c:v>
              </c:pt>
              <c:pt idx="4377">
                <c:v>79.627999999999986</c:v>
              </c:pt>
              <c:pt idx="4378">
                <c:v>79.616399999999999</c:v>
              </c:pt>
              <c:pt idx="4379">
                <c:v>79.616399999999999</c:v>
              </c:pt>
              <c:pt idx="4380">
                <c:v>79.616399999999999</c:v>
              </c:pt>
              <c:pt idx="4381">
                <c:v>79.616399999999999</c:v>
              </c:pt>
              <c:pt idx="4382">
                <c:v>79.616399999999999</c:v>
              </c:pt>
              <c:pt idx="4383">
                <c:v>79.613399999999999</c:v>
              </c:pt>
              <c:pt idx="4384">
                <c:v>79.613399999999999</c:v>
              </c:pt>
              <c:pt idx="4385">
                <c:v>79.613399999999999</c:v>
              </c:pt>
              <c:pt idx="4386">
                <c:v>79.613399999999999</c:v>
              </c:pt>
              <c:pt idx="4387">
                <c:v>79.613399999999999</c:v>
              </c:pt>
              <c:pt idx="4388">
                <c:v>79.613399999999999</c:v>
              </c:pt>
              <c:pt idx="4389">
                <c:v>79.613399999999999</c:v>
              </c:pt>
              <c:pt idx="4390">
                <c:v>79.613399999999999</c:v>
              </c:pt>
              <c:pt idx="4391">
                <c:v>79.613399999999999</c:v>
              </c:pt>
              <c:pt idx="4392">
                <c:v>79.613399999999999</c:v>
              </c:pt>
              <c:pt idx="4393">
                <c:v>79.613399999999999</c:v>
              </c:pt>
              <c:pt idx="4394">
                <c:v>79.613399999999999</c:v>
              </c:pt>
              <c:pt idx="4395">
                <c:v>79.611400000000003</c:v>
              </c:pt>
              <c:pt idx="4396">
                <c:v>79.60499999999999</c:v>
              </c:pt>
              <c:pt idx="4397">
                <c:v>79.60499999999999</c:v>
              </c:pt>
              <c:pt idx="4398">
                <c:v>79.60499999999999</c:v>
              </c:pt>
              <c:pt idx="4399">
                <c:v>79.60499999999999</c:v>
              </c:pt>
              <c:pt idx="4400">
                <c:v>79.60499999999999</c:v>
              </c:pt>
              <c:pt idx="4401">
                <c:v>79.60499999999999</c:v>
              </c:pt>
              <c:pt idx="4402">
                <c:v>79.597700000000003</c:v>
              </c:pt>
              <c:pt idx="4403">
                <c:v>79.597700000000003</c:v>
              </c:pt>
              <c:pt idx="4404">
                <c:v>79.597700000000003</c:v>
              </c:pt>
              <c:pt idx="4405">
                <c:v>79.597700000000003</c:v>
              </c:pt>
              <c:pt idx="4406">
                <c:v>79.595500000000001</c:v>
              </c:pt>
              <c:pt idx="4407">
                <c:v>79.595500000000001</c:v>
              </c:pt>
              <c:pt idx="4408">
                <c:v>79.589300000000009</c:v>
              </c:pt>
              <c:pt idx="4409">
                <c:v>79.589300000000009</c:v>
              </c:pt>
              <c:pt idx="4410">
                <c:v>79.589300000000009</c:v>
              </c:pt>
              <c:pt idx="4411">
                <c:v>79.570799999999991</c:v>
              </c:pt>
              <c:pt idx="4412">
                <c:v>79.570799999999991</c:v>
              </c:pt>
              <c:pt idx="4413">
                <c:v>79.570799999999991</c:v>
              </c:pt>
              <c:pt idx="4414">
                <c:v>79.570799999999991</c:v>
              </c:pt>
              <c:pt idx="4415">
                <c:v>79.570799999999991</c:v>
              </c:pt>
              <c:pt idx="4416">
                <c:v>79.558999999999997</c:v>
              </c:pt>
              <c:pt idx="4417">
                <c:v>79.558999999999997</c:v>
              </c:pt>
              <c:pt idx="4418">
                <c:v>79.558999999999997</c:v>
              </c:pt>
              <c:pt idx="4419">
                <c:v>79.556899999999999</c:v>
              </c:pt>
              <c:pt idx="4420">
                <c:v>79.550200000000004</c:v>
              </c:pt>
              <c:pt idx="4421">
                <c:v>79.517200000000003</c:v>
              </c:pt>
              <c:pt idx="4422">
                <c:v>79.500299999999996</c:v>
              </c:pt>
              <c:pt idx="4423">
                <c:v>79.500299999999996</c:v>
              </c:pt>
              <c:pt idx="4424">
                <c:v>79.500299999999996</c:v>
              </c:pt>
              <c:pt idx="4425">
                <c:v>79.500299999999996</c:v>
              </c:pt>
              <c:pt idx="4426">
                <c:v>79.500299999999996</c:v>
              </c:pt>
              <c:pt idx="4427">
                <c:v>79.49499999999999</c:v>
              </c:pt>
              <c:pt idx="4428">
                <c:v>79.478800000000007</c:v>
              </c:pt>
              <c:pt idx="4429">
                <c:v>79.476900000000001</c:v>
              </c:pt>
              <c:pt idx="4430">
                <c:v>79.476900000000001</c:v>
              </c:pt>
              <c:pt idx="4431">
                <c:v>79.474299999999999</c:v>
              </c:pt>
              <c:pt idx="4432">
                <c:v>79.4726</c:v>
              </c:pt>
              <c:pt idx="4433">
                <c:v>79.4726</c:v>
              </c:pt>
              <c:pt idx="4434">
                <c:v>79.472499999999997</c:v>
              </c:pt>
              <c:pt idx="4435">
                <c:v>79.470300000000009</c:v>
              </c:pt>
              <c:pt idx="4436">
                <c:v>79.470300000000009</c:v>
              </c:pt>
              <c:pt idx="4437">
                <c:v>79.4696</c:v>
              </c:pt>
              <c:pt idx="4438">
                <c:v>79.4696</c:v>
              </c:pt>
              <c:pt idx="4439">
                <c:v>79.4696</c:v>
              </c:pt>
              <c:pt idx="4440">
                <c:v>79.467200000000005</c:v>
              </c:pt>
              <c:pt idx="4441">
                <c:v>79.452400000000011</c:v>
              </c:pt>
              <c:pt idx="4442">
                <c:v>79.452400000000011</c:v>
              </c:pt>
              <c:pt idx="4443">
                <c:v>79.452400000000011</c:v>
              </c:pt>
              <c:pt idx="4444">
                <c:v>79.452400000000011</c:v>
              </c:pt>
              <c:pt idx="4445">
                <c:v>79.452400000000011</c:v>
              </c:pt>
              <c:pt idx="4446">
                <c:v>79.452400000000011</c:v>
              </c:pt>
              <c:pt idx="4447">
                <c:v>79.452400000000011</c:v>
              </c:pt>
              <c:pt idx="4448">
                <c:v>79.452400000000011</c:v>
              </c:pt>
              <c:pt idx="4449">
                <c:v>79.4512</c:v>
              </c:pt>
              <c:pt idx="4450">
                <c:v>79.446999999999989</c:v>
              </c:pt>
              <c:pt idx="4451">
                <c:v>79.441800000000001</c:v>
              </c:pt>
              <c:pt idx="4452">
                <c:v>79.441800000000001</c:v>
              </c:pt>
              <c:pt idx="4453">
                <c:v>79.434699999999992</c:v>
              </c:pt>
              <c:pt idx="4454">
                <c:v>79.434699999999992</c:v>
              </c:pt>
              <c:pt idx="4455">
                <c:v>79.430200000000013</c:v>
              </c:pt>
              <c:pt idx="4456">
                <c:v>79.430200000000013</c:v>
              </c:pt>
              <c:pt idx="4457">
                <c:v>79.430200000000013</c:v>
              </c:pt>
              <c:pt idx="4458">
                <c:v>79.430200000000013</c:v>
              </c:pt>
              <c:pt idx="4459">
                <c:v>79.424300000000002</c:v>
              </c:pt>
              <c:pt idx="4460">
                <c:v>79.424300000000002</c:v>
              </c:pt>
              <c:pt idx="4461">
                <c:v>79.424300000000002</c:v>
              </c:pt>
              <c:pt idx="4462">
                <c:v>79.424300000000002</c:v>
              </c:pt>
              <c:pt idx="4463">
                <c:v>79.379199999999997</c:v>
              </c:pt>
              <c:pt idx="4464">
                <c:v>79.379199999999997</c:v>
              </c:pt>
              <c:pt idx="4465">
                <c:v>79.379199999999997</c:v>
              </c:pt>
              <c:pt idx="4466">
                <c:v>79.379199999999997</c:v>
              </c:pt>
              <c:pt idx="4467">
                <c:v>79.379199999999997</c:v>
              </c:pt>
              <c:pt idx="4468">
                <c:v>79.379199999999997</c:v>
              </c:pt>
              <c:pt idx="4469">
                <c:v>79.348600000000005</c:v>
              </c:pt>
              <c:pt idx="4470">
                <c:v>79.314999999999998</c:v>
              </c:pt>
              <c:pt idx="4471">
                <c:v>79.314999999999998</c:v>
              </c:pt>
              <c:pt idx="4472">
                <c:v>79.314999999999998</c:v>
              </c:pt>
              <c:pt idx="4473">
                <c:v>79.314999999999998</c:v>
              </c:pt>
              <c:pt idx="4474">
                <c:v>79.303700000000006</c:v>
              </c:pt>
              <c:pt idx="4475">
                <c:v>79.303700000000006</c:v>
              </c:pt>
              <c:pt idx="4476">
                <c:v>79.303700000000006</c:v>
              </c:pt>
              <c:pt idx="4477">
                <c:v>79.293000000000006</c:v>
              </c:pt>
              <c:pt idx="4478">
                <c:v>79.2834</c:v>
              </c:pt>
              <c:pt idx="4479">
                <c:v>79.2834</c:v>
              </c:pt>
              <c:pt idx="4480">
                <c:v>79.2834</c:v>
              </c:pt>
              <c:pt idx="4481">
                <c:v>79.281700000000001</c:v>
              </c:pt>
              <c:pt idx="4482">
                <c:v>79.278300000000002</c:v>
              </c:pt>
              <c:pt idx="4483">
                <c:v>79.277200000000008</c:v>
              </c:pt>
              <c:pt idx="4484">
                <c:v>79.277200000000008</c:v>
              </c:pt>
              <c:pt idx="4485">
                <c:v>79.277200000000008</c:v>
              </c:pt>
              <c:pt idx="4486">
                <c:v>79.277200000000008</c:v>
              </c:pt>
              <c:pt idx="4487">
                <c:v>79.273600000000002</c:v>
              </c:pt>
              <c:pt idx="4488">
                <c:v>79.255400000000009</c:v>
              </c:pt>
              <c:pt idx="4489">
                <c:v>79.238500000000002</c:v>
              </c:pt>
              <c:pt idx="4490">
                <c:v>79.238500000000002</c:v>
              </c:pt>
              <c:pt idx="4491">
                <c:v>79.238500000000002</c:v>
              </c:pt>
              <c:pt idx="4492">
                <c:v>79.238500000000002</c:v>
              </c:pt>
              <c:pt idx="4493">
                <c:v>79.238500000000002</c:v>
              </c:pt>
              <c:pt idx="4494">
                <c:v>79.238500000000002</c:v>
              </c:pt>
              <c:pt idx="4495">
                <c:v>79.233599999999996</c:v>
              </c:pt>
              <c:pt idx="4496">
                <c:v>79.233599999999996</c:v>
              </c:pt>
              <c:pt idx="4497">
                <c:v>79.231400000000008</c:v>
              </c:pt>
              <c:pt idx="4498">
                <c:v>79.231400000000008</c:v>
              </c:pt>
              <c:pt idx="4499">
                <c:v>79.231400000000008</c:v>
              </c:pt>
              <c:pt idx="4500">
                <c:v>79.214500000000001</c:v>
              </c:pt>
              <c:pt idx="4501">
                <c:v>79.206600000000009</c:v>
              </c:pt>
              <c:pt idx="4502">
                <c:v>79.206600000000009</c:v>
              </c:pt>
              <c:pt idx="4503">
                <c:v>79.202999999999989</c:v>
              </c:pt>
              <c:pt idx="4504">
                <c:v>79.187300000000008</c:v>
              </c:pt>
              <c:pt idx="4505">
                <c:v>79.1721</c:v>
              </c:pt>
              <c:pt idx="4506">
                <c:v>79.159300000000002</c:v>
              </c:pt>
              <c:pt idx="4507">
                <c:v>79.156700000000001</c:v>
              </c:pt>
              <c:pt idx="4508">
                <c:v>79.128600000000006</c:v>
              </c:pt>
              <c:pt idx="4509">
                <c:v>79.128500000000003</c:v>
              </c:pt>
              <c:pt idx="4510">
                <c:v>79.110500000000002</c:v>
              </c:pt>
              <c:pt idx="4511">
                <c:v>79.110500000000002</c:v>
              </c:pt>
              <c:pt idx="4512">
                <c:v>79.110500000000002</c:v>
              </c:pt>
              <c:pt idx="4513">
                <c:v>79.110500000000002</c:v>
              </c:pt>
              <c:pt idx="4514">
                <c:v>79.087999999999994</c:v>
              </c:pt>
              <c:pt idx="4515">
                <c:v>79.085799999999992</c:v>
              </c:pt>
              <c:pt idx="4516">
                <c:v>79.0745</c:v>
              </c:pt>
              <c:pt idx="4517">
                <c:v>79.0745</c:v>
              </c:pt>
              <c:pt idx="4518">
                <c:v>79.057700000000011</c:v>
              </c:pt>
              <c:pt idx="4519">
                <c:v>79.022300000000001</c:v>
              </c:pt>
              <c:pt idx="4520">
                <c:v>79.022300000000001</c:v>
              </c:pt>
              <c:pt idx="4521">
                <c:v>79.015799999999999</c:v>
              </c:pt>
              <c:pt idx="4522">
                <c:v>79.012600000000006</c:v>
              </c:pt>
              <c:pt idx="4523">
                <c:v>79.012600000000006</c:v>
              </c:pt>
              <c:pt idx="4524">
                <c:v>79.00930000000001</c:v>
              </c:pt>
              <c:pt idx="4525">
                <c:v>78.987499999999997</c:v>
              </c:pt>
              <c:pt idx="4526">
                <c:v>78.987499999999997</c:v>
              </c:pt>
              <c:pt idx="4527">
                <c:v>78.987499999999997</c:v>
              </c:pt>
              <c:pt idx="4528">
                <c:v>78.958500000000001</c:v>
              </c:pt>
              <c:pt idx="4529">
                <c:v>78.957599999999999</c:v>
              </c:pt>
              <c:pt idx="4530">
                <c:v>78.957599999999999</c:v>
              </c:pt>
              <c:pt idx="4531">
                <c:v>78.957599999999999</c:v>
              </c:pt>
              <c:pt idx="4532">
                <c:v>78.957599999999999</c:v>
              </c:pt>
              <c:pt idx="4533">
                <c:v>78.957599999999999</c:v>
              </c:pt>
              <c:pt idx="4534">
                <c:v>78.957599999999999</c:v>
              </c:pt>
              <c:pt idx="4535">
                <c:v>78.956500000000005</c:v>
              </c:pt>
              <c:pt idx="4536">
                <c:v>78.944100000000006</c:v>
              </c:pt>
              <c:pt idx="4537">
                <c:v>78.925900000000013</c:v>
              </c:pt>
              <c:pt idx="4538">
                <c:v>78.925900000000013</c:v>
              </c:pt>
              <c:pt idx="4539">
                <c:v>78.925900000000013</c:v>
              </c:pt>
              <c:pt idx="4540">
                <c:v>78.925900000000013</c:v>
              </c:pt>
              <c:pt idx="4541">
                <c:v>78.925900000000013</c:v>
              </c:pt>
              <c:pt idx="4542">
                <c:v>78.9131</c:v>
              </c:pt>
              <c:pt idx="4543">
                <c:v>78.869599999999991</c:v>
              </c:pt>
              <c:pt idx="4544">
                <c:v>78.869599999999991</c:v>
              </c:pt>
              <c:pt idx="4545">
                <c:v>78.849299999999999</c:v>
              </c:pt>
              <c:pt idx="4546">
                <c:v>78.849299999999999</c:v>
              </c:pt>
              <c:pt idx="4547">
                <c:v>78.844399999999993</c:v>
              </c:pt>
              <c:pt idx="4548">
                <c:v>78.808600000000013</c:v>
              </c:pt>
              <c:pt idx="4549">
                <c:v>78.807200000000009</c:v>
              </c:pt>
              <c:pt idx="4550">
                <c:v>78.789800000000014</c:v>
              </c:pt>
              <c:pt idx="4551">
                <c:v>78.789800000000014</c:v>
              </c:pt>
              <c:pt idx="4552">
                <c:v>78.764799999999994</c:v>
              </c:pt>
              <c:pt idx="4553">
                <c:v>78.764799999999994</c:v>
              </c:pt>
              <c:pt idx="4554">
                <c:v>78.764799999999994</c:v>
              </c:pt>
              <c:pt idx="4555">
                <c:v>78.764799999999994</c:v>
              </c:pt>
              <c:pt idx="4556">
                <c:v>78.761899999999997</c:v>
              </c:pt>
              <c:pt idx="4557">
                <c:v>78.761899999999997</c:v>
              </c:pt>
              <c:pt idx="4558">
                <c:v>78.746400000000008</c:v>
              </c:pt>
              <c:pt idx="4559">
                <c:v>78.746400000000008</c:v>
              </c:pt>
              <c:pt idx="4560">
                <c:v>78.743400000000008</c:v>
              </c:pt>
              <c:pt idx="4561">
                <c:v>78.701900000000009</c:v>
              </c:pt>
              <c:pt idx="4562">
                <c:v>78.698999999999998</c:v>
              </c:pt>
              <c:pt idx="4563">
                <c:v>78.686999999999998</c:v>
              </c:pt>
              <c:pt idx="4564">
                <c:v>78.685199999999995</c:v>
              </c:pt>
              <c:pt idx="4565">
                <c:v>78.662400000000005</c:v>
              </c:pt>
              <c:pt idx="4566">
                <c:v>78.662400000000005</c:v>
              </c:pt>
              <c:pt idx="4567">
                <c:v>78.662400000000005</c:v>
              </c:pt>
              <c:pt idx="4568">
                <c:v>78.659900000000007</c:v>
              </c:pt>
              <c:pt idx="4569">
                <c:v>78.647499999999994</c:v>
              </c:pt>
              <c:pt idx="4570">
                <c:v>78.647499999999994</c:v>
              </c:pt>
              <c:pt idx="4571">
                <c:v>78.647499999999994</c:v>
              </c:pt>
              <c:pt idx="4572">
                <c:v>78.647499999999994</c:v>
              </c:pt>
              <c:pt idx="4573">
                <c:v>78.623499999999993</c:v>
              </c:pt>
              <c:pt idx="4574">
                <c:v>78.623499999999993</c:v>
              </c:pt>
              <c:pt idx="4575">
                <c:v>78.623499999999993</c:v>
              </c:pt>
              <c:pt idx="4576">
                <c:v>78.623499999999993</c:v>
              </c:pt>
              <c:pt idx="4577">
                <c:v>78.623499999999993</c:v>
              </c:pt>
              <c:pt idx="4578">
                <c:v>78.623499999999993</c:v>
              </c:pt>
              <c:pt idx="4579">
                <c:v>78.619400000000013</c:v>
              </c:pt>
              <c:pt idx="4580">
                <c:v>78.61</c:v>
              </c:pt>
              <c:pt idx="4581">
                <c:v>78.61</c:v>
              </c:pt>
              <c:pt idx="4582">
                <c:v>78.61</c:v>
              </c:pt>
              <c:pt idx="4583">
                <c:v>78.61</c:v>
              </c:pt>
              <c:pt idx="4584">
                <c:v>78.61</c:v>
              </c:pt>
              <c:pt idx="4585">
                <c:v>78.61</c:v>
              </c:pt>
              <c:pt idx="4586">
                <c:v>78.61</c:v>
              </c:pt>
              <c:pt idx="4587">
                <c:v>78.61</c:v>
              </c:pt>
              <c:pt idx="4588">
                <c:v>78.61</c:v>
              </c:pt>
              <c:pt idx="4589">
                <c:v>78.588999999999999</c:v>
              </c:pt>
              <c:pt idx="4590">
                <c:v>78.588999999999999</c:v>
              </c:pt>
              <c:pt idx="4591">
                <c:v>78.584299999999999</c:v>
              </c:pt>
              <c:pt idx="4592">
                <c:v>78.584299999999999</c:v>
              </c:pt>
              <c:pt idx="4593">
                <c:v>78.562999999999988</c:v>
              </c:pt>
              <c:pt idx="4594">
                <c:v>78.562999999999988</c:v>
              </c:pt>
              <c:pt idx="4595">
                <c:v>78.562999999999988</c:v>
              </c:pt>
              <c:pt idx="4596">
                <c:v>78.562999999999988</c:v>
              </c:pt>
              <c:pt idx="4597">
                <c:v>78.562999999999988</c:v>
              </c:pt>
              <c:pt idx="4598">
                <c:v>78.562999999999988</c:v>
              </c:pt>
              <c:pt idx="4599">
                <c:v>78.557700000000011</c:v>
              </c:pt>
              <c:pt idx="4600">
                <c:v>78.557700000000011</c:v>
              </c:pt>
              <c:pt idx="4601">
                <c:v>78.557700000000011</c:v>
              </c:pt>
              <c:pt idx="4602">
                <c:v>78.557700000000011</c:v>
              </c:pt>
              <c:pt idx="4603">
                <c:v>78.557700000000011</c:v>
              </c:pt>
              <c:pt idx="4604">
                <c:v>78.538800000000009</c:v>
              </c:pt>
              <c:pt idx="4605">
                <c:v>78.511800000000008</c:v>
              </c:pt>
              <c:pt idx="4606">
                <c:v>78.493900000000011</c:v>
              </c:pt>
              <c:pt idx="4607">
                <c:v>78.493900000000011</c:v>
              </c:pt>
              <c:pt idx="4608">
                <c:v>78.452700000000007</c:v>
              </c:pt>
              <c:pt idx="4609">
                <c:v>78.434799999999996</c:v>
              </c:pt>
              <c:pt idx="4610">
                <c:v>78.376200000000011</c:v>
              </c:pt>
              <c:pt idx="4611">
                <c:v>78.3506</c:v>
              </c:pt>
              <c:pt idx="4612">
                <c:v>78.289300000000011</c:v>
              </c:pt>
              <c:pt idx="4613">
                <c:v>78.289300000000011</c:v>
              </c:pt>
              <c:pt idx="4614">
                <c:v>78.289300000000011</c:v>
              </c:pt>
              <c:pt idx="4615">
                <c:v>78.289300000000011</c:v>
              </c:pt>
              <c:pt idx="4616">
                <c:v>78.289300000000011</c:v>
              </c:pt>
              <c:pt idx="4617">
                <c:v>78.289300000000011</c:v>
              </c:pt>
              <c:pt idx="4618">
                <c:v>78.289300000000011</c:v>
              </c:pt>
              <c:pt idx="4619">
                <c:v>78.253999999999991</c:v>
              </c:pt>
              <c:pt idx="4620">
                <c:v>78.034800000000004</c:v>
              </c:pt>
              <c:pt idx="4621">
                <c:v>78.027100000000004</c:v>
              </c:pt>
              <c:pt idx="4622">
                <c:v>78.027100000000004</c:v>
              </c:pt>
              <c:pt idx="4623">
                <c:v>78.027100000000004</c:v>
              </c:pt>
              <c:pt idx="4624">
                <c:v>78.027100000000004</c:v>
              </c:pt>
              <c:pt idx="4625">
                <c:v>78.023300000000006</c:v>
              </c:pt>
              <c:pt idx="4626">
                <c:v>78.001100000000008</c:v>
              </c:pt>
              <c:pt idx="4627">
                <c:v>78.001100000000008</c:v>
              </c:pt>
              <c:pt idx="4628">
                <c:v>77.988700000000009</c:v>
              </c:pt>
              <c:pt idx="4629">
                <c:v>77.988700000000009</c:v>
              </c:pt>
              <c:pt idx="4630">
                <c:v>77.988700000000009</c:v>
              </c:pt>
              <c:pt idx="4631">
                <c:v>77.988700000000009</c:v>
              </c:pt>
              <c:pt idx="4632">
                <c:v>77.946200000000005</c:v>
              </c:pt>
              <c:pt idx="4633">
                <c:v>77.946200000000005</c:v>
              </c:pt>
              <c:pt idx="4634">
                <c:v>77.933799999999991</c:v>
              </c:pt>
              <c:pt idx="4635">
                <c:v>77.862899999999996</c:v>
              </c:pt>
              <c:pt idx="4636">
                <c:v>77.862899999999996</c:v>
              </c:pt>
              <c:pt idx="4637">
                <c:v>77.862899999999996</c:v>
              </c:pt>
              <c:pt idx="4638">
                <c:v>77.862899999999996</c:v>
              </c:pt>
              <c:pt idx="4639">
                <c:v>77.862899999999996</c:v>
              </c:pt>
              <c:pt idx="4640">
                <c:v>77.862899999999996</c:v>
              </c:pt>
              <c:pt idx="4641">
                <c:v>77.858899999999991</c:v>
              </c:pt>
              <c:pt idx="4642">
                <c:v>77.858899999999991</c:v>
              </c:pt>
              <c:pt idx="4643">
                <c:v>77.858899999999991</c:v>
              </c:pt>
              <c:pt idx="4644">
                <c:v>77.858899999999991</c:v>
              </c:pt>
              <c:pt idx="4645">
                <c:v>77.857500000000002</c:v>
              </c:pt>
              <c:pt idx="4646">
                <c:v>77.857500000000002</c:v>
              </c:pt>
              <c:pt idx="4647">
                <c:v>77.857500000000002</c:v>
              </c:pt>
              <c:pt idx="4648">
                <c:v>77.857500000000002</c:v>
              </c:pt>
              <c:pt idx="4649">
                <c:v>77.813699999999997</c:v>
              </c:pt>
              <c:pt idx="4650">
                <c:v>77.813199999999995</c:v>
              </c:pt>
              <c:pt idx="4651">
                <c:v>77.797699999999992</c:v>
              </c:pt>
              <c:pt idx="4652">
                <c:v>77.797699999999992</c:v>
              </c:pt>
              <c:pt idx="4653">
                <c:v>77.706699999999998</c:v>
              </c:pt>
              <c:pt idx="4654">
                <c:v>77.706699999999998</c:v>
              </c:pt>
              <c:pt idx="4655">
                <c:v>77.706699999999998</c:v>
              </c:pt>
              <c:pt idx="4656">
                <c:v>77.706699999999998</c:v>
              </c:pt>
              <c:pt idx="4657">
                <c:v>77.706699999999998</c:v>
              </c:pt>
              <c:pt idx="4658">
                <c:v>77.656400000000005</c:v>
              </c:pt>
              <c:pt idx="4659">
                <c:v>77.598799999999997</c:v>
              </c:pt>
              <c:pt idx="4660">
                <c:v>77.598799999999997</c:v>
              </c:pt>
              <c:pt idx="4661">
                <c:v>77.598799999999997</c:v>
              </c:pt>
              <c:pt idx="4662">
                <c:v>77.49499999999999</c:v>
              </c:pt>
              <c:pt idx="4663">
                <c:v>77.49499999999999</c:v>
              </c:pt>
              <c:pt idx="4664">
                <c:v>77.49499999999999</c:v>
              </c:pt>
              <c:pt idx="4665">
                <c:v>77.49499999999999</c:v>
              </c:pt>
              <c:pt idx="4666">
                <c:v>77.49499999999999</c:v>
              </c:pt>
              <c:pt idx="4667">
                <c:v>77.468400000000003</c:v>
              </c:pt>
              <c:pt idx="4668">
                <c:v>77.468400000000003</c:v>
              </c:pt>
              <c:pt idx="4669">
                <c:v>77.468400000000003</c:v>
              </c:pt>
              <c:pt idx="4670">
                <c:v>77.468400000000003</c:v>
              </c:pt>
              <c:pt idx="4671">
                <c:v>77.4422</c:v>
              </c:pt>
              <c:pt idx="4672">
                <c:v>77.316800000000001</c:v>
              </c:pt>
              <c:pt idx="4673">
                <c:v>77.297999999999988</c:v>
              </c:pt>
              <c:pt idx="4674">
                <c:v>77.268699999999995</c:v>
              </c:pt>
              <c:pt idx="4675">
                <c:v>77.26570000000001</c:v>
              </c:pt>
              <c:pt idx="4676">
                <c:v>77.26570000000001</c:v>
              </c:pt>
              <c:pt idx="4677">
                <c:v>77.149200000000008</c:v>
              </c:pt>
              <c:pt idx="4678">
                <c:v>77.149200000000008</c:v>
              </c:pt>
              <c:pt idx="4679">
                <c:v>77.149200000000008</c:v>
              </c:pt>
              <c:pt idx="4680">
                <c:v>77.149200000000008</c:v>
              </c:pt>
              <c:pt idx="4681">
                <c:v>77.024699999999996</c:v>
              </c:pt>
              <c:pt idx="4682">
                <c:v>77.007999999999996</c:v>
              </c:pt>
              <c:pt idx="4683">
                <c:v>77.007999999999996</c:v>
              </c:pt>
              <c:pt idx="4684">
                <c:v>77.007999999999996</c:v>
              </c:pt>
              <c:pt idx="4685">
                <c:v>77.007999999999996</c:v>
              </c:pt>
              <c:pt idx="4686">
                <c:v>76.994699999999995</c:v>
              </c:pt>
              <c:pt idx="4687">
                <c:v>76.994699999999995</c:v>
              </c:pt>
              <c:pt idx="4688">
                <c:v>76.994699999999995</c:v>
              </c:pt>
              <c:pt idx="4689">
                <c:v>76.993800000000007</c:v>
              </c:pt>
              <c:pt idx="4690">
                <c:v>76.993800000000007</c:v>
              </c:pt>
              <c:pt idx="4691">
                <c:v>76.993800000000007</c:v>
              </c:pt>
              <c:pt idx="4692">
                <c:v>76.99199999999999</c:v>
              </c:pt>
              <c:pt idx="4693">
                <c:v>76.99199999999999</c:v>
              </c:pt>
              <c:pt idx="4694">
                <c:v>76.955500000000001</c:v>
              </c:pt>
              <c:pt idx="4695">
                <c:v>76.936700000000002</c:v>
              </c:pt>
              <c:pt idx="4696">
                <c:v>76.936700000000002</c:v>
              </c:pt>
              <c:pt idx="4697">
                <c:v>76.936700000000002</c:v>
              </c:pt>
              <c:pt idx="4698">
                <c:v>76.936700000000002</c:v>
              </c:pt>
              <c:pt idx="4699">
                <c:v>76.936700000000002</c:v>
              </c:pt>
              <c:pt idx="4700">
                <c:v>76.936700000000002</c:v>
              </c:pt>
              <c:pt idx="4701">
                <c:v>76.936700000000002</c:v>
              </c:pt>
              <c:pt idx="4702">
                <c:v>76.923500000000004</c:v>
              </c:pt>
              <c:pt idx="4703">
                <c:v>76.873400000000004</c:v>
              </c:pt>
              <c:pt idx="4704">
                <c:v>76.873400000000004</c:v>
              </c:pt>
              <c:pt idx="4705">
                <c:v>76.873400000000004</c:v>
              </c:pt>
              <c:pt idx="4706">
                <c:v>76.873400000000004</c:v>
              </c:pt>
              <c:pt idx="4707">
                <c:v>76.873400000000004</c:v>
              </c:pt>
              <c:pt idx="4708">
                <c:v>76.873400000000004</c:v>
              </c:pt>
              <c:pt idx="4709">
                <c:v>76.873400000000004</c:v>
              </c:pt>
              <c:pt idx="4710">
                <c:v>76.873400000000004</c:v>
              </c:pt>
              <c:pt idx="4711">
                <c:v>76.873400000000004</c:v>
              </c:pt>
              <c:pt idx="4712">
                <c:v>76.837500000000006</c:v>
              </c:pt>
              <c:pt idx="4713">
                <c:v>76.837500000000006</c:v>
              </c:pt>
              <c:pt idx="4714">
                <c:v>76.827500000000001</c:v>
              </c:pt>
              <c:pt idx="4715">
                <c:v>76.827500000000001</c:v>
              </c:pt>
              <c:pt idx="4716">
                <c:v>76.827500000000001</c:v>
              </c:pt>
              <c:pt idx="4717">
                <c:v>76.827500000000001</c:v>
              </c:pt>
              <c:pt idx="4718">
                <c:v>76.827500000000001</c:v>
              </c:pt>
              <c:pt idx="4719">
                <c:v>76.818899999999999</c:v>
              </c:pt>
              <c:pt idx="4720">
                <c:v>76.818899999999999</c:v>
              </c:pt>
              <c:pt idx="4721">
                <c:v>76.732600000000005</c:v>
              </c:pt>
              <c:pt idx="4722">
                <c:v>76.724800000000002</c:v>
              </c:pt>
              <c:pt idx="4723">
                <c:v>76.724800000000002</c:v>
              </c:pt>
              <c:pt idx="4724">
                <c:v>76.724800000000002</c:v>
              </c:pt>
              <c:pt idx="4725">
                <c:v>76.724800000000002</c:v>
              </c:pt>
              <c:pt idx="4726">
                <c:v>76.722099999999998</c:v>
              </c:pt>
              <c:pt idx="4727">
                <c:v>76.722099999999998</c:v>
              </c:pt>
              <c:pt idx="4728">
                <c:v>76.722099999999998</c:v>
              </c:pt>
              <c:pt idx="4729">
                <c:v>76.700699999999998</c:v>
              </c:pt>
              <c:pt idx="4730">
                <c:v>76.693600000000004</c:v>
              </c:pt>
              <c:pt idx="4731">
                <c:v>76.693600000000004</c:v>
              </c:pt>
              <c:pt idx="4732">
                <c:v>76.693600000000004</c:v>
              </c:pt>
              <c:pt idx="4733">
                <c:v>76.68180000000001</c:v>
              </c:pt>
              <c:pt idx="4734">
                <c:v>76.68180000000001</c:v>
              </c:pt>
              <c:pt idx="4735">
                <c:v>76.68180000000001</c:v>
              </c:pt>
              <c:pt idx="4736">
                <c:v>76.623499999999993</c:v>
              </c:pt>
              <c:pt idx="4737">
                <c:v>76.623499999999993</c:v>
              </c:pt>
              <c:pt idx="4738">
                <c:v>76.623499999999993</c:v>
              </c:pt>
              <c:pt idx="4739">
                <c:v>76.615399999999994</c:v>
              </c:pt>
              <c:pt idx="4740">
                <c:v>76.615399999999994</c:v>
              </c:pt>
              <c:pt idx="4741">
                <c:v>76.615399999999994</c:v>
              </c:pt>
              <c:pt idx="4742">
                <c:v>76.538200000000003</c:v>
              </c:pt>
              <c:pt idx="4743">
                <c:v>76.503</c:v>
              </c:pt>
              <c:pt idx="4744">
                <c:v>76.493899999999996</c:v>
              </c:pt>
              <c:pt idx="4745">
                <c:v>76.493899999999996</c:v>
              </c:pt>
              <c:pt idx="4746">
                <c:v>76.493899999999996</c:v>
              </c:pt>
              <c:pt idx="4747">
                <c:v>76.493899999999996</c:v>
              </c:pt>
              <c:pt idx="4748">
                <c:v>76.493899999999996</c:v>
              </c:pt>
              <c:pt idx="4749">
                <c:v>76.493899999999996</c:v>
              </c:pt>
              <c:pt idx="4750">
                <c:v>76.443899999999999</c:v>
              </c:pt>
              <c:pt idx="4751">
                <c:v>76.443899999999999</c:v>
              </c:pt>
              <c:pt idx="4752">
                <c:v>76.437799999999996</c:v>
              </c:pt>
              <c:pt idx="4753">
                <c:v>76.437799999999996</c:v>
              </c:pt>
              <c:pt idx="4754">
                <c:v>76.43310000000001</c:v>
              </c:pt>
              <c:pt idx="4755">
                <c:v>76.43310000000001</c:v>
              </c:pt>
              <c:pt idx="4756">
                <c:v>76.43310000000001</c:v>
              </c:pt>
              <c:pt idx="4757">
                <c:v>76.43310000000001</c:v>
              </c:pt>
              <c:pt idx="4758">
                <c:v>76.432700000000011</c:v>
              </c:pt>
              <c:pt idx="4759">
                <c:v>76.428700000000006</c:v>
              </c:pt>
              <c:pt idx="4760">
                <c:v>76.421500000000009</c:v>
              </c:pt>
              <c:pt idx="4761">
                <c:v>76.421500000000009</c:v>
              </c:pt>
              <c:pt idx="4762">
                <c:v>76.421500000000009</c:v>
              </c:pt>
              <c:pt idx="4763">
                <c:v>76.415599999999998</c:v>
              </c:pt>
              <c:pt idx="4764">
                <c:v>76.415599999999998</c:v>
              </c:pt>
              <c:pt idx="4765">
                <c:v>76.415599999999998</c:v>
              </c:pt>
              <c:pt idx="4766">
                <c:v>76.415599999999998</c:v>
              </c:pt>
              <c:pt idx="4767">
                <c:v>76.324799999999996</c:v>
              </c:pt>
              <c:pt idx="4768">
                <c:v>76.324799999999996</c:v>
              </c:pt>
              <c:pt idx="4769">
                <c:v>76.324799999999996</c:v>
              </c:pt>
              <c:pt idx="4770">
                <c:v>76.277999999999992</c:v>
              </c:pt>
              <c:pt idx="4771">
                <c:v>76.277999999999992</c:v>
              </c:pt>
              <c:pt idx="4772">
                <c:v>76.277999999999992</c:v>
              </c:pt>
              <c:pt idx="4773">
                <c:v>76.277999999999992</c:v>
              </c:pt>
              <c:pt idx="4774">
                <c:v>76.265000000000001</c:v>
              </c:pt>
              <c:pt idx="4775">
                <c:v>76.260499999999993</c:v>
              </c:pt>
              <c:pt idx="4776">
                <c:v>76.260499999999993</c:v>
              </c:pt>
              <c:pt idx="4777">
                <c:v>76.260499999999993</c:v>
              </c:pt>
              <c:pt idx="4778">
                <c:v>76.260499999999993</c:v>
              </c:pt>
              <c:pt idx="4779">
                <c:v>76.259599999999992</c:v>
              </c:pt>
              <c:pt idx="4780">
                <c:v>76.259599999999992</c:v>
              </c:pt>
              <c:pt idx="4781">
                <c:v>76.259599999999992</c:v>
              </c:pt>
              <c:pt idx="4782">
                <c:v>76.259599999999992</c:v>
              </c:pt>
              <c:pt idx="4783">
                <c:v>76.247799999999998</c:v>
              </c:pt>
              <c:pt idx="4784">
                <c:v>76.218199999999996</c:v>
              </c:pt>
              <c:pt idx="4785">
                <c:v>76.218199999999996</c:v>
              </c:pt>
              <c:pt idx="4786">
                <c:v>76.218199999999996</c:v>
              </c:pt>
              <c:pt idx="4787">
                <c:v>76.218199999999996</c:v>
              </c:pt>
              <c:pt idx="4788">
                <c:v>76.212299999999999</c:v>
              </c:pt>
              <c:pt idx="4789">
                <c:v>76.184799999999996</c:v>
              </c:pt>
              <c:pt idx="4790">
                <c:v>76.157499999999999</c:v>
              </c:pt>
              <c:pt idx="4791">
                <c:v>76.157499999999999</c:v>
              </c:pt>
              <c:pt idx="4792">
                <c:v>76.157499999999999</c:v>
              </c:pt>
              <c:pt idx="4793">
                <c:v>76.056700000000006</c:v>
              </c:pt>
              <c:pt idx="4794">
                <c:v>76.056700000000006</c:v>
              </c:pt>
              <c:pt idx="4795">
                <c:v>76.056700000000006</c:v>
              </c:pt>
              <c:pt idx="4796">
                <c:v>76.002799999999993</c:v>
              </c:pt>
              <c:pt idx="4797">
                <c:v>76.002799999999993</c:v>
              </c:pt>
              <c:pt idx="4798">
                <c:v>76.002799999999993</c:v>
              </c:pt>
              <c:pt idx="4799">
                <c:v>76.002799999999993</c:v>
              </c:pt>
              <c:pt idx="4800">
                <c:v>76.002799999999993</c:v>
              </c:pt>
              <c:pt idx="4801">
                <c:v>76.002799999999993</c:v>
              </c:pt>
              <c:pt idx="4802">
                <c:v>76.002799999999993</c:v>
              </c:pt>
              <c:pt idx="4803">
                <c:v>75.832300000000004</c:v>
              </c:pt>
              <c:pt idx="4804">
                <c:v>75.832300000000004</c:v>
              </c:pt>
              <c:pt idx="4805">
                <c:v>75.832300000000004</c:v>
              </c:pt>
              <c:pt idx="4806">
                <c:v>75.806100000000001</c:v>
              </c:pt>
              <c:pt idx="4807">
                <c:v>75.806100000000001</c:v>
              </c:pt>
              <c:pt idx="4808">
                <c:v>75.780299999999997</c:v>
              </c:pt>
              <c:pt idx="4809">
                <c:v>75.743300000000005</c:v>
              </c:pt>
              <c:pt idx="4810">
                <c:v>75.729900000000001</c:v>
              </c:pt>
              <c:pt idx="4811">
                <c:v>75.729900000000001</c:v>
              </c:pt>
              <c:pt idx="4812">
                <c:v>75.722099999999998</c:v>
              </c:pt>
              <c:pt idx="4813">
                <c:v>75.713100000000011</c:v>
              </c:pt>
              <c:pt idx="4814">
                <c:v>75.703400000000002</c:v>
              </c:pt>
              <c:pt idx="4815">
                <c:v>75.703400000000002</c:v>
              </c:pt>
              <c:pt idx="4816">
                <c:v>75.703400000000002</c:v>
              </c:pt>
              <c:pt idx="4817">
                <c:v>75.703400000000002</c:v>
              </c:pt>
              <c:pt idx="4818">
                <c:v>75.703400000000002</c:v>
              </c:pt>
              <c:pt idx="4819">
                <c:v>75.703400000000002</c:v>
              </c:pt>
              <c:pt idx="4820">
                <c:v>75.668099999999995</c:v>
              </c:pt>
              <c:pt idx="4821">
                <c:v>75.620599999999996</c:v>
              </c:pt>
              <c:pt idx="4822">
                <c:v>75.620599999999996</c:v>
              </c:pt>
              <c:pt idx="4823">
                <c:v>75.620599999999996</c:v>
              </c:pt>
              <c:pt idx="4824">
                <c:v>75.619199999999992</c:v>
              </c:pt>
              <c:pt idx="4825">
                <c:v>75.619199999999992</c:v>
              </c:pt>
              <c:pt idx="4826">
                <c:v>75.569400000000002</c:v>
              </c:pt>
              <c:pt idx="4827">
                <c:v>75.569400000000002</c:v>
              </c:pt>
              <c:pt idx="4828">
                <c:v>75.569400000000002</c:v>
              </c:pt>
              <c:pt idx="4829">
                <c:v>75.520999999999987</c:v>
              </c:pt>
              <c:pt idx="4830">
                <c:v>75.520999999999987</c:v>
              </c:pt>
              <c:pt idx="4831">
                <c:v>75.520999999999987</c:v>
              </c:pt>
              <c:pt idx="4832">
                <c:v>75.49260000000001</c:v>
              </c:pt>
              <c:pt idx="4833">
                <c:v>75.448599999999999</c:v>
              </c:pt>
              <c:pt idx="4834">
                <c:v>75.443400000000011</c:v>
              </c:pt>
              <c:pt idx="4835">
                <c:v>75.430499999999995</c:v>
              </c:pt>
              <c:pt idx="4836">
                <c:v>75.405900000000003</c:v>
              </c:pt>
              <c:pt idx="4837">
                <c:v>75.368100000000013</c:v>
              </c:pt>
              <c:pt idx="4838">
                <c:v>75.368100000000013</c:v>
              </c:pt>
              <c:pt idx="4839">
                <c:v>75.368100000000013</c:v>
              </c:pt>
              <c:pt idx="4840">
                <c:v>75.345500000000001</c:v>
              </c:pt>
              <c:pt idx="4841">
                <c:v>75.345500000000001</c:v>
              </c:pt>
              <c:pt idx="4842">
                <c:v>75.345500000000001</c:v>
              </c:pt>
              <c:pt idx="4843">
                <c:v>75.345500000000001</c:v>
              </c:pt>
              <c:pt idx="4844">
                <c:v>75.345500000000001</c:v>
              </c:pt>
              <c:pt idx="4845">
                <c:v>75.326999999999998</c:v>
              </c:pt>
              <c:pt idx="4846">
                <c:v>75.321100000000001</c:v>
              </c:pt>
              <c:pt idx="4847">
                <c:v>75.321100000000001</c:v>
              </c:pt>
              <c:pt idx="4848">
                <c:v>75.321100000000001</c:v>
              </c:pt>
              <c:pt idx="4849">
                <c:v>75.321100000000001</c:v>
              </c:pt>
              <c:pt idx="4850">
                <c:v>75.321100000000001</c:v>
              </c:pt>
              <c:pt idx="4851">
                <c:v>75.308700000000002</c:v>
              </c:pt>
              <c:pt idx="4852">
                <c:v>75.308700000000002</c:v>
              </c:pt>
              <c:pt idx="4853">
                <c:v>75.282600000000002</c:v>
              </c:pt>
              <c:pt idx="4854">
                <c:v>75.259699999999995</c:v>
              </c:pt>
              <c:pt idx="4855">
                <c:v>75.259699999999995</c:v>
              </c:pt>
              <c:pt idx="4856">
                <c:v>75.190999999999988</c:v>
              </c:pt>
              <c:pt idx="4857">
                <c:v>75.190999999999988</c:v>
              </c:pt>
              <c:pt idx="4858">
                <c:v>75.134900000000002</c:v>
              </c:pt>
              <c:pt idx="4859">
                <c:v>75.134900000000002</c:v>
              </c:pt>
              <c:pt idx="4860">
                <c:v>75.13</c:v>
              </c:pt>
              <c:pt idx="4861">
                <c:v>75.13</c:v>
              </c:pt>
              <c:pt idx="4862">
                <c:v>75.122699999999995</c:v>
              </c:pt>
              <c:pt idx="4863">
                <c:v>75.122699999999995</c:v>
              </c:pt>
              <c:pt idx="4864">
                <c:v>75.110800000000012</c:v>
              </c:pt>
              <c:pt idx="4865">
                <c:v>75.060600000000008</c:v>
              </c:pt>
              <c:pt idx="4866">
                <c:v>75.060600000000008</c:v>
              </c:pt>
              <c:pt idx="4867">
                <c:v>75.060600000000008</c:v>
              </c:pt>
              <c:pt idx="4868">
                <c:v>75.060600000000008</c:v>
              </c:pt>
              <c:pt idx="4869">
                <c:v>75.060600000000008</c:v>
              </c:pt>
              <c:pt idx="4870">
                <c:v>75.060600000000008</c:v>
              </c:pt>
              <c:pt idx="4871">
                <c:v>75.028499999999994</c:v>
              </c:pt>
              <c:pt idx="4872">
                <c:v>75.023999999999987</c:v>
              </c:pt>
              <c:pt idx="4873">
                <c:v>75.023999999999987</c:v>
              </c:pt>
              <c:pt idx="4874">
                <c:v>75.006799999999998</c:v>
              </c:pt>
              <c:pt idx="4875">
                <c:v>75.006199999999993</c:v>
              </c:pt>
              <c:pt idx="4876">
                <c:v>75.006199999999993</c:v>
              </c:pt>
              <c:pt idx="4877">
                <c:v>74.998199999999997</c:v>
              </c:pt>
              <c:pt idx="4878">
                <c:v>74.968999999999994</c:v>
              </c:pt>
              <c:pt idx="4879">
                <c:v>74.968999999999994</c:v>
              </c:pt>
              <c:pt idx="4880">
                <c:v>74.900099999999995</c:v>
              </c:pt>
              <c:pt idx="4881">
                <c:v>74.895600000000002</c:v>
              </c:pt>
              <c:pt idx="4882">
                <c:v>74.895600000000002</c:v>
              </c:pt>
              <c:pt idx="4883">
                <c:v>74.847200000000001</c:v>
              </c:pt>
              <c:pt idx="4884">
                <c:v>74.847200000000001</c:v>
              </c:pt>
              <c:pt idx="4885">
                <c:v>74.847099999999998</c:v>
              </c:pt>
              <c:pt idx="4886">
                <c:v>74.841800000000006</c:v>
              </c:pt>
              <c:pt idx="4887">
                <c:v>74.841800000000006</c:v>
              </c:pt>
              <c:pt idx="4888">
                <c:v>74.841800000000006</c:v>
              </c:pt>
              <c:pt idx="4889">
                <c:v>74.780200000000008</c:v>
              </c:pt>
              <c:pt idx="4890">
                <c:v>74.780200000000008</c:v>
              </c:pt>
              <c:pt idx="4891">
                <c:v>74.761300000000006</c:v>
              </c:pt>
              <c:pt idx="4892">
                <c:v>74.761300000000006</c:v>
              </c:pt>
              <c:pt idx="4893">
                <c:v>74.761300000000006</c:v>
              </c:pt>
              <c:pt idx="4894">
                <c:v>74.761300000000006</c:v>
              </c:pt>
              <c:pt idx="4895">
                <c:v>74.761300000000006</c:v>
              </c:pt>
              <c:pt idx="4896">
                <c:v>74.761300000000006</c:v>
              </c:pt>
              <c:pt idx="4897">
                <c:v>74.761300000000006</c:v>
              </c:pt>
              <c:pt idx="4898">
                <c:v>74.761099999999999</c:v>
              </c:pt>
              <c:pt idx="4899">
                <c:v>74.754800000000003</c:v>
              </c:pt>
              <c:pt idx="4900">
                <c:v>74.754800000000003</c:v>
              </c:pt>
              <c:pt idx="4901">
                <c:v>74.754800000000003</c:v>
              </c:pt>
              <c:pt idx="4902">
                <c:v>74.725799999999992</c:v>
              </c:pt>
              <c:pt idx="4903">
                <c:v>74.712000000000003</c:v>
              </c:pt>
              <c:pt idx="4904">
                <c:v>74.712000000000003</c:v>
              </c:pt>
              <c:pt idx="4905">
                <c:v>74.712000000000003</c:v>
              </c:pt>
              <c:pt idx="4906">
                <c:v>74.681300000000007</c:v>
              </c:pt>
              <c:pt idx="4907">
                <c:v>74.664599999999993</c:v>
              </c:pt>
              <c:pt idx="4908">
                <c:v>74.664599999999993</c:v>
              </c:pt>
              <c:pt idx="4909">
                <c:v>74.664599999999993</c:v>
              </c:pt>
              <c:pt idx="4910">
                <c:v>74.649699999999996</c:v>
              </c:pt>
              <c:pt idx="4911">
                <c:v>74.6036</c:v>
              </c:pt>
              <c:pt idx="4912">
                <c:v>74.569299999999998</c:v>
              </c:pt>
              <c:pt idx="4913">
                <c:v>74.569299999999998</c:v>
              </c:pt>
              <c:pt idx="4914">
                <c:v>74.569299999999998</c:v>
              </c:pt>
              <c:pt idx="4915">
                <c:v>74.569299999999998</c:v>
              </c:pt>
              <c:pt idx="4916">
                <c:v>74.569299999999998</c:v>
              </c:pt>
              <c:pt idx="4917">
                <c:v>74.550299999999993</c:v>
              </c:pt>
              <c:pt idx="4918">
                <c:v>74.545600000000007</c:v>
              </c:pt>
              <c:pt idx="4919">
                <c:v>74.545100000000005</c:v>
              </c:pt>
              <c:pt idx="4920">
                <c:v>74.543899999999994</c:v>
              </c:pt>
              <c:pt idx="4921">
                <c:v>74.543899999999994</c:v>
              </c:pt>
              <c:pt idx="4922">
                <c:v>74.528899999999993</c:v>
              </c:pt>
              <c:pt idx="4923">
                <c:v>74.528899999999993</c:v>
              </c:pt>
              <c:pt idx="4924">
                <c:v>74.528899999999993</c:v>
              </c:pt>
              <c:pt idx="4925">
                <c:v>74.509999999999991</c:v>
              </c:pt>
              <c:pt idx="4926">
                <c:v>74.509999999999991</c:v>
              </c:pt>
              <c:pt idx="4927">
                <c:v>74.509999999999991</c:v>
              </c:pt>
              <c:pt idx="4928">
                <c:v>74.509999999999991</c:v>
              </c:pt>
              <c:pt idx="4929">
                <c:v>74.509999999999991</c:v>
              </c:pt>
              <c:pt idx="4930">
                <c:v>74.509999999999991</c:v>
              </c:pt>
              <c:pt idx="4931">
                <c:v>74.509999999999991</c:v>
              </c:pt>
              <c:pt idx="4932">
                <c:v>74.509999999999991</c:v>
              </c:pt>
              <c:pt idx="4933">
                <c:v>74.509900000000002</c:v>
              </c:pt>
              <c:pt idx="4934">
                <c:v>74.509900000000002</c:v>
              </c:pt>
              <c:pt idx="4935">
                <c:v>74.508400000000009</c:v>
              </c:pt>
              <c:pt idx="4936">
                <c:v>74.501000000000005</c:v>
              </c:pt>
              <c:pt idx="4937">
                <c:v>74.480500000000006</c:v>
              </c:pt>
              <c:pt idx="4938">
                <c:v>74.463499999999996</c:v>
              </c:pt>
              <c:pt idx="4939">
                <c:v>74.463499999999996</c:v>
              </c:pt>
              <c:pt idx="4940">
                <c:v>74.462500000000006</c:v>
              </c:pt>
              <c:pt idx="4941">
                <c:v>74.458200000000005</c:v>
              </c:pt>
              <c:pt idx="4942">
                <c:v>74.449200000000005</c:v>
              </c:pt>
              <c:pt idx="4943">
                <c:v>74.447999999999993</c:v>
              </c:pt>
              <c:pt idx="4944">
                <c:v>74.447999999999993</c:v>
              </c:pt>
              <c:pt idx="4945">
                <c:v>74.447999999999993</c:v>
              </c:pt>
              <c:pt idx="4946">
                <c:v>74.447999999999993</c:v>
              </c:pt>
              <c:pt idx="4947">
                <c:v>74.447200000000009</c:v>
              </c:pt>
              <c:pt idx="4948">
                <c:v>74.444499999999991</c:v>
              </c:pt>
              <c:pt idx="4949">
                <c:v>74.444499999999991</c:v>
              </c:pt>
              <c:pt idx="4950">
                <c:v>74.434200000000004</c:v>
              </c:pt>
              <c:pt idx="4951">
                <c:v>74.434200000000004</c:v>
              </c:pt>
              <c:pt idx="4952">
                <c:v>74.434200000000004</c:v>
              </c:pt>
              <c:pt idx="4953">
                <c:v>74.434200000000004</c:v>
              </c:pt>
              <c:pt idx="4954">
                <c:v>74.434200000000004</c:v>
              </c:pt>
              <c:pt idx="4955">
                <c:v>74.434200000000004</c:v>
              </c:pt>
              <c:pt idx="4956">
                <c:v>74.433099999999996</c:v>
              </c:pt>
              <c:pt idx="4957">
                <c:v>74.433099999999996</c:v>
              </c:pt>
              <c:pt idx="4958">
                <c:v>74.433099999999996</c:v>
              </c:pt>
              <c:pt idx="4959">
                <c:v>74.433099999999996</c:v>
              </c:pt>
              <c:pt idx="4960">
                <c:v>74.433099999999996</c:v>
              </c:pt>
              <c:pt idx="4961">
                <c:v>74.433099999999996</c:v>
              </c:pt>
              <c:pt idx="4962">
                <c:v>74.433099999999996</c:v>
              </c:pt>
              <c:pt idx="4963">
                <c:v>74.433099999999996</c:v>
              </c:pt>
              <c:pt idx="4964">
                <c:v>74.433099999999996</c:v>
              </c:pt>
              <c:pt idx="4965">
                <c:v>74.4315</c:v>
              </c:pt>
              <c:pt idx="4966">
                <c:v>74.427300000000002</c:v>
              </c:pt>
              <c:pt idx="4967">
                <c:v>74.422600000000003</c:v>
              </c:pt>
              <c:pt idx="4968">
                <c:v>74.422600000000003</c:v>
              </c:pt>
              <c:pt idx="4969">
                <c:v>74.422600000000003</c:v>
              </c:pt>
              <c:pt idx="4970">
                <c:v>74.412500000000009</c:v>
              </c:pt>
              <c:pt idx="4971">
                <c:v>74.4054</c:v>
              </c:pt>
              <c:pt idx="4972">
                <c:v>74.4054</c:v>
              </c:pt>
              <c:pt idx="4973">
                <c:v>74.399799999999999</c:v>
              </c:pt>
              <c:pt idx="4974">
                <c:v>74.390100000000004</c:v>
              </c:pt>
              <c:pt idx="4975">
                <c:v>74.385300000000001</c:v>
              </c:pt>
              <c:pt idx="4976">
                <c:v>74.385300000000001</c:v>
              </c:pt>
              <c:pt idx="4977">
                <c:v>74.385300000000001</c:v>
              </c:pt>
              <c:pt idx="4978">
                <c:v>74.379700000000014</c:v>
              </c:pt>
              <c:pt idx="4979">
                <c:v>74.379700000000014</c:v>
              </c:pt>
              <c:pt idx="4980">
                <c:v>74.379700000000014</c:v>
              </c:pt>
              <c:pt idx="4981">
                <c:v>74.378500000000003</c:v>
              </c:pt>
              <c:pt idx="4982">
                <c:v>74.378200000000007</c:v>
              </c:pt>
              <c:pt idx="4983">
                <c:v>74.378200000000007</c:v>
              </c:pt>
              <c:pt idx="4984">
                <c:v>74.374800000000008</c:v>
              </c:pt>
              <c:pt idx="4985">
                <c:v>74.374800000000008</c:v>
              </c:pt>
              <c:pt idx="4986">
                <c:v>74.374800000000008</c:v>
              </c:pt>
              <c:pt idx="4987">
                <c:v>74.374800000000008</c:v>
              </c:pt>
              <c:pt idx="4988">
                <c:v>74.363200000000006</c:v>
              </c:pt>
              <c:pt idx="4989">
                <c:v>74.363200000000006</c:v>
              </c:pt>
              <c:pt idx="4990">
                <c:v>74.360500000000002</c:v>
              </c:pt>
              <c:pt idx="4991">
                <c:v>74.360500000000002</c:v>
              </c:pt>
              <c:pt idx="4992">
                <c:v>74.349000000000004</c:v>
              </c:pt>
              <c:pt idx="4993">
                <c:v>74.349000000000004</c:v>
              </c:pt>
              <c:pt idx="4994">
                <c:v>74.349000000000004</c:v>
              </c:pt>
              <c:pt idx="4995">
                <c:v>74.349000000000004</c:v>
              </c:pt>
              <c:pt idx="4996">
                <c:v>74.349000000000004</c:v>
              </c:pt>
              <c:pt idx="4997">
                <c:v>74.349000000000004</c:v>
              </c:pt>
              <c:pt idx="4998">
                <c:v>74.349000000000004</c:v>
              </c:pt>
              <c:pt idx="4999">
                <c:v>74.348600000000005</c:v>
              </c:pt>
              <c:pt idx="5000">
                <c:v>74.348600000000005</c:v>
              </c:pt>
              <c:pt idx="5001">
                <c:v>74.348600000000005</c:v>
              </c:pt>
              <c:pt idx="5002">
                <c:v>74.345300000000009</c:v>
              </c:pt>
              <c:pt idx="5003">
                <c:v>74.345300000000009</c:v>
              </c:pt>
              <c:pt idx="5004">
                <c:v>74.341500000000011</c:v>
              </c:pt>
              <c:pt idx="5005">
                <c:v>74.322999999999993</c:v>
              </c:pt>
              <c:pt idx="5006">
                <c:v>74.317900000000009</c:v>
              </c:pt>
              <c:pt idx="5007">
                <c:v>74.31219999999999</c:v>
              </c:pt>
              <c:pt idx="5008">
                <c:v>74.31219999999999</c:v>
              </c:pt>
              <c:pt idx="5009">
                <c:v>74.301299999999998</c:v>
              </c:pt>
              <c:pt idx="5010">
                <c:v>74.301299999999998</c:v>
              </c:pt>
              <c:pt idx="5011">
                <c:v>74.301299999999998</c:v>
              </c:pt>
              <c:pt idx="5012">
                <c:v>74.301299999999998</c:v>
              </c:pt>
              <c:pt idx="5013">
                <c:v>74.301299999999998</c:v>
              </c:pt>
              <c:pt idx="5014">
                <c:v>74.301299999999998</c:v>
              </c:pt>
              <c:pt idx="5015">
                <c:v>74.301299999999998</c:v>
              </c:pt>
              <c:pt idx="5016">
                <c:v>74.301299999999998</c:v>
              </c:pt>
              <c:pt idx="5017">
                <c:v>74.301299999999998</c:v>
              </c:pt>
              <c:pt idx="5018">
                <c:v>74.299400000000006</c:v>
              </c:pt>
              <c:pt idx="5019">
                <c:v>74.297600000000003</c:v>
              </c:pt>
              <c:pt idx="5020">
                <c:v>74.297600000000003</c:v>
              </c:pt>
              <c:pt idx="5021">
                <c:v>74.295700000000011</c:v>
              </c:pt>
              <c:pt idx="5022">
                <c:v>74.295700000000011</c:v>
              </c:pt>
              <c:pt idx="5023">
                <c:v>74.291499999999999</c:v>
              </c:pt>
              <c:pt idx="5024">
                <c:v>74.284300000000002</c:v>
              </c:pt>
              <c:pt idx="5025">
                <c:v>74.284300000000002</c:v>
              </c:pt>
              <c:pt idx="5026">
                <c:v>74.282799999999995</c:v>
              </c:pt>
              <c:pt idx="5027">
                <c:v>74.281100000000009</c:v>
              </c:pt>
              <c:pt idx="5028">
                <c:v>74.281100000000009</c:v>
              </c:pt>
              <c:pt idx="5029">
                <c:v>74.281100000000009</c:v>
              </c:pt>
              <c:pt idx="5030">
                <c:v>74.281100000000009</c:v>
              </c:pt>
              <c:pt idx="5031">
                <c:v>74.2804</c:v>
              </c:pt>
              <c:pt idx="5032">
                <c:v>74.2804</c:v>
              </c:pt>
              <c:pt idx="5033">
                <c:v>74.2804</c:v>
              </c:pt>
              <c:pt idx="5034">
                <c:v>74.2804</c:v>
              </c:pt>
              <c:pt idx="5035">
                <c:v>74.278800000000004</c:v>
              </c:pt>
              <c:pt idx="5036">
                <c:v>74.277900000000002</c:v>
              </c:pt>
              <c:pt idx="5037">
                <c:v>74.277699999999996</c:v>
              </c:pt>
              <c:pt idx="5038">
                <c:v>74.277699999999996</c:v>
              </c:pt>
              <c:pt idx="5039">
                <c:v>74.277699999999996</c:v>
              </c:pt>
              <c:pt idx="5040">
                <c:v>74.271199999999993</c:v>
              </c:pt>
              <c:pt idx="5041">
                <c:v>74.271100000000004</c:v>
              </c:pt>
              <c:pt idx="5042">
                <c:v>74.271100000000004</c:v>
              </c:pt>
              <c:pt idx="5043">
                <c:v>74.271100000000004</c:v>
              </c:pt>
              <c:pt idx="5044">
                <c:v>74.271100000000004</c:v>
              </c:pt>
              <c:pt idx="5045">
                <c:v>74.271100000000004</c:v>
              </c:pt>
              <c:pt idx="5046">
                <c:v>74.269200000000012</c:v>
              </c:pt>
              <c:pt idx="5047">
                <c:v>74.269200000000012</c:v>
              </c:pt>
              <c:pt idx="5048">
                <c:v>74.266800000000003</c:v>
              </c:pt>
              <c:pt idx="5049">
                <c:v>74.266800000000003</c:v>
              </c:pt>
              <c:pt idx="5050">
                <c:v>74.266800000000003</c:v>
              </c:pt>
              <c:pt idx="5051">
                <c:v>74.266800000000003</c:v>
              </c:pt>
              <c:pt idx="5052">
                <c:v>74.266800000000003</c:v>
              </c:pt>
              <c:pt idx="5053">
                <c:v>74.266800000000003</c:v>
              </c:pt>
              <c:pt idx="5054">
                <c:v>74.263099999999994</c:v>
              </c:pt>
              <c:pt idx="5055">
                <c:v>74.263099999999994</c:v>
              </c:pt>
              <c:pt idx="5056">
                <c:v>74.255899999999997</c:v>
              </c:pt>
              <c:pt idx="5057">
                <c:v>74.255899999999997</c:v>
              </c:pt>
              <c:pt idx="5058">
                <c:v>74.255899999999997</c:v>
              </c:pt>
              <c:pt idx="5059">
                <c:v>74.254700000000014</c:v>
              </c:pt>
              <c:pt idx="5060">
                <c:v>74.254700000000014</c:v>
              </c:pt>
              <c:pt idx="5061">
                <c:v>74.254700000000014</c:v>
              </c:pt>
              <c:pt idx="5062">
                <c:v>74.254700000000014</c:v>
              </c:pt>
              <c:pt idx="5063">
                <c:v>74.254700000000014</c:v>
              </c:pt>
              <c:pt idx="5064">
                <c:v>74.254700000000014</c:v>
              </c:pt>
              <c:pt idx="5065">
                <c:v>74.254700000000014</c:v>
              </c:pt>
              <c:pt idx="5066">
                <c:v>74.252300000000005</c:v>
              </c:pt>
              <c:pt idx="5067">
                <c:v>74.252300000000005</c:v>
              </c:pt>
              <c:pt idx="5068">
                <c:v>74.251599999999996</c:v>
              </c:pt>
              <c:pt idx="5069">
                <c:v>74.249800000000008</c:v>
              </c:pt>
              <c:pt idx="5070">
                <c:v>74.249800000000008</c:v>
              </c:pt>
              <c:pt idx="5071">
                <c:v>74.249800000000008</c:v>
              </c:pt>
              <c:pt idx="5072">
                <c:v>74.249800000000008</c:v>
              </c:pt>
              <c:pt idx="5073">
                <c:v>74.249800000000008</c:v>
              </c:pt>
              <c:pt idx="5074">
                <c:v>74.249800000000008</c:v>
              </c:pt>
              <c:pt idx="5075">
                <c:v>74.245699999999999</c:v>
              </c:pt>
              <c:pt idx="5076">
                <c:v>74.24369999999999</c:v>
              </c:pt>
              <c:pt idx="5077">
                <c:v>74.24369999999999</c:v>
              </c:pt>
              <c:pt idx="5078">
                <c:v>74.241600000000005</c:v>
              </c:pt>
              <c:pt idx="5079">
                <c:v>74.240099999999998</c:v>
              </c:pt>
              <c:pt idx="5080">
                <c:v>74.240099999999998</c:v>
              </c:pt>
              <c:pt idx="5081">
                <c:v>74.240099999999998</c:v>
              </c:pt>
              <c:pt idx="5082">
                <c:v>74.240099999999998</c:v>
              </c:pt>
              <c:pt idx="5083">
                <c:v>74.240099999999998</c:v>
              </c:pt>
              <c:pt idx="5084">
                <c:v>74.240099999999998</c:v>
              </c:pt>
              <c:pt idx="5085">
                <c:v>74.240099999999998</c:v>
              </c:pt>
              <c:pt idx="5086">
                <c:v>74.239599999999996</c:v>
              </c:pt>
              <c:pt idx="5087">
                <c:v>74.238800000000012</c:v>
              </c:pt>
              <c:pt idx="5088">
                <c:v>74.235799999999998</c:v>
              </c:pt>
              <c:pt idx="5089">
                <c:v>74.235799999999998</c:v>
              </c:pt>
              <c:pt idx="5090">
                <c:v>74.233699999999999</c:v>
              </c:pt>
              <c:pt idx="5091">
                <c:v>74.233699999999999</c:v>
              </c:pt>
              <c:pt idx="5092">
                <c:v>74.233699999999999</c:v>
              </c:pt>
              <c:pt idx="5093">
                <c:v>74.233699999999999</c:v>
              </c:pt>
              <c:pt idx="5094">
                <c:v>74.228100000000012</c:v>
              </c:pt>
              <c:pt idx="5095">
                <c:v>74.228100000000012</c:v>
              </c:pt>
              <c:pt idx="5096">
                <c:v>74.228100000000012</c:v>
              </c:pt>
              <c:pt idx="5097">
                <c:v>74.227500000000006</c:v>
              </c:pt>
              <c:pt idx="5098">
                <c:v>74.227500000000006</c:v>
              </c:pt>
              <c:pt idx="5099">
                <c:v>74.2256</c:v>
              </c:pt>
              <c:pt idx="5100">
                <c:v>74.2256</c:v>
              </c:pt>
              <c:pt idx="5101">
                <c:v>74.2256</c:v>
              </c:pt>
              <c:pt idx="5102">
                <c:v>74.2209</c:v>
              </c:pt>
              <c:pt idx="5103">
                <c:v>74.216999999999985</c:v>
              </c:pt>
              <c:pt idx="5104">
                <c:v>74.216999999999985</c:v>
              </c:pt>
              <c:pt idx="5105">
                <c:v>74.2149</c:v>
              </c:pt>
              <c:pt idx="5106">
                <c:v>74.213399999999993</c:v>
              </c:pt>
              <c:pt idx="5107">
                <c:v>74.213399999999993</c:v>
              </c:pt>
              <c:pt idx="5108">
                <c:v>74.213399999999993</c:v>
              </c:pt>
              <c:pt idx="5109">
                <c:v>74.213399999999993</c:v>
              </c:pt>
              <c:pt idx="5110">
                <c:v>74.213399999999993</c:v>
              </c:pt>
              <c:pt idx="5111">
                <c:v>74.210800000000006</c:v>
              </c:pt>
              <c:pt idx="5112">
                <c:v>74.210800000000006</c:v>
              </c:pt>
              <c:pt idx="5113">
                <c:v>74.20989999999999</c:v>
              </c:pt>
              <c:pt idx="5114">
                <c:v>74.205999999999989</c:v>
              </c:pt>
              <c:pt idx="5115">
                <c:v>74.195599999999999</c:v>
              </c:pt>
              <c:pt idx="5116">
                <c:v>74.195599999999999</c:v>
              </c:pt>
              <c:pt idx="5117">
                <c:v>74.195599999999999</c:v>
              </c:pt>
              <c:pt idx="5118">
                <c:v>74.195599999999999</c:v>
              </c:pt>
              <c:pt idx="5119">
                <c:v>74.194699999999997</c:v>
              </c:pt>
              <c:pt idx="5120">
                <c:v>74.194699999999997</c:v>
              </c:pt>
              <c:pt idx="5121">
                <c:v>74.194699999999997</c:v>
              </c:pt>
              <c:pt idx="5122">
                <c:v>74.191999999999993</c:v>
              </c:pt>
              <c:pt idx="5123">
                <c:v>74.191999999999993</c:v>
              </c:pt>
              <c:pt idx="5124">
                <c:v>74.191999999999993</c:v>
              </c:pt>
              <c:pt idx="5125">
                <c:v>74.191999999999993</c:v>
              </c:pt>
              <c:pt idx="5126">
                <c:v>74.191999999999993</c:v>
              </c:pt>
              <c:pt idx="5127">
                <c:v>74.191999999999993</c:v>
              </c:pt>
              <c:pt idx="5128">
                <c:v>74.191999999999993</c:v>
              </c:pt>
              <c:pt idx="5129">
                <c:v>74.191800000000001</c:v>
              </c:pt>
              <c:pt idx="5130">
                <c:v>74.191800000000001</c:v>
              </c:pt>
              <c:pt idx="5131">
                <c:v>74.191800000000001</c:v>
              </c:pt>
              <c:pt idx="5132">
                <c:v>74.191699999999997</c:v>
              </c:pt>
              <c:pt idx="5133">
                <c:v>74.191199999999995</c:v>
              </c:pt>
              <c:pt idx="5134">
                <c:v>74.191199999999995</c:v>
              </c:pt>
              <c:pt idx="5135">
                <c:v>74.191199999999995</c:v>
              </c:pt>
              <c:pt idx="5136">
                <c:v>74.18910000000001</c:v>
              </c:pt>
              <c:pt idx="5137">
                <c:v>74.18910000000001</c:v>
              </c:pt>
              <c:pt idx="5138">
                <c:v>74.18910000000001</c:v>
              </c:pt>
              <c:pt idx="5139">
                <c:v>74.18910000000001</c:v>
              </c:pt>
              <c:pt idx="5140">
                <c:v>74.185500000000005</c:v>
              </c:pt>
              <c:pt idx="5141">
                <c:v>74.183599999999998</c:v>
              </c:pt>
              <c:pt idx="5142">
                <c:v>74.182999999999993</c:v>
              </c:pt>
              <c:pt idx="5143">
                <c:v>74.179599999999994</c:v>
              </c:pt>
              <c:pt idx="5144">
                <c:v>74.176900000000003</c:v>
              </c:pt>
              <c:pt idx="5145">
                <c:v>74.176900000000003</c:v>
              </c:pt>
              <c:pt idx="5146">
                <c:v>74.176900000000003</c:v>
              </c:pt>
              <c:pt idx="5147">
                <c:v>74.176900000000003</c:v>
              </c:pt>
              <c:pt idx="5148">
                <c:v>74.176900000000003</c:v>
              </c:pt>
              <c:pt idx="5149">
                <c:v>74.176900000000003</c:v>
              </c:pt>
              <c:pt idx="5150">
                <c:v>74.176900000000003</c:v>
              </c:pt>
              <c:pt idx="5151">
                <c:v>74.175799999999995</c:v>
              </c:pt>
              <c:pt idx="5152">
                <c:v>74.174900000000008</c:v>
              </c:pt>
              <c:pt idx="5153">
                <c:v>74.174900000000008</c:v>
              </c:pt>
              <c:pt idx="5154">
                <c:v>74.173500000000004</c:v>
              </c:pt>
              <c:pt idx="5155">
                <c:v>74.173500000000004</c:v>
              </c:pt>
              <c:pt idx="5156">
                <c:v>74.173500000000004</c:v>
              </c:pt>
              <c:pt idx="5157">
                <c:v>74.173500000000004</c:v>
              </c:pt>
              <c:pt idx="5158">
                <c:v>74.173500000000004</c:v>
              </c:pt>
              <c:pt idx="5159">
                <c:v>74.173500000000004</c:v>
              </c:pt>
              <c:pt idx="5160">
                <c:v>74.173500000000004</c:v>
              </c:pt>
              <c:pt idx="5161">
                <c:v>74.173299999999998</c:v>
              </c:pt>
              <c:pt idx="5162">
                <c:v>74.172499999999999</c:v>
              </c:pt>
              <c:pt idx="5163">
                <c:v>74.170500000000004</c:v>
              </c:pt>
              <c:pt idx="5164">
                <c:v>74.170500000000004</c:v>
              </c:pt>
              <c:pt idx="5165">
                <c:v>74.170500000000004</c:v>
              </c:pt>
              <c:pt idx="5166">
                <c:v>74.170500000000004</c:v>
              </c:pt>
              <c:pt idx="5167">
                <c:v>74.170200000000008</c:v>
              </c:pt>
              <c:pt idx="5168">
                <c:v>74.170200000000008</c:v>
              </c:pt>
              <c:pt idx="5169">
                <c:v>74.170200000000008</c:v>
              </c:pt>
              <c:pt idx="5170">
                <c:v>74.170200000000008</c:v>
              </c:pt>
              <c:pt idx="5171">
                <c:v>74.170200000000008</c:v>
              </c:pt>
              <c:pt idx="5172">
                <c:v>74.170200000000008</c:v>
              </c:pt>
              <c:pt idx="5173">
                <c:v>74.17</c:v>
              </c:pt>
              <c:pt idx="5174">
                <c:v>74.17</c:v>
              </c:pt>
              <c:pt idx="5175">
                <c:v>74.17</c:v>
              </c:pt>
              <c:pt idx="5176">
                <c:v>74.17</c:v>
              </c:pt>
              <c:pt idx="5177">
                <c:v>74.17</c:v>
              </c:pt>
              <c:pt idx="5178">
                <c:v>74.167100000000005</c:v>
              </c:pt>
              <c:pt idx="5179">
                <c:v>74.162500000000009</c:v>
              </c:pt>
              <c:pt idx="5180">
                <c:v>74.162500000000009</c:v>
              </c:pt>
              <c:pt idx="5181">
                <c:v>74.162500000000009</c:v>
              </c:pt>
              <c:pt idx="5182">
                <c:v>74.162500000000009</c:v>
              </c:pt>
              <c:pt idx="5183">
                <c:v>74.159100000000009</c:v>
              </c:pt>
              <c:pt idx="5184">
                <c:v>74.159100000000009</c:v>
              </c:pt>
              <c:pt idx="5185">
                <c:v>74.158100000000005</c:v>
              </c:pt>
              <c:pt idx="5186">
                <c:v>74.158100000000005</c:v>
              </c:pt>
              <c:pt idx="5187">
                <c:v>74.158100000000005</c:v>
              </c:pt>
              <c:pt idx="5188">
                <c:v>74.156599999999997</c:v>
              </c:pt>
              <c:pt idx="5189">
                <c:v>74.152799999999999</c:v>
              </c:pt>
              <c:pt idx="5190">
                <c:v>74.152799999999999</c:v>
              </c:pt>
              <c:pt idx="5191">
                <c:v>74.152799999999999</c:v>
              </c:pt>
              <c:pt idx="5192">
                <c:v>74.152799999999999</c:v>
              </c:pt>
              <c:pt idx="5193">
                <c:v>74.152799999999999</c:v>
              </c:pt>
              <c:pt idx="5194">
                <c:v>74.152699999999996</c:v>
              </c:pt>
              <c:pt idx="5195">
                <c:v>74.151200000000003</c:v>
              </c:pt>
              <c:pt idx="5196">
                <c:v>74.151200000000003</c:v>
              </c:pt>
              <c:pt idx="5197">
                <c:v>74.151200000000003</c:v>
              </c:pt>
              <c:pt idx="5198">
                <c:v>74.137299999999996</c:v>
              </c:pt>
              <c:pt idx="5199">
                <c:v>74.130799999999994</c:v>
              </c:pt>
              <c:pt idx="5200">
                <c:v>74.121700000000004</c:v>
              </c:pt>
              <c:pt idx="5201">
                <c:v>74.121200000000002</c:v>
              </c:pt>
              <c:pt idx="5202">
                <c:v>74.111800000000002</c:v>
              </c:pt>
              <c:pt idx="5203">
                <c:v>74.100399999999993</c:v>
              </c:pt>
              <c:pt idx="5204">
                <c:v>74.100399999999993</c:v>
              </c:pt>
              <c:pt idx="5205">
                <c:v>74.099400000000003</c:v>
              </c:pt>
              <c:pt idx="5206">
                <c:v>74.085099999999997</c:v>
              </c:pt>
              <c:pt idx="5207">
                <c:v>74.085099999999997</c:v>
              </c:pt>
              <c:pt idx="5208">
                <c:v>74.085099999999997</c:v>
              </c:pt>
              <c:pt idx="5209">
                <c:v>74.085099999999997</c:v>
              </c:pt>
              <c:pt idx="5210">
                <c:v>74.085099999999997</c:v>
              </c:pt>
              <c:pt idx="5211">
                <c:v>74.08489999999999</c:v>
              </c:pt>
              <c:pt idx="5212">
                <c:v>74.084399999999988</c:v>
              </c:pt>
              <c:pt idx="5213">
                <c:v>74.077799999999996</c:v>
              </c:pt>
              <c:pt idx="5214">
                <c:v>74.069499999999991</c:v>
              </c:pt>
              <c:pt idx="5215">
                <c:v>74.069299999999998</c:v>
              </c:pt>
              <c:pt idx="5216">
                <c:v>74.069299999999998</c:v>
              </c:pt>
              <c:pt idx="5217">
                <c:v>74.069299999999998</c:v>
              </c:pt>
              <c:pt idx="5218">
                <c:v>74.069299999999998</c:v>
              </c:pt>
              <c:pt idx="5219">
                <c:v>74.069299999999998</c:v>
              </c:pt>
              <c:pt idx="5220">
                <c:v>74.069299999999998</c:v>
              </c:pt>
              <c:pt idx="5221">
                <c:v>74.065999999999988</c:v>
              </c:pt>
              <c:pt idx="5222">
                <c:v>74.065999999999988</c:v>
              </c:pt>
              <c:pt idx="5223">
                <c:v>74.065999999999988</c:v>
              </c:pt>
              <c:pt idx="5224">
                <c:v>74.061799999999991</c:v>
              </c:pt>
              <c:pt idx="5225">
                <c:v>74.061300000000003</c:v>
              </c:pt>
              <c:pt idx="5226">
                <c:v>74.058300000000003</c:v>
              </c:pt>
              <c:pt idx="5227">
                <c:v>74.058300000000003</c:v>
              </c:pt>
              <c:pt idx="5228">
                <c:v>74.058300000000003</c:v>
              </c:pt>
              <c:pt idx="5229">
                <c:v>74.058300000000003</c:v>
              </c:pt>
              <c:pt idx="5230">
                <c:v>74.058300000000003</c:v>
              </c:pt>
              <c:pt idx="5231">
                <c:v>74.057200000000009</c:v>
              </c:pt>
              <c:pt idx="5232">
                <c:v>74.055199999999999</c:v>
              </c:pt>
              <c:pt idx="5233">
                <c:v>74.055199999999999</c:v>
              </c:pt>
              <c:pt idx="5234">
                <c:v>74.053600000000003</c:v>
              </c:pt>
              <c:pt idx="5235">
                <c:v>74.028899999999993</c:v>
              </c:pt>
              <c:pt idx="5236">
                <c:v>74.028899999999993</c:v>
              </c:pt>
              <c:pt idx="5237">
                <c:v>73.997</c:v>
              </c:pt>
              <c:pt idx="5238">
                <c:v>73.997</c:v>
              </c:pt>
              <c:pt idx="5239">
                <c:v>73.997</c:v>
              </c:pt>
              <c:pt idx="5240">
                <c:v>73.994299999999996</c:v>
              </c:pt>
              <c:pt idx="5241">
                <c:v>73.994299999999996</c:v>
              </c:pt>
              <c:pt idx="5242">
                <c:v>73.994299999999996</c:v>
              </c:pt>
              <c:pt idx="5243">
                <c:v>73.994299999999996</c:v>
              </c:pt>
              <c:pt idx="5244">
                <c:v>73.994299999999996</c:v>
              </c:pt>
              <c:pt idx="5245">
                <c:v>73.986400000000003</c:v>
              </c:pt>
              <c:pt idx="5246">
                <c:v>73.979299999999995</c:v>
              </c:pt>
              <c:pt idx="5247">
                <c:v>73.979299999999995</c:v>
              </c:pt>
              <c:pt idx="5248">
                <c:v>73.857900000000001</c:v>
              </c:pt>
              <c:pt idx="5249">
                <c:v>73.809100000000001</c:v>
              </c:pt>
              <c:pt idx="5250">
                <c:v>73.809100000000001</c:v>
              </c:pt>
              <c:pt idx="5251">
                <c:v>73.809100000000001</c:v>
              </c:pt>
              <c:pt idx="5252">
                <c:v>73.802999999999997</c:v>
              </c:pt>
              <c:pt idx="5253">
                <c:v>73.802999999999997</c:v>
              </c:pt>
              <c:pt idx="5254">
                <c:v>73.792400000000015</c:v>
              </c:pt>
              <c:pt idx="5255">
                <c:v>73.792400000000015</c:v>
              </c:pt>
              <c:pt idx="5256">
                <c:v>73.79140000000001</c:v>
              </c:pt>
              <c:pt idx="5257">
                <c:v>73.79140000000001</c:v>
              </c:pt>
              <c:pt idx="5258">
                <c:v>73.79140000000001</c:v>
              </c:pt>
              <c:pt idx="5259">
                <c:v>73.79140000000001</c:v>
              </c:pt>
              <c:pt idx="5260">
                <c:v>73.781999999999996</c:v>
              </c:pt>
              <c:pt idx="5261">
                <c:v>73.781999999999996</c:v>
              </c:pt>
              <c:pt idx="5262">
                <c:v>73.781999999999996</c:v>
              </c:pt>
              <c:pt idx="5263">
                <c:v>73.781999999999996</c:v>
              </c:pt>
              <c:pt idx="5264">
                <c:v>73.775099999999995</c:v>
              </c:pt>
              <c:pt idx="5265">
                <c:v>73.775099999999995</c:v>
              </c:pt>
              <c:pt idx="5266">
                <c:v>73.764099999999999</c:v>
              </c:pt>
              <c:pt idx="5267">
                <c:v>73.735400000000013</c:v>
              </c:pt>
              <c:pt idx="5268">
                <c:v>73.734099999999998</c:v>
              </c:pt>
              <c:pt idx="5269">
                <c:v>73.734099999999998</c:v>
              </c:pt>
              <c:pt idx="5270">
                <c:v>73.734099999999998</c:v>
              </c:pt>
              <c:pt idx="5271">
                <c:v>73.734099999999998</c:v>
              </c:pt>
              <c:pt idx="5272">
                <c:v>73.7256</c:v>
              </c:pt>
              <c:pt idx="5273">
                <c:v>73.716600000000014</c:v>
              </c:pt>
              <c:pt idx="5274">
                <c:v>73.716600000000014</c:v>
              </c:pt>
              <c:pt idx="5275">
                <c:v>73.711800000000011</c:v>
              </c:pt>
              <c:pt idx="5276">
                <c:v>73.697999999999993</c:v>
              </c:pt>
              <c:pt idx="5277">
                <c:v>73.679599999999994</c:v>
              </c:pt>
              <c:pt idx="5278">
                <c:v>73.679599999999994</c:v>
              </c:pt>
              <c:pt idx="5279">
                <c:v>73.676199999999994</c:v>
              </c:pt>
              <c:pt idx="5280">
                <c:v>73.676199999999994</c:v>
              </c:pt>
              <c:pt idx="5281">
                <c:v>73.645799999999994</c:v>
              </c:pt>
              <c:pt idx="5282">
                <c:v>73.636600000000001</c:v>
              </c:pt>
              <c:pt idx="5283">
                <c:v>73.636600000000001</c:v>
              </c:pt>
              <c:pt idx="5284">
                <c:v>73.633899999999997</c:v>
              </c:pt>
              <c:pt idx="5285">
                <c:v>73.629899999999992</c:v>
              </c:pt>
              <c:pt idx="5286">
                <c:v>73.629899999999992</c:v>
              </c:pt>
              <c:pt idx="5287">
                <c:v>73.621900000000011</c:v>
              </c:pt>
              <c:pt idx="5288">
                <c:v>73.619199999999992</c:v>
              </c:pt>
              <c:pt idx="5289">
                <c:v>73.619199999999992</c:v>
              </c:pt>
              <c:pt idx="5290">
                <c:v>73.619199999999992</c:v>
              </c:pt>
              <c:pt idx="5291">
                <c:v>73.619199999999992</c:v>
              </c:pt>
              <c:pt idx="5292">
                <c:v>73.619199999999992</c:v>
              </c:pt>
              <c:pt idx="5293">
                <c:v>73.619199999999992</c:v>
              </c:pt>
              <c:pt idx="5294">
                <c:v>73.604500000000002</c:v>
              </c:pt>
              <c:pt idx="5295">
                <c:v>73.598400000000012</c:v>
              </c:pt>
              <c:pt idx="5296">
                <c:v>73.598400000000012</c:v>
              </c:pt>
              <c:pt idx="5297">
                <c:v>73.598400000000012</c:v>
              </c:pt>
              <c:pt idx="5298">
                <c:v>73.598400000000012</c:v>
              </c:pt>
              <c:pt idx="5299">
                <c:v>73.596900000000005</c:v>
              </c:pt>
              <c:pt idx="5300">
                <c:v>73.596900000000005</c:v>
              </c:pt>
              <c:pt idx="5301">
                <c:v>73.593500000000006</c:v>
              </c:pt>
              <c:pt idx="5302">
                <c:v>73.58489999999999</c:v>
              </c:pt>
              <c:pt idx="5303">
                <c:v>73.567300000000003</c:v>
              </c:pt>
              <c:pt idx="5304">
                <c:v>73.567300000000003</c:v>
              </c:pt>
              <c:pt idx="5305">
                <c:v>73.56450000000001</c:v>
              </c:pt>
              <c:pt idx="5306">
                <c:v>73.56450000000001</c:v>
              </c:pt>
              <c:pt idx="5307">
                <c:v>73.56450000000001</c:v>
              </c:pt>
              <c:pt idx="5308">
                <c:v>73.5642</c:v>
              </c:pt>
              <c:pt idx="5309">
                <c:v>73.560400000000001</c:v>
              </c:pt>
              <c:pt idx="5310">
                <c:v>73.560400000000001</c:v>
              </c:pt>
              <c:pt idx="5311">
                <c:v>73.558800000000005</c:v>
              </c:pt>
              <c:pt idx="5312">
                <c:v>73.558800000000005</c:v>
              </c:pt>
              <c:pt idx="5313">
                <c:v>73.558800000000005</c:v>
              </c:pt>
              <c:pt idx="5314">
                <c:v>73.554299999999998</c:v>
              </c:pt>
              <c:pt idx="5315">
                <c:v>73.554299999999998</c:v>
              </c:pt>
              <c:pt idx="5316">
                <c:v>73.554299999999998</c:v>
              </c:pt>
              <c:pt idx="5317">
                <c:v>73.554299999999998</c:v>
              </c:pt>
              <c:pt idx="5318">
                <c:v>73.554299999999998</c:v>
              </c:pt>
              <c:pt idx="5319">
                <c:v>73.551900000000003</c:v>
              </c:pt>
              <c:pt idx="5320">
                <c:v>73.543099999999995</c:v>
              </c:pt>
              <c:pt idx="5321">
                <c:v>73.543099999999995</c:v>
              </c:pt>
              <c:pt idx="5322">
                <c:v>73.5381</c:v>
              </c:pt>
              <c:pt idx="5323">
                <c:v>73.5381</c:v>
              </c:pt>
              <c:pt idx="5324">
                <c:v>73.5381</c:v>
              </c:pt>
              <c:pt idx="5325">
                <c:v>73.5381</c:v>
              </c:pt>
              <c:pt idx="5326">
                <c:v>73.5381</c:v>
              </c:pt>
              <c:pt idx="5327">
                <c:v>73.5381</c:v>
              </c:pt>
              <c:pt idx="5328">
                <c:v>73.5381</c:v>
              </c:pt>
              <c:pt idx="5329">
                <c:v>73.5381</c:v>
              </c:pt>
              <c:pt idx="5330">
                <c:v>73.5381</c:v>
              </c:pt>
              <c:pt idx="5331">
                <c:v>73.534200000000013</c:v>
              </c:pt>
              <c:pt idx="5332">
                <c:v>73.528599999999997</c:v>
              </c:pt>
              <c:pt idx="5333">
                <c:v>73.528599999999997</c:v>
              </c:pt>
              <c:pt idx="5334">
                <c:v>73.528599999999997</c:v>
              </c:pt>
              <c:pt idx="5335">
                <c:v>73.528599999999997</c:v>
              </c:pt>
              <c:pt idx="5336">
                <c:v>73.523600000000002</c:v>
              </c:pt>
              <c:pt idx="5337">
                <c:v>73.523600000000002</c:v>
              </c:pt>
              <c:pt idx="5338">
                <c:v>73.523600000000002</c:v>
              </c:pt>
              <c:pt idx="5339">
                <c:v>73.521000000000001</c:v>
              </c:pt>
              <c:pt idx="5340">
                <c:v>73.521000000000001</c:v>
              </c:pt>
              <c:pt idx="5341">
                <c:v>73.521000000000001</c:v>
              </c:pt>
              <c:pt idx="5342">
                <c:v>73.520700000000005</c:v>
              </c:pt>
              <c:pt idx="5343">
                <c:v>73.520700000000005</c:v>
              </c:pt>
              <c:pt idx="5344">
                <c:v>73.52</c:v>
              </c:pt>
              <c:pt idx="5345">
                <c:v>73.52</c:v>
              </c:pt>
              <c:pt idx="5346">
                <c:v>73.509600000000006</c:v>
              </c:pt>
              <c:pt idx="5347">
                <c:v>73.509600000000006</c:v>
              </c:pt>
              <c:pt idx="5348">
                <c:v>73.509600000000006</c:v>
              </c:pt>
              <c:pt idx="5349">
                <c:v>73.509600000000006</c:v>
              </c:pt>
              <c:pt idx="5350">
                <c:v>73.509600000000006</c:v>
              </c:pt>
              <c:pt idx="5351">
                <c:v>73.507500000000007</c:v>
              </c:pt>
              <c:pt idx="5352">
                <c:v>73.507500000000007</c:v>
              </c:pt>
              <c:pt idx="5353">
                <c:v>73.507500000000007</c:v>
              </c:pt>
              <c:pt idx="5354">
                <c:v>73.507500000000007</c:v>
              </c:pt>
              <c:pt idx="5355">
                <c:v>73.507500000000007</c:v>
              </c:pt>
              <c:pt idx="5356">
                <c:v>73.501199999999997</c:v>
              </c:pt>
              <c:pt idx="5357">
                <c:v>73.501199999999997</c:v>
              </c:pt>
              <c:pt idx="5358">
                <c:v>73.501199999999997</c:v>
              </c:pt>
              <c:pt idx="5359">
                <c:v>73.501199999999997</c:v>
              </c:pt>
              <c:pt idx="5360">
                <c:v>73.501199999999997</c:v>
              </c:pt>
              <c:pt idx="5361">
                <c:v>73.501199999999997</c:v>
              </c:pt>
              <c:pt idx="5362">
                <c:v>73.501199999999997</c:v>
              </c:pt>
              <c:pt idx="5363">
                <c:v>73.501199999999997</c:v>
              </c:pt>
              <c:pt idx="5364">
                <c:v>73.501199999999997</c:v>
              </c:pt>
              <c:pt idx="5365">
                <c:v>73.501199999999997</c:v>
              </c:pt>
              <c:pt idx="5366">
                <c:v>73.500700000000009</c:v>
              </c:pt>
              <c:pt idx="5367">
                <c:v>73.500700000000009</c:v>
              </c:pt>
              <c:pt idx="5368">
                <c:v>73.498400000000004</c:v>
              </c:pt>
              <c:pt idx="5369">
                <c:v>73.498400000000004</c:v>
              </c:pt>
              <c:pt idx="5370">
                <c:v>73.494900000000001</c:v>
              </c:pt>
              <c:pt idx="5371">
                <c:v>73.494900000000001</c:v>
              </c:pt>
              <c:pt idx="5372">
                <c:v>73.489400000000003</c:v>
              </c:pt>
              <c:pt idx="5373">
                <c:v>73.489400000000003</c:v>
              </c:pt>
              <c:pt idx="5374">
                <c:v>73.489400000000003</c:v>
              </c:pt>
              <c:pt idx="5375">
                <c:v>73.489400000000003</c:v>
              </c:pt>
              <c:pt idx="5376">
                <c:v>73.477200000000011</c:v>
              </c:pt>
              <c:pt idx="5377">
                <c:v>73.470100000000002</c:v>
              </c:pt>
              <c:pt idx="5378">
                <c:v>73.470100000000002</c:v>
              </c:pt>
              <c:pt idx="5379">
                <c:v>73.470100000000002</c:v>
              </c:pt>
              <c:pt idx="5380">
                <c:v>73.470100000000002</c:v>
              </c:pt>
              <c:pt idx="5381">
                <c:v>73.470100000000002</c:v>
              </c:pt>
              <c:pt idx="5382">
                <c:v>73.470100000000002</c:v>
              </c:pt>
              <c:pt idx="5383">
                <c:v>73.466700000000003</c:v>
              </c:pt>
              <c:pt idx="5384">
                <c:v>73.450800000000001</c:v>
              </c:pt>
              <c:pt idx="5385">
                <c:v>73.447300000000013</c:v>
              </c:pt>
              <c:pt idx="5386">
                <c:v>73.447300000000013</c:v>
              </c:pt>
              <c:pt idx="5387">
                <c:v>73.447300000000013</c:v>
              </c:pt>
              <c:pt idx="5388">
                <c:v>73.447300000000013</c:v>
              </c:pt>
              <c:pt idx="5389">
                <c:v>73.431300000000007</c:v>
              </c:pt>
              <c:pt idx="5390">
                <c:v>73.431300000000007</c:v>
              </c:pt>
              <c:pt idx="5391">
                <c:v>73.42949999999999</c:v>
              </c:pt>
              <c:pt idx="5392">
                <c:v>73.428100000000001</c:v>
              </c:pt>
              <c:pt idx="5393">
                <c:v>73.428100000000001</c:v>
              </c:pt>
              <c:pt idx="5394">
                <c:v>73.424900000000008</c:v>
              </c:pt>
              <c:pt idx="5395">
                <c:v>73.424900000000008</c:v>
              </c:pt>
              <c:pt idx="5396">
                <c:v>73.424900000000008</c:v>
              </c:pt>
              <c:pt idx="5397">
                <c:v>73.424900000000008</c:v>
              </c:pt>
              <c:pt idx="5398">
                <c:v>73.41640000000001</c:v>
              </c:pt>
              <c:pt idx="5399">
                <c:v>73.40570000000001</c:v>
              </c:pt>
              <c:pt idx="5400">
                <c:v>73.40570000000001</c:v>
              </c:pt>
              <c:pt idx="5401">
                <c:v>73.40570000000001</c:v>
              </c:pt>
              <c:pt idx="5402">
                <c:v>73.40570000000001</c:v>
              </c:pt>
              <c:pt idx="5403">
                <c:v>73.40570000000001</c:v>
              </c:pt>
              <c:pt idx="5404">
                <c:v>73.402799999999999</c:v>
              </c:pt>
              <c:pt idx="5405">
                <c:v>73.401900000000012</c:v>
              </c:pt>
              <c:pt idx="5406">
                <c:v>73.387100000000004</c:v>
              </c:pt>
              <c:pt idx="5407">
                <c:v>73.387100000000004</c:v>
              </c:pt>
              <c:pt idx="5408">
                <c:v>73.387100000000004</c:v>
              </c:pt>
              <c:pt idx="5409">
                <c:v>73.387100000000004</c:v>
              </c:pt>
              <c:pt idx="5410">
                <c:v>73.387100000000004</c:v>
              </c:pt>
              <c:pt idx="5411">
                <c:v>73.387100000000004</c:v>
              </c:pt>
              <c:pt idx="5412">
                <c:v>73.381100000000004</c:v>
              </c:pt>
              <c:pt idx="5413">
                <c:v>73.376999999999995</c:v>
              </c:pt>
              <c:pt idx="5414">
                <c:v>73.376999999999995</c:v>
              </c:pt>
              <c:pt idx="5415">
                <c:v>73.363</c:v>
              </c:pt>
              <c:pt idx="5416">
                <c:v>73.362200000000001</c:v>
              </c:pt>
              <c:pt idx="5417">
                <c:v>73.351799999999997</c:v>
              </c:pt>
              <c:pt idx="5418">
                <c:v>73.351200000000006</c:v>
              </c:pt>
              <c:pt idx="5419">
                <c:v>73.351200000000006</c:v>
              </c:pt>
              <c:pt idx="5420">
                <c:v>73.351200000000006</c:v>
              </c:pt>
              <c:pt idx="5421">
                <c:v>73.351200000000006</c:v>
              </c:pt>
              <c:pt idx="5422">
                <c:v>73.351200000000006</c:v>
              </c:pt>
              <c:pt idx="5423">
                <c:v>73.346999999999994</c:v>
              </c:pt>
              <c:pt idx="5424">
                <c:v>73.346999999999994</c:v>
              </c:pt>
              <c:pt idx="5425">
                <c:v>73.342299999999994</c:v>
              </c:pt>
              <c:pt idx="5426">
                <c:v>73.340900000000005</c:v>
              </c:pt>
              <c:pt idx="5427">
                <c:v>73.322699999999998</c:v>
              </c:pt>
              <c:pt idx="5428">
                <c:v>73.292300000000012</c:v>
              </c:pt>
              <c:pt idx="5429">
                <c:v>73.292300000000012</c:v>
              </c:pt>
              <c:pt idx="5430">
                <c:v>73.288699999999992</c:v>
              </c:pt>
              <c:pt idx="5431">
                <c:v>73.287900000000008</c:v>
              </c:pt>
              <c:pt idx="5432">
                <c:v>73.270099999999999</c:v>
              </c:pt>
              <c:pt idx="5433">
                <c:v>73.255399999999995</c:v>
              </c:pt>
              <c:pt idx="5434">
                <c:v>73.1798</c:v>
              </c:pt>
              <c:pt idx="5435">
                <c:v>73.057699999999997</c:v>
              </c:pt>
              <c:pt idx="5436">
                <c:v>73.057699999999997</c:v>
              </c:pt>
              <c:pt idx="5437">
                <c:v>73.005200000000002</c:v>
              </c:pt>
              <c:pt idx="5438">
                <c:v>73.005200000000002</c:v>
              </c:pt>
              <c:pt idx="5439">
                <c:v>72.998900000000006</c:v>
              </c:pt>
              <c:pt idx="5440">
                <c:v>72.998900000000006</c:v>
              </c:pt>
              <c:pt idx="5441">
                <c:v>72.998900000000006</c:v>
              </c:pt>
              <c:pt idx="5442">
                <c:v>72.998900000000006</c:v>
              </c:pt>
              <c:pt idx="5443">
                <c:v>72.998900000000006</c:v>
              </c:pt>
              <c:pt idx="5444">
                <c:v>72.998900000000006</c:v>
              </c:pt>
              <c:pt idx="5445">
                <c:v>72.884199999999993</c:v>
              </c:pt>
              <c:pt idx="5446">
                <c:v>72.884199999999993</c:v>
              </c:pt>
              <c:pt idx="5447">
                <c:v>72.884199999999993</c:v>
              </c:pt>
              <c:pt idx="5448">
                <c:v>72.884199999999993</c:v>
              </c:pt>
              <c:pt idx="5449">
                <c:v>72.884199999999993</c:v>
              </c:pt>
              <c:pt idx="5450">
                <c:v>72.884199999999993</c:v>
              </c:pt>
              <c:pt idx="5451">
                <c:v>72.8018</c:v>
              </c:pt>
              <c:pt idx="5452">
                <c:v>72.8018</c:v>
              </c:pt>
              <c:pt idx="5453">
                <c:v>72.8018</c:v>
              </c:pt>
              <c:pt idx="5454">
                <c:v>72.8018</c:v>
              </c:pt>
              <c:pt idx="5455">
                <c:v>72.801199999999994</c:v>
              </c:pt>
              <c:pt idx="5456">
                <c:v>72.801199999999994</c:v>
              </c:pt>
              <c:pt idx="5457">
                <c:v>72.796399999999991</c:v>
              </c:pt>
              <c:pt idx="5458">
                <c:v>72.690899999999999</c:v>
              </c:pt>
              <c:pt idx="5459">
                <c:v>72.690899999999999</c:v>
              </c:pt>
              <c:pt idx="5460">
                <c:v>72.690899999999999</c:v>
              </c:pt>
              <c:pt idx="5461">
                <c:v>72.65979999999999</c:v>
              </c:pt>
              <c:pt idx="5462">
                <c:v>72.601500000000001</c:v>
              </c:pt>
              <c:pt idx="5463">
                <c:v>72.555099999999996</c:v>
              </c:pt>
              <c:pt idx="5464">
                <c:v>72.523200000000003</c:v>
              </c:pt>
              <c:pt idx="5465">
                <c:v>72.523200000000003</c:v>
              </c:pt>
              <c:pt idx="5466">
                <c:v>72.509299999999996</c:v>
              </c:pt>
              <c:pt idx="5467">
                <c:v>72.509299999999996</c:v>
              </c:pt>
              <c:pt idx="5468">
                <c:v>72.509299999999996</c:v>
              </c:pt>
              <c:pt idx="5469">
                <c:v>72.508899999999997</c:v>
              </c:pt>
              <c:pt idx="5470">
                <c:v>72.508899999999997</c:v>
              </c:pt>
              <c:pt idx="5471">
                <c:v>72.508899999999997</c:v>
              </c:pt>
              <c:pt idx="5472">
                <c:v>72.507900000000006</c:v>
              </c:pt>
              <c:pt idx="5473">
                <c:v>72.496200000000002</c:v>
              </c:pt>
              <c:pt idx="5474">
                <c:v>72.494699999999995</c:v>
              </c:pt>
              <c:pt idx="5475">
                <c:v>72.494</c:v>
              </c:pt>
              <c:pt idx="5476">
                <c:v>72.494</c:v>
              </c:pt>
              <c:pt idx="5477">
                <c:v>72.481699999999989</c:v>
              </c:pt>
              <c:pt idx="5478">
                <c:v>72.481699999999989</c:v>
              </c:pt>
              <c:pt idx="5479">
                <c:v>72.481699999999989</c:v>
              </c:pt>
              <c:pt idx="5480">
                <c:v>72.481699999999989</c:v>
              </c:pt>
              <c:pt idx="5481">
                <c:v>72.468699999999998</c:v>
              </c:pt>
              <c:pt idx="5482">
                <c:v>72.465400000000002</c:v>
              </c:pt>
              <c:pt idx="5483">
                <c:v>72.465400000000002</c:v>
              </c:pt>
              <c:pt idx="5484">
                <c:v>72.465400000000002</c:v>
              </c:pt>
              <c:pt idx="5485">
                <c:v>72.465400000000002</c:v>
              </c:pt>
              <c:pt idx="5486">
                <c:v>72.465400000000002</c:v>
              </c:pt>
              <c:pt idx="5487">
                <c:v>72.465400000000002</c:v>
              </c:pt>
              <c:pt idx="5488">
                <c:v>72.461200000000005</c:v>
              </c:pt>
              <c:pt idx="5489">
                <c:v>72.461200000000005</c:v>
              </c:pt>
              <c:pt idx="5490">
                <c:v>72.461200000000005</c:v>
              </c:pt>
              <c:pt idx="5491">
                <c:v>72.461200000000005</c:v>
              </c:pt>
              <c:pt idx="5492">
                <c:v>72.461200000000005</c:v>
              </c:pt>
              <c:pt idx="5493">
                <c:v>72.461200000000005</c:v>
              </c:pt>
              <c:pt idx="5494">
                <c:v>72.459099999999992</c:v>
              </c:pt>
              <c:pt idx="5495">
                <c:v>72.459099999999992</c:v>
              </c:pt>
              <c:pt idx="5496">
                <c:v>72.435900000000004</c:v>
              </c:pt>
              <c:pt idx="5497">
                <c:v>72.420800000000014</c:v>
              </c:pt>
              <c:pt idx="5498">
                <c:v>72.38369999999999</c:v>
              </c:pt>
              <c:pt idx="5499">
                <c:v>72.38369999999999</c:v>
              </c:pt>
              <c:pt idx="5500">
                <c:v>72.334299999999999</c:v>
              </c:pt>
              <c:pt idx="5501">
                <c:v>72.328699999999998</c:v>
              </c:pt>
              <c:pt idx="5502">
                <c:v>72.309600000000003</c:v>
              </c:pt>
              <c:pt idx="5503">
                <c:v>72.309600000000003</c:v>
              </c:pt>
              <c:pt idx="5504">
                <c:v>72.309600000000003</c:v>
              </c:pt>
              <c:pt idx="5505">
                <c:v>72.309600000000003</c:v>
              </c:pt>
              <c:pt idx="5506">
                <c:v>72.309600000000003</c:v>
              </c:pt>
              <c:pt idx="5507">
                <c:v>72.306300000000007</c:v>
              </c:pt>
              <c:pt idx="5508">
                <c:v>72.306300000000007</c:v>
              </c:pt>
              <c:pt idx="5509">
                <c:v>72.306300000000007</c:v>
              </c:pt>
              <c:pt idx="5510">
                <c:v>72.306300000000007</c:v>
              </c:pt>
              <c:pt idx="5511">
                <c:v>72.306300000000007</c:v>
              </c:pt>
              <c:pt idx="5512">
                <c:v>72.306300000000007</c:v>
              </c:pt>
              <c:pt idx="5513">
                <c:v>72.306300000000007</c:v>
              </c:pt>
              <c:pt idx="5514">
                <c:v>72.306300000000007</c:v>
              </c:pt>
              <c:pt idx="5515">
                <c:v>72.306300000000007</c:v>
              </c:pt>
              <c:pt idx="5516">
                <c:v>72.301199999999994</c:v>
              </c:pt>
              <c:pt idx="5517">
                <c:v>72.301199999999994</c:v>
              </c:pt>
              <c:pt idx="5518">
                <c:v>72.301199999999994</c:v>
              </c:pt>
              <c:pt idx="5519">
                <c:v>72.301199999999994</c:v>
              </c:pt>
              <c:pt idx="5520">
                <c:v>72.301199999999994</c:v>
              </c:pt>
              <c:pt idx="5521">
                <c:v>72.301199999999994</c:v>
              </c:pt>
              <c:pt idx="5522">
                <c:v>72.301199999999994</c:v>
              </c:pt>
              <c:pt idx="5523">
                <c:v>72.301199999999994</c:v>
              </c:pt>
              <c:pt idx="5524">
                <c:v>72.301199999999994</c:v>
              </c:pt>
              <c:pt idx="5525">
                <c:v>72.301199999999994</c:v>
              </c:pt>
              <c:pt idx="5526">
                <c:v>72.298299999999998</c:v>
              </c:pt>
              <c:pt idx="5527">
                <c:v>72.298299999999998</c:v>
              </c:pt>
              <c:pt idx="5528">
                <c:v>72.292400000000001</c:v>
              </c:pt>
              <c:pt idx="5529">
                <c:v>72.288899999999998</c:v>
              </c:pt>
              <c:pt idx="5530">
                <c:v>72.284200000000013</c:v>
              </c:pt>
              <c:pt idx="5531">
                <c:v>72.284200000000013</c:v>
              </c:pt>
              <c:pt idx="5532">
                <c:v>72.284200000000013</c:v>
              </c:pt>
              <c:pt idx="5533">
                <c:v>72.284200000000013</c:v>
              </c:pt>
              <c:pt idx="5534">
                <c:v>72.261500000000012</c:v>
              </c:pt>
              <c:pt idx="5535">
                <c:v>72.261500000000012</c:v>
              </c:pt>
              <c:pt idx="5536">
                <c:v>72.261500000000012</c:v>
              </c:pt>
              <c:pt idx="5537">
                <c:v>72.261500000000012</c:v>
              </c:pt>
              <c:pt idx="5538">
                <c:v>72.261500000000012</c:v>
              </c:pt>
              <c:pt idx="5539">
                <c:v>72.186000000000007</c:v>
              </c:pt>
              <c:pt idx="5540">
                <c:v>72.179500000000004</c:v>
              </c:pt>
              <c:pt idx="5541">
                <c:v>72.179500000000004</c:v>
              </c:pt>
              <c:pt idx="5542">
                <c:v>72.176999999999992</c:v>
              </c:pt>
              <c:pt idx="5543">
                <c:v>72.149699999999996</c:v>
              </c:pt>
              <c:pt idx="5544">
                <c:v>72.149699999999996</c:v>
              </c:pt>
              <c:pt idx="5545">
                <c:v>72.095500000000001</c:v>
              </c:pt>
              <c:pt idx="5546">
                <c:v>72.095500000000001</c:v>
              </c:pt>
              <c:pt idx="5547">
                <c:v>72.085099999999997</c:v>
              </c:pt>
              <c:pt idx="5548">
                <c:v>72.037300000000002</c:v>
              </c:pt>
              <c:pt idx="5549">
                <c:v>71.968999999999994</c:v>
              </c:pt>
              <c:pt idx="5550">
                <c:v>71.968999999999994</c:v>
              </c:pt>
              <c:pt idx="5551">
                <c:v>71.968999999999994</c:v>
              </c:pt>
              <c:pt idx="5552">
                <c:v>71.966399999999993</c:v>
              </c:pt>
              <c:pt idx="5553">
                <c:v>71.966399999999993</c:v>
              </c:pt>
              <c:pt idx="5554">
                <c:v>71.966399999999993</c:v>
              </c:pt>
              <c:pt idx="5555">
                <c:v>71.966399999999993</c:v>
              </c:pt>
              <c:pt idx="5556">
                <c:v>71.903900000000007</c:v>
              </c:pt>
              <c:pt idx="5557">
                <c:v>71.903900000000007</c:v>
              </c:pt>
              <c:pt idx="5558">
                <c:v>71.903900000000007</c:v>
              </c:pt>
              <c:pt idx="5559">
                <c:v>71.903900000000007</c:v>
              </c:pt>
              <c:pt idx="5560">
                <c:v>71.883499999999998</c:v>
              </c:pt>
              <c:pt idx="5561">
                <c:v>71.850099999999998</c:v>
              </c:pt>
              <c:pt idx="5562">
                <c:v>71.850099999999998</c:v>
              </c:pt>
              <c:pt idx="5563">
                <c:v>71.850099999999998</c:v>
              </c:pt>
              <c:pt idx="5564">
                <c:v>71.850099999999998</c:v>
              </c:pt>
              <c:pt idx="5565">
                <c:v>71.850099999999998</c:v>
              </c:pt>
              <c:pt idx="5566">
                <c:v>71.850099999999998</c:v>
              </c:pt>
              <c:pt idx="5567">
                <c:v>71.850099999999998</c:v>
              </c:pt>
              <c:pt idx="5568">
                <c:v>71.845199999999991</c:v>
              </c:pt>
              <c:pt idx="5569">
                <c:v>71.8399</c:v>
              </c:pt>
              <c:pt idx="5570">
                <c:v>71.8369</c:v>
              </c:pt>
              <c:pt idx="5571">
                <c:v>71.8369</c:v>
              </c:pt>
              <c:pt idx="5572">
                <c:v>71.8369</c:v>
              </c:pt>
              <c:pt idx="5573">
                <c:v>71.833300000000008</c:v>
              </c:pt>
              <c:pt idx="5574">
                <c:v>71.8142</c:v>
              </c:pt>
              <c:pt idx="5575">
                <c:v>71.8142</c:v>
              </c:pt>
              <c:pt idx="5576">
                <c:v>71.8142</c:v>
              </c:pt>
              <c:pt idx="5577">
                <c:v>71.795400000000001</c:v>
              </c:pt>
              <c:pt idx="5578">
                <c:v>71.777999999999992</c:v>
              </c:pt>
              <c:pt idx="5579">
                <c:v>71.770299999999992</c:v>
              </c:pt>
              <c:pt idx="5580">
                <c:v>71.770299999999992</c:v>
              </c:pt>
              <c:pt idx="5581">
                <c:v>71.770299999999992</c:v>
              </c:pt>
              <c:pt idx="5582">
                <c:v>71.726200000000006</c:v>
              </c:pt>
              <c:pt idx="5583">
                <c:v>71.723500000000001</c:v>
              </c:pt>
              <c:pt idx="5584">
                <c:v>71.723500000000001</c:v>
              </c:pt>
              <c:pt idx="5585">
                <c:v>71.697699999999998</c:v>
              </c:pt>
              <c:pt idx="5586">
                <c:v>71.68249999999999</c:v>
              </c:pt>
              <c:pt idx="5587">
                <c:v>71.680900000000008</c:v>
              </c:pt>
              <c:pt idx="5588">
                <c:v>71.679199999999994</c:v>
              </c:pt>
              <c:pt idx="5589">
                <c:v>71.674400000000006</c:v>
              </c:pt>
              <c:pt idx="5590">
                <c:v>71.674400000000006</c:v>
              </c:pt>
              <c:pt idx="5591">
                <c:v>71.634600000000006</c:v>
              </c:pt>
              <c:pt idx="5592">
                <c:v>71.634600000000006</c:v>
              </c:pt>
              <c:pt idx="5593">
                <c:v>71.634600000000006</c:v>
              </c:pt>
              <c:pt idx="5594">
                <c:v>71.634600000000006</c:v>
              </c:pt>
              <c:pt idx="5595">
                <c:v>71.634600000000006</c:v>
              </c:pt>
              <c:pt idx="5596">
                <c:v>71.634600000000006</c:v>
              </c:pt>
              <c:pt idx="5597">
                <c:v>71.634600000000006</c:v>
              </c:pt>
              <c:pt idx="5598">
                <c:v>71.634600000000006</c:v>
              </c:pt>
              <c:pt idx="5599">
                <c:v>71.634600000000006</c:v>
              </c:pt>
              <c:pt idx="5600">
                <c:v>71.634600000000006</c:v>
              </c:pt>
              <c:pt idx="5601">
                <c:v>71.634600000000006</c:v>
              </c:pt>
              <c:pt idx="5602">
                <c:v>71.624900000000011</c:v>
              </c:pt>
              <c:pt idx="5603">
                <c:v>71.624900000000011</c:v>
              </c:pt>
              <c:pt idx="5604">
                <c:v>71.576299999999989</c:v>
              </c:pt>
              <c:pt idx="5605">
                <c:v>71.576299999999989</c:v>
              </c:pt>
              <c:pt idx="5606">
                <c:v>71.576299999999989</c:v>
              </c:pt>
              <c:pt idx="5607">
                <c:v>71.576299999999989</c:v>
              </c:pt>
              <c:pt idx="5608">
                <c:v>71.576299999999989</c:v>
              </c:pt>
              <c:pt idx="5609">
                <c:v>71.576299999999989</c:v>
              </c:pt>
              <c:pt idx="5610">
                <c:v>71.576299999999989</c:v>
              </c:pt>
              <c:pt idx="5611">
                <c:v>71.575900000000004</c:v>
              </c:pt>
              <c:pt idx="5612">
                <c:v>71.575900000000004</c:v>
              </c:pt>
              <c:pt idx="5613">
                <c:v>71.560200000000009</c:v>
              </c:pt>
              <c:pt idx="5614">
                <c:v>71.560200000000009</c:v>
              </c:pt>
              <c:pt idx="5615">
                <c:v>71.544200000000004</c:v>
              </c:pt>
              <c:pt idx="5616">
                <c:v>71.544200000000004</c:v>
              </c:pt>
              <c:pt idx="5617">
                <c:v>71.544200000000004</c:v>
              </c:pt>
              <c:pt idx="5618">
                <c:v>71.544200000000004</c:v>
              </c:pt>
              <c:pt idx="5619">
                <c:v>71.537100000000009</c:v>
              </c:pt>
              <c:pt idx="5620">
                <c:v>71.537100000000009</c:v>
              </c:pt>
              <c:pt idx="5621">
                <c:v>71.526999999999987</c:v>
              </c:pt>
              <c:pt idx="5622">
                <c:v>71.526999999999987</c:v>
              </c:pt>
              <c:pt idx="5623">
                <c:v>71.526999999999987</c:v>
              </c:pt>
              <c:pt idx="5624">
                <c:v>71.526999999999987</c:v>
              </c:pt>
              <c:pt idx="5625">
                <c:v>71.501199999999997</c:v>
              </c:pt>
              <c:pt idx="5626">
                <c:v>71.501199999999997</c:v>
              </c:pt>
              <c:pt idx="5627">
                <c:v>71.501199999999997</c:v>
              </c:pt>
              <c:pt idx="5628">
                <c:v>71.501199999999997</c:v>
              </c:pt>
              <c:pt idx="5629">
                <c:v>71.473400000000012</c:v>
              </c:pt>
              <c:pt idx="5630">
                <c:v>71.473400000000012</c:v>
              </c:pt>
              <c:pt idx="5631">
                <c:v>71.473400000000012</c:v>
              </c:pt>
              <c:pt idx="5632">
                <c:v>71.473400000000012</c:v>
              </c:pt>
              <c:pt idx="5633">
                <c:v>71.473400000000012</c:v>
              </c:pt>
              <c:pt idx="5634">
                <c:v>71.473400000000012</c:v>
              </c:pt>
              <c:pt idx="5635">
                <c:v>71.473400000000012</c:v>
              </c:pt>
              <c:pt idx="5636">
                <c:v>71.473400000000012</c:v>
              </c:pt>
              <c:pt idx="5637">
                <c:v>71.47</c:v>
              </c:pt>
              <c:pt idx="5638">
                <c:v>71.47</c:v>
              </c:pt>
              <c:pt idx="5639">
                <c:v>71.47</c:v>
              </c:pt>
              <c:pt idx="5640">
                <c:v>71.47</c:v>
              </c:pt>
              <c:pt idx="5641">
                <c:v>71.47</c:v>
              </c:pt>
              <c:pt idx="5642">
                <c:v>71.459699999999998</c:v>
              </c:pt>
              <c:pt idx="5643">
                <c:v>71.457599999999999</c:v>
              </c:pt>
              <c:pt idx="5644">
                <c:v>71.457599999999999</c:v>
              </c:pt>
              <c:pt idx="5645">
                <c:v>71.457599999999999</c:v>
              </c:pt>
              <c:pt idx="5646">
                <c:v>71.457599999999999</c:v>
              </c:pt>
              <c:pt idx="5647">
                <c:v>71.457599999999999</c:v>
              </c:pt>
              <c:pt idx="5648">
                <c:v>71.457599999999999</c:v>
              </c:pt>
              <c:pt idx="5649">
                <c:v>71.452399999999997</c:v>
              </c:pt>
              <c:pt idx="5650">
                <c:v>71.452399999999997</c:v>
              </c:pt>
              <c:pt idx="5651">
                <c:v>71.448700000000002</c:v>
              </c:pt>
              <c:pt idx="5652">
                <c:v>71.448700000000002</c:v>
              </c:pt>
              <c:pt idx="5653">
                <c:v>71.448700000000002</c:v>
              </c:pt>
              <c:pt idx="5654">
                <c:v>71.421700000000001</c:v>
              </c:pt>
              <c:pt idx="5655">
                <c:v>71.421700000000001</c:v>
              </c:pt>
              <c:pt idx="5656">
                <c:v>71.421700000000001</c:v>
              </c:pt>
              <c:pt idx="5657">
                <c:v>71.415900000000008</c:v>
              </c:pt>
              <c:pt idx="5658">
                <c:v>71.415900000000008</c:v>
              </c:pt>
              <c:pt idx="5659">
                <c:v>71.415599999999998</c:v>
              </c:pt>
              <c:pt idx="5660">
                <c:v>71.415599999999998</c:v>
              </c:pt>
              <c:pt idx="5661">
                <c:v>71.391499999999994</c:v>
              </c:pt>
              <c:pt idx="5662">
                <c:v>71.378700000000009</c:v>
              </c:pt>
              <c:pt idx="5663">
                <c:v>71.37060000000001</c:v>
              </c:pt>
              <c:pt idx="5664">
                <c:v>71.37060000000001</c:v>
              </c:pt>
              <c:pt idx="5665">
                <c:v>71.37060000000001</c:v>
              </c:pt>
              <c:pt idx="5666">
                <c:v>71.37060000000001</c:v>
              </c:pt>
              <c:pt idx="5667">
                <c:v>71.365300000000005</c:v>
              </c:pt>
              <c:pt idx="5668">
                <c:v>71.347099999999998</c:v>
              </c:pt>
              <c:pt idx="5669">
                <c:v>71.347099999999998</c:v>
              </c:pt>
              <c:pt idx="5670">
                <c:v>71.330600000000004</c:v>
              </c:pt>
              <c:pt idx="5671">
                <c:v>71.330600000000004</c:v>
              </c:pt>
              <c:pt idx="5672">
                <c:v>71.32480000000001</c:v>
              </c:pt>
              <c:pt idx="5673">
                <c:v>71.32480000000001</c:v>
              </c:pt>
              <c:pt idx="5674">
                <c:v>71.32480000000001</c:v>
              </c:pt>
              <c:pt idx="5675">
                <c:v>71.297899999999998</c:v>
              </c:pt>
              <c:pt idx="5676">
                <c:v>71.297899999999998</c:v>
              </c:pt>
              <c:pt idx="5677">
                <c:v>71.289900000000003</c:v>
              </c:pt>
              <c:pt idx="5678">
                <c:v>71.289900000000003</c:v>
              </c:pt>
              <c:pt idx="5679">
                <c:v>71.272999999999996</c:v>
              </c:pt>
              <c:pt idx="5680">
                <c:v>71.272999999999996</c:v>
              </c:pt>
              <c:pt idx="5681">
                <c:v>71.26169999999999</c:v>
              </c:pt>
              <c:pt idx="5682">
                <c:v>71.259999999999991</c:v>
              </c:pt>
              <c:pt idx="5683">
                <c:v>71.259999999999991</c:v>
              </c:pt>
              <c:pt idx="5684">
                <c:v>71.259999999999991</c:v>
              </c:pt>
              <c:pt idx="5685">
                <c:v>71.258600000000001</c:v>
              </c:pt>
              <c:pt idx="5686">
                <c:v>71.258600000000001</c:v>
              </c:pt>
              <c:pt idx="5687">
                <c:v>71.258600000000001</c:v>
              </c:pt>
              <c:pt idx="5688">
                <c:v>71.258600000000001</c:v>
              </c:pt>
              <c:pt idx="5689">
                <c:v>71.258600000000001</c:v>
              </c:pt>
              <c:pt idx="5690">
                <c:v>71.25439999999999</c:v>
              </c:pt>
              <c:pt idx="5691">
                <c:v>71.25439999999999</c:v>
              </c:pt>
              <c:pt idx="5692">
                <c:v>71.250399999999999</c:v>
              </c:pt>
              <c:pt idx="5693">
                <c:v>71.250399999999999</c:v>
              </c:pt>
              <c:pt idx="5694">
                <c:v>71.250399999999999</c:v>
              </c:pt>
              <c:pt idx="5695">
                <c:v>71.250399999999999</c:v>
              </c:pt>
              <c:pt idx="5696">
                <c:v>71.250399999999999</c:v>
              </c:pt>
              <c:pt idx="5697">
                <c:v>71.249900000000011</c:v>
              </c:pt>
              <c:pt idx="5698">
                <c:v>71.243399999999994</c:v>
              </c:pt>
              <c:pt idx="5699">
                <c:v>71.243399999999994</c:v>
              </c:pt>
              <c:pt idx="5700">
                <c:v>71.243399999999994</c:v>
              </c:pt>
              <c:pt idx="5701">
                <c:v>71.243399999999994</c:v>
              </c:pt>
              <c:pt idx="5702">
                <c:v>71.243399999999994</c:v>
              </c:pt>
              <c:pt idx="5703">
                <c:v>71.193899999999999</c:v>
              </c:pt>
              <c:pt idx="5704">
                <c:v>71.193899999999999</c:v>
              </c:pt>
              <c:pt idx="5705">
                <c:v>71.193899999999999</c:v>
              </c:pt>
              <c:pt idx="5706">
                <c:v>71.188900000000004</c:v>
              </c:pt>
              <c:pt idx="5707">
                <c:v>71.188900000000004</c:v>
              </c:pt>
              <c:pt idx="5708">
                <c:v>71.188900000000004</c:v>
              </c:pt>
              <c:pt idx="5709">
                <c:v>71.188900000000004</c:v>
              </c:pt>
              <c:pt idx="5710">
                <c:v>71.1798</c:v>
              </c:pt>
              <c:pt idx="5711">
                <c:v>71.1798</c:v>
              </c:pt>
              <c:pt idx="5712">
                <c:v>71.079300000000003</c:v>
              </c:pt>
              <c:pt idx="5713">
                <c:v>71.079300000000003</c:v>
              </c:pt>
              <c:pt idx="5714">
                <c:v>71.079300000000003</c:v>
              </c:pt>
              <c:pt idx="5715">
                <c:v>71.079300000000003</c:v>
              </c:pt>
              <c:pt idx="5716">
                <c:v>71.079300000000003</c:v>
              </c:pt>
              <c:pt idx="5717">
                <c:v>71.079300000000003</c:v>
              </c:pt>
              <c:pt idx="5718">
                <c:v>70.997100000000003</c:v>
              </c:pt>
              <c:pt idx="5719">
                <c:v>70.997100000000003</c:v>
              </c:pt>
              <c:pt idx="5720">
                <c:v>70.943899999999999</c:v>
              </c:pt>
              <c:pt idx="5721">
                <c:v>70.920600000000007</c:v>
              </c:pt>
              <c:pt idx="5722">
                <c:v>70.920600000000007</c:v>
              </c:pt>
              <c:pt idx="5723">
                <c:v>70.847999999999999</c:v>
              </c:pt>
              <c:pt idx="5724">
                <c:v>70.712599999999995</c:v>
              </c:pt>
              <c:pt idx="5725">
                <c:v>70.682400000000001</c:v>
              </c:pt>
              <c:pt idx="5726">
                <c:v>70.652500000000003</c:v>
              </c:pt>
              <c:pt idx="5727">
                <c:v>70.652500000000003</c:v>
              </c:pt>
              <c:pt idx="5728">
                <c:v>70.652500000000003</c:v>
              </c:pt>
              <c:pt idx="5729">
                <c:v>70.652500000000003</c:v>
              </c:pt>
              <c:pt idx="5730">
                <c:v>70.652500000000003</c:v>
              </c:pt>
              <c:pt idx="5731">
                <c:v>70.652500000000003</c:v>
              </c:pt>
              <c:pt idx="5732">
                <c:v>70.652500000000003</c:v>
              </c:pt>
              <c:pt idx="5733">
                <c:v>70.604600000000005</c:v>
              </c:pt>
              <c:pt idx="5734">
                <c:v>70.407300000000006</c:v>
              </c:pt>
              <c:pt idx="5735">
                <c:v>70.407300000000006</c:v>
              </c:pt>
              <c:pt idx="5736">
                <c:v>70.407300000000006</c:v>
              </c:pt>
              <c:pt idx="5737">
                <c:v>70.407300000000006</c:v>
              </c:pt>
              <c:pt idx="5738">
                <c:v>70.407300000000006</c:v>
              </c:pt>
              <c:pt idx="5739">
                <c:v>70.407300000000006</c:v>
              </c:pt>
              <c:pt idx="5740">
                <c:v>69.979399999999998</c:v>
              </c:pt>
              <c:pt idx="5741">
                <c:v>69.758700000000005</c:v>
              </c:pt>
              <c:pt idx="5742">
                <c:v>69.709199999999996</c:v>
              </c:pt>
              <c:pt idx="5743">
                <c:v>69.709199999999996</c:v>
              </c:pt>
              <c:pt idx="5744">
                <c:v>69.656300000000002</c:v>
              </c:pt>
              <c:pt idx="5745">
                <c:v>69.640299999999996</c:v>
              </c:pt>
              <c:pt idx="5746">
                <c:v>69.640299999999996</c:v>
              </c:pt>
              <c:pt idx="5747">
                <c:v>69.640299999999996</c:v>
              </c:pt>
              <c:pt idx="5748">
                <c:v>69.640299999999996</c:v>
              </c:pt>
              <c:pt idx="5749">
                <c:v>69.522200000000012</c:v>
              </c:pt>
              <c:pt idx="5750">
                <c:v>69.522200000000012</c:v>
              </c:pt>
              <c:pt idx="5751">
                <c:v>69.522200000000012</c:v>
              </c:pt>
              <c:pt idx="5752">
                <c:v>69.522200000000012</c:v>
              </c:pt>
              <c:pt idx="5753">
                <c:v>69.522200000000012</c:v>
              </c:pt>
              <c:pt idx="5754">
                <c:v>69.522200000000012</c:v>
              </c:pt>
              <c:pt idx="5755">
                <c:v>69.512699999999995</c:v>
              </c:pt>
              <c:pt idx="5756">
                <c:v>69.512699999999995</c:v>
              </c:pt>
              <c:pt idx="5757">
                <c:v>69.512699999999995</c:v>
              </c:pt>
              <c:pt idx="5758">
                <c:v>69.488200000000006</c:v>
              </c:pt>
              <c:pt idx="5759">
                <c:v>69.488200000000006</c:v>
              </c:pt>
              <c:pt idx="5760">
                <c:v>69.488200000000006</c:v>
              </c:pt>
              <c:pt idx="5761">
                <c:v>69.488200000000006</c:v>
              </c:pt>
              <c:pt idx="5762">
                <c:v>69.482100000000003</c:v>
              </c:pt>
              <c:pt idx="5763">
                <c:v>69.482100000000003</c:v>
              </c:pt>
              <c:pt idx="5764">
                <c:v>69.45</c:v>
              </c:pt>
              <c:pt idx="5765">
                <c:v>69.45</c:v>
              </c:pt>
              <c:pt idx="5766">
                <c:v>69.444299999999998</c:v>
              </c:pt>
              <c:pt idx="5767">
                <c:v>69.398600000000002</c:v>
              </c:pt>
              <c:pt idx="5768">
                <c:v>69.375199999999992</c:v>
              </c:pt>
              <c:pt idx="5769">
                <c:v>69.375199999999992</c:v>
              </c:pt>
              <c:pt idx="5770">
                <c:v>69.357100000000003</c:v>
              </c:pt>
              <c:pt idx="5771">
                <c:v>69.357100000000003</c:v>
              </c:pt>
              <c:pt idx="5772">
                <c:v>69.357100000000003</c:v>
              </c:pt>
              <c:pt idx="5773">
                <c:v>69.357100000000003</c:v>
              </c:pt>
              <c:pt idx="5774">
                <c:v>69.357100000000003</c:v>
              </c:pt>
              <c:pt idx="5775">
                <c:v>69.357100000000003</c:v>
              </c:pt>
              <c:pt idx="5776">
                <c:v>69.345299999999995</c:v>
              </c:pt>
              <c:pt idx="5777">
                <c:v>69.345299999999995</c:v>
              </c:pt>
              <c:pt idx="5778">
                <c:v>69.342200000000005</c:v>
              </c:pt>
              <c:pt idx="5779">
                <c:v>69.319400000000002</c:v>
              </c:pt>
              <c:pt idx="5780">
                <c:v>69.319400000000002</c:v>
              </c:pt>
              <c:pt idx="5781">
                <c:v>69.319400000000002</c:v>
              </c:pt>
              <c:pt idx="5782">
                <c:v>69.319400000000002</c:v>
              </c:pt>
              <c:pt idx="5783">
                <c:v>69.319400000000002</c:v>
              </c:pt>
              <c:pt idx="5784">
                <c:v>69.319400000000002</c:v>
              </c:pt>
              <c:pt idx="5785">
                <c:v>69.306600000000003</c:v>
              </c:pt>
              <c:pt idx="5786">
                <c:v>69.272000000000006</c:v>
              </c:pt>
              <c:pt idx="5787">
                <c:v>69.242599999999996</c:v>
              </c:pt>
              <c:pt idx="5788">
                <c:v>69.242599999999996</c:v>
              </c:pt>
              <c:pt idx="5789">
                <c:v>69.23360000000001</c:v>
              </c:pt>
              <c:pt idx="5790">
                <c:v>69.23360000000001</c:v>
              </c:pt>
              <c:pt idx="5791">
                <c:v>69.227599999999995</c:v>
              </c:pt>
              <c:pt idx="5792">
                <c:v>69.211600000000004</c:v>
              </c:pt>
              <c:pt idx="5793">
                <c:v>69.197699999999998</c:v>
              </c:pt>
              <c:pt idx="5794">
                <c:v>69.180599999999998</c:v>
              </c:pt>
              <c:pt idx="5795">
                <c:v>69.180599999999998</c:v>
              </c:pt>
              <c:pt idx="5796">
                <c:v>69.180599999999998</c:v>
              </c:pt>
              <c:pt idx="5797">
                <c:v>69.180599999999998</c:v>
              </c:pt>
              <c:pt idx="5798">
                <c:v>69.168999999999997</c:v>
              </c:pt>
              <c:pt idx="5799">
                <c:v>69.160600000000002</c:v>
              </c:pt>
              <c:pt idx="5800">
                <c:v>69.160600000000002</c:v>
              </c:pt>
              <c:pt idx="5801">
                <c:v>69.13669999999999</c:v>
              </c:pt>
              <c:pt idx="5802">
                <c:v>69.096400000000003</c:v>
              </c:pt>
              <c:pt idx="5803">
                <c:v>69.083799999999997</c:v>
              </c:pt>
              <c:pt idx="5804">
                <c:v>69.083799999999997</c:v>
              </c:pt>
              <c:pt idx="5805">
                <c:v>69.081999999999994</c:v>
              </c:pt>
              <c:pt idx="5806">
                <c:v>69.078500000000005</c:v>
              </c:pt>
              <c:pt idx="5807">
                <c:v>69.058700000000002</c:v>
              </c:pt>
              <c:pt idx="5808">
                <c:v>69.058700000000002</c:v>
              </c:pt>
              <c:pt idx="5809">
                <c:v>69.058700000000002</c:v>
              </c:pt>
              <c:pt idx="5810">
                <c:v>69.043099999999995</c:v>
              </c:pt>
              <c:pt idx="5811">
                <c:v>69.016400000000004</c:v>
              </c:pt>
              <c:pt idx="5812">
                <c:v>69.016400000000004</c:v>
              </c:pt>
              <c:pt idx="5813">
                <c:v>69.016400000000004</c:v>
              </c:pt>
              <c:pt idx="5814">
                <c:v>69.016400000000004</c:v>
              </c:pt>
              <c:pt idx="5815">
                <c:v>69.016400000000004</c:v>
              </c:pt>
              <c:pt idx="5816">
                <c:v>68.99130000000001</c:v>
              </c:pt>
              <c:pt idx="5817">
                <c:v>68.941100000000006</c:v>
              </c:pt>
              <c:pt idx="5818">
                <c:v>68.941100000000006</c:v>
              </c:pt>
              <c:pt idx="5819">
                <c:v>68.941100000000006</c:v>
              </c:pt>
              <c:pt idx="5820">
                <c:v>68.941100000000006</c:v>
              </c:pt>
              <c:pt idx="5821">
                <c:v>68.941100000000006</c:v>
              </c:pt>
              <c:pt idx="5822">
                <c:v>68.941100000000006</c:v>
              </c:pt>
              <c:pt idx="5823">
                <c:v>68.941100000000006</c:v>
              </c:pt>
              <c:pt idx="5824">
                <c:v>68.941100000000006</c:v>
              </c:pt>
              <c:pt idx="5825">
                <c:v>68.941100000000006</c:v>
              </c:pt>
              <c:pt idx="5826">
                <c:v>68.88669999999999</c:v>
              </c:pt>
              <c:pt idx="5827">
                <c:v>68.857100000000003</c:v>
              </c:pt>
              <c:pt idx="5828">
                <c:v>68.857100000000003</c:v>
              </c:pt>
              <c:pt idx="5829">
                <c:v>68.857100000000003</c:v>
              </c:pt>
              <c:pt idx="5830">
                <c:v>68.857100000000003</c:v>
              </c:pt>
              <c:pt idx="5831">
                <c:v>68.857100000000003</c:v>
              </c:pt>
              <c:pt idx="5832">
                <c:v>68.857100000000003</c:v>
              </c:pt>
              <c:pt idx="5833">
                <c:v>68.846600000000009</c:v>
              </c:pt>
              <c:pt idx="5834">
                <c:v>68.819400000000002</c:v>
              </c:pt>
              <c:pt idx="5835">
                <c:v>68.819400000000002</c:v>
              </c:pt>
              <c:pt idx="5836">
                <c:v>68.819400000000002</c:v>
              </c:pt>
              <c:pt idx="5837">
                <c:v>68.819400000000002</c:v>
              </c:pt>
              <c:pt idx="5838">
                <c:v>68.819400000000002</c:v>
              </c:pt>
              <c:pt idx="5839">
                <c:v>68.819400000000002</c:v>
              </c:pt>
              <c:pt idx="5840">
                <c:v>68.777699999999996</c:v>
              </c:pt>
              <c:pt idx="5841">
                <c:v>68.7393</c:v>
              </c:pt>
              <c:pt idx="5842">
                <c:v>68.477900000000005</c:v>
              </c:pt>
              <c:pt idx="5843">
                <c:v>68.477900000000005</c:v>
              </c:pt>
              <c:pt idx="5844">
                <c:v>68.477900000000005</c:v>
              </c:pt>
              <c:pt idx="5845">
                <c:v>68.477900000000005</c:v>
              </c:pt>
              <c:pt idx="5846">
                <c:v>68.471999999999994</c:v>
              </c:pt>
              <c:pt idx="5847">
                <c:v>68.46520000000001</c:v>
              </c:pt>
              <c:pt idx="5848">
                <c:v>68.46520000000001</c:v>
              </c:pt>
              <c:pt idx="5849">
                <c:v>68.456600000000009</c:v>
              </c:pt>
              <c:pt idx="5850">
                <c:v>68.456600000000009</c:v>
              </c:pt>
              <c:pt idx="5851">
                <c:v>68.456600000000009</c:v>
              </c:pt>
              <c:pt idx="5852">
                <c:v>68.456600000000009</c:v>
              </c:pt>
              <c:pt idx="5853">
                <c:v>68.451399999999992</c:v>
              </c:pt>
              <c:pt idx="5854">
                <c:v>68.451399999999992</c:v>
              </c:pt>
              <c:pt idx="5855">
                <c:v>68.451399999999992</c:v>
              </c:pt>
              <c:pt idx="5856">
                <c:v>68.451399999999992</c:v>
              </c:pt>
              <c:pt idx="5857">
                <c:v>68.451399999999992</c:v>
              </c:pt>
              <c:pt idx="5858">
                <c:v>68.451399999999992</c:v>
              </c:pt>
              <c:pt idx="5859">
                <c:v>68.380900000000011</c:v>
              </c:pt>
              <c:pt idx="5860">
                <c:v>68.380900000000011</c:v>
              </c:pt>
              <c:pt idx="5861">
                <c:v>68.380900000000011</c:v>
              </c:pt>
              <c:pt idx="5862">
                <c:v>68.380900000000011</c:v>
              </c:pt>
              <c:pt idx="5863">
                <c:v>68.380900000000011</c:v>
              </c:pt>
              <c:pt idx="5864">
                <c:v>68.380900000000011</c:v>
              </c:pt>
              <c:pt idx="5865">
                <c:v>68.378200000000007</c:v>
              </c:pt>
              <c:pt idx="5866">
                <c:v>68.000399999999999</c:v>
              </c:pt>
              <c:pt idx="5867">
                <c:v>68.000399999999999</c:v>
              </c:pt>
              <c:pt idx="5868">
                <c:v>67.987400000000008</c:v>
              </c:pt>
              <c:pt idx="5869">
                <c:v>67.987400000000008</c:v>
              </c:pt>
              <c:pt idx="5870">
                <c:v>67.987400000000008</c:v>
              </c:pt>
              <c:pt idx="5871">
                <c:v>67.801500000000004</c:v>
              </c:pt>
              <c:pt idx="5872">
                <c:v>67.801500000000004</c:v>
              </c:pt>
              <c:pt idx="5873">
                <c:v>67.792400000000001</c:v>
              </c:pt>
              <c:pt idx="5874">
                <c:v>67.792400000000001</c:v>
              </c:pt>
              <c:pt idx="5875">
                <c:v>67.792400000000001</c:v>
              </c:pt>
              <c:pt idx="5876">
                <c:v>67.739999999999995</c:v>
              </c:pt>
              <c:pt idx="5877">
                <c:v>67.725500000000011</c:v>
              </c:pt>
              <c:pt idx="5878">
                <c:v>67.655299999999997</c:v>
              </c:pt>
              <c:pt idx="5879">
                <c:v>67.655299999999997</c:v>
              </c:pt>
              <c:pt idx="5880">
                <c:v>67.655299999999997</c:v>
              </c:pt>
              <c:pt idx="5881">
                <c:v>67.655299999999997</c:v>
              </c:pt>
              <c:pt idx="5882">
                <c:v>67.621799999999993</c:v>
              </c:pt>
              <c:pt idx="5883">
                <c:v>67.614400000000003</c:v>
              </c:pt>
              <c:pt idx="5884">
                <c:v>67.614400000000003</c:v>
              </c:pt>
              <c:pt idx="5885">
                <c:v>67.614400000000003</c:v>
              </c:pt>
              <c:pt idx="5886">
                <c:v>67.614400000000003</c:v>
              </c:pt>
              <c:pt idx="5887">
                <c:v>67.614400000000003</c:v>
              </c:pt>
              <c:pt idx="5888">
                <c:v>67.555700000000002</c:v>
              </c:pt>
              <c:pt idx="5889">
                <c:v>67.542400000000001</c:v>
              </c:pt>
              <c:pt idx="5890">
                <c:v>67.542400000000001</c:v>
              </c:pt>
              <c:pt idx="5891">
                <c:v>67.518699999999995</c:v>
              </c:pt>
              <c:pt idx="5892">
                <c:v>67.468000000000004</c:v>
              </c:pt>
              <c:pt idx="5893">
                <c:v>67.460900000000009</c:v>
              </c:pt>
              <c:pt idx="5894">
                <c:v>67.426600000000008</c:v>
              </c:pt>
              <c:pt idx="5895">
                <c:v>67.426600000000008</c:v>
              </c:pt>
              <c:pt idx="5896">
                <c:v>67.426600000000008</c:v>
              </c:pt>
              <c:pt idx="5897">
                <c:v>67.426600000000008</c:v>
              </c:pt>
              <c:pt idx="5898">
                <c:v>67.426600000000008</c:v>
              </c:pt>
              <c:pt idx="5899">
                <c:v>67.416399999999996</c:v>
              </c:pt>
              <c:pt idx="5900">
                <c:v>67.415199999999999</c:v>
              </c:pt>
              <c:pt idx="5901">
                <c:v>67.410300000000007</c:v>
              </c:pt>
              <c:pt idx="5902">
                <c:v>67.406400000000005</c:v>
              </c:pt>
              <c:pt idx="5903">
                <c:v>67.406400000000005</c:v>
              </c:pt>
              <c:pt idx="5904">
                <c:v>67.406400000000005</c:v>
              </c:pt>
              <c:pt idx="5905">
                <c:v>67.406400000000005</c:v>
              </c:pt>
              <c:pt idx="5906">
                <c:v>67.394599999999997</c:v>
              </c:pt>
              <c:pt idx="5907">
                <c:v>67.387600000000006</c:v>
              </c:pt>
              <c:pt idx="5908">
                <c:v>67.377300000000005</c:v>
              </c:pt>
              <c:pt idx="5909">
                <c:v>67.34859999999999</c:v>
              </c:pt>
              <c:pt idx="5910">
                <c:v>67.334699999999998</c:v>
              </c:pt>
              <c:pt idx="5911">
                <c:v>67.334699999999998</c:v>
              </c:pt>
              <c:pt idx="5912">
                <c:v>67.325499999999991</c:v>
              </c:pt>
              <c:pt idx="5913">
                <c:v>67.325499999999991</c:v>
              </c:pt>
              <c:pt idx="5914">
                <c:v>67.301500000000004</c:v>
              </c:pt>
              <c:pt idx="5915">
                <c:v>67.301500000000004</c:v>
              </c:pt>
              <c:pt idx="5916">
                <c:v>67.24969999999999</c:v>
              </c:pt>
              <c:pt idx="5917">
                <c:v>67.24969999999999</c:v>
              </c:pt>
              <c:pt idx="5918">
                <c:v>67.24969999999999</c:v>
              </c:pt>
              <c:pt idx="5919">
                <c:v>67.24969999999999</c:v>
              </c:pt>
              <c:pt idx="5920">
                <c:v>67.123900000000006</c:v>
              </c:pt>
              <c:pt idx="5921">
                <c:v>67.123900000000006</c:v>
              </c:pt>
              <c:pt idx="5922">
                <c:v>67.123900000000006</c:v>
              </c:pt>
              <c:pt idx="5923">
                <c:v>67.123900000000006</c:v>
              </c:pt>
              <c:pt idx="5924">
                <c:v>67.123000000000005</c:v>
              </c:pt>
              <c:pt idx="5925">
                <c:v>67.123000000000005</c:v>
              </c:pt>
              <c:pt idx="5926">
                <c:v>67.119100000000003</c:v>
              </c:pt>
              <c:pt idx="5927">
                <c:v>67.119100000000003</c:v>
              </c:pt>
              <c:pt idx="5928">
                <c:v>67.119100000000003</c:v>
              </c:pt>
              <c:pt idx="5929">
                <c:v>67.113799999999998</c:v>
              </c:pt>
              <c:pt idx="5930">
                <c:v>67.088999999999999</c:v>
              </c:pt>
              <c:pt idx="5931">
                <c:v>67.088499999999996</c:v>
              </c:pt>
              <c:pt idx="5932">
                <c:v>67.088499999999996</c:v>
              </c:pt>
              <c:pt idx="5933">
                <c:v>67.076099999999997</c:v>
              </c:pt>
              <c:pt idx="5934">
                <c:v>67.075400000000002</c:v>
              </c:pt>
              <c:pt idx="5935">
                <c:v>67.0732</c:v>
              </c:pt>
              <c:pt idx="5936">
                <c:v>67.0732</c:v>
              </c:pt>
              <c:pt idx="5937">
                <c:v>67.0732</c:v>
              </c:pt>
              <c:pt idx="5938">
                <c:v>67.024200000000008</c:v>
              </c:pt>
              <c:pt idx="5939">
                <c:v>67.024200000000008</c:v>
              </c:pt>
              <c:pt idx="5940">
                <c:v>67.024200000000008</c:v>
              </c:pt>
              <c:pt idx="5941">
                <c:v>67.024200000000008</c:v>
              </c:pt>
              <c:pt idx="5942">
                <c:v>67.017200000000003</c:v>
              </c:pt>
              <c:pt idx="5943">
                <c:v>67.017200000000003</c:v>
              </c:pt>
              <c:pt idx="5944">
                <c:v>67.017200000000003</c:v>
              </c:pt>
              <c:pt idx="5945">
                <c:v>67.017200000000003</c:v>
              </c:pt>
              <c:pt idx="5946">
                <c:v>67.015999999999991</c:v>
              </c:pt>
              <c:pt idx="5947">
                <c:v>67.015999999999991</c:v>
              </c:pt>
              <c:pt idx="5948">
                <c:v>67.015999999999991</c:v>
              </c:pt>
              <c:pt idx="5949">
                <c:v>67.015999999999991</c:v>
              </c:pt>
              <c:pt idx="5950">
                <c:v>67.015999999999991</c:v>
              </c:pt>
              <c:pt idx="5951">
                <c:v>67.015999999999991</c:v>
              </c:pt>
              <c:pt idx="5952">
                <c:v>67.015999999999991</c:v>
              </c:pt>
              <c:pt idx="5953">
                <c:v>67.015999999999991</c:v>
              </c:pt>
              <c:pt idx="5954">
                <c:v>67.015999999999991</c:v>
              </c:pt>
              <c:pt idx="5955">
                <c:v>67.015999999999991</c:v>
              </c:pt>
              <c:pt idx="5956">
                <c:v>67.010100000000008</c:v>
              </c:pt>
              <c:pt idx="5957">
                <c:v>67.010100000000008</c:v>
              </c:pt>
              <c:pt idx="5958">
                <c:v>67.010100000000008</c:v>
              </c:pt>
              <c:pt idx="5959">
                <c:v>67.010100000000008</c:v>
              </c:pt>
              <c:pt idx="5960">
                <c:v>67.008499999999998</c:v>
              </c:pt>
              <c:pt idx="5961">
                <c:v>67.008499999999998</c:v>
              </c:pt>
              <c:pt idx="5962">
                <c:v>66.992900000000006</c:v>
              </c:pt>
              <c:pt idx="5963">
                <c:v>66.992900000000006</c:v>
              </c:pt>
              <c:pt idx="5964">
                <c:v>66.992900000000006</c:v>
              </c:pt>
              <c:pt idx="5965">
                <c:v>66.992900000000006</c:v>
              </c:pt>
              <c:pt idx="5966">
                <c:v>66.992900000000006</c:v>
              </c:pt>
              <c:pt idx="5967">
                <c:v>66.971600000000009</c:v>
              </c:pt>
              <c:pt idx="5968">
                <c:v>66.971600000000009</c:v>
              </c:pt>
              <c:pt idx="5969">
                <c:v>66.971600000000009</c:v>
              </c:pt>
              <c:pt idx="5970">
                <c:v>66.958199999999991</c:v>
              </c:pt>
              <c:pt idx="5971">
                <c:v>66.958199999999991</c:v>
              </c:pt>
              <c:pt idx="5972">
                <c:v>66.958199999999991</c:v>
              </c:pt>
              <c:pt idx="5973">
                <c:v>66.958199999999991</c:v>
              </c:pt>
              <c:pt idx="5974">
                <c:v>66.958199999999991</c:v>
              </c:pt>
              <c:pt idx="5975">
                <c:v>66.958199999999991</c:v>
              </c:pt>
              <c:pt idx="5976">
                <c:v>66.958199999999991</c:v>
              </c:pt>
              <c:pt idx="5977">
                <c:v>66.935299999999998</c:v>
              </c:pt>
              <c:pt idx="5978">
                <c:v>66.935299999999998</c:v>
              </c:pt>
              <c:pt idx="5979">
                <c:v>66.935299999999998</c:v>
              </c:pt>
              <c:pt idx="5980">
                <c:v>66.935299999999998</c:v>
              </c:pt>
              <c:pt idx="5981">
                <c:v>66.935299999999998</c:v>
              </c:pt>
              <c:pt idx="5982">
                <c:v>66.935299999999998</c:v>
              </c:pt>
              <c:pt idx="5983">
                <c:v>66.935299999999998</c:v>
              </c:pt>
              <c:pt idx="5984">
                <c:v>66.935299999999998</c:v>
              </c:pt>
              <c:pt idx="5985">
                <c:v>66.935299999999998</c:v>
              </c:pt>
              <c:pt idx="5986">
                <c:v>66.935199999999995</c:v>
              </c:pt>
              <c:pt idx="5987">
                <c:v>66.929000000000002</c:v>
              </c:pt>
              <c:pt idx="5988">
                <c:v>66.887</c:v>
              </c:pt>
              <c:pt idx="5989">
                <c:v>66.86630000000001</c:v>
              </c:pt>
              <c:pt idx="5990">
                <c:v>66.86630000000001</c:v>
              </c:pt>
              <c:pt idx="5991">
                <c:v>66.86630000000001</c:v>
              </c:pt>
              <c:pt idx="5992">
                <c:v>66.86630000000001</c:v>
              </c:pt>
              <c:pt idx="5993">
                <c:v>66.86630000000001</c:v>
              </c:pt>
              <c:pt idx="5994">
                <c:v>66.86630000000001</c:v>
              </c:pt>
              <c:pt idx="5995">
                <c:v>66.86630000000001</c:v>
              </c:pt>
              <c:pt idx="5996">
                <c:v>66.86630000000001</c:v>
              </c:pt>
              <c:pt idx="5997">
                <c:v>66.86630000000001</c:v>
              </c:pt>
              <c:pt idx="5998">
                <c:v>66.86630000000001</c:v>
              </c:pt>
              <c:pt idx="5999">
                <c:v>66.861000000000004</c:v>
              </c:pt>
              <c:pt idx="6000">
                <c:v>66.86</c:v>
              </c:pt>
              <c:pt idx="6001">
                <c:v>66.859200000000001</c:v>
              </c:pt>
              <c:pt idx="6002">
                <c:v>66.859200000000001</c:v>
              </c:pt>
              <c:pt idx="6003">
                <c:v>66.858900000000006</c:v>
              </c:pt>
              <c:pt idx="6004">
                <c:v>66.858900000000006</c:v>
              </c:pt>
              <c:pt idx="6005">
                <c:v>66.848799999999997</c:v>
              </c:pt>
              <c:pt idx="6006">
                <c:v>66.844899999999996</c:v>
              </c:pt>
              <c:pt idx="6007">
                <c:v>66.844899999999996</c:v>
              </c:pt>
              <c:pt idx="6008">
                <c:v>66.844899999999996</c:v>
              </c:pt>
              <c:pt idx="6009">
                <c:v>66.844700000000003</c:v>
              </c:pt>
              <c:pt idx="6010">
                <c:v>66.844700000000003</c:v>
              </c:pt>
              <c:pt idx="6011">
                <c:v>66.8279</c:v>
              </c:pt>
              <c:pt idx="6012">
                <c:v>66.826599999999999</c:v>
              </c:pt>
              <c:pt idx="6013">
                <c:v>66.826599999999999</c:v>
              </c:pt>
              <c:pt idx="6014">
                <c:v>66.818100000000001</c:v>
              </c:pt>
              <c:pt idx="6015">
                <c:v>66.818100000000001</c:v>
              </c:pt>
              <c:pt idx="6016">
                <c:v>66.796900000000008</c:v>
              </c:pt>
              <c:pt idx="6017">
                <c:v>66.794200000000004</c:v>
              </c:pt>
              <c:pt idx="6018">
                <c:v>66.794200000000004</c:v>
              </c:pt>
              <c:pt idx="6019">
                <c:v>66.794200000000004</c:v>
              </c:pt>
              <c:pt idx="6020">
                <c:v>66.794200000000004</c:v>
              </c:pt>
              <c:pt idx="6021">
                <c:v>66.794200000000004</c:v>
              </c:pt>
              <c:pt idx="6022">
                <c:v>66.791899999999998</c:v>
              </c:pt>
              <c:pt idx="6023">
                <c:v>66.791899999999998</c:v>
              </c:pt>
              <c:pt idx="6024">
                <c:v>66.791899999999998</c:v>
              </c:pt>
              <c:pt idx="6025">
                <c:v>66.791899999999998</c:v>
              </c:pt>
              <c:pt idx="6026">
                <c:v>66.791899999999998</c:v>
              </c:pt>
              <c:pt idx="6027">
                <c:v>66.791899999999998</c:v>
              </c:pt>
              <c:pt idx="6028">
                <c:v>66.791899999999998</c:v>
              </c:pt>
              <c:pt idx="6029">
                <c:v>66.791499999999999</c:v>
              </c:pt>
              <c:pt idx="6030">
                <c:v>66.791499999999999</c:v>
              </c:pt>
              <c:pt idx="6031">
                <c:v>66.787199999999999</c:v>
              </c:pt>
              <c:pt idx="6032">
                <c:v>66.787199999999999</c:v>
              </c:pt>
              <c:pt idx="6033">
                <c:v>66.7804</c:v>
              </c:pt>
              <c:pt idx="6034">
                <c:v>66.7804</c:v>
              </c:pt>
              <c:pt idx="6035">
                <c:v>66.7804</c:v>
              </c:pt>
              <c:pt idx="6036">
                <c:v>66.7804</c:v>
              </c:pt>
              <c:pt idx="6037">
                <c:v>66.7804</c:v>
              </c:pt>
              <c:pt idx="6038">
                <c:v>66.7804</c:v>
              </c:pt>
              <c:pt idx="6039">
                <c:v>66.7804</c:v>
              </c:pt>
              <c:pt idx="6040">
                <c:v>66.78009999999999</c:v>
              </c:pt>
              <c:pt idx="6041">
                <c:v>66.78009999999999</c:v>
              </c:pt>
              <c:pt idx="6042">
                <c:v>66.78009999999999</c:v>
              </c:pt>
              <c:pt idx="6043">
                <c:v>66.78009999999999</c:v>
              </c:pt>
              <c:pt idx="6044">
                <c:v>66.78009999999999</c:v>
              </c:pt>
              <c:pt idx="6045">
                <c:v>66.78009999999999</c:v>
              </c:pt>
              <c:pt idx="6046">
                <c:v>66.78009999999999</c:v>
              </c:pt>
              <c:pt idx="6047">
                <c:v>66.78009999999999</c:v>
              </c:pt>
              <c:pt idx="6048">
                <c:v>66.777900000000002</c:v>
              </c:pt>
              <c:pt idx="6049">
                <c:v>66.777900000000002</c:v>
              </c:pt>
              <c:pt idx="6050">
                <c:v>66.777900000000002</c:v>
              </c:pt>
              <c:pt idx="6051">
                <c:v>66.777900000000002</c:v>
              </c:pt>
              <c:pt idx="6052">
                <c:v>66.777900000000002</c:v>
              </c:pt>
              <c:pt idx="6053">
                <c:v>66.777900000000002</c:v>
              </c:pt>
              <c:pt idx="6054">
                <c:v>66.777900000000002</c:v>
              </c:pt>
              <c:pt idx="6055">
                <c:v>66.777900000000002</c:v>
              </c:pt>
              <c:pt idx="6056">
                <c:v>66.777900000000002</c:v>
              </c:pt>
              <c:pt idx="6057">
                <c:v>66.777799999999999</c:v>
              </c:pt>
              <c:pt idx="6058">
                <c:v>66.777799999999999</c:v>
              </c:pt>
              <c:pt idx="6059">
                <c:v>66.766900000000007</c:v>
              </c:pt>
              <c:pt idx="6060">
                <c:v>66.766900000000007</c:v>
              </c:pt>
              <c:pt idx="6061">
                <c:v>66.766900000000007</c:v>
              </c:pt>
              <c:pt idx="6062">
                <c:v>66.766900000000007</c:v>
              </c:pt>
              <c:pt idx="6063">
                <c:v>66.766900000000007</c:v>
              </c:pt>
              <c:pt idx="6064">
                <c:v>66.74860000000001</c:v>
              </c:pt>
              <c:pt idx="6065">
                <c:v>66.733900000000006</c:v>
              </c:pt>
              <c:pt idx="6066">
                <c:v>66.733900000000006</c:v>
              </c:pt>
              <c:pt idx="6067">
                <c:v>66.733700000000013</c:v>
              </c:pt>
              <c:pt idx="6068">
                <c:v>66.724599999999995</c:v>
              </c:pt>
              <c:pt idx="6069">
                <c:v>66.720500000000001</c:v>
              </c:pt>
              <c:pt idx="6070">
                <c:v>66.720500000000001</c:v>
              </c:pt>
              <c:pt idx="6071">
                <c:v>66.706500000000005</c:v>
              </c:pt>
              <c:pt idx="6072">
                <c:v>66.706500000000005</c:v>
              </c:pt>
              <c:pt idx="6073">
                <c:v>66.706500000000005</c:v>
              </c:pt>
              <c:pt idx="6074">
                <c:v>66.706500000000005</c:v>
              </c:pt>
              <c:pt idx="6075">
                <c:v>66.706500000000005</c:v>
              </c:pt>
              <c:pt idx="6076">
                <c:v>66.676400000000001</c:v>
              </c:pt>
              <c:pt idx="6077">
                <c:v>66.676400000000001</c:v>
              </c:pt>
              <c:pt idx="6078">
                <c:v>66.676400000000001</c:v>
              </c:pt>
              <c:pt idx="6079">
                <c:v>66.676400000000001</c:v>
              </c:pt>
              <c:pt idx="6080">
                <c:v>66.649000000000001</c:v>
              </c:pt>
              <c:pt idx="6081">
                <c:v>66.649000000000001</c:v>
              </c:pt>
              <c:pt idx="6082">
                <c:v>66.649000000000001</c:v>
              </c:pt>
              <c:pt idx="6083">
                <c:v>66.649000000000001</c:v>
              </c:pt>
              <c:pt idx="6084">
                <c:v>66.639799999999994</c:v>
              </c:pt>
              <c:pt idx="6085">
                <c:v>66.637500000000003</c:v>
              </c:pt>
              <c:pt idx="6086">
                <c:v>66.637500000000003</c:v>
              </c:pt>
              <c:pt idx="6087">
                <c:v>66.624600000000001</c:v>
              </c:pt>
              <c:pt idx="6088">
                <c:v>66.624600000000001</c:v>
              </c:pt>
              <c:pt idx="6089">
                <c:v>66.624600000000001</c:v>
              </c:pt>
              <c:pt idx="6090">
                <c:v>66.624600000000001</c:v>
              </c:pt>
              <c:pt idx="6091">
                <c:v>66.624600000000001</c:v>
              </c:pt>
              <c:pt idx="6092">
                <c:v>66.584600000000009</c:v>
              </c:pt>
              <c:pt idx="6093">
                <c:v>66.581600000000009</c:v>
              </c:pt>
              <c:pt idx="6094">
                <c:v>66.534800000000004</c:v>
              </c:pt>
              <c:pt idx="6095">
                <c:v>66.524000000000001</c:v>
              </c:pt>
              <c:pt idx="6096">
                <c:v>66.524000000000001</c:v>
              </c:pt>
              <c:pt idx="6097">
                <c:v>66.524000000000001</c:v>
              </c:pt>
              <c:pt idx="6098">
                <c:v>66.524000000000001</c:v>
              </c:pt>
              <c:pt idx="6099">
                <c:v>66.521500000000003</c:v>
              </c:pt>
              <c:pt idx="6100">
                <c:v>66.521500000000003</c:v>
              </c:pt>
              <c:pt idx="6101">
                <c:v>66.519800000000004</c:v>
              </c:pt>
              <c:pt idx="6102">
                <c:v>66.519800000000004</c:v>
              </c:pt>
              <c:pt idx="6103">
                <c:v>66.519800000000004</c:v>
              </c:pt>
              <c:pt idx="6104">
                <c:v>66.481499999999997</c:v>
              </c:pt>
              <c:pt idx="6105">
                <c:v>66.481499999999997</c:v>
              </c:pt>
              <c:pt idx="6106">
                <c:v>66.481499999999997</c:v>
              </c:pt>
              <c:pt idx="6107">
                <c:v>66.481499999999997</c:v>
              </c:pt>
              <c:pt idx="6108">
                <c:v>66.481499999999997</c:v>
              </c:pt>
              <c:pt idx="6109">
                <c:v>66.481499999999997</c:v>
              </c:pt>
              <c:pt idx="6110">
                <c:v>66.466700000000003</c:v>
              </c:pt>
              <c:pt idx="6111">
                <c:v>66.466700000000003</c:v>
              </c:pt>
              <c:pt idx="6112">
                <c:v>66.466700000000003</c:v>
              </c:pt>
              <c:pt idx="6113">
                <c:v>66.466700000000003</c:v>
              </c:pt>
              <c:pt idx="6114">
                <c:v>66.466700000000003</c:v>
              </c:pt>
              <c:pt idx="6115">
                <c:v>66.466700000000003</c:v>
              </c:pt>
              <c:pt idx="6116">
                <c:v>66.456100000000006</c:v>
              </c:pt>
              <c:pt idx="6117">
                <c:v>66.456100000000006</c:v>
              </c:pt>
              <c:pt idx="6118">
                <c:v>66.456100000000006</c:v>
              </c:pt>
              <c:pt idx="6119">
                <c:v>66.450199999999995</c:v>
              </c:pt>
              <c:pt idx="6120">
                <c:v>66.450199999999995</c:v>
              </c:pt>
              <c:pt idx="6121">
                <c:v>66.429700000000011</c:v>
              </c:pt>
              <c:pt idx="6122">
                <c:v>66.429700000000011</c:v>
              </c:pt>
              <c:pt idx="6123">
                <c:v>66.429700000000011</c:v>
              </c:pt>
              <c:pt idx="6124">
                <c:v>66.405500000000004</c:v>
              </c:pt>
              <c:pt idx="6125">
                <c:v>66.391500000000008</c:v>
              </c:pt>
              <c:pt idx="6126">
                <c:v>66.391500000000008</c:v>
              </c:pt>
              <c:pt idx="6127">
                <c:v>66.391500000000008</c:v>
              </c:pt>
              <c:pt idx="6128">
                <c:v>66.391500000000008</c:v>
              </c:pt>
              <c:pt idx="6129">
                <c:v>66.390699999999995</c:v>
              </c:pt>
              <c:pt idx="6130">
                <c:v>66.390699999999995</c:v>
              </c:pt>
              <c:pt idx="6131">
                <c:v>66.390699999999995</c:v>
              </c:pt>
              <c:pt idx="6132">
                <c:v>66.390699999999995</c:v>
              </c:pt>
              <c:pt idx="6133">
                <c:v>66.37360000000001</c:v>
              </c:pt>
              <c:pt idx="6134">
                <c:v>66.37360000000001</c:v>
              </c:pt>
              <c:pt idx="6135">
                <c:v>66.37360000000001</c:v>
              </c:pt>
              <c:pt idx="6136">
                <c:v>66.369700000000009</c:v>
              </c:pt>
              <c:pt idx="6137">
                <c:v>66.369700000000009</c:v>
              </c:pt>
              <c:pt idx="6138">
                <c:v>66.369700000000009</c:v>
              </c:pt>
              <c:pt idx="6139">
                <c:v>66.368300000000005</c:v>
              </c:pt>
              <c:pt idx="6140">
                <c:v>66.351300000000009</c:v>
              </c:pt>
              <c:pt idx="6141">
                <c:v>66.346699999999998</c:v>
              </c:pt>
              <c:pt idx="6142">
                <c:v>66.346699999999998</c:v>
              </c:pt>
              <c:pt idx="6143">
                <c:v>66.34620000000001</c:v>
              </c:pt>
              <c:pt idx="6144">
                <c:v>66.342200000000005</c:v>
              </c:pt>
              <c:pt idx="6145">
                <c:v>66.32119999999999</c:v>
              </c:pt>
              <c:pt idx="6146">
                <c:v>66.31280000000001</c:v>
              </c:pt>
              <c:pt idx="6147">
                <c:v>66.31280000000001</c:v>
              </c:pt>
              <c:pt idx="6148">
                <c:v>66.31280000000001</c:v>
              </c:pt>
              <c:pt idx="6149">
                <c:v>66.31280000000001</c:v>
              </c:pt>
              <c:pt idx="6150">
                <c:v>66.31280000000001</c:v>
              </c:pt>
              <c:pt idx="6151">
                <c:v>66.307400000000001</c:v>
              </c:pt>
              <c:pt idx="6152">
                <c:v>66.281300000000002</c:v>
              </c:pt>
              <c:pt idx="6153">
                <c:v>66.281300000000002</c:v>
              </c:pt>
              <c:pt idx="6154">
                <c:v>66.281300000000002</c:v>
              </c:pt>
              <c:pt idx="6155">
                <c:v>66.281300000000002</c:v>
              </c:pt>
              <c:pt idx="6156">
                <c:v>66.279399999999995</c:v>
              </c:pt>
              <c:pt idx="6157">
                <c:v>66.279399999999995</c:v>
              </c:pt>
              <c:pt idx="6158">
                <c:v>66.276499999999999</c:v>
              </c:pt>
              <c:pt idx="6159">
                <c:v>66.276499999999999</c:v>
              </c:pt>
              <c:pt idx="6160">
                <c:v>66.276499999999999</c:v>
              </c:pt>
              <c:pt idx="6161">
                <c:v>66.276499999999999</c:v>
              </c:pt>
              <c:pt idx="6162">
                <c:v>66.276499999999999</c:v>
              </c:pt>
              <c:pt idx="6163">
                <c:v>66.254500000000007</c:v>
              </c:pt>
              <c:pt idx="6164">
                <c:v>66.254500000000007</c:v>
              </c:pt>
              <c:pt idx="6165">
                <c:v>66.254500000000007</c:v>
              </c:pt>
              <c:pt idx="6166">
                <c:v>66.246899999999997</c:v>
              </c:pt>
              <c:pt idx="6167">
                <c:v>66.246899999999997</c:v>
              </c:pt>
              <c:pt idx="6168">
                <c:v>66.246899999999997</c:v>
              </c:pt>
              <c:pt idx="6169">
                <c:v>66.246899999999997</c:v>
              </c:pt>
              <c:pt idx="6170">
                <c:v>66.246899999999997</c:v>
              </c:pt>
              <c:pt idx="6171">
                <c:v>66.246899999999997</c:v>
              </c:pt>
              <c:pt idx="6172">
                <c:v>66.246899999999997</c:v>
              </c:pt>
              <c:pt idx="6173">
                <c:v>66.216899999999995</c:v>
              </c:pt>
              <c:pt idx="6174">
                <c:v>66.204999999999998</c:v>
              </c:pt>
              <c:pt idx="6175">
                <c:v>66.204999999999998</c:v>
              </c:pt>
              <c:pt idx="6176">
                <c:v>66.204999999999998</c:v>
              </c:pt>
              <c:pt idx="6177">
                <c:v>66.202800000000011</c:v>
              </c:pt>
              <c:pt idx="6178">
                <c:v>66.202800000000011</c:v>
              </c:pt>
              <c:pt idx="6179">
                <c:v>66.195700000000002</c:v>
              </c:pt>
              <c:pt idx="6180">
                <c:v>66.190399999999997</c:v>
              </c:pt>
              <c:pt idx="6181">
                <c:v>66.190399999999997</c:v>
              </c:pt>
              <c:pt idx="6182">
                <c:v>66.190399999999997</c:v>
              </c:pt>
              <c:pt idx="6183">
                <c:v>66.179100000000005</c:v>
              </c:pt>
              <c:pt idx="6184">
                <c:v>66.179100000000005</c:v>
              </c:pt>
              <c:pt idx="6185">
                <c:v>66.179100000000005</c:v>
              </c:pt>
              <c:pt idx="6186">
                <c:v>66.179100000000005</c:v>
              </c:pt>
              <c:pt idx="6187">
                <c:v>66.178899999999999</c:v>
              </c:pt>
              <c:pt idx="6188">
                <c:v>66.178899999999999</c:v>
              </c:pt>
              <c:pt idx="6189">
                <c:v>66.178899999999999</c:v>
              </c:pt>
              <c:pt idx="6190">
                <c:v>66.174800000000005</c:v>
              </c:pt>
              <c:pt idx="6191">
                <c:v>66.170400000000001</c:v>
              </c:pt>
              <c:pt idx="6192">
                <c:v>66.170400000000001</c:v>
              </c:pt>
              <c:pt idx="6193">
                <c:v>66.168199999999999</c:v>
              </c:pt>
              <c:pt idx="6194">
                <c:v>66.166799999999995</c:v>
              </c:pt>
              <c:pt idx="6195">
                <c:v>66.166799999999995</c:v>
              </c:pt>
              <c:pt idx="6196">
                <c:v>66.166799999999995</c:v>
              </c:pt>
              <c:pt idx="6197">
                <c:v>66.164900000000003</c:v>
              </c:pt>
              <c:pt idx="6198">
                <c:v>66.164900000000003</c:v>
              </c:pt>
              <c:pt idx="6199">
                <c:v>66.159400000000005</c:v>
              </c:pt>
              <c:pt idx="6200">
                <c:v>66.14739999999999</c:v>
              </c:pt>
              <c:pt idx="6201">
                <c:v>66.143900000000002</c:v>
              </c:pt>
              <c:pt idx="6202">
                <c:v>66.143900000000002</c:v>
              </c:pt>
              <c:pt idx="6203">
                <c:v>66.143900000000002</c:v>
              </c:pt>
              <c:pt idx="6204">
                <c:v>66.143900000000002</c:v>
              </c:pt>
              <c:pt idx="6205">
                <c:v>66.143900000000002</c:v>
              </c:pt>
              <c:pt idx="6206">
                <c:v>66.143900000000002</c:v>
              </c:pt>
              <c:pt idx="6207">
                <c:v>66.143699999999995</c:v>
              </c:pt>
              <c:pt idx="6208">
                <c:v>66.143699999999995</c:v>
              </c:pt>
              <c:pt idx="6209">
                <c:v>66.134500000000003</c:v>
              </c:pt>
              <c:pt idx="6210">
                <c:v>66.134500000000003</c:v>
              </c:pt>
              <c:pt idx="6211">
                <c:v>66.134500000000003</c:v>
              </c:pt>
              <c:pt idx="6212">
                <c:v>66.134500000000003</c:v>
              </c:pt>
              <c:pt idx="6213">
                <c:v>66.134500000000003</c:v>
              </c:pt>
              <c:pt idx="6214">
                <c:v>66.134500000000003</c:v>
              </c:pt>
              <c:pt idx="6215">
                <c:v>66.11399999999999</c:v>
              </c:pt>
              <c:pt idx="6216">
                <c:v>66.11399999999999</c:v>
              </c:pt>
              <c:pt idx="6217">
                <c:v>66.111999999999995</c:v>
              </c:pt>
              <c:pt idx="6218">
                <c:v>66.109899999999996</c:v>
              </c:pt>
              <c:pt idx="6219">
                <c:v>66.098500000000001</c:v>
              </c:pt>
              <c:pt idx="6220">
                <c:v>66.097499999999997</c:v>
              </c:pt>
              <c:pt idx="6221">
                <c:v>66.0685</c:v>
              </c:pt>
              <c:pt idx="6222">
                <c:v>66.061800000000005</c:v>
              </c:pt>
              <c:pt idx="6223">
                <c:v>66.055600000000013</c:v>
              </c:pt>
              <c:pt idx="6224">
                <c:v>66.054000000000002</c:v>
              </c:pt>
              <c:pt idx="6225">
                <c:v>66.039600000000007</c:v>
              </c:pt>
              <c:pt idx="6226">
                <c:v>66.039600000000007</c:v>
              </c:pt>
              <c:pt idx="6227">
                <c:v>66.024100000000004</c:v>
              </c:pt>
              <c:pt idx="6228">
                <c:v>66.024100000000004</c:v>
              </c:pt>
              <c:pt idx="6229">
                <c:v>66.013500000000008</c:v>
              </c:pt>
              <c:pt idx="6230">
                <c:v>66.013500000000008</c:v>
              </c:pt>
              <c:pt idx="6231">
                <c:v>66.009600000000006</c:v>
              </c:pt>
              <c:pt idx="6232">
                <c:v>65.984799999999993</c:v>
              </c:pt>
              <c:pt idx="6233">
                <c:v>65.984799999999993</c:v>
              </c:pt>
              <c:pt idx="6234">
                <c:v>65.984799999999993</c:v>
              </c:pt>
              <c:pt idx="6235">
                <c:v>65.953800000000001</c:v>
              </c:pt>
              <c:pt idx="6236">
                <c:v>65.945100000000011</c:v>
              </c:pt>
              <c:pt idx="6237">
                <c:v>65.936700000000002</c:v>
              </c:pt>
              <c:pt idx="6238">
                <c:v>65.93119999999999</c:v>
              </c:pt>
              <c:pt idx="6239">
                <c:v>65.87360000000001</c:v>
              </c:pt>
              <c:pt idx="6240">
                <c:v>65.863500000000002</c:v>
              </c:pt>
              <c:pt idx="6241">
                <c:v>65.863500000000002</c:v>
              </c:pt>
              <c:pt idx="6242">
                <c:v>65.860299999999995</c:v>
              </c:pt>
              <c:pt idx="6243">
                <c:v>65.849900000000005</c:v>
              </c:pt>
              <c:pt idx="6244">
                <c:v>65.849900000000005</c:v>
              </c:pt>
              <c:pt idx="6245">
                <c:v>65.849900000000005</c:v>
              </c:pt>
              <c:pt idx="6246">
                <c:v>65.849900000000005</c:v>
              </c:pt>
              <c:pt idx="6247">
                <c:v>65.849900000000005</c:v>
              </c:pt>
              <c:pt idx="6248">
                <c:v>65.849900000000005</c:v>
              </c:pt>
              <c:pt idx="6249">
                <c:v>65.725700000000003</c:v>
              </c:pt>
              <c:pt idx="6250">
                <c:v>65.725700000000003</c:v>
              </c:pt>
              <c:pt idx="6251">
                <c:v>65.725700000000003</c:v>
              </c:pt>
              <c:pt idx="6252">
                <c:v>65.725700000000003</c:v>
              </c:pt>
              <c:pt idx="6253">
                <c:v>65.725700000000003</c:v>
              </c:pt>
              <c:pt idx="6254">
                <c:v>65.710300000000004</c:v>
              </c:pt>
              <c:pt idx="6255">
                <c:v>65.710300000000004</c:v>
              </c:pt>
              <c:pt idx="6256">
                <c:v>65.710300000000004</c:v>
              </c:pt>
              <c:pt idx="6257">
                <c:v>65.710300000000004</c:v>
              </c:pt>
              <c:pt idx="6258">
                <c:v>65.667000000000002</c:v>
              </c:pt>
              <c:pt idx="6259">
                <c:v>65.667000000000002</c:v>
              </c:pt>
              <c:pt idx="6260">
                <c:v>65.667000000000002</c:v>
              </c:pt>
              <c:pt idx="6261">
                <c:v>65.667000000000002</c:v>
              </c:pt>
              <c:pt idx="6262">
                <c:v>65.592500000000001</c:v>
              </c:pt>
              <c:pt idx="6263">
                <c:v>65.592500000000001</c:v>
              </c:pt>
              <c:pt idx="6264">
                <c:v>65.591700000000003</c:v>
              </c:pt>
              <c:pt idx="6265">
                <c:v>65.591700000000003</c:v>
              </c:pt>
              <c:pt idx="6266">
                <c:v>65.524900000000002</c:v>
              </c:pt>
              <c:pt idx="6267">
                <c:v>65.340499999999992</c:v>
              </c:pt>
              <c:pt idx="6268">
                <c:v>65.340499999999992</c:v>
              </c:pt>
              <c:pt idx="6269">
                <c:v>65.286000000000001</c:v>
              </c:pt>
              <c:pt idx="6270">
                <c:v>65.286000000000001</c:v>
              </c:pt>
              <c:pt idx="6271">
                <c:v>65.226500000000001</c:v>
              </c:pt>
              <c:pt idx="6272">
                <c:v>65.061500000000009</c:v>
              </c:pt>
              <c:pt idx="6273">
                <c:v>65.061500000000009</c:v>
              </c:pt>
              <c:pt idx="6274">
                <c:v>65.055899999999994</c:v>
              </c:pt>
              <c:pt idx="6275">
                <c:v>65.055899999999994</c:v>
              </c:pt>
              <c:pt idx="6276">
                <c:v>65.055899999999994</c:v>
              </c:pt>
              <c:pt idx="6277">
                <c:v>65.055899999999994</c:v>
              </c:pt>
              <c:pt idx="6278">
                <c:v>65.043700000000001</c:v>
              </c:pt>
              <c:pt idx="6279">
                <c:v>65.043700000000001</c:v>
              </c:pt>
              <c:pt idx="6280">
                <c:v>65.043700000000001</c:v>
              </c:pt>
              <c:pt idx="6281">
                <c:v>65.043700000000001</c:v>
              </c:pt>
              <c:pt idx="6282">
                <c:v>65.022099999999995</c:v>
              </c:pt>
              <c:pt idx="6283">
                <c:v>64.675700000000006</c:v>
              </c:pt>
              <c:pt idx="6284">
                <c:v>64.675700000000006</c:v>
              </c:pt>
              <c:pt idx="6285">
                <c:v>64.675700000000006</c:v>
              </c:pt>
              <c:pt idx="6286">
                <c:v>64.635099999999994</c:v>
              </c:pt>
              <c:pt idx="6287">
                <c:v>64.626500000000007</c:v>
              </c:pt>
              <c:pt idx="6288">
                <c:v>64.612200000000001</c:v>
              </c:pt>
              <c:pt idx="6289">
                <c:v>64.612200000000001</c:v>
              </c:pt>
              <c:pt idx="6290">
                <c:v>64.552700000000002</c:v>
              </c:pt>
              <c:pt idx="6291">
                <c:v>64.552700000000002</c:v>
              </c:pt>
              <c:pt idx="6292">
                <c:v>64.520099999999999</c:v>
              </c:pt>
              <c:pt idx="6293">
                <c:v>64.520099999999999</c:v>
              </c:pt>
              <c:pt idx="6294">
                <c:v>64.520099999999999</c:v>
              </c:pt>
              <c:pt idx="6295">
                <c:v>64.520099999999999</c:v>
              </c:pt>
              <c:pt idx="6296">
                <c:v>64.520099999999999</c:v>
              </c:pt>
              <c:pt idx="6297">
                <c:v>64.520099999999999</c:v>
              </c:pt>
              <c:pt idx="6298">
                <c:v>64.485100000000003</c:v>
              </c:pt>
              <c:pt idx="6299">
                <c:v>64.485100000000003</c:v>
              </c:pt>
              <c:pt idx="6300">
                <c:v>64.485100000000003</c:v>
              </c:pt>
              <c:pt idx="6301">
                <c:v>64.485100000000003</c:v>
              </c:pt>
              <c:pt idx="6302">
                <c:v>64.483800000000002</c:v>
              </c:pt>
              <c:pt idx="6303">
                <c:v>64.483800000000002</c:v>
              </c:pt>
              <c:pt idx="6304">
                <c:v>64.483800000000002</c:v>
              </c:pt>
              <c:pt idx="6305">
                <c:v>64.381799999999998</c:v>
              </c:pt>
              <c:pt idx="6306">
                <c:v>64.375299999999996</c:v>
              </c:pt>
              <c:pt idx="6307">
                <c:v>64.375299999999996</c:v>
              </c:pt>
              <c:pt idx="6308">
                <c:v>64.375299999999996</c:v>
              </c:pt>
              <c:pt idx="6309">
                <c:v>64.375299999999996</c:v>
              </c:pt>
              <c:pt idx="6310">
                <c:v>64.375299999999996</c:v>
              </c:pt>
              <c:pt idx="6311">
                <c:v>64.308800000000005</c:v>
              </c:pt>
              <c:pt idx="6312">
                <c:v>64.306299999999993</c:v>
              </c:pt>
              <c:pt idx="6313">
                <c:v>64.233200000000011</c:v>
              </c:pt>
              <c:pt idx="6314">
                <c:v>64.233200000000011</c:v>
              </c:pt>
              <c:pt idx="6315">
                <c:v>64.207999999999998</c:v>
              </c:pt>
              <c:pt idx="6316">
                <c:v>64.207999999999998</c:v>
              </c:pt>
              <c:pt idx="6317">
                <c:v>64.207999999999998</c:v>
              </c:pt>
              <c:pt idx="6318">
                <c:v>64.207999999999998</c:v>
              </c:pt>
              <c:pt idx="6319">
                <c:v>64.207999999999998</c:v>
              </c:pt>
              <c:pt idx="6320">
                <c:v>64.207999999999998</c:v>
              </c:pt>
              <c:pt idx="6321">
                <c:v>64.207999999999998</c:v>
              </c:pt>
              <c:pt idx="6322">
                <c:v>64.082799999999992</c:v>
              </c:pt>
              <c:pt idx="6323">
                <c:v>64.00160000000001</c:v>
              </c:pt>
              <c:pt idx="6324">
                <c:v>64.00160000000001</c:v>
              </c:pt>
              <c:pt idx="6325">
                <c:v>64.00160000000001</c:v>
              </c:pt>
              <c:pt idx="6326">
                <c:v>64.00160000000001</c:v>
              </c:pt>
              <c:pt idx="6327">
                <c:v>63.990999999999993</c:v>
              </c:pt>
              <c:pt idx="6328">
                <c:v>63.971499999999999</c:v>
              </c:pt>
              <c:pt idx="6329">
                <c:v>63.971499999999999</c:v>
              </c:pt>
              <c:pt idx="6330">
                <c:v>63.971499999999999</c:v>
              </c:pt>
              <c:pt idx="6331">
                <c:v>63.954099999999997</c:v>
              </c:pt>
              <c:pt idx="6332">
                <c:v>63.954099999999997</c:v>
              </c:pt>
              <c:pt idx="6333">
                <c:v>63.800800000000002</c:v>
              </c:pt>
              <c:pt idx="6334">
                <c:v>63.779299999999999</c:v>
              </c:pt>
              <c:pt idx="6335">
                <c:v>63.770699999999998</c:v>
              </c:pt>
              <c:pt idx="6336">
                <c:v>63.770699999999998</c:v>
              </c:pt>
              <c:pt idx="6337">
                <c:v>63.770699999999998</c:v>
              </c:pt>
              <c:pt idx="6338">
                <c:v>63.770699999999998</c:v>
              </c:pt>
              <c:pt idx="6339">
                <c:v>63.721399999999996</c:v>
              </c:pt>
              <c:pt idx="6340">
                <c:v>63.721399999999996</c:v>
              </c:pt>
              <c:pt idx="6341">
                <c:v>63.721399999999996</c:v>
              </c:pt>
              <c:pt idx="6342">
                <c:v>63.721399999999996</c:v>
              </c:pt>
              <c:pt idx="6343">
                <c:v>63.721399999999996</c:v>
              </c:pt>
              <c:pt idx="6344">
                <c:v>63.721399999999996</c:v>
              </c:pt>
              <c:pt idx="6345">
                <c:v>63.702400000000004</c:v>
              </c:pt>
              <c:pt idx="6346">
                <c:v>63.6892</c:v>
              </c:pt>
              <c:pt idx="6347">
                <c:v>63.678700000000006</c:v>
              </c:pt>
              <c:pt idx="6348">
                <c:v>63.645999999999994</c:v>
              </c:pt>
              <c:pt idx="6349">
                <c:v>63.639299999999999</c:v>
              </c:pt>
              <c:pt idx="6350">
                <c:v>63.639299999999999</c:v>
              </c:pt>
              <c:pt idx="6351">
                <c:v>63.639299999999999</c:v>
              </c:pt>
              <c:pt idx="6352">
                <c:v>63.615600000000008</c:v>
              </c:pt>
              <c:pt idx="6353">
                <c:v>63.600900000000003</c:v>
              </c:pt>
              <c:pt idx="6354">
                <c:v>63.592100000000002</c:v>
              </c:pt>
              <c:pt idx="6355">
                <c:v>63.522599999999997</c:v>
              </c:pt>
              <c:pt idx="6356">
                <c:v>63.514400000000002</c:v>
              </c:pt>
              <c:pt idx="6357">
                <c:v>63.513299999999994</c:v>
              </c:pt>
              <c:pt idx="6358">
                <c:v>63.513299999999994</c:v>
              </c:pt>
              <c:pt idx="6359">
                <c:v>63.513299999999994</c:v>
              </c:pt>
              <c:pt idx="6360">
                <c:v>63.513299999999994</c:v>
              </c:pt>
              <c:pt idx="6361">
                <c:v>63.513299999999994</c:v>
              </c:pt>
              <c:pt idx="6362">
                <c:v>63.495300000000007</c:v>
              </c:pt>
              <c:pt idx="6363">
                <c:v>63.495300000000007</c:v>
              </c:pt>
              <c:pt idx="6364">
                <c:v>63.467800000000004</c:v>
              </c:pt>
              <c:pt idx="6365">
                <c:v>63.467800000000004</c:v>
              </c:pt>
              <c:pt idx="6366">
                <c:v>63.467800000000004</c:v>
              </c:pt>
              <c:pt idx="6367">
                <c:v>63.455600000000004</c:v>
              </c:pt>
              <c:pt idx="6368">
                <c:v>63.455600000000004</c:v>
              </c:pt>
              <c:pt idx="6369">
                <c:v>63.418699999999994</c:v>
              </c:pt>
              <c:pt idx="6370">
                <c:v>63.418699999999994</c:v>
              </c:pt>
              <c:pt idx="6371">
                <c:v>63.418699999999994</c:v>
              </c:pt>
              <c:pt idx="6372">
                <c:v>63.417100000000005</c:v>
              </c:pt>
              <c:pt idx="6373">
                <c:v>63.407599999999995</c:v>
              </c:pt>
              <c:pt idx="6374">
                <c:v>63.407599999999995</c:v>
              </c:pt>
              <c:pt idx="6375">
                <c:v>63.407599999999995</c:v>
              </c:pt>
              <c:pt idx="6376">
                <c:v>63.407599999999995</c:v>
              </c:pt>
              <c:pt idx="6377">
                <c:v>63.397400000000005</c:v>
              </c:pt>
              <c:pt idx="6378">
                <c:v>63.397400000000005</c:v>
              </c:pt>
              <c:pt idx="6379">
                <c:v>63.397400000000005</c:v>
              </c:pt>
              <c:pt idx="6380">
                <c:v>63.395500000000006</c:v>
              </c:pt>
              <c:pt idx="6381">
                <c:v>63.314499999999995</c:v>
              </c:pt>
              <c:pt idx="6382">
                <c:v>63.304700000000004</c:v>
              </c:pt>
              <c:pt idx="6383">
                <c:v>63.304700000000004</c:v>
              </c:pt>
              <c:pt idx="6384">
                <c:v>63.304700000000004</c:v>
              </c:pt>
              <c:pt idx="6385">
                <c:v>63.304700000000004</c:v>
              </c:pt>
              <c:pt idx="6386">
                <c:v>63.289300000000004</c:v>
              </c:pt>
              <c:pt idx="6387">
                <c:v>63.281300000000002</c:v>
              </c:pt>
              <c:pt idx="6388">
                <c:v>63.281300000000002</c:v>
              </c:pt>
              <c:pt idx="6389">
                <c:v>63.205200000000005</c:v>
              </c:pt>
              <c:pt idx="6390">
                <c:v>63.180500000000002</c:v>
              </c:pt>
              <c:pt idx="6391">
                <c:v>63.155900000000003</c:v>
              </c:pt>
              <c:pt idx="6392">
                <c:v>63.141399999999997</c:v>
              </c:pt>
              <c:pt idx="6393">
                <c:v>63.129300000000001</c:v>
              </c:pt>
              <c:pt idx="6394">
                <c:v>63.129300000000001</c:v>
              </c:pt>
              <c:pt idx="6395">
                <c:v>63.129300000000001</c:v>
              </c:pt>
              <c:pt idx="6396">
                <c:v>63.112000000000002</c:v>
              </c:pt>
              <c:pt idx="6397">
                <c:v>63.112000000000002</c:v>
              </c:pt>
              <c:pt idx="6398">
                <c:v>63.112000000000002</c:v>
              </c:pt>
              <c:pt idx="6399">
                <c:v>63.112000000000002</c:v>
              </c:pt>
              <c:pt idx="6400">
                <c:v>63.103500000000004</c:v>
              </c:pt>
              <c:pt idx="6401">
                <c:v>63.087500000000006</c:v>
              </c:pt>
              <c:pt idx="6402">
                <c:v>63.087500000000006</c:v>
              </c:pt>
              <c:pt idx="6403">
                <c:v>63.087500000000006</c:v>
              </c:pt>
              <c:pt idx="6404">
                <c:v>63.087500000000006</c:v>
              </c:pt>
              <c:pt idx="6405">
                <c:v>63.085799999999999</c:v>
              </c:pt>
              <c:pt idx="6406">
                <c:v>63.031199999999998</c:v>
              </c:pt>
              <c:pt idx="6407">
                <c:v>62.962100000000007</c:v>
              </c:pt>
              <c:pt idx="6408">
                <c:v>62.962100000000007</c:v>
              </c:pt>
              <c:pt idx="6409">
                <c:v>62.9253</c:v>
              </c:pt>
              <c:pt idx="6410">
                <c:v>62.863200000000006</c:v>
              </c:pt>
              <c:pt idx="6411">
                <c:v>62.823900000000002</c:v>
              </c:pt>
              <c:pt idx="6412">
                <c:v>62.823900000000002</c:v>
              </c:pt>
              <c:pt idx="6413">
                <c:v>62.796300000000002</c:v>
              </c:pt>
              <c:pt idx="6414">
                <c:v>62.796300000000002</c:v>
              </c:pt>
              <c:pt idx="6415">
                <c:v>62.742599999999996</c:v>
              </c:pt>
              <c:pt idx="6416">
                <c:v>62.742599999999996</c:v>
              </c:pt>
              <c:pt idx="6417">
                <c:v>62.742599999999996</c:v>
              </c:pt>
              <c:pt idx="6418">
                <c:v>62.726699999999994</c:v>
              </c:pt>
              <c:pt idx="6419">
                <c:v>62.6661</c:v>
              </c:pt>
              <c:pt idx="6420">
                <c:v>62.6661</c:v>
              </c:pt>
              <c:pt idx="6421">
                <c:v>62.6661</c:v>
              </c:pt>
              <c:pt idx="6422">
                <c:v>62.6661</c:v>
              </c:pt>
              <c:pt idx="6423">
                <c:v>62.624600000000001</c:v>
              </c:pt>
              <c:pt idx="6424">
                <c:v>62.608899999999998</c:v>
              </c:pt>
              <c:pt idx="6425">
                <c:v>62.608899999999998</c:v>
              </c:pt>
              <c:pt idx="6426">
                <c:v>62.608899999999998</c:v>
              </c:pt>
              <c:pt idx="6427">
                <c:v>62.571299999999994</c:v>
              </c:pt>
              <c:pt idx="6428">
                <c:v>62.537099999999995</c:v>
              </c:pt>
              <c:pt idx="6429">
                <c:v>62.537099999999995</c:v>
              </c:pt>
              <c:pt idx="6430">
                <c:v>62.51</c:v>
              </c:pt>
              <c:pt idx="6431">
                <c:v>62.51</c:v>
              </c:pt>
              <c:pt idx="6432">
                <c:v>62.462900000000005</c:v>
              </c:pt>
              <c:pt idx="6433">
                <c:v>62.452199999999998</c:v>
              </c:pt>
              <c:pt idx="6434">
                <c:v>62.452199999999998</c:v>
              </c:pt>
              <c:pt idx="6435">
                <c:v>62.452199999999998</c:v>
              </c:pt>
              <c:pt idx="6436">
                <c:v>62.452199999999998</c:v>
              </c:pt>
              <c:pt idx="6437">
                <c:v>62.452199999999998</c:v>
              </c:pt>
              <c:pt idx="6438">
                <c:v>62.452199999999998</c:v>
              </c:pt>
              <c:pt idx="6439">
                <c:v>62.452199999999998</c:v>
              </c:pt>
              <c:pt idx="6440">
                <c:v>62.452199999999998</c:v>
              </c:pt>
              <c:pt idx="6441">
                <c:v>62.452199999999998</c:v>
              </c:pt>
              <c:pt idx="6442">
                <c:v>62.436599999999999</c:v>
              </c:pt>
              <c:pt idx="6443">
                <c:v>62.436599999999999</c:v>
              </c:pt>
              <c:pt idx="6444">
                <c:v>62.436599999999999</c:v>
              </c:pt>
              <c:pt idx="6445">
                <c:v>62.436599999999999</c:v>
              </c:pt>
              <c:pt idx="6446">
                <c:v>62.436599999999999</c:v>
              </c:pt>
              <c:pt idx="6447">
                <c:v>62.400000000000006</c:v>
              </c:pt>
              <c:pt idx="6448">
                <c:v>62.400000000000006</c:v>
              </c:pt>
              <c:pt idx="6449">
                <c:v>62.400000000000006</c:v>
              </c:pt>
              <c:pt idx="6450">
                <c:v>62.383400000000002</c:v>
              </c:pt>
              <c:pt idx="6451">
                <c:v>62.383400000000002</c:v>
              </c:pt>
              <c:pt idx="6452">
                <c:v>62.383400000000002</c:v>
              </c:pt>
              <c:pt idx="6453">
                <c:v>62.3827</c:v>
              </c:pt>
              <c:pt idx="6454">
                <c:v>62.380099999999999</c:v>
              </c:pt>
              <c:pt idx="6455">
                <c:v>62.379300000000001</c:v>
              </c:pt>
              <c:pt idx="6456">
                <c:v>62.379300000000001</c:v>
              </c:pt>
              <c:pt idx="6457">
                <c:v>62.379300000000001</c:v>
              </c:pt>
              <c:pt idx="6458">
                <c:v>62.379300000000001</c:v>
              </c:pt>
              <c:pt idx="6459">
                <c:v>62.377999999999993</c:v>
              </c:pt>
              <c:pt idx="6460">
                <c:v>62.366300000000003</c:v>
              </c:pt>
              <c:pt idx="6461">
                <c:v>62.350700000000003</c:v>
              </c:pt>
              <c:pt idx="6462">
                <c:v>62.350700000000003</c:v>
              </c:pt>
              <c:pt idx="6463">
                <c:v>62.350700000000003</c:v>
              </c:pt>
              <c:pt idx="6464">
                <c:v>62.350700000000003</c:v>
              </c:pt>
              <c:pt idx="6465">
                <c:v>62.350700000000003</c:v>
              </c:pt>
              <c:pt idx="6466">
                <c:v>62.338000000000001</c:v>
              </c:pt>
              <c:pt idx="6467">
                <c:v>62.321199999999997</c:v>
              </c:pt>
              <c:pt idx="6468">
                <c:v>62.321199999999997</c:v>
              </c:pt>
              <c:pt idx="6469">
                <c:v>62.311400000000006</c:v>
              </c:pt>
              <c:pt idx="6470">
                <c:v>62.311400000000006</c:v>
              </c:pt>
              <c:pt idx="6471">
                <c:v>62.305700000000002</c:v>
              </c:pt>
              <c:pt idx="6472">
                <c:v>62.305700000000002</c:v>
              </c:pt>
              <c:pt idx="6473">
                <c:v>62.302</c:v>
              </c:pt>
              <c:pt idx="6474">
                <c:v>62.299500000000002</c:v>
              </c:pt>
              <c:pt idx="6475">
                <c:v>62.279999999999994</c:v>
              </c:pt>
              <c:pt idx="6476">
                <c:v>62.279999999999994</c:v>
              </c:pt>
              <c:pt idx="6477">
                <c:v>62.273999999999994</c:v>
              </c:pt>
              <c:pt idx="6478">
                <c:v>62.273999999999994</c:v>
              </c:pt>
              <c:pt idx="6479">
                <c:v>62.273999999999994</c:v>
              </c:pt>
              <c:pt idx="6480">
                <c:v>62.273999999999994</c:v>
              </c:pt>
              <c:pt idx="6481">
                <c:v>62.253099999999996</c:v>
              </c:pt>
              <c:pt idx="6482">
                <c:v>62.253099999999996</c:v>
              </c:pt>
              <c:pt idx="6483">
                <c:v>62.253099999999996</c:v>
              </c:pt>
              <c:pt idx="6484">
                <c:v>62.249600000000001</c:v>
              </c:pt>
              <c:pt idx="6485">
                <c:v>62.249600000000001</c:v>
              </c:pt>
              <c:pt idx="6486">
                <c:v>62.249600000000001</c:v>
              </c:pt>
              <c:pt idx="6487">
                <c:v>62.249600000000001</c:v>
              </c:pt>
              <c:pt idx="6488">
                <c:v>62.249600000000001</c:v>
              </c:pt>
              <c:pt idx="6489">
                <c:v>62.249600000000001</c:v>
              </c:pt>
              <c:pt idx="6490">
                <c:v>62.217100000000002</c:v>
              </c:pt>
              <c:pt idx="6491">
                <c:v>62.211500000000001</c:v>
              </c:pt>
              <c:pt idx="6492">
                <c:v>62.204999999999998</c:v>
              </c:pt>
              <c:pt idx="6493">
                <c:v>62.202999999999996</c:v>
              </c:pt>
              <c:pt idx="6494">
                <c:v>62.202999999999996</c:v>
              </c:pt>
              <c:pt idx="6495">
                <c:v>62.193600000000004</c:v>
              </c:pt>
              <c:pt idx="6496">
                <c:v>62.180300000000003</c:v>
              </c:pt>
              <c:pt idx="6497">
                <c:v>62.177700000000002</c:v>
              </c:pt>
              <c:pt idx="6498">
                <c:v>62.122199999999999</c:v>
              </c:pt>
              <c:pt idx="6499">
                <c:v>62.122199999999999</c:v>
              </c:pt>
              <c:pt idx="6500">
                <c:v>62.121300000000005</c:v>
              </c:pt>
              <c:pt idx="6501">
                <c:v>62.121300000000005</c:v>
              </c:pt>
              <c:pt idx="6502">
                <c:v>62.121300000000005</c:v>
              </c:pt>
              <c:pt idx="6503">
                <c:v>62.121300000000005</c:v>
              </c:pt>
              <c:pt idx="6504">
                <c:v>62.113700000000001</c:v>
              </c:pt>
              <c:pt idx="6505">
                <c:v>62.113700000000001</c:v>
              </c:pt>
              <c:pt idx="6506">
                <c:v>62.108600000000003</c:v>
              </c:pt>
              <c:pt idx="6507">
                <c:v>62.106100000000005</c:v>
              </c:pt>
              <c:pt idx="6508">
                <c:v>62.0854</c:v>
              </c:pt>
              <c:pt idx="6509">
                <c:v>62.0854</c:v>
              </c:pt>
              <c:pt idx="6510">
                <c:v>62.085300000000004</c:v>
              </c:pt>
              <c:pt idx="6511">
                <c:v>62.085300000000004</c:v>
              </c:pt>
              <c:pt idx="6512">
                <c:v>62.085300000000004</c:v>
              </c:pt>
              <c:pt idx="6513">
                <c:v>62.085300000000004</c:v>
              </c:pt>
              <c:pt idx="6514">
                <c:v>62.085300000000004</c:v>
              </c:pt>
              <c:pt idx="6515">
                <c:v>62.085300000000004</c:v>
              </c:pt>
              <c:pt idx="6516">
                <c:v>62.085300000000004</c:v>
              </c:pt>
              <c:pt idx="6517">
                <c:v>62.085300000000004</c:v>
              </c:pt>
              <c:pt idx="6518">
                <c:v>62.074200000000005</c:v>
              </c:pt>
              <c:pt idx="6519">
                <c:v>62.074200000000005</c:v>
              </c:pt>
              <c:pt idx="6520">
                <c:v>62.074200000000005</c:v>
              </c:pt>
              <c:pt idx="6521">
                <c:v>62.074200000000005</c:v>
              </c:pt>
              <c:pt idx="6522">
                <c:v>62.074200000000005</c:v>
              </c:pt>
              <c:pt idx="6523">
                <c:v>62.065300000000001</c:v>
              </c:pt>
              <c:pt idx="6524">
                <c:v>62.065300000000001</c:v>
              </c:pt>
              <c:pt idx="6525">
                <c:v>62.065300000000001</c:v>
              </c:pt>
              <c:pt idx="6526">
                <c:v>62.061900000000001</c:v>
              </c:pt>
              <c:pt idx="6527">
                <c:v>62.056199999999997</c:v>
              </c:pt>
              <c:pt idx="6528">
                <c:v>62.056199999999997</c:v>
              </c:pt>
              <c:pt idx="6529">
                <c:v>62.056199999999997</c:v>
              </c:pt>
              <c:pt idx="6530">
                <c:v>62.056199999999997</c:v>
              </c:pt>
              <c:pt idx="6531">
                <c:v>62.056199999999997</c:v>
              </c:pt>
              <c:pt idx="6532">
                <c:v>62.048000000000002</c:v>
              </c:pt>
              <c:pt idx="6533">
                <c:v>62.047600000000003</c:v>
              </c:pt>
              <c:pt idx="6534">
                <c:v>62.04</c:v>
              </c:pt>
              <c:pt idx="6535">
                <c:v>62.04</c:v>
              </c:pt>
              <c:pt idx="6536">
                <c:v>62.04</c:v>
              </c:pt>
              <c:pt idx="6537">
                <c:v>62.033700000000003</c:v>
              </c:pt>
              <c:pt idx="6538">
                <c:v>62.029600000000002</c:v>
              </c:pt>
              <c:pt idx="6539">
                <c:v>62.019700000000007</c:v>
              </c:pt>
              <c:pt idx="6540">
                <c:v>62.007600000000004</c:v>
              </c:pt>
              <c:pt idx="6541">
                <c:v>62.007600000000004</c:v>
              </c:pt>
              <c:pt idx="6542">
                <c:v>62.007600000000004</c:v>
              </c:pt>
              <c:pt idx="6543">
                <c:v>61.998100000000001</c:v>
              </c:pt>
              <c:pt idx="6544">
                <c:v>61.988399999999999</c:v>
              </c:pt>
              <c:pt idx="6545">
                <c:v>61.974600000000002</c:v>
              </c:pt>
              <c:pt idx="6546">
                <c:v>61.968699999999998</c:v>
              </c:pt>
              <c:pt idx="6547">
                <c:v>61.968699999999998</c:v>
              </c:pt>
              <c:pt idx="6548">
                <c:v>61.968699999999998</c:v>
              </c:pt>
              <c:pt idx="6549">
                <c:v>61.968699999999998</c:v>
              </c:pt>
              <c:pt idx="6550">
                <c:v>61.968699999999998</c:v>
              </c:pt>
              <c:pt idx="6551">
                <c:v>61.968699999999998</c:v>
              </c:pt>
              <c:pt idx="6552">
                <c:v>61.968300000000006</c:v>
              </c:pt>
              <c:pt idx="6553">
                <c:v>61.968300000000006</c:v>
              </c:pt>
              <c:pt idx="6554">
                <c:v>61.966300000000004</c:v>
              </c:pt>
              <c:pt idx="6555">
                <c:v>61.964400000000005</c:v>
              </c:pt>
              <c:pt idx="6556">
                <c:v>61.930300000000003</c:v>
              </c:pt>
              <c:pt idx="6557">
                <c:v>61.930300000000003</c:v>
              </c:pt>
              <c:pt idx="6558">
                <c:v>61.923499999999997</c:v>
              </c:pt>
              <c:pt idx="6559">
                <c:v>61.923499999999997</c:v>
              </c:pt>
              <c:pt idx="6560">
                <c:v>61.923499999999997</c:v>
              </c:pt>
              <c:pt idx="6561">
                <c:v>61.848700000000001</c:v>
              </c:pt>
              <c:pt idx="6562">
                <c:v>61.846800000000002</c:v>
              </c:pt>
              <c:pt idx="6563">
                <c:v>61.845500000000001</c:v>
              </c:pt>
              <c:pt idx="6564">
                <c:v>61.841500000000003</c:v>
              </c:pt>
              <c:pt idx="6565">
                <c:v>61.804600000000001</c:v>
              </c:pt>
              <c:pt idx="6566">
                <c:v>61.804600000000001</c:v>
              </c:pt>
              <c:pt idx="6567">
                <c:v>61.804600000000001</c:v>
              </c:pt>
              <c:pt idx="6568">
                <c:v>61.804600000000001</c:v>
              </c:pt>
              <c:pt idx="6569">
                <c:v>61.798000000000002</c:v>
              </c:pt>
              <c:pt idx="6570">
                <c:v>61.778100000000002</c:v>
              </c:pt>
              <c:pt idx="6571">
                <c:v>61.778100000000002</c:v>
              </c:pt>
              <c:pt idx="6572">
                <c:v>61.778100000000002</c:v>
              </c:pt>
              <c:pt idx="6573">
                <c:v>61.776499999999999</c:v>
              </c:pt>
              <c:pt idx="6574">
                <c:v>61.7361</c:v>
              </c:pt>
              <c:pt idx="6575">
                <c:v>61.7361</c:v>
              </c:pt>
              <c:pt idx="6576">
                <c:v>61.7361</c:v>
              </c:pt>
              <c:pt idx="6577">
                <c:v>61.7361</c:v>
              </c:pt>
              <c:pt idx="6578">
                <c:v>61.731600000000007</c:v>
              </c:pt>
              <c:pt idx="6579">
                <c:v>61.731600000000007</c:v>
              </c:pt>
              <c:pt idx="6580">
                <c:v>61.7254</c:v>
              </c:pt>
              <c:pt idx="6581">
                <c:v>61.666800000000002</c:v>
              </c:pt>
              <c:pt idx="6582">
                <c:v>61.659300000000002</c:v>
              </c:pt>
              <c:pt idx="6583">
                <c:v>61.612999999999992</c:v>
              </c:pt>
              <c:pt idx="6584">
                <c:v>61.612999999999992</c:v>
              </c:pt>
              <c:pt idx="6585">
                <c:v>61.612999999999992</c:v>
              </c:pt>
              <c:pt idx="6586">
                <c:v>61.612999999999992</c:v>
              </c:pt>
              <c:pt idx="6587">
                <c:v>61.612999999999992</c:v>
              </c:pt>
              <c:pt idx="6588">
                <c:v>61.6</c:v>
              </c:pt>
              <c:pt idx="6589">
                <c:v>61.586399999999998</c:v>
              </c:pt>
              <c:pt idx="6590">
                <c:v>61.586399999999998</c:v>
              </c:pt>
              <c:pt idx="6591">
                <c:v>61.586399999999998</c:v>
              </c:pt>
              <c:pt idx="6592">
                <c:v>61.586399999999998</c:v>
              </c:pt>
              <c:pt idx="6593">
                <c:v>61.581700000000005</c:v>
              </c:pt>
              <c:pt idx="6594">
                <c:v>61.581700000000005</c:v>
              </c:pt>
              <c:pt idx="6595">
                <c:v>61.581700000000005</c:v>
              </c:pt>
              <c:pt idx="6596">
                <c:v>61.577300000000001</c:v>
              </c:pt>
              <c:pt idx="6597">
                <c:v>61.556900000000006</c:v>
              </c:pt>
              <c:pt idx="6598">
                <c:v>61.556900000000006</c:v>
              </c:pt>
              <c:pt idx="6599">
                <c:v>61.543199999999999</c:v>
              </c:pt>
              <c:pt idx="6600">
                <c:v>61.536799999999999</c:v>
              </c:pt>
              <c:pt idx="6601">
                <c:v>61.536799999999999</c:v>
              </c:pt>
              <c:pt idx="6602">
                <c:v>61.514499999999998</c:v>
              </c:pt>
              <c:pt idx="6603">
                <c:v>61.514499999999998</c:v>
              </c:pt>
              <c:pt idx="6604">
                <c:v>61.514499999999998</c:v>
              </c:pt>
              <c:pt idx="6605">
                <c:v>61.488500000000002</c:v>
              </c:pt>
              <c:pt idx="6606">
                <c:v>61.488500000000002</c:v>
              </c:pt>
              <c:pt idx="6607">
                <c:v>61.488500000000002</c:v>
              </c:pt>
              <c:pt idx="6608">
                <c:v>61.488500000000002</c:v>
              </c:pt>
              <c:pt idx="6609">
                <c:v>61.487100000000005</c:v>
              </c:pt>
              <c:pt idx="6610">
                <c:v>61.487100000000005</c:v>
              </c:pt>
              <c:pt idx="6611">
                <c:v>61.482099999999996</c:v>
              </c:pt>
              <c:pt idx="6612">
                <c:v>61.482099999999996</c:v>
              </c:pt>
              <c:pt idx="6613">
                <c:v>61.482099999999996</c:v>
              </c:pt>
              <c:pt idx="6614">
                <c:v>61.482099999999996</c:v>
              </c:pt>
              <c:pt idx="6615">
                <c:v>61.482099999999996</c:v>
              </c:pt>
              <c:pt idx="6616">
                <c:v>61.482099999999996</c:v>
              </c:pt>
              <c:pt idx="6617">
                <c:v>61.481600000000007</c:v>
              </c:pt>
              <c:pt idx="6618">
                <c:v>61.481600000000007</c:v>
              </c:pt>
              <c:pt idx="6619">
                <c:v>61.481600000000007</c:v>
              </c:pt>
              <c:pt idx="6620">
                <c:v>61.481600000000007</c:v>
              </c:pt>
              <c:pt idx="6621">
                <c:v>61.479100000000003</c:v>
              </c:pt>
              <c:pt idx="6622">
                <c:v>61.479100000000003</c:v>
              </c:pt>
              <c:pt idx="6623">
                <c:v>61.479100000000003</c:v>
              </c:pt>
              <c:pt idx="6624">
                <c:v>61.479100000000003</c:v>
              </c:pt>
              <c:pt idx="6625">
                <c:v>61.4754</c:v>
              </c:pt>
              <c:pt idx="6626">
                <c:v>61.4754</c:v>
              </c:pt>
              <c:pt idx="6627">
                <c:v>61.467800000000004</c:v>
              </c:pt>
              <c:pt idx="6628">
                <c:v>61.460800000000006</c:v>
              </c:pt>
              <c:pt idx="6629">
                <c:v>61.460800000000006</c:v>
              </c:pt>
              <c:pt idx="6630">
                <c:v>61.448700000000002</c:v>
              </c:pt>
              <c:pt idx="6631">
                <c:v>61.445</c:v>
              </c:pt>
              <c:pt idx="6632">
                <c:v>61.445</c:v>
              </c:pt>
              <c:pt idx="6633">
                <c:v>61.418900000000001</c:v>
              </c:pt>
              <c:pt idx="6634">
                <c:v>61.410299999999999</c:v>
              </c:pt>
              <c:pt idx="6635">
                <c:v>61.398100000000007</c:v>
              </c:pt>
              <c:pt idx="6636">
                <c:v>61.398100000000007</c:v>
              </c:pt>
              <c:pt idx="6637">
                <c:v>61.398100000000007</c:v>
              </c:pt>
              <c:pt idx="6638">
                <c:v>61.354800000000004</c:v>
              </c:pt>
              <c:pt idx="6639">
                <c:v>61.354800000000004</c:v>
              </c:pt>
              <c:pt idx="6640">
                <c:v>61.335100000000004</c:v>
              </c:pt>
              <c:pt idx="6641">
                <c:v>61.335100000000004</c:v>
              </c:pt>
              <c:pt idx="6642">
                <c:v>61.335100000000004</c:v>
              </c:pt>
              <c:pt idx="6643">
                <c:v>61.335100000000004</c:v>
              </c:pt>
              <c:pt idx="6644">
                <c:v>61.313199999999995</c:v>
              </c:pt>
              <c:pt idx="6645">
                <c:v>61.303699999999999</c:v>
              </c:pt>
              <c:pt idx="6646">
                <c:v>61.303699999999999</c:v>
              </c:pt>
              <c:pt idx="6647">
                <c:v>61.303699999999999</c:v>
              </c:pt>
              <c:pt idx="6648">
                <c:v>61.303699999999999</c:v>
              </c:pt>
              <c:pt idx="6649">
                <c:v>61.274099999999997</c:v>
              </c:pt>
              <c:pt idx="6650">
                <c:v>61.274099999999997</c:v>
              </c:pt>
              <c:pt idx="6651">
                <c:v>61.274099999999997</c:v>
              </c:pt>
              <c:pt idx="6652">
                <c:v>61.274099999999997</c:v>
              </c:pt>
              <c:pt idx="6653">
                <c:v>61.258600000000001</c:v>
              </c:pt>
              <c:pt idx="6654">
                <c:v>61.258600000000001</c:v>
              </c:pt>
              <c:pt idx="6655">
                <c:v>61.258600000000001</c:v>
              </c:pt>
              <c:pt idx="6656">
                <c:v>61.244500000000002</c:v>
              </c:pt>
              <c:pt idx="6657">
                <c:v>61.244500000000002</c:v>
              </c:pt>
              <c:pt idx="6658">
                <c:v>61.244500000000002</c:v>
              </c:pt>
              <c:pt idx="6659">
                <c:v>61.244500000000002</c:v>
              </c:pt>
              <c:pt idx="6660">
                <c:v>61.244500000000002</c:v>
              </c:pt>
              <c:pt idx="6661">
                <c:v>61.2057</c:v>
              </c:pt>
              <c:pt idx="6662">
                <c:v>61.2057</c:v>
              </c:pt>
              <c:pt idx="6663">
                <c:v>61.2057</c:v>
              </c:pt>
              <c:pt idx="6664">
                <c:v>61.2057</c:v>
              </c:pt>
              <c:pt idx="6665">
                <c:v>61.2057</c:v>
              </c:pt>
              <c:pt idx="6666">
                <c:v>61.191300000000005</c:v>
              </c:pt>
              <c:pt idx="6667">
                <c:v>61.136500000000005</c:v>
              </c:pt>
              <c:pt idx="6668">
                <c:v>61.082299999999996</c:v>
              </c:pt>
              <c:pt idx="6669">
                <c:v>61.082299999999996</c:v>
              </c:pt>
              <c:pt idx="6670">
                <c:v>61.019500000000008</c:v>
              </c:pt>
              <c:pt idx="6671">
                <c:v>61.012799999999999</c:v>
              </c:pt>
              <c:pt idx="6672">
                <c:v>60.925400000000003</c:v>
              </c:pt>
              <c:pt idx="6673">
                <c:v>60.809800000000003</c:v>
              </c:pt>
              <c:pt idx="6674">
                <c:v>60.756399999999999</c:v>
              </c:pt>
              <c:pt idx="6675">
                <c:v>60.706900000000005</c:v>
              </c:pt>
              <c:pt idx="6676">
                <c:v>60.706900000000005</c:v>
              </c:pt>
              <c:pt idx="6677">
                <c:v>60.706099999999999</c:v>
              </c:pt>
              <c:pt idx="6678">
                <c:v>60.706099999999999</c:v>
              </c:pt>
              <c:pt idx="6679">
                <c:v>60.675699999999999</c:v>
              </c:pt>
              <c:pt idx="6680">
                <c:v>60.675699999999999</c:v>
              </c:pt>
              <c:pt idx="6681">
                <c:v>60.673200000000001</c:v>
              </c:pt>
              <c:pt idx="6682">
                <c:v>60.612200000000001</c:v>
              </c:pt>
              <c:pt idx="6683">
                <c:v>60.612200000000001</c:v>
              </c:pt>
              <c:pt idx="6684">
                <c:v>60.612200000000001</c:v>
              </c:pt>
              <c:pt idx="6685">
                <c:v>60.612200000000001</c:v>
              </c:pt>
              <c:pt idx="6686">
                <c:v>60.598600000000005</c:v>
              </c:pt>
              <c:pt idx="6687">
                <c:v>60.590700000000005</c:v>
              </c:pt>
              <c:pt idx="6688">
                <c:v>60.590700000000005</c:v>
              </c:pt>
              <c:pt idx="6689">
                <c:v>60.590700000000005</c:v>
              </c:pt>
              <c:pt idx="6690">
                <c:v>60.544600000000003</c:v>
              </c:pt>
              <c:pt idx="6691">
                <c:v>60.533799999999999</c:v>
              </c:pt>
              <c:pt idx="6692">
                <c:v>60.530300000000004</c:v>
              </c:pt>
              <c:pt idx="6693">
                <c:v>60.530300000000004</c:v>
              </c:pt>
              <c:pt idx="6694">
                <c:v>60.530300000000004</c:v>
              </c:pt>
              <c:pt idx="6695">
                <c:v>60.523800000000001</c:v>
              </c:pt>
              <c:pt idx="6696">
                <c:v>60.5107</c:v>
              </c:pt>
              <c:pt idx="6697">
                <c:v>60.495199999999997</c:v>
              </c:pt>
              <c:pt idx="6698">
                <c:v>60.495199999999997</c:v>
              </c:pt>
              <c:pt idx="6699">
                <c:v>60.495199999999997</c:v>
              </c:pt>
              <c:pt idx="6700">
                <c:v>60.495199999999997</c:v>
              </c:pt>
              <c:pt idx="6701">
                <c:v>60.495199999999997</c:v>
              </c:pt>
              <c:pt idx="6702">
                <c:v>60.493200000000002</c:v>
              </c:pt>
              <c:pt idx="6703">
                <c:v>60.458500000000001</c:v>
              </c:pt>
              <c:pt idx="6704">
                <c:v>60.458100000000002</c:v>
              </c:pt>
              <c:pt idx="6705">
                <c:v>60.408299999999997</c:v>
              </c:pt>
              <c:pt idx="6706">
                <c:v>60.369400000000006</c:v>
              </c:pt>
              <c:pt idx="6707">
                <c:v>60.369400000000006</c:v>
              </c:pt>
              <c:pt idx="6708">
                <c:v>60.369400000000006</c:v>
              </c:pt>
              <c:pt idx="6709">
                <c:v>60.369400000000006</c:v>
              </c:pt>
              <c:pt idx="6710">
                <c:v>60.369400000000006</c:v>
              </c:pt>
              <c:pt idx="6711">
                <c:v>60.369400000000006</c:v>
              </c:pt>
              <c:pt idx="6712">
                <c:v>60.369400000000006</c:v>
              </c:pt>
              <c:pt idx="6713">
                <c:v>60.369400000000006</c:v>
              </c:pt>
              <c:pt idx="6714">
                <c:v>60.369400000000006</c:v>
              </c:pt>
              <c:pt idx="6715">
                <c:v>60.369400000000006</c:v>
              </c:pt>
              <c:pt idx="6716">
                <c:v>60.369100000000003</c:v>
              </c:pt>
              <c:pt idx="6717">
                <c:v>60.369100000000003</c:v>
              </c:pt>
              <c:pt idx="6718">
                <c:v>60.353400000000001</c:v>
              </c:pt>
              <c:pt idx="6719">
                <c:v>60.344500000000004</c:v>
              </c:pt>
              <c:pt idx="6720">
                <c:v>60.324100000000001</c:v>
              </c:pt>
              <c:pt idx="6721">
                <c:v>60.324100000000001</c:v>
              </c:pt>
              <c:pt idx="6722">
                <c:v>60.324100000000001</c:v>
              </c:pt>
              <c:pt idx="6723">
                <c:v>60.316100000000006</c:v>
              </c:pt>
              <c:pt idx="6724">
                <c:v>60.316100000000006</c:v>
              </c:pt>
              <c:pt idx="6725">
                <c:v>60.274300000000004</c:v>
              </c:pt>
              <c:pt idx="6726">
                <c:v>60.247399999999999</c:v>
              </c:pt>
              <c:pt idx="6727">
                <c:v>60.247399999999999</c:v>
              </c:pt>
              <c:pt idx="6728">
                <c:v>60.238300000000002</c:v>
              </c:pt>
              <c:pt idx="6729">
                <c:v>60.238100000000003</c:v>
              </c:pt>
              <c:pt idx="6730">
                <c:v>60.2166</c:v>
              </c:pt>
              <c:pt idx="6731">
                <c:v>60.2166</c:v>
              </c:pt>
              <c:pt idx="6732">
                <c:v>60.2166</c:v>
              </c:pt>
              <c:pt idx="6733">
                <c:v>60.2166</c:v>
              </c:pt>
              <c:pt idx="6734">
                <c:v>60.2166</c:v>
              </c:pt>
              <c:pt idx="6735">
                <c:v>60.2166</c:v>
              </c:pt>
              <c:pt idx="6736">
                <c:v>60.199100000000001</c:v>
              </c:pt>
              <c:pt idx="6737">
                <c:v>60.194499999999998</c:v>
              </c:pt>
              <c:pt idx="6738">
                <c:v>60.194499999999998</c:v>
              </c:pt>
              <c:pt idx="6739">
                <c:v>60.194499999999998</c:v>
              </c:pt>
              <c:pt idx="6740">
                <c:v>60.194499999999998</c:v>
              </c:pt>
              <c:pt idx="6741">
                <c:v>60.193799999999996</c:v>
              </c:pt>
              <c:pt idx="6742">
                <c:v>60.1785</c:v>
              </c:pt>
              <c:pt idx="6743">
                <c:v>60.1785</c:v>
              </c:pt>
              <c:pt idx="6744">
                <c:v>60.1785</c:v>
              </c:pt>
              <c:pt idx="6745">
                <c:v>60.177700000000002</c:v>
              </c:pt>
              <c:pt idx="6746">
                <c:v>60.177700000000002</c:v>
              </c:pt>
              <c:pt idx="6747">
                <c:v>60.177700000000002</c:v>
              </c:pt>
              <c:pt idx="6748">
                <c:v>60.177700000000002</c:v>
              </c:pt>
              <c:pt idx="6749">
                <c:v>60.1616</c:v>
              </c:pt>
              <c:pt idx="6750">
                <c:v>60.1616</c:v>
              </c:pt>
              <c:pt idx="6751">
                <c:v>60.1569</c:v>
              </c:pt>
              <c:pt idx="6752">
                <c:v>60.1569</c:v>
              </c:pt>
              <c:pt idx="6753">
                <c:v>60.140400000000007</c:v>
              </c:pt>
              <c:pt idx="6754">
                <c:v>60.123999999999995</c:v>
              </c:pt>
              <c:pt idx="6755">
                <c:v>60.123999999999995</c:v>
              </c:pt>
              <c:pt idx="6756">
                <c:v>60.087200000000003</c:v>
              </c:pt>
              <c:pt idx="6757">
                <c:v>60.030200000000001</c:v>
              </c:pt>
              <c:pt idx="6758">
                <c:v>60.006599999999999</c:v>
              </c:pt>
              <c:pt idx="6759">
                <c:v>60.006599999999999</c:v>
              </c:pt>
              <c:pt idx="6760">
                <c:v>59.941500000000005</c:v>
              </c:pt>
              <c:pt idx="6761">
                <c:v>59.938200000000002</c:v>
              </c:pt>
              <c:pt idx="6762">
                <c:v>59.938200000000002</c:v>
              </c:pt>
              <c:pt idx="6763">
                <c:v>59.938200000000002</c:v>
              </c:pt>
              <c:pt idx="6764">
                <c:v>59.938200000000002</c:v>
              </c:pt>
              <c:pt idx="6765">
                <c:v>59.938200000000002</c:v>
              </c:pt>
              <c:pt idx="6766">
                <c:v>59.922600000000003</c:v>
              </c:pt>
              <c:pt idx="6767">
                <c:v>59.921700000000001</c:v>
              </c:pt>
              <c:pt idx="6768">
                <c:v>59.913399999999996</c:v>
              </c:pt>
              <c:pt idx="6769">
                <c:v>59.913399999999996</c:v>
              </c:pt>
              <c:pt idx="6770">
                <c:v>59.913399999999996</c:v>
              </c:pt>
              <c:pt idx="6771">
                <c:v>59.913399999999996</c:v>
              </c:pt>
              <c:pt idx="6772">
                <c:v>59.911999999999999</c:v>
              </c:pt>
              <c:pt idx="6773">
                <c:v>59.911999999999999</c:v>
              </c:pt>
              <c:pt idx="6774">
                <c:v>59.886400000000002</c:v>
              </c:pt>
              <c:pt idx="6775">
                <c:v>59.883900000000004</c:v>
              </c:pt>
              <c:pt idx="6776">
                <c:v>59.883900000000004</c:v>
              </c:pt>
              <c:pt idx="6777">
                <c:v>59.883900000000004</c:v>
              </c:pt>
              <c:pt idx="6778">
                <c:v>59.880300000000005</c:v>
              </c:pt>
              <c:pt idx="6779">
                <c:v>59.880300000000005</c:v>
              </c:pt>
              <c:pt idx="6780">
                <c:v>59.878100000000003</c:v>
              </c:pt>
              <c:pt idx="6781">
                <c:v>59.860199999999999</c:v>
              </c:pt>
              <c:pt idx="6782">
                <c:v>59.860199999999999</c:v>
              </c:pt>
              <c:pt idx="6783">
                <c:v>59.860199999999999</c:v>
              </c:pt>
              <c:pt idx="6784">
                <c:v>59.860199999999999</c:v>
              </c:pt>
              <c:pt idx="6785">
                <c:v>59.860199999999999</c:v>
              </c:pt>
              <c:pt idx="6786">
                <c:v>59.860199999999999</c:v>
              </c:pt>
              <c:pt idx="6787">
                <c:v>59.847499999999997</c:v>
              </c:pt>
              <c:pt idx="6788">
                <c:v>59.8431</c:v>
              </c:pt>
              <c:pt idx="6789">
                <c:v>59.824300000000001</c:v>
              </c:pt>
              <c:pt idx="6790">
                <c:v>59.824300000000001</c:v>
              </c:pt>
              <c:pt idx="6791">
                <c:v>59.824300000000001</c:v>
              </c:pt>
              <c:pt idx="6792">
                <c:v>59.824300000000001</c:v>
              </c:pt>
              <c:pt idx="6793">
                <c:v>59.824300000000001</c:v>
              </c:pt>
              <c:pt idx="6794">
                <c:v>59.824300000000001</c:v>
              </c:pt>
              <c:pt idx="6795">
                <c:v>59.824300000000001</c:v>
              </c:pt>
              <c:pt idx="6796">
                <c:v>59.824300000000001</c:v>
              </c:pt>
              <c:pt idx="6797">
                <c:v>59.816899999999997</c:v>
              </c:pt>
              <c:pt idx="6798">
                <c:v>59.816899999999997</c:v>
              </c:pt>
              <c:pt idx="6799">
                <c:v>59.809199999999997</c:v>
              </c:pt>
              <c:pt idx="6800">
                <c:v>59.809199999999997</c:v>
              </c:pt>
              <c:pt idx="6801">
                <c:v>59.809199999999997</c:v>
              </c:pt>
              <c:pt idx="6802">
                <c:v>59.809199999999997</c:v>
              </c:pt>
              <c:pt idx="6803">
                <c:v>59.785600000000002</c:v>
              </c:pt>
              <c:pt idx="6804">
                <c:v>59.785600000000002</c:v>
              </c:pt>
              <c:pt idx="6805">
                <c:v>59.784200000000006</c:v>
              </c:pt>
              <c:pt idx="6806">
                <c:v>59.784200000000006</c:v>
              </c:pt>
              <c:pt idx="6807">
                <c:v>59.784200000000006</c:v>
              </c:pt>
              <c:pt idx="6808">
                <c:v>59.784200000000006</c:v>
              </c:pt>
              <c:pt idx="6809">
                <c:v>59.784200000000006</c:v>
              </c:pt>
              <c:pt idx="6810">
                <c:v>59.784200000000006</c:v>
              </c:pt>
              <c:pt idx="6811">
                <c:v>59.784200000000006</c:v>
              </c:pt>
              <c:pt idx="6812">
                <c:v>59.765400000000007</c:v>
              </c:pt>
              <c:pt idx="6813">
                <c:v>59.733899999999998</c:v>
              </c:pt>
              <c:pt idx="6814">
                <c:v>59.724199999999996</c:v>
              </c:pt>
              <c:pt idx="6815">
                <c:v>59.724199999999996</c:v>
              </c:pt>
              <c:pt idx="6816">
                <c:v>59.721500000000006</c:v>
              </c:pt>
              <c:pt idx="6817">
                <c:v>59.721500000000006</c:v>
              </c:pt>
              <c:pt idx="6818">
                <c:v>59.714500000000001</c:v>
              </c:pt>
              <c:pt idx="6819">
                <c:v>59.714500000000001</c:v>
              </c:pt>
              <c:pt idx="6820">
                <c:v>59.714500000000001</c:v>
              </c:pt>
              <c:pt idx="6821">
                <c:v>59.714500000000001</c:v>
              </c:pt>
              <c:pt idx="6822">
                <c:v>59.644599999999997</c:v>
              </c:pt>
              <c:pt idx="6823">
                <c:v>59.644599999999997</c:v>
              </c:pt>
              <c:pt idx="6824">
                <c:v>59.644599999999997</c:v>
              </c:pt>
              <c:pt idx="6825">
                <c:v>59.644599999999997</c:v>
              </c:pt>
              <c:pt idx="6826">
                <c:v>59.644599999999997</c:v>
              </c:pt>
              <c:pt idx="6827">
                <c:v>59.644599999999997</c:v>
              </c:pt>
              <c:pt idx="6828">
                <c:v>59.624400000000001</c:v>
              </c:pt>
              <c:pt idx="6829">
                <c:v>59.624400000000001</c:v>
              </c:pt>
              <c:pt idx="6830">
                <c:v>59.624400000000001</c:v>
              </c:pt>
              <c:pt idx="6831">
                <c:v>59.624400000000001</c:v>
              </c:pt>
              <c:pt idx="6832">
                <c:v>59.624400000000001</c:v>
              </c:pt>
              <c:pt idx="6833">
                <c:v>59.624400000000001</c:v>
              </c:pt>
              <c:pt idx="6834">
                <c:v>59.624400000000001</c:v>
              </c:pt>
              <c:pt idx="6835">
                <c:v>59.611800000000002</c:v>
              </c:pt>
              <c:pt idx="6836">
                <c:v>59.611800000000002</c:v>
              </c:pt>
              <c:pt idx="6837">
                <c:v>59.594900000000003</c:v>
              </c:pt>
              <c:pt idx="6838">
                <c:v>59.594900000000003</c:v>
              </c:pt>
              <c:pt idx="6839">
                <c:v>59.594900000000003</c:v>
              </c:pt>
              <c:pt idx="6840">
                <c:v>59.594900000000003</c:v>
              </c:pt>
              <c:pt idx="6841">
                <c:v>59.594900000000003</c:v>
              </c:pt>
              <c:pt idx="6842">
                <c:v>59.594500000000004</c:v>
              </c:pt>
              <c:pt idx="6843">
                <c:v>59.594500000000004</c:v>
              </c:pt>
              <c:pt idx="6844">
                <c:v>59.565800000000003</c:v>
              </c:pt>
              <c:pt idx="6845">
                <c:v>59.565800000000003</c:v>
              </c:pt>
              <c:pt idx="6846">
                <c:v>59.565800000000003</c:v>
              </c:pt>
              <c:pt idx="6847">
                <c:v>59.565800000000003</c:v>
              </c:pt>
              <c:pt idx="6848">
                <c:v>59.565800000000003</c:v>
              </c:pt>
              <c:pt idx="6849">
                <c:v>59.552900000000001</c:v>
              </c:pt>
              <c:pt idx="6850">
                <c:v>59.552300000000002</c:v>
              </c:pt>
              <c:pt idx="6851">
                <c:v>59.552300000000002</c:v>
              </c:pt>
              <c:pt idx="6852">
                <c:v>59.552300000000002</c:v>
              </c:pt>
              <c:pt idx="6853">
                <c:v>59.552300000000002</c:v>
              </c:pt>
              <c:pt idx="6854">
                <c:v>59.552300000000002</c:v>
              </c:pt>
              <c:pt idx="6855">
                <c:v>59.552300000000002</c:v>
              </c:pt>
              <c:pt idx="6856">
                <c:v>59.523199999999996</c:v>
              </c:pt>
              <c:pt idx="6857">
                <c:v>59.523199999999996</c:v>
              </c:pt>
              <c:pt idx="6858">
                <c:v>59.515200000000007</c:v>
              </c:pt>
              <c:pt idx="6859">
                <c:v>59.515200000000007</c:v>
              </c:pt>
              <c:pt idx="6860">
                <c:v>59.515200000000007</c:v>
              </c:pt>
              <c:pt idx="6861">
                <c:v>59.515200000000007</c:v>
              </c:pt>
              <c:pt idx="6862">
                <c:v>59.515200000000007</c:v>
              </c:pt>
              <c:pt idx="6863">
                <c:v>59.515200000000007</c:v>
              </c:pt>
              <c:pt idx="6864">
                <c:v>59.515200000000007</c:v>
              </c:pt>
              <c:pt idx="6865">
                <c:v>59.514499999999998</c:v>
              </c:pt>
              <c:pt idx="6866">
                <c:v>59.514499999999998</c:v>
              </c:pt>
              <c:pt idx="6867">
                <c:v>59.514499999999998</c:v>
              </c:pt>
              <c:pt idx="6868">
                <c:v>59.514499999999998</c:v>
              </c:pt>
              <c:pt idx="6869">
                <c:v>59.514499999999998</c:v>
              </c:pt>
              <c:pt idx="6870">
                <c:v>59.484900000000003</c:v>
              </c:pt>
              <c:pt idx="6871">
                <c:v>59.484900000000003</c:v>
              </c:pt>
              <c:pt idx="6872">
                <c:v>59.484900000000003</c:v>
              </c:pt>
              <c:pt idx="6873">
                <c:v>59.484900000000003</c:v>
              </c:pt>
              <c:pt idx="6874">
                <c:v>59.484900000000003</c:v>
              </c:pt>
              <c:pt idx="6875">
                <c:v>59.484900000000003</c:v>
              </c:pt>
              <c:pt idx="6876">
                <c:v>59.484900000000003</c:v>
              </c:pt>
              <c:pt idx="6877">
                <c:v>59.484900000000003</c:v>
              </c:pt>
              <c:pt idx="6878">
                <c:v>59.484900000000003</c:v>
              </c:pt>
              <c:pt idx="6879">
                <c:v>59.476700000000001</c:v>
              </c:pt>
              <c:pt idx="6880">
                <c:v>59.476700000000001</c:v>
              </c:pt>
              <c:pt idx="6881">
                <c:v>59.464200000000005</c:v>
              </c:pt>
              <c:pt idx="6882">
                <c:v>59.464200000000005</c:v>
              </c:pt>
              <c:pt idx="6883">
                <c:v>59.464200000000005</c:v>
              </c:pt>
              <c:pt idx="6884">
                <c:v>59.464200000000005</c:v>
              </c:pt>
              <c:pt idx="6885">
                <c:v>59.464200000000005</c:v>
              </c:pt>
              <c:pt idx="6886">
                <c:v>59.4298</c:v>
              </c:pt>
              <c:pt idx="6887">
                <c:v>59.286100000000005</c:v>
              </c:pt>
              <c:pt idx="6888">
                <c:v>59.181400000000004</c:v>
              </c:pt>
              <c:pt idx="6889">
                <c:v>59.146500000000003</c:v>
              </c:pt>
              <c:pt idx="6890">
                <c:v>59.142699999999998</c:v>
              </c:pt>
              <c:pt idx="6891">
                <c:v>59.142699999999998</c:v>
              </c:pt>
              <c:pt idx="6892">
                <c:v>59.118200000000002</c:v>
              </c:pt>
              <c:pt idx="6893">
                <c:v>59.118200000000002</c:v>
              </c:pt>
              <c:pt idx="6894">
                <c:v>59.0229</c:v>
              </c:pt>
              <c:pt idx="6895">
                <c:v>59.0107</c:v>
              </c:pt>
              <c:pt idx="6896">
                <c:v>59.0107</c:v>
              </c:pt>
              <c:pt idx="6897">
                <c:v>58.992100000000001</c:v>
              </c:pt>
              <c:pt idx="6898">
                <c:v>58.941499999999998</c:v>
              </c:pt>
              <c:pt idx="6899">
                <c:v>58.909100000000002</c:v>
              </c:pt>
              <c:pt idx="6900">
                <c:v>58.852599999999995</c:v>
              </c:pt>
              <c:pt idx="6901">
                <c:v>58.817100000000003</c:v>
              </c:pt>
              <c:pt idx="6902">
                <c:v>58.817100000000003</c:v>
              </c:pt>
              <c:pt idx="6903">
                <c:v>58.802199999999999</c:v>
              </c:pt>
              <c:pt idx="6904">
                <c:v>58.802199999999999</c:v>
              </c:pt>
              <c:pt idx="6905">
                <c:v>58.802199999999999</c:v>
              </c:pt>
              <c:pt idx="6906">
                <c:v>58.802199999999999</c:v>
              </c:pt>
              <c:pt idx="6907">
                <c:v>58.802199999999999</c:v>
              </c:pt>
              <c:pt idx="6908">
                <c:v>58.802199999999999</c:v>
              </c:pt>
              <c:pt idx="6909">
                <c:v>58.802199999999999</c:v>
              </c:pt>
              <c:pt idx="6910">
                <c:v>58.802199999999999</c:v>
              </c:pt>
              <c:pt idx="6911">
                <c:v>58.764900000000004</c:v>
              </c:pt>
              <c:pt idx="6912">
                <c:v>58.764900000000004</c:v>
              </c:pt>
              <c:pt idx="6913">
                <c:v>58.762100000000004</c:v>
              </c:pt>
              <c:pt idx="6914">
                <c:v>58.761800000000001</c:v>
              </c:pt>
              <c:pt idx="6915">
                <c:v>58.761800000000001</c:v>
              </c:pt>
              <c:pt idx="6916">
                <c:v>58.761800000000001</c:v>
              </c:pt>
              <c:pt idx="6917">
                <c:v>58.761800000000001</c:v>
              </c:pt>
              <c:pt idx="6918">
                <c:v>58.761800000000001</c:v>
              </c:pt>
              <c:pt idx="6919">
                <c:v>58.761800000000001</c:v>
              </c:pt>
              <c:pt idx="6920">
                <c:v>58.761800000000001</c:v>
              </c:pt>
              <c:pt idx="6921">
                <c:v>58.761800000000001</c:v>
              </c:pt>
              <c:pt idx="6922">
                <c:v>58.761800000000001</c:v>
              </c:pt>
              <c:pt idx="6923">
                <c:v>58.761800000000001</c:v>
              </c:pt>
              <c:pt idx="6924">
                <c:v>58.748800000000003</c:v>
              </c:pt>
              <c:pt idx="6925">
                <c:v>58.748800000000003</c:v>
              </c:pt>
              <c:pt idx="6926">
                <c:v>58.748800000000003</c:v>
              </c:pt>
              <c:pt idx="6927">
                <c:v>58.742599999999996</c:v>
              </c:pt>
              <c:pt idx="6928">
                <c:v>58.742599999999996</c:v>
              </c:pt>
              <c:pt idx="6929">
                <c:v>58.742599999999996</c:v>
              </c:pt>
              <c:pt idx="6930">
                <c:v>58.742599999999996</c:v>
              </c:pt>
              <c:pt idx="6931">
                <c:v>58.742599999999996</c:v>
              </c:pt>
              <c:pt idx="6932">
                <c:v>58.708100000000002</c:v>
              </c:pt>
              <c:pt idx="6933">
                <c:v>58.708100000000002</c:v>
              </c:pt>
              <c:pt idx="6934">
                <c:v>58.691699999999997</c:v>
              </c:pt>
              <c:pt idx="6935">
                <c:v>58.691699999999997</c:v>
              </c:pt>
              <c:pt idx="6936">
                <c:v>58.691299999999998</c:v>
              </c:pt>
              <c:pt idx="6937">
                <c:v>58.691299999999998</c:v>
              </c:pt>
              <c:pt idx="6938">
                <c:v>58.691299999999998</c:v>
              </c:pt>
              <c:pt idx="6939">
                <c:v>58.691299999999998</c:v>
              </c:pt>
              <c:pt idx="6940">
                <c:v>58.670999999999992</c:v>
              </c:pt>
              <c:pt idx="6941">
                <c:v>58.6631</c:v>
              </c:pt>
              <c:pt idx="6942">
                <c:v>58.6631</c:v>
              </c:pt>
              <c:pt idx="6943">
                <c:v>58.661499999999997</c:v>
              </c:pt>
              <c:pt idx="6944">
                <c:v>58.661499999999997</c:v>
              </c:pt>
              <c:pt idx="6945">
                <c:v>58.649899999999995</c:v>
              </c:pt>
              <c:pt idx="6946">
                <c:v>58.649899999999995</c:v>
              </c:pt>
              <c:pt idx="6947">
                <c:v>58.642000000000003</c:v>
              </c:pt>
              <c:pt idx="6948">
                <c:v>58.610300000000002</c:v>
              </c:pt>
              <c:pt idx="6949">
                <c:v>58.610300000000002</c:v>
              </c:pt>
              <c:pt idx="6950">
                <c:v>58.610300000000002</c:v>
              </c:pt>
              <c:pt idx="6951">
                <c:v>58.610300000000002</c:v>
              </c:pt>
              <c:pt idx="6952">
                <c:v>58.597700000000003</c:v>
              </c:pt>
              <c:pt idx="6953">
                <c:v>58.580500000000001</c:v>
              </c:pt>
              <c:pt idx="6954">
                <c:v>58.580500000000001</c:v>
              </c:pt>
              <c:pt idx="6955">
                <c:v>58.580500000000001</c:v>
              </c:pt>
              <c:pt idx="6956">
                <c:v>58.580500000000001</c:v>
              </c:pt>
              <c:pt idx="6957">
                <c:v>58.5762</c:v>
              </c:pt>
              <c:pt idx="6958">
                <c:v>58.5762</c:v>
              </c:pt>
              <c:pt idx="6959">
                <c:v>58.5762</c:v>
              </c:pt>
              <c:pt idx="6960">
                <c:v>58.537100000000002</c:v>
              </c:pt>
              <c:pt idx="6961">
                <c:v>58.537100000000002</c:v>
              </c:pt>
              <c:pt idx="6962">
                <c:v>58.537100000000002</c:v>
              </c:pt>
              <c:pt idx="6963">
                <c:v>58.489100000000001</c:v>
              </c:pt>
              <c:pt idx="6964">
                <c:v>58.485999999999997</c:v>
              </c:pt>
              <c:pt idx="6965">
                <c:v>58.467999999999996</c:v>
              </c:pt>
              <c:pt idx="6966">
                <c:v>58.467999999999996</c:v>
              </c:pt>
              <c:pt idx="6967">
                <c:v>58.4557</c:v>
              </c:pt>
              <c:pt idx="6968">
                <c:v>58.4557</c:v>
              </c:pt>
              <c:pt idx="6969">
                <c:v>58.4557</c:v>
              </c:pt>
              <c:pt idx="6970">
                <c:v>58.4557</c:v>
              </c:pt>
              <c:pt idx="6971">
                <c:v>58.4557</c:v>
              </c:pt>
              <c:pt idx="6972">
                <c:v>58.4557</c:v>
              </c:pt>
              <c:pt idx="6973">
                <c:v>58.4557</c:v>
              </c:pt>
              <c:pt idx="6974">
                <c:v>58.4557</c:v>
              </c:pt>
              <c:pt idx="6975">
                <c:v>58.4557</c:v>
              </c:pt>
              <c:pt idx="6976">
                <c:v>58.448899999999995</c:v>
              </c:pt>
              <c:pt idx="6977">
                <c:v>58.448899999999995</c:v>
              </c:pt>
              <c:pt idx="6978">
                <c:v>58.448899999999995</c:v>
              </c:pt>
              <c:pt idx="6979">
                <c:v>58.448899999999995</c:v>
              </c:pt>
              <c:pt idx="6980">
                <c:v>58.448600000000006</c:v>
              </c:pt>
              <c:pt idx="6981">
                <c:v>58.442600000000006</c:v>
              </c:pt>
              <c:pt idx="6982">
                <c:v>58.442600000000006</c:v>
              </c:pt>
              <c:pt idx="6983">
                <c:v>58.442600000000006</c:v>
              </c:pt>
              <c:pt idx="6984">
                <c:v>58.442600000000006</c:v>
              </c:pt>
              <c:pt idx="6985">
                <c:v>58.439900000000002</c:v>
              </c:pt>
              <c:pt idx="6986">
                <c:v>58.436800000000005</c:v>
              </c:pt>
              <c:pt idx="6987">
                <c:v>58.436500000000002</c:v>
              </c:pt>
              <c:pt idx="6988">
                <c:v>58.436500000000002</c:v>
              </c:pt>
              <c:pt idx="6989">
                <c:v>58.436500000000002</c:v>
              </c:pt>
              <c:pt idx="6990">
                <c:v>58.436500000000002</c:v>
              </c:pt>
              <c:pt idx="6991">
                <c:v>58.434899999999999</c:v>
              </c:pt>
              <c:pt idx="6992">
                <c:v>58.434899999999999</c:v>
              </c:pt>
              <c:pt idx="6993">
                <c:v>58.434899999999999</c:v>
              </c:pt>
              <c:pt idx="6994">
                <c:v>58.434899999999999</c:v>
              </c:pt>
              <c:pt idx="6995">
                <c:v>58.434899999999999</c:v>
              </c:pt>
              <c:pt idx="6996">
                <c:v>58.434899999999999</c:v>
              </c:pt>
              <c:pt idx="6997">
                <c:v>58.434899999999999</c:v>
              </c:pt>
              <c:pt idx="6998">
                <c:v>58.382599999999996</c:v>
              </c:pt>
              <c:pt idx="6999">
                <c:v>58.382599999999996</c:v>
              </c:pt>
              <c:pt idx="7000">
                <c:v>58.382599999999996</c:v>
              </c:pt>
              <c:pt idx="7001">
                <c:v>58.382599999999996</c:v>
              </c:pt>
              <c:pt idx="7002">
                <c:v>58.379800000000003</c:v>
              </c:pt>
              <c:pt idx="7003">
                <c:v>58.379800000000003</c:v>
              </c:pt>
              <c:pt idx="7004">
                <c:v>58.379800000000003</c:v>
              </c:pt>
              <c:pt idx="7005">
                <c:v>58.3797</c:v>
              </c:pt>
              <c:pt idx="7006">
                <c:v>58.3797</c:v>
              </c:pt>
              <c:pt idx="7007">
                <c:v>58.3797</c:v>
              </c:pt>
              <c:pt idx="7008">
                <c:v>58.3797</c:v>
              </c:pt>
              <c:pt idx="7009">
                <c:v>58.373899999999999</c:v>
              </c:pt>
              <c:pt idx="7010">
                <c:v>58.372</c:v>
              </c:pt>
              <c:pt idx="7011">
                <c:v>58.372</c:v>
              </c:pt>
              <c:pt idx="7012">
                <c:v>58.372</c:v>
              </c:pt>
              <c:pt idx="7013">
                <c:v>58.367399999999996</c:v>
              </c:pt>
              <c:pt idx="7014">
                <c:v>58.346300000000006</c:v>
              </c:pt>
              <c:pt idx="7015">
                <c:v>58.346300000000006</c:v>
              </c:pt>
              <c:pt idx="7016">
                <c:v>58.331699999999998</c:v>
              </c:pt>
              <c:pt idx="7017">
                <c:v>58.325999999999993</c:v>
              </c:pt>
              <c:pt idx="7018">
                <c:v>58.325999999999993</c:v>
              </c:pt>
              <c:pt idx="7019">
                <c:v>58.325999999999993</c:v>
              </c:pt>
              <c:pt idx="7020">
                <c:v>58.325999999999993</c:v>
              </c:pt>
              <c:pt idx="7021">
                <c:v>58.325999999999993</c:v>
              </c:pt>
              <c:pt idx="7022">
                <c:v>58.325999999999993</c:v>
              </c:pt>
              <c:pt idx="7023">
                <c:v>58.325999999999993</c:v>
              </c:pt>
              <c:pt idx="7024">
                <c:v>58.325999999999993</c:v>
              </c:pt>
              <c:pt idx="7025">
                <c:v>58.325999999999993</c:v>
              </c:pt>
              <c:pt idx="7026">
                <c:v>58.325999999999993</c:v>
              </c:pt>
              <c:pt idx="7027">
                <c:v>58.309899999999999</c:v>
              </c:pt>
              <c:pt idx="7028">
                <c:v>58.309899999999999</c:v>
              </c:pt>
              <c:pt idx="7029">
                <c:v>58.2759</c:v>
              </c:pt>
              <c:pt idx="7030">
                <c:v>58.2759</c:v>
              </c:pt>
              <c:pt idx="7031">
                <c:v>58.268600000000006</c:v>
              </c:pt>
              <c:pt idx="7032">
                <c:v>58.268600000000006</c:v>
              </c:pt>
              <c:pt idx="7033">
                <c:v>58.267699999999998</c:v>
              </c:pt>
              <c:pt idx="7034">
                <c:v>58.266500000000001</c:v>
              </c:pt>
              <c:pt idx="7035">
                <c:v>58.266500000000001</c:v>
              </c:pt>
              <c:pt idx="7036">
                <c:v>58.266500000000001</c:v>
              </c:pt>
              <c:pt idx="7037">
                <c:v>58.266500000000001</c:v>
              </c:pt>
              <c:pt idx="7038">
                <c:v>58.265799999999999</c:v>
              </c:pt>
              <c:pt idx="7039">
                <c:v>58.265799999999999</c:v>
              </c:pt>
              <c:pt idx="7040">
                <c:v>58.265799999999999</c:v>
              </c:pt>
              <c:pt idx="7041">
                <c:v>58.265799999999999</c:v>
              </c:pt>
              <c:pt idx="7042">
                <c:v>58.265799999999999</c:v>
              </c:pt>
              <c:pt idx="7043">
                <c:v>58.261200000000002</c:v>
              </c:pt>
              <c:pt idx="7044">
                <c:v>58.261200000000002</c:v>
              </c:pt>
              <c:pt idx="7045">
                <c:v>58.254199999999997</c:v>
              </c:pt>
              <c:pt idx="7046">
                <c:v>58.193100000000001</c:v>
              </c:pt>
              <c:pt idx="7047">
                <c:v>58.193100000000001</c:v>
              </c:pt>
              <c:pt idx="7048">
                <c:v>58.193100000000001</c:v>
              </c:pt>
              <c:pt idx="7049">
                <c:v>58.193100000000001</c:v>
              </c:pt>
              <c:pt idx="7050">
                <c:v>58.193100000000001</c:v>
              </c:pt>
              <c:pt idx="7051">
                <c:v>58.193100000000001</c:v>
              </c:pt>
              <c:pt idx="7052">
                <c:v>58.187399999999997</c:v>
              </c:pt>
              <c:pt idx="7053">
                <c:v>58.187399999999997</c:v>
              </c:pt>
              <c:pt idx="7054">
                <c:v>58.187399999999997</c:v>
              </c:pt>
              <c:pt idx="7055">
                <c:v>58.187399999999997</c:v>
              </c:pt>
              <c:pt idx="7056">
                <c:v>58.187399999999997</c:v>
              </c:pt>
              <c:pt idx="7057">
                <c:v>58.187399999999997</c:v>
              </c:pt>
              <c:pt idx="7058">
                <c:v>58.187399999999997</c:v>
              </c:pt>
              <c:pt idx="7059">
                <c:v>58.187399999999997</c:v>
              </c:pt>
              <c:pt idx="7060">
                <c:v>58.187399999999997</c:v>
              </c:pt>
              <c:pt idx="7061">
                <c:v>58.187399999999997</c:v>
              </c:pt>
              <c:pt idx="7062">
                <c:v>58.168499999999995</c:v>
              </c:pt>
              <c:pt idx="7063">
                <c:v>58.168499999999995</c:v>
              </c:pt>
              <c:pt idx="7064">
                <c:v>58.168499999999995</c:v>
              </c:pt>
              <c:pt idx="7065">
                <c:v>58.168499999999995</c:v>
              </c:pt>
              <c:pt idx="7066">
                <c:v>58.168499999999995</c:v>
              </c:pt>
              <c:pt idx="7067">
                <c:v>58.156199999999998</c:v>
              </c:pt>
              <c:pt idx="7068">
                <c:v>58.156199999999998</c:v>
              </c:pt>
              <c:pt idx="7069">
                <c:v>58.155200000000001</c:v>
              </c:pt>
              <c:pt idx="7070">
                <c:v>58.155200000000001</c:v>
              </c:pt>
              <c:pt idx="7071">
                <c:v>58.155200000000001</c:v>
              </c:pt>
              <c:pt idx="7072">
                <c:v>58.140299999999996</c:v>
              </c:pt>
              <c:pt idx="7073">
                <c:v>58.140299999999996</c:v>
              </c:pt>
              <c:pt idx="7074">
                <c:v>58.132100000000001</c:v>
              </c:pt>
              <c:pt idx="7075">
                <c:v>58.112400000000001</c:v>
              </c:pt>
              <c:pt idx="7076">
                <c:v>58.112400000000001</c:v>
              </c:pt>
              <c:pt idx="7077">
                <c:v>58.112400000000001</c:v>
              </c:pt>
              <c:pt idx="7078">
                <c:v>58.112400000000001</c:v>
              </c:pt>
              <c:pt idx="7079">
                <c:v>58.112400000000001</c:v>
              </c:pt>
              <c:pt idx="7080">
                <c:v>58.112400000000001</c:v>
              </c:pt>
              <c:pt idx="7081">
                <c:v>58.112400000000001</c:v>
              </c:pt>
              <c:pt idx="7082">
                <c:v>58.112400000000001</c:v>
              </c:pt>
              <c:pt idx="7083">
                <c:v>58.112400000000001</c:v>
              </c:pt>
              <c:pt idx="7084">
                <c:v>58.112400000000001</c:v>
              </c:pt>
              <c:pt idx="7085">
                <c:v>58.112400000000001</c:v>
              </c:pt>
              <c:pt idx="7086">
                <c:v>58.111799999999995</c:v>
              </c:pt>
              <c:pt idx="7087">
                <c:v>58.111799999999995</c:v>
              </c:pt>
              <c:pt idx="7088">
                <c:v>58.104300000000002</c:v>
              </c:pt>
              <c:pt idx="7089">
                <c:v>58.103999999999999</c:v>
              </c:pt>
              <c:pt idx="7090">
                <c:v>58.103999999999999</c:v>
              </c:pt>
              <c:pt idx="7091">
                <c:v>58.103999999999999</c:v>
              </c:pt>
              <c:pt idx="7092">
                <c:v>58.103999999999999</c:v>
              </c:pt>
              <c:pt idx="7093">
                <c:v>58.103999999999999</c:v>
              </c:pt>
              <c:pt idx="7094">
                <c:v>58.082800000000006</c:v>
              </c:pt>
              <c:pt idx="7095">
                <c:v>58.082800000000006</c:v>
              </c:pt>
              <c:pt idx="7096">
                <c:v>58.082800000000006</c:v>
              </c:pt>
              <c:pt idx="7097">
                <c:v>58.082800000000006</c:v>
              </c:pt>
              <c:pt idx="7098">
                <c:v>58.067</c:v>
              </c:pt>
              <c:pt idx="7099">
                <c:v>58.067</c:v>
              </c:pt>
              <c:pt idx="7100">
                <c:v>58.067</c:v>
              </c:pt>
              <c:pt idx="7101">
                <c:v>58.067</c:v>
              </c:pt>
              <c:pt idx="7102">
                <c:v>58.056999999999995</c:v>
              </c:pt>
              <c:pt idx="7103">
                <c:v>58.056999999999995</c:v>
              </c:pt>
              <c:pt idx="7104">
                <c:v>58.056999999999995</c:v>
              </c:pt>
              <c:pt idx="7105">
                <c:v>58.056999999999995</c:v>
              </c:pt>
              <c:pt idx="7106">
                <c:v>58.0458</c:v>
              </c:pt>
              <c:pt idx="7107">
                <c:v>58.039999999999992</c:v>
              </c:pt>
              <c:pt idx="7108">
                <c:v>58.039999999999992</c:v>
              </c:pt>
              <c:pt idx="7109">
                <c:v>58.039999999999992</c:v>
              </c:pt>
              <c:pt idx="7110">
                <c:v>58.039999999999992</c:v>
              </c:pt>
              <c:pt idx="7111">
                <c:v>58.039999999999992</c:v>
              </c:pt>
              <c:pt idx="7112">
                <c:v>58.039999999999992</c:v>
              </c:pt>
              <c:pt idx="7113">
                <c:v>58.038499999999999</c:v>
              </c:pt>
              <c:pt idx="7114">
                <c:v>58.038499999999999</c:v>
              </c:pt>
              <c:pt idx="7115">
                <c:v>58.038499999999999</c:v>
              </c:pt>
              <c:pt idx="7116">
                <c:v>58.038499999999999</c:v>
              </c:pt>
              <c:pt idx="7117">
                <c:v>58.038499999999999</c:v>
              </c:pt>
              <c:pt idx="7118">
                <c:v>58.038499999999999</c:v>
              </c:pt>
              <c:pt idx="7119">
                <c:v>58.038499999999999</c:v>
              </c:pt>
              <c:pt idx="7120">
                <c:v>58.035500000000006</c:v>
              </c:pt>
              <c:pt idx="7121">
                <c:v>58.018100000000004</c:v>
              </c:pt>
              <c:pt idx="7122">
                <c:v>58.015900000000002</c:v>
              </c:pt>
              <c:pt idx="7123">
                <c:v>58.015900000000002</c:v>
              </c:pt>
              <c:pt idx="7124">
                <c:v>57.9818</c:v>
              </c:pt>
              <c:pt idx="7125">
                <c:v>57.968900000000005</c:v>
              </c:pt>
              <c:pt idx="7126">
                <c:v>57.968900000000005</c:v>
              </c:pt>
              <c:pt idx="7127">
                <c:v>57.968900000000005</c:v>
              </c:pt>
              <c:pt idx="7128">
                <c:v>57.968900000000005</c:v>
              </c:pt>
              <c:pt idx="7129">
                <c:v>57.968900000000005</c:v>
              </c:pt>
              <c:pt idx="7130">
                <c:v>57.968900000000005</c:v>
              </c:pt>
              <c:pt idx="7131">
                <c:v>57.968900000000005</c:v>
              </c:pt>
              <c:pt idx="7132">
                <c:v>57.968900000000005</c:v>
              </c:pt>
              <c:pt idx="7133">
                <c:v>57.968900000000005</c:v>
              </c:pt>
              <c:pt idx="7134">
                <c:v>57.948900000000002</c:v>
              </c:pt>
              <c:pt idx="7135">
                <c:v>57.948900000000002</c:v>
              </c:pt>
              <c:pt idx="7136">
                <c:v>57.948900000000002</c:v>
              </c:pt>
              <c:pt idx="7137">
                <c:v>57.948900000000002</c:v>
              </c:pt>
              <c:pt idx="7138">
                <c:v>57.9482</c:v>
              </c:pt>
              <c:pt idx="7139">
                <c:v>57.9482</c:v>
              </c:pt>
              <c:pt idx="7140">
                <c:v>57.9482</c:v>
              </c:pt>
              <c:pt idx="7141">
                <c:v>57.9482</c:v>
              </c:pt>
              <c:pt idx="7142">
                <c:v>57.9482</c:v>
              </c:pt>
              <c:pt idx="7143">
                <c:v>57.94</c:v>
              </c:pt>
              <c:pt idx="7144">
                <c:v>57.94</c:v>
              </c:pt>
              <c:pt idx="7145">
                <c:v>57.94</c:v>
              </c:pt>
              <c:pt idx="7146">
                <c:v>57.94</c:v>
              </c:pt>
              <c:pt idx="7147">
                <c:v>57.94</c:v>
              </c:pt>
              <c:pt idx="7148">
                <c:v>57.94</c:v>
              </c:pt>
              <c:pt idx="7149">
                <c:v>57.94</c:v>
              </c:pt>
              <c:pt idx="7150">
                <c:v>57.94</c:v>
              </c:pt>
              <c:pt idx="7151">
                <c:v>57.939900000000002</c:v>
              </c:pt>
              <c:pt idx="7152">
                <c:v>57.939900000000002</c:v>
              </c:pt>
              <c:pt idx="7153">
                <c:v>57.939900000000002</c:v>
              </c:pt>
              <c:pt idx="7154">
                <c:v>57.939900000000002</c:v>
              </c:pt>
              <c:pt idx="7155">
                <c:v>57.939900000000002</c:v>
              </c:pt>
              <c:pt idx="7156">
                <c:v>57.939900000000002</c:v>
              </c:pt>
              <c:pt idx="7157">
                <c:v>57.939900000000002</c:v>
              </c:pt>
              <c:pt idx="7158">
                <c:v>57.939900000000002</c:v>
              </c:pt>
              <c:pt idx="7159">
                <c:v>57.939900000000002</c:v>
              </c:pt>
              <c:pt idx="7160">
                <c:v>57.939900000000002</c:v>
              </c:pt>
              <c:pt idx="7161">
                <c:v>57.933799999999998</c:v>
              </c:pt>
              <c:pt idx="7162">
                <c:v>57.933799999999998</c:v>
              </c:pt>
              <c:pt idx="7163">
                <c:v>57.933799999999998</c:v>
              </c:pt>
              <c:pt idx="7164">
                <c:v>57.933799999999998</c:v>
              </c:pt>
              <c:pt idx="7165">
                <c:v>57.933799999999998</c:v>
              </c:pt>
              <c:pt idx="7166">
                <c:v>57.924099999999996</c:v>
              </c:pt>
              <c:pt idx="7167">
                <c:v>57.924099999999996</c:v>
              </c:pt>
              <c:pt idx="7168">
                <c:v>57.918300000000002</c:v>
              </c:pt>
              <c:pt idx="7169">
                <c:v>57.918300000000002</c:v>
              </c:pt>
              <c:pt idx="7170">
                <c:v>57.918300000000002</c:v>
              </c:pt>
              <c:pt idx="7171">
                <c:v>57.918300000000002</c:v>
              </c:pt>
              <c:pt idx="7172">
                <c:v>57.918300000000002</c:v>
              </c:pt>
              <c:pt idx="7173">
                <c:v>57.917900000000003</c:v>
              </c:pt>
              <c:pt idx="7174">
                <c:v>57.917900000000003</c:v>
              </c:pt>
              <c:pt idx="7175">
                <c:v>57.917900000000003</c:v>
              </c:pt>
              <c:pt idx="7176">
                <c:v>57.917900000000003</c:v>
              </c:pt>
              <c:pt idx="7177">
                <c:v>57.903399999999998</c:v>
              </c:pt>
              <c:pt idx="7178">
                <c:v>57.903399999999998</c:v>
              </c:pt>
              <c:pt idx="7179">
                <c:v>57.896700000000003</c:v>
              </c:pt>
              <c:pt idx="7180">
                <c:v>57.896700000000003</c:v>
              </c:pt>
              <c:pt idx="7181">
                <c:v>57.896700000000003</c:v>
              </c:pt>
              <c:pt idx="7182">
                <c:v>57.896700000000003</c:v>
              </c:pt>
              <c:pt idx="7183">
                <c:v>57.896700000000003</c:v>
              </c:pt>
              <c:pt idx="7184">
                <c:v>57.896700000000003</c:v>
              </c:pt>
              <c:pt idx="7185">
                <c:v>57.896700000000003</c:v>
              </c:pt>
              <c:pt idx="7186">
                <c:v>57.893700000000003</c:v>
              </c:pt>
              <c:pt idx="7187">
                <c:v>57.893700000000003</c:v>
              </c:pt>
              <c:pt idx="7188">
                <c:v>57.893700000000003</c:v>
              </c:pt>
              <c:pt idx="7189">
                <c:v>57.893700000000003</c:v>
              </c:pt>
              <c:pt idx="7190">
                <c:v>57.893700000000003</c:v>
              </c:pt>
              <c:pt idx="7191">
                <c:v>57.893700000000003</c:v>
              </c:pt>
              <c:pt idx="7192">
                <c:v>57.891200000000005</c:v>
              </c:pt>
              <c:pt idx="7193">
                <c:v>57.891200000000005</c:v>
              </c:pt>
              <c:pt idx="7194">
                <c:v>57.891200000000005</c:v>
              </c:pt>
              <c:pt idx="7195">
                <c:v>57.891200000000005</c:v>
              </c:pt>
              <c:pt idx="7196">
                <c:v>57.864600000000003</c:v>
              </c:pt>
              <c:pt idx="7197">
                <c:v>57.864600000000003</c:v>
              </c:pt>
              <c:pt idx="7198">
                <c:v>57.864600000000003</c:v>
              </c:pt>
              <c:pt idx="7199">
                <c:v>57.864600000000003</c:v>
              </c:pt>
              <c:pt idx="7200">
                <c:v>57.864600000000003</c:v>
              </c:pt>
              <c:pt idx="7201">
                <c:v>57.864600000000003</c:v>
              </c:pt>
              <c:pt idx="7202">
                <c:v>57.819500000000005</c:v>
              </c:pt>
              <c:pt idx="7203">
                <c:v>57.819500000000005</c:v>
              </c:pt>
              <c:pt idx="7204">
                <c:v>57.819500000000005</c:v>
              </c:pt>
              <c:pt idx="7205">
                <c:v>57.819500000000005</c:v>
              </c:pt>
              <c:pt idx="7206">
                <c:v>57.8185</c:v>
              </c:pt>
              <c:pt idx="7207">
                <c:v>57.8185</c:v>
              </c:pt>
              <c:pt idx="7208">
                <c:v>57.8185</c:v>
              </c:pt>
              <c:pt idx="7209">
                <c:v>57.8185</c:v>
              </c:pt>
              <c:pt idx="7210">
                <c:v>57.8185</c:v>
              </c:pt>
              <c:pt idx="7211">
                <c:v>57.8185</c:v>
              </c:pt>
              <c:pt idx="7212">
                <c:v>57.810699999999997</c:v>
              </c:pt>
              <c:pt idx="7213">
                <c:v>57.810699999999997</c:v>
              </c:pt>
              <c:pt idx="7214">
                <c:v>57.810699999999997</c:v>
              </c:pt>
              <c:pt idx="7215">
                <c:v>57.801700000000004</c:v>
              </c:pt>
              <c:pt idx="7216">
                <c:v>57.801700000000004</c:v>
              </c:pt>
              <c:pt idx="7217">
                <c:v>57.801700000000004</c:v>
              </c:pt>
              <c:pt idx="7218">
                <c:v>57.801700000000004</c:v>
              </c:pt>
              <c:pt idx="7219">
                <c:v>57.801700000000004</c:v>
              </c:pt>
              <c:pt idx="7220">
                <c:v>57.801700000000004</c:v>
              </c:pt>
              <c:pt idx="7221">
                <c:v>57.795699999999997</c:v>
              </c:pt>
              <c:pt idx="7222">
                <c:v>57.795699999999997</c:v>
              </c:pt>
              <c:pt idx="7223">
                <c:v>57.786099999999998</c:v>
              </c:pt>
              <c:pt idx="7224">
                <c:v>57.786099999999998</c:v>
              </c:pt>
              <c:pt idx="7225">
                <c:v>57.786099999999998</c:v>
              </c:pt>
              <c:pt idx="7226">
                <c:v>57.770400000000002</c:v>
              </c:pt>
              <c:pt idx="7227">
                <c:v>57.770400000000002</c:v>
              </c:pt>
              <c:pt idx="7228">
                <c:v>57.770400000000002</c:v>
              </c:pt>
              <c:pt idx="7229">
                <c:v>57.770400000000002</c:v>
              </c:pt>
              <c:pt idx="7230">
                <c:v>57.770400000000002</c:v>
              </c:pt>
              <c:pt idx="7231">
                <c:v>57.742399999999996</c:v>
              </c:pt>
              <c:pt idx="7232">
                <c:v>57.727800000000002</c:v>
              </c:pt>
              <c:pt idx="7233">
                <c:v>57.727800000000002</c:v>
              </c:pt>
              <c:pt idx="7234">
                <c:v>57.727800000000002</c:v>
              </c:pt>
              <c:pt idx="7235">
                <c:v>57.727800000000002</c:v>
              </c:pt>
              <c:pt idx="7236">
                <c:v>57.727800000000002</c:v>
              </c:pt>
              <c:pt idx="7237">
                <c:v>57.727800000000002</c:v>
              </c:pt>
              <c:pt idx="7238">
                <c:v>57.7104</c:v>
              </c:pt>
              <c:pt idx="7239">
                <c:v>57.7104</c:v>
              </c:pt>
              <c:pt idx="7240">
                <c:v>57.7104</c:v>
              </c:pt>
              <c:pt idx="7241">
                <c:v>57.701900000000002</c:v>
              </c:pt>
              <c:pt idx="7242">
                <c:v>57.693899999999999</c:v>
              </c:pt>
              <c:pt idx="7243">
                <c:v>57.693899999999999</c:v>
              </c:pt>
              <c:pt idx="7244">
                <c:v>57.693899999999999</c:v>
              </c:pt>
              <c:pt idx="7245">
                <c:v>57.693899999999999</c:v>
              </c:pt>
              <c:pt idx="7246">
                <c:v>57.693899999999999</c:v>
              </c:pt>
              <c:pt idx="7247">
                <c:v>57.6877</c:v>
              </c:pt>
              <c:pt idx="7248">
                <c:v>57.6877</c:v>
              </c:pt>
              <c:pt idx="7249">
                <c:v>57.668799999999997</c:v>
              </c:pt>
              <c:pt idx="7250">
                <c:v>57.668799999999997</c:v>
              </c:pt>
              <c:pt idx="7251">
                <c:v>57.668799999999997</c:v>
              </c:pt>
              <c:pt idx="7252">
                <c:v>57.668799999999997</c:v>
              </c:pt>
              <c:pt idx="7253">
                <c:v>57.668799999999997</c:v>
              </c:pt>
              <c:pt idx="7254">
                <c:v>57.641800000000003</c:v>
              </c:pt>
              <c:pt idx="7255">
                <c:v>57.641800000000003</c:v>
              </c:pt>
              <c:pt idx="7256">
                <c:v>57.641800000000003</c:v>
              </c:pt>
              <c:pt idx="7257">
                <c:v>57.626100000000001</c:v>
              </c:pt>
              <c:pt idx="7258">
                <c:v>57.626100000000001</c:v>
              </c:pt>
              <c:pt idx="7259">
                <c:v>57.626100000000001</c:v>
              </c:pt>
              <c:pt idx="7260">
                <c:v>57.626100000000001</c:v>
              </c:pt>
              <c:pt idx="7261">
                <c:v>57.6128</c:v>
              </c:pt>
              <c:pt idx="7262">
                <c:v>57.6128</c:v>
              </c:pt>
              <c:pt idx="7263">
                <c:v>57.6128</c:v>
              </c:pt>
              <c:pt idx="7264">
                <c:v>57.6128</c:v>
              </c:pt>
              <c:pt idx="7265">
                <c:v>57.6128</c:v>
              </c:pt>
              <c:pt idx="7266">
                <c:v>57.6128</c:v>
              </c:pt>
              <c:pt idx="7267">
                <c:v>57.592100000000002</c:v>
              </c:pt>
              <c:pt idx="7268">
                <c:v>57.592100000000002</c:v>
              </c:pt>
              <c:pt idx="7269">
                <c:v>57.592100000000002</c:v>
              </c:pt>
              <c:pt idx="7270">
                <c:v>57.592100000000002</c:v>
              </c:pt>
              <c:pt idx="7271">
                <c:v>57.577100000000002</c:v>
              </c:pt>
              <c:pt idx="7272">
                <c:v>57.567</c:v>
              </c:pt>
              <c:pt idx="7273">
                <c:v>57.567</c:v>
              </c:pt>
              <c:pt idx="7274">
                <c:v>57.567</c:v>
              </c:pt>
              <c:pt idx="7275">
                <c:v>57.567</c:v>
              </c:pt>
              <c:pt idx="7276">
                <c:v>57.567</c:v>
              </c:pt>
              <c:pt idx="7277">
                <c:v>57.567</c:v>
              </c:pt>
              <c:pt idx="7278">
                <c:v>57.567</c:v>
              </c:pt>
              <c:pt idx="7279">
                <c:v>57.567</c:v>
              </c:pt>
              <c:pt idx="7280">
                <c:v>57.552100000000003</c:v>
              </c:pt>
              <c:pt idx="7281">
                <c:v>57.552100000000003</c:v>
              </c:pt>
              <c:pt idx="7282">
                <c:v>57.5501</c:v>
              </c:pt>
              <c:pt idx="7283">
                <c:v>57.5501</c:v>
              </c:pt>
              <c:pt idx="7284">
                <c:v>57.5501</c:v>
              </c:pt>
              <c:pt idx="7285">
                <c:v>57.5501</c:v>
              </c:pt>
              <c:pt idx="7286">
                <c:v>57.5501</c:v>
              </c:pt>
              <c:pt idx="7287">
                <c:v>57.549599999999998</c:v>
              </c:pt>
              <c:pt idx="7288">
                <c:v>57.549599999999998</c:v>
              </c:pt>
              <c:pt idx="7289">
                <c:v>57.549599999999998</c:v>
              </c:pt>
              <c:pt idx="7290">
                <c:v>57.541499999999999</c:v>
              </c:pt>
              <c:pt idx="7291">
                <c:v>57.541499999999999</c:v>
              </c:pt>
              <c:pt idx="7292">
                <c:v>57.541499999999999</c:v>
              </c:pt>
              <c:pt idx="7293">
                <c:v>57.526699999999998</c:v>
              </c:pt>
              <c:pt idx="7294">
                <c:v>57.526699999999998</c:v>
              </c:pt>
              <c:pt idx="7295">
                <c:v>57.526699999999998</c:v>
              </c:pt>
              <c:pt idx="7296">
                <c:v>57.526699999999998</c:v>
              </c:pt>
              <c:pt idx="7297">
                <c:v>57.526699999999998</c:v>
              </c:pt>
              <c:pt idx="7298">
                <c:v>57.526699999999998</c:v>
              </c:pt>
              <c:pt idx="7299">
                <c:v>57.526699999999998</c:v>
              </c:pt>
              <c:pt idx="7300">
                <c:v>57.516400000000004</c:v>
              </c:pt>
              <c:pt idx="7301">
                <c:v>57.426099999999998</c:v>
              </c:pt>
              <c:pt idx="7302">
                <c:v>57.4101</c:v>
              </c:pt>
              <c:pt idx="7303">
                <c:v>57.4101</c:v>
              </c:pt>
              <c:pt idx="7304">
                <c:v>57.393999999999998</c:v>
              </c:pt>
              <c:pt idx="7305">
                <c:v>57.393999999999998</c:v>
              </c:pt>
              <c:pt idx="7306">
                <c:v>57.393999999999998</c:v>
              </c:pt>
              <c:pt idx="7307">
                <c:v>57.393999999999998</c:v>
              </c:pt>
              <c:pt idx="7308">
                <c:v>57.391600000000004</c:v>
              </c:pt>
              <c:pt idx="7309">
                <c:v>57.391600000000004</c:v>
              </c:pt>
              <c:pt idx="7310">
                <c:v>57.391600000000004</c:v>
              </c:pt>
              <c:pt idx="7311">
                <c:v>57.391600000000004</c:v>
              </c:pt>
              <c:pt idx="7312">
                <c:v>57.391600000000004</c:v>
              </c:pt>
              <c:pt idx="7313">
                <c:v>57.384399999999999</c:v>
              </c:pt>
              <c:pt idx="7314">
                <c:v>57.384399999999999</c:v>
              </c:pt>
              <c:pt idx="7315">
                <c:v>57.384399999999999</c:v>
              </c:pt>
              <c:pt idx="7316">
                <c:v>57.384399999999999</c:v>
              </c:pt>
              <c:pt idx="7317">
                <c:v>57.384399999999999</c:v>
              </c:pt>
              <c:pt idx="7318">
                <c:v>57.384399999999999</c:v>
              </c:pt>
              <c:pt idx="7319">
                <c:v>57.384399999999999</c:v>
              </c:pt>
              <c:pt idx="7320">
                <c:v>57.384399999999999</c:v>
              </c:pt>
              <c:pt idx="7321">
                <c:v>57.384399999999999</c:v>
              </c:pt>
              <c:pt idx="7322">
                <c:v>57.384399999999999</c:v>
              </c:pt>
              <c:pt idx="7323">
                <c:v>57.373399999999997</c:v>
              </c:pt>
              <c:pt idx="7324">
                <c:v>57.373399999999997</c:v>
              </c:pt>
              <c:pt idx="7325">
                <c:v>57.373399999999997</c:v>
              </c:pt>
              <c:pt idx="7326">
                <c:v>57.373399999999997</c:v>
              </c:pt>
              <c:pt idx="7327">
                <c:v>57.373399999999997</c:v>
              </c:pt>
              <c:pt idx="7328">
                <c:v>57.373399999999997</c:v>
              </c:pt>
              <c:pt idx="7329">
                <c:v>57.3673</c:v>
              </c:pt>
              <c:pt idx="7330">
                <c:v>57.364600000000003</c:v>
              </c:pt>
              <c:pt idx="7331">
                <c:v>57.364600000000003</c:v>
              </c:pt>
              <c:pt idx="7332">
                <c:v>57.364600000000003</c:v>
              </c:pt>
              <c:pt idx="7333">
                <c:v>57.364600000000003</c:v>
              </c:pt>
              <c:pt idx="7334">
                <c:v>57.339100000000002</c:v>
              </c:pt>
              <c:pt idx="7335">
                <c:v>57.339100000000002</c:v>
              </c:pt>
              <c:pt idx="7336">
                <c:v>57.3217</c:v>
              </c:pt>
              <c:pt idx="7337">
                <c:v>57.3217</c:v>
              </c:pt>
              <c:pt idx="7338">
                <c:v>57.3217</c:v>
              </c:pt>
              <c:pt idx="7339">
                <c:v>57.3217</c:v>
              </c:pt>
              <c:pt idx="7340">
                <c:v>57.3217</c:v>
              </c:pt>
              <c:pt idx="7341">
                <c:v>57.3185</c:v>
              </c:pt>
              <c:pt idx="7342">
                <c:v>57.31</c:v>
              </c:pt>
              <c:pt idx="7343">
                <c:v>57.287999999999997</c:v>
              </c:pt>
              <c:pt idx="7344">
                <c:v>57.287999999999997</c:v>
              </c:pt>
              <c:pt idx="7345">
                <c:v>57.286099999999998</c:v>
              </c:pt>
              <c:pt idx="7346">
                <c:v>57.286099999999998</c:v>
              </c:pt>
              <c:pt idx="7347">
                <c:v>57.286099999999998</c:v>
              </c:pt>
              <c:pt idx="7348">
                <c:v>57.282400000000003</c:v>
              </c:pt>
              <c:pt idx="7349">
                <c:v>57.282400000000003</c:v>
              </c:pt>
              <c:pt idx="7350">
                <c:v>57.2744</c:v>
              </c:pt>
              <c:pt idx="7351">
                <c:v>57.272100000000002</c:v>
              </c:pt>
              <c:pt idx="7352">
                <c:v>57.272100000000002</c:v>
              </c:pt>
              <c:pt idx="7353">
                <c:v>57.272100000000002</c:v>
              </c:pt>
              <c:pt idx="7354">
                <c:v>57.272100000000002</c:v>
              </c:pt>
              <c:pt idx="7355">
                <c:v>57.272100000000002</c:v>
              </c:pt>
              <c:pt idx="7356">
                <c:v>57.272100000000002</c:v>
              </c:pt>
              <c:pt idx="7357">
                <c:v>57.272100000000002</c:v>
              </c:pt>
              <c:pt idx="7358">
                <c:v>57.272100000000002</c:v>
              </c:pt>
              <c:pt idx="7359">
                <c:v>57.272100000000002</c:v>
              </c:pt>
              <c:pt idx="7360">
                <c:v>57.272100000000002</c:v>
              </c:pt>
              <c:pt idx="7361">
                <c:v>57.272100000000002</c:v>
              </c:pt>
              <c:pt idx="7362">
                <c:v>57.269600000000004</c:v>
              </c:pt>
              <c:pt idx="7363">
                <c:v>57.269600000000004</c:v>
              </c:pt>
              <c:pt idx="7364">
                <c:v>57.268500000000003</c:v>
              </c:pt>
              <c:pt idx="7365">
                <c:v>57.268500000000003</c:v>
              </c:pt>
              <c:pt idx="7366">
                <c:v>57.268500000000003</c:v>
              </c:pt>
              <c:pt idx="7367">
                <c:v>57.268500000000003</c:v>
              </c:pt>
              <c:pt idx="7368">
                <c:v>57.268500000000003</c:v>
              </c:pt>
              <c:pt idx="7369">
                <c:v>57.268500000000003</c:v>
              </c:pt>
              <c:pt idx="7370">
                <c:v>57.268500000000003</c:v>
              </c:pt>
              <c:pt idx="7371">
                <c:v>57.268500000000003</c:v>
              </c:pt>
              <c:pt idx="7372">
                <c:v>57.268500000000003</c:v>
              </c:pt>
              <c:pt idx="7373">
                <c:v>57.268500000000003</c:v>
              </c:pt>
              <c:pt idx="7374">
                <c:v>57.268500000000003</c:v>
              </c:pt>
              <c:pt idx="7375">
                <c:v>57.261299999999999</c:v>
              </c:pt>
              <c:pt idx="7376">
                <c:v>57.261299999999999</c:v>
              </c:pt>
              <c:pt idx="7377">
                <c:v>57.261299999999999</c:v>
              </c:pt>
              <c:pt idx="7378">
                <c:v>57.241500000000002</c:v>
              </c:pt>
              <c:pt idx="7379">
                <c:v>57.2376</c:v>
              </c:pt>
              <c:pt idx="7380">
                <c:v>57.2376</c:v>
              </c:pt>
              <c:pt idx="7381">
                <c:v>57.225499999999997</c:v>
              </c:pt>
              <c:pt idx="7382">
                <c:v>57.221499999999999</c:v>
              </c:pt>
              <c:pt idx="7383">
                <c:v>57.221499999999999</c:v>
              </c:pt>
              <c:pt idx="7384">
                <c:v>57.206199999999995</c:v>
              </c:pt>
              <c:pt idx="7385">
                <c:v>57.195300000000003</c:v>
              </c:pt>
              <c:pt idx="7386">
                <c:v>57.195300000000003</c:v>
              </c:pt>
              <c:pt idx="7387">
                <c:v>57.189500000000002</c:v>
              </c:pt>
              <c:pt idx="7388">
                <c:v>57.189500000000002</c:v>
              </c:pt>
              <c:pt idx="7389">
                <c:v>57.189500000000002</c:v>
              </c:pt>
              <c:pt idx="7390">
                <c:v>57.189500000000002</c:v>
              </c:pt>
              <c:pt idx="7391">
                <c:v>57.189500000000002</c:v>
              </c:pt>
              <c:pt idx="7392">
                <c:v>57.181799999999996</c:v>
              </c:pt>
              <c:pt idx="7393">
                <c:v>57.181799999999996</c:v>
              </c:pt>
              <c:pt idx="7394">
                <c:v>57.181799999999996</c:v>
              </c:pt>
              <c:pt idx="7395">
                <c:v>57.181799999999996</c:v>
              </c:pt>
              <c:pt idx="7396">
                <c:v>57.181799999999996</c:v>
              </c:pt>
              <c:pt idx="7397">
                <c:v>57.181799999999996</c:v>
              </c:pt>
              <c:pt idx="7398">
                <c:v>57.181799999999996</c:v>
              </c:pt>
              <c:pt idx="7399">
                <c:v>57.181799999999996</c:v>
              </c:pt>
              <c:pt idx="7400">
                <c:v>57.178899999999999</c:v>
              </c:pt>
              <c:pt idx="7401">
                <c:v>57.174799999999998</c:v>
              </c:pt>
              <c:pt idx="7402">
                <c:v>57.174799999999998</c:v>
              </c:pt>
              <c:pt idx="7403">
                <c:v>57.174799999999998</c:v>
              </c:pt>
              <c:pt idx="7404">
                <c:v>57.160699999999999</c:v>
              </c:pt>
              <c:pt idx="7405">
                <c:v>57.160699999999999</c:v>
              </c:pt>
              <c:pt idx="7406">
                <c:v>57.160699999999999</c:v>
              </c:pt>
              <c:pt idx="7407">
                <c:v>57.149499999999996</c:v>
              </c:pt>
              <c:pt idx="7408">
                <c:v>57.149499999999996</c:v>
              </c:pt>
              <c:pt idx="7409">
                <c:v>57.149499999999996</c:v>
              </c:pt>
              <c:pt idx="7410">
                <c:v>57.1355</c:v>
              </c:pt>
              <c:pt idx="7411">
                <c:v>57.1355</c:v>
              </c:pt>
              <c:pt idx="7412">
                <c:v>57.118900000000004</c:v>
              </c:pt>
              <c:pt idx="7413">
                <c:v>57.118900000000004</c:v>
              </c:pt>
              <c:pt idx="7414">
                <c:v>57.118900000000004</c:v>
              </c:pt>
              <c:pt idx="7415">
                <c:v>57.109000000000002</c:v>
              </c:pt>
              <c:pt idx="7416">
                <c:v>57.109000000000002</c:v>
              </c:pt>
              <c:pt idx="7417">
                <c:v>57.058</c:v>
              </c:pt>
              <c:pt idx="7418">
                <c:v>57.058</c:v>
              </c:pt>
              <c:pt idx="7419">
                <c:v>57.058</c:v>
              </c:pt>
              <c:pt idx="7420">
                <c:v>57.054999999999993</c:v>
              </c:pt>
              <c:pt idx="7421">
                <c:v>57.054999999999993</c:v>
              </c:pt>
              <c:pt idx="7422">
                <c:v>57.054999999999993</c:v>
              </c:pt>
              <c:pt idx="7423">
                <c:v>57.054999999999993</c:v>
              </c:pt>
              <c:pt idx="7424">
                <c:v>57.041999999999994</c:v>
              </c:pt>
              <c:pt idx="7425">
                <c:v>57.041999999999994</c:v>
              </c:pt>
              <c:pt idx="7426">
                <c:v>57.041999999999994</c:v>
              </c:pt>
              <c:pt idx="7427">
                <c:v>57.041999999999994</c:v>
              </c:pt>
              <c:pt idx="7428">
                <c:v>57.041999999999994</c:v>
              </c:pt>
              <c:pt idx="7429">
                <c:v>57.041999999999994</c:v>
              </c:pt>
              <c:pt idx="7430">
                <c:v>57.041999999999994</c:v>
              </c:pt>
              <c:pt idx="7431">
                <c:v>57.0366</c:v>
              </c:pt>
              <c:pt idx="7432">
                <c:v>57.035200000000003</c:v>
              </c:pt>
              <c:pt idx="7433">
                <c:v>57.021999999999998</c:v>
              </c:pt>
              <c:pt idx="7434">
                <c:v>57.021999999999998</c:v>
              </c:pt>
              <c:pt idx="7435">
                <c:v>57.021999999999998</c:v>
              </c:pt>
              <c:pt idx="7436">
                <c:v>57.020100000000006</c:v>
              </c:pt>
              <c:pt idx="7437">
                <c:v>57.020100000000006</c:v>
              </c:pt>
              <c:pt idx="7438">
                <c:v>57.020100000000006</c:v>
              </c:pt>
              <c:pt idx="7439">
                <c:v>57.011699999999998</c:v>
              </c:pt>
              <c:pt idx="7440">
                <c:v>57.011699999999998</c:v>
              </c:pt>
              <c:pt idx="7441">
                <c:v>57.011699999999998</c:v>
              </c:pt>
              <c:pt idx="7442">
                <c:v>57.011699999999998</c:v>
              </c:pt>
              <c:pt idx="7443">
                <c:v>56.994500000000002</c:v>
              </c:pt>
              <c:pt idx="7444">
                <c:v>56.994500000000002</c:v>
              </c:pt>
              <c:pt idx="7445">
                <c:v>56.994500000000002</c:v>
              </c:pt>
              <c:pt idx="7446">
                <c:v>56.985600000000005</c:v>
              </c:pt>
              <c:pt idx="7447">
                <c:v>56.985600000000005</c:v>
              </c:pt>
              <c:pt idx="7448">
                <c:v>56.985600000000005</c:v>
              </c:pt>
              <c:pt idx="7449">
                <c:v>56.985600000000005</c:v>
              </c:pt>
              <c:pt idx="7450">
                <c:v>56.973399999999998</c:v>
              </c:pt>
              <c:pt idx="7451">
                <c:v>56.973399999999998</c:v>
              </c:pt>
              <c:pt idx="7452">
                <c:v>56.973399999999998</c:v>
              </c:pt>
              <c:pt idx="7453">
                <c:v>56.973399999999998</c:v>
              </c:pt>
              <c:pt idx="7454">
                <c:v>56.973399999999998</c:v>
              </c:pt>
              <c:pt idx="7455">
                <c:v>56.973399999999998</c:v>
              </c:pt>
              <c:pt idx="7456">
                <c:v>56.973399999999998</c:v>
              </c:pt>
              <c:pt idx="7457">
                <c:v>56.962699999999998</c:v>
              </c:pt>
              <c:pt idx="7458">
                <c:v>56.962699999999998</c:v>
              </c:pt>
              <c:pt idx="7459">
                <c:v>56.933</c:v>
              </c:pt>
              <c:pt idx="7460">
                <c:v>56.933</c:v>
              </c:pt>
              <c:pt idx="7461">
                <c:v>56.930700000000002</c:v>
              </c:pt>
              <c:pt idx="7462">
                <c:v>56.919700000000006</c:v>
              </c:pt>
              <c:pt idx="7463">
                <c:v>56.917700000000004</c:v>
              </c:pt>
              <c:pt idx="7464">
                <c:v>56.907199999999996</c:v>
              </c:pt>
              <c:pt idx="7465">
                <c:v>56.907199999999996</c:v>
              </c:pt>
              <c:pt idx="7466">
                <c:v>56.898299999999999</c:v>
              </c:pt>
              <c:pt idx="7467">
                <c:v>56.898299999999999</c:v>
              </c:pt>
              <c:pt idx="7468">
                <c:v>56.880200000000002</c:v>
              </c:pt>
              <c:pt idx="7469">
                <c:v>56.880200000000002</c:v>
              </c:pt>
              <c:pt idx="7470">
                <c:v>56.880200000000002</c:v>
              </c:pt>
              <c:pt idx="7471">
                <c:v>56.876999999999995</c:v>
              </c:pt>
              <c:pt idx="7472">
                <c:v>56.876999999999995</c:v>
              </c:pt>
              <c:pt idx="7473">
                <c:v>56.876999999999995</c:v>
              </c:pt>
              <c:pt idx="7474">
                <c:v>56.876999999999995</c:v>
              </c:pt>
              <c:pt idx="7475">
                <c:v>56.876999999999995</c:v>
              </c:pt>
              <c:pt idx="7476">
                <c:v>56.876999999999995</c:v>
              </c:pt>
              <c:pt idx="7477">
                <c:v>56.876999999999995</c:v>
              </c:pt>
              <c:pt idx="7478">
                <c:v>56.876100000000001</c:v>
              </c:pt>
              <c:pt idx="7479">
                <c:v>56.876100000000001</c:v>
              </c:pt>
              <c:pt idx="7480">
                <c:v>56.876100000000001</c:v>
              </c:pt>
              <c:pt idx="7481">
                <c:v>56.862900000000003</c:v>
              </c:pt>
              <c:pt idx="7482">
                <c:v>56.862900000000003</c:v>
              </c:pt>
              <c:pt idx="7483">
                <c:v>56.862900000000003</c:v>
              </c:pt>
              <c:pt idx="7484">
                <c:v>56.862900000000003</c:v>
              </c:pt>
              <c:pt idx="7485">
                <c:v>56.862900000000003</c:v>
              </c:pt>
              <c:pt idx="7486">
                <c:v>56.849400000000003</c:v>
              </c:pt>
              <c:pt idx="7487">
                <c:v>56.849400000000003</c:v>
              </c:pt>
              <c:pt idx="7488">
                <c:v>56.847900000000003</c:v>
              </c:pt>
              <c:pt idx="7489">
                <c:v>56.843499999999999</c:v>
              </c:pt>
              <c:pt idx="7490">
                <c:v>56.843499999999999</c:v>
              </c:pt>
              <c:pt idx="7491">
                <c:v>56.843499999999999</c:v>
              </c:pt>
              <c:pt idx="7492">
                <c:v>56.843499999999999</c:v>
              </c:pt>
              <c:pt idx="7493">
                <c:v>56.843499999999999</c:v>
              </c:pt>
              <c:pt idx="7494">
                <c:v>56.843499999999999</c:v>
              </c:pt>
              <c:pt idx="7495">
                <c:v>56.843499999999999</c:v>
              </c:pt>
              <c:pt idx="7496">
                <c:v>56.843499999999999</c:v>
              </c:pt>
              <c:pt idx="7497">
                <c:v>56.843499999999999</c:v>
              </c:pt>
              <c:pt idx="7498">
                <c:v>56.8386</c:v>
              </c:pt>
              <c:pt idx="7499">
                <c:v>56.8386</c:v>
              </c:pt>
              <c:pt idx="7500">
                <c:v>56.8386</c:v>
              </c:pt>
              <c:pt idx="7501">
                <c:v>56.8386</c:v>
              </c:pt>
              <c:pt idx="7502">
                <c:v>56.831099999999999</c:v>
              </c:pt>
              <c:pt idx="7503">
                <c:v>56.831099999999999</c:v>
              </c:pt>
              <c:pt idx="7504">
                <c:v>56.824600000000004</c:v>
              </c:pt>
              <c:pt idx="7505">
                <c:v>56.824600000000004</c:v>
              </c:pt>
              <c:pt idx="7506">
                <c:v>56.824600000000004</c:v>
              </c:pt>
              <c:pt idx="7507">
                <c:v>56.824600000000004</c:v>
              </c:pt>
              <c:pt idx="7508">
                <c:v>56.813400000000001</c:v>
              </c:pt>
              <c:pt idx="7509">
                <c:v>56.813200000000002</c:v>
              </c:pt>
              <c:pt idx="7510">
                <c:v>56.811999999999998</c:v>
              </c:pt>
              <c:pt idx="7511">
                <c:v>56.811999999999998</c:v>
              </c:pt>
              <c:pt idx="7512">
                <c:v>56.796300000000002</c:v>
              </c:pt>
              <c:pt idx="7513">
                <c:v>56.796300000000002</c:v>
              </c:pt>
              <c:pt idx="7514">
                <c:v>56.796300000000002</c:v>
              </c:pt>
              <c:pt idx="7515">
                <c:v>56.796300000000002</c:v>
              </c:pt>
              <c:pt idx="7516">
                <c:v>56.789100000000005</c:v>
              </c:pt>
              <c:pt idx="7517">
                <c:v>56.787999999999997</c:v>
              </c:pt>
              <c:pt idx="7518">
                <c:v>56.787999999999997</c:v>
              </c:pt>
              <c:pt idx="7519">
                <c:v>56.787999999999997</c:v>
              </c:pt>
              <c:pt idx="7520">
                <c:v>56.787700000000001</c:v>
              </c:pt>
              <c:pt idx="7521">
                <c:v>56.787700000000001</c:v>
              </c:pt>
              <c:pt idx="7522">
                <c:v>56.785200000000003</c:v>
              </c:pt>
              <c:pt idx="7523">
                <c:v>56.782800000000002</c:v>
              </c:pt>
              <c:pt idx="7524">
                <c:v>56.779500000000006</c:v>
              </c:pt>
              <c:pt idx="7525">
                <c:v>56.779500000000006</c:v>
              </c:pt>
              <c:pt idx="7526">
                <c:v>56.779500000000006</c:v>
              </c:pt>
              <c:pt idx="7527">
                <c:v>56.7761</c:v>
              </c:pt>
              <c:pt idx="7528">
                <c:v>56.7761</c:v>
              </c:pt>
              <c:pt idx="7529">
                <c:v>56.7761</c:v>
              </c:pt>
              <c:pt idx="7530">
                <c:v>56.7761</c:v>
              </c:pt>
              <c:pt idx="7531">
                <c:v>56.7761</c:v>
              </c:pt>
              <c:pt idx="7532">
                <c:v>56.7761</c:v>
              </c:pt>
              <c:pt idx="7533">
                <c:v>56.775800000000004</c:v>
              </c:pt>
              <c:pt idx="7534">
                <c:v>56.775800000000004</c:v>
              </c:pt>
              <c:pt idx="7535">
                <c:v>56.775800000000004</c:v>
              </c:pt>
              <c:pt idx="7536">
                <c:v>56.775800000000004</c:v>
              </c:pt>
              <c:pt idx="7537">
                <c:v>56.771900000000002</c:v>
              </c:pt>
              <c:pt idx="7538">
                <c:v>56.771700000000003</c:v>
              </c:pt>
              <c:pt idx="7539">
                <c:v>56.771700000000003</c:v>
              </c:pt>
              <c:pt idx="7540">
                <c:v>56.771700000000003</c:v>
              </c:pt>
              <c:pt idx="7541">
                <c:v>56.771700000000003</c:v>
              </c:pt>
              <c:pt idx="7542">
                <c:v>56.769300000000001</c:v>
              </c:pt>
              <c:pt idx="7543">
                <c:v>56.769300000000001</c:v>
              </c:pt>
              <c:pt idx="7544">
                <c:v>56.769300000000001</c:v>
              </c:pt>
              <c:pt idx="7545">
                <c:v>56.769300000000001</c:v>
              </c:pt>
              <c:pt idx="7546">
                <c:v>56.769300000000001</c:v>
              </c:pt>
              <c:pt idx="7547">
                <c:v>56.769300000000001</c:v>
              </c:pt>
              <c:pt idx="7548">
                <c:v>56.766300000000001</c:v>
              </c:pt>
              <c:pt idx="7549">
                <c:v>56.766300000000001</c:v>
              </c:pt>
              <c:pt idx="7550">
                <c:v>56.766300000000001</c:v>
              </c:pt>
              <c:pt idx="7551">
                <c:v>56.766300000000001</c:v>
              </c:pt>
              <c:pt idx="7552">
                <c:v>56.746600000000001</c:v>
              </c:pt>
              <c:pt idx="7553">
                <c:v>56.737500000000004</c:v>
              </c:pt>
              <c:pt idx="7554">
                <c:v>56.737500000000004</c:v>
              </c:pt>
              <c:pt idx="7555">
                <c:v>56.737500000000004</c:v>
              </c:pt>
              <c:pt idx="7556">
                <c:v>56.723199999999999</c:v>
              </c:pt>
              <c:pt idx="7557">
                <c:v>56.723199999999999</c:v>
              </c:pt>
              <c:pt idx="7558">
                <c:v>56.710700000000003</c:v>
              </c:pt>
              <c:pt idx="7559">
                <c:v>56.710700000000003</c:v>
              </c:pt>
              <c:pt idx="7560">
                <c:v>56.710700000000003</c:v>
              </c:pt>
              <c:pt idx="7561">
                <c:v>56.710700000000003</c:v>
              </c:pt>
              <c:pt idx="7562">
                <c:v>56.710700000000003</c:v>
              </c:pt>
              <c:pt idx="7563">
                <c:v>56.710700000000003</c:v>
              </c:pt>
              <c:pt idx="7564">
                <c:v>56.706199999999995</c:v>
              </c:pt>
              <c:pt idx="7565">
                <c:v>56.706199999999995</c:v>
              </c:pt>
              <c:pt idx="7566">
                <c:v>56.706199999999995</c:v>
              </c:pt>
              <c:pt idx="7567">
                <c:v>56.706199999999995</c:v>
              </c:pt>
              <c:pt idx="7568">
                <c:v>56.706199999999995</c:v>
              </c:pt>
              <c:pt idx="7569">
                <c:v>56.666399999999996</c:v>
              </c:pt>
              <c:pt idx="7570">
                <c:v>56.637400000000007</c:v>
              </c:pt>
              <c:pt idx="7571">
                <c:v>56.575000000000003</c:v>
              </c:pt>
              <c:pt idx="7572">
                <c:v>56.575000000000003</c:v>
              </c:pt>
              <c:pt idx="7573">
                <c:v>56.575000000000003</c:v>
              </c:pt>
              <c:pt idx="7574">
                <c:v>56.571400000000004</c:v>
              </c:pt>
              <c:pt idx="7575">
                <c:v>56.571400000000004</c:v>
              </c:pt>
              <c:pt idx="7576">
                <c:v>56.571400000000004</c:v>
              </c:pt>
              <c:pt idx="7577">
                <c:v>56.571400000000004</c:v>
              </c:pt>
              <c:pt idx="7578">
                <c:v>56.526600000000002</c:v>
              </c:pt>
              <c:pt idx="7579">
                <c:v>56.526600000000002</c:v>
              </c:pt>
              <c:pt idx="7580">
                <c:v>56.526600000000002</c:v>
              </c:pt>
              <c:pt idx="7581">
                <c:v>56.526600000000002</c:v>
              </c:pt>
              <c:pt idx="7582">
                <c:v>56.500500000000002</c:v>
              </c:pt>
              <c:pt idx="7583">
                <c:v>56.500500000000002</c:v>
              </c:pt>
              <c:pt idx="7584">
                <c:v>56.500100000000003</c:v>
              </c:pt>
              <c:pt idx="7585">
                <c:v>56.473599999999998</c:v>
              </c:pt>
              <c:pt idx="7586">
                <c:v>56.473599999999998</c:v>
              </c:pt>
              <c:pt idx="7587">
                <c:v>56.471299999999999</c:v>
              </c:pt>
              <c:pt idx="7588">
                <c:v>56.445700000000002</c:v>
              </c:pt>
              <c:pt idx="7589">
                <c:v>56.445700000000002</c:v>
              </c:pt>
              <c:pt idx="7590">
                <c:v>56.445700000000002</c:v>
              </c:pt>
              <c:pt idx="7591">
                <c:v>56.437600000000003</c:v>
              </c:pt>
              <c:pt idx="7592">
                <c:v>56.437600000000003</c:v>
              </c:pt>
              <c:pt idx="7593">
                <c:v>56.437600000000003</c:v>
              </c:pt>
              <c:pt idx="7594">
                <c:v>56.423400000000001</c:v>
              </c:pt>
              <c:pt idx="7595">
                <c:v>56.4146</c:v>
              </c:pt>
              <c:pt idx="7596">
                <c:v>56.413900000000005</c:v>
              </c:pt>
              <c:pt idx="7597">
                <c:v>56.413900000000005</c:v>
              </c:pt>
              <c:pt idx="7598">
                <c:v>56.413900000000005</c:v>
              </c:pt>
              <c:pt idx="7599">
                <c:v>56.407400000000003</c:v>
              </c:pt>
              <c:pt idx="7600">
                <c:v>56.407400000000003</c:v>
              </c:pt>
              <c:pt idx="7601">
                <c:v>56.407400000000003</c:v>
              </c:pt>
              <c:pt idx="7602">
                <c:v>56.407400000000003</c:v>
              </c:pt>
              <c:pt idx="7603">
                <c:v>56.407400000000003</c:v>
              </c:pt>
              <c:pt idx="7604">
                <c:v>56.407400000000003</c:v>
              </c:pt>
              <c:pt idx="7605">
                <c:v>56.383600000000001</c:v>
              </c:pt>
              <c:pt idx="7606">
                <c:v>56.341700000000003</c:v>
              </c:pt>
              <c:pt idx="7607">
                <c:v>56.341700000000003</c:v>
              </c:pt>
              <c:pt idx="7608">
                <c:v>56.1877</c:v>
              </c:pt>
              <c:pt idx="7609">
                <c:v>56.152000000000001</c:v>
              </c:pt>
              <c:pt idx="7610">
                <c:v>56.152000000000001</c:v>
              </c:pt>
              <c:pt idx="7611">
                <c:v>56.152000000000001</c:v>
              </c:pt>
              <c:pt idx="7612">
                <c:v>56.134900000000002</c:v>
              </c:pt>
              <c:pt idx="7613">
                <c:v>56.134900000000002</c:v>
              </c:pt>
              <c:pt idx="7614">
                <c:v>56.083399999999997</c:v>
              </c:pt>
              <c:pt idx="7615">
                <c:v>56.062600000000003</c:v>
              </c:pt>
              <c:pt idx="7616">
                <c:v>56.062600000000003</c:v>
              </c:pt>
              <c:pt idx="7617">
                <c:v>56.054200000000002</c:v>
              </c:pt>
              <c:pt idx="7618">
                <c:v>56.054200000000002</c:v>
              </c:pt>
              <c:pt idx="7619">
                <c:v>56.054200000000002</c:v>
              </c:pt>
              <c:pt idx="7620">
                <c:v>56.054200000000002</c:v>
              </c:pt>
              <c:pt idx="7621">
                <c:v>56.054200000000002</c:v>
              </c:pt>
              <c:pt idx="7622">
                <c:v>56.054200000000002</c:v>
              </c:pt>
              <c:pt idx="7623">
                <c:v>56.037500000000001</c:v>
              </c:pt>
              <c:pt idx="7624">
                <c:v>56.037500000000001</c:v>
              </c:pt>
              <c:pt idx="7625">
                <c:v>55.983200000000004</c:v>
              </c:pt>
              <c:pt idx="7626">
                <c:v>55.937800000000003</c:v>
              </c:pt>
              <c:pt idx="7627">
                <c:v>55.937800000000003</c:v>
              </c:pt>
              <c:pt idx="7628">
                <c:v>55.853100000000005</c:v>
              </c:pt>
              <c:pt idx="7629">
                <c:v>55.532700000000006</c:v>
              </c:pt>
              <c:pt idx="7630">
                <c:v>55.532700000000006</c:v>
              </c:pt>
              <c:pt idx="7631">
                <c:v>55.532700000000006</c:v>
              </c:pt>
              <c:pt idx="7632">
                <c:v>55.532700000000006</c:v>
              </c:pt>
              <c:pt idx="7633">
                <c:v>54.853100000000005</c:v>
              </c:pt>
              <c:pt idx="7634">
                <c:v>54.756999999999998</c:v>
              </c:pt>
              <c:pt idx="7635">
                <c:v>54.452999999999996</c:v>
              </c:pt>
              <c:pt idx="7636">
                <c:v>54.452999999999996</c:v>
              </c:pt>
              <c:pt idx="7637">
                <c:v>54.452999999999996</c:v>
              </c:pt>
              <c:pt idx="7638">
                <c:v>54.452999999999996</c:v>
              </c:pt>
              <c:pt idx="7639">
                <c:v>54.452999999999996</c:v>
              </c:pt>
              <c:pt idx="7640">
                <c:v>54.452999999999996</c:v>
              </c:pt>
              <c:pt idx="7641">
                <c:v>54.452999999999996</c:v>
              </c:pt>
              <c:pt idx="7642">
                <c:v>54.452999999999996</c:v>
              </c:pt>
              <c:pt idx="7643">
                <c:v>54.452999999999996</c:v>
              </c:pt>
              <c:pt idx="7644">
                <c:v>54.452999999999996</c:v>
              </c:pt>
              <c:pt idx="7645">
                <c:v>54.452999999999996</c:v>
              </c:pt>
              <c:pt idx="7646">
                <c:v>54.452999999999996</c:v>
              </c:pt>
              <c:pt idx="7647">
                <c:v>54.437800000000003</c:v>
              </c:pt>
              <c:pt idx="7648">
                <c:v>54.437800000000003</c:v>
              </c:pt>
              <c:pt idx="7649">
                <c:v>54.437800000000003</c:v>
              </c:pt>
              <c:pt idx="7650">
                <c:v>54.437800000000003</c:v>
              </c:pt>
              <c:pt idx="7651">
                <c:v>54.437800000000003</c:v>
              </c:pt>
              <c:pt idx="7652">
                <c:v>54.437800000000003</c:v>
              </c:pt>
              <c:pt idx="7653">
                <c:v>54.437800000000003</c:v>
              </c:pt>
              <c:pt idx="7654">
                <c:v>54.437800000000003</c:v>
              </c:pt>
              <c:pt idx="7655">
                <c:v>54.437800000000003</c:v>
              </c:pt>
              <c:pt idx="7656">
                <c:v>54.437800000000003</c:v>
              </c:pt>
              <c:pt idx="7657">
                <c:v>54.437800000000003</c:v>
              </c:pt>
              <c:pt idx="7658">
                <c:v>54.437800000000003</c:v>
              </c:pt>
              <c:pt idx="7659">
                <c:v>54.421399999999998</c:v>
              </c:pt>
              <c:pt idx="7660">
                <c:v>54.421399999999998</c:v>
              </c:pt>
              <c:pt idx="7661">
                <c:v>54.402300000000004</c:v>
              </c:pt>
              <c:pt idx="7662">
                <c:v>54.402300000000004</c:v>
              </c:pt>
              <c:pt idx="7663">
                <c:v>54.402300000000004</c:v>
              </c:pt>
              <c:pt idx="7664">
                <c:v>54.402300000000004</c:v>
              </c:pt>
              <c:pt idx="7665">
                <c:v>54.381</c:v>
              </c:pt>
              <c:pt idx="7666">
                <c:v>54.3476</c:v>
              </c:pt>
              <c:pt idx="7667">
                <c:v>54.3476</c:v>
              </c:pt>
              <c:pt idx="7668">
                <c:v>54.347400000000007</c:v>
              </c:pt>
              <c:pt idx="7669">
                <c:v>54.347400000000007</c:v>
              </c:pt>
              <c:pt idx="7670">
                <c:v>54.347400000000007</c:v>
              </c:pt>
              <c:pt idx="7671">
                <c:v>54.347400000000007</c:v>
              </c:pt>
              <c:pt idx="7672">
                <c:v>54.347400000000007</c:v>
              </c:pt>
              <c:pt idx="7673">
                <c:v>54.347400000000007</c:v>
              </c:pt>
              <c:pt idx="7674">
                <c:v>54.347400000000007</c:v>
              </c:pt>
              <c:pt idx="7675">
                <c:v>54.347400000000007</c:v>
              </c:pt>
              <c:pt idx="7676">
                <c:v>54.347400000000007</c:v>
              </c:pt>
              <c:pt idx="7677">
                <c:v>54.347400000000007</c:v>
              </c:pt>
              <c:pt idx="7678">
                <c:v>54.347400000000007</c:v>
              </c:pt>
              <c:pt idx="7679">
                <c:v>54.347400000000007</c:v>
              </c:pt>
              <c:pt idx="7680">
                <c:v>54.333100000000002</c:v>
              </c:pt>
              <c:pt idx="7681">
                <c:v>54.333100000000002</c:v>
              </c:pt>
              <c:pt idx="7682">
                <c:v>54.333100000000002</c:v>
              </c:pt>
              <c:pt idx="7683">
                <c:v>54.333100000000002</c:v>
              </c:pt>
              <c:pt idx="7684">
                <c:v>54.333100000000002</c:v>
              </c:pt>
              <c:pt idx="7685">
                <c:v>54.333100000000002</c:v>
              </c:pt>
              <c:pt idx="7686">
                <c:v>54.333100000000002</c:v>
              </c:pt>
              <c:pt idx="7687">
                <c:v>54.333100000000002</c:v>
              </c:pt>
              <c:pt idx="7688">
                <c:v>54.333100000000002</c:v>
              </c:pt>
              <c:pt idx="7689">
                <c:v>54.322800000000001</c:v>
              </c:pt>
              <c:pt idx="7690">
                <c:v>54.322800000000001</c:v>
              </c:pt>
              <c:pt idx="7691">
                <c:v>54.322800000000001</c:v>
              </c:pt>
              <c:pt idx="7692">
                <c:v>54.322800000000001</c:v>
              </c:pt>
              <c:pt idx="7693">
                <c:v>54.319000000000003</c:v>
              </c:pt>
              <c:pt idx="7694">
                <c:v>54.319000000000003</c:v>
              </c:pt>
              <c:pt idx="7695">
                <c:v>54.319000000000003</c:v>
              </c:pt>
              <c:pt idx="7696">
                <c:v>54.319000000000003</c:v>
              </c:pt>
              <c:pt idx="7697">
                <c:v>54.312199999999997</c:v>
              </c:pt>
              <c:pt idx="7698">
                <c:v>54.312199999999997</c:v>
              </c:pt>
              <c:pt idx="7699">
                <c:v>54.312199999999997</c:v>
              </c:pt>
              <c:pt idx="7700">
                <c:v>54.310600000000001</c:v>
              </c:pt>
              <c:pt idx="7701">
                <c:v>54.310600000000001</c:v>
              </c:pt>
              <c:pt idx="7702">
                <c:v>54.310600000000001</c:v>
              </c:pt>
              <c:pt idx="7703">
                <c:v>54.310600000000001</c:v>
              </c:pt>
              <c:pt idx="7704">
                <c:v>54.310600000000001</c:v>
              </c:pt>
              <c:pt idx="7705">
                <c:v>54.301200000000001</c:v>
              </c:pt>
              <c:pt idx="7706">
                <c:v>54.301200000000001</c:v>
              </c:pt>
              <c:pt idx="7707">
                <c:v>54.301200000000001</c:v>
              </c:pt>
              <c:pt idx="7708">
                <c:v>54.301200000000001</c:v>
              </c:pt>
              <c:pt idx="7709">
                <c:v>54.301200000000001</c:v>
              </c:pt>
              <c:pt idx="7710">
                <c:v>54.301200000000001</c:v>
              </c:pt>
              <c:pt idx="7711">
                <c:v>54.301200000000001</c:v>
              </c:pt>
              <c:pt idx="7712">
                <c:v>54.301200000000001</c:v>
              </c:pt>
              <c:pt idx="7713">
                <c:v>54.301200000000001</c:v>
              </c:pt>
              <c:pt idx="7714">
                <c:v>54.291900000000005</c:v>
              </c:pt>
              <c:pt idx="7715">
                <c:v>54.291900000000005</c:v>
              </c:pt>
              <c:pt idx="7716">
                <c:v>54.291900000000005</c:v>
              </c:pt>
              <c:pt idx="7717">
                <c:v>54.291900000000005</c:v>
              </c:pt>
              <c:pt idx="7718">
                <c:v>54.291900000000005</c:v>
              </c:pt>
              <c:pt idx="7719">
                <c:v>54.291900000000005</c:v>
              </c:pt>
              <c:pt idx="7720">
                <c:v>54.291900000000005</c:v>
              </c:pt>
              <c:pt idx="7721">
                <c:v>54.291900000000005</c:v>
              </c:pt>
              <c:pt idx="7722">
                <c:v>54.264099999999999</c:v>
              </c:pt>
              <c:pt idx="7723">
                <c:v>54.264099999999999</c:v>
              </c:pt>
              <c:pt idx="7724">
                <c:v>54.264099999999999</c:v>
              </c:pt>
              <c:pt idx="7725">
                <c:v>54.264099999999999</c:v>
              </c:pt>
              <c:pt idx="7726">
                <c:v>54.264099999999999</c:v>
              </c:pt>
              <c:pt idx="7727">
                <c:v>54.264099999999999</c:v>
              </c:pt>
              <c:pt idx="7728">
                <c:v>54.264099999999999</c:v>
              </c:pt>
              <c:pt idx="7729">
                <c:v>54.264099999999999</c:v>
              </c:pt>
              <c:pt idx="7730">
                <c:v>54.247199999999999</c:v>
              </c:pt>
              <c:pt idx="7731">
                <c:v>54.247199999999999</c:v>
              </c:pt>
              <c:pt idx="7732">
                <c:v>54.247199999999999</c:v>
              </c:pt>
              <c:pt idx="7733">
                <c:v>54.128300000000003</c:v>
              </c:pt>
              <c:pt idx="7734">
                <c:v>54.128300000000003</c:v>
              </c:pt>
              <c:pt idx="7735">
                <c:v>54.128300000000003</c:v>
              </c:pt>
              <c:pt idx="7736">
                <c:v>54.128300000000003</c:v>
              </c:pt>
              <c:pt idx="7737">
                <c:v>54.128300000000003</c:v>
              </c:pt>
              <c:pt idx="7738">
                <c:v>54.074100000000001</c:v>
              </c:pt>
              <c:pt idx="7739">
                <c:v>54.074100000000001</c:v>
              </c:pt>
              <c:pt idx="7740">
                <c:v>54.074100000000001</c:v>
              </c:pt>
              <c:pt idx="7741">
                <c:v>54.074100000000001</c:v>
              </c:pt>
              <c:pt idx="7742">
                <c:v>54.074100000000001</c:v>
              </c:pt>
              <c:pt idx="7743">
                <c:v>54.074100000000001</c:v>
              </c:pt>
              <c:pt idx="7744">
                <c:v>54.074100000000001</c:v>
              </c:pt>
              <c:pt idx="7745">
                <c:v>54.074100000000001</c:v>
              </c:pt>
              <c:pt idx="7746">
                <c:v>54.058199999999999</c:v>
              </c:pt>
              <c:pt idx="7747">
                <c:v>54.052599999999998</c:v>
              </c:pt>
              <c:pt idx="7748">
                <c:v>54.052599999999998</c:v>
              </c:pt>
              <c:pt idx="7749">
                <c:v>54.052599999999998</c:v>
              </c:pt>
              <c:pt idx="7750">
                <c:v>54.052599999999998</c:v>
              </c:pt>
              <c:pt idx="7751">
                <c:v>54.052599999999998</c:v>
              </c:pt>
              <c:pt idx="7752">
                <c:v>54.051600000000001</c:v>
              </c:pt>
              <c:pt idx="7753">
                <c:v>54.051600000000001</c:v>
              </c:pt>
              <c:pt idx="7754">
                <c:v>54.051600000000001</c:v>
              </c:pt>
              <c:pt idx="7755">
                <c:v>54.036000000000001</c:v>
              </c:pt>
              <c:pt idx="7756">
                <c:v>54.036000000000001</c:v>
              </c:pt>
              <c:pt idx="7757">
                <c:v>54.036000000000001</c:v>
              </c:pt>
              <c:pt idx="7758">
                <c:v>54.036000000000001</c:v>
              </c:pt>
              <c:pt idx="7759">
                <c:v>54.036000000000001</c:v>
              </c:pt>
              <c:pt idx="7760">
                <c:v>54.036000000000001</c:v>
              </c:pt>
              <c:pt idx="7761">
                <c:v>54.036000000000001</c:v>
              </c:pt>
              <c:pt idx="7762">
                <c:v>54.036000000000001</c:v>
              </c:pt>
              <c:pt idx="7763">
                <c:v>53.989599999999996</c:v>
              </c:pt>
              <c:pt idx="7764">
                <c:v>53.989599999999996</c:v>
              </c:pt>
              <c:pt idx="7765">
                <c:v>53.989599999999996</c:v>
              </c:pt>
              <c:pt idx="7766">
                <c:v>53.989599999999996</c:v>
              </c:pt>
              <c:pt idx="7767">
                <c:v>53.989599999999996</c:v>
              </c:pt>
              <c:pt idx="7768">
                <c:v>53.956400000000002</c:v>
              </c:pt>
              <c:pt idx="7769">
                <c:v>53.897800000000004</c:v>
              </c:pt>
              <c:pt idx="7770">
                <c:v>53.897800000000004</c:v>
              </c:pt>
              <c:pt idx="7771">
                <c:v>53.887900000000002</c:v>
              </c:pt>
              <c:pt idx="7772">
                <c:v>53.887900000000002</c:v>
              </c:pt>
              <c:pt idx="7773">
                <c:v>53.887900000000002</c:v>
              </c:pt>
              <c:pt idx="7774">
                <c:v>53.887900000000002</c:v>
              </c:pt>
              <c:pt idx="7775">
                <c:v>53.887900000000002</c:v>
              </c:pt>
              <c:pt idx="7776">
                <c:v>53.887900000000002</c:v>
              </c:pt>
              <c:pt idx="7777">
                <c:v>53.867900000000006</c:v>
              </c:pt>
              <c:pt idx="7778">
                <c:v>53.867900000000006</c:v>
              </c:pt>
              <c:pt idx="7779">
                <c:v>53.813400000000001</c:v>
              </c:pt>
              <c:pt idx="7780">
                <c:v>53.813400000000001</c:v>
              </c:pt>
              <c:pt idx="7781">
                <c:v>53.813400000000001</c:v>
              </c:pt>
              <c:pt idx="7782">
                <c:v>53.813400000000001</c:v>
              </c:pt>
              <c:pt idx="7783">
                <c:v>53.813400000000001</c:v>
              </c:pt>
              <c:pt idx="7784">
                <c:v>53.7911</c:v>
              </c:pt>
              <c:pt idx="7785">
                <c:v>53.7911</c:v>
              </c:pt>
              <c:pt idx="7786">
                <c:v>53.7911</c:v>
              </c:pt>
              <c:pt idx="7787">
                <c:v>53.7911</c:v>
              </c:pt>
              <c:pt idx="7788">
                <c:v>53.7911</c:v>
              </c:pt>
              <c:pt idx="7789">
                <c:v>53.7911</c:v>
              </c:pt>
              <c:pt idx="7790">
                <c:v>53.7911</c:v>
              </c:pt>
              <c:pt idx="7791">
                <c:v>53.733400000000003</c:v>
              </c:pt>
              <c:pt idx="7792">
                <c:v>53.733400000000003</c:v>
              </c:pt>
              <c:pt idx="7793">
                <c:v>53.733400000000003</c:v>
              </c:pt>
              <c:pt idx="7794">
                <c:v>53.733400000000003</c:v>
              </c:pt>
              <c:pt idx="7795">
                <c:v>53.733400000000003</c:v>
              </c:pt>
              <c:pt idx="7796">
                <c:v>53.733400000000003</c:v>
              </c:pt>
              <c:pt idx="7797">
                <c:v>53.728099999999998</c:v>
              </c:pt>
              <c:pt idx="7798">
                <c:v>53.728099999999998</c:v>
              </c:pt>
              <c:pt idx="7799">
                <c:v>53.728099999999998</c:v>
              </c:pt>
              <c:pt idx="7800">
                <c:v>53.728099999999998</c:v>
              </c:pt>
              <c:pt idx="7801">
                <c:v>53.728099999999998</c:v>
              </c:pt>
              <c:pt idx="7802">
                <c:v>53.728099999999998</c:v>
              </c:pt>
              <c:pt idx="7803">
                <c:v>53.728099999999998</c:v>
              </c:pt>
              <c:pt idx="7804">
                <c:v>53.728099999999998</c:v>
              </c:pt>
              <c:pt idx="7805">
                <c:v>53.728099999999998</c:v>
              </c:pt>
              <c:pt idx="7806">
                <c:v>53.728099999999998</c:v>
              </c:pt>
              <c:pt idx="7807">
                <c:v>53.7271</c:v>
              </c:pt>
              <c:pt idx="7808">
                <c:v>53.7271</c:v>
              </c:pt>
              <c:pt idx="7809">
                <c:v>53.7271</c:v>
              </c:pt>
              <c:pt idx="7810">
                <c:v>53.7271</c:v>
              </c:pt>
              <c:pt idx="7811">
                <c:v>53.7271</c:v>
              </c:pt>
              <c:pt idx="7812">
                <c:v>53.7271</c:v>
              </c:pt>
              <c:pt idx="7813">
                <c:v>53.719799999999999</c:v>
              </c:pt>
              <c:pt idx="7814">
                <c:v>53.719799999999999</c:v>
              </c:pt>
              <c:pt idx="7815">
                <c:v>53.719799999999999</c:v>
              </c:pt>
              <c:pt idx="7816">
                <c:v>53.719799999999999</c:v>
              </c:pt>
              <c:pt idx="7817">
                <c:v>53.714300000000001</c:v>
              </c:pt>
              <c:pt idx="7818">
                <c:v>53.714300000000001</c:v>
              </c:pt>
              <c:pt idx="7819">
                <c:v>53.714300000000001</c:v>
              </c:pt>
              <c:pt idx="7820">
                <c:v>53.714300000000001</c:v>
              </c:pt>
              <c:pt idx="7821">
                <c:v>53.714300000000001</c:v>
              </c:pt>
              <c:pt idx="7822">
                <c:v>53.714300000000001</c:v>
              </c:pt>
              <c:pt idx="7823">
                <c:v>53.714300000000001</c:v>
              </c:pt>
              <c:pt idx="7824">
                <c:v>53.714300000000001</c:v>
              </c:pt>
              <c:pt idx="7825">
                <c:v>53.712700000000005</c:v>
              </c:pt>
              <c:pt idx="7826">
                <c:v>53.712700000000005</c:v>
              </c:pt>
              <c:pt idx="7827">
                <c:v>53.648300000000006</c:v>
              </c:pt>
              <c:pt idx="7828">
                <c:v>53.639600000000002</c:v>
              </c:pt>
              <c:pt idx="7829">
                <c:v>53.639600000000002</c:v>
              </c:pt>
              <c:pt idx="7830">
                <c:v>53.639600000000002</c:v>
              </c:pt>
              <c:pt idx="7831">
                <c:v>53.639600000000002</c:v>
              </c:pt>
              <c:pt idx="7832">
                <c:v>53.638500000000001</c:v>
              </c:pt>
              <c:pt idx="7833">
                <c:v>53.637599999999999</c:v>
              </c:pt>
              <c:pt idx="7834">
                <c:v>53.636099999999999</c:v>
              </c:pt>
              <c:pt idx="7835">
                <c:v>53.634100000000004</c:v>
              </c:pt>
              <c:pt idx="7836">
                <c:v>53.630800000000001</c:v>
              </c:pt>
              <c:pt idx="7837">
                <c:v>53.630800000000001</c:v>
              </c:pt>
              <c:pt idx="7838">
                <c:v>53.630800000000001</c:v>
              </c:pt>
              <c:pt idx="7839">
                <c:v>53.630800000000001</c:v>
              </c:pt>
              <c:pt idx="7840">
                <c:v>53.630800000000001</c:v>
              </c:pt>
              <c:pt idx="7841">
                <c:v>53.630800000000001</c:v>
              </c:pt>
              <c:pt idx="7842">
                <c:v>53.617800000000003</c:v>
              </c:pt>
              <c:pt idx="7843">
                <c:v>53.617800000000003</c:v>
              </c:pt>
              <c:pt idx="7844">
                <c:v>53.617800000000003</c:v>
              </c:pt>
              <c:pt idx="7845">
                <c:v>53.601199999999999</c:v>
              </c:pt>
              <c:pt idx="7846">
                <c:v>53.599299999999999</c:v>
              </c:pt>
              <c:pt idx="7847">
                <c:v>53.599299999999999</c:v>
              </c:pt>
              <c:pt idx="7848">
                <c:v>53.587800000000001</c:v>
              </c:pt>
              <c:pt idx="7849">
                <c:v>53.586199999999998</c:v>
              </c:pt>
              <c:pt idx="7850">
                <c:v>53.582799999999999</c:v>
              </c:pt>
              <c:pt idx="7851">
                <c:v>53.572400000000002</c:v>
              </c:pt>
              <c:pt idx="7852">
                <c:v>53.572400000000002</c:v>
              </c:pt>
              <c:pt idx="7853">
                <c:v>53.572400000000002</c:v>
              </c:pt>
              <c:pt idx="7854">
                <c:v>53.572400000000002</c:v>
              </c:pt>
              <c:pt idx="7855">
                <c:v>53.572400000000002</c:v>
              </c:pt>
              <c:pt idx="7856">
                <c:v>53.572400000000002</c:v>
              </c:pt>
              <c:pt idx="7857">
                <c:v>53.572400000000002</c:v>
              </c:pt>
              <c:pt idx="7858">
                <c:v>53.564300000000003</c:v>
              </c:pt>
              <c:pt idx="7859">
                <c:v>53.560600000000001</c:v>
              </c:pt>
              <c:pt idx="7860">
                <c:v>53.560600000000001</c:v>
              </c:pt>
              <c:pt idx="7861">
                <c:v>53.560600000000001</c:v>
              </c:pt>
              <c:pt idx="7862">
                <c:v>53.560600000000001</c:v>
              </c:pt>
              <c:pt idx="7863">
                <c:v>53.560600000000001</c:v>
              </c:pt>
              <c:pt idx="7864">
                <c:v>53.560600000000001</c:v>
              </c:pt>
              <c:pt idx="7865">
                <c:v>53.551400000000001</c:v>
              </c:pt>
              <c:pt idx="7866">
                <c:v>53.551400000000001</c:v>
              </c:pt>
              <c:pt idx="7867">
                <c:v>53.551400000000001</c:v>
              </c:pt>
              <c:pt idx="7868">
                <c:v>53.547900000000006</c:v>
              </c:pt>
              <c:pt idx="7869">
                <c:v>53.517700000000005</c:v>
              </c:pt>
              <c:pt idx="7870">
                <c:v>53.517700000000005</c:v>
              </c:pt>
              <c:pt idx="7871">
                <c:v>53.517700000000005</c:v>
              </c:pt>
              <c:pt idx="7872">
                <c:v>53.517700000000005</c:v>
              </c:pt>
              <c:pt idx="7873">
                <c:v>53.517700000000005</c:v>
              </c:pt>
              <c:pt idx="7874">
                <c:v>53.515700000000002</c:v>
              </c:pt>
              <c:pt idx="7875">
                <c:v>53.515700000000002</c:v>
              </c:pt>
              <c:pt idx="7876">
                <c:v>53.488300000000002</c:v>
              </c:pt>
              <c:pt idx="7877">
                <c:v>53.488300000000002</c:v>
              </c:pt>
              <c:pt idx="7878">
                <c:v>53.487100000000005</c:v>
              </c:pt>
              <c:pt idx="7879">
                <c:v>53.487100000000005</c:v>
              </c:pt>
              <c:pt idx="7880">
                <c:v>53.487100000000005</c:v>
              </c:pt>
              <c:pt idx="7881">
                <c:v>53.487100000000005</c:v>
              </c:pt>
              <c:pt idx="7882">
                <c:v>53.487100000000005</c:v>
              </c:pt>
              <c:pt idx="7883">
                <c:v>53.487100000000005</c:v>
              </c:pt>
              <c:pt idx="7884">
                <c:v>53.487100000000005</c:v>
              </c:pt>
              <c:pt idx="7885">
                <c:v>53.444600000000001</c:v>
              </c:pt>
              <c:pt idx="7886">
                <c:v>53.444600000000001</c:v>
              </c:pt>
              <c:pt idx="7887">
                <c:v>53.407700000000006</c:v>
              </c:pt>
              <c:pt idx="7888">
                <c:v>53.395400000000002</c:v>
              </c:pt>
              <c:pt idx="7889">
                <c:v>53.380200000000002</c:v>
              </c:pt>
              <c:pt idx="7890">
                <c:v>53.370199999999997</c:v>
              </c:pt>
              <c:pt idx="7891">
                <c:v>53.358400000000003</c:v>
              </c:pt>
              <c:pt idx="7892">
                <c:v>53.317399999999999</c:v>
              </c:pt>
              <c:pt idx="7893">
                <c:v>53.263200000000005</c:v>
              </c:pt>
              <c:pt idx="7894">
                <c:v>53.263200000000005</c:v>
              </c:pt>
              <c:pt idx="7895">
                <c:v>53.263200000000005</c:v>
              </c:pt>
              <c:pt idx="7896">
                <c:v>53.240600000000001</c:v>
              </c:pt>
              <c:pt idx="7897">
                <c:v>53.240600000000001</c:v>
              </c:pt>
              <c:pt idx="7898">
                <c:v>53.234700000000004</c:v>
              </c:pt>
              <c:pt idx="7899">
                <c:v>53.234700000000004</c:v>
              </c:pt>
              <c:pt idx="7900">
                <c:v>53.113800000000005</c:v>
              </c:pt>
              <c:pt idx="7901">
                <c:v>53.049600000000005</c:v>
              </c:pt>
              <c:pt idx="7902">
                <c:v>53.049600000000005</c:v>
              </c:pt>
              <c:pt idx="7903">
                <c:v>53.049600000000005</c:v>
              </c:pt>
              <c:pt idx="7904">
                <c:v>53.0471</c:v>
              </c:pt>
              <c:pt idx="7905">
                <c:v>53.0471</c:v>
              </c:pt>
              <c:pt idx="7906">
                <c:v>53.0471</c:v>
              </c:pt>
              <c:pt idx="7907">
                <c:v>53.0471</c:v>
              </c:pt>
              <c:pt idx="7908">
                <c:v>53.0471</c:v>
              </c:pt>
              <c:pt idx="7909">
                <c:v>53.0471</c:v>
              </c:pt>
              <c:pt idx="7910">
                <c:v>53.0471</c:v>
              </c:pt>
              <c:pt idx="7911">
                <c:v>53.042000000000002</c:v>
              </c:pt>
              <c:pt idx="7912">
                <c:v>53.042000000000002</c:v>
              </c:pt>
              <c:pt idx="7913">
                <c:v>53.042000000000002</c:v>
              </c:pt>
              <c:pt idx="7914">
                <c:v>53.042000000000002</c:v>
              </c:pt>
              <c:pt idx="7915">
                <c:v>53.027099999999997</c:v>
              </c:pt>
              <c:pt idx="7916">
                <c:v>53.027099999999997</c:v>
              </c:pt>
              <c:pt idx="7917">
                <c:v>53.027099999999997</c:v>
              </c:pt>
              <c:pt idx="7918">
                <c:v>53.027099999999997</c:v>
              </c:pt>
              <c:pt idx="7919">
                <c:v>53.027099999999997</c:v>
              </c:pt>
              <c:pt idx="7920">
                <c:v>53.027099999999997</c:v>
              </c:pt>
              <c:pt idx="7921">
                <c:v>53.027099999999997</c:v>
              </c:pt>
              <c:pt idx="7922">
                <c:v>53.027099999999997</c:v>
              </c:pt>
              <c:pt idx="7923">
                <c:v>53.015999999999998</c:v>
              </c:pt>
              <c:pt idx="7924">
                <c:v>53.009900000000002</c:v>
              </c:pt>
              <c:pt idx="7925">
                <c:v>53.009900000000002</c:v>
              </c:pt>
              <c:pt idx="7926">
                <c:v>53.009900000000002</c:v>
              </c:pt>
              <c:pt idx="7927">
                <c:v>53.009900000000002</c:v>
              </c:pt>
              <c:pt idx="7928">
                <c:v>53.009900000000002</c:v>
              </c:pt>
              <c:pt idx="7929">
                <c:v>53.009900000000002</c:v>
              </c:pt>
              <c:pt idx="7930">
                <c:v>53.009900000000002</c:v>
              </c:pt>
              <c:pt idx="7931">
                <c:v>53.009900000000002</c:v>
              </c:pt>
              <c:pt idx="7932">
                <c:v>53.008600000000001</c:v>
              </c:pt>
              <c:pt idx="7933">
                <c:v>53.008600000000001</c:v>
              </c:pt>
              <c:pt idx="7934">
                <c:v>53.008600000000001</c:v>
              </c:pt>
              <c:pt idx="7935">
                <c:v>53.008600000000001</c:v>
              </c:pt>
              <c:pt idx="7936">
                <c:v>53.008600000000001</c:v>
              </c:pt>
              <c:pt idx="7937">
                <c:v>53.008600000000001</c:v>
              </c:pt>
              <c:pt idx="7938">
                <c:v>52.999900000000004</c:v>
              </c:pt>
              <c:pt idx="7939">
                <c:v>52.988100000000003</c:v>
              </c:pt>
              <c:pt idx="7940">
                <c:v>52.988100000000003</c:v>
              </c:pt>
              <c:pt idx="7941">
                <c:v>52.988100000000003</c:v>
              </c:pt>
              <c:pt idx="7942">
                <c:v>52.988100000000003</c:v>
              </c:pt>
              <c:pt idx="7943">
                <c:v>52.988100000000003</c:v>
              </c:pt>
              <c:pt idx="7944">
                <c:v>52.988100000000003</c:v>
              </c:pt>
              <c:pt idx="7945">
                <c:v>52.9724</c:v>
              </c:pt>
              <c:pt idx="7946">
                <c:v>52.9724</c:v>
              </c:pt>
              <c:pt idx="7947">
                <c:v>52.9724</c:v>
              </c:pt>
              <c:pt idx="7948">
                <c:v>52.9724</c:v>
              </c:pt>
              <c:pt idx="7949">
                <c:v>52.9724</c:v>
              </c:pt>
              <c:pt idx="7950">
                <c:v>52.9724</c:v>
              </c:pt>
              <c:pt idx="7951">
                <c:v>52.951999999999998</c:v>
              </c:pt>
              <c:pt idx="7952">
                <c:v>52.951999999999998</c:v>
              </c:pt>
              <c:pt idx="7953">
                <c:v>52.951999999999998</c:v>
              </c:pt>
              <c:pt idx="7954">
                <c:v>52.951999999999998</c:v>
              </c:pt>
              <c:pt idx="7955">
                <c:v>52.951999999999998</c:v>
              </c:pt>
              <c:pt idx="7956">
                <c:v>52.951999999999998</c:v>
              </c:pt>
              <c:pt idx="7957">
                <c:v>52.951999999999998</c:v>
              </c:pt>
              <c:pt idx="7958">
                <c:v>52.940800000000003</c:v>
              </c:pt>
              <c:pt idx="7959">
                <c:v>52.940800000000003</c:v>
              </c:pt>
              <c:pt idx="7960">
                <c:v>52.940800000000003</c:v>
              </c:pt>
              <c:pt idx="7961">
                <c:v>52.940800000000003</c:v>
              </c:pt>
              <c:pt idx="7962">
                <c:v>52.940800000000003</c:v>
              </c:pt>
              <c:pt idx="7963">
                <c:v>52.940800000000003</c:v>
              </c:pt>
              <c:pt idx="7964">
                <c:v>52.940800000000003</c:v>
              </c:pt>
              <c:pt idx="7965">
                <c:v>52.940800000000003</c:v>
              </c:pt>
              <c:pt idx="7966">
                <c:v>52.940800000000003</c:v>
              </c:pt>
              <c:pt idx="7967">
                <c:v>52.940800000000003</c:v>
              </c:pt>
              <c:pt idx="7968">
                <c:v>52.940800000000003</c:v>
              </c:pt>
              <c:pt idx="7969">
                <c:v>52.940800000000003</c:v>
              </c:pt>
              <c:pt idx="7970">
                <c:v>52.931600000000003</c:v>
              </c:pt>
              <c:pt idx="7971">
                <c:v>52.931600000000003</c:v>
              </c:pt>
              <c:pt idx="7972">
                <c:v>52.931600000000003</c:v>
              </c:pt>
              <c:pt idx="7973">
                <c:v>52.931600000000003</c:v>
              </c:pt>
              <c:pt idx="7974">
                <c:v>52.9253</c:v>
              </c:pt>
              <c:pt idx="7975">
                <c:v>52.9253</c:v>
              </c:pt>
              <c:pt idx="7976">
                <c:v>52.914900000000003</c:v>
              </c:pt>
              <c:pt idx="7977">
                <c:v>52.914900000000003</c:v>
              </c:pt>
              <c:pt idx="7978">
                <c:v>52.914900000000003</c:v>
              </c:pt>
              <c:pt idx="7979">
                <c:v>52.914900000000003</c:v>
              </c:pt>
              <c:pt idx="7980">
                <c:v>52.907899999999998</c:v>
              </c:pt>
              <c:pt idx="7981">
                <c:v>52.907899999999998</c:v>
              </c:pt>
              <c:pt idx="7982">
                <c:v>52.891399999999997</c:v>
              </c:pt>
              <c:pt idx="7983">
                <c:v>52.891399999999997</c:v>
              </c:pt>
              <c:pt idx="7984">
                <c:v>52.891399999999997</c:v>
              </c:pt>
              <c:pt idx="7985">
                <c:v>52.891399999999997</c:v>
              </c:pt>
              <c:pt idx="7986">
                <c:v>52.891399999999997</c:v>
              </c:pt>
              <c:pt idx="7987">
                <c:v>52.891399999999997</c:v>
              </c:pt>
              <c:pt idx="7988">
                <c:v>52.884800000000006</c:v>
              </c:pt>
              <c:pt idx="7989">
                <c:v>52.884800000000006</c:v>
              </c:pt>
              <c:pt idx="7990">
                <c:v>52.884800000000006</c:v>
              </c:pt>
              <c:pt idx="7991">
                <c:v>52.858300000000007</c:v>
              </c:pt>
              <c:pt idx="7992">
                <c:v>52.858300000000007</c:v>
              </c:pt>
              <c:pt idx="7993">
                <c:v>52.858300000000007</c:v>
              </c:pt>
              <c:pt idx="7994">
                <c:v>52.858300000000007</c:v>
              </c:pt>
              <c:pt idx="7995">
                <c:v>52.858300000000007</c:v>
              </c:pt>
              <c:pt idx="7996">
                <c:v>52.848800000000004</c:v>
              </c:pt>
              <c:pt idx="7997">
                <c:v>52.848800000000004</c:v>
              </c:pt>
              <c:pt idx="7998">
                <c:v>52.848800000000004</c:v>
              </c:pt>
              <c:pt idx="7999">
                <c:v>52.848800000000004</c:v>
              </c:pt>
              <c:pt idx="8000">
                <c:v>52.848800000000004</c:v>
              </c:pt>
              <c:pt idx="8001">
                <c:v>52.848800000000004</c:v>
              </c:pt>
              <c:pt idx="8002">
                <c:v>52.848800000000004</c:v>
              </c:pt>
              <c:pt idx="8003">
                <c:v>52.848800000000004</c:v>
              </c:pt>
              <c:pt idx="8004">
                <c:v>52.815399999999997</c:v>
              </c:pt>
              <c:pt idx="8005">
                <c:v>52.815399999999997</c:v>
              </c:pt>
              <c:pt idx="8006">
                <c:v>52.735499999999995</c:v>
              </c:pt>
              <c:pt idx="8007">
                <c:v>52.735499999999995</c:v>
              </c:pt>
              <c:pt idx="8008">
                <c:v>52.648899999999998</c:v>
              </c:pt>
              <c:pt idx="8009">
                <c:v>52.648899999999998</c:v>
              </c:pt>
              <c:pt idx="8010">
                <c:v>52.648899999999998</c:v>
              </c:pt>
              <c:pt idx="8011">
                <c:v>52.648899999999998</c:v>
              </c:pt>
              <c:pt idx="8012">
                <c:v>52.648899999999998</c:v>
              </c:pt>
              <c:pt idx="8013">
                <c:v>52.610399999999998</c:v>
              </c:pt>
              <c:pt idx="8014">
                <c:v>52.492700000000006</c:v>
              </c:pt>
              <c:pt idx="8015">
                <c:v>52.492700000000006</c:v>
              </c:pt>
              <c:pt idx="8016">
                <c:v>52.137300000000003</c:v>
              </c:pt>
              <c:pt idx="8017">
                <c:v>52.029900000000005</c:v>
              </c:pt>
              <c:pt idx="8018">
                <c:v>52.029900000000005</c:v>
              </c:pt>
              <c:pt idx="8019">
                <c:v>52.029900000000005</c:v>
              </c:pt>
              <c:pt idx="8020">
                <c:v>51.9009</c:v>
              </c:pt>
              <c:pt idx="8021">
                <c:v>51.817900000000002</c:v>
              </c:pt>
              <c:pt idx="8022">
                <c:v>51.7607</c:v>
              </c:pt>
              <c:pt idx="8023">
                <c:v>51.653600000000004</c:v>
              </c:pt>
              <c:pt idx="8024">
                <c:v>51.653600000000004</c:v>
              </c:pt>
              <c:pt idx="8025">
                <c:v>51.653600000000004</c:v>
              </c:pt>
              <c:pt idx="8026">
                <c:v>51.653600000000004</c:v>
              </c:pt>
              <c:pt idx="8027">
                <c:v>51.484999999999999</c:v>
              </c:pt>
              <c:pt idx="8028">
                <c:v>51.109500000000004</c:v>
              </c:pt>
              <c:pt idx="8029">
                <c:v>51.109500000000004</c:v>
              </c:pt>
              <c:pt idx="8030">
                <c:v>51.056999999999995</c:v>
              </c:pt>
              <c:pt idx="8031">
                <c:v>51.056999999999995</c:v>
              </c:pt>
              <c:pt idx="8032">
                <c:v>50.566000000000003</c:v>
              </c:pt>
              <c:pt idx="8033">
                <c:v>50.555700000000002</c:v>
              </c:pt>
              <c:pt idx="8034">
                <c:v>50.475300000000004</c:v>
              </c:pt>
              <c:pt idx="8035">
                <c:v>50.334700000000005</c:v>
              </c:pt>
              <c:pt idx="8036">
                <c:v>50.334700000000005</c:v>
              </c:pt>
              <c:pt idx="8037">
                <c:v>50.0075</c:v>
              </c:pt>
              <c:pt idx="8038">
                <c:v>48.806999999999995</c:v>
              </c:pt>
              <c:pt idx="8039">
                <c:v>48.806999999999995</c:v>
              </c:pt>
              <c:pt idx="8040">
                <c:v>48.806999999999995</c:v>
              </c:pt>
              <c:pt idx="8041">
                <c:v>48.806999999999995</c:v>
              </c:pt>
              <c:pt idx="8042">
                <c:v>47.976500000000001</c:v>
              </c:pt>
              <c:pt idx="8043">
                <c:v>47.769800000000004</c:v>
              </c:pt>
              <c:pt idx="8044">
                <c:v>47.5244</c:v>
              </c:pt>
              <c:pt idx="8045">
                <c:v>47.5244</c:v>
              </c:pt>
              <c:pt idx="8046">
                <c:v>47.5244</c:v>
              </c:pt>
              <c:pt idx="8047">
                <c:v>47.4893</c:v>
              </c:pt>
              <c:pt idx="8048">
                <c:v>47.4893</c:v>
              </c:pt>
              <c:pt idx="8049">
                <c:v>47.4893</c:v>
              </c:pt>
              <c:pt idx="8050">
                <c:v>47.4893</c:v>
              </c:pt>
              <c:pt idx="8051">
                <c:v>47.4893</c:v>
              </c:pt>
              <c:pt idx="8052">
                <c:v>47.460599999999999</c:v>
              </c:pt>
              <c:pt idx="8053">
                <c:v>47.460599999999999</c:v>
              </c:pt>
              <c:pt idx="8054">
                <c:v>47.383400000000002</c:v>
              </c:pt>
              <c:pt idx="8055">
                <c:v>47.142700000000005</c:v>
              </c:pt>
              <c:pt idx="8056">
                <c:v>47.142700000000005</c:v>
              </c:pt>
              <c:pt idx="8057">
                <c:v>47.054900000000004</c:v>
              </c:pt>
              <c:pt idx="8058">
                <c:v>47.054900000000004</c:v>
              </c:pt>
              <c:pt idx="8059">
                <c:v>47.054900000000004</c:v>
              </c:pt>
              <c:pt idx="8060">
                <c:v>47.040700000000001</c:v>
              </c:pt>
              <c:pt idx="8061">
                <c:v>47.040700000000001</c:v>
              </c:pt>
              <c:pt idx="8062">
                <c:v>46.936900000000001</c:v>
              </c:pt>
              <c:pt idx="8063">
                <c:v>46.776900000000005</c:v>
              </c:pt>
              <c:pt idx="8064">
                <c:v>46.776900000000005</c:v>
              </c:pt>
              <c:pt idx="8065">
                <c:v>46.776900000000005</c:v>
              </c:pt>
              <c:pt idx="8066">
                <c:v>46.776900000000005</c:v>
              </c:pt>
              <c:pt idx="8067">
                <c:v>46.709100000000007</c:v>
              </c:pt>
              <c:pt idx="8068">
                <c:v>46.709100000000007</c:v>
              </c:pt>
              <c:pt idx="8069">
                <c:v>46.709100000000007</c:v>
              </c:pt>
              <c:pt idx="8070">
                <c:v>46.709100000000007</c:v>
              </c:pt>
              <c:pt idx="8071">
                <c:v>46.709100000000007</c:v>
              </c:pt>
              <c:pt idx="8072">
                <c:v>46.709100000000007</c:v>
              </c:pt>
              <c:pt idx="8073">
                <c:v>46.709100000000007</c:v>
              </c:pt>
              <c:pt idx="8074">
                <c:v>46.709100000000007</c:v>
              </c:pt>
              <c:pt idx="8075">
                <c:v>46.709100000000007</c:v>
              </c:pt>
              <c:pt idx="8076">
                <c:v>46.709100000000007</c:v>
              </c:pt>
              <c:pt idx="8077">
                <c:v>46.709100000000007</c:v>
              </c:pt>
              <c:pt idx="8078">
                <c:v>46.434999999999995</c:v>
              </c:pt>
              <c:pt idx="8079">
                <c:v>46.434999999999995</c:v>
              </c:pt>
              <c:pt idx="8080">
                <c:v>46.418199999999999</c:v>
              </c:pt>
              <c:pt idx="8081">
                <c:v>46.418199999999999</c:v>
              </c:pt>
              <c:pt idx="8082">
                <c:v>46.418199999999999</c:v>
              </c:pt>
              <c:pt idx="8083">
                <c:v>46.3979</c:v>
              </c:pt>
              <c:pt idx="8084">
                <c:v>46.3765</c:v>
              </c:pt>
              <c:pt idx="8085">
                <c:v>46.3765</c:v>
              </c:pt>
              <c:pt idx="8086">
                <c:v>46.3765</c:v>
              </c:pt>
              <c:pt idx="8087">
                <c:v>46.3765</c:v>
              </c:pt>
              <c:pt idx="8088">
                <c:v>46.2774</c:v>
              </c:pt>
              <c:pt idx="8089">
                <c:v>46.2774</c:v>
              </c:pt>
              <c:pt idx="8090">
                <c:v>46.2774</c:v>
              </c:pt>
              <c:pt idx="8091">
                <c:v>46.2774</c:v>
              </c:pt>
              <c:pt idx="8092">
                <c:v>46.2774</c:v>
              </c:pt>
              <c:pt idx="8093">
                <c:v>46.2774</c:v>
              </c:pt>
              <c:pt idx="8094">
                <c:v>46.2774</c:v>
              </c:pt>
              <c:pt idx="8095">
                <c:v>45.884500000000003</c:v>
              </c:pt>
              <c:pt idx="8096">
                <c:v>45.884500000000003</c:v>
              </c:pt>
              <c:pt idx="8097">
                <c:v>45.790100000000002</c:v>
              </c:pt>
              <c:pt idx="8098">
                <c:v>45.059100000000001</c:v>
              </c:pt>
              <c:pt idx="8099">
                <c:v>45.059100000000001</c:v>
              </c:pt>
              <c:pt idx="8100">
                <c:v>44.981200000000001</c:v>
              </c:pt>
              <c:pt idx="8101">
                <c:v>44.430399999999999</c:v>
              </c:pt>
              <c:pt idx="8102">
                <c:v>44.430399999999999</c:v>
              </c:pt>
              <c:pt idx="8103">
                <c:v>44.430399999999999</c:v>
              </c:pt>
              <c:pt idx="8104">
                <c:v>44.320999999999998</c:v>
              </c:pt>
              <c:pt idx="8105">
                <c:v>44.320999999999998</c:v>
              </c:pt>
              <c:pt idx="8106">
                <c:v>43.474400000000003</c:v>
              </c:pt>
              <c:pt idx="8107">
                <c:v>43.474400000000003</c:v>
              </c:pt>
              <c:pt idx="8108">
                <c:v>43.474400000000003</c:v>
              </c:pt>
              <c:pt idx="8109">
                <c:v>43.474400000000003</c:v>
              </c:pt>
              <c:pt idx="8110">
                <c:v>43.474400000000003</c:v>
              </c:pt>
              <c:pt idx="8111">
                <c:v>43.371399999999994</c:v>
              </c:pt>
              <c:pt idx="8112">
                <c:v>43.371399999999994</c:v>
              </c:pt>
              <c:pt idx="8113">
                <c:v>43.371399999999994</c:v>
              </c:pt>
              <c:pt idx="8114">
                <c:v>43.340400000000002</c:v>
              </c:pt>
              <c:pt idx="8115">
                <c:v>43.340400000000002</c:v>
              </c:pt>
              <c:pt idx="8116">
                <c:v>43.340400000000002</c:v>
              </c:pt>
              <c:pt idx="8117">
                <c:v>43.340400000000002</c:v>
              </c:pt>
              <c:pt idx="8118">
                <c:v>43.340400000000002</c:v>
              </c:pt>
              <c:pt idx="8119">
                <c:v>43.340400000000002</c:v>
              </c:pt>
              <c:pt idx="8120">
                <c:v>43.340400000000002</c:v>
              </c:pt>
              <c:pt idx="8121">
                <c:v>43.340400000000002</c:v>
              </c:pt>
              <c:pt idx="8122">
                <c:v>43.340400000000002</c:v>
              </c:pt>
              <c:pt idx="8123">
                <c:v>43.340400000000002</c:v>
              </c:pt>
              <c:pt idx="8124">
                <c:v>43.340400000000002</c:v>
              </c:pt>
              <c:pt idx="8125">
                <c:v>42.955100000000002</c:v>
              </c:pt>
              <c:pt idx="8126">
                <c:v>42.955100000000002</c:v>
              </c:pt>
              <c:pt idx="8127">
                <c:v>42.716499999999996</c:v>
              </c:pt>
              <c:pt idx="8128">
                <c:v>42.716499999999996</c:v>
              </c:pt>
              <c:pt idx="8129">
                <c:v>42.716499999999996</c:v>
              </c:pt>
              <c:pt idx="8130">
                <c:v>42.564700000000002</c:v>
              </c:pt>
              <c:pt idx="8131">
                <c:v>42.564700000000002</c:v>
              </c:pt>
              <c:pt idx="8132">
                <c:v>42.564700000000002</c:v>
              </c:pt>
              <c:pt idx="8133">
                <c:v>42.564700000000002</c:v>
              </c:pt>
              <c:pt idx="8134">
                <c:v>42.564700000000002</c:v>
              </c:pt>
              <c:pt idx="8135">
                <c:v>42.564700000000002</c:v>
              </c:pt>
              <c:pt idx="8136">
                <c:v>42.3093</c:v>
              </c:pt>
              <c:pt idx="8137">
                <c:v>42.083199999999998</c:v>
              </c:pt>
              <c:pt idx="8138">
                <c:v>42.083199999999998</c:v>
              </c:pt>
              <c:pt idx="8139">
                <c:v>42.083199999999998</c:v>
              </c:pt>
              <c:pt idx="8140">
                <c:v>42.028199999999998</c:v>
              </c:pt>
              <c:pt idx="8141">
                <c:v>42.028199999999998</c:v>
              </c:pt>
              <c:pt idx="8142">
                <c:v>42.028199999999998</c:v>
              </c:pt>
              <c:pt idx="8143">
                <c:v>41.916200000000003</c:v>
              </c:pt>
              <c:pt idx="8144">
                <c:v>41.916200000000003</c:v>
              </c:pt>
              <c:pt idx="8145">
                <c:v>41.916200000000003</c:v>
              </c:pt>
              <c:pt idx="8146">
                <c:v>41.916200000000003</c:v>
              </c:pt>
              <c:pt idx="8147">
                <c:v>41.916200000000003</c:v>
              </c:pt>
              <c:pt idx="8148">
                <c:v>41.916200000000003</c:v>
              </c:pt>
              <c:pt idx="8149">
                <c:v>41.916200000000003</c:v>
              </c:pt>
              <c:pt idx="8150">
                <c:v>41.916200000000003</c:v>
              </c:pt>
              <c:pt idx="8151">
                <c:v>41.916200000000003</c:v>
              </c:pt>
              <c:pt idx="8152">
                <c:v>41.792400000000001</c:v>
              </c:pt>
              <c:pt idx="8153">
                <c:v>41.770200000000003</c:v>
              </c:pt>
              <c:pt idx="8154">
                <c:v>41.770200000000003</c:v>
              </c:pt>
              <c:pt idx="8155">
                <c:v>41.765599999999999</c:v>
              </c:pt>
              <c:pt idx="8156">
                <c:v>41.73</c:v>
              </c:pt>
              <c:pt idx="8157">
                <c:v>41.701099999999997</c:v>
              </c:pt>
              <c:pt idx="8158">
                <c:v>41.701099999999997</c:v>
              </c:pt>
              <c:pt idx="8159">
                <c:v>41.701099999999997</c:v>
              </c:pt>
              <c:pt idx="8160">
                <c:v>41.686100000000003</c:v>
              </c:pt>
              <c:pt idx="8161">
                <c:v>41.686100000000003</c:v>
              </c:pt>
              <c:pt idx="8162">
                <c:v>41.686100000000003</c:v>
              </c:pt>
              <c:pt idx="8163">
                <c:v>41.686100000000003</c:v>
              </c:pt>
              <c:pt idx="8164">
                <c:v>41.686100000000003</c:v>
              </c:pt>
              <c:pt idx="8165">
                <c:v>41.686100000000003</c:v>
              </c:pt>
              <c:pt idx="8166">
                <c:v>41.686100000000003</c:v>
              </c:pt>
              <c:pt idx="8167">
                <c:v>41.686100000000003</c:v>
              </c:pt>
              <c:pt idx="8168">
                <c:v>41.5931</c:v>
              </c:pt>
              <c:pt idx="8169">
                <c:v>41.5931</c:v>
              </c:pt>
              <c:pt idx="8170">
                <c:v>41.5931</c:v>
              </c:pt>
              <c:pt idx="8171">
                <c:v>41.5931</c:v>
              </c:pt>
              <c:pt idx="8172">
                <c:v>41.498199999999997</c:v>
              </c:pt>
              <c:pt idx="8173">
                <c:v>41.498199999999997</c:v>
              </c:pt>
              <c:pt idx="8174">
                <c:v>41.498199999999997</c:v>
              </c:pt>
              <c:pt idx="8175">
                <c:v>41.498199999999997</c:v>
              </c:pt>
              <c:pt idx="8176">
                <c:v>41.498199999999997</c:v>
              </c:pt>
              <c:pt idx="8177">
                <c:v>41.498199999999997</c:v>
              </c:pt>
              <c:pt idx="8178">
                <c:v>41.462400000000002</c:v>
              </c:pt>
              <c:pt idx="8179">
                <c:v>41.462400000000002</c:v>
              </c:pt>
              <c:pt idx="8180">
                <c:v>41.413699999999999</c:v>
              </c:pt>
              <c:pt idx="8181">
                <c:v>41.413699999999999</c:v>
              </c:pt>
              <c:pt idx="8182">
                <c:v>41.413699999999999</c:v>
              </c:pt>
              <c:pt idx="8183">
                <c:v>41.346600000000002</c:v>
              </c:pt>
              <c:pt idx="8184">
                <c:v>41.345800000000004</c:v>
              </c:pt>
              <c:pt idx="8185">
                <c:v>41.345800000000004</c:v>
              </c:pt>
              <c:pt idx="8186">
                <c:v>41.345800000000004</c:v>
              </c:pt>
              <c:pt idx="8187">
                <c:v>41.345800000000004</c:v>
              </c:pt>
              <c:pt idx="8188">
                <c:v>41.345800000000004</c:v>
              </c:pt>
              <c:pt idx="8189">
                <c:v>41.331099999999999</c:v>
              </c:pt>
              <c:pt idx="8190">
                <c:v>41.331099999999999</c:v>
              </c:pt>
              <c:pt idx="8191">
                <c:v>41.331099999999999</c:v>
              </c:pt>
              <c:pt idx="8192">
                <c:v>41.331099999999999</c:v>
              </c:pt>
              <c:pt idx="8193">
                <c:v>41.331099999999999</c:v>
              </c:pt>
              <c:pt idx="8194">
                <c:v>41.127700000000004</c:v>
              </c:pt>
              <c:pt idx="8195">
                <c:v>40.989400000000003</c:v>
              </c:pt>
              <c:pt idx="8196">
                <c:v>40.989400000000003</c:v>
              </c:pt>
              <c:pt idx="8197">
                <c:v>40.989400000000003</c:v>
              </c:pt>
              <c:pt idx="8198">
                <c:v>40.877400000000002</c:v>
              </c:pt>
              <c:pt idx="8199">
                <c:v>40.8765</c:v>
              </c:pt>
              <c:pt idx="8200">
                <c:v>40.8765</c:v>
              </c:pt>
              <c:pt idx="8201">
                <c:v>40.8765</c:v>
              </c:pt>
              <c:pt idx="8202">
                <c:v>40.8765</c:v>
              </c:pt>
              <c:pt idx="8203">
                <c:v>40.8765</c:v>
              </c:pt>
              <c:pt idx="8204">
                <c:v>40.762899999999995</c:v>
              </c:pt>
              <c:pt idx="8205">
                <c:v>40.762899999999995</c:v>
              </c:pt>
              <c:pt idx="8206">
                <c:v>40.742800000000003</c:v>
              </c:pt>
              <c:pt idx="8207">
                <c:v>40.742800000000003</c:v>
              </c:pt>
              <c:pt idx="8208">
                <c:v>40.742800000000003</c:v>
              </c:pt>
              <c:pt idx="8209">
                <c:v>40.742800000000003</c:v>
              </c:pt>
              <c:pt idx="8210">
                <c:v>40.742800000000003</c:v>
              </c:pt>
              <c:pt idx="8211">
                <c:v>40.730400000000003</c:v>
              </c:pt>
              <c:pt idx="8212">
                <c:v>40.729900000000001</c:v>
              </c:pt>
              <c:pt idx="8213">
                <c:v>40.532699999999998</c:v>
              </c:pt>
              <c:pt idx="8214">
                <c:v>40.252900000000004</c:v>
              </c:pt>
              <c:pt idx="8215">
                <c:v>40.252900000000004</c:v>
              </c:pt>
              <c:pt idx="8216">
                <c:v>40.252900000000004</c:v>
              </c:pt>
              <c:pt idx="8217">
                <c:v>40.252900000000004</c:v>
              </c:pt>
              <c:pt idx="8218">
                <c:v>40.252900000000004</c:v>
              </c:pt>
              <c:pt idx="8219">
                <c:v>40.252900000000004</c:v>
              </c:pt>
              <c:pt idx="8220">
                <c:v>40.252900000000004</c:v>
              </c:pt>
              <c:pt idx="8221">
                <c:v>40.141799999999996</c:v>
              </c:pt>
              <c:pt idx="8222">
                <c:v>40.141799999999996</c:v>
              </c:pt>
              <c:pt idx="8223">
                <c:v>40.141799999999996</c:v>
              </c:pt>
              <c:pt idx="8224">
                <c:v>40.141799999999996</c:v>
              </c:pt>
              <c:pt idx="8225">
                <c:v>40.042899999999996</c:v>
              </c:pt>
              <c:pt idx="8226">
                <c:v>39.709100000000007</c:v>
              </c:pt>
              <c:pt idx="8227">
                <c:v>39.6631</c:v>
              </c:pt>
              <c:pt idx="8228">
                <c:v>39.2102</c:v>
              </c:pt>
              <c:pt idx="8229">
                <c:v>39.2102</c:v>
              </c:pt>
              <c:pt idx="8230">
                <c:v>38.948599999999999</c:v>
              </c:pt>
              <c:pt idx="8231">
                <c:v>37.039500000000004</c:v>
              </c:pt>
              <c:pt idx="8232">
                <c:v>36.433300000000003</c:v>
              </c:pt>
              <c:pt idx="8233">
                <c:v>36.225300000000004</c:v>
              </c:pt>
              <c:pt idx="8234">
                <c:v>36.218299999999999</c:v>
              </c:pt>
              <c:pt idx="8235">
                <c:v>35.750399999999999</c:v>
              </c:pt>
              <c:pt idx="8236">
                <c:v>35.6858</c:v>
              </c:pt>
              <c:pt idx="8237">
                <c:v>35.6858</c:v>
              </c:pt>
              <c:pt idx="8238">
                <c:v>35.6404</c:v>
              </c:pt>
              <c:pt idx="8239">
                <c:v>35.549499999999995</c:v>
              </c:pt>
              <c:pt idx="8240">
                <c:v>35.102800000000002</c:v>
              </c:pt>
              <c:pt idx="8241">
                <c:v>34.851100000000002</c:v>
              </c:pt>
              <c:pt idx="8242">
                <c:v>29.332300000000004</c:v>
              </c:pt>
              <c:pt idx="8243">
                <c:v>23.122699999999998</c:v>
              </c:pt>
              <c:pt idx="8244">
                <c:v>23.122699999999998</c:v>
              </c:pt>
              <c:pt idx="8245">
                <c:v>23.117800000000003</c:v>
              </c:pt>
              <c:pt idx="8246">
                <c:v>23.117800000000003</c:v>
              </c:pt>
              <c:pt idx="8247">
                <c:v>23.117800000000003</c:v>
              </c:pt>
              <c:pt idx="8248">
                <c:v>23.117800000000003</c:v>
              </c:pt>
              <c:pt idx="8249">
                <c:v>23.0044</c:v>
              </c:pt>
              <c:pt idx="8250">
                <c:v>23.0044</c:v>
              </c:pt>
              <c:pt idx="8251">
                <c:v>23.0044</c:v>
              </c:pt>
              <c:pt idx="8252">
                <c:v>23.0044</c:v>
              </c:pt>
              <c:pt idx="8253">
                <c:v>22.723799999999997</c:v>
              </c:pt>
              <c:pt idx="8254">
                <c:v>20.247899999999998</c:v>
              </c:pt>
              <c:pt idx="8255">
                <c:v>20.1495</c:v>
              </c:pt>
              <c:pt idx="8256">
                <c:v>20.1495</c:v>
              </c:pt>
              <c:pt idx="8257">
                <c:v>19.9038</c:v>
              </c:pt>
              <c:pt idx="8258">
                <c:v>19.9038</c:v>
              </c:pt>
              <c:pt idx="8259">
                <c:v>19.9038</c:v>
              </c:pt>
              <c:pt idx="8260">
                <c:v>19.893599999999999</c:v>
              </c:pt>
              <c:pt idx="8261">
                <c:v>19.893599999999999</c:v>
              </c:pt>
              <c:pt idx="8262">
                <c:v>19.893599999999999</c:v>
              </c:pt>
              <c:pt idx="8263">
                <c:v>19.893599999999999</c:v>
              </c:pt>
              <c:pt idx="8264">
                <c:v>19.8568</c:v>
              </c:pt>
              <c:pt idx="8265">
                <c:v>19.758099999999999</c:v>
              </c:pt>
              <c:pt idx="8266">
                <c:v>19.6676</c:v>
              </c:pt>
              <c:pt idx="8267">
                <c:v>19.618999999999996</c:v>
              </c:pt>
              <c:pt idx="8268">
                <c:v>19.581999999999997</c:v>
              </c:pt>
              <c:pt idx="8269">
                <c:v>19.581999999999997</c:v>
              </c:pt>
              <c:pt idx="8270">
                <c:v>19.4527</c:v>
              </c:pt>
              <c:pt idx="8271">
                <c:v>19.366600000000002</c:v>
              </c:pt>
              <c:pt idx="8272">
                <c:v>19.361800000000002</c:v>
              </c:pt>
              <c:pt idx="8273">
                <c:v>19.361800000000002</c:v>
              </c:pt>
              <c:pt idx="8274">
                <c:v>19.361800000000002</c:v>
              </c:pt>
              <c:pt idx="8275">
                <c:v>19.330900000000003</c:v>
              </c:pt>
              <c:pt idx="8276">
                <c:v>19.330900000000003</c:v>
              </c:pt>
              <c:pt idx="8277">
                <c:v>19.330900000000003</c:v>
              </c:pt>
              <c:pt idx="8278">
                <c:v>19.330900000000003</c:v>
              </c:pt>
              <c:pt idx="8279">
                <c:v>18.574999999999999</c:v>
              </c:pt>
              <c:pt idx="8280">
                <c:v>18.574999999999999</c:v>
              </c:pt>
              <c:pt idx="8281">
                <c:v>18.034399999999998</c:v>
              </c:pt>
              <c:pt idx="8282">
                <c:v>18.023199999999999</c:v>
              </c:pt>
              <c:pt idx="8283">
                <c:v>18.017399999999999</c:v>
              </c:pt>
              <c:pt idx="8284">
                <c:v>18.0151</c:v>
              </c:pt>
              <c:pt idx="8285">
                <c:v>18.013999999999999</c:v>
              </c:pt>
              <c:pt idx="8286">
                <c:v>18.009999999999998</c:v>
              </c:pt>
              <c:pt idx="8287">
                <c:v>18.002500000000001</c:v>
              </c:pt>
              <c:pt idx="8288">
                <c:v>17.908200000000001</c:v>
              </c:pt>
              <c:pt idx="8289">
                <c:v>17.619</c:v>
              </c:pt>
              <c:pt idx="8290">
                <c:v>17.619</c:v>
              </c:pt>
              <c:pt idx="8291">
                <c:v>17.619</c:v>
              </c:pt>
              <c:pt idx="8292">
                <c:v>17.565000000000001</c:v>
              </c:pt>
              <c:pt idx="8293">
                <c:v>17.3276</c:v>
              </c:pt>
              <c:pt idx="8294">
                <c:v>17.3276</c:v>
              </c:pt>
              <c:pt idx="8295">
                <c:v>17.3276</c:v>
              </c:pt>
              <c:pt idx="8296">
                <c:v>17.316100000000002</c:v>
              </c:pt>
              <c:pt idx="8297">
                <c:v>17.310300000000002</c:v>
              </c:pt>
              <c:pt idx="8298">
                <c:v>17.310300000000002</c:v>
              </c:pt>
              <c:pt idx="8299">
                <c:v>17.310300000000002</c:v>
              </c:pt>
              <c:pt idx="8300">
                <c:v>17.310300000000002</c:v>
              </c:pt>
              <c:pt idx="8301">
                <c:v>17.291799999999999</c:v>
              </c:pt>
              <c:pt idx="8302">
                <c:v>17.291799999999999</c:v>
              </c:pt>
              <c:pt idx="8303">
                <c:v>17.266099999999998</c:v>
              </c:pt>
              <c:pt idx="8304">
                <c:v>17.266099999999998</c:v>
              </c:pt>
              <c:pt idx="8305">
                <c:v>17.266099999999998</c:v>
              </c:pt>
              <c:pt idx="8306">
                <c:v>17.224399999999999</c:v>
              </c:pt>
              <c:pt idx="8307">
                <c:v>16.996600000000001</c:v>
              </c:pt>
              <c:pt idx="8308">
                <c:v>16.996600000000001</c:v>
              </c:pt>
              <c:pt idx="8309">
                <c:v>16.86</c:v>
              </c:pt>
              <c:pt idx="8310">
                <c:v>16.86</c:v>
              </c:pt>
              <c:pt idx="8311">
                <c:v>16.86</c:v>
              </c:pt>
              <c:pt idx="8312">
                <c:v>16.86</c:v>
              </c:pt>
              <c:pt idx="8313">
                <c:v>16.648400000000002</c:v>
              </c:pt>
              <c:pt idx="8314">
                <c:v>16.648400000000002</c:v>
              </c:pt>
              <c:pt idx="8315">
                <c:v>15.818200000000001</c:v>
              </c:pt>
              <c:pt idx="8316">
                <c:v>14.693199999999999</c:v>
              </c:pt>
              <c:pt idx="8317">
                <c:v>14.6669</c:v>
              </c:pt>
              <c:pt idx="8318">
                <c:v>14.6669</c:v>
              </c:pt>
              <c:pt idx="8319">
                <c:v>14.624700000000001</c:v>
              </c:pt>
              <c:pt idx="8320">
                <c:v>14.535999999999998</c:v>
              </c:pt>
              <c:pt idx="8321">
                <c:v>14.535999999999998</c:v>
              </c:pt>
              <c:pt idx="8322">
                <c:v>14.535999999999998</c:v>
              </c:pt>
              <c:pt idx="8323">
                <c:v>14.280999999999999</c:v>
              </c:pt>
              <c:pt idx="8324">
                <c:v>14.263100000000001</c:v>
              </c:pt>
              <c:pt idx="8325">
                <c:v>14.263100000000001</c:v>
              </c:pt>
              <c:pt idx="8326">
                <c:v>14.2287</c:v>
              </c:pt>
              <c:pt idx="8327">
                <c:v>14.2287</c:v>
              </c:pt>
              <c:pt idx="8328">
                <c:v>14.174100000000001</c:v>
              </c:pt>
              <c:pt idx="8329">
                <c:v>14.0746</c:v>
              </c:pt>
              <c:pt idx="8330">
                <c:v>13.918700000000001</c:v>
              </c:pt>
              <c:pt idx="8331">
                <c:v>13.804500000000001</c:v>
              </c:pt>
              <c:pt idx="8332">
                <c:v>13.800400000000002</c:v>
              </c:pt>
              <c:pt idx="8333">
                <c:v>13.795500000000001</c:v>
              </c:pt>
              <c:pt idx="8334">
                <c:v>13.7942</c:v>
              </c:pt>
              <c:pt idx="8335">
                <c:v>13.7942</c:v>
              </c:pt>
              <c:pt idx="8336">
                <c:v>13.778600000000001</c:v>
              </c:pt>
              <c:pt idx="8337">
                <c:v>13.7683</c:v>
              </c:pt>
              <c:pt idx="8338">
                <c:v>13.7683</c:v>
              </c:pt>
              <c:pt idx="8339">
                <c:v>13.7683</c:v>
              </c:pt>
              <c:pt idx="8340">
                <c:v>13.7683</c:v>
              </c:pt>
              <c:pt idx="8341">
                <c:v>13.693899999999999</c:v>
              </c:pt>
              <c:pt idx="8342">
                <c:v>13.693899999999999</c:v>
              </c:pt>
              <c:pt idx="8343">
                <c:v>13.693899999999999</c:v>
              </c:pt>
              <c:pt idx="8344">
                <c:v>13.693899999999999</c:v>
              </c:pt>
              <c:pt idx="8345">
                <c:v>13.693899999999999</c:v>
              </c:pt>
              <c:pt idx="8346">
                <c:v>13.693899999999999</c:v>
              </c:pt>
              <c:pt idx="8347">
                <c:v>13.6487</c:v>
              </c:pt>
              <c:pt idx="8348">
                <c:v>13.6469</c:v>
              </c:pt>
              <c:pt idx="8349">
                <c:v>13.6455</c:v>
              </c:pt>
              <c:pt idx="8350">
                <c:v>13.6395</c:v>
              </c:pt>
              <c:pt idx="8351">
                <c:v>13.6395</c:v>
              </c:pt>
              <c:pt idx="8352">
                <c:v>13.6395</c:v>
              </c:pt>
              <c:pt idx="8353">
                <c:v>13.6395</c:v>
              </c:pt>
              <c:pt idx="8354">
                <c:v>13.6379</c:v>
              </c:pt>
              <c:pt idx="8355">
                <c:v>13.6379</c:v>
              </c:pt>
              <c:pt idx="8356">
                <c:v>13.6379</c:v>
              </c:pt>
              <c:pt idx="8357">
                <c:v>13.6379</c:v>
              </c:pt>
              <c:pt idx="8358">
                <c:v>13.6325</c:v>
              </c:pt>
              <c:pt idx="8359">
                <c:v>13.6325</c:v>
              </c:pt>
              <c:pt idx="8360">
                <c:v>13.6325</c:v>
              </c:pt>
              <c:pt idx="8361">
                <c:v>13.6325</c:v>
              </c:pt>
              <c:pt idx="8362">
                <c:v>13.6325</c:v>
              </c:pt>
              <c:pt idx="8363">
                <c:v>13.6325</c:v>
              </c:pt>
              <c:pt idx="8364">
                <c:v>13.630800000000001</c:v>
              </c:pt>
              <c:pt idx="8365">
                <c:v>13.630800000000001</c:v>
              </c:pt>
              <c:pt idx="8366">
                <c:v>13.630599999999999</c:v>
              </c:pt>
              <c:pt idx="8367">
                <c:v>13.630599999999999</c:v>
              </c:pt>
              <c:pt idx="8368">
                <c:v>13.630599999999999</c:v>
              </c:pt>
              <c:pt idx="8369">
                <c:v>13.630599999999999</c:v>
              </c:pt>
              <c:pt idx="8370">
                <c:v>13.625</c:v>
              </c:pt>
              <c:pt idx="8371">
                <c:v>13.5997</c:v>
              </c:pt>
              <c:pt idx="8372">
                <c:v>13.592000000000001</c:v>
              </c:pt>
              <c:pt idx="8373">
                <c:v>13.574900000000001</c:v>
              </c:pt>
              <c:pt idx="8374">
                <c:v>13.574900000000001</c:v>
              </c:pt>
              <c:pt idx="8375">
                <c:v>13.574900000000001</c:v>
              </c:pt>
              <c:pt idx="8376">
                <c:v>13.574900000000001</c:v>
              </c:pt>
              <c:pt idx="8377">
                <c:v>13.3687</c:v>
              </c:pt>
              <c:pt idx="8378">
                <c:v>13.3687</c:v>
              </c:pt>
              <c:pt idx="8379">
                <c:v>13.363</c:v>
              </c:pt>
              <c:pt idx="8380">
                <c:v>13.273700000000002</c:v>
              </c:pt>
              <c:pt idx="8381">
                <c:v>13.273700000000002</c:v>
              </c:pt>
              <c:pt idx="8382">
                <c:v>13.262999999999998</c:v>
              </c:pt>
              <c:pt idx="8383">
                <c:v>13.246600000000001</c:v>
              </c:pt>
              <c:pt idx="8384">
                <c:v>13.1638</c:v>
              </c:pt>
              <c:pt idx="8385">
                <c:v>13.113100000000001</c:v>
              </c:pt>
              <c:pt idx="8386">
                <c:v>13.113100000000001</c:v>
              </c:pt>
              <c:pt idx="8387">
                <c:v>13.113100000000001</c:v>
              </c:pt>
              <c:pt idx="8388">
                <c:v>13.113100000000001</c:v>
              </c:pt>
              <c:pt idx="8389">
                <c:v>13.107800000000001</c:v>
              </c:pt>
              <c:pt idx="8390">
                <c:v>12.9742</c:v>
              </c:pt>
              <c:pt idx="8391">
                <c:v>12.959999999999999</c:v>
              </c:pt>
              <c:pt idx="8392">
                <c:v>12.959999999999999</c:v>
              </c:pt>
              <c:pt idx="8393">
                <c:v>12.959999999999999</c:v>
              </c:pt>
              <c:pt idx="8394">
                <c:v>12.933399999999999</c:v>
              </c:pt>
              <c:pt idx="8395">
                <c:v>12.933399999999999</c:v>
              </c:pt>
              <c:pt idx="8396">
                <c:v>12.869899999999999</c:v>
              </c:pt>
              <c:pt idx="8397">
                <c:v>12.866999999999999</c:v>
              </c:pt>
              <c:pt idx="8398">
                <c:v>12.8634</c:v>
              </c:pt>
              <c:pt idx="8399">
                <c:v>12.8634</c:v>
              </c:pt>
              <c:pt idx="8400">
                <c:v>12.8634</c:v>
              </c:pt>
              <c:pt idx="8401">
                <c:v>12.846</c:v>
              </c:pt>
              <c:pt idx="8402">
                <c:v>12.846</c:v>
              </c:pt>
              <c:pt idx="8403">
                <c:v>12.822900000000001</c:v>
              </c:pt>
              <c:pt idx="8404">
                <c:v>12.822900000000001</c:v>
              </c:pt>
              <c:pt idx="8405">
                <c:v>12.822900000000001</c:v>
              </c:pt>
              <c:pt idx="8406">
                <c:v>12.822900000000001</c:v>
              </c:pt>
              <c:pt idx="8407">
                <c:v>12.822900000000001</c:v>
              </c:pt>
              <c:pt idx="8408">
                <c:v>12.822900000000001</c:v>
              </c:pt>
              <c:pt idx="8409">
                <c:v>12.822800000000001</c:v>
              </c:pt>
              <c:pt idx="8410">
                <c:v>12.8222</c:v>
              </c:pt>
              <c:pt idx="8411">
                <c:v>12.8124</c:v>
              </c:pt>
              <c:pt idx="8412">
                <c:v>12.807700000000001</c:v>
              </c:pt>
              <c:pt idx="8413">
                <c:v>12.7692</c:v>
              </c:pt>
              <c:pt idx="8414">
                <c:v>12.742800000000001</c:v>
              </c:pt>
              <c:pt idx="8415">
                <c:v>12.742800000000001</c:v>
              </c:pt>
              <c:pt idx="8416">
                <c:v>12.734999999999999</c:v>
              </c:pt>
              <c:pt idx="8417">
                <c:v>12.734999999999999</c:v>
              </c:pt>
              <c:pt idx="8418">
                <c:v>12.734999999999999</c:v>
              </c:pt>
              <c:pt idx="8419">
                <c:v>12.7256</c:v>
              </c:pt>
              <c:pt idx="8420">
                <c:v>12.712400000000001</c:v>
              </c:pt>
              <c:pt idx="8421">
                <c:v>12.712400000000001</c:v>
              </c:pt>
              <c:pt idx="8422">
                <c:v>12.712400000000001</c:v>
              </c:pt>
              <c:pt idx="8423">
                <c:v>12.5929</c:v>
              </c:pt>
              <c:pt idx="8424">
                <c:v>12.537999999999998</c:v>
              </c:pt>
              <c:pt idx="8425">
                <c:v>12.529399999999999</c:v>
              </c:pt>
              <c:pt idx="8426">
                <c:v>12.430200000000001</c:v>
              </c:pt>
              <c:pt idx="8427">
                <c:v>12.430200000000001</c:v>
              </c:pt>
              <c:pt idx="8428">
                <c:v>12.430200000000001</c:v>
              </c:pt>
              <c:pt idx="8429">
                <c:v>12.430200000000001</c:v>
              </c:pt>
              <c:pt idx="8430">
                <c:v>12.394399999999999</c:v>
              </c:pt>
              <c:pt idx="8431">
                <c:v>12.394399999999999</c:v>
              </c:pt>
              <c:pt idx="8432">
                <c:v>12.3714</c:v>
              </c:pt>
              <c:pt idx="8433">
                <c:v>12.325799999999999</c:v>
              </c:pt>
              <c:pt idx="8434">
                <c:v>12.2852</c:v>
              </c:pt>
              <c:pt idx="8435">
                <c:v>12.277100000000001</c:v>
              </c:pt>
              <c:pt idx="8436">
                <c:v>12.277100000000001</c:v>
              </c:pt>
              <c:pt idx="8437">
                <c:v>12.277100000000001</c:v>
              </c:pt>
              <c:pt idx="8438">
                <c:v>12.277100000000001</c:v>
              </c:pt>
              <c:pt idx="8439">
                <c:v>12.122499999999999</c:v>
              </c:pt>
              <c:pt idx="8440">
                <c:v>12.0932</c:v>
              </c:pt>
              <c:pt idx="8441">
                <c:v>12.064</c:v>
              </c:pt>
              <c:pt idx="8442">
                <c:v>12.064</c:v>
              </c:pt>
              <c:pt idx="8443">
                <c:v>12.064</c:v>
              </c:pt>
              <c:pt idx="8444">
                <c:v>12.0625</c:v>
              </c:pt>
              <c:pt idx="8445">
                <c:v>11.9298</c:v>
              </c:pt>
              <c:pt idx="8446">
                <c:v>11.450800000000001</c:v>
              </c:pt>
              <c:pt idx="8447">
                <c:v>11.450800000000001</c:v>
              </c:pt>
              <c:pt idx="8448">
                <c:v>11.450800000000001</c:v>
              </c:pt>
              <c:pt idx="8449">
                <c:v>11.450800000000001</c:v>
              </c:pt>
              <c:pt idx="8450">
                <c:v>11.395800000000001</c:v>
              </c:pt>
              <c:pt idx="8451">
                <c:v>11.395800000000001</c:v>
              </c:pt>
              <c:pt idx="8452">
                <c:v>11.378900000000002</c:v>
              </c:pt>
              <c:pt idx="8453">
                <c:v>11.324400000000001</c:v>
              </c:pt>
              <c:pt idx="8454">
                <c:v>11.0427</c:v>
              </c:pt>
              <c:pt idx="8455">
                <c:v>11.000400000000001</c:v>
              </c:pt>
              <c:pt idx="8456">
                <c:v>10.9236</c:v>
              </c:pt>
              <c:pt idx="8457">
                <c:v>10.9236</c:v>
              </c:pt>
              <c:pt idx="8458">
                <c:v>10.914999999999999</c:v>
              </c:pt>
              <c:pt idx="8459">
                <c:v>10.7525</c:v>
              </c:pt>
              <c:pt idx="8460">
                <c:v>10.7525</c:v>
              </c:pt>
              <c:pt idx="8461">
                <c:v>10.5951</c:v>
              </c:pt>
              <c:pt idx="8462">
                <c:v>10.543200000000001</c:v>
              </c:pt>
              <c:pt idx="8463">
                <c:v>10.543200000000001</c:v>
              </c:pt>
              <c:pt idx="8464">
                <c:v>10.479800000000001</c:v>
              </c:pt>
              <c:pt idx="8465">
                <c:v>10.475100000000001</c:v>
              </c:pt>
              <c:pt idx="8466">
                <c:v>10.475100000000001</c:v>
              </c:pt>
              <c:pt idx="8467">
                <c:v>10.411800000000001</c:v>
              </c:pt>
              <c:pt idx="8468">
                <c:v>10.411800000000001</c:v>
              </c:pt>
              <c:pt idx="8469">
                <c:v>10.398300000000001</c:v>
              </c:pt>
              <c:pt idx="8470">
                <c:v>10.355400000000001</c:v>
              </c:pt>
              <c:pt idx="8471">
                <c:v>9.9526000000000003</c:v>
              </c:pt>
              <c:pt idx="8472">
                <c:v>9.9491000000000014</c:v>
              </c:pt>
              <c:pt idx="8473">
                <c:v>9.9445999999999994</c:v>
              </c:pt>
              <c:pt idx="8474">
                <c:v>9.9445999999999994</c:v>
              </c:pt>
              <c:pt idx="8475">
                <c:v>9.9445999999999994</c:v>
              </c:pt>
              <c:pt idx="8476">
                <c:v>9.9445999999999994</c:v>
              </c:pt>
              <c:pt idx="8477">
                <c:v>9.9445999999999994</c:v>
              </c:pt>
              <c:pt idx="8478">
                <c:v>9.927999999999999</c:v>
              </c:pt>
              <c:pt idx="8479">
                <c:v>9.927999999999999</c:v>
              </c:pt>
              <c:pt idx="8480">
                <c:v>9.927999999999999</c:v>
              </c:pt>
              <c:pt idx="8481">
                <c:v>9.927999999999999</c:v>
              </c:pt>
              <c:pt idx="8482">
                <c:v>9.927999999999999</c:v>
              </c:pt>
              <c:pt idx="8483">
                <c:v>9.927999999999999</c:v>
              </c:pt>
              <c:pt idx="8484">
                <c:v>9.927999999999999</c:v>
              </c:pt>
              <c:pt idx="8485">
                <c:v>9.927999999999999</c:v>
              </c:pt>
              <c:pt idx="8486">
                <c:v>9.9267000000000003</c:v>
              </c:pt>
              <c:pt idx="8487">
                <c:v>9.9267000000000003</c:v>
              </c:pt>
              <c:pt idx="8488">
                <c:v>9.9267000000000003</c:v>
              </c:pt>
              <c:pt idx="8489">
                <c:v>9.9267000000000003</c:v>
              </c:pt>
              <c:pt idx="8490">
                <c:v>9.9267000000000003</c:v>
              </c:pt>
              <c:pt idx="8491">
                <c:v>9.9267000000000003</c:v>
              </c:pt>
              <c:pt idx="8492">
                <c:v>9.9267000000000003</c:v>
              </c:pt>
              <c:pt idx="8493">
                <c:v>9.9267000000000003</c:v>
              </c:pt>
              <c:pt idx="8494">
                <c:v>9.9267000000000003</c:v>
              </c:pt>
              <c:pt idx="8495">
                <c:v>9.9252000000000002</c:v>
              </c:pt>
              <c:pt idx="8496">
                <c:v>9.9232999999999993</c:v>
              </c:pt>
              <c:pt idx="8497">
                <c:v>9.8856999999999999</c:v>
              </c:pt>
              <c:pt idx="8498">
                <c:v>9.7477</c:v>
              </c:pt>
              <c:pt idx="8499">
                <c:v>9.6552000000000007</c:v>
              </c:pt>
              <c:pt idx="8500">
                <c:v>9.6191999999999993</c:v>
              </c:pt>
              <c:pt idx="8501">
                <c:v>9.3448999999999991</c:v>
              </c:pt>
              <c:pt idx="8502">
                <c:v>9.3448999999999991</c:v>
              </c:pt>
              <c:pt idx="8503">
                <c:v>9.3448999999999991</c:v>
              </c:pt>
              <c:pt idx="8504">
                <c:v>8.8227000000000011</c:v>
              </c:pt>
              <c:pt idx="8505">
                <c:v>8.6081000000000003</c:v>
              </c:pt>
              <c:pt idx="8506">
                <c:v>8.2967999999999993</c:v>
              </c:pt>
              <c:pt idx="8507">
                <c:v>8.2967999999999993</c:v>
              </c:pt>
              <c:pt idx="8508">
                <c:v>8.2150999999999996</c:v>
              </c:pt>
              <c:pt idx="8509">
                <c:v>8.2150999999999996</c:v>
              </c:pt>
              <c:pt idx="8510">
                <c:v>8.2150999999999996</c:v>
              </c:pt>
              <c:pt idx="8511">
                <c:v>8.2150999999999996</c:v>
              </c:pt>
              <c:pt idx="8512">
                <c:v>8.2150999999999996</c:v>
              </c:pt>
              <c:pt idx="8513">
                <c:v>8.2150999999999996</c:v>
              </c:pt>
              <c:pt idx="8514">
                <c:v>8.1957000000000004</c:v>
              </c:pt>
              <c:pt idx="8515">
                <c:v>8.1957000000000004</c:v>
              </c:pt>
              <c:pt idx="8516">
                <c:v>8.1919000000000004</c:v>
              </c:pt>
              <c:pt idx="8517">
                <c:v>8.1919000000000004</c:v>
              </c:pt>
              <c:pt idx="8518">
                <c:v>8.1919000000000004</c:v>
              </c:pt>
              <c:pt idx="8519">
                <c:v>8.1919000000000004</c:v>
              </c:pt>
              <c:pt idx="8520">
                <c:v>8.1239999999999988</c:v>
              </c:pt>
              <c:pt idx="8521">
                <c:v>7.5119999999999996</c:v>
              </c:pt>
              <c:pt idx="8522">
                <c:v>7.3638000000000003</c:v>
              </c:pt>
              <c:pt idx="8523">
                <c:v>7.3638000000000003</c:v>
              </c:pt>
              <c:pt idx="8524">
                <c:v>7.3404999999999996</c:v>
              </c:pt>
              <c:pt idx="8525">
                <c:v>7.3258000000000001</c:v>
              </c:pt>
              <c:pt idx="8526">
                <c:v>7.3258000000000001</c:v>
              </c:pt>
              <c:pt idx="8527">
                <c:v>7.3258000000000001</c:v>
              </c:pt>
              <c:pt idx="8528">
                <c:v>7.3258000000000001</c:v>
              </c:pt>
              <c:pt idx="8529">
                <c:v>7.3258000000000001</c:v>
              </c:pt>
              <c:pt idx="8530">
                <c:v>7.3258000000000001</c:v>
              </c:pt>
              <c:pt idx="8531">
                <c:v>7.3252999999999995</c:v>
              </c:pt>
              <c:pt idx="8532">
                <c:v>7.3252999999999995</c:v>
              </c:pt>
              <c:pt idx="8533">
                <c:v>7.3192000000000004</c:v>
              </c:pt>
              <c:pt idx="8534">
                <c:v>7.3177000000000003</c:v>
              </c:pt>
              <c:pt idx="8535">
                <c:v>7.0934999999999997</c:v>
              </c:pt>
              <c:pt idx="8536">
                <c:v>7.0934999999999997</c:v>
              </c:pt>
              <c:pt idx="8537">
                <c:v>7.0934999999999997</c:v>
              </c:pt>
              <c:pt idx="8538">
                <c:v>7.0632999999999999</c:v>
              </c:pt>
              <c:pt idx="8539">
                <c:v>7.0632999999999999</c:v>
              </c:pt>
              <c:pt idx="8540">
                <c:v>7.0549999999999997</c:v>
              </c:pt>
              <c:pt idx="8541">
                <c:v>6.6885000000000003</c:v>
              </c:pt>
              <c:pt idx="8542">
                <c:v>6.0347999999999997</c:v>
              </c:pt>
              <c:pt idx="8543">
                <c:v>6.0289000000000001</c:v>
              </c:pt>
              <c:pt idx="8544">
                <c:v>5.3799000000000001</c:v>
              </c:pt>
              <c:pt idx="8545">
                <c:v>4.9260000000000002</c:v>
              </c:pt>
              <c:pt idx="8546">
                <c:v>4.9260000000000002</c:v>
              </c:pt>
              <c:pt idx="8547">
                <c:v>4.9049999999999994</c:v>
              </c:pt>
              <c:pt idx="8548">
                <c:v>4.9049999999999994</c:v>
              </c:pt>
              <c:pt idx="8549">
                <c:v>4.8757000000000001</c:v>
              </c:pt>
              <c:pt idx="8550">
                <c:v>4.8757000000000001</c:v>
              </c:pt>
              <c:pt idx="8551">
                <c:v>4.8757000000000001</c:v>
              </c:pt>
              <c:pt idx="8552">
                <c:v>4.8757000000000001</c:v>
              </c:pt>
              <c:pt idx="8553">
                <c:v>4.8564999999999996</c:v>
              </c:pt>
              <c:pt idx="8554">
                <c:v>4.8564999999999996</c:v>
              </c:pt>
              <c:pt idx="8555">
                <c:v>4.8564999999999996</c:v>
              </c:pt>
              <c:pt idx="8556">
                <c:v>4.8564999999999996</c:v>
              </c:pt>
              <c:pt idx="8557">
                <c:v>4.8564999999999996</c:v>
              </c:pt>
              <c:pt idx="8558">
                <c:v>4.8564999999999996</c:v>
              </c:pt>
              <c:pt idx="8559">
                <c:v>4.8564999999999996</c:v>
              </c:pt>
              <c:pt idx="8560">
                <c:v>4.8400999999999996</c:v>
              </c:pt>
              <c:pt idx="8561">
                <c:v>4.8400999999999996</c:v>
              </c:pt>
              <c:pt idx="8562">
                <c:v>4.8314000000000004</c:v>
              </c:pt>
              <c:pt idx="8563">
                <c:v>4.8314000000000004</c:v>
              </c:pt>
              <c:pt idx="8564">
                <c:v>4.8314000000000004</c:v>
              </c:pt>
              <c:pt idx="8565">
                <c:v>4.8314000000000004</c:v>
              </c:pt>
              <c:pt idx="8566">
                <c:v>4.8314000000000004</c:v>
              </c:pt>
              <c:pt idx="8567">
                <c:v>4.8314000000000004</c:v>
              </c:pt>
              <c:pt idx="8568">
                <c:v>4.8259999999999996</c:v>
              </c:pt>
              <c:pt idx="8569">
                <c:v>4.8259999999999996</c:v>
              </c:pt>
              <c:pt idx="8570">
                <c:v>4.8259999999999996</c:v>
              </c:pt>
              <c:pt idx="8571">
                <c:v>4.8259999999999996</c:v>
              </c:pt>
              <c:pt idx="8572">
                <c:v>4.8259999999999996</c:v>
              </c:pt>
              <c:pt idx="8573">
                <c:v>4.8259999999999996</c:v>
              </c:pt>
              <c:pt idx="8574">
                <c:v>4.6341000000000001</c:v>
              </c:pt>
              <c:pt idx="8575">
                <c:v>4.6157000000000004</c:v>
              </c:pt>
              <c:pt idx="8576">
                <c:v>4.6157000000000004</c:v>
              </c:pt>
              <c:pt idx="8577">
                <c:v>4.5944000000000003</c:v>
              </c:pt>
              <c:pt idx="8578">
                <c:v>4.4898999999999996</c:v>
              </c:pt>
              <c:pt idx="8579">
                <c:v>4.4898999999999996</c:v>
              </c:pt>
              <c:pt idx="8580">
                <c:v>4.4898999999999996</c:v>
              </c:pt>
              <c:pt idx="8581">
                <c:v>4.3817000000000004</c:v>
              </c:pt>
              <c:pt idx="8582">
                <c:v>4.3817000000000004</c:v>
              </c:pt>
              <c:pt idx="8583">
                <c:v>4.3635000000000002</c:v>
              </c:pt>
              <c:pt idx="8584">
                <c:v>4.3635000000000002</c:v>
              </c:pt>
              <c:pt idx="8585">
                <c:v>4.3635000000000002</c:v>
              </c:pt>
              <c:pt idx="8586">
                <c:v>4.3635000000000002</c:v>
              </c:pt>
              <c:pt idx="8587">
                <c:v>4.3635000000000002</c:v>
              </c:pt>
              <c:pt idx="8588">
                <c:v>4.3626000000000005</c:v>
              </c:pt>
              <c:pt idx="8589">
                <c:v>4.3521000000000001</c:v>
              </c:pt>
              <c:pt idx="8590">
                <c:v>4.3521000000000001</c:v>
              </c:pt>
              <c:pt idx="8591">
                <c:v>4.3521000000000001</c:v>
              </c:pt>
              <c:pt idx="8592">
                <c:v>4.3521000000000001</c:v>
              </c:pt>
              <c:pt idx="8593">
                <c:v>4.2439999999999998</c:v>
              </c:pt>
              <c:pt idx="8594">
                <c:v>4.0647000000000002</c:v>
              </c:pt>
              <c:pt idx="8595">
                <c:v>3.0116000000000001</c:v>
              </c:pt>
              <c:pt idx="8596">
                <c:v>2.9800999999999997</c:v>
              </c:pt>
              <c:pt idx="8597">
                <c:v>2.9741</c:v>
              </c:pt>
              <c:pt idx="8598">
                <c:v>2.9741</c:v>
              </c:pt>
              <c:pt idx="8599">
                <c:v>2.9741</c:v>
              </c:pt>
              <c:pt idx="8600">
                <c:v>2.9691000000000001</c:v>
              </c:pt>
              <c:pt idx="8601">
                <c:v>2.9691000000000001</c:v>
              </c:pt>
              <c:pt idx="8602">
                <c:v>2.9691000000000001</c:v>
              </c:pt>
              <c:pt idx="8603">
                <c:v>2.9306999999999999</c:v>
              </c:pt>
              <c:pt idx="8604">
                <c:v>2.8954000000000004</c:v>
              </c:pt>
              <c:pt idx="8605">
                <c:v>2.8954000000000004</c:v>
              </c:pt>
              <c:pt idx="8606">
                <c:v>2.8906999999999998</c:v>
              </c:pt>
              <c:pt idx="8607">
                <c:v>2.8575000000000004</c:v>
              </c:pt>
              <c:pt idx="8608">
                <c:v>2.8575000000000004</c:v>
              </c:pt>
              <c:pt idx="8609">
                <c:v>2.8534999999999999</c:v>
              </c:pt>
              <c:pt idx="8610">
                <c:v>2.8534999999999999</c:v>
              </c:pt>
              <c:pt idx="8611">
                <c:v>2.8534999999999999</c:v>
              </c:pt>
              <c:pt idx="8612">
                <c:v>2.8534999999999999</c:v>
              </c:pt>
              <c:pt idx="8613">
                <c:v>2.8256000000000001</c:v>
              </c:pt>
              <c:pt idx="8614">
                <c:v>2.7778</c:v>
              </c:pt>
              <c:pt idx="8615">
                <c:v>2.6326000000000001</c:v>
              </c:pt>
              <c:pt idx="8616">
                <c:v>2.6142000000000003</c:v>
              </c:pt>
              <c:pt idx="8617">
                <c:v>2.5972</c:v>
              </c:pt>
              <c:pt idx="8618">
                <c:v>2.5972</c:v>
              </c:pt>
              <c:pt idx="8619">
                <c:v>2.5972</c:v>
              </c:pt>
              <c:pt idx="8620">
                <c:v>2.5972</c:v>
              </c:pt>
              <c:pt idx="8621">
                <c:v>2.5972</c:v>
              </c:pt>
              <c:pt idx="8622">
                <c:v>2.5972</c:v>
              </c:pt>
              <c:pt idx="8623">
                <c:v>2.5972</c:v>
              </c:pt>
              <c:pt idx="8624">
                <c:v>2.5903</c:v>
              </c:pt>
              <c:pt idx="8625">
                <c:v>2.5903</c:v>
              </c:pt>
              <c:pt idx="8626">
                <c:v>2.5903</c:v>
              </c:pt>
              <c:pt idx="8627">
                <c:v>2.5903</c:v>
              </c:pt>
              <c:pt idx="8628">
                <c:v>2.5903</c:v>
              </c:pt>
              <c:pt idx="8629">
                <c:v>2.5903</c:v>
              </c:pt>
              <c:pt idx="8630">
                <c:v>2.5879000000000003</c:v>
              </c:pt>
              <c:pt idx="8631">
                <c:v>2.5879000000000003</c:v>
              </c:pt>
              <c:pt idx="8632">
                <c:v>2.5872999999999999</c:v>
              </c:pt>
              <c:pt idx="8633">
                <c:v>2.5872999999999999</c:v>
              </c:pt>
              <c:pt idx="8634">
                <c:v>2.5846000000000005</c:v>
              </c:pt>
              <c:pt idx="8635">
                <c:v>2.5846000000000005</c:v>
              </c:pt>
              <c:pt idx="8636">
                <c:v>2.5846000000000005</c:v>
              </c:pt>
              <c:pt idx="8637">
                <c:v>2.5838999999999999</c:v>
              </c:pt>
              <c:pt idx="8638">
                <c:v>2.5838999999999999</c:v>
              </c:pt>
              <c:pt idx="8639">
                <c:v>2.5838999999999999</c:v>
              </c:pt>
              <c:pt idx="8640">
                <c:v>2.5838999999999999</c:v>
              </c:pt>
              <c:pt idx="8641">
                <c:v>2.5838999999999999</c:v>
              </c:pt>
              <c:pt idx="8642">
                <c:v>2.5838999999999999</c:v>
              </c:pt>
              <c:pt idx="8643">
                <c:v>2.5735000000000001</c:v>
              </c:pt>
              <c:pt idx="8644">
                <c:v>2.5735000000000001</c:v>
              </c:pt>
              <c:pt idx="8645">
                <c:v>2.5735000000000001</c:v>
              </c:pt>
              <c:pt idx="8646">
                <c:v>2.5735000000000001</c:v>
              </c:pt>
              <c:pt idx="8647">
                <c:v>2.5735000000000001</c:v>
              </c:pt>
              <c:pt idx="8648">
                <c:v>2.5689000000000002</c:v>
              </c:pt>
              <c:pt idx="8649">
                <c:v>2.5689000000000002</c:v>
              </c:pt>
              <c:pt idx="8650">
                <c:v>2.1867999999999999</c:v>
              </c:pt>
              <c:pt idx="8651">
                <c:v>2.1648999999999998</c:v>
              </c:pt>
              <c:pt idx="8652">
                <c:v>2.1301999999999999</c:v>
              </c:pt>
              <c:pt idx="8653">
                <c:v>2.1255000000000002</c:v>
              </c:pt>
              <c:pt idx="8654">
                <c:v>2.1255000000000002</c:v>
              </c:pt>
              <c:pt idx="8655">
                <c:v>2.1255000000000002</c:v>
              </c:pt>
              <c:pt idx="8656">
                <c:v>2.1255000000000002</c:v>
              </c:pt>
              <c:pt idx="8657">
                <c:v>2.1255000000000002</c:v>
              </c:pt>
              <c:pt idx="8658">
                <c:v>2.1255000000000002</c:v>
              </c:pt>
              <c:pt idx="8659">
                <c:v>1.9739000000000002</c:v>
              </c:pt>
              <c:pt idx="8660">
                <c:v>1.7419</c:v>
              </c:pt>
              <c:pt idx="8661">
                <c:v>1.7257</c:v>
              </c:pt>
              <c:pt idx="8662">
                <c:v>1.6586999999999998</c:v>
              </c:pt>
              <c:pt idx="8663">
                <c:v>1.6586999999999998</c:v>
              </c:pt>
              <c:pt idx="8664">
                <c:v>1.6586999999999998</c:v>
              </c:pt>
              <c:pt idx="8665">
                <c:v>1.6586999999999998</c:v>
              </c:pt>
              <c:pt idx="8666">
                <c:v>1.6586999999999998</c:v>
              </c:pt>
              <c:pt idx="8667">
                <c:v>1.6586999999999998</c:v>
              </c:pt>
              <c:pt idx="8668">
                <c:v>1.6586999999999998</c:v>
              </c:pt>
              <c:pt idx="8669">
                <c:v>1.6586999999999998</c:v>
              </c:pt>
              <c:pt idx="8670">
                <c:v>1.6586999999999998</c:v>
              </c:pt>
              <c:pt idx="8671">
                <c:v>1.6169</c:v>
              </c:pt>
              <c:pt idx="8672">
                <c:v>1.6169</c:v>
              </c:pt>
              <c:pt idx="8673">
                <c:v>1.6169</c:v>
              </c:pt>
              <c:pt idx="8674">
                <c:v>1.6169</c:v>
              </c:pt>
              <c:pt idx="8675">
                <c:v>1.6123000000000001</c:v>
              </c:pt>
              <c:pt idx="8676">
                <c:v>1.5913999999999999</c:v>
              </c:pt>
              <c:pt idx="8677">
                <c:v>1.5913999999999999</c:v>
              </c:pt>
              <c:pt idx="8678">
                <c:v>1.5747</c:v>
              </c:pt>
              <c:pt idx="8679">
                <c:v>1.5336000000000001</c:v>
              </c:pt>
              <c:pt idx="8680">
                <c:v>1.5336000000000001</c:v>
              </c:pt>
              <c:pt idx="8681">
                <c:v>1.5336000000000001</c:v>
              </c:pt>
              <c:pt idx="8682">
                <c:v>1.5336000000000001</c:v>
              </c:pt>
              <c:pt idx="8683">
                <c:v>1.5288000000000002</c:v>
              </c:pt>
              <c:pt idx="8684">
                <c:v>1.5288000000000002</c:v>
              </c:pt>
              <c:pt idx="8685">
                <c:v>1.5191000000000001</c:v>
              </c:pt>
              <c:pt idx="8686">
                <c:v>1.5191000000000001</c:v>
              </c:pt>
              <c:pt idx="8687">
                <c:v>1.5175000000000001</c:v>
              </c:pt>
              <c:pt idx="8688">
                <c:v>1.5175000000000001</c:v>
              </c:pt>
              <c:pt idx="8689">
                <c:v>1.5173000000000001</c:v>
              </c:pt>
              <c:pt idx="8690">
                <c:v>1.5119999999999998</c:v>
              </c:pt>
              <c:pt idx="8691">
                <c:v>1.0479999999999998</c:v>
              </c:pt>
              <c:pt idx="8692">
                <c:v>1.0415000000000001</c:v>
              </c:pt>
              <c:pt idx="8693">
                <c:v>1.0306</c:v>
              </c:pt>
              <c:pt idx="8694">
                <c:v>0.93309999999999993</c:v>
              </c:pt>
              <c:pt idx="8695">
                <c:v>0.93309999999999993</c:v>
              </c:pt>
              <c:pt idx="8696">
                <c:v>0.88639999999999997</c:v>
              </c:pt>
              <c:pt idx="8697">
                <c:v>0.88639999999999997</c:v>
              </c:pt>
              <c:pt idx="8698">
                <c:v>0.88639999999999997</c:v>
              </c:pt>
              <c:pt idx="8699">
                <c:v>0.88639999999999997</c:v>
              </c:pt>
              <c:pt idx="8700">
                <c:v>0.64289999999999992</c:v>
              </c:pt>
              <c:pt idx="8701">
                <c:v>0.63590000000000002</c:v>
              </c:pt>
              <c:pt idx="8702">
                <c:v>0.63560000000000005</c:v>
              </c:pt>
              <c:pt idx="8703">
                <c:v>0.63540000000000008</c:v>
              </c:pt>
              <c:pt idx="8704">
                <c:v>0.63540000000000008</c:v>
              </c:pt>
              <c:pt idx="8705">
                <c:v>0.63419999999999999</c:v>
              </c:pt>
              <c:pt idx="8706">
                <c:v>0.63419999999999999</c:v>
              </c:pt>
              <c:pt idx="8707">
                <c:v>0.63419999999999999</c:v>
              </c:pt>
              <c:pt idx="8708">
                <c:v>0.63419999999999999</c:v>
              </c:pt>
              <c:pt idx="8709">
                <c:v>0.63400000000000001</c:v>
              </c:pt>
              <c:pt idx="8710">
                <c:v>0.63060000000000005</c:v>
              </c:pt>
              <c:pt idx="8711">
                <c:v>0.63060000000000005</c:v>
              </c:pt>
              <c:pt idx="8712">
                <c:v>0.63060000000000005</c:v>
              </c:pt>
              <c:pt idx="8713">
                <c:v>0.63060000000000005</c:v>
              </c:pt>
              <c:pt idx="8714">
                <c:v>0.63060000000000005</c:v>
              </c:pt>
              <c:pt idx="8715">
                <c:v>0.63060000000000005</c:v>
              </c:pt>
              <c:pt idx="8716">
                <c:v>0.39050000000000001</c:v>
              </c:pt>
              <c:pt idx="8717">
                <c:v>0.39050000000000001</c:v>
              </c:pt>
              <c:pt idx="8718">
                <c:v>0.39050000000000001</c:v>
              </c:pt>
              <c:pt idx="8719">
                <c:v>0.39040000000000002</c:v>
              </c:pt>
              <c:pt idx="8720">
                <c:v>0.39040000000000002</c:v>
              </c:pt>
              <c:pt idx="8721">
                <c:v>0.39040000000000002</c:v>
              </c:pt>
              <c:pt idx="8722">
                <c:v>0.39040000000000002</c:v>
              </c:pt>
              <c:pt idx="8723">
                <c:v>0.39040000000000002</c:v>
              </c:pt>
              <c:pt idx="8724">
                <c:v>0.39</c:v>
              </c:pt>
              <c:pt idx="8725">
                <c:v>0.39</c:v>
              </c:pt>
              <c:pt idx="8726">
                <c:v>0.39</c:v>
              </c:pt>
              <c:pt idx="8727">
                <c:v>0.39</c:v>
              </c:pt>
              <c:pt idx="8728">
                <c:v>0.39</c:v>
              </c:pt>
              <c:pt idx="8729">
                <c:v>0.39</c:v>
              </c:pt>
              <c:pt idx="8730">
                <c:v>0.38850000000000001</c:v>
              </c:pt>
              <c:pt idx="8731">
                <c:v>0.38850000000000001</c:v>
              </c:pt>
              <c:pt idx="8732">
                <c:v>0.38710000000000006</c:v>
              </c:pt>
              <c:pt idx="8733">
                <c:v>0.38710000000000006</c:v>
              </c:pt>
              <c:pt idx="8734">
                <c:v>0.38710000000000006</c:v>
              </c:pt>
              <c:pt idx="8735">
                <c:v>0.38710000000000006</c:v>
              </c:pt>
              <c:pt idx="8736">
                <c:v>0.38710000000000006</c:v>
              </c:pt>
              <c:pt idx="8737">
                <c:v>0.37970000000000004</c:v>
              </c:pt>
              <c:pt idx="8738">
                <c:v>0.37970000000000004</c:v>
              </c:pt>
              <c:pt idx="8739">
                <c:v>0.37970000000000004</c:v>
              </c:pt>
              <c:pt idx="8740">
                <c:v>0.37970000000000004</c:v>
              </c:pt>
              <c:pt idx="8741">
                <c:v>0.37970000000000004</c:v>
              </c:pt>
              <c:pt idx="8742">
                <c:v>0.37610000000000005</c:v>
              </c:pt>
              <c:pt idx="8743">
                <c:v>0.37610000000000005</c:v>
              </c:pt>
              <c:pt idx="8744">
                <c:v>0.37610000000000005</c:v>
              </c:pt>
              <c:pt idx="8745">
                <c:v>0.37610000000000005</c:v>
              </c:pt>
              <c:pt idx="8746">
                <c:v>0.37610000000000005</c:v>
              </c:pt>
              <c:pt idx="8747">
                <c:v>0.37610000000000005</c:v>
              </c:pt>
              <c:pt idx="8748">
                <c:v>0.37150000000000005</c:v>
              </c:pt>
              <c:pt idx="8749">
                <c:v>0.37150000000000005</c:v>
              </c:pt>
              <c:pt idx="8750">
                <c:v>0.37150000000000005</c:v>
              </c:pt>
              <c:pt idx="8751">
                <c:v>0.37150000000000005</c:v>
              </c:pt>
              <c:pt idx="8752">
                <c:v>0.37150000000000005</c:v>
              </c:pt>
              <c:pt idx="8753">
                <c:v>0.36910000000000004</c:v>
              </c:pt>
              <c:pt idx="8754">
                <c:v>0.36910000000000004</c:v>
              </c:pt>
              <c:pt idx="8755">
                <c:v>0.36910000000000004</c:v>
              </c:pt>
              <c:pt idx="8756">
                <c:v>0.36910000000000004</c:v>
              </c:pt>
              <c:pt idx="8757">
                <c:v>0.36910000000000004</c:v>
              </c:pt>
              <c:pt idx="8758">
                <c:v>0.35780000000000001</c:v>
              </c:pt>
              <c:pt idx="8759">
                <c:v>0.35780000000000001</c:v>
              </c:pt>
            </c:numLit>
          </c:val>
          <c:smooth val="0"/>
          <c:extLst>
            <c:ext xmlns:c16="http://schemas.microsoft.com/office/drawing/2014/chart" uri="{C3380CC4-5D6E-409C-BE32-E72D297353CC}">
              <c16:uniqueId val="{00000000-A1CC-469D-9715-5BE7C832B8EC}"/>
            </c:ext>
          </c:extLst>
        </c:ser>
        <c:ser>
          <c:idx val="2"/>
          <c:order val="2"/>
          <c:tx>
            <c:v>PRECIO DE OPORTUNIDAD DE LA ENERGÍA PROMEDIO ANUAL</c:v>
          </c:tx>
          <c:spPr>
            <a:ln w="28575" cap="rnd">
              <a:solidFill>
                <a:srgbClr val="C00000"/>
              </a:solidFill>
              <a:round/>
            </a:ln>
            <a:effectLst/>
          </c:spPr>
          <c:marker>
            <c:symbol val="none"/>
          </c:marker>
          <c:cat>
            <c:numLit>
              <c:formatCode>General</c:formatCode>
              <c:ptCount val="8760"/>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pt idx="361">
                <c:v>361</c:v>
              </c:pt>
              <c:pt idx="362">
                <c:v>362</c:v>
              </c:pt>
              <c:pt idx="363">
                <c:v>363</c:v>
              </c:pt>
              <c:pt idx="364">
                <c:v>364</c:v>
              </c:pt>
              <c:pt idx="365">
                <c:v>365</c:v>
              </c:pt>
              <c:pt idx="366">
                <c:v>366</c:v>
              </c:pt>
              <c:pt idx="367">
                <c:v>367</c:v>
              </c:pt>
              <c:pt idx="368">
                <c:v>368</c:v>
              </c:pt>
              <c:pt idx="369">
                <c:v>369</c:v>
              </c:pt>
              <c:pt idx="370">
                <c:v>370</c:v>
              </c:pt>
              <c:pt idx="371">
                <c:v>371</c:v>
              </c:pt>
              <c:pt idx="372">
                <c:v>372</c:v>
              </c:pt>
              <c:pt idx="373">
                <c:v>373</c:v>
              </c:pt>
              <c:pt idx="374">
                <c:v>374</c:v>
              </c:pt>
              <c:pt idx="375">
                <c:v>375</c:v>
              </c:pt>
              <c:pt idx="376">
                <c:v>376</c:v>
              </c:pt>
              <c:pt idx="377">
                <c:v>377</c:v>
              </c:pt>
              <c:pt idx="378">
                <c:v>378</c:v>
              </c:pt>
              <c:pt idx="379">
                <c:v>379</c:v>
              </c:pt>
              <c:pt idx="380">
                <c:v>380</c:v>
              </c:pt>
              <c:pt idx="381">
                <c:v>381</c:v>
              </c:pt>
              <c:pt idx="382">
                <c:v>382</c:v>
              </c:pt>
              <c:pt idx="383">
                <c:v>383</c:v>
              </c:pt>
              <c:pt idx="384">
                <c:v>384</c:v>
              </c:pt>
              <c:pt idx="385">
                <c:v>385</c:v>
              </c:pt>
              <c:pt idx="386">
                <c:v>386</c:v>
              </c:pt>
              <c:pt idx="387">
                <c:v>387</c:v>
              </c:pt>
              <c:pt idx="388">
                <c:v>388</c:v>
              </c:pt>
              <c:pt idx="389">
                <c:v>389</c:v>
              </c:pt>
              <c:pt idx="390">
                <c:v>390</c:v>
              </c:pt>
              <c:pt idx="391">
                <c:v>391</c:v>
              </c:pt>
              <c:pt idx="392">
                <c:v>392</c:v>
              </c:pt>
              <c:pt idx="393">
                <c:v>393</c:v>
              </c:pt>
              <c:pt idx="394">
                <c:v>394</c:v>
              </c:pt>
              <c:pt idx="395">
                <c:v>395</c:v>
              </c:pt>
              <c:pt idx="396">
                <c:v>396</c:v>
              </c:pt>
              <c:pt idx="397">
                <c:v>397</c:v>
              </c:pt>
              <c:pt idx="398">
                <c:v>398</c:v>
              </c:pt>
              <c:pt idx="399">
                <c:v>399</c:v>
              </c:pt>
              <c:pt idx="400">
                <c:v>400</c:v>
              </c:pt>
              <c:pt idx="401">
                <c:v>401</c:v>
              </c:pt>
              <c:pt idx="402">
                <c:v>402</c:v>
              </c:pt>
              <c:pt idx="403">
                <c:v>403</c:v>
              </c:pt>
              <c:pt idx="404">
                <c:v>404</c:v>
              </c:pt>
              <c:pt idx="405">
                <c:v>405</c:v>
              </c:pt>
              <c:pt idx="406">
                <c:v>406</c:v>
              </c:pt>
              <c:pt idx="407">
                <c:v>407</c:v>
              </c:pt>
              <c:pt idx="408">
                <c:v>408</c:v>
              </c:pt>
              <c:pt idx="409">
                <c:v>409</c:v>
              </c:pt>
              <c:pt idx="410">
                <c:v>410</c:v>
              </c:pt>
              <c:pt idx="411">
                <c:v>411</c:v>
              </c:pt>
              <c:pt idx="412">
                <c:v>412</c:v>
              </c:pt>
              <c:pt idx="413">
                <c:v>413</c:v>
              </c:pt>
              <c:pt idx="414">
                <c:v>414</c:v>
              </c:pt>
              <c:pt idx="415">
                <c:v>415</c:v>
              </c:pt>
              <c:pt idx="416">
                <c:v>416</c:v>
              </c:pt>
              <c:pt idx="417">
                <c:v>417</c:v>
              </c:pt>
              <c:pt idx="418">
                <c:v>418</c:v>
              </c:pt>
              <c:pt idx="419">
                <c:v>419</c:v>
              </c:pt>
              <c:pt idx="420">
                <c:v>420</c:v>
              </c:pt>
              <c:pt idx="421">
                <c:v>421</c:v>
              </c:pt>
              <c:pt idx="422">
                <c:v>422</c:v>
              </c:pt>
              <c:pt idx="423">
                <c:v>423</c:v>
              </c:pt>
              <c:pt idx="424">
                <c:v>424</c:v>
              </c:pt>
              <c:pt idx="425">
                <c:v>425</c:v>
              </c:pt>
              <c:pt idx="426">
                <c:v>426</c:v>
              </c:pt>
              <c:pt idx="427">
                <c:v>427</c:v>
              </c:pt>
              <c:pt idx="428">
                <c:v>428</c:v>
              </c:pt>
              <c:pt idx="429">
                <c:v>429</c:v>
              </c:pt>
              <c:pt idx="430">
                <c:v>430</c:v>
              </c:pt>
              <c:pt idx="431">
                <c:v>431</c:v>
              </c:pt>
              <c:pt idx="432">
                <c:v>432</c:v>
              </c:pt>
              <c:pt idx="433">
                <c:v>433</c:v>
              </c:pt>
              <c:pt idx="434">
                <c:v>434</c:v>
              </c:pt>
              <c:pt idx="435">
                <c:v>435</c:v>
              </c:pt>
              <c:pt idx="436">
                <c:v>436</c:v>
              </c:pt>
              <c:pt idx="437">
                <c:v>437</c:v>
              </c:pt>
              <c:pt idx="438">
                <c:v>438</c:v>
              </c:pt>
              <c:pt idx="439">
                <c:v>439</c:v>
              </c:pt>
              <c:pt idx="440">
                <c:v>440</c:v>
              </c:pt>
              <c:pt idx="441">
                <c:v>441</c:v>
              </c:pt>
              <c:pt idx="442">
                <c:v>442</c:v>
              </c:pt>
              <c:pt idx="443">
                <c:v>443</c:v>
              </c:pt>
              <c:pt idx="444">
                <c:v>444</c:v>
              </c:pt>
              <c:pt idx="445">
                <c:v>445</c:v>
              </c:pt>
              <c:pt idx="446">
                <c:v>446</c:v>
              </c:pt>
              <c:pt idx="447">
                <c:v>447</c:v>
              </c:pt>
              <c:pt idx="448">
                <c:v>448</c:v>
              </c:pt>
              <c:pt idx="449">
                <c:v>449</c:v>
              </c:pt>
              <c:pt idx="450">
                <c:v>450</c:v>
              </c:pt>
              <c:pt idx="451">
                <c:v>451</c:v>
              </c:pt>
              <c:pt idx="452">
                <c:v>452</c:v>
              </c:pt>
              <c:pt idx="453">
                <c:v>453</c:v>
              </c:pt>
              <c:pt idx="454">
                <c:v>454</c:v>
              </c:pt>
              <c:pt idx="455">
                <c:v>455</c:v>
              </c:pt>
              <c:pt idx="456">
                <c:v>456</c:v>
              </c:pt>
              <c:pt idx="457">
                <c:v>457</c:v>
              </c:pt>
              <c:pt idx="458">
                <c:v>458</c:v>
              </c:pt>
              <c:pt idx="459">
                <c:v>459</c:v>
              </c:pt>
              <c:pt idx="460">
                <c:v>460</c:v>
              </c:pt>
              <c:pt idx="461">
                <c:v>461</c:v>
              </c:pt>
              <c:pt idx="462">
                <c:v>462</c:v>
              </c:pt>
              <c:pt idx="463">
                <c:v>463</c:v>
              </c:pt>
              <c:pt idx="464">
                <c:v>464</c:v>
              </c:pt>
              <c:pt idx="465">
                <c:v>465</c:v>
              </c:pt>
              <c:pt idx="466">
                <c:v>466</c:v>
              </c:pt>
              <c:pt idx="467">
                <c:v>467</c:v>
              </c:pt>
              <c:pt idx="468">
                <c:v>468</c:v>
              </c:pt>
              <c:pt idx="469">
                <c:v>469</c:v>
              </c:pt>
              <c:pt idx="470">
                <c:v>470</c:v>
              </c:pt>
              <c:pt idx="471">
                <c:v>471</c:v>
              </c:pt>
              <c:pt idx="472">
                <c:v>472</c:v>
              </c:pt>
              <c:pt idx="473">
                <c:v>473</c:v>
              </c:pt>
              <c:pt idx="474">
                <c:v>474</c:v>
              </c:pt>
              <c:pt idx="475">
                <c:v>475</c:v>
              </c:pt>
              <c:pt idx="476">
                <c:v>476</c:v>
              </c:pt>
              <c:pt idx="477">
                <c:v>477</c:v>
              </c:pt>
              <c:pt idx="478">
                <c:v>478</c:v>
              </c:pt>
              <c:pt idx="479">
                <c:v>479</c:v>
              </c:pt>
              <c:pt idx="480">
                <c:v>480</c:v>
              </c:pt>
              <c:pt idx="481">
                <c:v>481</c:v>
              </c:pt>
              <c:pt idx="482">
                <c:v>482</c:v>
              </c:pt>
              <c:pt idx="483">
                <c:v>483</c:v>
              </c:pt>
              <c:pt idx="484">
                <c:v>484</c:v>
              </c:pt>
              <c:pt idx="485">
                <c:v>485</c:v>
              </c:pt>
              <c:pt idx="486">
                <c:v>486</c:v>
              </c:pt>
              <c:pt idx="487">
                <c:v>487</c:v>
              </c:pt>
              <c:pt idx="488">
                <c:v>488</c:v>
              </c:pt>
              <c:pt idx="489">
                <c:v>489</c:v>
              </c:pt>
              <c:pt idx="490">
                <c:v>490</c:v>
              </c:pt>
              <c:pt idx="491">
                <c:v>491</c:v>
              </c:pt>
              <c:pt idx="492">
                <c:v>492</c:v>
              </c:pt>
              <c:pt idx="493">
                <c:v>493</c:v>
              </c:pt>
              <c:pt idx="494">
                <c:v>494</c:v>
              </c:pt>
              <c:pt idx="495">
                <c:v>495</c:v>
              </c:pt>
              <c:pt idx="496">
                <c:v>496</c:v>
              </c:pt>
              <c:pt idx="497">
                <c:v>497</c:v>
              </c:pt>
              <c:pt idx="498">
                <c:v>498</c:v>
              </c:pt>
              <c:pt idx="499">
                <c:v>499</c:v>
              </c:pt>
              <c:pt idx="500">
                <c:v>500</c:v>
              </c:pt>
              <c:pt idx="501">
                <c:v>501</c:v>
              </c:pt>
              <c:pt idx="502">
                <c:v>502</c:v>
              </c:pt>
              <c:pt idx="503">
                <c:v>503</c:v>
              </c:pt>
              <c:pt idx="504">
                <c:v>504</c:v>
              </c:pt>
              <c:pt idx="505">
                <c:v>505</c:v>
              </c:pt>
              <c:pt idx="506">
                <c:v>506</c:v>
              </c:pt>
              <c:pt idx="507">
                <c:v>507</c:v>
              </c:pt>
              <c:pt idx="508">
                <c:v>508</c:v>
              </c:pt>
              <c:pt idx="509">
                <c:v>509</c:v>
              </c:pt>
              <c:pt idx="510">
                <c:v>510</c:v>
              </c:pt>
              <c:pt idx="511">
                <c:v>511</c:v>
              </c:pt>
              <c:pt idx="512">
                <c:v>512</c:v>
              </c:pt>
              <c:pt idx="513">
                <c:v>513</c:v>
              </c:pt>
              <c:pt idx="514">
                <c:v>514</c:v>
              </c:pt>
              <c:pt idx="515">
                <c:v>515</c:v>
              </c:pt>
              <c:pt idx="516">
                <c:v>516</c:v>
              </c:pt>
              <c:pt idx="517">
                <c:v>517</c:v>
              </c:pt>
              <c:pt idx="518">
                <c:v>518</c:v>
              </c:pt>
              <c:pt idx="519">
                <c:v>519</c:v>
              </c:pt>
              <c:pt idx="520">
                <c:v>520</c:v>
              </c:pt>
              <c:pt idx="521">
                <c:v>521</c:v>
              </c:pt>
              <c:pt idx="522">
                <c:v>522</c:v>
              </c:pt>
              <c:pt idx="523">
                <c:v>523</c:v>
              </c:pt>
              <c:pt idx="524">
                <c:v>524</c:v>
              </c:pt>
              <c:pt idx="525">
                <c:v>525</c:v>
              </c:pt>
              <c:pt idx="526">
                <c:v>526</c:v>
              </c:pt>
              <c:pt idx="527">
                <c:v>527</c:v>
              </c:pt>
              <c:pt idx="528">
                <c:v>528</c:v>
              </c:pt>
              <c:pt idx="529">
                <c:v>529</c:v>
              </c:pt>
              <c:pt idx="530">
                <c:v>530</c:v>
              </c:pt>
              <c:pt idx="531">
                <c:v>531</c:v>
              </c:pt>
              <c:pt idx="532">
                <c:v>532</c:v>
              </c:pt>
              <c:pt idx="533">
                <c:v>533</c:v>
              </c:pt>
              <c:pt idx="534">
                <c:v>534</c:v>
              </c:pt>
              <c:pt idx="535">
                <c:v>535</c:v>
              </c:pt>
              <c:pt idx="536">
                <c:v>536</c:v>
              </c:pt>
              <c:pt idx="537">
                <c:v>537</c:v>
              </c:pt>
              <c:pt idx="538">
                <c:v>538</c:v>
              </c:pt>
              <c:pt idx="539">
                <c:v>539</c:v>
              </c:pt>
              <c:pt idx="540">
                <c:v>540</c:v>
              </c:pt>
              <c:pt idx="541">
                <c:v>541</c:v>
              </c:pt>
              <c:pt idx="542">
                <c:v>542</c:v>
              </c:pt>
              <c:pt idx="543">
                <c:v>543</c:v>
              </c:pt>
              <c:pt idx="544">
                <c:v>544</c:v>
              </c:pt>
              <c:pt idx="545">
                <c:v>545</c:v>
              </c:pt>
              <c:pt idx="546">
                <c:v>546</c:v>
              </c:pt>
              <c:pt idx="547">
                <c:v>547</c:v>
              </c:pt>
              <c:pt idx="548">
                <c:v>548</c:v>
              </c:pt>
              <c:pt idx="549">
                <c:v>549</c:v>
              </c:pt>
              <c:pt idx="550">
                <c:v>550</c:v>
              </c:pt>
              <c:pt idx="551">
                <c:v>551</c:v>
              </c:pt>
              <c:pt idx="552">
                <c:v>552</c:v>
              </c:pt>
              <c:pt idx="553">
                <c:v>553</c:v>
              </c:pt>
              <c:pt idx="554">
                <c:v>554</c:v>
              </c:pt>
              <c:pt idx="555">
                <c:v>555</c:v>
              </c:pt>
              <c:pt idx="556">
                <c:v>556</c:v>
              </c:pt>
              <c:pt idx="557">
                <c:v>557</c:v>
              </c:pt>
              <c:pt idx="558">
                <c:v>558</c:v>
              </c:pt>
              <c:pt idx="559">
                <c:v>559</c:v>
              </c:pt>
              <c:pt idx="560">
                <c:v>560</c:v>
              </c:pt>
              <c:pt idx="561">
                <c:v>561</c:v>
              </c:pt>
              <c:pt idx="562">
                <c:v>562</c:v>
              </c:pt>
              <c:pt idx="563">
                <c:v>563</c:v>
              </c:pt>
              <c:pt idx="564">
                <c:v>564</c:v>
              </c:pt>
              <c:pt idx="565">
                <c:v>565</c:v>
              </c:pt>
              <c:pt idx="566">
                <c:v>566</c:v>
              </c:pt>
              <c:pt idx="567">
                <c:v>567</c:v>
              </c:pt>
              <c:pt idx="568">
                <c:v>568</c:v>
              </c:pt>
              <c:pt idx="569">
                <c:v>569</c:v>
              </c:pt>
              <c:pt idx="570">
                <c:v>570</c:v>
              </c:pt>
              <c:pt idx="571">
                <c:v>571</c:v>
              </c:pt>
              <c:pt idx="572">
                <c:v>572</c:v>
              </c:pt>
              <c:pt idx="573">
                <c:v>573</c:v>
              </c:pt>
              <c:pt idx="574">
                <c:v>574</c:v>
              </c:pt>
              <c:pt idx="575">
                <c:v>575</c:v>
              </c:pt>
              <c:pt idx="576">
                <c:v>576</c:v>
              </c:pt>
              <c:pt idx="577">
                <c:v>577</c:v>
              </c:pt>
              <c:pt idx="578">
                <c:v>578</c:v>
              </c:pt>
              <c:pt idx="579">
                <c:v>579</c:v>
              </c:pt>
              <c:pt idx="580">
                <c:v>580</c:v>
              </c:pt>
              <c:pt idx="581">
                <c:v>581</c:v>
              </c:pt>
              <c:pt idx="582">
                <c:v>582</c:v>
              </c:pt>
              <c:pt idx="583">
                <c:v>583</c:v>
              </c:pt>
              <c:pt idx="584">
                <c:v>584</c:v>
              </c:pt>
              <c:pt idx="585">
                <c:v>585</c:v>
              </c:pt>
              <c:pt idx="586">
                <c:v>586</c:v>
              </c:pt>
              <c:pt idx="587">
                <c:v>587</c:v>
              </c:pt>
              <c:pt idx="588">
                <c:v>588</c:v>
              </c:pt>
              <c:pt idx="589">
                <c:v>589</c:v>
              </c:pt>
              <c:pt idx="590">
                <c:v>590</c:v>
              </c:pt>
              <c:pt idx="591">
                <c:v>591</c:v>
              </c:pt>
              <c:pt idx="592">
                <c:v>592</c:v>
              </c:pt>
              <c:pt idx="593">
                <c:v>593</c:v>
              </c:pt>
              <c:pt idx="594">
                <c:v>594</c:v>
              </c:pt>
              <c:pt idx="595">
                <c:v>595</c:v>
              </c:pt>
              <c:pt idx="596">
                <c:v>596</c:v>
              </c:pt>
              <c:pt idx="597">
                <c:v>597</c:v>
              </c:pt>
              <c:pt idx="598">
                <c:v>598</c:v>
              </c:pt>
              <c:pt idx="599">
                <c:v>599</c:v>
              </c:pt>
              <c:pt idx="600">
                <c:v>600</c:v>
              </c:pt>
              <c:pt idx="601">
                <c:v>601</c:v>
              </c:pt>
              <c:pt idx="602">
                <c:v>602</c:v>
              </c:pt>
              <c:pt idx="603">
                <c:v>603</c:v>
              </c:pt>
              <c:pt idx="604">
                <c:v>604</c:v>
              </c:pt>
              <c:pt idx="605">
                <c:v>605</c:v>
              </c:pt>
              <c:pt idx="606">
                <c:v>606</c:v>
              </c:pt>
              <c:pt idx="607">
                <c:v>607</c:v>
              </c:pt>
              <c:pt idx="608">
                <c:v>608</c:v>
              </c:pt>
              <c:pt idx="609">
                <c:v>609</c:v>
              </c:pt>
              <c:pt idx="610">
                <c:v>610</c:v>
              </c:pt>
              <c:pt idx="611">
                <c:v>611</c:v>
              </c:pt>
              <c:pt idx="612">
                <c:v>612</c:v>
              </c:pt>
              <c:pt idx="613">
                <c:v>613</c:v>
              </c:pt>
              <c:pt idx="614">
                <c:v>614</c:v>
              </c:pt>
              <c:pt idx="615">
                <c:v>615</c:v>
              </c:pt>
              <c:pt idx="616">
                <c:v>616</c:v>
              </c:pt>
              <c:pt idx="617">
                <c:v>617</c:v>
              </c:pt>
              <c:pt idx="618">
                <c:v>618</c:v>
              </c:pt>
              <c:pt idx="619">
                <c:v>619</c:v>
              </c:pt>
              <c:pt idx="620">
                <c:v>620</c:v>
              </c:pt>
              <c:pt idx="621">
                <c:v>621</c:v>
              </c:pt>
              <c:pt idx="622">
                <c:v>622</c:v>
              </c:pt>
              <c:pt idx="623">
                <c:v>623</c:v>
              </c:pt>
              <c:pt idx="624">
                <c:v>624</c:v>
              </c:pt>
              <c:pt idx="625">
                <c:v>625</c:v>
              </c:pt>
              <c:pt idx="626">
                <c:v>626</c:v>
              </c:pt>
              <c:pt idx="627">
                <c:v>627</c:v>
              </c:pt>
              <c:pt idx="628">
                <c:v>628</c:v>
              </c:pt>
              <c:pt idx="629">
                <c:v>629</c:v>
              </c:pt>
              <c:pt idx="630">
                <c:v>630</c:v>
              </c:pt>
              <c:pt idx="631">
                <c:v>631</c:v>
              </c:pt>
              <c:pt idx="632">
                <c:v>632</c:v>
              </c:pt>
              <c:pt idx="633">
                <c:v>633</c:v>
              </c:pt>
              <c:pt idx="634">
                <c:v>634</c:v>
              </c:pt>
              <c:pt idx="635">
                <c:v>635</c:v>
              </c:pt>
              <c:pt idx="636">
                <c:v>636</c:v>
              </c:pt>
              <c:pt idx="637">
                <c:v>637</c:v>
              </c:pt>
              <c:pt idx="638">
                <c:v>638</c:v>
              </c:pt>
              <c:pt idx="639">
                <c:v>639</c:v>
              </c:pt>
              <c:pt idx="640">
                <c:v>640</c:v>
              </c:pt>
              <c:pt idx="641">
                <c:v>641</c:v>
              </c:pt>
              <c:pt idx="642">
                <c:v>642</c:v>
              </c:pt>
              <c:pt idx="643">
                <c:v>643</c:v>
              </c:pt>
              <c:pt idx="644">
                <c:v>644</c:v>
              </c:pt>
              <c:pt idx="645">
                <c:v>645</c:v>
              </c:pt>
              <c:pt idx="646">
                <c:v>646</c:v>
              </c:pt>
              <c:pt idx="647">
                <c:v>647</c:v>
              </c:pt>
              <c:pt idx="648">
                <c:v>648</c:v>
              </c:pt>
              <c:pt idx="649">
                <c:v>649</c:v>
              </c:pt>
              <c:pt idx="650">
                <c:v>650</c:v>
              </c:pt>
              <c:pt idx="651">
                <c:v>651</c:v>
              </c:pt>
              <c:pt idx="652">
                <c:v>652</c:v>
              </c:pt>
              <c:pt idx="653">
                <c:v>653</c:v>
              </c:pt>
              <c:pt idx="654">
                <c:v>654</c:v>
              </c:pt>
              <c:pt idx="655">
                <c:v>655</c:v>
              </c:pt>
              <c:pt idx="656">
                <c:v>656</c:v>
              </c:pt>
              <c:pt idx="657">
                <c:v>657</c:v>
              </c:pt>
              <c:pt idx="658">
                <c:v>658</c:v>
              </c:pt>
              <c:pt idx="659">
                <c:v>659</c:v>
              </c:pt>
              <c:pt idx="660">
                <c:v>660</c:v>
              </c:pt>
              <c:pt idx="661">
                <c:v>661</c:v>
              </c:pt>
              <c:pt idx="662">
                <c:v>662</c:v>
              </c:pt>
              <c:pt idx="663">
                <c:v>663</c:v>
              </c:pt>
              <c:pt idx="664">
                <c:v>664</c:v>
              </c:pt>
              <c:pt idx="665">
                <c:v>665</c:v>
              </c:pt>
              <c:pt idx="666">
                <c:v>666</c:v>
              </c:pt>
              <c:pt idx="667">
                <c:v>667</c:v>
              </c:pt>
              <c:pt idx="668">
                <c:v>668</c:v>
              </c:pt>
              <c:pt idx="669">
                <c:v>669</c:v>
              </c:pt>
              <c:pt idx="670">
                <c:v>670</c:v>
              </c:pt>
              <c:pt idx="671">
                <c:v>671</c:v>
              </c:pt>
              <c:pt idx="672">
                <c:v>672</c:v>
              </c:pt>
              <c:pt idx="673">
                <c:v>673</c:v>
              </c:pt>
              <c:pt idx="674">
                <c:v>674</c:v>
              </c:pt>
              <c:pt idx="675">
                <c:v>675</c:v>
              </c:pt>
              <c:pt idx="676">
                <c:v>676</c:v>
              </c:pt>
              <c:pt idx="677">
                <c:v>677</c:v>
              </c:pt>
              <c:pt idx="678">
                <c:v>678</c:v>
              </c:pt>
              <c:pt idx="679">
                <c:v>679</c:v>
              </c:pt>
              <c:pt idx="680">
                <c:v>680</c:v>
              </c:pt>
              <c:pt idx="681">
                <c:v>681</c:v>
              </c:pt>
              <c:pt idx="682">
                <c:v>682</c:v>
              </c:pt>
              <c:pt idx="683">
                <c:v>683</c:v>
              </c:pt>
              <c:pt idx="684">
                <c:v>684</c:v>
              </c:pt>
              <c:pt idx="685">
                <c:v>685</c:v>
              </c:pt>
              <c:pt idx="686">
                <c:v>686</c:v>
              </c:pt>
              <c:pt idx="687">
                <c:v>687</c:v>
              </c:pt>
              <c:pt idx="688">
                <c:v>688</c:v>
              </c:pt>
              <c:pt idx="689">
                <c:v>689</c:v>
              </c:pt>
              <c:pt idx="690">
                <c:v>690</c:v>
              </c:pt>
              <c:pt idx="691">
                <c:v>691</c:v>
              </c:pt>
              <c:pt idx="692">
                <c:v>692</c:v>
              </c:pt>
              <c:pt idx="693">
                <c:v>693</c:v>
              </c:pt>
              <c:pt idx="694">
                <c:v>694</c:v>
              </c:pt>
              <c:pt idx="695">
                <c:v>695</c:v>
              </c:pt>
              <c:pt idx="696">
                <c:v>696</c:v>
              </c:pt>
              <c:pt idx="697">
                <c:v>697</c:v>
              </c:pt>
              <c:pt idx="698">
                <c:v>698</c:v>
              </c:pt>
              <c:pt idx="699">
                <c:v>699</c:v>
              </c:pt>
              <c:pt idx="700">
                <c:v>700</c:v>
              </c:pt>
              <c:pt idx="701">
                <c:v>701</c:v>
              </c:pt>
              <c:pt idx="702">
                <c:v>702</c:v>
              </c:pt>
              <c:pt idx="703">
                <c:v>703</c:v>
              </c:pt>
              <c:pt idx="704">
                <c:v>704</c:v>
              </c:pt>
              <c:pt idx="705">
                <c:v>705</c:v>
              </c:pt>
              <c:pt idx="706">
                <c:v>706</c:v>
              </c:pt>
              <c:pt idx="707">
                <c:v>707</c:v>
              </c:pt>
              <c:pt idx="708">
                <c:v>708</c:v>
              </c:pt>
              <c:pt idx="709">
                <c:v>709</c:v>
              </c:pt>
              <c:pt idx="710">
                <c:v>710</c:v>
              </c:pt>
              <c:pt idx="711">
                <c:v>711</c:v>
              </c:pt>
              <c:pt idx="712">
                <c:v>712</c:v>
              </c:pt>
              <c:pt idx="713">
                <c:v>713</c:v>
              </c:pt>
              <c:pt idx="714">
                <c:v>714</c:v>
              </c:pt>
              <c:pt idx="715">
                <c:v>715</c:v>
              </c:pt>
              <c:pt idx="716">
                <c:v>716</c:v>
              </c:pt>
              <c:pt idx="717">
                <c:v>717</c:v>
              </c:pt>
              <c:pt idx="718">
                <c:v>718</c:v>
              </c:pt>
              <c:pt idx="719">
                <c:v>719</c:v>
              </c:pt>
              <c:pt idx="720">
                <c:v>720</c:v>
              </c:pt>
              <c:pt idx="721">
                <c:v>721</c:v>
              </c:pt>
              <c:pt idx="722">
                <c:v>722</c:v>
              </c:pt>
              <c:pt idx="723">
                <c:v>723</c:v>
              </c:pt>
              <c:pt idx="724">
                <c:v>724</c:v>
              </c:pt>
              <c:pt idx="725">
                <c:v>725</c:v>
              </c:pt>
              <c:pt idx="726">
                <c:v>726</c:v>
              </c:pt>
              <c:pt idx="727">
                <c:v>727</c:v>
              </c:pt>
              <c:pt idx="728">
                <c:v>728</c:v>
              </c:pt>
              <c:pt idx="729">
                <c:v>729</c:v>
              </c:pt>
              <c:pt idx="730">
                <c:v>730</c:v>
              </c:pt>
              <c:pt idx="731">
                <c:v>731</c:v>
              </c:pt>
              <c:pt idx="732">
                <c:v>732</c:v>
              </c:pt>
              <c:pt idx="733">
                <c:v>733</c:v>
              </c:pt>
              <c:pt idx="734">
                <c:v>734</c:v>
              </c:pt>
              <c:pt idx="735">
                <c:v>735</c:v>
              </c:pt>
              <c:pt idx="736">
                <c:v>736</c:v>
              </c:pt>
              <c:pt idx="737">
                <c:v>737</c:v>
              </c:pt>
              <c:pt idx="738">
                <c:v>738</c:v>
              </c:pt>
              <c:pt idx="739">
                <c:v>739</c:v>
              </c:pt>
              <c:pt idx="740">
                <c:v>740</c:v>
              </c:pt>
              <c:pt idx="741">
                <c:v>741</c:v>
              </c:pt>
              <c:pt idx="742">
                <c:v>742</c:v>
              </c:pt>
              <c:pt idx="743">
                <c:v>743</c:v>
              </c:pt>
              <c:pt idx="744">
                <c:v>744</c:v>
              </c:pt>
              <c:pt idx="745">
                <c:v>745</c:v>
              </c:pt>
              <c:pt idx="746">
                <c:v>746</c:v>
              </c:pt>
              <c:pt idx="747">
                <c:v>747</c:v>
              </c:pt>
              <c:pt idx="748">
                <c:v>748</c:v>
              </c:pt>
              <c:pt idx="749">
                <c:v>749</c:v>
              </c:pt>
              <c:pt idx="750">
                <c:v>750</c:v>
              </c:pt>
              <c:pt idx="751">
                <c:v>751</c:v>
              </c:pt>
              <c:pt idx="752">
                <c:v>752</c:v>
              </c:pt>
              <c:pt idx="753">
                <c:v>753</c:v>
              </c:pt>
              <c:pt idx="754">
                <c:v>754</c:v>
              </c:pt>
              <c:pt idx="755">
                <c:v>755</c:v>
              </c:pt>
              <c:pt idx="756">
                <c:v>756</c:v>
              </c:pt>
              <c:pt idx="757">
                <c:v>757</c:v>
              </c:pt>
              <c:pt idx="758">
                <c:v>758</c:v>
              </c:pt>
              <c:pt idx="759">
                <c:v>759</c:v>
              </c:pt>
              <c:pt idx="760">
                <c:v>760</c:v>
              </c:pt>
              <c:pt idx="761">
                <c:v>761</c:v>
              </c:pt>
              <c:pt idx="762">
                <c:v>762</c:v>
              </c:pt>
              <c:pt idx="763">
                <c:v>763</c:v>
              </c:pt>
              <c:pt idx="764">
                <c:v>764</c:v>
              </c:pt>
              <c:pt idx="765">
                <c:v>765</c:v>
              </c:pt>
              <c:pt idx="766">
                <c:v>766</c:v>
              </c:pt>
              <c:pt idx="767">
                <c:v>767</c:v>
              </c:pt>
              <c:pt idx="768">
                <c:v>768</c:v>
              </c:pt>
              <c:pt idx="769">
                <c:v>769</c:v>
              </c:pt>
              <c:pt idx="770">
                <c:v>770</c:v>
              </c:pt>
              <c:pt idx="771">
                <c:v>771</c:v>
              </c:pt>
              <c:pt idx="772">
                <c:v>772</c:v>
              </c:pt>
              <c:pt idx="773">
                <c:v>773</c:v>
              </c:pt>
              <c:pt idx="774">
                <c:v>774</c:v>
              </c:pt>
              <c:pt idx="775">
                <c:v>775</c:v>
              </c:pt>
              <c:pt idx="776">
                <c:v>776</c:v>
              </c:pt>
              <c:pt idx="777">
                <c:v>777</c:v>
              </c:pt>
              <c:pt idx="778">
                <c:v>778</c:v>
              </c:pt>
              <c:pt idx="779">
                <c:v>779</c:v>
              </c:pt>
              <c:pt idx="780">
                <c:v>780</c:v>
              </c:pt>
              <c:pt idx="781">
                <c:v>781</c:v>
              </c:pt>
              <c:pt idx="782">
                <c:v>782</c:v>
              </c:pt>
              <c:pt idx="783">
                <c:v>783</c:v>
              </c:pt>
              <c:pt idx="784">
                <c:v>784</c:v>
              </c:pt>
              <c:pt idx="785">
                <c:v>785</c:v>
              </c:pt>
              <c:pt idx="786">
                <c:v>786</c:v>
              </c:pt>
              <c:pt idx="787">
                <c:v>787</c:v>
              </c:pt>
              <c:pt idx="788">
                <c:v>788</c:v>
              </c:pt>
              <c:pt idx="789">
                <c:v>789</c:v>
              </c:pt>
              <c:pt idx="790">
                <c:v>790</c:v>
              </c:pt>
              <c:pt idx="791">
                <c:v>791</c:v>
              </c:pt>
              <c:pt idx="792">
                <c:v>792</c:v>
              </c:pt>
              <c:pt idx="793">
                <c:v>793</c:v>
              </c:pt>
              <c:pt idx="794">
                <c:v>794</c:v>
              </c:pt>
              <c:pt idx="795">
                <c:v>795</c:v>
              </c:pt>
              <c:pt idx="796">
                <c:v>796</c:v>
              </c:pt>
              <c:pt idx="797">
                <c:v>797</c:v>
              </c:pt>
              <c:pt idx="798">
                <c:v>798</c:v>
              </c:pt>
              <c:pt idx="799">
                <c:v>799</c:v>
              </c:pt>
              <c:pt idx="800">
                <c:v>800</c:v>
              </c:pt>
              <c:pt idx="801">
                <c:v>801</c:v>
              </c:pt>
              <c:pt idx="802">
                <c:v>802</c:v>
              </c:pt>
              <c:pt idx="803">
                <c:v>803</c:v>
              </c:pt>
              <c:pt idx="804">
                <c:v>804</c:v>
              </c:pt>
              <c:pt idx="805">
                <c:v>805</c:v>
              </c:pt>
              <c:pt idx="806">
                <c:v>806</c:v>
              </c:pt>
              <c:pt idx="807">
                <c:v>807</c:v>
              </c:pt>
              <c:pt idx="808">
                <c:v>808</c:v>
              </c:pt>
              <c:pt idx="809">
                <c:v>809</c:v>
              </c:pt>
              <c:pt idx="810">
                <c:v>810</c:v>
              </c:pt>
              <c:pt idx="811">
                <c:v>811</c:v>
              </c:pt>
              <c:pt idx="812">
                <c:v>812</c:v>
              </c:pt>
              <c:pt idx="813">
                <c:v>813</c:v>
              </c:pt>
              <c:pt idx="814">
                <c:v>814</c:v>
              </c:pt>
              <c:pt idx="815">
                <c:v>815</c:v>
              </c:pt>
              <c:pt idx="816">
                <c:v>816</c:v>
              </c:pt>
              <c:pt idx="817">
                <c:v>817</c:v>
              </c:pt>
              <c:pt idx="818">
                <c:v>818</c:v>
              </c:pt>
              <c:pt idx="819">
                <c:v>819</c:v>
              </c:pt>
              <c:pt idx="820">
                <c:v>820</c:v>
              </c:pt>
              <c:pt idx="821">
                <c:v>821</c:v>
              </c:pt>
              <c:pt idx="822">
                <c:v>822</c:v>
              </c:pt>
              <c:pt idx="823">
                <c:v>823</c:v>
              </c:pt>
              <c:pt idx="824">
                <c:v>824</c:v>
              </c:pt>
              <c:pt idx="825">
                <c:v>825</c:v>
              </c:pt>
              <c:pt idx="826">
                <c:v>826</c:v>
              </c:pt>
              <c:pt idx="827">
                <c:v>827</c:v>
              </c:pt>
              <c:pt idx="828">
                <c:v>828</c:v>
              </c:pt>
              <c:pt idx="829">
                <c:v>829</c:v>
              </c:pt>
              <c:pt idx="830">
                <c:v>830</c:v>
              </c:pt>
              <c:pt idx="831">
                <c:v>831</c:v>
              </c:pt>
              <c:pt idx="832">
                <c:v>832</c:v>
              </c:pt>
              <c:pt idx="833">
                <c:v>833</c:v>
              </c:pt>
              <c:pt idx="834">
                <c:v>834</c:v>
              </c:pt>
              <c:pt idx="835">
                <c:v>835</c:v>
              </c:pt>
              <c:pt idx="836">
                <c:v>836</c:v>
              </c:pt>
              <c:pt idx="837">
                <c:v>837</c:v>
              </c:pt>
              <c:pt idx="838">
                <c:v>838</c:v>
              </c:pt>
              <c:pt idx="839">
                <c:v>839</c:v>
              </c:pt>
              <c:pt idx="840">
                <c:v>840</c:v>
              </c:pt>
              <c:pt idx="841">
                <c:v>841</c:v>
              </c:pt>
              <c:pt idx="842">
                <c:v>842</c:v>
              </c:pt>
              <c:pt idx="843">
                <c:v>843</c:v>
              </c:pt>
              <c:pt idx="844">
                <c:v>844</c:v>
              </c:pt>
              <c:pt idx="845">
                <c:v>845</c:v>
              </c:pt>
              <c:pt idx="846">
                <c:v>846</c:v>
              </c:pt>
              <c:pt idx="847">
                <c:v>847</c:v>
              </c:pt>
              <c:pt idx="848">
                <c:v>848</c:v>
              </c:pt>
              <c:pt idx="849">
                <c:v>849</c:v>
              </c:pt>
              <c:pt idx="850">
                <c:v>850</c:v>
              </c:pt>
              <c:pt idx="851">
                <c:v>851</c:v>
              </c:pt>
              <c:pt idx="852">
                <c:v>852</c:v>
              </c:pt>
              <c:pt idx="853">
                <c:v>853</c:v>
              </c:pt>
              <c:pt idx="854">
                <c:v>854</c:v>
              </c:pt>
              <c:pt idx="855">
                <c:v>855</c:v>
              </c:pt>
              <c:pt idx="856">
                <c:v>856</c:v>
              </c:pt>
              <c:pt idx="857">
                <c:v>857</c:v>
              </c:pt>
              <c:pt idx="858">
                <c:v>858</c:v>
              </c:pt>
              <c:pt idx="859">
                <c:v>859</c:v>
              </c:pt>
              <c:pt idx="860">
                <c:v>860</c:v>
              </c:pt>
              <c:pt idx="861">
                <c:v>861</c:v>
              </c:pt>
              <c:pt idx="862">
                <c:v>862</c:v>
              </c:pt>
              <c:pt idx="863">
                <c:v>863</c:v>
              </c:pt>
              <c:pt idx="864">
                <c:v>864</c:v>
              </c:pt>
              <c:pt idx="865">
                <c:v>865</c:v>
              </c:pt>
              <c:pt idx="866">
                <c:v>866</c:v>
              </c:pt>
              <c:pt idx="867">
                <c:v>867</c:v>
              </c:pt>
              <c:pt idx="868">
                <c:v>868</c:v>
              </c:pt>
              <c:pt idx="869">
                <c:v>869</c:v>
              </c:pt>
              <c:pt idx="870">
                <c:v>870</c:v>
              </c:pt>
              <c:pt idx="871">
                <c:v>871</c:v>
              </c:pt>
              <c:pt idx="872">
                <c:v>872</c:v>
              </c:pt>
              <c:pt idx="873">
                <c:v>873</c:v>
              </c:pt>
              <c:pt idx="874">
                <c:v>874</c:v>
              </c:pt>
              <c:pt idx="875">
                <c:v>875</c:v>
              </c:pt>
              <c:pt idx="876">
                <c:v>876</c:v>
              </c:pt>
              <c:pt idx="877">
                <c:v>877</c:v>
              </c:pt>
              <c:pt idx="878">
                <c:v>878</c:v>
              </c:pt>
              <c:pt idx="879">
                <c:v>879</c:v>
              </c:pt>
              <c:pt idx="880">
                <c:v>880</c:v>
              </c:pt>
              <c:pt idx="881">
                <c:v>881</c:v>
              </c:pt>
              <c:pt idx="882">
                <c:v>882</c:v>
              </c:pt>
              <c:pt idx="883">
                <c:v>883</c:v>
              </c:pt>
              <c:pt idx="884">
                <c:v>884</c:v>
              </c:pt>
              <c:pt idx="885">
                <c:v>885</c:v>
              </c:pt>
              <c:pt idx="886">
                <c:v>886</c:v>
              </c:pt>
              <c:pt idx="887">
                <c:v>887</c:v>
              </c:pt>
              <c:pt idx="888">
                <c:v>888</c:v>
              </c:pt>
              <c:pt idx="889">
                <c:v>889</c:v>
              </c:pt>
              <c:pt idx="890">
                <c:v>890</c:v>
              </c:pt>
              <c:pt idx="891">
                <c:v>891</c:v>
              </c:pt>
              <c:pt idx="892">
                <c:v>892</c:v>
              </c:pt>
              <c:pt idx="893">
                <c:v>893</c:v>
              </c:pt>
              <c:pt idx="894">
                <c:v>894</c:v>
              </c:pt>
              <c:pt idx="895">
                <c:v>895</c:v>
              </c:pt>
              <c:pt idx="896">
                <c:v>896</c:v>
              </c:pt>
              <c:pt idx="897">
                <c:v>897</c:v>
              </c:pt>
              <c:pt idx="898">
                <c:v>898</c:v>
              </c:pt>
              <c:pt idx="899">
                <c:v>899</c:v>
              </c:pt>
              <c:pt idx="900">
                <c:v>900</c:v>
              </c:pt>
              <c:pt idx="901">
                <c:v>901</c:v>
              </c:pt>
              <c:pt idx="902">
                <c:v>902</c:v>
              </c:pt>
              <c:pt idx="903">
                <c:v>903</c:v>
              </c:pt>
              <c:pt idx="904">
                <c:v>904</c:v>
              </c:pt>
              <c:pt idx="905">
                <c:v>905</c:v>
              </c:pt>
              <c:pt idx="906">
                <c:v>906</c:v>
              </c:pt>
              <c:pt idx="907">
                <c:v>907</c:v>
              </c:pt>
              <c:pt idx="908">
                <c:v>908</c:v>
              </c:pt>
              <c:pt idx="909">
                <c:v>909</c:v>
              </c:pt>
              <c:pt idx="910">
                <c:v>910</c:v>
              </c:pt>
              <c:pt idx="911">
                <c:v>911</c:v>
              </c:pt>
              <c:pt idx="912">
                <c:v>912</c:v>
              </c:pt>
              <c:pt idx="913">
                <c:v>913</c:v>
              </c:pt>
              <c:pt idx="914">
                <c:v>914</c:v>
              </c:pt>
              <c:pt idx="915">
                <c:v>915</c:v>
              </c:pt>
              <c:pt idx="916">
                <c:v>916</c:v>
              </c:pt>
              <c:pt idx="917">
                <c:v>917</c:v>
              </c:pt>
              <c:pt idx="918">
                <c:v>918</c:v>
              </c:pt>
              <c:pt idx="919">
                <c:v>919</c:v>
              </c:pt>
              <c:pt idx="920">
                <c:v>920</c:v>
              </c:pt>
              <c:pt idx="921">
                <c:v>921</c:v>
              </c:pt>
              <c:pt idx="922">
                <c:v>922</c:v>
              </c:pt>
              <c:pt idx="923">
                <c:v>923</c:v>
              </c:pt>
              <c:pt idx="924">
                <c:v>924</c:v>
              </c:pt>
              <c:pt idx="925">
                <c:v>925</c:v>
              </c:pt>
              <c:pt idx="926">
                <c:v>926</c:v>
              </c:pt>
              <c:pt idx="927">
                <c:v>927</c:v>
              </c:pt>
              <c:pt idx="928">
                <c:v>928</c:v>
              </c:pt>
              <c:pt idx="929">
                <c:v>929</c:v>
              </c:pt>
              <c:pt idx="930">
                <c:v>930</c:v>
              </c:pt>
              <c:pt idx="931">
                <c:v>931</c:v>
              </c:pt>
              <c:pt idx="932">
                <c:v>932</c:v>
              </c:pt>
              <c:pt idx="933">
                <c:v>933</c:v>
              </c:pt>
              <c:pt idx="934">
                <c:v>934</c:v>
              </c:pt>
              <c:pt idx="935">
                <c:v>935</c:v>
              </c:pt>
              <c:pt idx="936">
                <c:v>936</c:v>
              </c:pt>
              <c:pt idx="937">
                <c:v>937</c:v>
              </c:pt>
              <c:pt idx="938">
                <c:v>938</c:v>
              </c:pt>
              <c:pt idx="939">
                <c:v>939</c:v>
              </c:pt>
              <c:pt idx="940">
                <c:v>940</c:v>
              </c:pt>
              <c:pt idx="941">
                <c:v>941</c:v>
              </c:pt>
              <c:pt idx="942">
                <c:v>942</c:v>
              </c:pt>
              <c:pt idx="943">
                <c:v>943</c:v>
              </c:pt>
              <c:pt idx="944">
                <c:v>944</c:v>
              </c:pt>
              <c:pt idx="945">
                <c:v>945</c:v>
              </c:pt>
              <c:pt idx="946">
                <c:v>946</c:v>
              </c:pt>
              <c:pt idx="947">
                <c:v>947</c:v>
              </c:pt>
              <c:pt idx="948">
                <c:v>948</c:v>
              </c:pt>
              <c:pt idx="949">
                <c:v>949</c:v>
              </c:pt>
              <c:pt idx="950">
                <c:v>950</c:v>
              </c:pt>
              <c:pt idx="951">
                <c:v>951</c:v>
              </c:pt>
              <c:pt idx="952">
                <c:v>952</c:v>
              </c:pt>
              <c:pt idx="953">
                <c:v>953</c:v>
              </c:pt>
              <c:pt idx="954">
                <c:v>954</c:v>
              </c:pt>
              <c:pt idx="955">
                <c:v>955</c:v>
              </c:pt>
              <c:pt idx="956">
                <c:v>956</c:v>
              </c:pt>
              <c:pt idx="957">
                <c:v>957</c:v>
              </c:pt>
              <c:pt idx="958">
                <c:v>958</c:v>
              </c:pt>
              <c:pt idx="959">
                <c:v>959</c:v>
              </c:pt>
              <c:pt idx="960">
                <c:v>960</c:v>
              </c:pt>
              <c:pt idx="961">
                <c:v>961</c:v>
              </c:pt>
              <c:pt idx="962">
                <c:v>962</c:v>
              </c:pt>
              <c:pt idx="963">
                <c:v>963</c:v>
              </c:pt>
              <c:pt idx="964">
                <c:v>964</c:v>
              </c:pt>
              <c:pt idx="965">
                <c:v>965</c:v>
              </c:pt>
              <c:pt idx="966">
                <c:v>966</c:v>
              </c:pt>
              <c:pt idx="967">
                <c:v>967</c:v>
              </c:pt>
              <c:pt idx="968">
                <c:v>968</c:v>
              </c:pt>
              <c:pt idx="969">
                <c:v>969</c:v>
              </c:pt>
              <c:pt idx="970">
                <c:v>970</c:v>
              </c:pt>
              <c:pt idx="971">
                <c:v>971</c:v>
              </c:pt>
              <c:pt idx="972">
                <c:v>972</c:v>
              </c:pt>
              <c:pt idx="973">
                <c:v>973</c:v>
              </c:pt>
              <c:pt idx="974">
                <c:v>974</c:v>
              </c:pt>
              <c:pt idx="975">
                <c:v>975</c:v>
              </c:pt>
              <c:pt idx="976">
                <c:v>976</c:v>
              </c:pt>
              <c:pt idx="977">
                <c:v>977</c:v>
              </c:pt>
              <c:pt idx="978">
                <c:v>978</c:v>
              </c:pt>
              <c:pt idx="979">
                <c:v>979</c:v>
              </c:pt>
              <c:pt idx="980">
                <c:v>980</c:v>
              </c:pt>
              <c:pt idx="981">
                <c:v>981</c:v>
              </c:pt>
              <c:pt idx="982">
                <c:v>982</c:v>
              </c:pt>
              <c:pt idx="983">
                <c:v>983</c:v>
              </c:pt>
              <c:pt idx="984">
                <c:v>984</c:v>
              </c:pt>
              <c:pt idx="985">
                <c:v>985</c:v>
              </c:pt>
              <c:pt idx="986">
                <c:v>986</c:v>
              </c:pt>
              <c:pt idx="987">
                <c:v>987</c:v>
              </c:pt>
              <c:pt idx="988">
                <c:v>988</c:v>
              </c:pt>
              <c:pt idx="989">
                <c:v>989</c:v>
              </c:pt>
              <c:pt idx="990">
                <c:v>990</c:v>
              </c:pt>
              <c:pt idx="991">
                <c:v>991</c:v>
              </c:pt>
              <c:pt idx="992">
                <c:v>992</c:v>
              </c:pt>
              <c:pt idx="993">
                <c:v>993</c:v>
              </c:pt>
              <c:pt idx="994">
                <c:v>994</c:v>
              </c:pt>
              <c:pt idx="995">
                <c:v>995</c:v>
              </c:pt>
              <c:pt idx="996">
                <c:v>996</c:v>
              </c:pt>
              <c:pt idx="997">
                <c:v>997</c:v>
              </c:pt>
              <c:pt idx="998">
                <c:v>998</c:v>
              </c:pt>
              <c:pt idx="999">
                <c:v>999</c:v>
              </c:pt>
              <c:pt idx="1000">
                <c:v>1000</c:v>
              </c:pt>
              <c:pt idx="1001">
                <c:v>1001</c:v>
              </c:pt>
              <c:pt idx="1002">
                <c:v>1002</c:v>
              </c:pt>
              <c:pt idx="1003">
                <c:v>1003</c:v>
              </c:pt>
              <c:pt idx="1004">
                <c:v>1004</c:v>
              </c:pt>
              <c:pt idx="1005">
                <c:v>1005</c:v>
              </c:pt>
              <c:pt idx="1006">
                <c:v>1006</c:v>
              </c:pt>
              <c:pt idx="1007">
                <c:v>1007</c:v>
              </c:pt>
              <c:pt idx="1008">
                <c:v>1008</c:v>
              </c:pt>
              <c:pt idx="1009">
                <c:v>1009</c:v>
              </c:pt>
              <c:pt idx="1010">
                <c:v>1010</c:v>
              </c:pt>
              <c:pt idx="1011">
                <c:v>1011</c:v>
              </c:pt>
              <c:pt idx="1012">
                <c:v>1012</c:v>
              </c:pt>
              <c:pt idx="1013">
                <c:v>1013</c:v>
              </c:pt>
              <c:pt idx="1014">
                <c:v>1014</c:v>
              </c:pt>
              <c:pt idx="1015">
                <c:v>1015</c:v>
              </c:pt>
              <c:pt idx="1016">
                <c:v>1016</c:v>
              </c:pt>
              <c:pt idx="1017">
                <c:v>1017</c:v>
              </c:pt>
              <c:pt idx="1018">
                <c:v>1018</c:v>
              </c:pt>
              <c:pt idx="1019">
                <c:v>1019</c:v>
              </c:pt>
              <c:pt idx="1020">
                <c:v>1020</c:v>
              </c:pt>
              <c:pt idx="1021">
                <c:v>1021</c:v>
              </c:pt>
              <c:pt idx="1022">
                <c:v>1022</c:v>
              </c:pt>
              <c:pt idx="1023">
                <c:v>1023</c:v>
              </c:pt>
              <c:pt idx="1024">
                <c:v>1024</c:v>
              </c:pt>
              <c:pt idx="1025">
                <c:v>1025</c:v>
              </c:pt>
              <c:pt idx="1026">
                <c:v>1026</c:v>
              </c:pt>
              <c:pt idx="1027">
                <c:v>1027</c:v>
              </c:pt>
              <c:pt idx="1028">
                <c:v>1028</c:v>
              </c:pt>
              <c:pt idx="1029">
                <c:v>1029</c:v>
              </c:pt>
              <c:pt idx="1030">
                <c:v>1030</c:v>
              </c:pt>
              <c:pt idx="1031">
                <c:v>1031</c:v>
              </c:pt>
              <c:pt idx="1032">
                <c:v>1032</c:v>
              </c:pt>
              <c:pt idx="1033">
                <c:v>1033</c:v>
              </c:pt>
              <c:pt idx="1034">
                <c:v>1034</c:v>
              </c:pt>
              <c:pt idx="1035">
                <c:v>1035</c:v>
              </c:pt>
              <c:pt idx="1036">
                <c:v>1036</c:v>
              </c:pt>
              <c:pt idx="1037">
                <c:v>1037</c:v>
              </c:pt>
              <c:pt idx="1038">
                <c:v>1038</c:v>
              </c:pt>
              <c:pt idx="1039">
                <c:v>1039</c:v>
              </c:pt>
              <c:pt idx="1040">
                <c:v>1040</c:v>
              </c:pt>
              <c:pt idx="1041">
                <c:v>1041</c:v>
              </c:pt>
              <c:pt idx="1042">
                <c:v>1042</c:v>
              </c:pt>
              <c:pt idx="1043">
                <c:v>1043</c:v>
              </c:pt>
              <c:pt idx="1044">
                <c:v>1044</c:v>
              </c:pt>
              <c:pt idx="1045">
                <c:v>1045</c:v>
              </c:pt>
              <c:pt idx="1046">
                <c:v>1046</c:v>
              </c:pt>
              <c:pt idx="1047">
                <c:v>1047</c:v>
              </c:pt>
              <c:pt idx="1048">
                <c:v>1048</c:v>
              </c:pt>
              <c:pt idx="1049">
                <c:v>1049</c:v>
              </c:pt>
              <c:pt idx="1050">
                <c:v>1050</c:v>
              </c:pt>
              <c:pt idx="1051">
                <c:v>1051</c:v>
              </c:pt>
              <c:pt idx="1052">
                <c:v>1052</c:v>
              </c:pt>
              <c:pt idx="1053">
                <c:v>1053</c:v>
              </c:pt>
              <c:pt idx="1054">
                <c:v>1054</c:v>
              </c:pt>
              <c:pt idx="1055">
                <c:v>1055</c:v>
              </c:pt>
              <c:pt idx="1056">
                <c:v>1056</c:v>
              </c:pt>
              <c:pt idx="1057">
                <c:v>1057</c:v>
              </c:pt>
              <c:pt idx="1058">
                <c:v>1058</c:v>
              </c:pt>
              <c:pt idx="1059">
                <c:v>1059</c:v>
              </c:pt>
              <c:pt idx="1060">
                <c:v>1060</c:v>
              </c:pt>
              <c:pt idx="1061">
                <c:v>1061</c:v>
              </c:pt>
              <c:pt idx="1062">
                <c:v>1062</c:v>
              </c:pt>
              <c:pt idx="1063">
                <c:v>1063</c:v>
              </c:pt>
              <c:pt idx="1064">
                <c:v>1064</c:v>
              </c:pt>
              <c:pt idx="1065">
                <c:v>1065</c:v>
              </c:pt>
              <c:pt idx="1066">
                <c:v>1066</c:v>
              </c:pt>
              <c:pt idx="1067">
                <c:v>1067</c:v>
              </c:pt>
              <c:pt idx="1068">
                <c:v>1068</c:v>
              </c:pt>
              <c:pt idx="1069">
                <c:v>1069</c:v>
              </c:pt>
              <c:pt idx="1070">
                <c:v>1070</c:v>
              </c:pt>
              <c:pt idx="1071">
                <c:v>1071</c:v>
              </c:pt>
              <c:pt idx="1072">
                <c:v>1072</c:v>
              </c:pt>
              <c:pt idx="1073">
                <c:v>1073</c:v>
              </c:pt>
              <c:pt idx="1074">
                <c:v>1074</c:v>
              </c:pt>
              <c:pt idx="1075">
                <c:v>1075</c:v>
              </c:pt>
              <c:pt idx="1076">
                <c:v>1076</c:v>
              </c:pt>
              <c:pt idx="1077">
                <c:v>1077</c:v>
              </c:pt>
              <c:pt idx="1078">
                <c:v>1078</c:v>
              </c:pt>
              <c:pt idx="1079">
                <c:v>1079</c:v>
              </c:pt>
              <c:pt idx="1080">
                <c:v>1080</c:v>
              </c:pt>
              <c:pt idx="1081">
                <c:v>1081</c:v>
              </c:pt>
              <c:pt idx="1082">
                <c:v>1082</c:v>
              </c:pt>
              <c:pt idx="1083">
                <c:v>1083</c:v>
              </c:pt>
              <c:pt idx="1084">
                <c:v>1084</c:v>
              </c:pt>
              <c:pt idx="1085">
                <c:v>1085</c:v>
              </c:pt>
              <c:pt idx="1086">
                <c:v>1086</c:v>
              </c:pt>
              <c:pt idx="1087">
                <c:v>1087</c:v>
              </c:pt>
              <c:pt idx="1088">
                <c:v>1088</c:v>
              </c:pt>
              <c:pt idx="1089">
                <c:v>1089</c:v>
              </c:pt>
              <c:pt idx="1090">
                <c:v>1090</c:v>
              </c:pt>
              <c:pt idx="1091">
                <c:v>1091</c:v>
              </c:pt>
              <c:pt idx="1092">
                <c:v>1092</c:v>
              </c:pt>
              <c:pt idx="1093">
                <c:v>1093</c:v>
              </c:pt>
              <c:pt idx="1094">
                <c:v>1094</c:v>
              </c:pt>
              <c:pt idx="1095">
                <c:v>1095</c:v>
              </c:pt>
              <c:pt idx="1096">
                <c:v>1096</c:v>
              </c:pt>
              <c:pt idx="1097">
                <c:v>1097</c:v>
              </c:pt>
              <c:pt idx="1098">
                <c:v>1098</c:v>
              </c:pt>
              <c:pt idx="1099">
                <c:v>1099</c:v>
              </c:pt>
              <c:pt idx="1100">
                <c:v>1100</c:v>
              </c:pt>
              <c:pt idx="1101">
                <c:v>1101</c:v>
              </c:pt>
              <c:pt idx="1102">
                <c:v>1102</c:v>
              </c:pt>
              <c:pt idx="1103">
                <c:v>1103</c:v>
              </c:pt>
              <c:pt idx="1104">
                <c:v>1104</c:v>
              </c:pt>
              <c:pt idx="1105">
                <c:v>1105</c:v>
              </c:pt>
              <c:pt idx="1106">
                <c:v>1106</c:v>
              </c:pt>
              <c:pt idx="1107">
                <c:v>1107</c:v>
              </c:pt>
              <c:pt idx="1108">
                <c:v>1108</c:v>
              </c:pt>
              <c:pt idx="1109">
                <c:v>1109</c:v>
              </c:pt>
              <c:pt idx="1110">
                <c:v>1110</c:v>
              </c:pt>
              <c:pt idx="1111">
                <c:v>1111</c:v>
              </c:pt>
              <c:pt idx="1112">
                <c:v>1112</c:v>
              </c:pt>
              <c:pt idx="1113">
                <c:v>1113</c:v>
              </c:pt>
              <c:pt idx="1114">
                <c:v>1114</c:v>
              </c:pt>
              <c:pt idx="1115">
                <c:v>1115</c:v>
              </c:pt>
              <c:pt idx="1116">
                <c:v>1116</c:v>
              </c:pt>
              <c:pt idx="1117">
                <c:v>1117</c:v>
              </c:pt>
              <c:pt idx="1118">
                <c:v>1118</c:v>
              </c:pt>
              <c:pt idx="1119">
                <c:v>1119</c:v>
              </c:pt>
              <c:pt idx="1120">
                <c:v>1120</c:v>
              </c:pt>
              <c:pt idx="1121">
                <c:v>1121</c:v>
              </c:pt>
              <c:pt idx="1122">
                <c:v>1122</c:v>
              </c:pt>
              <c:pt idx="1123">
                <c:v>1123</c:v>
              </c:pt>
              <c:pt idx="1124">
                <c:v>1124</c:v>
              </c:pt>
              <c:pt idx="1125">
                <c:v>1125</c:v>
              </c:pt>
              <c:pt idx="1126">
                <c:v>1126</c:v>
              </c:pt>
              <c:pt idx="1127">
                <c:v>1127</c:v>
              </c:pt>
              <c:pt idx="1128">
                <c:v>1128</c:v>
              </c:pt>
              <c:pt idx="1129">
                <c:v>1129</c:v>
              </c:pt>
              <c:pt idx="1130">
                <c:v>1130</c:v>
              </c:pt>
              <c:pt idx="1131">
                <c:v>1131</c:v>
              </c:pt>
              <c:pt idx="1132">
                <c:v>1132</c:v>
              </c:pt>
              <c:pt idx="1133">
                <c:v>1133</c:v>
              </c:pt>
              <c:pt idx="1134">
                <c:v>1134</c:v>
              </c:pt>
              <c:pt idx="1135">
                <c:v>1135</c:v>
              </c:pt>
              <c:pt idx="1136">
                <c:v>1136</c:v>
              </c:pt>
              <c:pt idx="1137">
                <c:v>1137</c:v>
              </c:pt>
              <c:pt idx="1138">
                <c:v>1138</c:v>
              </c:pt>
              <c:pt idx="1139">
                <c:v>1139</c:v>
              </c:pt>
              <c:pt idx="1140">
                <c:v>1140</c:v>
              </c:pt>
              <c:pt idx="1141">
                <c:v>1141</c:v>
              </c:pt>
              <c:pt idx="1142">
                <c:v>1142</c:v>
              </c:pt>
              <c:pt idx="1143">
                <c:v>1143</c:v>
              </c:pt>
              <c:pt idx="1144">
                <c:v>1144</c:v>
              </c:pt>
              <c:pt idx="1145">
                <c:v>1145</c:v>
              </c:pt>
              <c:pt idx="1146">
                <c:v>1146</c:v>
              </c:pt>
              <c:pt idx="1147">
                <c:v>1147</c:v>
              </c:pt>
              <c:pt idx="1148">
                <c:v>1148</c:v>
              </c:pt>
              <c:pt idx="1149">
                <c:v>1149</c:v>
              </c:pt>
              <c:pt idx="1150">
                <c:v>1150</c:v>
              </c:pt>
              <c:pt idx="1151">
                <c:v>1151</c:v>
              </c:pt>
              <c:pt idx="1152">
                <c:v>1152</c:v>
              </c:pt>
              <c:pt idx="1153">
                <c:v>1153</c:v>
              </c:pt>
              <c:pt idx="1154">
                <c:v>1154</c:v>
              </c:pt>
              <c:pt idx="1155">
                <c:v>1155</c:v>
              </c:pt>
              <c:pt idx="1156">
                <c:v>1156</c:v>
              </c:pt>
              <c:pt idx="1157">
                <c:v>1157</c:v>
              </c:pt>
              <c:pt idx="1158">
                <c:v>1158</c:v>
              </c:pt>
              <c:pt idx="1159">
                <c:v>1159</c:v>
              </c:pt>
              <c:pt idx="1160">
                <c:v>1160</c:v>
              </c:pt>
              <c:pt idx="1161">
                <c:v>1161</c:v>
              </c:pt>
              <c:pt idx="1162">
                <c:v>1162</c:v>
              </c:pt>
              <c:pt idx="1163">
                <c:v>1163</c:v>
              </c:pt>
              <c:pt idx="1164">
                <c:v>1164</c:v>
              </c:pt>
              <c:pt idx="1165">
                <c:v>1165</c:v>
              </c:pt>
              <c:pt idx="1166">
                <c:v>1166</c:v>
              </c:pt>
              <c:pt idx="1167">
                <c:v>1167</c:v>
              </c:pt>
              <c:pt idx="1168">
                <c:v>1168</c:v>
              </c:pt>
              <c:pt idx="1169">
                <c:v>1169</c:v>
              </c:pt>
              <c:pt idx="1170">
                <c:v>1170</c:v>
              </c:pt>
              <c:pt idx="1171">
                <c:v>1171</c:v>
              </c:pt>
              <c:pt idx="1172">
                <c:v>1172</c:v>
              </c:pt>
              <c:pt idx="1173">
                <c:v>1173</c:v>
              </c:pt>
              <c:pt idx="1174">
                <c:v>1174</c:v>
              </c:pt>
              <c:pt idx="1175">
                <c:v>1175</c:v>
              </c:pt>
              <c:pt idx="1176">
                <c:v>1176</c:v>
              </c:pt>
              <c:pt idx="1177">
                <c:v>1177</c:v>
              </c:pt>
              <c:pt idx="1178">
                <c:v>1178</c:v>
              </c:pt>
              <c:pt idx="1179">
                <c:v>1179</c:v>
              </c:pt>
              <c:pt idx="1180">
                <c:v>1180</c:v>
              </c:pt>
              <c:pt idx="1181">
                <c:v>1181</c:v>
              </c:pt>
              <c:pt idx="1182">
                <c:v>1182</c:v>
              </c:pt>
              <c:pt idx="1183">
                <c:v>1183</c:v>
              </c:pt>
              <c:pt idx="1184">
                <c:v>1184</c:v>
              </c:pt>
              <c:pt idx="1185">
                <c:v>1185</c:v>
              </c:pt>
              <c:pt idx="1186">
                <c:v>1186</c:v>
              </c:pt>
              <c:pt idx="1187">
                <c:v>1187</c:v>
              </c:pt>
              <c:pt idx="1188">
                <c:v>1188</c:v>
              </c:pt>
              <c:pt idx="1189">
                <c:v>1189</c:v>
              </c:pt>
              <c:pt idx="1190">
                <c:v>1190</c:v>
              </c:pt>
              <c:pt idx="1191">
                <c:v>1191</c:v>
              </c:pt>
              <c:pt idx="1192">
                <c:v>1192</c:v>
              </c:pt>
              <c:pt idx="1193">
                <c:v>1193</c:v>
              </c:pt>
              <c:pt idx="1194">
                <c:v>1194</c:v>
              </c:pt>
              <c:pt idx="1195">
                <c:v>1195</c:v>
              </c:pt>
              <c:pt idx="1196">
                <c:v>1196</c:v>
              </c:pt>
              <c:pt idx="1197">
                <c:v>1197</c:v>
              </c:pt>
              <c:pt idx="1198">
                <c:v>1198</c:v>
              </c:pt>
              <c:pt idx="1199">
                <c:v>1199</c:v>
              </c:pt>
              <c:pt idx="1200">
                <c:v>1200</c:v>
              </c:pt>
              <c:pt idx="1201">
                <c:v>1201</c:v>
              </c:pt>
              <c:pt idx="1202">
                <c:v>1202</c:v>
              </c:pt>
              <c:pt idx="1203">
                <c:v>1203</c:v>
              </c:pt>
              <c:pt idx="1204">
                <c:v>1204</c:v>
              </c:pt>
              <c:pt idx="1205">
                <c:v>1205</c:v>
              </c:pt>
              <c:pt idx="1206">
                <c:v>1206</c:v>
              </c:pt>
              <c:pt idx="1207">
                <c:v>1207</c:v>
              </c:pt>
              <c:pt idx="1208">
                <c:v>1208</c:v>
              </c:pt>
              <c:pt idx="1209">
                <c:v>1209</c:v>
              </c:pt>
              <c:pt idx="1210">
                <c:v>1210</c:v>
              </c:pt>
              <c:pt idx="1211">
                <c:v>1211</c:v>
              </c:pt>
              <c:pt idx="1212">
                <c:v>1212</c:v>
              </c:pt>
              <c:pt idx="1213">
                <c:v>1213</c:v>
              </c:pt>
              <c:pt idx="1214">
                <c:v>1214</c:v>
              </c:pt>
              <c:pt idx="1215">
                <c:v>1215</c:v>
              </c:pt>
              <c:pt idx="1216">
                <c:v>1216</c:v>
              </c:pt>
              <c:pt idx="1217">
                <c:v>1217</c:v>
              </c:pt>
              <c:pt idx="1218">
                <c:v>1218</c:v>
              </c:pt>
              <c:pt idx="1219">
                <c:v>1219</c:v>
              </c:pt>
              <c:pt idx="1220">
                <c:v>1220</c:v>
              </c:pt>
              <c:pt idx="1221">
                <c:v>1221</c:v>
              </c:pt>
              <c:pt idx="1222">
                <c:v>1222</c:v>
              </c:pt>
              <c:pt idx="1223">
                <c:v>1223</c:v>
              </c:pt>
              <c:pt idx="1224">
                <c:v>1224</c:v>
              </c:pt>
              <c:pt idx="1225">
                <c:v>1225</c:v>
              </c:pt>
              <c:pt idx="1226">
                <c:v>1226</c:v>
              </c:pt>
              <c:pt idx="1227">
                <c:v>1227</c:v>
              </c:pt>
              <c:pt idx="1228">
                <c:v>1228</c:v>
              </c:pt>
              <c:pt idx="1229">
                <c:v>1229</c:v>
              </c:pt>
              <c:pt idx="1230">
                <c:v>1230</c:v>
              </c:pt>
              <c:pt idx="1231">
                <c:v>1231</c:v>
              </c:pt>
              <c:pt idx="1232">
                <c:v>1232</c:v>
              </c:pt>
              <c:pt idx="1233">
                <c:v>1233</c:v>
              </c:pt>
              <c:pt idx="1234">
                <c:v>1234</c:v>
              </c:pt>
              <c:pt idx="1235">
                <c:v>1235</c:v>
              </c:pt>
              <c:pt idx="1236">
                <c:v>1236</c:v>
              </c:pt>
              <c:pt idx="1237">
                <c:v>1237</c:v>
              </c:pt>
              <c:pt idx="1238">
                <c:v>1238</c:v>
              </c:pt>
              <c:pt idx="1239">
                <c:v>1239</c:v>
              </c:pt>
              <c:pt idx="1240">
                <c:v>1240</c:v>
              </c:pt>
              <c:pt idx="1241">
                <c:v>1241</c:v>
              </c:pt>
              <c:pt idx="1242">
                <c:v>1242</c:v>
              </c:pt>
              <c:pt idx="1243">
                <c:v>1243</c:v>
              </c:pt>
              <c:pt idx="1244">
                <c:v>1244</c:v>
              </c:pt>
              <c:pt idx="1245">
                <c:v>1245</c:v>
              </c:pt>
              <c:pt idx="1246">
                <c:v>1246</c:v>
              </c:pt>
              <c:pt idx="1247">
                <c:v>1247</c:v>
              </c:pt>
              <c:pt idx="1248">
                <c:v>1248</c:v>
              </c:pt>
              <c:pt idx="1249">
                <c:v>1249</c:v>
              </c:pt>
              <c:pt idx="1250">
                <c:v>1250</c:v>
              </c:pt>
              <c:pt idx="1251">
                <c:v>1251</c:v>
              </c:pt>
              <c:pt idx="1252">
                <c:v>1252</c:v>
              </c:pt>
              <c:pt idx="1253">
                <c:v>1253</c:v>
              </c:pt>
              <c:pt idx="1254">
                <c:v>1254</c:v>
              </c:pt>
              <c:pt idx="1255">
                <c:v>1255</c:v>
              </c:pt>
              <c:pt idx="1256">
                <c:v>1256</c:v>
              </c:pt>
              <c:pt idx="1257">
                <c:v>1257</c:v>
              </c:pt>
              <c:pt idx="1258">
                <c:v>1258</c:v>
              </c:pt>
              <c:pt idx="1259">
                <c:v>1259</c:v>
              </c:pt>
              <c:pt idx="1260">
                <c:v>1260</c:v>
              </c:pt>
              <c:pt idx="1261">
                <c:v>1261</c:v>
              </c:pt>
              <c:pt idx="1262">
                <c:v>1262</c:v>
              </c:pt>
              <c:pt idx="1263">
                <c:v>1263</c:v>
              </c:pt>
              <c:pt idx="1264">
                <c:v>1264</c:v>
              </c:pt>
              <c:pt idx="1265">
                <c:v>1265</c:v>
              </c:pt>
              <c:pt idx="1266">
                <c:v>1266</c:v>
              </c:pt>
              <c:pt idx="1267">
                <c:v>1267</c:v>
              </c:pt>
              <c:pt idx="1268">
                <c:v>1268</c:v>
              </c:pt>
              <c:pt idx="1269">
                <c:v>1269</c:v>
              </c:pt>
              <c:pt idx="1270">
                <c:v>1270</c:v>
              </c:pt>
              <c:pt idx="1271">
                <c:v>1271</c:v>
              </c:pt>
              <c:pt idx="1272">
                <c:v>1272</c:v>
              </c:pt>
              <c:pt idx="1273">
                <c:v>1273</c:v>
              </c:pt>
              <c:pt idx="1274">
                <c:v>1274</c:v>
              </c:pt>
              <c:pt idx="1275">
                <c:v>1275</c:v>
              </c:pt>
              <c:pt idx="1276">
                <c:v>1276</c:v>
              </c:pt>
              <c:pt idx="1277">
                <c:v>1277</c:v>
              </c:pt>
              <c:pt idx="1278">
                <c:v>1278</c:v>
              </c:pt>
              <c:pt idx="1279">
                <c:v>1279</c:v>
              </c:pt>
              <c:pt idx="1280">
                <c:v>1280</c:v>
              </c:pt>
              <c:pt idx="1281">
                <c:v>1281</c:v>
              </c:pt>
              <c:pt idx="1282">
                <c:v>1282</c:v>
              </c:pt>
              <c:pt idx="1283">
                <c:v>1283</c:v>
              </c:pt>
              <c:pt idx="1284">
                <c:v>1284</c:v>
              </c:pt>
              <c:pt idx="1285">
                <c:v>1285</c:v>
              </c:pt>
              <c:pt idx="1286">
                <c:v>1286</c:v>
              </c:pt>
              <c:pt idx="1287">
                <c:v>1287</c:v>
              </c:pt>
              <c:pt idx="1288">
                <c:v>1288</c:v>
              </c:pt>
              <c:pt idx="1289">
                <c:v>1289</c:v>
              </c:pt>
              <c:pt idx="1290">
                <c:v>1290</c:v>
              </c:pt>
              <c:pt idx="1291">
                <c:v>1291</c:v>
              </c:pt>
              <c:pt idx="1292">
                <c:v>1292</c:v>
              </c:pt>
              <c:pt idx="1293">
                <c:v>1293</c:v>
              </c:pt>
              <c:pt idx="1294">
                <c:v>1294</c:v>
              </c:pt>
              <c:pt idx="1295">
                <c:v>1295</c:v>
              </c:pt>
              <c:pt idx="1296">
                <c:v>1296</c:v>
              </c:pt>
              <c:pt idx="1297">
                <c:v>1297</c:v>
              </c:pt>
              <c:pt idx="1298">
                <c:v>1298</c:v>
              </c:pt>
              <c:pt idx="1299">
                <c:v>1299</c:v>
              </c:pt>
              <c:pt idx="1300">
                <c:v>1300</c:v>
              </c:pt>
              <c:pt idx="1301">
                <c:v>1301</c:v>
              </c:pt>
              <c:pt idx="1302">
                <c:v>1302</c:v>
              </c:pt>
              <c:pt idx="1303">
                <c:v>1303</c:v>
              </c:pt>
              <c:pt idx="1304">
                <c:v>1304</c:v>
              </c:pt>
              <c:pt idx="1305">
                <c:v>1305</c:v>
              </c:pt>
              <c:pt idx="1306">
                <c:v>1306</c:v>
              </c:pt>
              <c:pt idx="1307">
                <c:v>1307</c:v>
              </c:pt>
              <c:pt idx="1308">
                <c:v>1308</c:v>
              </c:pt>
              <c:pt idx="1309">
                <c:v>1309</c:v>
              </c:pt>
              <c:pt idx="1310">
                <c:v>1310</c:v>
              </c:pt>
              <c:pt idx="1311">
                <c:v>1311</c:v>
              </c:pt>
              <c:pt idx="1312">
                <c:v>1312</c:v>
              </c:pt>
              <c:pt idx="1313">
                <c:v>1313</c:v>
              </c:pt>
              <c:pt idx="1314">
                <c:v>1314</c:v>
              </c:pt>
              <c:pt idx="1315">
                <c:v>1315</c:v>
              </c:pt>
              <c:pt idx="1316">
                <c:v>1316</c:v>
              </c:pt>
              <c:pt idx="1317">
                <c:v>1317</c:v>
              </c:pt>
              <c:pt idx="1318">
                <c:v>1318</c:v>
              </c:pt>
              <c:pt idx="1319">
                <c:v>1319</c:v>
              </c:pt>
              <c:pt idx="1320">
                <c:v>1320</c:v>
              </c:pt>
              <c:pt idx="1321">
                <c:v>1321</c:v>
              </c:pt>
              <c:pt idx="1322">
                <c:v>1322</c:v>
              </c:pt>
              <c:pt idx="1323">
                <c:v>1323</c:v>
              </c:pt>
              <c:pt idx="1324">
                <c:v>1324</c:v>
              </c:pt>
              <c:pt idx="1325">
                <c:v>1325</c:v>
              </c:pt>
              <c:pt idx="1326">
                <c:v>1326</c:v>
              </c:pt>
              <c:pt idx="1327">
                <c:v>1327</c:v>
              </c:pt>
              <c:pt idx="1328">
                <c:v>1328</c:v>
              </c:pt>
              <c:pt idx="1329">
                <c:v>1329</c:v>
              </c:pt>
              <c:pt idx="1330">
                <c:v>1330</c:v>
              </c:pt>
              <c:pt idx="1331">
                <c:v>1331</c:v>
              </c:pt>
              <c:pt idx="1332">
                <c:v>1332</c:v>
              </c:pt>
              <c:pt idx="1333">
                <c:v>1333</c:v>
              </c:pt>
              <c:pt idx="1334">
                <c:v>1334</c:v>
              </c:pt>
              <c:pt idx="1335">
                <c:v>1335</c:v>
              </c:pt>
              <c:pt idx="1336">
                <c:v>1336</c:v>
              </c:pt>
              <c:pt idx="1337">
                <c:v>1337</c:v>
              </c:pt>
              <c:pt idx="1338">
                <c:v>1338</c:v>
              </c:pt>
              <c:pt idx="1339">
                <c:v>1339</c:v>
              </c:pt>
              <c:pt idx="1340">
                <c:v>1340</c:v>
              </c:pt>
              <c:pt idx="1341">
                <c:v>1341</c:v>
              </c:pt>
              <c:pt idx="1342">
                <c:v>1342</c:v>
              </c:pt>
              <c:pt idx="1343">
                <c:v>1343</c:v>
              </c:pt>
              <c:pt idx="1344">
                <c:v>1344</c:v>
              </c:pt>
              <c:pt idx="1345">
                <c:v>1345</c:v>
              </c:pt>
              <c:pt idx="1346">
                <c:v>1346</c:v>
              </c:pt>
              <c:pt idx="1347">
                <c:v>1347</c:v>
              </c:pt>
              <c:pt idx="1348">
                <c:v>1348</c:v>
              </c:pt>
              <c:pt idx="1349">
                <c:v>1349</c:v>
              </c:pt>
              <c:pt idx="1350">
                <c:v>1350</c:v>
              </c:pt>
              <c:pt idx="1351">
                <c:v>1351</c:v>
              </c:pt>
              <c:pt idx="1352">
                <c:v>1352</c:v>
              </c:pt>
              <c:pt idx="1353">
                <c:v>1353</c:v>
              </c:pt>
              <c:pt idx="1354">
                <c:v>1354</c:v>
              </c:pt>
              <c:pt idx="1355">
                <c:v>1355</c:v>
              </c:pt>
              <c:pt idx="1356">
                <c:v>1356</c:v>
              </c:pt>
              <c:pt idx="1357">
                <c:v>1357</c:v>
              </c:pt>
              <c:pt idx="1358">
                <c:v>1358</c:v>
              </c:pt>
              <c:pt idx="1359">
                <c:v>1359</c:v>
              </c:pt>
              <c:pt idx="1360">
                <c:v>1360</c:v>
              </c:pt>
              <c:pt idx="1361">
                <c:v>1361</c:v>
              </c:pt>
              <c:pt idx="1362">
                <c:v>1362</c:v>
              </c:pt>
              <c:pt idx="1363">
                <c:v>1363</c:v>
              </c:pt>
              <c:pt idx="1364">
                <c:v>1364</c:v>
              </c:pt>
              <c:pt idx="1365">
                <c:v>1365</c:v>
              </c:pt>
              <c:pt idx="1366">
                <c:v>1366</c:v>
              </c:pt>
              <c:pt idx="1367">
                <c:v>1367</c:v>
              </c:pt>
              <c:pt idx="1368">
                <c:v>1368</c:v>
              </c:pt>
              <c:pt idx="1369">
                <c:v>1369</c:v>
              </c:pt>
              <c:pt idx="1370">
                <c:v>1370</c:v>
              </c:pt>
              <c:pt idx="1371">
                <c:v>1371</c:v>
              </c:pt>
              <c:pt idx="1372">
                <c:v>1372</c:v>
              </c:pt>
              <c:pt idx="1373">
                <c:v>1373</c:v>
              </c:pt>
              <c:pt idx="1374">
                <c:v>1374</c:v>
              </c:pt>
              <c:pt idx="1375">
                <c:v>1375</c:v>
              </c:pt>
              <c:pt idx="1376">
                <c:v>1376</c:v>
              </c:pt>
              <c:pt idx="1377">
                <c:v>1377</c:v>
              </c:pt>
              <c:pt idx="1378">
                <c:v>1378</c:v>
              </c:pt>
              <c:pt idx="1379">
                <c:v>1379</c:v>
              </c:pt>
              <c:pt idx="1380">
                <c:v>1380</c:v>
              </c:pt>
              <c:pt idx="1381">
                <c:v>1381</c:v>
              </c:pt>
              <c:pt idx="1382">
                <c:v>1382</c:v>
              </c:pt>
              <c:pt idx="1383">
                <c:v>1383</c:v>
              </c:pt>
              <c:pt idx="1384">
                <c:v>1384</c:v>
              </c:pt>
              <c:pt idx="1385">
                <c:v>1385</c:v>
              </c:pt>
              <c:pt idx="1386">
                <c:v>1386</c:v>
              </c:pt>
              <c:pt idx="1387">
                <c:v>1387</c:v>
              </c:pt>
              <c:pt idx="1388">
                <c:v>1388</c:v>
              </c:pt>
              <c:pt idx="1389">
                <c:v>1389</c:v>
              </c:pt>
              <c:pt idx="1390">
                <c:v>1390</c:v>
              </c:pt>
              <c:pt idx="1391">
                <c:v>1391</c:v>
              </c:pt>
              <c:pt idx="1392">
                <c:v>1392</c:v>
              </c:pt>
              <c:pt idx="1393">
                <c:v>1393</c:v>
              </c:pt>
              <c:pt idx="1394">
                <c:v>1394</c:v>
              </c:pt>
              <c:pt idx="1395">
                <c:v>1395</c:v>
              </c:pt>
              <c:pt idx="1396">
                <c:v>1396</c:v>
              </c:pt>
              <c:pt idx="1397">
                <c:v>1397</c:v>
              </c:pt>
              <c:pt idx="1398">
                <c:v>1398</c:v>
              </c:pt>
              <c:pt idx="1399">
                <c:v>1399</c:v>
              </c:pt>
              <c:pt idx="1400">
                <c:v>1400</c:v>
              </c:pt>
              <c:pt idx="1401">
                <c:v>1401</c:v>
              </c:pt>
              <c:pt idx="1402">
                <c:v>1402</c:v>
              </c:pt>
              <c:pt idx="1403">
                <c:v>1403</c:v>
              </c:pt>
              <c:pt idx="1404">
                <c:v>1404</c:v>
              </c:pt>
              <c:pt idx="1405">
                <c:v>1405</c:v>
              </c:pt>
              <c:pt idx="1406">
                <c:v>1406</c:v>
              </c:pt>
              <c:pt idx="1407">
                <c:v>1407</c:v>
              </c:pt>
              <c:pt idx="1408">
                <c:v>1408</c:v>
              </c:pt>
              <c:pt idx="1409">
                <c:v>1409</c:v>
              </c:pt>
              <c:pt idx="1410">
                <c:v>1410</c:v>
              </c:pt>
              <c:pt idx="1411">
                <c:v>1411</c:v>
              </c:pt>
              <c:pt idx="1412">
                <c:v>1412</c:v>
              </c:pt>
              <c:pt idx="1413">
                <c:v>1413</c:v>
              </c:pt>
              <c:pt idx="1414">
                <c:v>1414</c:v>
              </c:pt>
              <c:pt idx="1415">
                <c:v>1415</c:v>
              </c:pt>
              <c:pt idx="1416">
                <c:v>1416</c:v>
              </c:pt>
              <c:pt idx="1417">
                <c:v>1417</c:v>
              </c:pt>
              <c:pt idx="1418">
                <c:v>1418</c:v>
              </c:pt>
              <c:pt idx="1419">
                <c:v>1419</c:v>
              </c:pt>
              <c:pt idx="1420">
                <c:v>1420</c:v>
              </c:pt>
              <c:pt idx="1421">
                <c:v>1421</c:v>
              </c:pt>
              <c:pt idx="1422">
                <c:v>1422</c:v>
              </c:pt>
              <c:pt idx="1423">
                <c:v>1423</c:v>
              </c:pt>
              <c:pt idx="1424">
                <c:v>1424</c:v>
              </c:pt>
              <c:pt idx="1425">
                <c:v>1425</c:v>
              </c:pt>
              <c:pt idx="1426">
                <c:v>1426</c:v>
              </c:pt>
              <c:pt idx="1427">
                <c:v>1427</c:v>
              </c:pt>
              <c:pt idx="1428">
                <c:v>1428</c:v>
              </c:pt>
              <c:pt idx="1429">
                <c:v>1429</c:v>
              </c:pt>
              <c:pt idx="1430">
                <c:v>1430</c:v>
              </c:pt>
              <c:pt idx="1431">
                <c:v>1431</c:v>
              </c:pt>
              <c:pt idx="1432">
                <c:v>1432</c:v>
              </c:pt>
              <c:pt idx="1433">
                <c:v>1433</c:v>
              </c:pt>
              <c:pt idx="1434">
                <c:v>1434</c:v>
              </c:pt>
              <c:pt idx="1435">
                <c:v>1435</c:v>
              </c:pt>
              <c:pt idx="1436">
                <c:v>1436</c:v>
              </c:pt>
              <c:pt idx="1437">
                <c:v>1437</c:v>
              </c:pt>
              <c:pt idx="1438">
                <c:v>1438</c:v>
              </c:pt>
              <c:pt idx="1439">
                <c:v>1439</c:v>
              </c:pt>
              <c:pt idx="1440">
                <c:v>1440</c:v>
              </c:pt>
              <c:pt idx="1441">
                <c:v>1441</c:v>
              </c:pt>
              <c:pt idx="1442">
                <c:v>1442</c:v>
              </c:pt>
              <c:pt idx="1443">
                <c:v>1443</c:v>
              </c:pt>
              <c:pt idx="1444">
                <c:v>1444</c:v>
              </c:pt>
              <c:pt idx="1445">
                <c:v>1445</c:v>
              </c:pt>
              <c:pt idx="1446">
                <c:v>1446</c:v>
              </c:pt>
              <c:pt idx="1447">
                <c:v>1447</c:v>
              </c:pt>
              <c:pt idx="1448">
                <c:v>1448</c:v>
              </c:pt>
              <c:pt idx="1449">
                <c:v>1449</c:v>
              </c:pt>
              <c:pt idx="1450">
                <c:v>1450</c:v>
              </c:pt>
              <c:pt idx="1451">
                <c:v>1451</c:v>
              </c:pt>
              <c:pt idx="1452">
                <c:v>1452</c:v>
              </c:pt>
              <c:pt idx="1453">
                <c:v>1453</c:v>
              </c:pt>
              <c:pt idx="1454">
                <c:v>1454</c:v>
              </c:pt>
              <c:pt idx="1455">
                <c:v>1455</c:v>
              </c:pt>
              <c:pt idx="1456">
                <c:v>1456</c:v>
              </c:pt>
              <c:pt idx="1457">
                <c:v>1457</c:v>
              </c:pt>
              <c:pt idx="1458">
                <c:v>1458</c:v>
              </c:pt>
              <c:pt idx="1459">
                <c:v>1459</c:v>
              </c:pt>
              <c:pt idx="1460">
                <c:v>1460</c:v>
              </c:pt>
              <c:pt idx="1461">
                <c:v>1461</c:v>
              </c:pt>
              <c:pt idx="1462">
                <c:v>1462</c:v>
              </c:pt>
              <c:pt idx="1463">
                <c:v>1463</c:v>
              </c:pt>
              <c:pt idx="1464">
                <c:v>1464</c:v>
              </c:pt>
              <c:pt idx="1465">
                <c:v>1465</c:v>
              </c:pt>
              <c:pt idx="1466">
                <c:v>1466</c:v>
              </c:pt>
              <c:pt idx="1467">
                <c:v>1467</c:v>
              </c:pt>
              <c:pt idx="1468">
                <c:v>1468</c:v>
              </c:pt>
              <c:pt idx="1469">
                <c:v>1469</c:v>
              </c:pt>
              <c:pt idx="1470">
                <c:v>1470</c:v>
              </c:pt>
              <c:pt idx="1471">
                <c:v>1471</c:v>
              </c:pt>
              <c:pt idx="1472">
                <c:v>1472</c:v>
              </c:pt>
              <c:pt idx="1473">
                <c:v>1473</c:v>
              </c:pt>
              <c:pt idx="1474">
                <c:v>1474</c:v>
              </c:pt>
              <c:pt idx="1475">
                <c:v>1475</c:v>
              </c:pt>
              <c:pt idx="1476">
                <c:v>1476</c:v>
              </c:pt>
              <c:pt idx="1477">
                <c:v>1477</c:v>
              </c:pt>
              <c:pt idx="1478">
                <c:v>1478</c:v>
              </c:pt>
              <c:pt idx="1479">
                <c:v>1479</c:v>
              </c:pt>
              <c:pt idx="1480">
                <c:v>1480</c:v>
              </c:pt>
              <c:pt idx="1481">
                <c:v>1481</c:v>
              </c:pt>
              <c:pt idx="1482">
                <c:v>1482</c:v>
              </c:pt>
              <c:pt idx="1483">
                <c:v>1483</c:v>
              </c:pt>
              <c:pt idx="1484">
                <c:v>1484</c:v>
              </c:pt>
              <c:pt idx="1485">
                <c:v>1485</c:v>
              </c:pt>
              <c:pt idx="1486">
                <c:v>1486</c:v>
              </c:pt>
              <c:pt idx="1487">
                <c:v>1487</c:v>
              </c:pt>
              <c:pt idx="1488">
                <c:v>1488</c:v>
              </c:pt>
              <c:pt idx="1489">
                <c:v>1489</c:v>
              </c:pt>
              <c:pt idx="1490">
                <c:v>1490</c:v>
              </c:pt>
              <c:pt idx="1491">
                <c:v>1491</c:v>
              </c:pt>
              <c:pt idx="1492">
                <c:v>1492</c:v>
              </c:pt>
              <c:pt idx="1493">
                <c:v>1493</c:v>
              </c:pt>
              <c:pt idx="1494">
                <c:v>1494</c:v>
              </c:pt>
              <c:pt idx="1495">
                <c:v>1495</c:v>
              </c:pt>
              <c:pt idx="1496">
                <c:v>1496</c:v>
              </c:pt>
              <c:pt idx="1497">
                <c:v>1497</c:v>
              </c:pt>
              <c:pt idx="1498">
                <c:v>1498</c:v>
              </c:pt>
              <c:pt idx="1499">
                <c:v>1499</c:v>
              </c:pt>
              <c:pt idx="1500">
                <c:v>1500</c:v>
              </c:pt>
              <c:pt idx="1501">
                <c:v>1501</c:v>
              </c:pt>
              <c:pt idx="1502">
                <c:v>1502</c:v>
              </c:pt>
              <c:pt idx="1503">
                <c:v>1503</c:v>
              </c:pt>
              <c:pt idx="1504">
                <c:v>1504</c:v>
              </c:pt>
              <c:pt idx="1505">
                <c:v>1505</c:v>
              </c:pt>
              <c:pt idx="1506">
                <c:v>1506</c:v>
              </c:pt>
              <c:pt idx="1507">
                <c:v>1507</c:v>
              </c:pt>
              <c:pt idx="1508">
                <c:v>1508</c:v>
              </c:pt>
              <c:pt idx="1509">
                <c:v>1509</c:v>
              </c:pt>
              <c:pt idx="1510">
                <c:v>1510</c:v>
              </c:pt>
              <c:pt idx="1511">
                <c:v>1511</c:v>
              </c:pt>
              <c:pt idx="1512">
                <c:v>1512</c:v>
              </c:pt>
              <c:pt idx="1513">
                <c:v>1513</c:v>
              </c:pt>
              <c:pt idx="1514">
                <c:v>1514</c:v>
              </c:pt>
              <c:pt idx="1515">
                <c:v>1515</c:v>
              </c:pt>
              <c:pt idx="1516">
                <c:v>1516</c:v>
              </c:pt>
              <c:pt idx="1517">
                <c:v>1517</c:v>
              </c:pt>
              <c:pt idx="1518">
                <c:v>1518</c:v>
              </c:pt>
              <c:pt idx="1519">
                <c:v>1519</c:v>
              </c:pt>
              <c:pt idx="1520">
                <c:v>1520</c:v>
              </c:pt>
              <c:pt idx="1521">
                <c:v>1521</c:v>
              </c:pt>
              <c:pt idx="1522">
                <c:v>1522</c:v>
              </c:pt>
              <c:pt idx="1523">
                <c:v>1523</c:v>
              </c:pt>
              <c:pt idx="1524">
                <c:v>1524</c:v>
              </c:pt>
              <c:pt idx="1525">
                <c:v>1525</c:v>
              </c:pt>
              <c:pt idx="1526">
                <c:v>1526</c:v>
              </c:pt>
              <c:pt idx="1527">
                <c:v>1527</c:v>
              </c:pt>
              <c:pt idx="1528">
                <c:v>1528</c:v>
              </c:pt>
              <c:pt idx="1529">
                <c:v>1529</c:v>
              </c:pt>
              <c:pt idx="1530">
                <c:v>1530</c:v>
              </c:pt>
              <c:pt idx="1531">
                <c:v>1531</c:v>
              </c:pt>
              <c:pt idx="1532">
                <c:v>1532</c:v>
              </c:pt>
              <c:pt idx="1533">
                <c:v>1533</c:v>
              </c:pt>
              <c:pt idx="1534">
                <c:v>1534</c:v>
              </c:pt>
              <c:pt idx="1535">
                <c:v>1535</c:v>
              </c:pt>
              <c:pt idx="1536">
                <c:v>1536</c:v>
              </c:pt>
              <c:pt idx="1537">
                <c:v>1537</c:v>
              </c:pt>
              <c:pt idx="1538">
                <c:v>1538</c:v>
              </c:pt>
              <c:pt idx="1539">
                <c:v>1539</c:v>
              </c:pt>
              <c:pt idx="1540">
                <c:v>1540</c:v>
              </c:pt>
              <c:pt idx="1541">
                <c:v>1541</c:v>
              </c:pt>
              <c:pt idx="1542">
                <c:v>1542</c:v>
              </c:pt>
              <c:pt idx="1543">
                <c:v>1543</c:v>
              </c:pt>
              <c:pt idx="1544">
                <c:v>1544</c:v>
              </c:pt>
              <c:pt idx="1545">
                <c:v>1545</c:v>
              </c:pt>
              <c:pt idx="1546">
                <c:v>1546</c:v>
              </c:pt>
              <c:pt idx="1547">
                <c:v>1547</c:v>
              </c:pt>
              <c:pt idx="1548">
                <c:v>1548</c:v>
              </c:pt>
              <c:pt idx="1549">
                <c:v>1549</c:v>
              </c:pt>
              <c:pt idx="1550">
                <c:v>1550</c:v>
              </c:pt>
              <c:pt idx="1551">
                <c:v>1551</c:v>
              </c:pt>
              <c:pt idx="1552">
                <c:v>1552</c:v>
              </c:pt>
              <c:pt idx="1553">
                <c:v>1553</c:v>
              </c:pt>
              <c:pt idx="1554">
                <c:v>1554</c:v>
              </c:pt>
              <c:pt idx="1555">
                <c:v>1555</c:v>
              </c:pt>
              <c:pt idx="1556">
                <c:v>1556</c:v>
              </c:pt>
              <c:pt idx="1557">
                <c:v>1557</c:v>
              </c:pt>
              <c:pt idx="1558">
                <c:v>1558</c:v>
              </c:pt>
              <c:pt idx="1559">
                <c:v>1559</c:v>
              </c:pt>
              <c:pt idx="1560">
                <c:v>1560</c:v>
              </c:pt>
              <c:pt idx="1561">
                <c:v>1561</c:v>
              </c:pt>
              <c:pt idx="1562">
                <c:v>1562</c:v>
              </c:pt>
              <c:pt idx="1563">
                <c:v>1563</c:v>
              </c:pt>
              <c:pt idx="1564">
                <c:v>1564</c:v>
              </c:pt>
              <c:pt idx="1565">
                <c:v>1565</c:v>
              </c:pt>
              <c:pt idx="1566">
                <c:v>1566</c:v>
              </c:pt>
              <c:pt idx="1567">
                <c:v>1567</c:v>
              </c:pt>
              <c:pt idx="1568">
                <c:v>1568</c:v>
              </c:pt>
              <c:pt idx="1569">
                <c:v>1569</c:v>
              </c:pt>
              <c:pt idx="1570">
                <c:v>1570</c:v>
              </c:pt>
              <c:pt idx="1571">
                <c:v>1571</c:v>
              </c:pt>
              <c:pt idx="1572">
                <c:v>1572</c:v>
              </c:pt>
              <c:pt idx="1573">
                <c:v>1573</c:v>
              </c:pt>
              <c:pt idx="1574">
                <c:v>1574</c:v>
              </c:pt>
              <c:pt idx="1575">
                <c:v>1575</c:v>
              </c:pt>
              <c:pt idx="1576">
                <c:v>1576</c:v>
              </c:pt>
              <c:pt idx="1577">
                <c:v>1577</c:v>
              </c:pt>
              <c:pt idx="1578">
                <c:v>1578</c:v>
              </c:pt>
              <c:pt idx="1579">
                <c:v>1579</c:v>
              </c:pt>
              <c:pt idx="1580">
                <c:v>1580</c:v>
              </c:pt>
              <c:pt idx="1581">
                <c:v>1581</c:v>
              </c:pt>
              <c:pt idx="1582">
                <c:v>1582</c:v>
              </c:pt>
              <c:pt idx="1583">
                <c:v>1583</c:v>
              </c:pt>
              <c:pt idx="1584">
                <c:v>1584</c:v>
              </c:pt>
              <c:pt idx="1585">
                <c:v>1585</c:v>
              </c:pt>
              <c:pt idx="1586">
                <c:v>1586</c:v>
              </c:pt>
              <c:pt idx="1587">
                <c:v>1587</c:v>
              </c:pt>
              <c:pt idx="1588">
                <c:v>1588</c:v>
              </c:pt>
              <c:pt idx="1589">
                <c:v>1589</c:v>
              </c:pt>
              <c:pt idx="1590">
                <c:v>1590</c:v>
              </c:pt>
              <c:pt idx="1591">
                <c:v>1591</c:v>
              </c:pt>
              <c:pt idx="1592">
                <c:v>1592</c:v>
              </c:pt>
              <c:pt idx="1593">
                <c:v>1593</c:v>
              </c:pt>
              <c:pt idx="1594">
                <c:v>1594</c:v>
              </c:pt>
              <c:pt idx="1595">
                <c:v>1595</c:v>
              </c:pt>
              <c:pt idx="1596">
                <c:v>1596</c:v>
              </c:pt>
              <c:pt idx="1597">
                <c:v>1597</c:v>
              </c:pt>
              <c:pt idx="1598">
                <c:v>1598</c:v>
              </c:pt>
              <c:pt idx="1599">
                <c:v>1599</c:v>
              </c:pt>
              <c:pt idx="1600">
                <c:v>1600</c:v>
              </c:pt>
              <c:pt idx="1601">
                <c:v>1601</c:v>
              </c:pt>
              <c:pt idx="1602">
                <c:v>1602</c:v>
              </c:pt>
              <c:pt idx="1603">
                <c:v>1603</c:v>
              </c:pt>
              <c:pt idx="1604">
                <c:v>1604</c:v>
              </c:pt>
              <c:pt idx="1605">
                <c:v>1605</c:v>
              </c:pt>
              <c:pt idx="1606">
                <c:v>1606</c:v>
              </c:pt>
              <c:pt idx="1607">
                <c:v>1607</c:v>
              </c:pt>
              <c:pt idx="1608">
                <c:v>1608</c:v>
              </c:pt>
              <c:pt idx="1609">
                <c:v>1609</c:v>
              </c:pt>
              <c:pt idx="1610">
                <c:v>1610</c:v>
              </c:pt>
              <c:pt idx="1611">
                <c:v>1611</c:v>
              </c:pt>
              <c:pt idx="1612">
                <c:v>1612</c:v>
              </c:pt>
              <c:pt idx="1613">
                <c:v>1613</c:v>
              </c:pt>
              <c:pt idx="1614">
                <c:v>1614</c:v>
              </c:pt>
              <c:pt idx="1615">
                <c:v>1615</c:v>
              </c:pt>
              <c:pt idx="1616">
                <c:v>1616</c:v>
              </c:pt>
              <c:pt idx="1617">
                <c:v>1617</c:v>
              </c:pt>
              <c:pt idx="1618">
                <c:v>1618</c:v>
              </c:pt>
              <c:pt idx="1619">
                <c:v>1619</c:v>
              </c:pt>
              <c:pt idx="1620">
                <c:v>1620</c:v>
              </c:pt>
              <c:pt idx="1621">
                <c:v>1621</c:v>
              </c:pt>
              <c:pt idx="1622">
                <c:v>1622</c:v>
              </c:pt>
              <c:pt idx="1623">
                <c:v>1623</c:v>
              </c:pt>
              <c:pt idx="1624">
                <c:v>1624</c:v>
              </c:pt>
              <c:pt idx="1625">
                <c:v>1625</c:v>
              </c:pt>
              <c:pt idx="1626">
                <c:v>1626</c:v>
              </c:pt>
              <c:pt idx="1627">
                <c:v>1627</c:v>
              </c:pt>
              <c:pt idx="1628">
                <c:v>1628</c:v>
              </c:pt>
              <c:pt idx="1629">
                <c:v>1629</c:v>
              </c:pt>
              <c:pt idx="1630">
                <c:v>1630</c:v>
              </c:pt>
              <c:pt idx="1631">
                <c:v>1631</c:v>
              </c:pt>
              <c:pt idx="1632">
                <c:v>1632</c:v>
              </c:pt>
              <c:pt idx="1633">
                <c:v>1633</c:v>
              </c:pt>
              <c:pt idx="1634">
                <c:v>1634</c:v>
              </c:pt>
              <c:pt idx="1635">
                <c:v>1635</c:v>
              </c:pt>
              <c:pt idx="1636">
                <c:v>1636</c:v>
              </c:pt>
              <c:pt idx="1637">
                <c:v>1637</c:v>
              </c:pt>
              <c:pt idx="1638">
                <c:v>1638</c:v>
              </c:pt>
              <c:pt idx="1639">
                <c:v>1639</c:v>
              </c:pt>
              <c:pt idx="1640">
                <c:v>1640</c:v>
              </c:pt>
              <c:pt idx="1641">
                <c:v>1641</c:v>
              </c:pt>
              <c:pt idx="1642">
                <c:v>1642</c:v>
              </c:pt>
              <c:pt idx="1643">
                <c:v>1643</c:v>
              </c:pt>
              <c:pt idx="1644">
                <c:v>1644</c:v>
              </c:pt>
              <c:pt idx="1645">
                <c:v>1645</c:v>
              </c:pt>
              <c:pt idx="1646">
                <c:v>1646</c:v>
              </c:pt>
              <c:pt idx="1647">
                <c:v>1647</c:v>
              </c:pt>
              <c:pt idx="1648">
                <c:v>1648</c:v>
              </c:pt>
              <c:pt idx="1649">
                <c:v>1649</c:v>
              </c:pt>
              <c:pt idx="1650">
                <c:v>1650</c:v>
              </c:pt>
              <c:pt idx="1651">
                <c:v>1651</c:v>
              </c:pt>
              <c:pt idx="1652">
                <c:v>1652</c:v>
              </c:pt>
              <c:pt idx="1653">
                <c:v>1653</c:v>
              </c:pt>
              <c:pt idx="1654">
                <c:v>1654</c:v>
              </c:pt>
              <c:pt idx="1655">
                <c:v>1655</c:v>
              </c:pt>
              <c:pt idx="1656">
                <c:v>1656</c:v>
              </c:pt>
              <c:pt idx="1657">
                <c:v>1657</c:v>
              </c:pt>
              <c:pt idx="1658">
                <c:v>1658</c:v>
              </c:pt>
              <c:pt idx="1659">
                <c:v>1659</c:v>
              </c:pt>
              <c:pt idx="1660">
                <c:v>1660</c:v>
              </c:pt>
              <c:pt idx="1661">
                <c:v>1661</c:v>
              </c:pt>
              <c:pt idx="1662">
                <c:v>1662</c:v>
              </c:pt>
              <c:pt idx="1663">
                <c:v>1663</c:v>
              </c:pt>
              <c:pt idx="1664">
                <c:v>1664</c:v>
              </c:pt>
              <c:pt idx="1665">
                <c:v>1665</c:v>
              </c:pt>
              <c:pt idx="1666">
                <c:v>1666</c:v>
              </c:pt>
              <c:pt idx="1667">
                <c:v>1667</c:v>
              </c:pt>
              <c:pt idx="1668">
                <c:v>1668</c:v>
              </c:pt>
              <c:pt idx="1669">
                <c:v>1669</c:v>
              </c:pt>
              <c:pt idx="1670">
                <c:v>1670</c:v>
              </c:pt>
              <c:pt idx="1671">
                <c:v>1671</c:v>
              </c:pt>
              <c:pt idx="1672">
                <c:v>1672</c:v>
              </c:pt>
              <c:pt idx="1673">
                <c:v>1673</c:v>
              </c:pt>
              <c:pt idx="1674">
                <c:v>1674</c:v>
              </c:pt>
              <c:pt idx="1675">
                <c:v>1675</c:v>
              </c:pt>
              <c:pt idx="1676">
                <c:v>1676</c:v>
              </c:pt>
              <c:pt idx="1677">
                <c:v>1677</c:v>
              </c:pt>
              <c:pt idx="1678">
                <c:v>1678</c:v>
              </c:pt>
              <c:pt idx="1679">
                <c:v>1679</c:v>
              </c:pt>
              <c:pt idx="1680">
                <c:v>1680</c:v>
              </c:pt>
              <c:pt idx="1681">
                <c:v>1681</c:v>
              </c:pt>
              <c:pt idx="1682">
                <c:v>1682</c:v>
              </c:pt>
              <c:pt idx="1683">
                <c:v>1683</c:v>
              </c:pt>
              <c:pt idx="1684">
                <c:v>1684</c:v>
              </c:pt>
              <c:pt idx="1685">
                <c:v>1685</c:v>
              </c:pt>
              <c:pt idx="1686">
                <c:v>1686</c:v>
              </c:pt>
              <c:pt idx="1687">
                <c:v>1687</c:v>
              </c:pt>
              <c:pt idx="1688">
                <c:v>1688</c:v>
              </c:pt>
              <c:pt idx="1689">
                <c:v>1689</c:v>
              </c:pt>
              <c:pt idx="1690">
                <c:v>1690</c:v>
              </c:pt>
              <c:pt idx="1691">
                <c:v>1691</c:v>
              </c:pt>
              <c:pt idx="1692">
                <c:v>1692</c:v>
              </c:pt>
              <c:pt idx="1693">
                <c:v>1693</c:v>
              </c:pt>
              <c:pt idx="1694">
                <c:v>1694</c:v>
              </c:pt>
              <c:pt idx="1695">
                <c:v>1695</c:v>
              </c:pt>
              <c:pt idx="1696">
                <c:v>1696</c:v>
              </c:pt>
              <c:pt idx="1697">
                <c:v>1697</c:v>
              </c:pt>
              <c:pt idx="1698">
                <c:v>1698</c:v>
              </c:pt>
              <c:pt idx="1699">
                <c:v>1699</c:v>
              </c:pt>
              <c:pt idx="1700">
                <c:v>1700</c:v>
              </c:pt>
              <c:pt idx="1701">
                <c:v>1701</c:v>
              </c:pt>
              <c:pt idx="1702">
                <c:v>1702</c:v>
              </c:pt>
              <c:pt idx="1703">
                <c:v>1703</c:v>
              </c:pt>
              <c:pt idx="1704">
                <c:v>1704</c:v>
              </c:pt>
              <c:pt idx="1705">
                <c:v>1705</c:v>
              </c:pt>
              <c:pt idx="1706">
                <c:v>1706</c:v>
              </c:pt>
              <c:pt idx="1707">
                <c:v>1707</c:v>
              </c:pt>
              <c:pt idx="1708">
                <c:v>1708</c:v>
              </c:pt>
              <c:pt idx="1709">
                <c:v>1709</c:v>
              </c:pt>
              <c:pt idx="1710">
                <c:v>1710</c:v>
              </c:pt>
              <c:pt idx="1711">
                <c:v>1711</c:v>
              </c:pt>
              <c:pt idx="1712">
                <c:v>1712</c:v>
              </c:pt>
              <c:pt idx="1713">
                <c:v>1713</c:v>
              </c:pt>
              <c:pt idx="1714">
                <c:v>1714</c:v>
              </c:pt>
              <c:pt idx="1715">
                <c:v>1715</c:v>
              </c:pt>
              <c:pt idx="1716">
                <c:v>1716</c:v>
              </c:pt>
              <c:pt idx="1717">
                <c:v>1717</c:v>
              </c:pt>
              <c:pt idx="1718">
                <c:v>1718</c:v>
              </c:pt>
              <c:pt idx="1719">
                <c:v>1719</c:v>
              </c:pt>
              <c:pt idx="1720">
                <c:v>1720</c:v>
              </c:pt>
              <c:pt idx="1721">
                <c:v>1721</c:v>
              </c:pt>
              <c:pt idx="1722">
                <c:v>1722</c:v>
              </c:pt>
              <c:pt idx="1723">
                <c:v>1723</c:v>
              </c:pt>
              <c:pt idx="1724">
                <c:v>1724</c:v>
              </c:pt>
              <c:pt idx="1725">
                <c:v>1725</c:v>
              </c:pt>
              <c:pt idx="1726">
                <c:v>1726</c:v>
              </c:pt>
              <c:pt idx="1727">
                <c:v>1727</c:v>
              </c:pt>
              <c:pt idx="1728">
                <c:v>1728</c:v>
              </c:pt>
              <c:pt idx="1729">
                <c:v>1729</c:v>
              </c:pt>
              <c:pt idx="1730">
                <c:v>1730</c:v>
              </c:pt>
              <c:pt idx="1731">
                <c:v>1731</c:v>
              </c:pt>
              <c:pt idx="1732">
                <c:v>1732</c:v>
              </c:pt>
              <c:pt idx="1733">
                <c:v>1733</c:v>
              </c:pt>
              <c:pt idx="1734">
                <c:v>1734</c:v>
              </c:pt>
              <c:pt idx="1735">
                <c:v>1735</c:v>
              </c:pt>
              <c:pt idx="1736">
                <c:v>1736</c:v>
              </c:pt>
              <c:pt idx="1737">
                <c:v>1737</c:v>
              </c:pt>
              <c:pt idx="1738">
                <c:v>1738</c:v>
              </c:pt>
              <c:pt idx="1739">
                <c:v>1739</c:v>
              </c:pt>
              <c:pt idx="1740">
                <c:v>1740</c:v>
              </c:pt>
              <c:pt idx="1741">
                <c:v>1741</c:v>
              </c:pt>
              <c:pt idx="1742">
                <c:v>1742</c:v>
              </c:pt>
              <c:pt idx="1743">
                <c:v>1743</c:v>
              </c:pt>
              <c:pt idx="1744">
                <c:v>1744</c:v>
              </c:pt>
              <c:pt idx="1745">
                <c:v>1745</c:v>
              </c:pt>
              <c:pt idx="1746">
                <c:v>1746</c:v>
              </c:pt>
              <c:pt idx="1747">
                <c:v>1747</c:v>
              </c:pt>
              <c:pt idx="1748">
                <c:v>1748</c:v>
              </c:pt>
              <c:pt idx="1749">
                <c:v>1749</c:v>
              </c:pt>
              <c:pt idx="1750">
                <c:v>1750</c:v>
              </c:pt>
              <c:pt idx="1751">
                <c:v>1751</c:v>
              </c:pt>
              <c:pt idx="1752">
                <c:v>1752</c:v>
              </c:pt>
              <c:pt idx="1753">
                <c:v>1753</c:v>
              </c:pt>
              <c:pt idx="1754">
                <c:v>1754</c:v>
              </c:pt>
              <c:pt idx="1755">
                <c:v>1755</c:v>
              </c:pt>
              <c:pt idx="1756">
                <c:v>1756</c:v>
              </c:pt>
              <c:pt idx="1757">
                <c:v>1757</c:v>
              </c:pt>
              <c:pt idx="1758">
                <c:v>1758</c:v>
              </c:pt>
              <c:pt idx="1759">
                <c:v>1759</c:v>
              </c:pt>
              <c:pt idx="1760">
                <c:v>1760</c:v>
              </c:pt>
              <c:pt idx="1761">
                <c:v>1761</c:v>
              </c:pt>
              <c:pt idx="1762">
                <c:v>1762</c:v>
              </c:pt>
              <c:pt idx="1763">
                <c:v>1763</c:v>
              </c:pt>
              <c:pt idx="1764">
                <c:v>1764</c:v>
              </c:pt>
              <c:pt idx="1765">
                <c:v>1765</c:v>
              </c:pt>
              <c:pt idx="1766">
                <c:v>1766</c:v>
              </c:pt>
              <c:pt idx="1767">
                <c:v>1767</c:v>
              </c:pt>
              <c:pt idx="1768">
                <c:v>1768</c:v>
              </c:pt>
              <c:pt idx="1769">
                <c:v>1769</c:v>
              </c:pt>
              <c:pt idx="1770">
                <c:v>1770</c:v>
              </c:pt>
              <c:pt idx="1771">
                <c:v>1771</c:v>
              </c:pt>
              <c:pt idx="1772">
                <c:v>1772</c:v>
              </c:pt>
              <c:pt idx="1773">
                <c:v>1773</c:v>
              </c:pt>
              <c:pt idx="1774">
                <c:v>1774</c:v>
              </c:pt>
              <c:pt idx="1775">
                <c:v>1775</c:v>
              </c:pt>
              <c:pt idx="1776">
                <c:v>1776</c:v>
              </c:pt>
              <c:pt idx="1777">
                <c:v>1777</c:v>
              </c:pt>
              <c:pt idx="1778">
                <c:v>1778</c:v>
              </c:pt>
              <c:pt idx="1779">
                <c:v>1779</c:v>
              </c:pt>
              <c:pt idx="1780">
                <c:v>1780</c:v>
              </c:pt>
              <c:pt idx="1781">
                <c:v>1781</c:v>
              </c:pt>
              <c:pt idx="1782">
                <c:v>1782</c:v>
              </c:pt>
              <c:pt idx="1783">
                <c:v>1783</c:v>
              </c:pt>
              <c:pt idx="1784">
                <c:v>1784</c:v>
              </c:pt>
              <c:pt idx="1785">
                <c:v>1785</c:v>
              </c:pt>
              <c:pt idx="1786">
                <c:v>1786</c:v>
              </c:pt>
              <c:pt idx="1787">
                <c:v>1787</c:v>
              </c:pt>
              <c:pt idx="1788">
                <c:v>1788</c:v>
              </c:pt>
              <c:pt idx="1789">
                <c:v>1789</c:v>
              </c:pt>
              <c:pt idx="1790">
                <c:v>1790</c:v>
              </c:pt>
              <c:pt idx="1791">
                <c:v>1791</c:v>
              </c:pt>
              <c:pt idx="1792">
                <c:v>1792</c:v>
              </c:pt>
              <c:pt idx="1793">
                <c:v>1793</c:v>
              </c:pt>
              <c:pt idx="1794">
                <c:v>1794</c:v>
              </c:pt>
              <c:pt idx="1795">
                <c:v>1795</c:v>
              </c:pt>
              <c:pt idx="1796">
                <c:v>1796</c:v>
              </c:pt>
              <c:pt idx="1797">
                <c:v>1797</c:v>
              </c:pt>
              <c:pt idx="1798">
                <c:v>1798</c:v>
              </c:pt>
              <c:pt idx="1799">
                <c:v>1799</c:v>
              </c:pt>
              <c:pt idx="1800">
                <c:v>1800</c:v>
              </c:pt>
              <c:pt idx="1801">
                <c:v>1801</c:v>
              </c:pt>
              <c:pt idx="1802">
                <c:v>1802</c:v>
              </c:pt>
              <c:pt idx="1803">
                <c:v>1803</c:v>
              </c:pt>
              <c:pt idx="1804">
                <c:v>1804</c:v>
              </c:pt>
              <c:pt idx="1805">
                <c:v>1805</c:v>
              </c:pt>
              <c:pt idx="1806">
                <c:v>1806</c:v>
              </c:pt>
              <c:pt idx="1807">
                <c:v>1807</c:v>
              </c:pt>
              <c:pt idx="1808">
                <c:v>1808</c:v>
              </c:pt>
              <c:pt idx="1809">
                <c:v>1809</c:v>
              </c:pt>
              <c:pt idx="1810">
                <c:v>1810</c:v>
              </c:pt>
              <c:pt idx="1811">
                <c:v>1811</c:v>
              </c:pt>
              <c:pt idx="1812">
                <c:v>1812</c:v>
              </c:pt>
              <c:pt idx="1813">
                <c:v>1813</c:v>
              </c:pt>
              <c:pt idx="1814">
                <c:v>1814</c:v>
              </c:pt>
              <c:pt idx="1815">
                <c:v>1815</c:v>
              </c:pt>
              <c:pt idx="1816">
                <c:v>1816</c:v>
              </c:pt>
              <c:pt idx="1817">
                <c:v>1817</c:v>
              </c:pt>
              <c:pt idx="1818">
                <c:v>1818</c:v>
              </c:pt>
              <c:pt idx="1819">
                <c:v>1819</c:v>
              </c:pt>
              <c:pt idx="1820">
                <c:v>1820</c:v>
              </c:pt>
              <c:pt idx="1821">
                <c:v>1821</c:v>
              </c:pt>
              <c:pt idx="1822">
                <c:v>1822</c:v>
              </c:pt>
              <c:pt idx="1823">
                <c:v>1823</c:v>
              </c:pt>
              <c:pt idx="1824">
                <c:v>1824</c:v>
              </c:pt>
              <c:pt idx="1825">
                <c:v>1825</c:v>
              </c:pt>
              <c:pt idx="1826">
                <c:v>1826</c:v>
              </c:pt>
              <c:pt idx="1827">
                <c:v>1827</c:v>
              </c:pt>
              <c:pt idx="1828">
                <c:v>1828</c:v>
              </c:pt>
              <c:pt idx="1829">
                <c:v>1829</c:v>
              </c:pt>
              <c:pt idx="1830">
                <c:v>1830</c:v>
              </c:pt>
              <c:pt idx="1831">
                <c:v>1831</c:v>
              </c:pt>
              <c:pt idx="1832">
                <c:v>1832</c:v>
              </c:pt>
              <c:pt idx="1833">
                <c:v>1833</c:v>
              </c:pt>
              <c:pt idx="1834">
                <c:v>1834</c:v>
              </c:pt>
              <c:pt idx="1835">
                <c:v>1835</c:v>
              </c:pt>
              <c:pt idx="1836">
                <c:v>1836</c:v>
              </c:pt>
              <c:pt idx="1837">
                <c:v>1837</c:v>
              </c:pt>
              <c:pt idx="1838">
                <c:v>1838</c:v>
              </c:pt>
              <c:pt idx="1839">
                <c:v>1839</c:v>
              </c:pt>
              <c:pt idx="1840">
                <c:v>1840</c:v>
              </c:pt>
              <c:pt idx="1841">
                <c:v>1841</c:v>
              </c:pt>
              <c:pt idx="1842">
                <c:v>1842</c:v>
              </c:pt>
              <c:pt idx="1843">
                <c:v>1843</c:v>
              </c:pt>
              <c:pt idx="1844">
                <c:v>1844</c:v>
              </c:pt>
              <c:pt idx="1845">
                <c:v>1845</c:v>
              </c:pt>
              <c:pt idx="1846">
                <c:v>1846</c:v>
              </c:pt>
              <c:pt idx="1847">
                <c:v>1847</c:v>
              </c:pt>
              <c:pt idx="1848">
                <c:v>1848</c:v>
              </c:pt>
              <c:pt idx="1849">
                <c:v>1849</c:v>
              </c:pt>
              <c:pt idx="1850">
                <c:v>1850</c:v>
              </c:pt>
              <c:pt idx="1851">
                <c:v>1851</c:v>
              </c:pt>
              <c:pt idx="1852">
                <c:v>1852</c:v>
              </c:pt>
              <c:pt idx="1853">
                <c:v>1853</c:v>
              </c:pt>
              <c:pt idx="1854">
                <c:v>1854</c:v>
              </c:pt>
              <c:pt idx="1855">
                <c:v>1855</c:v>
              </c:pt>
              <c:pt idx="1856">
                <c:v>1856</c:v>
              </c:pt>
              <c:pt idx="1857">
                <c:v>1857</c:v>
              </c:pt>
              <c:pt idx="1858">
                <c:v>1858</c:v>
              </c:pt>
              <c:pt idx="1859">
                <c:v>1859</c:v>
              </c:pt>
              <c:pt idx="1860">
                <c:v>1860</c:v>
              </c:pt>
              <c:pt idx="1861">
                <c:v>1861</c:v>
              </c:pt>
              <c:pt idx="1862">
                <c:v>1862</c:v>
              </c:pt>
              <c:pt idx="1863">
                <c:v>1863</c:v>
              </c:pt>
              <c:pt idx="1864">
                <c:v>1864</c:v>
              </c:pt>
              <c:pt idx="1865">
                <c:v>1865</c:v>
              </c:pt>
              <c:pt idx="1866">
                <c:v>1866</c:v>
              </c:pt>
              <c:pt idx="1867">
                <c:v>1867</c:v>
              </c:pt>
              <c:pt idx="1868">
                <c:v>1868</c:v>
              </c:pt>
              <c:pt idx="1869">
                <c:v>1869</c:v>
              </c:pt>
              <c:pt idx="1870">
                <c:v>1870</c:v>
              </c:pt>
              <c:pt idx="1871">
                <c:v>1871</c:v>
              </c:pt>
              <c:pt idx="1872">
                <c:v>1872</c:v>
              </c:pt>
              <c:pt idx="1873">
                <c:v>1873</c:v>
              </c:pt>
              <c:pt idx="1874">
                <c:v>1874</c:v>
              </c:pt>
              <c:pt idx="1875">
                <c:v>1875</c:v>
              </c:pt>
              <c:pt idx="1876">
                <c:v>1876</c:v>
              </c:pt>
              <c:pt idx="1877">
                <c:v>1877</c:v>
              </c:pt>
              <c:pt idx="1878">
                <c:v>1878</c:v>
              </c:pt>
              <c:pt idx="1879">
                <c:v>1879</c:v>
              </c:pt>
              <c:pt idx="1880">
                <c:v>1880</c:v>
              </c:pt>
              <c:pt idx="1881">
                <c:v>1881</c:v>
              </c:pt>
              <c:pt idx="1882">
                <c:v>1882</c:v>
              </c:pt>
              <c:pt idx="1883">
                <c:v>1883</c:v>
              </c:pt>
              <c:pt idx="1884">
                <c:v>1884</c:v>
              </c:pt>
              <c:pt idx="1885">
                <c:v>1885</c:v>
              </c:pt>
              <c:pt idx="1886">
                <c:v>1886</c:v>
              </c:pt>
              <c:pt idx="1887">
                <c:v>1887</c:v>
              </c:pt>
              <c:pt idx="1888">
                <c:v>1888</c:v>
              </c:pt>
              <c:pt idx="1889">
                <c:v>1889</c:v>
              </c:pt>
              <c:pt idx="1890">
                <c:v>1890</c:v>
              </c:pt>
              <c:pt idx="1891">
                <c:v>1891</c:v>
              </c:pt>
              <c:pt idx="1892">
                <c:v>1892</c:v>
              </c:pt>
              <c:pt idx="1893">
                <c:v>1893</c:v>
              </c:pt>
              <c:pt idx="1894">
                <c:v>1894</c:v>
              </c:pt>
              <c:pt idx="1895">
                <c:v>1895</c:v>
              </c:pt>
              <c:pt idx="1896">
                <c:v>1896</c:v>
              </c:pt>
              <c:pt idx="1897">
                <c:v>1897</c:v>
              </c:pt>
              <c:pt idx="1898">
                <c:v>1898</c:v>
              </c:pt>
              <c:pt idx="1899">
                <c:v>1899</c:v>
              </c:pt>
              <c:pt idx="1900">
                <c:v>1900</c:v>
              </c:pt>
              <c:pt idx="1901">
                <c:v>1901</c:v>
              </c:pt>
              <c:pt idx="1902">
                <c:v>1902</c:v>
              </c:pt>
              <c:pt idx="1903">
                <c:v>1903</c:v>
              </c:pt>
              <c:pt idx="1904">
                <c:v>1904</c:v>
              </c:pt>
              <c:pt idx="1905">
                <c:v>1905</c:v>
              </c:pt>
              <c:pt idx="1906">
                <c:v>1906</c:v>
              </c:pt>
              <c:pt idx="1907">
                <c:v>1907</c:v>
              </c:pt>
              <c:pt idx="1908">
                <c:v>1908</c:v>
              </c:pt>
              <c:pt idx="1909">
                <c:v>1909</c:v>
              </c:pt>
              <c:pt idx="1910">
                <c:v>1910</c:v>
              </c:pt>
              <c:pt idx="1911">
                <c:v>1911</c:v>
              </c:pt>
              <c:pt idx="1912">
                <c:v>1912</c:v>
              </c:pt>
              <c:pt idx="1913">
                <c:v>1913</c:v>
              </c:pt>
              <c:pt idx="1914">
                <c:v>1914</c:v>
              </c:pt>
              <c:pt idx="1915">
                <c:v>1915</c:v>
              </c:pt>
              <c:pt idx="1916">
                <c:v>1916</c:v>
              </c:pt>
              <c:pt idx="1917">
                <c:v>1917</c:v>
              </c:pt>
              <c:pt idx="1918">
                <c:v>1918</c:v>
              </c:pt>
              <c:pt idx="1919">
                <c:v>1919</c:v>
              </c:pt>
              <c:pt idx="1920">
                <c:v>1920</c:v>
              </c:pt>
              <c:pt idx="1921">
                <c:v>1921</c:v>
              </c:pt>
              <c:pt idx="1922">
                <c:v>1922</c:v>
              </c:pt>
              <c:pt idx="1923">
                <c:v>1923</c:v>
              </c:pt>
              <c:pt idx="1924">
                <c:v>1924</c:v>
              </c:pt>
              <c:pt idx="1925">
                <c:v>1925</c:v>
              </c:pt>
              <c:pt idx="1926">
                <c:v>1926</c:v>
              </c:pt>
              <c:pt idx="1927">
                <c:v>1927</c:v>
              </c:pt>
              <c:pt idx="1928">
                <c:v>1928</c:v>
              </c:pt>
              <c:pt idx="1929">
                <c:v>1929</c:v>
              </c:pt>
              <c:pt idx="1930">
                <c:v>1930</c:v>
              </c:pt>
              <c:pt idx="1931">
                <c:v>1931</c:v>
              </c:pt>
              <c:pt idx="1932">
                <c:v>1932</c:v>
              </c:pt>
              <c:pt idx="1933">
                <c:v>1933</c:v>
              </c:pt>
              <c:pt idx="1934">
                <c:v>1934</c:v>
              </c:pt>
              <c:pt idx="1935">
                <c:v>1935</c:v>
              </c:pt>
              <c:pt idx="1936">
                <c:v>1936</c:v>
              </c:pt>
              <c:pt idx="1937">
                <c:v>1937</c:v>
              </c:pt>
              <c:pt idx="1938">
                <c:v>1938</c:v>
              </c:pt>
              <c:pt idx="1939">
                <c:v>1939</c:v>
              </c:pt>
              <c:pt idx="1940">
                <c:v>1940</c:v>
              </c:pt>
              <c:pt idx="1941">
                <c:v>1941</c:v>
              </c:pt>
              <c:pt idx="1942">
                <c:v>1942</c:v>
              </c:pt>
              <c:pt idx="1943">
                <c:v>1943</c:v>
              </c:pt>
              <c:pt idx="1944">
                <c:v>1944</c:v>
              </c:pt>
              <c:pt idx="1945">
                <c:v>1945</c:v>
              </c:pt>
              <c:pt idx="1946">
                <c:v>1946</c:v>
              </c:pt>
              <c:pt idx="1947">
                <c:v>1947</c:v>
              </c:pt>
              <c:pt idx="1948">
                <c:v>1948</c:v>
              </c:pt>
              <c:pt idx="1949">
                <c:v>1949</c:v>
              </c:pt>
              <c:pt idx="1950">
                <c:v>1950</c:v>
              </c:pt>
              <c:pt idx="1951">
                <c:v>1951</c:v>
              </c:pt>
              <c:pt idx="1952">
                <c:v>1952</c:v>
              </c:pt>
              <c:pt idx="1953">
                <c:v>1953</c:v>
              </c:pt>
              <c:pt idx="1954">
                <c:v>1954</c:v>
              </c:pt>
              <c:pt idx="1955">
                <c:v>1955</c:v>
              </c:pt>
              <c:pt idx="1956">
                <c:v>1956</c:v>
              </c:pt>
              <c:pt idx="1957">
                <c:v>1957</c:v>
              </c:pt>
              <c:pt idx="1958">
                <c:v>1958</c:v>
              </c:pt>
              <c:pt idx="1959">
                <c:v>1959</c:v>
              </c:pt>
              <c:pt idx="1960">
                <c:v>1960</c:v>
              </c:pt>
              <c:pt idx="1961">
                <c:v>1961</c:v>
              </c:pt>
              <c:pt idx="1962">
                <c:v>1962</c:v>
              </c:pt>
              <c:pt idx="1963">
                <c:v>1963</c:v>
              </c:pt>
              <c:pt idx="1964">
                <c:v>1964</c:v>
              </c:pt>
              <c:pt idx="1965">
                <c:v>1965</c:v>
              </c:pt>
              <c:pt idx="1966">
                <c:v>1966</c:v>
              </c:pt>
              <c:pt idx="1967">
                <c:v>1967</c:v>
              </c:pt>
              <c:pt idx="1968">
                <c:v>1968</c:v>
              </c:pt>
              <c:pt idx="1969">
                <c:v>1969</c:v>
              </c:pt>
              <c:pt idx="1970">
                <c:v>1970</c:v>
              </c:pt>
              <c:pt idx="1971">
                <c:v>1971</c:v>
              </c:pt>
              <c:pt idx="1972">
                <c:v>1972</c:v>
              </c:pt>
              <c:pt idx="1973">
                <c:v>1973</c:v>
              </c:pt>
              <c:pt idx="1974">
                <c:v>1974</c:v>
              </c:pt>
              <c:pt idx="1975">
                <c:v>1975</c:v>
              </c:pt>
              <c:pt idx="1976">
                <c:v>1976</c:v>
              </c:pt>
              <c:pt idx="1977">
                <c:v>1977</c:v>
              </c:pt>
              <c:pt idx="1978">
                <c:v>1978</c:v>
              </c:pt>
              <c:pt idx="1979">
                <c:v>1979</c:v>
              </c:pt>
              <c:pt idx="1980">
                <c:v>1980</c:v>
              </c:pt>
              <c:pt idx="1981">
                <c:v>1981</c:v>
              </c:pt>
              <c:pt idx="1982">
                <c:v>1982</c:v>
              </c:pt>
              <c:pt idx="1983">
                <c:v>1983</c:v>
              </c:pt>
              <c:pt idx="1984">
                <c:v>1984</c:v>
              </c:pt>
              <c:pt idx="1985">
                <c:v>1985</c:v>
              </c:pt>
              <c:pt idx="1986">
                <c:v>1986</c:v>
              </c:pt>
              <c:pt idx="1987">
                <c:v>1987</c:v>
              </c:pt>
              <c:pt idx="1988">
                <c:v>1988</c:v>
              </c:pt>
              <c:pt idx="1989">
                <c:v>1989</c:v>
              </c:pt>
              <c:pt idx="1990">
                <c:v>1990</c:v>
              </c:pt>
              <c:pt idx="1991">
                <c:v>1991</c:v>
              </c:pt>
              <c:pt idx="1992">
                <c:v>1992</c:v>
              </c:pt>
              <c:pt idx="1993">
                <c:v>1993</c:v>
              </c:pt>
              <c:pt idx="1994">
                <c:v>1994</c:v>
              </c:pt>
              <c:pt idx="1995">
                <c:v>1995</c:v>
              </c:pt>
              <c:pt idx="1996">
                <c:v>1996</c:v>
              </c:pt>
              <c:pt idx="1997">
                <c:v>1997</c:v>
              </c:pt>
              <c:pt idx="1998">
                <c:v>1998</c:v>
              </c:pt>
              <c:pt idx="1999">
                <c:v>1999</c:v>
              </c:pt>
              <c:pt idx="2000">
                <c:v>2000</c:v>
              </c:pt>
              <c:pt idx="2001">
                <c:v>2001</c:v>
              </c:pt>
              <c:pt idx="2002">
                <c:v>2002</c:v>
              </c:pt>
              <c:pt idx="2003">
                <c:v>2003</c:v>
              </c:pt>
              <c:pt idx="2004">
                <c:v>2004</c:v>
              </c:pt>
              <c:pt idx="2005">
                <c:v>2005</c:v>
              </c:pt>
              <c:pt idx="2006">
                <c:v>2006</c:v>
              </c:pt>
              <c:pt idx="2007">
                <c:v>2007</c:v>
              </c:pt>
              <c:pt idx="2008">
                <c:v>2008</c:v>
              </c:pt>
              <c:pt idx="2009">
                <c:v>2009</c:v>
              </c:pt>
              <c:pt idx="2010">
                <c:v>2010</c:v>
              </c:pt>
              <c:pt idx="2011">
                <c:v>2011</c:v>
              </c:pt>
              <c:pt idx="2012">
                <c:v>2012</c:v>
              </c:pt>
              <c:pt idx="2013">
                <c:v>2013</c:v>
              </c:pt>
              <c:pt idx="2014">
                <c:v>2014</c:v>
              </c:pt>
              <c:pt idx="2015">
                <c:v>2015</c:v>
              </c:pt>
              <c:pt idx="2016">
                <c:v>2016</c:v>
              </c:pt>
              <c:pt idx="2017">
                <c:v>2017</c:v>
              </c:pt>
              <c:pt idx="2018">
                <c:v>2018</c:v>
              </c:pt>
              <c:pt idx="2019">
                <c:v>2019</c:v>
              </c:pt>
              <c:pt idx="2020">
                <c:v>2020</c:v>
              </c:pt>
              <c:pt idx="2021">
                <c:v>2021</c:v>
              </c:pt>
              <c:pt idx="2022">
                <c:v>2022</c:v>
              </c:pt>
              <c:pt idx="2023">
                <c:v>2023</c:v>
              </c:pt>
              <c:pt idx="2024">
                <c:v>2024</c:v>
              </c:pt>
              <c:pt idx="2025">
                <c:v>2025</c:v>
              </c:pt>
              <c:pt idx="2026">
                <c:v>2026</c:v>
              </c:pt>
              <c:pt idx="2027">
                <c:v>2027</c:v>
              </c:pt>
              <c:pt idx="2028">
                <c:v>2028</c:v>
              </c:pt>
              <c:pt idx="2029">
                <c:v>2029</c:v>
              </c:pt>
              <c:pt idx="2030">
                <c:v>2030</c:v>
              </c:pt>
              <c:pt idx="2031">
                <c:v>2031</c:v>
              </c:pt>
              <c:pt idx="2032">
                <c:v>2032</c:v>
              </c:pt>
              <c:pt idx="2033">
                <c:v>2033</c:v>
              </c:pt>
              <c:pt idx="2034">
                <c:v>2034</c:v>
              </c:pt>
              <c:pt idx="2035">
                <c:v>2035</c:v>
              </c:pt>
              <c:pt idx="2036">
                <c:v>2036</c:v>
              </c:pt>
              <c:pt idx="2037">
                <c:v>2037</c:v>
              </c:pt>
              <c:pt idx="2038">
                <c:v>2038</c:v>
              </c:pt>
              <c:pt idx="2039">
                <c:v>2039</c:v>
              </c:pt>
              <c:pt idx="2040">
                <c:v>2040</c:v>
              </c:pt>
              <c:pt idx="2041">
                <c:v>2041</c:v>
              </c:pt>
              <c:pt idx="2042">
                <c:v>2042</c:v>
              </c:pt>
              <c:pt idx="2043">
                <c:v>2043</c:v>
              </c:pt>
              <c:pt idx="2044">
                <c:v>2044</c:v>
              </c:pt>
              <c:pt idx="2045">
                <c:v>2045</c:v>
              </c:pt>
              <c:pt idx="2046">
                <c:v>2046</c:v>
              </c:pt>
              <c:pt idx="2047">
                <c:v>2047</c:v>
              </c:pt>
              <c:pt idx="2048">
                <c:v>2048</c:v>
              </c:pt>
              <c:pt idx="2049">
                <c:v>2049</c:v>
              </c:pt>
              <c:pt idx="2050">
                <c:v>2050</c:v>
              </c:pt>
              <c:pt idx="2051">
                <c:v>2051</c:v>
              </c:pt>
              <c:pt idx="2052">
                <c:v>2052</c:v>
              </c:pt>
              <c:pt idx="2053">
                <c:v>2053</c:v>
              </c:pt>
              <c:pt idx="2054">
                <c:v>2054</c:v>
              </c:pt>
              <c:pt idx="2055">
                <c:v>2055</c:v>
              </c:pt>
              <c:pt idx="2056">
                <c:v>2056</c:v>
              </c:pt>
              <c:pt idx="2057">
                <c:v>2057</c:v>
              </c:pt>
              <c:pt idx="2058">
                <c:v>2058</c:v>
              </c:pt>
              <c:pt idx="2059">
                <c:v>2059</c:v>
              </c:pt>
              <c:pt idx="2060">
                <c:v>2060</c:v>
              </c:pt>
              <c:pt idx="2061">
                <c:v>2061</c:v>
              </c:pt>
              <c:pt idx="2062">
                <c:v>2062</c:v>
              </c:pt>
              <c:pt idx="2063">
                <c:v>2063</c:v>
              </c:pt>
              <c:pt idx="2064">
                <c:v>2064</c:v>
              </c:pt>
              <c:pt idx="2065">
                <c:v>2065</c:v>
              </c:pt>
              <c:pt idx="2066">
                <c:v>2066</c:v>
              </c:pt>
              <c:pt idx="2067">
                <c:v>2067</c:v>
              </c:pt>
              <c:pt idx="2068">
                <c:v>2068</c:v>
              </c:pt>
              <c:pt idx="2069">
                <c:v>2069</c:v>
              </c:pt>
              <c:pt idx="2070">
                <c:v>2070</c:v>
              </c:pt>
              <c:pt idx="2071">
                <c:v>2071</c:v>
              </c:pt>
              <c:pt idx="2072">
                <c:v>2072</c:v>
              </c:pt>
              <c:pt idx="2073">
                <c:v>2073</c:v>
              </c:pt>
              <c:pt idx="2074">
                <c:v>2074</c:v>
              </c:pt>
              <c:pt idx="2075">
                <c:v>2075</c:v>
              </c:pt>
              <c:pt idx="2076">
                <c:v>2076</c:v>
              </c:pt>
              <c:pt idx="2077">
                <c:v>2077</c:v>
              </c:pt>
              <c:pt idx="2078">
                <c:v>2078</c:v>
              </c:pt>
              <c:pt idx="2079">
                <c:v>2079</c:v>
              </c:pt>
              <c:pt idx="2080">
                <c:v>2080</c:v>
              </c:pt>
              <c:pt idx="2081">
                <c:v>2081</c:v>
              </c:pt>
              <c:pt idx="2082">
                <c:v>2082</c:v>
              </c:pt>
              <c:pt idx="2083">
                <c:v>2083</c:v>
              </c:pt>
              <c:pt idx="2084">
                <c:v>2084</c:v>
              </c:pt>
              <c:pt idx="2085">
                <c:v>2085</c:v>
              </c:pt>
              <c:pt idx="2086">
                <c:v>2086</c:v>
              </c:pt>
              <c:pt idx="2087">
                <c:v>2087</c:v>
              </c:pt>
              <c:pt idx="2088">
                <c:v>2088</c:v>
              </c:pt>
              <c:pt idx="2089">
                <c:v>2089</c:v>
              </c:pt>
              <c:pt idx="2090">
                <c:v>2090</c:v>
              </c:pt>
              <c:pt idx="2091">
                <c:v>2091</c:v>
              </c:pt>
              <c:pt idx="2092">
                <c:v>2092</c:v>
              </c:pt>
              <c:pt idx="2093">
                <c:v>2093</c:v>
              </c:pt>
              <c:pt idx="2094">
                <c:v>2094</c:v>
              </c:pt>
              <c:pt idx="2095">
                <c:v>2095</c:v>
              </c:pt>
              <c:pt idx="2096">
                <c:v>2096</c:v>
              </c:pt>
              <c:pt idx="2097">
                <c:v>2097</c:v>
              </c:pt>
              <c:pt idx="2098">
                <c:v>2098</c:v>
              </c:pt>
              <c:pt idx="2099">
                <c:v>2099</c:v>
              </c:pt>
              <c:pt idx="2100">
                <c:v>2100</c:v>
              </c:pt>
              <c:pt idx="2101">
                <c:v>2101</c:v>
              </c:pt>
              <c:pt idx="2102">
                <c:v>2102</c:v>
              </c:pt>
              <c:pt idx="2103">
                <c:v>2103</c:v>
              </c:pt>
              <c:pt idx="2104">
                <c:v>2104</c:v>
              </c:pt>
              <c:pt idx="2105">
                <c:v>2105</c:v>
              </c:pt>
              <c:pt idx="2106">
                <c:v>2106</c:v>
              </c:pt>
              <c:pt idx="2107">
                <c:v>2107</c:v>
              </c:pt>
              <c:pt idx="2108">
                <c:v>2108</c:v>
              </c:pt>
              <c:pt idx="2109">
                <c:v>2109</c:v>
              </c:pt>
              <c:pt idx="2110">
                <c:v>2110</c:v>
              </c:pt>
              <c:pt idx="2111">
                <c:v>2111</c:v>
              </c:pt>
              <c:pt idx="2112">
                <c:v>2112</c:v>
              </c:pt>
              <c:pt idx="2113">
                <c:v>2113</c:v>
              </c:pt>
              <c:pt idx="2114">
                <c:v>2114</c:v>
              </c:pt>
              <c:pt idx="2115">
                <c:v>2115</c:v>
              </c:pt>
              <c:pt idx="2116">
                <c:v>2116</c:v>
              </c:pt>
              <c:pt idx="2117">
                <c:v>2117</c:v>
              </c:pt>
              <c:pt idx="2118">
                <c:v>2118</c:v>
              </c:pt>
              <c:pt idx="2119">
                <c:v>2119</c:v>
              </c:pt>
              <c:pt idx="2120">
                <c:v>2120</c:v>
              </c:pt>
              <c:pt idx="2121">
                <c:v>2121</c:v>
              </c:pt>
              <c:pt idx="2122">
                <c:v>2122</c:v>
              </c:pt>
              <c:pt idx="2123">
                <c:v>2123</c:v>
              </c:pt>
              <c:pt idx="2124">
                <c:v>2124</c:v>
              </c:pt>
              <c:pt idx="2125">
                <c:v>2125</c:v>
              </c:pt>
              <c:pt idx="2126">
                <c:v>2126</c:v>
              </c:pt>
              <c:pt idx="2127">
                <c:v>2127</c:v>
              </c:pt>
              <c:pt idx="2128">
                <c:v>2128</c:v>
              </c:pt>
              <c:pt idx="2129">
                <c:v>2129</c:v>
              </c:pt>
              <c:pt idx="2130">
                <c:v>2130</c:v>
              </c:pt>
              <c:pt idx="2131">
                <c:v>2131</c:v>
              </c:pt>
              <c:pt idx="2132">
                <c:v>2132</c:v>
              </c:pt>
              <c:pt idx="2133">
                <c:v>2133</c:v>
              </c:pt>
              <c:pt idx="2134">
                <c:v>2134</c:v>
              </c:pt>
              <c:pt idx="2135">
                <c:v>2135</c:v>
              </c:pt>
              <c:pt idx="2136">
                <c:v>2136</c:v>
              </c:pt>
              <c:pt idx="2137">
                <c:v>2137</c:v>
              </c:pt>
              <c:pt idx="2138">
                <c:v>2138</c:v>
              </c:pt>
              <c:pt idx="2139">
                <c:v>2139</c:v>
              </c:pt>
              <c:pt idx="2140">
                <c:v>2140</c:v>
              </c:pt>
              <c:pt idx="2141">
                <c:v>2141</c:v>
              </c:pt>
              <c:pt idx="2142">
                <c:v>2142</c:v>
              </c:pt>
              <c:pt idx="2143">
                <c:v>2143</c:v>
              </c:pt>
              <c:pt idx="2144">
                <c:v>2144</c:v>
              </c:pt>
              <c:pt idx="2145">
                <c:v>2145</c:v>
              </c:pt>
              <c:pt idx="2146">
                <c:v>2146</c:v>
              </c:pt>
              <c:pt idx="2147">
                <c:v>2147</c:v>
              </c:pt>
              <c:pt idx="2148">
                <c:v>2148</c:v>
              </c:pt>
              <c:pt idx="2149">
                <c:v>2149</c:v>
              </c:pt>
              <c:pt idx="2150">
                <c:v>2150</c:v>
              </c:pt>
              <c:pt idx="2151">
                <c:v>2151</c:v>
              </c:pt>
              <c:pt idx="2152">
                <c:v>2152</c:v>
              </c:pt>
              <c:pt idx="2153">
                <c:v>2153</c:v>
              </c:pt>
              <c:pt idx="2154">
                <c:v>2154</c:v>
              </c:pt>
              <c:pt idx="2155">
                <c:v>2155</c:v>
              </c:pt>
              <c:pt idx="2156">
                <c:v>2156</c:v>
              </c:pt>
              <c:pt idx="2157">
                <c:v>2157</c:v>
              </c:pt>
              <c:pt idx="2158">
                <c:v>2158</c:v>
              </c:pt>
              <c:pt idx="2159">
                <c:v>2159</c:v>
              </c:pt>
              <c:pt idx="2160">
                <c:v>2160</c:v>
              </c:pt>
              <c:pt idx="2161">
                <c:v>2161</c:v>
              </c:pt>
              <c:pt idx="2162">
                <c:v>2162</c:v>
              </c:pt>
              <c:pt idx="2163">
                <c:v>2163</c:v>
              </c:pt>
              <c:pt idx="2164">
                <c:v>2164</c:v>
              </c:pt>
              <c:pt idx="2165">
                <c:v>2165</c:v>
              </c:pt>
              <c:pt idx="2166">
                <c:v>2166</c:v>
              </c:pt>
              <c:pt idx="2167">
                <c:v>2167</c:v>
              </c:pt>
              <c:pt idx="2168">
                <c:v>2168</c:v>
              </c:pt>
              <c:pt idx="2169">
                <c:v>2169</c:v>
              </c:pt>
              <c:pt idx="2170">
                <c:v>2170</c:v>
              </c:pt>
              <c:pt idx="2171">
                <c:v>2171</c:v>
              </c:pt>
              <c:pt idx="2172">
                <c:v>2172</c:v>
              </c:pt>
              <c:pt idx="2173">
                <c:v>2173</c:v>
              </c:pt>
              <c:pt idx="2174">
                <c:v>2174</c:v>
              </c:pt>
              <c:pt idx="2175">
                <c:v>2175</c:v>
              </c:pt>
              <c:pt idx="2176">
                <c:v>2176</c:v>
              </c:pt>
              <c:pt idx="2177">
                <c:v>2177</c:v>
              </c:pt>
              <c:pt idx="2178">
                <c:v>2178</c:v>
              </c:pt>
              <c:pt idx="2179">
                <c:v>2179</c:v>
              </c:pt>
              <c:pt idx="2180">
                <c:v>2180</c:v>
              </c:pt>
              <c:pt idx="2181">
                <c:v>2181</c:v>
              </c:pt>
              <c:pt idx="2182">
                <c:v>2182</c:v>
              </c:pt>
              <c:pt idx="2183">
                <c:v>2183</c:v>
              </c:pt>
              <c:pt idx="2184">
                <c:v>2184</c:v>
              </c:pt>
              <c:pt idx="2185">
                <c:v>2185</c:v>
              </c:pt>
              <c:pt idx="2186">
                <c:v>2186</c:v>
              </c:pt>
              <c:pt idx="2187">
                <c:v>2187</c:v>
              </c:pt>
              <c:pt idx="2188">
                <c:v>2188</c:v>
              </c:pt>
              <c:pt idx="2189">
                <c:v>2189</c:v>
              </c:pt>
              <c:pt idx="2190">
                <c:v>2190</c:v>
              </c:pt>
              <c:pt idx="2191">
                <c:v>2191</c:v>
              </c:pt>
              <c:pt idx="2192">
                <c:v>2192</c:v>
              </c:pt>
              <c:pt idx="2193">
                <c:v>2193</c:v>
              </c:pt>
              <c:pt idx="2194">
                <c:v>2194</c:v>
              </c:pt>
              <c:pt idx="2195">
                <c:v>2195</c:v>
              </c:pt>
              <c:pt idx="2196">
                <c:v>2196</c:v>
              </c:pt>
              <c:pt idx="2197">
                <c:v>2197</c:v>
              </c:pt>
              <c:pt idx="2198">
                <c:v>2198</c:v>
              </c:pt>
              <c:pt idx="2199">
                <c:v>2199</c:v>
              </c:pt>
              <c:pt idx="2200">
                <c:v>2200</c:v>
              </c:pt>
              <c:pt idx="2201">
                <c:v>2201</c:v>
              </c:pt>
              <c:pt idx="2202">
                <c:v>2202</c:v>
              </c:pt>
              <c:pt idx="2203">
                <c:v>2203</c:v>
              </c:pt>
              <c:pt idx="2204">
                <c:v>2204</c:v>
              </c:pt>
              <c:pt idx="2205">
                <c:v>2205</c:v>
              </c:pt>
              <c:pt idx="2206">
                <c:v>2206</c:v>
              </c:pt>
              <c:pt idx="2207">
                <c:v>2207</c:v>
              </c:pt>
              <c:pt idx="2208">
                <c:v>2208</c:v>
              </c:pt>
              <c:pt idx="2209">
                <c:v>2209</c:v>
              </c:pt>
              <c:pt idx="2210">
                <c:v>2210</c:v>
              </c:pt>
              <c:pt idx="2211">
                <c:v>2211</c:v>
              </c:pt>
              <c:pt idx="2212">
                <c:v>2212</c:v>
              </c:pt>
              <c:pt idx="2213">
                <c:v>2213</c:v>
              </c:pt>
              <c:pt idx="2214">
                <c:v>2214</c:v>
              </c:pt>
              <c:pt idx="2215">
                <c:v>2215</c:v>
              </c:pt>
              <c:pt idx="2216">
                <c:v>2216</c:v>
              </c:pt>
              <c:pt idx="2217">
                <c:v>2217</c:v>
              </c:pt>
              <c:pt idx="2218">
                <c:v>2218</c:v>
              </c:pt>
              <c:pt idx="2219">
                <c:v>2219</c:v>
              </c:pt>
              <c:pt idx="2220">
                <c:v>2220</c:v>
              </c:pt>
              <c:pt idx="2221">
                <c:v>2221</c:v>
              </c:pt>
              <c:pt idx="2222">
                <c:v>2222</c:v>
              </c:pt>
              <c:pt idx="2223">
                <c:v>2223</c:v>
              </c:pt>
              <c:pt idx="2224">
                <c:v>2224</c:v>
              </c:pt>
              <c:pt idx="2225">
                <c:v>2225</c:v>
              </c:pt>
              <c:pt idx="2226">
                <c:v>2226</c:v>
              </c:pt>
              <c:pt idx="2227">
                <c:v>2227</c:v>
              </c:pt>
              <c:pt idx="2228">
                <c:v>2228</c:v>
              </c:pt>
              <c:pt idx="2229">
                <c:v>2229</c:v>
              </c:pt>
              <c:pt idx="2230">
                <c:v>2230</c:v>
              </c:pt>
              <c:pt idx="2231">
                <c:v>2231</c:v>
              </c:pt>
              <c:pt idx="2232">
                <c:v>2232</c:v>
              </c:pt>
              <c:pt idx="2233">
                <c:v>2233</c:v>
              </c:pt>
              <c:pt idx="2234">
                <c:v>2234</c:v>
              </c:pt>
              <c:pt idx="2235">
                <c:v>2235</c:v>
              </c:pt>
              <c:pt idx="2236">
                <c:v>2236</c:v>
              </c:pt>
              <c:pt idx="2237">
                <c:v>2237</c:v>
              </c:pt>
              <c:pt idx="2238">
                <c:v>2238</c:v>
              </c:pt>
              <c:pt idx="2239">
                <c:v>2239</c:v>
              </c:pt>
              <c:pt idx="2240">
                <c:v>2240</c:v>
              </c:pt>
              <c:pt idx="2241">
                <c:v>2241</c:v>
              </c:pt>
              <c:pt idx="2242">
                <c:v>2242</c:v>
              </c:pt>
              <c:pt idx="2243">
                <c:v>2243</c:v>
              </c:pt>
              <c:pt idx="2244">
                <c:v>2244</c:v>
              </c:pt>
              <c:pt idx="2245">
                <c:v>2245</c:v>
              </c:pt>
              <c:pt idx="2246">
                <c:v>2246</c:v>
              </c:pt>
              <c:pt idx="2247">
                <c:v>2247</c:v>
              </c:pt>
              <c:pt idx="2248">
                <c:v>2248</c:v>
              </c:pt>
              <c:pt idx="2249">
                <c:v>2249</c:v>
              </c:pt>
              <c:pt idx="2250">
                <c:v>2250</c:v>
              </c:pt>
              <c:pt idx="2251">
                <c:v>2251</c:v>
              </c:pt>
              <c:pt idx="2252">
                <c:v>2252</c:v>
              </c:pt>
              <c:pt idx="2253">
                <c:v>2253</c:v>
              </c:pt>
              <c:pt idx="2254">
                <c:v>2254</c:v>
              </c:pt>
              <c:pt idx="2255">
                <c:v>2255</c:v>
              </c:pt>
              <c:pt idx="2256">
                <c:v>2256</c:v>
              </c:pt>
              <c:pt idx="2257">
                <c:v>2257</c:v>
              </c:pt>
              <c:pt idx="2258">
                <c:v>2258</c:v>
              </c:pt>
              <c:pt idx="2259">
                <c:v>2259</c:v>
              </c:pt>
              <c:pt idx="2260">
                <c:v>2260</c:v>
              </c:pt>
              <c:pt idx="2261">
                <c:v>2261</c:v>
              </c:pt>
              <c:pt idx="2262">
                <c:v>2262</c:v>
              </c:pt>
              <c:pt idx="2263">
                <c:v>2263</c:v>
              </c:pt>
              <c:pt idx="2264">
                <c:v>2264</c:v>
              </c:pt>
              <c:pt idx="2265">
                <c:v>2265</c:v>
              </c:pt>
              <c:pt idx="2266">
                <c:v>2266</c:v>
              </c:pt>
              <c:pt idx="2267">
                <c:v>2267</c:v>
              </c:pt>
              <c:pt idx="2268">
                <c:v>2268</c:v>
              </c:pt>
              <c:pt idx="2269">
                <c:v>2269</c:v>
              </c:pt>
              <c:pt idx="2270">
                <c:v>2270</c:v>
              </c:pt>
              <c:pt idx="2271">
                <c:v>2271</c:v>
              </c:pt>
              <c:pt idx="2272">
                <c:v>2272</c:v>
              </c:pt>
              <c:pt idx="2273">
                <c:v>2273</c:v>
              </c:pt>
              <c:pt idx="2274">
                <c:v>2274</c:v>
              </c:pt>
              <c:pt idx="2275">
                <c:v>2275</c:v>
              </c:pt>
              <c:pt idx="2276">
                <c:v>2276</c:v>
              </c:pt>
              <c:pt idx="2277">
                <c:v>2277</c:v>
              </c:pt>
              <c:pt idx="2278">
                <c:v>2278</c:v>
              </c:pt>
              <c:pt idx="2279">
                <c:v>2279</c:v>
              </c:pt>
              <c:pt idx="2280">
                <c:v>2280</c:v>
              </c:pt>
              <c:pt idx="2281">
                <c:v>2281</c:v>
              </c:pt>
              <c:pt idx="2282">
                <c:v>2282</c:v>
              </c:pt>
              <c:pt idx="2283">
                <c:v>2283</c:v>
              </c:pt>
              <c:pt idx="2284">
                <c:v>2284</c:v>
              </c:pt>
              <c:pt idx="2285">
                <c:v>2285</c:v>
              </c:pt>
              <c:pt idx="2286">
                <c:v>2286</c:v>
              </c:pt>
              <c:pt idx="2287">
                <c:v>2287</c:v>
              </c:pt>
              <c:pt idx="2288">
                <c:v>2288</c:v>
              </c:pt>
              <c:pt idx="2289">
                <c:v>2289</c:v>
              </c:pt>
              <c:pt idx="2290">
                <c:v>2290</c:v>
              </c:pt>
              <c:pt idx="2291">
                <c:v>2291</c:v>
              </c:pt>
              <c:pt idx="2292">
                <c:v>2292</c:v>
              </c:pt>
              <c:pt idx="2293">
                <c:v>2293</c:v>
              </c:pt>
              <c:pt idx="2294">
                <c:v>2294</c:v>
              </c:pt>
              <c:pt idx="2295">
                <c:v>2295</c:v>
              </c:pt>
              <c:pt idx="2296">
                <c:v>2296</c:v>
              </c:pt>
              <c:pt idx="2297">
                <c:v>2297</c:v>
              </c:pt>
              <c:pt idx="2298">
                <c:v>2298</c:v>
              </c:pt>
              <c:pt idx="2299">
                <c:v>2299</c:v>
              </c:pt>
              <c:pt idx="2300">
                <c:v>2300</c:v>
              </c:pt>
              <c:pt idx="2301">
                <c:v>2301</c:v>
              </c:pt>
              <c:pt idx="2302">
                <c:v>2302</c:v>
              </c:pt>
              <c:pt idx="2303">
                <c:v>2303</c:v>
              </c:pt>
              <c:pt idx="2304">
                <c:v>2304</c:v>
              </c:pt>
              <c:pt idx="2305">
                <c:v>2305</c:v>
              </c:pt>
              <c:pt idx="2306">
                <c:v>2306</c:v>
              </c:pt>
              <c:pt idx="2307">
                <c:v>2307</c:v>
              </c:pt>
              <c:pt idx="2308">
                <c:v>2308</c:v>
              </c:pt>
              <c:pt idx="2309">
                <c:v>2309</c:v>
              </c:pt>
              <c:pt idx="2310">
                <c:v>2310</c:v>
              </c:pt>
              <c:pt idx="2311">
                <c:v>2311</c:v>
              </c:pt>
              <c:pt idx="2312">
                <c:v>2312</c:v>
              </c:pt>
              <c:pt idx="2313">
                <c:v>2313</c:v>
              </c:pt>
              <c:pt idx="2314">
                <c:v>2314</c:v>
              </c:pt>
              <c:pt idx="2315">
                <c:v>2315</c:v>
              </c:pt>
              <c:pt idx="2316">
                <c:v>2316</c:v>
              </c:pt>
              <c:pt idx="2317">
                <c:v>2317</c:v>
              </c:pt>
              <c:pt idx="2318">
                <c:v>2318</c:v>
              </c:pt>
              <c:pt idx="2319">
                <c:v>2319</c:v>
              </c:pt>
              <c:pt idx="2320">
                <c:v>2320</c:v>
              </c:pt>
              <c:pt idx="2321">
                <c:v>2321</c:v>
              </c:pt>
              <c:pt idx="2322">
                <c:v>2322</c:v>
              </c:pt>
              <c:pt idx="2323">
                <c:v>2323</c:v>
              </c:pt>
              <c:pt idx="2324">
                <c:v>2324</c:v>
              </c:pt>
              <c:pt idx="2325">
                <c:v>2325</c:v>
              </c:pt>
              <c:pt idx="2326">
                <c:v>2326</c:v>
              </c:pt>
              <c:pt idx="2327">
                <c:v>2327</c:v>
              </c:pt>
              <c:pt idx="2328">
                <c:v>2328</c:v>
              </c:pt>
              <c:pt idx="2329">
                <c:v>2329</c:v>
              </c:pt>
              <c:pt idx="2330">
                <c:v>2330</c:v>
              </c:pt>
              <c:pt idx="2331">
                <c:v>2331</c:v>
              </c:pt>
              <c:pt idx="2332">
                <c:v>2332</c:v>
              </c:pt>
              <c:pt idx="2333">
                <c:v>2333</c:v>
              </c:pt>
              <c:pt idx="2334">
                <c:v>2334</c:v>
              </c:pt>
              <c:pt idx="2335">
                <c:v>2335</c:v>
              </c:pt>
              <c:pt idx="2336">
                <c:v>2336</c:v>
              </c:pt>
              <c:pt idx="2337">
                <c:v>2337</c:v>
              </c:pt>
              <c:pt idx="2338">
                <c:v>2338</c:v>
              </c:pt>
              <c:pt idx="2339">
                <c:v>2339</c:v>
              </c:pt>
              <c:pt idx="2340">
                <c:v>2340</c:v>
              </c:pt>
              <c:pt idx="2341">
                <c:v>2341</c:v>
              </c:pt>
              <c:pt idx="2342">
                <c:v>2342</c:v>
              </c:pt>
              <c:pt idx="2343">
                <c:v>2343</c:v>
              </c:pt>
              <c:pt idx="2344">
                <c:v>2344</c:v>
              </c:pt>
              <c:pt idx="2345">
                <c:v>2345</c:v>
              </c:pt>
              <c:pt idx="2346">
                <c:v>2346</c:v>
              </c:pt>
              <c:pt idx="2347">
                <c:v>2347</c:v>
              </c:pt>
              <c:pt idx="2348">
                <c:v>2348</c:v>
              </c:pt>
              <c:pt idx="2349">
                <c:v>2349</c:v>
              </c:pt>
              <c:pt idx="2350">
                <c:v>2350</c:v>
              </c:pt>
              <c:pt idx="2351">
                <c:v>2351</c:v>
              </c:pt>
              <c:pt idx="2352">
                <c:v>2352</c:v>
              </c:pt>
              <c:pt idx="2353">
                <c:v>2353</c:v>
              </c:pt>
              <c:pt idx="2354">
                <c:v>2354</c:v>
              </c:pt>
              <c:pt idx="2355">
                <c:v>2355</c:v>
              </c:pt>
              <c:pt idx="2356">
                <c:v>2356</c:v>
              </c:pt>
              <c:pt idx="2357">
                <c:v>2357</c:v>
              </c:pt>
              <c:pt idx="2358">
                <c:v>2358</c:v>
              </c:pt>
              <c:pt idx="2359">
                <c:v>2359</c:v>
              </c:pt>
              <c:pt idx="2360">
                <c:v>2360</c:v>
              </c:pt>
              <c:pt idx="2361">
                <c:v>2361</c:v>
              </c:pt>
              <c:pt idx="2362">
                <c:v>2362</c:v>
              </c:pt>
              <c:pt idx="2363">
                <c:v>2363</c:v>
              </c:pt>
              <c:pt idx="2364">
                <c:v>2364</c:v>
              </c:pt>
              <c:pt idx="2365">
                <c:v>2365</c:v>
              </c:pt>
              <c:pt idx="2366">
                <c:v>2366</c:v>
              </c:pt>
              <c:pt idx="2367">
                <c:v>2367</c:v>
              </c:pt>
              <c:pt idx="2368">
                <c:v>2368</c:v>
              </c:pt>
              <c:pt idx="2369">
                <c:v>2369</c:v>
              </c:pt>
              <c:pt idx="2370">
                <c:v>2370</c:v>
              </c:pt>
              <c:pt idx="2371">
                <c:v>2371</c:v>
              </c:pt>
              <c:pt idx="2372">
                <c:v>2372</c:v>
              </c:pt>
              <c:pt idx="2373">
                <c:v>2373</c:v>
              </c:pt>
              <c:pt idx="2374">
                <c:v>2374</c:v>
              </c:pt>
              <c:pt idx="2375">
                <c:v>2375</c:v>
              </c:pt>
              <c:pt idx="2376">
                <c:v>2376</c:v>
              </c:pt>
              <c:pt idx="2377">
                <c:v>2377</c:v>
              </c:pt>
              <c:pt idx="2378">
                <c:v>2378</c:v>
              </c:pt>
              <c:pt idx="2379">
                <c:v>2379</c:v>
              </c:pt>
              <c:pt idx="2380">
                <c:v>2380</c:v>
              </c:pt>
              <c:pt idx="2381">
                <c:v>2381</c:v>
              </c:pt>
              <c:pt idx="2382">
                <c:v>2382</c:v>
              </c:pt>
              <c:pt idx="2383">
                <c:v>2383</c:v>
              </c:pt>
              <c:pt idx="2384">
                <c:v>2384</c:v>
              </c:pt>
              <c:pt idx="2385">
                <c:v>2385</c:v>
              </c:pt>
              <c:pt idx="2386">
                <c:v>2386</c:v>
              </c:pt>
              <c:pt idx="2387">
                <c:v>2387</c:v>
              </c:pt>
              <c:pt idx="2388">
                <c:v>2388</c:v>
              </c:pt>
              <c:pt idx="2389">
                <c:v>2389</c:v>
              </c:pt>
              <c:pt idx="2390">
                <c:v>2390</c:v>
              </c:pt>
              <c:pt idx="2391">
                <c:v>2391</c:v>
              </c:pt>
              <c:pt idx="2392">
                <c:v>2392</c:v>
              </c:pt>
              <c:pt idx="2393">
                <c:v>2393</c:v>
              </c:pt>
              <c:pt idx="2394">
                <c:v>2394</c:v>
              </c:pt>
              <c:pt idx="2395">
                <c:v>2395</c:v>
              </c:pt>
              <c:pt idx="2396">
                <c:v>2396</c:v>
              </c:pt>
              <c:pt idx="2397">
                <c:v>2397</c:v>
              </c:pt>
              <c:pt idx="2398">
                <c:v>2398</c:v>
              </c:pt>
              <c:pt idx="2399">
                <c:v>2399</c:v>
              </c:pt>
              <c:pt idx="2400">
                <c:v>2400</c:v>
              </c:pt>
              <c:pt idx="2401">
                <c:v>2401</c:v>
              </c:pt>
              <c:pt idx="2402">
                <c:v>2402</c:v>
              </c:pt>
              <c:pt idx="2403">
                <c:v>2403</c:v>
              </c:pt>
              <c:pt idx="2404">
                <c:v>2404</c:v>
              </c:pt>
              <c:pt idx="2405">
                <c:v>2405</c:v>
              </c:pt>
              <c:pt idx="2406">
                <c:v>2406</c:v>
              </c:pt>
              <c:pt idx="2407">
                <c:v>2407</c:v>
              </c:pt>
              <c:pt idx="2408">
                <c:v>2408</c:v>
              </c:pt>
              <c:pt idx="2409">
                <c:v>2409</c:v>
              </c:pt>
              <c:pt idx="2410">
                <c:v>2410</c:v>
              </c:pt>
              <c:pt idx="2411">
                <c:v>2411</c:v>
              </c:pt>
              <c:pt idx="2412">
                <c:v>2412</c:v>
              </c:pt>
              <c:pt idx="2413">
                <c:v>2413</c:v>
              </c:pt>
              <c:pt idx="2414">
                <c:v>2414</c:v>
              </c:pt>
              <c:pt idx="2415">
                <c:v>2415</c:v>
              </c:pt>
              <c:pt idx="2416">
                <c:v>2416</c:v>
              </c:pt>
              <c:pt idx="2417">
                <c:v>2417</c:v>
              </c:pt>
              <c:pt idx="2418">
                <c:v>2418</c:v>
              </c:pt>
              <c:pt idx="2419">
                <c:v>2419</c:v>
              </c:pt>
              <c:pt idx="2420">
                <c:v>2420</c:v>
              </c:pt>
              <c:pt idx="2421">
                <c:v>2421</c:v>
              </c:pt>
              <c:pt idx="2422">
                <c:v>2422</c:v>
              </c:pt>
              <c:pt idx="2423">
                <c:v>2423</c:v>
              </c:pt>
              <c:pt idx="2424">
                <c:v>2424</c:v>
              </c:pt>
              <c:pt idx="2425">
                <c:v>2425</c:v>
              </c:pt>
              <c:pt idx="2426">
                <c:v>2426</c:v>
              </c:pt>
              <c:pt idx="2427">
                <c:v>2427</c:v>
              </c:pt>
              <c:pt idx="2428">
                <c:v>2428</c:v>
              </c:pt>
              <c:pt idx="2429">
                <c:v>2429</c:v>
              </c:pt>
              <c:pt idx="2430">
                <c:v>2430</c:v>
              </c:pt>
              <c:pt idx="2431">
                <c:v>2431</c:v>
              </c:pt>
              <c:pt idx="2432">
                <c:v>2432</c:v>
              </c:pt>
              <c:pt idx="2433">
                <c:v>2433</c:v>
              </c:pt>
              <c:pt idx="2434">
                <c:v>2434</c:v>
              </c:pt>
              <c:pt idx="2435">
                <c:v>2435</c:v>
              </c:pt>
              <c:pt idx="2436">
                <c:v>2436</c:v>
              </c:pt>
              <c:pt idx="2437">
                <c:v>2437</c:v>
              </c:pt>
              <c:pt idx="2438">
                <c:v>2438</c:v>
              </c:pt>
              <c:pt idx="2439">
                <c:v>2439</c:v>
              </c:pt>
              <c:pt idx="2440">
                <c:v>2440</c:v>
              </c:pt>
              <c:pt idx="2441">
                <c:v>2441</c:v>
              </c:pt>
              <c:pt idx="2442">
                <c:v>2442</c:v>
              </c:pt>
              <c:pt idx="2443">
                <c:v>2443</c:v>
              </c:pt>
              <c:pt idx="2444">
                <c:v>2444</c:v>
              </c:pt>
              <c:pt idx="2445">
                <c:v>2445</c:v>
              </c:pt>
              <c:pt idx="2446">
                <c:v>2446</c:v>
              </c:pt>
              <c:pt idx="2447">
                <c:v>2447</c:v>
              </c:pt>
              <c:pt idx="2448">
                <c:v>2448</c:v>
              </c:pt>
              <c:pt idx="2449">
                <c:v>2449</c:v>
              </c:pt>
              <c:pt idx="2450">
                <c:v>2450</c:v>
              </c:pt>
              <c:pt idx="2451">
                <c:v>2451</c:v>
              </c:pt>
              <c:pt idx="2452">
                <c:v>2452</c:v>
              </c:pt>
              <c:pt idx="2453">
                <c:v>2453</c:v>
              </c:pt>
              <c:pt idx="2454">
                <c:v>2454</c:v>
              </c:pt>
              <c:pt idx="2455">
                <c:v>2455</c:v>
              </c:pt>
              <c:pt idx="2456">
                <c:v>2456</c:v>
              </c:pt>
              <c:pt idx="2457">
                <c:v>2457</c:v>
              </c:pt>
              <c:pt idx="2458">
                <c:v>2458</c:v>
              </c:pt>
              <c:pt idx="2459">
                <c:v>2459</c:v>
              </c:pt>
              <c:pt idx="2460">
                <c:v>2460</c:v>
              </c:pt>
              <c:pt idx="2461">
                <c:v>2461</c:v>
              </c:pt>
              <c:pt idx="2462">
                <c:v>2462</c:v>
              </c:pt>
              <c:pt idx="2463">
                <c:v>2463</c:v>
              </c:pt>
              <c:pt idx="2464">
                <c:v>2464</c:v>
              </c:pt>
              <c:pt idx="2465">
                <c:v>2465</c:v>
              </c:pt>
              <c:pt idx="2466">
                <c:v>2466</c:v>
              </c:pt>
              <c:pt idx="2467">
                <c:v>2467</c:v>
              </c:pt>
              <c:pt idx="2468">
                <c:v>2468</c:v>
              </c:pt>
              <c:pt idx="2469">
                <c:v>2469</c:v>
              </c:pt>
              <c:pt idx="2470">
                <c:v>2470</c:v>
              </c:pt>
              <c:pt idx="2471">
                <c:v>2471</c:v>
              </c:pt>
              <c:pt idx="2472">
                <c:v>2472</c:v>
              </c:pt>
              <c:pt idx="2473">
                <c:v>2473</c:v>
              </c:pt>
              <c:pt idx="2474">
                <c:v>2474</c:v>
              </c:pt>
              <c:pt idx="2475">
                <c:v>2475</c:v>
              </c:pt>
              <c:pt idx="2476">
                <c:v>2476</c:v>
              </c:pt>
              <c:pt idx="2477">
                <c:v>2477</c:v>
              </c:pt>
              <c:pt idx="2478">
                <c:v>2478</c:v>
              </c:pt>
              <c:pt idx="2479">
                <c:v>2479</c:v>
              </c:pt>
              <c:pt idx="2480">
                <c:v>2480</c:v>
              </c:pt>
              <c:pt idx="2481">
                <c:v>2481</c:v>
              </c:pt>
              <c:pt idx="2482">
                <c:v>2482</c:v>
              </c:pt>
              <c:pt idx="2483">
                <c:v>2483</c:v>
              </c:pt>
              <c:pt idx="2484">
                <c:v>2484</c:v>
              </c:pt>
              <c:pt idx="2485">
                <c:v>2485</c:v>
              </c:pt>
              <c:pt idx="2486">
                <c:v>2486</c:v>
              </c:pt>
              <c:pt idx="2487">
                <c:v>2487</c:v>
              </c:pt>
              <c:pt idx="2488">
                <c:v>2488</c:v>
              </c:pt>
              <c:pt idx="2489">
                <c:v>2489</c:v>
              </c:pt>
              <c:pt idx="2490">
                <c:v>2490</c:v>
              </c:pt>
              <c:pt idx="2491">
                <c:v>2491</c:v>
              </c:pt>
              <c:pt idx="2492">
                <c:v>2492</c:v>
              </c:pt>
              <c:pt idx="2493">
                <c:v>2493</c:v>
              </c:pt>
              <c:pt idx="2494">
                <c:v>2494</c:v>
              </c:pt>
              <c:pt idx="2495">
                <c:v>2495</c:v>
              </c:pt>
              <c:pt idx="2496">
                <c:v>2496</c:v>
              </c:pt>
              <c:pt idx="2497">
                <c:v>2497</c:v>
              </c:pt>
              <c:pt idx="2498">
                <c:v>2498</c:v>
              </c:pt>
              <c:pt idx="2499">
                <c:v>2499</c:v>
              </c:pt>
              <c:pt idx="2500">
                <c:v>2500</c:v>
              </c:pt>
              <c:pt idx="2501">
                <c:v>2501</c:v>
              </c:pt>
              <c:pt idx="2502">
                <c:v>2502</c:v>
              </c:pt>
              <c:pt idx="2503">
                <c:v>2503</c:v>
              </c:pt>
              <c:pt idx="2504">
                <c:v>2504</c:v>
              </c:pt>
              <c:pt idx="2505">
                <c:v>2505</c:v>
              </c:pt>
              <c:pt idx="2506">
                <c:v>2506</c:v>
              </c:pt>
              <c:pt idx="2507">
                <c:v>2507</c:v>
              </c:pt>
              <c:pt idx="2508">
                <c:v>2508</c:v>
              </c:pt>
              <c:pt idx="2509">
                <c:v>2509</c:v>
              </c:pt>
              <c:pt idx="2510">
                <c:v>2510</c:v>
              </c:pt>
              <c:pt idx="2511">
                <c:v>2511</c:v>
              </c:pt>
              <c:pt idx="2512">
                <c:v>2512</c:v>
              </c:pt>
              <c:pt idx="2513">
                <c:v>2513</c:v>
              </c:pt>
              <c:pt idx="2514">
                <c:v>2514</c:v>
              </c:pt>
              <c:pt idx="2515">
                <c:v>2515</c:v>
              </c:pt>
              <c:pt idx="2516">
                <c:v>2516</c:v>
              </c:pt>
              <c:pt idx="2517">
                <c:v>2517</c:v>
              </c:pt>
              <c:pt idx="2518">
                <c:v>2518</c:v>
              </c:pt>
              <c:pt idx="2519">
                <c:v>2519</c:v>
              </c:pt>
              <c:pt idx="2520">
                <c:v>2520</c:v>
              </c:pt>
              <c:pt idx="2521">
                <c:v>2521</c:v>
              </c:pt>
              <c:pt idx="2522">
                <c:v>2522</c:v>
              </c:pt>
              <c:pt idx="2523">
                <c:v>2523</c:v>
              </c:pt>
              <c:pt idx="2524">
                <c:v>2524</c:v>
              </c:pt>
              <c:pt idx="2525">
                <c:v>2525</c:v>
              </c:pt>
              <c:pt idx="2526">
                <c:v>2526</c:v>
              </c:pt>
              <c:pt idx="2527">
                <c:v>2527</c:v>
              </c:pt>
              <c:pt idx="2528">
                <c:v>2528</c:v>
              </c:pt>
              <c:pt idx="2529">
                <c:v>2529</c:v>
              </c:pt>
              <c:pt idx="2530">
                <c:v>2530</c:v>
              </c:pt>
              <c:pt idx="2531">
                <c:v>2531</c:v>
              </c:pt>
              <c:pt idx="2532">
                <c:v>2532</c:v>
              </c:pt>
              <c:pt idx="2533">
                <c:v>2533</c:v>
              </c:pt>
              <c:pt idx="2534">
                <c:v>2534</c:v>
              </c:pt>
              <c:pt idx="2535">
                <c:v>2535</c:v>
              </c:pt>
              <c:pt idx="2536">
                <c:v>2536</c:v>
              </c:pt>
              <c:pt idx="2537">
                <c:v>2537</c:v>
              </c:pt>
              <c:pt idx="2538">
                <c:v>2538</c:v>
              </c:pt>
              <c:pt idx="2539">
                <c:v>2539</c:v>
              </c:pt>
              <c:pt idx="2540">
                <c:v>2540</c:v>
              </c:pt>
              <c:pt idx="2541">
                <c:v>2541</c:v>
              </c:pt>
              <c:pt idx="2542">
                <c:v>2542</c:v>
              </c:pt>
              <c:pt idx="2543">
                <c:v>2543</c:v>
              </c:pt>
              <c:pt idx="2544">
                <c:v>2544</c:v>
              </c:pt>
              <c:pt idx="2545">
                <c:v>2545</c:v>
              </c:pt>
              <c:pt idx="2546">
                <c:v>2546</c:v>
              </c:pt>
              <c:pt idx="2547">
                <c:v>2547</c:v>
              </c:pt>
              <c:pt idx="2548">
                <c:v>2548</c:v>
              </c:pt>
              <c:pt idx="2549">
                <c:v>2549</c:v>
              </c:pt>
              <c:pt idx="2550">
                <c:v>2550</c:v>
              </c:pt>
              <c:pt idx="2551">
                <c:v>2551</c:v>
              </c:pt>
              <c:pt idx="2552">
                <c:v>2552</c:v>
              </c:pt>
              <c:pt idx="2553">
                <c:v>2553</c:v>
              </c:pt>
              <c:pt idx="2554">
                <c:v>2554</c:v>
              </c:pt>
              <c:pt idx="2555">
                <c:v>2555</c:v>
              </c:pt>
              <c:pt idx="2556">
                <c:v>2556</c:v>
              </c:pt>
              <c:pt idx="2557">
                <c:v>2557</c:v>
              </c:pt>
              <c:pt idx="2558">
                <c:v>2558</c:v>
              </c:pt>
              <c:pt idx="2559">
                <c:v>2559</c:v>
              </c:pt>
              <c:pt idx="2560">
                <c:v>2560</c:v>
              </c:pt>
              <c:pt idx="2561">
                <c:v>2561</c:v>
              </c:pt>
              <c:pt idx="2562">
                <c:v>2562</c:v>
              </c:pt>
              <c:pt idx="2563">
                <c:v>2563</c:v>
              </c:pt>
              <c:pt idx="2564">
                <c:v>2564</c:v>
              </c:pt>
              <c:pt idx="2565">
                <c:v>2565</c:v>
              </c:pt>
              <c:pt idx="2566">
                <c:v>2566</c:v>
              </c:pt>
              <c:pt idx="2567">
                <c:v>2567</c:v>
              </c:pt>
              <c:pt idx="2568">
                <c:v>2568</c:v>
              </c:pt>
              <c:pt idx="2569">
                <c:v>2569</c:v>
              </c:pt>
              <c:pt idx="2570">
                <c:v>2570</c:v>
              </c:pt>
              <c:pt idx="2571">
                <c:v>2571</c:v>
              </c:pt>
              <c:pt idx="2572">
                <c:v>2572</c:v>
              </c:pt>
              <c:pt idx="2573">
                <c:v>2573</c:v>
              </c:pt>
              <c:pt idx="2574">
                <c:v>2574</c:v>
              </c:pt>
              <c:pt idx="2575">
                <c:v>2575</c:v>
              </c:pt>
              <c:pt idx="2576">
                <c:v>2576</c:v>
              </c:pt>
              <c:pt idx="2577">
                <c:v>2577</c:v>
              </c:pt>
              <c:pt idx="2578">
                <c:v>2578</c:v>
              </c:pt>
              <c:pt idx="2579">
                <c:v>2579</c:v>
              </c:pt>
              <c:pt idx="2580">
                <c:v>2580</c:v>
              </c:pt>
              <c:pt idx="2581">
                <c:v>2581</c:v>
              </c:pt>
              <c:pt idx="2582">
                <c:v>2582</c:v>
              </c:pt>
              <c:pt idx="2583">
                <c:v>2583</c:v>
              </c:pt>
              <c:pt idx="2584">
                <c:v>2584</c:v>
              </c:pt>
              <c:pt idx="2585">
                <c:v>2585</c:v>
              </c:pt>
              <c:pt idx="2586">
                <c:v>2586</c:v>
              </c:pt>
              <c:pt idx="2587">
                <c:v>2587</c:v>
              </c:pt>
              <c:pt idx="2588">
                <c:v>2588</c:v>
              </c:pt>
              <c:pt idx="2589">
                <c:v>2589</c:v>
              </c:pt>
              <c:pt idx="2590">
                <c:v>2590</c:v>
              </c:pt>
              <c:pt idx="2591">
                <c:v>2591</c:v>
              </c:pt>
              <c:pt idx="2592">
                <c:v>2592</c:v>
              </c:pt>
              <c:pt idx="2593">
                <c:v>2593</c:v>
              </c:pt>
              <c:pt idx="2594">
                <c:v>2594</c:v>
              </c:pt>
              <c:pt idx="2595">
                <c:v>2595</c:v>
              </c:pt>
              <c:pt idx="2596">
                <c:v>2596</c:v>
              </c:pt>
              <c:pt idx="2597">
                <c:v>2597</c:v>
              </c:pt>
              <c:pt idx="2598">
                <c:v>2598</c:v>
              </c:pt>
              <c:pt idx="2599">
                <c:v>2599</c:v>
              </c:pt>
              <c:pt idx="2600">
                <c:v>2600</c:v>
              </c:pt>
              <c:pt idx="2601">
                <c:v>2601</c:v>
              </c:pt>
              <c:pt idx="2602">
                <c:v>2602</c:v>
              </c:pt>
              <c:pt idx="2603">
                <c:v>2603</c:v>
              </c:pt>
              <c:pt idx="2604">
                <c:v>2604</c:v>
              </c:pt>
              <c:pt idx="2605">
                <c:v>2605</c:v>
              </c:pt>
              <c:pt idx="2606">
                <c:v>2606</c:v>
              </c:pt>
              <c:pt idx="2607">
                <c:v>2607</c:v>
              </c:pt>
              <c:pt idx="2608">
                <c:v>2608</c:v>
              </c:pt>
              <c:pt idx="2609">
                <c:v>2609</c:v>
              </c:pt>
              <c:pt idx="2610">
                <c:v>2610</c:v>
              </c:pt>
              <c:pt idx="2611">
                <c:v>2611</c:v>
              </c:pt>
              <c:pt idx="2612">
                <c:v>2612</c:v>
              </c:pt>
              <c:pt idx="2613">
                <c:v>2613</c:v>
              </c:pt>
              <c:pt idx="2614">
                <c:v>2614</c:v>
              </c:pt>
              <c:pt idx="2615">
                <c:v>2615</c:v>
              </c:pt>
              <c:pt idx="2616">
                <c:v>2616</c:v>
              </c:pt>
              <c:pt idx="2617">
                <c:v>2617</c:v>
              </c:pt>
              <c:pt idx="2618">
                <c:v>2618</c:v>
              </c:pt>
              <c:pt idx="2619">
                <c:v>2619</c:v>
              </c:pt>
              <c:pt idx="2620">
                <c:v>2620</c:v>
              </c:pt>
              <c:pt idx="2621">
                <c:v>2621</c:v>
              </c:pt>
              <c:pt idx="2622">
                <c:v>2622</c:v>
              </c:pt>
              <c:pt idx="2623">
                <c:v>2623</c:v>
              </c:pt>
              <c:pt idx="2624">
                <c:v>2624</c:v>
              </c:pt>
              <c:pt idx="2625">
                <c:v>2625</c:v>
              </c:pt>
              <c:pt idx="2626">
                <c:v>2626</c:v>
              </c:pt>
              <c:pt idx="2627">
                <c:v>2627</c:v>
              </c:pt>
              <c:pt idx="2628">
                <c:v>2628</c:v>
              </c:pt>
              <c:pt idx="2629">
                <c:v>2629</c:v>
              </c:pt>
              <c:pt idx="2630">
                <c:v>2630</c:v>
              </c:pt>
              <c:pt idx="2631">
                <c:v>2631</c:v>
              </c:pt>
              <c:pt idx="2632">
                <c:v>2632</c:v>
              </c:pt>
              <c:pt idx="2633">
                <c:v>2633</c:v>
              </c:pt>
              <c:pt idx="2634">
                <c:v>2634</c:v>
              </c:pt>
              <c:pt idx="2635">
                <c:v>2635</c:v>
              </c:pt>
              <c:pt idx="2636">
                <c:v>2636</c:v>
              </c:pt>
              <c:pt idx="2637">
                <c:v>2637</c:v>
              </c:pt>
              <c:pt idx="2638">
                <c:v>2638</c:v>
              </c:pt>
              <c:pt idx="2639">
                <c:v>2639</c:v>
              </c:pt>
              <c:pt idx="2640">
                <c:v>2640</c:v>
              </c:pt>
              <c:pt idx="2641">
                <c:v>2641</c:v>
              </c:pt>
              <c:pt idx="2642">
                <c:v>2642</c:v>
              </c:pt>
              <c:pt idx="2643">
                <c:v>2643</c:v>
              </c:pt>
              <c:pt idx="2644">
                <c:v>2644</c:v>
              </c:pt>
              <c:pt idx="2645">
                <c:v>2645</c:v>
              </c:pt>
              <c:pt idx="2646">
                <c:v>2646</c:v>
              </c:pt>
              <c:pt idx="2647">
                <c:v>2647</c:v>
              </c:pt>
              <c:pt idx="2648">
                <c:v>2648</c:v>
              </c:pt>
              <c:pt idx="2649">
                <c:v>2649</c:v>
              </c:pt>
              <c:pt idx="2650">
                <c:v>2650</c:v>
              </c:pt>
              <c:pt idx="2651">
                <c:v>2651</c:v>
              </c:pt>
              <c:pt idx="2652">
                <c:v>2652</c:v>
              </c:pt>
              <c:pt idx="2653">
                <c:v>2653</c:v>
              </c:pt>
              <c:pt idx="2654">
                <c:v>2654</c:v>
              </c:pt>
              <c:pt idx="2655">
                <c:v>2655</c:v>
              </c:pt>
              <c:pt idx="2656">
                <c:v>2656</c:v>
              </c:pt>
              <c:pt idx="2657">
                <c:v>2657</c:v>
              </c:pt>
              <c:pt idx="2658">
                <c:v>2658</c:v>
              </c:pt>
              <c:pt idx="2659">
                <c:v>2659</c:v>
              </c:pt>
              <c:pt idx="2660">
                <c:v>2660</c:v>
              </c:pt>
              <c:pt idx="2661">
                <c:v>2661</c:v>
              </c:pt>
              <c:pt idx="2662">
                <c:v>2662</c:v>
              </c:pt>
              <c:pt idx="2663">
                <c:v>2663</c:v>
              </c:pt>
              <c:pt idx="2664">
                <c:v>2664</c:v>
              </c:pt>
              <c:pt idx="2665">
                <c:v>2665</c:v>
              </c:pt>
              <c:pt idx="2666">
                <c:v>2666</c:v>
              </c:pt>
              <c:pt idx="2667">
                <c:v>2667</c:v>
              </c:pt>
              <c:pt idx="2668">
                <c:v>2668</c:v>
              </c:pt>
              <c:pt idx="2669">
                <c:v>2669</c:v>
              </c:pt>
              <c:pt idx="2670">
                <c:v>2670</c:v>
              </c:pt>
              <c:pt idx="2671">
                <c:v>2671</c:v>
              </c:pt>
              <c:pt idx="2672">
                <c:v>2672</c:v>
              </c:pt>
              <c:pt idx="2673">
                <c:v>2673</c:v>
              </c:pt>
              <c:pt idx="2674">
                <c:v>2674</c:v>
              </c:pt>
              <c:pt idx="2675">
                <c:v>2675</c:v>
              </c:pt>
              <c:pt idx="2676">
                <c:v>2676</c:v>
              </c:pt>
              <c:pt idx="2677">
                <c:v>2677</c:v>
              </c:pt>
              <c:pt idx="2678">
                <c:v>2678</c:v>
              </c:pt>
              <c:pt idx="2679">
                <c:v>2679</c:v>
              </c:pt>
              <c:pt idx="2680">
                <c:v>2680</c:v>
              </c:pt>
              <c:pt idx="2681">
                <c:v>2681</c:v>
              </c:pt>
              <c:pt idx="2682">
                <c:v>2682</c:v>
              </c:pt>
              <c:pt idx="2683">
                <c:v>2683</c:v>
              </c:pt>
              <c:pt idx="2684">
                <c:v>2684</c:v>
              </c:pt>
              <c:pt idx="2685">
                <c:v>2685</c:v>
              </c:pt>
              <c:pt idx="2686">
                <c:v>2686</c:v>
              </c:pt>
              <c:pt idx="2687">
                <c:v>2687</c:v>
              </c:pt>
              <c:pt idx="2688">
                <c:v>2688</c:v>
              </c:pt>
              <c:pt idx="2689">
                <c:v>2689</c:v>
              </c:pt>
              <c:pt idx="2690">
                <c:v>2690</c:v>
              </c:pt>
              <c:pt idx="2691">
                <c:v>2691</c:v>
              </c:pt>
              <c:pt idx="2692">
                <c:v>2692</c:v>
              </c:pt>
              <c:pt idx="2693">
                <c:v>2693</c:v>
              </c:pt>
              <c:pt idx="2694">
                <c:v>2694</c:v>
              </c:pt>
              <c:pt idx="2695">
                <c:v>2695</c:v>
              </c:pt>
              <c:pt idx="2696">
                <c:v>2696</c:v>
              </c:pt>
              <c:pt idx="2697">
                <c:v>2697</c:v>
              </c:pt>
              <c:pt idx="2698">
                <c:v>2698</c:v>
              </c:pt>
              <c:pt idx="2699">
                <c:v>2699</c:v>
              </c:pt>
              <c:pt idx="2700">
                <c:v>2700</c:v>
              </c:pt>
              <c:pt idx="2701">
                <c:v>2701</c:v>
              </c:pt>
              <c:pt idx="2702">
                <c:v>2702</c:v>
              </c:pt>
              <c:pt idx="2703">
                <c:v>2703</c:v>
              </c:pt>
              <c:pt idx="2704">
                <c:v>2704</c:v>
              </c:pt>
              <c:pt idx="2705">
                <c:v>2705</c:v>
              </c:pt>
              <c:pt idx="2706">
                <c:v>2706</c:v>
              </c:pt>
              <c:pt idx="2707">
                <c:v>2707</c:v>
              </c:pt>
              <c:pt idx="2708">
                <c:v>2708</c:v>
              </c:pt>
              <c:pt idx="2709">
                <c:v>2709</c:v>
              </c:pt>
              <c:pt idx="2710">
                <c:v>2710</c:v>
              </c:pt>
              <c:pt idx="2711">
                <c:v>2711</c:v>
              </c:pt>
              <c:pt idx="2712">
                <c:v>2712</c:v>
              </c:pt>
              <c:pt idx="2713">
                <c:v>2713</c:v>
              </c:pt>
              <c:pt idx="2714">
                <c:v>2714</c:v>
              </c:pt>
              <c:pt idx="2715">
                <c:v>2715</c:v>
              </c:pt>
              <c:pt idx="2716">
                <c:v>2716</c:v>
              </c:pt>
              <c:pt idx="2717">
                <c:v>2717</c:v>
              </c:pt>
              <c:pt idx="2718">
                <c:v>2718</c:v>
              </c:pt>
              <c:pt idx="2719">
                <c:v>2719</c:v>
              </c:pt>
              <c:pt idx="2720">
                <c:v>2720</c:v>
              </c:pt>
              <c:pt idx="2721">
                <c:v>2721</c:v>
              </c:pt>
              <c:pt idx="2722">
                <c:v>2722</c:v>
              </c:pt>
              <c:pt idx="2723">
                <c:v>2723</c:v>
              </c:pt>
              <c:pt idx="2724">
                <c:v>2724</c:v>
              </c:pt>
              <c:pt idx="2725">
                <c:v>2725</c:v>
              </c:pt>
              <c:pt idx="2726">
                <c:v>2726</c:v>
              </c:pt>
              <c:pt idx="2727">
                <c:v>2727</c:v>
              </c:pt>
              <c:pt idx="2728">
                <c:v>2728</c:v>
              </c:pt>
              <c:pt idx="2729">
                <c:v>2729</c:v>
              </c:pt>
              <c:pt idx="2730">
                <c:v>2730</c:v>
              </c:pt>
              <c:pt idx="2731">
                <c:v>2731</c:v>
              </c:pt>
              <c:pt idx="2732">
                <c:v>2732</c:v>
              </c:pt>
              <c:pt idx="2733">
                <c:v>2733</c:v>
              </c:pt>
              <c:pt idx="2734">
                <c:v>2734</c:v>
              </c:pt>
              <c:pt idx="2735">
                <c:v>2735</c:v>
              </c:pt>
              <c:pt idx="2736">
                <c:v>2736</c:v>
              </c:pt>
              <c:pt idx="2737">
                <c:v>2737</c:v>
              </c:pt>
              <c:pt idx="2738">
                <c:v>2738</c:v>
              </c:pt>
              <c:pt idx="2739">
                <c:v>2739</c:v>
              </c:pt>
              <c:pt idx="2740">
                <c:v>2740</c:v>
              </c:pt>
              <c:pt idx="2741">
                <c:v>2741</c:v>
              </c:pt>
              <c:pt idx="2742">
                <c:v>2742</c:v>
              </c:pt>
              <c:pt idx="2743">
                <c:v>2743</c:v>
              </c:pt>
              <c:pt idx="2744">
                <c:v>2744</c:v>
              </c:pt>
              <c:pt idx="2745">
                <c:v>2745</c:v>
              </c:pt>
              <c:pt idx="2746">
                <c:v>2746</c:v>
              </c:pt>
              <c:pt idx="2747">
                <c:v>2747</c:v>
              </c:pt>
              <c:pt idx="2748">
                <c:v>2748</c:v>
              </c:pt>
              <c:pt idx="2749">
                <c:v>2749</c:v>
              </c:pt>
              <c:pt idx="2750">
                <c:v>2750</c:v>
              </c:pt>
              <c:pt idx="2751">
                <c:v>2751</c:v>
              </c:pt>
              <c:pt idx="2752">
                <c:v>2752</c:v>
              </c:pt>
              <c:pt idx="2753">
                <c:v>2753</c:v>
              </c:pt>
              <c:pt idx="2754">
                <c:v>2754</c:v>
              </c:pt>
              <c:pt idx="2755">
                <c:v>2755</c:v>
              </c:pt>
              <c:pt idx="2756">
                <c:v>2756</c:v>
              </c:pt>
              <c:pt idx="2757">
                <c:v>2757</c:v>
              </c:pt>
              <c:pt idx="2758">
                <c:v>2758</c:v>
              </c:pt>
              <c:pt idx="2759">
                <c:v>2759</c:v>
              </c:pt>
              <c:pt idx="2760">
                <c:v>2760</c:v>
              </c:pt>
              <c:pt idx="2761">
                <c:v>2761</c:v>
              </c:pt>
              <c:pt idx="2762">
                <c:v>2762</c:v>
              </c:pt>
              <c:pt idx="2763">
                <c:v>2763</c:v>
              </c:pt>
              <c:pt idx="2764">
                <c:v>2764</c:v>
              </c:pt>
              <c:pt idx="2765">
                <c:v>2765</c:v>
              </c:pt>
              <c:pt idx="2766">
                <c:v>2766</c:v>
              </c:pt>
              <c:pt idx="2767">
                <c:v>2767</c:v>
              </c:pt>
              <c:pt idx="2768">
                <c:v>2768</c:v>
              </c:pt>
              <c:pt idx="2769">
                <c:v>2769</c:v>
              </c:pt>
              <c:pt idx="2770">
                <c:v>2770</c:v>
              </c:pt>
              <c:pt idx="2771">
                <c:v>2771</c:v>
              </c:pt>
              <c:pt idx="2772">
                <c:v>2772</c:v>
              </c:pt>
              <c:pt idx="2773">
                <c:v>2773</c:v>
              </c:pt>
              <c:pt idx="2774">
                <c:v>2774</c:v>
              </c:pt>
              <c:pt idx="2775">
                <c:v>2775</c:v>
              </c:pt>
              <c:pt idx="2776">
                <c:v>2776</c:v>
              </c:pt>
              <c:pt idx="2777">
                <c:v>2777</c:v>
              </c:pt>
              <c:pt idx="2778">
                <c:v>2778</c:v>
              </c:pt>
              <c:pt idx="2779">
                <c:v>2779</c:v>
              </c:pt>
              <c:pt idx="2780">
                <c:v>2780</c:v>
              </c:pt>
              <c:pt idx="2781">
                <c:v>2781</c:v>
              </c:pt>
              <c:pt idx="2782">
                <c:v>2782</c:v>
              </c:pt>
              <c:pt idx="2783">
                <c:v>2783</c:v>
              </c:pt>
              <c:pt idx="2784">
                <c:v>2784</c:v>
              </c:pt>
              <c:pt idx="2785">
                <c:v>2785</c:v>
              </c:pt>
              <c:pt idx="2786">
                <c:v>2786</c:v>
              </c:pt>
              <c:pt idx="2787">
                <c:v>2787</c:v>
              </c:pt>
              <c:pt idx="2788">
                <c:v>2788</c:v>
              </c:pt>
              <c:pt idx="2789">
                <c:v>2789</c:v>
              </c:pt>
              <c:pt idx="2790">
                <c:v>2790</c:v>
              </c:pt>
              <c:pt idx="2791">
                <c:v>2791</c:v>
              </c:pt>
              <c:pt idx="2792">
                <c:v>2792</c:v>
              </c:pt>
              <c:pt idx="2793">
                <c:v>2793</c:v>
              </c:pt>
              <c:pt idx="2794">
                <c:v>2794</c:v>
              </c:pt>
              <c:pt idx="2795">
                <c:v>2795</c:v>
              </c:pt>
              <c:pt idx="2796">
                <c:v>2796</c:v>
              </c:pt>
              <c:pt idx="2797">
                <c:v>2797</c:v>
              </c:pt>
              <c:pt idx="2798">
                <c:v>2798</c:v>
              </c:pt>
              <c:pt idx="2799">
                <c:v>2799</c:v>
              </c:pt>
              <c:pt idx="2800">
                <c:v>2800</c:v>
              </c:pt>
              <c:pt idx="2801">
                <c:v>2801</c:v>
              </c:pt>
              <c:pt idx="2802">
                <c:v>2802</c:v>
              </c:pt>
              <c:pt idx="2803">
                <c:v>2803</c:v>
              </c:pt>
              <c:pt idx="2804">
                <c:v>2804</c:v>
              </c:pt>
              <c:pt idx="2805">
                <c:v>2805</c:v>
              </c:pt>
              <c:pt idx="2806">
                <c:v>2806</c:v>
              </c:pt>
              <c:pt idx="2807">
                <c:v>2807</c:v>
              </c:pt>
              <c:pt idx="2808">
                <c:v>2808</c:v>
              </c:pt>
              <c:pt idx="2809">
                <c:v>2809</c:v>
              </c:pt>
              <c:pt idx="2810">
                <c:v>2810</c:v>
              </c:pt>
              <c:pt idx="2811">
                <c:v>2811</c:v>
              </c:pt>
              <c:pt idx="2812">
                <c:v>2812</c:v>
              </c:pt>
              <c:pt idx="2813">
                <c:v>2813</c:v>
              </c:pt>
              <c:pt idx="2814">
                <c:v>2814</c:v>
              </c:pt>
              <c:pt idx="2815">
                <c:v>2815</c:v>
              </c:pt>
              <c:pt idx="2816">
                <c:v>2816</c:v>
              </c:pt>
              <c:pt idx="2817">
                <c:v>2817</c:v>
              </c:pt>
              <c:pt idx="2818">
                <c:v>2818</c:v>
              </c:pt>
              <c:pt idx="2819">
                <c:v>2819</c:v>
              </c:pt>
              <c:pt idx="2820">
                <c:v>2820</c:v>
              </c:pt>
              <c:pt idx="2821">
                <c:v>2821</c:v>
              </c:pt>
              <c:pt idx="2822">
                <c:v>2822</c:v>
              </c:pt>
              <c:pt idx="2823">
                <c:v>2823</c:v>
              </c:pt>
              <c:pt idx="2824">
                <c:v>2824</c:v>
              </c:pt>
              <c:pt idx="2825">
                <c:v>2825</c:v>
              </c:pt>
              <c:pt idx="2826">
                <c:v>2826</c:v>
              </c:pt>
              <c:pt idx="2827">
                <c:v>2827</c:v>
              </c:pt>
              <c:pt idx="2828">
                <c:v>2828</c:v>
              </c:pt>
              <c:pt idx="2829">
                <c:v>2829</c:v>
              </c:pt>
              <c:pt idx="2830">
                <c:v>2830</c:v>
              </c:pt>
              <c:pt idx="2831">
                <c:v>2831</c:v>
              </c:pt>
              <c:pt idx="2832">
                <c:v>2832</c:v>
              </c:pt>
              <c:pt idx="2833">
                <c:v>2833</c:v>
              </c:pt>
              <c:pt idx="2834">
                <c:v>2834</c:v>
              </c:pt>
              <c:pt idx="2835">
                <c:v>2835</c:v>
              </c:pt>
              <c:pt idx="2836">
                <c:v>2836</c:v>
              </c:pt>
              <c:pt idx="2837">
                <c:v>2837</c:v>
              </c:pt>
              <c:pt idx="2838">
                <c:v>2838</c:v>
              </c:pt>
              <c:pt idx="2839">
                <c:v>2839</c:v>
              </c:pt>
              <c:pt idx="2840">
                <c:v>2840</c:v>
              </c:pt>
              <c:pt idx="2841">
                <c:v>2841</c:v>
              </c:pt>
              <c:pt idx="2842">
                <c:v>2842</c:v>
              </c:pt>
              <c:pt idx="2843">
                <c:v>2843</c:v>
              </c:pt>
              <c:pt idx="2844">
                <c:v>2844</c:v>
              </c:pt>
              <c:pt idx="2845">
                <c:v>2845</c:v>
              </c:pt>
              <c:pt idx="2846">
                <c:v>2846</c:v>
              </c:pt>
              <c:pt idx="2847">
                <c:v>2847</c:v>
              </c:pt>
              <c:pt idx="2848">
                <c:v>2848</c:v>
              </c:pt>
              <c:pt idx="2849">
                <c:v>2849</c:v>
              </c:pt>
              <c:pt idx="2850">
                <c:v>2850</c:v>
              </c:pt>
              <c:pt idx="2851">
                <c:v>2851</c:v>
              </c:pt>
              <c:pt idx="2852">
                <c:v>2852</c:v>
              </c:pt>
              <c:pt idx="2853">
                <c:v>2853</c:v>
              </c:pt>
              <c:pt idx="2854">
                <c:v>2854</c:v>
              </c:pt>
              <c:pt idx="2855">
                <c:v>2855</c:v>
              </c:pt>
              <c:pt idx="2856">
                <c:v>2856</c:v>
              </c:pt>
              <c:pt idx="2857">
                <c:v>2857</c:v>
              </c:pt>
              <c:pt idx="2858">
                <c:v>2858</c:v>
              </c:pt>
              <c:pt idx="2859">
                <c:v>2859</c:v>
              </c:pt>
              <c:pt idx="2860">
                <c:v>2860</c:v>
              </c:pt>
              <c:pt idx="2861">
                <c:v>2861</c:v>
              </c:pt>
              <c:pt idx="2862">
                <c:v>2862</c:v>
              </c:pt>
              <c:pt idx="2863">
                <c:v>2863</c:v>
              </c:pt>
              <c:pt idx="2864">
                <c:v>2864</c:v>
              </c:pt>
              <c:pt idx="2865">
                <c:v>2865</c:v>
              </c:pt>
              <c:pt idx="2866">
                <c:v>2866</c:v>
              </c:pt>
              <c:pt idx="2867">
                <c:v>2867</c:v>
              </c:pt>
              <c:pt idx="2868">
                <c:v>2868</c:v>
              </c:pt>
              <c:pt idx="2869">
                <c:v>2869</c:v>
              </c:pt>
              <c:pt idx="2870">
                <c:v>2870</c:v>
              </c:pt>
              <c:pt idx="2871">
                <c:v>2871</c:v>
              </c:pt>
              <c:pt idx="2872">
                <c:v>2872</c:v>
              </c:pt>
              <c:pt idx="2873">
                <c:v>2873</c:v>
              </c:pt>
              <c:pt idx="2874">
                <c:v>2874</c:v>
              </c:pt>
              <c:pt idx="2875">
                <c:v>2875</c:v>
              </c:pt>
              <c:pt idx="2876">
                <c:v>2876</c:v>
              </c:pt>
              <c:pt idx="2877">
                <c:v>2877</c:v>
              </c:pt>
              <c:pt idx="2878">
                <c:v>2878</c:v>
              </c:pt>
              <c:pt idx="2879">
                <c:v>2879</c:v>
              </c:pt>
              <c:pt idx="2880">
                <c:v>2880</c:v>
              </c:pt>
              <c:pt idx="2881">
                <c:v>2881</c:v>
              </c:pt>
              <c:pt idx="2882">
                <c:v>2882</c:v>
              </c:pt>
              <c:pt idx="2883">
                <c:v>2883</c:v>
              </c:pt>
              <c:pt idx="2884">
                <c:v>2884</c:v>
              </c:pt>
              <c:pt idx="2885">
                <c:v>2885</c:v>
              </c:pt>
              <c:pt idx="2886">
                <c:v>2886</c:v>
              </c:pt>
              <c:pt idx="2887">
                <c:v>2887</c:v>
              </c:pt>
              <c:pt idx="2888">
                <c:v>2888</c:v>
              </c:pt>
              <c:pt idx="2889">
                <c:v>2889</c:v>
              </c:pt>
              <c:pt idx="2890">
                <c:v>2890</c:v>
              </c:pt>
              <c:pt idx="2891">
                <c:v>2891</c:v>
              </c:pt>
              <c:pt idx="2892">
                <c:v>2892</c:v>
              </c:pt>
              <c:pt idx="2893">
                <c:v>2893</c:v>
              </c:pt>
              <c:pt idx="2894">
                <c:v>2894</c:v>
              </c:pt>
              <c:pt idx="2895">
                <c:v>2895</c:v>
              </c:pt>
              <c:pt idx="2896">
                <c:v>2896</c:v>
              </c:pt>
              <c:pt idx="2897">
                <c:v>2897</c:v>
              </c:pt>
              <c:pt idx="2898">
                <c:v>2898</c:v>
              </c:pt>
              <c:pt idx="2899">
                <c:v>2899</c:v>
              </c:pt>
              <c:pt idx="2900">
                <c:v>2900</c:v>
              </c:pt>
              <c:pt idx="2901">
                <c:v>2901</c:v>
              </c:pt>
              <c:pt idx="2902">
                <c:v>2902</c:v>
              </c:pt>
              <c:pt idx="2903">
                <c:v>2903</c:v>
              </c:pt>
              <c:pt idx="2904">
                <c:v>2904</c:v>
              </c:pt>
              <c:pt idx="2905">
                <c:v>2905</c:v>
              </c:pt>
              <c:pt idx="2906">
                <c:v>2906</c:v>
              </c:pt>
              <c:pt idx="2907">
                <c:v>2907</c:v>
              </c:pt>
              <c:pt idx="2908">
                <c:v>2908</c:v>
              </c:pt>
              <c:pt idx="2909">
                <c:v>2909</c:v>
              </c:pt>
              <c:pt idx="2910">
                <c:v>2910</c:v>
              </c:pt>
              <c:pt idx="2911">
                <c:v>2911</c:v>
              </c:pt>
              <c:pt idx="2912">
                <c:v>2912</c:v>
              </c:pt>
              <c:pt idx="2913">
                <c:v>2913</c:v>
              </c:pt>
              <c:pt idx="2914">
                <c:v>2914</c:v>
              </c:pt>
              <c:pt idx="2915">
                <c:v>2915</c:v>
              </c:pt>
              <c:pt idx="2916">
                <c:v>2916</c:v>
              </c:pt>
              <c:pt idx="2917">
                <c:v>2917</c:v>
              </c:pt>
              <c:pt idx="2918">
                <c:v>2918</c:v>
              </c:pt>
              <c:pt idx="2919">
                <c:v>2919</c:v>
              </c:pt>
              <c:pt idx="2920">
                <c:v>2920</c:v>
              </c:pt>
              <c:pt idx="2921">
                <c:v>2921</c:v>
              </c:pt>
              <c:pt idx="2922">
                <c:v>2922</c:v>
              </c:pt>
              <c:pt idx="2923">
                <c:v>2923</c:v>
              </c:pt>
              <c:pt idx="2924">
                <c:v>2924</c:v>
              </c:pt>
              <c:pt idx="2925">
                <c:v>2925</c:v>
              </c:pt>
              <c:pt idx="2926">
                <c:v>2926</c:v>
              </c:pt>
              <c:pt idx="2927">
                <c:v>2927</c:v>
              </c:pt>
              <c:pt idx="2928">
                <c:v>2928</c:v>
              </c:pt>
              <c:pt idx="2929">
                <c:v>2929</c:v>
              </c:pt>
              <c:pt idx="2930">
                <c:v>2930</c:v>
              </c:pt>
              <c:pt idx="2931">
                <c:v>2931</c:v>
              </c:pt>
              <c:pt idx="2932">
                <c:v>2932</c:v>
              </c:pt>
              <c:pt idx="2933">
                <c:v>2933</c:v>
              </c:pt>
              <c:pt idx="2934">
                <c:v>2934</c:v>
              </c:pt>
              <c:pt idx="2935">
                <c:v>2935</c:v>
              </c:pt>
              <c:pt idx="2936">
                <c:v>2936</c:v>
              </c:pt>
              <c:pt idx="2937">
                <c:v>2937</c:v>
              </c:pt>
              <c:pt idx="2938">
                <c:v>2938</c:v>
              </c:pt>
              <c:pt idx="2939">
                <c:v>2939</c:v>
              </c:pt>
              <c:pt idx="2940">
                <c:v>2940</c:v>
              </c:pt>
              <c:pt idx="2941">
                <c:v>2941</c:v>
              </c:pt>
              <c:pt idx="2942">
                <c:v>2942</c:v>
              </c:pt>
              <c:pt idx="2943">
                <c:v>2943</c:v>
              </c:pt>
              <c:pt idx="2944">
                <c:v>2944</c:v>
              </c:pt>
              <c:pt idx="2945">
                <c:v>2945</c:v>
              </c:pt>
              <c:pt idx="2946">
                <c:v>2946</c:v>
              </c:pt>
              <c:pt idx="2947">
                <c:v>2947</c:v>
              </c:pt>
              <c:pt idx="2948">
                <c:v>2948</c:v>
              </c:pt>
              <c:pt idx="2949">
                <c:v>2949</c:v>
              </c:pt>
              <c:pt idx="2950">
                <c:v>2950</c:v>
              </c:pt>
              <c:pt idx="2951">
                <c:v>2951</c:v>
              </c:pt>
              <c:pt idx="2952">
                <c:v>2952</c:v>
              </c:pt>
              <c:pt idx="2953">
                <c:v>2953</c:v>
              </c:pt>
              <c:pt idx="2954">
                <c:v>2954</c:v>
              </c:pt>
              <c:pt idx="2955">
                <c:v>2955</c:v>
              </c:pt>
              <c:pt idx="2956">
                <c:v>2956</c:v>
              </c:pt>
              <c:pt idx="2957">
                <c:v>2957</c:v>
              </c:pt>
              <c:pt idx="2958">
                <c:v>2958</c:v>
              </c:pt>
              <c:pt idx="2959">
                <c:v>2959</c:v>
              </c:pt>
              <c:pt idx="2960">
                <c:v>2960</c:v>
              </c:pt>
              <c:pt idx="2961">
                <c:v>2961</c:v>
              </c:pt>
              <c:pt idx="2962">
                <c:v>2962</c:v>
              </c:pt>
              <c:pt idx="2963">
                <c:v>2963</c:v>
              </c:pt>
              <c:pt idx="2964">
                <c:v>2964</c:v>
              </c:pt>
              <c:pt idx="2965">
                <c:v>2965</c:v>
              </c:pt>
              <c:pt idx="2966">
                <c:v>2966</c:v>
              </c:pt>
              <c:pt idx="2967">
                <c:v>2967</c:v>
              </c:pt>
              <c:pt idx="2968">
                <c:v>2968</c:v>
              </c:pt>
              <c:pt idx="2969">
                <c:v>2969</c:v>
              </c:pt>
              <c:pt idx="2970">
                <c:v>2970</c:v>
              </c:pt>
              <c:pt idx="2971">
                <c:v>2971</c:v>
              </c:pt>
              <c:pt idx="2972">
                <c:v>2972</c:v>
              </c:pt>
              <c:pt idx="2973">
                <c:v>2973</c:v>
              </c:pt>
              <c:pt idx="2974">
                <c:v>2974</c:v>
              </c:pt>
              <c:pt idx="2975">
                <c:v>2975</c:v>
              </c:pt>
              <c:pt idx="2976">
                <c:v>2976</c:v>
              </c:pt>
              <c:pt idx="2977">
                <c:v>2977</c:v>
              </c:pt>
              <c:pt idx="2978">
                <c:v>2978</c:v>
              </c:pt>
              <c:pt idx="2979">
                <c:v>2979</c:v>
              </c:pt>
              <c:pt idx="2980">
                <c:v>2980</c:v>
              </c:pt>
              <c:pt idx="2981">
                <c:v>2981</c:v>
              </c:pt>
              <c:pt idx="2982">
                <c:v>2982</c:v>
              </c:pt>
              <c:pt idx="2983">
                <c:v>2983</c:v>
              </c:pt>
              <c:pt idx="2984">
                <c:v>2984</c:v>
              </c:pt>
              <c:pt idx="2985">
                <c:v>2985</c:v>
              </c:pt>
              <c:pt idx="2986">
                <c:v>2986</c:v>
              </c:pt>
              <c:pt idx="2987">
                <c:v>2987</c:v>
              </c:pt>
              <c:pt idx="2988">
                <c:v>2988</c:v>
              </c:pt>
              <c:pt idx="2989">
                <c:v>2989</c:v>
              </c:pt>
              <c:pt idx="2990">
                <c:v>2990</c:v>
              </c:pt>
              <c:pt idx="2991">
                <c:v>2991</c:v>
              </c:pt>
              <c:pt idx="2992">
                <c:v>2992</c:v>
              </c:pt>
              <c:pt idx="2993">
                <c:v>2993</c:v>
              </c:pt>
              <c:pt idx="2994">
                <c:v>2994</c:v>
              </c:pt>
              <c:pt idx="2995">
                <c:v>2995</c:v>
              </c:pt>
              <c:pt idx="2996">
                <c:v>2996</c:v>
              </c:pt>
              <c:pt idx="2997">
                <c:v>2997</c:v>
              </c:pt>
              <c:pt idx="2998">
                <c:v>2998</c:v>
              </c:pt>
              <c:pt idx="2999">
                <c:v>2999</c:v>
              </c:pt>
              <c:pt idx="3000">
                <c:v>3000</c:v>
              </c:pt>
              <c:pt idx="3001">
                <c:v>3001</c:v>
              </c:pt>
              <c:pt idx="3002">
                <c:v>3002</c:v>
              </c:pt>
              <c:pt idx="3003">
                <c:v>3003</c:v>
              </c:pt>
              <c:pt idx="3004">
                <c:v>3004</c:v>
              </c:pt>
              <c:pt idx="3005">
                <c:v>3005</c:v>
              </c:pt>
              <c:pt idx="3006">
                <c:v>3006</c:v>
              </c:pt>
              <c:pt idx="3007">
                <c:v>3007</c:v>
              </c:pt>
              <c:pt idx="3008">
                <c:v>3008</c:v>
              </c:pt>
              <c:pt idx="3009">
                <c:v>3009</c:v>
              </c:pt>
              <c:pt idx="3010">
                <c:v>3010</c:v>
              </c:pt>
              <c:pt idx="3011">
                <c:v>3011</c:v>
              </c:pt>
              <c:pt idx="3012">
                <c:v>3012</c:v>
              </c:pt>
              <c:pt idx="3013">
                <c:v>3013</c:v>
              </c:pt>
              <c:pt idx="3014">
                <c:v>3014</c:v>
              </c:pt>
              <c:pt idx="3015">
                <c:v>3015</c:v>
              </c:pt>
              <c:pt idx="3016">
                <c:v>3016</c:v>
              </c:pt>
              <c:pt idx="3017">
                <c:v>3017</c:v>
              </c:pt>
              <c:pt idx="3018">
                <c:v>3018</c:v>
              </c:pt>
              <c:pt idx="3019">
                <c:v>3019</c:v>
              </c:pt>
              <c:pt idx="3020">
                <c:v>3020</c:v>
              </c:pt>
              <c:pt idx="3021">
                <c:v>3021</c:v>
              </c:pt>
              <c:pt idx="3022">
                <c:v>3022</c:v>
              </c:pt>
              <c:pt idx="3023">
                <c:v>3023</c:v>
              </c:pt>
              <c:pt idx="3024">
                <c:v>3024</c:v>
              </c:pt>
              <c:pt idx="3025">
                <c:v>3025</c:v>
              </c:pt>
              <c:pt idx="3026">
                <c:v>3026</c:v>
              </c:pt>
              <c:pt idx="3027">
                <c:v>3027</c:v>
              </c:pt>
              <c:pt idx="3028">
                <c:v>3028</c:v>
              </c:pt>
              <c:pt idx="3029">
                <c:v>3029</c:v>
              </c:pt>
              <c:pt idx="3030">
                <c:v>3030</c:v>
              </c:pt>
              <c:pt idx="3031">
                <c:v>3031</c:v>
              </c:pt>
              <c:pt idx="3032">
                <c:v>3032</c:v>
              </c:pt>
              <c:pt idx="3033">
                <c:v>3033</c:v>
              </c:pt>
              <c:pt idx="3034">
                <c:v>3034</c:v>
              </c:pt>
              <c:pt idx="3035">
                <c:v>3035</c:v>
              </c:pt>
              <c:pt idx="3036">
                <c:v>3036</c:v>
              </c:pt>
              <c:pt idx="3037">
                <c:v>3037</c:v>
              </c:pt>
              <c:pt idx="3038">
                <c:v>3038</c:v>
              </c:pt>
              <c:pt idx="3039">
                <c:v>3039</c:v>
              </c:pt>
              <c:pt idx="3040">
                <c:v>3040</c:v>
              </c:pt>
              <c:pt idx="3041">
                <c:v>3041</c:v>
              </c:pt>
              <c:pt idx="3042">
                <c:v>3042</c:v>
              </c:pt>
              <c:pt idx="3043">
                <c:v>3043</c:v>
              </c:pt>
              <c:pt idx="3044">
                <c:v>3044</c:v>
              </c:pt>
              <c:pt idx="3045">
                <c:v>3045</c:v>
              </c:pt>
              <c:pt idx="3046">
                <c:v>3046</c:v>
              </c:pt>
              <c:pt idx="3047">
                <c:v>3047</c:v>
              </c:pt>
              <c:pt idx="3048">
                <c:v>3048</c:v>
              </c:pt>
              <c:pt idx="3049">
                <c:v>3049</c:v>
              </c:pt>
              <c:pt idx="3050">
                <c:v>3050</c:v>
              </c:pt>
              <c:pt idx="3051">
                <c:v>3051</c:v>
              </c:pt>
              <c:pt idx="3052">
                <c:v>3052</c:v>
              </c:pt>
              <c:pt idx="3053">
                <c:v>3053</c:v>
              </c:pt>
              <c:pt idx="3054">
                <c:v>3054</c:v>
              </c:pt>
              <c:pt idx="3055">
                <c:v>3055</c:v>
              </c:pt>
              <c:pt idx="3056">
                <c:v>3056</c:v>
              </c:pt>
              <c:pt idx="3057">
                <c:v>3057</c:v>
              </c:pt>
              <c:pt idx="3058">
                <c:v>3058</c:v>
              </c:pt>
              <c:pt idx="3059">
                <c:v>3059</c:v>
              </c:pt>
              <c:pt idx="3060">
                <c:v>3060</c:v>
              </c:pt>
              <c:pt idx="3061">
                <c:v>3061</c:v>
              </c:pt>
              <c:pt idx="3062">
                <c:v>3062</c:v>
              </c:pt>
              <c:pt idx="3063">
                <c:v>3063</c:v>
              </c:pt>
              <c:pt idx="3064">
                <c:v>3064</c:v>
              </c:pt>
              <c:pt idx="3065">
                <c:v>3065</c:v>
              </c:pt>
              <c:pt idx="3066">
                <c:v>3066</c:v>
              </c:pt>
              <c:pt idx="3067">
                <c:v>3067</c:v>
              </c:pt>
              <c:pt idx="3068">
                <c:v>3068</c:v>
              </c:pt>
              <c:pt idx="3069">
                <c:v>3069</c:v>
              </c:pt>
              <c:pt idx="3070">
                <c:v>3070</c:v>
              </c:pt>
              <c:pt idx="3071">
                <c:v>3071</c:v>
              </c:pt>
              <c:pt idx="3072">
                <c:v>3072</c:v>
              </c:pt>
              <c:pt idx="3073">
                <c:v>3073</c:v>
              </c:pt>
              <c:pt idx="3074">
                <c:v>3074</c:v>
              </c:pt>
              <c:pt idx="3075">
                <c:v>3075</c:v>
              </c:pt>
              <c:pt idx="3076">
                <c:v>3076</c:v>
              </c:pt>
              <c:pt idx="3077">
                <c:v>3077</c:v>
              </c:pt>
              <c:pt idx="3078">
                <c:v>3078</c:v>
              </c:pt>
              <c:pt idx="3079">
                <c:v>3079</c:v>
              </c:pt>
              <c:pt idx="3080">
                <c:v>3080</c:v>
              </c:pt>
              <c:pt idx="3081">
                <c:v>3081</c:v>
              </c:pt>
              <c:pt idx="3082">
                <c:v>3082</c:v>
              </c:pt>
              <c:pt idx="3083">
                <c:v>3083</c:v>
              </c:pt>
              <c:pt idx="3084">
                <c:v>3084</c:v>
              </c:pt>
              <c:pt idx="3085">
                <c:v>3085</c:v>
              </c:pt>
              <c:pt idx="3086">
                <c:v>3086</c:v>
              </c:pt>
              <c:pt idx="3087">
                <c:v>3087</c:v>
              </c:pt>
              <c:pt idx="3088">
                <c:v>3088</c:v>
              </c:pt>
              <c:pt idx="3089">
                <c:v>3089</c:v>
              </c:pt>
              <c:pt idx="3090">
                <c:v>3090</c:v>
              </c:pt>
              <c:pt idx="3091">
                <c:v>3091</c:v>
              </c:pt>
              <c:pt idx="3092">
                <c:v>3092</c:v>
              </c:pt>
              <c:pt idx="3093">
                <c:v>3093</c:v>
              </c:pt>
              <c:pt idx="3094">
                <c:v>3094</c:v>
              </c:pt>
              <c:pt idx="3095">
                <c:v>3095</c:v>
              </c:pt>
              <c:pt idx="3096">
                <c:v>3096</c:v>
              </c:pt>
              <c:pt idx="3097">
                <c:v>3097</c:v>
              </c:pt>
              <c:pt idx="3098">
                <c:v>3098</c:v>
              </c:pt>
              <c:pt idx="3099">
                <c:v>3099</c:v>
              </c:pt>
              <c:pt idx="3100">
                <c:v>3100</c:v>
              </c:pt>
              <c:pt idx="3101">
                <c:v>3101</c:v>
              </c:pt>
              <c:pt idx="3102">
                <c:v>3102</c:v>
              </c:pt>
              <c:pt idx="3103">
                <c:v>3103</c:v>
              </c:pt>
              <c:pt idx="3104">
                <c:v>3104</c:v>
              </c:pt>
              <c:pt idx="3105">
                <c:v>3105</c:v>
              </c:pt>
              <c:pt idx="3106">
                <c:v>3106</c:v>
              </c:pt>
              <c:pt idx="3107">
                <c:v>3107</c:v>
              </c:pt>
              <c:pt idx="3108">
                <c:v>3108</c:v>
              </c:pt>
              <c:pt idx="3109">
                <c:v>3109</c:v>
              </c:pt>
              <c:pt idx="3110">
                <c:v>3110</c:v>
              </c:pt>
              <c:pt idx="3111">
                <c:v>3111</c:v>
              </c:pt>
              <c:pt idx="3112">
                <c:v>3112</c:v>
              </c:pt>
              <c:pt idx="3113">
                <c:v>3113</c:v>
              </c:pt>
              <c:pt idx="3114">
                <c:v>3114</c:v>
              </c:pt>
              <c:pt idx="3115">
                <c:v>3115</c:v>
              </c:pt>
              <c:pt idx="3116">
                <c:v>3116</c:v>
              </c:pt>
              <c:pt idx="3117">
                <c:v>3117</c:v>
              </c:pt>
              <c:pt idx="3118">
                <c:v>3118</c:v>
              </c:pt>
              <c:pt idx="3119">
                <c:v>3119</c:v>
              </c:pt>
              <c:pt idx="3120">
                <c:v>3120</c:v>
              </c:pt>
              <c:pt idx="3121">
                <c:v>3121</c:v>
              </c:pt>
              <c:pt idx="3122">
                <c:v>3122</c:v>
              </c:pt>
              <c:pt idx="3123">
                <c:v>3123</c:v>
              </c:pt>
              <c:pt idx="3124">
                <c:v>3124</c:v>
              </c:pt>
              <c:pt idx="3125">
                <c:v>3125</c:v>
              </c:pt>
              <c:pt idx="3126">
                <c:v>3126</c:v>
              </c:pt>
              <c:pt idx="3127">
                <c:v>3127</c:v>
              </c:pt>
              <c:pt idx="3128">
                <c:v>3128</c:v>
              </c:pt>
              <c:pt idx="3129">
                <c:v>3129</c:v>
              </c:pt>
              <c:pt idx="3130">
                <c:v>3130</c:v>
              </c:pt>
              <c:pt idx="3131">
                <c:v>3131</c:v>
              </c:pt>
              <c:pt idx="3132">
                <c:v>3132</c:v>
              </c:pt>
              <c:pt idx="3133">
                <c:v>3133</c:v>
              </c:pt>
              <c:pt idx="3134">
                <c:v>3134</c:v>
              </c:pt>
              <c:pt idx="3135">
                <c:v>3135</c:v>
              </c:pt>
              <c:pt idx="3136">
                <c:v>3136</c:v>
              </c:pt>
              <c:pt idx="3137">
                <c:v>3137</c:v>
              </c:pt>
              <c:pt idx="3138">
                <c:v>3138</c:v>
              </c:pt>
              <c:pt idx="3139">
                <c:v>3139</c:v>
              </c:pt>
              <c:pt idx="3140">
                <c:v>3140</c:v>
              </c:pt>
              <c:pt idx="3141">
                <c:v>3141</c:v>
              </c:pt>
              <c:pt idx="3142">
                <c:v>3142</c:v>
              </c:pt>
              <c:pt idx="3143">
                <c:v>3143</c:v>
              </c:pt>
              <c:pt idx="3144">
                <c:v>3144</c:v>
              </c:pt>
              <c:pt idx="3145">
                <c:v>3145</c:v>
              </c:pt>
              <c:pt idx="3146">
                <c:v>3146</c:v>
              </c:pt>
              <c:pt idx="3147">
                <c:v>3147</c:v>
              </c:pt>
              <c:pt idx="3148">
                <c:v>3148</c:v>
              </c:pt>
              <c:pt idx="3149">
                <c:v>3149</c:v>
              </c:pt>
              <c:pt idx="3150">
                <c:v>3150</c:v>
              </c:pt>
              <c:pt idx="3151">
                <c:v>3151</c:v>
              </c:pt>
              <c:pt idx="3152">
                <c:v>3152</c:v>
              </c:pt>
              <c:pt idx="3153">
                <c:v>3153</c:v>
              </c:pt>
              <c:pt idx="3154">
                <c:v>3154</c:v>
              </c:pt>
              <c:pt idx="3155">
                <c:v>3155</c:v>
              </c:pt>
              <c:pt idx="3156">
                <c:v>3156</c:v>
              </c:pt>
              <c:pt idx="3157">
                <c:v>3157</c:v>
              </c:pt>
              <c:pt idx="3158">
                <c:v>3158</c:v>
              </c:pt>
              <c:pt idx="3159">
                <c:v>3159</c:v>
              </c:pt>
              <c:pt idx="3160">
                <c:v>3160</c:v>
              </c:pt>
              <c:pt idx="3161">
                <c:v>3161</c:v>
              </c:pt>
              <c:pt idx="3162">
                <c:v>3162</c:v>
              </c:pt>
              <c:pt idx="3163">
                <c:v>3163</c:v>
              </c:pt>
              <c:pt idx="3164">
                <c:v>3164</c:v>
              </c:pt>
              <c:pt idx="3165">
                <c:v>3165</c:v>
              </c:pt>
              <c:pt idx="3166">
                <c:v>3166</c:v>
              </c:pt>
              <c:pt idx="3167">
                <c:v>3167</c:v>
              </c:pt>
              <c:pt idx="3168">
                <c:v>3168</c:v>
              </c:pt>
              <c:pt idx="3169">
                <c:v>3169</c:v>
              </c:pt>
              <c:pt idx="3170">
                <c:v>3170</c:v>
              </c:pt>
              <c:pt idx="3171">
                <c:v>3171</c:v>
              </c:pt>
              <c:pt idx="3172">
                <c:v>3172</c:v>
              </c:pt>
              <c:pt idx="3173">
                <c:v>3173</c:v>
              </c:pt>
              <c:pt idx="3174">
                <c:v>3174</c:v>
              </c:pt>
              <c:pt idx="3175">
                <c:v>3175</c:v>
              </c:pt>
              <c:pt idx="3176">
                <c:v>3176</c:v>
              </c:pt>
              <c:pt idx="3177">
                <c:v>3177</c:v>
              </c:pt>
              <c:pt idx="3178">
                <c:v>3178</c:v>
              </c:pt>
              <c:pt idx="3179">
                <c:v>3179</c:v>
              </c:pt>
              <c:pt idx="3180">
                <c:v>3180</c:v>
              </c:pt>
              <c:pt idx="3181">
                <c:v>3181</c:v>
              </c:pt>
              <c:pt idx="3182">
                <c:v>3182</c:v>
              </c:pt>
              <c:pt idx="3183">
                <c:v>3183</c:v>
              </c:pt>
              <c:pt idx="3184">
                <c:v>3184</c:v>
              </c:pt>
              <c:pt idx="3185">
                <c:v>3185</c:v>
              </c:pt>
              <c:pt idx="3186">
                <c:v>3186</c:v>
              </c:pt>
              <c:pt idx="3187">
                <c:v>3187</c:v>
              </c:pt>
              <c:pt idx="3188">
                <c:v>3188</c:v>
              </c:pt>
              <c:pt idx="3189">
                <c:v>3189</c:v>
              </c:pt>
              <c:pt idx="3190">
                <c:v>3190</c:v>
              </c:pt>
              <c:pt idx="3191">
                <c:v>3191</c:v>
              </c:pt>
              <c:pt idx="3192">
                <c:v>3192</c:v>
              </c:pt>
              <c:pt idx="3193">
                <c:v>3193</c:v>
              </c:pt>
              <c:pt idx="3194">
                <c:v>3194</c:v>
              </c:pt>
              <c:pt idx="3195">
                <c:v>3195</c:v>
              </c:pt>
              <c:pt idx="3196">
                <c:v>3196</c:v>
              </c:pt>
              <c:pt idx="3197">
                <c:v>3197</c:v>
              </c:pt>
              <c:pt idx="3198">
                <c:v>3198</c:v>
              </c:pt>
              <c:pt idx="3199">
                <c:v>3199</c:v>
              </c:pt>
              <c:pt idx="3200">
                <c:v>3200</c:v>
              </c:pt>
              <c:pt idx="3201">
                <c:v>3201</c:v>
              </c:pt>
              <c:pt idx="3202">
                <c:v>3202</c:v>
              </c:pt>
              <c:pt idx="3203">
                <c:v>3203</c:v>
              </c:pt>
              <c:pt idx="3204">
                <c:v>3204</c:v>
              </c:pt>
              <c:pt idx="3205">
                <c:v>3205</c:v>
              </c:pt>
              <c:pt idx="3206">
                <c:v>3206</c:v>
              </c:pt>
              <c:pt idx="3207">
                <c:v>3207</c:v>
              </c:pt>
              <c:pt idx="3208">
                <c:v>3208</c:v>
              </c:pt>
              <c:pt idx="3209">
                <c:v>3209</c:v>
              </c:pt>
              <c:pt idx="3210">
                <c:v>3210</c:v>
              </c:pt>
              <c:pt idx="3211">
                <c:v>3211</c:v>
              </c:pt>
              <c:pt idx="3212">
                <c:v>3212</c:v>
              </c:pt>
              <c:pt idx="3213">
                <c:v>3213</c:v>
              </c:pt>
              <c:pt idx="3214">
                <c:v>3214</c:v>
              </c:pt>
              <c:pt idx="3215">
                <c:v>3215</c:v>
              </c:pt>
              <c:pt idx="3216">
                <c:v>3216</c:v>
              </c:pt>
              <c:pt idx="3217">
                <c:v>3217</c:v>
              </c:pt>
              <c:pt idx="3218">
                <c:v>3218</c:v>
              </c:pt>
              <c:pt idx="3219">
                <c:v>3219</c:v>
              </c:pt>
              <c:pt idx="3220">
                <c:v>3220</c:v>
              </c:pt>
              <c:pt idx="3221">
                <c:v>3221</c:v>
              </c:pt>
              <c:pt idx="3222">
                <c:v>3222</c:v>
              </c:pt>
              <c:pt idx="3223">
                <c:v>3223</c:v>
              </c:pt>
              <c:pt idx="3224">
                <c:v>3224</c:v>
              </c:pt>
              <c:pt idx="3225">
                <c:v>3225</c:v>
              </c:pt>
              <c:pt idx="3226">
                <c:v>3226</c:v>
              </c:pt>
              <c:pt idx="3227">
                <c:v>3227</c:v>
              </c:pt>
              <c:pt idx="3228">
                <c:v>3228</c:v>
              </c:pt>
              <c:pt idx="3229">
                <c:v>3229</c:v>
              </c:pt>
              <c:pt idx="3230">
                <c:v>3230</c:v>
              </c:pt>
              <c:pt idx="3231">
                <c:v>3231</c:v>
              </c:pt>
              <c:pt idx="3232">
                <c:v>3232</c:v>
              </c:pt>
              <c:pt idx="3233">
                <c:v>3233</c:v>
              </c:pt>
              <c:pt idx="3234">
                <c:v>3234</c:v>
              </c:pt>
              <c:pt idx="3235">
                <c:v>3235</c:v>
              </c:pt>
              <c:pt idx="3236">
                <c:v>3236</c:v>
              </c:pt>
              <c:pt idx="3237">
                <c:v>3237</c:v>
              </c:pt>
              <c:pt idx="3238">
                <c:v>3238</c:v>
              </c:pt>
              <c:pt idx="3239">
                <c:v>3239</c:v>
              </c:pt>
              <c:pt idx="3240">
                <c:v>3240</c:v>
              </c:pt>
              <c:pt idx="3241">
                <c:v>3241</c:v>
              </c:pt>
              <c:pt idx="3242">
                <c:v>3242</c:v>
              </c:pt>
              <c:pt idx="3243">
                <c:v>3243</c:v>
              </c:pt>
              <c:pt idx="3244">
                <c:v>3244</c:v>
              </c:pt>
              <c:pt idx="3245">
                <c:v>3245</c:v>
              </c:pt>
              <c:pt idx="3246">
                <c:v>3246</c:v>
              </c:pt>
              <c:pt idx="3247">
                <c:v>3247</c:v>
              </c:pt>
              <c:pt idx="3248">
                <c:v>3248</c:v>
              </c:pt>
              <c:pt idx="3249">
                <c:v>3249</c:v>
              </c:pt>
              <c:pt idx="3250">
                <c:v>3250</c:v>
              </c:pt>
              <c:pt idx="3251">
                <c:v>3251</c:v>
              </c:pt>
              <c:pt idx="3252">
                <c:v>3252</c:v>
              </c:pt>
              <c:pt idx="3253">
                <c:v>3253</c:v>
              </c:pt>
              <c:pt idx="3254">
                <c:v>3254</c:v>
              </c:pt>
              <c:pt idx="3255">
                <c:v>3255</c:v>
              </c:pt>
              <c:pt idx="3256">
                <c:v>3256</c:v>
              </c:pt>
              <c:pt idx="3257">
                <c:v>3257</c:v>
              </c:pt>
              <c:pt idx="3258">
                <c:v>3258</c:v>
              </c:pt>
              <c:pt idx="3259">
                <c:v>3259</c:v>
              </c:pt>
              <c:pt idx="3260">
                <c:v>3260</c:v>
              </c:pt>
              <c:pt idx="3261">
                <c:v>3261</c:v>
              </c:pt>
              <c:pt idx="3262">
                <c:v>3262</c:v>
              </c:pt>
              <c:pt idx="3263">
                <c:v>3263</c:v>
              </c:pt>
              <c:pt idx="3264">
                <c:v>3264</c:v>
              </c:pt>
              <c:pt idx="3265">
                <c:v>3265</c:v>
              </c:pt>
              <c:pt idx="3266">
                <c:v>3266</c:v>
              </c:pt>
              <c:pt idx="3267">
                <c:v>3267</c:v>
              </c:pt>
              <c:pt idx="3268">
                <c:v>3268</c:v>
              </c:pt>
              <c:pt idx="3269">
                <c:v>3269</c:v>
              </c:pt>
              <c:pt idx="3270">
                <c:v>3270</c:v>
              </c:pt>
              <c:pt idx="3271">
                <c:v>3271</c:v>
              </c:pt>
              <c:pt idx="3272">
                <c:v>3272</c:v>
              </c:pt>
              <c:pt idx="3273">
                <c:v>3273</c:v>
              </c:pt>
              <c:pt idx="3274">
                <c:v>3274</c:v>
              </c:pt>
              <c:pt idx="3275">
                <c:v>3275</c:v>
              </c:pt>
              <c:pt idx="3276">
                <c:v>3276</c:v>
              </c:pt>
              <c:pt idx="3277">
                <c:v>3277</c:v>
              </c:pt>
              <c:pt idx="3278">
                <c:v>3278</c:v>
              </c:pt>
              <c:pt idx="3279">
                <c:v>3279</c:v>
              </c:pt>
              <c:pt idx="3280">
                <c:v>3280</c:v>
              </c:pt>
              <c:pt idx="3281">
                <c:v>3281</c:v>
              </c:pt>
              <c:pt idx="3282">
                <c:v>3282</c:v>
              </c:pt>
              <c:pt idx="3283">
                <c:v>3283</c:v>
              </c:pt>
              <c:pt idx="3284">
                <c:v>3284</c:v>
              </c:pt>
              <c:pt idx="3285">
                <c:v>3285</c:v>
              </c:pt>
              <c:pt idx="3286">
                <c:v>3286</c:v>
              </c:pt>
              <c:pt idx="3287">
                <c:v>3287</c:v>
              </c:pt>
              <c:pt idx="3288">
                <c:v>3288</c:v>
              </c:pt>
              <c:pt idx="3289">
                <c:v>3289</c:v>
              </c:pt>
              <c:pt idx="3290">
                <c:v>3290</c:v>
              </c:pt>
              <c:pt idx="3291">
                <c:v>3291</c:v>
              </c:pt>
              <c:pt idx="3292">
                <c:v>3292</c:v>
              </c:pt>
              <c:pt idx="3293">
                <c:v>3293</c:v>
              </c:pt>
              <c:pt idx="3294">
                <c:v>3294</c:v>
              </c:pt>
              <c:pt idx="3295">
                <c:v>3295</c:v>
              </c:pt>
              <c:pt idx="3296">
                <c:v>3296</c:v>
              </c:pt>
              <c:pt idx="3297">
                <c:v>3297</c:v>
              </c:pt>
              <c:pt idx="3298">
                <c:v>3298</c:v>
              </c:pt>
              <c:pt idx="3299">
                <c:v>3299</c:v>
              </c:pt>
              <c:pt idx="3300">
                <c:v>3300</c:v>
              </c:pt>
              <c:pt idx="3301">
                <c:v>3301</c:v>
              </c:pt>
              <c:pt idx="3302">
                <c:v>3302</c:v>
              </c:pt>
              <c:pt idx="3303">
                <c:v>3303</c:v>
              </c:pt>
              <c:pt idx="3304">
                <c:v>3304</c:v>
              </c:pt>
              <c:pt idx="3305">
                <c:v>3305</c:v>
              </c:pt>
              <c:pt idx="3306">
                <c:v>3306</c:v>
              </c:pt>
              <c:pt idx="3307">
                <c:v>3307</c:v>
              </c:pt>
              <c:pt idx="3308">
                <c:v>3308</c:v>
              </c:pt>
              <c:pt idx="3309">
                <c:v>3309</c:v>
              </c:pt>
              <c:pt idx="3310">
                <c:v>3310</c:v>
              </c:pt>
              <c:pt idx="3311">
                <c:v>3311</c:v>
              </c:pt>
              <c:pt idx="3312">
                <c:v>3312</c:v>
              </c:pt>
              <c:pt idx="3313">
                <c:v>3313</c:v>
              </c:pt>
              <c:pt idx="3314">
                <c:v>3314</c:v>
              </c:pt>
              <c:pt idx="3315">
                <c:v>3315</c:v>
              </c:pt>
              <c:pt idx="3316">
                <c:v>3316</c:v>
              </c:pt>
              <c:pt idx="3317">
                <c:v>3317</c:v>
              </c:pt>
              <c:pt idx="3318">
                <c:v>3318</c:v>
              </c:pt>
              <c:pt idx="3319">
                <c:v>3319</c:v>
              </c:pt>
              <c:pt idx="3320">
                <c:v>3320</c:v>
              </c:pt>
              <c:pt idx="3321">
                <c:v>3321</c:v>
              </c:pt>
              <c:pt idx="3322">
                <c:v>3322</c:v>
              </c:pt>
              <c:pt idx="3323">
                <c:v>3323</c:v>
              </c:pt>
              <c:pt idx="3324">
                <c:v>3324</c:v>
              </c:pt>
              <c:pt idx="3325">
                <c:v>3325</c:v>
              </c:pt>
              <c:pt idx="3326">
                <c:v>3326</c:v>
              </c:pt>
              <c:pt idx="3327">
                <c:v>3327</c:v>
              </c:pt>
              <c:pt idx="3328">
                <c:v>3328</c:v>
              </c:pt>
              <c:pt idx="3329">
                <c:v>3329</c:v>
              </c:pt>
              <c:pt idx="3330">
                <c:v>3330</c:v>
              </c:pt>
              <c:pt idx="3331">
                <c:v>3331</c:v>
              </c:pt>
              <c:pt idx="3332">
                <c:v>3332</c:v>
              </c:pt>
              <c:pt idx="3333">
                <c:v>3333</c:v>
              </c:pt>
              <c:pt idx="3334">
                <c:v>3334</c:v>
              </c:pt>
              <c:pt idx="3335">
                <c:v>3335</c:v>
              </c:pt>
              <c:pt idx="3336">
                <c:v>3336</c:v>
              </c:pt>
              <c:pt idx="3337">
                <c:v>3337</c:v>
              </c:pt>
              <c:pt idx="3338">
                <c:v>3338</c:v>
              </c:pt>
              <c:pt idx="3339">
                <c:v>3339</c:v>
              </c:pt>
              <c:pt idx="3340">
                <c:v>3340</c:v>
              </c:pt>
              <c:pt idx="3341">
                <c:v>3341</c:v>
              </c:pt>
              <c:pt idx="3342">
                <c:v>3342</c:v>
              </c:pt>
              <c:pt idx="3343">
                <c:v>3343</c:v>
              </c:pt>
              <c:pt idx="3344">
                <c:v>3344</c:v>
              </c:pt>
              <c:pt idx="3345">
                <c:v>3345</c:v>
              </c:pt>
              <c:pt idx="3346">
                <c:v>3346</c:v>
              </c:pt>
              <c:pt idx="3347">
                <c:v>3347</c:v>
              </c:pt>
              <c:pt idx="3348">
                <c:v>3348</c:v>
              </c:pt>
              <c:pt idx="3349">
                <c:v>3349</c:v>
              </c:pt>
              <c:pt idx="3350">
                <c:v>3350</c:v>
              </c:pt>
              <c:pt idx="3351">
                <c:v>3351</c:v>
              </c:pt>
              <c:pt idx="3352">
                <c:v>3352</c:v>
              </c:pt>
              <c:pt idx="3353">
                <c:v>3353</c:v>
              </c:pt>
              <c:pt idx="3354">
                <c:v>3354</c:v>
              </c:pt>
              <c:pt idx="3355">
                <c:v>3355</c:v>
              </c:pt>
              <c:pt idx="3356">
                <c:v>3356</c:v>
              </c:pt>
              <c:pt idx="3357">
                <c:v>3357</c:v>
              </c:pt>
              <c:pt idx="3358">
                <c:v>3358</c:v>
              </c:pt>
              <c:pt idx="3359">
                <c:v>3359</c:v>
              </c:pt>
              <c:pt idx="3360">
                <c:v>3360</c:v>
              </c:pt>
              <c:pt idx="3361">
                <c:v>3361</c:v>
              </c:pt>
              <c:pt idx="3362">
                <c:v>3362</c:v>
              </c:pt>
              <c:pt idx="3363">
                <c:v>3363</c:v>
              </c:pt>
              <c:pt idx="3364">
                <c:v>3364</c:v>
              </c:pt>
              <c:pt idx="3365">
                <c:v>3365</c:v>
              </c:pt>
              <c:pt idx="3366">
                <c:v>3366</c:v>
              </c:pt>
              <c:pt idx="3367">
                <c:v>3367</c:v>
              </c:pt>
              <c:pt idx="3368">
                <c:v>3368</c:v>
              </c:pt>
              <c:pt idx="3369">
                <c:v>3369</c:v>
              </c:pt>
              <c:pt idx="3370">
                <c:v>3370</c:v>
              </c:pt>
              <c:pt idx="3371">
                <c:v>3371</c:v>
              </c:pt>
              <c:pt idx="3372">
                <c:v>3372</c:v>
              </c:pt>
              <c:pt idx="3373">
                <c:v>3373</c:v>
              </c:pt>
              <c:pt idx="3374">
                <c:v>3374</c:v>
              </c:pt>
              <c:pt idx="3375">
                <c:v>3375</c:v>
              </c:pt>
              <c:pt idx="3376">
                <c:v>3376</c:v>
              </c:pt>
              <c:pt idx="3377">
                <c:v>3377</c:v>
              </c:pt>
              <c:pt idx="3378">
                <c:v>3378</c:v>
              </c:pt>
              <c:pt idx="3379">
                <c:v>3379</c:v>
              </c:pt>
              <c:pt idx="3380">
                <c:v>3380</c:v>
              </c:pt>
              <c:pt idx="3381">
                <c:v>3381</c:v>
              </c:pt>
              <c:pt idx="3382">
                <c:v>3382</c:v>
              </c:pt>
              <c:pt idx="3383">
                <c:v>3383</c:v>
              </c:pt>
              <c:pt idx="3384">
                <c:v>3384</c:v>
              </c:pt>
              <c:pt idx="3385">
                <c:v>3385</c:v>
              </c:pt>
              <c:pt idx="3386">
                <c:v>3386</c:v>
              </c:pt>
              <c:pt idx="3387">
                <c:v>3387</c:v>
              </c:pt>
              <c:pt idx="3388">
                <c:v>3388</c:v>
              </c:pt>
              <c:pt idx="3389">
                <c:v>3389</c:v>
              </c:pt>
              <c:pt idx="3390">
                <c:v>3390</c:v>
              </c:pt>
              <c:pt idx="3391">
                <c:v>3391</c:v>
              </c:pt>
              <c:pt idx="3392">
                <c:v>3392</c:v>
              </c:pt>
              <c:pt idx="3393">
                <c:v>3393</c:v>
              </c:pt>
              <c:pt idx="3394">
                <c:v>3394</c:v>
              </c:pt>
              <c:pt idx="3395">
                <c:v>3395</c:v>
              </c:pt>
              <c:pt idx="3396">
                <c:v>3396</c:v>
              </c:pt>
              <c:pt idx="3397">
                <c:v>3397</c:v>
              </c:pt>
              <c:pt idx="3398">
                <c:v>3398</c:v>
              </c:pt>
              <c:pt idx="3399">
                <c:v>3399</c:v>
              </c:pt>
              <c:pt idx="3400">
                <c:v>3400</c:v>
              </c:pt>
              <c:pt idx="3401">
                <c:v>3401</c:v>
              </c:pt>
              <c:pt idx="3402">
                <c:v>3402</c:v>
              </c:pt>
              <c:pt idx="3403">
                <c:v>3403</c:v>
              </c:pt>
              <c:pt idx="3404">
                <c:v>3404</c:v>
              </c:pt>
              <c:pt idx="3405">
                <c:v>3405</c:v>
              </c:pt>
              <c:pt idx="3406">
                <c:v>3406</c:v>
              </c:pt>
              <c:pt idx="3407">
                <c:v>3407</c:v>
              </c:pt>
              <c:pt idx="3408">
                <c:v>3408</c:v>
              </c:pt>
              <c:pt idx="3409">
                <c:v>3409</c:v>
              </c:pt>
              <c:pt idx="3410">
                <c:v>3410</c:v>
              </c:pt>
              <c:pt idx="3411">
                <c:v>3411</c:v>
              </c:pt>
              <c:pt idx="3412">
                <c:v>3412</c:v>
              </c:pt>
              <c:pt idx="3413">
                <c:v>3413</c:v>
              </c:pt>
              <c:pt idx="3414">
                <c:v>3414</c:v>
              </c:pt>
              <c:pt idx="3415">
                <c:v>3415</c:v>
              </c:pt>
              <c:pt idx="3416">
                <c:v>3416</c:v>
              </c:pt>
              <c:pt idx="3417">
                <c:v>3417</c:v>
              </c:pt>
              <c:pt idx="3418">
                <c:v>3418</c:v>
              </c:pt>
              <c:pt idx="3419">
                <c:v>3419</c:v>
              </c:pt>
              <c:pt idx="3420">
                <c:v>3420</c:v>
              </c:pt>
              <c:pt idx="3421">
                <c:v>3421</c:v>
              </c:pt>
              <c:pt idx="3422">
                <c:v>3422</c:v>
              </c:pt>
              <c:pt idx="3423">
                <c:v>3423</c:v>
              </c:pt>
              <c:pt idx="3424">
                <c:v>3424</c:v>
              </c:pt>
              <c:pt idx="3425">
                <c:v>3425</c:v>
              </c:pt>
              <c:pt idx="3426">
                <c:v>3426</c:v>
              </c:pt>
              <c:pt idx="3427">
                <c:v>3427</c:v>
              </c:pt>
              <c:pt idx="3428">
                <c:v>3428</c:v>
              </c:pt>
              <c:pt idx="3429">
                <c:v>3429</c:v>
              </c:pt>
              <c:pt idx="3430">
                <c:v>3430</c:v>
              </c:pt>
              <c:pt idx="3431">
                <c:v>3431</c:v>
              </c:pt>
              <c:pt idx="3432">
                <c:v>3432</c:v>
              </c:pt>
              <c:pt idx="3433">
                <c:v>3433</c:v>
              </c:pt>
              <c:pt idx="3434">
                <c:v>3434</c:v>
              </c:pt>
              <c:pt idx="3435">
                <c:v>3435</c:v>
              </c:pt>
              <c:pt idx="3436">
                <c:v>3436</c:v>
              </c:pt>
              <c:pt idx="3437">
                <c:v>3437</c:v>
              </c:pt>
              <c:pt idx="3438">
                <c:v>3438</c:v>
              </c:pt>
              <c:pt idx="3439">
                <c:v>3439</c:v>
              </c:pt>
              <c:pt idx="3440">
                <c:v>3440</c:v>
              </c:pt>
              <c:pt idx="3441">
                <c:v>3441</c:v>
              </c:pt>
              <c:pt idx="3442">
                <c:v>3442</c:v>
              </c:pt>
              <c:pt idx="3443">
                <c:v>3443</c:v>
              </c:pt>
              <c:pt idx="3444">
                <c:v>3444</c:v>
              </c:pt>
              <c:pt idx="3445">
                <c:v>3445</c:v>
              </c:pt>
              <c:pt idx="3446">
                <c:v>3446</c:v>
              </c:pt>
              <c:pt idx="3447">
                <c:v>3447</c:v>
              </c:pt>
              <c:pt idx="3448">
                <c:v>3448</c:v>
              </c:pt>
              <c:pt idx="3449">
                <c:v>3449</c:v>
              </c:pt>
              <c:pt idx="3450">
                <c:v>3450</c:v>
              </c:pt>
              <c:pt idx="3451">
                <c:v>3451</c:v>
              </c:pt>
              <c:pt idx="3452">
                <c:v>3452</c:v>
              </c:pt>
              <c:pt idx="3453">
                <c:v>3453</c:v>
              </c:pt>
              <c:pt idx="3454">
                <c:v>3454</c:v>
              </c:pt>
              <c:pt idx="3455">
                <c:v>3455</c:v>
              </c:pt>
              <c:pt idx="3456">
                <c:v>3456</c:v>
              </c:pt>
              <c:pt idx="3457">
                <c:v>3457</c:v>
              </c:pt>
              <c:pt idx="3458">
                <c:v>3458</c:v>
              </c:pt>
              <c:pt idx="3459">
                <c:v>3459</c:v>
              </c:pt>
              <c:pt idx="3460">
                <c:v>3460</c:v>
              </c:pt>
              <c:pt idx="3461">
                <c:v>3461</c:v>
              </c:pt>
              <c:pt idx="3462">
                <c:v>3462</c:v>
              </c:pt>
              <c:pt idx="3463">
                <c:v>3463</c:v>
              </c:pt>
              <c:pt idx="3464">
                <c:v>3464</c:v>
              </c:pt>
              <c:pt idx="3465">
                <c:v>3465</c:v>
              </c:pt>
              <c:pt idx="3466">
                <c:v>3466</c:v>
              </c:pt>
              <c:pt idx="3467">
                <c:v>3467</c:v>
              </c:pt>
              <c:pt idx="3468">
                <c:v>3468</c:v>
              </c:pt>
              <c:pt idx="3469">
                <c:v>3469</c:v>
              </c:pt>
              <c:pt idx="3470">
                <c:v>3470</c:v>
              </c:pt>
              <c:pt idx="3471">
                <c:v>3471</c:v>
              </c:pt>
              <c:pt idx="3472">
                <c:v>3472</c:v>
              </c:pt>
              <c:pt idx="3473">
                <c:v>3473</c:v>
              </c:pt>
              <c:pt idx="3474">
                <c:v>3474</c:v>
              </c:pt>
              <c:pt idx="3475">
                <c:v>3475</c:v>
              </c:pt>
              <c:pt idx="3476">
                <c:v>3476</c:v>
              </c:pt>
              <c:pt idx="3477">
                <c:v>3477</c:v>
              </c:pt>
              <c:pt idx="3478">
                <c:v>3478</c:v>
              </c:pt>
              <c:pt idx="3479">
                <c:v>3479</c:v>
              </c:pt>
              <c:pt idx="3480">
                <c:v>3480</c:v>
              </c:pt>
              <c:pt idx="3481">
                <c:v>3481</c:v>
              </c:pt>
              <c:pt idx="3482">
                <c:v>3482</c:v>
              </c:pt>
              <c:pt idx="3483">
                <c:v>3483</c:v>
              </c:pt>
              <c:pt idx="3484">
                <c:v>3484</c:v>
              </c:pt>
              <c:pt idx="3485">
                <c:v>3485</c:v>
              </c:pt>
              <c:pt idx="3486">
                <c:v>3486</c:v>
              </c:pt>
              <c:pt idx="3487">
                <c:v>3487</c:v>
              </c:pt>
              <c:pt idx="3488">
                <c:v>3488</c:v>
              </c:pt>
              <c:pt idx="3489">
                <c:v>3489</c:v>
              </c:pt>
              <c:pt idx="3490">
                <c:v>3490</c:v>
              </c:pt>
              <c:pt idx="3491">
                <c:v>3491</c:v>
              </c:pt>
              <c:pt idx="3492">
                <c:v>3492</c:v>
              </c:pt>
              <c:pt idx="3493">
                <c:v>3493</c:v>
              </c:pt>
              <c:pt idx="3494">
                <c:v>3494</c:v>
              </c:pt>
              <c:pt idx="3495">
                <c:v>3495</c:v>
              </c:pt>
              <c:pt idx="3496">
                <c:v>3496</c:v>
              </c:pt>
              <c:pt idx="3497">
                <c:v>3497</c:v>
              </c:pt>
              <c:pt idx="3498">
                <c:v>3498</c:v>
              </c:pt>
              <c:pt idx="3499">
                <c:v>3499</c:v>
              </c:pt>
              <c:pt idx="3500">
                <c:v>3500</c:v>
              </c:pt>
              <c:pt idx="3501">
                <c:v>3501</c:v>
              </c:pt>
              <c:pt idx="3502">
                <c:v>3502</c:v>
              </c:pt>
              <c:pt idx="3503">
                <c:v>3503</c:v>
              </c:pt>
              <c:pt idx="3504">
                <c:v>3504</c:v>
              </c:pt>
              <c:pt idx="3505">
                <c:v>3505</c:v>
              </c:pt>
              <c:pt idx="3506">
                <c:v>3506</c:v>
              </c:pt>
              <c:pt idx="3507">
                <c:v>3507</c:v>
              </c:pt>
              <c:pt idx="3508">
                <c:v>3508</c:v>
              </c:pt>
              <c:pt idx="3509">
                <c:v>3509</c:v>
              </c:pt>
              <c:pt idx="3510">
                <c:v>3510</c:v>
              </c:pt>
              <c:pt idx="3511">
                <c:v>3511</c:v>
              </c:pt>
              <c:pt idx="3512">
                <c:v>3512</c:v>
              </c:pt>
              <c:pt idx="3513">
                <c:v>3513</c:v>
              </c:pt>
              <c:pt idx="3514">
                <c:v>3514</c:v>
              </c:pt>
              <c:pt idx="3515">
                <c:v>3515</c:v>
              </c:pt>
              <c:pt idx="3516">
                <c:v>3516</c:v>
              </c:pt>
              <c:pt idx="3517">
                <c:v>3517</c:v>
              </c:pt>
              <c:pt idx="3518">
                <c:v>3518</c:v>
              </c:pt>
              <c:pt idx="3519">
                <c:v>3519</c:v>
              </c:pt>
              <c:pt idx="3520">
                <c:v>3520</c:v>
              </c:pt>
              <c:pt idx="3521">
                <c:v>3521</c:v>
              </c:pt>
              <c:pt idx="3522">
                <c:v>3522</c:v>
              </c:pt>
              <c:pt idx="3523">
                <c:v>3523</c:v>
              </c:pt>
              <c:pt idx="3524">
                <c:v>3524</c:v>
              </c:pt>
              <c:pt idx="3525">
                <c:v>3525</c:v>
              </c:pt>
              <c:pt idx="3526">
                <c:v>3526</c:v>
              </c:pt>
              <c:pt idx="3527">
                <c:v>3527</c:v>
              </c:pt>
              <c:pt idx="3528">
                <c:v>3528</c:v>
              </c:pt>
              <c:pt idx="3529">
                <c:v>3529</c:v>
              </c:pt>
              <c:pt idx="3530">
                <c:v>3530</c:v>
              </c:pt>
              <c:pt idx="3531">
                <c:v>3531</c:v>
              </c:pt>
              <c:pt idx="3532">
                <c:v>3532</c:v>
              </c:pt>
              <c:pt idx="3533">
                <c:v>3533</c:v>
              </c:pt>
              <c:pt idx="3534">
                <c:v>3534</c:v>
              </c:pt>
              <c:pt idx="3535">
                <c:v>3535</c:v>
              </c:pt>
              <c:pt idx="3536">
                <c:v>3536</c:v>
              </c:pt>
              <c:pt idx="3537">
                <c:v>3537</c:v>
              </c:pt>
              <c:pt idx="3538">
                <c:v>3538</c:v>
              </c:pt>
              <c:pt idx="3539">
                <c:v>3539</c:v>
              </c:pt>
              <c:pt idx="3540">
                <c:v>3540</c:v>
              </c:pt>
              <c:pt idx="3541">
                <c:v>3541</c:v>
              </c:pt>
              <c:pt idx="3542">
                <c:v>3542</c:v>
              </c:pt>
              <c:pt idx="3543">
                <c:v>3543</c:v>
              </c:pt>
              <c:pt idx="3544">
                <c:v>3544</c:v>
              </c:pt>
              <c:pt idx="3545">
                <c:v>3545</c:v>
              </c:pt>
              <c:pt idx="3546">
                <c:v>3546</c:v>
              </c:pt>
              <c:pt idx="3547">
                <c:v>3547</c:v>
              </c:pt>
              <c:pt idx="3548">
                <c:v>3548</c:v>
              </c:pt>
              <c:pt idx="3549">
                <c:v>3549</c:v>
              </c:pt>
              <c:pt idx="3550">
                <c:v>3550</c:v>
              </c:pt>
              <c:pt idx="3551">
                <c:v>3551</c:v>
              </c:pt>
              <c:pt idx="3552">
                <c:v>3552</c:v>
              </c:pt>
              <c:pt idx="3553">
                <c:v>3553</c:v>
              </c:pt>
              <c:pt idx="3554">
                <c:v>3554</c:v>
              </c:pt>
              <c:pt idx="3555">
                <c:v>3555</c:v>
              </c:pt>
              <c:pt idx="3556">
                <c:v>3556</c:v>
              </c:pt>
              <c:pt idx="3557">
                <c:v>3557</c:v>
              </c:pt>
              <c:pt idx="3558">
                <c:v>3558</c:v>
              </c:pt>
              <c:pt idx="3559">
                <c:v>3559</c:v>
              </c:pt>
              <c:pt idx="3560">
                <c:v>3560</c:v>
              </c:pt>
              <c:pt idx="3561">
                <c:v>3561</c:v>
              </c:pt>
              <c:pt idx="3562">
                <c:v>3562</c:v>
              </c:pt>
              <c:pt idx="3563">
                <c:v>3563</c:v>
              </c:pt>
              <c:pt idx="3564">
                <c:v>3564</c:v>
              </c:pt>
              <c:pt idx="3565">
                <c:v>3565</c:v>
              </c:pt>
              <c:pt idx="3566">
                <c:v>3566</c:v>
              </c:pt>
              <c:pt idx="3567">
                <c:v>3567</c:v>
              </c:pt>
              <c:pt idx="3568">
                <c:v>3568</c:v>
              </c:pt>
              <c:pt idx="3569">
                <c:v>3569</c:v>
              </c:pt>
              <c:pt idx="3570">
                <c:v>3570</c:v>
              </c:pt>
              <c:pt idx="3571">
                <c:v>3571</c:v>
              </c:pt>
              <c:pt idx="3572">
                <c:v>3572</c:v>
              </c:pt>
              <c:pt idx="3573">
                <c:v>3573</c:v>
              </c:pt>
              <c:pt idx="3574">
                <c:v>3574</c:v>
              </c:pt>
              <c:pt idx="3575">
                <c:v>3575</c:v>
              </c:pt>
              <c:pt idx="3576">
                <c:v>3576</c:v>
              </c:pt>
              <c:pt idx="3577">
                <c:v>3577</c:v>
              </c:pt>
              <c:pt idx="3578">
                <c:v>3578</c:v>
              </c:pt>
              <c:pt idx="3579">
                <c:v>3579</c:v>
              </c:pt>
              <c:pt idx="3580">
                <c:v>3580</c:v>
              </c:pt>
              <c:pt idx="3581">
                <c:v>3581</c:v>
              </c:pt>
              <c:pt idx="3582">
                <c:v>3582</c:v>
              </c:pt>
              <c:pt idx="3583">
                <c:v>3583</c:v>
              </c:pt>
              <c:pt idx="3584">
                <c:v>3584</c:v>
              </c:pt>
              <c:pt idx="3585">
                <c:v>3585</c:v>
              </c:pt>
              <c:pt idx="3586">
                <c:v>3586</c:v>
              </c:pt>
              <c:pt idx="3587">
                <c:v>3587</c:v>
              </c:pt>
              <c:pt idx="3588">
                <c:v>3588</c:v>
              </c:pt>
              <c:pt idx="3589">
                <c:v>3589</c:v>
              </c:pt>
              <c:pt idx="3590">
                <c:v>3590</c:v>
              </c:pt>
              <c:pt idx="3591">
                <c:v>3591</c:v>
              </c:pt>
              <c:pt idx="3592">
                <c:v>3592</c:v>
              </c:pt>
              <c:pt idx="3593">
                <c:v>3593</c:v>
              </c:pt>
              <c:pt idx="3594">
                <c:v>3594</c:v>
              </c:pt>
              <c:pt idx="3595">
                <c:v>3595</c:v>
              </c:pt>
              <c:pt idx="3596">
                <c:v>3596</c:v>
              </c:pt>
              <c:pt idx="3597">
                <c:v>3597</c:v>
              </c:pt>
              <c:pt idx="3598">
                <c:v>3598</c:v>
              </c:pt>
              <c:pt idx="3599">
                <c:v>3599</c:v>
              </c:pt>
              <c:pt idx="3600">
                <c:v>3600</c:v>
              </c:pt>
              <c:pt idx="3601">
                <c:v>3601</c:v>
              </c:pt>
              <c:pt idx="3602">
                <c:v>3602</c:v>
              </c:pt>
              <c:pt idx="3603">
                <c:v>3603</c:v>
              </c:pt>
              <c:pt idx="3604">
                <c:v>3604</c:v>
              </c:pt>
              <c:pt idx="3605">
                <c:v>3605</c:v>
              </c:pt>
              <c:pt idx="3606">
                <c:v>3606</c:v>
              </c:pt>
              <c:pt idx="3607">
                <c:v>3607</c:v>
              </c:pt>
              <c:pt idx="3608">
                <c:v>3608</c:v>
              </c:pt>
              <c:pt idx="3609">
                <c:v>3609</c:v>
              </c:pt>
              <c:pt idx="3610">
                <c:v>3610</c:v>
              </c:pt>
              <c:pt idx="3611">
                <c:v>3611</c:v>
              </c:pt>
              <c:pt idx="3612">
                <c:v>3612</c:v>
              </c:pt>
              <c:pt idx="3613">
                <c:v>3613</c:v>
              </c:pt>
              <c:pt idx="3614">
                <c:v>3614</c:v>
              </c:pt>
              <c:pt idx="3615">
                <c:v>3615</c:v>
              </c:pt>
              <c:pt idx="3616">
                <c:v>3616</c:v>
              </c:pt>
              <c:pt idx="3617">
                <c:v>3617</c:v>
              </c:pt>
              <c:pt idx="3618">
                <c:v>3618</c:v>
              </c:pt>
              <c:pt idx="3619">
                <c:v>3619</c:v>
              </c:pt>
              <c:pt idx="3620">
                <c:v>3620</c:v>
              </c:pt>
              <c:pt idx="3621">
                <c:v>3621</c:v>
              </c:pt>
              <c:pt idx="3622">
                <c:v>3622</c:v>
              </c:pt>
              <c:pt idx="3623">
                <c:v>3623</c:v>
              </c:pt>
              <c:pt idx="3624">
                <c:v>3624</c:v>
              </c:pt>
              <c:pt idx="3625">
                <c:v>3625</c:v>
              </c:pt>
              <c:pt idx="3626">
                <c:v>3626</c:v>
              </c:pt>
              <c:pt idx="3627">
                <c:v>3627</c:v>
              </c:pt>
              <c:pt idx="3628">
                <c:v>3628</c:v>
              </c:pt>
              <c:pt idx="3629">
                <c:v>3629</c:v>
              </c:pt>
              <c:pt idx="3630">
                <c:v>3630</c:v>
              </c:pt>
              <c:pt idx="3631">
                <c:v>3631</c:v>
              </c:pt>
              <c:pt idx="3632">
                <c:v>3632</c:v>
              </c:pt>
              <c:pt idx="3633">
                <c:v>3633</c:v>
              </c:pt>
              <c:pt idx="3634">
                <c:v>3634</c:v>
              </c:pt>
              <c:pt idx="3635">
                <c:v>3635</c:v>
              </c:pt>
              <c:pt idx="3636">
                <c:v>3636</c:v>
              </c:pt>
              <c:pt idx="3637">
                <c:v>3637</c:v>
              </c:pt>
              <c:pt idx="3638">
                <c:v>3638</c:v>
              </c:pt>
              <c:pt idx="3639">
                <c:v>3639</c:v>
              </c:pt>
              <c:pt idx="3640">
                <c:v>3640</c:v>
              </c:pt>
              <c:pt idx="3641">
                <c:v>3641</c:v>
              </c:pt>
              <c:pt idx="3642">
                <c:v>3642</c:v>
              </c:pt>
              <c:pt idx="3643">
                <c:v>3643</c:v>
              </c:pt>
              <c:pt idx="3644">
                <c:v>3644</c:v>
              </c:pt>
              <c:pt idx="3645">
                <c:v>3645</c:v>
              </c:pt>
              <c:pt idx="3646">
                <c:v>3646</c:v>
              </c:pt>
              <c:pt idx="3647">
                <c:v>3647</c:v>
              </c:pt>
              <c:pt idx="3648">
                <c:v>3648</c:v>
              </c:pt>
              <c:pt idx="3649">
                <c:v>3649</c:v>
              </c:pt>
              <c:pt idx="3650">
                <c:v>3650</c:v>
              </c:pt>
              <c:pt idx="3651">
                <c:v>3651</c:v>
              </c:pt>
              <c:pt idx="3652">
                <c:v>3652</c:v>
              </c:pt>
              <c:pt idx="3653">
                <c:v>3653</c:v>
              </c:pt>
              <c:pt idx="3654">
                <c:v>3654</c:v>
              </c:pt>
              <c:pt idx="3655">
                <c:v>3655</c:v>
              </c:pt>
              <c:pt idx="3656">
                <c:v>3656</c:v>
              </c:pt>
              <c:pt idx="3657">
                <c:v>3657</c:v>
              </c:pt>
              <c:pt idx="3658">
                <c:v>3658</c:v>
              </c:pt>
              <c:pt idx="3659">
                <c:v>3659</c:v>
              </c:pt>
              <c:pt idx="3660">
                <c:v>3660</c:v>
              </c:pt>
              <c:pt idx="3661">
                <c:v>3661</c:v>
              </c:pt>
              <c:pt idx="3662">
                <c:v>3662</c:v>
              </c:pt>
              <c:pt idx="3663">
                <c:v>3663</c:v>
              </c:pt>
              <c:pt idx="3664">
                <c:v>3664</c:v>
              </c:pt>
              <c:pt idx="3665">
                <c:v>3665</c:v>
              </c:pt>
              <c:pt idx="3666">
                <c:v>3666</c:v>
              </c:pt>
              <c:pt idx="3667">
                <c:v>3667</c:v>
              </c:pt>
              <c:pt idx="3668">
                <c:v>3668</c:v>
              </c:pt>
              <c:pt idx="3669">
                <c:v>3669</c:v>
              </c:pt>
              <c:pt idx="3670">
                <c:v>3670</c:v>
              </c:pt>
              <c:pt idx="3671">
                <c:v>3671</c:v>
              </c:pt>
              <c:pt idx="3672">
                <c:v>3672</c:v>
              </c:pt>
              <c:pt idx="3673">
                <c:v>3673</c:v>
              </c:pt>
              <c:pt idx="3674">
                <c:v>3674</c:v>
              </c:pt>
              <c:pt idx="3675">
                <c:v>3675</c:v>
              </c:pt>
              <c:pt idx="3676">
                <c:v>3676</c:v>
              </c:pt>
              <c:pt idx="3677">
                <c:v>3677</c:v>
              </c:pt>
              <c:pt idx="3678">
                <c:v>3678</c:v>
              </c:pt>
              <c:pt idx="3679">
                <c:v>3679</c:v>
              </c:pt>
              <c:pt idx="3680">
                <c:v>3680</c:v>
              </c:pt>
              <c:pt idx="3681">
                <c:v>3681</c:v>
              </c:pt>
              <c:pt idx="3682">
                <c:v>3682</c:v>
              </c:pt>
              <c:pt idx="3683">
                <c:v>3683</c:v>
              </c:pt>
              <c:pt idx="3684">
                <c:v>3684</c:v>
              </c:pt>
              <c:pt idx="3685">
                <c:v>3685</c:v>
              </c:pt>
              <c:pt idx="3686">
                <c:v>3686</c:v>
              </c:pt>
              <c:pt idx="3687">
                <c:v>3687</c:v>
              </c:pt>
              <c:pt idx="3688">
                <c:v>3688</c:v>
              </c:pt>
              <c:pt idx="3689">
                <c:v>3689</c:v>
              </c:pt>
              <c:pt idx="3690">
                <c:v>3690</c:v>
              </c:pt>
              <c:pt idx="3691">
                <c:v>3691</c:v>
              </c:pt>
              <c:pt idx="3692">
                <c:v>3692</c:v>
              </c:pt>
              <c:pt idx="3693">
                <c:v>3693</c:v>
              </c:pt>
              <c:pt idx="3694">
                <c:v>3694</c:v>
              </c:pt>
              <c:pt idx="3695">
                <c:v>3695</c:v>
              </c:pt>
              <c:pt idx="3696">
                <c:v>3696</c:v>
              </c:pt>
              <c:pt idx="3697">
                <c:v>3697</c:v>
              </c:pt>
              <c:pt idx="3698">
                <c:v>3698</c:v>
              </c:pt>
              <c:pt idx="3699">
                <c:v>3699</c:v>
              </c:pt>
              <c:pt idx="3700">
                <c:v>3700</c:v>
              </c:pt>
              <c:pt idx="3701">
                <c:v>3701</c:v>
              </c:pt>
              <c:pt idx="3702">
                <c:v>3702</c:v>
              </c:pt>
              <c:pt idx="3703">
                <c:v>3703</c:v>
              </c:pt>
              <c:pt idx="3704">
                <c:v>3704</c:v>
              </c:pt>
              <c:pt idx="3705">
                <c:v>3705</c:v>
              </c:pt>
              <c:pt idx="3706">
                <c:v>3706</c:v>
              </c:pt>
              <c:pt idx="3707">
                <c:v>3707</c:v>
              </c:pt>
              <c:pt idx="3708">
                <c:v>3708</c:v>
              </c:pt>
              <c:pt idx="3709">
                <c:v>3709</c:v>
              </c:pt>
              <c:pt idx="3710">
                <c:v>3710</c:v>
              </c:pt>
              <c:pt idx="3711">
                <c:v>3711</c:v>
              </c:pt>
              <c:pt idx="3712">
                <c:v>3712</c:v>
              </c:pt>
              <c:pt idx="3713">
                <c:v>3713</c:v>
              </c:pt>
              <c:pt idx="3714">
                <c:v>3714</c:v>
              </c:pt>
              <c:pt idx="3715">
                <c:v>3715</c:v>
              </c:pt>
              <c:pt idx="3716">
                <c:v>3716</c:v>
              </c:pt>
              <c:pt idx="3717">
                <c:v>3717</c:v>
              </c:pt>
              <c:pt idx="3718">
                <c:v>3718</c:v>
              </c:pt>
              <c:pt idx="3719">
                <c:v>3719</c:v>
              </c:pt>
              <c:pt idx="3720">
                <c:v>3720</c:v>
              </c:pt>
              <c:pt idx="3721">
                <c:v>3721</c:v>
              </c:pt>
              <c:pt idx="3722">
                <c:v>3722</c:v>
              </c:pt>
              <c:pt idx="3723">
                <c:v>3723</c:v>
              </c:pt>
              <c:pt idx="3724">
                <c:v>3724</c:v>
              </c:pt>
              <c:pt idx="3725">
                <c:v>3725</c:v>
              </c:pt>
              <c:pt idx="3726">
                <c:v>3726</c:v>
              </c:pt>
              <c:pt idx="3727">
                <c:v>3727</c:v>
              </c:pt>
              <c:pt idx="3728">
                <c:v>3728</c:v>
              </c:pt>
              <c:pt idx="3729">
                <c:v>3729</c:v>
              </c:pt>
              <c:pt idx="3730">
                <c:v>3730</c:v>
              </c:pt>
              <c:pt idx="3731">
                <c:v>3731</c:v>
              </c:pt>
              <c:pt idx="3732">
                <c:v>3732</c:v>
              </c:pt>
              <c:pt idx="3733">
                <c:v>3733</c:v>
              </c:pt>
              <c:pt idx="3734">
                <c:v>3734</c:v>
              </c:pt>
              <c:pt idx="3735">
                <c:v>3735</c:v>
              </c:pt>
              <c:pt idx="3736">
                <c:v>3736</c:v>
              </c:pt>
              <c:pt idx="3737">
                <c:v>3737</c:v>
              </c:pt>
              <c:pt idx="3738">
                <c:v>3738</c:v>
              </c:pt>
              <c:pt idx="3739">
                <c:v>3739</c:v>
              </c:pt>
              <c:pt idx="3740">
                <c:v>3740</c:v>
              </c:pt>
              <c:pt idx="3741">
                <c:v>3741</c:v>
              </c:pt>
              <c:pt idx="3742">
                <c:v>3742</c:v>
              </c:pt>
              <c:pt idx="3743">
                <c:v>3743</c:v>
              </c:pt>
              <c:pt idx="3744">
                <c:v>3744</c:v>
              </c:pt>
              <c:pt idx="3745">
                <c:v>3745</c:v>
              </c:pt>
              <c:pt idx="3746">
                <c:v>3746</c:v>
              </c:pt>
              <c:pt idx="3747">
                <c:v>3747</c:v>
              </c:pt>
              <c:pt idx="3748">
                <c:v>3748</c:v>
              </c:pt>
              <c:pt idx="3749">
                <c:v>3749</c:v>
              </c:pt>
              <c:pt idx="3750">
                <c:v>3750</c:v>
              </c:pt>
              <c:pt idx="3751">
                <c:v>3751</c:v>
              </c:pt>
              <c:pt idx="3752">
                <c:v>3752</c:v>
              </c:pt>
              <c:pt idx="3753">
                <c:v>3753</c:v>
              </c:pt>
              <c:pt idx="3754">
                <c:v>3754</c:v>
              </c:pt>
              <c:pt idx="3755">
                <c:v>3755</c:v>
              </c:pt>
              <c:pt idx="3756">
                <c:v>3756</c:v>
              </c:pt>
              <c:pt idx="3757">
                <c:v>3757</c:v>
              </c:pt>
              <c:pt idx="3758">
                <c:v>3758</c:v>
              </c:pt>
              <c:pt idx="3759">
                <c:v>3759</c:v>
              </c:pt>
              <c:pt idx="3760">
                <c:v>3760</c:v>
              </c:pt>
              <c:pt idx="3761">
                <c:v>3761</c:v>
              </c:pt>
              <c:pt idx="3762">
                <c:v>3762</c:v>
              </c:pt>
              <c:pt idx="3763">
                <c:v>3763</c:v>
              </c:pt>
              <c:pt idx="3764">
                <c:v>3764</c:v>
              </c:pt>
              <c:pt idx="3765">
                <c:v>3765</c:v>
              </c:pt>
              <c:pt idx="3766">
                <c:v>3766</c:v>
              </c:pt>
              <c:pt idx="3767">
                <c:v>3767</c:v>
              </c:pt>
              <c:pt idx="3768">
                <c:v>3768</c:v>
              </c:pt>
              <c:pt idx="3769">
                <c:v>3769</c:v>
              </c:pt>
              <c:pt idx="3770">
                <c:v>3770</c:v>
              </c:pt>
              <c:pt idx="3771">
                <c:v>3771</c:v>
              </c:pt>
              <c:pt idx="3772">
                <c:v>3772</c:v>
              </c:pt>
              <c:pt idx="3773">
                <c:v>3773</c:v>
              </c:pt>
              <c:pt idx="3774">
                <c:v>3774</c:v>
              </c:pt>
              <c:pt idx="3775">
                <c:v>3775</c:v>
              </c:pt>
              <c:pt idx="3776">
                <c:v>3776</c:v>
              </c:pt>
              <c:pt idx="3777">
                <c:v>3777</c:v>
              </c:pt>
              <c:pt idx="3778">
                <c:v>3778</c:v>
              </c:pt>
              <c:pt idx="3779">
                <c:v>3779</c:v>
              </c:pt>
              <c:pt idx="3780">
                <c:v>3780</c:v>
              </c:pt>
              <c:pt idx="3781">
                <c:v>3781</c:v>
              </c:pt>
              <c:pt idx="3782">
                <c:v>3782</c:v>
              </c:pt>
              <c:pt idx="3783">
                <c:v>3783</c:v>
              </c:pt>
              <c:pt idx="3784">
                <c:v>3784</c:v>
              </c:pt>
              <c:pt idx="3785">
                <c:v>3785</c:v>
              </c:pt>
              <c:pt idx="3786">
                <c:v>3786</c:v>
              </c:pt>
              <c:pt idx="3787">
                <c:v>3787</c:v>
              </c:pt>
              <c:pt idx="3788">
                <c:v>3788</c:v>
              </c:pt>
              <c:pt idx="3789">
                <c:v>3789</c:v>
              </c:pt>
              <c:pt idx="3790">
                <c:v>3790</c:v>
              </c:pt>
              <c:pt idx="3791">
                <c:v>3791</c:v>
              </c:pt>
              <c:pt idx="3792">
                <c:v>3792</c:v>
              </c:pt>
              <c:pt idx="3793">
                <c:v>3793</c:v>
              </c:pt>
              <c:pt idx="3794">
                <c:v>3794</c:v>
              </c:pt>
              <c:pt idx="3795">
                <c:v>3795</c:v>
              </c:pt>
              <c:pt idx="3796">
                <c:v>3796</c:v>
              </c:pt>
              <c:pt idx="3797">
                <c:v>3797</c:v>
              </c:pt>
              <c:pt idx="3798">
                <c:v>3798</c:v>
              </c:pt>
              <c:pt idx="3799">
                <c:v>3799</c:v>
              </c:pt>
              <c:pt idx="3800">
                <c:v>3800</c:v>
              </c:pt>
              <c:pt idx="3801">
                <c:v>3801</c:v>
              </c:pt>
              <c:pt idx="3802">
                <c:v>3802</c:v>
              </c:pt>
              <c:pt idx="3803">
                <c:v>3803</c:v>
              </c:pt>
              <c:pt idx="3804">
                <c:v>3804</c:v>
              </c:pt>
              <c:pt idx="3805">
                <c:v>3805</c:v>
              </c:pt>
              <c:pt idx="3806">
                <c:v>3806</c:v>
              </c:pt>
              <c:pt idx="3807">
                <c:v>3807</c:v>
              </c:pt>
              <c:pt idx="3808">
                <c:v>3808</c:v>
              </c:pt>
              <c:pt idx="3809">
                <c:v>3809</c:v>
              </c:pt>
              <c:pt idx="3810">
                <c:v>3810</c:v>
              </c:pt>
              <c:pt idx="3811">
                <c:v>3811</c:v>
              </c:pt>
              <c:pt idx="3812">
                <c:v>3812</c:v>
              </c:pt>
              <c:pt idx="3813">
                <c:v>3813</c:v>
              </c:pt>
              <c:pt idx="3814">
                <c:v>3814</c:v>
              </c:pt>
              <c:pt idx="3815">
                <c:v>3815</c:v>
              </c:pt>
              <c:pt idx="3816">
                <c:v>3816</c:v>
              </c:pt>
              <c:pt idx="3817">
                <c:v>3817</c:v>
              </c:pt>
              <c:pt idx="3818">
                <c:v>3818</c:v>
              </c:pt>
              <c:pt idx="3819">
                <c:v>3819</c:v>
              </c:pt>
              <c:pt idx="3820">
                <c:v>3820</c:v>
              </c:pt>
              <c:pt idx="3821">
                <c:v>3821</c:v>
              </c:pt>
              <c:pt idx="3822">
                <c:v>3822</c:v>
              </c:pt>
              <c:pt idx="3823">
                <c:v>3823</c:v>
              </c:pt>
              <c:pt idx="3824">
                <c:v>3824</c:v>
              </c:pt>
              <c:pt idx="3825">
                <c:v>3825</c:v>
              </c:pt>
              <c:pt idx="3826">
                <c:v>3826</c:v>
              </c:pt>
              <c:pt idx="3827">
                <c:v>3827</c:v>
              </c:pt>
              <c:pt idx="3828">
                <c:v>3828</c:v>
              </c:pt>
              <c:pt idx="3829">
                <c:v>3829</c:v>
              </c:pt>
              <c:pt idx="3830">
                <c:v>3830</c:v>
              </c:pt>
              <c:pt idx="3831">
                <c:v>3831</c:v>
              </c:pt>
              <c:pt idx="3832">
                <c:v>3832</c:v>
              </c:pt>
              <c:pt idx="3833">
                <c:v>3833</c:v>
              </c:pt>
              <c:pt idx="3834">
                <c:v>3834</c:v>
              </c:pt>
              <c:pt idx="3835">
                <c:v>3835</c:v>
              </c:pt>
              <c:pt idx="3836">
                <c:v>3836</c:v>
              </c:pt>
              <c:pt idx="3837">
                <c:v>3837</c:v>
              </c:pt>
              <c:pt idx="3838">
                <c:v>3838</c:v>
              </c:pt>
              <c:pt idx="3839">
                <c:v>3839</c:v>
              </c:pt>
              <c:pt idx="3840">
                <c:v>3840</c:v>
              </c:pt>
              <c:pt idx="3841">
                <c:v>3841</c:v>
              </c:pt>
              <c:pt idx="3842">
                <c:v>3842</c:v>
              </c:pt>
              <c:pt idx="3843">
                <c:v>3843</c:v>
              </c:pt>
              <c:pt idx="3844">
                <c:v>3844</c:v>
              </c:pt>
              <c:pt idx="3845">
                <c:v>3845</c:v>
              </c:pt>
              <c:pt idx="3846">
                <c:v>3846</c:v>
              </c:pt>
              <c:pt idx="3847">
                <c:v>3847</c:v>
              </c:pt>
              <c:pt idx="3848">
                <c:v>3848</c:v>
              </c:pt>
              <c:pt idx="3849">
                <c:v>3849</c:v>
              </c:pt>
              <c:pt idx="3850">
                <c:v>3850</c:v>
              </c:pt>
              <c:pt idx="3851">
                <c:v>3851</c:v>
              </c:pt>
              <c:pt idx="3852">
                <c:v>3852</c:v>
              </c:pt>
              <c:pt idx="3853">
                <c:v>3853</c:v>
              </c:pt>
              <c:pt idx="3854">
                <c:v>3854</c:v>
              </c:pt>
              <c:pt idx="3855">
                <c:v>3855</c:v>
              </c:pt>
              <c:pt idx="3856">
                <c:v>3856</c:v>
              </c:pt>
              <c:pt idx="3857">
                <c:v>3857</c:v>
              </c:pt>
              <c:pt idx="3858">
                <c:v>3858</c:v>
              </c:pt>
              <c:pt idx="3859">
                <c:v>3859</c:v>
              </c:pt>
              <c:pt idx="3860">
                <c:v>3860</c:v>
              </c:pt>
              <c:pt idx="3861">
                <c:v>3861</c:v>
              </c:pt>
              <c:pt idx="3862">
                <c:v>3862</c:v>
              </c:pt>
              <c:pt idx="3863">
                <c:v>3863</c:v>
              </c:pt>
              <c:pt idx="3864">
                <c:v>3864</c:v>
              </c:pt>
              <c:pt idx="3865">
                <c:v>3865</c:v>
              </c:pt>
              <c:pt idx="3866">
                <c:v>3866</c:v>
              </c:pt>
              <c:pt idx="3867">
                <c:v>3867</c:v>
              </c:pt>
              <c:pt idx="3868">
                <c:v>3868</c:v>
              </c:pt>
              <c:pt idx="3869">
                <c:v>3869</c:v>
              </c:pt>
              <c:pt idx="3870">
                <c:v>3870</c:v>
              </c:pt>
              <c:pt idx="3871">
                <c:v>3871</c:v>
              </c:pt>
              <c:pt idx="3872">
                <c:v>3872</c:v>
              </c:pt>
              <c:pt idx="3873">
                <c:v>3873</c:v>
              </c:pt>
              <c:pt idx="3874">
                <c:v>3874</c:v>
              </c:pt>
              <c:pt idx="3875">
                <c:v>3875</c:v>
              </c:pt>
              <c:pt idx="3876">
                <c:v>3876</c:v>
              </c:pt>
              <c:pt idx="3877">
                <c:v>3877</c:v>
              </c:pt>
              <c:pt idx="3878">
                <c:v>3878</c:v>
              </c:pt>
              <c:pt idx="3879">
                <c:v>3879</c:v>
              </c:pt>
              <c:pt idx="3880">
                <c:v>3880</c:v>
              </c:pt>
              <c:pt idx="3881">
                <c:v>3881</c:v>
              </c:pt>
              <c:pt idx="3882">
                <c:v>3882</c:v>
              </c:pt>
              <c:pt idx="3883">
                <c:v>3883</c:v>
              </c:pt>
              <c:pt idx="3884">
                <c:v>3884</c:v>
              </c:pt>
              <c:pt idx="3885">
                <c:v>3885</c:v>
              </c:pt>
              <c:pt idx="3886">
                <c:v>3886</c:v>
              </c:pt>
              <c:pt idx="3887">
                <c:v>3887</c:v>
              </c:pt>
              <c:pt idx="3888">
                <c:v>3888</c:v>
              </c:pt>
              <c:pt idx="3889">
                <c:v>3889</c:v>
              </c:pt>
              <c:pt idx="3890">
                <c:v>3890</c:v>
              </c:pt>
              <c:pt idx="3891">
                <c:v>3891</c:v>
              </c:pt>
              <c:pt idx="3892">
                <c:v>3892</c:v>
              </c:pt>
              <c:pt idx="3893">
                <c:v>3893</c:v>
              </c:pt>
              <c:pt idx="3894">
                <c:v>3894</c:v>
              </c:pt>
              <c:pt idx="3895">
                <c:v>3895</c:v>
              </c:pt>
              <c:pt idx="3896">
                <c:v>3896</c:v>
              </c:pt>
              <c:pt idx="3897">
                <c:v>3897</c:v>
              </c:pt>
              <c:pt idx="3898">
                <c:v>3898</c:v>
              </c:pt>
              <c:pt idx="3899">
                <c:v>3899</c:v>
              </c:pt>
              <c:pt idx="3900">
                <c:v>3900</c:v>
              </c:pt>
              <c:pt idx="3901">
                <c:v>3901</c:v>
              </c:pt>
              <c:pt idx="3902">
                <c:v>3902</c:v>
              </c:pt>
              <c:pt idx="3903">
                <c:v>3903</c:v>
              </c:pt>
              <c:pt idx="3904">
                <c:v>3904</c:v>
              </c:pt>
              <c:pt idx="3905">
                <c:v>3905</c:v>
              </c:pt>
              <c:pt idx="3906">
                <c:v>3906</c:v>
              </c:pt>
              <c:pt idx="3907">
                <c:v>3907</c:v>
              </c:pt>
              <c:pt idx="3908">
                <c:v>3908</c:v>
              </c:pt>
              <c:pt idx="3909">
                <c:v>3909</c:v>
              </c:pt>
              <c:pt idx="3910">
                <c:v>3910</c:v>
              </c:pt>
              <c:pt idx="3911">
                <c:v>3911</c:v>
              </c:pt>
              <c:pt idx="3912">
                <c:v>3912</c:v>
              </c:pt>
              <c:pt idx="3913">
                <c:v>3913</c:v>
              </c:pt>
              <c:pt idx="3914">
                <c:v>3914</c:v>
              </c:pt>
              <c:pt idx="3915">
                <c:v>3915</c:v>
              </c:pt>
              <c:pt idx="3916">
                <c:v>3916</c:v>
              </c:pt>
              <c:pt idx="3917">
                <c:v>3917</c:v>
              </c:pt>
              <c:pt idx="3918">
                <c:v>3918</c:v>
              </c:pt>
              <c:pt idx="3919">
                <c:v>3919</c:v>
              </c:pt>
              <c:pt idx="3920">
                <c:v>3920</c:v>
              </c:pt>
              <c:pt idx="3921">
                <c:v>3921</c:v>
              </c:pt>
              <c:pt idx="3922">
                <c:v>3922</c:v>
              </c:pt>
              <c:pt idx="3923">
                <c:v>3923</c:v>
              </c:pt>
              <c:pt idx="3924">
                <c:v>3924</c:v>
              </c:pt>
              <c:pt idx="3925">
                <c:v>3925</c:v>
              </c:pt>
              <c:pt idx="3926">
                <c:v>3926</c:v>
              </c:pt>
              <c:pt idx="3927">
                <c:v>3927</c:v>
              </c:pt>
              <c:pt idx="3928">
                <c:v>3928</c:v>
              </c:pt>
              <c:pt idx="3929">
                <c:v>3929</c:v>
              </c:pt>
              <c:pt idx="3930">
                <c:v>3930</c:v>
              </c:pt>
              <c:pt idx="3931">
                <c:v>3931</c:v>
              </c:pt>
              <c:pt idx="3932">
                <c:v>3932</c:v>
              </c:pt>
              <c:pt idx="3933">
                <c:v>3933</c:v>
              </c:pt>
              <c:pt idx="3934">
                <c:v>3934</c:v>
              </c:pt>
              <c:pt idx="3935">
                <c:v>3935</c:v>
              </c:pt>
              <c:pt idx="3936">
                <c:v>3936</c:v>
              </c:pt>
              <c:pt idx="3937">
                <c:v>3937</c:v>
              </c:pt>
              <c:pt idx="3938">
                <c:v>3938</c:v>
              </c:pt>
              <c:pt idx="3939">
                <c:v>3939</c:v>
              </c:pt>
              <c:pt idx="3940">
                <c:v>3940</c:v>
              </c:pt>
              <c:pt idx="3941">
                <c:v>3941</c:v>
              </c:pt>
              <c:pt idx="3942">
                <c:v>3942</c:v>
              </c:pt>
              <c:pt idx="3943">
                <c:v>3943</c:v>
              </c:pt>
              <c:pt idx="3944">
                <c:v>3944</c:v>
              </c:pt>
              <c:pt idx="3945">
                <c:v>3945</c:v>
              </c:pt>
              <c:pt idx="3946">
                <c:v>3946</c:v>
              </c:pt>
              <c:pt idx="3947">
                <c:v>3947</c:v>
              </c:pt>
              <c:pt idx="3948">
                <c:v>3948</c:v>
              </c:pt>
              <c:pt idx="3949">
                <c:v>3949</c:v>
              </c:pt>
              <c:pt idx="3950">
                <c:v>3950</c:v>
              </c:pt>
              <c:pt idx="3951">
                <c:v>3951</c:v>
              </c:pt>
              <c:pt idx="3952">
                <c:v>3952</c:v>
              </c:pt>
              <c:pt idx="3953">
                <c:v>3953</c:v>
              </c:pt>
              <c:pt idx="3954">
                <c:v>3954</c:v>
              </c:pt>
              <c:pt idx="3955">
                <c:v>3955</c:v>
              </c:pt>
              <c:pt idx="3956">
                <c:v>3956</c:v>
              </c:pt>
              <c:pt idx="3957">
                <c:v>3957</c:v>
              </c:pt>
              <c:pt idx="3958">
                <c:v>3958</c:v>
              </c:pt>
              <c:pt idx="3959">
                <c:v>3959</c:v>
              </c:pt>
              <c:pt idx="3960">
                <c:v>3960</c:v>
              </c:pt>
              <c:pt idx="3961">
                <c:v>3961</c:v>
              </c:pt>
              <c:pt idx="3962">
                <c:v>3962</c:v>
              </c:pt>
              <c:pt idx="3963">
                <c:v>3963</c:v>
              </c:pt>
              <c:pt idx="3964">
                <c:v>3964</c:v>
              </c:pt>
              <c:pt idx="3965">
                <c:v>3965</c:v>
              </c:pt>
              <c:pt idx="3966">
                <c:v>3966</c:v>
              </c:pt>
              <c:pt idx="3967">
                <c:v>3967</c:v>
              </c:pt>
              <c:pt idx="3968">
                <c:v>3968</c:v>
              </c:pt>
              <c:pt idx="3969">
                <c:v>3969</c:v>
              </c:pt>
              <c:pt idx="3970">
                <c:v>3970</c:v>
              </c:pt>
              <c:pt idx="3971">
                <c:v>3971</c:v>
              </c:pt>
              <c:pt idx="3972">
                <c:v>3972</c:v>
              </c:pt>
              <c:pt idx="3973">
                <c:v>3973</c:v>
              </c:pt>
              <c:pt idx="3974">
                <c:v>3974</c:v>
              </c:pt>
              <c:pt idx="3975">
                <c:v>3975</c:v>
              </c:pt>
              <c:pt idx="3976">
                <c:v>3976</c:v>
              </c:pt>
              <c:pt idx="3977">
                <c:v>3977</c:v>
              </c:pt>
              <c:pt idx="3978">
                <c:v>3978</c:v>
              </c:pt>
              <c:pt idx="3979">
                <c:v>3979</c:v>
              </c:pt>
              <c:pt idx="3980">
                <c:v>3980</c:v>
              </c:pt>
              <c:pt idx="3981">
                <c:v>3981</c:v>
              </c:pt>
              <c:pt idx="3982">
                <c:v>3982</c:v>
              </c:pt>
              <c:pt idx="3983">
                <c:v>3983</c:v>
              </c:pt>
              <c:pt idx="3984">
                <c:v>3984</c:v>
              </c:pt>
              <c:pt idx="3985">
                <c:v>3985</c:v>
              </c:pt>
              <c:pt idx="3986">
                <c:v>3986</c:v>
              </c:pt>
              <c:pt idx="3987">
                <c:v>3987</c:v>
              </c:pt>
              <c:pt idx="3988">
                <c:v>3988</c:v>
              </c:pt>
              <c:pt idx="3989">
                <c:v>3989</c:v>
              </c:pt>
              <c:pt idx="3990">
                <c:v>3990</c:v>
              </c:pt>
              <c:pt idx="3991">
                <c:v>3991</c:v>
              </c:pt>
              <c:pt idx="3992">
                <c:v>3992</c:v>
              </c:pt>
              <c:pt idx="3993">
                <c:v>3993</c:v>
              </c:pt>
              <c:pt idx="3994">
                <c:v>3994</c:v>
              </c:pt>
              <c:pt idx="3995">
                <c:v>3995</c:v>
              </c:pt>
              <c:pt idx="3996">
                <c:v>3996</c:v>
              </c:pt>
              <c:pt idx="3997">
                <c:v>3997</c:v>
              </c:pt>
              <c:pt idx="3998">
                <c:v>3998</c:v>
              </c:pt>
              <c:pt idx="3999">
                <c:v>3999</c:v>
              </c:pt>
              <c:pt idx="4000">
                <c:v>4000</c:v>
              </c:pt>
              <c:pt idx="4001">
                <c:v>4001</c:v>
              </c:pt>
              <c:pt idx="4002">
                <c:v>4002</c:v>
              </c:pt>
              <c:pt idx="4003">
                <c:v>4003</c:v>
              </c:pt>
              <c:pt idx="4004">
                <c:v>4004</c:v>
              </c:pt>
              <c:pt idx="4005">
                <c:v>4005</c:v>
              </c:pt>
              <c:pt idx="4006">
                <c:v>4006</c:v>
              </c:pt>
              <c:pt idx="4007">
                <c:v>4007</c:v>
              </c:pt>
              <c:pt idx="4008">
                <c:v>4008</c:v>
              </c:pt>
              <c:pt idx="4009">
                <c:v>4009</c:v>
              </c:pt>
              <c:pt idx="4010">
                <c:v>4010</c:v>
              </c:pt>
              <c:pt idx="4011">
                <c:v>4011</c:v>
              </c:pt>
              <c:pt idx="4012">
                <c:v>4012</c:v>
              </c:pt>
              <c:pt idx="4013">
                <c:v>4013</c:v>
              </c:pt>
              <c:pt idx="4014">
                <c:v>4014</c:v>
              </c:pt>
              <c:pt idx="4015">
                <c:v>4015</c:v>
              </c:pt>
              <c:pt idx="4016">
                <c:v>4016</c:v>
              </c:pt>
              <c:pt idx="4017">
                <c:v>4017</c:v>
              </c:pt>
              <c:pt idx="4018">
                <c:v>4018</c:v>
              </c:pt>
              <c:pt idx="4019">
                <c:v>4019</c:v>
              </c:pt>
              <c:pt idx="4020">
                <c:v>4020</c:v>
              </c:pt>
              <c:pt idx="4021">
                <c:v>4021</c:v>
              </c:pt>
              <c:pt idx="4022">
                <c:v>4022</c:v>
              </c:pt>
              <c:pt idx="4023">
                <c:v>4023</c:v>
              </c:pt>
              <c:pt idx="4024">
                <c:v>4024</c:v>
              </c:pt>
              <c:pt idx="4025">
                <c:v>4025</c:v>
              </c:pt>
              <c:pt idx="4026">
                <c:v>4026</c:v>
              </c:pt>
              <c:pt idx="4027">
                <c:v>4027</c:v>
              </c:pt>
              <c:pt idx="4028">
                <c:v>4028</c:v>
              </c:pt>
              <c:pt idx="4029">
                <c:v>4029</c:v>
              </c:pt>
              <c:pt idx="4030">
                <c:v>4030</c:v>
              </c:pt>
              <c:pt idx="4031">
                <c:v>4031</c:v>
              </c:pt>
              <c:pt idx="4032">
                <c:v>4032</c:v>
              </c:pt>
              <c:pt idx="4033">
                <c:v>4033</c:v>
              </c:pt>
              <c:pt idx="4034">
                <c:v>4034</c:v>
              </c:pt>
              <c:pt idx="4035">
                <c:v>4035</c:v>
              </c:pt>
              <c:pt idx="4036">
                <c:v>4036</c:v>
              </c:pt>
              <c:pt idx="4037">
                <c:v>4037</c:v>
              </c:pt>
              <c:pt idx="4038">
                <c:v>4038</c:v>
              </c:pt>
              <c:pt idx="4039">
                <c:v>4039</c:v>
              </c:pt>
              <c:pt idx="4040">
                <c:v>4040</c:v>
              </c:pt>
              <c:pt idx="4041">
                <c:v>4041</c:v>
              </c:pt>
              <c:pt idx="4042">
                <c:v>4042</c:v>
              </c:pt>
              <c:pt idx="4043">
                <c:v>4043</c:v>
              </c:pt>
              <c:pt idx="4044">
                <c:v>4044</c:v>
              </c:pt>
              <c:pt idx="4045">
                <c:v>4045</c:v>
              </c:pt>
              <c:pt idx="4046">
                <c:v>4046</c:v>
              </c:pt>
              <c:pt idx="4047">
                <c:v>4047</c:v>
              </c:pt>
              <c:pt idx="4048">
                <c:v>4048</c:v>
              </c:pt>
              <c:pt idx="4049">
                <c:v>4049</c:v>
              </c:pt>
              <c:pt idx="4050">
                <c:v>4050</c:v>
              </c:pt>
              <c:pt idx="4051">
                <c:v>4051</c:v>
              </c:pt>
              <c:pt idx="4052">
                <c:v>4052</c:v>
              </c:pt>
              <c:pt idx="4053">
                <c:v>4053</c:v>
              </c:pt>
              <c:pt idx="4054">
                <c:v>4054</c:v>
              </c:pt>
              <c:pt idx="4055">
                <c:v>4055</c:v>
              </c:pt>
              <c:pt idx="4056">
                <c:v>4056</c:v>
              </c:pt>
              <c:pt idx="4057">
                <c:v>4057</c:v>
              </c:pt>
              <c:pt idx="4058">
                <c:v>4058</c:v>
              </c:pt>
              <c:pt idx="4059">
                <c:v>4059</c:v>
              </c:pt>
              <c:pt idx="4060">
                <c:v>4060</c:v>
              </c:pt>
              <c:pt idx="4061">
                <c:v>4061</c:v>
              </c:pt>
              <c:pt idx="4062">
                <c:v>4062</c:v>
              </c:pt>
              <c:pt idx="4063">
                <c:v>4063</c:v>
              </c:pt>
              <c:pt idx="4064">
                <c:v>4064</c:v>
              </c:pt>
              <c:pt idx="4065">
                <c:v>4065</c:v>
              </c:pt>
              <c:pt idx="4066">
                <c:v>4066</c:v>
              </c:pt>
              <c:pt idx="4067">
                <c:v>4067</c:v>
              </c:pt>
              <c:pt idx="4068">
                <c:v>4068</c:v>
              </c:pt>
              <c:pt idx="4069">
                <c:v>4069</c:v>
              </c:pt>
              <c:pt idx="4070">
                <c:v>4070</c:v>
              </c:pt>
              <c:pt idx="4071">
                <c:v>4071</c:v>
              </c:pt>
              <c:pt idx="4072">
                <c:v>4072</c:v>
              </c:pt>
              <c:pt idx="4073">
                <c:v>4073</c:v>
              </c:pt>
              <c:pt idx="4074">
                <c:v>4074</c:v>
              </c:pt>
              <c:pt idx="4075">
                <c:v>4075</c:v>
              </c:pt>
              <c:pt idx="4076">
                <c:v>4076</c:v>
              </c:pt>
              <c:pt idx="4077">
                <c:v>4077</c:v>
              </c:pt>
              <c:pt idx="4078">
                <c:v>4078</c:v>
              </c:pt>
              <c:pt idx="4079">
                <c:v>4079</c:v>
              </c:pt>
              <c:pt idx="4080">
                <c:v>4080</c:v>
              </c:pt>
              <c:pt idx="4081">
                <c:v>4081</c:v>
              </c:pt>
              <c:pt idx="4082">
                <c:v>4082</c:v>
              </c:pt>
              <c:pt idx="4083">
                <c:v>4083</c:v>
              </c:pt>
              <c:pt idx="4084">
                <c:v>4084</c:v>
              </c:pt>
              <c:pt idx="4085">
                <c:v>4085</c:v>
              </c:pt>
              <c:pt idx="4086">
                <c:v>4086</c:v>
              </c:pt>
              <c:pt idx="4087">
                <c:v>4087</c:v>
              </c:pt>
              <c:pt idx="4088">
                <c:v>4088</c:v>
              </c:pt>
              <c:pt idx="4089">
                <c:v>4089</c:v>
              </c:pt>
              <c:pt idx="4090">
                <c:v>4090</c:v>
              </c:pt>
              <c:pt idx="4091">
                <c:v>4091</c:v>
              </c:pt>
              <c:pt idx="4092">
                <c:v>4092</c:v>
              </c:pt>
              <c:pt idx="4093">
                <c:v>4093</c:v>
              </c:pt>
              <c:pt idx="4094">
                <c:v>4094</c:v>
              </c:pt>
              <c:pt idx="4095">
                <c:v>4095</c:v>
              </c:pt>
              <c:pt idx="4096">
                <c:v>4096</c:v>
              </c:pt>
              <c:pt idx="4097">
                <c:v>4097</c:v>
              </c:pt>
              <c:pt idx="4098">
                <c:v>4098</c:v>
              </c:pt>
              <c:pt idx="4099">
                <c:v>4099</c:v>
              </c:pt>
              <c:pt idx="4100">
                <c:v>4100</c:v>
              </c:pt>
              <c:pt idx="4101">
                <c:v>4101</c:v>
              </c:pt>
              <c:pt idx="4102">
                <c:v>4102</c:v>
              </c:pt>
              <c:pt idx="4103">
                <c:v>4103</c:v>
              </c:pt>
              <c:pt idx="4104">
                <c:v>4104</c:v>
              </c:pt>
              <c:pt idx="4105">
                <c:v>4105</c:v>
              </c:pt>
              <c:pt idx="4106">
                <c:v>4106</c:v>
              </c:pt>
              <c:pt idx="4107">
                <c:v>4107</c:v>
              </c:pt>
              <c:pt idx="4108">
                <c:v>4108</c:v>
              </c:pt>
              <c:pt idx="4109">
                <c:v>4109</c:v>
              </c:pt>
              <c:pt idx="4110">
                <c:v>4110</c:v>
              </c:pt>
              <c:pt idx="4111">
                <c:v>4111</c:v>
              </c:pt>
              <c:pt idx="4112">
                <c:v>4112</c:v>
              </c:pt>
              <c:pt idx="4113">
                <c:v>4113</c:v>
              </c:pt>
              <c:pt idx="4114">
                <c:v>4114</c:v>
              </c:pt>
              <c:pt idx="4115">
                <c:v>4115</c:v>
              </c:pt>
              <c:pt idx="4116">
                <c:v>4116</c:v>
              </c:pt>
              <c:pt idx="4117">
                <c:v>4117</c:v>
              </c:pt>
              <c:pt idx="4118">
                <c:v>4118</c:v>
              </c:pt>
              <c:pt idx="4119">
                <c:v>4119</c:v>
              </c:pt>
              <c:pt idx="4120">
                <c:v>4120</c:v>
              </c:pt>
              <c:pt idx="4121">
                <c:v>4121</c:v>
              </c:pt>
              <c:pt idx="4122">
                <c:v>4122</c:v>
              </c:pt>
              <c:pt idx="4123">
                <c:v>4123</c:v>
              </c:pt>
              <c:pt idx="4124">
                <c:v>4124</c:v>
              </c:pt>
              <c:pt idx="4125">
                <c:v>4125</c:v>
              </c:pt>
              <c:pt idx="4126">
                <c:v>4126</c:v>
              </c:pt>
              <c:pt idx="4127">
                <c:v>4127</c:v>
              </c:pt>
              <c:pt idx="4128">
                <c:v>4128</c:v>
              </c:pt>
              <c:pt idx="4129">
                <c:v>4129</c:v>
              </c:pt>
              <c:pt idx="4130">
                <c:v>4130</c:v>
              </c:pt>
              <c:pt idx="4131">
                <c:v>4131</c:v>
              </c:pt>
              <c:pt idx="4132">
                <c:v>4132</c:v>
              </c:pt>
              <c:pt idx="4133">
                <c:v>4133</c:v>
              </c:pt>
              <c:pt idx="4134">
                <c:v>4134</c:v>
              </c:pt>
              <c:pt idx="4135">
                <c:v>4135</c:v>
              </c:pt>
              <c:pt idx="4136">
                <c:v>4136</c:v>
              </c:pt>
              <c:pt idx="4137">
                <c:v>4137</c:v>
              </c:pt>
              <c:pt idx="4138">
                <c:v>4138</c:v>
              </c:pt>
              <c:pt idx="4139">
                <c:v>4139</c:v>
              </c:pt>
              <c:pt idx="4140">
                <c:v>4140</c:v>
              </c:pt>
              <c:pt idx="4141">
                <c:v>4141</c:v>
              </c:pt>
              <c:pt idx="4142">
                <c:v>4142</c:v>
              </c:pt>
              <c:pt idx="4143">
                <c:v>4143</c:v>
              </c:pt>
              <c:pt idx="4144">
                <c:v>4144</c:v>
              </c:pt>
              <c:pt idx="4145">
                <c:v>4145</c:v>
              </c:pt>
              <c:pt idx="4146">
                <c:v>4146</c:v>
              </c:pt>
              <c:pt idx="4147">
                <c:v>4147</c:v>
              </c:pt>
              <c:pt idx="4148">
                <c:v>4148</c:v>
              </c:pt>
              <c:pt idx="4149">
                <c:v>4149</c:v>
              </c:pt>
              <c:pt idx="4150">
                <c:v>4150</c:v>
              </c:pt>
              <c:pt idx="4151">
                <c:v>4151</c:v>
              </c:pt>
              <c:pt idx="4152">
                <c:v>4152</c:v>
              </c:pt>
              <c:pt idx="4153">
                <c:v>4153</c:v>
              </c:pt>
              <c:pt idx="4154">
                <c:v>4154</c:v>
              </c:pt>
              <c:pt idx="4155">
                <c:v>4155</c:v>
              </c:pt>
              <c:pt idx="4156">
                <c:v>4156</c:v>
              </c:pt>
              <c:pt idx="4157">
                <c:v>4157</c:v>
              </c:pt>
              <c:pt idx="4158">
                <c:v>4158</c:v>
              </c:pt>
              <c:pt idx="4159">
                <c:v>4159</c:v>
              </c:pt>
              <c:pt idx="4160">
                <c:v>4160</c:v>
              </c:pt>
              <c:pt idx="4161">
                <c:v>4161</c:v>
              </c:pt>
              <c:pt idx="4162">
                <c:v>4162</c:v>
              </c:pt>
              <c:pt idx="4163">
                <c:v>4163</c:v>
              </c:pt>
              <c:pt idx="4164">
                <c:v>4164</c:v>
              </c:pt>
              <c:pt idx="4165">
                <c:v>4165</c:v>
              </c:pt>
              <c:pt idx="4166">
                <c:v>4166</c:v>
              </c:pt>
              <c:pt idx="4167">
                <c:v>4167</c:v>
              </c:pt>
              <c:pt idx="4168">
                <c:v>4168</c:v>
              </c:pt>
              <c:pt idx="4169">
                <c:v>4169</c:v>
              </c:pt>
              <c:pt idx="4170">
                <c:v>4170</c:v>
              </c:pt>
              <c:pt idx="4171">
                <c:v>4171</c:v>
              </c:pt>
              <c:pt idx="4172">
                <c:v>4172</c:v>
              </c:pt>
              <c:pt idx="4173">
                <c:v>4173</c:v>
              </c:pt>
              <c:pt idx="4174">
                <c:v>4174</c:v>
              </c:pt>
              <c:pt idx="4175">
                <c:v>4175</c:v>
              </c:pt>
              <c:pt idx="4176">
                <c:v>4176</c:v>
              </c:pt>
              <c:pt idx="4177">
                <c:v>4177</c:v>
              </c:pt>
              <c:pt idx="4178">
                <c:v>4178</c:v>
              </c:pt>
              <c:pt idx="4179">
                <c:v>4179</c:v>
              </c:pt>
              <c:pt idx="4180">
                <c:v>4180</c:v>
              </c:pt>
              <c:pt idx="4181">
                <c:v>4181</c:v>
              </c:pt>
              <c:pt idx="4182">
                <c:v>4182</c:v>
              </c:pt>
              <c:pt idx="4183">
                <c:v>4183</c:v>
              </c:pt>
              <c:pt idx="4184">
                <c:v>4184</c:v>
              </c:pt>
              <c:pt idx="4185">
                <c:v>4185</c:v>
              </c:pt>
              <c:pt idx="4186">
                <c:v>4186</c:v>
              </c:pt>
              <c:pt idx="4187">
                <c:v>4187</c:v>
              </c:pt>
              <c:pt idx="4188">
                <c:v>4188</c:v>
              </c:pt>
              <c:pt idx="4189">
                <c:v>4189</c:v>
              </c:pt>
              <c:pt idx="4190">
                <c:v>4190</c:v>
              </c:pt>
              <c:pt idx="4191">
                <c:v>4191</c:v>
              </c:pt>
              <c:pt idx="4192">
                <c:v>4192</c:v>
              </c:pt>
              <c:pt idx="4193">
                <c:v>4193</c:v>
              </c:pt>
              <c:pt idx="4194">
                <c:v>4194</c:v>
              </c:pt>
              <c:pt idx="4195">
                <c:v>4195</c:v>
              </c:pt>
              <c:pt idx="4196">
                <c:v>4196</c:v>
              </c:pt>
              <c:pt idx="4197">
                <c:v>4197</c:v>
              </c:pt>
              <c:pt idx="4198">
                <c:v>4198</c:v>
              </c:pt>
              <c:pt idx="4199">
                <c:v>4199</c:v>
              </c:pt>
              <c:pt idx="4200">
                <c:v>4200</c:v>
              </c:pt>
              <c:pt idx="4201">
                <c:v>4201</c:v>
              </c:pt>
              <c:pt idx="4202">
                <c:v>4202</c:v>
              </c:pt>
              <c:pt idx="4203">
                <c:v>4203</c:v>
              </c:pt>
              <c:pt idx="4204">
                <c:v>4204</c:v>
              </c:pt>
              <c:pt idx="4205">
                <c:v>4205</c:v>
              </c:pt>
              <c:pt idx="4206">
                <c:v>4206</c:v>
              </c:pt>
              <c:pt idx="4207">
                <c:v>4207</c:v>
              </c:pt>
              <c:pt idx="4208">
                <c:v>4208</c:v>
              </c:pt>
              <c:pt idx="4209">
                <c:v>4209</c:v>
              </c:pt>
              <c:pt idx="4210">
                <c:v>4210</c:v>
              </c:pt>
              <c:pt idx="4211">
                <c:v>4211</c:v>
              </c:pt>
              <c:pt idx="4212">
                <c:v>4212</c:v>
              </c:pt>
              <c:pt idx="4213">
                <c:v>4213</c:v>
              </c:pt>
              <c:pt idx="4214">
                <c:v>4214</c:v>
              </c:pt>
              <c:pt idx="4215">
                <c:v>4215</c:v>
              </c:pt>
              <c:pt idx="4216">
                <c:v>4216</c:v>
              </c:pt>
              <c:pt idx="4217">
                <c:v>4217</c:v>
              </c:pt>
              <c:pt idx="4218">
                <c:v>4218</c:v>
              </c:pt>
              <c:pt idx="4219">
                <c:v>4219</c:v>
              </c:pt>
              <c:pt idx="4220">
                <c:v>4220</c:v>
              </c:pt>
              <c:pt idx="4221">
                <c:v>4221</c:v>
              </c:pt>
              <c:pt idx="4222">
                <c:v>4222</c:v>
              </c:pt>
              <c:pt idx="4223">
                <c:v>4223</c:v>
              </c:pt>
              <c:pt idx="4224">
                <c:v>4224</c:v>
              </c:pt>
              <c:pt idx="4225">
                <c:v>4225</c:v>
              </c:pt>
              <c:pt idx="4226">
                <c:v>4226</c:v>
              </c:pt>
              <c:pt idx="4227">
                <c:v>4227</c:v>
              </c:pt>
              <c:pt idx="4228">
                <c:v>4228</c:v>
              </c:pt>
              <c:pt idx="4229">
                <c:v>4229</c:v>
              </c:pt>
              <c:pt idx="4230">
                <c:v>4230</c:v>
              </c:pt>
              <c:pt idx="4231">
                <c:v>4231</c:v>
              </c:pt>
              <c:pt idx="4232">
                <c:v>4232</c:v>
              </c:pt>
              <c:pt idx="4233">
                <c:v>4233</c:v>
              </c:pt>
              <c:pt idx="4234">
                <c:v>4234</c:v>
              </c:pt>
              <c:pt idx="4235">
                <c:v>4235</c:v>
              </c:pt>
              <c:pt idx="4236">
                <c:v>4236</c:v>
              </c:pt>
              <c:pt idx="4237">
                <c:v>4237</c:v>
              </c:pt>
              <c:pt idx="4238">
                <c:v>4238</c:v>
              </c:pt>
              <c:pt idx="4239">
                <c:v>4239</c:v>
              </c:pt>
              <c:pt idx="4240">
                <c:v>4240</c:v>
              </c:pt>
              <c:pt idx="4241">
                <c:v>4241</c:v>
              </c:pt>
              <c:pt idx="4242">
                <c:v>4242</c:v>
              </c:pt>
              <c:pt idx="4243">
                <c:v>4243</c:v>
              </c:pt>
              <c:pt idx="4244">
                <c:v>4244</c:v>
              </c:pt>
              <c:pt idx="4245">
                <c:v>4245</c:v>
              </c:pt>
              <c:pt idx="4246">
                <c:v>4246</c:v>
              </c:pt>
              <c:pt idx="4247">
                <c:v>4247</c:v>
              </c:pt>
              <c:pt idx="4248">
                <c:v>4248</c:v>
              </c:pt>
              <c:pt idx="4249">
                <c:v>4249</c:v>
              </c:pt>
              <c:pt idx="4250">
                <c:v>4250</c:v>
              </c:pt>
              <c:pt idx="4251">
                <c:v>4251</c:v>
              </c:pt>
              <c:pt idx="4252">
                <c:v>4252</c:v>
              </c:pt>
              <c:pt idx="4253">
                <c:v>4253</c:v>
              </c:pt>
              <c:pt idx="4254">
                <c:v>4254</c:v>
              </c:pt>
              <c:pt idx="4255">
                <c:v>4255</c:v>
              </c:pt>
              <c:pt idx="4256">
                <c:v>4256</c:v>
              </c:pt>
              <c:pt idx="4257">
                <c:v>4257</c:v>
              </c:pt>
              <c:pt idx="4258">
                <c:v>4258</c:v>
              </c:pt>
              <c:pt idx="4259">
                <c:v>4259</c:v>
              </c:pt>
              <c:pt idx="4260">
                <c:v>4260</c:v>
              </c:pt>
              <c:pt idx="4261">
                <c:v>4261</c:v>
              </c:pt>
              <c:pt idx="4262">
                <c:v>4262</c:v>
              </c:pt>
              <c:pt idx="4263">
                <c:v>4263</c:v>
              </c:pt>
              <c:pt idx="4264">
                <c:v>4264</c:v>
              </c:pt>
              <c:pt idx="4265">
                <c:v>4265</c:v>
              </c:pt>
              <c:pt idx="4266">
                <c:v>4266</c:v>
              </c:pt>
              <c:pt idx="4267">
                <c:v>4267</c:v>
              </c:pt>
              <c:pt idx="4268">
                <c:v>4268</c:v>
              </c:pt>
              <c:pt idx="4269">
                <c:v>4269</c:v>
              </c:pt>
              <c:pt idx="4270">
                <c:v>4270</c:v>
              </c:pt>
              <c:pt idx="4271">
                <c:v>4271</c:v>
              </c:pt>
              <c:pt idx="4272">
                <c:v>4272</c:v>
              </c:pt>
              <c:pt idx="4273">
                <c:v>4273</c:v>
              </c:pt>
              <c:pt idx="4274">
                <c:v>4274</c:v>
              </c:pt>
              <c:pt idx="4275">
                <c:v>4275</c:v>
              </c:pt>
              <c:pt idx="4276">
                <c:v>4276</c:v>
              </c:pt>
              <c:pt idx="4277">
                <c:v>4277</c:v>
              </c:pt>
              <c:pt idx="4278">
                <c:v>4278</c:v>
              </c:pt>
              <c:pt idx="4279">
                <c:v>4279</c:v>
              </c:pt>
              <c:pt idx="4280">
                <c:v>4280</c:v>
              </c:pt>
              <c:pt idx="4281">
                <c:v>4281</c:v>
              </c:pt>
              <c:pt idx="4282">
                <c:v>4282</c:v>
              </c:pt>
              <c:pt idx="4283">
                <c:v>4283</c:v>
              </c:pt>
              <c:pt idx="4284">
                <c:v>4284</c:v>
              </c:pt>
              <c:pt idx="4285">
                <c:v>4285</c:v>
              </c:pt>
              <c:pt idx="4286">
                <c:v>4286</c:v>
              </c:pt>
              <c:pt idx="4287">
                <c:v>4287</c:v>
              </c:pt>
              <c:pt idx="4288">
                <c:v>4288</c:v>
              </c:pt>
              <c:pt idx="4289">
                <c:v>4289</c:v>
              </c:pt>
              <c:pt idx="4290">
                <c:v>4290</c:v>
              </c:pt>
              <c:pt idx="4291">
                <c:v>4291</c:v>
              </c:pt>
              <c:pt idx="4292">
                <c:v>4292</c:v>
              </c:pt>
              <c:pt idx="4293">
                <c:v>4293</c:v>
              </c:pt>
              <c:pt idx="4294">
                <c:v>4294</c:v>
              </c:pt>
              <c:pt idx="4295">
                <c:v>4295</c:v>
              </c:pt>
              <c:pt idx="4296">
                <c:v>4296</c:v>
              </c:pt>
              <c:pt idx="4297">
                <c:v>4297</c:v>
              </c:pt>
              <c:pt idx="4298">
                <c:v>4298</c:v>
              </c:pt>
              <c:pt idx="4299">
                <c:v>4299</c:v>
              </c:pt>
              <c:pt idx="4300">
                <c:v>4300</c:v>
              </c:pt>
              <c:pt idx="4301">
                <c:v>4301</c:v>
              </c:pt>
              <c:pt idx="4302">
                <c:v>4302</c:v>
              </c:pt>
              <c:pt idx="4303">
                <c:v>4303</c:v>
              </c:pt>
              <c:pt idx="4304">
                <c:v>4304</c:v>
              </c:pt>
              <c:pt idx="4305">
                <c:v>4305</c:v>
              </c:pt>
              <c:pt idx="4306">
                <c:v>4306</c:v>
              </c:pt>
              <c:pt idx="4307">
                <c:v>4307</c:v>
              </c:pt>
              <c:pt idx="4308">
                <c:v>4308</c:v>
              </c:pt>
              <c:pt idx="4309">
                <c:v>4309</c:v>
              </c:pt>
              <c:pt idx="4310">
                <c:v>4310</c:v>
              </c:pt>
              <c:pt idx="4311">
                <c:v>4311</c:v>
              </c:pt>
              <c:pt idx="4312">
                <c:v>4312</c:v>
              </c:pt>
              <c:pt idx="4313">
                <c:v>4313</c:v>
              </c:pt>
              <c:pt idx="4314">
                <c:v>4314</c:v>
              </c:pt>
              <c:pt idx="4315">
                <c:v>4315</c:v>
              </c:pt>
              <c:pt idx="4316">
                <c:v>4316</c:v>
              </c:pt>
              <c:pt idx="4317">
                <c:v>4317</c:v>
              </c:pt>
              <c:pt idx="4318">
                <c:v>4318</c:v>
              </c:pt>
              <c:pt idx="4319">
                <c:v>4319</c:v>
              </c:pt>
              <c:pt idx="4320">
                <c:v>4320</c:v>
              </c:pt>
              <c:pt idx="4321">
                <c:v>4321</c:v>
              </c:pt>
              <c:pt idx="4322">
                <c:v>4322</c:v>
              </c:pt>
              <c:pt idx="4323">
                <c:v>4323</c:v>
              </c:pt>
              <c:pt idx="4324">
                <c:v>4324</c:v>
              </c:pt>
              <c:pt idx="4325">
                <c:v>4325</c:v>
              </c:pt>
              <c:pt idx="4326">
                <c:v>4326</c:v>
              </c:pt>
              <c:pt idx="4327">
                <c:v>4327</c:v>
              </c:pt>
              <c:pt idx="4328">
                <c:v>4328</c:v>
              </c:pt>
              <c:pt idx="4329">
                <c:v>4329</c:v>
              </c:pt>
              <c:pt idx="4330">
                <c:v>4330</c:v>
              </c:pt>
              <c:pt idx="4331">
                <c:v>4331</c:v>
              </c:pt>
              <c:pt idx="4332">
                <c:v>4332</c:v>
              </c:pt>
              <c:pt idx="4333">
                <c:v>4333</c:v>
              </c:pt>
              <c:pt idx="4334">
                <c:v>4334</c:v>
              </c:pt>
              <c:pt idx="4335">
                <c:v>4335</c:v>
              </c:pt>
              <c:pt idx="4336">
                <c:v>4336</c:v>
              </c:pt>
              <c:pt idx="4337">
                <c:v>4337</c:v>
              </c:pt>
              <c:pt idx="4338">
                <c:v>4338</c:v>
              </c:pt>
              <c:pt idx="4339">
                <c:v>4339</c:v>
              </c:pt>
              <c:pt idx="4340">
                <c:v>4340</c:v>
              </c:pt>
              <c:pt idx="4341">
                <c:v>4341</c:v>
              </c:pt>
              <c:pt idx="4342">
                <c:v>4342</c:v>
              </c:pt>
              <c:pt idx="4343">
                <c:v>4343</c:v>
              </c:pt>
              <c:pt idx="4344">
                <c:v>4344</c:v>
              </c:pt>
              <c:pt idx="4345">
                <c:v>4345</c:v>
              </c:pt>
              <c:pt idx="4346">
                <c:v>4346</c:v>
              </c:pt>
              <c:pt idx="4347">
                <c:v>4347</c:v>
              </c:pt>
              <c:pt idx="4348">
                <c:v>4348</c:v>
              </c:pt>
              <c:pt idx="4349">
                <c:v>4349</c:v>
              </c:pt>
              <c:pt idx="4350">
                <c:v>4350</c:v>
              </c:pt>
              <c:pt idx="4351">
                <c:v>4351</c:v>
              </c:pt>
              <c:pt idx="4352">
                <c:v>4352</c:v>
              </c:pt>
              <c:pt idx="4353">
                <c:v>4353</c:v>
              </c:pt>
              <c:pt idx="4354">
                <c:v>4354</c:v>
              </c:pt>
              <c:pt idx="4355">
                <c:v>4355</c:v>
              </c:pt>
              <c:pt idx="4356">
                <c:v>4356</c:v>
              </c:pt>
              <c:pt idx="4357">
                <c:v>4357</c:v>
              </c:pt>
              <c:pt idx="4358">
                <c:v>4358</c:v>
              </c:pt>
              <c:pt idx="4359">
                <c:v>4359</c:v>
              </c:pt>
              <c:pt idx="4360">
                <c:v>4360</c:v>
              </c:pt>
              <c:pt idx="4361">
                <c:v>4361</c:v>
              </c:pt>
              <c:pt idx="4362">
                <c:v>4362</c:v>
              </c:pt>
              <c:pt idx="4363">
                <c:v>4363</c:v>
              </c:pt>
              <c:pt idx="4364">
                <c:v>4364</c:v>
              </c:pt>
              <c:pt idx="4365">
                <c:v>4365</c:v>
              </c:pt>
              <c:pt idx="4366">
                <c:v>4366</c:v>
              </c:pt>
              <c:pt idx="4367">
                <c:v>4367</c:v>
              </c:pt>
              <c:pt idx="4368">
                <c:v>4368</c:v>
              </c:pt>
              <c:pt idx="4369">
                <c:v>4369</c:v>
              </c:pt>
              <c:pt idx="4370">
                <c:v>4370</c:v>
              </c:pt>
              <c:pt idx="4371">
                <c:v>4371</c:v>
              </c:pt>
              <c:pt idx="4372">
                <c:v>4372</c:v>
              </c:pt>
              <c:pt idx="4373">
                <c:v>4373</c:v>
              </c:pt>
              <c:pt idx="4374">
                <c:v>4374</c:v>
              </c:pt>
              <c:pt idx="4375">
                <c:v>4375</c:v>
              </c:pt>
              <c:pt idx="4376">
                <c:v>4376</c:v>
              </c:pt>
              <c:pt idx="4377">
                <c:v>4377</c:v>
              </c:pt>
              <c:pt idx="4378">
                <c:v>4378</c:v>
              </c:pt>
              <c:pt idx="4379">
                <c:v>4379</c:v>
              </c:pt>
              <c:pt idx="4380">
                <c:v>4380</c:v>
              </c:pt>
              <c:pt idx="4381">
                <c:v>4381</c:v>
              </c:pt>
              <c:pt idx="4382">
                <c:v>4382</c:v>
              </c:pt>
              <c:pt idx="4383">
                <c:v>4383</c:v>
              </c:pt>
              <c:pt idx="4384">
                <c:v>4384</c:v>
              </c:pt>
              <c:pt idx="4385">
                <c:v>4385</c:v>
              </c:pt>
              <c:pt idx="4386">
                <c:v>4386</c:v>
              </c:pt>
              <c:pt idx="4387">
                <c:v>4387</c:v>
              </c:pt>
              <c:pt idx="4388">
                <c:v>4388</c:v>
              </c:pt>
              <c:pt idx="4389">
                <c:v>4389</c:v>
              </c:pt>
              <c:pt idx="4390">
                <c:v>4390</c:v>
              </c:pt>
              <c:pt idx="4391">
                <c:v>4391</c:v>
              </c:pt>
              <c:pt idx="4392">
                <c:v>4392</c:v>
              </c:pt>
              <c:pt idx="4393">
                <c:v>4393</c:v>
              </c:pt>
              <c:pt idx="4394">
                <c:v>4394</c:v>
              </c:pt>
              <c:pt idx="4395">
                <c:v>4395</c:v>
              </c:pt>
              <c:pt idx="4396">
                <c:v>4396</c:v>
              </c:pt>
              <c:pt idx="4397">
                <c:v>4397</c:v>
              </c:pt>
              <c:pt idx="4398">
                <c:v>4398</c:v>
              </c:pt>
              <c:pt idx="4399">
                <c:v>4399</c:v>
              </c:pt>
              <c:pt idx="4400">
                <c:v>4400</c:v>
              </c:pt>
              <c:pt idx="4401">
                <c:v>4401</c:v>
              </c:pt>
              <c:pt idx="4402">
                <c:v>4402</c:v>
              </c:pt>
              <c:pt idx="4403">
                <c:v>4403</c:v>
              </c:pt>
              <c:pt idx="4404">
                <c:v>4404</c:v>
              </c:pt>
              <c:pt idx="4405">
                <c:v>4405</c:v>
              </c:pt>
              <c:pt idx="4406">
                <c:v>4406</c:v>
              </c:pt>
              <c:pt idx="4407">
                <c:v>4407</c:v>
              </c:pt>
              <c:pt idx="4408">
                <c:v>4408</c:v>
              </c:pt>
              <c:pt idx="4409">
                <c:v>4409</c:v>
              </c:pt>
              <c:pt idx="4410">
                <c:v>4410</c:v>
              </c:pt>
              <c:pt idx="4411">
                <c:v>4411</c:v>
              </c:pt>
              <c:pt idx="4412">
                <c:v>4412</c:v>
              </c:pt>
              <c:pt idx="4413">
                <c:v>4413</c:v>
              </c:pt>
              <c:pt idx="4414">
                <c:v>4414</c:v>
              </c:pt>
              <c:pt idx="4415">
                <c:v>4415</c:v>
              </c:pt>
              <c:pt idx="4416">
                <c:v>4416</c:v>
              </c:pt>
              <c:pt idx="4417">
                <c:v>4417</c:v>
              </c:pt>
              <c:pt idx="4418">
                <c:v>4418</c:v>
              </c:pt>
              <c:pt idx="4419">
                <c:v>4419</c:v>
              </c:pt>
              <c:pt idx="4420">
                <c:v>4420</c:v>
              </c:pt>
              <c:pt idx="4421">
                <c:v>4421</c:v>
              </c:pt>
              <c:pt idx="4422">
                <c:v>4422</c:v>
              </c:pt>
              <c:pt idx="4423">
                <c:v>4423</c:v>
              </c:pt>
              <c:pt idx="4424">
                <c:v>4424</c:v>
              </c:pt>
              <c:pt idx="4425">
                <c:v>4425</c:v>
              </c:pt>
              <c:pt idx="4426">
                <c:v>4426</c:v>
              </c:pt>
              <c:pt idx="4427">
                <c:v>4427</c:v>
              </c:pt>
              <c:pt idx="4428">
                <c:v>4428</c:v>
              </c:pt>
              <c:pt idx="4429">
                <c:v>4429</c:v>
              </c:pt>
              <c:pt idx="4430">
                <c:v>4430</c:v>
              </c:pt>
              <c:pt idx="4431">
                <c:v>4431</c:v>
              </c:pt>
              <c:pt idx="4432">
                <c:v>4432</c:v>
              </c:pt>
              <c:pt idx="4433">
                <c:v>4433</c:v>
              </c:pt>
              <c:pt idx="4434">
                <c:v>4434</c:v>
              </c:pt>
              <c:pt idx="4435">
                <c:v>4435</c:v>
              </c:pt>
              <c:pt idx="4436">
                <c:v>4436</c:v>
              </c:pt>
              <c:pt idx="4437">
                <c:v>4437</c:v>
              </c:pt>
              <c:pt idx="4438">
                <c:v>4438</c:v>
              </c:pt>
              <c:pt idx="4439">
                <c:v>4439</c:v>
              </c:pt>
              <c:pt idx="4440">
                <c:v>4440</c:v>
              </c:pt>
              <c:pt idx="4441">
                <c:v>4441</c:v>
              </c:pt>
              <c:pt idx="4442">
                <c:v>4442</c:v>
              </c:pt>
              <c:pt idx="4443">
                <c:v>4443</c:v>
              </c:pt>
              <c:pt idx="4444">
                <c:v>4444</c:v>
              </c:pt>
              <c:pt idx="4445">
                <c:v>4445</c:v>
              </c:pt>
              <c:pt idx="4446">
                <c:v>4446</c:v>
              </c:pt>
              <c:pt idx="4447">
                <c:v>4447</c:v>
              </c:pt>
              <c:pt idx="4448">
                <c:v>4448</c:v>
              </c:pt>
              <c:pt idx="4449">
                <c:v>4449</c:v>
              </c:pt>
              <c:pt idx="4450">
                <c:v>4450</c:v>
              </c:pt>
              <c:pt idx="4451">
                <c:v>4451</c:v>
              </c:pt>
              <c:pt idx="4452">
                <c:v>4452</c:v>
              </c:pt>
              <c:pt idx="4453">
                <c:v>4453</c:v>
              </c:pt>
              <c:pt idx="4454">
                <c:v>4454</c:v>
              </c:pt>
              <c:pt idx="4455">
                <c:v>4455</c:v>
              </c:pt>
              <c:pt idx="4456">
                <c:v>4456</c:v>
              </c:pt>
              <c:pt idx="4457">
                <c:v>4457</c:v>
              </c:pt>
              <c:pt idx="4458">
                <c:v>4458</c:v>
              </c:pt>
              <c:pt idx="4459">
                <c:v>4459</c:v>
              </c:pt>
              <c:pt idx="4460">
                <c:v>4460</c:v>
              </c:pt>
              <c:pt idx="4461">
                <c:v>4461</c:v>
              </c:pt>
              <c:pt idx="4462">
                <c:v>4462</c:v>
              </c:pt>
              <c:pt idx="4463">
                <c:v>4463</c:v>
              </c:pt>
              <c:pt idx="4464">
                <c:v>4464</c:v>
              </c:pt>
              <c:pt idx="4465">
                <c:v>4465</c:v>
              </c:pt>
              <c:pt idx="4466">
                <c:v>4466</c:v>
              </c:pt>
              <c:pt idx="4467">
                <c:v>4467</c:v>
              </c:pt>
              <c:pt idx="4468">
                <c:v>4468</c:v>
              </c:pt>
              <c:pt idx="4469">
                <c:v>4469</c:v>
              </c:pt>
              <c:pt idx="4470">
                <c:v>4470</c:v>
              </c:pt>
              <c:pt idx="4471">
                <c:v>4471</c:v>
              </c:pt>
              <c:pt idx="4472">
                <c:v>4472</c:v>
              </c:pt>
              <c:pt idx="4473">
                <c:v>4473</c:v>
              </c:pt>
              <c:pt idx="4474">
                <c:v>4474</c:v>
              </c:pt>
              <c:pt idx="4475">
                <c:v>4475</c:v>
              </c:pt>
              <c:pt idx="4476">
                <c:v>4476</c:v>
              </c:pt>
              <c:pt idx="4477">
                <c:v>4477</c:v>
              </c:pt>
              <c:pt idx="4478">
                <c:v>4478</c:v>
              </c:pt>
              <c:pt idx="4479">
                <c:v>4479</c:v>
              </c:pt>
              <c:pt idx="4480">
                <c:v>4480</c:v>
              </c:pt>
              <c:pt idx="4481">
                <c:v>4481</c:v>
              </c:pt>
              <c:pt idx="4482">
                <c:v>4482</c:v>
              </c:pt>
              <c:pt idx="4483">
                <c:v>4483</c:v>
              </c:pt>
              <c:pt idx="4484">
                <c:v>4484</c:v>
              </c:pt>
              <c:pt idx="4485">
                <c:v>4485</c:v>
              </c:pt>
              <c:pt idx="4486">
                <c:v>4486</c:v>
              </c:pt>
              <c:pt idx="4487">
                <c:v>4487</c:v>
              </c:pt>
              <c:pt idx="4488">
                <c:v>4488</c:v>
              </c:pt>
              <c:pt idx="4489">
                <c:v>4489</c:v>
              </c:pt>
              <c:pt idx="4490">
                <c:v>4490</c:v>
              </c:pt>
              <c:pt idx="4491">
                <c:v>4491</c:v>
              </c:pt>
              <c:pt idx="4492">
                <c:v>4492</c:v>
              </c:pt>
              <c:pt idx="4493">
                <c:v>4493</c:v>
              </c:pt>
              <c:pt idx="4494">
                <c:v>4494</c:v>
              </c:pt>
              <c:pt idx="4495">
                <c:v>4495</c:v>
              </c:pt>
              <c:pt idx="4496">
                <c:v>4496</c:v>
              </c:pt>
              <c:pt idx="4497">
                <c:v>4497</c:v>
              </c:pt>
              <c:pt idx="4498">
                <c:v>4498</c:v>
              </c:pt>
              <c:pt idx="4499">
                <c:v>4499</c:v>
              </c:pt>
              <c:pt idx="4500">
                <c:v>4500</c:v>
              </c:pt>
              <c:pt idx="4501">
                <c:v>4501</c:v>
              </c:pt>
              <c:pt idx="4502">
                <c:v>4502</c:v>
              </c:pt>
              <c:pt idx="4503">
                <c:v>4503</c:v>
              </c:pt>
              <c:pt idx="4504">
                <c:v>4504</c:v>
              </c:pt>
              <c:pt idx="4505">
                <c:v>4505</c:v>
              </c:pt>
              <c:pt idx="4506">
                <c:v>4506</c:v>
              </c:pt>
              <c:pt idx="4507">
                <c:v>4507</c:v>
              </c:pt>
              <c:pt idx="4508">
                <c:v>4508</c:v>
              </c:pt>
              <c:pt idx="4509">
                <c:v>4509</c:v>
              </c:pt>
              <c:pt idx="4510">
                <c:v>4510</c:v>
              </c:pt>
              <c:pt idx="4511">
                <c:v>4511</c:v>
              </c:pt>
              <c:pt idx="4512">
                <c:v>4512</c:v>
              </c:pt>
              <c:pt idx="4513">
                <c:v>4513</c:v>
              </c:pt>
              <c:pt idx="4514">
                <c:v>4514</c:v>
              </c:pt>
              <c:pt idx="4515">
                <c:v>4515</c:v>
              </c:pt>
              <c:pt idx="4516">
                <c:v>4516</c:v>
              </c:pt>
              <c:pt idx="4517">
                <c:v>4517</c:v>
              </c:pt>
              <c:pt idx="4518">
                <c:v>4518</c:v>
              </c:pt>
              <c:pt idx="4519">
                <c:v>4519</c:v>
              </c:pt>
              <c:pt idx="4520">
                <c:v>4520</c:v>
              </c:pt>
              <c:pt idx="4521">
                <c:v>4521</c:v>
              </c:pt>
              <c:pt idx="4522">
                <c:v>4522</c:v>
              </c:pt>
              <c:pt idx="4523">
                <c:v>4523</c:v>
              </c:pt>
              <c:pt idx="4524">
                <c:v>4524</c:v>
              </c:pt>
              <c:pt idx="4525">
                <c:v>4525</c:v>
              </c:pt>
              <c:pt idx="4526">
                <c:v>4526</c:v>
              </c:pt>
              <c:pt idx="4527">
                <c:v>4527</c:v>
              </c:pt>
              <c:pt idx="4528">
                <c:v>4528</c:v>
              </c:pt>
              <c:pt idx="4529">
                <c:v>4529</c:v>
              </c:pt>
              <c:pt idx="4530">
                <c:v>4530</c:v>
              </c:pt>
              <c:pt idx="4531">
                <c:v>4531</c:v>
              </c:pt>
              <c:pt idx="4532">
                <c:v>4532</c:v>
              </c:pt>
              <c:pt idx="4533">
                <c:v>4533</c:v>
              </c:pt>
              <c:pt idx="4534">
                <c:v>4534</c:v>
              </c:pt>
              <c:pt idx="4535">
                <c:v>4535</c:v>
              </c:pt>
              <c:pt idx="4536">
                <c:v>4536</c:v>
              </c:pt>
              <c:pt idx="4537">
                <c:v>4537</c:v>
              </c:pt>
              <c:pt idx="4538">
                <c:v>4538</c:v>
              </c:pt>
              <c:pt idx="4539">
                <c:v>4539</c:v>
              </c:pt>
              <c:pt idx="4540">
                <c:v>4540</c:v>
              </c:pt>
              <c:pt idx="4541">
                <c:v>4541</c:v>
              </c:pt>
              <c:pt idx="4542">
                <c:v>4542</c:v>
              </c:pt>
              <c:pt idx="4543">
                <c:v>4543</c:v>
              </c:pt>
              <c:pt idx="4544">
                <c:v>4544</c:v>
              </c:pt>
              <c:pt idx="4545">
                <c:v>4545</c:v>
              </c:pt>
              <c:pt idx="4546">
                <c:v>4546</c:v>
              </c:pt>
              <c:pt idx="4547">
                <c:v>4547</c:v>
              </c:pt>
              <c:pt idx="4548">
                <c:v>4548</c:v>
              </c:pt>
              <c:pt idx="4549">
                <c:v>4549</c:v>
              </c:pt>
              <c:pt idx="4550">
                <c:v>4550</c:v>
              </c:pt>
              <c:pt idx="4551">
                <c:v>4551</c:v>
              </c:pt>
              <c:pt idx="4552">
                <c:v>4552</c:v>
              </c:pt>
              <c:pt idx="4553">
                <c:v>4553</c:v>
              </c:pt>
              <c:pt idx="4554">
                <c:v>4554</c:v>
              </c:pt>
              <c:pt idx="4555">
                <c:v>4555</c:v>
              </c:pt>
              <c:pt idx="4556">
                <c:v>4556</c:v>
              </c:pt>
              <c:pt idx="4557">
                <c:v>4557</c:v>
              </c:pt>
              <c:pt idx="4558">
                <c:v>4558</c:v>
              </c:pt>
              <c:pt idx="4559">
                <c:v>4559</c:v>
              </c:pt>
              <c:pt idx="4560">
                <c:v>4560</c:v>
              </c:pt>
              <c:pt idx="4561">
                <c:v>4561</c:v>
              </c:pt>
              <c:pt idx="4562">
                <c:v>4562</c:v>
              </c:pt>
              <c:pt idx="4563">
                <c:v>4563</c:v>
              </c:pt>
              <c:pt idx="4564">
                <c:v>4564</c:v>
              </c:pt>
              <c:pt idx="4565">
                <c:v>4565</c:v>
              </c:pt>
              <c:pt idx="4566">
                <c:v>4566</c:v>
              </c:pt>
              <c:pt idx="4567">
                <c:v>4567</c:v>
              </c:pt>
              <c:pt idx="4568">
                <c:v>4568</c:v>
              </c:pt>
              <c:pt idx="4569">
                <c:v>4569</c:v>
              </c:pt>
              <c:pt idx="4570">
                <c:v>4570</c:v>
              </c:pt>
              <c:pt idx="4571">
                <c:v>4571</c:v>
              </c:pt>
              <c:pt idx="4572">
                <c:v>4572</c:v>
              </c:pt>
              <c:pt idx="4573">
                <c:v>4573</c:v>
              </c:pt>
              <c:pt idx="4574">
                <c:v>4574</c:v>
              </c:pt>
              <c:pt idx="4575">
                <c:v>4575</c:v>
              </c:pt>
              <c:pt idx="4576">
                <c:v>4576</c:v>
              </c:pt>
              <c:pt idx="4577">
                <c:v>4577</c:v>
              </c:pt>
              <c:pt idx="4578">
                <c:v>4578</c:v>
              </c:pt>
              <c:pt idx="4579">
                <c:v>4579</c:v>
              </c:pt>
              <c:pt idx="4580">
                <c:v>4580</c:v>
              </c:pt>
              <c:pt idx="4581">
                <c:v>4581</c:v>
              </c:pt>
              <c:pt idx="4582">
                <c:v>4582</c:v>
              </c:pt>
              <c:pt idx="4583">
                <c:v>4583</c:v>
              </c:pt>
              <c:pt idx="4584">
                <c:v>4584</c:v>
              </c:pt>
              <c:pt idx="4585">
                <c:v>4585</c:v>
              </c:pt>
              <c:pt idx="4586">
                <c:v>4586</c:v>
              </c:pt>
              <c:pt idx="4587">
                <c:v>4587</c:v>
              </c:pt>
              <c:pt idx="4588">
                <c:v>4588</c:v>
              </c:pt>
              <c:pt idx="4589">
                <c:v>4589</c:v>
              </c:pt>
              <c:pt idx="4590">
                <c:v>4590</c:v>
              </c:pt>
              <c:pt idx="4591">
                <c:v>4591</c:v>
              </c:pt>
              <c:pt idx="4592">
                <c:v>4592</c:v>
              </c:pt>
              <c:pt idx="4593">
                <c:v>4593</c:v>
              </c:pt>
              <c:pt idx="4594">
                <c:v>4594</c:v>
              </c:pt>
              <c:pt idx="4595">
                <c:v>4595</c:v>
              </c:pt>
              <c:pt idx="4596">
                <c:v>4596</c:v>
              </c:pt>
              <c:pt idx="4597">
                <c:v>4597</c:v>
              </c:pt>
              <c:pt idx="4598">
                <c:v>4598</c:v>
              </c:pt>
              <c:pt idx="4599">
                <c:v>4599</c:v>
              </c:pt>
              <c:pt idx="4600">
                <c:v>4600</c:v>
              </c:pt>
              <c:pt idx="4601">
                <c:v>4601</c:v>
              </c:pt>
              <c:pt idx="4602">
                <c:v>4602</c:v>
              </c:pt>
              <c:pt idx="4603">
                <c:v>4603</c:v>
              </c:pt>
              <c:pt idx="4604">
                <c:v>4604</c:v>
              </c:pt>
              <c:pt idx="4605">
                <c:v>4605</c:v>
              </c:pt>
              <c:pt idx="4606">
                <c:v>4606</c:v>
              </c:pt>
              <c:pt idx="4607">
                <c:v>4607</c:v>
              </c:pt>
              <c:pt idx="4608">
                <c:v>4608</c:v>
              </c:pt>
              <c:pt idx="4609">
                <c:v>4609</c:v>
              </c:pt>
              <c:pt idx="4610">
                <c:v>4610</c:v>
              </c:pt>
              <c:pt idx="4611">
                <c:v>4611</c:v>
              </c:pt>
              <c:pt idx="4612">
                <c:v>4612</c:v>
              </c:pt>
              <c:pt idx="4613">
                <c:v>4613</c:v>
              </c:pt>
              <c:pt idx="4614">
                <c:v>4614</c:v>
              </c:pt>
              <c:pt idx="4615">
                <c:v>4615</c:v>
              </c:pt>
              <c:pt idx="4616">
                <c:v>4616</c:v>
              </c:pt>
              <c:pt idx="4617">
                <c:v>4617</c:v>
              </c:pt>
              <c:pt idx="4618">
                <c:v>4618</c:v>
              </c:pt>
              <c:pt idx="4619">
                <c:v>4619</c:v>
              </c:pt>
              <c:pt idx="4620">
                <c:v>4620</c:v>
              </c:pt>
              <c:pt idx="4621">
                <c:v>4621</c:v>
              </c:pt>
              <c:pt idx="4622">
                <c:v>4622</c:v>
              </c:pt>
              <c:pt idx="4623">
                <c:v>4623</c:v>
              </c:pt>
              <c:pt idx="4624">
                <c:v>4624</c:v>
              </c:pt>
              <c:pt idx="4625">
                <c:v>4625</c:v>
              </c:pt>
              <c:pt idx="4626">
                <c:v>4626</c:v>
              </c:pt>
              <c:pt idx="4627">
                <c:v>4627</c:v>
              </c:pt>
              <c:pt idx="4628">
                <c:v>4628</c:v>
              </c:pt>
              <c:pt idx="4629">
                <c:v>4629</c:v>
              </c:pt>
              <c:pt idx="4630">
                <c:v>4630</c:v>
              </c:pt>
              <c:pt idx="4631">
                <c:v>4631</c:v>
              </c:pt>
              <c:pt idx="4632">
                <c:v>4632</c:v>
              </c:pt>
              <c:pt idx="4633">
                <c:v>4633</c:v>
              </c:pt>
              <c:pt idx="4634">
                <c:v>4634</c:v>
              </c:pt>
              <c:pt idx="4635">
                <c:v>4635</c:v>
              </c:pt>
              <c:pt idx="4636">
                <c:v>4636</c:v>
              </c:pt>
              <c:pt idx="4637">
                <c:v>4637</c:v>
              </c:pt>
              <c:pt idx="4638">
                <c:v>4638</c:v>
              </c:pt>
              <c:pt idx="4639">
                <c:v>4639</c:v>
              </c:pt>
              <c:pt idx="4640">
                <c:v>4640</c:v>
              </c:pt>
              <c:pt idx="4641">
                <c:v>4641</c:v>
              </c:pt>
              <c:pt idx="4642">
                <c:v>4642</c:v>
              </c:pt>
              <c:pt idx="4643">
                <c:v>4643</c:v>
              </c:pt>
              <c:pt idx="4644">
                <c:v>4644</c:v>
              </c:pt>
              <c:pt idx="4645">
                <c:v>4645</c:v>
              </c:pt>
              <c:pt idx="4646">
                <c:v>4646</c:v>
              </c:pt>
              <c:pt idx="4647">
                <c:v>4647</c:v>
              </c:pt>
              <c:pt idx="4648">
                <c:v>4648</c:v>
              </c:pt>
              <c:pt idx="4649">
                <c:v>4649</c:v>
              </c:pt>
              <c:pt idx="4650">
                <c:v>4650</c:v>
              </c:pt>
              <c:pt idx="4651">
                <c:v>4651</c:v>
              </c:pt>
              <c:pt idx="4652">
                <c:v>4652</c:v>
              </c:pt>
              <c:pt idx="4653">
                <c:v>4653</c:v>
              </c:pt>
              <c:pt idx="4654">
                <c:v>4654</c:v>
              </c:pt>
              <c:pt idx="4655">
                <c:v>4655</c:v>
              </c:pt>
              <c:pt idx="4656">
                <c:v>4656</c:v>
              </c:pt>
              <c:pt idx="4657">
                <c:v>4657</c:v>
              </c:pt>
              <c:pt idx="4658">
                <c:v>4658</c:v>
              </c:pt>
              <c:pt idx="4659">
                <c:v>4659</c:v>
              </c:pt>
              <c:pt idx="4660">
                <c:v>4660</c:v>
              </c:pt>
              <c:pt idx="4661">
                <c:v>4661</c:v>
              </c:pt>
              <c:pt idx="4662">
                <c:v>4662</c:v>
              </c:pt>
              <c:pt idx="4663">
                <c:v>4663</c:v>
              </c:pt>
              <c:pt idx="4664">
                <c:v>4664</c:v>
              </c:pt>
              <c:pt idx="4665">
                <c:v>4665</c:v>
              </c:pt>
              <c:pt idx="4666">
                <c:v>4666</c:v>
              </c:pt>
              <c:pt idx="4667">
                <c:v>4667</c:v>
              </c:pt>
              <c:pt idx="4668">
                <c:v>4668</c:v>
              </c:pt>
              <c:pt idx="4669">
                <c:v>4669</c:v>
              </c:pt>
              <c:pt idx="4670">
                <c:v>4670</c:v>
              </c:pt>
              <c:pt idx="4671">
                <c:v>4671</c:v>
              </c:pt>
              <c:pt idx="4672">
                <c:v>4672</c:v>
              </c:pt>
              <c:pt idx="4673">
                <c:v>4673</c:v>
              </c:pt>
              <c:pt idx="4674">
                <c:v>4674</c:v>
              </c:pt>
              <c:pt idx="4675">
                <c:v>4675</c:v>
              </c:pt>
              <c:pt idx="4676">
                <c:v>4676</c:v>
              </c:pt>
              <c:pt idx="4677">
                <c:v>4677</c:v>
              </c:pt>
              <c:pt idx="4678">
                <c:v>4678</c:v>
              </c:pt>
              <c:pt idx="4679">
                <c:v>4679</c:v>
              </c:pt>
              <c:pt idx="4680">
                <c:v>4680</c:v>
              </c:pt>
              <c:pt idx="4681">
                <c:v>4681</c:v>
              </c:pt>
              <c:pt idx="4682">
                <c:v>4682</c:v>
              </c:pt>
              <c:pt idx="4683">
                <c:v>4683</c:v>
              </c:pt>
              <c:pt idx="4684">
                <c:v>4684</c:v>
              </c:pt>
              <c:pt idx="4685">
                <c:v>4685</c:v>
              </c:pt>
              <c:pt idx="4686">
                <c:v>4686</c:v>
              </c:pt>
              <c:pt idx="4687">
                <c:v>4687</c:v>
              </c:pt>
              <c:pt idx="4688">
                <c:v>4688</c:v>
              </c:pt>
              <c:pt idx="4689">
                <c:v>4689</c:v>
              </c:pt>
              <c:pt idx="4690">
                <c:v>4690</c:v>
              </c:pt>
              <c:pt idx="4691">
                <c:v>4691</c:v>
              </c:pt>
              <c:pt idx="4692">
                <c:v>4692</c:v>
              </c:pt>
              <c:pt idx="4693">
                <c:v>4693</c:v>
              </c:pt>
              <c:pt idx="4694">
                <c:v>4694</c:v>
              </c:pt>
              <c:pt idx="4695">
                <c:v>4695</c:v>
              </c:pt>
              <c:pt idx="4696">
                <c:v>4696</c:v>
              </c:pt>
              <c:pt idx="4697">
                <c:v>4697</c:v>
              </c:pt>
              <c:pt idx="4698">
                <c:v>4698</c:v>
              </c:pt>
              <c:pt idx="4699">
                <c:v>4699</c:v>
              </c:pt>
              <c:pt idx="4700">
                <c:v>4700</c:v>
              </c:pt>
              <c:pt idx="4701">
                <c:v>4701</c:v>
              </c:pt>
              <c:pt idx="4702">
                <c:v>4702</c:v>
              </c:pt>
              <c:pt idx="4703">
                <c:v>4703</c:v>
              </c:pt>
              <c:pt idx="4704">
                <c:v>4704</c:v>
              </c:pt>
              <c:pt idx="4705">
                <c:v>4705</c:v>
              </c:pt>
              <c:pt idx="4706">
                <c:v>4706</c:v>
              </c:pt>
              <c:pt idx="4707">
                <c:v>4707</c:v>
              </c:pt>
              <c:pt idx="4708">
                <c:v>4708</c:v>
              </c:pt>
              <c:pt idx="4709">
                <c:v>4709</c:v>
              </c:pt>
              <c:pt idx="4710">
                <c:v>4710</c:v>
              </c:pt>
              <c:pt idx="4711">
                <c:v>4711</c:v>
              </c:pt>
              <c:pt idx="4712">
                <c:v>4712</c:v>
              </c:pt>
              <c:pt idx="4713">
                <c:v>4713</c:v>
              </c:pt>
              <c:pt idx="4714">
                <c:v>4714</c:v>
              </c:pt>
              <c:pt idx="4715">
                <c:v>4715</c:v>
              </c:pt>
              <c:pt idx="4716">
                <c:v>4716</c:v>
              </c:pt>
              <c:pt idx="4717">
                <c:v>4717</c:v>
              </c:pt>
              <c:pt idx="4718">
                <c:v>4718</c:v>
              </c:pt>
              <c:pt idx="4719">
                <c:v>4719</c:v>
              </c:pt>
              <c:pt idx="4720">
                <c:v>4720</c:v>
              </c:pt>
              <c:pt idx="4721">
                <c:v>4721</c:v>
              </c:pt>
              <c:pt idx="4722">
                <c:v>4722</c:v>
              </c:pt>
              <c:pt idx="4723">
                <c:v>4723</c:v>
              </c:pt>
              <c:pt idx="4724">
                <c:v>4724</c:v>
              </c:pt>
              <c:pt idx="4725">
                <c:v>4725</c:v>
              </c:pt>
              <c:pt idx="4726">
                <c:v>4726</c:v>
              </c:pt>
              <c:pt idx="4727">
                <c:v>4727</c:v>
              </c:pt>
              <c:pt idx="4728">
                <c:v>4728</c:v>
              </c:pt>
              <c:pt idx="4729">
                <c:v>4729</c:v>
              </c:pt>
              <c:pt idx="4730">
                <c:v>4730</c:v>
              </c:pt>
              <c:pt idx="4731">
                <c:v>4731</c:v>
              </c:pt>
              <c:pt idx="4732">
                <c:v>4732</c:v>
              </c:pt>
              <c:pt idx="4733">
                <c:v>4733</c:v>
              </c:pt>
              <c:pt idx="4734">
                <c:v>4734</c:v>
              </c:pt>
              <c:pt idx="4735">
                <c:v>4735</c:v>
              </c:pt>
              <c:pt idx="4736">
                <c:v>4736</c:v>
              </c:pt>
              <c:pt idx="4737">
                <c:v>4737</c:v>
              </c:pt>
              <c:pt idx="4738">
                <c:v>4738</c:v>
              </c:pt>
              <c:pt idx="4739">
                <c:v>4739</c:v>
              </c:pt>
              <c:pt idx="4740">
                <c:v>4740</c:v>
              </c:pt>
              <c:pt idx="4741">
                <c:v>4741</c:v>
              </c:pt>
              <c:pt idx="4742">
                <c:v>4742</c:v>
              </c:pt>
              <c:pt idx="4743">
                <c:v>4743</c:v>
              </c:pt>
              <c:pt idx="4744">
                <c:v>4744</c:v>
              </c:pt>
              <c:pt idx="4745">
                <c:v>4745</c:v>
              </c:pt>
              <c:pt idx="4746">
                <c:v>4746</c:v>
              </c:pt>
              <c:pt idx="4747">
                <c:v>4747</c:v>
              </c:pt>
              <c:pt idx="4748">
                <c:v>4748</c:v>
              </c:pt>
              <c:pt idx="4749">
                <c:v>4749</c:v>
              </c:pt>
              <c:pt idx="4750">
                <c:v>4750</c:v>
              </c:pt>
              <c:pt idx="4751">
                <c:v>4751</c:v>
              </c:pt>
              <c:pt idx="4752">
                <c:v>4752</c:v>
              </c:pt>
              <c:pt idx="4753">
                <c:v>4753</c:v>
              </c:pt>
              <c:pt idx="4754">
                <c:v>4754</c:v>
              </c:pt>
              <c:pt idx="4755">
                <c:v>4755</c:v>
              </c:pt>
              <c:pt idx="4756">
                <c:v>4756</c:v>
              </c:pt>
              <c:pt idx="4757">
                <c:v>4757</c:v>
              </c:pt>
              <c:pt idx="4758">
                <c:v>4758</c:v>
              </c:pt>
              <c:pt idx="4759">
                <c:v>4759</c:v>
              </c:pt>
              <c:pt idx="4760">
                <c:v>4760</c:v>
              </c:pt>
              <c:pt idx="4761">
                <c:v>4761</c:v>
              </c:pt>
              <c:pt idx="4762">
                <c:v>4762</c:v>
              </c:pt>
              <c:pt idx="4763">
                <c:v>4763</c:v>
              </c:pt>
              <c:pt idx="4764">
                <c:v>4764</c:v>
              </c:pt>
              <c:pt idx="4765">
                <c:v>4765</c:v>
              </c:pt>
              <c:pt idx="4766">
                <c:v>4766</c:v>
              </c:pt>
              <c:pt idx="4767">
                <c:v>4767</c:v>
              </c:pt>
              <c:pt idx="4768">
                <c:v>4768</c:v>
              </c:pt>
              <c:pt idx="4769">
                <c:v>4769</c:v>
              </c:pt>
              <c:pt idx="4770">
                <c:v>4770</c:v>
              </c:pt>
              <c:pt idx="4771">
                <c:v>4771</c:v>
              </c:pt>
              <c:pt idx="4772">
                <c:v>4772</c:v>
              </c:pt>
              <c:pt idx="4773">
                <c:v>4773</c:v>
              </c:pt>
              <c:pt idx="4774">
                <c:v>4774</c:v>
              </c:pt>
              <c:pt idx="4775">
                <c:v>4775</c:v>
              </c:pt>
              <c:pt idx="4776">
                <c:v>4776</c:v>
              </c:pt>
              <c:pt idx="4777">
                <c:v>4777</c:v>
              </c:pt>
              <c:pt idx="4778">
                <c:v>4778</c:v>
              </c:pt>
              <c:pt idx="4779">
                <c:v>4779</c:v>
              </c:pt>
              <c:pt idx="4780">
                <c:v>4780</c:v>
              </c:pt>
              <c:pt idx="4781">
                <c:v>4781</c:v>
              </c:pt>
              <c:pt idx="4782">
                <c:v>4782</c:v>
              </c:pt>
              <c:pt idx="4783">
                <c:v>4783</c:v>
              </c:pt>
              <c:pt idx="4784">
                <c:v>4784</c:v>
              </c:pt>
              <c:pt idx="4785">
                <c:v>4785</c:v>
              </c:pt>
              <c:pt idx="4786">
                <c:v>4786</c:v>
              </c:pt>
              <c:pt idx="4787">
                <c:v>4787</c:v>
              </c:pt>
              <c:pt idx="4788">
                <c:v>4788</c:v>
              </c:pt>
              <c:pt idx="4789">
                <c:v>4789</c:v>
              </c:pt>
              <c:pt idx="4790">
                <c:v>4790</c:v>
              </c:pt>
              <c:pt idx="4791">
                <c:v>4791</c:v>
              </c:pt>
              <c:pt idx="4792">
                <c:v>4792</c:v>
              </c:pt>
              <c:pt idx="4793">
                <c:v>4793</c:v>
              </c:pt>
              <c:pt idx="4794">
                <c:v>4794</c:v>
              </c:pt>
              <c:pt idx="4795">
                <c:v>4795</c:v>
              </c:pt>
              <c:pt idx="4796">
                <c:v>4796</c:v>
              </c:pt>
              <c:pt idx="4797">
                <c:v>4797</c:v>
              </c:pt>
              <c:pt idx="4798">
                <c:v>4798</c:v>
              </c:pt>
              <c:pt idx="4799">
                <c:v>4799</c:v>
              </c:pt>
              <c:pt idx="4800">
                <c:v>4800</c:v>
              </c:pt>
              <c:pt idx="4801">
                <c:v>4801</c:v>
              </c:pt>
              <c:pt idx="4802">
                <c:v>4802</c:v>
              </c:pt>
              <c:pt idx="4803">
                <c:v>4803</c:v>
              </c:pt>
              <c:pt idx="4804">
                <c:v>4804</c:v>
              </c:pt>
              <c:pt idx="4805">
                <c:v>4805</c:v>
              </c:pt>
              <c:pt idx="4806">
                <c:v>4806</c:v>
              </c:pt>
              <c:pt idx="4807">
                <c:v>4807</c:v>
              </c:pt>
              <c:pt idx="4808">
                <c:v>4808</c:v>
              </c:pt>
              <c:pt idx="4809">
                <c:v>4809</c:v>
              </c:pt>
              <c:pt idx="4810">
                <c:v>4810</c:v>
              </c:pt>
              <c:pt idx="4811">
                <c:v>4811</c:v>
              </c:pt>
              <c:pt idx="4812">
                <c:v>4812</c:v>
              </c:pt>
              <c:pt idx="4813">
                <c:v>4813</c:v>
              </c:pt>
              <c:pt idx="4814">
                <c:v>4814</c:v>
              </c:pt>
              <c:pt idx="4815">
                <c:v>4815</c:v>
              </c:pt>
              <c:pt idx="4816">
                <c:v>4816</c:v>
              </c:pt>
              <c:pt idx="4817">
                <c:v>4817</c:v>
              </c:pt>
              <c:pt idx="4818">
                <c:v>4818</c:v>
              </c:pt>
              <c:pt idx="4819">
                <c:v>4819</c:v>
              </c:pt>
              <c:pt idx="4820">
                <c:v>4820</c:v>
              </c:pt>
              <c:pt idx="4821">
                <c:v>4821</c:v>
              </c:pt>
              <c:pt idx="4822">
                <c:v>4822</c:v>
              </c:pt>
              <c:pt idx="4823">
                <c:v>4823</c:v>
              </c:pt>
              <c:pt idx="4824">
                <c:v>4824</c:v>
              </c:pt>
              <c:pt idx="4825">
                <c:v>4825</c:v>
              </c:pt>
              <c:pt idx="4826">
                <c:v>4826</c:v>
              </c:pt>
              <c:pt idx="4827">
                <c:v>4827</c:v>
              </c:pt>
              <c:pt idx="4828">
                <c:v>4828</c:v>
              </c:pt>
              <c:pt idx="4829">
                <c:v>4829</c:v>
              </c:pt>
              <c:pt idx="4830">
                <c:v>4830</c:v>
              </c:pt>
              <c:pt idx="4831">
                <c:v>4831</c:v>
              </c:pt>
              <c:pt idx="4832">
                <c:v>4832</c:v>
              </c:pt>
              <c:pt idx="4833">
                <c:v>4833</c:v>
              </c:pt>
              <c:pt idx="4834">
                <c:v>4834</c:v>
              </c:pt>
              <c:pt idx="4835">
                <c:v>4835</c:v>
              </c:pt>
              <c:pt idx="4836">
                <c:v>4836</c:v>
              </c:pt>
              <c:pt idx="4837">
                <c:v>4837</c:v>
              </c:pt>
              <c:pt idx="4838">
                <c:v>4838</c:v>
              </c:pt>
              <c:pt idx="4839">
                <c:v>4839</c:v>
              </c:pt>
              <c:pt idx="4840">
                <c:v>4840</c:v>
              </c:pt>
              <c:pt idx="4841">
                <c:v>4841</c:v>
              </c:pt>
              <c:pt idx="4842">
                <c:v>4842</c:v>
              </c:pt>
              <c:pt idx="4843">
                <c:v>4843</c:v>
              </c:pt>
              <c:pt idx="4844">
                <c:v>4844</c:v>
              </c:pt>
              <c:pt idx="4845">
                <c:v>4845</c:v>
              </c:pt>
              <c:pt idx="4846">
                <c:v>4846</c:v>
              </c:pt>
              <c:pt idx="4847">
                <c:v>4847</c:v>
              </c:pt>
              <c:pt idx="4848">
                <c:v>4848</c:v>
              </c:pt>
              <c:pt idx="4849">
                <c:v>4849</c:v>
              </c:pt>
              <c:pt idx="4850">
                <c:v>4850</c:v>
              </c:pt>
              <c:pt idx="4851">
                <c:v>4851</c:v>
              </c:pt>
              <c:pt idx="4852">
                <c:v>4852</c:v>
              </c:pt>
              <c:pt idx="4853">
                <c:v>4853</c:v>
              </c:pt>
              <c:pt idx="4854">
                <c:v>4854</c:v>
              </c:pt>
              <c:pt idx="4855">
                <c:v>4855</c:v>
              </c:pt>
              <c:pt idx="4856">
                <c:v>4856</c:v>
              </c:pt>
              <c:pt idx="4857">
                <c:v>4857</c:v>
              </c:pt>
              <c:pt idx="4858">
                <c:v>4858</c:v>
              </c:pt>
              <c:pt idx="4859">
                <c:v>4859</c:v>
              </c:pt>
              <c:pt idx="4860">
                <c:v>4860</c:v>
              </c:pt>
              <c:pt idx="4861">
                <c:v>4861</c:v>
              </c:pt>
              <c:pt idx="4862">
                <c:v>4862</c:v>
              </c:pt>
              <c:pt idx="4863">
                <c:v>4863</c:v>
              </c:pt>
              <c:pt idx="4864">
                <c:v>4864</c:v>
              </c:pt>
              <c:pt idx="4865">
                <c:v>4865</c:v>
              </c:pt>
              <c:pt idx="4866">
                <c:v>4866</c:v>
              </c:pt>
              <c:pt idx="4867">
                <c:v>4867</c:v>
              </c:pt>
              <c:pt idx="4868">
                <c:v>4868</c:v>
              </c:pt>
              <c:pt idx="4869">
                <c:v>4869</c:v>
              </c:pt>
              <c:pt idx="4870">
                <c:v>4870</c:v>
              </c:pt>
              <c:pt idx="4871">
                <c:v>4871</c:v>
              </c:pt>
              <c:pt idx="4872">
                <c:v>4872</c:v>
              </c:pt>
              <c:pt idx="4873">
                <c:v>4873</c:v>
              </c:pt>
              <c:pt idx="4874">
                <c:v>4874</c:v>
              </c:pt>
              <c:pt idx="4875">
                <c:v>4875</c:v>
              </c:pt>
              <c:pt idx="4876">
                <c:v>4876</c:v>
              </c:pt>
              <c:pt idx="4877">
                <c:v>4877</c:v>
              </c:pt>
              <c:pt idx="4878">
                <c:v>4878</c:v>
              </c:pt>
              <c:pt idx="4879">
                <c:v>4879</c:v>
              </c:pt>
              <c:pt idx="4880">
                <c:v>4880</c:v>
              </c:pt>
              <c:pt idx="4881">
                <c:v>4881</c:v>
              </c:pt>
              <c:pt idx="4882">
                <c:v>4882</c:v>
              </c:pt>
              <c:pt idx="4883">
                <c:v>4883</c:v>
              </c:pt>
              <c:pt idx="4884">
                <c:v>4884</c:v>
              </c:pt>
              <c:pt idx="4885">
                <c:v>4885</c:v>
              </c:pt>
              <c:pt idx="4886">
                <c:v>4886</c:v>
              </c:pt>
              <c:pt idx="4887">
                <c:v>4887</c:v>
              </c:pt>
              <c:pt idx="4888">
                <c:v>4888</c:v>
              </c:pt>
              <c:pt idx="4889">
                <c:v>4889</c:v>
              </c:pt>
              <c:pt idx="4890">
                <c:v>4890</c:v>
              </c:pt>
              <c:pt idx="4891">
                <c:v>4891</c:v>
              </c:pt>
              <c:pt idx="4892">
                <c:v>4892</c:v>
              </c:pt>
              <c:pt idx="4893">
                <c:v>4893</c:v>
              </c:pt>
              <c:pt idx="4894">
                <c:v>4894</c:v>
              </c:pt>
              <c:pt idx="4895">
                <c:v>4895</c:v>
              </c:pt>
              <c:pt idx="4896">
                <c:v>4896</c:v>
              </c:pt>
              <c:pt idx="4897">
                <c:v>4897</c:v>
              </c:pt>
              <c:pt idx="4898">
                <c:v>4898</c:v>
              </c:pt>
              <c:pt idx="4899">
                <c:v>4899</c:v>
              </c:pt>
              <c:pt idx="4900">
                <c:v>4900</c:v>
              </c:pt>
              <c:pt idx="4901">
                <c:v>4901</c:v>
              </c:pt>
              <c:pt idx="4902">
                <c:v>4902</c:v>
              </c:pt>
              <c:pt idx="4903">
                <c:v>4903</c:v>
              </c:pt>
              <c:pt idx="4904">
                <c:v>4904</c:v>
              </c:pt>
              <c:pt idx="4905">
                <c:v>4905</c:v>
              </c:pt>
              <c:pt idx="4906">
                <c:v>4906</c:v>
              </c:pt>
              <c:pt idx="4907">
                <c:v>4907</c:v>
              </c:pt>
              <c:pt idx="4908">
                <c:v>4908</c:v>
              </c:pt>
              <c:pt idx="4909">
                <c:v>4909</c:v>
              </c:pt>
              <c:pt idx="4910">
                <c:v>4910</c:v>
              </c:pt>
              <c:pt idx="4911">
                <c:v>4911</c:v>
              </c:pt>
              <c:pt idx="4912">
                <c:v>4912</c:v>
              </c:pt>
              <c:pt idx="4913">
                <c:v>4913</c:v>
              </c:pt>
              <c:pt idx="4914">
                <c:v>4914</c:v>
              </c:pt>
              <c:pt idx="4915">
                <c:v>4915</c:v>
              </c:pt>
              <c:pt idx="4916">
                <c:v>4916</c:v>
              </c:pt>
              <c:pt idx="4917">
                <c:v>4917</c:v>
              </c:pt>
              <c:pt idx="4918">
                <c:v>4918</c:v>
              </c:pt>
              <c:pt idx="4919">
                <c:v>4919</c:v>
              </c:pt>
              <c:pt idx="4920">
                <c:v>4920</c:v>
              </c:pt>
              <c:pt idx="4921">
                <c:v>4921</c:v>
              </c:pt>
              <c:pt idx="4922">
                <c:v>4922</c:v>
              </c:pt>
              <c:pt idx="4923">
                <c:v>4923</c:v>
              </c:pt>
              <c:pt idx="4924">
                <c:v>4924</c:v>
              </c:pt>
              <c:pt idx="4925">
                <c:v>4925</c:v>
              </c:pt>
              <c:pt idx="4926">
                <c:v>4926</c:v>
              </c:pt>
              <c:pt idx="4927">
                <c:v>4927</c:v>
              </c:pt>
              <c:pt idx="4928">
                <c:v>4928</c:v>
              </c:pt>
              <c:pt idx="4929">
                <c:v>4929</c:v>
              </c:pt>
              <c:pt idx="4930">
                <c:v>4930</c:v>
              </c:pt>
              <c:pt idx="4931">
                <c:v>4931</c:v>
              </c:pt>
              <c:pt idx="4932">
                <c:v>4932</c:v>
              </c:pt>
              <c:pt idx="4933">
                <c:v>4933</c:v>
              </c:pt>
              <c:pt idx="4934">
                <c:v>4934</c:v>
              </c:pt>
              <c:pt idx="4935">
                <c:v>4935</c:v>
              </c:pt>
              <c:pt idx="4936">
                <c:v>4936</c:v>
              </c:pt>
              <c:pt idx="4937">
                <c:v>4937</c:v>
              </c:pt>
              <c:pt idx="4938">
                <c:v>4938</c:v>
              </c:pt>
              <c:pt idx="4939">
                <c:v>4939</c:v>
              </c:pt>
              <c:pt idx="4940">
                <c:v>4940</c:v>
              </c:pt>
              <c:pt idx="4941">
                <c:v>4941</c:v>
              </c:pt>
              <c:pt idx="4942">
                <c:v>4942</c:v>
              </c:pt>
              <c:pt idx="4943">
                <c:v>4943</c:v>
              </c:pt>
              <c:pt idx="4944">
                <c:v>4944</c:v>
              </c:pt>
              <c:pt idx="4945">
                <c:v>4945</c:v>
              </c:pt>
              <c:pt idx="4946">
                <c:v>4946</c:v>
              </c:pt>
              <c:pt idx="4947">
                <c:v>4947</c:v>
              </c:pt>
              <c:pt idx="4948">
                <c:v>4948</c:v>
              </c:pt>
              <c:pt idx="4949">
                <c:v>4949</c:v>
              </c:pt>
              <c:pt idx="4950">
                <c:v>4950</c:v>
              </c:pt>
              <c:pt idx="4951">
                <c:v>4951</c:v>
              </c:pt>
              <c:pt idx="4952">
                <c:v>4952</c:v>
              </c:pt>
              <c:pt idx="4953">
                <c:v>4953</c:v>
              </c:pt>
              <c:pt idx="4954">
                <c:v>4954</c:v>
              </c:pt>
              <c:pt idx="4955">
                <c:v>4955</c:v>
              </c:pt>
              <c:pt idx="4956">
                <c:v>4956</c:v>
              </c:pt>
              <c:pt idx="4957">
                <c:v>4957</c:v>
              </c:pt>
              <c:pt idx="4958">
                <c:v>4958</c:v>
              </c:pt>
              <c:pt idx="4959">
                <c:v>4959</c:v>
              </c:pt>
              <c:pt idx="4960">
                <c:v>4960</c:v>
              </c:pt>
              <c:pt idx="4961">
                <c:v>4961</c:v>
              </c:pt>
              <c:pt idx="4962">
                <c:v>4962</c:v>
              </c:pt>
              <c:pt idx="4963">
                <c:v>4963</c:v>
              </c:pt>
              <c:pt idx="4964">
                <c:v>4964</c:v>
              </c:pt>
              <c:pt idx="4965">
                <c:v>4965</c:v>
              </c:pt>
              <c:pt idx="4966">
                <c:v>4966</c:v>
              </c:pt>
              <c:pt idx="4967">
                <c:v>4967</c:v>
              </c:pt>
              <c:pt idx="4968">
                <c:v>4968</c:v>
              </c:pt>
              <c:pt idx="4969">
                <c:v>4969</c:v>
              </c:pt>
              <c:pt idx="4970">
                <c:v>4970</c:v>
              </c:pt>
              <c:pt idx="4971">
                <c:v>4971</c:v>
              </c:pt>
              <c:pt idx="4972">
                <c:v>4972</c:v>
              </c:pt>
              <c:pt idx="4973">
                <c:v>4973</c:v>
              </c:pt>
              <c:pt idx="4974">
                <c:v>4974</c:v>
              </c:pt>
              <c:pt idx="4975">
                <c:v>4975</c:v>
              </c:pt>
              <c:pt idx="4976">
                <c:v>4976</c:v>
              </c:pt>
              <c:pt idx="4977">
                <c:v>4977</c:v>
              </c:pt>
              <c:pt idx="4978">
                <c:v>4978</c:v>
              </c:pt>
              <c:pt idx="4979">
                <c:v>4979</c:v>
              </c:pt>
              <c:pt idx="4980">
                <c:v>4980</c:v>
              </c:pt>
              <c:pt idx="4981">
                <c:v>4981</c:v>
              </c:pt>
              <c:pt idx="4982">
                <c:v>4982</c:v>
              </c:pt>
              <c:pt idx="4983">
                <c:v>4983</c:v>
              </c:pt>
              <c:pt idx="4984">
                <c:v>4984</c:v>
              </c:pt>
              <c:pt idx="4985">
                <c:v>4985</c:v>
              </c:pt>
              <c:pt idx="4986">
                <c:v>4986</c:v>
              </c:pt>
              <c:pt idx="4987">
                <c:v>4987</c:v>
              </c:pt>
              <c:pt idx="4988">
                <c:v>4988</c:v>
              </c:pt>
              <c:pt idx="4989">
                <c:v>4989</c:v>
              </c:pt>
              <c:pt idx="4990">
                <c:v>4990</c:v>
              </c:pt>
              <c:pt idx="4991">
                <c:v>4991</c:v>
              </c:pt>
              <c:pt idx="4992">
                <c:v>4992</c:v>
              </c:pt>
              <c:pt idx="4993">
                <c:v>4993</c:v>
              </c:pt>
              <c:pt idx="4994">
                <c:v>4994</c:v>
              </c:pt>
              <c:pt idx="4995">
                <c:v>4995</c:v>
              </c:pt>
              <c:pt idx="4996">
                <c:v>4996</c:v>
              </c:pt>
              <c:pt idx="4997">
                <c:v>4997</c:v>
              </c:pt>
              <c:pt idx="4998">
                <c:v>4998</c:v>
              </c:pt>
              <c:pt idx="4999">
                <c:v>4999</c:v>
              </c:pt>
              <c:pt idx="5000">
                <c:v>5000</c:v>
              </c:pt>
              <c:pt idx="5001">
                <c:v>5001</c:v>
              </c:pt>
              <c:pt idx="5002">
                <c:v>5002</c:v>
              </c:pt>
              <c:pt idx="5003">
                <c:v>5003</c:v>
              </c:pt>
              <c:pt idx="5004">
                <c:v>5004</c:v>
              </c:pt>
              <c:pt idx="5005">
                <c:v>5005</c:v>
              </c:pt>
              <c:pt idx="5006">
                <c:v>5006</c:v>
              </c:pt>
              <c:pt idx="5007">
                <c:v>5007</c:v>
              </c:pt>
              <c:pt idx="5008">
                <c:v>5008</c:v>
              </c:pt>
              <c:pt idx="5009">
                <c:v>5009</c:v>
              </c:pt>
              <c:pt idx="5010">
                <c:v>5010</c:v>
              </c:pt>
              <c:pt idx="5011">
                <c:v>5011</c:v>
              </c:pt>
              <c:pt idx="5012">
                <c:v>5012</c:v>
              </c:pt>
              <c:pt idx="5013">
                <c:v>5013</c:v>
              </c:pt>
              <c:pt idx="5014">
                <c:v>5014</c:v>
              </c:pt>
              <c:pt idx="5015">
                <c:v>5015</c:v>
              </c:pt>
              <c:pt idx="5016">
                <c:v>5016</c:v>
              </c:pt>
              <c:pt idx="5017">
                <c:v>5017</c:v>
              </c:pt>
              <c:pt idx="5018">
                <c:v>5018</c:v>
              </c:pt>
              <c:pt idx="5019">
                <c:v>5019</c:v>
              </c:pt>
              <c:pt idx="5020">
                <c:v>5020</c:v>
              </c:pt>
              <c:pt idx="5021">
                <c:v>5021</c:v>
              </c:pt>
              <c:pt idx="5022">
                <c:v>5022</c:v>
              </c:pt>
              <c:pt idx="5023">
                <c:v>5023</c:v>
              </c:pt>
              <c:pt idx="5024">
                <c:v>5024</c:v>
              </c:pt>
              <c:pt idx="5025">
                <c:v>5025</c:v>
              </c:pt>
              <c:pt idx="5026">
                <c:v>5026</c:v>
              </c:pt>
              <c:pt idx="5027">
                <c:v>5027</c:v>
              </c:pt>
              <c:pt idx="5028">
                <c:v>5028</c:v>
              </c:pt>
              <c:pt idx="5029">
                <c:v>5029</c:v>
              </c:pt>
              <c:pt idx="5030">
                <c:v>5030</c:v>
              </c:pt>
              <c:pt idx="5031">
                <c:v>5031</c:v>
              </c:pt>
              <c:pt idx="5032">
                <c:v>5032</c:v>
              </c:pt>
              <c:pt idx="5033">
                <c:v>5033</c:v>
              </c:pt>
              <c:pt idx="5034">
                <c:v>5034</c:v>
              </c:pt>
              <c:pt idx="5035">
                <c:v>5035</c:v>
              </c:pt>
              <c:pt idx="5036">
                <c:v>5036</c:v>
              </c:pt>
              <c:pt idx="5037">
                <c:v>5037</c:v>
              </c:pt>
              <c:pt idx="5038">
                <c:v>5038</c:v>
              </c:pt>
              <c:pt idx="5039">
                <c:v>5039</c:v>
              </c:pt>
              <c:pt idx="5040">
                <c:v>5040</c:v>
              </c:pt>
              <c:pt idx="5041">
                <c:v>5041</c:v>
              </c:pt>
              <c:pt idx="5042">
                <c:v>5042</c:v>
              </c:pt>
              <c:pt idx="5043">
                <c:v>5043</c:v>
              </c:pt>
              <c:pt idx="5044">
                <c:v>5044</c:v>
              </c:pt>
              <c:pt idx="5045">
                <c:v>5045</c:v>
              </c:pt>
              <c:pt idx="5046">
                <c:v>5046</c:v>
              </c:pt>
              <c:pt idx="5047">
                <c:v>5047</c:v>
              </c:pt>
              <c:pt idx="5048">
                <c:v>5048</c:v>
              </c:pt>
              <c:pt idx="5049">
                <c:v>5049</c:v>
              </c:pt>
              <c:pt idx="5050">
                <c:v>5050</c:v>
              </c:pt>
              <c:pt idx="5051">
                <c:v>5051</c:v>
              </c:pt>
              <c:pt idx="5052">
                <c:v>5052</c:v>
              </c:pt>
              <c:pt idx="5053">
                <c:v>5053</c:v>
              </c:pt>
              <c:pt idx="5054">
                <c:v>5054</c:v>
              </c:pt>
              <c:pt idx="5055">
                <c:v>5055</c:v>
              </c:pt>
              <c:pt idx="5056">
                <c:v>5056</c:v>
              </c:pt>
              <c:pt idx="5057">
                <c:v>5057</c:v>
              </c:pt>
              <c:pt idx="5058">
                <c:v>5058</c:v>
              </c:pt>
              <c:pt idx="5059">
                <c:v>5059</c:v>
              </c:pt>
              <c:pt idx="5060">
                <c:v>5060</c:v>
              </c:pt>
              <c:pt idx="5061">
                <c:v>5061</c:v>
              </c:pt>
              <c:pt idx="5062">
                <c:v>5062</c:v>
              </c:pt>
              <c:pt idx="5063">
                <c:v>5063</c:v>
              </c:pt>
              <c:pt idx="5064">
                <c:v>5064</c:v>
              </c:pt>
              <c:pt idx="5065">
                <c:v>5065</c:v>
              </c:pt>
              <c:pt idx="5066">
                <c:v>5066</c:v>
              </c:pt>
              <c:pt idx="5067">
                <c:v>5067</c:v>
              </c:pt>
              <c:pt idx="5068">
                <c:v>5068</c:v>
              </c:pt>
              <c:pt idx="5069">
                <c:v>5069</c:v>
              </c:pt>
              <c:pt idx="5070">
                <c:v>5070</c:v>
              </c:pt>
              <c:pt idx="5071">
                <c:v>5071</c:v>
              </c:pt>
              <c:pt idx="5072">
                <c:v>5072</c:v>
              </c:pt>
              <c:pt idx="5073">
                <c:v>5073</c:v>
              </c:pt>
              <c:pt idx="5074">
                <c:v>5074</c:v>
              </c:pt>
              <c:pt idx="5075">
                <c:v>5075</c:v>
              </c:pt>
              <c:pt idx="5076">
                <c:v>5076</c:v>
              </c:pt>
              <c:pt idx="5077">
                <c:v>5077</c:v>
              </c:pt>
              <c:pt idx="5078">
                <c:v>5078</c:v>
              </c:pt>
              <c:pt idx="5079">
                <c:v>5079</c:v>
              </c:pt>
              <c:pt idx="5080">
                <c:v>5080</c:v>
              </c:pt>
              <c:pt idx="5081">
                <c:v>5081</c:v>
              </c:pt>
              <c:pt idx="5082">
                <c:v>5082</c:v>
              </c:pt>
              <c:pt idx="5083">
                <c:v>5083</c:v>
              </c:pt>
              <c:pt idx="5084">
                <c:v>5084</c:v>
              </c:pt>
              <c:pt idx="5085">
                <c:v>5085</c:v>
              </c:pt>
              <c:pt idx="5086">
                <c:v>5086</c:v>
              </c:pt>
              <c:pt idx="5087">
                <c:v>5087</c:v>
              </c:pt>
              <c:pt idx="5088">
                <c:v>5088</c:v>
              </c:pt>
              <c:pt idx="5089">
                <c:v>5089</c:v>
              </c:pt>
              <c:pt idx="5090">
                <c:v>5090</c:v>
              </c:pt>
              <c:pt idx="5091">
                <c:v>5091</c:v>
              </c:pt>
              <c:pt idx="5092">
                <c:v>5092</c:v>
              </c:pt>
              <c:pt idx="5093">
                <c:v>5093</c:v>
              </c:pt>
              <c:pt idx="5094">
                <c:v>5094</c:v>
              </c:pt>
              <c:pt idx="5095">
                <c:v>5095</c:v>
              </c:pt>
              <c:pt idx="5096">
                <c:v>5096</c:v>
              </c:pt>
              <c:pt idx="5097">
                <c:v>5097</c:v>
              </c:pt>
              <c:pt idx="5098">
                <c:v>5098</c:v>
              </c:pt>
              <c:pt idx="5099">
                <c:v>5099</c:v>
              </c:pt>
              <c:pt idx="5100">
                <c:v>5100</c:v>
              </c:pt>
              <c:pt idx="5101">
                <c:v>5101</c:v>
              </c:pt>
              <c:pt idx="5102">
                <c:v>5102</c:v>
              </c:pt>
              <c:pt idx="5103">
                <c:v>5103</c:v>
              </c:pt>
              <c:pt idx="5104">
                <c:v>5104</c:v>
              </c:pt>
              <c:pt idx="5105">
                <c:v>5105</c:v>
              </c:pt>
              <c:pt idx="5106">
                <c:v>5106</c:v>
              </c:pt>
              <c:pt idx="5107">
                <c:v>5107</c:v>
              </c:pt>
              <c:pt idx="5108">
                <c:v>5108</c:v>
              </c:pt>
              <c:pt idx="5109">
                <c:v>5109</c:v>
              </c:pt>
              <c:pt idx="5110">
                <c:v>5110</c:v>
              </c:pt>
              <c:pt idx="5111">
                <c:v>5111</c:v>
              </c:pt>
              <c:pt idx="5112">
                <c:v>5112</c:v>
              </c:pt>
              <c:pt idx="5113">
                <c:v>5113</c:v>
              </c:pt>
              <c:pt idx="5114">
                <c:v>5114</c:v>
              </c:pt>
              <c:pt idx="5115">
                <c:v>5115</c:v>
              </c:pt>
              <c:pt idx="5116">
                <c:v>5116</c:v>
              </c:pt>
              <c:pt idx="5117">
                <c:v>5117</c:v>
              </c:pt>
              <c:pt idx="5118">
                <c:v>5118</c:v>
              </c:pt>
              <c:pt idx="5119">
                <c:v>5119</c:v>
              </c:pt>
              <c:pt idx="5120">
                <c:v>5120</c:v>
              </c:pt>
              <c:pt idx="5121">
                <c:v>5121</c:v>
              </c:pt>
              <c:pt idx="5122">
                <c:v>5122</c:v>
              </c:pt>
              <c:pt idx="5123">
                <c:v>5123</c:v>
              </c:pt>
              <c:pt idx="5124">
                <c:v>5124</c:v>
              </c:pt>
              <c:pt idx="5125">
                <c:v>5125</c:v>
              </c:pt>
              <c:pt idx="5126">
                <c:v>5126</c:v>
              </c:pt>
              <c:pt idx="5127">
                <c:v>5127</c:v>
              </c:pt>
              <c:pt idx="5128">
                <c:v>5128</c:v>
              </c:pt>
              <c:pt idx="5129">
                <c:v>5129</c:v>
              </c:pt>
              <c:pt idx="5130">
                <c:v>5130</c:v>
              </c:pt>
              <c:pt idx="5131">
                <c:v>5131</c:v>
              </c:pt>
              <c:pt idx="5132">
                <c:v>5132</c:v>
              </c:pt>
              <c:pt idx="5133">
                <c:v>5133</c:v>
              </c:pt>
              <c:pt idx="5134">
                <c:v>5134</c:v>
              </c:pt>
              <c:pt idx="5135">
                <c:v>5135</c:v>
              </c:pt>
              <c:pt idx="5136">
                <c:v>5136</c:v>
              </c:pt>
              <c:pt idx="5137">
                <c:v>5137</c:v>
              </c:pt>
              <c:pt idx="5138">
                <c:v>5138</c:v>
              </c:pt>
              <c:pt idx="5139">
                <c:v>5139</c:v>
              </c:pt>
              <c:pt idx="5140">
                <c:v>5140</c:v>
              </c:pt>
              <c:pt idx="5141">
                <c:v>5141</c:v>
              </c:pt>
              <c:pt idx="5142">
                <c:v>5142</c:v>
              </c:pt>
              <c:pt idx="5143">
                <c:v>5143</c:v>
              </c:pt>
              <c:pt idx="5144">
                <c:v>5144</c:v>
              </c:pt>
              <c:pt idx="5145">
                <c:v>5145</c:v>
              </c:pt>
              <c:pt idx="5146">
                <c:v>5146</c:v>
              </c:pt>
              <c:pt idx="5147">
                <c:v>5147</c:v>
              </c:pt>
              <c:pt idx="5148">
                <c:v>5148</c:v>
              </c:pt>
              <c:pt idx="5149">
                <c:v>5149</c:v>
              </c:pt>
              <c:pt idx="5150">
                <c:v>5150</c:v>
              </c:pt>
              <c:pt idx="5151">
                <c:v>5151</c:v>
              </c:pt>
              <c:pt idx="5152">
                <c:v>5152</c:v>
              </c:pt>
              <c:pt idx="5153">
                <c:v>5153</c:v>
              </c:pt>
              <c:pt idx="5154">
                <c:v>5154</c:v>
              </c:pt>
              <c:pt idx="5155">
                <c:v>5155</c:v>
              </c:pt>
              <c:pt idx="5156">
                <c:v>5156</c:v>
              </c:pt>
              <c:pt idx="5157">
                <c:v>5157</c:v>
              </c:pt>
              <c:pt idx="5158">
                <c:v>5158</c:v>
              </c:pt>
              <c:pt idx="5159">
                <c:v>5159</c:v>
              </c:pt>
              <c:pt idx="5160">
                <c:v>5160</c:v>
              </c:pt>
              <c:pt idx="5161">
                <c:v>5161</c:v>
              </c:pt>
              <c:pt idx="5162">
                <c:v>5162</c:v>
              </c:pt>
              <c:pt idx="5163">
                <c:v>5163</c:v>
              </c:pt>
              <c:pt idx="5164">
                <c:v>5164</c:v>
              </c:pt>
              <c:pt idx="5165">
                <c:v>5165</c:v>
              </c:pt>
              <c:pt idx="5166">
                <c:v>5166</c:v>
              </c:pt>
              <c:pt idx="5167">
                <c:v>5167</c:v>
              </c:pt>
              <c:pt idx="5168">
                <c:v>5168</c:v>
              </c:pt>
              <c:pt idx="5169">
                <c:v>5169</c:v>
              </c:pt>
              <c:pt idx="5170">
                <c:v>5170</c:v>
              </c:pt>
              <c:pt idx="5171">
                <c:v>5171</c:v>
              </c:pt>
              <c:pt idx="5172">
                <c:v>5172</c:v>
              </c:pt>
              <c:pt idx="5173">
                <c:v>5173</c:v>
              </c:pt>
              <c:pt idx="5174">
                <c:v>5174</c:v>
              </c:pt>
              <c:pt idx="5175">
                <c:v>5175</c:v>
              </c:pt>
              <c:pt idx="5176">
                <c:v>5176</c:v>
              </c:pt>
              <c:pt idx="5177">
                <c:v>5177</c:v>
              </c:pt>
              <c:pt idx="5178">
                <c:v>5178</c:v>
              </c:pt>
              <c:pt idx="5179">
                <c:v>5179</c:v>
              </c:pt>
              <c:pt idx="5180">
                <c:v>5180</c:v>
              </c:pt>
              <c:pt idx="5181">
                <c:v>5181</c:v>
              </c:pt>
              <c:pt idx="5182">
                <c:v>5182</c:v>
              </c:pt>
              <c:pt idx="5183">
                <c:v>5183</c:v>
              </c:pt>
              <c:pt idx="5184">
                <c:v>5184</c:v>
              </c:pt>
              <c:pt idx="5185">
                <c:v>5185</c:v>
              </c:pt>
              <c:pt idx="5186">
                <c:v>5186</c:v>
              </c:pt>
              <c:pt idx="5187">
                <c:v>5187</c:v>
              </c:pt>
              <c:pt idx="5188">
                <c:v>5188</c:v>
              </c:pt>
              <c:pt idx="5189">
                <c:v>5189</c:v>
              </c:pt>
              <c:pt idx="5190">
                <c:v>5190</c:v>
              </c:pt>
              <c:pt idx="5191">
                <c:v>5191</c:v>
              </c:pt>
              <c:pt idx="5192">
                <c:v>5192</c:v>
              </c:pt>
              <c:pt idx="5193">
                <c:v>5193</c:v>
              </c:pt>
              <c:pt idx="5194">
                <c:v>5194</c:v>
              </c:pt>
              <c:pt idx="5195">
                <c:v>5195</c:v>
              </c:pt>
              <c:pt idx="5196">
                <c:v>5196</c:v>
              </c:pt>
              <c:pt idx="5197">
                <c:v>5197</c:v>
              </c:pt>
              <c:pt idx="5198">
                <c:v>5198</c:v>
              </c:pt>
              <c:pt idx="5199">
                <c:v>5199</c:v>
              </c:pt>
              <c:pt idx="5200">
                <c:v>5200</c:v>
              </c:pt>
              <c:pt idx="5201">
                <c:v>5201</c:v>
              </c:pt>
              <c:pt idx="5202">
                <c:v>5202</c:v>
              </c:pt>
              <c:pt idx="5203">
                <c:v>5203</c:v>
              </c:pt>
              <c:pt idx="5204">
                <c:v>5204</c:v>
              </c:pt>
              <c:pt idx="5205">
                <c:v>5205</c:v>
              </c:pt>
              <c:pt idx="5206">
                <c:v>5206</c:v>
              </c:pt>
              <c:pt idx="5207">
                <c:v>5207</c:v>
              </c:pt>
              <c:pt idx="5208">
                <c:v>5208</c:v>
              </c:pt>
              <c:pt idx="5209">
                <c:v>5209</c:v>
              </c:pt>
              <c:pt idx="5210">
                <c:v>5210</c:v>
              </c:pt>
              <c:pt idx="5211">
                <c:v>5211</c:v>
              </c:pt>
              <c:pt idx="5212">
                <c:v>5212</c:v>
              </c:pt>
              <c:pt idx="5213">
                <c:v>5213</c:v>
              </c:pt>
              <c:pt idx="5214">
                <c:v>5214</c:v>
              </c:pt>
              <c:pt idx="5215">
                <c:v>5215</c:v>
              </c:pt>
              <c:pt idx="5216">
                <c:v>5216</c:v>
              </c:pt>
              <c:pt idx="5217">
                <c:v>5217</c:v>
              </c:pt>
              <c:pt idx="5218">
                <c:v>5218</c:v>
              </c:pt>
              <c:pt idx="5219">
                <c:v>5219</c:v>
              </c:pt>
              <c:pt idx="5220">
                <c:v>5220</c:v>
              </c:pt>
              <c:pt idx="5221">
                <c:v>5221</c:v>
              </c:pt>
              <c:pt idx="5222">
                <c:v>5222</c:v>
              </c:pt>
              <c:pt idx="5223">
                <c:v>5223</c:v>
              </c:pt>
              <c:pt idx="5224">
                <c:v>5224</c:v>
              </c:pt>
              <c:pt idx="5225">
                <c:v>5225</c:v>
              </c:pt>
              <c:pt idx="5226">
                <c:v>5226</c:v>
              </c:pt>
              <c:pt idx="5227">
                <c:v>5227</c:v>
              </c:pt>
              <c:pt idx="5228">
                <c:v>5228</c:v>
              </c:pt>
              <c:pt idx="5229">
                <c:v>5229</c:v>
              </c:pt>
              <c:pt idx="5230">
                <c:v>5230</c:v>
              </c:pt>
              <c:pt idx="5231">
                <c:v>5231</c:v>
              </c:pt>
              <c:pt idx="5232">
                <c:v>5232</c:v>
              </c:pt>
              <c:pt idx="5233">
                <c:v>5233</c:v>
              </c:pt>
              <c:pt idx="5234">
                <c:v>5234</c:v>
              </c:pt>
              <c:pt idx="5235">
                <c:v>5235</c:v>
              </c:pt>
              <c:pt idx="5236">
                <c:v>5236</c:v>
              </c:pt>
              <c:pt idx="5237">
                <c:v>5237</c:v>
              </c:pt>
              <c:pt idx="5238">
                <c:v>5238</c:v>
              </c:pt>
              <c:pt idx="5239">
                <c:v>5239</c:v>
              </c:pt>
              <c:pt idx="5240">
                <c:v>5240</c:v>
              </c:pt>
              <c:pt idx="5241">
                <c:v>5241</c:v>
              </c:pt>
              <c:pt idx="5242">
                <c:v>5242</c:v>
              </c:pt>
              <c:pt idx="5243">
                <c:v>5243</c:v>
              </c:pt>
              <c:pt idx="5244">
                <c:v>5244</c:v>
              </c:pt>
              <c:pt idx="5245">
                <c:v>5245</c:v>
              </c:pt>
              <c:pt idx="5246">
                <c:v>5246</c:v>
              </c:pt>
              <c:pt idx="5247">
                <c:v>5247</c:v>
              </c:pt>
              <c:pt idx="5248">
                <c:v>5248</c:v>
              </c:pt>
              <c:pt idx="5249">
                <c:v>5249</c:v>
              </c:pt>
              <c:pt idx="5250">
                <c:v>5250</c:v>
              </c:pt>
              <c:pt idx="5251">
                <c:v>5251</c:v>
              </c:pt>
              <c:pt idx="5252">
                <c:v>5252</c:v>
              </c:pt>
              <c:pt idx="5253">
                <c:v>5253</c:v>
              </c:pt>
              <c:pt idx="5254">
                <c:v>5254</c:v>
              </c:pt>
              <c:pt idx="5255">
                <c:v>5255</c:v>
              </c:pt>
              <c:pt idx="5256">
                <c:v>5256</c:v>
              </c:pt>
              <c:pt idx="5257">
                <c:v>5257</c:v>
              </c:pt>
              <c:pt idx="5258">
                <c:v>5258</c:v>
              </c:pt>
              <c:pt idx="5259">
                <c:v>5259</c:v>
              </c:pt>
              <c:pt idx="5260">
                <c:v>5260</c:v>
              </c:pt>
              <c:pt idx="5261">
                <c:v>5261</c:v>
              </c:pt>
              <c:pt idx="5262">
                <c:v>5262</c:v>
              </c:pt>
              <c:pt idx="5263">
                <c:v>5263</c:v>
              </c:pt>
              <c:pt idx="5264">
                <c:v>5264</c:v>
              </c:pt>
              <c:pt idx="5265">
                <c:v>5265</c:v>
              </c:pt>
              <c:pt idx="5266">
                <c:v>5266</c:v>
              </c:pt>
              <c:pt idx="5267">
                <c:v>5267</c:v>
              </c:pt>
              <c:pt idx="5268">
                <c:v>5268</c:v>
              </c:pt>
              <c:pt idx="5269">
                <c:v>5269</c:v>
              </c:pt>
              <c:pt idx="5270">
                <c:v>5270</c:v>
              </c:pt>
              <c:pt idx="5271">
                <c:v>5271</c:v>
              </c:pt>
              <c:pt idx="5272">
                <c:v>5272</c:v>
              </c:pt>
              <c:pt idx="5273">
                <c:v>5273</c:v>
              </c:pt>
              <c:pt idx="5274">
                <c:v>5274</c:v>
              </c:pt>
              <c:pt idx="5275">
                <c:v>5275</c:v>
              </c:pt>
              <c:pt idx="5276">
                <c:v>5276</c:v>
              </c:pt>
              <c:pt idx="5277">
                <c:v>5277</c:v>
              </c:pt>
              <c:pt idx="5278">
                <c:v>5278</c:v>
              </c:pt>
              <c:pt idx="5279">
                <c:v>5279</c:v>
              </c:pt>
              <c:pt idx="5280">
                <c:v>5280</c:v>
              </c:pt>
              <c:pt idx="5281">
                <c:v>5281</c:v>
              </c:pt>
              <c:pt idx="5282">
                <c:v>5282</c:v>
              </c:pt>
              <c:pt idx="5283">
                <c:v>5283</c:v>
              </c:pt>
              <c:pt idx="5284">
                <c:v>5284</c:v>
              </c:pt>
              <c:pt idx="5285">
                <c:v>5285</c:v>
              </c:pt>
              <c:pt idx="5286">
                <c:v>5286</c:v>
              </c:pt>
              <c:pt idx="5287">
                <c:v>5287</c:v>
              </c:pt>
              <c:pt idx="5288">
                <c:v>5288</c:v>
              </c:pt>
              <c:pt idx="5289">
                <c:v>5289</c:v>
              </c:pt>
              <c:pt idx="5290">
                <c:v>5290</c:v>
              </c:pt>
              <c:pt idx="5291">
                <c:v>5291</c:v>
              </c:pt>
              <c:pt idx="5292">
                <c:v>5292</c:v>
              </c:pt>
              <c:pt idx="5293">
                <c:v>5293</c:v>
              </c:pt>
              <c:pt idx="5294">
                <c:v>5294</c:v>
              </c:pt>
              <c:pt idx="5295">
                <c:v>5295</c:v>
              </c:pt>
              <c:pt idx="5296">
                <c:v>5296</c:v>
              </c:pt>
              <c:pt idx="5297">
                <c:v>5297</c:v>
              </c:pt>
              <c:pt idx="5298">
                <c:v>5298</c:v>
              </c:pt>
              <c:pt idx="5299">
                <c:v>5299</c:v>
              </c:pt>
              <c:pt idx="5300">
                <c:v>5300</c:v>
              </c:pt>
              <c:pt idx="5301">
                <c:v>5301</c:v>
              </c:pt>
              <c:pt idx="5302">
                <c:v>5302</c:v>
              </c:pt>
              <c:pt idx="5303">
                <c:v>5303</c:v>
              </c:pt>
              <c:pt idx="5304">
                <c:v>5304</c:v>
              </c:pt>
              <c:pt idx="5305">
                <c:v>5305</c:v>
              </c:pt>
              <c:pt idx="5306">
                <c:v>5306</c:v>
              </c:pt>
              <c:pt idx="5307">
                <c:v>5307</c:v>
              </c:pt>
              <c:pt idx="5308">
                <c:v>5308</c:v>
              </c:pt>
              <c:pt idx="5309">
                <c:v>5309</c:v>
              </c:pt>
              <c:pt idx="5310">
                <c:v>5310</c:v>
              </c:pt>
              <c:pt idx="5311">
                <c:v>5311</c:v>
              </c:pt>
              <c:pt idx="5312">
                <c:v>5312</c:v>
              </c:pt>
              <c:pt idx="5313">
                <c:v>5313</c:v>
              </c:pt>
              <c:pt idx="5314">
                <c:v>5314</c:v>
              </c:pt>
              <c:pt idx="5315">
                <c:v>5315</c:v>
              </c:pt>
              <c:pt idx="5316">
                <c:v>5316</c:v>
              </c:pt>
              <c:pt idx="5317">
                <c:v>5317</c:v>
              </c:pt>
              <c:pt idx="5318">
                <c:v>5318</c:v>
              </c:pt>
              <c:pt idx="5319">
                <c:v>5319</c:v>
              </c:pt>
              <c:pt idx="5320">
                <c:v>5320</c:v>
              </c:pt>
              <c:pt idx="5321">
                <c:v>5321</c:v>
              </c:pt>
              <c:pt idx="5322">
                <c:v>5322</c:v>
              </c:pt>
              <c:pt idx="5323">
                <c:v>5323</c:v>
              </c:pt>
              <c:pt idx="5324">
                <c:v>5324</c:v>
              </c:pt>
              <c:pt idx="5325">
                <c:v>5325</c:v>
              </c:pt>
              <c:pt idx="5326">
                <c:v>5326</c:v>
              </c:pt>
              <c:pt idx="5327">
                <c:v>5327</c:v>
              </c:pt>
              <c:pt idx="5328">
                <c:v>5328</c:v>
              </c:pt>
              <c:pt idx="5329">
                <c:v>5329</c:v>
              </c:pt>
              <c:pt idx="5330">
                <c:v>5330</c:v>
              </c:pt>
              <c:pt idx="5331">
                <c:v>5331</c:v>
              </c:pt>
              <c:pt idx="5332">
                <c:v>5332</c:v>
              </c:pt>
              <c:pt idx="5333">
                <c:v>5333</c:v>
              </c:pt>
              <c:pt idx="5334">
                <c:v>5334</c:v>
              </c:pt>
              <c:pt idx="5335">
                <c:v>5335</c:v>
              </c:pt>
              <c:pt idx="5336">
                <c:v>5336</c:v>
              </c:pt>
              <c:pt idx="5337">
                <c:v>5337</c:v>
              </c:pt>
              <c:pt idx="5338">
                <c:v>5338</c:v>
              </c:pt>
              <c:pt idx="5339">
                <c:v>5339</c:v>
              </c:pt>
              <c:pt idx="5340">
                <c:v>5340</c:v>
              </c:pt>
              <c:pt idx="5341">
                <c:v>5341</c:v>
              </c:pt>
              <c:pt idx="5342">
                <c:v>5342</c:v>
              </c:pt>
              <c:pt idx="5343">
                <c:v>5343</c:v>
              </c:pt>
              <c:pt idx="5344">
                <c:v>5344</c:v>
              </c:pt>
              <c:pt idx="5345">
                <c:v>5345</c:v>
              </c:pt>
              <c:pt idx="5346">
                <c:v>5346</c:v>
              </c:pt>
              <c:pt idx="5347">
                <c:v>5347</c:v>
              </c:pt>
              <c:pt idx="5348">
                <c:v>5348</c:v>
              </c:pt>
              <c:pt idx="5349">
                <c:v>5349</c:v>
              </c:pt>
              <c:pt idx="5350">
                <c:v>5350</c:v>
              </c:pt>
              <c:pt idx="5351">
                <c:v>5351</c:v>
              </c:pt>
              <c:pt idx="5352">
                <c:v>5352</c:v>
              </c:pt>
              <c:pt idx="5353">
                <c:v>5353</c:v>
              </c:pt>
              <c:pt idx="5354">
                <c:v>5354</c:v>
              </c:pt>
              <c:pt idx="5355">
                <c:v>5355</c:v>
              </c:pt>
              <c:pt idx="5356">
                <c:v>5356</c:v>
              </c:pt>
              <c:pt idx="5357">
                <c:v>5357</c:v>
              </c:pt>
              <c:pt idx="5358">
                <c:v>5358</c:v>
              </c:pt>
              <c:pt idx="5359">
                <c:v>5359</c:v>
              </c:pt>
              <c:pt idx="5360">
                <c:v>5360</c:v>
              </c:pt>
              <c:pt idx="5361">
                <c:v>5361</c:v>
              </c:pt>
              <c:pt idx="5362">
                <c:v>5362</c:v>
              </c:pt>
              <c:pt idx="5363">
                <c:v>5363</c:v>
              </c:pt>
              <c:pt idx="5364">
                <c:v>5364</c:v>
              </c:pt>
              <c:pt idx="5365">
                <c:v>5365</c:v>
              </c:pt>
              <c:pt idx="5366">
                <c:v>5366</c:v>
              </c:pt>
              <c:pt idx="5367">
                <c:v>5367</c:v>
              </c:pt>
              <c:pt idx="5368">
                <c:v>5368</c:v>
              </c:pt>
              <c:pt idx="5369">
                <c:v>5369</c:v>
              </c:pt>
              <c:pt idx="5370">
                <c:v>5370</c:v>
              </c:pt>
              <c:pt idx="5371">
                <c:v>5371</c:v>
              </c:pt>
              <c:pt idx="5372">
                <c:v>5372</c:v>
              </c:pt>
              <c:pt idx="5373">
                <c:v>5373</c:v>
              </c:pt>
              <c:pt idx="5374">
                <c:v>5374</c:v>
              </c:pt>
              <c:pt idx="5375">
                <c:v>5375</c:v>
              </c:pt>
              <c:pt idx="5376">
                <c:v>5376</c:v>
              </c:pt>
              <c:pt idx="5377">
                <c:v>5377</c:v>
              </c:pt>
              <c:pt idx="5378">
                <c:v>5378</c:v>
              </c:pt>
              <c:pt idx="5379">
                <c:v>5379</c:v>
              </c:pt>
              <c:pt idx="5380">
                <c:v>5380</c:v>
              </c:pt>
              <c:pt idx="5381">
                <c:v>5381</c:v>
              </c:pt>
              <c:pt idx="5382">
                <c:v>5382</c:v>
              </c:pt>
              <c:pt idx="5383">
                <c:v>5383</c:v>
              </c:pt>
              <c:pt idx="5384">
                <c:v>5384</c:v>
              </c:pt>
              <c:pt idx="5385">
                <c:v>5385</c:v>
              </c:pt>
              <c:pt idx="5386">
                <c:v>5386</c:v>
              </c:pt>
              <c:pt idx="5387">
                <c:v>5387</c:v>
              </c:pt>
              <c:pt idx="5388">
                <c:v>5388</c:v>
              </c:pt>
              <c:pt idx="5389">
                <c:v>5389</c:v>
              </c:pt>
              <c:pt idx="5390">
                <c:v>5390</c:v>
              </c:pt>
              <c:pt idx="5391">
                <c:v>5391</c:v>
              </c:pt>
              <c:pt idx="5392">
                <c:v>5392</c:v>
              </c:pt>
              <c:pt idx="5393">
                <c:v>5393</c:v>
              </c:pt>
              <c:pt idx="5394">
                <c:v>5394</c:v>
              </c:pt>
              <c:pt idx="5395">
                <c:v>5395</c:v>
              </c:pt>
              <c:pt idx="5396">
                <c:v>5396</c:v>
              </c:pt>
              <c:pt idx="5397">
                <c:v>5397</c:v>
              </c:pt>
              <c:pt idx="5398">
                <c:v>5398</c:v>
              </c:pt>
              <c:pt idx="5399">
                <c:v>5399</c:v>
              </c:pt>
              <c:pt idx="5400">
                <c:v>5400</c:v>
              </c:pt>
              <c:pt idx="5401">
                <c:v>5401</c:v>
              </c:pt>
              <c:pt idx="5402">
                <c:v>5402</c:v>
              </c:pt>
              <c:pt idx="5403">
                <c:v>5403</c:v>
              </c:pt>
              <c:pt idx="5404">
                <c:v>5404</c:v>
              </c:pt>
              <c:pt idx="5405">
                <c:v>5405</c:v>
              </c:pt>
              <c:pt idx="5406">
                <c:v>5406</c:v>
              </c:pt>
              <c:pt idx="5407">
                <c:v>5407</c:v>
              </c:pt>
              <c:pt idx="5408">
                <c:v>5408</c:v>
              </c:pt>
              <c:pt idx="5409">
                <c:v>5409</c:v>
              </c:pt>
              <c:pt idx="5410">
                <c:v>5410</c:v>
              </c:pt>
              <c:pt idx="5411">
                <c:v>5411</c:v>
              </c:pt>
              <c:pt idx="5412">
                <c:v>5412</c:v>
              </c:pt>
              <c:pt idx="5413">
                <c:v>5413</c:v>
              </c:pt>
              <c:pt idx="5414">
                <c:v>5414</c:v>
              </c:pt>
              <c:pt idx="5415">
                <c:v>5415</c:v>
              </c:pt>
              <c:pt idx="5416">
                <c:v>5416</c:v>
              </c:pt>
              <c:pt idx="5417">
                <c:v>5417</c:v>
              </c:pt>
              <c:pt idx="5418">
                <c:v>5418</c:v>
              </c:pt>
              <c:pt idx="5419">
                <c:v>5419</c:v>
              </c:pt>
              <c:pt idx="5420">
                <c:v>5420</c:v>
              </c:pt>
              <c:pt idx="5421">
                <c:v>5421</c:v>
              </c:pt>
              <c:pt idx="5422">
                <c:v>5422</c:v>
              </c:pt>
              <c:pt idx="5423">
                <c:v>5423</c:v>
              </c:pt>
              <c:pt idx="5424">
                <c:v>5424</c:v>
              </c:pt>
              <c:pt idx="5425">
                <c:v>5425</c:v>
              </c:pt>
              <c:pt idx="5426">
                <c:v>5426</c:v>
              </c:pt>
              <c:pt idx="5427">
                <c:v>5427</c:v>
              </c:pt>
              <c:pt idx="5428">
                <c:v>5428</c:v>
              </c:pt>
              <c:pt idx="5429">
                <c:v>5429</c:v>
              </c:pt>
              <c:pt idx="5430">
                <c:v>5430</c:v>
              </c:pt>
              <c:pt idx="5431">
                <c:v>5431</c:v>
              </c:pt>
              <c:pt idx="5432">
                <c:v>5432</c:v>
              </c:pt>
              <c:pt idx="5433">
                <c:v>5433</c:v>
              </c:pt>
              <c:pt idx="5434">
                <c:v>5434</c:v>
              </c:pt>
              <c:pt idx="5435">
                <c:v>5435</c:v>
              </c:pt>
              <c:pt idx="5436">
                <c:v>5436</c:v>
              </c:pt>
              <c:pt idx="5437">
                <c:v>5437</c:v>
              </c:pt>
              <c:pt idx="5438">
                <c:v>5438</c:v>
              </c:pt>
              <c:pt idx="5439">
                <c:v>5439</c:v>
              </c:pt>
              <c:pt idx="5440">
                <c:v>5440</c:v>
              </c:pt>
              <c:pt idx="5441">
                <c:v>5441</c:v>
              </c:pt>
              <c:pt idx="5442">
                <c:v>5442</c:v>
              </c:pt>
              <c:pt idx="5443">
                <c:v>5443</c:v>
              </c:pt>
              <c:pt idx="5444">
                <c:v>5444</c:v>
              </c:pt>
              <c:pt idx="5445">
                <c:v>5445</c:v>
              </c:pt>
              <c:pt idx="5446">
                <c:v>5446</c:v>
              </c:pt>
              <c:pt idx="5447">
                <c:v>5447</c:v>
              </c:pt>
              <c:pt idx="5448">
                <c:v>5448</c:v>
              </c:pt>
              <c:pt idx="5449">
                <c:v>5449</c:v>
              </c:pt>
              <c:pt idx="5450">
                <c:v>5450</c:v>
              </c:pt>
              <c:pt idx="5451">
                <c:v>5451</c:v>
              </c:pt>
              <c:pt idx="5452">
                <c:v>5452</c:v>
              </c:pt>
              <c:pt idx="5453">
                <c:v>5453</c:v>
              </c:pt>
              <c:pt idx="5454">
                <c:v>5454</c:v>
              </c:pt>
              <c:pt idx="5455">
                <c:v>5455</c:v>
              </c:pt>
              <c:pt idx="5456">
                <c:v>5456</c:v>
              </c:pt>
              <c:pt idx="5457">
                <c:v>5457</c:v>
              </c:pt>
              <c:pt idx="5458">
                <c:v>5458</c:v>
              </c:pt>
              <c:pt idx="5459">
                <c:v>5459</c:v>
              </c:pt>
              <c:pt idx="5460">
                <c:v>5460</c:v>
              </c:pt>
              <c:pt idx="5461">
                <c:v>5461</c:v>
              </c:pt>
              <c:pt idx="5462">
                <c:v>5462</c:v>
              </c:pt>
              <c:pt idx="5463">
                <c:v>5463</c:v>
              </c:pt>
              <c:pt idx="5464">
                <c:v>5464</c:v>
              </c:pt>
              <c:pt idx="5465">
                <c:v>5465</c:v>
              </c:pt>
              <c:pt idx="5466">
                <c:v>5466</c:v>
              </c:pt>
              <c:pt idx="5467">
                <c:v>5467</c:v>
              </c:pt>
              <c:pt idx="5468">
                <c:v>5468</c:v>
              </c:pt>
              <c:pt idx="5469">
                <c:v>5469</c:v>
              </c:pt>
              <c:pt idx="5470">
                <c:v>5470</c:v>
              </c:pt>
              <c:pt idx="5471">
                <c:v>5471</c:v>
              </c:pt>
              <c:pt idx="5472">
                <c:v>5472</c:v>
              </c:pt>
              <c:pt idx="5473">
                <c:v>5473</c:v>
              </c:pt>
              <c:pt idx="5474">
                <c:v>5474</c:v>
              </c:pt>
              <c:pt idx="5475">
                <c:v>5475</c:v>
              </c:pt>
              <c:pt idx="5476">
                <c:v>5476</c:v>
              </c:pt>
              <c:pt idx="5477">
                <c:v>5477</c:v>
              </c:pt>
              <c:pt idx="5478">
                <c:v>5478</c:v>
              </c:pt>
              <c:pt idx="5479">
                <c:v>5479</c:v>
              </c:pt>
              <c:pt idx="5480">
                <c:v>5480</c:v>
              </c:pt>
              <c:pt idx="5481">
                <c:v>5481</c:v>
              </c:pt>
              <c:pt idx="5482">
                <c:v>5482</c:v>
              </c:pt>
              <c:pt idx="5483">
                <c:v>5483</c:v>
              </c:pt>
              <c:pt idx="5484">
                <c:v>5484</c:v>
              </c:pt>
              <c:pt idx="5485">
                <c:v>5485</c:v>
              </c:pt>
              <c:pt idx="5486">
                <c:v>5486</c:v>
              </c:pt>
              <c:pt idx="5487">
                <c:v>5487</c:v>
              </c:pt>
              <c:pt idx="5488">
                <c:v>5488</c:v>
              </c:pt>
              <c:pt idx="5489">
                <c:v>5489</c:v>
              </c:pt>
              <c:pt idx="5490">
                <c:v>5490</c:v>
              </c:pt>
              <c:pt idx="5491">
                <c:v>5491</c:v>
              </c:pt>
              <c:pt idx="5492">
                <c:v>5492</c:v>
              </c:pt>
              <c:pt idx="5493">
                <c:v>5493</c:v>
              </c:pt>
              <c:pt idx="5494">
                <c:v>5494</c:v>
              </c:pt>
              <c:pt idx="5495">
                <c:v>5495</c:v>
              </c:pt>
              <c:pt idx="5496">
                <c:v>5496</c:v>
              </c:pt>
              <c:pt idx="5497">
                <c:v>5497</c:v>
              </c:pt>
              <c:pt idx="5498">
                <c:v>5498</c:v>
              </c:pt>
              <c:pt idx="5499">
                <c:v>5499</c:v>
              </c:pt>
              <c:pt idx="5500">
                <c:v>5500</c:v>
              </c:pt>
              <c:pt idx="5501">
                <c:v>5501</c:v>
              </c:pt>
              <c:pt idx="5502">
                <c:v>5502</c:v>
              </c:pt>
              <c:pt idx="5503">
                <c:v>5503</c:v>
              </c:pt>
              <c:pt idx="5504">
                <c:v>5504</c:v>
              </c:pt>
              <c:pt idx="5505">
                <c:v>5505</c:v>
              </c:pt>
              <c:pt idx="5506">
                <c:v>5506</c:v>
              </c:pt>
              <c:pt idx="5507">
                <c:v>5507</c:v>
              </c:pt>
              <c:pt idx="5508">
                <c:v>5508</c:v>
              </c:pt>
              <c:pt idx="5509">
                <c:v>5509</c:v>
              </c:pt>
              <c:pt idx="5510">
                <c:v>5510</c:v>
              </c:pt>
              <c:pt idx="5511">
                <c:v>5511</c:v>
              </c:pt>
              <c:pt idx="5512">
                <c:v>5512</c:v>
              </c:pt>
              <c:pt idx="5513">
                <c:v>5513</c:v>
              </c:pt>
              <c:pt idx="5514">
                <c:v>5514</c:v>
              </c:pt>
              <c:pt idx="5515">
                <c:v>5515</c:v>
              </c:pt>
              <c:pt idx="5516">
                <c:v>5516</c:v>
              </c:pt>
              <c:pt idx="5517">
                <c:v>5517</c:v>
              </c:pt>
              <c:pt idx="5518">
                <c:v>5518</c:v>
              </c:pt>
              <c:pt idx="5519">
                <c:v>5519</c:v>
              </c:pt>
              <c:pt idx="5520">
                <c:v>5520</c:v>
              </c:pt>
              <c:pt idx="5521">
                <c:v>5521</c:v>
              </c:pt>
              <c:pt idx="5522">
                <c:v>5522</c:v>
              </c:pt>
              <c:pt idx="5523">
                <c:v>5523</c:v>
              </c:pt>
              <c:pt idx="5524">
                <c:v>5524</c:v>
              </c:pt>
              <c:pt idx="5525">
                <c:v>5525</c:v>
              </c:pt>
              <c:pt idx="5526">
                <c:v>5526</c:v>
              </c:pt>
              <c:pt idx="5527">
                <c:v>5527</c:v>
              </c:pt>
              <c:pt idx="5528">
                <c:v>5528</c:v>
              </c:pt>
              <c:pt idx="5529">
                <c:v>5529</c:v>
              </c:pt>
              <c:pt idx="5530">
                <c:v>5530</c:v>
              </c:pt>
              <c:pt idx="5531">
                <c:v>5531</c:v>
              </c:pt>
              <c:pt idx="5532">
                <c:v>5532</c:v>
              </c:pt>
              <c:pt idx="5533">
                <c:v>5533</c:v>
              </c:pt>
              <c:pt idx="5534">
                <c:v>5534</c:v>
              </c:pt>
              <c:pt idx="5535">
                <c:v>5535</c:v>
              </c:pt>
              <c:pt idx="5536">
                <c:v>5536</c:v>
              </c:pt>
              <c:pt idx="5537">
                <c:v>5537</c:v>
              </c:pt>
              <c:pt idx="5538">
                <c:v>5538</c:v>
              </c:pt>
              <c:pt idx="5539">
                <c:v>5539</c:v>
              </c:pt>
              <c:pt idx="5540">
                <c:v>5540</c:v>
              </c:pt>
              <c:pt idx="5541">
                <c:v>5541</c:v>
              </c:pt>
              <c:pt idx="5542">
                <c:v>5542</c:v>
              </c:pt>
              <c:pt idx="5543">
                <c:v>5543</c:v>
              </c:pt>
              <c:pt idx="5544">
                <c:v>5544</c:v>
              </c:pt>
              <c:pt idx="5545">
                <c:v>5545</c:v>
              </c:pt>
              <c:pt idx="5546">
                <c:v>5546</c:v>
              </c:pt>
              <c:pt idx="5547">
                <c:v>5547</c:v>
              </c:pt>
              <c:pt idx="5548">
                <c:v>5548</c:v>
              </c:pt>
              <c:pt idx="5549">
                <c:v>5549</c:v>
              </c:pt>
              <c:pt idx="5550">
                <c:v>5550</c:v>
              </c:pt>
              <c:pt idx="5551">
                <c:v>5551</c:v>
              </c:pt>
              <c:pt idx="5552">
                <c:v>5552</c:v>
              </c:pt>
              <c:pt idx="5553">
                <c:v>5553</c:v>
              </c:pt>
              <c:pt idx="5554">
                <c:v>5554</c:v>
              </c:pt>
              <c:pt idx="5555">
                <c:v>5555</c:v>
              </c:pt>
              <c:pt idx="5556">
                <c:v>5556</c:v>
              </c:pt>
              <c:pt idx="5557">
                <c:v>5557</c:v>
              </c:pt>
              <c:pt idx="5558">
                <c:v>5558</c:v>
              </c:pt>
              <c:pt idx="5559">
                <c:v>5559</c:v>
              </c:pt>
              <c:pt idx="5560">
                <c:v>5560</c:v>
              </c:pt>
              <c:pt idx="5561">
                <c:v>5561</c:v>
              </c:pt>
              <c:pt idx="5562">
                <c:v>5562</c:v>
              </c:pt>
              <c:pt idx="5563">
                <c:v>5563</c:v>
              </c:pt>
              <c:pt idx="5564">
                <c:v>5564</c:v>
              </c:pt>
              <c:pt idx="5565">
                <c:v>5565</c:v>
              </c:pt>
              <c:pt idx="5566">
                <c:v>5566</c:v>
              </c:pt>
              <c:pt idx="5567">
                <c:v>5567</c:v>
              </c:pt>
              <c:pt idx="5568">
                <c:v>5568</c:v>
              </c:pt>
              <c:pt idx="5569">
                <c:v>5569</c:v>
              </c:pt>
              <c:pt idx="5570">
                <c:v>5570</c:v>
              </c:pt>
              <c:pt idx="5571">
                <c:v>5571</c:v>
              </c:pt>
              <c:pt idx="5572">
                <c:v>5572</c:v>
              </c:pt>
              <c:pt idx="5573">
                <c:v>5573</c:v>
              </c:pt>
              <c:pt idx="5574">
                <c:v>5574</c:v>
              </c:pt>
              <c:pt idx="5575">
                <c:v>5575</c:v>
              </c:pt>
              <c:pt idx="5576">
                <c:v>5576</c:v>
              </c:pt>
              <c:pt idx="5577">
                <c:v>5577</c:v>
              </c:pt>
              <c:pt idx="5578">
                <c:v>5578</c:v>
              </c:pt>
              <c:pt idx="5579">
                <c:v>5579</c:v>
              </c:pt>
              <c:pt idx="5580">
                <c:v>5580</c:v>
              </c:pt>
              <c:pt idx="5581">
                <c:v>5581</c:v>
              </c:pt>
              <c:pt idx="5582">
                <c:v>5582</c:v>
              </c:pt>
              <c:pt idx="5583">
                <c:v>5583</c:v>
              </c:pt>
              <c:pt idx="5584">
                <c:v>5584</c:v>
              </c:pt>
              <c:pt idx="5585">
                <c:v>5585</c:v>
              </c:pt>
              <c:pt idx="5586">
                <c:v>5586</c:v>
              </c:pt>
              <c:pt idx="5587">
                <c:v>5587</c:v>
              </c:pt>
              <c:pt idx="5588">
                <c:v>5588</c:v>
              </c:pt>
              <c:pt idx="5589">
                <c:v>5589</c:v>
              </c:pt>
              <c:pt idx="5590">
                <c:v>5590</c:v>
              </c:pt>
              <c:pt idx="5591">
                <c:v>5591</c:v>
              </c:pt>
              <c:pt idx="5592">
                <c:v>5592</c:v>
              </c:pt>
              <c:pt idx="5593">
                <c:v>5593</c:v>
              </c:pt>
              <c:pt idx="5594">
                <c:v>5594</c:v>
              </c:pt>
              <c:pt idx="5595">
                <c:v>5595</c:v>
              </c:pt>
              <c:pt idx="5596">
                <c:v>5596</c:v>
              </c:pt>
              <c:pt idx="5597">
                <c:v>5597</c:v>
              </c:pt>
              <c:pt idx="5598">
                <c:v>5598</c:v>
              </c:pt>
              <c:pt idx="5599">
                <c:v>5599</c:v>
              </c:pt>
              <c:pt idx="5600">
                <c:v>5600</c:v>
              </c:pt>
              <c:pt idx="5601">
                <c:v>5601</c:v>
              </c:pt>
              <c:pt idx="5602">
                <c:v>5602</c:v>
              </c:pt>
              <c:pt idx="5603">
                <c:v>5603</c:v>
              </c:pt>
              <c:pt idx="5604">
                <c:v>5604</c:v>
              </c:pt>
              <c:pt idx="5605">
                <c:v>5605</c:v>
              </c:pt>
              <c:pt idx="5606">
                <c:v>5606</c:v>
              </c:pt>
              <c:pt idx="5607">
                <c:v>5607</c:v>
              </c:pt>
              <c:pt idx="5608">
                <c:v>5608</c:v>
              </c:pt>
              <c:pt idx="5609">
                <c:v>5609</c:v>
              </c:pt>
              <c:pt idx="5610">
                <c:v>5610</c:v>
              </c:pt>
              <c:pt idx="5611">
                <c:v>5611</c:v>
              </c:pt>
              <c:pt idx="5612">
                <c:v>5612</c:v>
              </c:pt>
              <c:pt idx="5613">
                <c:v>5613</c:v>
              </c:pt>
              <c:pt idx="5614">
                <c:v>5614</c:v>
              </c:pt>
              <c:pt idx="5615">
                <c:v>5615</c:v>
              </c:pt>
              <c:pt idx="5616">
                <c:v>5616</c:v>
              </c:pt>
              <c:pt idx="5617">
                <c:v>5617</c:v>
              </c:pt>
              <c:pt idx="5618">
                <c:v>5618</c:v>
              </c:pt>
              <c:pt idx="5619">
                <c:v>5619</c:v>
              </c:pt>
              <c:pt idx="5620">
                <c:v>5620</c:v>
              </c:pt>
              <c:pt idx="5621">
                <c:v>5621</c:v>
              </c:pt>
              <c:pt idx="5622">
                <c:v>5622</c:v>
              </c:pt>
              <c:pt idx="5623">
                <c:v>5623</c:v>
              </c:pt>
              <c:pt idx="5624">
                <c:v>5624</c:v>
              </c:pt>
              <c:pt idx="5625">
                <c:v>5625</c:v>
              </c:pt>
              <c:pt idx="5626">
                <c:v>5626</c:v>
              </c:pt>
              <c:pt idx="5627">
                <c:v>5627</c:v>
              </c:pt>
              <c:pt idx="5628">
                <c:v>5628</c:v>
              </c:pt>
              <c:pt idx="5629">
                <c:v>5629</c:v>
              </c:pt>
              <c:pt idx="5630">
                <c:v>5630</c:v>
              </c:pt>
              <c:pt idx="5631">
                <c:v>5631</c:v>
              </c:pt>
              <c:pt idx="5632">
                <c:v>5632</c:v>
              </c:pt>
              <c:pt idx="5633">
                <c:v>5633</c:v>
              </c:pt>
              <c:pt idx="5634">
                <c:v>5634</c:v>
              </c:pt>
              <c:pt idx="5635">
                <c:v>5635</c:v>
              </c:pt>
              <c:pt idx="5636">
                <c:v>5636</c:v>
              </c:pt>
              <c:pt idx="5637">
                <c:v>5637</c:v>
              </c:pt>
              <c:pt idx="5638">
                <c:v>5638</c:v>
              </c:pt>
              <c:pt idx="5639">
                <c:v>5639</c:v>
              </c:pt>
              <c:pt idx="5640">
                <c:v>5640</c:v>
              </c:pt>
              <c:pt idx="5641">
                <c:v>5641</c:v>
              </c:pt>
              <c:pt idx="5642">
                <c:v>5642</c:v>
              </c:pt>
              <c:pt idx="5643">
                <c:v>5643</c:v>
              </c:pt>
              <c:pt idx="5644">
                <c:v>5644</c:v>
              </c:pt>
              <c:pt idx="5645">
                <c:v>5645</c:v>
              </c:pt>
              <c:pt idx="5646">
                <c:v>5646</c:v>
              </c:pt>
              <c:pt idx="5647">
                <c:v>5647</c:v>
              </c:pt>
              <c:pt idx="5648">
                <c:v>5648</c:v>
              </c:pt>
              <c:pt idx="5649">
                <c:v>5649</c:v>
              </c:pt>
              <c:pt idx="5650">
                <c:v>5650</c:v>
              </c:pt>
              <c:pt idx="5651">
                <c:v>5651</c:v>
              </c:pt>
              <c:pt idx="5652">
                <c:v>5652</c:v>
              </c:pt>
              <c:pt idx="5653">
                <c:v>5653</c:v>
              </c:pt>
              <c:pt idx="5654">
                <c:v>5654</c:v>
              </c:pt>
              <c:pt idx="5655">
                <c:v>5655</c:v>
              </c:pt>
              <c:pt idx="5656">
                <c:v>5656</c:v>
              </c:pt>
              <c:pt idx="5657">
                <c:v>5657</c:v>
              </c:pt>
              <c:pt idx="5658">
                <c:v>5658</c:v>
              </c:pt>
              <c:pt idx="5659">
                <c:v>5659</c:v>
              </c:pt>
              <c:pt idx="5660">
                <c:v>5660</c:v>
              </c:pt>
              <c:pt idx="5661">
                <c:v>5661</c:v>
              </c:pt>
              <c:pt idx="5662">
                <c:v>5662</c:v>
              </c:pt>
              <c:pt idx="5663">
                <c:v>5663</c:v>
              </c:pt>
              <c:pt idx="5664">
                <c:v>5664</c:v>
              </c:pt>
              <c:pt idx="5665">
                <c:v>5665</c:v>
              </c:pt>
              <c:pt idx="5666">
                <c:v>5666</c:v>
              </c:pt>
              <c:pt idx="5667">
                <c:v>5667</c:v>
              </c:pt>
              <c:pt idx="5668">
                <c:v>5668</c:v>
              </c:pt>
              <c:pt idx="5669">
                <c:v>5669</c:v>
              </c:pt>
              <c:pt idx="5670">
                <c:v>5670</c:v>
              </c:pt>
              <c:pt idx="5671">
                <c:v>5671</c:v>
              </c:pt>
              <c:pt idx="5672">
                <c:v>5672</c:v>
              </c:pt>
              <c:pt idx="5673">
                <c:v>5673</c:v>
              </c:pt>
              <c:pt idx="5674">
                <c:v>5674</c:v>
              </c:pt>
              <c:pt idx="5675">
                <c:v>5675</c:v>
              </c:pt>
              <c:pt idx="5676">
                <c:v>5676</c:v>
              </c:pt>
              <c:pt idx="5677">
                <c:v>5677</c:v>
              </c:pt>
              <c:pt idx="5678">
                <c:v>5678</c:v>
              </c:pt>
              <c:pt idx="5679">
                <c:v>5679</c:v>
              </c:pt>
              <c:pt idx="5680">
                <c:v>5680</c:v>
              </c:pt>
              <c:pt idx="5681">
                <c:v>5681</c:v>
              </c:pt>
              <c:pt idx="5682">
                <c:v>5682</c:v>
              </c:pt>
              <c:pt idx="5683">
                <c:v>5683</c:v>
              </c:pt>
              <c:pt idx="5684">
                <c:v>5684</c:v>
              </c:pt>
              <c:pt idx="5685">
                <c:v>5685</c:v>
              </c:pt>
              <c:pt idx="5686">
                <c:v>5686</c:v>
              </c:pt>
              <c:pt idx="5687">
                <c:v>5687</c:v>
              </c:pt>
              <c:pt idx="5688">
                <c:v>5688</c:v>
              </c:pt>
              <c:pt idx="5689">
                <c:v>5689</c:v>
              </c:pt>
              <c:pt idx="5690">
                <c:v>5690</c:v>
              </c:pt>
              <c:pt idx="5691">
                <c:v>5691</c:v>
              </c:pt>
              <c:pt idx="5692">
                <c:v>5692</c:v>
              </c:pt>
              <c:pt idx="5693">
                <c:v>5693</c:v>
              </c:pt>
              <c:pt idx="5694">
                <c:v>5694</c:v>
              </c:pt>
              <c:pt idx="5695">
                <c:v>5695</c:v>
              </c:pt>
              <c:pt idx="5696">
                <c:v>5696</c:v>
              </c:pt>
              <c:pt idx="5697">
                <c:v>5697</c:v>
              </c:pt>
              <c:pt idx="5698">
                <c:v>5698</c:v>
              </c:pt>
              <c:pt idx="5699">
                <c:v>5699</c:v>
              </c:pt>
              <c:pt idx="5700">
                <c:v>5700</c:v>
              </c:pt>
              <c:pt idx="5701">
                <c:v>5701</c:v>
              </c:pt>
              <c:pt idx="5702">
                <c:v>5702</c:v>
              </c:pt>
              <c:pt idx="5703">
                <c:v>5703</c:v>
              </c:pt>
              <c:pt idx="5704">
                <c:v>5704</c:v>
              </c:pt>
              <c:pt idx="5705">
                <c:v>5705</c:v>
              </c:pt>
              <c:pt idx="5706">
                <c:v>5706</c:v>
              </c:pt>
              <c:pt idx="5707">
                <c:v>5707</c:v>
              </c:pt>
              <c:pt idx="5708">
                <c:v>5708</c:v>
              </c:pt>
              <c:pt idx="5709">
                <c:v>5709</c:v>
              </c:pt>
              <c:pt idx="5710">
                <c:v>5710</c:v>
              </c:pt>
              <c:pt idx="5711">
                <c:v>5711</c:v>
              </c:pt>
              <c:pt idx="5712">
                <c:v>5712</c:v>
              </c:pt>
              <c:pt idx="5713">
                <c:v>5713</c:v>
              </c:pt>
              <c:pt idx="5714">
                <c:v>5714</c:v>
              </c:pt>
              <c:pt idx="5715">
                <c:v>5715</c:v>
              </c:pt>
              <c:pt idx="5716">
                <c:v>5716</c:v>
              </c:pt>
              <c:pt idx="5717">
                <c:v>5717</c:v>
              </c:pt>
              <c:pt idx="5718">
                <c:v>5718</c:v>
              </c:pt>
              <c:pt idx="5719">
                <c:v>5719</c:v>
              </c:pt>
              <c:pt idx="5720">
                <c:v>5720</c:v>
              </c:pt>
              <c:pt idx="5721">
                <c:v>5721</c:v>
              </c:pt>
              <c:pt idx="5722">
                <c:v>5722</c:v>
              </c:pt>
              <c:pt idx="5723">
                <c:v>5723</c:v>
              </c:pt>
              <c:pt idx="5724">
                <c:v>5724</c:v>
              </c:pt>
              <c:pt idx="5725">
                <c:v>5725</c:v>
              </c:pt>
              <c:pt idx="5726">
                <c:v>5726</c:v>
              </c:pt>
              <c:pt idx="5727">
                <c:v>5727</c:v>
              </c:pt>
              <c:pt idx="5728">
                <c:v>5728</c:v>
              </c:pt>
              <c:pt idx="5729">
                <c:v>5729</c:v>
              </c:pt>
              <c:pt idx="5730">
                <c:v>5730</c:v>
              </c:pt>
              <c:pt idx="5731">
                <c:v>5731</c:v>
              </c:pt>
              <c:pt idx="5732">
                <c:v>5732</c:v>
              </c:pt>
              <c:pt idx="5733">
                <c:v>5733</c:v>
              </c:pt>
              <c:pt idx="5734">
                <c:v>5734</c:v>
              </c:pt>
              <c:pt idx="5735">
                <c:v>5735</c:v>
              </c:pt>
              <c:pt idx="5736">
                <c:v>5736</c:v>
              </c:pt>
              <c:pt idx="5737">
                <c:v>5737</c:v>
              </c:pt>
              <c:pt idx="5738">
                <c:v>5738</c:v>
              </c:pt>
              <c:pt idx="5739">
                <c:v>5739</c:v>
              </c:pt>
              <c:pt idx="5740">
                <c:v>5740</c:v>
              </c:pt>
              <c:pt idx="5741">
                <c:v>5741</c:v>
              </c:pt>
              <c:pt idx="5742">
                <c:v>5742</c:v>
              </c:pt>
              <c:pt idx="5743">
                <c:v>5743</c:v>
              </c:pt>
              <c:pt idx="5744">
                <c:v>5744</c:v>
              </c:pt>
              <c:pt idx="5745">
                <c:v>5745</c:v>
              </c:pt>
              <c:pt idx="5746">
                <c:v>5746</c:v>
              </c:pt>
              <c:pt idx="5747">
                <c:v>5747</c:v>
              </c:pt>
              <c:pt idx="5748">
                <c:v>5748</c:v>
              </c:pt>
              <c:pt idx="5749">
                <c:v>5749</c:v>
              </c:pt>
              <c:pt idx="5750">
                <c:v>5750</c:v>
              </c:pt>
              <c:pt idx="5751">
                <c:v>5751</c:v>
              </c:pt>
              <c:pt idx="5752">
                <c:v>5752</c:v>
              </c:pt>
              <c:pt idx="5753">
                <c:v>5753</c:v>
              </c:pt>
              <c:pt idx="5754">
                <c:v>5754</c:v>
              </c:pt>
              <c:pt idx="5755">
                <c:v>5755</c:v>
              </c:pt>
              <c:pt idx="5756">
                <c:v>5756</c:v>
              </c:pt>
              <c:pt idx="5757">
                <c:v>5757</c:v>
              </c:pt>
              <c:pt idx="5758">
                <c:v>5758</c:v>
              </c:pt>
              <c:pt idx="5759">
                <c:v>5759</c:v>
              </c:pt>
              <c:pt idx="5760">
                <c:v>5760</c:v>
              </c:pt>
              <c:pt idx="5761">
                <c:v>5761</c:v>
              </c:pt>
              <c:pt idx="5762">
                <c:v>5762</c:v>
              </c:pt>
              <c:pt idx="5763">
                <c:v>5763</c:v>
              </c:pt>
              <c:pt idx="5764">
                <c:v>5764</c:v>
              </c:pt>
              <c:pt idx="5765">
                <c:v>5765</c:v>
              </c:pt>
              <c:pt idx="5766">
                <c:v>5766</c:v>
              </c:pt>
              <c:pt idx="5767">
                <c:v>5767</c:v>
              </c:pt>
              <c:pt idx="5768">
                <c:v>5768</c:v>
              </c:pt>
              <c:pt idx="5769">
                <c:v>5769</c:v>
              </c:pt>
              <c:pt idx="5770">
                <c:v>5770</c:v>
              </c:pt>
              <c:pt idx="5771">
                <c:v>5771</c:v>
              </c:pt>
              <c:pt idx="5772">
                <c:v>5772</c:v>
              </c:pt>
              <c:pt idx="5773">
                <c:v>5773</c:v>
              </c:pt>
              <c:pt idx="5774">
                <c:v>5774</c:v>
              </c:pt>
              <c:pt idx="5775">
                <c:v>5775</c:v>
              </c:pt>
              <c:pt idx="5776">
                <c:v>5776</c:v>
              </c:pt>
              <c:pt idx="5777">
                <c:v>5777</c:v>
              </c:pt>
              <c:pt idx="5778">
                <c:v>5778</c:v>
              </c:pt>
              <c:pt idx="5779">
                <c:v>5779</c:v>
              </c:pt>
              <c:pt idx="5780">
                <c:v>5780</c:v>
              </c:pt>
              <c:pt idx="5781">
                <c:v>5781</c:v>
              </c:pt>
              <c:pt idx="5782">
                <c:v>5782</c:v>
              </c:pt>
              <c:pt idx="5783">
                <c:v>5783</c:v>
              </c:pt>
              <c:pt idx="5784">
                <c:v>5784</c:v>
              </c:pt>
              <c:pt idx="5785">
                <c:v>5785</c:v>
              </c:pt>
              <c:pt idx="5786">
                <c:v>5786</c:v>
              </c:pt>
              <c:pt idx="5787">
                <c:v>5787</c:v>
              </c:pt>
              <c:pt idx="5788">
                <c:v>5788</c:v>
              </c:pt>
              <c:pt idx="5789">
                <c:v>5789</c:v>
              </c:pt>
              <c:pt idx="5790">
                <c:v>5790</c:v>
              </c:pt>
              <c:pt idx="5791">
                <c:v>5791</c:v>
              </c:pt>
              <c:pt idx="5792">
                <c:v>5792</c:v>
              </c:pt>
              <c:pt idx="5793">
                <c:v>5793</c:v>
              </c:pt>
              <c:pt idx="5794">
                <c:v>5794</c:v>
              </c:pt>
              <c:pt idx="5795">
                <c:v>5795</c:v>
              </c:pt>
              <c:pt idx="5796">
                <c:v>5796</c:v>
              </c:pt>
              <c:pt idx="5797">
                <c:v>5797</c:v>
              </c:pt>
              <c:pt idx="5798">
                <c:v>5798</c:v>
              </c:pt>
              <c:pt idx="5799">
                <c:v>5799</c:v>
              </c:pt>
              <c:pt idx="5800">
                <c:v>5800</c:v>
              </c:pt>
              <c:pt idx="5801">
                <c:v>5801</c:v>
              </c:pt>
              <c:pt idx="5802">
                <c:v>5802</c:v>
              </c:pt>
              <c:pt idx="5803">
                <c:v>5803</c:v>
              </c:pt>
              <c:pt idx="5804">
                <c:v>5804</c:v>
              </c:pt>
              <c:pt idx="5805">
                <c:v>5805</c:v>
              </c:pt>
              <c:pt idx="5806">
                <c:v>5806</c:v>
              </c:pt>
              <c:pt idx="5807">
                <c:v>5807</c:v>
              </c:pt>
              <c:pt idx="5808">
                <c:v>5808</c:v>
              </c:pt>
              <c:pt idx="5809">
                <c:v>5809</c:v>
              </c:pt>
              <c:pt idx="5810">
                <c:v>5810</c:v>
              </c:pt>
              <c:pt idx="5811">
                <c:v>5811</c:v>
              </c:pt>
              <c:pt idx="5812">
                <c:v>5812</c:v>
              </c:pt>
              <c:pt idx="5813">
                <c:v>5813</c:v>
              </c:pt>
              <c:pt idx="5814">
                <c:v>5814</c:v>
              </c:pt>
              <c:pt idx="5815">
                <c:v>5815</c:v>
              </c:pt>
              <c:pt idx="5816">
                <c:v>5816</c:v>
              </c:pt>
              <c:pt idx="5817">
                <c:v>5817</c:v>
              </c:pt>
              <c:pt idx="5818">
                <c:v>5818</c:v>
              </c:pt>
              <c:pt idx="5819">
                <c:v>5819</c:v>
              </c:pt>
              <c:pt idx="5820">
                <c:v>5820</c:v>
              </c:pt>
              <c:pt idx="5821">
                <c:v>5821</c:v>
              </c:pt>
              <c:pt idx="5822">
                <c:v>5822</c:v>
              </c:pt>
              <c:pt idx="5823">
                <c:v>5823</c:v>
              </c:pt>
              <c:pt idx="5824">
                <c:v>5824</c:v>
              </c:pt>
              <c:pt idx="5825">
                <c:v>5825</c:v>
              </c:pt>
              <c:pt idx="5826">
                <c:v>5826</c:v>
              </c:pt>
              <c:pt idx="5827">
                <c:v>5827</c:v>
              </c:pt>
              <c:pt idx="5828">
                <c:v>5828</c:v>
              </c:pt>
              <c:pt idx="5829">
                <c:v>5829</c:v>
              </c:pt>
              <c:pt idx="5830">
                <c:v>5830</c:v>
              </c:pt>
              <c:pt idx="5831">
                <c:v>5831</c:v>
              </c:pt>
              <c:pt idx="5832">
                <c:v>5832</c:v>
              </c:pt>
              <c:pt idx="5833">
                <c:v>5833</c:v>
              </c:pt>
              <c:pt idx="5834">
                <c:v>5834</c:v>
              </c:pt>
              <c:pt idx="5835">
                <c:v>5835</c:v>
              </c:pt>
              <c:pt idx="5836">
                <c:v>5836</c:v>
              </c:pt>
              <c:pt idx="5837">
                <c:v>5837</c:v>
              </c:pt>
              <c:pt idx="5838">
                <c:v>5838</c:v>
              </c:pt>
              <c:pt idx="5839">
                <c:v>5839</c:v>
              </c:pt>
              <c:pt idx="5840">
                <c:v>5840</c:v>
              </c:pt>
              <c:pt idx="5841">
                <c:v>5841</c:v>
              </c:pt>
              <c:pt idx="5842">
                <c:v>5842</c:v>
              </c:pt>
              <c:pt idx="5843">
                <c:v>5843</c:v>
              </c:pt>
              <c:pt idx="5844">
                <c:v>5844</c:v>
              </c:pt>
              <c:pt idx="5845">
                <c:v>5845</c:v>
              </c:pt>
              <c:pt idx="5846">
                <c:v>5846</c:v>
              </c:pt>
              <c:pt idx="5847">
                <c:v>5847</c:v>
              </c:pt>
              <c:pt idx="5848">
                <c:v>5848</c:v>
              </c:pt>
              <c:pt idx="5849">
                <c:v>5849</c:v>
              </c:pt>
              <c:pt idx="5850">
                <c:v>5850</c:v>
              </c:pt>
              <c:pt idx="5851">
                <c:v>5851</c:v>
              </c:pt>
              <c:pt idx="5852">
                <c:v>5852</c:v>
              </c:pt>
              <c:pt idx="5853">
                <c:v>5853</c:v>
              </c:pt>
              <c:pt idx="5854">
                <c:v>5854</c:v>
              </c:pt>
              <c:pt idx="5855">
                <c:v>5855</c:v>
              </c:pt>
              <c:pt idx="5856">
                <c:v>5856</c:v>
              </c:pt>
              <c:pt idx="5857">
                <c:v>5857</c:v>
              </c:pt>
              <c:pt idx="5858">
                <c:v>5858</c:v>
              </c:pt>
              <c:pt idx="5859">
                <c:v>5859</c:v>
              </c:pt>
              <c:pt idx="5860">
                <c:v>5860</c:v>
              </c:pt>
              <c:pt idx="5861">
                <c:v>5861</c:v>
              </c:pt>
              <c:pt idx="5862">
                <c:v>5862</c:v>
              </c:pt>
              <c:pt idx="5863">
                <c:v>5863</c:v>
              </c:pt>
              <c:pt idx="5864">
                <c:v>5864</c:v>
              </c:pt>
              <c:pt idx="5865">
                <c:v>5865</c:v>
              </c:pt>
              <c:pt idx="5866">
                <c:v>5866</c:v>
              </c:pt>
              <c:pt idx="5867">
                <c:v>5867</c:v>
              </c:pt>
              <c:pt idx="5868">
                <c:v>5868</c:v>
              </c:pt>
              <c:pt idx="5869">
                <c:v>5869</c:v>
              </c:pt>
              <c:pt idx="5870">
                <c:v>5870</c:v>
              </c:pt>
              <c:pt idx="5871">
                <c:v>5871</c:v>
              </c:pt>
              <c:pt idx="5872">
                <c:v>5872</c:v>
              </c:pt>
              <c:pt idx="5873">
                <c:v>5873</c:v>
              </c:pt>
              <c:pt idx="5874">
                <c:v>5874</c:v>
              </c:pt>
              <c:pt idx="5875">
                <c:v>5875</c:v>
              </c:pt>
              <c:pt idx="5876">
                <c:v>5876</c:v>
              </c:pt>
              <c:pt idx="5877">
                <c:v>5877</c:v>
              </c:pt>
              <c:pt idx="5878">
                <c:v>5878</c:v>
              </c:pt>
              <c:pt idx="5879">
                <c:v>5879</c:v>
              </c:pt>
              <c:pt idx="5880">
                <c:v>5880</c:v>
              </c:pt>
              <c:pt idx="5881">
                <c:v>5881</c:v>
              </c:pt>
              <c:pt idx="5882">
                <c:v>5882</c:v>
              </c:pt>
              <c:pt idx="5883">
                <c:v>5883</c:v>
              </c:pt>
              <c:pt idx="5884">
                <c:v>5884</c:v>
              </c:pt>
              <c:pt idx="5885">
                <c:v>5885</c:v>
              </c:pt>
              <c:pt idx="5886">
                <c:v>5886</c:v>
              </c:pt>
              <c:pt idx="5887">
                <c:v>5887</c:v>
              </c:pt>
              <c:pt idx="5888">
                <c:v>5888</c:v>
              </c:pt>
              <c:pt idx="5889">
                <c:v>5889</c:v>
              </c:pt>
              <c:pt idx="5890">
                <c:v>5890</c:v>
              </c:pt>
              <c:pt idx="5891">
                <c:v>5891</c:v>
              </c:pt>
              <c:pt idx="5892">
                <c:v>5892</c:v>
              </c:pt>
              <c:pt idx="5893">
                <c:v>5893</c:v>
              </c:pt>
              <c:pt idx="5894">
                <c:v>5894</c:v>
              </c:pt>
              <c:pt idx="5895">
                <c:v>5895</c:v>
              </c:pt>
              <c:pt idx="5896">
                <c:v>5896</c:v>
              </c:pt>
              <c:pt idx="5897">
                <c:v>5897</c:v>
              </c:pt>
              <c:pt idx="5898">
                <c:v>5898</c:v>
              </c:pt>
              <c:pt idx="5899">
                <c:v>5899</c:v>
              </c:pt>
              <c:pt idx="5900">
                <c:v>5900</c:v>
              </c:pt>
              <c:pt idx="5901">
                <c:v>5901</c:v>
              </c:pt>
              <c:pt idx="5902">
                <c:v>5902</c:v>
              </c:pt>
              <c:pt idx="5903">
                <c:v>5903</c:v>
              </c:pt>
              <c:pt idx="5904">
                <c:v>5904</c:v>
              </c:pt>
              <c:pt idx="5905">
                <c:v>5905</c:v>
              </c:pt>
              <c:pt idx="5906">
                <c:v>5906</c:v>
              </c:pt>
              <c:pt idx="5907">
                <c:v>5907</c:v>
              </c:pt>
              <c:pt idx="5908">
                <c:v>5908</c:v>
              </c:pt>
              <c:pt idx="5909">
                <c:v>5909</c:v>
              </c:pt>
              <c:pt idx="5910">
                <c:v>5910</c:v>
              </c:pt>
              <c:pt idx="5911">
                <c:v>5911</c:v>
              </c:pt>
              <c:pt idx="5912">
                <c:v>5912</c:v>
              </c:pt>
              <c:pt idx="5913">
                <c:v>5913</c:v>
              </c:pt>
              <c:pt idx="5914">
                <c:v>5914</c:v>
              </c:pt>
              <c:pt idx="5915">
                <c:v>5915</c:v>
              </c:pt>
              <c:pt idx="5916">
                <c:v>5916</c:v>
              </c:pt>
              <c:pt idx="5917">
                <c:v>5917</c:v>
              </c:pt>
              <c:pt idx="5918">
                <c:v>5918</c:v>
              </c:pt>
              <c:pt idx="5919">
                <c:v>5919</c:v>
              </c:pt>
              <c:pt idx="5920">
                <c:v>5920</c:v>
              </c:pt>
              <c:pt idx="5921">
                <c:v>5921</c:v>
              </c:pt>
              <c:pt idx="5922">
                <c:v>5922</c:v>
              </c:pt>
              <c:pt idx="5923">
                <c:v>5923</c:v>
              </c:pt>
              <c:pt idx="5924">
                <c:v>5924</c:v>
              </c:pt>
              <c:pt idx="5925">
                <c:v>5925</c:v>
              </c:pt>
              <c:pt idx="5926">
                <c:v>5926</c:v>
              </c:pt>
              <c:pt idx="5927">
                <c:v>5927</c:v>
              </c:pt>
              <c:pt idx="5928">
                <c:v>5928</c:v>
              </c:pt>
              <c:pt idx="5929">
                <c:v>5929</c:v>
              </c:pt>
              <c:pt idx="5930">
                <c:v>5930</c:v>
              </c:pt>
              <c:pt idx="5931">
                <c:v>5931</c:v>
              </c:pt>
              <c:pt idx="5932">
                <c:v>5932</c:v>
              </c:pt>
              <c:pt idx="5933">
                <c:v>5933</c:v>
              </c:pt>
              <c:pt idx="5934">
                <c:v>5934</c:v>
              </c:pt>
              <c:pt idx="5935">
                <c:v>5935</c:v>
              </c:pt>
              <c:pt idx="5936">
                <c:v>5936</c:v>
              </c:pt>
              <c:pt idx="5937">
                <c:v>5937</c:v>
              </c:pt>
              <c:pt idx="5938">
                <c:v>5938</c:v>
              </c:pt>
              <c:pt idx="5939">
                <c:v>5939</c:v>
              </c:pt>
              <c:pt idx="5940">
                <c:v>5940</c:v>
              </c:pt>
              <c:pt idx="5941">
                <c:v>5941</c:v>
              </c:pt>
              <c:pt idx="5942">
                <c:v>5942</c:v>
              </c:pt>
              <c:pt idx="5943">
                <c:v>5943</c:v>
              </c:pt>
              <c:pt idx="5944">
                <c:v>5944</c:v>
              </c:pt>
              <c:pt idx="5945">
                <c:v>5945</c:v>
              </c:pt>
              <c:pt idx="5946">
                <c:v>5946</c:v>
              </c:pt>
              <c:pt idx="5947">
                <c:v>5947</c:v>
              </c:pt>
              <c:pt idx="5948">
                <c:v>5948</c:v>
              </c:pt>
              <c:pt idx="5949">
                <c:v>5949</c:v>
              </c:pt>
              <c:pt idx="5950">
                <c:v>5950</c:v>
              </c:pt>
              <c:pt idx="5951">
                <c:v>5951</c:v>
              </c:pt>
              <c:pt idx="5952">
                <c:v>5952</c:v>
              </c:pt>
              <c:pt idx="5953">
                <c:v>5953</c:v>
              </c:pt>
              <c:pt idx="5954">
                <c:v>5954</c:v>
              </c:pt>
              <c:pt idx="5955">
                <c:v>5955</c:v>
              </c:pt>
              <c:pt idx="5956">
                <c:v>5956</c:v>
              </c:pt>
              <c:pt idx="5957">
                <c:v>5957</c:v>
              </c:pt>
              <c:pt idx="5958">
                <c:v>5958</c:v>
              </c:pt>
              <c:pt idx="5959">
                <c:v>5959</c:v>
              </c:pt>
              <c:pt idx="5960">
                <c:v>5960</c:v>
              </c:pt>
              <c:pt idx="5961">
                <c:v>5961</c:v>
              </c:pt>
              <c:pt idx="5962">
                <c:v>5962</c:v>
              </c:pt>
              <c:pt idx="5963">
                <c:v>5963</c:v>
              </c:pt>
              <c:pt idx="5964">
                <c:v>5964</c:v>
              </c:pt>
              <c:pt idx="5965">
                <c:v>5965</c:v>
              </c:pt>
              <c:pt idx="5966">
                <c:v>5966</c:v>
              </c:pt>
              <c:pt idx="5967">
                <c:v>5967</c:v>
              </c:pt>
              <c:pt idx="5968">
                <c:v>5968</c:v>
              </c:pt>
              <c:pt idx="5969">
                <c:v>5969</c:v>
              </c:pt>
              <c:pt idx="5970">
                <c:v>5970</c:v>
              </c:pt>
              <c:pt idx="5971">
                <c:v>5971</c:v>
              </c:pt>
              <c:pt idx="5972">
                <c:v>5972</c:v>
              </c:pt>
              <c:pt idx="5973">
                <c:v>5973</c:v>
              </c:pt>
              <c:pt idx="5974">
                <c:v>5974</c:v>
              </c:pt>
              <c:pt idx="5975">
                <c:v>5975</c:v>
              </c:pt>
              <c:pt idx="5976">
                <c:v>5976</c:v>
              </c:pt>
              <c:pt idx="5977">
                <c:v>5977</c:v>
              </c:pt>
              <c:pt idx="5978">
                <c:v>5978</c:v>
              </c:pt>
              <c:pt idx="5979">
                <c:v>5979</c:v>
              </c:pt>
              <c:pt idx="5980">
                <c:v>5980</c:v>
              </c:pt>
              <c:pt idx="5981">
                <c:v>5981</c:v>
              </c:pt>
              <c:pt idx="5982">
                <c:v>5982</c:v>
              </c:pt>
              <c:pt idx="5983">
                <c:v>5983</c:v>
              </c:pt>
              <c:pt idx="5984">
                <c:v>5984</c:v>
              </c:pt>
              <c:pt idx="5985">
                <c:v>5985</c:v>
              </c:pt>
              <c:pt idx="5986">
                <c:v>5986</c:v>
              </c:pt>
              <c:pt idx="5987">
                <c:v>5987</c:v>
              </c:pt>
              <c:pt idx="5988">
                <c:v>5988</c:v>
              </c:pt>
              <c:pt idx="5989">
                <c:v>5989</c:v>
              </c:pt>
              <c:pt idx="5990">
                <c:v>5990</c:v>
              </c:pt>
              <c:pt idx="5991">
                <c:v>5991</c:v>
              </c:pt>
              <c:pt idx="5992">
                <c:v>5992</c:v>
              </c:pt>
              <c:pt idx="5993">
                <c:v>5993</c:v>
              </c:pt>
              <c:pt idx="5994">
                <c:v>5994</c:v>
              </c:pt>
              <c:pt idx="5995">
                <c:v>5995</c:v>
              </c:pt>
              <c:pt idx="5996">
                <c:v>5996</c:v>
              </c:pt>
              <c:pt idx="5997">
                <c:v>5997</c:v>
              </c:pt>
              <c:pt idx="5998">
                <c:v>5998</c:v>
              </c:pt>
              <c:pt idx="5999">
                <c:v>5999</c:v>
              </c:pt>
              <c:pt idx="6000">
                <c:v>6000</c:v>
              </c:pt>
              <c:pt idx="6001">
                <c:v>6001</c:v>
              </c:pt>
              <c:pt idx="6002">
                <c:v>6002</c:v>
              </c:pt>
              <c:pt idx="6003">
                <c:v>6003</c:v>
              </c:pt>
              <c:pt idx="6004">
                <c:v>6004</c:v>
              </c:pt>
              <c:pt idx="6005">
                <c:v>6005</c:v>
              </c:pt>
              <c:pt idx="6006">
                <c:v>6006</c:v>
              </c:pt>
              <c:pt idx="6007">
                <c:v>6007</c:v>
              </c:pt>
              <c:pt idx="6008">
                <c:v>6008</c:v>
              </c:pt>
              <c:pt idx="6009">
                <c:v>6009</c:v>
              </c:pt>
              <c:pt idx="6010">
                <c:v>6010</c:v>
              </c:pt>
              <c:pt idx="6011">
                <c:v>6011</c:v>
              </c:pt>
              <c:pt idx="6012">
                <c:v>6012</c:v>
              </c:pt>
              <c:pt idx="6013">
                <c:v>6013</c:v>
              </c:pt>
              <c:pt idx="6014">
                <c:v>6014</c:v>
              </c:pt>
              <c:pt idx="6015">
                <c:v>6015</c:v>
              </c:pt>
              <c:pt idx="6016">
                <c:v>6016</c:v>
              </c:pt>
              <c:pt idx="6017">
                <c:v>6017</c:v>
              </c:pt>
              <c:pt idx="6018">
                <c:v>6018</c:v>
              </c:pt>
              <c:pt idx="6019">
                <c:v>6019</c:v>
              </c:pt>
              <c:pt idx="6020">
                <c:v>6020</c:v>
              </c:pt>
              <c:pt idx="6021">
                <c:v>6021</c:v>
              </c:pt>
              <c:pt idx="6022">
                <c:v>6022</c:v>
              </c:pt>
              <c:pt idx="6023">
                <c:v>6023</c:v>
              </c:pt>
              <c:pt idx="6024">
                <c:v>6024</c:v>
              </c:pt>
              <c:pt idx="6025">
                <c:v>6025</c:v>
              </c:pt>
              <c:pt idx="6026">
                <c:v>6026</c:v>
              </c:pt>
              <c:pt idx="6027">
                <c:v>6027</c:v>
              </c:pt>
              <c:pt idx="6028">
                <c:v>6028</c:v>
              </c:pt>
              <c:pt idx="6029">
                <c:v>6029</c:v>
              </c:pt>
              <c:pt idx="6030">
                <c:v>6030</c:v>
              </c:pt>
              <c:pt idx="6031">
                <c:v>6031</c:v>
              </c:pt>
              <c:pt idx="6032">
                <c:v>6032</c:v>
              </c:pt>
              <c:pt idx="6033">
                <c:v>6033</c:v>
              </c:pt>
              <c:pt idx="6034">
                <c:v>6034</c:v>
              </c:pt>
              <c:pt idx="6035">
                <c:v>6035</c:v>
              </c:pt>
              <c:pt idx="6036">
                <c:v>6036</c:v>
              </c:pt>
              <c:pt idx="6037">
                <c:v>6037</c:v>
              </c:pt>
              <c:pt idx="6038">
                <c:v>6038</c:v>
              </c:pt>
              <c:pt idx="6039">
                <c:v>6039</c:v>
              </c:pt>
              <c:pt idx="6040">
                <c:v>6040</c:v>
              </c:pt>
              <c:pt idx="6041">
                <c:v>6041</c:v>
              </c:pt>
              <c:pt idx="6042">
                <c:v>6042</c:v>
              </c:pt>
              <c:pt idx="6043">
                <c:v>6043</c:v>
              </c:pt>
              <c:pt idx="6044">
                <c:v>6044</c:v>
              </c:pt>
              <c:pt idx="6045">
                <c:v>6045</c:v>
              </c:pt>
              <c:pt idx="6046">
                <c:v>6046</c:v>
              </c:pt>
              <c:pt idx="6047">
                <c:v>6047</c:v>
              </c:pt>
              <c:pt idx="6048">
                <c:v>6048</c:v>
              </c:pt>
              <c:pt idx="6049">
                <c:v>6049</c:v>
              </c:pt>
              <c:pt idx="6050">
                <c:v>6050</c:v>
              </c:pt>
              <c:pt idx="6051">
                <c:v>6051</c:v>
              </c:pt>
              <c:pt idx="6052">
                <c:v>6052</c:v>
              </c:pt>
              <c:pt idx="6053">
                <c:v>6053</c:v>
              </c:pt>
              <c:pt idx="6054">
                <c:v>6054</c:v>
              </c:pt>
              <c:pt idx="6055">
                <c:v>6055</c:v>
              </c:pt>
              <c:pt idx="6056">
                <c:v>6056</c:v>
              </c:pt>
              <c:pt idx="6057">
                <c:v>6057</c:v>
              </c:pt>
              <c:pt idx="6058">
                <c:v>6058</c:v>
              </c:pt>
              <c:pt idx="6059">
                <c:v>6059</c:v>
              </c:pt>
              <c:pt idx="6060">
                <c:v>6060</c:v>
              </c:pt>
              <c:pt idx="6061">
                <c:v>6061</c:v>
              </c:pt>
              <c:pt idx="6062">
                <c:v>6062</c:v>
              </c:pt>
              <c:pt idx="6063">
                <c:v>6063</c:v>
              </c:pt>
              <c:pt idx="6064">
                <c:v>6064</c:v>
              </c:pt>
              <c:pt idx="6065">
                <c:v>6065</c:v>
              </c:pt>
              <c:pt idx="6066">
                <c:v>6066</c:v>
              </c:pt>
              <c:pt idx="6067">
                <c:v>6067</c:v>
              </c:pt>
              <c:pt idx="6068">
                <c:v>6068</c:v>
              </c:pt>
              <c:pt idx="6069">
                <c:v>6069</c:v>
              </c:pt>
              <c:pt idx="6070">
                <c:v>6070</c:v>
              </c:pt>
              <c:pt idx="6071">
                <c:v>6071</c:v>
              </c:pt>
              <c:pt idx="6072">
                <c:v>6072</c:v>
              </c:pt>
              <c:pt idx="6073">
                <c:v>6073</c:v>
              </c:pt>
              <c:pt idx="6074">
                <c:v>6074</c:v>
              </c:pt>
              <c:pt idx="6075">
                <c:v>6075</c:v>
              </c:pt>
              <c:pt idx="6076">
                <c:v>6076</c:v>
              </c:pt>
              <c:pt idx="6077">
                <c:v>6077</c:v>
              </c:pt>
              <c:pt idx="6078">
                <c:v>6078</c:v>
              </c:pt>
              <c:pt idx="6079">
                <c:v>6079</c:v>
              </c:pt>
              <c:pt idx="6080">
                <c:v>6080</c:v>
              </c:pt>
              <c:pt idx="6081">
                <c:v>6081</c:v>
              </c:pt>
              <c:pt idx="6082">
                <c:v>6082</c:v>
              </c:pt>
              <c:pt idx="6083">
                <c:v>6083</c:v>
              </c:pt>
              <c:pt idx="6084">
                <c:v>6084</c:v>
              </c:pt>
              <c:pt idx="6085">
                <c:v>6085</c:v>
              </c:pt>
              <c:pt idx="6086">
                <c:v>6086</c:v>
              </c:pt>
              <c:pt idx="6087">
                <c:v>6087</c:v>
              </c:pt>
              <c:pt idx="6088">
                <c:v>6088</c:v>
              </c:pt>
              <c:pt idx="6089">
                <c:v>6089</c:v>
              </c:pt>
              <c:pt idx="6090">
                <c:v>6090</c:v>
              </c:pt>
              <c:pt idx="6091">
                <c:v>6091</c:v>
              </c:pt>
              <c:pt idx="6092">
                <c:v>6092</c:v>
              </c:pt>
              <c:pt idx="6093">
                <c:v>6093</c:v>
              </c:pt>
              <c:pt idx="6094">
                <c:v>6094</c:v>
              </c:pt>
              <c:pt idx="6095">
                <c:v>6095</c:v>
              </c:pt>
              <c:pt idx="6096">
                <c:v>6096</c:v>
              </c:pt>
              <c:pt idx="6097">
                <c:v>6097</c:v>
              </c:pt>
              <c:pt idx="6098">
                <c:v>6098</c:v>
              </c:pt>
              <c:pt idx="6099">
                <c:v>6099</c:v>
              </c:pt>
              <c:pt idx="6100">
                <c:v>6100</c:v>
              </c:pt>
              <c:pt idx="6101">
                <c:v>6101</c:v>
              </c:pt>
              <c:pt idx="6102">
                <c:v>6102</c:v>
              </c:pt>
              <c:pt idx="6103">
                <c:v>6103</c:v>
              </c:pt>
              <c:pt idx="6104">
                <c:v>6104</c:v>
              </c:pt>
              <c:pt idx="6105">
                <c:v>6105</c:v>
              </c:pt>
              <c:pt idx="6106">
                <c:v>6106</c:v>
              </c:pt>
              <c:pt idx="6107">
                <c:v>6107</c:v>
              </c:pt>
              <c:pt idx="6108">
                <c:v>6108</c:v>
              </c:pt>
              <c:pt idx="6109">
                <c:v>6109</c:v>
              </c:pt>
              <c:pt idx="6110">
                <c:v>6110</c:v>
              </c:pt>
              <c:pt idx="6111">
                <c:v>6111</c:v>
              </c:pt>
              <c:pt idx="6112">
                <c:v>6112</c:v>
              </c:pt>
              <c:pt idx="6113">
                <c:v>6113</c:v>
              </c:pt>
              <c:pt idx="6114">
                <c:v>6114</c:v>
              </c:pt>
              <c:pt idx="6115">
                <c:v>6115</c:v>
              </c:pt>
              <c:pt idx="6116">
                <c:v>6116</c:v>
              </c:pt>
              <c:pt idx="6117">
                <c:v>6117</c:v>
              </c:pt>
              <c:pt idx="6118">
                <c:v>6118</c:v>
              </c:pt>
              <c:pt idx="6119">
                <c:v>6119</c:v>
              </c:pt>
              <c:pt idx="6120">
                <c:v>6120</c:v>
              </c:pt>
              <c:pt idx="6121">
                <c:v>6121</c:v>
              </c:pt>
              <c:pt idx="6122">
                <c:v>6122</c:v>
              </c:pt>
              <c:pt idx="6123">
                <c:v>6123</c:v>
              </c:pt>
              <c:pt idx="6124">
                <c:v>6124</c:v>
              </c:pt>
              <c:pt idx="6125">
                <c:v>6125</c:v>
              </c:pt>
              <c:pt idx="6126">
                <c:v>6126</c:v>
              </c:pt>
              <c:pt idx="6127">
                <c:v>6127</c:v>
              </c:pt>
              <c:pt idx="6128">
                <c:v>6128</c:v>
              </c:pt>
              <c:pt idx="6129">
                <c:v>6129</c:v>
              </c:pt>
              <c:pt idx="6130">
                <c:v>6130</c:v>
              </c:pt>
              <c:pt idx="6131">
                <c:v>6131</c:v>
              </c:pt>
              <c:pt idx="6132">
                <c:v>6132</c:v>
              </c:pt>
              <c:pt idx="6133">
                <c:v>6133</c:v>
              </c:pt>
              <c:pt idx="6134">
                <c:v>6134</c:v>
              </c:pt>
              <c:pt idx="6135">
                <c:v>6135</c:v>
              </c:pt>
              <c:pt idx="6136">
                <c:v>6136</c:v>
              </c:pt>
              <c:pt idx="6137">
                <c:v>6137</c:v>
              </c:pt>
              <c:pt idx="6138">
                <c:v>6138</c:v>
              </c:pt>
              <c:pt idx="6139">
                <c:v>6139</c:v>
              </c:pt>
              <c:pt idx="6140">
                <c:v>6140</c:v>
              </c:pt>
              <c:pt idx="6141">
                <c:v>6141</c:v>
              </c:pt>
              <c:pt idx="6142">
                <c:v>6142</c:v>
              </c:pt>
              <c:pt idx="6143">
                <c:v>6143</c:v>
              </c:pt>
              <c:pt idx="6144">
                <c:v>6144</c:v>
              </c:pt>
              <c:pt idx="6145">
                <c:v>6145</c:v>
              </c:pt>
              <c:pt idx="6146">
                <c:v>6146</c:v>
              </c:pt>
              <c:pt idx="6147">
                <c:v>6147</c:v>
              </c:pt>
              <c:pt idx="6148">
                <c:v>6148</c:v>
              </c:pt>
              <c:pt idx="6149">
                <c:v>6149</c:v>
              </c:pt>
              <c:pt idx="6150">
                <c:v>6150</c:v>
              </c:pt>
              <c:pt idx="6151">
                <c:v>6151</c:v>
              </c:pt>
              <c:pt idx="6152">
                <c:v>6152</c:v>
              </c:pt>
              <c:pt idx="6153">
                <c:v>6153</c:v>
              </c:pt>
              <c:pt idx="6154">
                <c:v>6154</c:v>
              </c:pt>
              <c:pt idx="6155">
                <c:v>6155</c:v>
              </c:pt>
              <c:pt idx="6156">
                <c:v>6156</c:v>
              </c:pt>
              <c:pt idx="6157">
                <c:v>6157</c:v>
              </c:pt>
              <c:pt idx="6158">
                <c:v>6158</c:v>
              </c:pt>
              <c:pt idx="6159">
                <c:v>6159</c:v>
              </c:pt>
              <c:pt idx="6160">
                <c:v>6160</c:v>
              </c:pt>
              <c:pt idx="6161">
                <c:v>6161</c:v>
              </c:pt>
              <c:pt idx="6162">
                <c:v>6162</c:v>
              </c:pt>
              <c:pt idx="6163">
                <c:v>6163</c:v>
              </c:pt>
              <c:pt idx="6164">
                <c:v>6164</c:v>
              </c:pt>
              <c:pt idx="6165">
                <c:v>6165</c:v>
              </c:pt>
              <c:pt idx="6166">
                <c:v>6166</c:v>
              </c:pt>
              <c:pt idx="6167">
                <c:v>6167</c:v>
              </c:pt>
              <c:pt idx="6168">
                <c:v>6168</c:v>
              </c:pt>
              <c:pt idx="6169">
                <c:v>6169</c:v>
              </c:pt>
              <c:pt idx="6170">
                <c:v>6170</c:v>
              </c:pt>
              <c:pt idx="6171">
                <c:v>6171</c:v>
              </c:pt>
              <c:pt idx="6172">
                <c:v>6172</c:v>
              </c:pt>
              <c:pt idx="6173">
                <c:v>6173</c:v>
              </c:pt>
              <c:pt idx="6174">
                <c:v>6174</c:v>
              </c:pt>
              <c:pt idx="6175">
                <c:v>6175</c:v>
              </c:pt>
              <c:pt idx="6176">
                <c:v>6176</c:v>
              </c:pt>
              <c:pt idx="6177">
                <c:v>6177</c:v>
              </c:pt>
              <c:pt idx="6178">
                <c:v>6178</c:v>
              </c:pt>
              <c:pt idx="6179">
                <c:v>6179</c:v>
              </c:pt>
              <c:pt idx="6180">
                <c:v>6180</c:v>
              </c:pt>
              <c:pt idx="6181">
                <c:v>6181</c:v>
              </c:pt>
              <c:pt idx="6182">
                <c:v>6182</c:v>
              </c:pt>
              <c:pt idx="6183">
                <c:v>6183</c:v>
              </c:pt>
              <c:pt idx="6184">
                <c:v>6184</c:v>
              </c:pt>
              <c:pt idx="6185">
                <c:v>6185</c:v>
              </c:pt>
              <c:pt idx="6186">
                <c:v>6186</c:v>
              </c:pt>
              <c:pt idx="6187">
                <c:v>6187</c:v>
              </c:pt>
              <c:pt idx="6188">
                <c:v>6188</c:v>
              </c:pt>
              <c:pt idx="6189">
                <c:v>6189</c:v>
              </c:pt>
              <c:pt idx="6190">
                <c:v>6190</c:v>
              </c:pt>
              <c:pt idx="6191">
                <c:v>6191</c:v>
              </c:pt>
              <c:pt idx="6192">
                <c:v>6192</c:v>
              </c:pt>
              <c:pt idx="6193">
                <c:v>6193</c:v>
              </c:pt>
              <c:pt idx="6194">
                <c:v>6194</c:v>
              </c:pt>
              <c:pt idx="6195">
                <c:v>6195</c:v>
              </c:pt>
              <c:pt idx="6196">
                <c:v>6196</c:v>
              </c:pt>
              <c:pt idx="6197">
                <c:v>6197</c:v>
              </c:pt>
              <c:pt idx="6198">
                <c:v>6198</c:v>
              </c:pt>
              <c:pt idx="6199">
                <c:v>6199</c:v>
              </c:pt>
              <c:pt idx="6200">
                <c:v>6200</c:v>
              </c:pt>
              <c:pt idx="6201">
                <c:v>6201</c:v>
              </c:pt>
              <c:pt idx="6202">
                <c:v>6202</c:v>
              </c:pt>
              <c:pt idx="6203">
                <c:v>6203</c:v>
              </c:pt>
              <c:pt idx="6204">
                <c:v>6204</c:v>
              </c:pt>
              <c:pt idx="6205">
                <c:v>6205</c:v>
              </c:pt>
              <c:pt idx="6206">
                <c:v>6206</c:v>
              </c:pt>
              <c:pt idx="6207">
                <c:v>6207</c:v>
              </c:pt>
              <c:pt idx="6208">
                <c:v>6208</c:v>
              </c:pt>
              <c:pt idx="6209">
                <c:v>6209</c:v>
              </c:pt>
              <c:pt idx="6210">
                <c:v>6210</c:v>
              </c:pt>
              <c:pt idx="6211">
                <c:v>6211</c:v>
              </c:pt>
              <c:pt idx="6212">
                <c:v>6212</c:v>
              </c:pt>
              <c:pt idx="6213">
                <c:v>6213</c:v>
              </c:pt>
              <c:pt idx="6214">
                <c:v>6214</c:v>
              </c:pt>
              <c:pt idx="6215">
                <c:v>6215</c:v>
              </c:pt>
              <c:pt idx="6216">
                <c:v>6216</c:v>
              </c:pt>
              <c:pt idx="6217">
                <c:v>6217</c:v>
              </c:pt>
              <c:pt idx="6218">
                <c:v>6218</c:v>
              </c:pt>
              <c:pt idx="6219">
                <c:v>6219</c:v>
              </c:pt>
              <c:pt idx="6220">
                <c:v>6220</c:v>
              </c:pt>
              <c:pt idx="6221">
                <c:v>6221</c:v>
              </c:pt>
              <c:pt idx="6222">
                <c:v>6222</c:v>
              </c:pt>
              <c:pt idx="6223">
                <c:v>6223</c:v>
              </c:pt>
              <c:pt idx="6224">
                <c:v>6224</c:v>
              </c:pt>
              <c:pt idx="6225">
                <c:v>6225</c:v>
              </c:pt>
              <c:pt idx="6226">
                <c:v>6226</c:v>
              </c:pt>
              <c:pt idx="6227">
                <c:v>6227</c:v>
              </c:pt>
              <c:pt idx="6228">
                <c:v>6228</c:v>
              </c:pt>
              <c:pt idx="6229">
                <c:v>6229</c:v>
              </c:pt>
              <c:pt idx="6230">
                <c:v>6230</c:v>
              </c:pt>
              <c:pt idx="6231">
                <c:v>6231</c:v>
              </c:pt>
              <c:pt idx="6232">
                <c:v>6232</c:v>
              </c:pt>
              <c:pt idx="6233">
                <c:v>6233</c:v>
              </c:pt>
              <c:pt idx="6234">
                <c:v>6234</c:v>
              </c:pt>
              <c:pt idx="6235">
                <c:v>6235</c:v>
              </c:pt>
              <c:pt idx="6236">
                <c:v>6236</c:v>
              </c:pt>
              <c:pt idx="6237">
                <c:v>6237</c:v>
              </c:pt>
              <c:pt idx="6238">
                <c:v>6238</c:v>
              </c:pt>
              <c:pt idx="6239">
                <c:v>6239</c:v>
              </c:pt>
              <c:pt idx="6240">
                <c:v>6240</c:v>
              </c:pt>
              <c:pt idx="6241">
                <c:v>6241</c:v>
              </c:pt>
              <c:pt idx="6242">
                <c:v>6242</c:v>
              </c:pt>
              <c:pt idx="6243">
                <c:v>6243</c:v>
              </c:pt>
              <c:pt idx="6244">
                <c:v>6244</c:v>
              </c:pt>
              <c:pt idx="6245">
                <c:v>6245</c:v>
              </c:pt>
              <c:pt idx="6246">
                <c:v>6246</c:v>
              </c:pt>
              <c:pt idx="6247">
                <c:v>6247</c:v>
              </c:pt>
              <c:pt idx="6248">
                <c:v>6248</c:v>
              </c:pt>
              <c:pt idx="6249">
                <c:v>6249</c:v>
              </c:pt>
              <c:pt idx="6250">
                <c:v>6250</c:v>
              </c:pt>
              <c:pt idx="6251">
                <c:v>6251</c:v>
              </c:pt>
              <c:pt idx="6252">
                <c:v>6252</c:v>
              </c:pt>
              <c:pt idx="6253">
                <c:v>6253</c:v>
              </c:pt>
              <c:pt idx="6254">
                <c:v>6254</c:v>
              </c:pt>
              <c:pt idx="6255">
                <c:v>6255</c:v>
              </c:pt>
              <c:pt idx="6256">
                <c:v>6256</c:v>
              </c:pt>
              <c:pt idx="6257">
                <c:v>6257</c:v>
              </c:pt>
              <c:pt idx="6258">
                <c:v>6258</c:v>
              </c:pt>
              <c:pt idx="6259">
                <c:v>6259</c:v>
              </c:pt>
              <c:pt idx="6260">
                <c:v>6260</c:v>
              </c:pt>
              <c:pt idx="6261">
                <c:v>6261</c:v>
              </c:pt>
              <c:pt idx="6262">
                <c:v>6262</c:v>
              </c:pt>
              <c:pt idx="6263">
                <c:v>6263</c:v>
              </c:pt>
              <c:pt idx="6264">
                <c:v>6264</c:v>
              </c:pt>
              <c:pt idx="6265">
                <c:v>6265</c:v>
              </c:pt>
              <c:pt idx="6266">
                <c:v>6266</c:v>
              </c:pt>
              <c:pt idx="6267">
                <c:v>6267</c:v>
              </c:pt>
              <c:pt idx="6268">
                <c:v>6268</c:v>
              </c:pt>
              <c:pt idx="6269">
                <c:v>6269</c:v>
              </c:pt>
              <c:pt idx="6270">
                <c:v>6270</c:v>
              </c:pt>
              <c:pt idx="6271">
                <c:v>6271</c:v>
              </c:pt>
              <c:pt idx="6272">
                <c:v>6272</c:v>
              </c:pt>
              <c:pt idx="6273">
                <c:v>6273</c:v>
              </c:pt>
              <c:pt idx="6274">
                <c:v>6274</c:v>
              </c:pt>
              <c:pt idx="6275">
                <c:v>6275</c:v>
              </c:pt>
              <c:pt idx="6276">
                <c:v>6276</c:v>
              </c:pt>
              <c:pt idx="6277">
                <c:v>6277</c:v>
              </c:pt>
              <c:pt idx="6278">
                <c:v>6278</c:v>
              </c:pt>
              <c:pt idx="6279">
                <c:v>6279</c:v>
              </c:pt>
              <c:pt idx="6280">
                <c:v>6280</c:v>
              </c:pt>
              <c:pt idx="6281">
                <c:v>6281</c:v>
              </c:pt>
              <c:pt idx="6282">
                <c:v>6282</c:v>
              </c:pt>
              <c:pt idx="6283">
                <c:v>6283</c:v>
              </c:pt>
              <c:pt idx="6284">
                <c:v>6284</c:v>
              </c:pt>
              <c:pt idx="6285">
                <c:v>6285</c:v>
              </c:pt>
              <c:pt idx="6286">
                <c:v>6286</c:v>
              </c:pt>
              <c:pt idx="6287">
                <c:v>6287</c:v>
              </c:pt>
              <c:pt idx="6288">
                <c:v>6288</c:v>
              </c:pt>
              <c:pt idx="6289">
                <c:v>6289</c:v>
              </c:pt>
              <c:pt idx="6290">
                <c:v>6290</c:v>
              </c:pt>
              <c:pt idx="6291">
                <c:v>6291</c:v>
              </c:pt>
              <c:pt idx="6292">
                <c:v>6292</c:v>
              </c:pt>
              <c:pt idx="6293">
                <c:v>6293</c:v>
              </c:pt>
              <c:pt idx="6294">
                <c:v>6294</c:v>
              </c:pt>
              <c:pt idx="6295">
                <c:v>6295</c:v>
              </c:pt>
              <c:pt idx="6296">
                <c:v>6296</c:v>
              </c:pt>
              <c:pt idx="6297">
                <c:v>6297</c:v>
              </c:pt>
              <c:pt idx="6298">
                <c:v>6298</c:v>
              </c:pt>
              <c:pt idx="6299">
                <c:v>6299</c:v>
              </c:pt>
              <c:pt idx="6300">
                <c:v>6300</c:v>
              </c:pt>
              <c:pt idx="6301">
                <c:v>6301</c:v>
              </c:pt>
              <c:pt idx="6302">
                <c:v>6302</c:v>
              </c:pt>
              <c:pt idx="6303">
                <c:v>6303</c:v>
              </c:pt>
              <c:pt idx="6304">
                <c:v>6304</c:v>
              </c:pt>
              <c:pt idx="6305">
                <c:v>6305</c:v>
              </c:pt>
              <c:pt idx="6306">
                <c:v>6306</c:v>
              </c:pt>
              <c:pt idx="6307">
                <c:v>6307</c:v>
              </c:pt>
              <c:pt idx="6308">
                <c:v>6308</c:v>
              </c:pt>
              <c:pt idx="6309">
                <c:v>6309</c:v>
              </c:pt>
              <c:pt idx="6310">
                <c:v>6310</c:v>
              </c:pt>
              <c:pt idx="6311">
                <c:v>6311</c:v>
              </c:pt>
              <c:pt idx="6312">
                <c:v>6312</c:v>
              </c:pt>
              <c:pt idx="6313">
                <c:v>6313</c:v>
              </c:pt>
              <c:pt idx="6314">
                <c:v>6314</c:v>
              </c:pt>
              <c:pt idx="6315">
                <c:v>6315</c:v>
              </c:pt>
              <c:pt idx="6316">
                <c:v>6316</c:v>
              </c:pt>
              <c:pt idx="6317">
                <c:v>6317</c:v>
              </c:pt>
              <c:pt idx="6318">
                <c:v>6318</c:v>
              </c:pt>
              <c:pt idx="6319">
                <c:v>6319</c:v>
              </c:pt>
              <c:pt idx="6320">
                <c:v>6320</c:v>
              </c:pt>
              <c:pt idx="6321">
                <c:v>6321</c:v>
              </c:pt>
              <c:pt idx="6322">
                <c:v>6322</c:v>
              </c:pt>
              <c:pt idx="6323">
                <c:v>6323</c:v>
              </c:pt>
              <c:pt idx="6324">
                <c:v>6324</c:v>
              </c:pt>
              <c:pt idx="6325">
                <c:v>6325</c:v>
              </c:pt>
              <c:pt idx="6326">
                <c:v>6326</c:v>
              </c:pt>
              <c:pt idx="6327">
                <c:v>6327</c:v>
              </c:pt>
              <c:pt idx="6328">
                <c:v>6328</c:v>
              </c:pt>
              <c:pt idx="6329">
                <c:v>6329</c:v>
              </c:pt>
              <c:pt idx="6330">
                <c:v>6330</c:v>
              </c:pt>
              <c:pt idx="6331">
                <c:v>6331</c:v>
              </c:pt>
              <c:pt idx="6332">
                <c:v>6332</c:v>
              </c:pt>
              <c:pt idx="6333">
                <c:v>6333</c:v>
              </c:pt>
              <c:pt idx="6334">
                <c:v>6334</c:v>
              </c:pt>
              <c:pt idx="6335">
                <c:v>6335</c:v>
              </c:pt>
              <c:pt idx="6336">
                <c:v>6336</c:v>
              </c:pt>
              <c:pt idx="6337">
                <c:v>6337</c:v>
              </c:pt>
              <c:pt idx="6338">
                <c:v>6338</c:v>
              </c:pt>
              <c:pt idx="6339">
                <c:v>6339</c:v>
              </c:pt>
              <c:pt idx="6340">
                <c:v>6340</c:v>
              </c:pt>
              <c:pt idx="6341">
                <c:v>6341</c:v>
              </c:pt>
              <c:pt idx="6342">
                <c:v>6342</c:v>
              </c:pt>
              <c:pt idx="6343">
                <c:v>6343</c:v>
              </c:pt>
              <c:pt idx="6344">
                <c:v>6344</c:v>
              </c:pt>
              <c:pt idx="6345">
                <c:v>6345</c:v>
              </c:pt>
              <c:pt idx="6346">
                <c:v>6346</c:v>
              </c:pt>
              <c:pt idx="6347">
                <c:v>6347</c:v>
              </c:pt>
              <c:pt idx="6348">
                <c:v>6348</c:v>
              </c:pt>
              <c:pt idx="6349">
                <c:v>6349</c:v>
              </c:pt>
              <c:pt idx="6350">
                <c:v>6350</c:v>
              </c:pt>
              <c:pt idx="6351">
                <c:v>6351</c:v>
              </c:pt>
              <c:pt idx="6352">
                <c:v>6352</c:v>
              </c:pt>
              <c:pt idx="6353">
                <c:v>6353</c:v>
              </c:pt>
              <c:pt idx="6354">
                <c:v>6354</c:v>
              </c:pt>
              <c:pt idx="6355">
                <c:v>6355</c:v>
              </c:pt>
              <c:pt idx="6356">
                <c:v>6356</c:v>
              </c:pt>
              <c:pt idx="6357">
                <c:v>6357</c:v>
              </c:pt>
              <c:pt idx="6358">
                <c:v>6358</c:v>
              </c:pt>
              <c:pt idx="6359">
                <c:v>6359</c:v>
              </c:pt>
              <c:pt idx="6360">
                <c:v>6360</c:v>
              </c:pt>
              <c:pt idx="6361">
                <c:v>6361</c:v>
              </c:pt>
              <c:pt idx="6362">
                <c:v>6362</c:v>
              </c:pt>
              <c:pt idx="6363">
                <c:v>6363</c:v>
              </c:pt>
              <c:pt idx="6364">
                <c:v>6364</c:v>
              </c:pt>
              <c:pt idx="6365">
                <c:v>6365</c:v>
              </c:pt>
              <c:pt idx="6366">
                <c:v>6366</c:v>
              </c:pt>
              <c:pt idx="6367">
                <c:v>6367</c:v>
              </c:pt>
              <c:pt idx="6368">
                <c:v>6368</c:v>
              </c:pt>
              <c:pt idx="6369">
                <c:v>6369</c:v>
              </c:pt>
              <c:pt idx="6370">
                <c:v>6370</c:v>
              </c:pt>
              <c:pt idx="6371">
                <c:v>6371</c:v>
              </c:pt>
              <c:pt idx="6372">
                <c:v>6372</c:v>
              </c:pt>
              <c:pt idx="6373">
                <c:v>6373</c:v>
              </c:pt>
              <c:pt idx="6374">
                <c:v>6374</c:v>
              </c:pt>
              <c:pt idx="6375">
                <c:v>6375</c:v>
              </c:pt>
              <c:pt idx="6376">
                <c:v>6376</c:v>
              </c:pt>
              <c:pt idx="6377">
                <c:v>6377</c:v>
              </c:pt>
              <c:pt idx="6378">
                <c:v>6378</c:v>
              </c:pt>
              <c:pt idx="6379">
                <c:v>6379</c:v>
              </c:pt>
              <c:pt idx="6380">
                <c:v>6380</c:v>
              </c:pt>
              <c:pt idx="6381">
                <c:v>6381</c:v>
              </c:pt>
              <c:pt idx="6382">
                <c:v>6382</c:v>
              </c:pt>
              <c:pt idx="6383">
                <c:v>6383</c:v>
              </c:pt>
              <c:pt idx="6384">
                <c:v>6384</c:v>
              </c:pt>
              <c:pt idx="6385">
                <c:v>6385</c:v>
              </c:pt>
              <c:pt idx="6386">
                <c:v>6386</c:v>
              </c:pt>
              <c:pt idx="6387">
                <c:v>6387</c:v>
              </c:pt>
              <c:pt idx="6388">
                <c:v>6388</c:v>
              </c:pt>
              <c:pt idx="6389">
                <c:v>6389</c:v>
              </c:pt>
              <c:pt idx="6390">
                <c:v>6390</c:v>
              </c:pt>
              <c:pt idx="6391">
                <c:v>6391</c:v>
              </c:pt>
              <c:pt idx="6392">
                <c:v>6392</c:v>
              </c:pt>
              <c:pt idx="6393">
                <c:v>6393</c:v>
              </c:pt>
              <c:pt idx="6394">
                <c:v>6394</c:v>
              </c:pt>
              <c:pt idx="6395">
                <c:v>6395</c:v>
              </c:pt>
              <c:pt idx="6396">
                <c:v>6396</c:v>
              </c:pt>
              <c:pt idx="6397">
                <c:v>6397</c:v>
              </c:pt>
              <c:pt idx="6398">
                <c:v>6398</c:v>
              </c:pt>
              <c:pt idx="6399">
                <c:v>6399</c:v>
              </c:pt>
              <c:pt idx="6400">
                <c:v>6400</c:v>
              </c:pt>
              <c:pt idx="6401">
                <c:v>6401</c:v>
              </c:pt>
              <c:pt idx="6402">
                <c:v>6402</c:v>
              </c:pt>
              <c:pt idx="6403">
                <c:v>6403</c:v>
              </c:pt>
              <c:pt idx="6404">
                <c:v>6404</c:v>
              </c:pt>
              <c:pt idx="6405">
                <c:v>6405</c:v>
              </c:pt>
              <c:pt idx="6406">
                <c:v>6406</c:v>
              </c:pt>
              <c:pt idx="6407">
                <c:v>6407</c:v>
              </c:pt>
              <c:pt idx="6408">
                <c:v>6408</c:v>
              </c:pt>
              <c:pt idx="6409">
                <c:v>6409</c:v>
              </c:pt>
              <c:pt idx="6410">
                <c:v>6410</c:v>
              </c:pt>
              <c:pt idx="6411">
                <c:v>6411</c:v>
              </c:pt>
              <c:pt idx="6412">
                <c:v>6412</c:v>
              </c:pt>
              <c:pt idx="6413">
                <c:v>6413</c:v>
              </c:pt>
              <c:pt idx="6414">
                <c:v>6414</c:v>
              </c:pt>
              <c:pt idx="6415">
                <c:v>6415</c:v>
              </c:pt>
              <c:pt idx="6416">
                <c:v>6416</c:v>
              </c:pt>
              <c:pt idx="6417">
                <c:v>6417</c:v>
              </c:pt>
              <c:pt idx="6418">
                <c:v>6418</c:v>
              </c:pt>
              <c:pt idx="6419">
                <c:v>6419</c:v>
              </c:pt>
              <c:pt idx="6420">
                <c:v>6420</c:v>
              </c:pt>
              <c:pt idx="6421">
                <c:v>6421</c:v>
              </c:pt>
              <c:pt idx="6422">
                <c:v>6422</c:v>
              </c:pt>
              <c:pt idx="6423">
                <c:v>6423</c:v>
              </c:pt>
              <c:pt idx="6424">
                <c:v>6424</c:v>
              </c:pt>
              <c:pt idx="6425">
                <c:v>6425</c:v>
              </c:pt>
              <c:pt idx="6426">
                <c:v>6426</c:v>
              </c:pt>
              <c:pt idx="6427">
                <c:v>6427</c:v>
              </c:pt>
              <c:pt idx="6428">
                <c:v>6428</c:v>
              </c:pt>
              <c:pt idx="6429">
                <c:v>6429</c:v>
              </c:pt>
              <c:pt idx="6430">
                <c:v>6430</c:v>
              </c:pt>
              <c:pt idx="6431">
                <c:v>6431</c:v>
              </c:pt>
              <c:pt idx="6432">
                <c:v>6432</c:v>
              </c:pt>
              <c:pt idx="6433">
                <c:v>6433</c:v>
              </c:pt>
              <c:pt idx="6434">
                <c:v>6434</c:v>
              </c:pt>
              <c:pt idx="6435">
                <c:v>6435</c:v>
              </c:pt>
              <c:pt idx="6436">
                <c:v>6436</c:v>
              </c:pt>
              <c:pt idx="6437">
                <c:v>6437</c:v>
              </c:pt>
              <c:pt idx="6438">
                <c:v>6438</c:v>
              </c:pt>
              <c:pt idx="6439">
                <c:v>6439</c:v>
              </c:pt>
              <c:pt idx="6440">
                <c:v>6440</c:v>
              </c:pt>
              <c:pt idx="6441">
                <c:v>6441</c:v>
              </c:pt>
              <c:pt idx="6442">
                <c:v>6442</c:v>
              </c:pt>
              <c:pt idx="6443">
                <c:v>6443</c:v>
              </c:pt>
              <c:pt idx="6444">
                <c:v>6444</c:v>
              </c:pt>
              <c:pt idx="6445">
                <c:v>6445</c:v>
              </c:pt>
              <c:pt idx="6446">
                <c:v>6446</c:v>
              </c:pt>
              <c:pt idx="6447">
                <c:v>6447</c:v>
              </c:pt>
              <c:pt idx="6448">
                <c:v>6448</c:v>
              </c:pt>
              <c:pt idx="6449">
                <c:v>6449</c:v>
              </c:pt>
              <c:pt idx="6450">
                <c:v>6450</c:v>
              </c:pt>
              <c:pt idx="6451">
                <c:v>6451</c:v>
              </c:pt>
              <c:pt idx="6452">
                <c:v>6452</c:v>
              </c:pt>
              <c:pt idx="6453">
                <c:v>6453</c:v>
              </c:pt>
              <c:pt idx="6454">
                <c:v>6454</c:v>
              </c:pt>
              <c:pt idx="6455">
                <c:v>6455</c:v>
              </c:pt>
              <c:pt idx="6456">
                <c:v>6456</c:v>
              </c:pt>
              <c:pt idx="6457">
                <c:v>6457</c:v>
              </c:pt>
              <c:pt idx="6458">
                <c:v>6458</c:v>
              </c:pt>
              <c:pt idx="6459">
                <c:v>6459</c:v>
              </c:pt>
              <c:pt idx="6460">
                <c:v>6460</c:v>
              </c:pt>
              <c:pt idx="6461">
                <c:v>6461</c:v>
              </c:pt>
              <c:pt idx="6462">
                <c:v>6462</c:v>
              </c:pt>
              <c:pt idx="6463">
                <c:v>6463</c:v>
              </c:pt>
              <c:pt idx="6464">
                <c:v>6464</c:v>
              </c:pt>
              <c:pt idx="6465">
                <c:v>6465</c:v>
              </c:pt>
              <c:pt idx="6466">
                <c:v>6466</c:v>
              </c:pt>
              <c:pt idx="6467">
                <c:v>6467</c:v>
              </c:pt>
              <c:pt idx="6468">
                <c:v>6468</c:v>
              </c:pt>
              <c:pt idx="6469">
                <c:v>6469</c:v>
              </c:pt>
              <c:pt idx="6470">
                <c:v>6470</c:v>
              </c:pt>
              <c:pt idx="6471">
                <c:v>6471</c:v>
              </c:pt>
              <c:pt idx="6472">
                <c:v>6472</c:v>
              </c:pt>
              <c:pt idx="6473">
                <c:v>6473</c:v>
              </c:pt>
              <c:pt idx="6474">
                <c:v>6474</c:v>
              </c:pt>
              <c:pt idx="6475">
                <c:v>6475</c:v>
              </c:pt>
              <c:pt idx="6476">
                <c:v>6476</c:v>
              </c:pt>
              <c:pt idx="6477">
                <c:v>6477</c:v>
              </c:pt>
              <c:pt idx="6478">
                <c:v>6478</c:v>
              </c:pt>
              <c:pt idx="6479">
                <c:v>6479</c:v>
              </c:pt>
              <c:pt idx="6480">
                <c:v>6480</c:v>
              </c:pt>
              <c:pt idx="6481">
                <c:v>6481</c:v>
              </c:pt>
              <c:pt idx="6482">
                <c:v>6482</c:v>
              </c:pt>
              <c:pt idx="6483">
                <c:v>6483</c:v>
              </c:pt>
              <c:pt idx="6484">
                <c:v>6484</c:v>
              </c:pt>
              <c:pt idx="6485">
                <c:v>6485</c:v>
              </c:pt>
              <c:pt idx="6486">
                <c:v>6486</c:v>
              </c:pt>
              <c:pt idx="6487">
                <c:v>6487</c:v>
              </c:pt>
              <c:pt idx="6488">
                <c:v>6488</c:v>
              </c:pt>
              <c:pt idx="6489">
                <c:v>6489</c:v>
              </c:pt>
              <c:pt idx="6490">
                <c:v>6490</c:v>
              </c:pt>
              <c:pt idx="6491">
                <c:v>6491</c:v>
              </c:pt>
              <c:pt idx="6492">
                <c:v>6492</c:v>
              </c:pt>
              <c:pt idx="6493">
                <c:v>6493</c:v>
              </c:pt>
              <c:pt idx="6494">
                <c:v>6494</c:v>
              </c:pt>
              <c:pt idx="6495">
                <c:v>6495</c:v>
              </c:pt>
              <c:pt idx="6496">
                <c:v>6496</c:v>
              </c:pt>
              <c:pt idx="6497">
                <c:v>6497</c:v>
              </c:pt>
              <c:pt idx="6498">
                <c:v>6498</c:v>
              </c:pt>
              <c:pt idx="6499">
                <c:v>6499</c:v>
              </c:pt>
              <c:pt idx="6500">
                <c:v>6500</c:v>
              </c:pt>
              <c:pt idx="6501">
                <c:v>6501</c:v>
              </c:pt>
              <c:pt idx="6502">
                <c:v>6502</c:v>
              </c:pt>
              <c:pt idx="6503">
                <c:v>6503</c:v>
              </c:pt>
              <c:pt idx="6504">
                <c:v>6504</c:v>
              </c:pt>
              <c:pt idx="6505">
                <c:v>6505</c:v>
              </c:pt>
              <c:pt idx="6506">
                <c:v>6506</c:v>
              </c:pt>
              <c:pt idx="6507">
                <c:v>6507</c:v>
              </c:pt>
              <c:pt idx="6508">
                <c:v>6508</c:v>
              </c:pt>
              <c:pt idx="6509">
                <c:v>6509</c:v>
              </c:pt>
              <c:pt idx="6510">
                <c:v>6510</c:v>
              </c:pt>
              <c:pt idx="6511">
                <c:v>6511</c:v>
              </c:pt>
              <c:pt idx="6512">
                <c:v>6512</c:v>
              </c:pt>
              <c:pt idx="6513">
                <c:v>6513</c:v>
              </c:pt>
              <c:pt idx="6514">
                <c:v>6514</c:v>
              </c:pt>
              <c:pt idx="6515">
                <c:v>6515</c:v>
              </c:pt>
              <c:pt idx="6516">
                <c:v>6516</c:v>
              </c:pt>
              <c:pt idx="6517">
                <c:v>6517</c:v>
              </c:pt>
              <c:pt idx="6518">
                <c:v>6518</c:v>
              </c:pt>
              <c:pt idx="6519">
                <c:v>6519</c:v>
              </c:pt>
              <c:pt idx="6520">
                <c:v>6520</c:v>
              </c:pt>
              <c:pt idx="6521">
                <c:v>6521</c:v>
              </c:pt>
              <c:pt idx="6522">
                <c:v>6522</c:v>
              </c:pt>
              <c:pt idx="6523">
                <c:v>6523</c:v>
              </c:pt>
              <c:pt idx="6524">
                <c:v>6524</c:v>
              </c:pt>
              <c:pt idx="6525">
                <c:v>6525</c:v>
              </c:pt>
              <c:pt idx="6526">
                <c:v>6526</c:v>
              </c:pt>
              <c:pt idx="6527">
                <c:v>6527</c:v>
              </c:pt>
              <c:pt idx="6528">
                <c:v>6528</c:v>
              </c:pt>
              <c:pt idx="6529">
                <c:v>6529</c:v>
              </c:pt>
              <c:pt idx="6530">
                <c:v>6530</c:v>
              </c:pt>
              <c:pt idx="6531">
                <c:v>6531</c:v>
              </c:pt>
              <c:pt idx="6532">
                <c:v>6532</c:v>
              </c:pt>
              <c:pt idx="6533">
                <c:v>6533</c:v>
              </c:pt>
              <c:pt idx="6534">
                <c:v>6534</c:v>
              </c:pt>
              <c:pt idx="6535">
                <c:v>6535</c:v>
              </c:pt>
              <c:pt idx="6536">
                <c:v>6536</c:v>
              </c:pt>
              <c:pt idx="6537">
                <c:v>6537</c:v>
              </c:pt>
              <c:pt idx="6538">
                <c:v>6538</c:v>
              </c:pt>
              <c:pt idx="6539">
                <c:v>6539</c:v>
              </c:pt>
              <c:pt idx="6540">
                <c:v>6540</c:v>
              </c:pt>
              <c:pt idx="6541">
                <c:v>6541</c:v>
              </c:pt>
              <c:pt idx="6542">
                <c:v>6542</c:v>
              </c:pt>
              <c:pt idx="6543">
                <c:v>6543</c:v>
              </c:pt>
              <c:pt idx="6544">
                <c:v>6544</c:v>
              </c:pt>
              <c:pt idx="6545">
                <c:v>6545</c:v>
              </c:pt>
              <c:pt idx="6546">
                <c:v>6546</c:v>
              </c:pt>
              <c:pt idx="6547">
                <c:v>6547</c:v>
              </c:pt>
              <c:pt idx="6548">
                <c:v>6548</c:v>
              </c:pt>
              <c:pt idx="6549">
                <c:v>6549</c:v>
              </c:pt>
              <c:pt idx="6550">
                <c:v>6550</c:v>
              </c:pt>
              <c:pt idx="6551">
                <c:v>6551</c:v>
              </c:pt>
              <c:pt idx="6552">
                <c:v>6552</c:v>
              </c:pt>
              <c:pt idx="6553">
                <c:v>6553</c:v>
              </c:pt>
              <c:pt idx="6554">
                <c:v>6554</c:v>
              </c:pt>
              <c:pt idx="6555">
                <c:v>6555</c:v>
              </c:pt>
              <c:pt idx="6556">
                <c:v>6556</c:v>
              </c:pt>
              <c:pt idx="6557">
                <c:v>6557</c:v>
              </c:pt>
              <c:pt idx="6558">
                <c:v>6558</c:v>
              </c:pt>
              <c:pt idx="6559">
                <c:v>6559</c:v>
              </c:pt>
              <c:pt idx="6560">
                <c:v>6560</c:v>
              </c:pt>
              <c:pt idx="6561">
                <c:v>6561</c:v>
              </c:pt>
              <c:pt idx="6562">
                <c:v>6562</c:v>
              </c:pt>
              <c:pt idx="6563">
                <c:v>6563</c:v>
              </c:pt>
              <c:pt idx="6564">
                <c:v>6564</c:v>
              </c:pt>
              <c:pt idx="6565">
                <c:v>6565</c:v>
              </c:pt>
              <c:pt idx="6566">
                <c:v>6566</c:v>
              </c:pt>
              <c:pt idx="6567">
                <c:v>6567</c:v>
              </c:pt>
              <c:pt idx="6568">
                <c:v>6568</c:v>
              </c:pt>
              <c:pt idx="6569">
                <c:v>6569</c:v>
              </c:pt>
              <c:pt idx="6570">
                <c:v>6570</c:v>
              </c:pt>
              <c:pt idx="6571">
                <c:v>6571</c:v>
              </c:pt>
              <c:pt idx="6572">
                <c:v>6572</c:v>
              </c:pt>
              <c:pt idx="6573">
                <c:v>6573</c:v>
              </c:pt>
              <c:pt idx="6574">
                <c:v>6574</c:v>
              </c:pt>
              <c:pt idx="6575">
                <c:v>6575</c:v>
              </c:pt>
              <c:pt idx="6576">
                <c:v>6576</c:v>
              </c:pt>
              <c:pt idx="6577">
                <c:v>6577</c:v>
              </c:pt>
              <c:pt idx="6578">
                <c:v>6578</c:v>
              </c:pt>
              <c:pt idx="6579">
                <c:v>6579</c:v>
              </c:pt>
              <c:pt idx="6580">
                <c:v>6580</c:v>
              </c:pt>
              <c:pt idx="6581">
                <c:v>6581</c:v>
              </c:pt>
              <c:pt idx="6582">
                <c:v>6582</c:v>
              </c:pt>
              <c:pt idx="6583">
                <c:v>6583</c:v>
              </c:pt>
              <c:pt idx="6584">
                <c:v>6584</c:v>
              </c:pt>
              <c:pt idx="6585">
                <c:v>6585</c:v>
              </c:pt>
              <c:pt idx="6586">
                <c:v>6586</c:v>
              </c:pt>
              <c:pt idx="6587">
                <c:v>6587</c:v>
              </c:pt>
              <c:pt idx="6588">
                <c:v>6588</c:v>
              </c:pt>
              <c:pt idx="6589">
                <c:v>6589</c:v>
              </c:pt>
              <c:pt idx="6590">
                <c:v>6590</c:v>
              </c:pt>
              <c:pt idx="6591">
                <c:v>6591</c:v>
              </c:pt>
              <c:pt idx="6592">
                <c:v>6592</c:v>
              </c:pt>
              <c:pt idx="6593">
                <c:v>6593</c:v>
              </c:pt>
              <c:pt idx="6594">
                <c:v>6594</c:v>
              </c:pt>
              <c:pt idx="6595">
                <c:v>6595</c:v>
              </c:pt>
              <c:pt idx="6596">
                <c:v>6596</c:v>
              </c:pt>
              <c:pt idx="6597">
                <c:v>6597</c:v>
              </c:pt>
              <c:pt idx="6598">
                <c:v>6598</c:v>
              </c:pt>
              <c:pt idx="6599">
                <c:v>6599</c:v>
              </c:pt>
              <c:pt idx="6600">
                <c:v>6600</c:v>
              </c:pt>
              <c:pt idx="6601">
                <c:v>6601</c:v>
              </c:pt>
              <c:pt idx="6602">
                <c:v>6602</c:v>
              </c:pt>
              <c:pt idx="6603">
                <c:v>6603</c:v>
              </c:pt>
              <c:pt idx="6604">
                <c:v>6604</c:v>
              </c:pt>
              <c:pt idx="6605">
                <c:v>6605</c:v>
              </c:pt>
              <c:pt idx="6606">
                <c:v>6606</c:v>
              </c:pt>
              <c:pt idx="6607">
                <c:v>6607</c:v>
              </c:pt>
              <c:pt idx="6608">
                <c:v>6608</c:v>
              </c:pt>
              <c:pt idx="6609">
                <c:v>6609</c:v>
              </c:pt>
              <c:pt idx="6610">
                <c:v>6610</c:v>
              </c:pt>
              <c:pt idx="6611">
                <c:v>6611</c:v>
              </c:pt>
              <c:pt idx="6612">
                <c:v>6612</c:v>
              </c:pt>
              <c:pt idx="6613">
                <c:v>6613</c:v>
              </c:pt>
              <c:pt idx="6614">
                <c:v>6614</c:v>
              </c:pt>
              <c:pt idx="6615">
                <c:v>6615</c:v>
              </c:pt>
              <c:pt idx="6616">
                <c:v>6616</c:v>
              </c:pt>
              <c:pt idx="6617">
                <c:v>6617</c:v>
              </c:pt>
              <c:pt idx="6618">
                <c:v>6618</c:v>
              </c:pt>
              <c:pt idx="6619">
                <c:v>6619</c:v>
              </c:pt>
              <c:pt idx="6620">
                <c:v>6620</c:v>
              </c:pt>
              <c:pt idx="6621">
                <c:v>6621</c:v>
              </c:pt>
              <c:pt idx="6622">
                <c:v>6622</c:v>
              </c:pt>
              <c:pt idx="6623">
                <c:v>6623</c:v>
              </c:pt>
              <c:pt idx="6624">
                <c:v>6624</c:v>
              </c:pt>
              <c:pt idx="6625">
                <c:v>6625</c:v>
              </c:pt>
              <c:pt idx="6626">
                <c:v>6626</c:v>
              </c:pt>
              <c:pt idx="6627">
                <c:v>6627</c:v>
              </c:pt>
              <c:pt idx="6628">
                <c:v>6628</c:v>
              </c:pt>
              <c:pt idx="6629">
                <c:v>6629</c:v>
              </c:pt>
              <c:pt idx="6630">
                <c:v>6630</c:v>
              </c:pt>
              <c:pt idx="6631">
                <c:v>6631</c:v>
              </c:pt>
              <c:pt idx="6632">
                <c:v>6632</c:v>
              </c:pt>
              <c:pt idx="6633">
                <c:v>6633</c:v>
              </c:pt>
              <c:pt idx="6634">
                <c:v>6634</c:v>
              </c:pt>
              <c:pt idx="6635">
                <c:v>6635</c:v>
              </c:pt>
              <c:pt idx="6636">
                <c:v>6636</c:v>
              </c:pt>
              <c:pt idx="6637">
                <c:v>6637</c:v>
              </c:pt>
              <c:pt idx="6638">
                <c:v>6638</c:v>
              </c:pt>
              <c:pt idx="6639">
                <c:v>6639</c:v>
              </c:pt>
              <c:pt idx="6640">
                <c:v>6640</c:v>
              </c:pt>
              <c:pt idx="6641">
                <c:v>6641</c:v>
              </c:pt>
              <c:pt idx="6642">
                <c:v>6642</c:v>
              </c:pt>
              <c:pt idx="6643">
                <c:v>6643</c:v>
              </c:pt>
              <c:pt idx="6644">
                <c:v>6644</c:v>
              </c:pt>
              <c:pt idx="6645">
                <c:v>6645</c:v>
              </c:pt>
              <c:pt idx="6646">
                <c:v>6646</c:v>
              </c:pt>
              <c:pt idx="6647">
                <c:v>6647</c:v>
              </c:pt>
              <c:pt idx="6648">
                <c:v>6648</c:v>
              </c:pt>
              <c:pt idx="6649">
                <c:v>6649</c:v>
              </c:pt>
              <c:pt idx="6650">
                <c:v>6650</c:v>
              </c:pt>
              <c:pt idx="6651">
                <c:v>6651</c:v>
              </c:pt>
              <c:pt idx="6652">
                <c:v>6652</c:v>
              </c:pt>
              <c:pt idx="6653">
                <c:v>6653</c:v>
              </c:pt>
              <c:pt idx="6654">
                <c:v>6654</c:v>
              </c:pt>
              <c:pt idx="6655">
                <c:v>6655</c:v>
              </c:pt>
              <c:pt idx="6656">
                <c:v>6656</c:v>
              </c:pt>
              <c:pt idx="6657">
                <c:v>6657</c:v>
              </c:pt>
              <c:pt idx="6658">
                <c:v>6658</c:v>
              </c:pt>
              <c:pt idx="6659">
                <c:v>6659</c:v>
              </c:pt>
              <c:pt idx="6660">
                <c:v>6660</c:v>
              </c:pt>
              <c:pt idx="6661">
                <c:v>6661</c:v>
              </c:pt>
              <c:pt idx="6662">
                <c:v>6662</c:v>
              </c:pt>
              <c:pt idx="6663">
                <c:v>6663</c:v>
              </c:pt>
              <c:pt idx="6664">
                <c:v>6664</c:v>
              </c:pt>
              <c:pt idx="6665">
                <c:v>6665</c:v>
              </c:pt>
              <c:pt idx="6666">
                <c:v>6666</c:v>
              </c:pt>
              <c:pt idx="6667">
                <c:v>6667</c:v>
              </c:pt>
              <c:pt idx="6668">
                <c:v>6668</c:v>
              </c:pt>
              <c:pt idx="6669">
                <c:v>6669</c:v>
              </c:pt>
              <c:pt idx="6670">
                <c:v>6670</c:v>
              </c:pt>
              <c:pt idx="6671">
                <c:v>6671</c:v>
              </c:pt>
              <c:pt idx="6672">
                <c:v>6672</c:v>
              </c:pt>
              <c:pt idx="6673">
                <c:v>6673</c:v>
              </c:pt>
              <c:pt idx="6674">
                <c:v>6674</c:v>
              </c:pt>
              <c:pt idx="6675">
                <c:v>6675</c:v>
              </c:pt>
              <c:pt idx="6676">
                <c:v>6676</c:v>
              </c:pt>
              <c:pt idx="6677">
                <c:v>6677</c:v>
              </c:pt>
              <c:pt idx="6678">
                <c:v>6678</c:v>
              </c:pt>
              <c:pt idx="6679">
                <c:v>6679</c:v>
              </c:pt>
              <c:pt idx="6680">
                <c:v>6680</c:v>
              </c:pt>
              <c:pt idx="6681">
                <c:v>6681</c:v>
              </c:pt>
              <c:pt idx="6682">
                <c:v>6682</c:v>
              </c:pt>
              <c:pt idx="6683">
                <c:v>6683</c:v>
              </c:pt>
              <c:pt idx="6684">
                <c:v>6684</c:v>
              </c:pt>
              <c:pt idx="6685">
                <c:v>6685</c:v>
              </c:pt>
              <c:pt idx="6686">
                <c:v>6686</c:v>
              </c:pt>
              <c:pt idx="6687">
                <c:v>6687</c:v>
              </c:pt>
              <c:pt idx="6688">
                <c:v>6688</c:v>
              </c:pt>
              <c:pt idx="6689">
                <c:v>6689</c:v>
              </c:pt>
              <c:pt idx="6690">
                <c:v>6690</c:v>
              </c:pt>
              <c:pt idx="6691">
                <c:v>6691</c:v>
              </c:pt>
              <c:pt idx="6692">
                <c:v>6692</c:v>
              </c:pt>
              <c:pt idx="6693">
                <c:v>6693</c:v>
              </c:pt>
              <c:pt idx="6694">
                <c:v>6694</c:v>
              </c:pt>
              <c:pt idx="6695">
                <c:v>6695</c:v>
              </c:pt>
              <c:pt idx="6696">
                <c:v>6696</c:v>
              </c:pt>
              <c:pt idx="6697">
                <c:v>6697</c:v>
              </c:pt>
              <c:pt idx="6698">
                <c:v>6698</c:v>
              </c:pt>
              <c:pt idx="6699">
                <c:v>6699</c:v>
              </c:pt>
              <c:pt idx="6700">
                <c:v>6700</c:v>
              </c:pt>
              <c:pt idx="6701">
                <c:v>6701</c:v>
              </c:pt>
              <c:pt idx="6702">
                <c:v>6702</c:v>
              </c:pt>
              <c:pt idx="6703">
                <c:v>6703</c:v>
              </c:pt>
              <c:pt idx="6704">
                <c:v>6704</c:v>
              </c:pt>
              <c:pt idx="6705">
                <c:v>6705</c:v>
              </c:pt>
              <c:pt idx="6706">
                <c:v>6706</c:v>
              </c:pt>
              <c:pt idx="6707">
                <c:v>6707</c:v>
              </c:pt>
              <c:pt idx="6708">
                <c:v>6708</c:v>
              </c:pt>
              <c:pt idx="6709">
                <c:v>6709</c:v>
              </c:pt>
              <c:pt idx="6710">
                <c:v>6710</c:v>
              </c:pt>
              <c:pt idx="6711">
                <c:v>6711</c:v>
              </c:pt>
              <c:pt idx="6712">
                <c:v>6712</c:v>
              </c:pt>
              <c:pt idx="6713">
                <c:v>6713</c:v>
              </c:pt>
              <c:pt idx="6714">
                <c:v>6714</c:v>
              </c:pt>
              <c:pt idx="6715">
                <c:v>6715</c:v>
              </c:pt>
              <c:pt idx="6716">
                <c:v>6716</c:v>
              </c:pt>
              <c:pt idx="6717">
                <c:v>6717</c:v>
              </c:pt>
              <c:pt idx="6718">
                <c:v>6718</c:v>
              </c:pt>
              <c:pt idx="6719">
                <c:v>6719</c:v>
              </c:pt>
              <c:pt idx="6720">
                <c:v>6720</c:v>
              </c:pt>
              <c:pt idx="6721">
                <c:v>6721</c:v>
              </c:pt>
              <c:pt idx="6722">
                <c:v>6722</c:v>
              </c:pt>
              <c:pt idx="6723">
                <c:v>6723</c:v>
              </c:pt>
              <c:pt idx="6724">
                <c:v>6724</c:v>
              </c:pt>
              <c:pt idx="6725">
                <c:v>6725</c:v>
              </c:pt>
              <c:pt idx="6726">
                <c:v>6726</c:v>
              </c:pt>
              <c:pt idx="6727">
                <c:v>6727</c:v>
              </c:pt>
              <c:pt idx="6728">
                <c:v>6728</c:v>
              </c:pt>
              <c:pt idx="6729">
                <c:v>6729</c:v>
              </c:pt>
              <c:pt idx="6730">
                <c:v>6730</c:v>
              </c:pt>
              <c:pt idx="6731">
                <c:v>6731</c:v>
              </c:pt>
              <c:pt idx="6732">
                <c:v>6732</c:v>
              </c:pt>
              <c:pt idx="6733">
                <c:v>6733</c:v>
              </c:pt>
              <c:pt idx="6734">
                <c:v>6734</c:v>
              </c:pt>
              <c:pt idx="6735">
                <c:v>6735</c:v>
              </c:pt>
              <c:pt idx="6736">
                <c:v>6736</c:v>
              </c:pt>
              <c:pt idx="6737">
                <c:v>6737</c:v>
              </c:pt>
              <c:pt idx="6738">
                <c:v>6738</c:v>
              </c:pt>
              <c:pt idx="6739">
                <c:v>6739</c:v>
              </c:pt>
              <c:pt idx="6740">
                <c:v>6740</c:v>
              </c:pt>
              <c:pt idx="6741">
                <c:v>6741</c:v>
              </c:pt>
              <c:pt idx="6742">
                <c:v>6742</c:v>
              </c:pt>
              <c:pt idx="6743">
                <c:v>6743</c:v>
              </c:pt>
              <c:pt idx="6744">
                <c:v>6744</c:v>
              </c:pt>
              <c:pt idx="6745">
                <c:v>6745</c:v>
              </c:pt>
              <c:pt idx="6746">
                <c:v>6746</c:v>
              </c:pt>
              <c:pt idx="6747">
                <c:v>6747</c:v>
              </c:pt>
              <c:pt idx="6748">
                <c:v>6748</c:v>
              </c:pt>
              <c:pt idx="6749">
                <c:v>6749</c:v>
              </c:pt>
              <c:pt idx="6750">
                <c:v>6750</c:v>
              </c:pt>
              <c:pt idx="6751">
                <c:v>6751</c:v>
              </c:pt>
              <c:pt idx="6752">
                <c:v>6752</c:v>
              </c:pt>
              <c:pt idx="6753">
                <c:v>6753</c:v>
              </c:pt>
              <c:pt idx="6754">
                <c:v>6754</c:v>
              </c:pt>
              <c:pt idx="6755">
                <c:v>6755</c:v>
              </c:pt>
              <c:pt idx="6756">
                <c:v>6756</c:v>
              </c:pt>
              <c:pt idx="6757">
                <c:v>6757</c:v>
              </c:pt>
              <c:pt idx="6758">
                <c:v>6758</c:v>
              </c:pt>
              <c:pt idx="6759">
                <c:v>6759</c:v>
              </c:pt>
              <c:pt idx="6760">
                <c:v>6760</c:v>
              </c:pt>
              <c:pt idx="6761">
                <c:v>6761</c:v>
              </c:pt>
              <c:pt idx="6762">
                <c:v>6762</c:v>
              </c:pt>
              <c:pt idx="6763">
                <c:v>6763</c:v>
              </c:pt>
              <c:pt idx="6764">
                <c:v>6764</c:v>
              </c:pt>
              <c:pt idx="6765">
                <c:v>6765</c:v>
              </c:pt>
              <c:pt idx="6766">
                <c:v>6766</c:v>
              </c:pt>
              <c:pt idx="6767">
                <c:v>6767</c:v>
              </c:pt>
              <c:pt idx="6768">
                <c:v>6768</c:v>
              </c:pt>
              <c:pt idx="6769">
                <c:v>6769</c:v>
              </c:pt>
              <c:pt idx="6770">
                <c:v>6770</c:v>
              </c:pt>
              <c:pt idx="6771">
                <c:v>6771</c:v>
              </c:pt>
              <c:pt idx="6772">
                <c:v>6772</c:v>
              </c:pt>
              <c:pt idx="6773">
                <c:v>6773</c:v>
              </c:pt>
              <c:pt idx="6774">
                <c:v>6774</c:v>
              </c:pt>
              <c:pt idx="6775">
                <c:v>6775</c:v>
              </c:pt>
              <c:pt idx="6776">
                <c:v>6776</c:v>
              </c:pt>
              <c:pt idx="6777">
                <c:v>6777</c:v>
              </c:pt>
              <c:pt idx="6778">
                <c:v>6778</c:v>
              </c:pt>
              <c:pt idx="6779">
                <c:v>6779</c:v>
              </c:pt>
              <c:pt idx="6780">
                <c:v>6780</c:v>
              </c:pt>
              <c:pt idx="6781">
                <c:v>6781</c:v>
              </c:pt>
              <c:pt idx="6782">
                <c:v>6782</c:v>
              </c:pt>
              <c:pt idx="6783">
                <c:v>6783</c:v>
              </c:pt>
              <c:pt idx="6784">
                <c:v>6784</c:v>
              </c:pt>
              <c:pt idx="6785">
                <c:v>6785</c:v>
              </c:pt>
              <c:pt idx="6786">
                <c:v>6786</c:v>
              </c:pt>
              <c:pt idx="6787">
                <c:v>6787</c:v>
              </c:pt>
              <c:pt idx="6788">
                <c:v>6788</c:v>
              </c:pt>
              <c:pt idx="6789">
                <c:v>6789</c:v>
              </c:pt>
              <c:pt idx="6790">
                <c:v>6790</c:v>
              </c:pt>
              <c:pt idx="6791">
                <c:v>6791</c:v>
              </c:pt>
              <c:pt idx="6792">
                <c:v>6792</c:v>
              </c:pt>
              <c:pt idx="6793">
                <c:v>6793</c:v>
              </c:pt>
              <c:pt idx="6794">
                <c:v>6794</c:v>
              </c:pt>
              <c:pt idx="6795">
                <c:v>6795</c:v>
              </c:pt>
              <c:pt idx="6796">
                <c:v>6796</c:v>
              </c:pt>
              <c:pt idx="6797">
                <c:v>6797</c:v>
              </c:pt>
              <c:pt idx="6798">
                <c:v>6798</c:v>
              </c:pt>
              <c:pt idx="6799">
                <c:v>6799</c:v>
              </c:pt>
              <c:pt idx="6800">
                <c:v>6800</c:v>
              </c:pt>
              <c:pt idx="6801">
                <c:v>6801</c:v>
              </c:pt>
              <c:pt idx="6802">
                <c:v>6802</c:v>
              </c:pt>
              <c:pt idx="6803">
                <c:v>6803</c:v>
              </c:pt>
              <c:pt idx="6804">
                <c:v>6804</c:v>
              </c:pt>
              <c:pt idx="6805">
                <c:v>6805</c:v>
              </c:pt>
              <c:pt idx="6806">
                <c:v>6806</c:v>
              </c:pt>
              <c:pt idx="6807">
                <c:v>6807</c:v>
              </c:pt>
              <c:pt idx="6808">
                <c:v>6808</c:v>
              </c:pt>
              <c:pt idx="6809">
                <c:v>6809</c:v>
              </c:pt>
              <c:pt idx="6810">
                <c:v>6810</c:v>
              </c:pt>
              <c:pt idx="6811">
                <c:v>6811</c:v>
              </c:pt>
              <c:pt idx="6812">
                <c:v>6812</c:v>
              </c:pt>
              <c:pt idx="6813">
                <c:v>6813</c:v>
              </c:pt>
              <c:pt idx="6814">
                <c:v>6814</c:v>
              </c:pt>
              <c:pt idx="6815">
                <c:v>6815</c:v>
              </c:pt>
              <c:pt idx="6816">
                <c:v>6816</c:v>
              </c:pt>
              <c:pt idx="6817">
                <c:v>6817</c:v>
              </c:pt>
              <c:pt idx="6818">
                <c:v>6818</c:v>
              </c:pt>
              <c:pt idx="6819">
                <c:v>6819</c:v>
              </c:pt>
              <c:pt idx="6820">
                <c:v>6820</c:v>
              </c:pt>
              <c:pt idx="6821">
                <c:v>6821</c:v>
              </c:pt>
              <c:pt idx="6822">
                <c:v>6822</c:v>
              </c:pt>
              <c:pt idx="6823">
                <c:v>6823</c:v>
              </c:pt>
              <c:pt idx="6824">
                <c:v>6824</c:v>
              </c:pt>
              <c:pt idx="6825">
                <c:v>6825</c:v>
              </c:pt>
              <c:pt idx="6826">
                <c:v>6826</c:v>
              </c:pt>
              <c:pt idx="6827">
                <c:v>6827</c:v>
              </c:pt>
              <c:pt idx="6828">
                <c:v>6828</c:v>
              </c:pt>
              <c:pt idx="6829">
                <c:v>6829</c:v>
              </c:pt>
              <c:pt idx="6830">
                <c:v>6830</c:v>
              </c:pt>
              <c:pt idx="6831">
                <c:v>6831</c:v>
              </c:pt>
              <c:pt idx="6832">
                <c:v>6832</c:v>
              </c:pt>
              <c:pt idx="6833">
                <c:v>6833</c:v>
              </c:pt>
              <c:pt idx="6834">
                <c:v>6834</c:v>
              </c:pt>
              <c:pt idx="6835">
                <c:v>6835</c:v>
              </c:pt>
              <c:pt idx="6836">
                <c:v>6836</c:v>
              </c:pt>
              <c:pt idx="6837">
                <c:v>6837</c:v>
              </c:pt>
              <c:pt idx="6838">
                <c:v>6838</c:v>
              </c:pt>
              <c:pt idx="6839">
                <c:v>6839</c:v>
              </c:pt>
              <c:pt idx="6840">
                <c:v>6840</c:v>
              </c:pt>
              <c:pt idx="6841">
                <c:v>6841</c:v>
              </c:pt>
              <c:pt idx="6842">
                <c:v>6842</c:v>
              </c:pt>
              <c:pt idx="6843">
                <c:v>6843</c:v>
              </c:pt>
              <c:pt idx="6844">
                <c:v>6844</c:v>
              </c:pt>
              <c:pt idx="6845">
                <c:v>6845</c:v>
              </c:pt>
              <c:pt idx="6846">
                <c:v>6846</c:v>
              </c:pt>
              <c:pt idx="6847">
                <c:v>6847</c:v>
              </c:pt>
              <c:pt idx="6848">
                <c:v>6848</c:v>
              </c:pt>
              <c:pt idx="6849">
                <c:v>6849</c:v>
              </c:pt>
              <c:pt idx="6850">
                <c:v>6850</c:v>
              </c:pt>
              <c:pt idx="6851">
                <c:v>6851</c:v>
              </c:pt>
              <c:pt idx="6852">
                <c:v>6852</c:v>
              </c:pt>
              <c:pt idx="6853">
                <c:v>6853</c:v>
              </c:pt>
              <c:pt idx="6854">
                <c:v>6854</c:v>
              </c:pt>
              <c:pt idx="6855">
                <c:v>6855</c:v>
              </c:pt>
              <c:pt idx="6856">
                <c:v>6856</c:v>
              </c:pt>
              <c:pt idx="6857">
                <c:v>6857</c:v>
              </c:pt>
              <c:pt idx="6858">
                <c:v>6858</c:v>
              </c:pt>
              <c:pt idx="6859">
                <c:v>6859</c:v>
              </c:pt>
              <c:pt idx="6860">
                <c:v>6860</c:v>
              </c:pt>
              <c:pt idx="6861">
                <c:v>6861</c:v>
              </c:pt>
              <c:pt idx="6862">
                <c:v>6862</c:v>
              </c:pt>
              <c:pt idx="6863">
                <c:v>6863</c:v>
              </c:pt>
              <c:pt idx="6864">
                <c:v>6864</c:v>
              </c:pt>
              <c:pt idx="6865">
                <c:v>6865</c:v>
              </c:pt>
              <c:pt idx="6866">
                <c:v>6866</c:v>
              </c:pt>
              <c:pt idx="6867">
                <c:v>6867</c:v>
              </c:pt>
              <c:pt idx="6868">
                <c:v>6868</c:v>
              </c:pt>
              <c:pt idx="6869">
                <c:v>6869</c:v>
              </c:pt>
              <c:pt idx="6870">
                <c:v>6870</c:v>
              </c:pt>
              <c:pt idx="6871">
                <c:v>6871</c:v>
              </c:pt>
              <c:pt idx="6872">
                <c:v>6872</c:v>
              </c:pt>
              <c:pt idx="6873">
                <c:v>6873</c:v>
              </c:pt>
              <c:pt idx="6874">
                <c:v>6874</c:v>
              </c:pt>
              <c:pt idx="6875">
                <c:v>6875</c:v>
              </c:pt>
              <c:pt idx="6876">
                <c:v>6876</c:v>
              </c:pt>
              <c:pt idx="6877">
                <c:v>6877</c:v>
              </c:pt>
              <c:pt idx="6878">
                <c:v>6878</c:v>
              </c:pt>
              <c:pt idx="6879">
                <c:v>6879</c:v>
              </c:pt>
              <c:pt idx="6880">
                <c:v>6880</c:v>
              </c:pt>
              <c:pt idx="6881">
                <c:v>6881</c:v>
              </c:pt>
              <c:pt idx="6882">
                <c:v>6882</c:v>
              </c:pt>
              <c:pt idx="6883">
                <c:v>6883</c:v>
              </c:pt>
              <c:pt idx="6884">
                <c:v>6884</c:v>
              </c:pt>
              <c:pt idx="6885">
                <c:v>6885</c:v>
              </c:pt>
              <c:pt idx="6886">
                <c:v>6886</c:v>
              </c:pt>
              <c:pt idx="6887">
                <c:v>6887</c:v>
              </c:pt>
              <c:pt idx="6888">
                <c:v>6888</c:v>
              </c:pt>
              <c:pt idx="6889">
                <c:v>6889</c:v>
              </c:pt>
              <c:pt idx="6890">
                <c:v>6890</c:v>
              </c:pt>
              <c:pt idx="6891">
                <c:v>6891</c:v>
              </c:pt>
              <c:pt idx="6892">
                <c:v>6892</c:v>
              </c:pt>
              <c:pt idx="6893">
                <c:v>6893</c:v>
              </c:pt>
              <c:pt idx="6894">
                <c:v>6894</c:v>
              </c:pt>
              <c:pt idx="6895">
                <c:v>6895</c:v>
              </c:pt>
              <c:pt idx="6896">
                <c:v>6896</c:v>
              </c:pt>
              <c:pt idx="6897">
                <c:v>6897</c:v>
              </c:pt>
              <c:pt idx="6898">
                <c:v>6898</c:v>
              </c:pt>
              <c:pt idx="6899">
                <c:v>6899</c:v>
              </c:pt>
              <c:pt idx="6900">
                <c:v>6900</c:v>
              </c:pt>
              <c:pt idx="6901">
                <c:v>6901</c:v>
              </c:pt>
              <c:pt idx="6902">
                <c:v>6902</c:v>
              </c:pt>
              <c:pt idx="6903">
                <c:v>6903</c:v>
              </c:pt>
              <c:pt idx="6904">
                <c:v>6904</c:v>
              </c:pt>
              <c:pt idx="6905">
                <c:v>6905</c:v>
              </c:pt>
              <c:pt idx="6906">
                <c:v>6906</c:v>
              </c:pt>
              <c:pt idx="6907">
                <c:v>6907</c:v>
              </c:pt>
              <c:pt idx="6908">
                <c:v>6908</c:v>
              </c:pt>
              <c:pt idx="6909">
                <c:v>6909</c:v>
              </c:pt>
              <c:pt idx="6910">
                <c:v>6910</c:v>
              </c:pt>
              <c:pt idx="6911">
                <c:v>6911</c:v>
              </c:pt>
              <c:pt idx="6912">
                <c:v>6912</c:v>
              </c:pt>
              <c:pt idx="6913">
                <c:v>6913</c:v>
              </c:pt>
              <c:pt idx="6914">
                <c:v>6914</c:v>
              </c:pt>
              <c:pt idx="6915">
                <c:v>6915</c:v>
              </c:pt>
              <c:pt idx="6916">
                <c:v>6916</c:v>
              </c:pt>
              <c:pt idx="6917">
                <c:v>6917</c:v>
              </c:pt>
              <c:pt idx="6918">
                <c:v>6918</c:v>
              </c:pt>
              <c:pt idx="6919">
                <c:v>6919</c:v>
              </c:pt>
              <c:pt idx="6920">
                <c:v>6920</c:v>
              </c:pt>
              <c:pt idx="6921">
                <c:v>6921</c:v>
              </c:pt>
              <c:pt idx="6922">
                <c:v>6922</c:v>
              </c:pt>
              <c:pt idx="6923">
                <c:v>6923</c:v>
              </c:pt>
              <c:pt idx="6924">
                <c:v>6924</c:v>
              </c:pt>
              <c:pt idx="6925">
                <c:v>6925</c:v>
              </c:pt>
              <c:pt idx="6926">
                <c:v>6926</c:v>
              </c:pt>
              <c:pt idx="6927">
                <c:v>6927</c:v>
              </c:pt>
              <c:pt idx="6928">
                <c:v>6928</c:v>
              </c:pt>
              <c:pt idx="6929">
                <c:v>6929</c:v>
              </c:pt>
              <c:pt idx="6930">
                <c:v>6930</c:v>
              </c:pt>
              <c:pt idx="6931">
                <c:v>6931</c:v>
              </c:pt>
              <c:pt idx="6932">
                <c:v>6932</c:v>
              </c:pt>
              <c:pt idx="6933">
                <c:v>6933</c:v>
              </c:pt>
              <c:pt idx="6934">
                <c:v>6934</c:v>
              </c:pt>
              <c:pt idx="6935">
                <c:v>6935</c:v>
              </c:pt>
              <c:pt idx="6936">
                <c:v>6936</c:v>
              </c:pt>
              <c:pt idx="6937">
                <c:v>6937</c:v>
              </c:pt>
              <c:pt idx="6938">
                <c:v>6938</c:v>
              </c:pt>
              <c:pt idx="6939">
                <c:v>6939</c:v>
              </c:pt>
              <c:pt idx="6940">
                <c:v>6940</c:v>
              </c:pt>
              <c:pt idx="6941">
                <c:v>6941</c:v>
              </c:pt>
              <c:pt idx="6942">
                <c:v>6942</c:v>
              </c:pt>
              <c:pt idx="6943">
                <c:v>6943</c:v>
              </c:pt>
              <c:pt idx="6944">
                <c:v>6944</c:v>
              </c:pt>
              <c:pt idx="6945">
                <c:v>6945</c:v>
              </c:pt>
              <c:pt idx="6946">
                <c:v>6946</c:v>
              </c:pt>
              <c:pt idx="6947">
                <c:v>6947</c:v>
              </c:pt>
              <c:pt idx="6948">
                <c:v>6948</c:v>
              </c:pt>
              <c:pt idx="6949">
                <c:v>6949</c:v>
              </c:pt>
              <c:pt idx="6950">
                <c:v>6950</c:v>
              </c:pt>
              <c:pt idx="6951">
                <c:v>6951</c:v>
              </c:pt>
              <c:pt idx="6952">
                <c:v>6952</c:v>
              </c:pt>
              <c:pt idx="6953">
                <c:v>6953</c:v>
              </c:pt>
              <c:pt idx="6954">
                <c:v>6954</c:v>
              </c:pt>
              <c:pt idx="6955">
                <c:v>6955</c:v>
              </c:pt>
              <c:pt idx="6956">
                <c:v>6956</c:v>
              </c:pt>
              <c:pt idx="6957">
                <c:v>6957</c:v>
              </c:pt>
              <c:pt idx="6958">
                <c:v>6958</c:v>
              </c:pt>
              <c:pt idx="6959">
                <c:v>6959</c:v>
              </c:pt>
              <c:pt idx="6960">
                <c:v>6960</c:v>
              </c:pt>
              <c:pt idx="6961">
                <c:v>6961</c:v>
              </c:pt>
              <c:pt idx="6962">
                <c:v>6962</c:v>
              </c:pt>
              <c:pt idx="6963">
                <c:v>6963</c:v>
              </c:pt>
              <c:pt idx="6964">
                <c:v>6964</c:v>
              </c:pt>
              <c:pt idx="6965">
                <c:v>6965</c:v>
              </c:pt>
              <c:pt idx="6966">
                <c:v>6966</c:v>
              </c:pt>
              <c:pt idx="6967">
                <c:v>6967</c:v>
              </c:pt>
              <c:pt idx="6968">
                <c:v>6968</c:v>
              </c:pt>
              <c:pt idx="6969">
                <c:v>6969</c:v>
              </c:pt>
              <c:pt idx="6970">
                <c:v>6970</c:v>
              </c:pt>
              <c:pt idx="6971">
                <c:v>6971</c:v>
              </c:pt>
              <c:pt idx="6972">
                <c:v>6972</c:v>
              </c:pt>
              <c:pt idx="6973">
                <c:v>6973</c:v>
              </c:pt>
              <c:pt idx="6974">
                <c:v>6974</c:v>
              </c:pt>
              <c:pt idx="6975">
                <c:v>6975</c:v>
              </c:pt>
              <c:pt idx="6976">
                <c:v>6976</c:v>
              </c:pt>
              <c:pt idx="6977">
                <c:v>6977</c:v>
              </c:pt>
              <c:pt idx="6978">
                <c:v>6978</c:v>
              </c:pt>
              <c:pt idx="6979">
                <c:v>6979</c:v>
              </c:pt>
              <c:pt idx="6980">
                <c:v>6980</c:v>
              </c:pt>
              <c:pt idx="6981">
                <c:v>6981</c:v>
              </c:pt>
              <c:pt idx="6982">
                <c:v>6982</c:v>
              </c:pt>
              <c:pt idx="6983">
                <c:v>6983</c:v>
              </c:pt>
              <c:pt idx="6984">
                <c:v>6984</c:v>
              </c:pt>
              <c:pt idx="6985">
                <c:v>6985</c:v>
              </c:pt>
              <c:pt idx="6986">
                <c:v>6986</c:v>
              </c:pt>
              <c:pt idx="6987">
                <c:v>6987</c:v>
              </c:pt>
              <c:pt idx="6988">
                <c:v>6988</c:v>
              </c:pt>
              <c:pt idx="6989">
                <c:v>6989</c:v>
              </c:pt>
              <c:pt idx="6990">
                <c:v>6990</c:v>
              </c:pt>
              <c:pt idx="6991">
                <c:v>6991</c:v>
              </c:pt>
              <c:pt idx="6992">
                <c:v>6992</c:v>
              </c:pt>
              <c:pt idx="6993">
                <c:v>6993</c:v>
              </c:pt>
              <c:pt idx="6994">
                <c:v>6994</c:v>
              </c:pt>
              <c:pt idx="6995">
                <c:v>6995</c:v>
              </c:pt>
              <c:pt idx="6996">
                <c:v>6996</c:v>
              </c:pt>
              <c:pt idx="6997">
                <c:v>6997</c:v>
              </c:pt>
              <c:pt idx="6998">
                <c:v>6998</c:v>
              </c:pt>
              <c:pt idx="6999">
                <c:v>6999</c:v>
              </c:pt>
              <c:pt idx="7000">
                <c:v>7000</c:v>
              </c:pt>
              <c:pt idx="7001">
                <c:v>7001</c:v>
              </c:pt>
              <c:pt idx="7002">
                <c:v>7002</c:v>
              </c:pt>
              <c:pt idx="7003">
                <c:v>7003</c:v>
              </c:pt>
              <c:pt idx="7004">
                <c:v>7004</c:v>
              </c:pt>
              <c:pt idx="7005">
                <c:v>7005</c:v>
              </c:pt>
              <c:pt idx="7006">
                <c:v>7006</c:v>
              </c:pt>
              <c:pt idx="7007">
                <c:v>7007</c:v>
              </c:pt>
              <c:pt idx="7008">
                <c:v>7008</c:v>
              </c:pt>
              <c:pt idx="7009">
                <c:v>7009</c:v>
              </c:pt>
              <c:pt idx="7010">
                <c:v>7010</c:v>
              </c:pt>
              <c:pt idx="7011">
                <c:v>7011</c:v>
              </c:pt>
              <c:pt idx="7012">
                <c:v>7012</c:v>
              </c:pt>
              <c:pt idx="7013">
                <c:v>7013</c:v>
              </c:pt>
              <c:pt idx="7014">
                <c:v>7014</c:v>
              </c:pt>
              <c:pt idx="7015">
                <c:v>7015</c:v>
              </c:pt>
              <c:pt idx="7016">
                <c:v>7016</c:v>
              </c:pt>
              <c:pt idx="7017">
                <c:v>7017</c:v>
              </c:pt>
              <c:pt idx="7018">
                <c:v>7018</c:v>
              </c:pt>
              <c:pt idx="7019">
                <c:v>7019</c:v>
              </c:pt>
              <c:pt idx="7020">
                <c:v>7020</c:v>
              </c:pt>
              <c:pt idx="7021">
                <c:v>7021</c:v>
              </c:pt>
              <c:pt idx="7022">
                <c:v>7022</c:v>
              </c:pt>
              <c:pt idx="7023">
                <c:v>7023</c:v>
              </c:pt>
              <c:pt idx="7024">
                <c:v>7024</c:v>
              </c:pt>
              <c:pt idx="7025">
                <c:v>7025</c:v>
              </c:pt>
              <c:pt idx="7026">
                <c:v>7026</c:v>
              </c:pt>
              <c:pt idx="7027">
                <c:v>7027</c:v>
              </c:pt>
              <c:pt idx="7028">
                <c:v>7028</c:v>
              </c:pt>
              <c:pt idx="7029">
                <c:v>7029</c:v>
              </c:pt>
              <c:pt idx="7030">
                <c:v>7030</c:v>
              </c:pt>
              <c:pt idx="7031">
                <c:v>7031</c:v>
              </c:pt>
              <c:pt idx="7032">
                <c:v>7032</c:v>
              </c:pt>
              <c:pt idx="7033">
                <c:v>7033</c:v>
              </c:pt>
              <c:pt idx="7034">
                <c:v>7034</c:v>
              </c:pt>
              <c:pt idx="7035">
                <c:v>7035</c:v>
              </c:pt>
              <c:pt idx="7036">
                <c:v>7036</c:v>
              </c:pt>
              <c:pt idx="7037">
                <c:v>7037</c:v>
              </c:pt>
              <c:pt idx="7038">
                <c:v>7038</c:v>
              </c:pt>
              <c:pt idx="7039">
                <c:v>7039</c:v>
              </c:pt>
              <c:pt idx="7040">
                <c:v>7040</c:v>
              </c:pt>
              <c:pt idx="7041">
                <c:v>7041</c:v>
              </c:pt>
              <c:pt idx="7042">
                <c:v>7042</c:v>
              </c:pt>
              <c:pt idx="7043">
                <c:v>7043</c:v>
              </c:pt>
              <c:pt idx="7044">
                <c:v>7044</c:v>
              </c:pt>
              <c:pt idx="7045">
                <c:v>7045</c:v>
              </c:pt>
              <c:pt idx="7046">
                <c:v>7046</c:v>
              </c:pt>
              <c:pt idx="7047">
                <c:v>7047</c:v>
              </c:pt>
              <c:pt idx="7048">
                <c:v>7048</c:v>
              </c:pt>
              <c:pt idx="7049">
                <c:v>7049</c:v>
              </c:pt>
              <c:pt idx="7050">
                <c:v>7050</c:v>
              </c:pt>
              <c:pt idx="7051">
                <c:v>7051</c:v>
              </c:pt>
              <c:pt idx="7052">
                <c:v>7052</c:v>
              </c:pt>
              <c:pt idx="7053">
                <c:v>7053</c:v>
              </c:pt>
              <c:pt idx="7054">
                <c:v>7054</c:v>
              </c:pt>
              <c:pt idx="7055">
                <c:v>7055</c:v>
              </c:pt>
              <c:pt idx="7056">
                <c:v>7056</c:v>
              </c:pt>
              <c:pt idx="7057">
                <c:v>7057</c:v>
              </c:pt>
              <c:pt idx="7058">
                <c:v>7058</c:v>
              </c:pt>
              <c:pt idx="7059">
                <c:v>7059</c:v>
              </c:pt>
              <c:pt idx="7060">
                <c:v>7060</c:v>
              </c:pt>
              <c:pt idx="7061">
                <c:v>7061</c:v>
              </c:pt>
              <c:pt idx="7062">
                <c:v>7062</c:v>
              </c:pt>
              <c:pt idx="7063">
                <c:v>7063</c:v>
              </c:pt>
              <c:pt idx="7064">
                <c:v>7064</c:v>
              </c:pt>
              <c:pt idx="7065">
                <c:v>7065</c:v>
              </c:pt>
              <c:pt idx="7066">
                <c:v>7066</c:v>
              </c:pt>
              <c:pt idx="7067">
                <c:v>7067</c:v>
              </c:pt>
              <c:pt idx="7068">
                <c:v>7068</c:v>
              </c:pt>
              <c:pt idx="7069">
                <c:v>7069</c:v>
              </c:pt>
              <c:pt idx="7070">
                <c:v>7070</c:v>
              </c:pt>
              <c:pt idx="7071">
                <c:v>7071</c:v>
              </c:pt>
              <c:pt idx="7072">
                <c:v>7072</c:v>
              </c:pt>
              <c:pt idx="7073">
                <c:v>7073</c:v>
              </c:pt>
              <c:pt idx="7074">
                <c:v>7074</c:v>
              </c:pt>
              <c:pt idx="7075">
                <c:v>7075</c:v>
              </c:pt>
              <c:pt idx="7076">
                <c:v>7076</c:v>
              </c:pt>
              <c:pt idx="7077">
                <c:v>7077</c:v>
              </c:pt>
              <c:pt idx="7078">
                <c:v>7078</c:v>
              </c:pt>
              <c:pt idx="7079">
                <c:v>7079</c:v>
              </c:pt>
              <c:pt idx="7080">
                <c:v>7080</c:v>
              </c:pt>
              <c:pt idx="7081">
                <c:v>7081</c:v>
              </c:pt>
              <c:pt idx="7082">
                <c:v>7082</c:v>
              </c:pt>
              <c:pt idx="7083">
                <c:v>7083</c:v>
              </c:pt>
              <c:pt idx="7084">
                <c:v>7084</c:v>
              </c:pt>
              <c:pt idx="7085">
                <c:v>7085</c:v>
              </c:pt>
              <c:pt idx="7086">
                <c:v>7086</c:v>
              </c:pt>
              <c:pt idx="7087">
                <c:v>7087</c:v>
              </c:pt>
              <c:pt idx="7088">
                <c:v>7088</c:v>
              </c:pt>
              <c:pt idx="7089">
                <c:v>7089</c:v>
              </c:pt>
              <c:pt idx="7090">
                <c:v>7090</c:v>
              </c:pt>
              <c:pt idx="7091">
                <c:v>7091</c:v>
              </c:pt>
              <c:pt idx="7092">
                <c:v>7092</c:v>
              </c:pt>
              <c:pt idx="7093">
                <c:v>7093</c:v>
              </c:pt>
              <c:pt idx="7094">
                <c:v>7094</c:v>
              </c:pt>
              <c:pt idx="7095">
                <c:v>7095</c:v>
              </c:pt>
              <c:pt idx="7096">
                <c:v>7096</c:v>
              </c:pt>
              <c:pt idx="7097">
                <c:v>7097</c:v>
              </c:pt>
              <c:pt idx="7098">
                <c:v>7098</c:v>
              </c:pt>
              <c:pt idx="7099">
                <c:v>7099</c:v>
              </c:pt>
              <c:pt idx="7100">
                <c:v>7100</c:v>
              </c:pt>
              <c:pt idx="7101">
                <c:v>7101</c:v>
              </c:pt>
              <c:pt idx="7102">
                <c:v>7102</c:v>
              </c:pt>
              <c:pt idx="7103">
                <c:v>7103</c:v>
              </c:pt>
              <c:pt idx="7104">
                <c:v>7104</c:v>
              </c:pt>
              <c:pt idx="7105">
                <c:v>7105</c:v>
              </c:pt>
              <c:pt idx="7106">
                <c:v>7106</c:v>
              </c:pt>
              <c:pt idx="7107">
                <c:v>7107</c:v>
              </c:pt>
              <c:pt idx="7108">
                <c:v>7108</c:v>
              </c:pt>
              <c:pt idx="7109">
                <c:v>7109</c:v>
              </c:pt>
              <c:pt idx="7110">
                <c:v>7110</c:v>
              </c:pt>
              <c:pt idx="7111">
                <c:v>7111</c:v>
              </c:pt>
              <c:pt idx="7112">
                <c:v>7112</c:v>
              </c:pt>
              <c:pt idx="7113">
                <c:v>7113</c:v>
              </c:pt>
              <c:pt idx="7114">
                <c:v>7114</c:v>
              </c:pt>
              <c:pt idx="7115">
                <c:v>7115</c:v>
              </c:pt>
              <c:pt idx="7116">
                <c:v>7116</c:v>
              </c:pt>
              <c:pt idx="7117">
                <c:v>7117</c:v>
              </c:pt>
              <c:pt idx="7118">
                <c:v>7118</c:v>
              </c:pt>
              <c:pt idx="7119">
                <c:v>7119</c:v>
              </c:pt>
              <c:pt idx="7120">
                <c:v>7120</c:v>
              </c:pt>
              <c:pt idx="7121">
                <c:v>7121</c:v>
              </c:pt>
              <c:pt idx="7122">
                <c:v>7122</c:v>
              </c:pt>
              <c:pt idx="7123">
                <c:v>7123</c:v>
              </c:pt>
              <c:pt idx="7124">
                <c:v>7124</c:v>
              </c:pt>
              <c:pt idx="7125">
                <c:v>7125</c:v>
              </c:pt>
              <c:pt idx="7126">
                <c:v>7126</c:v>
              </c:pt>
              <c:pt idx="7127">
                <c:v>7127</c:v>
              </c:pt>
              <c:pt idx="7128">
                <c:v>7128</c:v>
              </c:pt>
              <c:pt idx="7129">
                <c:v>7129</c:v>
              </c:pt>
              <c:pt idx="7130">
                <c:v>7130</c:v>
              </c:pt>
              <c:pt idx="7131">
                <c:v>7131</c:v>
              </c:pt>
              <c:pt idx="7132">
                <c:v>7132</c:v>
              </c:pt>
              <c:pt idx="7133">
                <c:v>7133</c:v>
              </c:pt>
              <c:pt idx="7134">
                <c:v>7134</c:v>
              </c:pt>
              <c:pt idx="7135">
                <c:v>7135</c:v>
              </c:pt>
              <c:pt idx="7136">
                <c:v>7136</c:v>
              </c:pt>
              <c:pt idx="7137">
                <c:v>7137</c:v>
              </c:pt>
              <c:pt idx="7138">
                <c:v>7138</c:v>
              </c:pt>
              <c:pt idx="7139">
                <c:v>7139</c:v>
              </c:pt>
              <c:pt idx="7140">
                <c:v>7140</c:v>
              </c:pt>
              <c:pt idx="7141">
                <c:v>7141</c:v>
              </c:pt>
              <c:pt idx="7142">
                <c:v>7142</c:v>
              </c:pt>
              <c:pt idx="7143">
                <c:v>7143</c:v>
              </c:pt>
              <c:pt idx="7144">
                <c:v>7144</c:v>
              </c:pt>
              <c:pt idx="7145">
                <c:v>7145</c:v>
              </c:pt>
              <c:pt idx="7146">
                <c:v>7146</c:v>
              </c:pt>
              <c:pt idx="7147">
                <c:v>7147</c:v>
              </c:pt>
              <c:pt idx="7148">
                <c:v>7148</c:v>
              </c:pt>
              <c:pt idx="7149">
                <c:v>7149</c:v>
              </c:pt>
              <c:pt idx="7150">
                <c:v>7150</c:v>
              </c:pt>
              <c:pt idx="7151">
                <c:v>7151</c:v>
              </c:pt>
              <c:pt idx="7152">
                <c:v>7152</c:v>
              </c:pt>
              <c:pt idx="7153">
                <c:v>7153</c:v>
              </c:pt>
              <c:pt idx="7154">
                <c:v>7154</c:v>
              </c:pt>
              <c:pt idx="7155">
                <c:v>7155</c:v>
              </c:pt>
              <c:pt idx="7156">
                <c:v>7156</c:v>
              </c:pt>
              <c:pt idx="7157">
                <c:v>7157</c:v>
              </c:pt>
              <c:pt idx="7158">
                <c:v>7158</c:v>
              </c:pt>
              <c:pt idx="7159">
                <c:v>7159</c:v>
              </c:pt>
              <c:pt idx="7160">
                <c:v>7160</c:v>
              </c:pt>
              <c:pt idx="7161">
                <c:v>7161</c:v>
              </c:pt>
              <c:pt idx="7162">
                <c:v>7162</c:v>
              </c:pt>
              <c:pt idx="7163">
                <c:v>7163</c:v>
              </c:pt>
              <c:pt idx="7164">
                <c:v>7164</c:v>
              </c:pt>
              <c:pt idx="7165">
                <c:v>7165</c:v>
              </c:pt>
              <c:pt idx="7166">
                <c:v>7166</c:v>
              </c:pt>
              <c:pt idx="7167">
                <c:v>7167</c:v>
              </c:pt>
              <c:pt idx="7168">
                <c:v>7168</c:v>
              </c:pt>
              <c:pt idx="7169">
                <c:v>7169</c:v>
              </c:pt>
              <c:pt idx="7170">
                <c:v>7170</c:v>
              </c:pt>
              <c:pt idx="7171">
                <c:v>7171</c:v>
              </c:pt>
              <c:pt idx="7172">
                <c:v>7172</c:v>
              </c:pt>
              <c:pt idx="7173">
                <c:v>7173</c:v>
              </c:pt>
              <c:pt idx="7174">
                <c:v>7174</c:v>
              </c:pt>
              <c:pt idx="7175">
                <c:v>7175</c:v>
              </c:pt>
              <c:pt idx="7176">
                <c:v>7176</c:v>
              </c:pt>
              <c:pt idx="7177">
                <c:v>7177</c:v>
              </c:pt>
              <c:pt idx="7178">
                <c:v>7178</c:v>
              </c:pt>
              <c:pt idx="7179">
                <c:v>7179</c:v>
              </c:pt>
              <c:pt idx="7180">
                <c:v>7180</c:v>
              </c:pt>
              <c:pt idx="7181">
                <c:v>7181</c:v>
              </c:pt>
              <c:pt idx="7182">
                <c:v>7182</c:v>
              </c:pt>
              <c:pt idx="7183">
                <c:v>7183</c:v>
              </c:pt>
              <c:pt idx="7184">
                <c:v>7184</c:v>
              </c:pt>
              <c:pt idx="7185">
                <c:v>7185</c:v>
              </c:pt>
              <c:pt idx="7186">
                <c:v>7186</c:v>
              </c:pt>
              <c:pt idx="7187">
                <c:v>7187</c:v>
              </c:pt>
              <c:pt idx="7188">
                <c:v>7188</c:v>
              </c:pt>
              <c:pt idx="7189">
                <c:v>7189</c:v>
              </c:pt>
              <c:pt idx="7190">
                <c:v>7190</c:v>
              </c:pt>
              <c:pt idx="7191">
                <c:v>7191</c:v>
              </c:pt>
              <c:pt idx="7192">
                <c:v>7192</c:v>
              </c:pt>
              <c:pt idx="7193">
                <c:v>7193</c:v>
              </c:pt>
              <c:pt idx="7194">
                <c:v>7194</c:v>
              </c:pt>
              <c:pt idx="7195">
                <c:v>7195</c:v>
              </c:pt>
              <c:pt idx="7196">
                <c:v>7196</c:v>
              </c:pt>
              <c:pt idx="7197">
                <c:v>7197</c:v>
              </c:pt>
              <c:pt idx="7198">
                <c:v>7198</c:v>
              </c:pt>
              <c:pt idx="7199">
                <c:v>7199</c:v>
              </c:pt>
              <c:pt idx="7200">
                <c:v>7200</c:v>
              </c:pt>
              <c:pt idx="7201">
                <c:v>7201</c:v>
              </c:pt>
              <c:pt idx="7202">
                <c:v>7202</c:v>
              </c:pt>
              <c:pt idx="7203">
                <c:v>7203</c:v>
              </c:pt>
              <c:pt idx="7204">
                <c:v>7204</c:v>
              </c:pt>
              <c:pt idx="7205">
                <c:v>7205</c:v>
              </c:pt>
              <c:pt idx="7206">
                <c:v>7206</c:v>
              </c:pt>
              <c:pt idx="7207">
                <c:v>7207</c:v>
              </c:pt>
              <c:pt idx="7208">
                <c:v>7208</c:v>
              </c:pt>
              <c:pt idx="7209">
                <c:v>7209</c:v>
              </c:pt>
              <c:pt idx="7210">
                <c:v>7210</c:v>
              </c:pt>
              <c:pt idx="7211">
                <c:v>7211</c:v>
              </c:pt>
              <c:pt idx="7212">
                <c:v>7212</c:v>
              </c:pt>
              <c:pt idx="7213">
                <c:v>7213</c:v>
              </c:pt>
              <c:pt idx="7214">
                <c:v>7214</c:v>
              </c:pt>
              <c:pt idx="7215">
                <c:v>7215</c:v>
              </c:pt>
              <c:pt idx="7216">
                <c:v>7216</c:v>
              </c:pt>
              <c:pt idx="7217">
                <c:v>7217</c:v>
              </c:pt>
              <c:pt idx="7218">
                <c:v>7218</c:v>
              </c:pt>
              <c:pt idx="7219">
                <c:v>7219</c:v>
              </c:pt>
              <c:pt idx="7220">
                <c:v>7220</c:v>
              </c:pt>
              <c:pt idx="7221">
                <c:v>7221</c:v>
              </c:pt>
              <c:pt idx="7222">
                <c:v>7222</c:v>
              </c:pt>
              <c:pt idx="7223">
                <c:v>7223</c:v>
              </c:pt>
              <c:pt idx="7224">
                <c:v>7224</c:v>
              </c:pt>
              <c:pt idx="7225">
                <c:v>7225</c:v>
              </c:pt>
              <c:pt idx="7226">
                <c:v>7226</c:v>
              </c:pt>
              <c:pt idx="7227">
                <c:v>7227</c:v>
              </c:pt>
              <c:pt idx="7228">
                <c:v>7228</c:v>
              </c:pt>
              <c:pt idx="7229">
                <c:v>7229</c:v>
              </c:pt>
              <c:pt idx="7230">
                <c:v>7230</c:v>
              </c:pt>
              <c:pt idx="7231">
                <c:v>7231</c:v>
              </c:pt>
              <c:pt idx="7232">
                <c:v>7232</c:v>
              </c:pt>
              <c:pt idx="7233">
                <c:v>7233</c:v>
              </c:pt>
              <c:pt idx="7234">
                <c:v>7234</c:v>
              </c:pt>
              <c:pt idx="7235">
                <c:v>7235</c:v>
              </c:pt>
              <c:pt idx="7236">
                <c:v>7236</c:v>
              </c:pt>
              <c:pt idx="7237">
                <c:v>7237</c:v>
              </c:pt>
              <c:pt idx="7238">
                <c:v>7238</c:v>
              </c:pt>
              <c:pt idx="7239">
                <c:v>7239</c:v>
              </c:pt>
              <c:pt idx="7240">
                <c:v>7240</c:v>
              </c:pt>
              <c:pt idx="7241">
                <c:v>7241</c:v>
              </c:pt>
              <c:pt idx="7242">
                <c:v>7242</c:v>
              </c:pt>
              <c:pt idx="7243">
                <c:v>7243</c:v>
              </c:pt>
              <c:pt idx="7244">
                <c:v>7244</c:v>
              </c:pt>
              <c:pt idx="7245">
                <c:v>7245</c:v>
              </c:pt>
              <c:pt idx="7246">
                <c:v>7246</c:v>
              </c:pt>
              <c:pt idx="7247">
                <c:v>7247</c:v>
              </c:pt>
              <c:pt idx="7248">
                <c:v>7248</c:v>
              </c:pt>
              <c:pt idx="7249">
                <c:v>7249</c:v>
              </c:pt>
              <c:pt idx="7250">
                <c:v>7250</c:v>
              </c:pt>
              <c:pt idx="7251">
                <c:v>7251</c:v>
              </c:pt>
              <c:pt idx="7252">
                <c:v>7252</c:v>
              </c:pt>
              <c:pt idx="7253">
                <c:v>7253</c:v>
              </c:pt>
              <c:pt idx="7254">
                <c:v>7254</c:v>
              </c:pt>
              <c:pt idx="7255">
                <c:v>7255</c:v>
              </c:pt>
              <c:pt idx="7256">
                <c:v>7256</c:v>
              </c:pt>
              <c:pt idx="7257">
                <c:v>7257</c:v>
              </c:pt>
              <c:pt idx="7258">
                <c:v>7258</c:v>
              </c:pt>
              <c:pt idx="7259">
                <c:v>7259</c:v>
              </c:pt>
              <c:pt idx="7260">
                <c:v>7260</c:v>
              </c:pt>
              <c:pt idx="7261">
                <c:v>7261</c:v>
              </c:pt>
              <c:pt idx="7262">
                <c:v>7262</c:v>
              </c:pt>
              <c:pt idx="7263">
                <c:v>7263</c:v>
              </c:pt>
              <c:pt idx="7264">
                <c:v>7264</c:v>
              </c:pt>
              <c:pt idx="7265">
                <c:v>7265</c:v>
              </c:pt>
              <c:pt idx="7266">
                <c:v>7266</c:v>
              </c:pt>
              <c:pt idx="7267">
                <c:v>7267</c:v>
              </c:pt>
              <c:pt idx="7268">
                <c:v>7268</c:v>
              </c:pt>
              <c:pt idx="7269">
                <c:v>7269</c:v>
              </c:pt>
              <c:pt idx="7270">
                <c:v>7270</c:v>
              </c:pt>
              <c:pt idx="7271">
                <c:v>7271</c:v>
              </c:pt>
              <c:pt idx="7272">
                <c:v>7272</c:v>
              </c:pt>
              <c:pt idx="7273">
                <c:v>7273</c:v>
              </c:pt>
              <c:pt idx="7274">
                <c:v>7274</c:v>
              </c:pt>
              <c:pt idx="7275">
                <c:v>7275</c:v>
              </c:pt>
              <c:pt idx="7276">
                <c:v>7276</c:v>
              </c:pt>
              <c:pt idx="7277">
                <c:v>7277</c:v>
              </c:pt>
              <c:pt idx="7278">
                <c:v>7278</c:v>
              </c:pt>
              <c:pt idx="7279">
                <c:v>7279</c:v>
              </c:pt>
              <c:pt idx="7280">
                <c:v>7280</c:v>
              </c:pt>
              <c:pt idx="7281">
                <c:v>7281</c:v>
              </c:pt>
              <c:pt idx="7282">
                <c:v>7282</c:v>
              </c:pt>
              <c:pt idx="7283">
                <c:v>7283</c:v>
              </c:pt>
              <c:pt idx="7284">
                <c:v>7284</c:v>
              </c:pt>
              <c:pt idx="7285">
                <c:v>7285</c:v>
              </c:pt>
              <c:pt idx="7286">
                <c:v>7286</c:v>
              </c:pt>
              <c:pt idx="7287">
                <c:v>7287</c:v>
              </c:pt>
              <c:pt idx="7288">
                <c:v>7288</c:v>
              </c:pt>
              <c:pt idx="7289">
                <c:v>7289</c:v>
              </c:pt>
              <c:pt idx="7290">
                <c:v>7290</c:v>
              </c:pt>
              <c:pt idx="7291">
                <c:v>7291</c:v>
              </c:pt>
              <c:pt idx="7292">
                <c:v>7292</c:v>
              </c:pt>
              <c:pt idx="7293">
                <c:v>7293</c:v>
              </c:pt>
              <c:pt idx="7294">
                <c:v>7294</c:v>
              </c:pt>
              <c:pt idx="7295">
                <c:v>7295</c:v>
              </c:pt>
              <c:pt idx="7296">
                <c:v>7296</c:v>
              </c:pt>
              <c:pt idx="7297">
                <c:v>7297</c:v>
              </c:pt>
              <c:pt idx="7298">
                <c:v>7298</c:v>
              </c:pt>
              <c:pt idx="7299">
                <c:v>7299</c:v>
              </c:pt>
              <c:pt idx="7300">
                <c:v>7300</c:v>
              </c:pt>
              <c:pt idx="7301">
                <c:v>7301</c:v>
              </c:pt>
              <c:pt idx="7302">
                <c:v>7302</c:v>
              </c:pt>
              <c:pt idx="7303">
                <c:v>7303</c:v>
              </c:pt>
              <c:pt idx="7304">
                <c:v>7304</c:v>
              </c:pt>
              <c:pt idx="7305">
                <c:v>7305</c:v>
              </c:pt>
              <c:pt idx="7306">
                <c:v>7306</c:v>
              </c:pt>
              <c:pt idx="7307">
                <c:v>7307</c:v>
              </c:pt>
              <c:pt idx="7308">
                <c:v>7308</c:v>
              </c:pt>
              <c:pt idx="7309">
                <c:v>7309</c:v>
              </c:pt>
              <c:pt idx="7310">
                <c:v>7310</c:v>
              </c:pt>
              <c:pt idx="7311">
                <c:v>7311</c:v>
              </c:pt>
              <c:pt idx="7312">
                <c:v>7312</c:v>
              </c:pt>
              <c:pt idx="7313">
                <c:v>7313</c:v>
              </c:pt>
              <c:pt idx="7314">
                <c:v>7314</c:v>
              </c:pt>
              <c:pt idx="7315">
                <c:v>7315</c:v>
              </c:pt>
              <c:pt idx="7316">
                <c:v>7316</c:v>
              </c:pt>
              <c:pt idx="7317">
                <c:v>7317</c:v>
              </c:pt>
              <c:pt idx="7318">
                <c:v>7318</c:v>
              </c:pt>
              <c:pt idx="7319">
                <c:v>7319</c:v>
              </c:pt>
              <c:pt idx="7320">
                <c:v>7320</c:v>
              </c:pt>
              <c:pt idx="7321">
                <c:v>7321</c:v>
              </c:pt>
              <c:pt idx="7322">
                <c:v>7322</c:v>
              </c:pt>
              <c:pt idx="7323">
                <c:v>7323</c:v>
              </c:pt>
              <c:pt idx="7324">
                <c:v>7324</c:v>
              </c:pt>
              <c:pt idx="7325">
                <c:v>7325</c:v>
              </c:pt>
              <c:pt idx="7326">
                <c:v>7326</c:v>
              </c:pt>
              <c:pt idx="7327">
                <c:v>7327</c:v>
              </c:pt>
              <c:pt idx="7328">
                <c:v>7328</c:v>
              </c:pt>
              <c:pt idx="7329">
                <c:v>7329</c:v>
              </c:pt>
              <c:pt idx="7330">
                <c:v>7330</c:v>
              </c:pt>
              <c:pt idx="7331">
                <c:v>7331</c:v>
              </c:pt>
              <c:pt idx="7332">
                <c:v>7332</c:v>
              </c:pt>
              <c:pt idx="7333">
                <c:v>7333</c:v>
              </c:pt>
              <c:pt idx="7334">
                <c:v>7334</c:v>
              </c:pt>
              <c:pt idx="7335">
                <c:v>7335</c:v>
              </c:pt>
              <c:pt idx="7336">
                <c:v>7336</c:v>
              </c:pt>
              <c:pt idx="7337">
                <c:v>7337</c:v>
              </c:pt>
              <c:pt idx="7338">
                <c:v>7338</c:v>
              </c:pt>
              <c:pt idx="7339">
                <c:v>7339</c:v>
              </c:pt>
              <c:pt idx="7340">
                <c:v>7340</c:v>
              </c:pt>
              <c:pt idx="7341">
                <c:v>7341</c:v>
              </c:pt>
              <c:pt idx="7342">
                <c:v>7342</c:v>
              </c:pt>
              <c:pt idx="7343">
                <c:v>7343</c:v>
              </c:pt>
              <c:pt idx="7344">
                <c:v>7344</c:v>
              </c:pt>
              <c:pt idx="7345">
                <c:v>7345</c:v>
              </c:pt>
              <c:pt idx="7346">
                <c:v>7346</c:v>
              </c:pt>
              <c:pt idx="7347">
                <c:v>7347</c:v>
              </c:pt>
              <c:pt idx="7348">
                <c:v>7348</c:v>
              </c:pt>
              <c:pt idx="7349">
                <c:v>7349</c:v>
              </c:pt>
              <c:pt idx="7350">
                <c:v>7350</c:v>
              </c:pt>
              <c:pt idx="7351">
                <c:v>7351</c:v>
              </c:pt>
              <c:pt idx="7352">
                <c:v>7352</c:v>
              </c:pt>
              <c:pt idx="7353">
                <c:v>7353</c:v>
              </c:pt>
              <c:pt idx="7354">
                <c:v>7354</c:v>
              </c:pt>
              <c:pt idx="7355">
                <c:v>7355</c:v>
              </c:pt>
              <c:pt idx="7356">
                <c:v>7356</c:v>
              </c:pt>
              <c:pt idx="7357">
                <c:v>7357</c:v>
              </c:pt>
              <c:pt idx="7358">
                <c:v>7358</c:v>
              </c:pt>
              <c:pt idx="7359">
                <c:v>7359</c:v>
              </c:pt>
              <c:pt idx="7360">
                <c:v>7360</c:v>
              </c:pt>
              <c:pt idx="7361">
                <c:v>7361</c:v>
              </c:pt>
              <c:pt idx="7362">
                <c:v>7362</c:v>
              </c:pt>
              <c:pt idx="7363">
                <c:v>7363</c:v>
              </c:pt>
              <c:pt idx="7364">
                <c:v>7364</c:v>
              </c:pt>
              <c:pt idx="7365">
                <c:v>7365</c:v>
              </c:pt>
              <c:pt idx="7366">
                <c:v>7366</c:v>
              </c:pt>
              <c:pt idx="7367">
                <c:v>7367</c:v>
              </c:pt>
              <c:pt idx="7368">
                <c:v>7368</c:v>
              </c:pt>
              <c:pt idx="7369">
                <c:v>7369</c:v>
              </c:pt>
              <c:pt idx="7370">
                <c:v>7370</c:v>
              </c:pt>
              <c:pt idx="7371">
                <c:v>7371</c:v>
              </c:pt>
              <c:pt idx="7372">
                <c:v>7372</c:v>
              </c:pt>
              <c:pt idx="7373">
                <c:v>7373</c:v>
              </c:pt>
              <c:pt idx="7374">
                <c:v>7374</c:v>
              </c:pt>
              <c:pt idx="7375">
                <c:v>7375</c:v>
              </c:pt>
              <c:pt idx="7376">
                <c:v>7376</c:v>
              </c:pt>
              <c:pt idx="7377">
                <c:v>7377</c:v>
              </c:pt>
              <c:pt idx="7378">
                <c:v>7378</c:v>
              </c:pt>
              <c:pt idx="7379">
                <c:v>7379</c:v>
              </c:pt>
              <c:pt idx="7380">
                <c:v>7380</c:v>
              </c:pt>
              <c:pt idx="7381">
                <c:v>7381</c:v>
              </c:pt>
              <c:pt idx="7382">
                <c:v>7382</c:v>
              </c:pt>
              <c:pt idx="7383">
                <c:v>7383</c:v>
              </c:pt>
              <c:pt idx="7384">
                <c:v>7384</c:v>
              </c:pt>
              <c:pt idx="7385">
                <c:v>7385</c:v>
              </c:pt>
              <c:pt idx="7386">
                <c:v>7386</c:v>
              </c:pt>
              <c:pt idx="7387">
                <c:v>7387</c:v>
              </c:pt>
              <c:pt idx="7388">
                <c:v>7388</c:v>
              </c:pt>
              <c:pt idx="7389">
                <c:v>7389</c:v>
              </c:pt>
              <c:pt idx="7390">
                <c:v>7390</c:v>
              </c:pt>
              <c:pt idx="7391">
                <c:v>7391</c:v>
              </c:pt>
              <c:pt idx="7392">
                <c:v>7392</c:v>
              </c:pt>
              <c:pt idx="7393">
                <c:v>7393</c:v>
              </c:pt>
              <c:pt idx="7394">
                <c:v>7394</c:v>
              </c:pt>
              <c:pt idx="7395">
                <c:v>7395</c:v>
              </c:pt>
              <c:pt idx="7396">
                <c:v>7396</c:v>
              </c:pt>
              <c:pt idx="7397">
                <c:v>7397</c:v>
              </c:pt>
              <c:pt idx="7398">
                <c:v>7398</c:v>
              </c:pt>
              <c:pt idx="7399">
                <c:v>7399</c:v>
              </c:pt>
              <c:pt idx="7400">
                <c:v>7400</c:v>
              </c:pt>
              <c:pt idx="7401">
                <c:v>7401</c:v>
              </c:pt>
              <c:pt idx="7402">
                <c:v>7402</c:v>
              </c:pt>
              <c:pt idx="7403">
                <c:v>7403</c:v>
              </c:pt>
              <c:pt idx="7404">
                <c:v>7404</c:v>
              </c:pt>
              <c:pt idx="7405">
                <c:v>7405</c:v>
              </c:pt>
              <c:pt idx="7406">
                <c:v>7406</c:v>
              </c:pt>
              <c:pt idx="7407">
                <c:v>7407</c:v>
              </c:pt>
              <c:pt idx="7408">
                <c:v>7408</c:v>
              </c:pt>
              <c:pt idx="7409">
                <c:v>7409</c:v>
              </c:pt>
              <c:pt idx="7410">
                <c:v>7410</c:v>
              </c:pt>
              <c:pt idx="7411">
                <c:v>7411</c:v>
              </c:pt>
              <c:pt idx="7412">
                <c:v>7412</c:v>
              </c:pt>
              <c:pt idx="7413">
                <c:v>7413</c:v>
              </c:pt>
              <c:pt idx="7414">
                <c:v>7414</c:v>
              </c:pt>
              <c:pt idx="7415">
                <c:v>7415</c:v>
              </c:pt>
              <c:pt idx="7416">
                <c:v>7416</c:v>
              </c:pt>
              <c:pt idx="7417">
                <c:v>7417</c:v>
              </c:pt>
              <c:pt idx="7418">
                <c:v>7418</c:v>
              </c:pt>
              <c:pt idx="7419">
                <c:v>7419</c:v>
              </c:pt>
              <c:pt idx="7420">
                <c:v>7420</c:v>
              </c:pt>
              <c:pt idx="7421">
                <c:v>7421</c:v>
              </c:pt>
              <c:pt idx="7422">
                <c:v>7422</c:v>
              </c:pt>
              <c:pt idx="7423">
                <c:v>7423</c:v>
              </c:pt>
              <c:pt idx="7424">
                <c:v>7424</c:v>
              </c:pt>
              <c:pt idx="7425">
                <c:v>7425</c:v>
              </c:pt>
              <c:pt idx="7426">
                <c:v>7426</c:v>
              </c:pt>
              <c:pt idx="7427">
                <c:v>7427</c:v>
              </c:pt>
              <c:pt idx="7428">
                <c:v>7428</c:v>
              </c:pt>
              <c:pt idx="7429">
                <c:v>7429</c:v>
              </c:pt>
              <c:pt idx="7430">
                <c:v>7430</c:v>
              </c:pt>
              <c:pt idx="7431">
                <c:v>7431</c:v>
              </c:pt>
              <c:pt idx="7432">
                <c:v>7432</c:v>
              </c:pt>
              <c:pt idx="7433">
                <c:v>7433</c:v>
              </c:pt>
              <c:pt idx="7434">
                <c:v>7434</c:v>
              </c:pt>
              <c:pt idx="7435">
                <c:v>7435</c:v>
              </c:pt>
              <c:pt idx="7436">
                <c:v>7436</c:v>
              </c:pt>
              <c:pt idx="7437">
                <c:v>7437</c:v>
              </c:pt>
              <c:pt idx="7438">
                <c:v>7438</c:v>
              </c:pt>
              <c:pt idx="7439">
                <c:v>7439</c:v>
              </c:pt>
              <c:pt idx="7440">
                <c:v>7440</c:v>
              </c:pt>
              <c:pt idx="7441">
                <c:v>7441</c:v>
              </c:pt>
              <c:pt idx="7442">
                <c:v>7442</c:v>
              </c:pt>
              <c:pt idx="7443">
                <c:v>7443</c:v>
              </c:pt>
              <c:pt idx="7444">
                <c:v>7444</c:v>
              </c:pt>
              <c:pt idx="7445">
                <c:v>7445</c:v>
              </c:pt>
              <c:pt idx="7446">
                <c:v>7446</c:v>
              </c:pt>
              <c:pt idx="7447">
                <c:v>7447</c:v>
              </c:pt>
              <c:pt idx="7448">
                <c:v>7448</c:v>
              </c:pt>
              <c:pt idx="7449">
                <c:v>7449</c:v>
              </c:pt>
              <c:pt idx="7450">
                <c:v>7450</c:v>
              </c:pt>
              <c:pt idx="7451">
                <c:v>7451</c:v>
              </c:pt>
              <c:pt idx="7452">
                <c:v>7452</c:v>
              </c:pt>
              <c:pt idx="7453">
                <c:v>7453</c:v>
              </c:pt>
              <c:pt idx="7454">
                <c:v>7454</c:v>
              </c:pt>
              <c:pt idx="7455">
                <c:v>7455</c:v>
              </c:pt>
              <c:pt idx="7456">
                <c:v>7456</c:v>
              </c:pt>
              <c:pt idx="7457">
                <c:v>7457</c:v>
              </c:pt>
              <c:pt idx="7458">
                <c:v>7458</c:v>
              </c:pt>
              <c:pt idx="7459">
                <c:v>7459</c:v>
              </c:pt>
              <c:pt idx="7460">
                <c:v>7460</c:v>
              </c:pt>
              <c:pt idx="7461">
                <c:v>7461</c:v>
              </c:pt>
              <c:pt idx="7462">
                <c:v>7462</c:v>
              </c:pt>
              <c:pt idx="7463">
                <c:v>7463</c:v>
              </c:pt>
              <c:pt idx="7464">
                <c:v>7464</c:v>
              </c:pt>
              <c:pt idx="7465">
                <c:v>7465</c:v>
              </c:pt>
              <c:pt idx="7466">
                <c:v>7466</c:v>
              </c:pt>
              <c:pt idx="7467">
                <c:v>7467</c:v>
              </c:pt>
              <c:pt idx="7468">
                <c:v>7468</c:v>
              </c:pt>
              <c:pt idx="7469">
                <c:v>7469</c:v>
              </c:pt>
              <c:pt idx="7470">
                <c:v>7470</c:v>
              </c:pt>
              <c:pt idx="7471">
                <c:v>7471</c:v>
              </c:pt>
              <c:pt idx="7472">
                <c:v>7472</c:v>
              </c:pt>
              <c:pt idx="7473">
                <c:v>7473</c:v>
              </c:pt>
              <c:pt idx="7474">
                <c:v>7474</c:v>
              </c:pt>
              <c:pt idx="7475">
                <c:v>7475</c:v>
              </c:pt>
              <c:pt idx="7476">
                <c:v>7476</c:v>
              </c:pt>
              <c:pt idx="7477">
                <c:v>7477</c:v>
              </c:pt>
              <c:pt idx="7478">
                <c:v>7478</c:v>
              </c:pt>
              <c:pt idx="7479">
                <c:v>7479</c:v>
              </c:pt>
              <c:pt idx="7480">
                <c:v>7480</c:v>
              </c:pt>
              <c:pt idx="7481">
                <c:v>7481</c:v>
              </c:pt>
              <c:pt idx="7482">
                <c:v>7482</c:v>
              </c:pt>
              <c:pt idx="7483">
                <c:v>7483</c:v>
              </c:pt>
              <c:pt idx="7484">
                <c:v>7484</c:v>
              </c:pt>
              <c:pt idx="7485">
                <c:v>7485</c:v>
              </c:pt>
              <c:pt idx="7486">
                <c:v>7486</c:v>
              </c:pt>
              <c:pt idx="7487">
                <c:v>7487</c:v>
              </c:pt>
              <c:pt idx="7488">
                <c:v>7488</c:v>
              </c:pt>
              <c:pt idx="7489">
                <c:v>7489</c:v>
              </c:pt>
              <c:pt idx="7490">
                <c:v>7490</c:v>
              </c:pt>
              <c:pt idx="7491">
                <c:v>7491</c:v>
              </c:pt>
              <c:pt idx="7492">
                <c:v>7492</c:v>
              </c:pt>
              <c:pt idx="7493">
                <c:v>7493</c:v>
              </c:pt>
              <c:pt idx="7494">
                <c:v>7494</c:v>
              </c:pt>
              <c:pt idx="7495">
                <c:v>7495</c:v>
              </c:pt>
              <c:pt idx="7496">
                <c:v>7496</c:v>
              </c:pt>
              <c:pt idx="7497">
                <c:v>7497</c:v>
              </c:pt>
              <c:pt idx="7498">
                <c:v>7498</c:v>
              </c:pt>
              <c:pt idx="7499">
                <c:v>7499</c:v>
              </c:pt>
              <c:pt idx="7500">
                <c:v>7500</c:v>
              </c:pt>
              <c:pt idx="7501">
                <c:v>7501</c:v>
              </c:pt>
              <c:pt idx="7502">
                <c:v>7502</c:v>
              </c:pt>
              <c:pt idx="7503">
                <c:v>7503</c:v>
              </c:pt>
              <c:pt idx="7504">
                <c:v>7504</c:v>
              </c:pt>
              <c:pt idx="7505">
                <c:v>7505</c:v>
              </c:pt>
              <c:pt idx="7506">
                <c:v>7506</c:v>
              </c:pt>
              <c:pt idx="7507">
                <c:v>7507</c:v>
              </c:pt>
              <c:pt idx="7508">
                <c:v>7508</c:v>
              </c:pt>
              <c:pt idx="7509">
                <c:v>7509</c:v>
              </c:pt>
              <c:pt idx="7510">
                <c:v>7510</c:v>
              </c:pt>
              <c:pt idx="7511">
                <c:v>7511</c:v>
              </c:pt>
              <c:pt idx="7512">
                <c:v>7512</c:v>
              </c:pt>
              <c:pt idx="7513">
                <c:v>7513</c:v>
              </c:pt>
              <c:pt idx="7514">
                <c:v>7514</c:v>
              </c:pt>
              <c:pt idx="7515">
                <c:v>7515</c:v>
              </c:pt>
              <c:pt idx="7516">
                <c:v>7516</c:v>
              </c:pt>
              <c:pt idx="7517">
                <c:v>7517</c:v>
              </c:pt>
              <c:pt idx="7518">
                <c:v>7518</c:v>
              </c:pt>
              <c:pt idx="7519">
                <c:v>7519</c:v>
              </c:pt>
              <c:pt idx="7520">
                <c:v>7520</c:v>
              </c:pt>
              <c:pt idx="7521">
                <c:v>7521</c:v>
              </c:pt>
              <c:pt idx="7522">
                <c:v>7522</c:v>
              </c:pt>
              <c:pt idx="7523">
                <c:v>7523</c:v>
              </c:pt>
              <c:pt idx="7524">
                <c:v>7524</c:v>
              </c:pt>
              <c:pt idx="7525">
                <c:v>7525</c:v>
              </c:pt>
              <c:pt idx="7526">
                <c:v>7526</c:v>
              </c:pt>
              <c:pt idx="7527">
                <c:v>7527</c:v>
              </c:pt>
              <c:pt idx="7528">
                <c:v>7528</c:v>
              </c:pt>
              <c:pt idx="7529">
                <c:v>7529</c:v>
              </c:pt>
              <c:pt idx="7530">
                <c:v>7530</c:v>
              </c:pt>
              <c:pt idx="7531">
                <c:v>7531</c:v>
              </c:pt>
              <c:pt idx="7532">
                <c:v>7532</c:v>
              </c:pt>
              <c:pt idx="7533">
                <c:v>7533</c:v>
              </c:pt>
              <c:pt idx="7534">
                <c:v>7534</c:v>
              </c:pt>
              <c:pt idx="7535">
                <c:v>7535</c:v>
              </c:pt>
              <c:pt idx="7536">
                <c:v>7536</c:v>
              </c:pt>
              <c:pt idx="7537">
                <c:v>7537</c:v>
              </c:pt>
              <c:pt idx="7538">
                <c:v>7538</c:v>
              </c:pt>
              <c:pt idx="7539">
                <c:v>7539</c:v>
              </c:pt>
              <c:pt idx="7540">
                <c:v>7540</c:v>
              </c:pt>
              <c:pt idx="7541">
                <c:v>7541</c:v>
              </c:pt>
              <c:pt idx="7542">
                <c:v>7542</c:v>
              </c:pt>
              <c:pt idx="7543">
                <c:v>7543</c:v>
              </c:pt>
              <c:pt idx="7544">
                <c:v>7544</c:v>
              </c:pt>
              <c:pt idx="7545">
                <c:v>7545</c:v>
              </c:pt>
              <c:pt idx="7546">
                <c:v>7546</c:v>
              </c:pt>
              <c:pt idx="7547">
                <c:v>7547</c:v>
              </c:pt>
              <c:pt idx="7548">
                <c:v>7548</c:v>
              </c:pt>
              <c:pt idx="7549">
                <c:v>7549</c:v>
              </c:pt>
              <c:pt idx="7550">
                <c:v>7550</c:v>
              </c:pt>
              <c:pt idx="7551">
                <c:v>7551</c:v>
              </c:pt>
              <c:pt idx="7552">
                <c:v>7552</c:v>
              </c:pt>
              <c:pt idx="7553">
                <c:v>7553</c:v>
              </c:pt>
              <c:pt idx="7554">
                <c:v>7554</c:v>
              </c:pt>
              <c:pt idx="7555">
                <c:v>7555</c:v>
              </c:pt>
              <c:pt idx="7556">
                <c:v>7556</c:v>
              </c:pt>
              <c:pt idx="7557">
                <c:v>7557</c:v>
              </c:pt>
              <c:pt idx="7558">
                <c:v>7558</c:v>
              </c:pt>
              <c:pt idx="7559">
                <c:v>7559</c:v>
              </c:pt>
              <c:pt idx="7560">
                <c:v>7560</c:v>
              </c:pt>
              <c:pt idx="7561">
                <c:v>7561</c:v>
              </c:pt>
              <c:pt idx="7562">
                <c:v>7562</c:v>
              </c:pt>
              <c:pt idx="7563">
                <c:v>7563</c:v>
              </c:pt>
              <c:pt idx="7564">
                <c:v>7564</c:v>
              </c:pt>
              <c:pt idx="7565">
                <c:v>7565</c:v>
              </c:pt>
              <c:pt idx="7566">
                <c:v>7566</c:v>
              </c:pt>
              <c:pt idx="7567">
                <c:v>7567</c:v>
              </c:pt>
              <c:pt idx="7568">
                <c:v>7568</c:v>
              </c:pt>
              <c:pt idx="7569">
                <c:v>7569</c:v>
              </c:pt>
              <c:pt idx="7570">
                <c:v>7570</c:v>
              </c:pt>
              <c:pt idx="7571">
                <c:v>7571</c:v>
              </c:pt>
              <c:pt idx="7572">
                <c:v>7572</c:v>
              </c:pt>
              <c:pt idx="7573">
                <c:v>7573</c:v>
              </c:pt>
              <c:pt idx="7574">
                <c:v>7574</c:v>
              </c:pt>
              <c:pt idx="7575">
                <c:v>7575</c:v>
              </c:pt>
              <c:pt idx="7576">
                <c:v>7576</c:v>
              </c:pt>
              <c:pt idx="7577">
                <c:v>7577</c:v>
              </c:pt>
              <c:pt idx="7578">
                <c:v>7578</c:v>
              </c:pt>
              <c:pt idx="7579">
                <c:v>7579</c:v>
              </c:pt>
              <c:pt idx="7580">
                <c:v>7580</c:v>
              </c:pt>
              <c:pt idx="7581">
                <c:v>7581</c:v>
              </c:pt>
              <c:pt idx="7582">
                <c:v>7582</c:v>
              </c:pt>
              <c:pt idx="7583">
                <c:v>7583</c:v>
              </c:pt>
              <c:pt idx="7584">
                <c:v>7584</c:v>
              </c:pt>
              <c:pt idx="7585">
                <c:v>7585</c:v>
              </c:pt>
              <c:pt idx="7586">
                <c:v>7586</c:v>
              </c:pt>
              <c:pt idx="7587">
                <c:v>7587</c:v>
              </c:pt>
              <c:pt idx="7588">
                <c:v>7588</c:v>
              </c:pt>
              <c:pt idx="7589">
                <c:v>7589</c:v>
              </c:pt>
              <c:pt idx="7590">
                <c:v>7590</c:v>
              </c:pt>
              <c:pt idx="7591">
                <c:v>7591</c:v>
              </c:pt>
              <c:pt idx="7592">
                <c:v>7592</c:v>
              </c:pt>
              <c:pt idx="7593">
                <c:v>7593</c:v>
              </c:pt>
              <c:pt idx="7594">
                <c:v>7594</c:v>
              </c:pt>
              <c:pt idx="7595">
                <c:v>7595</c:v>
              </c:pt>
              <c:pt idx="7596">
                <c:v>7596</c:v>
              </c:pt>
              <c:pt idx="7597">
                <c:v>7597</c:v>
              </c:pt>
              <c:pt idx="7598">
                <c:v>7598</c:v>
              </c:pt>
              <c:pt idx="7599">
                <c:v>7599</c:v>
              </c:pt>
              <c:pt idx="7600">
                <c:v>7600</c:v>
              </c:pt>
              <c:pt idx="7601">
                <c:v>7601</c:v>
              </c:pt>
              <c:pt idx="7602">
                <c:v>7602</c:v>
              </c:pt>
              <c:pt idx="7603">
                <c:v>7603</c:v>
              </c:pt>
              <c:pt idx="7604">
                <c:v>7604</c:v>
              </c:pt>
              <c:pt idx="7605">
                <c:v>7605</c:v>
              </c:pt>
              <c:pt idx="7606">
                <c:v>7606</c:v>
              </c:pt>
              <c:pt idx="7607">
                <c:v>7607</c:v>
              </c:pt>
              <c:pt idx="7608">
                <c:v>7608</c:v>
              </c:pt>
              <c:pt idx="7609">
                <c:v>7609</c:v>
              </c:pt>
              <c:pt idx="7610">
                <c:v>7610</c:v>
              </c:pt>
              <c:pt idx="7611">
                <c:v>7611</c:v>
              </c:pt>
              <c:pt idx="7612">
                <c:v>7612</c:v>
              </c:pt>
              <c:pt idx="7613">
                <c:v>7613</c:v>
              </c:pt>
              <c:pt idx="7614">
                <c:v>7614</c:v>
              </c:pt>
              <c:pt idx="7615">
                <c:v>7615</c:v>
              </c:pt>
              <c:pt idx="7616">
                <c:v>7616</c:v>
              </c:pt>
              <c:pt idx="7617">
                <c:v>7617</c:v>
              </c:pt>
              <c:pt idx="7618">
                <c:v>7618</c:v>
              </c:pt>
              <c:pt idx="7619">
                <c:v>7619</c:v>
              </c:pt>
              <c:pt idx="7620">
                <c:v>7620</c:v>
              </c:pt>
              <c:pt idx="7621">
                <c:v>7621</c:v>
              </c:pt>
              <c:pt idx="7622">
                <c:v>7622</c:v>
              </c:pt>
              <c:pt idx="7623">
                <c:v>7623</c:v>
              </c:pt>
              <c:pt idx="7624">
                <c:v>7624</c:v>
              </c:pt>
              <c:pt idx="7625">
                <c:v>7625</c:v>
              </c:pt>
              <c:pt idx="7626">
                <c:v>7626</c:v>
              </c:pt>
              <c:pt idx="7627">
                <c:v>7627</c:v>
              </c:pt>
              <c:pt idx="7628">
                <c:v>7628</c:v>
              </c:pt>
              <c:pt idx="7629">
                <c:v>7629</c:v>
              </c:pt>
              <c:pt idx="7630">
                <c:v>7630</c:v>
              </c:pt>
              <c:pt idx="7631">
                <c:v>7631</c:v>
              </c:pt>
              <c:pt idx="7632">
                <c:v>7632</c:v>
              </c:pt>
              <c:pt idx="7633">
                <c:v>7633</c:v>
              </c:pt>
              <c:pt idx="7634">
                <c:v>7634</c:v>
              </c:pt>
              <c:pt idx="7635">
                <c:v>7635</c:v>
              </c:pt>
              <c:pt idx="7636">
                <c:v>7636</c:v>
              </c:pt>
              <c:pt idx="7637">
                <c:v>7637</c:v>
              </c:pt>
              <c:pt idx="7638">
                <c:v>7638</c:v>
              </c:pt>
              <c:pt idx="7639">
                <c:v>7639</c:v>
              </c:pt>
              <c:pt idx="7640">
                <c:v>7640</c:v>
              </c:pt>
              <c:pt idx="7641">
                <c:v>7641</c:v>
              </c:pt>
              <c:pt idx="7642">
                <c:v>7642</c:v>
              </c:pt>
              <c:pt idx="7643">
                <c:v>7643</c:v>
              </c:pt>
              <c:pt idx="7644">
                <c:v>7644</c:v>
              </c:pt>
              <c:pt idx="7645">
                <c:v>7645</c:v>
              </c:pt>
              <c:pt idx="7646">
                <c:v>7646</c:v>
              </c:pt>
              <c:pt idx="7647">
                <c:v>7647</c:v>
              </c:pt>
              <c:pt idx="7648">
                <c:v>7648</c:v>
              </c:pt>
              <c:pt idx="7649">
                <c:v>7649</c:v>
              </c:pt>
              <c:pt idx="7650">
                <c:v>7650</c:v>
              </c:pt>
              <c:pt idx="7651">
                <c:v>7651</c:v>
              </c:pt>
              <c:pt idx="7652">
                <c:v>7652</c:v>
              </c:pt>
              <c:pt idx="7653">
                <c:v>7653</c:v>
              </c:pt>
              <c:pt idx="7654">
                <c:v>7654</c:v>
              </c:pt>
              <c:pt idx="7655">
                <c:v>7655</c:v>
              </c:pt>
              <c:pt idx="7656">
                <c:v>7656</c:v>
              </c:pt>
              <c:pt idx="7657">
                <c:v>7657</c:v>
              </c:pt>
              <c:pt idx="7658">
                <c:v>7658</c:v>
              </c:pt>
              <c:pt idx="7659">
                <c:v>7659</c:v>
              </c:pt>
              <c:pt idx="7660">
                <c:v>7660</c:v>
              </c:pt>
              <c:pt idx="7661">
                <c:v>7661</c:v>
              </c:pt>
              <c:pt idx="7662">
                <c:v>7662</c:v>
              </c:pt>
              <c:pt idx="7663">
                <c:v>7663</c:v>
              </c:pt>
              <c:pt idx="7664">
                <c:v>7664</c:v>
              </c:pt>
              <c:pt idx="7665">
                <c:v>7665</c:v>
              </c:pt>
              <c:pt idx="7666">
                <c:v>7666</c:v>
              </c:pt>
              <c:pt idx="7667">
                <c:v>7667</c:v>
              </c:pt>
              <c:pt idx="7668">
                <c:v>7668</c:v>
              </c:pt>
              <c:pt idx="7669">
                <c:v>7669</c:v>
              </c:pt>
              <c:pt idx="7670">
                <c:v>7670</c:v>
              </c:pt>
              <c:pt idx="7671">
                <c:v>7671</c:v>
              </c:pt>
              <c:pt idx="7672">
                <c:v>7672</c:v>
              </c:pt>
              <c:pt idx="7673">
                <c:v>7673</c:v>
              </c:pt>
              <c:pt idx="7674">
                <c:v>7674</c:v>
              </c:pt>
              <c:pt idx="7675">
                <c:v>7675</c:v>
              </c:pt>
              <c:pt idx="7676">
                <c:v>7676</c:v>
              </c:pt>
              <c:pt idx="7677">
                <c:v>7677</c:v>
              </c:pt>
              <c:pt idx="7678">
                <c:v>7678</c:v>
              </c:pt>
              <c:pt idx="7679">
                <c:v>7679</c:v>
              </c:pt>
              <c:pt idx="7680">
                <c:v>7680</c:v>
              </c:pt>
              <c:pt idx="7681">
                <c:v>7681</c:v>
              </c:pt>
              <c:pt idx="7682">
                <c:v>7682</c:v>
              </c:pt>
              <c:pt idx="7683">
                <c:v>7683</c:v>
              </c:pt>
              <c:pt idx="7684">
                <c:v>7684</c:v>
              </c:pt>
              <c:pt idx="7685">
                <c:v>7685</c:v>
              </c:pt>
              <c:pt idx="7686">
                <c:v>7686</c:v>
              </c:pt>
              <c:pt idx="7687">
                <c:v>7687</c:v>
              </c:pt>
              <c:pt idx="7688">
                <c:v>7688</c:v>
              </c:pt>
              <c:pt idx="7689">
                <c:v>7689</c:v>
              </c:pt>
              <c:pt idx="7690">
                <c:v>7690</c:v>
              </c:pt>
              <c:pt idx="7691">
                <c:v>7691</c:v>
              </c:pt>
              <c:pt idx="7692">
                <c:v>7692</c:v>
              </c:pt>
              <c:pt idx="7693">
                <c:v>7693</c:v>
              </c:pt>
              <c:pt idx="7694">
                <c:v>7694</c:v>
              </c:pt>
              <c:pt idx="7695">
                <c:v>7695</c:v>
              </c:pt>
              <c:pt idx="7696">
                <c:v>7696</c:v>
              </c:pt>
              <c:pt idx="7697">
                <c:v>7697</c:v>
              </c:pt>
              <c:pt idx="7698">
                <c:v>7698</c:v>
              </c:pt>
              <c:pt idx="7699">
                <c:v>7699</c:v>
              </c:pt>
              <c:pt idx="7700">
                <c:v>7700</c:v>
              </c:pt>
              <c:pt idx="7701">
                <c:v>7701</c:v>
              </c:pt>
              <c:pt idx="7702">
                <c:v>7702</c:v>
              </c:pt>
              <c:pt idx="7703">
                <c:v>7703</c:v>
              </c:pt>
              <c:pt idx="7704">
                <c:v>7704</c:v>
              </c:pt>
              <c:pt idx="7705">
                <c:v>7705</c:v>
              </c:pt>
              <c:pt idx="7706">
                <c:v>7706</c:v>
              </c:pt>
              <c:pt idx="7707">
                <c:v>7707</c:v>
              </c:pt>
              <c:pt idx="7708">
                <c:v>7708</c:v>
              </c:pt>
              <c:pt idx="7709">
                <c:v>7709</c:v>
              </c:pt>
              <c:pt idx="7710">
                <c:v>7710</c:v>
              </c:pt>
              <c:pt idx="7711">
                <c:v>7711</c:v>
              </c:pt>
              <c:pt idx="7712">
                <c:v>7712</c:v>
              </c:pt>
              <c:pt idx="7713">
                <c:v>7713</c:v>
              </c:pt>
              <c:pt idx="7714">
                <c:v>7714</c:v>
              </c:pt>
              <c:pt idx="7715">
                <c:v>7715</c:v>
              </c:pt>
              <c:pt idx="7716">
                <c:v>7716</c:v>
              </c:pt>
              <c:pt idx="7717">
                <c:v>7717</c:v>
              </c:pt>
              <c:pt idx="7718">
                <c:v>7718</c:v>
              </c:pt>
              <c:pt idx="7719">
                <c:v>7719</c:v>
              </c:pt>
              <c:pt idx="7720">
                <c:v>7720</c:v>
              </c:pt>
              <c:pt idx="7721">
                <c:v>7721</c:v>
              </c:pt>
              <c:pt idx="7722">
                <c:v>7722</c:v>
              </c:pt>
              <c:pt idx="7723">
                <c:v>7723</c:v>
              </c:pt>
              <c:pt idx="7724">
                <c:v>7724</c:v>
              </c:pt>
              <c:pt idx="7725">
                <c:v>7725</c:v>
              </c:pt>
              <c:pt idx="7726">
                <c:v>7726</c:v>
              </c:pt>
              <c:pt idx="7727">
                <c:v>7727</c:v>
              </c:pt>
              <c:pt idx="7728">
                <c:v>7728</c:v>
              </c:pt>
              <c:pt idx="7729">
                <c:v>7729</c:v>
              </c:pt>
              <c:pt idx="7730">
                <c:v>7730</c:v>
              </c:pt>
              <c:pt idx="7731">
                <c:v>7731</c:v>
              </c:pt>
              <c:pt idx="7732">
                <c:v>7732</c:v>
              </c:pt>
              <c:pt idx="7733">
                <c:v>7733</c:v>
              </c:pt>
              <c:pt idx="7734">
                <c:v>7734</c:v>
              </c:pt>
              <c:pt idx="7735">
                <c:v>7735</c:v>
              </c:pt>
              <c:pt idx="7736">
                <c:v>7736</c:v>
              </c:pt>
              <c:pt idx="7737">
                <c:v>7737</c:v>
              </c:pt>
              <c:pt idx="7738">
                <c:v>7738</c:v>
              </c:pt>
              <c:pt idx="7739">
                <c:v>7739</c:v>
              </c:pt>
              <c:pt idx="7740">
                <c:v>7740</c:v>
              </c:pt>
              <c:pt idx="7741">
                <c:v>7741</c:v>
              </c:pt>
              <c:pt idx="7742">
                <c:v>7742</c:v>
              </c:pt>
              <c:pt idx="7743">
                <c:v>7743</c:v>
              </c:pt>
              <c:pt idx="7744">
                <c:v>7744</c:v>
              </c:pt>
              <c:pt idx="7745">
                <c:v>7745</c:v>
              </c:pt>
              <c:pt idx="7746">
                <c:v>7746</c:v>
              </c:pt>
              <c:pt idx="7747">
                <c:v>7747</c:v>
              </c:pt>
              <c:pt idx="7748">
                <c:v>7748</c:v>
              </c:pt>
              <c:pt idx="7749">
                <c:v>7749</c:v>
              </c:pt>
              <c:pt idx="7750">
                <c:v>7750</c:v>
              </c:pt>
              <c:pt idx="7751">
                <c:v>7751</c:v>
              </c:pt>
              <c:pt idx="7752">
                <c:v>7752</c:v>
              </c:pt>
              <c:pt idx="7753">
                <c:v>7753</c:v>
              </c:pt>
              <c:pt idx="7754">
                <c:v>7754</c:v>
              </c:pt>
              <c:pt idx="7755">
                <c:v>7755</c:v>
              </c:pt>
              <c:pt idx="7756">
                <c:v>7756</c:v>
              </c:pt>
              <c:pt idx="7757">
                <c:v>7757</c:v>
              </c:pt>
              <c:pt idx="7758">
                <c:v>7758</c:v>
              </c:pt>
              <c:pt idx="7759">
                <c:v>7759</c:v>
              </c:pt>
              <c:pt idx="7760">
                <c:v>7760</c:v>
              </c:pt>
              <c:pt idx="7761">
                <c:v>7761</c:v>
              </c:pt>
              <c:pt idx="7762">
                <c:v>7762</c:v>
              </c:pt>
              <c:pt idx="7763">
                <c:v>7763</c:v>
              </c:pt>
              <c:pt idx="7764">
                <c:v>7764</c:v>
              </c:pt>
              <c:pt idx="7765">
                <c:v>7765</c:v>
              </c:pt>
              <c:pt idx="7766">
                <c:v>7766</c:v>
              </c:pt>
              <c:pt idx="7767">
                <c:v>7767</c:v>
              </c:pt>
              <c:pt idx="7768">
                <c:v>7768</c:v>
              </c:pt>
              <c:pt idx="7769">
                <c:v>7769</c:v>
              </c:pt>
              <c:pt idx="7770">
                <c:v>7770</c:v>
              </c:pt>
              <c:pt idx="7771">
                <c:v>7771</c:v>
              </c:pt>
              <c:pt idx="7772">
                <c:v>7772</c:v>
              </c:pt>
              <c:pt idx="7773">
                <c:v>7773</c:v>
              </c:pt>
              <c:pt idx="7774">
                <c:v>7774</c:v>
              </c:pt>
              <c:pt idx="7775">
                <c:v>7775</c:v>
              </c:pt>
              <c:pt idx="7776">
                <c:v>7776</c:v>
              </c:pt>
              <c:pt idx="7777">
                <c:v>7777</c:v>
              </c:pt>
              <c:pt idx="7778">
                <c:v>7778</c:v>
              </c:pt>
              <c:pt idx="7779">
                <c:v>7779</c:v>
              </c:pt>
              <c:pt idx="7780">
                <c:v>7780</c:v>
              </c:pt>
              <c:pt idx="7781">
                <c:v>7781</c:v>
              </c:pt>
              <c:pt idx="7782">
                <c:v>7782</c:v>
              </c:pt>
              <c:pt idx="7783">
                <c:v>7783</c:v>
              </c:pt>
              <c:pt idx="7784">
                <c:v>7784</c:v>
              </c:pt>
              <c:pt idx="7785">
                <c:v>7785</c:v>
              </c:pt>
              <c:pt idx="7786">
                <c:v>7786</c:v>
              </c:pt>
              <c:pt idx="7787">
                <c:v>7787</c:v>
              </c:pt>
              <c:pt idx="7788">
                <c:v>7788</c:v>
              </c:pt>
              <c:pt idx="7789">
                <c:v>7789</c:v>
              </c:pt>
              <c:pt idx="7790">
                <c:v>7790</c:v>
              </c:pt>
              <c:pt idx="7791">
                <c:v>7791</c:v>
              </c:pt>
              <c:pt idx="7792">
                <c:v>7792</c:v>
              </c:pt>
              <c:pt idx="7793">
                <c:v>7793</c:v>
              </c:pt>
              <c:pt idx="7794">
                <c:v>7794</c:v>
              </c:pt>
              <c:pt idx="7795">
                <c:v>7795</c:v>
              </c:pt>
              <c:pt idx="7796">
                <c:v>7796</c:v>
              </c:pt>
              <c:pt idx="7797">
                <c:v>7797</c:v>
              </c:pt>
              <c:pt idx="7798">
                <c:v>7798</c:v>
              </c:pt>
              <c:pt idx="7799">
                <c:v>7799</c:v>
              </c:pt>
              <c:pt idx="7800">
                <c:v>7800</c:v>
              </c:pt>
              <c:pt idx="7801">
                <c:v>7801</c:v>
              </c:pt>
              <c:pt idx="7802">
                <c:v>7802</c:v>
              </c:pt>
              <c:pt idx="7803">
                <c:v>7803</c:v>
              </c:pt>
              <c:pt idx="7804">
                <c:v>7804</c:v>
              </c:pt>
              <c:pt idx="7805">
                <c:v>7805</c:v>
              </c:pt>
              <c:pt idx="7806">
                <c:v>7806</c:v>
              </c:pt>
              <c:pt idx="7807">
                <c:v>7807</c:v>
              </c:pt>
              <c:pt idx="7808">
                <c:v>7808</c:v>
              </c:pt>
              <c:pt idx="7809">
                <c:v>7809</c:v>
              </c:pt>
              <c:pt idx="7810">
                <c:v>7810</c:v>
              </c:pt>
              <c:pt idx="7811">
                <c:v>7811</c:v>
              </c:pt>
              <c:pt idx="7812">
                <c:v>7812</c:v>
              </c:pt>
              <c:pt idx="7813">
                <c:v>7813</c:v>
              </c:pt>
              <c:pt idx="7814">
                <c:v>7814</c:v>
              </c:pt>
              <c:pt idx="7815">
                <c:v>7815</c:v>
              </c:pt>
              <c:pt idx="7816">
                <c:v>7816</c:v>
              </c:pt>
              <c:pt idx="7817">
                <c:v>7817</c:v>
              </c:pt>
              <c:pt idx="7818">
                <c:v>7818</c:v>
              </c:pt>
              <c:pt idx="7819">
                <c:v>7819</c:v>
              </c:pt>
              <c:pt idx="7820">
                <c:v>7820</c:v>
              </c:pt>
              <c:pt idx="7821">
                <c:v>7821</c:v>
              </c:pt>
              <c:pt idx="7822">
                <c:v>7822</c:v>
              </c:pt>
              <c:pt idx="7823">
                <c:v>7823</c:v>
              </c:pt>
              <c:pt idx="7824">
                <c:v>7824</c:v>
              </c:pt>
              <c:pt idx="7825">
                <c:v>7825</c:v>
              </c:pt>
              <c:pt idx="7826">
                <c:v>7826</c:v>
              </c:pt>
              <c:pt idx="7827">
                <c:v>7827</c:v>
              </c:pt>
              <c:pt idx="7828">
                <c:v>7828</c:v>
              </c:pt>
              <c:pt idx="7829">
                <c:v>7829</c:v>
              </c:pt>
              <c:pt idx="7830">
                <c:v>7830</c:v>
              </c:pt>
              <c:pt idx="7831">
                <c:v>7831</c:v>
              </c:pt>
              <c:pt idx="7832">
                <c:v>7832</c:v>
              </c:pt>
              <c:pt idx="7833">
                <c:v>7833</c:v>
              </c:pt>
              <c:pt idx="7834">
                <c:v>7834</c:v>
              </c:pt>
              <c:pt idx="7835">
                <c:v>7835</c:v>
              </c:pt>
              <c:pt idx="7836">
                <c:v>7836</c:v>
              </c:pt>
              <c:pt idx="7837">
                <c:v>7837</c:v>
              </c:pt>
              <c:pt idx="7838">
                <c:v>7838</c:v>
              </c:pt>
              <c:pt idx="7839">
                <c:v>7839</c:v>
              </c:pt>
              <c:pt idx="7840">
                <c:v>7840</c:v>
              </c:pt>
              <c:pt idx="7841">
                <c:v>7841</c:v>
              </c:pt>
              <c:pt idx="7842">
                <c:v>7842</c:v>
              </c:pt>
              <c:pt idx="7843">
                <c:v>7843</c:v>
              </c:pt>
              <c:pt idx="7844">
                <c:v>7844</c:v>
              </c:pt>
              <c:pt idx="7845">
                <c:v>7845</c:v>
              </c:pt>
              <c:pt idx="7846">
                <c:v>7846</c:v>
              </c:pt>
              <c:pt idx="7847">
                <c:v>7847</c:v>
              </c:pt>
              <c:pt idx="7848">
                <c:v>7848</c:v>
              </c:pt>
              <c:pt idx="7849">
                <c:v>7849</c:v>
              </c:pt>
              <c:pt idx="7850">
                <c:v>7850</c:v>
              </c:pt>
              <c:pt idx="7851">
                <c:v>7851</c:v>
              </c:pt>
              <c:pt idx="7852">
                <c:v>7852</c:v>
              </c:pt>
              <c:pt idx="7853">
                <c:v>7853</c:v>
              </c:pt>
              <c:pt idx="7854">
                <c:v>7854</c:v>
              </c:pt>
              <c:pt idx="7855">
                <c:v>7855</c:v>
              </c:pt>
              <c:pt idx="7856">
                <c:v>7856</c:v>
              </c:pt>
              <c:pt idx="7857">
                <c:v>7857</c:v>
              </c:pt>
              <c:pt idx="7858">
                <c:v>7858</c:v>
              </c:pt>
              <c:pt idx="7859">
                <c:v>7859</c:v>
              </c:pt>
              <c:pt idx="7860">
                <c:v>7860</c:v>
              </c:pt>
              <c:pt idx="7861">
                <c:v>7861</c:v>
              </c:pt>
              <c:pt idx="7862">
                <c:v>7862</c:v>
              </c:pt>
              <c:pt idx="7863">
                <c:v>7863</c:v>
              </c:pt>
              <c:pt idx="7864">
                <c:v>7864</c:v>
              </c:pt>
              <c:pt idx="7865">
                <c:v>7865</c:v>
              </c:pt>
              <c:pt idx="7866">
                <c:v>7866</c:v>
              </c:pt>
              <c:pt idx="7867">
                <c:v>7867</c:v>
              </c:pt>
              <c:pt idx="7868">
                <c:v>7868</c:v>
              </c:pt>
              <c:pt idx="7869">
                <c:v>7869</c:v>
              </c:pt>
              <c:pt idx="7870">
                <c:v>7870</c:v>
              </c:pt>
              <c:pt idx="7871">
                <c:v>7871</c:v>
              </c:pt>
              <c:pt idx="7872">
                <c:v>7872</c:v>
              </c:pt>
              <c:pt idx="7873">
                <c:v>7873</c:v>
              </c:pt>
              <c:pt idx="7874">
                <c:v>7874</c:v>
              </c:pt>
              <c:pt idx="7875">
                <c:v>7875</c:v>
              </c:pt>
              <c:pt idx="7876">
                <c:v>7876</c:v>
              </c:pt>
              <c:pt idx="7877">
                <c:v>7877</c:v>
              </c:pt>
              <c:pt idx="7878">
                <c:v>7878</c:v>
              </c:pt>
              <c:pt idx="7879">
                <c:v>7879</c:v>
              </c:pt>
              <c:pt idx="7880">
                <c:v>7880</c:v>
              </c:pt>
              <c:pt idx="7881">
                <c:v>7881</c:v>
              </c:pt>
              <c:pt idx="7882">
                <c:v>7882</c:v>
              </c:pt>
              <c:pt idx="7883">
                <c:v>7883</c:v>
              </c:pt>
              <c:pt idx="7884">
                <c:v>7884</c:v>
              </c:pt>
              <c:pt idx="7885">
                <c:v>7885</c:v>
              </c:pt>
              <c:pt idx="7886">
                <c:v>7886</c:v>
              </c:pt>
              <c:pt idx="7887">
                <c:v>7887</c:v>
              </c:pt>
              <c:pt idx="7888">
                <c:v>7888</c:v>
              </c:pt>
              <c:pt idx="7889">
                <c:v>7889</c:v>
              </c:pt>
              <c:pt idx="7890">
                <c:v>7890</c:v>
              </c:pt>
              <c:pt idx="7891">
                <c:v>7891</c:v>
              </c:pt>
              <c:pt idx="7892">
                <c:v>7892</c:v>
              </c:pt>
              <c:pt idx="7893">
                <c:v>7893</c:v>
              </c:pt>
              <c:pt idx="7894">
                <c:v>7894</c:v>
              </c:pt>
              <c:pt idx="7895">
                <c:v>7895</c:v>
              </c:pt>
              <c:pt idx="7896">
                <c:v>7896</c:v>
              </c:pt>
              <c:pt idx="7897">
                <c:v>7897</c:v>
              </c:pt>
              <c:pt idx="7898">
                <c:v>7898</c:v>
              </c:pt>
              <c:pt idx="7899">
                <c:v>7899</c:v>
              </c:pt>
              <c:pt idx="7900">
                <c:v>7900</c:v>
              </c:pt>
              <c:pt idx="7901">
                <c:v>7901</c:v>
              </c:pt>
              <c:pt idx="7902">
                <c:v>7902</c:v>
              </c:pt>
              <c:pt idx="7903">
                <c:v>7903</c:v>
              </c:pt>
              <c:pt idx="7904">
                <c:v>7904</c:v>
              </c:pt>
              <c:pt idx="7905">
                <c:v>7905</c:v>
              </c:pt>
              <c:pt idx="7906">
                <c:v>7906</c:v>
              </c:pt>
              <c:pt idx="7907">
                <c:v>7907</c:v>
              </c:pt>
              <c:pt idx="7908">
                <c:v>7908</c:v>
              </c:pt>
              <c:pt idx="7909">
                <c:v>7909</c:v>
              </c:pt>
              <c:pt idx="7910">
                <c:v>7910</c:v>
              </c:pt>
              <c:pt idx="7911">
                <c:v>7911</c:v>
              </c:pt>
              <c:pt idx="7912">
                <c:v>7912</c:v>
              </c:pt>
              <c:pt idx="7913">
                <c:v>7913</c:v>
              </c:pt>
              <c:pt idx="7914">
                <c:v>7914</c:v>
              </c:pt>
              <c:pt idx="7915">
                <c:v>7915</c:v>
              </c:pt>
              <c:pt idx="7916">
                <c:v>7916</c:v>
              </c:pt>
              <c:pt idx="7917">
                <c:v>7917</c:v>
              </c:pt>
              <c:pt idx="7918">
                <c:v>7918</c:v>
              </c:pt>
              <c:pt idx="7919">
                <c:v>7919</c:v>
              </c:pt>
              <c:pt idx="7920">
                <c:v>7920</c:v>
              </c:pt>
              <c:pt idx="7921">
                <c:v>7921</c:v>
              </c:pt>
              <c:pt idx="7922">
                <c:v>7922</c:v>
              </c:pt>
              <c:pt idx="7923">
                <c:v>7923</c:v>
              </c:pt>
              <c:pt idx="7924">
                <c:v>7924</c:v>
              </c:pt>
              <c:pt idx="7925">
                <c:v>7925</c:v>
              </c:pt>
              <c:pt idx="7926">
                <c:v>7926</c:v>
              </c:pt>
              <c:pt idx="7927">
                <c:v>7927</c:v>
              </c:pt>
              <c:pt idx="7928">
                <c:v>7928</c:v>
              </c:pt>
              <c:pt idx="7929">
                <c:v>7929</c:v>
              </c:pt>
              <c:pt idx="7930">
                <c:v>7930</c:v>
              </c:pt>
              <c:pt idx="7931">
                <c:v>7931</c:v>
              </c:pt>
              <c:pt idx="7932">
                <c:v>7932</c:v>
              </c:pt>
              <c:pt idx="7933">
                <c:v>7933</c:v>
              </c:pt>
              <c:pt idx="7934">
                <c:v>7934</c:v>
              </c:pt>
              <c:pt idx="7935">
                <c:v>7935</c:v>
              </c:pt>
              <c:pt idx="7936">
                <c:v>7936</c:v>
              </c:pt>
              <c:pt idx="7937">
                <c:v>7937</c:v>
              </c:pt>
              <c:pt idx="7938">
                <c:v>7938</c:v>
              </c:pt>
              <c:pt idx="7939">
                <c:v>7939</c:v>
              </c:pt>
              <c:pt idx="7940">
                <c:v>7940</c:v>
              </c:pt>
              <c:pt idx="7941">
                <c:v>7941</c:v>
              </c:pt>
              <c:pt idx="7942">
                <c:v>7942</c:v>
              </c:pt>
              <c:pt idx="7943">
                <c:v>7943</c:v>
              </c:pt>
              <c:pt idx="7944">
                <c:v>7944</c:v>
              </c:pt>
              <c:pt idx="7945">
                <c:v>7945</c:v>
              </c:pt>
              <c:pt idx="7946">
                <c:v>7946</c:v>
              </c:pt>
              <c:pt idx="7947">
                <c:v>7947</c:v>
              </c:pt>
              <c:pt idx="7948">
                <c:v>7948</c:v>
              </c:pt>
              <c:pt idx="7949">
                <c:v>7949</c:v>
              </c:pt>
              <c:pt idx="7950">
                <c:v>7950</c:v>
              </c:pt>
              <c:pt idx="7951">
                <c:v>7951</c:v>
              </c:pt>
              <c:pt idx="7952">
                <c:v>7952</c:v>
              </c:pt>
              <c:pt idx="7953">
                <c:v>7953</c:v>
              </c:pt>
              <c:pt idx="7954">
                <c:v>7954</c:v>
              </c:pt>
              <c:pt idx="7955">
                <c:v>7955</c:v>
              </c:pt>
              <c:pt idx="7956">
                <c:v>7956</c:v>
              </c:pt>
              <c:pt idx="7957">
                <c:v>7957</c:v>
              </c:pt>
              <c:pt idx="7958">
                <c:v>7958</c:v>
              </c:pt>
              <c:pt idx="7959">
                <c:v>7959</c:v>
              </c:pt>
              <c:pt idx="7960">
                <c:v>7960</c:v>
              </c:pt>
              <c:pt idx="7961">
                <c:v>7961</c:v>
              </c:pt>
              <c:pt idx="7962">
                <c:v>7962</c:v>
              </c:pt>
              <c:pt idx="7963">
                <c:v>7963</c:v>
              </c:pt>
              <c:pt idx="7964">
                <c:v>7964</c:v>
              </c:pt>
              <c:pt idx="7965">
                <c:v>7965</c:v>
              </c:pt>
              <c:pt idx="7966">
                <c:v>7966</c:v>
              </c:pt>
              <c:pt idx="7967">
                <c:v>7967</c:v>
              </c:pt>
              <c:pt idx="7968">
                <c:v>7968</c:v>
              </c:pt>
              <c:pt idx="7969">
                <c:v>7969</c:v>
              </c:pt>
              <c:pt idx="7970">
                <c:v>7970</c:v>
              </c:pt>
              <c:pt idx="7971">
                <c:v>7971</c:v>
              </c:pt>
              <c:pt idx="7972">
                <c:v>7972</c:v>
              </c:pt>
              <c:pt idx="7973">
                <c:v>7973</c:v>
              </c:pt>
              <c:pt idx="7974">
                <c:v>7974</c:v>
              </c:pt>
              <c:pt idx="7975">
                <c:v>7975</c:v>
              </c:pt>
              <c:pt idx="7976">
                <c:v>7976</c:v>
              </c:pt>
              <c:pt idx="7977">
                <c:v>7977</c:v>
              </c:pt>
              <c:pt idx="7978">
                <c:v>7978</c:v>
              </c:pt>
              <c:pt idx="7979">
                <c:v>7979</c:v>
              </c:pt>
              <c:pt idx="7980">
                <c:v>7980</c:v>
              </c:pt>
              <c:pt idx="7981">
                <c:v>7981</c:v>
              </c:pt>
              <c:pt idx="7982">
                <c:v>7982</c:v>
              </c:pt>
              <c:pt idx="7983">
                <c:v>7983</c:v>
              </c:pt>
              <c:pt idx="7984">
                <c:v>7984</c:v>
              </c:pt>
              <c:pt idx="7985">
                <c:v>7985</c:v>
              </c:pt>
              <c:pt idx="7986">
                <c:v>7986</c:v>
              </c:pt>
              <c:pt idx="7987">
                <c:v>7987</c:v>
              </c:pt>
              <c:pt idx="7988">
                <c:v>7988</c:v>
              </c:pt>
              <c:pt idx="7989">
                <c:v>7989</c:v>
              </c:pt>
              <c:pt idx="7990">
                <c:v>7990</c:v>
              </c:pt>
              <c:pt idx="7991">
                <c:v>7991</c:v>
              </c:pt>
              <c:pt idx="7992">
                <c:v>7992</c:v>
              </c:pt>
              <c:pt idx="7993">
                <c:v>7993</c:v>
              </c:pt>
              <c:pt idx="7994">
                <c:v>7994</c:v>
              </c:pt>
              <c:pt idx="7995">
                <c:v>7995</c:v>
              </c:pt>
              <c:pt idx="7996">
                <c:v>7996</c:v>
              </c:pt>
              <c:pt idx="7997">
                <c:v>7997</c:v>
              </c:pt>
              <c:pt idx="7998">
                <c:v>7998</c:v>
              </c:pt>
              <c:pt idx="7999">
                <c:v>7999</c:v>
              </c:pt>
              <c:pt idx="8000">
                <c:v>8000</c:v>
              </c:pt>
              <c:pt idx="8001">
                <c:v>8001</c:v>
              </c:pt>
              <c:pt idx="8002">
                <c:v>8002</c:v>
              </c:pt>
              <c:pt idx="8003">
                <c:v>8003</c:v>
              </c:pt>
              <c:pt idx="8004">
                <c:v>8004</c:v>
              </c:pt>
              <c:pt idx="8005">
                <c:v>8005</c:v>
              </c:pt>
              <c:pt idx="8006">
                <c:v>8006</c:v>
              </c:pt>
              <c:pt idx="8007">
                <c:v>8007</c:v>
              </c:pt>
              <c:pt idx="8008">
                <c:v>8008</c:v>
              </c:pt>
              <c:pt idx="8009">
                <c:v>8009</c:v>
              </c:pt>
              <c:pt idx="8010">
                <c:v>8010</c:v>
              </c:pt>
              <c:pt idx="8011">
                <c:v>8011</c:v>
              </c:pt>
              <c:pt idx="8012">
                <c:v>8012</c:v>
              </c:pt>
              <c:pt idx="8013">
                <c:v>8013</c:v>
              </c:pt>
              <c:pt idx="8014">
                <c:v>8014</c:v>
              </c:pt>
              <c:pt idx="8015">
                <c:v>8015</c:v>
              </c:pt>
              <c:pt idx="8016">
                <c:v>8016</c:v>
              </c:pt>
              <c:pt idx="8017">
                <c:v>8017</c:v>
              </c:pt>
              <c:pt idx="8018">
                <c:v>8018</c:v>
              </c:pt>
              <c:pt idx="8019">
                <c:v>8019</c:v>
              </c:pt>
              <c:pt idx="8020">
                <c:v>8020</c:v>
              </c:pt>
              <c:pt idx="8021">
                <c:v>8021</c:v>
              </c:pt>
              <c:pt idx="8022">
                <c:v>8022</c:v>
              </c:pt>
              <c:pt idx="8023">
                <c:v>8023</c:v>
              </c:pt>
              <c:pt idx="8024">
                <c:v>8024</c:v>
              </c:pt>
              <c:pt idx="8025">
                <c:v>8025</c:v>
              </c:pt>
              <c:pt idx="8026">
                <c:v>8026</c:v>
              </c:pt>
              <c:pt idx="8027">
                <c:v>8027</c:v>
              </c:pt>
              <c:pt idx="8028">
                <c:v>8028</c:v>
              </c:pt>
              <c:pt idx="8029">
                <c:v>8029</c:v>
              </c:pt>
              <c:pt idx="8030">
                <c:v>8030</c:v>
              </c:pt>
              <c:pt idx="8031">
                <c:v>8031</c:v>
              </c:pt>
              <c:pt idx="8032">
                <c:v>8032</c:v>
              </c:pt>
              <c:pt idx="8033">
                <c:v>8033</c:v>
              </c:pt>
              <c:pt idx="8034">
                <c:v>8034</c:v>
              </c:pt>
              <c:pt idx="8035">
                <c:v>8035</c:v>
              </c:pt>
              <c:pt idx="8036">
                <c:v>8036</c:v>
              </c:pt>
              <c:pt idx="8037">
                <c:v>8037</c:v>
              </c:pt>
              <c:pt idx="8038">
                <c:v>8038</c:v>
              </c:pt>
              <c:pt idx="8039">
                <c:v>8039</c:v>
              </c:pt>
              <c:pt idx="8040">
                <c:v>8040</c:v>
              </c:pt>
              <c:pt idx="8041">
                <c:v>8041</c:v>
              </c:pt>
              <c:pt idx="8042">
                <c:v>8042</c:v>
              </c:pt>
              <c:pt idx="8043">
                <c:v>8043</c:v>
              </c:pt>
              <c:pt idx="8044">
                <c:v>8044</c:v>
              </c:pt>
              <c:pt idx="8045">
                <c:v>8045</c:v>
              </c:pt>
              <c:pt idx="8046">
                <c:v>8046</c:v>
              </c:pt>
              <c:pt idx="8047">
                <c:v>8047</c:v>
              </c:pt>
              <c:pt idx="8048">
                <c:v>8048</c:v>
              </c:pt>
              <c:pt idx="8049">
                <c:v>8049</c:v>
              </c:pt>
              <c:pt idx="8050">
                <c:v>8050</c:v>
              </c:pt>
              <c:pt idx="8051">
                <c:v>8051</c:v>
              </c:pt>
              <c:pt idx="8052">
                <c:v>8052</c:v>
              </c:pt>
              <c:pt idx="8053">
                <c:v>8053</c:v>
              </c:pt>
              <c:pt idx="8054">
                <c:v>8054</c:v>
              </c:pt>
              <c:pt idx="8055">
                <c:v>8055</c:v>
              </c:pt>
              <c:pt idx="8056">
                <c:v>8056</c:v>
              </c:pt>
              <c:pt idx="8057">
                <c:v>8057</c:v>
              </c:pt>
              <c:pt idx="8058">
                <c:v>8058</c:v>
              </c:pt>
              <c:pt idx="8059">
                <c:v>8059</c:v>
              </c:pt>
              <c:pt idx="8060">
                <c:v>8060</c:v>
              </c:pt>
              <c:pt idx="8061">
                <c:v>8061</c:v>
              </c:pt>
              <c:pt idx="8062">
                <c:v>8062</c:v>
              </c:pt>
              <c:pt idx="8063">
                <c:v>8063</c:v>
              </c:pt>
              <c:pt idx="8064">
                <c:v>8064</c:v>
              </c:pt>
              <c:pt idx="8065">
                <c:v>8065</c:v>
              </c:pt>
              <c:pt idx="8066">
                <c:v>8066</c:v>
              </c:pt>
              <c:pt idx="8067">
                <c:v>8067</c:v>
              </c:pt>
              <c:pt idx="8068">
                <c:v>8068</c:v>
              </c:pt>
              <c:pt idx="8069">
                <c:v>8069</c:v>
              </c:pt>
              <c:pt idx="8070">
                <c:v>8070</c:v>
              </c:pt>
              <c:pt idx="8071">
                <c:v>8071</c:v>
              </c:pt>
              <c:pt idx="8072">
                <c:v>8072</c:v>
              </c:pt>
              <c:pt idx="8073">
                <c:v>8073</c:v>
              </c:pt>
              <c:pt idx="8074">
                <c:v>8074</c:v>
              </c:pt>
              <c:pt idx="8075">
                <c:v>8075</c:v>
              </c:pt>
              <c:pt idx="8076">
                <c:v>8076</c:v>
              </c:pt>
              <c:pt idx="8077">
                <c:v>8077</c:v>
              </c:pt>
              <c:pt idx="8078">
                <c:v>8078</c:v>
              </c:pt>
              <c:pt idx="8079">
                <c:v>8079</c:v>
              </c:pt>
              <c:pt idx="8080">
                <c:v>8080</c:v>
              </c:pt>
              <c:pt idx="8081">
                <c:v>8081</c:v>
              </c:pt>
              <c:pt idx="8082">
                <c:v>8082</c:v>
              </c:pt>
              <c:pt idx="8083">
                <c:v>8083</c:v>
              </c:pt>
              <c:pt idx="8084">
                <c:v>8084</c:v>
              </c:pt>
              <c:pt idx="8085">
                <c:v>8085</c:v>
              </c:pt>
              <c:pt idx="8086">
                <c:v>8086</c:v>
              </c:pt>
              <c:pt idx="8087">
                <c:v>8087</c:v>
              </c:pt>
              <c:pt idx="8088">
                <c:v>8088</c:v>
              </c:pt>
              <c:pt idx="8089">
                <c:v>8089</c:v>
              </c:pt>
              <c:pt idx="8090">
                <c:v>8090</c:v>
              </c:pt>
              <c:pt idx="8091">
                <c:v>8091</c:v>
              </c:pt>
              <c:pt idx="8092">
                <c:v>8092</c:v>
              </c:pt>
              <c:pt idx="8093">
                <c:v>8093</c:v>
              </c:pt>
              <c:pt idx="8094">
                <c:v>8094</c:v>
              </c:pt>
              <c:pt idx="8095">
                <c:v>8095</c:v>
              </c:pt>
              <c:pt idx="8096">
                <c:v>8096</c:v>
              </c:pt>
              <c:pt idx="8097">
                <c:v>8097</c:v>
              </c:pt>
              <c:pt idx="8098">
                <c:v>8098</c:v>
              </c:pt>
              <c:pt idx="8099">
                <c:v>8099</c:v>
              </c:pt>
              <c:pt idx="8100">
                <c:v>8100</c:v>
              </c:pt>
              <c:pt idx="8101">
                <c:v>8101</c:v>
              </c:pt>
              <c:pt idx="8102">
                <c:v>8102</c:v>
              </c:pt>
              <c:pt idx="8103">
                <c:v>8103</c:v>
              </c:pt>
              <c:pt idx="8104">
                <c:v>8104</c:v>
              </c:pt>
              <c:pt idx="8105">
                <c:v>8105</c:v>
              </c:pt>
              <c:pt idx="8106">
                <c:v>8106</c:v>
              </c:pt>
              <c:pt idx="8107">
                <c:v>8107</c:v>
              </c:pt>
              <c:pt idx="8108">
                <c:v>8108</c:v>
              </c:pt>
              <c:pt idx="8109">
                <c:v>8109</c:v>
              </c:pt>
              <c:pt idx="8110">
                <c:v>8110</c:v>
              </c:pt>
              <c:pt idx="8111">
                <c:v>8111</c:v>
              </c:pt>
              <c:pt idx="8112">
                <c:v>8112</c:v>
              </c:pt>
              <c:pt idx="8113">
                <c:v>8113</c:v>
              </c:pt>
              <c:pt idx="8114">
                <c:v>8114</c:v>
              </c:pt>
              <c:pt idx="8115">
                <c:v>8115</c:v>
              </c:pt>
              <c:pt idx="8116">
                <c:v>8116</c:v>
              </c:pt>
              <c:pt idx="8117">
                <c:v>8117</c:v>
              </c:pt>
              <c:pt idx="8118">
                <c:v>8118</c:v>
              </c:pt>
              <c:pt idx="8119">
                <c:v>8119</c:v>
              </c:pt>
              <c:pt idx="8120">
                <c:v>8120</c:v>
              </c:pt>
              <c:pt idx="8121">
                <c:v>8121</c:v>
              </c:pt>
              <c:pt idx="8122">
                <c:v>8122</c:v>
              </c:pt>
              <c:pt idx="8123">
                <c:v>8123</c:v>
              </c:pt>
              <c:pt idx="8124">
                <c:v>8124</c:v>
              </c:pt>
              <c:pt idx="8125">
                <c:v>8125</c:v>
              </c:pt>
              <c:pt idx="8126">
                <c:v>8126</c:v>
              </c:pt>
              <c:pt idx="8127">
                <c:v>8127</c:v>
              </c:pt>
              <c:pt idx="8128">
                <c:v>8128</c:v>
              </c:pt>
              <c:pt idx="8129">
                <c:v>8129</c:v>
              </c:pt>
              <c:pt idx="8130">
                <c:v>8130</c:v>
              </c:pt>
              <c:pt idx="8131">
                <c:v>8131</c:v>
              </c:pt>
              <c:pt idx="8132">
                <c:v>8132</c:v>
              </c:pt>
              <c:pt idx="8133">
                <c:v>8133</c:v>
              </c:pt>
              <c:pt idx="8134">
                <c:v>8134</c:v>
              </c:pt>
              <c:pt idx="8135">
                <c:v>8135</c:v>
              </c:pt>
              <c:pt idx="8136">
                <c:v>8136</c:v>
              </c:pt>
              <c:pt idx="8137">
                <c:v>8137</c:v>
              </c:pt>
              <c:pt idx="8138">
                <c:v>8138</c:v>
              </c:pt>
              <c:pt idx="8139">
                <c:v>8139</c:v>
              </c:pt>
              <c:pt idx="8140">
                <c:v>8140</c:v>
              </c:pt>
              <c:pt idx="8141">
                <c:v>8141</c:v>
              </c:pt>
              <c:pt idx="8142">
                <c:v>8142</c:v>
              </c:pt>
              <c:pt idx="8143">
                <c:v>8143</c:v>
              </c:pt>
              <c:pt idx="8144">
                <c:v>8144</c:v>
              </c:pt>
              <c:pt idx="8145">
                <c:v>8145</c:v>
              </c:pt>
              <c:pt idx="8146">
                <c:v>8146</c:v>
              </c:pt>
              <c:pt idx="8147">
                <c:v>8147</c:v>
              </c:pt>
              <c:pt idx="8148">
                <c:v>8148</c:v>
              </c:pt>
              <c:pt idx="8149">
                <c:v>8149</c:v>
              </c:pt>
              <c:pt idx="8150">
                <c:v>8150</c:v>
              </c:pt>
              <c:pt idx="8151">
                <c:v>8151</c:v>
              </c:pt>
              <c:pt idx="8152">
                <c:v>8152</c:v>
              </c:pt>
              <c:pt idx="8153">
                <c:v>8153</c:v>
              </c:pt>
              <c:pt idx="8154">
                <c:v>8154</c:v>
              </c:pt>
              <c:pt idx="8155">
                <c:v>8155</c:v>
              </c:pt>
              <c:pt idx="8156">
                <c:v>8156</c:v>
              </c:pt>
              <c:pt idx="8157">
                <c:v>8157</c:v>
              </c:pt>
              <c:pt idx="8158">
                <c:v>8158</c:v>
              </c:pt>
              <c:pt idx="8159">
                <c:v>8159</c:v>
              </c:pt>
              <c:pt idx="8160">
                <c:v>8160</c:v>
              </c:pt>
              <c:pt idx="8161">
                <c:v>8161</c:v>
              </c:pt>
              <c:pt idx="8162">
                <c:v>8162</c:v>
              </c:pt>
              <c:pt idx="8163">
                <c:v>8163</c:v>
              </c:pt>
              <c:pt idx="8164">
                <c:v>8164</c:v>
              </c:pt>
              <c:pt idx="8165">
                <c:v>8165</c:v>
              </c:pt>
              <c:pt idx="8166">
                <c:v>8166</c:v>
              </c:pt>
              <c:pt idx="8167">
                <c:v>8167</c:v>
              </c:pt>
              <c:pt idx="8168">
                <c:v>8168</c:v>
              </c:pt>
              <c:pt idx="8169">
                <c:v>8169</c:v>
              </c:pt>
              <c:pt idx="8170">
                <c:v>8170</c:v>
              </c:pt>
              <c:pt idx="8171">
                <c:v>8171</c:v>
              </c:pt>
              <c:pt idx="8172">
                <c:v>8172</c:v>
              </c:pt>
              <c:pt idx="8173">
                <c:v>8173</c:v>
              </c:pt>
              <c:pt idx="8174">
                <c:v>8174</c:v>
              </c:pt>
              <c:pt idx="8175">
                <c:v>8175</c:v>
              </c:pt>
              <c:pt idx="8176">
                <c:v>8176</c:v>
              </c:pt>
              <c:pt idx="8177">
                <c:v>8177</c:v>
              </c:pt>
              <c:pt idx="8178">
                <c:v>8178</c:v>
              </c:pt>
              <c:pt idx="8179">
                <c:v>8179</c:v>
              </c:pt>
              <c:pt idx="8180">
                <c:v>8180</c:v>
              </c:pt>
              <c:pt idx="8181">
                <c:v>8181</c:v>
              </c:pt>
              <c:pt idx="8182">
                <c:v>8182</c:v>
              </c:pt>
              <c:pt idx="8183">
                <c:v>8183</c:v>
              </c:pt>
              <c:pt idx="8184">
                <c:v>8184</c:v>
              </c:pt>
              <c:pt idx="8185">
                <c:v>8185</c:v>
              </c:pt>
              <c:pt idx="8186">
                <c:v>8186</c:v>
              </c:pt>
              <c:pt idx="8187">
                <c:v>8187</c:v>
              </c:pt>
              <c:pt idx="8188">
                <c:v>8188</c:v>
              </c:pt>
              <c:pt idx="8189">
                <c:v>8189</c:v>
              </c:pt>
              <c:pt idx="8190">
                <c:v>8190</c:v>
              </c:pt>
              <c:pt idx="8191">
                <c:v>8191</c:v>
              </c:pt>
              <c:pt idx="8192">
                <c:v>8192</c:v>
              </c:pt>
              <c:pt idx="8193">
                <c:v>8193</c:v>
              </c:pt>
              <c:pt idx="8194">
                <c:v>8194</c:v>
              </c:pt>
              <c:pt idx="8195">
                <c:v>8195</c:v>
              </c:pt>
              <c:pt idx="8196">
                <c:v>8196</c:v>
              </c:pt>
              <c:pt idx="8197">
                <c:v>8197</c:v>
              </c:pt>
              <c:pt idx="8198">
                <c:v>8198</c:v>
              </c:pt>
              <c:pt idx="8199">
                <c:v>8199</c:v>
              </c:pt>
              <c:pt idx="8200">
                <c:v>8200</c:v>
              </c:pt>
              <c:pt idx="8201">
                <c:v>8201</c:v>
              </c:pt>
              <c:pt idx="8202">
                <c:v>8202</c:v>
              </c:pt>
              <c:pt idx="8203">
                <c:v>8203</c:v>
              </c:pt>
              <c:pt idx="8204">
                <c:v>8204</c:v>
              </c:pt>
              <c:pt idx="8205">
                <c:v>8205</c:v>
              </c:pt>
              <c:pt idx="8206">
                <c:v>8206</c:v>
              </c:pt>
              <c:pt idx="8207">
                <c:v>8207</c:v>
              </c:pt>
              <c:pt idx="8208">
                <c:v>8208</c:v>
              </c:pt>
              <c:pt idx="8209">
                <c:v>8209</c:v>
              </c:pt>
              <c:pt idx="8210">
                <c:v>8210</c:v>
              </c:pt>
              <c:pt idx="8211">
                <c:v>8211</c:v>
              </c:pt>
              <c:pt idx="8212">
                <c:v>8212</c:v>
              </c:pt>
              <c:pt idx="8213">
                <c:v>8213</c:v>
              </c:pt>
              <c:pt idx="8214">
                <c:v>8214</c:v>
              </c:pt>
              <c:pt idx="8215">
                <c:v>8215</c:v>
              </c:pt>
              <c:pt idx="8216">
                <c:v>8216</c:v>
              </c:pt>
              <c:pt idx="8217">
                <c:v>8217</c:v>
              </c:pt>
              <c:pt idx="8218">
                <c:v>8218</c:v>
              </c:pt>
              <c:pt idx="8219">
                <c:v>8219</c:v>
              </c:pt>
              <c:pt idx="8220">
                <c:v>8220</c:v>
              </c:pt>
              <c:pt idx="8221">
                <c:v>8221</c:v>
              </c:pt>
              <c:pt idx="8222">
                <c:v>8222</c:v>
              </c:pt>
              <c:pt idx="8223">
                <c:v>8223</c:v>
              </c:pt>
              <c:pt idx="8224">
                <c:v>8224</c:v>
              </c:pt>
              <c:pt idx="8225">
                <c:v>8225</c:v>
              </c:pt>
              <c:pt idx="8226">
                <c:v>8226</c:v>
              </c:pt>
              <c:pt idx="8227">
                <c:v>8227</c:v>
              </c:pt>
              <c:pt idx="8228">
                <c:v>8228</c:v>
              </c:pt>
              <c:pt idx="8229">
                <c:v>8229</c:v>
              </c:pt>
              <c:pt idx="8230">
                <c:v>8230</c:v>
              </c:pt>
              <c:pt idx="8231">
                <c:v>8231</c:v>
              </c:pt>
              <c:pt idx="8232">
                <c:v>8232</c:v>
              </c:pt>
              <c:pt idx="8233">
                <c:v>8233</c:v>
              </c:pt>
              <c:pt idx="8234">
                <c:v>8234</c:v>
              </c:pt>
              <c:pt idx="8235">
                <c:v>8235</c:v>
              </c:pt>
              <c:pt idx="8236">
                <c:v>8236</c:v>
              </c:pt>
              <c:pt idx="8237">
                <c:v>8237</c:v>
              </c:pt>
              <c:pt idx="8238">
                <c:v>8238</c:v>
              </c:pt>
              <c:pt idx="8239">
                <c:v>8239</c:v>
              </c:pt>
              <c:pt idx="8240">
                <c:v>8240</c:v>
              </c:pt>
              <c:pt idx="8241">
                <c:v>8241</c:v>
              </c:pt>
              <c:pt idx="8242">
                <c:v>8242</c:v>
              </c:pt>
              <c:pt idx="8243">
                <c:v>8243</c:v>
              </c:pt>
              <c:pt idx="8244">
                <c:v>8244</c:v>
              </c:pt>
              <c:pt idx="8245">
                <c:v>8245</c:v>
              </c:pt>
              <c:pt idx="8246">
                <c:v>8246</c:v>
              </c:pt>
              <c:pt idx="8247">
                <c:v>8247</c:v>
              </c:pt>
              <c:pt idx="8248">
                <c:v>8248</c:v>
              </c:pt>
              <c:pt idx="8249">
                <c:v>8249</c:v>
              </c:pt>
              <c:pt idx="8250">
                <c:v>8250</c:v>
              </c:pt>
              <c:pt idx="8251">
                <c:v>8251</c:v>
              </c:pt>
              <c:pt idx="8252">
                <c:v>8252</c:v>
              </c:pt>
              <c:pt idx="8253">
                <c:v>8253</c:v>
              </c:pt>
              <c:pt idx="8254">
                <c:v>8254</c:v>
              </c:pt>
              <c:pt idx="8255">
                <c:v>8255</c:v>
              </c:pt>
              <c:pt idx="8256">
                <c:v>8256</c:v>
              </c:pt>
              <c:pt idx="8257">
                <c:v>8257</c:v>
              </c:pt>
              <c:pt idx="8258">
                <c:v>8258</c:v>
              </c:pt>
              <c:pt idx="8259">
                <c:v>8259</c:v>
              </c:pt>
              <c:pt idx="8260">
                <c:v>8260</c:v>
              </c:pt>
              <c:pt idx="8261">
                <c:v>8261</c:v>
              </c:pt>
              <c:pt idx="8262">
                <c:v>8262</c:v>
              </c:pt>
              <c:pt idx="8263">
                <c:v>8263</c:v>
              </c:pt>
              <c:pt idx="8264">
                <c:v>8264</c:v>
              </c:pt>
              <c:pt idx="8265">
                <c:v>8265</c:v>
              </c:pt>
              <c:pt idx="8266">
                <c:v>8266</c:v>
              </c:pt>
              <c:pt idx="8267">
                <c:v>8267</c:v>
              </c:pt>
              <c:pt idx="8268">
                <c:v>8268</c:v>
              </c:pt>
              <c:pt idx="8269">
                <c:v>8269</c:v>
              </c:pt>
              <c:pt idx="8270">
                <c:v>8270</c:v>
              </c:pt>
              <c:pt idx="8271">
                <c:v>8271</c:v>
              </c:pt>
              <c:pt idx="8272">
                <c:v>8272</c:v>
              </c:pt>
              <c:pt idx="8273">
                <c:v>8273</c:v>
              </c:pt>
              <c:pt idx="8274">
                <c:v>8274</c:v>
              </c:pt>
              <c:pt idx="8275">
                <c:v>8275</c:v>
              </c:pt>
              <c:pt idx="8276">
                <c:v>8276</c:v>
              </c:pt>
              <c:pt idx="8277">
                <c:v>8277</c:v>
              </c:pt>
              <c:pt idx="8278">
                <c:v>8278</c:v>
              </c:pt>
              <c:pt idx="8279">
                <c:v>8279</c:v>
              </c:pt>
              <c:pt idx="8280">
                <c:v>8280</c:v>
              </c:pt>
              <c:pt idx="8281">
                <c:v>8281</c:v>
              </c:pt>
              <c:pt idx="8282">
                <c:v>8282</c:v>
              </c:pt>
              <c:pt idx="8283">
                <c:v>8283</c:v>
              </c:pt>
              <c:pt idx="8284">
                <c:v>8284</c:v>
              </c:pt>
              <c:pt idx="8285">
                <c:v>8285</c:v>
              </c:pt>
              <c:pt idx="8286">
                <c:v>8286</c:v>
              </c:pt>
              <c:pt idx="8287">
                <c:v>8287</c:v>
              </c:pt>
              <c:pt idx="8288">
                <c:v>8288</c:v>
              </c:pt>
              <c:pt idx="8289">
                <c:v>8289</c:v>
              </c:pt>
              <c:pt idx="8290">
                <c:v>8290</c:v>
              </c:pt>
              <c:pt idx="8291">
                <c:v>8291</c:v>
              </c:pt>
              <c:pt idx="8292">
                <c:v>8292</c:v>
              </c:pt>
              <c:pt idx="8293">
                <c:v>8293</c:v>
              </c:pt>
              <c:pt idx="8294">
                <c:v>8294</c:v>
              </c:pt>
              <c:pt idx="8295">
                <c:v>8295</c:v>
              </c:pt>
              <c:pt idx="8296">
                <c:v>8296</c:v>
              </c:pt>
              <c:pt idx="8297">
                <c:v>8297</c:v>
              </c:pt>
              <c:pt idx="8298">
                <c:v>8298</c:v>
              </c:pt>
              <c:pt idx="8299">
                <c:v>8299</c:v>
              </c:pt>
              <c:pt idx="8300">
                <c:v>8300</c:v>
              </c:pt>
              <c:pt idx="8301">
                <c:v>8301</c:v>
              </c:pt>
              <c:pt idx="8302">
                <c:v>8302</c:v>
              </c:pt>
              <c:pt idx="8303">
                <c:v>8303</c:v>
              </c:pt>
              <c:pt idx="8304">
                <c:v>8304</c:v>
              </c:pt>
              <c:pt idx="8305">
                <c:v>8305</c:v>
              </c:pt>
              <c:pt idx="8306">
                <c:v>8306</c:v>
              </c:pt>
              <c:pt idx="8307">
                <c:v>8307</c:v>
              </c:pt>
              <c:pt idx="8308">
                <c:v>8308</c:v>
              </c:pt>
              <c:pt idx="8309">
                <c:v>8309</c:v>
              </c:pt>
              <c:pt idx="8310">
                <c:v>8310</c:v>
              </c:pt>
              <c:pt idx="8311">
                <c:v>8311</c:v>
              </c:pt>
              <c:pt idx="8312">
                <c:v>8312</c:v>
              </c:pt>
              <c:pt idx="8313">
                <c:v>8313</c:v>
              </c:pt>
              <c:pt idx="8314">
                <c:v>8314</c:v>
              </c:pt>
              <c:pt idx="8315">
                <c:v>8315</c:v>
              </c:pt>
              <c:pt idx="8316">
                <c:v>8316</c:v>
              </c:pt>
              <c:pt idx="8317">
                <c:v>8317</c:v>
              </c:pt>
              <c:pt idx="8318">
                <c:v>8318</c:v>
              </c:pt>
              <c:pt idx="8319">
                <c:v>8319</c:v>
              </c:pt>
              <c:pt idx="8320">
                <c:v>8320</c:v>
              </c:pt>
              <c:pt idx="8321">
                <c:v>8321</c:v>
              </c:pt>
              <c:pt idx="8322">
                <c:v>8322</c:v>
              </c:pt>
              <c:pt idx="8323">
                <c:v>8323</c:v>
              </c:pt>
              <c:pt idx="8324">
                <c:v>8324</c:v>
              </c:pt>
              <c:pt idx="8325">
                <c:v>8325</c:v>
              </c:pt>
              <c:pt idx="8326">
                <c:v>8326</c:v>
              </c:pt>
              <c:pt idx="8327">
                <c:v>8327</c:v>
              </c:pt>
              <c:pt idx="8328">
                <c:v>8328</c:v>
              </c:pt>
              <c:pt idx="8329">
                <c:v>8329</c:v>
              </c:pt>
              <c:pt idx="8330">
                <c:v>8330</c:v>
              </c:pt>
              <c:pt idx="8331">
                <c:v>8331</c:v>
              </c:pt>
              <c:pt idx="8332">
                <c:v>8332</c:v>
              </c:pt>
              <c:pt idx="8333">
                <c:v>8333</c:v>
              </c:pt>
              <c:pt idx="8334">
                <c:v>8334</c:v>
              </c:pt>
              <c:pt idx="8335">
                <c:v>8335</c:v>
              </c:pt>
              <c:pt idx="8336">
                <c:v>8336</c:v>
              </c:pt>
              <c:pt idx="8337">
                <c:v>8337</c:v>
              </c:pt>
              <c:pt idx="8338">
                <c:v>8338</c:v>
              </c:pt>
              <c:pt idx="8339">
                <c:v>8339</c:v>
              </c:pt>
              <c:pt idx="8340">
                <c:v>8340</c:v>
              </c:pt>
              <c:pt idx="8341">
                <c:v>8341</c:v>
              </c:pt>
              <c:pt idx="8342">
                <c:v>8342</c:v>
              </c:pt>
              <c:pt idx="8343">
                <c:v>8343</c:v>
              </c:pt>
              <c:pt idx="8344">
                <c:v>8344</c:v>
              </c:pt>
              <c:pt idx="8345">
                <c:v>8345</c:v>
              </c:pt>
              <c:pt idx="8346">
                <c:v>8346</c:v>
              </c:pt>
              <c:pt idx="8347">
                <c:v>8347</c:v>
              </c:pt>
              <c:pt idx="8348">
                <c:v>8348</c:v>
              </c:pt>
              <c:pt idx="8349">
                <c:v>8349</c:v>
              </c:pt>
              <c:pt idx="8350">
                <c:v>8350</c:v>
              </c:pt>
              <c:pt idx="8351">
                <c:v>8351</c:v>
              </c:pt>
              <c:pt idx="8352">
                <c:v>8352</c:v>
              </c:pt>
              <c:pt idx="8353">
                <c:v>8353</c:v>
              </c:pt>
              <c:pt idx="8354">
                <c:v>8354</c:v>
              </c:pt>
              <c:pt idx="8355">
                <c:v>8355</c:v>
              </c:pt>
              <c:pt idx="8356">
                <c:v>8356</c:v>
              </c:pt>
              <c:pt idx="8357">
                <c:v>8357</c:v>
              </c:pt>
              <c:pt idx="8358">
                <c:v>8358</c:v>
              </c:pt>
              <c:pt idx="8359">
                <c:v>8359</c:v>
              </c:pt>
              <c:pt idx="8360">
                <c:v>8360</c:v>
              </c:pt>
              <c:pt idx="8361">
                <c:v>8361</c:v>
              </c:pt>
              <c:pt idx="8362">
                <c:v>8362</c:v>
              </c:pt>
              <c:pt idx="8363">
                <c:v>8363</c:v>
              </c:pt>
              <c:pt idx="8364">
                <c:v>8364</c:v>
              </c:pt>
              <c:pt idx="8365">
                <c:v>8365</c:v>
              </c:pt>
              <c:pt idx="8366">
                <c:v>8366</c:v>
              </c:pt>
              <c:pt idx="8367">
                <c:v>8367</c:v>
              </c:pt>
              <c:pt idx="8368">
                <c:v>8368</c:v>
              </c:pt>
              <c:pt idx="8369">
                <c:v>8369</c:v>
              </c:pt>
              <c:pt idx="8370">
                <c:v>8370</c:v>
              </c:pt>
              <c:pt idx="8371">
                <c:v>8371</c:v>
              </c:pt>
              <c:pt idx="8372">
                <c:v>8372</c:v>
              </c:pt>
              <c:pt idx="8373">
                <c:v>8373</c:v>
              </c:pt>
              <c:pt idx="8374">
                <c:v>8374</c:v>
              </c:pt>
              <c:pt idx="8375">
                <c:v>8375</c:v>
              </c:pt>
              <c:pt idx="8376">
                <c:v>8376</c:v>
              </c:pt>
              <c:pt idx="8377">
                <c:v>8377</c:v>
              </c:pt>
              <c:pt idx="8378">
                <c:v>8378</c:v>
              </c:pt>
              <c:pt idx="8379">
                <c:v>8379</c:v>
              </c:pt>
              <c:pt idx="8380">
                <c:v>8380</c:v>
              </c:pt>
              <c:pt idx="8381">
                <c:v>8381</c:v>
              </c:pt>
              <c:pt idx="8382">
                <c:v>8382</c:v>
              </c:pt>
              <c:pt idx="8383">
                <c:v>8383</c:v>
              </c:pt>
              <c:pt idx="8384">
                <c:v>8384</c:v>
              </c:pt>
              <c:pt idx="8385">
                <c:v>8385</c:v>
              </c:pt>
              <c:pt idx="8386">
                <c:v>8386</c:v>
              </c:pt>
              <c:pt idx="8387">
                <c:v>8387</c:v>
              </c:pt>
              <c:pt idx="8388">
                <c:v>8388</c:v>
              </c:pt>
              <c:pt idx="8389">
                <c:v>8389</c:v>
              </c:pt>
              <c:pt idx="8390">
                <c:v>8390</c:v>
              </c:pt>
              <c:pt idx="8391">
                <c:v>8391</c:v>
              </c:pt>
              <c:pt idx="8392">
                <c:v>8392</c:v>
              </c:pt>
              <c:pt idx="8393">
                <c:v>8393</c:v>
              </c:pt>
              <c:pt idx="8394">
                <c:v>8394</c:v>
              </c:pt>
              <c:pt idx="8395">
                <c:v>8395</c:v>
              </c:pt>
              <c:pt idx="8396">
                <c:v>8396</c:v>
              </c:pt>
              <c:pt idx="8397">
                <c:v>8397</c:v>
              </c:pt>
              <c:pt idx="8398">
                <c:v>8398</c:v>
              </c:pt>
              <c:pt idx="8399">
                <c:v>8399</c:v>
              </c:pt>
              <c:pt idx="8400">
                <c:v>8400</c:v>
              </c:pt>
              <c:pt idx="8401">
                <c:v>8401</c:v>
              </c:pt>
              <c:pt idx="8402">
                <c:v>8402</c:v>
              </c:pt>
              <c:pt idx="8403">
                <c:v>8403</c:v>
              </c:pt>
              <c:pt idx="8404">
                <c:v>8404</c:v>
              </c:pt>
              <c:pt idx="8405">
                <c:v>8405</c:v>
              </c:pt>
              <c:pt idx="8406">
                <c:v>8406</c:v>
              </c:pt>
              <c:pt idx="8407">
                <c:v>8407</c:v>
              </c:pt>
              <c:pt idx="8408">
                <c:v>8408</c:v>
              </c:pt>
              <c:pt idx="8409">
                <c:v>8409</c:v>
              </c:pt>
              <c:pt idx="8410">
                <c:v>8410</c:v>
              </c:pt>
              <c:pt idx="8411">
                <c:v>8411</c:v>
              </c:pt>
              <c:pt idx="8412">
                <c:v>8412</c:v>
              </c:pt>
              <c:pt idx="8413">
                <c:v>8413</c:v>
              </c:pt>
              <c:pt idx="8414">
                <c:v>8414</c:v>
              </c:pt>
              <c:pt idx="8415">
                <c:v>8415</c:v>
              </c:pt>
              <c:pt idx="8416">
                <c:v>8416</c:v>
              </c:pt>
              <c:pt idx="8417">
                <c:v>8417</c:v>
              </c:pt>
              <c:pt idx="8418">
                <c:v>8418</c:v>
              </c:pt>
              <c:pt idx="8419">
                <c:v>8419</c:v>
              </c:pt>
              <c:pt idx="8420">
                <c:v>8420</c:v>
              </c:pt>
              <c:pt idx="8421">
                <c:v>8421</c:v>
              </c:pt>
              <c:pt idx="8422">
                <c:v>8422</c:v>
              </c:pt>
              <c:pt idx="8423">
                <c:v>8423</c:v>
              </c:pt>
              <c:pt idx="8424">
                <c:v>8424</c:v>
              </c:pt>
              <c:pt idx="8425">
                <c:v>8425</c:v>
              </c:pt>
              <c:pt idx="8426">
                <c:v>8426</c:v>
              </c:pt>
              <c:pt idx="8427">
                <c:v>8427</c:v>
              </c:pt>
              <c:pt idx="8428">
                <c:v>8428</c:v>
              </c:pt>
              <c:pt idx="8429">
                <c:v>8429</c:v>
              </c:pt>
              <c:pt idx="8430">
                <c:v>8430</c:v>
              </c:pt>
              <c:pt idx="8431">
                <c:v>8431</c:v>
              </c:pt>
              <c:pt idx="8432">
                <c:v>8432</c:v>
              </c:pt>
              <c:pt idx="8433">
                <c:v>8433</c:v>
              </c:pt>
              <c:pt idx="8434">
                <c:v>8434</c:v>
              </c:pt>
              <c:pt idx="8435">
                <c:v>8435</c:v>
              </c:pt>
              <c:pt idx="8436">
                <c:v>8436</c:v>
              </c:pt>
              <c:pt idx="8437">
                <c:v>8437</c:v>
              </c:pt>
              <c:pt idx="8438">
                <c:v>8438</c:v>
              </c:pt>
              <c:pt idx="8439">
                <c:v>8439</c:v>
              </c:pt>
              <c:pt idx="8440">
                <c:v>8440</c:v>
              </c:pt>
              <c:pt idx="8441">
                <c:v>8441</c:v>
              </c:pt>
              <c:pt idx="8442">
                <c:v>8442</c:v>
              </c:pt>
              <c:pt idx="8443">
                <c:v>8443</c:v>
              </c:pt>
              <c:pt idx="8444">
                <c:v>8444</c:v>
              </c:pt>
              <c:pt idx="8445">
                <c:v>8445</c:v>
              </c:pt>
              <c:pt idx="8446">
                <c:v>8446</c:v>
              </c:pt>
              <c:pt idx="8447">
                <c:v>8447</c:v>
              </c:pt>
              <c:pt idx="8448">
                <c:v>8448</c:v>
              </c:pt>
              <c:pt idx="8449">
                <c:v>8449</c:v>
              </c:pt>
              <c:pt idx="8450">
                <c:v>8450</c:v>
              </c:pt>
              <c:pt idx="8451">
                <c:v>8451</c:v>
              </c:pt>
              <c:pt idx="8452">
                <c:v>8452</c:v>
              </c:pt>
              <c:pt idx="8453">
                <c:v>8453</c:v>
              </c:pt>
              <c:pt idx="8454">
                <c:v>8454</c:v>
              </c:pt>
              <c:pt idx="8455">
                <c:v>8455</c:v>
              </c:pt>
              <c:pt idx="8456">
                <c:v>8456</c:v>
              </c:pt>
              <c:pt idx="8457">
                <c:v>8457</c:v>
              </c:pt>
              <c:pt idx="8458">
                <c:v>8458</c:v>
              </c:pt>
              <c:pt idx="8459">
                <c:v>8459</c:v>
              </c:pt>
              <c:pt idx="8460">
                <c:v>8460</c:v>
              </c:pt>
              <c:pt idx="8461">
                <c:v>8461</c:v>
              </c:pt>
              <c:pt idx="8462">
                <c:v>8462</c:v>
              </c:pt>
              <c:pt idx="8463">
                <c:v>8463</c:v>
              </c:pt>
              <c:pt idx="8464">
                <c:v>8464</c:v>
              </c:pt>
              <c:pt idx="8465">
                <c:v>8465</c:v>
              </c:pt>
              <c:pt idx="8466">
                <c:v>8466</c:v>
              </c:pt>
              <c:pt idx="8467">
                <c:v>8467</c:v>
              </c:pt>
              <c:pt idx="8468">
                <c:v>8468</c:v>
              </c:pt>
              <c:pt idx="8469">
                <c:v>8469</c:v>
              </c:pt>
              <c:pt idx="8470">
                <c:v>8470</c:v>
              </c:pt>
              <c:pt idx="8471">
                <c:v>8471</c:v>
              </c:pt>
              <c:pt idx="8472">
                <c:v>8472</c:v>
              </c:pt>
              <c:pt idx="8473">
                <c:v>8473</c:v>
              </c:pt>
              <c:pt idx="8474">
                <c:v>8474</c:v>
              </c:pt>
              <c:pt idx="8475">
                <c:v>8475</c:v>
              </c:pt>
              <c:pt idx="8476">
                <c:v>8476</c:v>
              </c:pt>
              <c:pt idx="8477">
                <c:v>8477</c:v>
              </c:pt>
              <c:pt idx="8478">
                <c:v>8478</c:v>
              </c:pt>
              <c:pt idx="8479">
                <c:v>8479</c:v>
              </c:pt>
              <c:pt idx="8480">
                <c:v>8480</c:v>
              </c:pt>
              <c:pt idx="8481">
                <c:v>8481</c:v>
              </c:pt>
              <c:pt idx="8482">
                <c:v>8482</c:v>
              </c:pt>
              <c:pt idx="8483">
                <c:v>8483</c:v>
              </c:pt>
              <c:pt idx="8484">
                <c:v>8484</c:v>
              </c:pt>
              <c:pt idx="8485">
                <c:v>8485</c:v>
              </c:pt>
              <c:pt idx="8486">
                <c:v>8486</c:v>
              </c:pt>
              <c:pt idx="8487">
                <c:v>8487</c:v>
              </c:pt>
              <c:pt idx="8488">
                <c:v>8488</c:v>
              </c:pt>
              <c:pt idx="8489">
                <c:v>8489</c:v>
              </c:pt>
              <c:pt idx="8490">
                <c:v>8490</c:v>
              </c:pt>
              <c:pt idx="8491">
                <c:v>8491</c:v>
              </c:pt>
              <c:pt idx="8492">
                <c:v>8492</c:v>
              </c:pt>
              <c:pt idx="8493">
                <c:v>8493</c:v>
              </c:pt>
              <c:pt idx="8494">
                <c:v>8494</c:v>
              </c:pt>
              <c:pt idx="8495">
                <c:v>8495</c:v>
              </c:pt>
              <c:pt idx="8496">
                <c:v>8496</c:v>
              </c:pt>
              <c:pt idx="8497">
                <c:v>8497</c:v>
              </c:pt>
              <c:pt idx="8498">
                <c:v>8498</c:v>
              </c:pt>
              <c:pt idx="8499">
                <c:v>8499</c:v>
              </c:pt>
              <c:pt idx="8500">
                <c:v>8500</c:v>
              </c:pt>
              <c:pt idx="8501">
                <c:v>8501</c:v>
              </c:pt>
              <c:pt idx="8502">
                <c:v>8502</c:v>
              </c:pt>
              <c:pt idx="8503">
                <c:v>8503</c:v>
              </c:pt>
              <c:pt idx="8504">
                <c:v>8504</c:v>
              </c:pt>
              <c:pt idx="8505">
                <c:v>8505</c:v>
              </c:pt>
              <c:pt idx="8506">
                <c:v>8506</c:v>
              </c:pt>
              <c:pt idx="8507">
                <c:v>8507</c:v>
              </c:pt>
              <c:pt idx="8508">
                <c:v>8508</c:v>
              </c:pt>
              <c:pt idx="8509">
                <c:v>8509</c:v>
              </c:pt>
              <c:pt idx="8510">
                <c:v>8510</c:v>
              </c:pt>
              <c:pt idx="8511">
                <c:v>8511</c:v>
              </c:pt>
              <c:pt idx="8512">
                <c:v>8512</c:v>
              </c:pt>
              <c:pt idx="8513">
                <c:v>8513</c:v>
              </c:pt>
              <c:pt idx="8514">
                <c:v>8514</c:v>
              </c:pt>
              <c:pt idx="8515">
                <c:v>8515</c:v>
              </c:pt>
              <c:pt idx="8516">
                <c:v>8516</c:v>
              </c:pt>
              <c:pt idx="8517">
                <c:v>8517</c:v>
              </c:pt>
              <c:pt idx="8518">
                <c:v>8518</c:v>
              </c:pt>
              <c:pt idx="8519">
                <c:v>8519</c:v>
              </c:pt>
              <c:pt idx="8520">
                <c:v>8520</c:v>
              </c:pt>
              <c:pt idx="8521">
                <c:v>8521</c:v>
              </c:pt>
              <c:pt idx="8522">
                <c:v>8522</c:v>
              </c:pt>
              <c:pt idx="8523">
                <c:v>8523</c:v>
              </c:pt>
              <c:pt idx="8524">
                <c:v>8524</c:v>
              </c:pt>
              <c:pt idx="8525">
                <c:v>8525</c:v>
              </c:pt>
              <c:pt idx="8526">
                <c:v>8526</c:v>
              </c:pt>
              <c:pt idx="8527">
                <c:v>8527</c:v>
              </c:pt>
              <c:pt idx="8528">
                <c:v>8528</c:v>
              </c:pt>
              <c:pt idx="8529">
                <c:v>8529</c:v>
              </c:pt>
              <c:pt idx="8530">
                <c:v>8530</c:v>
              </c:pt>
              <c:pt idx="8531">
                <c:v>8531</c:v>
              </c:pt>
              <c:pt idx="8532">
                <c:v>8532</c:v>
              </c:pt>
              <c:pt idx="8533">
                <c:v>8533</c:v>
              </c:pt>
              <c:pt idx="8534">
                <c:v>8534</c:v>
              </c:pt>
              <c:pt idx="8535">
                <c:v>8535</c:v>
              </c:pt>
              <c:pt idx="8536">
                <c:v>8536</c:v>
              </c:pt>
              <c:pt idx="8537">
                <c:v>8537</c:v>
              </c:pt>
              <c:pt idx="8538">
                <c:v>8538</c:v>
              </c:pt>
              <c:pt idx="8539">
                <c:v>8539</c:v>
              </c:pt>
              <c:pt idx="8540">
                <c:v>8540</c:v>
              </c:pt>
              <c:pt idx="8541">
                <c:v>8541</c:v>
              </c:pt>
              <c:pt idx="8542">
                <c:v>8542</c:v>
              </c:pt>
              <c:pt idx="8543">
                <c:v>8543</c:v>
              </c:pt>
              <c:pt idx="8544">
                <c:v>8544</c:v>
              </c:pt>
              <c:pt idx="8545">
                <c:v>8545</c:v>
              </c:pt>
              <c:pt idx="8546">
                <c:v>8546</c:v>
              </c:pt>
              <c:pt idx="8547">
                <c:v>8547</c:v>
              </c:pt>
              <c:pt idx="8548">
                <c:v>8548</c:v>
              </c:pt>
              <c:pt idx="8549">
                <c:v>8549</c:v>
              </c:pt>
              <c:pt idx="8550">
                <c:v>8550</c:v>
              </c:pt>
              <c:pt idx="8551">
                <c:v>8551</c:v>
              </c:pt>
              <c:pt idx="8552">
                <c:v>8552</c:v>
              </c:pt>
              <c:pt idx="8553">
                <c:v>8553</c:v>
              </c:pt>
              <c:pt idx="8554">
                <c:v>8554</c:v>
              </c:pt>
              <c:pt idx="8555">
                <c:v>8555</c:v>
              </c:pt>
              <c:pt idx="8556">
                <c:v>8556</c:v>
              </c:pt>
              <c:pt idx="8557">
                <c:v>8557</c:v>
              </c:pt>
              <c:pt idx="8558">
                <c:v>8558</c:v>
              </c:pt>
              <c:pt idx="8559">
                <c:v>8559</c:v>
              </c:pt>
              <c:pt idx="8560">
                <c:v>8560</c:v>
              </c:pt>
              <c:pt idx="8561">
                <c:v>8561</c:v>
              </c:pt>
              <c:pt idx="8562">
                <c:v>8562</c:v>
              </c:pt>
              <c:pt idx="8563">
                <c:v>8563</c:v>
              </c:pt>
              <c:pt idx="8564">
                <c:v>8564</c:v>
              </c:pt>
              <c:pt idx="8565">
                <c:v>8565</c:v>
              </c:pt>
              <c:pt idx="8566">
                <c:v>8566</c:v>
              </c:pt>
              <c:pt idx="8567">
                <c:v>8567</c:v>
              </c:pt>
              <c:pt idx="8568">
                <c:v>8568</c:v>
              </c:pt>
              <c:pt idx="8569">
                <c:v>8569</c:v>
              </c:pt>
              <c:pt idx="8570">
                <c:v>8570</c:v>
              </c:pt>
              <c:pt idx="8571">
                <c:v>8571</c:v>
              </c:pt>
              <c:pt idx="8572">
                <c:v>8572</c:v>
              </c:pt>
              <c:pt idx="8573">
                <c:v>8573</c:v>
              </c:pt>
              <c:pt idx="8574">
                <c:v>8574</c:v>
              </c:pt>
              <c:pt idx="8575">
                <c:v>8575</c:v>
              </c:pt>
              <c:pt idx="8576">
                <c:v>8576</c:v>
              </c:pt>
              <c:pt idx="8577">
                <c:v>8577</c:v>
              </c:pt>
              <c:pt idx="8578">
                <c:v>8578</c:v>
              </c:pt>
              <c:pt idx="8579">
                <c:v>8579</c:v>
              </c:pt>
              <c:pt idx="8580">
                <c:v>8580</c:v>
              </c:pt>
              <c:pt idx="8581">
                <c:v>8581</c:v>
              </c:pt>
              <c:pt idx="8582">
                <c:v>8582</c:v>
              </c:pt>
              <c:pt idx="8583">
                <c:v>8583</c:v>
              </c:pt>
              <c:pt idx="8584">
                <c:v>8584</c:v>
              </c:pt>
              <c:pt idx="8585">
                <c:v>8585</c:v>
              </c:pt>
              <c:pt idx="8586">
                <c:v>8586</c:v>
              </c:pt>
              <c:pt idx="8587">
                <c:v>8587</c:v>
              </c:pt>
              <c:pt idx="8588">
                <c:v>8588</c:v>
              </c:pt>
              <c:pt idx="8589">
                <c:v>8589</c:v>
              </c:pt>
              <c:pt idx="8590">
                <c:v>8590</c:v>
              </c:pt>
              <c:pt idx="8591">
                <c:v>8591</c:v>
              </c:pt>
              <c:pt idx="8592">
                <c:v>8592</c:v>
              </c:pt>
              <c:pt idx="8593">
                <c:v>8593</c:v>
              </c:pt>
              <c:pt idx="8594">
                <c:v>8594</c:v>
              </c:pt>
              <c:pt idx="8595">
                <c:v>8595</c:v>
              </c:pt>
              <c:pt idx="8596">
                <c:v>8596</c:v>
              </c:pt>
              <c:pt idx="8597">
                <c:v>8597</c:v>
              </c:pt>
              <c:pt idx="8598">
                <c:v>8598</c:v>
              </c:pt>
              <c:pt idx="8599">
                <c:v>8599</c:v>
              </c:pt>
              <c:pt idx="8600">
                <c:v>8600</c:v>
              </c:pt>
              <c:pt idx="8601">
                <c:v>8601</c:v>
              </c:pt>
              <c:pt idx="8602">
                <c:v>8602</c:v>
              </c:pt>
              <c:pt idx="8603">
                <c:v>8603</c:v>
              </c:pt>
              <c:pt idx="8604">
                <c:v>8604</c:v>
              </c:pt>
              <c:pt idx="8605">
                <c:v>8605</c:v>
              </c:pt>
              <c:pt idx="8606">
                <c:v>8606</c:v>
              </c:pt>
              <c:pt idx="8607">
                <c:v>8607</c:v>
              </c:pt>
              <c:pt idx="8608">
                <c:v>8608</c:v>
              </c:pt>
              <c:pt idx="8609">
                <c:v>8609</c:v>
              </c:pt>
              <c:pt idx="8610">
                <c:v>8610</c:v>
              </c:pt>
              <c:pt idx="8611">
                <c:v>8611</c:v>
              </c:pt>
              <c:pt idx="8612">
                <c:v>8612</c:v>
              </c:pt>
              <c:pt idx="8613">
                <c:v>8613</c:v>
              </c:pt>
              <c:pt idx="8614">
                <c:v>8614</c:v>
              </c:pt>
              <c:pt idx="8615">
                <c:v>8615</c:v>
              </c:pt>
              <c:pt idx="8616">
                <c:v>8616</c:v>
              </c:pt>
              <c:pt idx="8617">
                <c:v>8617</c:v>
              </c:pt>
              <c:pt idx="8618">
                <c:v>8618</c:v>
              </c:pt>
              <c:pt idx="8619">
                <c:v>8619</c:v>
              </c:pt>
              <c:pt idx="8620">
                <c:v>8620</c:v>
              </c:pt>
              <c:pt idx="8621">
                <c:v>8621</c:v>
              </c:pt>
              <c:pt idx="8622">
                <c:v>8622</c:v>
              </c:pt>
              <c:pt idx="8623">
                <c:v>8623</c:v>
              </c:pt>
              <c:pt idx="8624">
                <c:v>8624</c:v>
              </c:pt>
              <c:pt idx="8625">
                <c:v>8625</c:v>
              </c:pt>
              <c:pt idx="8626">
                <c:v>8626</c:v>
              </c:pt>
              <c:pt idx="8627">
                <c:v>8627</c:v>
              </c:pt>
              <c:pt idx="8628">
                <c:v>8628</c:v>
              </c:pt>
              <c:pt idx="8629">
                <c:v>8629</c:v>
              </c:pt>
              <c:pt idx="8630">
                <c:v>8630</c:v>
              </c:pt>
              <c:pt idx="8631">
                <c:v>8631</c:v>
              </c:pt>
              <c:pt idx="8632">
                <c:v>8632</c:v>
              </c:pt>
              <c:pt idx="8633">
                <c:v>8633</c:v>
              </c:pt>
              <c:pt idx="8634">
                <c:v>8634</c:v>
              </c:pt>
              <c:pt idx="8635">
                <c:v>8635</c:v>
              </c:pt>
              <c:pt idx="8636">
                <c:v>8636</c:v>
              </c:pt>
              <c:pt idx="8637">
                <c:v>8637</c:v>
              </c:pt>
              <c:pt idx="8638">
                <c:v>8638</c:v>
              </c:pt>
              <c:pt idx="8639">
                <c:v>8639</c:v>
              </c:pt>
              <c:pt idx="8640">
                <c:v>8640</c:v>
              </c:pt>
              <c:pt idx="8641">
                <c:v>8641</c:v>
              </c:pt>
              <c:pt idx="8642">
                <c:v>8642</c:v>
              </c:pt>
              <c:pt idx="8643">
                <c:v>8643</c:v>
              </c:pt>
              <c:pt idx="8644">
                <c:v>8644</c:v>
              </c:pt>
              <c:pt idx="8645">
                <c:v>8645</c:v>
              </c:pt>
              <c:pt idx="8646">
                <c:v>8646</c:v>
              </c:pt>
              <c:pt idx="8647">
                <c:v>8647</c:v>
              </c:pt>
              <c:pt idx="8648">
                <c:v>8648</c:v>
              </c:pt>
              <c:pt idx="8649">
                <c:v>8649</c:v>
              </c:pt>
              <c:pt idx="8650">
                <c:v>8650</c:v>
              </c:pt>
              <c:pt idx="8651">
                <c:v>8651</c:v>
              </c:pt>
              <c:pt idx="8652">
                <c:v>8652</c:v>
              </c:pt>
              <c:pt idx="8653">
                <c:v>8653</c:v>
              </c:pt>
              <c:pt idx="8654">
                <c:v>8654</c:v>
              </c:pt>
              <c:pt idx="8655">
                <c:v>8655</c:v>
              </c:pt>
              <c:pt idx="8656">
                <c:v>8656</c:v>
              </c:pt>
              <c:pt idx="8657">
                <c:v>8657</c:v>
              </c:pt>
              <c:pt idx="8658">
                <c:v>8658</c:v>
              </c:pt>
              <c:pt idx="8659">
                <c:v>8659</c:v>
              </c:pt>
              <c:pt idx="8660">
                <c:v>8660</c:v>
              </c:pt>
              <c:pt idx="8661">
                <c:v>8661</c:v>
              </c:pt>
              <c:pt idx="8662">
                <c:v>8662</c:v>
              </c:pt>
              <c:pt idx="8663">
                <c:v>8663</c:v>
              </c:pt>
              <c:pt idx="8664">
                <c:v>8664</c:v>
              </c:pt>
              <c:pt idx="8665">
                <c:v>8665</c:v>
              </c:pt>
              <c:pt idx="8666">
                <c:v>8666</c:v>
              </c:pt>
              <c:pt idx="8667">
                <c:v>8667</c:v>
              </c:pt>
              <c:pt idx="8668">
                <c:v>8668</c:v>
              </c:pt>
              <c:pt idx="8669">
                <c:v>8669</c:v>
              </c:pt>
              <c:pt idx="8670">
                <c:v>8670</c:v>
              </c:pt>
              <c:pt idx="8671">
                <c:v>8671</c:v>
              </c:pt>
              <c:pt idx="8672">
                <c:v>8672</c:v>
              </c:pt>
              <c:pt idx="8673">
                <c:v>8673</c:v>
              </c:pt>
              <c:pt idx="8674">
                <c:v>8674</c:v>
              </c:pt>
              <c:pt idx="8675">
                <c:v>8675</c:v>
              </c:pt>
              <c:pt idx="8676">
                <c:v>8676</c:v>
              </c:pt>
              <c:pt idx="8677">
                <c:v>8677</c:v>
              </c:pt>
              <c:pt idx="8678">
                <c:v>8678</c:v>
              </c:pt>
              <c:pt idx="8679">
                <c:v>8679</c:v>
              </c:pt>
              <c:pt idx="8680">
                <c:v>8680</c:v>
              </c:pt>
              <c:pt idx="8681">
                <c:v>8681</c:v>
              </c:pt>
              <c:pt idx="8682">
                <c:v>8682</c:v>
              </c:pt>
              <c:pt idx="8683">
                <c:v>8683</c:v>
              </c:pt>
              <c:pt idx="8684">
                <c:v>8684</c:v>
              </c:pt>
              <c:pt idx="8685">
                <c:v>8685</c:v>
              </c:pt>
              <c:pt idx="8686">
                <c:v>8686</c:v>
              </c:pt>
              <c:pt idx="8687">
                <c:v>8687</c:v>
              </c:pt>
              <c:pt idx="8688">
                <c:v>8688</c:v>
              </c:pt>
              <c:pt idx="8689">
                <c:v>8689</c:v>
              </c:pt>
              <c:pt idx="8690">
                <c:v>8690</c:v>
              </c:pt>
              <c:pt idx="8691">
                <c:v>8691</c:v>
              </c:pt>
              <c:pt idx="8692">
                <c:v>8692</c:v>
              </c:pt>
              <c:pt idx="8693">
                <c:v>8693</c:v>
              </c:pt>
              <c:pt idx="8694">
                <c:v>8694</c:v>
              </c:pt>
              <c:pt idx="8695">
                <c:v>8695</c:v>
              </c:pt>
              <c:pt idx="8696">
                <c:v>8696</c:v>
              </c:pt>
              <c:pt idx="8697">
                <c:v>8697</c:v>
              </c:pt>
              <c:pt idx="8698">
                <c:v>8698</c:v>
              </c:pt>
              <c:pt idx="8699">
                <c:v>8699</c:v>
              </c:pt>
              <c:pt idx="8700">
                <c:v>8700</c:v>
              </c:pt>
              <c:pt idx="8701">
                <c:v>8701</c:v>
              </c:pt>
              <c:pt idx="8702">
                <c:v>8702</c:v>
              </c:pt>
              <c:pt idx="8703">
                <c:v>8703</c:v>
              </c:pt>
              <c:pt idx="8704">
                <c:v>8704</c:v>
              </c:pt>
              <c:pt idx="8705">
                <c:v>8705</c:v>
              </c:pt>
              <c:pt idx="8706">
                <c:v>8706</c:v>
              </c:pt>
              <c:pt idx="8707">
                <c:v>8707</c:v>
              </c:pt>
              <c:pt idx="8708">
                <c:v>8708</c:v>
              </c:pt>
              <c:pt idx="8709">
                <c:v>8709</c:v>
              </c:pt>
              <c:pt idx="8710">
                <c:v>8710</c:v>
              </c:pt>
              <c:pt idx="8711">
                <c:v>8711</c:v>
              </c:pt>
              <c:pt idx="8712">
                <c:v>8712</c:v>
              </c:pt>
              <c:pt idx="8713">
                <c:v>8713</c:v>
              </c:pt>
              <c:pt idx="8714">
                <c:v>8714</c:v>
              </c:pt>
              <c:pt idx="8715">
                <c:v>8715</c:v>
              </c:pt>
              <c:pt idx="8716">
                <c:v>8716</c:v>
              </c:pt>
              <c:pt idx="8717">
                <c:v>8717</c:v>
              </c:pt>
              <c:pt idx="8718">
                <c:v>8718</c:v>
              </c:pt>
              <c:pt idx="8719">
                <c:v>8719</c:v>
              </c:pt>
              <c:pt idx="8720">
                <c:v>8720</c:v>
              </c:pt>
              <c:pt idx="8721">
                <c:v>8721</c:v>
              </c:pt>
              <c:pt idx="8722">
                <c:v>8722</c:v>
              </c:pt>
              <c:pt idx="8723">
                <c:v>8723</c:v>
              </c:pt>
              <c:pt idx="8724">
                <c:v>8724</c:v>
              </c:pt>
              <c:pt idx="8725">
                <c:v>8725</c:v>
              </c:pt>
              <c:pt idx="8726">
                <c:v>8726</c:v>
              </c:pt>
              <c:pt idx="8727">
                <c:v>8727</c:v>
              </c:pt>
              <c:pt idx="8728">
                <c:v>8728</c:v>
              </c:pt>
              <c:pt idx="8729">
                <c:v>8729</c:v>
              </c:pt>
              <c:pt idx="8730">
                <c:v>8730</c:v>
              </c:pt>
              <c:pt idx="8731">
                <c:v>8731</c:v>
              </c:pt>
              <c:pt idx="8732">
                <c:v>8732</c:v>
              </c:pt>
              <c:pt idx="8733">
                <c:v>8733</c:v>
              </c:pt>
              <c:pt idx="8734">
                <c:v>8734</c:v>
              </c:pt>
              <c:pt idx="8735">
                <c:v>8735</c:v>
              </c:pt>
              <c:pt idx="8736">
                <c:v>8736</c:v>
              </c:pt>
              <c:pt idx="8737">
                <c:v>8737</c:v>
              </c:pt>
              <c:pt idx="8738">
                <c:v>8738</c:v>
              </c:pt>
              <c:pt idx="8739">
                <c:v>8739</c:v>
              </c:pt>
              <c:pt idx="8740">
                <c:v>8740</c:v>
              </c:pt>
              <c:pt idx="8741">
                <c:v>8741</c:v>
              </c:pt>
              <c:pt idx="8742">
                <c:v>8742</c:v>
              </c:pt>
              <c:pt idx="8743">
                <c:v>8743</c:v>
              </c:pt>
              <c:pt idx="8744">
                <c:v>8744</c:v>
              </c:pt>
              <c:pt idx="8745">
                <c:v>8745</c:v>
              </c:pt>
              <c:pt idx="8746">
                <c:v>8746</c:v>
              </c:pt>
              <c:pt idx="8747">
                <c:v>8747</c:v>
              </c:pt>
              <c:pt idx="8748">
                <c:v>8748</c:v>
              </c:pt>
              <c:pt idx="8749">
                <c:v>8749</c:v>
              </c:pt>
              <c:pt idx="8750">
                <c:v>8750</c:v>
              </c:pt>
              <c:pt idx="8751">
                <c:v>8751</c:v>
              </c:pt>
              <c:pt idx="8752">
                <c:v>8752</c:v>
              </c:pt>
              <c:pt idx="8753">
                <c:v>8753</c:v>
              </c:pt>
              <c:pt idx="8754">
                <c:v>8754</c:v>
              </c:pt>
              <c:pt idx="8755">
                <c:v>8755</c:v>
              </c:pt>
              <c:pt idx="8756">
                <c:v>8756</c:v>
              </c:pt>
              <c:pt idx="8757">
                <c:v>8757</c:v>
              </c:pt>
              <c:pt idx="8758">
                <c:v>8758</c:v>
              </c:pt>
              <c:pt idx="8759">
                <c:v>8759</c:v>
              </c:pt>
            </c:numLit>
          </c:cat>
          <c:val>
            <c:numLit>
              <c:formatCode>General</c:formatCode>
              <c:ptCount val="8760"/>
              <c:pt idx="0">
                <c:v>84.514950310526544</c:v>
              </c:pt>
              <c:pt idx="1">
                <c:v>84.514950310526544</c:v>
              </c:pt>
              <c:pt idx="2">
                <c:v>84.514950310526544</c:v>
              </c:pt>
              <c:pt idx="3">
                <c:v>84.514950310526544</c:v>
              </c:pt>
              <c:pt idx="4">
                <c:v>84.514950310526544</c:v>
              </c:pt>
              <c:pt idx="5">
                <c:v>84.514950310526544</c:v>
              </c:pt>
              <c:pt idx="6">
                <c:v>84.514950310526544</c:v>
              </c:pt>
              <c:pt idx="7">
                <c:v>84.514950310526544</c:v>
              </c:pt>
              <c:pt idx="8">
                <c:v>84.514950310526544</c:v>
              </c:pt>
              <c:pt idx="9">
                <c:v>84.514950310526544</c:v>
              </c:pt>
              <c:pt idx="10">
                <c:v>84.514950310526544</c:v>
              </c:pt>
              <c:pt idx="11">
                <c:v>84.514950310526544</c:v>
              </c:pt>
              <c:pt idx="12">
                <c:v>84.514950310526544</c:v>
              </c:pt>
              <c:pt idx="13">
                <c:v>84.514950310526544</c:v>
              </c:pt>
              <c:pt idx="14">
                <c:v>84.514950310526544</c:v>
              </c:pt>
              <c:pt idx="15">
                <c:v>84.514950310526544</c:v>
              </c:pt>
              <c:pt idx="16">
                <c:v>84.514950310526544</c:v>
              </c:pt>
              <c:pt idx="17">
                <c:v>84.514950310526544</c:v>
              </c:pt>
              <c:pt idx="18">
                <c:v>84.514950310526544</c:v>
              </c:pt>
              <c:pt idx="19">
                <c:v>84.514950310526544</c:v>
              </c:pt>
              <c:pt idx="20">
                <c:v>84.514950310526544</c:v>
              </c:pt>
              <c:pt idx="21">
                <c:v>84.514950310526544</c:v>
              </c:pt>
              <c:pt idx="22">
                <c:v>84.514950310526544</c:v>
              </c:pt>
              <c:pt idx="23">
                <c:v>84.514950310526544</c:v>
              </c:pt>
              <c:pt idx="24">
                <c:v>84.514950310526544</c:v>
              </c:pt>
              <c:pt idx="25">
                <c:v>84.514950310526544</c:v>
              </c:pt>
              <c:pt idx="26">
                <c:v>84.514950310526544</c:v>
              </c:pt>
              <c:pt idx="27">
                <c:v>84.514950310526544</c:v>
              </c:pt>
              <c:pt idx="28">
                <c:v>84.514950310526544</c:v>
              </c:pt>
              <c:pt idx="29">
                <c:v>84.514950310526544</c:v>
              </c:pt>
              <c:pt idx="30">
                <c:v>84.514950310526544</c:v>
              </c:pt>
              <c:pt idx="31">
                <c:v>84.514950310526544</c:v>
              </c:pt>
              <c:pt idx="32">
                <c:v>84.514950310526544</c:v>
              </c:pt>
              <c:pt idx="33">
                <c:v>84.514950310526544</c:v>
              </c:pt>
              <c:pt idx="34">
                <c:v>84.514950310526544</c:v>
              </c:pt>
              <c:pt idx="35">
                <c:v>84.514950310526544</c:v>
              </c:pt>
              <c:pt idx="36">
                <c:v>84.514950310526544</c:v>
              </c:pt>
              <c:pt idx="37">
                <c:v>84.514950310526544</c:v>
              </c:pt>
              <c:pt idx="38">
                <c:v>84.514950310526544</c:v>
              </c:pt>
              <c:pt idx="39">
                <c:v>84.514950310526544</c:v>
              </c:pt>
              <c:pt idx="40">
                <c:v>84.514950310526544</c:v>
              </c:pt>
              <c:pt idx="41">
                <c:v>84.514950310526544</c:v>
              </c:pt>
              <c:pt idx="42">
                <c:v>84.514950310526544</c:v>
              </c:pt>
              <c:pt idx="43">
                <c:v>84.514950310526544</c:v>
              </c:pt>
              <c:pt idx="44">
                <c:v>84.514950310526544</c:v>
              </c:pt>
              <c:pt idx="45">
                <c:v>84.514950310526544</c:v>
              </c:pt>
              <c:pt idx="46">
                <c:v>84.514950310526544</c:v>
              </c:pt>
              <c:pt idx="47">
                <c:v>84.514950310526544</c:v>
              </c:pt>
              <c:pt idx="48">
                <c:v>84.514950310526544</c:v>
              </c:pt>
              <c:pt idx="49">
                <c:v>84.514950310526544</c:v>
              </c:pt>
              <c:pt idx="50">
                <c:v>84.514950310526544</c:v>
              </c:pt>
              <c:pt idx="51">
                <c:v>84.514950310526544</c:v>
              </c:pt>
              <c:pt idx="52">
                <c:v>84.514950310526544</c:v>
              </c:pt>
              <c:pt idx="53">
                <c:v>84.514950310526544</c:v>
              </c:pt>
              <c:pt idx="54">
                <c:v>84.514950310526544</c:v>
              </c:pt>
              <c:pt idx="55">
                <c:v>84.514950310526544</c:v>
              </c:pt>
              <c:pt idx="56">
                <c:v>84.514950310526544</c:v>
              </c:pt>
              <c:pt idx="57">
                <c:v>84.514950310526544</c:v>
              </c:pt>
              <c:pt idx="58">
                <c:v>84.514950310526544</c:v>
              </c:pt>
              <c:pt idx="59">
                <c:v>84.514950310526544</c:v>
              </c:pt>
              <c:pt idx="60">
                <c:v>84.514950310526544</c:v>
              </c:pt>
              <c:pt idx="61">
                <c:v>84.514950310526544</c:v>
              </c:pt>
              <c:pt idx="62">
                <c:v>84.514950310526544</c:v>
              </c:pt>
              <c:pt idx="63">
                <c:v>84.514950310526544</c:v>
              </c:pt>
              <c:pt idx="64">
                <c:v>84.514950310526544</c:v>
              </c:pt>
              <c:pt idx="65">
                <c:v>84.514950310526544</c:v>
              </c:pt>
              <c:pt idx="66">
                <c:v>84.514950310526544</c:v>
              </c:pt>
              <c:pt idx="67">
                <c:v>84.514950310526544</c:v>
              </c:pt>
              <c:pt idx="68">
                <c:v>84.514950310526544</c:v>
              </c:pt>
              <c:pt idx="69">
                <c:v>84.514950310526544</c:v>
              </c:pt>
              <c:pt idx="70">
                <c:v>84.514950310526544</c:v>
              </c:pt>
              <c:pt idx="71">
                <c:v>84.514950310526544</c:v>
              </c:pt>
              <c:pt idx="72">
                <c:v>84.514950310526544</c:v>
              </c:pt>
              <c:pt idx="73">
                <c:v>84.514950310526544</c:v>
              </c:pt>
              <c:pt idx="74">
                <c:v>84.514950310526544</c:v>
              </c:pt>
              <c:pt idx="75">
                <c:v>84.514950310526544</c:v>
              </c:pt>
              <c:pt idx="76">
                <c:v>84.514950310526544</c:v>
              </c:pt>
              <c:pt idx="77">
                <c:v>84.514950310526544</c:v>
              </c:pt>
              <c:pt idx="78">
                <c:v>84.514950310526544</c:v>
              </c:pt>
              <c:pt idx="79">
                <c:v>84.514950310526544</c:v>
              </c:pt>
              <c:pt idx="80">
                <c:v>84.514950310526544</c:v>
              </c:pt>
              <c:pt idx="81">
                <c:v>84.514950310526544</c:v>
              </c:pt>
              <c:pt idx="82">
                <c:v>84.514950310526544</c:v>
              </c:pt>
              <c:pt idx="83">
                <c:v>84.514950310526544</c:v>
              </c:pt>
              <c:pt idx="84">
                <c:v>84.514950310526544</c:v>
              </c:pt>
              <c:pt idx="85">
                <c:v>84.514950310526544</c:v>
              </c:pt>
              <c:pt idx="86">
                <c:v>84.514950310526544</c:v>
              </c:pt>
              <c:pt idx="87">
                <c:v>84.514950310526544</c:v>
              </c:pt>
              <c:pt idx="88">
                <c:v>84.514950310526544</c:v>
              </c:pt>
              <c:pt idx="89">
                <c:v>84.514950310526544</c:v>
              </c:pt>
              <c:pt idx="90">
                <c:v>84.514950310526544</c:v>
              </c:pt>
              <c:pt idx="91">
                <c:v>84.514950310526544</c:v>
              </c:pt>
              <c:pt idx="92">
                <c:v>84.514950310526544</c:v>
              </c:pt>
              <c:pt idx="93">
                <c:v>84.514950310526544</c:v>
              </c:pt>
              <c:pt idx="94">
                <c:v>84.514950310526544</c:v>
              </c:pt>
              <c:pt idx="95">
                <c:v>84.514950310526544</c:v>
              </c:pt>
              <c:pt idx="96">
                <c:v>84.514950310526544</c:v>
              </c:pt>
              <c:pt idx="97">
                <c:v>84.514950310526544</c:v>
              </c:pt>
              <c:pt idx="98">
                <c:v>84.514950310526544</c:v>
              </c:pt>
              <c:pt idx="99">
                <c:v>84.514950310526544</c:v>
              </c:pt>
              <c:pt idx="100">
                <c:v>84.514950310526544</c:v>
              </c:pt>
              <c:pt idx="101">
                <c:v>84.514950310526544</c:v>
              </c:pt>
              <c:pt idx="102">
                <c:v>84.514950310526544</c:v>
              </c:pt>
              <c:pt idx="103">
                <c:v>84.514950310526544</c:v>
              </c:pt>
              <c:pt idx="104">
                <c:v>84.514950310526544</c:v>
              </c:pt>
              <c:pt idx="105">
                <c:v>84.514950310526544</c:v>
              </c:pt>
              <c:pt idx="106">
                <c:v>84.514950310526544</c:v>
              </c:pt>
              <c:pt idx="107">
                <c:v>84.514950310526544</c:v>
              </c:pt>
              <c:pt idx="108">
                <c:v>84.514950310526544</c:v>
              </c:pt>
              <c:pt idx="109">
                <c:v>84.514950310526544</c:v>
              </c:pt>
              <c:pt idx="110">
                <c:v>84.514950310526544</c:v>
              </c:pt>
              <c:pt idx="111">
                <c:v>84.514950310526544</c:v>
              </c:pt>
              <c:pt idx="112">
                <c:v>84.514950310526544</c:v>
              </c:pt>
              <c:pt idx="113">
                <c:v>84.514950310526544</c:v>
              </c:pt>
              <c:pt idx="114">
                <c:v>84.514950310526544</c:v>
              </c:pt>
              <c:pt idx="115">
                <c:v>84.514950310526544</c:v>
              </c:pt>
              <c:pt idx="116">
                <c:v>84.514950310526544</c:v>
              </c:pt>
              <c:pt idx="117">
                <c:v>84.514950310526544</c:v>
              </c:pt>
              <c:pt idx="118">
                <c:v>84.514950310526544</c:v>
              </c:pt>
              <c:pt idx="119">
                <c:v>84.514950310526544</c:v>
              </c:pt>
              <c:pt idx="120">
                <c:v>84.514950310526544</c:v>
              </c:pt>
              <c:pt idx="121">
                <c:v>84.514950310526544</c:v>
              </c:pt>
              <c:pt idx="122">
                <c:v>84.514950310526544</c:v>
              </c:pt>
              <c:pt idx="123">
                <c:v>84.514950310526544</c:v>
              </c:pt>
              <c:pt idx="124">
                <c:v>84.514950310526544</c:v>
              </c:pt>
              <c:pt idx="125">
                <c:v>84.514950310526544</c:v>
              </c:pt>
              <c:pt idx="126">
                <c:v>84.514950310526544</c:v>
              </c:pt>
              <c:pt idx="127">
                <c:v>84.514950310526544</c:v>
              </c:pt>
              <c:pt idx="128">
                <c:v>84.514950310526544</c:v>
              </c:pt>
              <c:pt idx="129">
                <c:v>84.514950310526544</c:v>
              </c:pt>
              <c:pt idx="130">
                <c:v>84.514950310526544</c:v>
              </c:pt>
              <c:pt idx="131">
                <c:v>84.514950310526544</c:v>
              </c:pt>
              <c:pt idx="132">
                <c:v>84.514950310526544</c:v>
              </c:pt>
              <c:pt idx="133">
                <c:v>84.514950310526544</c:v>
              </c:pt>
              <c:pt idx="134">
                <c:v>84.514950310526544</c:v>
              </c:pt>
              <c:pt idx="135">
                <c:v>84.514950310526544</c:v>
              </c:pt>
              <c:pt idx="136">
                <c:v>84.514950310526544</c:v>
              </c:pt>
              <c:pt idx="137">
                <c:v>84.514950310526544</c:v>
              </c:pt>
              <c:pt idx="138">
                <c:v>84.514950310526544</c:v>
              </c:pt>
              <c:pt idx="139">
                <c:v>84.514950310526544</c:v>
              </c:pt>
              <c:pt idx="140">
                <c:v>84.514950310526544</c:v>
              </c:pt>
              <c:pt idx="141">
                <c:v>84.514950310526544</c:v>
              </c:pt>
              <c:pt idx="142">
                <c:v>84.514950310526544</c:v>
              </c:pt>
              <c:pt idx="143">
                <c:v>84.514950310526544</c:v>
              </c:pt>
              <c:pt idx="144">
                <c:v>84.514950310526544</c:v>
              </c:pt>
              <c:pt idx="145">
                <c:v>84.514950310526544</c:v>
              </c:pt>
              <c:pt idx="146">
                <c:v>84.514950310526544</c:v>
              </c:pt>
              <c:pt idx="147">
                <c:v>84.514950310526544</c:v>
              </c:pt>
              <c:pt idx="148">
                <c:v>84.514950310526544</c:v>
              </c:pt>
              <c:pt idx="149">
                <c:v>84.514950310526544</c:v>
              </c:pt>
              <c:pt idx="150">
                <c:v>84.514950310526544</c:v>
              </c:pt>
              <c:pt idx="151">
                <c:v>84.514950310526544</c:v>
              </c:pt>
              <c:pt idx="152">
                <c:v>84.514950310526544</c:v>
              </c:pt>
              <c:pt idx="153">
                <c:v>84.514950310526544</c:v>
              </c:pt>
              <c:pt idx="154">
                <c:v>84.514950310526544</c:v>
              </c:pt>
              <c:pt idx="155">
                <c:v>84.514950310526544</c:v>
              </c:pt>
              <c:pt idx="156">
                <c:v>84.514950310526544</c:v>
              </c:pt>
              <c:pt idx="157">
                <c:v>84.514950310526544</c:v>
              </c:pt>
              <c:pt idx="158">
                <c:v>84.514950310526544</c:v>
              </c:pt>
              <c:pt idx="159">
                <c:v>84.514950310526544</c:v>
              </c:pt>
              <c:pt idx="160">
                <c:v>84.514950310526544</c:v>
              </c:pt>
              <c:pt idx="161">
                <c:v>84.514950310526544</c:v>
              </c:pt>
              <c:pt idx="162">
                <c:v>84.514950310526544</c:v>
              </c:pt>
              <c:pt idx="163">
                <c:v>84.514950310526544</c:v>
              </c:pt>
              <c:pt idx="164">
                <c:v>84.514950310526544</c:v>
              </c:pt>
              <c:pt idx="165">
                <c:v>84.514950310526544</c:v>
              </c:pt>
              <c:pt idx="166">
                <c:v>84.514950310526544</c:v>
              </c:pt>
              <c:pt idx="167">
                <c:v>84.514950310526544</c:v>
              </c:pt>
              <c:pt idx="168">
                <c:v>84.514950310526544</c:v>
              </c:pt>
              <c:pt idx="169">
                <c:v>84.514950310526544</c:v>
              </c:pt>
              <c:pt idx="170">
                <c:v>84.514950310526544</c:v>
              </c:pt>
              <c:pt idx="171">
                <c:v>84.514950310526544</c:v>
              </c:pt>
              <c:pt idx="172">
                <c:v>84.514950310526544</c:v>
              </c:pt>
              <c:pt idx="173">
                <c:v>84.514950310526544</c:v>
              </c:pt>
              <c:pt idx="174">
                <c:v>84.514950310526544</c:v>
              </c:pt>
              <c:pt idx="175">
                <c:v>84.514950310526544</c:v>
              </c:pt>
              <c:pt idx="176">
                <c:v>84.514950310526544</c:v>
              </c:pt>
              <c:pt idx="177">
                <c:v>84.514950310526544</c:v>
              </c:pt>
              <c:pt idx="178">
                <c:v>84.514950310526544</c:v>
              </c:pt>
              <c:pt idx="179">
                <c:v>84.514950310526544</c:v>
              </c:pt>
              <c:pt idx="180">
                <c:v>84.514950310526544</c:v>
              </c:pt>
              <c:pt idx="181">
                <c:v>84.514950310526544</c:v>
              </c:pt>
              <c:pt idx="182">
                <c:v>84.514950310526544</c:v>
              </c:pt>
              <c:pt idx="183">
                <c:v>84.514950310526544</c:v>
              </c:pt>
              <c:pt idx="184">
                <c:v>84.514950310526544</c:v>
              </c:pt>
              <c:pt idx="185">
                <c:v>84.514950310526544</c:v>
              </c:pt>
              <c:pt idx="186">
                <c:v>84.514950310526544</c:v>
              </c:pt>
              <c:pt idx="187">
                <c:v>84.514950310526544</c:v>
              </c:pt>
              <c:pt idx="188">
                <c:v>84.514950310526544</c:v>
              </c:pt>
              <c:pt idx="189">
                <c:v>84.514950310526544</c:v>
              </c:pt>
              <c:pt idx="190">
                <c:v>84.514950310526544</c:v>
              </c:pt>
              <c:pt idx="191">
                <c:v>84.514950310526544</c:v>
              </c:pt>
              <c:pt idx="192">
                <c:v>84.514950310526544</c:v>
              </c:pt>
              <c:pt idx="193">
                <c:v>84.514950310526544</c:v>
              </c:pt>
              <c:pt idx="194">
                <c:v>84.514950310526544</c:v>
              </c:pt>
              <c:pt idx="195">
                <c:v>84.514950310526544</c:v>
              </c:pt>
              <c:pt idx="196">
                <c:v>84.514950310526544</c:v>
              </c:pt>
              <c:pt idx="197">
                <c:v>84.514950310526544</c:v>
              </c:pt>
              <c:pt idx="198">
                <c:v>84.514950310526544</c:v>
              </c:pt>
              <c:pt idx="199">
                <c:v>84.514950310526544</c:v>
              </c:pt>
              <c:pt idx="200">
                <c:v>84.514950310526544</c:v>
              </c:pt>
              <c:pt idx="201">
                <c:v>84.514950310526544</c:v>
              </c:pt>
              <c:pt idx="202">
                <c:v>84.514950310526544</c:v>
              </c:pt>
              <c:pt idx="203">
                <c:v>84.514950310526544</c:v>
              </c:pt>
              <c:pt idx="204">
                <c:v>84.514950310526544</c:v>
              </c:pt>
              <c:pt idx="205">
                <c:v>84.514950310526544</c:v>
              </c:pt>
              <c:pt idx="206">
                <c:v>84.514950310526544</c:v>
              </c:pt>
              <c:pt idx="207">
                <c:v>84.514950310526544</c:v>
              </c:pt>
              <c:pt idx="208">
                <c:v>84.514950310526544</c:v>
              </c:pt>
              <c:pt idx="209">
                <c:v>84.514950310526544</c:v>
              </c:pt>
              <c:pt idx="210">
                <c:v>84.514950310526544</c:v>
              </c:pt>
              <c:pt idx="211">
                <c:v>84.514950310526544</c:v>
              </c:pt>
              <c:pt idx="212">
                <c:v>84.514950310526544</c:v>
              </c:pt>
              <c:pt idx="213">
                <c:v>84.514950310526544</c:v>
              </c:pt>
              <c:pt idx="214">
                <c:v>84.514950310526544</c:v>
              </c:pt>
              <c:pt idx="215">
                <c:v>84.514950310526544</c:v>
              </c:pt>
              <c:pt idx="216">
                <c:v>84.514950310526544</c:v>
              </c:pt>
              <c:pt idx="217">
                <c:v>84.514950310526544</c:v>
              </c:pt>
              <c:pt idx="218">
                <c:v>84.514950310526544</c:v>
              </c:pt>
              <c:pt idx="219">
                <c:v>84.514950310526544</c:v>
              </c:pt>
              <c:pt idx="220">
                <c:v>84.514950310526544</c:v>
              </c:pt>
              <c:pt idx="221">
                <c:v>84.514950310526544</c:v>
              </c:pt>
              <c:pt idx="222">
                <c:v>84.514950310526544</c:v>
              </c:pt>
              <c:pt idx="223">
                <c:v>84.514950310526544</c:v>
              </c:pt>
              <c:pt idx="224">
                <c:v>84.514950310526544</c:v>
              </c:pt>
              <c:pt idx="225">
                <c:v>84.514950310526544</c:v>
              </c:pt>
              <c:pt idx="226">
                <c:v>84.514950310526544</c:v>
              </c:pt>
              <c:pt idx="227">
                <c:v>84.514950310526544</c:v>
              </c:pt>
              <c:pt idx="228">
                <c:v>84.514950310526544</c:v>
              </c:pt>
              <c:pt idx="229">
                <c:v>84.514950310526544</c:v>
              </c:pt>
              <c:pt idx="230">
                <c:v>84.514950310526544</c:v>
              </c:pt>
              <c:pt idx="231">
                <c:v>84.514950310526544</c:v>
              </c:pt>
              <c:pt idx="232">
                <c:v>84.514950310526544</c:v>
              </c:pt>
              <c:pt idx="233">
                <c:v>84.514950310526544</c:v>
              </c:pt>
              <c:pt idx="234">
                <c:v>84.514950310526544</c:v>
              </c:pt>
              <c:pt idx="235">
                <c:v>84.514950310526544</c:v>
              </c:pt>
              <c:pt idx="236">
                <c:v>84.514950310526544</c:v>
              </c:pt>
              <c:pt idx="237">
                <c:v>84.514950310526544</c:v>
              </c:pt>
              <c:pt idx="238">
                <c:v>84.514950310526544</c:v>
              </c:pt>
              <c:pt idx="239">
                <c:v>84.514950310526544</c:v>
              </c:pt>
              <c:pt idx="240">
                <c:v>84.514950310526544</c:v>
              </c:pt>
              <c:pt idx="241">
                <c:v>84.514950310526544</c:v>
              </c:pt>
              <c:pt idx="242">
                <c:v>84.514950310526544</c:v>
              </c:pt>
              <c:pt idx="243">
                <c:v>84.514950310526544</c:v>
              </c:pt>
              <c:pt idx="244">
                <c:v>84.514950310526544</c:v>
              </c:pt>
              <c:pt idx="245">
                <c:v>84.514950310526544</c:v>
              </c:pt>
              <c:pt idx="246">
                <c:v>84.514950310526544</c:v>
              </c:pt>
              <c:pt idx="247">
                <c:v>84.514950310526544</c:v>
              </c:pt>
              <c:pt idx="248">
                <c:v>84.514950310526544</c:v>
              </c:pt>
              <c:pt idx="249">
                <c:v>84.514950310526544</c:v>
              </c:pt>
              <c:pt idx="250">
                <c:v>84.514950310526544</c:v>
              </c:pt>
              <c:pt idx="251">
                <c:v>84.514950310526544</c:v>
              </c:pt>
              <c:pt idx="252">
                <c:v>84.514950310526544</c:v>
              </c:pt>
              <c:pt idx="253">
                <c:v>84.514950310526544</c:v>
              </c:pt>
              <c:pt idx="254">
                <c:v>84.514950310526544</c:v>
              </c:pt>
              <c:pt idx="255">
                <c:v>84.514950310526544</c:v>
              </c:pt>
              <c:pt idx="256">
                <c:v>84.514950310526544</c:v>
              </c:pt>
              <c:pt idx="257">
                <c:v>84.514950310526544</c:v>
              </c:pt>
              <c:pt idx="258">
                <c:v>84.514950310526544</c:v>
              </c:pt>
              <c:pt idx="259">
                <c:v>84.514950310526544</c:v>
              </c:pt>
              <c:pt idx="260">
                <c:v>84.514950310526544</c:v>
              </c:pt>
              <c:pt idx="261">
                <c:v>84.514950310526544</c:v>
              </c:pt>
              <c:pt idx="262">
                <c:v>84.514950310526544</c:v>
              </c:pt>
              <c:pt idx="263">
                <c:v>84.514950310526544</c:v>
              </c:pt>
              <c:pt idx="264">
                <c:v>84.514950310526544</c:v>
              </c:pt>
              <c:pt idx="265">
                <c:v>84.514950310526544</c:v>
              </c:pt>
              <c:pt idx="266">
                <c:v>84.514950310526544</c:v>
              </c:pt>
              <c:pt idx="267">
                <c:v>84.514950310526544</c:v>
              </c:pt>
              <c:pt idx="268">
                <c:v>84.514950310526544</c:v>
              </c:pt>
              <c:pt idx="269">
                <c:v>84.514950310526544</c:v>
              </c:pt>
              <c:pt idx="270">
                <c:v>84.514950310526544</c:v>
              </c:pt>
              <c:pt idx="271">
                <c:v>84.514950310526544</c:v>
              </c:pt>
              <c:pt idx="272">
                <c:v>84.514950310526544</c:v>
              </c:pt>
              <c:pt idx="273">
                <c:v>84.514950310526544</c:v>
              </c:pt>
              <c:pt idx="274">
                <c:v>84.514950310526544</c:v>
              </c:pt>
              <c:pt idx="275">
                <c:v>84.514950310526544</c:v>
              </c:pt>
              <c:pt idx="276">
                <c:v>84.514950310526544</c:v>
              </c:pt>
              <c:pt idx="277">
                <c:v>84.514950310526544</c:v>
              </c:pt>
              <c:pt idx="278">
                <c:v>84.514950310526544</c:v>
              </c:pt>
              <c:pt idx="279">
                <c:v>84.514950310526544</c:v>
              </c:pt>
              <c:pt idx="280">
                <c:v>84.514950310526544</c:v>
              </c:pt>
              <c:pt idx="281">
                <c:v>84.514950310526544</c:v>
              </c:pt>
              <c:pt idx="282">
                <c:v>84.514950310526544</c:v>
              </c:pt>
              <c:pt idx="283">
                <c:v>84.514950310526544</c:v>
              </c:pt>
              <c:pt idx="284">
                <c:v>84.514950310526544</c:v>
              </c:pt>
              <c:pt idx="285">
                <c:v>84.514950310526544</c:v>
              </c:pt>
              <c:pt idx="286">
                <c:v>84.514950310526544</c:v>
              </c:pt>
              <c:pt idx="287">
                <c:v>84.514950310526544</c:v>
              </c:pt>
              <c:pt idx="288">
                <c:v>84.514950310526544</c:v>
              </c:pt>
              <c:pt idx="289">
                <c:v>84.514950310526544</c:v>
              </c:pt>
              <c:pt idx="290">
                <c:v>84.514950310526544</c:v>
              </c:pt>
              <c:pt idx="291">
                <c:v>84.514950310526544</c:v>
              </c:pt>
              <c:pt idx="292">
                <c:v>84.514950310526544</c:v>
              </c:pt>
              <c:pt idx="293">
                <c:v>84.514950310526544</c:v>
              </c:pt>
              <c:pt idx="294">
                <c:v>84.514950310526544</c:v>
              </c:pt>
              <c:pt idx="295">
                <c:v>84.514950310526544</c:v>
              </c:pt>
              <c:pt idx="296">
                <c:v>84.514950310526544</c:v>
              </c:pt>
              <c:pt idx="297">
                <c:v>84.514950310526544</c:v>
              </c:pt>
              <c:pt idx="298">
                <c:v>84.514950310526544</c:v>
              </c:pt>
              <c:pt idx="299">
                <c:v>84.514950310526544</c:v>
              </c:pt>
              <c:pt idx="300">
                <c:v>84.514950310526544</c:v>
              </c:pt>
              <c:pt idx="301">
                <c:v>84.514950310526544</c:v>
              </c:pt>
              <c:pt idx="302">
                <c:v>84.514950310526544</c:v>
              </c:pt>
              <c:pt idx="303">
                <c:v>84.514950310526544</c:v>
              </c:pt>
              <c:pt idx="304">
                <c:v>84.514950310526544</c:v>
              </c:pt>
              <c:pt idx="305">
                <c:v>84.514950310526544</c:v>
              </c:pt>
              <c:pt idx="306">
                <c:v>84.514950310526544</c:v>
              </c:pt>
              <c:pt idx="307">
                <c:v>84.514950310526544</c:v>
              </c:pt>
              <c:pt idx="308">
                <c:v>84.514950310526544</c:v>
              </c:pt>
              <c:pt idx="309">
                <c:v>84.514950310526544</c:v>
              </c:pt>
              <c:pt idx="310">
                <c:v>84.514950310526544</c:v>
              </c:pt>
              <c:pt idx="311">
                <c:v>84.514950310526544</c:v>
              </c:pt>
              <c:pt idx="312">
                <c:v>84.514950310526544</c:v>
              </c:pt>
              <c:pt idx="313">
                <c:v>84.514950310526544</c:v>
              </c:pt>
              <c:pt idx="314">
                <c:v>84.514950310526544</c:v>
              </c:pt>
              <c:pt idx="315">
                <c:v>84.514950310526544</c:v>
              </c:pt>
              <c:pt idx="316">
                <c:v>84.514950310526544</c:v>
              </c:pt>
              <c:pt idx="317">
                <c:v>84.514950310526544</c:v>
              </c:pt>
              <c:pt idx="318">
                <c:v>84.514950310526544</c:v>
              </c:pt>
              <c:pt idx="319">
                <c:v>84.514950310526544</c:v>
              </c:pt>
              <c:pt idx="320">
                <c:v>84.514950310526544</c:v>
              </c:pt>
              <c:pt idx="321">
                <c:v>84.514950310526544</c:v>
              </c:pt>
              <c:pt idx="322">
                <c:v>84.514950310526544</c:v>
              </c:pt>
              <c:pt idx="323">
                <c:v>84.514950310526544</c:v>
              </c:pt>
              <c:pt idx="324">
                <c:v>84.514950310526544</c:v>
              </c:pt>
              <c:pt idx="325">
                <c:v>84.514950310526544</c:v>
              </c:pt>
              <c:pt idx="326">
                <c:v>84.514950310526544</c:v>
              </c:pt>
              <c:pt idx="327">
                <c:v>84.514950310526544</c:v>
              </c:pt>
              <c:pt idx="328">
                <c:v>84.514950310526544</c:v>
              </c:pt>
              <c:pt idx="329">
                <c:v>84.514950310526544</c:v>
              </c:pt>
              <c:pt idx="330">
                <c:v>84.514950310526544</c:v>
              </c:pt>
              <c:pt idx="331">
                <c:v>84.514950310526544</c:v>
              </c:pt>
              <c:pt idx="332">
                <c:v>84.514950310526544</c:v>
              </c:pt>
              <c:pt idx="333">
                <c:v>84.514950310526544</c:v>
              </c:pt>
              <c:pt idx="334">
                <c:v>84.514950310526544</c:v>
              </c:pt>
              <c:pt idx="335">
                <c:v>84.514950310526544</c:v>
              </c:pt>
              <c:pt idx="336">
                <c:v>84.514950310526544</c:v>
              </c:pt>
              <c:pt idx="337">
                <c:v>84.514950310526544</c:v>
              </c:pt>
              <c:pt idx="338">
                <c:v>84.514950310526544</c:v>
              </c:pt>
              <c:pt idx="339">
                <c:v>84.514950310526544</c:v>
              </c:pt>
              <c:pt idx="340">
                <c:v>84.514950310526544</c:v>
              </c:pt>
              <c:pt idx="341">
                <c:v>84.514950310526544</c:v>
              </c:pt>
              <c:pt idx="342">
                <c:v>84.514950310526544</c:v>
              </c:pt>
              <c:pt idx="343">
                <c:v>84.514950310526544</c:v>
              </c:pt>
              <c:pt idx="344">
                <c:v>84.514950310526544</c:v>
              </c:pt>
              <c:pt idx="345">
                <c:v>84.514950310526544</c:v>
              </c:pt>
              <c:pt idx="346">
                <c:v>84.514950310526544</c:v>
              </c:pt>
              <c:pt idx="347">
                <c:v>84.514950310526544</c:v>
              </c:pt>
              <c:pt idx="348">
                <c:v>84.514950310526544</c:v>
              </c:pt>
              <c:pt idx="349">
                <c:v>84.514950310526544</c:v>
              </c:pt>
              <c:pt idx="350">
                <c:v>84.514950310526544</c:v>
              </c:pt>
              <c:pt idx="351">
                <c:v>84.514950310526544</c:v>
              </c:pt>
              <c:pt idx="352">
                <c:v>84.514950310526544</c:v>
              </c:pt>
              <c:pt idx="353">
                <c:v>84.514950310526544</c:v>
              </c:pt>
              <c:pt idx="354">
                <c:v>84.514950310526544</c:v>
              </c:pt>
              <c:pt idx="355">
                <c:v>84.514950310526544</c:v>
              </c:pt>
              <c:pt idx="356">
                <c:v>84.514950310526544</c:v>
              </c:pt>
              <c:pt idx="357">
                <c:v>84.514950310526544</c:v>
              </c:pt>
              <c:pt idx="358">
                <c:v>84.514950310526544</c:v>
              </c:pt>
              <c:pt idx="359">
                <c:v>84.514950310526544</c:v>
              </c:pt>
              <c:pt idx="360">
                <c:v>84.514950310526544</c:v>
              </c:pt>
              <c:pt idx="361">
                <c:v>84.514950310526544</c:v>
              </c:pt>
              <c:pt idx="362">
                <c:v>84.514950310526544</c:v>
              </c:pt>
              <c:pt idx="363">
                <c:v>84.514950310526544</c:v>
              </c:pt>
              <c:pt idx="364">
                <c:v>84.514950310526544</c:v>
              </c:pt>
              <c:pt idx="365">
                <c:v>84.514950310526544</c:v>
              </c:pt>
              <c:pt idx="366">
                <c:v>84.514950310526544</c:v>
              </c:pt>
              <c:pt idx="367">
                <c:v>84.514950310526544</c:v>
              </c:pt>
              <c:pt idx="368">
                <c:v>84.514950310526544</c:v>
              </c:pt>
              <c:pt idx="369">
                <c:v>84.514950310526544</c:v>
              </c:pt>
              <c:pt idx="370">
                <c:v>84.514950310526544</c:v>
              </c:pt>
              <c:pt idx="371">
                <c:v>84.514950310526544</c:v>
              </c:pt>
              <c:pt idx="372">
                <c:v>84.514950310526544</c:v>
              </c:pt>
              <c:pt idx="373">
                <c:v>84.514950310526544</c:v>
              </c:pt>
              <c:pt idx="374">
                <c:v>84.514950310526544</c:v>
              </c:pt>
              <c:pt idx="375">
                <c:v>84.514950310526544</c:v>
              </c:pt>
              <c:pt idx="376">
                <c:v>84.514950310526544</c:v>
              </c:pt>
              <c:pt idx="377">
                <c:v>84.514950310526544</c:v>
              </c:pt>
              <c:pt idx="378">
                <c:v>84.514950310526544</c:v>
              </c:pt>
              <c:pt idx="379">
                <c:v>84.514950310526544</c:v>
              </c:pt>
              <c:pt idx="380">
                <c:v>84.514950310526544</c:v>
              </c:pt>
              <c:pt idx="381">
                <c:v>84.514950310526544</c:v>
              </c:pt>
              <c:pt idx="382">
                <c:v>84.514950310526544</c:v>
              </c:pt>
              <c:pt idx="383">
                <c:v>84.514950310526544</c:v>
              </c:pt>
              <c:pt idx="384">
                <c:v>84.514950310526544</c:v>
              </c:pt>
              <c:pt idx="385">
                <c:v>84.514950310526544</c:v>
              </c:pt>
              <c:pt idx="386">
                <c:v>84.514950310526544</c:v>
              </c:pt>
              <c:pt idx="387">
                <c:v>84.514950310526544</c:v>
              </c:pt>
              <c:pt idx="388">
                <c:v>84.514950310526544</c:v>
              </c:pt>
              <c:pt idx="389">
                <c:v>84.514950310526544</c:v>
              </c:pt>
              <c:pt idx="390">
                <c:v>84.514950310526544</c:v>
              </c:pt>
              <c:pt idx="391">
                <c:v>84.514950310526544</c:v>
              </c:pt>
              <c:pt idx="392">
                <c:v>84.514950310526544</c:v>
              </c:pt>
              <c:pt idx="393">
                <c:v>84.514950310526544</c:v>
              </c:pt>
              <c:pt idx="394">
                <c:v>84.514950310526544</c:v>
              </c:pt>
              <c:pt idx="395">
                <c:v>84.514950310526544</c:v>
              </c:pt>
              <c:pt idx="396">
                <c:v>84.514950310526544</c:v>
              </c:pt>
              <c:pt idx="397">
                <c:v>84.514950310526544</c:v>
              </c:pt>
              <c:pt idx="398">
                <c:v>84.514950310526544</c:v>
              </c:pt>
              <c:pt idx="399">
                <c:v>84.514950310526544</c:v>
              </c:pt>
              <c:pt idx="400">
                <c:v>84.514950310526544</c:v>
              </c:pt>
              <c:pt idx="401">
                <c:v>84.514950310526544</c:v>
              </c:pt>
              <c:pt idx="402">
                <c:v>84.514950310526544</c:v>
              </c:pt>
              <c:pt idx="403">
                <c:v>84.514950310526544</c:v>
              </c:pt>
              <c:pt idx="404">
                <c:v>84.514950310526544</c:v>
              </c:pt>
              <c:pt idx="405">
                <c:v>84.514950310526544</c:v>
              </c:pt>
              <c:pt idx="406">
                <c:v>84.514950310526544</c:v>
              </c:pt>
              <c:pt idx="407">
                <c:v>84.514950310526544</c:v>
              </c:pt>
              <c:pt idx="408">
                <c:v>84.514950310526544</c:v>
              </c:pt>
              <c:pt idx="409">
                <c:v>84.514950310526544</c:v>
              </c:pt>
              <c:pt idx="410">
                <c:v>84.514950310526544</c:v>
              </c:pt>
              <c:pt idx="411">
                <c:v>84.514950310526544</c:v>
              </c:pt>
              <c:pt idx="412">
                <c:v>84.514950310526544</c:v>
              </c:pt>
              <c:pt idx="413">
                <c:v>84.514950310526544</c:v>
              </c:pt>
              <c:pt idx="414">
                <c:v>84.514950310526544</c:v>
              </c:pt>
              <c:pt idx="415">
                <c:v>84.514950310526544</c:v>
              </c:pt>
              <c:pt idx="416">
                <c:v>84.514950310526544</c:v>
              </c:pt>
              <c:pt idx="417">
                <c:v>84.514950310526544</c:v>
              </c:pt>
              <c:pt idx="418">
                <c:v>84.514950310526544</c:v>
              </c:pt>
              <c:pt idx="419">
                <c:v>84.514950310526544</c:v>
              </c:pt>
              <c:pt idx="420">
                <c:v>84.514950310526544</c:v>
              </c:pt>
              <c:pt idx="421">
                <c:v>84.514950310526544</c:v>
              </c:pt>
              <c:pt idx="422">
                <c:v>84.514950310526544</c:v>
              </c:pt>
              <c:pt idx="423">
                <c:v>84.514950310526544</c:v>
              </c:pt>
              <c:pt idx="424">
                <c:v>84.514950310526544</c:v>
              </c:pt>
              <c:pt idx="425">
                <c:v>84.514950310526544</c:v>
              </c:pt>
              <c:pt idx="426">
                <c:v>84.514950310526544</c:v>
              </c:pt>
              <c:pt idx="427">
                <c:v>84.514950310526544</c:v>
              </c:pt>
              <c:pt idx="428">
                <c:v>84.514950310526544</c:v>
              </c:pt>
              <c:pt idx="429">
                <c:v>84.514950310526544</c:v>
              </c:pt>
              <c:pt idx="430">
                <c:v>84.514950310526544</c:v>
              </c:pt>
              <c:pt idx="431">
                <c:v>84.514950310526544</c:v>
              </c:pt>
              <c:pt idx="432">
                <c:v>84.514950310526544</c:v>
              </c:pt>
              <c:pt idx="433">
                <c:v>84.514950310526544</c:v>
              </c:pt>
              <c:pt idx="434">
                <c:v>84.514950310526544</c:v>
              </c:pt>
              <c:pt idx="435">
                <c:v>84.514950310526544</c:v>
              </c:pt>
              <c:pt idx="436">
                <c:v>84.514950310526544</c:v>
              </c:pt>
              <c:pt idx="437">
                <c:v>84.514950310526544</c:v>
              </c:pt>
              <c:pt idx="438">
                <c:v>84.514950310526544</c:v>
              </c:pt>
              <c:pt idx="439">
                <c:v>84.514950310526544</c:v>
              </c:pt>
              <c:pt idx="440">
                <c:v>84.514950310526544</c:v>
              </c:pt>
              <c:pt idx="441">
                <c:v>84.514950310526544</c:v>
              </c:pt>
              <c:pt idx="442">
                <c:v>84.514950310526544</c:v>
              </c:pt>
              <c:pt idx="443">
                <c:v>84.514950310526544</c:v>
              </c:pt>
              <c:pt idx="444">
                <c:v>84.514950310526544</c:v>
              </c:pt>
              <c:pt idx="445">
                <c:v>84.514950310526544</c:v>
              </c:pt>
              <c:pt idx="446">
                <c:v>84.514950310526544</c:v>
              </c:pt>
              <c:pt idx="447">
                <c:v>84.514950310526544</c:v>
              </c:pt>
              <c:pt idx="448">
                <c:v>84.514950310526544</c:v>
              </c:pt>
              <c:pt idx="449">
                <c:v>84.514950310526544</c:v>
              </c:pt>
              <c:pt idx="450">
                <c:v>84.514950310526544</c:v>
              </c:pt>
              <c:pt idx="451">
                <c:v>84.514950310526544</c:v>
              </c:pt>
              <c:pt idx="452">
                <c:v>84.514950310526544</c:v>
              </c:pt>
              <c:pt idx="453">
                <c:v>84.514950310526544</c:v>
              </c:pt>
              <c:pt idx="454">
                <c:v>84.514950310526544</c:v>
              </c:pt>
              <c:pt idx="455">
                <c:v>84.514950310526544</c:v>
              </c:pt>
              <c:pt idx="456">
                <c:v>84.514950310526544</c:v>
              </c:pt>
              <c:pt idx="457">
                <c:v>84.514950310526544</c:v>
              </c:pt>
              <c:pt idx="458">
                <c:v>84.514950310526544</c:v>
              </c:pt>
              <c:pt idx="459">
                <c:v>84.514950310526544</c:v>
              </c:pt>
              <c:pt idx="460">
                <c:v>84.514950310526544</c:v>
              </c:pt>
              <c:pt idx="461">
                <c:v>84.514950310526544</c:v>
              </c:pt>
              <c:pt idx="462">
                <c:v>84.514950310526544</c:v>
              </c:pt>
              <c:pt idx="463">
                <c:v>84.514950310526544</c:v>
              </c:pt>
              <c:pt idx="464">
                <c:v>84.514950310526544</c:v>
              </c:pt>
              <c:pt idx="465">
                <c:v>84.514950310526544</c:v>
              </c:pt>
              <c:pt idx="466">
                <c:v>84.514950310526544</c:v>
              </c:pt>
              <c:pt idx="467">
                <c:v>84.514950310526544</c:v>
              </c:pt>
              <c:pt idx="468">
                <c:v>84.514950310526544</c:v>
              </c:pt>
              <c:pt idx="469">
                <c:v>84.514950310526544</c:v>
              </c:pt>
              <c:pt idx="470">
                <c:v>84.514950310526544</c:v>
              </c:pt>
              <c:pt idx="471">
                <c:v>84.514950310526544</c:v>
              </c:pt>
              <c:pt idx="472">
                <c:v>84.514950310526544</c:v>
              </c:pt>
              <c:pt idx="473">
                <c:v>84.514950310526544</c:v>
              </c:pt>
              <c:pt idx="474">
                <c:v>84.514950310526544</c:v>
              </c:pt>
              <c:pt idx="475">
                <c:v>84.514950310526544</c:v>
              </c:pt>
              <c:pt idx="476">
                <c:v>84.514950310526544</c:v>
              </c:pt>
              <c:pt idx="477">
                <c:v>84.514950310526544</c:v>
              </c:pt>
              <c:pt idx="478">
                <c:v>84.514950310526544</c:v>
              </c:pt>
              <c:pt idx="479">
                <c:v>84.514950310526544</c:v>
              </c:pt>
              <c:pt idx="480">
                <c:v>84.514950310526544</c:v>
              </c:pt>
              <c:pt idx="481">
                <c:v>84.514950310526544</c:v>
              </c:pt>
              <c:pt idx="482">
                <c:v>84.514950310526544</c:v>
              </c:pt>
              <c:pt idx="483">
                <c:v>84.514950310526544</c:v>
              </c:pt>
              <c:pt idx="484">
                <c:v>84.514950310526544</c:v>
              </c:pt>
              <c:pt idx="485">
                <c:v>84.514950310526544</c:v>
              </c:pt>
              <c:pt idx="486">
                <c:v>84.514950310526544</c:v>
              </c:pt>
              <c:pt idx="487">
                <c:v>84.514950310526544</c:v>
              </c:pt>
              <c:pt idx="488">
                <c:v>84.514950310526544</c:v>
              </c:pt>
              <c:pt idx="489">
                <c:v>84.514950310526544</c:v>
              </c:pt>
              <c:pt idx="490">
                <c:v>84.514950310526544</c:v>
              </c:pt>
              <c:pt idx="491">
                <c:v>84.514950310526544</c:v>
              </c:pt>
              <c:pt idx="492">
                <c:v>84.514950310526544</c:v>
              </c:pt>
              <c:pt idx="493">
                <c:v>84.514950310526544</c:v>
              </c:pt>
              <c:pt idx="494">
                <c:v>84.514950310526544</c:v>
              </c:pt>
              <c:pt idx="495">
                <c:v>84.514950310526544</c:v>
              </c:pt>
              <c:pt idx="496">
                <c:v>84.514950310526544</c:v>
              </c:pt>
              <c:pt idx="497">
                <c:v>84.514950310526544</c:v>
              </c:pt>
              <c:pt idx="498">
                <c:v>84.514950310526544</c:v>
              </c:pt>
              <c:pt idx="499">
                <c:v>84.514950310526544</c:v>
              </c:pt>
              <c:pt idx="500">
                <c:v>84.514950310526544</c:v>
              </c:pt>
              <c:pt idx="501">
                <c:v>84.514950310526544</c:v>
              </c:pt>
              <c:pt idx="502">
                <c:v>84.514950310526544</c:v>
              </c:pt>
              <c:pt idx="503">
                <c:v>84.514950310526544</c:v>
              </c:pt>
              <c:pt idx="504">
                <c:v>84.514950310526544</c:v>
              </c:pt>
              <c:pt idx="505">
                <c:v>84.514950310526544</c:v>
              </c:pt>
              <c:pt idx="506">
                <c:v>84.514950310526544</c:v>
              </c:pt>
              <c:pt idx="507">
                <c:v>84.514950310526544</c:v>
              </c:pt>
              <c:pt idx="508">
                <c:v>84.514950310526544</c:v>
              </c:pt>
              <c:pt idx="509">
                <c:v>84.514950310526544</c:v>
              </c:pt>
              <c:pt idx="510">
                <c:v>84.514950310526544</c:v>
              </c:pt>
              <c:pt idx="511">
                <c:v>84.514950310526544</c:v>
              </c:pt>
              <c:pt idx="512">
                <c:v>84.514950310526544</c:v>
              </c:pt>
              <c:pt idx="513">
                <c:v>84.514950310526544</c:v>
              </c:pt>
              <c:pt idx="514">
                <c:v>84.514950310526544</c:v>
              </c:pt>
              <c:pt idx="515">
                <c:v>84.514950310526544</c:v>
              </c:pt>
              <c:pt idx="516">
                <c:v>84.514950310526544</c:v>
              </c:pt>
              <c:pt idx="517">
                <c:v>84.514950310526544</c:v>
              </c:pt>
              <c:pt idx="518">
                <c:v>84.514950310526544</c:v>
              </c:pt>
              <c:pt idx="519">
                <c:v>84.514950310526544</c:v>
              </c:pt>
              <c:pt idx="520">
                <c:v>84.514950310526544</c:v>
              </c:pt>
              <c:pt idx="521">
                <c:v>84.514950310526544</c:v>
              </c:pt>
              <c:pt idx="522">
                <c:v>84.514950310526544</c:v>
              </c:pt>
              <c:pt idx="523">
                <c:v>84.514950310526544</c:v>
              </c:pt>
              <c:pt idx="524">
                <c:v>84.514950310526544</c:v>
              </c:pt>
              <c:pt idx="525">
                <c:v>84.514950310526544</c:v>
              </c:pt>
              <c:pt idx="526">
                <c:v>84.514950310526544</c:v>
              </c:pt>
              <c:pt idx="527">
                <c:v>84.514950310526544</c:v>
              </c:pt>
              <c:pt idx="528">
                <c:v>84.514950310526544</c:v>
              </c:pt>
              <c:pt idx="529">
                <c:v>84.514950310526544</c:v>
              </c:pt>
              <c:pt idx="530">
                <c:v>84.514950310526544</c:v>
              </c:pt>
              <c:pt idx="531">
                <c:v>84.514950310526544</c:v>
              </c:pt>
              <c:pt idx="532">
                <c:v>84.514950310526544</c:v>
              </c:pt>
              <c:pt idx="533">
                <c:v>84.514950310526544</c:v>
              </c:pt>
              <c:pt idx="534">
                <c:v>84.514950310526544</c:v>
              </c:pt>
              <c:pt idx="535">
                <c:v>84.514950310526544</c:v>
              </c:pt>
              <c:pt idx="536">
                <c:v>84.514950310526544</c:v>
              </c:pt>
              <c:pt idx="537">
                <c:v>84.514950310526544</c:v>
              </c:pt>
              <c:pt idx="538">
                <c:v>84.514950310526544</c:v>
              </c:pt>
              <c:pt idx="539">
                <c:v>84.514950310526544</c:v>
              </c:pt>
              <c:pt idx="540">
                <c:v>84.514950310526544</c:v>
              </c:pt>
              <c:pt idx="541">
                <c:v>84.514950310526544</c:v>
              </c:pt>
              <c:pt idx="542">
                <c:v>84.514950310526544</c:v>
              </c:pt>
              <c:pt idx="543">
                <c:v>84.514950310526544</c:v>
              </c:pt>
              <c:pt idx="544">
                <c:v>84.514950310526544</c:v>
              </c:pt>
              <c:pt idx="545">
                <c:v>84.514950310526544</c:v>
              </c:pt>
              <c:pt idx="546">
                <c:v>84.514950310526544</c:v>
              </c:pt>
              <c:pt idx="547">
                <c:v>84.514950310526544</c:v>
              </c:pt>
              <c:pt idx="548">
                <c:v>84.514950310526544</c:v>
              </c:pt>
              <c:pt idx="549">
                <c:v>84.514950310526544</c:v>
              </c:pt>
              <c:pt idx="550">
                <c:v>84.514950310526544</c:v>
              </c:pt>
              <c:pt idx="551">
                <c:v>84.514950310526544</c:v>
              </c:pt>
              <c:pt idx="552">
                <c:v>84.514950310526544</c:v>
              </c:pt>
              <c:pt idx="553">
                <c:v>84.514950310526544</c:v>
              </c:pt>
              <c:pt idx="554">
                <c:v>84.514950310526544</c:v>
              </c:pt>
              <c:pt idx="555">
                <c:v>84.514950310526544</c:v>
              </c:pt>
              <c:pt idx="556">
                <c:v>84.514950310526544</c:v>
              </c:pt>
              <c:pt idx="557">
                <c:v>84.514950310526544</c:v>
              </c:pt>
              <c:pt idx="558">
                <c:v>84.514950310526544</c:v>
              </c:pt>
              <c:pt idx="559">
                <c:v>84.514950310526544</c:v>
              </c:pt>
              <c:pt idx="560">
                <c:v>84.514950310526544</c:v>
              </c:pt>
              <c:pt idx="561">
                <c:v>84.514950310526544</c:v>
              </c:pt>
              <c:pt idx="562">
                <c:v>84.514950310526544</c:v>
              </c:pt>
              <c:pt idx="563">
                <c:v>84.514950310526544</c:v>
              </c:pt>
              <c:pt idx="564">
                <c:v>84.514950310526544</c:v>
              </c:pt>
              <c:pt idx="565">
                <c:v>84.514950310526544</c:v>
              </c:pt>
              <c:pt idx="566">
                <c:v>84.514950310526544</c:v>
              </c:pt>
              <c:pt idx="567">
                <c:v>84.514950310526544</c:v>
              </c:pt>
              <c:pt idx="568">
                <c:v>84.514950310526544</c:v>
              </c:pt>
              <c:pt idx="569">
                <c:v>84.514950310526544</c:v>
              </c:pt>
              <c:pt idx="570">
                <c:v>84.514950310526544</c:v>
              </c:pt>
              <c:pt idx="571">
                <c:v>84.514950310526544</c:v>
              </c:pt>
              <c:pt idx="572">
                <c:v>84.514950310526544</c:v>
              </c:pt>
              <c:pt idx="573">
                <c:v>84.514950310526544</c:v>
              </c:pt>
              <c:pt idx="574">
                <c:v>84.514950310526544</c:v>
              </c:pt>
              <c:pt idx="575">
                <c:v>84.514950310526544</c:v>
              </c:pt>
              <c:pt idx="576">
                <c:v>84.514950310526544</c:v>
              </c:pt>
              <c:pt idx="577">
                <c:v>84.514950310526544</c:v>
              </c:pt>
              <c:pt idx="578">
                <c:v>84.514950310526544</c:v>
              </c:pt>
              <c:pt idx="579">
                <c:v>84.514950310526544</c:v>
              </c:pt>
              <c:pt idx="580">
                <c:v>84.514950310526544</c:v>
              </c:pt>
              <c:pt idx="581">
                <c:v>84.514950310526544</c:v>
              </c:pt>
              <c:pt idx="582">
                <c:v>84.514950310526544</c:v>
              </c:pt>
              <c:pt idx="583">
                <c:v>84.514950310526544</c:v>
              </c:pt>
              <c:pt idx="584">
                <c:v>84.514950310526544</c:v>
              </c:pt>
              <c:pt idx="585">
                <c:v>84.514950310526544</c:v>
              </c:pt>
              <c:pt idx="586">
                <c:v>84.514950310526544</c:v>
              </c:pt>
              <c:pt idx="587">
                <c:v>84.514950310526544</c:v>
              </c:pt>
              <c:pt idx="588">
                <c:v>84.514950310526544</c:v>
              </c:pt>
              <c:pt idx="589">
                <c:v>84.514950310526544</c:v>
              </c:pt>
              <c:pt idx="590">
                <c:v>84.514950310526544</c:v>
              </c:pt>
              <c:pt idx="591">
                <c:v>84.514950310526544</c:v>
              </c:pt>
              <c:pt idx="592">
                <c:v>84.514950310526544</c:v>
              </c:pt>
              <c:pt idx="593">
                <c:v>84.514950310526544</c:v>
              </c:pt>
              <c:pt idx="594">
                <c:v>84.514950310526544</c:v>
              </c:pt>
              <c:pt idx="595">
                <c:v>84.514950310526544</c:v>
              </c:pt>
              <c:pt idx="596">
                <c:v>84.514950310526544</c:v>
              </c:pt>
              <c:pt idx="597">
                <c:v>84.514950310526544</c:v>
              </c:pt>
              <c:pt idx="598">
                <c:v>84.514950310526544</c:v>
              </c:pt>
              <c:pt idx="599">
                <c:v>84.514950310526544</c:v>
              </c:pt>
              <c:pt idx="600">
                <c:v>84.514950310526544</c:v>
              </c:pt>
              <c:pt idx="601">
                <c:v>84.514950310526544</c:v>
              </c:pt>
              <c:pt idx="602">
                <c:v>84.514950310526544</c:v>
              </c:pt>
              <c:pt idx="603">
                <c:v>84.514950310526544</c:v>
              </c:pt>
              <c:pt idx="604">
                <c:v>84.514950310526544</c:v>
              </c:pt>
              <c:pt idx="605">
                <c:v>84.514950310526544</c:v>
              </c:pt>
              <c:pt idx="606">
                <c:v>84.514950310526544</c:v>
              </c:pt>
              <c:pt idx="607">
                <c:v>84.514950310526544</c:v>
              </c:pt>
              <c:pt idx="608">
                <c:v>84.514950310526544</c:v>
              </c:pt>
              <c:pt idx="609">
                <c:v>84.514950310526544</c:v>
              </c:pt>
              <c:pt idx="610">
                <c:v>84.514950310526544</c:v>
              </c:pt>
              <c:pt idx="611">
                <c:v>84.514950310526544</c:v>
              </c:pt>
              <c:pt idx="612">
                <c:v>84.514950310526544</c:v>
              </c:pt>
              <c:pt idx="613">
                <c:v>84.514950310526544</c:v>
              </c:pt>
              <c:pt idx="614">
                <c:v>84.514950310526544</c:v>
              </c:pt>
              <c:pt idx="615">
                <c:v>84.514950310526544</c:v>
              </c:pt>
              <c:pt idx="616">
                <c:v>84.514950310526544</c:v>
              </c:pt>
              <c:pt idx="617">
                <c:v>84.514950310526544</c:v>
              </c:pt>
              <c:pt idx="618">
                <c:v>84.514950310526544</c:v>
              </c:pt>
              <c:pt idx="619">
                <c:v>84.514950310526544</c:v>
              </c:pt>
              <c:pt idx="620">
                <c:v>84.514950310526544</c:v>
              </c:pt>
              <c:pt idx="621">
                <c:v>84.514950310526544</c:v>
              </c:pt>
              <c:pt idx="622">
                <c:v>84.514950310526544</c:v>
              </c:pt>
              <c:pt idx="623">
                <c:v>84.514950310526544</c:v>
              </c:pt>
              <c:pt idx="624">
                <c:v>84.514950310526544</c:v>
              </c:pt>
              <c:pt idx="625">
                <c:v>84.514950310526544</c:v>
              </c:pt>
              <c:pt idx="626">
                <c:v>84.514950310526544</c:v>
              </c:pt>
              <c:pt idx="627">
                <c:v>84.514950310526544</c:v>
              </c:pt>
              <c:pt idx="628">
                <c:v>84.514950310526544</c:v>
              </c:pt>
              <c:pt idx="629">
                <c:v>84.514950310526544</c:v>
              </c:pt>
              <c:pt idx="630">
                <c:v>84.514950310526544</c:v>
              </c:pt>
              <c:pt idx="631">
                <c:v>84.514950310526544</c:v>
              </c:pt>
              <c:pt idx="632">
                <c:v>84.514950310526544</c:v>
              </c:pt>
              <c:pt idx="633">
                <c:v>84.514950310526544</c:v>
              </c:pt>
              <c:pt idx="634">
                <c:v>84.514950310526544</c:v>
              </c:pt>
              <c:pt idx="635">
                <c:v>84.514950310526544</c:v>
              </c:pt>
              <c:pt idx="636">
                <c:v>84.514950310526544</c:v>
              </c:pt>
              <c:pt idx="637">
                <c:v>84.514950310526544</c:v>
              </c:pt>
              <c:pt idx="638">
                <c:v>84.514950310526544</c:v>
              </c:pt>
              <c:pt idx="639">
                <c:v>84.514950310526544</c:v>
              </c:pt>
              <c:pt idx="640">
                <c:v>84.514950310526544</c:v>
              </c:pt>
              <c:pt idx="641">
                <c:v>84.514950310526544</c:v>
              </c:pt>
              <c:pt idx="642">
                <c:v>84.514950310526544</c:v>
              </c:pt>
              <c:pt idx="643">
                <c:v>84.514950310526544</c:v>
              </c:pt>
              <c:pt idx="644">
                <c:v>84.514950310526544</c:v>
              </c:pt>
              <c:pt idx="645">
                <c:v>84.514950310526544</c:v>
              </c:pt>
              <c:pt idx="646">
                <c:v>84.514950310526544</c:v>
              </c:pt>
              <c:pt idx="647">
                <c:v>84.514950310526544</c:v>
              </c:pt>
              <c:pt idx="648">
                <c:v>84.514950310526544</c:v>
              </c:pt>
              <c:pt idx="649">
                <c:v>84.514950310526544</c:v>
              </c:pt>
              <c:pt idx="650">
                <c:v>84.514950310526544</c:v>
              </c:pt>
              <c:pt idx="651">
                <c:v>84.514950310526544</c:v>
              </c:pt>
              <c:pt idx="652">
                <c:v>84.514950310526544</c:v>
              </c:pt>
              <c:pt idx="653">
                <c:v>84.514950310526544</c:v>
              </c:pt>
              <c:pt idx="654">
                <c:v>84.514950310526544</c:v>
              </c:pt>
              <c:pt idx="655">
                <c:v>84.514950310526544</c:v>
              </c:pt>
              <c:pt idx="656">
                <c:v>84.514950310526544</c:v>
              </c:pt>
              <c:pt idx="657">
                <c:v>84.514950310526544</c:v>
              </c:pt>
              <c:pt idx="658">
                <c:v>84.514950310526544</c:v>
              </c:pt>
              <c:pt idx="659">
                <c:v>84.514950310526544</c:v>
              </c:pt>
              <c:pt idx="660">
                <c:v>84.514950310526544</c:v>
              </c:pt>
              <c:pt idx="661">
                <c:v>84.514950310526544</c:v>
              </c:pt>
              <c:pt idx="662">
                <c:v>84.514950310526544</c:v>
              </c:pt>
              <c:pt idx="663">
                <c:v>84.514950310526544</c:v>
              </c:pt>
              <c:pt idx="664">
                <c:v>84.514950310526544</c:v>
              </c:pt>
              <c:pt idx="665">
                <c:v>84.514950310526544</c:v>
              </c:pt>
              <c:pt idx="666">
                <c:v>84.514950310526544</c:v>
              </c:pt>
              <c:pt idx="667">
                <c:v>84.514950310526544</c:v>
              </c:pt>
              <c:pt idx="668">
                <c:v>84.514950310526544</c:v>
              </c:pt>
              <c:pt idx="669">
                <c:v>84.514950310526544</c:v>
              </c:pt>
              <c:pt idx="670">
                <c:v>84.514950310526544</c:v>
              </c:pt>
              <c:pt idx="671">
                <c:v>84.514950310526544</c:v>
              </c:pt>
              <c:pt idx="672">
                <c:v>84.514950310526544</c:v>
              </c:pt>
              <c:pt idx="673">
                <c:v>84.514950310526544</c:v>
              </c:pt>
              <c:pt idx="674">
                <c:v>84.514950310526544</c:v>
              </c:pt>
              <c:pt idx="675">
                <c:v>84.514950310526544</c:v>
              </c:pt>
              <c:pt idx="676">
                <c:v>84.514950310526544</c:v>
              </c:pt>
              <c:pt idx="677">
                <c:v>84.514950310526544</c:v>
              </c:pt>
              <c:pt idx="678">
                <c:v>84.514950310526544</c:v>
              </c:pt>
              <c:pt idx="679">
                <c:v>84.514950310526544</c:v>
              </c:pt>
              <c:pt idx="680">
                <c:v>84.514950310526544</c:v>
              </c:pt>
              <c:pt idx="681">
                <c:v>84.514950310526544</c:v>
              </c:pt>
              <c:pt idx="682">
                <c:v>84.514950310526544</c:v>
              </c:pt>
              <c:pt idx="683">
                <c:v>84.514950310526544</c:v>
              </c:pt>
              <c:pt idx="684">
                <c:v>84.514950310526544</c:v>
              </c:pt>
              <c:pt idx="685">
                <c:v>84.514950310526544</c:v>
              </c:pt>
              <c:pt idx="686">
                <c:v>84.514950310526544</c:v>
              </c:pt>
              <c:pt idx="687">
                <c:v>84.514950310526544</c:v>
              </c:pt>
              <c:pt idx="688">
                <c:v>84.514950310526544</c:v>
              </c:pt>
              <c:pt idx="689">
                <c:v>84.514950310526544</c:v>
              </c:pt>
              <c:pt idx="690">
                <c:v>84.514950310526544</c:v>
              </c:pt>
              <c:pt idx="691">
                <c:v>84.514950310526544</c:v>
              </c:pt>
              <c:pt idx="692">
                <c:v>84.514950310526544</c:v>
              </c:pt>
              <c:pt idx="693">
                <c:v>84.514950310526544</c:v>
              </c:pt>
              <c:pt idx="694">
                <c:v>84.514950310526544</c:v>
              </c:pt>
              <c:pt idx="695">
                <c:v>84.514950310526544</c:v>
              </c:pt>
              <c:pt idx="696">
                <c:v>84.514950310526544</c:v>
              </c:pt>
              <c:pt idx="697">
                <c:v>84.514950310526544</c:v>
              </c:pt>
              <c:pt idx="698">
                <c:v>84.514950310526544</c:v>
              </c:pt>
              <c:pt idx="699">
                <c:v>84.514950310526544</c:v>
              </c:pt>
              <c:pt idx="700">
                <c:v>84.514950310526544</c:v>
              </c:pt>
              <c:pt idx="701">
                <c:v>84.514950310526544</c:v>
              </c:pt>
              <c:pt idx="702">
                <c:v>84.514950310526544</c:v>
              </c:pt>
              <c:pt idx="703">
                <c:v>84.514950310526544</c:v>
              </c:pt>
              <c:pt idx="704">
                <c:v>84.514950310526544</c:v>
              </c:pt>
              <c:pt idx="705">
                <c:v>84.514950310526544</c:v>
              </c:pt>
              <c:pt idx="706">
                <c:v>84.514950310526544</c:v>
              </c:pt>
              <c:pt idx="707">
                <c:v>84.514950310526544</c:v>
              </c:pt>
              <c:pt idx="708">
                <c:v>84.514950310526544</c:v>
              </c:pt>
              <c:pt idx="709">
                <c:v>84.514950310526544</c:v>
              </c:pt>
              <c:pt idx="710">
                <c:v>84.514950310526544</c:v>
              </c:pt>
              <c:pt idx="711">
                <c:v>84.514950310526544</c:v>
              </c:pt>
              <c:pt idx="712">
                <c:v>84.514950310526544</c:v>
              </c:pt>
              <c:pt idx="713">
                <c:v>84.514950310526544</c:v>
              </c:pt>
              <c:pt idx="714">
                <c:v>84.514950310526544</c:v>
              </c:pt>
              <c:pt idx="715">
                <c:v>84.514950310526544</c:v>
              </c:pt>
              <c:pt idx="716">
                <c:v>84.514950310526544</c:v>
              </c:pt>
              <c:pt idx="717">
                <c:v>84.514950310526544</c:v>
              </c:pt>
              <c:pt idx="718">
                <c:v>84.514950310526544</c:v>
              </c:pt>
              <c:pt idx="719">
                <c:v>84.514950310526544</c:v>
              </c:pt>
              <c:pt idx="720">
                <c:v>84.514950310526544</c:v>
              </c:pt>
              <c:pt idx="721">
                <c:v>84.514950310526544</c:v>
              </c:pt>
              <c:pt idx="722">
                <c:v>84.514950310526544</c:v>
              </c:pt>
              <c:pt idx="723">
                <c:v>84.514950310526544</c:v>
              </c:pt>
              <c:pt idx="724">
                <c:v>84.514950310526544</c:v>
              </c:pt>
              <c:pt idx="725">
                <c:v>84.514950310526544</c:v>
              </c:pt>
              <c:pt idx="726">
                <c:v>84.514950310526544</c:v>
              </c:pt>
              <c:pt idx="727">
                <c:v>84.514950310526544</c:v>
              </c:pt>
              <c:pt idx="728">
                <c:v>84.514950310526544</c:v>
              </c:pt>
              <c:pt idx="729">
                <c:v>84.514950310526544</c:v>
              </c:pt>
              <c:pt idx="730">
                <c:v>84.514950310526544</c:v>
              </c:pt>
              <c:pt idx="731">
                <c:v>84.514950310526544</c:v>
              </c:pt>
              <c:pt idx="732">
                <c:v>84.514950310526544</c:v>
              </c:pt>
              <c:pt idx="733">
                <c:v>84.514950310526544</c:v>
              </c:pt>
              <c:pt idx="734">
                <c:v>84.514950310526544</c:v>
              </c:pt>
              <c:pt idx="735">
                <c:v>84.514950310526544</c:v>
              </c:pt>
              <c:pt idx="736">
                <c:v>84.514950310526544</c:v>
              </c:pt>
              <c:pt idx="737">
                <c:v>84.514950310526544</c:v>
              </c:pt>
              <c:pt idx="738">
                <c:v>84.514950310526544</c:v>
              </c:pt>
              <c:pt idx="739">
                <c:v>84.514950310526544</c:v>
              </c:pt>
              <c:pt idx="740">
                <c:v>84.514950310526544</c:v>
              </c:pt>
              <c:pt idx="741">
                <c:v>84.514950310526544</c:v>
              </c:pt>
              <c:pt idx="742">
                <c:v>84.514950310526544</c:v>
              </c:pt>
              <c:pt idx="743">
                <c:v>84.514950310526544</c:v>
              </c:pt>
              <c:pt idx="744">
                <c:v>84.514950310526544</c:v>
              </c:pt>
              <c:pt idx="745">
                <c:v>84.514950310526544</c:v>
              </c:pt>
              <c:pt idx="746">
                <c:v>84.514950310526544</c:v>
              </c:pt>
              <c:pt idx="747">
                <c:v>84.514950310526544</c:v>
              </c:pt>
              <c:pt idx="748">
                <c:v>84.514950310526544</c:v>
              </c:pt>
              <c:pt idx="749">
                <c:v>84.514950310526544</c:v>
              </c:pt>
              <c:pt idx="750">
                <c:v>84.514950310526544</c:v>
              </c:pt>
              <c:pt idx="751">
                <c:v>84.514950310526544</c:v>
              </c:pt>
              <c:pt idx="752">
                <c:v>84.514950310526544</c:v>
              </c:pt>
              <c:pt idx="753">
                <c:v>84.514950310526544</c:v>
              </c:pt>
              <c:pt idx="754">
                <c:v>84.514950310526544</c:v>
              </c:pt>
              <c:pt idx="755">
                <c:v>84.514950310526544</c:v>
              </c:pt>
              <c:pt idx="756">
                <c:v>84.514950310526544</c:v>
              </c:pt>
              <c:pt idx="757">
                <c:v>84.514950310526544</c:v>
              </c:pt>
              <c:pt idx="758">
                <c:v>84.514950310526544</c:v>
              </c:pt>
              <c:pt idx="759">
                <c:v>84.514950310526544</c:v>
              </c:pt>
              <c:pt idx="760">
                <c:v>84.514950310526544</c:v>
              </c:pt>
              <c:pt idx="761">
                <c:v>84.514950310526544</c:v>
              </c:pt>
              <c:pt idx="762">
                <c:v>84.514950310526544</c:v>
              </c:pt>
              <c:pt idx="763">
                <c:v>84.514950310526544</c:v>
              </c:pt>
              <c:pt idx="764">
                <c:v>84.514950310526544</c:v>
              </c:pt>
              <c:pt idx="765">
                <c:v>84.514950310526544</c:v>
              </c:pt>
              <c:pt idx="766">
                <c:v>84.514950310526544</c:v>
              </c:pt>
              <c:pt idx="767">
                <c:v>84.514950310526544</c:v>
              </c:pt>
              <c:pt idx="768">
                <c:v>84.514950310526544</c:v>
              </c:pt>
              <c:pt idx="769">
                <c:v>84.514950310526544</c:v>
              </c:pt>
              <c:pt idx="770">
                <c:v>84.514950310526544</c:v>
              </c:pt>
              <c:pt idx="771">
                <c:v>84.514950310526544</c:v>
              </c:pt>
              <c:pt idx="772">
                <c:v>84.514950310526544</c:v>
              </c:pt>
              <c:pt idx="773">
                <c:v>84.514950310526544</c:v>
              </c:pt>
              <c:pt idx="774">
                <c:v>84.514950310526544</c:v>
              </c:pt>
              <c:pt idx="775">
                <c:v>84.514950310526544</c:v>
              </c:pt>
              <c:pt idx="776">
                <c:v>84.514950310526544</c:v>
              </c:pt>
              <c:pt idx="777">
                <c:v>84.514950310526544</c:v>
              </c:pt>
              <c:pt idx="778">
                <c:v>84.514950310526544</c:v>
              </c:pt>
              <c:pt idx="779">
                <c:v>84.514950310526544</c:v>
              </c:pt>
              <c:pt idx="780">
                <c:v>84.514950310526544</c:v>
              </c:pt>
              <c:pt idx="781">
                <c:v>84.514950310526544</c:v>
              </c:pt>
              <c:pt idx="782">
                <c:v>84.514950310526544</c:v>
              </c:pt>
              <c:pt idx="783">
                <c:v>84.514950310526544</c:v>
              </c:pt>
              <c:pt idx="784">
                <c:v>84.514950310526544</c:v>
              </c:pt>
              <c:pt idx="785">
                <c:v>84.514950310526544</c:v>
              </c:pt>
              <c:pt idx="786">
                <c:v>84.514950310526544</c:v>
              </c:pt>
              <c:pt idx="787">
                <c:v>84.514950310526544</c:v>
              </c:pt>
              <c:pt idx="788">
                <c:v>84.514950310526544</c:v>
              </c:pt>
              <c:pt idx="789">
                <c:v>84.514950310526544</c:v>
              </c:pt>
              <c:pt idx="790">
                <c:v>84.514950310526544</c:v>
              </c:pt>
              <c:pt idx="791">
                <c:v>84.514950310526544</c:v>
              </c:pt>
              <c:pt idx="792">
                <c:v>84.514950310526544</c:v>
              </c:pt>
              <c:pt idx="793">
                <c:v>84.514950310526544</c:v>
              </c:pt>
              <c:pt idx="794">
                <c:v>84.514950310526544</c:v>
              </c:pt>
              <c:pt idx="795">
                <c:v>84.514950310526544</c:v>
              </c:pt>
              <c:pt idx="796">
                <c:v>84.514950310526544</c:v>
              </c:pt>
              <c:pt idx="797">
                <c:v>84.514950310526544</c:v>
              </c:pt>
              <c:pt idx="798">
                <c:v>84.514950310526544</c:v>
              </c:pt>
              <c:pt idx="799">
                <c:v>84.514950310526544</c:v>
              </c:pt>
              <c:pt idx="800">
                <c:v>84.514950310526544</c:v>
              </c:pt>
              <c:pt idx="801">
                <c:v>84.514950310526544</c:v>
              </c:pt>
              <c:pt idx="802">
                <c:v>84.514950310526544</c:v>
              </c:pt>
              <c:pt idx="803">
                <c:v>84.514950310526544</c:v>
              </c:pt>
              <c:pt idx="804">
                <c:v>84.514950310526544</c:v>
              </c:pt>
              <c:pt idx="805">
                <c:v>84.514950310526544</c:v>
              </c:pt>
              <c:pt idx="806">
                <c:v>84.514950310526544</c:v>
              </c:pt>
              <c:pt idx="807">
                <c:v>84.514950310526544</c:v>
              </c:pt>
              <c:pt idx="808">
                <c:v>84.514950310526544</c:v>
              </c:pt>
              <c:pt idx="809">
                <c:v>84.514950310526544</c:v>
              </c:pt>
              <c:pt idx="810">
                <c:v>84.514950310526544</c:v>
              </c:pt>
              <c:pt idx="811">
                <c:v>84.514950310526544</c:v>
              </c:pt>
              <c:pt idx="812">
                <c:v>84.514950310526544</c:v>
              </c:pt>
              <c:pt idx="813">
                <c:v>84.514950310526544</c:v>
              </c:pt>
              <c:pt idx="814">
                <c:v>84.514950310526544</c:v>
              </c:pt>
              <c:pt idx="815">
                <c:v>84.514950310526544</c:v>
              </c:pt>
              <c:pt idx="816">
                <c:v>84.514950310526544</c:v>
              </c:pt>
              <c:pt idx="817">
                <c:v>84.514950310526544</c:v>
              </c:pt>
              <c:pt idx="818">
                <c:v>84.514950310526544</c:v>
              </c:pt>
              <c:pt idx="819">
                <c:v>84.514950310526544</c:v>
              </c:pt>
              <c:pt idx="820">
                <c:v>84.514950310526544</c:v>
              </c:pt>
              <c:pt idx="821">
                <c:v>84.514950310526544</c:v>
              </c:pt>
              <c:pt idx="822">
                <c:v>84.514950310526544</c:v>
              </c:pt>
              <c:pt idx="823">
                <c:v>84.514950310526544</c:v>
              </c:pt>
              <c:pt idx="824">
                <c:v>84.514950310526544</c:v>
              </c:pt>
              <c:pt idx="825">
                <c:v>84.514950310526544</c:v>
              </c:pt>
              <c:pt idx="826">
                <c:v>84.514950310526544</c:v>
              </c:pt>
              <c:pt idx="827">
                <c:v>84.514950310526544</c:v>
              </c:pt>
              <c:pt idx="828">
                <c:v>84.514950310526544</c:v>
              </c:pt>
              <c:pt idx="829">
                <c:v>84.514950310526544</c:v>
              </c:pt>
              <c:pt idx="830">
                <c:v>84.514950310526544</c:v>
              </c:pt>
              <c:pt idx="831">
                <c:v>84.514950310526544</c:v>
              </c:pt>
              <c:pt idx="832">
                <c:v>84.514950310526544</c:v>
              </c:pt>
              <c:pt idx="833">
                <c:v>84.514950310526544</c:v>
              </c:pt>
              <c:pt idx="834">
                <c:v>84.514950310526544</c:v>
              </c:pt>
              <c:pt idx="835">
                <c:v>84.514950310526544</c:v>
              </c:pt>
              <c:pt idx="836">
                <c:v>84.514950310526544</c:v>
              </c:pt>
              <c:pt idx="837">
                <c:v>84.514950310526544</c:v>
              </c:pt>
              <c:pt idx="838">
                <c:v>84.514950310526544</c:v>
              </c:pt>
              <c:pt idx="839">
                <c:v>84.514950310526544</c:v>
              </c:pt>
              <c:pt idx="840">
                <c:v>84.514950310526544</c:v>
              </c:pt>
              <c:pt idx="841">
                <c:v>84.514950310526544</c:v>
              </c:pt>
              <c:pt idx="842">
                <c:v>84.514950310526544</c:v>
              </c:pt>
              <c:pt idx="843">
                <c:v>84.514950310526544</c:v>
              </c:pt>
              <c:pt idx="844">
                <c:v>84.514950310526544</c:v>
              </c:pt>
              <c:pt idx="845">
                <c:v>84.514950310526544</c:v>
              </c:pt>
              <c:pt idx="846">
                <c:v>84.514950310526544</c:v>
              </c:pt>
              <c:pt idx="847">
                <c:v>84.514950310526544</c:v>
              </c:pt>
              <c:pt idx="848">
                <c:v>84.514950310526544</c:v>
              </c:pt>
              <c:pt idx="849">
                <c:v>84.514950310526544</c:v>
              </c:pt>
              <c:pt idx="850">
                <c:v>84.514950310526544</c:v>
              </c:pt>
              <c:pt idx="851">
                <c:v>84.514950310526544</c:v>
              </c:pt>
              <c:pt idx="852">
                <c:v>84.514950310526544</c:v>
              </c:pt>
              <c:pt idx="853">
                <c:v>84.514950310526544</c:v>
              </c:pt>
              <c:pt idx="854">
                <c:v>84.514950310526544</c:v>
              </c:pt>
              <c:pt idx="855">
                <c:v>84.514950310526544</c:v>
              </c:pt>
              <c:pt idx="856">
                <c:v>84.514950310526544</c:v>
              </c:pt>
              <c:pt idx="857">
                <c:v>84.514950310526544</c:v>
              </c:pt>
              <c:pt idx="858">
                <c:v>84.514950310526544</c:v>
              </c:pt>
              <c:pt idx="859">
                <c:v>84.514950310526544</c:v>
              </c:pt>
              <c:pt idx="860">
                <c:v>84.514950310526544</c:v>
              </c:pt>
              <c:pt idx="861">
                <c:v>84.514950310526544</c:v>
              </c:pt>
              <c:pt idx="862">
                <c:v>84.514950310526544</c:v>
              </c:pt>
              <c:pt idx="863">
                <c:v>84.514950310526544</c:v>
              </c:pt>
              <c:pt idx="864">
                <c:v>84.514950310526544</c:v>
              </c:pt>
              <c:pt idx="865">
                <c:v>84.514950310526544</c:v>
              </c:pt>
              <c:pt idx="866">
                <c:v>84.514950310526544</c:v>
              </c:pt>
              <c:pt idx="867">
                <c:v>84.514950310526544</c:v>
              </c:pt>
              <c:pt idx="868">
                <c:v>84.514950310526544</c:v>
              </c:pt>
              <c:pt idx="869">
                <c:v>84.514950310526544</c:v>
              </c:pt>
              <c:pt idx="870">
                <c:v>84.514950310526544</c:v>
              </c:pt>
              <c:pt idx="871">
                <c:v>84.514950310526544</c:v>
              </c:pt>
              <c:pt idx="872">
                <c:v>84.514950310526544</c:v>
              </c:pt>
              <c:pt idx="873">
                <c:v>84.514950310526544</c:v>
              </c:pt>
              <c:pt idx="874">
                <c:v>84.514950310526544</c:v>
              </c:pt>
              <c:pt idx="875">
                <c:v>84.514950310526544</c:v>
              </c:pt>
              <c:pt idx="876">
                <c:v>84.514950310526544</c:v>
              </c:pt>
              <c:pt idx="877">
                <c:v>84.514950310526544</c:v>
              </c:pt>
              <c:pt idx="878">
                <c:v>84.514950310526544</c:v>
              </c:pt>
              <c:pt idx="879">
                <c:v>84.514950310526544</c:v>
              </c:pt>
              <c:pt idx="880">
                <c:v>84.514950310526544</c:v>
              </c:pt>
              <c:pt idx="881">
                <c:v>84.514950310526544</c:v>
              </c:pt>
              <c:pt idx="882">
                <c:v>84.514950310526544</c:v>
              </c:pt>
              <c:pt idx="883">
                <c:v>84.514950310526544</c:v>
              </c:pt>
              <c:pt idx="884">
                <c:v>84.514950310526544</c:v>
              </c:pt>
              <c:pt idx="885">
                <c:v>84.514950310526544</c:v>
              </c:pt>
              <c:pt idx="886">
                <c:v>84.514950310526544</c:v>
              </c:pt>
              <c:pt idx="887">
                <c:v>84.514950310526544</c:v>
              </c:pt>
              <c:pt idx="888">
                <c:v>84.514950310526544</c:v>
              </c:pt>
              <c:pt idx="889">
                <c:v>84.514950310526544</c:v>
              </c:pt>
              <c:pt idx="890">
                <c:v>84.514950310526544</c:v>
              </c:pt>
              <c:pt idx="891">
                <c:v>84.514950310526544</c:v>
              </c:pt>
              <c:pt idx="892">
                <c:v>84.514950310526544</c:v>
              </c:pt>
              <c:pt idx="893">
                <c:v>84.514950310526544</c:v>
              </c:pt>
              <c:pt idx="894">
                <c:v>84.514950310526544</c:v>
              </c:pt>
              <c:pt idx="895">
                <c:v>84.514950310526544</c:v>
              </c:pt>
              <c:pt idx="896">
                <c:v>84.514950310526544</c:v>
              </c:pt>
              <c:pt idx="897">
                <c:v>84.514950310526544</c:v>
              </c:pt>
              <c:pt idx="898">
                <c:v>84.514950310526544</c:v>
              </c:pt>
              <c:pt idx="899">
                <c:v>84.514950310526544</c:v>
              </c:pt>
              <c:pt idx="900">
                <c:v>84.514950310526544</c:v>
              </c:pt>
              <c:pt idx="901">
                <c:v>84.514950310526544</c:v>
              </c:pt>
              <c:pt idx="902">
                <c:v>84.514950310526544</c:v>
              </c:pt>
              <c:pt idx="903">
                <c:v>84.514950310526544</c:v>
              </c:pt>
              <c:pt idx="904">
                <c:v>84.514950310526544</c:v>
              </c:pt>
              <c:pt idx="905">
                <c:v>84.514950310526544</c:v>
              </c:pt>
              <c:pt idx="906">
                <c:v>84.514950310526544</c:v>
              </c:pt>
              <c:pt idx="907">
                <c:v>84.514950310526544</c:v>
              </c:pt>
              <c:pt idx="908">
                <c:v>84.514950310526544</c:v>
              </c:pt>
              <c:pt idx="909">
                <c:v>84.514950310526544</c:v>
              </c:pt>
              <c:pt idx="910">
                <c:v>84.514950310526544</c:v>
              </c:pt>
              <c:pt idx="911">
                <c:v>84.514950310526544</c:v>
              </c:pt>
              <c:pt idx="912">
                <c:v>84.514950310526544</c:v>
              </c:pt>
              <c:pt idx="913">
                <c:v>84.514950310526544</c:v>
              </c:pt>
              <c:pt idx="914">
                <c:v>84.514950310526544</c:v>
              </c:pt>
              <c:pt idx="915">
                <c:v>84.514950310526544</c:v>
              </c:pt>
              <c:pt idx="916">
                <c:v>84.514950310526544</c:v>
              </c:pt>
              <c:pt idx="917">
                <c:v>84.514950310526544</c:v>
              </c:pt>
              <c:pt idx="918">
                <c:v>84.514950310526544</c:v>
              </c:pt>
              <c:pt idx="919">
                <c:v>84.514950310526544</c:v>
              </c:pt>
              <c:pt idx="920">
                <c:v>84.514950310526544</c:v>
              </c:pt>
              <c:pt idx="921">
                <c:v>84.514950310526544</c:v>
              </c:pt>
              <c:pt idx="922">
                <c:v>84.514950310526544</c:v>
              </c:pt>
              <c:pt idx="923">
                <c:v>84.514950310526544</c:v>
              </c:pt>
              <c:pt idx="924">
                <c:v>84.514950310526544</c:v>
              </c:pt>
              <c:pt idx="925">
                <c:v>84.514950310526544</c:v>
              </c:pt>
              <c:pt idx="926">
                <c:v>84.514950310526544</c:v>
              </c:pt>
              <c:pt idx="927">
                <c:v>84.514950310526544</c:v>
              </c:pt>
              <c:pt idx="928">
                <c:v>84.514950310526544</c:v>
              </c:pt>
              <c:pt idx="929">
                <c:v>84.514950310526544</c:v>
              </c:pt>
              <c:pt idx="930">
                <c:v>84.514950310526544</c:v>
              </c:pt>
              <c:pt idx="931">
                <c:v>84.514950310526544</c:v>
              </c:pt>
              <c:pt idx="932">
                <c:v>84.514950310526544</c:v>
              </c:pt>
              <c:pt idx="933">
                <c:v>84.514950310526544</c:v>
              </c:pt>
              <c:pt idx="934">
                <c:v>84.514950310526544</c:v>
              </c:pt>
              <c:pt idx="935">
                <c:v>84.514950310526544</c:v>
              </c:pt>
              <c:pt idx="936">
                <c:v>84.514950310526544</c:v>
              </c:pt>
              <c:pt idx="937">
                <c:v>84.514950310526544</c:v>
              </c:pt>
              <c:pt idx="938">
                <c:v>84.514950310526544</c:v>
              </c:pt>
              <c:pt idx="939">
                <c:v>84.514950310526544</c:v>
              </c:pt>
              <c:pt idx="940">
                <c:v>84.514950310526544</c:v>
              </c:pt>
              <c:pt idx="941">
                <c:v>84.514950310526544</c:v>
              </c:pt>
              <c:pt idx="942">
                <c:v>84.514950310526544</c:v>
              </c:pt>
              <c:pt idx="943">
                <c:v>84.514950310526544</c:v>
              </c:pt>
              <c:pt idx="944">
                <c:v>84.514950310526544</c:v>
              </c:pt>
              <c:pt idx="945">
                <c:v>84.514950310526544</c:v>
              </c:pt>
              <c:pt idx="946">
                <c:v>84.514950310526544</c:v>
              </c:pt>
              <c:pt idx="947">
                <c:v>84.514950310526544</c:v>
              </c:pt>
              <c:pt idx="948">
                <c:v>84.514950310526544</c:v>
              </c:pt>
              <c:pt idx="949">
                <c:v>84.514950310526544</c:v>
              </c:pt>
              <c:pt idx="950">
                <c:v>84.514950310526544</c:v>
              </c:pt>
              <c:pt idx="951">
                <c:v>84.514950310526544</c:v>
              </c:pt>
              <c:pt idx="952">
                <c:v>84.514950310526544</c:v>
              </c:pt>
              <c:pt idx="953">
                <c:v>84.514950310526544</c:v>
              </c:pt>
              <c:pt idx="954">
                <c:v>84.514950310526544</c:v>
              </c:pt>
              <c:pt idx="955">
                <c:v>84.514950310526544</c:v>
              </c:pt>
              <c:pt idx="956">
                <c:v>84.514950310526544</c:v>
              </c:pt>
              <c:pt idx="957">
                <c:v>84.514950310526544</c:v>
              </c:pt>
              <c:pt idx="958">
                <c:v>84.514950310526544</c:v>
              </c:pt>
              <c:pt idx="959">
                <c:v>84.514950310526544</c:v>
              </c:pt>
              <c:pt idx="960">
                <c:v>84.514950310526544</c:v>
              </c:pt>
              <c:pt idx="961">
                <c:v>84.514950310526544</c:v>
              </c:pt>
              <c:pt idx="962">
                <c:v>84.514950310526544</c:v>
              </c:pt>
              <c:pt idx="963">
                <c:v>84.514950310526544</c:v>
              </c:pt>
              <c:pt idx="964">
                <c:v>84.514950310526544</c:v>
              </c:pt>
              <c:pt idx="965">
                <c:v>84.514950310526544</c:v>
              </c:pt>
              <c:pt idx="966">
                <c:v>84.514950310526544</c:v>
              </c:pt>
              <c:pt idx="967">
                <c:v>84.514950310526544</c:v>
              </c:pt>
              <c:pt idx="968">
                <c:v>84.514950310526544</c:v>
              </c:pt>
              <c:pt idx="969">
                <c:v>84.514950310526544</c:v>
              </c:pt>
              <c:pt idx="970">
                <c:v>84.514950310526544</c:v>
              </c:pt>
              <c:pt idx="971">
                <c:v>84.514950310526544</c:v>
              </c:pt>
              <c:pt idx="972">
                <c:v>84.514950310526544</c:v>
              </c:pt>
              <c:pt idx="973">
                <c:v>84.514950310526544</c:v>
              </c:pt>
              <c:pt idx="974">
                <c:v>84.514950310526544</c:v>
              </c:pt>
              <c:pt idx="975">
                <c:v>84.514950310526544</c:v>
              </c:pt>
              <c:pt idx="976">
                <c:v>84.514950310526544</c:v>
              </c:pt>
              <c:pt idx="977">
                <c:v>84.514950310526544</c:v>
              </c:pt>
              <c:pt idx="978">
                <c:v>84.514950310526544</c:v>
              </c:pt>
              <c:pt idx="979">
                <c:v>84.514950310526544</c:v>
              </c:pt>
              <c:pt idx="980">
                <c:v>84.514950310526544</c:v>
              </c:pt>
              <c:pt idx="981">
                <c:v>84.514950310526544</c:v>
              </c:pt>
              <c:pt idx="982">
                <c:v>84.514950310526544</c:v>
              </c:pt>
              <c:pt idx="983">
                <c:v>84.514950310526544</c:v>
              </c:pt>
              <c:pt idx="984">
                <c:v>84.514950310526544</c:v>
              </c:pt>
              <c:pt idx="985">
                <c:v>84.514950310526544</c:v>
              </c:pt>
              <c:pt idx="986">
                <c:v>84.514950310526544</c:v>
              </c:pt>
              <c:pt idx="987">
                <c:v>84.514950310526544</c:v>
              </c:pt>
              <c:pt idx="988">
                <c:v>84.514950310526544</c:v>
              </c:pt>
              <c:pt idx="989">
                <c:v>84.514950310526544</c:v>
              </c:pt>
              <c:pt idx="990">
                <c:v>84.514950310526544</c:v>
              </c:pt>
              <c:pt idx="991">
                <c:v>84.514950310526544</c:v>
              </c:pt>
              <c:pt idx="992">
                <c:v>84.514950310526544</c:v>
              </c:pt>
              <c:pt idx="993">
                <c:v>84.514950310526544</c:v>
              </c:pt>
              <c:pt idx="994">
                <c:v>84.514950310526544</c:v>
              </c:pt>
              <c:pt idx="995">
                <c:v>84.514950310526544</c:v>
              </c:pt>
              <c:pt idx="996">
                <c:v>84.514950310526544</c:v>
              </c:pt>
              <c:pt idx="997">
                <c:v>84.514950310526544</c:v>
              </c:pt>
              <c:pt idx="998">
                <c:v>84.514950310526544</c:v>
              </c:pt>
              <c:pt idx="999">
                <c:v>84.514950310526544</c:v>
              </c:pt>
              <c:pt idx="1000">
                <c:v>84.514950310526544</c:v>
              </c:pt>
              <c:pt idx="1001">
                <c:v>84.514950310526544</c:v>
              </c:pt>
              <c:pt idx="1002">
                <c:v>84.514950310526544</c:v>
              </c:pt>
              <c:pt idx="1003">
                <c:v>84.514950310526544</c:v>
              </c:pt>
              <c:pt idx="1004">
                <c:v>84.514950310526544</c:v>
              </c:pt>
              <c:pt idx="1005">
                <c:v>84.514950310526544</c:v>
              </c:pt>
              <c:pt idx="1006">
                <c:v>84.514950310526544</c:v>
              </c:pt>
              <c:pt idx="1007">
                <c:v>84.514950310526544</c:v>
              </c:pt>
              <c:pt idx="1008">
                <c:v>84.514950310526544</c:v>
              </c:pt>
              <c:pt idx="1009">
                <c:v>84.514950310526544</c:v>
              </c:pt>
              <c:pt idx="1010">
                <c:v>84.514950310526544</c:v>
              </c:pt>
              <c:pt idx="1011">
                <c:v>84.514950310526544</c:v>
              </c:pt>
              <c:pt idx="1012">
                <c:v>84.514950310526544</c:v>
              </c:pt>
              <c:pt idx="1013">
                <c:v>84.514950310526544</c:v>
              </c:pt>
              <c:pt idx="1014">
                <c:v>84.514950310526544</c:v>
              </c:pt>
              <c:pt idx="1015">
                <c:v>84.514950310526544</c:v>
              </c:pt>
              <c:pt idx="1016">
                <c:v>84.514950310526544</c:v>
              </c:pt>
              <c:pt idx="1017">
                <c:v>84.514950310526544</c:v>
              </c:pt>
              <c:pt idx="1018">
                <c:v>84.514950310526544</c:v>
              </c:pt>
              <c:pt idx="1019">
                <c:v>84.514950310526544</c:v>
              </c:pt>
              <c:pt idx="1020">
                <c:v>84.514950310526544</c:v>
              </c:pt>
              <c:pt idx="1021">
                <c:v>84.514950310526544</c:v>
              </c:pt>
              <c:pt idx="1022">
                <c:v>84.514950310526544</c:v>
              </c:pt>
              <c:pt idx="1023">
                <c:v>84.514950310526544</c:v>
              </c:pt>
              <c:pt idx="1024">
                <c:v>84.514950310526544</c:v>
              </c:pt>
              <c:pt idx="1025">
                <c:v>84.514950310526544</c:v>
              </c:pt>
              <c:pt idx="1026">
                <c:v>84.514950310526544</c:v>
              </c:pt>
              <c:pt idx="1027">
                <c:v>84.514950310526544</c:v>
              </c:pt>
              <c:pt idx="1028">
                <c:v>84.514950310526544</c:v>
              </c:pt>
              <c:pt idx="1029">
                <c:v>84.514950310526544</c:v>
              </c:pt>
              <c:pt idx="1030">
                <c:v>84.514950310526544</c:v>
              </c:pt>
              <c:pt idx="1031">
                <c:v>84.514950310526544</c:v>
              </c:pt>
              <c:pt idx="1032">
                <c:v>84.514950310526544</c:v>
              </c:pt>
              <c:pt idx="1033">
                <c:v>84.514950310526544</c:v>
              </c:pt>
              <c:pt idx="1034">
                <c:v>84.514950310526544</c:v>
              </c:pt>
              <c:pt idx="1035">
                <c:v>84.514950310526544</c:v>
              </c:pt>
              <c:pt idx="1036">
                <c:v>84.514950310526544</c:v>
              </c:pt>
              <c:pt idx="1037">
                <c:v>84.514950310526544</c:v>
              </c:pt>
              <c:pt idx="1038">
                <c:v>84.514950310526544</c:v>
              </c:pt>
              <c:pt idx="1039">
                <c:v>84.514950310526544</c:v>
              </c:pt>
              <c:pt idx="1040">
                <c:v>84.514950310526544</c:v>
              </c:pt>
              <c:pt idx="1041">
                <c:v>84.514950310526544</c:v>
              </c:pt>
              <c:pt idx="1042">
                <c:v>84.514950310526544</c:v>
              </c:pt>
              <c:pt idx="1043">
                <c:v>84.514950310526544</c:v>
              </c:pt>
              <c:pt idx="1044">
                <c:v>84.514950310526544</c:v>
              </c:pt>
              <c:pt idx="1045">
                <c:v>84.514950310526544</c:v>
              </c:pt>
              <c:pt idx="1046">
                <c:v>84.514950310526544</c:v>
              </c:pt>
              <c:pt idx="1047">
                <c:v>84.514950310526544</c:v>
              </c:pt>
              <c:pt idx="1048">
                <c:v>84.514950310526544</c:v>
              </c:pt>
              <c:pt idx="1049">
                <c:v>84.514950310526544</c:v>
              </c:pt>
              <c:pt idx="1050">
                <c:v>84.514950310526544</c:v>
              </c:pt>
              <c:pt idx="1051">
                <c:v>84.514950310526544</c:v>
              </c:pt>
              <c:pt idx="1052">
                <c:v>84.514950310526544</c:v>
              </c:pt>
              <c:pt idx="1053">
                <c:v>84.514950310526544</c:v>
              </c:pt>
              <c:pt idx="1054">
                <c:v>84.514950310526544</c:v>
              </c:pt>
              <c:pt idx="1055">
                <c:v>84.514950310526544</c:v>
              </c:pt>
              <c:pt idx="1056">
                <c:v>84.514950310526544</c:v>
              </c:pt>
              <c:pt idx="1057">
                <c:v>84.514950310526544</c:v>
              </c:pt>
              <c:pt idx="1058">
                <c:v>84.514950310526544</c:v>
              </c:pt>
              <c:pt idx="1059">
                <c:v>84.514950310526544</c:v>
              </c:pt>
              <c:pt idx="1060">
                <c:v>84.514950310526544</c:v>
              </c:pt>
              <c:pt idx="1061">
                <c:v>84.514950310526544</c:v>
              </c:pt>
              <c:pt idx="1062">
                <c:v>84.514950310526544</c:v>
              </c:pt>
              <c:pt idx="1063">
                <c:v>84.514950310526544</c:v>
              </c:pt>
              <c:pt idx="1064">
                <c:v>84.514950310526544</c:v>
              </c:pt>
              <c:pt idx="1065">
                <c:v>84.514950310526544</c:v>
              </c:pt>
              <c:pt idx="1066">
                <c:v>84.514950310526544</c:v>
              </c:pt>
              <c:pt idx="1067">
                <c:v>84.514950310526544</c:v>
              </c:pt>
              <c:pt idx="1068">
                <c:v>84.514950310526544</c:v>
              </c:pt>
              <c:pt idx="1069">
                <c:v>84.514950310526544</c:v>
              </c:pt>
              <c:pt idx="1070">
                <c:v>84.514950310526544</c:v>
              </c:pt>
              <c:pt idx="1071">
                <c:v>84.514950310526544</c:v>
              </c:pt>
              <c:pt idx="1072">
                <c:v>84.514950310526544</c:v>
              </c:pt>
              <c:pt idx="1073">
                <c:v>84.514950310526544</c:v>
              </c:pt>
              <c:pt idx="1074">
                <c:v>84.514950310526544</c:v>
              </c:pt>
              <c:pt idx="1075">
                <c:v>84.514950310526544</c:v>
              </c:pt>
              <c:pt idx="1076">
                <c:v>84.514950310526544</c:v>
              </c:pt>
              <c:pt idx="1077">
                <c:v>84.514950310526544</c:v>
              </c:pt>
              <c:pt idx="1078">
                <c:v>84.514950310526544</c:v>
              </c:pt>
              <c:pt idx="1079">
                <c:v>84.514950310526544</c:v>
              </c:pt>
              <c:pt idx="1080">
                <c:v>84.514950310526544</c:v>
              </c:pt>
              <c:pt idx="1081">
                <c:v>84.514950310526544</c:v>
              </c:pt>
              <c:pt idx="1082">
                <c:v>84.514950310526544</c:v>
              </c:pt>
              <c:pt idx="1083">
                <c:v>84.514950310526544</c:v>
              </c:pt>
              <c:pt idx="1084">
                <c:v>84.514950310526544</c:v>
              </c:pt>
              <c:pt idx="1085">
                <c:v>84.514950310526544</c:v>
              </c:pt>
              <c:pt idx="1086">
                <c:v>84.514950310526544</c:v>
              </c:pt>
              <c:pt idx="1087">
                <c:v>84.514950310526544</c:v>
              </c:pt>
              <c:pt idx="1088">
                <c:v>84.514950310526544</c:v>
              </c:pt>
              <c:pt idx="1089">
                <c:v>84.514950310526544</c:v>
              </c:pt>
              <c:pt idx="1090">
                <c:v>84.514950310526544</c:v>
              </c:pt>
              <c:pt idx="1091">
                <c:v>84.514950310526544</c:v>
              </c:pt>
              <c:pt idx="1092">
                <c:v>84.514950310526544</c:v>
              </c:pt>
              <c:pt idx="1093">
                <c:v>84.514950310526544</c:v>
              </c:pt>
              <c:pt idx="1094">
                <c:v>84.514950310526544</c:v>
              </c:pt>
              <c:pt idx="1095">
                <c:v>84.514950310526544</c:v>
              </c:pt>
              <c:pt idx="1096">
                <c:v>84.514950310526544</c:v>
              </c:pt>
              <c:pt idx="1097">
                <c:v>84.514950310526544</c:v>
              </c:pt>
              <c:pt idx="1098">
                <c:v>84.514950310526544</c:v>
              </c:pt>
              <c:pt idx="1099">
                <c:v>84.514950310526544</c:v>
              </c:pt>
              <c:pt idx="1100">
                <c:v>84.514950310526544</c:v>
              </c:pt>
              <c:pt idx="1101">
                <c:v>84.514950310526544</c:v>
              </c:pt>
              <c:pt idx="1102">
                <c:v>84.514950310526544</c:v>
              </c:pt>
              <c:pt idx="1103">
                <c:v>84.514950310526544</c:v>
              </c:pt>
              <c:pt idx="1104">
                <c:v>84.514950310526544</c:v>
              </c:pt>
              <c:pt idx="1105">
                <c:v>84.514950310526544</c:v>
              </c:pt>
              <c:pt idx="1106">
                <c:v>84.514950310526544</c:v>
              </c:pt>
              <c:pt idx="1107">
                <c:v>84.514950310526544</c:v>
              </c:pt>
              <c:pt idx="1108">
                <c:v>84.514950310526544</c:v>
              </c:pt>
              <c:pt idx="1109">
                <c:v>84.514950310526544</c:v>
              </c:pt>
              <c:pt idx="1110">
                <c:v>84.514950310526544</c:v>
              </c:pt>
              <c:pt idx="1111">
                <c:v>84.514950310526544</c:v>
              </c:pt>
              <c:pt idx="1112">
                <c:v>84.514950310526544</c:v>
              </c:pt>
              <c:pt idx="1113">
                <c:v>84.514950310526544</c:v>
              </c:pt>
              <c:pt idx="1114">
                <c:v>84.514950310526544</c:v>
              </c:pt>
              <c:pt idx="1115">
                <c:v>84.514950310526544</c:v>
              </c:pt>
              <c:pt idx="1116">
                <c:v>84.514950310526544</c:v>
              </c:pt>
              <c:pt idx="1117">
                <c:v>84.514950310526544</c:v>
              </c:pt>
              <c:pt idx="1118">
                <c:v>84.514950310526544</c:v>
              </c:pt>
              <c:pt idx="1119">
                <c:v>84.514950310526544</c:v>
              </c:pt>
              <c:pt idx="1120">
                <c:v>84.514950310526544</c:v>
              </c:pt>
              <c:pt idx="1121">
                <c:v>84.514950310526544</c:v>
              </c:pt>
              <c:pt idx="1122">
                <c:v>84.514950310526544</c:v>
              </c:pt>
              <c:pt idx="1123">
                <c:v>84.514950310526544</c:v>
              </c:pt>
              <c:pt idx="1124">
                <c:v>84.514950310526544</c:v>
              </c:pt>
              <c:pt idx="1125">
                <c:v>84.514950310526544</c:v>
              </c:pt>
              <c:pt idx="1126">
                <c:v>84.514950310526544</c:v>
              </c:pt>
              <c:pt idx="1127">
                <c:v>84.514950310526544</c:v>
              </c:pt>
              <c:pt idx="1128">
                <c:v>84.514950310526544</c:v>
              </c:pt>
              <c:pt idx="1129">
                <c:v>84.514950310526544</c:v>
              </c:pt>
              <c:pt idx="1130">
                <c:v>84.514950310526544</c:v>
              </c:pt>
              <c:pt idx="1131">
                <c:v>84.514950310526544</c:v>
              </c:pt>
              <c:pt idx="1132">
                <c:v>84.514950310526544</c:v>
              </c:pt>
              <c:pt idx="1133">
                <c:v>84.514950310526544</c:v>
              </c:pt>
              <c:pt idx="1134">
                <c:v>84.514950310526544</c:v>
              </c:pt>
              <c:pt idx="1135">
                <c:v>84.514950310526544</c:v>
              </c:pt>
              <c:pt idx="1136">
                <c:v>84.514950310526544</c:v>
              </c:pt>
              <c:pt idx="1137">
                <c:v>84.514950310526544</c:v>
              </c:pt>
              <c:pt idx="1138">
                <c:v>84.514950310526544</c:v>
              </c:pt>
              <c:pt idx="1139">
                <c:v>84.514950310526544</c:v>
              </c:pt>
              <c:pt idx="1140">
                <c:v>84.514950310526544</c:v>
              </c:pt>
              <c:pt idx="1141">
                <c:v>84.514950310526544</c:v>
              </c:pt>
              <c:pt idx="1142">
                <c:v>84.514950310526544</c:v>
              </c:pt>
              <c:pt idx="1143">
                <c:v>84.514950310526544</c:v>
              </c:pt>
              <c:pt idx="1144">
                <c:v>84.514950310526544</c:v>
              </c:pt>
              <c:pt idx="1145">
                <c:v>84.514950310526544</c:v>
              </c:pt>
              <c:pt idx="1146">
                <c:v>84.514950310526544</c:v>
              </c:pt>
              <c:pt idx="1147">
                <c:v>84.514950310526544</c:v>
              </c:pt>
              <c:pt idx="1148">
                <c:v>84.514950310526544</c:v>
              </c:pt>
              <c:pt idx="1149">
                <c:v>84.514950310526544</c:v>
              </c:pt>
              <c:pt idx="1150">
                <c:v>84.514950310526544</c:v>
              </c:pt>
              <c:pt idx="1151">
                <c:v>84.514950310526544</c:v>
              </c:pt>
              <c:pt idx="1152">
                <c:v>84.514950310526544</c:v>
              </c:pt>
              <c:pt idx="1153">
                <c:v>84.514950310526544</c:v>
              </c:pt>
              <c:pt idx="1154">
                <c:v>84.514950310526544</c:v>
              </c:pt>
              <c:pt idx="1155">
                <c:v>84.514950310526544</c:v>
              </c:pt>
              <c:pt idx="1156">
                <c:v>84.514950310526544</c:v>
              </c:pt>
              <c:pt idx="1157">
                <c:v>84.514950310526544</c:v>
              </c:pt>
              <c:pt idx="1158">
                <c:v>84.514950310526544</c:v>
              </c:pt>
              <c:pt idx="1159">
                <c:v>84.514950310526544</c:v>
              </c:pt>
              <c:pt idx="1160">
                <c:v>84.514950310526544</c:v>
              </c:pt>
              <c:pt idx="1161">
                <c:v>84.514950310526544</c:v>
              </c:pt>
              <c:pt idx="1162">
                <c:v>84.514950310526544</c:v>
              </c:pt>
              <c:pt idx="1163">
                <c:v>84.514950310526544</c:v>
              </c:pt>
              <c:pt idx="1164">
                <c:v>84.514950310526544</c:v>
              </c:pt>
              <c:pt idx="1165">
                <c:v>84.514950310526544</c:v>
              </c:pt>
              <c:pt idx="1166">
                <c:v>84.514950310526544</c:v>
              </c:pt>
              <c:pt idx="1167">
                <c:v>84.514950310526544</c:v>
              </c:pt>
              <c:pt idx="1168">
                <c:v>84.514950310526544</c:v>
              </c:pt>
              <c:pt idx="1169">
                <c:v>84.514950310526544</c:v>
              </c:pt>
              <c:pt idx="1170">
                <c:v>84.514950310526544</c:v>
              </c:pt>
              <c:pt idx="1171">
                <c:v>84.514950310526544</c:v>
              </c:pt>
              <c:pt idx="1172">
                <c:v>84.514950310526544</c:v>
              </c:pt>
              <c:pt idx="1173">
                <c:v>84.514950310526544</c:v>
              </c:pt>
              <c:pt idx="1174">
                <c:v>84.514950310526544</c:v>
              </c:pt>
              <c:pt idx="1175">
                <c:v>84.514950310526544</c:v>
              </c:pt>
              <c:pt idx="1176">
                <c:v>84.514950310526544</c:v>
              </c:pt>
              <c:pt idx="1177">
                <c:v>84.514950310526544</c:v>
              </c:pt>
              <c:pt idx="1178">
                <c:v>84.514950310526544</c:v>
              </c:pt>
              <c:pt idx="1179">
                <c:v>84.514950310526544</c:v>
              </c:pt>
              <c:pt idx="1180">
                <c:v>84.514950310526544</c:v>
              </c:pt>
              <c:pt idx="1181">
                <c:v>84.514950310526544</c:v>
              </c:pt>
              <c:pt idx="1182">
                <c:v>84.514950310526544</c:v>
              </c:pt>
              <c:pt idx="1183">
                <c:v>84.514950310526544</c:v>
              </c:pt>
              <c:pt idx="1184">
                <c:v>84.514950310526544</c:v>
              </c:pt>
              <c:pt idx="1185">
                <c:v>84.514950310526544</c:v>
              </c:pt>
              <c:pt idx="1186">
                <c:v>84.514950310526544</c:v>
              </c:pt>
              <c:pt idx="1187">
                <c:v>84.514950310526544</c:v>
              </c:pt>
              <c:pt idx="1188">
                <c:v>84.514950310526544</c:v>
              </c:pt>
              <c:pt idx="1189">
                <c:v>84.514950310526544</c:v>
              </c:pt>
              <c:pt idx="1190">
                <c:v>84.514950310526544</c:v>
              </c:pt>
              <c:pt idx="1191">
                <c:v>84.514950310526544</c:v>
              </c:pt>
              <c:pt idx="1192">
                <c:v>84.514950310526544</c:v>
              </c:pt>
              <c:pt idx="1193">
                <c:v>84.514950310526544</c:v>
              </c:pt>
              <c:pt idx="1194">
                <c:v>84.514950310526544</c:v>
              </c:pt>
              <c:pt idx="1195">
                <c:v>84.514950310526544</c:v>
              </c:pt>
              <c:pt idx="1196">
                <c:v>84.514950310526544</c:v>
              </c:pt>
              <c:pt idx="1197">
                <c:v>84.514950310526544</c:v>
              </c:pt>
              <c:pt idx="1198">
                <c:v>84.514950310526544</c:v>
              </c:pt>
              <c:pt idx="1199">
                <c:v>84.514950310526544</c:v>
              </c:pt>
              <c:pt idx="1200">
                <c:v>84.514950310526544</c:v>
              </c:pt>
              <c:pt idx="1201">
                <c:v>84.514950310526544</c:v>
              </c:pt>
              <c:pt idx="1202">
                <c:v>84.514950310526544</c:v>
              </c:pt>
              <c:pt idx="1203">
                <c:v>84.514950310526544</c:v>
              </c:pt>
              <c:pt idx="1204">
                <c:v>84.514950310526544</c:v>
              </c:pt>
              <c:pt idx="1205">
                <c:v>84.514950310526544</c:v>
              </c:pt>
              <c:pt idx="1206">
                <c:v>84.514950310526544</c:v>
              </c:pt>
              <c:pt idx="1207">
                <c:v>84.514950310526544</c:v>
              </c:pt>
              <c:pt idx="1208">
                <c:v>84.514950310526544</c:v>
              </c:pt>
              <c:pt idx="1209">
                <c:v>84.514950310526544</c:v>
              </c:pt>
              <c:pt idx="1210">
                <c:v>84.514950310526544</c:v>
              </c:pt>
              <c:pt idx="1211">
                <c:v>84.514950310526544</c:v>
              </c:pt>
              <c:pt idx="1212">
                <c:v>84.514950310526544</c:v>
              </c:pt>
              <c:pt idx="1213">
                <c:v>84.514950310526544</c:v>
              </c:pt>
              <c:pt idx="1214">
                <c:v>84.514950310526544</c:v>
              </c:pt>
              <c:pt idx="1215">
                <c:v>84.514950310526544</c:v>
              </c:pt>
              <c:pt idx="1216">
                <c:v>84.514950310526544</c:v>
              </c:pt>
              <c:pt idx="1217">
                <c:v>84.514950310526544</c:v>
              </c:pt>
              <c:pt idx="1218">
                <c:v>84.514950310526544</c:v>
              </c:pt>
              <c:pt idx="1219">
                <c:v>84.514950310526544</c:v>
              </c:pt>
              <c:pt idx="1220">
                <c:v>84.514950310526544</c:v>
              </c:pt>
              <c:pt idx="1221">
                <c:v>84.514950310526544</c:v>
              </c:pt>
              <c:pt idx="1222">
                <c:v>84.514950310526544</c:v>
              </c:pt>
              <c:pt idx="1223">
                <c:v>84.514950310526544</c:v>
              </c:pt>
              <c:pt idx="1224">
                <c:v>84.514950310526544</c:v>
              </c:pt>
              <c:pt idx="1225">
                <c:v>84.514950310526544</c:v>
              </c:pt>
              <c:pt idx="1226">
                <c:v>84.514950310526544</c:v>
              </c:pt>
              <c:pt idx="1227">
                <c:v>84.514950310526544</c:v>
              </c:pt>
              <c:pt idx="1228">
                <c:v>84.514950310526544</c:v>
              </c:pt>
              <c:pt idx="1229">
                <c:v>84.514950310526544</c:v>
              </c:pt>
              <c:pt idx="1230">
                <c:v>84.514950310526544</c:v>
              </c:pt>
              <c:pt idx="1231">
                <c:v>84.514950310526544</c:v>
              </c:pt>
              <c:pt idx="1232">
                <c:v>84.514950310526544</c:v>
              </c:pt>
              <c:pt idx="1233">
                <c:v>84.514950310526544</c:v>
              </c:pt>
              <c:pt idx="1234">
                <c:v>84.514950310526544</c:v>
              </c:pt>
              <c:pt idx="1235">
                <c:v>84.514950310526544</c:v>
              </c:pt>
              <c:pt idx="1236">
                <c:v>84.514950310526544</c:v>
              </c:pt>
              <c:pt idx="1237">
                <c:v>84.514950310526544</c:v>
              </c:pt>
              <c:pt idx="1238">
                <c:v>84.514950310526544</c:v>
              </c:pt>
              <c:pt idx="1239">
                <c:v>84.514950310526544</c:v>
              </c:pt>
              <c:pt idx="1240">
                <c:v>84.514950310526544</c:v>
              </c:pt>
              <c:pt idx="1241">
                <c:v>84.514950310526544</c:v>
              </c:pt>
              <c:pt idx="1242">
                <c:v>84.514950310526544</c:v>
              </c:pt>
              <c:pt idx="1243">
                <c:v>84.514950310526544</c:v>
              </c:pt>
              <c:pt idx="1244">
                <c:v>84.514950310526544</c:v>
              </c:pt>
              <c:pt idx="1245">
                <c:v>84.514950310526544</c:v>
              </c:pt>
              <c:pt idx="1246">
                <c:v>84.514950310526544</c:v>
              </c:pt>
              <c:pt idx="1247">
                <c:v>84.514950310526544</c:v>
              </c:pt>
              <c:pt idx="1248">
                <c:v>84.514950310526544</c:v>
              </c:pt>
              <c:pt idx="1249">
                <c:v>84.514950310526544</c:v>
              </c:pt>
              <c:pt idx="1250">
                <c:v>84.514950310526544</c:v>
              </c:pt>
              <c:pt idx="1251">
                <c:v>84.514950310526544</c:v>
              </c:pt>
              <c:pt idx="1252">
                <c:v>84.514950310526544</c:v>
              </c:pt>
              <c:pt idx="1253">
                <c:v>84.514950310526544</c:v>
              </c:pt>
              <c:pt idx="1254">
                <c:v>84.514950310526544</c:v>
              </c:pt>
              <c:pt idx="1255">
                <c:v>84.514950310526544</c:v>
              </c:pt>
              <c:pt idx="1256">
                <c:v>84.514950310526544</c:v>
              </c:pt>
              <c:pt idx="1257">
                <c:v>84.514950310526544</c:v>
              </c:pt>
              <c:pt idx="1258">
                <c:v>84.514950310526544</c:v>
              </c:pt>
              <c:pt idx="1259">
                <c:v>84.514950310526544</c:v>
              </c:pt>
              <c:pt idx="1260">
                <c:v>84.514950310526544</c:v>
              </c:pt>
              <c:pt idx="1261">
                <c:v>84.514950310526544</c:v>
              </c:pt>
              <c:pt idx="1262">
                <c:v>84.514950310526544</c:v>
              </c:pt>
              <c:pt idx="1263">
                <c:v>84.514950310526544</c:v>
              </c:pt>
              <c:pt idx="1264">
                <c:v>84.514950310526544</c:v>
              </c:pt>
              <c:pt idx="1265">
                <c:v>84.514950310526544</c:v>
              </c:pt>
              <c:pt idx="1266">
                <c:v>84.514950310526544</c:v>
              </c:pt>
              <c:pt idx="1267">
                <c:v>84.514950310526544</c:v>
              </c:pt>
              <c:pt idx="1268">
                <c:v>84.514950310526544</c:v>
              </c:pt>
              <c:pt idx="1269">
                <c:v>84.514950310526544</c:v>
              </c:pt>
              <c:pt idx="1270">
                <c:v>84.514950310526544</c:v>
              </c:pt>
              <c:pt idx="1271">
                <c:v>84.514950310526544</c:v>
              </c:pt>
              <c:pt idx="1272">
                <c:v>84.514950310526544</c:v>
              </c:pt>
              <c:pt idx="1273">
                <c:v>84.514950310526544</c:v>
              </c:pt>
              <c:pt idx="1274">
                <c:v>84.514950310526544</c:v>
              </c:pt>
              <c:pt idx="1275">
                <c:v>84.514950310526544</c:v>
              </c:pt>
              <c:pt idx="1276">
                <c:v>84.514950310526544</c:v>
              </c:pt>
              <c:pt idx="1277">
                <c:v>84.514950310526544</c:v>
              </c:pt>
              <c:pt idx="1278">
                <c:v>84.514950310526544</c:v>
              </c:pt>
              <c:pt idx="1279">
                <c:v>84.514950310526544</c:v>
              </c:pt>
              <c:pt idx="1280">
                <c:v>84.514950310526544</c:v>
              </c:pt>
              <c:pt idx="1281">
                <c:v>84.514950310526544</c:v>
              </c:pt>
              <c:pt idx="1282">
                <c:v>84.514950310526544</c:v>
              </c:pt>
              <c:pt idx="1283">
                <c:v>84.514950310526544</c:v>
              </c:pt>
              <c:pt idx="1284">
                <c:v>84.514950310526544</c:v>
              </c:pt>
              <c:pt idx="1285">
                <c:v>84.514950310526544</c:v>
              </c:pt>
              <c:pt idx="1286">
                <c:v>84.514950310526544</c:v>
              </c:pt>
              <c:pt idx="1287">
                <c:v>84.514950310526544</c:v>
              </c:pt>
              <c:pt idx="1288">
                <c:v>84.514950310526544</c:v>
              </c:pt>
              <c:pt idx="1289">
                <c:v>84.514950310526544</c:v>
              </c:pt>
              <c:pt idx="1290">
                <c:v>84.514950310526544</c:v>
              </c:pt>
              <c:pt idx="1291">
                <c:v>84.514950310526544</c:v>
              </c:pt>
              <c:pt idx="1292">
                <c:v>84.514950310526544</c:v>
              </c:pt>
              <c:pt idx="1293">
                <c:v>84.514950310526544</c:v>
              </c:pt>
              <c:pt idx="1294">
                <c:v>84.514950310526544</c:v>
              </c:pt>
              <c:pt idx="1295">
                <c:v>84.514950310526544</c:v>
              </c:pt>
              <c:pt idx="1296">
                <c:v>84.514950310526544</c:v>
              </c:pt>
              <c:pt idx="1297">
                <c:v>84.514950310526544</c:v>
              </c:pt>
              <c:pt idx="1298">
                <c:v>84.514950310526544</c:v>
              </c:pt>
              <c:pt idx="1299">
                <c:v>84.514950310526544</c:v>
              </c:pt>
              <c:pt idx="1300">
                <c:v>84.514950310526544</c:v>
              </c:pt>
              <c:pt idx="1301">
                <c:v>84.514950310526544</c:v>
              </c:pt>
              <c:pt idx="1302">
                <c:v>84.514950310526544</c:v>
              </c:pt>
              <c:pt idx="1303">
                <c:v>84.514950310526544</c:v>
              </c:pt>
              <c:pt idx="1304">
                <c:v>84.514950310526544</c:v>
              </c:pt>
              <c:pt idx="1305">
                <c:v>84.514950310526544</c:v>
              </c:pt>
              <c:pt idx="1306">
                <c:v>84.514950310526544</c:v>
              </c:pt>
              <c:pt idx="1307">
                <c:v>84.514950310526544</c:v>
              </c:pt>
              <c:pt idx="1308">
                <c:v>84.514950310526544</c:v>
              </c:pt>
              <c:pt idx="1309">
                <c:v>84.514950310526544</c:v>
              </c:pt>
              <c:pt idx="1310">
                <c:v>84.514950310526544</c:v>
              </c:pt>
              <c:pt idx="1311">
                <c:v>84.514950310526544</c:v>
              </c:pt>
              <c:pt idx="1312">
                <c:v>84.514950310526544</c:v>
              </c:pt>
              <c:pt idx="1313">
                <c:v>84.514950310526544</c:v>
              </c:pt>
              <c:pt idx="1314">
                <c:v>84.514950310526544</c:v>
              </c:pt>
              <c:pt idx="1315">
                <c:v>84.514950310526544</c:v>
              </c:pt>
              <c:pt idx="1316">
                <c:v>84.514950310526544</c:v>
              </c:pt>
              <c:pt idx="1317">
                <c:v>84.514950310526544</c:v>
              </c:pt>
              <c:pt idx="1318">
                <c:v>84.514950310526544</c:v>
              </c:pt>
              <c:pt idx="1319">
                <c:v>84.514950310526544</c:v>
              </c:pt>
              <c:pt idx="1320">
                <c:v>84.514950310526544</c:v>
              </c:pt>
              <c:pt idx="1321">
                <c:v>84.514950310526544</c:v>
              </c:pt>
              <c:pt idx="1322">
                <c:v>84.514950310526544</c:v>
              </c:pt>
              <c:pt idx="1323">
                <c:v>84.514950310526544</c:v>
              </c:pt>
              <c:pt idx="1324">
                <c:v>84.514950310526544</c:v>
              </c:pt>
              <c:pt idx="1325">
                <c:v>84.514950310526544</c:v>
              </c:pt>
              <c:pt idx="1326">
                <c:v>84.514950310526544</c:v>
              </c:pt>
              <c:pt idx="1327">
                <c:v>84.514950310526544</c:v>
              </c:pt>
              <c:pt idx="1328">
                <c:v>84.514950310526544</c:v>
              </c:pt>
              <c:pt idx="1329">
                <c:v>84.514950310526544</c:v>
              </c:pt>
              <c:pt idx="1330">
                <c:v>84.514950310526544</c:v>
              </c:pt>
              <c:pt idx="1331">
                <c:v>84.514950310526544</c:v>
              </c:pt>
              <c:pt idx="1332">
                <c:v>84.514950310526544</c:v>
              </c:pt>
              <c:pt idx="1333">
                <c:v>84.514950310526544</c:v>
              </c:pt>
              <c:pt idx="1334">
                <c:v>84.514950310526544</c:v>
              </c:pt>
              <c:pt idx="1335">
                <c:v>84.514950310526544</c:v>
              </c:pt>
              <c:pt idx="1336">
                <c:v>84.514950310526544</c:v>
              </c:pt>
              <c:pt idx="1337">
                <c:v>84.514950310526544</c:v>
              </c:pt>
              <c:pt idx="1338">
                <c:v>84.514950310526544</c:v>
              </c:pt>
              <c:pt idx="1339">
                <c:v>84.514950310526544</c:v>
              </c:pt>
              <c:pt idx="1340">
                <c:v>84.514950310526544</c:v>
              </c:pt>
              <c:pt idx="1341">
                <c:v>84.514950310526544</c:v>
              </c:pt>
              <c:pt idx="1342">
                <c:v>84.514950310526544</c:v>
              </c:pt>
              <c:pt idx="1343">
                <c:v>84.514950310526544</c:v>
              </c:pt>
              <c:pt idx="1344">
                <c:v>84.514950310526544</c:v>
              </c:pt>
              <c:pt idx="1345">
                <c:v>84.514950310526544</c:v>
              </c:pt>
              <c:pt idx="1346">
                <c:v>84.514950310526544</c:v>
              </c:pt>
              <c:pt idx="1347">
                <c:v>84.514950310526544</c:v>
              </c:pt>
              <c:pt idx="1348">
                <c:v>84.514950310526544</c:v>
              </c:pt>
              <c:pt idx="1349">
                <c:v>84.514950310526544</c:v>
              </c:pt>
              <c:pt idx="1350">
                <c:v>84.514950310526544</c:v>
              </c:pt>
              <c:pt idx="1351">
                <c:v>84.514950310526544</c:v>
              </c:pt>
              <c:pt idx="1352">
                <c:v>84.514950310526544</c:v>
              </c:pt>
              <c:pt idx="1353">
                <c:v>84.514950310526544</c:v>
              </c:pt>
              <c:pt idx="1354">
                <c:v>84.514950310526544</c:v>
              </c:pt>
              <c:pt idx="1355">
                <c:v>84.514950310526544</c:v>
              </c:pt>
              <c:pt idx="1356">
                <c:v>84.514950310526544</c:v>
              </c:pt>
              <c:pt idx="1357">
                <c:v>84.514950310526544</c:v>
              </c:pt>
              <c:pt idx="1358">
                <c:v>84.514950310526544</c:v>
              </c:pt>
              <c:pt idx="1359">
                <c:v>84.514950310526544</c:v>
              </c:pt>
              <c:pt idx="1360">
                <c:v>84.514950310526544</c:v>
              </c:pt>
              <c:pt idx="1361">
                <c:v>84.514950310526544</c:v>
              </c:pt>
              <c:pt idx="1362">
                <c:v>84.514950310526544</c:v>
              </c:pt>
              <c:pt idx="1363">
                <c:v>84.514950310526544</c:v>
              </c:pt>
              <c:pt idx="1364">
                <c:v>84.514950310526544</c:v>
              </c:pt>
              <c:pt idx="1365">
                <c:v>84.514950310526544</c:v>
              </c:pt>
              <c:pt idx="1366">
                <c:v>84.514950310526544</c:v>
              </c:pt>
              <c:pt idx="1367">
                <c:v>84.514950310526544</c:v>
              </c:pt>
              <c:pt idx="1368">
                <c:v>84.514950310526544</c:v>
              </c:pt>
              <c:pt idx="1369">
                <c:v>84.514950310526544</c:v>
              </c:pt>
              <c:pt idx="1370">
                <c:v>84.514950310526544</c:v>
              </c:pt>
              <c:pt idx="1371">
                <c:v>84.514950310526544</c:v>
              </c:pt>
              <c:pt idx="1372">
                <c:v>84.514950310526544</c:v>
              </c:pt>
              <c:pt idx="1373">
                <c:v>84.514950310526544</c:v>
              </c:pt>
              <c:pt idx="1374">
                <c:v>84.514950310526544</c:v>
              </c:pt>
              <c:pt idx="1375">
                <c:v>84.514950310526544</c:v>
              </c:pt>
              <c:pt idx="1376">
                <c:v>84.514950310526544</c:v>
              </c:pt>
              <c:pt idx="1377">
                <c:v>84.514950310526544</c:v>
              </c:pt>
              <c:pt idx="1378">
                <c:v>84.514950310526544</c:v>
              </c:pt>
              <c:pt idx="1379">
                <c:v>84.514950310526544</c:v>
              </c:pt>
              <c:pt idx="1380">
                <c:v>84.514950310526544</c:v>
              </c:pt>
              <c:pt idx="1381">
                <c:v>84.514950310526544</c:v>
              </c:pt>
              <c:pt idx="1382">
                <c:v>84.514950310526544</c:v>
              </c:pt>
              <c:pt idx="1383">
                <c:v>84.514950310526544</c:v>
              </c:pt>
              <c:pt idx="1384">
                <c:v>84.514950310526544</c:v>
              </c:pt>
              <c:pt idx="1385">
                <c:v>84.514950310526544</c:v>
              </c:pt>
              <c:pt idx="1386">
                <c:v>84.514950310526544</c:v>
              </c:pt>
              <c:pt idx="1387">
                <c:v>84.514950310526544</c:v>
              </c:pt>
              <c:pt idx="1388">
                <c:v>84.514950310526544</c:v>
              </c:pt>
              <c:pt idx="1389">
                <c:v>84.514950310526544</c:v>
              </c:pt>
              <c:pt idx="1390">
                <c:v>84.514950310526544</c:v>
              </c:pt>
              <c:pt idx="1391">
                <c:v>84.514950310526544</c:v>
              </c:pt>
              <c:pt idx="1392">
                <c:v>84.514950310526544</c:v>
              </c:pt>
              <c:pt idx="1393">
                <c:v>84.514950310526544</c:v>
              </c:pt>
              <c:pt idx="1394">
                <c:v>84.514950310526544</c:v>
              </c:pt>
              <c:pt idx="1395">
                <c:v>84.514950310526544</c:v>
              </c:pt>
              <c:pt idx="1396">
                <c:v>84.514950310526544</c:v>
              </c:pt>
              <c:pt idx="1397">
                <c:v>84.514950310526544</c:v>
              </c:pt>
              <c:pt idx="1398">
                <c:v>84.514950310526544</c:v>
              </c:pt>
              <c:pt idx="1399">
                <c:v>84.514950310526544</c:v>
              </c:pt>
              <c:pt idx="1400">
                <c:v>84.514950310526544</c:v>
              </c:pt>
              <c:pt idx="1401">
                <c:v>84.514950310526544</c:v>
              </c:pt>
              <c:pt idx="1402">
                <c:v>84.514950310526544</c:v>
              </c:pt>
              <c:pt idx="1403">
                <c:v>84.514950310526544</c:v>
              </c:pt>
              <c:pt idx="1404">
                <c:v>84.514950310526544</c:v>
              </c:pt>
              <c:pt idx="1405">
                <c:v>84.514950310526544</c:v>
              </c:pt>
              <c:pt idx="1406">
                <c:v>84.514950310526544</c:v>
              </c:pt>
              <c:pt idx="1407">
                <c:v>84.514950310526544</c:v>
              </c:pt>
              <c:pt idx="1408">
                <c:v>84.514950310526544</c:v>
              </c:pt>
              <c:pt idx="1409">
                <c:v>84.514950310526544</c:v>
              </c:pt>
              <c:pt idx="1410">
                <c:v>84.514950310526544</c:v>
              </c:pt>
              <c:pt idx="1411">
                <c:v>84.514950310526544</c:v>
              </c:pt>
              <c:pt idx="1412">
                <c:v>84.514950310526544</c:v>
              </c:pt>
              <c:pt idx="1413">
                <c:v>84.514950310526544</c:v>
              </c:pt>
              <c:pt idx="1414">
                <c:v>84.514950310526544</c:v>
              </c:pt>
              <c:pt idx="1415">
                <c:v>84.514950310526544</c:v>
              </c:pt>
              <c:pt idx="1416">
                <c:v>84.514950310526544</c:v>
              </c:pt>
              <c:pt idx="1417">
                <c:v>84.514950310526544</c:v>
              </c:pt>
              <c:pt idx="1418">
                <c:v>84.514950310526544</c:v>
              </c:pt>
              <c:pt idx="1419">
                <c:v>84.514950310526544</c:v>
              </c:pt>
              <c:pt idx="1420">
                <c:v>84.514950310526544</c:v>
              </c:pt>
              <c:pt idx="1421">
                <c:v>84.514950310526544</c:v>
              </c:pt>
              <c:pt idx="1422">
                <c:v>84.514950310526544</c:v>
              </c:pt>
              <c:pt idx="1423">
                <c:v>84.514950310526544</c:v>
              </c:pt>
              <c:pt idx="1424">
                <c:v>84.514950310526544</c:v>
              </c:pt>
              <c:pt idx="1425">
                <c:v>84.514950310526544</c:v>
              </c:pt>
              <c:pt idx="1426">
                <c:v>84.514950310526544</c:v>
              </c:pt>
              <c:pt idx="1427">
                <c:v>84.514950310526544</c:v>
              </c:pt>
              <c:pt idx="1428">
                <c:v>84.514950310526544</c:v>
              </c:pt>
              <c:pt idx="1429">
                <c:v>84.514950310526544</c:v>
              </c:pt>
              <c:pt idx="1430">
                <c:v>84.514950310526544</c:v>
              </c:pt>
              <c:pt idx="1431">
                <c:v>84.514950310526544</c:v>
              </c:pt>
              <c:pt idx="1432">
                <c:v>84.514950310526544</c:v>
              </c:pt>
              <c:pt idx="1433">
                <c:v>84.514950310526544</c:v>
              </c:pt>
              <c:pt idx="1434">
                <c:v>84.514950310526544</c:v>
              </c:pt>
              <c:pt idx="1435">
                <c:v>84.514950310526544</c:v>
              </c:pt>
              <c:pt idx="1436">
                <c:v>84.514950310526544</c:v>
              </c:pt>
              <c:pt idx="1437">
                <c:v>84.514950310526544</c:v>
              </c:pt>
              <c:pt idx="1438">
                <c:v>84.514950310526544</c:v>
              </c:pt>
              <c:pt idx="1439">
                <c:v>84.514950310526544</c:v>
              </c:pt>
              <c:pt idx="1440">
                <c:v>84.514950310526544</c:v>
              </c:pt>
              <c:pt idx="1441">
                <c:v>84.514950310526544</c:v>
              </c:pt>
              <c:pt idx="1442">
                <c:v>84.514950310526544</c:v>
              </c:pt>
              <c:pt idx="1443">
                <c:v>84.514950310526544</c:v>
              </c:pt>
              <c:pt idx="1444">
                <c:v>84.514950310526544</c:v>
              </c:pt>
              <c:pt idx="1445">
                <c:v>84.514950310526544</c:v>
              </c:pt>
              <c:pt idx="1446">
                <c:v>84.514950310526544</c:v>
              </c:pt>
              <c:pt idx="1447">
                <c:v>84.514950310526544</c:v>
              </c:pt>
              <c:pt idx="1448">
                <c:v>84.514950310526544</c:v>
              </c:pt>
              <c:pt idx="1449">
                <c:v>84.514950310526544</c:v>
              </c:pt>
              <c:pt idx="1450">
                <c:v>84.514950310526544</c:v>
              </c:pt>
              <c:pt idx="1451">
                <c:v>84.514950310526544</c:v>
              </c:pt>
              <c:pt idx="1452">
                <c:v>84.514950310526544</c:v>
              </c:pt>
              <c:pt idx="1453">
                <c:v>84.514950310526544</c:v>
              </c:pt>
              <c:pt idx="1454">
                <c:v>84.514950310526544</c:v>
              </c:pt>
              <c:pt idx="1455">
                <c:v>84.514950310526544</c:v>
              </c:pt>
              <c:pt idx="1456">
                <c:v>84.514950310526544</c:v>
              </c:pt>
              <c:pt idx="1457">
                <c:v>84.514950310526544</c:v>
              </c:pt>
              <c:pt idx="1458">
                <c:v>84.514950310526544</c:v>
              </c:pt>
              <c:pt idx="1459">
                <c:v>84.514950310526544</c:v>
              </c:pt>
              <c:pt idx="1460">
                <c:v>84.514950310526544</c:v>
              </c:pt>
              <c:pt idx="1461">
                <c:v>84.514950310526544</c:v>
              </c:pt>
              <c:pt idx="1462">
                <c:v>84.514950310526544</c:v>
              </c:pt>
              <c:pt idx="1463">
                <c:v>84.514950310526544</c:v>
              </c:pt>
              <c:pt idx="1464">
                <c:v>84.514950310526544</c:v>
              </c:pt>
              <c:pt idx="1465">
                <c:v>84.514950310526544</c:v>
              </c:pt>
              <c:pt idx="1466">
                <c:v>84.514950310526544</c:v>
              </c:pt>
              <c:pt idx="1467">
                <c:v>84.514950310526544</c:v>
              </c:pt>
              <c:pt idx="1468">
                <c:v>84.514950310526544</c:v>
              </c:pt>
              <c:pt idx="1469">
                <c:v>84.514950310526544</c:v>
              </c:pt>
              <c:pt idx="1470">
                <c:v>84.514950310526544</c:v>
              </c:pt>
              <c:pt idx="1471">
                <c:v>84.514950310526544</c:v>
              </c:pt>
              <c:pt idx="1472">
                <c:v>84.514950310526544</c:v>
              </c:pt>
              <c:pt idx="1473">
                <c:v>84.514950310526544</c:v>
              </c:pt>
              <c:pt idx="1474">
                <c:v>84.514950310526544</c:v>
              </c:pt>
              <c:pt idx="1475">
                <c:v>84.514950310526544</c:v>
              </c:pt>
              <c:pt idx="1476">
                <c:v>84.514950310526544</c:v>
              </c:pt>
              <c:pt idx="1477">
                <c:v>84.514950310526544</c:v>
              </c:pt>
              <c:pt idx="1478">
                <c:v>84.514950310526544</c:v>
              </c:pt>
              <c:pt idx="1479">
                <c:v>84.514950310526544</c:v>
              </c:pt>
              <c:pt idx="1480">
                <c:v>84.514950310526544</c:v>
              </c:pt>
              <c:pt idx="1481">
                <c:v>84.514950310526544</c:v>
              </c:pt>
              <c:pt idx="1482">
                <c:v>84.514950310526544</c:v>
              </c:pt>
              <c:pt idx="1483">
                <c:v>84.514950310526544</c:v>
              </c:pt>
              <c:pt idx="1484">
                <c:v>84.514950310526544</c:v>
              </c:pt>
              <c:pt idx="1485">
                <c:v>84.514950310526544</c:v>
              </c:pt>
              <c:pt idx="1486">
                <c:v>84.514950310526544</c:v>
              </c:pt>
              <c:pt idx="1487">
                <c:v>84.514950310526544</c:v>
              </c:pt>
              <c:pt idx="1488">
                <c:v>84.514950310526544</c:v>
              </c:pt>
              <c:pt idx="1489">
                <c:v>84.514950310526544</c:v>
              </c:pt>
              <c:pt idx="1490">
                <c:v>84.514950310526544</c:v>
              </c:pt>
              <c:pt idx="1491">
                <c:v>84.514950310526544</c:v>
              </c:pt>
              <c:pt idx="1492">
                <c:v>84.514950310526544</c:v>
              </c:pt>
              <c:pt idx="1493">
                <c:v>84.514950310526544</c:v>
              </c:pt>
              <c:pt idx="1494">
                <c:v>84.514950310526544</c:v>
              </c:pt>
              <c:pt idx="1495">
                <c:v>84.514950310526544</c:v>
              </c:pt>
              <c:pt idx="1496">
                <c:v>84.514950310526544</c:v>
              </c:pt>
              <c:pt idx="1497">
                <c:v>84.514950310526544</c:v>
              </c:pt>
              <c:pt idx="1498">
                <c:v>84.514950310526544</c:v>
              </c:pt>
              <c:pt idx="1499">
                <c:v>84.514950310526544</c:v>
              </c:pt>
              <c:pt idx="1500">
                <c:v>84.514950310526544</c:v>
              </c:pt>
              <c:pt idx="1501">
                <c:v>84.514950310526544</c:v>
              </c:pt>
              <c:pt idx="1502">
                <c:v>84.514950310526544</c:v>
              </c:pt>
              <c:pt idx="1503">
                <c:v>84.514950310526544</c:v>
              </c:pt>
              <c:pt idx="1504">
                <c:v>84.514950310526544</c:v>
              </c:pt>
              <c:pt idx="1505">
                <c:v>84.514950310526544</c:v>
              </c:pt>
              <c:pt idx="1506">
                <c:v>84.514950310526544</c:v>
              </c:pt>
              <c:pt idx="1507">
                <c:v>84.514950310526544</c:v>
              </c:pt>
              <c:pt idx="1508">
                <c:v>84.514950310526544</c:v>
              </c:pt>
              <c:pt idx="1509">
                <c:v>84.514950310526544</c:v>
              </c:pt>
              <c:pt idx="1510">
                <c:v>84.514950310526544</c:v>
              </c:pt>
              <c:pt idx="1511">
                <c:v>84.514950310526544</c:v>
              </c:pt>
              <c:pt idx="1512">
                <c:v>84.514950310526544</c:v>
              </c:pt>
              <c:pt idx="1513">
                <c:v>84.514950310526544</c:v>
              </c:pt>
              <c:pt idx="1514">
                <c:v>84.514950310526544</c:v>
              </c:pt>
              <c:pt idx="1515">
                <c:v>84.514950310526544</c:v>
              </c:pt>
              <c:pt idx="1516">
                <c:v>84.514950310526544</c:v>
              </c:pt>
              <c:pt idx="1517">
                <c:v>84.514950310526544</c:v>
              </c:pt>
              <c:pt idx="1518">
                <c:v>84.514950310526544</c:v>
              </c:pt>
              <c:pt idx="1519">
                <c:v>84.514950310526544</c:v>
              </c:pt>
              <c:pt idx="1520">
                <c:v>84.514950310526544</c:v>
              </c:pt>
              <c:pt idx="1521">
                <c:v>84.514950310526544</c:v>
              </c:pt>
              <c:pt idx="1522">
                <c:v>84.514950310526544</c:v>
              </c:pt>
              <c:pt idx="1523">
                <c:v>84.514950310526544</c:v>
              </c:pt>
              <c:pt idx="1524">
                <c:v>84.514950310526544</c:v>
              </c:pt>
              <c:pt idx="1525">
                <c:v>84.514950310526544</c:v>
              </c:pt>
              <c:pt idx="1526">
                <c:v>84.514950310526544</c:v>
              </c:pt>
              <c:pt idx="1527">
                <c:v>84.514950310526544</c:v>
              </c:pt>
              <c:pt idx="1528">
                <c:v>84.514950310526544</c:v>
              </c:pt>
              <c:pt idx="1529">
                <c:v>84.514950310526544</c:v>
              </c:pt>
              <c:pt idx="1530">
                <c:v>84.514950310526544</c:v>
              </c:pt>
              <c:pt idx="1531">
                <c:v>84.514950310526544</c:v>
              </c:pt>
              <c:pt idx="1532">
                <c:v>84.514950310526544</c:v>
              </c:pt>
              <c:pt idx="1533">
                <c:v>84.514950310526544</c:v>
              </c:pt>
              <c:pt idx="1534">
                <c:v>84.514950310526544</c:v>
              </c:pt>
              <c:pt idx="1535">
                <c:v>84.514950310526544</c:v>
              </c:pt>
              <c:pt idx="1536">
                <c:v>84.514950310526544</c:v>
              </c:pt>
              <c:pt idx="1537">
                <c:v>84.514950310526544</c:v>
              </c:pt>
              <c:pt idx="1538">
                <c:v>84.514950310526544</c:v>
              </c:pt>
              <c:pt idx="1539">
                <c:v>84.514950310526544</c:v>
              </c:pt>
              <c:pt idx="1540">
                <c:v>84.514950310526544</c:v>
              </c:pt>
              <c:pt idx="1541">
                <c:v>84.514950310526544</c:v>
              </c:pt>
              <c:pt idx="1542">
                <c:v>84.514950310526544</c:v>
              </c:pt>
              <c:pt idx="1543">
                <c:v>84.514950310526544</c:v>
              </c:pt>
              <c:pt idx="1544">
                <c:v>84.514950310526544</c:v>
              </c:pt>
              <c:pt idx="1545">
                <c:v>84.514950310526544</c:v>
              </c:pt>
              <c:pt idx="1546">
                <c:v>84.514950310526544</c:v>
              </c:pt>
              <c:pt idx="1547">
                <c:v>84.514950310526544</c:v>
              </c:pt>
              <c:pt idx="1548">
                <c:v>84.514950310526544</c:v>
              </c:pt>
              <c:pt idx="1549">
                <c:v>84.514950310526544</c:v>
              </c:pt>
              <c:pt idx="1550">
                <c:v>84.514950310526544</c:v>
              </c:pt>
              <c:pt idx="1551">
                <c:v>84.514950310526544</c:v>
              </c:pt>
              <c:pt idx="1552">
                <c:v>84.514950310526544</c:v>
              </c:pt>
              <c:pt idx="1553">
                <c:v>84.514950310526544</c:v>
              </c:pt>
              <c:pt idx="1554">
                <c:v>84.514950310526544</c:v>
              </c:pt>
              <c:pt idx="1555">
                <c:v>84.514950310526544</c:v>
              </c:pt>
              <c:pt idx="1556">
                <c:v>84.514950310526544</c:v>
              </c:pt>
              <c:pt idx="1557">
                <c:v>84.514950310526544</c:v>
              </c:pt>
              <c:pt idx="1558">
                <c:v>84.514950310526544</c:v>
              </c:pt>
              <c:pt idx="1559">
                <c:v>84.514950310526544</c:v>
              </c:pt>
              <c:pt idx="1560">
                <c:v>84.514950310526544</c:v>
              </c:pt>
              <c:pt idx="1561">
                <c:v>84.514950310526544</c:v>
              </c:pt>
              <c:pt idx="1562">
                <c:v>84.514950310526544</c:v>
              </c:pt>
              <c:pt idx="1563">
                <c:v>84.514950310526544</c:v>
              </c:pt>
              <c:pt idx="1564">
                <c:v>84.514950310526544</c:v>
              </c:pt>
              <c:pt idx="1565">
                <c:v>84.514950310526544</c:v>
              </c:pt>
              <c:pt idx="1566">
                <c:v>84.514950310526544</c:v>
              </c:pt>
              <c:pt idx="1567">
                <c:v>84.514950310526544</c:v>
              </c:pt>
              <c:pt idx="1568">
                <c:v>84.514950310526544</c:v>
              </c:pt>
              <c:pt idx="1569">
                <c:v>84.514950310526544</c:v>
              </c:pt>
              <c:pt idx="1570">
                <c:v>84.514950310526544</c:v>
              </c:pt>
              <c:pt idx="1571">
                <c:v>84.514950310526544</c:v>
              </c:pt>
              <c:pt idx="1572">
                <c:v>84.514950310526544</c:v>
              </c:pt>
              <c:pt idx="1573">
                <c:v>84.514950310526544</c:v>
              </c:pt>
              <c:pt idx="1574">
                <c:v>84.514950310526544</c:v>
              </c:pt>
              <c:pt idx="1575">
                <c:v>84.514950310526544</c:v>
              </c:pt>
              <c:pt idx="1576">
                <c:v>84.514950310526544</c:v>
              </c:pt>
              <c:pt idx="1577">
                <c:v>84.514950310526544</c:v>
              </c:pt>
              <c:pt idx="1578">
                <c:v>84.514950310526544</c:v>
              </c:pt>
              <c:pt idx="1579">
                <c:v>84.514950310526544</c:v>
              </c:pt>
              <c:pt idx="1580">
                <c:v>84.514950310526544</c:v>
              </c:pt>
              <c:pt idx="1581">
                <c:v>84.514950310526544</c:v>
              </c:pt>
              <c:pt idx="1582">
                <c:v>84.514950310526544</c:v>
              </c:pt>
              <c:pt idx="1583">
                <c:v>84.514950310526544</c:v>
              </c:pt>
              <c:pt idx="1584">
                <c:v>84.514950310526544</c:v>
              </c:pt>
              <c:pt idx="1585">
                <c:v>84.514950310526544</c:v>
              </c:pt>
              <c:pt idx="1586">
                <c:v>84.514950310526544</c:v>
              </c:pt>
              <c:pt idx="1587">
                <c:v>84.514950310526544</c:v>
              </c:pt>
              <c:pt idx="1588">
                <c:v>84.514950310526544</c:v>
              </c:pt>
              <c:pt idx="1589">
                <c:v>84.514950310526544</c:v>
              </c:pt>
              <c:pt idx="1590">
                <c:v>84.514950310526544</c:v>
              </c:pt>
              <c:pt idx="1591">
                <c:v>84.514950310526544</c:v>
              </c:pt>
              <c:pt idx="1592">
                <c:v>84.514950310526544</c:v>
              </c:pt>
              <c:pt idx="1593">
                <c:v>84.514950310526544</c:v>
              </c:pt>
              <c:pt idx="1594">
                <c:v>84.514950310526544</c:v>
              </c:pt>
              <c:pt idx="1595">
                <c:v>84.514950310526544</c:v>
              </c:pt>
              <c:pt idx="1596">
                <c:v>84.514950310526544</c:v>
              </c:pt>
              <c:pt idx="1597">
                <c:v>84.514950310526544</c:v>
              </c:pt>
              <c:pt idx="1598">
                <c:v>84.514950310526544</c:v>
              </c:pt>
              <c:pt idx="1599">
                <c:v>84.514950310526544</c:v>
              </c:pt>
              <c:pt idx="1600">
                <c:v>84.514950310526544</c:v>
              </c:pt>
              <c:pt idx="1601">
                <c:v>84.514950310526544</c:v>
              </c:pt>
              <c:pt idx="1602">
                <c:v>84.514950310526544</c:v>
              </c:pt>
              <c:pt idx="1603">
                <c:v>84.514950310526544</c:v>
              </c:pt>
              <c:pt idx="1604">
                <c:v>84.514950310526544</c:v>
              </c:pt>
              <c:pt idx="1605">
                <c:v>84.514950310526544</c:v>
              </c:pt>
              <c:pt idx="1606">
                <c:v>84.514950310526544</c:v>
              </c:pt>
              <c:pt idx="1607">
                <c:v>84.514950310526544</c:v>
              </c:pt>
              <c:pt idx="1608">
                <c:v>84.514950310526544</c:v>
              </c:pt>
              <c:pt idx="1609">
                <c:v>84.514950310526544</c:v>
              </c:pt>
              <c:pt idx="1610">
                <c:v>84.514950310526544</c:v>
              </c:pt>
              <c:pt idx="1611">
                <c:v>84.514950310526544</c:v>
              </c:pt>
              <c:pt idx="1612">
                <c:v>84.514950310526544</c:v>
              </c:pt>
              <c:pt idx="1613">
                <c:v>84.514950310526544</c:v>
              </c:pt>
              <c:pt idx="1614">
                <c:v>84.514950310526544</c:v>
              </c:pt>
              <c:pt idx="1615">
                <c:v>84.514950310526544</c:v>
              </c:pt>
              <c:pt idx="1616">
                <c:v>84.514950310526544</c:v>
              </c:pt>
              <c:pt idx="1617">
                <c:v>84.514950310526544</c:v>
              </c:pt>
              <c:pt idx="1618">
                <c:v>84.514950310526544</c:v>
              </c:pt>
              <c:pt idx="1619">
                <c:v>84.514950310526544</c:v>
              </c:pt>
              <c:pt idx="1620">
                <c:v>84.514950310526544</c:v>
              </c:pt>
              <c:pt idx="1621">
                <c:v>84.514950310526544</c:v>
              </c:pt>
              <c:pt idx="1622">
                <c:v>84.514950310526544</c:v>
              </c:pt>
              <c:pt idx="1623">
                <c:v>84.514950310526544</c:v>
              </c:pt>
              <c:pt idx="1624">
                <c:v>84.514950310526544</c:v>
              </c:pt>
              <c:pt idx="1625">
                <c:v>84.514950310526544</c:v>
              </c:pt>
              <c:pt idx="1626">
                <c:v>84.514950310526544</c:v>
              </c:pt>
              <c:pt idx="1627">
                <c:v>84.514950310526544</c:v>
              </c:pt>
              <c:pt idx="1628">
                <c:v>84.514950310526544</c:v>
              </c:pt>
              <c:pt idx="1629">
                <c:v>84.514950310526544</c:v>
              </c:pt>
              <c:pt idx="1630">
                <c:v>84.514950310526544</c:v>
              </c:pt>
              <c:pt idx="1631">
                <c:v>84.514950310526544</c:v>
              </c:pt>
              <c:pt idx="1632">
                <c:v>84.514950310526544</c:v>
              </c:pt>
              <c:pt idx="1633">
                <c:v>84.514950310526544</c:v>
              </c:pt>
              <c:pt idx="1634">
                <c:v>84.514950310526544</c:v>
              </c:pt>
              <c:pt idx="1635">
                <c:v>84.514950310526544</c:v>
              </c:pt>
              <c:pt idx="1636">
                <c:v>84.514950310526544</c:v>
              </c:pt>
              <c:pt idx="1637">
                <c:v>84.514950310526544</c:v>
              </c:pt>
              <c:pt idx="1638">
                <c:v>84.514950310526544</c:v>
              </c:pt>
              <c:pt idx="1639">
                <c:v>84.514950310526544</c:v>
              </c:pt>
              <c:pt idx="1640">
                <c:v>84.514950310526544</c:v>
              </c:pt>
              <c:pt idx="1641">
                <c:v>84.514950310526544</c:v>
              </c:pt>
              <c:pt idx="1642">
                <c:v>84.514950310526544</c:v>
              </c:pt>
              <c:pt idx="1643">
                <c:v>84.514950310526544</c:v>
              </c:pt>
              <c:pt idx="1644">
                <c:v>84.514950310526544</c:v>
              </c:pt>
              <c:pt idx="1645">
                <c:v>84.514950310526544</c:v>
              </c:pt>
              <c:pt idx="1646">
                <c:v>84.514950310526544</c:v>
              </c:pt>
              <c:pt idx="1647">
                <c:v>84.514950310526544</c:v>
              </c:pt>
              <c:pt idx="1648">
                <c:v>84.514950310526544</c:v>
              </c:pt>
              <c:pt idx="1649">
                <c:v>84.514950310526544</c:v>
              </c:pt>
              <c:pt idx="1650">
                <c:v>84.514950310526544</c:v>
              </c:pt>
              <c:pt idx="1651">
                <c:v>84.514950310526544</c:v>
              </c:pt>
              <c:pt idx="1652">
                <c:v>84.514950310526544</c:v>
              </c:pt>
              <c:pt idx="1653">
                <c:v>84.514950310526544</c:v>
              </c:pt>
              <c:pt idx="1654">
                <c:v>84.514950310526544</c:v>
              </c:pt>
              <c:pt idx="1655">
                <c:v>84.514950310526544</c:v>
              </c:pt>
              <c:pt idx="1656">
                <c:v>84.514950310526544</c:v>
              </c:pt>
              <c:pt idx="1657">
                <c:v>84.514950310526544</c:v>
              </c:pt>
              <c:pt idx="1658">
                <c:v>84.514950310526544</c:v>
              </c:pt>
              <c:pt idx="1659">
                <c:v>84.514950310526544</c:v>
              </c:pt>
              <c:pt idx="1660">
                <c:v>84.514950310526544</c:v>
              </c:pt>
              <c:pt idx="1661">
                <c:v>84.514950310526544</c:v>
              </c:pt>
              <c:pt idx="1662">
                <c:v>84.514950310526544</c:v>
              </c:pt>
              <c:pt idx="1663">
                <c:v>84.514950310526544</c:v>
              </c:pt>
              <c:pt idx="1664">
                <c:v>84.514950310526544</c:v>
              </c:pt>
              <c:pt idx="1665">
                <c:v>84.514950310526544</c:v>
              </c:pt>
              <c:pt idx="1666">
                <c:v>84.514950310526544</c:v>
              </c:pt>
              <c:pt idx="1667">
                <c:v>84.514950310526544</c:v>
              </c:pt>
              <c:pt idx="1668">
                <c:v>84.514950310526544</c:v>
              </c:pt>
              <c:pt idx="1669">
                <c:v>84.514950310526544</c:v>
              </c:pt>
              <c:pt idx="1670">
                <c:v>84.514950310526544</c:v>
              </c:pt>
              <c:pt idx="1671">
                <c:v>84.514950310526544</c:v>
              </c:pt>
              <c:pt idx="1672">
                <c:v>84.514950310526544</c:v>
              </c:pt>
              <c:pt idx="1673">
                <c:v>84.514950310526544</c:v>
              </c:pt>
              <c:pt idx="1674">
                <c:v>84.514950310526544</c:v>
              </c:pt>
              <c:pt idx="1675">
                <c:v>84.514950310526544</c:v>
              </c:pt>
              <c:pt idx="1676">
                <c:v>84.514950310526544</c:v>
              </c:pt>
              <c:pt idx="1677">
                <c:v>84.514950310526544</c:v>
              </c:pt>
              <c:pt idx="1678">
                <c:v>84.514950310526544</c:v>
              </c:pt>
              <c:pt idx="1679">
                <c:v>84.514950310526544</c:v>
              </c:pt>
              <c:pt idx="1680">
                <c:v>84.514950310526544</c:v>
              </c:pt>
              <c:pt idx="1681">
                <c:v>84.514950310526544</c:v>
              </c:pt>
              <c:pt idx="1682">
                <c:v>84.514950310526544</c:v>
              </c:pt>
              <c:pt idx="1683">
                <c:v>84.514950310526544</c:v>
              </c:pt>
              <c:pt idx="1684">
                <c:v>84.514950310526544</c:v>
              </c:pt>
              <c:pt idx="1685">
                <c:v>84.514950310526544</c:v>
              </c:pt>
              <c:pt idx="1686">
                <c:v>84.514950310526544</c:v>
              </c:pt>
              <c:pt idx="1687">
                <c:v>84.514950310526544</c:v>
              </c:pt>
              <c:pt idx="1688">
                <c:v>84.514950310526544</c:v>
              </c:pt>
              <c:pt idx="1689">
                <c:v>84.514950310526544</c:v>
              </c:pt>
              <c:pt idx="1690">
                <c:v>84.514950310526544</c:v>
              </c:pt>
              <c:pt idx="1691">
                <c:v>84.514950310526544</c:v>
              </c:pt>
              <c:pt idx="1692">
                <c:v>84.514950310526544</c:v>
              </c:pt>
              <c:pt idx="1693">
                <c:v>84.514950310526544</c:v>
              </c:pt>
              <c:pt idx="1694">
                <c:v>84.514950310526544</c:v>
              </c:pt>
              <c:pt idx="1695">
                <c:v>84.514950310526544</c:v>
              </c:pt>
              <c:pt idx="1696">
                <c:v>84.514950310526544</c:v>
              </c:pt>
              <c:pt idx="1697">
                <c:v>84.514950310526544</c:v>
              </c:pt>
              <c:pt idx="1698">
                <c:v>84.514950310526544</c:v>
              </c:pt>
              <c:pt idx="1699">
                <c:v>84.514950310526544</c:v>
              </c:pt>
              <c:pt idx="1700">
                <c:v>84.514950310526544</c:v>
              </c:pt>
              <c:pt idx="1701">
                <c:v>84.514950310526544</c:v>
              </c:pt>
              <c:pt idx="1702">
                <c:v>84.514950310526544</c:v>
              </c:pt>
              <c:pt idx="1703">
                <c:v>84.514950310526544</c:v>
              </c:pt>
              <c:pt idx="1704">
                <c:v>84.514950310526544</c:v>
              </c:pt>
              <c:pt idx="1705">
                <c:v>84.514950310526544</c:v>
              </c:pt>
              <c:pt idx="1706">
                <c:v>84.514950310526544</c:v>
              </c:pt>
              <c:pt idx="1707">
                <c:v>84.514950310526544</c:v>
              </c:pt>
              <c:pt idx="1708">
                <c:v>84.514950310526544</c:v>
              </c:pt>
              <c:pt idx="1709">
                <c:v>84.514950310526544</c:v>
              </c:pt>
              <c:pt idx="1710">
                <c:v>84.514950310526544</c:v>
              </c:pt>
              <c:pt idx="1711">
                <c:v>84.514950310526544</c:v>
              </c:pt>
              <c:pt idx="1712">
                <c:v>84.514950310526544</c:v>
              </c:pt>
              <c:pt idx="1713">
                <c:v>84.514950310526544</c:v>
              </c:pt>
              <c:pt idx="1714">
                <c:v>84.514950310526544</c:v>
              </c:pt>
              <c:pt idx="1715">
                <c:v>84.514950310526544</c:v>
              </c:pt>
              <c:pt idx="1716">
                <c:v>84.514950310526544</c:v>
              </c:pt>
              <c:pt idx="1717">
                <c:v>84.514950310526544</c:v>
              </c:pt>
              <c:pt idx="1718">
                <c:v>84.514950310526544</c:v>
              </c:pt>
              <c:pt idx="1719">
                <c:v>84.514950310526544</c:v>
              </c:pt>
              <c:pt idx="1720">
                <c:v>84.514950310526544</c:v>
              </c:pt>
              <c:pt idx="1721">
                <c:v>84.514950310526544</c:v>
              </c:pt>
              <c:pt idx="1722">
                <c:v>84.514950310526544</c:v>
              </c:pt>
              <c:pt idx="1723">
                <c:v>84.514950310526544</c:v>
              </c:pt>
              <c:pt idx="1724">
                <c:v>84.514950310526544</c:v>
              </c:pt>
              <c:pt idx="1725">
                <c:v>84.514950310526544</c:v>
              </c:pt>
              <c:pt idx="1726">
                <c:v>84.514950310526544</c:v>
              </c:pt>
              <c:pt idx="1727">
                <c:v>84.514950310526544</c:v>
              </c:pt>
              <c:pt idx="1728">
                <c:v>84.514950310526544</c:v>
              </c:pt>
              <c:pt idx="1729">
                <c:v>84.514950310526544</c:v>
              </c:pt>
              <c:pt idx="1730">
                <c:v>84.514950310526544</c:v>
              </c:pt>
              <c:pt idx="1731">
                <c:v>84.514950310526544</c:v>
              </c:pt>
              <c:pt idx="1732">
                <c:v>84.514950310526544</c:v>
              </c:pt>
              <c:pt idx="1733">
                <c:v>84.514950310526544</c:v>
              </c:pt>
              <c:pt idx="1734">
                <c:v>84.514950310526544</c:v>
              </c:pt>
              <c:pt idx="1735">
                <c:v>84.514950310526544</c:v>
              </c:pt>
              <c:pt idx="1736">
                <c:v>84.514950310526544</c:v>
              </c:pt>
              <c:pt idx="1737">
                <c:v>84.514950310526544</c:v>
              </c:pt>
              <c:pt idx="1738">
                <c:v>84.514950310526544</c:v>
              </c:pt>
              <c:pt idx="1739">
                <c:v>84.514950310526544</c:v>
              </c:pt>
              <c:pt idx="1740">
                <c:v>84.514950310526544</c:v>
              </c:pt>
              <c:pt idx="1741">
                <c:v>84.514950310526544</c:v>
              </c:pt>
              <c:pt idx="1742">
                <c:v>84.514950310526544</c:v>
              </c:pt>
              <c:pt idx="1743">
                <c:v>84.514950310526544</c:v>
              </c:pt>
              <c:pt idx="1744">
                <c:v>84.514950310526544</c:v>
              </c:pt>
              <c:pt idx="1745">
                <c:v>84.514950310526544</c:v>
              </c:pt>
              <c:pt idx="1746">
                <c:v>84.514950310526544</c:v>
              </c:pt>
              <c:pt idx="1747">
                <c:v>84.514950310526544</c:v>
              </c:pt>
              <c:pt idx="1748">
                <c:v>84.514950310526544</c:v>
              </c:pt>
              <c:pt idx="1749">
                <c:v>84.514950310526544</c:v>
              </c:pt>
              <c:pt idx="1750">
                <c:v>84.514950310526544</c:v>
              </c:pt>
              <c:pt idx="1751">
                <c:v>84.514950310526544</c:v>
              </c:pt>
              <c:pt idx="1752">
                <c:v>84.514950310526544</c:v>
              </c:pt>
              <c:pt idx="1753">
                <c:v>84.514950310526544</c:v>
              </c:pt>
              <c:pt idx="1754">
                <c:v>84.514950310526544</c:v>
              </c:pt>
              <c:pt idx="1755">
                <c:v>84.514950310526544</c:v>
              </c:pt>
              <c:pt idx="1756">
                <c:v>84.514950310526544</c:v>
              </c:pt>
              <c:pt idx="1757">
                <c:v>84.514950310526544</c:v>
              </c:pt>
              <c:pt idx="1758">
                <c:v>84.514950310526544</c:v>
              </c:pt>
              <c:pt idx="1759">
                <c:v>84.514950310526544</c:v>
              </c:pt>
              <c:pt idx="1760">
                <c:v>84.514950310526544</c:v>
              </c:pt>
              <c:pt idx="1761">
                <c:v>84.514950310526544</c:v>
              </c:pt>
              <c:pt idx="1762">
                <c:v>84.514950310526544</c:v>
              </c:pt>
              <c:pt idx="1763">
                <c:v>84.514950310526544</c:v>
              </c:pt>
              <c:pt idx="1764">
                <c:v>84.514950310526544</c:v>
              </c:pt>
              <c:pt idx="1765">
                <c:v>84.514950310526544</c:v>
              </c:pt>
              <c:pt idx="1766">
                <c:v>84.514950310526544</c:v>
              </c:pt>
              <c:pt idx="1767">
                <c:v>84.514950310526544</c:v>
              </c:pt>
              <c:pt idx="1768">
                <c:v>84.514950310526544</c:v>
              </c:pt>
              <c:pt idx="1769">
                <c:v>84.514950310526544</c:v>
              </c:pt>
              <c:pt idx="1770">
                <c:v>84.514950310526544</c:v>
              </c:pt>
              <c:pt idx="1771">
                <c:v>84.514950310526544</c:v>
              </c:pt>
              <c:pt idx="1772">
                <c:v>84.514950310526544</c:v>
              </c:pt>
              <c:pt idx="1773">
                <c:v>84.514950310526544</c:v>
              </c:pt>
              <c:pt idx="1774">
                <c:v>84.514950310526544</c:v>
              </c:pt>
              <c:pt idx="1775">
                <c:v>84.514950310526544</c:v>
              </c:pt>
              <c:pt idx="1776">
                <c:v>84.514950310526544</c:v>
              </c:pt>
              <c:pt idx="1777">
                <c:v>84.514950310526544</c:v>
              </c:pt>
              <c:pt idx="1778">
                <c:v>84.514950310526544</c:v>
              </c:pt>
              <c:pt idx="1779">
                <c:v>84.514950310526544</c:v>
              </c:pt>
              <c:pt idx="1780">
                <c:v>84.514950310526544</c:v>
              </c:pt>
              <c:pt idx="1781">
                <c:v>84.514950310526544</c:v>
              </c:pt>
              <c:pt idx="1782">
                <c:v>84.514950310526544</c:v>
              </c:pt>
              <c:pt idx="1783">
                <c:v>84.514950310526544</c:v>
              </c:pt>
              <c:pt idx="1784">
                <c:v>84.514950310526544</c:v>
              </c:pt>
              <c:pt idx="1785">
                <c:v>84.514950310526544</c:v>
              </c:pt>
              <c:pt idx="1786">
                <c:v>84.514950310526544</c:v>
              </c:pt>
              <c:pt idx="1787">
                <c:v>84.514950310526544</c:v>
              </c:pt>
              <c:pt idx="1788">
                <c:v>84.514950310526544</c:v>
              </c:pt>
              <c:pt idx="1789">
                <c:v>84.514950310526544</c:v>
              </c:pt>
              <c:pt idx="1790">
                <c:v>84.514950310526544</c:v>
              </c:pt>
              <c:pt idx="1791">
                <c:v>84.514950310526544</c:v>
              </c:pt>
              <c:pt idx="1792">
                <c:v>84.514950310526544</c:v>
              </c:pt>
              <c:pt idx="1793">
                <c:v>84.514950310526544</c:v>
              </c:pt>
              <c:pt idx="1794">
                <c:v>84.514950310526544</c:v>
              </c:pt>
              <c:pt idx="1795">
                <c:v>84.514950310526544</c:v>
              </c:pt>
              <c:pt idx="1796">
                <c:v>84.514950310526544</c:v>
              </c:pt>
              <c:pt idx="1797">
                <c:v>84.514950310526544</c:v>
              </c:pt>
              <c:pt idx="1798">
                <c:v>84.514950310526544</c:v>
              </c:pt>
              <c:pt idx="1799">
                <c:v>84.514950310526544</c:v>
              </c:pt>
              <c:pt idx="1800">
                <c:v>84.514950310526544</c:v>
              </c:pt>
              <c:pt idx="1801">
                <c:v>84.514950310526544</c:v>
              </c:pt>
              <c:pt idx="1802">
                <c:v>84.514950310526544</c:v>
              </c:pt>
              <c:pt idx="1803">
                <c:v>84.514950310526544</c:v>
              </c:pt>
              <c:pt idx="1804">
                <c:v>84.514950310526544</c:v>
              </c:pt>
              <c:pt idx="1805">
                <c:v>84.514950310526544</c:v>
              </c:pt>
              <c:pt idx="1806">
                <c:v>84.514950310526544</c:v>
              </c:pt>
              <c:pt idx="1807">
                <c:v>84.514950310526544</c:v>
              </c:pt>
              <c:pt idx="1808">
                <c:v>84.514950310526544</c:v>
              </c:pt>
              <c:pt idx="1809">
                <c:v>84.514950310526544</c:v>
              </c:pt>
              <c:pt idx="1810">
                <c:v>84.514950310526544</c:v>
              </c:pt>
              <c:pt idx="1811">
                <c:v>84.514950310526544</c:v>
              </c:pt>
              <c:pt idx="1812">
                <c:v>84.514950310526544</c:v>
              </c:pt>
              <c:pt idx="1813">
                <c:v>84.514950310526544</c:v>
              </c:pt>
              <c:pt idx="1814">
                <c:v>84.514950310526544</c:v>
              </c:pt>
              <c:pt idx="1815">
                <c:v>84.514950310526544</c:v>
              </c:pt>
              <c:pt idx="1816">
                <c:v>84.514950310526544</c:v>
              </c:pt>
              <c:pt idx="1817">
                <c:v>84.514950310526544</c:v>
              </c:pt>
              <c:pt idx="1818">
                <c:v>84.514950310526544</c:v>
              </c:pt>
              <c:pt idx="1819">
                <c:v>84.514950310526544</c:v>
              </c:pt>
              <c:pt idx="1820">
                <c:v>84.514950310526544</c:v>
              </c:pt>
              <c:pt idx="1821">
                <c:v>84.514950310526544</c:v>
              </c:pt>
              <c:pt idx="1822">
                <c:v>84.514950310526544</c:v>
              </c:pt>
              <c:pt idx="1823">
                <c:v>84.514950310526544</c:v>
              </c:pt>
              <c:pt idx="1824">
                <c:v>84.514950310526544</c:v>
              </c:pt>
              <c:pt idx="1825">
                <c:v>84.514950310526544</c:v>
              </c:pt>
              <c:pt idx="1826">
                <c:v>84.514950310526544</c:v>
              </c:pt>
              <c:pt idx="1827">
                <c:v>84.514950310526544</c:v>
              </c:pt>
              <c:pt idx="1828">
                <c:v>84.514950310526544</c:v>
              </c:pt>
              <c:pt idx="1829">
                <c:v>84.514950310526544</c:v>
              </c:pt>
              <c:pt idx="1830">
                <c:v>84.514950310526544</c:v>
              </c:pt>
              <c:pt idx="1831">
                <c:v>84.514950310526544</c:v>
              </c:pt>
              <c:pt idx="1832">
                <c:v>84.514950310526544</c:v>
              </c:pt>
              <c:pt idx="1833">
                <c:v>84.514950310526544</c:v>
              </c:pt>
              <c:pt idx="1834">
                <c:v>84.514950310526544</c:v>
              </c:pt>
              <c:pt idx="1835">
                <c:v>84.514950310526544</c:v>
              </c:pt>
              <c:pt idx="1836">
                <c:v>84.514950310526544</c:v>
              </c:pt>
              <c:pt idx="1837">
                <c:v>84.514950310526544</c:v>
              </c:pt>
              <c:pt idx="1838">
                <c:v>84.514950310526544</c:v>
              </c:pt>
              <c:pt idx="1839">
                <c:v>84.514950310526544</c:v>
              </c:pt>
              <c:pt idx="1840">
                <c:v>84.514950310526544</c:v>
              </c:pt>
              <c:pt idx="1841">
                <c:v>84.514950310526544</c:v>
              </c:pt>
              <c:pt idx="1842">
                <c:v>84.514950310526544</c:v>
              </c:pt>
              <c:pt idx="1843">
                <c:v>84.514950310526544</c:v>
              </c:pt>
              <c:pt idx="1844">
                <c:v>84.514950310526544</c:v>
              </c:pt>
              <c:pt idx="1845">
                <c:v>84.514950310526544</c:v>
              </c:pt>
              <c:pt idx="1846">
                <c:v>84.514950310526544</c:v>
              </c:pt>
              <c:pt idx="1847">
                <c:v>84.514950310526544</c:v>
              </c:pt>
              <c:pt idx="1848">
                <c:v>84.514950310526544</c:v>
              </c:pt>
              <c:pt idx="1849">
                <c:v>84.514950310526544</c:v>
              </c:pt>
              <c:pt idx="1850">
                <c:v>84.514950310526544</c:v>
              </c:pt>
              <c:pt idx="1851">
                <c:v>84.514950310526544</c:v>
              </c:pt>
              <c:pt idx="1852">
                <c:v>84.514950310526544</c:v>
              </c:pt>
              <c:pt idx="1853">
                <c:v>84.514950310526544</c:v>
              </c:pt>
              <c:pt idx="1854">
                <c:v>84.514950310526544</c:v>
              </c:pt>
              <c:pt idx="1855">
                <c:v>84.514950310526544</c:v>
              </c:pt>
              <c:pt idx="1856">
                <c:v>84.514950310526544</c:v>
              </c:pt>
              <c:pt idx="1857">
                <c:v>84.514950310526544</c:v>
              </c:pt>
              <c:pt idx="1858">
                <c:v>84.514950310526544</c:v>
              </c:pt>
              <c:pt idx="1859">
                <c:v>84.514950310526544</c:v>
              </c:pt>
              <c:pt idx="1860">
                <c:v>84.514950310526544</c:v>
              </c:pt>
              <c:pt idx="1861">
                <c:v>84.514950310526544</c:v>
              </c:pt>
              <c:pt idx="1862">
                <c:v>84.514950310526544</c:v>
              </c:pt>
              <c:pt idx="1863">
                <c:v>84.514950310526544</c:v>
              </c:pt>
              <c:pt idx="1864">
                <c:v>84.514950310526544</c:v>
              </c:pt>
              <c:pt idx="1865">
                <c:v>84.514950310526544</c:v>
              </c:pt>
              <c:pt idx="1866">
                <c:v>84.514950310526544</c:v>
              </c:pt>
              <c:pt idx="1867">
                <c:v>84.514950310526544</c:v>
              </c:pt>
              <c:pt idx="1868">
                <c:v>84.514950310526544</c:v>
              </c:pt>
              <c:pt idx="1869">
                <c:v>84.514950310526544</c:v>
              </c:pt>
              <c:pt idx="1870">
                <c:v>84.514950310526544</c:v>
              </c:pt>
              <c:pt idx="1871">
                <c:v>84.514950310526544</c:v>
              </c:pt>
              <c:pt idx="1872">
                <c:v>84.514950310526544</c:v>
              </c:pt>
              <c:pt idx="1873">
                <c:v>84.514950310526544</c:v>
              </c:pt>
              <c:pt idx="1874">
                <c:v>84.514950310526544</c:v>
              </c:pt>
              <c:pt idx="1875">
                <c:v>84.514950310526544</c:v>
              </c:pt>
              <c:pt idx="1876">
                <c:v>84.514950310526544</c:v>
              </c:pt>
              <c:pt idx="1877">
                <c:v>84.514950310526544</c:v>
              </c:pt>
              <c:pt idx="1878">
                <c:v>84.514950310526544</c:v>
              </c:pt>
              <c:pt idx="1879">
                <c:v>84.514950310526544</c:v>
              </c:pt>
              <c:pt idx="1880">
                <c:v>84.514950310526544</c:v>
              </c:pt>
              <c:pt idx="1881">
                <c:v>84.514950310526544</c:v>
              </c:pt>
              <c:pt idx="1882">
                <c:v>84.514950310526544</c:v>
              </c:pt>
              <c:pt idx="1883">
                <c:v>84.514950310526544</c:v>
              </c:pt>
              <c:pt idx="1884">
                <c:v>84.514950310526544</c:v>
              </c:pt>
              <c:pt idx="1885">
                <c:v>84.514950310526544</c:v>
              </c:pt>
              <c:pt idx="1886">
                <c:v>84.514950310526544</c:v>
              </c:pt>
              <c:pt idx="1887">
                <c:v>84.514950310526544</c:v>
              </c:pt>
              <c:pt idx="1888">
                <c:v>84.514950310526544</c:v>
              </c:pt>
              <c:pt idx="1889">
                <c:v>84.514950310526544</c:v>
              </c:pt>
              <c:pt idx="1890">
                <c:v>84.514950310526544</c:v>
              </c:pt>
              <c:pt idx="1891">
                <c:v>84.514950310526544</c:v>
              </c:pt>
              <c:pt idx="1892">
                <c:v>84.514950310526544</c:v>
              </c:pt>
              <c:pt idx="1893">
                <c:v>84.514950310526544</c:v>
              </c:pt>
              <c:pt idx="1894">
                <c:v>84.514950310526544</c:v>
              </c:pt>
              <c:pt idx="1895">
                <c:v>84.514950310526544</c:v>
              </c:pt>
              <c:pt idx="1896">
                <c:v>84.514950310526544</c:v>
              </c:pt>
              <c:pt idx="1897">
                <c:v>84.514950310526544</c:v>
              </c:pt>
              <c:pt idx="1898">
                <c:v>84.514950310526544</c:v>
              </c:pt>
              <c:pt idx="1899">
                <c:v>84.514950310526544</c:v>
              </c:pt>
              <c:pt idx="1900">
                <c:v>84.514950310526544</c:v>
              </c:pt>
              <c:pt idx="1901">
                <c:v>84.514950310526544</c:v>
              </c:pt>
              <c:pt idx="1902">
                <c:v>84.514950310526544</c:v>
              </c:pt>
              <c:pt idx="1903">
                <c:v>84.514950310526544</c:v>
              </c:pt>
              <c:pt idx="1904">
                <c:v>84.514950310526544</c:v>
              </c:pt>
              <c:pt idx="1905">
                <c:v>84.514950310526544</c:v>
              </c:pt>
              <c:pt idx="1906">
                <c:v>84.514950310526544</c:v>
              </c:pt>
              <c:pt idx="1907">
                <c:v>84.514950310526544</c:v>
              </c:pt>
              <c:pt idx="1908">
                <c:v>84.514950310526544</c:v>
              </c:pt>
              <c:pt idx="1909">
                <c:v>84.514950310526544</c:v>
              </c:pt>
              <c:pt idx="1910">
                <c:v>84.514950310526544</c:v>
              </c:pt>
              <c:pt idx="1911">
                <c:v>84.514950310526544</c:v>
              </c:pt>
              <c:pt idx="1912">
                <c:v>84.514950310526544</c:v>
              </c:pt>
              <c:pt idx="1913">
                <c:v>84.514950310526544</c:v>
              </c:pt>
              <c:pt idx="1914">
                <c:v>84.514950310526544</c:v>
              </c:pt>
              <c:pt idx="1915">
                <c:v>84.514950310526544</c:v>
              </c:pt>
              <c:pt idx="1916">
                <c:v>84.514950310526544</c:v>
              </c:pt>
              <c:pt idx="1917">
                <c:v>84.514950310526544</c:v>
              </c:pt>
              <c:pt idx="1918">
                <c:v>84.514950310526544</c:v>
              </c:pt>
              <c:pt idx="1919">
                <c:v>84.514950310526544</c:v>
              </c:pt>
              <c:pt idx="1920">
                <c:v>84.514950310526544</c:v>
              </c:pt>
              <c:pt idx="1921">
                <c:v>84.514950310526544</c:v>
              </c:pt>
              <c:pt idx="1922">
                <c:v>84.514950310526544</c:v>
              </c:pt>
              <c:pt idx="1923">
                <c:v>84.514950310526544</c:v>
              </c:pt>
              <c:pt idx="1924">
                <c:v>84.514950310526544</c:v>
              </c:pt>
              <c:pt idx="1925">
                <c:v>84.514950310526544</c:v>
              </c:pt>
              <c:pt idx="1926">
                <c:v>84.514950310526544</c:v>
              </c:pt>
              <c:pt idx="1927">
                <c:v>84.514950310526544</c:v>
              </c:pt>
              <c:pt idx="1928">
                <c:v>84.514950310526544</c:v>
              </c:pt>
              <c:pt idx="1929">
                <c:v>84.514950310526544</c:v>
              </c:pt>
              <c:pt idx="1930">
                <c:v>84.514950310526544</c:v>
              </c:pt>
              <c:pt idx="1931">
                <c:v>84.514950310526544</c:v>
              </c:pt>
              <c:pt idx="1932">
                <c:v>84.514950310526544</c:v>
              </c:pt>
              <c:pt idx="1933">
                <c:v>84.514950310526544</c:v>
              </c:pt>
              <c:pt idx="1934">
                <c:v>84.514950310526544</c:v>
              </c:pt>
              <c:pt idx="1935">
                <c:v>84.514950310526544</c:v>
              </c:pt>
              <c:pt idx="1936">
                <c:v>84.514950310526544</c:v>
              </c:pt>
              <c:pt idx="1937">
                <c:v>84.514950310526544</c:v>
              </c:pt>
              <c:pt idx="1938">
                <c:v>84.514950310526544</c:v>
              </c:pt>
              <c:pt idx="1939">
                <c:v>84.514950310526544</c:v>
              </c:pt>
              <c:pt idx="1940">
                <c:v>84.514950310526544</c:v>
              </c:pt>
              <c:pt idx="1941">
                <c:v>84.514950310526544</c:v>
              </c:pt>
              <c:pt idx="1942">
                <c:v>84.514950310526544</c:v>
              </c:pt>
              <c:pt idx="1943">
                <c:v>84.514950310526544</c:v>
              </c:pt>
              <c:pt idx="1944">
                <c:v>84.514950310526544</c:v>
              </c:pt>
              <c:pt idx="1945">
                <c:v>84.514950310526544</c:v>
              </c:pt>
              <c:pt idx="1946">
                <c:v>84.514950310526544</c:v>
              </c:pt>
              <c:pt idx="1947">
                <c:v>84.514950310526544</c:v>
              </c:pt>
              <c:pt idx="1948">
                <c:v>84.514950310526544</c:v>
              </c:pt>
              <c:pt idx="1949">
                <c:v>84.514950310526544</c:v>
              </c:pt>
              <c:pt idx="1950">
                <c:v>84.514950310526544</c:v>
              </c:pt>
              <c:pt idx="1951">
                <c:v>84.514950310526544</c:v>
              </c:pt>
              <c:pt idx="1952">
                <c:v>84.514950310526544</c:v>
              </c:pt>
              <c:pt idx="1953">
                <c:v>84.514950310526544</c:v>
              </c:pt>
              <c:pt idx="1954">
                <c:v>84.514950310526544</c:v>
              </c:pt>
              <c:pt idx="1955">
                <c:v>84.514950310526544</c:v>
              </c:pt>
              <c:pt idx="1956">
                <c:v>84.514950310526544</c:v>
              </c:pt>
              <c:pt idx="1957">
                <c:v>84.514950310526544</c:v>
              </c:pt>
              <c:pt idx="1958">
                <c:v>84.514950310526544</c:v>
              </c:pt>
              <c:pt idx="1959">
                <c:v>84.514950310526544</c:v>
              </c:pt>
              <c:pt idx="1960">
                <c:v>84.514950310526544</c:v>
              </c:pt>
              <c:pt idx="1961">
                <c:v>84.514950310526544</c:v>
              </c:pt>
              <c:pt idx="1962">
                <c:v>84.514950310526544</c:v>
              </c:pt>
              <c:pt idx="1963">
                <c:v>84.514950310526544</c:v>
              </c:pt>
              <c:pt idx="1964">
                <c:v>84.514950310526544</c:v>
              </c:pt>
              <c:pt idx="1965">
                <c:v>84.514950310526544</c:v>
              </c:pt>
              <c:pt idx="1966">
                <c:v>84.514950310526544</c:v>
              </c:pt>
              <c:pt idx="1967">
                <c:v>84.514950310526544</c:v>
              </c:pt>
              <c:pt idx="1968">
                <c:v>84.514950310526544</c:v>
              </c:pt>
              <c:pt idx="1969">
                <c:v>84.514950310526544</c:v>
              </c:pt>
              <c:pt idx="1970">
                <c:v>84.514950310526544</c:v>
              </c:pt>
              <c:pt idx="1971">
                <c:v>84.514950310526544</c:v>
              </c:pt>
              <c:pt idx="1972">
                <c:v>84.514950310526544</c:v>
              </c:pt>
              <c:pt idx="1973">
                <c:v>84.514950310526544</c:v>
              </c:pt>
              <c:pt idx="1974">
                <c:v>84.514950310526544</c:v>
              </c:pt>
              <c:pt idx="1975">
                <c:v>84.514950310526544</c:v>
              </c:pt>
              <c:pt idx="1976">
                <c:v>84.514950310526544</c:v>
              </c:pt>
              <c:pt idx="1977">
                <c:v>84.514950310526544</c:v>
              </c:pt>
              <c:pt idx="1978">
                <c:v>84.514950310526544</c:v>
              </c:pt>
              <c:pt idx="1979">
                <c:v>84.514950310526544</c:v>
              </c:pt>
              <c:pt idx="1980">
                <c:v>84.514950310526544</c:v>
              </c:pt>
              <c:pt idx="1981">
                <c:v>84.514950310526544</c:v>
              </c:pt>
              <c:pt idx="1982">
                <c:v>84.514950310526544</c:v>
              </c:pt>
              <c:pt idx="1983">
                <c:v>84.514950310526544</c:v>
              </c:pt>
              <c:pt idx="1984">
                <c:v>84.514950310526544</c:v>
              </c:pt>
              <c:pt idx="1985">
                <c:v>84.514950310526544</c:v>
              </c:pt>
              <c:pt idx="1986">
                <c:v>84.514950310526544</c:v>
              </c:pt>
              <c:pt idx="1987">
                <c:v>84.514950310526544</c:v>
              </c:pt>
              <c:pt idx="1988">
                <c:v>84.514950310526544</c:v>
              </c:pt>
              <c:pt idx="1989">
                <c:v>84.514950310526544</c:v>
              </c:pt>
              <c:pt idx="1990">
                <c:v>84.514950310526544</c:v>
              </c:pt>
              <c:pt idx="1991">
                <c:v>84.514950310526544</c:v>
              </c:pt>
              <c:pt idx="1992">
                <c:v>84.514950310526544</c:v>
              </c:pt>
              <c:pt idx="1993">
                <c:v>84.514950310526544</c:v>
              </c:pt>
              <c:pt idx="1994">
                <c:v>84.514950310526544</c:v>
              </c:pt>
              <c:pt idx="1995">
                <c:v>84.514950310526544</c:v>
              </c:pt>
              <c:pt idx="1996">
                <c:v>84.514950310526544</c:v>
              </c:pt>
              <c:pt idx="1997">
                <c:v>84.514950310526544</c:v>
              </c:pt>
              <c:pt idx="1998">
                <c:v>84.514950310526544</c:v>
              </c:pt>
              <c:pt idx="1999">
                <c:v>84.514950310526544</c:v>
              </c:pt>
              <c:pt idx="2000">
                <c:v>84.514950310526544</c:v>
              </c:pt>
              <c:pt idx="2001">
                <c:v>84.514950310526544</c:v>
              </c:pt>
              <c:pt idx="2002">
                <c:v>84.514950310526544</c:v>
              </c:pt>
              <c:pt idx="2003">
                <c:v>84.514950310526544</c:v>
              </c:pt>
              <c:pt idx="2004">
                <c:v>84.514950310526544</c:v>
              </c:pt>
              <c:pt idx="2005">
                <c:v>84.514950310526544</c:v>
              </c:pt>
              <c:pt idx="2006">
                <c:v>84.514950310526544</c:v>
              </c:pt>
              <c:pt idx="2007">
                <c:v>84.514950310526544</c:v>
              </c:pt>
              <c:pt idx="2008">
                <c:v>84.514950310526544</c:v>
              </c:pt>
              <c:pt idx="2009">
                <c:v>84.514950310526544</c:v>
              </c:pt>
              <c:pt idx="2010">
                <c:v>84.514950310526544</c:v>
              </c:pt>
              <c:pt idx="2011">
                <c:v>84.514950310526544</c:v>
              </c:pt>
              <c:pt idx="2012">
                <c:v>84.514950310526544</c:v>
              </c:pt>
              <c:pt idx="2013">
                <c:v>84.514950310526544</c:v>
              </c:pt>
              <c:pt idx="2014">
                <c:v>84.514950310526544</c:v>
              </c:pt>
              <c:pt idx="2015">
                <c:v>84.514950310526544</c:v>
              </c:pt>
              <c:pt idx="2016">
                <c:v>84.514950310526544</c:v>
              </c:pt>
              <c:pt idx="2017">
                <c:v>84.514950310526544</c:v>
              </c:pt>
              <c:pt idx="2018">
                <c:v>84.514950310526544</c:v>
              </c:pt>
              <c:pt idx="2019">
                <c:v>84.514950310526544</c:v>
              </c:pt>
              <c:pt idx="2020">
                <c:v>84.514950310526544</c:v>
              </c:pt>
              <c:pt idx="2021">
                <c:v>84.514950310526544</c:v>
              </c:pt>
              <c:pt idx="2022">
                <c:v>84.514950310526544</c:v>
              </c:pt>
              <c:pt idx="2023">
                <c:v>84.514950310526544</c:v>
              </c:pt>
              <c:pt idx="2024">
                <c:v>84.514950310526544</c:v>
              </c:pt>
              <c:pt idx="2025">
                <c:v>84.514950310526544</c:v>
              </c:pt>
              <c:pt idx="2026">
                <c:v>84.514950310526544</c:v>
              </c:pt>
              <c:pt idx="2027">
                <c:v>84.514950310526544</c:v>
              </c:pt>
              <c:pt idx="2028">
                <c:v>84.514950310526544</c:v>
              </c:pt>
              <c:pt idx="2029">
                <c:v>84.514950310526544</c:v>
              </c:pt>
              <c:pt idx="2030">
                <c:v>84.514950310526544</c:v>
              </c:pt>
              <c:pt idx="2031">
                <c:v>84.514950310526544</c:v>
              </c:pt>
              <c:pt idx="2032">
                <c:v>84.514950310526544</c:v>
              </c:pt>
              <c:pt idx="2033">
                <c:v>84.514950310526544</c:v>
              </c:pt>
              <c:pt idx="2034">
                <c:v>84.514950310526544</c:v>
              </c:pt>
              <c:pt idx="2035">
                <c:v>84.514950310526544</c:v>
              </c:pt>
              <c:pt idx="2036">
                <c:v>84.514950310526544</c:v>
              </c:pt>
              <c:pt idx="2037">
                <c:v>84.514950310526544</c:v>
              </c:pt>
              <c:pt idx="2038">
                <c:v>84.514950310526544</c:v>
              </c:pt>
              <c:pt idx="2039">
                <c:v>84.514950310526544</c:v>
              </c:pt>
              <c:pt idx="2040">
                <c:v>84.514950310526544</c:v>
              </c:pt>
              <c:pt idx="2041">
                <c:v>84.514950310526544</c:v>
              </c:pt>
              <c:pt idx="2042">
                <c:v>84.514950310526544</c:v>
              </c:pt>
              <c:pt idx="2043">
                <c:v>84.514950310526544</c:v>
              </c:pt>
              <c:pt idx="2044">
                <c:v>84.514950310526544</c:v>
              </c:pt>
              <c:pt idx="2045">
                <c:v>84.514950310526544</c:v>
              </c:pt>
              <c:pt idx="2046">
                <c:v>84.514950310526544</c:v>
              </c:pt>
              <c:pt idx="2047">
                <c:v>84.514950310526544</c:v>
              </c:pt>
              <c:pt idx="2048">
                <c:v>84.514950310526544</c:v>
              </c:pt>
              <c:pt idx="2049">
                <c:v>84.514950310526544</c:v>
              </c:pt>
              <c:pt idx="2050">
                <c:v>84.514950310526544</c:v>
              </c:pt>
              <c:pt idx="2051">
                <c:v>84.514950310526544</c:v>
              </c:pt>
              <c:pt idx="2052">
                <c:v>84.514950310526544</c:v>
              </c:pt>
              <c:pt idx="2053">
                <c:v>84.514950310526544</c:v>
              </c:pt>
              <c:pt idx="2054">
                <c:v>84.514950310526544</c:v>
              </c:pt>
              <c:pt idx="2055">
                <c:v>84.514950310526544</c:v>
              </c:pt>
              <c:pt idx="2056">
                <c:v>84.514950310526544</c:v>
              </c:pt>
              <c:pt idx="2057">
                <c:v>84.514950310526544</c:v>
              </c:pt>
              <c:pt idx="2058">
                <c:v>84.514950310526544</c:v>
              </c:pt>
              <c:pt idx="2059">
                <c:v>84.514950310526544</c:v>
              </c:pt>
              <c:pt idx="2060">
                <c:v>84.514950310526544</c:v>
              </c:pt>
              <c:pt idx="2061">
                <c:v>84.514950310526544</c:v>
              </c:pt>
              <c:pt idx="2062">
                <c:v>84.514950310526544</c:v>
              </c:pt>
              <c:pt idx="2063">
                <c:v>84.514950310526544</c:v>
              </c:pt>
              <c:pt idx="2064">
                <c:v>84.514950310526544</c:v>
              </c:pt>
              <c:pt idx="2065">
                <c:v>84.514950310526544</c:v>
              </c:pt>
              <c:pt idx="2066">
                <c:v>84.514950310526544</c:v>
              </c:pt>
              <c:pt idx="2067">
                <c:v>84.514950310526544</c:v>
              </c:pt>
              <c:pt idx="2068">
                <c:v>84.514950310526544</c:v>
              </c:pt>
              <c:pt idx="2069">
                <c:v>84.514950310526544</c:v>
              </c:pt>
              <c:pt idx="2070">
                <c:v>84.514950310526544</c:v>
              </c:pt>
              <c:pt idx="2071">
                <c:v>84.514950310526544</c:v>
              </c:pt>
              <c:pt idx="2072">
                <c:v>84.514950310526544</c:v>
              </c:pt>
              <c:pt idx="2073">
                <c:v>84.514950310526544</c:v>
              </c:pt>
              <c:pt idx="2074">
                <c:v>84.514950310526544</c:v>
              </c:pt>
              <c:pt idx="2075">
                <c:v>84.514950310526544</c:v>
              </c:pt>
              <c:pt idx="2076">
                <c:v>84.514950310526544</c:v>
              </c:pt>
              <c:pt idx="2077">
                <c:v>84.514950310526544</c:v>
              </c:pt>
              <c:pt idx="2078">
                <c:v>84.514950310526544</c:v>
              </c:pt>
              <c:pt idx="2079">
                <c:v>84.514950310526544</c:v>
              </c:pt>
              <c:pt idx="2080">
                <c:v>84.514950310526544</c:v>
              </c:pt>
              <c:pt idx="2081">
                <c:v>84.514950310526544</c:v>
              </c:pt>
              <c:pt idx="2082">
                <c:v>84.514950310526544</c:v>
              </c:pt>
              <c:pt idx="2083">
                <c:v>84.514950310526544</c:v>
              </c:pt>
              <c:pt idx="2084">
                <c:v>84.514950310526544</c:v>
              </c:pt>
              <c:pt idx="2085">
                <c:v>84.514950310526544</c:v>
              </c:pt>
              <c:pt idx="2086">
                <c:v>84.514950310526544</c:v>
              </c:pt>
              <c:pt idx="2087">
                <c:v>84.514950310526544</c:v>
              </c:pt>
              <c:pt idx="2088">
                <c:v>84.514950310526544</c:v>
              </c:pt>
              <c:pt idx="2089">
                <c:v>84.514950310526544</c:v>
              </c:pt>
              <c:pt idx="2090">
                <c:v>84.514950310526544</c:v>
              </c:pt>
              <c:pt idx="2091">
                <c:v>84.514950310526544</c:v>
              </c:pt>
              <c:pt idx="2092">
                <c:v>84.514950310526544</c:v>
              </c:pt>
              <c:pt idx="2093">
                <c:v>84.514950310526544</c:v>
              </c:pt>
              <c:pt idx="2094">
                <c:v>84.514950310526544</c:v>
              </c:pt>
              <c:pt idx="2095">
                <c:v>84.514950310526544</c:v>
              </c:pt>
              <c:pt idx="2096">
                <c:v>84.514950310526544</c:v>
              </c:pt>
              <c:pt idx="2097">
                <c:v>84.514950310526544</c:v>
              </c:pt>
              <c:pt idx="2098">
                <c:v>84.514950310526544</c:v>
              </c:pt>
              <c:pt idx="2099">
                <c:v>84.514950310526544</c:v>
              </c:pt>
              <c:pt idx="2100">
                <c:v>84.514950310526544</c:v>
              </c:pt>
              <c:pt idx="2101">
                <c:v>84.514950310526544</c:v>
              </c:pt>
              <c:pt idx="2102">
                <c:v>84.514950310526544</c:v>
              </c:pt>
              <c:pt idx="2103">
                <c:v>84.514950310526544</c:v>
              </c:pt>
              <c:pt idx="2104">
                <c:v>84.514950310526544</c:v>
              </c:pt>
              <c:pt idx="2105">
                <c:v>84.514950310526544</c:v>
              </c:pt>
              <c:pt idx="2106">
                <c:v>84.514950310526544</c:v>
              </c:pt>
              <c:pt idx="2107">
                <c:v>84.514950310526544</c:v>
              </c:pt>
              <c:pt idx="2108">
                <c:v>84.514950310526544</c:v>
              </c:pt>
              <c:pt idx="2109">
                <c:v>84.514950310526544</c:v>
              </c:pt>
              <c:pt idx="2110">
                <c:v>84.514950310526544</c:v>
              </c:pt>
              <c:pt idx="2111">
                <c:v>84.514950310526544</c:v>
              </c:pt>
              <c:pt idx="2112">
                <c:v>84.514950310526544</c:v>
              </c:pt>
              <c:pt idx="2113">
                <c:v>84.514950310526544</c:v>
              </c:pt>
              <c:pt idx="2114">
                <c:v>84.514950310526544</c:v>
              </c:pt>
              <c:pt idx="2115">
                <c:v>84.514950310526544</c:v>
              </c:pt>
              <c:pt idx="2116">
                <c:v>84.514950310526544</c:v>
              </c:pt>
              <c:pt idx="2117">
                <c:v>84.514950310526544</c:v>
              </c:pt>
              <c:pt idx="2118">
                <c:v>84.514950310526544</c:v>
              </c:pt>
              <c:pt idx="2119">
                <c:v>84.514950310526544</c:v>
              </c:pt>
              <c:pt idx="2120">
                <c:v>84.514950310526544</c:v>
              </c:pt>
              <c:pt idx="2121">
                <c:v>84.514950310526544</c:v>
              </c:pt>
              <c:pt idx="2122">
                <c:v>84.514950310526544</c:v>
              </c:pt>
              <c:pt idx="2123">
                <c:v>84.514950310526544</c:v>
              </c:pt>
              <c:pt idx="2124">
                <c:v>84.514950310526544</c:v>
              </c:pt>
              <c:pt idx="2125">
                <c:v>84.514950310526544</c:v>
              </c:pt>
              <c:pt idx="2126">
                <c:v>84.514950310526544</c:v>
              </c:pt>
              <c:pt idx="2127">
                <c:v>84.514950310526544</c:v>
              </c:pt>
              <c:pt idx="2128">
                <c:v>84.514950310526544</c:v>
              </c:pt>
              <c:pt idx="2129">
                <c:v>84.514950310526544</c:v>
              </c:pt>
              <c:pt idx="2130">
                <c:v>84.514950310526544</c:v>
              </c:pt>
              <c:pt idx="2131">
                <c:v>84.514950310526544</c:v>
              </c:pt>
              <c:pt idx="2132">
                <c:v>84.514950310526544</c:v>
              </c:pt>
              <c:pt idx="2133">
                <c:v>84.514950310526544</c:v>
              </c:pt>
              <c:pt idx="2134">
                <c:v>84.514950310526544</c:v>
              </c:pt>
              <c:pt idx="2135">
                <c:v>84.514950310526544</c:v>
              </c:pt>
              <c:pt idx="2136">
                <c:v>84.514950310526544</c:v>
              </c:pt>
              <c:pt idx="2137">
                <c:v>84.514950310526544</c:v>
              </c:pt>
              <c:pt idx="2138">
                <c:v>84.514950310526544</c:v>
              </c:pt>
              <c:pt idx="2139">
                <c:v>84.514950310526544</c:v>
              </c:pt>
              <c:pt idx="2140">
                <c:v>84.514950310526544</c:v>
              </c:pt>
              <c:pt idx="2141">
                <c:v>84.514950310526544</c:v>
              </c:pt>
              <c:pt idx="2142">
                <c:v>84.514950310526544</c:v>
              </c:pt>
              <c:pt idx="2143">
                <c:v>84.514950310526544</c:v>
              </c:pt>
              <c:pt idx="2144">
                <c:v>84.514950310526544</c:v>
              </c:pt>
              <c:pt idx="2145">
                <c:v>84.514950310526544</c:v>
              </c:pt>
              <c:pt idx="2146">
                <c:v>84.514950310526544</c:v>
              </c:pt>
              <c:pt idx="2147">
                <c:v>84.514950310526544</c:v>
              </c:pt>
              <c:pt idx="2148">
                <c:v>84.514950310526544</c:v>
              </c:pt>
              <c:pt idx="2149">
                <c:v>84.514950310526544</c:v>
              </c:pt>
              <c:pt idx="2150">
                <c:v>84.514950310526544</c:v>
              </c:pt>
              <c:pt idx="2151">
                <c:v>84.514950310526544</c:v>
              </c:pt>
              <c:pt idx="2152">
                <c:v>84.514950310526544</c:v>
              </c:pt>
              <c:pt idx="2153">
                <c:v>84.514950310526544</c:v>
              </c:pt>
              <c:pt idx="2154">
                <c:v>84.514950310526544</c:v>
              </c:pt>
              <c:pt idx="2155">
                <c:v>84.514950310526544</c:v>
              </c:pt>
              <c:pt idx="2156">
                <c:v>84.514950310526544</c:v>
              </c:pt>
              <c:pt idx="2157">
                <c:v>84.514950310526544</c:v>
              </c:pt>
              <c:pt idx="2158">
                <c:v>84.514950310526544</c:v>
              </c:pt>
              <c:pt idx="2159">
                <c:v>84.514950310526544</c:v>
              </c:pt>
              <c:pt idx="2160">
                <c:v>84.514950310526544</c:v>
              </c:pt>
              <c:pt idx="2161">
                <c:v>84.514950310526544</c:v>
              </c:pt>
              <c:pt idx="2162">
                <c:v>84.514950310526544</c:v>
              </c:pt>
              <c:pt idx="2163">
                <c:v>84.514950310526544</c:v>
              </c:pt>
              <c:pt idx="2164">
                <c:v>84.514950310526544</c:v>
              </c:pt>
              <c:pt idx="2165">
                <c:v>84.514950310526544</c:v>
              </c:pt>
              <c:pt idx="2166">
                <c:v>84.514950310526544</c:v>
              </c:pt>
              <c:pt idx="2167">
                <c:v>84.514950310526544</c:v>
              </c:pt>
              <c:pt idx="2168">
                <c:v>84.514950310526544</c:v>
              </c:pt>
              <c:pt idx="2169">
                <c:v>84.514950310526544</c:v>
              </c:pt>
              <c:pt idx="2170">
                <c:v>84.514950310526544</c:v>
              </c:pt>
              <c:pt idx="2171">
                <c:v>84.514950310526544</c:v>
              </c:pt>
              <c:pt idx="2172">
                <c:v>84.514950310526544</c:v>
              </c:pt>
              <c:pt idx="2173">
                <c:v>84.514950310526544</c:v>
              </c:pt>
              <c:pt idx="2174">
                <c:v>84.514950310526544</c:v>
              </c:pt>
              <c:pt idx="2175">
                <c:v>84.514950310526544</c:v>
              </c:pt>
              <c:pt idx="2176">
                <c:v>84.514950310526544</c:v>
              </c:pt>
              <c:pt idx="2177">
                <c:v>84.514950310526544</c:v>
              </c:pt>
              <c:pt idx="2178">
                <c:v>84.514950310526544</c:v>
              </c:pt>
              <c:pt idx="2179">
                <c:v>84.514950310526544</c:v>
              </c:pt>
              <c:pt idx="2180">
                <c:v>84.514950310526544</c:v>
              </c:pt>
              <c:pt idx="2181">
                <c:v>84.514950310526544</c:v>
              </c:pt>
              <c:pt idx="2182">
                <c:v>84.514950310526544</c:v>
              </c:pt>
              <c:pt idx="2183">
                <c:v>84.514950310526544</c:v>
              </c:pt>
              <c:pt idx="2184">
                <c:v>84.514950310526544</c:v>
              </c:pt>
              <c:pt idx="2185">
                <c:v>84.514950310526544</c:v>
              </c:pt>
              <c:pt idx="2186">
                <c:v>84.514950310526544</c:v>
              </c:pt>
              <c:pt idx="2187">
                <c:v>84.514950310526544</c:v>
              </c:pt>
              <c:pt idx="2188">
                <c:v>84.514950310526544</c:v>
              </c:pt>
              <c:pt idx="2189">
                <c:v>84.514950310526544</c:v>
              </c:pt>
              <c:pt idx="2190">
                <c:v>84.514950310526544</c:v>
              </c:pt>
              <c:pt idx="2191">
                <c:v>84.514950310526544</c:v>
              </c:pt>
              <c:pt idx="2192">
                <c:v>84.514950310526544</c:v>
              </c:pt>
              <c:pt idx="2193">
                <c:v>84.514950310526544</c:v>
              </c:pt>
              <c:pt idx="2194">
                <c:v>84.514950310526544</c:v>
              </c:pt>
              <c:pt idx="2195">
                <c:v>84.514950310526544</c:v>
              </c:pt>
              <c:pt idx="2196">
                <c:v>84.514950310526544</c:v>
              </c:pt>
              <c:pt idx="2197">
                <c:v>84.514950310526544</c:v>
              </c:pt>
              <c:pt idx="2198">
                <c:v>84.514950310526544</c:v>
              </c:pt>
              <c:pt idx="2199">
                <c:v>84.514950310526544</c:v>
              </c:pt>
              <c:pt idx="2200">
                <c:v>84.514950310526544</c:v>
              </c:pt>
              <c:pt idx="2201">
                <c:v>84.514950310526544</c:v>
              </c:pt>
              <c:pt idx="2202">
                <c:v>84.514950310526544</c:v>
              </c:pt>
              <c:pt idx="2203">
                <c:v>84.514950310526544</c:v>
              </c:pt>
              <c:pt idx="2204">
                <c:v>84.514950310526544</c:v>
              </c:pt>
              <c:pt idx="2205">
                <c:v>84.514950310526544</c:v>
              </c:pt>
              <c:pt idx="2206">
                <c:v>84.514950310526544</c:v>
              </c:pt>
              <c:pt idx="2207">
                <c:v>84.514950310526544</c:v>
              </c:pt>
              <c:pt idx="2208">
                <c:v>84.514950310526544</c:v>
              </c:pt>
              <c:pt idx="2209">
                <c:v>84.514950310526544</c:v>
              </c:pt>
              <c:pt idx="2210">
                <c:v>84.514950310526544</c:v>
              </c:pt>
              <c:pt idx="2211">
                <c:v>84.514950310526544</c:v>
              </c:pt>
              <c:pt idx="2212">
                <c:v>84.514950310526544</c:v>
              </c:pt>
              <c:pt idx="2213">
                <c:v>84.514950310526544</c:v>
              </c:pt>
              <c:pt idx="2214">
                <c:v>84.514950310526544</c:v>
              </c:pt>
              <c:pt idx="2215">
                <c:v>84.514950310526544</c:v>
              </c:pt>
              <c:pt idx="2216">
                <c:v>84.514950310526544</c:v>
              </c:pt>
              <c:pt idx="2217">
                <c:v>84.514950310526544</c:v>
              </c:pt>
              <c:pt idx="2218">
                <c:v>84.514950310526544</c:v>
              </c:pt>
              <c:pt idx="2219">
                <c:v>84.514950310526544</c:v>
              </c:pt>
              <c:pt idx="2220">
                <c:v>84.514950310526544</c:v>
              </c:pt>
              <c:pt idx="2221">
                <c:v>84.514950310526544</c:v>
              </c:pt>
              <c:pt idx="2222">
                <c:v>84.514950310526544</c:v>
              </c:pt>
              <c:pt idx="2223">
                <c:v>84.514950310526544</c:v>
              </c:pt>
              <c:pt idx="2224">
                <c:v>84.514950310526544</c:v>
              </c:pt>
              <c:pt idx="2225">
                <c:v>84.514950310526544</c:v>
              </c:pt>
              <c:pt idx="2226">
                <c:v>84.514950310526544</c:v>
              </c:pt>
              <c:pt idx="2227">
                <c:v>84.514950310526544</c:v>
              </c:pt>
              <c:pt idx="2228">
                <c:v>84.514950310526544</c:v>
              </c:pt>
              <c:pt idx="2229">
                <c:v>84.514950310526544</c:v>
              </c:pt>
              <c:pt idx="2230">
                <c:v>84.514950310526544</c:v>
              </c:pt>
              <c:pt idx="2231">
                <c:v>84.514950310526544</c:v>
              </c:pt>
              <c:pt idx="2232">
                <c:v>84.514950310526544</c:v>
              </c:pt>
              <c:pt idx="2233">
                <c:v>84.514950310526544</c:v>
              </c:pt>
              <c:pt idx="2234">
                <c:v>84.514950310526544</c:v>
              </c:pt>
              <c:pt idx="2235">
                <c:v>84.514950310526544</c:v>
              </c:pt>
              <c:pt idx="2236">
                <c:v>84.514950310526544</c:v>
              </c:pt>
              <c:pt idx="2237">
                <c:v>84.514950310526544</c:v>
              </c:pt>
              <c:pt idx="2238">
                <c:v>84.514950310526544</c:v>
              </c:pt>
              <c:pt idx="2239">
                <c:v>84.514950310526544</c:v>
              </c:pt>
              <c:pt idx="2240">
                <c:v>84.514950310526544</c:v>
              </c:pt>
              <c:pt idx="2241">
                <c:v>84.514950310526544</c:v>
              </c:pt>
              <c:pt idx="2242">
                <c:v>84.514950310526544</c:v>
              </c:pt>
              <c:pt idx="2243">
                <c:v>84.514950310526544</c:v>
              </c:pt>
              <c:pt idx="2244">
                <c:v>84.514950310526544</c:v>
              </c:pt>
              <c:pt idx="2245">
                <c:v>84.514950310526544</c:v>
              </c:pt>
              <c:pt idx="2246">
                <c:v>84.514950310526544</c:v>
              </c:pt>
              <c:pt idx="2247">
                <c:v>84.514950310526544</c:v>
              </c:pt>
              <c:pt idx="2248">
                <c:v>84.514950310526544</c:v>
              </c:pt>
              <c:pt idx="2249">
                <c:v>84.514950310526544</c:v>
              </c:pt>
              <c:pt idx="2250">
                <c:v>84.514950310526544</c:v>
              </c:pt>
              <c:pt idx="2251">
                <c:v>84.514950310526544</c:v>
              </c:pt>
              <c:pt idx="2252">
                <c:v>84.514950310526544</c:v>
              </c:pt>
              <c:pt idx="2253">
                <c:v>84.514950310526544</c:v>
              </c:pt>
              <c:pt idx="2254">
                <c:v>84.514950310526544</c:v>
              </c:pt>
              <c:pt idx="2255">
                <c:v>84.514950310526544</c:v>
              </c:pt>
              <c:pt idx="2256">
                <c:v>84.514950310526544</c:v>
              </c:pt>
              <c:pt idx="2257">
                <c:v>84.514950310526544</c:v>
              </c:pt>
              <c:pt idx="2258">
                <c:v>84.514950310526544</c:v>
              </c:pt>
              <c:pt idx="2259">
                <c:v>84.514950310526544</c:v>
              </c:pt>
              <c:pt idx="2260">
                <c:v>84.514950310526544</c:v>
              </c:pt>
              <c:pt idx="2261">
                <c:v>84.514950310526544</c:v>
              </c:pt>
              <c:pt idx="2262">
                <c:v>84.514950310526544</c:v>
              </c:pt>
              <c:pt idx="2263">
                <c:v>84.514950310526544</c:v>
              </c:pt>
              <c:pt idx="2264">
                <c:v>84.514950310526544</c:v>
              </c:pt>
              <c:pt idx="2265">
                <c:v>84.514950310526544</c:v>
              </c:pt>
              <c:pt idx="2266">
                <c:v>84.514950310526544</c:v>
              </c:pt>
              <c:pt idx="2267">
                <c:v>84.514950310526544</c:v>
              </c:pt>
              <c:pt idx="2268">
                <c:v>84.514950310526544</c:v>
              </c:pt>
              <c:pt idx="2269">
                <c:v>84.514950310526544</c:v>
              </c:pt>
              <c:pt idx="2270">
                <c:v>84.514950310526544</c:v>
              </c:pt>
              <c:pt idx="2271">
                <c:v>84.514950310526544</c:v>
              </c:pt>
              <c:pt idx="2272">
                <c:v>84.514950310526544</c:v>
              </c:pt>
              <c:pt idx="2273">
                <c:v>84.514950310526544</c:v>
              </c:pt>
              <c:pt idx="2274">
                <c:v>84.514950310526544</c:v>
              </c:pt>
              <c:pt idx="2275">
                <c:v>84.514950310526544</c:v>
              </c:pt>
              <c:pt idx="2276">
                <c:v>84.514950310526544</c:v>
              </c:pt>
              <c:pt idx="2277">
                <c:v>84.514950310526544</c:v>
              </c:pt>
              <c:pt idx="2278">
                <c:v>84.514950310526544</c:v>
              </c:pt>
              <c:pt idx="2279">
                <c:v>84.514950310526544</c:v>
              </c:pt>
              <c:pt idx="2280">
                <c:v>84.514950310526544</c:v>
              </c:pt>
              <c:pt idx="2281">
                <c:v>84.514950310526544</c:v>
              </c:pt>
              <c:pt idx="2282">
                <c:v>84.514950310526544</c:v>
              </c:pt>
              <c:pt idx="2283">
                <c:v>84.514950310526544</c:v>
              </c:pt>
              <c:pt idx="2284">
                <c:v>84.514950310526544</c:v>
              </c:pt>
              <c:pt idx="2285">
                <c:v>84.514950310526544</c:v>
              </c:pt>
              <c:pt idx="2286">
                <c:v>84.514950310526544</c:v>
              </c:pt>
              <c:pt idx="2287">
                <c:v>84.514950310526544</c:v>
              </c:pt>
              <c:pt idx="2288">
                <c:v>84.514950310526544</c:v>
              </c:pt>
              <c:pt idx="2289">
                <c:v>84.514950310526544</c:v>
              </c:pt>
              <c:pt idx="2290">
                <c:v>84.514950310526544</c:v>
              </c:pt>
              <c:pt idx="2291">
                <c:v>84.514950310526544</c:v>
              </c:pt>
              <c:pt idx="2292">
                <c:v>84.514950310526544</c:v>
              </c:pt>
              <c:pt idx="2293">
                <c:v>84.514950310526544</c:v>
              </c:pt>
              <c:pt idx="2294">
                <c:v>84.514950310526544</c:v>
              </c:pt>
              <c:pt idx="2295">
                <c:v>84.514950310526544</c:v>
              </c:pt>
              <c:pt idx="2296">
                <c:v>84.514950310526544</c:v>
              </c:pt>
              <c:pt idx="2297">
                <c:v>84.514950310526544</c:v>
              </c:pt>
              <c:pt idx="2298">
                <c:v>84.514950310526544</c:v>
              </c:pt>
              <c:pt idx="2299">
                <c:v>84.514950310526544</c:v>
              </c:pt>
              <c:pt idx="2300">
                <c:v>84.514950310526544</c:v>
              </c:pt>
              <c:pt idx="2301">
                <c:v>84.514950310526544</c:v>
              </c:pt>
              <c:pt idx="2302">
                <c:v>84.514950310526544</c:v>
              </c:pt>
              <c:pt idx="2303">
                <c:v>84.514950310526544</c:v>
              </c:pt>
              <c:pt idx="2304">
                <c:v>84.514950310526544</c:v>
              </c:pt>
              <c:pt idx="2305">
                <c:v>84.514950310526544</c:v>
              </c:pt>
              <c:pt idx="2306">
                <c:v>84.514950310526544</c:v>
              </c:pt>
              <c:pt idx="2307">
                <c:v>84.514950310526544</c:v>
              </c:pt>
              <c:pt idx="2308">
                <c:v>84.514950310526544</c:v>
              </c:pt>
              <c:pt idx="2309">
                <c:v>84.514950310526544</c:v>
              </c:pt>
              <c:pt idx="2310">
                <c:v>84.514950310526544</c:v>
              </c:pt>
              <c:pt idx="2311">
                <c:v>84.514950310526544</c:v>
              </c:pt>
              <c:pt idx="2312">
                <c:v>84.514950310526544</c:v>
              </c:pt>
              <c:pt idx="2313">
                <c:v>84.514950310526544</c:v>
              </c:pt>
              <c:pt idx="2314">
                <c:v>84.514950310526544</c:v>
              </c:pt>
              <c:pt idx="2315">
                <c:v>84.514950310526544</c:v>
              </c:pt>
              <c:pt idx="2316">
                <c:v>84.514950310526544</c:v>
              </c:pt>
              <c:pt idx="2317">
                <c:v>84.514950310526544</c:v>
              </c:pt>
              <c:pt idx="2318">
                <c:v>84.514950310526544</c:v>
              </c:pt>
              <c:pt idx="2319">
                <c:v>84.514950310526544</c:v>
              </c:pt>
              <c:pt idx="2320">
                <c:v>84.514950310526544</c:v>
              </c:pt>
              <c:pt idx="2321">
                <c:v>84.514950310526544</c:v>
              </c:pt>
              <c:pt idx="2322">
                <c:v>84.514950310526544</c:v>
              </c:pt>
              <c:pt idx="2323">
                <c:v>84.514950310526544</c:v>
              </c:pt>
              <c:pt idx="2324">
                <c:v>84.514950310526544</c:v>
              </c:pt>
              <c:pt idx="2325">
                <c:v>84.514950310526544</c:v>
              </c:pt>
              <c:pt idx="2326">
                <c:v>84.514950310526544</c:v>
              </c:pt>
              <c:pt idx="2327">
                <c:v>84.514950310526544</c:v>
              </c:pt>
              <c:pt idx="2328">
                <c:v>84.514950310526544</c:v>
              </c:pt>
              <c:pt idx="2329">
                <c:v>84.514950310526544</c:v>
              </c:pt>
              <c:pt idx="2330">
                <c:v>84.514950310526544</c:v>
              </c:pt>
              <c:pt idx="2331">
                <c:v>84.514950310526544</c:v>
              </c:pt>
              <c:pt idx="2332">
                <c:v>84.514950310526544</c:v>
              </c:pt>
              <c:pt idx="2333">
                <c:v>84.514950310526544</c:v>
              </c:pt>
              <c:pt idx="2334">
                <c:v>84.514950310526544</c:v>
              </c:pt>
              <c:pt idx="2335">
                <c:v>84.514950310526544</c:v>
              </c:pt>
              <c:pt idx="2336">
                <c:v>84.514950310526544</c:v>
              </c:pt>
              <c:pt idx="2337">
                <c:v>84.514950310526544</c:v>
              </c:pt>
              <c:pt idx="2338">
                <c:v>84.514950310526544</c:v>
              </c:pt>
              <c:pt idx="2339">
                <c:v>84.514950310526544</c:v>
              </c:pt>
              <c:pt idx="2340">
                <c:v>84.514950310526544</c:v>
              </c:pt>
              <c:pt idx="2341">
                <c:v>84.514950310526544</c:v>
              </c:pt>
              <c:pt idx="2342">
                <c:v>84.514950310526544</c:v>
              </c:pt>
              <c:pt idx="2343">
                <c:v>84.514950310526544</c:v>
              </c:pt>
              <c:pt idx="2344">
                <c:v>84.514950310526544</c:v>
              </c:pt>
              <c:pt idx="2345">
                <c:v>84.514950310526544</c:v>
              </c:pt>
              <c:pt idx="2346">
                <c:v>84.514950310526544</c:v>
              </c:pt>
              <c:pt idx="2347">
                <c:v>84.514950310526544</c:v>
              </c:pt>
              <c:pt idx="2348">
                <c:v>84.514950310526544</c:v>
              </c:pt>
              <c:pt idx="2349">
                <c:v>84.514950310526544</c:v>
              </c:pt>
              <c:pt idx="2350">
                <c:v>84.514950310526544</c:v>
              </c:pt>
              <c:pt idx="2351">
                <c:v>84.514950310526544</c:v>
              </c:pt>
              <c:pt idx="2352">
                <c:v>84.514950310526544</c:v>
              </c:pt>
              <c:pt idx="2353">
                <c:v>84.514950310526544</c:v>
              </c:pt>
              <c:pt idx="2354">
                <c:v>84.514950310526544</c:v>
              </c:pt>
              <c:pt idx="2355">
                <c:v>84.514950310526544</c:v>
              </c:pt>
              <c:pt idx="2356">
                <c:v>84.514950310526544</c:v>
              </c:pt>
              <c:pt idx="2357">
                <c:v>84.514950310526544</c:v>
              </c:pt>
              <c:pt idx="2358">
                <c:v>84.514950310526544</c:v>
              </c:pt>
              <c:pt idx="2359">
                <c:v>84.514950310526544</c:v>
              </c:pt>
              <c:pt idx="2360">
                <c:v>84.514950310526544</c:v>
              </c:pt>
              <c:pt idx="2361">
                <c:v>84.514950310526544</c:v>
              </c:pt>
              <c:pt idx="2362">
                <c:v>84.514950310526544</c:v>
              </c:pt>
              <c:pt idx="2363">
                <c:v>84.514950310526544</c:v>
              </c:pt>
              <c:pt idx="2364">
                <c:v>84.514950310526544</c:v>
              </c:pt>
              <c:pt idx="2365">
                <c:v>84.514950310526544</c:v>
              </c:pt>
              <c:pt idx="2366">
                <c:v>84.514950310526544</c:v>
              </c:pt>
              <c:pt idx="2367">
                <c:v>84.514950310526544</c:v>
              </c:pt>
              <c:pt idx="2368">
                <c:v>84.514950310526544</c:v>
              </c:pt>
              <c:pt idx="2369">
                <c:v>84.514950310526544</c:v>
              </c:pt>
              <c:pt idx="2370">
                <c:v>84.514950310526544</c:v>
              </c:pt>
              <c:pt idx="2371">
                <c:v>84.514950310526544</c:v>
              </c:pt>
              <c:pt idx="2372">
                <c:v>84.514950310526544</c:v>
              </c:pt>
              <c:pt idx="2373">
                <c:v>84.514950310526544</c:v>
              </c:pt>
              <c:pt idx="2374">
                <c:v>84.514950310526544</c:v>
              </c:pt>
              <c:pt idx="2375">
                <c:v>84.514950310526544</c:v>
              </c:pt>
              <c:pt idx="2376">
                <c:v>84.514950310526544</c:v>
              </c:pt>
              <c:pt idx="2377">
                <c:v>84.514950310526544</c:v>
              </c:pt>
              <c:pt idx="2378">
                <c:v>84.514950310526544</c:v>
              </c:pt>
              <c:pt idx="2379">
                <c:v>84.514950310526544</c:v>
              </c:pt>
              <c:pt idx="2380">
                <c:v>84.514950310526544</c:v>
              </c:pt>
              <c:pt idx="2381">
                <c:v>84.514950310526544</c:v>
              </c:pt>
              <c:pt idx="2382">
                <c:v>84.514950310526544</c:v>
              </c:pt>
              <c:pt idx="2383">
                <c:v>84.514950310526544</c:v>
              </c:pt>
              <c:pt idx="2384">
                <c:v>84.514950310526544</c:v>
              </c:pt>
              <c:pt idx="2385">
                <c:v>84.514950310526544</c:v>
              </c:pt>
              <c:pt idx="2386">
                <c:v>84.514950310526544</c:v>
              </c:pt>
              <c:pt idx="2387">
                <c:v>84.514950310526544</c:v>
              </c:pt>
              <c:pt idx="2388">
                <c:v>84.514950310526544</c:v>
              </c:pt>
              <c:pt idx="2389">
                <c:v>84.514950310526544</c:v>
              </c:pt>
              <c:pt idx="2390">
                <c:v>84.514950310526544</c:v>
              </c:pt>
              <c:pt idx="2391">
                <c:v>84.514950310526544</c:v>
              </c:pt>
              <c:pt idx="2392">
                <c:v>84.514950310526544</c:v>
              </c:pt>
              <c:pt idx="2393">
                <c:v>84.514950310526544</c:v>
              </c:pt>
              <c:pt idx="2394">
                <c:v>84.514950310526544</c:v>
              </c:pt>
              <c:pt idx="2395">
                <c:v>84.514950310526544</c:v>
              </c:pt>
              <c:pt idx="2396">
                <c:v>84.514950310526544</c:v>
              </c:pt>
              <c:pt idx="2397">
                <c:v>84.514950310526544</c:v>
              </c:pt>
              <c:pt idx="2398">
                <c:v>84.514950310526544</c:v>
              </c:pt>
              <c:pt idx="2399">
                <c:v>84.514950310526544</c:v>
              </c:pt>
              <c:pt idx="2400">
                <c:v>84.514950310526544</c:v>
              </c:pt>
              <c:pt idx="2401">
                <c:v>84.514950310526544</c:v>
              </c:pt>
              <c:pt idx="2402">
                <c:v>84.514950310526544</c:v>
              </c:pt>
              <c:pt idx="2403">
                <c:v>84.514950310526544</c:v>
              </c:pt>
              <c:pt idx="2404">
                <c:v>84.514950310526544</c:v>
              </c:pt>
              <c:pt idx="2405">
                <c:v>84.514950310526544</c:v>
              </c:pt>
              <c:pt idx="2406">
                <c:v>84.514950310526544</c:v>
              </c:pt>
              <c:pt idx="2407">
                <c:v>84.514950310526544</c:v>
              </c:pt>
              <c:pt idx="2408">
                <c:v>84.514950310526544</c:v>
              </c:pt>
              <c:pt idx="2409">
                <c:v>84.514950310526544</c:v>
              </c:pt>
              <c:pt idx="2410">
                <c:v>84.514950310526544</c:v>
              </c:pt>
              <c:pt idx="2411">
                <c:v>84.514950310526544</c:v>
              </c:pt>
              <c:pt idx="2412">
                <c:v>84.514950310526544</c:v>
              </c:pt>
              <c:pt idx="2413">
                <c:v>84.514950310526544</c:v>
              </c:pt>
              <c:pt idx="2414">
                <c:v>84.514950310526544</c:v>
              </c:pt>
              <c:pt idx="2415">
                <c:v>84.514950310526544</c:v>
              </c:pt>
              <c:pt idx="2416">
                <c:v>84.514950310526544</c:v>
              </c:pt>
              <c:pt idx="2417">
                <c:v>84.514950310526544</c:v>
              </c:pt>
              <c:pt idx="2418">
                <c:v>84.514950310526544</c:v>
              </c:pt>
              <c:pt idx="2419">
                <c:v>84.514950310526544</c:v>
              </c:pt>
              <c:pt idx="2420">
                <c:v>84.514950310526544</c:v>
              </c:pt>
              <c:pt idx="2421">
                <c:v>84.514950310526544</c:v>
              </c:pt>
              <c:pt idx="2422">
                <c:v>84.514950310526544</c:v>
              </c:pt>
              <c:pt idx="2423">
                <c:v>84.514950310526544</c:v>
              </c:pt>
              <c:pt idx="2424">
                <c:v>84.514950310526544</c:v>
              </c:pt>
              <c:pt idx="2425">
                <c:v>84.514950310526544</c:v>
              </c:pt>
              <c:pt idx="2426">
                <c:v>84.514950310526544</c:v>
              </c:pt>
              <c:pt idx="2427">
                <c:v>84.514950310526544</c:v>
              </c:pt>
              <c:pt idx="2428">
                <c:v>84.514950310526544</c:v>
              </c:pt>
              <c:pt idx="2429">
                <c:v>84.514950310526544</c:v>
              </c:pt>
              <c:pt idx="2430">
                <c:v>84.514950310526544</c:v>
              </c:pt>
              <c:pt idx="2431">
                <c:v>84.514950310526544</c:v>
              </c:pt>
              <c:pt idx="2432">
                <c:v>84.514950310526544</c:v>
              </c:pt>
              <c:pt idx="2433">
                <c:v>84.514950310526544</c:v>
              </c:pt>
              <c:pt idx="2434">
                <c:v>84.514950310526544</c:v>
              </c:pt>
              <c:pt idx="2435">
                <c:v>84.514950310526544</c:v>
              </c:pt>
              <c:pt idx="2436">
                <c:v>84.514950310526544</c:v>
              </c:pt>
              <c:pt idx="2437">
                <c:v>84.514950310526544</c:v>
              </c:pt>
              <c:pt idx="2438">
                <c:v>84.514950310526544</c:v>
              </c:pt>
              <c:pt idx="2439">
                <c:v>84.514950310526544</c:v>
              </c:pt>
              <c:pt idx="2440">
                <c:v>84.514950310526544</c:v>
              </c:pt>
              <c:pt idx="2441">
                <c:v>84.514950310526544</c:v>
              </c:pt>
              <c:pt idx="2442">
                <c:v>84.514950310526544</c:v>
              </c:pt>
              <c:pt idx="2443">
                <c:v>84.514950310526544</c:v>
              </c:pt>
              <c:pt idx="2444">
                <c:v>84.514950310526544</c:v>
              </c:pt>
              <c:pt idx="2445">
                <c:v>84.514950310526544</c:v>
              </c:pt>
              <c:pt idx="2446">
                <c:v>84.514950310526544</c:v>
              </c:pt>
              <c:pt idx="2447">
                <c:v>84.514950310526544</c:v>
              </c:pt>
              <c:pt idx="2448">
                <c:v>84.514950310526544</c:v>
              </c:pt>
              <c:pt idx="2449">
                <c:v>84.514950310526544</c:v>
              </c:pt>
              <c:pt idx="2450">
                <c:v>84.514950310526544</c:v>
              </c:pt>
              <c:pt idx="2451">
                <c:v>84.514950310526544</c:v>
              </c:pt>
              <c:pt idx="2452">
                <c:v>84.514950310526544</c:v>
              </c:pt>
              <c:pt idx="2453">
                <c:v>84.514950310526544</c:v>
              </c:pt>
              <c:pt idx="2454">
                <c:v>84.514950310526544</c:v>
              </c:pt>
              <c:pt idx="2455">
                <c:v>84.514950310526544</c:v>
              </c:pt>
              <c:pt idx="2456">
                <c:v>84.514950310526544</c:v>
              </c:pt>
              <c:pt idx="2457">
                <c:v>84.514950310526544</c:v>
              </c:pt>
              <c:pt idx="2458">
                <c:v>84.514950310526544</c:v>
              </c:pt>
              <c:pt idx="2459">
                <c:v>84.514950310526544</c:v>
              </c:pt>
              <c:pt idx="2460">
                <c:v>84.514950310526544</c:v>
              </c:pt>
              <c:pt idx="2461">
                <c:v>84.514950310526544</c:v>
              </c:pt>
              <c:pt idx="2462">
                <c:v>84.514950310526544</c:v>
              </c:pt>
              <c:pt idx="2463">
                <c:v>84.514950310526544</c:v>
              </c:pt>
              <c:pt idx="2464">
                <c:v>84.514950310526544</c:v>
              </c:pt>
              <c:pt idx="2465">
                <c:v>84.514950310526544</c:v>
              </c:pt>
              <c:pt idx="2466">
                <c:v>84.514950310526544</c:v>
              </c:pt>
              <c:pt idx="2467">
                <c:v>84.514950310526544</c:v>
              </c:pt>
              <c:pt idx="2468">
                <c:v>84.514950310526544</c:v>
              </c:pt>
              <c:pt idx="2469">
                <c:v>84.514950310526544</c:v>
              </c:pt>
              <c:pt idx="2470">
                <c:v>84.514950310526544</c:v>
              </c:pt>
              <c:pt idx="2471">
                <c:v>84.514950310526544</c:v>
              </c:pt>
              <c:pt idx="2472">
                <c:v>84.514950310526544</c:v>
              </c:pt>
              <c:pt idx="2473">
                <c:v>84.514950310526544</c:v>
              </c:pt>
              <c:pt idx="2474">
                <c:v>84.514950310526544</c:v>
              </c:pt>
              <c:pt idx="2475">
                <c:v>84.514950310526544</c:v>
              </c:pt>
              <c:pt idx="2476">
                <c:v>84.514950310526544</c:v>
              </c:pt>
              <c:pt idx="2477">
                <c:v>84.514950310526544</c:v>
              </c:pt>
              <c:pt idx="2478">
                <c:v>84.514950310526544</c:v>
              </c:pt>
              <c:pt idx="2479">
                <c:v>84.514950310526544</c:v>
              </c:pt>
              <c:pt idx="2480">
                <c:v>84.514950310526544</c:v>
              </c:pt>
              <c:pt idx="2481">
                <c:v>84.514950310526544</c:v>
              </c:pt>
              <c:pt idx="2482">
                <c:v>84.514950310526544</c:v>
              </c:pt>
              <c:pt idx="2483">
                <c:v>84.514950310526544</c:v>
              </c:pt>
              <c:pt idx="2484">
                <c:v>84.514950310526544</c:v>
              </c:pt>
              <c:pt idx="2485">
                <c:v>84.514950310526544</c:v>
              </c:pt>
              <c:pt idx="2486">
                <c:v>84.514950310526544</c:v>
              </c:pt>
              <c:pt idx="2487">
                <c:v>84.514950310526544</c:v>
              </c:pt>
              <c:pt idx="2488">
                <c:v>84.514950310526544</c:v>
              </c:pt>
              <c:pt idx="2489">
                <c:v>84.514950310526544</c:v>
              </c:pt>
              <c:pt idx="2490">
                <c:v>84.514950310526544</c:v>
              </c:pt>
              <c:pt idx="2491">
                <c:v>84.514950310526544</c:v>
              </c:pt>
              <c:pt idx="2492">
                <c:v>84.514950310526544</c:v>
              </c:pt>
              <c:pt idx="2493">
                <c:v>84.514950310526544</c:v>
              </c:pt>
              <c:pt idx="2494">
                <c:v>84.514950310526544</c:v>
              </c:pt>
              <c:pt idx="2495">
                <c:v>84.514950310526544</c:v>
              </c:pt>
              <c:pt idx="2496">
                <c:v>84.514950310526544</c:v>
              </c:pt>
              <c:pt idx="2497">
                <c:v>84.514950310526544</c:v>
              </c:pt>
              <c:pt idx="2498">
                <c:v>84.514950310526544</c:v>
              </c:pt>
              <c:pt idx="2499">
                <c:v>84.514950310526544</c:v>
              </c:pt>
              <c:pt idx="2500">
                <c:v>84.514950310526544</c:v>
              </c:pt>
              <c:pt idx="2501">
                <c:v>84.514950310526544</c:v>
              </c:pt>
              <c:pt idx="2502">
                <c:v>84.514950310526544</c:v>
              </c:pt>
              <c:pt idx="2503">
                <c:v>84.514950310526544</c:v>
              </c:pt>
              <c:pt idx="2504">
                <c:v>84.514950310526544</c:v>
              </c:pt>
              <c:pt idx="2505">
                <c:v>84.514950310526544</c:v>
              </c:pt>
              <c:pt idx="2506">
                <c:v>84.514950310526544</c:v>
              </c:pt>
              <c:pt idx="2507">
                <c:v>84.514950310526544</c:v>
              </c:pt>
              <c:pt idx="2508">
                <c:v>84.514950310526544</c:v>
              </c:pt>
              <c:pt idx="2509">
                <c:v>84.514950310526544</c:v>
              </c:pt>
              <c:pt idx="2510">
                <c:v>84.514950310526544</c:v>
              </c:pt>
              <c:pt idx="2511">
                <c:v>84.514950310526544</c:v>
              </c:pt>
              <c:pt idx="2512">
                <c:v>84.514950310526544</c:v>
              </c:pt>
              <c:pt idx="2513">
                <c:v>84.514950310526544</c:v>
              </c:pt>
              <c:pt idx="2514">
                <c:v>84.514950310526544</c:v>
              </c:pt>
              <c:pt idx="2515">
                <c:v>84.514950310526544</c:v>
              </c:pt>
              <c:pt idx="2516">
                <c:v>84.514950310526544</c:v>
              </c:pt>
              <c:pt idx="2517">
                <c:v>84.514950310526544</c:v>
              </c:pt>
              <c:pt idx="2518">
                <c:v>84.514950310526544</c:v>
              </c:pt>
              <c:pt idx="2519">
                <c:v>84.514950310526544</c:v>
              </c:pt>
              <c:pt idx="2520">
                <c:v>84.514950310526544</c:v>
              </c:pt>
              <c:pt idx="2521">
                <c:v>84.514950310526544</c:v>
              </c:pt>
              <c:pt idx="2522">
                <c:v>84.514950310526544</c:v>
              </c:pt>
              <c:pt idx="2523">
                <c:v>84.514950310526544</c:v>
              </c:pt>
              <c:pt idx="2524">
                <c:v>84.514950310526544</c:v>
              </c:pt>
              <c:pt idx="2525">
                <c:v>84.514950310526544</c:v>
              </c:pt>
              <c:pt idx="2526">
                <c:v>84.514950310526544</c:v>
              </c:pt>
              <c:pt idx="2527">
                <c:v>84.514950310526544</c:v>
              </c:pt>
              <c:pt idx="2528">
                <c:v>84.514950310526544</c:v>
              </c:pt>
              <c:pt idx="2529">
                <c:v>84.514950310526544</c:v>
              </c:pt>
              <c:pt idx="2530">
                <c:v>84.514950310526544</c:v>
              </c:pt>
              <c:pt idx="2531">
                <c:v>84.514950310526544</c:v>
              </c:pt>
              <c:pt idx="2532">
                <c:v>84.514950310526544</c:v>
              </c:pt>
              <c:pt idx="2533">
                <c:v>84.514950310526544</c:v>
              </c:pt>
              <c:pt idx="2534">
                <c:v>84.514950310526544</c:v>
              </c:pt>
              <c:pt idx="2535">
                <c:v>84.514950310526544</c:v>
              </c:pt>
              <c:pt idx="2536">
                <c:v>84.514950310526544</c:v>
              </c:pt>
              <c:pt idx="2537">
                <c:v>84.514950310526544</c:v>
              </c:pt>
              <c:pt idx="2538">
                <c:v>84.514950310526544</c:v>
              </c:pt>
              <c:pt idx="2539">
                <c:v>84.514950310526544</c:v>
              </c:pt>
              <c:pt idx="2540">
                <c:v>84.514950310526544</c:v>
              </c:pt>
              <c:pt idx="2541">
                <c:v>84.514950310526544</c:v>
              </c:pt>
              <c:pt idx="2542">
                <c:v>84.514950310526544</c:v>
              </c:pt>
              <c:pt idx="2543">
                <c:v>84.514950310526544</c:v>
              </c:pt>
              <c:pt idx="2544">
                <c:v>84.514950310526544</c:v>
              </c:pt>
              <c:pt idx="2545">
                <c:v>84.514950310526544</c:v>
              </c:pt>
              <c:pt idx="2546">
                <c:v>84.514950310526544</c:v>
              </c:pt>
              <c:pt idx="2547">
                <c:v>84.514950310526544</c:v>
              </c:pt>
              <c:pt idx="2548">
                <c:v>84.514950310526544</c:v>
              </c:pt>
              <c:pt idx="2549">
                <c:v>84.514950310526544</c:v>
              </c:pt>
              <c:pt idx="2550">
                <c:v>84.514950310526544</c:v>
              </c:pt>
              <c:pt idx="2551">
                <c:v>84.514950310526544</c:v>
              </c:pt>
              <c:pt idx="2552">
                <c:v>84.514950310526544</c:v>
              </c:pt>
              <c:pt idx="2553">
                <c:v>84.514950310526544</c:v>
              </c:pt>
              <c:pt idx="2554">
                <c:v>84.514950310526544</c:v>
              </c:pt>
              <c:pt idx="2555">
                <c:v>84.514950310526544</c:v>
              </c:pt>
              <c:pt idx="2556">
                <c:v>84.514950310526544</c:v>
              </c:pt>
              <c:pt idx="2557">
                <c:v>84.514950310526544</c:v>
              </c:pt>
              <c:pt idx="2558">
                <c:v>84.514950310526544</c:v>
              </c:pt>
              <c:pt idx="2559">
                <c:v>84.514950310526544</c:v>
              </c:pt>
              <c:pt idx="2560">
                <c:v>84.514950310526544</c:v>
              </c:pt>
              <c:pt idx="2561">
                <c:v>84.514950310526544</c:v>
              </c:pt>
              <c:pt idx="2562">
                <c:v>84.514950310526544</c:v>
              </c:pt>
              <c:pt idx="2563">
                <c:v>84.514950310526544</c:v>
              </c:pt>
              <c:pt idx="2564">
                <c:v>84.514950310526544</c:v>
              </c:pt>
              <c:pt idx="2565">
                <c:v>84.514950310526544</c:v>
              </c:pt>
              <c:pt idx="2566">
                <c:v>84.514950310526544</c:v>
              </c:pt>
              <c:pt idx="2567">
                <c:v>84.514950310526544</c:v>
              </c:pt>
              <c:pt idx="2568">
                <c:v>84.514950310526544</c:v>
              </c:pt>
              <c:pt idx="2569">
                <c:v>84.514950310526544</c:v>
              </c:pt>
              <c:pt idx="2570">
                <c:v>84.514950310526544</c:v>
              </c:pt>
              <c:pt idx="2571">
                <c:v>84.514950310526544</c:v>
              </c:pt>
              <c:pt idx="2572">
                <c:v>84.514950310526544</c:v>
              </c:pt>
              <c:pt idx="2573">
                <c:v>84.514950310526544</c:v>
              </c:pt>
              <c:pt idx="2574">
                <c:v>84.514950310526544</c:v>
              </c:pt>
              <c:pt idx="2575">
                <c:v>84.514950310526544</c:v>
              </c:pt>
              <c:pt idx="2576">
                <c:v>84.514950310526544</c:v>
              </c:pt>
              <c:pt idx="2577">
                <c:v>84.514950310526544</c:v>
              </c:pt>
              <c:pt idx="2578">
                <c:v>84.514950310526544</c:v>
              </c:pt>
              <c:pt idx="2579">
                <c:v>84.514950310526544</c:v>
              </c:pt>
              <c:pt idx="2580">
                <c:v>84.514950310526544</c:v>
              </c:pt>
              <c:pt idx="2581">
                <c:v>84.514950310526544</c:v>
              </c:pt>
              <c:pt idx="2582">
                <c:v>84.514950310526544</c:v>
              </c:pt>
              <c:pt idx="2583">
                <c:v>84.514950310526544</c:v>
              </c:pt>
              <c:pt idx="2584">
                <c:v>84.514950310526544</c:v>
              </c:pt>
              <c:pt idx="2585">
                <c:v>84.514950310526544</c:v>
              </c:pt>
              <c:pt idx="2586">
                <c:v>84.514950310526544</c:v>
              </c:pt>
              <c:pt idx="2587">
                <c:v>84.514950310526544</c:v>
              </c:pt>
              <c:pt idx="2588">
                <c:v>84.514950310526544</c:v>
              </c:pt>
              <c:pt idx="2589">
                <c:v>84.514950310526544</c:v>
              </c:pt>
              <c:pt idx="2590">
                <c:v>84.514950310526544</c:v>
              </c:pt>
              <c:pt idx="2591">
                <c:v>84.514950310526544</c:v>
              </c:pt>
              <c:pt idx="2592">
                <c:v>84.514950310526544</c:v>
              </c:pt>
              <c:pt idx="2593">
                <c:v>84.514950310526544</c:v>
              </c:pt>
              <c:pt idx="2594">
                <c:v>84.514950310526544</c:v>
              </c:pt>
              <c:pt idx="2595">
                <c:v>84.514950310526544</c:v>
              </c:pt>
              <c:pt idx="2596">
                <c:v>84.514950310526544</c:v>
              </c:pt>
              <c:pt idx="2597">
                <c:v>84.514950310526544</c:v>
              </c:pt>
              <c:pt idx="2598">
                <c:v>84.514950310526544</c:v>
              </c:pt>
              <c:pt idx="2599">
                <c:v>84.514950310526544</c:v>
              </c:pt>
              <c:pt idx="2600">
                <c:v>84.514950310526544</c:v>
              </c:pt>
              <c:pt idx="2601">
                <c:v>84.514950310526544</c:v>
              </c:pt>
              <c:pt idx="2602">
                <c:v>84.514950310526544</c:v>
              </c:pt>
              <c:pt idx="2603">
                <c:v>84.514950310526544</c:v>
              </c:pt>
              <c:pt idx="2604">
                <c:v>84.514950310526544</c:v>
              </c:pt>
              <c:pt idx="2605">
                <c:v>84.514950310526544</c:v>
              </c:pt>
              <c:pt idx="2606">
                <c:v>84.514950310526544</c:v>
              </c:pt>
              <c:pt idx="2607">
                <c:v>84.514950310526544</c:v>
              </c:pt>
              <c:pt idx="2608">
                <c:v>84.514950310526544</c:v>
              </c:pt>
              <c:pt idx="2609">
                <c:v>84.514950310526544</c:v>
              </c:pt>
              <c:pt idx="2610">
                <c:v>84.514950310526544</c:v>
              </c:pt>
              <c:pt idx="2611">
                <c:v>84.514950310526544</c:v>
              </c:pt>
              <c:pt idx="2612">
                <c:v>84.514950310526544</c:v>
              </c:pt>
              <c:pt idx="2613">
                <c:v>84.514950310526544</c:v>
              </c:pt>
              <c:pt idx="2614">
                <c:v>84.514950310526544</c:v>
              </c:pt>
              <c:pt idx="2615">
                <c:v>84.514950310526544</c:v>
              </c:pt>
              <c:pt idx="2616">
                <c:v>84.514950310526544</c:v>
              </c:pt>
              <c:pt idx="2617">
                <c:v>84.514950310526544</c:v>
              </c:pt>
              <c:pt idx="2618">
                <c:v>84.514950310526544</c:v>
              </c:pt>
              <c:pt idx="2619">
                <c:v>84.514950310526544</c:v>
              </c:pt>
              <c:pt idx="2620">
                <c:v>84.514950310526544</c:v>
              </c:pt>
              <c:pt idx="2621">
                <c:v>84.514950310526544</c:v>
              </c:pt>
              <c:pt idx="2622">
                <c:v>84.514950310526544</c:v>
              </c:pt>
              <c:pt idx="2623">
                <c:v>84.514950310526544</c:v>
              </c:pt>
              <c:pt idx="2624">
                <c:v>84.514950310526544</c:v>
              </c:pt>
              <c:pt idx="2625">
                <c:v>84.514950310526544</c:v>
              </c:pt>
              <c:pt idx="2626">
                <c:v>84.514950310526544</c:v>
              </c:pt>
              <c:pt idx="2627">
                <c:v>84.514950310526544</c:v>
              </c:pt>
              <c:pt idx="2628">
                <c:v>84.514950310526544</c:v>
              </c:pt>
              <c:pt idx="2629">
                <c:v>84.514950310526544</c:v>
              </c:pt>
              <c:pt idx="2630">
                <c:v>84.514950310526544</c:v>
              </c:pt>
              <c:pt idx="2631">
                <c:v>84.514950310526544</c:v>
              </c:pt>
              <c:pt idx="2632">
                <c:v>84.514950310526544</c:v>
              </c:pt>
              <c:pt idx="2633">
                <c:v>84.514950310526544</c:v>
              </c:pt>
              <c:pt idx="2634">
                <c:v>84.514950310526544</c:v>
              </c:pt>
              <c:pt idx="2635">
                <c:v>84.514950310526544</c:v>
              </c:pt>
              <c:pt idx="2636">
                <c:v>84.514950310526544</c:v>
              </c:pt>
              <c:pt idx="2637">
                <c:v>84.514950310526544</c:v>
              </c:pt>
              <c:pt idx="2638">
                <c:v>84.514950310526544</c:v>
              </c:pt>
              <c:pt idx="2639">
                <c:v>84.514950310526544</c:v>
              </c:pt>
              <c:pt idx="2640">
                <c:v>84.514950310526544</c:v>
              </c:pt>
              <c:pt idx="2641">
                <c:v>84.514950310526544</c:v>
              </c:pt>
              <c:pt idx="2642">
                <c:v>84.514950310526544</c:v>
              </c:pt>
              <c:pt idx="2643">
                <c:v>84.514950310526544</c:v>
              </c:pt>
              <c:pt idx="2644">
                <c:v>84.514950310526544</c:v>
              </c:pt>
              <c:pt idx="2645">
                <c:v>84.514950310526544</c:v>
              </c:pt>
              <c:pt idx="2646">
                <c:v>84.514950310526544</c:v>
              </c:pt>
              <c:pt idx="2647">
                <c:v>84.514950310526544</c:v>
              </c:pt>
              <c:pt idx="2648">
                <c:v>84.514950310526544</c:v>
              </c:pt>
              <c:pt idx="2649">
                <c:v>84.514950310526544</c:v>
              </c:pt>
              <c:pt idx="2650">
                <c:v>84.514950310526544</c:v>
              </c:pt>
              <c:pt idx="2651">
                <c:v>84.514950310526544</c:v>
              </c:pt>
              <c:pt idx="2652">
                <c:v>84.514950310526544</c:v>
              </c:pt>
              <c:pt idx="2653">
                <c:v>84.514950310526544</c:v>
              </c:pt>
              <c:pt idx="2654">
                <c:v>84.514950310526544</c:v>
              </c:pt>
              <c:pt idx="2655">
                <c:v>84.514950310526544</c:v>
              </c:pt>
              <c:pt idx="2656">
                <c:v>84.514950310526544</c:v>
              </c:pt>
              <c:pt idx="2657">
                <c:v>84.514950310526544</c:v>
              </c:pt>
              <c:pt idx="2658">
                <c:v>84.514950310526544</c:v>
              </c:pt>
              <c:pt idx="2659">
                <c:v>84.514950310526544</c:v>
              </c:pt>
              <c:pt idx="2660">
                <c:v>84.514950310526544</c:v>
              </c:pt>
              <c:pt idx="2661">
                <c:v>84.514950310526544</c:v>
              </c:pt>
              <c:pt idx="2662">
                <c:v>84.514950310526544</c:v>
              </c:pt>
              <c:pt idx="2663">
                <c:v>84.514950310526544</c:v>
              </c:pt>
              <c:pt idx="2664">
                <c:v>84.514950310526544</c:v>
              </c:pt>
              <c:pt idx="2665">
                <c:v>84.514950310526544</c:v>
              </c:pt>
              <c:pt idx="2666">
                <c:v>84.514950310526544</c:v>
              </c:pt>
              <c:pt idx="2667">
                <c:v>84.514950310526544</c:v>
              </c:pt>
              <c:pt idx="2668">
                <c:v>84.514950310526544</c:v>
              </c:pt>
              <c:pt idx="2669">
                <c:v>84.514950310526544</c:v>
              </c:pt>
              <c:pt idx="2670">
                <c:v>84.514950310526544</c:v>
              </c:pt>
              <c:pt idx="2671">
                <c:v>84.514950310526544</c:v>
              </c:pt>
              <c:pt idx="2672">
                <c:v>84.514950310526544</c:v>
              </c:pt>
              <c:pt idx="2673">
                <c:v>84.514950310526544</c:v>
              </c:pt>
              <c:pt idx="2674">
                <c:v>84.514950310526544</c:v>
              </c:pt>
              <c:pt idx="2675">
                <c:v>84.514950310526544</c:v>
              </c:pt>
              <c:pt idx="2676">
                <c:v>84.514950310526544</c:v>
              </c:pt>
              <c:pt idx="2677">
                <c:v>84.514950310526544</c:v>
              </c:pt>
              <c:pt idx="2678">
                <c:v>84.514950310526544</c:v>
              </c:pt>
              <c:pt idx="2679">
                <c:v>84.514950310526544</c:v>
              </c:pt>
              <c:pt idx="2680">
                <c:v>84.514950310526544</c:v>
              </c:pt>
              <c:pt idx="2681">
                <c:v>84.514950310526544</c:v>
              </c:pt>
              <c:pt idx="2682">
                <c:v>84.514950310526544</c:v>
              </c:pt>
              <c:pt idx="2683">
                <c:v>84.514950310526544</c:v>
              </c:pt>
              <c:pt idx="2684">
                <c:v>84.514950310526544</c:v>
              </c:pt>
              <c:pt idx="2685">
                <c:v>84.514950310526544</c:v>
              </c:pt>
              <c:pt idx="2686">
                <c:v>84.514950310526544</c:v>
              </c:pt>
              <c:pt idx="2687">
                <c:v>84.514950310526544</c:v>
              </c:pt>
              <c:pt idx="2688">
                <c:v>84.514950310526544</c:v>
              </c:pt>
              <c:pt idx="2689">
                <c:v>84.514950310526544</c:v>
              </c:pt>
              <c:pt idx="2690">
                <c:v>84.514950310526544</c:v>
              </c:pt>
              <c:pt idx="2691">
                <c:v>84.514950310526544</c:v>
              </c:pt>
              <c:pt idx="2692">
                <c:v>84.514950310526544</c:v>
              </c:pt>
              <c:pt idx="2693">
                <c:v>84.514950310526544</c:v>
              </c:pt>
              <c:pt idx="2694">
                <c:v>84.514950310526544</c:v>
              </c:pt>
              <c:pt idx="2695">
                <c:v>84.514950310526544</c:v>
              </c:pt>
              <c:pt idx="2696">
                <c:v>84.514950310526544</c:v>
              </c:pt>
              <c:pt idx="2697">
                <c:v>84.514950310526544</c:v>
              </c:pt>
              <c:pt idx="2698">
                <c:v>84.514950310526544</c:v>
              </c:pt>
              <c:pt idx="2699">
                <c:v>84.514950310526544</c:v>
              </c:pt>
              <c:pt idx="2700">
                <c:v>84.514950310526544</c:v>
              </c:pt>
              <c:pt idx="2701">
                <c:v>84.514950310526544</c:v>
              </c:pt>
              <c:pt idx="2702">
                <c:v>84.514950310526544</c:v>
              </c:pt>
              <c:pt idx="2703">
                <c:v>84.514950310526544</c:v>
              </c:pt>
              <c:pt idx="2704">
                <c:v>84.514950310526544</c:v>
              </c:pt>
              <c:pt idx="2705">
                <c:v>84.514950310526544</c:v>
              </c:pt>
              <c:pt idx="2706">
                <c:v>84.514950310526544</c:v>
              </c:pt>
              <c:pt idx="2707">
                <c:v>84.514950310526544</c:v>
              </c:pt>
              <c:pt idx="2708">
                <c:v>84.514950310526544</c:v>
              </c:pt>
              <c:pt idx="2709">
                <c:v>84.514950310526544</c:v>
              </c:pt>
              <c:pt idx="2710">
                <c:v>84.514950310526544</c:v>
              </c:pt>
              <c:pt idx="2711">
                <c:v>84.514950310526544</c:v>
              </c:pt>
              <c:pt idx="2712">
                <c:v>84.514950310526544</c:v>
              </c:pt>
              <c:pt idx="2713">
                <c:v>84.514950310526544</c:v>
              </c:pt>
              <c:pt idx="2714">
                <c:v>84.514950310526544</c:v>
              </c:pt>
              <c:pt idx="2715">
                <c:v>84.514950310526544</c:v>
              </c:pt>
              <c:pt idx="2716">
                <c:v>84.514950310526544</c:v>
              </c:pt>
              <c:pt idx="2717">
                <c:v>84.514950310526544</c:v>
              </c:pt>
              <c:pt idx="2718">
                <c:v>84.514950310526544</c:v>
              </c:pt>
              <c:pt idx="2719">
                <c:v>84.514950310526544</c:v>
              </c:pt>
              <c:pt idx="2720">
                <c:v>84.514950310526544</c:v>
              </c:pt>
              <c:pt idx="2721">
                <c:v>84.514950310526544</c:v>
              </c:pt>
              <c:pt idx="2722">
                <c:v>84.514950310526544</c:v>
              </c:pt>
              <c:pt idx="2723">
                <c:v>84.514950310526544</c:v>
              </c:pt>
              <c:pt idx="2724">
                <c:v>84.514950310526544</c:v>
              </c:pt>
              <c:pt idx="2725">
                <c:v>84.514950310526544</c:v>
              </c:pt>
              <c:pt idx="2726">
                <c:v>84.514950310526544</c:v>
              </c:pt>
              <c:pt idx="2727">
                <c:v>84.514950310526544</c:v>
              </c:pt>
              <c:pt idx="2728">
                <c:v>84.514950310526544</c:v>
              </c:pt>
              <c:pt idx="2729">
                <c:v>84.514950310526544</c:v>
              </c:pt>
              <c:pt idx="2730">
                <c:v>84.514950310526544</c:v>
              </c:pt>
              <c:pt idx="2731">
                <c:v>84.514950310526544</c:v>
              </c:pt>
              <c:pt idx="2732">
                <c:v>84.514950310526544</c:v>
              </c:pt>
              <c:pt idx="2733">
                <c:v>84.514950310526544</c:v>
              </c:pt>
              <c:pt idx="2734">
                <c:v>84.514950310526544</c:v>
              </c:pt>
              <c:pt idx="2735">
                <c:v>84.514950310526544</c:v>
              </c:pt>
              <c:pt idx="2736">
                <c:v>84.514950310526544</c:v>
              </c:pt>
              <c:pt idx="2737">
                <c:v>84.514950310526544</c:v>
              </c:pt>
              <c:pt idx="2738">
                <c:v>84.514950310526544</c:v>
              </c:pt>
              <c:pt idx="2739">
                <c:v>84.514950310526544</c:v>
              </c:pt>
              <c:pt idx="2740">
                <c:v>84.514950310526544</c:v>
              </c:pt>
              <c:pt idx="2741">
                <c:v>84.514950310526544</c:v>
              </c:pt>
              <c:pt idx="2742">
                <c:v>84.514950310526544</c:v>
              </c:pt>
              <c:pt idx="2743">
                <c:v>84.514950310526544</c:v>
              </c:pt>
              <c:pt idx="2744">
                <c:v>84.514950310526544</c:v>
              </c:pt>
              <c:pt idx="2745">
                <c:v>84.514950310526544</c:v>
              </c:pt>
              <c:pt idx="2746">
                <c:v>84.514950310526544</c:v>
              </c:pt>
              <c:pt idx="2747">
                <c:v>84.514950310526544</c:v>
              </c:pt>
              <c:pt idx="2748">
                <c:v>84.514950310526544</c:v>
              </c:pt>
              <c:pt idx="2749">
                <c:v>84.514950310526544</c:v>
              </c:pt>
              <c:pt idx="2750">
                <c:v>84.514950310526544</c:v>
              </c:pt>
              <c:pt idx="2751">
                <c:v>84.514950310526544</c:v>
              </c:pt>
              <c:pt idx="2752">
                <c:v>84.514950310526544</c:v>
              </c:pt>
              <c:pt idx="2753">
                <c:v>84.514950310526544</c:v>
              </c:pt>
              <c:pt idx="2754">
                <c:v>84.514950310526544</c:v>
              </c:pt>
              <c:pt idx="2755">
                <c:v>84.514950310526544</c:v>
              </c:pt>
              <c:pt idx="2756">
                <c:v>84.514950310526544</c:v>
              </c:pt>
              <c:pt idx="2757">
                <c:v>84.514950310526544</c:v>
              </c:pt>
              <c:pt idx="2758">
                <c:v>84.514950310526544</c:v>
              </c:pt>
              <c:pt idx="2759">
                <c:v>84.514950310526544</c:v>
              </c:pt>
              <c:pt idx="2760">
                <c:v>84.514950310526544</c:v>
              </c:pt>
              <c:pt idx="2761">
                <c:v>84.514950310526544</c:v>
              </c:pt>
              <c:pt idx="2762">
                <c:v>84.514950310526544</c:v>
              </c:pt>
              <c:pt idx="2763">
                <c:v>84.514950310526544</c:v>
              </c:pt>
              <c:pt idx="2764">
                <c:v>84.514950310526544</c:v>
              </c:pt>
              <c:pt idx="2765">
                <c:v>84.514950310526544</c:v>
              </c:pt>
              <c:pt idx="2766">
                <c:v>84.514950310526544</c:v>
              </c:pt>
              <c:pt idx="2767">
                <c:v>84.514950310526544</c:v>
              </c:pt>
              <c:pt idx="2768">
                <c:v>84.514950310526544</c:v>
              </c:pt>
              <c:pt idx="2769">
                <c:v>84.514950310526544</c:v>
              </c:pt>
              <c:pt idx="2770">
                <c:v>84.514950310526544</c:v>
              </c:pt>
              <c:pt idx="2771">
                <c:v>84.514950310526544</c:v>
              </c:pt>
              <c:pt idx="2772">
                <c:v>84.514950310526544</c:v>
              </c:pt>
              <c:pt idx="2773">
                <c:v>84.514950310526544</c:v>
              </c:pt>
              <c:pt idx="2774">
                <c:v>84.514950310526544</c:v>
              </c:pt>
              <c:pt idx="2775">
                <c:v>84.514950310526544</c:v>
              </c:pt>
              <c:pt idx="2776">
                <c:v>84.514950310526544</c:v>
              </c:pt>
              <c:pt idx="2777">
                <c:v>84.514950310526544</c:v>
              </c:pt>
              <c:pt idx="2778">
                <c:v>84.514950310526544</c:v>
              </c:pt>
              <c:pt idx="2779">
                <c:v>84.514950310526544</c:v>
              </c:pt>
              <c:pt idx="2780">
                <c:v>84.514950310526544</c:v>
              </c:pt>
              <c:pt idx="2781">
                <c:v>84.514950310526544</c:v>
              </c:pt>
              <c:pt idx="2782">
                <c:v>84.514950310526544</c:v>
              </c:pt>
              <c:pt idx="2783">
                <c:v>84.514950310526544</c:v>
              </c:pt>
              <c:pt idx="2784">
                <c:v>84.514950310526544</c:v>
              </c:pt>
              <c:pt idx="2785">
                <c:v>84.514950310526544</c:v>
              </c:pt>
              <c:pt idx="2786">
                <c:v>84.514950310526544</c:v>
              </c:pt>
              <c:pt idx="2787">
                <c:v>84.514950310526544</c:v>
              </c:pt>
              <c:pt idx="2788">
                <c:v>84.514950310526544</c:v>
              </c:pt>
              <c:pt idx="2789">
                <c:v>84.514950310526544</c:v>
              </c:pt>
              <c:pt idx="2790">
                <c:v>84.514950310526544</c:v>
              </c:pt>
              <c:pt idx="2791">
                <c:v>84.514950310526544</c:v>
              </c:pt>
              <c:pt idx="2792">
                <c:v>84.514950310526544</c:v>
              </c:pt>
              <c:pt idx="2793">
                <c:v>84.514950310526544</c:v>
              </c:pt>
              <c:pt idx="2794">
                <c:v>84.514950310526544</c:v>
              </c:pt>
              <c:pt idx="2795">
                <c:v>84.514950310526544</c:v>
              </c:pt>
              <c:pt idx="2796">
                <c:v>84.514950310526544</c:v>
              </c:pt>
              <c:pt idx="2797">
                <c:v>84.514950310526544</c:v>
              </c:pt>
              <c:pt idx="2798">
                <c:v>84.514950310526544</c:v>
              </c:pt>
              <c:pt idx="2799">
                <c:v>84.514950310526544</c:v>
              </c:pt>
              <c:pt idx="2800">
                <c:v>84.514950310526544</c:v>
              </c:pt>
              <c:pt idx="2801">
                <c:v>84.514950310526544</c:v>
              </c:pt>
              <c:pt idx="2802">
                <c:v>84.514950310526544</c:v>
              </c:pt>
              <c:pt idx="2803">
                <c:v>84.514950310526544</c:v>
              </c:pt>
              <c:pt idx="2804">
                <c:v>84.514950310526544</c:v>
              </c:pt>
              <c:pt idx="2805">
                <c:v>84.514950310526544</c:v>
              </c:pt>
              <c:pt idx="2806">
                <c:v>84.514950310526544</c:v>
              </c:pt>
              <c:pt idx="2807">
                <c:v>84.514950310526544</c:v>
              </c:pt>
              <c:pt idx="2808">
                <c:v>84.514950310526544</c:v>
              </c:pt>
              <c:pt idx="2809">
                <c:v>84.514950310526544</c:v>
              </c:pt>
              <c:pt idx="2810">
                <c:v>84.514950310526544</c:v>
              </c:pt>
              <c:pt idx="2811">
                <c:v>84.514950310526544</c:v>
              </c:pt>
              <c:pt idx="2812">
                <c:v>84.514950310526544</c:v>
              </c:pt>
              <c:pt idx="2813">
                <c:v>84.514950310526544</c:v>
              </c:pt>
              <c:pt idx="2814">
                <c:v>84.514950310526544</c:v>
              </c:pt>
              <c:pt idx="2815">
                <c:v>84.514950310526544</c:v>
              </c:pt>
              <c:pt idx="2816">
                <c:v>84.514950310526544</c:v>
              </c:pt>
              <c:pt idx="2817">
                <c:v>84.514950310526544</c:v>
              </c:pt>
              <c:pt idx="2818">
                <c:v>84.514950310526544</c:v>
              </c:pt>
              <c:pt idx="2819">
                <c:v>84.514950310526544</c:v>
              </c:pt>
              <c:pt idx="2820">
                <c:v>84.514950310526544</c:v>
              </c:pt>
              <c:pt idx="2821">
                <c:v>84.514950310526544</c:v>
              </c:pt>
              <c:pt idx="2822">
                <c:v>84.514950310526544</c:v>
              </c:pt>
              <c:pt idx="2823">
                <c:v>84.514950310526544</c:v>
              </c:pt>
              <c:pt idx="2824">
                <c:v>84.514950310526544</c:v>
              </c:pt>
              <c:pt idx="2825">
                <c:v>84.514950310526544</c:v>
              </c:pt>
              <c:pt idx="2826">
                <c:v>84.514950310526544</c:v>
              </c:pt>
              <c:pt idx="2827">
                <c:v>84.514950310526544</c:v>
              </c:pt>
              <c:pt idx="2828">
                <c:v>84.514950310526544</c:v>
              </c:pt>
              <c:pt idx="2829">
                <c:v>84.514950310526544</c:v>
              </c:pt>
              <c:pt idx="2830">
                <c:v>84.514950310526544</c:v>
              </c:pt>
              <c:pt idx="2831">
                <c:v>84.514950310526544</c:v>
              </c:pt>
              <c:pt idx="2832">
                <c:v>84.514950310526544</c:v>
              </c:pt>
              <c:pt idx="2833">
                <c:v>84.514950310526544</c:v>
              </c:pt>
              <c:pt idx="2834">
                <c:v>84.514950310526544</c:v>
              </c:pt>
              <c:pt idx="2835">
                <c:v>84.514950310526544</c:v>
              </c:pt>
              <c:pt idx="2836">
                <c:v>84.514950310526544</c:v>
              </c:pt>
              <c:pt idx="2837">
                <c:v>84.514950310526544</c:v>
              </c:pt>
              <c:pt idx="2838">
                <c:v>84.514950310526544</c:v>
              </c:pt>
              <c:pt idx="2839">
                <c:v>84.514950310526544</c:v>
              </c:pt>
              <c:pt idx="2840">
                <c:v>84.514950310526544</c:v>
              </c:pt>
              <c:pt idx="2841">
                <c:v>84.514950310526544</c:v>
              </c:pt>
              <c:pt idx="2842">
                <c:v>84.514950310526544</c:v>
              </c:pt>
              <c:pt idx="2843">
                <c:v>84.514950310526544</c:v>
              </c:pt>
              <c:pt idx="2844">
                <c:v>84.514950310526544</c:v>
              </c:pt>
              <c:pt idx="2845">
                <c:v>84.514950310526544</c:v>
              </c:pt>
              <c:pt idx="2846">
                <c:v>84.514950310526544</c:v>
              </c:pt>
              <c:pt idx="2847">
                <c:v>84.514950310526544</c:v>
              </c:pt>
              <c:pt idx="2848">
                <c:v>84.514950310526544</c:v>
              </c:pt>
              <c:pt idx="2849">
                <c:v>84.514950310526544</c:v>
              </c:pt>
              <c:pt idx="2850">
                <c:v>84.514950310526544</c:v>
              </c:pt>
              <c:pt idx="2851">
                <c:v>84.514950310526544</c:v>
              </c:pt>
              <c:pt idx="2852">
                <c:v>84.514950310526544</c:v>
              </c:pt>
              <c:pt idx="2853">
                <c:v>84.514950310526544</c:v>
              </c:pt>
              <c:pt idx="2854">
                <c:v>84.514950310526544</c:v>
              </c:pt>
              <c:pt idx="2855">
                <c:v>84.514950310526544</c:v>
              </c:pt>
              <c:pt idx="2856">
                <c:v>84.514950310526544</c:v>
              </c:pt>
              <c:pt idx="2857">
                <c:v>84.514950310526544</c:v>
              </c:pt>
              <c:pt idx="2858">
                <c:v>84.514950310526544</c:v>
              </c:pt>
              <c:pt idx="2859">
                <c:v>84.514950310526544</c:v>
              </c:pt>
              <c:pt idx="2860">
                <c:v>84.514950310526544</c:v>
              </c:pt>
              <c:pt idx="2861">
                <c:v>84.514950310526544</c:v>
              </c:pt>
              <c:pt idx="2862">
                <c:v>84.514950310526544</c:v>
              </c:pt>
              <c:pt idx="2863">
                <c:v>84.514950310526544</c:v>
              </c:pt>
              <c:pt idx="2864">
                <c:v>84.514950310526544</c:v>
              </c:pt>
              <c:pt idx="2865">
                <c:v>84.514950310526544</c:v>
              </c:pt>
              <c:pt idx="2866">
                <c:v>84.514950310526544</c:v>
              </c:pt>
              <c:pt idx="2867">
                <c:v>84.514950310526544</c:v>
              </c:pt>
              <c:pt idx="2868">
                <c:v>84.514950310526544</c:v>
              </c:pt>
              <c:pt idx="2869">
                <c:v>84.514950310526544</c:v>
              </c:pt>
              <c:pt idx="2870">
                <c:v>84.514950310526544</c:v>
              </c:pt>
              <c:pt idx="2871">
                <c:v>84.514950310526544</c:v>
              </c:pt>
              <c:pt idx="2872">
                <c:v>84.514950310526544</c:v>
              </c:pt>
              <c:pt idx="2873">
                <c:v>84.514950310526544</c:v>
              </c:pt>
              <c:pt idx="2874">
                <c:v>84.514950310526544</c:v>
              </c:pt>
              <c:pt idx="2875">
                <c:v>84.514950310526544</c:v>
              </c:pt>
              <c:pt idx="2876">
                <c:v>84.514950310526544</c:v>
              </c:pt>
              <c:pt idx="2877">
                <c:v>84.514950310526544</c:v>
              </c:pt>
              <c:pt idx="2878">
                <c:v>84.514950310526544</c:v>
              </c:pt>
              <c:pt idx="2879">
                <c:v>84.514950310526544</c:v>
              </c:pt>
              <c:pt idx="2880">
                <c:v>84.514950310526544</c:v>
              </c:pt>
              <c:pt idx="2881">
                <c:v>84.514950310526544</c:v>
              </c:pt>
              <c:pt idx="2882">
                <c:v>84.514950310526544</c:v>
              </c:pt>
              <c:pt idx="2883">
                <c:v>84.514950310526544</c:v>
              </c:pt>
              <c:pt idx="2884">
                <c:v>84.514950310526544</c:v>
              </c:pt>
              <c:pt idx="2885">
                <c:v>84.514950310526544</c:v>
              </c:pt>
              <c:pt idx="2886">
                <c:v>84.514950310526544</c:v>
              </c:pt>
              <c:pt idx="2887">
                <c:v>84.514950310526544</c:v>
              </c:pt>
              <c:pt idx="2888">
                <c:v>84.514950310526544</c:v>
              </c:pt>
              <c:pt idx="2889">
                <c:v>84.514950310526544</c:v>
              </c:pt>
              <c:pt idx="2890">
                <c:v>84.514950310526544</c:v>
              </c:pt>
              <c:pt idx="2891">
                <c:v>84.514950310526544</c:v>
              </c:pt>
              <c:pt idx="2892">
                <c:v>84.514950310526544</c:v>
              </c:pt>
              <c:pt idx="2893">
                <c:v>84.514950310526544</c:v>
              </c:pt>
              <c:pt idx="2894">
                <c:v>84.514950310526544</c:v>
              </c:pt>
              <c:pt idx="2895">
                <c:v>84.514950310526544</c:v>
              </c:pt>
              <c:pt idx="2896">
                <c:v>84.514950310526544</c:v>
              </c:pt>
              <c:pt idx="2897">
                <c:v>84.514950310526544</c:v>
              </c:pt>
              <c:pt idx="2898">
                <c:v>84.514950310526544</c:v>
              </c:pt>
              <c:pt idx="2899">
                <c:v>84.514950310526544</c:v>
              </c:pt>
              <c:pt idx="2900">
                <c:v>84.514950310526544</c:v>
              </c:pt>
              <c:pt idx="2901">
                <c:v>84.514950310526544</c:v>
              </c:pt>
              <c:pt idx="2902">
                <c:v>84.514950310526544</c:v>
              </c:pt>
              <c:pt idx="2903">
                <c:v>84.514950310526544</c:v>
              </c:pt>
              <c:pt idx="2904">
                <c:v>84.514950310526544</c:v>
              </c:pt>
              <c:pt idx="2905">
                <c:v>84.514950310526544</c:v>
              </c:pt>
              <c:pt idx="2906">
                <c:v>84.514950310526544</c:v>
              </c:pt>
              <c:pt idx="2907">
                <c:v>84.514950310526544</c:v>
              </c:pt>
              <c:pt idx="2908">
                <c:v>84.514950310526544</c:v>
              </c:pt>
              <c:pt idx="2909">
                <c:v>84.514950310526544</c:v>
              </c:pt>
              <c:pt idx="2910">
                <c:v>84.514950310526544</c:v>
              </c:pt>
              <c:pt idx="2911">
                <c:v>84.514950310526544</c:v>
              </c:pt>
              <c:pt idx="2912">
                <c:v>84.514950310526544</c:v>
              </c:pt>
              <c:pt idx="2913">
                <c:v>84.514950310526544</c:v>
              </c:pt>
              <c:pt idx="2914">
                <c:v>84.514950310526544</c:v>
              </c:pt>
              <c:pt idx="2915">
                <c:v>84.514950310526544</c:v>
              </c:pt>
              <c:pt idx="2916">
                <c:v>84.514950310526544</c:v>
              </c:pt>
              <c:pt idx="2917">
                <c:v>84.514950310526544</c:v>
              </c:pt>
              <c:pt idx="2918">
                <c:v>84.514950310526544</c:v>
              </c:pt>
              <c:pt idx="2919">
                <c:v>84.514950310526544</c:v>
              </c:pt>
              <c:pt idx="2920">
                <c:v>84.514950310526544</c:v>
              </c:pt>
              <c:pt idx="2921">
                <c:v>84.514950310526544</c:v>
              </c:pt>
              <c:pt idx="2922">
                <c:v>84.514950310526544</c:v>
              </c:pt>
              <c:pt idx="2923">
                <c:v>84.514950310526544</c:v>
              </c:pt>
              <c:pt idx="2924">
                <c:v>84.514950310526544</c:v>
              </c:pt>
              <c:pt idx="2925">
                <c:v>84.514950310526544</c:v>
              </c:pt>
              <c:pt idx="2926">
                <c:v>84.514950310526544</c:v>
              </c:pt>
              <c:pt idx="2927">
                <c:v>84.514950310526544</c:v>
              </c:pt>
              <c:pt idx="2928">
                <c:v>84.514950310526544</c:v>
              </c:pt>
              <c:pt idx="2929">
                <c:v>84.514950310526544</c:v>
              </c:pt>
              <c:pt idx="2930">
                <c:v>84.514950310526544</c:v>
              </c:pt>
              <c:pt idx="2931">
                <c:v>84.514950310526544</c:v>
              </c:pt>
              <c:pt idx="2932">
                <c:v>84.514950310526544</c:v>
              </c:pt>
              <c:pt idx="2933">
                <c:v>84.514950310526544</c:v>
              </c:pt>
              <c:pt idx="2934">
                <c:v>84.514950310526544</c:v>
              </c:pt>
              <c:pt idx="2935">
                <c:v>84.514950310526544</c:v>
              </c:pt>
              <c:pt idx="2936">
                <c:v>84.514950310526544</c:v>
              </c:pt>
              <c:pt idx="2937">
                <c:v>84.514950310526544</c:v>
              </c:pt>
              <c:pt idx="2938">
                <c:v>84.514950310526544</c:v>
              </c:pt>
              <c:pt idx="2939">
                <c:v>84.514950310526544</c:v>
              </c:pt>
              <c:pt idx="2940">
                <c:v>84.514950310526544</c:v>
              </c:pt>
              <c:pt idx="2941">
                <c:v>84.514950310526544</c:v>
              </c:pt>
              <c:pt idx="2942">
                <c:v>84.514950310526544</c:v>
              </c:pt>
              <c:pt idx="2943">
                <c:v>84.514950310526544</c:v>
              </c:pt>
              <c:pt idx="2944">
                <c:v>84.514950310526544</c:v>
              </c:pt>
              <c:pt idx="2945">
                <c:v>84.514950310526544</c:v>
              </c:pt>
              <c:pt idx="2946">
                <c:v>84.514950310526544</c:v>
              </c:pt>
              <c:pt idx="2947">
                <c:v>84.514950310526544</c:v>
              </c:pt>
              <c:pt idx="2948">
                <c:v>84.514950310526544</c:v>
              </c:pt>
              <c:pt idx="2949">
                <c:v>84.514950310526544</c:v>
              </c:pt>
              <c:pt idx="2950">
                <c:v>84.514950310526544</c:v>
              </c:pt>
              <c:pt idx="2951">
                <c:v>84.514950310526544</c:v>
              </c:pt>
              <c:pt idx="2952">
                <c:v>84.514950310526544</c:v>
              </c:pt>
              <c:pt idx="2953">
                <c:v>84.514950310526544</c:v>
              </c:pt>
              <c:pt idx="2954">
                <c:v>84.514950310526544</c:v>
              </c:pt>
              <c:pt idx="2955">
                <c:v>84.514950310526544</c:v>
              </c:pt>
              <c:pt idx="2956">
                <c:v>84.514950310526544</c:v>
              </c:pt>
              <c:pt idx="2957">
                <c:v>84.514950310526544</c:v>
              </c:pt>
              <c:pt idx="2958">
                <c:v>84.514950310526544</c:v>
              </c:pt>
              <c:pt idx="2959">
                <c:v>84.514950310526544</c:v>
              </c:pt>
              <c:pt idx="2960">
                <c:v>84.514950310526544</c:v>
              </c:pt>
              <c:pt idx="2961">
                <c:v>84.514950310526544</c:v>
              </c:pt>
              <c:pt idx="2962">
                <c:v>84.514950310526544</c:v>
              </c:pt>
              <c:pt idx="2963">
                <c:v>84.514950310526544</c:v>
              </c:pt>
              <c:pt idx="2964">
                <c:v>84.514950310526544</c:v>
              </c:pt>
              <c:pt idx="2965">
                <c:v>84.514950310526544</c:v>
              </c:pt>
              <c:pt idx="2966">
                <c:v>84.514950310526544</c:v>
              </c:pt>
              <c:pt idx="2967">
                <c:v>84.514950310526544</c:v>
              </c:pt>
              <c:pt idx="2968">
                <c:v>84.514950310526544</c:v>
              </c:pt>
              <c:pt idx="2969">
                <c:v>84.514950310526544</c:v>
              </c:pt>
              <c:pt idx="2970">
                <c:v>84.514950310526544</c:v>
              </c:pt>
              <c:pt idx="2971">
                <c:v>84.514950310526544</c:v>
              </c:pt>
              <c:pt idx="2972">
                <c:v>84.514950310526544</c:v>
              </c:pt>
              <c:pt idx="2973">
                <c:v>84.514950310526544</c:v>
              </c:pt>
              <c:pt idx="2974">
                <c:v>84.514950310526544</c:v>
              </c:pt>
              <c:pt idx="2975">
                <c:v>84.514950310526544</c:v>
              </c:pt>
              <c:pt idx="2976">
                <c:v>84.514950310526544</c:v>
              </c:pt>
              <c:pt idx="2977">
                <c:v>84.514950310526544</c:v>
              </c:pt>
              <c:pt idx="2978">
                <c:v>84.514950310526544</c:v>
              </c:pt>
              <c:pt idx="2979">
                <c:v>84.514950310526544</c:v>
              </c:pt>
              <c:pt idx="2980">
                <c:v>84.514950310526544</c:v>
              </c:pt>
              <c:pt idx="2981">
                <c:v>84.514950310526544</c:v>
              </c:pt>
              <c:pt idx="2982">
                <c:v>84.514950310526544</c:v>
              </c:pt>
              <c:pt idx="2983">
                <c:v>84.514950310526544</c:v>
              </c:pt>
              <c:pt idx="2984">
                <c:v>84.514950310526544</c:v>
              </c:pt>
              <c:pt idx="2985">
                <c:v>84.514950310526544</c:v>
              </c:pt>
              <c:pt idx="2986">
                <c:v>84.514950310526544</c:v>
              </c:pt>
              <c:pt idx="2987">
                <c:v>84.514950310526544</c:v>
              </c:pt>
              <c:pt idx="2988">
                <c:v>84.514950310526544</c:v>
              </c:pt>
              <c:pt idx="2989">
                <c:v>84.514950310526544</c:v>
              </c:pt>
              <c:pt idx="2990">
                <c:v>84.514950310526544</c:v>
              </c:pt>
              <c:pt idx="2991">
                <c:v>84.514950310526544</c:v>
              </c:pt>
              <c:pt idx="2992">
                <c:v>84.514950310526544</c:v>
              </c:pt>
              <c:pt idx="2993">
                <c:v>84.514950310526544</c:v>
              </c:pt>
              <c:pt idx="2994">
                <c:v>84.514950310526544</c:v>
              </c:pt>
              <c:pt idx="2995">
                <c:v>84.514950310526544</c:v>
              </c:pt>
              <c:pt idx="2996">
                <c:v>84.514950310526544</c:v>
              </c:pt>
              <c:pt idx="2997">
                <c:v>84.514950310526544</c:v>
              </c:pt>
              <c:pt idx="2998">
                <c:v>84.514950310526544</c:v>
              </c:pt>
              <c:pt idx="2999">
                <c:v>84.514950310526544</c:v>
              </c:pt>
              <c:pt idx="3000">
                <c:v>84.514950310526544</c:v>
              </c:pt>
              <c:pt idx="3001">
                <c:v>84.514950310526544</c:v>
              </c:pt>
              <c:pt idx="3002">
                <c:v>84.514950310526544</c:v>
              </c:pt>
              <c:pt idx="3003">
                <c:v>84.514950310526544</c:v>
              </c:pt>
              <c:pt idx="3004">
                <c:v>84.514950310526544</c:v>
              </c:pt>
              <c:pt idx="3005">
                <c:v>84.514950310526544</c:v>
              </c:pt>
              <c:pt idx="3006">
                <c:v>84.514950310526544</c:v>
              </c:pt>
              <c:pt idx="3007">
                <c:v>84.514950310526544</c:v>
              </c:pt>
              <c:pt idx="3008">
                <c:v>84.514950310526544</c:v>
              </c:pt>
              <c:pt idx="3009">
                <c:v>84.514950310526544</c:v>
              </c:pt>
              <c:pt idx="3010">
                <c:v>84.514950310526544</c:v>
              </c:pt>
              <c:pt idx="3011">
                <c:v>84.514950310526544</c:v>
              </c:pt>
              <c:pt idx="3012">
                <c:v>84.514950310526544</c:v>
              </c:pt>
              <c:pt idx="3013">
                <c:v>84.514950310526544</c:v>
              </c:pt>
              <c:pt idx="3014">
                <c:v>84.514950310526544</c:v>
              </c:pt>
              <c:pt idx="3015">
                <c:v>84.514950310526544</c:v>
              </c:pt>
              <c:pt idx="3016">
                <c:v>84.514950310526544</c:v>
              </c:pt>
              <c:pt idx="3017">
                <c:v>84.514950310526544</c:v>
              </c:pt>
              <c:pt idx="3018">
                <c:v>84.514950310526544</c:v>
              </c:pt>
              <c:pt idx="3019">
                <c:v>84.514950310526544</c:v>
              </c:pt>
              <c:pt idx="3020">
                <c:v>84.514950310526544</c:v>
              </c:pt>
              <c:pt idx="3021">
                <c:v>84.514950310526544</c:v>
              </c:pt>
              <c:pt idx="3022">
                <c:v>84.514950310526544</c:v>
              </c:pt>
              <c:pt idx="3023">
                <c:v>84.514950310526544</c:v>
              </c:pt>
              <c:pt idx="3024">
                <c:v>84.514950310526544</c:v>
              </c:pt>
              <c:pt idx="3025">
                <c:v>84.514950310526544</c:v>
              </c:pt>
              <c:pt idx="3026">
                <c:v>84.514950310526544</c:v>
              </c:pt>
              <c:pt idx="3027">
                <c:v>84.514950310526544</c:v>
              </c:pt>
              <c:pt idx="3028">
                <c:v>84.514950310526544</c:v>
              </c:pt>
              <c:pt idx="3029">
                <c:v>84.514950310526544</c:v>
              </c:pt>
              <c:pt idx="3030">
                <c:v>84.514950310526544</c:v>
              </c:pt>
              <c:pt idx="3031">
                <c:v>84.514950310526544</c:v>
              </c:pt>
              <c:pt idx="3032">
                <c:v>84.514950310526544</c:v>
              </c:pt>
              <c:pt idx="3033">
                <c:v>84.514950310526544</c:v>
              </c:pt>
              <c:pt idx="3034">
                <c:v>84.514950310526544</c:v>
              </c:pt>
              <c:pt idx="3035">
                <c:v>84.514950310526544</c:v>
              </c:pt>
              <c:pt idx="3036">
                <c:v>84.514950310526544</c:v>
              </c:pt>
              <c:pt idx="3037">
                <c:v>84.514950310526544</c:v>
              </c:pt>
              <c:pt idx="3038">
                <c:v>84.514950310526544</c:v>
              </c:pt>
              <c:pt idx="3039">
                <c:v>84.514950310526544</c:v>
              </c:pt>
              <c:pt idx="3040">
                <c:v>84.514950310526544</c:v>
              </c:pt>
              <c:pt idx="3041">
                <c:v>84.514950310526544</c:v>
              </c:pt>
              <c:pt idx="3042">
                <c:v>84.514950310526544</c:v>
              </c:pt>
              <c:pt idx="3043">
                <c:v>84.514950310526544</c:v>
              </c:pt>
              <c:pt idx="3044">
                <c:v>84.514950310526544</c:v>
              </c:pt>
              <c:pt idx="3045">
                <c:v>84.514950310526544</c:v>
              </c:pt>
              <c:pt idx="3046">
                <c:v>84.514950310526544</c:v>
              </c:pt>
              <c:pt idx="3047">
                <c:v>84.514950310526544</c:v>
              </c:pt>
              <c:pt idx="3048">
                <c:v>84.514950310526544</c:v>
              </c:pt>
              <c:pt idx="3049">
                <c:v>84.514950310526544</c:v>
              </c:pt>
              <c:pt idx="3050">
                <c:v>84.514950310526544</c:v>
              </c:pt>
              <c:pt idx="3051">
                <c:v>84.514950310526544</c:v>
              </c:pt>
              <c:pt idx="3052">
                <c:v>84.514950310526544</c:v>
              </c:pt>
              <c:pt idx="3053">
                <c:v>84.514950310526544</c:v>
              </c:pt>
              <c:pt idx="3054">
                <c:v>84.514950310526544</c:v>
              </c:pt>
              <c:pt idx="3055">
                <c:v>84.514950310526544</c:v>
              </c:pt>
              <c:pt idx="3056">
                <c:v>84.514950310526544</c:v>
              </c:pt>
              <c:pt idx="3057">
                <c:v>84.514950310526544</c:v>
              </c:pt>
              <c:pt idx="3058">
                <c:v>84.514950310526544</c:v>
              </c:pt>
              <c:pt idx="3059">
                <c:v>84.514950310526544</c:v>
              </c:pt>
              <c:pt idx="3060">
                <c:v>84.514950310526544</c:v>
              </c:pt>
              <c:pt idx="3061">
                <c:v>84.514950310526544</c:v>
              </c:pt>
              <c:pt idx="3062">
                <c:v>84.514950310526544</c:v>
              </c:pt>
              <c:pt idx="3063">
                <c:v>84.514950310526544</c:v>
              </c:pt>
              <c:pt idx="3064">
                <c:v>84.514950310526544</c:v>
              </c:pt>
              <c:pt idx="3065">
                <c:v>84.514950310526544</c:v>
              </c:pt>
              <c:pt idx="3066">
                <c:v>84.514950310526544</c:v>
              </c:pt>
              <c:pt idx="3067">
                <c:v>84.514950310526544</c:v>
              </c:pt>
              <c:pt idx="3068">
                <c:v>84.514950310526544</c:v>
              </c:pt>
              <c:pt idx="3069">
                <c:v>84.514950310526544</c:v>
              </c:pt>
              <c:pt idx="3070">
                <c:v>84.514950310526544</c:v>
              </c:pt>
              <c:pt idx="3071">
                <c:v>84.514950310526544</c:v>
              </c:pt>
              <c:pt idx="3072">
                <c:v>84.514950310526544</c:v>
              </c:pt>
              <c:pt idx="3073">
                <c:v>84.514950310526544</c:v>
              </c:pt>
              <c:pt idx="3074">
                <c:v>84.514950310526544</c:v>
              </c:pt>
              <c:pt idx="3075">
                <c:v>84.514950310526544</c:v>
              </c:pt>
              <c:pt idx="3076">
                <c:v>84.514950310526544</c:v>
              </c:pt>
              <c:pt idx="3077">
                <c:v>84.514950310526544</c:v>
              </c:pt>
              <c:pt idx="3078">
                <c:v>84.514950310526544</c:v>
              </c:pt>
              <c:pt idx="3079">
                <c:v>84.514950310526544</c:v>
              </c:pt>
              <c:pt idx="3080">
                <c:v>84.514950310526544</c:v>
              </c:pt>
              <c:pt idx="3081">
                <c:v>84.514950310526544</c:v>
              </c:pt>
              <c:pt idx="3082">
                <c:v>84.514950310526544</c:v>
              </c:pt>
              <c:pt idx="3083">
                <c:v>84.514950310526544</c:v>
              </c:pt>
              <c:pt idx="3084">
                <c:v>84.514950310526544</c:v>
              </c:pt>
              <c:pt idx="3085">
                <c:v>84.514950310526544</c:v>
              </c:pt>
              <c:pt idx="3086">
                <c:v>84.514950310526544</c:v>
              </c:pt>
              <c:pt idx="3087">
                <c:v>84.514950310526544</c:v>
              </c:pt>
              <c:pt idx="3088">
                <c:v>84.514950310526544</c:v>
              </c:pt>
              <c:pt idx="3089">
                <c:v>84.514950310526544</c:v>
              </c:pt>
              <c:pt idx="3090">
                <c:v>84.514950310526544</c:v>
              </c:pt>
              <c:pt idx="3091">
                <c:v>84.514950310526544</c:v>
              </c:pt>
              <c:pt idx="3092">
                <c:v>84.514950310526544</c:v>
              </c:pt>
              <c:pt idx="3093">
                <c:v>84.514950310526544</c:v>
              </c:pt>
              <c:pt idx="3094">
                <c:v>84.514950310526544</c:v>
              </c:pt>
              <c:pt idx="3095">
                <c:v>84.514950310526544</c:v>
              </c:pt>
              <c:pt idx="3096">
                <c:v>84.514950310526544</c:v>
              </c:pt>
              <c:pt idx="3097">
                <c:v>84.514950310526544</c:v>
              </c:pt>
              <c:pt idx="3098">
                <c:v>84.514950310526544</c:v>
              </c:pt>
              <c:pt idx="3099">
                <c:v>84.514950310526544</c:v>
              </c:pt>
              <c:pt idx="3100">
                <c:v>84.514950310526544</c:v>
              </c:pt>
              <c:pt idx="3101">
                <c:v>84.514950310526544</c:v>
              </c:pt>
              <c:pt idx="3102">
                <c:v>84.514950310526544</c:v>
              </c:pt>
              <c:pt idx="3103">
                <c:v>84.514950310526544</c:v>
              </c:pt>
              <c:pt idx="3104">
                <c:v>84.514950310526544</c:v>
              </c:pt>
              <c:pt idx="3105">
                <c:v>84.514950310526544</c:v>
              </c:pt>
              <c:pt idx="3106">
                <c:v>84.514950310526544</c:v>
              </c:pt>
              <c:pt idx="3107">
                <c:v>84.514950310526544</c:v>
              </c:pt>
              <c:pt idx="3108">
                <c:v>84.514950310526544</c:v>
              </c:pt>
              <c:pt idx="3109">
                <c:v>84.514950310526544</c:v>
              </c:pt>
              <c:pt idx="3110">
                <c:v>84.514950310526544</c:v>
              </c:pt>
              <c:pt idx="3111">
                <c:v>84.514950310526544</c:v>
              </c:pt>
              <c:pt idx="3112">
                <c:v>84.514950310526544</c:v>
              </c:pt>
              <c:pt idx="3113">
                <c:v>84.514950310526544</c:v>
              </c:pt>
              <c:pt idx="3114">
                <c:v>84.514950310526544</c:v>
              </c:pt>
              <c:pt idx="3115">
                <c:v>84.514950310526544</c:v>
              </c:pt>
              <c:pt idx="3116">
                <c:v>84.514950310526544</c:v>
              </c:pt>
              <c:pt idx="3117">
                <c:v>84.514950310526544</c:v>
              </c:pt>
              <c:pt idx="3118">
                <c:v>84.514950310526544</c:v>
              </c:pt>
              <c:pt idx="3119">
                <c:v>84.514950310526544</c:v>
              </c:pt>
              <c:pt idx="3120">
                <c:v>84.514950310526544</c:v>
              </c:pt>
              <c:pt idx="3121">
                <c:v>84.514950310526544</c:v>
              </c:pt>
              <c:pt idx="3122">
                <c:v>84.514950310526544</c:v>
              </c:pt>
              <c:pt idx="3123">
                <c:v>84.514950310526544</c:v>
              </c:pt>
              <c:pt idx="3124">
                <c:v>84.514950310526544</c:v>
              </c:pt>
              <c:pt idx="3125">
                <c:v>84.514950310526544</c:v>
              </c:pt>
              <c:pt idx="3126">
                <c:v>84.514950310526544</c:v>
              </c:pt>
              <c:pt idx="3127">
                <c:v>84.514950310526544</c:v>
              </c:pt>
              <c:pt idx="3128">
                <c:v>84.514950310526544</c:v>
              </c:pt>
              <c:pt idx="3129">
                <c:v>84.514950310526544</c:v>
              </c:pt>
              <c:pt idx="3130">
                <c:v>84.514950310526544</c:v>
              </c:pt>
              <c:pt idx="3131">
                <c:v>84.514950310526544</c:v>
              </c:pt>
              <c:pt idx="3132">
                <c:v>84.514950310526544</c:v>
              </c:pt>
              <c:pt idx="3133">
                <c:v>84.514950310526544</c:v>
              </c:pt>
              <c:pt idx="3134">
                <c:v>84.514950310526544</c:v>
              </c:pt>
              <c:pt idx="3135">
                <c:v>84.514950310526544</c:v>
              </c:pt>
              <c:pt idx="3136">
                <c:v>84.514950310526544</c:v>
              </c:pt>
              <c:pt idx="3137">
                <c:v>84.514950310526544</c:v>
              </c:pt>
              <c:pt idx="3138">
                <c:v>84.514950310526544</c:v>
              </c:pt>
              <c:pt idx="3139">
                <c:v>84.514950310526544</c:v>
              </c:pt>
              <c:pt idx="3140">
                <c:v>84.514950310526544</c:v>
              </c:pt>
              <c:pt idx="3141">
                <c:v>84.514950310526544</c:v>
              </c:pt>
              <c:pt idx="3142">
                <c:v>84.514950310526544</c:v>
              </c:pt>
              <c:pt idx="3143">
                <c:v>84.514950310526544</c:v>
              </c:pt>
              <c:pt idx="3144">
                <c:v>84.514950310526544</c:v>
              </c:pt>
              <c:pt idx="3145">
                <c:v>84.514950310526544</c:v>
              </c:pt>
              <c:pt idx="3146">
                <c:v>84.514950310526544</c:v>
              </c:pt>
              <c:pt idx="3147">
                <c:v>84.514950310526544</c:v>
              </c:pt>
              <c:pt idx="3148">
                <c:v>84.514950310526544</c:v>
              </c:pt>
              <c:pt idx="3149">
                <c:v>84.514950310526544</c:v>
              </c:pt>
              <c:pt idx="3150">
                <c:v>84.514950310526544</c:v>
              </c:pt>
              <c:pt idx="3151">
                <c:v>84.514950310526544</c:v>
              </c:pt>
              <c:pt idx="3152">
                <c:v>84.514950310526544</c:v>
              </c:pt>
              <c:pt idx="3153">
                <c:v>84.514950310526544</c:v>
              </c:pt>
              <c:pt idx="3154">
                <c:v>84.514950310526544</c:v>
              </c:pt>
              <c:pt idx="3155">
                <c:v>84.514950310526544</c:v>
              </c:pt>
              <c:pt idx="3156">
                <c:v>84.514950310526544</c:v>
              </c:pt>
              <c:pt idx="3157">
                <c:v>84.514950310526544</c:v>
              </c:pt>
              <c:pt idx="3158">
                <c:v>84.514950310526544</c:v>
              </c:pt>
              <c:pt idx="3159">
                <c:v>84.514950310526544</c:v>
              </c:pt>
              <c:pt idx="3160">
                <c:v>84.514950310526544</c:v>
              </c:pt>
              <c:pt idx="3161">
                <c:v>84.514950310526544</c:v>
              </c:pt>
              <c:pt idx="3162">
                <c:v>84.514950310526544</c:v>
              </c:pt>
              <c:pt idx="3163">
                <c:v>84.514950310526544</c:v>
              </c:pt>
              <c:pt idx="3164">
                <c:v>84.514950310526544</c:v>
              </c:pt>
              <c:pt idx="3165">
                <c:v>84.514950310526544</c:v>
              </c:pt>
              <c:pt idx="3166">
                <c:v>84.514950310526544</c:v>
              </c:pt>
              <c:pt idx="3167">
                <c:v>84.514950310526544</c:v>
              </c:pt>
              <c:pt idx="3168">
                <c:v>84.514950310526544</c:v>
              </c:pt>
              <c:pt idx="3169">
                <c:v>84.514950310526544</c:v>
              </c:pt>
              <c:pt idx="3170">
                <c:v>84.514950310526544</c:v>
              </c:pt>
              <c:pt idx="3171">
                <c:v>84.514950310526544</c:v>
              </c:pt>
              <c:pt idx="3172">
                <c:v>84.514950310526544</c:v>
              </c:pt>
              <c:pt idx="3173">
                <c:v>84.514950310526544</c:v>
              </c:pt>
              <c:pt idx="3174">
                <c:v>84.514950310526544</c:v>
              </c:pt>
              <c:pt idx="3175">
                <c:v>84.514950310526544</c:v>
              </c:pt>
              <c:pt idx="3176">
                <c:v>84.514950310526544</c:v>
              </c:pt>
              <c:pt idx="3177">
                <c:v>84.514950310526544</c:v>
              </c:pt>
              <c:pt idx="3178">
                <c:v>84.514950310526544</c:v>
              </c:pt>
              <c:pt idx="3179">
                <c:v>84.514950310526544</c:v>
              </c:pt>
              <c:pt idx="3180">
                <c:v>84.514950310526544</c:v>
              </c:pt>
              <c:pt idx="3181">
                <c:v>84.514950310526544</c:v>
              </c:pt>
              <c:pt idx="3182">
                <c:v>84.514950310526544</c:v>
              </c:pt>
              <c:pt idx="3183">
                <c:v>84.514950310526544</c:v>
              </c:pt>
              <c:pt idx="3184">
                <c:v>84.514950310526544</c:v>
              </c:pt>
              <c:pt idx="3185">
                <c:v>84.514950310526544</c:v>
              </c:pt>
              <c:pt idx="3186">
                <c:v>84.514950310526544</c:v>
              </c:pt>
              <c:pt idx="3187">
                <c:v>84.514950310526544</c:v>
              </c:pt>
              <c:pt idx="3188">
                <c:v>84.514950310526544</c:v>
              </c:pt>
              <c:pt idx="3189">
                <c:v>84.514950310526544</c:v>
              </c:pt>
              <c:pt idx="3190">
                <c:v>84.514950310526544</c:v>
              </c:pt>
              <c:pt idx="3191">
                <c:v>84.514950310526544</c:v>
              </c:pt>
              <c:pt idx="3192">
                <c:v>84.514950310526544</c:v>
              </c:pt>
              <c:pt idx="3193">
                <c:v>84.514950310526544</c:v>
              </c:pt>
              <c:pt idx="3194">
                <c:v>84.514950310526544</c:v>
              </c:pt>
              <c:pt idx="3195">
                <c:v>84.514950310526544</c:v>
              </c:pt>
              <c:pt idx="3196">
                <c:v>84.514950310526544</c:v>
              </c:pt>
              <c:pt idx="3197">
                <c:v>84.514950310526544</c:v>
              </c:pt>
              <c:pt idx="3198">
                <c:v>84.514950310526544</c:v>
              </c:pt>
              <c:pt idx="3199">
                <c:v>84.514950310526544</c:v>
              </c:pt>
              <c:pt idx="3200">
                <c:v>84.514950310526544</c:v>
              </c:pt>
              <c:pt idx="3201">
                <c:v>84.514950310526544</c:v>
              </c:pt>
              <c:pt idx="3202">
                <c:v>84.514950310526544</c:v>
              </c:pt>
              <c:pt idx="3203">
                <c:v>84.514950310526544</c:v>
              </c:pt>
              <c:pt idx="3204">
                <c:v>84.514950310526544</c:v>
              </c:pt>
              <c:pt idx="3205">
                <c:v>84.514950310526544</c:v>
              </c:pt>
              <c:pt idx="3206">
                <c:v>84.514950310526544</c:v>
              </c:pt>
              <c:pt idx="3207">
                <c:v>84.514950310526544</c:v>
              </c:pt>
              <c:pt idx="3208">
                <c:v>84.514950310526544</c:v>
              </c:pt>
              <c:pt idx="3209">
                <c:v>84.514950310526544</c:v>
              </c:pt>
              <c:pt idx="3210">
                <c:v>84.514950310526544</c:v>
              </c:pt>
              <c:pt idx="3211">
                <c:v>84.514950310526544</c:v>
              </c:pt>
              <c:pt idx="3212">
                <c:v>84.514950310526544</c:v>
              </c:pt>
              <c:pt idx="3213">
                <c:v>84.514950310526544</c:v>
              </c:pt>
              <c:pt idx="3214">
                <c:v>84.514950310526544</c:v>
              </c:pt>
              <c:pt idx="3215">
                <c:v>84.514950310526544</c:v>
              </c:pt>
              <c:pt idx="3216">
                <c:v>84.514950310526544</c:v>
              </c:pt>
              <c:pt idx="3217">
                <c:v>84.514950310526544</c:v>
              </c:pt>
              <c:pt idx="3218">
                <c:v>84.514950310526544</c:v>
              </c:pt>
              <c:pt idx="3219">
                <c:v>84.514950310526544</c:v>
              </c:pt>
              <c:pt idx="3220">
                <c:v>84.514950310526544</c:v>
              </c:pt>
              <c:pt idx="3221">
                <c:v>84.514950310526544</c:v>
              </c:pt>
              <c:pt idx="3222">
                <c:v>84.514950310526544</c:v>
              </c:pt>
              <c:pt idx="3223">
                <c:v>84.514950310526544</c:v>
              </c:pt>
              <c:pt idx="3224">
                <c:v>84.514950310526544</c:v>
              </c:pt>
              <c:pt idx="3225">
                <c:v>84.514950310526544</c:v>
              </c:pt>
              <c:pt idx="3226">
                <c:v>84.514950310526544</c:v>
              </c:pt>
              <c:pt idx="3227">
                <c:v>84.514950310526544</c:v>
              </c:pt>
              <c:pt idx="3228">
                <c:v>84.514950310526544</c:v>
              </c:pt>
              <c:pt idx="3229">
                <c:v>84.514950310526544</c:v>
              </c:pt>
              <c:pt idx="3230">
                <c:v>84.514950310526544</c:v>
              </c:pt>
              <c:pt idx="3231">
                <c:v>84.514950310526544</c:v>
              </c:pt>
              <c:pt idx="3232">
                <c:v>84.514950310526544</c:v>
              </c:pt>
              <c:pt idx="3233">
                <c:v>84.514950310526544</c:v>
              </c:pt>
              <c:pt idx="3234">
                <c:v>84.514950310526544</c:v>
              </c:pt>
              <c:pt idx="3235">
                <c:v>84.514950310526544</c:v>
              </c:pt>
              <c:pt idx="3236">
                <c:v>84.514950310526544</c:v>
              </c:pt>
              <c:pt idx="3237">
                <c:v>84.514950310526544</c:v>
              </c:pt>
              <c:pt idx="3238">
                <c:v>84.514950310526544</c:v>
              </c:pt>
              <c:pt idx="3239">
                <c:v>84.514950310526544</c:v>
              </c:pt>
              <c:pt idx="3240">
                <c:v>84.514950310526544</c:v>
              </c:pt>
              <c:pt idx="3241">
                <c:v>84.514950310526544</c:v>
              </c:pt>
              <c:pt idx="3242">
                <c:v>84.514950310526544</c:v>
              </c:pt>
              <c:pt idx="3243">
                <c:v>84.514950310526544</c:v>
              </c:pt>
              <c:pt idx="3244">
                <c:v>84.514950310526544</c:v>
              </c:pt>
              <c:pt idx="3245">
                <c:v>84.514950310526544</c:v>
              </c:pt>
              <c:pt idx="3246">
                <c:v>84.514950310526544</c:v>
              </c:pt>
              <c:pt idx="3247">
                <c:v>84.514950310526544</c:v>
              </c:pt>
              <c:pt idx="3248">
                <c:v>84.514950310526544</c:v>
              </c:pt>
              <c:pt idx="3249">
                <c:v>84.514950310526544</c:v>
              </c:pt>
              <c:pt idx="3250">
                <c:v>84.514950310526544</c:v>
              </c:pt>
              <c:pt idx="3251">
                <c:v>84.514950310526544</c:v>
              </c:pt>
              <c:pt idx="3252">
                <c:v>84.514950310526544</c:v>
              </c:pt>
              <c:pt idx="3253">
                <c:v>84.514950310526544</c:v>
              </c:pt>
              <c:pt idx="3254">
                <c:v>84.514950310526544</c:v>
              </c:pt>
              <c:pt idx="3255">
                <c:v>84.514950310526544</c:v>
              </c:pt>
              <c:pt idx="3256">
                <c:v>84.514950310526544</c:v>
              </c:pt>
              <c:pt idx="3257">
                <c:v>84.514950310526544</c:v>
              </c:pt>
              <c:pt idx="3258">
                <c:v>84.514950310526544</c:v>
              </c:pt>
              <c:pt idx="3259">
                <c:v>84.514950310526544</c:v>
              </c:pt>
              <c:pt idx="3260">
                <c:v>84.514950310526544</c:v>
              </c:pt>
              <c:pt idx="3261">
                <c:v>84.514950310526544</c:v>
              </c:pt>
              <c:pt idx="3262">
                <c:v>84.514950310526544</c:v>
              </c:pt>
              <c:pt idx="3263">
                <c:v>84.514950310526544</c:v>
              </c:pt>
              <c:pt idx="3264">
                <c:v>84.514950310526544</c:v>
              </c:pt>
              <c:pt idx="3265">
                <c:v>84.514950310526544</c:v>
              </c:pt>
              <c:pt idx="3266">
                <c:v>84.514950310526544</c:v>
              </c:pt>
              <c:pt idx="3267">
                <c:v>84.514950310526544</c:v>
              </c:pt>
              <c:pt idx="3268">
                <c:v>84.514950310526544</c:v>
              </c:pt>
              <c:pt idx="3269">
                <c:v>84.514950310526544</c:v>
              </c:pt>
              <c:pt idx="3270">
                <c:v>84.514950310526544</c:v>
              </c:pt>
              <c:pt idx="3271">
                <c:v>84.514950310526544</c:v>
              </c:pt>
              <c:pt idx="3272">
                <c:v>84.514950310526544</c:v>
              </c:pt>
              <c:pt idx="3273">
                <c:v>84.514950310526544</c:v>
              </c:pt>
              <c:pt idx="3274">
                <c:v>84.514950310526544</c:v>
              </c:pt>
              <c:pt idx="3275">
                <c:v>84.514950310526544</c:v>
              </c:pt>
              <c:pt idx="3276">
                <c:v>84.514950310526544</c:v>
              </c:pt>
              <c:pt idx="3277">
                <c:v>84.514950310526544</c:v>
              </c:pt>
              <c:pt idx="3278">
                <c:v>84.514950310526544</c:v>
              </c:pt>
              <c:pt idx="3279">
                <c:v>84.514950310526544</c:v>
              </c:pt>
              <c:pt idx="3280">
                <c:v>84.514950310526544</c:v>
              </c:pt>
              <c:pt idx="3281">
                <c:v>84.514950310526544</c:v>
              </c:pt>
              <c:pt idx="3282">
                <c:v>84.514950310526544</c:v>
              </c:pt>
              <c:pt idx="3283">
                <c:v>84.514950310526544</c:v>
              </c:pt>
              <c:pt idx="3284">
                <c:v>84.514950310526544</c:v>
              </c:pt>
              <c:pt idx="3285">
                <c:v>84.514950310526544</c:v>
              </c:pt>
              <c:pt idx="3286">
                <c:v>84.514950310526544</c:v>
              </c:pt>
              <c:pt idx="3287">
                <c:v>84.514950310526544</c:v>
              </c:pt>
              <c:pt idx="3288">
                <c:v>84.514950310526544</c:v>
              </c:pt>
              <c:pt idx="3289">
                <c:v>84.514950310526544</c:v>
              </c:pt>
              <c:pt idx="3290">
                <c:v>84.514950310526544</c:v>
              </c:pt>
              <c:pt idx="3291">
                <c:v>84.514950310526544</c:v>
              </c:pt>
              <c:pt idx="3292">
                <c:v>84.514950310526544</c:v>
              </c:pt>
              <c:pt idx="3293">
                <c:v>84.514950310526544</c:v>
              </c:pt>
              <c:pt idx="3294">
                <c:v>84.514950310526544</c:v>
              </c:pt>
              <c:pt idx="3295">
                <c:v>84.514950310526544</c:v>
              </c:pt>
              <c:pt idx="3296">
                <c:v>84.514950310526544</c:v>
              </c:pt>
              <c:pt idx="3297">
                <c:v>84.514950310526544</c:v>
              </c:pt>
              <c:pt idx="3298">
                <c:v>84.514950310526544</c:v>
              </c:pt>
              <c:pt idx="3299">
                <c:v>84.514950310526544</c:v>
              </c:pt>
              <c:pt idx="3300">
                <c:v>84.514950310526544</c:v>
              </c:pt>
              <c:pt idx="3301">
                <c:v>84.514950310526544</c:v>
              </c:pt>
              <c:pt idx="3302">
                <c:v>84.514950310526544</c:v>
              </c:pt>
              <c:pt idx="3303">
                <c:v>84.514950310526544</c:v>
              </c:pt>
              <c:pt idx="3304">
                <c:v>84.514950310526544</c:v>
              </c:pt>
              <c:pt idx="3305">
                <c:v>84.514950310526544</c:v>
              </c:pt>
              <c:pt idx="3306">
                <c:v>84.514950310526544</c:v>
              </c:pt>
              <c:pt idx="3307">
                <c:v>84.514950310526544</c:v>
              </c:pt>
              <c:pt idx="3308">
                <c:v>84.514950310526544</c:v>
              </c:pt>
              <c:pt idx="3309">
                <c:v>84.514950310526544</c:v>
              </c:pt>
              <c:pt idx="3310">
                <c:v>84.514950310526544</c:v>
              </c:pt>
              <c:pt idx="3311">
                <c:v>84.514950310526544</c:v>
              </c:pt>
              <c:pt idx="3312">
                <c:v>84.514950310526544</c:v>
              </c:pt>
              <c:pt idx="3313">
                <c:v>84.514950310526544</c:v>
              </c:pt>
              <c:pt idx="3314">
                <c:v>84.514950310526544</c:v>
              </c:pt>
              <c:pt idx="3315">
                <c:v>84.514950310526544</c:v>
              </c:pt>
              <c:pt idx="3316">
                <c:v>84.514950310526544</c:v>
              </c:pt>
              <c:pt idx="3317">
                <c:v>84.514950310526544</c:v>
              </c:pt>
              <c:pt idx="3318">
                <c:v>84.514950310526544</c:v>
              </c:pt>
              <c:pt idx="3319">
                <c:v>84.514950310526544</c:v>
              </c:pt>
              <c:pt idx="3320">
                <c:v>84.514950310526544</c:v>
              </c:pt>
              <c:pt idx="3321">
                <c:v>84.514950310526544</c:v>
              </c:pt>
              <c:pt idx="3322">
                <c:v>84.514950310526544</c:v>
              </c:pt>
              <c:pt idx="3323">
                <c:v>84.514950310526544</c:v>
              </c:pt>
              <c:pt idx="3324">
                <c:v>84.514950310526544</c:v>
              </c:pt>
              <c:pt idx="3325">
                <c:v>84.514950310526544</c:v>
              </c:pt>
              <c:pt idx="3326">
                <c:v>84.514950310526544</c:v>
              </c:pt>
              <c:pt idx="3327">
                <c:v>84.514950310526544</c:v>
              </c:pt>
              <c:pt idx="3328">
                <c:v>84.514950310526544</c:v>
              </c:pt>
              <c:pt idx="3329">
                <c:v>84.514950310526544</c:v>
              </c:pt>
              <c:pt idx="3330">
                <c:v>84.514950310526544</c:v>
              </c:pt>
              <c:pt idx="3331">
                <c:v>84.514950310526544</c:v>
              </c:pt>
              <c:pt idx="3332">
                <c:v>84.514950310526544</c:v>
              </c:pt>
              <c:pt idx="3333">
                <c:v>84.514950310526544</c:v>
              </c:pt>
              <c:pt idx="3334">
                <c:v>84.514950310526544</c:v>
              </c:pt>
              <c:pt idx="3335">
                <c:v>84.514950310526544</c:v>
              </c:pt>
              <c:pt idx="3336">
                <c:v>84.514950310526544</c:v>
              </c:pt>
              <c:pt idx="3337">
                <c:v>84.514950310526544</c:v>
              </c:pt>
              <c:pt idx="3338">
                <c:v>84.514950310526544</c:v>
              </c:pt>
              <c:pt idx="3339">
                <c:v>84.514950310526544</c:v>
              </c:pt>
              <c:pt idx="3340">
                <c:v>84.514950310526544</c:v>
              </c:pt>
              <c:pt idx="3341">
                <c:v>84.514950310526544</c:v>
              </c:pt>
              <c:pt idx="3342">
                <c:v>84.514950310526544</c:v>
              </c:pt>
              <c:pt idx="3343">
                <c:v>84.514950310526544</c:v>
              </c:pt>
              <c:pt idx="3344">
                <c:v>84.514950310526544</c:v>
              </c:pt>
              <c:pt idx="3345">
                <c:v>84.514950310526544</c:v>
              </c:pt>
              <c:pt idx="3346">
                <c:v>84.514950310526544</c:v>
              </c:pt>
              <c:pt idx="3347">
                <c:v>84.514950310526544</c:v>
              </c:pt>
              <c:pt idx="3348">
                <c:v>84.514950310526544</c:v>
              </c:pt>
              <c:pt idx="3349">
                <c:v>84.514950310526544</c:v>
              </c:pt>
              <c:pt idx="3350">
                <c:v>84.514950310526544</c:v>
              </c:pt>
              <c:pt idx="3351">
                <c:v>84.514950310526544</c:v>
              </c:pt>
              <c:pt idx="3352">
                <c:v>84.514950310526544</c:v>
              </c:pt>
              <c:pt idx="3353">
                <c:v>84.514950310526544</c:v>
              </c:pt>
              <c:pt idx="3354">
                <c:v>84.514950310526544</c:v>
              </c:pt>
              <c:pt idx="3355">
                <c:v>84.514950310526544</c:v>
              </c:pt>
              <c:pt idx="3356">
                <c:v>84.514950310526544</c:v>
              </c:pt>
              <c:pt idx="3357">
                <c:v>84.514950310526544</c:v>
              </c:pt>
              <c:pt idx="3358">
                <c:v>84.514950310526544</c:v>
              </c:pt>
              <c:pt idx="3359">
                <c:v>84.514950310526544</c:v>
              </c:pt>
              <c:pt idx="3360">
                <c:v>84.514950310526544</c:v>
              </c:pt>
              <c:pt idx="3361">
                <c:v>84.514950310526544</c:v>
              </c:pt>
              <c:pt idx="3362">
                <c:v>84.514950310526544</c:v>
              </c:pt>
              <c:pt idx="3363">
                <c:v>84.514950310526544</c:v>
              </c:pt>
              <c:pt idx="3364">
                <c:v>84.514950310526544</c:v>
              </c:pt>
              <c:pt idx="3365">
                <c:v>84.514950310526544</c:v>
              </c:pt>
              <c:pt idx="3366">
                <c:v>84.514950310526544</c:v>
              </c:pt>
              <c:pt idx="3367">
                <c:v>84.514950310526544</c:v>
              </c:pt>
              <c:pt idx="3368">
                <c:v>84.514950310526544</c:v>
              </c:pt>
              <c:pt idx="3369">
                <c:v>84.514950310526544</c:v>
              </c:pt>
              <c:pt idx="3370">
                <c:v>84.514950310526544</c:v>
              </c:pt>
              <c:pt idx="3371">
                <c:v>84.514950310526544</c:v>
              </c:pt>
              <c:pt idx="3372">
                <c:v>84.514950310526544</c:v>
              </c:pt>
              <c:pt idx="3373">
                <c:v>84.514950310526544</c:v>
              </c:pt>
              <c:pt idx="3374">
                <c:v>84.514950310526544</c:v>
              </c:pt>
              <c:pt idx="3375">
                <c:v>84.514950310526544</c:v>
              </c:pt>
              <c:pt idx="3376">
                <c:v>84.514950310526544</c:v>
              </c:pt>
              <c:pt idx="3377">
                <c:v>84.514950310526544</c:v>
              </c:pt>
              <c:pt idx="3378">
                <c:v>84.514950310526544</c:v>
              </c:pt>
              <c:pt idx="3379">
                <c:v>84.514950310526544</c:v>
              </c:pt>
              <c:pt idx="3380">
                <c:v>84.514950310526544</c:v>
              </c:pt>
              <c:pt idx="3381">
                <c:v>84.514950310526544</c:v>
              </c:pt>
              <c:pt idx="3382">
                <c:v>84.514950310526544</c:v>
              </c:pt>
              <c:pt idx="3383">
                <c:v>84.514950310526544</c:v>
              </c:pt>
              <c:pt idx="3384">
                <c:v>84.514950310526544</c:v>
              </c:pt>
              <c:pt idx="3385">
                <c:v>84.514950310526544</c:v>
              </c:pt>
              <c:pt idx="3386">
                <c:v>84.514950310526544</c:v>
              </c:pt>
              <c:pt idx="3387">
                <c:v>84.514950310526544</c:v>
              </c:pt>
              <c:pt idx="3388">
                <c:v>84.514950310526544</c:v>
              </c:pt>
              <c:pt idx="3389">
                <c:v>84.514950310526544</c:v>
              </c:pt>
              <c:pt idx="3390">
                <c:v>84.514950310526544</c:v>
              </c:pt>
              <c:pt idx="3391">
                <c:v>84.514950310526544</c:v>
              </c:pt>
              <c:pt idx="3392">
                <c:v>84.514950310526544</c:v>
              </c:pt>
              <c:pt idx="3393">
                <c:v>84.514950310526544</c:v>
              </c:pt>
              <c:pt idx="3394">
                <c:v>84.514950310526544</c:v>
              </c:pt>
              <c:pt idx="3395">
                <c:v>84.514950310526544</c:v>
              </c:pt>
              <c:pt idx="3396">
                <c:v>84.514950310526544</c:v>
              </c:pt>
              <c:pt idx="3397">
                <c:v>84.514950310526544</c:v>
              </c:pt>
              <c:pt idx="3398">
                <c:v>84.514950310526544</c:v>
              </c:pt>
              <c:pt idx="3399">
                <c:v>84.514950310526544</c:v>
              </c:pt>
              <c:pt idx="3400">
                <c:v>84.514950310526544</c:v>
              </c:pt>
              <c:pt idx="3401">
                <c:v>84.514950310526544</c:v>
              </c:pt>
              <c:pt idx="3402">
                <c:v>84.514950310526544</c:v>
              </c:pt>
              <c:pt idx="3403">
                <c:v>84.514950310526544</c:v>
              </c:pt>
              <c:pt idx="3404">
                <c:v>84.514950310526544</c:v>
              </c:pt>
              <c:pt idx="3405">
                <c:v>84.514950310526544</c:v>
              </c:pt>
              <c:pt idx="3406">
                <c:v>84.514950310526544</c:v>
              </c:pt>
              <c:pt idx="3407">
                <c:v>84.514950310526544</c:v>
              </c:pt>
              <c:pt idx="3408">
                <c:v>84.514950310526544</c:v>
              </c:pt>
              <c:pt idx="3409">
                <c:v>84.514950310526544</c:v>
              </c:pt>
              <c:pt idx="3410">
                <c:v>84.514950310526544</c:v>
              </c:pt>
              <c:pt idx="3411">
                <c:v>84.514950310526544</c:v>
              </c:pt>
              <c:pt idx="3412">
                <c:v>84.514950310526544</c:v>
              </c:pt>
              <c:pt idx="3413">
                <c:v>84.514950310526544</c:v>
              </c:pt>
              <c:pt idx="3414">
                <c:v>84.514950310526544</c:v>
              </c:pt>
              <c:pt idx="3415">
                <c:v>84.514950310526544</c:v>
              </c:pt>
              <c:pt idx="3416">
                <c:v>84.514950310526544</c:v>
              </c:pt>
              <c:pt idx="3417">
                <c:v>84.514950310526544</c:v>
              </c:pt>
              <c:pt idx="3418">
                <c:v>84.514950310526544</c:v>
              </c:pt>
              <c:pt idx="3419">
                <c:v>84.514950310526544</c:v>
              </c:pt>
              <c:pt idx="3420">
                <c:v>84.514950310526544</c:v>
              </c:pt>
              <c:pt idx="3421">
                <c:v>84.514950310526544</c:v>
              </c:pt>
              <c:pt idx="3422">
                <c:v>84.514950310526544</c:v>
              </c:pt>
              <c:pt idx="3423">
                <c:v>84.514950310526544</c:v>
              </c:pt>
              <c:pt idx="3424">
                <c:v>84.514950310526544</c:v>
              </c:pt>
              <c:pt idx="3425">
                <c:v>84.514950310526544</c:v>
              </c:pt>
              <c:pt idx="3426">
                <c:v>84.514950310526544</c:v>
              </c:pt>
              <c:pt idx="3427">
                <c:v>84.514950310526544</c:v>
              </c:pt>
              <c:pt idx="3428">
                <c:v>84.514950310526544</c:v>
              </c:pt>
              <c:pt idx="3429">
                <c:v>84.514950310526544</c:v>
              </c:pt>
              <c:pt idx="3430">
                <c:v>84.514950310526544</c:v>
              </c:pt>
              <c:pt idx="3431">
                <c:v>84.514950310526544</c:v>
              </c:pt>
              <c:pt idx="3432">
                <c:v>84.514950310526544</c:v>
              </c:pt>
              <c:pt idx="3433">
                <c:v>84.514950310526544</c:v>
              </c:pt>
              <c:pt idx="3434">
                <c:v>84.514950310526544</c:v>
              </c:pt>
              <c:pt idx="3435">
                <c:v>84.514950310526544</c:v>
              </c:pt>
              <c:pt idx="3436">
                <c:v>84.514950310526544</c:v>
              </c:pt>
              <c:pt idx="3437">
                <c:v>84.514950310526544</c:v>
              </c:pt>
              <c:pt idx="3438">
                <c:v>84.514950310526544</c:v>
              </c:pt>
              <c:pt idx="3439">
                <c:v>84.514950310526544</c:v>
              </c:pt>
              <c:pt idx="3440">
                <c:v>84.514950310526544</c:v>
              </c:pt>
              <c:pt idx="3441">
                <c:v>84.514950310526544</c:v>
              </c:pt>
              <c:pt idx="3442">
                <c:v>84.514950310526544</c:v>
              </c:pt>
              <c:pt idx="3443">
                <c:v>84.514950310526544</c:v>
              </c:pt>
              <c:pt idx="3444">
                <c:v>84.514950310526544</c:v>
              </c:pt>
              <c:pt idx="3445">
                <c:v>84.514950310526544</c:v>
              </c:pt>
              <c:pt idx="3446">
                <c:v>84.514950310526544</c:v>
              </c:pt>
              <c:pt idx="3447">
                <c:v>84.514950310526544</c:v>
              </c:pt>
              <c:pt idx="3448">
                <c:v>84.514950310526544</c:v>
              </c:pt>
              <c:pt idx="3449">
                <c:v>84.514950310526544</c:v>
              </c:pt>
              <c:pt idx="3450">
                <c:v>84.514950310526544</c:v>
              </c:pt>
              <c:pt idx="3451">
                <c:v>84.514950310526544</c:v>
              </c:pt>
              <c:pt idx="3452">
                <c:v>84.514950310526544</c:v>
              </c:pt>
              <c:pt idx="3453">
                <c:v>84.514950310526544</c:v>
              </c:pt>
              <c:pt idx="3454">
                <c:v>84.514950310526544</c:v>
              </c:pt>
              <c:pt idx="3455">
                <c:v>84.514950310526544</c:v>
              </c:pt>
              <c:pt idx="3456">
                <c:v>84.514950310526544</c:v>
              </c:pt>
              <c:pt idx="3457">
                <c:v>84.514950310526544</c:v>
              </c:pt>
              <c:pt idx="3458">
                <c:v>84.514950310526544</c:v>
              </c:pt>
              <c:pt idx="3459">
                <c:v>84.514950310526544</c:v>
              </c:pt>
              <c:pt idx="3460">
                <c:v>84.514950310526544</c:v>
              </c:pt>
              <c:pt idx="3461">
                <c:v>84.514950310526544</c:v>
              </c:pt>
              <c:pt idx="3462">
                <c:v>84.514950310526544</c:v>
              </c:pt>
              <c:pt idx="3463">
                <c:v>84.514950310526544</c:v>
              </c:pt>
              <c:pt idx="3464">
                <c:v>84.514950310526544</c:v>
              </c:pt>
              <c:pt idx="3465">
                <c:v>84.514950310526544</c:v>
              </c:pt>
              <c:pt idx="3466">
                <c:v>84.514950310526544</c:v>
              </c:pt>
              <c:pt idx="3467">
                <c:v>84.514950310526544</c:v>
              </c:pt>
              <c:pt idx="3468">
                <c:v>84.514950310526544</c:v>
              </c:pt>
              <c:pt idx="3469">
                <c:v>84.514950310526544</c:v>
              </c:pt>
              <c:pt idx="3470">
                <c:v>84.514950310526544</c:v>
              </c:pt>
              <c:pt idx="3471">
                <c:v>84.514950310526544</c:v>
              </c:pt>
              <c:pt idx="3472">
                <c:v>84.514950310526544</c:v>
              </c:pt>
              <c:pt idx="3473">
                <c:v>84.514950310526544</c:v>
              </c:pt>
              <c:pt idx="3474">
                <c:v>84.514950310526544</c:v>
              </c:pt>
              <c:pt idx="3475">
                <c:v>84.514950310526544</c:v>
              </c:pt>
              <c:pt idx="3476">
                <c:v>84.514950310526544</c:v>
              </c:pt>
              <c:pt idx="3477">
                <c:v>84.514950310526544</c:v>
              </c:pt>
              <c:pt idx="3478">
                <c:v>84.514950310526544</c:v>
              </c:pt>
              <c:pt idx="3479">
                <c:v>84.514950310526544</c:v>
              </c:pt>
              <c:pt idx="3480">
                <c:v>84.514950310526544</c:v>
              </c:pt>
              <c:pt idx="3481">
                <c:v>84.514950310526544</c:v>
              </c:pt>
              <c:pt idx="3482">
                <c:v>84.514950310526544</c:v>
              </c:pt>
              <c:pt idx="3483">
                <c:v>84.514950310526544</c:v>
              </c:pt>
              <c:pt idx="3484">
                <c:v>84.514950310526544</c:v>
              </c:pt>
              <c:pt idx="3485">
                <c:v>84.514950310526544</c:v>
              </c:pt>
              <c:pt idx="3486">
                <c:v>84.514950310526544</c:v>
              </c:pt>
              <c:pt idx="3487">
                <c:v>84.514950310526544</c:v>
              </c:pt>
              <c:pt idx="3488">
                <c:v>84.514950310526544</c:v>
              </c:pt>
              <c:pt idx="3489">
                <c:v>84.514950310526544</c:v>
              </c:pt>
              <c:pt idx="3490">
                <c:v>84.514950310526544</c:v>
              </c:pt>
              <c:pt idx="3491">
                <c:v>84.514950310526544</c:v>
              </c:pt>
              <c:pt idx="3492">
                <c:v>84.514950310526544</c:v>
              </c:pt>
              <c:pt idx="3493">
                <c:v>84.514950310526544</c:v>
              </c:pt>
              <c:pt idx="3494">
                <c:v>84.514950310526544</c:v>
              </c:pt>
              <c:pt idx="3495">
                <c:v>84.514950310526544</c:v>
              </c:pt>
              <c:pt idx="3496">
                <c:v>84.514950310526544</c:v>
              </c:pt>
              <c:pt idx="3497">
                <c:v>84.514950310526544</c:v>
              </c:pt>
              <c:pt idx="3498">
                <c:v>84.514950310526544</c:v>
              </c:pt>
              <c:pt idx="3499">
                <c:v>84.514950310526544</c:v>
              </c:pt>
              <c:pt idx="3500">
                <c:v>84.514950310526544</c:v>
              </c:pt>
              <c:pt idx="3501">
                <c:v>84.514950310526544</c:v>
              </c:pt>
              <c:pt idx="3502">
                <c:v>84.514950310526544</c:v>
              </c:pt>
              <c:pt idx="3503">
                <c:v>84.514950310526544</c:v>
              </c:pt>
              <c:pt idx="3504">
                <c:v>84.514950310526544</c:v>
              </c:pt>
              <c:pt idx="3505">
                <c:v>84.514950310526544</c:v>
              </c:pt>
              <c:pt idx="3506">
                <c:v>84.514950310526544</c:v>
              </c:pt>
              <c:pt idx="3507">
                <c:v>84.514950310526544</c:v>
              </c:pt>
              <c:pt idx="3508">
                <c:v>84.514950310526544</c:v>
              </c:pt>
              <c:pt idx="3509">
                <c:v>84.514950310526544</c:v>
              </c:pt>
              <c:pt idx="3510">
                <c:v>84.514950310526544</c:v>
              </c:pt>
              <c:pt idx="3511">
                <c:v>84.514950310526544</c:v>
              </c:pt>
              <c:pt idx="3512">
                <c:v>84.514950310526544</c:v>
              </c:pt>
              <c:pt idx="3513">
                <c:v>84.514950310526544</c:v>
              </c:pt>
              <c:pt idx="3514">
                <c:v>84.514950310526544</c:v>
              </c:pt>
              <c:pt idx="3515">
                <c:v>84.514950310526544</c:v>
              </c:pt>
              <c:pt idx="3516">
                <c:v>84.514950310526544</c:v>
              </c:pt>
              <c:pt idx="3517">
                <c:v>84.514950310526544</c:v>
              </c:pt>
              <c:pt idx="3518">
                <c:v>84.514950310526544</c:v>
              </c:pt>
              <c:pt idx="3519">
                <c:v>84.514950310526544</c:v>
              </c:pt>
              <c:pt idx="3520">
                <c:v>84.514950310526544</c:v>
              </c:pt>
              <c:pt idx="3521">
                <c:v>84.514950310526544</c:v>
              </c:pt>
              <c:pt idx="3522">
                <c:v>84.514950310526544</c:v>
              </c:pt>
              <c:pt idx="3523">
                <c:v>84.514950310526544</c:v>
              </c:pt>
              <c:pt idx="3524">
                <c:v>84.514950310526544</c:v>
              </c:pt>
              <c:pt idx="3525">
                <c:v>84.514950310526544</c:v>
              </c:pt>
              <c:pt idx="3526">
                <c:v>84.514950310526544</c:v>
              </c:pt>
              <c:pt idx="3527">
                <c:v>84.514950310526544</c:v>
              </c:pt>
              <c:pt idx="3528">
                <c:v>84.514950310526544</c:v>
              </c:pt>
              <c:pt idx="3529">
                <c:v>84.514950310526544</c:v>
              </c:pt>
              <c:pt idx="3530">
                <c:v>84.514950310526544</c:v>
              </c:pt>
              <c:pt idx="3531">
                <c:v>84.514950310526544</c:v>
              </c:pt>
              <c:pt idx="3532">
                <c:v>84.514950310526544</c:v>
              </c:pt>
              <c:pt idx="3533">
                <c:v>84.514950310526544</c:v>
              </c:pt>
              <c:pt idx="3534">
                <c:v>84.514950310526544</c:v>
              </c:pt>
              <c:pt idx="3535">
                <c:v>84.514950310526544</c:v>
              </c:pt>
              <c:pt idx="3536">
                <c:v>84.514950310526544</c:v>
              </c:pt>
              <c:pt idx="3537">
                <c:v>84.514950310526544</c:v>
              </c:pt>
              <c:pt idx="3538">
                <c:v>84.514950310526544</c:v>
              </c:pt>
              <c:pt idx="3539">
                <c:v>84.514950310526544</c:v>
              </c:pt>
              <c:pt idx="3540">
                <c:v>84.514950310526544</c:v>
              </c:pt>
              <c:pt idx="3541">
                <c:v>84.514950310526544</c:v>
              </c:pt>
              <c:pt idx="3542">
                <c:v>84.514950310526544</c:v>
              </c:pt>
              <c:pt idx="3543">
                <c:v>84.514950310526544</c:v>
              </c:pt>
              <c:pt idx="3544">
                <c:v>84.514950310526544</c:v>
              </c:pt>
              <c:pt idx="3545">
                <c:v>84.514950310526544</c:v>
              </c:pt>
              <c:pt idx="3546">
                <c:v>84.514950310526544</c:v>
              </c:pt>
              <c:pt idx="3547">
                <c:v>84.514950310526544</c:v>
              </c:pt>
              <c:pt idx="3548">
                <c:v>84.514950310526544</c:v>
              </c:pt>
              <c:pt idx="3549">
                <c:v>84.514950310526544</c:v>
              </c:pt>
              <c:pt idx="3550">
                <c:v>84.514950310526544</c:v>
              </c:pt>
              <c:pt idx="3551">
                <c:v>84.514950310526544</c:v>
              </c:pt>
              <c:pt idx="3552">
                <c:v>84.514950310526544</c:v>
              </c:pt>
              <c:pt idx="3553">
                <c:v>84.514950310526544</c:v>
              </c:pt>
              <c:pt idx="3554">
                <c:v>84.514950310526544</c:v>
              </c:pt>
              <c:pt idx="3555">
                <c:v>84.514950310526544</c:v>
              </c:pt>
              <c:pt idx="3556">
                <c:v>84.514950310526544</c:v>
              </c:pt>
              <c:pt idx="3557">
                <c:v>84.514950310526544</c:v>
              </c:pt>
              <c:pt idx="3558">
                <c:v>84.514950310526544</c:v>
              </c:pt>
              <c:pt idx="3559">
                <c:v>84.514950310526544</c:v>
              </c:pt>
              <c:pt idx="3560">
                <c:v>84.514950310526544</c:v>
              </c:pt>
              <c:pt idx="3561">
                <c:v>84.514950310526544</c:v>
              </c:pt>
              <c:pt idx="3562">
                <c:v>84.514950310526544</c:v>
              </c:pt>
              <c:pt idx="3563">
                <c:v>84.514950310526544</c:v>
              </c:pt>
              <c:pt idx="3564">
                <c:v>84.514950310526544</c:v>
              </c:pt>
              <c:pt idx="3565">
                <c:v>84.514950310526544</c:v>
              </c:pt>
              <c:pt idx="3566">
                <c:v>84.514950310526544</c:v>
              </c:pt>
              <c:pt idx="3567">
                <c:v>84.514950310526544</c:v>
              </c:pt>
              <c:pt idx="3568">
                <c:v>84.514950310526544</c:v>
              </c:pt>
              <c:pt idx="3569">
                <c:v>84.514950310526544</c:v>
              </c:pt>
              <c:pt idx="3570">
                <c:v>84.514950310526544</c:v>
              </c:pt>
              <c:pt idx="3571">
                <c:v>84.514950310526544</c:v>
              </c:pt>
              <c:pt idx="3572">
                <c:v>84.514950310526544</c:v>
              </c:pt>
              <c:pt idx="3573">
                <c:v>84.514950310526544</c:v>
              </c:pt>
              <c:pt idx="3574">
                <c:v>84.514950310526544</c:v>
              </c:pt>
              <c:pt idx="3575">
                <c:v>84.514950310526544</c:v>
              </c:pt>
              <c:pt idx="3576">
                <c:v>84.514950310526544</c:v>
              </c:pt>
              <c:pt idx="3577">
                <c:v>84.514950310526544</c:v>
              </c:pt>
              <c:pt idx="3578">
                <c:v>84.514950310526544</c:v>
              </c:pt>
              <c:pt idx="3579">
                <c:v>84.514950310526544</c:v>
              </c:pt>
              <c:pt idx="3580">
                <c:v>84.514950310526544</c:v>
              </c:pt>
              <c:pt idx="3581">
                <c:v>84.514950310526544</c:v>
              </c:pt>
              <c:pt idx="3582">
                <c:v>84.514950310526544</c:v>
              </c:pt>
              <c:pt idx="3583">
                <c:v>84.514950310526544</c:v>
              </c:pt>
              <c:pt idx="3584">
                <c:v>84.514950310526544</c:v>
              </c:pt>
              <c:pt idx="3585">
                <c:v>84.514950310526544</c:v>
              </c:pt>
              <c:pt idx="3586">
                <c:v>84.514950310526544</c:v>
              </c:pt>
              <c:pt idx="3587">
                <c:v>84.514950310526544</c:v>
              </c:pt>
              <c:pt idx="3588">
                <c:v>84.514950310526544</c:v>
              </c:pt>
              <c:pt idx="3589">
                <c:v>84.514950310526544</c:v>
              </c:pt>
              <c:pt idx="3590">
                <c:v>84.514950310526544</c:v>
              </c:pt>
              <c:pt idx="3591">
                <c:v>84.514950310526544</c:v>
              </c:pt>
              <c:pt idx="3592">
                <c:v>84.514950310526544</c:v>
              </c:pt>
              <c:pt idx="3593">
                <c:v>84.514950310526544</c:v>
              </c:pt>
              <c:pt idx="3594">
                <c:v>84.514950310526544</c:v>
              </c:pt>
              <c:pt idx="3595">
                <c:v>84.514950310526544</c:v>
              </c:pt>
              <c:pt idx="3596">
                <c:v>84.514950310526544</c:v>
              </c:pt>
              <c:pt idx="3597">
                <c:v>84.514950310526544</c:v>
              </c:pt>
              <c:pt idx="3598">
                <c:v>84.514950310526544</c:v>
              </c:pt>
              <c:pt idx="3599">
                <c:v>84.514950310526544</c:v>
              </c:pt>
              <c:pt idx="3600">
                <c:v>84.514950310526544</c:v>
              </c:pt>
              <c:pt idx="3601">
                <c:v>84.514950310526544</c:v>
              </c:pt>
              <c:pt idx="3602">
                <c:v>84.514950310526544</c:v>
              </c:pt>
              <c:pt idx="3603">
                <c:v>84.514950310526544</c:v>
              </c:pt>
              <c:pt idx="3604">
                <c:v>84.514950310526544</c:v>
              </c:pt>
              <c:pt idx="3605">
                <c:v>84.514950310526544</c:v>
              </c:pt>
              <c:pt idx="3606">
                <c:v>84.514950310526544</c:v>
              </c:pt>
              <c:pt idx="3607">
                <c:v>84.514950310526544</c:v>
              </c:pt>
              <c:pt idx="3608">
                <c:v>84.514950310526544</c:v>
              </c:pt>
              <c:pt idx="3609">
                <c:v>84.514950310526544</c:v>
              </c:pt>
              <c:pt idx="3610">
                <c:v>84.514950310526544</c:v>
              </c:pt>
              <c:pt idx="3611">
                <c:v>84.514950310526544</c:v>
              </c:pt>
              <c:pt idx="3612">
                <c:v>84.514950310526544</c:v>
              </c:pt>
              <c:pt idx="3613">
                <c:v>84.514950310526544</c:v>
              </c:pt>
              <c:pt idx="3614">
                <c:v>84.514950310526544</c:v>
              </c:pt>
              <c:pt idx="3615">
                <c:v>84.514950310526544</c:v>
              </c:pt>
              <c:pt idx="3616">
                <c:v>84.514950310526544</c:v>
              </c:pt>
              <c:pt idx="3617">
                <c:v>84.514950310526544</c:v>
              </c:pt>
              <c:pt idx="3618">
                <c:v>84.514950310526544</c:v>
              </c:pt>
              <c:pt idx="3619">
                <c:v>84.514950310526544</c:v>
              </c:pt>
              <c:pt idx="3620">
                <c:v>84.514950310526544</c:v>
              </c:pt>
              <c:pt idx="3621">
                <c:v>84.514950310526544</c:v>
              </c:pt>
              <c:pt idx="3622">
                <c:v>84.514950310526544</c:v>
              </c:pt>
              <c:pt idx="3623">
                <c:v>84.514950310526544</c:v>
              </c:pt>
              <c:pt idx="3624">
                <c:v>84.514950310526544</c:v>
              </c:pt>
              <c:pt idx="3625">
                <c:v>84.514950310526544</c:v>
              </c:pt>
              <c:pt idx="3626">
                <c:v>84.514950310526544</c:v>
              </c:pt>
              <c:pt idx="3627">
                <c:v>84.514950310526544</c:v>
              </c:pt>
              <c:pt idx="3628">
                <c:v>84.514950310526544</c:v>
              </c:pt>
              <c:pt idx="3629">
                <c:v>84.514950310526544</c:v>
              </c:pt>
              <c:pt idx="3630">
                <c:v>84.514950310526544</c:v>
              </c:pt>
              <c:pt idx="3631">
                <c:v>84.514950310526544</c:v>
              </c:pt>
              <c:pt idx="3632">
                <c:v>84.514950310526544</c:v>
              </c:pt>
              <c:pt idx="3633">
                <c:v>84.514950310526544</c:v>
              </c:pt>
              <c:pt idx="3634">
                <c:v>84.514950310526544</c:v>
              </c:pt>
              <c:pt idx="3635">
                <c:v>84.514950310526544</c:v>
              </c:pt>
              <c:pt idx="3636">
                <c:v>84.514950310526544</c:v>
              </c:pt>
              <c:pt idx="3637">
                <c:v>84.514950310526544</c:v>
              </c:pt>
              <c:pt idx="3638">
                <c:v>84.514950310526544</c:v>
              </c:pt>
              <c:pt idx="3639">
                <c:v>84.514950310526544</c:v>
              </c:pt>
              <c:pt idx="3640">
                <c:v>84.514950310526544</c:v>
              </c:pt>
              <c:pt idx="3641">
                <c:v>84.514950310526544</c:v>
              </c:pt>
              <c:pt idx="3642">
                <c:v>84.514950310526544</c:v>
              </c:pt>
              <c:pt idx="3643">
                <c:v>84.514950310526544</c:v>
              </c:pt>
              <c:pt idx="3644">
                <c:v>84.514950310526544</c:v>
              </c:pt>
              <c:pt idx="3645">
                <c:v>84.514950310526544</c:v>
              </c:pt>
              <c:pt idx="3646">
                <c:v>84.514950310526544</c:v>
              </c:pt>
              <c:pt idx="3647">
                <c:v>84.514950310526544</c:v>
              </c:pt>
              <c:pt idx="3648">
                <c:v>84.514950310526544</c:v>
              </c:pt>
              <c:pt idx="3649">
                <c:v>84.514950310526544</c:v>
              </c:pt>
              <c:pt idx="3650">
                <c:v>84.514950310526544</c:v>
              </c:pt>
              <c:pt idx="3651">
                <c:v>84.514950310526544</c:v>
              </c:pt>
              <c:pt idx="3652">
                <c:v>84.514950310526544</c:v>
              </c:pt>
              <c:pt idx="3653">
                <c:v>84.514950310526544</c:v>
              </c:pt>
              <c:pt idx="3654">
                <c:v>84.514950310526544</c:v>
              </c:pt>
              <c:pt idx="3655">
                <c:v>84.514950310526544</c:v>
              </c:pt>
              <c:pt idx="3656">
                <c:v>84.514950310526544</c:v>
              </c:pt>
              <c:pt idx="3657">
                <c:v>84.514950310526544</c:v>
              </c:pt>
              <c:pt idx="3658">
                <c:v>84.514950310526544</c:v>
              </c:pt>
              <c:pt idx="3659">
                <c:v>84.514950310526544</c:v>
              </c:pt>
              <c:pt idx="3660">
                <c:v>84.514950310526544</c:v>
              </c:pt>
              <c:pt idx="3661">
                <c:v>84.514950310526544</c:v>
              </c:pt>
              <c:pt idx="3662">
                <c:v>84.514950310526544</c:v>
              </c:pt>
              <c:pt idx="3663">
                <c:v>84.514950310526544</c:v>
              </c:pt>
              <c:pt idx="3664">
                <c:v>84.514950310526544</c:v>
              </c:pt>
              <c:pt idx="3665">
                <c:v>84.514950310526544</c:v>
              </c:pt>
              <c:pt idx="3666">
                <c:v>84.514950310526544</c:v>
              </c:pt>
              <c:pt idx="3667">
                <c:v>84.514950310526544</c:v>
              </c:pt>
              <c:pt idx="3668">
                <c:v>84.514950310526544</c:v>
              </c:pt>
              <c:pt idx="3669">
                <c:v>84.514950310526544</c:v>
              </c:pt>
              <c:pt idx="3670">
                <c:v>84.514950310526544</c:v>
              </c:pt>
              <c:pt idx="3671">
                <c:v>84.514950310526544</c:v>
              </c:pt>
              <c:pt idx="3672">
                <c:v>84.514950310526544</c:v>
              </c:pt>
              <c:pt idx="3673">
                <c:v>84.514950310526544</c:v>
              </c:pt>
              <c:pt idx="3674">
                <c:v>84.514950310526544</c:v>
              </c:pt>
              <c:pt idx="3675">
                <c:v>84.514950310526544</c:v>
              </c:pt>
              <c:pt idx="3676">
                <c:v>84.514950310526544</c:v>
              </c:pt>
              <c:pt idx="3677">
                <c:v>84.514950310526544</c:v>
              </c:pt>
              <c:pt idx="3678">
                <c:v>84.514950310526544</c:v>
              </c:pt>
              <c:pt idx="3679">
                <c:v>84.514950310526544</c:v>
              </c:pt>
              <c:pt idx="3680">
                <c:v>84.514950310526544</c:v>
              </c:pt>
              <c:pt idx="3681">
                <c:v>84.514950310526544</c:v>
              </c:pt>
              <c:pt idx="3682">
                <c:v>84.514950310526544</c:v>
              </c:pt>
              <c:pt idx="3683">
                <c:v>84.514950310526544</c:v>
              </c:pt>
              <c:pt idx="3684">
                <c:v>84.514950310526544</c:v>
              </c:pt>
              <c:pt idx="3685">
                <c:v>84.514950310526544</c:v>
              </c:pt>
              <c:pt idx="3686">
                <c:v>84.514950310526544</c:v>
              </c:pt>
              <c:pt idx="3687">
                <c:v>84.514950310526544</c:v>
              </c:pt>
              <c:pt idx="3688">
                <c:v>84.514950310526544</c:v>
              </c:pt>
              <c:pt idx="3689">
                <c:v>84.514950310526544</c:v>
              </c:pt>
              <c:pt idx="3690">
                <c:v>84.514950310526544</c:v>
              </c:pt>
              <c:pt idx="3691">
                <c:v>84.514950310526544</c:v>
              </c:pt>
              <c:pt idx="3692">
                <c:v>84.514950310526544</c:v>
              </c:pt>
              <c:pt idx="3693">
                <c:v>84.514950310526544</c:v>
              </c:pt>
              <c:pt idx="3694">
                <c:v>84.514950310526544</c:v>
              </c:pt>
              <c:pt idx="3695">
                <c:v>84.514950310526544</c:v>
              </c:pt>
              <c:pt idx="3696">
                <c:v>84.514950310526544</c:v>
              </c:pt>
              <c:pt idx="3697">
                <c:v>84.514950310526544</c:v>
              </c:pt>
              <c:pt idx="3698">
                <c:v>84.514950310526544</c:v>
              </c:pt>
              <c:pt idx="3699">
                <c:v>84.514950310526544</c:v>
              </c:pt>
              <c:pt idx="3700">
                <c:v>84.514950310526544</c:v>
              </c:pt>
              <c:pt idx="3701">
                <c:v>84.514950310526544</c:v>
              </c:pt>
              <c:pt idx="3702">
                <c:v>84.514950310526544</c:v>
              </c:pt>
              <c:pt idx="3703">
                <c:v>84.514950310526544</c:v>
              </c:pt>
              <c:pt idx="3704">
                <c:v>84.514950310526544</c:v>
              </c:pt>
              <c:pt idx="3705">
                <c:v>84.514950310526544</c:v>
              </c:pt>
              <c:pt idx="3706">
                <c:v>84.514950310526544</c:v>
              </c:pt>
              <c:pt idx="3707">
                <c:v>84.514950310526544</c:v>
              </c:pt>
              <c:pt idx="3708">
                <c:v>84.514950310526544</c:v>
              </c:pt>
              <c:pt idx="3709">
                <c:v>84.514950310526544</c:v>
              </c:pt>
              <c:pt idx="3710">
                <c:v>84.514950310526544</c:v>
              </c:pt>
              <c:pt idx="3711">
                <c:v>84.514950310526544</c:v>
              </c:pt>
              <c:pt idx="3712">
                <c:v>84.514950310526544</c:v>
              </c:pt>
              <c:pt idx="3713">
                <c:v>84.514950310526544</c:v>
              </c:pt>
              <c:pt idx="3714">
                <c:v>84.514950310526544</c:v>
              </c:pt>
              <c:pt idx="3715">
                <c:v>84.514950310526544</c:v>
              </c:pt>
              <c:pt idx="3716">
                <c:v>84.514950310526544</c:v>
              </c:pt>
              <c:pt idx="3717">
                <c:v>84.514950310526544</c:v>
              </c:pt>
              <c:pt idx="3718">
                <c:v>84.514950310526544</c:v>
              </c:pt>
              <c:pt idx="3719">
                <c:v>84.514950310526544</c:v>
              </c:pt>
              <c:pt idx="3720">
                <c:v>84.514950310526544</c:v>
              </c:pt>
              <c:pt idx="3721">
                <c:v>84.514950310526544</c:v>
              </c:pt>
              <c:pt idx="3722">
                <c:v>84.514950310526544</c:v>
              </c:pt>
              <c:pt idx="3723">
                <c:v>84.514950310526544</c:v>
              </c:pt>
              <c:pt idx="3724">
                <c:v>84.514950310526544</c:v>
              </c:pt>
              <c:pt idx="3725">
                <c:v>84.514950310526544</c:v>
              </c:pt>
              <c:pt idx="3726">
                <c:v>84.514950310526544</c:v>
              </c:pt>
              <c:pt idx="3727">
                <c:v>84.514950310526544</c:v>
              </c:pt>
              <c:pt idx="3728">
                <c:v>84.514950310526544</c:v>
              </c:pt>
              <c:pt idx="3729">
                <c:v>84.514950310526544</c:v>
              </c:pt>
              <c:pt idx="3730">
                <c:v>84.514950310526544</c:v>
              </c:pt>
              <c:pt idx="3731">
                <c:v>84.514950310526544</c:v>
              </c:pt>
              <c:pt idx="3732">
                <c:v>84.514950310526544</c:v>
              </c:pt>
              <c:pt idx="3733">
                <c:v>84.514950310526544</c:v>
              </c:pt>
              <c:pt idx="3734">
                <c:v>84.514950310526544</c:v>
              </c:pt>
              <c:pt idx="3735">
                <c:v>84.514950310526544</c:v>
              </c:pt>
              <c:pt idx="3736">
                <c:v>84.514950310526544</c:v>
              </c:pt>
              <c:pt idx="3737">
                <c:v>84.514950310526544</c:v>
              </c:pt>
              <c:pt idx="3738">
                <c:v>84.514950310526544</c:v>
              </c:pt>
              <c:pt idx="3739">
                <c:v>84.514950310526544</c:v>
              </c:pt>
              <c:pt idx="3740">
                <c:v>84.514950310526544</c:v>
              </c:pt>
              <c:pt idx="3741">
                <c:v>84.514950310526544</c:v>
              </c:pt>
              <c:pt idx="3742">
                <c:v>84.514950310526544</c:v>
              </c:pt>
              <c:pt idx="3743">
                <c:v>84.514950310526544</c:v>
              </c:pt>
              <c:pt idx="3744">
                <c:v>84.514950310526544</c:v>
              </c:pt>
              <c:pt idx="3745">
                <c:v>84.514950310526544</c:v>
              </c:pt>
              <c:pt idx="3746">
                <c:v>84.514950310526544</c:v>
              </c:pt>
              <c:pt idx="3747">
                <c:v>84.514950310526544</c:v>
              </c:pt>
              <c:pt idx="3748">
                <c:v>84.514950310526544</c:v>
              </c:pt>
              <c:pt idx="3749">
                <c:v>84.514950310526544</c:v>
              </c:pt>
              <c:pt idx="3750">
                <c:v>84.514950310526544</c:v>
              </c:pt>
              <c:pt idx="3751">
                <c:v>84.514950310526544</c:v>
              </c:pt>
              <c:pt idx="3752">
                <c:v>84.514950310526544</c:v>
              </c:pt>
              <c:pt idx="3753">
                <c:v>84.514950310526544</c:v>
              </c:pt>
              <c:pt idx="3754">
                <c:v>84.514950310526544</c:v>
              </c:pt>
              <c:pt idx="3755">
                <c:v>84.514950310526544</c:v>
              </c:pt>
              <c:pt idx="3756">
                <c:v>84.514950310526544</c:v>
              </c:pt>
              <c:pt idx="3757">
                <c:v>84.514950310526544</c:v>
              </c:pt>
              <c:pt idx="3758">
                <c:v>84.514950310526544</c:v>
              </c:pt>
              <c:pt idx="3759">
                <c:v>84.514950310526544</c:v>
              </c:pt>
              <c:pt idx="3760">
                <c:v>84.514950310526544</c:v>
              </c:pt>
              <c:pt idx="3761">
                <c:v>84.514950310526544</c:v>
              </c:pt>
              <c:pt idx="3762">
                <c:v>84.514950310526544</c:v>
              </c:pt>
              <c:pt idx="3763">
                <c:v>84.514950310526544</c:v>
              </c:pt>
              <c:pt idx="3764">
                <c:v>84.514950310526544</c:v>
              </c:pt>
              <c:pt idx="3765">
                <c:v>84.514950310526544</c:v>
              </c:pt>
              <c:pt idx="3766">
                <c:v>84.514950310526544</c:v>
              </c:pt>
              <c:pt idx="3767">
                <c:v>84.514950310526544</c:v>
              </c:pt>
              <c:pt idx="3768">
                <c:v>84.514950310526544</c:v>
              </c:pt>
              <c:pt idx="3769">
                <c:v>84.514950310526544</c:v>
              </c:pt>
              <c:pt idx="3770">
                <c:v>84.514950310526544</c:v>
              </c:pt>
              <c:pt idx="3771">
                <c:v>84.514950310526544</c:v>
              </c:pt>
              <c:pt idx="3772">
                <c:v>84.514950310526544</c:v>
              </c:pt>
              <c:pt idx="3773">
                <c:v>84.514950310526544</c:v>
              </c:pt>
              <c:pt idx="3774">
                <c:v>84.514950310526544</c:v>
              </c:pt>
              <c:pt idx="3775">
                <c:v>84.514950310526544</c:v>
              </c:pt>
              <c:pt idx="3776">
                <c:v>84.514950310526544</c:v>
              </c:pt>
              <c:pt idx="3777">
                <c:v>84.514950310526544</c:v>
              </c:pt>
              <c:pt idx="3778">
                <c:v>84.514950310526544</c:v>
              </c:pt>
              <c:pt idx="3779">
                <c:v>84.514950310526544</c:v>
              </c:pt>
              <c:pt idx="3780">
                <c:v>84.514950310526544</c:v>
              </c:pt>
              <c:pt idx="3781">
                <c:v>84.514950310526544</c:v>
              </c:pt>
              <c:pt idx="3782">
                <c:v>84.514950310526544</c:v>
              </c:pt>
              <c:pt idx="3783">
                <c:v>84.514950310526544</c:v>
              </c:pt>
              <c:pt idx="3784">
                <c:v>84.514950310526544</c:v>
              </c:pt>
              <c:pt idx="3785">
                <c:v>84.514950310526544</c:v>
              </c:pt>
              <c:pt idx="3786">
                <c:v>84.514950310526544</c:v>
              </c:pt>
              <c:pt idx="3787">
                <c:v>84.514950310526544</c:v>
              </c:pt>
              <c:pt idx="3788">
                <c:v>84.514950310526544</c:v>
              </c:pt>
              <c:pt idx="3789">
                <c:v>84.514950310526544</c:v>
              </c:pt>
              <c:pt idx="3790">
                <c:v>84.514950310526544</c:v>
              </c:pt>
              <c:pt idx="3791">
                <c:v>84.514950310526544</c:v>
              </c:pt>
              <c:pt idx="3792">
                <c:v>84.514950310526544</c:v>
              </c:pt>
              <c:pt idx="3793">
                <c:v>84.514950310526544</c:v>
              </c:pt>
              <c:pt idx="3794">
                <c:v>84.514950310526544</c:v>
              </c:pt>
              <c:pt idx="3795">
                <c:v>84.514950310526544</c:v>
              </c:pt>
              <c:pt idx="3796">
                <c:v>84.514950310526544</c:v>
              </c:pt>
              <c:pt idx="3797">
                <c:v>84.514950310526544</c:v>
              </c:pt>
              <c:pt idx="3798">
                <c:v>84.514950310526544</c:v>
              </c:pt>
              <c:pt idx="3799">
                <c:v>84.514950310526544</c:v>
              </c:pt>
              <c:pt idx="3800">
                <c:v>84.514950310526544</c:v>
              </c:pt>
              <c:pt idx="3801">
                <c:v>84.514950310526544</c:v>
              </c:pt>
              <c:pt idx="3802">
                <c:v>84.514950310526544</c:v>
              </c:pt>
              <c:pt idx="3803">
                <c:v>84.514950310526544</c:v>
              </c:pt>
              <c:pt idx="3804">
                <c:v>84.514950310526544</c:v>
              </c:pt>
              <c:pt idx="3805">
                <c:v>84.514950310526544</c:v>
              </c:pt>
              <c:pt idx="3806">
                <c:v>84.514950310526544</c:v>
              </c:pt>
              <c:pt idx="3807">
                <c:v>84.514950310526544</c:v>
              </c:pt>
              <c:pt idx="3808">
                <c:v>84.514950310526544</c:v>
              </c:pt>
              <c:pt idx="3809">
                <c:v>84.514950310526544</c:v>
              </c:pt>
              <c:pt idx="3810">
                <c:v>84.514950310526544</c:v>
              </c:pt>
              <c:pt idx="3811">
                <c:v>84.514950310526544</c:v>
              </c:pt>
              <c:pt idx="3812">
                <c:v>84.514950310526544</c:v>
              </c:pt>
              <c:pt idx="3813">
                <c:v>84.514950310526544</c:v>
              </c:pt>
              <c:pt idx="3814">
                <c:v>84.514950310526544</c:v>
              </c:pt>
              <c:pt idx="3815">
                <c:v>84.514950310526544</c:v>
              </c:pt>
              <c:pt idx="3816">
                <c:v>84.514950310526544</c:v>
              </c:pt>
              <c:pt idx="3817">
                <c:v>84.514950310526544</c:v>
              </c:pt>
              <c:pt idx="3818">
                <c:v>84.514950310526544</c:v>
              </c:pt>
              <c:pt idx="3819">
                <c:v>84.514950310526544</c:v>
              </c:pt>
              <c:pt idx="3820">
                <c:v>84.514950310526544</c:v>
              </c:pt>
              <c:pt idx="3821">
                <c:v>84.514950310526544</c:v>
              </c:pt>
              <c:pt idx="3822">
                <c:v>84.514950310526544</c:v>
              </c:pt>
              <c:pt idx="3823">
                <c:v>84.514950310526544</c:v>
              </c:pt>
              <c:pt idx="3824">
                <c:v>84.514950310526544</c:v>
              </c:pt>
              <c:pt idx="3825">
                <c:v>84.514950310526544</c:v>
              </c:pt>
              <c:pt idx="3826">
                <c:v>84.514950310526544</c:v>
              </c:pt>
              <c:pt idx="3827">
                <c:v>84.514950310526544</c:v>
              </c:pt>
              <c:pt idx="3828">
                <c:v>84.514950310526544</c:v>
              </c:pt>
              <c:pt idx="3829">
                <c:v>84.514950310526544</c:v>
              </c:pt>
              <c:pt idx="3830">
                <c:v>84.514950310526544</c:v>
              </c:pt>
              <c:pt idx="3831">
                <c:v>84.514950310526544</c:v>
              </c:pt>
              <c:pt idx="3832">
                <c:v>84.514950310526544</c:v>
              </c:pt>
              <c:pt idx="3833">
                <c:v>84.514950310526544</c:v>
              </c:pt>
              <c:pt idx="3834">
                <c:v>84.514950310526544</c:v>
              </c:pt>
              <c:pt idx="3835">
                <c:v>84.514950310526544</c:v>
              </c:pt>
              <c:pt idx="3836">
                <c:v>84.514950310526544</c:v>
              </c:pt>
              <c:pt idx="3837">
                <c:v>84.514950310526544</c:v>
              </c:pt>
              <c:pt idx="3838">
                <c:v>84.514950310526544</c:v>
              </c:pt>
              <c:pt idx="3839">
                <c:v>84.514950310526544</c:v>
              </c:pt>
              <c:pt idx="3840">
                <c:v>84.514950310526544</c:v>
              </c:pt>
              <c:pt idx="3841">
                <c:v>84.514950310526544</c:v>
              </c:pt>
              <c:pt idx="3842">
                <c:v>84.514950310526544</c:v>
              </c:pt>
              <c:pt idx="3843">
                <c:v>84.514950310526544</c:v>
              </c:pt>
              <c:pt idx="3844">
                <c:v>84.514950310526544</c:v>
              </c:pt>
              <c:pt idx="3845">
                <c:v>84.514950310526544</c:v>
              </c:pt>
              <c:pt idx="3846">
                <c:v>84.514950310526544</c:v>
              </c:pt>
              <c:pt idx="3847">
                <c:v>84.514950310526544</c:v>
              </c:pt>
              <c:pt idx="3848">
                <c:v>84.514950310526544</c:v>
              </c:pt>
              <c:pt idx="3849">
                <c:v>84.514950310526544</c:v>
              </c:pt>
              <c:pt idx="3850">
                <c:v>84.514950310526544</c:v>
              </c:pt>
              <c:pt idx="3851">
                <c:v>84.514950310526544</c:v>
              </c:pt>
              <c:pt idx="3852">
                <c:v>84.514950310526544</c:v>
              </c:pt>
              <c:pt idx="3853">
                <c:v>84.514950310526544</c:v>
              </c:pt>
              <c:pt idx="3854">
                <c:v>84.514950310526544</c:v>
              </c:pt>
              <c:pt idx="3855">
                <c:v>84.514950310526544</c:v>
              </c:pt>
              <c:pt idx="3856">
                <c:v>84.514950310526544</c:v>
              </c:pt>
              <c:pt idx="3857">
                <c:v>84.514950310526544</c:v>
              </c:pt>
              <c:pt idx="3858">
                <c:v>84.514950310526544</c:v>
              </c:pt>
              <c:pt idx="3859">
                <c:v>84.514950310526544</c:v>
              </c:pt>
              <c:pt idx="3860">
                <c:v>84.514950310526544</c:v>
              </c:pt>
              <c:pt idx="3861">
                <c:v>84.514950310526544</c:v>
              </c:pt>
              <c:pt idx="3862">
                <c:v>84.514950310526544</c:v>
              </c:pt>
              <c:pt idx="3863">
                <c:v>84.514950310526544</c:v>
              </c:pt>
              <c:pt idx="3864">
                <c:v>84.514950310526544</c:v>
              </c:pt>
              <c:pt idx="3865">
                <c:v>84.514950310526544</c:v>
              </c:pt>
              <c:pt idx="3866">
                <c:v>84.514950310526544</c:v>
              </c:pt>
              <c:pt idx="3867">
                <c:v>84.514950310526544</c:v>
              </c:pt>
              <c:pt idx="3868">
                <c:v>84.514950310526544</c:v>
              </c:pt>
              <c:pt idx="3869">
                <c:v>84.514950310526544</c:v>
              </c:pt>
              <c:pt idx="3870">
                <c:v>84.514950310526544</c:v>
              </c:pt>
              <c:pt idx="3871">
                <c:v>84.514950310526544</c:v>
              </c:pt>
              <c:pt idx="3872">
                <c:v>84.514950310526544</c:v>
              </c:pt>
              <c:pt idx="3873">
                <c:v>84.514950310526544</c:v>
              </c:pt>
              <c:pt idx="3874">
                <c:v>84.514950310526544</c:v>
              </c:pt>
              <c:pt idx="3875">
                <c:v>84.514950310526544</c:v>
              </c:pt>
              <c:pt idx="3876">
                <c:v>84.514950310526544</c:v>
              </c:pt>
              <c:pt idx="3877">
                <c:v>84.514950310526544</c:v>
              </c:pt>
              <c:pt idx="3878">
                <c:v>84.514950310526544</c:v>
              </c:pt>
              <c:pt idx="3879">
                <c:v>84.514950310526544</c:v>
              </c:pt>
              <c:pt idx="3880">
                <c:v>84.514950310526544</c:v>
              </c:pt>
              <c:pt idx="3881">
                <c:v>84.514950310526544</c:v>
              </c:pt>
              <c:pt idx="3882">
                <c:v>84.514950310526544</c:v>
              </c:pt>
              <c:pt idx="3883">
                <c:v>84.514950310526544</c:v>
              </c:pt>
              <c:pt idx="3884">
                <c:v>84.514950310526544</c:v>
              </c:pt>
              <c:pt idx="3885">
                <c:v>84.514950310526544</c:v>
              </c:pt>
              <c:pt idx="3886">
                <c:v>84.514950310526544</c:v>
              </c:pt>
              <c:pt idx="3887">
                <c:v>84.514950310526544</c:v>
              </c:pt>
              <c:pt idx="3888">
                <c:v>84.514950310526544</c:v>
              </c:pt>
              <c:pt idx="3889">
                <c:v>84.514950310526544</c:v>
              </c:pt>
              <c:pt idx="3890">
                <c:v>84.514950310526544</c:v>
              </c:pt>
              <c:pt idx="3891">
                <c:v>84.514950310526544</c:v>
              </c:pt>
              <c:pt idx="3892">
                <c:v>84.514950310526544</c:v>
              </c:pt>
              <c:pt idx="3893">
                <c:v>84.514950310526544</c:v>
              </c:pt>
              <c:pt idx="3894">
                <c:v>84.514950310526544</c:v>
              </c:pt>
              <c:pt idx="3895">
                <c:v>84.514950310526544</c:v>
              </c:pt>
              <c:pt idx="3896">
                <c:v>84.514950310526544</c:v>
              </c:pt>
              <c:pt idx="3897">
                <c:v>84.514950310526544</c:v>
              </c:pt>
              <c:pt idx="3898">
                <c:v>84.514950310526544</c:v>
              </c:pt>
              <c:pt idx="3899">
                <c:v>84.514950310526544</c:v>
              </c:pt>
              <c:pt idx="3900">
                <c:v>84.514950310526544</c:v>
              </c:pt>
              <c:pt idx="3901">
                <c:v>84.514950310526544</c:v>
              </c:pt>
              <c:pt idx="3902">
                <c:v>84.514950310526544</c:v>
              </c:pt>
              <c:pt idx="3903">
                <c:v>84.514950310526544</c:v>
              </c:pt>
              <c:pt idx="3904">
                <c:v>84.514950310526544</c:v>
              </c:pt>
              <c:pt idx="3905">
                <c:v>84.514950310526544</c:v>
              </c:pt>
              <c:pt idx="3906">
                <c:v>84.514950310526544</c:v>
              </c:pt>
              <c:pt idx="3907">
                <c:v>84.514950310526544</c:v>
              </c:pt>
              <c:pt idx="3908">
                <c:v>84.514950310526544</c:v>
              </c:pt>
              <c:pt idx="3909">
                <c:v>84.514950310526544</c:v>
              </c:pt>
              <c:pt idx="3910">
                <c:v>84.514950310526544</c:v>
              </c:pt>
              <c:pt idx="3911">
                <c:v>84.514950310526544</c:v>
              </c:pt>
              <c:pt idx="3912">
                <c:v>84.514950310526544</c:v>
              </c:pt>
              <c:pt idx="3913">
                <c:v>84.514950310526544</c:v>
              </c:pt>
              <c:pt idx="3914">
                <c:v>84.514950310526544</c:v>
              </c:pt>
              <c:pt idx="3915">
                <c:v>84.514950310526544</c:v>
              </c:pt>
              <c:pt idx="3916">
                <c:v>84.514950310526544</c:v>
              </c:pt>
              <c:pt idx="3917">
                <c:v>84.514950310526544</c:v>
              </c:pt>
              <c:pt idx="3918">
                <c:v>84.514950310526544</c:v>
              </c:pt>
              <c:pt idx="3919">
                <c:v>84.514950310526544</c:v>
              </c:pt>
              <c:pt idx="3920">
                <c:v>84.514950310526544</c:v>
              </c:pt>
              <c:pt idx="3921">
                <c:v>84.514950310526544</c:v>
              </c:pt>
              <c:pt idx="3922">
                <c:v>84.514950310526544</c:v>
              </c:pt>
              <c:pt idx="3923">
                <c:v>84.514950310526544</c:v>
              </c:pt>
              <c:pt idx="3924">
                <c:v>84.514950310526544</c:v>
              </c:pt>
              <c:pt idx="3925">
                <c:v>84.514950310526544</c:v>
              </c:pt>
              <c:pt idx="3926">
                <c:v>84.514950310526544</c:v>
              </c:pt>
              <c:pt idx="3927">
                <c:v>84.514950310526544</c:v>
              </c:pt>
              <c:pt idx="3928">
                <c:v>84.514950310526544</c:v>
              </c:pt>
              <c:pt idx="3929">
                <c:v>84.514950310526544</c:v>
              </c:pt>
              <c:pt idx="3930">
                <c:v>84.514950310526544</c:v>
              </c:pt>
              <c:pt idx="3931">
                <c:v>84.514950310526544</c:v>
              </c:pt>
              <c:pt idx="3932">
                <c:v>84.514950310526544</c:v>
              </c:pt>
              <c:pt idx="3933">
                <c:v>84.514950310526544</c:v>
              </c:pt>
              <c:pt idx="3934">
                <c:v>84.514950310526544</c:v>
              </c:pt>
              <c:pt idx="3935">
                <c:v>84.514950310526544</c:v>
              </c:pt>
              <c:pt idx="3936">
                <c:v>84.514950310526544</c:v>
              </c:pt>
              <c:pt idx="3937">
                <c:v>84.514950310526544</c:v>
              </c:pt>
              <c:pt idx="3938">
                <c:v>84.514950310526544</c:v>
              </c:pt>
              <c:pt idx="3939">
                <c:v>84.514950310526544</c:v>
              </c:pt>
              <c:pt idx="3940">
                <c:v>84.514950310526544</c:v>
              </c:pt>
              <c:pt idx="3941">
                <c:v>84.514950310526544</c:v>
              </c:pt>
              <c:pt idx="3942">
                <c:v>84.514950310526544</c:v>
              </c:pt>
              <c:pt idx="3943">
                <c:v>84.514950310526544</c:v>
              </c:pt>
              <c:pt idx="3944">
                <c:v>84.514950310526544</c:v>
              </c:pt>
              <c:pt idx="3945">
                <c:v>84.514950310526544</c:v>
              </c:pt>
              <c:pt idx="3946">
                <c:v>84.514950310526544</c:v>
              </c:pt>
              <c:pt idx="3947">
                <c:v>84.514950310526544</c:v>
              </c:pt>
              <c:pt idx="3948">
                <c:v>84.514950310526544</c:v>
              </c:pt>
              <c:pt idx="3949">
                <c:v>84.514950310526544</c:v>
              </c:pt>
              <c:pt idx="3950">
                <c:v>84.514950310526544</c:v>
              </c:pt>
              <c:pt idx="3951">
                <c:v>84.514950310526544</c:v>
              </c:pt>
              <c:pt idx="3952">
                <c:v>84.514950310526544</c:v>
              </c:pt>
              <c:pt idx="3953">
                <c:v>84.514950310526544</c:v>
              </c:pt>
              <c:pt idx="3954">
                <c:v>84.514950310526544</c:v>
              </c:pt>
              <c:pt idx="3955">
                <c:v>84.514950310526544</c:v>
              </c:pt>
              <c:pt idx="3956">
                <c:v>84.514950310526544</c:v>
              </c:pt>
              <c:pt idx="3957">
                <c:v>84.514950310526544</c:v>
              </c:pt>
              <c:pt idx="3958">
                <c:v>84.514950310526544</c:v>
              </c:pt>
              <c:pt idx="3959">
                <c:v>84.514950310526544</c:v>
              </c:pt>
              <c:pt idx="3960">
                <c:v>84.514950310526544</c:v>
              </c:pt>
              <c:pt idx="3961">
                <c:v>84.514950310526544</c:v>
              </c:pt>
              <c:pt idx="3962">
                <c:v>84.514950310526544</c:v>
              </c:pt>
              <c:pt idx="3963">
                <c:v>84.514950310526544</c:v>
              </c:pt>
              <c:pt idx="3964">
                <c:v>84.514950310526544</c:v>
              </c:pt>
              <c:pt idx="3965">
                <c:v>84.514950310526544</c:v>
              </c:pt>
              <c:pt idx="3966">
                <c:v>84.514950310526544</c:v>
              </c:pt>
              <c:pt idx="3967">
                <c:v>84.514950310526544</c:v>
              </c:pt>
              <c:pt idx="3968">
                <c:v>84.514950310526544</c:v>
              </c:pt>
              <c:pt idx="3969">
                <c:v>84.514950310526544</c:v>
              </c:pt>
              <c:pt idx="3970">
                <c:v>84.514950310526544</c:v>
              </c:pt>
              <c:pt idx="3971">
                <c:v>84.514950310526544</c:v>
              </c:pt>
              <c:pt idx="3972">
                <c:v>84.514950310526544</c:v>
              </c:pt>
              <c:pt idx="3973">
                <c:v>84.514950310526544</c:v>
              </c:pt>
              <c:pt idx="3974">
                <c:v>84.514950310526544</c:v>
              </c:pt>
              <c:pt idx="3975">
                <c:v>84.514950310526544</c:v>
              </c:pt>
              <c:pt idx="3976">
                <c:v>84.514950310526544</c:v>
              </c:pt>
              <c:pt idx="3977">
                <c:v>84.514950310526544</c:v>
              </c:pt>
              <c:pt idx="3978">
                <c:v>84.514950310526544</c:v>
              </c:pt>
              <c:pt idx="3979">
                <c:v>84.514950310526544</c:v>
              </c:pt>
              <c:pt idx="3980">
                <c:v>84.514950310526544</c:v>
              </c:pt>
              <c:pt idx="3981">
                <c:v>84.514950310526544</c:v>
              </c:pt>
              <c:pt idx="3982">
                <c:v>84.514950310526544</c:v>
              </c:pt>
              <c:pt idx="3983">
                <c:v>84.514950310526544</c:v>
              </c:pt>
              <c:pt idx="3984">
                <c:v>84.514950310526544</c:v>
              </c:pt>
              <c:pt idx="3985">
                <c:v>84.514950310526544</c:v>
              </c:pt>
              <c:pt idx="3986">
                <c:v>84.514950310526544</c:v>
              </c:pt>
              <c:pt idx="3987">
                <c:v>84.514950310526544</c:v>
              </c:pt>
              <c:pt idx="3988">
                <c:v>84.514950310526544</c:v>
              </c:pt>
              <c:pt idx="3989">
                <c:v>84.514950310526544</c:v>
              </c:pt>
              <c:pt idx="3990">
                <c:v>84.514950310526544</c:v>
              </c:pt>
              <c:pt idx="3991">
                <c:v>84.514950310526544</c:v>
              </c:pt>
              <c:pt idx="3992">
                <c:v>84.514950310526544</c:v>
              </c:pt>
              <c:pt idx="3993">
                <c:v>84.514950310526544</c:v>
              </c:pt>
              <c:pt idx="3994">
                <c:v>84.514950310526544</c:v>
              </c:pt>
              <c:pt idx="3995">
                <c:v>84.514950310526544</c:v>
              </c:pt>
              <c:pt idx="3996">
                <c:v>84.514950310526544</c:v>
              </c:pt>
              <c:pt idx="3997">
                <c:v>84.514950310526544</c:v>
              </c:pt>
              <c:pt idx="3998">
                <c:v>84.514950310526544</c:v>
              </c:pt>
              <c:pt idx="3999">
                <c:v>84.514950310526544</c:v>
              </c:pt>
              <c:pt idx="4000">
                <c:v>84.514950310526544</c:v>
              </c:pt>
              <c:pt idx="4001">
                <c:v>84.514950310526544</c:v>
              </c:pt>
              <c:pt idx="4002">
                <c:v>84.514950310526544</c:v>
              </c:pt>
              <c:pt idx="4003">
                <c:v>84.514950310526544</c:v>
              </c:pt>
              <c:pt idx="4004">
                <c:v>84.514950310526544</c:v>
              </c:pt>
              <c:pt idx="4005">
                <c:v>84.514950310526544</c:v>
              </c:pt>
              <c:pt idx="4006">
                <c:v>84.514950310526544</c:v>
              </c:pt>
              <c:pt idx="4007">
                <c:v>84.514950310526544</c:v>
              </c:pt>
              <c:pt idx="4008">
                <c:v>84.514950310526544</c:v>
              </c:pt>
              <c:pt idx="4009">
                <c:v>84.514950310526544</c:v>
              </c:pt>
              <c:pt idx="4010">
                <c:v>84.514950310526544</c:v>
              </c:pt>
              <c:pt idx="4011">
                <c:v>84.514950310526544</c:v>
              </c:pt>
              <c:pt idx="4012">
                <c:v>84.514950310526544</c:v>
              </c:pt>
              <c:pt idx="4013">
                <c:v>84.514950310526544</c:v>
              </c:pt>
              <c:pt idx="4014">
                <c:v>84.514950310526544</c:v>
              </c:pt>
              <c:pt idx="4015">
                <c:v>84.514950310526544</c:v>
              </c:pt>
              <c:pt idx="4016">
                <c:v>84.514950310526544</c:v>
              </c:pt>
              <c:pt idx="4017">
                <c:v>84.514950310526544</c:v>
              </c:pt>
              <c:pt idx="4018">
                <c:v>84.514950310526544</c:v>
              </c:pt>
              <c:pt idx="4019">
                <c:v>84.514950310526544</c:v>
              </c:pt>
              <c:pt idx="4020">
                <c:v>84.514950310526544</c:v>
              </c:pt>
              <c:pt idx="4021">
                <c:v>84.514950310526544</c:v>
              </c:pt>
              <c:pt idx="4022">
                <c:v>84.514950310526544</c:v>
              </c:pt>
              <c:pt idx="4023">
                <c:v>84.514950310526544</c:v>
              </c:pt>
              <c:pt idx="4024">
                <c:v>84.514950310526544</c:v>
              </c:pt>
              <c:pt idx="4025">
                <c:v>84.514950310526544</c:v>
              </c:pt>
              <c:pt idx="4026">
                <c:v>84.514950310526544</c:v>
              </c:pt>
              <c:pt idx="4027">
                <c:v>84.514950310526544</c:v>
              </c:pt>
              <c:pt idx="4028">
                <c:v>84.514950310526544</c:v>
              </c:pt>
              <c:pt idx="4029">
                <c:v>84.514950310526544</c:v>
              </c:pt>
              <c:pt idx="4030">
                <c:v>84.514950310526544</c:v>
              </c:pt>
              <c:pt idx="4031">
                <c:v>84.514950310526544</c:v>
              </c:pt>
              <c:pt idx="4032">
                <c:v>84.514950310526544</c:v>
              </c:pt>
              <c:pt idx="4033">
                <c:v>84.514950310526544</c:v>
              </c:pt>
              <c:pt idx="4034">
                <c:v>84.514950310526544</c:v>
              </c:pt>
              <c:pt idx="4035">
                <c:v>84.514950310526544</c:v>
              </c:pt>
              <c:pt idx="4036">
                <c:v>84.514950310526544</c:v>
              </c:pt>
              <c:pt idx="4037">
                <c:v>84.514950310526544</c:v>
              </c:pt>
              <c:pt idx="4038">
                <c:v>84.514950310526544</c:v>
              </c:pt>
              <c:pt idx="4039">
                <c:v>84.514950310526544</c:v>
              </c:pt>
              <c:pt idx="4040">
                <c:v>84.514950310526544</c:v>
              </c:pt>
              <c:pt idx="4041">
                <c:v>84.514950310526544</c:v>
              </c:pt>
              <c:pt idx="4042">
                <c:v>84.514950310526544</c:v>
              </c:pt>
              <c:pt idx="4043">
                <c:v>84.514950310526544</c:v>
              </c:pt>
              <c:pt idx="4044">
                <c:v>84.514950310526544</c:v>
              </c:pt>
              <c:pt idx="4045">
                <c:v>84.514950310526544</c:v>
              </c:pt>
              <c:pt idx="4046">
                <c:v>84.514950310526544</c:v>
              </c:pt>
              <c:pt idx="4047">
                <c:v>84.514950310526544</c:v>
              </c:pt>
              <c:pt idx="4048">
                <c:v>84.514950310526544</c:v>
              </c:pt>
              <c:pt idx="4049">
                <c:v>84.514950310526544</c:v>
              </c:pt>
              <c:pt idx="4050">
                <c:v>84.514950310526544</c:v>
              </c:pt>
              <c:pt idx="4051">
                <c:v>84.514950310526544</c:v>
              </c:pt>
              <c:pt idx="4052">
                <c:v>84.514950310526544</c:v>
              </c:pt>
              <c:pt idx="4053">
                <c:v>84.514950310526544</c:v>
              </c:pt>
              <c:pt idx="4054">
                <c:v>84.514950310526544</c:v>
              </c:pt>
              <c:pt idx="4055">
                <c:v>84.514950310526544</c:v>
              </c:pt>
              <c:pt idx="4056">
                <c:v>84.514950310526544</c:v>
              </c:pt>
              <c:pt idx="4057">
                <c:v>84.514950310526544</c:v>
              </c:pt>
              <c:pt idx="4058">
                <c:v>84.514950310526544</c:v>
              </c:pt>
              <c:pt idx="4059">
                <c:v>84.514950310526544</c:v>
              </c:pt>
              <c:pt idx="4060">
                <c:v>84.514950310526544</c:v>
              </c:pt>
              <c:pt idx="4061">
                <c:v>84.514950310526544</c:v>
              </c:pt>
              <c:pt idx="4062">
                <c:v>84.514950310526544</c:v>
              </c:pt>
              <c:pt idx="4063">
                <c:v>84.514950310526544</c:v>
              </c:pt>
              <c:pt idx="4064">
                <c:v>84.514950310526544</c:v>
              </c:pt>
              <c:pt idx="4065">
                <c:v>84.514950310526544</c:v>
              </c:pt>
              <c:pt idx="4066">
                <c:v>84.514950310526544</c:v>
              </c:pt>
              <c:pt idx="4067">
                <c:v>84.514950310526544</c:v>
              </c:pt>
              <c:pt idx="4068">
                <c:v>84.514950310526544</c:v>
              </c:pt>
              <c:pt idx="4069">
                <c:v>84.514950310526544</c:v>
              </c:pt>
              <c:pt idx="4070">
                <c:v>84.514950310526544</c:v>
              </c:pt>
              <c:pt idx="4071">
                <c:v>84.514950310526544</c:v>
              </c:pt>
              <c:pt idx="4072">
                <c:v>84.514950310526544</c:v>
              </c:pt>
              <c:pt idx="4073">
                <c:v>84.514950310526544</c:v>
              </c:pt>
              <c:pt idx="4074">
                <c:v>84.514950310526544</c:v>
              </c:pt>
              <c:pt idx="4075">
                <c:v>84.514950310526544</c:v>
              </c:pt>
              <c:pt idx="4076">
                <c:v>84.514950310526544</c:v>
              </c:pt>
              <c:pt idx="4077">
                <c:v>84.514950310526544</c:v>
              </c:pt>
              <c:pt idx="4078">
                <c:v>84.514950310526544</c:v>
              </c:pt>
              <c:pt idx="4079">
                <c:v>84.514950310526544</c:v>
              </c:pt>
              <c:pt idx="4080">
                <c:v>84.514950310526544</c:v>
              </c:pt>
              <c:pt idx="4081">
                <c:v>84.514950310526544</c:v>
              </c:pt>
              <c:pt idx="4082">
                <c:v>84.514950310526544</c:v>
              </c:pt>
              <c:pt idx="4083">
                <c:v>84.514950310526544</c:v>
              </c:pt>
              <c:pt idx="4084">
                <c:v>84.514950310526544</c:v>
              </c:pt>
              <c:pt idx="4085">
                <c:v>84.514950310526544</c:v>
              </c:pt>
              <c:pt idx="4086">
                <c:v>84.514950310526544</c:v>
              </c:pt>
              <c:pt idx="4087">
                <c:v>84.514950310526544</c:v>
              </c:pt>
              <c:pt idx="4088">
                <c:v>84.514950310526544</c:v>
              </c:pt>
              <c:pt idx="4089">
                <c:v>84.514950310526544</c:v>
              </c:pt>
              <c:pt idx="4090">
                <c:v>84.514950310526544</c:v>
              </c:pt>
              <c:pt idx="4091">
                <c:v>84.514950310526544</c:v>
              </c:pt>
              <c:pt idx="4092">
                <c:v>84.514950310526544</c:v>
              </c:pt>
              <c:pt idx="4093">
                <c:v>84.514950310526544</c:v>
              </c:pt>
              <c:pt idx="4094">
                <c:v>84.514950310526544</c:v>
              </c:pt>
              <c:pt idx="4095">
                <c:v>84.514950310526544</c:v>
              </c:pt>
              <c:pt idx="4096">
                <c:v>84.514950310526544</c:v>
              </c:pt>
              <c:pt idx="4097">
                <c:v>84.514950310526544</c:v>
              </c:pt>
              <c:pt idx="4098">
                <c:v>84.514950310526544</c:v>
              </c:pt>
              <c:pt idx="4099">
                <c:v>84.514950310526544</c:v>
              </c:pt>
              <c:pt idx="4100">
                <c:v>84.514950310526544</c:v>
              </c:pt>
              <c:pt idx="4101">
                <c:v>84.514950310526544</c:v>
              </c:pt>
              <c:pt idx="4102">
                <c:v>84.514950310526544</c:v>
              </c:pt>
              <c:pt idx="4103">
                <c:v>84.514950310526544</c:v>
              </c:pt>
              <c:pt idx="4104">
                <c:v>84.514950310526544</c:v>
              </c:pt>
              <c:pt idx="4105">
                <c:v>84.514950310526544</c:v>
              </c:pt>
              <c:pt idx="4106">
                <c:v>84.514950310526544</c:v>
              </c:pt>
              <c:pt idx="4107">
                <c:v>84.514950310526544</c:v>
              </c:pt>
              <c:pt idx="4108">
                <c:v>84.514950310526544</c:v>
              </c:pt>
              <c:pt idx="4109">
                <c:v>84.514950310526544</c:v>
              </c:pt>
              <c:pt idx="4110">
                <c:v>84.514950310526544</c:v>
              </c:pt>
              <c:pt idx="4111">
                <c:v>84.514950310526544</c:v>
              </c:pt>
              <c:pt idx="4112">
                <c:v>84.514950310526544</c:v>
              </c:pt>
              <c:pt idx="4113">
                <c:v>84.514950310526544</c:v>
              </c:pt>
              <c:pt idx="4114">
                <c:v>84.514950310526544</c:v>
              </c:pt>
              <c:pt idx="4115">
                <c:v>84.514950310526544</c:v>
              </c:pt>
              <c:pt idx="4116">
                <c:v>84.514950310526544</c:v>
              </c:pt>
              <c:pt idx="4117">
                <c:v>84.514950310526544</c:v>
              </c:pt>
              <c:pt idx="4118">
                <c:v>84.514950310526544</c:v>
              </c:pt>
              <c:pt idx="4119">
                <c:v>84.514950310526544</c:v>
              </c:pt>
              <c:pt idx="4120">
                <c:v>84.514950310526544</c:v>
              </c:pt>
              <c:pt idx="4121">
                <c:v>84.514950310526544</c:v>
              </c:pt>
              <c:pt idx="4122">
                <c:v>84.514950310526544</c:v>
              </c:pt>
              <c:pt idx="4123">
                <c:v>84.514950310526544</c:v>
              </c:pt>
              <c:pt idx="4124">
                <c:v>84.514950310526544</c:v>
              </c:pt>
              <c:pt idx="4125">
                <c:v>84.514950310526544</c:v>
              </c:pt>
              <c:pt idx="4126">
                <c:v>84.514950310526544</c:v>
              </c:pt>
              <c:pt idx="4127">
                <c:v>84.514950310526544</c:v>
              </c:pt>
              <c:pt idx="4128">
                <c:v>84.514950310526544</c:v>
              </c:pt>
              <c:pt idx="4129">
                <c:v>84.514950310526544</c:v>
              </c:pt>
              <c:pt idx="4130">
                <c:v>84.514950310526544</c:v>
              </c:pt>
              <c:pt idx="4131">
                <c:v>84.514950310526544</c:v>
              </c:pt>
              <c:pt idx="4132">
                <c:v>84.514950310526544</c:v>
              </c:pt>
              <c:pt idx="4133">
                <c:v>84.514950310526544</c:v>
              </c:pt>
              <c:pt idx="4134">
                <c:v>84.514950310526544</c:v>
              </c:pt>
              <c:pt idx="4135">
                <c:v>84.514950310526544</c:v>
              </c:pt>
              <c:pt idx="4136">
                <c:v>84.514950310526544</c:v>
              </c:pt>
              <c:pt idx="4137">
                <c:v>84.514950310526544</c:v>
              </c:pt>
              <c:pt idx="4138">
                <c:v>84.514950310526544</c:v>
              </c:pt>
              <c:pt idx="4139">
                <c:v>84.514950310526544</c:v>
              </c:pt>
              <c:pt idx="4140">
                <c:v>84.514950310526544</c:v>
              </c:pt>
              <c:pt idx="4141">
                <c:v>84.514950310526544</c:v>
              </c:pt>
              <c:pt idx="4142">
                <c:v>84.514950310526544</c:v>
              </c:pt>
              <c:pt idx="4143">
                <c:v>84.514950310526544</c:v>
              </c:pt>
              <c:pt idx="4144">
                <c:v>84.514950310526544</c:v>
              </c:pt>
              <c:pt idx="4145">
                <c:v>84.514950310526544</c:v>
              </c:pt>
              <c:pt idx="4146">
                <c:v>84.514950310526544</c:v>
              </c:pt>
              <c:pt idx="4147">
                <c:v>84.514950310526544</c:v>
              </c:pt>
              <c:pt idx="4148">
                <c:v>84.514950310526544</c:v>
              </c:pt>
              <c:pt idx="4149">
                <c:v>84.514950310526544</c:v>
              </c:pt>
              <c:pt idx="4150">
                <c:v>84.514950310526544</c:v>
              </c:pt>
              <c:pt idx="4151">
                <c:v>84.514950310526544</c:v>
              </c:pt>
              <c:pt idx="4152">
                <c:v>84.514950310526544</c:v>
              </c:pt>
              <c:pt idx="4153">
                <c:v>84.514950310526544</c:v>
              </c:pt>
              <c:pt idx="4154">
                <c:v>84.514950310526544</c:v>
              </c:pt>
              <c:pt idx="4155">
                <c:v>84.514950310526544</c:v>
              </c:pt>
              <c:pt idx="4156">
                <c:v>84.514950310526544</c:v>
              </c:pt>
              <c:pt idx="4157">
                <c:v>84.514950310526544</c:v>
              </c:pt>
              <c:pt idx="4158">
                <c:v>84.514950310526544</c:v>
              </c:pt>
              <c:pt idx="4159">
                <c:v>84.514950310526544</c:v>
              </c:pt>
              <c:pt idx="4160">
                <c:v>84.514950310526544</c:v>
              </c:pt>
              <c:pt idx="4161">
                <c:v>84.514950310526544</c:v>
              </c:pt>
              <c:pt idx="4162">
                <c:v>84.514950310526544</c:v>
              </c:pt>
              <c:pt idx="4163">
                <c:v>84.514950310526544</c:v>
              </c:pt>
              <c:pt idx="4164">
                <c:v>84.514950310526544</c:v>
              </c:pt>
              <c:pt idx="4165">
                <c:v>84.514950310526544</c:v>
              </c:pt>
              <c:pt idx="4166">
                <c:v>84.514950310526544</c:v>
              </c:pt>
              <c:pt idx="4167">
                <c:v>84.514950310526544</c:v>
              </c:pt>
              <c:pt idx="4168">
                <c:v>84.514950310526544</c:v>
              </c:pt>
              <c:pt idx="4169">
                <c:v>84.514950310526544</c:v>
              </c:pt>
              <c:pt idx="4170">
                <c:v>84.514950310526544</c:v>
              </c:pt>
              <c:pt idx="4171">
                <c:v>84.514950310526544</c:v>
              </c:pt>
              <c:pt idx="4172">
                <c:v>84.514950310526544</c:v>
              </c:pt>
              <c:pt idx="4173">
                <c:v>84.514950310526544</c:v>
              </c:pt>
              <c:pt idx="4174">
                <c:v>84.514950310526544</c:v>
              </c:pt>
              <c:pt idx="4175">
                <c:v>84.514950310526544</c:v>
              </c:pt>
              <c:pt idx="4176">
                <c:v>84.514950310526544</c:v>
              </c:pt>
              <c:pt idx="4177">
                <c:v>84.514950310526544</c:v>
              </c:pt>
              <c:pt idx="4178">
                <c:v>84.514950310526544</c:v>
              </c:pt>
              <c:pt idx="4179">
                <c:v>84.514950310526544</c:v>
              </c:pt>
              <c:pt idx="4180">
                <c:v>84.514950310526544</c:v>
              </c:pt>
              <c:pt idx="4181">
                <c:v>84.514950310526544</c:v>
              </c:pt>
              <c:pt idx="4182">
                <c:v>84.514950310526544</c:v>
              </c:pt>
              <c:pt idx="4183">
                <c:v>84.514950310526544</c:v>
              </c:pt>
              <c:pt idx="4184">
                <c:v>84.514950310526544</c:v>
              </c:pt>
              <c:pt idx="4185">
                <c:v>84.514950310526544</c:v>
              </c:pt>
              <c:pt idx="4186">
                <c:v>84.514950310526544</c:v>
              </c:pt>
              <c:pt idx="4187">
                <c:v>84.514950310526544</c:v>
              </c:pt>
              <c:pt idx="4188">
                <c:v>84.514950310526544</c:v>
              </c:pt>
              <c:pt idx="4189">
                <c:v>84.514950310526544</c:v>
              </c:pt>
              <c:pt idx="4190">
                <c:v>84.514950310526544</c:v>
              </c:pt>
              <c:pt idx="4191">
                <c:v>84.514950310526544</c:v>
              </c:pt>
              <c:pt idx="4192">
                <c:v>84.514950310526544</c:v>
              </c:pt>
              <c:pt idx="4193">
                <c:v>84.514950310526544</c:v>
              </c:pt>
              <c:pt idx="4194">
                <c:v>84.514950310526544</c:v>
              </c:pt>
              <c:pt idx="4195">
                <c:v>84.514950310526544</c:v>
              </c:pt>
              <c:pt idx="4196">
                <c:v>84.514950310526544</c:v>
              </c:pt>
              <c:pt idx="4197">
                <c:v>84.514950310526544</c:v>
              </c:pt>
              <c:pt idx="4198">
                <c:v>84.514950310526544</c:v>
              </c:pt>
              <c:pt idx="4199">
                <c:v>84.514950310526544</c:v>
              </c:pt>
              <c:pt idx="4200">
                <c:v>84.514950310526544</c:v>
              </c:pt>
              <c:pt idx="4201">
                <c:v>84.514950310526544</c:v>
              </c:pt>
              <c:pt idx="4202">
                <c:v>84.514950310526544</c:v>
              </c:pt>
              <c:pt idx="4203">
                <c:v>84.514950310526544</c:v>
              </c:pt>
              <c:pt idx="4204">
                <c:v>84.514950310526544</c:v>
              </c:pt>
              <c:pt idx="4205">
                <c:v>84.514950310526544</c:v>
              </c:pt>
              <c:pt idx="4206">
                <c:v>84.514950310526544</c:v>
              </c:pt>
              <c:pt idx="4207">
                <c:v>84.514950310526544</c:v>
              </c:pt>
              <c:pt idx="4208">
                <c:v>84.514950310526544</c:v>
              </c:pt>
              <c:pt idx="4209">
                <c:v>84.514950310526544</c:v>
              </c:pt>
              <c:pt idx="4210">
                <c:v>84.514950310526544</c:v>
              </c:pt>
              <c:pt idx="4211">
                <c:v>84.514950310526544</c:v>
              </c:pt>
              <c:pt idx="4212">
                <c:v>84.514950310526544</c:v>
              </c:pt>
              <c:pt idx="4213">
                <c:v>84.514950310526544</c:v>
              </c:pt>
              <c:pt idx="4214">
                <c:v>84.514950310526544</c:v>
              </c:pt>
              <c:pt idx="4215">
                <c:v>84.514950310526544</c:v>
              </c:pt>
              <c:pt idx="4216">
                <c:v>84.514950310526544</c:v>
              </c:pt>
              <c:pt idx="4217">
                <c:v>84.514950310526544</c:v>
              </c:pt>
              <c:pt idx="4218">
                <c:v>84.514950310526544</c:v>
              </c:pt>
              <c:pt idx="4219">
                <c:v>84.514950310526544</c:v>
              </c:pt>
              <c:pt idx="4220">
                <c:v>84.514950310526544</c:v>
              </c:pt>
              <c:pt idx="4221">
                <c:v>84.514950310526544</c:v>
              </c:pt>
              <c:pt idx="4222">
                <c:v>84.514950310526544</c:v>
              </c:pt>
              <c:pt idx="4223">
                <c:v>84.514950310526544</c:v>
              </c:pt>
              <c:pt idx="4224">
                <c:v>84.514950310526544</c:v>
              </c:pt>
              <c:pt idx="4225">
                <c:v>84.514950310526544</c:v>
              </c:pt>
              <c:pt idx="4226">
                <c:v>84.514950310526544</c:v>
              </c:pt>
              <c:pt idx="4227">
                <c:v>84.514950310526544</c:v>
              </c:pt>
              <c:pt idx="4228">
                <c:v>84.514950310526544</c:v>
              </c:pt>
              <c:pt idx="4229">
                <c:v>84.514950310526544</c:v>
              </c:pt>
              <c:pt idx="4230">
                <c:v>84.514950310526544</c:v>
              </c:pt>
              <c:pt idx="4231">
                <c:v>84.514950310526544</c:v>
              </c:pt>
              <c:pt idx="4232">
                <c:v>84.514950310526544</c:v>
              </c:pt>
              <c:pt idx="4233">
                <c:v>84.514950310526544</c:v>
              </c:pt>
              <c:pt idx="4234">
                <c:v>84.514950310526544</c:v>
              </c:pt>
              <c:pt idx="4235">
                <c:v>84.514950310526544</c:v>
              </c:pt>
              <c:pt idx="4236">
                <c:v>84.514950310526544</c:v>
              </c:pt>
              <c:pt idx="4237">
                <c:v>84.514950310526544</c:v>
              </c:pt>
              <c:pt idx="4238">
                <c:v>84.514950310526544</c:v>
              </c:pt>
              <c:pt idx="4239">
                <c:v>84.514950310526544</c:v>
              </c:pt>
              <c:pt idx="4240">
                <c:v>84.514950310526544</c:v>
              </c:pt>
              <c:pt idx="4241">
                <c:v>84.514950310526544</c:v>
              </c:pt>
              <c:pt idx="4242">
                <c:v>84.514950310526544</c:v>
              </c:pt>
              <c:pt idx="4243">
                <c:v>84.514950310526544</c:v>
              </c:pt>
              <c:pt idx="4244">
                <c:v>84.514950310526544</c:v>
              </c:pt>
              <c:pt idx="4245">
                <c:v>84.514950310526544</c:v>
              </c:pt>
              <c:pt idx="4246">
                <c:v>84.514950310526544</c:v>
              </c:pt>
              <c:pt idx="4247">
                <c:v>84.514950310526544</c:v>
              </c:pt>
              <c:pt idx="4248">
                <c:v>84.514950310526544</c:v>
              </c:pt>
              <c:pt idx="4249">
                <c:v>84.514950310526544</c:v>
              </c:pt>
              <c:pt idx="4250">
                <c:v>84.514950310526544</c:v>
              </c:pt>
              <c:pt idx="4251">
                <c:v>84.514950310526544</c:v>
              </c:pt>
              <c:pt idx="4252">
                <c:v>84.514950310526544</c:v>
              </c:pt>
              <c:pt idx="4253">
                <c:v>84.514950310526544</c:v>
              </c:pt>
              <c:pt idx="4254">
                <c:v>84.514950310526544</c:v>
              </c:pt>
              <c:pt idx="4255">
                <c:v>84.514950310526544</c:v>
              </c:pt>
              <c:pt idx="4256">
                <c:v>84.514950310526544</c:v>
              </c:pt>
              <c:pt idx="4257">
                <c:v>84.514950310526544</c:v>
              </c:pt>
              <c:pt idx="4258">
                <c:v>84.514950310526544</c:v>
              </c:pt>
              <c:pt idx="4259">
                <c:v>84.514950310526544</c:v>
              </c:pt>
              <c:pt idx="4260">
                <c:v>84.514950310526544</c:v>
              </c:pt>
              <c:pt idx="4261">
                <c:v>84.514950310526544</c:v>
              </c:pt>
              <c:pt idx="4262">
                <c:v>84.514950310526544</c:v>
              </c:pt>
              <c:pt idx="4263">
                <c:v>84.514950310526544</c:v>
              </c:pt>
              <c:pt idx="4264">
                <c:v>84.514950310526544</c:v>
              </c:pt>
              <c:pt idx="4265">
                <c:v>84.514950310526544</c:v>
              </c:pt>
              <c:pt idx="4266">
                <c:v>84.514950310526544</c:v>
              </c:pt>
              <c:pt idx="4267">
                <c:v>84.514950310526544</c:v>
              </c:pt>
              <c:pt idx="4268">
                <c:v>84.514950310526544</c:v>
              </c:pt>
              <c:pt idx="4269">
                <c:v>84.514950310526544</c:v>
              </c:pt>
              <c:pt idx="4270">
                <c:v>84.514950310526544</c:v>
              </c:pt>
              <c:pt idx="4271">
                <c:v>84.514950310526544</c:v>
              </c:pt>
              <c:pt idx="4272">
                <c:v>84.514950310526544</c:v>
              </c:pt>
              <c:pt idx="4273">
                <c:v>84.514950310526544</c:v>
              </c:pt>
              <c:pt idx="4274">
                <c:v>84.514950310526544</c:v>
              </c:pt>
              <c:pt idx="4275">
                <c:v>84.514950310526544</c:v>
              </c:pt>
              <c:pt idx="4276">
                <c:v>84.514950310526544</c:v>
              </c:pt>
              <c:pt idx="4277">
                <c:v>84.514950310526544</c:v>
              </c:pt>
              <c:pt idx="4278">
                <c:v>84.514950310526544</c:v>
              </c:pt>
              <c:pt idx="4279">
                <c:v>84.514950310526544</c:v>
              </c:pt>
              <c:pt idx="4280">
                <c:v>84.514950310526544</c:v>
              </c:pt>
              <c:pt idx="4281">
                <c:v>84.514950310526544</c:v>
              </c:pt>
              <c:pt idx="4282">
                <c:v>84.514950310526544</c:v>
              </c:pt>
              <c:pt idx="4283">
                <c:v>84.514950310526544</c:v>
              </c:pt>
              <c:pt idx="4284">
                <c:v>84.514950310526544</c:v>
              </c:pt>
              <c:pt idx="4285">
                <c:v>84.514950310526544</c:v>
              </c:pt>
              <c:pt idx="4286">
                <c:v>84.514950310526544</c:v>
              </c:pt>
              <c:pt idx="4287">
                <c:v>84.514950310526544</c:v>
              </c:pt>
              <c:pt idx="4288">
                <c:v>84.514950310526544</c:v>
              </c:pt>
              <c:pt idx="4289">
                <c:v>84.514950310526544</c:v>
              </c:pt>
              <c:pt idx="4290">
                <c:v>84.514950310526544</c:v>
              </c:pt>
              <c:pt idx="4291">
                <c:v>84.514950310526544</c:v>
              </c:pt>
              <c:pt idx="4292">
                <c:v>84.514950310526544</c:v>
              </c:pt>
              <c:pt idx="4293">
                <c:v>84.514950310526544</c:v>
              </c:pt>
              <c:pt idx="4294">
                <c:v>84.514950310526544</c:v>
              </c:pt>
              <c:pt idx="4295">
                <c:v>84.514950310526544</c:v>
              </c:pt>
              <c:pt idx="4296">
                <c:v>84.514950310526544</c:v>
              </c:pt>
              <c:pt idx="4297">
                <c:v>84.514950310526544</c:v>
              </c:pt>
              <c:pt idx="4298">
                <c:v>84.514950310526544</c:v>
              </c:pt>
              <c:pt idx="4299">
                <c:v>84.514950310526544</c:v>
              </c:pt>
              <c:pt idx="4300">
                <c:v>84.514950310526544</c:v>
              </c:pt>
              <c:pt idx="4301">
                <c:v>84.514950310526544</c:v>
              </c:pt>
              <c:pt idx="4302">
                <c:v>84.514950310526544</c:v>
              </c:pt>
              <c:pt idx="4303">
                <c:v>84.514950310526544</c:v>
              </c:pt>
              <c:pt idx="4304">
                <c:v>84.514950310526544</c:v>
              </c:pt>
              <c:pt idx="4305">
                <c:v>84.514950310526544</c:v>
              </c:pt>
              <c:pt idx="4306">
                <c:v>84.514950310526544</c:v>
              </c:pt>
              <c:pt idx="4307">
                <c:v>84.514950310526544</c:v>
              </c:pt>
              <c:pt idx="4308">
                <c:v>84.514950310526544</c:v>
              </c:pt>
              <c:pt idx="4309">
                <c:v>84.514950310526544</c:v>
              </c:pt>
              <c:pt idx="4310">
                <c:v>84.514950310526544</c:v>
              </c:pt>
              <c:pt idx="4311">
                <c:v>84.514950310526544</c:v>
              </c:pt>
              <c:pt idx="4312">
                <c:v>84.514950310526544</c:v>
              </c:pt>
              <c:pt idx="4313">
                <c:v>84.514950310526544</c:v>
              </c:pt>
              <c:pt idx="4314">
                <c:v>84.514950310526544</c:v>
              </c:pt>
              <c:pt idx="4315">
                <c:v>84.514950310526544</c:v>
              </c:pt>
              <c:pt idx="4316">
                <c:v>84.514950310526544</c:v>
              </c:pt>
              <c:pt idx="4317">
                <c:v>84.514950310526544</c:v>
              </c:pt>
              <c:pt idx="4318">
                <c:v>84.514950310526544</c:v>
              </c:pt>
              <c:pt idx="4319">
                <c:v>84.514950310526544</c:v>
              </c:pt>
              <c:pt idx="4320">
                <c:v>84.514950310526544</c:v>
              </c:pt>
              <c:pt idx="4321">
                <c:v>84.514950310526544</c:v>
              </c:pt>
              <c:pt idx="4322">
                <c:v>84.514950310526544</c:v>
              </c:pt>
              <c:pt idx="4323">
                <c:v>84.514950310526544</c:v>
              </c:pt>
              <c:pt idx="4324">
                <c:v>84.514950310526544</c:v>
              </c:pt>
              <c:pt idx="4325">
                <c:v>84.514950310526544</c:v>
              </c:pt>
              <c:pt idx="4326">
                <c:v>84.514950310526544</c:v>
              </c:pt>
              <c:pt idx="4327">
                <c:v>84.514950310526544</c:v>
              </c:pt>
              <c:pt idx="4328">
                <c:v>84.514950310526544</c:v>
              </c:pt>
              <c:pt idx="4329">
                <c:v>84.514950310526544</c:v>
              </c:pt>
              <c:pt idx="4330">
                <c:v>84.514950310526544</c:v>
              </c:pt>
              <c:pt idx="4331">
                <c:v>84.514950310526544</c:v>
              </c:pt>
              <c:pt idx="4332">
                <c:v>84.514950310526544</c:v>
              </c:pt>
              <c:pt idx="4333">
                <c:v>84.514950310526544</c:v>
              </c:pt>
              <c:pt idx="4334">
                <c:v>84.514950310526544</c:v>
              </c:pt>
              <c:pt idx="4335">
                <c:v>84.514950310526544</c:v>
              </c:pt>
              <c:pt idx="4336">
                <c:v>84.514950310526544</c:v>
              </c:pt>
              <c:pt idx="4337">
                <c:v>84.514950310526544</c:v>
              </c:pt>
              <c:pt idx="4338">
                <c:v>84.514950310526544</c:v>
              </c:pt>
              <c:pt idx="4339">
                <c:v>84.514950310526544</c:v>
              </c:pt>
              <c:pt idx="4340">
                <c:v>84.514950310526544</c:v>
              </c:pt>
              <c:pt idx="4341">
                <c:v>84.514950310526544</c:v>
              </c:pt>
              <c:pt idx="4342">
                <c:v>84.514950310526544</c:v>
              </c:pt>
              <c:pt idx="4343">
                <c:v>84.514950310526544</c:v>
              </c:pt>
              <c:pt idx="4344">
                <c:v>84.514950310526544</c:v>
              </c:pt>
              <c:pt idx="4345">
                <c:v>84.514950310526544</c:v>
              </c:pt>
              <c:pt idx="4346">
                <c:v>84.514950310526544</c:v>
              </c:pt>
              <c:pt idx="4347">
                <c:v>84.514950310526544</c:v>
              </c:pt>
              <c:pt idx="4348">
                <c:v>84.514950310526544</c:v>
              </c:pt>
              <c:pt idx="4349">
                <c:v>84.514950310526544</c:v>
              </c:pt>
              <c:pt idx="4350">
                <c:v>84.514950310526544</c:v>
              </c:pt>
              <c:pt idx="4351">
                <c:v>84.514950310526544</c:v>
              </c:pt>
              <c:pt idx="4352">
                <c:v>84.514950310526544</c:v>
              </c:pt>
              <c:pt idx="4353">
                <c:v>84.514950310526544</c:v>
              </c:pt>
              <c:pt idx="4354">
                <c:v>84.514950310526544</c:v>
              </c:pt>
              <c:pt idx="4355">
                <c:v>84.514950310526544</c:v>
              </c:pt>
              <c:pt idx="4356">
                <c:v>84.514950310526544</c:v>
              </c:pt>
              <c:pt idx="4357">
                <c:v>84.514950310526544</c:v>
              </c:pt>
              <c:pt idx="4358">
                <c:v>84.514950310526544</c:v>
              </c:pt>
              <c:pt idx="4359">
                <c:v>84.514950310526544</c:v>
              </c:pt>
              <c:pt idx="4360">
                <c:v>84.514950310526544</c:v>
              </c:pt>
              <c:pt idx="4361">
                <c:v>84.514950310526544</c:v>
              </c:pt>
              <c:pt idx="4362">
                <c:v>84.514950310526544</c:v>
              </c:pt>
              <c:pt idx="4363">
                <c:v>84.514950310526544</c:v>
              </c:pt>
              <c:pt idx="4364">
                <c:v>84.514950310526544</c:v>
              </c:pt>
              <c:pt idx="4365">
                <c:v>84.514950310526544</c:v>
              </c:pt>
              <c:pt idx="4366">
                <c:v>84.514950310526544</c:v>
              </c:pt>
              <c:pt idx="4367">
                <c:v>84.514950310526544</c:v>
              </c:pt>
              <c:pt idx="4368">
                <c:v>84.514950310526544</c:v>
              </c:pt>
              <c:pt idx="4369">
                <c:v>84.514950310526544</c:v>
              </c:pt>
              <c:pt idx="4370">
                <c:v>84.514950310526544</c:v>
              </c:pt>
              <c:pt idx="4371">
                <c:v>84.514950310526544</c:v>
              </c:pt>
              <c:pt idx="4372">
                <c:v>84.514950310526544</c:v>
              </c:pt>
              <c:pt idx="4373">
                <c:v>84.514950310526544</c:v>
              </c:pt>
              <c:pt idx="4374">
                <c:v>84.514950310526544</c:v>
              </c:pt>
              <c:pt idx="4375">
                <c:v>84.514950310526544</c:v>
              </c:pt>
              <c:pt idx="4376">
                <c:v>84.514950310526544</c:v>
              </c:pt>
              <c:pt idx="4377">
                <c:v>84.514950310526544</c:v>
              </c:pt>
              <c:pt idx="4378">
                <c:v>84.514950310526544</c:v>
              </c:pt>
              <c:pt idx="4379">
                <c:v>84.514950310526544</c:v>
              </c:pt>
              <c:pt idx="4380">
                <c:v>84.514950310526544</c:v>
              </c:pt>
              <c:pt idx="4381">
                <c:v>84.514950310526544</c:v>
              </c:pt>
              <c:pt idx="4382">
                <c:v>84.514950310526544</c:v>
              </c:pt>
              <c:pt idx="4383">
                <c:v>84.514950310526544</c:v>
              </c:pt>
              <c:pt idx="4384">
                <c:v>84.514950310526544</c:v>
              </c:pt>
              <c:pt idx="4385">
                <c:v>84.514950310526544</c:v>
              </c:pt>
              <c:pt idx="4386">
                <c:v>84.514950310526544</c:v>
              </c:pt>
              <c:pt idx="4387">
                <c:v>84.514950310526544</c:v>
              </c:pt>
              <c:pt idx="4388">
                <c:v>84.514950310526544</c:v>
              </c:pt>
              <c:pt idx="4389">
                <c:v>84.514950310526544</c:v>
              </c:pt>
              <c:pt idx="4390">
                <c:v>84.514950310526544</c:v>
              </c:pt>
              <c:pt idx="4391">
                <c:v>84.514950310526544</c:v>
              </c:pt>
              <c:pt idx="4392">
                <c:v>84.514950310526544</c:v>
              </c:pt>
              <c:pt idx="4393">
                <c:v>84.514950310526544</c:v>
              </c:pt>
              <c:pt idx="4394">
                <c:v>84.514950310526544</c:v>
              </c:pt>
              <c:pt idx="4395">
                <c:v>84.514950310526544</c:v>
              </c:pt>
              <c:pt idx="4396">
                <c:v>84.514950310526544</c:v>
              </c:pt>
              <c:pt idx="4397">
                <c:v>84.514950310526544</c:v>
              </c:pt>
              <c:pt idx="4398">
                <c:v>84.514950310526544</c:v>
              </c:pt>
              <c:pt idx="4399">
                <c:v>84.514950310526544</c:v>
              </c:pt>
              <c:pt idx="4400">
                <c:v>84.514950310526544</c:v>
              </c:pt>
              <c:pt idx="4401">
                <c:v>84.514950310526544</c:v>
              </c:pt>
              <c:pt idx="4402">
                <c:v>84.514950310526544</c:v>
              </c:pt>
              <c:pt idx="4403">
                <c:v>84.514950310526544</c:v>
              </c:pt>
              <c:pt idx="4404">
                <c:v>84.514950310526544</c:v>
              </c:pt>
              <c:pt idx="4405">
                <c:v>84.514950310526544</c:v>
              </c:pt>
              <c:pt idx="4406">
                <c:v>84.514950310526544</c:v>
              </c:pt>
              <c:pt idx="4407">
                <c:v>84.514950310526544</c:v>
              </c:pt>
              <c:pt idx="4408">
                <c:v>84.514950310526544</c:v>
              </c:pt>
              <c:pt idx="4409">
                <c:v>84.514950310526544</c:v>
              </c:pt>
              <c:pt idx="4410">
                <c:v>84.514950310526544</c:v>
              </c:pt>
              <c:pt idx="4411">
                <c:v>84.514950310526544</c:v>
              </c:pt>
              <c:pt idx="4412">
                <c:v>84.514950310526544</c:v>
              </c:pt>
              <c:pt idx="4413">
                <c:v>84.514950310526544</c:v>
              </c:pt>
              <c:pt idx="4414">
                <c:v>84.514950310526544</c:v>
              </c:pt>
              <c:pt idx="4415">
                <c:v>84.514950310526544</c:v>
              </c:pt>
              <c:pt idx="4416">
                <c:v>84.514950310526544</c:v>
              </c:pt>
              <c:pt idx="4417">
                <c:v>84.514950310526544</c:v>
              </c:pt>
              <c:pt idx="4418">
                <c:v>84.514950310526544</c:v>
              </c:pt>
              <c:pt idx="4419">
                <c:v>84.514950310526544</c:v>
              </c:pt>
              <c:pt idx="4420">
                <c:v>84.514950310526544</c:v>
              </c:pt>
              <c:pt idx="4421">
                <c:v>84.514950310526544</c:v>
              </c:pt>
              <c:pt idx="4422">
                <c:v>84.514950310526544</c:v>
              </c:pt>
              <c:pt idx="4423">
                <c:v>84.514950310526544</c:v>
              </c:pt>
              <c:pt idx="4424">
                <c:v>84.514950310526544</c:v>
              </c:pt>
              <c:pt idx="4425">
                <c:v>84.514950310526544</c:v>
              </c:pt>
              <c:pt idx="4426">
                <c:v>84.514950310526544</c:v>
              </c:pt>
              <c:pt idx="4427">
                <c:v>84.514950310526544</c:v>
              </c:pt>
              <c:pt idx="4428">
                <c:v>84.514950310526544</c:v>
              </c:pt>
              <c:pt idx="4429">
                <c:v>84.514950310526544</c:v>
              </c:pt>
              <c:pt idx="4430">
                <c:v>84.514950310526544</c:v>
              </c:pt>
              <c:pt idx="4431">
                <c:v>84.514950310526544</c:v>
              </c:pt>
              <c:pt idx="4432">
                <c:v>84.514950310526544</c:v>
              </c:pt>
              <c:pt idx="4433">
                <c:v>84.514950310526544</c:v>
              </c:pt>
              <c:pt idx="4434">
                <c:v>84.514950310526544</c:v>
              </c:pt>
              <c:pt idx="4435">
                <c:v>84.514950310526544</c:v>
              </c:pt>
              <c:pt idx="4436">
                <c:v>84.514950310526544</c:v>
              </c:pt>
              <c:pt idx="4437">
                <c:v>84.514950310526544</c:v>
              </c:pt>
              <c:pt idx="4438">
                <c:v>84.514950310526544</c:v>
              </c:pt>
              <c:pt idx="4439">
                <c:v>84.514950310526544</c:v>
              </c:pt>
              <c:pt idx="4440">
                <c:v>84.514950310526544</c:v>
              </c:pt>
              <c:pt idx="4441">
                <c:v>84.514950310526544</c:v>
              </c:pt>
              <c:pt idx="4442">
                <c:v>84.514950310526544</c:v>
              </c:pt>
              <c:pt idx="4443">
                <c:v>84.514950310526544</c:v>
              </c:pt>
              <c:pt idx="4444">
                <c:v>84.514950310526544</c:v>
              </c:pt>
              <c:pt idx="4445">
                <c:v>84.514950310526544</c:v>
              </c:pt>
              <c:pt idx="4446">
                <c:v>84.514950310526544</c:v>
              </c:pt>
              <c:pt idx="4447">
                <c:v>84.514950310526544</c:v>
              </c:pt>
              <c:pt idx="4448">
                <c:v>84.514950310526544</c:v>
              </c:pt>
              <c:pt idx="4449">
                <c:v>84.514950310526544</c:v>
              </c:pt>
              <c:pt idx="4450">
                <c:v>84.514950310526544</c:v>
              </c:pt>
              <c:pt idx="4451">
                <c:v>84.514950310526544</c:v>
              </c:pt>
              <c:pt idx="4452">
                <c:v>84.514950310526544</c:v>
              </c:pt>
              <c:pt idx="4453">
                <c:v>84.514950310526544</c:v>
              </c:pt>
              <c:pt idx="4454">
                <c:v>84.514950310526544</c:v>
              </c:pt>
              <c:pt idx="4455">
                <c:v>84.514950310526544</c:v>
              </c:pt>
              <c:pt idx="4456">
                <c:v>84.514950310526544</c:v>
              </c:pt>
              <c:pt idx="4457">
                <c:v>84.514950310526544</c:v>
              </c:pt>
              <c:pt idx="4458">
                <c:v>84.514950310526544</c:v>
              </c:pt>
              <c:pt idx="4459">
                <c:v>84.514950310526544</c:v>
              </c:pt>
              <c:pt idx="4460">
                <c:v>84.514950310526544</c:v>
              </c:pt>
              <c:pt idx="4461">
                <c:v>84.514950310526544</c:v>
              </c:pt>
              <c:pt idx="4462">
                <c:v>84.514950310526544</c:v>
              </c:pt>
              <c:pt idx="4463">
                <c:v>84.514950310526544</c:v>
              </c:pt>
              <c:pt idx="4464">
                <c:v>84.514950310526544</c:v>
              </c:pt>
              <c:pt idx="4465">
                <c:v>84.514950310526544</c:v>
              </c:pt>
              <c:pt idx="4466">
                <c:v>84.514950310526544</c:v>
              </c:pt>
              <c:pt idx="4467">
                <c:v>84.514950310526544</c:v>
              </c:pt>
              <c:pt idx="4468">
                <c:v>84.514950310526544</c:v>
              </c:pt>
              <c:pt idx="4469">
                <c:v>84.514950310526544</c:v>
              </c:pt>
              <c:pt idx="4470">
                <c:v>84.514950310526544</c:v>
              </c:pt>
              <c:pt idx="4471">
                <c:v>84.514950310526544</c:v>
              </c:pt>
              <c:pt idx="4472">
                <c:v>84.514950310526544</c:v>
              </c:pt>
              <c:pt idx="4473">
                <c:v>84.514950310526544</c:v>
              </c:pt>
              <c:pt idx="4474">
                <c:v>84.514950310526544</c:v>
              </c:pt>
              <c:pt idx="4475">
                <c:v>84.514950310526544</c:v>
              </c:pt>
              <c:pt idx="4476">
                <c:v>84.514950310526544</c:v>
              </c:pt>
              <c:pt idx="4477">
                <c:v>84.514950310526544</c:v>
              </c:pt>
              <c:pt idx="4478">
                <c:v>84.514950310526544</c:v>
              </c:pt>
              <c:pt idx="4479">
                <c:v>84.514950310526544</c:v>
              </c:pt>
              <c:pt idx="4480">
                <c:v>84.514950310526544</c:v>
              </c:pt>
              <c:pt idx="4481">
                <c:v>84.514950310526544</c:v>
              </c:pt>
              <c:pt idx="4482">
                <c:v>84.514950310526544</c:v>
              </c:pt>
              <c:pt idx="4483">
                <c:v>84.514950310526544</c:v>
              </c:pt>
              <c:pt idx="4484">
                <c:v>84.514950310526544</c:v>
              </c:pt>
              <c:pt idx="4485">
                <c:v>84.514950310526544</c:v>
              </c:pt>
              <c:pt idx="4486">
                <c:v>84.514950310526544</c:v>
              </c:pt>
              <c:pt idx="4487">
                <c:v>84.514950310526544</c:v>
              </c:pt>
              <c:pt idx="4488">
                <c:v>84.514950310526544</c:v>
              </c:pt>
              <c:pt idx="4489">
                <c:v>84.514950310526544</c:v>
              </c:pt>
              <c:pt idx="4490">
                <c:v>84.514950310526544</c:v>
              </c:pt>
              <c:pt idx="4491">
                <c:v>84.514950310526544</c:v>
              </c:pt>
              <c:pt idx="4492">
                <c:v>84.514950310526544</c:v>
              </c:pt>
              <c:pt idx="4493">
                <c:v>84.514950310526544</c:v>
              </c:pt>
              <c:pt idx="4494">
                <c:v>84.514950310526544</c:v>
              </c:pt>
              <c:pt idx="4495">
                <c:v>84.514950310526544</c:v>
              </c:pt>
              <c:pt idx="4496">
                <c:v>84.514950310526544</c:v>
              </c:pt>
              <c:pt idx="4497">
                <c:v>84.514950310526544</c:v>
              </c:pt>
              <c:pt idx="4498">
                <c:v>84.514950310526544</c:v>
              </c:pt>
              <c:pt idx="4499">
                <c:v>84.514950310526544</c:v>
              </c:pt>
              <c:pt idx="4500">
                <c:v>84.514950310526544</c:v>
              </c:pt>
              <c:pt idx="4501">
                <c:v>84.514950310526544</c:v>
              </c:pt>
              <c:pt idx="4502">
                <c:v>84.514950310526544</c:v>
              </c:pt>
              <c:pt idx="4503">
                <c:v>84.514950310526544</c:v>
              </c:pt>
              <c:pt idx="4504">
                <c:v>84.514950310526544</c:v>
              </c:pt>
              <c:pt idx="4505">
                <c:v>84.514950310526544</c:v>
              </c:pt>
              <c:pt idx="4506">
                <c:v>84.514950310526544</c:v>
              </c:pt>
              <c:pt idx="4507">
                <c:v>84.514950310526544</c:v>
              </c:pt>
              <c:pt idx="4508">
                <c:v>84.514950310526544</c:v>
              </c:pt>
              <c:pt idx="4509">
                <c:v>84.514950310526544</c:v>
              </c:pt>
              <c:pt idx="4510">
                <c:v>84.514950310526544</c:v>
              </c:pt>
              <c:pt idx="4511">
                <c:v>84.514950310526544</c:v>
              </c:pt>
              <c:pt idx="4512">
                <c:v>84.514950310526544</c:v>
              </c:pt>
              <c:pt idx="4513">
                <c:v>84.514950310526544</c:v>
              </c:pt>
              <c:pt idx="4514">
                <c:v>84.514950310526544</c:v>
              </c:pt>
              <c:pt idx="4515">
                <c:v>84.514950310526544</c:v>
              </c:pt>
              <c:pt idx="4516">
                <c:v>84.514950310526544</c:v>
              </c:pt>
              <c:pt idx="4517">
                <c:v>84.514950310526544</c:v>
              </c:pt>
              <c:pt idx="4518">
                <c:v>84.514950310526544</c:v>
              </c:pt>
              <c:pt idx="4519">
                <c:v>84.514950310526544</c:v>
              </c:pt>
              <c:pt idx="4520">
                <c:v>84.514950310526544</c:v>
              </c:pt>
              <c:pt idx="4521">
                <c:v>84.514950310526544</c:v>
              </c:pt>
              <c:pt idx="4522">
                <c:v>84.514950310526544</c:v>
              </c:pt>
              <c:pt idx="4523">
                <c:v>84.514950310526544</c:v>
              </c:pt>
              <c:pt idx="4524">
                <c:v>84.514950310526544</c:v>
              </c:pt>
              <c:pt idx="4525">
                <c:v>84.514950310526544</c:v>
              </c:pt>
              <c:pt idx="4526">
                <c:v>84.514950310526544</c:v>
              </c:pt>
              <c:pt idx="4527">
                <c:v>84.514950310526544</c:v>
              </c:pt>
              <c:pt idx="4528">
                <c:v>84.514950310526544</c:v>
              </c:pt>
              <c:pt idx="4529">
                <c:v>84.514950310526544</c:v>
              </c:pt>
              <c:pt idx="4530">
                <c:v>84.514950310526544</c:v>
              </c:pt>
              <c:pt idx="4531">
                <c:v>84.514950310526544</c:v>
              </c:pt>
              <c:pt idx="4532">
                <c:v>84.514950310526544</c:v>
              </c:pt>
              <c:pt idx="4533">
                <c:v>84.514950310526544</c:v>
              </c:pt>
              <c:pt idx="4534">
                <c:v>84.514950310526544</c:v>
              </c:pt>
              <c:pt idx="4535">
                <c:v>84.514950310526544</c:v>
              </c:pt>
              <c:pt idx="4536">
                <c:v>84.514950310526544</c:v>
              </c:pt>
              <c:pt idx="4537">
                <c:v>84.514950310526544</c:v>
              </c:pt>
              <c:pt idx="4538">
                <c:v>84.514950310526544</c:v>
              </c:pt>
              <c:pt idx="4539">
                <c:v>84.514950310526544</c:v>
              </c:pt>
              <c:pt idx="4540">
                <c:v>84.514950310526544</c:v>
              </c:pt>
              <c:pt idx="4541">
                <c:v>84.514950310526544</c:v>
              </c:pt>
              <c:pt idx="4542">
                <c:v>84.514950310526544</c:v>
              </c:pt>
              <c:pt idx="4543">
                <c:v>84.514950310526544</c:v>
              </c:pt>
              <c:pt idx="4544">
                <c:v>84.514950310526544</c:v>
              </c:pt>
              <c:pt idx="4545">
                <c:v>84.514950310526544</c:v>
              </c:pt>
              <c:pt idx="4546">
                <c:v>84.514950310526544</c:v>
              </c:pt>
              <c:pt idx="4547">
                <c:v>84.514950310526544</c:v>
              </c:pt>
              <c:pt idx="4548">
                <c:v>84.514950310526544</c:v>
              </c:pt>
              <c:pt idx="4549">
                <c:v>84.514950310526544</c:v>
              </c:pt>
              <c:pt idx="4550">
                <c:v>84.514950310526544</c:v>
              </c:pt>
              <c:pt idx="4551">
                <c:v>84.514950310526544</c:v>
              </c:pt>
              <c:pt idx="4552">
                <c:v>84.514950310526544</c:v>
              </c:pt>
              <c:pt idx="4553">
                <c:v>84.514950310526544</c:v>
              </c:pt>
              <c:pt idx="4554">
                <c:v>84.514950310526544</c:v>
              </c:pt>
              <c:pt idx="4555">
                <c:v>84.514950310526544</c:v>
              </c:pt>
              <c:pt idx="4556">
                <c:v>84.514950310526544</c:v>
              </c:pt>
              <c:pt idx="4557">
                <c:v>84.514950310526544</c:v>
              </c:pt>
              <c:pt idx="4558">
                <c:v>84.514950310526544</c:v>
              </c:pt>
              <c:pt idx="4559">
                <c:v>84.514950310526544</c:v>
              </c:pt>
              <c:pt idx="4560">
                <c:v>84.514950310526544</c:v>
              </c:pt>
              <c:pt idx="4561">
                <c:v>84.514950310526544</c:v>
              </c:pt>
              <c:pt idx="4562">
                <c:v>84.514950310526544</c:v>
              </c:pt>
              <c:pt idx="4563">
                <c:v>84.514950310526544</c:v>
              </c:pt>
              <c:pt idx="4564">
                <c:v>84.514950310526544</c:v>
              </c:pt>
              <c:pt idx="4565">
                <c:v>84.514950310526544</c:v>
              </c:pt>
              <c:pt idx="4566">
                <c:v>84.514950310526544</c:v>
              </c:pt>
              <c:pt idx="4567">
                <c:v>84.514950310526544</c:v>
              </c:pt>
              <c:pt idx="4568">
                <c:v>84.514950310526544</c:v>
              </c:pt>
              <c:pt idx="4569">
                <c:v>84.514950310526544</c:v>
              </c:pt>
              <c:pt idx="4570">
                <c:v>84.514950310526544</c:v>
              </c:pt>
              <c:pt idx="4571">
                <c:v>84.514950310526544</c:v>
              </c:pt>
              <c:pt idx="4572">
                <c:v>84.514950310526544</c:v>
              </c:pt>
              <c:pt idx="4573">
                <c:v>84.514950310526544</c:v>
              </c:pt>
              <c:pt idx="4574">
                <c:v>84.514950310526544</c:v>
              </c:pt>
              <c:pt idx="4575">
                <c:v>84.514950310526544</c:v>
              </c:pt>
              <c:pt idx="4576">
                <c:v>84.514950310526544</c:v>
              </c:pt>
              <c:pt idx="4577">
                <c:v>84.514950310526544</c:v>
              </c:pt>
              <c:pt idx="4578">
                <c:v>84.514950310526544</c:v>
              </c:pt>
              <c:pt idx="4579">
                <c:v>84.514950310526544</c:v>
              </c:pt>
              <c:pt idx="4580">
                <c:v>84.514950310526544</c:v>
              </c:pt>
              <c:pt idx="4581">
                <c:v>84.514950310526544</c:v>
              </c:pt>
              <c:pt idx="4582">
                <c:v>84.514950310526544</c:v>
              </c:pt>
              <c:pt idx="4583">
                <c:v>84.514950310526544</c:v>
              </c:pt>
              <c:pt idx="4584">
                <c:v>84.514950310526544</c:v>
              </c:pt>
              <c:pt idx="4585">
                <c:v>84.514950310526544</c:v>
              </c:pt>
              <c:pt idx="4586">
                <c:v>84.514950310526544</c:v>
              </c:pt>
              <c:pt idx="4587">
                <c:v>84.514950310526544</c:v>
              </c:pt>
              <c:pt idx="4588">
                <c:v>84.514950310526544</c:v>
              </c:pt>
              <c:pt idx="4589">
                <c:v>84.514950310526544</c:v>
              </c:pt>
              <c:pt idx="4590">
                <c:v>84.514950310526544</c:v>
              </c:pt>
              <c:pt idx="4591">
                <c:v>84.514950310526544</c:v>
              </c:pt>
              <c:pt idx="4592">
                <c:v>84.514950310526544</c:v>
              </c:pt>
              <c:pt idx="4593">
                <c:v>84.514950310526544</c:v>
              </c:pt>
              <c:pt idx="4594">
                <c:v>84.514950310526544</c:v>
              </c:pt>
              <c:pt idx="4595">
                <c:v>84.514950310526544</c:v>
              </c:pt>
              <c:pt idx="4596">
                <c:v>84.514950310526544</c:v>
              </c:pt>
              <c:pt idx="4597">
                <c:v>84.514950310526544</c:v>
              </c:pt>
              <c:pt idx="4598">
                <c:v>84.514950310526544</c:v>
              </c:pt>
              <c:pt idx="4599">
                <c:v>84.514950310526544</c:v>
              </c:pt>
              <c:pt idx="4600">
                <c:v>84.514950310526544</c:v>
              </c:pt>
              <c:pt idx="4601">
                <c:v>84.514950310526544</c:v>
              </c:pt>
              <c:pt idx="4602">
                <c:v>84.514950310526544</c:v>
              </c:pt>
              <c:pt idx="4603">
                <c:v>84.514950310526544</c:v>
              </c:pt>
              <c:pt idx="4604">
                <c:v>84.514950310526544</c:v>
              </c:pt>
              <c:pt idx="4605">
                <c:v>84.514950310526544</c:v>
              </c:pt>
              <c:pt idx="4606">
                <c:v>84.514950310526544</c:v>
              </c:pt>
              <c:pt idx="4607">
                <c:v>84.514950310526544</c:v>
              </c:pt>
              <c:pt idx="4608">
                <c:v>84.514950310526544</c:v>
              </c:pt>
              <c:pt idx="4609">
                <c:v>84.514950310526544</c:v>
              </c:pt>
              <c:pt idx="4610">
                <c:v>84.514950310526544</c:v>
              </c:pt>
              <c:pt idx="4611">
                <c:v>84.514950310526544</c:v>
              </c:pt>
              <c:pt idx="4612">
                <c:v>84.514950310526544</c:v>
              </c:pt>
              <c:pt idx="4613">
                <c:v>84.514950310526544</c:v>
              </c:pt>
              <c:pt idx="4614">
                <c:v>84.514950310526544</c:v>
              </c:pt>
              <c:pt idx="4615">
                <c:v>84.514950310526544</c:v>
              </c:pt>
              <c:pt idx="4616">
                <c:v>84.514950310526544</c:v>
              </c:pt>
              <c:pt idx="4617">
                <c:v>84.514950310526544</c:v>
              </c:pt>
              <c:pt idx="4618">
                <c:v>84.514950310526544</c:v>
              </c:pt>
              <c:pt idx="4619">
                <c:v>84.514950310526544</c:v>
              </c:pt>
              <c:pt idx="4620">
                <c:v>84.514950310526544</c:v>
              </c:pt>
              <c:pt idx="4621">
                <c:v>84.514950310526544</c:v>
              </c:pt>
              <c:pt idx="4622">
                <c:v>84.514950310526544</c:v>
              </c:pt>
              <c:pt idx="4623">
                <c:v>84.514950310526544</c:v>
              </c:pt>
              <c:pt idx="4624">
                <c:v>84.514950310526544</c:v>
              </c:pt>
              <c:pt idx="4625">
                <c:v>84.514950310526544</c:v>
              </c:pt>
              <c:pt idx="4626">
                <c:v>84.514950310526544</c:v>
              </c:pt>
              <c:pt idx="4627">
                <c:v>84.514950310526544</c:v>
              </c:pt>
              <c:pt idx="4628">
                <c:v>84.514950310526544</c:v>
              </c:pt>
              <c:pt idx="4629">
                <c:v>84.514950310526544</c:v>
              </c:pt>
              <c:pt idx="4630">
                <c:v>84.514950310526544</c:v>
              </c:pt>
              <c:pt idx="4631">
                <c:v>84.514950310526544</c:v>
              </c:pt>
              <c:pt idx="4632">
                <c:v>84.514950310526544</c:v>
              </c:pt>
              <c:pt idx="4633">
                <c:v>84.514950310526544</c:v>
              </c:pt>
              <c:pt idx="4634">
                <c:v>84.514950310526544</c:v>
              </c:pt>
              <c:pt idx="4635">
                <c:v>84.514950310526544</c:v>
              </c:pt>
              <c:pt idx="4636">
                <c:v>84.514950310526544</c:v>
              </c:pt>
              <c:pt idx="4637">
                <c:v>84.514950310526544</c:v>
              </c:pt>
              <c:pt idx="4638">
                <c:v>84.514950310526544</c:v>
              </c:pt>
              <c:pt idx="4639">
                <c:v>84.514950310526544</c:v>
              </c:pt>
              <c:pt idx="4640">
                <c:v>84.514950310526544</c:v>
              </c:pt>
              <c:pt idx="4641">
                <c:v>84.514950310526544</c:v>
              </c:pt>
              <c:pt idx="4642">
                <c:v>84.514950310526544</c:v>
              </c:pt>
              <c:pt idx="4643">
                <c:v>84.514950310526544</c:v>
              </c:pt>
              <c:pt idx="4644">
                <c:v>84.514950310526544</c:v>
              </c:pt>
              <c:pt idx="4645">
                <c:v>84.514950310526544</c:v>
              </c:pt>
              <c:pt idx="4646">
                <c:v>84.514950310526544</c:v>
              </c:pt>
              <c:pt idx="4647">
                <c:v>84.514950310526544</c:v>
              </c:pt>
              <c:pt idx="4648">
                <c:v>84.514950310526544</c:v>
              </c:pt>
              <c:pt idx="4649">
                <c:v>84.514950310526544</c:v>
              </c:pt>
              <c:pt idx="4650">
                <c:v>84.514950310526544</c:v>
              </c:pt>
              <c:pt idx="4651">
                <c:v>84.514950310526544</c:v>
              </c:pt>
              <c:pt idx="4652">
                <c:v>84.514950310526544</c:v>
              </c:pt>
              <c:pt idx="4653">
                <c:v>84.514950310526544</c:v>
              </c:pt>
              <c:pt idx="4654">
                <c:v>84.514950310526544</c:v>
              </c:pt>
              <c:pt idx="4655">
                <c:v>84.514950310526544</c:v>
              </c:pt>
              <c:pt idx="4656">
                <c:v>84.514950310526544</c:v>
              </c:pt>
              <c:pt idx="4657">
                <c:v>84.514950310526544</c:v>
              </c:pt>
              <c:pt idx="4658">
                <c:v>84.514950310526544</c:v>
              </c:pt>
              <c:pt idx="4659">
                <c:v>84.514950310526544</c:v>
              </c:pt>
              <c:pt idx="4660">
                <c:v>84.514950310526544</c:v>
              </c:pt>
              <c:pt idx="4661">
                <c:v>84.514950310526544</c:v>
              </c:pt>
              <c:pt idx="4662">
                <c:v>84.514950310526544</c:v>
              </c:pt>
              <c:pt idx="4663">
                <c:v>84.514950310526544</c:v>
              </c:pt>
              <c:pt idx="4664">
                <c:v>84.514950310526544</c:v>
              </c:pt>
              <c:pt idx="4665">
                <c:v>84.514950310526544</c:v>
              </c:pt>
              <c:pt idx="4666">
                <c:v>84.514950310526544</c:v>
              </c:pt>
              <c:pt idx="4667">
                <c:v>84.514950310526544</c:v>
              </c:pt>
              <c:pt idx="4668">
                <c:v>84.514950310526544</c:v>
              </c:pt>
              <c:pt idx="4669">
                <c:v>84.514950310526544</c:v>
              </c:pt>
              <c:pt idx="4670">
                <c:v>84.514950310526544</c:v>
              </c:pt>
              <c:pt idx="4671">
                <c:v>84.514950310526544</c:v>
              </c:pt>
              <c:pt idx="4672">
                <c:v>84.514950310526544</c:v>
              </c:pt>
              <c:pt idx="4673">
                <c:v>84.514950310526544</c:v>
              </c:pt>
              <c:pt idx="4674">
                <c:v>84.514950310526544</c:v>
              </c:pt>
              <c:pt idx="4675">
                <c:v>84.514950310526544</c:v>
              </c:pt>
              <c:pt idx="4676">
                <c:v>84.514950310526544</c:v>
              </c:pt>
              <c:pt idx="4677">
                <c:v>84.514950310526544</c:v>
              </c:pt>
              <c:pt idx="4678">
                <c:v>84.514950310526544</c:v>
              </c:pt>
              <c:pt idx="4679">
                <c:v>84.514950310526544</c:v>
              </c:pt>
              <c:pt idx="4680">
                <c:v>84.514950310526544</c:v>
              </c:pt>
              <c:pt idx="4681">
                <c:v>84.514950310526544</c:v>
              </c:pt>
              <c:pt idx="4682">
                <c:v>84.514950310526544</c:v>
              </c:pt>
              <c:pt idx="4683">
                <c:v>84.514950310526544</c:v>
              </c:pt>
              <c:pt idx="4684">
                <c:v>84.514950310526544</c:v>
              </c:pt>
              <c:pt idx="4685">
                <c:v>84.514950310526544</c:v>
              </c:pt>
              <c:pt idx="4686">
                <c:v>84.514950310526544</c:v>
              </c:pt>
              <c:pt idx="4687">
                <c:v>84.514950310526544</c:v>
              </c:pt>
              <c:pt idx="4688">
                <c:v>84.514950310526544</c:v>
              </c:pt>
              <c:pt idx="4689">
                <c:v>84.514950310526544</c:v>
              </c:pt>
              <c:pt idx="4690">
                <c:v>84.514950310526544</c:v>
              </c:pt>
              <c:pt idx="4691">
                <c:v>84.514950310526544</c:v>
              </c:pt>
              <c:pt idx="4692">
                <c:v>84.514950310526544</c:v>
              </c:pt>
              <c:pt idx="4693">
                <c:v>84.514950310526544</c:v>
              </c:pt>
              <c:pt idx="4694">
                <c:v>84.514950310526544</c:v>
              </c:pt>
              <c:pt idx="4695">
                <c:v>84.514950310526544</c:v>
              </c:pt>
              <c:pt idx="4696">
                <c:v>84.514950310526544</c:v>
              </c:pt>
              <c:pt idx="4697">
                <c:v>84.514950310526544</c:v>
              </c:pt>
              <c:pt idx="4698">
                <c:v>84.514950310526544</c:v>
              </c:pt>
              <c:pt idx="4699">
                <c:v>84.514950310526544</c:v>
              </c:pt>
              <c:pt idx="4700">
                <c:v>84.514950310526544</c:v>
              </c:pt>
              <c:pt idx="4701">
                <c:v>84.514950310526544</c:v>
              </c:pt>
              <c:pt idx="4702">
                <c:v>84.514950310526544</c:v>
              </c:pt>
              <c:pt idx="4703">
                <c:v>84.514950310526544</c:v>
              </c:pt>
              <c:pt idx="4704">
                <c:v>84.514950310526544</c:v>
              </c:pt>
              <c:pt idx="4705">
                <c:v>84.514950310526544</c:v>
              </c:pt>
              <c:pt idx="4706">
                <c:v>84.514950310526544</c:v>
              </c:pt>
              <c:pt idx="4707">
                <c:v>84.514950310526544</c:v>
              </c:pt>
              <c:pt idx="4708">
                <c:v>84.514950310526544</c:v>
              </c:pt>
              <c:pt idx="4709">
                <c:v>84.514950310526544</c:v>
              </c:pt>
              <c:pt idx="4710">
                <c:v>84.514950310526544</c:v>
              </c:pt>
              <c:pt idx="4711">
                <c:v>84.514950310526544</c:v>
              </c:pt>
              <c:pt idx="4712">
                <c:v>84.514950310526544</c:v>
              </c:pt>
              <c:pt idx="4713">
                <c:v>84.514950310526544</c:v>
              </c:pt>
              <c:pt idx="4714">
                <c:v>84.514950310526544</c:v>
              </c:pt>
              <c:pt idx="4715">
                <c:v>84.514950310526544</c:v>
              </c:pt>
              <c:pt idx="4716">
                <c:v>84.514950310526544</c:v>
              </c:pt>
              <c:pt idx="4717">
                <c:v>84.514950310526544</c:v>
              </c:pt>
              <c:pt idx="4718">
                <c:v>84.514950310526544</c:v>
              </c:pt>
              <c:pt idx="4719">
                <c:v>84.514950310526544</c:v>
              </c:pt>
              <c:pt idx="4720">
                <c:v>84.514950310526544</c:v>
              </c:pt>
              <c:pt idx="4721">
                <c:v>84.514950310526544</c:v>
              </c:pt>
              <c:pt idx="4722">
                <c:v>84.514950310526544</c:v>
              </c:pt>
              <c:pt idx="4723">
                <c:v>84.514950310526544</c:v>
              </c:pt>
              <c:pt idx="4724">
                <c:v>84.514950310526544</c:v>
              </c:pt>
              <c:pt idx="4725">
                <c:v>84.514950310526544</c:v>
              </c:pt>
              <c:pt idx="4726">
                <c:v>84.514950310526544</c:v>
              </c:pt>
              <c:pt idx="4727">
                <c:v>84.514950310526544</c:v>
              </c:pt>
              <c:pt idx="4728">
                <c:v>84.514950310526544</c:v>
              </c:pt>
              <c:pt idx="4729">
                <c:v>84.514950310526544</c:v>
              </c:pt>
              <c:pt idx="4730">
                <c:v>84.514950310526544</c:v>
              </c:pt>
              <c:pt idx="4731">
                <c:v>84.514950310526544</c:v>
              </c:pt>
              <c:pt idx="4732">
                <c:v>84.514950310526544</c:v>
              </c:pt>
              <c:pt idx="4733">
                <c:v>84.514950310526544</c:v>
              </c:pt>
              <c:pt idx="4734">
                <c:v>84.514950310526544</c:v>
              </c:pt>
              <c:pt idx="4735">
                <c:v>84.514950310526544</c:v>
              </c:pt>
              <c:pt idx="4736">
                <c:v>84.514950310526544</c:v>
              </c:pt>
              <c:pt idx="4737">
                <c:v>84.514950310526544</c:v>
              </c:pt>
              <c:pt idx="4738">
                <c:v>84.514950310526544</c:v>
              </c:pt>
              <c:pt idx="4739">
                <c:v>84.514950310526544</c:v>
              </c:pt>
              <c:pt idx="4740">
                <c:v>84.514950310526544</c:v>
              </c:pt>
              <c:pt idx="4741">
                <c:v>84.514950310526544</c:v>
              </c:pt>
              <c:pt idx="4742">
                <c:v>84.514950310526544</c:v>
              </c:pt>
              <c:pt idx="4743">
                <c:v>84.514950310526544</c:v>
              </c:pt>
              <c:pt idx="4744">
                <c:v>84.514950310526544</c:v>
              </c:pt>
              <c:pt idx="4745">
                <c:v>84.514950310526544</c:v>
              </c:pt>
              <c:pt idx="4746">
                <c:v>84.514950310526544</c:v>
              </c:pt>
              <c:pt idx="4747">
                <c:v>84.514950310526544</c:v>
              </c:pt>
              <c:pt idx="4748">
                <c:v>84.514950310526544</c:v>
              </c:pt>
              <c:pt idx="4749">
                <c:v>84.514950310526544</c:v>
              </c:pt>
              <c:pt idx="4750">
                <c:v>84.514950310526544</c:v>
              </c:pt>
              <c:pt idx="4751">
                <c:v>84.514950310526544</c:v>
              </c:pt>
              <c:pt idx="4752">
                <c:v>84.514950310526544</c:v>
              </c:pt>
              <c:pt idx="4753">
                <c:v>84.514950310526544</c:v>
              </c:pt>
              <c:pt idx="4754">
                <c:v>84.514950310526544</c:v>
              </c:pt>
              <c:pt idx="4755">
                <c:v>84.514950310526544</c:v>
              </c:pt>
              <c:pt idx="4756">
                <c:v>84.514950310526544</c:v>
              </c:pt>
              <c:pt idx="4757">
                <c:v>84.514950310526544</c:v>
              </c:pt>
              <c:pt idx="4758">
                <c:v>84.514950310526544</c:v>
              </c:pt>
              <c:pt idx="4759">
                <c:v>84.514950310526544</c:v>
              </c:pt>
              <c:pt idx="4760">
                <c:v>84.514950310526544</c:v>
              </c:pt>
              <c:pt idx="4761">
                <c:v>84.514950310526544</c:v>
              </c:pt>
              <c:pt idx="4762">
                <c:v>84.514950310526544</c:v>
              </c:pt>
              <c:pt idx="4763">
                <c:v>84.514950310526544</c:v>
              </c:pt>
              <c:pt idx="4764">
                <c:v>84.514950310526544</c:v>
              </c:pt>
              <c:pt idx="4765">
                <c:v>84.514950310526544</c:v>
              </c:pt>
              <c:pt idx="4766">
                <c:v>84.514950310526544</c:v>
              </c:pt>
              <c:pt idx="4767">
                <c:v>84.514950310526544</c:v>
              </c:pt>
              <c:pt idx="4768">
                <c:v>84.514950310526544</c:v>
              </c:pt>
              <c:pt idx="4769">
                <c:v>84.514950310526544</c:v>
              </c:pt>
              <c:pt idx="4770">
                <c:v>84.514950310526544</c:v>
              </c:pt>
              <c:pt idx="4771">
                <c:v>84.514950310526544</c:v>
              </c:pt>
              <c:pt idx="4772">
                <c:v>84.514950310526544</c:v>
              </c:pt>
              <c:pt idx="4773">
                <c:v>84.514950310526544</c:v>
              </c:pt>
              <c:pt idx="4774">
                <c:v>84.514950310526544</c:v>
              </c:pt>
              <c:pt idx="4775">
                <c:v>84.514950310526544</c:v>
              </c:pt>
              <c:pt idx="4776">
                <c:v>84.514950310526544</c:v>
              </c:pt>
              <c:pt idx="4777">
                <c:v>84.514950310526544</c:v>
              </c:pt>
              <c:pt idx="4778">
                <c:v>84.514950310526544</c:v>
              </c:pt>
              <c:pt idx="4779">
                <c:v>84.514950310526544</c:v>
              </c:pt>
              <c:pt idx="4780">
                <c:v>84.514950310526544</c:v>
              </c:pt>
              <c:pt idx="4781">
                <c:v>84.514950310526544</c:v>
              </c:pt>
              <c:pt idx="4782">
                <c:v>84.514950310526544</c:v>
              </c:pt>
              <c:pt idx="4783">
                <c:v>84.514950310526544</c:v>
              </c:pt>
              <c:pt idx="4784">
                <c:v>84.514950310526544</c:v>
              </c:pt>
              <c:pt idx="4785">
                <c:v>84.514950310526544</c:v>
              </c:pt>
              <c:pt idx="4786">
                <c:v>84.514950310526544</c:v>
              </c:pt>
              <c:pt idx="4787">
                <c:v>84.514950310526544</c:v>
              </c:pt>
              <c:pt idx="4788">
                <c:v>84.514950310526544</c:v>
              </c:pt>
              <c:pt idx="4789">
                <c:v>84.514950310526544</c:v>
              </c:pt>
              <c:pt idx="4790">
                <c:v>84.514950310526544</c:v>
              </c:pt>
              <c:pt idx="4791">
                <c:v>84.514950310526544</c:v>
              </c:pt>
              <c:pt idx="4792">
                <c:v>84.514950310526544</c:v>
              </c:pt>
              <c:pt idx="4793">
                <c:v>84.514950310526544</c:v>
              </c:pt>
              <c:pt idx="4794">
                <c:v>84.514950310526544</c:v>
              </c:pt>
              <c:pt idx="4795">
                <c:v>84.514950310526544</c:v>
              </c:pt>
              <c:pt idx="4796">
                <c:v>84.514950310526544</c:v>
              </c:pt>
              <c:pt idx="4797">
                <c:v>84.514950310526544</c:v>
              </c:pt>
              <c:pt idx="4798">
                <c:v>84.514950310526544</c:v>
              </c:pt>
              <c:pt idx="4799">
                <c:v>84.514950310526544</c:v>
              </c:pt>
              <c:pt idx="4800">
                <c:v>84.514950310526544</c:v>
              </c:pt>
              <c:pt idx="4801">
                <c:v>84.514950310526544</c:v>
              </c:pt>
              <c:pt idx="4802">
                <c:v>84.514950310526544</c:v>
              </c:pt>
              <c:pt idx="4803">
                <c:v>84.514950310526544</c:v>
              </c:pt>
              <c:pt idx="4804">
                <c:v>84.514950310526544</c:v>
              </c:pt>
              <c:pt idx="4805">
                <c:v>84.514950310526544</c:v>
              </c:pt>
              <c:pt idx="4806">
                <c:v>84.514950310526544</c:v>
              </c:pt>
              <c:pt idx="4807">
                <c:v>84.514950310526544</c:v>
              </c:pt>
              <c:pt idx="4808">
                <c:v>84.514950310526544</c:v>
              </c:pt>
              <c:pt idx="4809">
                <c:v>84.514950310526544</c:v>
              </c:pt>
              <c:pt idx="4810">
                <c:v>84.514950310526544</c:v>
              </c:pt>
              <c:pt idx="4811">
                <c:v>84.514950310526544</c:v>
              </c:pt>
              <c:pt idx="4812">
                <c:v>84.514950310526544</c:v>
              </c:pt>
              <c:pt idx="4813">
                <c:v>84.514950310526544</c:v>
              </c:pt>
              <c:pt idx="4814">
                <c:v>84.514950310526544</c:v>
              </c:pt>
              <c:pt idx="4815">
                <c:v>84.514950310526544</c:v>
              </c:pt>
              <c:pt idx="4816">
                <c:v>84.514950310526544</c:v>
              </c:pt>
              <c:pt idx="4817">
                <c:v>84.514950310526544</c:v>
              </c:pt>
              <c:pt idx="4818">
                <c:v>84.514950310526544</c:v>
              </c:pt>
              <c:pt idx="4819">
                <c:v>84.514950310526544</c:v>
              </c:pt>
              <c:pt idx="4820">
                <c:v>84.514950310526544</c:v>
              </c:pt>
              <c:pt idx="4821">
                <c:v>84.514950310526544</c:v>
              </c:pt>
              <c:pt idx="4822">
                <c:v>84.514950310526544</c:v>
              </c:pt>
              <c:pt idx="4823">
                <c:v>84.514950310526544</c:v>
              </c:pt>
              <c:pt idx="4824">
                <c:v>84.514950310526544</c:v>
              </c:pt>
              <c:pt idx="4825">
                <c:v>84.514950310526544</c:v>
              </c:pt>
              <c:pt idx="4826">
                <c:v>84.514950310526544</c:v>
              </c:pt>
              <c:pt idx="4827">
                <c:v>84.514950310526544</c:v>
              </c:pt>
              <c:pt idx="4828">
                <c:v>84.514950310526544</c:v>
              </c:pt>
              <c:pt idx="4829">
                <c:v>84.514950310526544</c:v>
              </c:pt>
              <c:pt idx="4830">
                <c:v>84.514950310526544</c:v>
              </c:pt>
              <c:pt idx="4831">
                <c:v>84.514950310526544</c:v>
              </c:pt>
              <c:pt idx="4832">
                <c:v>84.514950310526544</c:v>
              </c:pt>
              <c:pt idx="4833">
                <c:v>84.514950310526544</c:v>
              </c:pt>
              <c:pt idx="4834">
                <c:v>84.514950310526544</c:v>
              </c:pt>
              <c:pt idx="4835">
                <c:v>84.514950310526544</c:v>
              </c:pt>
              <c:pt idx="4836">
                <c:v>84.514950310526544</c:v>
              </c:pt>
              <c:pt idx="4837">
                <c:v>84.514950310526544</c:v>
              </c:pt>
              <c:pt idx="4838">
                <c:v>84.514950310526544</c:v>
              </c:pt>
              <c:pt idx="4839">
                <c:v>84.514950310526544</c:v>
              </c:pt>
              <c:pt idx="4840">
                <c:v>84.514950310526544</c:v>
              </c:pt>
              <c:pt idx="4841">
                <c:v>84.514950310526544</c:v>
              </c:pt>
              <c:pt idx="4842">
                <c:v>84.514950310526544</c:v>
              </c:pt>
              <c:pt idx="4843">
                <c:v>84.514950310526544</c:v>
              </c:pt>
              <c:pt idx="4844">
                <c:v>84.514950310526544</c:v>
              </c:pt>
              <c:pt idx="4845">
                <c:v>84.514950310526544</c:v>
              </c:pt>
              <c:pt idx="4846">
                <c:v>84.514950310526544</c:v>
              </c:pt>
              <c:pt idx="4847">
                <c:v>84.514950310526544</c:v>
              </c:pt>
              <c:pt idx="4848">
                <c:v>84.514950310526544</c:v>
              </c:pt>
              <c:pt idx="4849">
                <c:v>84.514950310526544</c:v>
              </c:pt>
              <c:pt idx="4850">
                <c:v>84.514950310526544</c:v>
              </c:pt>
              <c:pt idx="4851">
                <c:v>84.514950310526544</c:v>
              </c:pt>
              <c:pt idx="4852">
                <c:v>84.514950310526544</c:v>
              </c:pt>
              <c:pt idx="4853">
                <c:v>84.514950310526544</c:v>
              </c:pt>
              <c:pt idx="4854">
                <c:v>84.514950310526544</c:v>
              </c:pt>
              <c:pt idx="4855">
                <c:v>84.514950310526544</c:v>
              </c:pt>
              <c:pt idx="4856">
                <c:v>84.514950310526544</c:v>
              </c:pt>
              <c:pt idx="4857">
                <c:v>84.514950310526544</c:v>
              </c:pt>
              <c:pt idx="4858">
                <c:v>84.514950310526544</c:v>
              </c:pt>
              <c:pt idx="4859">
                <c:v>84.514950310526544</c:v>
              </c:pt>
              <c:pt idx="4860">
                <c:v>84.514950310526544</c:v>
              </c:pt>
              <c:pt idx="4861">
                <c:v>84.514950310526544</c:v>
              </c:pt>
              <c:pt idx="4862">
                <c:v>84.514950310526544</c:v>
              </c:pt>
              <c:pt idx="4863">
                <c:v>84.514950310526544</c:v>
              </c:pt>
              <c:pt idx="4864">
                <c:v>84.514950310526544</c:v>
              </c:pt>
              <c:pt idx="4865">
                <c:v>84.514950310526544</c:v>
              </c:pt>
              <c:pt idx="4866">
                <c:v>84.514950310526544</c:v>
              </c:pt>
              <c:pt idx="4867">
                <c:v>84.514950310526544</c:v>
              </c:pt>
              <c:pt idx="4868">
                <c:v>84.514950310526544</c:v>
              </c:pt>
              <c:pt idx="4869">
                <c:v>84.514950310526544</c:v>
              </c:pt>
              <c:pt idx="4870">
                <c:v>84.514950310526544</c:v>
              </c:pt>
              <c:pt idx="4871">
                <c:v>84.514950310526544</c:v>
              </c:pt>
              <c:pt idx="4872">
                <c:v>84.514950310526544</c:v>
              </c:pt>
              <c:pt idx="4873">
                <c:v>84.514950310526544</c:v>
              </c:pt>
              <c:pt idx="4874">
                <c:v>84.514950310526544</c:v>
              </c:pt>
              <c:pt idx="4875">
                <c:v>84.514950310526544</c:v>
              </c:pt>
              <c:pt idx="4876">
                <c:v>84.514950310526544</c:v>
              </c:pt>
              <c:pt idx="4877">
                <c:v>84.514950310526544</c:v>
              </c:pt>
              <c:pt idx="4878">
                <c:v>84.514950310526544</c:v>
              </c:pt>
              <c:pt idx="4879">
                <c:v>84.514950310526544</c:v>
              </c:pt>
              <c:pt idx="4880">
                <c:v>84.514950310526544</c:v>
              </c:pt>
              <c:pt idx="4881">
                <c:v>84.514950310526544</c:v>
              </c:pt>
              <c:pt idx="4882">
                <c:v>84.514950310526544</c:v>
              </c:pt>
              <c:pt idx="4883">
                <c:v>84.514950310526544</c:v>
              </c:pt>
              <c:pt idx="4884">
                <c:v>84.514950310526544</c:v>
              </c:pt>
              <c:pt idx="4885">
                <c:v>84.514950310526544</c:v>
              </c:pt>
              <c:pt idx="4886">
                <c:v>84.514950310526544</c:v>
              </c:pt>
              <c:pt idx="4887">
                <c:v>84.514950310526544</c:v>
              </c:pt>
              <c:pt idx="4888">
                <c:v>84.514950310526544</c:v>
              </c:pt>
              <c:pt idx="4889">
                <c:v>84.514950310526544</c:v>
              </c:pt>
              <c:pt idx="4890">
                <c:v>84.514950310526544</c:v>
              </c:pt>
              <c:pt idx="4891">
                <c:v>84.514950310526544</c:v>
              </c:pt>
              <c:pt idx="4892">
                <c:v>84.514950310526544</c:v>
              </c:pt>
              <c:pt idx="4893">
                <c:v>84.514950310526544</c:v>
              </c:pt>
              <c:pt idx="4894">
                <c:v>84.514950310526544</c:v>
              </c:pt>
              <c:pt idx="4895">
                <c:v>84.514950310526544</c:v>
              </c:pt>
              <c:pt idx="4896">
                <c:v>84.514950310526544</c:v>
              </c:pt>
              <c:pt idx="4897">
                <c:v>84.514950310526544</c:v>
              </c:pt>
              <c:pt idx="4898">
                <c:v>84.514950310526544</c:v>
              </c:pt>
              <c:pt idx="4899">
                <c:v>84.514950310526544</c:v>
              </c:pt>
              <c:pt idx="4900">
                <c:v>84.514950310526544</c:v>
              </c:pt>
              <c:pt idx="4901">
                <c:v>84.514950310526544</c:v>
              </c:pt>
              <c:pt idx="4902">
                <c:v>84.514950310526544</c:v>
              </c:pt>
              <c:pt idx="4903">
                <c:v>84.514950310526544</c:v>
              </c:pt>
              <c:pt idx="4904">
                <c:v>84.514950310526544</c:v>
              </c:pt>
              <c:pt idx="4905">
                <c:v>84.514950310526544</c:v>
              </c:pt>
              <c:pt idx="4906">
                <c:v>84.514950310526544</c:v>
              </c:pt>
              <c:pt idx="4907">
                <c:v>84.514950310526544</c:v>
              </c:pt>
              <c:pt idx="4908">
                <c:v>84.514950310526544</c:v>
              </c:pt>
              <c:pt idx="4909">
                <c:v>84.514950310526544</c:v>
              </c:pt>
              <c:pt idx="4910">
                <c:v>84.514950310526544</c:v>
              </c:pt>
              <c:pt idx="4911">
                <c:v>84.514950310526544</c:v>
              </c:pt>
              <c:pt idx="4912">
                <c:v>84.514950310526544</c:v>
              </c:pt>
              <c:pt idx="4913">
                <c:v>84.514950310526544</c:v>
              </c:pt>
              <c:pt idx="4914">
                <c:v>84.514950310526544</c:v>
              </c:pt>
              <c:pt idx="4915">
                <c:v>84.514950310526544</c:v>
              </c:pt>
              <c:pt idx="4916">
                <c:v>84.514950310526544</c:v>
              </c:pt>
              <c:pt idx="4917">
                <c:v>84.514950310526544</c:v>
              </c:pt>
              <c:pt idx="4918">
                <c:v>84.514950310526544</c:v>
              </c:pt>
              <c:pt idx="4919">
                <c:v>84.514950310526544</c:v>
              </c:pt>
              <c:pt idx="4920">
                <c:v>84.514950310526544</c:v>
              </c:pt>
              <c:pt idx="4921">
                <c:v>84.514950310526544</c:v>
              </c:pt>
              <c:pt idx="4922">
                <c:v>84.514950310526544</c:v>
              </c:pt>
              <c:pt idx="4923">
                <c:v>84.514950310526544</c:v>
              </c:pt>
              <c:pt idx="4924">
                <c:v>84.514950310526544</c:v>
              </c:pt>
              <c:pt idx="4925">
                <c:v>84.514950310526544</c:v>
              </c:pt>
              <c:pt idx="4926">
                <c:v>84.514950310526544</c:v>
              </c:pt>
              <c:pt idx="4927">
                <c:v>84.514950310526544</c:v>
              </c:pt>
              <c:pt idx="4928">
                <c:v>84.514950310526544</c:v>
              </c:pt>
              <c:pt idx="4929">
                <c:v>84.514950310526544</c:v>
              </c:pt>
              <c:pt idx="4930">
                <c:v>84.514950310526544</c:v>
              </c:pt>
              <c:pt idx="4931">
                <c:v>84.514950310526544</c:v>
              </c:pt>
              <c:pt idx="4932">
                <c:v>84.514950310526544</c:v>
              </c:pt>
              <c:pt idx="4933">
                <c:v>84.514950310526544</c:v>
              </c:pt>
              <c:pt idx="4934">
                <c:v>84.514950310526544</c:v>
              </c:pt>
              <c:pt idx="4935">
                <c:v>84.514950310526544</c:v>
              </c:pt>
              <c:pt idx="4936">
                <c:v>84.514950310526544</c:v>
              </c:pt>
              <c:pt idx="4937">
                <c:v>84.514950310526544</c:v>
              </c:pt>
              <c:pt idx="4938">
                <c:v>84.514950310526544</c:v>
              </c:pt>
              <c:pt idx="4939">
                <c:v>84.514950310526544</c:v>
              </c:pt>
              <c:pt idx="4940">
                <c:v>84.514950310526544</c:v>
              </c:pt>
              <c:pt idx="4941">
                <c:v>84.514950310526544</c:v>
              </c:pt>
              <c:pt idx="4942">
                <c:v>84.514950310526544</c:v>
              </c:pt>
              <c:pt idx="4943">
                <c:v>84.514950310526544</c:v>
              </c:pt>
              <c:pt idx="4944">
                <c:v>84.514950310526544</c:v>
              </c:pt>
              <c:pt idx="4945">
                <c:v>84.514950310526544</c:v>
              </c:pt>
              <c:pt idx="4946">
                <c:v>84.514950310526544</c:v>
              </c:pt>
              <c:pt idx="4947">
                <c:v>84.514950310526544</c:v>
              </c:pt>
              <c:pt idx="4948">
                <c:v>84.514950310526544</c:v>
              </c:pt>
              <c:pt idx="4949">
                <c:v>84.514950310526544</c:v>
              </c:pt>
              <c:pt idx="4950">
                <c:v>84.514950310526544</c:v>
              </c:pt>
              <c:pt idx="4951">
                <c:v>84.514950310526544</c:v>
              </c:pt>
              <c:pt idx="4952">
                <c:v>84.514950310526544</c:v>
              </c:pt>
              <c:pt idx="4953">
                <c:v>84.514950310526544</c:v>
              </c:pt>
              <c:pt idx="4954">
                <c:v>84.514950310526544</c:v>
              </c:pt>
              <c:pt idx="4955">
                <c:v>84.514950310526544</c:v>
              </c:pt>
              <c:pt idx="4956">
                <c:v>84.514950310526544</c:v>
              </c:pt>
              <c:pt idx="4957">
                <c:v>84.514950310526544</c:v>
              </c:pt>
              <c:pt idx="4958">
                <c:v>84.514950310526544</c:v>
              </c:pt>
              <c:pt idx="4959">
                <c:v>84.514950310526544</c:v>
              </c:pt>
              <c:pt idx="4960">
                <c:v>84.514950310526544</c:v>
              </c:pt>
              <c:pt idx="4961">
                <c:v>84.514950310526544</c:v>
              </c:pt>
              <c:pt idx="4962">
                <c:v>84.514950310526544</c:v>
              </c:pt>
              <c:pt idx="4963">
                <c:v>84.514950310526544</c:v>
              </c:pt>
              <c:pt idx="4964">
                <c:v>84.514950310526544</c:v>
              </c:pt>
              <c:pt idx="4965">
                <c:v>84.514950310526544</c:v>
              </c:pt>
              <c:pt idx="4966">
                <c:v>84.514950310526544</c:v>
              </c:pt>
              <c:pt idx="4967">
                <c:v>84.514950310526544</c:v>
              </c:pt>
              <c:pt idx="4968">
                <c:v>84.514950310526544</c:v>
              </c:pt>
              <c:pt idx="4969">
                <c:v>84.514950310526544</c:v>
              </c:pt>
              <c:pt idx="4970">
                <c:v>84.514950310526544</c:v>
              </c:pt>
              <c:pt idx="4971">
                <c:v>84.514950310526544</c:v>
              </c:pt>
              <c:pt idx="4972">
                <c:v>84.514950310526544</c:v>
              </c:pt>
              <c:pt idx="4973">
                <c:v>84.514950310526544</c:v>
              </c:pt>
              <c:pt idx="4974">
                <c:v>84.514950310526544</c:v>
              </c:pt>
              <c:pt idx="4975">
                <c:v>84.514950310526544</c:v>
              </c:pt>
              <c:pt idx="4976">
                <c:v>84.514950310526544</c:v>
              </c:pt>
              <c:pt idx="4977">
                <c:v>84.514950310526544</c:v>
              </c:pt>
              <c:pt idx="4978">
                <c:v>84.514950310526544</c:v>
              </c:pt>
              <c:pt idx="4979">
                <c:v>84.514950310526544</c:v>
              </c:pt>
              <c:pt idx="4980">
                <c:v>84.514950310526544</c:v>
              </c:pt>
              <c:pt idx="4981">
                <c:v>84.514950310526544</c:v>
              </c:pt>
              <c:pt idx="4982">
                <c:v>84.514950310526544</c:v>
              </c:pt>
              <c:pt idx="4983">
                <c:v>84.514950310526544</c:v>
              </c:pt>
              <c:pt idx="4984">
                <c:v>84.514950310526544</c:v>
              </c:pt>
              <c:pt idx="4985">
                <c:v>84.514950310526544</c:v>
              </c:pt>
              <c:pt idx="4986">
                <c:v>84.514950310526544</c:v>
              </c:pt>
              <c:pt idx="4987">
                <c:v>84.514950310526544</c:v>
              </c:pt>
              <c:pt idx="4988">
                <c:v>84.514950310526544</c:v>
              </c:pt>
              <c:pt idx="4989">
                <c:v>84.514950310526544</c:v>
              </c:pt>
              <c:pt idx="4990">
                <c:v>84.514950310526544</c:v>
              </c:pt>
              <c:pt idx="4991">
                <c:v>84.514950310526544</c:v>
              </c:pt>
              <c:pt idx="4992">
                <c:v>84.514950310526544</c:v>
              </c:pt>
              <c:pt idx="4993">
                <c:v>84.514950310526544</c:v>
              </c:pt>
              <c:pt idx="4994">
                <c:v>84.514950310526544</c:v>
              </c:pt>
              <c:pt idx="4995">
                <c:v>84.514950310526544</c:v>
              </c:pt>
              <c:pt idx="4996">
                <c:v>84.514950310526544</c:v>
              </c:pt>
              <c:pt idx="4997">
                <c:v>84.514950310526544</c:v>
              </c:pt>
              <c:pt idx="4998">
                <c:v>84.514950310526544</c:v>
              </c:pt>
              <c:pt idx="4999">
                <c:v>84.514950310526544</c:v>
              </c:pt>
              <c:pt idx="5000">
                <c:v>84.514950310526544</c:v>
              </c:pt>
              <c:pt idx="5001">
                <c:v>84.514950310526544</c:v>
              </c:pt>
              <c:pt idx="5002">
                <c:v>84.514950310526544</c:v>
              </c:pt>
              <c:pt idx="5003">
                <c:v>84.514950310526544</c:v>
              </c:pt>
              <c:pt idx="5004">
                <c:v>84.514950310526544</c:v>
              </c:pt>
              <c:pt idx="5005">
                <c:v>84.514950310526544</c:v>
              </c:pt>
              <c:pt idx="5006">
                <c:v>84.514950310526544</c:v>
              </c:pt>
              <c:pt idx="5007">
                <c:v>84.514950310526544</c:v>
              </c:pt>
              <c:pt idx="5008">
                <c:v>84.514950310526544</c:v>
              </c:pt>
              <c:pt idx="5009">
                <c:v>84.514950310526544</c:v>
              </c:pt>
              <c:pt idx="5010">
                <c:v>84.514950310526544</c:v>
              </c:pt>
              <c:pt idx="5011">
                <c:v>84.514950310526544</c:v>
              </c:pt>
              <c:pt idx="5012">
                <c:v>84.514950310526544</c:v>
              </c:pt>
              <c:pt idx="5013">
                <c:v>84.514950310526544</c:v>
              </c:pt>
              <c:pt idx="5014">
                <c:v>84.514950310526544</c:v>
              </c:pt>
              <c:pt idx="5015">
                <c:v>84.514950310526544</c:v>
              </c:pt>
              <c:pt idx="5016">
                <c:v>84.514950310526544</c:v>
              </c:pt>
              <c:pt idx="5017">
                <c:v>84.514950310526544</c:v>
              </c:pt>
              <c:pt idx="5018">
                <c:v>84.514950310526544</c:v>
              </c:pt>
              <c:pt idx="5019">
                <c:v>84.514950310526544</c:v>
              </c:pt>
              <c:pt idx="5020">
                <c:v>84.514950310526544</c:v>
              </c:pt>
              <c:pt idx="5021">
                <c:v>84.514950310526544</c:v>
              </c:pt>
              <c:pt idx="5022">
                <c:v>84.514950310526544</c:v>
              </c:pt>
              <c:pt idx="5023">
                <c:v>84.514950310526544</c:v>
              </c:pt>
              <c:pt idx="5024">
                <c:v>84.514950310526544</c:v>
              </c:pt>
              <c:pt idx="5025">
                <c:v>84.514950310526544</c:v>
              </c:pt>
              <c:pt idx="5026">
                <c:v>84.514950310526544</c:v>
              </c:pt>
              <c:pt idx="5027">
                <c:v>84.514950310526544</c:v>
              </c:pt>
              <c:pt idx="5028">
                <c:v>84.514950310526544</c:v>
              </c:pt>
              <c:pt idx="5029">
                <c:v>84.514950310526544</c:v>
              </c:pt>
              <c:pt idx="5030">
                <c:v>84.514950310526544</c:v>
              </c:pt>
              <c:pt idx="5031">
                <c:v>84.514950310526544</c:v>
              </c:pt>
              <c:pt idx="5032">
                <c:v>84.514950310526544</c:v>
              </c:pt>
              <c:pt idx="5033">
                <c:v>84.514950310526544</c:v>
              </c:pt>
              <c:pt idx="5034">
                <c:v>84.514950310526544</c:v>
              </c:pt>
              <c:pt idx="5035">
                <c:v>84.514950310526544</c:v>
              </c:pt>
              <c:pt idx="5036">
                <c:v>84.514950310526544</c:v>
              </c:pt>
              <c:pt idx="5037">
                <c:v>84.514950310526544</c:v>
              </c:pt>
              <c:pt idx="5038">
                <c:v>84.514950310526544</c:v>
              </c:pt>
              <c:pt idx="5039">
                <c:v>84.514950310526544</c:v>
              </c:pt>
              <c:pt idx="5040">
                <c:v>84.514950310526544</c:v>
              </c:pt>
              <c:pt idx="5041">
                <c:v>84.514950310526544</c:v>
              </c:pt>
              <c:pt idx="5042">
                <c:v>84.514950310526544</c:v>
              </c:pt>
              <c:pt idx="5043">
                <c:v>84.514950310526544</c:v>
              </c:pt>
              <c:pt idx="5044">
                <c:v>84.514950310526544</c:v>
              </c:pt>
              <c:pt idx="5045">
                <c:v>84.514950310526544</c:v>
              </c:pt>
              <c:pt idx="5046">
                <c:v>84.514950310526544</c:v>
              </c:pt>
              <c:pt idx="5047">
                <c:v>84.514950310526544</c:v>
              </c:pt>
              <c:pt idx="5048">
                <c:v>84.514950310526544</c:v>
              </c:pt>
              <c:pt idx="5049">
                <c:v>84.514950310526544</c:v>
              </c:pt>
              <c:pt idx="5050">
                <c:v>84.514950310526544</c:v>
              </c:pt>
              <c:pt idx="5051">
                <c:v>84.514950310526544</c:v>
              </c:pt>
              <c:pt idx="5052">
                <c:v>84.514950310526544</c:v>
              </c:pt>
              <c:pt idx="5053">
                <c:v>84.514950310526544</c:v>
              </c:pt>
              <c:pt idx="5054">
                <c:v>84.514950310526544</c:v>
              </c:pt>
              <c:pt idx="5055">
                <c:v>84.514950310526544</c:v>
              </c:pt>
              <c:pt idx="5056">
                <c:v>84.514950310526544</c:v>
              </c:pt>
              <c:pt idx="5057">
                <c:v>84.514950310526544</c:v>
              </c:pt>
              <c:pt idx="5058">
                <c:v>84.514950310526544</c:v>
              </c:pt>
              <c:pt idx="5059">
                <c:v>84.514950310526544</c:v>
              </c:pt>
              <c:pt idx="5060">
                <c:v>84.514950310526544</c:v>
              </c:pt>
              <c:pt idx="5061">
                <c:v>84.514950310526544</c:v>
              </c:pt>
              <c:pt idx="5062">
                <c:v>84.514950310526544</c:v>
              </c:pt>
              <c:pt idx="5063">
                <c:v>84.514950310526544</c:v>
              </c:pt>
              <c:pt idx="5064">
                <c:v>84.514950310526544</c:v>
              </c:pt>
              <c:pt idx="5065">
                <c:v>84.514950310526544</c:v>
              </c:pt>
              <c:pt idx="5066">
                <c:v>84.514950310526544</c:v>
              </c:pt>
              <c:pt idx="5067">
                <c:v>84.514950310526544</c:v>
              </c:pt>
              <c:pt idx="5068">
                <c:v>84.514950310526544</c:v>
              </c:pt>
              <c:pt idx="5069">
                <c:v>84.514950310526544</c:v>
              </c:pt>
              <c:pt idx="5070">
                <c:v>84.514950310526544</c:v>
              </c:pt>
              <c:pt idx="5071">
                <c:v>84.514950310526544</c:v>
              </c:pt>
              <c:pt idx="5072">
                <c:v>84.514950310526544</c:v>
              </c:pt>
              <c:pt idx="5073">
                <c:v>84.514950310526544</c:v>
              </c:pt>
              <c:pt idx="5074">
                <c:v>84.514950310526544</c:v>
              </c:pt>
              <c:pt idx="5075">
                <c:v>84.514950310526544</c:v>
              </c:pt>
              <c:pt idx="5076">
                <c:v>84.514950310526544</c:v>
              </c:pt>
              <c:pt idx="5077">
                <c:v>84.514950310526544</c:v>
              </c:pt>
              <c:pt idx="5078">
                <c:v>84.514950310526544</c:v>
              </c:pt>
              <c:pt idx="5079">
                <c:v>84.514950310526544</c:v>
              </c:pt>
              <c:pt idx="5080">
                <c:v>84.514950310526544</c:v>
              </c:pt>
              <c:pt idx="5081">
                <c:v>84.514950310526544</c:v>
              </c:pt>
              <c:pt idx="5082">
                <c:v>84.514950310526544</c:v>
              </c:pt>
              <c:pt idx="5083">
                <c:v>84.514950310526544</c:v>
              </c:pt>
              <c:pt idx="5084">
                <c:v>84.514950310526544</c:v>
              </c:pt>
              <c:pt idx="5085">
                <c:v>84.514950310526544</c:v>
              </c:pt>
              <c:pt idx="5086">
                <c:v>84.514950310526544</c:v>
              </c:pt>
              <c:pt idx="5087">
                <c:v>84.514950310526544</c:v>
              </c:pt>
              <c:pt idx="5088">
                <c:v>84.514950310526544</c:v>
              </c:pt>
              <c:pt idx="5089">
                <c:v>84.514950310526544</c:v>
              </c:pt>
              <c:pt idx="5090">
                <c:v>84.514950310526544</c:v>
              </c:pt>
              <c:pt idx="5091">
                <c:v>84.514950310526544</c:v>
              </c:pt>
              <c:pt idx="5092">
                <c:v>84.514950310526544</c:v>
              </c:pt>
              <c:pt idx="5093">
                <c:v>84.514950310526544</c:v>
              </c:pt>
              <c:pt idx="5094">
                <c:v>84.514950310526544</c:v>
              </c:pt>
              <c:pt idx="5095">
                <c:v>84.514950310526544</c:v>
              </c:pt>
              <c:pt idx="5096">
                <c:v>84.514950310526544</c:v>
              </c:pt>
              <c:pt idx="5097">
                <c:v>84.514950310526544</c:v>
              </c:pt>
              <c:pt idx="5098">
                <c:v>84.514950310526544</c:v>
              </c:pt>
              <c:pt idx="5099">
                <c:v>84.514950310526544</c:v>
              </c:pt>
              <c:pt idx="5100">
                <c:v>84.514950310526544</c:v>
              </c:pt>
              <c:pt idx="5101">
                <c:v>84.514950310526544</c:v>
              </c:pt>
              <c:pt idx="5102">
                <c:v>84.514950310526544</c:v>
              </c:pt>
              <c:pt idx="5103">
                <c:v>84.514950310526544</c:v>
              </c:pt>
              <c:pt idx="5104">
                <c:v>84.514950310526544</c:v>
              </c:pt>
              <c:pt idx="5105">
                <c:v>84.514950310526544</c:v>
              </c:pt>
              <c:pt idx="5106">
                <c:v>84.514950310526544</c:v>
              </c:pt>
              <c:pt idx="5107">
                <c:v>84.514950310526544</c:v>
              </c:pt>
              <c:pt idx="5108">
                <c:v>84.514950310526544</c:v>
              </c:pt>
              <c:pt idx="5109">
                <c:v>84.514950310526544</c:v>
              </c:pt>
              <c:pt idx="5110">
                <c:v>84.514950310526544</c:v>
              </c:pt>
              <c:pt idx="5111">
                <c:v>84.514950310526544</c:v>
              </c:pt>
              <c:pt idx="5112">
                <c:v>84.514950310526544</c:v>
              </c:pt>
              <c:pt idx="5113">
                <c:v>84.514950310526544</c:v>
              </c:pt>
              <c:pt idx="5114">
                <c:v>84.514950310526544</c:v>
              </c:pt>
              <c:pt idx="5115">
                <c:v>84.514950310526544</c:v>
              </c:pt>
              <c:pt idx="5116">
                <c:v>84.514950310526544</c:v>
              </c:pt>
              <c:pt idx="5117">
                <c:v>84.514950310526544</c:v>
              </c:pt>
              <c:pt idx="5118">
                <c:v>84.514950310526544</c:v>
              </c:pt>
              <c:pt idx="5119">
                <c:v>84.514950310526544</c:v>
              </c:pt>
              <c:pt idx="5120">
                <c:v>84.514950310526544</c:v>
              </c:pt>
              <c:pt idx="5121">
                <c:v>84.514950310526544</c:v>
              </c:pt>
              <c:pt idx="5122">
                <c:v>84.514950310526544</c:v>
              </c:pt>
              <c:pt idx="5123">
                <c:v>84.514950310526544</c:v>
              </c:pt>
              <c:pt idx="5124">
                <c:v>84.514950310526544</c:v>
              </c:pt>
              <c:pt idx="5125">
                <c:v>84.514950310526544</c:v>
              </c:pt>
              <c:pt idx="5126">
                <c:v>84.514950310526544</c:v>
              </c:pt>
              <c:pt idx="5127">
                <c:v>84.514950310526544</c:v>
              </c:pt>
              <c:pt idx="5128">
                <c:v>84.514950310526544</c:v>
              </c:pt>
              <c:pt idx="5129">
                <c:v>84.514950310526544</c:v>
              </c:pt>
              <c:pt idx="5130">
                <c:v>84.514950310526544</c:v>
              </c:pt>
              <c:pt idx="5131">
                <c:v>84.514950310526544</c:v>
              </c:pt>
              <c:pt idx="5132">
                <c:v>84.514950310526544</c:v>
              </c:pt>
              <c:pt idx="5133">
                <c:v>84.514950310526544</c:v>
              </c:pt>
              <c:pt idx="5134">
                <c:v>84.514950310526544</c:v>
              </c:pt>
              <c:pt idx="5135">
                <c:v>84.514950310526544</c:v>
              </c:pt>
              <c:pt idx="5136">
                <c:v>84.514950310526544</c:v>
              </c:pt>
              <c:pt idx="5137">
                <c:v>84.514950310526544</c:v>
              </c:pt>
              <c:pt idx="5138">
                <c:v>84.514950310526544</c:v>
              </c:pt>
              <c:pt idx="5139">
                <c:v>84.514950310526544</c:v>
              </c:pt>
              <c:pt idx="5140">
                <c:v>84.514950310526544</c:v>
              </c:pt>
              <c:pt idx="5141">
                <c:v>84.514950310526544</c:v>
              </c:pt>
              <c:pt idx="5142">
                <c:v>84.514950310526544</c:v>
              </c:pt>
              <c:pt idx="5143">
                <c:v>84.514950310526544</c:v>
              </c:pt>
              <c:pt idx="5144">
                <c:v>84.514950310526544</c:v>
              </c:pt>
              <c:pt idx="5145">
                <c:v>84.514950310526544</c:v>
              </c:pt>
              <c:pt idx="5146">
                <c:v>84.514950310526544</c:v>
              </c:pt>
              <c:pt idx="5147">
                <c:v>84.514950310526544</c:v>
              </c:pt>
              <c:pt idx="5148">
                <c:v>84.514950310526544</c:v>
              </c:pt>
              <c:pt idx="5149">
                <c:v>84.514950310526544</c:v>
              </c:pt>
              <c:pt idx="5150">
                <c:v>84.514950310526544</c:v>
              </c:pt>
              <c:pt idx="5151">
                <c:v>84.514950310526544</c:v>
              </c:pt>
              <c:pt idx="5152">
                <c:v>84.514950310526544</c:v>
              </c:pt>
              <c:pt idx="5153">
                <c:v>84.514950310526544</c:v>
              </c:pt>
              <c:pt idx="5154">
                <c:v>84.514950310526544</c:v>
              </c:pt>
              <c:pt idx="5155">
                <c:v>84.514950310526544</c:v>
              </c:pt>
              <c:pt idx="5156">
                <c:v>84.514950310526544</c:v>
              </c:pt>
              <c:pt idx="5157">
                <c:v>84.514950310526544</c:v>
              </c:pt>
              <c:pt idx="5158">
                <c:v>84.514950310526544</c:v>
              </c:pt>
              <c:pt idx="5159">
                <c:v>84.514950310526544</c:v>
              </c:pt>
              <c:pt idx="5160">
                <c:v>84.514950310526544</c:v>
              </c:pt>
              <c:pt idx="5161">
                <c:v>84.514950310526544</c:v>
              </c:pt>
              <c:pt idx="5162">
                <c:v>84.514950310526544</c:v>
              </c:pt>
              <c:pt idx="5163">
                <c:v>84.514950310526544</c:v>
              </c:pt>
              <c:pt idx="5164">
                <c:v>84.514950310526544</c:v>
              </c:pt>
              <c:pt idx="5165">
                <c:v>84.514950310526544</c:v>
              </c:pt>
              <c:pt idx="5166">
                <c:v>84.514950310526544</c:v>
              </c:pt>
              <c:pt idx="5167">
                <c:v>84.514950310526544</c:v>
              </c:pt>
              <c:pt idx="5168">
                <c:v>84.514950310526544</c:v>
              </c:pt>
              <c:pt idx="5169">
                <c:v>84.514950310526544</c:v>
              </c:pt>
              <c:pt idx="5170">
                <c:v>84.514950310526544</c:v>
              </c:pt>
              <c:pt idx="5171">
                <c:v>84.514950310526544</c:v>
              </c:pt>
              <c:pt idx="5172">
                <c:v>84.514950310526544</c:v>
              </c:pt>
              <c:pt idx="5173">
                <c:v>84.514950310526544</c:v>
              </c:pt>
              <c:pt idx="5174">
                <c:v>84.514950310526544</c:v>
              </c:pt>
              <c:pt idx="5175">
                <c:v>84.514950310526544</c:v>
              </c:pt>
              <c:pt idx="5176">
                <c:v>84.514950310526544</c:v>
              </c:pt>
              <c:pt idx="5177">
                <c:v>84.514950310526544</c:v>
              </c:pt>
              <c:pt idx="5178">
                <c:v>84.514950310526544</c:v>
              </c:pt>
              <c:pt idx="5179">
                <c:v>84.514950310526544</c:v>
              </c:pt>
              <c:pt idx="5180">
                <c:v>84.514950310526544</c:v>
              </c:pt>
              <c:pt idx="5181">
                <c:v>84.514950310526544</c:v>
              </c:pt>
              <c:pt idx="5182">
                <c:v>84.514950310526544</c:v>
              </c:pt>
              <c:pt idx="5183">
                <c:v>84.514950310526544</c:v>
              </c:pt>
              <c:pt idx="5184">
                <c:v>84.514950310526544</c:v>
              </c:pt>
              <c:pt idx="5185">
                <c:v>84.514950310526544</c:v>
              </c:pt>
              <c:pt idx="5186">
                <c:v>84.514950310526544</c:v>
              </c:pt>
              <c:pt idx="5187">
                <c:v>84.514950310526544</c:v>
              </c:pt>
              <c:pt idx="5188">
                <c:v>84.514950310526544</c:v>
              </c:pt>
              <c:pt idx="5189">
                <c:v>84.514950310526544</c:v>
              </c:pt>
              <c:pt idx="5190">
                <c:v>84.514950310526544</c:v>
              </c:pt>
              <c:pt idx="5191">
                <c:v>84.514950310526544</c:v>
              </c:pt>
              <c:pt idx="5192">
                <c:v>84.514950310526544</c:v>
              </c:pt>
              <c:pt idx="5193">
                <c:v>84.514950310526544</c:v>
              </c:pt>
              <c:pt idx="5194">
                <c:v>84.514950310526544</c:v>
              </c:pt>
              <c:pt idx="5195">
                <c:v>84.514950310526544</c:v>
              </c:pt>
              <c:pt idx="5196">
                <c:v>84.514950310526544</c:v>
              </c:pt>
              <c:pt idx="5197">
                <c:v>84.514950310526544</c:v>
              </c:pt>
              <c:pt idx="5198">
                <c:v>84.514950310526544</c:v>
              </c:pt>
              <c:pt idx="5199">
                <c:v>84.514950310526544</c:v>
              </c:pt>
              <c:pt idx="5200">
                <c:v>84.514950310526544</c:v>
              </c:pt>
              <c:pt idx="5201">
                <c:v>84.514950310526544</c:v>
              </c:pt>
              <c:pt idx="5202">
                <c:v>84.514950310526544</c:v>
              </c:pt>
              <c:pt idx="5203">
                <c:v>84.514950310526544</c:v>
              </c:pt>
              <c:pt idx="5204">
                <c:v>84.514950310526544</c:v>
              </c:pt>
              <c:pt idx="5205">
                <c:v>84.514950310526544</c:v>
              </c:pt>
              <c:pt idx="5206">
                <c:v>84.514950310526544</c:v>
              </c:pt>
              <c:pt idx="5207">
                <c:v>84.514950310526544</c:v>
              </c:pt>
              <c:pt idx="5208">
                <c:v>84.514950310526544</c:v>
              </c:pt>
              <c:pt idx="5209">
                <c:v>84.514950310526544</c:v>
              </c:pt>
              <c:pt idx="5210">
                <c:v>84.514950310526544</c:v>
              </c:pt>
              <c:pt idx="5211">
                <c:v>84.514950310526544</c:v>
              </c:pt>
              <c:pt idx="5212">
                <c:v>84.514950310526544</c:v>
              </c:pt>
              <c:pt idx="5213">
                <c:v>84.514950310526544</c:v>
              </c:pt>
              <c:pt idx="5214">
                <c:v>84.514950310526544</c:v>
              </c:pt>
              <c:pt idx="5215">
                <c:v>84.514950310526544</c:v>
              </c:pt>
              <c:pt idx="5216">
                <c:v>84.514950310526544</c:v>
              </c:pt>
              <c:pt idx="5217">
                <c:v>84.514950310526544</c:v>
              </c:pt>
              <c:pt idx="5218">
                <c:v>84.514950310526544</c:v>
              </c:pt>
              <c:pt idx="5219">
                <c:v>84.514950310526544</c:v>
              </c:pt>
              <c:pt idx="5220">
                <c:v>84.514950310526544</c:v>
              </c:pt>
              <c:pt idx="5221">
                <c:v>84.514950310526544</c:v>
              </c:pt>
              <c:pt idx="5222">
                <c:v>84.514950310526544</c:v>
              </c:pt>
              <c:pt idx="5223">
                <c:v>84.514950310526544</c:v>
              </c:pt>
              <c:pt idx="5224">
                <c:v>84.514950310526544</c:v>
              </c:pt>
              <c:pt idx="5225">
                <c:v>84.514950310526544</c:v>
              </c:pt>
              <c:pt idx="5226">
                <c:v>84.514950310526544</c:v>
              </c:pt>
              <c:pt idx="5227">
                <c:v>84.514950310526544</c:v>
              </c:pt>
              <c:pt idx="5228">
                <c:v>84.514950310526544</c:v>
              </c:pt>
              <c:pt idx="5229">
                <c:v>84.514950310526544</c:v>
              </c:pt>
              <c:pt idx="5230">
                <c:v>84.514950310526544</c:v>
              </c:pt>
              <c:pt idx="5231">
                <c:v>84.514950310526544</c:v>
              </c:pt>
              <c:pt idx="5232">
                <c:v>84.514950310526544</c:v>
              </c:pt>
              <c:pt idx="5233">
                <c:v>84.514950310526544</c:v>
              </c:pt>
              <c:pt idx="5234">
                <c:v>84.514950310526544</c:v>
              </c:pt>
              <c:pt idx="5235">
                <c:v>84.514950310526544</c:v>
              </c:pt>
              <c:pt idx="5236">
                <c:v>84.514950310526544</c:v>
              </c:pt>
              <c:pt idx="5237">
                <c:v>84.514950310526544</c:v>
              </c:pt>
              <c:pt idx="5238">
                <c:v>84.514950310526544</c:v>
              </c:pt>
              <c:pt idx="5239">
                <c:v>84.514950310526544</c:v>
              </c:pt>
              <c:pt idx="5240">
                <c:v>84.514950310526544</c:v>
              </c:pt>
              <c:pt idx="5241">
                <c:v>84.514950310526544</c:v>
              </c:pt>
              <c:pt idx="5242">
                <c:v>84.514950310526544</c:v>
              </c:pt>
              <c:pt idx="5243">
                <c:v>84.514950310526544</c:v>
              </c:pt>
              <c:pt idx="5244">
                <c:v>84.514950310526544</c:v>
              </c:pt>
              <c:pt idx="5245">
                <c:v>84.514950310526544</c:v>
              </c:pt>
              <c:pt idx="5246">
                <c:v>84.514950310526544</c:v>
              </c:pt>
              <c:pt idx="5247">
                <c:v>84.514950310526544</c:v>
              </c:pt>
              <c:pt idx="5248">
                <c:v>84.514950310526544</c:v>
              </c:pt>
              <c:pt idx="5249">
                <c:v>84.514950310526544</c:v>
              </c:pt>
              <c:pt idx="5250">
                <c:v>84.514950310526544</c:v>
              </c:pt>
              <c:pt idx="5251">
                <c:v>84.514950310526544</c:v>
              </c:pt>
              <c:pt idx="5252">
                <c:v>84.514950310526544</c:v>
              </c:pt>
              <c:pt idx="5253">
                <c:v>84.514950310526544</c:v>
              </c:pt>
              <c:pt idx="5254">
                <c:v>84.514950310526544</c:v>
              </c:pt>
              <c:pt idx="5255">
                <c:v>84.514950310526544</c:v>
              </c:pt>
              <c:pt idx="5256">
                <c:v>84.514950310526544</c:v>
              </c:pt>
              <c:pt idx="5257">
                <c:v>84.514950310526544</c:v>
              </c:pt>
              <c:pt idx="5258">
                <c:v>84.514950310526544</c:v>
              </c:pt>
              <c:pt idx="5259">
                <c:v>84.514950310526544</c:v>
              </c:pt>
              <c:pt idx="5260">
                <c:v>84.514950310526544</c:v>
              </c:pt>
              <c:pt idx="5261">
                <c:v>84.514950310526544</c:v>
              </c:pt>
              <c:pt idx="5262">
                <c:v>84.514950310526544</c:v>
              </c:pt>
              <c:pt idx="5263">
                <c:v>84.514950310526544</c:v>
              </c:pt>
              <c:pt idx="5264">
                <c:v>84.514950310526544</c:v>
              </c:pt>
              <c:pt idx="5265">
                <c:v>84.514950310526544</c:v>
              </c:pt>
              <c:pt idx="5266">
                <c:v>84.514950310526544</c:v>
              </c:pt>
              <c:pt idx="5267">
                <c:v>84.514950310526544</c:v>
              </c:pt>
              <c:pt idx="5268">
                <c:v>84.514950310526544</c:v>
              </c:pt>
              <c:pt idx="5269">
                <c:v>84.514950310526544</c:v>
              </c:pt>
              <c:pt idx="5270">
                <c:v>84.514950310526544</c:v>
              </c:pt>
              <c:pt idx="5271">
                <c:v>84.514950310526544</c:v>
              </c:pt>
              <c:pt idx="5272">
                <c:v>84.514950310526544</c:v>
              </c:pt>
              <c:pt idx="5273">
                <c:v>84.514950310526544</c:v>
              </c:pt>
              <c:pt idx="5274">
                <c:v>84.514950310526544</c:v>
              </c:pt>
              <c:pt idx="5275">
                <c:v>84.514950310526544</c:v>
              </c:pt>
              <c:pt idx="5276">
                <c:v>84.514950310526544</c:v>
              </c:pt>
              <c:pt idx="5277">
                <c:v>84.514950310526544</c:v>
              </c:pt>
              <c:pt idx="5278">
                <c:v>84.514950310526544</c:v>
              </c:pt>
              <c:pt idx="5279">
                <c:v>84.514950310526544</c:v>
              </c:pt>
              <c:pt idx="5280">
                <c:v>84.514950310526544</c:v>
              </c:pt>
              <c:pt idx="5281">
                <c:v>84.514950310526544</c:v>
              </c:pt>
              <c:pt idx="5282">
                <c:v>84.514950310526544</c:v>
              </c:pt>
              <c:pt idx="5283">
                <c:v>84.514950310526544</c:v>
              </c:pt>
              <c:pt idx="5284">
                <c:v>84.514950310526544</c:v>
              </c:pt>
              <c:pt idx="5285">
                <c:v>84.514950310526544</c:v>
              </c:pt>
              <c:pt idx="5286">
                <c:v>84.514950310526544</c:v>
              </c:pt>
              <c:pt idx="5287">
                <c:v>84.514950310526544</c:v>
              </c:pt>
              <c:pt idx="5288">
                <c:v>84.514950310526544</c:v>
              </c:pt>
              <c:pt idx="5289">
                <c:v>84.514950310526544</c:v>
              </c:pt>
              <c:pt idx="5290">
                <c:v>84.514950310526544</c:v>
              </c:pt>
              <c:pt idx="5291">
                <c:v>84.514950310526544</c:v>
              </c:pt>
              <c:pt idx="5292">
                <c:v>84.514950310526544</c:v>
              </c:pt>
              <c:pt idx="5293">
                <c:v>84.514950310526544</c:v>
              </c:pt>
              <c:pt idx="5294">
                <c:v>84.514950310526544</c:v>
              </c:pt>
              <c:pt idx="5295">
                <c:v>84.514950310526544</c:v>
              </c:pt>
              <c:pt idx="5296">
                <c:v>84.514950310526544</c:v>
              </c:pt>
              <c:pt idx="5297">
                <c:v>84.514950310526544</c:v>
              </c:pt>
              <c:pt idx="5298">
                <c:v>84.514950310526544</c:v>
              </c:pt>
              <c:pt idx="5299">
                <c:v>84.514950310526544</c:v>
              </c:pt>
              <c:pt idx="5300">
                <c:v>84.514950310526544</c:v>
              </c:pt>
              <c:pt idx="5301">
                <c:v>84.514950310526544</c:v>
              </c:pt>
              <c:pt idx="5302">
                <c:v>84.514950310526544</c:v>
              </c:pt>
              <c:pt idx="5303">
                <c:v>84.514950310526544</c:v>
              </c:pt>
              <c:pt idx="5304">
                <c:v>84.514950310526544</c:v>
              </c:pt>
              <c:pt idx="5305">
                <c:v>84.514950310526544</c:v>
              </c:pt>
              <c:pt idx="5306">
                <c:v>84.514950310526544</c:v>
              </c:pt>
              <c:pt idx="5307">
                <c:v>84.514950310526544</c:v>
              </c:pt>
              <c:pt idx="5308">
                <c:v>84.514950310526544</c:v>
              </c:pt>
              <c:pt idx="5309">
                <c:v>84.514950310526544</c:v>
              </c:pt>
              <c:pt idx="5310">
                <c:v>84.514950310526544</c:v>
              </c:pt>
              <c:pt idx="5311">
                <c:v>84.514950310526544</c:v>
              </c:pt>
              <c:pt idx="5312">
                <c:v>84.514950310526544</c:v>
              </c:pt>
              <c:pt idx="5313">
                <c:v>84.514950310526544</c:v>
              </c:pt>
              <c:pt idx="5314">
                <c:v>84.514950310526544</c:v>
              </c:pt>
              <c:pt idx="5315">
                <c:v>84.514950310526544</c:v>
              </c:pt>
              <c:pt idx="5316">
                <c:v>84.514950310526544</c:v>
              </c:pt>
              <c:pt idx="5317">
                <c:v>84.514950310526544</c:v>
              </c:pt>
              <c:pt idx="5318">
                <c:v>84.514950310526544</c:v>
              </c:pt>
              <c:pt idx="5319">
                <c:v>84.514950310526544</c:v>
              </c:pt>
              <c:pt idx="5320">
                <c:v>84.514950310526544</c:v>
              </c:pt>
              <c:pt idx="5321">
                <c:v>84.514950310526544</c:v>
              </c:pt>
              <c:pt idx="5322">
                <c:v>84.514950310526544</c:v>
              </c:pt>
              <c:pt idx="5323">
                <c:v>84.514950310526544</c:v>
              </c:pt>
              <c:pt idx="5324">
                <c:v>84.514950310526544</c:v>
              </c:pt>
              <c:pt idx="5325">
                <c:v>84.514950310526544</c:v>
              </c:pt>
              <c:pt idx="5326">
                <c:v>84.514950310526544</c:v>
              </c:pt>
              <c:pt idx="5327">
                <c:v>84.514950310526544</c:v>
              </c:pt>
              <c:pt idx="5328">
                <c:v>84.514950310526544</c:v>
              </c:pt>
              <c:pt idx="5329">
                <c:v>84.514950310526544</c:v>
              </c:pt>
              <c:pt idx="5330">
                <c:v>84.514950310526544</c:v>
              </c:pt>
              <c:pt idx="5331">
                <c:v>84.514950310526544</c:v>
              </c:pt>
              <c:pt idx="5332">
                <c:v>84.514950310526544</c:v>
              </c:pt>
              <c:pt idx="5333">
                <c:v>84.514950310526544</c:v>
              </c:pt>
              <c:pt idx="5334">
                <c:v>84.514950310526544</c:v>
              </c:pt>
              <c:pt idx="5335">
                <c:v>84.514950310526544</c:v>
              </c:pt>
              <c:pt idx="5336">
                <c:v>84.514950310526544</c:v>
              </c:pt>
              <c:pt idx="5337">
                <c:v>84.514950310526544</c:v>
              </c:pt>
              <c:pt idx="5338">
                <c:v>84.514950310526544</c:v>
              </c:pt>
              <c:pt idx="5339">
                <c:v>84.514950310526544</c:v>
              </c:pt>
              <c:pt idx="5340">
                <c:v>84.514950310526544</c:v>
              </c:pt>
              <c:pt idx="5341">
                <c:v>84.514950310526544</c:v>
              </c:pt>
              <c:pt idx="5342">
                <c:v>84.514950310526544</c:v>
              </c:pt>
              <c:pt idx="5343">
                <c:v>84.514950310526544</c:v>
              </c:pt>
              <c:pt idx="5344">
                <c:v>84.514950310526544</c:v>
              </c:pt>
              <c:pt idx="5345">
                <c:v>84.514950310526544</c:v>
              </c:pt>
              <c:pt idx="5346">
                <c:v>84.514950310526544</c:v>
              </c:pt>
              <c:pt idx="5347">
                <c:v>84.514950310526544</c:v>
              </c:pt>
              <c:pt idx="5348">
                <c:v>84.514950310526544</c:v>
              </c:pt>
              <c:pt idx="5349">
                <c:v>84.514950310526544</c:v>
              </c:pt>
              <c:pt idx="5350">
                <c:v>84.514950310526544</c:v>
              </c:pt>
              <c:pt idx="5351">
                <c:v>84.514950310526544</c:v>
              </c:pt>
              <c:pt idx="5352">
                <c:v>84.514950310526544</c:v>
              </c:pt>
              <c:pt idx="5353">
                <c:v>84.514950310526544</c:v>
              </c:pt>
              <c:pt idx="5354">
                <c:v>84.514950310526544</c:v>
              </c:pt>
              <c:pt idx="5355">
                <c:v>84.514950310526544</c:v>
              </c:pt>
              <c:pt idx="5356">
                <c:v>84.514950310526544</c:v>
              </c:pt>
              <c:pt idx="5357">
                <c:v>84.514950310526544</c:v>
              </c:pt>
              <c:pt idx="5358">
                <c:v>84.514950310526544</c:v>
              </c:pt>
              <c:pt idx="5359">
                <c:v>84.514950310526544</c:v>
              </c:pt>
              <c:pt idx="5360">
                <c:v>84.514950310526544</c:v>
              </c:pt>
              <c:pt idx="5361">
                <c:v>84.514950310526544</c:v>
              </c:pt>
              <c:pt idx="5362">
                <c:v>84.514950310526544</c:v>
              </c:pt>
              <c:pt idx="5363">
                <c:v>84.514950310526544</c:v>
              </c:pt>
              <c:pt idx="5364">
                <c:v>84.514950310526544</c:v>
              </c:pt>
              <c:pt idx="5365">
                <c:v>84.514950310526544</c:v>
              </c:pt>
              <c:pt idx="5366">
                <c:v>84.514950310526544</c:v>
              </c:pt>
              <c:pt idx="5367">
                <c:v>84.514950310526544</c:v>
              </c:pt>
              <c:pt idx="5368">
                <c:v>84.514950310526544</c:v>
              </c:pt>
              <c:pt idx="5369">
                <c:v>84.514950310526544</c:v>
              </c:pt>
              <c:pt idx="5370">
                <c:v>84.514950310526544</c:v>
              </c:pt>
              <c:pt idx="5371">
                <c:v>84.514950310526544</c:v>
              </c:pt>
              <c:pt idx="5372">
                <c:v>84.514950310526544</c:v>
              </c:pt>
              <c:pt idx="5373">
                <c:v>84.514950310526544</c:v>
              </c:pt>
              <c:pt idx="5374">
                <c:v>84.514950310526544</c:v>
              </c:pt>
              <c:pt idx="5375">
                <c:v>84.514950310526544</c:v>
              </c:pt>
              <c:pt idx="5376">
                <c:v>84.514950310526544</c:v>
              </c:pt>
              <c:pt idx="5377">
                <c:v>84.514950310526544</c:v>
              </c:pt>
              <c:pt idx="5378">
                <c:v>84.514950310526544</c:v>
              </c:pt>
              <c:pt idx="5379">
                <c:v>84.514950310526544</c:v>
              </c:pt>
              <c:pt idx="5380">
                <c:v>84.514950310526544</c:v>
              </c:pt>
              <c:pt idx="5381">
                <c:v>84.514950310526544</c:v>
              </c:pt>
              <c:pt idx="5382">
                <c:v>84.514950310526544</c:v>
              </c:pt>
              <c:pt idx="5383">
                <c:v>84.514950310526544</c:v>
              </c:pt>
              <c:pt idx="5384">
                <c:v>84.514950310526544</c:v>
              </c:pt>
              <c:pt idx="5385">
                <c:v>84.514950310526544</c:v>
              </c:pt>
              <c:pt idx="5386">
                <c:v>84.514950310526544</c:v>
              </c:pt>
              <c:pt idx="5387">
                <c:v>84.514950310526544</c:v>
              </c:pt>
              <c:pt idx="5388">
                <c:v>84.514950310526544</c:v>
              </c:pt>
              <c:pt idx="5389">
                <c:v>84.514950310526544</c:v>
              </c:pt>
              <c:pt idx="5390">
                <c:v>84.514950310526544</c:v>
              </c:pt>
              <c:pt idx="5391">
                <c:v>84.514950310526544</c:v>
              </c:pt>
              <c:pt idx="5392">
                <c:v>84.514950310526544</c:v>
              </c:pt>
              <c:pt idx="5393">
                <c:v>84.514950310526544</c:v>
              </c:pt>
              <c:pt idx="5394">
                <c:v>84.514950310526544</c:v>
              </c:pt>
              <c:pt idx="5395">
                <c:v>84.514950310526544</c:v>
              </c:pt>
              <c:pt idx="5396">
                <c:v>84.514950310526544</c:v>
              </c:pt>
              <c:pt idx="5397">
                <c:v>84.514950310526544</c:v>
              </c:pt>
              <c:pt idx="5398">
                <c:v>84.514950310526544</c:v>
              </c:pt>
              <c:pt idx="5399">
                <c:v>84.514950310526544</c:v>
              </c:pt>
              <c:pt idx="5400">
                <c:v>84.514950310526544</c:v>
              </c:pt>
              <c:pt idx="5401">
                <c:v>84.514950310526544</c:v>
              </c:pt>
              <c:pt idx="5402">
                <c:v>84.514950310526544</c:v>
              </c:pt>
              <c:pt idx="5403">
                <c:v>84.514950310526544</c:v>
              </c:pt>
              <c:pt idx="5404">
                <c:v>84.514950310526544</c:v>
              </c:pt>
              <c:pt idx="5405">
                <c:v>84.514950310526544</c:v>
              </c:pt>
              <c:pt idx="5406">
                <c:v>84.514950310526544</c:v>
              </c:pt>
              <c:pt idx="5407">
                <c:v>84.514950310526544</c:v>
              </c:pt>
              <c:pt idx="5408">
                <c:v>84.514950310526544</c:v>
              </c:pt>
              <c:pt idx="5409">
                <c:v>84.514950310526544</c:v>
              </c:pt>
              <c:pt idx="5410">
                <c:v>84.514950310526544</c:v>
              </c:pt>
              <c:pt idx="5411">
                <c:v>84.514950310526544</c:v>
              </c:pt>
              <c:pt idx="5412">
                <c:v>84.514950310526544</c:v>
              </c:pt>
              <c:pt idx="5413">
                <c:v>84.514950310526544</c:v>
              </c:pt>
              <c:pt idx="5414">
                <c:v>84.514950310526544</c:v>
              </c:pt>
              <c:pt idx="5415">
                <c:v>84.514950310526544</c:v>
              </c:pt>
              <c:pt idx="5416">
                <c:v>84.514950310526544</c:v>
              </c:pt>
              <c:pt idx="5417">
                <c:v>84.514950310526544</c:v>
              </c:pt>
              <c:pt idx="5418">
                <c:v>84.514950310526544</c:v>
              </c:pt>
              <c:pt idx="5419">
                <c:v>84.514950310526544</c:v>
              </c:pt>
              <c:pt idx="5420">
                <c:v>84.514950310526544</c:v>
              </c:pt>
              <c:pt idx="5421">
                <c:v>84.514950310526544</c:v>
              </c:pt>
              <c:pt idx="5422">
                <c:v>84.514950310526544</c:v>
              </c:pt>
              <c:pt idx="5423">
                <c:v>84.514950310526544</c:v>
              </c:pt>
              <c:pt idx="5424">
                <c:v>84.514950310526544</c:v>
              </c:pt>
              <c:pt idx="5425">
                <c:v>84.514950310526544</c:v>
              </c:pt>
              <c:pt idx="5426">
                <c:v>84.514950310526544</c:v>
              </c:pt>
              <c:pt idx="5427">
                <c:v>84.514950310526544</c:v>
              </c:pt>
              <c:pt idx="5428">
                <c:v>84.514950310526544</c:v>
              </c:pt>
              <c:pt idx="5429">
                <c:v>84.514950310526544</c:v>
              </c:pt>
              <c:pt idx="5430">
                <c:v>84.514950310526544</c:v>
              </c:pt>
              <c:pt idx="5431">
                <c:v>84.514950310526544</c:v>
              </c:pt>
              <c:pt idx="5432">
                <c:v>84.514950310526544</c:v>
              </c:pt>
              <c:pt idx="5433">
                <c:v>84.514950310526544</c:v>
              </c:pt>
              <c:pt idx="5434">
                <c:v>84.514950310526544</c:v>
              </c:pt>
              <c:pt idx="5435">
                <c:v>84.514950310526544</c:v>
              </c:pt>
              <c:pt idx="5436">
                <c:v>84.514950310526544</c:v>
              </c:pt>
              <c:pt idx="5437">
                <c:v>84.514950310526544</c:v>
              </c:pt>
              <c:pt idx="5438">
                <c:v>84.514950310526544</c:v>
              </c:pt>
              <c:pt idx="5439">
                <c:v>84.514950310526544</c:v>
              </c:pt>
              <c:pt idx="5440">
                <c:v>84.514950310526544</c:v>
              </c:pt>
              <c:pt idx="5441">
                <c:v>84.514950310526544</c:v>
              </c:pt>
              <c:pt idx="5442">
                <c:v>84.514950310526544</c:v>
              </c:pt>
              <c:pt idx="5443">
                <c:v>84.514950310526544</c:v>
              </c:pt>
              <c:pt idx="5444">
                <c:v>84.514950310526544</c:v>
              </c:pt>
              <c:pt idx="5445">
                <c:v>84.514950310526544</c:v>
              </c:pt>
              <c:pt idx="5446">
                <c:v>84.514950310526544</c:v>
              </c:pt>
              <c:pt idx="5447">
                <c:v>84.514950310526544</c:v>
              </c:pt>
              <c:pt idx="5448">
                <c:v>84.514950310526544</c:v>
              </c:pt>
              <c:pt idx="5449">
                <c:v>84.514950310526544</c:v>
              </c:pt>
              <c:pt idx="5450">
                <c:v>84.514950310526544</c:v>
              </c:pt>
              <c:pt idx="5451">
                <c:v>84.514950310526544</c:v>
              </c:pt>
              <c:pt idx="5452">
                <c:v>84.514950310526544</c:v>
              </c:pt>
              <c:pt idx="5453">
                <c:v>84.514950310526544</c:v>
              </c:pt>
              <c:pt idx="5454">
                <c:v>84.514950310526544</c:v>
              </c:pt>
              <c:pt idx="5455">
                <c:v>84.514950310526544</c:v>
              </c:pt>
              <c:pt idx="5456">
                <c:v>84.514950310526544</c:v>
              </c:pt>
              <c:pt idx="5457">
                <c:v>84.514950310526544</c:v>
              </c:pt>
              <c:pt idx="5458">
                <c:v>84.514950310526544</c:v>
              </c:pt>
              <c:pt idx="5459">
                <c:v>84.514950310526544</c:v>
              </c:pt>
              <c:pt idx="5460">
                <c:v>84.514950310526544</c:v>
              </c:pt>
              <c:pt idx="5461">
                <c:v>84.514950310526544</c:v>
              </c:pt>
              <c:pt idx="5462">
                <c:v>84.514950310526544</c:v>
              </c:pt>
              <c:pt idx="5463">
                <c:v>84.514950310526544</c:v>
              </c:pt>
              <c:pt idx="5464">
                <c:v>84.514950310526544</c:v>
              </c:pt>
              <c:pt idx="5465">
                <c:v>84.514950310526544</c:v>
              </c:pt>
              <c:pt idx="5466">
                <c:v>84.514950310526544</c:v>
              </c:pt>
              <c:pt idx="5467">
                <c:v>84.514950310526544</c:v>
              </c:pt>
              <c:pt idx="5468">
                <c:v>84.514950310526544</c:v>
              </c:pt>
              <c:pt idx="5469">
                <c:v>84.514950310526544</c:v>
              </c:pt>
              <c:pt idx="5470">
                <c:v>84.514950310526544</c:v>
              </c:pt>
              <c:pt idx="5471">
                <c:v>84.514950310526544</c:v>
              </c:pt>
              <c:pt idx="5472">
                <c:v>84.514950310526544</c:v>
              </c:pt>
              <c:pt idx="5473">
                <c:v>84.514950310526544</c:v>
              </c:pt>
              <c:pt idx="5474">
                <c:v>84.514950310526544</c:v>
              </c:pt>
              <c:pt idx="5475">
                <c:v>84.514950310526544</c:v>
              </c:pt>
              <c:pt idx="5476">
                <c:v>84.514950310526544</c:v>
              </c:pt>
              <c:pt idx="5477">
                <c:v>84.514950310526544</c:v>
              </c:pt>
              <c:pt idx="5478">
                <c:v>84.514950310526544</c:v>
              </c:pt>
              <c:pt idx="5479">
                <c:v>84.514950310526544</c:v>
              </c:pt>
              <c:pt idx="5480">
                <c:v>84.514950310526544</c:v>
              </c:pt>
              <c:pt idx="5481">
                <c:v>84.514950310526544</c:v>
              </c:pt>
              <c:pt idx="5482">
                <c:v>84.514950310526544</c:v>
              </c:pt>
              <c:pt idx="5483">
                <c:v>84.514950310526544</c:v>
              </c:pt>
              <c:pt idx="5484">
                <c:v>84.514950310526544</c:v>
              </c:pt>
              <c:pt idx="5485">
                <c:v>84.514950310526544</c:v>
              </c:pt>
              <c:pt idx="5486">
                <c:v>84.514950310526544</c:v>
              </c:pt>
              <c:pt idx="5487">
                <c:v>84.514950310526544</c:v>
              </c:pt>
              <c:pt idx="5488">
                <c:v>84.514950310526544</c:v>
              </c:pt>
              <c:pt idx="5489">
                <c:v>84.514950310526544</c:v>
              </c:pt>
              <c:pt idx="5490">
                <c:v>84.514950310526544</c:v>
              </c:pt>
              <c:pt idx="5491">
                <c:v>84.514950310526544</c:v>
              </c:pt>
              <c:pt idx="5492">
                <c:v>84.514950310526544</c:v>
              </c:pt>
              <c:pt idx="5493">
                <c:v>84.514950310526544</c:v>
              </c:pt>
              <c:pt idx="5494">
                <c:v>84.514950310526544</c:v>
              </c:pt>
              <c:pt idx="5495">
                <c:v>84.514950310526544</c:v>
              </c:pt>
              <c:pt idx="5496">
                <c:v>84.514950310526544</c:v>
              </c:pt>
              <c:pt idx="5497">
                <c:v>84.514950310526544</c:v>
              </c:pt>
              <c:pt idx="5498">
                <c:v>84.514950310526544</c:v>
              </c:pt>
              <c:pt idx="5499">
                <c:v>84.514950310526544</c:v>
              </c:pt>
              <c:pt idx="5500">
                <c:v>84.514950310526544</c:v>
              </c:pt>
              <c:pt idx="5501">
                <c:v>84.514950310526544</c:v>
              </c:pt>
              <c:pt idx="5502">
                <c:v>84.514950310526544</c:v>
              </c:pt>
              <c:pt idx="5503">
                <c:v>84.514950310526544</c:v>
              </c:pt>
              <c:pt idx="5504">
                <c:v>84.514950310526544</c:v>
              </c:pt>
              <c:pt idx="5505">
                <c:v>84.514950310526544</c:v>
              </c:pt>
              <c:pt idx="5506">
                <c:v>84.514950310526544</c:v>
              </c:pt>
              <c:pt idx="5507">
                <c:v>84.514950310526544</c:v>
              </c:pt>
              <c:pt idx="5508">
                <c:v>84.514950310526544</c:v>
              </c:pt>
              <c:pt idx="5509">
                <c:v>84.514950310526544</c:v>
              </c:pt>
              <c:pt idx="5510">
                <c:v>84.514950310526544</c:v>
              </c:pt>
              <c:pt idx="5511">
                <c:v>84.514950310526544</c:v>
              </c:pt>
              <c:pt idx="5512">
                <c:v>84.514950310526544</c:v>
              </c:pt>
              <c:pt idx="5513">
                <c:v>84.514950310526544</c:v>
              </c:pt>
              <c:pt idx="5514">
                <c:v>84.514950310526544</c:v>
              </c:pt>
              <c:pt idx="5515">
                <c:v>84.514950310526544</c:v>
              </c:pt>
              <c:pt idx="5516">
                <c:v>84.514950310526544</c:v>
              </c:pt>
              <c:pt idx="5517">
                <c:v>84.514950310526544</c:v>
              </c:pt>
              <c:pt idx="5518">
                <c:v>84.514950310526544</c:v>
              </c:pt>
              <c:pt idx="5519">
                <c:v>84.514950310526544</c:v>
              </c:pt>
              <c:pt idx="5520">
                <c:v>84.514950310526544</c:v>
              </c:pt>
              <c:pt idx="5521">
                <c:v>84.514950310526544</c:v>
              </c:pt>
              <c:pt idx="5522">
                <c:v>84.514950310526544</c:v>
              </c:pt>
              <c:pt idx="5523">
                <c:v>84.514950310526544</c:v>
              </c:pt>
              <c:pt idx="5524">
                <c:v>84.514950310526544</c:v>
              </c:pt>
              <c:pt idx="5525">
                <c:v>84.514950310526544</c:v>
              </c:pt>
              <c:pt idx="5526">
                <c:v>84.514950310526544</c:v>
              </c:pt>
              <c:pt idx="5527">
                <c:v>84.514950310526544</c:v>
              </c:pt>
              <c:pt idx="5528">
                <c:v>84.514950310526544</c:v>
              </c:pt>
              <c:pt idx="5529">
                <c:v>84.514950310526544</c:v>
              </c:pt>
              <c:pt idx="5530">
                <c:v>84.514950310526544</c:v>
              </c:pt>
              <c:pt idx="5531">
                <c:v>84.514950310526544</c:v>
              </c:pt>
              <c:pt idx="5532">
                <c:v>84.514950310526544</c:v>
              </c:pt>
              <c:pt idx="5533">
                <c:v>84.514950310526544</c:v>
              </c:pt>
              <c:pt idx="5534">
                <c:v>84.514950310526544</c:v>
              </c:pt>
              <c:pt idx="5535">
                <c:v>84.514950310526544</c:v>
              </c:pt>
              <c:pt idx="5536">
                <c:v>84.514950310526544</c:v>
              </c:pt>
              <c:pt idx="5537">
                <c:v>84.514950310526544</c:v>
              </c:pt>
              <c:pt idx="5538">
                <c:v>84.514950310526544</c:v>
              </c:pt>
              <c:pt idx="5539">
                <c:v>84.514950310526544</c:v>
              </c:pt>
              <c:pt idx="5540">
                <c:v>84.514950310526544</c:v>
              </c:pt>
              <c:pt idx="5541">
                <c:v>84.514950310526544</c:v>
              </c:pt>
              <c:pt idx="5542">
                <c:v>84.514950310526544</c:v>
              </c:pt>
              <c:pt idx="5543">
                <c:v>84.514950310526544</c:v>
              </c:pt>
              <c:pt idx="5544">
                <c:v>84.514950310526544</c:v>
              </c:pt>
              <c:pt idx="5545">
                <c:v>84.514950310526544</c:v>
              </c:pt>
              <c:pt idx="5546">
                <c:v>84.514950310526544</c:v>
              </c:pt>
              <c:pt idx="5547">
                <c:v>84.514950310526544</c:v>
              </c:pt>
              <c:pt idx="5548">
                <c:v>84.514950310526544</c:v>
              </c:pt>
              <c:pt idx="5549">
                <c:v>84.514950310526544</c:v>
              </c:pt>
              <c:pt idx="5550">
                <c:v>84.514950310526544</c:v>
              </c:pt>
              <c:pt idx="5551">
                <c:v>84.514950310526544</c:v>
              </c:pt>
              <c:pt idx="5552">
                <c:v>84.514950310526544</c:v>
              </c:pt>
              <c:pt idx="5553">
                <c:v>84.514950310526544</c:v>
              </c:pt>
              <c:pt idx="5554">
                <c:v>84.514950310526544</c:v>
              </c:pt>
              <c:pt idx="5555">
                <c:v>84.514950310526544</c:v>
              </c:pt>
              <c:pt idx="5556">
                <c:v>84.514950310526544</c:v>
              </c:pt>
              <c:pt idx="5557">
                <c:v>84.514950310526544</c:v>
              </c:pt>
              <c:pt idx="5558">
                <c:v>84.514950310526544</c:v>
              </c:pt>
              <c:pt idx="5559">
                <c:v>84.514950310526544</c:v>
              </c:pt>
              <c:pt idx="5560">
                <c:v>84.514950310526544</c:v>
              </c:pt>
              <c:pt idx="5561">
                <c:v>84.514950310526544</c:v>
              </c:pt>
              <c:pt idx="5562">
                <c:v>84.514950310526544</c:v>
              </c:pt>
              <c:pt idx="5563">
                <c:v>84.514950310526544</c:v>
              </c:pt>
              <c:pt idx="5564">
                <c:v>84.514950310526544</c:v>
              </c:pt>
              <c:pt idx="5565">
                <c:v>84.514950310526544</c:v>
              </c:pt>
              <c:pt idx="5566">
                <c:v>84.514950310526544</c:v>
              </c:pt>
              <c:pt idx="5567">
                <c:v>84.514950310526544</c:v>
              </c:pt>
              <c:pt idx="5568">
                <c:v>84.514950310526544</c:v>
              </c:pt>
              <c:pt idx="5569">
                <c:v>84.514950310526544</c:v>
              </c:pt>
              <c:pt idx="5570">
                <c:v>84.514950310526544</c:v>
              </c:pt>
              <c:pt idx="5571">
                <c:v>84.514950310526544</c:v>
              </c:pt>
              <c:pt idx="5572">
                <c:v>84.514950310526544</c:v>
              </c:pt>
              <c:pt idx="5573">
                <c:v>84.514950310526544</c:v>
              </c:pt>
              <c:pt idx="5574">
                <c:v>84.514950310526544</c:v>
              </c:pt>
              <c:pt idx="5575">
                <c:v>84.514950310526544</c:v>
              </c:pt>
              <c:pt idx="5576">
                <c:v>84.514950310526544</c:v>
              </c:pt>
              <c:pt idx="5577">
                <c:v>84.514950310526544</c:v>
              </c:pt>
              <c:pt idx="5578">
                <c:v>84.514950310526544</c:v>
              </c:pt>
              <c:pt idx="5579">
                <c:v>84.514950310526544</c:v>
              </c:pt>
              <c:pt idx="5580">
                <c:v>84.514950310526544</c:v>
              </c:pt>
              <c:pt idx="5581">
                <c:v>84.514950310526544</c:v>
              </c:pt>
              <c:pt idx="5582">
                <c:v>84.514950310526544</c:v>
              </c:pt>
              <c:pt idx="5583">
                <c:v>84.514950310526544</c:v>
              </c:pt>
              <c:pt idx="5584">
                <c:v>84.514950310526544</c:v>
              </c:pt>
              <c:pt idx="5585">
                <c:v>84.514950310526544</c:v>
              </c:pt>
              <c:pt idx="5586">
                <c:v>84.514950310526544</c:v>
              </c:pt>
              <c:pt idx="5587">
                <c:v>84.514950310526544</c:v>
              </c:pt>
              <c:pt idx="5588">
                <c:v>84.514950310526544</c:v>
              </c:pt>
              <c:pt idx="5589">
                <c:v>84.514950310526544</c:v>
              </c:pt>
              <c:pt idx="5590">
                <c:v>84.514950310526544</c:v>
              </c:pt>
              <c:pt idx="5591">
                <c:v>84.514950310526544</c:v>
              </c:pt>
              <c:pt idx="5592">
                <c:v>84.514950310526544</c:v>
              </c:pt>
              <c:pt idx="5593">
                <c:v>84.514950310526544</c:v>
              </c:pt>
              <c:pt idx="5594">
                <c:v>84.514950310526544</c:v>
              </c:pt>
              <c:pt idx="5595">
                <c:v>84.514950310526544</c:v>
              </c:pt>
              <c:pt idx="5596">
                <c:v>84.514950310526544</c:v>
              </c:pt>
              <c:pt idx="5597">
                <c:v>84.514950310526544</c:v>
              </c:pt>
              <c:pt idx="5598">
                <c:v>84.514950310526544</c:v>
              </c:pt>
              <c:pt idx="5599">
                <c:v>84.514950310526544</c:v>
              </c:pt>
              <c:pt idx="5600">
                <c:v>84.514950310526544</c:v>
              </c:pt>
              <c:pt idx="5601">
                <c:v>84.514950310526544</c:v>
              </c:pt>
              <c:pt idx="5602">
                <c:v>84.514950310526544</c:v>
              </c:pt>
              <c:pt idx="5603">
                <c:v>84.514950310526544</c:v>
              </c:pt>
              <c:pt idx="5604">
                <c:v>84.514950310526544</c:v>
              </c:pt>
              <c:pt idx="5605">
                <c:v>84.514950310526544</c:v>
              </c:pt>
              <c:pt idx="5606">
                <c:v>84.514950310526544</c:v>
              </c:pt>
              <c:pt idx="5607">
                <c:v>84.514950310526544</c:v>
              </c:pt>
              <c:pt idx="5608">
                <c:v>84.514950310526544</c:v>
              </c:pt>
              <c:pt idx="5609">
                <c:v>84.514950310526544</c:v>
              </c:pt>
              <c:pt idx="5610">
                <c:v>84.514950310526544</c:v>
              </c:pt>
              <c:pt idx="5611">
                <c:v>84.514950310526544</c:v>
              </c:pt>
              <c:pt idx="5612">
                <c:v>84.514950310526544</c:v>
              </c:pt>
              <c:pt idx="5613">
                <c:v>84.514950310526544</c:v>
              </c:pt>
              <c:pt idx="5614">
                <c:v>84.514950310526544</c:v>
              </c:pt>
              <c:pt idx="5615">
                <c:v>84.514950310526544</c:v>
              </c:pt>
              <c:pt idx="5616">
                <c:v>84.514950310526544</c:v>
              </c:pt>
              <c:pt idx="5617">
                <c:v>84.514950310526544</c:v>
              </c:pt>
              <c:pt idx="5618">
                <c:v>84.514950310526544</c:v>
              </c:pt>
              <c:pt idx="5619">
                <c:v>84.514950310526544</c:v>
              </c:pt>
              <c:pt idx="5620">
                <c:v>84.514950310526544</c:v>
              </c:pt>
              <c:pt idx="5621">
                <c:v>84.514950310526544</c:v>
              </c:pt>
              <c:pt idx="5622">
                <c:v>84.514950310526544</c:v>
              </c:pt>
              <c:pt idx="5623">
                <c:v>84.514950310526544</c:v>
              </c:pt>
              <c:pt idx="5624">
                <c:v>84.514950310526544</c:v>
              </c:pt>
              <c:pt idx="5625">
                <c:v>84.514950310526544</c:v>
              </c:pt>
              <c:pt idx="5626">
                <c:v>84.514950310526544</c:v>
              </c:pt>
              <c:pt idx="5627">
                <c:v>84.514950310526544</c:v>
              </c:pt>
              <c:pt idx="5628">
                <c:v>84.514950310526544</c:v>
              </c:pt>
              <c:pt idx="5629">
                <c:v>84.514950310526544</c:v>
              </c:pt>
              <c:pt idx="5630">
                <c:v>84.514950310526544</c:v>
              </c:pt>
              <c:pt idx="5631">
                <c:v>84.514950310526544</c:v>
              </c:pt>
              <c:pt idx="5632">
                <c:v>84.514950310526544</c:v>
              </c:pt>
              <c:pt idx="5633">
                <c:v>84.514950310526544</c:v>
              </c:pt>
              <c:pt idx="5634">
                <c:v>84.514950310526544</c:v>
              </c:pt>
              <c:pt idx="5635">
                <c:v>84.514950310526544</c:v>
              </c:pt>
              <c:pt idx="5636">
                <c:v>84.514950310526544</c:v>
              </c:pt>
              <c:pt idx="5637">
                <c:v>84.514950310526544</c:v>
              </c:pt>
              <c:pt idx="5638">
                <c:v>84.514950310526544</c:v>
              </c:pt>
              <c:pt idx="5639">
                <c:v>84.514950310526544</c:v>
              </c:pt>
              <c:pt idx="5640">
                <c:v>84.514950310526544</c:v>
              </c:pt>
              <c:pt idx="5641">
                <c:v>84.514950310526544</c:v>
              </c:pt>
              <c:pt idx="5642">
                <c:v>84.514950310526544</c:v>
              </c:pt>
              <c:pt idx="5643">
                <c:v>84.514950310526544</c:v>
              </c:pt>
              <c:pt idx="5644">
                <c:v>84.514950310526544</c:v>
              </c:pt>
              <c:pt idx="5645">
                <c:v>84.514950310526544</c:v>
              </c:pt>
              <c:pt idx="5646">
                <c:v>84.514950310526544</c:v>
              </c:pt>
              <c:pt idx="5647">
                <c:v>84.514950310526544</c:v>
              </c:pt>
              <c:pt idx="5648">
                <c:v>84.514950310526544</c:v>
              </c:pt>
              <c:pt idx="5649">
                <c:v>84.514950310526544</c:v>
              </c:pt>
              <c:pt idx="5650">
                <c:v>84.514950310526544</c:v>
              </c:pt>
              <c:pt idx="5651">
                <c:v>84.514950310526544</c:v>
              </c:pt>
              <c:pt idx="5652">
                <c:v>84.514950310526544</c:v>
              </c:pt>
              <c:pt idx="5653">
                <c:v>84.514950310526544</c:v>
              </c:pt>
              <c:pt idx="5654">
                <c:v>84.514950310526544</c:v>
              </c:pt>
              <c:pt idx="5655">
                <c:v>84.514950310526544</c:v>
              </c:pt>
              <c:pt idx="5656">
                <c:v>84.514950310526544</c:v>
              </c:pt>
              <c:pt idx="5657">
                <c:v>84.514950310526544</c:v>
              </c:pt>
              <c:pt idx="5658">
                <c:v>84.514950310526544</c:v>
              </c:pt>
              <c:pt idx="5659">
                <c:v>84.514950310526544</c:v>
              </c:pt>
              <c:pt idx="5660">
                <c:v>84.514950310526544</c:v>
              </c:pt>
              <c:pt idx="5661">
                <c:v>84.514950310526544</c:v>
              </c:pt>
              <c:pt idx="5662">
                <c:v>84.514950310526544</c:v>
              </c:pt>
              <c:pt idx="5663">
                <c:v>84.514950310526544</c:v>
              </c:pt>
              <c:pt idx="5664">
                <c:v>84.514950310526544</c:v>
              </c:pt>
              <c:pt idx="5665">
                <c:v>84.514950310526544</c:v>
              </c:pt>
              <c:pt idx="5666">
                <c:v>84.514950310526544</c:v>
              </c:pt>
              <c:pt idx="5667">
                <c:v>84.514950310526544</c:v>
              </c:pt>
              <c:pt idx="5668">
                <c:v>84.514950310526544</c:v>
              </c:pt>
              <c:pt idx="5669">
                <c:v>84.514950310526544</c:v>
              </c:pt>
              <c:pt idx="5670">
                <c:v>84.514950310526544</c:v>
              </c:pt>
              <c:pt idx="5671">
                <c:v>84.514950310526544</c:v>
              </c:pt>
              <c:pt idx="5672">
                <c:v>84.514950310526544</c:v>
              </c:pt>
              <c:pt idx="5673">
                <c:v>84.514950310526544</c:v>
              </c:pt>
              <c:pt idx="5674">
                <c:v>84.514950310526544</c:v>
              </c:pt>
              <c:pt idx="5675">
                <c:v>84.514950310526544</c:v>
              </c:pt>
              <c:pt idx="5676">
                <c:v>84.514950310526544</c:v>
              </c:pt>
              <c:pt idx="5677">
                <c:v>84.514950310526544</c:v>
              </c:pt>
              <c:pt idx="5678">
                <c:v>84.514950310526544</c:v>
              </c:pt>
              <c:pt idx="5679">
                <c:v>84.514950310526544</c:v>
              </c:pt>
              <c:pt idx="5680">
                <c:v>84.514950310526544</c:v>
              </c:pt>
              <c:pt idx="5681">
                <c:v>84.514950310526544</c:v>
              </c:pt>
              <c:pt idx="5682">
                <c:v>84.514950310526544</c:v>
              </c:pt>
              <c:pt idx="5683">
                <c:v>84.514950310526544</c:v>
              </c:pt>
              <c:pt idx="5684">
                <c:v>84.514950310526544</c:v>
              </c:pt>
              <c:pt idx="5685">
                <c:v>84.514950310526544</c:v>
              </c:pt>
              <c:pt idx="5686">
                <c:v>84.514950310526544</c:v>
              </c:pt>
              <c:pt idx="5687">
                <c:v>84.514950310526544</c:v>
              </c:pt>
              <c:pt idx="5688">
                <c:v>84.514950310526544</c:v>
              </c:pt>
              <c:pt idx="5689">
                <c:v>84.514950310526544</c:v>
              </c:pt>
              <c:pt idx="5690">
                <c:v>84.514950310526544</c:v>
              </c:pt>
              <c:pt idx="5691">
                <c:v>84.514950310526544</c:v>
              </c:pt>
              <c:pt idx="5692">
                <c:v>84.514950310526544</c:v>
              </c:pt>
              <c:pt idx="5693">
                <c:v>84.514950310526544</c:v>
              </c:pt>
              <c:pt idx="5694">
                <c:v>84.514950310526544</c:v>
              </c:pt>
              <c:pt idx="5695">
                <c:v>84.514950310526544</c:v>
              </c:pt>
              <c:pt idx="5696">
                <c:v>84.514950310526544</c:v>
              </c:pt>
              <c:pt idx="5697">
                <c:v>84.514950310526544</c:v>
              </c:pt>
              <c:pt idx="5698">
                <c:v>84.514950310526544</c:v>
              </c:pt>
              <c:pt idx="5699">
                <c:v>84.514950310526544</c:v>
              </c:pt>
              <c:pt idx="5700">
                <c:v>84.514950310526544</c:v>
              </c:pt>
              <c:pt idx="5701">
                <c:v>84.514950310526544</c:v>
              </c:pt>
              <c:pt idx="5702">
                <c:v>84.514950310526544</c:v>
              </c:pt>
              <c:pt idx="5703">
                <c:v>84.514950310526544</c:v>
              </c:pt>
              <c:pt idx="5704">
                <c:v>84.514950310526544</c:v>
              </c:pt>
              <c:pt idx="5705">
                <c:v>84.514950310526544</c:v>
              </c:pt>
              <c:pt idx="5706">
                <c:v>84.514950310526544</c:v>
              </c:pt>
              <c:pt idx="5707">
                <c:v>84.514950310526544</c:v>
              </c:pt>
              <c:pt idx="5708">
                <c:v>84.514950310526544</c:v>
              </c:pt>
              <c:pt idx="5709">
                <c:v>84.514950310526544</c:v>
              </c:pt>
              <c:pt idx="5710">
                <c:v>84.514950310526544</c:v>
              </c:pt>
              <c:pt idx="5711">
                <c:v>84.514950310526544</c:v>
              </c:pt>
              <c:pt idx="5712">
                <c:v>84.514950310526544</c:v>
              </c:pt>
              <c:pt idx="5713">
                <c:v>84.514950310526544</c:v>
              </c:pt>
              <c:pt idx="5714">
                <c:v>84.514950310526544</c:v>
              </c:pt>
              <c:pt idx="5715">
                <c:v>84.514950310526544</c:v>
              </c:pt>
              <c:pt idx="5716">
                <c:v>84.514950310526544</c:v>
              </c:pt>
              <c:pt idx="5717">
                <c:v>84.514950310526544</c:v>
              </c:pt>
              <c:pt idx="5718">
                <c:v>84.514950310526544</c:v>
              </c:pt>
              <c:pt idx="5719">
                <c:v>84.514950310526544</c:v>
              </c:pt>
              <c:pt idx="5720">
                <c:v>84.514950310526544</c:v>
              </c:pt>
              <c:pt idx="5721">
                <c:v>84.514950310526544</c:v>
              </c:pt>
              <c:pt idx="5722">
                <c:v>84.514950310526544</c:v>
              </c:pt>
              <c:pt idx="5723">
                <c:v>84.514950310526544</c:v>
              </c:pt>
              <c:pt idx="5724">
                <c:v>84.514950310526544</c:v>
              </c:pt>
              <c:pt idx="5725">
                <c:v>84.514950310526544</c:v>
              </c:pt>
              <c:pt idx="5726">
                <c:v>84.514950310526544</c:v>
              </c:pt>
              <c:pt idx="5727">
                <c:v>84.514950310526544</c:v>
              </c:pt>
              <c:pt idx="5728">
                <c:v>84.514950310526544</c:v>
              </c:pt>
              <c:pt idx="5729">
                <c:v>84.514950310526544</c:v>
              </c:pt>
              <c:pt idx="5730">
                <c:v>84.514950310526544</c:v>
              </c:pt>
              <c:pt idx="5731">
                <c:v>84.514950310526544</c:v>
              </c:pt>
              <c:pt idx="5732">
                <c:v>84.514950310526544</c:v>
              </c:pt>
              <c:pt idx="5733">
                <c:v>84.514950310526544</c:v>
              </c:pt>
              <c:pt idx="5734">
                <c:v>84.514950310526544</c:v>
              </c:pt>
              <c:pt idx="5735">
                <c:v>84.514950310526544</c:v>
              </c:pt>
              <c:pt idx="5736">
                <c:v>84.514950310526544</c:v>
              </c:pt>
              <c:pt idx="5737">
                <c:v>84.514950310526544</c:v>
              </c:pt>
              <c:pt idx="5738">
                <c:v>84.514950310526544</c:v>
              </c:pt>
              <c:pt idx="5739">
                <c:v>84.514950310526544</c:v>
              </c:pt>
              <c:pt idx="5740">
                <c:v>84.514950310526544</c:v>
              </c:pt>
              <c:pt idx="5741">
                <c:v>84.514950310526544</c:v>
              </c:pt>
              <c:pt idx="5742">
                <c:v>84.514950310526544</c:v>
              </c:pt>
              <c:pt idx="5743">
                <c:v>84.514950310526544</c:v>
              </c:pt>
              <c:pt idx="5744">
                <c:v>84.514950310526544</c:v>
              </c:pt>
              <c:pt idx="5745">
                <c:v>84.514950310526544</c:v>
              </c:pt>
              <c:pt idx="5746">
                <c:v>84.514950310526544</c:v>
              </c:pt>
              <c:pt idx="5747">
                <c:v>84.514950310526544</c:v>
              </c:pt>
              <c:pt idx="5748">
                <c:v>84.514950310526544</c:v>
              </c:pt>
              <c:pt idx="5749">
                <c:v>84.514950310526544</c:v>
              </c:pt>
              <c:pt idx="5750">
                <c:v>84.514950310526544</c:v>
              </c:pt>
              <c:pt idx="5751">
                <c:v>84.514950310526544</c:v>
              </c:pt>
              <c:pt idx="5752">
                <c:v>84.514950310526544</c:v>
              </c:pt>
              <c:pt idx="5753">
                <c:v>84.514950310526544</c:v>
              </c:pt>
              <c:pt idx="5754">
                <c:v>84.514950310526544</c:v>
              </c:pt>
              <c:pt idx="5755">
                <c:v>84.514950310526544</c:v>
              </c:pt>
              <c:pt idx="5756">
                <c:v>84.514950310526544</c:v>
              </c:pt>
              <c:pt idx="5757">
                <c:v>84.514950310526544</c:v>
              </c:pt>
              <c:pt idx="5758">
                <c:v>84.514950310526544</c:v>
              </c:pt>
              <c:pt idx="5759">
                <c:v>84.514950310526544</c:v>
              </c:pt>
              <c:pt idx="5760">
                <c:v>84.514950310526544</c:v>
              </c:pt>
              <c:pt idx="5761">
                <c:v>84.514950310526544</c:v>
              </c:pt>
              <c:pt idx="5762">
                <c:v>84.514950310526544</c:v>
              </c:pt>
              <c:pt idx="5763">
                <c:v>84.514950310526544</c:v>
              </c:pt>
              <c:pt idx="5764">
                <c:v>84.514950310526544</c:v>
              </c:pt>
              <c:pt idx="5765">
                <c:v>84.514950310526544</c:v>
              </c:pt>
              <c:pt idx="5766">
                <c:v>84.514950310526544</c:v>
              </c:pt>
              <c:pt idx="5767">
                <c:v>84.514950310526544</c:v>
              </c:pt>
              <c:pt idx="5768">
                <c:v>84.514950310526544</c:v>
              </c:pt>
              <c:pt idx="5769">
                <c:v>84.514950310526544</c:v>
              </c:pt>
              <c:pt idx="5770">
                <c:v>84.514950310526544</c:v>
              </c:pt>
              <c:pt idx="5771">
                <c:v>84.514950310526544</c:v>
              </c:pt>
              <c:pt idx="5772">
                <c:v>84.514950310526544</c:v>
              </c:pt>
              <c:pt idx="5773">
                <c:v>84.514950310526544</c:v>
              </c:pt>
              <c:pt idx="5774">
                <c:v>84.514950310526544</c:v>
              </c:pt>
              <c:pt idx="5775">
                <c:v>84.514950310526544</c:v>
              </c:pt>
              <c:pt idx="5776">
                <c:v>84.514950310526544</c:v>
              </c:pt>
              <c:pt idx="5777">
                <c:v>84.514950310526544</c:v>
              </c:pt>
              <c:pt idx="5778">
                <c:v>84.514950310526544</c:v>
              </c:pt>
              <c:pt idx="5779">
                <c:v>84.514950310526544</c:v>
              </c:pt>
              <c:pt idx="5780">
                <c:v>84.514950310526544</c:v>
              </c:pt>
              <c:pt idx="5781">
                <c:v>84.514950310526544</c:v>
              </c:pt>
              <c:pt idx="5782">
                <c:v>84.514950310526544</c:v>
              </c:pt>
              <c:pt idx="5783">
                <c:v>84.514950310526544</c:v>
              </c:pt>
              <c:pt idx="5784">
                <c:v>84.514950310526544</c:v>
              </c:pt>
              <c:pt idx="5785">
                <c:v>84.514950310526544</c:v>
              </c:pt>
              <c:pt idx="5786">
                <c:v>84.514950310526544</c:v>
              </c:pt>
              <c:pt idx="5787">
                <c:v>84.514950310526544</c:v>
              </c:pt>
              <c:pt idx="5788">
                <c:v>84.514950310526544</c:v>
              </c:pt>
              <c:pt idx="5789">
                <c:v>84.514950310526544</c:v>
              </c:pt>
              <c:pt idx="5790">
                <c:v>84.514950310526544</c:v>
              </c:pt>
              <c:pt idx="5791">
                <c:v>84.514950310526544</c:v>
              </c:pt>
              <c:pt idx="5792">
                <c:v>84.514950310526544</c:v>
              </c:pt>
              <c:pt idx="5793">
                <c:v>84.514950310526544</c:v>
              </c:pt>
              <c:pt idx="5794">
                <c:v>84.514950310526544</c:v>
              </c:pt>
              <c:pt idx="5795">
                <c:v>84.514950310526544</c:v>
              </c:pt>
              <c:pt idx="5796">
                <c:v>84.514950310526544</c:v>
              </c:pt>
              <c:pt idx="5797">
                <c:v>84.514950310526544</c:v>
              </c:pt>
              <c:pt idx="5798">
                <c:v>84.514950310526544</c:v>
              </c:pt>
              <c:pt idx="5799">
                <c:v>84.514950310526544</c:v>
              </c:pt>
              <c:pt idx="5800">
                <c:v>84.514950310526544</c:v>
              </c:pt>
              <c:pt idx="5801">
                <c:v>84.514950310526544</c:v>
              </c:pt>
              <c:pt idx="5802">
                <c:v>84.514950310526544</c:v>
              </c:pt>
              <c:pt idx="5803">
                <c:v>84.514950310526544</c:v>
              </c:pt>
              <c:pt idx="5804">
                <c:v>84.514950310526544</c:v>
              </c:pt>
              <c:pt idx="5805">
                <c:v>84.514950310526544</c:v>
              </c:pt>
              <c:pt idx="5806">
                <c:v>84.514950310526544</c:v>
              </c:pt>
              <c:pt idx="5807">
                <c:v>84.514950310526544</c:v>
              </c:pt>
              <c:pt idx="5808">
                <c:v>84.514950310526544</c:v>
              </c:pt>
              <c:pt idx="5809">
                <c:v>84.514950310526544</c:v>
              </c:pt>
              <c:pt idx="5810">
                <c:v>84.514950310526544</c:v>
              </c:pt>
              <c:pt idx="5811">
                <c:v>84.514950310526544</c:v>
              </c:pt>
              <c:pt idx="5812">
                <c:v>84.514950310526544</c:v>
              </c:pt>
              <c:pt idx="5813">
                <c:v>84.514950310526544</c:v>
              </c:pt>
              <c:pt idx="5814">
                <c:v>84.514950310526544</c:v>
              </c:pt>
              <c:pt idx="5815">
                <c:v>84.514950310526544</c:v>
              </c:pt>
              <c:pt idx="5816">
                <c:v>84.514950310526544</c:v>
              </c:pt>
              <c:pt idx="5817">
                <c:v>84.514950310526544</c:v>
              </c:pt>
              <c:pt idx="5818">
                <c:v>84.514950310526544</c:v>
              </c:pt>
              <c:pt idx="5819">
                <c:v>84.514950310526544</c:v>
              </c:pt>
              <c:pt idx="5820">
                <c:v>84.514950310526544</c:v>
              </c:pt>
              <c:pt idx="5821">
                <c:v>84.514950310526544</c:v>
              </c:pt>
              <c:pt idx="5822">
                <c:v>84.514950310526544</c:v>
              </c:pt>
              <c:pt idx="5823">
                <c:v>84.514950310526544</c:v>
              </c:pt>
              <c:pt idx="5824">
                <c:v>84.514950310526544</c:v>
              </c:pt>
              <c:pt idx="5825">
                <c:v>84.514950310526544</c:v>
              </c:pt>
              <c:pt idx="5826">
                <c:v>84.514950310526544</c:v>
              </c:pt>
              <c:pt idx="5827">
                <c:v>84.514950310526544</c:v>
              </c:pt>
              <c:pt idx="5828">
                <c:v>84.514950310526544</c:v>
              </c:pt>
              <c:pt idx="5829">
                <c:v>84.514950310526544</c:v>
              </c:pt>
              <c:pt idx="5830">
                <c:v>84.514950310526544</c:v>
              </c:pt>
              <c:pt idx="5831">
                <c:v>84.514950310526544</c:v>
              </c:pt>
              <c:pt idx="5832">
                <c:v>84.514950310526544</c:v>
              </c:pt>
              <c:pt idx="5833">
                <c:v>84.514950310526544</c:v>
              </c:pt>
              <c:pt idx="5834">
                <c:v>84.514950310526544</c:v>
              </c:pt>
              <c:pt idx="5835">
                <c:v>84.514950310526544</c:v>
              </c:pt>
              <c:pt idx="5836">
                <c:v>84.514950310526544</c:v>
              </c:pt>
              <c:pt idx="5837">
                <c:v>84.514950310526544</c:v>
              </c:pt>
              <c:pt idx="5838">
                <c:v>84.514950310526544</c:v>
              </c:pt>
              <c:pt idx="5839">
                <c:v>84.514950310526544</c:v>
              </c:pt>
              <c:pt idx="5840">
                <c:v>84.514950310526544</c:v>
              </c:pt>
              <c:pt idx="5841">
                <c:v>84.514950310526544</c:v>
              </c:pt>
              <c:pt idx="5842">
                <c:v>84.514950310526544</c:v>
              </c:pt>
              <c:pt idx="5843">
                <c:v>84.514950310526544</c:v>
              </c:pt>
              <c:pt idx="5844">
                <c:v>84.514950310526544</c:v>
              </c:pt>
              <c:pt idx="5845">
                <c:v>84.514950310526544</c:v>
              </c:pt>
              <c:pt idx="5846">
                <c:v>84.514950310526544</c:v>
              </c:pt>
              <c:pt idx="5847">
                <c:v>84.514950310526544</c:v>
              </c:pt>
              <c:pt idx="5848">
                <c:v>84.514950310526544</c:v>
              </c:pt>
              <c:pt idx="5849">
                <c:v>84.514950310526544</c:v>
              </c:pt>
              <c:pt idx="5850">
                <c:v>84.514950310526544</c:v>
              </c:pt>
              <c:pt idx="5851">
                <c:v>84.514950310526544</c:v>
              </c:pt>
              <c:pt idx="5852">
                <c:v>84.514950310526544</c:v>
              </c:pt>
              <c:pt idx="5853">
                <c:v>84.514950310526544</c:v>
              </c:pt>
              <c:pt idx="5854">
                <c:v>84.514950310526544</c:v>
              </c:pt>
              <c:pt idx="5855">
                <c:v>84.514950310526544</c:v>
              </c:pt>
              <c:pt idx="5856">
                <c:v>84.514950310526544</c:v>
              </c:pt>
              <c:pt idx="5857">
                <c:v>84.514950310526544</c:v>
              </c:pt>
              <c:pt idx="5858">
                <c:v>84.514950310526544</c:v>
              </c:pt>
              <c:pt idx="5859">
                <c:v>84.514950310526544</c:v>
              </c:pt>
              <c:pt idx="5860">
                <c:v>84.514950310526544</c:v>
              </c:pt>
              <c:pt idx="5861">
                <c:v>84.514950310526544</c:v>
              </c:pt>
              <c:pt idx="5862">
                <c:v>84.514950310526544</c:v>
              </c:pt>
              <c:pt idx="5863">
                <c:v>84.514950310526544</c:v>
              </c:pt>
              <c:pt idx="5864">
                <c:v>84.514950310526544</c:v>
              </c:pt>
              <c:pt idx="5865">
                <c:v>84.514950310526544</c:v>
              </c:pt>
              <c:pt idx="5866">
                <c:v>84.514950310526544</c:v>
              </c:pt>
              <c:pt idx="5867">
                <c:v>84.514950310526544</c:v>
              </c:pt>
              <c:pt idx="5868">
                <c:v>84.514950310526544</c:v>
              </c:pt>
              <c:pt idx="5869">
                <c:v>84.514950310526544</c:v>
              </c:pt>
              <c:pt idx="5870">
                <c:v>84.514950310526544</c:v>
              </c:pt>
              <c:pt idx="5871">
                <c:v>84.514950310526544</c:v>
              </c:pt>
              <c:pt idx="5872">
                <c:v>84.514950310526544</c:v>
              </c:pt>
              <c:pt idx="5873">
                <c:v>84.514950310526544</c:v>
              </c:pt>
              <c:pt idx="5874">
                <c:v>84.514950310526544</c:v>
              </c:pt>
              <c:pt idx="5875">
                <c:v>84.514950310526544</c:v>
              </c:pt>
              <c:pt idx="5876">
                <c:v>84.514950310526544</c:v>
              </c:pt>
              <c:pt idx="5877">
                <c:v>84.514950310526544</c:v>
              </c:pt>
              <c:pt idx="5878">
                <c:v>84.514950310526544</c:v>
              </c:pt>
              <c:pt idx="5879">
                <c:v>84.514950310526544</c:v>
              </c:pt>
              <c:pt idx="5880">
                <c:v>84.514950310526544</c:v>
              </c:pt>
              <c:pt idx="5881">
                <c:v>84.514950310526544</c:v>
              </c:pt>
              <c:pt idx="5882">
                <c:v>84.514950310526544</c:v>
              </c:pt>
              <c:pt idx="5883">
                <c:v>84.514950310526544</c:v>
              </c:pt>
              <c:pt idx="5884">
                <c:v>84.514950310526544</c:v>
              </c:pt>
              <c:pt idx="5885">
                <c:v>84.514950310526544</c:v>
              </c:pt>
              <c:pt idx="5886">
                <c:v>84.514950310526544</c:v>
              </c:pt>
              <c:pt idx="5887">
                <c:v>84.514950310526544</c:v>
              </c:pt>
              <c:pt idx="5888">
                <c:v>84.514950310526544</c:v>
              </c:pt>
              <c:pt idx="5889">
                <c:v>84.514950310526544</c:v>
              </c:pt>
              <c:pt idx="5890">
                <c:v>84.514950310526544</c:v>
              </c:pt>
              <c:pt idx="5891">
                <c:v>84.514950310526544</c:v>
              </c:pt>
              <c:pt idx="5892">
                <c:v>84.514950310526544</c:v>
              </c:pt>
              <c:pt idx="5893">
                <c:v>84.514950310526544</c:v>
              </c:pt>
              <c:pt idx="5894">
                <c:v>84.514950310526544</c:v>
              </c:pt>
              <c:pt idx="5895">
                <c:v>84.514950310526544</c:v>
              </c:pt>
              <c:pt idx="5896">
                <c:v>84.514950310526544</c:v>
              </c:pt>
              <c:pt idx="5897">
                <c:v>84.514950310526544</c:v>
              </c:pt>
              <c:pt idx="5898">
                <c:v>84.514950310526544</c:v>
              </c:pt>
              <c:pt idx="5899">
                <c:v>84.514950310526544</c:v>
              </c:pt>
              <c:pt idx="5900">
                <c:v>84.514950310526544</c:v>
              </c:pt>
              <c:pt idx="5901">
                <c:v>84.514950310526544</c:v>
              </c:pt>
              <c:pt idx="5902">
                <c:v>84.514950310526544</c:v>
              </c:pt>
              <c:pt idx="5903">
                <c:v>84.514950310526544</c:v>
              </c:pt>
              <c:pt idx="5904">
                <c:v>84.514950310526544</c:v>
              </c:pt>
              <c:pt idx="5905">
                <c:v>84.514950310526544</c:v>
              </c:pt>
              <c:pt idx="5906">
                <c:v>84.514950310526544</c:v>
              </c:pt>
              <c:pt idx="5907">
                <c:v>84.514950310526544</c:v>
              </c:pt>
              <c:pt idx="5908">
                <c:v>84.514950310526544</c:v>
              </c:pt>
              <c:pt idx="5909">
                <c:v>84.514950310526544</c:v>
              </c:pt>
              <c:pt idx="5910">
                <c:v>84.514950310526544</c:v>
              </c:pt>
              <c:pt idx="5911">
                <c:v>84.514950310526544</c:v>
              </c:pt>
              <c:pt idx="5912">
                <c:v>84.514950310526544</c:v>
              </c:pt>
              <c:pt idx="5913">
                <c:v>84.514950310526544</c:v>
              </c:pt>
              <c:pt idx="5914">
                <c:v>84.514950310526544</c:v>
              </c:pt>
              <c:pt idx="5915">
                <c:v>84.514950310526544</c:v>
              </c:pt>
              <c:pt idx="5916">
                <c:v>84.514950310526544</c:v>
              </c:pt>
              <c:pt idx="5917">
                <c:v>84.514950310526544</c:v>
              </c:pt>
              <c:pt idx="5918">
                <c:v>84.514950310526544</c:v>
              </c:pt>
              <c:pt idx="5919">
                <c:v>84.514950310526544</c:v>
              </c:pt>
              <c:pt idx="5920">
                <c:v>84.514950310526544</c:v>
              </c:pt>
              <c:pt idx="5921">
                <c:v>84.514950310526544</c:v>
              </c:pt>
              <c:pt idx="5922">
                <c:v>84.514950310526544</c:v>
              </c:pt>
              <c:pt idx="5923">
                <c:v>84.514950310526544</c:v>
              </c:pt>
              <c:pt idx="5924">
                <c:v>84.514950310526544</c:v>
              </c:pt>
              <c:pt idx="5925">
                <c:v>84.514950310526544</c:v>
              </c:pt>
              <c:pt idx="5926">
                <c:v>84.514950310526544</c:v>
              </c:pt>
              <c:pt idx="5927">
                <c:v>84.514950310526544</c:v>
              </c:pt>
              <c:pt idx="5928">
                <c:v>84.514950310526544</c:v>
              </c:pt>
              <c:pt idx="5929">
                <c:v>84.514950310526544</c:v>
              </c:pt>
              <c:pt idx="5930">
                <c:v>84.514950310526544</c:v>
              </c:pt>
              <c:pt idx="5931">
                <c:v>84.514950310526544</c:v>
              </c:pt>
              <c:pt idx="5932">
                <c:v>84.514950310526544</c:v>
              </c:pt>
              <c:pt idx="5933">
                <c:v>84.514950310526544</c:v>
              </c:pt>
              <c:pt idx="5934">
                <c:v>84.514950310526544</c:v>
              </c:pt>
              <c:pt idx="5935">
                <c:v>84.514950310526544</c:v>
              </c:pt>
              <c:pt idx="5936">
                <c:v>84.514950310526544</c:v>
              </c:pt>
              <c:pt idx="5937">
                <c:v>84.514950310526544</c:v>
              </c:pt>
              <c:pt idx="5938">
                <c:v>84.514950310526544</c:v>
              </c:pt>
              <c:pt idx="5939">
                <c:v>84.514950310526544</c:v>
              </c:pt>
              <c:pt idx="5940">
                <c:v>84.514950310526544</c:v>
              </c:pt>
              <c:pt idx="5941">
                <c:v>84.514950310526544</c:v>
              </c:pt>
              <c:pt idx="5942">
                <c:v>84.514950310526544</c:v>
              </c:pt>
              <c:pt idx="5943">
                <c:v>84.514950310526544</c:v>
              </c:pt>
              <c:pt idx="5944">
                <c:v>84.514950310526544</c:v>
              </c:pt>
              <c:pt idx="5945">
                <c:v>84.514950310526544</c:v>
              </c:pt>
              <c:pt idx="5946">
                <c:v>84.514950310526544</c:v>
              </c:pt>
              <c:pt idx="5947">
                <c:v>84.514950310526544</c:v>
              </c:pt>
              <c:pt idx="5948">
                <c:v>84.514950310526544</c:v>
              </c:pt>
              <c:pt idx="5949">
                <c:v>84.514950310526544</c:v>
              </c:pt>
              <c:pt idx="5950">
                <c:v>84.514950310526544</c:v>
              </c:pt>
              <c:pt idx="5951">
                <c:v>84.514950310526544</c:v>
              </c:pt>
              <c:pt idx="5952">
                <c:v>84.514950310526544</c:v>
              </c:pt>
              <c:pt idx="5953">
                <c:v>84.514950310526544</c:v>
              </c:pt>
              <c:pt idx="5954">
                <c:v>84.514950310526544</c:v>
              </c:pt>
              <c:pt idx="5955">
                <c:v>84.514950310526544</c:v>
              </c:pt>
              <c:pt idx="5956">
                <c:v>84.514950310526544</c:v>
              </c:pt>
              <c:pt idx="5957">
                <c:v>84.514950310526544</c:v>
              </c:pt>
              <c:pt idx="5958">
                <c:v>84.514950310526544</c:v>
              </c:pt>
              <c:pt idx="5959">
                <c:v>84.514950310526544</c:v>
              </c:pt>
              <c:pt idx="5960">
                <c:v>84.514950310526544</c:v>
              </c:pt>
              <c:pt idx="5961">
                <c:v>84.514950310526544</c:v>
              </c:pt>
              <c:pt idx="5962">
                <c:v>84.514950310526544</c:v>
              </c:pt>
              <c:pt idx="5963">
                <c:v>84.514950310526544</c:v>
              </c:pt>
              <c:pt idx="5964">
                <c:v>84.514950310526544</c:v>
              </c:pt>
              <c:pt idx="5965">
                <c:v>84.514950310526544</c:v>
              </c:pt>
              <c:pt idx="5966">
                <c:v>84.514950310526544</c:v>
              </c:pt>
              <c:pt idx="5967">
                <c:v>84.514950310526544</c:v>
              </c:pt>
              <c:pt idx="5968">
                <c:v>84.514950310526544</c:v>
              </c:pt>
              <c:pt idx="5969">
                <c:v>84.514950310526544</c:v>
              </c:pt>
              <c:pt idx="5970">
                <c:v>84.514950310526544</c:v>
              </c:pt>
              <c:pt idx="5971">
                <c:v>84.514950310526544</c:v>
              </c:pt>
              <c:pt idx="5972">
                <c:v>84.514950310526544</c:v>
              </c:pt>
              <c:pt idx="5973">
                <c:v>84.514950310526544</c:v>
              </c:pt>
              <c:pt idx="5974">
                <c:v>84.514950310526544</c:v>
              </c:pt>
              <c:pt idx="5975">
                <c:v>84.514950310526544</c:v>
              </c:pt>
              <c:pt idx="5976">
                <c:v>84.514950310526544</c:v>
              </c:pt>
              <c:pt idx="5977">
                <c:v>84.514950310526544</c:v>
              </c:pt>
              <c:pt idx="5978">
                <c:v>84.514950310526544</c:v>
              </c:pt>
              <c:pt idx="5979">
                <c:v>84.514950310526544</c:v>
              </c:pt>
              <c:pt idx="5980">
                <c:v>84.514950310526544</c:v>
              </c:pt>
              <c:pt idx="5981">
                <c:v>84.514950310526544</c:v>
              </c:pt>
              <c:pt idx="5982">
                <c:v>84.514950310526544</c:v>
              </c:pt>
              <c:pt idx="5983">
                <c:v>84.514950310526544</c:v>
              </c:pt>
              <c:pt idx="5984">
                <c:v>84.514950310526544</c:v>
              </c:pt>
              <c:pt idx="5985">
                <c:v>84.514950310526544</c:v>
              </c:pt>
              <c:pt idx="5986">
                <c:v>84.514950310526544</c:v>
              </c:pt>
              <c:pt idx="5987">
                <c:v>84.514950310526544</c:v>
              </c:pt>
              <c:pt idx="5988">
                <c:v>84.514950310526544</c:v>
              </c:pt>
              <c:pt idx="5989">
                <c:v>84.514950310526544</c:v>
              </c:pt>
              <c:pt idx="5990">
                <c:v>84.514950310526544</c:v>
              </c:pt>
              <c:pt idx="5991">
                <c:v>84.514950310526544</c:v>
              </c:pt>
              <c:pt idx="5992">
                <c:v>84.514950310526544</c:v>
              </c:pt>
              <c:pt idx="5993">
                <c:v>84.514950310526544</c:v>
              </c:pt>
              <c:pt idx="5994">
                <c:v>84.514950310526544</c:v>
              </c:pt>
              <c:pt idx="5995">
                <c:v>84.514950310526544</c:v>
              </c:pt>
              <c:pt idx="5996">
                <c:v>84.514950310526544</c:v>
              </c:pt>
              <c:pt idx="5997">
                <c:v>84.514950310526544</c:v>
              </c:pt>
              <c:pt idx="5998">
                <c:v>84.514950310526544</c:v>
              </c:pt>
              <c:pt idx="5999">
                <c:v>84.514950310526544</c:v>
              </c:pt>
              <c:pt idx="6000">
                <c:v>84.514950310526544</c:v>
              </c:pt>
              <c:pt idx="6001">
                <c:v>84.514950310526544</c:v>
              </c:pt>
              <c:pt idx="6002">
                <c:v>84.514950310526544</c:v>
              </c:pt>
              <c:pt idx="6003">
                <c:v>84.514950310526544</c:v>
              </c:pt>
              <c:pt idx="6004">
                <c:v>84.514950310526544</c:v>
              </c:pt>
              <c:pt idx="6005">
                <c:v>84.514950310526544</c:v>
              </c:pt>
              <c:pt idx="6006">
                <c:v>84.514950310526544</c:v>
              </c:pt>
              <c:pt idx="6007">
                <c:v>84.514950310526544</c:v>
              </c:pt>
              <c:pt idx="6008">
                <c:v>84.514950310526544</c:v>
              </c:pt>
              <c:pt idx="6009">
                <c:v>84.514950310526544</c:v>
              </c:pt>
              <c:pt idx="6010">
                <c:v>84.514950310526544</c:v>
              </c:pt>
              <c:pt idx="6011">
                <c:v>84.514950310526544</c:v>
              </c:pt>
              <c:pt idx="6012">
                <c:v>84.514950310526544</c:v>
              </c:pt>
              <c:pt idx="6013">
                <c:v>84.514950310526544</c:v>
              </c:pt>
              <c:pt idx="6014">
                <c:v>84.514950310526544</c:v>
              </c:pt>
              <c:pt idx="6015">
                <c:v>84.514950310526544</c:v>
              </c:pt>
              <c:pt idx="6016">
                <c:v>84.514950310526544</c:v>
              </c:pt>
              <c:pt idx="6017">
                <c:v>84.514950310526544</c:v>
              </c:pt>
              <c:pt idx="6018">
                <c:v>84.514950310526544</c:v>
              </c:pt>
              <c:pt idx="6019">
                <c:v>84.514950310526544</c:v>
              </c:pt>
              <c:pt idx="6020">
                <c:v>84.514950310526544</c:v>
              </c:pt>
              <c:pt idx="6021">
                <c:v>84.514950310526544</c:v>
              </c:pt>
              <c:pt idx="6022">
                <c:v>84.514950310526544</c:v>
              </c:pt>
              <c:pt idx="6023">
                <c:v>84.514950310526544</c:v>
              </c:pt>
              <c:pt idx="6024">
                <c:v>84.514950310526544</c:v>
              </c:pt>
              <c:pt idx="6025">
                <c:v>84.514950310526544</c:v>
              </c:pt>
              <c:pt idx="6026">
                <c:v>84.514950310526544</c:v>
              </c:pt>
              <c:pt idx="6027">
                <c:v>84.514950310526544</c:v>
              </c:pt>
              <c:pt idx="6028">
                <c:v>84.514950310526544</c:v>
              </c:pt>
              <c:pt idx="6029">
                <c:v>84.514950310526544</c:v>
              </c:pt>
              <c:pt idx="6030">
                <c:v>84.514950310526544</c:v>
              </c:pt>
              <c:pt idx="6031">
                <c:v>84.514950310526544</c:v>
              </c:pt>
              <c:pt idx="6032">
                <c:v>84.514950310526544</c:v>
              </c:pt>
              <c:pt idx="6033">
                <c:v>84.514950310526544</c:v>
              </c:pt>
              <c:pt idx="6034">
                <c:v>84.514950310526544</c:v>
              </c:pt>
              <c:pt idx="6035">
                <c:v>84.514950310526544</c:v>
              </c:pt>
              <c:pt idx="6036">
                <c:v>84.514950310526544</c:v>
              </c:pt>
              <c:pt idx="6037">
                <c:v>84.514950310526544</c:v>
              </c:pt>
              <c:pt idx="6038">
                <c:v>84.514950310526544</c:v>
              </c:pt>
              <c:pt idx="6039">
                <c:v>84.514950310526544</c:v>
              </c:pt>
              <c:pt idx="6040">
                <c:v>84.514950310526544</c:v>
              </c:pt>
              <c:pt idx="6041">
                <c:v>84.514950310526544</c:v>
              </c:pt>
              <c:pt idx="6042">
                <c:v>84.514950310526544</c:v>
              </c:pt>
              <c:pt idx="6043">
                <c:v>84.514950310526544</c:v>
              </c:pt>
              <c:pt idx="6044">
                <c:v>84.514950310526544</c:v>
              </c:pt>
              <c:pt idx="6045">
                <c:v>84.514950310526544</c:v>
              </c:pt>
              <c:pt idx="6046">
                <c:v>84.514950310526544</c:v>
              </c:pt>
              <c:pt idx="6047">
                <c:v>84.514950310526544</c:v>
              </c:pt>
              <c:pt idx="6048">
                <c:v>84.514950310526544</c:v>
              </c:pt>
              <c:pt idx="6049">
                <c:v>84.514950310526544</c:v>
              </c:pt>
              <c:pt idx="6050">
                <c:v>84.514950310526544</c:v>
              </c:pt>
              <c:pt idx="6051">
                <c:v>84.514950310526544</c:v>
              </c:pt>
              <c:pt idx="6052">
                <c:v>84.514950310526544</c:v>
              </c:pt>
              <c:pt idx="6053">
                <c:v>84.514950310526544</c:v>
              </c:pt>
              <c:pt idx="6054">
                <c:v>84.514950310526544</c:v>
              </c:pt>
              <c:pt idx="6055">
                <c:v>84.514950310526544</c:v>
              </c:pt>
              <c:pt idx="6056">
                <c:v>84.514950310526544</c:v>
              </c:pt>
              <c:pt idx="6057">
                <c:v>84.514950310526544</c:v>
              </c:pt>
              <c:pt idx="6058">
                <c:v>84.514950310526544</c:v>
              </c:pt>
              <c:pt idx="6059">
                <c:v>84.514950310526544</c:v>
              </c:pt>
              <c:pt idx="6060">
                <c:v>84.514950310526544</c:v>
              </c:pt>
              <c:pt idx="6061">
                <c:v>84.514950310526544</c:v>
              </c:pt>
              <c:pt idx="6062">
                <c:v>84.514950310526544</c:v>
              </c:pt>
              <c:pt idx="6063">
                <c:v>84.514950310526544</c:v>
              </c:pt>
              <c:pt idx="6064">
                <c:v>84.514950310526544</c:v>
              </c:pt>
              <c:pt idx="6065">
                <c:v>84.514950310526544</c:v>
              </c:pt>
              <c:pt idx="6066">
                <c:v>84.514950310526544</c:v>
              </c:pt>
              <c:pt idx="6067">
                <c:v>84.514950310526544</c:v>
              </c:pt>
              <c:pt idx="6068">
                <c:v>84.514950310526544</c:v>
              </c:pt>
              <c:pt idx="6069">
                <c:v>84.514950310526544</c:v>
              </c:pt>
              <c:pt idx="6070">
                <c:v>84.514950310526544</c:v>
              </c:pt>
              <c:pt idx="6071">
                <c:v>84.514950310526544</c:v>
              </c:pt>
              <c:pt idx="6072">
                <c:v>84.514950310526544</c:v>
              </c:pt>
              <c:pt idx="6073">
                <c:v>84.514950310526544</c:v>
              </c:pt>
              <c:pt idx="6074">
                <c:v>84.514950310526544</c:v>
              </c:pt>
              <c:pt idx="6075">
                <c:v>84.514950310526544</c:v>
              </c:pt>
              <c:pt idx="6076">
                <c:v>84.514950310526544</c:v>
              </c:pt>
              <c:pt idx="6077">
                <c:v>84.514950310526544</c:v>
              </c:pt>
              <c:pt idx="6078">
                <c:v>84.514950310526544</c:v>
              </c:pt>
              <c:pt idx="6079">
                <c:v>84.514950310526544</c:v>
              </c:pt>
              <c:pt idx="6080">
                <c:v>84.514950310526544</c:v>
              </c:pt>
              <c:pt idx="6081">
                <c:v>84.514950310526544</c:v>
              </c:pt>
              <c:pt idx="6082">
                <c:v>84.514950310526544</c:v>
              </c:pt>
              <c:pt idx="6083">
                <c:v>84.514950310526544</c:v>
              </c:pt>
              <c:pt idx="6084">
                <c:v>84.514950310526544</c:v>
              </c:pt>
              <c:pt idx="6085">
                <c:v>84.514950310526544</c:v>
              </c:pt>
              <c:pt idx="6086">
                <c:v>84.514950310526544</c:v>
              </c:pt>
              <c:pt idx="6087">
                <c:v>84.514950310526544</c:v>
              </c:pt>
              <c:pt idx="6088">
                <c:v>84.514950310526544</c:v>
              </c:pt>
              <c:pt idx="6089">
                <c:v>84.514950310526544</c:v>
              </c:pt>
              <c:pt idx="6090">
                <c:v>84.514950310526544</c:v>
              </c:pt>
              <c:pt idx="6091">
                <c:v>84.514950310526544</c:v>
              </c:pt>
              <c:pt idx="6092">
                <c:v>84.514950310526544</c:v>
              </c:pt>
              <c:pt idx="6093">
                <c:v>84.514950310526544</c:v>
              </c:pt>
              <c:pt idx="6094">
                <c:v>84.514950310526544</c:v>
              </c:pt>
              <c:pt idx="6095">
                <c:v>84.514950310526544</c:v>
              </c:pt>
              <c:pt idx="6096">
                <c:v>84.514950310526544</c:v>
              </c:pt>
              <c:pt idx="6097">
                <c:v>84.514950310526544</c:v>
              </c:pt>
              <c:pt idx="6098">
                <c:v>84.514950310526544</c:v>
              </c:pt>
              <c:pt idx="6099">
                <c:v>84.514950310526544</c:v>
              </c:pt>
              <c:pt idx="6100">
                <c:v>84.514950310526544</c:v>
              </c:pt>
              <c:pt idx="6101">
                <c:v>84.514950310526544</c:v>
              </c:pt>
              <c:pt idx="6102">
                <c:v>84.514950310526544</c:v>
              </c:pt>
              <c:pt idx="6103">
                <c:v>84.514950310526544</c:v>
              </c:pt>
              <c:pt idx="6104">
                <c:v>84.514950310526544</c:v>
              </c:pt>
              <c:pt idx="6105">
                <c:v>84.514950310526544</c:v>
              </c:pt>
              <c:pt idx="6106">
                <c:v>84.514950310526544</c:v>
              </c:pt>
              <c:pt idx="6107">
                <c:v>84.514950310526544</c:v>
              </c:pt>
              <c:pt idx="6108">
                <c:v>84.514950310526544</c:v>
              </c:pt>
              <c:pt idx="6109">
                <c:v>84.514950310526544</c:v>
              </c:pt>
              <c:pt idx="6110">
                <c:v>84.514950310526544</c:v>
              </c:pt>
              <c:pt idx="6111">
                <c:v>84.514950310526544</c:v>
              </c:pt>
              <c:pt idx="6112">
                <c:v>84.514950310526544</c:v>
              </c:pt>
              <c:pt idx="6113">
                <c:v>84.514950310526544</c:v>
              </c:pt>
              <c:pt idx="6114">
                <c:v>84.514950310526544</c:v>
              </c:pt>
              <c:pt idx="6115">
                <c:v>84.514950310526544</c:v>
              </c:pt>
              <c:pt idx="6116">
                <c:v>84.514950310526544</c:v>
              </c:pt>
              <c:pt idx="6117">
                <c:v>84.514950310526544</c:v>
              </c:pt>
              <c:pt idx="6118">
                <c:v>84.514950310526544</c:v>
              </c:pt>
              <c:pt idx="6119">
                <c:v>84.514950310526544</c:v>
              </c:pt>
              <c:pt idx="6120">
                <c:v>84.514950310526544</c:v>
              </c:pt>
              <c:pt idx="6121">
                <c:v>84.514950310526544</c:v>
              </c:pt>
              <c:pt idx="6122">
                <c:v>84.514950310526544</c:v>
              </c:pt>
              <c:pt idx="6123">
                <c:v>84.514950310526544</c:v>
              </c:pt>
              <c:pt idx="6124">
                <c:v>84.514950310526544</c:v>
              </c:pt>
              <c:pt idx="6125">
                <c:v>84.514950310526544</c:v>
              </c:pt>
              <c:pt idx="6126">
                <c:v>84.514950310526544</c:v>
              </c:pt>
              <c:pt idx="6127">
                <c:v>84.514950310526544</c:v>
              </c:pt>
              <c:pt idx="6128">
                <c:v>84.514950310526544</c:v>
              </c:pt>
              <c:pt idx="6129">
                <c:v>84.514950310526544</c:v>
              </c:pt>
              <c:pt idx="6130">
                <c:v>84.514950310526544</c:v>
              </c:pt>
              <c:pt idx="6131">
                <c:v>84.514950310526544</c:v>
              </c:pt>
              <c:pt idx="6132">
                <c:v>84.514950310526544</c:v>
              </c:pt>
              <c:pt idx="6133">
                <c:v>84.514950310526544</c:v>
              </c:pt>
              <c:pt idx="6134">
                <c:v>84.514950310526544</c:v>
              </c:pt>
              <c:pt idx="6135">
                <c:v>84.514950310526544</c:v>
              </c:pt>
              <c:pt idx="6136">
                <c:v>84.514950310526544</c:v>
              </c:pt>
              <c:pt idx="6137">
                <c:v>84.514950310526544</c:v>
              </c:pt>
              <c:pt idx="6138">
                <c:v>84.514950310526544</c:v>
              </c:pt>
              <c:pt idx="6139">
                <c:v>84.514950310526544</c:v>
              </c:pt>
              <c:pt idx="6140">
                <c:v>84.514950310526544</c:v>
              </c:pt>
              <c:pt idx="6141">
                <c:v>84.514950310526544</c:v>
              </c:pt>
              <c:pt idx="6142">
                <c:v>84.514950310526544</c:v>
              </c:pt>
              <c:pt idx="6143">
                <c:v>84.514950310526544</c:v>
              </c:pt>
              <c:pt idx="6144">
                <c:v>84.514950310526544</c:v>
              </c:pt>
              <c:pt idx="6145">
                <c:v>84.514950310526544</c:v>
              </c:pt>
              <c:pt idx="6146">
                <c:v>84.514950310526544</c:v>
              </c:pt>
              <c:pt idx="6147">
                <c:v>84.514950310526544</c:v>
              </c:pt>
              <c:pt idx="6148">
                <c:v>84.514950310526544</c:v>
              </c:pt>
              <c:pt idx="6149">
                <c:v>84.514950310526544</c:v>
              </c:pt>
              <c:pt idx="6150">
                <c:v>84.514950310526544</c:v>
              </c:pt>
              <c:pt idx="6151">
                <c:v>84.514950310526544</c:v>
              </c:pt>
              <c:pt idx="6152">
                <c:v>84.514950310526544</c:v>
              </c:pt>
              <c:pt idx="6153">
                <c:v>84.514950310526544</c:v>
              </c:pt>
              <c:pt idx="6154">
                <c:v>84.514950310526544</c:v>
              </c:pt>
              <c:pt idx="6155">
                <c:v>84.514950310526544</c:v>
              </c:pt>
              <c:pt idx="6156">
                <c:v>84.514950310526544</c:v>
              </c:pt>
              <c:pt idx="6157">
                <c:v>84.514950310526544</c:v>
              </c:pt>
              <c:pt idx="6158">
                <c:v>84.514950310526544</c:v>
              </c:pt>
              <c:pt idx="6159">
                <c:v>84.514950310526544</c:v>
              </c:pt>
              <c:pt idx="6160">
                <c:v>84.514950310526544</c:v>
              </c:pt>
              <c:pt idx="6161">
                <c:v>84.514950310526544</c:v>
              </c:pt>
              <c:pt idx="6162">
                <c:v>84.514950310526544</c:v>
              </c:pt>
              <c:pt idx="6163">
                <c:v>84.514950310526544</c:v>
              </c:pt>
              <c:pt idx="6164">
                <c:v>84.514950310526544</c:v>
              </c:pt>
              <c:pt idx="6165">
                <c:v>84.514950310526544</c:v>
              </c:pt>
              <c:pt idx="6166">
                <c:v>84.514950310526544</c:v>
              </c:pt>
              <c:pt idx="6167">
                <c:v>84.514950310526544</c:v>
              </c:pt>
              <c:pt idx="6168">
                <c:v>84.514950310526544</c:v>
              </c:pt>
              <c:pt idx="6169">
                <c:v>84.514950310526544</c:v>
              </c:pt>
              <c:pt idx="6170">
                <c:v>84.514950310526544</c:v>
              </c:pt>
              <c:pt idx="6171">
                <c:v>84.514950310526544</c:v>
              </c:pt>
              <c:pt idx="6172">
                <c:v>84.514950310526544</c:v>
              </c:pt>
              <c:pt idx="6173">
                <c:v>84.514950310526544</c:v>
              </c:pt>
              <c:pt idx="6174">
                <c:v>84.514950310526544</c:v>
              </c:pt>
              <c:pt idx="6175">
                <c:v>84.514950310526544</c:v>
              </c:pt>
              <c:pt idx="6176">
                <c:v>84.514950310526544</c:v>
              </c:pt>
              <c:pt idx="6177">
                <c:v>84.514950310526544</c:v>
              </c:pt>
              <c:pt idx="6178">
                <c:v>84.514950310526544</c:v>
              </c:pt>
              <c:pt idx="6179">
                <c:v>84.514950310526544</c:v>
              </c:pt>
              <c:pt idx="6180">
                <c:v>84.514950310526544</c:v>
              </c:pt>
              <c:pt idx="6181">
                <c:v>84.514950310526544</c:v>
              </c:pt>
              <c:pt idx="6182">
                <c:v>84.514950310526544</c:v>
              </c:pt>
              <c:pt idx="6183">
                <c:v>84.514950310526544</c:v>
              </c:pt>
              <c:pt idx="6184">
                <c:v>84.514950310526544</c:v>
              </c:pt>
              <c:pt idx="6185">
                <c:v>84.514950310526544</c:v>
              </c:pt>
              <c:pt idx="6186">
                <c:v>84.514950310526544</c:v>
              </c:pt>
              <c:pt idx="6187">
                <c:v>84.514950310526544</c:v>
              </c:pt>
              <c:pt idx="6188">
                <c:v>84.514950310526544</c:v>
              </c:pt>
              <c:pt idx="6189">
                <c:v>84.514950310526544</c:v>
              </c:pt>
              <c:pt idx="6190">
                <c:v>84.514950310526544</c:v>
              </c:pt>
              <c:pt idx="6191">
                <c:v>84.514950310526544</c:v>
              </c:pt>
              <c:pt idx="6192">
                <c:v>84.514950310526544</c:v>
              </c:pt>
              <c:pt idx="6193">
                <c:v>84.514950310526544</c:v>
              </c:pt>
              <c:pt idx="6194">
                <c:v>84.514950310526544</c:v>
              </c:pt>
              <c:pt idx="6195">
                <c:v>84.514950310526544</c:v>
              </c:pt>
              <c:pt idx="6196">
                <c:v>84.514950310526544</c:v>
              </c:pt>
              <c:pt idx="6197">
                <c:v>84.514950310526544</c:v>
              </c:pt>
              <c:pt idx="6198">
                <c:v>84.514950310526544</c:v>
              </c:pt>
              <c:pt idx="6199">
                <c:v>84.514950310526544</c:v>
              </c:pt>
              <c:pt idx="6200">
                <c:v>84.514950310526544</c:v>
              </c:pt>
              <c:pt idx="6201">
                <c:v>84.514950310526544</c:v>
              </c:pt>
              <c:pt idx="6202">
                <c:v>84.514950310526544</c:v>
              </c:pt>
              <c:pt idx="6203">
                <c:v>84.514950310526544</c:v>
              </c:pt>
              <c:pt idx="6204">
                <c:v>84.514950310526544</c:v>
              </c:pt>
              <c:pt idx="6205">
                <c:v>84.514950310526544</c:v>
              </c:pt>
              <c:pt idx="6206">
                <c:v>84.514950310526544</c:v>
              </c:pt>
              <c:pt idx="6207">
                <c:v>84.514950310526544</c:v>
              </c:pt>
              <c:pt idx="6208">
                <c:v>84.514950310526544</c:v>
              </c:pt>
              <c:pt idx="6209">
                <c:v>84.514950310526544</c:v>
              </c:pt>
              <c:pt idx="6210">
                <c:v>84.514950310526544</c:v>
              </c:pt>
              <c:pt idx="6211">
                <c:v>84.514950310526544</c:v>
              </c:pt>
              <c:pt idx="6212">
                <c:v>84.514950310526544</c:v>
              </c:pt>
              <c:pt idx="6213">
                <c:v>84.514950310526544</c:v>
              </c:pt>
              <c:pt idx="6214">
                <c:v>84.514950310526544</c:v>
              </c:pt>
              <c:pt idx="6215">
                <c:v>84.514950310526544</c:v>
              </c:pt>
              <c:pt idx="6216">
                <c:v>84.514950310526544</c:v>
              </c:pt>
              <c:pt idx="6217">
                <c:v>84.514950310526544</c:v>
              </c:pt>
              <c:pt idx="6218">
                <c:v>84.514950310526544</c:v>
              </c:pt>
              <c:pt idx="6219">
                <c:v>84.514950310526544</c:v>
              </c:pt>
              <c:pt idx="6220">
                <c:v>84.514950310526544</c:v>
              </c:pt>
              <c:pt idx="6221">
                <c:v>84.514950310526544</c:v>
              </c:pt>
              <c:pt idx="6222">
                <c:v>84.514950310526544</c:v>
              </c:pt>
              <c:pt idx="6223">
                <c:v>84.514950310526544</c:v>
              </c:pt>
              <c:pt idx="6224">
                <c:v>84.514950310526544</c:v>
              </c:pt>
              <c:pt idx="6225">
                <c:v>84.514950310526544</c:v>
              </c:pt>
              <c:pt idx="6226">
                <c:v>84.514950310526544</c:v>
              </c:pt>
              <c:pt idx="6227">
                <c:v>84.514950310526544</c:v>
              </c:pt>
              <c:pt idx="6228">
                <c:v>84.514950310526544</c:v>
              </c:pt>
              <c:pt idx="6229">
                <c:v>84.514950310526544</c:v>
              </c:pt>
              <c:pt idx="6230">
                <c:v>84.514950310526544</c:v>
              </c:pt>
              <c:pt idx="6231">
                <c:v>84.514950310526544</c:v>
              </c:pt>
              <c:pt idx="6232">
                <c:v>84.514950310526544</c:v>
              </c:pt>
              <c:pt idx="6233">
                <c:v>84.514950310526544</c:v>
              </c:pt>
              <c:pt idx="6234">
                <c:v>84.514950310526544</c:v>
              </c:pt>
              <c:pt idx="6235">
                <c:v>84.514950310526544</c:v>
              </c:pt>
              <c:pt idx="6236">
                <c:v>84.514950310526544</c:v>
              </c:pt>
              <c:pt idx="6237">
                <c:v>84.514950310526544</c:v>
              </c:pt>
              <c:pt idx="6238">
                <c:v>84.514950310526544</c:v>
              </c:pt>
              <c:pt idx="6239">
                <c:v>84.514950310526544</c:v>
              </c:pt>
              <c:pt idx="6240">
                <c:v>84.514950310526544</c:v>
              </c:pt>
              <c:pt idx="6241">
                <c:v>84.514950310526544</c:v>
              </c:pt>
              <c:pt idx="6242">
                <c:v>84.514950310526544</c:v>
              </c:pt>
              <c:pt idx="6243">
                <c:v>84.514950310526544</c:v>
              </c:pt>
              <c:pt idx="6244">
                <c:v>84.514950310526544</c:v>
              </c:pt>
              <c:pt idx="6245">
                <c:v>84.514950310526544</c:v>
              </c:pt>
              <c:pt idx="6246">
                <c:v>84.514950310526544</c:v>
              </c:pt>
              <c:pt idx="6247">
                <c:v>84.514950310526544</c:v>
              </c:pt>
              <c:pt idx="6248">
                <c:v>84.514950310526544</c:v>
              </c:pt>
              <c:pt idx="6249">
                <c:v>84.514950310526544</c:v>
              </c:pt>
              <c:pt idx="6250">
                <c:v>84.514950310526544</c:v>
              </c:pt>
              <c:pt idx="6251">
                <c:v>84.514950310526544</c:v>
              </c:pt>
              <c:pt idx="6252">
                <c:v>84.514950310526544</c:v>
              </c:pt>
              <c:pt idx="6253">
                <c:v>84.514950310526544</c:v>
              </c:pt>
              <c:pt idx="6254">
                <c:v>84.514950310526544</c:v>
              </c:pt>
              <c:pt idx="6255">
                <c:v>84.514950310526544</c:v>
              </c:pt>
              <c:pt idx="6256">
                <c:v>84.514950310526544</c:v>
              </c:pt>
              <c:pt idx="6257">
                <c:v>84.514950310526544</c:v>
              </c:pt>
              <c:pt idx="6258">
                <c:v>84.514950310526544</c:v>
              </c:pt>
              <c:pt idx="6259">
                <c:v>84.514950310526544</c:v>
              </c:pt>
              <c:pt idx="6260">
                <c:v>84.514950310526544</c:v>
              </c:pt>
              <c:pt idx="6261">
                <c:v>84.514950310526544</c:v>
              </c:pt>
              <c:pt idx="6262">
                <c:v>84.514950310526544</c:v>
              </c:pt>
              <c:pt idx="6263">
                <c:v>84.514950310526544</c:v>
              </c:pt>
              <c:pt idx="6264">
                <c:v>84.514950310526544</c:v>
              </c:pt>
              <c:pt idx="6265">
                <c:v>84.514950310526544</c:v>
              </c:pt>
              <c:pt idx="6266">
                <c:v>84.514950310526544</c:v>
              </c:pt>
              <c:pt idx="6267">
                <c:v>84.514950310526544</c:v>
              </c:pt>
              <c:pt idx="6268">
                <c:v>84.514950310526544</c:v>
              </c:pt>
              <c:pt idx="6269">
                <c:v>84.514950310526544</c:v>
              </c:pt>
              <c:pt idx="6270">
                <c:v>84.514950310526544</c:v>
              </c:pt>
              <c:pt idx="6271">
                <c:v>84.514950310526544</c:v>
              </c:pt>
              <c:pt idx="6272">
                <c:v>84.514950310526544</c:v>
              </c:pt>
              <c:pt idx="6273">
                <c:v>84.514950310526544</c:v>
              </c:pt>
              <c:pt idx="6274">
                <c:v>84.514950310526544</c:v>
              </c:pt>
              <c:pt idx="6275">
                <c:v>84.514950310526544</c:v>
              </c:pt>
              <c:pt idx="6276">
                <c:v>84.514950310526544</c:v>
              </c:pt>
              <c:pt idx="6277">
                <c:v>84.514950310526544</c:v>
              </c:pt>
              <c:pt idx="6278">
                <c:v>84.514950310526544</c:v>
              </c:pt>
              <c:pt idx="6279">
                <c:v>84.514950310526544</c:v>
              </c:pt>
              <c:pt idx="6280">
                <c:v>84.514950310526544</c:v>
              </c:pt>
              <c:pt idx="6281">
                <c:v>84.514950310526544</c:v>
              </c:pt>
              <c:pt idx="6282">
                <c:v>84.514950310526544</c:v>
              </c:pt>
              <c:pt idx="6283">
                <c:v>84.514950310526544</c:v>
              </c:pt>
              <c:pt idx="6284">
                <c:v>84.514950310526544</c:v>
              </c:pt>
              <c:pt idx="6285">
                <c:v>84.514950310526544</c:v>
              </c:pt>
              <c:pt idx="6286">
                <c:v>84.514950310526544</c:v>
              </c:pt>
              <c:pt idx="6287">
                <c:v>84.514950310526544</c:v>
              </c:pt>
              <c:pt idx="6288">
                <c:v>84.514950310526544</c:v>
              </c:pt>
              <c:pt idx="6289">
                <c:v>84.514950310526544</c:v>
              </c:pt>
              <c:pt idx="6290">
                <c:v>84.514950310526544</c:v>
              </c:pt>
              <c:pt idx="6291">
                <c:v>84.514950310526544</c:v>
              </c:pt>
              <c:pt idx="6292">
                <c:v>84.514950310526544</c:v>
              </c:pt>
              <c:pt idx="6293">
                <c:v>84.514950310526544</c:v>
              </c:pt>
              <c:pt idx="6294">
                <c:v>84.514950310526544</c:v>
              </c:pt>
              <c:pt idx="6295">
                <c:v>84.514950310526544</c:v>
              </c:pt>
              <c:pt idx="6296">
                <c:v>84.514950310526544</c:v>
              </c:pt>
              <c:pt idx="6297">
                <c:v>84.514950310526544</c:v>
              </c:pt>
              <c:pt idx="6298">
                <c:v>84.514950310526544</c:v>
              </c:pt>
              <c:pt idx="6299">
                <c:v>84.514950310526544</c:v>
              </c:pt>
              <c:pt idx="6300">
                <c:v>84.514950310526544</c:v>
              </c:pt>
              <c:pt idx="6301">
                <c:v>84.514950310526544</c:v>
              </c:pt>
              <c:pt idx="6302">
                <c:v>84.514950310526544</c:v>
              </c:pt>
              <c:pt idx="6303">
                <c:v>84.514950310526544</c:v>
              </c:pt>
              <c:pt idx="6304">
                <c:v>84.514950310526544</c:v>
              </c:pt>
              <c:pt idx="6305">
                <c:v>84.514950310526544</c:v>
              </c:pt>
              <c:pt idx="6306">
                <c:v>84.514950310526544</c:v>
              </c:pt>
              <c:pt idx="6307">
                <c:v>84.514950310526544</c:v>
              </c:pt>
              <c:pt idx="6308">
                <c:v>84.514950310526544</c:v>
              </c:pt>
              <c:pt idx="6309">
                <c:v>84.514950310526544</c:v>
              </c:pt>
              <c:pt idx="6310">
                <c:v>84.514950310526544</c:v>
              </c:pt>
              <c:pt idx="6311">
                <c:v>84.514950310526544</c:v>
              </c:pt>
              <c:pt idx="6312">
                <c:v>84.514950310526544</c:v>
              </c:pt>
              <c:pt idx="6313">
                <c:v>84.514950310526544</c:v>
              </c:pt>
              <c:pt idx="6314">
                <c:v>84.514950310526544</c:v>
              </c:pt>
              <c:pt idx="6315">
                <c:v>84.514950310526544</c:v>
              </c:pt>
              <c:pt idx="6316">
                <c:v>84.514950310526544</c:v>
              </c:pt>
              <c:pt idx="6317">
                <c:v>84.514950310526544</c:v>
              </c:pt>
              <c:pt idx="6318">
                <c:v>84.514950310526544</c:v>
              </c:pt>
              <c:pt idx="6319">
                <c:v>84.514950310526544</c:v>
              </c:pt>
              <c:pt idx="6320">
                <c:v>84.514950310526544</c:v>
              </c:pt>
              <c:pt idx="6321">
                <c:v>84.514950310526544</c:v>
              </c:pt>
              <c:pt idx="6322">
                <c:v>84.514950310526544</c:v>
              </c:pt>
              <c:pt idx="6323">
                <c:v>84.514950310526544</c:v>
              </c:pt>
              <c:pt idx="6324">
                <c:v>84.514950310526544</c:v>
              </c:pt>
              <c:pt idx="6325">
                <c:v>84.514950310526544</c:v>
              </c:pt>
              <c:pt idx="6326">
                <c:v>84.514950310526544</c:v>
              </c:pt>
              <c:pt idx="6327">
                <c:v>84.514950310526544</c:v>
              </c:pt>
              <c:pt idx="6328">
                <c:v>84.514950310526544</c:v>
              </c:pt>
              <c:pt idx="6329">
                <c:v>84.514950310526544</c:v>
              </c:pt>
              <c:pt idx="6330">
                <c:v>84.514950310526544</c:v>
              </c:pt>
              <c:pt idx="6331">
                <c:v>84.514950310526544</c:v>
              </c:pt>
              <c:pt idx="6332">
                <c:v>84.514950310526544</c:v>
              </c:pt>
              <c:pt idx="6333">
                <c:v>84.514950310526544</c:v>
              </c:pt>
              <c:pt idx="6334">
                <c:v>84.514950310526544</c:v>
              </c:pt>
              <c:pt idx="6335">
                <c:v>84.514950310526544</c:v>
              </c:pt>
              <c:pt idx="6336">
                <c:v>84.514950310526544</c:v>
              </c:pt>
              <c:pt idx="6337">
                <c:v>84.514950310526544</c:v>
              </c:pt>
              <c:pt idx="6338">
                <c:v>84.514950310526544</c:v>
              </c:pt>
              <c:pt idx="6339">
                <c:v>84.514950310526544</c:v>
              </c:pt>
              <c:pt idx="6340">
                <c:v>84.514950310526544</c:v>
              </c:pt>
              <c:pt idx="6341">
                <c:v>84.514950310526544</c:v>
              </c:pt>
              <c:pt idx="6342">
                <c:v>84.514950310526544</c:v>
              </c:pt>
              <c:pt idx="6343">
                <c:v>84.514950310526544</c:v>
              </c:pt>
              <c:pt idx="6344">
                <c:v>84.514950310526544</c:v>
              </c:pt>
              <c:pt idx="6345">
                <c:v>84.514950310526544</c:v>
              </c:pt>
              <c:pt idx="6346">
                <c:v>84.514950310526544</c:v>
              </c:pt>
              <c:pt idx="6347">
                <c:v>84.514950310526544</c:v>
              </c:pt>
              <c:pt idx="6348">
                <c:v>84.514950310526544</c:v>
              </c:pt>
              <c:pt idx="6349">
                <c:v>84.514950310526544</c:v>
              </c:pt>
              <c:pt idx="6350">
                <c:v>84.514950310526544</c:v>
              </c:pt>
              <c:pt idx="6351">
                <c:v>84.514950310526544</c:v>
              </c:pt>
              <c:pt idx="6352">
                <c:v>84.514950310526544</c:v>
              </c:pt>
              <c:pt idx="6353">
                <c:v>84.514950310526544</c:v>
              </c:pt>
              <c:pt idx="6354">
                <c:v>84.514950310526544</c:v>
              </c:pt>
              <c:pt idx="6355">
                <c:v>84.514950310526544</c:v>
              </c:pt>
              <c:pt idx="6356">
                <c:v>84.514950310526544</c:v>
              </c:pt>
              <c:pt idx="6357">
                <c:v>84.514950310526544</c:v>
              </c:pt>
              <c:pt idx="6358">
                <c:v>84.514950310526544</c:v>
              </c:pt>
              <c:pt idx="6359">
                <c:v>84.514950310526544</c:v>
              </c:pt>
              <c:pt idx="6360">
                <c:v>84.514950310526544</c:v>
              </c:pt>
              <c:pt idx="6361">
                <c:v>84.514950310526544</c:v>
              </c:pt>
              <c:pt idx="6362">
                <c:v>84.514950310526544</c:v>
              </c:pt>
              <c:pt idx="6363">
                <c:v>84.514950310526544</c:v>
              </c:pt>
              <c:pt idx="6364">
                <c:v>84.514950310526544</c:v>
              </c:pt>
              <c:pt idx="6365">
                <c:v>84.514950310526544</c:v>
              </c:pt>
              <c:pt idx="6366">
                <c:v>84.514950310526544</c:v>
              </c:pt>
              <c:pt idx="6367">
                <c:v>84.514950310526544</c:v>
              </c:pt>
              <c:pt idx="6368">
                <c:v>84.514950310526544</c:v>
              </c:pt>
              <c:pt idx="6369">
                <c:v>84.514950310526544</c:v>
              </c:pt>
              <c:pt idx="6370">
                <c:v>84.514950310526544</c:v>
              </c:pt>
              <c:pt idx="6371">
                <c:v>84.514950310526544</c:v>
              </c:pt>
              <c:pt idx="6372">
                <c:v>84.514950310526544</c:v>
              </c:pt>
              <c:pt idx="6373">
                <c:v>84.514950310526544</c:v>
              </c:pt>
              <c:pt idx="6374">
                <c:v>84.514950310526544</c:v>
              </c:pt>
              <c:pt idx="6375">
                <c:v>84.514950310526544</c:v>
              </c:pt>
              <c:pt idx="6376">
                <c:v>84.514950310526544</c:v>
              </c:pt>
              <c:pt idx="6377">
                <c:v>84.514950310526544</c:v>
              </c:pt>
              <c:pt idx="6378">
                <c:v>84.514950310526544</c:v>
              </c:pt>
              <c:pt idx="6379">
                <c:v>84.514950310526544</c:v>
              </c:pt>
              <c:pt idx="6380">
                <c:v>84.514950310526544</c:v>
              </c:pt>
              <c:pt idx="6381">
                <c:v>84.514950310526544</c:v>
              </c:pt>
              <c:pt idx="6382">
                <c:v>84.514950310526544</c:v>
              </c:pt>
              <c:pt idx="6383">
                <c:v>84.514950310526544</c:v>
              </c:pt>
              <c:pt idx="6384">
                <c:v>84.514950310526544</c:v>
              </c:pt>
              <c:pt idx="6385">
                <c:v>84.514950310526544</c:v>
              </c:pt>
              <c:pt idx="6386">
                <c:v>84.514950310526544</c:v>
              </c:pt>
              <c:pt idx="6387">
                <c:v>84.514950310526544</c:v>
              </c:pt>
              <c:pt idx="6388">
                <c:v>84.514950310526544</c:v>
              </c:pt>
              <c:pt idx="6389">
                <c:v>84.514950310526544</c:v>
              </c:pt>
              <c:pt idx="6390">
                <c:v>84.514950310526544</c:v>
              </c:pt>
              <c:pt idx="6391">
                <c:v>84.514950310526544</c:v>
              </c:pt>
              <c:pt idx="6392">
                <c:v>84.514950310526544</c:v>
              </c:pt>
              <c:pt idx="6393">
                <c:v>84.514950310526544</c:v>
              </c:pt>
              <c:pt idx="6394">
                <c:v>84.514950310526544</c:v>
              </c:pt>
              <c:pt idx="6395">
                <c:v>84.514950310526544</c:v>
              </c:pt>
              <c:pt idx="6396">
                <c:v>84.514950310526544</c:v>
              </c:pt>
              <c:pt idx="6397">
                <c:v>84.514950310526544</c:v>
              </c:pt>
              <c:pt idx="6398">
                <c:v>84.514950310526544</c:v>
              </c:pt>
              <c:pt idx="6399">
                <c:v>84.514950310526544</c:v>
              </c:pt>
              <c:pt idx="6400">
                <c:v>84.514950310526544</c:v>
              </c:pt>
              <c:pt idx="6401">
                <c:v>84.514950310526544</c:v>
              </c:pt>
              <c:pt idx="6402">
                <c:v>84.514950310526544</c:v>
              </c:pt>
              <c:pt idx="6403">
                <c:v>84.514950310526544</c:v>
              </c:pt>
              <c:pt idx="6404">
                <c:v>84.514950310526544</c:v>
              </c:pt>
              <c:pt idx="6405">
                <c:v>84.514950310526544</c:v>
              </c:pt>
              <c:pt idx="6406">
                <c:v>84.514950310526544</c:v>
              </c:pt>
              <c:pt idx="6407">
                <c:v>84.514950310526544</c:v>
              </c:pt>
              <c:pt idx="6408">
                <c:v>84.514950310526544</c:v>
              </c:pt>
              <c:pt idx="6409">
                <c:v>84.514950310526544</c:v>
              </c:pt>
              <c:pt idx="6410">
                <c:v>84.514950310526544</c:v>
              </c:pt>
              <c:pt idx="6411">
                <c:v>84.514950310526544</c:v>
              </c:pt>
              <c:pt idx="6412">
                <c:v>84.514950310526544</c:v>
              </c:pt>
              <c:pt idx="6413">
                <c:v>84.514950310526544</c:v>
              </c:pt>
              <c:pt idx="6414">
                <c:v>84.514950310526544</c:v>
              </c:pt>
              <c:pt idx="6415">
                <c:v>84.514950310526544</c:v>
              </c:pt>
              <c:pt idx="6416">
                <c:v>84.514950310526544</c:v>
              </c:pt>
              <c:pt idx="6417">
                <c:v>84.514950310526544</c:v>
              </c:pt>
              <c:pt idx="6418">
                <c:v>84.514950310526544</c:v>
              </c:pt>
              <c:pt idx="6419">
                <c:v>84.514950310526544</c:v>
              </c:pt>
              <c:pt idx="6420">
                <c:v>84.514950310526544</c:v>
              </c:pt>
              <c:pt idx="6421">
                <c:v>84.514950310526544</c:v>
              </c:pt>
              <c:pt idx="6422">
                <c:v>84.514950310526544</c:v>
              </c:pt>
              <c:pt idx="6423">
                <c:v>84.514950310526544</c:v>
              </c:pt>
              <c:pt idx="6424">
                <c:v>84.514950310526544</c:v>
              </c:pt>
              <c:pt idx="6425">
                <c:v>84.514950310526544</c:v>
              </c:pt>
              <c:pt idx="6426">
                <c:v>84.514950310526544</c:v>
              </c:pt>
              <c:pt idx="6427">
                <c:v>84.514950310526544</c:v>
              </c:pt>
              <c:pt idx="6428">
                <c:v>84.514950310526544</c:v>
              </c:pt>
              <c:pt idx="6429">
                <c:v>84.514950310526544</c:v>
              </c:pt>
              <c:pt idx="6430">
                <c:v>84.514950310526544</c:v>
              </c:pt>
              <c:pt idx="6431">
                <c:v>84.514950310526544</c:v>
              </c:pt>
              <c:pt idx="6432">
                <c:v>84.514950310526544</c:v>
              </c:pt>
              <c:pt idx="6433">
                <c:v>84.514950310526544</c:v>
              </c:pt>
              <c:pt idx="6434">
                <c:v>84.514950310526544</c:v>
              </c:pt>
              <c:pt idx="6435">
                <c:v>84.514950310526544</c:v>
              </c:pt>
              <c:pt idx="6436">
                <c:v>84.514950310526544</c:v>
              </c:pt>
              <c:pt idx="6437">
                <c:v>84.514950310526544</c:v>
              </c:pt>
              <c:pt idx="6438">
                <c:v>84.514950310526544</c:v>
              </c:pt>
              <c:pt idx="6439">
                <c:v>84.514950310526544</c:v>
              </c:pt>
              <c:pt idx="6440">
                <c:v>84.514950310526544</c:v>
              </c:pt>
              <c:pt idx="6441">
                <c:v>84.514950310526544</c:v>
              </c:pt>
              <c:pt idx="6442">
                <c:v>84.514950310526544</c:v>
              </c:pt>
              <c:pt idx="6443">
                <c:v>84.514950310526544</c:v>
              </c:pt>
              <c:pt idx="6444">
                <c:v>84.514950310526544</c:v>
              </c:pt>
              <c:pt idx="6445">
                <c:v>84.514950310526544</c:v>
              </c:pt>
              <c:pt idx="6446">
                <c:v>84.514950310526544</c:v>
              </c:pt>
              <c:pt idx="6447">
                <c:v>84.514950310526544</c:v>
              </c:pt>
              <c:pt idx="6448">
                <c:v>84.514950310526544</c:v>
              </c:pt>
              <c:pt idx="6449">
                <c:v>84.514950310526544</c:v>
              </c:pt>
              <c:pt idx="6450">
                <c:v>84.514950310526544</c:v>
              </c:pt>
              <c:pt idx="6451">
                <c:v>84.514950310526544</c:v>
              </c:pt>
              <c:pt idx="6452">
                <c:v>84.514950310526544</c:v>
              </c:pt>
              <c:pt idx="6453">
                <c:v>84.514950310526544</c:v>
              </c:pt>
              <c:pt idx="6454">
                <c:v>84.514950310526544</c:v>
              </c:pt>
              <c:pt idx="6455">
                <c:v>84.514950310526544</c:v>
              </c:pt>
              <c:pt idx="6456">
                <c:v>84.514950310526544</c:v>
              </c:pt>
              <c:pt idx="6457">
                <c:v>84.514950310526544</c:v>
              </c:pt>
              <c:pt idx="6458">
                <c:v>84.514950310526544</c:v>
              </c:pt>
              <c:pt idx="6459">
                <c:v>84.514950310526544</c:v>
              </c:pt>
              <c:pt idx="6460">
                <c:v>84.514950310526544</c:v>
              </c:pt>
              <c:pt idx="6461">
                <c:v>84.514950310526544</c:v>
              </c:pt>
              <c:pt idx="6462">
                <c:v>84.514950310526544</c:v>
              </c:pt>
              <c:pt idx="6463">
                <c:v>84.514950310526544</c:v>
              </c:pt>
              <c:pt idx="6464">
                <c:v>84.514950310526544</c:v>
              </c:pt>
              <c:pt idx="6465">
                <c:v>84.514950310526544</c:v>
              </c:pt>
              <c:pt idx="6466">
                <c:v>84.514950310526544</c:v>
              </c:pt>
              <c:pt idx="6467">
                <c:v>84.514950310526544</c:v>
              </c:pt>
              <c:pt idx="6468">
                <c:v>84.514950310526544</c:v>
              </c:pt>
              <c:pt idx="6469">
                <c:v>84.514950310526544</c:v>
              </c:pt>
              <c:pt idx="6470">
                <c:v>84.514950310526544</c:v>
              </c:pt>
              <c:pt idx="6471">
                <c:v>84.514950310526544</c:v>
              </c:pt>
              <c:pt idx="6472">
                <c:v>84.514950310526544</c:v>
              </c:pt>
              <c:pt idx="6473">
                <c:v>84.514950310526544</c:v>
              </c:pt>
              <c:pt idx="6474">
                <c:v>84.514950310526544</c:v>
              </c:pt>
              <c:pt idx="6475">
                <c:v>84.514950310526544</c:v>
              </c:pt>
              <c:pt idx="6476">
                <c:v>84.514950310526544</c:v>
              </c:pt>
              <c:pt idx="6477">
                <c:v>84.514950310526544</c:v>
              </c:pt>
              <c:pt idx="6478">
                <c:v>84.514950310526544</c:v>
              </c:pt>
              <c:pt idx="6479">
                <c:v>84.514950310526544</c:v>
              </c:pt>
              <c:pt idx="6480">
                <c:v>84.514950310526544</c:v>
              </c:pt>
              <c:pt idx="6481">
                <c:v>84.514950310526544</c:v>
              </c:pt>
              <c:pt idx="6482">
                <c:v>84.514950310526544</c:v>
              </c:pt>
              <c:pt idx="6483">
                <c:v>84.514950310526544</c:v>
              </c:pt>
              <c:pt idx="6484">
                <c:v>84.514950310526544</c:v>
              </c:pt>
              <c:pt idx="6485">
                <c:v>84.514950310526544</c:v>
              </c:pt>
              <c:pt idx="6486">
                <c:v>84.514950310526544</c:v>
              </c:pt>
              <c:pt idx="6487">
                <c:v>84.514950310526544</c:v>
              </c:pt>
              <c:pt idx="6488">
                <c:v>84.514950310526544</c:v>
              </c:pt>
              <c:pt idx="6489">
                <c:v>84.514950310526544</c:v>
              </c:pt>
              <c:pt idx="6490">
                <c:v>84.514950310526544</c:v>
              </c:pt>
              <c:pt idx="6491">
                <c:v>84.514950310526544</c:v>
              </c:pt>
              <c:pt idx="6492">
                <c:v>84.514950310526544</c:v>
              </c:pt>
              <c:pt idx="6493">
                <c:v>84.514950310526544</c:v>
              </c:pt>
              <c:pt idx="6494">
                <c:v>84.514950310526544</c:v>
              </c:pt>
              <c:pt idx="6495">
                <c:v>84.514950310526544</c:v>
              </c:pt>
              <c:pt idx="6496">
                <c:v>84.514950310526544</c:v>
              </c:pt>
              <c:pt idx="6497">
                <c:v>84.514950310526544</c:v>
              </c:pt>
              <c:pt idx="6498">
                <c:v>84.514950310526544</c:v>
              </c:pt>
              <c:pt idx="6499">
                <c:v>84.514950310526544</c:v>
              </c:pt>
              <c:pt idx="6500">
                <c:v>84.514950310526544</c:v>
              </c:pt>
              <c:pt idx="6501">
                <c:v>84.514950310526544</c:v>
              </c:pt>
              <c:pt idx="6502">
                <c:v>84.514950310526544</c:v>
              </c:pt>
              <c:pt idx="6503">
                <c:v>84.514950310526544</c:v>
              </c:pt>
              <c:pt idx="6504">
                <c:v>84.514950310526544</c:v>
              </c:pt>
              <c:pt idx="6505">
                <c:v>84.514950310526544</c:v>
              </c:pt>
              <c:pt idx="6506">
                <c:v>84.514950310526544</c:v>
              </c:pt>
              <c:pt idx="6507">
                <c:v>84.514950310526544</c:v>
              </c:pt>
              <c:pt idx="6508">
                <c:v>84.514950310526544</c:v>
              </c:pt>
              <c:pt idx="6509">
                <c:v>84.514950310526544</c:v>
              </c:pt>
              <c:pt idx="6510">
                <c:v>84.514950310526544</c:v>
              </c:pt>
              <c:pt idx="6511">
                <c:v>84.514950310526544</c:v>
              </c:pt>
              <c:pt idx="6512">
                <c:v>84.514950310526544</c:v>
              </c:pt>
              <c:pt idx="6513">
                <c:v>84.514950310526544</c:v>
              </c:pt>
              <c:pt idx="6514">
                <c:v>84.514950310526544</c:v>
              </c:pt>
              <c:pt idx="6515">
                <c:v>84.514950310526544</c:v>
              </c:pt>
              <c:pt idx="6516">
                <c:v>84.514950310526544</c:v>
              </c:pt>
              <c:pt idx="6517">
                <c:v>84.514950310526544</c:v>
              </c:pt>
              <c:pt idx="6518">
                <c:v>84.514950310526544</c:v>
              </c:pt>
              <c:pt idx="6519">
                <c:v>84.514950310526544</c:v>
              </c:pt>
              <c:pt idx="6520">
                <c:v>84.514950310526544</c:v>
              </c:pt>
              <c:pt idx="6521">
                <c:v>84.514950310526544</c:v>
              </c:pt>
              <c:pt idx="6522">
                <c:v>84.514950310526544</c:v>
              </c:pt>
              <c:pt idx="6523">
                <c:v>84.514950310526544</c:v>
              </c:pt>
              <c:pt idx="6524">
                <c:v>84.514950310526544</c:v>
              </c:pt>
              <c:pt idx="6525">
                <c:v>84.514950310526544</c:v>
              </c:pt>
              <c:pt idx="6526">
                <c:v>84.514950310526544</c:v>
              </c:pt>
              <c:pt idx="6527">
                <c:v>84.514950310526544</c:v>
              </c:pt>
              <c:pt idx="6528">
                <c:v>84.514950310526544</c:v>
              </c:pt>
              <c:pt idx="6529">
                <c:v>84.514950310526544</c:v>
              </c:pt>
              <c:pt idx="6530">
                <c:v>84.514950310526544</c:v>
              </c:pt>
              <c:pt idx="6531">
                <c:v>84.514950310526544</c:v>
              </c:pt>
              <c:pt idx="6532">
                <c:v>84.514950310526544</c:v>
              </c:pt>
              <c:pt idx="6533">
                <c:v>84.514950310526544</c:v>
              </c:pt>
              <c:pt idx="6534">
                <c:v>84.514950310526544</c:v>
              </c:pt>
              <c:pt idx="6535">
                <c:v>84.514950310526544</c:v>
              </c:pt>
              <c:pt idx="6536">
                <c:v>84.514950310526544</c:v>
              </c:pt>
              <c:pt idx="6537">
                <c:v>84.514950310526544</c:v>
              </c:pt>
              <c:pt idx="6538">
                <c:v>84.514950310526544</c:v>
              </c:pt>
              <c:pt idx="6539">
                <c:v>84.514950310526544</c:v>
              </c:pt>
              <c:pt idx="6540">
                <c:v>84.514950310526544</c:v>
              </c:pt>
              <c:pt idx="6541">
                <c:v>84.514950310526544</c:v>
              </c:pt>
              <c:pt idx="6542">
                <c:v>84.514950310526544</c:v>
              </c:pt>
              <c:pt idx="6543">
                <c:v>84.514950310526544</c:v>
              </c:pt>
              <c:pt idx="6544">
                <c:v>84.514950310526544</c:v>
              </c:pt>
              <c:pt idx="6545">
                <c:v>84.514950310526544</c:v>
              </c:pt>
              <c:pt idx="6546">
                <c:v>84.514950310526544</c:v>
              </c:pt>
              <c:pt idx="6547">
                <c:v>84.514950310526544</c:v>
              </c:pt>
              <c:pt idx="6548">
                <c:v>84.514950310526544</c:v>
              </c:pt>
              <c:pt idx="6549">
                <c:v>84.514950310526544</c:v>
              </c:pt>
              <c:pt idx="6550">
                <c:v>84.514950310526544</c:v>
              </c:pt>
              <c:pt idx="6551">
                <c:v>84.514950310526544</c:v>
              </c:pt>
              <c:pt idx="6552">
                <c:v>84.514950310526544</c:v>
              </c:pt>
              <c:pt idx="6553">
                <c:v>84.514950310526544</c:v>
              </c:pt>
              <c:pt idx="6554">
                <c:v>84.514950310526544</c:v>
              </c:pt>
              <c:pt idx="6555">
                <c:v>84.514950310526544</c:v>
              </c:pt>
              <c:pt idx="6556">
                <c:v>84.514950310526544</c:v>
              </c:pt>
              <c:pt idx="6557">
                <c:v>84.514950310526544</c:v>
              </c:pt>
              <c:pt idx="6558">
                <c:v>84.514950310526544</c:v>
              </c:pt>
              <c:pt idx="6559">
                <c:v>84.514950310526544</c:v>
              </c:pt>
              <c:pt idx="6560">
                <c:v>84.514950310526544</c:v>
              </c:pt>
              <c:pt idx="6561">
                <c:v>84.514950310526544</c:v>
              </c:pt>
              <c:pt idx="6562">
                <c:v>84.514950310526544</c:v>
              </c:pt>
              <c:pt idx="6563">
                <c:v>84.514950310526544</c:v>
              </c:pt>
              <c:pt idx="6564">
                <c:v>84.514950310526544</c:v>
              </c:pt>
              <c:pt idx="6565">
                <c:v>84.514950310526544</c:v>
              </c:pt>
              <c:pt idx="6566">
                <c:v>84.514950310526544</c:v>
              </c:pt>
              <c:pt idx="6567">
                <c:v>84.514950310526544</c:v>
              </c:pt>
              <c:pt idx="6568">
                <c:v>84.514950310526544</c:v>
              </c:pt>
              <c:pt idx="6569">
                <c:v>84.514950310526544</c:v>
              </c:pt>
              <c:pt idx="6570">
                <c:v>84.514950310526544</c:v>
              </c:pt>
              <c:pt idx="6571">
                <c:v>84.514950310526544</c:v>
              </c:pt>
              <c:pt idx="6572">
                <c:v>84.514950310526544</c:v>
              </c:pt>
              <c:pt idx="6573">
                <c:v>84.514950310526544</c:v>
              </c:pt>
              <c:pt idx="6574">
                <c:v>84.514950310526544</c:v>
              </c:pt>
              <c:pt idx="6575">
                <c:v>84.514950310526544</c:v>
              </c:pt>
              <c:pt idx="6576">
                <c:v>84.514950310526544</c:v>
              </c:pt>
              <c:pt idx="6577">
                <c:v>84.514950310526544</c:v>
              </c:pt>
              <c:pt idx="6578">
                <c:v>84.514950310526544</c:v>
              </c:pt>
              <c:pt idx="6579">
                <c:v>84.514950310526544</c:v>
              </c:pt>
              <c:pt idx="6580">
                <c:v>84.514950310526544</c:v>
              </c:pt>
              <c:pt idx="6581">
                <c:v>84.514950310526544</c:v>
              </c:pt>
              <c:pt idx="6582">
                <c:v>84.514950310526544</c:v>
              </c:pt>
              <c:pt idx="6583">
                <c:v>84.514950310526544</c:v>
              </c:pt>
              <c:pt idx="6584">
                <c:v>84.514950310526544</c:v>
              </c:pt>
              <c:pt idx="6585">
                <c:v>84.514950310526544</c:v>
              </c:pt>
              <c:pt idx="6586">
                <c:v>84.514950310526544</c:v>
              </c:pt>
              <c:pt idx="6587">
                <c:v>84.514950310526544</c:v>
              </c:pt>
              <c:pt idx="6588">
                <c:v>84.514950310526544</c:v>
              </c:pt>
              <c:pt idx="6589">
                <c:v>84.514950310526544</c:v>
              </c:pt>
              <c:pt idx="6590">
                <c:v>84.514950310526544</c:v>
              </c:pt>
              <c:pt idx="6591">
                <c:v>84.514950310526544</c:v>
              </c:pt>
              <c:pt idx="6592">
                <c:v>84.514950310526544</c:v>
              </c:pt>
              <c:pt idx="6593">
                <c:v>84.514950310526544</c:v>
              </c:pt>
              <c:pt idx="6594">
                <c:v>84.514950310526544</c:v>
              </c:pt>
              <c:pt idx="6595">
                <c:v>84.514950310526544</c:v>
              </c:pt>
              <c:pt idx="6596">
                <c:v>84.514950310526544</c:v>
              </c:pt>
              <c:pt idx="6597">
                <c:v>84.514950310526544</c:v>
              </c:pt>
              <c:pt idx="6598">
                <c:v>84.514950310526544</c:v>
              </c:pt>
              <c:pt idx="6599">
                <c:v>84.514950310526544</c:v>
              </c:pt>
              <c:pt idx="6600">
                <c:v>84.514950310526544</c:v>
              </c:pt>
              <c:pt idx="6601">
                <c:v>84.514950310526544</c:v>
              </c:pt>
              <c:pt idx="6602">
                <c:v>84.514950310526544</c:v>
              </c:pt>
              <c:pt idx="6603">
                <c:v>84.514950310526544</c:v>
              </c:pt>
              <c:pt idx="6604">
                <c:v>84.514950310526544</c:v>
              </c:pt>
              <c:pt idx="6605">
                <c:v>84.514950310526544</c:v>
              </c:pt>
              <c:pt idx="6606">
                <c:v>84.514950310526544</c:v>
              </c:pt>
              <c:pt idx="6607">
                <c:v>84.514950310526544</c:v>
              </c:pt>
              <c:pt idx="6608">
                <c:v>84.514950310526544</c:v>
              </c:pt>
              <c:pt idx="6609">
                <c:v>84.514950310526544</c:v>
              </c:pt>
              <c:pt idx="6610">
                <c:v>84.514950310526544</c:v>
              </c:pt>
              <c:pt idx="6611">
                <c:v>84.514950310526544</c:v>
              </c:pt>
              <c:pt idx="6612">
                <c:v>84.514950310526544</c:v>
              </c:pt>
              <c:pt idx="6613">
                <c:v>84.514950310526544</c:v>
              </c:pt>
              <c:pt idx="6614">
                <c:v>84.514950310526544</c:v>
              </c:pt>
              <c:pt idx="6615">
                <c:v>84.514950310526544</c:v>
              </c:pt>
              <c:pt idx="6616">
                <c:v>84.514950310526544</c:v>
              </c:pt>
              <c:pt idx="6617">
                <c:v>84.514950310526544</c:v>
              </c:pt>
              <c:pt idx="6618">
                <c:v>84.514950310526544</c:v>
              </c:pt>
              <c:pt idx="6619">
                <c:v>84.514950310526544</c:v>
              </c:pt>
              <c:pt idx="6620">
                <c:v>84.514950310526544</c:v>
              </c:pt>
              <c:pt idx="6621">
                <c:v>84.514950310526544</c:v>
              </c:pt>
              <c:pt idx="6622">
                <c:v>84.514950310526544</c:v>
              </c:pt>
              <c:pt idx="6623">
                <c:v>84.514950310526544</c:v>
              </c:pt>
              <c:pt idx="6624">
                <c:v>84.514950310526544</c:v>
              </c:pt>
              <c:pt idx="6625">
                <c:v>84.514950310526544</c:v>
              </c:pt>
              <c:pt idx="6626">
                <c:v>84.514950310526544</c:v>
              </c:pt>
              <c:pt idx="6627">
                <c:v>84.514950310526544</c:v>
              </c:pt>
              <c:pt idx="6628">
                <c:v>84.514950310526544</c:v>
              </c:pt>
              <c:pt idx="6629">
                <c:v>84.514950310526544</c:v>
              </c:pt>
              <c:pt idx="6630">
                <c:v>84.514950310526544</c:v>
              </c:pt>
              <c:pt idx="6631">
                <c:v>84.514950310526544</c:v>
              </c:pt>
              <c:pt idx="6632">
                <c:v>84.514950310526544</c:v>
              </c:pt>
              <c:pt idx="6633">
                <c:v>84.514950310526544</c:v>
              </c:pt>
              <c:pt idx="6634">
                <c:v>84.514950310526544</c:v>
              </c:pt>
              <c:pt idx="6635">
                <c:v>84.514950310526544</c:v>
              </c:pt>
              <c:pt idx="6636">
                <c:v>84.514950310526544</c:v>
              </c:pt>
              <c:pt idx="6637">
                <c:v>84.514950310526544</c:v>
              </c:pt>
              <c:pt idx="6638">
                <c:v>84.514950310526544</c:v>
              </c:pt>
              <c:pt idx="6639">
                <c:v>84.514950310526544</c:v>
              </c:pt>
              <c:pt idx="6640">
                <c:v>84.514950310526544</c:v>
              </c:pt>
              <c:pt idx="6641">
                <c:v>84.514950310526544</c:v>
              </c:pt>
              <c:pt idx="6642">
                <c:v>84.514950310526544</c:v>
              </c:pt>
              <c:pt idx="6643">
                <c:v>84.514950310526544</c:v>
              </c:pt>
              <c:pt idx="6644">
                <c:v>84.514950310526544</c:v>
              </c:pt>
              <c:pt idx="6645">
                <c:v>84.514950310526544</c:v>
              </c:pt>
              <c:pt idx="6646">
                <c:v>84.514950310526544</c:v>
              </c:pt>
              <c:pt idx="6647">
                <c:v>84.514950310526544</c:v>
              </c:pt>
              <c:pt idx="6648">
                <c:v>84.514950310526544</c:v>
              </c:pt>
              <c:pt idx="6649">
                <c:v>84.514950310526544</c:v>
              </c:pt>
              <c:pt idx="6650">
                <c:v>84.514950310526544</c:v>
              </c:pt>
              <c:pt idx="6651">
                <c:v>84.514950310526544</c:v>
              </c:pt>
              <c:pt idx="6652">
                <c:v>84.514950310526544</c:v>
              </c:pt>
              <c:pt idx="6653">
                <c:v>84.514950310526544</c:v>
              </c:pt>
              <c:pt idx="6654">
                <c:v>84.514950310526544</c:v>
              </c:pt>
              <c:pt idx="6655">
                <c:v>84.514950310526544</c:v>
              </c:pt>
              <c:pt idx="6656">
                <c:v>84.514950310526544</c:v>
              </c:pt>
              <c:pt idx="6657">
                <c:v>84.514950310526544</c:v>
              </c:pt>
              <c:pt idx="6658">
                <c:v>84.514950310526544</c:v>
              </c:pt>
              <c:pt idx="6659">
                <c:v>84.514950310526544</c:v>
              </c:pt>
              <c:pt idx="6660">
                <c:v>84.514950310526544</c:v>
              </c:pt>
              <c:pt idx="6661">
                <c:v>84.514950310526544</c:v>
              </c:pt>
              <c:pt idx="6662">
                <c:v>84.514950310526544</c:v>
              </c:pt>
              <c:pt idx="6663">
                <c:v>84.514950310526544</c:v>
              </c:pt>
              <c:pt idx="6664">
                <c:v>84.514950310526544</c:v>
              </c:pt>
              <c:pt idx="6665">
                <c:v>84.514950310526544</c:v>
              </c:pt>
              <c:pt idx="6666">
                <c:v>84.514950310526544</c:v>
              </c:pt>
              <c:pt idx="6667">
                <c:v>84.514950310526544</c:v>
              </c:pt>
              <c:pt idx="6668">
                <c:v>84.514950310526544</c:v>
              </c:pt>
              <c:pt idx="6669">
                <c:v>84.514950310526544</c:v>
              </c:pt>
              <c:pt idx="6670">
                <c:v>84.514950310526544</c:v>
              </c:pt>
              <c:pt idx="6671">
                <c:v>84.514950310526544</c:v>
              </c:pt>
              <c:pt idx="6672">
                <c:v>84.514950310526544</c:v>
              </c:pt>
              <c:pt idx="6673">
                <c:v>84.514950310526544</c:v>
              </c:pt>
              <c:pt idx="6674">
                <c:v>84.514950310526544</c:v>
              </c:pt>
              <c:pt idx="6675">
                <c:v>84.514950310526544</c:v>
              </c:pt>
              <c:pt idx="6676">
                <c:v>84.514950310526544</c:v>
              </c:pt>
              <c:pt idx="6677">
                <c:v>84.514950310526544</c:v>
              </c:pt>
              <c:pt idx="6678">
                <c:v>84.514950310526544</c:v>
              </c:pt>
              <c:pt idx="6679">
                <c:v>84.514950310526544</c:v>
              </c:pt>
              <c:pt idx="6680">
                <c:v>84.514950310526544</c:v>
              </c:pt>
              <c:pt idx="6681">
                <c:v>84.514950310526544</c:v>
              </c:pt>
              <c:pt idx="6682">
                <c:v>84.514950310526544</c:v>
              </c:pt>
              <c:pt idx="6683">
                <c:v>84.514950310526544</c:v>
              </c:pt>
              <c:pt idx="6684">
                <c:v>84.514950310526544</c:v>
              </c:pt>
              <c:pt idx="6685">
                <c:v>84.514950310526544</c:v>
              </c:pt>
              <c:pt idx="6686">
                <c:v>84.514950310526544</c:v>
              </c:pt>
              <c:pt idx="6687">
                <c:v>84.514950310526544</c:v>
              </c:pt>
              <c:pt idx="6688">
                <c:v>84.514950310526544</c:v>
              </c:pt>
              <c:pt idx="6689">
                <c:v>84.514950310526544</c:v>
              </c:pt>
              <c:pt idx="6690">
                <c:v>84.514950310526544</c:v>
              </c:pt>
              <c:pt idx="6691">
                <c:v>84.514950310526544</c:v>
              </c:pt>
              <c:pt idx="6692">
                <c:v>84.514950310526544</c:v>
              </c:pt>
              <c:pt idx="6693">
                <c:v>84.514950310526544</c:v>
              </c:pt>
              <c:pt idx="6694">
                <c:v>84.514950310526544</c:v>
              </c:pt>
              <c:pt idx="6695">
                <c:v>84.514950310526544</c:v>
              </c:pt>
              <c:pt idx="6696">
                <c:v>84.514950310526544</c:v>
              </c:pt>
              <c:pt idx="6697">
                <c:v>84.514950310526544</c:v>
              </c:pt>
              <c:pt idx="6698">
                <c:v>84.514950310526544</c:v>
              </c:pt>
              <c:pt idx="6699">
                <c:v>84.514950310526544</c:v>
              </c:pt>
              <c:pt idx="6700">
                <c:v>84.514950310526544</c:v>
              </c:pt>
              <c:pt idx="6701">
                <c:v>84.514950310526544</c:v>
              </c:pt>
              <c:pt idx="6702">
                <c:v>84.514950310526544</c:v>
              </c:pt>
              <c:pt idx="6703">
                <c:v>84.514950310526544</c:v>
              </c:pt>
              <c:pt idx="6704">
                <c:v>84.514950310526544</c:v>
              </c:pt>
              <c:pt idx="6705">
                <c:v>84.514950310526544</c:v>
              </c:pt>
              <c:pt idx="6706">
                <c:v>84.514950310526544</c:v>
              </c:pt>
              <c:pt idx="6707">
                <c:v>84.514950310526544</c:v>
              </c:pt>
              <c:pt idx="6708">
                <c:v>84.514950310526544</c:v>
              </c:pt>
              <c:pt idx="6709">
                <c:v>84.514950310526544</c:v>
              </c:pt>
              <c:pt idx="6710">
                <c:v>84.514950310526544</c:v>
              </c:pt>
              <c:pt idx="6711">
                <c:v>84.514950310526544</c:v>
              </c:pt>
              <c:pt idx="6712">
                <c:v>84.514950310526544</c:v>
              </c:pt>
              <c:pt idx="6713">
                <c:v>84.514950310526544</c:v>
              </c:pt>
              <c:pt idx="6714">
                <c:v>84.514950310526544</c:v>
              </c:pt>
              <c:pt idx="6715">
                <c:v>84.514950310526544</c:v>
              </c:pt>
              <c:pt idx="6716">
                <c:v>84.514950310526544</c:v>
              </c:pt>
              <c:pt idx="6717">
                <c:v>84.514950310526544</c:v>
              </c:pt>
              <c:pt idx="6718">
                <c:v>84.514950310526544</c:v>
              </c:pt>
              <c:pt idx="6719">
                <c:v>84.514950310526544</c:v>
              </c:pt>
              <c:pt idx="6720">
                <c:v>84.514950310526544</c:v>
              </c:pt>
              <c:pt idx="6721">
                <c:v>84.514950310526544</c:v>
              </c:pt>
              <c:pt idx="6722">
                <c:v>84.514950310526544</c:v>
              </c:pt>
              <c:pt idx="6723">
                <c:v>84.514950310526544</c:v>
              </c:pt>
              <c:pt idx="6724">
                <c:v>84.514950310526544</c:v>
              </c:pt>
              <c:pt idx="6725">
                <c:v>84.514950310526544</c:v>
              </c:pt>
              <c:pt idx="6726">
                <c:v>84.514950310526544</c:v>
              </c:pt>
              <c:pt idx="6727">
                <c:v>84.514950310526544</c:v>
              </c:pt>
              <c:pt idx="6728">
                <c:v>84.514950310526544</c:v>
              </c:pt>
              <c:pt idx="6729">
                <c:v>84.514950310526544</c:v>
              </c:pt>
              <c:pt idx="6730">
                <c:v>84.514950310526544</c:v>
              </c:pt>
              <c:pt idx="6731">
                <c:v>84.514950310526544</c:v>
              </c:pt>
              <c:pt idx="6732">
                <c:v>84.514950310526544</c:v>
              </c:pt>
              <c:pt idx="6733">
                <c:v>84.514950310526544</c:v>
              </c:pt>
              <c:pt idx="6734">
                <c:v>84.514950310526544</c:v>
              </c:pt>
              <c:pt idx="6735">
                <c:v>84.514950310526544</c:v>
              </c:pt>
              <c:pt idx="6736">
                <c:v>84.514950310526544</c:v>
              </c:pt>
              <c:pt idx="6737">
                <c:v>84.514950310526544</c:v>
              </c:pt>
              <c:pt idx="6738">
                <c:v>84.514950310526544</c:v>
              </c:pt>
              <c:pt idx="6739">
                <c:v>84.514950310526544</c:v>
              </c:pt>
              <c:pt idx="6740">
                <c:v>84.514950310526544</c:v>
              </c:pt>
              <c:pt idx="6741">
                <c:v>84.514950310526544</c:v>
              </c:pt>
              <c:pt idx="6742">
                <c:v>84.514950310526544</c:v>
              </c:pt>
              <c:pt idx="6743">
                <c:v>84.514950310526544</c:v>
              </c:pt>
              <c:pt idx="6744">
                <c:v>84.514950310526544</c:v>
              </c:pt>
              <c:pt idx="6745">
                <c:v>84.514950310526544</c:v>
              </c:pt>
              <c:pt idx="6746">
                <c:v>84.514950310526544</c:v>
              </c:pt>
              <c:pt idx="6747">
                <c:v>84.514950310526544</c:v>
              </c:pt>
              <c:pt idx="6748">
                <c:v>84.514950310526544</c:v>
              </c:pt>
              <c:pt idx="6749">
                <c:v>84.514950310526544</c:v>
              </c:pt>
              <c:pt idx="6750">
                <c:v>84.514950310526544</c:v>
              </c:pt>
              <c:pt idx="6751">
                <c:v>84.514950310526544</c:v>
              </c:pt>
              <c:pt idx="6752">
                <c:v>84.514950310526544</c:v>
              </c:pt>
              <c:pt idx="6753">
                <c:v>84.514950310526544</c:v>
              </c:pt>
              <c:pt idx="6754">
                <c:v>84.514950310526544</c:v>
              </c:pt>
              <c:pt idx="6755">
                <c:v>84.514950310526544</c:v>
              </c:pt>
              <c:pt idx="6756">
                <c:v>84.514950310526544</c:v>
              </c:pt>
              <c:pt idx="6757">
                <c:v>84.514950310526544</c:v>
              </c:pt>
              <c:pt idx="6758">
                <c:v>84.514950310526544</c:v>
              </c:pt>
              <c:pt idx="6759">
                <c:v>84.514950310526544</c:v>
              </c:pt>
              <c:pt idx="6760">
                <c:v>84.514950310526544</c:v>
              </c:pt>
              <c:pt idx="6761">
                <c:v>84.514950310526544</c:v>
              </c:pt>
              <c:pt idx="6762">
                <c:v>84.514950310526544</c:v>
              </c:pt>
              <c:pt idx="6763">
                <c:v>84.514950310526544</c:v>
              </c:pt>
              <c:pt idx="6764">
                <c:v>84.514950310526544</c:v>
              </c:pt>
              <c:pt idx="6765">
                <c:v>84.514950310526544</c:v>
              </c:pt>
              <c:pt idx="6766">
                <c:v>84.514950310526544</c:v>
              </c:pt>
              <c:pt idx="6767">
                <c:v>84.514950310526544</c:v>
              </c:pt>
              <c:pt idx="6768">
                <c:v>84.514950310526544</c:v>
              </c:pt>
              <c:pt idx="6769">
                <c:v>84.514950310526544</c:v>
              </c:pt>
              <c:pt idx="6770">
                <c:v>84.514950310526544</c:v>
              </c:pt>
              <c:pt idx="6771">
                <c:v>84.514950310526544</c:v>
              </c:pt>
              <c:pt idx="6772">
                <c:v>84.514950310526544</c:v>
              </c:pt>
              <c:pt idx="6773">
                <c:v>84.514950310526544</c:v>
              </c:pt>
              <c:pt idx="6774">
                <c:v>84.514950310526544</c:v>
              </c:pt>
              <c:pt idx="6775">
                <c:v>84.514950310526544</c:v>
              </c:pt>
              <c:pt idx="6776">
                <c:v>84.514950310526544</c:v>
              </c:pt>
              <c:pt idx="6777">
                <c:v>84.514950310526544</c:v>
              </c:pt>
              <c:pt idx="6778">
                <c:v>84.514950310526544</c:v>
              </c:pt>
              <c:pt idx="6779">
                <c:v>84.514950310526544</c:v>
              </c:pt>
              <c:pt idx="6780">
                <c:v>84.514950310526544</c:v>
              </c:pt>
              <c:pt idx="6781">
                <c:v>84.514950310526544</c:v>
              </c:pt>
              <c:pt idx="6782">
                <c:v>84.514950310526544</c:v>
              </c:pt>
              <c:pt idx="6783">
                <c:v>84.514950310526544</c:v>
              </c:pt>
              <c:pt idx="6784">
                <c:v>84.514950310526544</c:v>
              </c:pt>
              <c:pt idx="6785">
                <c:v>84.514950310526544</c:v>
              </c:pt>
              <c:pt idx="6786">
                <c:v>84.514950310526544</c:v>
              </c:pt>
              <c:pt idx="6787">
                <c:v>84.514950310526544</c:v>
              </c:pt>
              <c:pt idx="6788">
                <c:v>84.514950310526544</c:v>
              </c:pt>
              <c:pt idx="6789">
                <c:v>84.514950310526544</c:v>
              </c:pt>
              <c:pt idx="6790">
                <c:v>84.514950310526544</c:v>
              </c:pt>
              <c:pt idx="6791">
                <c:v>84.514950310526544</c:v>
              </c:pt>
              <c:pt idx="6792">
                <c:v>84.514950310526544</c:v>
              </c:pt>
              <c:pt idx="6793">
                <c:v>84.514950310526544</c:v>
              </c:pt>
              <c:pt idx="6794">
                <c:v>84.514950310526544</c:v>
              </c:pt>
              <c:pt idx="6795">
                <c:v>84.514950310526544</c:v>
              </c:pt>
              <c:pt idx="6796">
                <c:v>84.514950310526544</c:v>
              </c:pt>
              <c:pt idx="6797">
                <c:v>84.514950310526544</c:v>
              </c:pt>
              <c:pt idx="6798">
                <c:v>84.514950310526544</c:v>
              </c:pt>
              <c:pt idx="6799">
                <c:v>84.514950310526544</c:v>
              </c:pt>
              <c:pt idx="6800">
                <c:v>84.514950310526544</c:v>
              </c:pt>
              <c:pt idx="6801">
                <c:v>84.514950310526544</c:v>
              </c:pt>
              <c:pt idx="6802">
                <c:v>84.514950310526544</c:v>
              </c:pt>
              <c:pt idx="6803">
                <c:v>84.514950310526544</c:v>
              </c:pt>
              <c:pt idx="6804">
                <c:v>84.514950310526544</c:v>
              </c:pt>
              <c:pt idx="6805">
                <c:v>84.514950310526544</c:v>
              </c:pt>
              <c:pt idx="6806">
                <c:v>84.514950310526544</c:v>
              </c:pt>
              <c:pt idx="6807">
                <c:v>84.514950310526544</c:v>
              </c:pt>
              <c:pt idx="6808">
                <c:v>84.514950310526544</c:v>
              </c:pt>
              <c:pt idx="6809">
                <c:v>84.514950310526544</c:v>
              </c:pt>
              <c:pt idx="6810">
                <c:v>84.514950310526544</c:v>
              </c:pt>
              <c:pt idx="6811">
                <c:v>84.514950310526544</c:v>
              </c:pt>
              <c:pt idx="6812">
                <c:v>84.514950310526544</c:v>
              </c:pt>
              <c:pt idx="6813">
                <c:v>84.514950310526544</c:v>
              </c:pt>
              <c:pt idx="6814">
                <c:v>84.514950310526544</c:v>
              </c:pt>
              <c:pt idx="6815">
                <c:v>84.514950310526544</c:v>
              </c:pt>
              <c:pt idx="6816">
                <c:v>84.514950310526544</c:v>
              </c:pt>
              <c:pt idx="6817">
                <c:v>84.514950310526544</c:v>
              </c:pt>
              <c:pt idx="6818">
                <c:v>84.514950310526544</c:v>
              </c:pt>
              <c:pt idx="6819">
                <c:v>84.514950310526544</c:v>
              </c:pt>
              <c:pt idx="6820">
                <c:v>84.514950310526544</c:v>
              </c:pt>
              <c:pt idx="6821">
                <c:v>84.514950310526544</c:v>
              </c:pt>
              <c:pt idx="6822">
                <c:v>84.514950310526544</c:v>
              </c:pt>
              <c:pt idx="6823">
                <c:v>84.514950310526544</c:v>
              </c:pt>
              <c:pt idx="6824">
                <c:v>84.514950310526544</c:v>
              </c:pt>
              <c:pt idx="6825">
                <c:v>84.514950310526544</c:v>
              </c:pt>
              <c:pt idx="6826">
                <c:v>84.514950310526544</c:v>
              </c:pt>
              <c:pt idx="6827">
                <c:v>84.514950310526544</c:v>
              </c:pt>
              <c:pt idx="6828">
                <c:v>84.514950310526544</c:v>
              </c:pt>
              <c:pt idx="6829">
                <c:v>84.514950310526544</c:v>
              </c:pt>
              <c:pt idx="6830">
                <c:v>84.514950310526544</c:v>
              </c:pt>
              <c:pt idx="6831">
                <c:v>84.514950310526544</c:v>
              </c:pt>
              <c:pt idx="6832">
                <c:v>84.514950310526544</c:v>
              </c:pt>
              <c:pt idx="6833">
                <c:v>84.514950310526544</c:v>
              </c:pt>
              <c:pt idx="6834">
                <c:v>84.514950310526544</c:v>
              </c:pt>
              <c:pt idx="6835">
                <c:v>84.514950310526544</c:v>
              </c:pt>
              <c:pt idx="6836">
                <c:v>84.514950310526544</c:v>
              </c:pt>
              <c:pt idx="6837">
                <c:v>84.514950310526544</c:v>
              </c:pt>
              <c:pt idx="6838">
                <c:v>84.514950310526544</c:v>
              </c:pt>
              <c:pt idx="6839">
                <c:v>84.514950310526544</c:v>
              </c:pt>
              <c:pt idx="6840">
                <c:v>84.514950310526544</c:v>
              </c:pt>
              <c:pt idx="6841">
                <c:v>84.514950310526544</c:v>
              </c:pt>
              <c:pt idx="6842">
                <c:v>84.514950310526544</c:v>
              </c:pt>
              <c:pt idx="6843">
                <c:v>84.514950310526544</c:v>
              </c:pt>
              <c:pt idx="6844">
                <c:v>84.514950310526544</c:v>
              </c:pt>
              <c:pt idx="6845">
                <c:v>84.514950310526544</c:v>
              </c:pt>
              <c:pt idx="6846">
                <c:v>84.514950310526544</c:v>
              </c:pt>
              <c:pt idx="6847">
                <c:v>84.514950310526544</c:v>
              </c:pt>
              <c:pt idx="6848">
                <c:v>84.514950310526544</c:v>
              </c:pt>
              <c:pt idx="6849">
                <c:v>84.514950310526544</c:v>
              </c:pt>
              <c:pt idx="6850">
                <c:v>84.514950310526544</c:v>
              </c:pt>
              <c:pt idx="6851">
                <c:v>84.514950310526544</c:v>
              </c:pt>
              <c:pt idx="6852">
                <c:v>84.514950310526544</c:v>
              </c:pt>
              <c:pt idx="6853">
                <c:v>84.514950310526544</c:v>
              </c:pt>
              <c:pt idx="6854">
                <c:v>84.514950310526544</c:v>
              </c:pt>
              <c:pt idx="6855">
                <c:v>84.514950310526544</c:v>
              </c:pt>
              <c:pt idx="6856">
                <c:v>84.514950310526544</c:v>
              </c:pt>
              <c:pt idx="6857">
                <c:v>84.514950310526544</c:v>
              </c:pt>
              <c:pt idx="6858">
                <c:v>84.514950310526544</c:v>
              </c:pt>
              <c:pt idx="6859">
                <c:v>84.514950310526544</c:v>
              </c:pt>
              <c:pt idx="6860">
                <c:v>84.514950310526544</c:v>
              </c:pt>
              <c:pt idx="6861">
                <c:v>84.514950310526544</c:v>
              </c:pt>
              <c:pt idx="6862">
                <c:v>84.514950310526544</c:v>
              </c:pt>
              <c:pt idx="6863">
                <c:v>84.514950310526544</c:v>
              </c:pt>
              <c:pt idx="6864">
                <c:v>84.514950310526544</c:v>
              </c:pt>
              <c:pt idx="6865">
                <c:v>84.514950310526544</c:v>
              </c:pt>
              <c:pt idx="6866">
                <c:v>84.514950310526544</c:v>
              </c:pt>
              <c:pt idx="6867">
                <c:v>84.514950310526544</c:v>
              </c:pt>
              <c:pt idx="6868">
                <c:v>84.514950310526544</c:v>
              </c:pt>
              <c:pt idx="6869">
                <c:v>84.514950310526544</c:v>
              </c:pt>
              <c:pt idx="6870">
                <c:v>84.514950310526544</c:v>
              </c:pt>
              <c:pt idx="6871">
                <c:v>84.514950310526544</c:v>
              </c:pt>
              <c:pt idx="6872">
                <c:v>84.514950310526544</c:v>
              </c:pt>
              <c:pt idx="6873">
                <c:v>84.514950310526544</c:v>
              </c:pt>
              <c:pt idx="6874">
                <c:v>84.514950310526544</c:v>
              </c:pt>
              <c:pt idx="6875">
                <c:v>84.514950310526544</c:v>
              </c:pt>
              <c:pt idx="6876">
                <c:v>84.514950310526544</c:v>
              </c:pt>
              <c:pt idx="6877">
                <c:v>84.514950310526544</c:v>
              </c:pt>
              <c:pt idx="6878">
                <c:v>84.514950310526544</c:v>
              </c:pt>
              <c:pt idx="6879">
                <c:v>84.514950310526544</c:v>
              </c:pt>
              <c:pt idx="6880">
                <c:v>84.514950310526544</c:v>
              </c:pt>
              <c:pt idx="6881">
                <c:v>84.514950310526544</c:v>
              </c:pt>
              <c:pt idx="6882">
                <c:v>84.514950310526544</c:v>
              </c:pt>
              <c:pt idx="6883">
                <c:v>84.514950310526544</c:v>
              </c:pt>
              <c:pt idx="6884">
                <c:v>84.514950310526544</c:v>
              </c:pt>
              <c:pt idx="6885">
                <c:v>84.514950310526544</c:v>
              </c:pt>
              <c:pt idx="6886">
                <c:v>84.514950310526544</c:v>
              </c:pt>
              <c:pt idx="6887">
                <c:v>84.514950310526544</c:v>
              </c:pt>
              <c:pt idx="6888">
                <c:v>84.514950310526544</c:v>
              </c:pt>
              <c:pt idx="6889">
                <c:v>84.514950310526544</c:v>
              </c:pt>
              <c:pt idx="6890">
                <c:v>84.514950310526544</c:v>
              </c:pt>
              <c:pt idx="6891">
                <c:v>84.514950310526544</c:v>
              </c:pt>
              <c:pt idx="6892">
                <c:v>84.514950310526544</c:v>
              </c:pt>
              <c:pt idx="6893">
                <c:v>84.514950310526544</c:v>
              </c:pt>
              <c:pt idx="6894">
                <c:v>84.514950310526544</c:v>
              </c:pt>
              <c:pt idx="6895">
                <c:v>84.514950310526544</c:v>
              </c:pt>
              <c:pt idx="6896">
                <c:v>84.514950310526544</c:v>
              </c:pt>
              <c:pt idx="6897">
                <c:v>84.514950310526544</c:v>
              </c:pt>
              <c:pt idx="6898">
                <c:v>84.514950310526544</c:v>
              </c:pt>
              <c:pt idx="6899">
                <c:v>84.514950310526544</c:v>
              </c:pt>
              <c:pt idx="6900">
                <c:v>84.514950310526544</c:v>
              </c:pt>
              <c:pt idx="6901">
                <c:v>84.514950310526544</c:v>
              </c:pt>
              <c:pt idx="6902">
                <c:v>84.514950310526544</c:v>
              </c:pt>
              <c:pt idx="6903">
                <c:v>84.514950310526544</c:v>
              </c:pt>
              <c:pt idx="6904">
                <c:v>84.514950310526544</c:v>
              </c:pt>
              <c:pt idx="6905">
                <c:v>84.514950310526544</c:v>
              </c:pt>
              <c:pt idx="6906">
                <c:v>84.514950310526544</c:v>
              </c:pt>
              <c:pt idx="6907">
                <c:v>84.514950310526544</c:v>
              </c:pt>
              <c:pt idx="6908">
                <c:v>84.514950310526544</c:v>
              </c:pt>
              <c:pt idx="6909">
                <c:v>84.514950310526544</c:v>
              </c:pt>
              <c:pt idx="6910">
                <c:v>84.514950310526544</c:v>
              </c:pt>
              <c:pt idx="6911">
                <c:v>84.514950310526544</c:v>
              </c:pt>
              <c:pt idx="6912">
                <c:v>84.514950310526544</c:v>
              </c:pt>
              <c:pt idx="6913">
                <c:v>84.514950310526544</c:v>
              </c:pt>
              <c:pt idx="6914">
                <c:v>84.514950310526544</c:v>
              </c:pt>
              <c:pt idx="6915">
                <c:v>84.514950310526544</c:v>
              </c:pt>
              <c:pt idx="6916">
                <c:v>84.514950310526544</c:v>
              </c:pt>
              <c:pt idx="6917">
                <c:v>84.514950310526544</c:v>
              </c:pt>
              <c:pt idx="6918">
                <c:v>84.514950310526544</c:v>
              </c:pt>
              <c:pt idx="6919">
                <c:v>84.514950310526544</c:v>
              </c:pt>
              <c:pt idx="6920">
                <c:v>84.514950310526544</c:v>
              </c:pt>
              <c:pt idx="6921">
                <c:v>84.514950310526544</c:v>
              </c:pt>
              <c:pt idx="6922">
                <c:v>84.514950310526544</c:v>
              </c:pt>
              <c:pt idx="6923">
                <c:v>84.514950310526544</c:v>
              </c:pt>
              <c:pt idx="6924">
                <c:v>84.514950310526544</c:v>
              </c:pt>
              <c:pt idx="6925">
                <c:v>84.514950310526544</c:v>
              </c:pt>
              <c:pt idx="6926">
                <c:v>84.514950310526544</c:v>
              </c:pt>
              <c:pt idx="6927">
                <c:v>84.514950310526544</c:v>
              </c:pt>
              <c:pt idx="6928">
                <c:v>84.514950310526544</c:v>
              </c:pt>
              <c:pt idx="6929">
                <c:v>84.514950310526544</c:v>
              </c:pt>
              <c:pt idx="6930">
                <c:v>84.514950310526544</c:v>
              </c:pt>
              <c:pt idx="6931">
                <c:v>84.514950310526544</c:v>
              </c:pt>
              <c:pt idx="6932">
                <c:v>84.514950310526544</c:v>
              </c:pt>
              <c:pt idx="6933">
                <c:v>84.514950310526544</c:v>
              </c:pt>
              <c:pt idx="6934">
                <c:v>84.514950310526544</c:v>
              </c:pt>
              <c:pt idx="6935">
                <c:v>84.514950310526544</c:v>
              </c:pt>
              <c:pt idx="6936">
                <c:v>84.514950310526544</c:v>
              </c:pt>
              <c:pt idx="6937">
                <c:v>84.514950310526544</c:v>
              </c:pt>
              <c:pt idx="6938">
                <c:v>84.514950310526544</c:v>
              </c:pt>
              <c:pt idx="6939">
                <c:v>84.514950310526544</c:v>
              </c:pt>
              <c:pt idx="6940">
                <c:v>84.514950310526544</c:v>
              </c:pt>
              <c:pt idx="6941">
                <c:v>84.514950310526544</c:v>
              </c:pt>
              <c:pt idx="6942">
                <c:v>84.514950310526544</c:v>
              </c:pt>
              <c:pt idx="6943">
                <c:v>84.514950310526544</c:v>
              </c:pt>
              <c:pt idx="6944">
                <c:v>84.514950310526544</c:v>
              </c:pt>
              <c:pt idx="6945">
                <c:v>84.514950310526544</c:v>
              </c:pt>
              <c:pt idx="6946">
                <c:v>84.514950310526544</c:v>
              </c:pt>
              <c:pt idx="6947">
                <c:v>84.514950310526544</c:v>
              </c:pt>
              <c:pt idx="6948">
                <c:v>84.514950310526544</c:v>
              </c:pt>
              <c:pt idx="6949">
                <c:v>84.514950310526544</c:v>
              </c:pt>
              <c:pt idx="6950">
                <c:v>84.514950310526544</c:v>
              </c:pt>
              <c:pt idx="6951">
                <c:v>84.514950310526544</c:v>
              </c:pt>
              <c:pt idx="6952">
                <c:v>84.514950310526544</c:v>
              </c:pt>
              <c:pt idx="6953">
                <c:v>84.514950310526544</c:v>
              </c:pt>
              <c:pt idx="6954">
                <c:v>84.514950310526544</c:v>
              </c:pt>
              <c:pt idx="6955">
                <c:v>84.514950310526544</c:v>
              </c:pt>
              <c:pt idx="6956">
                <c:v>84.514950310526544</c:v>
              </c:pt>
              <c:pt idx="6957">
                <c:v>84.514950310526544</c:v>
              </c:pt>
              <c:pt idx="6958">
                <c:v>84.514950310526544</c:v>
              </c:pt>
              <c:pt idx="6959">
                <c:v>84.514950310526544</c:v>
              </c:pt>
              <c:pt idx="6960">
                <c:v>84.514950310526544</c:v>
              </c:pt>
              <c:pt idx="6961">
                <c:v>84.514950310526544</c:v>
              </c:pt>
              <c:pt idx="6962">
                <c:v>84.514950310526544</c:v>
              </c:pt>
              <c:pt idx="6963">
                <c:v>84.514950310526544</c:v>
              </c:pt>
              <c:pt idx="6964">
                <c:v>84.514950310526544</c:v>
              </c:pt>
              <c:pt idx="6965">
                <c:v>84.514950310526544</c:v>
              </c:pt>
              <c:pt idx="6966">
                <c:v>84.514950310526544</c:v>
              </c:pt>
              <c:pt idx="6967">
                <c:v>84.514950310526544</c:v>
              </c:pt>
              <c:pt idx="6968">
                <c:v>84.514950310526544</c:v>
              </c:pt>
              <c:pt idx="6969">
                <c:v>84.514950310526544</c:v>
              </c:pt>
              <c:pt idx="6970">
                <c:v>84.514950310526544</c:v>
              </c:pt>
              <c:pt idx="6971">
                <c:v>84.514950310526544</c:v>
              </c:pt>
              <c:pt idx="6972">
                <c:v>84.514950310526544</c:v>
              </c:pt>
              <c:pt idx="6973">
                <c:v>84.514950310526544</c:v>
              </c:pt>
              <c:pt idx="6974">
                <c:v>84.514950310526544</c:v>
              </c:pt>
              <c:pt idx="6975">
                <c:v>84.514950310526544</c:v>
              </c:pt>
              <c:pt idx="6976">
                <c:v>84.514950310526544</c:v>
              </c:pt>
              <c:pt idx="6977">
                <c:v>84.514950310526544</c:v>
              </c:pt>
              <c:pt idx="6978">
                <c:v>84.514950310526544</c:v>
              </c:pt>
              <c:pt idx="6979">
                <c:v>84.514950310526544</c:v>
              </c:pt>
              <c:pt idx="6980">
                <c:v>84.514950310526544</c:v>
              </c:pt>
              <c:pt idx="6981">
                <c:v>84.514950310526544</c:v>
              </c:pt>
              <c:pt idx="6982">
                <c:v>84.514950310526544</c:v>
              </c:pt>
              <c:pt idx="6983">
                <c:v>84.514950310526544</c:v>
              </c:pt>
              <c:pt idx="6984">
                <c:v>84.514950310526544</c:v>
              </c:pt>
              <c:pt idx="6985">
                <c:v>84.514950310526544</c:v>
              </c:pt>
              <c:pt idx="6986">
                <c:v>84.514950310526544</c:v>
              </c:pt>
              <c:pt idx="6987">
                <c:v>84.514950310526544</c:v>
              </c:pt>
              <c:pt idx="6988">
                <c:v>84.514950310526544</c:v>
              </c:pt>
              <c:pt idx="6989">
                <c:v>84.514950310526544</c:v>
              </c:pt>
              <c:pt idx="6990">
                <c:v>84.514950310526544</c:v>
              </c:pt>
              <c:pt idx="6991">
                <c:v>84.514950310526544</c:v>
              </c:pt>
              <c:pt idx="6992">
                <c:v>84.514950310526544</c:v>
              </c:pt>
              <c:pt idx="6993">
                <c:v>84.514950310526544</c:v>
              </c:pt>
              <c:pt idx="6994">
                <c:v>84.514950310526544</c:v>
              </c:pt>
              <c:pt idx="6995">
                <c:v>84.514950310526544</c:v>
              </c:pt>
              <c:pt idx="6996">
                <c:v>84.514950310526544</c:v>
              </c:pt>
              <c:pt idx="6997">
                <c:v>84.514950310526544</c:v>
              </c:pt>
              <c:pt idx="6998">
                <c:v>84.514950310526544</c:v>
              </c:pt>
              <c:pt idx="6999">
                <c:v>84.514950310526544</c:v>
              </c:pt>
              <c:pt idx="7000">
                <c:v>84.514950310526544</c:v>
              </c:pt>
              <c:pt idx="7001">
                <c:v>84.514950310526544</c:v>
              </c:pt>
              <c:pt idx="7002">
                <c:v>84.514950310526544</c:v>
              </c:pt>
              <c:pt idx="7003">
                <c:v>84.514950310526544</c:v>
              </c:pt>
              <c:pt idx="7004">
                <c:v>84.514950310526544</c:v>
              </c:pt>
              <c:pt idx="7005">
                <c:v>84.514950310526544</c:v>
              </c:pt>
              <c:pt idx="7006">
                <c:v>84.514950310526544</c:v>
              </c:pt>
              <c:pt idx="7007">
                <c:v>84.514950310526544</c:v>
              </c:pt>
              <c:pt idx="7008">
                <c:v>84.514950310526544</c:v>
              </c:pt>
              <c:pt idx="7009">
                <c:v>84.514950310526544</c:v>
              </c:pt>
              <c:pt idx="7010">
                <c:v>84.514950310526544</c:v>
              </c:pt>
              <c:pt idx="7011">
                <c:v>84.514950310526544</c:v>
              </c:pt>
              <c:pt idx="7012">
                <c:v>84.514950310526544</c:v>
              </c:pt>
              <c:pt idx="7013">
                <c:v>84.514950310526544</c:v>
              </c:pt>
              <c:pt idx="7014">
                <c:v>84.514950310526544</c:v>
              </c:pt>
              <c:pt idx="7015">
                <c:v>84.514950310526544</c:v>
              </c:pt>
              <c:pt idx="7016">
                <c:v>84.514950310526544</c:v>
              </c:pt>
              <c:pt idx="7017">
                <c:v>84.514950310526544</c:v>
              </c:pt>
              <c:pt idx="7018">
                <c:v>84.514950310526544</c:v>
              </c:pt>
              <c:pt idx="7019">
                <c:v>84.514950310526544</c:v>
              </c:pt>
              <c:pt idx="7020">
                <c:v>84.514950310526544</c:v>
              </c:pt>
              <c:pt idx="7021">
                <c:v>84.514950310526544</c:v>
              </c:pt>
              <c:pt idx="7022">
                <c:v>84.514950310526544</c:v>
              </c:pt>
              <c:pt idx="7023">
                <c:v>84.514950310526544</c:v>
              </c:pt>
              <c:pt idx="7024">
                <c:v>84.514950310526544</c:v>
              </c:pt>
              <c:pt idx="7025">
                <c:v>84.514950310526544</c:v>
              </c:pt>
              <c:pt idx="7026">
                <c:v>84.514950310526544</c:v>
              </c:pt>
              <c:pt idx="7027">
                <c:v>84.514950310526544</c:v>
              </c:pt>
              <c:pt idx="7028">
                <c:v>84.514950310526544</c:v>
              </c:pt>
              <c:pt idx="7029">
                <c:v>84.514950310526544</c:v>
              </c:pt>
              <c:pt idx="7030">
                <c:v>84.514950310526544</c:v>
              </c:pt>
              <c:pt idx="7031">
                <c:v>84.514950310526544</c:v>
              </c:pt>
              <c:pt idx="7032">
                <c:v>84.514950310526544</c:v>
              </c:pt>
              <c:pt idx="7033">
                <c:v>84.514950310526544</c:v>
              </c:pt>
              <c:pt idx="7034">
                <c:v>84.514950310526544</c:v>
              </c:pt>
              <c:pt idx="7035">
                <c:v>84.514950310526544</c:v>
              </c:pt>
              <c:pt idx="7036">
                <c:v>84.514950310526544</c:v>
              </c:pt>
              <c:pt idx="7037">
                <c:v>84.514950310526544</c:v>
              </c:pt>
              <c:pt idx="7038">
                <c:v>84.514950310526544</c:v>
              </c:pt>
              <c:pt idx="7039">
                <c:v>84.514950310526544</c:v>
              </c:pt>
              <c:pt idx="7040">
                <c:v>84.514950310526544</c:v>
              </c:pt>
              <c:pt idx="7041">
                <c:v>84.514950310526544</c:v>
              </c:pt>
              <c:pt idx="7042">
                <c:v>84.514950310526544</c:v>
              </c:pt>
              <c:pt idx="7043">
                <c:v>84.514950310526544</c:v>
              </c:pt>
              <c:pt idx="7044">
                <c:v>84.514950310526544</c:v>
              </c:pt>
              <c:pt idx="7045">
                <c:v>84.514950310526544</c:v>
              </c:pt>
              <c:pt idx="7046">
                <c:v>84.514950310526544</c:v>
              </c:pt>
              <c:pt idx="7047">
                <c:v>84.514950310526544</c:v>
              </c:pt>
              <c:pt idx="7048">
                <c:v>84.514950310526544</c:v>
              </c:pt>
              <c:pt idx="7049">
                <c:v>84.514950310526544</c:v>
              </c:pt>
              <c:pt idx="7050">
                <c:v>84.514950310526544</c:v>
              </c:pt>
              <c:pt idx="7051">
                <c:v>84.514950310526544</c:v>
              </c:pt>
              <c:pt idx="7052">
                <c:v>84.514950310526544</c:v>
              </c:pt>
              <c:pt idx="7053">
                <c:v>84.514950310526544</c:v>
              </c:pt>
              <c:pt idx="7054">
                <c:v>84.514950310526544</c:v>
              </c:pt>
              <c:pt idx="7055">
                <c:v>84.514950310526544</c:v>
              </c:pt>
              <c:pt idx="7056">
                <c:v>84.514950310526544</c:v>
              </c:pt>
              <c:pt idx="7057">
                <c:v>84.514950310526544</c:v>
              </c:pt>
              <c:pt idx="7058">
                <c:v>84.514950310526544</c:v>
              </c:pt>
              <c:pt idx="7059">
                <c:v>84.514950310526544</c:v>
              </c:pt>
              <c:pt idx="7060">
                <c:v>84.514950310526544</c:v>
              </c:pt>
              <c:pt idx="7061">
                <c:v>84.514950310526544</c:v>
              </c:pt>
              <c:pt idx="7062">
                <c:v>84.514950310526544</c:v>
              </c:pt>
              <c:pt idx="7063">
                <c:v>84.514950310526544</c:v>
              </c:pt>
              <c:pt idx="7064">
                <c:v>84.514950310526544</c:v>
              </c:pt>
              <c:pt idx="7065">
                <c:v>84.514950310526544</c:v>
              </c:pt>
              <c:pt idx="7066">
                <c:v>84.514950310526544</c:v>
              </c:pt>
              <c:pt idx="7067">
                <c:v>84.514950310526544</c:v>
              </c:pt>
              <c:pt idx="7068">
                <c:v>84.514950310526544</c:v>
              </c:pt>
              <c:pt idx="7069">
                <c:v>84.514950310526544</c:v>
              </c:pt>
              <c:pt idx="7070">
                <c:v>84.514950310526544</c:v>
              </c:pt>
              <c:pt idx="7071">
                <c:v>84.514950310526544</c:v>
              </c:pt>
              <c:pt idx="7072">
                <c:v>84.514950310526544</c:v>
              </c:pt>
              <c:pt idx="7073">
                <c:v>84.514950310526544</c:v>
              </c:pt>
              <c:pt idx="7074">
                <c:v>84.514950310526544</c:v>
              </c:pt>
              <c:pt idx="7075">
                <c:v>84.514950310526544</c:v>
              </c:pt>
              <c:pt idx="7076">
                <c:v>84.514950310526544</c:v>
              </c:pt>
              <c:pt idx="7077">
                <c:v>84.514950310526544</c:v>
              </c:pt>
              <c:pt idx="7078">
                <c:v>84.514950310526544</c:v>
              </c:pt>
              <c:pt idx="7079">
                <c:v>84.514950310526544</c:v>
              </c:pt>
              <c:pt idx="7080">
                <c:v>84.514950310526544</c:v>
              </c:pt>
              <c:pt idx="7081">
                <c:v>84.514950310526544</c:v>
              </c:pt>
              <c:pt idx="7082">
                <c:v>84.514950310526544</c:v>
              </c:pt>
              <c:pt idx="7083">
                <c:v>84.514950310526544</c:v>
              </c:pt>
              <c:pt idx="7084">
                <c:v>84.514950310526544</c:v>
              </c:pt>
              <c:pt idx="7085">
                <c:v>84.514950310526544</c:v>
              </c:pt>
              <c:pt idx="7086">
                <c:v>84.514950310526544</c:v>
              </c:pt>
              <c:pt idx="7087">
                <c:v>84.514950310526544</c:v>
              </c:pt>
              <c:pt idx="7088">
                <c:v>84.514950310526544</c:v>
              </c:pt>
              <c:pt idx="7089">
                <c:v>84.514950310526544</c:v>
              </c:pt>
              <c:pt idx="7090">
                <c:v>84.514950310526544</c:v>
              </c:pt>
              <c:pt idx="7091">
                <c:v>84.514950310526544</c:v>
              </c:pt>
              <c:pt idx="7092">
                <c:v>84.514950310526544</c:v>
              </c:pt>
              <c:pt idx="7093">
                <c:v>84.514950310526544</c:v>
              </c:pt>
              <c:pt idx="7094">
                <c:v>84.514950310526544</c:v>
              </c:pt>
              <c:pt idx="7095">
                <c:v>84.514950310526544</c:v>
              </c:pt>
              <c:pt idx="7096">
                <c:v>84.514950310526544</c:v>
              </c:pt>
              <c:pt idx="7097">
                <c:v>84.514950310526544</c:v>
              </c:pt>
              <c:pt idx="7098">
                <c:v>84.514950310526544</c:v>
              </c:pt>
              <c:pt idx="7099">
                <c:v>84.514950310526544</c:v>
              </c:pt>
              <c:pt idx="7100">
                <c:v>84.514950310526544</c:v>
              </c:pt>
              <c:pt idx="7101">
                <c:v>84.514950310526544</c:v>
              </c:pt>
              <c:pt idx="7102">
                <c:v>84.514950310526544</c:v>
              </c:pt>
              <c:pt idx="7103">
                <c:v>84.514950310526544</c:v>
              </c:pt>
              <c:pt idx="7104">
                <c:v>84.514950310526544</c:v>
              </c:pt>
              <c:pt idx="7105">
                <c:v>84.514950310526544</c:v>
              </c:pt>
              <c:pt idx="7106">
                <c:v>84.514950310526544</c:v>
              </c:pt>
              <c:pt idx="7107">
                <c:v>84.514950310526544</c:v>
              </c:pt>
              <c:pt idx="7108">
                <c:v>84.514950310526544</c:v>
              </c:pt>
              <c:pt idx="7109">
                <c:v>84.514950310526544</c:v>
              </c:pt>
              <c:pt idx="7110">
                <c:v>84.514950310526544</c:v>
              </c:pt>
              <c:pt idx="7111">
                <c:v>84.514950310526544</c:v>
              </c:pt>
              <c:pt idx="7112">
                <c:v>84.514950310526544</c:v>
              </c:pt>
              <c:pt idx="7113">
                <c:v>84.514950310526544</c:v>
              </c:pt>
              <c:pt idx="7114">
                <c:v>84.514950310526544</c:v>
              </c:pt>
              <c:pt idx="7115">
                <c:v>84.514950310526544</c:v>
              </c:pt>
              <c:pt idx="7116">
                <c:v>84.514950310526544</c:v>
              </c:pt>
              <c:pt idx="7117">
                <c:v>84.514950310526544</c:v>
              </c:pt>
              <c:pt idx="7118">
                <c:v>84.514950310526544</c:v>
              </c:pt>
              <c:pt idx="7119">
                <c:v>84.514950310526544</c:v>
              </c:pt>
              <c:pt idx="7120">
                <c:v>84.514950310526544</c:v>
              </c:pt>
              <c:pt idx="7121">
                <c:v>84.514950310526544</c:v>
              </c:pt>
              <c:pt idx="7122">
                <c:v>84.514950310526544</c:v>
              </c:pt>
              <c:pt idx="7123">
                <c:v>84.514950310526544</c:v>
              </c:pt>
              <c:pt idx="7124">
                <c:v>84.514950310526544</c:v>
              </c:pt>
              <c:pt idx="7125">
                <c:v>84.514950310526544</c:v>
              </c:pt>
              <c:pt idx="7126">
                <c:v>84.514950310526544</c:v>
              </c:pt>
              <c:pt idx="7127">
                <c:v>84.514950310526544</c:v>
              </c:pt>
              <c:pt idx="7128">
                <c:v>84.514950310526544</c:v>
              </c:pt>
              <c:pt idx="7129">
                <c:v>84.514950310526544</c:v>
              </c:pt>
              <c:pt idx="7130">
                <c:v>84.514950310526544</c:v>
              </c:pt>
              <c:pt idx="7131">
                <c:v>84.514950310526544</c:v>
              </c:pt>
              <c:pt idx="7132">
                <c:v>84.514950310526544</c:v>
              </c:pt>
              <c:pt idx="7133">
                <c:v>84.514950310526544</c:v>
              </c:pt>
              <c:pt idx="7134">
                <c:v>84.514950310526544</c:v>
              </c:pt>
              <c:pt idx="7135">
                <c:v>84.514950310526544</c:v>
              </c:pt>
              <c:pt idx="7136">
                <c:v>84.514950310526544</c:v>
              </c:pt>
              <c:pt idx="7137">
                <c:v>84.514950310526544</c:v>
              </c:pt>
              <c:pt idx="7138">
                <c:v>84.514950310526544</c:v>
              </c:pt>
              <c:pt idx="7139">
                <c:v>84.514950310526544</c:v>
              </c:pt>
              <c:pt idx="7140">
                <c:v>84.514950310526544</c:v>
              </c:pt>
              <c:pt idx="7141">
                <c:v>84.514950310526544</c:v>
              </c:pt>
              <c:pt idx="7142">
                <c:v>84.514950310526544</c:v>
              </c:pt>
              <c:pt idx="7143">
                <c:v>84.514950310526544</c:v>
              </c:pt>
              <c:pt idx="7144">
                <c:v>84.514950310526544</c:v>
              </c:pt>
              <c:pt idx="7145">
                <c:v>84.514950310526544</c:v>
              </c:pt>
              <c:pt idx="7146">
                <c:v>84.514950310526544</c:v>
              </c:pt>
              <c:pt idx="7147">
                <c:v>84.514950310526544</c:v>
              </c:pt>
              <c:pt idx="7148">
                <c:v>84.514950310526544</c:v>
              </c:pt>
              <c:pt idx="7149">
                <c:v>84.514950310526544</c:v>
              </c:pt>
              <c:pt idx="7150">
                <c:v>84.514950310526544</c:v>
              </c:pt>
              <c:pt idx="7151">
                <c:v>84.514950310526544</c:v>
              </c:pt>
              <c:pt idx="7152">
                <c:v>84.514950310526544</c:v>
              </c:pt>
              <c:pt idx="7153">
                <c:v>84.514950310526544</c:v>
              </c:pt>
              <c:pt idx="7154">
                <c:v>84.514950310526544</c:v>
              </c:pt>
              <c:pt idx="7155">
                <c:v>84.514950310526544</c:v>
              </c:pt>
              <c:pt idx="7156">
                <c:v>84.514950310526544</c:v>
              </c:pt>
              <c:pt idx="7157">
                <c:v>84.514950310526544</c:v>
              </c:pt>
              <c:pt idx="7158">
                <c:v>84.514950310526544</c:v>
              </c:pt>
              <c:pt idx="7159">
                <c:v>84.514950310526544</c:v>
              </c:pt>
              <c:pt idx="7160">
                <c:v>84.514950310526544</c:v>
              </c:pt>
              <c:pt idx="7161">
                <c:v>84.514950310526544</c:v>
              </c:pt>
              <c:pt idx="7162">
                <c:v>84.514950310526544</c:v>
              </c:pt>
              <c:pt idx="7163">
                <c:v>84.514950310526544</c:v>
              </c:pt>
              <c:pt idx="7164">
                <c:v>84.514950310526544</c:v>
              </c:pt>
              <c:pt idx="7165">
                <c:v>84.514950310526544</c:v>
              </c:pt>
              <c:pt idx="7166">
                <c:v>84.514950310526544</c:v>
              </c:pt>
              <c:pt idx="7167">
                <c:v>84.514950310526544</c:v>
              </c:pt>
              <c:pt idx="7168">
                <c:v>84.514950310526544</c:v>
              </c:pt>
              <c:pt idx="7169">
                <c:v>84.514950310526544</c:v>
              </c:pt>
              <c:pt idx="7170">
                <c:v>84.514950310526544</c:v>
              </c:pt>
              <c:pt idx="7171">
                <c:v>84.514950310526544</c:v>
              </c:pt>
              <c:pt idx="7172">
                <c:v>84.514950310526544</c:v>
              </c:pt>
              <c:pt idx="7173">
                <c:v>84.514950310526544</c:v>
              </c:pt>
              <c:pt idx="7174">
                <c:v>84.514950310526544</c:v>
              </c:pt>
              <c:pt idx="7175">
                <c:v>84.514950310526544</c:v>
              </c:pt>
              <c:pt idx="7176">
                <c:v>84.514950310526544</c:v>
              </c:pt>
              <c:pt idx="7177">
                <c:v>84.514950310526544</c:v>
              </c:pt>
              <c:pt idx="7178">
                <c:v>84.514950310526544</c:v>
              </c:pt>
              <c:pt idx="7179">
                <c:v>84.514950310526544</c:v>
              </c:pt>
              <c:pt idx="7180">
                <c:v>84.514950310526544</c:v>
              </c:pt>
              <c:pt idx="7181">
                <c:v>84.514950310526544</c:v>
              </c:pt>
              <c:pt idx="7182">
                <c:v>84.514950310526544</c:v>
              </c:pt>
              <c:pt idx="7183">
                <c:v>84.514950310526544</c:v>
              </c:pt>
              <c:pt idx="7184">
                <c:v>84.514950310526544</c:v>
              </c:pt>
              <c:pt idx="7185">
                <c:v>84.514950310526544</c:v>
              </c:pt>
              <c:pt idx="7186">
                <c:v>84.514950310526544</c:v>
              </c:pt>
              <c:pt idx="7187">
                <c:v>84.514950310526544</c:v>
              </c:pt>
              <c:pt idx="7188">
                <c:v>84.514950310526544</c:v>
              </c:pt>
              <c:pt idx="7189">
                <c:v>84.514950310526544</c:v>
              </c:pt>
              <c:pt idx="7190">
                <c:v>84.514950310526544</c:v>
              </c:pt>
              <c:pt idx="7191">
                <c:v>84.514950310526544</c:v>
              </c:pt>
              <c:pt idx="7192">
                <c:v>84.514950310526544</c:v>
              </c:pt>
              <c:pt idx="7193">
                <c:v>84.514950310526544</c:v>
              </c:pt>
              <c:pt idx="7194">
                <c:v>84.514950310526544</c:v>
              </c:pt>
              <c:pt idx="7195">
                <c:v>84.514950310526544</c:v>
              </c:pt>
              <c:pt idx="7196">
                <c:v>84.514950310526544</c:v>
              </c:pt>
              <c:pt idx="7197">
                <c:v>84.514950310526544</c:v>
              </c:pt>
              <c:pt idx="7198">
                <c:v>84.514950310526544</c:v>
              </c:pt>
              <c:pt idx="7199">
                <c:v>84.514950310526544</c:v>
              </c:pt>
              <c:pt idx="7200">
                <c:v>84.514950310526544</c:v>
              </c:pt>
              <c:pt idx="7201">
                <c:v>84.514950310526544</c:v>
              </c:pt>
              <c:pt idx="7202">
                <c:v>84.514950310526544</c:v>
              </c:pt>
              <c:pt idx="7203">
                <c:v>84.514950310526544</c:v>
              </c:pt>
              <c:pt idx="7204">
                <c:v>84.514950310526544</c:v>
              </c:pt>
              <c:pt idx="7205">
                <c:v>84.514950310526544</c:v>
              </c:pt>
              <c:pt idx="7206">
                <c:v>84.514950310526544</c:v>
              </c:pt>
              <c:pt idx="7207">
                <c:v>84.514950310526544</c:v>
              </c:pt>
              <c:pt idx="7208">
                <c:v>84.514950310526544</c:v>
              </c:pt>
              <c:pt idx="7209">
                <c:v>84.514950310526544</c:v>
              </c:pt>
              <c:pt idx="7210">
                <c:v>84.514950310526544</c:v>
              </c:pt>
              <c:pt idx="7211">
                <c:v>84.514950310526544</c:v>
              </c:pt>
              <c:pt idx="7212">
                <c:v>84.514950310526544</c:v>
              </c:pt>
              <c:pt idx="7213">
                <c:v>84.514950310526544</c:v>
              </c:pt>
              <c:pt idx="7214">
                <c:v>84.514950310526544</c:v>
              </c:pt>
              <c:pt idx="7215">
                <c:v>84.514950310526544</c:v>
              </c:pt>
              <c:pt idx="7216">
                <c:v>84.514950310526544</c:v>
              </c:pt>
              <c:pt idx="7217">
                <c:v>84.514950310526544</c:v>
              </c:pt>
              <c:pt idx="7218">
                <c:v>84.514950310526544</c:v>
              </c:pt>
              <c:pt idx="7219">
                <c:v>84.514950310526544</c:v>
              </c:pt>
              <c:pt idx="7220">
                <c:v>84.514950310526544</c:v>
              </c:pt>
              <c:pt idx="7221">
                <c:v>84.514950310526544</c:v>
              </c:pt>
              <c:pt idx="7222">
                <c:v>84.514950310526544</c:v>
              </c:pt>
              <c:pt idx="7223">
                <c:v>84.514950310526544</c:v>
              </c:pt>
              <c:pt idx="7224">
                <c:v>84.514950310526544</c:v>
              </c:pt>
              <c:pt idx="7225">
                <c:v>84.514950310526544</c:v>
              </c:pt>
              <c:pt idx="7226">
                <c:v>84.514950310526544</c:v>
              </c:pt>
              <c:pt idx="7227">
                <c:v>84.514950310526544</c:v>
              </c:pt>
              <c:pt idx="7228">
                <c:v>84.514950310526544</c:v>
              </c:pt>
              <c:pt idx="7229">
                <c:v>84.514950310526544</c:v>
              </c:pt>
              <c:pt idx="7230">
                <c:v>84.514950310526544</c:v>
              </c:pt>
              <c:pt idx="7231">
                <c:v>84.514950310526544</c:v>
              </c:pt>
              <c:pt idx="7232">
                <c:v>84.514950310526544</c:v>
              </c:pt>
              <c:pt idx="7233">
                <c:v>84.514950310526544</c:v>
              </c:pt>
              <c:pt idx="7234">
                <c:v>84.514950310526544</c:v>
              </c:pt>
              <c:pt idx="7235">
                <c:v>84.514950310526544</c:v>
              </c:pt>
              <c:pt idx="7236">
                <c:v>84.514950310526544</c:v>
              </c:pt>
              <c:pt idx="7237">
                <c:v>84.514950310526544</c:v>
              </c:pt>
              <c:pt idx="7238">
                <c:v>84.514950310526544</c:v>
              </c:pt>
              <c:pt idx="7239">
                <c:v>84.514950310526544</c:v>
              </c:pt>
              <c:pt idx="7240">
                <c:v>84.514950310526544</c:v>
              </c:pt>
              <c:pt idx="7241">
                <c:v>84.514950310526544</c:v>
              </c:pt>
              <c:pt idx="7242">
                <c:v>84.514950310526544</c:v>
              </c:pt>
              <c:pt idx="7243">
                <c:v>84.514950310526544</c:v>
              </c:pt>
              <c:pt idx="7244">
                <c:v>84.514950310526544</c:v>
              </c:pt>
              <c:pt idx="7245">
                <c:v>84.514950310526544</c:v>
              </c:pt>
              <c:pt idx="7246">
                <c:v>84.514950310526544</c:v>
              </c:pt>
              <c:pt idx="7247">
                <c:v>84.514950310526544</c:v>
              </c:pt>
              <c:pt idx="7248">
                <c:v>84.514950310526544</c:v>
              </c:pt>
              <c:pt idx="7249">
                <c:v>84.514950310526544</c:v>
              </c:pt>
              <c:pt idx="7250">
                <c:v>84.514950310526544</c:v>
              </c:pt>
              <c:pt idx="7251">
                <c:v>84.514950310526544</c:v>
              </c:pt>
              <c:pt idx="7252">
                <c:v>84.514950310526544</c:v>
              </c:pt>
              <c:pt idx="7253">
                <c:v>84.514950310526544</c:v>
              </c:pt>
              <c:pt idx="7254">
                <c:v>84.514950310526544</c:v>
              </c:pt>
              <c:pt idx="7255">
                <c:v>84.514950310526544</c:v>
              </c:pt>
              <c:pt idx="7256">
                <c:v>84.514950310526544</c:v>
              </c:pt>
              <c:pt idx="7257">
                <c:v>84.514950310526544</c:v>
              </c:pt>
              <c:pt idx="7258">
                <c:v>84.514950310526544</c:v>
              </c:pt>
              <c:pt idx="7259">
                <c:v>84.514950310526544</c:v>
              </c:pt>
              <c:pt idx="7260">
                <c:v>84.514950310526544</c:v>
              </c:pt>
              <c:pt idx="7261">
                <c:v>84.514950310526544</c:v>
              </c:pt>
              <c:pt idx="7262">
                <c:v>84.514950310526544</c:v>
              </c:pt>
              <c:pt idx="7263">
                <c:v>84.514950310526544</c:v>
              </c:pt>
              <c:pt idx="7264">
                <c:v>84.514950310526544</c:v>
              </c:pt>
              <c:pt idx="7265">
                <c:v>84.514950310526544</c:v>
              </c:pt>
              <c:pt idx="7266">
                <c:v>84.514950310526544</c:v>
              </c:pt>
              <c:pt idx="7267">
                <c:v>84.514950310526544</c:v>
              </c:pt>
              <c:pt idx="7268">
                <c:v>84.514950310526544</c:v>
              </c:pt>
              <c:pt idx="7269">
                <c:v>84.514950310526544</c:v>
              </c:pt>
              <c:pt idx="7270">
                <c:v>84.514950310526544</c:v>
              </c:pt>
              <c:pt idx="7271">
                <c:v>84.514950310526544</c:v>
              </c:pt>
              <c:pt idx="7272">
                <c:v>84.514950310526544</c:v>
              </c:pt>
              <c:pt idx="7273">
                <c:v>84.514950310526544</c:v>
              </c:pt>
              <c:pt idx="7274">
                <c:v>84.514950310526544</c:v>
              </c:pt>
              <c:pt idx="7275">
                <c:v>84.514950310526544</c:v>
              </c:pt>
              <c:pt idx="7276">
                <c:v>84.514950310526544</c:v>
              </c:pt>
              <c:pt idx="7277">
                <c:v>84.514950310526544</c:v>
              </c:pt>
              <c:pt idx="7278">
                <c:v>84.514950310526544</c:v>
              </c:pt>
              <c:pt idx="7279">
                <c:v>84.514950310526544</c:v>
              </c:pt>
              <c:pt idx="7280">
                <c:v>84.514950310526544</c:v>
              </c:pt>
              <c:pt idx="7281">
                <c:v>84.514950310526544</c:v>
              </c:pt>
              <c:pt idx="7282">
                <c:v>84.514950310526544</c:v>
              </c:pt>
              <c:pt idx="7283">
                <c:v>84.514950310526544</c:v>
              </c:pt>
              <c:pt idx="7284">
                <c:v>84.514950310526544</c:v>
              </c:pt>
              <c:pt idx="7285">
                <c:v>84.514950310526544</c:v>
              </c:pt>
              <c:pt idx="7286">
                <c:v>84.514950310526544</c:v>
              </c:pt>
              <c:pt idx="7287">
                <c:v>84.514950310526544</c:v>
              </c:pt>
              <c:pt idx="7288">
                <c:v>84.514950310526544</c:v>
              </c:pt>
              <c:pt idx="7289">
                <c:v>84.514950310526544</c:v>
              </c:pt>
              <c:pt idx="7290">
                <c:v>84.514950310526544</c:v>
              </c:pt>
              <c:pt idx="7291">
                <c:v>84.514950310526544</c:v>
              </c:pt>
              <c:pt idx="7292">
                <c:v>84.514950310526544</c:v>
              </c:pt>
              <c:pt idx="7293">
                <c:v>84.514950310526544</c:v>
              </c:pt>
              <c:pt idx="7294">
                <c:v>84.514950310526544</c:v>
              </c:pt>
              <c:pt idx="7295">
                <c:v>84.514950310526544</c:v>
              </c:pt>
              <c:pt idx="7296">
                <c:v>84.514950310526544</c:v>
              </c:pt>
              <c:pt idx="7297">
                <c:v>84.514950310526544</c:v>
              </c:pt>
              <c:pt idx="7298">
                <c:v>84.514950310526544</c:v>
              </c:pt>
              <c:pt idx="7299">
                <c:v>84.514950310526544</c:v>
              </c:pt>
              <c:pt idx="7300">
                <c:v>84.514950310526544</c:v>
              </c:pt>
              <c:pt idx="7301">
                <c:v>84.514950310526544</c:v>
              </c:pt>
              <c:pt idx="7302">
                <c:v>84.514950310526544</c:v>
              </c:pt>
              <c:pt idx="7303">
                <c:v>84.514950310526544</c:v>
              </c:pt>
              <c:pt idx="7304">
                <c:v>84.514950310526544</c:v>
              </c:pt>
              <c:pt idx="7305">
                <c:v>84.514950310526544</c:v>
              </c:pt>
              <c:pt idx="7306">
                <c:v>84.514950310526544</c:v>
              </c:pt>
              <c:pt idx="7307">
                <c:v>84.514950310526544</c:v>
              </c:pt>
              <c:pt idx="7308">
                <c:v>84.514950310526544</c:v>
              </c:pt>
              <c:pt idx="7309">
                <c:v>84.514950310526544</c:v>
              </c:pt>
              <c:pt idx="7310">
                <c:v>84.514950310526544</c:v>
              </c:pt>
              <c:pt idx="7311">
                <c:v>84.514950310526544</c:v>
              </c:pt>
              <c:pt idx="7312">
                <c:v>84.514950310526544</c:v>
              </c:pt>
              <c:pt idx="7313">
                <c:v>84.514950310526544</c:v>
              </c:pt>
              <c:pt idx="7314">
                <c:v>84.514950310526544</c:v>
              </c:pt>
              <c:pt idx="7315">
                <c:v>84.514950310526544</c:v>
              </c:pt>
              <c:pt idx="7316">
                <c:v>84.514950310526544</c:v>
              </c:pt>
              <c:pt idx="7317">
                <c:v>84.514950310526544</c:v>
              </c:pt>
              <c:pt idx="7318">
                <c:v>84.514950310526544</c:v>
              </c:pt>
              <c:pt idx="7319">
                <c:v>84.514950310526544</c:v>
              </c:pt>
              <c:pt idx="7320">
                <c:v>84.514950310526544</c:v>
              </c:pt>
              <c:pt idx="7321">
                <c:v>84.514950310526544</c:v>
              </c:pt>
              <c:pt idx="7322">
                <c:v>84.514950310526544</c:v>
              </c:pt>
              <c:pt idx="7323">
                <c:v>84.514950310526544</c:v>
              </c:pt>
              <c:pt idx="7324">
                <c:v>84.514950310526544</c:v>
              </c:pt>
              <c:pt idx="7325">
                <c:v>84.514950310526544</c:v>
              </c:pt>
              <c:pt idx="7326">
                <c:v>84.514950310526544</c:v>
              </c:pt>
              <c:pt idx="7327">
                <c:v>84.514950310526544</c:v>
              </c:pt>
              <c:pt idx="7328">
                <c:v>84.514950310526544</c:v>
              </c:pt>
              <c:pt idx="7329">
                <c:v>84.514950310526544</c:v>
              </c:pt>
              <c:pt idx="7330">
                <c:v>84.514950310526544</c:v>
              </c:pt>
              <c:pt idx="7331">
                <c:v>84.514950310526544</c:v>
              </c:pt>
              <c:pt idx="7332">
                <c:v>84.514950310526544</c:v>
              </c:pt>
              <c:pt idx="7333">
                <c:v>84.514950310526544</c:v>
              </c:pt>
              <c:pt idx="7334">
                <c:v>84.514950310526544</c:v>
              </c:pt>
              <c:pt idx="7335">
                <c:v>84.514950310526544</c:v>
              </c:pt>
              <c:pt idx="7336">
                <c:v>84.514950310526544</c:v>
              </c:pt>
              <c:pt idx="7337">
                <c:v>84.514950310526544</c:v>
              </c:pt>
              <c:pt idx="7338">
                <c:v>84.514950310526544</c:v>
              </c:pt>
              <c:pt idx="7339">
                <c:v>84.514950310526544</c:v>
              </c:pt>
              <c:pt idx="7340">
                <c:v>84.514950310526544</c:v>
              </c:pt>
              <c:pt idx="7341">
                <c:v>84.514950310526544</c:v>
              </c:pt>
              <c:pt idx="7342">
                <c:v>84.514950310526544</c:v>
              </c:pt>
              <c:pt idx="7343">
                <c:v>84.514950310526544</c:v>
              </c:pt>
              <c:pt idx="7344">
                <c:v>84.514950310526544</c:v>
              </c:pt>
              <c:pt idx="7345">
                <c:v>84.514950310526544</c:v>
              </c:pt>
              <c:pt idx="7346">
                <c:v>84.514950310526544</c:v>
              </c:pt>
              <c:pt idx="7347">
                <c:v>84.514950310526544</c:v>
              </c:pt>
              <c:pt idx="7348">
                <c:v>84.514950310526544</c:v>
              </c:pt>
              <c:pt idx="7349">
                <c:v>84.514950310526544</c:v>
              </c:pt>
              <c:pt idx="7350">
                <c:v>84.514950310526544</c:v>
              </c:pt>
              <c:pt idx="7351">
                <c:v>84.514950310526544</c:v>
              </c:pt>
              <c:pt idx="7352">
                <c:v>84.514950310526544</c:v>
              </c:pt>
              <c:pt idx="7353">
                <c:v>84.514950310526544</c:v>
              </c:pt>
              <c:pt idx="7354">
                <c:v>84.514950310526544</c:v>
              </c:pt>
              <c:pt idx="7355">
                <c:v>84.514950310526544</c:v>
              </c:pt>
              <c:pt idx="7356">
                <c:v>84.514950310526544</c:v>
              </c:pt>
              <c:pt idx="7357">
                <c:v>84.514950310526544</c:v>
              </c:pt>
              <c:pt idx="7358">
                <c:v>84.514950310526544</c:v>
              </c:pt>
              <c:pt idx="7359">
                <c:v>84.514950310526544</c:v>
              </c:pt>
              <c:pt idx="7360">
                <c:v>84.514950310526544</c:v>
              </c:pt>
              <c:pt idx="7361">
                <c:v>84.514950310526544</c:v>
              </c:pt>
              <c:pt idx="7362">
                <c:v>84.514950310526544</c:v>
              </c:pt>
              <c:pt idx="7363">
                <c:v>84.514950310526544</c:v>
              </c:pt>
              <c:pt idx="7364">
                <c:v>84.514950310526544</c:v>
              </c:pt>
              <c:pt idx="7365">
                <c:v>84.514950310526544</c:v>
              </c:pt>
              <c:pt idx="7366">
                <c:v>84.514950310526544</c:v>
              </c:pt>
              <c:pt idx="7367">
                <c:v>84.514950310526544</c:v>
              </c:pt>
              <c:pt idx="7368">
                <c:v>84.514950310526544</c:v>
              </c:pt>
              <c:pt idx="7369">
                <c:v>84.514950310526544</c:v>
              </c:pt>
              <c:pt idx="7370">
                <c:v>84.514950310526544</c:v>
              </c:pt>
              <c:pt idx="7371">
                <c:v>84.514950310526544</c:v>
              </c:pt>
              <c:pt idx="7372">
                <c:v>84.514950310526544</c:v>
              </c:pt>
              <c:pt idx="7373">
                <c:v>84.514950310526544</c:v>
              </c:pt>
              <c:pt idx="7374">
                <c:v>84.514950310526544</c:v>
              </c:pt>
              <c:pt idx="7375">
                <c:v>84.514950310526544</c:v>
              </c:pt>
              <c:pt idx="7376">
                <c:v>84.514950310526544</c:v>
              </c:pt>
              <c:pt idx="7377">
                <c:v>84.514950310526544</c:v>
              </c:pt>
              <c:pt idx="7378">
                <c:v>84.514950310526544</c:v>
              </c:pt>
              <c:pt idx="7379">
                <c:v>84.514950310526544</c:v>
              </c:pt>
              <c:pt idx="7380">
                <c:v>84.514950310526544</c:v>
              </c:pt>
              <c:pt idx="7381">
                <c:v>84.514950310526544</c:v>
              </c:pt>
              <c:pt idx="7382">
                <c:v>84.514950310526544</c:v>
              </c:pt>
              <c:pt idx="7383">
                <c:v>84.514950310526544</c:v>
              </c:pt>
              <c:pt idx="7384">
                <c:v>84.514950310526544</c:v>
              </c:pt>
              <c:pt idx="7385">
                <c:v>84.514950310526544</c:v>
              </c:pt>
              <c:pt idx="7386">
                <c:v>84.514950310526544</c:v>
              </c:pt>
              <c:pt idx="7387">
                <c:v>84.514950310526544</c:v>
              </c:pt>
              <c:pt idx="7388">
                <c:v>84.514950310526544</c:v>
              </c:pt>
              <c:pt idx="7389">
                <c:v>84.514950310526544</c:v>
              </c:pt>
              <c:pt idx="7390">
                <c:v>84.514950310526544</c:v>
              </c:pt>
              <c:pt idx="7391">
                <c:v>84.514950310526544</c:v>
              </c:pt>
              <c:pt idx="7392">
                <c:v>84.514950310526544</c:v>
              </c:pt>
              <c:pt idx="7393">
                <c:v>84.514950310526544</c:v>
              </c:pt>
              <c:pt idx="7394">
                <c:v>84.514950310526544</c:v>
              </c:pt>
              <c:pt idx="7395">
                <c:v>84.514950310526544</c:v>
              </c:pt>
              <c:pt idx="7396">
                <c:v>84.514950310526544</c:v>
              </c:pt>
              <c:pt idx="7397">
                <c:v>84.514950310526544</c:v>
              </c:pt>
              <c:pt idx="7398">
                <c:v>84.514950310526544</c:v>
              </c:pt>
              <c:pt idx="7399">
                <c:v>84.514950310526544</c:v>
              </c:pt>
              <c:pt idx="7400">
                <c:v>84.514950310526544</c:v>
              </c:pt>
              <c:pt idx="7401">
                <c:v>84.514950310526544</c:v>
              </c:pt>
              <c:pt idx="7402">
                <c:v>84.514950310526544</c:v>
              </c:pt>
              <c:pt idx="7403">
                <c:v>84.514950310526544</c:v>
              </c:pt>
              <c:pt idx="7404">
                <c:v>84.514950310526544</c:v>
              </c:pt>
              <c:pt idx="7405">
                <c:v>84.514950310526544</c:v>
              </c:pt>
              <c:pt idx="7406">
                <c:v>84.514950310526544</c:v>
              </c:pt>
              <c:pt idx="7407">
                <c:v>84.514950310526544</c:v>
              </c:pt>
              <c:pt idx="7408">
                <c:v>84.514950310526544</c:v>
              </c:pt>
              <c:pt idx="7409">
                <c:v>84.514950310526544</c:v>
              </c:pt>
              <c:pt idx="7410">
                <c:v>84.514950310526544</c:v>
              </c:pt>
              <c:pt idx="7411">
                <c:v>84.514950310526544</c:v>
              </c:pt>
              <c:pt idx="7412">
                <c:v>84.514950310526544</c:v>
              </c:pt>
              <c:pt idx="7413">
                <c:v>84.514950310526544</c:v>
              </c:pt>
              <c:pt idx="7414">
                <c:v>84.514950310526544</c:v>
              </c:pt>
              <c:pt idx="7415">
                <c:v>84.514950310526544</c:v>
              </c:pt>
              <c:pt idx="7416">
                <c:v>84.514950310526544</c:v>
              </c:pt>
              <c:pt idx="7417">
                <c:v>84.514950310526544</c:v>
              </c:pt>
              <c:pt idx="7418">
                <c:v>84.514950310526544</c:v>
              </c:pt>
              <c:pt idx="7419">
                <c:v>84.514950310526544</c:v>
              </c:pt>
              <c:pt idx="7420">
                <c:v>84.514950310526544</c:v>
              </c:pt>
              <c:pt idx="7421">
                <c:v>84.514950310526544</c:v>
              </c:pt>
              <c:pt idx="7422">
                <c:v>84.514950310526544</c:v>
              </c:pt>
              <c:pt idx="7423">
                <c:v>84.514950310526544</c:v>
              </c:pt>
              <c:pt idx="7424">
                <c:v>84.514950310526544</c:v>
              </c:pt>
              <c:pt idx="7425">
                <c:v>84.514950310526544</c:v>
              </c:pt>
              <c:pt idx="7426">
                <c:v>84.514950310526544</c:v>
              </c:pt>
              <c:pt idx="7427">
                <c:v>84.514950310526544</c:v>
              </c:pt>
              <c:pt idx="7428">
                <c:v>84.514950310526544</c:v>
              </c:pt>
              <c:pt idx="7429">
                <c:v>84.514950310526544</c:v>
              </c:pt>
              <c:pt idx="7430">
                <c:v>84.514950310526544</c:v>
              </c:pt>
              <c:pt idx="7431">
                <c:v>84.514950310526544</c:v>
              </c:pt>
              <c:pt idx="7432">
                <c:v>84.514950310526544</c:v>
              </c:pt>
              <c:pt idx="7433">
                <c:v>84.514950310526544</c:v>
              </c:pt>
              <c:pt idx="7434">
                <c:v>84.514950310526544</c:v>
              </c:pt>
              <c:pt idx="7435">
                <c:v>84.514950310526544</c:v>
              </c:pt>
              <c:pt idx="7436">
                <c:v>84.514950310526544</c:v>
              </c:pt>
              <c:pt idx="7437">
                <c:v>84.514950310526544</c:v>
              </c:pt>
              <c:pt idx="7438">
                <c:v>84.514950310526544</c:v>
              </c:pt>
              <c:pt idx="7439">
                <c:v>84.514950310526544</c:v>
              </c:pt>
              <c:pt idx="7440">
                <c:v>84.514950310526544</c:v>
              </c:pt>
              <c:pt idx="7441">
                <c:v>84.514950310526544</c:v>
              </c:pt>
              <c:pt idx="7442">
                <c:v>84.514950310526544</c:v>
              </c:pt>
              <c:pt idx="7443">
                <c:v>84.514950310526544</c:v>
              </c:pt>
              <c:pt idx="7444">
                <c:v>84.514950310526544</c:v>
              </c:pt>
              <c:pt idx="7445">
                <c:v>84.514950310526544</c:v>
              </c:pt>
              <c:pt idx="7446">
                <c:v>84.514950310526544</c:v>
              </c:pt>
              <c:pt idx="7447">
                <c:v>84.514950310526544</c:v>
              </c:pt>
              <c:pt idx="7448">
                <c:v>84.514950310526544</c:v>
              </c:pt>
              <c:pt idx="7449">
                <c:v>84.514950310526544</c:v>
              </c:pt>
              <c:pt idx="7450">
                <c:v>84.514950310526544</c:v>
              </c:pt>
              <c:pt idx="7451">
                <c:v>84.514950310526544</c:v>
              </c:pt>
              <c:pt idx="7452">
                <c:v>84.514950310526544</c:v>
              </c:pt>
              <c:pt idx="7453">
                <c:v>84.514950310526544</c:v>
              </c:pt>
              <c:pt idx="7454">
                <c:v>84.514950310526544</c:v>
              </c:pt>
              <c:pt idx="7455">
                <c:v>84.514950310526544</c:v>
              </c:pt>
              <c:pt idx="7456">
                <c:v>84.514950310526544</c:v>
              </c:pt>
              <c:pt idx="7457">
                <c:v>84.514950310526544</c:v>
              </c:pt>
              <c:pt idx="7458">
                <c:v>84.514950310526544</c:v>
              </c:pt>
              <c:pt idx="7459">
                <c:v>84.514950310526544</c:v>
              </c:pt>
              <c:pt idx="7460">
                <c:v>84.514950310526544</c:v>
              </c:pt>
              <c:pt idx="7461">
                <c:v>84.514950310526544</c:v>
              </c:pt>
              <c:pt idx="7462">
                <c:v>84.514950310526544</c:v>
              </c:pt>
              <c:pt idx="7463">
                <c:v>84.514950310526544</c:v>
              </c:pt>
              <c:pt idx="7464">
                <c:v>84.514950310526544</c:v>
              </c:pt>
              <c:pt idx="7465">
                <c:v>84.514950310526544</c:v>
              </c:pt>
              <c:pt idx="7466">
                <c:v>84.514950310526544</c:v>
              </c:pt>
              <c:pt idx="7467">
                <c:v>84.514950310526544</c:v>
              </c:pt>
              <c:pt idx="7468">
                <c:v>84.514950310526544</c:v>
              </c:pt>
              <c:pt idx="7469">
                <c:v>84.514950310526544</c:v>
              </c:pt>
              <c:pt idx="7470">
                <c:v>84.514950310526544</c:v>
              </c:pt>
              <c:pt idx="7471">
                <c:v>84.514950310526544</c:v>
              </c:pt>
              <c:pt idx="7472">
                <c:v>84.514950310526544</c:v>
              </c:pt>
              <c:pt idx="7473">
                <c:v>84.514950310526544</c:v>
              </c:pt>
              <c:pt idx="7474">
                <c:v>84.514950310526544</c:v>
              </c:pt>
              <c:pt idx="7475">
                <c:v>84.514950310526544</c:v>
              </c:pt>
              <c:pt idx="7476">
                <c:v>84.514950310526544</c:v>
              </c:pt>
              <c:pt idx="7477">
                <c:v>84.514950310526544</c:v>
              </c:pt>
              <c:pt idx="7478">
                <c:v>84.514950310526544</c:v>
              </c:pt>
              <c:pt idx="7479">
                <c:v>84.514950310526544</c:v>
              </c:pt>
              <c:pt idx="7480">
                <c:v>84.514950310526544</c:v>
              </c:pt>
              <c:pt idx="7481">
                <c:v>84.514950310526544</c:v>
              </c:pt>
              <c:pt idx="7482">
                <c:v>84.514950310526544</c:v>
              </c:pt>
              <c:pt idx="7483">
                <c:v>84.514950310526544</c:v>
              </c:pt>
              <c:pt idx="7484">
                <c:v>84.514950310526544</c:v>
              </c:pt>
              <c:pt idx="7485">
                <c:v>84.514950310526544</c:v>
              </c:pt>
              <c:pt idx="7486">
                <c:v>84.514950310526544</c:v>
              </c:pt>
              <c:pt idx="7487">
                <c:v>84.514950310526544</c:v>
              </c:pt>
              <c:pt idx="7488">
                <c:v>84.514950310526544</c:v>
              </c:pt>
              <c:pt idx="7489">
                <c:v>84.514950310526544</c:v>
              </c:pt>
              <c:pt idx="7490">
                <c:v>84.514950310526544</c:v>
              </c:pt>
              <c:pt idx="7491">
                <c:v>84.514950310526544</c:v>
              </c:pt>
              <c:pt idx="7492">
                <c:v>84.514950310526544</c:v>
              </c:pt>
              <c:pt idx="7493">
                <c:v>84.514950310526544</c:v>
              </c:pt>
              <c:pt idx="7494">
                <c:v>84.514950310526544</c:v>
              </c:pt>
              <c:pt idx="7495">
                <c:v>84.514950310526544</c:v>
              </c:pt>
              <c:pt idx="7496">
                <c:v>84.514950310526544</c:v>
              </c:pt>
              <c:pt idx="7497">
                <c:v>84.514950310526544</c:v>
              </c:pt>
              <c:pt idx="7498">
                <c:v>84.514950310526544</c:v>
              </c:pt>
              <c:pt idx="7499">
                <c:v>84.514950310526544</c:v>
              </c:pt>
              <c:pt idx="7500">
                <c:v>84.514950310526544</c:v>
              </c:pt>
              <c:pt idx="7501">
                <c:v>84.514950310526544</c:v>
              </c:pt>
              <c:pt idx="7502">
                <c:v>84.514950310526544</c:v>
              </c:pt>
              <c:pt idx="7503">
                <c:v>84.514950310526544</c:v>
              </c:pt>
              <c:pt idx="7504">
                <c:v>84.514950310526544</c:v>
              </c:pt>
              <c:pt idx="7505">
                <c:v>84.514950310526544</c:v>
              </c:pt>
              <c:pt idx="7506">
                <c:v>84.514950310526544</c:v>
              </c:pt>
              <c:pt idx="7507">
                <c:v>84.514950310526544</c:v>
              </c:pt>
              <c:pt idx="7508">
                <c:v>84.514950310526544</c:v>
              </c:pt>
              <c:pt idx="7509">
                <c:v>84.514950310526544</c:v>
              </c:pt>
              <c:pt idx="7510">
                <c:v>84.514950310526544</c:v>
              </c:pt>
              <c:pt idx="7511">
                <c:v>84.514950310526544</c:v>
              </c:pt>
              <c:pt idx="7512">
                <c:v>84.514950310526544</c:v>
              </c:pt>
              <c:pt idx="7513">
                <c:v>84.514950310526544</c:v>
              </c:pt>
              <c:pt idx="7514">
                <c:v>84.514950310526544</c:v>
              </c:pt>
              <c:pt idx="7515">
                <c:v>84.514950310526544</c:v>
              </c:pt>
              <c:pt idx="7516">
                <c:v>84.514950310526544</c:v>
              </c:pt>
              <c:pt idx="7517">
                <c:v>84.514950310526544</c:v>
              </c:pt>
              <c:pt idx="7518">
                <c:v>84.514950310526544</c:v>
              </c:pt>
              <c:pt idx="7519">
                <c:v>84.514950310526544</c:v>
              </c:pt>
              <c:pt idx="7520">
                <c:v>84.514950310526544</c:v>
              </c:pt>
              <c:pt idx="7521">
                <c:v>84.514950310526544</c:v>
              </c:pt>
              <c:pt idx="7522">
                <c:v>84.514950310526544</c:v>
              </c:pt>
              <c:pt idx="7523">
                <c:v>84.514950310526544</c:v>
              </c:pt>
              <c:pt idx="7524">
                <c:v>84.514950310526544</c:v>
              </c:pt>
              <c:pt idx="7525">
                <c:v>84.514950310526544</c:v>
              </c:pt>
              <c:pt idx="7526">
                <c:v>84.514950310526544</c:v>
              </c:pt>
              <c:pt idx="7527">
                <c:v>84.514950310526544</c:v>
              </c:pt>
              <c:pt idx="7528">
                <c:v>84.514950310526544</c:v>
              </c:pt>
              <c:pt idx="7529">
                <c:v>84.514950310526544</c:v>
              </c:pt>
              <c:pt idx="7530">
                <c:v>84.514950310526544</c:v>
              </c:pt>
              <c:pt idx="7531">
                <c:v>84.514950310526544</c:v>
              </c:pt>
              <c:pt idx="7532">
                <c:v>84.514950310526544</c:v>
              </c:pt>
              <c:pt idx="7533">
                <c:v>84.514950310526544</c:v>
              </c:pt>
              <c:pt idx="7534">
                <c:v>84.514950310526544</c:v>
              </c:pt>
              <c:pt idx="7535">
                <c:v>84.514950310526544</c:v>
              </c:pt>
              <c:pt idx="7536">
                <c:v>84.514950310526544</c:v>
              </c:pt>
              <c:pt idx="7537">
                <c:v>84.514950310526544</c:v>
              </c:pt>
              <c:pt idx="7538">
                <c:v>84.514950310526544</c:v>
              </c:pt>
              <c:pt idx="7539">
                <c:v>84.514950310526544</c:v>
              </c:pt>
              <c:pt idx="7540">
                <c:v>84.514950310526544</c:v>
              </c:pt>
              <c:pt idx="7541">
                <c:v>84.514950310526544</c:v>
              </c:pt>
              <c:pt idx="7542">
                <c:v>84.514950310526544</c:v>
              </c:pt>
              <c:pt idx="7543">
                <c:v>84.514950310526544</c:v>
              </c:pt>
              <c:pt idx="7544">
                <c:v>84.514950310526544</c:v>
              </c:pt>
              <c:pt idx="7545">
                <c:v>84.514950310526544</c:v>
              </c:pt>
              <c:pt idx="7546">
                <c:v>84.514950310526544</c:v>
              </c:pt>
              <c:pt idx="7547">
                <c:v>84.514950310526544</c:v>
              </c:pt>
              <c:pt idx="7548">
                <c:v>84.514950310526544</c:v>
              </c:pt>
              <c:pt idx="7549">
                <c:v>84.514950310526544</c:v>
              </c:pt>
              <c:pt idx="7550">
                <c:v>84.514950310526544</c:v>
              </c:pt>
              <c:pt idx="7551">
                <c:v>84.514950310526544</c:v>
              </c:pt>
              <c:pt idx="7552">
                <c:v>84.514950310526544</c:v>
              </c:pt>
              <c:pt idx="7553">
                <c:v>84.514950310526544</c:v>
              </c:pt>
              <c:pt idx="7554">
                <c:v>84.514950310526544</c:v>
              </c:pt>
              <c:pt idx="7555">
                <c:v>84.514950310526544</c:v>
              </c:pt>
              <c:pt idx="7556">
                <c:v>84.514950310526544</c:v>
              </c:pt>
              <c:pt idx="7557">
                <c:v>84.514950310526544</c:v>
              </c:pt>
              <c:pt idx="7558">
                <c:v>84.514950310526544</c:v>
              </c:pt>
              <c:pt idx="7559">
                <c:v>84.514950310526544</c:v>
              </c:pt>
              <c:pt idx="7560">
                <c:v>84.514950310526544</c:v>
              </c:pt>
              <c:pt idx="7561">
                <c:v>84.514950310526544</c:v>
              </c:pt>
              <c:pt idx="7562">
                <c:v>84.514950310526544</c:v>
              </c:pt>
              <c:pt idx="7563">
                <c:v>84.514950310526544</c:v>
              </c:pt>
              <c:pt idx="7564">
                <c:v>84.514950310526544</c:v>
              </c:pt>
              <c:pt idx="7565">
                <c:v>84.514950310526544</c:v>
              </c:pt>
              <c:pt idx="7566">
                <c:v>84.514950310526544</c:v>
              </c:pt>
              <c:pt idx="7567">
                <c:v>84.514950310526544</c:v>
              </c:pt>
              <c:pt idx="7568">
                <c:v>84.514950310526544</c:v>
              </c:pt>
              <c:pt idx="7569">
                <c:v>84.514950310526544</c:v>
              </c:pt>
              <c:pt idx="7570">
                <c:v>84.514950310526544</c:v>
              </c:pt>
              <c:pt idx="7571">
                <c:v>84.514950310526544</c:v>
              </c:pt>
              <c:pt idx="7572">
                <c:v>84.514950310526544</c:v>
              </c:pt>
              <c:pt idx="7573">
                <c:v>84.514950310526544</c:v>
              </c:pt>
              <c:pt idx="7574">
                <c:v>84.514950310526544</c:v>
              </c:pt>
              <c:pt idx="7575">
                <c:v>84.514950310526544</c:v>
              </c:pt>
              <c:pt idx="7576">
                <c:v>84.514950310526544</c:v>
              </c:pt>
              <c:pt idx="7577">
                <c:v>84.514950310526544</c:v>
              </c:pt>
              <c:pt idx="7578">
                <c:v>84.514950310526544</c:v>
              </c:pt>
              <c:pt idx="7579">
                <c:v>84.514950310526544</c:v>
              </c:pt>
              <c:pt idx="7580">
                <c:v>84.514950310526544</c:v>
              </c:pt>
              <c:pt idx="7581">
                <c:v>84.514950310526544</c:v>
              </c:pt>
              <c:pt idx="7582">
                <c:v>84.514950310526544</c:v>
              </c:pt>
              <c:pt idx="7583">
                <c:v>84.514950310526544</c:v>
              </c:pt>
              <c:pt idx="7584">
                <c:v>84.514950310526544</c:v>
              </c:pt>
              <c:pt idx="7585">
                <c:v>84.514950310526544</c:v>
              </c:pt>
              <c:pt idx="7586">
                <c:v>84.514950310526544</c:v>
              </c:pt>
              <c:pt idx="7587">
                <c:v>84.514950310526544</c:v>
              </c:pt>
              <c:pt idx="7588">
                <c:v>84.514950310526544</c:v>
              </c:pt>
              <c:pt idx="7589">
                <c:v>84.514950310526544</c:v>
              </c:pt>
              <c:pt idx="7590">
                <c:v>84.514950310526544</c:v>
              </c:pt>
              <c:pt idx="7591">
                <c:v>84.514950310526544</c:v>
              </c:pt>
              <c:pt idx="7592">
                <c:v>84.514950310526544</c:v>
              </c:pt>
              <c:pt idx="7593">
                <c:v>84.514950310526544</c:v>
              </c:pt>
              <c:pt idx="7594">
                <c:v>84.514950310526544</c:v>
              </c:pt>
              <c:pt idx="7595">
                <c:v>84.514950310526544</c:v>
              </c:pt>
              <c:pt idx="7596">
                <c:v>84.514950310526544</c:v>
              </c:pt>
              <c:pt idx="7597">
                <c:v>84.514950310526544</c:v>
              </c:pt>
              <c:pt idx="7598">
                <c:v>84.514950310526544</c:v>
              </c:pt>
              <c:pt idx="7599">
                <c:v>84.514950310526544</c:v>
              </c:pt>
              <c:pt idx="7600">
                <c:v>84.514950310526544</c:v>
              </c:pt>
              <c:pt idx="7601">
                <c:v>84.514950310526544</c:v>
              </c:pt>
              <c:pt idx="7602">
                <c:v>84.514950310526544</c:v>
              </c:pt>
              <c:pt idx="7603">
                <c:v>84.514950310526544</c:v>
              </c:pt>
              <c:pt idx="7604">
                <c:v>84.514950310526544</c:v>
              </c:pt>
              <c:pt idx="7605">
                <c:v>84.514950310526544</c:v>
              </c:pt>
              <c:pt idx="7606">
                <c:v>84.514950310526544</c:v>
              </c:pt>
              <c:pt idx="7607">
                <c:v>84.514950310526544</c:v>
              </c:pt>
              <c:pt idx="7608">
                <c:v>84.514950310526544</c:v>
              </c:pt>
              <c:pt idx="7609">
                <c:v>84.514950310526544</c:v>
              </c:pt>
              <c:pt idx="7610">
                <c:v>84.514950310526544</c:v>
              </c:pt>
              <c:pt idx="7611">
                <c:v>84.514950310526544</c:v>
              </c:pt>
              <c:pt idx="7612">
                <c:v>84.514950310526544</c:v>
              </c:pt>
              <c:pt idx="7613">
                <c:v>84.514950310526544</c:v>
              </c:pt>
              <c:pt idx="7614">
                <c:v>84.514950310526544</c:v>
              </c:pt>
              <c:pt idx="7615">
                <c:v>84.514950310526544</c:v>
              </c:pt>
              <c:pt idx="7616">
                <c:v>84.514950310526544</c:v>
              </c:pt>
              <c:pt idx="7617">
                <c:v>84.514950310526544</c:v>
              </c:pt>
              <c:pt idx="7618">
                <c:v>84.514950310526544</c:v>
              </c:pt>
              <c:pt idx="7619">
                <c:v>84.514950310526544</c:v>
              </c:pt>
              <c:pt idx="7620">
                <c:v>84.514950310526544</c:v>
              </c:pt>
              <c:pt idx="7621">
                <c:v>84.514950310526544</c:v>
              </c:pt>
              <c:pt idx="7622">
                <c:v>84.514950310526544</c:v>
              </c:pt>
              <c:pt idx="7623">
                <c:v>84.514950310526544</c:v>
              </c:pt>
              <c:pt idx="7624">
                <c:v>84.514950310526544</c:v>
              </c:pt>
              <c:pt idx="7625">
                <c:v>84.514950310526544</c:v>
              </c:pt>
              <c:pt idx="7626">
                <c:v>84.514950310526544</c:v>
              </c:pt>
              <c:pt idx="7627">
                <c:v>84.514950310526544</c:v>
              </c:pt>
              <c:pt idx="7628">
                <c:v>84.514950310526544</c:v>
              </c:pt>
              <c:pt idx="7629">
                <c:v>84.514950310526544</c:v>
              </c:pt>
              <c:pt idx="7630">
                <c:v>84.514950310526544</c:v>
              </c:pt>
              <c:pt idx="7631">
                <c:v>84.514950310526544</c:v>
              </c:pt>
              <c:pt idx="7632">
                <c:v>84.514950310526544</c:v>
              </c:pt>
              <c:pt idx="7633">
                <c:v>84.514950310526544</c:v>
              </c:pt>
              <c:pt idx="7634">
                <c:v>84.514950310526544</c:v>
              </c:pt>
              <c:pt idx="7635">
                <c:v>84.514950310526544</c:v>
              </c:pt>
              <c:pt idx="7636">
                <c:v>84.514950310526544</c:v>
              </c:pt>
              <c:pt idx="7637">
                <c:v>84.514950310526544</c:v>
              </c:pt>
              <c:pt idx="7638">
                <c:v>84.514950310526544</c:v>
              </c:pt>
              <c:pt idx="7639">
                <c:v>84.514950310526544</c:v>
              </c:pt>
              <c:pt idx="7640">
                <c:v>84.514950310526544</c:v>
              </c:pt>
              <c:pt idx="7641">
                <c:v>84.514950310526544</c:v>
              </c:pt>
              <c:pt idx="7642">
                <c:v>84.514950310526544</c:v>
              </c:pt>
              <c:pt idx="7643">
                <c:v>84.514950310526544</c:v>
              </c:pt>
              <c:pt idx="7644">
                <c:v>84.514950310526544</c:v>
              </c:pt>
              <c:pt idx="7645">
                <c:v>84.514950310526544</c:v>
              </c:pt>
              <c:pt idx="7646">
                <c:v>84.514950310526544</c:v>
              </c:pt>
              <c:pt idx="7647">
                <c:v>84.514950310526544</c:v>
              </c:pt>
              <c:pt idx="7648">
                <c:v>84.514950310526544</c:v>
              </c:pt>
              <c:pt idx="7649">
                <c:v>84.514950310526544</c:v>
              </c:pt>
              <c:pt idx="7650">
                <c:v>84.514950310526544</c:v>
              </c:pt>
              <c:pt idx="7651">
                <c:v>84.514950310526544</c:v>
              </c:pt>
              <c:pt idx="7652">
                <c:v>84.514950310526544</c:v>
              </c:pt>
              <c:pt idx="7653">
                <c:v>84.514950310526544</c:v>
              </c:pt>
              <c:pt idx="7654">
                <c:v>84.514950310526544</c:v>
              </c:pt>
              <c:pt idx="7655">
                <c:v>84.514950310526544</c:v>
              </c:pt>
              <c:pt idx="7656">
                <c:v>84.514950310526544</c:v>
              </c:pt>
              <c:pt idx="7657">
                <c:v>84.514950310526544</c:v>
              </c:pt>
              <c:pt idx="7658">
                <c:v>84.514950310526544</c:v>
              </c:pt>
              <c:pt idx="7659">
                <c:v>84.514950310526544</c:v>
              </c:pt>
              <c:pt idx="7660">
                <c:v>84.514950310526544</c:v>
              </c:pt>
              <c:pt idx="7661">
                <c:v>84.514950310526544</c:v>
              </c:pt>
              <c:pt idx="7662">
                <c:v>84.514950310526544</c:v>
              </c:pt>
              <c:pt idx="7663">
                <c:v>84.514950310526544</c:v>
              </c:pt>
              <c:pt idx="7664">
                <c:v>84.514950310526544</c:v>
              </c:pt>
              <c:pt idx="7665">
                <c:v>84.514950310526544</c:v>
              </c:pt>
              <c:pt idx="7666">
                <c:v>84.514950310526544</c:v>
              </c:pt>
              <c:pt idx="7667">
                <c:v>84.514950310526544</c:v>
              </c:pt>
              <c:pt idx="7668">
                <c:v>84.514950310526544</c:v>
              </c:pt>
              <c:pt idx="7669">
                <c:v>84.514950310526544</c:v>
              </c:pt>
              <c:pt idx="7670">
                <c:v>84.514950310526544</c:v>
              </c:pt>
              <c:pt idx="7671">
                <c:v>84.514950310526544</c:v>
              </c:pt>
              <c:pt idx="7672">
                <c:v>84.514950310526544</c:v>
              </c:pt>
              <c:pt idx="7673">
                <c:v>84.514950310526544</c:v>
              </c:pt>
              <c:pt idx="7674">
                <c:v>84.514950310526544</c:v>
              </c:pt>
              <c:pt idx="7675">
                <c:v>84.514950310526544</c:v>
              </c:pt>
              <c:pt idx="7676">
                <c:v>84.514950310526544</c:v>
              </c:pt>
              <c:pt idx="7677">
                <c:v>84.514950310526544</c:v>
              </c:pt>
              <c:pt idx="7678">
                <c:v>84.514950310526544</c:v>
              </c:pt>
              <c:pt idx="7679">
                <c:v>84.514950310526544</c:v>
              </c:pt>
              <c:pt idx="7680">
                <c:v>84.514950310526544</c:v>
              </c:pt>
              <c:pt idx="7681">
                <c:v>84.514950310526544</c:v>
              </c:pt>
              <c:pt idx="7682">
                <c:v>84.514950310526544</c:v>
              </c:pt>
              <c:pt idx="7683">
                <c:v>84.514950310526544</c:v>
              </c:pt>
              <c:pt idx="7684">
                <c:v>84.514950310526544</c:v>
              </c:pt>
              <c:pt idx="7685">
                <c:v>84.514950310526544</c:v>
              </c:pt>
              <c:pt idx="7686">
                <c:v>84.514950310526544</c:v>
              </c:pt>
              <c:pt idx="7687">
                <c:v>84.514950310526544</c:v>
              </c:pt>
              <c:pt idx="7688">
                <c:v>84.514950310526544</c:v>
              </c:pt>
              <c:pt idx="7689">
                <c:v>84.514950310526544</c:v>
              </c:pt>
              <c:pt idx="7690">
                <c:v>84.514950310526544</c:v>
              </c:pt>
              <c:pt idx="7691">
                <c:v>84.514950310526544</c:v>
              </c:pt>
              <c:pt idx="7692">
                <c:v>84.514950310526544</c:v>
              </c:pt>
              <c:pt idx="7693">
                <c:v>84.514950310526544</c:v>
              </c:pt>
              <c:pt idx="7694">
                <c:v>84.514950310526544</c:v>
              </c:pt>
              <c:pt idx="7695">
                <c:v>84.514950310526544</c:v>
              </c:pt>
              <c:pt idx="7696">
                <c:v>84.514950310526544</c:v>
              </c:pt>
              <c:pt idx="7697">
                <c:v>84.514950310526544</c:v>
              </c:pt>
              <c:pt idx="7698">
                <c:v>84.514950310526544</c:v>
              </c:pt>
              <c:pt idx="7699">
                <c:v>84.514950310526544</c:v>
              </c:pt>
              <c:pt idx="7700">
                <c:v>84.514950310526544</c:v>
              </c:pt>
              <c:pt idx="7701">
                <c:v>84.514950310526544</c:v>
              </c:pt>
              <c:pt idx="7702">
                <c:v>84.514950310526544</c:v>
              </c:pt>
              <c:pt idx="7703">
                <c:v>84.514950310526544</c:v>
              </c:pt>
              <c:pt idx="7704">
                <c:v>84.514950310526544</c:v>
              </c:pt>
              <c:pt idx="7705">
                <c:v>84.514950310526544</c:v>
              </c:pt>
              <c:pt idx="7706">
                <c:v>84.514950310526544</c:v>
              </c:pt>
              <c:pt idx="7707">
                <c:v>84.514950310526544</c:v>
              </c:pt>
              <c:pt idx="7708">
                <c:v>84.514950310526544</c:v>
              </c:pt>
              <c:pt idx="7709">
                <c:v>84.514950310526544</c:v>
              </c:pt>
              <c:pt idx="7710">
                <c:v>84.514950310526544</c:v>
              </c:pt>
              <c:pt idx="7711">
                <c:v>84.514950310526544</c:v>
              </c:pt>
              <c:pt idx="7712">
                <c:v>84.514950310526544</c:v>
              </c:pt>
              <c:pt idx="7713">
                <c:v>84.514950310526544</c:v>
              </c:pt>
              <c:pt idx="7714">
                <c:v>84.514950310526544</c:v>
              </c:pt>
              <c:pt idx="7715">
                <c:v>84.514950310526544</c:v>
              </c:pt>
              <c:pt idx="7716">
                <c:v>84.514950310526544</c:v>
              </c:pt>
              <c:pt idx="7717">
                <c:v>84.514950310526544</c:v>
              </c:pt>
              <c:pt idx="7718">
                <c:v>84.514950310526544</c:v>
              </c:pt>
              <c:pt idx="7719">
                <c:v>84.514950310526544</c:v>
              </c:pt>
              <c:pt idx="7720">
                <c:v>84.514950310526544</c:v>
              </c:pt>
              <c:pt idx="7721">
                <c:v>84.514950310526544</c:v>
              </c:pt>
              <c:pt idx="7722">
                <c:v>84.514950310526544</c:v>
              </c:pt>
              <c:pt idx="7723">
                <c:v>84.514950310526544</c:v>
              </c:pt>
              <c:pt idx="7724">
                <c:v>84.514950310526544</c:v>
              </c:pt>
              <c:pt idx="7725">
                <c:v>84.514950310526544</c:v>
              </c:pt>
              <c:pt idx="7726">
                <c:v>84.514950310526544</c:v>
              </c:pt>
              <c:pt idx="7727">
                <c:v>84.514950310526544</c:v>
              </c:pt>
              <c:pt idx="7728">
                <c:v>84.514950310526544</c:v>
              </c:pt>
              <c:pt idx="7729">
                <c:v>84.514950310526544</c:v>
              </c:pt>
              <c:pt idx="7730">
                <c:v>84.514950310526544</c:v>
              </c:pt>
              <c:pt idx="7731">
                <c:v>84.514950310526544</c:v>
              </c:pt>
              <c:pt idx="7732">
                <c:v>84.514950310526544</c:v>
              </c:pt>
              <c:pt idx="7733">
                <c:v>84.514950310526544</c:v>
              </c:pt>
              <c:pt idx="7734">
                <c:v>84.514950310526544</c:v>
              </c:pt>
              <c:pt idx="7735">
                <c:v>84.514950310526544</c:v>
              </c:pt>
              <c:pt idx="7736">
                <c:v>84.514950310526544</c:v>
              </c:pt>
              <c:pt idx="7737">
                <c:v>84.514950310526544</c:v>
              </c:pt>
              <c:pt idx="7738">
                <c:v>84.514950310526544</c:v>
              </c:pt>
              <c:pt idx="7739">
                <c:v>84.514950310526544</c:v>
              </c:pt>
              <c:pt idx="7740">
                <c:v>84.514950310526544</c:v>
              </c:pt>
              <c:pt idx="7741">
                <c:v>84.514950310526544</c:v>
              </c:pt>
              <c:pt idx="7742">
                <c:v>84.514950310526544</c:v>
              </c:pt>
              <c:pt idx="7743">
                <c:v>84.514950310526544</c:v>
              </c:pt>
              <c:pt idx="7744">
                <c:v>84.514950310526544</c:v>
              </c:pt>
              <c:pt idx="7745">
                <c:v>84.514950310526544</c:v>
              </c:pt>
              <c:pt idx="7746">
                <c:v>84.514950310526544</c:v>
              </c:pt>
              <c:pt idx="7747">
                <c:v>84.514950310526544</c:v>
              </c:pt>
              <c:pt idx="7748">
                <c:v>84.514950310526544</c:v>
              </c:pt>
              <c:pt idx="7749">
                <c:v>84.514950310526544</c:v>
              </c:pt>
              <c:pt idx="7750">
                <c:v>84.514950310526544</c:v>
              </c:pt>
              <c:pt idx="7751">
                <c:v>84.514950310526544</c:v>
              </c:pt>
              <c:pt idx="7752">
                <c:v>84.514950310526544</c:v>
              </c:pt>
              <c:pt idx="7753">
                <c:v>84.514950310526544</c:v>
              </c:pt>
              <c:pt idx="7754">
                <c:v>84.514950310526544</c:v>
              </c:pt>
              <c:pt idx="7755">
                <c:v>84.514950310526544</c:v>
              </c:pt>
              <c:pt idx="7756">
                <c:v>84.514950310526544</c:v>
              </c:pt>
              <c:pt idx="7757">
                <c:v>84.514950310526544</c:v>
              </c:pt>
              <c:pt idx="7758">
                <c:v>84.514950310526544</c:v>
              </c:pt>
              <c:pt idx="7759">
                <c:v>84.514950310526544</c:v>
              </c:pt>
              <c:pt idx="7760">
                <c:v>84.514950310526544</c:v>
              </c:pt>
              <c:pt idx="7761">
                <c:v>84.514950310526544</c:v>
              </c:pt>
              <c:pt idx="7762">
                <c:v>84.514950310526544</c:v>
              </c:pt>
              <c:pt idx="7763">
                <c:v>84.514950310526544</c:v>
              </c:pt>
              <c:pt idx="7764">
                <c:v>84.514950310526544</c:v>
              </c:pt>
              <c:pt idx="7765">
                <c:v>84.514950310526544</c:v>
              </c:pt>
              <c:pt idx="7766">
                <c:v>84.514950310526544</c:v>
              </c:pt>
              <c:pt idx="7767">
                <c:v>84.514950310526544</c:v>
              </c:pt>
              <c:pt idx="7768">
                <c:v>84.514950310526544</c:v>
              </c:pt>
              <c:pt idx="7769">
                <c:v>84.514950310526544</c:v>
              </c:pt>
              <c:pt idx="7770">
                <c:v>84.514950310526544</c:v>
              </c:pt>
              <c:pt idx="7771">
                <c:v>84.514950310526544</c:v>
              </c:pt>
              <c:pt idx="7772">
                <c:v>84.514950310526544</c:v>
              </c:pt>
              <c:pt idx="7773">
                <c:v>84.514950310526544</c:v>
              </c:pt>
              <c:pt idx="7774">
                <c:v>84.514950310526544</c:v>
              </c:pt>
              <c:pt idx="7775">
                <c:v>84.514950310526544</c:v>
              </c:pt>
              <c:pt idx="7776">
                <c:v>84.514950310526544</c:v>
              </c:pt>
              <c:pt idx="7777">
                <c:v>84.514950310526544</c:v>
              </c:pt>
              <c:pt idx="7778">
                <c:v>84.514950310526544</c:v>
              </c:pt>
              <c:pt idx="7779">
                <c:v>84.514950310526544</c:v>
              </c:pt>
              <c:pt idx="7780">
                <c:v>84.514950310526544</c:v>
              </c:pt>
              <c:pt idx="7781">
                <c:v>84.514950310526544</c:v>
              </c:pt>
              <c:pt idx="7782">
                <c:v>84.514950310526544</c:v>
              </c:pt>
              <c:pt idx="7783">
                <c:v>84.514950310526544</c:v>
              </c:pt>
              <c:pt idx="7784">
                <c:v>84.514950310526544</c:v>
              </c:pt>
              <c:pt idx="7785">
                <c:v>84.514950310526544</c:v>
              </c:pt>
              <c:pt idx="7786">
                <c:v>84.514950310526544</c:v>
              </c:pt>
              <c:pt idx="7787">
                <c:v>84.514950310526544</c:v>
              </c:pt>
              <c:pt idx="7788">
                <c:v>84.514950310526544</c:v>
              </c:pt>
              <c:pt idx="7789">
                <c:v>84.514950310526544</c:v>
              </c:pt>
              <c:pt idx="7790">
                <c:v>84.514950310526544</c:v>
              </c:pt>
              <c:pt idx="7791">
                <c:v>84.514950310526544</c:v>
              </c:pt>
              <c:pt idx="7792">
                <c:v>84.514950310526544</c:v>
              </c:pt>
              <c:pt idx="7793">
                <c:v>84.514950310526544</c:v>
              </c:pt>
              <c:pt idx="7794">
                <c:v>84.514950310526544</c:v>
              </c:pt>
              <c:pt idx="7795">
                <c:v>84.514950310526544</c:v>
              </c:pt>
              <c:pt idx="7796">
                <c:v>84.514950310526544</c:v>
              </c:pt>
              <c:pt idx="7797">
                <c:v>84.514950310526544</c:v>
              </c:pt>
              <c:pt idx="7798">
                <c:v>84.514950310526544</c:v>
              </c:pt>
              <c:pt idx="7799">
                <c:v>84.514950310526544</c:v>
              </c:pt>
              <c:pt idx="7800">
                <c:v>84.514950310526544</c:v>
              </c:pt>
              <c:pt idx="7801">
                <c:v>84.514950310526544</c:v>
              </c:pt>
              <c:pt idx="7802">
                <c:v>84.514950310526544</c:v>
              </c:pt>
              <c:pt idx="7803">
                <c:v>84.514950310526544</c:v>
              </c:pt>
              <c:pt idx="7804">
                <c:v>84.514950310526544</c:v>
              </c:pt>
              <c:pt idx="7805">
                <c:v>84.514950310526544</c:v>
              </c:pt>
              <c:pt idx="7806">
                <c:v>84.514950310526544</c:v>
              </c:pt>
              <c:pt idx="7807">
                <c:v>84.514950310526544</c:v>
              </c:pt>
              <c:pt idx="7808">
                <c:v>84.514950310526544</c:v>
              </c:pt>
              <c:pt idx="7809">
                <c:v>84.514950310526544</c:v>
              </c:pt>
              <c:pt idx="7810">
                <c:v>84.514950310526544</c:v>
              </c:pt>
              <c:pt idx="7811">
                <c:v>84.514950310526544</c:v>
              </c:pt>
              <c:pt idx="7812">
                <c:v>84.514950310526544</c:v>
              </c:pt>
              <c:pt idx="7813">
                <c:v>84.514950310526544</c:v>
              </c:pt>
              <c:pt idx="7814">
                <c:v>84.514950310526544</c:v>
              </c:pt>
              <c:pt idx="7815">
                <c:v>84.514950310526544</c:v>
              </c:pt>
              <c:pt idx="7816">
                <c:v>84.514950310526544</c:v>
              </c:pt>
              <c:pt idx="7817">
                <c:v>84.514950310526544</c:v>
              </c:pt>
              <c:pt idx="7818">
                <c:v>84.514950310526544</c:v>
              </c:pt>
              <c:pt idx="7819">
                <c:v>84.514950310526544</c:v>
              </c:pt>
              <c:pt idx="7820">
                <c:v>84.514950310526544</c:v>
              </c:pt>
              <c:pt idx="7821">
                <c:v>84.514950310526544</c:v>
              </c:pt>
              <c:pt idx="7822">
                <c:v>84.514950310526544</c:v>
              </c:pt>
              <c:pt idx="7823">
                <c:v>84.514950310526544</c:v>
              </c:pt>
              <c:pt idx="7824">
                <c:v>84.514950310526544</c:v>
              </c:pt>
              <c:pt idx="7825">
                <c:v>84.514950310526544</c:v>
              </c:pt>
              <c:pt idx="7826">
                <c:v>84.514950310526544</c:v>
              </c:pt>
              <c:pt idx="7827">
                <c:v>84.514950310526544</c:v>
              </c:pt>
              <c:pt idx="7828">
                <c:v>84.514950310526544</c:v>
              </c:pt>
              <c:pt idx="7829">
                <c:v>84.514950310526544</c:v>
              </c:pt>
              <c:pt idx="7830">
                <c:v>84.514950310526544</c:v>
              </c:pt>
              <c:pt idx="7831">
                <c:v>84.514950310526544</c:v>
              </c:pt>
              <c:pt idx="7832">
                <c:v>84.514950310526544</c:v>
              </c:pt>
              <c:pt idx="7833">
                <c:v>84.514950310526544</c:v>
              </c:pt>
              <c:pt idx="7834">
                <c:v>84.514950310526544</c:v>
              </c:pt>
              <c:pt idx="7835">
                <c:v>84.514950310526544</c:v>
              </c:pt>
              <c:pt idx="7836">
                <c:v>84.514950310526544</c:v>
              </c:pt>
              <c:pt idx="7837">
                <c:v>84.514950310526544</c:v>
              </c:pt>
              <c:pt idx="7838">
                <c:v>84.514950310526544</c:v>
              </c:pt>
              <c:pt idx="7839">
                <c:v>84.514950310526544</c:v>
              </c:pt>
              <c:pt idx="7840">
                <c:v>84.514950310526544</c:v>
              </c:pt>
              <c:pt idx="7841">
                <c:v>84.514950310526544</c:v>
              </c:pt>
              <c:pt idx="7842">
                <c:v>84.514950310526544</c:v>
              </c:pt>
              <c:pt idx="7843">
                <c:v>84.514950310526544</c:v>
              </c:pt>
              <c:pt idx="7844">
                <c:v>84.514950310526544</c:v>
              </c:pt>
              <c:pt idx="7845">
                <c:v>84.514950310526544</c:v>
              </c:pt>
              <c:pt idx="7846">
                <c:v>84.514950310526544</c:v>
              </c:pt>
              <c:pt idx="7847">
                <c:v>84.514950310526544</c:v>
              </c:pt>
              <c:pt idx="7848">
                <c:v>84.514950310526544</c:v>
              </c:pt>
              <c:pt idx="7849">
                <c:v>84.514950310526544</c:v>
              </c:pt>
              <c:pt idx="7850">
                <c:v>84.514950310526544</c:v>
              </c:pt>
              <c:pt idx="7851">
                <c:v>84.514950310526544</c:v>
              </c:pt>
              <c:pt idx="7852">
                <c:v>84.514950310526544</c:v>
              </c:pt>
              <c:pt idx="7853">
                <c:v>84.514950310526544</c:v>
              </c:pt>
              <c:pt idx="7854">
                <c:v>84.514950310526544</c:v>
              </c:pt>
              <c:pt idx="7855">
                <c:v>84.514950310526544</c:v>
              </c:pt>
              <c:pt idx="7856">
                <c:v>84.514950310526544</c:v>
              </c:pt>
              <c:pt idx="7857">
                <c:v>84.514950310526544</c:v>
              </c:pt>
              <c:pt idx="7858">
                <c:v>84.514950310526544</c:v>
              </c:pt>
              <c:pt idx="7859">
                <c:v>84.514950310526544</c:v>
              </c:pt>
              <c:pt idx="7860">
                <c:v>84.514950310526544</c:v>
              </c:pt>
              <c:pt idx="7861">
                <c:v>84.514950310526544</c:v>
              </c:pt>
              <c:pt idx="7862">
                <c:v>84.514950310526544</c:v>
              </c:pt>
              <c:pt idx="7863">
                <c:v>84.514950310526544</c:v>
              </c:pt>
              <c:pt idx="7864">
                <c:v>84.514950310526544</c:v>
              </c:pt>
              <c:pt idx="7865">
                <c:v>84.514950310526544</c:v>
              </c:pt>
              <c:pt idx="7866">
                <c:v>84.514950310526544</c:v>
              </c:pt>
              <c:pt idx="7867">
                <c:v>84.514950310526544</c:v>
              </c:pt>
              <c:pt idx="7868">
                <c:v>84.514950310526544</c:v>
              </c:pt>
              <c:pt idx="7869">
                <c:v>84.514950310526544</c:v>
              </c:pt>
              <c:pt idx="7870">
                <c:v>84.514950310526544</c:v>
              </c:pt>
              <c:pt idx="7871">
                <c:v>84.514950310526544</c:v>
              </c:pt>
              <c:pt idx="7872">
                <c:v>84.514950310526544</c:v>
              </c:pt>
              <c:pt idx="7873">
                <c:v>84.514950310526544</c:v>
              </c:pt>
              <c:pt idx="7874">
                <c:v>84.514950310526544</c:v>
              </c:pt>
              <c:pt idx="7875">
                <c:v>84.514950310526544</c:v>
              </c:pt>
              <c:pt idx="7876">
                <c:v>84.514950310526544</c:v>
              </c:pt>
              <c:pt idx="7877">
                <c:v>84.514950310526544</c:v>
              </c:pt>
              <c:pt idx="7878">
                <c:v>84.514950310526544</c:v>
              </c:pt>
              <c:pt idx="7879">
                <c:v>84.514950310526544</c:v>
              </c:pt>
              <c:pt idx="7880">
                <c:v>84.514950310526544</c:v>
              </c:pt>
              <c:pt idx="7881">
                <c:v>84.514950310526544</c:v>
              </c:pt>
              <c:pt idx="7882">
                <c:v>84.514950310526544</c:v>
              </c:pt>
              <c:pt idx="7883">
                <c:v>84.514950310526544</c:v>
              </c:pt>
              <c:pt idx="7884">
                <c:v>84.514950310526544</c:v>
              </c:pt>
              <c:pt idx="7885">
                <c:v>84.514950310526544</c:v>
              </c:pt>
              <c:pt idx="7886">
                <c:v>84.514950310526544</c:v>
              </c:pt>
              <c:pt idx="7887">
                <c:v>84.514950310526544</c:v>
              </c:pt>
              <c:pt idx="7888">
                <c:v>84.514950310526544</c:v>
              </c:pt>
              <c:pt idx="7889">
                <c:v>84.514950310526544</c:v>
              </c:pt>
              <c:pt idx="7890">
                <c:v>84.514950310526544</c:v>
              </c:pt>
              <c:pt idx="7891">
                <c:v>84.514950310526544</c:v>
              </c:pt>
              <c:pt idx="7892">
                <c:v>84.514950310526544</c:v>
              </c:pt>
              <c:pt idx="7893">
                <c:v>84.514950310526544</c:v>
              </c:pt>
              <c:pt idx="7894">
                <c:v>84.514950310526544</c:v>
              </c:pt>
              <c:pt idx="7895">
                <c:v>84.514950310526544</c:v>
              </c:pt>
              <c:pt idx="7896">
                <c:v>84.514950310526544</c:v>
              </c:pt>
              <c:pt idx="7897">
                <c:v>84.514950310526544</c:v>
              </c:pt>
              <c:pt idx="7898">
                <c:v>84.514950310526544</c:v>
              </c:pt>
              <c:pt idx="7899">
                <c:v>84.514950310526544</c:v>
              </c:pt>
              <c:pt idx="7900">
                <c:v>84.514950310526544</c:v>
              </c:pt>
              <c:pt idx="7901">
                <c:v>84.514950310526544</c:v>
              </c:pt>
              <c:pt idx="7902">
                <c:v>84.514950310526544</c:v>
              </c:pt>
              <c:pt idx="7903">
                <c:v>84.514950310526544</c:v>
              </c:pt>
              <c:pt idx="7904">
                <c:v>84.514950310526544</c:v>
              </c:pt>
              <c:pt idx="7905">
                <c:v>84.514950310526544</c:v>
              </c:pt>
              <c:pt idx="7906">
                <c:v>84.514950310526544</c:v>
              </c:pt>
              <c:pt idx="7907">
                <c:v>84.514950310526544</c:v>
              </c:pt>
              <c:pt idx="7908">
                <c:v>84.514950310526544</c:v>
              </c:pt>
              <c:pt idx="7909">
                <c:v>84.514950310526544</c:v>
              </c:pt>
              <c:pt idx="7910">
                <c:v>84.514950310526544</c:v>
              </c:pt>
              <c:pt idx="7911">
                <c:v>84.514950310526544</c:v>
              </c:pt>
              <c:pt idx="7912">
                <c:v>84.514950310526544</c:v>
              </c:pt>
              <c:pt idx="7913">
                <c:v>84.514950310526544</c:v>
              </c:pt>
              <c:pt idx="7914">
                <c:v>84.514950310526544</c:v>
              </c:pt>
              <c:pt idx="7915">
                <c:v>84.514950310526544</c:v>
              </c:pt>
              <c:pt idx="7916">
                <c:v>84.514950310526544</c:v>
              </c:pt>
              <c:pt idx="7917">
                <c:v>84.514950310526544</c:v>
              </c:pt>
              <c:pt idx="7918">
                <c:v>84.514950310526544</c:v>
              </c:pt>
              <c:pt idx="7919">
                <c:v>84.514950310526544</c:v>
              </c:pt>
              <c:pt idx="7920">
                <c:v>84.514950310526544</c:v>
              </c:pt>
              <c:pt idx="7921">
                <c:v>84.514950310526544</c:v>
              </c:pt>
              <c:pt idx="7922">
                <c:v>84.514950310526544</c:v>
              </c:pt>
              <c:pt idx="7923">
                <c:v>84.514950310526544</c:v>
              </c:pt>
              <c:pt idx="7924">
                <c:v>84.514950310526544</c:v>
              </c:pt>
              <c:pt idx="7925">
                <c:v>84.514950310526544</c:v>
              </c:pt>
              <c:pt idx="7926">
                <c:v>84.514950310526544</c:v>
              </c:pt>
              <c:pt idx="7927">
                <c:v>84.514950310526544</c:v>
              </c:pt>
              <c:pt idx="7928">
                <c:v>84.514950310526544</c:v>
              </c:pt>
              <c:pt idx="7929">
                <c:v>84.514950310526544</c:v>
              </c:pt>
              <c:pt idx="7930">
                <c:v>84.514950310526544</c:v>
              </c:pt>
              <c:pt idx="7931">
                <c:v>84.514950310526544</c:v>
              </c:pt>
              <c:pt idx="7932">
                <c:v>84.514950310526544</c:v>
              </c:pt>
              <c:pt idx="7933">
                <c:v>84.514950310526544</c:v>
              </c:pt>
              <c:pt idx="7934">
                <c:v>84.514950310526544</c:v>
              </c:pt>
              <c:pt idx="7935">
                <c:v>84.514950310526544</c:v>
              </c:pt>
              <c:pt idx="7936">
                <c:v>84.514950310526544</c:v>
              </c:pt>
              <c:pt idx="7937">
                <c:v>84.514950310526544</c:v>
              </c:pt>
              <c:pt idx="7938">
                <c:v>84.514950310526544</c:v>
              </c:pt>
              <c:pt idx="7939">
                <c:v>84.514950310526544</c:v>
              </c:pt>
              <c:pt idx="7940">
                <c:v>84.514950310526544</c:v>
              </c:pt>
              <c:pt idx="7941">
                <c:v>84.514950310526544</c:v>
              </c:pt>
              <c:pt idx="7942">
                <c:v>84.514950310526544</c:v>
              </c:pt>
              <c:pt idx="7943">
                <c:v>84.514950310526544</c:v>
              </c:pt>
              <c:pt idx="7944">
                <c:v>84.514950310526544</c:v>
              </c:pt>
              <c:pt idx="7945">
                <c:v>84.514950310526544</c:v>
              </c:pt>
              <c:pt idx="7946">
                <c:v>84.514950310526544</c:v>
              </c:pt>
              <c:pt idx="7947">
                <c:v>84.514950310526544</c:v>
              </c:pt>
              <c:pt idx="7948">
                <c:v>84.514950310526544</c:v>
              </c:pt>
              <c:pt idx="7949">
                <c:v>84.514950310526544</c:v>
              </c:pt>
              <c:pt idx="7950">
                <c:v>84.514950310526544</c:v>
              </c:pt>
              <c:pt idx="7951">
                <c:v>84.514950310526544</c:v>
              </c:pt>
              <c:pt idx="7952">
                <c:v>84.514950310526544</c:v>
              </c:pt>
              <c:pt idx="7953">
                <c:v>84.514950310526544</c:v>
              </c:pt>
              <c:pt idx="7954">
                <c:v>84.514950310526544</c:v>
              </c:pt>
              <c:pt idx="7955">
                <c:v>84.514950310526544</c:v>
              </c:pt>
              <c:pt idx="7956">
                <c:v>84.514950310526544</c:v>
              </c:pt>
              <c:pt idx="7957">
                <c:v>84.514950310526544</c:v>
              </c:pt>
              <c:pt idx="7958">
                <c:v>84.514950310526544</c:v>
              </c:pt>
              <c:pt idx="7959">
                <c:v>84.514950310526544</c:v>
              </c:pt>
              <c:pt idx="7960">
                <c:v>84.514950310526544</c:v>
              </c:pt>
              <c:pt idx="7961">
                <c:v>84.514950310526544</c:v>
              </c:pt>
              <c:pt idx="7962">
                <c:v>84.514950310526544</c:v>
              </c:pt>
              <c:pt idx="7963">
                <c:v>84.514950310526544</c:v>
              </c:pt>
              <c:pt idx="7964">
                <c:v>84.514950310526544</c:v>
              </c:pt>
              <c:pt idx="7965">
                <c:v>84.514950310526544</c:v>
              </c:pt>
              <c:pt idx="7966">
                <c:v>84.514950310526544</c:v>
              </c:pt>
              <c:pt idx="7967">
                <c:v>84.514950310526544</c:v>
              </c:pt>
              <c:pt idx="7968">
                <c:v>84.514950310526544</c:v>
              </c:pt>
              <c:pt idx="7969">
                <c:v>84.514950310526544</c:v>
              </c:pt>
              <c:pt idx="7970">
                <c:v>84.514950310526544</c:v>
              </c:pt>
              <c:pt idx="7971">
                <c:v>84.514950310526544</c:v>
              </c:pt>
              <c:pt idx="7972">
                <c:v>84.514950310526544</c:v>
              </c:pt>
              <c:pt idx="7973">
                <c:v>84.514950310526544</c:v>
              </c:pt>
              <c:pt idx="7974">
                <c:v>84.514950310526544</c:v>
              </c:pt>
              <c:pt idx="7975">
                <c:v>84.514950310526544</c:v>
              </c:pt>
              <c:pt idx="7976">
                <c:v>84.514950310526544</c:v>
              </c:pt>
              <c:pt idx="7977">
                <c:v>84.514950310526544</c:v>
              </c:pt>
              <c:pt idx="7978">
                <c:v>84.514950310526544</c:v>
              </c:pt>
              <c:pt idx="7979">
                <c:v>84.514950310526544</c:v>
              </c:pt>
              <c:pt idx="7980">
                <c:v>84.514950310526544</c:v>
              </c:pt>
              <c:pt idx="7981">
                <c:v>84.514950310526544</c:v>
              </c:pt>
              <c:pt idx="7982">
                <c:v>84.514950310526544</c:v>
              </c:pt>
              <c:pt idx="7983">
                <c:v>84.514950310526544</c:v>
              </c:pt>
              <c:pt idx="7984">
                <c:v>84.514950310526544</c:v>
              </c:pt>
              <c:pt idx="7985">
                <c:v>84.514950310526544</c:v>
              </c:pt>
              <c:pt idx="7986">
                <c:v>84.514950310526544</c:v>
              </c:pt>
              <c:pt idx="7987">
                <c:v>84.514950310526544</c:v>
              </c:pt>
              <c:pt idx="7988">
                <c:v>84.514950310526544</c:v>
              </c:pt>
              <c:pt idx="7989">
                <c:v>84.514950310526544</c:v>
              </c:pt>
              <c:pt idx="7990">
                <c:v>84.514950310526544</c:v>
              </c:pt>
              <c:pt idx="7991">
                <c:v>84.514950310526544</c:v>
              </c:pt>
              <c:pt idx="7992">
                <c:v>84.514950310526544</c:v>
              </c:pt>
              <c:pt idx="7993">
                <c:v>84.514950310526544</c:v>
              </c:pt>
              <c:pt idx="7994">
                <c:v>84.514950310526544</c:v>
              </c:pt>
              <c:pt idx="7995">
                <c:v>84.514950310526544</c:v>
              </c:pt>
              <c:pt idx="7996">
                <c:v>84.514950310526544</c:v>
              </c:pt>
              <c:pt idx="7997">
                <c:v>84.514950310526544</c:v>
              </c:pt>
              <c:pt idx="7998">
                <c:v>84.514950310526544</c:v>
              </c:pt>
              <c:pt idx="7999">
                <c:v>84.514950310526544</c:v>
              </c:pt>
              <c:pt idx="8000">
                <c:v>84.514950310526544</c:v>
              </c:pt>
              <c:pt idx="8001">
                <c:v>84.514950310526544</c:v>
              </c:pt>
              <c:pt idx="8002">
                <c:v>84.514950310526544</c:v>
              </c:pt>
              <c:pt idx="8003">
                <c:v>84.514950310526544</c:v>
              </c:pt>
              <c:pt idx="8004">
                <c:v>84.514950310526544</c:v>
              </c:pt>
              <c:pt idx="8005">
                <c:v>84.514950310526544</c:v>
              </c:pt>
              <c:pt idx="8006">
                <c:v>84.514950310526544</c:v>
              </c:pt>
              <c:pt idx="8007">
                <c:v>84.514950310526544</c:v>
              </c:pt>
              <c:pt idx="8008">
                <c:v>84.514950310526544</c:v>
              </c:pt>
              <c:pt idx="8009">
                <c:v>84.514950310526544</c:v>
              </c:pt>
              <c:pt idx="8010">
                <c:v>84.514950310526544</c:v>
              </c:pt>
              <c:pt idx="8011">
                <c:v>84.514950310526544</c:v>
              </c:pt>
              <c:pt idx="8012">
                <c:v>84.514950310526544</c:v>
              </c:pt>
              <c:pt idx="8013">
                <c:v>84.514950310526544</c:v>
              </c:pt>
              <c:pt idx="8014">
                <c:v>84.514950310526544</c:v>
              </c:pt>
              <c:pt idx="8015">
                <c:v>84.514950310526544</c:v>
              </c:pt>
              <c:pt idx="8016">
                <c:v>84.514950310526544</c:v>
              </c:pt>
              <c:pt idx="8017">
                <c:v>84.514950310526544</c:v>
              </c:pt>
              <c:pt idx="8018">
                <c:v>84.514950310526544</c:v>
              </c:pt>
              <c:pt idx="8019">
                <c:v>84.514950310526544</c:v>
              </c:pt>
              <c:pt idx="8020">
                <c:v>84.514950310526544</c:v>
              </c:pt>
              <c:pt idx="8021">
                <c:v>84.514950310526544</c:v>
              </c:pt>
              <c:pt idx="8022">
                <c:v>84.514950310526544</c:v>
              </c:pt>
              <c:pt idx="8023">
                <c:v>84.514950310526544</c:v>
              </c:pt>
              <c:pt idx="8024">
                <c:v>84.514950310526544</c:v>
              </c:pt>
              <c:pt idx="8025">
                <c:v>84.514950310526544</c:v>
              </c:pt>
              <c:pt idx="8026">
                <c:v>84.514950310526544</c:v>
              </c:pt>
              <c:pt idx="8027">
                <c:v>84.514950310526544</c:v>
              </c:pt>
              <c:pt idx="8028">
                <c:v>84.514950310526544</c:v>
              </c:pt>
              <c:pt idx="8029">
                <c:v>84.514950310526544</c:v>
              </c:pt>
              <c:pt idx="8030">
                <c:v>84.514950310526544</c:v>
              </c:pt>
              <c:pt idx="8031">
                <c:v>84.514950310526544</c:v>
              </c:pt>
              <c:pt idx="8032">
                <c:v>84.514950310526544</c:v>
              </c:pt>
              <c:pt idx="8033">
                <c:v>84.514950310526544</c:v>
              </c:pt>
              <c:pt idx="8034">
                <c:v>84.514950310526544</c:v>
              </c:pt>
              <c:pt idx="8035">
                <c:v>84.514950310526544</c:v>
              </c:pt>
              <c:pt idx="8036">
                <c:v>84.514950310526544</c:v>
              </c:pt>
              <c:pt idx="8037">
                <c:v>84.514950310526544</c:v>
              </c:pt>
              <c:pt idx="8038">
                <c:v>84.514950310526544</c:v>
              </c:pt>
              <c:pt idx="8039">
                <c:v>84.514950310526544</c:v>
              </c:pt>
              <c:pt idx="8040">
                <c:v>84.514950310526544</c:v>
              </c:pt>
              <c:pt idx="8041">
                <c:v>84.514950310526544</c:v>
              </c:pt>
              <c:pt idx="8042">
                <c:v>84.514950310526544</c:v>
              </c:pt>
              <c:pt idx="8043">
                <c:v>84.514950310526544</c:v>
              </c:pt>
              <c:pt idx="8044">
                <c:v>84.514950310526544</c:v>
              </c:pt>
              <c:pt idx="8045">
                <c:v>84.514950310526544</c:v>
              </c:pt>
              <c:pt idx="8046">
                <c:v>84.514950310526544</c:v>
              </c:pt>
              <c:pt idx="8047">
                <c:v>84.514950310526544</c:v>
              </c:pt>
              <c:pt idx="8048">
                <c:v>84.514950310526544</c:v>
              </c:pt>
              <c:pt idx="8049">
                <c:v>84.514950310526544</c:v>
              </c:pt>
              <c:pt idx="8050">
                <c:v>84.514950310526544</c:v>
              </c:pt>
              <c:pt idx="8051">
                <c:v>84.514950310526544</c:v>
              </c:pt>
              <c:pt idx="8052">
                <c:v>84.514950310526544</c:v>
              </c:pt>
              <c:pt idx="8053">
                <c:v>84.514950310526544</c:v>
              </c:pt>
              <c:pt idx="8054">
                <c:v>84.514950310526544</c:v>
              </c:pt>
              <c:pt idx="8055">
                <c:v>84.514950310526544</c:v>
              </c:pt>
              <c:pt idx="8056">
                <c:v>84.514950310526544</c:v>
              </c:pt>
              <c:pt idx="8057">
                <c:v>84.514950310526544</c:v>
              </c:pt>
              <c:pt idx="8058">
                <c:v>84.514950310526544</c:v>
              </c:pt>
              <c:pt idx="8059">
                <c:v>84.514950310526544</c:v>
              </c:pt>
              <c:pt idx="8060">
                <c:v>84.514950310526544</c:v>
              </c:pt>
              <c:pt idx="8061">
                <c:v>84.514950310526544</c:v>
              </c:pt>
              <c:pt idx="8062">
                <c:v>84.514950310526544</c:v>
              </c:pt>
              <c:pt idx="8063">
                <c:v>84.514950310526544</c:v>
              </c:pt>
              <c:pt idx="8064">
                <c:v>84.514950310526544</c:v>
              </c:pt>
              <c:pt idx="8065">
                <c:v>84.514950310526544</c:v>
              </c:pt>
              <c:pt idx="8066">
                <c:v>84.514950310526544</c:v>
              </c:pt>
              <c:pt idx="8067">
                <c:v>84.514950310526544</c:v>
              </c:pt>
              <c:pt idx="8068">
                <c:v>84.514950310526544</c:v>
              </c:pt>
              <c:pt idx="8069">
                <c:v>84.514950310526544</c:v>
              </c:pt>
              <c:pt idx="8070">
                <c:v>84.514950310526544</c:v>
              </c:pt>
              <c:pt idx="8071">
                <c:v>84.514950310526544</c:v>
              </c:pt>
              <c:pt idx="8072">
                <c:v>84.514950310526544</c:v>
              </c:pt>
              <c:pt idx="8073">
                <c:v>84.514950310526544</c:v>
              </c:pt>
              <c:pt idx="8074">
                <c:v>84.514950310526544</c:v>
              </c:pt>
              <c:pt idx="8075">
                <c:v>84.514950310526544</c:v>
              </c:pt>
              <c:pt idx="8076">
                <c:v>84.514950310526544</c:v>
              </c:pt>
              <c:pt idx="8077">
                <c:v>84.514950310526544</c:v>
              </c:pt>
              <c:pt idx="8078">
                <c:v>84.514950310526544</c:v>
              </c:pt>
              <c:pt idx="8079">
                <c:v>84.514950310526544</c:v>
              </c:pt>
              <c:pt idx="8080">
                <c:v>84.514950310526544</c:v>
              </c:pt>
              <c:pt idx="8081">
                <c:v>84.514950310526544</c:v>
              </c:pt>
              <c:pt idx="8082">
                <c:v>84.514950310526544</c:v>
              </c:pt>
              <c:pt idx="8083">
                <c:v>84.514950310526544</c:v>
              </c:pt>
              <c:pt idx="8084">
                <c:v>84.514950310526544</c:v>
              </c:pt>
              <c:pt idx="8085">
                <c:v>84.514950310526544</c:v>
              </c:pt>
              <c:pt idx="8086">
                <c:v>84.514950310526544</c:v>
              </c:pt>
              <c:pt idx="8087">
                <c:v>84.514950310526544</c:v>
              </c:pt>
              <c:pt idx="8088">
                <c:v>84.514950310526544</c:v>
              </c:pt>
              <c:pt idx="8089">
                <c:v>84.514950310526544</c:v>
              </c:pt>
              <c:pt idx="8090">
                <c:v>84.514950310526544</c:v>
              </c:pt>
              <c:pt idx="8091">
                <c:v>84.514950310526544</c:v>
              </c:pt>
              <c:pt idx="8092">
                <c:v>84.514950310526544</c:v>
              </c:pt>
              <c:pt idx="8093">
                <c:v>84.514950310526544</c:v>
              </c:pt>
              <c:pt idx="8094">
                <c:v>84.514950310526544</c:v>
              </c:pt>
              <c:pt idx="8095">
                <c:v>84.514950310526544</c:v>
              </c:pt>
              <c:pt idx="8096">
                <c:v>84.514950310526544</c:v>
              </c:pt>
              <c:pt idx="8097">
                <c:v>84.514950310526544</c:v>
              </c:pt>
              <c:pt idx="8098">
                <c:v>84.514950310526544</c:v>
              </c:pt>
              <c:pt idx="8099">
                <c:v>84.514950310526544</c:v>
              </c:pt>
              <c:pt idx="8100">
                <c:v>84.514950310526544</c:v>
              </c:pt>
              <c:pt idx="8101">
                <c:v>84.514950310526544</c:v>
              </c:pt>
              <c:pt idx="8102">
                <c:v>84.514950310526544</c:v>
              </c:pt>
              <c:pt idx="8103">
                <c:v>84.514950310526544</c:v>
              </c:pt>
              <c:pt idx="8104">
                <c:v>84.514950310526544</c:v>
              </c:pt>
              <c:pt idx="8105">
                <c:v>84.514950310526544</c:v>
              </c:pt>
              <c:pt idx="8106">
                <c:v>84.514950310526544</c:v>
              </c:pt>
              <c:pt idx="8107">
                <c:v>84.514950310526544</c:v>
              </c:pt>
              <c:pt idx="8108">
                <c:v>84.514950310526544</c:v>
              </c:pt>
              <c:pt idx="8109">
                <c:v>84.514950310526544</c:v>
              </c:pt>
              <c:pt idx="8110">
                <c:v>84.514950310526544</c:v>
              </c:pt>
              <c:pt idx="8111">
                <c:v>84.514950310526544</c:v>
              </c:pt>
              <c:pt idx="8112">
                <c:v>84.514950310526544</c:v>
              </c:pt>
              <c:pt idx="8113">
                <c:v>84.514950310526544</c:v>
              </c:pt>
              <c:pt idx="8114">
                <c:v>84.514950310526544</c:v>
              </c:pt>
              <c:pt idx="8115">
                <c:v>84.514950310526544</c:v>
              </c:pt>
              <c:pt idx="8116">
                <c:v>84.514950310526544</c:v>
              </c:pt>
              <c:pt idx="8117">
                <c:v>84.514950310526544</c:v>
              </c:pt>
              <c:pt idx="8118">
                <c:v>84.514950310526544</c:v>
              </c:pt>
              <c:pt idx="8119">
                <c:v>84.514950310526544</c:v>
              </c:pt>
              <c:pt idx="8120">
                <c:v>84.514950310526544</c:v>
              </c:pt>
              <c:pt idx="8121">
                <c:v>84.514950310526544</c:v>
              </c:pt>
              <c:pt idx="8122">
                <c:v>84.514950310526544</c:v>
              </c:pt>
              <c:pt idx="8123">
                <c:v>84.514950310526544</c:v>
              </c:pt>
              <c:pt idx="8124">
                <c:v>84.514950310526544</c:v>
              </c:pt>
              <c:pt idx="8125">
                <c:v>84.514950310526544</c:v>
              </c:pt>
              <c:pt idx="8126">
                <c:v>84.514950310526544</c:v>
              </c:pt>
              <c:pt idx="8127">
                <c:v>84.514950310526544</c:v>
              </c:pt>
              <c:pt idx="8128">
                <c:v>84.514950310526544</c:v>
              </c:pt>
              <c:pt idx="8129">
                <c:v>84.514950310526544</c:v>
              </c:pt>
              <c:pt idx="8130">
                <c:v>84.514950310526544</c:v>
              </c:pt>
              <c:pt idx="8131">
                <c:v>84.514950310526544</c:v>
              </c:pt>
              <c:pt idx="8132">
                <c:v>84.514950310526544</c:v>
              </c:pt>
              <c:pt idx="8133">
                <c:v>84.514950310526544</c:v>
              </c:pt>
              <c:pt idx="8134">
                <c:v>84.514950310526544</c:v>
              </c:pt>
              <c:pt idx="8135">
                <c:v>84.514950310526544</c:v>
              </c:pt>
              <c:pt idx="8136">
                <c:v>84.514950310526544</c:v>
              </c:pt>
              <c:pt idx="8137">
                <c:v>84.514950310526544</c:v>
              </c:pt>
              <c:pt idx="8138">
                <c:v>84.514950310526544</c:v>
              </c:pt>
              <c:pt idx="8139">
                <c:v>84.514950310526544</c:v>
              </c:pt>
              <c:pt idx="8140">
                <c:v>84.514950310526544</c:v>
              </c:pt>
              <c:pt idx="8141">
                <c:v>84.514950310526544</c:v>
              </c:pt>
              <c:pt idx="8142">
                <c:v>84.514950310526544</c:v>
              </c:pt>
              <c:pt idx="8143">
                <c:v>84.514950310526544</c:v>
              </c:pt>
              <c:pt idx="8144">
                <c:v>84.514950310526544</c:v>
              </c:pt>
              <c:pt idx="8145">
                <c:v>84.514950310526544</c:v>
              </c:pt>
              <c:pt idx="8146">
                <c:v>84.514950310526544</c:v>
              </c:pt>
              <c:pt idx="8147">
                <c:v>84.514950310526544</c:v>
              </c:pt>
              <c:pt idx="8148">
                <c:v>84.514950310526544</c:v>
              </c:pt>
              <c:pt idx="8149">
                <c:v>84.514950310526544</c:v>
              </c:pt>
              <c:pt idx="8150">
                <c:v>84.514950310526544</c:v>
              </c:pt>
              <c:pt idx="8151">
                <c:v>84.514950310526544</c:v>
              </c:pt>
              <c:pt idx="8152">
                <c:v>84.514950310526544</c:v>
              </c:pt>
              <c:pt idx="8153">
                <c:v>84.514950310526544</c:v>
              </c:pt>
              <c:pt idx="8154">
                <c:v>84.514950310526544</c:v>
              </c:pt>
              <c:pt idx="8155">
                <c:v>84.514950310526544</c:v>
              </c:pt>
              <c:pt idx="8156">
                <c:v>84.514950310526544</c:v>
              </c:pt>
              <c:pt idx="8157">
                <c:v>84.514950310526544</c:v>
              </c:pt>
              <c:pt idx="8158">
                <c:v>84.514950310526544</c:v>
              </c:pt>
              <c:pt idx="8159">
                <c:v>84.514950310526544</c:v>
              </c:pt>
              <c:pt idx="8160">
                <c:v>84.514950310526544</c:v>
              </c:pt>
              <c:pt idx="8161">
                <c:v>84.514950310526544</c:v>
              </c:pt>
              <c:pt idx="8162">
                <c:v>84.514950310526544</c:v>
              </c:pt>
              <c:pt idx="8163">
                <c:v>84.514950310526544</c:v>
              </c:pt>
              <c:pt idx="8164">
                <c:v>84.514950310526544</c:v>
              </c:pt>
              <c:pt idx="8165">
                <c:v>84.514950310526544</c:v>
              </c:pt>
              <c:pt idx="8166">
                <c:v>84.514950310526544</c:v>
              </c:pt>
              <c:pt idx="8167">
                <c:v>84.514950310526544</c:v>
              </c:pt>
              <c:pt idx="8168">
                <c:v>84.514950310526544</c:v>
              </c:pt>
              <c:pt idx="8169">
                <c:v>84.514950310526544</c:v>
              </c:pt>
              <c:pt idx="8170">
                <c:v>84.514950310526544</c:v>
              </c:pt>
              <c:pt idx="8171">
                <c:v>84.514950310526544</c:v>
              </c:pt>
              <c:pt idx="8172">
                <c:v>84.514950310526544</c:v>
              </c:pt>
              <c:pt idx="8173">
                <c:v>84.514950310526544</c:v>
              </c:pt>
              <c:pt idx="8174">
                <c:v>84.514950310526544</c:v>
              </c:pt>
              <c:pt idx="8175">
                <c:v>84.514950310526544</c:v>
              </c:pt>
              <c:pt idx="8176">
                <c:v>84.514950310526544</c:v>
              </c:pt>
              <c:pt idx="8177">
                <c:v>84.514950310526544</c:v>
              </c:pt>
              <c:pt idx="8178">
                <c:v>84.514950310526544</c:v>
              </c:pt>
              <c:pt idx="8179">
                <c:v>84.514950310526544</c:v>
              </c:pt>
              <c:pt idx="8180">
                <c:v>84.514950310526544</c:v>
              </c:pt>
              <c:pt idx="8181">
                <c:v>84.514950310526544</c:v>
              </c:pt>
              <c:pt idx="8182">
                <c:v>84.514950310526544</c:v>
              </c:pt>
              <c:pt idx="8183">
                <c:v>84.514950310526544</c:v>
              </c:pt>
              <c:pt idx="8184">
                <c:v>84.514950310526544</c:v>
              </c:pt>
              <c:pt idx="8185">
                <c:v>84.514950310526544</c:v>
              </c:pt>
              <c:pt idx="8186">
                <c:v>84.514950310526544</c:v>
              </c:pt>
              <c:pt idx="8187">
                <c:v>84.514950310526544</c:v>
              </c:pt>
              <c:pt idx="8188">
                <c:v>84.514950310526544</c:v>
              </c:pt>
              <c:pt idx="8189">
                <c:v>84.514950310526544</c:v>
              </c:pt>
              <c:pt idx="8190">
                <c:v>84.514950310526544</c:v>
              </c:pt>
              <c:pt idx="8191">
                <c:v>84.514950310526544</c:v>
              </c:pt>
              <c:pt idx="8192">
                <c:v>84.514950310526544</c:v>
              </c:pt>
              <c:pt idx="8193">
                <c:v>84.514950310526544</c:v>
              </c:pt>
              <c:pt idx="8194">
                <c:v>84.514950310526544</c:v>
              </c:pt>
              <c:pt idx="8195">
                <c:v>84.514950310526544</c:v>
              </c:pt>
              <c:pt idx="8196">
                <c:v>84.514950310526544</c:v>
              </c:pt>
              <c:pt idx="8197">
                <c:v>84.514950310526544</c:v>
              </c:pt>
              <c:pt idx="8198">
                <c:v>84.514950310526544</c:v>
              </c:pt>
              <c:pt idx="8199">
                <c:v>84.514950310526544</c:v>
              </c:pt>
              <c:pt idx="8200">
                <c:v>84.514950310526544</c:v>
              </c:pt>
              <c:pt idx="8201">
                <c:v>84.514950310526544</c:v>
              </c:pt>
              <c:pt idx="8202">
                <c:v>84.514950310526544</c:v>
              </c:pt>
              <c:pt idx="8203">
                <c:v>84.514950310526544</c:v>
              </c:pt>
              <c:pt idx="8204">
                <c:v>84.514950310526544</c:v>
              </c:pt>
              <c:pt idx="8205">
                <c:v>84.514950310526544</c:v>
              </c:pt>
              <c:pt idx="8206">
                <c:v>84.514950310526544</c:v>
              </c:pt>
              <c:pt idx="8207">
                <c:v>84.514950310526544</c:v>
              </c:pt>
              <c:pt idx="8208">
                <c:v>84.514950310526544</c:v>
              </c:pt>
              <c:pt idx="8209">
                <c:v>84.514950310526544</c:v>
              </c:pt>
              <c:pt idx="8210">
                <c:v>84.514950310526544</c:v>
              </c:pt>
              <c:pt idx="8211">
                <c:v>84.514950310526544</c:v>
              </c:pt>
              <c:pt idx="8212">
                <c:v>84.514950310526544</c:v>
              </c:pt>
              <c:pt idx="8213">
                <c:v>84.514950310526544</c:v>
              </c:pt>
              <c:pt idx="8214">
                <c:v>84.514950310526544</c:v>
              </c:pt>
              <c:pt idx="8215">
                <c:v>84.514950310526544</c:v>
              </c:pt>
              <c:pt idx="8216">
                <c:v>84.514950310526544</c:v>
              </c:pt>
              <c:pt idx="8217">
                <c:v>84.514950310526544</c:v>
              </c:pt>
              <c:pt idx="8218">
                <c:v>84.514950310526544</c:v>
              </c:pt>
              <c:pt idx="8219">
                <c:v>84.514950310526544</c:v>
              </c:pt>
              <c:pt idx="8220">
                <c:v>84.514950310526544</c:v>
              </c:pt>
              <c:pt idx="8221">
                <c:v>84.514950310526544</c:v>
              </c:pt>
              <c:pt idx="8222">
                <c:v>84.514950310526544</c:v>
              </c:pt>
              <c:pt idx="8223">
                <c:v>84.514950310526544</c:v>
              </c:pt>
              <c:pt idx="8224">
                <c:v>84.514950310526544</c:v>
              </c:pt>
              <c:pt idx="8225">
                <c:v>84.514950310526544</c:v>
              </c:pt>
              <c:pt idx="8226">
                <c:v>84.514950310526544</c:v>
              </c:pt>
              <c:pt idx="8227">
                <c:v>84.514950310526544</c:v>
              </c:pt>
              <c:pt idx="8228">
                <c:v>84.514950310526544</c:v>
              </c:pt>
              <c:pt idx="8229">
                <c:v>84.514950310526544</c:v>
              </c:pt>
              <c:pt idx="8230">
                <c:v>84.514950310526544</c:v>
              </c:pt>
              <c:pt idx="8231">
                <c:v>84.514950310526544</c:v>
              </c:pt>
              <c:pt idx="8232">
                <c:v>84.514950310526544</c:v>
              </c:pt>
              <c:pt idx="8233">
                <c:v>84.514950310526544</c:v>
              </c:pt>
              <c:pt idx="8234">
                <c:v>84.514950310526544</c:v>
              </c:pt>
              <c:pt idx="8235">
                <c:v>84.514950310526544</c:v>
              </c:pt>
              <c:pt idx="8236">
                <c:v>84.514950310526544</c:v>
              </c:pt>
              <c:pt idx="8237">
                <c:v>84.514950310526544</c:v>
              </c:pt>
              <c:pt idx="8238">
                <c:v>84.514950310526544</c:v>
              </c:pt>
              <c:pt idx="8239">
                <c:v>84.514950310526544</c:v>
              </c:pt>
              <c:pt idx="8240">
                <c:v>84.514950310526544</c:v>
              </c:pt>
              <c:pt idx="8241">
                <c:v>84.514950310526544</c:v>
              </c:pt>
              <c:pt idx="8242">
                <c:v>84.514950310526544</c:v>
              </c:pt>
              <c:pt idx="8243">
                <c:v>84.514950310526544</c:v>
              </c:pt>
              <c:pt idx="8244">
                <c:v>84.514950310526544</c:v>
              </c:pt>
              <c:pt idx="8245">
                <c:v>84.514950310526544</c:v>
              </c:pt>
              <c:pt idx="8246">
                <c:v>84.514950310526544</c:v>
              </c:pt>
              <c:pt idx="8247">
                <c:v>84.514950310526544</c:v>
              </c:pt>
              <c:pt idx="8248">
                <c:v>84.514950310526544</c:v>
              </c:pt>
              <c:pt idx="8249">
                <c:v>84.514950310526544</c:v>
              </c:pt>
              <c:pt idx="8250">
                <c:v>84.514950310526544</c:v>
              </c:pt>
              <c:pt idx="8251">
                <c:v>84.514950310526544</c:v>
              </c:pt>
              <c:pt idx="8252">
                <c:v>84.514950310526544</c:v>
              </c:pt>
              <c:pt idx="8253">
                <c:v>84.514950310526544</c:v>
              </c:pt>
              <c:pt idx="8254">
                <c:v>84.514950310526544</c:v>
              </c:pt>
              <c:pt idx="8255">
                <c:v>84.514950310526544</c:v>
              </c:pt>
              <c:pt idx="8256">
                <c:v>84.514950310526544</c:v>
              </c:pt>
              <c:pt idx="8257">
                <c:v>84.514950310526544</c:v>
              </c:pt>
              <c:pt idx="8258">
                <c:v>84.514950310526544</c:v>
              </c:pt>
              <c:pt idx="8259">
                <c:v>84.514950310526544</c:v>
              </c:pt>
              <c:pt idx="8260">
                <c:v>84.514950310526544</c:v>
              </c:pt>
              <c:pt idx="8261">
                <c:v>84.514950310526544</c:v>
              </c:pt>
              <c:pt idx="8262">
                <c:v>84.514950310526544</c:v>
              </c:pt>
              <c:pt idx="8263">
                <c:v>84.514950310526544</c:v>
              </c:pt>
              <c:pt idx="8264">
                <c:v>84.514950310526544</c:v>
              </c:pt>
              <c:pt idx="8265">
                <c:v>84.514950310526544</c:v>
              </c:pt>
              <c:pt idx="8266">
                <c:v>84.514950310526544</c:v>
              </c:pt>
              <c:pt idx="8267">
                <c:v>84.514950310526544</c:v>
              </c:pt>
              <c:pt idx="8268">
                <c:v>84.514950310526544</c:v>
              </c:pt>
              <c:pt idx="8269">
                <c:v>84.514950310526544</c:v>
              </c:pt>
              <c:pt idx="8270">
                <c:v>84.514950310526544</c:v>
              </c:pt>
              <c:pt idx="8271">
                <c:v>84.514950310526544</c:v>
              </c:pt>
              <c:pt idx="8272">
                <c:v>84.514950310526544</c:v>
              </c:pt>
              <c:pt idx="8273">
                <c:v>84.514950310526544</c:v>
              </c:pt>
              <c:pt idx="8274">
                <c:v>84.514950310526544</c:v>
              </c:pt>
              <c:pt idx="8275">
                <c:v>84.514950310526544</c:v>
              </c:pt>
              <c:pt idx="8276">
                <c:v>84.514950310526544</c:v>
              </c:pt>
              <c:pt idx="8277">
                <c:v>84.514950310526544</c:v>
              </c:pt>
              <c:pt idx="8278">
                <c:v>84.514950310526544</c:v>
              </c:pt>
              <c:pt idx="8279">
                <c:v>84.514950310526544</c:v>
              </c:pt>
              <c:pt idx="8280">
                <c:v>84.514950310526544</c:v>
              </c:pt>
              <c:pt idx="8281">
                <c:v>84.514950310526544</c:v>
              </c:pt>
              <c:pt idx="8282">
                <c:v>84.514950310526544</c:v>
              </c:pt>
              <c:pt idx="8283">
                <c:v>84.514950310526544</c:v>
              </c:pt>
              <c:pt idx="8284">
                <c:v>84.514950310526544</c:v>
              </c:pt>
              <c:pt idx="8285">
                <c:v>84.514950310526544</c:v>
              </c:pt>
              <c:pt idx="8286">
                <c:v>84.514950310526544</c:v>
              </c:pt>
              <c:pt idx="8287">
                <c:v>84.514950310526544</c:v>
              </c:pt>
              <c:pt idx="8288">
                <c:v>84.514950310526544</c:v>
              </c:pt>
              <c:pt idx="8289">
                <c:v>84.514950310526544</c:v>
              </c:pt>
              <c:pt idx="8290">
                <c:v>84.514950310526544</c:v>
              </c:pt>
              <c:pt idx="8291">
                <c:v>84.514950310526544</c:v>
              </c:pt>
              <c:pt idx="8292">
                <c:v>84.514950310526544</c:v>
              </c:pt>
              <c:pt idx="8293">
                <c:v>84.514950310526544</c:v>
              </c:pt>
              <c:pt idx="8294">
                <c:v>84.514950310526544</c:v>
              </c:pt>
              <c:pt idx="8295">
                <c:v>84.514950310526544</c:v>
              </c:pt>
              <c:pt idx="8296">
                <c:v>84.514950310526544</c:v>
              </c:pt>
              <c:pt idx="8297">
                <c:v>84.514950310526544</c:v>
              </c:pt>
              <c:pt idx="8298">
                <c:v>84.514950310526544</c:v>
              </c:pt>
              <c:pt idx="8299">
                <c:v>84.514950310526544</c:v>
              </c:pt>
              <c:pt idx="8300">
                <c:v>84.514950310526544</c:v>
              </c:pt>
              <c:pt idx="8301">
                <c:v>84.514950310526544</c:v>
              </c:pt>
              <c:pt idx="8302">
                <c:v>84.514950310526544</c:v>
              </c:pt>
              <c:pt idx="8303">
                <c:v>84.514950310526544</c:v>
              </c:pt>
              <c:pt idx="8304">
                <c:v>84.514950310526544</c:v>
              </c:pt>
              <c:pt idx="8305">
                <c:v>84.514950310526544</c:v>
              </c:pt>
              <c:pt idx="8306">
                <c:v>84.514950310526544</c:v>
              </c:pt>
              <c:pt idx="8307">
                <c:v>84.514950310526544</c:v>
              </c:pt>
              <c:pt idx="8308">
                <c:v>84.514950310526544</c:v>
              </c:pt>
              <c:pt idx="8309">
                <c:v>84.514950310526544</c:v>
              </c:pt>
              <c:pt idx="8310">
                <c:v>84.514950310526544</c:v>
              </c:pt>
              <c:pt idx="8311">
                <c:v>84.514950310526544</c:v>
              </c:pt>
              <c:pt idx="8312">
                <c:v>84.514950310526544</c:v>
              </c:pt>
              <c:pt idx="8313">
                <c:v>84.514950310526544</c:v>
              </c:pt>
              <c:pt idx="8314">
                <c:v>84.514950310526544</c:v>
              </c:pt>
              <c:pt idx="8315">
                <c:v>84.514950310526544</c:v>
              </c:pt>
              <c:pt idx="8316">
                <c:v>84.514950310526544</c:v>
              </c:pt>
              <c:pt idx="8317">
                <c:v>84.514950310526544</c:v>
              </c:pt>
              <c:pt idx="8318">
                <c:v>84.514950310526544</c:v>
              </c:pt>
              <c:pt idx="8319">
                <c:v>84.514950310526544</c:v>
              </c:pt>
              <c:pt idx="8320">
                <c:v>84.514950310526544</c:v>
              </c:pt>
              <c:pt idx="8321">
                <c:v>84.514950310526544</c:v>
              </c:pt>
              <c:pt idx="8322">
                <c:v>84.514950310526544</c:v>
              </c:pt>
              <c:pt idx="8323">
                <c:v>84.514950310526544</c:v>
              </c:pt>
              <c:pt idx="8324">
                <c:v>84.514950310526544</c:v>
              </c:pt>
              <c:pt idx="8325">
                <c:v>84.514950310526544</c:v>
              </c:pt>
              <c:pt idx="8326">
                <c:v>84.514950310526544</c:v>
              </c:pt>
              <c:pt idx="8327">
                <c:v>84.514950310526544</c:v>
              </c:pt>
              <c:pt idx="8328">
                <c:v>84.514950310526544</c:v>
              </c:pt>
              <c:pt idx="8329">
                <c:v>84.514950310526544</c:v>
              </c:pt>
              <c:pt idx="8330">
                <c:v>84.514950310526544</c:v>
              </c:pt>
              <c:pt idx="8331">
                <c:v>84.514950310526544</c:v>
              </c:pt>
              <c:pt idx="8332">
                <c:v>84.514950310526544</c:v>
              </c:pt>
              <c:pt idx="8333">
                <c:v>84.514950310526544</c:v>
              </c:pt>
              <c:pt idx="8334">
                <c:v>84.514950310526544</c:v>
              </c:pt>
              <c:pt idx="8335">
                <c:v>84.514950310526544</c:v>
              </c:pt>
              <c:pt idx="8336">
                <c:v>84.514950310526544</c:v>
              </c:pt>
              <c:pt idx="8337">
                <c:v>84.514950310526544</c:v>
              </c:pt>
              <c:pt idx="8338">
                <c:v>84.514950310526544</c:v>
              </c:pt>
              <c:pt idx="8339">
                <c:v>84.514950310526544</c:v>
              </c:pt>
              <c:pt idx="8340">
                <c:v>84.514950310526544</c:v>
              </c:pt>
              <c:pt idx="8341">
                <c:v>84.514950310526544</c:v>
              </c:pt>
              <c:pt idx="8342">
                <c:v>84.514950310526544</c:v>
              </c:pt>
              <c:pt idx="8343">
                <c:v>84.514950310526544</c:v>
              </c:pt>
              <c:pt idx="8344">
                <c:v>84.514950310526544</c:v>
              </c:pt>
              <c:pt idx="8345">
                <c:v>84.514950310526544</c:v>
              </c:pt>
              <c:pt idx="8346">
                <c:v>84.514950310526544</c:v>
              </c:pt>
              <c:pt idx="8347">
                <c:v>84.514950310526544</c:v>
              </c:pt>
              <c:pt idx="8348">
                <c:v>84.514950310526544</c:v>
              </c:pt>
              <c:pt idx="8349">
                <c:v>84.514950310526544</c:v>
              </c:pt>
              <c:pt idx="8350">
                <c:v>84.514950310526544</c:v>
              </c:pt>
              <c:pt idx="8351">
                <c:v>84.514950310526544</c:v>
              </c:pt>
              <c:pt idx="8352">
                <c:v>84.514950310526544</c:v>
              </c:pt>
              <c:pt idx="8353">
                <c:v>84.514950310526544</c:v>
              </c:pt>
              <c:pt idx="8354">
                <c:v>84.514950310526544</c:v>
              </c:pt>
              <c:pt idx="8355">
                <c:v>84.514950310526544</c:v>
              </c:pt>
              <c:pt idx="8356">
                <c:v>84.514950310526544</c:v>
              </c:pt>
              <c:pt idx="8357">
                <c:v>84.514950310526544</c:v>
              </c:pt>
              <c:pt idx="8358">
                <c:v>84.514950310526544</c:v>
              </c:pt>
              <c:pt idx="8359">
                <c:v>84.514950310526544</c:v>
              </c:pt>
              <c:pt idx="8360">
                <c:v>84.514950310526544</c:v>
              </c:pt>
              <c:pt idx="8361">
                <c:v>84.514950310526544</c:v>
              </c:pt>
              <c:pt idx="8362">
                <c:v>84.514950310526544</c:v>
              </c:pt>
              <c:pt idx="8363">
                <c:v>84.514950310526544</c:v>
              </c:pt>
              <c:pt idx="8364">
                <c:v>84.514950310526544</c:v>
              </c:pt>
              <c:pt idx="8365">
                <c:v>84.514950310526544</c:v>
              </c:pt>
              <c:pt idx="8366">
                <c:v>84.514950310526544</c:v>
              </c:pt>
              <c:pt idx="8367">
                <c:v>84.514950310526544</c:v>
              </c:pt>
              <c:pt idx="8368">
                <c:v>84.514950310526544</c:v>
              </c:pt>
              <c:pt idx="8369">
                <c:v>84.514950310526544</c:v>
              </c:pt>
              <c:pt idx="8370">
                <c:v>84.514950310526544</c:v>
              </c:pt>
              <c:pt idx="8371">
                <c:v>84.514950310526544</c:v>
              </c:pt>
              <c:pt idx="8372">
                <c:v>84.514950310526544</c:v>
              </c:pt>
              <c:pt idx="8373">
                <c:v>84.514950310526544</c:v>
              </c:pt>
              <c:pt idx="8374">
                <c:v>84.514950310526544</c:v>
              </c:pt>
              <c:pt idx="8375">
                <c:v>84.514950310526544</c:v>
              </c:pt>
              <c:pt idx="8376">
                <c:v>84.514950310526544</c:v>
              </c:pt>
              <c:pt idx="8377">
                <c:v>84.514950310526544</c:v>
              </c:pt>
              <c:pt idx="8378">
                <c:v>84.514950310526544</c:v>
              </c:pt>
              <c:pt idx="8379">
                <c:v>84.514950310526544</c:v>
              </c:pt>
              <c:pt idx="8380">
                <c:v>84.514950310526544</c:v>
              </c:pt>
              <c:pt idx="8381">
                <c:v>84.514950310526544</c:v>
              </c:pt>
              <c:pt idx="8382">
                <c:v>84.514950310526544</c:v>
              </c:pt>
              <c:pt idx="8383">
                <c:v>84.514950310526544</c:v>
              </c:pt>
              <c:pt idx="8384">
                <c:v>84.514950310526544</c:v>
              </c:pt>
              <c:pt idx="8385">
                <c:v>84.514950310526544</c:v>
              </c:pt>
              <c:pt idx="8386">
                <c:v>84.514950310526544</c:v>
              </c:pt>
              <c:pt idx="8387">
                <c:v>84.514950310526544</c:v>
              </c:pt>
              <c:pt idx="8388">
                <c:v>84.514950310526544</c:v>
              </c:pt>
              <c:pt idx="8389">
                <c:v>84.514950310526544</c:v>
              </c:pt>
              <c:pt idx="8390">
                <c:v>84.514950310526544</c:v>
              </c:pt>
              <c:pt idx="8391">
                <c:v>84.514950310526544</c:v>
              </c:pt>
              <c:pt idx="8392">
                <c:v>84.514950310526544</c:v>
              </c:pt>
              <c:pt idx="8393">
                <c:v>84.514950310526544</c:v>
              </c:pt>
              <c:pt idx="8394">
                <c:v>84.514950310526544</c:v>
              </c:pt>
              <c:pt idx="8395">
                <c:v>84.514950310526544</c:v>
              </c:pt>
              <c:pt idx="8396">
                <c:v>84.514950310526544</c:v>
              </c:pt>
              <c:pt idx="8397">
                <c:v>84.514950310526544</c:v>
              </c:pt>
              <c:pt idx="8398">
                <c:v>84.514950310526544</c:v>
              </c:pt>
              <c:pt idx="8399">
                <c:v>84.514950310526544</c:v>
              </c:pt>
              <c:pt idx="8400">
                <c:v>84.514950310526544</c:v>
              </c:pt>
              <c:pt idx="8401">
                <c:v>84.514950310526544</c:v>
              </c:pt>
              <c:pt idx="8402">
                <c:v>84.514950310526544</c:v>
              </c:pt>
              <c:pt idx="8403">
                <c:v>84.514950310526544</c:v>
              </c:pt>
              <c:pt idx="8404">
                <c:v>84.514950310526544</c:v>
              </c:pt>
              <c:pt idx="8405">
                <c:v>84.514950310526544</c:v>
              </c:pt>
              <c:pt idx="8406">
                <c:v>84.514950310526544</c:v>
              </c:pt>
              <c:pt idx="8407">
                <c:v>84.514950310526544</c:v>
              </c:pt>
              <c:pt idx="8408">
                <c:v>84.514950310526544</c:v>
              </c:pt>
              <c:pt idx="8409">
                <c:v>84.514950310526544</c:v>
              </c:pt>
              <c:pt idx="8410">
                <c:v>84.514950310526544</c:v>
              </c:pt>
              <c:pt idx="8411">
                <c:v>84.514950310526544</c:v>
              </c:pt>
              <c:pt idx="8412">
                <c:v>84.514950310526544</c:v>
              </c:pt>
              <c:pt idx="8413">
                <c:v>84.514950310526544</c:v>
              </c:pt>
              <c:pt idx="8414">
                <c:v>84.514950310526544</c:v>
              </c:pt>
              <c:pt idx="8415">
                <c:v>84.514950310526544</c:v>
              </c:pt>
              <c:pt idx="8416">
                <c:v>84.514950310526544</c:v>
              </c:pt>
              <c:pt idx="8417">
                <c:v>84.514950310526544</c:v>
              </c:pt>
              <c:pt idx="8418">
                <c:v>84.514950310526544</c:v>
              </c:pt>
              <c:pt idx="8419">
                <c:v>84.514950310526544</c:v>
              </c:pt>
              <c:pt idx="8420">
                <c:v>84.514950310526544</c:v>
              </c:pt>
              <c:pt idx="8421">
                <c:v>84.514950310526544</c:v>
              </c:pt>
              <c:pt idx="8422">
                <c:v>84.514950310526544</c:v>
              </c:pt>
              <c:pt idx="8423">
                <c:v>84.514950310526544</c:v>
              </c:pt>
              <c:pt idx="8424">
                <c:v>84.514950310526544</c:v>
              </c:pt>
              <c:pt idx="8425">
                <c:v>84.514950310526544</c:v>
              </c:pt>
              <c:pt idx="8426">
                <c:v>84.514950310526544</c:v>
              </c:pt>
              <c:pt idx="8427">
                <c:v>84.514950310526544</c:v>
              </c:pt>
              <c:pt idx="8428">
                <c:v>84.514950310526544</c:v>
              </c:pt>
              <c:pt idx="8429">
                <c:v>84.514950310526544</c:v>
              </c:pt>
              <c:pt idx="8430">
                <c:v>84.514950310526544</c:v>
              </c:pt>
              <c:pt idx="8431">
                <c:v>84.514950310526544</c:v>
              </c:pt>
              <c:pt idx="8432">
                <c:v>84.514950310526544</c:v>
              </c:pt>
              <c:pt idx="8433">
                <c:v>84.514950310526544</c:v>
              </c:pt>
              <c:pt idx="8434">
                <c:v>84.514950310526544</c:v>
              </c:pt>
              <c:pt idx="8435">
                <c:v>84.514950310526544</c:v>
              </c:pt>
              <c:pt idx="8436">
                <c:v>84.514950310526544</c:v>
              </c:pt>
              <c:pt idx="8437">
                <c:v>84.514950310526544</c:v>
              </c:pt>
              <c:pt idx="8438">
                <c:v>84.514950310526544</c:v>
              </c:pt>
              <c:pt idx="8439">
                <c:v>84.514950310526544</c:v>
              </c:pt>
              <c:pt idx="8440">
                <c:v>84.514950310526544</c:v>
              </c:pt>
              <c:pt idx="8441">
                <c:v>84.514950310526544</c:v>
              </c:pt>
              <c:pt idx="8442">
                <c:v>84.514950310526544</c:v>
              </c:pt>
              <c:pt idx="8443">
                <c:v>84.514950310526544</c:v>
              </c:pt>
              <c:pt idx="8444">
                <c:v>84.514950310526544</c:v>
              </c:pt>
              <c:pt idx="8445">
                <c:v>84.514950310526544</c:v>
              </c:pt>
              <c:pt idx="8446">
                <c:v>84.514950310526544</c:v>
              </c:pt>
              <c:pt idx="8447">
                <c:v>84.514950310526544</c:v>
              </c:pt>
              <c:pt idx="8448">
                <c:v>84.514950310526544</c:v>
              </c:pt>
              <c:pt idx="8449">
                <c:v>84.514950310526544</c:v>
              </c:pt>
              <c:pt idx="8450">
                <c:v>84.514950310526544</c:v>
              </c:pt>
              <c:pt idx="8451">
                <c:v>84.514950310526544</c:v>
              </c:pt>
              <c:pt idx="8452">
                <c:v>84.514950310526544</c:v>
              </c:pt>
              <c:pt idx="8453">
                <c:v>84.514950310526544</c:v>
              </c:pt>
              <c:pt idx="8454">
                <c:v>84.514950310526544</c:v>
              </c:pt>
              <c:pt idx="8455">
                <c:v>84.514950310526544</c:v>
              </c:pt>
              <c:pt idx="8456">
                <c:v>84.514950310526544</c:v>
              </c:pt>
              <c:pt idx="8457">
                <c:v>84.514950310526544</c:v>
              </c:pt>
              <c:pt idx="8458">
                <c:v>84.514950310526544</c:v>
              </c:pt>
              <c:pt idx="8459">
                <c:v>84.514950310526544</c:v>
              </c:pt>
              <c:pt idx="8460">
                <c:v>84.514950310526544</c:v>
              </c:pt>
              <c:pt idx="8461">
                <c:v>84.514950310526544</c:v>
              </c:pt>
              <c:pt idx="8462">
                <c:v>84.514950310526544</c:v>
              </c:pt>
              <c:pt idx="8463">
                <c:v>84.514950310526544</c:v>
              </c:pt>
              <c:pt idx="8464">
                <c:v>84.514950310526544</c:v>
              </c:pt>
              <c:pt idx="8465">
                <c:v>84.514950310526544</c:v>
              </c:pt>
              <c:pt idx="8466">
                <c:v>84.514950310526544</c:v>
              </c:pt>
              <c:pt idx="8467">
                <c:v>84.514950310526544</c:v>
              </c:pt>
              <c:pt idx="8468">
                <c:v>84.514950310526544</c:v>
              </c:pt>
              <c:pt idx="8469">
                <c:v>84.514950310526544</c:v>
              </c:pt>
              <c:pt idx="8470">
                <c:v>84.514950310526544</c:v>
              </c:pt>
              <c:pt idx="8471">
                <c:v>84.514950310526544</c:v>
              </c:pt>
              <c:pt idx="8472">
                <c:v>84.514950310526544</c:v>
              </c:pt>
              <c:pt idx="8473">
                <c:v>84.514950310526544</c:v>
              </c:pt>
              <c:pt idx="8474">
                <c:v>84.514950310526544</c:v>
              </c:pt>
              <c:pt idx="8475">
                <c:v>84.514950310526544</c:v>
              </c:pt>
              <c:pt idx="8476">
                <c:v>84.514950310526544</c:v>
              </c:pt>
              <c:pt idx="8477">
                <c:v>84.514950310526544</c:v>
              </c:pt>
              <c:pt idx="8478">
                <c:v>84.514950310526544</c:v>
              </c:pt>
              <c:pt idx="8479">
                <c:v>84.514950310526544</c:v>
              </c:pt>
              <c:pt idx="8480">
                <c:v>84.514950310526544</c:v>
              </c:pt>
              <c:pt idx="8481">
                <c:v>84.514950310526544</c:v>
              </c:pt>
              <c:pt idx="8482">
                <c:v>84.514950310526544</c:v>
              </c:pt>
              <c:pt idx="8483">
                <c:v>84.514950310526544</c:v>
              </c:pt>
              <c:pt idx="8484">
                <c:v>84.514950310526544</c:v>
              </c:pt>
              <c:pt idx="8485">
                <c:v>84.514950310526544</c:v>
              </c:pt>
              <c:pt idx="8486">
                <c:v>84.514950310526544</c:v>
              </c:pt>
              <c:pt idx="8487">
                <c:v>84.514950310526544</c:v>
              </c:pt>
              <c:pt idx="8488">
                <c:v>84.514950310526544</c:v>
              </c:pt>
              <c:pt idx="8489">
                <c:v>84.514950310526544</c:v>
              </c:pt>
              <c:pt idx="8490">
                <c:v>84.514950310526544</c:v>
              </c:pt>
              <c:pt idx="8491">
                <c:v>84.514950310526544</c:v>
              </c:pt>
              <c:pt idx="8492">
                <c:v>84.514950310526544</c:v>
              </c:pt>
              <c:pt idx="8493">
                <c:v>84.514950310526544</c:v>
              </c:pt>
              <c:pt idx="8494">
                <c:v>84.514950310526544</c:v>
              </c:pt>
              <c:pt idx="8495">
                <c:v>84.514950310526544</c:v>
              </c:pt>
              <c:pt idx="8496">
                <c:v>84.514950310526544</c:v>
              </c:pt>
              <c:pt idx="8497">
                <c:v>84.514950310526544</c:v>
              </c:pt>
              <c:pt idx="8498">
                <c:v>84.514950310526544</c:v>
              </c:pt>
              <c:pt idx="8499">
                <c:v>84.514950310526544</c:v>
              </c:pt>
              <c:pt idx="8500">
                <c:v>84.514950310526544</c:v>
              </c:pt>
              <c:pt idx="8501">
                <c:v>84.514950310526544</c:v>
              </c:pt>
              <c:pt idx="8502">
                <c:v>84.514950310526544</c:v>
              </c:pt>
              <c:pt idx="8503">
                <c:v>84.514950310526544</c:v>
              </c:pt>
              <c:pt idx="8504">
                <c:v>84.514950310526544</c:v>
              </c:pt>
              <c:pt idx="8505">
                <c:v>84.514950310526544</c:v>
              </c:pt>
              <c:pt idx="8506">
                <c:v>84.514950310526544</c:v>
              </c:pt>
              <c:pt idx="8507">
                <c:v>84.514950310526544</c:v>
              </c:pt>
              <c:pt idx="8508">
                <c:v>84.514950310526544</c:v>
              </c:pt>
              <c:pt idx="8509">
                <c:v>84.514950310526544</c:v>
              </c:pt>
              <c:pt idx="8510">
                <c:v>84.514950310526544</c:v>
              </c:pt>
              <c:pt idx="8511">
                <c:v>84.514950310526544</c:v>
              </c:pt>
              <c:pt idx="8512">
                <c:v>84.514950310526544</c:v>
              </c:pt>
              <c:pt idx="8513">
                <c:v>84.514950310526544</c:v>
              </c:pt>
              <c:pt idx="8514">
                <c:v>84.514950310526544</c:v>
              </c:pt>
              <c:pt idx="8515">
                <c:v>84.514950310526544</c:v>
              </c:pt>
              <c:pt idx="8516">
                <c:v>84.514950310526544</c:v>
              </c:pt>
              <c:pt idx="8517">
                <c:v>84.514950310526544</c:v>
              </c:pt>
              <c:pt idx="8518">
                <c:v>84.514950310526544</c:v>
              </c:pt>
              <c:pt idx="8519">
                <c:v>84.514950310526544</c:v>
              </c:pt>
              <c:pt idx="8520">
                <c:v>84.514950310526544</c:v>
              </c:pt>
              <c:pt idx="8521">
                <c:v>84.514950310526544</c:v>
              </c:pt>
              <c:pt idx="8522">
                <c:v>84.514950310526544</c:v>
              </c:pt>
              <c:pt idx="8523">
                <c:v>84.514950310526544</c:v>
              </c:pt>
              <c:pt idx="8524">
                <c:v>84.514950310526544</c:v>
              </c:pt>
              <c:pt idx="8525">
                <c:v>84.514950310526544</c:v>
              </c:pt>
              <c:pt idx="8526">
                <c:v>84.514950310526544</c:v>
              </c:pt>
              <c:pt idx="8527">
                <c:v>84.514950310526544</c:v>
              </c:pt>
              <c:pt idx="8528">
                <c:v>84.514950310526544</c:v>
              </c:pt>
              <c:pt idx="8529">
                <c:v>84.514950310526544</c:v>
              </c:pt>
              <c:pt idx="8530">
                <c:v>84.514950310526544</c:v>
              </c:pt>
              <c:pt idx="8531">
                <c:v>84.514950310526544</c:v>
              </c:pt>
              <c:pt idx="8532">
                <c:v>84.514950310526544</c:v>
              </c:pt>
              <c:pt idx="8533">
                <c:v>84.514950310526544</c:v>
              </c:pt>
              <c:pt idx="8534">
                <c:v>84.514950310526544</c:v>
              </c:pt>
              <c:pt idx="8535">
                <c:v>84.514950310526544</c:v>
              </c:pt>
              <c:pt idx="8536">
                <c:v>84.514950310526544</c:v>
              </c:pt>
              <c:pt idx="8537">
                <c:v>84.514950310526544</c:v>
              </c:pt>
              <c:pt idx="8538">
                <c:v>84.514950310526544</c:v>
              </c:pt>
              <c:pt idx="8539">
                <c:v>84.514950310526544</c:v>
              </c:pt>
              <c:pt idx="8540">
                <c:v>84.514950310526544</c:v>
              </c:pt>
              <c:pt idx="8541">
                <c:v>84.514950310526544</c:v>
              </c:pt>
              <c:pt idx="8542">
                <c:v>84.514950310526544</c:v>
              </c:pt>
              <c:pt idx="8543">
                <c:v>84.514950310526544</c:v>
              </c:pt>
              <c:pt idx="8544">
                <c:v>84.514950310526544</c:v>
              </c:pt>
              <c:pt idx="8545">
                <c:v>84.514950310526544</c:v>
              </c:pt>
              <c:pt idx="8546">
                <c:v>84.514950310526544</c:v>
              </c:pt>
              <c:pt idx="8547">
                <c:v>84.514950310526544</c:v>
              </c:pt>
              <c:pt idx="8548">
                <c:v>84.514950310526544</c:v>
              </c:pt>
              <c:pt idx="8549">
                <c:v>84.514950310526544</c:v>
              </c:pt>
              <c:pt idx="8550">
                <c:v>84.514950310526544</c:v>
              </c:pt>
              <c:pt idx="8551">
                <c:v>84.514950310526544</c:v>
              </c:pt>
              <c:pt idx="8552">
                <c:v>84.514950310526544</c:v>
              </c:pt>
              <c:pt idx="8553">
                <c:v>84.514950310526544</c:v>
              </c:pt>
              <c:pt idx="8554">
                <c:v>84.514950310526544</c:v>
              </c:pt>
              <c:pt idx="8555">
                <c:v>84.514950310526544</c:v>
              </c:pt>
              <c:pt idx="8556">
                <c:v>84.514950310526544</c:v>
              </c:pt>
              <c:pt idx="8557">
                <c:v>84.514950310526544</c:v>
              </c:pt>
              <c:pt idx="8558">
                <c:v>84.514950310526544</c:v>
              </c:pt>
              <c:pt idx="8559">
                <c:v>84.514950310526544</c:v>
              </c:pt>
              <c:pt idx="8560">
                <c:v>84.514950310526544</c:v>
              </c:pt>
              <c:pt idx="8561">
                <c:v>84.514950310526544</c:v>
              </c:pt>
              <c:pt idx="8562">
                <c:v>84.514950310526544</c:v>
              </c:pt>
              <c:pt idx="8563">
                <c:v>84.514950310526544</c:v>
              </c:pt>
              <c:pt idx="8564">
                <c:v>84.514950310526544</c:v>
              </c:pt>
              <c:pt idx="8565">
                <c:v>84.514950310526544</c:v>
              </c:pt>
              <c:pt idx="8566">
                <c:v>84.514950310526544</c:v>
              </c:pt>
              <c:pt idx="8567">
                <c:v>84.514950310526544</c:v>
              </c:pt>
              <c:pt idx="8568">
                <c:v>84.514950310526544</c:v>
              </c:pt>
              <c:pt idx="8569">
                <c:v>84.514950310526544</c:v>
              </c:pt>
              <c:pt idx="8570">
                <c:v>84.514950310526544</c:v>
              </c:pt>
              <c:pt idx="8571">
                <c:v>84.514950310526544</c:v>
              </c:pt>
              <c:pt idx="8572">
                <c:v>84.514950310526544</c:v>
              </c:pt>
              <c:pt idx="8573">
                <c:v>84.514950310526544</c:v>
              </c:pt>
              <c:pt idx="8574">
                <c:v>84.514950310526544</c:v>
              </c:pt>
              <c:pt idx="8575">
                <c:v>84.514950310526544</c:v>
              </c:pt>
              <c:pt idx="8576">
                <c:v>84.514950310526544</c:v>
              </c:pt>
              <c:pt idx="8577">
                <c:v>84.514950310526544</c:v>
              </c:pt>
              <c:pt idx="8578">
                <c:v>84.514950310526544</c:v>
              </c:pt>
              <c:pt idx="8579">
                <c:v>84.514950310526544</c:v>
              </c:pt>
              <c:pt idx="8580">
                <c:v>84.514950310526544</c:v>
              </c:pt>
              <c:pt idx="8581">
                <c:v>84.514950310526544</c:v>
              </c:pt>
              <c:pt idx="8582">
                <c:v>84.514950310526544</c:v>
              </c:pt>
              <c:pt idx="8583">
                <c:v>84.514950310526544</c:v>
              </c:pt>
              <c:pt idx="8584">
                <c:v>84.514950310526544</c:v>
              </c:pt>
              <c:pt idx="8585">
                <c:v>84.514950310526544</c:v>
              </c:pt>
              <c:pt idx="8586">
                <c:v>84.514950310526544</c:v>
              </c:pt>
              <c:pt idx="8587">
                <c:v>84.514950310526544</c:v>
              </c:pt>
              <c:pt idx="8588">
                <c:v>84.514950310526544</c:v>
              </c:pt>
              <c:pt idx="8589">
                <c:v>84.514950310526544</c:v>
              </c:pt>
              <c:pt idx="8590">
                <c:v>84.514950310526544</c:v>
              </c:pt>
              <c:pt idx="8591">
                <c:v>84.514950310526544</c:v>
              </c:pt>
              <c:pt idx="8592">
                <c:v>84.514950310526544</c:v>
              </c:pt>
              <c:pt idx="8593">
                <c:v>84.514950310526544</c:v>
              </c:pt>
              <c:pt idx="8594">
                <c:v>84.514950310526544</c:v>
              </c:pt>
              <c:pt idx="8595">
                <c:v>84.514950310526544</c:v>
              </c:pt>
              <c:pt idx="8596">
                <c:v>84.514950310526544</c:v>
              </c:pt>
              <c:pt idx="8597">
                <c:v>84.514950310526544</c:v>
              </c:pt>
              <c:pt idx="8598">
                <c:v>84.514950310526544</c:v>
              </c:pt>
              <c:pt idx="8599">
                <c:v>84.514950310526544</c:v>
              </c:pt>
              <c:pt idx="8600">
                <c:v>84.514950310526544</c:v>
              </c:pt>
              <c:pt idx="8601">
                <c:v>84.514950310526544</c:v>
              </c:pt>
              <c:pt idx="8602">
                <c:v>84.514950310526544</c:v>
              </c:pt>
              <c:pt idx="8603">
                <c:v>84.514950310526544</c:v>
              </c:pt>
              <c:pt idx="8604">
                <c:v>84.514950310526544</c:v>
              </c:pt>
              <c:pt idx="8605">
                <c:v>84.514950310526544</c:v>
              </c:pt>
              <c:pt idx="8606">
                <c:v>84.514950310526544</c:v>
              </c:pt>
              <c:pt idx="8607">
                <c:v>84.514950310526544</c:v>
              </c:pt>
              <c:pt idx="8608">
                <c:v>84.514950310526544</c:v>
              </c:pt>
              <c:pt idx="8609">
                <c:v>84.514950310526544</c:v>
              </c:pt>
              <c:pt idx="8610">
                <c:v>84.514950310526544</c:v>
              </c:pt>
              <c:pt idx="8611">
                <c:v>84.514950310526544</c:v>
              </c:pt>
              <c:pt idx="8612">
                <c:v>84.514950310526544</c:v>
              </c:pt>
              <c:pt idx="8613">
                <c:v>84.514950310526544</c:v>
              </c:pt>
              <c:pt idx="8614">
                <c:v>84.514950310526544</c:v>
              </c:pt>
              <c:pt idx="8615">
                <c:v>84.514950310526544</c:v>
              </c:pt>
              <c:pt idx="8616">
                <c:v>84.514950310526544</c:v>
              </c:pt>
              <c:pt idx="8617">
                <c:v>84.514950310526544</c:v>
              </c:pt>
              <c:pt idx="8618">
                <c:v>84.514950310526544</c:v>
              </c:pt>
              <c:pt idx="8619">
                <c:v>84.514950310526544</c:v>
              </c:pt>
              <c:pt idx="8620">
                <c:v>84.514950310526544</c:v>
              </c:pt>
              <c:pt idx="8621">
                <c:v>84.514950310526544</c:v>
              </c:pt>
              <c:pt idx="8622">
                <c:v>84.514950310526544</c:v>
              </c:pt>
              <c:pt idx="8623">
                <c:v>84.514950310526544</c:v>
              </c:pt>
              <c:pt idx="8624">
                <c:v>84.514950310526544</c:v>
              </c:pt>
              <c:pt idx="8625">
                <c:v>84.514950310526544</c:v>
              </c:pt>
              <c:pt idx="8626">
                <c:v>84.514950310526544</c:v>
              </c:pt>
              <c:pt idx="8627">
                <c:v>84.514950310526544</c:v>
              </c:pt>
              <c:pt idx="8628">
                <c:v>84.514950310526544</c:v>
              </c:pt>
              <c:pt idx="8629">
                <c:v>84.514950310526544</c:v>
              </c:pt>
              <c:pt idx="8630">
                <c:v>84.514950310526544</c:v>
              </c:pt>
              <c:pt idx="8631">
                <c:v>84.514950310526544</c:v>
              </c:pt>
              <c:pt idx="8632">
                <c:v>84.514950310526544</c:v>
              </c:pt>
              <c:pt idx="8633">
                <c:v>84.514950310526544</c:v>
              </c:pt>
              <c:pt idx="8634">
                <c:v>84.514950310526544</c:v>
              </c:pt>
              <c:pt idx="8635">
                <c:v>84.514950310526544</c:v>
              </c:pt>
              <c:pt idx="8636">
                <c:v>84.514950310526544</c:v>
              </c:pt>
              <c:pt idx="8637">
                <c:v>84.514950310526544</c:v>
              </c:pt>
              <c:pt idx="8638">
                <c:v>84.514950310526544</c:v>
              </c:pt>
              <c:pt idx="8639">
                <c:v>84.514950310526544</c:v>
              </c:pt>
              <c:pt idx="8640">
                <c:v>84.514950310526544</c:v>
              </c:pt>
              <c:pt idx="8641">
                <c:v>84.514950310526544</c:v>
              </c:pt>
              <c:pt idx="8642">
                <c:v>84.514950310526544</c:v>
              </c:pt>
              <c:pt idx="8643">
                <c:v>84.514950310526544</c:v>
              </c:pt>
              <c:pt idx="8644">
                <c:v>84.514950310526544</c:v>
              </c:pt>
              <c:pt idx="8645">
                <c:v>84.514950310526544</c:v>
              </c:pt>
              <c:pt idx="8646">
                <c:v>84.514950310526544</c:v>
              </c:pt>
              <c:pt idx="8647">
                <c:v>84.514950310526544</c:v>
              </c:pt>
              <c:pt idx="8648">
                <c:v>84.514950310526544</c:v>
              </c:pt>
              <c:pt idx="8649">
                <c:v>84.514950310526544</c:v>
              </c:pt>
              <c:pt idx="8650">
                <c:v>84.514950310526544</c:v>
              </c:pt>
              <c:pt idx="8651">
                <c:v>84.514950310526544</c:v>
              </c:pt>
              <c:pt idx="8652">
                <c:v>84.514950310526544</c:v>
              </c:pt>
              <c:pt idx="8653">
                <c:v>84.514950310526544</c:v>
              </c:pt>
              <c:pt idx="8654">
                <c:v>84.514950310526544</c:v>
              </c:pt>
              <c:pt idx="8655">
                <c:v>84.514950310526544</c:v>
              </c:pt>
              <c:pt idx="8656">
                <c:v>84.514950310526544</c:v>
              </c:pt>
              <c:pt idx="8657">
                <c:v>84.514950310526544</c:v>
              </c:pt>
              <c:pt idx="8658">
                <c:v>84.514950310526544</c:v>
              </c:pt>
              <c:pt idx="8659">
                <c:v>84.514950310526544</c:v>
              </c:pt>
              <c:pt idx="8660">
                <c:v>84.514950310526544</c:v>
              </c:pt>
              <c:pt idx="8661">
                <c:v>84.514950310526544</c:v>
              </c:pt>
              <c:pt idx="8662">
                <c:v>84.514950310526544</c:v>
              </c:pt>
              <c:pt idx="8663">
                <c:v>84.514950310526544</c:v>
              </c:pt>
              <c:pt idx="8664">
                <c:v>84.514950310526544</c:v>
              </c:pt>
              <c:pt idx="8665">
                <c:v>84.514950310526544</c:v>
              </c:pt>
              <c:pt idx="8666">
                <c:v>84.514950310526544</c:v>
              </c:pt>
              <c:pt idx="8667">
                <c:v>84.514950310526544</c:v>
              </c:pt>
              <c:pt idx="8668">
                <c:v>84.514950310526544</c:v>
              </c:pt>
              <c:pt idx="8669">
                <c:v>84.514950310526544</c:v>
              </c:pt>
              <c:pt idx="8670">
                <c:v>84.514950310526544</c:v>
              </c:pt>
              <c:pt idx="8671">
                <c:v>84.514950310526544</c:v>
              </c:pt>
              <c:pt idx="8672">
                <c:v>84.514950310526544</c:v>
              </c:pt>
              <c:pt idx="8673">
                <c:v>84.514950310526544</c:v>
              </c:pt>
              <c:pt idx="8674">
                <c:v>84.514950310526544</c:v>
              </c:pt>
              <c:pt idx="8675">
                <c:v>84.514950310526544</c:v>
              </c:pt>
              <c:pt idx="8676">
                <c:v>84.514950310526544</c:v>
              </c:pt>
              <c:pt idx="8677">
                <c:v>84.514950310526544</c:v>
              </c:pt>
              <c:pt idx="8678">
                <c:v>84.514950310526544</c:v>
              </c:pt>
              <c:pt idx="8679">
                <c:v>84.514950310526544</c:v>
              </c:pt>
              <c:pt idx="8680">
                <c:v>84.514950310526544</c:v>
              </c:pt>
              <c:pt idx="8681">
                <c:v>84.514950310526544</c:v>
              </c:pt>
              <c:pt idx="8682">
                <c:v>84.514950310526544</c:v>
              </c:pt>
              <c:pt idx="8683">
                <c:v>84.514950310526544</c:v>
              </c:pt>
              <c:pt idx="8684">
                <c:v>84.514950310526544</c:v>
              </c:pt>
              <c:pt idx="8685">
                <c:v>84.514950310526544</c:v>
              </c:pt>
              <c:pt idx="8686">
                <c:v>84.514950310526544</c:v>
              </c:pt>
              <c:pt idx="8687">
                <c:v>84.514950310526544</c:v>
              </c:pt>
              <c:pt idx="8688">
                <c:v>84.514950310526544</c:v>
              </c:pt>
              <c:pt idx="8689">
                <c:v>84.514950310526544</c:v>
              </c:pt>
              <c:pt idx="8690">
                <c:v>84.514950310526544</c:v>
              </c:pt>
              <c:pt idx="8691">
                <c:v>84.514950310526544</c:v>
              </c:pt>
              <c:pt idx="8692">
                <c:v>84.514950310526544</c:v>
              </c:pt>
              <c:pt idx="8693">
                <c:v>84.514950310526544</c:v>
              </c:pt>
              <c:pt idx="8694">
                <c:v>84.514950310526544</c:v>
              </c:pt>
              <c:pt idx="8695">
                <c:v>84.514950310526544</c:v>
              </c:pt>
              <c:pt idx="8696">
                <c:v>84.514950310526544</c:v>
              </c:pt>
              <c:pt idx="8697">
                <c:v>84.514950310526544</c:v>
              </c:pt>
              <c:pt idx="8698">
                <c:v>84.514950310526544</c:v>
              </c:pt>
              <c:pt idx="8699">
                <c:v>84.514950310526544</c:v>
              </c:pt>
              <c:pt idx="8700">
                <c:v>84.514950310526544</c:v>
              </c:pt>
              <c:pt idx="8701">
                <c:v>84.514950310526544</c:v>
              </c:pt>
              <c:pt idx="8702">
                <c:v>84.514950310526544</c:v>
              </c:pt>
              <c:pt idx="8703">
                <c:v>84.514950310526544</c:v>
              </c:pt>
              <c:pt idx="8704">
                <c:v>84.514950310526544</c:v>
              </c:pt>
              <c:pt idx="8705">
                <c:v>84.514950310526544</c:v>
              </c:pt>
              <c:pt idx="8706">
                <c:v>84.514950310526544</c:v>
              </c:pt>
              <c:pt idx="8707">
                <c:v>84.514950310526544</c:v>
              </c:pt>
              <c:pt idx="8708">
                <c:v>84.514950310526544</c:v>
              </c:pt>
              <c:pt idx="8709">
                <c:v>84.514950310526544</c:v>
              </c:pt>
              <c:pt idx="8710">
                <c:v>84.514950310526544</c:v>
              </c:pt>
              <c:pt idx="8711">
                <c:v>84.514950310526544</c:v>
              </c:pt>
              <c:pt idx="8712">
                <c:v>84.514950310526544</c:v>
              </c:pt>
              <c:pt idx="8713">
                <c:v>84.514950310526544</c:v>
              </c:pt>
              <c:pt idx="8714">
                <c:v>84.514950310526544</c:v>
              </c:pt>
              <c:pt idx="8715">
                <c:v>84.514950310526544</c:v>
              </c:pt>
              <c:pt idx="8716">
                <c:v>84.514950310526544</c:v>
              </c:pt>
              <c:pt idx="8717">
                <c:v>84.514950310526544</c:v>
              </c:pt>
              <c:pt idx="8718">
                <c:v>84.514950310526544</c:v>
              </c:pt>
              <c:pt idx="8719">
                <c:v>84.514950310526544</c:v>
              </c:pt>
              <c:pt idx="8720">
                <c:v>84.514950310526544</c:v>
              </c:pt>
              <c:pt idx="8721">
                <c:v>84.514950310526544</c:v>
              </c:pt>
              <c:pt idx="8722">
                <c:v>84.514950310526544</c:v>
              </c:pt>
              <c:pt idx="8723">
                <c:v>84.514950310526544</c:v>
              </c:pt>
              <c:pt idx="8724">
                <c:v>84.514950310526544</c:v>
              </c:pt>
              <c:pt idx="8725">
                <c:v>84.514950310526544</c:v>
              </c:pt>
              <c:pt idx="8726">
                <c:v>84.514950310526544</c:v>
              </c:pt>
              <c:pt idx="8727">
                <c:v>84.514950310526544</c:v>
              </c:pt>
              <c:pt idx="8728">
                <c:v>84.514950310526544</c:v>
              </c:pt>
              <c:pt idx="8729">
                <c:v>84.514950310526544</c:v>
              </c:pt>
              <c:pt idx="8730">
                <c:v>84.514950310526544</c:v>
              </c:pt>
              <c:pt idx="8731">
                <c:v>84.514950310526544</c:v>
              </c:pt>
              <c:pt idx="8732">
                <c:v>84.514950310526544</c:v>
              </c:pt>
              <c:pt idx="8733">
                <c:v>84.514950310526544</c:v>
              </c:pt>
              <c:pt idx="8734">
                <c:v>84.514950310526544</c:v>
              </c:pt>
              <c:pt idx="8735">
                <c:v>84.514950310526544</c:v>
              </c:pt>
              <c:pt idx="8736">
                <c:v>84.514950310526544</c:v>
              </c:pt>
              <c:pt idx="8737">
                <c:v>84.514950310526544</c:v>
              </c:pt>
              <c:pt idx="8738">
                <c:v>84.514950310526544</c:v>
              </c:pt>
              <c:pt idx="8739">
                <c:v>84.514950310526544</c:v>
              </c:pt>
              <c:pt idx="8740">
                <c:v>84.514950310526544</c:v>
              </c:pt>
              <c:pt idx="8741">
                <c:v>84.514950310526544</c:v>
              </c:pt>
              <c:pt idx="8742">
                <c:v>84.514950310526544</c:v>
              </c:pt>
              <c:pt idx="8743">
                <c:v>84.514950310526544</c:v>
              </c:pt>
              <c:pt idx="8744">
                <c:v>84.514950310526544</c:v>
              </c:pt>
              <c:pt idx="8745">
                <c:v>84.514950310526544</c:v>
              </c:pt>
              <c:pt idx="8746">
                <c:v>84.514950310526544</c:v>
              </c:pt>
              <c:pt idx="8747">
                <c:v>84.514950310526544</c:v>
              </c:pt>
              <c:pt idx="8748">
                <c:v>84.514950310526544</c:v>
              </c:pt>
              <c:pt idx="8749">
                <c:v>84.514950310526544</c:v>
              </c:pt>
              <c:pt idx="8750">
                <c:v>84.514950310526544</c:v>
              </c:pt>
              <c:pt idx="8751">
                <c:v>84.514950310526544</c:v>
              </c:pt>
              <c:pt idx="8752">
                <c:v>84.514950310526544</c:v>
              </c:pt>
              <c:pt idx="8753">
                <c:v>84.514950310526544</c:v>
              </c:pt>
              <c:pt idx="8754">
                <c:v>84.514950310526544</c:v>
              </c:pt>
              <c:pt idx="8755">
                <c:v>84.514950310526544</c:v>
              </c:pt>
              <c:pt idx="8756">
                <c:v>84.514950310526544</c:v>
              </c:pt>
              <c:pt idx="8757">
                <c:v>84.514950310526544</c:v>
              </c:pt>
              <c:pt idx="8758">
                <c:v>84.514950310526544</c:v>
              </c:pt>
              <c:pt idx="8759">
                <c:v>84.514950310526544</c:v>
              </c:pt>
            </c:numLit>
          </c:val>
          <c:smooth val="0"/>
          <c:extLst>
            <c:ext xmlns:c16="http://schemas.microsoft.com/office/drawing/2014/chart" uri="{C3380CC4-5D6E-409C-BE32-E72D297353CC}">
              <c16:uniqueId val="{00000001-A1CC-469D-9715-5BE7C832B8EC}"/>
            </c:ext>
          </c:extLst>
        </c:ser>
        <c:dLbls>
          <c:showLegendKey val="0"/>
          <c:showVal val="0"/>
          <c:showCatName val="0"/>
          <c:showSerName val="0"/>
          <c:showPercent val="0"/>
          <c:showBubbleSize val="0"/>
        </c:dLbls>
        <c:marker val="1"/>
        <c:smooth val="0"/>
        <c:axId val="2021621871"/>
        <c:axId val="1"/>
      </c:lineChart>
      <c:lineChart>
        <c:grouping val="standard"/>
        <c:varyColors val="0"/>
        <c:ser>
          <c:idx val="0"/>
          <c:order val="0"/>
          <c:tx>
            <c:v>DEMANDA SNI</c:v>
          </c:tx>
          <c:spPr>
            <a:ln w="28575" cap="rnd">
              <a:solidFill>
                <a:schemeClr val="accent6"/>
              </a:solidFill>
              <a:round/>
            </a:ln>
            <a:effectLst/>
          </c:spPr>
          <c:marker>
            <c:symbol val="none"/>
          </c:marker>
          <c:cat>
            <c:numLit>
              <c:formatCode>General</c:formatCode>
              <c:ptCount val="8760"/>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pt idx="361">
                <c:v>361</c:v>
              </c:pt>
              <c:pt idx="362">
                <c:v>362</c:v>
              </c:pt>
              <c:pt idx="363">
                <c:v>363</c:v>
              </c:pt>
              <c:pt idx="364">
                <c:v>364</c:v>
              </c:pt>
              <c:pt idx="365">
                <c:v>365</c:v>
              </c:pt>
              <c:pt idx="366">
                <c:v>366</c:v>
              </c:pt>
              <c:pt idx="367">
                <c:v>367</c:v>
              </c:pt>
              <c:pt idx="368">
                <c:v>368</c:v>
              </c:pt>
              <c:pt idx="369">
                <c:v>369</c:v>
              </c:pt>
              <c:pt idx="370">
                <c:v>370</c:v>
              </c:pt>
              <c:pt idx="371">
                <c:v>371</c:v>
              </c:pt>
              <c:pt idx="372">
                <c:v>372</c:v>
              </c:pt>
              <c:pt idx="373">
                <c:v>373</c:v>
              </c:pt>
              <c:pt idx="374">
                <c:v>374</c:v>
              </c:pt>
              <c:pt idx="375">
                <c:v>375</c:v>
              </c:pt>
              <c:pt idx="376">
                <c:v>376</c:v>
              </c:pt>
              <c:pt idx="377">
                <c:v>377</c:v>
              </c:pt>
              <c:pt idx="378">
                <c:v>378</c:v>
              </c:pt>
              <c:pt idx="379">
                <c:v>379</c:v>
              </c:pt>
              <c:pt idx="380">
                <c:v>380</c:v>
              </c:pt>
              <c:pt idx="381">
                <c:v>381</c:v>
              </c:pt>
              <c:pt idx="382">
                <c:v>382</c:v>
              </c:pt>
              <c:pt idx="383">
                <c:v>383</c:v>
              </c:pt>
              <c:pt idx="384">
                <c:v>384</c:v>
              </c:pt>
              <c:pt idx="385">
                <c:v>385</c:v>
              </c:pt>
              <c:pt idx="386">
                <c:v>386</c:v>
              </c:pt>
              <c:pt idx="387">
                <c:v>387</c:v>
              </c:pt>
              <c:pt idx="388">
                <c:v>388</c:v>
              </c:pt>
              <c:pt idx="389">
                <c:v>389</c:v>
              </c:pt>
              <c:pt idx="390">
                <c:v>390</c:v>
              </c:pt>
              <c:pt idx="391">
                <c:v>391</c:v>
              </c:pt>
              <c:pt idx="392">
                <c:v>392</c:v>
              </c:pt>
              <c:pt idx="393">
                <c:v>393</c:v>
              </c:pt>
              <c:pt idx="394">
                <c:v>394</c:v>
              </c:pt>
              <c:pt idx="395">
                <c:v>395</c:v>
              </c:pt>
              <c:pt idx="396">
                <c:v>396</c:v>
              </c:pt>
              <c:pt idx="397">
                <c:v>397</c:v>
              </c:pt>
              <c:pt idx="398">
                <c:v>398</c:v>
              </c:pt>
              <c:pt idx="399">
                <c:v>399</c:v>
              </c:pt>
              <c:pt idx="400">
                <c:v>400</c:v>
              </c:pt>
              <c:pt idx="401">
                <c:v>401</c:v>
              </c:pt>
              <c:pt idx="402">
                <c:v>402</c:v>
              </c:pt>
              <c:pt idx="403">
                <c:v>403</c:v>
              </c:pt>
              <c:pt idx="404">
                <c:v>404</c:v>
              </c:pt>
              <c:pt idx="405">
                <c:v>405</c:v>
              </c:pt>
              <c:pt idx="406">
                <c:v>406</c:v>
              </c:pt>
              <c:pt idx="407">
                <c:v>407</c:v>
              </c:pt>
              <c:pt idx="408">
                <c:v>408</c:v>
              </c:pt>
              <c:pt idx="409">
                <c:v>409</c:v>
              </c:pt>
              <c:pt idx="410">
                <c:v>410</c:v>
              </c:pt>
              <c:pt idx="411">
                <c:v>411</c:v>
              </c:pt>
              <c:pt idx="412">
                <c:v>412</c:v>
              </c:pt>
              <c:pt idx="413">
                <c:v>413</c:v>
              </c:pt>
              <c:pt idx="414">
                <c:v>414</c:v>
              </c:pt>
              <c:pt idx="415">
                <c:v>415</c:v>
              </c:pt>
              <c:pt idx="416">
                <c:v>416</c:v>
              </c:pt>
              <c:pt idx="417">
                <c:v>417</c:v>
              </c:pt>
              <c:pt idx="418">
                <c:v>418</c:v>
              </c:pt>
              <c:pt idx="419">
                <c:v>419</c:v>
              </c:pt>
              <c:pt idx="420">
                <c:v>420</c:v>
              </c:pt>
              <c:pt idx="421">
                <c:v>421</c:v>
              </c:pt>
              <c:pt idx="422">
                <c:v>422</c:v>
              </c:pt>
              <c:pt idx="423">
                <c:v>423</c:v>
              </c:pt>
              <c:pt idx="424">
                <c:v>424</c:v>
              </c:pt>
              <c:pt idx="425">
                <c:v>425</c:v>
              </c:pt>
              <c:pt idx="426">
                <c:v>426</c:v>
              </c:pt>
              <c:pt idx="427">
                <c:v>427</c:v>
              </c:pt>
              <c:pt idx="428">
                <c:v>428</c:v>
              </c:pt>
              <c:pt idx="429">
                <c:v>429</c:v>
              </c:pt>
              <c:pt idx="430">
                <c:v>430</c:v>
              </c:pt>
              <c:pt idx="431">
                <c:v>431</c:v>
              </c:pt>
              <c:pt idx="432">
                <c:v>432</c:v>
              </c:pt>
              <c:pt idx="433">
                <c:v>433</c:v>
              </c:pt>
              <c:pt idx="434">
                <c:v>434</c:v>
              </c:pt>
              <c:pt idx="435">
                <c:v>435</c:v>
              </c:pt>
              <c:pt idx="436">
                <c:v>436</c:v>
              </c:pt>
              <c:pt idx="437">
                <c:v>437</c:v>
              </c:pt>
              <c:pt idx="438">
                <c:v>438</c:v>
              </c:pt>
              <c:pt idx="439">
                <c:v>439</c:v>
              </c:pt>
              <c:pt idx="440">
                <c:v>440</c:v>
              </c:pt>
              <c:pt idx="441">
                <c:v>441</c:v>
              </c:pt>
              <c:pt idx="442">
                <c:v>442</c:v>
              </c:pt>
              <c:pt idx="443">
                <c:v>443</c:v>
              </c:pt>
              <c:pt idx="444">
                <c:v>444</c:v>
              </c:pt>
              <c:pt idx="445">
                <c:v>445</c:v>
              </c:pt>
              <c:pt idx="446">
                <c:v>446</c:v>
              </c:pt>
              <c:pt idx="447">
                <c:v>447</c:v>
              </c:pt>
              <c:pt idx="448">
                <c:v>448</c:v>
              </c:pt>
              <c:pt idx="449">
                <c:v>449</c:v>
              </c:pt>
              <c:pt idx="450">
                <c:v>450</c:v>
              </c:pt>
              <c:pt idx="451">
                <c:v>451</c:v>
              </c:pt>
              <c:pt idx="452">
                <c:v>452</c:v>
              </c:pt>
              <c:pt idx="453">
                <c:v>453</c:v>
              </c:pt>
              <c:pt idx="454">
                <c:v>454</c:v>
              </c:pt>
              <c:pt idx="455">
                <c:v>455</c:v>
              </c:pt>
              <c:pt idx="456">
                <c:v>456</c:v>
              </c:pt>
              <c:pt idx="457">
                <c:v>457</c:v>
              </c:pt>
              <c:pt idx="458">
                <c:v>458</c:v>
              </c:pt>
              <c:pt idx="459">
                <c:v>459</c:v>
              </c:pt>
              <c:pt idx="460">
                <c:v>460</c:v>
              </c:pt>
              <c:pt idx="461">
                <c:v>461</c:v>
              </c:pt>
              <c:pt idx="462">
                <c:v>462</c:v>
              </c:pt>
              <c:pt idx="463">
                <c:v>463</c:v>
              </c:pt>
              <c:pt idx="464">
                <c:v>464</c:v>
              </c:pt>
              <c:pt idx="465">
                <c:v>465</c:v>
              </c:pt>
              <c:pt idx="466">
                <c:v>466</c:v>
              </c:pt>
              <c:pt idx="467">
                <c:v>467</c:v>
              </c:pt>
              <c:pt idx="468">
                <c:v>468</c:v>
              </c:pt>
              <c:pt idx="469">
                <c:v>469</c:v>
              </c:pt>
              <c:pt idx="470">
                <c:v>470</c:v>
              </c:pt>
              <c:pt idx="471">
                <c:v>471</c:v>
              </c:pt>
              <c:pt idx="472">
                <c:v>472</c:v>
              </c:pt>
              <c:pt idx="473">
                <c:v>473</c:v>
              </c:pt>
              <c:pt idx="474">
                <c:v>474</c:v>
              </c:pt>
              <c:pt idx="475">
                <c:v>475</c:v>
              </c:pt>
              <c:pt idx="476">
                <c:v>476</c:v>
              </c:pt>
              <c:pt idx="477">
                <c:v>477</c:v>
              </c:pt>
              <c:pt idx="478">
                <c:v>478</c:v>
              </c:pt>
              <c:pt idx="479">
                <c:v>479</c:v>
              </c:pt>
              <c:pt idx="480">
                <c:v>480</c:v>
              </c:pt>
              <c:pt idx="481">
                <c:v>481</c:v>
              </c:pt>
              <c:pt idx="482">
                <c:v>482</c:v>
              </c:pt>
              <c:pt idx="483">
                <c:v>483</c:v>
              </c:pt>
              <c:pt idx="484">
                <c:v>484</c:v>
              </c:pt>
              <c:pt idx="485">
                <c:v>485</c:v>
              </c:pt>
              <c:pt idx="486">
                <c:v>486</c:v>
              </c:pt>
              <c:pt idx="487">
                <c:v>487</c:v>
              </c:pt>
              <c:pt idx="488">
                <c:v>488</c:v>
              </c:pt>
              <c:pt idx="489">
                <c:v>489</c:v>
              </c:pt>
              <c:pt idx="490">
                <c:v>490</c:v>
              </c:pt>
              <c:pt idx="491">
                <c:v>491</c:v>
              </c:pt>
              <c:pt idx="492">
                <c:v>492</c:v>
              </c:pt>
              <c:pt idx="493">
                <c:v>493</c:v>
              </c:pt>
              <c:pt idx="494">
                <c:v>494</c:v>
              </c:pt>
              <c:pt idx="495">
                <c:v>495</c:v>
              </c:pt>
              <c:pt idx="496">
                <c:v>496</c:v>
              </c:pt>
              <c:pt idx="497">
                <c:v>497</c:v>
              </c:pt>
              <c:pt idx="498">
                <c:v>498</c:v>
              </c:pt>
              <c:pt idx="499">
                <c:v>499</c:v>
              </c:pt>
              <c:pt idx="500">
                <c:v>500</c:v>
              </c:pt>
              <c:pt idx="501">
                <c:v>501</c:v>
              </c:pt>
              <c:pt idx="502">
                <c:v>502</c:v>
              </c:pt>
              <c:pt idx="503">
                <c:v>503</c:v>
              </c:pt>
              <c:pt idx="504">
                <c:v>504</c:v>
              </c:pt>
              <c:pt idx="505">
                <c:v>505</c:v>
              </c:pt>
              <c:pt idx="506">
                <c:v>506</c:v>
              </c:pt>
              <c:pt idx="507">
                <c:v>507</c:v>
              </c:pt>
              <c:pt idx="508">
                <c:v>508</c:v>
              </c:pt>
              <c:pt idx="509">
                <c:v>509</c:v>
              </c:pt>
              <c:pt idx="510">
                <c:v>510</c:v>
              </c:pt>
              <c:pt idx="511">
                <c:v>511</c:v>
              </c:pt>
              <c:pt idx="512">
                <c:v>512</c:v>
              </c:pt>
              <c:pt idx="513">
                <c:v>513</c:v>
              </c:pt>
              <c:pt idx="514">
                <c:v>514</c:v>
              </c:pt>
              <c:pt idx="515">
                <c:v>515</c:v>
              </c:pt>
              <c:pt idx="516">
                <c:v>516</c:v>
              </c:pt>
              <c:pt idx="517">
                <c:v>517</c:v>
              </c:pt>
              <c:pt idx="518">
                <c:v>518</c:v>
              </c:pt>
              <c:pt idx="519">
                <c:v>519</c:v>
              </c:pt>
              <c:pt idx="520">
                <c:v>520</c:v>
              </c:pt>
              <c:pt idx="521">
                <c:v>521</c:v>
              </c:pt>
              <c:pt idx="522">
                <c:v>522</c:v>
              </c:pt>
              <c:pt idx="523">
                <c:v>523</c:v>
              </c:pt>
              <c:pt idx="524">
                <c:v>524</c:v>
              </c:pt>
              <c:pt idx="525">
                <c:v>525</c:v>
              </c:pt>
              <c:pt idx="526">
                <c:v>526</c:v>
              </c:pt>
              <c:pt idx="527">
                <c:v>527</c:v>
              </c:pt>
              <c:pt idx="528">
                <c:v>528</c:v>
              </c:pt>
              <c:pt idx="529">
                <c:v>529</c:v>
              </c:pt>
              <c:pt idx="530">
                <c:v>530</c:v>
              </c:pt>
              <c:pt idx="531">
                <c:v>531</c:v>
              </c:pt>
              <c:pt idx="532">
                <c:v>532</c:v>
              </c:pt>
              <c:pt idx="533">
                <c:v>533</c:v>
              </c:pt>
              <c:pt idx="534">
                <c:v>534</c:v>
              </c:pt>
              <c:pt idx="535">
                <c:v>535</c:v>
              </c:pt>
              <c:pt idx="536">
                <c:v>536</c:v>
              </c:pt>
              <c:pt idx="537">
                <c:v>537</c:v>
              </c:pt>
              <c:pt idx="538">
                <c:v>538</c:v>
              </c:pt>
              <c:pt idx="539">
                <c:v>539</c:v>
              </c:pt>
              <c:pt idx="540">
                <c:v>540</c:v>
              </c:pt>
              <c:pt idx="541">
                <c:v>541</c:v>
              </c:pt>
              <c:pt idx="542">
                <c:v>542</c:v>
              </c:pt>
              <c:pt idx="543">
                <c:v>543</c:v>
              </c:pt>
              <c:pt idx="544">
                <c:v>544</c:v>
              </c:pt>
              <c:pt idx="545">
                <c:v>545</c:v>
              </c:pt>
              <c:pt idx="546">
                <c:v>546</c:v>
              </c:pt>
              <c:pt idx="547">
                <c:v>547</c:v>
              </c:pt>
              <c:pt idx="548">
                <c:v>548</c:v>
              </c:pt>
              <c:pt idx="549">
                <c:v>549</c:v>
              </c:pt>
              <c:pt idx="550">
                <c:v>550</c:v>
              </c:pt>
              <c:pt idx="551">
                <c:v>551</c:v>
              </c:pt>
              <c:pt idx="552">
                <c:v>552</c:v>
              </c:pt>
              <c:pt idx="553">
                <c:v>553</c:v>
              </c:pt>
              <c:pt idx="554">
                <c:v>554</c:v>
              </c:pt>
              <c:pt idx="555">
                <c:v>555</c:v>
              </c:pt>
              <c:pt idx="556">
                <c:v>556</c:v>
              </c:pt>
              <c:pt idx="557">
                <c:v>557</c:v>
              </c:pt>
              <c:pt idx="558">
                <c:v>558</c:v>
              </c:pt>
              <c:pt idx="559">
                <c:v>559</c:v>
              </c:pt>
              <c:pt idx="560">
                <c:v>560</c:v>
              </c:pt>
              <c:pt idx="561">
                <c:v>561</c:v>
              </c:pt>
              <c:pt idx="562">
                <c:v>562</c:v>
              </c:pt>
              <c:pt idx="563">
                <c:v>563</c:v>
              </c:pt>
              <c:pt idx="564">
                <c:v>564</c:v>
              </c:pt>
              <c:pt idx="565">
                <c:v>565</c:v>
              </c:pt>
              <c:pt idx="566">
                <c:v>566</c:v>
              </c:pt>
              <c:pt idx="567">
                <c:v>567</c:v>
              </c:pt>
              <c:pt idx="568">
                <c:v>568</c:v>
              </c:pt>
              <c:pt idx="569">
                <c:v>569</c:v>
              </c:pt>
              <c:pt idx="570">
                <c:v>570</c:v>
              </c:pt>
              <c:pt idx="571">
                <c:v>571</c:v>
              </c:pt>
              <c:pt idx="572">
                <c:v>572</c:v>
              </c:pt>
              <c:pt idx="573">
                <c:v>573</c:v>
              </c:pt>
              <c:pt idx="574">
                <c:v>574</c:v>
              </c:pt>
              <c:pt idx="575">
                <c:v>575</c:v>
              </c:pt>
              <c:pt idx="576">
                <c:v>576</c:v>
              </c:pt>
              <c:pt idx="577">
                <c:v>577</c:v>
              </c:pt>
              <c:pt idx="578">
                <c:v>578</c:v>
              </c:pt>
              <c:pt idx="579">
                <c:v>579</c:v>
              </c:pt>
              <c:pt idx="580">
                <c:v>580</c:v>
              </c:pt>
              <c:pt idx="581">
                <c:v>581</c:v>
              </c:pt>
              <c:pt idx="582">
                <c:v>582</c:v>
              </c:pt>
              <c:pt idx="583">
                <c:v>583</c:v>
              </c:pt>
              <c:pt idx="584">
                <c:v>584</c:v>
              </c:pt>
              <c:pt idx="585">
                <c:v>585</c:v>
              </c:pt>
              <c:pt idx="586">
                <c:v>586</c:v>
              </c:pt>
              <c:pt idx="587">
                <c:v>587</c:v>
              </c:pt>
              <c:pt idx="588">
                <c:v>588</c:v>
              </c:pt>
              <c:pt idx="589">
                <c:v>589</c:v>
              </c:pt>
              <c:pt idx="590">
                <c:v>590</c:v>
              </c:pt>
              <c:pt idx="591">
                <c:v>591</c:v>
              </c:pt>
              <c:pt idx="592">
                <c:v>592</c:v>
              </c:pt>
              <c:pt idx="593">
                <c:v>593</c:v>
              </c:pt>
              <c:pt idx="594">
                <c:v>594</c:v>
              </c:pt>
              <c:pt idx="595">
                <c:v>595</c:v>
              </c:pt>
              <c:pt idx="596">
                <c:v>596</c:v>
              </c:pt>
              <c:pt idx="597">
                <c:v>597</c:v>
              </c:pt>
              <c:pt idx="598">
                <c:v>598</c:v>
              </c:pt>
              <c:pt idx="599">
                <c:v>599</c:v>
              </c:pt>
              <c:pt idx="600">
                <c:v>600</c:v>
              </c:pt>
              <c:pt idx="601">
                <c:v>601</c:v>
              </c:pt>
              <c:pt idx="602">
                <c:v>602</c:v>
              </c:pt>
              <c:pt idx="603">
                <c:v>603</c:v>
              </c:pt>
              <c:pt idx="604">
                <c:v>604</c:v>
              </c:pt>
              <c:pt idx="605">
                <c:v>605</c:v>
              </c:pt>
              <c:pt idx="606">
                <c:v>606</c:v>
              </c:pt>
              <c:pt idx="607">
                <c:v>607</c:v>
              </c:pt>
              <c:pt idx="608">
                <c:v>608</c:v>
              </c:pt>
              <c:pt idx="609">
                <c:v>609</c:v>
              </c:pt>
              <c:pt idx="610">
                <c:v>610</c:v>
              </c:pt>
              <c:pt idx="611">
                <c:v>611</c:v>
              </c:pt>
              <c:pt idx="612">
                <c:v>612</c:v>
              </c:pt>
              <c:pt idx="613">
                <c:v>613</c:v>
              </c:pt>
              <c:pt idx="614">
                <c:v>614</c:v>
              </c:pt>
              <c:pt idx="615">
                <c:v>615</c:v>
              </c:pt>
              <c:pt idx="616">
                <c:v>616</c:v>
              </c:pt>
              <c:pt idx="617">
                <c:v>617</c:v>
              </c:pt>
              <c:pt idx="618">
                <c:v>618</c:v>
              </c:pt>
              <c:pt idx="619">
                <c:v>619</c:v>
              </c:pt>
              <c:pt idx="620">
                <c:v>620</c:v>
              </c:pt>
              <c:pt idx="621">
                <c:v>621</c:v>
              </c:pt>
              <c:pt idx="622">
                <c:v>622</c:v>
              </c:pt>
              <c:pt idx="623">
                <c:v>623</c:v>
              </c:pt>
              <c:pt idx="624">
                <c:v>624</c:v>
              </c:pt>
              <c:pt idx="625">
                <c:v>625</c:v>
              </c:pt>
              <c:pt idx="626">
                <c:v>626</c:v>
              </c:pt>
              <c:pt idx="627">
                <c:v>627</c:v>
              </c:pt>
              <c:pt idx="628">
                <c:v>628</c:v>
              </c:pt>
              <c:pt idx="629">
                <c:v>629</c:v>
              </c:pt>
              <c:pt idx="630">
                <c:v>630</c:v>
              </c:pt>
              <c:pt idx="631">
                <c:v>631</c:v>
              </c:pt>
              <c:pt idx="632">
                <c:v>632</c:v>
              </c:pt>
              <c:pt idx="633">
                <c:v>633</c:v>
              </c:pt>
              <c:pt idx="634">
                <c:v>634</c:v>
              </c:pt>
              <c:pt idx="635">
                <c:v>635</c:v>
              </c:pt>
              <c:pt idx="636">
                <c:v>636</c:v>
              </c:pt>
              <c:pt idx="637">
                <c:v>637</c:v>
              </c:pt>
              <c:pt idx="638">
                <c:v>638</c:v>
              </c:pt>
              <c:pt idx="639">
                <c:v>639</c:v>
              </c:pt>
              <c:pt idx="640">
                <c:v>640</c:v>
              </c:pt>
              <c:pt idx="641">
                <c:v>641</c:v>
              </c:pt>
              <c:pt idx="642">
                <c:v>642</c:v>
              </c:pt>
              <c:pt idx="643">
                <c:v>643</c:v>
              </c:pt>
              <c:pt idx="644">
                <c:v>644</c:v>
              </c:pt>
              <c:pt idx="645">
                <c:v>645</c:v>
              </c:pt>
              <c:pt idx="646">
                <c:v>646</c:v>
              </c:pt>
              <c:pt idx="647">
                <c:v>647</c:v>
              </c:pt>
              <c:pt idx="648">
                <c:v>648</c:v>
              </c:pt>
              <c:pt idx="649">
                <c:v>649</c:v>
              </c:pt>
              <c:pt idx="650">
                <c:v>650</c:v>
              </c:pt>
              <c:pt idx="651">
                <c:v>651</c:v>
              </c:pt>
              <c:pt idx="652">
                <c:v>652</c:v>
              </c:pt>
              <c:pt idx="653">
                <c:v>653</c:v>
              </c:pt>
              <c:pt idx="654">
                <c:v>654</c:v>
              </c:pt>
              <c:pt idx="655">
                <c:v>655</c:v>
              </c:pt>
              <c:pt idx="656">
                <c:v>656</c:v>
              </c:pt>
              <c:pt idx="657">
                <c:v>657</c:v>
              </c:pt>
              <c:pt idx="658">
                <c:v>658</c:v>
              </c:pt>
              <c:pt idx="659">
                <c:v>659</c:v>
              </c:pt>
              <c:pt idx="660">
                <c:v>660</c:v>
              </c:pt>
              <c:pt idx="661">
                <c:v>661</c:v>
              </c:pt>
              <c:pt idx="662">
                <c:v>662</c:v>
              </c:pt>
              <c:pt idx="663">
                <c:v>663</c:v>
              </c:pt>
              <c:pt idx="664">
                <c:v>664</c:v>
              </c:pt>
              <c:pt idx="665">
                <c:v>665</c:v>
              </c:pt>
              <c:pt idx="666">
                <c:v>666</c:v>
              </c:pt>
              <c:pt idx="667">
                <c:v>667</c:v>
              </c:pt>
              <c:pt idx="668">
                <c:v>668</c:v>
              </c:pt>
              <c:pt idx="669">
                <c:v>669</c:v>
              </c:pt>
              <c:pt idx="670">
                <c:v>670</c:v>
              </c:pt>
              <c:pt idx="671">
                <c:v>671</c:v>
              </c:pt>
              <c:pt idx="672">
                <c:v>672</c:v>
              </c:pt>
              <c:pt idx="673">
                <c:v>673</c:v>
              </c:pt>
              <c:pt idx="674">
                <c:v>674</c:v>
              </c:pt>
              <c:pt idx="675">
                <c:v>675</c:v>
              </c:pt>
              <c:pt idx="676">
                <c:v>676</c:v>
              </c:pt>
              <c:pt idx="677">
                <c:v>677</c:v>
              </c:pt>
              <c:pt idx="678">
                <c:v>678</c:v>
              </c:pt>
              <c:pt idx="679">
                <c:v>679</c:v>
              </c:pt>
              <c:pt idx="680">
                <c:v>680</c:v>
              </c:pt>
              <c:pt idx="681">
                <c:v>681</c:v>
              </c:pt>
              <c:pt idx="682">
                <c:v>682</c:v>
              </c:pt>
              <c:pt idx="683">
                <c:v>683</c:v>
              </c:pt>
              <c:pt idx="684">
                <c:v>684</c:v>
              </c:pt>
              <c:pt idx="685">
                <c:v>685</c:v>
              </c:pt>
              <c:pt idx="686">
                <c:v>686</c:v>
              </c:pt>
              <c:pt idx="687">
                <c:v>687</c:v>
              </c:pt>
              <c:pt idx="688">
                <c:v>688</c:v>
              </c:pt>
              <c:pt idx="689">
                <c:v>689</c:v>
              </c:pt>
              <c:pt idx="690">
                <c:v>690</c:v>
              </c:pt>
              <c:pt idx="691">
                <c:v>691</c:v>
              </c:pt>
              <c:pt idx="692">
                <c:v>692</c:v>
              </c:pt>
              <c:pt idx="693">
                <c:v>693</c:v>
              </c:pt>
              <c:pt idx="694">
                <c:v>694</c:v>
              </c:pt>
              <c:pt idx="695">
                <c:v>695</c:v>
              </c:pt>
              <c:pt idx="696">
                <c:v>696</c:v>
              </c:pt>
              <c:pt idx="697">
                <c:v>697</c:v>
              </c:pt>
              <c:pt idx="698">
                <c:v>698</c:v>
              </c:pt>
              <c:pt idx="699">
                <c:v>699</c:v>
              </c:pt>
              <c:pt idx="700">
                <c:v>700</c:v>
              </c:pt>
              <c:pt idx="701">
                <c:v>701</c:v>
              </c:pt>
              <c:pt idx="702">
                <c:v>702</c:v>
              </c:pt>
              <c:pt idx="703">
                <c:v>703</c:v>
              </c:pt>
              <c:pt idx="704">
                <c:v>704</c:v>
              </c:pt>
              <c:pt idx="705">
                <c:v>705</c:v>
              </c:pt>
              <c:pt idx="706">
                <c:v>706</c:v>
              </c:pt>
              <c:pt idx="707">
                <c:v>707</c:v>
              </c:pt>
              <c:pt idx="708">
                <c:v>708</c:v>
              </c:pt>
              <c:pt idx="709">
                <c:v>709</c:v>
              </c:pt>
              <c:pt idx="710">
                <c:v>710</c:v>
              </c:pt>
              <c:pt idx="711">
                <c:v>711</c:v>
              </c:pt>
              <c:pt idx="712">
                <c:v>712</c:v>
              </c:pt>
              <c:pt idx="713">
                <c:v>713</c:v>
              </c:pt>
              <c:pt idx="714">
                <c:v>714</c:v>
              </c:pt>
              <c:pt idx="715">
                <c:v>715</c:v>
              </c:pt>
              <c:pt idx="716">
                <c:v>716</c:v>
              </c:pt>
              <c:pt idx="717">
                <c:v>717</c:v>
              </c:pt>
              <c:pt idx="718">
                <c:v>718</c:v>
              </c:pt>
              <c:pt idx="719">
                <c:v>719</c:v>
              </c:pt>
              <c:pt idx="720">
                <c:v>720</c:v>
              </c:pt>
              <c:pt idx="721">
                <c:v>721</c:v>
              </c:pt>
              <c:pt idx="722">
                <c:v>722</c:v>
              </c:pt>
              <c:pt idx="723">
                <c:v>723</c:v>
              </c:pt>
              <c:pt idx="724">
                <c:v>724</c:v>
              </c:pt>
              <c:pt idx="725">
                <c:v>725</c:v>
              </c:pt>
              <c:pt idx="726">
                <c:v>726</c:v>
              </c:pt>
              <c:pt idx="727">
                <c:v>727</c:v>
              </c:pt>
              <c:pt idx="728">
                <c:v>728</c:v>
              </c:pt>
              <c:pt idx="729">
                <c:v>729</c:v>
              </c:pt>
              <c:pt idx="730">
                <c:v>730</c:v>
              </c:pt>
              <c:pt idx="731">
                <c:v>731</c:v>
              </c:pt>
              <c:pt idx="732">
                <c:v>732</c:v>
              </c:pt>
              <c:pt idx="733">
                <c:v>733</c:v>
              </c:pt>
              <c:pt idx="734">
                <c:v>734</c:v>
              </c:pt>
              <c:pt idx="735">
                <c:v>735</c:v>
              </c:pt>
              <c:pt idx="736">
                <c:v>736</c:v>
              </c:pt>
              <c:pt idx="737">
                <c:v>737</c:v>
              </c:pt>
              <c:pt idx="738">
                <c:v>738</c:v>
              </c:pt>
              <c:pt idx="739">
                <c:v>739</c:v>
              </c:pt>
              <c:pt idx="740">
                <c:v>740</c:v>
              </c:pt>
              <c:pt idx="741">
                <c:v>741</c:v>
              </c:pt>
              <c:pt idx="742">
                <c:v>742</c:v>
              </c:pt>
              <c:pt idx="743">
                <c:v>743</c:v>
              </c:pt>
              <c:pt idx="744">
                <c:v>744</c:v>
              </c:pt>
              <c:pt idx="745">
                <c:v>745</c:v>
              </c:pt>
              <c:pt idx="746">
                <c:v>746</c:v>
              </c:pt>
              <c:pt idx="747">
                <c:v>747</c:v>
              </c:pt>
              <c:pt idx="748">
                <c:v>748</c:v>
              </c:pt>
              <c:pt idx="749">
                <c:v>749</c:v>
              </c:pt>
              <c:pt idx="750">
                <c:v>750</c:v>
              </c:pt>
              <c:pt idx="751">
                <c:v>751</c:v>
              </c:pt>
              <c:pt idx="752">
                <c:v>752</c:v>
              </c:pt>
              <c:pt idx="753">
                <c:v>753</c:v>
              </c:pt>
              <c:pt idx="754">
                <c:v>754</c:v>
              </c:pt>
              <c:pt idx="755">
                <c:v>755</c:v>
              </c:pt>
              <c:pt idx="756">
                <c:v>756</c:v>
              </c:pt>
              <c:pt idx="757">
                <c:v>757</c:v>
              </c:pt>
              <c:pt idx="758">
                <c:v>758</c:v>
              </c:pt>
              <c:pt idx="759">
                <c:v>759</c:v>
              </c:pt>
              <c:pt idx="760">
                <c:v>760</c:v>
              </c:pt>
              <c:pt idx="761">
                <c:v>761</c:v>
              </c:pt>
              <c:pt idx="762">
                <c:v>762</c:v>
              </c:pt>
              <c:pt idx="763">
                <c:v>763</c:v>
              </c:pt>
              <c:pt idx="764">
                <c:v>764</c:v>
              </c:pt>
              <c:pt idx="765">
                <c:v>765</c:v>
              </c:pt>
              <c:pt idx="766">
                <c:v>766</c:v>
              </c:pt>
              <c:pt idx="767">
                <c:v>767</c:v>
              </c:pt>
              <c:pt idx="768">
                <c:v>768</c:v>
              </c:pt>
              <c:pt idx="769">
                <c:v>769</c:v>
              </c:pt>
              <c:pt idx="770">
                <c:v>770</c:v>
              </c:pt>
              <c:pt idx="771">
                <c:v>771</c:v>
              </c:pt>
              <c:pt idx="772">
                <c:v>772</c:v>
              </c:pt>
              <c:pt idx="773">
                <c:v>773</c:v>
              </c:pt>
              <c:pt idx="774">
                <c:v>774</c:v>
              </c:pt>
              <c:pt idx="775">
                <c:v>775</c:v>
              </c:pt>
              <c:pt idx="776">
                <c:v>776</c:v>
              </c:pt>
              <c:pt idx="777">
                <c:v>777</c:v>
              </c:pt>
              <c:pt idx="778">
                <c:v>778</c:v>
              </c:pt>
              <c:pt idx="779">
                <c:v>779</c:v>
              </c:pt>
              <c:pt idx="780">
                <c:v>780</c:v>
              </c:pt>
              <c:pt idx="781">
                <c:v>781</c:v>
              </c:pt>
              <c:pt idx="782">
                <c:v>782</c:v>
              </c:pt>
              <c:pt idx="783">
                <c:v>783</c:v>
              </c:pt>
              <c:pt idx="784">
                <c:v>784</c:v>
              </c:pt>
              <c:pt idx="785">
                <c:v>785</c:v>
              </c:pt>
              <c:pt idx="786">
                <c:v>786</c:v>
              </c:pt>
              <c:pt idx="787">
                <c:v>787</c:v>
              </c:pt>
              <c:pt idx="788">
                <c:v>788</c:v>
              </c:pt>
              <c:pt idx="789">
                <c:v>789</c:v>
              </c:pt>
              <c:pt idx="790">
                <c:v>790</c:v>
              </c:pt>
              <c:pt idx="791">
                <c:v>791</c:v>
              </c:pt>
              <c:pt idx="792">
                <c:v>792</c:v>
              </c:pt>
              <c:pt idx="793">
                <c:v>793</c:v>
              </c:pt>
              <c:pt idx="794">
                <c:v>794</c:v>
              </c:pt>
              <c:pt idx="795">
                <c:v>795</c:v>
              </c:pt>
              <c:pt idx="796">
                <c:v>796</c:v>
              </c:pt>
              <c:pt idx="797">
                <c:v>797</c:v>
              </c:pt>
              <c:pt idx="798">
                <c:v>798</c:v>
              </c:pt>
              <c:pt idx="799">
                <c:v>799</c:v>
              </c:pt>
              <c:pt idx="800">
                <c:v>800</c:v>
              </c:pt>
              <c:pt idx="801">
                <c:v>801</c:v>
              </c:pt>
              <c:pt idx="802">
                <c:v>802</c:v>
              </c:pt>
              <c:pt idx="803">
                <c:v>803</c:v>
              </c:pt>
              <c:pt idx="804">
                <c:v>804</c:v>
              </c:pt>
              <c:pt idx="805">
                <c:v>805</c:v>
              </c:pt>
              <c:pt idx="806">
                <c:v>806</c:v>
              </c:pt>
              <c:pt idx="807">
                <c:v>807</c:v>
              </c:pt>
              <c:pt idx="808">
                <c:v>808</c:v>
              </c:pt>
              <c:pt idx="809">
                <c:v>809</c:v>
              </c:pt>
              <c:pt idx="810">
                <c:v>810</c:v>
              </c:pt>
              <c:pt idx="811">
                <c:v>811</c:v>
              </c:pt>
              <c:pt idx="812">
                <c:v>812</c:v>
              </c:pt>
              <c:pt idx="813">
                <c:v>813</c:v>
              </c:pt>
              <c:pt idx="814">
                <c:v>814</c:v>
              </c:pt>
              <c:pt idx="815">
                <c:v>815</c:v>
              </c:pt>
              <c:pt idx="816">
                <c:v>816</c:v>
              </c:pt>
              <c:pt idx="817">
                <c:v>817</c:v>
              </c:pt>
              <c:pt idx="818">
                <c:v>818</c:v>
              </c:pt>
              <c:pt idx="819">
                <c:v>819</c:v>
              </c:pt>
              <c:pt idx="820">
                <c:v>820</c:v>
              </c:pt>
              <c:pt idx="821">
                <c:v>821</c:v>
              </c:pt>
              <c:pt idx="822">
                <c:v>822</c:v>
              </c:pt>
              <c:pt idx="823">
                <c:v>823</c:v>
              </c:pt>
              <c:pt idx="824">
                <c:v>824</c:v>
              </c:pt>
              <c:pt idx="825">
                <c:v>825</c:v>
              </c:pt>
              <c:pt idx="826">
                <c:v>826</c:v>
              </c:pt>
              <c:pt idx="827">
                <c:v>827</c:v>
              </c:pt>
              <c:pt idx="828">
                <c:v>828</c:v>
              </c:pt>
              <c:pt idx="829">
                <c:v>829</c:v>
              </c:pt>
              <c:pt idx="830">
                <c:v>830</c:v>
              </c:pt>
              <c:pt idx="831">
                <c:v>831</c:v>
              </c:pt>
              <c:pt idx="832">
                <c:v>832</c:v>
              </c:pt>
              <c:pt idx="833">
                <c:v>833</c:v>
              </c:pt>
              <c:pt idx="834">
                <c:v>834</c:v>
              </c:pt>
              <c:pt idx="835">
                <c:v>835</c:v>
              </c:pt>
              <c:pt idx="836">
                <c:v>836</c:v>
              </c:pt>
              <c:pt idx="837">
                <c:v>837</c:v>
              </c:pt>
              <c:pt idx="838">
                <c:v>838</c:v>
              </c:pt>
              <c:pt idx="839">
                <c:v>839</c:v>
              </c:pt>
              <c:pt idx="840">
                <c:v>840</c:v>
              </c:pt>
              <c:pt idx="841">
                <c:v>841</c:v>
              </c:pt>
              <c:pt idx="842">
                <c:v>842</c:v>
              </c:pt>
              <c:pt idx="843">
                <c:v>843</c:v>
              </c:pt>
              <c:pt idx="844">
                <c:v>844</c:v>
              </c:pt>
              <c:pt idx="845">
                <c:v>845</c:v>
              </c:pt>
              <c:pt idx="846">
                <c:v>846</c:v>
              </c:pt>
              <c:pt idx="847">
                <c:v>847</c:v>
              </c:pt>
              <c:pt idx="848">
                <c:v>848</c:v>
              </c:pt>
              <c:pt idx="849">
                <c:v>849</c:v>
              </c:pt>
              <c:pt idx="850">
                <c:v>850</c:v>
              </c:pt>
              <c:pt idx="851">
                <c:v>851</c:v>
              </c:pt>
              <c:pt idx="852">
                <c:v>852</c:v>
              </c:pt>
              <c:pt idx="853">
                <c:v>853</c:v>
              </c:pt>
              <c:pt idx="854">
                <c:v>854</c:v>
              </c:pt>
              <c:pt idx="855">
                <c:v>855</c:v>
              </c:pt>
              <c:pt idx="856">
                <c:v>856</c:v>
              </c:pt>
              <c:pt idx="857">
                <c:v>857</c:v>
              </c:pt>
              <c:pt idx="858">
                <c:v>858</c:v>
              </c:pt>
              <c:pt idx="859">
                <c:v>859</c:v>
              </c:pt>
              <c:pt idx="860">
                <c:v>860</c:v>
              </c:pt>
              <c:pt idx="861">
                <c:v>861</c:v>
              </c:pt>
              <c:pt idx="862">
                <c:v>862</c:v>
              </c:pt>
              <c:pt idx="863">
                <c:v>863</c:v>
              </c:pt>
              <c:pt idx="864">
                <c:v>864</c:v>
              </c:pt>
              <c:pt idx="865">
                <c:v>865</c:v>
              </c:pt>
              <c:pt idx="866">
                <c:v>866</c:v>
              </c:pt>
              <c:pt idx="867">
                <c:v>867</c:v>
              </c:pt>
              <c:pt idx="868">
                <c:v>868</c:v>
              </c:pt>
              <c:pt idx="869">
                <c:v>869</c:v>
              </c:pt>
              <c:pt idx="870">
                <c:v>870</c:v>
              </c:pt>
              <c:pt idx="871">
                <c:v>871</c:v>
              </c:pt>
              <c:pt idx="872">
                <c:v>872</c:v>
              </c:pt>
              <c:pt idx="873">
                <c:v>873</c:v>
              </c:pt>
              <c:pt idx="874">
                <c:v>874</c:v>
              </c:pt>
              <c:pt idx="875">
                <c:v>875</c:v>
              </c:pt>
              <c:pt idx="876">
                <c:v>876</c:v>
              </c:pt>
              <c:pt idx="877">
                <c:v>877</c:v>
              </c:pt>
              <c:pt idx="878">
                <c:v>878</c:v>
              </c:pt>
              <c:pt idx="879">
                <c:v>879</c:v>
              </c:pt>
              <c:pt idx="880">
                <c:v>880</c:v>
              </c:pt>
              <c:pt idx="881">
                <c:v>881</c:v>
              </c:pt>
              <c:pt idx="882">
                <c:v>882</c:v>
              </c:pt>
              <c:pt idx="883">
                <c:v>883</c:v>
              </c:pt>
              <c:pt idx="884">
                <c:v>884</c:v>
              </c:pt>
              <c:pt idx="885">
                <c:v>885</c:v>
              </c:pt>
              <c:pt idx="886">
                <c:v>886</c:v>
              </c:pt>
              <c:pt idx="887">
                <c:v>887</c:v>
              </c:pt>
              <c:pt idx="888">
                <c:v>888</c:v>
              </c:pt>
              <c:pt idx="889">
                <c:v>889</c:v>
              </c:pt>
              <c:pt idx="890">
                <c:v>890</c:v>
              </c:pt>
              <c:pt idx="891">
                <c:v>891</c:v>
              </c:pt>
              <c:pt idx="892">
                <c:v>892</c:v>
              </c:pt>
              <c:pt idx="893">
                <c:v>893</c:v>
              </c:pt>
              <c:pt idx="894">
                <c:v>894</c:v>
              </c:pt>
              <c:pt idx="895">
                <c:v>895</c:v>
              </c:pt>
              <c:pt idx="896">
                <c:v>896</c:v>
              </c:pt>
              <c:pt idx="897">
                <c:v>897</c:v>
              </c:pt>
              <c:pt idx="898">
                <c:v>898</c:v>
              </c:pt>
              <c:pt idx="899">
                <c:v>899</c:v>
              </c:pt>
              <c:pt idx="900">
                <c:v>900</c:v>
              </c:pt>
              <c:pt idx="901">
                <c:v>901</c:v>
              </c:pt>
              <c:pt idx="902">
                <c:v>902</c:v>
              </c:pt>
              <c:pt idx="903">
                <c:v>903</c:v>
              </c:pt>
              <c:pt idx="904">
                <c:v>904</c:v>
              </c:pt>
              <c:pt idx="905">
                <c:v>905</c:v>
              </c:pt>
              <c:pt idx="906">
                <c:v>906</c:v>
              </c:pt>
              <c:pt idx="907">
                <c:v>907</c:v>
              </c:pt>
              <c:pt idx="908">
                <c:v>908</c:v>
              </c:pt>
              <c:pt idx="909">
                <c:v>909</c:v>
              </c:pt>
              <c:pt idx="910">
                <c:v>910</c:v>
              </c:pt>
              <c:pt idx="911">
                <c:v>911</c:v>
              </c:pt>
              <c:pt idx="912">
                <c:v>912</c:v>
              </c:pt>
              <c:pt idx="913">
                <c:v>913</c:v>
              </c:pt>
              <c:pt idx="914">
                <c:v>914</c:v>
              </c:pt>
              <c:pt idx="915">
                <c:v>915</c:v>
              </c:pt>
              <c:pt idx="916">
                <c:v>916</c:v>
              </c:pt>
              <c:pt idx="917">
                <c:v>917</c:v>
              </c:pt>
              <c:pt idx="918">
                <c:v>918</c:v>
              </c:pt>
              <c:pt idx="919">
                <c:v>919</c:v>
              </c:pt>
              <c:pt idx="920">
                <c:v>920</c:v>
              </c:pt>
              <c:pt idx="921">
                <c:v>921</c:v>
              </c:pt>
              <c:pt idx="922">
                <c:v>922</c:v>
              </c:pt>
              <c:pt idx="923">
                <c:v>923</c:v>
              </c:pt>
              <c:pt idx="924">
                <c:v>924</c:v>
              </c:pt>
              <c:pt idx="925">
                <c:v>925</c:v>
              </c:pt>
              <c:pt idx="926">
                <c:v>926</c:v>
              </c:pt>
              <c:pt idx="927">
                <c:v>927</c:v>
              </c:pt>
              <c:pt idx="928">
                <c:v>928</c:v>
              </c:pt>
              <c:pt idx="929">
                <c:v>929</c:v>
              </c:pt>
              <c:pt idx="930">
                <c:v>930</c:v>
              </c:pt>
              <c:pt idx="931">
                <c:v>931</c:v>
              </c:pt>
              <c:pt idx="932">
                <c:v>932</c:v>
              </c:pt>
              <c:pt idx="933">
                <c:v>933</c:v>
              </c:pt>
              <c:pt idx="934">
                <c:v>934</c:v>
              </c:pt>
              <c:pt idx="935">
                <c:v>935</c:v>
              </c:pt>
              <c:pt idx="936">
                <c:v>936</c:v>
              </c:pt>
              <c:pt idx="937">
                <c:v>937</c:v>
              </c:pt>
              <c:pt idx="938">
                <c:v>938</c:v>
              </c:pt>
              <c:pt idx="939">
                <c:v>939</c:v>
              </c:pt>
              <c:pt idx="940">
                <c:v>940</c:v>
              </c:pt>
              <c:pt idx="941">
                <c:v>941</c:v>
              </c:pt>
              <c:pt idx="942">
                <c:v>942</c:v>
              </c:pt>
              <c:pt idx="943">
                <c:v>943</c:v>
              </c:pt>
              <c:pt idx="944">
                <c:v>944</c:v>
              </c:pt>
              <c:pt idx="945">
                <c:v>945</c:v>
              </c:pt>
              <c:pt idx="946">
                <c:v>946</c:v>
              </c:pt>
              <c:pt idx="947">
                <c:v>947</c:v>
              </c:pt>
              <c:pt idx="948">
                <c:v>948</c:v>
              </c:pt>
              <c:pt idx="949">
                <c:v>949</c:v>
              </c:pt>
              <c:pt idx="950">
                <c:v>950</c:v>
              </c:pt>
              <c:pt idx="951">
                <c:v>951</c:v>
              </c:pt>
              <c:pt idx="952">
                <c:v>952</c:v>
              </c:pt>
              <c:pt idx="953">
                <c:v>953</c:v>
              </c:pt>
              <c:pt idx="954">
                <c:v>954</c:v>
              </c:pt>
              <c:pt idx="955">
                <c:v>955</c:v>
              </c:pt>
              <c:pt idx="956">
                <c:v>956</c:v>
              </c:pt>
              <c:pt idx="957">
                <c:v>957</c:v>
              </c:pt>
              <c:pt idx="958">
                <c:v>958</c:v>
              </c:pt>
              <c:pt idx="959">
                <c:v>959</c:v>
              </c:pt>
              <c:pt idx="960">
                <c:v>960</c:v>
              </c:pt>
              <c:pt idx="961">
                <c:v>961</c:v>
              </c:pt>
              <c:pt idx="962">
                <c:v>962</c:v>
              </c:pt>
              <c:pt idx="963">
                <c:v>963</c:v>
              </c:pt>
              <c:pt idx="964">
                <c:v>964</c:v>
              </c:pt>
              <c:pt idx="965">
                <c:v>965</c:v>
              </c:pt>
              <c:pt idx="966">
                <c:v>966</c:v>
              </c:pt>
              <c:pt idx="967">
                <c:v>967</c:v>
              </c:pt>
              <c:pt idx="968">
                <c:v>968</c:v>
              </c:pt>
              <c:pt idx="969">
                <c:v>969</c:v>
              </c:pt>
              <c:pt idx="970">
                <c:v>970</c:v>
              </c:pt>
              <c:pt idx="971">
                <c:v>971</c:v>
              </c:pt>
              <c:pt idx="972">
                <c:v>972</c:v>
              </c:pt>
              <c:pt idx="973">
                <c:v>973</c:v>
              </c:pt>
              <c:pt idx="974">
                <c:v>974</c:v>
              </c:pt>
              <c:pt idx="975">
                <c:v>975</c:v>
              </c:pt>
              <c:pt idx="976">
                <c:v>976</c:v>
              </c:pt>
              <c:pt idx="977">
                <c:v>977</c:v>
              </c:pt>
              <c:pt idx="978">
                <c:v>978</c:v>
              </c:pt>
              <c:pt idx="979">
                <c:v>979</c:v>
              </c:pt>
              <c:pt idx="980">
                <c:v>980</c:v>
              </c:pt>
              <c:pt idx="981">
                <c:v>981</c:v>
              </c:pt>
              <c:pt idx="982">
                <c:v>982</c:v>
              </c:pt>
              <c:pt idx="983">
                <c:v>983</c:v>
              </c:pt>
              <c:pt idx="984">
                <c:v>984</c:v>
              </c:pt>
              <c:pt idx="985">
                <c:v>985</c:v>
              </c:pt>
              <c:pt idx="986">
                <c:v>986</c:v>
              </c:pt>
              <c:pt idx="987">
                <c:v>987</c:v>
              </c:pt>
              <c:pt idx="988">
                <c:v>988</c:v>
              </c:pt>
              <c:pt idx="989">
                <c:v>989</c:v>
              </c:pt>
              <c:pt idx="990">
                <c:v>990</c:v>
              </c:pt>
              <c:pt idx="991">
                <c:v>991</c:v>
              </c:pt>
              <c:pt idx="992">
                <c:v>992</c:v>
              </c:pt>
              <c:pt idx="993">
                <c:v>993</c:v>
              </c:pt>
              <c:pt idx="994">
                <c:v>994</c:v>
              </c:pt>
              <c:pt idx="995">
                <c:v>995</c:v>
              </c:pt>
              <c:pt idx="996">
                <c:v>996</c:v>
              </c:pt>
              <c:pt idx="997">
                <c:v>997</c:v>
              </c:pt>
              <c:pt idx="998">
                <c:v>998</c:v>
              </c:pt>
              <c:pt idx="999">
                <c:v>999</c:v>
              </c:pt>
              <c:pt idx="1000">
                <c:v>1000</c:v>
              </c:pt>
              <c:pt idx="1001">
                <c:v>1001</c:v>
              </c:pt>
              <c:pt idx="1002">
                <c:v>1002</c:v>
              </c:pt>
              <c:pt idx="1003">
                <c:v>1003</c:v>
              </c:pt>
              <c:pt idx="1004">
                <c:v>1004</c:v>
              </c:pt>
              <c:pt idx="1005">
                <c:v>1005</c:v>
              </c:pt>
              <c:pt idx="1006">
                <c:v>1006</c:v>
              </c:pt>
              <c:pt idx="1007">
                <c:v>1007</c:v>
              </c:pt>
              <c:pt idx="1008">
                <c:v>1008</c:v>
              </c:pt>
              <c:pt idx="1009">
                <c:v>1009</c:v>
              </c:pt>
              <c:pt idx="1010">
                <c:v>1010</c:v>
              </c:pt>
              <c:pt idx="1011">
                <c:v>1011</c:v>
              </c:pt>
              <c:pt idx="1012">
                <c:v>1012</c:v>
              </c:pt>
              <c:pt idx="1013">
                <c:v>1013</c:v>
              </c:pt>
              <c:pt idx="1014">
                <c:v>1014</c:v>
              </c:pt>
              <c:pt idx="1015">
                <c:v>1015</c:v>
              </c:pt>
              <c:pt idx="1016">
                <c:v>1016</c:v>
              </c:pt>
              <c:pt idx="1017">
                <c:v>1017</c:v>
              </c:pt>
              <c:pt idx="1018">
                <c:v>1018</c:v>
              </c:pt>
              <c:pt idx="1019">
                <c:v>1019</c:v>
              </c:pt>
              <c:pt idx="1020">
                <c:v>1020</c:v>
              </c:pt>
              <c:pt idx="1021">
                <c:v>1021</c:v>
              </c:pt>
              <c:pt idx="1022">
                <c:v>1022</c:v>
              </c:pt>
              <c:pt idx="1023">
                <c:v>1023</c:v>
              </c:pt>
              <c:pt idx="1024">
                <c:v>1024</c:v>
              </c:pt>
              <c:pt idx="1025">
                <c:v>1025</c:v>
              </c:pt>
              <c:pt idx="1026">
                <c:v>1026</c:v>
              </c:pt>
              <c:pt idx="1027">
                <c:v>1027</c:v>
              </c:pt>
              <c:pt idx="1028">
                <c:v>1028</c:v>
              </c:pt>
              <c:pt idx="1029">
                <c:v>1029</c:v>
              </c:pt>
              <c:pt idx="1030">
                <c:v>1030</c:v>
              </c:pt>
              <c:pt idx="1031">
                <c:v>1031</c:v>
              </c:pt>
              <c:pt idx="1032">
                <c:v>1032</c:v>
              </c:pt>
              <c:pt idx="1033">
                <c:v>1033</c:v>
              </c:pt>
              <c:pt idx="1034">
                <c:v>1034</c:v>
              </c:pt>
              <c:pt idx="1035">
                <c:v>1035</c:v>
              </c:pt>
              <c:pt idx="1036">
                <c:v>1036</c:v>
              </c:pt>
              <c:pt idx="1037">
                <c:v>1037</c:v>
              </c:pt>
              <c:pt idx="1038">
                <c:v>1038</c:v>
              </c:pt>
              <c:pt idx="1039">
                <c:v>1039</c:v>
              </c:pt>
              <c:pt idx="1040">
                <c:v>1040</c:v>
              </c:pt>
              <c:pt idx="1041">
                <c:v>1041</c:v>
              </c:pt>
              <c:pt idx="1042">
                <c:v>1042</c:v>
              </c:pt>
              <c:pt idx="1043">
                <c:v>1043</c:v>
              </c:pt>
              <c:pt idx="1044">
                <c:v>1044</c:v>
              </c:pt>
              <c:pt idx="1045">
                <c:v>1045</c:v>
              </c:pt>
              <c:pt idx="1046">
                <c:v>1046</c:v>
              </c:pt>
              <c:pt idx="1047">
                <c:v>1047</c:v>
              </c:pt>
              <c:pt idx="1048">
                <c:v>1048</c:v>
              </c:pt>
              <c:pt idx="1049">
                <c:v>1049</c:v>
              </c:pt>
              <c:pt idx="1050">
                <c:v>1050</c:v>
              </c:pt>
              <c:pt idx="1051">
                <c:v>1051</c:v>
              </c:pt>
              <c:pt idx="1052">
                <c:v>1052</c:v>
              </c:pt>
              <c:pt idx="1053">
                <c:v>1053</c:v>
              </c:pt>
              <c:pt idx="1054">
                <c:v>1054</c:v>
              </c:pt>
              <c:pt idx="1055">
                <c:v>1055</c:v>
              </c:pt>
              <c:pt idx="1056">
                <c:v>1056</c:v>
              </c:pt>
              <c:pt idx="1057">
                <c:v>1057</c:v>
              </c:pt>
              <c:pt idx="1058">
                <c:v>1058</c:v>
              </c:pt>
              <c:pt idx="1059">
                <c:v>1059</c:v>
              </c:pt>
              <c:pt idx="1060">
                <c:v>1060</c:v>
              </c:pt>
              <c:pt idx="1061">
                <c:v>1061</c:v>
              </c:pt>
              <c:pt idx="1062">
                <c:v>1062</c:v>
              </c:pt>
              <c:pt idx="1063">
                <c:v>1063</c:v>
              </c:pt>
              <c:pt idx="1064">
                <c:v>1064</c:v>
              </c:pt>
              <c:pt idx="1065">
                <c:v>1065</c:v>
              </c:pt>
              <c:pt idx="1066">
                <c:v>1066</c:v>
              </c:pt>
              <c:pt idx="1067">
                <c:v>1067</c:v>
              </c:pt>
              <c:pt idx="1068">
                <c:v>1068</c:v>
              </c:pt>
              <c:pt idx="1069">
                <c:v>1069</c:v>
              </c:pt>
              <c:pt idx="1070">
                <c:v>1070</c:v>
              </c:pt>
              <c:pt idx="1071">
                <c:v>1071</c:v>
              </c:pt>
              <c:pt idx="1072">
                <c:v>1072</c:v>
              </c:pt>
              <c:pt idx="1073">
                <c:v>1073</c:v>
              </c:pt>
              <c:pt idx="1074">
                <c:v>1074</c:v>
              </c:pt>
              <c:pt idx="1075">
                <c:v>1075</c:v>
              </c:pt>
              <c:pt idx="1076">
                <c:v>1076</c:v>
              </c:pt>
              <c:pt idx="1077">
                <c:v>1077</c:v>
              </c:pt>
              <c:pt idx="1078">
                <c:v>1078</c:v>
              </c:pt>
              <c:pt idx="1079">
                <c:v>1079</c:v>
              </c:pt>
              <c:pt idx="1080">
                <c:v>1080</c:v>
              </c:pt>
              <c:pt idx="1081">
                <c:v>1081</c:v>
              </c:pt>
              <c:pt idx="1082">
                <c:v>1082</c:v>
              </c:pt>
              <c:pt idx="1083">
                <c:v>1083</c:v>
              </c:pt>
              <c:pt idx="1084">
                <c:v>1084</c:v>
              </c:pt>
              <c:pt idx="1085">
                <c:v>1085</c:v>
              </c:pt>
              <c:pt idx="1086">
                <c:v>1086</c:v>
              </c:pt>
              <c:pt idx="1087">
                <c:v>1087</c:v>
              </c:pt>
              <c:pt idx="1088">
                <c:v>1088</c:v>
              </c:pt>
              <c:pt idx="1089">
                <c:v>1089</c:v>
              </c:pt>
              <c:pt idx="1090">
                <c:v>1090</c:v>
              </c:pt>
              <c:pt idx="1091">
                <c:v>1091</c:v>
              </c:pt>
              <c:pt idx="1092">
                <c:v>1092</c:v>
              </c:pt>
              <c:pt idx="1093">
                <c:v>1093</c:v>
              </c:pt>
              <c:pt idx="1094">
                <c:v>1094</c:v>
              </c:pt>
              <c:pt idx="1095">
                <c:v>1095</c:v>
              </c:pt>
              <c:pt idx="1096">
                <c:v>1096</c:v>
              </c:pt>
              <c:pt idx="1097">
                <c:v>1097</c:v>
              </c:pt>
              <c:pt idx="1098">
                <c:v>1098</c:v>
              </c:pt>
              <c:pt idx="1099">
                <c:v>1099</c:v>
              </c:pt>
              <c:pt idx="1100">
                <c:v>1100</c:v>
              </c:pt>
              <c:pt idx="1101">
                <c:v>1101</c:v>
              </c:pt>
              <c:pt idx="1102">
                <c:v>1102</c:v>
              </c:pt>
              <c:pt idx="1103">
                <c:v>1103</c:v>
              </c:pt>
              <c:pt idx="1104">
                <c:v>1104</c:v>
              </c:pt>
              <c:pt idx="1105">
                <c:v>1105</c:v>
              </c:pt>
              <c:pt idx="1106">
                <c:v>1106</c:v>
              </c:pt>
              <c:pt idx="1107">
                <c:v>1107</c:v>
              </c:pt>
              <c:pt idx="1108">
                <c:v>1108</c:v>
              </c:pt>
              <c:pt idx="1109">
                <c:v>1109</c:v>
              </c:pt>
              <c:pt idx="1110">
                <c:v>1110</c:v>
              </c:pt>
              <c:pt idx="1111">
                <c:v>1111</c:v>
              </c:pt>
              <c:pt idx="1112">
                <c:v>1112</c:v>
              </c:pt>
              <c:pt idx="1113">
                <c:v>1113</c:v>
              </c:pt>
              <c:pt idx="1114">
                <c:v>1114</c:v>
              </c:pt>
              <c:pt idx="1115">
                <c:v>1115</c:v>
              </c:pt>
              <c:pt idx="1116">
                <c:v>1116</c:v>
              </c:pt>
              <c:pt idx="1117">
                <c:v>1117</c:v>
              </c:pt>
              <c:pt idx="1118">
                <c:v>1118</c:v>
              </c:pt>
              <c:pt idx="1119">
                <c:v>1119</c:v>
              </c:pt>
              <c:pt idx="1120">
                <c:v>1120</c:v>
              </c:pt>
              <c:pt idx="1121">
                <c:v>1121</c:v>
              </c:pt>
              <c:pt idx="1122">
                <c:v>1122</c:v>
              </c:pt>
              <c:pt idx="1123">
                <c:v>1123</c:v>
              </c:pt>
              <c:pt idx="1124">
                <c:v>1124</c:v>
              </c:pt>
              <c:pt idx="1125">
                <c:v>1125</c:v>
              </c:pt>
              <c:pt idx="1126">
                <c:v>1126</c:v>
              </c:pt>
              <c:pt idx="1127">
                <c:v>1127</c:v>
              </c:pt>
              <c:pt idx="1128">
                <c:v>1128</c:v>
              </c:pt>
              <c:pt idx="1129">
                <c:v>1129</c:v>
              </c:pt>
              <c:pt idx="1130">
                <c:v>1130</c:v>
              </c:pt>
              <c:pt idx="1131">
                <c:v>1131</c:v>
              </c:pt>
              <c:pt idx="1132">
                <c:v>1132</c:v>
              </c:pt>
              <c:pt idx="1133">
                <c:v>1133</c:v>
              </c:pt>
              <c:pt idx="1134">
                <c:v>1134</c:v>
              </c:pt>
              <c:pt idx="1135">
                <c:v>1135</c:v>
              </c:pt>
              <c:pt idx="1136">
                <c:v>1136</c:v>
              </c:pt>
              <c:pt idx="1137">
                <c:v>1137</c:v>
              </c:pt>
              <c:pt idx="1138">
                <c:v>1138</c:v>
              </c:pt>
              <c:pt idx="1139">
                <c:v>1139</c:v>
              </c:pt>
              <c:pt idx="1140">
                <c:v>1140</c:v>
              </c:pt>
              <c:pt idx="1141">
                <c:v>1141</c:v>
              </c:pt>
              <c:pt idx="1142">
                <c:v>1142</c:v>
              </c:pt>
              <c:pt idx="1143">
                <c:v>1143</c:v>
              </c:pt>
              <c:pt idx="1144">
                <c:v>1144</c:v>
              </c:pt>
              <c:pt idx="1145">
                <c:v>1145</c:v>
              </c:pt>
              <c:pt idx="1146">
                <c:v>1146</c:v>
              </c:pt>
              <c:pt idx="1147">
                <c:v>1147</c:v>
              </c:pt>
              <c:pt idx="1148">
                <c:v>1148</c:v>
              </c:pt>
              <c:pt idx="1149">
                <c:v>1149</c:v>
              </c:pt>
              <c:pt idx="1150">
                <c:v>1150</c:v>
              </c:pt>
              <c:pt idx="1151">
                <c:v>1151</c:v>
              </c:pt>
              <c:pt idx="1152">
                <c:v>1152</c:v>
              </c:pt>
              <c:pt idx="1153">
                <c:v>1153</c:v>
              </c:pt>
              <c:pt idx="1154">
                <c:v>1154</c:v>
              </c:pt>
              <c:pt idx="1155">
                <c:v>1155</c:v>
              </c:pt>
              <c:pt idx="1156">
                <c:v>1156</c:v>
              </c:pt>
              <c:pt idx="1157">
                <c:v>1157</c:v>
              </c:pt>
              <c:pt idx="1158">
                <c:v>1158</c:v>
              </c:pt>
              <c:pt idx="1159">
                <c:v>1159</c:v>
              </c:pt>
              <c:pt idx="1160">
                <c:v>1160</c:v>
              </c:pt>
              <c:pt idx="1161">
                <c:v>1161</c:v>
              </c:pt>
              <c:pt idx="1162">
                <c:v>1162</c:v>
              </c:pt>
              <c:pt idx="1163">
                <c:v>1163</c:v>
              </c:pt>
              <c:pt idx="1164">
                <c:v>1164</c:v>
              </c:pt>
              <c:pt idx="1165">
                <c:v>1165</c:v>
              </c:pt>
              <c:pt idx="1166">
                <c:v>1166</c:v>
              </c:pt>
              <c:pt idx="1167">
                <c:v>1167</c:v>
              </c:pt>
              <c:pt idx="1168">
                <c:v>1168</c:v>
              </c:pt>
              <c:pt idx="1169">
                <c:v>1169</c:v>
              </c:pt>
              <c:pt idx="1170">
                <c:v>1170</c:v>
              </c:pt>
              <c:pt idx="1171">
                <c:v>1171</c:v>
              </c:pt>
              <c:pt idx="1172">
                <c:v>1172</c:v>
              </c:pt>
              <c:pt idx="1173">
                <c:v>1173</c:v>
              </c:pt>
              <c:pt idx="1174">
                <c:v>1174</c:v>
              </c:pt>
              <c:pt idx="1175">
                <c:v>1175</c:v>
              </c:pt>
              <c:pt idx="1176">
                <c:v>1176</c:v>
              </c:pt>
              <c:pt idx="1177">
                <c:v>1177</c:v>
              </c:pt>
              <c:pt idx="1178">
                <c:v>1178</c:v>
              </c:pt>
              <c:pt idx="1179">
                <c:v>1179</c:v>
              </c:pt>
              <c:pt idx="1180">
                <c:v>1180</c:v>
              </c:pt>
              <c:pt idx="1181">
                <c:v>1181</c:v>
              </c:pt>
              <c:pt idx="1182">
                <c:v>1182</c:v>
              </c:pt>
              <c:pt idx="1183">
                <c:v>1183</c:v>
              </c:pt>
              <c:pt idx="1184">
                <c:v>1184</c:v>
              </c:pt>
              <c:pt idx="1185">
                <c:v>1185</c:v>
              </c:pt>
              <c:pt idx="1186">
                <c:v>1186</c:v>
              </c:pt>
              <c:pt idx="1187">
                <c:v>1187</c:v>
              </c:pt>
              <c:pt idx="1188">
                <c:v>1188</c:v>
              </c:pt>
              <c:pt idx="1189">
                <c:v>1189</c:v>
              </c:pt>
              <c:pt idx="1190">
                <c:v>1190</c:v>
              </c:pt>
              <c:pt idx="1191">
                <c:v>1191</c:v>
              </c:pt>
              <c:pt idx="1192">
                <c:v>1192</c:v>
              </c:pt>
              <c:pt idx="1193">
                <c:v>1193</c:v>
              </c:pt>
              <c:pt idx="1194">
                <c:v>1194</c:v>
              </c:pt>
              <c:pt idx="1195">
                <c:v>1195</c:v>
              </c:pt>
              <c:pt idx="1196">
                <c:v>1196</c:v>
              </c:pt>
              <c:pt idx="1197">
                <c:v>1197</c:v>
              </c:pt>
              <c:pt idx="1198">
                <c:v>1198</c:v>
              </c:pt>
              <c:pt idx="1199">
                <c:v>1199</c:v>
              </c:pt>
              <c:pt idx="1200">
                <c:v>1200</c:v>
              </c:pt>
              <c:pt idx="1201">
                <c:v>1201</c:v>
              </c:pt>
              <c:pt idx="1202">
                <c:v>1202</c:v>
              </c:pt>
              <c:pt idx="1203">
                <c:v>1203</c:v>
              </c:pt>
              <c:pt idx="1204">
                <c:v>1204</c:v>
              </c:pt>
              <c:pt idx="1205">
                <c:v>1205</c:v>
              </c:pt>
              <c:pt idx="1206">
                <c:v>1206</c:v>
              </c:pt>
              <c:pt idx="1207">
                <c:v>1207</c:v>
              </c:pt>
              <c:pt idx="1208">
                <c:v>1208</c:v>
              </c:pt>
              <c:pt idx="1209">
                <c:v>1209</c:v>
              </c:pt>
              <c:pt idx="1210">
                <c:v>1210</c:v>
              </c:pt>
              <c:pt idx="1211">
                <c:v>1211</c:v>
              </c:pt>
              <c:pt idx="1212">
                <c:v>1212</c:v>
              </c:pt>
              <c:pt idx="1213">
                <c:v>1213</c:v>
              </c:pt>
              <c:pt idx="1214">
                <c:v>1214</c:v>
              </c:pt>
              <c:pt idx="1215">
                <c:v>1215</c:v>
              </c:pt>
              <c:pt idx="1216">
                <c:v>1216</c:v>
              </c:pt>
              <c:pt idx="1217">
                <c:v>1217</c:v>
              </c:pt>
              <c:pt idx="1218">
                <c:v>1218</c:v>
              </c:pt>
              <c:pt idx="1219">
                <c:v>1219</c:v>
              </c:pt>
              <c:pt idx="1220">
                <c:v>1220</c:v>
              </c:pt>
              <c:pt idx="1221">
                <c:v>1221</c:v>
              </c:pt>
              <c:pt idx="1222">
                <c:v>1222</c:v>
              </c:pt>
              <c:pt idx="1223">
                <c:v>1223</c:v>
              </c:pt>
              <c:pt idx="1224">
                <c:v>1224</c:v>
              </c:pt>
              <c:pt idx="1225">
                <c:v>1225</c:v>
              </c:pt>
              <c:pt idx="1226">
                <c:v>1226</c:v>
              </c:pt>
              <c:pt idx="1227">
                <c:v>1227</c:v>
              </c:pt>
              <c:pt idx="1228">
                <c:v>1228</c:v>
              </c:pt>
              <c:pt idx="1229">
                <c:v>1229</c:v>
              </c:pt>
              <c:pt idx="1230">
                <c:v>1230</c:v>
              </c:pt>
              <c:pt idx="1231">
                <c:v>1231</c:v>
              </c:pt>
              <c:pt idx="1232">
                <c:v>1232</c:v>
              </c:pt>
              <c:pt idx="1233">
                <c:v>1233</c:v>
              </c:pt>
              <c:pt idx="1234">
                <c:v>1234</c:v>
              </c:pt>
              <c:pt idx="1235">
                <c:v>1235</c:v>
              </c:pt>
              <c:pt idx="1236">
                <c:v>1236</c:v>
              </c:pt>
              <c:pt idx="1237">
                <c:v>1237</c:v>
              </c:pt>
              <c:pt idx="1238">
                <c:v>1238</c:v>
              </c:pt>
              <c:pt idx="1239">
                <c:v>1239</c:v>
              </c:pt>
              <c:pt idx="1240">
                <c:v>1240</c:v>
              </c:pt>
              <c:pt idx="1241">
                <c:v>1241</c:v>
              </c:pt>
              <c:pt idx="1242">
                <c:v>1242</c:v>
              </c:pt>
              <c:pt idx="1243">
                <c:v>1243</c:v>
              </c:pt>
              <c:pt idx="1244">
                <c:v>1244</c:v>
              </c:pt>
              <c:pt idx="1245">
                <c:v>1245</c:v>
              </c:pt>
              <c:pt idx="1246">
                <c:v>1246</c:v>
              </c:pt>
              <c:pt idx="1247">
                <c:v>1247</c:v>
              </c:pt>
              <c:pt idx="1248">
                <c:v>1248</c:v>
              </c:pt>
              <c:pt idx="1249">
                <c:v>1249</c:v>
              </c:pt>
              <c:pt idx="1250">
                <c:v>1250</c:v>
              </c:pt>
              <c:pt idx="1251">
                <c:v>1251</c:v>
              </c:pt>
              <c:pt idx="1252">
                <c:v>1252</c:v>
              </c:pt>
              <c:pt idx="1253">
                <c:v>1253</c:v>
              </c:pt>
              <c:pt idx="1254">
                <c:v>1254</c:v>
              </c:pt>
              <c:pt idx="1255">
                <c:v>1255</c:v>
              </c:pt>
              <c:pt idx="1256">
                <c:v>1256</c:v>
              </c:pt>
              <c:pt idx="1257">
                <c:v>1257</c:v>
              </c:pt>
              <c:pt idx="1258">
                <c:v>1258</c:v>
              </c:pt>
              <c:pt idx="1259">
                <c:v>1259</c:v>
              </c:pt>
              <c:pt idx="1260">
                <c:v>1260</c:v>
              </c:pt>
              <c:pt idx="1261">
                <c:v>1261</c:v>
              </c:pt>
              <c:pt idx="1262">
                <c:v>1262</c:v>
              </c:pt>
              <c:pt idx="1263">
                <c:v>1263</c:v>
              </c:pt>
              <c:pt idx="1264">
                <c:v>1264</c:v>
              </c:pt>
              <c:pt idx="1265">
                <c:v>1265</c:v>
              </c:pt>
              <c:pt idx="1266">
                <c:v>1266</c:v>
              </c:pt>
              <c:pt idx="1267">
                <c:v>1267</c:v>
              </c:pt>
              <c:pt idx="1268">
                <c:v>1268</c:v>
              </c:pt>
              <c:pt idx="1269">
                <c:v>1269</c:v>
              </c:pt>
              <c:pt idx="1270">
                <c:v>1270</c:v>
              </c:pt>
              <c:pt idx="1271">
                <c:v>1271</c:v>
              </c:pt>
              <c:pt idx="1272">
                <c:v>1272</c:v>
              </c:pt>
              <c:pt idx="1273">
                <c:v>1273</c:v>
              </c:pt>
              <c:pt idx="1274">
                <c:v>1274</c:v>
              </c:pt>
              <c:pt idx="1275">
                <c:v>1275</c:v>
              </c:pt>
              <c:pt idx="1276">
                <c:v>1276</c:v>
              </c:pt>
              <c:pt idx="1277">
                <c:v>1277</c:v>
              </c:pt>
              <c:pt idx="1278">
                <c:v>1278</c:v>
              </c:pt>
              <c:pt idx="1279">
                <c:v>1279</c:v>
              </c:pt>
              <c:pt idx="1280">
                <c:v>1280</c:v>
              </c:pt>
              <c:pt idx="1281">
                <c:v>1281</c:v>
              </c:pt>
              <c:pt idx="1282">
                <c:v>1282</c:v>
              </c:pt>
              <c:pt idx="1283">
                <c:v>1283</c:v>
              </c:pt>
              <c:pt idx="1284">
                <c:v>1284</c:v>
              </c:pt>
              <c:pt idx="1285">
                <c:v>1285</c:v>
              </c:pt>
              <c:pt idx="1286">
                <c:v>1286</c:v>
              </c:pt>
              <c:pt idx="1287">
                <c:v>1287</c:v>
              </c:pt>
              <c:pt idx="1288">
                <c:v>1288</c:v>
              </c:pt>
              <c:pt idx="1289">
                <c:v>1289</c:v>
              </c:pt>
              <c:pt idx="1290">
                <c:v>1290</c:v>
              </c:pt>
              <c:pt idx="1291">
                <c:v>1291</c:v>
              </c:pt>
              <c:pt idx="1292">
                <c:v>1292</c:v>
              </c:pt>
              <c:pt idx="1293">
                <c:v>1293</c:v>
              </c:pt>
              <c:pt idx="1294">
                <c:v>1294</c:v>
              </c:pt>
              <c:pt idx="1295">
                <c:v>1295</c:v>
              </c:pt>
              <c:pt idx="1296">
                <c:v>1296</c:v>
              </c:pt>
              <c:pt idx="1297">
                <c:v>1297</c:v>
              </c:pt>
              <c:pt idx="1298">
                <c:v>1298</c:v>
              </c:pt>
              <c:pt idx="1299">
                <c:v>1299</c:v>
              </c:pt>
              <c:pt idx="1300">
                <c:v>1300</c:v>
              </c:pt>
              <c:pt idx="1301">
                <c:v>1301</c:v>
              </c:pt>
              <c:pt idx="1302">
                <c:v>1302</c:v>
              </c:pt>
              <c:pt idx="1303">
                <c:v>1303</c:v>
              </c:pt>
              <c:pt idx="1304">
                <c:v>1304</c:v>
              </c:pt>
              <c:pt idx="1305">
                <c:v>1305</c:v>
              </c:pt>
              <c:pt idx="1306">
                <c:v>1306</c:v>
              </c:pt>
              <c:pt idx="1307">
                <c:v>1307</c:v>
              </c:pt>
              <c:pt idx="1308">
                <c:v>1308</c:v>
              </c:pt>
              <c:pt idx="1309">
                <c:v>1309</c:v>
              </c:pt>
              <c:pt idx="1310">
                <c:v>1310</c:v>
              </c:pt>
              <c:pt idx="1311">
                <c:v>1311</c:v>
              </c:pt>
              <c:pt idx="1312">
                <c:v>1312</c:v>
              </c:pt>
              <c:pt idx="1313">
                <c:v>1313</c:v>
              </c:pt>
              <c:pt idx="1314">
                <c:v>1314</c:v>
              </c:pt>
              <c:pt idx="1315">
                <c:v>1315</c:v>
              </c:pt>
              <c:pt idx="1316">
                <c:v>1316</c:v>
              </c:pt>
              <c:pt idx="1317">
                <c:v>1317</c:v>
              </c:pt>
              <c:pt idx="1318">
                <c:v>1318</c:v>
              </c:pt>
              <c:pt idx="1319">
                <c:v>1319</c:v>
              </c:pt>
              <c:pt idx="1320">
                <c:v>1320</c:v>
              </c:pt>
              <c:pt idx="1321">
                <c:v>1321</c:v>
              </c:pt>
              <c:pt idx="1322">
                <c:v>1322</c:v>
              </c:pt>
              <c:pt idx="1323">
                <c:v>1323</c:v>
              </c:pt>
              <c:pt idx="1324">
                <c:v>1324</c:v>
              </c:pt>
              <c:pt idx="1325">
                <c:v>1325</c:v>
              </c:pt>
              <c:pt idx="1326">
                <c:v>1326</c:v>
              </c:pt>
              <c:pt idx="1327">
                <c:v>1327</c:v>
              </c:pt>
              <c:pt idx="1328">
                <c:v>1328</c:v>
              </c:pt>
              <c:pt idx="1329">
                <c:v>1329</c:v>
              </c:pt>
              <c:pt idx="1330">
                <c:v>1330</c:v>
              </c:pt>
              <c:pt idx="1331">
                <c:v>1331</c:v>
              </c:pt>
              <c:pt idx="1332">
                <c:v>1332</c:v>
              </c:pt>
              <c:pt idx="1333">
                <c:v>1333</c:v>
              </c:pt>
              <c:pt idx="1334">
                <c:v>1334</c:v>
              </c:pt>
              <c:pt idx="1335">
                <c:v>1335</c:v>
              </c:pt>
              <c:pt idx="1336">
                <c:v>1336</c:v>
              </c:pt>
              <c:pt idx="1337">
                <c:v>1337</c:v>
              </c:pt>
              <c:pt idx="1338">
                <c:v>1338</c:v>
              </c:pt>
              <c:pt idx="1339">
                <c:v>1339</c:v>
              </c:pt>
              <c:pt idx="1340">
                <c:v>1340</c:v>
              </c:pt>
              <c:pt idx="1341">
                <c:v>1341</c:v>
              </c:pt>
              <c:pt idx="1342">
                <c:v>1342</c:v>
              </c:pt>
              <c:pt idx="1343">
                <c:v>1343</c:v>
              </c:pt>
              <c:pt idx="1344">
                <c:v>1344</c:v>
              </c:pt>
              <c:pt idx="1345">
                <c:v>1345</c:v>
              </c:pt>
              <c:pt idx="1346">
                <c:v>1346</c:v>
              </c:pt>
              <c:pt idx="1347">
                <c:v>1347</c:v>
              </c:pt>
              <c:pt idx="1348">
                <c:v>1348</c:v>
              </c:pt>
              <c:pt idx="1349">
                <c:v>1349</c:v>
              </c:pt>
              <c:pt idx="1350">
                <c:v>1350</c:v>
              </c:pt>
              <c:pt idx="1351">
                <c:v>1351</c:v>
              </c:pt>
              <c:pt idx="1352">
                <c:v>1352</c:v>
              </c:pt>
              <c:pt idx="1353">
                <c:v>1353</c:v>
              </c:pt>
              <c:pt idx="1354">
                <c:v>1354</c:v>
              </c:pt>
              <c:pt idx="1355">
                <c:v>1355</c:v>
              </c:pt>
              <c:pt idx="1356">
                <c:v>1356</c:v>
              </c:pt>
              <c:pt idx="1357">
                <c:v>1357</c:v>
              </c:pt>
              <c:pt idx="1358">
                <c:v>1358</c:v>
              </c:pt>
              <c:pt idx="1359">
                <c:v>1359</c:v>
              </c:pt>
              <c:pt idx="1360">
                <c:v>1360</c:v>
              </c:pt>
              <c:pt idx="1361">
                <c:v>1361</c:v>
              </c:pt>
              <c:pt idx="1362">
                <c:v>1362</c:v>
              </c:pt>
              <c:pt idx="1363">
                <c:v>1363</c:v>
              </c:pt>
              <c:pt idx="1364">
                <c:v>1364</c:v>
              </c:pt>
              <c:pt idx="1365">
                <c:v>1365</c:v>
              </c:pt>
              <c:pt idx="1366">
                <c:v>1366</c:v>
              </c:pt>
              <c:pt idx="1367">
                <c:v>1367</c:v>
              </c:pt>
              <c:pt idx="1368">
                <c:v>1368</c:v>
              </c:pt>
              <c:pt idx="1369">
                <c:v>1369</c:v>
              </c:pt>
              <c:pt idx="1370">
                <c:v>1370</c:v>
              </c:pt>
              <c:pt idx="1371">
                <c:v>1371</c:v>
              </c:pt>
              <c:pt idx="1372">
                <c:v>1372</c:v>
              </c:pt>
              <c:pt idx="1373">
                <c:v>1373</c:v>
              </c:pt>
              <c:pt idx="1374">
                <c:v>1374</c:v>
              </c:pt>
              <c:pt idx="1375">
                <c:v>1375</c:v>
              </c:pt>
              <c:pt idx="1376">
                <c:v>1376</c:v>
              </c:pt>
              <c:pt idx="1377">
                <c:v>1377</c:v>
              </c:pt>
              <c:pt idx="1378">
                <c:v>1378</c:v>
              </c:pt>
              <c:pt idx="1379">
                <c:v>1379</c:v>
              </c:pt>
              <c:pt idx="1380">
                <c:v>1380</c:v>
              </c:pt>
              <c:pt idx="1381">
                <c:v>1381</c:v>
              </c:pt>
              <c:pt idx="1382">
                <c:v>1382</c:v>
              </c:pt>
              <c:pt idx="1383">
                <c:v>1383</c:v>
              </c:pt>
              <c:pt idx="1384">
                <c:v>1384</c:v>
              </c:pt>
              <c:pt idx="1385">
                <c:v>1385</c:v>
              </c:pt>
              <c:pt idx="1386">
                <c:v>1386</c:v>
              </c:pt>
              <c:pt idx="1387">
                <c:v>1387</c:v>
              </c:pt>
              <c:pt idx="1388">
                <c:v>1388</c:v>
              </c:pt>
              <c:pt idx="1389">
                <c:v>1389</c:v>
              </c:pt>
              <c:pt idx="1390">
                <c:v>1390</c:v>
              </c:pt>
              <c:pt idx="1391">
                <c:v>1391</c:v>
              </c:pt>
              <c:pt idx="1392">
                <c:v>1392</c:v>
              </c:pt>
              <c:pt idx="1393">
                <c:v>1393</c:v>
              </c:pt>
              <c:pt idx="1394">
                <c:v>1394</c:v>
              </c:pt>
              <c:pt idx="1395">
                <c:v>1395</c:v>
              </c:pt>
              <c:pt idx="1396">
                <c:v>1396</c:v>
              </c:pt>
              <c:pt idx="1397">
                <c:v>1397</c:v>
              </c:pt>
              <c:pt idx="1398">
                <c:v>1398</c:v>
              </c:pt>
              <c:pt idx="1399">
                <c:v>1399</c:v>
              </c:pt>
              <c:pt idx="1400">
                <c:v>1400</c:v>
              </c:pt>
              <c:pt idx="1401">
                <c:v>1401</c:v>
              </c:pt>
              <c:pt idx="1402">
                <c:v>1402</c:v>
              </c:pt>
              <c:pt idx="1403">
                <c:v>1403</c:v>
              </c:pt>
              <c:pt idx="1404">
                <c:v>1404</c:v>
              </c:pt>
              <c:pt idx="1405">
                <c:v>1405</c:v>
              </c:pt>
              <c:pt idx="1406">
                <c:v>1406</c:v>
              </c:pt>
              <c:pt idx="1407">
                <c:v>1407</c:v>
              </c:pt>
              <c:pt idx="1408">
                <c:v>1408</c:v>
              </c:pt>
              <c:pt idx="1409">
                <c:v>1409</c:v>
              </c:pt>
              <c:pt idx="1410">
                <c:v>1410</c:v>
              </c:pt>
              <c:pt idx="1411">
                <c:v>1411</c:v>
              </c:pt>
              <c:pt idx="1412">
                <c:v>1412</c:v>
              </c:pt>
              <c:pt idx="1413">
                <c:v>1413</c:v>
              </c:pt>
              <c:pt idx="1414">
                <c:v>1414</c:v>
              </c:pt>
              <c:pt idx="1415">
                <c:v>1415</c:v>
              </c:pt>
              <c:pt idx="1416">
                <c:v>1416</c:v>
              </c:pt>
              <c:pt idx="1417">
                <c:v>1417</c:v>
              </c:pt>
              <c:pt idx="1418">
                <c:v>1418</c:v>
              </c:pt>
              <c:pt idx="1419">
                <c:v>1419</c:v>
              </c:pt>
              <c:pt idx="1420">
                <c:v>1420</c:v>
              </c:pt>
              <c:pt idx="1421">
                <c:v>1421</c:v>
              </c:pt>
              <c:pt idx="1422">
                <c:v>1422</c:v>
              </c:pt>
              <c:pt idx="1423">
                <c:v>1423</c:v>
              </c:pt>
              <c:pt idx="1424">
                <c:v>1424</c:v>
              </c:pt>
              <c:pt idx="1425">
                <c:v>1425</c:v>
              </c:pt>
              <c:pt idx="1426">
                <c:v>1426</c:v>
              </c:pt>
              <c:pt idx="1427">
                <c:v>1427</c:v>
              </c:pt>
              <c:pt idx="1428">
                <c:v>1428</c:v>
              </c:pt>
              <c:pt idx="1429">
                <c:v>1429</c:v>
              </c:pt>
              <c:pt idx="1430">
                <c:v>1430</c:v>
              </c:pt>
              <c:pt idx="1431">
                <c:v>1431</c:v>
              </c:pt>
              <c:pt idx="1432">
                <c:v>1432</c:v>
              </c:pt>
              <c:pt idx="1433">
                <c:v>1433</c:v>
              </c:pt>
              <c:pt idx="1434">
                <c:v>1434</c:v>
              </c:pt>
              <c:pt idx="1435">
                <c:v>1435</c:v>
              </c:pt>
              <c:pt idx="1436">
                <c:v>1436</c:v>
              </c:pt>
              <c:pt idx="1437">
                <c:v>1437</c:v>
              </c:pt>
              <c:pt idx="1438">
                <c:v>1438</c:v>
              </c:pt>
              <c:pt idx="1439">
                <c:v>1439</c:v>
              </c:pt>
              <c:pt idx="1440">
                <c:v>1440</c:v>
              </c:pt>
              <c:pt idx="1441">
                <c:v>1441</c:v>
              </c:pt>
              <c:pt idx="1442">
                <c:v>1442</c:v>
              </c:pt>
              <c:pt idx="1443">
                <c:v>1443</c:v>
              </c:pt>
              <c:pt idx="1444">
                <c:v>1444</c:v>
              </c:pt>
              <c:pt idx="1445">
                <c:v>1445</c:v>
              </c:pt>
              <c:pt idx="1446">
                <c:v>1446</c:v>
              </c:pt>
              <c:pt idx="1447">
                <c:v>1447</c:v>
              </c:pt>
              <c:pt idx="1448">
                <c:v>1448</c:v>
              </c:pt>
              <c:pt idx="1449">
                <c:v>1449</c:v>
              </c:pt>
              <c:pt idx="1450">
                <c:v>1450</c:v>
              </c:pt>
              <c:pt idx="1451">
                <c:v>1451</c:v>
              </c:pt>
              <c:pt idx="1452">
                <c:v>1452</c:v>
              </c:pt>
              <c:pt idx="1453">
                <c:v>1453</c:v>
              </c:pt>
              <c:pt idx="1454">
                <c:v>1454</c:v>
              </c:pt>
              <c:pt idx="1455">
                <c:v>1455</c:v>
              </c:pt>
              <c:pt idx="1456">
                <c:v>1456</c:v>
              </c:pt>
              <c:pt idx="1457">
                <c:v>1457</c:v>
              </c:pt>
              <c:pt idx="1458">
                <c:v>1458</c:v>
              </c:pt>
              <c:pt idx="1459">
                <c:v>1459</c:v>
              </c:pt>
              <c:pt idx="1460">
                <c:v>1460</c:v>
              </c:pt>
              <c:pt idx="1461">
                <c:v>1461</c:v>
              </c:pt>
              <c:pt idx="1462">
                <c:v>1462</c:v>
              </c:pt>
              <c:pt idx="1463">
                <c:v>1463</c:v>
              </c:pt>
              <c:pt idx="1464">
                <c:v>1464</c:v>
              </c:pt>
              <c:pt idx="1465">
                <c:v>1465</c:v>
              </c:pt>
              <c:pt idx="1466">
                <c:v>1466</c:v>
              </c:pt>
              <c:pt idx="1467">
                <c:v>1467</c:v>
              </c:pt>
              <c:pt idx="1468">
                <c:v>1468</c:v>
              </c:pt>
              <c:pt idx="1469">
                <c:v>1469</c:v>
              </c:pt>
              <c:pt idx="1470">
                <c:v>1470</c:v>
              </c:pt>
              <c:pt idx="1471">
                <c:v>1471</c:v>
              </c:pt>
              <c:pt idx="1472">
                <c:v>1472</c:v>
              </c:pt>
              <c:pt idx="1473">
                <c:v>1473</c:v>
              </c:pt>
              <c:pt idx="1474">
                <c:v>1474</c:v>
              </c:pt>
              <c:pt idx="1475">
                <c:v>1475</c:v>
              </c:pt>
              <c:pt idx="1476">
                <c:v>1476</c:v>
              </c:pt>
              <c:pt idx="1477">
                <c:v>1477</c:v>
              </c:pt>
              <c:pt idx="1478">
                <c:v>1478</c:v>
              </c:pt>
              <c:pt idx="1479">
                <c:v>1479</c:v>
              </c:pt>
              <c:pt idx="1480">
                <c:v>1480</c:v>
              </c:pt>
              <c:pt idx="1481">
                <c:v>1481</c:v>
              </c:pt>
              <c:pt idx="1482">
                <c:v>1482</c:v>
              </c:pt>
              <c:pt idx="1483">
                <c:v>1483</c:v>
              </c:pt>
              <c:pt idx="1484">
                <c:v>1484</c:v>
              </c:pt>
              <c:pt idx="1485">
                <c:v>1485</c:v>
              </c:pt>
              <c:pt idx="1486">
                <c:v>1486</c:v>
              </c:pt>
              <c:pt idx="1487">
                <c:v>1487</c:v>
              </c:pt>
              <c:pt idx="1488">
                <c:v>1488</c:v>
              </c:pt>
              <c:pt idx="1489">
                <c:v>1489</c:v>
              </c:pt>
              <c:pt idx="1490">
                <c:v>1490</c:v>
              </c:pt>
              <c:pt idx="1491">
                <c:v>1491</c:v>
              </c:pt>
              <c:pt idx="1492">
                <c:v>1492</c:v>
              </c:pt>
              <c:pt idx="1493">
                <c:v>1493</c:v>
              </c:pt>
              <c:pt idx="1494">
                <c:v>1494</c:v>
              </c:pt>
              <c:pt idx="1495">
                <c:v>1495</c:v>
              </c:pt>
              <c:pt idx="1496">
                <c:v>1496</c:v>
              </c:pt>
              <c:pt idx="1497">
                <c:v>1497</c:v>
              </c:pt>
              <c:pt idx="1498">
                <c:v>1498</c:v>
              </c:pt>
              <c:pt idx="1499">
                <c:v>1499</c:v>
              </c:pt>
              <c:pt idx="1500">
                <c:v>1500</c:v>
              </c:pt>
              <c:pt idx="1501">
                <c:v>1501</c:v>
              </c:pt>
              <c:pt idx="1502">
                <c:v>1502</c:v>
              </c:pt>
              <c:pt idx="1503">
                <c:v>1503</c:v>
              </c:pt>
              <c:pt idx="1504">
                <c:v>1504</c:v>
              </c:pt>
              <c:pt idx="1505">
                <c:v>1505</c:v>
              </c:pt>
              <c:pt idx="1506">
                <c:v>1506</c:v>
              </c:pt>
              <c:pt idx="1507">
                <c:v>1507</c:v>
              </c:pt>
              <c:pt idx="1508">
                <c:v>1508</c:v>
              </c:pt>
              <c:pt idx="1509">
                <c:v>1509</c:v>
              </c:pt>
              <c:pt idx="1510">
                <c:v>1510</c:v>
              </c:pt>
              <c:pt idx="1511">
                <c:v>1511</c:v>
              </c:pt>
              <c:pt idx="1512">
                <c:v>1512</c:v>
              </c:pt>
              <c:pt idx="1513">
                <c:v>1513</c:v>
              </c:pt>
              <c:pt idx="1514">
                <c:v>1514</c:v>
              </c:pt>
              <c:pt idx="1515">
                <c:v>1515</c:v>
              </c:pt>
              <c:pt idx="1516">
                <c:v>1516</c:v>
              </c:pt>
              <c:pt idx="1517">
                <c:v>1517</c:v>
              </c:pt>
              <c:pt idx="1518">
                <c:v>1518</c:v>
              </c:pt>
              <c:pt idx="1519">
                <c:v>1519</c:v>
              </c:pt>
              <c:pt idx="1520">
                <c:v>1520</c:v>
              </c:pt>
              <c:pt idx="1521">
                <c:v>1521</c:v>
              </c:pt>
              <c:pt idx="1522">
                <c:v>1522</c:v>
              </c:pt>
              <c:pt idx="1523">
                <c:v>1523</c:v>
              </c:pt>
              <c:pt idx="1524">
                <c:v>1524</c:v>
              </c:pt>
              <c:pt idx="1525">
                <c:v>1525</c:v>
              </c:pt>
              <c:pt idx="1526">
                <c:v>1526</c:v>
              </c:pt>
              <c:pt idx="1527">
                <c:v>1527</c:v>
              </c:pt>
              <c:pt idx="1528">
                <c:v>1528</c:v>
              </c:pt>
              <c:pt idx="1529">
                <c:v>1529</c:v>
              </c:pt>
              <c:pt idx="1530">
                <c:v>1530</c:v>
              </c:pt>
              <c:pt idx="1531">
                <c:v>1531</c:v>
              </c:pt>
              <c:pt idx="1532">
                <c:v>1532</c:v>
              </c:pt>
              <c:pt idx="1533">
                <c:v>1533</c:v>
              </c:pt>
              <c:pt idx="1534">
                <c:v>1534</c:v>
              </c:pt>
              <c:pt idx="1535">
                <c:v>1535</c:v>
              </c:pt>
              <c:pt idx="1536">
                <c:v>1536</c:v>
              </c:pt>
              <c:pt idx="1537">
                <c:v>1537</c:v>
              </c:pt>
              <c:pt idx="1538">
                <c:v>1538</c:v>
              </c:pt>
              <c:pt idx="1539">
                <c:v>1539</c:v>
              </c:pt>
              <c:pt idx="1540">
                <c:v>1540</c:v>
              </c:pt>
              <c:pt idx="1541">
                <c:v>1541</c:v>
              </c:pt>
              <c:pt idx="1542">
                <c:v>1542</c:v>
              </c:pt>
              <c:pt idx="1543">
                <c:v>1543</c:v>
              </c:pt>
              <c:pt idx="1544">
                <c:v>1544</c:v>
              </c:pt>
              <c:pt idx="1545">
                <c:v>1545</c:v>
              </c:pt>
              <c:pt idx="1546">
                <c:v>1546</c:v>
              </c:pt>
              <c:pt idx="1547">
                <c:v>1547</c:v>
              </c:pt>
              <c:pt idx="1548">
                <c:v>1548</c:v>
              </c:pt>
              <c:pt idx="1549">
                <c:v>1549</c:v>
              </c:pt>
              <c:pt idx="1550">
                <c:v>1550</c:v>
              </c:pt>
              <c:pt idx="1551">
                <c:v>1551</c:v>
              </c:pt>
              <c:pt idx="1552">
                <c:v>1552</c:v>
              </c:pt>
              <c:pt idx="1553">
                <c:v>1553</c:v>
              </c:pt>
              <c:pt idx="1554">
                <c:v>1554</c:v>
              </c:pt>
              <c:pt idx="1555">
                <c:v>1555</c:v>
              </c:pt>
              <c:pt idx="1556">
                <c:v>1556</c:v>
              </c:pt>
              <c:pt idx="1557">
                <c:v>1557</c:v>
              </c:pt>
              <c:pt idx="1558">
                <c:v>1558</c:v>
              </c:pt>
              <c:pt idx="1559">
                <c:v>1559</c:v>
              </c:pt>
              <c:pt idx="1560">
                <c:v>1560</c:v>
              </c:pt>
              <c:pt idx="1561">
                <c:v>1561</c:v>
              </c:pt>
              <c:pt idx="1562">
                <c:v>1562</c:v>
              </c:pt>
              <c:pt idx="1563">
                <c:v>1563</c:v>
              </c:pt>
              <c:pt idx="1564">
                <c:v>1564</c:v>
              </c:pt>
              <c:pt idx="1565">
                <c:v>1565</c:v>
              </c:pt>
              <c:pt idx="1566">
                <c:v>1566</c:v>
              </c:pt>
              <c:pt idx="1567">
                <c:v>1567</c:v>
              </c:pt>
              <c:pt idx="1568">
                <c:v>1568</c:v>
              </c:pt>
              <c:pt idx="1569">
                <c:v>1569</c:v>
              </c:pt>
              <c:pt idx="1570">
                <c:v>1570</c:v>
              </c:pt>
              <c:pt idx="1571">
                <c:v>1571</c:v>
              </c:pt>
              <c:pt idx="1572">
                <c:v>1572</c:v>
              </c:pt>
              <c:pt idx="1573">
                <c:v>1573</c:v>
              </c:pt>
              <c:pt idx="1574">
                <c:v>1574</c:v>
              </c:pt>
              <c:pt idx="1575">
                <c:v>1575</c:v>
              </c:pt>
              <c:pt idx="1576">
                <c:v>1576</c:v>
              </c:pt>
              <c:pt idx="1577">
                <c:v>1577</c:v>
              </c:pt>
              <c:pt idx="1578">
                <c:v>1578</c:v>
              </c:pt>
              <c:pt idx="1579">
                <c:v>1579</c:v>
              </c:pt>
              <c:pt idx="1580">
                <c:v>1580</c:v>
              </c:pt>
              <c:pt idx="1581">
                <c:v>1581</c:v>
              </c:pt>
              <c:pt idx="1582">
                <c:v>1582</c:v>
              </c:pt>
              <c:pt idx="1583">
                <c:v>1583</c:v>
              </c:pt>
              <c:pt idx="1584">
                <c:v>1584</c:v>
              </c:pt>
              <c:pt idx="1585">
                <c:v>1585</c:v>
              </c:pt>
              <c:pt idx="1586">
                <c:v>1586</c:v>
              </c:pt>
              <c:pt idx="1587">
                <c:v>1587</c:v>
              </c:pt>
              <c:pt idx="1588">
                <c:v>1588</c:v>
              </c:pt>
              <c:pt idx="1589">
                <c:v>1589</c:v>
              </c:pt>
              <c:pt idx="1590">
                <c:v>1590</c:v>
              </c:pt>
              <c:pt idx="1591">
                <c:v>1591</c:v>
              </c:pt>
              <c:pt idx="1592">
                <c:v>1592</c:v>
              </c:pt>
              <c:pt idx="1593">
                <c:v>1593</c:v>
              </c:pt>
              <c:pt idx="1594">
                <c:v>1594</c:v>
              </c:pt>
              <c:pt idx="1595">
                <c:v>1595</c:v>
              </c:pt>
              <c:pt idx="1596">
                <c:v>1596</c:v>
              </c:pt>
              <c:pt idx="1597">
                <c:v>1597</c:v>
              </c:pt>
              <c:pt idx="1598">
                <c:v>1598</c:v>
              </c:pt>
              <c:pt idx="1599">
                <c:v>1599</c:v>
              </c:pt>
              <c:pt idx="1600">
                <c:v>1600</c:v>
              </c:pt>
              <c:pt idx="1601">
                <c:v>1601</c:v>
              </c:pt>
              <c:pt idx="1602">
                <c:v>1602</c:v>
              </c:pt>
              <c:pt idx="1603">
                <c:v>1603</c:v>
              </c:pt>
              <c:pt idx="1604">
                <c:v>1604</c:v>
              </c:pt>
              <c:pt idx="1605">
                <c:v>1605</c:v>
              </c:pt>
              <c:pt idx="1606">
                <c:v>1606</c:v>
              </c:pt>
              <c:pt idx="1607">
                <c:v>1607</c:v>
              </c:pt>
              <c:pt idx="1608">
                <c:v>1608</c:v>
              </c:pt>
              <c:pt idx="1609">
                <c:v>1609</c:v>
              </c:pt>
              <c:pt idx="1610">
                <c:v>1610</c:v>
              </c:pt>
              <c:pt idx="1611">
                <c:v>1611</c:v>
              </c:pt>
              <c:pt idx="1612">
                <c:v>1612</c:v>
              </c:pt>
              <c:pt idx="1613">
                <c:v>1613</c:v>
              </c:pt>
              <c:pt idx="1614">
                <c:v>1614</c:v>
              </c:pt>
              <c:pt idx="1615">
                <c:v>1615</c:v>
              </c:pt>
              <c:pt idx="1616">
                <c:v>1616</c:v>
              </c:pt>
              <c:pt idx="1617">
                <c:v>1617</c:v>
              </c:pt>
              <c:pt idx="1618">
                <c:v>1618</c:v>
              </c:pt>
              <c:pt idx="1619">
                <c:v>1619</c:v>
              </c:pt>
              <c:pt idx="1620">
                <c:v>1620</c:v>
              </c:pt>
              <c:pt idx="1621">
                <c:v>1621</c:v>
              </c:pt>
              <c:pt idx="1622">
                <c:v>1622</c:v>
              </c:pt>
              <c:pt idx="1623">
                <c:v>1623</c:v>
              </c:pt>
              <c:pt idx="1624">
                <c:v>1624</c:v>
              </c:pt>
              <c:pt idx="1625">
                <c:v>1625</c:v>
              </c:pt>
              <c:pt idx="1626">
                <c:v>1626</c:v>
              </c:pt>
              <c:pt idx="1627">
                <c:v>1627</c:v>
              </c:pt>
              <c:pt idx="1628">
                <c:v>1628</c:v>
              </c:pt>
              <c:pt idx="1629">
                <c:v>1629</c:v>
              </c:pt>
              <c:pt idx="1630">
                <c:v>1630</c:v>
              </c:pt>
              <c:pt idx="1631">
                <c:v>1631</c:v>
              </c:pt>
              <c:pt idx="1632">
                <c:v>1632</c:v>
              </c:pt>
              <c:pt idx="1633">
                <c:v>1633</c:v>
              </c:pt>
              <c:pt idx="1634">
                <c:v>1634</c:v>
              </c:pt>
              <c:pt idx="1635">
                <c:v>1635</c:v>
              </c:pt>
              <c:pt idx="1636">
                <c:v>1636</c:v>
              </c:pt>
              <c:pt idx="1637">
                <c:v>1637</c:v>
              </c:pt>
              <c:pt idx="1638">
                <c:v>1638</c:v>
              </c:pt>
              <c:pt idx="1639">
                <c:v>1639</c:v>
              </c:pt>
              <c:pt idx="1640">
                <c:v>1640</c:v>
              </c:pt>
              <c:pt idx="1641">
                <c:v>1641</c:v>
              </c:pt>
              <c:pt idx="1642">
                <c:v>1642</c:v>
              </c:pt>
              <c:pt idx="1643">
                <c:v>1643</c:v>
              </c:pt>
              <c:pt idx="1644">
                <c:v>1644</c:v>
              </c:pt>
              <c:pt idx="1645">
                <c:v>1645</c:v>
              </c:pt>
              <c:pt idx="1646">
                <c:v>1646</c:v>
              </c:pt>
              <c:pt idx="1647">
                <c:v>1647</c:v>
              </c:pt>
              <c:pt idx="1648">
                <c:v>1648</c:v>
              </c:pt>
              <c:pt idx="1649">
                <c:v>1649</c:v>
              </c:pt>
              <c:pt idx="1650">
                <c:v>1650</c:v>
              </c:pt>
              <c:pt idx="1651">
                <c:v>1651</c:v>
              </c:pt>
              <c:pt idx="1652">
                <c:v>1652</c:v>
              </c:pt>
              <c:pt idx="1653">
                <c:v>1653</c:v>
              </c:pt>
              <c:pt idx="1654">
                <c:v>1654</c:v>
              </c:pt>
              <c:pt idx="1655">
                <c:v>1655</c:v>
              </c:pt>
              <c:pt idx="1656">
                <c:v>1656</c:v>
              </c:pt>
              <c:pt idx="1657">
                <c:v>1657</c:v>
              </c:pt>
              <c:pt idx="1658">
                <c:v>1658</c:v>
              </c:pt>
              <c:pt idx="1659">
                <c:v>1659</c:v>
              </c:pt>
              <c:pt idx="1660">
                <c:v>1660</c:v>
              </c:pt>
              <c:pt idx="1661">
                <c:v>1661</c:v>
              </c:pt>
              <c:pt idx="1662">
                <c:v>1662</c:v>
              </c:pt>
              <c:pt idx="1663">
                <c:v>1663</c:v>
              </c:pt>
              <c:pt idx="1664">
                <c:v>1664</c:v>
              </c:pt>
              <c:pt idx="1665">
                <c:v>1665</c:v>
              </c:pt>
              <c:pt idx="1666">
                <c:v>1666</c:v>
              </c:pt>
              <c:pt idx="1667">
                <c:v>1667</c:v>
              </c:pt>
              <c:pt idx="1668">
                <c:v>1668</c:v>
              </c:pt>
              <c:pt idx="1669">
                <c:v>1669</c:v>
              </c:pt>
              <c:pt idx="1670">
                <c:v>1670</c:v>
              </c:pt>
              <c:pt idx="1671">
                <c:v>1671</c:v>
              </c:pt>
              <c:pt idx="1672">
                <c:v>1672</c:v>
              </c:pt>
              <c:pt idx="1673">
                <c:v>1673</c:v>
              </c:pt>
              <c:pt idx="1674">
                <c:v>1674</c:v>
              </c:pt>
              <c:pt idx="1675">
                <c:v>1675</c:v>
              </c:pt>
              <c:pt idx="1676">
                <c:v>1676</c:v>
              </c:pt>
              <c:pt idx="1677">
                <c:v>1677</c:v>
              </c:pt>
              <c:pt idx="1678">
                <c:v>1678</c:v>
              </c:pt>
              <c:pt idx="1679">
                <c:v>1679</c:v>
              </c:pt>
              <c:pt idx="1680">
                <c:v>1680</c:v>
              </c:pt>
              <c:pt idx="1681">
                <c:v>1681</c:v>
              </c:pt>
              <c:pt idx="1682">
                <c:v>1682</c:v>
              </c:pt>
              <c:pt idx="1683">
                <c:v>1683</c:v>
              </c:pt>
              <c:pt idx="1684">
                <c:v>1684</c:v>
              </c:pt>
              <c:pt idx="1685">
                <c:v>1685</c:v>
              </c:pt>
              <c:pt idx="1686">
                <c:v>1686</c:v>
              </c:pt>
              <c:pt idx="1687">
                <c:v>1687</c:v>
              </c:pt>
              <c:pt idx="1688">
                <c:v>1688</c:v>
              </c:pt>
              <c:pt idx="1689">
                <c:v>1689</c:v>
              </c:pt>
              <c:pt idx="1690">
                <c:v>1690</c:v>
              </c:pt>
              <c:pt idx="1691">
                <c:v>1691</c:v>
              </c:pt>
              <c:pt idx="1692">
                <c:v>1692</c:v>
              </c:pt>
              <c:pt idx="1693">
                <c:v>1693</c:v>
              </c:pt>
              <c:pt idx="1694">
                <c:v>1694</c:v>
              </c:pt>
              <c:pt idx="1695">
                <c:v>1695</c:v>
              </c:pt>
              <c:pt idx="1696">
                <c:v>1696</c:v>
              </c:pt>
              <c:pt idx="1697">
                <c:v>1697</c:v>
              </c:pt>
              <c:pt idx="1698">
                <c:v>1698</c:v>
              </c:pt>
              <c:pt idx="1699">
                <c:v>1699</c:v>
              </c:pt>
              <c:pt idx="1700">
                <c:v>1700</c:v>
              </c:pt>
              <c:pt idx="1701">
                <c:v>1701</c:v>
              </c:pt>
              <c:pt idx="1702">
                <c:v>1702</c:v>
              </c:pt>
              <c:pt idx="1703">
                <c:v>1703</c:v>
              </c:pt>
              <c:pt idx="1704">
                <c:v>1704</c:v>
              </c:pt>
              <c:pt idx="1705">
                <c:v>1705</c:v>
              </c:pt>
              <c:pt idx="1706">
                <c:v>1706</c:v>
              </c:pt>
              <c:pt idx="1707">
                <c:v>1707</c:v>
              </c:pt>
              <c:pt idx="1708">
                <c:v>1708</c:v>
              </c:pt>
              <c:pt idx="1709">
                <c:v>1709</c:v>
              </c:pt>
              <c:pt idx="1710">
                <c:v>1710</c:v>
              </c:pt>
              <c:pt idx="1711">
                <c:v>1711</c:v>
              </c:pt>
              <c:pt idx="1712">
                <c:v>1712</c:v>
              </c:pt>
              <c:pt idx="1713">
                <c:v>1713</c:v>
              </c:pt>
              <c:pt idx="1714">
                <c:v>1714</c:v>
              </c:pt>
              <c:pt idx="1715">
                <c:v>1715</c:v>
              </c:pt>
              <c:pt idx="1716">
                <c:v>1716</c:v>
              </c:pt>
              <c:pt idx="1717">
                <c:v>1717</c:v>
              </c:pt>
              <c:pt idx="1718">
                <c:v>1718</c:v>
              </c:pt>
              <c:pt idx="1719">
                <c:v>1719</c:v>
              </c:pt>
              <c:pt idx="1720">
                <c:v>1720</c:v>
              </c:pt>
              <c:pt idx="1721">
                <c:v>1721</c:v>
              </c:pt>
              <c:pt idx="1722">
                <c:v>1722</c:v>
              </c:pt>
              <c:pt idx="1723">
                <c:v>1723</c:v>
              </c:pt>
              <c:pt idx="1724">
                <c:v>1724</c:v>
              </c:pt>
              <c:pt idx="1725">
                <c:v>1725</c:v>
              </c:pt>
              <c:pt idx="1726">
                <c:v>1726</c:v>
              </c:pt>
              <c:pt idx="1727">
                <c:v>1727</c:v>
              </c:pt>
              <c:pt idx="1728">
                <c:v>1728</c:v>
              </c:pt>
              <c:pt idx="1729">
                <c:v>1729</c:v>
              </c:pt>
              <c:pt idx="1730">
                <c:v>1730</c:v>
              </c:pt>
              <c:pt idx="1731">
                <c:v>1731</c:v>
              </c:pt>
              <c:pt idx="1732">
                <c:v>1732</c:v>
              </c:pt>
              <c:pt idx="1733">
                <c:v>1733</c:v>
              </c:pt>
              <c:pt idx="1734">
                <c:v>1734</c:v>
              </c:pt>
              <c:pt idx="1735">
                <c:v>1735</c:v>
              </c:pt>
              <c:pt idx="1736">
                <c:v>1736</c:v>
              </c:pt>
              <c:pt idx="1737">
                <c:v>1737</c:v>
              </c:pt>
              <c:pt idx="1738">
                <c:v>1738</c:v>
              </c:pt>
              <c:pt idx="1739">
                <c:v>1739</c:v>
              </c:pt>
              <c:pt idx="1740">
                <c:v>1740</c:v>
              </c:pt>
              <c:pt idx="1741">
                <c:v>1741</c:v>
              </c:pt>
              <c:pt idx="1742">
                <c:v>1742</c:v>
              </c:pt>
              <c:pt idx="1743">
                <c:v>1743</c:v>
              </c:pt>
              <c:pt idx="1744">
                <c:v>1744</c:v>
              </c:pt>
              <c:pt idx="1745">
                <c:v>1745</c:v>
              </c:pt>
              <c:pt idx="1746">
                <c:v>1746</c:v>
              </c:pt>
              <c:pt idx="1747">
                <c:v>1747</c:v>
              </c:pt>
              <c:pt idx="1748">
                <c:v>1748</c:v>
              </c:pt>
              <c:pt idx="1749">
                <c:v>1749</c:v>
              </c:pt>
              <c:pt idx="1750">
                <c:v>1750</c:v>
              </c:pt>
              <c:pt idx="1751">
                <c:v>1751</c:v>
              </c:pt>
              <c:pt idx="1752">
                <c:v>1752</c:v>
              </c:pt>
              <c:pt idx="1753">
                <c:v>1753</c:v>
              </c:pt>
              <c:pt idx="1754">
                <c:v>1754</c:v>
              </c:pt>
              <c:pt idx="1755">
                <c:v>1755</c:v>
              </c:pt>
              <c:pt idx="1756">
                <c:v>1756</c:v>
              </c:pt>
              <c:pt idx="1757">
                <c:v>1757</c:v>
              </c:pt>
              <c:pt idx="1758">
                <c:v>1758</c:v>
              </c:pt>
              <c:pt idx="1759">
                <c:v>1759</c:v>
              </c:pt>
              <c:pt idx="1760">
                <c:v>1760</c:v>
              </c:pt>
              <c:pt idx="1761">
                <c:v>1761</c:v>
              </c:pt>
              <c:pt idx="1762">
                <c:v>1762</c:v>
              </c:pt>
              <c:pt idx="1763">
                <c:v>1763</c:v>
              </c:pt>
              <c:pt idx="1764">
                <c:v>1764</c:v>
              </c:pt>
              <c:pt idx="1765">
                <c:v>1765</c:v>
              </c:pt>
              <c:pt idx="1766">
                <c:v>1766</c:v>
              </c:pt>
              <c:pt idx="1767">
                <c:v>1767</c:v>
              </c:pt>
              <c:pt idx="1768">
                <c:v>1768</c:v>
              </c:pt>
              <c:pt idx="1769">
                <c:v>1769</c:v>
              </c:pt>
              <c:pt idx="1770">
                <c:v>1770</c:v>
              </c:pt>
              <c:pt idx="1771">
                <c:v>1771</c:v>
              </c:pt>
              <c:pt idx="1772">
                <c:v>1772</c:v>
              </c:pt>
              <c:pt idx="1773">
                <c:v>1773</c:v>
              </c:pt>
              <c:pt idx="1774">
                <c:v>1774</c:v>
              </c:pt>
              <c:pt idx="1775">
                <c:v>1775</c:v>
              </c:pt>
              <c:pt idx="1776">
                <c:v>1776</c:v>
              </c:pt>
              <c:pt idx="1777">
                <c:v>1777</c:v>
              </c:pt>
              <c:pt idx="1778">
                <c:v>1778</c:v>
              </c:pt>
              <c:pt idx="1779">
                <c:v>1779</c:v>
              </c:pt>
              <c:pt idx="1780">
                <c:v>1780</c:v>
              </c:pt>
              <c:pt idx="1781">
                <c:v>1781</c:v>
              </c:pt>
              <c:pt idx="1782">
                <c:v>1782</c:v>
              </c:pt>
              <c:pt idx="1783">
                <c:v>1783</c:v>
              </c:pt>
              <c:pt idx="1784">
                <c:v>1784</c:v>
              </c:pt>
              <c:pt idx="1785">
                <c:v>1785</c:v>
              </c:pt>
              <c:pt idx="1786">
                <c:v>1786</c:v>
              </c:pt>
              <c:pt idx="1787">
                <c:v>1787</c:v>
              </c:pt>
              <c:pt idx="1788">
                <c:v>1788</c:v>
              </c:pt>
              <c:pt idx="1789">
                <c:v>1789</c:v>
              </c:pt>
              <c:pt idx="1790">
                <c:v>1790</c:v>
              </c:pt>
              <c:pt idx="1791">
                <c:v>1791</c:v>
              </c:pt>
              <c:pt idx="1792">
                <c:v>1792</c:v>
              </c:pt>
              <c:pt idx="1793">
                <c:v>1793</c:v>
              </c:pt>
              <c:pt idx="1794">
                <c:v>1794</c:v>
              </c:pt>
              <c:pt idx="1795">
                <c:v>1795</c:v>
              </c:pt>
              <c:pt idx="1796">
                <c:v>1796</c:v>
              </c:pt>
              <c:pt idx="1797">
                <c:v>1797</c:v>
              </c:pt>
              <c:pt idx="1798">
                <c:v>1798</c:v>
              </c:pt>
              <c:pt idx="1799">
                <c:v>1799</c:v>
              </c:pt>
              <c:pt idx="1800">
                <c:v>1800</c:v>
              </c:pt>
              <c:pt idx="1801">
                <c:v>1801</c:v>
              </c:pt>
              <c:pt idx="1802">
                <c:v>1802</c:v>
              </c:pt>
              <c:pt idx="1803">
                <c:v>1803</c:v>
              </c:pt>
              <c:pt idx="1804">
                <c:v>1804</c:v>
              </c:pt>
              <c:pt idx="1805">
                <c:v>1805</c:v>
              </c:pt>
              <c:pt idx="1806">
                <c:v>1806</c:v>
              </c:pt>
              <c:pt idx="1807">
                <c:v>1807</c:v>
              </c:pt>
              <c:pt idx="1808">
                <c:v>1808</c:v>
              </c:pt>
              <c:pt idx="1809">
                <c:v>1809</c:v>
              </c:pt>
              <c:pt idx="1810">
                <c:v>1810</c:v>
              </c:pt>
              <c:pt idx="1811">
                <c:v>1811</c:v>
              </c:pt>
              <c:pt idx="1812">
                <c:v>1812</c:v>
              </c:pt>
              <c:pt idx="1813">
                <c:v>1813</c:v>
              </c:pt>
              <c:pt idx="1814">
                <c:v>1814</c:v>
              </c:pt>
              <c:pt idx="1815">
                <c:v>1815</c:v>
              </c:pt>
              <c:pt idx="1816">
                <c:v>1816</c:v>
              </c:pt>
              <c:pt idx="1817">
                <c:v>1817</c:v>
              </c:pt>
              <c:pt idx="1818">
                <c:v>1818</c:v>
              </c:pt>
              <c:pt idx="1819">
                <c:v>1819</c:v>
              </c:pt>
              <c:pt idx="1820">
                <c:v>1820</c:v>
              </c:pt>
              <c:pt idx="1821">
                <c:v>1821</c:v>
              </c:pt>
              <c:pt idx="1822">
                <c:v>1822</c:v>
              </c:pt>
              <c:pt idx="1823">
                <c:v>1823</c:v>
              </c:pt>
              <c:pt idx="1824">
                <c:v>1824</c:v>
              </c:pt>
              <c:pt idx="1825">
                <c:v>1825</c:v>
              </c:pt>
              <c:pt idx="1826">
                <c:v>1826</c:v>
              </c:pt>
              <c:pt idx="1827">
                <c:v>1827</c:v>
              </c:pt>
              <c:pt idx="1828">
                <c:v>1828</c:v>
              </c:pt>
              <c:pt idx="1829">
                <c:v>1829</c:v>
              </c:pt>
              <c:pt idx="1830">
                <c:v>1830</c:v>
              </c:pt>
              <c:pt idx="1831">
                <c:v>1831</c:v>
              </c:pt>
              <c:pt idx="1832">
                <c:v>1832</c:v>
              </c:pt>
              <c:pt idx="1833">
                <c:v>1833</c:v>
              </c:pt>
              <c:pt idx="1834">
                <c:v>1834</c:v>
              </c:pt>
              <c:pt idx="1835">
                <c:v>1835</c:v>
              </c:pt>
              <c:pt idx="1836">
                <c:v>1836</c:v>
              </c:pt>
              <c:pt idx="1837">
                <c:v>1837</c:v>
              </c:pt>
              <c:pt idx="1838">
                <c:v>1838</c:v>
              </c:pt>
              <c:pt idx="1839">
                <c:v>1839</c:v>
              </c:pt>
              <c:pt idx="1840">
                <c:v>1840</c:v>
              </c:pt>
              <c:pt idx="1841">
                <c:v>1841</c:v>
              </c:pt>
              <c:pt idx="1842">
                <c:v>1842</c:v>
              </c:pt>
              <c:pt idx="1843">
                <c:v>1843</c:v>
              </c:pt>
              <c:pt idx="1844">
                <c:v>1844</c:v>
              </c:pt>
              <c:pt idx="1845">
                <c:v>1845</c:v>
              </c:pt>
              <c:pt idx="1846">
                <c:v>1846</c:v>
              </c:pt>
              <c:pt idx="1847">
                <c:v>1847</c:v>
              </c:pt>
              <c:pt idx="1848">
                <c:v>1848</c:v>
              </c:pt>
              <c:pt idx="1849">
                <c:v>1849</c:v>
              </c:pt>
              <c:pt idx="1850">
                <c:v>1850</c:v>
              </c:pt>
              <c:pt idx="1851">
                <c:v>1851</c:v>
              </c:pt>
              <c:pt idx="1852">
                <c:v>1852</c:v>
              </c:pt>
              <c:pt idx="1853">
                <c:v>1853</c:v>
              </c:pt>
              <c:pt idx="1854">
                <c:v>1854</c:v>
              </c:pt>
              <c:pt idx="1855">
                <c:v>1855</c:v>
              </c:pt>
              <c:pt idx="1856">
                <c:v>1856</c:v>
              </c:pt>
              <c:pt idx="1857">
                <c:v>1857</c:v>
              </c:pt>
              <c:pt idx="1858">
                <c:v>1858</c:v>
              </c:pt>
              <c:pt idx="1859">
                <c:v>1859</c:v>
              </c:pt>
              <c:pt idx="1860">
                <c:v>1860</c:v>
              </c:pt>
              <c:pt idx="1861">
                <c:v>1861</c:v>
              </c:pt>
              <c:pt idx="1862">
                <c:v>1862</c:v>
              </c:pt>
              <c:pt idx="1863">
                <c:v>1863</c:v>
              </c:pt>
              <c:pt idx="1864">
                <c:v>1864</c:v>
              </c:pt>
              <c:pt idx="1865">
                <c:v>1865</c:v>
              </c:pt>
              <c:pt idx="1866">
                <c:v>1866</c:v>
              </c:pt>
              <c:pt idx="1867">
                <c:v>1867</c:v>
              </c:pt>
              <c:pt idx="1868">
                <c:v>1868</c:v>
              </c:pt>
              <c:pt idx="1869">
                <c:v>1869</c:v>
              </c:pt>
              <c:pt idx="1870">
                <c:v>1870</c:v>
              </c:pt>
              <c:pt idx="1871">
                <c:v>1871</c:v>
              </c:pt>
              <c:pt idx="1872">
                <c:v>1872</c:v>
              </c:pt>
              <c:pt idx="1873">
                <c:v>1873</c:v>
              </c:pt>
              <c:pt idx="1874">
                <c:v>1874</c:v>
              </c:pt>
              <c:pt idx="1875">
                <c:v>1875</c:v>
              </c:pt>
              <c:pt idx="1876">
                <c:v>1876</c:v>
              </c:pt>
              <c:pt idx="1877">
                <c:v>1877</c:v>
              </c:pt>
              <c:pt idx="1878">
                <c:v>1878</c:v>
              </c:pt>
              <c:pt idx="1879">
                <c:v>1879</c:v>
              </c:pt>
              <c:pt idx="1880">
                <c:v>1880</c:v>
              </c:pt>
              <c:pt idx="1881">
                <c:v>1881</c:v>
              </c:pt>
              <c:pt idx="1882">
                <c:v>1882</c:v>
              </c:pt>
              <c:pt idx="1883">
                <c:v>1883</c:v>
              </c:pt>
              <c:pt idx="1884">
                <c:v>1884</c:v>
              </c:pt>
              <c:pt idx="1885">
                <c:v>1885</c:v>
              </c:pt>
              <c:pt idx="1886">
                <c:v>1886</c:v>
              </c:pt>
              <c:pt idx="1887">
                <c:v>1887</c:v>
              </c:pt>
              <c:pt idx="1888">
                <c:v>1888</c:v>
              </c:pt>
              <c:pt idx="1889">
                <c:v>1889</c:v>
              </c:pt>
              <c:pt idx="1890">
                <c:v>1890</c:v>
              </c:pt>
              <c:pt idx="1891">
                <c:v>1891</c:v>
              </c:pt>
              <c:pt idx="1892">
                <c:v>1892</c:v>
              </c:pt>
              <c:pt idx="1893">
                <c:v>1893</c:v>
              </c:pt>
              <c:pt idx="1894">
                <c:v>1894</c:v>
              </c:pt>
              <c:pt idx="1895">
                <c:v>1895</c:v>
              </c:pt>
              <c:pt idx="1896">
                <c:v>1896</c:v>
              </c:pt>
              <c:pt idx="1897">
                <c:v>1897</c:v>
              </c:pt>
              <c:pt idx="1898">
                <c:v>1898</c:v>
              </c:pt>
              <c:pt idx="1899">
                <c:v>1899</c:v>
              </c:pt>
              <c:pt idx="1900">
                <c:v>1900</c:v>
              </c:pt>
              <c:pt idx="1901">
                <c:v>1901</c:v>
              </c:pt>
              <c:pt idx="1902">
                <c:v>1902</c:v>
              </c:pt>
              <c:pt idx="1903">
                <c:v>1903</c:v>
              </c:pt>
              <c:pt idx="1904">
                <c:v>1904</c:v>
              </c:pt>
              <c:pt idx="1905">
                <c:v>1905</c:v>
              </c:pt>
              <c:pt idx="1906">
                <c:v>1906</c:v>
              </c:pt>
              <c:pt idx="1907">
                <c:v>1907</c:v>
              </c:pt>
              <c:pt idx="1908">
                <c:v>1908</c:v>
              </c:pt>
              <c:pt idx="1909">
                <c:v>1909</c:v>
              </c:pt>
              <c:pt idx="1910">
                <c:v>1910</c:v>
              </c:pt>
              <c:pt idx="1911">
                <c:v>1911</c:v>
              </c:pt>
              <c:pt idx="1912">
                <c:v>1912</c:v>
              </c:pt>
              <c:pt idx="1913">
                <c:v>1913</c:v>
              </c:pt>
              <c:pt idx="1914">
                <c:v>1914</c:v>
              </c:pt>
              <c:pt idx="1915">
                <c:v>1915</c:v>
              </c:pt>
              <c:pt idx="1916">
                <c:v>1916</c:v>
              </c:pt>
              <c:pt idx="1917">
                <c:v>1917</c:v>
              </c:pt>
              <c:pt idx="1918">
                <c:v>1918</c:v>
              </c:pt>
              <c:pt idx="1919">
                <c:v>1919</c:v>
              </c:pt>
              <c:pt idx="1920">
                <c:v>1920</c:v>
              </c:pt>
              <c:pt idx="1921">
                <c:v>1921</c:v>
              </c:pt>
              <c:pt idx="1922">
                <c:v>1922</c:v>
              </c:pt>
              <c:pt idx="1923">
                <c:v>1923</c:v>
              </c:pt>
              <c:pt idx="1924">
                <c:v>1924</c:v>
              </c:pt>
              <c:pt idx="1925">
                <c:v>1925</c:v>
              </c:pt>
              <c:pt idx="1926">
                <c:v>1926</c:v>
              </c:pt>
              <c:pt idx="1927">
                <c:v>1927</c:v>
              </c:pt>
              <c:pt idx="1928">
                <c:v>1928</c:v>
              </c:pt>
              <c:pt idx="1929">
                <c:v>1929</c:v>
              </c:pt>
              <c:pt idx="1930">
                <c:v>1930</c:v>
              </c:pt>
              <c:pt idx="1931">
                <c:v>1931</c:v>
              </c:pt>
              <c:pt idx="1932">
                <c:v>1932</c:v>
              </c:pt>
              <c:pt idx="1933">
                <c:v>1933</c:v>
              </c:pt>
              <c:pt idx="1934">
                <c:v>1934</c:v>
              </c:pt>
              <c:pt idx="1935">
                <c:v>1935</c:v>
              </c:pt>
              <c:pt idx="1936">
                <c:v>1936</c:v>
              </c:pt>
              <c:pt idx="1937">
                <c:v>1937</c:v>
              </c:pt>
              <c:pt idx="1938">
                <c:v>1938</c:v>
              </c:pt>
              <c:pt idx="1939">
                <c:v>1939</c:v>
              </c:pt>
              <c:pt idx="1940">
                <c:v>1940</c:v>
              </c:pt>
              <c:pt idx="1941">
                <c:v>1941</c:v>
              </c:pt>
              <c:pt idx="1942">
                <c:v>1942</c:v>
              </c:pt>
              <c:pt idx="1943">
                <c:v>1943</c:v>
              </c:pt>
              <c:pt idx="1944">
                <c:v>1944</c:v>
              </c:pt>
              <c:pt idx="1945">
                <c:v>1945</c:v>
              </c:pt>
              <c:pt idx="1946">
                <c:v>1946</c:v>
              </c:pt>
              <c:pt idx="1947">
                <c:v>1947</c:v>
              </c:pt>
              <c:pt idx="1948">
                <c:v>1948</c:v>
              </c:pt>
              <c:pt idx="1949">
                <c:v>1949</c:v>
              </c:pt>
              <c:pt idx="1950">
                <c:v>1950</c:v>
              </c:pt>
              <c:pt idx="1951">
                <c:v>1951</c:v>
              </c:pt>
              <c:pt idx="1952">
                <c:v>1952</c:v>
              </c:pt>
              <c:pt idx="1953">
                <c:v>1953</c:v>
              </c:pt>
              <c:pt idx="1954">
                <c:v>1954</c:v>
              </c:pt>
              <c:pt idx="1955">
                <c:v>1955</c:v>
              </c:pt>
              <c:pt idx="1956">
                <c:v>1956</c:v>
              </c:pt>
              <c:pt idx="1957">
                <c:v>1957</c:v>
              </c:pt>
              <c:pt idx="1958">
                <c:v>1958</c:v>
              </c:pt>
              <c:pt idx="1959">
                <c:v>1959</c:v>
              </c:pt>
              <c:pt idx="1960">
                <c:v>1960</c:v>
              </c:pt>
              <c:pt idx="1961">
                <c:v>1961</c:v>
              </c:pt>
              <c:pt idx="1962">
                <c:v>1962</c:v>
              </c:pt>
              <c:pt idx="1963">
                <c:v>1963</c:v>
              </c:pt>
              <c:pt idx="1964">
                <c:v>1964</c:v>
              </c:pt>
              <c:pt idx="1965">
                <c:v>1965</c:v>
              </c:pt>
              <c:pt idx="1966">
                <c:v>1966</c:v>
              </c:pt>
              <c:pt idx="1967">
                <c:v>1967</c:v>
              </c:pt>
              <c:pt idx="1968">
                <c:v>1968</c:v>
              </c:pt>
              <c:pt idx="1969">
                <c:v>1969</c:v>
              </c:pt>
              <c:pt idx="1970">
                <c:v>1970</c:v>
              </c:pt>
              <c:pt idx="1971">
                <c:v>1971</c:v>
              </c:pt>
              <c:pt idx="1972">
                <c:v>1972</c:v>
              </c:pt>
              <c:pt idx="1973">
                <c:v>1973</c:v>
              </c:pt>
              <c:pt idx="1974">
                <c:v>1974</c:v>
              </c:pt>
              <c:pt idx="1975">
                <c:v>1975</c:v>
              </c:pt>
              <c:pt idx="1976">
                <c:v>1976</c:v>
              </c:pt>
              <c:pt idx="1977">
                <c:v>1977</c:v>
              </c:pt>
              <c:pt idx="1978">
                <c:v>1978</c:v>
              </c:pt>
              <c:pt idx="1979">
                <c:v>1979</c:v>
              </c:pt>
              <c:pt idx="1980">
                <c:v>1980</c:v>
              </c:pt>
              <c:pt idx="1981">
                <c:v>1981</c:v>
              </c:pt>
              <c:pt idx="1982">
                <c:v>1982</c:v>
              </c:pt>
              <c:pt idx="1983">
                <c:v>1983</c:v>
              </c:pt>
              <c:pt idx="1984">
                <c:v>1984</c:v>
              </c:pt>
              <c:pt idx="1985">
                <c:v>1985</c:v>
              </c:pt>
              <c:pt idx="1986">
                <c:v>1986</c:v>
              </c:pt>
              <c:pt idx="1987">
                <c:v>1987</c:v>
              </c:pt>
              <c:pt idx="1988">
                <c:v>1988</c:v>
              </c:pt>
              <c:pt idx="1989">
                <c:v>1989</c:v>
              </c:pt>
              <c:pt idx="1990">
                <c:v>1990</c:v>
              </c:pt>
              <c:pt idx="1991">
                <c:v>1991</c:v>
              </c:pt>
              <c:pt idx="1992">
                <c:v>1992</c:v>
              </c:pt>
              <c:pt idx="1993">
                <c:v>1993</c:v>
              </c:pt>
              <c:pt idx="1994">
                <c:v>1994</c:v>
              </c:pt>
              <c:pt idx="1995">
                <c:v>1995</c:v>
              </c:pt>
              <c:pt idx="1996">
                <c:v>1996</c:v>
              </c:pt>
              <c:pt idx="1997">
                <c:v>1997</c:v>
              </c:pt>
              <c:pt idx="1998">
                <c:v>1998</c:v>
              </c:pt>
              <c:pt idx="1999">
                <c:v>1999</c:v>
              </c:pt>
              <c:pt idx="2000">
                <c:v>2000</c:v>
              </c:pt>
              <c:pt idx="2001">
                <c:v>2001</c:v>
              </c:pt>
              <c:pt idx="2002">
                <c:v>2002</c:v>
              </c:pt>
              <c:pt idx="2003">
                <c:v>2003</c:v>
              </c:pt>
              <c:pt idx="2004">
                <c:v>2004</c:v>
              </c:pt>
              <c:pt idx="2005">
                <c:v>2005</c:v>
              </c:pt>
              <c:pt idx="2006">
                <c:v>2006</c:v>
              </c:pt>
              <c:pt idx="2007">
                <c:v>2007</c:v>
              </c:pt>
              <c:pt idx="2008">
                <c:v>2008</c:v>
              </c:pt>
              <c:pt idx="2009">
                <c:v>2009</c:v>
              </c:pt>
              <c:pt idx="2010">
                <c:v>2010</c:v>
              </c:pt>
              <c:pt idx="2011">
                <c:v>2011</c:v>
              </c:pt>
              <c:pt idx="2012">
                <c:v>2012</c:v>
              </c:pt>
              <c:pt idx="2013">
                <c:v>2013</c:v>
              </c:pt>
              <c:pt idx="2014">
                <c:v>2014</c:v>
              </c:pt>
              <c:pt idx="2015">
                <c:v>2015</c:v>
              </c:pt>
              <c:pt idx="2016">
                <c:v>2016</c:v>
              </c:pt>
              <c:pt idx="2017">
                <c:v>2017</c:v>
              </c:pt>
              <c:pt idx="2018">
                <c:v>2018</c:v>
              </c:pt>
              <c:pt idx="2019">
                <c:v>2019</c:v>
              </c:pt>
              <c:pt idx="2020">
                <c:v>2020</c:v>
              </c:pt>
              <c:pt idx="2021">
                <c:v>2021</c:v>
              </c:pt>
              <c:pt idx="2022">
                <c:v>2022</c:v>
              </c:pt>
              <c:pt idx="2023">
                <c:v>2023</c:v>
              </c:pt>
              <c:pt idx="2024">
                <c:v>2024</c:v>
              </c:pt>
              <c:pt idx="2025">
                <c:v>2025</c:v>
              </c:pt>
              <c:pt idx="2026">
                <c:v>2026</c:v>
              </c:pt>
              <c:pt idx="2027">
                <c:v>2027</c:v>
              </c:pt>
              <c:pt idx="2028">
                <c:v>2028</c:v>
              </c:pt>
              <c:pt idx="2029">
                <c:v>2029</c:v>
              </c:pt>
              <c:pt idx="2030">
                <c:v>2030</c:v>
              </c:pt>
              <c:pt idx="2031">
                <c:v>2031</c:v>
              </c:pt>
              <c:pt idx="2032">
                <c:v>2032</c:v>
              </c:pt>
              <c:pt idx="2033">
                <c:v>2033</c:v>
              </c:pt>
              <c:pt idx="2034">
                <c:v>2034</c:v>
              </c:pt>
              <c:pt idx="2035">
                <c:v>2035</c:v>
              </c:pt>
              <c:pt idx="2036">
                <c:v>2036</c:v>
              </c:pt>
              <c:pt idx="2037">
                <c:v>2037</c:v>
              </c:pt>
              <c:pt idx="2038">
                <c:v>2038</c:v>
              </c:pt>
              <c:pt idx="2039">
                <c:v>2039</c:v>
              </c:pt>
              <c:pt idx="2040">
                <c:v>2040</c:v>
              </c:pt>
              <c:pt idx="2041">
                <c:v>2041</c:v>
              </c:pt>
              <c:pt idx="2042">
                <c:v>2042</c:v>
              </c:pt>
              <c:pt idx="2043">
                <c:v>2043</c:v>
              </c:pt>
              <c:pt idx="2044">
                <c:v>2044</c:v>
              </c:pt>
              <c:pt idx="2045">
                <c:v>2045</c:v>
              </c:pt>
              <c:pt idx="2046">
                <c:v>2046</c:v>
              </c:pt>
              <c:pt idx="2047">
                <c:v>2047</c:v>
              </c:pt>
              <c:pt idx="2048">
                <c:v>2048</c:v>
              </c:pt>
              <c:pt idx="2049">
                <c:v>2049</c:v>
              </c:pt>
              <c:pt idx="2050">
                <c:v>2050</c:v>
              </c:pt>
              <c:pt idx="2051">
                <c:v>2051</c:v>
              </c:pt>
              <c:pt idx="2052">
                <c:v>2052</c:v>
              </c:pt>
              <c:pt idx="2053">
                <c:v>2053</c:v>
              </c:pt>
              <c:pt idx="2054">
                <c:v>2054</c:v>
              </c:pt>
              <c:pt idx="2055">
                <c:v>2055</c:v>
              </c:pt>
              <c:pt idx="2056">
                <c:v>2056</c:v>
              </c:pt>
              <c:pt idx="2057">
                <c:v>2057</c:v>
              </c:pt>
              <c:pt idx="2058">
                <c:v>2058</c:v>
              </c:pt>
              <c:pt idx="2059">
                <c:v>2059</c:v>
              </c:pt>
              <c:pt idx="2060">
                <c:v>2060</c:v>
              </c:pt>
              <c:pt idx="2061">
                <c:v>2061</c:v>
              </c:pt>
              <c:pt idx="2062">
                <c:v>2062</c:v>
              </c:pt>
              <c:pt idx="2063">
                <c:v>2063</c:v>
              </c:pt>
              <c:pt idx="2064">
                <c:v>2064</c:v>
              </c:pt>
              <c:pt idx="2065">
                <c:v>2065</c:v>
              </c:pt>
              <c:pt idx="2066">
                <c:v>2066</c:v>
              </c:pt>
              <c:pt idx="2067">
                <c:v>2067</c:v>
              </c:pt>
              <c:pt idx="2068">
                <c:v>2068</c:v>
              </c:pt>
              <c:pt idx="2069">
                <c:v>2069</c:v>
              </c:pt>
              <c:pt idx="2070">
                <c:v>2070</c:v>
              </c:pt>
              <c:pt idx="2071">
                <c:v>2071</c:v>
              </c:pt>
              <c:pt idx="2072">
                <c:v>2072</c:v>
              </c:pt>
              <c:pt idx="2073">
                <c:v>2073</c:v>
              </c:pt>
              <c:pt idx="2074">
                <c:v>2074</c:v>
              </c:pt>
              <c:pt idx="2075">
                <c:v>2075</c:v>
              </c:pt>
              <c:pt idx="2076">
                <c:v>2076</c:v>
              </c:pt>
              <c:pt idx="2077">
                <c:v>2077</c:v>
              </c:pt>
              <c:pt idx="2078">
                <c:v>2078</c:v>
              </c:pt>
              <c:pt idx="2079">
                <c:v>2079</c:v>
              </c:pt>
              <c:pt idx="2080">
                <c:v>2080</c:v>
              </c:pt>
              <c:pt idx="2081">
                <c:v>2081</c:v>
              </c:pt>
              <c:pt idx="2082">
                <c:v>2082</c:v>
              </c:pt>
              <c:pt idx="2083">
                <c:v>2083</c:v>
              </c:pt>
              <c:pt idx="2084">
                <c:v>2084</c:v>
              </c:pt>
              <c:pt idx="2085">
                <c:v>2085</c:v>
              </c:pt>
              <c:pt idx="2086">
                <c:v>2086</c:v>
              </c:pt>
              <c:pt idx="2087">
                <c:v>2087</c:v>
              </c:pt>
              <c:pt idx="2088">
                <c:v>2088</c:v>
              </c:pt>
              <c:pt idx="2089">
                <c:v>2089</c:v>
              </c:pt>
              <c:pt idx="2090">
                <c:v>2090</c:v>
              </c:pt>
              <c:pt idx="2091">
                <c:v>2091</c:v>
              </c:pt>
              <c:pt idx="2092">
                <c:v>2092</c:v>
              </c:pt>
              <c:pt idx="2093">
                <c:v>2093</c:v>
              </c:pt>
              <c:pt idx="2094">
                <c:v>2094</c:v>
              </c:pt>
              <c:pt idx="2095">
                <c:v>2095</c:v>
              </c:pt>
              <c:pt idx="2096">
                <c:v>2096</c:v>
              </c:pt>
              <c:pt idx="2097">
                <c:v>2097</c:v>
              </c:pt>
              <c:pt idx="2098">
                <c:v>2098</c:v>
              </c:pt>
              <c:pt idx="2099">
                <c:v>2099</c:v>
              </c:pt>
              <c:pt idx="2100">
                <c:v>2100</c:v>
              </c:pt>
              <c:pt idx="2101">
                <c:v>2101</c:v>
              </c:pt>
              <c:pt idx="2102">
                <c:v>2102</c:v>
              </c:pt>
              <c:pt idx="2103">
                <c:v>2103</c:v>
              </c:pt>
              <c:pt idx="2104">
                <c:v>2104</c:v>
              </c:pt>
              <c:pt idx="2105">
                <c:v>2105</c:v>
              </c:pt>
              <c:pt idx="2106">
                <c:v>2106</c:v>
              </c:pt>
              <c:pt idx="2107">
                <c:v>2107</c:v>
              </c:pt>
              <c:pt idx="2108">
                <c:v>2108</c:v>
              </c:pt>
              <c:pt idx="2109">
                <c:v>2109</c:v>
              </c:pt>
              <c:pt idx="2110">
                <c:v>2110</c:v>
              </c:pt>
              <c:pt idx="2111">
                <c:v>2111</c:v>
              </c:pt>
              <c:pt idx="2112">
                <c:v>2112</c:v>
              </c:pt>
              <c:pt idx="2113">
                <c:v>2113</c:v>
              </c:pt>
              <c:pt idx="2114">
                <c:v>2114</c:v>
              </c:pt>
              <c:pt idx="2115">
                <c:v>2115</c:v>
              </c:pt>
              <c:pt idx="2116">
                <c:v>2116</c:v>
              </c:pt>
              <c:pt idx="2117">
                <c:v>2117</c:v>
              </c:pt>
              <c:pt idx="2118">
                <c:v>2118</c:v>
              </c:pt>
              <c:pt idx="2119">
                <c:v>2119</c:v>
              </c:pt>
              <c:pt idx="2120">
                <c:v>2120</c:v>
              </c:pt>
              <c:pt idx="2121">
                <c:v>2121</c:v>
              </c:pt>
              <c:pt idx="2122">
                <c:v>2122</c:v>
              </c:pt>
              <c:pt idx="2123">
                <c:v>2123</c:v>
              </c:pt>
              <c:pt idx="2124">
                <c:v>2124</c:v>
              </c:pt>
              <c:pt idx="2125">
                <c:v>2125</c:v>
              </c:pt>
              <c:pt idx="2126">
                <c:v>2126</c:v>
              </c:pt>
              <c:pt idx="2127">
                <c:v>2127</c:v>
              </c:pt>
              <c:pt idx="2128">
                <c:v>2128</c:v>
              </c:pt>
              <c:pt idx="2129">
                <c:v>2129</c:v>
              </c:pt>
              <c:pt idx="2130">
                <c:v>2130</c:v>
              </c:pt>
              <c:pt idx="2131">
                <c:v>2131</c:v>
              </c:pt>
              <c:pt idx="2132">
                <c:v>2132</c:v>
              </c:pt>
              <c:pt idx="2133">
                <c:v>2133</c:v>
              </c:pt>
              <c:pt idx="2134">
                <c:v>2134</c:v>
              </c:pt>
              <c:pt idx="2135">
                <c:v>2135</c:v>
              </c:pt>
              <c:pt idx="2136">
                <c:v>2136</c:v>
              </c:pt>
              <c:pt idx="2137">
                <c:v>2137</c:v>
              </c:pt>
              <c:pt idx="2138">
                <c:v>2138</c:v>
              </c:pt>
              <c:pt idx="2139">
                <c:v>2139</c:v>
              </c:pt>
              <c:pt idx="2140">
                <c:v>2140</c:v>
              </c:pt>
              <c:pt idx="2141">
                <c:v>2141</c:v>
              </c:pt>
              <c:pt idx="2142">
                <c:v>2142</c:v>
              </c:pt>
              <c:pt idx="2143">
                <c:v>2143</c:v>
              </c:pt>
              <c:pt idx="2144">
                <c:v>2144</c:v>
              </c:pt>
              <c:pt idx="2145">
                <c:v>2145</c:v>
              </c:pt>
              <c:pt idx="2146">
                <c:v>2146</c:v>
              </c:pt>
              <c:pt idx="2147">
                <c:v>2147</c:v>
              </c:pt>
              <c:pt idx="2148">
                <c:v>2148</c:v>
              </c:pt>
              <c:pt idx="2149">
                <c:v>2149</c:v>
              </c:pt>
              <c:pt idx="2150">
                <c:v>2150</c:v>
              </c:pt>
              <c:pt idx="2151">
                <c:v>2151</c:v>
              </c:pt>
              <c:pt idx="2152">
                <c:v>2152</c:v>
              </c:pt>
              <c:pt idx="2153">
                <c:v>2153</c:v>
              </c:pt>
              <c:pt idx="2154">
                <c:v>2154</c:v>
              </c:pt>
              <c:pt idx="2155">
                <c:v>2155</c:v>
              </c:pt>
              <c:pt idx="2156">
                <c:v>2156</c:v>
              </c:pt>
              <c:pt idx="2157">
                <c:v>2157</c:v>
              </c:pt>
              <c:pt idx="2158">
                <c:v>2158</c:v>
              </c:pt>
              <c:pt idx="2159">
                <c:v>2159</c:v>
              </c:pt>
              <c:pt idx="2160">
                <c:v>2160</c:v>
              </c:pt>
              <c:pt idx="2161">
                <c:v>2161</c:v>
              </c:pt>
              <c:pt idx="2162">
                <c:v>2162</c:v>
              </c:pt>
              <c:pt idx="2163">
                <c:v>2163</c:v>
              </c:pt>
              <c:pt idx="2164">
                <c:v>2164</c:v>
              </c:pt>
              <c:pt idx="2165">
                <c:v>2165</c:v>
              </c:pt>
              <c:pt idx="2166">
                <c:v>2166</c:v>
              </c:pt>
              <c:pt idx="2167">
                <c:v>2167</c:v>
              </c:pt>
              <c:pt idx="2168">
                <c:v>2168</c:v>
              </c:pt>
              <c:pt idx="2169">
                <c:v>2169</c:v>
              </c:pt>
              <c:pt idx="2170">
                <c:v>2170</c:v>
              </c:pt>
              <c:pt idx="2171">
                <c:v>2171</c:v>
              </c:pt>
              <c:pt idx="2172">
                <c:v>2172</c:v>
              </c:pt>
              <c:pt idx="2173">
                <c:v>2173</c:v>
              </c:pt>
              <c:pt idx="2174">
                <c:v>2174</c:v>
              </c:pt>
              <c:pt idx="2175">
                <c:v>2175</c:v>
              </c:pt>
              <c:pt idx="2176">
                <c:v>2176</c:v>
              </c:pt>
              <c:pt idx="2177">
                <c:v>2177</c:v>
              </c:pt>
              <c:pt idx="2178">
                <c:v>2178</c:v>
              </c:pt>
              <c:pt idx="2179">
                <c:v>2179</c:v>
              </c:pt>
              <c:pt idx="2180">
                <c:v>2180</c:v>
              </c:pt>
              <c:pt idx="2181">
                <c:v>2181</c:v>
              </c:pt>
              <c:pt idx="2182">
                <c:v>2182</c:v>
              </c:pt>
              <c:pt idx="2183">
                <c:v>2183</c:v>
              </c:pt>
              <c:pt idx="2184">
                <c:v>2184</c:v>
              </c:pt>
              <c:pt idx="2185">
                <c:v>2185</c:v>
              </c:pt>
              <c:pt idx="2186">
                <c:v>2186</c:v>
              </c:pt>
              <c:pt idx="2187">
                <c:v>2187</c:v>
              </c:pt>
              <c:pt idx="2188">
                <c:v>2188</c:v>
              </c:pt>
              <c:pt idx="2189">
                <c:v>2189</c:v>
              </c:pt>
              <c:pt idx="2190">
                <c:v>2190</c:v>
              </c:pt>
              <c:pt idx="2191">
                <c:v>2191</c:v>
              </c:pt>
              <c:pt idx="2192">
                <c:v>2192</c:v>
              </c:pt>
              <c:pt idx="2193">
                <c:v>2193</c:v>
              </c:pt>
              <c:pt idx="2194">
                <c:v>2194</c:v>
              </c:pt>
              <c:pt idx="2195">
                <c:v>2195</c:v>
              </c:pt>
              <c:pt idx="2196">
                <c:v>2196</c:v>
              </c:pt>
              <c:pt idx="2197">
                <c:v>2197</c:v>
              </c:pt>
              <c:pt idx="2198">
                <c:v>2198</c:v>
              </c:pt>
              <c:pt idx="2199">
                <c:v>2199</c:v>
              </c:pt>
              <c:pt idx="2200">
                <c:v>2200</c:v>
              </c:pt>
              <c:pt idx="2201">
                <c:v>2201</c:v>
              </c:pt>
              <c:pt idx="2202">
                <c:v>2202</c:v>
              </c:pt>
              <c:pt idx="2203">
                <c:v>2203</c:v>
              </c:pt>
              <c:pt idx="2204">
                <c:v>2204</c:v>
              </c:pt>
              <c:pt idx="2205">
                <c:v>2205</c:v>
              </c:pt>
              <c:pt idx="2206">
                <c:v>2206</c:v>
              </c:pt>
              <c:pt idx="2207">
                <c:v>2207</c:v>
              </c:pt>
              <c:pt idx="2208">
                <c:v>2208</c:v>
              </c:pt>
              <c:pt idx="2209">
                <c:v>2209</c:v>
              </c:pt>
              <c:pt idx="2210">
                <c:v>2210</c:v>
              </c:pt>
              <c:pt idx="2211">
                <c:v>2211</c:v>
              </c:pt>
              <c:pt idx="2212">
                <c:v>2212</c:v>
              </c:pt>
              <c:pt idx="2213">
                <c:v>2213</c:v>
              </c:pt>
              <c:pt idx="2214">
                <c:v>2214</c:v>
              </c:pt>
              <c:pt idx="2215">
                <c:v>2215</c:v>
              </c:pt>
              <c:pt idx="2216">
                <c:v>2216</c:v>
              </c:pt>
              <c:pt idx="2217">
                <c:v>2217</c:v>
              </c:pt>
              <c:pt idx="2218">
                <c:v>2218</c:v>
              </c:pt>
              <c:pt idx="2219">
                <c:v>2219</c:v>
              </c:pt>
              <c:pt idx="2220">
                <c:v>2220</c:v>
              </c:pt>
              <c:pt idx="2221">
                <c:v>2221</c:v>
              </c:pt>
              <c:pt idx="2222">
                <c:v>2222</c:v>
              </c:pt>
              <c:pt idx="2223">
                <c:v>2223</c:v>
              </c:pt>
              <c:pt idx="2224">
                <c:v>2224</c:v>
              </c:pt>
              <c:pt idx="2225">
                <c:v>2225</c:v>
              </c:pt>
              <c:pt idx="2226">
                <c:v>2226</c:v>
              </c:pt>
              <c:pt idx="2227">
                <c:v>2227</c:v>
              </c:pt>
              <c:pt idx="2228">
                <c:v>2228</c:v>
              </c:pt>
              <c:pt idx="2229">
                <c:v>2229</c:v>
              </c:pt>
              <c:pt idx="2230">
                <c:v>2230</c:v>
              </c:pt>
              <c:pt idx="2231">
                <c:v>2231</c:v>
              </c:pt>
              <c:pt idx="2232">
                <c:v>2232</c:v>
              </c:pt>
              <c:pt idx="2233">
                <c:v>2233</c:v>
              </c:pt>
              <c:pt idx="2234">
                <c:v>2234</c:v>
              </c:pt>
              <c:pt idx="2235">
                <c:v>2235</c:v>
              </c:pt>
              <c:pt idx="2236">
                <c:v>2236</c:v>
              </c:pt>
              <c:pt idx="2237">
                <c:v>2237</c:v>
              </c:pt>
              <c:pt idx="2238">
                <c:v>2238</c:v>
              </c:pt>
              <c:pt idx="2239">
                <c:v>2239</c:v>
              </c:pt>
              <c:pt idx="2240">
                <c:v>2240</c:v>
              </c:pt>
              <c:pt idx="2241">
                <c:v>2241</c:v>
              </c:pt>
              <c:pt idx="2242">
                <c:v>2242</c:v>
              </c:pt>
              <c:pt idx="2243">
                <c:v>2243</c:v>
              </c:pt>
              <c:pt idx="2244">
                <c:v>2244</c:v>
              </c:pt>
              <c:pt idx="2245">
                <c:v>2245</c:v>
              </c:pt>
              <c:pt idx="2246">
                <c:v>2246</c:v>
              </c:pt>
              <c:pt idx="2247">
                <c:v>2247</c:v>
              </c:pt>
              <c:pt idx="2248">
                <c:v>2248</c:v>
              </c:pt>
              <c:pt idx="2249">
                <c:v>2249</c:v>
              </c:pt>
              <c:pt idx="2250">
                <c:v>2250</c:v>
              </c:pt>
              <c:pt idx="2251">
                <c:v>2251</c:v>
              </c:pt>
              <c:pt idx="2252">
                <c:v>2252</c:v>
              </c:pt>
              <c:pt idx="2253">
                <c:v>2253</c:v>
              </c:pt>
              <c:pt idx="2254">
                <c:v>2254</c:v>
              </c:pt>
              <c:pt idx="2255">
                <c:v>2255</c:v>
              </c:pt>
              <c:pt idx="2256">
                <c:v>2256</c:v>
              </c:pt>
              <c:pt idx="2257">
                <c:v>2257</c:v>
              </c:pt>
              <c:pt idx="2258">
                <c:v>2258</c:v>
              </c:pt>
              <c:pt idx="2259">
                <c:v>2259</c:v>
              </c:pt>
              <c:pt idx="2260">
                <c:v>2260</c:v>
              </c:pt>
              <c:pt idx="2261">
                <c:v>2261</c:v>
              </c:pt>
              <c:pt idx="2262">
                <c:v>2262</c:v>
              </c:pt>
              <c:pt idx="2263">
                <c:v>2263</c:v>
              </c:pt>
              <c:pt idx="2264">
                <c:v>2264</c:v>
              </c:pt>
              <c:pt idx="2265">
                <c:v>2265</c:v>
              </c:pt>
              <c:pt idx="2266">
                <c:v>2266</c:v>
              </c:pt>
              <c:pt idx="2267">
                <c:v>2267</c:v>
              </c:pt>
              <c:pt idx="2268">
                <c:v>2268</c:v>
              </c:pt>
              <c:pt idx="2269">
                <c:v>2269</c:v>
              </c:pt>
              <c:pt idx="2270">
                <c:v>2270</c:v>
              </c:pt>
              <c:pt idx="2271">
                <c:v>2271</c:v>
              </c:pt>
              <c:pt idx="2272">
                <c:v>2272</c:v>
              </c:pt>
              <c:pt idx="2273">
                <c:v>2273</c:v>
              </c:pt>
              <c:pt idx="2274">
                <c:v>2274</c:v>
              </c:pt>
              <c:pt idx="2275">
                <c:v>2275</c:v>
              </c:pt>
              <c:pt idx="2276">
                <c:v>2276</c:v>
              </c:pt>
              <c:pt idx="2277">
                <c:v>2277</c:v>
              </c:pt>
              <c:pt idx="2278">
                <c:v>2278</c:v>
              </c:pt>
              <c:pt idx="2279">
                <c:v>2279</c:v>
              </c:pt>
              <c:pt idx="2280">
                <c:v>2280</c:v>
              </c:pt>
              <c:pt idx="2281">
                <c:v>2281</c:v>
              </c:pt>
              <c:pt idx="2282">
                <c:v>2282</c:v>
              </c:pt>
              <c:pt idx="2283">
                <c:v>2283</c:v>
              </c:pt>
              <c:pt idx="2284">
                <c:v>2284</c:v>
              </c:pt>
              <c:pt idx="2285">
                <c:v>2285</c:v>
              </c:pt>
              <c:pt idx="2286">
                <c:v>2286</c:v>
              </c:pt>
              <c:pt idx="2287">
                <c:v>2287</c:v>
              </c:pt>
              <c:pt idx="2288">
                <c:v>2288</c:v>
              </c:pt>
              <c:pt idx="2289">
                <c:v>2289</c:v>
              </c:pt>
              <c:pt idx="2290">
                <c:v>2290</c:v>
              </c:pt>
              <c:pt idx="2291">
                <c:v>2291</c:v>
              </c:pt>
              <c:pt idx="2292">
                <c:v>2292</c:v>
              </c:pt>
              <c:pt idx="2293">
                <c:v>2293</c:v>
              </c:pt>
              <c:pt idx="2294">
                <c:v>2294</c:v>
              </c:pt>
              <c:pt idx="2295">
                <c:v>2295</c:v>
              </c:pt>
              <c:pt idx="2296">
                <c:v>2296</c:v>
              </c:pt>
              <c:pt idx="2297">
                <c:v>2297</c:v>
              </c:pt>
              <c:pt idx="2298">
                <c:v>2298</c:v>
              </c:pt>
              <c:pt idx="2299">
                <c:v>2299</c:v>
              </c:pt>
              <c:pt idx="2300">
                <c:v>2300</c:v>
              </c:pt>
              <c:pt idx="2301">
                <c:v>2301</c:v>
              </c:pt>
              <c:pt idx="2302">
                <c:v>2302</c:v>
              </c:pt>
              <c:pt idx="2303">
                <c:v>2303</c:v>
              </c:pt>
              <c:pt idx="2304">
                <c:v>2304</c:v>
              </c:pt>
              <c:pt idx="2305">
                <c:v>2305</c:v>
              </c:pt>
              <c:pt idx="2306">
                <c:v>2306</c:v>
              </c:pt>
              <c:pt idx="2307">
                <c:v>2307</c:v>
              </c:pt>
              <c:pt idx="2308">
                <c:v>2308</c:v>
              </c:pt>
              <c:pt idx="2309">
                <c:v>2309</c:v>
              </c:pt>
              <c:pt idx="2310">
                <c:v>2310</c:v>
              </c:pt>
              <c:pt idx="2311">
                <c:v>2311</c:v>
              </c:pt>
              <c:pt idx="2312">
                <c:v>2312</c:v>
              </c:pt>
              <c:pt idx="2313">
                <c:v>2313</c:v>
              </c:pt>
              <c:pt idx="2314">
                <c:v>2314</c:v>
              </c:pt>
              <c:pt idx="2315">
                <c:v>2315</c:v>
              </c:pt>
              <c:pt idx="2316">
                <c:v>2316</c:v>
              </c:pt>
              <c:pt idx="2317">
                <c:v>2317</c:v>
              </c:pt>
              <c:pt idx="2318">
                <c:v>2318</c:v>
              </c:pt>
              <c:pt idx="2319">
                <c:v>2319</c:v>
              </c:pt>
              <c:pt idx="2320">
                <c:v>2320</c:v>
              </c:pt>
              <c:pt idx="2321">
                <c:v>2321</c:v>
              </c:pt>
              <c:pt idx="2322">
                <c:v>2322</c:v>
              </c:pt>
              <c:pt idx="2323">
                <c:v>2323</c:v>
              </c:pt>
              <c:pt idx="2324">
                <c:v>2324</c:v>
              </c:pt>
              <c:pt idx="2325">
                <c:v>2325</c:v>
              </c:pt>
              <c:pt idx="2326">
                <c:v>2326</c:v>
              </c:pt>
              <c:pt idx="2327">
                <c:v>2327</c:v>
              </c:pt>
              <c:pt idx="2328">
                <c:v>2328</c:v>
              </c:pt>
              <c:pt idx="2329">
                <c:v>2329</c:v>
              </c:pt>
              <c:pt idx="2330">
                <c:v>2330</c:v>
              </c:pt>
              <c:pt idx="2331">
                <c:v>2331</c:v>
              </c:pt>
              <c:pt idx="2332">
                <c:v>2332</c:v>
              </c:pt>
              <c:pt idx="2333">
                <c:v>2333</c:v>
              </c:pt>
              <c:pt idx="2334">
                <c:v>2334</c:v>
              </c:pt>
              <c:pt idx="2335">
                <c:v>2335</c:v>
              </c:pt>
              <c:pt idx="2336">
                <c:v>2336</c:v>
              </c:pt>
              <c:pt idx="2337">
                <c:v>2337</c:v>
              </c:pt>
              <c:pt idx="2338">
                <c:v>2338</c:v>
              </c:pt>
              <c:pt idx="2339">
                <c:v>2339</c:v>
              </c:pt>
              <c:pt idx="2340">
                <c:v>2340</c:v>
              </c:pt>
              <c:pt idx="2341">
                <c:v>2341</c:v>
              </c:pt>
              <c:pt idx="2342">
                <c:v>2342</c:v>
              </c:pt>
              <c:pt idx="2343">
                <c:v>2343</c:v>
              </c:pt>
              <c:pt idx="2344">
                <c:v>2344</c:v>
              </c:pt>
              <c:pt idx="2345">
                <c:v>2345</c:v>
              </c:pt>
              <c:pt idx="2346">
                <c:v>2346</c:v>
              </c:pt>
              <c:pt idx="2347">
                <c:v>2347</c:v>
              </c:pt>
              <c:pt idx="2348">
                <c:v>2348</c:v>
              </c:pt>
              <c:pt idx="2349">
                <c:v>2349</c:v>
              </c:pt>
              <c:pt idx="2350">
                <c:v>2350</c:v>
              </c:pt>
              <c:pt idx="2351">
                <c:v>2351</c:v>
              </c:pt>
              <c:pt idx="2352">
                <c:v>2352</c:v>
              </c:pt>
              <c:pt idx="2353">
                <c:v>2353</c:v>
              </c:pt>
              <c:pt idx="2354">
                <c:v>2354</c:v>
              </c:pt>
              <c:pt idx="2355">
                <c:v>2355</c:v>
              </c:pt>
              <c:pt idx="2356">
                <c:v>2356</c:v>
              </c:pt>
              <c:pt idx="2357">
                <c:v>2357</c:v>
              </c:pt>
              <c:pt idx="2358">
                <c:v>2358</c:v>
              </c:pt>
              <c:pt idx="2359">
                <c:v>2359</c:v>
              </c:pt>
              <c:pt idx="2360">
                <c:v>2360</c:v>
              </c:pt>
              <c:pt idx="2361">
                <c:v>2361</c:v>
              </c:pt>
              <c:pt idx="2362">
                <c:v>2362</c:v>
              </c:pt>
              <c:pt idx="2363">
                <c:v>2363</c:v>
              </c:pt>
              <c:pt idx="2364">
                <c:v>2364</c:v>
              </c:pt>
              <c:pt idx="2365">
                <c:v>2365</c:v>
              </c:pt>
              <c:pt idx="2366">
                <c:v>2366</c:v>
              </c:pt>
              <c:pt idx="2367">
                <c:v>2367</c:v>
              </c:pt>
              <c:pt idx="2368">
                <c:v>2368</c:v>
              </c:pt>
              <c:pt idx="2369">
                <c:v>2369</c:v>
              </c:pt>
              <c:pt idx="2370">
                <c:v>2370</c:v>
              </c:pt>
              <c:pt idx="2371">
                <c:v>2371</c:v>
              </c:pt>
              <c:pt idx="2372">
                <c:v>2372</c:v>
              </c:pt>
              <c:pt idx="2373">
                <c:v>2373</c:v>
              </c:pt>
              <c:pt idx="2374">
                <c:v>2374</c:v>
              </c:pt>
              <c:pt idx="2375">
                <c:v>2375</c:v>
              </c:pt>
              <c:pt idx="2376">
                <c:v>2376</c:v>
              </c:pt>
              <c:pt idx="2377">
                <c:v>2377</c:v>
              </c:pt>
              <c:pt idx="2378">
                <c:v>2378</c:v>
              </c:pt>
              <c:pt idx="2379">
                <c:v>2379</c:v>
              </c:pt>
              <c:pt idx="2380">
                <c:v>2380</c:v>
              </c:pt>
              <c:pt idx="2381">
                <c:v>2381</c:v>
              </c:pt>
              <c:pt idx="2382">
                <c:v>2382</c:v>
              </c:pt>
              <c:pt idx="2383">
                <c:v>2383</c:v>
              </c:pt>
              <c:pt idx="2384">
                <c:v>2384</c:v>
              </c:pt>
              <c:pt idx="2385">
                <c:v>2385</c:v>
              </c:pt>
              <c:pt idx="2386">
                <c:v>2386</c:v>
              </c:pt>
              <c:pt idx="2387">
                <c:v>2387</c:v>
              </c:pt>
              <c:pt idx="2388">
                <c:v>2388</c:v>
              </c:pt>
              <c:pt idx="2389">
                <c:v>2389</c:v>
              </c:pt>
              <c:pt idx="2390">
                <c:v>2390</c:v>
              </c:pt>
              <c:pt idx="2391">
                <c:v>2391</c:v>
              </c:pt>
              <c:pt idx="2392">
                <c:v>2392</c:v>
              </c:pt>
              <c:pt idx="2393">
                <c:v>2393</c:v>
              </c:pt>
              <c:pt idx="2394">
                <c:v>2394</c:v>
              </c:pt>
              <c:pt idx="2395">
                <c:v>2395</c:v>
              </c:pt>
              <c:pt idx="2396">
                <c:v>2396</c:v>
              </c:pt>
              <c:pt idx="2397">
                <c:v>2397</c:v>
              </c:pt>
              <c:pt idx="2398">
                <c:v>2398</c:v>
              </c:pt>
              <c:pt idx="2399">
                <c:v>2399</c:v>
              </c:pt>
              <c:pt idx="2400">
                <c:v>2400</c:v>
              </c:pt>
              <c:pt idx="2401">
                <c:v>2401</c:v>
              </c:pt>
              <c:pt idx="2402">
                <c:v>2402</c:v>
              </c:pt>
              <c:pt idx="2403">
                <c:v>2403</c:v>
              </c:pt>
              <c:pt idx="2404">
                <c:v>2404</c:v>
              </c:pt>
              <c:pt idx="2405">
                <c:v>2405</c:v>
              </c:pt>
              <c:pt idx="2406">
                <c:v>2406</c:v>
              </c:pt>
              <c:pt idx="2407">
                <c:v>2407</c:v>
              </c:pt>
              <c:pt idx="2408">
                <c:v>2408</c:v>
              </c:pt>
              <c:pt idx="2409">
                <c:v>2409</c:v>
              </c:pt>
              <c:pt idx="2410">
                <c:v>2410</c:v>
              </c:pt>
              <c:pt idx="2411">
                <c:v>2411</c:v>
              </c:pt>
              <c:pt idx="2412">
                <c:v>2412</c:v>
              </c:pt>
              <c:pt idx="2413">
                <c:v>2413</c:v>
              </c:pt>
              <c:pt idx="2414">
                <c:v>2414</c:v>
              </c:pt>
              <c:pt idx="2415">
                <c:v>2415</c:v>
              </c:pt>
              <c:pt idx="2416">
                <c:v>2416</c:v>
              </c:pt>
              <c:pt idx="2417">
                <c:v>2417</c:v>
              </c:pt>
              <c:pt idx="2418">
                <c:v>2418</c:v>
              </c:pt>
              <c:pt idx="2419">
                <c:v>2419</c:v>
              </c:pt>
              <c:pt idx="2420">
                <c:v>2420</c:v>
              </c:pt>
              <c:pt idx="2421">
                <c:v>2421</c:v>
              </c:pt>
              <c:pt idx="2422">
                <c:v>2422</c:v>
              </c:pt>
              <c:pt idx="2423">
                <c:v>2423</c:v>
              </c:pt>
              <c:pt idx="2424">
                <c:v>2424</c:v>
              </c:pt>
              <c:pt idx="2425">
                <c:v>2425</c:v>
              </c:pt>
              <c:pt idx="2426">
                <c:v>2426</c:v>
              </c:pt>
              <c:pt idx="2427">
                <c:v>2427</c:v>
              </c:pt>
              <c:pt idx="2428">
                <c:v>2428</c:v>
              </c:pt>
              <c:pt idx="2429">
                <c:v>2429</c:v>
              </c:pt>
              <c:pt idx="2430">
                <c:v>2430</c:v>
              </c:pt>
              <c:pt idx="2431">
                <c:v>2431</c:v>
              </c:pt>
              <c:pt idx="2432">
                <c:v>2432</c:v>
              </c:pt>
              <c:pt idx="2433">
                <c:v>2433</c:v>
              </c:pt>
              <c:pt idx="2434">
                <c:v>2434</c:v>
              </c:pt>
              <c:pt idx="2435">
                <c:v>2435</c:v>
              </c:pt>
              <c:pt idx="2436">
                <c:v>2436</c:v>
              </c:pt>
              <c:pt idx="2437">
                <c:v>2437</c:v>
              </c:pt>
              <c:pt idx="2438">
                <c:v>2438</c:v>
              </c:pt>
              <c:pt idx="2439">
                <c:v>2439</c:v>
              </c:pt>
              <c:pt idx="2440">
                <c:v>2440</c:v>
              </c:pt>
              <c:pt idx="2441">
                <c:v>2441</c:v>
              </c:pt>
              <c:pt idx="2442">
                <c:v>2442</c:v>
              </c:pt>
              <c:pt idx="2443">
                <c:v>2443</c:v>
              </c:pt>
              <c:pt idx="2444">
                <c:v>2444</c:v>
              </c:pt>
              <c:pt idx="2445">
                <c:v>2445</c:v>
              </c:pt>
              <c:pt idx="2446">
                <c:v>2446</c:v>
              </c:pt>
              <c:pt idx="2447">
                <c:v>2447</c:v>
              </c:pt>
              <c:pt idx="2448">
                <c:v>2448</c:v>
              </c:pt>
              <c:pt idx="2449">
                <c:v>2449</c:v>
              </c:pt>
              <c:pt idx="2450">
                <c:v>2450</c:v>
              </c:pt>
              <c:pt idx="2451">
                <c:v>2451</c:v>
              </c:pt>
              <c:pt idx="2452">
                <c:v>2452</c:v>
              </c:pt>
              <c:pt idx="2453">
                <c:v>2453</c:v>
              </c:pt>
              <c:pt idx="2454">
                <c:v>2454</c:v>
              </c:pt>
              <c:pt idx="2455">
                <c:v>2455</c:v>
              </c:pt>
              <c:pt idx="2456">
                <c:v>2456</c:v>
              </c:pt>
              <c:pt idx="2457">
                <c:v>2457</c:v>
              </c:pt>
              <c:pt idx="2458">
                <c:v>2458</c:v>
              </c:pt>
              <c:pt idx="2459">
                <c:v>2459</c:v>
              </c:pt>
              <c:pt idx="2460">
                <c:v>2460</c:v>
              </c:pt>
              <c:pt idx="2461">
                <c:v>2461</c:v>
              </c:pt>
              <c:pt idx="2462">
                <c:v>2462</c:v>
              </c:pt>
              <c:pt idx="2463">
                <c:v>2463</c:v>
              </c:pt>
              <c:pt idx="2464">
                <c:v>2464</c:v>
              </c:pt>
              <c:pt idx="2465">
                <c:v>2465</c:v>
              </c:pt>
              <c:pt idx="2466">
                <c:v>2466</c:v>
              </c:pt>
              <c:pt idx="2467">
                <c:v>2467</c:v>
              </c:pt>
              <c:pt idx="2468">
                <c:v>2468</c:v>
              </c:pt>
              <c:pt idx="2469">
                <c:v>2469</c:v>
              </c:pt>
              <c:pt idx="2470">
                <c:v>2470</c:v>
              </c:pt>
              <c:pt idx="2471">
                <c:v>2471</c:v>
              </c:pt>
              <c:pt idx="2472">
                <c:v>2472</c:v>
              </c:pt>
              <c:pt idx="2473">
                <c:v>2473</c:v>
              </c:pt>
              <c:pt idx="2474">
                <c:v>2474</c:v>
              </c:pt>
              <c:pt idx="2475">
                <c:v>2475</c:v>
              </c:pt>
              <c:pt idx="2476">
                <c:v>2476</c:v>
              </c:pt>
              <c:pt idx="2477">
                <c:v>2477</c:v>
              </c:pt>
              <c:pt idx="2478">
                <c:v>2478</c:v>
              </c:pt>
              <c:pt idx="2479">
                <c:v>2479</c:v>
              </c:pt>
              <c:pt idx="2480">
                <c:v>2480</c:v>
              </c:pt>
              <c:pt idx="2481">
                <c:v>2481</c:v>
              </c:pt>
              <c:pt idx="2482">
                <c:v>2482</c:v>
              </c:pt>
              <c:pt idx="2483">
                <c:v>2483</c:v>
              </c:pt>
              <c:pt idx="2484">
                <c:v>2484</c:v>
              </c:pt>
              <c:pt idx="2485">
                <c:v>2485</c:v>
              </c:pt>
              <c:pt idx="2486">
                <c:v>2486</c:v>
              </c:pt>
              <c:pt idx="2487">
                <c:v>2487</c:v>
              </c:pt>
              <c:pt idx="2488">
                <c:v>2488</c:v>
              </c:pt>
              <c:pt idx="2489">
                <c:v>2489</c:v>
              </c:pt>
              <c:pt idx="2490">
                <c:v>2490</c:v>
              </c:pt>
              <c:pt idx="2491">
                <c:v>2491</c:v>
              </c:pt>
              <c:pt idx="2492">
                <c:v>2492</c:v>
              </c:pt>
              <c:pt idx="2493">
                <c:v>2493</c:v>
              </c:pt>
              <c:pt idx="2494">
                <c:v>2494</c:v>
              </c:pt>
              <c:pt idx="2495">
                <c:v>2495</c:v>
              </c:pt>
              <c:pt idx="2496">
                <c:v>2496</c:v>
              </c:pt>
              <c:pt idx="2497">
                <c:v>2497</c:v>
              </c:pt>
              <c:pt idx="2498">
                <c:v>2498</c:v>
              </c:pt>
              <c:pt idx="2499">
                <c:v>2499</c:v>
              </c:pt>
              <c:pt idx="2500">
                <c:v>2500</c:v>
              </c:pt>
              <c:pt idx="2501">
                <c:v>2501</c:v>
              </c:pt>
              <c:pt idx="2502">
                <c:v>2502</c:v>
              </c:pt>
              <c:pt idx="2503">
                <c:v>2503</c:v>
              </c:pt>
              <c:pt idx="2504">
                <c:v>2504</c:v>
              </c:pt>
              <c:pt idx="2505">
                <c:v>2505</c:v>
              </c:pt>
              <c:pt idx="2506">
                <c:v>2506</c:v>
              </c:pt>
              <c:pt idx="2507">
                <c:v>2507</c:v>
              </c:pt>
              <c:pt idx="2508">
                <c:v>2508</c:v>
              </c:pt>
              <c:pt idx="2509">
                <c:v>2509</c:v>
              </c:pt>
              <c:pt idx="2510">
                <c:v>2510</c:v>
              </c:pt>
              <c:pt idx="2511">
                <c:v>2511</c:v>
              </c:pt>
              <c:pt idx="2512">
                <c:v>2512</c:v>
              </c:pt>
              <c:pt idx="2513">
                <c:v>2513</c:v>
              </c:pt>
              <c:pt idx="2514">
                <c:v>2514</c:v>
              </c:pt>
              <c:pt idx="2515">
                <c:v>2515</c:v>
              </c:pt>
              <c:pt idx="2516">
                <c:v>2516</c:v>
              </c:pt>
              <c:pt idx="2517">
                <c:v>2517</c:v>
              </c:pt>
              <c:pt idx="2518">
                <c:v>2518</c:v>
              </c:pt>
              <c:pt idx="2519">
                <c:v>2519</c:v>
              </c:pt>
              <c:pt idx="2520">
                <c:v>2520</c:v>
              </c:pt>
              <c:pt idx="2521">
                <c:v>2521</c:v>
              </c:pt>
              <c:pt idx="2522">
                <c:v>2522</c:v>
              </c:pt>
              <c:pt idx="2523">
                <c:v>2523</c:v>
              </c:pt>
              <c:pt idx="2524">
                <c:v>2524</c:v>
              </c:pt>
              <c:pt idx="2525">
                <c:v>2525</c:v>
              </c:pt>
              <c:pt idx="2526">
                <c:v>2526</c:v>
              </c:pt>
              <c:pt idx="2527">
                <c:v>2527</c:v>
              </c:pt>
              <c:pt idx="2528">
                <c:v>2528</c:v>
              </c:pt>
              <c:pt idx="2529">
                <c:v>2529</c:v>
              </c:pt>
              <c:pt idx="2530">
                <c:v>2530</c:v>
              </c:pt>
              <c:pt idx="2531">
                <c:v>2531</c:v>
              </c:pt>
              <c:pt idx="2532">
                <c:v>2532</c:v>
              </c:pt>
              <c:pt idx="2533">
                <c:v>2533</c:v>
              </c:pt>
              <c:pt idx="2534">
                <c:v>2534</c:v>
              </c:pt>
              <c:pt idx="2535">
                <c:v>2535</c:v>
              </c:pt>
              <c:pt idx="2536">
                <c:v>2536</c:v>
              </c:pt>
              <c:pt idx="2537">
                <c:v>2537</c:v>
              </c:pt>
              <c:pt idx="2538">
                <c:v>2538</c:v>
              </c:pt>
              <c:pt idx="2539">
                <c:v>2539</c:v>
              </c:pt>
              <c:pt idx="2540">
                <c:v>2540</c:v>
              </c:pt>
              <c:pt idx="2541">
                <c:v>2541</c:v>
              </c:pt>
              <c:pt idx="2542">
                <c:v>2542</c:v>
              </c:pt>
              <c:pt idx="2543">
                <c:v>2543</c:v>
              </c:pt>
              <c:pt idx="2544">
                <c:v>2544</c:v>
              </c:pt>
              <c:pt idx="2545">
                <c:v>2545</c:v>
              </c:pt>
              <c:pt idx="2546">
                <c:v>2546</c:v>
              </c:pt>
              <c:pt idx="2547">
                <c:v>2547</c:v>
              </c:pt>
              <c:pt idx="2548">
                <c:v>2548</c:v>
              </c:pt>
              <c:pt idx="2549">
                <c:v>2549</c:v>
              </c:pt>
              <c:pt idx="2550">
                <c:v>2550</c:v>
              </c:pt>
              <c:pt idx="2551">
                <c:v>2551</c:v>
              </c:pt>
              <c:pt idx="2552">
                <c:v>2552</c:v>
              </c:pt>
              <c:pt idx="2553">
                <c:v>2553</c:v>
              </c:pt>
              <c:pt idx="2554">
                <c:v>2554</c:v>
              </c:pt>
              <c:pt idx="2555">
                <c:v>2555</c:v>
              </c:pt>
              <c:pt idx="2556">
                <c:v>2556</c:v>
              </c:pt>
              <c:pt idx="2557">
                <c:v>2557</c:v>
              </c:pt>
              <c:pt idx="2558">
                <c:v>2558</c:v>
              </c:pt>
              <c:pt idx="2559">
                <c:v>2559</c:v>
              </c:pt>
              <c:pt idx="2560">
                <c:v>2560</c:v>
              </c:pt>
              <c:pt idx="2561">
                <c:v>2561</c:v>
              </c:pt>
              <c:pt idx="2562">
                <c:v>2562</c:v>
              </c:pt>
              <c:pt idx="2563">
                <c:v>2563</c:v>
              </c:pt>
              <c:pt idx="2564">
                <c:v>2564</c:v>
              </c:pt>
              <c:pt idx="2565">
                <c:v>2565</c:v>
              </c:pt>
              <c:pt idx="2566">
                <c:v>2566</c:v>
              </c:pt>
              <c:pt idx="2567">
                <c:v>2567</c:v>
              </c:pt>
              <c:pt idx="2568">
                <c:v>2568</c:v>
              </c:pt>
              <c:pt idx="2569">
                <c:v>2569</c:v>
              </c:pt>
              <c:pt idx="2570">
                <c:v>2570</c:v>
              </c:pt>
              <c:pt idx="2571">
                <c:v>2571</c:v>
              </c:pt>
              <c:pt idx="2572">
                <c:v>2572</c:v>
              </c:pt>
              <c:pt idx="2573">
                <c:v>2573</c:v>
              </c:pt>
              <c:pt idx="2574">
                <c:v>2574</c:v>
              </c:pt>
              <c:pt idx="2575">
                <c:v>2575</c:v>
              </c:pt>
              <c:pt idx="2576">
                <c:v>2576</c:v>
              </c:pt>
              <c:pt idx="2577">
                <c:v>2577</c:v>
              </c:pt>
              <c:pt idx="2578">
                <c:v>2578</c:v>
              </c:pt>
              <c:pt idx="2579">
                <c:v>2579</c:v>
              </c:pt>
              <c:pt idx="2580">
                <c:v>2580</c:v>
              </c:pt>
              <c:pt idx="2581">
                <c:v>2581</c:v>
              </c:pt>
              <c:pt idx="2582">
                <c:v>2582</c:v>
              </c:pt>
              <c:pt idx="2583">
                <c:v>2583</c:v>
              </c:pt>
              <c:pt idx="2584">
                <c:v>2584</c:v>
              </c:pt>
              <c:pt idx="2585">
                <c:v>2585</c:v>
              </c:pt>
              <c:pt idx="2586">
                <c:v>2586</c:v>
              </c:pt>
              <c:pt idx="2587">
                <c:v>2587</c:v>
              </c:pt>
              <c:pt idx="2588">
                <c:v>2588</c:v>
              </c:pt>
              <c:pt idx="2589">
                <c:v>2589</c:v>
              </c:pt>
              <c:pt idx="2590">
                <c:v>2590</c:v>
              </c:pt>
              <c:pt idx="2591">
                <c:v>2591</c:v>
              </c:pt>
              <c:pt idx="2592">
                <c:v>2592</c:v>
              </c:pt>
              <c:pt idx="2593">
                <c:v>2593</c:v>
              </c:pt>
              <c:pt idx="2594">
                <c:v>2594</c:v>
              </c:pt>
              <c:pt idx="2595">
                <c:v>2595</c:v>
              </c:pt>
              <c:pt idx="2596">
                <c:v>2596</c:v>
              </c:pt>
              <c:pt idx="2597">
                <c:v>2597</c:v>
              </c:pt>
              <c:pt idx="2598">
                <c:v>2598</c:v>
              </c:pt>
              <c:pt idx="2599">
                <c:v>2599</c:v>
              </c:pt>
              <c:pt idx="2600">
                <c:v>2600</c:v>
              </c:pt>
              <c:pt idx="2601">
                <c:v>2601</c:v>
              </c:pt>
              <c:pt idx="2602">
                <c:v>2602</c:v>
              </c:pt>
              <c:pt idx="2603">
                <c:v>2603</c:v>
              </c:pt>
              <c:pt idx="2604">
                <c:v>2604</c:v>
              </c:pt>
              <c:pt idx="2605">
                <c:v>2605</c:v>
              </c:pt>
              <c:pt idx="2606">
                <c:v>2606</c:v>
              </c:pt>
              <c:pt idx="2607">
                <c:v>2607</c:v>
              </c:pt>
              <c:pt idx="2608">
                <c:v>2608</c:v>
              </c:pt>
              <c:pt idx="2609">
                <c:v>2609</c:v>
              </c:pt>
              <c:pt idx="2610">
                <c:v>2610</c:v>
              </c:pt>
              <c:pt idx="2611">
                <c:v>2611</c:v>
              </c:pt>
              <c:pt idx="2612">
                <c:v>2612</c:v>
              </c:pt>
              <c:pt idx="2613">
                <c:v>2613</c:v>
              </c:pt>
              <c:pt idx="2614">
                <c:v>2614</c:v>
              </c:pt>
              <c:pt idx="2615">
                <c:v>2615</c:v>
              </c:pt>
              <c:pt idx="2616">
                <c:v>2616</c:v>
              </c:pt>
              <c:pt idx="2617">
                <c:v>2617</c:v>
              </c:pt>
              <c:pt idx="2618">
                <c:v>2618</c:v>
              </c:pt>
              <c:pt idx="2619">
                <c:v>2619</c:v>
              </c:pt>
              <c:pt idx="2620">
                <c:v>2620</c:v>
              </c:pt>
              <c:pt idx="2621">
                <c:v>2621</c:v>
              </c:pt>
              <c:pt idx="2622">
                <c:v>2622</c:v>
              </c:pt>
              <c:pt idx="2623">
                <c:v>2623</c:v>
              </c:pt>
              <c:pt idx="2624">
                <c:v>2624</c:v>
              </c:pt>
              <c:pt idx="2625">
                <c:v>2625</c:v>
              </c:pt>
              <c:pt idx="2626">
                <c:v>2626</c:v>
              </c:pt>
              <c:pt idx="2627">
                <c:v>2627</c:v>
              </c:pt>
              <c:pt idx="2628">
                <c:v>2628</c:v>
              </c:pt>
              <c:pt idx="2629">
                <c:v>2629</c:v>
              </c:pt>
              <c:pt idx="2630">
                <c:v>2630</c:v>
              </c:pt>
              <c:pt idx="2631">
                <c:v>2631</c:v>
              </c:pt>
              <c:pt idx="2632">
                <c:v>2632</c:v>
              </c:pt>
              <c:pt idx="2633">
                <c:v>2633</c:v>
              </c:pt>
              <c:pt idx="2634">
                <c:v>2634</c:v>
              </c:pt>
              <c:pt idx="2635">
                <c:v>2635</c:v>
              </c:pt>
              <c:pt idx="2636">
                <c:v>2636</c:v>
              </c:pt>
              <c:pt idx="2637">
                <c:v>2637</c:v>
              </c:pt>
              <c:pt idx="2638">
                <c:v>2638</c:v>
              </c:pt>
              <c:pt idx="2639">
                <c:v>2639</c:v>
              </c:pt>
              <c:pt idx="2640">
                <c:v>2640</c:v>
              </c:pt>
              <c:pt idx="2641">
                <c:v>2641</c:v>
              </c:pt>
              <c:pt idx="2642">
                <c:v>2642</c:v>
              </c:pt>
              <c:pt idx="2643">
                <c:v>2643</c:v>
              </c:pt>
              <c:pt idx="2644">
                <c:v>2644</c:v>
              </c:pt>
              <c:pt idx="2645">
                <c:v>2645</c:v>
              </c:pt>
              <c:pt idx="2646">
                <c:v>2646</c:v>
              </c:pt>
              <c:pt idx="2647">
                <c:v>2647</c:v>
              </c:pt>
              <c:pt idx="2648">
                <c:v>2648</c:v>
              </c:pt>
              <c:pt idx="2649">
                <c:v>2649</c:v>
              </c:pt>
              <c:pt idx="2650">
                <c:v>2650</c:v>
              </c:pt>
              <c:pt idx="2651">
                <c:v>2651</c:v>
              </c:pt>
              <c:pt idx="2652">
                <c:v>2652</c:v>
              </c:pt>
              <c:pt idx="2653">
                <c:v>2653</c:v>
              </c:pt>
              <c:pt idx="2654">
                <c:v>2654</c:v>
              </c:pt>
              <c:pt idx="2655">
                <c:v>2655</c:v>
              </c:pt>
              <c:pt idx="2656">
                <c:v>2656</c:v>
              </c:pt>
              <c:pt idx="2657">
                <c:v>2657</c:v>
              </c:pt>
              <c:pt idx="2658">
                <c:v>2658</c:v>
              </c:pt>
              <c:pt idx="2659">
                <c:v>2659</c:v>
              </c:pt>
              <c:pt idx="2660">
                <c:v>2660</c:v>
              </c:pt>
              <c:pt idx="2661">
                <c:v>2661</c:v>
              </c:pt>
              <c:pt idx="2662">
                <c:v>2662</c:v>
              </c:pt>
              <c:pt idx="2663">
                <c:v>2663</c:v>
              </c:pt>
              <c:pt idx="2664">
                <c:v>2664</c:v>
              </c:pt>
              <c:pt idx="2665">
                <c:v>2665</c:v>
              </c:pt>
              <c:pt idx="2666">
                <c:v>2666</c:v>
              </c:pt>
              <c:pt idx="2667">
                <c:v>2667</c:v>
              </c:pt>
              <c:pt idx="2668">
                <c:v>2668</c:v>
              </c:pt>
              <c:pt idx="2669">
                <c:v>2669</c:v>
              </c:pt>
              <c:pt idx="2670">
                <c:v>2670</c:v>
              </c:pt>
              <c:pt idx="2671">
                <c:v>2671</c:v>
              </c:pt>
              <c:pt idx="2672">
                <c:v>2672</c:v>
              </c:pt>
              <c:pt idx="2673">
                <c:v>2673</c:v>
              </c:pt>
              <c:pt idx="2674">
                <c:v>2674</c:v>
              </c:pt>
              <c:pt idx="2675">
                <c:v>2675</c:v>
              </c:pt>
              <c:pt idx="2676">
                <c:v>2676</c:v>
              </c:pt>
              <c:pt idx="2677">
                <c:v>2677</c:v>
              </c:pt>
              <c:pt idx="2678">
                <c:v>2678</c:v>
              </c:pt>
              <c:pt idx="2679">
                <c:v>2679</c:v>
              </c:pt>
              <c:pt idx="2680">
                <c:v>2680</c:v>
              </c:pt>
              <c:pt idx="2681">
                <c:v>2681</c:v>
              </c:pt>
              <c:pt idx="2682">
                <c:v>2682</c:v>
              </c:pt>
              <c:pt idx="2683">
                <c:v>2683</c:v>
              </c:pt>
              <c:pt idx="2684">
                <c:v>2684</c:v>
              </c:pt>
              <c:pt idx="2685">
                <c:v>2685</c:v>
              </c:pt>
              <c:pt idx="2686">
                <c:v>2686</c:v>
              </c:pt>
              <c:pt idx="2687">
                <c:v>2687</c:v>
              </c:pt>
              <c:pt idx="2688">
                <c:v>2688</c:v>
              </c:pt>
              <c:pt idx="2689">
                <c:v>2689</c:v>
              </c:pt>
              <c:pt idx="2690">
                <c:v>2690</c:v>
              </c:pt>
              <c:pt idx="2691">
                <c:v>2691</c:v>
              </c:pt>
              <c:pt idx="2692">
                <c:v>2692</c:v>
              </c:pt>
              <c:pt idx="2693">
                <c:v>2693</c:v>
              </c:pt>
              <c:pt idx="2694">
                <c:v>2694</c:v>
              </c:pt>
              <c:pt idx="2695">
                <c:v>2695</c:v>
              </c:pt>
              <c:pt idx="2696">
                <c:v>2696</c:v>
              </c:pt>
              <c:pt idx="2697">
                <c:v>2697</c:v>
              </c:pt>
              <c:pt idx="2698">
                <c:v>2698</c:v>
              </c:pt>
              <c:pt idx="2699">
                <c:v>2699</c:v>
              </c:pt>
              <c:pt idx="2700">
                <c:v>2700</c:v>
              </c:pt>
              <c:pt idx="2701">
                <c:v>2701</c:v>
              </c:pt>
              <c:pt idx="2702">
                <c:v>2702</c:v>
              </c:pt>
              <c:pt idx="2703">
                <c:v>2703</c:v>
              </c:pt>
              <c:pt idx="2704">
                <c:v>2704</c:v>
              </c:pt>
              <c:pt idx="2705">
                <c:v>2705</c:v>
              </c:pt>
              <c:pt idx="2706">
                <c:v>2706</c:v>
              </c:pt>
              <c:pt idx="2707">
                <c:v>2707</c:v>
              </c:pt>
              <c:pt idx="2708">
                <c:v>2708</c:v>
              </c:pt>
              <c:pt idx="2709">
                <c:v>2709</c:v>
              </c:pt>
              <c:pt idx="2710">
                <c:v>2710</c:v>
              </c:pt>
              <c:pt idx="2711">
                <c:v>2711</c:v>
              </c:pt>
              <c:pt idx="2712">
                <c:v>2712</c:v>
              </c:pt>
              <c:pt idx="2713">
                <c:v>2713</c:v>
              </c:pt>
              <c:pt idx="2714">
                <c:v>2714</c:v>
              </c:pt>
              <c:pt idx="2715">
                <c:v>2715</c:v>
              </c:pt>
              <c:pt idx="2716">
                <c:v>2716</c:v>
              </c:pt>
              <c:pt idx="2717">
                <c:v>2717</c:v>
              </c:pt>
              <c:pt idx="2718">
                <c:v>2718</c:v>
              </c:pt>
              <c:pt idx="2719">
                <c:v>2719</c:v>
              </c:pt>
              <c:pt idx="2720">
                <c:v>2720</c:v>
              </c:pt>
              <c:pt idx="2721">
                <c:v>2721</c:v>
              </c:pt>
              <c:pt idx="2722">
                <c:v>2722</c:v>
              </c:pt>
              <c:pt idx="2723">
                <c:v>2723</c:v>
              </c:pt>
              <c:pt idx="2724">
                <c:v>2724</c:v>
              </c:pt>
              <c:pt idx="2725">
                <c:v>2725</c:v>
              </c:pt>
              <c:pt idx="2726">
                <c:v>2726</c:v>
              </c:pt>
              <c:pt idx="2727">
                <c:v>2727</c:v>
              </c:pt>
              <c:pt idx="2728">
                <c:v>2728</c:v>
              </c:pt>
              <c:pt idx="2729">
                <c:v>2729</c:v>
              </c:pt>
              <c:pt idx="2730">
                <c:v>2730</c:v>
              </c:pt>
              <c:pt idx="2731">
                <c:v>2731</c:v>
              </c:pt>
              <c:pt idx="2732">
                <c:v>2732</c:v>
              </c:pt>
              <c:pt idx="2733">
                <c:v>2733</c:v>
              </c:pt>
              <c:pt idx="2734">
                <c:v>2734</c:v>
              </c:pt>
              <c:pt idx="2735">
                <c:v>2735</c:v>
              </c:pt>
              <c:pt idx="2736">
                <c:v>2736</c:v>
              </c:pt>
              <c:pt idx="2737">
                <c:v>2737</c:v>
              </c:pt>
              <c:pt idx="2738">
                <c:v>2738</c:v>
              </c:pt>
              <c:pt idx="2739">
                <c:v>2739</c:v>
              </c:pt>
              <c:pt idx="2740">
                <c:v>2740</c:v>
              </c:pt>
              <c:pt idx="2741">
                <c:v>2741</c:v>
              </c:pt>
              <c:pt idx="2742">
                <c:v>2742</c:v>
              </c:pt>
              <c:pt idx="2743">
                <c:v>2743</c:v>
              </c:pt>
              <c:pt idx="2744">
                <c:v>2744</c:v>
              </c:pt>
              <c:pt idx="2745">
                <c:v>2745</c:v>
              </c:pt>
              <c:pt idx="2746">
                <c:v>2746</c:v>
              </c:pt>
              <c:pt idx="2747">
                <c:v>2747</c:v>
              </c:pt>
              <c:pt idx="2748">
                <c:v>2748</c:v>
              </c:pt>
              <c:pt idx="2749">
                <c:v>2749</c:v>
              </c:pt>
              <c:pt idx="2750">
                <c:v>2750</c:v>
              </c:pt>
              <c:pt idx="2751">
                <c:v>2751</c:v>
              </c:pt>
              <c:pt idx="2752">
                <c:v>2752</c:v>
              </c:pt>
              <c:pt idx="2753">
                <c:v>2753</c:v>
              </c:pt>
              <c:pt idx="2754">
                <c:v>2754</c:v>
              </c:pt>
              <c:pt idx="2755">
                <c:v>2755</c:v>
              </c:pt>
              <c:pt idx="2756">
                <c:v>2756</c:v>
              </c:pt>
              <c:pt idx="2757">
                <c:v>2757</c:v>
              </c:pt>
              <c:pt idx="2758">
                <c:v>2758</c:v>
              </c:pt>
              <c:pt idx="2759">
                <c:v>2759</c:v>
              </c:pt>
              <c:pt idx="2760">
                <c:v>2760</c:v>
              </c:pt>
              <c:pt idx="2761">
                <c:v>2761</c:v>
              </c:pt>
              <c:pt idx="2762">
                <c:v>2762</c:v>
              </c:pt>
              <c:pt idx="2763">
                <c:v>2763</c:v>
              </c:pt>
              <c:pt idx="2764">
                <c:v>2764</c:v>
              </c:pt>
              <c:pt idx="2765">
                <c:v>2765</c:v>
              </c:pt>
              <c:pt idx="2766">
                <c:v>2766</c:v>
              </c:pt>
              <c:pt idx="2767">
                <c:v>2767</c:v>
              </c:pt>
              <c:pt idx="2768">
                <c:v>2768</c:v>
              </c:pt>
              <c:pt idx="2769">
                <c:v>2769</c:v>
              </c:pt>
              <c:pt idx="2770">
                <c:v>2770</c:v>
              </c:pt>
              <c:pt idx="2771">
                <c:v>2771</c:v>
              </c:pt>
              <c:pt idx="2772">
                <c:v>2772</c:v>
              </c:pt>
              <c:pt idx="2773">
                <c:v>2773</c:v>
              </c:pt>
              <c:pt idx="2774">
                <c:v>2774</c:v>
              </c:pt>
              <c:pt idx="2775">
                <c:v>2775</c:v>
              </c:pt>
              <c:pt idx="2776">
                <c:v>2776</c:v>
              </c:pt>
              <c:pt idx="2777">
                <c:v>2777</c:v>
              </c:pt>
              <c:pt idx="2778">
                <c:v>2778</c:v>
              </c:pt>
              <c:pt idx="2779">
                <c:v>2779</c:v>
              </c:pt>
              <c:pt idx="2780">
                <c:v>2780</c:v>
              </c:pt>
              <c:pt idx="2781">
                <c:v>2781</c:v>
              </c:pt>
              <c:pt idx="2782">
                <c:v>2782</c:v>
              </c:pt>
              <c:pt idx="2783">
                <c:v>2783</c:v>
              </c:pt>
              <c:pt idx="2784">
                <c:v>2784</c:v>
              </c:pt>
              <c:pt idx="2785">
                <c:v>2785</c:v>
              </c:pt>
              <c:pt idx="2786">
                <c:v>2786</c:v>
              </c:pt>
              <c:pt idx="2787">
                <c:v>2787</c:v>
              </c:pt>
              <c:pt idx="2788">
                <c:v>2788</c:v>
              </c:pt>
              <c:pt idx="2789">
                <c:v>2789</c:v>
              </c:pt>
              <c:pt idx="2790">
                <c:v>2790</c:v>
              </c:pt>
              <c:pt idx="2791">
                <c:v>2791</c:v>
              </c:pt>
              <c:pt idx="2792">
                <c:v>2792</c:v>
              </c:pt>
              <c:pt idx="2793">
                <c:v>2793</c:v>
              </c:pt>
              <c:pt idx="2794">
                <c:v>2794</c:v>
              </c:pt>
              <c:pt idx="2795">
                <c:v>2795</c:v>
              </c:pt>
              <c:pt idx="2796">
                <c:v>2796</c:v>
              </c:pt>
              <c:pt idx="2797">
                <c:v>2797</c:v>
              </c:pt>
              <c:pt idx="2798">
                <c:v>2798</c:v>
              </c:pt>
              <c:pt idx="2799">
                <c:v>2799</c:v>
              </c:pt>
              <c:pt idx="2800">
                <c:v>2800</c:v>
              </c:pt>
              <c:pt idx="2801">
                <c:v>2801</c:v>
              </c:pt>
              <c:pt idx="2802">
                <c:v>2802</c:v>
              </c:pt>
              <c:pt idx="2803">
                <c:v>2803</c:v>
              </c:pt>
              <c:pt idx="2804">
                <c:v>2804</c:v>
              </c:pt>
              <c:pt idx="2805">
                <c:v>2805</c:v>
              </c:pt>
              <c:pt idx="2806">
                <c:v>2806</c:v>
              </c:pt>
              <c:pt idx="2807">
                <c:v>2807</c:v>
              </c:pt>
              <c:pt idx="2808">
                <c:v>2808</c:v>
              </c:pt>
              <c:pt idx="2809">
                <c:v>2809</c:v>
              </c:pt>
              <c:pt idx="2810">
                <c:v>2810</c:v>
              </c:pt>
              <c:pt idx="2811">
                <c:v>2811</c:v>
              </c:pt>
              <c:pt idx="2812">
                <c:v>2812</c:v>
              </c:pt>
              <c:pt idx="2813">
                <c:v>2813</c:v>
              </c:pt>
              <c:pt idx="2814">
                <c:v>2814</c:v>
              </c:pt>
              <c:pt idx="2815">
                <c:v>2815</c:v>
              </c:pt>
              <c:pt idx="2816">
                <c:v>2816</c:v>
              </c:pt>
              <c:pt idx="2817">
                <c:v>2817</c:v>
              </c:pt>
              <c:pt idx="2818">
                <c:v>2818</c:v>
              </c:pt>
              <c:pt idx="2819">
                <c:v>2819</c:v>
              </c:pt>
              <c:pt idx="2820">
                <c:v>2820</c:v>
              </c:pt>
              <c:pt idx="2821">
                <c:v>2821</c:v>
              </c:pt>
              <c:pt idx="2822">
                <c:v>2822</c:v>
              </c:pt>
              <c:pt idx="2823">
                <c:v>2823</c:v>
              </c:pt>
              <c:pt idx="2824">
                <c:v>2824</c:v>
              </c:pt>
              <c:pt idx="2825">
                <c:v>2825</c:v>
              </c:pt>
              <c:pt idx="2826">
                <c:v>2826</c:v>
              </c:pt>
              <c:pt idx="2827">
                <c:v>2827</c:v>
              </c:pt>
              <c:pt idx="2828">
                <c:v>2828</c:v>
              </c:pt>
              <c:pt idx="2829">
                <c:v>2829</c:v>
              </c:pt>
              <c:pt idx="2830">
                <c:v>2830</c:v>
              </c:pt>
              <c:pt idx="2831">
                <c:v>2831</c:v>
              </c:pt>
              <c:pt idx="2832">
                <c:v>2832</c:v>
              </c:pt>
              <c:pt idx="2833">
                <c:v>2833</c:v>
              </c:pt>
              <c:pt idx="2834">
                <c:v>2834</c:v>
              </c:pt>
              <c:pt idx="2835">
                <c:v>2835</c:v>
              </c:pt>
              <c:pt idx="2836">
                <c:v>2836</c:v>
              </c:pt>
              <c:pt idx="2837">
                <c:v>2837</c:v>
              </c:pt>
              <c:pt idx="2838">
                <c:v>2838</c:v>
              </c:pt>
              <c:pt idx="2839">
                <c:v>2839</c:v>
              </c:pt>
              <c:pt idx="2840">
                <c:v>2840</c:v>
              </c:pt>
              <c:pt idx="2841">
                <c:v>2841</c:v>
              </c:pt>
              <c:pt idx="2842">
                <c:v>2842</c:v>
              </c:pt>
              <c:pt idx="2843">
                <c:v>2843</c:v>
              </c:pt>
              <c:pt idx="2844">
                <c:v>2844</c:v>
              </c:pt>
              <c:pt idx="2845">
                <c:v>2845</c:v>
              </c:pt>
              <c:pt idx="2846">
                <c:v>2846</c:v>
              </c:pt>
              <c:pt idx="2847">
                <c:v>2847</c:v>
              </c:pt>
              <c:pt idx="2848">
                <c:v>2848</c:v>
              </c:pt>
              <c:pt idx="2849">
                <c:v>2849</c:v>
              </c:pt>
              <c:pt idx="2850">
                <c:v>2850</c:v>
              </c:pt>
              <c:pt idx="2851">
                <c:v>2851</c:v>
              </c:pt>
              <c:pt idx="2852">
                <c:v>2852</c:v>
              </c:pt>
              <c:pt idx="2853">
                <c:v>2853</c:v>
              </c:pt>
              <c:pt idx="2854">
                <c:v>2854</c:v>
              </c:pt>
              <c:pt idx="2855">
                <c:v>2855</c:v>
              </c:pt>
              <c:pt idx="2856">
                <c:v>2856</c:v>
              </c:pt>
              <c:pt idx="2857">
                <c:v>2857</c:v>
              </c:pt>
              <c:pt idx="2858">
                <c:v>2858</c:v>
              </c:pt>
              <c:pt idx="2859">
                <c:v>2859</c:v>
              </c:pt>
              <c:pt idx="2860">
                <c:v>2860</c:v>
              </c:pt>
              <c:pt idx="2861">
                <c:v>2861</c:v>
              </c:pt>
              <c:pt idx="2862">
                <c:v>2862</c:v>
              </c:pt>
              <c:pt idx="2863">
                <c:v>2863</c:v>
              </c:pt>
              <c:pt idx="2864">
                <c:v>2864</c:v>
              </c:pt>
              <c:pt idx="2865">
                <c:v>2865</c:v>
              </c:pt>
              <c:pt idx="2866">
                <c:v>2866</c:v>
              </c:pt>
              <c:pt idx="2867">
                <c:v>2867</c:v>
              </c:pt>
              <c:pt idx="2868">
                <c:v>2868</c:v>
              </c:pt>
              <c:pt idx="2869">
                <c:v>2869</c:v>
              </c:pt>
              <c:pt idx="2870">
                <c:v>2870</c:v>
              </c:pt>
              <c:pt idx="2871">
                <c:v>2871</c:v>
              </c:pt>
              <c:pt idx="2872">
                <c:v>2872</c:v>
              </c:pt>
              <c:pt idx="2873">
                <c:v>2873</c:v>
              </c:pt>
              <c:pt idx="2874">
                <c:v>2874</c:v>
              </c:pt>
              <c:pt idx="2875">
                <c:v>2875</c:v>
              </c:pt>
              <c:pt idx="2876">
                <c:v>2876</c:v>
              </c:pt>
              <c:pt idx="2877">
                <c:v>2877</c:v>
              </c:pt>
              <c:pt idx="2878">
                <c:v>2878</c:v>
              </c:pt>
              <c:pt idx="2879">
                <c:v>2879</c:v>
              </c:pt>
              <c:pt idx="2880">
                <c:v>2880</c:v>
              </c:pt>
              <c:pt idx="2881">
                <c:v>2881</c:v>
              </c:pt>
              <c:pt idx="2882">
                <c:v>2882</c:v>
              </c:pt>
              <c:pt idx="2883">
                <c:v>2883</c:v>
              </c:pt>
              <c:pt idx="2884">
                <c:v>2884</c:v>
              </c:pt>
              <c:pt idx="2885">
                <c:v>2885</c:v>
              </c:pt>
              <c:pt idx="2886">
                <c:v>2886</c:v>
              </c:pt>
              <c:pt idx="2887">
                <c:v>2887</c:v>
              </c:pt>
              <c:pt idx="2888">
                <c:v>2888</c:v>
              </c:pt>
              <c:pt idx="2889">
                <c:v>2889</c:v>
              </c:pt>
              <c:pt idx="2890">
                <c:v>2890</c:v>
              </c:pt>
              <c:pt idx="2891">
                <c:v>2891</c:v>
              </c:pt>
              <c:pt idx="2892">
                <c:v>2892</c:v>
              </c:pt>
              <c:pt idx="2893">
                <c:v>2893</c:v>
              </c:pt>
              <c:pt idx="2894">
                <c:v>2894</c:v>
              </c:pt>
              <c:pt idx="2895">
                <c:v>2895</c:v>
              </c:pt>
              <c:pt idx="2896">
                <c:v>2896</c:v>
              </c:pt>
              <c:pt idx="2897">
                <c:v>2897</c:v>
              </c:pt>
              <c:pt idx="2898">
                <c:v>2898</c:v>
              </c:pt>
              <c:pt idx="2899">
                <c:v>2899</c:v>
              </c:pt>
              <c:pt idx="2900">
                <c:v>2900</c:v>
              </c:pt>
              <c:pt idx="2901">
                <c:v>2901</c:v>
              </c:pt>
              <c:pt idx="2902">
                <c:v>2902</c:v>
              </c:pt>
              <c:pt idx="2903">
                <c:v>2903</c:v>
              </c:pt>
              <c:pt idx="2904">
                <c:v>2904</c:v>
              </c:pt>
              <c:pt idx="2905">
                <c:v>2905</c:v>
              </c:pt>
              <c:pt idx="2906">
                <c:v>2906</c:v>
              </c:pt>
              <c:pt idx="2907">
                <c:v>2907</c:v>
              </c:pt>
              <c:pt idx="2908">
                <c:v>2908</c:v>
              </c:pt>
              <c:pt idx="2909">
                <c:v>2909</c:v>
              </c:pt>
              <c:pt idx="2910">
                <c:v>2910</c:v>
              </c:pt>
              <c:pt idx="2911">
                <c:v>2911</c:v>
              </c:pt>
              <c:pt idx="2912">
                <c:v>2912</c:v>
              </c:pt>
              <c:pt idx="2913">
                <c:v>2913</c:v>
              </c:pt>
              <c:pt idx="2914">
                <c:v>2914</c:v>
              </c:pt>
              <c:pt idx="2915">
                <c:v>2915</c:v>
              </c:pt>
              <c:pt idx="2916">
                <c:v>2916</c:v>
              </c:pt>
              <c:pt idx="2917">
                <c:v>2917</c:v>
              </c:pt>
              <c:pt idx="2918">
                <c:v>2918</c:v>
              </c:pt>
              <c:pt idx="2919">
                <c:v>2919</c:v>
              </c:pt>
              <c:pt idx="2920">
                <c:v>2920</c:v>
              </c:pt>
              <c:pt idx="2921">
                <c:v>2921</c:v>
              </c:pt>
              <c:pt idx="2922">
                <c:v>2922</c:v>
              </c:pt>
              <c:pt idx="2923">
                <c:v>2923</c:v>
              </c:pt>
              <c:pt idx="2924">
                <c:v>2924</c:v>
              </c:pt>
              <c:pt idx="2925">
                <c:v>2925</c:v>
              </c:pt>
              <c:pt idx="2926">
                <c:v>2926</c:v>
              </c:pt>
              <c:pt idx="2927">
                <c:v>2927</c:v>
              </c:pt>
              <c:pt idx="2928">
                <c:v>2928</c:v>
              </c:pt>
              <c:pt idx="2929">
                <c:v>2929</c:v>
              </c:pt>
              <c:pt idx="2930">
                <c:v>2930</c:v>
              </c:pt>
              <c:pt idx="2931">
                <c:v>2931</c:v>
              </c:pt>
              <c:pt idx="2932">
                <c:v>2932</c:v>
              </c:pt>
              <c:pt idx="2933">
                <c:v>2933</c:v>
              </c:pt>
              <c:pt idx="2934">
                <c:v>2934</c:v>
              </c:pt>
              <c:pt idx="2935">
                <c:v>2935</c:v>
              </c:pt>
              <c:pt idx="2936">
                <c:v>2936</c:v>
              </c:pt>
              <c:pt idx="2937">
                <c:v>2937</c:v>
              </c:pt>
              <c:pt idx="2938">
                <c:v>2938</c:v>
              </c:pt>
              <c:pt idx="2939">
                <c:v>2939</c:v>
              </c:pt>
              <c:pt idx="2940">
                <c:v>2940</c:v>
              </c:pt>
              <c:pt idx="2941">
                <c:v>2941</c:v>
              </c:pt>
              <c:pt idx="2942">
                <c:v>2942</c:v>
              </c:pt>
              <c:pt idx="2943">
                <c:v>2943</c:v>
              </c:pt>
              <c:pt idx="2944">
                <c:v>2944</c:v>
              </c:pt>
              <c:pt idx="2945">
                <c:v>2945</c:v>
              </c:pt>
              <c:pt idx="2946">
                <c:v>2946</c:v>
              </c:pt>
              <c:pt idx="2947">
                <c:v>2947</c:v>
              </c:pt>
              <c:pt idx="2948">
                <c:v>2948</c:v>
              </c:pt>
              <c:pt idx="2949">
                <c:v>2949</c:v>
              </c:pt>
              <c:pt idx="2950">
                <c:v>2950</c:v>
              </c:pt>
              <c:pt idx="2951">
                <c:v>2951</c:v>
              </c:pt>
              <c:pt idx="2952">
                <c:v>2952</c:v>
              </c:pt>
              <c:pt idx="2953">
                <c:v>2953</c:v>
              </c:pt>
              <c:pt idx="2954">
                <c:v>2954</c:v>
              </c:pt>
              <c:pt idx="2955">
                <c:v>2955</c:v>
              </c:pt>
              <c:pt idx="2956">
                <c:v>2956</c:v>
              </c:pt>
              <c:pt idx="2957">
                <c:v>2957</c:v>
              </c:pt>
              <c:pt idx="2958">
                <c:v>2958</c:v>
              </c:pt>
              <c:pt idx="2959">
                <c:v>2959</c:v>
              </c:pt>
              <c:pt idx="2960">
                <c:v>2960</c:v>
              </c:pt>
              <c:pt idx="2961">
                <c:v>2961</c:v>
              </c:pt>
              <c:pt idx="2962">
                <c:v>2962</c:v>
              </c:pt>
              <c:pt idx="2963">
                <c:v>2963</c:v>
              </c:pt>
              <c:pt idx="2964">
                <c:v>2964</c:v>
              </c:pt>
              <c:pt idx="2965">
                <c:v>2965</c:v>
              </c:pt>
              <c:pt idx="2966">
                <c:v>2966</c:v>
              </c:pt>
              <c:pt idx="2967">
                <c:v>2967</c:v>
              </c:pt>
              <c:pt idx="2968">
                <c:v>2968</c:v>
              </c:pt>
              <c:pt idx="2969">
                <c:v>2969</c:v>
              </c:pt>
              <c:pt idx="2970">
                <c:v>2970</c:v>
              </c:pt>
              <c:pt idx="2971">
                <c:v>2971</c:v>
              </c:pt>
              <c:pt idx="2972">
                <c:v>2972</c:v>
              </c:pt>
              <c:pt idx="2973">
                <c:v>2973</c:v>
              </c:pt>
              <c:pt idx="2974">
                <c:v>2974</c:v>
              </c:pt>
              <c:pt idx="2975">
                <c:v>2975</c:v>
              </c:pt>
              <c:pt idx="2976">
                <c:v>2976</c:v>
              </c:pt>
              <c:pt idx="2977">
                <c:v>2977</c:v>
              </c:pt>
              <c:pt idx="2978">
                <c:v>2978</c:v>
              </c:pt>
              <c:pt idx="2979">
                <c:v>2979</c:v>
              </c:pt>
              <c:pt idx="2980">
                <c:v>2980</c:v>
              </c:pt>
              <c:pt idx="2981">
                <c:v>2981</c:v>
              </c:pt>
              <c:pt idx="2982">
                <c:v>2982</c:v>
              </c:pt>
              <c:pt idx="2983">
                <c:v>2983</c:v>
              </c:pt>
              <c:pt idx="2984">
                <c:v>2984</c:v>
              </c:pt>
              <c:pt idx="2985">
                <c:v>2985</c:v>
              </c:pt>
              <c:pt idx="2986">
                <c:v>2986</c:v>
              </c:pt>
              <c:pt idx="2987">
                <c:v>2987</c:v>
              </c:pt>
              <c:pt idx="2988">
                <c:v>2988</c:v>
              </c:pt>
              <c:pt idx="2989">
                <c:v>2989</c:v>
              </c:pt>
              <c:pt idx="2990">
                <c:v>2990</c:v>
              </c:pt>
              <c:pt idx="2991">
                <c:v>2991</c:v>
              </c:pt>
              <c:pt idx="2992">
                <c:v>2992</c:v>
              </c:pt>
              <c:pt idx="2993">
                <c:v>2993</c:v>
              </c:pt>
              <c:pt idx="2994">
                <c:v>2994</c:v>
              </c:pt>
              <c:pt idx="2995">
                <c:v>2995</c:v>
              </c:pt>
              <c:pt idx="2996">
                <c:v>2996</c:v>
              </c:pt>
              <c:pt idx="2997">
                <c:v>2997</c:v>
              </c:pt>
              <c:pt idx="2998">
                <c:v>2998</c:v>
              </c:pt>
              <c:pt idx="2999">
                <c:v>2999</c:v>
              </c:pt>
              <c:pt idx="3000">
                <c:v>3000</c:v>
              </c:pt>
              <c:pt idx="3001">
                <c:v>3001</c:v>
              </c:pt>
              <c:pt idx="3002">
                <c:v>3002</c:v>
              </c:pt>
              <c:pt idx="3003">
                <c:v>3003</c:v>
              </c:pt>
              <c:pt idx="3004">
                <c:v>3004</c:v>
              </c:pt>
              <c:pt idx="3005">
                <c:v>3005</c:v>
              </c:pt>
              <c:pt idx="3006">
                <c:v>3006</c:v>
              </c:pt>
              <c:pt idx="3007">
                <c:v>3007</c:v>
              </c:pt>
              <c:pt idx="3008">
                <c:v>3008</c:v>
              </c:pt>
              <c:pt idx="3009">
                <c:v>3009</c:v>
              </c:pt>
              <c:pt idx="3010">
                <c:v>3010</c:v>
              </c:pt>
              <c:pt idx="3011">
                <c:v>3011</c:v>
              </c:pt>
              <c:pt idx="3012">
                <c:v>3012</c:v>
              </c:pt>
              <c:pt idx="3013">
                <c:v>3013</c:v>
              </c:pt>
              <c:pt idx="3014">
                <c:v>3014</c:v>
              </c:pt>
              <c:pt idx="3015">
                <c:v>3015</c:v>
              </c:pt>
              <c:pt idx="3016">
                <c:v>3016</c:v>
              </c:pt>
              <c:pt idx="3017">
                <c:v>3017</c:v>
              </c:pt>
              <c:pt idx="3018">
                <c:v>3018</c:v>
              </c:pt>
              <c:pt idx="3019">
                <c:v>3019</c:v>
              </c:pt>
              <c:pt idx="3020">
                <c:v>3020</c:v>
              </c:pt>
              <c:pt idx="3021">
                <c:v>3021</c:v>
              </c:pt>
              <c:pt idx="3022">
                <c:v>3022</c:v>
              </c:pt>
              <c:pt idx="3023">
                <c:v>3023</c:v>
              </c:pt>
              <c:pt idx="3024">
                <c:v>3024</c:v>
              </c:pt>
              <c:pt idx="3025">
                <c:v>3025</c:v>
              </c:pt>
              <c:pt idx="3026">
                <c:v>3026</c:v>
              </c:pt>
              <c:pt idx="3027">
                <c:v>3027</c:v>
              </c:pt>
              <c:pt idx="3028">
                <c:v>3028</c:v>
              </c:pt>
              <c:pt idx="3029">
                <c:v>3029</c:v>
              </c:pt>
              <c:pt idx="3030">
                <c:v>3030</c:v>
              </c:pt>
              <c:pt idx="3031">
                <c:v>3031</c:v>
              </c:pt>
              <c:pt idx="3032">
                <c:v>3032</c:v>
              </c:pt>
              <c:pt idx="3033">
                <c:v>3033</c:v>
              </c:pt>
              <c:pt idx="3034">
                <c:v>3034</c:v>
              </c:pt>
              <c:pt idx="3035">
                <c:v>3035</c:v>
              </c:pt>
              <c:pt idx="3036">
                <c:v>3036</c:v>
              </c:pt>
              <c:pt idx="3037">
                <c:v>3037</c:v>
              </c:pt>
              <c:pt idx="3038">
                <c:v>3038</c:v>
              </c:pt>
              <c:pt idx="3039">
                <c:v>3039</c:v>
              </c:pt>
              <c:pt idx="3040">
                <c:v>3040</c:v>
              </c:pt>
              <c:pt idx="3041">
                <c:v>3041</c:v>
              </c:pt>
              <c:pt idx="3042">
                <c:v>3042</c:v>
              </c:pt>
              <c:pt idx="3043">
                <c:v>3043</c:v>
              </c:pt>
              <c:pt idx="3044">
                <c:v>3044</c:v>
              </c:pt>
              <c:pt idx="3045">
                <c:v>3045</c:v>
              </c:pt>
              <c:pt idx="3046">
                <c:v>3046</c:v>
              </c:pt>
              <c:pt idx="3047">
                <c:v>3047</c:v>
              </c:pt>
              <c:pt idx="3048">
                <c:v>3048</c:v>
              </c:pt>
              <c:pt idx="3049">
                <c:v>3049</c:v>
              </c:pt>
              <c:pt idx="3050">
                <c:v>3050</c:v>
              </c:pt>
              <c:pt idx="3051">
                <c:v>3051</c:v>
              </c:pt>
              <c:pt idx="3052">
                <c:v>3052</c:v>
              </c:pt>
              <c:pt idx="3053">
                <c:v>3053</c:v>
              </c:pt>
              <c:pt idx="3054">
                <c:v>3054</c:v>
              </c:pt>
              <c:pt idx="3055">
                <c:v>3055</c:v>
              </c:pt>
              <c:pt idx="3056">
                <c:v>3056</c:v>
              </c:pt>
              <c:pt idx="3057">
                <c:v>3057</c:v>
              </c:pt>
              <c:pt idx="3058">
                <c:v>3058</c:v>
              </c:pt>
              <c:pt idx="3059">
                <c:v>3059</c:v>
              </c:pt>
              <c:pt idx="3060">
                <c:v>3060</c:v>
              </c:pt>
              <c:pt idx="3061">
                <c:v>3061</c:v>
              </c:pt>
              <c:pt idx="3062">
                <c:v>3062</c:v>
              </c:pt>
              <c:pt idx="3063">
                <c:v>3063</c:v>
              </c:pt>
              <c:pt idx="3064">
                <c:v>3064</c:v>
              </c:pt>
              <c:pt idx="3065">
                <c:v>3065</c:v>
              </c:pt>
              <c:pt idx="3066">
                <c:v>3066</c:v>
              </c:pt>
              <c:pt idx="3067">
                <c:v>3067</c:v>
              </c:pt>
              <c:pt idx="3068">
                <c:v>3068</c:v>
              </c:pt>
              <c:pt idx="3069">
                <c:v>3069</c:v>
              </c:pt>
              <c:pt idx="3070">
                <c:v>3070</c:v>
              </c:pt>
              <c:pt idx="3071">
                <c:v>3071</c:v>
              </c:pt>
              <c:pt idx="3072">
                <c:v>3072</c:v>
              </c:pt>
              <c:pt idx="3073">
                <c:v>3073</c:v>
              </c:pt>
              <c:pt idx="3074">
                <c:v>3074</c:v>
              </c:pt>
              <c:pt idx="3075">
                <c:v>3075</c:v>
              </c:pt>
              <c:pt idx="3076">
                <c:v>3076</c:v>
              </c:pt>
              <c:pt idx="3077">
                <c:v>3077</c:v>
              </c:pt>
              <c:pt idx="3078">
                <c:v>3078</c:v>
              </c:pt>
              <c:pt idx="3079">
                <c:v>3079</c:v>
              </c:pt>
              <c:pt idx="3080">
                <c:v>3080</c:v>
              </c:pt>
              <c:pt idx="3081">
                <c:v>3081</c:v>
              </c:pt>
              <c:pt idx="3082">
                <c:v>3082</c:v>
              </c:pt>
              <c:pt idx="3083">
                <c:v>3083</c:v>
              </c:pt>
              <c:pt idx="3084">
                <c:v>3084</c:v>
              </c:pt>
              <c:pt idx="3085">
                <c:v>3085</c:v>
              </c:pt>
              <c:pt idx="3086">
                <c:v>3086</c:v>
              </c:pt>
              <c:pt idx="3087">
                <c:v>3087</c:v>
              </c:pt>
              <c:pt idx="3088">
                <c:v>3088</c:v>
              </c:pt>
              <c:pt idx="3089">
                <c:v>3089</c:v>
              </c:pt>
              <c:pt idx="3090">
                <c:v>3090</c:v>
              </c:pt>
              <c:pt idx="3091">
                <c:v>3091</c:v>
              </c:pt>
              <c:pt idx="3092">
                <c:v>3092</c:v>
              </c:pt>
              <c:pt idx="3093">
                <c:v>3093</c:v>
              </c:pt>
              <c:pt idx="3094">
                <c:v>3094</c:v>
              </c:pt>
              <c:pt idx="3095">
                <c:v>3095</c:v>
              </c:pt>
              <c:pt idx="3096">
                <c:v>3096</c:v>
              </c:pt>
              <c:pt idx="3097">
                <c:v>3097</c:v>
              </c:pt>
              <c:pt idx="3098">
                <c:v>3098</c:v>
              </c:pt>
              <c:pt idx="3099">
                <c:v>3099</c:v>
              </c:pt>
              <c:pt idx="3100">
                <c:v>3100</c:v>
              </c:pt>
              <c:pt idx="3101">
                <c:v>3101</c:v>
              </c:pt>
              <c:pt idx="3102">
                <c:v>3102</c:v>
              </c:pt>
              <c:pt idx="3103">
                <c:v>3103</c:v>
              </c:pt>
              <c:pt idx="3104">
                <c:v>3104</c:v>
              </c:pt>
              <c:pt idx="3105">
                <c:v>3105</c:v>
              </c:pt>
              <c:pt idx="3106">
                <c:v>3106</c:v>
              </c:pt>
              <c:pt idx="3107">
                <c:v>3107</c:v>
              </c:pt>
              <c:pt idx="3108">
                <c:v>3108</c:v>
              </c:pt>
              <c:pt idx="3109">
                <c:v>3109</c:v>
              </c:pt>
              <c:pt idx="3110">
                <c:v>3110</c:v>
              </c:pt>
              <c:pt idx="3111">
                <c:v>3111</c:v>
              </c:pt>
              <c:pt idx="3112">
                <c:v>3112</c:v>
              </c:pt>
              <c:pt idx="3113">
                <c:v>3113</c:v>
              </c:pt>
              <c:pt idx="3114">
                <c:v>3114</c:v>
              </c:pt>
              <c:pt idx="3115">
                <c:v>3115</c:v>
              </c:pt>
              <c:pt idx="3116">
                <c:v>3116</c:v>
              </c:pt>
              <c:pt idx="3117">
                <c:v>3117</c:v>
              </c:pt>
              <c:pt idx="3118">
                <c:v>3118</c:v>
              </c:pt>
              <c:pt idx="3119">
                <c:v>3119</c:v>
              </c:pt>
              <c:pt idx="3120">
                <c:v>3120</c:v>
              </c:pt>
              <c:pt idx="3121">
                <c:v>3121</c:v>
              </c:pt>
              <c:pt idx="3122">
                <c:v>3122</c:v>
              </c:pt>
              <c:pt idx="3123">
                <c:v>3123</c:v>
              </c:pt>
              <c:pt idx="3124">
                <c:v>3124</c:v>
              </c:pt>
              <c:pt idx="3125">
                <c:v>3125</c:v>
              </c:pt>
              <c:pt idx="3126">
                <c:v>3126</c:v>
              </c:pt>
              <c:pt idx="3127">
                <c:v>3127</c:v>
              </c:pt>
              <c:pt idx="3128">
                <c:v>3128</c:v>
              </c:pt>
              <c:pt idx="3129">
                <c:v>3129</c:v>
              </c:pt>
              <c:pt idx="3130">
                <c:v>3130</c:v>
              </c:pt>
              <c:pt idx="3131">
                <c:v>3131</c:v>
              </c:pt>
              <c:pt idx="3132">
                <c:v>3132</c:v>
              </c:pt>
              <c:pt idx="3133">
                <c:v>3133</c:v>
              </c:pt>
              <c:pt idx="3134">
                <c:v>3134</c:v>
              </c:pt>
              <c:pt idx="3135">
                <c:v>3135</c:v>
              </c:pt>
              <c:pt idx="3136">
                <c:v>3136</c:v>
              </c:pt>
              <c:pt idx="3137">
                <c:v>3137</c:v>
              </c:pt>
              <c:pt idx="3138">
                <c:v>3138</c:v>
              </c:pt>
              <c:pt idx="3139">
                <c:v>3139</c:v>
              </c:pt>
              <c:pt idx="3140">
                <c:v>3140</c:v>
              </c:pt>
              <c:pt idx="3141">
                <c:v>3141</c:v>
              </c:pt>
              <c:pt idx="3142">
                <c:v>3142</c:v>
              </c:pt>
              <c:pt idx="3143">
                <c:v>3143</c:v>
              </c:pt>
              <c:pt idx="3144">
                <c:v>3144</c:v>
              </c:pt>
              <c:pt idx="3145">
                <c:v>3145</c:v>
              </c:pt>
              <c:pt idx="3146">
                <c:v>3146</c:v>
              </c:pt>
              <c:pt idx="3147">
                <c:v>3147</c:v>
              </c:pt>
              <c:pt idx="3148">
                <c:v>3148</c:v>
              </c:pt>
              <c:pt idx="3149">
                <c:v>3149</c:v>
              </c:pt>
              <c:pt idx="3150">
                <c:v>3150</c:v>
              </c:pt>
              <c:pt idx="3151">
                <c:v>3151</c:v>
              </c:pt>
              <c:pt idx="3152">
                <c:v>3152</c:v>
              </c:pt>
              <c:pt idx="3153">
                <c:v>3153</c:v>
              </c:pt>
              <c:pt idx="3154">
                <c:v>3154</c:v>
              </c:pt>
              <c:pt idx="3155">
                <c:v>3155</c:v>
              </c:pt>
              <c:pt idx="3156">
                <c:v>3156</c:v>
              </c:pt>
              <c:pt idx="3157">
                <c:v>3157</c:v>
              </c:pt>
              <c:pt idx="3158">
                <c:v>3158</c:v>
              </c:pt>
              <c:pt idx="3159">
                <c:v>3159</c:v>
              </c:pt>
              <c:pt idx="3160">
                <c:v>3160</c:v>
              </c:pt>
              <c:pt idx="3161">
                <c:v>3161</c:v>
              </c:pt>
              <c:pt idx="3162">
                <c:v>3162</c:v>
              </c:pt>
              <c:pt idx="3163">
                <c:v>3163</c:v>
              </c:pt>
              <c:pt idx="3164">
                <c:v>3164</c:v>
              </c:pt>
              <c:pt idx="3165">
                <c:v>3165</c:v>
              </c:pt>
              <c:pt idx="3166">
                <c:v>3166</c:v>
              </c:pt>
              <c:pt idx="3167">
                <c:v>3167</c:v>
              </c:pt>
              <c:pt idx="3168">
                <c:v>3168</c:v>
              </c:pt>
              <c:pt idx="3169">
                <c:v>3169</c:v>
              </c:pt>
              <c:pt idx="3170">
                <c:v>3170</c:v>
              </c:pt>
              <c:pt idx="3171">
                <c:v>3171</c:v>
              </c:pt>
              <c:pt idx="3172">
                <c:v>3172</c:v>
              </c:pt>
              <c:pt idx="3173">
                <c:v>3173</c:v>
              </c:pt>
              <c:pt idx="3174">
                <c:v>3174</c:v>
              </c:pt>
              <c:pt idx="3175">
                <c:v>3175</c:v>
              </c:pt>
              <c:pt idx="3176">
                <c:v>3176</c:v>
              </c:pt>
              <c:pt idx="3177">
                <c:v>3177</c:v>
              </c:pt>
              <c:pt idx="3178">
                <c:v>3178</c:v>
              </c:pt>
              <c:pt idx="3179">
                <c:v>3179</c:v>
              </c:pt>
              <c:pt idx="3180">
                <c:v>3180</c:v>
              </c:pt>
              <c:pt idx="3181">
                <c:v>3181</c:v>
              </c:pt>
              <c:pt idx="3182">
                <c:v>3182</c:v>
              </c:pt>
              <c:pt idx="3183">
                <c:v>3183</c:v>
              </c:pt>
              <c:pt idx="3184">
                <c:v>3184</c:v>
              </c:pt>
              <c:pt idx="3185">
                <c:v>3185</c:v>
              </c:pt>
              <c:pt idx="3186">
                <c:v>3186</c:v>
              </c:pt>
              <c:pt idx="3187">
                <c:v>3187</c:v>
              </c:pt>
              <c:pt idx="3188">
                <c:v>3188</c:v>
              </c:pt>
              <c:pt idx="3189">
                <c:v>3189</c:v>
              </c:pt>
              <c:pt idx="3190">
                <c:v>3190</c:v>
              </c:pt>
              <c:pt idx="3191">
                <c:v>3191</c:v>
              </c:pt>
              <c:pt idx="3192">
                <c:v>3192</c:v>
              </c:pt>
              <c:pt idx="3193">
                <c:v>3193</c:v>
              </c:pt>
              <c:pt idx="3194">
                <c:v>3194</c:v>
              </c:pt>
              <c:pt idx="3195">
                <c:v>3195</c:v>
              </c:pt>
              <c:pt idx="3196">
                <c:v>3196</c:v>
              </c:pt>
              <c:pt idx="3197">
                <c:v>3197</c:v>
              </c:pt>
              <c:pt idx="3198">
                <c:v>3198</c:v>
              </c:pt>
              <c:pt idx="3199">
                <c:v>3199</c:v>
              </c:pt>
              <c:pt idx="3200">
                <c:v>3200</c:v>
              </c:pt>
              <c:pt idx="3201">
                <c:v>3201</c:v>
              </c:pt>
              <c:pt idx="3202">
                <c:v>3202</c:v>
              </c:pt>
              <c:pt idx="3203">
                <c:v>3203</c:v>
              </c:pt>
              <c:pt idx="3204">
                <c:v>3204</c:v>
              </c:pt>
              <c:pt idx="3205">
                <c:v>3205</c:v>
              </c:pt>
              <c:pt idx="3206">
                <c:v>3206</c:v>
              </c:pt>
              <c:pt idx="3207">
                <c:v>3207</c:v>
              </c:pt>
              <c:pt idx="3208">
                <c:v>3208</c:v>
              </c:pt>
              <c:pt idx="3209">
                <c:v>3209</c:v>
              </c:pt>
              <c:pt idx="3210">
                <c:v>3210</c:v>
              </c:pt>
              <c:pt idx="3211">
                <c:v>3211</c:v>
              </c:pt>
              <c:pt idx="3212">
                <c:v>3212</c:v>
              </c:pt>
              <c:pt idx="3213">
                <c:v>3213</c:v>
              </c:pt>
              <c:pt idx="3214">
                <c:v>3214</c:v>
              </c:pt>
              <c:pt idx="3215">
                <c:v>3215</c:v>
              </c:pt>
              <c:pt idx="3216">
                <c:v>3216</c:v>
              </c:pt>
              <c:pt idx="3217">
                <c:v>3217</c:v>
              </c:pt>
              <c:pt idx="3218">
                <c:v>3218</c:v>
              </c:pt>
              <c:pt idx="3219">
                <c:v>3219</c:v>
              </c:pt>
              <c:pt idx="3220">
                <c:v>3220</c:v>
              </c:pt>
              <c:pt idx="3221">
                <c:v>3221</c:v>
              </c:pt>
              <c:pt idx="3222">
                <c:v>3222</c:v>
              </c:pt>
              <c:pt idx="3223">
                <c:v>3223</c:v>
              </c:pt>
              <c:pt idx="3224">
                <c:v>3224</c:v>
              </c:pt>
              <c:pt idx="3225">
                <c:v>3225</c:v>
              </c:pt>
              <c:pt idx="3226">
                <c:v>3226</c:v>
              </c:pt>
              <c:pt idx="3227">
                <c:v>3227</c:v>
              </c:pt>
              <c:pt idx="3228">
                <c:v>3228</c:v>
              </c:pt>
              <c:pt idx="3229">
                <c:v>3229</c:v>
              </c:pt>
              <c:pt idx="3230">
                <c:v>3230</c:v>
              </c:pt>
              <c:pt idx="3231">
                <c:v>3231</c:v>
              </c:pt>
              <c:pt idx="3232">
                <c:v>3232</c:v>
              </c:pt>
              <c:pt idx="3233">
                <c:v>3233</c:v>
              </c:pt>
              <c:pt idx="3234">
                <c:v>3234</c:v>
              </c:pt>
              <c:pt idx="3235">
                <c:v>3235</c:v>
              </c:pt>
              <c:pt idx="3236">
                <c:v>3236</c:v>
              </c:pt>
              <c:pt idx="3237">
                <c:v>3237</c:v>
              </c:pt>
              <c:pt idx="3238">
                <c:v>3238</c:v>
              </c:pt>
              <c:pt idx="3239">
                <c:v>3239</c:v>
              </c:pt>
              <c:pt idx="3240">
                <c:v>3240</c:v>
              </c:pt>
              <c:pt idx="3241">
                <c:v>3241</c:v>
              </c:pt>
              <c:pt idx="3242">
                <c:v>3242</c:v>
              </c:pt>
              <c:pt idx="3243">
                <c:v>3243</c:v>
              </c:pt>
              <c:pt idx="3244">
                <c:v>3244</c:v>
              </c:pt>
              <c:pt idx="3245">
                <c:v>3245</c:v>
              </c:pt>
              <c:pt idx="3246">
                <c:v>3246</c:v>
              </c:pt>
              <c:pt idx="3247">
                <c:v>3247</c:v>
              </c:pt>
              <c:pt idx="3248">
                <c:v>3248</c:v>
              </c:pt>
              <c:pt idx="3249">
                <c:v>3249</c:v>
              </c:pt>
              <c:pt idx="3250">
                <c:v>3250</c:v>
              </c:pt>
              <c:pt idx="3251">
                <c:v>3251</c:v>
              </c:pt>
              <c:pt idx="3252">
                <c:v>3252</c:v>
              </c:pt>
              <c:pt idx="3253">
                <c:v>3253</c:v>
              </c:pt>
              <c:pt idx="3254">
                <c:v>3254</c:v>
              </c:pt>
              <c:pt idx="3255">
                <c:v>3255</c:v>
              </c:pt>
              <c:pt idx="3256">
                <c:v>3256</c:v>
              </c:pt>
              <c:pt idx="3257">
                <c:v>3257</c:v>
              </c:pt>
              <c:pt idx="3258">
                <c:v>3258</c:v>
              </c:pt>
              <c:pt idx="3259">
                <c:v>3259</c:v>
              </c:pt>
              <c:pt idx="3260">
                <c:v>3260</c:v>
              </c:pt>
              <c:pt idx="3261">
                <c:v>3261</c:v>
              </c:pt>
              <c:pt idx="3262">
                <c:v>3262</c:v>
              </c:pt>
              <c:pt idx="3263">
                <c:v>3263</c:v>
              </c:pt>
              <c:pt idx="3264">
                <c:v>3264</c:v>
              </c:pt>
              <c:pt idx="3265">
                <c:v>3265</c:v>
              </c:pt>
              <c:pt idx="3266">
                <c:v>3266</c:v>
              </c:pt>
              <c:pt idx="3267">
                <c:v>3267</c:v>
              </c:pt>
              <c:pt idx="3268">
                <c:v>3268</c:v>
              </c:pt>
              <c:pt idx="3269">
                <c:v>3269</c:v>
              </c:pt>
              <c:pt idx="3270">
                <c:v>3270</c:v>
              </c:pt>
              <c:pt idx="3271">
                <c:v>3271</c:v>
              </c:pt>
              <c:pt idx="3272">
                <c:v>3272</c:v>
              </c:pt>
              <c:pt idx="3273">
                <c:v>3273</c:v>
              </c:pt>
              <c:pt idx="3274">
                <c:v>3274</c:v>
              </c:pt>
              <c:pt idx="3275">
                <c:v>3275</c:v>
              </c:pt>
              <c:pt idx="3276">
                <c:v>3276</c:v>
              </c:pt>
              <c:pt idx="3277">
                <c:v>3277</c:v>
              </c:pt>
              <c:pt idx="3278">
                <c:v>3278</c:v>
              </c:pt>
              <c:pt idx="3279">
                <c:v>3279</c:v>
              </c:pt>
              <c:pt idx="3280">
                <c:v>3280</c:v>
              </c:pt>
              <c:pt idx="3281">
                <c:v>3281</c:v>
              </c:pt>
              <c:pt idx="3282">
                <c:v>3282</c:v>
              </c:pt>
              <c:pt idx="3283">
                <c:v>3283</c:v>
              </c:pt>
              <c:pt idx="3284">
                <c:v>3284</c:v>
              </c:pt>
              <c:pt idx="3285">
                <c:v>3285</c:v>
              </c:pt>
              <c:pt idx="3286">
                <c:v>3286</c:v>
              </c:pt>
              <c:pt idx="3287">
                <c:v>3287</c:v>
              </c:pt>
              <c:pt idx="3288">
                <c:v>3288</c:v>
              </c:pt>
              <c:pt idx="3289">
                <c:v>3289</c:v>
              </c:pt>
              <c:pt idx="3290">
                <c:v>3290</c:v>
              </c:pt>
              <c:pt idx="3291">
                <c:v>3291</c:v>
              </c:pt>
              <c:pt idx="3292">
                <c:v>3292</c:v>
              </c:pt>
              <c:pt idx="3293">
                <c:v>3293</c:v>
              </c:pt>
              <c:pt idx="3294">
                <c:v>3294</c:v>
              </c:pt>
              <c:pt idx="3295">
                <c:v>3295</c:v>
              </c:pt>
              <c:pt idx="3296">
                <c:v>3296</c:v>
              </c:pt>
              <c:pt idx="3297">
                <c:v>3297</c:v>
              </c:pt>
              <c:pt idx="3298">
                <c:v>3298</c:v>
              </c:pt>
              <c:pt idx="3299">
                <c:v>3299</c:v>
              </c:pt>
              <c:pt idx="3300">
                <c:v>3300</c:v>
              </c:pt>
              <c:pt idx="3301">
                <c:v>3301</c:v>
              </c:pt>
              <c:pt idx="3302">
                <c:v>3302</c:v>
              </c:pt>
              <c:pt idx="3303">
                <c:v>3303</c:v>
              </c:pt>
              <c:pt idx="3304">
                <c:v>3304</c:v>
              </c:pt>
              <c:pt idx="3305">
                <c:v>3305</c:v>
              </c:pt>
              <c:pt idx="3306">
                <c:v>3306</c:v>
              </c:pt>
              <c:pt idx="3307">
                <c:v>3307</c:v>
              </c:pt>
              <c:pt idx="3308">
                <c:v>3308</c:v>
              </c:pt>
              <c:pt idx="3309">
                <c:v>3309</c:v>
              </c:pt>
              <c:pt idx="3310">
                <c:v>3310</c:v>
              </c:pt>
              <c:pt idx="3311">
                <c:v>3311</c:v>
              </c:pt>
              <c:pt idx="3312">
                <c:v>3312</c:v>
              </c:pt>
              <c:pt idx="3313">
                <c:v>3313</c:v>
              </c:pt>
              <c:pt idx="3314">
                <c:v>3314</c:v>
              </c:pt>
              <c:pt idx="3315">
                <c:v>3315</c:v>
              </c:pt>
              <c:pt idx="3316">
                <c:v>3316</c:v>
              </c:pt>
              <c:pt idx="3317">
                <c:v>3317</c:v>
              </c:pt>
              <c:pt idx="3318">
                <c:v>3318</c:v>
              </c:pt>
              <c:pt idx="3319">
                <c:v>3319</c:v>
              </c:pt>
              <c:pt idx="3320">
                <c:v>3320</c:v>
              </c:pt>
              <c:pt idx="3321">
                <c:v>3321</c:v>
              </c:pt>
              <c:pt idx="3322">
                <c:v>3322</c:v>
              </c:pt>
              <c:pt idx="3323">
                <c:v>3323</c:v>
              </c:pt>
              <c:pt idx="3324">
                <c:v>3324</c:v>
              </c:pt>
              <c:pt idx="3325">
                <c:v>3325</c:v>
              </c:pt>
              <c:pt idx="3326">
                <c:v>3326</c:v>
              </c:pt>
              <c:pt idx="3327">
                <c:v>3327</c:v>
              </c:pt>
              <c:pt idx="3328">
                <c:v>3328</c:v>
              </c:pt>
              <c:pt idx="3329">
                <c:v>3329</c:v>
              </c:pt>
              <c:pt idx="3330">
                <c:v>3330</c:v>
              </c:pt>
              <c:pt idx="3331">
                <c:v>3331</c:v>
              </c:pt>
              <c:pt idx="3332">
                <c:v>3332</c:v>
              </c:pt>
              <c:pt idx="3333">
                <c:v>3333</c:v>
              </c:pt>
              <c:pt idx="3334">
                <c:v>3334</c:v>
              </c:pt>
              <c:pt idx="3335">
                <c:v>3335</c:v>
              </c:pt>
              <c:pt idx="3336">
                <c:v>3336</c:v>
              </c:pt>
              <c:pt idx="3337">
                <c:v>3337</c:v>
              </c:pt>
              <c:pt idx="3338">
                <c:v>3338</c:v>
              </c:pt>
              <c:pt idx="3339">
                <c:v>3339</c:v>
              </c:pt>
              <c:pt idx="3340">
                <c:v>3340</c:v>
              </c:pt>
              <c:pt idx="3341">
                <c:v>3341</c:v>
              </c:pt>
              <c:pt idx="3342">
                <c:v>3342</c:v>
              </c:pt>
              <c:pt idx="3343">
                <c:v>3343</c:v>
              </c:pt>
              <c:pt idx="3344">
                <c:v>3344</c:v>
              </c:pt>
              <c:pt idx="3345">
                <c:v>3345</c:v>
              </c:pt>
              <c:pt idx="3346">
                <c:v>3346</c:v>
              </c:pt>
              <c:pt idx="3347">
                <c:v>3347</c:v>
              </c:pt>
              <c:pt idx="3348">
                <c:v>3348</c:v>
              </c:pt>
              <c:pt idx="3349">
                <c:v>3349</c:v>
              </c:pt>
              <c:pt idx="3350">
                <c:v>3350</c:v>
              </c:pt>
              <c:pt idx="3351">
                <c:v>3351</c:v>
              </c:pt>
              <c:pt idx="3352">
                <c:v>3352</c:v>
              </c:pt>
              <c:pt idx="3353">
                <c:v>3353</c:v>
              </c:pt>
              <c:pt idx="3354">
                <c:v>3354</c:v>
              </c:pt>
              <c:pt idx="3355">
                <c:v>3355</c:v>
              </c:pt>
              <c:pt idx="3356">
                <c:v>3356</c:v>
              </c:pt>
              <c:pt idx="3357">
                <c:v>3357</c:v>
              </c:pt>
              <c:pt idx="3358">
                <c:v>3358</c:v>
              </c:pt>
              <c:pt idx="3359">
                <c:v>3359</c:v>
              </c:pt>
              <c:pt idx="3360">
                <c:v>3360</c:v>
              </c:pt>
              <c:pt idx="3361">
                <c:v>3361</c:v>
              </c:pt>
              <c:pt idx="3362">
                <c:v>3362</c:v>
              </c:pt>
              <c:pt idx="3363">
                <c:v>3363</c:v>
              </c:pt>
              <c:pt idx="3364">
                <c:v>3364</c:v>
              </c:pt>
              <c:pt idx="3365">
                <c:v>3365</c:v>
              </c:pt>
              <c:pt idx="3366">
                <c:v>3366</c:v>
              </c:pt>
              <c:pt idx="3367">
                <c:v>3367</c:v>
              </c:pt>
              <c:pt idx="3368">
                <c:v>3368</c:v>
              </c:pt>
              <c:pt idx="3369">
                <c:v>3369</c:v>
              </c:pt>
              <c:pt idx="3370">
                <c:v>3370</c:v>
              </c:pt>
              <c:pt idx="3371">
                <c:v>3371</c:v>
              </c:pt>
              <c:pt idx="3372">
                <c:v>3372</c:v>
              </c:pt>
              <c:pt idx="3373">
                <c:v>3373</c:v>
              </c:pt>
              <c:pt idx="3374">
                <c:v>3374</c:v>
              </c:pt>
              <c:pt idx="3375">
                <c:v>3375</c:v>
              </c:pt>
              <c:pt idx="3376">
                <c:v>3376</c:v>
              </c:pt>
              <c:pt idx="3377">
                <c:v>3377</c:v>
              </c:pt>
              <c:pt idx="3378">
                <c:v>3378</c:v>
              </c:pt>
              <c:pt idx="3379">
                <c:v>3379</c:v>
              </c:pt>
              <c:pt idx="3380">
                <c:v>3380</c:v>
              </c:pt>
              <c:pt idx="3381">
                <c:v>3381</c:v>
              </c:pt>
              <c:pt idx="3382">
                <c:v>3382</c:v>
              </c:pt>
              <c:pt idx="3383">
                <c:v>3383</c:v>
              </c:pt>
              <c:pt idx="3384">
                <c:v>3384</c:v>
              </c:pt>
              <c:pt idx="3385">
                <c:v>3385</c:v>
              </c:pt>
              <c:pt idx="3386">
                <c:v>3386</c:v>
              </c:pt>
              <c:pt idx="3387">
                <c:v>3387</c:v>
              </c:pt>
              <c:pt idx="3388">
                <c:v>3388</c:v>
              </c:pt>
              <c:pt idx="3389">
                <c:v>3389</c:v>
              </c:pt>
              <c:pt idx="3390">
                <c:v>3390</c:v>
              </c:pt>
              <c:pt idx="3391">
                <c:v>3391</c:v>
              </c:pt>
              <c:pt idx="3392">
                <c:v>3392</c:v>
              </c:pt>
              <c:pt idx="3393">
                <c:v>3393</c:v>
              </c:pt>
              <c:pt idx="3394">
                <c:v>3394</c:v>
              </c:pt>
              <c:pt idx="3395">
                <c:v>3395</c:v>
              </c:pt>
              <c:pt idx="3396">
                <c:v>3396</c:v>
              </c:pt>
              <c:pt idx="3397">
                <c:v>3397</c:v>
              </c:pt>
              <c:pt idx="3398">
                <c:v>3398</c:v>
              </c:pt>
              <c:pt idx="3399">
                <c:v>3399</c:v>
              </c:pt>
              <c:pt idx="3400">
                <c:v>3400</c:v>
              </c:pt>
              <c:pt idx="3401">
                <c:v>3401</c:v>
              </c:pt>
              <c:pt idx="3402">
                <c:v>3402</c:v>
              </c:pt>
              <c:pt idx="3403">
                <c:v>3403</c:v>
              </c:pt>
              <c:pt idx="3404">
                <c:v>3404</c:v>
              </c:pt>
              <c:pt idx="3405">
                <c:v>3405</c:v>
              </c:pt>
              <c:pt idx="3406">
                <c:v>3406</c:v>
              </c:pt>
              <c:pt idx="3407">
                <c:v>3407</c:v>
              </c:pt>
              <c:pt idx="3408">
                <c:v>3408</c:v>
              </c:pt>
              <c:pt idx="3409">
                <c:v>3409</c:v>
              </c:pt>
              <c:pt idx="3410">
                <c:v>3410</c:v>
              </c:pt>
              <c:pt idx="3411">
                <c:v>3411</c:v>
              </c:pt>
              <c:pt idx="3412">
                <c:v>3412</c:v>
              </c:pt>
              <c:pt idx="3413">
                <c:v>3413</c:v>
              </c:pt>
              <c:pt idx="3414">
                <c:v>3414</c:v>
              </c:pt>
              <c:pt idx="3415">
                <c:v>3415</c:v>
              </c:pt>
              <c:pt idx="3416">
                <c:v>3416</c:v>
              </c:pt>
              <c:pt idx="3417">
                <c:v>3417</c:v>
              </c:pt>
              <c:pt idx="3418">
                <c:v>3418</c:v>
              </c:pt>
              <c:pt idx="3419">
                <c:v>3419</c:v>
              </c:pt>
              <c:pt idx="3420">
                <c:v>3420</c:v>
              </c:pt>
              <c:pt idx="3421">
                <c:v>3421</c:v>
              </c:pt>
              <c:pt idx="3422">
                <c:v>3422</c:v>
              </c:pt>
              <c:pt idx="3423">
                <c:v>3423</c:v>
              </c:pt>
              <c:pt idx="3424">
                <c:v>3424</c:v>
              </c:pt>
              <c:pt idx="3425">
                <c:v>3425</c:v>
              </c:pt>
              <c:pt idx="3426">
                <c:v>3426</c:v>
              </c:pt>
              <c:pt idx="3427">
                <c:v>3427</c:v>
              </c:pt>
              <c:pt idx="3428">
                <c:v>3428</c:v>
              </c:pt>
              <c:pt idx="3429">
                <c:v>3429</c:v>
              </c:pt>
              <c:pt idx="3430">
                <c:v>3430</c:v>
              </c:pt>
              <c:pt idx="3431">
                <c:v>3431</c:v>
              </c:pt>
              <c:pt idx="3432">
                <c:v>3432</c:v>
              </c:pt>
              <c:pt idx="3433">
                <c:v>3433</c:v>
              </c:pt>
              <c:pt idx="3434">
                <c:v>3434</c:v>
              </c:pt>
              <c:pt idx="3435">
                <c:v>3435</c:v>
              </c:pt>
              <c:pt idx="3436">
                <c:v>3436</c:v>
              </c:pt>
              <c:pt idx="3437">
                <c:v>3437</c:v>
              </c:pt>
              <c:pt idx="3438">
                <c:v>3438</c:v>
              </c:pt>
              <c:pt idx="3439">
                <c:v>3439</c:v>
              </c:pt>
              <c:pt idx="3440">
                <c:v>3440</c:v>
              </c:pt>
              <c:pt idx="3441">
                <c:v>3441</c:v>
              </c:pt>
              <c:pt idx="3442">
                <c:v>3442</c:v>
              </c:pt>
              <c:pt idx="3443">
                <c:v>3443</c:v>
              </c:pt>
              <c:pt idx="3444">
                <c:v>3444</c:v>
              </c:pt>
              <c:pt idx="3445">
                <c:v>3445</c:v>
              </c:pt>
              <c:pt idx="3446">
                <c:v>3446</c:v>
              </c:pt>
              <c:pt idx="3447">
                <c:v>3447</c:v>
              </c:pt>
              <c:pt idx="3448">
                <c:v>3448</c:v>
              </c:pt>
              <c:pt idx="3449">
                <c:v>3449</c:v>
              </c:pt>
              <c:pt idx="3450">
                <c:v>3450</c:v>
              </c:pt>
              <c:pt idx="3451">
                <c:v>3451</c:v>
              </c:pt>
              <c:pt idx="3452">
                <c:v>3452</c:v>
              </c:pt>
              <c:pt idx="3453">
                <c:v>3453</c:v>
              </c:pt>
              <c:pt idx="3454">
                <c:v>3454</c:v>
              </c:pt>
              <c:pt idx="3455">
                <c:v>3455</c:v>
              </c:pt>
              <c:pt idx="3456">
                <c:v>3456</c:v>
              </c:pt>
              <c:pt idx="3457">
                <c:v>3457</c:v>
              </c:pt>
              <c:pt idx="3458">
                <c:v>3458</c:v>
              </c:pt>
              <c:pt idx="3459">
                <c:v>3459</c:v>
              </c:pt>
              <c:pt idx="3460">
                <c:v>3460</c:v>
              </c:pt>
              <c:pt idx="3461">
                <c:v>3461</c:v>
              </c:pt>
              <c:pt idx="3462">
                <c:v>3462</c:v>
              </c:pt>
              <c:pt idx="3463">
                <c:v>3463</c:v>
              </c:pt>
              <c:pt idx="3464">
                <c:v>3464</c:v>
              </c:pt>
              <c:pt idx="3465">
                <c:v>3465</c:v>
              </c:pt>
              <c:pt idx="3466">
                <c:v>3466</c:v>
              </c:pt>
              <c:pt idx="3467">
                <c:v>3467</c:v>
              </c:pt>
              <c:pt idx="3468">
                <c:v>3468</c:v>
              </c:pt>
              <c:pt idx="3469">
                <c:v>3469</c:v>
              </c:pt>
              <c:pt idx="3470">
                <c:v>3470</c:v>
              </c:pt>
              <c:pt idx="3471">
                <c:v>3471</c:v>
              </c:pt>
              <c:pt idx="3472">
                <c:v>3472</c:v>
              </c:pt>
              <c:pt idx="3473">
                <c:v>3473</c:v>
              </c:pt>
              <c:pt idx="3474">
                <c:v>3474</c:v>
              </c:pt>
              <c:pt idx="3475">
                <c:v>3475</c:v>
              </c:pt>
              <c:pt idx="3476">
                <c:v>3476</c:v>
              </c:pt>
              <c:pt idx="3477">
                <c:v>3477</c:v>
              </c:pt>
              <c:pt idx="3478">
                <c:v>3478</c:v>
              </c:pt>
              <c:pt idx="3479">
                <c:v>3479</c:v>
              </c:pt>
              <c:pt idx="3480">
                <c:v>3480</c:v>
              </c:pt>
              <c:pt idx="3481">
                <c:v>3481</c:v>
              </c:pt>
              <c:pt idx="3482">
                <c:v>3482</c:v>
              </c:pt>
              <c:pt idx="3483">
                <c:v>3483</c:v>
              </c:pt>
              <c:pt idx="3484">
                <c:v>3484</c:v>
              </c:pt>
              <c:pt idx="3485">
                <c:v>3485</c:v>
              </c:pt>
              <c:pt idx="3486">
                <c:v>3486</c:v>
              </c:pt>
              <c:pt idx="3487">
                <c:v>3487</c:v>
              </c:pt>
              <c:pt idx="3488">
                <c:v>3488</c:v>
              </c:pt>
              <c:pt idx="3489">
                <c:v>3489</c:v>
              </c:pt>
              <c:pt idx="3490">
                <c:v>3490</c:v>
              </c:pt>
              <c:pt idx="3491">
                <c:v>3491</c:v>
              </c:pt>
              <c:pt idx="3492">
                <c:v>3492</c:v>
              </c:pt>
              <c:pt idx="3493">
                <c:v>3493</c:v>
              </c:pt>
              <c:pt idx="3494">
                <c:v>3494</c:v>
              </c:pt>
              <c:pt idx="3495">
                <c:v>3495</c:v>
              </c:pt>
              <c:pt idx="3496">
                <c:v>3496</c:v>
              </c:pt>
              <c:pt idx="3497">
                <c:v>3497</c:v>
              </c:pt>
              <c:pt idx="3498">
                <c:v>3498</c:v>
              </c:pt>
              <c:pt idx="3499">
                <c:v>3499</c:v>
              </c:pt>
              <c:pt idx="3500">
                <c:v>3500</c:v>
              </c:pt>
              <c:pt idx="3501">
                <c:v>3501</c:v>
              </c:pt>
              <c:pt idx="3502">
                <c:v>3502</c:v>
              </c:pt>
              <c:pt idx="3503">
                <c:v>3503</c:v>
              </c:pt>
              <c:pt idx="3504">
                <c:v>3504</c:v>
              </c:pt>
              <c:pt idx="3505">
                <c:v>3505</c:v>
              </c:pt>
              <c:pt idx="3506">
                <c:v>3506</c:v>
              </c:pt>
              <c:pt idx="3507">
                <c:v>3507</c:v>
              </c:pt>
              <c:pt idx="3508">
                <c:v>3508</c:v>
              </c:pt>
              <c:pt idx="3509">
                <c:v>3509</c:v>
              </c:pt>
              <c:pt idx="3510">
                <c:v>3510</c:v>
              </c:pt>
              <c:pt idx="3511">
                <c:v>3511</c:v>
              </c:pt>
              <c:pt idx="3512">
                <c:v>3512</c:v>
              </c:pt>
              <c:pt idx="3513">
                <c:v>3513</c:v>
              </c:pt>
              <c:pt idx="3514">
                <c:v>3514</c:v>
              </c:pt>
              <c:pt idx="3515">
                <c:v>3515</c:v>
              </c:pt>
              <c:pt idx="3516">
                <c:v>3516</c:v>
              </c:pt>
              <c:pt idx="3517">
                <c:v>3517</c:v>
              </c:pt>
              <c:pt idx="3518">
                <c:v>3518</c:v>
              </c:pt>
              <c:pt idx="3519">
                <c:v>3519</c:v>
              </c:pt>
              <c:pt idx="3520">
                <c:v>3520</c:v>
              </c:pt>
              <c:pt idx="3521">
                <c:v>3521</c:v>
              </c:pt>
              <c:pt idx="3522">
                <c:v>3522</c:v>
              </c:pt>
              <c:pt idx="3523">
                <c:v>3523</c:v>
              </c:pt>
              <c:pt idx="3524">
                <c:v>3524</c:v>
              </c:pt>
              <c:pt idx="3525">
                <c:v>3525</c:v>
              </c:pt>
              <c:pt idx="3526">
                <c:v>3526</c:v>
              </c:pt>
              <c:pt idx="3527">
                <c:v>3527</c:v>
              </c:pt>
              <c:pt idx="3528">
                <c:v>3528</c:v>
              </c:pt>
              <c:pt idx="3529">
                <c:v>3529</c:v>
              </c:pt>
              <c:pt idx="3530">
                <c:v>3530</c:v>
              </c:pt>
              <c:pt idx="3531">
                <c:v>3531</c:v>
              </c:pt>
              <c:pt idx="3532">
                <c:v>3532</c:v>
              </c:pt>
              <c:pt idx="3533">
                <c:v>3533</c:v>
              </c:pt>
              <c:pt idx="3534">
                <c:v>3534</c:v>
              </c:pt>
              <c:pt idx="3535">
                <c:v>3535</c:v>
              </c:pt>
              <c:pt idx="3536">
                <c:v>3536</c:v>
              </c:pt>
              <c:pt idx="3537">
                <c:v>3537</c:v>
              </c:pt>
              <c:pt idx="3538">
                <c:v>3538</c:v>
              </c:pt>
              <c:pt idx="3539">
                <c:v>3539</c:v>
              </c:pt>
              <c:pt idx="3540">
                <c:v>3540</c:v>
              </c:pt>
              <c:pt idx="3541">
                <c:v>3541</c:v>
              </c:pt>
              <c:pt idx="3542">
                <c:v>3542</c:v>
              </c:pt>
              <c:pt idx="3543">
                <c:v>3543</c:v>
              </c:pt>
              <c:pt idx="3544">
                <c:v>3544</c:v>
              </c:pt>
              <c:pt idx="3545">
                <c:v>3545</c:v>
              </c:pt>
              <c:pt idx="3546">
                <c:v>3546</c:v>
              </c:pt>
              <c:pt idx="3547">
                <c:v>3547</c:v>
              </c:pt>
              <c:pt idx="3548">
                <c:v>3548</c:v>
              </c:pt>
              <c:pt idx="3549">
                <c:v>3549</c:v>
              </c:pt>
              <c:pt idx="3550">
                <c:v>3550</c:v>
              </c:pt>
              <c:pt idx="3551">
                <c:v>3551</c:v>
              </c:pt>
              <c:pt idx="3552">
                <c:v>3552</c:v>
              </c:pt>
              <c:pt idx="3553">
                <c:v>3553</c:v>
              </c:pt>
              <c:pt idx="3554">
                <c:v>3554</c:v>
              </c:pt>
              <c:pt idx="3555">
                <c:v>3555</c:v>
              </c:pt>
              <c:pt idx="3556">
                <c:v>3556</c:v>
              </c:pt>
              <c:pt idx="3557">
                <c:v>3557</c:v>
              </c:pt>
              <c:pt idx="3558">
                <c:v>3558</c:v>
              </c:pt>
              <c:pt idx="3559">
                <c:v>3559</c:v>
              </c:pt>
              <c:pt idx="3560">
                <c:v>3560</c:v>
              </c:pt>
              <c:pt idx="3561">
                <c:v>3561</c:v>
              </c:pt>
              <c:pt idx="3562">
                <c:v>3562</c:v>
              </c:pt>
              <c:pt idx="3563">
                <c:v>3563</c:v>
              </c:pt>
              <c:pt idx="3564">
                <c:v>3564</c:v>
              </c:pt>
              <c:pt idx="3565">
                <c:v>3565</c:v>
              </c:pt>
              <c:pt idx="3566">
                <c:v>3566</c:v>
              </c:pt>
              <c:pt idx="3567">
                <c:v>3567</c:v>
              </c:pt>
              <c:pt idx="3568">
                <c:v>3568</c:v>
              </c:pt>
              <c:pt idx="3569">
                <c:v>3569</c:v>
              </c:pt>
              <c:pt idx="3570">
                <c:v>3570</c:v>
              </c:pt>
              <c:pt idx="3571">
                <c:v>3571</c:v>
              </c:pt>
              <c:pt idx="3572">
                <c:v>3572</c:v>
              </c:pt>
              <c:pt idx="3573">
                <c:v>3573</c:v>
              </c:pt>
              <c:pt idx="3574">
                <c:v>3574</c:v>
              </c:pt>
              <c:pt idx="3575">
                <c:v>3575</c:v>
              </c:pt>
              <c:pt idx="3576">
                <c:v>3576</c:v>
              </c:pt>
              <c:pt idx="3577">
                <c:v>3577</c:v>
              </c:pt>
              <c:pt idx="3578">
                <c:v>3578</c:v>
              </c:pt>
              <c:pt idx="3579">
                <c:v>3579</c:v>
              </c:pt>
              <c:pt idx="3580">
                <c:v>3580</c:v>
              </c:pt>
              <c:pt idx="3581">
                <c:v>3581</c:v>
              </c:pt>
              <c:pt idx="3582">
                <c:v>3582</c:v>
              </c:pt>
              <c:pt idx="3583">
                <c:v>3583</c:v>
              </c:pt>
              <c:pt idx="3584">
                <c:v>3584</c:v>
              </c:pt>
              <c:pt idx="3585">
                <c:v>3585</c:v>
              </c:pt>
              <c:pt idx="3586">
                <c:v>3586</c:v>
              </c:pt>
              <c:pt idx="3587">
                <c:v>3587</c:v>
              </c:pt>
              <c:pt idx="3588">
                <c:v>3588</c:v>
              </c:pt>
              <c:pt idx="3589">
                <c:v>3589</c:v>
              </c:pt>
              <c:pt idx="3590">
                <c:v>3590</c:v>
              </c:pt>
              <c:pt idx="3591">
                <c:v>3591</c:v>
              </c:pt>
              <c:pt idx="3592">
                <c:v>3592</c:v>
              </c:pt>
              <c:pt idx="3593">
                <c:v>3593</c:v>
              </c:pt>
              <c:pt idx="3594">
                <c:v>3594</c:v>
              </c:pt>
              <c:pt idx="3595">
                <c:v>3595</c:v>
              </c:pt>
              <c:pt idx="3596">
                <c:v>3596</c:v>
              </c:pt>
              <c:pt idx="3597">
                <c:v>3597</c:v>
              </c:pt>
              <c:pt idx="3598">
                <c:v>3598</c:v>
              </c:pt>
              <c:pt idx="3599">
                <c:v>3599</c:v>
              </c:pt>
              <c:pt idx="3600">
                <c:v>3600</c:v>
              </c:pt>
              <c:pt idx="3601">
                <c:v>3601</c:v>
              </c:pt>
              <c:pt idx="3602">
                <c:v>3602</c:v>
              </c:pt>
              <c:pt idx="3603">
                <c:v>3603</c:v>
              </c:pt>
              <c:pt idx="3604">
                <c:v>3604</c:v>
              </c:pt>
              <c:pt idx="3605">
                <c:v>3605</c:v>
              </c:pt>
              <c:pt idx="3606">
                <c:v>3606</c:v>
              </c:pt>
              <c:pt idx="3607">
                <c:v>3607</c:v>
              </c:pt>
              <c:pt idx="3608">
                <c:v>3608</c:v>
              </c:pt>
              <c:pt idx="3609">
                <c:v>3609</c:v>
              </c:pt>
              <c:pt idx="3610">
                <c:v>3610</c:v>
              </c:pt>
              <c:pt idx="3611">
                <c:v>3611</c:v>
              </c:pt>
              <c:pt idx="3612">
                <c:v>3612</c:v>
              </c:pt>
              <c:pt idx="3613">
                <c:v>3613</c:v>
              </c:pt>
              <c:pt idx="3614">
                <c:v>3614</c:v>
              </c:pt>
              <c:pt idx="3615">
                <c:v>3615</c:v>
              </c:pt>
              <c:pt idx="3616">
                <c:v>3616</c:v>
              </c:pt>
              <c:pt idx="3617">
                <c:v>3617</c:v>
              </c:pt>
              <c:pt idx="3618">
                <c:v>3618</c:v>
              </c:pt>
              <c:pt idx="3619">
                <c:v>3619</c:v>
              </c:pt>
              <c:pt idx="3620">
                <c:v>3620</c:v>
              </c:pt>
              <c:pt idx="3621">
                <c:v>3621</c:v>
              </c:pt>
              <c:pt idx="3622">
                <c:v>3622</c:v>
              </c:pt>
              <c:pt idx="3623">
                <c:v>3623</c:v>
              </c:pt>
              <c:pt idx="3624">
                <c:v>3624</c:v>
              </c:pt>
              <c:pt idx="3625">
                <c:v>3625</c:v>
              </c:pt>
              <c:pt idx="3626">
                <c:v>3626</c:v>
              </c:pt>
              <c:pt idx="3627">
                <c:v>3627</c:v>
              </c:pt>
              <c:pt idx="3628">
                <c:v>3628</c:v>
              </c:pt>
              <c:pt idx="3629">
                <c:v>3629</c:v>
              </c:pt>
              <c:pt idx="3630">
                <c:v>3630</c:v>
              </c:pt>
              <c:pt idx="3631">
                <c:v>3631</c:v>
              </c:pt>
              <c:pt idx="3632">
                <c:v>3632</c:v>
              </c:pt>
              <c:pt idx="3633">
                <c:v>3633</c:v>
              </c:pt>
              <c:pt idx="3634">
                <c:v>3634</c:v>
              </c:pt>
              <c:pt idx="3635">
                <c:v>3635</c:v>
              </c:pt>
              <c:pt idx="3636">
                <c:v>3636</c:v>
              </c:pt>
              <c:pt idx="3637">
                <c:v>3637</c:v>
              </c:pt>
              <c:pt idx="3638">
                <c:v>3638</c:v>
              </c:pt>
              <c:pt idx="3639">
                <c:v>3639</c:v>
              </c:pt>
              <c:pt idx="3640">
                <c:v>3640</c:v>
              </c:pt>
              <c:pt idx="3641">
                <c:v>3641</c:v>
              </c:pt>
              <c:pt idx="3642">
                <c:v>3642</c:v>
              </c:pt>
              <c:pt idx="3643">
                <c:v>3643</c:v>
              </c:pt>
              <c:pt idx="3644">
                <c:v>3644</c:v>
              </c:pt>
              <c:pt idx="3645">
                <c:v>3645</c:v>
              </c:pt>
              <c:pt idx="3646">
                <c:v>3646</c:v>
              </c:pt>
              <c:pt idx="3647">
                <c:v>3647</c:v>
              </c:pt>
              <c:pt idx="3648">
                <c:v>3648</c:v>
              </c:pt>
              <c:pt idx="3649">
                <c:v>3649</c:v>
              </c:pt>
              <c:pt idx="3650">
                <c:v>3650</c:v>
              </c:pt>
              <c:pt idx="3651">
                <c:v>3651</c:v>
              </c:pt>
              <c:pt idx="3652">
                <c:v>3652</c:v>
              </c:pt>
              <c:pt idx="3653">
                <c:v>3653</c:v>
              </c:pt>
              <c:pt idx="3654">
                <c:v>3654</c:v>
              </c:pt>
              <c:pt idx="3655">
                <c:v>3655</c:v>
              </c:pt>
              <c:pt idx="3656">
                <c:v>3656</c:v>
              </c:pt>
              <c:pt idx="3657">
                <c:v>3657</c:v>
              </c:pt>
              <c:pt idx="3658">
                <c:v>3658</c:v>
              </c:pt>
              <c:pt idx="3659">
                <c:v>3659</c:v>
              </c:pt>
              <c:pt idx="3660">
                <c:v>3660</c:v>
              </c:pt>
              <c:pt idx="3661">
                <c:v>3661</c:v>
              </c:pt>
              <c:pt idx="3662">
                <c:v>3662</c:v>
              </c:pt>
              <c:pt idx="3663">
                <c:v>3663</c:v>
              </c:pt>
              <c:pt idx="3664">
                <c:v>3664</c:v>
              </c:pt>
              <c:pt idx="3665">
                <c:v>3665</c:v>
              </c:pt>
              <c:pt idx="3666">
                <c:v>3666</c:v>
              </c:pt>
              <c:pt idx="3667">
                <c:v>3667</c:v>
              </c:pt>
              <c:pt idx="3668">
                <c:v>3668</c:v>
              </c:pt>
              <c:pt idx="3669">
                <c:v>3669</c:v>
              </c:pt>
              <c:pt idx="3670">
                <c:v>3670</c:v>
              </c:pt>
              <c:pt idx="3671">
                <c:v>3671</c:v>
              </c:pt>
              <c:pt idx="3672">
                <c:v>3672</c:v>
              </c:pt>
              <c:pt idx="3673">
                <c:v>3673</c:v>
              </c:pt>
              <c:pt idx="3674">
                <c:v>3674</c:v>
              </c:pt>
              <c:pt idx="3675">
                <c:v>3675</c:v>
              </c:pt>
              <c:pt idx="3676">
                <c:v>3676</c:v>
              </c:pt>
              <c:pt idx="3677">
                <c:v>3677</c:v>
              </c:pt>
              <c:pt idx="3678">
                <c:v>3678</c:v>
              </c:pt>
              <c:pt idx="3679">
                <c:v>3679</c:v>
              </c:pt>
              <c:pt idx="3680">
                <c:v>3680</c:v>
              </c:pt>
              <c:pt idx="3681">
                <c:v>3681</c:v>
              </c:pt>
              <c:pt idx="3682">
                <c:v>3682</c:v>
              </c:pt>
              <c:pt idx="3683">
                <c:v>3683</c:v>
              </c:pt>
              <c:pt idx="3684">
                <c:v>3684</c:v>
              </c:pt>
              <c:pt idx="3685">
                <c:v>3685</c:v>
              </c:pt>
              <c:pt idx="3686">
                <c:v>3686</c:v>
              </c:pt>
              <c:pt idx="3687">
                <c:v>3687</c:v>
              </c:pt>
              <c:pt idx="3688">
                <c:v>3688</c:v>
              </c:pt>
              <c:pt idx="3689">
                <c:v>3689</c:v>
              </c:pt>
              <c:pt idx="3690">
                <c:v>3690</c:v>
              </c:pt>
              <c:pt idx="3691">
                <c:v>3691</c:v>
              </c:pt>
              <c:pt idx="3692">
                <c:v>3692</c:v>
              </c:pt>
              <c:pt idx="3693">
                <c:v>3693</c:v>
              </c:pt>
              <c:pt idx="3694">
                <c:v>3694</c:v>
              </c:pt>
              <c:pt idx="3695">
                <c:v>3695</c:v>
              </c:pt>
              <c:pt idx="3696">
                <c:v>3696</c:v>
              </c:pt>
              <c:pt idx="3697">
                <c:v>3697</c:v>
              </c:pt>
              <c:pt idx="3698">
                <c:v>3698</c:v>
              </c:pt>
              <c:pt idx="3699">
                <c:v>3699</c:v>
              </c:pt>
              <c:pt idx="3700">
                <c:v>3700</c:v>
              </c:pt>
              <c:pt idx="3701">
                <c:v>3701</c:v>
              </c:pt>
              <c:pt idx="3702">
                <c:v>3702</c:v>
              </c:pt>
              <c:pt idx="3703">
                <c:v>3703</c:v>
              </c:pt>
              <c:pt idx="3704">
                <c:v>3704</c:v>
              </c:pt>
              <c:pt idx="3705">
                <c:v>3705</c:v>
              </c:pt>
              <c:pt idx="3706">
                <c:v>3706</c:v>
              </c:pt>
              <c:pt idx="3707">
                <c:v>3707</c:v>
              </c:pt>
              <c:pt idx="3708">
                <c:v>3708</c:v>
              </c:pt>
              <c:pt idx="3709">
                <c:v>3709</c:v>
              </c:pt>
              <c:pt idx="3710">
                <c:v>3710</c:v>
              </c:pt>
              <c:pt idx="3711">
                <c:v>3711</c:v>
              </c:pt>
              <c:pt idx="3712">
                <c:v>3712</c:v>
              </c:pt>
              <c:pt idx="3713">
                <c:v>3713</c:v>
              </c:pt>
              <c:pt idx="3714">
                <c:v>3714</c:v>
              </c:pt>
              <c:pt idx="3715">
                <c:v>3715</c:v>
              </c:pt>
              <c:pt idx="3716">
                <c:v>3716</c:v>
              </c:pt>
              <c:pt idx="3717">
                <c:v>3717</c:v>
              </c:pt>
              <c:pt idx="3718">
                <c:v>3718</c:v>
              </c:pt>
              <c:pt idx="3719">
                <c:v>3719</c:v>
              </c:pt>
              <c:pt idx="3720">
                <c:v>3720</c:v>
              </c:pt>
              <c:pt idx="3721">
                <c:v>3721</c:v>
              </c:pt>
              <c:pt idx="3722">
                <c:v>3722</c:v>
              </c:pt>
              <c:pt idx="3723">
                <c:v>3723</c:v>
              </c:pt>
              <c:pt idx="3724">
                <c:v>3724</c:v>
              </c:pt>
              <c:pt idx="3725">
                <c:v>3725</c:v>
              </c:pt>
              <c:pt idx="3726">
                <c:v>3726</c:v>
              </c:pt>
              <c:pt idx="3727">
                <c:v>3727</c:v>
              </c:pt>
              <c:pt idx="3728">
                <c:v>3728</c:v>
              </c:pt>
              <c:pt idx="3729">
                <c:v>3729</c:v>
              </c:pt>
              <c:pt idx="3730">
                <c:v>3730</c:v>
              </c:pt>
              <c:pt idx="3731">
                <c:v>3731</c:v>
              </c:pt>
              <c:pt idx="3732">
                <c:v>3732</c:v>
              </c:pt>
              <c:pt idx="3733">
                <c:v>3733</c:v>
              </c:pt>
              <c:pt idx="3734">
                <c:v>3734</c:v>
              </c:pt>
              <c:pt idx="3735">
                <c:v>3735</c:v>
              </c:pt>
              <c:pt idx="3736">
                <c:v>3736</c:v>
              </c:pt>
              <c:pt idx="3737">
                <c:v>3737</c:v>
              </c:pt>
              <c:pt idx="3738">
                <c:v>3738</c:v>
              </c:pt>
              <c:pt idx="3739">
                <c:v>3739</c:v>
              </c:pt>
              <c:pt idx="3740">
                <c:v>3740</c:v>
              </c:pt>
              <c:pt idx="3741">
                <c:v>3741</c:v>
              </c:pt>
              <c:pt idx="3742">
                <c:v>3742</c:v>
              </c:pt>
              <c:pt idx="3743">
                <c:v>3743</c:v>
              </c:pt>
              <c:pt idx="3744">
                <c:v>3744</c:v>
              </c:pt>
              <c:pt idx="3745">
                <c:v>3745</c:v>
              </c:pt>
              <c:pt idx="3746">
                <c:v>3746</c:v>
              </c:pt>
              <c:pt idx="3747">
                <c:v>3747</c:v>
              </c:pt>
              <c:pt idx="3748">
                <c:v>3748</c:v>
              </c:pt>
              <c:pt idx="3749">
                <c:v>3749</c:v>
              </c:pt>
              <c:pt idx="3750">
                <c:v>3750</c:v>
              </c:pt>
              <c:pt idx="3751">
                <c:v>3751</c:v>
              </c:pt>
              <c:pt idx="3752">
                <c:v>3752</c:v>
              </c:pt>
              <c:pt idx="3753">
                <c:v>3753</c:v>
              </c:pt>
              <c:pt idx="3754">
                <c:v>3754</c:v>
              </c:pt>
              <c:pt idx="3755">
                <c:v>3755</c:v>
              </c:pt>
              <c:pt idx="3756">
                <c:v>3756</c:v>
              </c:pt>
              <c:pt idx="3757">
                <c:v>3757</c:v>
              </c:pt>
              <c:pt idx="3758">
                <c:v>3758</c:v>
              </c:pt>
              <c:pt idx="3759">
                <c:v>3759</c:v>
              </c:pt>
              <c:pt idx="3760">
                <c:v>3760</c:v>
              </c:pt>
              <c:pt idx="3761">
                <c:v>3761</c:v>
              </c:pt>
              <c:pt idx="3762">
                <c:v>3762</c:v>
              </c:pt>
              <c:pt idx="3763">
                <c:v>3763</c:v>
              </c:pt>
              <c:pt idx="3764">
                <c:v>3764</c:v>
              </c:pt>
              <c:pt idx="3765">
                <c:v>3765</c:v>
              </c:pt>
              <c:pt idx="3766">
                <c:v>3766</c:v>
              </c:pt>
              <c:pt idx="3767">
                <c:v>3767</c:v>
              </c:pt>
              <c:pt idx="3768">
                <c:v>3768</c:v>
              </c:pt>
              <c:pt idx="3769">
                <c:v>3769</c:v>
              </c:pt>
              <c:pt idx="3770">
                <c:v>3770</c:v>
              </c:pt>
              <c:pt idx="3771">
                <c:v>3771</c:v>
              </c:pt>
              <c:pt idx="3772">
                <c:v>3772</c:v>
              </c:pt>
              <c:pt idx="3773">
                <c:v>3773</c:v>
              </c:pt>
              <c:pt idx="3774">
                <c:v>3774</c:v>
              </c:pt>
              <c:pt idx="3775">
                <c:v>3775</c:v>
              </c:pt>
              <c:pt idx="3776">
                <c:v>3776</c:v>
              </c:pt>
              <c:pt idx="3777">
                <c:v>3777</c:v>
              </c:pt>
              <c:pt idx="3778">
                <c:v>3778</c:v>
              </c:pt>
              <c:pt idx="3779">
                <c:v>3779</c:v>
              </c:pt>
              <c:pt idx="3780">
                <c:v>3780</c:v>
              </c:pt>
              <c:pt idx="3781">
                <c:v>3781</c:v>
              </c:pt>
              <c:pt idx="3782">
                <c:v>3782</c:v>
              </c:pt>
              <c:pt idx="3783">
                <c:v>3783</c:v>
              </c:pt>
              <c:pt idx="3784">
                <c:v>3784</c:v>
              </c:pt>
              <c:pt idx="3785">
                <c:v>3785</c:v>
              </c:pt>
              <c:pt idx="3786">
                <c:v>3786</c:v>
              </c:pt>
              <c:pt idx="3787">
                <c:v>3787</c:v>
              </c:pt>
              <c:pt idx="3788">
                <c:v>3788</c:v>
              </c:pt>
              <c:pt idx="3789">
                <c:v>3789</c:v>
              </c:pt>
              <c:pt idx="3790">
                <c:v>3790</c:v>
              </c:pt>
              <c:pt idx="3791">
                <c:v>3791</c:v>
              </c:pt>
              <c:pt idx="3792">
                <c:v>3792</c:v>
              </c:pt>
              <c:pt idx="3793">
                <c:v>3793</c:v>
              </c:pt>
              <c:pt idx="3794">
                <c:v>3794</c:v>
              </c:pt>
              <c:pt idx="3795">
                <c:v>3795</c:v>
              </c:pt>
              <c:pt idx="3796">
                <c:v>3796</c:v>
              </c:pt>
              <c:pt idx="3797">
                <c:v>3797</c:v>
              </c:pt>
              <c:pt idx="3798">
                <c:v>3798</c:v>
              </c:pt>
              <c:pt idx="3799">
                <c:v>3799</c:v>
              </c:pt>
              <c:pt idx="3800">
                <c:v>3800</c:v>
              </c:pt>
              <c:pt idx="3801">
                <c:v>3801</c:v>
              </c:pt>
              <c:pt idx="3802">
                <c:v>3802</c:v>
              </c:pt>
              <c:pt idx="3803">
                <c:v>3803</c:v>
              </c:pt>
              <c:pt idx="3804">
                <c:v>3804</c:v>
              </c:pt>
              <c:pt idx="3805">
                <c:v>3805</c:v>
              </c:pt>
              <c:pt idx="3806">
                <c:v>3806</c:v>
              </c:pt>
              <c:pt idx="3807">
                <c:v>3807</c:v>
              </c:pt>
              <c:pt idx="3808">
                <c:v>3808</c:v>
              </c:pt>
              <c:pt idx="3809">
                <c:v>3809</c:v>
              </c:pt>
              <c:pt idx="3810">
                <c:v>3810</c:v>
              </c:pt>
              <c:pt idx="3811">
                <c:v>3811</c:v>
              </c:pt>
              <c:pt idx="3812">
                <c:v>3812</c:v>
              </c:pt>
              <c:pt idx="3813">
                <c:v>3813</c:v>
              </c:pt>
              <c:pt idx="3814">
                <c:v>3814</c:v>
              </c:pt>
              <c:pt idx="3815">
                <c:v>3815</c:v>
              </c:pt>
              <c:pt idx="3816">
                <c:v>3816</c:v>
              </c:pt>
              <c:pt idx="3817">
                <c:v>3817</c:v>
              </c:pt>
              <c:pt idx="3818">
                <c:v>3818</c:v>
              </c:pt>
              <c:pt idx="3819">
                <c:v>3819</c:v>
              </c:pt>
              <c:pt idx="3820">
                <c:v>3820</c:v>
              </c:pt>
              <c:pt idx="3821">
                <c:v>3821</c:v>
              </c:pt>
              <c:pt idx="3822">
                <c:v>3822</c:v>
              </c:pt>
              <c:pt idx="3823">
                <c:v>3823</c:v>
              </c:pt>
              <c:pt idx="3824">
                <c:v>3824</c:v>
              </c:pt>
              <c:pt idx="3825">
                <c:v>3825</c:v>
              </c:pt>
              <c:pt idx="3826">
                <c:v>3826</c:v>
              </c:pt>
              <c:pt idx="3827">
                <c:v>3827</c:v>
              </c:pt>
              <c:pt idx="3828">
                <c:v>3828</c:v>
              </c:pt>
              <c:pt idx="3829">
                <c:v>3829</c:v>
              </c:pt>
              <c:pt idx="3830">
                <c:v>3830</c:v>
              </c:pt>
              <c:pt idx="3831">
                <c:v>3831</c:v>
              </c:pt>
              <c:pt idx="3832">
                <c:v>3832</c:v>
              </c:pt>
              <c:pt idx="3833">
                <c:v>3833</c:v>
              </c:pt>
              <c:pt idx="3834">
                <c:v>3834</c:v>
              </c:pt>
              <c:pt idx="3835">
                <c:v>3835</c:v>
              </c:pt>
              <c:pt idx="3836">
                <c:v>3836</c:v>
              </c:pt>
              <c:pt idx="3837">
                <c:v>3837</c:v>
              </c:pt>
              <c:pt idx="3838">
                <c:v>3838</c:v>
              </c:pt>
              <c:pt idx="3839">
                <c:v>3839</c:v>
              </c:pt>
              <c:pt idx="3840">
                <c:v>3840</c:v>
              </c:pt>
              <c:pt idx="3841">
                <c:v>3841</c:v>
              </c:pt>
              <c:pt idx="3842">
                <c:v>3842</c:v>
              </c:pt>
              <c:pt idx="3843">
                <c:v>3843</c:v>
              </c:pt>
              <c:pt idx="3844">
                <c:v>3844</c:v>
              </c:pt>
              <c:pt idx="3845">
                <c:v>3845</c:v>
              </c:pt>
              <c:pt idx="3846">
                <c:v>3846</c:v>
              </c:pt>
              <c:pt idx="3847">
                <c:v>3847</c:v>
              </c:pt>
              <c:pt idx="3848">
                <c:v>3848</c:v>
              </c:pt>
              <c:pt idx="3849">
                <c:v>3849</c:v>
              </c:pt>
              <c:pt idx="3850">
                <c:v>3850</c:v>
              </c:pt>
              <c:pt idx="3851">
                <c:v>3851</c:v>
              </c:pt>
              <c:pt idx="3852">
                <c:v>3852</c:v>
              </c:pt>
              <c:pt idx="3853">
                <c:v>3853</c:v>
              </c:pt>
              <c:pt idx="3854">
                <c:v>3854</c:v>
              </c:pt>
              <c:pt idx="3855">
                <c:v>3855</c:v>
              </c:pt>
              <c:pt idx="3856">
                <c:v>3856</c:v>
              </c:pt>
              <c:pt idx="3857">
                <c:v>3857</c:v>
              </c:pt>
              <c:pt idx="3858">
                <c:v>3858</c:v>
              </c:pt>
              <c:pt idx="3859">
                <c:v>3859</c:v>
              </c:pt>
              <c:pt idx="3860">
                <c:v>3860</c:v>
              </c:pt>
              <c:pt idx="3861">
                <c:v>3861</c:v>
              </c:pt>
              <c:pt idx="3862">
                <c:v>3862</c:v>
              </c:pt>
              <c:pt idx="3863">
                <c:v>3863</c:v>
              </c:pt>
              <c:pt idx="3864">
                <c:v>3864</c:v>
              </c:pt>
              <c:pt idx="3865">
                <c:v>3865</c:v>
              </c:pt>
              <c:pt idx="3866">
                <c:v>3866</c:v>
              </c:pt>
              <c:pt idx="3867">
                <c:v>3867</c:v>
              </c:pt>
              <c:pt idx="3868">
                <c:v>3868</c:v>
              </c:pt>
              <c:pt idx="3869">
                <c:v>3869</c:v>
              </c:pt>
              <c:pt idx="3870">
                <c:v>3870</c:v>
              </c:pt>
              <c:pt idx="3871">
                <c:v>3871</c:v>
              </c:pt>
              <c:pt idx="3872">
                <c:v>3872</c:v>
              </c:pt>
              <c:pt idx="3873">
                <c:v>3873</c:v>
              </c:pt>
              <c:pt idx="3874">
                <c:v>3874</c:v>
              </c:pt>
              <c:pt idx="3875">
                <c:v>3875</c:v>
              </c:pt>
              <c:pt idx="3876">
                <c:v>3876</c:v>
              </c:pt>
              <c:pt idx="3877">
                <c:v>3877</c:v>
              </c:pt>
              <c:pt idx="3878">
                <c:v>3878</c:v>
              </c:pt>
              <c:pt idx="3879">
                <c:v>3879</c:v>
              </c:pt>
              <c:pt idx="3880">
                <c:v>3880</c:v>
              </c:pt>
              <c:pt idx="3881">
                <c:v>3881</c:v>
              </c:pt>
              <c:pt idx="3882">
                <c:v>3882</c:v>
              </c:pt>
              <c:pt idx="3883">
                <c:v>3883</c:v>
              </c:pt>
              <c:pt idx="3884">
                <c:v>3884</c:v>
              </c:pt>
              <c:pt idx="3885">
                <c:v>3885</c:v>
              </c:pt>
              <c:pt idx="3886">
                <c:v>3886</c:v>
              </c:pt>
              <c:pt idx="3887">
                <c:v>3887</c:v>
              </c:pt>
              <c:pt idx="3888">
                <c:v>3888</c:v>
              </c:pt>
              <c:pt idx="3889">
                <c:v>3889</c:v>
              </c:pt>
              <c:pt idx="3890">
                <c:v>3890</c:v>
              </c:pt>
              <c:pt idx="3891">
                <c:v>3891</c:v>
              </c:pt>
              <c:pt idx="3892">
                <c:v>3892</c:v>
              </c:pt>
              <c:pt idx="3893">
                <c:v>3893</c:v>
              </c:pt>
              <c:pt idx="3894">
                <c:v>3894</c:v>
              </c:pt>
              <c:pt idx="3895">
                <c:v>3895</c:v>
              </c:pt>
              <c:pt idx="3896">
                <c:v>3896</c:v>
              </c:pt>
              <c:pt idx="3897">
                <c:v>3897</c:v>
              </c:pt>
              <c:pt idx="3898">
                <c:v>3898</c:v>
              </c:pt>
              <c:pt idx="3899">
                <c:v>3899</c:v>
              </c:pt>
              <c:pt idx="3900">
                <c:v>3900</c:v>
              </c:pt>
              <c:pt idx="3901">
                <c:v>3901</c:v>
              </c:pt>
              <c:pt idx="3902">
                <c:v>3902</c:v>
              </c:pt>
              <c:pt idx="3903">
                <c:v>3903</c:v>
              </c:pt>
              <c:pt idx="3904">
                <c:v>3904</c:v>
              </c:pt>
              <c:pt idx="3905">
                <c:v>3905</c:v>
              </c:pt>
              <c:pt idx="3906">
                <c:v>3906</c:v>
              </c:pt>
              <c:pt idx="3907">
                <c:v>3907</c:v>
              </c:pt>
              <c:pt idx="3908">
                <c:v>3908</c:v>
              </c:pt>
              <c:pt idx="3909">
                <c:v>3909</c:v>
              </c:pt>
              <c:pt idx="3910">
                <c:v>3910</c:v>
              </c:pt>
              <c:pt idx="3911">
                <c:v>3911</c:v>
              </c:pt>
              <c:pt idx="3912">
                <c:v>3912</c:v>
              </c:pt>
              <c:pt idx="3913">
                <c:v>3913</c:v>
              </c:pt>
              <c:pt idx="3914">
                <c:v>3914</c:v>
              </c:pt>
              <c:pt idx="3915">
                <c:v>3915</c:v>
              </c:pt>
              <c:pt idx="3916">
                <c:v>3916</c:v>
              </c:pt>
              <c:pt idx="3917">
                <c:v>3917</c:v>
              </c:pt>
              <c:pt idx="3918">
                <c:v>3918</c:v>
              </c:pt>
              <c:pt idx="3919">
                <c:v>3919</c:v>
              </c:pt>
              <c:pt idx="3920">
                <c:v>3920</c:v>
              </c:pt>
              <c:pt idx="3921">
                <c:v>3921</c:v>
              </c:pt>
              <c:pt idx="3922">
                <c:v>3922</c:v>
              </c:pt>
              <c:pt idx="3923">
                <c:v>3923</c:v>
              </c:pt>
              <c:pt idx="3924">
                <c:v>3924</c:v>
              </c:pt>
              <c:pt idx="3925">
                <c:v>3925</c:v>
              </c:pt>
              <c:pt idx="3926">
                <c:v>3926</c:v>
              </c:pt>
              <c:pt idx="3927">
                <c:v>3927</c:v>
              </c:pt>
              <c:pt idx="3928">
                <c:v>3928</c:v>
              </c:pt>
              <c:pt idx="3929">
                <c:v>3929</c:v>
              </c:pt>
              <c:pt idx="3930">
                <c:v>3930</c:v>
              </c:pt>
              <c:pt idx="3931">
                <c:v>3931</c:v>
              </c:pt>
              <c:pt idx="3932">
                <c:v>3932</c:v>
              </c:pt>
              <c:pt idx="3933">
                <c:v>3933</c:v>
              </c:pt>
              <c:pt idx="3934">
                <c:v>3934</c:v>
              </c:pt>
              <c:pt idx="3935">
                <c:v>3935</c:v>
              </c:pt>
              <c:pt idx="3936">
                <c:v>3936</c:v>
              </c:pt>
              <c:pt idx="3937">
                <c:v>3937</c:v>
              </c:pt>
              <c:pt idx="3938">
                <c:v>3938</c:v>
              </c:pt>
              <c:pt idx="3939">
                <c:v>3939</c:v>
              </c:pt>
              <c:pt idx="3940">
                <c:v>3940</c:v>
              </c:pt>
              <c:pt idx="3941">
                <c:v>3941</c:v>
              </c:pt>
              <c:pt idx="3942">
                <c:v>3942</c:v>
              </c:pt>
              <c:pt idx="3943">
                <c:v>3943</c:v>
              </c:pt>
              <c:pt idx="3944">
                <c:v>3944</c:v>
              </c:pt>
              <c:pt idx="3945">
                <c:v>3945</c:v>
              </c:pt>
              <c:pt idx="3946">
                <c:v>3946</c:v>
              </c:pt>
              <c:pt idx="3947">
                <c:v>3947</c:v>
              </c:pt>
              <c:pt idx="3948">
                <c:v>3948</c:v>
              </c:pt>
              <c:pt idx="3949">
                <c:v>3949</c:v>
              </c:pt>
              <c:pt idx="3950">
                <c:v>3950</c:v>
              </c:pt>
              <c:pt idx="3951">
                <c:v>3951</c:v>
              </c:pt>
              <c:pt idx="3952">
                <c:v>3952</c:v>
              </c:pt>
              <c:pt idx="3953">
                <c:v>3953</c:v>
              </c:pt>
              <c:pt idx="3954">
                <c:v>3954</c:v>
              </c:pt>
              <c:pt idx="3955">
                <c:v>3955</c:v>
              </c:pt>
              <c:pt idx="3956">
                <c:v>3956</c:v>
              </c:pt>
              <c:pt idx="3957">
                <c:v>3957</c:v>
              </c:pt>
              <c:pt idx="3958">
                <c:v>3958</c:v>
              </c:pt>
              <c:pt idx="3959">
                <c:v>3959</c:v>
              </c:pt>
              <c:pt idx="3960">
                <c:v>3960</c:v>
              </c:pt>
              <c:pt idx="3961">
                <c:v>3961</c:v>
              </c:pt>
              <c:pt idx="3962">
                <c:v>3962</c:v>
              </c:pt>
              <c:pt idx="3963">
                <c:v>3963</c:v>
              </c:pt>
              <c:pt idx="3964">
                <c:v>3964</c:v>
              </c:pt>
              <c:pt idx="3965">
                <c:v>3965</c:v>
              </c:pt>
              <c:pt idx="3966">
                <c:v>3966</c:v>
              </c:pt>
              <c:pt idx="3967">
                <c:v>3967</c:v>
              </c:pt>
              <c:pt idx="3968">
                <c:v>3968</c:v>
              </c:pt>
              <c:pt idx="3969">
                <c:v>3969</c:v>
              </c:pt>
              <c:pt idx="3970">
                <c:v>3970</c:v>
              </c:pt>
              <c:pt idx="3971">
                <c:v>3971</c:v>
              </c:pt>
              <c:pt idx="3972">
                <c:v>3972</c:v>
              </c:pt>
              <c:pt idx="3973">
                <c:v>3973</c:v>
              </c:pt>
              <c:pt idx="3974">
                <c:v>3974</c:v>
              </c:pt>
              <c:pt idx="3975">
                <c:v>3975</c:v>
              </c:pt>
              <c:pt idx="3976">
                <c:v>3976</c:v>
              </c:pt>
              <c:pt idx="3977">
                <c:v>3977</c:v>
              </c:pt>
              <c:pt idx="3978">
                <c:v>3978</c:v>
              </c:pt>
              <c:pt idx="3979">
                <c:v>3979</c:v>
              </c:pt>
              <c:pt idx="3980">
                <c:v>3980</c:v>
              </c:pt>
              <c:pt idx="3981">
                <c:v>3981</c:v>
              </c:pt>
              <c:pt idx="3982">
                <c:v>3982</c:v>
              </c:pt>
              <c:pt idx="3983">
                <c:v>3983</c:v>
              </c:pt>
              <c:pt idx="3984">
                <c:v>3984</c:v>
              </c:pt>
              <c:pt idx="3985">
                <c:v>3985</c:v>
              </c:pt>
              <c:pt idx="3986">
                <c:v>3986</c:v>
              </c:pt>
              <c:pt idx="3987">
                <c:v>3987</c:v>
              </c:pt>
              <c:pt idx="3988">
                <c:v>3988</c:v>
              </c:pt>
              <c:pt idx="3989">
                <c:v>3989</c:v>
              </c:pt>
              <c:pt idx="3990">
                <c:v>3990</c:v>
              </c:pt>
              <c:pt idx="3991">
                <c:v>3991</c:v>
              </c:pt>
              <c:pt idx="3992">
                <c:v>3992</c:v>
              </c:pt>
              <c:pt idx="3993">
                <c:v>3993</c:v>
              </c:pt>
              <c:pt idx="3994">
                <c:v>3994</c:v>
              </c:pt>
              <c:pt idx="3995">
                <c:v>3995</c:v>
              </c:pt>
              <c:pt idx="3996">
                <c:v>3996</c:v>
              </c:pt>
              <c:pt idx="3997">
                <c:v>3997</c:v>
              </c:pt>
              <c:pt idx="3998">
                <c:v>3998</c:v>
              </c:pt>
              <c:pt idx="3999">
                <c:v>3999</c:v>
              </c:pt>
              <c:pt idx="4000">
                <c:v>4000</c:v>
              </c:pt>
              <c:pt idx="4001">
                <c:v>4001</c:v>
              </c:pt>
              <c:pt idx="4002">
                <c:v>4002</c:v>
              </c:pt>
              <c:pt idx="4003">
                <c:v>4003</c:v>
              </c:pt>
              <c:pt idx="4004">
                <c:v>4004</c:v>
              </c:pt>
              <c:pt idx="4005">
                <c:v>4005</c:v>
              </c:pt>
              <c:pt idx="4006">
                <c:v>4006</c:v>
              </c:pt>
              <c:pt idx="4007">
                <c:v>4007</c:v>
              </c:pt>
              <c:pt idx="4008">
                <c:v>4008</c:v>
              </c:pt>
              <c:pt idx="4009">
                <c:v>4009</c:v>
              </c:pt>
              <c:pt idx="4010">
                <c:v>4010</c:v>
              </c:pt>
              <c:pt idx="4011">
                <c:v>4011</c:v>
              </c:pt>
              <c:pt idx="4012">
                <c:v>4012</c:v>
              </c:pt>
              <c:pt idx="4013">
                <c:v>4013</c:v>
              </c:pt>
              <c:pt idx="4014">
                <c:v>4014</c:v>
              </c:pt>
              <c:pt idx="4015">
                <c:v>4015</c:v>
              </c:pt>
              <c:pt idx="4016">
                <c:v>4016</c:v>
              </c:pt>
              <c:pt idx="4017">
                <c:v>4017</c:v>
              </c:pt>
              <c:pt idx="4018">
                <c:v>4018</c:v>
              </c:pt>
              <c:pt idx="4019">
                <c:v>4019</c:v>
              </c:pt>
              <c:pt idx="4020">
                <c:v>4020</c:v>
              </c:pt>
              <c:pt idx="4021">
                <c:v>4021</c:v>
              </c:pt>
              <c:pt idx="4022">
                <c:v>4022</c:v>
              </c:pt>
              <c:pt idx="4023">
                <c:v>4023</c:v>
              </c:pt>
              <c:pt idx="4024">
                <c:v>4024</c:v>
              </c:pt>
              <c:pt idx="4025">
                <c:v>4025</c:v>
              </c:pt>
              <c:pt idx="4026">
                <c:v>4026</c:v>
              </c:pt>
              <c:pt idx="4027">
                <c:v>4027</c:v>
              </c:pt>
              <c:pt idx="4028">
                <c:v>4028</c:v>
              </c:pt>
              <c:pt idx="4029">
                <c:v>4029</c:v>
              </c:pt>
              <c:pt idx="4030">
                <c:v>4030</c:v>
              </c:pt>
              <c:pt idx="4031">
                <c:v>4031</c:v>
              </c:pt>
              <c:pt idx="4032">
                <c:v>4032</c:v>
              </c:pt>
              <c:pt idx="4033">
                <c:v>4033</c:v>
              </c:pt>
              <c:pt idx="4034">
                <c:v>4034</c:v>
              </c:pt>
              <c:pt idx="4035">
                <c:v>4035</c:v>
              </c:pt>
              <c:pt idx="4036">
                <c:v>4036</c:v>
              </c:pt>
              <c:pt idx="4037">
                <c:v>4037</c:v>
              </c:pt>
              <c:pt idx="4038">
                <c:v>4038</c:v>
              </c:pt>
              <c:pt idx="4039">
                <c:v>4039</c:v>
              </c:pt>
              <c:pt idx="4040">
                <c:v>4040</c:v>
              </c:pt>
              <c:pt idx="4041">
                <c:v>4041</c:v>
              </c:pt>
              <c:pt idx="4042">
                <c:v>4042</c:v>
              </c:pt>
              <c:pt idx="4043">
                <c:v>4043</c:v>
              </c:pt>
              <c:pt idx="4044">
                <c:v>4044</c:v>
              </c:pt>
              <c:pt idx="4045">
                <c:v>4045</c:v>
              </c:pt>
              <c:pt idx="4046">
                <c:v>4046</c:v>
              </c:pt>
              <c:pt idx="4047">
                <c:v>4047</c:v>
              </c:pt>
              <c:pt idx="4048">
                <c:v>4048</c:v>
              </c:pt>
              <c:pt idx="4049">
                <c:v>4049</c:v>
              </c:pt>
              <c:pt idx="4050">
                <c:v>4050</c:v>
              </c:pt>
              <c:pt idx="4051">
                <c:v>4051</c:v>
              </c:pt>
              <c:pt idx="4052">
                <c:v>4052</c:v>
              </c:pt>
              <c:pt idx="4053">
                <c:v>4053</c:v>
              </c:pt>
              <c:pt idx="4054">
                <c:v>4054</c:v>
              </c:pt>
              <c:pt idx="4055">
                <c:v>4055</c:v>
              </c:pt>
              <c:pt idx="4056">
                <c:v>4056</c:v>
              </c:pt>
              <c:pt idx="4057">
                <c:v>4057</c:v>
              </c:pt>
              <c:pt idx="4058">
                <c:v>4058</c:v>
              </c:pt>
              <c:pt idx="4059">
                <c:v>4059</c:v>
              </c:pt>
              <c:pt idx="4060">
                <c:v>4060</c:v>
              </c:pt>
              <c:pt idx="4061">
                <c:v>4061</c:v>
              </c:pt>
              <c:pt idx="4062">
                <c:v>4062</c:v>
              </c:pt>
              <c:pt idx="4063">
                <c:v>4063</c:v>
              </c:pt>
              <c:pt idx="4064">
                <c:v>4064</c:v>
              </c:pt>
              <c:pt idx="4065">
                <c:v>4065</c:v>
              </c:pt>
              <c:pt idx="4066">
                <c:v>4066</c:v>
              </c:pt>
              <c:pt idx="4067">
                <c:v>4067</c:v>
              </c:pt>
              <c:pt idx="4068">
                <c:v>4068</c:v>
              </c:pt>
              <c:pt idx="4069">
                <c:v>4069</c:v>
              </c:pt>
              <c:pt idx="4070">
                <c:v>4070</c:v>
              </c:pt>
              <c:pt idx="4071">
                <c:v>4071</c:v>
              </c:pt>
              <c:pt idx="4072">
                <c:v>4072</c:v>
              </c:pt>
              <c:pt idx="4073">
                <c:v>4073</c:v>
              </c:pt>
              <c:pt idx="4074">
                <c:v>4074</c:v>
              </c:pt>
              <c:pt idx="4075">
                <c:v>4075</c:v>
              </c:pt>
              <c:pt idx="4076">
                <c:v>4076</c:v>
              </c:pt>
              <c:pt idx="4077">
                <c:v>4077</c:v>
              </c:pt>
              <c:pt idx="4078">
                <c:v>4078</c:v>
              </c:pt>
              <c:pt idx="4079">
                <c:v>4079</c:v>
              </c:pt>
              <c:pt idx="4080">
                <c:v>4080</c:v>
              </c:pt>
              <c:pt idx="4081">
                <c:v>4081</c:v>
              </c:pt>
              <c:pt idx="4082">
                <c:v>4082</c:v>
              </c:pt>
              <c:pt idx="4083">
                <c:v>4083</c:v>
              </c:pt>
              <c:pt idx="4084">
                <c:v>4084</c:v>
              </c:pt>
              <c:pt idx="4085">
                <c:v>4085</c:v>
              </c:pt>
              <c:pt idx="4086">
                <c:v>4086</c:v>
              </c:pt>
              <c:pt idx="4087">
                <c:v>4087</c:v>
              </c:pt>
              <c:pt idx="4088">
                <c:v>4088</c:v>
              </c:pt>
              <c:pt idx="4089">
                <c:v>4089</c:v>
              </c:pt>
              <c:pt idx="4090">
                <c:v>4090</c:v>
              </c:pt>
              <c:pt idx="4091">
                <c:v>4091</c:v>
              </c:pt>
              <c:pt idx="4092">
                <c:v>4092</c:v>
              </c:pt>
              <c:pt idx="4093">
                <c:v>4093</c:v>
              </c:pt>
              <c:pt idx="4094">
                <c:v>4094</c:v>
              </c:pt>
              <c:pt idx="4095">
                <c:v>4095</c:v>
              </c:pt>
              <c:pt idx="4096">
                <c:v>4096</c:v>
              </c:pt>
              <c:pt idx="4097">
                <c:v>4097</c:v>
              </c:pt>
              <c:pt idx="4098">
                <c:v>4098</c:v>
              </c:pt>
              <c:pt idx="4099">
                <c:v>4099</c:v>
              </c:pt>
              <c:pt idx="4100">
                <c:v>4100</c:v>
              </c:pt>
              <c:pt idx="4101">
                <c:v>4101</c:v>
              </c:pt>
              <c:pt idx="4102">
                <c:v>4102</c:v>
              </c:pt>
              <c:pt idx="4103">
                <c:v>4103</c:v>
              </c:pt>
              <c:pt idx="4104">
                <c:v>4104</c:v>
              </c:pt>
              <c:pt idx="4105">
                <c:v>4105</c:v>
              </c:pt>
              <c:pt idx="4106">
                <c:v>4106</c:v>
              </c:pt>
              <c:pt idx="4107">
                <c:v>4107</c:v>
              </c:pt>
              <c:pt idx="4108">
                <c:v>4108</c:v>
              </c:pt>
              <c:pt idx="4109">
                <c:v>4109</c:v>
              </c:pt>
              <c:pt idx="4110">
                <c:v>4110</c:v>
              </c:pt>
              <c:pt idx="4111">
                <c:v>4111</c:v>
              </c:pt>
              <c:pt idx="4112">
                <c:v>4112</c:v>
              </c:pt>
              <c:pt idx="4113">
                <c:v>4113</c:v>
              </c:pt>
              <c:pt idx="4114">
                <c:v>4114</c:v>
              </c:pt>
              <c:pt idx="4115">
                <c:v>4115</c:v>
              </c:pt>
              <c:pt idx="4116">
                <c:v>4116</c:v>
              </c:pt>
              <c:pt idx="4117">
                <c:v>4117</c:v>
              </c:pt>
              <c:pt idx="4118">
                <c:v>4118</c:v>
              </c:pt>
              <c:pt idx="4119">
                <c:v>4119</c:v>
              </c:pt>
              <c:pt idx="4120">
                <c:v>4120</c:v>
              </c:pt>
              <c:pt idx="4121">
                <c:v>4121</c:v>
              </c:pt>
              <c:pt idx="4122">
                <c:v>4122</c:v>
              </c:pt>
              <c:pt idx="4123">
                <c:v>4123</c:v>
              </c:pt>
              <c:pt idx="4124">
                <c:v>4124</c:v>
              </c:pt>
              <c:pt idx="4125">
                <c:v>4125</c:v>
              </c:pt>
              <c:pt idx="4126">
                <c:v>4126</c:v>
              </c:pt>
              <c:pt idx="4127">
                <c:v>4127</c:v>
              </c:pt>
              <c:pt idx="4128">
                <c:v>4128</c:v>
              </c:pt>
              <c:pt idx="4129">
                <c:v>4129</c:v>
              </c:pt>
              <c:pt idx="4130">
                <c:v>4130</c:v>
              </c:pt>
              <c:pt idx="4131">
                <c:v>4131</c:v>
              </c:pt>
              <c:pt idx="4132">
                <c:v>4132</c:v>
              </c:pt>
              <c:pt idx="4133">
                <c:v>4133</c:v>
              </c:pt>
              <c:pt idx="4134">
                <c:v>4134</c:v>
              </c:pt>
              <c:pt idx="4135">
                <c:v>4135</c:v>
              </c:pt>
              <c:pt idx="4136">
                <c:v>4136</c:v>
              </c:pt>
              <c:pt idx="4137">
                <c:v>4137</c:v>
              </c:pt>
              <c:pt idx="4138">
                <c:v>4138</c:v>
              </c:pt>
              <c:pt idx="4139">
                <c:v>4139</c:v>
              </c:pt>
              <c:pt idx="4140">
                <c:v>4140</c:v>
              </c:pt>
              <c:pt idx="4141">
                <c:v>4141</c:v>
              </c:pt>
              <c:pt idx="4142">
                <c:v>4142</c:v>
              </c:pt>
              <c:pt idx="4143">
                <c:v>4143</c:v>
              </c:pt>
              <c:pt idx="4144">
                <c:v>4144</c:v>
              </c:pt>
              <c:pt idx="4145">
                <c:v>4145</c:v>
              </c:pt>
              <c:pt idx="4146">
                <c:v>4146</c:v>
              </c:pt>
              <c:pt idx="4147">
                <c:v>4147</c:v>
              </c:pt>
              <c:pt idx="4148">
                <c:v>4148</c:v>
              </c:pt>
              <c:pt idx="4149">
                <c:v>4149</c:v>
              </c:pt>
              <c:pt idx="4150">
                <c:v>4150</c:v>
              </c:pt>
              <c:pt idx="4151">
                <c:v>4151</c:v>
              </c:pt>
              <c:pt idx="4152">
                <c:v>4152</c:v>
              </c:pt>
              <c:pt idx="4153">
                <c:v>4153</c:v>
              </c:pt>
              <c:pt idx="4154">
                <c:v>4154</c:v>
              </c:pt>
              <c:pt idx="4155">
                <c:v>4155</c:v>
              </c:pt>
              <c:pt idx="4156">
                <c:v>4156</c:v>
              </c:pt>
              <c:pt idx="4157">
                <c:v>4157</c:v>
              </c:pt>
              <c:pt idx="4158">
                <c:v>4158</c:v>
              </c:pt>
              <c:pt idx="4159">
                <c:v>4159</c:v>
              </c:pt>
              <c:pt idx="4160">
                <c:v>4160</c:v>
              </c:pt>
              <c:pt idx="4161">
                <c:v>4161</c:v>
              </c:pt>
              <c:pt idx="4162">
                <c:v>4162</c:v>
              </c:pt>
              <c:pt idx="4163">
                <c:v>4163</c:v>
              </c:pt>
              <c:pt idx="4164">
                <c:v>4164</c:v>
              </c:pt>
              <c:pt idx="4165">
                <c:v>4165</c:v>
              </c:pt>
              <c:pt idx="4166">
                <c:v>4166</c:v>
              </c:pt>
              <c:pt idx="4167">
                <c:v>4167</c:v>
              </c:pt>
              <c:pt idx="4168">
                <c:v>4168</c:v>
              </c:pt>
              <c:pt idx="4169">
                <c:v>4169</c:v>
              </c:pt>
              <c:pt idx="4170">
                <c:v>4170</c:v>
              </c:pt>
              <c:pt idx="4171">
                <c:v>4171</c:v>
              </c:pt>
              <c:pt idx="4172">
                <c:v>4172</c:v>
              </c:pt>
              <c:pt idx="4173">
                <c:v>4173</c:v>
              </c:pt>
              <c:pt idx="4174">
                <c:v>4174</c:v>
              </c:pt>
              <c:pt idx="4175">
                <c:v>4175</c:v>
              </c:pt>
              <c:pt idx="4176">
                <c:v>4176</c:v>
              </c:pt>
              <c:pt idx="4177">
                <c:v>4177</c:v>
              </c:pt>
              <c:pt idx="4178">
                <c:v>4178</c:v>
              </c:pt>
              <c:pt idx="4179">
                <c:v>4179</c:v>
              </c:pt>
              <c:pt idx="4180">
                <c:v>4180</c:v>
              </c:pt>
              <c:pt idx="4181">
                <c:v>4181</c:v>
              </c:pt>
              <c:pt idx="4182">
                <c:v>4182</c:v>
              </c:pt>
              <c:pt idx="4183">
                <c:v>4183</c:v>
              </c:pt>
              <c:pt idx="4184">
                <c:v>4184</c:v>
              </c:pt>
              <c:pt idx="4185">
                <c:v>4185</c:v>
              </c:pt>
              <c:pt idx="4186">
                <c:v>4186</c:v>
              </c:pt>
              <c:pt idx="4187">
                <c:v>4187</c:v>
              </c:pt>
              <c:pt idx="4188">
                <c:v>4188</c:v>
              </c:pt>
              <c:pt idx="4189">
                <c:v>4189</c:v>
              </c:pt>
              <c:pt idx="4190">
                <c:v>4190</c:v>
              </c:pt>
              <c:pt idx="4191">
                <c:v>4191</c:v>
              </c:pt>
              <c:pt idx="4192">
                <c:v>4192</c:v>
              </c:pt>
              <c:pt idx="4193">
                <c:v>4193</c:v>
              </c:pt>
              <c:pt idx="4194">
                <c:v>4194</c:v>
              </c:pt>
              <c:pt idx="4195">
                <c:v>4195</c:v>
              </c:pt>
              <c:pt idx="4196">
                <c:v>4196</c:v>
              </c:pt>
              <c:pt idx="4197">
                <c:v>4197</c:v>
              </c:pt>
              <c:pt idx="4198">
                <c:v>4198</c:v>
              </c:pt>
              <c:pt idx="4199">
                <c:v>4199</c:v>
              </c:pt>
              <c:pt idx="4200">
                <c:v>4200</c:v>
              </c:pt>
              <c:pt idx="4201">
                <c:v>4201</c:v>
              </c:pt>
              <c:pt idx="4202">
                <c:v>4202</c:v>
              </c:pt>
              <c:pt idx="4203">
                <c:v>4203</c:v>
              </c:pt>
              <c:pt idx="4204">
                <c:v>4204</c:v>
              </c:pt>
              <c:pt idx="4205">
                <c:v>4205</c:v>
              </c:pt>
              <c:pt idx="4206">
                <c:v>4206</c:v>
              </c:pt>
              <c:pt idx="4207">
                <c:v>4207</c:v>
              </c:pt>
              <c:pt idx="4208">
                <c:v>4208</c:v>
              </c:pt>
              <c:pt idx="4209">
                <c:v>4209</c:v>
              </c:pt>
              <c:pt idx="4210">
                <c:v>4210</c:v>
              </c:pt>
              <c:pt idx="4211">
                <c:v>4211</c:v>
              </c:pt>
              <c:pt idx="4212">
                <c:v>4212</c:v>
              </c:pt>
              <c:pt idx="4213">
                <c:v>4213</c:v>
              </c:pt>
              <c:pt idx="4214">
                <c:v>4214</c:v>
              </c:pt>
              <c:pt idx="4215">
                <c:v>4215</c:v>
              </c:pt>
              <c:pt idx="4216">
                <c:v>4216</c:v>
              </c:pt>
              <c:pt idx="4217">
                <c:v>4217</c:v>
              </c:pt>
              <c:pt idx="4218">
                <c:v>4218</c:v>
              </c:pt>
              <c:pt idx="4219">
                <c:v>4219</c:v>
              </c:pt>
              <c:pt idx="4220">
                <c:v>4220</c:v>
              </c:pt>
              <c:pt idx="4221">
                <c:v>4221</c:v>
              </c:pt>
              <c:pt idx="4222">
                <c:v>4222</c:v>
              </c:pt>
              <c:pt idx="4223">
                <c:v>4223</c:v>
              </c:pt>
              <c:pt idx="4224">
                <c:v>4224</c:v>
              </c:pt>
              <c:pt idx="4225">
                <c:v>4225</c:v>
              </c:pt>
              <c:pt idx="4226">
                <c:v>4226</c:v>
              </c:pt>
              <c:pt idx="4227">
                <c:v>4227</c:v>
              </c:pt>
              <c:pt idx="4228">
                <c:v>4228</c:v>
              </c:pt>
              <c:pt idx="4229">
                <c:v>4229</c:v>
              </c:pt>
              <c:pt idx="4230">
                <c:v>4230</c:v>
              </c:pt>
              <c:pt idx="4231">
                <c:v>4231</c:v>
              </c:pt>
              <c:pt idx="4232">
                <c:v>4232</c:v>
              </c:pt>
              <c:pt idx="4233">
                <c:v>4233</c:v>
              </c:pt>
              <c:pt idx="4234">
                <c:v>4234</c:v>
              </c:pt>
              <c:pt idx="4235">
                <c:v>4235</c:v>
              </c:pt>
              <c:pt idx="4236">
                <c:v>4236</c:v>
              </c:pt>
              <c:pt idx="4237">
                <c:v>4237</c:v>
              </c:pt>
              <c:pt idx="4238">
                <c:v>4238</c:v>
              </c:pt>
              <c:pt idx="4239">
                <c:v>4239</c:v>
              </c:pt>
              <c:pt idx="4240">
                <c:v>4240</c:v>
              </c:pt>
              <c:pt idx="4241">
                <c:v>4241</c:v>
              </c:pt>
              <c:pt idx="4242">
                <c:v>4242</c:v>
              </c:pt>
              <c:pt idx="4243">
                <c:v>4243</c:v>
              </c:pt>
              <c:pt idx="4244">
                <c:v>4244</c:v>
              </c:pt>
              <c:pt idx="4245">
                <c:v>4245</c:v>
              </c:pt>
              <c:pt idx="4246">
                <c:v>4246</c:v>
              </c:pt>
              <c:pt idx="4247">
                <c:v>4247</c:v>
              </c:pt>
              <c:pt idx="4248">
                <c:v>4248</c:v>
              </c:pt>
              <c:pt idx="4249">
                <c:v>4249</c:v>
              </c:pt>
              <c:pt idx="4250">
                <c:v>4250</c:v>
              </c:pt>
              <c:pt idx="4251">
                <c:v>4251</c:v>
              </c:pt>
              <c:pt idx="4252">
                <c:v>4252</c:v>
              </c:pt>
              <c:pt idx="4253">
                <c:v>4253</c:v>
              </c:pt>
              <c:pt idx="4254">
                <c:v>4254</c:v>
              </c:pt>
              <c:pt idx="4255">
                <c:v>4255</c:v>
              </c:pt>
              <c:pt idx="4256">
                <c:v>4256</c:v>
              </c:pt>
              <c:pt idx="4257">
                <c:v>4257</c:v>
              </c:pt>
              <c:pt idx="4258">
                <c:v>4258</c:v>
              </c:pt>
              <c:pt idx="4259">
                <c:v>4259</c:v>
              </c:pt>
              <c:pt idx="4260">
                <c:v>4260</c:v>
              </c:pt>
              <c:pt idx="4261">
                <c:v>4261</c:v>
              </c:pt>
              <c:pt idx="4262">
                <c:v>4262</c:v>
              </c:pt>
              <c:pt idx="4263">
                <c:v>4263</c:v>
              </c:pt>
              <c:pt idx="4264">
                <c:v>4264</c:v>
              </c:pt>
              <c:pt idx="4265">
                <c:v>4265</c:v>
              </c:pt>
              <c:pt idx="4266">
                <c:v>4266</c:v>
              </c:pt>
              <c:pt idx="4267">
                <c:v>4267</c:v>
              </c:pt>
              <c:pt idx="4268">
                <c:v>4268</c:v>
              </c:pt>
              <c:pt idx="4269">
                <c:v>4269</c:v>
              </c:pt>
              <c:pt idx="4270">
                <c:v>4270</c:v>
              </c:pt>
              <c:pt idx="4271">
                <c:v>4271</c:v>
              </c:pt>
              <c:pt idx="4272">
                <c:v>4272</c:v>
              </c:pt>
              <c:pt idx="4273">
                <c:v>4273</c:v>
              </c:pt>
              <c:pt idx="4274">
                <c:v>4274</c:v>
              </c:pt>
              <c:pt idx="4275">
                <c:v>4275</c:v>
              </c:pt>
              <c:pt idx="4276">
                <c:v>4276</c:v>
              </c:pt>
              <c:pt idx="4277">
                <c:v>4277</c:v>
              </c:pt>
              <c:pt idx="4278">
                <c:v>4278</c:v>
              </c:pt>
              <c:pt idx="4279">
                <c:v>4279</c:v>
              </c:pt>
              <c:pt idx="4280">
                <c:v>4280</c:v>
              </c:pt>
              <c:pt idx="4281">
                <c:v>4281</c:v>
              </c:pt>
              <c:pt idx="4282">
                <c:v>4282</c:v>
              </c:pt>
              <c:pt idx="4283">
                <c:v>4283</c:v>
              </c:pt>
              <c:pt idx="4284">
                <c:v>4284</c:v>
              </c:pt>
              <c:pt idx="4285">
                <c:v>4285</c:v>
              </c:pt>
              <c:pt idx="4286">
                <c:v>4286</c:v>
              </c:pt>
              <c:pt idx="4287">
                <c:v>4287</c:v>
              </c:pt>
              <c:pt idx="4288">
                <c:v>4288</c:v>
              </c:pt>
              <c:pt idx="4289">
                <c:v>4289</c:v>
              </c:pt>
              <c:pt idx="4290">
                <c:v>4290</c:v>
              </c:pt>
              <c:pt idx="4291">
                <c:v>4291</c:v>
              </c:pt>
              <c:pt idx="4292">
                <c:v>4292</c:v>
              </c:pt>
              <c:pt idx="4293">
                <c:v>4293</c:v>
              </c:pt>
              <c:pt idx="4294">
                <c:v>4294</c:v>
              </c:pt>
              <c:pt idx="4295">
                <c:v>4295</c:v>
              </c:pt>
              <c:pt idx="4296">
                <c:v>4296</c:v>
              </c:pt>
              <c:pt idx="4297">
                <c:v>4297</c:v>
              </c:pt>
              <c:pt idx="4298">
                <c:v>4298</c:v>
              </c:pt>
              <c:pt idx="4299">
                <c:v>4299</c:v>
              </c:pt>
              <c:pt idx="4300">
                <c:v>4300</c:v>
              </c:pt>
              <c:pt idx="4301">
                <c:v>4301</c:v>
              </c:pt>
              <c:pt idx="4302">
                <c:v>4302</c:v>
              </c:pt>
              <c:pt idx="4303">
                <c:v>4303</c:v>
              </c:pt>
              <c:pt idx="4304">
                <c:v>4304</c:v>
              </c:pt>
              <c:pt idx="4305">
                <c:v>4305</c:v>
              </c:pt>
              <c:pt idx="4306">
                <c:v>4306</c:v>
              </c:pt>
              <c:pt idx="4307">
                <c:v>4307</c:v>
              </c:pt>
              <c:pt idx="4308">
                <c:v>4308</c:v>
              </c:pt>
              <c:pt idx="4309">
                <c:v>4309</c:v>
              </c:pt>
              <c:pt idx="4310">
                <c:v>4310</c:v>
              </c:pt>
              <c:pt idx="4311">
                <c:v>4311</c:v>
              </c:pt>
              <c:pt idx="4312">
                <c:v>4312</c:v>
              </c:pt>
              <c:pt idx="4313">
                <c:v>4313</c:v>
              </c:pt>
              <c:pt idx="4314">
                <c:v>4314</c:v>
              </c:pt>
              <c:pt idx="4315">
                <c:v>4315</c:v>
              </c:pt>
              <c:pt idx="4316">
                <c:v>4316</c:v>
              </c:pt>
              <c:pt idx="4317">
                <c:v>4317</c:v>
              </c:pt>
              <c:pt idx="4318">
                <c:v>4318</c:v>
              </c:pt>
              <c:pt idx="4319">
                <c:v>4319</c:v>
              </c:pt>
              <c:pt idx="4320">
                <c:v>4320</c:v>
              </c:pt>
              <c:pt idx="4321">
                <c:v>4321</c:v>
              </c:pt>
              <c:pt idx="4322">
                <c:v>4322</c:v>
              </c:pt>
              <c:pt idx="4323">
                <c:v>4323</c:v>
              </c:pt>
              <c:pt idx="4324">
                <c:v>4324</c:v>
              </c:pt>
              <c:pt idx="4325">
                <c:v>4325</c:v>
              </c:pt>
              <c:pt idx="4326">
                <c:v>4326</c:v>
              </c:pt>
              <c:pt idx="4327">
                <c:v>4327</c:v>
              </c:pt>
              <c:pt idx="4328">
                <c:v>4328</c:v>
              </c:pt>
              <c:pt idx="4329">
                <c:v>4329</c:v>
              </c:pt>
              <c:pt idx="4330">
                <c:v>4330</c:v>
              </c:pt>
              <c:pt idx="4331">
                <c:v>4331</c:v>
              </c:pt>
              <c:pt idx="4332">
                <c:v>4332</c:v>
              </c:pt>
              <c:pt idx="4333">
                <c:v>4333</c:v>
              </c:pt>
              <c:pt idx="4334">
                <c:v>4334</c:v>
              </c:pt>
              <c:pt idx="4335">
                <c:v>4335</c:v>
              </c:pt>
              <c:pt idx="4336">
                <c:v>4336</c:v>
              </c:pt>
              <c:pt idx="4337">
                <c:v>4337</c:v>
              </c:pt>
              <c:pt idx="4338">
                <c:v>4338</c:v>
              </c:pt>
              <c:pt idx="4339">
                <c:v>4339</c:v>
              </c:pt>
              <c:pt idx="4340">
                <c:v>4340</c:v>
              </c:pt>
              <c:pt idx="4341">
                <c:v>4341</c:v>
              </c:pt>
              <c:pt idx="4342">
                <c:v>4342</c:v>
              </c:pt>
              <c:pt idx="4343">
                <c:v>4343</c:v>
              </c:pt>
              <c:pt idx="4344">
                <c:v>4344</c:v>
              </c:pt>
              <c:pt idx="4345">
                <c:v>4345</c:v>
              </c:pt>
              <c:pt idx="4346">
                <c:v>4346</c:v>
              </c:pt>
              <c:pt idx="4347">
                <c:v>4347</c:v>
              </c:pt>
              <c:pt idx="4348">
                <c:v>4348</c:v>
              </c:pt>
              <c:pt idx="4349">
                <c:v>4349</c:v>
              </c:pt>
              <c:pt idx="4350">
                <c:v>4350</c:v>
              </c:pt>
              <c:pt idx="4351">
                <c:v>4351</c:v>
              </c:pt>
              <c:pt idx="4352">
                <c:v>4352</c:v>
              </c:pt>
              <c:pt idx="4353">
                <c:v>4353</c:v>
              </c:pt>
              <c:pt idx="4354">
                <c:v>4354</c:v>
              </c:pt>
              <c:pt idx="4355">
                <c:v>4355</c:v>
              </c:pt>
              <c:pt idx="4356">
                <c:v>4356</c:v>
              </c:pt>
              <c:pt idx="4357">
                <c:v>4357</c:v>
              </c:pt>
              <c:pt idx="4358">
                <c:v>4358</c:v>
              </c:pt>
              <c:pt idx="4359">
                <c:v>4359</c:v>
              </c:pt>
              <c:pt idx="4360">
                <c:v>4360</c:v>
              </c:pt>
              <c:pt idx="4361">
                <c:v>4361</c:v>
              </c:pt>
              <c:pt idx="4362">
                <c:v>4362</c:v>
              </c:pt>
              <c:pt idx="4363">
                <c:v>4363</c:v>
              </c:pt>
              <c:pt idx="4364">
                <c:v>4364</c:v>
              </c:pt>
              <c:pt idx="4365">
                <c:v>4365</c:v>
              </c:pt>
              <c:pt idx="4366">
                <c:v>4366</c:v>
              </c:pt>
              <c:pt idx="4367">
                <c:v>4367</c:v>
              </c:pt>
              <c:pt idx="4368">
                <c:v>4368</c:v>
              </c:pt>
              <c:pt idx="4369">
                <c:v>4369</c:v>
              </c:pt>
              <c:pt idx="4370">
                <c:v>4370</c:v>
              </c:pt>
              <c:pt idx="4371">
                <c:v>4371</c:v>
              </c:pt>
              <c:pt idx="4372">
                <c:v>4372</c:v>
              </c:pt>
              <c:pt idx="4373">
                <c:v>4373</c:v>
              </c:pt>
              <c:pt idx="4374">
                <c:v>4374</c:v>
              </c:pt>
              <c:pt idx="4375">
                <c:v>4375</c:v>
              </c:pt>
              <c:pt idx="4376">
                <c:v>4376</c:v>
              </c:pt>
              <c:pt idx="4377">
                <c:v>4377</c:v>
              </c:pt>
              <c:pt idx="4378">
                <c:v>4378</c:v>
              </c:pt>
              <c:pt idx="4379">
                <c:v>4379</c:v>
              </c:pt>
              <c:pt idx="4380">
                <c:v>4380</c:v>
              </c:pt>
              <c:pt idx="4381">
                <c:v>4381</c:v>
              </c:pt>
              <c:pt idx="4382">
                <c:v>4382</c:v>
              </c:pt>
              <c:pt idx="4383">
                <c:v>4383</c:v>
              </c:pt>
              <c:pt idx="4384">
                <c:v>4384</c:v>
              </c:pt>
              <c:pt idx="4385">
                <c:v>4385</c:v>
              </c:pt>
              <c:pt idx="4386">
                <c:v>4386</c:v>
              </c:pt>
              <c:pt idx="4387">
                <c:v>4387</c:v>
              </c:pt>
              <c:pt idx="4388">
                <c:v>4388</c:v>
              </c:pt>
              <c:pt idx="4389">
                <c:v>4389</c:v>
              </c:pt>
              <c:pt idx="4390">
                <c:v>4390</c:v>
              </c:pt>
              <c:pt idx="4391">
                <c:v>4391</c:v>
              </c:pt>
              <c:pt idx="4392">
                <c:v>4392</c:v>
              </c:pt>
              <c:pt idx="4393">
                <c:v>4393</c:v>
              </c:pt>
              <c:pt idx="4394">
                <c:v>4394</c:v>
              </c:pt>
              <c:pt idx="4395">
                <c:v>4395</c:v>
              </c:pt>
              <c:pt idx="4396">
                <c:v>4396</c:v>
              </c:pt>
              <c:pt idx="4397">
                <c:v>4397</c:v>
              </c:pt>
              <c:pt idx="4398">
                <c:v>4398</c:v>
              </c:pt>
              <c:pt idx="4399">
                <c:v>4399</c:v>
              </c:pt>
              <c:pt idx="4400">
                <c:v>4400</c:v>
              </c:pt>
              <c:pt idx="4401">
                <c:v>4401</c:v>
              </c:pt>
              <c:pt idx="4402">
                <c:v>4402</c:v>
              </c:pt>
              <c:pt idx="4403">
                <c:v>4403</c:v>
              </c:pt>
              <c:pt idx="4404">
                <c:v>4404</c:v>
              </c:pt>
              <c:pt idx="4405">
                <c:v>4405</c:v>
              </c:pt>
              <c:pt idx="4406">
                <c:v>4406</c:v>
              </c:pt>
              <c:pt idx="4407">
                <c:v>4407</c:v>
              </c:pt>
              <c:pt idx="4408">
                <c:v>4408</c:v>
              </c:pt>
              <c:pt idx="4409">
                <c:v>4409</c:v>
              </c:pt>
              <c:pt idx="4410">
                <c:v>4410</c:v>
              </c:pt>
              <c:pt idx="4411">
                <c:v>4411</c:v>
              </c:pt>
              <c:pt idx="4412">
                <c:v>4412</c:v>
              </c:pt>
              <c:pt idx="4413">
                <c:v>4413</c:v>
              </c:pt>
              <c:pt idx="4414">
                <c:v>4414</c:v>
              </c:pt>
              <c:pt idx="4415">
                <c:v>4415</c:v>
              </c:pt>
              <c:pt idx="4416">
                <c:v>4416</c:v>
              </c:pt>
              <c:pt idx="4417">
                <c:v>4417</c:v>
              </c:pt>
              <c:pt idx="4418">
                <c:v>4418</c:v>
              </c:pt>
              <c:pt idx="4419">
                <c:v>4419</c:v>
              </c:pt>
              <c:pt idx="4420">
                <c:v>4420</c:v>
              </c:pt>
              <c:pt idx="4421">
                <c:v>4421</c:v>
              </c:pt>
              <c:pt idx="4422">
                <c:v>4422</c:v>
              </c:pt>
              <c:pt idx="4423">
                <c:v>4423</c:v>
              </c:pt>
              <c:pt idx="4424">
                <c:v>4424</c:v>
              </c:pt>
              <c:pt idx="4425">
                <c:v>4425</c:v>
              </c:pt>
              <c:pt idx="4426">
                <c:v>4426</c:v>
              </c:pt>
              <c:pt idx="4427">
                <c:v>4427</c:v>
              </c:pt>
              <c:pt idx="4428">
                <c:v>4428</c:v>
              </c:pt>
              <c:pt idx="4429">
                <c:v>4429</c:v>
              </c:pt>
              <c:pt idx="4430">
                <c:v>4430</c:v>
              </c:pt>
              <c:pt idx="4431">
                <c:v>4431</c:v>
              </c:pt>
              <c:pt idx="4432">
                <c:v>4432</c:v>
              </c:pt>
              <c:pt idx="4433">
                <c:v>4433</c:v>
              </c:pt>
              <c:pt idx="4434">
                <c:v>4434</c:v>
              </c:pt>
              <c:pt idx="4435">
                <c:v>4435</c:v>
              </c:pt>
              <c:pt idx="4436">
                <c:v>4436</c:v>
              </c:pt>
              <c:pt idx="4437">
                <c:v>4437</c:v>
              </c:pt>
              <c:pt idx="4438">
                <c:v>4438</c:v>
              </c:pt>
              <c:pt idx="4439">
                <c:v>4439</c:v>
              </c:pt>
              <c:pt idx="4440">
                <c:v>4440</c:v>
              </c:pt>
              <c:pt idx="4441">
                <c:v>4441</c:v>
              </c:pt>
              <c:pt idx="4442">
                <c:v>4442</c:v>
              </c:pt>
              <c:pt idx="4443">
                <c:v>4443</c:v>
              </c:pt>
              <c:pt idx="4444">
                <c:v>4444</c:v>
              </c:pt>
              <c:pt idx="4445">
                <c:v>4445</c:v>
              </c:pt>
              <c:pt idx="4446">
                <c:v>4446</c:v>
              </c:pt>
              <c:pt idx="4447">
                <c:v>4447</c:v>
              </c:pt>
              <c:pt idx="4448">
                <c:v>4448</c:v>
              </c:pt>
              <c:pt idx="4449">
                <c:v>4449</c:v>
              </c:pt>
              <c:pt idx="4450">
                <c:v>4450</c:v>
              </c:pt>
              <c:pt idx="4451">
                <c:v>4451</c:v>
              </c:pt>
              <c:pt idx="4452">
                <c:v>4452</c:v>
              </c:pt>
              <c:pt idx="4453">
                <c:v>4453</c:v>
              </c:pt>
              <c:pt idx="4454">
                <c:v>4454</c:v>
              </c:pt>
              <c:pt idx="4455">
                <c:v>4455</c:v>
              </c:pt>
              <c:pt idx="4456">
                <c:v>4456</c:v>
              </c:pt>
              <c:pt idx="4457">
                <c:v>4457</c:v>
              </c:pt>
              <c:pt idx="4458">
                <c:v>4458</c:v>
              </c:pt>
              <c:pt idx="4459">
                <c:v>4459</c:v>
              </c:pt>
              <c:pt idx="4460">
                <c:v>4460</c:v>
              </c:pt>
              <c:pt idx="4461">
                <c:v>4461</c:v>
              </c:pt>
              <c:pt idx="4462">
                <c:v>4462</c:v>
              </c:pt>
              <c:pt idx="4463">
                <c:v>4463</c:v>
              </c:pt>
              <c:pt idx="4464">
                <c:v>4464</c:v>
              </c:pt>
              <c:pt idx="4465">
                <c:v>4465</c:v>
              </c:pt>
              <c:pt idx="4466">
                <c:v>4466</c:v>
              </c:pt>
              <c:pt idx="4467">
                <c:v>4467</c:v>
              </c:pt>
              <c:pt idx="4468">
                <c:v>4468</c:v>
              </c:pt>
              <c:pt idx="4469">
                <c:v>4469</c:v>
              </c:pt>
              <c:pt idx="4470">
                <c:v>4470</c:v>
              </c:pt>
              <c:pt idx="4471">
                <c:v>4471</c:v>
              </c:pt>
              <c:pt idx="4472">
                <c:v>4472</c:v>
              </c:pt>
              <c:pt idx="4473">
                <c:v>4473</c:v>
              </c:pt>
              <c:pt idx="4474">
                <c:v>4474</c:v>
              </c:pt>
              <c:pt idx="4475">
                <c:v>4475</c:v>
              </c:pt>
              <c:pt idx="4476">
                <c:v>4476</c:v>
              </c:pt>
              <c:pt idx="4477">
                <c:v>4477</c:v>
              </c:pt>
              <c:pt idx="4478">
                <c:v>4478</c:v>
              </c:pt>
              <c:pt idx="4479">
                <c:v>4479</c:v>
              </c:pt>
              <c:pt idx="4480">
                <c:v>4480</c:v>
              </c:pt>
              <c:pt idx="4481">
                <c:v>4481</c:v>
              </c:pt>
              <c:pt idx="4482">
                <c:v>4482</c:v>
              </c:pt>
              <c:pt idx="4483">
                <c:v>4483</c:v>
              </c:pt>
              <c:pt idx="4484">
                <c:v>4484</c:v>
              </c:pt>
              <c:pt idx="4485">
                <c:v>4485</c:v>
              </c:pt>
              <c:pt idx="4486">
                <c:v>4486</c:v>
              </c:pt>
              <c:pt idx="4487">
                <c:v>4487</c:v>
              </c:pt>
              <c:pt idx="4488">
                <c:v>4488</c:v>
              </c:pt>
              <c:pt idx="4489">
                <c:v>4489</c:v>
              </c:pt>
              <c:pt idx="4490">
                <c:v>4490</c:v>
              </c:pt>
              <c:pt idx="4491">
                <c:v>4491</c:v>
              </c:pt>
              <c:pt idx="4492">
                <c:v>4492</c:v>
              </c:pt>
              <c:pt idx="4493">
                <c:v>4493</c:v>
              </c:pt>
              <c:pt idx="4494">
                <c:v>4494</c:v>
              </c:pt>
              <c:pt idx="4495">
                <c:v>4495</c:v>
              </c:pt>
              <c:pt idx="4496">
                <c:v>4496</c:v>
              </c:pt>
              <c:pt idx="4497">
                <c:v>4497</c:v>
              </c:pt>
              <c:pt idx="4498">
                <c:v>4498</c:v>
              </c:pt>
              <c:pt idx="4499">
                <c:v>4499</c:v>
              </c:pt>
              <c:pt idx="4500">
                <c:v>4500</c:v>
              </c:pt>
              <c:pt idx="4501">
                <c:v>4501</c:v>
              </c:pt>
              <c:pt idx="4502">
                <c:v>4502</c:v>
              </c:pt>
              <c:pt idx="4503">
                <c:v>4503</c:v>
              </c:pt>
              <c:pt idx="4504">
                <c:v>4504</c:v>
              </c:pt>
              <c:pt idx="4505">
                <c:v>4505</c:v>
              </c:pt>
              <c:pt idx="4506">
                <c:v>4506</c:v>
              </c:pt>
              <c:pt idx="4507">
                <c:v>4507</c:v>
              </c:pt>
              <c:pt idx="4508">
                <c:v>4508</c:v>
              </c:pt>
              <c:pt idx="4509">
                <c:v>4509</c:v>
              </c:pt>
              <c:pt idx="4510">
                <c:v>4510</c:v>
              </c:pt>
              <c:pt idx="4511">
                <c:v>4511</c:v>
              </c:pt>
              <c:pt idx="4512">
                <c:v>4512</c:v>
              </c:pt>
              <c:pt idx="4513">
                <c:v>4513</c:v>
              </c:pt>
              <c:pt idx="4514">
                <c:v>4514</c:v>
              </c:pt>
              <c:pt idx="4515">
                <c:v>4515</c:v>
              </c:pt>
              <c:pt idx="4516">
                <c:v>4516</c:v>
              </c:pt>
              <c:pt idx="4517">
                <c:v>4517</c:v>
              </c:pt>
              <c:pt idx="4518">
                <c:v>4518</c:v>
              </c:pt>
              <c:pt idx="4519">
                <c:v>4519</c:v>
              </c:pt>
              <c:pt idx="4520">
                <c:v>4520</c:v>
              </c:pt>
              <c:pt idx="4521">
                <c:v>4521</c:v>
              </c:pt>
              <c:pt idx="4522">
                <c:v>4522</c:v>
              </c:pt>
              <c:pt idx="4523">
                <c:v>4523</c:v>
              </c:pt>
              <c:pt idx="4524">
                <c:v>4524</c:v>
              </c:pt>
              <c:pt idx="4525">
                <c:v>4525</c:v>
              </c:pt>
              <c:pt idx="4526">
                <c:v>4526</c:v>
              </c:pt>
              <c:pt idx="4527">
                <c:v>4527</c:v>
              </c:pt>
              <c:pt idx="4528">
                <c:v>4528</c:v>
              </c:pt>
              <c:pt idx="4529">
                <c:v>4529</c:v>
              </c:pt>
              <c:pt idx="4530">
                <c:v>4530</c:v>
              </c:pt>
              <c:pt idx="4531">
                <c:v>4531</c:v>
              </c:pt>
              <c:pt idx="4532">
                <c:v>4532</c:v>
              </c:pt>
              <c:pt idx="4533">
                <c:v>4533</c:v>
              </c:pt>
              <c:pt idx="4534">
                <c:v>4534</c:v>
              </c:pt>
              <c:pt idx="4535">
                <c:v>4535</c:v>
              </c:pt>
              <c:pt idx="4536">
                <c:v>4536</c:v>
              </c:pt>
              <c:pt idx="4537">
                <c:v>4537</c:v>
              </c:pt>
              <c:pt idx="4538">
                <c:v>4538</c:v>
              </c:pt>
              <c:pt idx="4539">
                <c:v>4539</c:v>
              </c:pt>
              <c:pt idx="4540">
                <c:v>4540</c:v>
              </c:pt>
              <c:pt idx="4541">
                <c:v>4541</c:v>
              </c:pt>
              <c:pt idx="4542">
                <c:v>4542</c:v>
              </c:pt>
              <c:pt idx="4543">
                <c:v>4543</c:v>
              </c:pt>
              <c:pt idx="4544">
                <c:v>4544</c:v>
              </c:pt>
              <c:pt idx="4545">
                <c:v>4545</c:v>
              </c:pt>
              <c:pt idx="4546">
                <c:v>4546</c:v>
              </c:pt>
              <c:pt idx="4547">
                <c:v>4547</c:v>
              </c:pt>
              <c:pt idx="4548">
                <c:v>4548</c:v>
              </c:pt>
              <c:pt idx="4549">
                <c:v>4549</c:v>
              </c:pt>
              <c:pt idx="4550">
                <c:v>4550</c:v>
              </c:pt>
              <c:pt idx="4551">
                <c:v>4551</c:v>
              </c:pt>
              <c:pt idx="4552">
                <c:v>4552</c:v>
              </c:pt>
              <c:pt idx="4553">
                <c:v>4553</c:v>
              </c:pt>
              <c:pt idx="4554">
                <c:v>4554</c:v>
              </c:pt>
              <c:pt idx="4555">
                <c:v>4555</c:v>
              </c:pt>
              <c:pt idx="4556">
                <c:v>4556</c:v>
              </c:pt>
              <c:pt idx="4557">
                <c:v>4557</c:v>
              </c:pt>
              <c:pt idx="4558">
                <c:v>4558</c:v>
              </c:pt>
              <c:pt idx="4559">
                <c:v>4559</c:v>
              </c:pt>
              <c:pt idx="4560">
                <c:v>4560</c:v>
              </c:pt>
              <c:pt idx="4561">
                <c:v>4561</c:v>
              </c:pt>
              <c:pt idx="4562">
                <c:v>4562</c:v>
              </c:pt>
              <c:pt idx="4563">
                <c:v>4563</c:v>
              </c:pt>
              <c:pt idx="4564">
                <c:v>4564</c:v>
              </c:pt>
              <c:pt idx="4565">
                <c:v>4565</c:v>
              </c:pt>
              <c:pt idx="4566">
                <c:v>4566</c:v>
              </c:pt>
              <c:pt idx="4567">
                <c:v>4567</c:v>
              </c:pt>
              <c:pt idx="4568">
                <c:v>4568</c:v>
              </c:pt>
              <c:pt idx="4569">
                <c:v>4569</c:v>
              </c:pt>
              <c:pt idx="4570">
                <c:v>4570</c:v>
              </c:pt>
              <c:pt idx="4571">
                <c:v>4571</c:v>
              </c:pt>
              <c:pt idx="4572">
                <c:v>4572</c:v>
              </c:pt>
              <c:pt idx="4573">
                <c:v>4573</c:v>
              </c:pt>
              <c:pt idx="4574">
                <c:v>4574</c:v>
              </c:pt>
              <c:pt idx="4575">
                <c:v>4575</c:v>
              </c:pt>
              <c:pt idx="4576">
                <c:v>4576</c:v>
              </c:pt>
              <c:pt idx="4577">
                <c:v>4577</c:v>
              </c:pt>
              <c:pt idx="4578">
                <c:v>4578</c:v>
              </c:pt>
              <c:pt idx="4579">
                <c:v>4579</c:v>
              </c:pt>
              <c:pt idx="4580">
                <c:v>4580</c:v>
              </c:pt>
              <c:pt idx="4581">
                <c:v>4581</c:v>
              </c:pt>
              <c:pt idx="4582">
                <c:v>4582</c:v>
              </c:pt>
              <c:pt idx="4583">
                <c:v>4583</c:v>
              </c:pt>
              <c:pt idx="4584">
                <c:v>4584</c:v>
              </c:pt>
              <c:pt idx="4585">
                <c:v>4585</c:v>
              </c:pt>
              <c:pt idx="4586">
                <c:v>4586</c:v>
              </c:pt>
              <c:pt idx="4587">
                <c:v>4587</c:v>
              </c:pt>
              <c:pt idx="4588">
                <c:v>4588</c:v>
              </c:pt>
              <c:pt idx="4589">
                <c:v>4589</c:v>
              </c:pt>
              <c:pt idx="4590">
                <c:v>4590</c:v>
              </c:pt>
              <c:pt idx="4591">
                <c:v>4591</c:v>
              </c:pt>
              <c:pt idx="4592">
                <c:v>4592</c:v>
              </c:pt>
              <c:pt idx="4593">
                <c:v>4593</c:v>
              </c:pt>
              <c:pt idx="4594">
                <c:v>4594</c:v>
              </c:pt>
              <c:pt idx="4595">
                <c:v>4595</c:v>
              </c:pt>
              <c:pt idx="4596">
                <c:v>4596</c:v>
              </c:pt>
              <c:pt idx="4597">
                <c:v>4597</c:v>
              </c:pt>
              <c:pt idx="4598">
                <c:v>4598</c:v>
              </c:pt>
              <c:pt idx="4599">
                <c:v>4599</c:v>
              </c:pt>
              <c:pt idx="4600">
                <c:v>4600</c:v>
              </c:pt>
              <c:pt idx="4601">
                <c:v>4601</c:v>
              </c:pt>
              <c:pt idx="4602">
                <c:v>4602</c:v>
              </c:pt>
              <c:pt idx="4603">
                <c:v>4603</c:v>
              </c:pt>
              <c:pt idx="4604">
                <c:v>4604</c:v>
              </c:pt>
              <c:pt idx="4605">
                <c:v>4605</c:v>
              </c:pt>
              <c:pt idx="4606">
                <c:v>4606</c:v>
              </c:pt>
              <c:pt idx="4607">
                <c:v>4607</c:v>
              </c:pt>
              <c:pt idx="4608">
                <c:v>4608</c:v>
              </c:pt>
              <c:pt idx="4609">
                <c:v>4609</c:v>
              </c:pt>
              <c:pt idx="4610">
                <c:v>4610</c:v>
              </c:pt>
              <c:pt idx="4611">
                <c:v>4611</c:v>
              </c:pt>
              <c:pt idx="4612">
                <c:v>4612</c:v>
              </c:pt>
              <c:pt idx="4613">
                <c:v>4613</c:v>
              </c:pt>
              <c:pt idx="4614">
                <c:v>4614</c:v>
              </c:pt>
              <c:pt idx="4615">
                <c:v>4615</c:v>
              </c:pt>
              <c:pt idx="4616">
                <c:v>4616</c:v>
              </c:pt>
              <c:pt idx="4617">
                <c:v>4617</c:v>
              </c:pt>
              <c:pt idx="4618">
                <c:v>4618</c:v>
              </c:pt>
              <c:pt idx="4619">
                <c:v>4619</c:v>
              </c:pt>
              <c:pt idx="4620">
                <c:v>4620</c:v>
              </c:pt>
              <c:pt idx="4621">
                <c:v>4621</c:v>
              </c:pt>
              <c:pt idx="4622">
                <c:v>4622</c:v>
              </c:pt>
              <c:pt idx="4623">
                <c:v>4623</c:v>
              </c:pt>
              <c:pt idx="4624">
                <c:v>4624</c:v>
              </c:pt>
              <c:pt idx="4625">
                <c:v>4625</c:v>
              </c:pt>
              <c:pt idx="4626">
                <c:v>4626</c:v>
              </c:pt>
              <c:pt idx="4627">
                <c:v>4627</c:v>
              </c:pt>
              <c:pt idx="4628">
                <c:v>4628</c:v>
              </c:pt>
              <c:pt idx="4629">
                <c:v>4629</c:v>
              </c:pt>
              <c:pt idx="4630">
                <c:v>4630</c:v>
              </c:pt>
              <c:pt idx="4631">
                <c:v>4631</c:v>
              </c:pt>
              <c:pt idx="4632">
                <c:v>4632</c:v>
              </c:pt>
              <c:pt idx="4633">
                <c:v>4633</c:v>
              </c:pt>
              <c:pt idx="4634">
                <c:v>4634</c:v>
              </c:pt>
              <c:pt idx="4635">
                <c:v>4635</c:v>
              </c:pt>
              <c:pt idx="4636">
                <c:v>4636</c:v>
              </c:pt>
              <c:pt idx="4637">
                <c:v>4637</c:v>
              </c:pt>
              <c:pt idx="4638">
                <c:v>4638</c:v>
              </c:pt>
              <c:pt idx="4639">
                <c:v>4639</c:v>
              </c:pt>
              <c:pt idx="4640">
                <c:v>4640</c:v>
              </c:pt>
              <c:pt idx="4641">
                <c:v>4641</c:v>
              </c:pt>
              <c:pt idx="4642">
                <c:v>4642</c:v>
              </c:pt>
              <c:pt idx="4643">
                <c:v>4643</c:v>
              </c:pt>
              <c:pt idx="4644">
                <c:v>4644</c:v>
              </c:pt>
              <c:pt idx="4645">
                <c:v>4645</c:v>
              </c:pt>
              <c:pt idx="4646">
                <c:v>4646</c:v>
              </c:pt>
              <c:pt idx="4647">
                <c:v>4647</c:v>
              </c:pt>
              <c:pt idx="4648">
                <c:v>4648</c:v>
              </c:pt>
              <c:pt idx="4649">
                <c:v>4649</c:v>
              </c:pt>
              <c:pt idx="4650">
                <c:v>4650</c:v>
              </c:pt>
              <c:pt idx="4651">
                <c:v>4651</c:v>
              </c:pt>
              <c:pt idx="4652">
                <c:v>4652</c:v>
              </c:pt>
              <c:pt idx="4653">
                <c:v>4653</c:v>
              </c:pt>
              <c:pt idx="4654">
                <c:v>4654</c:v>
              </c:pt>
              <c:pt idx="4655">
                <c:v>4655</c:v>
              </c:pt>
              <c:pt idx="4656">
                <c:v>4656</c:v>
              </c:pt>
              <c:pt idx="4657">
                <c:v>4657</c:v>
              </c:pt>
              <c:pt idx="4658">
                <c:v>4658</c:v>
              </c:pt>
              <c:pt idx="4659">
                <c:v>4659</c:v>
              </c:pt>
              <c:pt idx="4660">
                <c:v>4660</c:v>
              </c:pt>
              <c:pt idx="4661">
                <c:v>4661</c:v>
              </c:pt>
              <c:pt idx="4662">
                <c:v>4662</c:v>
              </c:pt>
              <c:pt idx="4663">
                <c:v>4663</c:v>
              </c:pt>
              <c:pt idx="4664">
                <c:v>4664</c:v>
              </c:pt>
              <c:pt idx="4665">
                <c:v>4665</c:v>
              </c:pt>
              <c:pt idx="4666">
                <c:v>4666</c:v>
              </c:pt>
              <c:pt idx="4667">
                <c:v>4667</c:v>
              </c:pt>
              <c:pt idx="4668">
                <c:v>4668</c:v>
              </c:pt>
              <c:pt idx="4669">
                <c:v>4669</c:v>
              </c:pt>
              <c:pt idx="4670">
                <c:v>4670</c:v>
              </c:pt>
              <c:pt idx="4671">
                <c:v>4671</c:v>
              </c:pt>
              <c:pt idx="4672">
                <c:v>4672</c:v>
              </c:pt>
              <c:pt idx="4673">
                <c:v>4673</c:v>
              </c:pt>
              <c:pt idx="4674">
                <c:v>4674</c:v>
              </c:pt>
              <c:pt idx="4675">
                <c:v>4675</c:v>
              </c:pt>
              <c:pt idx="4676">
                <c:v>4676</c:v>
              </c:pt>
              <c:pt idx="4677">
                <c:v>4677</c:v>
              </c:pt>
              <c:pt idx="4678">
                <c:v>4678</c:v>
              </c:pt>
              <c:pt idx="4679">
                <c:v>4679</c:v>
              </c:pt>
              <c:pt idx="4680">
                <c:v>4680</c:v>
              </c:pt>
              <c:pt idx="4681">
                <c:v>4681</c:v>
              </c:pt>
              <c:pt idx="4682">
                <c:v>4682</c:v>
              </c:pt>
              <c:pt idx="4683">
                <c:v>4683</c:v>
              </c:pt>
              <c:pt idx="4684">
                <c:v>4684</c:v>
              </c:pt>
              <c:pt idx="4685">
                <c:v>4685</c:v>
              </c:pt>
              <c:pt idx="4686">
                <c:v>4686</c:v>
              </c:pt>
              <c:pt idx="4687">
                <c:v>4687</c:v>
              </c:pt>
              <c:pt idx="4688">
                <c:v>4688</c:v>
              </c:pt>
              <c:pt idx="4689">
                <c:v>4689</c:v>
              </c:pt>
              <c:pt idx="4690">
                <c:v>4690</c:v>
              </c:pt>
              <c:pt idx="4691">
                <c:v>4691</c:v>
              </c:pt>
              <c:pt idx="4692">
                <c:v>4692</c:v>
              </c:pt>
              <c:pt idx="4693">
                <c:v>4693</c:v>
              </c:pt>
              <c:pt idx="4694">
                <c:v>4694</c:v>
              </c:pt>
              <c:pt idx="4695">
                <c:v>4695</c:v>
              </c:pt>
              <c:pt idx="4696">
                <c:v>4696</c:v>
              </c:pt>
              <c:pt idx="4697">
                <c:v>4697</c:v>
              </c:pt>
              <c:pt idx="4698">
                <c:v>4698</c:v>
              </c:pt>
              <c:pt idx="4699">
                <c:v>4699</c:v>
              </c:pt>
              <c:pt idx="4700">
                <c:v>4700</c:v>
              </c:pt>
              <c:pt idx="4701">
                <c:v>4701</c:v>
              </c:pt>
              <c:pt idx="4702">
                <c:v>4702</c:v>
              </c:pt>
              <c:pt idx="4703">
                <c:v>4703</c:v>
              </c:pt>
              <c:pt idx="4704">
                <c:v>4704</c:v>
              </c:pt>
              <c:pt idx="4705">
                <c:v>4705</c:v>
              </c:pt>
              <c:pt idx="4706">
                <c:v>4706</c:v>
              </c:pt>
              <c:pt idx="4707">
                <c:v>4707</c:v>
              </c:pt>
              <c:pt idx="4708">
                <c:v>4708</c:v>
              </c:pt>
              <c:pt idx="4709">
                <c:v>4709</c:v>
              </c:pt>
              <c:pt idx="4710">
                <c:v>4710</c:v>
              </c:pt>
              <c:pt idx="4711">
                <c:v>4711</c:v>
              </c:pt>
              <c:pt idx="4712">
                <c:v>4712</c:v>
              </c:pt>
              <c:pt idx="4713">
                <c:v>4713</c:v>
              </c:pt>
              <c:pt idx="4714">
                <c:v>4714</c:v>
              </c:pt>
              <c:pt idx="4715">
                <c:v>4715</c:v>
              </c:pt>
              <c:pt idx="4716">
                <c:v>4716</c:v>
              </c:pt>
              <c:pt idx="4717">
                <c:v>4717</c:v>
              </c:pt>
              <c:pt idx="4718">
                <c:v>4718</c:v>
              </c:pt>
              <c:pt idx="4719">
                <c:v>4719</c:v>
              </c:pt>
              <c:pt idx="4720">
                <c:v>4720</c:v>
              </c:pt>
              <c:pt idx="4721">
                <c:v>4721</c:v>
              </c:pt>
              <c:pt idx="4722">
                <c:v>4722</c:v>
              </c:pt>
              <c:pt idx="4723">
                <c:v>4723</c:v>
              </c:pt>
              <c:pt idx="4724">
                <c:v>4724</c:v>
              </c:pt>
              <c:pt idx="4725">
                <c:v>4725</c:v>
              </c:pt>
              <c:pt idx="4726">
                <c:v>4726</c:v>
              </c:pt>
              <c:pt idx="4727">
                <c:v>4727</c:v>
              </c:pt>
              <c:pt idx="4728">
                <c:v>4728</c:v>
              </c:pt>
              <c:pt idx="4729">
                <c:v>4729</c:v>
              </c:pt>
              <c:pt idx="4730">
                <c:v>4730</c:v>
              </c:pt>
              <c:pt idx="4731">
                <c:v>4731</c:v>
              </c:pt>
              <c:pt idx="4732">
                <c:v>4732</c:v>
              </c:pt>
              <c:pt idx="4733">
                <c:v>4733</c:v>
              </c:pt>
              <c:pt idx="4734">
                <c:v>4734</c:v>
              </c:pt>
              <c:pt idx="4735">
                <c:v>4735</c:v>
              </c:pt>
              <c:pt idx="4736">
                <c:v>4736</c:v>
              </c:pt>
              <c:pt idx="4737">
                <c:v>4737</c:v>
              </c:pt>
              <c:pt idx="4738">
                <c:v>4738</c:v>
              </c:pt>
              <c:pt idx="4739">
                <c:v>4739</c:v>
              </c:pt>
              <c:pt idx="4740">
                <c:v>4740</c:v>
              </c:pt>
              <c:pt idx="4741">
                <c:v>4741</c:v>
              </c:pt>
              <c:pt idx="4742">
                <c:v>4742</c:v>
              </c:pt>
              <c:pt idx="4743">
                <c:v>4743</c:v>
              </c:pt>
              <c:pt idx="4744">
                <c:v>4744</c:v>
              </c:pt>
              <c:pt idx="4745">
                <c:v>4745</c:v>
              </c:pt>
              <c:pt idx="4746">
                <c:v>4746</c:v>
              </c:pt>
              <c:pt idx="4747">
                <c:v>4747</c:v>
              </c:pt>
              <c:pt idx="4748">
                <c:v>4748</c:v>
              </c:pt>
              <c:pt idx="4749">
                <c:v>4749</c:v>
              </c:pt>
              <c:pt idx="4750">
                <c:v>4750</c:v>
              </c:pt>
              <c:pt idx="4751">
                <c:v>4751</c:v>
              </c:pt>
              <c:pt idx="4752">
                <c:v>4752</c:v>
              </c:pt>
              <c:pt idx="4753">
                <c:v>4753</c:v>
              </c:pt>
              <c:pt idx="4754">
                <c:v>4754</c:v>
              </c:pt>
              <c:pt idx="4755">
                <c:v>4755</c:v>
              </c:pt>
              <c:pt idx="4756">
                <c:v>4756</c:v>
              </c:pt>
              <c:pt idx="4757">
                <c:v>4757</c:v>
              </c:pt>
              <c:pt idx="4758">
                <c:v>4758</c:v>
              </c:pt>
              <c:pt idx="4759">
                <c:v>4759</c:v>
              </c:pt>
              <c:pt idx="4760">
                <c:v>4760</c:v>
              </c:pt>
              <c:pt idx="4761">
                <c:v>4761</c:v>
              </c:pt>
              <c:pt idx="4762">
                <c:v>4762</c:v>
              </c:pt>
              <c:pt idx="4763">
                <c:v>4763</c:v>
              </c:pt>
              <c:pt idx="4764">
                <c:v>4764</c:v>
              </c:pt>
              <c:pt idx="4765">
                <c:v>4765</c:v>
              </c:pt>
              <c:pt idx="4766">
                <c:v>4766</c:v>
              </c:pt>
              <c:pt idx="4767">
                <c:v>4767</c:v>
              </c:pt>
              <c:pt idx="4768">
                <c:v>4768</c:v>
              </c:pt>
              <c:pt idx="4769">
                <c:v>4769</c:v>
              </c:pt>
              <c:pt idx="4770">
                <c:v>4770</c:v>
              </c:pt>
              <c:pt idx="4771">
                <c:v>4771</c:v>
              </c:pt>
              <c:pt idx="4772">
                <c:v>4772</c:v>
              </c:pt>
              <c:pt idx="4773">
                <c:v>4773</c:v>
              </c:pt>
              <c:pt idx="4774">
                <c:v>4774</c:v>
              </c:pt>
              <c:pt idx="4775">
                <c:v>4775</c:v>
              </c:pt>
              <c:pt idx="4776">
                <c:v>4776</c:v>
              </c:pt>
              <c:pt idx="4777">
                <c:v>4777</c:v>
              </c:pt>
              <c:pt idx="4778">
                <c:v>4778</c:v>
              </c:pt>
              <c:pt idx="4779">
                <c:v>4779</c:v>
              </c:pt>
              <c:pt idx="4780">
                <c:v>4780</c:v>
              </c:pt>
              <c:pt idx="4781">
                <c:v>4781</c:v>
              </c:pt>
              <c:pt idx="4782">
                <c:v>4782</c:v>
              </c:pt>
              <c:pt idx="4783">
                <c:v>4783</c:v>
              </c:pt>
              <c:pt idx="4784">
                <c:v>4784</c:v>
              </c:pt>
              <c:pt idx="4785">
                <c:v>4785</c:v>
              </c:pt>
              <c:pt idx="4786">
                <c:v>4786</c:v>
              </c:pt>
              <c:pt idx="4787">
                <c:v>4787</c:v>
              </c:pt>
              <c:pt idx="4788">
                <c:v>4788</c:v>
              </c:pt>
              <c:pt idx="4789">
                <c:v>4789</c:v>
              </c:pt>
              <c:pt idx="4790">
                <c:v>4790</c:v>
              </c:pt>
              <c:pt idx="4791">
                <c:v>4791</c:v>
              </c:pt>
              <c:pt idx="4792">
                <c:v>4792</c:v>
              </c:pt>
              <c:pt idx="4793">
                <c:v>4793</c:v>
              </c:pt>
              <c:pt idx="4794">
                <c:v>4794</c:v>
              </c:pt>
              <c:pt idx="4795">
                <c:v>4795</c:v>
              </c:pt>
              <c:pt idx="4796">
                <c:v>4796</c:v>
              </c:pt>
              <c:pt idx="4797">
                <c:v>4797</c:v>
              </c:pt>
              <c:pt idx="4798">
                <c:v>4798</c:v>
              </c:pt>
              <c:pt idx="4799">
                <c:v>4799</c:v>
              </c:pt>
              <c:pt idx="4800">
                <c:v>4800</c:v>
              </c:pt>
              <c:pt idx="4801">
                <c:v>4801</c:v>
              </c:pt>
              <c:pt idx="4802">
                <c:v>4802</c:v>
              </c:pt>
              <c:pt idx="4803">
                <c:v>4803</c:v>
              </c:pt>
              <c:pt idx="4804">
                <c:v>4804</c:v>
              </c:pt>
              <c:pt idx="4805">
                <c:v>4805</c:v>
              </c:pt>
              <c:pt idx="4806">
                <c:v>4806</c:v>
              </c:pt>
              <c:pt idx="4807">
                <c:v>4807</c:v>
              </c:pt>
              <c:pt idx="4808">
                <c:v>4808</c:v>
              </c:pt>
              <c:pt idx="4809">
                <c:v>4809</c:v>
              </c:pt>
              <c:pt idx="4810">
                <c:v>4810</c:v>
              </c:pt>
              <c:pt idx="4811">
                <c:v>4811</c:v>
              </c:pt>
              <c:pt idx="4812">
                <c:v>4812</c:v>
              </c:pt>
              <c:pt idx="4813">
                <c:v>4813</c:v>
              </c:pt>
              <c:pt idx="4814">
                <c:v>4814</c:v>
              </c:pt>
              <c:pt idx="4815">
                <c:v>4815</c:v>
              </c:pt>
              <c:pt idx="4816">
                <c:v>4816</c:v>
              </c:pt>
              <c:pt idx="4817">
                <c:v>4817</c:v>
              </c:pt>
              <c:pt idx="4818">
                <c:v>4818</c:v>
              </c:pt>
              <c:pt idx="4819">
                <c:v>4819</c:v>
              </c:pt>
              <c:pt idx="4820">
                <c:v>4820</c:v>
              </c:pt>
              <c:pt idx="4821">
                <c:v>4821</c:v>
              </c:pt>
              <c:pt idx="4822">
                <c:v>4822</c:v>
              </c:pt>
              <c:pt idx="4823">
                <c:v>4823</c:v>
              </c:pt>
              <c:pt idx="4824">
                <c:v>4824</c:v>
              </c:pt>
              <c:pt idx="4825">
                <c:v>4825</c:v>
              </c:pt>
              <c:pt idx="4826">
                <c:v>4826</c:v>
              </c:pt>
              <c:pt idx="4827">
                <c:v>4827</c:v>
              </c:pt>
              <c:pt idx="4828">
                <c:v>4828</c:v>
              </c:pt>
              <c:pt idx="4829">
                <c:v>4829</c:v>
              </c:pt>
              <c:pt idx="4830">
                <c:v>4830</c:v>
              </c:pt>
              <c:pt idx="4831">
                <c:v>4831</c:v>
              </c:pt>
              <c:pt idx="4832">
                <c:v>4832</c:v>
              </c:pt>
              <c:pt idx="4833">
                <c:v>4833</c:v>
              </c:pt>
              <c:pt idx="4834">
                <c:v>4834</c:v>
              </c:pt>
              <c:pt idx="4835">
                <c:v>4835</c:v>
              </c:pt>
              <c:pt idx="4836">
                <c:v>4836</c:v>
              </c:pt>
              <c:pt idx="4837">
                <c:v>4837</c:v>
              </c:pt>
              <c:pt idx="4838">
                <c:v>4838</c:v>
              </c:pt>
              <c:pt idx="4839">
                <c:v>4839</c:v>
              </c:pt>
              <c:pt idx="4840">
                <c:v>4840</c:v>
              </c:pt>
              <c:pt idx="4841">
                <c:v>4841</c:v>
              </c:pt>
              <c:pt idx="4842">
                <c:v>4842</c:v>
              </c:pt>
              <c:pt idx="4843">
                <c:v>4843</c:v>
              </c:pt>
              <c:pt idx="4844">
                <c:v>4844</c:v>
              </c:pt>
              <c:pt idx="4845">
                <c:v>4845</c:v>
              </c:pt>
              <c:pt idx="4846">
                <c:v>4846</c:v>
              </c:pt>
              <c:pt idx="4847">
                <c:v>4847</c:v>
              </c:pt>
              <c:pt idx="4848">
                <c:v>4848</c:v>
              </c:pt>
              <c:pt idx="4849">
                <c:v>4849</c:v>
              </c:pt>
              <c:pt idx="4850">
                <c:v>4850</c:v>
              </c:pt>
              <c:pt idx="4851">
                <c:v>4851</c:v>
              </c:pt>
              <c:pt idx="4852">
                <c:v>4852</c:v>
              </c:pt>
              <c:pt idx="4853">
                <c:v>4853</c:v>
              </c:pt>
              <c:pt idx="4854">
                <c:v>4854</c:v>
              </c:pt>
              <c:pt idx="4855">
                <c:v>4855</c:v>
              </c:pt>
              <c:pt idx="4856">
                <c:v>4856</c:v>
              </c:pt>
              <c:pt idx="4857">
                <c:v>4857</c:v>
              </c:pt>
              <c:pt idx="4858">
                <c:v>4858</c:v>
              </c:pt>
              <c:pt idx="4859">
                <c:v>4859</c:v>
              </c:pt>
              <c:pt idx="4860">
                <c:v>4860</c:v>
              </c:pt>
              <c:pt idx="4861">
                <c:v>4861</c:v>
              </c:pt>
              <c:pt idx="4862">
                <c:v>4862</c:v>
              </c:pt>
              <c:pt idx="4863">
                <c:v>4863</c:v>
              </c:pt>
              <c:pt idx="4864">
                <c:v>4864</c:v>
              </c:pt>
              <c:pt idx="4865">
                <c:v>4865</c:v>
              </c:pt>
              <c:pt idx="4866">
                <c:v>4866</c:v>
              </c:pt>
              <c:pt idx="4867">
                <c:v>4867</c:v>
              </c:pt>
              <c:pt idx="4868">
                <c:v>4868</c:v>
              </c:pt>
              <c:pt idx="4869">
                <c:v>4869</c:v>
              </c:pt>
              <c:pt idx="4870">
                <c:v>4870</c:v>
              </c:pt>
              <c:pt idx="4871">
                <c:v>4871</c:v>
              </c:pt>
              <c:pt idx="4872">
                <c:v>4872</c:v>
              </c:pt>
              <c:pt idx="4873">
                <c:v>4873</c:v>
              </c:pt>
              <c:pt idx="4874">
                <c:v>4874</c:v>
              </c:pt>
              <c:pt idx="4875">
                <c:v>4875</c:v>
              </c:pt>
              <c:pt idx="4876">
                <c:v>4876</c:v>
              </c:pt>
              <c:pt idx="4877">
                <c:v>4877</c:v>
              </c:pt>
              <c:pt idx="4878">
                <c:v>4878</c:v>
              </c:pt>
              <c:pt idx="4879">
                <c:v>4879</c:v>
              </c:pt>
              <c:pt idx="4880">
                <c:v>4880</c:v>
              </c:pt>
              <c:pt idx="4881">
                <c:v>4881</c:v>
              </c:pt>
              <c:pt idx="4882">
                <c:v>4882</c:v>
              </c:pt>
              <c:pt idx="4883">
                <c:v>4883</c:v>
              </c:pt>
              <c:pt idx="4884">
                <c:v>4884</c:v>
              </c:pt>
              <c:pt idx="4885">
                <c:v>4885</c:v>
              </c:pt>
              <c:pt idx="4886">
                <c:v>4886</c:v>
              </c:pt>
              <c:pt idx="4887">
                <c:v>4887</c:v>
              </c:pt>
              <c:pt idx="4888">
                <c:v>4888</c:v>
              </c:pt>
              <c:pt idx="4889">
                <c:v>4889</c:v>
              </c:pt>
              <c:pt idx="4890">
                <c:v>4890</c:v>
              </c:pt>
              <c:pt idx="4891">
                <c:v>4891</c:v>
              </c:pt>
              <c:pt idx="4892">
                <c:v>4892</c:v>
              </c:pt>
              <c:pt idx="4893">
                <c:v>4893</c:v>
              </c:pt>
              <c:pt idx="4894">
                <c:v>4894</c:v>
              </c:pt>
              <c:pt idx="4895">
                <c:v>4895</c:v>
              </c:pt>
              <c:pt idx="4896">
                <c:v>4896</c:v>
              </c:pt>
              <c:pt idx="4897">
                <c:v>4897</c:v>
              </c:pt>
              <c:pt idx="4898">
                <c:v>4898</c:v>
              </c:pt>
              <c:pt idx="4899">
                <c:v>4899</c:v>
              </c:pt>
              <c:pt idx="4900">
                <c:v>4900</c:v>
              </c:pt>
              <c:pt idx="4901">
                <c:v>4901</c:v>
              </c:pt>
              <c:pt idx="4902">
                <c:v>4902</c:v>
              </c:pt>
              <c:pt idx="4903">
                <c:v>4903</c:v>
              </c:pt>
              <c:pt idx="4904">
                <c:v>4904</c:v>
              </c:pt>
              <c:pt idx="4905">
                <c:v>4905</c:v>
              </c:pt>
              <c:pt idx="4906">
                <c:v>4906</c:v>
              </c:pt>
              <c:pt idx="4907">
                <c:v>4907</c:v>
              </c:pt>
              <c:pt idx="4908">
                <c:v>4908</c:v>
              </c:pt>
              <c:pt idx="4909">
                <c:v>4909</c:v>
              </c:pt>
              <c:pt idx="4910">
                <c:v>4910</c:v>
              </c:pt>
              <c:pt idx="4911">
                <c:v>4911</c:v>
              </c:pt>
              <c:pt idx="4912">
                <c:v>4912</c:v>
              </c:pt>
              <c:pt idx="4913">
                <c:v>4913</c:v>
              </c:pt>
              <c:pt idx="4914">
                <c:v>4914</c:v>
              </c:pt>
              <c:pt idx="4915">
                <c:v>4915</c:v>
              </c:pt>
              <c:pt idx="4916">
                <c:v>4916</c:v>
              </c:pt>
              <c:pt idx="4917">
                <c:v>4917</c:v>
              </c:pt>
              <c:pt idx="4918">
                <c:v>4918</c:v>
              </c:pt>
              <c:pt idx="4919">
                <c:v>4919</c:v>
              </c:pt>
              <c:pt idx="4920">
                <c:v>4920</c:v>
              </c:pt>
              <c:pt idx="4921">
                <c:v>4921</c:v>
              </c:pt>
              <c:pt idx="4922">
                <c:v>4922</c:v>
              </c:pt>
              <c:pt idx="4923">
                <c:v>4923</c:v>
              </c:pt>
              <c:pt idx="4924">
                <c:v>4924</c:v>
              </c:pt>
              <c:pt idx="4925">
                <c:v>4925</c:v>
              </c:pt>
              <c:pt idx="4926">
                <c:v>4926</c:v>
              </c:pt>
              <c:pt idx="4927">
                <c:v>4927</c:v>
              </c:pt>
              <c:pt idx="4928">
                <c:v>4928</c:v>
              </c:pt>
              <c:pt idx="4929">
                <c:v>4929</c:v>
              </c:pt>
              <c:pt idx="4930">
                <c:v>4930</c:v>
              </c:pt>
              <c:pt idx="4931">
                <c:v>4931</c:v>
              </c:pt>
              <c:pt idx="4932">
                <c:v>4932</c:v>
              </c:pt>
              <c:pt idx="4933">
                <c:v>4933</c:v>
              </c:pt>
              <c:pt idx="4934">
                <c:v>4934</c:v>
              </c:pt>
              <c:pt idx="4935">
                <c:v>4935</c:v>
              </c:pt>
              <c:pt idx="4936">
                <c:v>4936</c:v>
              </c:pt>
              <c:pt idx="4937">
                <c:v>4937</c:v>
              </c:pt>
              <c:pt idx="4938">
                <c:v>4938</c:v>
              </c:pt>
              <c:pt idx="4939">
                <c:v>4939</c:v>
              </c:pt>
              <c:pt idx="4940">
                <c:v>4940</c:v>
              </c:pt>
              <c:pt idx="4941">
                <c:v>4941</c:v>
              </c:pt>
              <c:pt idx="4942">
                <c:v>4942</c:v>
              </c:pt>
              <c:pt idx="4943">
                <c:v>4943</c:v>
              </c:pt>
              <c:pt idx="4944">
                <c:v>4944</c:v>
              </c:pt>
              <c:pt idx="4945">
                <c:v>4945</c:v>
              </c:pt>
              <c:pt idx="4946">
                <c:v>4946</c:v>
              </c:pt>
              <c:pt idx="4947">
                <c:v>4947</c:v>
              </c:pt>
              <c:pt idx="4948">
                <c:v>4948</c:v>
              </c:pt>
              <c:pt idx="4949">
                <c:v>4949</c:v>
              </c:pt>
              <c:pt idx="4950">
                <c:v>4950</c:v>
              </c:pt>
              <c:pt idx="4951">
                <c:v>4951</c:v>
              </c:pt>
              <c:pt idx="4952">
                <c:v>4952</c:v>
              </c:pt>
              <c:pt idx="4953">
                <c:v>4953</c:v>
              </c:pt>
              <c:pt idx="4954">
                <c:v>4954</c:v>
              </c:pt>
              <c:pt idx="4955">
                <c:v>4955</c:v>
              </c:pt>
              <c:pt idx="4956">
                <c:v>4956</c:v>
              </c:pt>
              <c:pt idx="4957">
                <c:v>4957</c:v>
              </c:pt>
              <c:pt idx="4958">
                <c:v>4958</c:v>
              </c:pt>
              <c:pt idx="4959">
                <c:v>4959</c:v>
              </c:pt>
              <c:pt idx="4960">
                <c:v>4960</c:v>
              </c:pt>
              <c:pt idx="4961">
                <c:v>4961</c:v>
              </c:pt>
              <c:pt idx="4962">
                <c:v>4962</c:v>
              </c:pt>
              <c:pt idx="4963">
                <c:v>4963</c:v>
              </c:pt>
              <c:pt idx="4964">
                <c:v>4964</c:v>
              </c:pt>
              <c:pt idx="4965">
                <c:v>4965</c:v>
              </c:pt>
              <c:pt idx="4966">
                <c:v>4966</c:v>
              </c:pt>
              <c:pt idx="4967">
                <c:v>4967</c:v>
              </c:pt>
              <c:pt idx="4968">
                <c:v>4968</c:v>
              </c:pt>
              <c:pt idx="4969">
                <c:v>4969</c:v>
              </c:pt>
              <c:pt idx="4970">
                <c:v>4970</c:v>
              </c:pt>
              <c:pt idx="4971">
                <c:v>4971</c:v>
              </c:pt>
              <c:pt idx="4972">
                <c:v>4972</c:v>
              </c:pt>
              <c:pt idx="4973">
                <c:v>4973</c:v>
              </c:pt>
              <c:pt idx="4974">
                <c:v>4974</c:v>
              </c:pt>
              <c:pt idx="4975">
                <c:v>4975</c:v>
              </c:pt>
              <c:pt idx="4976">
                <c:v>4976</c:v>
              </c:pt>
              <c:pt idx="4977">
                <c:v>4977</c:v>
              </c:pt>
              <c:pt idx="4978">
                <c:v>4978</c:v>
              </c:pt>
              <c:pt idx="4979">
                <c:v>4979</c:v>
              </c:pt>
              <c:pt idx="4980">
                <c:v>4980</c:v>
              </c:pt>
              <c:pt idx="4981">
                <c:v>4981</c:v>
              </c:pt>
              <c:pt idx="4982">
                <c:v>4982</c:v>
              </c:pt>
              <c:pt idx="4983">
                <c:v>4983</c:v>
              </c:pt>
              <c:pt idx="4984">
                <c:v>4984</c:v>
              </c:pt>
              <c:pt idx="4985">
                <c:v>4985</c:v>
              </c:pt>
              <c:pt idx="4986">
                <c:v>4986</c:v>
              </c:pt>
              <c:pt idx="4987">
                <c:v>4987</c:v>
              </c:pt>
              <c:pt idx="4988">
                <c:v>4988</c:v>
              </c:pt>
              <c:pt idx="4989">
                <c:v>4989</c:v>
              </c:pt>
              <c:pt idx="4990">
                <c:v>4990</c:v>
              </c:pt>
              <c:pt idx="4991">
                <c:v>4991</c:v>
              </c:pt>
              <c:pt idx="4992">
                <c:v>4992</c:v>
              </c:pt>
              <c:pt idx="4993">
                <c:v>4993</c:v>
              </c:pt>
              <c:pt idx="4994">
                <c:v>4994</c:v>
              </c:pt>
              <c:pt idx="4995">
                <c:v>4995</c:v>
              </c:pt>
              <c:pt idx="4996">
                <c:v>4996</c:v>
              </c:pt>
              <c:pt idx="4997">
                <c:v>4997</c:v>
              </c:pt>
              <c:pt idx="4998">
                <c:v>4998</c:v>
              </c:pt>
              <c:pt idx="4999">
                <c:v>4999</c:v>
              </c:pt>
              <c:pt idx="5000">
                <c:v>5000</c:v>
              </c:pt>
              <c:pt idx="5001">
                <c:v>5001</c:v>
              </c:pt>
              <c:pt idx="5002">
                <c:v>5002</c:v>
              </c:pt>
              <c:pt idx="5003">
                <c:v>5003</c:v>
              </c:pt>
              <c:pt idx="5004">
                <c:v>5004</c:v>
              </c:pt>
              <c:pt idx="5005">
                <c:v>5005</c:v>
              </c:pt>
              <c:pt idx="5006">
                <c:v>5006</c:v>
              </c:pt>
              <c:pt idx="5007">
                <c:v>5007</c:v>
              </c:pt>
              <c:pt idx="5008">
                <c:v>5008</c:v>
              </c:pt>
              <c:pt idx="5009">
                <c:v>5009</c:v>
              </c:pt>
              <c:pt idx="5010">
                <c:v>5010</c:v>
              </c:pt>
              <c:pt idx="5011">
                <c:v>5011</c:v>
              </c:pt>
              <c:pt idx="5012">
                <c:v>5012</c:v>
              </c:pt>
              <c:pt idx="5013">
                <c:v>5013</c:v>
              </c:pt>
              <c:pt idx="5014">
                <c:v>5014</c:v>
              </c:pt>
              <c:pt idx="5015">
                <c:v>5015</c:v>
              </c:pt>
              <c:pt idx="5016">
                <c:v>5016</c:v>
              </c:pt>
              <c:pt idx="5017">
                <c:v>5017</c:v>
              </c:pt>
              <c:pt idx="5018">
                <c:v>5018</c:v>
              </c:pt>
              <c:pt idx="5019">
                <c:v>5019</c:v>
              </c:pt>
              <c:pt idx="5020">
                <c:v>5020</c:v>
              </c:pt>
              <c:pt idx="5021">
                <c:v>5021</c:v>
              </c:pt>
              <c:pt idx="5022">
                <c:v>5022</c:v>
              </c:pt>
              <c:pt idx="5023">
                <c:v>5023</c:v>
              </c:pt>
              <c:pt idx="5024">
                <c:v>5024</c:v>
              </c:pt>
              <c:pt idx="5025">
                <c:v>5025</c:v>
              </c:pt>
              <c:pt idx="5026">
                <c:v>5026</c:v>
              </c:pt>
              <c:pt idx="5027">
                <c:v>5027</c:v>
              </c:pt>
              <c:pt idx="5028">
                <c:v>5028</c:v>
              </c:pt>
              <c:pt idx="5029">
                <c:v>5029</c:v>
              </c:pt>
              <c:pt idx="5030">
                <c:v>5030</c:v>
              </c:pt>
              <c:pt idx="5031">
                <c:v>5031</c:v>
              </c:pt>
              <c:pt idx="5032">
                <c:v>5032</c:v>
              </c:pt>
              <c:pt idx="5033">
                <c:v>5033</c:v>
              </c:pt>
              <c:pt idx="5034">
                <c:v>5034</c:v>
              </c:pt>
              <c:pt idx="5035">
                <c:v>5035</c:v>
              </c:pt>
              <c:pt idx="5036">
                <c:v>5036</c:v>
              </c:pt>
              <c:pt idx="5037">
                <c:v>5037</c:v>
              </c:pt>
              <c:pt idx="5038">
                <c:v>5038</c:v>
              </c:pt>
              <c:pt idx="5039">
                <c:v>5039</c:v>
              </c:pt>
              <c:pt idx="5040">
                <c:v>5040</c:v>
              </c:pt>
              <c:pt idx="5041">
                <c:v>5041</c:v>
              </c:pt>
              <c:pt idx="5042">
                <c:v>5042</c:v>
              </c:pt>
              <c:pt idx="5043">
                <c:v>5043</c:v>
              </c:pt>
              <c:pt idx="5044">
                <c:v>5044</c:v>
              </c:pt>
              <c:pt idx="5045">
                <c:v>5045</c:v>
              </c:pt>
              <c:pt idx="5046">
                <c:v>5046</c:v>
              </c:pt>
              <c:pt idx="5047">
                <c:v>5047</c:v>
              </c:pt>
              <c:pt idx="5048">
                <c:v>5048</c:v>
              </c:pt>
              <c:pt idx="5049">
                <c:v>5049</c:v>
              </c:pt>
              <c:pt idx="5050">
                <c:v>5050</c:v>
              </c:pt>
              <c:pt idx="5051">
                <c:v>5051</c:v>
              </c:pt>
              <c:pt idx="5052">
                <c:v>5052</c:v>
              </c:pt>
              <c:pt idx="5053">
                <c:v>5053</c:v>
              </c:pt>
              <c:pt idx="5054">
                <c:v>5054</c:v>
              </c:pt>
              <c:pt idx="5055">
                <c:v>5055</c:v>
              </c:pt>
              <c:pt idx="5056">
                <c:v>5056</c:v>
              </c:pt>
              <c:pt idx="5057">
                <c:v>5057</c:v>
              </c:pt>
              <c:pt idx="5058">
                <c:v>5058</c:v>
              </c:pt>
              <c:pt idx="5059">
                <c:v>5059</c:v>
              </c:pt>
              <c:pt idx="5060">
                <c:v>5060</c:v>
              </c:pt>
              <c:pt idx="5061">
                <c:v>5061</c:v>
              </c:pt>
              <c:pt idx="5062">
                <c:v>5062</c:v>
              </c:pt>
              <c:pt idx="5063">
                <c:v>5063</c:v>
              </c:pt>
              <c:pt idx="5064">
                <c:v>5064</c:v>
              </c:pt>
              <c:pt idx="5065">
                <c:v>5065</c:v>
              </c:pt>
              <c:pt idx="5066">
                <c:v>5066</c:v>
              </c:pt>
              <c:pt idx="5067">
                <c:v>5067</c:v>
              </c:pt>
              <c:pt idx="5068">
                <c:v>5068</c:v>
              </c:pt>
              <c:pt idx="5069">
                <c:v>5069</c:v>
              </c:pt>
              <c:pt idx="5070">
                <c:v>5070</c:v>
              </c:pt>
              <c:pt idx="5071">
                <c:v>5071</c:v>
              </c:pt>
              <c:pt idx="5072">
                <c:v>5072</c:v>
              </c:pt>
              <c:pt idx="5073">
                <c:v>5073</c:v>
              </c:pt>
              <c:pt idx="5074">
                <c:v>5074</c:v>
              </c:pt>
              <c:pt idx="5075">
                <c:v>5075</c:v>
              </c:pt>
              <c:pt idx="5076">
                <c:v>5076</c:v>
              </c:pt>
              <c:pt idx="5077">
                <c:v>5077</c:v>
              </c:pt>
              <c:pt idx="5078">
                <c:v>5078</c:v>
              </c:pt>
              <c:pt idx="5079">
                <c:v>5079</c:v>
              </c:pt>
              <c:pt idx="5080">
                <c:v>5080</c:v>
              </c:pt>
              <c:pt idx="5081">
                <c:v>5081</c:v>
              </c:pt>
              <c:pt idx="5082">
                <c:v>5082</c:v>
              </c:pt>
              <c:pt idx="5083">
                <c:v>5083</c:v>
              </c:pt>
              <c:pt idx="5084">
                <c:v>5084</c:v>
              </c:pt>
              <c:pt idx="5085">
                <c:v>5085</c:v>
              </c:pt>
              <c:pt idx="5086">
                <c:v>5086</c:v>
              </c:pt>
              <c:pt idx="5087">
                <c:v>5087</c:v>
              </c:pt>
              <c:pt idx="5088">
                <c:v>5088</c:v>
              </c:pt>
              <c:pt idx="5089">
                <c:v>5089</c:v>
              </c:pt>
              <c:pt idx="5090">
                <c:v>5090</c:v>
              </c:pt>
              <c:pt idx="5091">
                <c:v>5091</c:v>
              </c:pt>
              <c:pt idx="5092">
                <c:v>5092</c:v>
              </c:pt>
              <c:pt idx="5093">
                <c:v>5093</c:v>
              </c:pt>
              <c:pt idx="5094">
                <c:v>5094</c:v>
              </c:pt>
              <c:pt idx="5095">
                <c:v>5095</c:v>
              </c:pt>
              <c:pt idx="5096">
                <c:v>5096</c:v>
              </c:pt>
              <c:pt idx="5097">
                <c:v>5097</c:v>
              </c:pt>
              <c:pt idx="5098">
                <c:v>5098</c:v>
              </c:pt>
              <c:pt idx="5099">
                <c:v>5099</c:v>
              </c:pt>
              <c:pt idx="5100">
                <c:v>5100</c:v>
              </c:pt>
              <c:pt idx="5101">
                <c:v>5101</c:v>
              </c:pt>
              <c:pt idx="5102">
                <c:v>5102</c:v>
              </c:pt>
              <c:pt idx="5103">
                <c:v>5103</c:v>
              </c:pt>
              <c:pt idx="5104">
                <c:v>5104</c:v>
              </c:pt>
              <c:pt idx="5105">
                <c:v>5105</c:v>
              </c:pt>
              <c:pt idx="5106">
                <c:v>5106</c:v>
              </c:pt>
              <c:pt idx="5107">
                <c:v>5107</c:v>
              </c:pt>
              <c:pt idx="5108">
                <c:v>5108</c:v>
              </c:pt>
              <c:pt idx="5109">
                <c:v>5109</c:v>
              </c:pt>
              <c:pt idx="5110">
                <c:v>5110</c:v>
              </c:pt>
              <c:pt idx="5111">
                <c:v>5111</c:v>
              </c:pt>
              <c:pt idx="5112">
                <c:v>5112</c:v>
              </c:pt>
              <c:pt idx="5113">
                <c:v>5113</c:v>
              </c:pt>
              <c:pt idx="5114">
                <c:v>5114</c:v>
              </c:pt>
              <c:pt idx="5115">
                <c:v>5115</c:v>
              </c:pt>
              <c:pt idx="5116">
                <c:v>5116</c:v>
              </c:pt>
              <c:pt idx="5117">
                <c:v>5117</c:v>
              </c:pt>
              <c:pt idx="5118">
                <c:v>5118</c:v>
              </c:pt>
              <c:pt idx="5119">
                <c:v>5119</c:v>
              </c:pt>
              <c:pt idx="5120">
                <c:v>5120</c:v>
              </c:pt>
              <c:pt idx="5121">
                <c:v>5121</c:v>
              </c:pt>
              <c:pt idx="5122">
                <c:v>5122</c:v>
              </c:pt>
              <c:pt idx="5123">
                <c:v>5123</c:v>
              </c:pt>
              <c:pt idx="5124">
                <c:v>5124</c:v>
              </c:pt>
              <c:pt idx="5125">
                <c:v>5125</c:v>
              </c:pt>
              <c:pt idx="5126">
                <c:v>5126</c:v>
              </c:pt>
              <c:pt idx="5127">
                <c:v>5127</c:v>
              </c:pt>
              <c:pt idx="5128">
                <c:v>5128</c:v>
              </c:pt>
              <c:pt idx="5129">
                <c:v>5129</c:v>
              </c:pt>
              <c:pt idx="5130">
                <c:v>5130</c:v>
              </c:pt>
              <c:pt idx="5131">
                <c:v>5131</c:v>
              </c:pt>
              <c:pt idx="5132">
                <c:v>5132</c:v>
              </c:pt>
              <c:pt idx="5133">
                <c:v>5133</c:v>
              </c:pt>
              <c:pt idx="5134">
                <c:v>5134</c:v>
              </c:pt>
              <c:pt idx="5135">
                <c:v>5135</c:v>
              </c:pt>
              <c:pt idx="5136">
                <c:v>5136</c:v>
              </c:pt>
              <c:pt idx="5137">
                <c:v>5137</c:v>
              </c:pt>
              <c:pt idx="5138">
                <c:v>5138</c:v>
              </c:pt>
              <c:pt idx="5139">
                <c:v>5139</c:v>
              </c:pt>
              <c:pt idx="5140">
                <c:v>5140</c:v>
              </c:pt>
              <c:pt idx="5141">
                <c:v>5141</c:v>
              </c:pt>
              <c:pt idx="5142">
                <c:v>5142</c:v>
              </c:pt>
              <c:pt idx="5143">
                <c:v>5143</c:v>
              </c:pt>
              <c:pt idx="5144">
                <c:v>5144</c:v>
              </c:pt>
              <c:pt idx="5145">
                <c:v>5145</c:v>
              </c:pt>
              <c:pt idx="5146">
                <c:v>5146</c:v>
              </c:pt>
              <c:pt idx="5147">
                <c:v>5147</c:v>
              </c:pt>
              <c:pt idx="5148">
                <c:v>5148</c:v>
              </c:pt>
              <c:pt idx="5149">
                <c:v>5149</c:v>
              </c:pt>
              <c:pt idx="5150">
                <c:v>5150</c:v>
              </c:pt>
              <c:pt idx="5151">
                <c:v>5151</c:v>
              </c:pt>
              <c:pt idx="5152">
                <c:v>5152</c:v>
              </c:pt>
              <c:pt idx="5153">
                <c:v>5153</c:v>
              </c:pt>
              <c:pt idx="5154">
                <c:v>5154</c:v>
              </c:pt>
              <c:pt idx="5155">
                <c:v>5155</c:v>
              </c:pt>
              <c:pt idx="5156">
                <c:v>5156</c:v>
              </c:pt>
              <c:pt idx="5157">
                <c:v>5157</c:v>
              </c:pt>
              <c:pt idx="5158">
                <c:v>5158</c:v>
              </c:pt>
              <c:pt idx="5159">
                <c:v>5159</c:v>
              </c:pt>
              <c:pt idx="5160">
                <c:v>5160</c:v>
              </c:pt>
              <c:pt idx="5161">
                <c:v>5161</c:v>
              </c:pt>
              <c:pt idx="5162">
                <c:v>5162</c:v>
              </c:pt>
              <c:pt idx="5163">
                <c:v>5163</c:v>
              </c:pt>
              <c:pt idx="5164">
                <c:v>5164</c:v>
              </c:pt>
              <c:pt idx="5165">
                <c:v>5165</c:v>
              </c:pt>
              <c:pt idx="5166">
                <c:v>5166</c:v>
              </c:pt>
              <c:pt idx="5167">
                <c:v>5167</c:v>
              </c:pt>
              <c:pt idx="5168">
                <c:v>5168</c:v>
              </c:pt>
              <c:pt idx="5169">
                <c:v>5169</c:v>
              </c:pt>
              <c:pt idx="5170">
                <c:v>5170</c:v>
              </c:pt>
              <c:pt idx="5171">
                <c:v>5171</c:v>
              </c:pt>
              <c:pt idx="5172">
                <c:v>5172</c:v>
              </c:pt>
              <c:pt idx="5173">
                <c:v>5173</c:v>
              </c:pt>
              <c:pt idx="5174">
                <c:v>5174</c:v>
              </c:pt>
              <c:pt idx="5175">
                <c:v>5175</c:v>
              </c:pt>
              <c:pt idx="5176">
                <c:v>5176</c:v>
              </c:pt>
              <c:pt idx="5177">
                <c:v>5177</c:v>
              </c:pt>
              <c:pt idx="5178">
                <c:v>5178</c:v>
              </c:pt>
              <c:pt idx="5179">
                <c:v>5179</c:v>
              </c:pt>
              <c:pt idx="5180">
                <c:v>5180</c:v>
              </c:pt>
              <c:pt idx="5181">
                <c:v>5181</c:v>
              </c:pt>
              <c:pt idx="5182">
                <c:v>5182</c:v>
              </c:pt>
              <c:pt idx="5183">
                <c:v>5183</c:v>
              </c:pt>
              <c:pt idx="5184">
                <c:v>5184</c:v>
              </c:pt>
              <c:pt idx="5185">
                <c:v>5185</c:v>
              </c:pt>
              <c:pt idx="5186">
                <c:v>5186</c:v>
              </c:pt>
              <c:pt idx="5187">
                <c:v>5187</c:v>
              </c:pt>
              <c:pt idx="5188">
                <c:v>5188</c:v>
              </c:pt>
              <c:pt idx="5189">
                <c:v>5189</c:v>
              </c:pt>
              <c:pt idx="5190">
                <c:v>5190</c:v>
              </c:pt>
              <c:pt idx="5191">
                <c:v>5191</c:v>
              </c:pt>
              <c:pt idx="5192">
                <c:v>5192</c:v>
              </c:pt>
              <c:pt idx="5193">
                <c:v>5193</c:v>
              </c:pt>
              <c:pt idx="5194">
                <c:v>5194</c:v>
              </c:pt>
              <c:pt idx="5195">
                <c:v>5195</c:v>
              </c:pt>
              <c:pt idx="5196">
                <c:v>5196</c:v>
              </c:pt>
              <c:pt idx="5197">
                <c:v>5197</c:v>
              </c:pt>
              <c:pt idx="5198">
                <c:v>5198</c:v>
              </c:pt>
              <c:pt idx="5199">
                <c:v>5199</c:v>
              </c:pt>
              <c:pt idx="5200">
                <c:v>5200</c:v>
              </c:pt>
              <c:pt idx="5201">
                <c:v>5201</c:v>
              </c:pt>
              <c:pt idx="5202">
                <c:v>5202</c:v>
              </c:pt>
              <c:pt idx="5203">
                <c:v>5203</c:v>
              </c:pt>
              <c:pt idx="5204">
                <c:v>5204</c:v>
              </c:pt>
              <c:pt idx="5205">
                <c:v>5205</c:v>
              </c:pt>
              <c:pt idx="5206">
                <c:v>5206</c:v>
              </c:pt>
              <c:pt idx="5207">
                <c:v>5207</c:v>
              </c:pt>
              <c:pt idx="5208">
                <c:v>5208</c:v>
              </c:pt>
              <c:pt idx="5209">
                <c:v>5209</c:v>
              </c:pt>
              <c:pt idx="5210">
                <c:v>5210</c:v>
              </c:pt>
              <c:pt idx="5211">
                <c:v>5211</c:v>
              </c:pt>
              <c:pt idx="5212">
                <c:v>5212</c:v>
              </c:pt>
              <c:pt idx="5213">
                <c:v>5213</c:v>
              </c:pt>
              <c:pt idx="5214">
                <c:v>5214</c:v>
              </c:pt>
              <c:pt idx="5215">
                <c:v>5215</c:v>
              </c:pt>
              <c:pt idx="5216">
                <c:v>5216</c:v>
              </c:pt>
              <c:pt idx="5217">
                <c:v>5217</c:v>
              </c:pt>
              <c:pt idx="5218">
                <c:v>5218</c:v>
              </c:pt>
              <c:pt idx="5219">
                <c:v>5219</c:v>
              </c:pt>
              <c:pt idx="5220">
                <c:v>5220</c:v>
              </c:pt>
              <c:pt idx="5221">
                <c:v>5221</c:v>
              </c:pt>
              <c:pt idx="5222">
                <c:v>5222</c:v>
              </c:pt>
              <c:pt idx="5223">
                <c:v>5223</c:v>
              </c:pt>
              <c:pt idx="5224">
                <c:v>5224</c:v>
              </c:pt>
              <c:pt idx="5225">
                <c:v>5225</c:v>
              </c:pt>
              <c:pt idx="5226">
                <c:v>5226</c:v>
              </c:pt>
              <c:pt idx="5227">
                <c:v>5227</c:v>
              </c:pt>
              <c:pt idx="5228">
                <c:v>5228</c:v>
              </c:pt>
              <c:pt idx="5229">
                <c:v>5229</c:v>
              </c:pt>
              <c:pt idx="5230">
                <c:v>5230</c:v>
              </c:pt>
              <c:pt idx="5231">
                <c:v>5231</c:v>
              </c:pt>
              <c:pt idx="5232">
                <c:v>5232</c:v>
              </c:pt>
              <c:pt idx="5233">
                <c:v>5233</c:v>
              </c:pt>
              <c:pt idx="5234">
                <c:v>5234</c:v>
              </c:pt>
              <c:pt idx="5235">
                <c:v>5235</c:v>
              </c:pt>
              <c:pt idx="5236">
                <c:v>5236</c:v>
              </c:pt>
              <c:pt idx="5237">
                <c:v>5237</c:v>
              </c:pt>
              <c:pt idx="5238">
                <c:v>5238</c:v>
              </c:pt>
              <c:pt idx="5239">
                <c:v>5239</c:v>
              </c:pt>
              <c:pt idx="5240">
                <c:v>5240</c:v>
              </c:pt>
              <c:pt idx="5241">
                <c:v>5241</c:v>
              </c:pt>
              <c:pt idx="5242">
                <c:v>5242</c:v>
              </c:pt>
              <c:pt idx="5243">
                <c:v>5243</c:v>
              </c:pt>
              <c:pt idx="5244">
                <c:v>5244</c:v>
              </c:pt>
              <c:pt idx="5245">
                <c:v>5245</c:v>
              </c:pt>
              <c:pt idx="5246">
                <c:v>5246</c:v>
              </c:pt>
              <c:pt idx="5247">
                <c:v>5247</c:v>
              </c:pt>
              <c:pt idx="5248">
                <c:v>5248</c:v>
              </c:pt>
              <c:pt idx="5249">
                <c:v>5249</c:v>
              </c:pt>
              <c:pt idx="5250">
                <c:v>5250</c:v>
              </c:pt>
              <c:pt idx="5251">
                <c:v>5251</c:v>
              </c:pt>
              <c:pt idx="5252">
                <c:v>5252</c:v>
              </c:pt>
              <c:pt idx="5253">
                <c:v>5253</c:v>
              </c:pt>
              <c:pt idx="5254">
                <c:v>5254</c:v>
              </c:pt>
              <c:pt idx="5255">
                <c:v>5255</c:v>
              </c:pt>
              <c:pt idx="5256">
                <c:v>5256</c:v>
              </c:pt>
              <c:pt idx="5257">
                <c:v>5257</c:v>
              </c:pt>
              <c:pt idx="5258">
                <c:v>5258</c:v>
              </c:pt>
              <c:pt idx="5259">
                <c:v>5259</c:v>
              </c:pt>
              <c:pt idx="5260">
                <c:v>5260</c:v>
              </c:pt>
              <c:pt idx="5261">
                <c:v>5261</c:v>
              </c:pt>
              <c:pt idx="5262">
                <c:v>5262</c:v>
              </c:pt>
              <c:pt idx="5263">
                <c:v>5263</c:v>
              </c:pt>
              <c:pt idx="5264">
                <c:v>5264</c:v>
              </c:pt>
              <c:pt idx="5265">
                <c:v>5265</c:v>
              </c:pt>
              <c:pt idx="5266">
                <c:v>5266</c:v>
              </c:pt>
              <c:pt idx="5267">
                <c:v>5267</c:v>
              </c:pt>
              <c:pt idx="5268">
                <c:v>5268</c:v>
              </c:pt>
              <c:pt idx="5269">
                <c:v>5269</c:v>
              </c:pt>
              <c:pt idx="5270">
                <c:v>5270</c:v>
              </c:pt>
              <c:pt idx="5271">
                <c:v>5271</c:v>
              </c:pt>
              <c:pt idx="5272">
                <c:v>5272</c:v>
              </c:pt>
              <c:pt idx="5273">
                <c:v>5273</c:v>
              </c:pt>
              <c:pt idx="5274">
                <c:v>5274</c:v>
              </c:pt>
              <c:pt idx="5275">
                <c:v>5275</c:v>
              </c:pt>
              <c:pt idx="5276">
                <c:v>5276</c:v>
              </c:pt>
              <c:pt idx="5277">
                <c:v>5277</c:v>
              </c:pt>
              <c:pt idx="5278">
                <c:v>5278</c:v>
              </c:pt>
              <c:pt idx="5279">
                <c:v>5279</c:v>
              </c:pt>
              <c:pt idx="5280">
                <c:v>5280</c:v>
              </c:pt>
              <c:pt idx="5281">
                <c:v>5281</c:v>
              </c:pt>
              <c:pt idx="5282">
                <c:v>5282</c:v>
              </c:pt>
              <c:pt idx="5283">
                <c:v>5283</c:v>
              </c:pt>
              <c:pt idx="5284">
                <c:v>5284</c:v>
              </c:pt>
              <c:pt idx="5285">
                <c:v>5285</c:v>
              </c:pt>
              <c:pt idx="5286">
                <c:v>5286</c:v>
              </c:pt>
              <c:pt idx="5287">
                <c:v>5287</c:v>
              </c:pt>
              <c:pt idx="5288">
                <c:v>5288</c:v>
              </c:pt>
              <c:pt idx="5289">
                <c:v>5289</c:v>
              </c:pt>
              <c:pt idx="5290">
                <c:v>5290</c:v>
              </c:pt>
              <c:pt idx="5291">
                <c:v>5291</c:v>
              </c:pt>
              <c:pt idx="5292">
                <c:v>5292</c:v>
              </c:pt>
              <c:pt idx="5293">
                <c:v>5293</c:v>
              </c:pt>
              <c:pt idx="5294">
                <c:v>5294</c:v>
              </c:pt>
              <c:pt idx="5295">
                <c:v>5295</c:v>
              </c:pt>
              <c:pt idx="5296">
                <c:v>5296</c:v>
              </c:pt>
              <c:pt idx="5297">
                <c:v>5297</c:v>
              </c:pt>
              <c:pt idx="5298">
                <c:v>5298</c:v>
              </c:pt>
              <c:pt idx="5299">
                <c:v>5299</c:v>
              </c:pt>
              <c:pt idx="5300">
                <c:v>5300</c:v>
              </c:pt>
              <c:pt idx="5301">
                <c:v>5301</c:v>
              </c:pt>
              <c:pt idx="5302">
                <c:v>5302</c:v>
              </c:pt>
              <c:pt idx="5303">
                <c:v>5303</c:v>
              </c:pt>
              <c:pt idx="5304">
                <c:v>5304</c:v>
              </c:pt>
              <c:pt idx="5305">
                <c:v>5305</c:v>
              </c:pt>
              <c:pt idx="5306">
                <c:v>5306</c:v>
              </c:pt>
              <c:pt idx="5307">
                <c:v>5307</c:v>
              </c:pt>
              <c:pt idx="5308">
                <c:v>5308</c:v>
              </c:pt>
              <c:pt idx="5309">
                <c:v>5309</c:v>
              </c:pt>
              <c:pt idx="5310">
                <c:v>5310</c:v>
              </c:pt>
              <c:pt idx="5311">
                <c:v>5311</c:v>
              </c:pt>
              <c:pt idx="5312">
                <c:v>5312</c:v>
              </c:pt>
              <c:pt idx="5313">
                <c:v>5313</c:v>
              </c:pt>
              <c:pt idx="5314">
                <c:v>5314</c:v>
              </c:pt>
              <c:pt idx="5315">
                <c:v>5315</c:v>
              </c:pt>
              <c:pt idx="5316">
                <c:v>5316</c:v>
              </c:pt>
              <c:pt idx="5317">
                <c:v>5317</c:v>
              </c:pt>
              <c:pt idx="5318">
                <c:v>5318</c:v>
              </c:pt>
              <c:pt idx="5319">
                <c:v>5319</c:v>
              </c:pt>
              <c:pt idx="5320">
                <c:v>5320</c:v>
              </c:pt>
              <c:pt idx="5321">
                <c:v>5321</c:v>
              </c:pt>
              <c:pt idx="5322">
                <c:v>5322</c:v>
              </c:pt>
              <c:pt idx="5323">
                <c:v>5323</c:v>
              </c:pt>
              <c:pt idx="5324">
                <c:v>5324</c:v>
              </c:pt>
              <c:pt idx="5325">
                <c:v>5325</c:v>
              </c:pt>
              <c:pt idx="5326">
                <c:v>5326</c:v>
              </c:pt>
              <c:pt idx="5327">
                <c:v>5327</c:v>
              </c:pt>
              <c:pt idx="5328">
                <c:v>5328</c:v>
              </c:pt>
              <c:pt idx="5329">
                <c:v>5329</c:v>
              </c:pt>
              <c:pt idx="5330">
                <c:v>5330</c:v>
              </c:pt>
              <c:pt idx="5331">
                <c:v>5331</c:v>
              </c:pt>
              <c:pt idx="5332">
                <c:v>5332</c:v>
              </c:pt>
              <c:pt idx="5333">
                <c:v>5333</c:v>
              </c:pt>
              <c:pt idx="5334">
                <c:v>5334</c:v>
              </c:pt>
              <c:pt idx="5335">
                <c:v>5335</c:v>
              </c:pt>
              <c:pt idx="5336">
                <c:v>5336</c:v>
              </c:pt>
              <c:pt idx="5337">
                <c:v>5337</c:v>
              </c:pt>
              <c:pt idx="5338">
                <c:v>5338</c:v>
              </c:pt>
              <c:pt idx="5339">
                <c:v>5339</c:v>
              </c:pt>
              <c:pt idx="5340">
                <c:v>5340</c:v>
              </c:pt>
              <c:pt idx="5341">
                <c:v>5341</c:v>
              </c:pt>
              <c:pt idx="5342">
                <c:v>5342</c:v>
              </c:pt>
              <c:pt idx="5343">
                <c:v>5343</c:v>
              </c:pt>
              <c:pt idx="5344">
                <c:v>5344</c:v>
              </c:pt>
              <c:pt idx="5345">
                <c:v>5345</c:v>
              </c:pt>
              <c:pt idx="5346">
                <c:v>5346</c:v>
              </c:pt>
              <c:pt idx="5347">
                <c:v>5347</c:v>
              </c:pt>
              <c:pt idx="5348">
                <c:v>5348</c:v>
              </c:pt>
              <c:pt idx="5349">
                <c:v>5349</c:v>
              </c:pt>
              <c:pt idx="5350">
                <c:v>5350</c:v>
              </c:pt>
              <c:pt idx="5351">
                <c:v>5351</c:v>
              </c:pt>
              <c:pt idx="5352">
                <c:v>5352</c:v>
              </c:pt>
              <c:pt idx="5353">
                <c:v>5353</c:v>
              </c:pt>
              <c:pt idx="5354">
                <c:v>5354</c:v>
              </c:pt>
              <c:pt idx="5355">
                <c:v>5355</c:v>
              </c:pt>
              <c:pt idx="5356">
                <c:v>5356</c:v>
              </c:pt>
              <c:pt idx="5357">
                <c:v>5357</c:v>
              </c:pt>
              <c:pt idx="5358">
                <c:v>5358</c:v>
              </c:pt>
              <c:pt idx="5359">
                <c:v>5359</c:v>
              </c:pt>
              <c:pt idx="5360">
                <c:v>5360</c:v>
              </c:pt>
              <c:pt idx="5361">
                <c:v>5361</c:v>
              </c:pt>
              <c:pt idx="5362">
                <c:v>5362</c:v>
              </c:pt>
              <c:pt idx="5363">
                <c:v>5363</c:v>
              </c:pt>
              <c:pt idx="5364">
                <c:v>5364</c:v>
              </c:pt>
              <c:pt idx="5365">
                <c:v>5365</c:v>
              </c:pt>
              <c:pt idx="5366">
                <c:v>5366</c:v>
              </c:pt>
              <c:pt idx="5367">
                <c:v>5367</c:v>
              </c:pt>
              <c:pt idx="5368">
                <c:v>5368</c:v>
              </c:pt>
              <c:pt idx="5369">
                <c:v>5369</c:v>
              </c:pt>
              <c:pt idx="5370">
                <c:v>5370</c:v>
              </c:pt>
              <c:pt idx="5371">
                <c:v>5371</c:v>
              </c:pt>
              <c:pt idx="5372">
                <c:v>5372</c:v>
              </c:pt>
              <c:pt idx="5373">
                <c:v>5373</c:v>
              </c:pt>
              <c:pt idx="5374">
                <c:v>5374</c:v>
              </c:pt>
              <c:pt idx="5375">
                <c:v>5375</c:v>
              </c:pt>
              <c:pt idx="5376">
                <c:v>5376</c:v>
              </c:pt>
              <c:pt idx="5377">
                <c:v>5377</c:v>
              </c:pt>
              <c:pt idx="5378">
                <c:v>5378</c:v>
              </c:pt>
              <c:pt idx="5379">
                <c:v>5379</c:v>
              </c:pt>
              <c:pt idx="5380">
                <c:v>5380</c:v>
              </c:pt>
              <c:pt idx="5381">
                <c:v>5381</c:v>
              </c:pt>
              <c:pt idx="5382">
                <c:v>5382</c:v>
              </c:pt>
              <c:pt idx="5383">
                <c:v>5383</c:v>
              </c:pt>
              <c:pt idx="5384">
                <c:v>5384</c:v>
              </c:pt>
              <c:pt idx="5385">
                <c:v>5385</c:v>
              </c:pt>
              <c:pt idx="5386">
                <c:v>5386</c:v>
              </c:pt>
              <c:pt idx="5387">
                <c:v>5387</c:v>
              </c:pt>
              <c:pt idx="5388">
                <c:v>5388</c:v>
              </c:pt>
              <c:pt idx="5389">
                <c:v>5389</c:v>
              </c:pt>
              <c:pt idx="5390">
                <c:v>5390</c:v>
              </c:pt>
              <c:pt idx="5391">
                <c:v>5391</c:v>
              </c:pt>
              <c:pt idx="5392">
                <c:v>5392</c:v>
              </c:pt>
              <c:pt idx="5393">
                <c:v>5393</c:v>
              </c:pt>
              <c:pt idx="5394">
                <c:v>5394</c:v>
              </c:pt>
              <c:pt idx="5395">
                <c:v>5395</c:v>
              </c:pt>
              <c:pt idx="5396">
                <c:v>5396</c:v>
              </c:pt>
              <c:pt idx="5397">
                <c:v>5397</c:v>
              </c:pt>
              <c:pt idx="5398">
                <c:v>5398</c:v>
              </c:pt>
              <c:pt idx="5399">
                <c:v>5399</c:v>
              </c:pt>
              <c:pt idx="5400">
                <c:v>5400</c:v>
              </c:pt>
              <c:pt idx="5401">
                <c:v>5401</c:v>
              </c:pt>
              <c:pt idx="5402">
                <c:v>5402</c:v>
              </c:pt>
              <c:pt idx="5403">
                <c:v>5403</c:v>
              </c:pt>
              <c:pt idx="5404">
                <c:v>5404</c:v>
              </c:pt>
              <c:pt idx="5405">
                <c:v>5405</c:v>
              </c:pt>
              <c:pt idx="5406">
                <c:v>5406</c:v>
              </c:pt>
              <c:pt idx="5407">
                <c:v>5407</c:v>
              </c:pt>
              <c:pt idx="5408">
                <c:v>5408</c:v>
              </c:pt>
              <c:pt idx="5409">
                <c:v>5409</c:v>
              </c:pt>
              <c:pt idx="5410">
                <c:v>5410</c:v>
              </c:pt>
              <c:pt idx="5411">
                <c:v>5411</c:v>
              </c:pt>
              <c:pt idx="5412">
                <c:v>5412</c:v>
              </c:pt>
              <c:pt idx="5413">
                <c:v>5413</c:v>
              </c:pt>
              <c:pt idx="5414">
                <c:v>5414</c:v>
              </c:pt>
              <c:pt idx="5415">
                <c:v>5415</c:v>
              </c:pt>
              <c:pt idx="5416">
                <c:v>5416</c:v>
              </c:pt>
              <c:pt idx="5417">
                <c:v>5417</c:v>
              </c:pt>
              <c:pt idx="5418">
                <c:v>5418</c:v>
              </c:pt>
              <c:pt idx="5419">
                <c:v>5419</c:v>
              </c:pt>
              <c:pt idx="5420">
                <c:v>5420</c:v>
              </c:pt>
              <c:pt idx="5421">
                <c:v>5421</c:v>
              </c:pt>
              <c:pt idx="5422">
                <c:v>5422</c:v>
              </c:pt>
              <c:pt idx="5423">
                <c:v>5423</c:v>
              </c:pt>
              <c:pt idx="5424">
                <c:v>5424</c:v>
              </c:pt>
              <c:pt idx="5425">
                <c:v>5425</c:v>
              </c:pt>
              <c:pt idx="5426">
                <c:v>5426</c:v>
              </c:pt>
              <c:pt idx="5427">
                <c:v>5427</c:v>
              </c:pt>
              <c:pt idx="5428">
                <c:v>5428</c:v>
              </c:pt>
              <c:pt idx="5429">
                <c:v>5429</c:v>
              </c:pt>
              <c:pt idx="5430">
                <c:v>5430</c:v>
              </c:pt>
              <c:pt idx="5431">
                <c:v>5431</c:v>
              </c:pt>
              <c:pt idx="5432">
                <c:v>5432</c:v>
              </c:pt>
              <c:pt idx="5433">
                <c:v>5433</c:v>
              </c:pt>
              <c:pt idx="5434">
                <c:v>5434</c:v>
              </c:pt>
              <c:pt idx="5435">
                <c:v>5435</c:v>
              </c:pt>
              <c:pt idx="5436">
                <c:v>5436</c:v>
              </c:pt>
              <c:pt idx="5437">
                <c:v>5437</c:v>
              </c:pt>
              <c:pt idx="5438">
                <c:v>5438</c:v>
              </c:pt>
              <c:pt idx="5439">
                <c:v>5439</c:v>
              </c:pt>
              <c:pt idx="5440">
                <c:v>5440</c:v>
              </c:pt>
              <c:pt idx="5441">
                <c:v>5441</c:v>
              </c:pt>
              <c:pt idx="5442">
                <c:v>5442</c:v>
              </c:pt>
              <c:pt idx="5443">
                <c:v>5443</c:v>
              </c:pt>
              <c:pt idx="5444">
                <c:v>5444</c:v>
              </c:pt>
              <c:pt idx="5445">
                <c:v>5445</c:v>
              </c:pt>
              <c:pt idx="5446">
                <c:v>5446</c:v>
              </c:pt>
              <c:pt idx="5447">
                <c:v>5447</c:v>
              </c:pt>
              <c:pt idx="5448">
                <c:v>5448</c:v>
              </c:pt>
              <c:pt idx="5449">
                <c:v>5449</c:v>
              </c:pt>
              <c:pt idx="5450">
                <c:v>5450</c:v>
              </c:pt>
              <c:pt idx="5451">
                <c:v>5451</c:v>
              </c:pt>
              <c:pt idx="5452">
                <c:v>5452</c:v>
              </c:pt>
              <c:pt idx="5453">
                <c:v>5453</c:v>
              </c:pt>
              <c:pt idx="5454">
                <c:v>5454</c:v>
              </c:pt>
              <c:pt idx="5455">
                <c:v>5455</c:v>
              </c:pt>
              <c:pt idx="5456">
                <c:v>5456</c:v>
              </c:pt>
              <c:pt idx="5457">
                <c:v>5457</c:v>
              </c:pt>
              <c:pt idx="5458">
                <c:v>5458</c:v>
              </c:pt>
              <c:pt idx="5459">
                <c:v>5459</c:v>
              </c:pt>
              <c:pt idx="5460">
                <c:v>5460</c:v>
              </c:pt>
              <c:pt idx="5461">
                <c:v>5461</c:v>
              </c:pt>
              <c:pt idx="5462">
                <c:v>5462</c:v>
              </c:pt>
              <c:pt idx="5463">
                <c:v>5463</c:v>
              </c:pt>
              <c:pt idx="5464">
                <c:v>5464</c:v>
              </c:pt>
              <c:pt idx="5465">
                <c:v>5465</c:v>
              </c:pt>
              <c:pt idx="5466">
                <c:v>5466</c:v>
              </c:pt>
              <c:pt idx="5467">
                <c:v>5467</c:v>
              </c:pt>
              <c:pt idx="5468">
                <c:v>5468</c:v>
              </c:pt>
              <c:pt idx="5469">
                <c:v>5469</c:v>
              </c:pt>
              <c:pt idx="5470">
                <c:v>5470</c:v>
              </c:pt>
              <c:pt idx="5471">
                <c:v>5471</c:v>
              </c:pt>
              <c:pt idx="5472">
                <c:v>5472</c:v>
              </c:pt>
              <c:pt idx="5473">
                <c:v>5473</c:v>
              </c:pt>
              <c:pt idx="5474">
                <c:v>5474</c:v>
              </c:pt>
              <c:pt idx="5475">
                <c:v>5475</c:v>
              </c:pt>
              <c:pt idx="5476">
                <c:v>5476</c:v>
              </c:pt>
              <c:pt idx="5477">
                <c:v>5477</c:v>
              </c:pt>
              <c:pt idx="5478">
                <c:v>5478</c:v>
              </c:pt>
              <c:pt idx="5479">
                <c:v>5479</c:v>
              </c:pt>
              <c:pt idx="5480">
                <c:v>5480</c:v>
              </c:pt>
              <c:pt idx="5481">
                <c:v>5481</c:v>
              </c:pt>
              <c:pt idx="5482">
                <c:v>5482</c:v>
              </c:pt>
              <c:pt idx="5483">
                <c:v>5483</c:v>
              </c:pt>
              <c:pt idx="5484">
                <c:v>5484</c:v>
              </c:pt>
              <c:pt idx="5485">
                <c:v>5485</c:v>
              </c:pt>
              <c:pt idx="5486">
                <c:v>5486</c:v>
              </c:pt>
              <c:pt idx="5487">
                <c:v>5487</c:v>
              </c:pt>
              <c:pt idx="5488">
                <c:v>5488</c:v>
              </c:pt>
              <c:pt idx="5489">
                <c:v>5489</c:v>
              </c:pt>
              <c:pt idx="5490">
                <c:v>5490</c:v>
              </c:pt>
              <c:pt idx="5491">
                <c:v>5491</c:v>
              </c:pt>
              <c:pt idx="5492">
                <c:v>5492</c:v>
              </c:pt>
              <c:pt idx="5493">
                <c:v>5493</c:v>
              </c:pt>
              <c:pt idx="5494">
                <c:v>5494</c:v>
              </c:pt>
              <c:pt idx="5495">
                <c:v>5495</c:v>
              </c:pt>
              <c:pt idx="5496">
                <c:v>5496</c:v>
              </c:pt>
              <c:pt idx="5497">
                <c:v>5497</c:v>
              </c:pt>
              <c:pt idx="5498">
                <c:v>5498</c:v>
              </c:pt>
              <c:pt idx="5499">
                <c:v>5499</c:v>
              </c:pt>
              <c:pt idx="5500">
                <c:v>5500</c:v>
              </c:pt>
              <c:pt idx="5501">
                <c:v>5501</c:v>
              </c:pt>
              <c:pt idx="5502">
                <c:v>5502</c:v>
              </c:pt>
              <c:pt idx="5503">
                <c:v>5503</c:v>
              </c:pt>
              <c:pt idx="5504">
                <c:v>5504</c:v>
              </c:pt>
              <c:pt idx="5505">
                <c:v>5505</c:v>
              </c:pt>
              <c:pt idx="5506">
                <c:v>5506</c:v>
              </c:pt>
              <c:pt idx="5507">
                <c:v>5507</c:v>
              </c:pt>
              <c:pt idx="5508">
                <c:v>5508</c:v>
              </c:pt>
              <c:pt idx="5509">
                <c:v>5509</c:v>
              </c:pt>
              <c:pt idx="5510">
                <c:v>5510</c:v>
              </c:pt>
              <c:pt idx="5511">
                <c:v>5511</c:v>
              </c:pt>
              <c:pt idx="5512">
                <c:v>5512</c:v>
              </c:pt>
              <c:pt idx="5513">
                <c:v>5513</c:v>
              </c:pt>
              <c:pt idx="5514">
                <c:v>5514</c:v>
              </c:pt>
              <c:pt idx="5515">
                <c:v>5515</c:v>
              </c:pt>
              <c:pt idx="5516">
                <c:v>5516</c:v>
              </c:pt>
              <c:pt idx="5517">
                <c:v>5517</c:v>
              </c:pt>
              <c:pt idx="5518">
                <c:v>5518</c:v>
              </c:pt>
              <c:pt idx="5519">
                <c:v>5519</c:v>
              </c:pt>
              <c:pt idx="5520">
                <c:v>5520</c:v>
              </c:pt>
              <c:pt idx="5521">
                <c:v>5521</c:v>
              </c:pt>
              <c:pt idx="5522">
                <c:v>5522</c:v>
              </c:pt>
              <c:pt idx="5523">
                <c:v>5523</c:v>
              </c:pt>
              <c:pt idx="5524">
                <c:v>5524</c:v>
              </c:pt>
              <c:pt idx="5525">
                <c:v>5525</c:v>
              </c:pt>
              <c:pt idx="5526">
                <c:v>5526</c:v>
              </c:pt>
              <c:pt idx="5527">
                <c:v>5527</c:v>
              </c:pt>
              <c:pt idx="5528">
                <c:v>5528</c:v>
              </c:pt>
              <c:pt idx="5529">
                <c:v>5529</c:v>
              </c:pt>
              <c:pt idx="5530">
                <c:v>5530</c:v>
              </c:pt>
              <c:pt idx="5531">
                <c:v>5531</c:v>
              </c:pt>
              <c:pt idx="5532">
                <c:v>5532</c:v>
              </c:pt>
              <c:pt idx="5533">
                <c:v>5533</c:v>
              </c:pt>
              <c:pt idx="5534">
                <c:v>5534</c:v>
              </c:pt>
              <c:pt idx="5535">
                <c:v>5535</c:v>
              </c:pt>
              <c:pt idx="5536">
                <c:v>5536</c:v>
              </c:pt>
              <c:pt idx="5537">
                <c:v>5537</c:v>
              </c:pt>
              <c:pt idx="5538">
                <c:v>5538</c:v>
              </c:pt>
              <c:pt idx="5539">
                <c:v>5539</c:v>
              </c:pt>
              <c:pt idx="5540">
                <c:v>5540</c:v>
              </c:pt>
              <c:pt idx="5541">
                <c:v>5541</c:v>
              </c:pt>
              <c:pt idx="5542">
                <c:v>5542</c:v>
              </c:pt>
              <c:pt idx="5543">
                <c:v>5543</c:v>
              </c:pt>
              <c:pt idx="5544">
                <c:v>5544</c:v>
              </c:pt>
              <c:pt idx="5545">
                <c:v>5545</c:v>
              </c:pt>
              <c:pt idx="5546">
                <c:v>5546</c:v>
              </c:pt>
              <c:pt idx="5547">
                <c:v>5547</c:v>
              </c:pt>
              <c:pt idx="5548">
                <c:v>5548</c:v>
              </c:pt>
              <c:pt idx="5549">
                <c:v>5549</c:v>
              </c:pt>
              <c:pt idx="5550">
                <c:v>5550</c:v>
              </c:pt>
              <c:pt idx="5551">
                <c:v>5551</c:v>
              </c:pt>
              <c:pt idx="5552">
                <c:v>5552</c:v>
              </c:pt>
              <c:pt idx="5553">
                <c:v>5553</c:v>
              </c:pt>
              <c:pt idx="5554">
                <c:v>5554</c:v>
              </c:pt>
              <c:pt idx="5555">
                <c:v>5555</c:v>
              </c:pt>
              <c:pt idx="5556">
                <c:v>5556</c:v>
              </c:pt>
              <c:pt idx="5557">
                <c:v>5557</c:v>
              </c:pt>
              <c:pt idx="5558">
                <c:v>5558</c:v>
              </c:pt>
              <c:pt idx="5559">
                <c:v>5559</c:v>
              </c:pt>
              <c:pt idx="5560">
                <c:v>5560</c:v>
              </c:pt>
              <c:pt idx="5561">
                <c:v>5561</c:v>
              </c:pt>
              <c:pt idx="5562">
                <c:v>5562</c:v>
              </c:pt>
              <c:pt idx="5563">
                <c:v>5563</c:v>
              </c:pt>
              <c:pt idx="5564">
                <c:v>5564</c:v>
              </c:pt>
              <c:pt idx="5565">
                <c:v>5565</c:v>
              </c:pt>
              <c:pt idx="5566">
                <c:v>5566</c:v>
              </c:pt>
              <c:pt idx="5567">
                <c:v>5567</c:v>
              </c:pt>
              <c:pt idx="5568">
                <c:v>5568</c:v>
              </c:pt>
              <c:pt idx="5569">
                <c:v>5569</c:v>
              </c:pt>
              <c:pt idx="5570">
                <c:v>5570</c:v>
              </c:pt>
              <c:pt idx="5571">
                <c:v>5571</c:v>
              </c:pt>
              <c:pt idx="5572">
                <c:v>5572</c:v>
              </c:pt>
              <c:pt idx="5573">
                <c:v>5573</c:v>
              </c:pt>
              <c:pt idx="5574">
                <c:v>5574</c:v>
              </c:pt>
              <c:pt idx="5575">
                <c:v>5575</c:v>
              </c:pt>
              <c:pt idx="5576">
                <c:v>5576</c:v>
              </c:pt>
              <c:pt idx="5577">
                <c:v>5577</c:v>
              </c:pt>
              <c:pt idx="5578">
                <c:v>5578</c:v>
              </c:pt>
              <c:pt idx="5579">
                <c:v>5579</c:v>
              </c:pt>
              <c:pt idx="5580">
                <c:v>5580</c:v>
              </c:pt>
              <c:pt idx="5581">
                <c:v>5581</c:v>
              </c:pt>
              <c:pt idx="5582">
                <c:v>5582</c:v>
              </c:pt>
              <c:pt idx="5583">
                <c:v>5583</c:v>
              </c:pt>
              <c:pt idx="5584">
                <c:v>5584</c:v>
              </c:pt>
              <c:pt idx="5585">
                <c:v>5585</c:v>
              </c:pt>
              <c:pt idx="5586">
                <c:v>5586</c:v>
              </c:pt>
              <c:pt idx="5587">
                <c:v>5587</c:v>
              </c:pt>
              <c:pt idx="5588">
                <c:v>5588</c:v>
              </c:pt>
              <c:pt idx="5589">
                <c:v>5589</c:v>
              </c:pt>
              <c:pt idx="5590">
                <c:v>5590</c:v>
              </c:pt>
              <c:pt idx="5591">
                <c:v>5591</c:v>
              </c:pt>
              <c:pt idx="5592">
                <c:v>5592</c:v>
              </c:pt>
              <c:pt idx="5593">
                <c:v>5593</c:v>
              </c:pt>
              <c:pt idx="5594">
                <c:v>5594</c:v>
              </c:pt>
              <c:pt idx="5595">
                <c:v>5595</c:v>
              </c:pt>
              <c:pt idx="5596">
                <c:v>5596</c:v>
              </c:pt>
              <c:pt idx="5597">
                <c:v>5597</c:v>
              </c:pt>
              <c:pt idx="5598">
                <c:v>5598</c:v>
              </c:pt>
              <c:pt idx="5599">
                <c:v>5599</c:v>
              </c:pt>
              <c:pt idx="5600">
                <c:v>5600</c:v>
              </c:pt>
              <c:pt idx="5601">
                <c:v>5601</c:v>
              </c:pt>
              <c:pt idx="5602">
                <c:v>5602</c:v>
              </c:pt>
              <c:pt idx="5603">
                <c:v>5603</c:v>
              </c:pt>
              <c:pt idx="5604">
                <c:v>5604</c:v>
              </c:pt>
              <c:pt idx="5605">
                <c:v>5605</c:v>
              </c:pt>
              <c:pt idx="5606">
                <c:v>5606</c:v>
              </c:pt>
              <c:pt idx="5607">
                <c:v>5607</c:v>
              </c:pt>
              <c:pt idx="5608">
                <c:v>5608</c:v>
              </c:pt>
              <c:pt idx="5609">
                <c:v>5609</c:v>
              </c:pt>
              <c:pt idx="5610">
                <c:v>5610</c:v>
              </c:pt>
              <c:pt idx="5611">
                <c:v>5611</c:v>
              </c:pt>
              <c:pt idx="5612">
                <c:v>5612</c:v>
              </c:pt>
              <c:pt idx="5613">
                <c:v>5613</c:v>
              </c:pt>
              <c:pt idx="5614">
                <c:v>5614</c:v>
              </c:pt>
              <c:pt idx="5615">
                <c:v>5615</c:v>
              </c:pt>
              <c:pt idx="5616">
                <c:v>5616</c:v>
              </c:pt>
              <c:pt idx="5617">
                <c:v>5617</c:v>
              </c:pt>
              <c:pt idx="5618">
                <c:v>5618</c:v>
              </c:pt>
              <c:pt idx="5619">
                <c:v>5619</c:v>
              </c:pt>
              <c:pt idx="5620">
                <c:v>5620</c:v>
              </c:pt>
              <c:pt idx="5621">
                <c:v>5621</c:v>
              </c:pt>
              <c:pt idx="5622">
                <c:v>5622</c:v>
              </c:pt>
              <c:pt idx="5623">
                <c:v>5623</c:v>
              </c:pt>
              <c:pt idx="5624">
                <c:v>5624</c:v>
              </c:pt>
              <c:pt idx="5625">
                <c:v>5625</c:v>
              </c:pt>
              <c:pt idx="5626">
                <c:v>5626</c:v>
              </c:pt>
              <c:pt idx="5627">
                <c:v>5627</c:v>
              </c:pt>
              <c:pt idx="5628">
                <c:v>5628</c:v>
              </c:pt>
              <c:pt idx="5629">
                <c:v>5629</c:v>
              </c:pt>
              <c:pt idx="5630">
                <c:v>5630</c:v>
              </c:pt>
              <c:pt idx="5631">
                <c:v>5631</c:v>
              </c:pt>
              <c:pt idx="5632">
                <c:v>5632</c:v>
              </c:pt>
              <c:pt idx="5633">
                <c:v>5633</c:v>
              </c:pt>
              <c:pt idx="5634">
                <c:v>5634</c:v>
              </c:pt>
              <c:pt idx="5635">
                <c:v>5635</c:v>
              </c:pt>
              <c:pt idx="5636">
                <c:v>5636</c:v>
              </c:pt>
              <c:pt idx="5637">
                <c:v>5637</c:v>
              </c:pt>
              <c:pt idx="5638">
                <c:v>5638</c:v>
              </c:pt>
              <c:pt idx="5639">
                <c:v>5639</c:v>
              </c:pt>
              <c:pt idx="5640">
                <c:v>5640</c:v>
              </c:pt>
              <c:pt idx="5641">
                <c:v>5641</c:v>
              </c:pt>
              <c:pt idx="5642">
                <c:v>5642</c:v>
              </c:pt>
              <c:pt idx="5643">
                <c:v>5643</c:v>
              </c:pt>
              <c:pt idx="5644">
                <c:v>5644</c:v>
              </c:pt>
              <c:pt idx="5645">
                <c:v>5645</c:v>
              </c:pt>
              <c:pt idx="5646">
                <c:v>5646</c:v>
              </c:pt>
              <c:pt idx="5647">
                <c:v>5647</c:v>
              </c:pt>
              <c:pt idx="5648">
                <c:v>5648</c:v>
              </c:pt>
              <c:pt idx="5649">
                <c:v>5649</c:v>
              </c:pt>
              <c:pt idx="5650">
                <c:v>5650</c:v>
              </c:pt>
              <c:pt idx="5651">
                <c:v>5651</c:v>
              </c:pt>
              <c:pt idx="5652">
                <c:v>5652</c:v>
              </c:pt>
              <c:pt idx="5653">
                <c:v>5653</c:v>
              </c:pt>
              <c:pt idx="5654">
                <c:v>5654</c:v>
              </c:pt>
              <c:pt idx="5655">
                <c:v>5655</c:v>
              </c:pt>
              <c:pt idx="5656">
                <c:v>5656</c:v>
              </c:pt>
              <c:pt idx="5657">
                <c:v>5657</c:v>
              </c:pt>
              <c:pt idx="5658">
                <c:v>5658</c:v>
              </c:pt>
              <c:pt idx="5659">
                <c:v>5659</c:v>
              </c:pt>
              <c:pt idx="5660">
                <c:v>5660</c:v>
              </c:pt>
              <c:pt idx="5661">
                <c:v>5661</c:v>
              </c:pt>
              <c:pt idx="5662">
                <c:v>5662</c:v>
              </c:pt>
              <c:pt idx="5663">
                <c:v>5663</c:v>
              </c:pt>
              <c:pt idx="5664">
                <c:v>5664</c:v>
              </c:pt>
              <c:pt idx="5665">
                <c:v>5665</c:v>
              </c:pt>
              <c:pt idx="5666">
                <c:v>5666</c:v>
              </c:pt>
              <c:pt idx="5667">
                <c:v>5667</c:v>
              </c:pt>
              <c:pt idx="5668">
                <c:v>5668</c:v>
              </c:pt>
              <c:pt idx="5669">
                <c:v>5669</c:v>
              </c:pt>
              <c:pt idx="5670">
                <c:v>5670</c:v>
              </c:pt>
              <c:pt idx="5671">
                <c:v>5671</c:v>
              </c:pt>
              <c:pt idx="5672">
                <c:v>5672</c:v>
              </c:pt>
              <c:pt idx="5673">
                <c:v>5673</c:v>
              </c:pt>
              <c:pt idx="5674">
                <c:v>5674</c:v>
              </c:pt>
              <c:pt idx="5675">
                <c:v>5675</c:v>
              </c:pt>
              <c:pt idx="5676">
                <c:v>5676</c:v>
              </c:pt>
              <c:pt idx="5677">
                <c:v>5677</c:v>
              </c:pt>
              <c:pt idx="5678">
                <c:v>5678</c:v>
              </c:pt>
              <c:pt idx="5679">
                <c:v>5679</c:v>
              </c:pt>
              <c:pt idx="5680">
                <c:v>5680</c:v>
              </c:pt>
              <c:pt idx="5681">
                <c:v>5681</c:v>
              </c:pt>
              <c:pt idx="5682">
                <c:v>5682</c:v>
              </c:pt>
              <c:pt idx="5683">
                <c:v>5683</c:v>
              </c:pt>
              <c:pt idx="5684">
                <c:v>5684</c:v>
              </c:pt>
              <c:pt idx="5685">
                <c:v>5685</c:v>
              </c:pt>
              <c:pt idx="5686">
                <c:v>5686</c:v>
              </c:pt>
              <c:pt idx="5687">
                <c:v>5687</c:v>
              </c:pt>
              <c:pt idx="5688">
                <c:v>5688</c:v>
              </c:pt>
              <c:pt idx="5689">
                <c:v>5689</c:v>
              </c:pt>
              <c:pt idx="5690">
                <c:v>5690</c:v>
              </c:pt>
              <c:pt idx="5691">
                <c:v>5691</c:v>
              </c:pt>
              <c:pt idx="5692">
                <c:v>5692</c:v>
              </c:pt>
              <c:pt idx="5693">
                <c:v>5693</c:v>
              </c:pt>
              <c:pt idx="5694">
                <c:v>5694</c:v>
              </c:pt>
              <c:pt idx="5695">
                <c:v>5695</c:v>
              </c:pt>
              <c:pt idx="5696">
                <c:v>5696</c:v>
              </c:pt>
              <c:pt idx="5697">
                <c:v>5697</c:v>
              </c:pt>
              <c:pt idx="5698">
                <c:v>5698</c:v>
              </c:pt>
              <c:pt idx="5699">
                <c:v>5699</c:v>
              </c:pt>
              <c:pt idx="5700">
                <c:v>5700</c:v>
              </c:pt>
              <c:pt idx="5701">
                <c:v>5701</c:v>
              </c:pt>
              <c:pt idx="5702">
                <c:v>5702</c:v>
              </c:pt>
              <c:pt idx="5703">
                <c:v>5703</c:v>
              </c:pt>
              <c:pt idx="5704">
                <c:v>5704</c:v>
              </c:pt>
              <c:pt idx="5705">
                <c:v>5705</c:v>
              </c:pt>
              <c:pt idx="5706">
                <c:v>5706</c:v>
              </c:pt>
              <c:pt idx="5707">
                <c:v>5707</c:v>
              </c:pt>
              <c:pt idx="5708">
                <c:v>5708</c:v>
              </c:pt>
              <c:pt idx="5709">
                <c:v>5709</c:v>
              </c:pt>
              <c:pt idx="5710">
                <c:v>5710</c:v>
              </c:pt>
              <c:pt idx="5711">
                <c:v>5711</c:v>
              </c:pt>
              <c:pt idx="5712">
                <c:v>5712</c:v>
              </c:pt>
              <c:pt idx="5713">
                <c:v>5713</c:v>
              </c:pt>
              <c:pt idx="5714">
                <c:v>5714</c:v>
              </c:pt>
              <c:pt idx="5715">
                <c:v>5715</c:v>
              </c:pt>
              <c:pt idx="5716">
                <c:v>5716</c:v>
              </c:pt>
              <c:pt idx="5717">
                <c:v>5717</c:v>
              </c:pt>
              <c:pt idx="5718">
                <c:v>5718</c:v>
              </c:pt>
              <c:pt idx="5719">
                <c:v>5719</c:v>
              </c:pt>
              <c:pt idx="5720">
                <c:v>5720</c:v>
              </c:pt>
              <c:pt idx="5721">
                <c:v>5721</c:v>
              </c:pt>
              <c:pt idx="5722">
                <c:v>5722</c:v>
              </c:pt>
              <c:pt idx="5723">
                <c:v>5723</c:v>
              </c:pt>
              <c:pt idx="5724">
                <c:v>5724</c:v>
              </c:pt>
              <c:pt idx="5725">
                <c:v>5725</c:v>
              </c:pt>
              <c:pt idx="5726">
                <c:v>5726</c:v>
              </c:pt>
              <c:pt idx="5727">
                <c:v>5727</c:v>
              </c:pt>
              <c:pt idx="5728">
                <c:v>5728</c:v>
              </c:pt>
              <c:pt idx="5729">
                <c:v>5729</c:v>
              </c:pt>
              <c:pt idx="5730">
                <c:v>5730</c:v>
              </c:pt>
              <c:pt idx="5731">
                <c:v>5731</c:v>
              </c:pt>
              <c:pt idx="5732">
                <c:v>5732</c:v>
              </c:pt>
              <c:pt idx="5733">
                <c:v>5733</c:v>
              </c:pt>
              <c:pt idx="5734">
                <c:v>5734</c:v>
              </c:pt>
              <c:pt idx="5735">
                <c:v>5735</c:v>
              </c:pt>
              <c:pt idx="5736">
                <c:v>5736</c:v>
              </c:pt>
              <c:pt idx="5737">
                <c:v>5737</c:v>
              </c:pt>
              <c:pt idx="5738">
                <c:v>5738</c:v>
              </c:pt>
              <c:pt idx="5739">
                <c:v>5739</c:v>
              </c:pt>
              <c:pt idx="5740">
                <c:v>5740</c:v>
              </c:pt>
              <c:pt idx="5741">
                <c:v>5741</c:v>
              </c:pt>
              <c:pt idx="5742">
                <c:v>5742</c:v>
              </c:pt>
              <c:pt idx="5743">
                <c:v>5743</c:v>
              </c:pt>
              <c:pt idx="5744">
                <c:v>5744</c:v>
              </c:pt>
              <c:pt idx="5745">
                <c:v>5745</c:v>
              </c:pt>
              <c:pt idx="5746">
                <c:v>5746</c:v>
              </c:pt>
              <c:pt idx="5747">
                <c:v>5747</c:v>
              </c:pt>
              <c:pt idx="5748">
                <c:v>5748</c:v>
              </c:pt>
              <c:pt idx="5749">
                <c:v>5749</c:v>
              </c:pt>
              <c:pt idx="5750">
                <c:v>5750</c:v>
              </c:pt>
              <c:pt idx="5751">
                <c:v>5751</c:v>
              </c:pt>
              <c:pt idx="5752">
                <c:v>5752</c:v>
              </c:pt>
              <c:pt idx="5753">
                <c:v>5753</c:v>
              </c:pt>
              <c:pt idx="5754">
                <c:v>5754</c:v>
              </c:pt>
              <c:pt idx="5755">
                <c:v>5755</c:v>
              </c:pt>
              <c:pt idx="5756">
                <c:v>5756</c:v>
              </c:pt>
              <c:pt idx="5757">
                <c:v>5757</c:v>
              </c:pt>
              <c:pt idx="5758">
                <c:v>5758</c:v>
              </c:pt>
              <c:pt idx="5759">
                <c:v>5759</c:v>
              </c:pt>
              <c:pt idx="5760">
                <c:v>5760</c:v>
              </c:pt>
              <c:pt idx="5761">
                <c:v>5761</c:v>
              </c:pt>
              <c:pt idx="5762">
                <c:v>5762</c:v>
              </c:pt>
              <c:pt idx="5763">
                <c:v>5763</c:v>
              </c:pt>
              <c:pt idx="5764">
                <c:v>5764</c:v>
              </c:pt>
              <c:pt idx="5765">
                <c:v>5765</c:v>
              </c:pt>
              <c:pt idx="5766">
                <c:v>5766</c:v>
              </c:pt>
              <c:pt idx="5767">
                <c:v>5767</c:v>
              </c:pt>
              <c:pt idx="5768">
                <c:v>5768</c:v>
              </c:pt>
              <c:pt idx="5769">
                <c:v>5769</c:v>
              </c:pt>
              <c:pt idx="5770">
                <c:v>5770</c:v>
              </c:pt>
              <c:pt idx="5771">
                <c:v>5771</c:v>
              </c:pt>
              <c:pt idx="5772">
                <c:v>5772</c:v>
              </c:pt>
              <c:pt idx="5773">
                <c:v>5773</c:v>
              </c:pt>
              <c:pt idx="5774">
                <c:v>5774</c:v>
              </c:pt>
              <c:pt idx="5775">
                <c:v>5775</c:v>
              </c:pt>
              <c:pt idx="5776">
                <c:v>5776</c:v>
              </c:pt>
              <c:pt idx="5777">
                <c:v>5777</c:v>
              </c:pt>
              <c:pt idx="5778">
                <c:v>5778</c:v>
              </c:pt>
              <c:pt idx="5779">
                <c:v>5779</c:v>
              </c:pt>
              <c:pt idx="5780">
                <c:v>5780</c:v>
              </c:pt>
              <c:pt idx="5781">
                <c:v>5781</c:v>
              </c:pt>
              <c:pt idx="5782">
                <c:v>5782</c:v>
              </c:pt>
              <c:pt idx="5783">
                <c:v>5783</c:v>
              </c:pt>
              <c:pt idx="5784">
                <c:v>5784</c:v>
              </c:pt>
              <c:pt idx="5785">
                <c:v>5785</c:v>
              </c:pt>
              <c:pt idx="5786">
                <c:v>5786</c:v>
              </c:pt>
              <c:pt idx="5787">
                <c:v>5787</c:v>
              </c:pt>
              <c:pt idx="5788">
                <c:v>5788</c:v>
              </c:pt>
              <c:pt idx="5789">
                <c:v>5789</c:v>
              </c:pt>
              <c:pt idx="5790">
                <c:v>5790</c:v>
              </c:pt>
              <c:pt idx="5791">
                <c:v>5791</c:v>
              </c:pt>
              <c:pt idx="5792">
                <c:v>5792</c:v>
              </c:pt>
              <c:pt idx="5793">
                <c:v>5793</c:v>
              </c:pt>
              <c:pt idx="5794">
                <c:v>5794</c:v>
              </c:pt>
              <c:pt idx="5795">
                <c:v>5795</c:v>
              </c:pt>
              <c:pt idx="5796">
                <c:v>5796</c:v>
              </c:pt>
              <c:pt idx="5797">
                <c:v>5797</c:v>
              </c:pt>
              <c:pt idx="5798">
                <c:v>5798</c:v>
              </c:pt>
              <c:pt idx="5799">
                <c:v>5799</c:v>
              </c:pt>
              <c:pt idx="5800">
                <c:v>5800</c:v>
              </c:pt>
              <c:pt idx="5801">
                <c:v>5801</c:v>
              </c:pt>
              <c:pt idx="5802">
                <c:v>5802</c:v>
              </c:pt>
              <c:pt idx="5803">
                <c:v>5803</c:v>
              </c:pt>
              <c:pt idx="5804">
                <c:v>5804</c:v>
              </c:pt>
              <c:pt idx="5805">
                <c:v>5805</c:v>
              </c:pt>
              <c:pt idx="5806">
                <c:v>5806</c:v>
              </c:pt>
              <c:pt idx="5807">
                <c:v>5807</c:v>
              </c:pt>
              <c:pt idx="5808">
                <c:v>5808</c:v>
              </c:pt>
              <c:pt idx="5809">
                <c:v>5809</c:v>
              </c:pt>
              <c:pt idx="5810">
                <c:v>5810</c:v>
              </c:pt>
              <c:pt idx="5811">
                <c:v>5811</c:v>
              </c:pt>
              <c:pt idx="5812">
                <c:v>5812</c:v>
              </c:pt>
              <c:pt idx="5813">
                <c:v>5813</c:v>
              </c:pt>
              <c:pt idx="5814">
                <c:v>5814</c:v>
              </c:pt>
              <c:pt idx="5815">
                <c:v>5815</c:v>
              </c:pt>
              <c:pt idx="5816">
                <c:v>5816</c:v>
              </c:pt>
              <c:pt idx="5817">
                <c:v>5817</c:v>
              </c:pt>
              <c:pt idx="5818">
                <c:v>5818</c:v>
              </c:pt>
              <c:pt idx="5819">
                <c:v>5819</c:v>
              </c:pt>
              <c:pt idx="5820">
                <c:v>5820</c:v>
              </c:pt>
              <c:pt idx="5821">
                <c:v>5821</c:v>
              </c:pt>
              <c:pt idx="5822">
                <c:v>5822</c:v>
              </c:pt>
              <c:pt idx="5823">
                <c:v>5823</c:v>
              </c:pt>
              <c:pt idx="5824">
                <c:v>5824</c:v>
              </c:pt>
              <c:pt idx="5825">
                <c:v>5825</c:v>
              </c:pt>
              <c:pt idx="5826">
                <c:v>5826</c:v>
              </c:pt>
              <c:pt idx="5827">
                <c:v>5827</c:v>
              </c:pt>
              <c:pt idx="5828">
                <c:v>5828</c:v>
              </c:pt>
              <c:pt idx="5829">
                <c:v>5829</c:v>
              </c:pt>
              <c:pt idx="5830">
                <c:v>5830</c:v>
              </c:pt>
              <c:pt idx="5831">
                <c:v>5831</c:v>
              </c:pt>
              <c:pt idx="5832">
                <c:v>5832</c:v>
              </c:pt>
              <c:pt idx="5833">
                <c:v>5833</c:v>
              </c:pt>
              <c:pt idx="5834">
                <c:v>5834</c:v>
              </c:pt>
              <c:pt idx="5835">
                <c:v>5835</c:v>
              </c:pt>
              <c:pt idx="5836">
                <c:v>5836</c:v>
              </c:pt>
              <c:pt idx="5837">
                <c:v>5837</c:v>
              </c:pt>
              <c:pt idx="5838">
                <c:v>5838</c:v>
              </c:pt>
              <c:pt idx="5839">
                <c:v>5839</c:v>
              </c:pt>
              <c:pt idx="5840">
                <c:v>5840</c:v>
              </c:pt>
              <c:pt idx="5841">
                <c:v>5841</c:v>
              </c:pt>
              <c:pt idx="5842">
                <c:v>5842</c:v>
              </c:pt>
              <c:pt idx="5843">
                <c:v>5843</c:v>
              </c:pt>
              <c:pt idx="5844">
                <c:v>5844</c:v>
              </c:pt>
              <c:pt idx="5845">
                <c:v>5845</c:v>
              </c:pt>
              <c:pt idx="5846">
                <c:v>5846</c:v>
              </c:pt>
              <c:pt idx="5847">
                <c:v>5847</c:v>
              </c:pt>
              <c:pt idx="5848">
                <c:v>5848</c:v>
              </c:pt>
              <c:pt idx="5849">
                <c:v>5849</c:v>
              </c:pt>
              <c:pt idx="5850">
                <c:v>5850</c:v>
              </c:pt>
              <c:pt idx="5851">
                <c:v>5851</c:v>
              </c:pt>
              <c:pt idx="5852">
                <c:v>5852</c:v>
              </c:pt>
              <c:pt idx="5853">
                <c:v>5853</c:v>
              </c:pt>
              <c:pt idx="5854">
                <c:v>5854</c:v>
              </c:pt>
              <c:pt idx="5855">
                <c:v>5855</c:v>
              </c:pt>
              <c:pt idx="5856">
                <c:v>5856</c:v>
              </c:pt>
              <c:pt idx="5857">
                <c:v>5857</c:v>
              </c:pt>
              <c:pt idx="5858">
                <c:v>5858</c:v>
              </c:pt>
              <c:pt idx="5859">
                <c:v>5859</c:v>
              </c:pt>
              <c:pt idx="5860">
                <c:v>5860</c:v>
              </c:pt>
              <c:pt idx="5861">
                <c:v>5861</c:v>
              </c:pt>
              <c:pt idx="5862">
                <c:v>5862</c:v>
              </c:pt>
              <c:pt idx="5863">
                <c:v>5863</c:v>
              </c:pt>
              <c:pt idx="5864">
                <c:v>5864</c:v>
              </c:pt>
              <c:pt idx="5865">
                <c:v>5865</c:v>
              </c:pt>
              <c:pt idx="5866">
                <c:v>5866</c:v>
              </c:pt>
              <c:pt idx="5867">
                <c:v>5867</c:v>
              </c:pt>
              <c:pt idx="5868">
                <c:v>5868</c:v>
              </c:pt>
              <c:pt idx="5869">
                <c:v>5869</c:v>
              </c:pt>
              <c:pt idx="5870">
                <c:v>5870</c:v>
              </c:pt>
              <c:pt idx="5871">
                <c:v>5871</c:v>
              </c:pt>
              <c:pt idx="5872">
                <c:v>5872</c:v>
              </c:pt>
              <c:pt idx="5873">
                <c:v>5873</c:v>
              </c:pt>
              <c:pt idx="5874">
                <c:v>5874</c:v>
              </c:pt>
              <c:pt idx="5875">
                <c:v>5875</c:v>
              </c:pt>
              <c:pt idx="5876">
                <c:v>5876</c:v>
              </c:pt>
              <c:pt idx="5877">
                <c:v>5877</c:v>
              </c:pt>
              <c:pt idx="5878">
                <c:v>5878</c:v>
              </c:pt>
              <c:pt idx="5879">
                <c:v>5879</c:v>
              </c:pt>
              <c:pt idx="5880">
                <c:v>5880</c:v>
              </c:pt>
              <c:pt idx="5881">
                <c:v>5881</c:v>
              </c:pt>
              <c:pt idx="5882">
                <c:v>5882</c:v>
              </c:pt>
              <c:pt idx="5883">
                <c:v>5883</c:v>
              </c:pt>
              <c:pt idx="5884">
                <c:v>5884</c:v>
              </c:pt>
              <c:pt idx="5885">
                <c:v>5885</c:v>
              </c:pt>
              <c:pt idx="5886">
                <c:v>5886</c:v>
              </c:pt>
              <c:pt idx="5887">
                <c:v>5887</c:v>
              </c:pt>
              <c:pt idx="5888">
                <c:v>5888</c:v>
              </c:pt>
              <c:pt idx="5889">
                <c:v>5889</c:v>
              </c:pt>
              <c:pt idx="5890">
                <c:v>5890</c:v>
              </c:pt>
              <c:pt idx="5891">
                <c:v>5891</c:v>
              </c:pt>
              <c:pt idx="5892">
                <c:v>5892</c:v>
              </c:pt>
              <c:pt idx="5893">
                <c:v>5893</c:v>
              </c:pt>
              <c:pt idx="5894">
                <c:v>5894</c:v>
              </c:pt>
              <c:pt idx="5895">
                <c:v>5895</c:v>
              </c:pt>
              <c:pt idx="5896">
                <c:v>5896</c:v>
              </c:pt>
              <c:pt idx="5897">
                <c:v>5897</c:v>
              </c:pt>
              <c:pt idx="5898">
                <c:v>5898</c:v>
              </c:pt>
              <c:pt idx="5899">
                <c:v>5899</c:v>
              </c:pt>
              <c:pt idx="5900">
                <c:v>5900</c:v>
              </c:pt>
              <c:pt idx="5901">
                <c:v>5901</c:v>
              </c:pt>
              <c:pt idx="5902">
                <c:v>5902</c:v>
              </c:pt>
              <c:pt idx="5903">
                <c:v>5903</c:v>
              </c:pt>
              <c:pt idx="5904">
                <c:v>5904</c:v>
              </c:pt>
              <c:pt idx="5905">
                <c:v>5905</c:v>
              </c:pt>
              <c:pt idx="5906">
                <c:v>5906</c:v>
              </c:pt>
              <c:pt idx="5907">
                <c:v>5907</c:v>
              </c:pt>
              <c:pt idx="5908">
                <c:v>5908</c:v>
              </c:pt>
              <c:pt idx="5909">
                <c:v>5909</c:v>
              </c:pt>
              <c:pt idx="5910">
                <c:v>5910</c:v>
              </c:pt>
              <c:pt idx="5911">
                <c:v>5911</c:v>
              </c:pt>
              <c:pt idx="5912">
                <c:v>5912</c:v>
              </c:pt>
              <c:pt idx="5913">
                <c:v>5913</c:v>
              </c:pt>
              <c:pt idx="5914">
                <c:v>5914</c:v>
              </c:pt>
              <c:pt idx="5915">
                <c:v>5915</c:v>
              </c:pt>
              <c:pt idx="5916">
                <c:v>5916</c:v>
              </c:pt>
              <c:pt idx="5917">
                <c:v>5917</c:v>
              </c:pt>
              <c:pt idx="5918">
                <c:v>5918</c:v>
              </c:pt>
              <c:pt idx="5919">
                <c:v>5919</c:v>
              </c:pt>
              <c:pt idx="5920">
                <c:v>5920</c:v>
              </c:pt>
              <c:pt idx="5921">
                <c:v>5921</c:v>
              </c:pt>
              <c:pt idx="5922">
                <c:v>5922</c:v>
              </c:pt>
              <c:pt idx="5923">
                <c:v>5923</c:v>
              </c:pt>
              <c:pt idx="5924">
                <c:v>5924</c:v>
              </c:pt>
              <c:pt idx="5925">
                <c:v>5925</c:v>
              </c:pt>
              <c:pt idx="5926">
                <c:v>5926</c:v>
              </c:pt>
              <c:pt idx="5927">
                <c:v>5927</c:v>
              </c:pt>
              <c:pt idx="5928">
                <c:v>5928</c:v>
              </c:pt>
              <c:pt idx="5929">
                <c:v>5929</c:v>
              </c:pt>
              <c:pt idx="5930">
                <c:v>5930</c:v>
              </c:pt>
              <c:pt idx="5931">
                <c:v>5931</c:v>
              </c:pt>
              <c:pt idx="5932">
                <c:v>5932</c:v>
              </c:pt>
              <c:pt idx="5933">
                <c:v>5933</c:v>
              </c:pt>
              <c:pt idx="5934">
                <c:v>5934</c:v>
              </c:pt>
              <c:pt idx="5935">
                <c:v>5935</c:v>
              </c:pt>
              <c:pt idx="5936">
                <c:v>5936</c:v>
              </c:pt>
              <c:pt idx="5937">
                <c:v>5937</c:v>
              </c:pt>
              <c:pt idx="5938">
                <c:v>5938</c:v>
              </c:pt>
              <c:pt idx="5939">
                <c:v>5939</c:v>
              </c:pt>
              <c:pt idx="5940">
                <c:v>5940</c:v>
              </c:pt>
              <c:pt idx="5941">
                <c:v>5941</c:v>
              </c:pt>
              <c:pt idx="5942">
                <c:v>5942</c:v>
              </c:pt>
              <c:pt idx="5943">
                <c:v>5943</c:v>
              </c:pt>
              <c:pt idx="5944">
                <c:v>5944</c:v>
              </c:pt>
              <c:pt idx="5945">
                <c:v>5945</c:v>
              </c:pt>
              <c:pt idx="5946">
                <c:v>5946</c:v>
              </c:pt>
              <c:pt idx="5947">
                <c:v>5947</c:v>
              </c:pt>
              <c:pt idx="5948">
                <c:v>5948</c:v>
              </c:pt>
              <c:pt idx="5949">
                <c:v>5949</c:v>
              </c:pt>
              <c:pt idx="5950">
                <c:v>5950</c:v>
              </c:pt>
              <c:pt idx="5951">
                <c:v>5951</c:v>
              </c:pt>
              <c:pt idx="5952">
                <c:v>5952</c:v>
              </c:pt>
              <c:pt idx="5953">
                <c:v>5953</c:v>
              </c:pt>
              <c:pt idx="5954">
                <c:v>5954</c:v>
              </c:pt>
              <c:pt idx="5955">
                <c:v>5955</c:v>
              </c:pt>
              <c:pt idx="5956">
                <c:v>5956</c:v>
              </c:pt>
              <c:pt idx="5957">
                <c:v>5957</c:v>
              </c:pt>
              <c:pt idx="5958">
                <c:v>5958</c:v>
              </c:pt>
              <c:pt idx="5959">
                <c:v>5959</c:v>
              </c:pt>
              <c:pt idx="5960">
                <c:v>5960</c:v>
              </c:pt>
              <c:pt idx="5961">
                <c:v>5961</c:v>
              </c:pt>
              <c:pt idx="5962">
                <c:v>5962</c:v>
              </c:pt>
              <c:pt idx="5963">
                <c:v>5963</c:v>
              </c:pt>
              <c:pt idx="5964">
                <c:v>5964</c:v>
              </c:pt>
              <c:pt idx="5965">
                <c:v>5965</c:v>
              </c:pt>
              <c:pt idx="5966">
                <c:v>5966</c:v>
              </c:pt>
              <c:pt idx="5967">
                <c:v>5967</c:v>
              </c:pt>
              <c:pt idx="5968">
                <c:v>5968</c:v>
              </c:pt>
              <c:pt idx="5969">
                <c:v>5969</c:v>
              </c:pt>
              <c:pt idx="5970">
                <c:v>5970</c:v>
              </c:pt>
              <c:pt idx="5971">
                <c:v>5971</c:v>
              </c:pt>
              <c:pt idx="5972">
                <c:v>5972</c:v>
              </c:pt>
              <c:pt idx="5973">
                <c:v>5973</c:v>
              </c:pt>
              <c:pt idx="5974">
                <c:v>5974</c:v>
              </c:pt>
              <c:pt idx="5975">
                <c:v>5975</c:v>
              </c:pt>
              <c:pt idx="5976">
                <c:v>5976</c:v>
              </c:pt>
              <c:pt idx="5977">
                <c:v>5977</c:v>
              </c:pt>
              <c:pt idx="5978">
                <c:v>5978</c:v>
              </c:pt>
              <c:pt idx="5979">
                <c:v>5979</c:v>
              </c:pt>
              <c:pt idx="5980">
                <c:v>5980</c:v>
              </c:pt>
              <c:pt idx="5981">
                <c:v>5981</c:v>
              </c:pt>
              <c:pt idx="5982">
                <c:v>5982</c:v>
              </c:pt>
              <c:pt idx="5983">
                <c:v>5983</c:v>
              </c:pt>
              <c:pt idx="5984">
                <c:v>5984</c:v>
              </c:pt>
              <c:pt idx="5985">
                <c:v>5985</c:v>
              </c:pt>
              <c:pt idx="5986">
                <c:v>5986</c:v>
              </c:pt>
              <c:pt idx="5987">
                <c:v>5987</c:v>
              </c:pt>
              <c:pt idx="5988">
                <c:v>5988</c:v>
              </c:pt>
              <c:pt idx="5989">
                <c:v>5989</c:v>
              </c:pt>
              <c:pt idx="5990">
                <c:v>5990</c:v>
              </c:pt>
              <c:pt idx="5991">
                <c:v>5991</c:v>
              </c:pt>
              <c:pt idx="5992">
                <c:v>5992</c:v>
              </c:pt>
              <c:pt idx="5993">
                <c:v>5993</c:v>
              </c:pt>
              <c:pt idx="5994">
                <c:v>5994</c:v>
              </c:pt>
              <c:pt idx="5995">
                <c:v>5995</c:v>
              </c:pt>
              <c:pt idx="5996">
                <c:v>5996</c:v>
              </c:pt>
              <c:pt idx="5997">
                <c:v>5997</c:v>
              </c:pt>
              <c:pt idx="5998">
                <c:v>5998</c:v>
              </c:pt>
              <c:pt idx="5999">
                <c:v>5999</c:v>
              </c:pt>
              <c:pt idx="6000">
                <c:v>6000</c:v>
              </c:pt>
              <c:pt idx="6001">
                <c:v>6001</c:v>
              </c:pt>
              <c:pt idx="6002">
                <c:v>6002</c:v>
              </c:pt>
              <c:pt idx="6003">
                <c:v>6003</c:v>
              </c:pt>
              <c:pt idx="6004">
                <c:v>6004</c:v>
              </c:pt>
              <c:pt idx="6005">
                <c:v>6005</c:v>
              </c:pt>
              <c:pt idx="6006">
                <c:v>6006</c:v>
              </c:pt>
              <c:pt idx="6007">
                <c:v>6007</c:v>
              </c:pt>
              <c:pt idx="6008">
                <c:v>6008</c:v>
              </c:pt>
              <c:pt idx="6009">
                <c:v>6009</c:v>
              </c:pt>
              <c:pt idx="6010">
                <c:v>6010</c:v>
              </c:pt>
              <c:pt idx="6011">
                <c:v>6011</c:v>
              </c:pt>
              <c:pt idx="6012">
                <c:v>6012</c:v>
              </c:pt>
              <c:pt idx="6013">
                <c:v>6013</c:v>
              </c:pt>
              <c:pt idx="6014">
                <c:v>6014</c:v>
              </c:pt>
              <c:pt idx="6015">
                <c:v>6015</c:v>
              </c:pt>
              <c:pt idx="6016">
                <c:v>6016</c:v>
              </c:pt>
              <c:pt idx="6017">
                <c:v>6017</c:v>
              </c:pt>
              <c:pt idx="6018">
                <c:v>6018</c:v>
              </c:pt>
              <c:pt idx="6019">
                <c:v>6019</c:v>
              </c:pt>
              <c:pt idx="6020">
                <c:v>6020</c:v>
              </c:pt>
              <c:pt idx="6021">
                <c:v>6021</c:v>
              </c:pt>
              <c:pt idx="6022">
                <c:v>6022</c:v>
              </c:pt>
              <c:pt idx="6023">
                <c:v>6023</c:v>
              </c:pt>
              <c:pt idx="6024">
                <c:v>6024</c:v>
              </c:pt>
              <c:pt idx="6025">
                <c:v>6025</c:v>
              </c:pt>
              <c:pt idx="6026">
                <c:v>6026</c:v>
              </c:pt>
              <c:pt idx="6027">
                <c:v>6027</c:v>
              </c:pt>
              <c:pt idx="6028">
                <c:v>6028</c:v>
              </c:pt>
              <c:pt idx="6029">
                <c:v>6029</c:v>
              </c:pt>
              <c:pt idx="6030">
                <c:v>6030</c:v>
              </c:pt>
              <c:pt idx="6031">
                <c:v>6031</c:v>
              </c:pt>
              <c:pt idx="6032">
                <c:v>6032</c:v>
              </c:pt>
              <c:pt idx="6033">
                <c:v>6033</c:v>
              </c:pt>
              <c:pt idx="6034">
                <c:v>6034</c:v>
              </c:pt>
              <c:pt idx="6035">
                <c:v>6035</c:v>
              </c:pt>
              <c:pt idx="6036">
                <c:v>6036</c:v>
              </c:pt>
              <c:pt idx="6037">
                <c:v>6037</c:v>
              </c:pt>
              <c:pt idx="6038">
                <c:v>6038</c:v>
              </c:pt>
              <c:pt idx="6039">
                <c:v>6039</c:v>
              </c:pt>
              <c:pt idx="6040">
                <c:v>6040</c:v>
              </c:pt>
              <c:pt idx="6041">
                <c:v>6041</c:v>
              </c:pt>
              <c:pt idx="6042">
                <c:v>6042</c:v>
              </c:pt>
              <c:pt idx="6043">
                <c:v>6043</c:v>
              </c:pt>
              <c:pt idx="6044">
                <c:v>6044</c:v>
              </c:pt>
              <c:pt idx="6045">
                <c:v>6045</c:v>
              </c:pt>
              <c:pt idx="6046">
                <c:v>6046</c:v>
              </c:pt>
              <c:pt idx="6047">
                <c:v>6047</c:v>
              </c:pt>
              <c:pt idx="6048">
                <c:v>6048</c:v>
              </c:pt>
              <c:pt idx="6049">
                <c:v>6049</c:v>
              </c:pt>
              <c:pt idx="6050">
                <c:v>6050</c:v>
              </c:pt>
              <c:pt idx="6051">
                <c:v>6051</c:v>
              </c:pt>
              <c:pt idx="6052">
                <c:v>6052</c:v>
              </c:pt>
              <c:pt idx="6053">
                <c:v>6053</c:v>
              </c:pt>
              <c:pt idx="6054">
                <c:v>6054</c:v>
              </c:pt>
              <c:pt idx="6055">
                <c:v>6055</c:v>
              </c:pt>
              <c:pt idx="6056">
                <c:v>6056</c:v>
              </c:pt>
              <c:pt idx="6057">
                <c:v>6057</c:v>
              </c:pt>
              <c:pt idx="6058">
                <c:v>6058</c:v>
              </c:pt>
              <c:pt idx="6059">
                <c:v>6059</c:v>
              </c:pt>
              <c:pt idx="6060">
                <c:v>6060</c:v>
              </c:pt>
              <c:pt idx="6061">
                <c:v>6061</c:v>
              </c:pt>
              <c:pt idx="6062">
                <c:v>6062</c:v>
              </c:pt>
              <c:pt idx="6063">
                <c:v>6063</c:v>
              </c:pt>
              <c:pt idx="6064">
                <c:v>6064</c:v>
              </c:pt>
              <c:pt idx="6065">
                <c:v>6065</c:v>
              </c:pt>
              <c:pt idx="6066">
                <c:v>6066</c:v>
              </c:pt>
              <c:pt idx="6067">
                <c:v>6067</c:v>
              </c:pt>
              <c:pt idx="6068">
                <c:v>6068</c:v>
              </c:pt>
              <c:pt idx="6069">
                <c:v>6069</c:v>
              </c:pt>
              <c:pt idx="6070">
                <c:v>6070</c:v>
              </c:pt>
              <c:pt idx="6071">
                <c:v>6071</c:v>
              </c:pt>
              <c:pt idx="6072">
                <c:v>6072</c:v>
              </c:pt>
              <c:pt idx="6073">
                <c:v>6073</c:v>
              </c:pt>
              <c:pt idx="6074">
                <c:v>6074</c:v>
              </c:pt>
              <c:pt idx="6075">
                <c:v>6075</c:v>
              </c:pt>
              <c:pt idx="6076">
                <c:v>6076</c:v>
              </c:pt>
              <c:pt idx="6077">
                <c:v>6077</c:v>
              </c:pt>
              <c:pt idx="6078">
                <c:v>6078</c:v>
              </c:pt>
              <c:pt idx="6079">
                <c:v>6079</c:v>
              </c:pt>
              <c:pt idx="6080">
                <c:v>6080</c:v>
              </c:pt>
              <c:pt idx="6081">
                <c:v>6081</c:v>
              </c:pt>
              <c:pt idx="6082">
                <c:v>6082</c:v>
              </c:pt>
              <c:pt idx="6083">
                <c:v>6083</c:v>
              </c:pt>
              <c:pt idx="6084">
                <c:v>6084</c:v>
              </c:pt>
              <c:pt idx="6085">
                <c:v>6085</c:v>
              </c:pt>
              <c:pt idx="6086">
                <c:v>6086</c:v>
              </c:pt>
              <c:pt idx="6087">
                <c:v>6087</c:v>
              </c:pt>
              <c:pt idx="6088">
                <c:v>6088</c:v>
              </c:pt>
              <c:pt idx="6089">
                <c:v>6089</c:v>
              </c:pt>
              <c:pt idx="6090">
                <c:v>6090</c:v>
              </c:pt>
              <c:pt idx="6091">
                <c:v>6091</c:v>
              </c:pt>
              <c:pt idx="6092">
                <c:v>6092</c:v>
              </c:pt>
              <c:pt idx="6093">
                <c:v>6093</c:v>
              </c:pt>
              <c:pt idx="6094">
                <c:v>6094</c:v>
              </c:pt>
              <c:pt idx="6095">
                <c:v>6095</c:v>
              </c:pt>
              <c:pt idx="6096">
                <c:v>6096</c:v>
              </c:pt>
              <c:pt idx="6097">
                <c:v>6097</c:v>
              </c:pt>
              <c:pt idx="6098">
                <c:v>6098</c:v>
              </c:pt>
              <c:pt idx="6099">
                <c:v>6099</c:v>
              </c:pt>
              <c:pt idx="6100">
                <c:v>6100</c:v>
              </c:pt>
              <c:pt idx="6101">
                <c:v>6101</c:v>
              </c:pt>
              <c:pt idx="6102">
                <c:v>6102</c:v>
              </c:pt>
              <c:pt idx="6103">
                <c:v>6103</c:v>
              </c:pt>
              <c:pt idx="6104">
                <c:v>6104</c:v>
              </c:pt>
              <c:pt idx="6105">
                <c:v>6105</c:v>
              </c:pt>
              <c:pt idx="6106">
                <c:v>6106</c:v>
              </c:pt>
              <c:pt idx="6107">
                <c:v>6107</c:v>
              </c:pt>
              <c:pt idx="6108">
                <c:v>6108</c:v>
              </c:pt>
              <c:pt idx="6109">
                <c:v>6109</c:v>
              </c:pt>
              <c:pt idx="6110">
                <c:v>6110</c:v>
              </c:pt>
              <c:pt idx="6111">
                <c:v>6111</c:v>
              </c:pt>
              <c:pt idx="6112">
                <c:v>6112</c:v>
              </c:pt>
              <c:pt idx="6113">
                <c:v>6113</c:v>
              </c:pt>
              <c:pt idx="6114">
                <c:v>6114</c:v>
              </c:pt>
              <c:pt idx="6115">
                <c:v>6115</c:v>
              </c:pt>
              <c:pt idx="6116">
                <c:v>6116</c:v>
              </c:pt>
              <c:pt idx="6117">
                <c:v>6117</c:v>
              </c:pt>
              <c:pt idx="6118">
                <c:v>6118</c:v>
              </c:pt>
              <c:pt idx="6119">
                <c:v>6119</c:v>
              </c:pt>
              <c:pt idx="6120">
                <c:v>6120</c:v>
              </c:pt>
              <c:pt idx="6121">
                <c:v>6121</c:v>
              </c:pt>
              <c:pt idx="6122">
                <c:v>6122</c:v>
              </c:pt>
              <c:pt idx="6123">
                <c:v>6123</c:v>
              </c:pt>
              <c:pt idx="6124">
                <c:v>6124</c:v>
              </c:pt>
              <c:pt idx="6125">
                <c:v>6125</c:v>
              </c:pt>
              <c:pt idx="6126">
                <c:v>6126</c:v>
              </c:pt>
              <c:pt idx="6127">
                <c:v>6127</c:v>
              </c:pt>
              <c:pt idx="6128">
                <c:v>6128</c:v>
              </c:pt>
              <c:pt idx="6129">
                <c:v>6129</c:v>
              </c:pt>
              <c:pt idx="6130">
                <c:v>6130</c:v>
              </c:pt>
              <c:pt idx="6131">
                <c:v>6131</c:v>
              </c:pt>
              <c:pt idx="6132">
                <c:v>6132</c:v>
              </c:pt>
              <c:pt idx="6133">
                <c:v>6133</c:v>
              </c:pt>
              <c:pt idx="6134">
                <c:v>6134</c:v>
              </c:pt>
              <c:pt idx="6135">
                <c:v>6135</c:v>
              </c:pt>
              <c:pt idx="6136">
                <c:v>6136</c:v>
              </c:pt>
              <c:pt idx="6137">
                <c:v>6137</c:v>
              </c:pt>
              <c:pt idx="6138">
                <c:v>6138</c:v>
              </c:pt>
              <c:pt idx="6139">
                <c:v>6139</c:v>
              </c:pt>
              <c:pt idx="6140">
                <c:v>6140</c:v>
              </c:pt>
              <c:pt idx="6141">
                <c:v>6141</c:v>
              </c:pt>
              <c:pt idx="6142">
                <c:v>6142</c:v>
              </c:pt>
              <c:pt idx="6143">
                <c:v>6143</c:v>
              </c:pt>
              <c:pt idx="6144">
                <c:v>6144</c:v>
              </c:pt>
              <c:pt idx="6145">
                <c:v>6145</c:v>
              </c:pt>
              <c:pt idx="6146">
                <c:v>6146</c:v>
              </c:pt>
              <c:pt idx="6147">
                <c:v>6147</c:v>
              </c:pt>
              <c:pt idx="6148">
                <c:v>6148</c:v>
              </c:pt>
              <c:pt idx="6149">
                <c:v>6149</c:v>
              </c:pt>
              <c:pt idx="6150">
                <c:v>6150</c:v>
              </c:pt>
              <c:pt idx="6151">
                <c:v>6151</c:v>
              </c:pt>
              <c:pt idx="6152">
                <c:v>6152</c:v>
              </c:pt>
              <c:pt idx="6153">
                <c:v>6153</c:v>
              </c:pt>
              <c:pt idx="6154">
                <c:v>6154</c:v>
              </c:pt>
              <c:pt idx="6155">
                <c:v>6155</c:v>
              </c:pt>
              <c:pt idx="6156">
                <c:v>6156</c:v>
              </c:pt>
              <c:pt idx="6157">
                <c:v>6157</c:v>
              </c:pt>
              <c:pt idx="6158">
                <c:v>6158</c:v>
              </c:pt>
              <c:pt idx="6159">
                <c:v>6159</c:v>
              </c:pt>
              <c:pt idx="6160">
                <c:v>6160</c:v>
              </c:pt>
              <c:pt idx="6161">
                <c:v>6161</c:v>
              </c:pt>
              <c:pt idx="6162">
                <c:v>6162</c:v>
              </c:pt>
              <c:pt idx="6163">
                <c:v>6163</c:v>
              </c:pt>
              <c:pt idx="6164">
                <c:v>6164</c:v>
              </c:pt>
              <c:pt idx="6165">
                <c:v>6165</c:v>
              </c:pt>
              <c:pt idx="6166">
                <c:v>6166</c:v>
              </c:pt>
              <c:pt idx="6167">
                <c:v>6167</c:v>
              </c:pt>
              <c:pt idx="6168">
                <c:v>6168</c:v>
              </c:pt>
              <c:pt idx="6169">
                <c:v>6169</c:v>
              </c:pt>
              <c:pt idx="6170">
                <c:v>6170</c:v>
              </c:pt>
              <c:pt idx="6171">
                <c:v>6171</c:v>
              </c:pt>
              <c:pt idx="6172">
                <c:v>6172</c:v>
              </c:pt>
              <c:pt idx="6173">
                <c:v>6173</c:v>
              </c:pt>
              <c:pt idx="6174">
                <c:v>6174</c:v>
              </c:pt>
              <c:pt idx="6175">
                <c:v>6175</c:v>
              </c:pt>
              <c:pt idx="6176">
                <c:v>6176</c:v>
              </c:pt>
              <c:pt idx="6177">
                <c:v>6177</c:v>
              </c:pt>
              <c:pt idx="6178">
                <c:v>6178</c:v>
              </c:pt>
              <c:pt idx="6179">
                <c:v>6179</c:v>
              </c:pt>
              <c:pt idx="6180">
                <c:v>6180</c:v>
              </c:pt>
              <c:pt idx="6181">
                <c:v>6181</c:v>
              </c:pt>
              <c:pt idx="6182">
                <c:v>6182</c:v>
              </c:pt>
              <c:pt idx="6183">
                <c:v>6183</c:v>
              </c:pt>
              <c:pt idx="6184">
                <c:v>6184</c:v>
              </c:pt>
              <c:pt idx="6185">
                <c:v>6185</c:v>
              </c:pt>
              <c:pt idx="6186">
                <c:v>6186</c:v>
              </c:pt>
              <c:pt idx="6187">
                <c:v>6187</c:v>
              </c:pt>
              <c:pt idx="6188">
                <c:v>6188</c:v>
              </c:pt>
              <c:pt idx="6189">
                <c:v>6189</c:v>
              </c:pt>
              <c:pt idx="6190">
                <c:v>6190</c:v>
              </c:pt>
              <c:pt idx="6191">
                <c:v>6191</c:v>
              </c:pt>
              <c:pt idx="6192">
                <c:v>6192</c:v>
              </c:pt>
              <c:pt idx="6193">
                <c:v>6193</c:v>
              </c:pt>
              <c:pt idx="6194">
                <c:v>6194</c:v>
              </c:pt>
              <c:pt idx="6195">
                <c:v>6195</c:v>
              </c:pt>
              <c:pt idx="6196">
                <c:v>6196</c:v>
              </c:pt>
              <c:pt idx="6197">
                <c:v>6197</c:v>
              </c:pt>
              <c:pt idx="6198">
                <c:v>6198</c:v>
              </c:pt>
              <c:pt idx="6199">
                <c:v>6199</c:v>
              </c:pt>
              <c:pt idx="6200">
                <c:v>6200</c:v>
              </c:pt>
              <c:pt idx="6201">
                <c:v>6201</c:v>
              </c:pt>
              <c:pt idx="6202">
                <c:v>6202</c:v>
              </c:pt>
              <c:pt idx="6203">
                <c:v>6203</c:v>
              </c:pt>
              <c:pt idx="6204">
                <c:v>6204</c:v>
              </c:pt>
              <c:pt idx="6205">
                <c:v>6205</c:v>
              </c:pt>
              <c:pt idx="6206">
                <c:v>6206</c:v>
              </c:pt>
              <c:pt idx="6207">
                <c:v>6207</c:v>
              </c:pt>
              <c:pt idx="6208">
                <c:v>6208</c:v>
              </c:pt>
              <c:pt idx="6209">
                <c:v>6209</c:v>
              </c:pt>
              <c:pt idx="6210">
                <c:v>6210</c:v>
              </c:pt>
              <c:pt idx="6211">
                <c:v>6211</c:v>
              </c:pt>
              <c:pt idx="6212">
                <c:v>6212</c:v>
              </c:pt>
              <c:pt idx="6213">
                <c:v>6213</c:v>
              </c:pt>
              <c:pt idx="6214">
                <c:v>6214</c:v>
              </c:pt>
              <c:pt idx="6215">
                <c:v>6215</c:v>
              </c:pt>
              <c:pt idx="6216">
                <c:v>6216</c:v>
              </c:pt>
              <c:pt idx="6217">
                <c:v>6217</c:v>
              </c:pt>
              <c:pt idx="6218">
                <c:v>6218</c:v>
              </c:pt>
              <c:pt idx="6219">
                <c:v>6219</c:v>
              </c:pt>
              <c:pt idx="6220">
                <c:v>6220</c:v>
              </c:pt>
              <c:pt idx="6221">
                <c:v>6221</c:v>
              </c:pt>
              <c:pt idx="6222">
                <c:v>6222</c:v>
              </c:pt>
              <c:pt idx="6223">
                <c:v>6223</c:v>
              </c:pt>
              <c:pt idx="6224">
                <c:v>6224</c:v>
              </c:pt>
              <c:pt idx="6225">
                <c:v>6225</c:v>
              </c:pt>
              <c:pt idx="6226">
                <c:v>6226</c:v>
              </c:pt>
              <c:pt idx="6227">
                <c:v>6227</c:v>
              </c:pt>
              <c:pt idx="6228">
                <c:v>6228</c:v>
              </c:pt>
              <c:pt idx="6229">
                <c:v>6229</c:v>
              </c:pt>
              <c:pt idx="6230">
                <c:v>6230</c:v>
              </c:pt>
              <c:pt idx="6231">
                <c:v>6231</c:v>
              </c:pt>
              <c:pt idx="6232">
                <c:v>6232</c:v>
              </c:pt>
              <c:pt idx="6233">
                <c:v>6233</c:v>
              </c:pt>
              <c:pt idx="6234">
                <c:v>6234</c:v>
              </c:pt>
              <c:pt idx="6235">
                <c:v>6235</c:v>
              </c:pt>
              <c:pt idx="6236">
                <c:v>6236</c:v>
              </c:pt>
              <c:pt idx="6237">
                <c:v>6237</c:v>
              </c:pt>
              <c:pt idx="6238">
                <c:v>6238</c:v>
              </c:pt>
              <c:pt idx="6239">
                <c:v>6239</c:v>
              </c:pt>
              <c:pt idx="6240">
                <c:v>6240</c:v>
              </c:pt>
              <c:pt idx="6241">
                <c:v>6241</c:v>
              </c:pt>
              <c:pt idx="6242">
                <c:v>6242</c:v>
              </c:pt>
              <c:pt idx="6243">
                <c:v>6243</c:v>
              </c:pt>
              <c:pt idx="6244">
                <c:v>6244</c:v>
              </c:pt>
              <c:pt idx="6245">
                <c:v>6245</c:v>
              </c:pt>
              <c:pt idx="6246">
                <c:v>6246</c:v>
              </c:pt>
              <c:pt idx="6247">
                <c:v>6247</c:v>
              </c:pt>
              <c:pt idx="6248">
                <c:v>6248</c:v>
              </c:pt>
              <c:pt idx="6249">
                <c:v>6249</c:v>
              </c:pt>
              <c:pt idx="6250">
                <c:v>6250</c:v>
              </c:pt>
              <c:pt idx="6251">
                <c:v>6251</c:v>
              </c:pt>
              <c:pt idx="6252">
                <c:v>6252</c:v>
              </c:pt>
              <c:pt idx="6253">
                <c:v>6253</c:v>
              </c:pt>
              <c:pt idx="6254">
                <c:v>6254</c:v>
              </c:pt>
              <c:pt idx="6255">
                <c:v>6255</c:v>
              </c:pt>
              <c:pt idx="6256">
                <c:v>6256</c:v>
              </c:pt>
              <c:pt idx="6257">
                <c:v>6257</c:v>
              </c:pt>
              <c:pt idx="6258">
                <c:v>6258</c:v>
              </c:pt>
              <c:pt idx="6259">
                <c:v>6259</c:v>
              </c:pt>
              <c:pt idx="6260">
                <c:v>6260</c:v>
              </c:pt>
              <c:pt idx="6261">
                <c:v>6261</c:v>
              </c:pt>
              <c:pt idx="6262">
                <c:v>6262</c:v>
              </c:pt>
              <c:pt idx="6263">
                <c:v>6263</c:v>
              </c:pt>
              <c:pt idx="6264">
                <c:v>6264</c:v>
              </c:pt>
              <c:pt idx="6265">
                <c:v>6265</c:v>
              </c:pt>
              <c:pt idx="6266">
                <c:v>6266</c:v>
              </c:pt>
              <c:pt idx="6267">
                <c:v>6267</c:v>
              </c:pt>
              <c:pt idx="6268">
                <c:v>6268</c:v>
              </c:pt>
              <c:pt idx="6269">
                <c:v>6269</c:v>
              </c:pt>
              <c:pt idx="6270">
                <c:v>6270</c:v>
              </c:pt>
              <c:pt idx="6271">
                <c:v>6271</c:v>
              </c:pt>
              <c:pt idx="6272">
                <c:v>6272</c:v>
              </c:pt>
              <c:pt idx="6273">
                <c:v>6273</c:v>
              </c:pt>
              <c:pt idx="6274">
                <c:v>6274</c:v>
              </c:pt>
              <c:pt idx="6275">
                <c:v>6275</c:v>
              </c:pt>
              <c:pt idx="6276">
                <c:v>6276</c:v>
              </c:pt>
              <c:pt idx="6277">
                <c:v>6277</c:v>
              </c:pt>
              <c:pt idx="6278">
                <c:v>6278</c:v>
              </c:pt>
              <c:pt idx="6279">
                <c:v>6279</c:v>
              </c:pt>
              <c:pt idx="6280">
                <c:v>6280</c:v>
              </c:pt>
              <c:pt idx="6281">
                <c:v>6281</c:v>
              </c:pt>
              <c:pt idx="6282">
                <c:v>6282</c:v>
              </c:pt>
              <c:pt idx="6283">
                <c:v>6283</c:v>
              </c:pt>
              <c:pt idx="6284">
                <c:v>6284</c:v>
              </c:pt>
              <c:pt idx="6285">
                <c:v>6285</c:v>
              </c:pt>
              <c:pt idx="6286">
                <c:v>6286</c:v>
              </c:pt>
              <c:pt idx="6287">
                <c:v>6287</c:v>
              </c:pt>
              <c:pt idx="6288">
                <c:v>6288</c:v>
              </c:pt>
              <c:pt idx="6289">
                <c:v>6289</c:v>
              </c:pt>
              <c:pt idx="6290">
                <c:v>6290</c:v>
              </c:pt>
              <c:pt idx="6291">
                <c:v>6291</c:v>
              </c:pt>
              <c:pt idx="6292">
                <c:v>6292</c:v>
              </c:pt>
              <c:pt idx="6293">
                <c:v>6293</c:v>
              </c:pt>
              <c:pt idx="6294">
                <c:v>6294</c:v>
              </c:pt>
              <c:pt idx="6295">
                <c:v>6295</c:v>
              </c:pt>
              <c:pt idx="6296">
                <c:v>6296</c:v>
              </c:pt>
              <c:pt idx="6297">
                <c:v>6297</c:v>
              </c:pt>
              <c:pt idx="6298">
                <c:v>6298</c:v>
              </c:pt>
              <c:pt idx="6299">
                <c:v>6299</c:v>
              </c:pt>
              <c:pt idx="6300">
                <c:v>6300</c:v>
              </c:pt>
              <c:pt idx="6301">
                <c:v>6301</c:v>
              </c:pt>
              <c:pt idx="6302">
                <c:v>6302</c:v>
              </c:pt>
              <c:pt idx="6303">
                <c:v>6303</c:v>
              </c:pt>
              <c:pt idx="6304">
                <c:v>6304</c:v>
              </c:pt>
              <c:pt idx="6305">
                <c:v>6305</c:v>
              </c:pt>
              <c:pt idx="6306">
                <c:v>6306</c:v>
              </c:pt>
              <c:pt idx="6307">
                <c:v>6307</c:v>
              </c:pt>
              <c:pt idx="6308">
                <c:v>6308</c:v>
              </c:pt>
              <c:pt idx="6309">
                <c:v>6309</c:v>
              </c:pt>
              <c:pt idx="6310">
                <c:v>6310</c:v>
              </c:pt>
              <c:pt idx="6311">
                <c:v>6311</c:v>
              </c:pt>
              <c:pt idx="6312">
                <c:v>6312</c:v>
              </c:pt>
              <c:pt idx="6313">
                <c:v>6313</c:v>
              </c:pt>
              <c:pt idx="6314">
                <c:v>6314</c:v>
              </c:pt>
              <c:pt idx="6315">
                <c:v>6315</c:v>
              </c:pt>
              <c:pt idx="6316">
                <c:v>6316</c:v>
              </c:pt>
              <c:pt idx="6317">
                <c:v>6317</c:v>
              </c:pt>
              <c:pt idx="6318">
                <c:v>6318</c:v>
              </c:pt>
              <c:pt idx="6319">
                <c:v>6319</c:v>
              </c:pt>
              <c:pt idx="6320">
                <c:v>6320</c:v>
              </c:pt>
              <c:pt idx="6321">
                <c:v>6321</c:v>
              </c:pt>
              <c:pt idx="6322">
                <c:v>6322</c:v>
              </c:pt>
              <c:pt idx="6323">
                <c:v>6323</c:v>
              </c:pt>
              <c:pt idx="6324">
                <c:v>6324</c:v>
              </c:pt>
              <c:pt idx="6325">
                <c:v>6325</c:v>
              </c:pt>
              <c:pt idx="6326">
                <c:v>6326</c:v>
              </c:pt>
              <c:pt idx="6327">
                <c:v>6327</c:v>
              </c:pt>
              <c:pt idx="6328">
                <c:v>6328</c:v>
              </c:pt>
              <c:pt idx="6329">
                <c:v>6329</c:v>
              </c:pt>
              <c:pt idx="6330">
                <c:v>6330</c:v>
              </c:pt>
              <c:pt idx="6331">
                <c:v>6331</c:v>
              </c:pt>
              <c:pt idx="6332">
                <c:v>6332</c:v>
              </c:pt>
              <c:pt idx="6333">
                <c:v>6333</c:v>
              </c:pt>
              <c:pt idx="6334">
                <c:v>6334</c:v>
              </c:pt>
              <c:pt idx="6335">
                <c:v>6335</c:v>
              </c:pt>
              <c:pt idx="6336">
                <c:v>6336</c:v>
              </c:pt>
              <c:pt idx="6337">
                <c:v>6337</c:v>
              </c:pt>
              <c:pt idx="6338">
                <c:v>6338</c:v>
              </c:pt>
              <c:pt idx="6339">
                <c:v>6339</c:v>
              </c:pt>
              <c:pt idx="6340">
                <c:v>6340</c:v>
              </c:pt>
              <c:pt idx="6341">
                <c:v>6341</c:v>
              </c:pt>
              <c:pt idx="6342">
                <c:v>6342</c:v>
              </c:pt>
              <c:pt idx="6343">
                <c:v>6343</c:v>
              </c:pt>
              <c:pt idx="6344">
                <c:v>6344</c:v>
              </c:pt>
              <c:pt idx="6345">
                <c:v>6345</c:v>
              </c:pt>
              <c:pt idx="6346">
                <c:v>6346</c:v>
              </c:pt>
              <c:pt idx="6347">
                <c:v>6347</c:v>
              </c:pt>
              <c:pt idx="6348">
                <c:v>6348</c:v>
              </c:pt>
              <c:pt idx="6349">
                <c:v>6349</c:v>
              </c:pt>
              <c:pt idx="6350">
                <c:v>6350</c:v>
              </c:pt>
              <c:pt idx="6351">
                <c:v>6351</c:v>
              </c:pt>
              <c:pt idx="6352">
                <c:v>6352</c:v>
              </c:pt>
              <c:pt idx="6353">
                <c:v>6353</c:v>
              </c:pt>
              <c:pt idx="6354">
                <c:v>6354</c:v>
              </c:pt>
              <c:pt idx="6355">
                <c:v>6355</c:v>
              </c:pt>
              <c:pt idx="6356">
                <c:v>6356</c:v>
              </c:pt>
              <c:pt idx="6357">
                <c:v>6357</c:v>
              </c:pt>
              <c:pt idx="6358">
                <c:v>6358</c:v>
              </c:pt>
              <c:pt idx="6359">
                <c:v>6359</c:v>
              </c:pt>
              <c:pt idx="6360">
                <c:v>6360</c:v>
              </c:pt>
              <c:pt idx="6361">
                <c:v>6361</c:v>
              </c:pt>
              <c:pt idx="6362">
                <c:v>6362</c:v>
              </c:pt>
              <c:pt idx="6363">
                <c:v>6363</c:v>
              </c:pt>
              <c:pt idx="6364">
                <c:v>6364</c:v>
              </c:pt>
              <c:pt idx="6365">
                <c:v>6365</c:v>
              </c:pt>
              <c:pt idx="6366">
                <c:v>6366</c:v>
              </c:pt>
              <c:pt idx="6367">
                <c:v>6367</c:v>
              </c:pt>
              <c:pt idx="6368">
                <c:v>6368</c:v>
              </c:pt>
              <c:pt idx="6369">
                <c:v>6369</c:v>
              </c:pt>
              <c:pt idx="6370">
                <c:v>6370</c:v>
              </c:pt>
              <c:pt idx="6371">
                <c:v>6371</c:v>
              </c:pt>
              <c:pt idx="6372">
                <c:v>6372</c:v>
              </c:pt>
              <c:pt idx="6373">
                <c:v>6373</c:v>
              </c:pt>
              <c:pt idx="6374">
                <c:v>6374</c:v>
              </c:pt>
              <c:pt idx="6375">
                <c:v>6375</c:v>
              </c:pt>
              <c:pt idx="6376">
                <c:v>6376</c:v>
              </c:pt>
              <c:pt idx="6377">
                <c:v>6377</c:v>
              </c:pt>
              <c:pt idx="6378">
                <c:v>6378</c:v>
              </c:pt>
              <c:pt idx="6379">
                <c:v>6379</c:v>
              </c:pt>
              <c:pt idx="6380">
                <c:v>6380</c:v>
              </c:pt>
              <c:pt idx="6381">
                <c:v>6381</c:v>
              </c:pt>
              <c:pt idx="6382">
                <c:v>6382</c:v>
              </c:pt>
              <c:pt idx="6383">
                <c:v>6383</c:v>
              </c:pt>
              <c:pt idx="6384">
                <c:v>6384</c:v>
              </c:pt>
              <c:pt idx="6385">
                <c:v>6385</c:v>
              </c:pt>
              <c:pt idx="6386">
                <c:v>6386</c:v>
              </c:pt>
              <c:pt idx="6387">
                <c:v>6387</c:v>
              </c:pt>
              <c:pt idx="6388">
                <c:v>6388</c:v>
              </c:pt>
              <c:pt idx="6389">
                <c:v>6389</c:v>
              </c:pt>
              <c:pt idx="6390">
                <c:v>6390</c:v>
              </c:pt>
              <c:pt idx="6391">
                <c:v>6391</c:v>
              </c:pt>
              <c:pt idx="6392">
                <c:v>6392</c:v>
              </c:pt>
              <c:pt idx="6393">
                <c:v>6393</c:v>
              </c:pt>
              <c:pt idx="6394">
                <c:v>6394</c:v>
              </c:pt>
              <c:pt idx="6395">
                <c:v>6395</c:v>
              </c:pt>
              <c:pt idx="6396">
                <c:v>6396</c:v>
              </c:pt>
              <c:pt idx="6397">
                <c:v>6397</c:v>
              </c:pt>
              <c:pt idx="6398">
                <c:v>6398</c:v>
              </c:pt>
              <c:pt idx="6399">
                <c:v>6399</c:v>
              </c:pt>
              <c:pt idx="6400">
                <c:v>6400</c:v>
              </c:pt>
              <c:pt idx="6401">
                <c:v>6401</c:v>
              </c:pt>
              <c:pt idx="6402">
                <c:v>6402</c:v>
              </c:pt>
              <c:pt idx="6403">
                <c:v>6403</c:v>
              </c:pt>
              <c:pt idx="6404">
                <c:v>6404</c:v>
              </c:pt>
              <c:pt idx="6405">
                <c:v>6405</c:v>
              </c:pt>
              <c:pt idx="6406">
                <c:v>6406</c:v>
              </c:pt>
              <c:pt idx="6407">
                <c:v>6407</c:v>
              </c:pt>
              <c:pt idx="6408">
                <c:v>6408</c:v>
              </c:pt>
              <c:pt idx="6409">
                <c:v>6409</c:v>
              </c:pt>
              <c:pt idx="6410">
                <c:v>6410</c:v>
              </c:pt>
              <c:pt idx="6411">
                <c:v>6411</c:v>
              </c:pt>
              <c:pt idx="6412">
                <c:v>6412</c:v>
              </c:pt>
              <c:pt idx="6413">
                <c:v>6413</c:v>
              </c:pt>
              <c:pt idx="6414">
                <c:v>6414</c:v>
              </c:pt>
              <c:pt idx="6415">
                <c:v>6415</c:v>
              </c:pt>
              <c:pt idx="6416">
                <c:v>6416</c:v>
              </c:pt>
              <c:pt idx="6417">
                <c:v>6417</c:v>
              </c:pt>
              <c:pt idx="6418">
                <c:v>6418</c:v>
              </c:pt>
              <c:pt idx="6419">
                <c:v>6419</c:v>
              </c:pt>
              <c:pt idx="6420">
                <c:v>6420</c:v>
              </c:pt>
              <c:pt idx="6421">
                <c:v>6421</c:v>
              </c:pt>
              <c:pt idx="6422">
                <c:v>6422</c:v>
              </c:pt>
              <c:pt idx="6423">
                <c:v>6423</c:v>
              </c:pt>
              <c:pt idx="6424">
                <c:v>6424</c:v>
              </c:pt>
              <c:pt idx="6425">
                <c:v>6425</c:v>
              </c:pt>
              <c:pt idx="6426">
                <c:v>6426</c:v>
              </c:pt>
              <c:pt idx="6427">
                <c:v>6427</c:v>
              </c:pt>
              <c:pt idx="6428">
                <c:v>6428</c:v>
              </c:pt>
              <c:pt idx="6429">
                <c:v>6429</c:v>
              </c:pt>
              <c:pt idx="6430">
                <c:v>6430</c:v>
              </c:pt>
              <c:pt idx="6431">
                <c:v>6431</c:v>
              </c:pt>
              <c:pt idx="6432">
                <c:v>6432</c:v>
              </c:pt>
              <c:pt idx="6433">
                <c:v>6433</c:v>
              </c:pt>
              <c:pt idx="6434">
                <c:v>6434</c:v>
              </c:pt>
              <c:pt idx="6435">
                <c:v>6435</c:v>
              </c:pt>
              <c:pt idx="6436">
                <c:v>6436</c:v>
              </c:pt>
              <c:pt idx="6437">
                <c:v>6437</c:v>
              </c:pt>
              <c:pt idx="6438">
                <c:v>6438</c:v>
              </c:pt>
              <c:pt idx="6439">
                <c:v>6439</c:v>
              </c:pt>
              <c:pt idx="6440">
                <c:v>6440</c:v>
              </c:pt>
              <c:pt idx="6441">
                <c:v>6441</c:v>
              </c:pt>
              <c:pt idx="6442">
                <c:v>6442</c:v>
              </c:pt>
              <c:pt idx="6443">
                <c:v>6443</c:v>
              </c:pt>
              <c:pt idx="6444">
                <c:v>6444</c:v>
              </c:pt>
              <c:pt idx="6445">
                <c:v>6445</c:v>
              </c:pt>
              <c:pt idx="6446">
                <c:v>6446</c:v>
              </c:pt>
              <c:pt idx="6447">
                <c:v>6447</c:v>
              </c:pt>
              <c:pt idx="6448">
                <c:v>6448</c:v>
              </c:pt>
              <c:pt idx="6449">
                <c:v>6449</c:v>
              </c:pt>
              <c:pt idx="6450">
                <c:v>6450</c:v>
              </c:pt>
              <c:pt idx="6451">
                <c:v>6451</c:v>
              </c:pt>
              <c:pt idx="6452">
                <c:v>6452</c:v>
              </c:pt>
              <c:pt idx="6453">
                <c:v>6453</c:v>
              </c:pt>
              <c:pt idx="6454">
                <c:v>6454</c:v>
              </c:pt>
              <c:pt idx="6455">
                <c:v>6455</c:v>
              </c:pt>
              <c:pt idx="6456">
                <c:v>6456</c:v>
              </c:pt>
              <c:pt idx="6457">
                <c:v>6457</c:v>
              </c:pt>
              <c:pt idx="6458">
                <c:v>6458</c:v>
              </c:pt>
              <c:pt idx="6459">
                <c:v>6459</c:v>
              </c:pt>
              <c:pt idx="6460">
                <c:v>6460</c:v>
              </c:pt>
              <c:pt idx="6461">
                <c:v>6461</c:v>
              </c:pt>
              <c:pt idx="6462">
                <c:v>6462</c:v>
              </c:pt>
              <c:pt idx="6463">
                <c:v>6463</c:v>
              </c:pt>
              <c:pt idx="6464">
                <c:v>6464</c:v>
              </c:pt>
              <c:pt idx="6465">
                <c:v>6465</c:v>
              </c:pt>
              <c:pt idx="6466">
                <c:v>6466</c:v>
              </c:pt>
              <c:pt idx="6467">
                <c:v>6467</c:v>
              </c:pt>
              <c:pt idx="6468">
                <c:v>6468</c:v>
              </c:pt>
              <c:pt idx="6469">
                <c:v>6469</c:v>
              </c:pt>
              <c:pt idx="6470">
                <c:v>6470</c:v>
              </c:pt>
              <c:pt idx="6471">
                <c:v>6471</c:v>
              </c:pt>
              <c:pt idx="6472">
                <c:v>6472</c:v>
              </c:pt>
              <c:pt idx="6473">
                <c:v>6473</c:v>
              </c:pt>
              <c:pt idx="6474">
                <c:v>6474</c:v>
              </c:pt>
              <c:pt idx="6475">
                <c:v>6475</c:v>
              </c:pt>
              <c:pt idx="6476">
                <c:v>6476</c:v>
              </c:pt>
              <c:pt idx="6477">
                <c:v>6477</c:v>
              </c:pt>
              <c:pt idx="6478">
                <c:v>6478</c:v>
              </c:pt>
              <c:pt idx="6479">
                <c:v>6479</c:v>
              </c:pt>
              <c:pt idx="6480">
                <c:v>6480</c:v>
              </c:pt>
              <c:pt idx="6481">
                <c:v>6481</c:v>
              </c:pt>
              <c:pt idx="6482">
                <c:v>6482</c:v>
              </c:pt>
              <c:pt idx="6483">
                <c:v>6483</c:v>
              </c:pt>
              <c:pt idx="6484">
                <c:v>6484</c:v>
              </c:pt>
              <c:pt idx="6485">
                <c:v>6485</c:v>
              </c:pt>
              <c:pt idx="6486">
                <c:v>6486</c:v>
              </c:pt>
              <c:pt idx="6487">
                <c:v>6487</c:v>
              </c:pt>
              <c:pt idx="6488">
                <c:v>6488</c:v>
              </c:pt>
              <c:pt idx="6489">
                <c:v>6489</c:v>
              </c:pt>
              <c:pt idx="6490">
                <c:v>6490</c:v>
              </c:pt>
              <c:pt idx="6491">
                <c:v>6491</c:v>
              </c:pt>
              <c:pt idx="6492">
                <c:v>6492</c:v>
              </c:pt>
              <c:pt idx="6493">
                <c:v>6493</c:v>
              </c:pt>
              <c:pt idx="6494">
                <c:v>6494</c:v>
              </c:pt>
              <c:pt idx="6495">
                <c:v>6495</c:v>
              </c:pt>
              <c:pt idx="6496">
                <c:v>6496</c:v>
              </c:pt>
              <c:pt idx="6497">
                <c:v>6497</c:v>
              </c:pt>
              <c:pt idx="6498">
                <c:v>6498</c:v>
              </c:pt>
              <c:pt idx="6499">
                <c:v>6499</c:v>
              </c:pt>
              <c:pt idx="6500">
                <c:v>6500</c:v>
              </c:pt>
              <c:pt idx="6501">
                <c:v>6501</c:v>
              </c:pt>
              <c:pt idx="6502">
                <c:v>6502</c:v>
              </c:pt>
              <c:pt idx="6503">
                <c:v>6503</c:v>
              </c:pt>
              <c:pt idx="6504">
                <c:v>6504</c:v>
              </c:pt>
              <c:pt idx="6505">
                <c:v>6505</c:v>
              </c:pt>
              <c:pt idx="6506">
                <c:v>6506</c:v>
              </c:pt>
              <c:pt idx="6507">
                <c:v>6507</c:v>
              </c:pt>
              <c:pt idx="6508">
                <c:v>6508</c:v>
              </c:pt>
              <c:pt idx="6509">
                <c:v>6509</c:v>
              </c:pt>
              <c:pt idx="6510">
                <c:v>6510</c:v>
              </c:pt>
              <c:pt idx="6511">
                <c:v>6511</c:v>
              </c:pt>
              <c:pt idx="6512">
                <c:v>6512</c:v>
              </c:pt>
              <c:pt idx="6513">
                <c:v>6513</c:v>
              </c:pt>
              <c:pt idx="6514">
                <c:v>6514</c:v>
              </c:pt>
              <c:pt idx="6515">
                <c:v>6515</c:v>
              </c:pt>
              <c:pt idx="6516">
                <c:v>6516</c:v>
              </c:pt>
              <c:pt idx="6517">
                <c:v>6517</c:v>
              </c:pt>
              <c:pt idx="6518">
                <c:v>6518</c:v>
              </c:pt>
              <c:pt idx="6519">
                <c:v>6519</c:v>
              </c:pt>
              <c:pt idx="6520">
                <c:v>6520</c:v>
              </c:pt>
              <c:pt idx="6521">
                <c:v>6521</c:v>
              </c:pt>
              <c:pt idx="6522">
                <c:v>6522</c:v>
              </c:pt>
              <c:pt idx="6523">
                <c:v>6523</c:v>
              </c:pt>
              <c:pt idx="6524">
                <c:v>6524</c:v>
              </c:pt>
              <c:pt idx="6525">
                <c:v>6525</c:v>
              </c:pt>
              <c:pt idx="6526">
                <c:v>6526</c:v>
              </c:pt>
              <c:pt idx="6527">
                <c:v>6527</c:v>
              </c:pt>
              <c:pt idx="6528">
                <c:v>6528</c:v>
              </c:pt>
              <c:pt idx="6529">
                <c:v>6529</c:v>
              </c:pt>
              <c:pt idx="6530">
                <c:v>6530</c:v>
              </c:pt>
              <c:pt idx="6531">
                <c:v>6531</c:v>
              </c:pt>
              <c:pt idx="6532">
                <c:v>6532</c:v>
              </c:pt>
              <c:pt idx="6533">
                <c:v>6533</c:v>
              </c:pt>
              <c:pt idx="6534">
                <c:v>6534</c:v>
              </c:pt>
              <c:pt idx="6535">
                <c:v>6535</c:v>
              </c:pt>
              <c:pt idx="6536">
                <c:v>6536</c:v>
              </c:pt>
              <c:pt idx="6537">
                <c:v>6537</c:v>
              </c:pt>
              <c:pt idx="6538">
                <c:v>6538</c:v>
              </c:pt>
              <c:pt idx="6539">
                <c:v>6539</c:v>
              </c:pt>
              <c:pt idx="6540">
                <c:v>6540</c:v>
              </c:pt>
              <c:pt idx="6541">
                <c:v>6541</c:v>
              </c:pt>
              <c:pt idx="6542">
                <c:v>6542</c:v>
              </c:pt>
              <c:pt idx="6543">
                <c:v>6543</c:v>
              </c:pt>
              <c:pt idx="6544">
                <c:v>6544</c:v>
              </c:pt>
              <c:pt idx="6545">
                <c:v>6545</c:v>
              </c:pt>
              <c:pt idx="6546">
                <c:v>6546</c:v>
              </c:pt>
              <c:pt idx="6547">
                <c:v>6547</c:v>
              </c:pt>
              <c:pt idx="6548">
                <c:v>6548</c:v>
              </c:pt>
              <c:pt idx="6549">
                <c:v>6549</c:v>
              </c:pt>
              <c:pt idx="6550">
                <c:v>6550</c:v>
              </c:pt>
              <c:pt idx="6551">
                <c:v>6551</c:v>
              </c:pt>
              <c:pt idx="6552">
                <c:v>6552</c:v>
              </c:pt>
              <c:pt idx="6553">
                <c:v>6553</c:v>
              </c:pt>
              <c:pt idx="6554">
                <c:v>6554</c:v>
              </c:pt>
              <c:pt idx="6555">
                <c:v>6555</c:v>
              </c:pt>
              <c:pt idx="6556">
                <c:v>6556</c:v>
              </c:pt>
              <c:pt idx="6557">
                <c:v>6557</c:v>
              </c:pt>
              <c:pt idx="6558">
                <c:v>6558</c:v>
              </c:pt>
              <c:pt idx="6559">
                <c:v>6559</c:v>
              </c:pt>
              <c:pt idx="6560">
                <c:v>6560</c:v>
              </c:pt>
              <c:pt idx="6561">
                <c:v>6561</c:v>
              </c:pt>
              <c:pt idx="6562">
                <c:v>6562</c:v>
              </c:pt>
              <c:pt idx="6563">
                <c:v>6563</c:v>
              </c:pt>
              <c:pt idx="6564">
                <c:v>6564</c:v>
              </c:pt>
              <c:pt idx="6565">
                <c:v>6565</c:v>
              </c:pt>
              <c:pt idx="6566">
                <c:v>6566</c:v>
              </c:pt>
              <c:pt idx="6567">
                <c:v>6567</c:v>
              </c:pt>
              <c:pt idx="6568">
                <c:v>6568</c:v>
              </c:pt>
              <c:pt idx="6569">
                <c:v>6569</c:v>
              </c:pt>
              <c:pt idx="6570">
                <c:v>6570</c:v>
              </c:pt>
              <c:pt idx="6571">
                <c:v>6571</c:v>
              </c:pt>
              <c:pt idx="6572">
                <c:v>6572</c:v>
              </c:pt>
              <c:pt idx="6573">
                <c:v>6573</c:v>
              </c:pt>
              <c:pt idx="6574">
                <c:v>6574</c:v>
              </c:pt>
              <c:pt idx="6575">
                <c:v>6575</c:v>
              </c:pt>
              <c:pt idx="6576">
                <c:v>6576</c:v>
              </c:pt>
              <c:pt idx="6577">
                <c:v>6577</c:v>
              </c:pt>
              <c:pt idx="6578">
                <c:v>6578</c:v>
              </c:pt>
              <c:pt idx="6579">
                <c:v>6579</c:v>
              </c:pt>
              <c:pt idx="6580">
                <c:v>6580</c:v>
              </c:pt>
              <c:pt idx="6581">
                <c:v>6581</c:v>
              </c:pt>
              <c:pt idx="6582">
                <c:v>6582</c:v>
              </c:pt>
              <c:pt idx="6583">
                <c:v>6583</c:v>
              </c:pt>
              <c:pt idx="6584">
                <c:v>6584</c:v>
              </c:pt>
              <c:pt idx="6585">
                <c:v>6585</c:v>
              </c:pt>
              <c:pt idx="6586">
                <c:v>6586</c:v>
              </c:pt>
              <c:pt idx="6587">
                <c:v>6587</c:v>
              </c:pt>
              <c:pt idx="6588">
                <c:v>6588</c:v>
              </c:pt>
              <c:pt idx="6589">
                <c:v>6589</c:v>
              </c:pt>
              <c:pt idx="6590">
                <c:v>6590</c:v>
              </c:pt>
              <c:pt idx="6591">
                <c:v>6591</c:v>
              </c:pt>
              <c:pt idx="6592">
                <c:v>6592</c:v>
              </c:pt>
              <c:pt idx="6593">
                <c:v>6593</c:v>
              </c:pt>
              <c:pt idx="6594">
                <c:v>6594</c:v>
              </c:pt>
              <c:pt idx="6595">
                <c:v>6595</c:v>
              </c:pt>
              <c:pt idx="6596">
                <c:v>6596</c:v>
              </c:pt>
              <c:pt idx="6597">
                <c:v>6597</c:v>
              </c:pt>
              <c:pt idx="6598">
                <c:v>6598</c:v>
              </c:pt>
              <c:pt idx="6599">
                <c:v>6599</c:v>
              </c:pt>
              <c:pt idx="6600">
                <c:v>6600</c:v>
              </c:pt>
              <c:pt idx="6601">
                <c:v>6601</c:v>
              </c:pt>
              <c:pt idx="6602">
                <c:v>6602</c:v>
              </c:pt>
              <c:pt idx="6603">
                <c:v>6603</c:v>
              </c:pt>
              <c:pt idx="6604">
                <c:v>6604</c:v>
              </c:pt>
              <c:pt idx="6605">
                <c:v>6605</c:v>
              </c:pt>
              <c:pt idx="6606">
                <c:v>6606</c:v>
              </c:pt>
              <c:pt idx="6607">
                <c:v>6607</c:v>
              </c:pt>
              <c:pt idx="6608">
                <c:v>6608</c:v>
              </c:pt>
              <c:pt idx="6609">
                <c:v>6609</c:v>
              </c:pt>
              <c:pt idx="6610">
                <c:v>6610</c:v>
              </c:pt>
              <c:pt idx="6611">
                <c:v>6611</c:v>
              </c:pt>
              <c:pt idx="6612">
                <c:v>6612</c:v>
              </c:pt>
              <c:pt idx="6613">
                <c:v>6613</c:v>
              </c:pt>
              <c:pt idx="6614">
                <c:v>6614</c:v>
              </c:pt>
              <c:pt idx="6615">
                <c:v>6615</c:v>
              </c:pt>
              <c:pt idx="6616">
                <c:v>6616</c:v>
              </c:pt>
              <c:pt idx="6617">
                <c:v>6617</c:v>
              </c:pt>
              <c:pt idx="6618">
                <c:v>6618</c:v>
              </c:pt>
              <c:pt idx="6619">
                <c:v>6619</c:v>
              </c:pt>
              <c:pt idx="6620">
                <c:v>6620</c:v>
              </c:pt>
              <c:pt idx="6621">
                <c:v>6621</c:v>
              </c:pt>
              <c:pt idx="6622">
                <c:v>6622</c:v>
              </c:pt>
              <c:pt idx="6623">
                <c:v>6623</c:v>
              </c:pt>
              <c:pt idx="6624">
                <c:v>6624</c:v>
              </c:pt>
              <c:pt idx="6625">
                <c:v>6625</c:v>
              </c:pt>
              <c:pt idx="6626">
                <c:v>6626</c:v>
              </c:pt>
              <c:pt idx="6627">
                <c:v>6627</c:v>
              </c:pt>
              <c:pt idx="6628">
                <c:v>6628</c:v>
              </c:pt>
              <c:pt idx="6629">
                <c:v>6629</c:v>
              </c:pt>
              <c:pt idx="6630">
                <c:v>6630</c:v>
              </c:pt>
              <c:pt idx="6631">
                <c:v>6631</c:v>
              </c:pt>
              <c:pt idx="6632">
                <c:v>6632</c:v>
              </c:pt>
              <c:pt idx="6633">
                <c:v>6633</c:v>
              </c:pt>
              <c:pt idx="6634">
                <c:v>6634</c:v>
              </c:pt>
              <c:pt idx="6635">
                <c:v>6635</c:v>
              </c:pt>
              <c:pt idx="6636">
                <c:v>6636</c:v>
              </c:pt>
              <c:pt idx="6637">
                <c:v>6637</c:v>
              </c:pt>
              <c:pt idx="6638">
                <c:v>6638</c:v>
              </c:pt>
              <c:pt idx="6639">
                <c:v>6639</c:v>
              </c:pt>
              <c:pt idx="6640">
                <c:v>6640</c:v>
              </c:pt>
              <c:pt idx="6641">
                <c:v>6641</c:v>
              </c:pt>
              <c:pt idx="6642">
                <c:v>6642</c:v>
              </c:pt>
              <c:pt idx="6643">
                <c:v>6643</c:v>
              </c:pt>
              <c:pt idx="6644">
                <c:v>6644</c:v>
              </c:pt>
              <c:pt idx="6645">
                <c:v>6645</c:v>
              </c:pt>
              <c:pt idx="6646">
                <c:v>6646</c:v>
              </c:pt>
              <c:pt idx="6647">
                <c:v>6647</c:v>
              </c:pt>
              <c:pt idx="6648">
                <c:v>6648</c:v>
              </c:pt>
              <c:pt idx="6649">
                <c:v>6649</c:v>
              </c:pt>
              <c:pt idx="6650">
                <c:v>6650</c:v>
              </c:pt>
              <c:pt idx="6651">
                <c:v>6651</c:v>
              </c:pt>
              <c:pt idx="6652">
                <c:v>6652</c:v>
              </c:pt>
              <c:pt idx="6653">
                <c:v>6653</c:v>
              </c:pt>
              <c:pt idx="6654">
                <c:v>6654</c:v>
              </c:pt>
              <c:pt idx="6655">
                <c:v>6655</c:v>
              </c:pt>
              <c:pt idx="6656">
                <c:v>6656</c:v>
              </c:pt>
              <c:pt idx="6657">
                <c:v>6657</c:v>
              </c:pt>
              <c:pt idx="6658">
                <c:v>6658</c:v>
              </c:pt>
              <c:pt idx="6659">
                <c:v>6659</c:v>
              </c:pt>
              <c:pt idx="6660">
                <c:v>6660</c:v>
              </c:pt>
              <c:pt idx="6661">
                <c:v>6661</c:v>
              </c:pt>
              <c:pt idx="6662">
                <c:v>6662</c:v>
              </c:pt>
              <c:pt idx="6663">
                <c:v>6663</c:v>
              </c:pt>
              <c:pt idx="6664">
                <c:v>6664</c:v>
              </c:pt>
              <c:pt idx="6665">
                <c:v>6665</c:v>
              </c:pt>
              <c:pt idx="6666">
                <c:v>6666</c:v>
              </c:pt>
              <c:pt idx="6667">
                <c:v>6667</c:v>
              </c:pt>
              <c:pt idx="6668">
                <c:v>6668</c:v>
              </c:pt>
              <c:pt idx="6669">
                <c:v>6669</c:v>
              </c:pt>
              <c:pt idx="6670">
                <c:v>6670</c:v>
              </c:pt>
              <c:pt idx="6671">
                <c:v>6671</c:v>
              </c:pt>
              <c:pt idx="6672">
                <c:v>6672</c:v>
              </c:pt>
              <c:pt idx="6673">
                <c:v>6673</c:v>
              </c:pt>
              <c:pt idx="6674">
                <c:v>6674</c:v>
              </c:pt>
              <c:pt idx="6675">
                <c:v>6675</c:v>
              </c:pt>
              <c:pt idx="6676">
                <c:v>6676</c:v>
              </c:pt>
              <c:pt idx="6677">
                <c:v>6677</c:v>
              </c:pt>
              <c:pt idx="6678">
                <c:v>6678</c:v>
              </c:pt>
              <c:pt idx="6679">
                <c:v>6679</c:v>
              </c:pt>
              <c:pt idx="6680">
                <c:v>6680</c:v>
              </c:pt>
              <c:pt idx="6681">
                <c:v>6681</c:v>
              </c:pt>
              <c:pt idx="6682">
                <c:v>6682</c:v>
              </c:pt>
              <c:pt idx="6683">
                <c:v>6683</c:v>
              </c:pt>
              <c:pt idx="6684">
                <c:v>6684</c:v>
              </c:pt>
              <c:pt idx="6685">
                <c:v>6685</c:v>
              </c:pt>
              <c:pt idx="6686">
                <c:v>6686</c:v>
              </c:pt>
              <c:pt idx="6687">
                <c:v>6687</c:v>
              </c:pt>
              <c:pt idx="6688">
                <c:v>6688</c:v>
              </c:pt>
              <c:pt idx="6689">
                <c:v>6689</c:v>
              </c:pt>
              <c:pt idx="6690">
                <c:v>6690</c:v>
              </c:pt>
              <c:pt idx="6691">
                <c:v>6691</c:v>
              </c:pt>
              <c:pt idx="6692">
                <c:v>6692</c:v>
              </c:pt>
              <c:pt idx="6693">
                <c:v>6693</c:v>
              </c:pt>
              <c:pt idx="6694">
                <c:v>6694</c:v>
              </c:pt>
              <c:pt idx="6695">
                <c:v>6695</c:v>
              </c:pt>
              <c:pt idx="6696">
                <c:v>6696</c:v>
              </c:pt>
              <c:pt idx="6697">
                <c:v>6697</c:v>
              </c:pt>
              <c:pt idx="6698">
                <c:v>6698</c:v>
              </c:pt>
              <c:pt idx="6699">
                <c:v>6699</c:v>
              </c:pt>
              <c:pt idx="6700">
                <c:v>6700</c:v>
              </c:pt>
              <c:pt idx="6701">
                <c:v>6701</c:v>
              </c:pt>
              <c:pt idx="6702">
                <c:v>6702</c:v>
              </c:pt>
              <c:pt idx="6703">
                <c:v>6703</c:v>
              </c:pt>
              <c:pt idx="6704">
                <c:v>6704</c:v>
              </c:pt>
              <c:pt idx="6705">
                <c:v>6705</c:v>
              </c:pt>
              <c:pt idx="6706">
                <c:v>6706</c:v>
              </c:pt>
              <c:pt idx="6707">
                <c:v>6707</c:v>
              </c:pt>
              <c:pt idx="6708">
                <c:v>6708</c:v>
              </c:pt>
              <c:pt idx="6709">
                <c:v>6709</c:v>
              </c:pt>
              <c:pt idx="6710">
                <c:v>6710</c:v>
              </c:pt>
              <c:pt idx="6711">
                <c:v>6711</c:v>
              </c:pt>
              <c:pt idx="6712">
                <c:v>6712</c:v>
              </c:pt>
              <c:pt idx="6713">
                <c:v>6713</c:v>
              </c:pt>
              <c:pt idx="6714">
                <c:v>6714</c:v>
              </c:pt>
              <c:pt idx="6715">
                <c:v>6715</c:v>
              </c:pt>
              <c:pt idx="6716">
                <c:v>6716</c:v>
              </c:pt>
              <c:pt idx="6717">
                <c:v>6717</c:v>
              </c:pt>
              <c:pt idx="6718">
                <c:v>6718</c:v>
              </c:pt>
              <c:pt idx="6719">
                <c:v>6719</c:v>
              </c:pt>
              <c:pt idx="6720">
                <c:v>6720</c:v>
              </c:pt>
              <c:pt idx="6721">
                <c:v>6721</c:v>
              </c:pt>
              <c:pt idx="6722">
                <c:v>6722</c:v>
              </c:pt>
              <c:pt idx="6723">
                <c:v>6723</c:v>
              </c:pt>
              <c:pt idx="6724">
                <c:v>6724</c:v>
              </c:pt>
              <c:pt idx="6725">
                <c:v>6725</c:v>
              </c:pt>
              <c:pt idx="6726">
                <c:v>6726</c:v>
              </c:pt>
              <c:pt idx="6727">
                <c:v>6727</c:v>
              </c:pt>
              <c:pt idx="6728">
                <c:v>6728</c:v>
              </c:pt>
              <c:pt idx="6729">
                <c:v>6729</c:v>
              </c:pt>
              <c:pt idx="6730">
                <c:v>6730</c:v>
              </c:pt>
              <c:pt idx="6731">
                <c:v>6731</c:v>
              </c:pt>
              <c:pt idx="6732">
                <c:v>6732</c:v>
              </c:pt>
              <c:pt idx="6733">
                <c:v>6733</c:v>
              </c:pt>
              <c:pt idx="6734">
                <c:v>6734</c:v>
              </c:pt>
              <c:pt idx="6735">
                <c:v>6735</c:v>
              </c:pt>
              <c:pt idx="6736">
                <c:v>6736</c:v>
              </c:pt>
              <c:pt idx="6737">
                <c:v>6737</c:v>
              </c:pt>
              <c:pt idx="6738">
                <c:v>6738</c:v>
              </c:pt>
              <c:pt idx="6739">
                <c:v>6739</c:v>
              </c:pt>
              <c:pt idx="6740">
                <c:v>6740</c:v>
              </c:pt>
              <c:pt idx="6741">
                <c:v>6741</c:v>
              </c:pt>
              <c:pt idx="6742">
                <c:v>6742</c:v>
              </c:pt>
              <c:pt idx="6743">
                <c:v>6743</c:v>
              </c:pt>
              <c:pt idx="6744">
                <c:v>6744</c:v>
              </c:pt>
              <c:pt idx="6745">
                <c:v>6745</c:v>
              </c:pt>
              <c:pt idx="6746">
                <c:v>6746</c:v>
              </c:pt>
              <c:pt idx="6747">
                <c:v>6747</c:v>
              </c:pt>
              <c:pt idx="6748">
                <c:v>6748</c:v>
              </c:pt>
              <c:pt idx="6749">
                <c:v>6749</c:v>
              </c:pt>
              <c:pt idx="6750">
                <c:v>6750</c:v>
              </c:pt>
              <c:pt idx="6751">
                <c:v>6751</c:v>
              </c:pt>
              <c:pt idx="6752">
                <c:v>6752</c:v>
              </c:pt>
              <c:pt idx="6753">
                <c:v>6753</c:v>
              </c:pt>
              <c:pt idx="6754">
                <c:v>6754</c:v>
              </c:pt>
              <c:pt idx="6755">
                <c:v>6755</c:v>
              </c:pt>
              <c:pt idx="6756">
                <c:v>6756</c:v>
              </c:pt>
              <c:pt idx="6757">
                <c:v>6757</c:v>
              </c:pt>
              <c:pt idx="6758">
                <c:v>6758</c:v>
              </c:pt>
              <c:pt idx="6759">
                <c:v>6759</c:v>
              </c:pt>
              <c:pt idx="6760">
                <c:v>6760</c:v>
              </c:pt>
              <c:pt idx="6761">
                <c:v>6761</c:v>
              </c:pt>
              <c:pt idx="6762">
                <c:v>6762</c:v>
              </c:pt>
              <c:pt idx="6763">
                <c:v>6763</c:v>
              </c:pt>
              <c:pt idx="6764">
                <c:v>6764</c:v>
              </c:pt>
              <c:pt idx="6765">
                <c:v>6765</c:v>
              </c:pt>
              <c:pt idx="6766">
                <c:v>6766</c:v>
              </c:pt>
              <c:pt idx="6767">
                <c:v>6767</c:v>
              </c:pt>
              <c:pt idx="6768">
                <c:v>6768</c:v>
              </c:pt>
              <c:pt idx="6769">
                <c:v>6769</c:v>
              </c:pt>
              <c:pt idx="6770">
                <c:v>6770</c:v>
              </c:pt>
              <c:pt idx="6771">
                <c:v>6771</c:v>
              </c:pt>
              <c:pt idx="6772">
                <c:v>6772</c:v>
              </c:pt>
              <c:pt idx="6773">
                <c:v>6773</c:v>
              </c:pt>
              <c:pt idx="6774">
                <c:v>6774</c:v>
              </c:pt>
              <c:pt idx="6775">
                <c:v>6775</c:v>
              </c:pt>
              <c:pt idx="6776">
                <c:v>6776</c:v>
              </c:pt>
              <c:pt idx="6777">
                <c:v>6777</c:v>
              </c:pt>
              <c:pt idx="6778">
                <c:v>6778</c:v>
              </c:pt>
              <c:pt idx="6779">
                <c:v>6779</c:v>
              </c:pt>
              <c:pt idx="6780">
                <c:v>6780</c:v>
              </c:pt>
              <c:pt idx="6781">
                <c:v>6781</c:v>
              </c:pt>
              <c:pt idx="6782">
                <c:v>6782</c:v>
              </c:pt>
              <c:pt idx="6783">
                <c:v>6783</c:v>
              </c:pt>
              <c:pt idx="6784">
                <c:v>6784</c:v>
              </c:pt>
              <c:pt idx="6785">
                <c:v>6785</c:v>
              </c:pt>
              <c:pt idx="6786">
                <c:v>6786</c:v>
              </c:pt>
              <c:pt idx="6787">
                <c:v>6787</c:v>
              </c:pt>
              <c:pt idx="6788">
                <c:v>6788</c:v>
              </c:pt>
              <c:pt idx="6789">
                <c:v>6789</c:v>
              </c:pt>
              <c:pt idx="6790">
                <c:v>6790</c:v>
              </c:pt>
              <c:pt idx="6791">
                <c:v>6791</c:v>
              </c:pt>
              <c:pt idx="6792">
                <c:v>6792</c:v>
              </c:pt>
              <c:pt idx="6793">
                <c:v>6793</c:v>
              </c:pt>
              <c:pt idx="6794">
                <c:v>6794</c:v>
              </c:pt>
              <c:pt idx="6795">
                <c:v>6795</c:v>
              </c:pt>
              <c:pt idx="6796">
                <c:v>6796</c:v>
              </c:pt>
              <c:pt idx="6797">
                <c:v>6797</c:v>
              </c:pt>
              <c:pt idx="6798">
                <c:v>6798</c:v>
              </c:pt>
              <c:pt idx="6799">
                <c:v>6799</c:v>
              </c:pt>
              <c:pt idx="6800">
                <c:v>6800</c:v>
              </c:pt>
              <c:pt idx="6801">
                <c:v>6801</c:v>
              </c:pt>
              <c:pt idx="6802">
                <c:v>6802</c:v>
              </c:pt>
              <c:pt idx="6803">
                <c:v>6803</c:v>
              </c:pt>
              <c:pt idx="6804">
                <c:v>6804</c:v>
              </c:pt>
              <c:pt idx="6805">
                <c:v>6805</c:v>
              </c:pt>
              <c:pt idx="6806">
                <c:v>6806</c:v>
              </c:pt>
              <c:pt idx="6807">
                <c:v>6807</c:v>
              </c:pt>
              <c:pt idx="6808">
                <c:v>6808</c:v>
              </c:pt>
              <c:pt idx="6809">
                <c:v>6809</c:v>
              </c:pt>
              <c:pt idx="6810">
                <c:v>6810</c:v>
              </c:pt>
              <c:pt idx="6811">
                <c:v>6811</c:v>
              </c:pt>
              <c:pt idx="6812">
                <c:v>6812</c:v>
              </c:pt>
              <c:pt idx="6813">
                <c:v>6813</c:v>
              </c:pt>
              <c:pt idx="6814">
                <c:v>6814</c:v>
              </c:pt>
              <c:pt idx="6815">
                <c:v>6815</c:v>
              </c:pt>
              <c:pt idx="6816">
                <c:v>6816</c:v>
              </c:pt>
              <c:pt idx="6817">
                <c:v>6817</c:v>
              </c:pt>
              <c:pt idx="6818">
                <c:v>6818</c:v>
              </c:pt>
              <c:pt idx="6819">
                <c:v>6819</c:v>
              </c:pt>
              <c:pt idx="6820">
                <c:v>6820</c:v>
              </c:pt>
              <c:pt idx="6821">
                <c:v>6821</c:v>
              </c:pt>
              <c:pt idx="6822">
                <c:v>6822</c:v>
              </c:pt>
              <c:pt idx="6823">
                <c:v>6823</c:v>
              </c:pt>
              <c:pt idx="6824">
                <c:v>6824</c:v>
              </c:pt>
              <c:pt idx="6825">
                <c:v>6825</c:v>
              </c:pt>
              <c:pt idx="6826">
                <c:v>6826</c:v>
              </c:pt>
              <c:pt idx="6827">
                <c:v>6827</c:v>
              </c:pt>
              <c:pt idx="6828">
                <c:v>6828</c:v>
              </c:pt>
              <c:pt idx="6829">
                <c:v>6829</c:v>
              </c:pt>
              <c:pt idx="6830">
                <c:v>6830</c:v>
              </c:pt>
              <c:pt idx="6831">
                <c:v>6831</c:v>
              </c:pt>
              <c:pt idx="6832">
                <c:v>6832</c:v>
              </c:pt>
              <c:pt idx="6833">
                <c:v>6833</c:v>
              </c:pt>
              <c:pt idx="6834">
                <c:v>6834</c:v>
              </c:pt>
              <c:pt idx="6835">
                <c:v>6835</c:v>
              </c:pt>
              <c:pt idx="6836">
                <c:v>6836</c:v>
              </c:pt>
              <c:pt idx="6837">
                <c:v>6837</c:v>
              </c:pt>
              <c:pt idx="6838">
                <c:v>6838</c:v>
              </c:pt>
              <c:pt idx="6839">
                <c:v>6839</c:v>
              </c:pt>
              <c:pt idx="6840">
                <c:v>6840</c:v>
              </c:pt>
              <c:pt idx="6841">
                <c:v>6841</c:v>
              </c:pt>
              <c:pt idx="6842">
                <c:v>6842</c:v>
              </c:pt>
              <c:pt idx="6843">
                <c:v>6843</c:v>
              </c:pt>
              <c:pt idx="6844">
                <c:v>6844</c:v>
              </c:pt>
              <c:pt idx="6845">
                <c:v>6845</c:v>
              </c:pt>
              <c:pt idx="6846">
                <c:v>6846</c:v>
              </c:pt>
              <c:pt idx="6847">
                <c:v>6847</c:v>
              </c:pt>
              <c:pt idx="6848">
                <c:v>6848</c:v>
              </c:pt>
              <c:pt idx="6849">
                <c:v>6849</c:v>
              </c:pt>
              <c:pt idx="6850">
                <c:v>6850</c:v>
              </c:pt>
              <c:pt idx="6851">
                <c:v>6851</c:v>
              </c:pt>
              <c:pt idx="6852">
                <c:v>6852</c:v>
              </c:pt>
              <c:pt idx="6853">
                <c:v>6853</c:v>
              </c:pt>
              <c:pt idx="6854">
                <c:v>6854</c:v>
              </c:pt>
              <c:pt idx="6855">
                <c:v>6855</c:v>
              </c:pt>
              <c:pt idx="6856">
                <c:v>6856</c:v>
              </c:pt>
              <c:pt idx="6857">
                <c:v>6857</c:v>
              </c:pt>
              <c:pt idx="6858">
                <c:v>6858</c:v>
              </c:pt>
              <c:pt idx="6859">
                <c:v>6859</c:v>
              </c:pt>
              <c:pt idx="6860">
                <c:v>6860</c:v>
              </c:pt>
              <c:pt idx="6861">
                <c:v>6861</c:v>
              </c:pt>
              <c:pt idx="6862">
                <c:v>6862</c:v>
              </c:pt>
              <c:pt idx="6863">
                <c:v>6863</c:v>
              </c:pt>
              <c:pt idx="6864">
                <c:v>6864</c:v>
              </c:pt>
              <c:pt idx="6865">
                <c:v>6865</c:v>
              </c:pt>
              <c:pt idx="6866">
                <c:v>6866</c:v>
              </c:pt>
              <c:pt idx="6867">
                <c:v>6867</c:v>
              </c:pt>
              <c:pt idx="6868">
                <c:v>6868</c:v>
              </c:pt>
              <c:pt idx="6869">
                <c:v>6869</c:v>
              </c:pt>
              <c:pt idx="6870">
                <c:v>6870</c:v>
              </c:pt>
              <c:pt idx="6871">
                <c:v>6871</c:v>
              </c:pt>
              <c:pt idx="6872">
                <c:v>6872</c:v>
              </c:pt>
              <c:pt idx="6873">
                <c:v>6873</c:v>
              </c:pt>
              <c:pt idx="6874">
                <c:v>6874</c:v>
              </c:pt>
              <c:pt idx="6875">
                <c:v>6875</c:v>
              </c:pt>
              <c:pt idx="6876">
                <c:v>6876</c:v>
              </c:pt>
              <c:pt idx="6877">
                <c:v>6877</c:v>
              </c:pt>
              <c:pt idx="6878">
                <c:v>6878</c:v>
              </c:pt>
              <c:pt idx="6879">
                <c:v>6879</c:v>
              </c:pt>
              <c:pt idx="6880">
                <c:v>6880</c:v>
              </c:pt>
              <c:pt idx="6881">
                <c:v>6881</c:v>
              </c:pt>
              <c:pt idx="6882">
                <c:v>6882</c:v>
              </c:pt>
              <c:pt idx="6883">
                <c:v>6883</c:v>
              </c:pt>
              <c:pt idx="6884">
                <c:v>6884</c:v>
              </c:pt>
              <c:pt idx="6885">
                <c:v>6885</c:v>
              </c:pt>
              <c:pt idx="6886">
                <c:v>6886</c:v>
              </c:pt>
              <c:pt idx="6887">
                <c:v>6887</c:v>
              </c:pt>
              <c:pt idx="6888">
                <c:v>6888</c:v>
              </c:pt>
              <c:pt idx="6889">
                <c:v>6889</c:v>
              </c:pt>
              <c:pt idx="6890">
                <c:v>6890</c:v>
              </c:pt>
              <c:pt idx="6891">
                <c:v>6891</c:v>
              </c:pt>
              <c:pt idx="6892">
                <c:v>6892</c:v>
              </c:pt>
              <c:pt idx="6893">
                <c:v>6893</c:v>
              </c:pt>
              <c:pt idx="6894">
                <c:v>6894</c:v>
              </c:pt>
              <c:pt idx="6895">
                <c:v>6895</c:v>
              </c:pt>
              <c:pt idx="6896">
                <c:v>6896</c:v>
              </c:pt>
              <c:pt idx="6897">
                <c:v>6897</c:v>
              </c:pt>
              <c:pt idx="6898">
                <c:v>6898</c:v>
              </c:pt>
              <c:pt idx="6899">
                <c:v>6899</c:v>
              </c:pt>
              <c:pt idx="6900">
                <c:v>6900</c:v>
              </c:pt>
              <c:pt idx="6901">
                <c:v>6901</c:v>
              </c:pt>
              <c:pt idx="6902">
                <c:v>6902</c:v>
              </c:pt>
              <c:pt idx="6903">
                <c:v>6903</c:v>
              </c:pt>
              <c:pt idx="6904">
                <c:v>6904</c:v>
              </c:pt>
              <c:pt idx="6905">
                <c:v>6905</c:v>
              </c:pt>
              <c:pt idx="6906">
                <c:v>6906</c:v>
              </c:pt>
              <c:pt idx="6907">
                <c:v>6907</c:v>
              </c:pt>
              <c:pt idx="6908">
                <c:v>6908</c:v>
              </c:pt>
              <c:pt idx="6909">
                <c:v>6909</c:v>
              </c:pt>
              <c:pt idx="6910">
                <c:v>6910</c:v>
              </c:pt>
              <c:pt idx="6911">
                <c:v>6911</c:v>
              </c:pt>
              <c:pt idx="6912">
                <c:v>6912</c:v>
              </c:pt>
              <c:pt idx="6913">
                <c:v>6913</c:v>
              </c:pt>
              <c:pt idx="6914">
                <c:v>6914</c:v>
              </c:pt>
              <c:pt idx="6915">
                <c:v>6915</c:v>
              </c:pt>
              <c:pt idx="6916">
                <c:v>6916</c:v>
              </c:pt>
              <c:pt idx="6917">
                <c:v>6917</c:v>
              </c:pt>
              <c:pt idx="6918">
                <c:v>6918</c:v>
              </c:pt>
              <c:pt idx="6919">
                <c:v>6919</c:v>
              </c:pt>
              <c:pt idx="6920">
                <c:v>6920</c:v>
              </c:pt>
              <c:pt idx="6921">
                <c:v>6921</c:v>
              </c:pt>
              <c:pt idx="6922">
                <c:v>6922</c:v>
              </c:pt>
              <c:pt idx="6923">
                <c:v>6923</c:v>
              </c:pt>
              <c:pt idx="6924">
                <c:v>6924</c:v>
              </c:pt>
              <c:pt idx="6925">
                <c:v>6925</c:v>
              </c:pt>
              <c:pt idx="6926">
                <c:v>6926</c:v>
              </c:pt>
              <c:pt idx="6927">
                <c:v>6927</c:v>
              </c:pt>
              <c:pt idx="6928">
                <c:v>6928</c:v>
              </c:pt>
              <c:pt idx="6929">
                <c:v>6929</c:v>
              </c:pt>
              <c:pt idx="6930">
                <c:v>6930</c:v>
              </c:pt>
              <c:pt idx="6931">
                <c:v>6931</c:v>
              </c:pt>
              <c:pt idx="6932">
                <c:v>6932</c:v>
              </c:pt>
              <c:pt idx="6933">
                <c:v>6933</c:v>
              </c:pt>
              <c:pt idx="6934">
                <c:v>6934</c:v>
              </c:pt>
              <c:pt idx="6935">
                <c:v>6935</c:v>
              </c:pt>
              <c:pt idx="6936">
                <c:v>6936</c:v>
              </c:pt>
              <c:pt idx="6937">
                <c:v>6937</c:v>
              </c:pt>
              <c:pt idx="6938">
                <c:v>6938</c:v>
              </c:pt>
              <c:pt idx="6939">
                <c:v>6939</c:v>
              </c:pt>
              <c:pt idx="6940">
                <c:v>6940</c:v>
              </c:pt>
              <c:pt idx="6941">
                <c:v>6941</c:v>
              </c:pt>
              <c:pt idx="6942">
                <c:v>6942</c:v>
              </c:pt>
              <c:pt idx="6943">
                <c:v>6943</c:v>
              </c:pt>
              <c:pt idx="6944">
                <c:v>6944</c:v>
              </c:pt>
              <c:pt idx="6945">
                <c:v>6945</c:v>
              </c:pt>
              <c:pt idx="6946">
                <c:v>6946</c:v>
              </c:pt>
              <c:pt idx="6947">
                <c:v>6947</c:v>
              </c:pt>
              <c:pt idx="6948">
                <c:v>6948</c:v>
              </c:pt>
              <c:pt idx="6949">
                <c:v>6949</c:v>
              </c:pt>
              <c:pt idx="6950">
                <c:v>6950</c:v>
              </c:pt>
              <c:pt idx="6951">
                <c:v>6951</c:v>
              </c:pt>
              <c:pt idx="6952">
                <c:v>6952</c:v>
              </c:pt>
              <c:pt idx="6953">
                <c:v>6953</c:v>
              </c:pt>
              <c:pt idx="6954">
                <c:v>6954</c:v>
              </c:pt>
              <c:pt idx="6955">
                <c:v>6955</c:v>
              </c:pt>
              <c:pt idx="6956">
                <c:v>6956</c:v>
              </c:pt>
              <c:pt idx="6957">
                <c:v>6957</c:v>
              </c:pt>
              <c:pt idx="6958">
                <c:v>6958</c:v>
              </c:pt>
              <c:pt idx="6959">
                <c:v>6959</c:v>
              </c:pt>
              <c:pt idx="6960">
                <c:v>6960</c:v>
              </c:pt>
              <c:pt idx="6961">
                <c:v>6961</c:v>
              </c:pt>
              <c:pt idx="6962">
                <c:v>6962</c:v>
              </c:pt>
              <c:pt idx="6963">
                <c:v>6963</c:v>
              </c:pt>
              <c:pt idx="6964">
                <c:v>6964</c:v>
              </c:pt>
              <c:pt idx="6965">
                <c:v>6965</c:v>
              </c:pt>
              <c:pt idx="6966">
                <c:v>6966</c:v>
              </c:pt>
              <c:pt idx="6967">
                <c:v>6967</c:v>
              </c:pt>
              <c:pt idx="6968">
                <c:v>6968</c:v>
              </c:pt>
              <c:pt idx="6969">
                <c:v>6969</c:v>
              </c:pt>
              <c:pt idx="6970">
                <c:v>6970</c:v>
              </c:pt>
              <c:pt idx="6971">
                <c:v>6971</c:v>
              </c:pt>
              <c:pt idx="6972">
                <c:v>6972</c:v>
              </c:pt>
              <c:pt idx="6973">
                <c:v>6973</c:v>
              </c:pt>
              <c:pt idx="6974">
                <c:v>6974</c:v>
              </c:pt>
              <c:pt idx="6975">
                <c:v>6975</c:v>
              </c:pt>
              <c:pt idx="6976">
                <c:v>6976</c:v>
              </c:pt>
              <c:pt idx="6977">
                <c:v>6977</c:v>
              </c:pt>
              <c:pt idx="6978">
                <c:v>6978</c:v>
              </c:pt>
              <c:pt idx="6979">
                <c:v>6979</c:v>
              </c:pt>
              <c:pt idx="6980">
                <c:v>6980</c:v>
              </c:pt>
              <c:pt idx="6981">
                <c:v>6981</c:v>
              </c:pt>
              <c:pt idx="6982">
                <c:v>6982</c:v>
              </c:pt>
              <c:pt idx="6983">
                <c:v>6983</c:v>
              </c:pt>
              <c:pt idx="6984">
                <c:v>6984</c:v>
              </c:pt>
              <c:pt idx="6985">
                <c:v>6985</c:v>
              </c:pt>
              <c:pt idx="6986">
                <c:v>6986</c:v>
              </c:pt>
              <c:pt idx="6987">
                <c:v>6987</c:v>
              </c:pt>
              <c:pt idx="6988">
                <c:v>6988</c:v>
              </c:pt>
              <c:pt idx="6989">
                <c:v>6989</c:v>
              </c:pt>
              <c:pt idx="6990">
                <c:v>6990</c:v>
              </c:pt>
              <c:pt idx="6991">
                <c:v>6991</c:v>
              </c:pt>
              <c:pt idx="6992">
                <c:v>6992</c:v>
              </c:pt>
              <c:pt idx="6993">
                <c:v>6993</c:v>
              </c:pt>
              <c:pt idx="6994">
                <c:v>6994</c:v>
              </c:pt>
              <c:pt idx="6995">
                <c:v>6995</c:v>
              </c:pt>
              <c:pt idx="6996">
                <c:v>6996</c:v>
              </c:pt>
              <c:pt idx="6997">
                <c:v>6997</c:v>
              </c:pt>
              <c:pt idx="6998">
                <c:v>6998</c:v>
              </c:pt>
              <c:pt idx="6999">
                <c:v>6999</c:v>
              </c:pt>
              <c:pt idx="7000">
                <c:v>7000</c:v>
              </c:pt>
              <c:pt idx="7001">
                <c:v>7001</c:v>
              </c:pt>
              <c:pt idx="7002">
                <c:v>7002</c:v>
              </c:pt>
              <c:pt idx="7003">
                <c:v>7003</c:v>
              </c:pt>
              <c:pt idx="7004">
                <c:v>7004</c:v>
              </c:pt>
              <c:pt idx="7005">
                <c:v>7005</c:v>
              </c:pt>
              <c:pt idx="7006">
                <c:v>7006</c:v>
              </c:pt>
              <c:pt idx="7007">
                <c:v>7007</c:v>
              </c:pt>
              <c:pt idx="7008">
                <c:v>7008</c:v>
              </c:pt>
              <c:pt idx="7009">
                <c:v>7009</c:v>
              </c:pt>
              <c:pt idx="7010">
                <c:v>7010</c:v>
              </c:pt>
              <c:pt idx="7011">
                <c:v>7011</c:v>
              </c:pt>
              <c:pt idx="7012">
                <c:v>7012</c:v>
              </c:pt>
              <c:pt idx="7013">
                <c:v>7013</c:v>
              </c:pt>
              <c:pt idx="7014">
                <c:v>7014</c:v>
              </c:pt>
              <c:pt idx="7015">
                <c:v>7015</c:v>
              </c:pt>
              <c:pt idx="7016">
                <c:v>7016</c:v>
              </c:pt>
              <c:pt idx="7017">
                <c:v>7017</c:v>
              </c:pt>
              <c:pt idx="7018">
                <c:v>7018</c:v>
              </c:pt>
              <c:pt idx="7019">
                <c:v>7019</c:v>
              </c:pt>
              <c:pt idx="7020">
                <c:v>7020</c:v>
              </c:pt>
              <c:pt idx="7021">
                <c:v>7021</c:v>
              </c:pt>
              <c:pt idx="7022">
                <c:v>7022</c:v>
              </c:pt>
              <c:pt idx="7023">
                <c:v>7023</c:v>
              </c:pt>
              <c:pt idx="7024">
                <c:v>7024</c:v>
              </c:pt>
              <c:pt idx="7025">
                <c:v>7025</c:v>
              </c:pt>
              <c:pt idx="7026">
                <c:v>7026</c:v>
              </c:pt>
              <c:pt idx="7027">
                <c:v>7027</c:v>
              </c:pt>
              <c:pt idx="7028">
                <c:v>7028</c:v>
              </c:pt>
              <c:pt idx="7029">
                <c:v>7029</c:v>
              </c:pt>
              <c:pt idx="7030">
                <c:v>7030</c:v>
              </c:pt>
              <c:pt idx="7031">
                <c:v>7031</c:v>
              </c:pt>
              <c:pt idx="7032">
                <c:v>7032</c:v>
              </c:pt>
              <c:pt idx="7033">
                <c:v>7033</c:v>
              </c:pt>
              <c:pt idx="7034">
                <c:v>7034</c:v>
              </c:pt>
              <c:pt idx="7035">
                <c:v>7035</c:v>
              </c:pt>
              <c:pt idx="7036">
                <c:v>7036</c:v>
              </c:pt>
              <c:pt idx="7037">
                <c:v>7037</c:v>
              </c:pt>
              <c:pt idx="7038">
                <c:v>7038</c:v>
              </c:pt>
              <c:pt idx="7039">
                <c:v>7039</c:v>
              </c:pt>
              <c:pt idx="7040">
                <c:v>7040</c:v>
              </c:pt>
              <c:pt idx="7041">
                <c:v>7041</c:v>
              </c:pt>
              <c:pt idx="7042">
                <c:v>7042</c:v>
              </c:pt>
              <c:pt idx="7043">
                <c:v>7043</c:v>
              </c:pt>
              <c:pt idx="7044">
                <c:v>7044</c:v>
              </c:pt>
              <c:pt idx="7045">
                <c:v>7045</c:v>
              </c:pt>
              <c:pt idx="7046">
                <c:v>7046</c:v>
              </c:pt>
              <c:pt idx="7047">
                <c:v>7047</c:v>
              </c:pt>
              <c:pt idx="7048">
                <c:v>7048</c:v>
              </c:pt>
              <c:pt idx="7049">
                <c:v>7049</c:v>
              </c:pt>
              <c:pt idx="7050">
                <c:v>7050</c:v>
              </c:pt>
              <c:pt idx="7051">
                <c:v>7051</c:v>
              </c:pt>
              <c:pt idx="7052">
                <c:v>7052</c:v>
              </c:pt>
              <c:pt idx="7053">
                <c:v>7053</c:v>
              </c:pt>
              <c:pt idx="7054">
                <c:v>7054</c:v>
              </c:pt>
              <c:pt idx="7055">
                <c:v>7055</c:v>
              </c:pt>
              <c:pt idx="7056">
                <c:v>7056</c:v>
              </c:pt>
              <c:pt idx="7057">
                <c:v>7057</c:v>
              </c:pt>
              <c:pt idx="7058">
                <c:v>7058</c:v>
              </c:pt>
              <c:pt idx="7059">
                <c:v>7059</c:v>
              </c:pt>
              <c:pt idx="7060">
                <c:v>7060</c:v>
              </c:pt>
              <c:pt idx="7061">
                <c:v>7061</c:v>
              </c:pt>
              <c:pt idx="7062">
                <c:v>7062</c:v>
              </c:pt>
              <c:pt idx="7063">
                <c:v>7063</c:v>
              </c:pt>
              <c:pt idx="7064">
                <c:v>7064</c:v>
              </c:pt>
              <c:pt idx="7065">
                <c:v>7065</c:v>
              </c:pt>
              <c:pt idx="7066">
                <c:v>7066</c:v>
              </c:pt>
              <c:pt idx="7067">
                <c:v>7067</c:v>
              </c:pt>
              <c:pt idx="7068">
                <c:v>7068</c:v>
              </c:pt>
              <c:pt idx="7069">
                <c:v>7069</c:v>
              </c:pt>
              <c:pt idx="7070">
                <c:v>7070</c:v>
              </c:pt>
              <c:pt idx="7071">
                <c:v>7071</c:v>
              </c:pt>
              <c:pt idx="7072">
                <c:v>7072</c:v>
              </c:pt>
              <c:pt idx="7073">
                <c:v>7073</c:v>
              </c:pt>
              <c:pt idx="7074">
                <c:v>7074</c:v>
              </c:pt>
              <c:pt idx="7075">
                <c:v>7075</c:v>
              </c:pt>
              <c:pt idx="7076">
                <c:v>7076</c:v>
              </c:pt>
              <c:pt idx="7077">
                <c:v>7077</c:v>
              </c:pt>
              <c:pt idx="7078">
                <c:v>7078</c:v>
              </c:pt>
              <c:pt idx="7079">
                <c:v>7079</c:v>
              </c:pt>
              <c:pt idx="7080">
                <c:v>7080</c:v>
              </c:pt>
              <c:pt idx="7081">
                <c:v>7081</c:v>
              </c:pt>
              <c:pt idx="7082">
                <c:v>7082</c:v>
              </c:pt>
              <c:pt idx="7083">
                <c:v>7083</c:v>
              </c:pt>
              <c:pt idx="7084">
                <c:v>7084</c:v>
              </c:pt>
              <c:pt idx="7085">
                <c:v>7085</c:v>
              </c:pt>
              <c:pt idx="7086">
                <c:v>7086</c:v>
              </c:pt>
              <c:pt idx="7087">
                <c:v>7087</c:v>
              </c:pt>
              <c:pt idx="7088">
                <c:v>7088</c:v>
              </c:pt>
              <c:pt idx="7089">
                <c:v>7089</c:v>
              </c:pt>
              <c:pt idx="7090">
                <c:v>7090</c:v>
              </c:pt>
              <c:pt idx="7091">
                <c:v>7091</c:v>
              </c:pt>
              <c:pt idx="7092">
                <c:v>7092</c:v>
              </c:pt>
              <c:pt idx="7093">
                <c:v>7093</c:v>
              </c:pt>
              <c:pt idx="7094">
                <c:v>7094</c:v>
              </c:pt>
              <c:pt idx="7095">
                <c:v>7095</c:v>
              </c:pt>
              <c:pt idx="7096">
                <c:v>7096</c:v>
              </c:pt>
              <c:pt idx="7097">
                <c:v>7097</c:v>
              </c:pt>
              <c:pt idx="7098">
                <c:v>7098</c:v>
              </c:pt>
              <c:pt idx="7099">
                <c:v>7099</c:v>
              </c:pt>
              <c:pt idx="7100">
                <c:v>7100</c:v>
              </c:pt>
              <c:pt idx="7101">
                <c:v>7101</c:v>
              </c:pt>
              <c:pt idx="7102">
                <c:v>7102</c:v>
              </c:pt>
              <c:pt idx="7103">
                <c:v>7103</c:v>
              </c:pt>
              <c:pt idx="7104">
                <c:v>7104</c:v>
              </c:pt>
              <c:pt idx="7105">
                <c:v>7105</c:v>
              </c:pt>
              <c:pt idx="7106">
                <c:v>7106</c:v>
              </c:pt>
              <c:pt idx="7107">
                <c:v>7107</c:v>
              </c:pt>
              <c:pt idx="7108">
                <c:v>7108</c:v>
              </c:pt>
              <c:pt idx="7109">
                <c:v>7109</c:v>
              </c:pt>
              <c:pt idx="7110">
                <c:v>7110</c:v>
              </c:pt>
              <c:pt idx="7111">
                <c:v>7111</c:v>
              </c:pt>
              <c:pt idx="7112">
                <c:v>7112</c:v>
              </c:pt>
              <c:pt idx="7113">
                <c:v>7113</c:v>
              </c:pt>
              <c:pt idx="7114">
                <c:v>7114</c:v>
              </c:pt>
              <c:pt idx="7115">
                <c:v>7115</c:v>
              </c:pt>
              <c:pt idx="7116">
                <c:v>7116</c:v>
              </c:pt>
              <c:pt idx="7117">
                <c:v>7117</c:v>
              </c:pt>
              <c:pt idx="7118">
                <c:v>7118</c:v>
              </c:pt>
              <c:pt idx="7119">
                <c:v>7119</c:v>
              </c:pt>
              <c:pt idx="7120">
                <c:v>7120</c:v>
              </c:pt>
              <c:pt idx="7121">
                <c:v>7121</c:v>
              </c:pt>
              <c:pt idx="7122">
                <c:v>7122</c:v>
              </c:pt>
              <c:pt idx="7123">
                <c:v>7123</c:v>
              </c:pt>
              <c:pt idx="7124">
                <c:v>7124</c:v>
              </c:pt>
              <c:pt idx="7125">
                <c:v>7125</c:v>
              </c:pt>
              <c:pt idx="7126">
                <c:v>7126</c:v>
              </c:pt>
              <c:pt idx="7127">
                <c:v>7127</c:v>
              </c:pt>
              <c:pt idx="7128">
                <c:v>7128</c:v>
              </c:pt>
              <c:pt idx="7129">
                <c:v>7129</c:v>
              </c:pt>
              <c:pt idx="7130">
                <c:v>7130</c:v>
              </c:pt>
              <c:pt idx="7131">
                <c:v>7131</c:v>
              </c:pt>
              <c:pt idx="7132">
                <c:v>7132</c:v>
              </c:pt>
              <c:pt idx="7133">
                <c:v>7133</c:v>
              </c:pt>
              <c:pt idx="7134">
                <c:v>7134</c:v>
              </c:pt>
              <c:pt idx="7135">
                <c:v>7135</c:v>
              </c:pt>
              <c:pt idx="7136">
                <c:v>7136</c:v>
              </c:pt>
              <c:pt idx="7137">
                <c:v>7137</c:v>
              </c:pt>
              <c:pt idx="7138">
                <c:v>7138</c:v>
              </c:pt>
              <c:pt idx="7139">
                <c:v>7139</c:v>
              </c:pt>
              <c:pt idx="7140">
                <c:v>7140</c:v>
              </c:pt>
              <c:pt idx="7141">
                <c:v>7141</c:v>
              </c:pt>
              <c:pt idx="7142">
                <c:v>7142</c:v>
              </c:pt>
              <c:pt idx="7143">
                <c:v>7143</c:v>
              </c:pt>
              <c:pt idx="7144">
                <c:v>7144</c:v>
              </c:pt>
              <c:pt idx="7145">
                <c:v>7145</c:v>
              </c:pt>
              <c:pt idx="7146">
                <c:v>7146</c:v>
              </c:pt>
              <c:pt idx="7147">
                <c:v>7147</c:v>
              </c:pt>
              <c:pt idx="7148">
                <c:v>7148</c:v>
              </c:pt>
              <c:pt idx="7149">
                <c:v>7149</c:v>
              </c:pt>
              <c:pt idx="7150">
                <c:v>7150</c:v>
              </c:pt>
              <c:pt idx="7151">
                <c:v>7151</c:v>
              </c:pt>
              <c:pt idx="7152">
                <c:v>7152</c:v>
              </c:pt>
              <c:pt idx="7153">
                <c:v>7153</c:v>
              </c:pt>
              <c:pt idx="7154">
                <c:v>7154</c:v>
              </c:pt>
              <c:pt idx="7155">
                <c:v>7155</c:v>
              </c:pt>
              <c:pt idx="7156">
                <c:v>7156</c:v>
              </c:pt>
              <c:pt idx="7157">
                <c:v>7157</c:v>
              </c:pt>
              <c:pt idx="7158">
                <c:v>7158</c:v>
              </c:pt>
              <c:pt idx="7159">
                <c:v>7159</c:v>
              </c:pt>
              <c:pt idx="7160">
                <c:v>7160</c:v>
              </c:pt>
              <c:pt idx="7161">
                <c:v>7161</c:v>
              </c:pt>
              <c:pt idx="7162">
                <c:v>7162</c:v>
              </c:pt>
              <c:pt idx="7163">
                <c:v>7163</c:v>
              </c:pt>
              <c:pt idx="7164">
                <c:v>7164</c:v>
              </c:pt>
              <c:pt idx="7165">
                <c:v>7165</c:v>
              </c:pt>
              <c:pt idx="7166">
                <c:v>7166</c:v>
              </c:pt>
              <c:pt idx="7167">
                <c:v>7167</c:v>
              </c:pt>
              <c:pt idx="7168">
                <c:v>7168</c:v>
              </c:pt>
              <c:pt idx="7169">
                <c:v>7169</c:v>
              </c:pt>
              <c:pt idx="7170">
                <c:v>7170</c:v>
              </c:pt>
              <c:pt idx="7171">
                <c:v>7171</c:v>
              </c:pt>
              <c:pt idx="7172">
                <c:v>7172</c:v>
              </c:pt>
              <c:pt idx="7173">
                <c:v>7173</c:v>
              </c:pt>
              <c:pt idx="7174">
                <c:v>7174</c:v>
              </c:pt>
              <c:pt idx="7175">
                <c:v>7175</c:v>
              </c:pt>
              <c:pt idx="7176">
                <c:v>7176</c:v>
              </c:pt>
              <c:pt idx="7177">
                <c:v>7177</c:v>
              </c:pt>
              <c:pt idx="7178">
                <c:v>7178</c:v>
              </c:pt>
              <c:pt idx="7179">
                <c:v>7179</c:v>
              </c:pt>
              <c:pt idx="7180">
                <c:v>7180</c:v>
              </c:pt>
              <c:pt idx="7181">
                <c:v>7181</c:v>
              </c:pt>
              <c:pt idx="7182">
                <c:v>7182</c:v>
              </c:pt>
              <c:pt idx="7183">
                <c:v>7183</c:v>
              </c:pt>
              <c:pt idx="7184">
                <c:v>7184</c:v>
              </c:pt>
              <c:pt idx="7185">
                <c:v>7185</c:v>
              </c:pt>
              <c:pt idx="7186">
                <c:v>7186</c:v>
              </c:pt>
              <c:pt idx="7187">
                <c:v>7187</c:v>
              </c:pt>
              <c:pt idx="7188">
                <c:v>7188</c:v>
              </c:pt>
              <c:pt idx="7189">
                <c:v>7189</c:v>
              </c:pt>
              <c:pt idx="7190">
                <c:v>7190</c:v>
              </c:pt>
              <c:pt idx="7191">
                <c:v>7191</c:v>
              </c:pt>
              <c:pt idx="7192">
                <c:v>7192</c:v>
              </c:pt>
              <c:pt idx="7193">
                <c:v>7193</c:v>
              </c:pt>
              <c:pt idx="7194">
                <c:v>7194</c:v>
              </c:pt>
              <c:pt idx="7195">
                <c:v>7195</c:v>
              </c:pt>
              <c:pt idx="7196">
                <c:v>7196</c:v>
              </c:pt>
              <c:pt idx="7197">
                <c:v>7197</c:v>
              </c:pt>
              <c:pt idx="7198">
                <c:v>7198</c:v>
              </c:pt>
              <c:pt idx="7199">
                <c:v>7199</c:v>
              </c:pt>
              <c:pt idx="7200">
                <c:v>7200</c:v>
              </c:pt>
              <c:pt idx="7201">
                <c:v>7201</c:v>
              </c:pt>
              <c:pt idx="7202">
                <c:v>7202</c:v>
              </c:pt>
              <c:pt idx="7203">
                <c:v>7203</c:v>
              </c:pt>
              <c:pt idx="7204">
                <c:v>7204</c:v>
              </c:pt>
              <c:pt idx="7205">
                <c:v>7205</c:v>
              </c:pt>
              <c:pt idx="7206">
                <c:v>7206</c:v>
              </c:pt>
              <c:pt idx="7207">
                <c:v>7207</c:v>
              </c:pt>
              <c:pt idx="7208">
                <c:v>7208</c:v>
              </c:pt>
              <c:pt idx="7209">
                <c:v>7209</c:v>
              </c:pt>
              <c:pt idx="7210">
                <c:v>7210</c:v>
              </c:pt>
              <c:pt idx="7211">
                <c:v>7211</c:v>
              </c:pt>
              <c:pt idx="7212">
                <c:v>7212</c:v>
              </c:pt>
              <c:pt idx="7213">
                <c:v>7213</c:v>
              </c:pt>
              <c:pt idx="7214">
                <c:v>7214</c:v>
              </c:pt>
              <c:pt idx="7215">
                <c:v>7215</c:v>
              </c:pt>
              <c:pt idx="7216">
                <c:v>7216</c:v>
              </c:pt>
              <c:pt idx="7217">
                <c:v>7217</c:v>
              </c:pt>
              <c:pt idx="7218">
                <c:v>7218</c:v>
              </c:pt>
              <c:pt idx="7219">
                <c:v>7219</c:v>
              </c:pt>
              <c:pt idx="7220">
                <c:v>7220</c:v>
              </c:pt>
              <c:pt idx="7221">
                <c:v>7221</c:v>
              </c:pt>
              <c:pt idx="7222">
                <c:v>7222</c:v>
              </c:pt>
              <c:pt idx="7223">
                <c:v>7223</c:v>
              </c:pt>
              <c:pt idx="7224">
                <c:v>7224</c:v>
              </c:pt>
              <c:pt idx="7225">
                <c:v>7225</c:v>
              </c:pt>
              <c:pt idx="7226">
                <c:v>7226</c:v>
              </c:pt>
              <c:pt idx="7227">
                <c:v>7227</c:v>
              </c:pt>
              <c:pt idx="7228">
                <c:v>7228</c:v>
              </c:pt>
              <c:pt idx="7229">
                <c:v>7229</c:v>
              </c:pt>
              <c:pt idx="7230">
                <c:v>7230</c:v>
              </c:pt>
              <c:pt idx="7231">
                <c:v>7231</c:v>
              </c:pt>
              <c:pt idx="7232">
                <c:v>7232</c:v>
              </c:pt>
              <c:pt idx="7233">
                <c:v>7233</c:v>
              </c:pt>
              <c:pt idx="7234">
                <c:v>7234</c:v>
              </c:pt>
              <c:pt idx="7235">
                <c:v>7235</c:v>
              </c:pt>
              <c:pt idx="7236">
                <c:v>7236</c:v>
              </c:pt>
              <c:pt idx="7237">
                <c:v>7237</c:v>
              </c:pt>
              <c:pt idx="7238">
                <c:v>7238</c:v>
              </c:pt>
              <c:pt idx="7239">
                <c:v>7239</c:v>
              </c:pt>
              <c:pt idx="7240">
                <c:v>7240</c:v>
              </c:pt>
              <c:pt idx="7241">
                <c:v>7241</c:v>
              </c:pt>
              <c:pt idx="7242">
                <c:v>7242</c:v>
              </c:pt>
              <c:pt idx="7243">
                <c:v>7243</c:v>
              </c:pt>
              <c:pt idx="7244">
                <c:v>7244</c:v>
              </c:pt>
              <c:pt idx="7245">
                <c:v>7245</c:v>
              </c:pt>
              <c:pt idx="7246">
                <c:v>7246</c:v>
              </c:pt>
              <c:pt idx="7247">
                <c:v>7247</c:v>
              </c:pt>
              <c:pt idx="7248">
                <c:v>7248</c:v>
              </c:pt>
              <c:pt idx="7249">
                <c:v>7249</c:v>
              </c:pt>
              <c:pt idx="7250">
                <c:v>7250</c:v>
              </c:pt>
              <c:pt idx="7251">
                <c:v>7251</c:v>
              </c:pt>
              <c:pt idx="7252">
                <c:v>7252</c:v>
              </c:pt>
              <c:pt idx="7253">
                <c:v>7253</c:v>
              </c:pt>
              <c:pt idx="7254">
                <c:v>7254</c:v>
              </c:pt>
              <c:pt idx="7255">
                <c:v>7255</c:v>
              </c:pt>
              <c:pt idx="7256">
                <c:v>7256</c:v>
              </c:pt>
              <c:pt idx="7257">
                <c:v>7257</c:v>
              </c:pt>
              <c:pt idx="7258">
                <c:v>7258</c:v>
              </c:pt>
              <c:pt idx="7259">
                <c:v>7259</c:v>
              </c:pt>
              <c:pt idx="7260">
                <c:v>7260</c:v>
              </c:pt>
              <c:pt idx="7261">
                <c:v>7261</c:v>
              </c:pt>
              <c:pt idx="7262">
                <c:v>7262</c:v>
              </c:pt>
              <c:pt idx="7263">
                <c:v>7263</c:v>
              </c:pt>
              <c:pt idx="7264">
                <c:v>7264</c:v>
              </c:pt>
              <c:pt idx="7265">
                <c:v>7265</c:v>
              </c:pt>
              <c:pt idx="7266">
                <c:v>7266</c:v>
              </c:pt>
              <c:pt idx="7267">
                <c:v>7267</c:v>
              </c:pt>
              <c:pt idx="7268">
                <c:v>7268</c:v>
              </c:pt>
              <c:pt idx="7269">
                <c:v>7269</c:v>
              </c:pt>
              <c:pt idx="7270">
                <c:v>7270</c:v>
              </c:pt>
              <c:pt idx="7271">
                <c:v>7271</c:v>
              </c:pt>
              <c:pt idx="7272">
                <c:v>7272</c:v>
              </c:pt>
              <c:pt idx="7273">
                <c:v>7273</c:v>
              </c:pt>
              <c:pt idx="7274">
                <c:v>7274</c:v>
              </c:pt>
              <c:pt idx="7275">
                <c:v>7275</c:v>
              </c:pt>
              <c:pt idx="7276">
                <c:v>7276</c:v>
              </c:pt>
              <c:pt idx="7277">
                <c:v>7277</c:v>
              </c:pt>
              <c:pt idx="7278">
                <c:v>7278</c:v>
              </c:pt>
              <c:pt idx="7279">
                <c:v>7279</c:v>
              </c:pt>
              <c:pt idx="7280">
                <c:v>7280</c:v>
              </c:pt>
              <c:pt idx="7281">
                <c:v>7281</c:v>
              </c:pt>
              <c:pt idx="7282">
                <c:v>7282</c:v>
              </c:pt>
              <c:pt idx="7283">
                <c:v>7283</c:v>
              </c:pt>
              <c:pt idx="7284">
                <c:v>7284</c:v>
              </c:pt>
              <c:pt idx="7285">
                <c:v>7285</c:v>
              </c:pt>
              <c:pt idx="7286">
                <c:v>7286</c:v>
              </c:pt>
              <c:pt idx="7287">
                <c:v>7287</c:v>
              </c:pt>
              <c:pt idx="7288">
                <c:v>7288</c:v>
              </c:pt>
              <c:pt idx="7289">
                <c:v>7289</c:v>
              </c:pt>
              <c:pt idx="7290">
                <c:v>7290</c:v>
              </c:pt>
              <c:pt idx="7291">
                <c:v>7291</c:v>
              </c:pt>
              <c:pt idx="7292">
                <c:v>7292</c:v>
              </c:pt>
              <c:pt idx="7293">
                <c:v>7293</c:v>
              </c:pt>
              <c:pt idx="7294">
                <c:v>7294</c:v>
              </c:pt>
              <c:pt idx="7295">
                <c:v>7295</c:v>
              </c:pt>
              <c:pt idx="7296">
                <c:v>7296</c:v>
              </c:pt>
              <c:pt idx="7297">
                <c:v>7297</c:v>
              </c:pt>
              <c:pt idx="7298">
                <c:v>7298</c:v>
              </c:pt>
              <c:pt idx="7299">
                <c:v>7299</c:v>
              </c:pt>
              <c:pt idx="7300">
                <c:v>7300</c:v>
              </c:pt>
              <c:pt idx="7301">
                <c:v>7301</c:v>
              </c:pt>
              <c:pt idx="7302">
                <c:v>7302</c:v>
              </c:pt>
              <c:pt idx="7303">
                <c:v>7303</c:v>
              </c:pt>
              <c:pt idx="7304">
                <c:v>7304</c:v>
              </c:pt>
              <c:pt idx="7305">
                <c:v>7305</c:v>
              </c:pt>
              <c:pt idx="7306">
                <c:v>7306</c:v>
              </c:pt>
              <c:pt idx="7307">
                <c:v>7307</c:v>
              </c:pt>
              <c:pt idx="7308">
                <c:v>7308</c:v>
              </c:pt>
              <c:pt idx="7309">
                <c:v>7309</c:v>
              </c:pt>
              <c:pt idx="7310">
                <c:v>7310</c:v>
              </c:pt>
              <c:pt idx="7311">
                <c:v>7311</c:v>
              </c:pt>
              <c:pt idx="7312">
                <c:v>7312</c:v>
              </c:pt>
              <c:pt idx="7313">
                <c:v>7313</c:v>
              </c:pt>
              <c:pt idx="7314">
                <c:v>7314</c:v>
              </c:pt>
              <c:pt idx="7315">
                <c:v>7315</c:v>
              </c:pt>
              <c:pt idx="7316">
                <c:v>7316</c:v>
              </c:pt>
              <c:pt idx="7317">
                <c:v>7317</c:v>
              </c:pt>
              <c:pt idx="7318">
                <c:v>7318</c:v>
              </c:pt>
              <c:pt idx="7319">
                <c:v>7319</c:v>
              </c:pt>
              <c:pt idx="7320">
                <c:v>7320</c:v>
              </c:pt>
              <c:pt idx="7321">
                <c:v>7321</c:v>
              </c:pt>
              <c:pt idx="7322">
                <c:v>7322</c:v>
              </c:pt>
              <c:pt idx="7323">
                <c:v>7323</c:v>
              </c:pt>
              <c:pt idx="7324">
                <c:v>7324</c:v>
              </c:pt>
              <c:pt idx="7325">
                <c:v>7325</c:v>
              </c:pt>
              <c:pt idx="7326">
                <c:v>7326</c:v>
              </c:pt>
              <c:pt idx="7327">
                <c:v>7327</c:v>
              </c:pt>
              <c:pt idx="7328">
                <c:v>7328</c:v>
              </c:pt>
              <c:pt idx="7329">
                <c:v>7329</c:v>
              </c:pt>
              <c:pt idx="7330">
                <c:v>7330</c:v>
              </c:pt>
              <c:pt idx="7331">
                <c:v>7331</c:v>
              </c:pt>
              <c:pt idx="7332">
                <c:v>7332</c:v>
              </c:pt>
              <c:pt idx="7333">
                <c:v>7333</c:v>
              </c:pt>
              <c:pt idx="7334">
                <c:v>7334</c:v>
              </c:pt>
              <c:pt idx="7335">
                <c:v>7335</c:v>
              </c:pt>
              <c:pt idx="7336">
                <c:v>7336</c:v>
              </c:pt>
              <c:pt idx="7337">
                <c:v>7337</c:v>
              </c:pt>
              <c:pt idx="7338">
                <c:v>7338</c:v>
              </c:pt>
              <c:pt idx="7339">
                <c:v>7339</c:v>
              </c:pt>
              <c:pt idx="7340">
                <c:v>7340</c:v>
              </c:pt>
              <c:pt idx="7341">
                <c:v>7341</c:v>
              </c:pt>
              <c:pt idx="7342">
                <c:v>7342</c:v>
              </c:pt>
              <c:pt idx="7343">
                <c:v>7343</c:v>
              </c:pt>
              <c:pt idx="7344">
                <c:v>7344</c:v>
              </c:pt>
              <c:pt idx="7345">
                <c:v>7345</c:v>
              </c:pt>
              <c:pt idx="7346">
                <c:v>7346</c:v>
              </c:pt>
              <c:pt idx="7347">
                <c:v>7347</c:v>
              </c:pt>
              <c:pt idx="7348">
                <c:v>7348</c:v>
              </c:pt>
              <c:pt idx="7349">
                <c:v>7349</c:v>
              </c:pt>
              <c:pt idx="7350">
                <c:v>7350</c:v>
              </c:pt>
              <c:pt idx="7351">
                <c:v>7351</c:v>
              </c:pt>
              <c:pt idx="7352">
                <c:v>7352</c:v>
              </c:pt>
              <c:pt idx="7353">
                <c:v>7353</c:v>
              </c:pt>
              <c:pt idx="7354">
                <c:v>7354</c:v>
              </c:pt>
              <c:pt idx="7355">
                <c:v>7355</c:v>
              </c:pt>
              <c:pt idx="7356">
                <c:v>7356</c:v>
              </c:pt>
              <c:pt idx="7357">
                <c:v>7357</c:v>
              </c:pt>
              <c:pt idx="7358">
                <c:v>7358</c:v>
              </c:pt>
              <c:pt idx="7359">
                <c:v>7359</c:v>
              </c:pt>
              <c:pt idx="7360">
                <c:v>7360</c:v>
              </c:pt>
              <c:pt idx="7361">
                <c:v>7361</c:v>
              </c:pt>
              <c:pt idx="7362">
                <c:v>7362</c:v>
              </c:pt>
              <c:pt idx="7363">
                <c:v>7363</c:v>
              </c:pt>
              <c:pt idx="7364">
                <c:v>7364</c:v>
              </c:pt>
              <c:pt idx="7365">
                <c:v>7365</c:v>
              </c:pt>
              <c:pt idx="7366">
                <c:v>7366</c:v>
              </c:pt>
              <c:pt idx="7367">
                <c:v>7367</c:v>
              </c:pt>
              <c:pt idx="7368">
                <c:v>7368</c:v>
              </c:pt>
              <c:pt idx="7369">
                <c:v>7369</c:v>
              </c:pt>
              <c:pt idx="7370">
                <c:v>7370</c:v>
              </c:pt>
              <c:pt idx="7371">
                <c:v>7371</c:v>
              </c:pt>
              <c:pt idx="7372">
                <c:v>7372</c:v>
              </c:pt>
              <c:pt idx="7373">
                <c:v>7373</c:v>
              </c:pt>
              <c:pt idx="7374">
                <c:v>7374</c:v>
              </c:pt>
              <c:pt idx="7375">
                <c:v>7375</c:v>
              </c:pt>
              <c:pt idx="7376">
                <c:v>7376</c:v>
              </c:pt>
              <c:pt idx="7377">
                <c:v>7377</c:v>
              </c:pt>
              <c:pt idx="7378">
                <c:v>7378</c:v>
              </c:pt>
              <c:pt idx="7379">
                <c:v>7379</c:v>
              </c:pt>
              <c:pt idx="7380">
                <c:v>7380</c:v>
              </c:pt>
              <c:pt idx="7381">
                <c:v>7381</c:v>
              </c:pt>
              <c:pt idx="7382">
                <c:v>7382</c:v>
              </c:pt>
              <c:pt idx="7383">
                <c:v>7383</c:v>
              </c:pt>
              <c:pt idx="7384">
                <c:v>7384</c:v>
              </c:pt>
              <c:pt idx="7385">
                <c:v>7385</c:v>
              </c:pt>
              <c:pt idx="7386">
                <c:v>7386</c:v>
              </c:pt>
              <c:pt idx="7387">
                <c:v>7387</c:v>
              </c:pt>
              <c:pt idx="7388">
                <c:v>7388</c:v>
              </c:pt>
              <c:pt idx="7389">
                <c:v>7389</c:v>
              </c:pt>
              <c:pt idx="7390">
                <c:v>7390</c:v>
              </c:pt>
              <c:pt idx="7391">
                <c:v>7391</c:v>
              </c:pt>
              <c:pt idx="7392">
                <c:v>7392</c:v>
              </c:pt>
              <c:pt idx="7393">
                <c:v>7393</c:v>
              </c:pt>
              <c:pt idx="7394">
                <c:v>7394</c:v>
              </c:pt>
              <c:pt idx="7395">
                <c:v>7395</c:v>
              </c:pt>
              <c:pt idx="7396">
                <c:v>7396</c:v>
              </c:pt>
              <c:pt idx="7397">
                <c:v>7397</c:v>
              </c:pt>
              <c:pt idx="7398">
                <c:v>7398</c:v>
              </c:pt>
              <c:pt idx="7399">
                <c:v>7399</c:v>
              </c:pt>
              <c:pt idx="7400">
                <c:v>7400</c:v>
              </c:pt>
              <c:pt idx="7401">
                <c:v>7401</c:v>
              </c:pt>
              <c:pt idx="7402">
                <c:v>7402</c:v>
              </c:pt>
              <c:pt idx="7403">
                <c:v>7403</c:v>
              </c:pt>
              <c:pt idx="7404">
                <c:v>7404</c:v>
              </c:pt>
              <c:pt idx="7405">
                <c:v>7405</c:v>
              </c:pt>
              <c:pt idx="7406">
                <c:v>7406</c:v>
              </c:pt>
              <c:pt idx="7407">
                <c:v>7407</c:v>
              </c:pt>
              <c:pt idx="7408">
                <c:v>7408</c:v>
              </c:pt>
              <c:pt idx="7409">
                <c:v>7409</c:v>
              </c:pt>
              <c:pt idx="7410">
                <c:v>7410</c:v>
              </c:pt>
              <c:pt idx="7411">
                <c:v>7411</c:v>
              </c:pt>
              <c:pt idx="7412">
                <c:v>7412</c:v>
              </c:pt>
              <c:pt idx="7413">
                <c:v>7413</c:v>
              </c:pt>
              <c:pt idx="7414">
                <c:v>7414</c:v>
              </c:pt>
              <c:pt idx="7415">
                <c:v>7415</c:v>
              </c:pt>
              <c:pt idx="7416">
                <c:v>7416</c:v>
              </c:pt>
              <c:pt idx="7417">
                <c:v>7417</c:v>
              </c:pt>
              <c:pt idx="7418">
                <c:v>7418</c:v>
              </c:pt>
              <c:pt idx="7419">
                <c:v>7419</c:v>
              </c:pt>
              <c:pt idx="7420">
                <c:v>7420</c:v>
              </c:pt>
              <c:pt idx="7421">
                <c:v>7421</c:v>
              </c:pt>
              <c:pt idx="7422">
                <c:v>7422</c:v>
              </c:pt>
              <c:pt idx="7423">
                <c:v>7423</c:v>
              </c:pt>
              <c:pt idx="7424">
                <c:v>7424</c:v>
              </c:pt>
              <c:pt idx="7425">
                <c:v>7425</c:v>
              </c:pt>
              <c:pt idx="7426">
                <c:v>7426</c:v>
              </c:pt>
              <c:pt idx="7427">
                <c:v>7427</c:v>
              </c:pt>
              <c:pt idx="7428">
                <c:v>7428</c:v>
              </c:pt>
              <c:pt idx="7429">
                <c:v>7429</c:v>
              </c:pt>
              <c:pt idx="7430">
                <c:v>7430</c:v>
              </c:pt>
              <c:pt idx="7431">
                <c:v>7431</c:v>
              </c:pt>
              <c:pt idx="7432">
                <c:v>7432</c:v>
              </c:pt>
              <c:pt idx="7433">
                <c:v>7433</c:v>
              </c:pt>
              <c:pt idx="7434">
                <c:v>7434</c:v>
              </c:pt>
              <c:pt idx="7435">
                <c:v>7435</c:v>
              </c:pt>
              <c:pt idx="7436">
                <c:v>7436</c:v>
              </c:pt>
              <c:pt idx="7437">
                <c:v>7437</c:v>
              </c:pt>
              <c:pt idx="7438">
                <c:v>7438</c:v>
              </c:pt>
              <c:pt idx="7439">
                <c:v>7439</c:v>
              </c:pt>
              <c:pt idx="7440">
                <c:v>7440</c:v>
              </c:pt>
              <c:pt idx="7441">
                <c:v>7441</c:v>
              </c:pt>
              <c:pt idx="7442">
                <c:v>7442</c:v>
              </c:pt>
              <c:pt idx="7443">
                <c:v>7443</c:v>
              </c:pt>
              <c:pt idx="7444">
                <c:v>7444</c:v>
              </c:pt>
              <c:pt idx="7445">
                <c:v>7445</c:v>
              </c:pt>
              <c:pt idx="7446">
                <c:v>7446</c:v>
              </c:pt>
              <c:pt idx="7447">
                <c:v>7447</c:v>
              </c:pt>
              <c:pt idx="7448">
                <c:v>7448</c:v>
              </c:pt>
              <c:pt idx="7449">
                <c:v>7449</c:v>
              </c:pt>
              <c:pt idx="7450">
                <c:v>7450</c:v>
              </c:pt>
              <c:pt idx="7451">
                <c:v>7451</c:v>
              </c:pt>
              <c:pt idx="7452">
                <c:v>7452</c:v>
              </c:pt>
              <c:pt idx="7453">
                <c:v>7453</c:v>
              </c:pt>
              <c:pt idx="7454">
                <c:v>7454</c:v>
              </c:pt>
              <c:pt idx="7455">
                <c:v>7455</c:v>
              </c:pt>
              <c:pt idx="7456">
                <c:v>7456</c:v>
              </c:pt>
              <c:pt idx="7457">
                <c:v>7457</c:v>
              </c:pt>
              <c:pt idx="7458">
                <c:v>7458</c:v>
              </c:pt>
              <c:pt idx="7459">
                <c:v>7459</c:v>
              </c:pt>
              <c:pt idx="7460">
                <c:v>7460</c:v>
              </c:pt>
              <c:pt idx="7461">
                <c:v>7461</c:v>
              </c:pt>
              <c:pt idx="7462">
                <c:v>7462</c:v>
              </c:pt>
              <c:pt idx="7463">
                <c:v>7463</c:v>
              </c:pt>
              <c:pt idx="7464">
                <c:v>7464</c:v>
              </c:pt>
              <c:pt idx="7465">
                <c:v>7465</c:v>
              </c:pt>
              <c:pt idx="7466">
                <c:v>7466</c:v>
              </c:pt>
              <c:pt idx="7467">
                <c:v>7467</c:v>
              </c:pt>
              <c:pt idx="7468">
                <c:v>7468</c:v>
              </c:pt>
              <c:pt idx="7469">
                <c:v>7469</c:v>
              </c:pt>
              <c:pt idx="7470">
                <c:v>7470</c:v>
              </c:pt>
              <c:pt idx="7471">
                <c:v>7471</c:v>
              </c:pt>
              <c:pt idx="7472">
                <c:v>7472</c:v>
              </c:pt>
              <c:pt idx="7473">
                <c:v>7473</c:v>
              </c:pt>
              <c:pt idx="7474">
                <c:v>7474</c:v>
              </c:pt>
              <c:pt idx="7475">
                <c:v>7475</c:v>
              </c:pt>
              <c:pt idx="7476">
                <c:v>7476</c:v>
              </c:pt>
              <c:pt idx="7477">
                <c:v>7477</c:v>
              </c:pt>
              <c:pt idx="7478">
                <c:v>7478</c:v>
              </c:pt>
              <c:pt idx="7479">
                <c:v>7479</c:v>
              </c:pt>
              <c:pt idx="7480">
                <c:v>7480</c:v>
              </c:pt>
              <c:pt idx="7481">
                <c:v>7481</c:v>
              </c:pt>
              <c:pt idx="7482">
                <c:v>7482</c:v>
              </c:pt>
              <c:pt idx="7483">
                <c:v>7483</c:v>
              </c:pt>
              <c:pt idx="7484">
                <c:v>7484</c:v>
              </c:pt>
              <c:pt idx="7485">
                <c:v>7485</c:v>
              </c:pt>
              <c:pt idx="7486">
                <c:v>7486</c:v>
              </c:pt>
              <c:pt idx="7487">
                <c:v>7487</c:v>
              </c:pt>
              <c:pt idx="7488">
                <c:v>7488</c:v>
              </c:pt>
              <c:pt idx="7489">
                <c:v>7489</c:v>
              </c:pt>
              <c:pt idx="7490">
                <c:v>7490</c:v>
              </c:pt>
              <c:pt idx="7491">
                <c:v>7491</c:v>
              </c:pt>
              <c:pt idx="7492">
                <c:v>7492</c:v>
              </c:pt>
              <c:pt idx="7493">
                <c:v>7493</c:v>
              </c:pt>
              <c:pt idx="7494">
                <c:v>7494</c:v>
              </c:pt>
              <c:pt idx="7495">
                <c:v>7495</c:v>
              </c:pt>
              <c:pt idx="7496">
                <c:v>7496</c:v>
              </c:pt>
              <c:pt idx="7497">
                <c:v>7497</c:v>
              </c:pt>
              <c:pt idx="7498">
                <c:v>7498</c:v>
              </c:pt>
              <c:pt idx="7499">
                <c:v>7499</c:v>
              </c:pt>
              <c:pt idx="7500">
                <c:v>7500</c:v>
              </c:pt>
              <c:pt idx="7501">
                <c:v>7501</c:v>
              </c:pt>
              <c:pt idx="7502">
                <c:v>7502</c:v>
              </c:pt>
              <c:pt idx="7503">
                <c:v>7503</c:v>
              </c:pt>
              <c:pt idx="7504">
                <c:v>7504</c:v>
              </c:pt>
              <c:pt idx="7505">
                <c:v>7505</c:v>
              </c:pt>
              <c:pt idx="7506">
                <c:v>7506</c:v>
              </c:pt>
              <c:pt idx="7507">
                <c:v>7507</c:v>
              </c:pt>
              <c:pt idx="7508">
                <c:v>7508</c:v>
              </c:pt>
              <c:pt idx="7509">
                <c:v>7509</c:v>
              </c:pt>
              <c:pt idx="7510">
                <c:v>7510</c:v>
              </c:pt>
              <c:pt idx="7511">
                <c:v>7511</c:v>
              </c:pt>
              <c:pt idx="7512">
                <c:v>7512</c:v>
              </c:pt>
              <c:pt idx="7513">
                <c:v>7513</c:v>
              </c:pt>
              <c:pt idx="7514">
                <c:v>7514</c:v>
              </c:pt>
              <c:pt idx="7515">
                <c:v>7515</c:v>
              </c:pt>
              <c:pt idx="7516">
                <c:v>7516</c:v>
              </c:pt>
              <c:pt idx="7517">
                <c:v>7517</c:v>
              </c:pt>
              <c:pt idx="7518">
                <c:v>7518</c:v>
              </c:pt>
              <c:pt idx="7519">
                <c:v>7519</c:v>
              </c:pt>
              <c:pt idx="7520">
                <c:v>7520</c:v>
              </c:pt>
              <c:pt idx="7521">
                <c:v>7521</c:v>
              </c:pt>
              <c:pt idx="7522">
                <c:v>7522</c:v>
              </c:pt>
              <c:pt idx="7523">
                <c:v>7523</c:v>
              </c:pt>
              <c:pt idx="7524">
                <c:v>7524</c:v>
              </c:pt>
              <c:pt idx="7525">
                <c:v>7525</c:v>
              </c:pt>
              <c:pt idx="7526">
                <c:v>7526</c:v>
              </c:pt>
              <c:pt idx="7527">
                <c:v>7527</c:v>
              </c:pt>
              <c:pt idx="7528">
                <c:v>7528</c:v>
              </c:pt>
              <c:pt idx="7529">
                <c:v>7529</c:v>
              </c:pt>
              <c:pt idx="7530">
                <c:v>7530</c:v>
              </c:pt>
              <c:pt idx="7531">
                <c:v>7531</c:v>
              </c:pt>
              <c:pt idx="7532">
                <c:v>7532</c:v>
              </c:pt>
              <c:pt idx="7533">
                <c:v>7533</c:v>
              </c:pt>
              <c:pt idx="7534">
                <c:v>7534</c:v>
              </c:pt>
              <c:pt idx="7535">
                <c:v>7535</c:v>
              </c:pt>
              <c:pt idx="7536">
                <c:v>7536</c:v>
              </c:pt>
              <c:pt idx="7537">
                <c:v>7537</c:v>
              </c:pt>
              <c:pt idx="7538">
                <c:v>7538</c:v>
              </c:pt>
              <c:pt idx="7539">
                <c:v>7539</c:v>
              </c:pt>
              <c:pt idx="7540">
                <c:v>7540</c:v>
              </c:pt>
              <c:pt idx="7541">
                <c:v>7541</c:v>
              </c:pt>
              <c:pt idx="7542">
                <c:v>7542</c:v>
              </c:pt>
              <c:pt idx="7543">
                <c:v>7543</c:v>
              </c:pt>
              <c:pt idx="7544">
                <c:v>7544</c:v>
              </c:pt>
              <c:pt idx="7545">
                <c:v>7545</c:v>
              </c:pt>
              <c:pt idx="7546">
                <c:v>7546</c:v>
              </c:pt>
              <c:pt idx="7547">
                <c:v>7547</c:v>
              </c:pt>
              <c:pt idx="7548">
                <c:v>7548</c:v>
              </c:pt>
              <c:pt idx="7549">
                <c:v>7549</c:v>
              </c:pt>
              <c:pt idx="7550">
                <c:v>7550</c:v>
              </c:pt>
              <c:pt idx="7551">
                <c:v>7551</c:v>
              </c:pt>
              <c:pt idx="7552">
                <c:v>7552</c:v>
              </c:pt>
              <c:pt idx="7553">
                <c:v>7553</c:v>
              </c:pt>
              <c:pt idx="7554">
                <c:v>7554</c:v>
              </c:pt>
              <c:pt idx="7555">
                <c:v>7555</c:v>
              </c:pt>
              <c:pt idx="7556">
                <c:v>7556</c:v>
              </c:pt>
              <c:pt idx="7557">
                <c:v>7557</c:v>
              </c:pt>
              <c:pt idx="7558">
                <c:v>7558</c:v>
              </c:pt>
              <c:pt idx="7559">
                <c:v>7559</c:v>
              </c:pt>
              <c:pt idx="7560">
                <c:v>7560</c:v>
              </c:pt>
              <c:pt idx="7561">
                <c:v>7561</c:v>
              </c:pt>
              <c:pt idx="7562">
                <c:v>7562</c:v>
              </c:pt>
              <c:pt idx="7563">
                <c:v>7563</c:v>
              </c:pt>
              <c:pt idx="7564">
                <c:v>7564</c:v>
              </c:pt>
              <c:pt idx="7565">
                <c:v>7565</c:v>
              </c:pt>
              <c:pt idx="7566">
                <c:v>7566</c:v>
              </c:pt>
              <c:pt idx="7567">
                <c:v>7567</c:v>
              </c:pt>
              <c:pt idx="7568">
                <c:v>7568</c:v>
              </c:pt>
              <c:pt idx="7569">
                <c:v>7569</c:v>
              </c:pt>
              <c:pt idx="7570">
                <c:v>7570</c:v>
              </c:pt>
              <c:pt idx="7571">
                <c:v>7571</c:v>
              </c:pt>
              <c:pt idx="7572">
                <c:v>7572</c:v>
              </c:pt>
              <c:pt idx="7573">
                <c:v>7573</c:v>
              </c:pt>
              <c:pt idx="7574">
                <c:v>7574</c:v>
              </c:pt>
              <c:pt idx="7575">
                <c:v>7575</c:v>
              </c:pt>
              <c:pt idx="7576">
                <c:v>7576</c:v>
              </c:pt>
              <c:pt idx="7577">
                <c:v>7577</c:v>
              </c:pt>
              <c:pt idx="7578">
                <c:v>7578</c:v>
              </c:pt>
              <c:pt idx="7579">
                <c:v>7579</c:v>
              </c:pt>
              <c:pt idx="7580">
                <c:v>7580</c:v>
              </c:pt>
              <c:pt idx="7581">
                <c:v>7581</c:v>
              </c:pt>
              <c:pt idx="7582">
                <c:v>7582</c:v>
              </c:pt>
              <c:pt idx="7583">
                <c:v>7583</c:v>
              </c:pt>
              <c:pt idx="7584">
                <c:v>7584</c:v>
              </c:pt>
              <c:pt idx="7585">
                <c:v>7585</c:v>
              </c:pt>
              <c:pt idx="7586">
                <c:v>7586</c:v>
              </c:pt>
              <c:pt idx="7587">
                <c:v>7587</c:v>
              </c:pt>
              <c:pt idx="7588">
                <c:v>7588</c:v>
              </c:pt>
              <c:pt idx="7589">
                <c:v>7589</c:v>
              </c:pt>
              <c:pt idx="7590">
                <c:v>7590</c:v>
              </c:pt>
              <c:pt idx="7591">
                <c:v>7591</c:v>
              </c:pt>
              <c:pt idx="7592">
                <c:v>7592</c:v>
              </c:pt>
              <c:pt idx="7593">
                <c:v>7593</c:v>
              </c:pt>
              <c:pt idx="7594">
                <c:v>7594</c:v>
              </c:pt>
              <c:pt idx="7595">
                <c:v>7595</c:v>
              </c:pt>
              <c:pt idx="7596">
                <c:v>7596</c:v>
              </c:pt>
              <c:pt idx="7597">
                <c:v>7597</c:v>
              </c:pt>
              <c:pt idx="7598">
                <c:v>7598</c:v>
              </c:pt>
              <c:pt idx="7599">
                <c:v>7599</c:v>
              </c:pt>
              <c:pt idx="7600">
                <c:v>7600</c:v>
              </c:pt>
              <c:pt idx="7601">
                <c:v>7601</c:v>
              </c:pt>
              <c:pt idx="7602">
                <c:v>7602</c:v>
              </c:pt>
              <c:pt idx="7603">
                <c:v>7603</c:v>
              </c:pt>
              <c:pt idx="7604">
                <c:v>7604</c:v>
              </c:pt>
              <c:pt idx="7605">
                <c:v>7605</c:v>
              </c:pt>
              <c:pt idx="7606">
                <c:v>7606</c:v>
              </c:pt>
              <c:pt idx="7607">
                <c:v>7607</c:v>
              </c:pt>
              <c:pt idx="7608">
                <c:v>7608</c:v>
              </c:pt>
              <c:pt idx="7609">
                <c:v>7609</c:v>
              </c:pt>
              <c:pt idx="7610">
                <c:v>7610</c:v>
              </c:pt>
              <c:pt idx="7611">
                <c:v>7611</c:v>
              </c:pt>
              <c:pt idx="7612">
                <c:v>7612</c:v>
              </c:pt>
              <c:pt idx="7613">
                <c:v>7613</c:v>
              </c:pt>
              <c:pt idx="7614">
                <c:v>7614</c:v>
              </c:pt>
              <c:pt idx="7615">
                <c:v>7615</c:v>
              </c:pt>
              <c:pt idx="7616">
                <c:v>7616</c:v>
              </c:pt>
              <c:pt idx="7617">
                <c:v>7617</c:v>
              </c:pt>
              <c:pt idx="7618">
                <c:v>7618</c:v>
              </c:pt>
              <c:pt idx="7619">
                <c:v>7619</c:v>
              </c:pt>
              <c:pt idx="7620">
                <c:v>7620</c:v>
              </c:pt>
              <c:pt idx="7621">
                <c:v>7621</c:v>
              </c:pt>
              <c:pt idx="7622">
                <c:v>7622</c:v>
              </c:pt>
              <c:pt idx="7623">
                <c:v>7623</c:v>
              </c:pt>
              <c:pt idx="7624">
                <c:v>7624</c:v>
              </c:pt>
              <c:pt idx="7625">
                <c:v>7625</c:v>
              </c:pt>
              <c:pt idx="7626">
                <c:v>7626</c:v>
              </c:pt>
              <c:pt idx="7627">
                <c:v>7627</c:v>
              </c:pt>
              <c:pt idx="7628">
                <c:v>7628</c:v>
              </c:pt>
              <c:pt idx="7629">
                <c:v>7629</c:v>
              </c:pt>
              <c:pt idx="7630">
                <c:v>7630</c:v>
              </c:pt>
              <c:pt idx="7631">
                <c:v>7631</c:v>
              </c:pt>
              <c:pt idx="7632">
                <c:v>7632</c:v>
              </c:pt>
              <c:pt idx="7633">
                <c:v>7633</c:v>
              </c:pt>
              <c:pt idx="7634">
                <c:v>7634</c:v>
              </c:pt>
              <c:pt idx="7635">
                <c:v>7635</c:v>
              </c:pt>
              <c:pt idx="7636">
                <c:v>7636</c:v>
              </c:pt>
              <c:pt idx="7637">
                <c:v>7637</c:v>
              </c:pt>
              <c:pt idx="7638">
                <c:v>7638</c:v>
              </c:pt>
              <c:pt idx="7639">
                <c:v>7639</c:v>
              </c:pt>
              <c:pt idx="7640">
                <c:v>7640</c:v>
              </c:pt>
              <c:pt idx="7641">
                <c:v>7641</c:v>
              </c:pt>
              <c:pt idx="7642">
                <c:v>7642</c:v>
              </c:pt>
              <c:pt idx="7643">
                <c:v>7643</c:v>
              </c:pt>
              <c:pt idx="7644">
                <c:v>7644</c:v>
              </c:pt>
              <c:pt idx="7645">
                <c:v>7645</c:v>
              </c:pt>
              <c:pt idx="7646">
                <c:v>7646</c:v>
              </c:pt>
              <c:pt idx="7647">
                <c:v>7647</c:v>
              </c:pt>
              <c:pt idx="7648">
                <c:v>7648</c:v>
              </c:pt>
              <c:pt idx="7649">
                <c:v>7649</c:v>
              </c:pt>
              <c:pt idx="7650">
                <c:v>7650</c:v>
              </c:pt>
              <c:pt idx="7651">
                <c:v>7651</c:v>
              </c:pt>
              <c:pt idx="7652">
                <c:v>7652</c:v>
              </c:pt>
              <c:pt idx="7653">
                <c:v>7653</c:v>
              </c:pt>
              <c:pt idx="7654">
                <c:v>7654</c:v>
              </c:pt>
              <c:pt idx="7655">
                <c:v>7655</c:v>
              </c:pt>
              <c:pt idx="7656">
                <c:v>7656</c:v>
              </c:pt>
              <c:pt idx="7657">
                <c:v>7657</c:v>
              </c:pt>
              <c:pt idx="7658">
                <c:v>7658</c:v>
              </c:pt>
              <c:pt idx="7659">
                <c:v>7659</c:v>
              </c:pt>
              <c:pt idx="7660">
                <c:v>7660</c:v>
              </c:pt>
              <c:pt idx="7661">
                <c:v>7661</c:v>
              </c:pt>
              <c:pt idx="7662">
                <c:v>7662</c:v>
              </c:pt>
              <c:pt idx="7663">
                <c:v>7663</c:v>
              </c:pt>
              <c:pt idx="7664">
                <c:v>7664</c:v>
              </c:pt>
              <c:pt idx="7665">
                <c:v>7665</c:v>
              </c:pt>
              <c:pt idx="7666">
                <c:v>7666</c:v>
              </c:pt>
              <c:pt idx="7667">
                <c:v>7667</c:v>
              </c:pt>
              <c:pt idx="7668">
                <c:v>7668</c:v>
              </c:pt>
              <c:pt idx="7669">
                <c:v>7669</c:v>
              </c:pt>
              <c:pt idx="7670">
                <c:v>7670</c:v>
              </c:pt>
              <c:pt idx="7671">
                <c:v>7671</c:v>
              </c:pt>
              <c:pt idx="7672">
                <c:v>7672</c:v>
              </c:pt>
              <c:pt idx="7673">
                <c:v>7673</c:v>
              </c:pt>
              <c:pt idx="7674">
                <c:v>7674</c:v>
              </c:pt>
              <c:pt idx="7675">
                <c:v>7675</c:v>
              </c:pt>
              <c:pt idx="7676">
                <c:v>7676</c:v>
              </c:pt>
              <c:pt idx="7677">
                <c:v>7677</c:v>
              </c:pt>
              <c:pt idx="7678">
                <c:v>7678</c:v>
              </c:pt>
              <c:pt idx="7679">
                <c:v>7679</c:v>
              </c:pt>
              <c:pt idx="7680">
                <c:v>7680</c:v>
              </c:pt>
              <c:pt idx="7681">
                <c:v>7681</c:v>
              </c:pt>
              <c:pt idx="7682">
                <c:v>7682</c:v>
              </c:pt>
              <c:pt idx="7683">
                <c:v>7683</c:v>
              </c:pt>
              <c:pt idx="7684">
                <c:v>7684</c:v>
              </c:pt>
              <c:pt idx="7685">
                <c:v>7685</c:v>
              </c:pt>
              <c:pt idx="7686">
                <c:v>7686</c:v>
              </c:pt>
              <c:pt idx="7687">
                <c:v>7687</c:v>
              </c:pt>
              <c:pt idx="7688">
                <c:v>7688</c:v>
              </c:pt>
              <c:pt idx="7689">
                <c:v>7689</c:v>
              </c:pt>
              <c:pt idx="7690">
                <c:v>7690</c:v>
              </c:pt>
              <c:pt idx="7691">
                <c:v>7691</c:v>
              </c:pt>
              <c:pt idx="7692">
                <c:v>7692</c:v>
              </c:pt>
              <c:pt idx="7693">
                <c:v>7693</c:v>
              </c:pt>
              <c:pt idx="7694">
                <c:v>7694</c:v>
              </c:pt>
              <c:pt idx="7695">
                <c:v>7695</c:v>
              </c:pt>
              <c:pt idx="7696">
                <c:v>7696</c:v>
              </c:pt>
              <c:pt idx="7697">
                <c:v>7697</c:v>
              </c:pt>
              <c:pt idx="7698">
                <c:v>7698</c:v>
              </c:pt>
              <c:pt idx="7699">
                <c:v>7699</c:v>
              </c:pt>
              <c:pt idx="7700">
                <c:v>7700</c:v>
              </c:pt>
              <c:pt idx="7701">
                <c:v>7701</c:v>
              </c:pt>
              <c:pt idx="7702">
                <c:v>7702</c:v>
              </c:pt>
              <c:pt idx="7703">
                <c:v>7703</c:v>
              </c:pt>
              <c:pt idx="7704">
                <c:v>7704</c:v>
              </c:pt>
              <c:pt idx="7705">
                <c:v>7705</c:v>
              </c:pt>
              <c:pt idx="7706">
                <c:v>7706</c:v>
              </c:pt>
              <c:pt idx="7707">
                <c:v>7707</c:v>
              </c:pt>
              <c:pt idx="7708">
                <c:v>7708</c:v>
              </c:pt>
              <c:pt idx="7709">
                <c:v>7709</c:v>
              </c:pt>
              <c:pt idx="7710">
                <c:v>7710</c:v>
              </c:pt>
              <c:pt idx="7711">
                <c:v>7711</c:v>
              </c:pt>
              <c:pt idx="7712">
                <c:v>7712</c:v>
              </c:pt>
              <c:pt idx="7713">
                <c:v>7713</c:v>
              </c:pt>
              <c:pt idx="7714">
                <c:v>7714</c:v>
              </c:pt>
              <c:pt idx="7715">
                <c:v>7715</c:v>
              </c:pt>
              <c:pt idx="7716">
                <c:v>7716</c:v>
              </c:pt>
              <c:pt idx="7717">
                <c:v>7717</c:v>
              </c:pt>
              <c:pt idx="7718">
                <c:v>7718</c:v>
              </c:pt>
              <c:pt idx="7719">
                <c:v>7719</c:v>
              </c:pt>
              <c:pt idx="7720">
                <c:v>7720</c:v>
              </c:pt>
              <c:pt idx="7721">
                <c:v>7721</c:v>
              </c:pt>
              <c:pt idx="7722">
                <c:v>7722</c:v>
              </c:pt>
              <c:pt idx="7723">
                <c:v>7723</c:v>
              </c:pt>
              <c:pt idx="7724">
                <c:v>7724</c:v>
              </c:pt>
              <c:pt idx="7725">
                <c:v>7725</c:v>
              </c:pt>
              <c:pt idx="7726">
                <c:v>7726</c:v>
              </c:pt>
              <c:pt idx="7727">
                <c:v>7727</c:v>
              </c:pt>
              <c:pt idx="7728">
                <c:v>7728</c:v>
              </c:pt>
              <c:pt idx="7729">
                <c:v>7729</c:v>
              </c:pt>
              <c:pt idx="7730">
                <c:v>7730</c:v>
              </c:pt>
              <c:pt idx="7731">
                <c:v>7731</c:v>
              </c:pt>
              <c:pt idx="7732">
                <c:v>7732</c:v>
              </c:pt>
              <c:pt idx="7733">
                <c:v>7733</c:v>
              </c:pt>
              <c:pt idx="7734">
                <c:v>7734</c:v>
              </c:pt>
              <c:pt idx="7735">
                <c:v>7735</c:v>
              </c:pt>
              <c:pt idx="7736">
                <c:v>7736</c:v>
              </c:pt>
              <c:pt idx="7737">
                <c:v>7737</c:v>
              </c:pt>
              <c:pt idx="7738">
                <c:v>7738</c:v>
              </c:pt>
              <c:pt idx="7739">
                <c:v>7739</c:v>
              </c:pt>
              <c:pt idx="7740">
                <c:v>7740</c:v>
              </c:pt>
              <c:pt idx="7741">
                <c:v>7741</c:v>
              </c:pt>
              <c:pt idx="7742">
                <c:v>7742</c:v>
              </c:pt>
              <c:pt idx="7743">
                <c:v>7743</c:v>
              </c:pt>
              <c:pt idx="7744">
                <c:v>7744</c:v>
              </c:pt>
              <c:pt idx="7745">
                <c:v>7745</c:v>
              </c:pt>
              <c:pt idx="7746">
                <c:v>7746</c:v>
              </c:pt>
              <c:pt idx="7747">
                <c:v>7747</c:v>
              </c:pt>
              <c:pt idx="7748">
                <c:v>7748</c:v>
              </c:pt>
              <c:pt idx="7749">
                <c:v>7749</c:v>
              </c:pt>
              <c:pt idx="7750">
                <c:v>7750</c:v>
              </c:pt>
              <c:pt idx="7751">
                <c:v>7751</c:v>
              </c:pt>
              <c:pt idx="7752">
                <c:v>7752</c:v>
              </c:pt>
              <c:pt idx="7753">
                <c:v>7753</c:v>
              </c:pt>
              <c:pt idx="7754">
                <c:v>7754</c:v>
              </c:pt>
              <c:pt idx="7755">
                <c:v>7755</c:v>
              </c:pt>
              <c:pt idx="7756">
                <c:v>7756</c:v>
              </c:pt>
              <c:pt idx="7757">
                <c:v>7757</c:v>
              </c:pt>
              <c:pt idx="7758">
                <c:v>7758</c:v>
              </c:pt>
              <c:pt idx="7759">
                <c:v>7759</c:v>
              </c:pt>
              <c:pt idx="7760">
                <c:v>7760</c:v>
              </c:pt>
              <c:pt idx="7761">
                <c:v>7761</c:v>
              </c:pt>
              <c:pt idx="7762">
                <c:v>7762</c:v>
              </c:pt>
              <c:pt idx="7763">
                <c:v>7763</c:v>
              </c:pt>
              <c:pt idx="7764">
                <c:v>7764</c:v>
              </c:pt>
              <c:pt idx="7765">
                <c:v>7765</c:v>
              </c:pt>
              <c:pt idx="7766">
                <c:v>7766</c:v>
              </c:pt>
              <c:pt idx="7767">
                <c:v>7767</c:v>
              </c:pt>
              <c:pt idx="7768">
                <c:v>7768</c:v>
              </c:pt>
              <c:pt idx="7769">
                <c:v>7769</c:v>
              </c:pt>
              <c:pt idx="7770">
                <c:v>7770</c:v>
              </c:pt>
              <c:pt idx="7771">
                <c:v>7771</c:v>
              </c:pt>
              <c:pt idx="7772">
                <c:v>7772</c:v>
              </c:pt>
              <c:pt idx="7773">
                <c:v>7773</c:v>
              </c:pt>
              <c:pt idx="7774">
                <c:v>7774</c:v>
              </c:pt>
              <c:pt idx="7775">
                <c:v>7775</c:v>
              </c:pt>
              <c:pt idx="7776">
                <c:v>7776</c:v>
              </c:pt>
              <c:pt idx="7777">
                <c:v>7777</c:v>
              </c:pt>
              <c:pt idx="7778">
                <c:v>7778</c:v>
              </c:pt>
              <c:pt idx="7779">
                <c:v>7779</c:v>
              </c:pt>
              <c:pt idx="7780">
                <c:v>7780</c:v>
              </c:pt>
              <c:pt idx="7781">
                <c:v>7781</c:v>
              </c:pt>
              <c:pt idx="7782">
                <c:v>7782</c:v>
              </c:pt>
              <c:pt idx="7783">
                <c:v>7783</c:v>
              </c:pt>
              <c:pt idx="7784">
                <c:v>7784</c:v>
              </c:pt>
              <c:pt idx="7785">
                <c:v>7785</c:v>
              </c:pt>
              <c:pt idx="7786">
                <c:v>7786</c:v>
              </c:pt>
              <c:pt idx="7787">
                <c:v>7787</c:v>
              </c:pt>
              <c:pt idx="7788">
                <c:v>7788</c:v>
              </c:pt>
              <c:pt idx="7789">
                <c:v>7789</c:v>
              </c:pt>
              <c:pt idx="7790">
                <c:v>7790</c:v>
              </c:pt>
              <c:pt idx="7791">
                <c:v>7791</c:v>
              </c:pt>
              <c:pt idx="7792">
                <c:v>7792</c:v>
              </c:pt>
              <c:pt idx="7793">
                <c:v>7793</c:v>
              </c:pt>
              <c:pt idx="7794">
                <c:v>7794</c:v>
              </c:pt>
              <c:pt idx="7795">
                <c:v>7795</c:v>
              </c:pt>
              <c:pt idx="7796">
                <c:v>7796</c:v>
              </c:pt>
              <c:pt idx="7797">
                <c:v>7797</c:v>
              </c:pt>
              <c:pt idx="7798">
                <c:v>7798</c:v>
              </c:pt>
              <c:pt idx="7799">
                <c:v>7799</c:v>
              </c:pt>
              <c:pt idx="7800">
                <c:v>7800</c:v>
              </c:pt>
              <c:pt idx="7801">
                <c:v>7801</c:v>
              </c:pt>
              <c:pt idx="7802">
                <c:v>7802</c:v>
              </c:pt>
              <c:pt idx="7803">
                <c:v>7803</c:v>
              </c:pt>
              <c:pt idx="7804">
                <c:v>7804</c:v>
              </c:pt>
              <c:pt idx="7805">
                <c:v>7805</c:v>
              </c:pt>
              <c:pt idx="7806">
                <c:v>7806</c:v>
              </c:pt>
              <c:pt idx="7807">
                <c:v>7807</c:v>
              </c:pt>
              <c:pt idx="7808">
                <c:v>7808</c:v>
              </c:pt>
              <c:pt idx="7809">
                <c:v>7809</c:v>
              </c:pt>
              <c:pt idx="7810">
                <c:v>7810</c:v>
              </c:pt>
              <c:pt idx="7811">
                <c:v>7811</c:v>
              </c:pt>
              <c:pt idx="7812">
                <c:v>7812</c:v>
              </c:pt>
              <c:pt idx="7813">
                <c:v>7813</c:v>
              </c:pt>
              <c:pt idx="7814">
                <c:v>7814</c:v>
              </c:pt>
              <c:pt idx="7815">
                <c:v>7815</c:v>
              </c:pt>
              <c:pt idx="7816">
                <c:v>7816</c:v>
              </c:pt>
              <c:pt idx="7817">
                <c:v>7817</c:v>
              </c:pt>
              <c:pt idx="7818">
                <c:v>7818</c:v>
              </c:pt>
              <c:pt idx="7819">
                <c:v>7819</c:v>
              </c:pt>
              <c:pt idx="7820">
                <c:v>7820</c:v>
              </c:pt>
              <c:pt idx="7821">
                <c:v>7821</c:v>
              </c:pt>
              <c:pt idx="7822">
                <c:v>7822</c:v>
              </c:pt>
              <c:pt idx="7823">
                <c:v>7823</c:v>
              </c:pt>
              <c:pt idx="7824">
                <c:v>7824</c:v>
              </c:pt>
              <c:pt idx="7825">
                <c:v>7825</c:v>
              </c:pt>
              <c:pt idx="7826">
                <c:v>7826</c:v>
              </c:pt>
              <c:pt idx="7827">
                <c:v>7827</c:v>
              </c:pt>
              <c:pt idx="7828">
                <c:v>7828</c:v>
              </c:pt>
              <c:pt idx="7829">
                <c:v>7829</c:v>
              </c:pt>
              <c:pt idx="7830">
                <c:v>7830</c:v>
              </c:pt>
              <c:pt idx="7831">
                <c:v>7831</c:v>
              </c:pt>
              <c:pt idx="7832">
                <c:v>7832</c:v>
              </c:pt>
              <c:pt idx="7833">
                <c:v>7833</c:v>
              </c:pt>
              <c:pt idx="7834">
                <c:v>7834</c:v>
              </c:pt>
              <c:pt idx="7835">
                <c:v>7835</c:v>
              </c:pt>
              <c:pt idx="7836">
                <c:v>7836</c:v>
              </c:pt>
              <c:pt idx="7837">
                <c:v>7837</c:v>
              </c:pt>
              <c:pt idx="7838">
                <c:v>7838</c:v>
              </c:pt>
              <c:pt idx="7839">
                <c:v>7839</c:v>
              </c:pt>
              <c:pt idx="7840">
                <c:v>7840</c:v>
              </c:pt>
              <c:pt idx="7841">
                <c:v>7841</c:v>
              </c:pt>
              <c:pt idx="7842">
                <c:v>7842</c:v>
              </c:pt>
              <c:pt idx="7843">
                <c:v>7843</c:v>
              </c:pt>
              <c:pt idx="7844">
                <c:v>7844</c:v>
              </c:pt>
              <c:pt idx="7845">
                <c:v>7845</c:v>
              </c:pt>
              <c:pt idx="7846">
                <c:v>7846</c:v>
              </c:pt>
              <c:pt idx="7847">
                <c:v>7847</c:v>
              </c:pt>
              <c:pt idx="7848">
                <c:v>7848</c:v>
              </c:pt>
              <c:pt idx="7849">
                <c:v>7849</c:v>
              </c:pt>
              <c:pt idx="7850">
                <c:v>7850</c:v>
              </c:pt>
              <c:pt idx="7851">
                <c:v>7851</c:v>
              </c:pt>
              <c:pt idx="7852">
                <c:v>7852</c:v>
              </c:pt>
              <c:pt idx="7853">
                <c:v>7853</c:v>
              </c:pt>
              <c:pt idx="7854">
                <c:v>7854</c:v>
              </c:pt>
              <c:pt idx="7855">
                <c:v>7855</c:v>
              </c:pt>
              <c:pt idx="7856">
                <c:v>7856</c:v>
              </c:pt>
              <c:pt idx="7857">
                <c:v>7857</c:v>
              </c:pt>
              <c:pt idx="7858">
                <c:v>7858</c:v>
              </c:pt>
              <c:pt idx="7859">
                <c:v>7859</c:v>
              </c:pt>
              <c:pt idx="7860">
                <c:v>7860</c:v>
              </c:pt>
              <c:pt idx="7861">
                <c:v>7861</c:v>
              </c:pt>
              <c:pt idx="7862">
                <c:v>7862</c:v>
              </c:pt>
              <c:pt idx="7863">
                <c:v>7863</c:v>
              </c:pt>
              <c:pt idx="7864">
                <c:v>7864</c:v>
              </c:pt>
              <c:pt idx="7865">
                <c:v>7865</c:v>
              </c:pt>
              <c:pt idx="7866">
                <c:v>7866</c:v>
              </c:pt>
              <c:pt idx="7867">
                <c:v>7867</c:v>
              </c:pt>
              <c:pt idx="7868">
                <c:v>7868</c:v>
              </c:pt>
              <c:pt idx="7869">
                <c:v>7869</c:v>
              </c:pt>
              <c:pt idx="7870">
                <c:v>7870</c:v>
              </c:pt>
              <c:pt idx="7871">
                <c:v>7871</c:v>
              </c:pt>
              <c:pt idx="7872">
                <c:v>7872</c:v>
              </c:pt>
              <c:pt idx="7873">
                <c:v>7873</c:v>
              </c:pt>
              <c:pt idx="7874">
                <c:v>7874</c:v>
              </c:pt>
              <c:pt idx="7875">
                <c:v>7875</c:v>
              </c:pt>
              <c:pt idx="7876">
                <c:v>7876</c:v>
              </c:pt>
              <c:pt idx="7877">
                <c:v>7877</c:v>
              </c:pt>
              <c:pt idx="7878">
                <c:v>7878</c:v>
              </c:pt>
              <c:pt idx="7879">
                <c:v>7879</c:v>
              </c:pt>
              <c:pt idx="7880">
                <c:v>7880</c:v>
              </c:pt>
              <c:pt idx="7881">
                <c:v>7881</c:v>
              </c:pt>
              <c:pt idx="7882">
                <c:v>7882</c:v>
              </c:pt>
              <c:pt idx="7883">
                <c:v>7883</c:v>
              </c:pt>
              <c:pt idx="7884">
                <c:v>7884</c:v>
              </c:pt>
              <c:pt idx="7885">
                <c:v>7885</c:v>
              </c:pt>
              <c:pt idx="7886">
                <c:v>7886</c:v>
              </c:pt>
              <c:pt idx="7887">
                <c:v>7887</c:v>
              </c:pt>
              <c:pt idx="7888">
                <c:v>7888</c:v>
              </c:pt>
              <c:pt idx="7889">
                <c:v>7889</c:v>
              </c:pt>
              <c:pt idx="7890">
                <c:v>7890</c:v>
              </c:pt>
              <c:pt idx="7891">
                <c:v>7891</c:v>
              </c:pt>
              <c:pt idx="7892">
                <c:v>7892</c:v>
              </c:pt>
              <c:pt idx="7893">
                <c:v>7893</c:v>
              </c:pt>
              <c:pt idx="7894">
                <c:v>7894</c:v>
              </c:pt>
              <c:pt idx="7895">
                <c:v>7895</c:v>
              </c:pt>
              <c:pt idx="7896">
                <c:v>7896</c:v>
              </c:pt>
              <c:pt idx="7897">
                <c:v>7897</c:v>
              </c:pt>
              <c:pt idx="7898">
                <c:v>7898</c:v>
              </c:pt>
              <c:pt idx="7899">
                <c:v>7899</c:v>
              </c:pt>
              <c:pt idx="7900">
                <c:v>7900</c:v>
              </c:pt>
              <c:pt idx="7901">
                <c:v>7901</c:v>
              </c:pt>
              <c:pt idx="7902">
                <c:v>7902</c:v>
              </c:pt>
              <c:pt idx="7903">
                <c:v>7903</c:v>
              </c:pt>
              <c:pt idx="7904">
                <c:v>7904</c:v>
              </c:pt>
              <c:pt idx="7905">
                <c:v>7905</c:v>
              </c:pt>
              <c:pt idx="7906">
                <c:v>7906</c:v>
              </c:pt>
              <c:pt idx="7907">
                <c:v>7907</c:v>
              </c:pt>
              <c:pt idx="7908">
                <c:v>7908</c:v>
              </c:pt>
              <c:pt idx="7909">
                <c:v>7909</c:v>
              </c:pt>
              <c:pt idx="7910">
                <c:v>7910</c:v>
              </c:pt>
              <c:pt idx="7911">
                <c:v>7911</c:v>
              </c:pt>
              <c:pt idx="7912">
                <c:v>7912</c:v>
              </c:pt>
              <c:pt idx="7913">
                <c:v>7913</c:v>
              </c:pt>
              <c:pt idx="7914">
                <c:v>7914</c:v>
              </c:pt>
              <c:pt idx="7915">
                <c:v>7915</c:v>
              </c:pt>
              <c:pt idx="7916">
                <c:v>7916</c:v>
              </c:pt>
              <c:pt idx="7917">
                <c:v>7917</c:v>
              </c:pt>
              <c:pt idx="7918">
                <c:v>7918</c:v>
              </c:pt>
              <c:pt idx="7919">
                <c:v>7919</c:v>
              </c:pt>
              <c:pt idx="7920">
                <c:v>7920</c:v>
              </c:pt>
              <c:pt idx="7921">
                <c:v>7921</c:v>
              </c:pt>
              <c:pt idx="7922">
                <c:v>7922</c:v>
              </c:pt>
              <c:pt idx="7923">
                <c:v>7923</c:v>
              </c:pt>
              <c:pt idx="7924">
                <c:v>7924</c:v>
              </c:pt>
              <c:pt idx="7925">
                <c:v>7925</c:v>
              </c:pt>
              <c:pt idx="7926">
                <c:v>7926</c:v>
              </c:pt>
              <c:pt idx="7927">
                <c:v>7927</c:v>
              </c:pt>
              <c:pt idx="7928">
                <c:v>7928</c:v>
              </c:pt>
              <c:pt idx="7929">
                <c:v>7929</c:v>
              </c:pt>
              <c:pt idx="7930">
                <c:v>7930</c:v>
              </c:pt>
              <c:pt idx="7931">
                <c:v>7931</c:v>
              </c:pt>
              <c:pt idx="7932">
                <c:v>7932</c:v>
              </c:pt>
              <c:pt idx="7933">
                <c:v>7933</c:v>
              </c:pt>
              <c:pt idx="7934">
                <c:v>7934</c:v>
              </c:pt>
              <c:pt idx="7935">
                <c:v>7935</c:v>
              </c:pt>
              <c:pt idx="7936">
                <c:v>7936</c:v>
              </c:pt>
              <c:pt idx="7937">
                <c:v>7937</c:v>
              </c:pt>
              <c:pt idx="7938">
                <c:v>7938</c:v>
              </c:pt>
              <c:pt idx="7939">
                <c:v>7939</c:v>
              </c:pt>
              <c:pt idx="7940">
                <c:v>7940</c:v>
              </c:pt>
              <c:pt idx="7941">
                <c:v>7941</c:v>
              </c:pt>
              <c:pt idx="7942">
                <c:v>7942</c:v>
              </c:pt>
              <c:pt idx="7943">
                <c:v>7943</c:v>
              </c:pt>
              <c:pt idx="7944">
                <c:v>7944</c:v>
              </c:pt>
              <c:pt idx="7945">
                <c:v>7945</c:v>
              </c:pt>
              <c:pt idx="7946">
                <c:v>7946</c:v>
              </c:pt>
              <c:pt idx="7947">
                <c:v>7947</c:v>
              </c:pt>
              <c:pt idx="7948">
                <c:v>7948</c:v>
              </c:pt>
              <c:pt idx="7949">
                <c:v>7949</c:v>
              </c:pt>
              <c:pt idx="7950">
                <c:v>7950</c:v>
              </c:pt>
              <c:pt idx="7951">
                <c:v>7951</c:v>
              </c:pt>
              <c:pt idx="7952">
                <c:v>7952</c:v>
              </c:pt>
              <c:pt idx="7953">
                <c:v>7953</c:v>
              </c:pt>
              <c:pt idx="7954">
                <c:v>7954</c:v>
              </c:pt>
              <c:pt idx="7955">
                <c:v>7955</c:v>
              </c:pt>
              <c:pt idx="7956">
                <c:v>7956</c:v>
              </c:pt>
              <c:pt idx="7957">
                <c:v>7957</c:v>
              </c:pt>
              <c:pt idx="7958">
                <c:v>7958</c:v>
              </c:pt>
              <c:pt idx="7959">
                <c:v>7959</c:v>
              </c:pt>
              <c:pt idx="7960">
                <c:v>7960</c:v>
              </c:pt>
              <c:pt idx="7961">
                <c:v>7961</c:v>
              </c:pt>
              <c:pt idx="7962">
                <c:v>7962</c:v>
              </c:pt>
              <c:pt idx="7963">
                <c:v>7963</c:v>
              </c:pt>
              <c:pt idx="7964">
                <c:v>7964</c:v>
              </c:pt>
              <c:pt idx="7965">
                <c:v>7965</c:v>
              </c:pt>
              <c:pt idx="7966">
                <c:v>7966</c:v>
              </c:pt>
              <c:pt idx="7967">
                <c:v>7967</c:v>
              </c:pt>
              <c:pt idx="7968">
                <c:v>7968</c:v>
              </c:pt>
              <c:pt idx="7969">
                <c:v>7969</c:v>
              </c:pt>
              <c:pt idx="7970">
                <c:v>7970</c:v>
              </c:pt>
              <c:pt idx="7971">
                <c:v>7971</c:v>
              </c:pt>
              <c:pt idx="7972">
                <c:v>7972</c:v>
              </c:pt>
              <c:pt idx="7973">
                <c:v>7973</c:v>
              </c:pt>
              <c:pt idx="7974">
                <c:v>7974</c:v>
              </c:pt>
              <c:pt idx="7975">
                <c:v>7975</c:v>
              </c:pt>
              <c:pt idx="7976">
                <c:v>7976</c:v>
              </c:pt>
              <c:pt idx="7977">
                <c:v>7977</c:v>
              </c:pt>
              <c:pt idx="7978">
                <c:v>7978</c:v>
              </c:pt>
              <c:pt idx="7979">
                <c:v>7979</c:v>
              </c:pt>
              <c:pt idx="7980">
                <c:v>7980</c:v>
              </c:pt>
              <c:pt idx="7981">
                <c:v>7981</c:v>
              </c:pt>
              <c:pt idx="7982">
                <c:v>7982</c:v>
              </c:pt>
              <c:pt idx="7983">
                <c:v>7983</c:v>
              </c:pt>
              <c:pt idx="7984">
                <c:v>7984</c:v>
              </c:pt>
              <c:pt idx="7985">
                <c:v>7985</c:v>
              </c:pt>
              <c:pt idx="7986">
                <c:v>7986</c:v>
              </c:pt>
              <c:pt idx="7987">
                <c:v>7987</c:v>
              </c:pt>
              <c:pt idx="7988">
                <c:v>7988</c:v>
              </c:pt>
              <c:pt idx="7989">
                <c:v>7989</c:v>
              </c:pt>
              <c:pt idx="7990">
                <c:v>7990</c:v>
              </c:pt>
              <c:pt idx="7991">
                <c:v>7991</c:v>
              </c:pt>
              <c:pt idx="7992">
                <c:v>7992</c:v>
              </c:pt>
              <c:pt idx="7993">
                <c:v>7993</c:v>
              </c:pt>
              <c:pt idx="7994">
                <c:v>7994</c:v>
              </c:pt>
              <c:pt idx="7995">
                <c:v>7995</c:v>
              </c:pt>
              <c:pt idx="7996">
                <c:v>7996</c:v>
              </c:pt>
              <c:pt idx="7997">
                <c:v>7997</c:v>
              </c:pt>
              <c:pt idx="7998">
                <c:v>7998</c:v>
              </c:pt>
              <c:pt idx="7999">
                <c:v>7999</c:v>
              </c:pt>
              <c:pt idx="8000">
                <c:v>8000</c:v>
              </c:pt>
              <c:pt idx="8001">
                <c:v>8001</c:v>
              </c:pt>
              <c:pt idx="8002">
                <c:v>8002</c:v>
              </c:pt>
              <c:pt idx="8003">
                <c:v>8003</c:v>
              </c:pt>
              <c:pt idx="8004">
                <c:v>8004</c:v>
              </c:pt>
              <c:pt idx="8005">
                <c:v>8005</c:v>
              </c:pt>
              <c:pt idx="8006">
                <c:v>8006</c:v>
              </c:pt>
              <c:pt idx="8007">
                <c:v>8007</c:v>
              </c:pt>
              <c:pt idx="8008">
                <c:v>8008</c:v>
              </c:pt>
              <c:pt idx="8009">
                <c:v>8009</c:v>
              </c:pt>
              <c:pt idx="8010">
                <c:v>8010</c:v>
              </c:pt>
              <c:pt idx="8011">
                <c:v>8011</c:v>
              </c:pt>
              <c:pt idx="8012">
                <c:v>8012</c:v>
              </c:pt>
              <c:pt idx="8013">
                <c:v>8013</c:v>
              </c:pt>
              <c:pt idx="8014">
                <c:v>8014</c:v>
              </c:pt>
              <c:pt idx="8015">
                <c:v>8015</c:v>
              </c:pt>
              <c:pt idx="8016">
                <c:v>8016</c:v>
              </c:pt>
              <c:pt idx="8017">
                <c:v>8017</c:v>
              </c:pt>
              <c:pt idx="8018">
                <c:v>8018</c:v>
              </c:pt>
              <c:pt idx="8019">
                <c:v>8019</c:v>
              </c:pt>
              <c:pt idx="8020">
                <c:v>8020</c:v>
              </c:pt>
              <c:pt idx="8021">
                <c:v>8021</c:v>
              </c:pt>
              <c:pt idx="8022">
                <c:v>8022</c:v>
              </c:pt>
              <c:pt idx="8023">
                <c:v>8023</c:v>
              </c:pt>
              <c:pt idx="8024">
                <c:v>8024</c:v>
              </c:pt>
              <c:pt idx="8025">
                <c:v>8025</c:v>
              </c:pt>
              <c:pt idx="8026">
                <c:v>8026</c:v>
              </c:pt>
              <c:pt idx="8027">
                <c:v>8027</c:v>
              </c:pt>
              <c:pt idx="8028">
                <c:v>8028</c:v>
              </c:pt>
              <c:pt idx="8029">
                <c:v>8029</c:v>
              </c:pt>
              <c:pt idx="8030">
                <c:v>8030</c:v>
              </c:pt>
              <c:pt idx="8031">
                <c:v>8031</c:v>
              </c:pt>
              <c:pt idx="8032">
                <c:v>8032</c:v>
              </c:pt>
              <c:pt idx="8033">
                <c:v>8033</c:v>
              </c:pt>
              <c:pt idx="8034">
                <c:v>8034</c:v>
              </c:pt>
              <c:pt idx="8035">
                <c:v>8035</c:v>
              </c:pt>
              <c:pt idx="8036">
                <c:v>8036</c:v>
              </c:pt>
              <c:pt idx="8037">
                <c:v>8037</c:v>
              </c:pt>
              <c:pt idx="8038">
                <c:v>8038</c:v>
              </c:pt>
              <c:pt idx="8039">
                <c:v>8039</c:v>
              </c:pt>
              <c:pt idx="8040">
                <c:v>8040</c:v>
              </c:pt>
              <c:pt idx="8041">
                <c:v>8041</c:v>
              </c:pt>
              <c:pt idx="8042">
                <c:v>8042</c:v>
              </c:pt>
              <c:pt idx="8043">
                <c:v>8043</c:v>
              </c:pt>
              <c:pt idx="8044">
                <c:v>8044</c:v>
              </c:pt>
              <c:pt idx="8045">
                <c:v>8045</c:v>
              </c:pt>
              <c:pt idx="8046">
                <c:v>8046</c:v>
              </c:pt>
              <c:pt idx="8047">
                <c:v>8047</c:v>
              </c:pt>
              <c:pt idx="8048">
                <c:v>8048</c:v>
              </c:pt>
              <c:pt idx="8049">
                <c:v>8049</c:v>
              </c:pt>
              <c:pt idx="8050">
                <c:v>8050</c:v>
              </c:pt>
              <c:pt idx="8051">
                <c:v>8051</c:v>
              </c:pt>
              <c:pt idx="8052">
                <c:v>8052</c:v>
              </c:pt>
              <c:pt idx="8053">
                <c:v>8053</c:v>
              </c:pt>
              <c:pt idx="8054">
                <c:v>8054</c:v>
              </c:pt>
              <c:pt idx="8055">
                <c:v>8055</c:v>
              </c:pt>
              <c:pt idx="8056">
                <c:v>8056</c:v>
              </c:pt>
              <c:pt idx="8057">
                <c:v>8057</c:v>
              </c:pt>
              <c:pt idx="8058">
                <c:v>8058</c:v>
              </c:pt>
              <c:pt idx="8059">
                <c:v>8059</c:v>
              </c:pt>
              <c:pt idx="8060">
                <c:v>8060</c:v>
              </c:pt>
              <c:pt idx="8061">
                <c:v>8061</c:v>
              </c:pt>
              <c:pt idx="8062">
                <c:v>8062</c:v>
              </c:pt>
              <c:pt idx="8063">
                <c:v>8063</c:v>
              </c:pt>
              <c:pt idx="8064">
                <c:v>8064</c:v>
              </c:pt>
              <c:pt idx="8065">
                <c:v>8065</c:v>
              </c:pt>
              <c:pt idx="8066">
                <c:v>8066</c:v>
              </c:pt>
              <c:pt idx="8067">
                <c:v>8067</c:v>
              </c:pt>
              <c:pt idx="8068">
                <c:v>8068</c:v>
              </c:pt>
              <c:pt idx="8069">
                <c:v>8069</c:v>
              </c:pt>
              <c:pt idx="8070">
                <c:v>8070</c:v>
              </c:pt>
              <c:pt idx="8071">
                <c:v>8071</c:v>
              </c:pt>
              <c:pt idx="8072">
                <c:v>8072</c:v>
              </c:pt>
              <c:pt idx="8073">
                <c:v>8073</c:v>
              </c:pt>
              <c:pt idx="8074">
                <c:v>8074</c:v>
              </c:pt>
              <c:pt idx="8075">
                <c:v>8075</c:v>
              </c:pt>
              <c:pt idx="8076">
                <c:v>8076</c:v>
              </c:pt>
              <c:pt idx="8077">
                <c:v>8077</c:v>
              </c:pt>
              <c:pt idx="8078">
                <c:v>8078</c:v>
              </c:pt>
              <c:pt idx="8079">
                <c:v>8079</c:v>
              </c:pt>
              <c:pt idx="8080">
                <c:v>8080</c:v>
              </c:pt>
              <c:pt idx="8081">
                <c:v>8081</c:v>
              </c:pt>
              <c:pt idx="8082">
                <c:v>8082</c:v>
              </c:pt>
              <c:pt idx="8083">
                <c:v>8083</c:v>
              </c:pt>
              <c:pt idx="8084">
                <c:v>8084</c:v>
              </c:pt>
              <c:pt idx="8085">
                <c:v>8085</c:v>
              </c:pt>
              <c:pt idx="8086">
                <c:v>8086</c:v>
              </c:pt>
              <c:pt idx="8087">
                <c:v>8087</c:v>
              </c:pt>
              <c:pt idx="8088">
                <c:v>8088</c:v>
              </c:pt>
              <c:pt idx="8089">
                <c:v>8089</c:v>
              </c:pt>
              <c:pt idx="8090">
                <c:v>8090</c:v>
              </c:pt>
              <c:pt idx="8091">
                <c:v>8091</c:v>
              </c:pt>
              <c:pt idx="8092">
                <c:v>8092</c:v>
              </c:pt>
              <c:pt idx="8093">
                <c:v>8093</c:v>
              </c:pt>
              <c:pt idx="8094">
                <c:v>8094</c:v>
              </c:pt>
              <c:pt idx="8095">
                <c:v>8095</c:v>
              </c:pt>
              <c:pt idx="8096">
                <c:v>8096</c:v>
              </c:pt>
              <c:pt idx="8097">
                <c:v>8097</c:v>
              </c:pt>
              <c:pt idx="8098">
                <c:v>8098</c:v>
              </c:pt>
              <c:pt idx="8099">
                <c:v>8099</c:v>
              </c:pt>
              <c:pt idx="8100">
                <c:v>8100</c:v>
              </c:pt>
              <c:pt idx="8101">
                <c:v>8101</c:v>
              </c:pt>
              <c:pt idx="8102">
                <c:v>8102</c:v>
              </c:pt>
              <c:pt idx="8103">
                <c:v>8103</c:v>
              </c:pt>
              <c:pt idx="8104">
                <c:v>8104</c:v>
              </c:pt>
              <c:pt idx="8105">
                <c:v>8105</c:v>
              </c:pt>
              <c:pt idx="8106">
                <c:v>8106</c:v>
              </c:pt>
              <c:pt idx="8107">
                <c:v>8107</c:v>
              </c:pt>
              <c:pt idx="8108">
                <c:v>8108</c:v>
              </c:pt>
              <c:pt idx="8109">
                <c:v>8109</c:v>
              </c:pt>
              <c:pt idx="8110">
                <c:v>8110</c:v>
              </c:pt>
              <c:pt idx="8111">
                <c:v>8111</c:v>
              </c:pt>
              <c:pt idx="8112">
                <c:v>8112</c:v>
              </c:pt>
              <c:pt idx="8113">
                <c:v>8113</c:v>
              </c:pt>
              <c:pt idx="8114">
                <c:v>8114</c:v>
              </c:pt>
              <c:pt idx="8115">
                <c:v>8115</c:v>
              </c:pt>
              <c:pt idx="8116">
                <c:v>8116</c:v>
              </c:pt>
              <c:pt idx="8117">
                <c:v>8117</c:v>
              </c:pt>
              <c:pt idx="8118">
                <c:v>8118</c:v>
              </c:pt>
              <c:pt idx="8119">
                <c:v>8119</c:v>
              </c:pt>
              <c:pt idx="8120">
                <c:v>8120</c:v>
              </c:pt>
              <c:pt idx="8121">
                <c:v>8121</c:v>
              </c:pt>
              <c:pt idx="8122">
                <c:v>8122</c:v>
              </c:pt>
              <c:pt idx="8123">
                <c:v>8123</c:v>
              </c:pt>
              <c:pt idx="8124">
                <c:v>8124</c:v>
              </c:pt>
              <c:pt idx="8125">
                <c:v>8125</c:v>
              </c:pt>
              <c:pt idx="8126">
                <c:v>8126</c:v>
              </c:pt>
              <c:pt idx="8127">
                <c:v>8127</c:v>
              </c:pt>
              <c:pt idx="8128">
                <c:v>8128</c:v>
              </c:pt>
              <c:pt idx="8129">
                <c:v>8129</c:v>
              </c:pt>
              <c:pt idx="8130">
                <c:v>8130</c:v>
              </c:pt>
              <c:pt idx="8131">
                <c:v>8131</c:v>
              </c:pt>
              <c:pt idx="8132">
                <c:v>8132</c:v>
              </c:pt>
              <c:pt idx="8133">
                <c:v>8133</c:v>
              </c:pt>
              <c:pt idx="8134">
                <c:v>8134</c:v>
              </c:pt>
              <c:pt idx="8135">
                <c:v>8135</c:v>
              </c:pt>
              <c:pt idx="8136">
                <c:v>8136</c:v>
              </c:pt>
              <c:pt idx="8137">
                <c:v>8137</c:v>
              </c:pt>
              <c:pt idx="8138">
                <c:v>8138</c:v>
              </c:pt>
              <c:pt idx="8139">
                <c:v>8139</c:v>
              </c:pt>
              <c:pt idx="8140">
                <c:v>8140</c:v>
              </c:pt>
              <c:pt idx="8141">
                <c:v>8141</c:v>
              </c:pt>
              <c:pt idx="8142">
                <c:v>8142</c:v>
              </c:pt>
              <c:pt idx="8143">
                <c:v>8143</c:v>
              </c:pt>
              <c:pt idx="8144">
                <c:v>8144</c:v>
              </c:pt>
              <c:pt idx="8145">
                <c:v>8145</c:v>
              </c:pt>
              <c:pt idx="8146">
                <c:v>8146</c:v>
              </c:pt>
              <c:pt idx="8147">
                <c:v>8147</c:v>
              </c:pt>
              <c:pt idx="8148">
                <c:v>8148</c:v>
              </c:pt>
              <c:pt idx="8149">
                <c:v>8149</c:v>
              </c:pt>
              <c:pt idx="8150">
                <c:v>8150</c:v>
              </c:pt>
              <c:pt idx="8151">
                <c:v>8151</c:v>
              </c:pt>
              <c:pt idx="8152">
                <c:v>8152</c:v>
              </c:pt>
              <c:pt idx="8153">
                <c:v>8153</c:v>
              </c:pt>
              <c:pt idx="8154">
                <c:v>8154</c:v>
              </c:pt>
              <c:pt idx="8155">
                <c:v>8155</c:v>
              </c:pt>
              <c:pt idx="8156">
                <c:v>8156</c:v>
              </c:pt>
              <c:pt idx="8157">
                <c:v>8157</c:v>
              </c:pt>
              <c:pt idx="8158">
                <c:v>8158</c:v>
              </c:pt>
              <c:pt idx="8159">
                <c:v>8159</c:v>
              </c:pt>
              <c:pt idx="8160">
                <c:v>8160</c:v>
              </c:pt>
              <c:pt idx="8161">
                <c:v>8161</c:v>
              </c:pt>
              <c:pt idx="8162">
                <c:v>8162</c:v>
              </c:pt>
              <c:pt idx="8163">
                <c:v>8163</c:v>
              </c:pt>
              <c:pt idx="8164">
                <c:v>8164</c:v>
              </c:pt>
              <c:pt idx="8165">
                <c:v>8165</c:v>
              </c:pt>
              <c:pt idx="8166">
                <c:v>8166</c:v>
              </c:pt>
              <c:pt idx="8167">
                <c:v>8167</c:v>
              </c:pt>
              <c:pt idx="8168">
                <c:v>8168</c:v>
              </c:pt>
              <c:pt idx="8169">
                <c:v>8169</c:v>
              </c:pt>
              <c:pt idx="8170">
                <c:v>8170</c:v>
              </c:pt>
              <c:pt idx="8171">
                <c:v>8171</c:v>
              </c:pt>
              <c:pt idx="8172">
                <c:v>8172</c:v>
              </c:pt>
              <c:pt idx="8173">
                <c:v>8173</c:v>
              </c:pt>
              <c:pt idx="8174">
                <c:v>8174</c:v>
              </c:pt>
              <c:pt idx="8175">
                <c:v>8175</c:v>
              </c:pt>
              <c:pt idx="8176">
                <c:v>8176</c:v>
              </c:pt>
              <c:pt idx="8177">
                <c:v>8177</c:v>
              </c:pt>
              <c:pt idx="8178">
                <c:v>8178</c:v>
              </c:pt>
              <c:pt idx="8179">
                <c:v>8179</c:v>
              </c:pt>
              <c:pt idx="8180">
                <c:v>8180</c:v>
              </c:pt>
              <c:pt idx="8181">
                <c:v>8181</c:v>
              </c:pt>
              <c:pt idx="8182">
                <c:v>8182</c:v>
              </c:pt>
              <c:pt idx="8183">
                <c:v>8183</c:v>
              </c:pt>
              <c:pt idx="8184">
                <c:v>8184</c:v>
              </c:pt>
              <c:pt idx="8185">
                <c:v>8185</c:v>
              </c:pt>
              <c:pt idx="8186">
                <c:v>8186</c:v>
              </c:pt>
              <c:pt idx="8187">
                <c:v>8187</c:v>
              </c:pt>
              <c:pt idx="8188">
                <c:v>8188</c:v>
              </c:pt>
              <c:pt idx="8189">
                <c:v>8189</c:v>
              </c:pt>
              <c:pt idx="8190">
                <c:v>8190</c:v>
              </c:pt>
              <c:pt idx="8191">
                <c:v>8191</c:v>
              </c:pt>
              <c:pt idx="8192">
                <c:v>8192</c:v>
              </c:pt>
              <c:pt idx="8193">
                <c:v>8193</c:v>
              </c:pt>
              <c:pt idx="8194">
                <c:v>8194</c:v>
              </c:pt>
              <c:pt idx="8195">
                <c:v>8195</c:v>
              </c:pt>
              <c:pt idx="8196">
                <c:v>8196</c:v>
              </c:pt>
              <c:pt idx="8197">
                <c:v>8197</c:v>
              </c:pt>
              <c:pt idx="8198">
                <c:v>8198</c:v>
              </c:pt>
              <c:pt idx="8199">
                <c:v>8199</c:v>
              </c:pt>
              <c:pt idx="8200">
                <c:v>8200</c:v>
              </c:pt>
              <c:pt idx="8201">
                <c:v>8201</c:v>
              </c:pt>
              <c:pt idx="8202">
                <c:v>8202</c:v>
              </c:pt>
              <c:pt idx="8203">
                <c:v>8203</c:v>
              </c:pt>
              <c:pt idx="8204">
                <c:v>8204</c:v>
              </c:pt>
              <c:pt idx="8205">
                <c:v>8205</c:v>
              </c:pt>
              <c:pt idx="8206">
                <c:v>8206</c:v>
              </c:pt>
              <c:pt idx="8207">
                <c:v>8207</c:v>
              </c:pt>
              <c:pt idx="8208">
                <c:v>8208</c:v>
              </c:pt>
              <c:pt idx="8209">
                <c:v>8209</c:v>
              </c:pt>
              <c:pt idx="8210">
                <c:v>8210</c:v>
              </c:pt>
              <c:pt idx="8211">
                <c:v>8211</c:v>
              </c:pt>
              <c:pt idx="8212">
                <c:v>8212</c:v>
              </c:pt>
              <c:pt idx="8213">
                <c:v>8213</c:v>
              </c:pt>
              <c:pt idx="8214">
                <c:v>8214</c:v>
              </c:pt>
              <c:pt idx="8215">
                <c:v>8215</c:v>
              </c:pt>
              <c:pt idx="8216">
                <c:v>8216</c:v>
              </c:pt>
              <c:pt idx="8217">
                <c:v>8217</c:v>
              </c:pt>
              <c:pt idx="8218">
                <c:v>8218</c:v>
              </c:pt>
              <c:pt idx="8219">
                <c:v>8219</c:v>
              </c:pt>
              <c:pt idx="8220">
                <c:v>8220</c:v>
              </c:pt>
              <c:pt idx="8221">
                <c:v>8221</c:v>
              </c:pt>
              <c:pt idx="8222">
                <c:v>8222</c:v>
              </c:pt>
              <c:pt idx="8223">
                <c:v>8223</c:v>
              </c:pt>
              <c:pt idx="8224">
                <c:v>8224</c:v>
              </c:pt>
              <c:pt idx="8225">
                <c:v>8225</c:v>
              </c:pt>
              <c:pt idx="8226">
                <c:v>8226</c:v>
              </c:pt>
              <c:pt idx="8227">
                <c:v>8227</c:v>
              </c:pt>
              <c:pt idx="8228">
                <c:v>8228</c:v>
              </c:pt>
              <c:pt idx="8229">
                <c:v>8229</c:v>
              </c:pt>
              <c:pt idx="8230">
                <c:v>8230</c:v>
              </c:pt>
              <c:pt idx="8231">
                <c:v>8231</c:v>
              </c:pt>
              <c:pt idx="8232">
                <c:v>8232</c:v>
              </c:pt>
              <c:pt idx="8233">
                <c:v>8233</c:v>
              </c:pt>
              <c:pt idx="8234">
                <c:v>8234</c:v>
              </c:pt>
              <c:pt idx="8235">
                <c:v>8235</c:v>
              </c:pt>
              <c:pt idx="8236">
                <c:v>8236</c:v>
              </c:pt>
              <c:pt idx="8237">
                <c:v>8237</c:v>
              </c:pt>
              <c:pt idx="8238">
                <c:v>8238</c:v>
              </c:pt>
              <c:pt idx="8239">
                <c:v>8239</c:v>
              </c:pt>
              <c:pt idx="8240">
                <c:v>8240</c:v>
              </c:pt>
              <c:pt idx="8241">
                <c:v>8241</c:v>
              </c:pt>
              <c:pt idx="8242">
                <c:v>8242</c:v>
              </c:pt>
              <c:pt idx="8243">
                <c:v>8243</c:v>
              </c:pt>
              <c:pt idx="8244">
                <c:v>8244</c:v>
              </c:pt>
              <c:pt idx="8245">
                <c:v>8245</c:v>
              </c:pt>
              <c:pt idx="8246">
                <c:v>8246</c:v>
              </c:pt>
              <c:pt idx="8247">
                <c:v>8247</c:v>
              </c:pt>
              <c:pt idx="8248">
                <c:v>8248</c:v>
              </c:pt>
              <c:pt idx="8249">
                <c:v>8249</c:v>
              </c:pt>
              <c:pt idx="8250">
                <c:v>8250</c:v>
              </c:pt>
              <c:pt idx="8251">
                <c:v>8251</c:v>
              </c:pt>
              <c:pt idx="8252">
                <c:v>8252</c:v>
              </c:pt>
              <c:pt idx="8253">
                <c:v>8253</c:v>
              </c:pt>
              <c:pt idx="8254">
                <c:v>8254</c:v>
              </c:pt>
              <c:pt idx="8255">
                <c:v>8255</c:v>
              </c:pt>
              <c:pt idx="8256">
                <c:v>8256</c:v>
              </c:pt>
              <c:pt idx="8257">
                <c:v>8257</c:v>
              </c:pt>
              <c:pt idx="8258">
                <c:v>8258</c:v>
              </c:pt>
              <c:pt idx="8259">
                <c:v>8259</c:v>
              </c:pt>
              <c:pt idx="8260">
                <c:v>8260</c:v>
              </c:pt>
              <c:pt idx="8261">
                <c:v>8261</c:v>
              </c:pt>
              <c:pt idx="8262">
                <c:v>8262</c:v>
              </c:pt>
              <c:pt idx="8263">
                <c:v>8263</c:v>
              </c:pt>
              <c:pt idx="8264">
                <c:v>8264</c:v>
              </c:pt>
              <c:pt idx="8265">
                <c:v>8265</c:v>
              </c:pt>
              <c:pt idx="8266">
                <c:v>8266</c:v>
              </c:pt>
              <c:pt idx="8267">
                <c:v>8267</c:v>
              </c:pt>
              <c:pt idx="8268">
                <c:v>8268</c:v>
              </c:pt>
              <c:pt idx="8269">
                <c:v>8269</c:v>
              </c:pt>
              <c:pt idx="8270">
                <c:v>8270</c:v>
              </c:pt>
              <c:pt idx="8271">
                <c:v>8271</c:v>
              </c:pt>
              <c:pt idx="8272">
                <c:v>8272</c:v>
              </c:pt>
              <c:pt idx="8273">
                <c:v>8273</c:v>
              </c:pt>
              <c:pt idx="8274">
                <c:v>8274</c:v>
              </c:pt>
              <c:pt idx="8275">
                <c:v>8275</c:v>
              </c:pt>
              <c:pt idx="8276">
                <c:v>8276</c:v>
              </c:pt>
              <c:pt idx="8277">
                <c:v>8277</c:v>
              </c:pt>
              <c:pt idx="8278">
                <c:v>8278</c:v>
              </c:pt>
              <c:pt idx="8279">
                <c:v>8279</c:v>
              </c:pt>
              <c:pt idx="8280">
                <c:v>8280</c:v>
              </c:pt>
              <c:pt idx="8281">
                <c:v>8281</c:v>
              </c:pt>
              <c:pt idx="8282">
                <c:v>8282</c:v>
              </c:pt>
              <c:pt idx="8283">
                <c:v>8283</c:v>
              </c:pt>
              <c:pt idx="8284">
                <c:v>8284</c:v>
              </c:pt>
              <c:pt idx="8285">
                <c:v>8285</c:v>
              </c:pt>
              <c:pt idx="8286">
                <c:v>8286</c:v>
              </c:pt>
              <c:pt idx="8287">
                <c:v>8287</c:v>
              </c:pt>
              <c:pt idx="8288">
                <c:v>8288</c:v>
              </c:pt>
              <c:pt idx="8289">
                <c:v>8289</c:v>
              </c:pt>
              <c:pt idx="8290">
                <c:v>8290</c:v>
              </c:pt>
              <c:pt idx="8291">
                <c:v>8291</c:v>
              </c:pt>
              <c:pt idx="8292">
                <c:v>8292</c:v>
              </c:pt>
              <c:pt idx="8293">
                <c:v>8293</c:v>
              </c:pt>
              <c:pt idx="8294">
                <c:v>8294</c:v>
              </c:pt>
              <c:pt idx="8295">
                <c:v>8295</c:v>
              </c:pt>
              <c:pt idx="8296">
                <c:v>8296</c:v>
              </c:pt>
              <c:pt idx="8297">
                <c:v>8297</c:v>
              </c:pt>
              <c:pt idx="8298">
                <c:v>8298</c:v>
              </c:pt>
              <c:pt idx="8299">
                <c:v>8299</c:v>
              </c:pt>
              <c:pt idx="8300">
                <c:v>8300</c:v>
              </c:pt>
              <c:pt idx="8301">
                <c:v>8301</c:v>
              </c:pt>
              <c:pt idx="8302">
                <c:v>8302</c:v>
              </c:pt>
              <c:pt idx="8303">
                <c:v>8303</c:v>
              </c:pt>
              <c:pt idx="8304">
                <c:v>8304</c:v>
              </c:pt>
              <c:pt idx="8305">
                <c:v>8305</c:v>
              </c:pt>
              <c:pt idx="8306">
                <c:v>8306</c:v>
              </c:pt>
              <c:pt idx="8307">
                <c:v>8307</c:v>
              </c:pt>
              <c:pt idx="8308">
                <c:v>8308</c:v>
              </c:pt>
              <c:pt idx="8309">
                <c:v>8309</c:v>
              </c:pt>
              <c:pt idx="8310">
                <c:v>8310</c:v>
              </c:pt>
              <c:pt idx="8311">
                <c:v>8311</c:v>
              </c:pt>
              <c:pt idx="8312">
                <c:v>8312</c:v>
              </c:pt>
              <c:pt idx="8313">
                <c:v>8313</c:v>
              </c:pt>
              <c:pt idx="8314">
                <c:v>8314</c:v>
              </c:pt>
              <c:pt idx="8315">
                <c:v>8315</c:v>
              </c:pt>
              <c:pt idx="8316">
                <c:v>8316</c:v>
              </c:pt>
              <c:pt idx="8317">
                <c:v>8317</c:v>
              </c:pt>
              <c:pt idx="8318">
                <c:v>8318</c:v>
              </c:pt>
              <c:pt idx="8319">
                <c:v>8319</c:v>
              </c:pt>
              <c:pt idx="8320">
                <c:v>8320</c:v>
              </c:pt>
              <c:pt idx="8321">
                <c:v>8321</c:v>
              </c:pt>
              <c:pt idx="8322">
                <c:v>8322</c:v>
              </c:pt>
              <c:pt idx="8323">
                <c:v>8323</c:v>
              </c:pt>
              <c:pt idx="8324">
                <c:v>8324</c:v>
              </c:pt>
              <c:pt idx="8325">
                <c:v>8325</c:v>
              </c:pt>
              <c:pt idx="8326">
                <c:v>8326</c:v>
              </c:pt>
              <c:pt idx="8327">
                <c:v>8327</c:v>
              </c:pt>
              <c:pt idx="8328">
                <c:v>8328</c:v>
              </c:pt>
              <c:pt idx="8329">
                <c:v>8329</c:v>
              </c:pt>
              <c:pt idx="8330">
                <c:v>8330</c:v>
              </c:pt>
              <c:pt idx="8331">
                <c:v>8331</c:v>
              </c:pt>
              <c:pt idx="8332">
                <c:v>8332</c:v>
              </c:pt>
              <c:pt idx="8333">
                <c:v>8333</c:v>
              </c:pt>
              <c:pt idx="8334">
                <c:v>8334</c:v>
              </c:pt>
              <c:pt idx="8335">
                <c:v>8335</c:v>
              </c:pt>
              <c:pt idx="8336">
                <c:v>8336</c:v>
              </c:pt>
              <c:pt idx="8337">
                <c:v>8337</c:v>
              </c:pt>
              <c:pt idx="8338">
                <c:v>8338</c:v>
              </c:pt>
              <c:pt idx="8339">
                <c:v>8339</c:v>
              </c:pt>
              <c:pt idx="8340">
                <c:v>8340</c:v>
              </c:pt>
              <c:pt idx="8341">
                <c:v>8341</c:v>
              </c:pt>
              <c:pt idx="8342">
                <c:v>8342</c:v>
              </c:pt>
              <c:pt idx="8343">
                <c:v>8343</c:v>
              </c:pt>
              <c:pt idx="8344">
                <c:v>8344</c:v>
              </c:pt>
              <c:pt idx="8345">
                <c:v>8345</c:v>
              </c:pt>
              <c:pt idx="8346">
                <c:v>8346</c:v>
              </c:pt>
              <c:pt idx="8347">
                <c:v>8347</c:v>
              </c:pt>
              <c:pt idx="8348">
                <c:v>8348</c:v>
              </c:pt>
              <c:pt idx="8349">
                <c:v>8349</c:v>
              </c:pt>
              <c:pt idx="8350">
                <c:v>8350</c:v>
              </c:pt>
              <c:pt idx="8351">
                <c:v>8351</c:v>
              </c:pt>
              <c:pt idx="8352">
                <c:v>8352</c:v>
              </c:pt>
              <c:pt idx="8353">
                <c:v>8353</c:v>
              </c:pt>
              <c:pt idx="8354">
                <c:v>8354</c:v>
              </c:pt>
              <c:pt idx="8355">
                <c:v>8355</c:v>
              </c:pt>
              <c:pt idx="8356">
                <c:v>8356</c:v>
              </c:pt>
              <c:pt idx="8357">
                <c:v>8357</c:v>
              </c:pt>
              <c:pt idx="8358">
                <c:v>8358</c:v>
              </c:pt>
              <c:pt idx="8359">
                <c:v>8359</c:v>
              </c:pt>
              <c:pt idx="8360">
                <c:v>8360</c:v>
              </c:pt>
              <c:pt idx="8361">
                <c:v>8361</c:v>
              </c:pt>
              <c:pt idx="8362">
                <c:v>8362</c:v>
              </c:pt>
              <c:pt idx="8363">
                <c:v>8363</c:v>
              </c:pt>
              <c:pt idx="8364">
                <c:v>8364</c:v>
              </c:pt>
              <c:pt idx="8365">
                <c:v>8365</c:v>
              </c:pt>
              <c:pt idx="8366">
                <c:v>8366</c:v>
              </c:pt>
              <c:pt idx="8367">
                <c:v>8367</c:v>
              </c:pt>
              <c:pt idx="8368">
                <c:v>8368</c:v>
              </c:pt>
              <c:pt idx="8369">
                <c:v>8369</c:v>
              </c:pt>
              <c:pt idx="8370">
                <c:v>8370</c:v>
              </c:pt>
              <c:pt idx="8371">
                <c:v>8371</c:v>
              </c:pt>
              <c:pt idx="8372">
                <c:v>8372</c:v>
              </c:pt>
              <c:pt idx="8373">
                <c:v>8373</c:v>
              </c:pt>
              <c:pt idx="8374">
                <c:v>8374</c:v>
              </c:pt>
              <c:pt idx="8375">
                <c:v>8375</c:v>
              </c:pt>
              <c:pt idx="8376">
                <c:v>8376</c:v>
              </c:pt>
              <c:pt idx="8377">
                <c:v>8377</c:v>
              </c:pt>
              <c:pt idx="8378">
                <c:v>8378</c:v>
              </c:pt>
              <c:pt idx="8379">
                <c:v>8379</c:v>
              </c:pt>
              <c:pt idx="8380">
                <c:v>8380</c:v>
              </c:pt>
              <c:pt idx="8381">
                <c:v>8381</c:v>
              </c:pt>
              <c:pt idx="8382">
                <c:v>8382</c:v>
              </c:pt>
              <c:pt idx="8383">
                <c:v>8383</c:v>
              </c:pt>
              <c:pt idx="8384">
                <c:v>8384</c:v>
              </c:pt>
              <c:pt idx="8385">
                <c:v>8385</c:v>
              </c:pt>
              <c:pt idx="8386">
                <c:v>8386</c:v>
              </c:pt>
              <c:pt idx="8387">
                <c:v>8387</c:v>
              </c:pt>
              <c:pt idx="8388">
                <c:v>8388</c:v>
              </c:pt>
              <c:pt idx="8389">
                <c:v>8389</c:v>
              </c:pt>
              <c:pt idx="8390">
                <c:v>8390</c:v>
              </c:pt>
              <c:pt idx="8391">
                <c:v>8391</c:v>
              </c:pt>
              <c:pt idx="8392">
                <c:v>8392</c:v>
              </c:pt>
              <c:pt idx="8393">
                <c:v>8393</c:v>
              </c:pt>
              <c:pt idx="8394">
                <c:v>8394</c:v>
              </c:pt>
              <c:pt idx="8395">
                <c:v>8395</c:v>
              </c:pt>
              <c:pt idx="8396">
                <c:v>8396</c:v>
              </c:pt>
              <c:pt idx="8397">
                <c:v>8397</c:v>
              </c:pt>
              <c:pt idx="8398">
                <c:v>8398</c:v>
              </c:pt>
              <c:pt idx="8399">
                <c:v>8399</c:v>
              </c:pt>
              <c:pt idx="8400">
                <c:v>8400</c:v>
              </c:pt>
              <c:pt idx="8401">
                <c:v>8401</c:v>
              </c:pt>
              <c:pt idx="8402">
                <c:v>8402</c:v>
              </c:pt>
              <c:pt idx="8403">
                <c:v>8403</c:v>
              </c:pt>
              <c:pt idx="8404">
                <c:v>8404</c:v>
              </c:pt>
              <c:pt idx="8405">
                <c:v>8405</c:v>
              </c:pt>
              <c:pt idx="8406">
                <c:v>8406</c:v>
              </c:pt>
              <c:pt idx="8407">
                <c:v>8407</c:v>
              </c:pt>
              <c:pt idx="8408">
                <c:v>8408</c:v>
              </c:pt>
              <c:pt idx="8409">
                <c:v>8409</c:v>
              </c:pt>
              <c:pt idx="8410">
                <c:v>8410</c:v>
              </c:pt>
              <c:pt idx="8411">
                <c:v>8411</c:v>
              </c:pt>
              <c:pt idx="8412">
                <c:v>8412</c:v>
              </c:pt>
              <c:pt idx="8413">
                <c:v>8413</c:v>
              </c:pt>
              <c:pt idx="8414">
                <c:v>8414</c:v>
              </c:pt>
              <c:pt idx="8415">
                <c:v>8415</c:v>
              </c:pt>
              <c:pt idx="8416">
                <c:v>8416</c:v>
              </c:pt>
              <c:pt idx="8417">
                <c:v>8417</c:v>
              </c:pt>
              <c:pt idx="8418">
                <c:v>8418</c:v>
              </c:pt>
              <c:pt idx="8419">
                <c:v>8419</c:v>
              </c:pt>
              <c:pt idx="8420">
                <c:v>8420</c:v>
              </c:pt>
              <c:pt idx="8421">
                <c:v>8421</c:v>
              </c:pt>
              <c:pt idx="8422">
                <c:v>8422</c:v>
              </c:pt>
              <c:pt idx="8423">
                <c:v>8423</c:v>
              </c:pt>
              <c:pt idx="8424">
                <c:v>8424</c:v>
              </c:pt>
              <c:pt idx="8425">
                <c:v>8425</c:v>
              </c:pt>
              <c:pt idx="8426">
                <c:v>8426</c:v>
              </c:pt>
              <c:pt idx="8427">
                <c:v>8427</c:v>
              </c:pt>
              <c:pt idx="8428">
                <c:v>8428</c:v>
              </c:pt>
              <c:pt idx="8429">
                <c:v>8429</c:v>
              </c:pt>
              <c:pt idx="8430">
                <c:v>8430</c:v>
              </c:pt>
              <c:pt idx="8431">
                <c:v>8431</c:v>
              </c:pt>
              <c:pt idx="8432">
                <c:v>8432</c:v>
              </c:pt>
              <c:pt idx="8433">
                <c:v>8433</c:v>
              </c:pt>
              <c:pt idx="8434">
                <c:v>8434</c:v>
              </c:pt>
              <c:pt idx="8435">
                <c:v>8435</c:v>
              </c:pt>
              <c:pt idx="8436">
                <c:v>8436</c:v>
              </c:pt>
              <c:pt idx="8437">
                <c:v>8437</c:v>
              </c:pt>
              <c:pt idx="8438">
                <c:v>8438</c:v>
              </c:pt>
              <c:pt idx="8439">
                <c:v>8439</c:v>
              </c:pt>
              <c:pt idx="8440">
                <c:v>8440</c:v>
              </c:pt>
              <c:pt idx="8441">
                <c:v>8441</c:v>
              </c:pt>
              <c:pt idx="8442">
                <c:v>8442</c:v>
              </c:pt>
              <c:pt idx="8443">
                <c:v>8443</c:v>
              </c:pt>
              <c:pt idx="8444">
                <c:v>8444</c:v>
              </c:pt>
              <c:pt idx="8445">
                <c:v>8445</c:v>
              </c:pt>
              <c:pt idx="8446">
                <c:v>8446</c:v>
              </c:pt>
              <c:pt idx="8447">
                <c:v>8447</c:v>
              </c:pt>
              <c:pt idx="8448">
                <c:v>8448</c:v>
              </c:pt>
              <c:pt idx="8449">
                <c:v>8449</c:v>
              </c:pt>
              <c:pt idx="8450">
                <c:v>8450</c:v>
              </c:pt>
              <c:pt idx="8451">
                <c:v>8451</c:v>
              </c:pt>
              <c:pt idx="8452">
                <c:v>8452</c:v>
              </c:pt>
              <c:pt idx="8453">
                <c:v>8453</c:v>
              </c:pt>
              <c:pt idx="8454">
                <c:v>8454</c:v>
              </c:pt>
              <c:pt idx="8455">
                <c:v>8455</c:v>
              </c:pt>
              <c:pt idx="8456">
                <c:v>8456</c:v>
              </c:pt>
              <c:pt idx="8457">
                <c:v>8457</c:v>
              </c:pt>
              <c:pt idx="8458">
                <c:v>8458</c:v>
              </c:pt>
              <c:pt idx="8459">
                <c:v>8459</c:v>
              </c:pt>
              <c:pt idx="8460">
                <c:v>8460</c:v>
              </c:pt>
              <c:pt idx="8461">
                <c:v>8461</c:v>
              </c:pt>
              <c:pt idx="8462">
                <c:v>8462</c:v>
              </c:pt>
              <c:pt idx="8463">
                <c:v>8463</c:v>
              </c:pt>
              <c:pt idx="8464">
                <c:v>8464</c:v>
              </c:pt>
              <c:pt idx="8465">
                <c:v>8465</c:v>
              </c:pt>
              <c:pt idx="8466">
                <c:v>8466</c:v>
              </c:pt>
              <c:pt idx="8467">
                <c:v>8467</c:v>
              </c:pt>
              <c:pt idx="8468">
                <c:v>8468</c:v>
              </c:pt>
              <c:pt idx="8469">
                <c:v>8469</c:v>
              </c:pt>
              <c:pt idx="8470">
                <c:v>8470</c:v>
              </c:pt>
              <c:pt idx="8471">
                <c:v>8471</c:v>
              </c:pt>
              <c:pt idx="8472">
                <c:v>8472</c:v>
              </c:pt>
              <c:pt idx="8473">
                <c:v>8473</c:v>
              </c:pt>
              <c:pt idx="8474">
                <c:v>8474</c:v>
              </c:pt>
              <c:pt idx="8475">
                <c:v>8475</c:v>
              </c:pt>
              <c:pt idx="8476">
                <c:v>8476</c:v>
              </c:pt>
              <c:pt idx="8477">
                <c:v>8477</c:v>
              </c:pt>
              <c:pt idx="8478">
                <c:v>8478</c:v>
              </c:pt>
              <c:pt idx="8479">
                <c:v>8479</c:v>
              </c:pt>
              <c:pt idx="8480">
                <c:v>8480</c:v>
              </c:pt>
              <c:pt idx="8481">
                <c:v>8481</c:v>
              </c:pt>
              <c:pt idx="8482">
                <c:v>8482</c:v>
              </c:pt>
              <c:pt idx="8483">
                <c:v>8483</c:v>
              </c:pt>
              <c:pt idx="8484">
                <c:v>8484</c:v>
              </c:pt>
              <c:pt idx="8485">
                <c:v>8485</c:v>
              </c:pt>
              <c:pt idx="8486">
                <c:v>8486</c:v>
              </c:pt>
              <c:pt idx="8487">
                <c:v>8487</c:v>
              </c:pt>
              <c:pt idx="8488">
                <c:v>8488</c:v>
              </c:pt>
              <c:pt idx="8489">
                <c:v>8489</c:v>
              </c:pt>
              <c:pt idx="8490">
                <c:v>8490</c:v>
              </c:pt>
              <c:pt idx="8491">
                <c:v>8491</c:v>
              </c:pt>
              <c:pt idx="8492">
                <c:v>8492</c:v>
              </c:pt>
              <c:pt idx="8493">
                <c:v>8493</c:v>
              </c:pt>
              <c:pt idx="8494">
                <c:v>8494</c:v>
              </c:pt>
              <c:pt idx="8495">
                <c:v>8495</c:v>
              </c:pt>
              <c:pt idx="8496">
                <c:v>8496</c:v>
              </c:pt>
              <c:pt idx="8497">
                <c:v>8497</c:v>
              </c:pt>
              <c:pt idx="8498">
                <c:v>8498</c:v>
              </c:pt>
              <c:pt idx="8499">
                <c:v>8499</c:v>
              </c:pt>
              <c:pt idx="8500">
                <c:v>8500</c:v>
              </c:pt>
              <c:pt idx="8501">
                <c:v>8501</c:v>
              </c:pt>
              <c:pt idx="8502">
                <c:v>8502</c:v>
              </c:pt>
              <c:pt idx="8503">
                <c:v>8503</c:v>
              </c:pt>
              <c:pt idx="8504">
                <c:v>8504</c:v>
              </c:pt>
              <c:pt idx="8505">
                <c:v>8505</c:v>
              </c:pt>
              <c:pt idx="8506">
                <c:v>8506</c:v>
              </c:pt>
              <c:pt idx="8507">
                <c:v>8507</c:v>
              </c:pt>
              <c:pt idx="8508">
                <c:v>8508</c:v>
              </c:pt>
              <c:pt idx="8509">
                <c:v>8509</c:v>
              </c:pt>
              <c:pt idx="8510">
                <c:v>8510</c:v>
              </c:pt>
              <c:pt idx="8511">
                <c:v>8511</c:v>
              </c:pt>
              <c:pt idx="8512">
                <c:v>8512</c:v>
              </c:pt>
              <c:pt idx="8513">
                <c:v>8513</c:v>
              </c:pt>
              <c:pt idx="8514">
                <c:v>8514</c:v>
              </c:pt>
              <c:pt idx="8515">
                <c:v>8515</c:v>
              </c:pt>
              <c:pt idx="8516">
                <c:v>8516</c:v>
              </c:pt>
              <c:pt idx="8517">
                <c:v>8517</c:v>
              </c:pt>
              <c:pt idx="8518">
                <c:v>8518</c:v>
              </c:pt>
              <c:pt idx="8519">
                <c:v>8519</c:v>
              </c:pt>
              <c:pt idx="8520">
                <c:v>8520</c:v>
              </c:pt>
              <c:pt idx="8521">
                <c:v>8521</c:v>
              </c:pt>
              <c:pt idx="8522">
                <c:v>8522</c:v>
              </c:pt>
              <c:pt idx="8523">
                <c:v>8523</c:v>
              </c:pt>
              <c:pt idx="8524">
                <c:v>8524</c:v>
              </c:pt>
              <c:pt idx="8525">
                <c:v>8525</c:v>
              </c:pt>
              <c:pt idx="8526">
                <c:v>8526</c:v>
              </c:pt>
              <c:pt idx="8527">
                <c:v>8527</c:v>
              </c:pt>
              <c:pt idx="8528">
                <c:v>8528</c:v>
              </c:pt>
              <c:pt idx="8529">
                <c:v>8529</c:v>
              </c:pt>
              <c:pt idx="8530">
                <c:v>8530</c:v>
              </c:pt>
              <c:pt idx="8531">
                <c:v>8531</c:v>
              </c:pt>
              <c:pt idx="8532">
                <c:v>8532</c:v>
              </c:pt>
              <c:pt idx="8533">
                <c:v>8533</c:v>
              </c:pt>
              <c:pt idx="8534">
                <c:v>8534</c:v>
              </c:pt>
              <c:pt idx="8535">
                <c:v>8535</c:v>
              </c:pt>
              <c:pt idx="8536">
                <c:v>8536</c:v>
              </c:pt>
              <c:pt idx="8537">
                <c:v>8537</c:v>
              </c:pt>
              <c:pt idx="8538">
                <c:v>8538</c:v>
              </c:pt>
              <c:pt idx="8539">
                <c:v>8539</c:v>
              </c:pt>
              <c:pt idx="8540">
                <c:v>8540</c:v>
              </c:pt>
              <c:pt idx="8541">
                <c:v>8541</c:v>
              </c:pt>
              <c:pt idx="8542">
                <c:v>8542</c:v>
              </c:pt>
              <c:pt idx="8543">
                <c:v>8543</c:v>
              </c:pt>
              <c:pt idx="8544">
                <c:v>8544</c:v>
              </c:pt>
              <c:pt idx="8545">
                <c:v>8545</c:v>
              </c:pt>
              <c:pt idx="8546">
                <c:v>8546</c:v>
              </c:pt>
              <c:pt idx="8547">
                <c:v>8547</c:v>
              </c:pt>
              <c:pt idx="8548">
                <c:v>8548</c:v>
              </c:pt>
              <c:pt idx="8549">
                <c:v>8549</c:v>
              </c:pt>
              <c:pt idx="8550">
                <c:v>8550</c:v>
              </c:pt>
              <c:pt idx="8551">
                <c:v>8551</c:v>
              </c:pt>
              <c:pt idx="8552">
                <c:v>8552</c:v>
              </c:pt>
              <c:pt idx="8553">
                <c:v>8553</c:v>
              </c:pt>
              <c:pt idx="8554">
                <c:v>8554</c:v>
              </c:pt>
              <c:pt idx="8555">
                <c:v>8555</c:v>
              </c:pt>
              <c:pt idx="8556">
                <c:v>8556</c:v>
              </c:pt>
              <c:pt idx="8557">
                <c:v>8557</c:v>
              </c:pt>
              <c:pt idx="8558">
                <c:v>8558</c:v>
              </c:pt>
              <c:pt idx="8559">
                <c:v>8559</c:v>
              </c:pt>
              <c:pt idx="8560">
                <c:v>8560</c:v>
              </c:pt>
              <c:pt idx="8561">
                <c:v>8561</c:v>
              </c:pt>
              <c:pt idx="8562">
                <c:v>8562</c:v>
              </c:pt>
              <c:pt idx="8563">
                <c:v>8563</c:v>
              </c:pt>
              <c:pt idx="8564">
                <c:v>8564</c:v>
              </c:pt>
              <c:pt idx="8565">
                <c:v>8565</c:v>
              </c:pt>
              <c:pt idx="8566">
                <c:v>8566</c:v>
              </c:pt>
              <c:pt idx="8567">
                <c:v>8567</c:v>
              </c:pt>
              <c:pt idx="8568">
                <c:v>8568</c:v>
              </c:pt>
              <c:pt idx="8569">
                <c:v>8569</c:v>
              </c:pt>
              <c:pt idx="8570">
                <c:v>8570</c:v>
              </c:pt>
              <c:pt idx="8571">
                <c:v>8571</c:v>
              </c:pt>
              <c:pt idx="8572">
                <c:v>8572</c:v>
              </c:pt>
              <c:pt idx="8573">
                <c:v>8573</c:v>
              </c:pt>
              <c:pt idx="8574">
                <c:v>8574</c:v>
              </c:pt>
              <c:pt idx="8575">
                <c:v>8575</c:v>
              </c:pt>
              <c:pt idx="8576">
                <c:v>8576</c:v>
              </c:pt>
              <c:pt idx="8577">
                <c:v>8577</c:v>
              </c:pt>
              <c:pt idx="8578">
                <c:v>8578</c:v>
              </c:pt>
              <c:pt idx="8579">
                <c:v>8579</c:v>
              </c:pt>
              <c:pt idx="8580">
                <c:v>8580</c:v>
              </c:pt>
              <c:pt idx="8581">
                <c:v>8581</c:v>
              </c:pt>
              <c:pt idx="8582">
                <c:v>8582</c:v>
              </c:pt>
              <c:pt idx="8583">
                <c:v>8583</c:v>
              </c:pt>
              <c:pt idx="8584">
                <c:v>8584</c:v>
              </c:pt>
              <c:pt idx="8585">
                <c:v>8585</c:v>
              </c:pt>
              <c:pt idx="8586">
                <c:v>8586</c:v>
              </c:pt>
              <c:pt idx="8587">
                <c:v>8587</c:v>
              </c:pt>
              <c:pt idx="8588">
                <c:v>8588</c:v>
              </c:pt>
              <c:pt idx="8589">
                <c:v>8589</c:v>
              </c:pt>
              <c:pt idx="8590">
                <c:v>8590</c:v>
              </c:pt>
              <c:pt idx="8591">
                <c:v>8591</c:v>
              </c:pt>
              <c:pt idx="8592">
                <c:v>8592</c:v>
              </c:pt>
              <c:pt idx="8593">
                <c:v>8593</c:v>
              </c:pt>
              <c:pt idx="8594">
                <c:v>8594</c:v>
              </c:pt>
              <c:pt idx="8595">
                <c:v>8595</c:v>
              </c:pt>
              <c:pt idx="8596">
                <c:v>8596</c:v>
              </c:pt>
              <c:pt idx="8597">
                <c:v>8597</c:v>
              </c:pt>
              <c:pt idx="8598">
                <c:v>8598</c:v>
              </c:pt>
              <c:pt idx="8599">
                <c:v>8599</c:v>
              </c:pt>
              <c:pt idx="8600">
                <c:v>8600</c:v>
              </c:pt>
              <c:pt idx="8601">
                <c:v>8601</c:v>
              </c:pt>
              <c:pt idx="8602">
                <c:v>8602</c:v>
              </c:pt>
              <c:pt idx="8603">
                <c:v>8603</c:v>
              </c:pt>
              <c:pt idx="8604">
                <c:v>8604</c:v>
              </c:pt>
              <c:pt idx="8605">
                <c:v>8605</c:v>
              </c:pt>
              <c:pt idx="8606">
                <c:v>8606</c:v>
              </c:pt>
              <c:pt idx="8607">
                <c:v>8607</c:v>
              </c:pt>
              <c:pt idx="8608">
                <c:v>8608</c:v>
              </c:pt>
              <c:pt idx="8609">
                <c:v>8609</c:v>
              </c:pt>
              <c:pt idx="8610">
                <c:v>8610</c:v>
              </c:pt>
              <c:pt idx="8611">
                <c:v>8611</c:v>
              </c:pt>
              <c:pt idx="8612">
                <c:v>8612</c:v>
              </c:pt>
              <c:pt idx="8613">
                <c:v>8613</c:v>
              </c:pt>
              <c:pt idx="8614">
                <c:v>8614</c:v>
              </c:pt>
              <c:pt idx="8615">
                <c:v>8615</c:v>
              </c:pt>
              <c:pt idx="8616">
                <c:v>8616</c:v>
              </c:pt>
              <c:pt idx="8617">
                <c:v>8617</c:v>
              </c:pt>
              <c:pt idx="8618">
                <c:v>8618</c:v>
              </c:pt>
              <c:pt idx="8619">
                <c:v>8619</c:v>
              </c:pt>
              <c:pt idx="8620">
                <c:v>8620</c:v>
              </c:pt>
              <c:pt idx="8621">
                <c:v>8621</c:v>
              </c:pt>
              <c:pt idx="8622">
                <c:v>8622</c:v>
              </c:pt>
              <c:pt idx="8623">
                <c:v>8623</c:v>
              </c:pt>
              <c:pt idx="8624">
                <c:v>8624</c:v>
              </c:pt>
              <c:pt idx="8625">
                <c:v>8625</c:v>
              </c:pt>
              <c:pt idx="8626">
                <c:v>8626</c:v>
              </c:pt>
              <c:pt idx="8627">
                <c:v>8627</c:v>
              </c:pt>
              <c:pt idx="8628">
                <c:v>8628</c:v>
              </c:pt>
              <c:pt idx="8629">
                <c:v>8629</c:v>
              </c:pt>
              <c:pt idx="8630">
                <c:v>8630</c:v>
              </c:pt>
              <c:pt idx="8631">
                <c:v>8631</c:v>
              </c:pt>
              <c:pt idx="8632">
                <c:v>8632</c:v>
              </c:pt>
              <c:pt idx="8633">
                <c:v>8633</c:v>
              </c:pt>
              <c:pt idx="8634">
                <c:v>8634</c:v>
              </c:pt>
              <c:pt idx="8635">
                <c:v>8635</c:v>
              </c:pt>
              <c:pt idx="8636">
                <c:v>8636</c:v>
              </c:pt>
              <c:pt idx="8637">
                <c:v>8637</c:v>
              </c:pt>
              <c:pt idx="8638">
                <c:v>8638</c:v>
              </c:pt>
              <c:pt idx="8639">
                <c:v>8639</c:v>
              </c:pt>
              <c:pt idx="8640">
                <c:v>8640</c:v>
              </c:pt>
              <c:pt idx="8641">
                <c:v>8641</c:v>
              </c:pt>
              <c:pt idx="8642">
                <c:v>8642</c:v>
              </c:pt>
              <c:pt idx="8643">
                <c:v>8643</c:v>
              </c:pt>
              <c:pt idx="8644">
                <c:v>8644</c:v>
              </c:pt>
              <c:pt idx="8645">
                <c:v>8645</c:v>
              </c:pt>
              <c:pt idx="8646">
                <c:v>8646</c:v>
              </c:pt>
              <c:pt idx="8647">
                <c:v>8647</c:v>
              </c:pt>
              <c:pt idx="8648">
                <c:v>8648</c:v>
              </c:pt>
              <c:pt idx="8649">
                <c:v>8649</c:v>
              </c:pt>
              <c:pt idx="8650">
                <c:v>8650</c:v>
              </c:pt>
              <c:pt idx="8651">
                <c:v>8651</c:v>
              </c:pt>
              <c:pt idx="8652">
                <c:v>8652</c:v>
              </c:pt>
              <c:pt idx="8653">
                <c:v>8653</c:v>
              </c:pt>
              <c:pt idx="8654">
                <c:v>8654</c:v>
              </c:pt>
              <c:pt idx="8655">
                <c:v>8655</c:v>
              </c:pt>
              <c:pt idx="8656">
                <c:v>8656</c:v>
              </c:pt>
              <c:pt idx="8657">
                <c:v>8657</c:v>
              </c:pt>
              <c:pt idx="8658">
                <c:v>8658</c:v>
              </c:pt>
              <c:pt idx="8659">
                <c:v>8659</c:v>
              </c:pt>
              <c:pt idx="8660">
                <c:v>8660</c:v>
              </c:pt>
              <c:pt idx="8661">
                <c:v>8661</c:v>
              </c:pt>
              <c:pt idx="8662">
                <c:v>8662</c:v>
              </c:pt>
              <c:pt idx="8663">
                <c:v>8663</c:v>
              </c:pt>
              <c:pt idx="8664">
                <c:v>8664</c:v>
              </c:pt>
              <c:pt idx="8665">
                <c:v>8665</c:v>
              </c:pt>
              <c:pt idx="8666">
                <c:v>8666</c:v>
              </c:pt>
              <c:pt idx="8667">
                <c:v>8667</c:v>
              </c:pt>
              <c:pt idx="8668">
                <c:v>8668</c:v>
              </c:pt>
              <c:pt idx="8669">
                <c:v>8669</c:v>
              </c:pt>
              <c:pt idx="8670">
                <c:v>8670</c:v>
              </c:pt>
              <c:pt idx="8671">
                <c:v>8671</c:v>
              </c:pt>
              <c:pt idx="8672">
                <c:v>8672</c:v>
              </c:pt>
              <c:pt idx="8673">
                <c:v>8673</c:v>
              </c:pt>
              <c:pt idx="8674">
                <c:v>8674</c:v>
              </c:pt>
              <c:pt idx="8675">
                <c:v>8675</c:v>
              </c:pt>
              <c:pt idx="8676">
                <c:v>8676</c:v>
              </c:pt>
              <c:pt idx="8677">
                <c:v>8677</c:v>
              </c:pt>
              <c:pt idx="8678">
                <c:v>8678</c:v>
              </c:pt>
              <c:pt idx="8679">
                <c:v>8679</c:v>
              </c:pt>
              <c:pt idx="8680">
                <c:v>8680</c:v>
              </c:pt>
              <c:pt idx="8681">
                <c:v>8681</c:v>
              </c:pt>
              <c:pt idx="8682">
                <c:v>8682</c:v>
              </c:pt>
              <c:pt idx="8683">
                <c:v>8683</c:v>
              </c:pt>
              <c:pt idx="8684">
                <c:v>8684</c:v>
              </c:pt>
              <c:pt idx="8685">
                <c:v>8685</c:v>
              </c:pt>
              <c:pt idx="8686">
                <c:v>8686</c:v>
              </c:pt>
              <c:pt idx="8687">
                <c:v>8687</c:v>
              </c:pt>
              <c:pt idx="8688">
                <c:v>8688</c:v>
              </c:pt>
              <c:pt idx="8689">
                <c:v>8689</c:v>
              </c:pt>
              <c:pt idx="8690">
                <c:v>8690</c:v>
              </c:pt>
              <c:pt idx="8691">
                <c:v>8691</c:v>
              </c:pt>
              <c:pt idx="8692">
                <c:v>8692</c:v>
              </c:pt>
              <c:pt idx="8693">
                <c:v>8693</c:v>
              </c:pt>
              <c:pt idx="8694">
                <c:v>8694</c:v>
              </c:pt>
              <c:pt idx="8695">
                <c:v>8695</c:v>
              </c:pt>
              <c:pt idx="8696">
                <c:v>8696</c:v>
              </c:pt>
              <c:pt idx="8697">
                <c:v>8697</c:v>
              </c:pt>
              <c:pt idx="8698">
                <c:v>8698</c:v>
              </c:pt>
              <c:pt idx="8699">
                <c:v>8699</c:v>
              </c:pt>
              <c:pt idx="8700">
                <c:v>8700</c:v>
              </c:pt>
              <c:pt idx="8701">
                <c:v>8701</c:v>
              </c:pt>
              <c:pt idx="8702">
                <c:v>8702</c:v>
              </c:pt>
              <c:pt idx="8703">
                <c:v>8703</c:v>
              </c:pt>
              <c:pt idx="8704">
                <c:v>8704</c:v>
              </c:pt>
              <c:pt idx="8705">
                <c:v>8705</c:v>
              </c:pt>
              <c:pt idx="8706">
                <c:v>8706</c:v>
              </c:pt>
              <c:pt idx="8707">
                <c:v>8707</c:v>
              </c:pt>
              <c:pt idx="8708">
                <c:v>8708</c:v>
              </c:pt>
              <c:pt idx="8709">
                <c:v>8709</c:v>
              </c:pt>
              <c:pt idx="8710">
                <c:v>8710</c:v>
              </c:pt>
              <c:pt idx="8711">
                <c:v>8711</c:v>
              </c:pt>
              <c:pt idx="8712">
                <c:v>8712</c:v>
              </c:pt>
              <c:pt idx="8713">
                <c:v>8713</c:v>
              </c:pt>
              <c:pt idx="8714">
                <c:v>8714</c:v>
              </c:pt>
              <c:pt idx="8715">
                <c:v>8715</c:v>
              </c:pt>
              <c:pt idx="8716">
                <c:v>8716</c:v>
              </c:pt>
              <c:pt idx="8717">
                <c:v>8717</c:v>
              </c:pt>
              <c:pt idx="8718">
                <c:v>8718</c:v>
              </c:pt>
              <c:pt idx="8719">
                <c:v>8719</c:v>
              </c:pt>
              <c:pt idx="8720">
                <c:v>8720</c:v>
              </c:pt>
              <c:pt idx="8721">
                <c:v>8721</c:v>
              </c:pt>
              <c:pt idx="8722">
                <c:v>8722</c:v>
              </c:pt>
              <c:pt idx="8723">
                <c:v>8723</c:v>
              </c:pt>
              <c:pt idx="8724">
                <c:v>8724</c:v>
              </c:pt>
              <c:pt idx="8725">
                <c:v>8725</c:v>
              </c:pt>
              <c:pt idx="8726">
                <c:v>8726</c:v>
              </c:pt>
              <c:pt idx="8727">
                <c:v>8727</c:v>
              </c:pt>
              <c:pt idx="8728">
                <c:v>8728</c:v>
              </c:pt>
              <c:pt idx="8729">
                <c:v>8729</c:v>
              </c:pt>
              <c:pt idx="8730">
                <c:v>8730</c:v>
              </c:pt>
              <c:pt idx="8731">
                <c:v>8731</c:v>
              </c:pt>
              <c:pt idx="8732">
                <c:v>8732</c:v>
              </c:pt>
              <c:pt idx="8733">
                <c:v>8733</c:v>
              </c:pt>
              <c:pt idx="8734">
                <c:v>8734</c:v>
              </c:pt>
              <c:pt idx="8735">
                <c:v>8735</c:v>
              </c:pt>
              <c:pt idx="8736">
                <c:v>8736</c:v>
              </c:pt>
              <c:pt idx="8737">
                <c:v>8737</c:v>
              </c:pt>
              <c:pt idx="8738">
                <c:v>8738</c:v>
              </c:pt>
              <c:pt idx="8739">
                <c:v>8739</c:v>
              </c:pt>
              <c:pt idx="8740">
                <c:v>8740</c:v>
              </c:pt>
              <c:pt idx="8741">
                <c:v>8741</c:v>
              </c:pt>
              <c:pt idx="8742">
                <c:v>8742</c:v>
              </c:pt>
              <c:pt idx="8743">
                <c:v>8743</c:v>
              </c:pt>
              <c:pt idx="8744">
                <c:v>8744</c:v>
              </c:pt>
              <c:pt idx="8745">
                <c:v>8745</c:v>
              </c:pt>
              <c:pt idx="8746">
                <c:v>8746</c:v>
              </c:pt>
              <c:pt idx="8747">
                <c:v>8747</c:v>
              </c:pt>
              <c:pt idx="8748">
                <c:v>8748</c:v>
              </c:pt>
              <c:pt idx="8749">
                <c:v>8749</c:v>
              </c:pt>
              <c:pt idx="8750">
                <c:v>8750</c:v>
              </c:pt>
              <c:pt idx="8751">
                <c:v>8751</c:v>
              </c:pt>
              <c:pt idx="8752">
                <c:v>8752</c:v>
              </c:pt>
              <c:pt idx="8753">
                <c:v>8753</c:v>
              </c:pt>
              <c:pt idx="8754">
                <c:v>8754</c:v>
              </c:pt>
              <c:pt idx="8755">
                <c:v>8755</c:v>
              </c:pt>
              <c:pt idx="8756">
                <c:v>8756</c:v>
              </c:pt>
              <c:pt idx="8757">
                <c:v>8757</c:v>
              </c:pt>
              <c:pt idx="8758">
                <c:v>8758</c:v>
              </c:pt>
              <c:pt idx="8759">
                <c:v>8759</c:v>
              </c:pt>
            </c:numLit>
          </c:cat>
          <c:val>
            <c:numLit>
              <c:formatCode>General</c:formatCode>
              <c:ptCount val="8760"/>
              <c:pt idx="0">
                <c:v>2115.6074450129995</c:v>
              </c:pt>
              <c:pt idx="1">
                <c:v>2112.5475516320002</c:v>
              </c:pt>
              <c:pt idx="2">
                <c:v>2107.5969910979998</c:v>
              </c:pt>
              <c:pt idx="3">
                <c:v>2104.1198024989999</c:v>
              </c:pt>
              <c:pt idx="4">
                <c:v>2102.3230892659999</c:v>
              </c:pt>
              <c:pt idx="5">
                <c:v>2089.6845704259999</c:v>
              </c:pt>
              <c:pt idx="6">
                <c:v>2087.728407999</c:v>
              </c:pt>
              <c:pt idx="7">
                <c:v>2084.2394432759993</c:v>
              </c:pt>
              <c:pt idx="8">
                <c:v>2084.0979137650002</c:v>
              </c:pt>
              <c:pt idx="9">
                <c:v>2082.1061952659993</c:v>
              </c:pt>
              <c:pt idx="10">
                <c:v>2077.9329392720001</c:v>
              </c:pt>
              <c:pt idx="11">
                <c:v>2076.1316216129999</c:v>
              </c:pt>
              <c:pt idx="12">
                <c:v>2075.8199733340002</c:v>
              </c:pt>
              <c:pt idx="13">
                <c:v>2074.6199781219998</c:v>
              </c:pt>
              <c:pt idx="14">
                <c:v>2072.7306393700001</c:v>
              </c:pt>
              <c:pt idx="15">
                <c:v>2072.5746650149999</c:v>
              </c:pt>
              <c:pt idx="16">
                <c:v>2072.1620910220004</c:v>
              </c:pt>
              <c:pt idx="17">
                <c:v>2071.0157919579997</c:v>
              </c:pt>
              <c:pt idx="18">
                <c:v>2070.9945333759993</c:v>
              </c:pt>
              <c:pt idx="19">
                <c:v>2070.9758957690005</c:v>
              </c:pt>
              <c:pt idx="20">
                <c:v>2069.9464961650006</c:v>
              </c:pt>
              <c:pt idx="21">
                <c:v>2068.2525462660001</c:v>
              </c:pt>
              <c:pt idx="22">
                <c:v>2067.7410949429996</c:v>
              </c:pt>
              <c:pt idx="23">
                <c:v>2066.8624016049998</c:v>
              </c:pt>
              <c:pt idx="24">
                <c:v>2066.7984972779996</c:v>
              </c:pt>
              <c:pt idx="25">
                <c:v>2065.6906557559996</c:v>
              </c:pt>
              <c:pt idx="26">
                <c:v>2065.4581802839998</c:v>
              </c:pt>
              <c:pt idx="27">
                <c:v>2065.0573026440002</c:v>
              </c:pt>
              <c:pt idx="28">
                <c:v>2064.399812138</c:v>
              </c:pt>
              <c:pt idx="29">
                <c:v>2063.9366227140004</c:v>
              </c:pt>
              <c:pt idx="30">
                <c:v>2061.7891056849994</c:v>
              </c:pt>
              <c:pt idx="31">
                <c:v>2061.4879549800003</c:v>
              </c:pt>
              <c:pt idx="32">
                <c:v>2061.4540631159994</c:v>
              </c:pt>
              <c:pt idx="33">
                <c:v>2059.3833324490001</c:v>
              </c:pt>
              <c:pt idx="34">
                <c:v>2058.0925140319996</c:v>
              </c:pt>
              <c:pt idx="35">
                <c:v>2057.7081086220001</c:v>
              </c:pt>
              <c:pt idx="36">
                <c:v>2057.4278376749994</c:v>
              </c:pt>
              <c:pt idx="37">
                <c:v>2056.8843763469999</c:v>
              </c:pt>
              <c:pt idx="38">
                <c:v>2056.3837927230002</c:v>
              </c:pt>
              <c:pt idx="39">
                <c:v>2055.4582501480004</c:v>
              </c:pt>
              <c:pt idx="40">
                <c:v>2055.0765339720001</c:v>
              </c:pt>
              <c:pt idx="41">
                <c:v>2054.7873722700001</c:v>
              </c:pt>
              <c:pt idx="42">
                <c:v>2054.5566962380003</c:v>
              </c:pt>
              <c:pt idx="43">
                <c:v>2051.3798179719997</c:v>
              </c:pt>
              <c:pt idx="44">
                <c:v>2051.1336616190001</c:v>
              </c:pt>
              <c:pt idx="45">
                <c:v>2051.0718030040002</c:v>
              </c:pt>
              <c:pt idx="46">
                <c:v>2051.0490181689997</c:v>
              </c:pt>
              <c:pt idx="47">
                <c:v>2050.2974107350001</c:v>
              </c:pt>
              <c:pt idx="48">
                <c:v>2050.2409553719999</c:v>
              </c:pt>
              <c:pt idx="49">
                <c:v>2050.2405135409999</c:v>
              </c:pt>
              <c:pt idx="50">
                <c:v>2048.8981785559999</c:v>
              </c:pt>
              <c:pt idx="51">
                <c:v>2048.5162421589998</c:v>
              </c:pt>
              <c:pt idx="52">
                <c:v>2048.1142893619999</c:v>
              </c:pt>
              <c:pt idx="53">
                <c:v>2047.8100821459996</c:v>
              </c:pt>
              <c:pt idx="54">
                <c:v>2047.4316393999998</c:v>
              </c:pt>
              <c:pt idx="55">
                <c:v>2047.2023647179999</c:v>
              </c:pt>
              <c:pt idx="56">
                <c:v>2047.170806354</c:v>
              </c:pt>
              <c:pt idx="57">
                <c:v>2046.9579671600002</c:v>
              </c:pt>
              <c:pt idx="58">
                <c:v>2046.8500470830002</c:v>
              </c:pt>
              <c:pt idx="59">
                <c:v>2046.1662800839997</c:v>
              </c:pt>
              <c:pt idx="60">
                <c:v>2046.0276624869996</c:v>
              </c:pt>
              <c:pt idx="61">
                <c:v>2045.9643755719999</c:v>
              </c:pt>
              <c:pt idx="62">
                <c:v>2045.7129147039998</c:v>
              </c:pt>
              <c:pt idx="63">
                <c:v>2045.355704715</c:v>
              </c:pt>
              <c:pt idx="64">
                <c:v>2045.314192331</c:v>
              </c:pt>
              <c:pt idx="65">
                <c:v>2043.847028013</c:v>
              </c:pt>
              <c:pt idx="66">
                <c:v>2043.5321888799997</c:v>
              </c:pt>
              <c:pt idx="67">
                <c:v>2043.2015460409996</c:v>
              </c:pt>
              <c:pt idx="68">
                <c:v>2042.340072925</c:v>
              </c:pt>
              <c:pt idx="69">
                <c:v>2042.2795735879999</c:v>
              </c:pt>
              <c:pt idx="70">
                <c:v>2042.2193703299995</c:v>
              </c:pt>
              <c:pt idx="71">
                <c:v>2042.0364403409997</c:v>
              </c:pt>
              <c:pt idx="72">
                <c:v>2041.8194212050003</c:v>
              </c:pt>
              <c:pt idx="73">
                <c:v>2041.6332246799998</c:v>
              </c:pt>
              <c:pt idx="74">
                <c:v>2040.9681781710001</c:v>
              </c:pt>
              <c:pt idx="75">
                <c:v>2040.4801655209997</c:v>
              </c:pt>
              <c:pt idx="76">
                <c:v>2040.0152102630002</c:v>
              </c:pt>
              <c:pt idx="77">
                <c:v>2039.8404672620004</c:v>
              </c:pt>
              <c:pt idx="78">
                <c:v>2039.7731109059996</c:v>
              </c:pt>
              <c:pt idx="79">
                <c:v>2039.1200188589994</c:v>
              </c:pt>
              <c:pt idx="80">
                <c:v>2038.7947771130002</c:v>
              </c:pt>
              <c:pt idx="81">
                <c:v>2038.7842581929999</c:v>
              </c:pt>
              <c:pt idx="82">
                <c:v>2038.6642926099996</c:v>
              </c:pt>
              <c:pt idx="83">
                <c:v>2038.5857188800003</c:v>
              </c:pt>
              <c:pt idx="84">
                <c:v>2037.0277333840008</c:v>
              </c:pt>
              <c:pt idx="85">
                <c:v>2036.6375790570005</c:v>
              </c:pt>
              <c:pt idx="86">
                <c:v>2036.403715892</c:v>
              </c:pt>
              <c:pt idx="87">
                <c:v>2036.2288468710008</c:v>
              </c:pt>
              <c:pt idx="88">
                <c:v>2035.5536788100003</c:v>
              </c:pt>
              <c:pt idx="89">
                <c:v>2035.2179147070001</c:v>
              </c:pt>
              <c:pt idx="90">
                <c:v>2035.1420017260007</c:v>
              </c:pt>
              <c:pt idx="91">
                <c:v>2035.125528617001</c:v>
              </c:pt>
              <c:pt idx="92">
                <c:v>2034.9577861990003</c:v>
              </c:pt>
              <c:pt idx="93">
                <c:v>2034.2614480459995</c:v>
              </c:pt>
              <c:pt idx="94">
                <c:v>2034.1442860130001</c:v>
              </c:pt>
              <c:pt idx="95">
                <c:v>2034.128834006</c:v>
              </c:pt>
              <c:pt idx="96">
                <c:v>2033.853127565</c:v>
              </c:pt>
              <c:pt idx="97">
                <c:v>2033.7016953740001</c:v>
              </c:pt>
              <c:pt idx="98">
                <c:v>2033.6336946580002</c:v>
              </c:pt>
              <c:pt idx="99">
                <c:v>2033.399525108</c:v>
              </c:pt>
              <c:pt idx="100">
                <c:v>2033.3819394569998</c:v>
              </c:pt>
              <c:pt idx="101">
                <c:v>2033.2334532770003</c:v>
              </c:pt>
              <c:pt idx="102">
                <c:v>2033.094787043</c:v>
              </c:pt>
              <c:pt idx="103">
                <c:v>2033.0705262959998</c:v>
              </c:pt>
              <c:pt idx="104">
                <c:v>2032.6550523630001</c:v>
              </c:pt>
              <c:pt idx="105">
                <c:v>2032.5177992110002</c:v>
              </c:pt>
              <c:pt idx="106">
                <c:v>2032.4879761699997</c:v>
              </c:pt>
              <c:pt idx="107">
                <c:v>2032.1109563460006</c:v>
              </c:pt>
              <c:pt idx="108">
                <c:v>2031.9597989669996</c:v>
              </c:pt>
              <c:pt idx="109">
                <c:v>2030.794526443</c:v>
              </c:pt>
              <c:pt idx="110">
                <c:v>2030.5131392820006</c:v>
              </c:pt>
              <c:pt idx="111">
                <c:v>2030.4188737500001</c:v>
              </c:pt>
              <c:pt idx="112">
                <c:v>2030.3986533509999</c:v>
              </c:pt>
              <c:pt idx="113">
                <c:v>2030.3363764149999</c:v>
              </c:pt>
              <c:pt idx="114">
                <c:v>2030.1102496409997</c:v>
              </c:pt>
              <c:pt idx="115">
                <c:v>2029.5622430789999</c:v>
              </c:pt>
              <c:pt idx="116">
                <c:v>2029.0261569349996</c:v>
              </c:pt>
              <c:pt idx="117">
                <c:v>2028.0901293230006</c:v>
              </c:pt>
              <c:pt idx="118">
                <c:v>2027.9951283520002</c:v>
              </c:pt>
              <c:pt idx="119">
                <c:v>2027.9121545380006</c:v>
              </c:pt>
              <c:pt idx="120">
                <c:v>2027.3086027510001</c:v>
              </c:pt>
              <c:pt idx="121">
                <c:v>2027.2945818430001</c:v>
              </c:pt>
              <c:pt idx="122">
                <c:v>2027.0106133949994</c:v>
              </c:pt>
              <c:pt idx="123">
                <c:v>2026.8563620189998</c:v>
              </c:pt>
              <c:pt idx="124">
                <c:v>2026.724414175</c:v>
              </c:pt>
              <c:pt idx="125">
                <c:v>2026.5874234959999</c:v>
              </c:pt>
              <c:pt idx="126">
                <c:v>2026.5406366560001</c:v>
              </c:pt>
              <c:pt idx="127">
                <c:v>2026.4983781039998</c:v>
              </c:pt>
              <c:pt idx="128">
                <c:v>2025.852574713</c:v>
              </c:pt>
              <c:pt idx="129">
                <c:v>2025.8350702139999</c:v>
              </c:pt>
              <c:pt idx="130">
                <c:v>2025.7477807560003</c:v>
              </c:pt>
              <c:pt idx="131">
                <c:v>2025.7098617489992</c:v>
              </c:pt>
              <c:pt idx="132">
                <c:v>2025.5843823770006</c:v>
              </c:pt>
              <c:pt idx="133">
                <c:v>2025.0702907609998</c:v>
              </c:pt>
              <c:pt idx="134">
                <c:v>2024.7922078030003</c:v>
              </c:pt>
              <c:pt idx="135">
                <c:v>2024.7709317150002</c:v>
              </c:pt>
              <c:pt idx="136">
                <c:v>2024.4172833799996</c:v>
              </c:pt>
              <c:pt idx="137">
                <c:v>2024.1815912920008</c:v>
              </c:pt>
              <c:pt idx="138">
                <c:v>2024.1672422329996</c:v>
              </c:pt>
              <c:pt idx="139">
                <c:v>2023.8828446799998</c:v>
              </c:pt>
              <c:pt idx="140">
                <c:v>2023.5242115380004</c:v>
              </c:pt>
              <c:pt idx="141">
                <c:v>2023.3409473120005</c:v>
              </c:pt>
              <c:pt idx="142">
                <c:v>2023.230656942</c:v>
              </c:pt>
              <c:pt idx="143">
                <c:v>2023.1486526909998</c:v>
              </c:pt>
              <c:pt idx="144">
                <c:v>2023.0724221130001</c:v>
              </c:pt>
              <c:pt idx="145">
                <c:v>2022.2330266900008</c:v>
              </c:pt>
              <c:pt idx="146">
                <c:v>2021.9675778640001</c:v>
              </c:pt>
              <c:pt idx="147">
                <c:v>2021.8021706069999</c:v>
              </c:pt>
              <c:pt idx="148">
                <c:v>2021.4060622280001</c:v>
              </c:pt>
              <c:pt idx="149">
                <c:v>2021.2416173439997</c:v>
              </c:pt>
              <c:pt idx="150">
                <c:v>2021.0587509280001</c:v>
              </c:pt>
              <c:pt idx="151">
                <c:v>2020.7773922229999</c:v>
              </c:pt>
              <c:pt idx="152">
                <c:v>2020.4857124740001</c:v>
              </c:pt>
              <c:pt idx="153">
                <c:v>2020.441512952</c:v>
              </c:pt>
              <c:pt idx="154">
                <c:v>2020.4320533319999</c:v>
              </c:pt>
              <c:pt idx="155">
                <c:v>2020.4248160850002</c:v>
              </c:pt>
              <c:pt idx="156">
                <c:v>2020.0241579869994</c:v>
              </c:pt>
              <c:pt idx="157">
                <c:v>2020.0220347140005</c:v>
              </c:pt>
              <c:pt idx="158">
                <c:v>2019.5945939799999</c:v>
              </c:pt>
              <c:pt idx="159">
                <c:v>2019.4337166070002</c:v>
              </c:pt>
              <c:pt idx="160">
                <c:v>2019.0633840290009</c:v>
              </c:pt>
              <c:pt idx="161">
                <c:v>2018.9182497160004</c:v>
              </c:pt>
              <c:pt idx="162">
                <c:v>2018.5943112350003</c:v>
              </c:pt>
              <c:pt idx="163">
                <c:v>2018.4347686750004</c:v>
              </c:pt>
              <c:pt idx="164">
                <c:v>2017.8991318390001</c:v>
              </c:pt>
              <c:pt idx="165">
                <c:v>2017.7515881759994</c:v>
              </c:pt>
              <c:pt idx="166">
                <c:v>2017.4816734969997</c:v>
              </c:pt>
              <c:pt idx="167">
                <c:v>2017.4224429200003</c:v>
              </c:pt>
              <c:pt idx="168">
                <c:v>2017.3952813740004</c:v>
              </c:pt>
              <c:pt idx="169">
                <c:v>2017.3448236610006</c:v>
              </c:pt>
              <c:pt idx="170">
                <c:v>2016.8403298839999</c:v>
              </c:pt>
              <c:pt idx="171">
                <c:v>2016.6056766459997</c:v>
              </c:pt>
              <c:pt idx="172">
                <c:v>2016.4972085760003</c:v>
              </c:pt>
              <c:pt idx="173">
                <c:v>2016.3981033279999</c:v>
              </c:pt>
              <c:pt idx="174">
                <c:v>2016.285851715</c:v>
              </c:pt>
              <c:pt idx="175">
                <c:v>2016.1920494310002</c:v>
              </c:pt>
              <c:pt idx="176">
                <c:v>2015.8511473819999</c:v>
              </c:pt>
              <c:pt idx="177">
                <c:v>2015.7951533160012</c:v>
              </c:pt>
              <c:pt idx="178">
                <c:v>2015.2119847930003</c:v>
              </c:pt>
              <c:pt idx="179">
                <c:v>2015.1346346270002</c:v>
              </c:pt>
              <c:pt idx="180">
                <c:v>2014.9103761470001</c:v>
              </c:pt>
              <c:pt idx="181">
                <c:v>2014.8875228429997</c:v>
              </c:pt>
              <c:pt idx="182">
                <c:v>2014.8254756900001</c:v>
              </c:pt>
              <c:pt idx="183">
                <c:v>2014.629942338001</c:v>
              </c:pt>
              <c:pt idx="184">
                <c:v>2014.5835954290005</c:v>
              </c:pt>
              <c:pt idx="185">
                <c:v>2014.5609598540004</c:v>
              </c:pt>
              <c:pt idx="186">
                <c:v>2014.2739472370001</c:v>
              </c:pt>
              <c:pt idx="187">
                <c:v>2013.9647282469998</c:v>
              </c:pt>
              <c:pt idx="188">
                <c:v>2013.8647808209996</c:v>
              </c:pt>
              <c:pt idx="189">
                <c:v>2013.8181911750003</c:v>
              </c:pt>
              <c:pt idx="190">
                <c:v>2013.3444288160003</c:v>
              </c:pt>
              <c:pt idx="191">
                <c:v>2013.2185739890006</c:v>
              </c:pt>
              <c:pt idx="192">
                <c:v>2012.7764876360002</c:v>
              </c:pt>
              <c:pt idx="193">
                <c:v>2012.7587571980002</c:v>
              </c:pt>
              <c:pt idx="194">
                <c:v>2012.7196584969997</c:v>
              </c:pt>
              <c:pt idx="195">
                <c:v>2012.7009843520002</c:v>
              </c:pt>
              <c:pt idx="196">
                <c:v>2012.6892019689992</c:v>
              </c:pt>
              <c:pt idx="197">
                <c:v>2012.5599304990001</c:v>
              </c:pt>
              <c:pt idx="198">
                <c:v>2012.440473826</c:v>
              </c:pt>
              <c:pt idx="199">
                <c:v>2011.41760944</c:v>
              </c:pt>
              <c:pt idx="200">
                <c:v>2010.7226439599999</c:v>
              </c:pt>
              <c:pt idx="201">
                <c:v>2010.0506319659994</c:v>
              </c:pt>
              <c:pt idx="202">
                <c:v>2010.0231049110005</c:v>
              </c:pt>
              <c:pt idx="203">
                <c:v>2009.9903925500003</c:v>
              </c:pt>
              <c:pt idx="204">
                <c:v>2009.5830467839996</c:v>
              </c:pt>
              <c:pt idx="205">
                <c:v>2008.754617976</c:v>
              </c:pt>
              <c:pt idx="206">
                <c:v>2008.6599515729997</c:v>
              </c:pt>
              <c:pt idx="207">
                <c:v>2007.3828724700002</c:v>
              </c:pt>
              <c:pt idx="208">
                <c:v>2007.3582745529993</c:v>
              </c:pt>
              <c:pt idx="209">
                <c:v>2007.340179023</c:v>
              </c:pt>
              <c:pt idx="210">
                <c:v>2006.7037025650002</c:v>
              </c:pt>
              <c:pt idx="211">
                <c:v>2006.2889963830003</c:v>
              </c:pt>
              <c:pt idx="212">
                <c:v>2006.1694443439994</c:v>
              </c:pt>
              <c:pt idx="213">
                <c:v>2006.0899399989992</c:v>
              </c:pt>
              <c:pt idx="214">
                <c:v>2005.82968357</c:v>
              </c:pt>
              <c:pt idx="215">
                <c:v>2005.738264803</c:v>
              </c:pt>
              <c:pt idx="216">
                <c:v>2005.3302392430005</c:v>
              </c:pt>
              <c:pt idx="217">
                <c:v>2005.0923602860005</c:v>
              </c:pt>
              <c:pt idx="218">
                <c:v>2005.0382903459999</c:v>
              </c:pt>
              <c:pt idx="219">
                <c:v>2004.9353929330005</c:v>
              </c:pt>
              <c:pt idx="220">
                <c:v>2004.8228578940004</c:v>
              </c:pt>
              <c:pt idx="221">
                <c:v>2004.3719151490006</c:v>
              </c:pt>
              <c:pt idx="222">
                <c:v>2004.05699639</c:v>
              </c:pt>
              <c:pt idx="223">
                <c:v>2004.0110668590003</c:v>
              </c:pt>
              <c:pt idx="224">
                <c:v>2003.9213543939995</c:v>
              </c:pt>
              <c:pt idx="225">
                <c:v>2003.8613316430008</c:v>
              </c:pt>
              <c:pt idx="226">
                <c:v>2003.4289739380004</c:v>
              </c:pt>
              <c:pt idx="227">
                <c:v>2003.3847972389997</c:v>
              </c:pt>
              <c:pt idx="228">
                <c:v>2003.280960796</c:v>
              </c:pt>
              <c:pt idx="229">
                <c:v>2003.0086670929998</c:v>
              </c:pt>
              <c:pt idx="230">
                <c:v>2002.9157029679998</c:v>
              </c:pt>
              <c:pt idx="231">
                <c:v>2002.8943095920004</c:v>
              </c:pt>
              <c:pt idx="232">
                <c:v>2002.3940995190003</c:v>
              </c:pt>
              <c:pt idx="233">
                <c:v>2002.3605280880004</c:v>
              </c:pt>
              <c:pt idx="234">
                <c:v>2002.0078590510002</c:v>
              </c:pt>
              <c:pt idx="235">
                <c:v>2001.9633621580012</c:v>
              </c:pt>
              <c:pt idx="236">
                <c:v>2001.3393374440002</c:v>
              </c:pt>
              <c:pt idx="237">
                <c:v>2001.2356656740003</c:v>
              </c:pt>
              <c:pt idx="238">
                <c:v>2001.1623336810001</c:v>
              </c:pt>
              <c:pt idx="239">
                <c:v>2001.0581078170001</c:v>
              </c:pt>
              <c:pt idx="240">
                <c:v>2000.7386328049997</c:v>
              </c:pt>
              <c:pt idx="241">
                <c:v>2000.4931092459999</c:v>
              </c:pt>
              <c:pt idx="242">
                <c:v>2000.3559649049998</c:v>
              </c:pt>
              <c:pt idx="243">
                <c:v>2000.2681055239996</c:v>
              </c:pt>
              <c:pt idx="244">
                <c:v>2000.171374003</c:v>
              </c:pt>
              <c:pt idx="245">
                <c:v>2000.0933272909997</c:v>
              </c:pt>
              <c:pt idx="246">
                <c:v>1999.9679637739998</c:v>
              </c:pt>
              <c:pt idx="247">
                <c:v>1999.6523487229997</c:v>
              </c:pt>
              <c:pt idx="248">
                <c:v>1999.063347194</c:v>
              </c:pt>
              <c:pt idx="249">
                <c:v>1999.0099480380002</c:v>
              </c:pt>
              <c:pt idx="250">
                <c:v>1998.858762327</c:v>
              </c:pt>
              <c:pt idx="251">
                <c:v>1998.7209254649997</c:v>
              </c:pt>
              <c:pt idx="252">
                <c:v>1998.6764325360007</c:v>
              </c:pt>
              <c:pt idx="253">
                <c:v>1998.5033591759993</c:v>
              </c:pt>
              <c:pt idx="254">
                <c:v>1998.3651635000001</c:v>
              </c:pt>
              <c:pt idx="255">
                <c:v>1998.3380020879999</c:v>
              </c:pt>
              <c:pt idx="256">
                <c:v>1997.8738654059998</c:v>
              </c:pt>
              <c:pt idx="257">
                <c:v>1997.8425631589996</c:v>
              </c:pt>
              <c:pt idx="258">
                <c:v>1997.7273775079998</c:v>
              </c:pt>
              <c:pt idx="259">
                <c:v>1997.6753380919995</c:v>
              </c:pt>
              <c:pt idx="260">
                <c:v>1996.8125401799994</c:v>
              </c:pt>
              <c:pt idx="261">
                <c:v>1996.3570786340001</c:v>
              </c:pt>
              <c:pt idx="262">
                <c:v>1996.3298996799997</c:v>
              </c:pt>
              <c:pt idx="263">
                <c:v>1996.1795682979996</c:v>
              </c:pt>
              <c:pt idx="264">
                <c:v>1996.1083664310004</c:v>
              </c:pt>
              <c:pt idx="265">
                <c:v>1995.5599634920002</c:v>
              </c:pt>
              <c:pt idx="266">
                <c:v>1995.2702742430001</c:v>
              </c:pt>
              <c:pt idx="267">
                <c:v>1995.2621351930006</c:v>
              </c:pt>
              <c:pt idx="268">
                <c:v>1994.8319094540009</c:v>
              </c:pt>
              <c:pt idx="269">
                <c:v>1994.6460505270002</c:v>
              </c:pt>
              <c:pt idx="270">
                <c:v>1994.5899565910004</c:v>
              </c:pt>
              <c:pt idx="271">
                <c:v>1994.540107738</c:v>
              </c:pt>
              <c:pt idx="272">
                <c:v>1994.4368926519999</c:v>
              </c:pt>
              <c:pt idx="273">
                <c:v>1994.2828330790003</c:v>
              </c:pt>
              <c:pt idx="274">
                <c:v>1994.07991386</c:v>
              </c:pt>
              <c:pt idx="275">
                <c:v>1993.791721284</c:v>
              </c:pt>
              <c:pt idx="276">
                <c:v>1993.7451215219996</c:v>
              </c:pt>
              <c:pt idx="277">
                <c:v>1992.8025967899998</c:v>
              </c:pt>
              <c:pt idx="278">
                <c:v>1992.8010844939995</c:v>
              </c:pt>
              <c:pt idx="279">
                <c:v>1992.665569091</c:v>
              </c:pt>
              <c:pt idx="280">
                <c:v>1992.6556780089998</c:v>
              </c:pt>
              <c:pt idx="281">
                <c:v>1992.5915023170003</c:v>
              </c:pt>
              <c:pt idx="282">
                <c:v>1992.4649278640002</c:v>
              </c:pt>
              <c:pt idx="283">
                <c:v>1992.4424113719997</c:v>
              </c:pt>
              <c:pt idx="284">
                <c:v>1992.3923069310003</c:v>
              </c:pt>
              <c:pt idx="285">
                <c:v>1992.1260886469997</c:v>
              </c:pt>
              <c:pt idx="286">
                <c:v>1992.0749972360006</c:v>
              </c:pt>
              <c:pt idx="287">
                <c:v>1991.9940418080005</c:v>
              </c:pt>
              <c:pt idx="288">
                <c:v>1991.8418375810004</c:v>
              </c:pt>
              <c:pt idx="289">
                <c:v>1991.7863078970001</c:v>
              </c:pt>
              <c:pt idx="290">
                <c:v>1991.4602494690005</c:v>
              </c:pt>
              <c:pt idx="291">
                <c:v>1991.424992468</c:v>
              </c:pt>
              <c:pt idx="292">
                <c:v>1991.3880397580001</c:v>
              </c:pt>
              <c:pt idx="293">
                <c:v>1990.9719882320005</c:v>
              </c:pt>
              <c:pt idx="294">
                <c:v>1990.8594739220002</c:v>
              </c:pt>
              <c:pt idx="295">
                <c:v>1990.6957836099998</c:v>
              </c:pt>
              <c:pt idx="296">
                <c:v>1990.6142462959997</c:v>
              </c:pt>
              <c:pt idx="297">
                <c:v>1990.2133709299994</c:v>
              </c:pt>
              <c:pt idx="298">
                <c:v>1990.2108909900003</c:v>
              </c:pt>
              <c:pt idx="299">
                <c:v>1990.1337846339998</c:v>
              </c:pt>
              <c:pt idx="300">
                <c:v>1989.9369099569999</c:v>
              </c:pt>
              <c:pt idx="301">
                <c:v>1989.9271700200002</c:v>
              </c:pt>
              <c:pt idx="302">
                <c:v>1989.7267615349997</c:v>
              </c:pt>
              <c:pt idx="303">
                <c:v>1989.5976379289998</c:v>
              </c:pt>
              <c:pt idx="304">
                <c:v>1989.4951152820004</c:v>
              </c:pt>
              <c:pt idx="305">
                <c:v>1989.3379356140003</c:v>
              </c:pt>
              <c:pt idx="306">
                <c:v>1989.3320503679997</c:v>
              </c:pt>
              <c:pt idx="307">
                <c:v>1988.7770127339995</c:v>
              </c:pt>
              <c:pt idx="308">
                <c:v>1988.6298188260002</c:v>
              </c:pt>
              <c:pt idx="309">
                <c:v>1988.5066805000004</c:v>
              </c:pt>
              <c:pt idx="310">
                <c:v>1988.5022812239999</c:v>
              </c:pt>
              <c:pt idx="311">
                <c:v>1988.1827878629995</c:v>
              </c:pt>
              <c:pt idx="312">
                <c:v>1987.888295231</c:v>
              </c:pt>
              <c:pt idx="313">
                <c:v>1987.7709250669998</c:v>
              </c:pt>
              <c:pt idx="314">
                <c:v>1987.5939517789996</c:v>
              </c:pt>
              <c:pt idx="315">
                <c:v>1987.4616402660001</c:v>
              </c:pt>
              <c:pt idx="316">
                <c:v>1987.441923845</c:v>
              </c:pt>
              <c:pt idx="317">
                <c:v>1987.3788797029999</c:v>
              </c:pt>
              <c:pt idx="318">
                <c:v>1987.1872117009998</c:v>
              </c:pt>
              <c:pt idx="319">
                <c:v>1987.0851713650002</c:v>
              </c:pt>
              <c:pt idx="320">
                <c:v>1986.825681063</c:v>
              </c:pt>
              <c:pt idx="321">
                <c:v>1986.6808576380001</c:v>
              </c:pt>
              <c:pt idx="322">
                <c:v>1986.6662918979994</c:v>
              </c:pt>
              <c:pt idx="323">
                <c:v>1986.3887247350003</c:v>
              </c:pt>
              <c:pt idx="324">
                <c:v>1986.3529562269998</c:v>
              </c:pt>
              <c:pt idx="325">
                <c:v>1986.3260322149999</c:v>
              </c:pt>
              <c:pt idx="326">
                <c:v>1986.1878432130004</c:v>
              </c:pt>
              <c:pt idx="327">
                <c:v>1986.1726539540002</c:v>
              </c:pt>
              <c:pt idx="328">
                <c:v>1986.1530526330002</c:v>
              </c:pt>
              <c:pt idx="329">
                <c:v>1986.1143844960006</c:v>
              </c:pt>
              <c:pt idx="330">
                <c:v>1986.0460794759995</c:v>
              </c:pt>
              <c:pt idx="331">
                <c:v>1985.9941665630004</c:v>
              </c:pt>
              <c:pt idx="332">
                <c:v>1985.9328035799999</c:v>
              </c:pt>
              <c:pt idx="333">
                <c:v>1985.9166140969996</c:v>
              </c:pt>
              <c:pt idx="334">
                <c:v>1985.4431971359998</c:v>
              </c:pt>
              <c:pt idx="335">
                <c:v>1985.2145885360001</c:v>
              </c:pt>
              <c:pt idx="336">
                <c:v>1985.2028748930002</c:v>
              </c:pt>
              <c:pt idx="337">
                <c:v>1984.8907578440001</c:v>
              </c:pt>
              <c:pt idx="338">
                <c:v>1984.7734867710003</c:v>
              </c:pt>
              <c:pt idx="339">
                <c:v>1984.5683140869996</c:v>
              </c:pt>
              <c:pt idx="340">
                <c:v>1984.3730139980003</c:v>
              </c:pt>
              <c:pt idx="341">
                <c:v>1984.2118279129995</c:v>
              </c:pt>
              <c:pt idx="342">
                <c:v>1984.1749595690001</c:v>
              </c:pt>
              <c:pt idx="343">
                <c:v>1984.0855209470001</c:v>
              </c:pt>
              <c:pt idx="344">
                <c:v>1983.9470117340006</c:v>
              </c:pt>
              <c:pt idx="345">
                <c:v>1983.8203971960002</c:v>
              </c:pt>
              <c:pt idx="346">
                <c:v>1983.431093634</c:v>
              </c:pt>
              <c:pt idx="347">
                <c:v>1983.3874000450007</c:v>
              </c:pt>
              <c:pt idx="348">
                <c:v>1983.0031257029998</c:v>
              </c:pt>
              <c:pt idx="349">
                <c:v>1982.6279589180001</c:v>
              </c:pt>
              <c:pt idx="350">
                <c:v>1982.5780740799996</c:v>
              </c:pt>
              <c:pt idx="351">
                <c:v>1982.5084191849996</c:v>
              </c:pt>
              <c:pt idx="352">
                <c:v>1982.466289128</c:v>
              </c:pt>
              <c:pt idx="353">
                <c:v>1982.2444512940001</c:v>
              </c:pt>
              <c:pt idx="354">
                <c:v>1982.0112298090007</c:v>
              </c:pt>
              <c:pt idx="355">
                <c:v>1982.0034561599998</c:v>
              </c:pt>
              <c:pt idx="356">
                <c:v>1981.8946705530002</c:v>
              </c:pt>
              <c:pt idx="357">
                <c:v>1981.8708650219994</c:v>
              </c:pt>
              <c:pt idx="358">
                <c:v>1981.7959216620004</c:v>
              </c:pt>
              <c:pt idx="359">
                <c:v>1981.5074075470006</c:v>
              </c:pt>
              <c:pt idx="360">
                <c:v>1981.4811929860002</c:v>
              </c:pt>
              <c:pt idx="361">
                <c:v>1981.1948144499997</c:v>
              </c:pt>
              <c:pt idx="362">
                <c:v>1980.9889984939998</c:v>
              </c:pt>
              <c:pt idx="363">
                <c:v>1980.6910728719999</c:v>
              </c:pt>
              <c:pt idx="364">
                <c:v>1980.5191418979998</c:v>
              </c:pt>
              <c:pt idx="365">
                <c:v>1980.176947833</c:v>
              </c:pt>
              <c:pt idx="366">
                <c:v>1979.926680774</c:v>
              </c:pt>
              <c:pt idx="367">
                <c:v>1979.3756031769997</c:v>
              </c:pt>
              <c:pt idx="368">
                <c:v>1979.3148529359999</c:v>
              </c:pt>
              <c:pt idx="369">
                <c:v>1979.199792122</c:v>
              </c:pt>
              <c:pt idx="370">
                <c:v>1979.1410755360005</c:v>
              </c:pt>
              <c:pt idx="371">
                <c:v>1979.1171340570008</c:v>
              </c:pt>
              <c:pt idx="372">
                <c:v>1978.8508468490002</c:v>
              </c:pt>
              <c:pt idx="373">
                <c:v>1978.6465948219998</c:v>
              </c:pt>
              <c:pt idx="374">
                <c:v>1978.6123578749998</c:v>
              </c:pt>
              <c:pt idx="375">
                <c:v>1978.1985393389998</c:v>
              </c:pt>
              <c:pt idx="376">
                <c:v>1977.9913980349997</c:v>
              </c:pt>
              <c:pt idx="377">
                <c:v>1977.9657743869998</c:v>
              </c:pt>
              <c:pt idx="378">
                <c:v>1977.7715845589998</c:v>
              </c:pt>
              <c:pt idx="379">
                <c:v>1977.6745778850002</c:v>
              </c:pt>
              <c:pt idx="380">
                <c:v>1977.4816077309997</c:v>
              </c:pt>
              <c:pt idx="381">
                <c:v>1976.9461202900004</c:v>
              </c:pt>
              <c:pt idx="382">
                <c:v>1976.9424419939996</c:v>
              </c:pt>
              <c:pt idx="383">
                <c:v>1976.8850239589999</c:v>
              </c:pt>
              <c:pt idx="384">
                <c:v>1976.3951945160006</c:v>
              </c:pt>
              <c:pt idx="385">
                <c:v>1976.3446632769997</c:v>
              </c:pt>
              <c:pt idx="386">
                <c:v>1976.2355042499996</c:v>
              </c:pt>
              <c:pt idx="387">
                <c:v>1976.1738662859996</c:v>
              </c:pt>
              <c:pt idx="388">
                <c:v>1975.9806893569994</c:v>
              </c:pt>
              <c:pt idx="389">
                <c:v>1975.9661955010001</c:v>
              </c:pt>
              <c:pt idx="390">
                <c:v>1975.8817213219997</c:v>
              </c:pt>
              <c:pt idx="391">
                <c:v>1975.8482157299998</c:v>
              </c:pt>
              <c:pt idx="392">
                <c:v>1975.7893301070005</c:v>
              </c:pt>
              <c:pt idx="393">
                <c:v>1975.768776764</c:v>
              </c:pt>
              <c:pt idx="394">
                <c:v>1975.3712926030005</c:v>
              </c:pt>
              <c:pt idx="395">
                <c:v>1975.2999113009996</c:v>
              </c:pt>
              <c:pt idx="396">
                <c:v>1975.0694730270002</c:v>
              </c:pt>
              <c:pt idx="397">
                <c:v>1975.0179324680005</c:v>
              </c:pt>
              <c:pt idx="398">
                <c:v>1974.8449949560004</c:v>
              </c:pt>
              <c:pt idx="399">
                <c:v>1974.7426180539996</c:v>
              </c:pt>
              <c:pt idx="400">
                <c:v>1974.5027217480001</c:v>
              </c:pt>
              <c:pt idx="401">
                <c:v>1974.3947195710002</c:v>
              </c:pt>
              <c:pt idx="402">
                <c:v>1974.0636024969997</c:v>
              </c:pt>
              <c:pt idx="403">
                <c:v>1973.8722038130002</c:v>
              </c:pt>
              <c:pt idx="404">
                <c:v>1973.8308682609998</c:v>
              </c:pt>
              <c:pt idx="405">
                <c:v>1973.7277642680001</c:v>
              </c:pt>
              <c:pt idx="406">
                <c:v>1973.7009694019994</c:v>
              </c:pt>
              <c:pt idx="407">
                <c:v>1973.6057473269996</c:v>
              </c:pt>
              <c:pt idx="408">
                <c:v>1973.056417799</c:v>
              </c:pt>
              <c:pt idx="409">
                <c:v>1972.8981627860005</c:v>
              </c:pt>
              <c:pt idx="410">
                <c:v>1972.6315563120002</c:v>
              </c:pt>
              <c:pt idx="411">
                <c:v>1972.1112789829997</c:v>
              </c:pt>
              <c:pt idx="412">
                <c:v>1971.8574022340003</c:v>
              </c:pt>
              <c:pt idx="413">
                <c:v>1971.6487449430003</c:v>
              </c:pt>
              <c:pt idx="414">
                <c:v>1971.5809970789996</c:v>
              </c:pt>
              <c:pt idx="415">
                <c:v>1971.55293149</c:v>
              </c:pt>
              <c:pt idx="416">
                <c:v>1971.5511998690001</c:v>
              </c:pt>
              <c:pt idx="417">
                <c:v>1971.4899289830003</c:v>
              </c:pt>
              <c:pt idx="418">
                <c:v>1971.2953750280001</c:v>
              </c:pt>
              <c:pt idx="419">
                <c:v>1970.9682303959996</c:v>
              </c:pt>
              <c:pt idx="420">
                <c:v>1970.9260854340002</c:v>
              </c:pt>
              <c:pt idx="421">
                <c:v>1970.9110503359996</c:v>
              </c:pt>
              <c:pt idx="422">
                <c:v>1970.9013595720007</c:v>
              </c:pt>
              <c:pt idx="423">
                <c:v>1970.8822262990004</c:v>
              </c:pt>
              <c:pt idx="424">
                <c:v>1970.8494270820001</c:v>
              </c:pt>
              <c:pt idx="425">
                <c:v>1970.8279812200001</c:v>
              </c:pt>
              <c:pt idx="426">
                <c:v>1970.8158015390006</c:v>
              </c:pt>
              <c:pt idx="427">
                <c:v>1970.7755418910001</c:v>
              </c:pt>
              <c:pt idx="428">
                <c:v>1970.6856543749998</c:v>
              </c:pt>
              <c:pt idx="429">
                <c:v>1970.5657654679997</c:v>
              </c:pt>
              <c:pt idx="430">
                <c:v>1970.4797836800001</c:v>
              </c:pt>
              <c:pt idx="431">
                <c:v>1970.3649718929996</c:v>
              </c:pt>
              <c:pt idx="432">
                <c:v>1970.2471268609993</c:v>
              </c:pt>
              <c:pt idx="433">
                <c:v>1970.0077448569998</c:v>
              </c:pt>
              <c:pt idx="434">
                <c:v>1969.9890898300002</c:v>
              </c:pt>
              <c:pt idx="435">
                <c:v>1969.9544313030003</c:v>
              </c:pt>
              <c:pt idx="436">
                <c:v>1969.8414281900004</c:v>
              </c:pt>
              <c:pt idx="437">
                <c:v>1969.7374073379999</c:v>
              </c:pt>
              <c:pt idx="438">
                <c:v>1969.6526761139999</c:v>
              </c:pt>
              <c:pt idx="439">
                <c:v>1969.523233037</c:v>
              </c:pt>
              <c:pt idx="440">
                <c:v>1969.5220175779996</c:v>
              </c:pt>
              <c:pt idx="441">
                <c:v>1969.2467519469994</c:v>
              </c:pt>
              <c:pt idx="442">
                <c:v>1969.2203389929998</c:v>
              </c:pt>
              <c:pt idx="443">
                <c:v>1969.0051037870003</c:v>
              </c:pt>
              <c:pt idx="444">
                <c:v>1968.9243789640004</c:v>
              </c:pt>
              <c:pt idx="445">
                <c:v>1968.9170595069997</c:v>
              </c:pt>
              <c:pt idx="446">
                <c:v>1968.5391944850001</c:v>
              </c:pt>
              <c:pt idx="447">
                <c:v>1968.4818567889999</c:v>
              </c:pt>
              <c:pt idx="448">
                <c:v>1968.404749884</c:v>
              </c:pt>
              <c:pt idx="449">
                <c:v>1968.3524644300005</c:v>
              </c:pt>
              <c:pt idx="450">
                <c:v>1968.3350317940001</c:v>
              </c:pt>
              <c:pt idx="451">
                <c:v>1968.3242832490002</c:v>
              </c:pt>
              <c:pt idx="452">
                <c:v>1968.1367093890001</c:v>
              </c:pt>
              <c:pt idx="453">
                <c:v>1968.083297077</c:v>
              </c:pt>
              <c:pt idx="454">
                <c:v>1968.0813118719996</c:v>
              </c:pt>
              <c:pt idx="455">
                <c:v>1967.9428262780011</c:v>
              </c:pt>
              <c:pt idx="456">
                <c:v>1967.867448042</c:v>
              </c:pt>
              <c:pt idx="457">
                <c:v>1967.7886304100002</c:v>
              </c:pt>
              <c:pt idx="458">
                <c:v>1967.7589359629997</c:v>
              </c:pt>
              <c:pt idx="459">
                <c:v>1967.747587673</c:v>
              </c:pt>
              <c:pt idx="460">
                <c:v>1967.5854707129999</c:v>
              </c:pt>
              <c:pt idx="461">
                <c:v>1967.3199914989998</c:v>
              </c:pt>
              <c:pt idx="462">
                <c:v>1967.2910567949993</c:v>
              </c:pt>
              <c:pt idx="463">
                <c:v>1967.06165792</c:v>
              </c:pt>
              <c:pt idx="464">
                <c:v>1967.0360087900006</c:v>
              </c:pt>
              <c:pt idx="465">
                <c:v>1966.9826156219999</c:v>
              </c:pt>
              <c:pt idx="466">
                <c:v>1966.9800258189998</c:v>
              </c:pt>
              <c:pt idx="467">
                <c:v>1966.8810054680005</c:v>
              </c:pt>
              <c:pt idx="468">
                <c:v>1966.6378081880002</c:v>
              </c:pt>
              <c:pt idx="469">
                <c:v>1966.5563867330006</c:v>
              </c:pt>
              <c:pt idx="470">
                <c:v>1966.4594274780002</c:v>
              </c:pt>
              <c:pt idx="471">
                <c:v>1966.4405732190005</c:v>
              </c:pt>
              <c:pt idx="472">
                <c:v>1966.2844934480001</c:v>
              </c:pt>
              <c:pt idx="473">
                <c:v>1966.2697329620005</c:v>
              </c:pt>
              <c:pt idx="474">
                <c:v>1966.2135332840003</c:v>
              </c:pt>
              <c:pt idx="475">
                <c:v>1966.203277929</c:v>
              </c:pt>
              <c:pt idx="476">
                <c:v>1966.0754740780003</c:v>
              </c:pt>
              <c:pt idx="477">
                <c:v>1965.9896190350003</c:v>
              </c:pt>
              <c:pt idx="478">
                <c:v>1965.9186573449997</c:v>
              </c:pt>
              <c:pt idx="479">
                <c:v>1965.8729593590001</c:v>
              </c:pt>
              <c:pt idx="480">
                <c:v>1965.8240259879997</c:v>
              </c:pt>
              <c:pt idx="481">
                <c:v>1965.7922411730001</c:v>
              </c:pt>
              <c:pt idx="482">
                <c:v>1965.6221971409998</c:v>
              </c:pt>
              <c:pt idx="483">
                <c:v>1965.5929516030003</c:v>
              </c:pt>
              <c:pt idx="484">
                <c:v>1965.5215144390006</c:v>
              </c:pt>
              <c:pt idx="485">
                <c:v>1965.5201214209992</c:v>
              </c:pt>
              <c:pt idx="486">
                <c:v>1965.2436347739999</c:v>
              </c:pt>
              <c:pt idx="487">
                <c:v>1964.9013595890001</c:v>
              </c:pt>
              <c:pt idx="488">
                <c:v>1964.7635534090007</c:v>
              </c:pt>
              <c:pt idx="489">
                <c:v>1964.5335761240003</c:v>
              </c:pt>
              <c:pt idx="490">
                <c:v>1964.4774110470003</c:v>
              </c:pt>
              <c:pt idx="491">
                <c:v>1964.3729786720007</c:v>
              </c:pt>
              <c:pt idx="492">
                <c:v>1964.2808017019997</c:v>
              </c:pt>
              <c:pt idx="493">
                <c:v>1963.9833308119992</c:v>
              </c:pt>
              <c:pt idx="494">
                <c:v>1963.8648303489999</c:v>
              </c:pt>
              <c:pt idx="495">
                <c:v>1963.859610446</c:v>
              </c:pt>
              <c:pt idx="496">
                <c:v>1963.8492779810001</c:v>
              </c:pt>
              <c:pt idx="497">
                <c:v>1963.7577089820004</c:v>
              </c:pt>
              <c:pt idx="498">
                <c:v>1963.7492555160002</c:v>
              </c:pt>
              <c:pt idx="499">
                <c:v>1963.6720387949999</c:v>
              </c:pt>
              <c:pt idx="500">
                <c:v>1963.6619662900002</c:v>
              </c:pt>
              <c:pt idx="501">
                <c:v>1963.636050006</c:v>
              </c:pt>
              <c:pt idx="502">
                <c:v>1963.6359130939995</c:v>
              </c:pt>
              <c:pt idx="503">
                <c:v>1963.4844879550005</c:v>
              </c:pt>
              <c:pt idx="504">
                <c:v>1963.1506045509996</c:v>
              </c:pt>
              <c:pt idx="505">
                <c:v>1963.0276247000004</c:v>
              </c:pt>
              <c:pt idx="506">
                <c:v>1962.7450853429996</c:v>
              </c:pt>
              <c:pt idx="507">
                <c:v>1962.4689668720007</c:v>
              </c:pt>
              <c:pt idx="508">
                <c:v>1962.3916064510004</c:v>
              </c:pt>
              <c:pt idx="509">
                <c:v>1962.2589315160003</c:v>
              </c:pt>
              <c:pt idx="510">
                <c:v>1962.2289593500004</c:v>
              </c:pt>
              <c:pt idx="511">
                <c:v>1962.2281037690002</c:v>
              </c:pt>
              <c:pt idx="512">
                <c:v>1962.1267117039999</c:v>
              </c:pt>
              <c:pt idx="513">
                <c:v>1962.0569821880003</c:v>
              </c:pt>
              <c:pt idx="514">
                <c:v>1962.0515745529997</c:v>
              </c:pt>
              <c:pt idx="515">
                <c:v>1961.938861032</c:v>
              </c:pt>
              <c:pt idx="516">
                <c:v>1961.8828594860004</c:v>
              </c:pt>
              <c:pt idx="517">
                <c:v>1961.7585335499994</c:v>
              </c:pt>
              <c:pt idx="518">
                <c:v>1961.6799348209997</c:v>
              </c:pt>
              <c:pt idx="519">
                <c:v>1961.5086829079994</c:v>
              </c:pt>
              <c:pt idx="520">
                <c:v>1961.3821642940002</c:v>
              </c:pt>
              <c:pt idx="521">
                <c:v>1961.3550742709999</c:v>
              </c:pt>
              <c:pt idx="522">
                <c:v>1961.2940489479997</c:v>
              </c:pt>
              <c:pt idx="523">
                <c:v>1961.0956995109998</c:v>
              </c:pt>
              <c:pt idx="524">
                <c:v>1961.0552288649997</c:v>
              </c:pt>
              <c:pt idx="525">
                <c:v>1961.0510824209994</c:v>
              </c:pt>
              <c:pt idx="526">
                <c:v>1960.952281521</c:v>
              </c:pt>
              <c:pt idx="527">
                <c:v>1960.7812278259996</c:v>
              </c:pt>
              <c:pt idx="528">
                <c:v>1960.7590079129998</c:v>
              </c:pt>
              <c:pt idx="529">
                <c:v>1960.673527275</c:v>
              </c:pt>
              <c:pt idx="530">
                <c:v>1960.5611724869998</c:v>
              </c:pt>
              <c:pt idx="531">
                <c:v>1960.4271661119997</c:v>
              </c:pt>
              <c:pt idx="532">
                <c:v>1960.1209309349999</c:v>
              </c:pt>
              <c:pt idx="533">
                <c:v>1959.6537155909994</c:v>
              </c:pt>
              <c:pt idx="534">
                <c:v>1959.6532873839997</c:v>
              </c:pt>
              <c:pt idx="535">
                <c:v>1959.5729261260001</c:v>
              </c:pt>
              <c:pt idx="536">
                <c:v>1959.5046101039998</c:v>
              </c:pt>
              <c:pt idx="537">
                <c:v>1959.4760782130002</c:v>
              </c:pt>
              <c:pt idx="538">
                <c:v>1959.4558550049996</c:v>
              </c:pt>
              <c:pt idx="539">
                <c:v>1959.3522507179994</c:v>
              </c:pt>
              <c:pt idx="540">
                <c:v>1959.3421553120002</c:v>
              </c:pt>
              <c:pt idx="541">
                <c:v>1959.2492701040001</c:v>
              </c:pt>
              <c:pt idx="542">
                <c:v>1959.0615840229998</c:v>
              </c:pt>
              <c:pt idx="543">
                <c:v>1958.7997508160001</c:v>
              </c:pt>
              <c:pt idx="544">
                <c:v>1958.6879923849999</c:v>
              </c:pt>
              <c:pt idx="545">
                <c:v>1958.6687898589994</c:v>
              </c:pt>
              <c:pt idx="546">
                <c:v>1958.4480253510003</c:v>
              </c:pt>
              <c:pt idx="547">
                <c:v>1958.3365556700001</c:v>
              </c:pt>
              <c:pt idx="548">
                <c:v>1958.2671980580001</c:v>
              </c:pt>
              <c:pt idx="549">
                <c:v>1958.1146081110005</c:v>
              </c:pt>
              <c:pt idx="550">
                <c:v>1958.0115026789997</c:v>
              </c:pt>
              <c:pt idx="551">
                <c:v>1957.9960276779996</c:v>
              </c:pt>
              <c:pt idx="552">
                <c:v>1957.7020818359999</c:v>
              </c:pt>
              <c:pt idx="553">
                <c:v>1957.6340727489996</c:v>
              </c:pt>
              <c:pt idx="554">
                <c:v>1957.2220820440004</c:v>
              </c:pt>
              <c:pt idx="555">
                <c:v>1957.1859624159995</c:v>
              </c:pt>
              <c:pt idx="556">
                <c:v>1957.1835913769994</c:v>
              </c:pt>
              <c:pt idx="557">
                <c:v>1957.0290459860003</c:v>
              </c:pt>
              <c:pt idx="558">
                <c:v>1956.8502052399997</c:v>
              </c:pt>
              <c:pt idx="559">
                <c:v>1956.6933996599998</c:v>
              </c:pt>
              <c:pt idx="560">
                <c:v>1956.566125908</c:v>
              </c:pt>
              <c:pt idx="561">
                <c:v>1956.5436027299995</c:v>
              </c:pt>
              <c:pt idx="562">
                <c:v>1956.4114834999996</c:v>
              </c:pt>
              <c:pt idx="563">
                <c:v>1956.20998809</c:v>
              </c:pt>
              <c:pt idx="564">
                <c:v>1956.1008640910002</c:v>
              </c:pt>
              <c:pt idx="565">
                <c:v>1955.9464814130004</c:v>
              </c:pt>
              <c:pt idx="566">
                <c:v>1955.8159024709996</c:v>
              </c:pt>
              <c:pt idx="567">
                <c:v>1955.408296973</c:v>
              </c:pt>
              <c:pt idx="568">
                <c:v>1955.3918017790006</c:v>
              </c:pt>
              <c:pt idx="569">
                <c:v>1955.3009198819998</c:v>
              </c:pt>
              <c:pt idx="570">
                <c:v>1955.2597888759994</c:v>
              </c:pt>
              <c:pt idx="571">
                <c:v>1955.2177001320001</c:v>
              </c:pt>
              <c:pt idx="572">
                <c:v>1955.1864066449994</c:v>
              </c:pt>
              <c:pt idx="573">
                <c:v>1954.8469196820006</c:v>
              </c:pt>
              <c:pt idx="574">
                <c:v>1954.5980651119999</c:v>
              </c:pt>
              <c:pt idx="575">
                <c:v>1954.0787330490002</c:v>
              </c:pt>
              <c:pt idx="576">
                <c:v>1953.8683068740002</c:v>
              </c:pt>
              <c:pt idx="577">
                <c:v>1953.8593052190004</c:v>
              </c:pt>
              <c:pt idx="578">
                <c:v>1953.7997854500002</c:v>
              </c:pt>
              <c:pt idx="579">
                <c:v>1953.7276784119999</c:v>
              </c:pt>
              <c:pt idx="580">
                <c:v>1953.6936693980001</c:v>
              </c:pt>
              <c:pt idx="581">
                <c:v>1953.5841374399995</c:v>
              </c:pt>
              <c:pt idx="582">
                <c:v>1953.5826191560004</c:v>
              </c:pt>
              <c:pt idx="583">
                <c:v>1953.4760015719999</c:v>
              </c:pt>
              <c:pt idx="584">
                <c:v>1953.3055813379995</c:v>
              </c:pt>
              <c:pt idx="585">
                <c:v>1953.0928458379994</c:v>
              </c:pt>
              <c:pt idx="586">
                <c:v>1953.0815807040003</c:v>
              </c:pt>
              <c:pt idx="587">
                <c:v>1952.8680655049998</c:v>
              </c:pt>
              <c:pt idx="588">
                <c:v>1952.8344370040002</c:v>
              </c:pt>
              <c:pt idx="589">
                <c:v>1952.7787808830005</c:v>
              </c:pt>
              <c:pt idx="590">
                <c:v>1952.7756088960002</c:v>
              </c:pt>
              <c:pt idx="591">
                <c:v>1952.7466336379996</c:v>
              </c:pt>
              <c:pt idx="592">
                <c:v>1952.4319535520001</c:v>
              </c:pt>
              <c:pt idx="593">
                <c:v>1952.4191367880012</c:v>
              </c:pt>
              <c:pt idx="594">
                <c:v>1952.3807574049995</c:v>
              </c:pt>
              <c:pt idx="595">
                <c:v>1952.3146853110004</c:v>
              </c:pt>
              <c:pt idx="596">
                <c:v>1952.1662054669998</c:v>
              </c:pt>
              <c:pt idx="597">
                <c:v>1952.0540983649998</c:v>
              </c:pt>
              <c:pt idx="598">
                <c:v>1952.0532991780001</c:v>
              </c:pt>
              <c:pt idx="599">
                <c:v>1952.048492248</c:v>
              </c:pt>
              <c:pt idx="600">
                <c:v>1951.8740643479998</c:v>
              </c:pt>
              <c:pt idx="601">
                <c:v>1951.7449689260002</c:v>
              </c:pt>
              <c:pt idx="602">
                <c:v>1951.7330899859999</c:v>
              </c:pt>
              <c:pt idx="603">
                <c:v>1951.6591448300001</c:v>
              </c:pt>
              <c:pt idx="604">
                <c:v>1951.496137354</c:v>
              </c:pt>
              <c:pt idx="605">
                <c:v>1951.4844433170001</c:v>
              </c:pt>
              <c:pt idx="606">
                <c:v>1951.4479805599999</c:v>
              </c:pt>
              <c:pt idx="607">
                <c:v>1951.3982810610003</c:v>
              </c:pt>
              <c:pt idx="608">
                <c:v>1951.2836743580001</c:v>
              </c:pt>
              <c:pt idx="609">
                <c:v>1951.264062381</c:v>
              </c:pt>
              <c:pt idx="610">
                <c:v>1951.1382069540002</c:v>
              </c:pt>
              <c:pt idx="611">
                <c:v>1951.1052002470005</c:v>
              </c:pt>
              <c:pt idx="612">
                <c:v>1951.0957371780003</c:v>
              </c:pt>
              <c:pt idx="613">
                <c:v>1951.095468879</c:v>
              </c:pt>
              <c:pt idx="614">
                <c:v>1951.0593785870001</c:v>
              </c:pt>
              <c:pt idx="615">
                <c:v>1950.929194418</c:v>
              </c:pt>
              <c:pt idx="616">
                <c:v>1950.8875726550007</c:v>
              </c:pt>
              <c:pt idx="617">
                <c:v>1950.8870723809998</c:v>
              </c:pt>
              <c:pt idx="618">
                <c:v>1950.8638974840001</c:v>
              </c:pt>
              <c:pt idx="619">
                <c:v>1950.7920482110001</c:v>
              </c:pt>
              <c:pt idx="620">
                <c:v>1950.7801275320003</c:v>
              </c:pt>
              <c:pt idx="621">
                <c:v>1950.6505995799996</c:v>
              </c:pt>
              <c:pt idx="622">
                <c:v>1950.3713923330001</c:v>
              </c:pt>
              <c:pt idx="623">
                <c:v>1950.2563631789999</c:v>
              </c:pt>
              <c:pt idx="624">
                <c:v>1950.0577515209998</c:v>
              </c:pt>
              <c:pt idx="625">
                <c:v>1949.9127896310004</c:v>
              </c:pt>
              <c:pt idx="626">
                <c:v>1949.7987241540002</c:v>
              </c:pt>
              <c:pt idx="627">
                <c:v>1949.6655407839996</c:v>
              </c:pt>
              <c:pt idx="628">
                <c:v>1949.6144064660002</c:v>
              </c:pt>
              <c:pt idx="629">
                <c:v>1949.567480272</c:v>
              </c:pt>
              <c:pt idx="630">
                <c:v>1949.5426521640004</c:v>
              </c:pt>
              <c:pt idx="631">
                <c:v>1949.44909134</c:v>
              </c:pt>
              <c:pt idx="632">
                <c:v>1949.3662353530001</c:v>
              </c:pt>
              <c:pt idx="633">
                <c:v>1949.3035595889999</c:v>
              </c:pt>
              <c:pt idx="634">
                <c:v>1949.2540191990004</c:v>
              </c:pt>
              <c:pt idx="635">
                <c:v>1949.228674103</c:v>
              </c:pt>
              <c:pt idx="636">
                <c:v>1949.1306842170002</c:v>
              </c:pt>
              <c:pt idx="637">
                <c:v>1949.1273029389999</c:v>
              </c:pt>
              <c:pt idx="638">
                <c:v>1949.0651550749999</c:v>
              </c:pt>
              <c:pt idx="639">
                <c:v>1948.9921583470002</c:v>
              </c:pt>
              <c:pt idx="640">
                <c:v>1948.9718102110003</c:v>
              </c:pt>
              <c:pt idx="641">
                <c:v>1948.9351715510002</c:v>
              </c:pt>
              <c:pt idx="642">
                <c:v>1948.7616329759996</c:v>
              </c:pt>
              <c:pt idx="643">
                <c:v>1948.697312412</c:v>
              </c:pt>
              <c:pt idx="644">
                <c:v>1948.6915409109999</c:v>
              </c:pt>
              <c:pt idx="645">
                <c:v>1948.5786787889999</c:v>
              </c:pt>
              <c:pt idx="646">
                <c:v>1948.508033848</c:v>
              </c:pt>
              <c:pt idx="647">
                <c:v>1948.4005676190004</c:v>
              </c:pt>
              <c:pt idx="648">
                <c:v>1948.3006023009998</c:v>
              </c:pt>
              <c:pt idx="649">
                <c:v>1948.2268349219996</c:v>
              </c:pt>
              <c:pt idx="650">
                <c:v>1948.2080398039998</c:v>
              </c:pt>
              <c:pt idx="651">
                <c:v>1948.1732572990006</c:v>
              </c:pt>
              <c:pt idx="652">
                <c:v>1948.1416186010003</c:v>
              </c:pt>
              <c:pt idx="653">
                <c:v>1948.1356862680004</c:v>
              </c:pt>
              <c:pt idx="654">
                <c:v>1948.0591438789993</c:v>
              </c:pt>
              <c:pt idx="655">
                <c:v>1947.9384431029996</c:v>
              </c:pt>
              <c:pt idx="656">
                <c:v>1947.9043051939993</c:v>
              </c:pt>
              <c:pt idx="657">
                <c:v>1947.8764913279995</c:v>
              </c:pt>
              <c:pt idx="658">
                <c:v>1947.8297237620002</c:v>
              </c:pt>
              <c:pt idx="659">
                <c:v>1947.6420460129998</c:v>
              </c:pt>
              <c:pt idx="660">
                <c:v>1947.6262009639997</c:v>
              </c:pt>
              <c:pt idx="661">
                <c:v>1947.6215573509996</c:v>
              </c:pt>
              <c:pt idx="662">
                <c:v>1947.5114234799998</c:v>
              </c:pt>
              <c:pt idx="663">
                <c:v>1947.5049199839993</c:v>
              </c:pt>
              <c:pt idx="664">
                <c:v>1947.2997904029999</c:v>
              </c:pt>
              <c:pt idx="665">
                <c:v>1947.249116279</c:v>
              </c:pt>
              <c:pt idx="666">
                <c:v>1947.1739440869999</c:v>
              </c:pt>
              <c:pt idx="667">
                <c:v>1947.1507674479999</c:v>
              </c:pt>
              <c:pt idx="668">
                <c:v>1947.1424300660005</c:v>
              </c:pt>
              <c:pt idx="669">
                <c:v>1947.0704497029999</c:v>
              </c:pt>
              <c:pt idx="670">
                <c:v>1947.0395896090001</c:v>
              </c:pt>
              <c:pt idx="671">
                <c:v>1946.9585836299996</c:v>
              </c:pt>
              <c:pt idx="672">
                <c:v>1946.9390077040002</c:v>
              </c:pt>
              <c:pt idx="673">
                <c:v>1946.9368598370002</c:v>
              </c:pt>
              <c:pt idx="674">
                <c:v>1946.9187780880004</c:v>
              </c:pt>
              <c:pt idx="675">
                <c:v>1946.9003412699997</c:v>
              </c:pt>
              <c:pt idx="676">
                <c:v>1946.826968175</c:v>
              </c:pt>
              <c:pt idx="677">
                <c:v>1946.593350096</c:v>
              </c:pt>
              <c:pt idx="678">
                <c:v>1946.5880730330005</c:v>
              </c:pt>
              <c:pt idx="679">
                <c:v>1946.3067795480001</c:v>
              </c:pt>
              <c:pt idx="680">
                <c:v>1946.1546217129999</c:v>
              </c:pt>
              <c:pt idx="681">
                <c:v>1946.1509525240003</c:v>
              </c:pt>
              <c:pt idx="682">
                <c:v>1945.9175992339999</c:v>
              </c:pt>
              <c:pt idx="683">
                <c:v>1945.9018733899998</c:v>
              </c:pt>
              <c:pt idx="684">
                <c:v>1945.6555221029996</c:v>
              </c:pt>
              <c:pt idx="685">
                <c:v>1945.6317151290002</c:v>
              </c:pt>
              <c:pt idx="686">
                <c:v>1945.5985065559996</c:v>
              </c:pt>
              <c:pt idx="687">
                <c:v>1945.5121362120005</c:v>
              </c:pt>
              <c:pt idx="688">
                <c:v>1945.4818224250005</c:v>
              </c:pt>
              <c:pt idx="689">
                <c:v>1945.3921075349997</c:v>
              </c:pt>
              <c:pt idx="690">
                <c:v>1945.3613483259994</c:v>
              </c:pt>
              <c:pt idx="691">
                <c:v>1945.3406072689993</c:v>
              </c:pt>
              <c:pt idx="692">
                <c:v>1945.3221078789998</c:v>
              </c:pt>
              <c:pt idx="693">
                <c:v>1945.3103220600001</c:v>
              </c:pt>
              <c:pt idx="694">
                <c:v>1945.2729931299998</c:v>
              </c:pt>
              <c:pt idx="695">
                <c:v>1945.2385704809992</c:v>
              </c:pt>
              <c:pt idx="696">
                <c:v>1945.1718426280001</c:v>
              </c:pt>
              <c:pt idx="697">
                <c:v>1945.0434829789995</c:v>
              </c:pt>
              <c:pt idx="698">
                <c:v>1945.0219404220004</c:v>
              </c:pt>
              <c:pt idx="699">
                <c:v>1944.9065552889997</c:v>
              </c:pt>
              <c:pt idx="700">
                <c:v>1944.8150292989999</c:v>
              </c:pt>
              <c:pt idx="701">
                <c:v>1944.8122573240003</c:v>
              </c:pt>
              <c:pt idx="702">
                <c:v>1944.803256728999</c:v>
              </c:pt>
              <c:pt idx="703">
                <c:v>1944.7210690000006</c:v>
              </c:pt>
              <c:pt idx="704">
                <c:v>1944.6715213120001</c:v>
              </c:pt>
              <c:pt idx="705">
                <c:v>1944.6530874869998</c:v>
              </c:pt>
              <c:pt idx="706">
                <c:v>1944.6293736040004</c:v>
              </c:pt>
              <c:pt idx="707">
                <c:v>1944.5294777299996</c:v>
              </c:pt>
              <c:pt idx="708">
                <c:v>1944.5233179590005</c:v>
              </c:pt>
              <c:pt idx="709">
                <c:v>1944.4476027129997</c:v>
              </c:pt>
              <c:pt idx="710">
                <c:v>1944.4420109609998</c:v>
              </c:pt>
              <c:pt idx="711">
                <c:v>1944.4151409869999</c:v>
              </c:pt>
              <c:pt idx="712">
                <c:v>1944.3423298539999</c:v>
              </c:pt>
              <c:pt idx="713">
                <c:v>1944.3335140289994</c:v>
              </c:pt>
              <c:pt idx="714">
                <c:v>1944.2895689959998</c:v>
              </c:pt>
              <c:pt idx="715">
                <c:v>1944.2811738099999</c:v>
              </c:pt>
              <c:pt idx="716">
                <c:v>1944.2403214020005</c:v>
              </c:pt>
              <c:pt idx="717">
                <c:v>1944.0724200689997</c:v>
              </c:pt>
              <c:pt idx="718">
                <c:v>1944.053870191</c:v>
              </c:pt>
              <c:pt idx="719">
                <c:v>1943.9877573779993</c:v>
              </c:pt>
              <c:pt idx="720">
                <c:v>1943.9078101149998</c:v>
              </c:pt>
              <c:pt idx="721">
                <c:v>1943.8952974959996</c:v>
              </c:pt>
              <c:pt idx="722">
                <c:v>1943.8486338779999</c:v>
              </c:pt>
              <c:pt idx="723">
                <c:v>1943.5280990660001</c:v>
              </c:pt>
              <c:pt idx="724">
                <c:v>1943.4463370389997</c:v>
              </c:pt>
              <c:pt idx="725">
                <c:v>1943.4333021699997</c:v>
              </c:pt>
              <c:pt idx="726">
                <c:v>1943.3903747929999</c:v>
              </c:pt>
              <c:pt idx="727">
                <c:v>1943.358359698</c:v>
              </c:pt>
              <c:pt idx="728">
                <c:v>1943.285038339</c:v>
              </c:pt>
              <c:pt idx="729">
                <c:v>1943.2830461010003</c:v>
              </c:pt>
              <c:pt idx="730">
                <c:v>1943.2251610760004</c:v>
              </c:pt>
              <c:pt idx="731">
                <c:v>1943.2222604090002</c:v>
              </c:pt>
              <c:pt idx="732">
                <c:v>1943.1738139989998</c:v>
              </c:pt>
              <c:pt idx="733">
                <c:v>1943.1554875810002</c:v>
              </c:pt>
              <c:pt idx="734">
                <c:v>1943.1294011160005</c:v>
              </c:pt>
              <c:pt idx="735">
                <c:v>1943.1094482850003</c:v>
              </c:pt>
              <c:pt idx="736">
                <c:v>1943.0550844690001</c:v>
              </c:pt>
              <c:pt idx="737">
                <c:v>1942.9492401329999</c:v>
              </c:pt>
              <c:pt idx="738">
                <c:v>1942.92077399</c:v>
              </c:pt>
              <c:pt idx="739">
                <c:v>1942.7778168469997</c:v>
              </c:pt>
              <c:pt idx="740">
                <c:v>1942.673396144</c:v>
              </c:pt>
              <c:pt idx="741">
                <c:v>1942.5711790109999</c:v>
              </c:pt>
              <c:pt idx="742">
                <c:v>1942.3225329849997</c:v>
              </c:pt>
              <c:pt idx="743">
                <c:v>1942.0140852859995</c:v>
              </c:pt>
              <c:pt idx="744">
                <c:v>1942.0038355479994</c:v>
              </c:pt>
              <c:pt idx="745">
                <c:v>1941.8979288320004</c:v>
              </c:pt>
              <c:pt idx="746">
                <c:v>1941.8203019169996</c:v>
              </c:pt>
              <c:pt idx="747">
                <c:v>1941.8127236840003</c:v>
              </c:pt>
              <c:pt idx="748">
                <c:v>1941.7261234510001</c:v>
              </c:pt>
              <c:pt idx="749">
                <c:v>1941.6637660460001</c:v>
              </c:pt>
              <c:pt idx="750">
                <c:v>1941.5082063619996</c:v>
              </c:pt>
              <c:pt idx="751">
                <c:v>1941.4975813650001</c:v>
              </c:pt>
              <c:pt idx="752">
                <c:v>1941.4724892310001</c:v>
              </c:pt>
              <c:pt idx="753">
                <c:v>1941.4377814289996</c:v>
              </c:pt>
              <c:pt idx="754">
                <c:v>1941.2596868530004</c:v>
              </c:pt>
              <c:pt idx="755">
                <c:v>1941.2424434229997</c:v>
              </c:pt>
              <c:pt idx="756">
                <c:v>1940.9341650340002</c:v>
              </c:pt>
              <c:pt idx="757">
                <c:v>1940.7787861799998</c:v>
              </c:pt>
              <c:pt idx="758">
                <c:v>1940.7079583840009</c:v>
              </c:pt>
              <c:pt idx="759">
                <c:v>1940.6055666899999</c:v>
              </c:pt>
              <c:pt idx="760">
                <c:v>1940.5456078939999</c:v>
              </c:pt>
              <c:pt idx="761">
                <c:v>1940.4024118760001</c:v>
              </c:pt>
              <c:pt idx="762">
                <c:v>1940.3896649460003</c:v>
              </c:pt>
              <c:pt idx="763">
                <c:v>1940.3731223799996</c:v>
              </c:pt>
              <c:pt idx="764">
                <c:v>1940.2613122440005</c:v>
              </c:pt>
              <c:pt idx="765">
                <c:v>1940.1336891840003</c:v>
              </c:pt>
              <c:pt idx="766">
                <c:v>1940.1265092279996</c:v>
              </c:pt>
              <c:pt idx="767">
                <c:v>1940.072169894001</c:v>
              </c:pt>
              <c:pt idx="768">
                <c:v>1939.9785433479999</c:v>
              </c:pt>
              <c:pt idx="769">
                <c:v>1939.9722662880004</c:v>
              </c:pt>
              <c:pt idx="770">
                <c:v>1939.9409962079994</c:v>
              </c:pt>
              <c:pt idx="771">
                <c:v>1939.8519203220005</c:v>
              </c:pt>
              <c:pt idx="772">
                <c:v>1939.8320730650005</c:v>
              </c:pt>
              <c:pt idx="773">
                <c:v>1939.8130414529996</c:v>
              </c:pt>
              <c:pt idx="774">
                <c:v>1939.7590403450001</c:v>
              </c:pt>
              <c:pt idx="775">
                <c:v>1939.5872172150002</c:v>
              </c:pt>
              <c:pt idx="776">
                <c:v>1939.5751301979999</c:v>
              </c:pt>
              <c:pt idx="777">
                <c:v>1939.5691758950002</c:v>
              </c:pt>
              <c:pt idx="778">
                <c:v>1939.325685801</c:v>
              </c:pt>
              <c:pt idx="779">
                <c:v>1939.2593181299999</c:v>
              </c:pt>
              <c:pt idx="780">
                <c:v>1939.2094830519995</c:v>
              </c:pt>
              <c:pt idx="781">
                <c:v>1939.063497977</c:v>
              </c:pt>
              <c:pt idx="782">
                <c:v>1939.0478288990003</c:v>
              </c:pt>
              <c:pt idx="783">
                <c:v>1939.0378626380002</c:v>
              </c:pt>
              <c:pt idx="784">
                <c:v>1939.0350251799998</c:v>
              </c:pt>
              <c:pt idx="785">
                <c:v>1938.9991015430001</c:v>
              </c:pt>
              <c:pt idx="786">
                <c:v>1938.9296253629998</c:v>
              </c:pt>
              <c:pt idx="787">
                <c:v>1938.8970464249996</c:v>
              </c:pt>
              <c:pt idx="788">
                <c:v>1938.806963068</c:v>
              </c:pt>
              <c:pt idx="789">
                <c:v>1938.7846017680004</c:v>
              </c:pt>
              <c:pt idx="790">
                <c:v>1938.7823731230008</c:v>
              </c:pt>
              <c:pt idx="791">
                <c:v>1938.7192535970003</c:v>
              </c:pt>
              <c:pt idx="792">
                <c:v>1938.6176754700004</c:v>
              </c:pt>
              <c:pt idx="793">
                <c:v>1938.5679174480001</c:v>
              </c:pt>
              <c:pt idx="794">
                <c:v>1938.5268187849997</c:v>
              </c:pt>
              <c:pt idx="795">
                <c:v>1938.3488575150004</c:v>
              </c:pt>
              <c:pt idx="796">
                <c:v>1938.2945814679999</c:v>
              </c:pt>
              <c:pt idx="797">
                <c:v>1938.2185944020005</c:v>
              </c:pt>
              <c:pt idx="798">
                <c:v>1938.1564169259998</c:v>
              </c:pt>
              <c:pt idx="799">
                <c:v>1937.9426095360009</c:v>
              </c:pt>
              <c:pt idx="800">
                <c:v>1937.9111103060004</c:v>
              </c:pt>
              <c:pt idx="801">
                <c:v>1937.8239148650002</c:v>
              </c:pt>
              <c:pt idx="802">
                <c:v>1937.7497851430001</c:v>
              </c:pt>
              <c:pt idx="803">
                <c:v>1937.6830681080005</c:v>
              </c:pt>
              <c:pt idx="804">
                <c:v>1937.4856818810001</c:v>
              </c:pt>
              <c:pt idx="805">
                <c:v>1937.4723757659999</c:v>
              </c:pt>
              <c:pt idx="806">
                <c:v>1937.4558468199998</c:v>
              </c:pt>
              <c:pt idx="807">
                <c:v>1937.4287358380002</c:v>
              </c:pt>
              <c:pt idx="808">
                <c:v>1937.253678795</c:v>
              </c:pt>
              <c:pt idx="809">
                <c:v>1937.2471980980004</c:v>
              </c:pt>
              <c:pt idx="810">
                <c:v>1937.2434729179995</c:v>
              </c:pt>
              <c:pt idx="811">
                <c:v>1937.1865467410003</c:v>
              </c:pt>
              <c:pt idx="812">
                <c:v>1937.1715847589999</c:v>
              </c:pt>
              <c:pt idx="813">
                <c:v>1937.1575058280002</c:v>
              </c:pt>
              <c:pt idx="814">
                <c:v>1937.1293297059999</c:v>
              </c:pt>
              <c:pt idx="815">
                <c:v>1937.0707107320004</c:v>
              </c:pt>
              <c:pt idx="816">
                <c:v>1937.0649090700001</c:v>
              </c:pt>
              <c:pt idx="817">
                <c:v>1937.0171276049998</c:v>
              </c:pt>
              <c:pt idx="818">
                <c:v>1936.9824434309996</c:v>
              </c:pt>
              <c:pt idx="819">
                <c:v>1936.8904534740007</c:v>
              </c:pt>
              <c:pt idx="820">
                <c:v>1936.8869133639998</c:v>
              </c:pt>
              <c:pt idx="821">
                <c:v>1936.8798449010005</c:v>
              </c:pt>
              <c:pt idx="822">
                <c:v>1936.7736181149996</c:v>
              </c:pt>
              <c:pt idx="823">
                <c:v>1936.6665819340005</c:v>
              </c:pt>
              <c:pt idx="824">
                <c:v>1936.6567176640003</c:v>
              </c:pt>
              <c:pt idx="825">
                <c:v>1936.6026821660002</c:v>
              </c:pt>
              <c:pt idx="826">
                <c:v>1936.5765431119999</c:v>
              </c:pt>
              <c:pt idx="827">
                <c:v>1936.5448017530002</c:v>
              </c:pt>
              <c:pt idx="828">
                <c:v>1936.5194810930004</c:v>
              </c:pt>
              <c:pt idx="829">
                <c:v>1936.4665224610001</c:v>
              </c:pt>
              <c:pt idx="830">
                <c:v>1935.8624316610003</c:v>
              </c:pt>
              <c:pt idx="831">
                <c:v>1935.8222291869999</c:v>
              </c:pt>
              <c:pt idx="832">
                <c:v>1935.6935438070004</c:v>
              </c:pt>
              <c:pt idx="833">
                <c:v>1935.6550705389998</c:v>
              </c:pt>
              <c:pt idx="834">
                <c:v>1935.6350004010001</c:v>
              </c:pt>
              <c:pt idx="835">
                <c:v>1935.5787716560003</c:v>
              </c:pt>
              <c:pt idx="836">
                <c:v>1935.2961942440002</c:v>
              </c:pt>
              <c:pt idx="837">
                <c:v>1935.1400181050001</c:v>
              </c:pt>
              <c:pt idx="838">
                <c:v>1935.1263131649994</c:v>
              </c:pt>
              <c:pt idx="839">
                <c:v>1935.0835017450001</c:v>
              </c:pt>
              <c:pt idx="840">
                <c:v>1935.0755219990001</c:v>
              </c:pt>
              <c:pt idx="841">
                <c:v>1935.0684407009994</c:v>
              </c:pt>
              <c:pt idx="842">
                <c:v>1935.0601047319994</c:v>
              </c:pt>
              <c:pt idx="843">
                <c:v>1934.9596836699993</c:v>
              </c:pt>
              <c:pt idx="844">
                <c:v>1934.8918128940004</c:v>
              </c:pt>
              <c:pt idx="845">
                <c:v>1934.8208394369997</c:v>
              </c:pt>
              <c:pt idx="846">
                <c:v>1934.6993135329999</c:v>
              </c:pt>
              <c:pt idx="847">
                <c:v>1934.6545450180001</c:v>
              </c:pt>
              <c:pt idx="848">
                <c:v>1934.5371988850004</c:v>
              </c:pt>
              <c:pt idx="849">
                <c:v>1934.4909291840002</c:v>
              </c:pt>
              <c:pt idx="850">
                <c:v>1934.490925397</c:v>
              </c:pt>
              <c:pt idx="851">
                <c:v>1934.4757495820002</c:v>
              </c:pt>
              <c:pt idx="852">
                <c:v>1934.4750739709996</c:v>
              </c:pt>
              <c:pt idx="853">
                <c:v>1934.4701917860002</c:v>
              </c:pt>
              <c:pt idx="854">
                <c:v>1934.4591420190002</c:v>
              </c:pt>
              <c:pt idx="855">
                <c:v>1934.4485653579995</c:v>
              </c:pt>
              <c:pt idx="856">
                <c:v>1934.4143979749999</c:v>
              </c:pt>
              <c:pt idx="857">
                <c:v>1934.4092265389995</c:v>
              </c:pt>
              <c:pt idx="858">
                <c:v>1934.3798058299999</c:v>
              </c:pt>
              <c:pt idx="859">
                <c:v>1934.3128354280004</c:v>
              </c:pt>
              <c:pt idx="860">
                <c:v>1934.1939236279998</c:v>
              </c:pt>
              <c:pt idx="861">
                <c:v>1934.1506049739999</c:v>
              </c:pt>
              <c:pt idx="862">
                <c:v>1934.1390327680003</c:v>
              </c:pt>
              <c:pt idx="863">
                <c:v>1933.8957828120001</c:v>
              </c:pt>
              <c:pt idx="864">
                <c:v>1933.865174904</c:v>
              </c:pt>
              <c:pt idx="865">
                <c:v>1933.8430256580002</c:v>
              </c:pt>
              <c:pt idx="866">
                <c:v>1933.8396184659998</c:v>
              </c:pt>
              <c:pt idx="867">
                <c:v>1933.8066729609998</c:v>
              </c:pt>
              <c:pt idx="868">
                <c:v>1933.7341248149996</c:v>
              </c:pt>
              <c:pt idx="869">
                <c:v>1933.721161248</c:v>
              </c:pt>
              <c:pt idx="870">
                <c:v>1933.6046356740001</c:v>
              </c:pt>
              <c:pt idx="871">
                <c:v>1933.5301216930002</c:v>
              </c:pt>
              <c:pt idx="872">
                <c:v>1933.3879487030001</c:v>
              </c:pt>
              <c:pt idx="873">
                <c:v>1933.3779931330002</c:v>
              </c:pt>
              <c:pt idx="874">
                <c:v>1933.3549283820003</c:v>
              </c:pt>
              <c:pt idx="875">
                <c:v>1933.3249704380003</c:v>
              </c:pt>
              <c:pt idx="876">
                <c:v>1933.2112649360004</c:v>
              </c:pt>
              <c:pt idx="877">
                <c:v>1933.1166085199998</c:v>
              </c:pt>
              <c:pt idx="878">
                <c:v>1933.0952606990002</c:v>
              </c:pt>
              <c:pt idx="879">
                <c:v>1933.0870396039995</c:v>
              </c:pt>
              <c:pt idx="880">
                <c:v>1932.9845712179999</c:v>
              </c:pt>
              <c:pt idx="881">
                <c:v>1932.9328904050001</c:v>
              </c:pt>
              <c:pt idx="882">
                <c:v>1932.9317753339994</c:v>
              </c:pt>
              <c:pt idx="883">
                <c:v>1932.9161110249995</c:v>
              </c:pt>
              <c:pt idx="884">
                <c:v>1932.7944036210001</c:v>
              </c:pt>
              <c:pt idx="885">
                <c:v>1932.677335677</c:v>
              </c:pt>
              <c:pt idx="886">
                <c:v>1932.6198648690004</c:v>
              </c:pt>
              <c:pt idx="887">
                <c:v>1932.5470727489999</c:v>
              </c:pt>
              <c:pt idx="888">
                <c:v>1932.4050799520003</c:v>
              </c:pt>
              <c:pt idx="889">
                <c:v>1932.3964968969997</c:v>
              </c:pt>
              <c:pt idx="890">
                <c:v>1932.388521919999</c:v>
              </c:pt>
              <c:pt idx="891">
                <c:v>1932.3831807890003</c:v>
              </c:pt>
              <c:pt idx="892">
                <c:v>1932.3760998659998</c:v>
              </c:pt>
              <c:pt idx="893">
                <c:v>1932.337775812</c:v>
              </c:pt>
              <c:pt idx="894">
                <c:v>1932.316241813</c:v>
              </c:pt>
              <c:pt idx="895">
                <c:v>1932.3050156800002</c:v>
              </c:pt>
              <c:pt idx="896">
                <c:v>1932.1455683109998</c:v>
              </c:pt>
              <c:pt idx="897">
                <c:v>1932.1094584620009</c:v>
              </c:pt>
              <c:pt idx="898">
                <c:v>1932.070064434</c:v>
              </c:pt>
              <c:pt idx="899">
                <c:v>1932.0206113560002</c:v>
              </c:pt>
              <c:pt idx="900">
                <c:v>1932.0024372899998</c:v>
              </c:pt>
              <c:pt idx="901">
                <c:v>1931.7468829970003</c:v>
              </c:pt>
              <c:pt idx="902">
                <c:v>1931.7412470560005</c:v>
              </c:pt>
              <c:pt idx="903">
                <c:v>1931.7005387510001</c:v>
              </c:pt>
              <c:pt idx="904">
                <c:v>1931.6311845390001</c:v>
              </c:pt>
              <c:pt idx="905">
                <c:v>1931.4276206920003</c:v>
              </c:pt>
              <c:pt idx="906">
                <c:v>1931.3539383190005</c:v>
              </c:pt>
              <c:pt idx="907">
                <c:v>1931.3523653569998</c:v>
              </c:pt>
              <c:pt idx="908">
                <c:v>1931.2928935859998</c:v>
              </c:pt>
              <c:pt idx="909">
                <c:v>1931.2750236840004</c:v>
              </c:pt>
              <c:pt idx="910">
                <c:v>1931.2462921189999</c:v>
              </c:pt>
              <c:pt idx="911">
                <c:v>1931.2457292400002</c:v>
              </c:pt>
              <c:pt idx="912">
                <c:v>1931.2329237009997</c:v>
              </c:pt>
              <c:pt idx="913">
                <c:v>1931.1536268459997</c:v>
              </c:pt>
              <c:pt idx="914">
                <c:v>1931.1411495609996</c:v>
              </c:pt>
              <c:pt idx="915">
                <c:v>1931.1056080290002</c:v>
              </c:pt>
              <c:pt idx="916">
                <c:v>1931.0597139500001</c:v>
              </c:pt>
              <c:pt idx="917">
                <c:v>1931.0569246949999</c:v>
              </c:pt>
              <c:pt idx="918">
                <c:v>1930.9972893209997</c:v>
              </c:pt>
              <c:pt idx="919">
                <c:v>1930.9351711320005</c:v>
              </c:pt>
              <c:pt idx="920">
                <c:v>1930.9199584029996</c:v>
              </c:pt>
              <c:pt idx="921">
                <c:v>1930.8322999750003</c:v>
              </c:pt>
              <c:pt idx="922">
                <c:v>1930.7816386689997</c:v>
              </c:pt>
              <c:pt idx="923">
                <c:v>1930.6704597720004</c:v>
              </c:pt>
              <c:pt idx="924">
                <c:v>1930.6468435730003</c:v>
              </c:pt>
              <c:pt idx="925">
                <c:v>1930.5750061760004</c:v>
              </c:pt>
              <c:pt idx="926">
                <c:v>1930.5485815569998</c:v>
              </c:pt>
              <c:pt idx="927">
                <c:v>1930.5196895049996</c:v>
              </c:pt>
              <c:pt idx="928">
                <c:v>1930.5041600049997</c:v>
              </c:pt>
              <c:pt idx="929">
                <c:v>1930.4985069640006</c:v>
              </c:pt>
              <c:pt idx="930">
                <c:v>1930.4914714980002</c:v>
              </c:pt>
              <c:pt idx="931">
                <c:v>1930.3676591400003</c:v>
              </c:pt>
              <c:pt idx="932">
                <c:v>1930.3195694570006</c:v>
              </c:pt>
              <c:pt idx="933">
                <c:v>1930.3101243130006</c:v>
              </c:pt>
              <c:pt idx="934">
                <c:v>1930.262404574001</c:v>
              </c:pt>
              <c:pt idx="935">
                <c:v>1930.1917348009993</c:v>
              </c:pt>
              <c:pt idx="936">
                <c:v>1930.1209234089995</c:v>
              </c:pt>
              <c:pt idx="937">
                <c:v>1929.9749945079993</c:v>
              </c:pt>
              <c:pt idx="938">
                <c:v>1929.9631102690003</c:v>
              </c:pt>
              <c:pt idx="939">
                <c:v>1929.9517469800003</c:v>
              </c:pt>
              <c:pt idx="940">
                <c:v>1929.8621366470002</c:v>
              </c:pt>
              <c:pt idx="941">
                <c:v>1929.7880256659996</c:v>
              </c:pt>
              <c:pt idx="942">
                <c:v>1929.7339877680001</c:v>
              </c:pt>
              <c:pt idx="943">
                <c:v>1929.6582195190003</c:v>
              </c:pt>
              <c:pt idx="944">
                <c:v>1929.653737313</c:v>
              </c:pt>
              <c:pt idx="945">
                <c:v>1929.6426675909997</c:v>
              </c:pt>
              <c:pt idx="946">
                <c:v>1929.5899174150002</c:v>
              </c:pt>
              <c:pt idx="947">
                <c:v>1929.5133700649997</c:v>
              </c:pt>
              <c:pt idx="948">
                <c:v>1929.5063345270007</c:v>
              </c:pt>
              <c:pt idx="949">
                <c:v>1929.490598884001</c:v>
              </c:pt>
              <c:pt idx="950">
                <c:v>1929.4827098359999</c:v>
              </c:pt>
              <c:pt idx="951">
                <c:v>1929.4600523840004</c:v>
              </c:pt>
              <c:pt idx="952">
                <c:v>1929.3217876469998</c:v>
              </c:pt>
              <c:pt idx="953">
                <c:v>1929.1960293129998</c:v>
              </c:pt>
              <c:pt idx="954">
                <c:v>1929.1753957609997</c:v>
              </c:pt>
              <c:pt idx="955">
                <c:v>1929.1677841390003</c:v>
              </c:pt>
              <c:pt idx="956">
                <c:v>1929.065548538</c:v>
              </c:pt>
              <c:pt idx="957">
                <c:v>1928.969498186</c:v>
              </c:pt>
              <c:pt idx="958">
                <c:v>1928.820829389</c:v>
              </c:pt>
              <c:pt idx="959">
                <c:v>1928.781233145</c:v>
              </c:pt>
              <c:pt idx="960">
                <c:v>1928.7585561219998</c:v>
              </c:pt>
              <c:pt idx="961">
                <c:v>1928.7176317650003</c:v>
              </c:pt>
              <c:pt idx="962">
                <c:v>1928.7149091149993</c:v>
              </c:pt>
              <c:pt idx="963">
                <c:v>1928.700264669</c:v>
              </c:pt>
              <c:pt idx="964">
                <c:v>1928.6808770939999</c:v>
              </c:pt>
              <c:pt idx="965">
                <c:v>1928.584476405</c:v>
              </c:pt>
              <c:pt idx="966">
                <c:v>1928.4935796869993</c:v>
              </c:pt>
              <c:pt idx="967">
                <c:v>1928.4783891489999</c:v>
              </c:pt>
              <c:pt idx="968">
                <c:v>1928.3716226570002</c:v>
              </c:pt>
              <c:pt idx="969">
                <c:v>1928.3147785389999</c:v>
              </c:pt>
              <c:pt idx="970">
                <c:v>1928.2956167280006</c:v>
              </c:pt>
              <c:pt idx="971">
                <c:v>1928.2004887340001</c:v>
              </c:pt>
              <c:pt idx="972">
                <c:v>1928.0890247459995</c:v>
              </c:pt>
              <c:pt idx="973">
                <c:v>1927.9288838150001</c:v>
              </c:pt>
              <c:pt idx="974">
                <c:v>1927.9219398740001</c:v>
              </c:pt>
              <c:pt idx="975">
                <c:v>1927.8821176650001</c:v>
              </c:pt>
              <c:pt idx="976">
                <c:v>1927.5949092400001</c:v>
              </c:pt>
              <c:pt idx="977">
                <c:v>1927.4589274289997</c:v>
              </c:pt>
              <c:pt idx="978">
                <c:v>1927.4435720049996</c:v>
              </c:pt>
              <c:pt idx="979">
                <c:v>1927.4380549710002</c:v>
              </c:pt>
              <c:pt idx="980">
                <c:v>1927.4008140870003</c:v>
              </c:pt>
              <c:pt idx="981">
                <c:v>1927.386109451</c:v>
              </c:pt>
              <c:pt idx="982">
                <c:v>1927.2982277890005</c:v>
              </c:pt>
              <c:pt idx="983">
                <c:v>1927.2630160449999</c:v>
              </c:pt>
              <c:pt idx="984">
                <c:v>1927.2110763820006</c:v>
              </c:pt>
              <c:pt idx="985">
                <c:v>1927.1856837090002</c:v>
              </c:pt>
              <c:pt idx="986">
                <c:v>1927.1215562249997</c:v>
              </c:pt>
              <c:pt idx="987">
                <c:v>1927.0301030789999</c:v>
              </c:pt>
              <c:pt idx="988">
                <c:v>1926.9993743200002</c:v>
              </c:pt>
              <c:pt idx="989">
                <c:v>1926.9631364440002</c:v>
              </c:pt>
              <c:pt idx="990">
                <c:v>1926.9615369820003</c:v>
              </c:pt>
              <c:pt idx="991">
                <c:v>1926.9483361099999</c:v>
              </c:pt>
              <c:pt idx="992">
                <c:v>1926.9184434070003</c:v>
              </c:pt>
              <c:pt idx="993">
                <c:v>1926.9070793360004</c:v>
              </c:pt>
              <c:pt idx="994">
                <c:v>1926.8047536749993</c:v>
              </c:pt>
              <c:pt idx="995">
                <c:v>1926.7998837319999</c:v>
              </c:pt>
              <c:pt idx="996">
                <c:v>1926.7856009019999</c:v>
              </c:pt>
              <c:pt idx="997">
                <c:v>1926.7624055500003</c:v>
              </c:pt>
              <c:pt idx="998">
                <c:v>1926.75466254</c:v>
              </c:pt>
              <c:pt idx="999">
                <c:v>1926.7069138020001</c:v>
              </c:pt>
              <c:pt idx="1000">
                <c:v>1926.6478650079998</c:v>
              </c:pt>
              <c:pt idx="1001">
                <c:v>1926.6149173879999</c:v>
              </c:pt>
              <c:pt idx="1002">
                <c:v>1926.5686689910001</c:v>
              </c:pt>
              <c:pt idx="1003">
                <c:v>1926.5633467130006</c:v>
              </c:pt>
              <c:pt idx="1004">
                <c:v>1926.5490665979994</c:v>
              </c:pt>
              <c:pt idx="1005">
                <c:v>1926.5082856880003</c:v>
              </c:pt>
              <c:pt idx="1006">
                <c:v>1926.3690613229994</c:v>
              </c:pt>
              <c:pt idx="1007">
                <c:v>1926.3601344789995</c:v>
              </c:pt>
              <c:pt idx="1008">
                <c:v>1926.3091825349998</c:v>
              </c:pt>
              <c:pt idx="1009">
                <c:v>1926.2799716059994</c:v>
              </c:pt>
              <c:pt idx="1010">
                <c:v>1926.261972344</c:v>
              </c:pt>
              <c:pt idx="1011">
                <c:v>1926.1955040370005</c:v>
              </c:pt>
              <c:pt idx="1012">
                <c:v>1926.1199454579998</c:v>
              </c:pt>
              <c:pt idx="1013">
                <c:v>1926.1106066040002</c:v>
              </c:pt>
              <c:pt idx="1014">
                <c:v>1926.1002486629991</c:v>
              </c:pt>
              <c:pt idx="1015">
                <c:v>1926.0905244219996</c:v>
              </c:pt>
              <c:pt idx="1016">
                <c:v>1925.9761326630003</c:v>
              </c:pt>
              <c:pt idx="1017">
                <c:v>1925.9053128520004</c:v>
              </c:pt>
              <c:pt idx="1018">
                <c:v>1925.5735750469998</c:v>
              </c:pt>
              <c:pt idx="1019">
                <c:v>1925.5451124599997</c:v>
              </c:pt>
              <c:pt idx="1020">
                <c:v>1925.5374419069999</c:v>
              </c:pt>
              <c:pt idx="1021">
                <c:v>1925.4841043920001</c:v>
              </c:pt>
              <c:pt idx="1022">
                <c:v>1925.4413935799998</c:v>
              </c:pt>
              <c:pt idx="1023">
                <c:v>1925.3894998769997</c:v>
              </c:pt>
              <c:pt idx="1024">
                <c:v>1925.34467427</c:v>
              </c:pt>
              <c:pt idx="1025">
                <c:v>1925.3026854410004</c:v>
              </c:pt>
              <c:pt idx="1026">
                <c:v>1925.2845824789999</c:v>
              </c:pt>
              <c:pt idx="1027">
                <c:v>1925.2673545360003</c:v>
              </c:pt>
              <c:pt idx="1028">
                <c:v>1925.0499811230009</c:v>
              </c:pt>
              <c:pt idx="1029">
                <c:v>1925.0135792610004</c:v>
              </c:pt>
              <c:pt idx="1030">
                <c:v>1924.7751467640005</c:v>
              </c:pt>
              <c:pt idx="1031">
                <c:v>1924.6889509380001</c:v>
              </c:pt>
              <c:pt idx="1032">
                <c:v>1924.6638400640006</c:v>
              </c:pt>
              <c:pt idx="1033">
                <c:v>1924.5592865440001</c:v>
              </c:pt>
              <c:pt idx="1034">
                <c:v>1924.5588655959996</c:v>
              </c:pt>
              <c:pt idx="1035">
                <c:v>1924.5165632219998</c:v>
              </c:pt>
              <c:pt idx="1036">
                <c:v>1924.5134090440006</c:v>
              </c:pt>
              <c:pt idx="1037">
                <c:v>1924.3984683579995</c:v>
              </c:pt>
              <c:pt idx="1038">
                <c:v>1924.2084504410007</c:v>
              </c:pt>
              <c:pt idx="1039">
                <c:v>1924.1336843310007</c:v>
              </c:pt>
              <c:pt idx="1040">
                <c:v>1924.1230853539998</c:v>
              </c:pt>
              <c:pt idx="1041">
                <c:v>1924.1036934640003</c:v>
              </c:pt>
              <c:pt idx="1042">
                <c:v>1923.9612015090006</c:v>
              </c:pt>
              <c:pt idx="1043">
                <c:v>1923.9373951190003</c:v>
              </c:pt>
              <c:pt idx="1044">
                <c:v>1923.8794041800002</c:v>
              </c:pt>
              <c:pt idx="1045">
                <c:v>1923.8041089720009</c:v>
              </c:pt>
              <c:pt idx="1046">
                <c:v>1923.7472895449998</c:v>
              </c:pt>
              <c:pt idx="1047">
                <c:v>1923.663654779001</c:v>
              </c:pt>
              <c:pt idx="1048">
                <c:v>1923.6077748149999</c:v>
              </c:pt>
              <c:pt idx="1049">
                <c:v>1923.586330864</c:v>
              </c:pt>
              <c:pt idx="1050">
                <c:v>1923.5764312180006</c:v>
              </c:pt>
              <c:pt idx="1051">
                <c:v>1923.500390103</c:v>
              </c:pt>
              <c:pt idx="1052">
                <c:v>1923.4964572089991</c:v>
              </c:pt>
              <c:pt idx="1053">
                <c:v>1923.4548132339996</c:v>
              </c:pt>
              <c:pt idx="1054">
                <c:v>1923.436041468</c:v>
              </c:pt>
              <c:pt idx="1055">
                <c:v>1923.223713184</c:v>
              </c:pt>
              <c:pt idx="1056">
                <c:v>1923.2026272790004</c:v>
              </c:pt>
              <c:pt idx="1057">
                <c:v>1923.1143141580003</c:v>
              </c:pt>
              <c:pt idx="1058">
                <c:v>1923.0979352659992</c:v>
              </c:pt>
              <c:pt idx="1059">
                <c:v>1923.058909311</c:v>
              </c:pt>
              <c:pt idx="1060">
                <c:v>1923.0247664090004</c:v>
              </c:pt>
              <c:pt idx="1061">
                <c:v>1922.9047356190003</c:v>
              </c:pt>
              <c:pt idx="1062">
                <c:v>1922.7702550060003</c:v>
              </c:pt>
              <c:pt idx="1063">
                <c:v>1922.7584825320002</c:v>
              </c:pt>
              <c:pt idx="1064">
                <c:v>1922.6535020580004</c:v>
              </c:pt>
              <c:pt idx="1065">
                <c:v>1922.569565922</c:v>
              </c:pt>
              <c:pt idx="1066">
                <c:v>1922.5534609500003</c:v>
              </c:pt>
              <c:pt idx="1067">
                <c:v>1922.549694675</c:v>
              </c:pt>
              <c:pt idx="1068">
                <c:v>1922.499359143</c:v>
              </c:pt>
              <c:pt idx="1069">
                <c:v>1922.4826439219996</c:v>
              </c:pt>
              <c:pt idx="1070">
                <c:v>1922.4180235880003</c:v>
              </c:pt>
              <c:pt idx="1071">
                <c:v>1922.397840223</c:v>
              </c:pt>
              <c:pt idx="1072">
                <c:v>1922.3581853869998</c:v>
              </c:pt>
              <c:pt idx="1073">
                <c:v>1922.1860575769992</c:v>
              </c:pt>
              <c:pt idx="1074">
                <c:v>1922.1410295100004</c:v>
              </c:pt>
              <c:pt idx="1075">
                <c:v>1922.1090069440002</c:v>
              </c:pt>
              <c:pt idx="1076">
                <c:v>1922.0761989140001</c:v>
              </c:pt>
              <c:pt idx="1077">
                <c:v>1922.0317560790004</c:v>
              </c:pt>
              <c:pt idx="1078">
                <c:v>1922.0059091329999</c:v>
              </c:pt>
              <c:pt idx="1079">
                <c:v>1922.0009360860008</c:v>
              </c:pt>
              <c:pt idx="1080">
                <c:v>1921.9840556170004</c:v>
              </c:pt>
              <c:pt idx="1081">
                <c:v>1921.9731116269991</c:v>
              </c:pt>
              <c:pt idx="1082">
                <c:v>1921.8873149380006</c:v>
              </c:pt>
              <c:pt idx="1083">
                <c:v>1921.8629027159996</c:v>
              </c:pt>
              <c:pt idx="1084">
                <c:v>1921.8209510809997</c:v>
              </c:pt>
              <c:pt idx="1085">
                <c:v>1921.8040241079993</c:v>
              </c:pt>
              <c:pt idx="1086">
                <c:v>1921.7885810500002</c:v>
              </c:pt>
              <c:pt idx="1087">
                <c:v>1921.7486085499997</c:v>
              </c:pt>
              <c:pt idx="1088">
                <c:v>1921.7456306209999</c:v>
              </c:pt>
              <c:pt idx="1089">
                <c:v>1921.6601803939991</c:v>
              </c:pt>
              <c:pt idx="1090">
                <c:v>1921.5825676490001</c:v>
              </c:pt>
              <c:pt idx="1091">
                <c:v>1921.5470334510003</c:v>
              </c:pt>
              <c:pt idx="1092">
                <c:v>1921.466883976</c:v>
              </c:pt>
              <c:pt idx="1093">
                <c:v>1921.4566114920001</c:v>
              </c:pt>
              <c:pt idx="1094">
                <c:v>1921.4390241059998</c:v>
              </c:pt>
              <c:pt idx="1095">
                <c:v>1921.408851118</c:v>
              </c:pt>
              <c:pt idx="1096">
                <c:v>1921.2544592859997</c:v>
              </c:pt>
              <c:pt idx="1097">
                <c:v>1921.2196133910002</c:v>
              </c:pt>
              <c:pt idx="1098">
                <c:v>1921.1409664739999</c:v>
              </c:pt>
              <c:pt idx="1099">
                <c:v>1921.0829546739999</c:v>
              </c:pt>
              <c:pt idx="1100">
                <c:v>1920.9548383780002</c:v>
              </c:pt>
              <c:pt idx="1101">
                <c:v>1920.9332582639997</c:v>
              </c:pt>
              <c:pt idx="1102">
                <c:v>1920.6572113849998</c:v>
              </c:pt>
              <c:pt idx="1103">
                <c:v>1920.6302787210002</c:v>
              </c:pt>
              <c:pt idx="1104">
                <c:v>1920.5727119750006</c:v>
              </c:pt>
              <c:pt idx="1105">
                <c:v>1920.5503746509999</c:v>
              </c:pt>
              <c:pt idx="1106">
                <c:v>1920.5434565350001</c:v>
              </c:pt>
              <c:pt idx="1107">
                <c:v>1920.4980366719994</c:v>
              </c:pt>
              <c:pt idx="1108">
                <c:v>1920.422361767</c:v>
              </c:pt>
              <c:pt idx="1109">
                <c:v>1920.36274088</c:v>
              </c:pt>
              <c:pt idx="1110">
                <c:v>1920.3445929749994</c:v>
              </c:pt>
              <c:pt idx="1111">
                <c:v>1920.3186250420003</c:v>
              </c:pt>
              <c:pt idx="1112">
                <c:v>1920.2963378440002</c:v>
              </c:pt>
              <c:pt idx="1113">
                <c:v>1920.2843292940004</c:v>
              </c:pt>
              <c:pt idx="1114">
                <c:v>1920.1638146359999</c:v>
              </c:pt>
              <c:pt idx="1115">
                <c:v>1920.1102158649996</c:v>
              </c:pt>
              <c:pt idx="1116">
                <c:v>1920.024266142</c:v>
              </c:pt>
              <c:pt idx="1117">
                <c:v>1919.8700658540001</c:v>
              </c:pt>
              <c:pt idx="1118">
                <c:v>1919.8320453860001</c:v>
              </c:pt>
              <c:pt idx="1119">
                <c:v>1919.7989133480003</c:v>
              </c:pt>
              <c:pt idx="1120">
                <c:v>1919.7679948199993</c:v>
              </c:pt>
              <c:pt idx="1121">
                <c:v>1919.7588342640004</c:v>
              </c:pt>
              <c:pt idx="1122">
                <c:v>1919.6547475790003</c:v>
              </c:pt>
              <c:pt idx="1123">
                <c:v>1919.6249392199995</c:v>
              </c:pt>
              <c:pt idx="1124">
                <c:v>1919.5778823979999</c:v>
              </c:pt>
              <c:pt idx="1125">
                <c:v>1919.3403707759999</c:v>
              </c:pt>
              <c:pt idx="1126">
                <c:v>1919.3294010279999</c:v>
              </c:pt>
              <c:pt idx="1127">
                <c:v>1919.2790357699994</c:v>
              </c:pt>
              <c:pt idx="1128">
                <c:v>1919.2308382059998</c:v>
              </c:pt>
              <c:pt idx="1129">
                <c:v>1919.2274164829996</c:v>
              </c:pt>
              <c:pt idx="1130">
                <c:v>1919.1592162259997</c:v>
              </c:pt>
              <c:pt idx="1131">
                <c:v>1919.1373371079997</c:v>
              </c:pt>
              <c:pt idx="1132">
                <c:v>1919.0833905109998</c:v>
              </c:pt>
              <c:pt idx="1133">
                <c:v>1919.0493309960007</c:v>
              </c:pt>
              <c:pt idx="1134">
                <c:v>1918.8788620469998</c:v>
              </c:pt>
              <c:pt idx="1135">
                <c:v>1918.8786056589997</c:v>
              </c:pt>
              <c:pt idx="1136">
                <c:v>1918.8279865089999</c:v>
              </c:pt>
              <c:pt idx="1137">
                <c:v>1918.8202633089993</c:v>
              </c:pt>
              <c:pt idx="1138">
                <c:v>1918.6418004579998</c:v>
              </c:pt>
              <c:pt idx="1139">
                <c:v>1918.543262018</c:v>
              </c:pt>
              <c:pt idx="1140">
                <c:v>1918.5287866369995</c:v>
              </c:pt>
              <c:pt idx="1141">
                <c:v>1918.389190091</c:v>
              </c:pt>
              <c:pt idx="1142">
                <c:v>1918.3584003700005</c:v>
              </c:pt>
              <c:pt idx="1143">
                <c:v>1918.2847388380001</c:v>
              </c:pt>
              <c:pt idx="1144">
                <c:v>1918.218306933999</c:v>
              </c:pt>
              <c:pt idx="1145">
                <c:v>1918.1902939450003</c:v>
              </c:pt>
              <c:pt idx="1146">
                <c:v>1918.1515666820001</c:v>
              </c:pt>
              <c:pt idx="1147">
                <c:v>1918.1460537059995</c:v>
              </c:pt>
              <c:pt idx="1148">
                <c:v>1918.1391556349995</c:v>
              </c:pt>
              <c:pt idx="1149">
                <c:v>1918.0817564750007</c:v>
              </c:pt>
              <c:pt idx="1150">
                <c:v>1918.0660625049995</c:v>
              </c:pt>
              <c:pt idx="1151">
                <c:v>1918.018917199</c:v>
              </c:pt>
              <c:pt idx="1152">
                <c:v>1917.997701773</c:v>
              </c:pt>
              <c:pt idx="1153">
                <c:v>1917.8844312019996</c:v>
              </c:pt>
              <c:pt idx="1154">
                <c:v>1917.8501878610002</c:v>
              </c:pt>
              <c:pt idx="1155">
                <c:v>1917.7376408800001</c:v>
              </c:pt>
              <c:pt idx="1156">
                <c:v>1917.6482761409998</c:v>
              </c:pt>
              <c:pt idx="1157">
                <c:v>1917.6124399769997</c:v>
              </c:pt>
              <c:pt idx="1158">
                <c:v>1917.5892801059999</c:v>
              </c:pt>
              <c:pt idx="1159">
                <c:v>1917.2550193109996</c:v>
              </c:pt>
              <c:pt idx="1160">
                <c:v>1917.2170193969998</c:v>
              </c:pt>
              <c:pt idx="1161">
                <c:v>1917.1315776349998</c:v>
              </c:pt>
              <c:pt idx="1162">
                <c:v>1917.1163628789996</c:v>
              </c:pt>
              <c:pt idx="1163">
                <c:v>1917.0797584949999</c:v>
              </c:pt>
              <c:pt idx="1164">
                <c:v>1917.0601780369993</c:v>
              </c:pt>
              <c:pt idx="1165">
                <c:v>1917.0575500670002</c:v>
              </c:pt>
              <c:pt idx="1166">
                <c:v>1917.0211818199998</c:v>
              </c:pt>
              <c:pt idx="1167">
                <c:v>1917.0147566620003</c:v>
              </c:pt>
              <c:pt idx="1168">
                <c:v>1916.8555578620003</c:v>
              </c:pt>
              <c:pt idx="1169">
                <c:v>1916.8514777359994</c:v>
              </c:pt>
              <c:pt idx="1170">
                <c:v>1916.7959684049995</c:v>
              </c:pt>
              <c:pt idx="1171">
                <c:v>1916.7940548910001</c:v>
              </c:pt>
              <c:pt idx="1172">
                <c:v>1916.5658029919998</c:v>
              </c:pt>
              <c:pt idx="1173">
                <c:v>1916.4586747330002</c:v>
              </c:pt>
              <c:pt idx="1174">
                <c:v>1916.4355420380007</c:v>
              </c:pt>
              <c:pt idx="1175">
                <c:v>1916.3985817279997</c:v>
              </c:pt>
              <c:pt idx="1176">
                <c:v>1916.3742501410004</c:v>
              </c:pt>
              <c:pt idx="1177">
                <c:v>1916.353262849</c:v>
              </c:pt>
              <c:pt idx="1178">
                <c:v>1916.305204604</c:v>
              </c:pt>
              <c:pt idx="1179">
                <c:v>1916.2677481950002</c:v>
              </c:pt>
              <c:pt idx="1180">
                <c:v>1916.2255050270001</c:v>
              </c:pt>
              <c:pt idx="1181">
                <c:v>1916.1298712839996</c:v>
              </c:pt>
              <c:pt idx="1182">
                <c:v>1916.1256141759998</c:v>
              </c:pt>
              <c:pt idx="1183">
                <c:v>1916.0145376879998</c:v>
              </c:pt>
              <c:pt idx="1184">
                <c:v>1916.0062977520001</c:v>
              </c:pt>
              <c:pt idx="1185">
                <c:v>1915.9235672660004</c:v>
              </c:pt>
              <c:pt idx="1186">
                <c:v>1915.9080480179996</c:v>
              </c:pt>
              <c:pt idx="1187">
                <c:v>1915.8274928380001</c:v>
              </c:pt>
              <c:pt idx="1188">
                <c:v>1915.8144171170002</c:v>
              </c:pt>
              <c:pt idx="1189">
                <c:v>1915.7633137519999</c:v>
              </c:pt>
              <c:pt idx="1190">
                <c:v>1915.7190753049997</c:v>
              </c:pt>
              <c:pt idx="1191">
                <c:v>1915.6691338899998</c:v>
              </c:pt>
              <c:pt idx="1192">
                <c:v>1915.6356557699996</c:v>
              </c:pt>
              <c:pt idx="1193">
                <c:v>1915.6267142800007</c:v>
              </c:pt>
              <c:pt idx="1194">
                <c:v>1915.5658005339999</c:v>
              </c:pt>
              <c:pt idx="1195">
                <c:v>1915.5586479090007</c:v>
              </c:pt>
              <c:pt idx="1196">
                <c:v>1915.5466964430004</c:v>
              </c:pt>
              <c:pt idx="1197">
                <c:v>1915.5385684199994</c:v>
              </c:pt>
              <c:pt idx="1198">
                <c:v>1915.4678685100002</c:v>
              </c:pt>
              <c:pt idx="1199">
                <c:v>1915.4409470290007</c:v>
              </c:pt>
              <c:pt idx="1200">
                <c:v>1915.3869301960005</c:v>
              </c:pt>
              <c:pt idx="1201">
                <c:v>1915.3661016010001</c:v>
              </c:pt>
              <c:pt idx="1202">
                <c:v>1915.3645267859997</c:v>
              </c:pt>
              <c:pt idx="1203">
                <c:v>1915.3489091060003</c:v>
              </c:pt>
              <c:pt idx="1204">
                <c:v>1915.1837137329999</c:v>
              </c:pt>
              <c:pt idx="1205">
                <c:v>1915.1065826690001</c:v>
              </c:pt>
              <c:pt idx="1206">
                <c:v>1915.1063834549998</c:v>
              </c:pt>
              <c:pt idx="1207">
                <c:v>1915.0619943239999</c:v>
              </c:pt>
              <c:pt idx="1208">
                <c:v>1915.0482232219999</c:v>
              </c:pt>
              <c:pt idx="1209">
                <c:v>1915.0001435679997</c:v>
              </c:pt>
              <c:pt idx="1210">
                <c:v>1914.8666332709997</c:v>
              </c:pt>
              <c:pt idx="1211">
                <c:v>1914.849079347</c:v>
              </c:pt>
              <c:pt idx="1212">
                <c:v>1914.7755403689996</c:v>
              </c:pt>
              <c:pt idx="1213">
                <c:v>1914.7270680399995</c:v>
              </c:pt>
              <c:pt idx="1214">
                <c:v>1914.6714740760003</c:v>
              </c:pt>
              <c:pt idx="1215">
                <c:v>1914.6465149610005</c:v>
              </c:pt>
              <c:pt idx="1216">
                <c:v>1914.5943170900007</c:v>
              </c:pt>
              <c:pt idx="1217">
                <c:v>1914.3376784470004</c:v>
              </c:pt>
              <c:pt idx="1218">
                <c:v>1914.3062306280001</c:v>
              </c:pt>
              <c:pt idx="1219">
                <c:v>1914.2830427869999</c:v>
              </c:pt>
              <c:pt idx="1220">
                <c:v>1914.2718967610001</c:v>
              </c:pt>
              <c:pt idx="1221">
                <c:v>1914.2578767739994</c:v>
              </c:pt>
              <c:pt idx="1222">
                <c:v>1914.136089313</c:v>
              </c:pt>
              <c:pt idx="1223">
                <c:v>1914.0522855609997</c:v>
              </c:pt>
              <c:pt idx="1224">
                <c:v>1914.0185241150004</c:v>
              </c:pt>
              <c:pt idx="1225">
                <c:v>1913.9583850420004</c:v>
              </c:pt>
              <c:pt idx="1226">
                <c:v>1913.6998511840006</c:v>
              </c:pt>
              <c:pt idx="1227">
                <c:v>1913.6898388110003</c:v>
              </c:pt>
              <c:pt idx="1228">
                <c:v>1913.6609737719998</c:v>
              </c:pt>
              <c:pt idx="1229">
                <c:v>1913.6140655969996</c:v>
              </c:pt>
              <c:pt idx="1230">
                <c:v>1913.557257979</c:v>
              </c:pt>
              <c:pt idx="1231">
                <c:v>1913.5109430550003</c:v>
              </c:pt>
              <c:pt idx="1232">
                <c:v>1913.4747304239997</c:v>
              </c:pt>
              <c:pt idx="1233">
                <c:v>1913.3291099639996</c:v>
              </c:pt>
              <c:pt idx="1234">
                <c:v>1913.3000983029997</c:v>
              </c:pt>
              <c:pt idx="1235">
                <c:v>1913.1685735509998</c:v>
              </c:pt>
              <c:pt idx="1236">
                <c:v>1913.1390182480009</c:v>
              </c:pt>
              <c:pt idx="1237">
                <c:v>1913.0822418590003</c:v>
              </c:pt>
              <c:pt idx="1238">
                <c:v>1912.9055226929995</c:v>
              </c:pt>
              <c:pt idx="1239">
                <c:v>1912.8951487309994</c:v>
              </c:pt>
              <c:pt idx="1240">
                <c:v>1912.8863675840005</c:v>
              </c:pt>
              <c:pt idx="1241">
                <c:v>1912.7713164910003</c:v>
              </c:pt>
              <c:pt idx="1242">
                <c:v>1912.574141151</c:v>
              </c:pt>
              <c:pt idx="1243">
                <c:v>1912.5492853699998</c:v>
              </c:pt>
              <c:pt idx="1244">
                <c:v>1912.5463602149998</c:v>
              </c:pt>
              <c:pt idx="1245">
                <c:v>1912.5075319150003</c:v>
              </c:pt>
              <c:pt idx="1246">
                <c:v>1912.4452740090003</c:v>
              </c:pt>
              <c:pt idx="1247">
                <c:v>1912.3665816560003</c:v>
              </c:pt>
              <c:pt idx="1248">
                <c:v>1912.2912646899999</c:v>
              </c:pt>
              <c:pt idx="1249">
                <c:v>1912.2519986139998</c:v>
              </c:pt>
              <c:pt idx="1250">
                <c:v>1912.1341118490004</c:v>
              </c:pt>
              <c:pt idx="1251">
                <c:v>1912.1169147289995</c:v>
              </c:pt>
              <c:pt idx="1252">
                <c:v>1912.0478874770006</c:v>
              </c:pt>
              <c:pt idx="1253">
                <c:v>1912.0326391440001</c:v>
              </c:pt>
              <c:pt idx="1254">
                <c:v>1912.0277011970004</c:v>
              </c:pt>
              <c:pt idx="1255">
                <c:v>1911.9009645019994</c:v>
              </c:pt>
              <c:pt idx="1256">
                <c:v>1911.8794384910002</c:v>
              </c:pt>
              <c:pt idx="1257">
                <c:v>1911.7981033419996</c:v>
              </c:pt>
              <c:pt idx="1258">
                <c:v>1911.774164553</c:v>
              </c:pt>
              <c:pt idx="1259">
                <c:v>1911.761904038</c:v>
              </c:pt>
              <c:pt idx="1260">
                <c:v>1911.6296982840006</c:v>
              </c:pt>
              <c:pt idx="1261">
                <c:v>1911.4335421019998</c:v>
              </c:pt>
              <c:pt idx="1262">
                <c:v>1911.4309623509994</c:v>
              </c:pt>
              <c:pt idx="1263">
                <c:v>1911.4249669559997</c:v>
              </c:pt>
              <c:pt idx="1264">
                <c:v>1911.41462572</c:v>
              </c:pt>
              <c:pt idx="1265">
                <c:v>1911.2664653640002</c:v>
              </c:pt>
              <c:pt idx="1266">
                <c:v>1911.1278699179995</c:v>
              </c:pt>
              <c:pt idx="1267">
                <c:v>1911.1215384330003</c:v>
              </c:pt>
              <c:pt idx="1268">
                <c:v>1911.1083174089999</c:v>
              </c:pt>
              <c:pt idx="1269">
                <c:v>1911.1020118450001</c:v>
              </c:pt>
              <c:pt idx="1270">
                <c:v>1911.0995102590002</c:v>
              </c:pt>
              <c:pt idx="1271">
                <c:v>1911.050077121</c:v>
              </c:pt>
              <c:pt idx="1272">
                <c:v>1911.0376225309999</c:v>
              </c:pt>
              <c:pt idx="1273">
                <c:v>1911.0067090109997</c:v>
              </c:pt>
              <c:pt idx="1274">
                <c:v>1910.9711343280003</c:v>
              </c:pt>
              <c:pt idx="1275">
                <c:v>1910.9623653029996</c:v>
              </c:pt>
              <c:pt idx="1276">
                <c:v>1910.9550851969993</c:v>
              </c:pt>
              <c:pt idx="1277">
                <c:v>1910.8913219350002</c:v>
              </c:pt>
              <c:pt idx="1278">
                <c:v>1910.8013826459994</c:v>
              </c:pt>
              <c:pt idx="1279">
                <c:v>1910.7658305260006</c:v>
              </c:pt>
              <c:pt idx="1280">
                <c:v>1910.692244027</c:v>
              </c:pt>
              <c:pt idx="1281">
                <c:v>1910.6676219119995</c:v>
              </c:pt>
              <c:pt idx="1282">
                <c:v>1910.6188809019995</c:v>
              </c:pt>
              <c:pt idx="1283">
                <c:v>1910.5545341840002</c:v>
              </c:pt>
              <c:pt idx="1284">
                <c:v>1910.4133165359999</c:v>
              </c:pt>
              <c:pt idx="1285">
                <c:v>1910.3399440120002</c:v>
              </c:pt>
              <c:pt idx="1286">
                <c:v>1910.3307794229995</c:v>
              </c:pt>
              <c:pt idx="1287">
                <c:v>1910.3018638149997</c:v>
              </c:pt>
              <c:pt idx="1288">
                <c:v>1910.216955959</c:v>
              </c:pt>
              <c:pt idx="1289">
                <c:v>1910.2071426979996</c:v>
              </c:pt>
              <c:pt idx="1290">
                <c:v>1910.2013774300003</c:v>
              </c:pt>
              <c:pt idx="1291">
                <c:v>1910.196860386</c:v>
              </c:pt>
              <c:pt idx="1292">
                <c:v>1910.179694083</c:v>
              </c:pt>
              <c:pt idx="1293">
                <c:v>1910.1788058829998</c:v>
              </c:pt>
              <c:pt idx="1294">
                <c:v>1910.1100588059992</c:v>
              </c:pt>
              <c:pt idx="1295">
                <c:v>1910.0361238729997</c:v>
              </c:pt>
              <c:pt idx="1296">
                <c:v>1910.0251135640001</c:v>
              </c:pt>
              <c:pt idx="1297">
                <c:v>1909.8082575999997</c:v>
              </c:pt>
              <c:pt idx="1298">
                <c:v>1909.7455683450003</c:v>
              </c:pt>
              <c:pt idx="1299">
                <c:v>1909.7152328859995</c:v>
              </c:pt>
              <c:pt idx="1300">
                <c:v>1909.7104304479997</c:v>
              </c:pt>
              <c:pt idx="1301">
                <c:v>1909.6462752420002</c:v>
              </c:pt>
              <c:pt idx="1302">
                <c:v>1909.4713307500003</c:v>
              </c:pt>
              <c:pt idx="1303">
                <c:v>1909.4483509319998</c:v>
              </c:pt>
              <c:pt idx="1304">
                <c:v>1909.3812389230002</c:v>
              </c:pt>
              <c:pt idx="1305">
                <c:v>1909.2275716179995</c:v>
              </c:pt>
              <c:pt idx="1306">
                <c:v>1909.2262708910005</c:v>
              </c:pt>
              <c:pt idx="1307">
                <c:v>1909.2214239000002</c:v>
              </c:pt>
              <c:pt idx="1308">
                <c:v>1909.1705908120002</c:v>
              </c:pt>
              <c:pt idx="1309">
                <c:v>1909.1329023979995</c:v>
              </c:pt>
              <c:pt idx="1310">
                <c:v>1908.910726463999</c:v>
              </c:pt>
              <c:pt idx="1311">
                <c:v>1908.8287083309997</c:v>
              </c:pt>
              <c:pt idx="1312">
                <c:v>1908.761851639</c:v>
              </c:pt>
              <c:pt idx="1313">
                <c:v>1908.742529463</c:v>
              </c:pt>
              <c:pt idx="1314">
                <c:v>1908.7367943409993</c:v>
              </c:pt>
              <c:pt idx="1315">
                <c:v>1908.6927131029997</c:v>
              </c:pt>
              <c:pt idx="1316">
                <c:v>1908.6797197309998</c:v>
              </c:pt>
              <c:pt idx="1317">
                <c:v>1908.5897416909995</c:v>
              </c:pt>
              <c:pt idx="1318">
                <c:v>1908.5112769509999</c:v>
              </c:pt>
              <c:pt idx="1319">
                <c:v>1908.491770697</c:v>
              </c:pt>
              <c:pt idx="1320">
                <c:v>1908.4894740089994</c:v>
              </c:pt>
              <c:pt idx="1321">
                <c:v>1908.2298665850003</c:v>
              </c:pt>
              <c:pt idx="1322">
                <c:v>1908.1906943180002</c:v>
              </c:pt>
              <c:pt idx="1323">
                <c:v>1908.176046713</c:v>
              </c:pt>
              <c:pt idx="1324">
                <c:v>1908.1291671480001</c:v>
              </c:pt>
              <c:pt idx="1325">
                <c:v>1908.0866632689997</c:v>
              </c:pt>
              <c:pt idx="1326">
                <c:v>1908.0810498799995</c:v>
              </c:pt>
              <c:pt idx="1327">
                <c:v>1907.9300809740005</c:v>
              </c:pt>
              <c:pt idx="1328">
                <c:v>1907.9261722539993</c:v>
              </c:pt>
              <c:pt idx="1329">
                <c:v>1907.9029243989994</c:v>
              </c:pt>
              <c:pt idx="1330">
                <c:v>1907.9005647009999</c:v>
              </c:pt>
              <c:pt idx="1331">
                <c:v>1907.8715447779996</c:v>
              </c:pt>
              <c:pt idx="1332">
                <c:v>1907.7409294490001</c:v>
              </c:pt>
              <c:pt idx="1333">
                <c:v>1907.7013621149995</c:v>
              </c:pt>
              <c:pt idx="1334">
                <c:v>1907.6930034690001</c:v>
              </c:pt>
              <c:pt idx="1335">
                <c:v>1907.567363633</c:v>
              </c:pt>
              <c:pt idx="1336">
                <c:v>1907.5110260819997</c:v>
              </c:pt>
              <c:pt idx="1337">
                <c:v>1907.426400862</c:v>
              </c:pt>
              <c:pt idx="1338">
                <c:v>1907.4182709500003</c:v>
              </c:pt>
              <c:pt idx="1339">
                <c:v>1907.2971927410006</c:v>
              </c:pt>
              <c:pt idx="1340">
                <c:v>1907.255430508</c:v>
              </c:pt>
              <c:pt idx="1341">
                <c:v>1907.1917829219994</c:v>
              </c:pt>
              <c:pt idx="1342">
                <c:v>1907.1348146140003</c:v>
              </c:pt>
              <c:pt idx="1343">
                <c:v>1907.0918039799999</c:v>
              </c:pt>
              <c:pt idx="1344">
                <c:v>1907.0703187649999</c:v>
              </c:pt>
              <c:pt idx="1345">
                <c:v>1907.0116805970001</c:v>
              </c:pt>
              <c:pt idx="1346">
                <c:v>1906.946617525</c:v>
              </c:pt>
              <c:pt idx="1347">
                <c:v>1906.8948080720008</c:v>
              </c:pt>
              <c:pt idx="1348">
                <c:v>1906.8894147320004</c:v>
              </c:pt>
              <c:pt idx="1349">
                <c:v>1906.8276271749999</c:v>
              </c:pt>
              <c:pt idx="1350">
                <c:v>1906.7824979980005</c:v>
              </c:pt>
              <c:pt idx="1351">
                <c:v>1906.6772208490002</c:v>
              </c:pt>
              <c:pt idx="1352">
                <c:v>1906.6135613359997</c:v>
              </c:pt>
              <c:pt idx="1353">
                <c:v>1906.6069604179997</c:v>
              </c:pt>
              <c:pt idx="1354">
                <c:v>1906.5640978740003</c:v>
              </c:pt>
              <c:pt idx="1355">
                <c:v>1906.3648420449999</c:v>
              </c:pt>
              <c:pt idx="1356">
                <c:v>1906.2797245879995</c:v>
              </c:pt>
              <c:pt idx="1357">
                <c:v>1906.2255183689997</c:v>
              </c:pt>
              <c:pt idx="1358">
                <c:v>1906.2227575679999</c:v>
              </c:pt>
              <c:pt idx="1359">
                <c:v>1906.206715602</c:v>
              </c:pt>
              <c:pt idx="1360">
                <c:v>1906.1536336080003</c:v>
              </c:pt>
              <c:pt idx="1361">
                <c:v>1906.1473062009998</c:v>
              </c:pt>
              <c:pt idx="1362">
                <c:v>1906.0804591179995</c:v>
              </c:pt>
              <c:pt idx="1363">
                <c:v>1906.0383691769996</c:v>
              </c:pt>
              <c:pt idx="1364">
                <c:v>1906.0276118260006</c:v>
              </c:pt>
              <c:pt idx="1365">
                <c:v>1905.9786478280007</c:v>
              </c:pt>
              <c:pt idx="1366">
                <c:v>1905.8740281890002</c:v>
              </c:pt>
              <c:pt idx="1367">
                <c:v>1905.8461001349999</c:v>
              </c:pt>
              <c:pt idx="1368">
                <c:v>1905.758253405</c:v>
              </c:pt>
              <c:pt idx="1369">
                <c:v>1905.6714111440001</c:v>
              </c:pt>
              <c:pt idx="1370">
                <c:v>1905.6498302589998</c:v>
              </c:pt>
              <c:pt idx="1371">
                <c:v>1905.6192781380009</c:v>
              </c:pt>
              <c:pt idx="1372">
                <c:v>1905.5168677710001</c:v>
              </c:pt>
              <c:pt idx="1373">
                <c:v>1905.424151212</c:v>
              </c:pt>
              <c:pt idx="1374">
                <c:v>1905.4082085259997</c:v>
              </c:pt>
              <c:pt idx="1375">
                <c:v>1905.3685322170004</c:v>
              </c:pt>
              <c:pt idx="1376">
                <c:v>1905.340312455</c:v>
              </c:pt>
              <c:pt idx="1377">
                <c:v>1905.3317629179994</c:v>
              </c:pt>
              <c:pt idx="1378">
                <c:v>1905.3002192670001</c:v>
              </c:pt>
              <c:pt idx="1379">
                <c:v>1905.2497195840003</c:v>
              </c:pt>
              <c:pt idx="1380">
                <c:v>1905.1413967500002</c:v>
              </c:pt>
              <c:pt idx="1381">
                <c:v>1905.0679772350004</c:v>
              </c:pt>
              <c:pt idx="1382">
                <c:v>1905.0495502829999</c:v>
              </c:pt>
              <c:pt idx="1383">
                <c:v>1905.0449679160001</c:v>
              </c:pt>
              <c:pt idx="1384">
                <c:v>1905.0137184050002</c:v>
              </c:pt>
              <c:pt idx="1385">
                <c:v>1904.894652315</c:v>
              </c:pt>
              <c:pt idx="1386">
                <c:v>1904.7211819650001</c:v>
              </c:pt>
              <c:pt idx="1387">
                <c:v>1904.6010021589996</c:v>
              </c:pt>
              <c:pt idx="1388">
                <c:v>1904.5942813239999</c:v>
              </c:pt>
              <c:pt idx="1389">
                <c:v>1904.5433290059996</c:v>
              </c:pt>
              <c:pt idx="1390">
                <c:v>1904.542162105</c:v>
              </c:pt>
              <c:pt idx="1391">
                <c:v>1904.3862824460002</c:v>
              </c:pt>
              <c:pt idx="1392">
                <c:v>1904.3814503109998</c:v>
              </c:pt>
              <c:pt idx="1393">
                <c:v>1904.3616154380004</c:v>
              </c:pt>
              <c:pt idx="1394">
                <c:v>1904.3407798189999</c:v>
              </c:pt>
              <c:pt idx="1395">
                <c:v>1904.3365190449997</c:v>
              </c:pt>
              <c:pt idx="1396">
                <c:v>1904.3192248080002</c:v>
              </c:pt>
              <c:pt idx="1397">
                <c:v>1904.2926496099994</c:v>
              </c:pt>
              <c:pt idx="1398">
                <c:v>1904.2136734369999</c:v>
              </c:pt>
              <c:pt idx="1399">
                <c:v>1904.1865708719995</c:v>
              </c:pt>
              <c:pt idx="1400">
                <c:v>1904.1830323989991</c:v>
              </c:pt>
              <c:pt idx="1401">
                <c:v>1904.0810707970002</c:v>
              </c:pt>
              <c:pt idx="1402">
                <c:v>1904.0695468750002</c:v>
              </c:pt>
              <c:pt idx="1403">
                <c:v>1904.0573332680005</c:v>
              </c:pt>
              <c:pt idx="1404">
                <c:v>1904.0342153110003</c:v>
              </c:pt>
              <c:pt idx="1405">
                <c:v>1904.0206588829992</c:v>
              </c:pt>
              <c:pt idx="1406">
                <c:v>1904.0098310090004</c:v>
              </c:pt>
              <c:pt idx="1407">
                <c:v>1904.0050400579998</c:v>
              </c:pt>
              <c:pt idx="1408">
                <c:v>1903.9396282280004</c:v>
              </c:pt>
              <c:pt idx="1409">
                <c:v>1903.8864275959995</c:v>
              </c:pt>
              <c:pt idx="1410">
                <c:v>1903.8630171729997</c:v>
              </c:pt>
              <c:pt idx="1411">
                <c:v>1903.7786312669991</c:v>
              </c:pt>
              <c:pt idx="1412">
                <c:v>1903.7694270159998</c:v>
              </c:pt>
              <c:pt idx="1413">
                <c:v>1903.4872612659999</c:v>
              </c:pt>
              <c:pt idx="1414">
                <c:v>1903.394250433</c:v>
              </c:pt>
              <c:pt idx="1415">
                <c:v>1903.3906608960006</c:v>
              </c:pt>
              <c:pt idx="1416">
                <c:v>1903.3259646230001</c:v>
              </c:pt>
              <c:pt idx="1417">
                <c:v>1903.3252536369998</c:v>
              </c:pt>
              <c:pt idx="1418">
                <c:v>1903.3062612569993</c:v>
              </c:pt>
              <c:pt idx="1419">
                <c:v>1903.2823417820005</c:v>
              </c:pt>
              <c:pt idx="1420">
                <c:v>1903.1966233820008</c:v>
              </c:pt>
              <c:pt idx="1421">
                <c:v>1903.0475203030005</c:v>
              </c:pt>
              <c:pt idx="1422">
                <c:v>1903.008041329</c:v>
              </c:pt>
              <c:pt idx="1423">
                <c:v>1902.9846129589996</c:v>
              </c:pt>
              <c:pt idx="1424">
                <c:v>1902.8981731819999</c:v>
              </c:pt>
              <c:pt idx="1425">
                <c:v>1902.7993080089996</c:v>
              </c:pt>
              <c:pt idx="1426">
                <c:v>1902.7842449870004</c:v>
              </c:pt>
              <c:pt idx="1427">
                <c:v>1902.7335505020003</c:v>
              </c:pt>
              <c:pt idx="1428">
                <c:v>1902.7222445580001</c:v>
              </c:pt>
              <c:pt idx="1429">
                <c:v>1902.2990740250004</c:v>
              </c:pt>
              <c:pt idx="1430">
                <c:v>1902.2320349290001</c:v>
              </c:pt>
              <c:pt idx="1431">
                <c:v>1902.1831858560001</c:v>
              </c:pt>
              <c:pt idx="1432">
                <c:v>1902.1446976030006</c:v>
              </c:pt>
              <c:pt idx="1433">
                <c:v>1902.1431114100003</c:v>
              </c:pt>
              <c:pt idx="1434">
                <c:v>1902.1391562809999</c:v>
              </c:pt>
              <c:pt idx="1435">
                <c:v>1902.1359877280004</c:v>
              </c:pt>
              <c:pt idx="1436">
                <c:v>1902.0559606730008</c:v>
              </c:pt>
              <c:pt idx="1437">
                <c:v>1901.8741298699993</c:v>
              </c:pt>
              <c:pt idx="1438">
                <c:v>1901.8116503260003</c:v>
              </c:pt>
              <c:pt idx="1439">
                <c:v>1901.6148361849998</c:v>
              </c:pt>
              <c:pt idx="1440">
                <c:v>1901.5986139170004</c:v>
              </c:pt>
              <c:pt idx="1441">
                <c:v>1901.4578041920001</c:v>
              </c:pt>
              <c:pt idx="1442">
                <c:v>1901.447351608</c:v>
              </c:pt>
              <c:pt idx="1443">
                <c:v>1901.4324973770001</c:v>
              </c:pt>
              <c:pt idx="1444">
                <c:v>1901.4065411350005</c:v>
              </c:pt>
              <c:pt idx="1445">
                <c:v>1901.3765784570005</c:v>
              </c:pt>
              <c:pt idx="1446">
                <c:v>1901.374619487</c:v>
              </c:pt>
              <c:pt idx="1447">
                <c:v>1901.3627478989997</c:v>
              </c:pt>
              <c:pt idx="1448">
                <c:v>1901.2784277789999</c:v>
              </c:pt>
              <c:pt idx="1449">
                <c:v>1901.2633407660005</c:v>
              </c:pt>
              <c:pt idx="1450">
                <c:v>1901.1631094250001</c:v>
              </c:pt>
              <c:pt idx="1451">
                <c:v>1901.1576436509997</c:v>
              </c:pt>
              <c:pt idx="1452">
                <c:v>1901.1362440410001</c:v>
              </c:pt>
              <c:pt idx="1453">
                <c:v>1901.0917085460005</c:v>
              </c:pt>
              <c:pt idx="1454">
                <c:v>1900.8982268889997</c:v>
              </c:pt>
              <c:pt idx="1455">
                <c:v>1900.8853854099996</c:v>
              </c:pt>
              <c:pt idx="1456">
                <c:v>1900.8532044849999</c:v>
              </c:pt>
              <c:pt idx="1457">
                <c:v>1900.7709043769999</c:v>
              </c:pt>
              <c:pt idx="1458">
                <c:v>1900.7264079040003</c:v>
              </c:pt>
              <c:pt idx="1459">
                <c:v>1900.6266576979999</c:v>
              </c:pt>
              <c:pt idx="1460">
                <c:v>1900.5964641959999</c:v>
              </c:pt>
              <c:pt idx="1461">
                <c:v>1900.5830363819996</c:v>
              </c:pt>
              <c:pt idx="1462">
                <c:v>1900.2139445949997</c:v>
              </c:pt>
              <c:pt idx="1463">
                <c:v>1900.1289306189997</c:v>
              </c:pt>
              <c:pt idx="1464">
                <c:v>1899.9913843670008</c:v>
              </c:pt>
              <c:pt idx="1465">
                <c:v>1899.9426334490001</c:v>
              </c:pt>
              <c:pt idx="1466">
                <c:v>1899.9152006199995</c:v>
              </c:pt>
              <c:pt idx="1467">
                <c:v>1899.7264999099998</c:v>
              </c:pt>
              <c:pt idx="1468">
                <c:v>1899.7143955640001</c:v>
              </c:pt>
              <c:pt idx="1469">
                <c:v>1899.6895008420001</c:v>
              </c:pt>
              <c:pt idx="1470">
                <c:v>1899.5876721130001</c:v>
              </c:pt>
              <c:pt idx="1471">
                <c:v>1899.5810388500001</c:v>
              </c:pt>
              <c:pt idx="1472">
                <c:v>1899.272689138</c:v>
              </c:pt>
              <c:pt idx="1473">
                <c:v>1899.1991881840004</c:v>
              </c:pt>
              <c:pt idx="1474">
                <c:v>1899.122299981</c:v>
              </c:pt>
              <c:pt idx="1475">
                <c:v>1899.1157322620002</c:v>
              </c:pt>
              <c:pt idx="1476">
                <c:v>1899.1104841660001</c:v>
              </c:pt>
              <c:pt idx="1477">
                <c:v>1898.8446837039999</c:v>
              </c:pt>
              <c:pt idx="1478">
                <c:v>1898.8431091120003</c:v>
              </c:pt>
              <c:pt idx="1479">
                <c:v>1898.8387844760002</c:v>
              </c:pt>
              <c:pt idx="1480">
                <c:v>1898.7213223240001</c:v>
              </c:pt>
              <c:pt idx="1481">
                <c:v>1898.6790699940004</c:v>
              </c:pt>
              <c:pt idx="1482">
                <c:v>1898.6712015509995</c:v>
              </c:pt>
              <c:pt idx="1483">
                <c:v>1898.4330034059999</c:v>
              </c:pt>
              <c:pt idx="1484">
                <c:v>1898.371648157</c:v>
              </c:pt>
              <c:pt idx="1485">
                <c:v>1898.3562845619995</c:v>
              </c:pt>
              <c:pt idx="1486">
                <c:v>1898.279516605</c:v>
              </c:pt>
              <c:pt idx="1487">
                <c:v>1898.2619786760001</c:v>
              </c:pt>
              <c:pt idx="1488">
                <c:v>1898.0385530520002</c:v>
              </c:pt>
              <c:pt idx="1489">
                <c:v>1897.9876034299991</c:v>
              </c:pt>
              <c:pt idx="1490">
                <c:v>1897.9562282429999</c:v>
              </c:pt>
              <c:pt idx="1491">
                <c:v>1897.9091282399997</c:v>
              </c:pt>
              <c:pt idx="1492">
                <c:v>1897.8615285869996</c:v>
              </c:pt>
              <c:pt idx="1493">
                <c:v>1897.8601020189994</c:v>
              </c:pt>
              <c:pt idx="1494">
                <c:v>1897.8528688210004</c:v>
              </c:pt>
              <c:pt idx="1495">
                <c:v>1897.6766475690001</c:v>
              </c:pt>
              <c:pt idx="1496">
                <c:v>1897.6250040730001</c:v>
              </c:pt>
              <c:pt idx="1497">
                <c:v>1897.6078985090003</c:v>
              </c:pt>
              <c:pt idx="1498">
                <c:v>1897.4386265829999</c:v>
              </c:pt>
              <c:pt idx="1499">
                <c:v>1897.4349153209998</c:v>
              </c:pt>
              <c:pt idx="1500">
                <c:v>1897.3011784509997</c:v>
              </c:pt>
              <c:pt idx="1501">
                <c:v>1897.2586088209994</c:v>
              </c:pt>
              <c:pt idx="1502">
                <c:v>1897.2530850080004</c:v>
              </c:pt>
              <c:pt idx="1503">
                <c:v>1897.2380611159999</c:v>
              </c:pt>
              <c:pt idx="1504">
                <c:v>1897.2270643370002</c:v>
              </c:pt>
              <c:pt idx="1505">
                <c:v>1897.1590716930004</c:v>
              </c:pt>
              <c:pt idx="1506">
                <c:v>1897.0565249240001</c:v>
              </c:pt>
              <c:pt idx="1507">
                <c:v>1897.0549477770001</c:v>
              </c:pt>
              <c:pt idx="1508">
                <c:v>1897.0462073120004</c:v>
              </c:pt>
              <c:pt idx="1509">
                <c:v>1897.0455572439996</c:v>
              </c:pt>
              <c:pt idx="1510">
                <c:v>1897.0351665579999</c:v>
              </c:pt>
              <c:pt idx="1511">
                <c:v>1897.02832818</c:v>
              </c:pt>
              <c:pt idx="1512">
                <c:v>1896.9968568639997</c:v>
              </c:pt>
              <c:pt idx="1513">
                <c:v>1896.9894851929998</c:v>
              </c:pt>
              <c:pt idx="1514">
                <c:v>1896.8797975479999</c:v>
              </c:pt>
              <c:pt idx="1515">
                <c:v>1896.8751173790001</c:v>
              </c:pt>
              <c:pt idx="1516">
                <c:v>1896.8626627159999</c:v>
              </c:pt>
              <c:pt idx="1517">
                <c:v>1896.857718366</c:v>
              </c:pt>
              <c:pt idx="1518">
                <c:v>1896.82341879</c:v>
              </c:pt>
              <c:pt idx="1519">
                <c:v>1896.8063447930006</c:v>
              </c:pt>
              <c:pt idx="1520">
                <c:v>1896.6771578410001</c:v>
              </c:pt>
              <c:pt idx="1521">
                <c:v>1896.6461579919994</c:v>
              </c:pt>
              <c:pt idx="1522">
                <c:v>1896.6198320340004</c:v>
              </c:pt>
              <c:pt idx="1523">
                <c:v>1896.4214827989999</c:v>
              </c:pt>
              <c:pt idx="1524">
                <c:v>1896.3636607919991</c:v>
              </c:pt>
              <c:pt idx="1525">
                <c:v>1896.1302703199995</c:v>
              </c:pt>
              <c:pt idx="1526">
                <c:v>1896.0650461359999</c:v>
              </c:pt>
              <c:pt idx="1527">
                <c:v>1896.0429356939999</c:v>
              </c:pt>
              <c:pt idx="1528">
                <c:v>1895.9505254989999</c:v>
              </c:pt>
              <c:pt idx="1529">
                <c:v>1895.9394162690003</c:v>
              </c:pt>
              <c:pt idx="1530">
                <c:v>1895.8616007709998</c:v>
              </c:pt>
              <c:pt idx="1531">
                <c:v>1895.8549296120002</c:v>
              </c:pt>
              <c:pt idx="1532">
                <c:v>1895.7684553640001</c:v>
              </c:pt>
              <c:pt idx="1533">
                <c:v>1895.6303662849998</c:v>
              </c:pt>
              <c:pt idx="1534">
                <c:v>1895.6157141450003</c:v>
              </c:pt>
              <c:pt idx="1535">
                <c:v>1895.5325128530001</c:v>
              </c:pt>
              <c:pt idx="1536">
                <c:v>1895.5156760889997</c:v>
              </c:pt>
              <c:pt idx="1537">
                <c:v>1895.4949889840007</c:v>
              </c:pt>
              <c:pt idx="1538">
                <c:v>1895.4737318889997</c:v>
              </c:pt>
              <c:pt idx="1539">
                <c:v>1895.4433609569999</c:v>
              </c:pt>
              <c:pt idx="1540">
                <c:v>1895.2933587509995</c:v>
              </c:pt>
              <c:pt idx="1541">
                <c:v>1895.2810402620005</c:v>
              </c:pt>
              <c:pt idx="1542">
                <c:v>1895.2596904070001</c:v>
              </c:pt>
              <c:pt idx="1543">
                <c:v>1895.2105492149994</c:v>
              </c:pt>
              <c:pt idx="1544">
                <c:v>1895.1937066270004</c:v>
              </c:pt>
              <c:pt idx="1545">
                <c:v>1895.057930164</c:v>
              </c:pt>
              <c:pt idx="1546">
                <c:v>1895.0467625980002</c:v>
              </c:pt>
              <c:pt idx="1547">
                <c:v>1894.9966999150001</c:v>
              </c:pt>
              <c:pt idx="1548">
                <c:v>1894.9396904480004</c:v>
              </c:pt>
              <c:pt idx="1549">
                <c:v>1894.9215773609999</c:v>
              </c:pt>
              <c:pt idx="1550">
                <c:v>1894.9195957219999</c:v>
              </c:pt>
              <c:pt idx="1551">
                <c:v>1894.8833611479997</c:v>
              </c:pt>
              <c:pt idx="1552">
                <c:v>1894.744603505</c:v>
              </c:pt>
              <c:pt idx="1553">
                <c:v>1894.7030922319998</c:v>
              </c:pt>
              <c:pt idx="1554">
                <c:v>1894.6954094380003</c:v>
              </c:pt>
              <c:pt idx="1555">
                <c:v>1894.6592840589999</c:v>
              </c:pt>
              <c:pt idx="1556">
                <c:v>1894.6293016290001</c:v>
              </c:pt>
              <c:pt idx="1557">
                <c:v>1894.6283104950005</c:v>
              </c:pt>
              <c:pt idx="1558">
                <c:v>1894.6104369249997</c:v>
              </c:pt>
              <c:pt idx="1559">
                <c:v>1894.518494252</c:v>
              </c:pt>
              <c:pt idx="1560">
                <c:v>1894.5044208279999</c:v>
              </c:pt>
              <c:pt idx="1561">
                <c:v>1894.4042473729999</c:v>
              </c:pt>
              <c:pt idx="1562">
                <c:v>1894.4034740760001</c:v>
              </c:pt>
              <c:pt idx="1563">
                <c:v>1894.0978605</c:v>
              </c:pt>
              <c:pt idx="1564">
                <c:v>1894.0611167239997</c:v>
              </c:pt>
              <c:pt idx="1565">
                <c:v>1893.9862067160002</c:v>
              </c:pt>
              <c:pt idx="1566">
                <c:v>1893.9803504500001</c:v>
              </c:pt>
              <c:pt idx="1567">
                <c:v>1893.8291717930003</c:v>
              </c:pt>
              <c:pt idx="1568">
                <c:v>1893.7019938539997</c:v>
              </c:pt>
              <c:pt idx="1569">
                <c:v>1893.6639810509994</c:v>
              </c:pt>
              <c:pt idx="1570">
                <c:v>1893.6593612619995</c:v>
              </c:pt>
              <c:pt idx="1571">
                <c:v>1893.5734489670008</c:v>
              </c:pt>
              <c:pt idx="1572">
                <c:v>1893.5557689210009</c:v>
              </c:pt>
              <c:pt idx="1573">
                <c:v>1893.5472025919996</c:v>
              </c:pt>
              <c:pt idx="1574">
                <c:v>1893.4981776530001</c:v>
              </c:pt>
              <c:pt idx="1575">
                <c:v>1893.402425986</c:v>
              </c:pt>
              <c:pt idx="1576">
                <c:v>1893.2655480550004</c:v>
              </c:pt>
              <c:pt idx="1577">
                <c:v>1893.2611051349993</c:v>
              </c:pt>
              <c:pt idx="1578">
                <c:v>1893.2443251070001</c:v>
              </c:pt>
              <c:pt idx="1579">
                <c:v>1893.1910208579995</c:v>
              </c:pt>
              <c:pt idx="1580">
                <c:v>1893.0581716049996</c:v>
              </c:pt>
              <c:pt idx="1581">
                <c:v>1892.9722937080001</c:v>
              </c:pt>
              <c:pt idx="1582">
                <c:v>1892.8823933220006</c:v>
              </c:pt>
              <c:pt idx="1583">
                <c:v>1892.8380529149999</c:v>
              </c:pt>
              <c:pt idx="1584">
                <c:v>1892.8233000690004</c:v>
              </c:pt>
              <c:pt idx="1585">
                <c:v>1892.7662819560005</c:v>
              </c:pt>
              <c:pt idx="1586">
                <c:v>1892.7514100909996</c:v>
              </c:pt>
              <c:pt idx="1587">
                <c:v>1892.7187335399994</c:v>
              </c:pt>
              <c:pt idx="1588">
                <c:v>1892.7066468069997</c:v>
              </c:pt>
              <c:pt idx="1589">
                <c:v>1892.7052614159998</c:v>
              </c:pt>
              <c:pt idx="1590">
                <c:v>1892.6853274550001</c:v>
              </c:pt>
              <c:pt idx="1591">
                <c:v>1892.5475499560002</c:v>
              </c:pt>
              <c:pt idx="1592">
                <c:v>1892.5340955199993</c:v>
              </c:pt>
              <c:pt idx="1593">
                <c:v>1892.4571850990003</c:v>
              </c:pt>
              <c:pt idx="1594">
                <c:v>1892.3858881619997</c:v>
              </c:pt>
              <c:pt idx="1595">
                <c:v>1892.2817243090001</c:v>
              </c:pt>
              <c:pt idx="1596">
                <c:v>1892.260582847</c:v>
              </c:pt>
              <c:pt idx="1597">
                <c:v>1892.2383360149993</c:v>
              </c:pt>
              <c:pt idx="1598">
                <c:v>1892.2317442549997</c:v>
              </c:pt>
              <c:pt idx="1599">
                <c:v>1892.1890734099998</c:v>
              </c:pt>
              <c:pt idx="1600">
                <c:v>1892.1148065319999</c:v>
              </c:pt>
              <c:pt idx="1601">
                <c:v>1892.0463135500001</c:v>
              </c:pt>
              <c:pt idx="1602">
                <c:v>1891.8764896289999</c:v>
              </c:pt>
              <c:pt idx="1603">
                <c:v>1891.8757841129998</c:v>
              </c:pt>
              <c:pt idx="1604">
                <c:v>1891.8462162829996</c:v>
              </c:pt>
              <c:pt idx="1605">
                <c:v>1891.7047132690004</c:v>
              </c:pt>
              <c:pt idx="1606">
                <c:v>1891.668359883</c:v>
              </c:pt>
              <c:pt idx="1607">
                <c:v>1891.6252533729999</c:v>
              </c:pt>
              <c:pt idx="1608">
                <c:v>1891.625028492</c:v>
              </c:pt>
              <c:pt idx="1609">
                <c:v>1891.6215159130002</c:v>
              </c:pt>
              <c:pt idx="1610">
                <c:v>1891.51575318</c:v>
              </c:pt>
              <c:pt idx="1611">
                <c:v>1891.406444233</c:v>
              </c:pt>
              <c:pt idx="1612">
                <c:v>1891.157966515</c:v>
              </c:pt>
              <c:pt idx="1613">
                <c:v>1891.1511356359993</c:v>
              </c:pt>
              <c:pt idx="1614">
                <c:v>1891.1048843079996</c:v>
              </c:pt>
              <c:pt idx="1615">
                <c:v>1891.0804743870003</c:v>
              </c:pt>
              <c:pt idx="1616">
                <c:v>1891.0200462549999</c:v>
              </c:pt>
              <c:pt idx="1617">
                <c:v>1891.0079664030011</c:v>
              </c:pt>
              <c:pt idx="1618">
                <c:v>1890.9923776570001</c:v>
              </c:pt>
              <c:pt idx="1619">
                <c:v>1890.751857468</c:v>
              </c:pt>
              <c:pt idx="1620">
                <c:v>1890.5117676560003</c:v>
              </c:pt>
              <c:pt idx="1621">
                <c:v>1890.4989549830004</c:v>
              </c:pt>
              <c:pt idx="1622">
                <c:v>1890.3315491889996</c:v>
              </c:pt>
              <c:pt idx="1623">
                <c:v>1890.316024171</c:v>
              </c:pt>
              <c:pt idx="1624">
                <c:v>1890.2936202139995</c:v>
              </c:pt>
              <c:pt idx="1625">
                <c:v>1890.1928421799992</c:v>
              </c:pt>
              <c:pt idx="1626">
                <c:v>1890.1133444510006</c:v>
              </c:pt>
              <c:pt idx="1627">
                <c:v>1890.0568886309998</c:v>
              </c:pt>
              <c:pt idx="1628">
                <c:v>1890.0135438299999</c:v>
              </c:pt>
              <c:pt idx="1629">
                <c:v>1889.9922669080001</c:v>
              </c:pt>
              <c:pt idx="1630">
                <c:v>1889.94624499</c:v>
              </c:pt>
              <c:pt idx="1631">
                <c:v>1889.9162916089997</c:v>
              </c:pt>
              <c:pt idx="1632">
                <c:v>1889.9120246280004</c:v>
              </c:pt>
              <c:pt idx="1633">
                <c:v>1889.8892110100005</c:v>
              </c:pt>
              <c:pt idx="1634">
                <c:v>1889.8718647679998</c:v>
              </c:pt>
              <c:pt idx="1635">
                <c:v>1889.8689690130004</c:v>
              </c:pt>
              <c:pt idx="1636">
                <c:v>1889.8118968849997</c:v>
              </c:pt>
              <c:pt idx="1637">
                <c:v>1889.7920905940005</c:v>
              </c:pt>
              <c:pt idx="1638">
                <c:v>1889.7202755369997</c:v>
              </c:pt>
              <c:pt idx="1639">
                <c:v>1889.7168754369993</c:v>
              </c:pt>
              <c:pt idx="1640">
                <c:v>1889.6641583150001</c:v>
              </c:pt>
              <c:pt idx="1641">
                <c:v>1889.5941441719999</c:v>
              </c:pt>
              <c:pt idx="1642">
                <c:v>1889.5210984040002</c:v>
              </c:pt>
              <c:pt idx="1643">
                <c:v>1889.4750833419998</c:v>
              </c:pt>
              <c:pt idx="1644">
                <c:v>1889.449538823</c:v>
              </c:pt>
              <c:pt idx="1645">
                <c:v>1889.434907244</c:v>
              </c:pt>
              <c:pt idx="1646">
                <c:v>1889.4172430059998</c:v>
              </c:pt>
              <c:pt idx="1647">
                <c:v>1889.3122158459996</c:v>
              </c:pt>
              <c:pt idx="1648">
                <c:v>1889.2681567899999</c:v>
              </c:pt>
              <c:pt idx="1649">
                <c:v>1889.1210659229996</c:v>
              </c:pt>
              <c:pt idx="1650">
                <c:v>1889.0998177339998</c:v>
              </c:pt>
              <c:pt idx="1651">
                <c:v>1888.9576325049995</c:v>
              </c:pt>
              <c:pt idx="1652">
                <c:v>1888.9499654259994</c:v>
              </c:pt>
              <c:pt idx="1653">
                <c:v>1888.9466023890004</c:v>
              </c:pt>
              <c:pt idx="1654">
                <c:v>1888.9086423210003</c:v>
              </c:pt>
              <c:pt idx="1655">
                <c:v>1888.8966205669999</c:v>
              </c:pt>
              <c:pt idx="1656">
                <c:v>1888.8054012370001</c:v>
              </c:pt>
              <c:pt idx="1657">
                <c:v>1888.7618525919991</c:v>
              </c:pt>
              <c:pt idx="1658">
                <c:v>1888.6849607279996</c:v>
              </c:pt>
              <c:pt idx="1659">
                <c:v>1888.5695024730001</c:v>
              </c:pt>
              <c:pt idx="1660">
                <c:v>1888.4989835170006</c:v>
              </c:pt>
              <c:pt idx="1661">
                <c:v>1888.3161799200004</c:v>
              </c:pt>
              <c:pt idx="1662">
                <c:v>1888.3048012079994</c:v>
              </c:pt>
              <c:pt idx="1663">
                <c:v>1888.2760798960005</c:v>
              </c:pt>
              <c:pt idx="1664">
                <c:v>1888.273507936</c:v>
              </c:pt>
              <c:pt idx="1665">
                <c:v>1888.2115386449998</c:v>
              </c:pt>
              <c:pt idx="1666">
                <c:v>1888.0490987520002</c:v>
              </c:pt>
              <c:pt idx="1667">
                <c:v>1888.0397858810002</c:v>
              </c:pt>
              <c:pt idx="1668">
                <c:v>1888.0359631079991</c:v>
              </c:pt>
              <c:pt idx="1669">
                <c:v>1888.0344295770003</c:v>
              </c:pt>
              <c:pt idx="1670">
                <c:v>1888.0141745899998</c:v>
              </c:pt>
              <c:pt idx="1671">
                <c:v>1887.9270739330002</c:v>
              </c:pt>
              <c:pt idx="1672">
                <c:v>1887.9077769779999</c:v>
              </c:pt>
              <c:pt idx="1673">
                <c:v>1887.8701628620006</c:v>
              </c:pt>
              <c:pt idx="1674">
                <c:v>1887.8272858859996</c:v>
              </c:pt>
              <c:pt idx="1675">
                <c:v>1887.6568621469999</c:v>
              </c:pt>
              <c:pt idx="1676">
                <c:v>1887.4354468200002</c:v>
              </c:pt>
              <c:pt idx="1677">
                <c:v>1887.3095448649995</c:v>
              </c:pt>
              <c:pt idx="1678">
                <c:v>1887.2196807250004</c:v>
              </c:pt>
              <c:pt idx="1679">
                <c:v>1887.1441761500007</c:v>
              </c:pt>
              <c:pt idx="1680">
                <c:v>1887.097076219</c:v>
              </c:pt>
              <c:pt idx="1681">
                <c:v>1887.0322232440005</c:v>
              </c:pt>
              <c:pt idx="1682">
                <c:v>1886.8274704989999</c:v>
              </c:pt>
              <c:pt idx="1683">
                <c:v>1886.779497985</c:v>
              </c:pt>
              <c:pt idx="1684">
                <c:v>1886.7785912400002</c:v>
              </c:pt>
              <c:pt idx="1685">
                <c:v>1886.72606004</c:v>
              </c:pt>
              <c:pt idx="1686">
                <c:v>1886.6386105279998</c:v>
              </c:pt>
              <c:pt idx="1687">
                <c:v>1886.618179244</c:v>
              </c:pt>
              <c:pt idx="1688">
                <c:v>1886.6119560460004</c:v>
              </c:pt>
              <c:pt idx="1689">
                <c:v>1886.5878495719996</c:v>
              </c:pt>
              <c:pt idx="1690">
                <c:v>1886.586757861</c:v>
              </c:pt>
              <c:pt idx="1691">
                <c:v>1886.5680625730004</c:v>
              </c:pt>
              <c:pt idx="1692">
                <c:v>1886.566571475</c:v>
              </c:pt>
              <c:pt idx="1693">
                <c:v>1886.4975823359998</c:v>
              </c:pt>
              <c:pt idx="1694">
                <c:v>1886.488807383</c:v>
              </c:pt>
              <c:pt idx="1695">
                <c:v>1886.4790036199997</c:v>
              </c:pt>
              <c:pt idx="1696">
                <c:v>1886.4478091599995</c:v>
              </c:pt>
              <c:pt idx="1697">
                <c:v>1886.3652972259999</c:v>
              </c:pt>
              <c:pt idx="1698">
                <c:v>1886.2739883720003</c:v>
              </c:pt>
              <c:pt idx="1699">
                <c:v>1886.19039995</c:v>
              </c:pt>
              <c:pt idx="1700">
                <c:v>1886.1555589589996</c:v>
              </c:pt>
              <c:pt idx="1701">
                <c:v>1886.1248005849998</c:v>
              </c:pt>
              <c:pt idx="1702">
                <c:v>1886.10811784</c:v>
              </c:pt>
              <c:pt idx="1703">
                <c:v>1886.0693513039992</c:v>
              </c:pt>
              <c:pt idx="1704">
                <c:v>1886.0042474479999</c:v>
              </c:pt>
              <c:pt idx="1705">
                <c:v>1885.9920216919998</c:v>
              </c:pt>
              <c:pt idx="1706">
                <c:v>1885.9235384819999</c:v>
              </c:pt>
              <c:pt idx="1707">
                <c:v>1885.8976576050002</c:v>
              </c:pt>
              <c:pt idx="1708">
                <c:v>1885.8065768739996</c:v>
              </c:pt>
              <c:pt idx="1709">
                <c:v>1885.7959234429995</c:v>
              </c:pt>
              <c:pt idx="1710">
                <c:v>1885.5144882279999</c:v>
              </c:pt>
              <c:pt idx="1711">
                <c:v>1885.4897878419997</c:v>
              </c:pt>
              <c:pt idx="1712">
                <c:v>1885.4880652369995</c:v>
              </c:pt>
              <c:pt idx="1713">
                <c:v>1885.3833517780001</c:v>
              </c:pt>
              <c:pt idx="1714">
                <c:v>1885.3119069330003</c:v>
              </c:pt>
              <c:pt idx="1715">
                <c:v>1885.2721093080008</c:v>
              </c:pt>
              <c:pt idx="1716">
                <c:v>1885.2356166759996</c:v>
              </c:pt>
              <c:pt idx="1717">
                <c:v>1885.1476645509997</c:v>
              </c:pt>
              <c:pt idx="1718">
                <c:v>1885.1418926799995</c:v>
              </c:pt>
              <c:pt idx="1719">
                <c:v>1885.1399398010003</c:v>
              </c:pt>
              <c:pt idx="1720">
                <c:v>1885.0934360159999</c:v>
              </c:pt>
              <c:pt idx="1721">
                <c:v>1885.0929178969996</c:v>
              </c:pt>
              <c:pt idx="1722">
                <c:v>1885.044017359</c:v>
              </c:pt>
              <c:pt idx="1723">
                <c:v>1884.9953998360011</c:v>
              </c:pt>
              <c:pt idx="1724">
                <c:v>1884.9892534849998</c:v>
              </c:pt>
              <c:pt idx="1725">
                <c:v>1884.9732154039996</c:v>
              </c:pt>
              <c:pt idx="1726">
                <c:v>1884.9348428029998</c:v>
              </c:pt>
              <c:pt idx="1727">
                <c:v>1884.9332622450004</c:v>
              </c:pt>
              <c:pt idx="1728">
                <c:v>1884.9025599119996</c:v>
              </c:pt>
              <c:pt idx="1729">
                <c:v>1884.7991222409998</c:v>
              </c:pt>
              <c:pt idx="1730">
                <c:v>1884.7632317939995</c:v>
              </c:pt>
              <c:pt idx="1731">
                <c:v>1884.7168323770002</c:v>
              </c:pt>
              <c:pt idx="1732">
                <c:v>1884.6486811329996</c:v>
              </c:pt>
              <c:pt idx="1733">
                <c:v>1884.5691337299997</c:v>
              </c:pt>
              <c:pt idx="1734">
                <c:v>1884.5263831109994</c:v>
              </c:pt>
              <c:pt idx="1735">
                <c:v>1884.5079454550005</c:v>
              </c:pt>
              <c:pt idx="1736">
                <c:v>1884.4983016629999</c:v>
              </c:pt>
              <c:pt idx="1737">
                <c:v>1884.432255835</c:v>
              </c:pt>
              <c:pt idx="1738">
                <c:v>1884.2231195690001</c:v>
              </c:pt>
              <c:pt idx="1739">
                <c:v>1884.0913625349999</c:v>
              </c:pt>
              <c:pt idx="1740">
                <c:v>1884.0440524940009</c:v>
              </c:pt>
              <c:pt idx="1741">
                <c:v>1884.0376099890002</c:v>
              </c:pt>
              <c:pt idx="1742">
                <c:v>1883.9206190320001</c:v>
              </c:pt>
              <c:pt idx="1743">
                <c:v>1883.7638977610004</c:v>
              </c:pt>
              <c:pt idx="1744">
                <c:v>1883.5307121470005</c:v>
              </c:pt>
              <c:pt idx="1745">
                <c:v>1883.5141143219998</c:v>
              </c:pt>
              <c:pt idx="1746">
                <c:v>1883.485224343</c:v>
              </c:pt>
              <c:pt idx="1747">
                <c:v>1883.315881584</c:v>
              </c:pt>
              <c:pt idx="1748">
                <c:v>1883.2689132779997</c:v>
              </c:pt>
              <c:pt idx="1749">
                <c:v>1883.268422376</c:v>
              </c:pt>
              <c:pt idx="1750">
                <c:v>1883.2381542889996</c:v>
              </c:pt>
              <c:pt idx="1751">
                <c:v>1883.1219389119999</c:v>
              </c:pt>
              <c:pt idx="1752">
                <c:v>1883.0799246440004</c:v>
              </c:pt>
              <c:pt idx="1753">
                <c:v>1883.0799004310002</c:v>
              </c:pt>
              <c:pt idx="1754">
                <c:v>1883.0762306850004</c:v>
              </c:pt>
              <c:pt idx="1755">
                <c:v>1883.0390955030005</c:v>
              </c:pt>
              <c:pt idx="1756">
                <c:v>1882.9308794109993</c:v>
              </c:pt>
              <c:pt idx="1757">
                <c:v>1882.7742691500002</c:v>
              </c:pt>
              <c:pt idx="1758">
                <c:v>1882.7469743719996</c:v>
              </c:pt>
              <c:pt idx="1759">
                <c:v>1882.7213555550002</c:v>
              </c:pt>
              <c:pt idx="1760">
                <c:v>1882.5493998600002</c:v>
              </c:pt>
              <c:pt idx="1761">
                <c:v>1882.5467652709999</c:v>
              </c:pt>
              <c:pt idx="1762">
                <c:v>1882.4853482279996</c:v>
              </c:pt>
              <c:pt idx="1763">
                <c:v>1882.4598535920004</c:v>
              </c:pt>
              <c:pt idx="1764">
                <c:v>1882.4044759730004</c:v>
              </c:pt>
              <c:pt idx="1765">
                <c:v>1882.2916524730001</c:v>
              </c:pt>
              <c:pt idx="1766">
                <c:v>1882.2772062090003</c:v>
              </c:pt>
              <c:pt idx="1767">
                <c:v>1882.2658708850008</c:v>
              </c:pt>
              <c:pt idx="1768">
                <c:v>1882.1128842159999</c:v>
              </c:pt>
              <c:pt idx="1769">
                <c:v>1882.0968182600006</c:v>
              </c:pt>
              <c:pt idx="1770">
                <c:v>1882.0767012009999</c:v>
              </c:pt>
              <c:pt idx="1771">
                <c:v>1881.954636383</c:v>
              </c:pt>
              <c:pt idx="1772">
                <c:v>1881.719024259</c:v>
              </c:pt>
              <c:pt idx="1773">
                <c:v>1881.697032236</c:v>
              </c:pt>
              <c:pt idx="1774">
                <c:v>1881.6748441469999</c:v>
              </c:pt>
              <c:pt idx="1775">
                <c:v>1881.673538133</c:v>
              </c:pt>
              <c:pt idx="1776">
                <c:v>1881.6052206540005</c:v>
              </c:pt>
              <c:pt idx="1777">
                <c:v>1881.470667029</c:v>
              </c:pt>
              <c:pt idx="1778">
                <c:v>1881.4671971519999</c:v>
              </c:pt>
              <c:pt idx="1779">
                <c:v>1881.4658047600001</c:v>
              </c:pt>
              <c:pt idx="1780">
                <c:v>1881.4249328470003</c:v>
              </c:pt>
              <c:pt idx="1781">
                <c:v>1881.4241473020006</c:v>
              </c:pt>
              <c:pt idx="1782">
                <c:v>1881.3470922360002</c:v>
              </c:pt>
              <c:pt idx="1783">
                <c:v>1881.2817445510002</c:v>
              </c:pt>
              <c:pt idx="1784">
                <c:v>1881.2481422830001</c:v>
              </c:pt>
              <c:pt idx="1785">
                <c:v>1881.2125338509995</c:v>
              </c:pt>
              <c:pt idx="1786">
                <c:v>1881.2125262459997</c:v>
              </c:pt>
              <c:pt idx="1787">
                <c:v>1881.0531840279998</c:v>
              </c:pt>
              <c:pt idx="1788">
                <c:v>1881.0235342280005</c:v>
              </c:pt>
              <c:pt idx="1789">
                <c:v>1880.9915368620004</c:v>
              </c:pt>
              <c:pt idx="1790">
                <c:v>1880.8542839659997</c:v>
              </c:pt>
              <c:pt idx="1791">
                <c:v>1880.7622391679995</c:v>
              </c:pt>
              <c:pt idx="1792">
                <c:v>1880.7210454490007</c:v>
              </c:pt>
              <c:pt idx="1793">
                <c:v>1880.6702649939998</c:v>
              </c:pt>
              <c:pt idx="1794">
                <c:v>1880.6240086500002</c:v>
              </c:pt>
              <c:pt idx="1795">
                <c:v>1880.5137029939997</c:v>
              </c:pt>
              <c:pt idx="1796">
                <c:v>1880.5056662089994</c:v>
              </c:pt>
              <c:pt idx="1797">
                <c:v>1880.4437483360005</c:v>
              </c:pt>
              <c:pt idx="1798">
                <c:v>1880.2705906099998</c:v>
              </c:pt>
              <c:pt idx="1799">
                <c:v>1880.2277821120006</c:v>
              </c:pt>
              <c:pt idx="1800">
                <c:v>1880.1978050539997</c:v>
              </c:pt>
              <c:pt idx="1801">
                <c:v>1880.1971196339998</c:v>
              </c:pt>
              <c:pt idx="1802">
                <c:v>1880.1883017300006</c:v>
              </c:pt>
              <c:pt idx="1803">
                <c:v>1880.079246622</c:v>
              </c:pt>
              <c:pt idx="1804">
                <c:v>1880.0006439950002</c:v>
              </c:pt>
              <c:pt idx="1805">
                <c:v>1879.7450903489998</c:v>
              </c:pt>
              <c:pt idx="1806">
                <c:v>1879.7437701690003</c:v>
              </c:pt>
              <c:pt idx="1807">
                <c:v>1879.7335044300003</c:v>
              </c:pt>
              <c:pt idx="1808">
                <c:v>1879.6251176440001</c:v>
              </c:pt>
              <c:pt idx="1809">
                <c:v>1879.5895458970001</c:v>
              </c:pt>
              <c:pt idx="1810">
                <c:v>1879.5893978610004</c:v>
              </c:pt>
              <c:pt idx="1811">
                <c:v>1879.569377387</c:v>
              </c:pt>
              <c:pt idx="1812">
                <c:v>1879.5078076830005</c:v>
              </c:pt>
              <c:pt idx="1813">
                <c:v>1879.439783753</c:v>
              </c:pt>
              <c:pt idx="1814">
                <c:v>1879.3828531570005</c:v>
              </c:pt>
              <c:pt idx="1815">
                <c:v>1879.3803791539995</c:v>
              </c:pt>
              <c:pt idx="1816">
                <c:v>1879.216880963</c:v>
              </c:pt>
              <c:pt idx="1817">
                <c:v>1879.179570665</c:v>
              </c:pt>
              <c:pt idx="1818">
                <c:v>1879.1182937509998</c:v>
              </c:pt>
              <c:pt idx="1819">
                <c:v>1878.8118206430001</c:v>
              </c:pt>
              <c:pt idx="1820">
                <c:v>1878.8008057720001</c:v>
              </c:pt>
              <c:pt idx="1821">
                <c:v>1878.7914341539999</c:v>
              </c:pt>
              <c:pt idx="1822">
                <c:v>1878.7072735810002</c:v>
              </c:pt>
              <c:pt idx="1823">
                <c:v>1878.6390749640002</c:v>
              </c:pt>
              <c:pt idx="1824">
                <c:v>1878.6166964050005</c:v>
              </c:pt>
              <c:pt idx="1825">
                <c:v>1878.5944161220002</c:v>
              </c:pt>
              <c:pt idx="1826">
                <c:v>1878.5773607950002</c:v>
              </c:pt>
              <c:pt idx="1827">
                <c:v>1878.5721966889994</c:v>
              </c:pt>
              <c:pt idx="1828">
                <c:v>1878.4601885610002</c:v>
              </c:pt>
              <c:pt idx="1829">
                <c:v>1878.4526875859999</c:v>
              </c:pt>
              <c:pt idx="1830">
                <c:v>1878.4362316849997</c:v>
              </c:pt>
              <c:pt idx="1831">
                <c:v>1878.4344922729995</c:v>
              </c:pt>
              <c:pt idx="1832">
                <c:v>1878.4024234930002</c:v>
              </c:pt>
              <c:pt idx="1833">
                <c:v>1878.3601556460001</c:v>
              </c:pt>
              <c:pt idx="1834">
                <c:v>1878.3148308510001</c:v>
              </c:pt>
              <c:pt idx="1835">
                <c:v>1878.2839948020003</c:v>
              </c:pt>
              <c:pt idx="1836">
                <c:v>1878.1663645940007</c:v>
              </c:pt>
              <c:pt idx="1837">
                <c:v>1878.1291303389992</c:v>
              </c:pt>
              <c:pt idx="1838">
                <c:v>1878.0091874790003</c:v>
              </c:pt>
              <c:pt idx="1839">
                <c:v>1877.9652578089995</c:v>
              </c:pt>
              <c:pt idx="1840">
                <c:v>1877.709197053</c:v>
              </c:pt>
              <c:pt idx="1841">
                <c:v>1877.6958785140002</c:v>
              </c:pt>
              <c:pt idx="1842">
                <c:v>1877.6395243910004</c:v>
              </c:pt>
              <c:pt idx="1843">
                <c:v>1877.6374459659994</c:v>
              </c:pt>
              <c:pt idx="1844">
                <c:v>1877.633235819</c:v>
              </c:pt>
              <c:pt idx="1845">
                <c:v>1877.5486714979997</c:v>
              </c:pt>
              <c:pt idx="1846">
                <c:v>1877.2805751760004</c:v>
              </c:pt>
              <c:pt idx="1847">
                <c:v>1877.1778162639998</c:v>
              </c:pt>
              <c:pt idx="1848">
                <c:v>1877.1318807790003</c:v>
              </c:pt>
              <c:pt idx="1849">
                <c:v>1877.1308817060008</c:v>
              </c:pt>
              <c:pt idx="1850">
                <c:v>1877.0434603849997</c:v>
              </c:pt>
              <c:pt idx="1851">
                <c:v>1877.0362118349997</c:v>
              </c:pt>
              <c:pt idx="1852">
                <c:v>1877.0212967109994</c:v>
              </c:pt>
              <c:pt idx="1853">
                <c:v>1876.915376746</c:v>
              </c:pt>
              <c:pt idx="1854">
                <c:v>1876.8742422399998</c:v>
              </c:pt>
              <c:pt idx="1855">
                <c:v>1876.790686052</c:v>
              </c:pt>
              <c:pt idx="1856">
                <c:v>1876.6955665599992</c:v>
              </c:pt>
              <c:pt idx="1857">
                <c:v>1876.6647408689996</c:v>
              </c:pt>
              <c:pt idx="1858">
                <c:v>1876.573427132</c:v>
              </c:pt>
              <c:pt idx="1859">
                <c:v>1876.5280472579996</c:v>
              </c:pt>
              <c:pt idx="1860">
                <c:v>1876.5239909369998</c:v>
              </c:pt>
              <c:pt idx="1861">
                <c:v>1876.4987297889993</c:v>
              </c:pt>
              <c:pt idx="1862">
                <c:v>1876.4091975960005</c:v>
              </c:pt>
              <c:pt idx="1863">
                <c:v>1876.3828744279999</c:v>
              </c:pt>
              <c:pt idx="1864">
                <c:v>1876.237056205</c:v>
              </c:pt>
              <c:pt idx="1865">
                <c:v>1876.1423349249999</c:v>
              </c:pt>
              <c:pt idx="1866">
                <c:v>1876.0770446060001</c:v>
              </c:pt>
              <c:pt idx="1867">
                <c:v>1876.0487140660002</c:v>
              </c:pt>
              <c:pt idx="1868">
                <c:v>1876.0331486549999</c:v>
              </c:pt>
              <c:pt idx="1869">
                <c:v>1876.0188652040006</c:v>
              </c:pt>
              <c:pt idx="1870">
                <c:v>1875.9602594719997</c:v>
              </c:pt>
              <c:pt idx="1871">
                <c:v>1875.9582525370004</c:v>
              </c:pt>
              <c:pt idx="1872">
                <c:v>1875.9063396100005</c:v>
              </c:pt>
              <c:pt idx="1873">
                <c:v>1875.8422689180002</c:v>
              </c:pt>
              <c:pt idx="1874">
                <c:v>1875.8232723099998</c:v>
              </c:pt>
              <c:pt idx="1875">
                <c:v>1875.8015606819999</c:v>
              </c:pt>
              <c:pt idx="1876">
                <c:v>1875.7965104799996</c:v>
              </c:pt>
              <c:pt idx="1877">
                <c:v>1875.7741174560006</c:v>
              </c:pt>
              <c:pt idx="1878">
                <c:v>1875.7417589080001</c:v>
              </c:pt>
              <c:pt idx="1879">
                <c:v>1875.45293578</c:v>
              </c:pt>
              <c:pt idx="1880">
                <c:v>1875.4447304500002</c:v>
              </c:pt>
              <c:pt idx="1881">
                <c:v>1875.4334104029997</c:v>
              </c:pt>
              <c:pt idx="1882">
                <c:v>1875.4032950469998</c:v>
              </c:pt>
              <c:pt idx="1883">
                <c:v>1875.3914553470004</c:v>
              </c:pt>
              <c:pt idx="1884">
                <c:v>1875.3855380730001</c:v>
              </c:pt>
              <c:pt idx="1885">
                <c:v>1875.3512246479995</c:v>
              </c:pt>
              <c:pt idx="1886">
                <c:v>1875.2715888930002</c:v>
              </c:pt>
              <c:pt idx="1887">
                <c:v>1875.1741238279997</c:v>
              </c:pt>
              <c:pt idx="1888">
                <c:v>1875.0337859580002</c:v>
              </c:pt>
              <c:pt idx="1889">
                <c:v>1874.9855738760004</c:v>
              </c:pt>
              <c:pt idx="1890">
                <c:v>1874.9519558250004</c:v>
              </c:pt>
              <c:pt idx="1891">
                <c:v>1874.8426886189995</c:v>
              </c:pt>
              <c:pt idx="1892">
                <c:v>1874.7940251949997</c:v>
              </c:pt>
              <c:pt idx="1893">
                <c:v>1874.7853814010004</c:v>
              </c:pt>
              <c:pt idx="1894">
                <c:v>1874.7689155259998</c:v>
              </c:pt>
              <c:pt idx="1895">
                <c:v>1874.7010709440001</c:v>
              </c:pt>
              <c:pt idx="1896">
                <c:v>1874.5925146110001</c:v>
              </c:pt>
              <c:pt idx="1897">
                <c:v>1874.5551756760005</c:v>
              </c:pt>
              <c:pt idx="1898">
                <c:v>1874.4457055550001</c:v>
              </c:pt>
              <c:pt idx="1899">
                <c:v>1874.316285083001</c:v>
              </c:pt>
              <c:pt idx="1900">
                <c:v>1874.238856728</c:v>
              </c:pt>
              <c:pt idx="1901">
                <c:v>1874.1827243920002</c:v>
              </c:pt>
              <c:pt idx="1902">
                <c:v>1874.0612309149997</c:v>
              </c:pt>
              <c:pt idx="1903">
                <c:v>1874.0395617709999</c:v>
              </c:pt>
              <c:pt idx="1904">
                <c:v>1874.0058638840005</c:v>
              </c:pt>
              <c:pt idx="1905">
                <c:v>1873.9284059370004</c:v>
              </c:pt>
              <c:pt idx="1906">
                <c:v>1873.7875054539995</c:v>
              </c:pt>
              <c:pt idx="1907">
                <c:v>1873.7847411090006</c:v>
              </c:pt>
              <c:pt idx="1908">
                <c:v>1873.7727593239999</c:v>
              </c:pt>
              <c:pt idx="1909">
                <c:v>1873.5428892910006</c:v>
              </c:pt>
              <c:pt idx="1910">
                <c:v>1873.4883739490006</c:v>
              </c:pt>
              <c:pt idx="1911">
                <c:v>1873.3920001599993</c:v>
              </c:pt>
              <c:pt idx="1912">
                <c:v>1873.3709753400003</c:v>
              </c:pt>
              <c:pt idx="1913">
                <c:v>1873.2986604519999</c:v>
              </c:pt>
              <c:pt idx="1914">
                <c:v>1873.2296884969994</c:v>
              </c:pt>
              <c:pt idx="1915">
                <c:v>1873.1918746779995</c:v>
              </c:pt>
              <c:pt idx="1916">
                <c:v>1873.1061255940001</c:v>
              </c:pt>
              <c:pt idx="1917">
                <c:v>1872.9887184769996</c:v>
              </c:pt>
              <c:pt idx="1918">
                <c:v>1872.8482797509998</c:v>
              </c:pt>
              <c:pt idx="1919">
                <c:v>1872.6146101519998</c:v>
              </c:pt>
              <c:pt idx="1920">
                <c:v>1872.5871873660001</c:v>
              </c:pt>
              <c:pt idx="1921">
                <c:v>1872.4345009110004</c:v>
              </c:pt>
              <c:pt idx="1922">
                <c:v>1872.3504061380002</c:v>
              </c:pt>
              <c:pt idx="1923">
                <c:v>1872.1889067969998</c:v>
              </c:pt>
              <c:pt idx="1924">
                <c:v>1872.1881517070003</c:v>
              </c:pt>
              <c:pt idx="1925">
                <c:v>1872.1243871639999</c:v>
              </c:pt>
              <c:pt idx="1926">
                <c:v>1872.1231948970001</c:v>
              </c:pt>
              <c:pt idx="1927">
                <c:v>1872.0868112789992</c:v>
              </c:pt>
              <c:pt idx="1928">
                <c:v>1872.0435867689994</c:v>
              </c:pt>
              <c:pt idx="1929">
                <c:v>1871.9406382480004</c:v>
              </c:pt>
              <c:pt idx="1930">
                <c:v>1871.9058612439999</c:v>
              </c:pt>
              <c:pt idx="1931">
                <c:v>1871.6553713240003</c:v>
              </c:pt>
              <c:pt idx="1932">
                <c:v>1871.5898217340002</c:v>
              </c:pt>
              <c:pt idx="1933">
                <c:v>1871.4487010119997</c:v>
              </c:pt>
              <c:pt idx="1934">
                <c:v>1871.412627789</c:v>
              </c:pt>
              <c:pt idx="1935">
                <c:v>1871.3714492130005</c:v>
              </c:pt>
              <c:pt idx="1936">
                <c:v>1871.3653167979994</c:v>
              </c:pt>
              <c:pt idx="1937">
                <c:v>1871.3033150680001</c:v>
              </c:pt>
              <c:pt idx="1938">
                <c:v>1871.1678603330001</c:v>
              </c:pt>
              <c:pt idx="1939">
                <c:v>1871.1280000720001</c:v>
              </c:pt>
              <c:pt idx="1940">
                <c:v>1871.0857935190002</c:v>
              </c:pt>
              <c:pt idx="1941">
                <c:v>1870.9556125449997</c:v>
              </c:pt>
              <c:pt idx="1942">
                <c:v>1870.8456133300003</c:v>
              </c:pt>
              <c:pt idx="1943">
                <c:v>1870.8193312800004</c:v>
              </c:pt>
              <c:pt idx="1944">
                <c:v>1870.7181151630002</c:v>
              </c:pt>
              <c:pt idx="1945">
                <c:v>1870.6408725239999</c:v>
              </c:pt>
              <c:pt idx="1946">
                <c:v>1870.6146376459999</c:v>
              </c:pt>
              <c:pt idx="1947">
                <c:v>1870.558120268</c:v>
              </c:pt>
              <c:pt idx="1948">
                <c:v>1870.5314687789996</c:v>
              </c:pt>
              <c:pt idx="1949">
                <c:v>1870.5171564300003</c:v>
              </c:pt>
              <c:pt idx="1950">
                <c:v>1870.4941697869999</c:v>
              </c:pt>
              <c:pt idx="1951">
                <c:v>1870.3441707540003</c:v>
              </c:pt>
              <c:pt idx="1952">
                <c:v>1870.3438433650003</c:v>
              </c:pt>
              <c:pt idx="1953">
                <c:v>1870.2958820180008</c:v>
              </c:pt>
              <c:pt idx="1954">
                <c:v>1870.2214772120001</c:v>
              </c:pt>
              <c:pt idx="1955">
                <c:v>1870.1693511650005</c:v>
              </c:pt>
              <c:pt idx="1956">
                <c:v>1870.1369568680002</c:v>
              </c:pt>
              <c:pt idx="1957">
                <c:v>1870.0158066099998</c:v>
              </c:pt>
              <c:pt idx="1958">
                <c:v>1869.9301378090001</c:v>
              </c:pt>
              <c:pt idx="1959">
                <c:v>1869.9155603929999</c:v>
              </c:pt>
              <c:pt idx="1960">
                <c:v>1869.7001377890003</c:v>
              </c:pt>
              <c:pt idx="1961">
                <c:v>1869.6637635420002</c:v>
              </c:pt>
              <c:pt idx="1962">
                <c:v>1869.5866423279997</c:v>
              </c:pt>
              <c:pt idx="1963">
                <c:v>1869.58432937</c:v>
              </c:pt>
              <c:pt idx="1964">
                <c:v>1869.5399255630002</c:v>
              </c:pt>
              <c:pt idx="1965">
                <c:v>1869.4302392900001</c:v>
              </c:pt>
              <c:pt idx="1966">
                <c:v>1869.3282240399994</c:v>
              </c:pt>
              <c:pt idx="1967">
                <c:v>1869.279439569</c:v>
              </c:pt>
              <c:pt idx="1968">
                <c:v>1869.206715479</c:v>
              </c:pt>
              <c:pt idx="1969">
                <c:v>1869.1314599160005</c:v>
              </c:pt>
              <c:pt idx="1970">
                <c:v>1869.0837522139996</c:v>
              </c:pt>
              <c:pt idx="1971">
                <c:v>1869.071160121</c:v>
              </c:pt>
              <c:pt idx="1972">
                <c:v>1868.9924486830002</c:v>
              </c:pt>
              <c:pt idx="1973">
                <c:v>1868.9281360969997</c:v>
              </c:pt>
              <c:pt idx="1974">
                <c:v>1868.8556858430009</c:v>
              </c:pt>
              <c:pt idx="1975">
                <c:v>1868.848602085</c:v>
              </c:pt>
              <c:pt idx="1976">
                <c:v>1868.6395624370002</c:v>
              </c:pt>
              <c:pt idx="1977">
                <c:v>1868.6342232639995</c:v>
              </c:pt>
              <c:pt idx="1978">
                <c:v>1868.613955329</c:v>
              </c:pt>
              <c:pt idx="1979">
                <c:v>1868.4870258410003</c:v>
              </c:pt>
              <c:pt idx="1980">
                <c:v>1868.4372071779999</c:v>
              </c:pt>
              <c:pt idx="1981">
                <c:v>1868.4046803429999</c:v>
              </c:pt>
              <c:pt idx="1982">
                <c:v>1868.4042117459999</c:v>
              </c:pt>
              <c:pt idx="1983">
                <c:v>1868.3274041809998</c:v>
              </c:pt>
              <c:pt idx="1984">
                <c:v>1868.2978861859997</c:v>
              </c:pt>
              <c:pt idx="1985">
                <c:v>1868.2620079119997</c:v>
              </c:pt>
              <c:pt idx="1986">
                <c:v>1868.0093534380001</c:v>
              </c:pt>
              <c:pt idx="1987">
                <c:v>1867.9953668319999</c:v>
              </c:pt>
              <c:pt idx="1988">
                <c:v>1867.9287069949994</c:v>
              </c:pt>
              <c:pt idx="1989">
                <c:v>1867.790140991</c:v>
              </c:pt>
              <c:pt idx="1990">
                <c:v>1867.7415554380002</c:v>
              </c:pt>
              <c:pt idx="1991">
                <c:v>1867.6753225060002</c:v>
              </c:pt>
              <c:pt idx="1992">
                <c:v>1867.66655203</c:v>
              </c:pt>
              <c:pt idx="1993">
                <c:v>1867.6176714000001</c:v>
              </c:pt>
              <c:pt idx="1994">
                <c:v>1867.6129731880008</c:v>
              </c:pt>
              <c:pt idx="1995">
                <c:v>1867.5503575139994</c:v>
              </c:pt>
              <c:pt idx="1996">
                <c:v>1867.5016421540001</c:v>
              </c:pt>
              <c:pt idx="1997">
                <c:v>1867.4741136089999</c:v>
              </c:pt>
              <c:pt idx="1998">
                <c:v>1867.44245912</c:v>
              </c:pt>
              <c:pt idx="1999">
                <c:v>1867.3596975669998</c:v>
              </c:pt>
              <c:pt idx="2000">
                <c:v>1867.3128193299997</c:v>
              </c:pt>
              <c:pt idx="2001">
                <c:v>1867.2821149749998</c:v>
              </c:pt>
              <c:pt idx="2002">
                <c:v>1867.2210525349999</c:v>
              </c:pt>
              <c:pt idx="2003">
                <c:v>1867.1118267299996</c:v>
              </c:pt>
              <c:pt idx="2004">
                <c:v>1867.0586863080007</c:v>
              </c:pt>
              <c:pt idx="2005">
                <c:v>1867.0500591999999</c:v>
              </c:pt>
              <c:pt idx="2006">
                <c:v>1867.0093532919996</c:v>
              </c:pt>
              <c:pt idx="2007">
                <c:v>1866.9063919070002</c:v>
              </c:pt>
              <c:pt idx="2008">
                <c:v>1866.8954177860001</c:v>
              </c:pt>
              <c:pt idx="2009">
                <c:v>1866.8234206839998</c:v>
              </c:pt>
              <c:pt idx="2010">
                <c:v>1866.8084674430004</c:v>
              </c:pt>
              <c:pt idx="2011">
                <c:v>1866.7997445050003</c:v>
              </c:pt>
              <c:pt idx="2012">
                <c:v>1866.6532512840001</c:v>
              </c:pt>
              <c:pt idx="2013">
                <c:v>1866.6103826330004</c:v>
              </c:pt>
              <c:pt idx="2014">
                <c:v>1866.4625228549999</c:v>
              </c:pt>
              <c:pt idx="2015">
                <c:v>1866.4551113919997</c:v>
              </c:pt>
              <c:pt idx="2016">
                <c:v>1866.3524810640001</c:v>
              </c:pt>
              <c:pt idx="2017">
                <c:v>1866.3378378519999</c:v>
              </c:pt>
              <c:pt idx="2018">
                <c:v>1866.3269699930001</c:v>
              </c:pt>
              <c:pt idx="2019">
                <c:v>1866.2548264519999</c:v>
              </c:pt>
              <c:pt idx="2020">
                <c:v>1866.1755069719995</c:v>
              </c:pt>
              <c:pt idx="2021">
                <c:v>1866.087366214</c:v>
              </c:pt>
              <c:pt idx="2022">
                <c:v>1866.0552448109995</c:v>
              </c:pt>
              <c:pt idx="2023">
                <c:v>1865.9207173180002</c:v>
              </c:pt>
              <c:pt idx="2024">
                <c:v>1865.8951366630004</c:v>
              </c:pt>
              <c:pt idx="2025">
                <c:v>1865.8890114460003</c:v>
              </c:pt>
              <c:pt idx="2026">
                <c:v>1865.7857249890001</c:v>
              </c:pt>
              <c:pt idx="2027">
                <c:v>1865.7828496289999</c:v>
              </c:pt>
              <c:pt idx="2028">
                <c:v>1865.7414039379998</c:v>
              </c:pt>
              <c:pt idx="2029">
                <c:v>1865.6271372790004</c:v>
              </c:pt>
              <c:pt idx="2030">
                <c:v>1865.4477831929996</c:v>
              </c:pt>
              <c:pt idx="2031">
                <c:v>1865.4071563139998</c:v>
              </c:pt>
              <c:pt idx="2032">
                <c:v>1865.3786602119999</c:v>
              </c:pt>
              <c:pt idx="2033">
                <c:v>1865.262673534</c:v>
              </c:pt>
              <c:pt idx="2034">
                <c:v>1865.2491669440001</c:v>
              </c:pt>
              <c:pt idx="2035">
                <c:v>1865.1231075129995</c:v>
              </c:pt>
              <c:pt idx="2036">
                <c:v>1865.0845951389997</c:v>
              </c:pt>
              <c:pt idx="2037">
                <c:v>1865.0085375599997</c:v>
              </c:pt>
              <c:pt idx="2038">
                <c:v>1864.9518667089999</c:v>
              </c:pt>
              <c:pt idx="2039">
                <c:v>1864.9414955959996</c:v>
              </c:pt>
              <c:pt idx="2040">
                <c:v>1864.8240087360002</c:v>
              </c:pt>
              <c:pt idx="2041">
                <c:v>1864.5837836539999</c:v>
              </c:pt>
              <c:pt idx="2042">
                <c:v>1864.4615096409996</c:v>
              </c:pt>
              <c:pt idx="2043">
                <c:v>1864.1409908539997</c:v>
              </c:pt>
              <c:pt idx="2044">
                <c:v>1864.1012111770003</c:v>
              </c:pt>
              <c:pt idx="2045">
                <c:v>1864.042834283</c:v>
              </c:pt>
              <c:pt idx="2046">
                <c:v>1863.9935755220001</c:v>
              </c:pt>
              <c:pt idx="2047">
                <c:v>1863.9587257579997</c:v>
              </c:pt>
              <c:pt idx="2048">
                <c:v>1863.9419242680003</c:v>
              </c:pt>
              <c:pt idx="2049">
                <c:v>1863.9385368740004</c:v>
              </c:pt>
              <c:pt idx="2050">
                <c:v>1863.9263294779996</c:v>
              </c:pt>
              <c:pt idx="2051">
                <c:v>1863.9029875919998</c:v>
              </c:pt>
              <c:pt idx="2052">
                <c:v>1863.8393447539997</c:v>
              </c:pt>
              <c:pt idx="2053">
                <c:v>1863.8267240740001</c:v>
              </c:pt>
              <c:pt idx="2054">
                <c:v>1863.7926881630008</c:v>
              </c:pt>
              <c:pt idx="2055">
                <c:v>1863.760672502</c:v>
              </c:pt>
              <c:pt idx="2056">
                <c:v>1863.6134525900004</c:v>
              </c:pt>
              <c:pt idx="2057">
                <c:v>1863.6074763490003</c:v>
              </c:pt>
              <c:pt idx="2058">
                <c:v>1863.6066188969992</c:v>
              </c:pt>
              <c:pt idx="2059">
                <c:v>1863.6052297789995</c:v>
              </c:pt>
              <c:pt idx="2060">
                <c:v>1863.5993137749999</c:v>
              </c:pt>
              <c:pt idx="2061">
                <c:v>1863.5071884579995</c:v>
              </c:pt>
              <c:pt idx="2062">
                <c:v>1863.4607743580007</c:v>
              </c:pt>
              <c:pt idx="2063">
                <c:v>1863.4212087379999</c:v>
              </c:pt>
              <c:pt idx="2064">
                <c:v>1863.2809179250005</c:v>
              </c:pt>
              <c:pt idx="2065">
                <c:v>1863.2711428059999</c:v>
              </c:pt>
              <c:pt idx="2066">
                <c:v>1863.2557810800004</c:v>
              </c:pt>
              <c:pt idx="2067">
                <c:v>1863.2062071809999</c:v>
              </c:pt>
              <c:pt idx="2068">
                <c:v>1863.1758321699997</c:v>
              </c:pt>
              <c:pt idx="2069">
                <c:v>1862.7726546320002</c:v>
              </c:pt>
              <c:pt idx="2070">
                <c:v>1862.7610106</c:v>
              </c:pt>
              <c:pt idx="2071">
                <c:v>1862.5862632180001</c:v>
              </c:pt>
              <c:pt idx="2072">
                <c:v>1862.4789356910001</c:v>
              </c:pt>
              <c:pt idx="2073">
                <c:v>1862.427390197</c:v>
              </c:pt>
              <c:pt idx="2074">
                <c:v>1862.3669691459997</c:v>
              </c:pt>
              <c:pt idx="2075">
                <c:v>1862.18781463</c:v>
              </c:pt>
              <c:pt idx="2076">
                <c:v>1862.017493285</c:v>
              </c:pt>
              <c:pt idx="2077">
                <c:v>1861.990721037</c:v>
              </c:pt>
              <c:pt idx="2078">
                <c:v>1861.9499240800001</c:v>
              </c:pt>
              <c:pt idx="2079">
                <c:v>1861.8947185549998</c:v>
              </c:pt>
              <c:pt idx="2080">
                <c:v>1861.7536794320008</c:v>
              </c:pt>
              <c:pt idx="2081">
                <c:v>1861.4873727190009</c:v>
              </c:pt>
              <c:pt idx="2082">
                <c:v>1861.4141901950004</c:v>
              </c:pt>
              <c:pt idx="2083">
                <c:v>1861.3889271849996</c:v>
              </c:pt>
              <c:pt idx="2084">
                <c:v>1861.3694067899996</c:v>
              </c:pt>
              <c:pt idx="2085">
                <c:v>1861.2495310510003</c:v>
              </c:pt>
              <c:pt idx="2086">
                <c:v>1861.1939174909996</c:v>
              </c:pt>
              <c:pt idx="2087">
                <c:v>1861.1851585029997</c:v>
              </c:pt>
              <c:pt idx="2088">
                <c:v>1860.805299894</c:v>
              </c:pt>
              <c:pt idx="2089">
                <c:v>1860.7014658139999</c:v>
              </c:pt>
              <c:pt idx="2090">
                <c:v>1860.6619664820003</c:v>
              </c:pt>
              <c:pt idx="2091">
                <c:v>1860.5684024649997</c:v>
              </c:pt>
              <c:pt idx="2092">
                <c:v>1860.4872006889996</c:v>
              </c:pt>
              <c:pt idx="2093">
                <c:v>1860.4038782880002</c:v>
              </c:pt>
              <c:pt idx="2094">
                <c:v>1860.1694593960003</c:v>
              </c:pt>
              <c:pt idx="2095">
                <c:v>1860.0804415679995</c:v>
              </c:pt>
              <c:pt idx="2096">
                <c:v>1860.0452220700001</c:v>
              </c:pt>
              <c:pt idx="2097">
                <c:v>1860.0434931560005</c:v>
              </c:pt>
              <c:pt idx="2098">
                <c:v>1859.9897638019997</c:v>
              </c:pt>
              <c:pt idx="2099">
                <c:v>1859.7505074480002</c:v>
              </c:pt>
              <c:pt idx="2100">
                <c:v>1859.581859402</c:v>
              </c:pt>
              <c:pt idx="2101">
                <c:v>1859.5595611040003</c:v>
              </c:pt>
              <c:pt idx="2102">
                <c:v>1859.4259982589992</c:v>
              </c:pt>
              <c:pt idx="2103">
                <c:v>1859.1992742179998</c:v>
              </c:pt>
              <c:pt idx="2104">
                <c:v>1859.157804684</c:v>
              </c:pt>
              <c:pt idx="2105">
                <c:v>1859.1208366599999</c:v>
              </c:pt>
              <c:pt idx="2106">
                <c:v>1859.0231958790002</c:v>
              </c:pt>
              <c:pt idx="2107">
                <c:v>1858.952878781</c:v>
              </c:pt>
              <c:pt idx="2108">
                <c:v>1858.8599789610005</c:v>
              </c:pt>
              <c:pt idx="2109">
                <c:v>1858.8382436830002</c:v>
              </c:pt>
              <c:pt idx="2110">
                <c:v>1858.7785955390002</c:v>
              </c:pt>
              <c:pt idx="2111">
                <c:v>1858.7539347110001</c:v>
              </c:pt>
              <c:pt idx="2112">
                <c:v>1858.7155621039997</c:v>
              </c:pt>
              <c:pt idx="2113">
                <c:v>1858.6890924339998</c:v>
              </c:pt>
              <c:pt idx="2114">
                <c:v>1858.6256616199996</c:v>
              </c:pt>
              <c:pt idx="2115">
                <c:v>1858.6035890610001</c:v>
              </c:pt>
              <c:pt idx="2116">
                <c:v>1858.4737048479999</c:v>
              </c:pt>
              <c:pt idx="2117">
                <c:v>1858.3325943730003</c:v>
              </c:pt>
              <c:pt idx="2118">
                <c:v>1858.1094559359997</c:v>
              </c:pt>
              <c:pt idx="2119">
                <c:v>1857.9980149659998</c:v>
              </c:pt>
              <c:pt idx="2120">
                <c:v>1857.9683186189998</c:v>
              </c:pt>
              <c:pt idx="2121">
                <c:v>1857.8148571260001</c:v>
              </c:pt>
              <c:pt idx="2122">
                <c:v>1857.7863200479994</c:v>
              </c:pt>
              <c:pt idx="2123">
                <c:v>1857.7491154869999</c:v>
              </c:pt>
              <c:pt idx="2124">
                <c:v>1857.7110820980004</c:v>
              </c:pt>
              <c:pt idx="2125">
                <c:v>1857.6975751740003</c:v>
              </c:pt>
              <c:pt idx="2126">
                <c:v>1857.696786492</c:v>
              </c:pt>
              <c:pt idx="2127">
                <c:v>1857.6261212859999</c:v>
              </c:pt>
              <c:pt idx="2128">
                <c:v>1857.5650829769997</c:v>
              </c:pt>
              <c:pt idx="2129">
                <c:v>1857.4649661210003</c:v>
              </c:pt>
              <c:pt idx="2130">
                <c:v>1857.3551131109994</c:v>
              </c:pt>
              <c:pt idx="2131">
                <c:v>1857.322578322</c:v>
              </c:pt>
              <c:pt idx="2132">
                <c:v>1857.2582895860005</c:v>
              </c:pt>
              <c:pt idx="2133">
                <c:v>1857.2525904929996</c:v>
              </c:pt>
              <c:pt idx="2134">
                <c:v>1857.2349245240002</c:v>
              </c:pt>
              <c:pt idx="2135">
                <c:v>1857.2284828690008</c:v>
              </c:pt>
              <c:pt idx="2136">
                <c:v>1857.2035437680001</c:v>
              </c:pt>
              <c:pt idx="2137">
                <c:v>1857.0910402299999</c:v>
              </c:pt>
              <c:pt idx="2138">
                <c:v>1856.7527368240001</c:v>
              </c:pt>
              <c:pt idx="2139">
                <c:v>1856.6676207159999</c:v>
              </c:pt>
              <c:pt idx="2140">
                <c:v>1856.5879559119996</c:v>
              </c:pt>
              <c:pt idx="2141">
                <c:v>1856.4415302010002</c:v>
              </c:pt>
              <c:pt idx="2142">
                <c:v>1856.3447271109999</c:v>
              </c:pt>
              <c:pt idx="2143">
                <c:v>1856.3172623300002</c:v>
              </c:pt>
              <c:pt idx="2144">
                <c:v>1856.2944663490002</c:v>
              </c:pt>
              <c:pt idx="2145">
                <c:v>1856.2024581319999</c:v>
              </c:pt>
              <c:pt idx="2146">
                <c:v>1856.1904473149998</c:v>
              </c:pt>
              <c:pt idx="2147">
                <c:v>1856.1849423699998</c:v>
              </c:pt>
              <c:pt idx="2148">
                <c:v>1856.1755795290001</c:v>
              </c:pt>
              <c:pt idx="2149">
                <c:v>1856.1664580230004</c:v>
              </c:pt>
              <c:pt idx="2150">
                <c:v>1856.1339227820008</c:v>
              </c:pt>
              <c:pt idx="2151">
                <c:v>1856.1322633199995</c:v>
              </c:pt>
              <c:pt idx="2152">
                <c:v>1856.1287573189998</c:v>
              </c:pt>
              <c:pt idx="2153">
                <c:v>1856.0742859369996</c:v>
              </c:pt>
              <c:pt idx="2154">
                <c:v>1856.0380366389991</c:v>
              </c:pt>
              <c:pt idx="2155">
                <c:v>1855.8915812590001</c:v>
              </c:pt>
              <c:pt idx="2156">
                <c:v>1855.8293980419999</c:v>
              </c:pt>
              <c:pt idx="2157">
                <c:v>1855.7270582309998</c:v>
              </c:pt>
              <c:pt idx="2158">
                <c:v>1855.6161635979993</c:v>
              </c:pt>
              <c:pt idx="2159">
                <c:v>1855.5595484420003</c:v>
              </c:pt>
              <c:pt idx="2160">
                <c:v>1855.5352231600002</c:v>
              </c:pt>
              <c:pt idx="2161">
                <c:v>1855.5336931139993</c:v>
              </c:pt>
              <c:pt idx="2162">
                <c:v>1855.5297595649997</c:v>
              </c:pt>
              <c:pt idx="2163">
                <c:v>1855.5128242299995</c:v>
              </c:pt>
              <c:pt idx="2164">
                <c:v>1855.4781092570004</c:v>
              </c:pt>
              <c:pt idx="2165">
                <c:v>1855.4740268950004</c:v>
              </c:pt>
              <c:pt idx="2166">
                <c:v>1855.367393749</c:v>
              </c:pt>
              <c:pt idx="2167">
                <c:v>1855.3074460729997</c:v>
              </c:pt>
              <c:pt idx="2168">
                <c:v>1855.2851421230002</c:v>
              </c:pt>
              <c:pt idx="2169">
                <c:v>1855.2502338690001</c:v>
              </c:pt>
              <c:pt idx="2170">
                <c:v>1855.0958345080001</c:v>
              </c:pt>
              <c:pt idx="2171">
                <c:v>1855.0799978329992</c:v>
              </c:pt>
              <c:pt idx="2172">
                <c:v>1855.0379237429995</c:v>
              </c:pt>
              <c:pt idx="2173">
                <c:v>1854.812527243</c:v>
              </c:pt>
              <c:pt idx="2174">
                <c:v>1854.7543755440001</c:v>
              </c:pt>
              <c:pt idx="2175">
                <c:v>1854.7354515609995</c:v>
              </c:pt>
              <c:pt idx="2176">
                <c:v>1854.5815201339999</c:v>
              </c:pt>
              <c:pt idx="2177">
                <c:v>1854.4229607739996</c:v>
              </c:pt>
              <c:pt idx="2178">
                <c:v>1854.4193184699996</c:v>
              </c:pt>
              <c:pt idx="2179">
                <c:v>1854.3450693440004</c:v>
              </c:pt>
              <c:pt idx="2180">
                <c:v>1854.3384001549998</c:v>
              </c:pt>
              <c:pt idx="2181">
                <c:v>1854.133442996</c:v>
              </c:pt>
              <c:pt idx="2182">
                <c:v>1854.0728687129995</c:v>
              </c:pt>
              <c:pt idx="2183">
                <c:v>1854.0040870009991</c:v>
              </c:pt>
              <c:pt idx="2184">
                <c:v>1853.9993361960003</c:v>
              </c:pt>
              <c:pt idx="2185">
                <c:v>1853.8742633600002</c:v>
              </c:pt>
              <c:pt idx="2186">
                <c:v>1853.8475108529997</c:v>
              </c:pt>
              <c:pt idx="2187">
                <c:v>1853.837128373</c:v>
              </c:pt>
              <c:pt idx="2188">
                <c:v>1853.7878182379998</c:v>
              </c:pt>
              <c:pt idx="2189">
                <c:v>1853.7799813420004</c:v>
              </c:pt>
              <c:pt idx="2190">
                <c:v>1853.7390664009997</c:v>
              </c:pt>
              <c:pt idx="2191">
                <c:v>1853.2362999950001</c:v>
              </c:pt>
              <c:pt idx="2192">
                <c:v>1853.1410803839992</c:v>
              </c:pt>
              <c:pt idx="2193">
                <c:v>1853.1070927040003</c:v>
              </c:pt>
              <c:pt idx="2194">
                <c:v>1852.9638753709999</c:v>
              </c:pt>
              <c:pt idx="2195">
                <c:v>1852.7496374450004</c:v>
              </c:pt>
              <c:pt idx="2196">
                <c:v>1852.6767301320006</c:v>
              </c:pt>
              <c:pt idx="2197">
                <c:v>1852.675595467</c:v>
              </c:pt>
              <c:pt idx="2198">
                <c:v>1852.6677388040005</c:v>
              </c:pt>
              <c:pt idx="2199">
                <c:v>1852.6605849620009</c:v>
              </c:pt>
              <c:pt idx="2200">
                <c:v>1852.5729616340002</c:v>
              </c:pt>
              <c:pt idx="2201">
                <c:v>1852.5490171870006</c:v>
              </c:pt>
              <c:pt idx="2202">
                <c:v>1852.5151120120004</c:v>
              </c:pt>
              <c:pt idx="2203">
                <c:v>1852.2992368529997</c:v>
              </c:pt>
              <c:pt idx="2204">
                <c:v>1852.2915428519998</c:v>
              </c:pt>
              <c:pt idx="2205">
                <c:v>1852.2039697630003</c:v>
              </c:pt>
              <c:pt idx="2206">
                <c:v>1851.9530883409996</c:v>
              </c:pt>
              <c:pt idx="2207">
                <c:v>1851.9287196880002</c:v>
              </c:pt>
              <c:pt idx="2208">
                <c:v>1851.9202876670001</c:v>
              </c:pt>
              <c:pt idx="2209">
                <c:v>1851.8224245210004</c:v>
              </c:pt>
              <c:pt idx="2210">
                <c:v>1851.7832136339996</c:v>
              </c:pt>
              <c:pt idx="2211">
                <c:v>1851.6985456899999</c:v>
              </c:pt>
              <c:pt idx="2212">
                <c:v>1851.4998344630001</c:v>
              </c:pt>
              <c:pt idx="2213">
                <c:v>1851.4912371780003</c:v>
              </c:pt>
              <c:pt idx="2214">
                <c:v>1851.4543701879998</c:v>
              </c:pt>
              <c:pt idx="2215">
                <c:v>1851.4382011890004</c:v>
              </c:pt>
              <c:pt idx="2216">
                <c:v>1851.3525624800006</c:v>
              </c:pt>
              <c:pt idx="2217">
                <c:v>1851.3164319130001</c:v>
              </c:pt>
              <c:pt idx="2218">
                <c:v>1850.7902265189998</c:v>
              </c:pt>
              <c:pt idx="2219">
                <c:v>1850.5633175119999</c:v>
              </c:pt>
              <c:pt idx="2220">
                <c:v>1850.4818519630007</c:v>
              </c:pt>
              <c:pt idx="2221">
                <c:v>1850.4211798590006</c:v>
              </c:pt>
              <c:pt idx="2222">
                <c:v>1850.3901427320002</c:v>
              </c:pt>
              <c:pt idx="2223">
                <c:v>1850.2840583799998</c:v>
              </c:pt>
              <c:pt idx="2224">
                <c:v>1850.2559803509998</c:v>
              </c:pt>
              <c:pt idx="2225">
                <c:v>1850.243048887</c:v>
              </c:pt>
              <c:pt idx="2226">
                <c:v>1850.2135533359997</c:v>
              </c:pt>
              <c:pt idx="2227">
                <c:v>1850.1715481369997</c:v>
              </c:pt>
              <c:pt idx="2228">
                <c:v>1850.1219701260004</c:v>
              </c:pt>
              <c:pt idx="2229">
                <c:v>1849.9743496490003</c:v>
              </c:pt>
              <c:pt idx="2230">
                <c:v>1849.9710097239995</c:v>
              </c:pt>
              <c:pt idx="2231">
                <c:v>1849.9647368730002</c:v>
              </c:pt>
              <c:pt idx="2232">
                <c:v>1849.8820754430001</c:v>
              </c:pt>
              <c:pt idx="2233">
                <c:v>1849.6902733960001</c:v>
              </c:pt>
              <c:pt idx="2234">
                <c:v>1849.671554326</c:v>
              </c:pt>
              <c:pt idx="2235">
                <c:v>1849.2398460729999</c:v>
              </c:pt>
              <c:pt idx="2236">
                <c:v>1849.1700270789997</c:v>
              </c:pt>
              <c:pt idx="2237">
                <c:v>1849.0917083239999</c:v>
              </c:pt>
              <c:pt idx="2238">
                <c:v>1849.0879137820004</c:v>
              </c:pt>
              <c:pt idx="2239">
                <c:v>1849.0516359249998</c:v>
              </c:pt>
              <c:pt idx="2240">
                <c:v>1848.9987369309997</c:v>
              </c:pt>
              <c:pt idx="2241">
                <c:v>1848.975255376</c:v>
              </c:pt>
              <c:pt idx="2242">
                <c:v>1848.9542553779997</c:v>
              </c:pt>
              <c:pt idx="2243">
                <c:v>1848.9052220050003</c:v>
              </c:pt>
              <c:pt idx="2244">
                <c:v>1848.8876724080001</c:v>
              </c:pt>
              <c:pt idx="2245">
                <c:v>1848.7587247739996</c:v>
              </c:pt>
              <c:pt idx="2246">
                <c:v>1848.7068753279996</c:v>
              </c:pt>
              <c:pt idx="2247">
                <c:v>1848.6451576349998</c:v>
              </c:pt>
              <c:pt idx="2248">
                <c:v>1848.6208032739999</c:v>
              </c:pt>
              <c:pt idx="2249">
                <c:v>1848.5306638310005</c:v>
              </c:pt>
              <c:pt idx="2250">
                <c:v>1848.4821116999997</c:v>
              </c:pt>
              <c:pt idx="2251">
                <c:v>1848.2941133070001</c:v>
              </c:pt>
              <c:pt idx="2252">
                <c:v>1848.244167115</c:v>
              </c:pt>
              <c:pt idx="2253">
                <c:v>1848.1442358929996</c:v>
              </c:pt>
              <c:pt idx="2254">
                <c:v>1848.1008610379997</c:v>
              </c:pt>
              <c:pt idx="2255">
                <c:v>1848.0520662220001</c:v>
              </c:pt>
              <c:pt idx="2256">
                <c:v>1847.9154828870003</c:v>
              </c:pt>
              <c:pt idx="2257">
                <c:v>1847.8582189279998</c:v>
              </c:pt>
              <c:pt idx="2258">
                <c:v>1847.8373164199998</c:v>
              </c:pt>
              <c:pt idx="2259">
                <c:v>1847.8234690990005</c:v>
              </c:pt>
              <c:pt idx="2260">
                <c:v>1847.6882073030008</c:v>
              </c:pt>
              <c:pt idx="2261">
                <c:v>1847.6405719209999</c:v>
              </c:pt>
              <c:pt idx="2262">
                <c:v>1847.6174505530007</c:v>
              </c:pt>
              <c:pt idx="2263">
                <c:v>1847.6002997479998</c:v>
              </c:pt>
              <c:pt idx="2264">
                <c:v>1847.4610804799993</c:v>
              </c:pt>
              <c:pt idx="2265">
                <c:v>1847.4536858690001</c:v>
              </c:pt>
              <c:pt idx="2266">
                <c:v>1847.4519259800006</c:v>
              </c:pt>
              <c:pt idx="2267">
                <c:v>1847.4430130999999</c:v>
              </c:pt>
              <c:pt idx="2268">
                <c:v>1847.3286714620003</c:v>
              </c:pt>
              <c:pt idx="2269">
                <c:v>1847.2858981780003</c:v>
              </c:pt>
              <c:pt idx="2270">
                <c:v>1847.2757776290002</c:v>
              </c:pt>
              <c:pt idx="2271">
                <c:v>1847.2525165369998</c:v>
              </c:pt>
              <c:pt idx="2272">
                <c:v>1847.2079744509997</c:v>
              </c:pt>
              <c:pt idx="2273">
                <c:v>1847.0482262470002</c:v>
              </c:pt>
              <c:pt idx="2274">
                <c:v>1846.8296440209999</c:v>
              </c:pt>
              <c:pt idx="2275">
                <c:v>1846.6502761479996</c:v>
              </c:pt>
              <c:pt idx="2276">
                <c:v>1846.610369194</c:v>
              </c:pt>
              <c:pt idx="2277">
                <c:v>1846.3705613779991</c:v>
              </c:pt>
              <c:pt idx="2278">
                <c:v>1846.306270758</c:v>
              </c:pt>
              <c:pt idx="2279">
                <c:v>1846.3041778849999</c:v>
              </c:pt>
              <c:pt idx="2280">
                <c:v>1846.2849858799996</c:v>
              </c:pt>
              <c:pt idx="2281">
                <c:v>1846.1304078170001</c:v>
              </c:pt>
              <c:pt idx="2282">
                <c:v>1846.1244903440002</c:v>
              </c:pt>
              <c:pt idx="2283">
                <c:v>1846.084820388</c:v>
              </c:pt>
              <c:pt idx="2284">
                <c:v>1845.9865880890009</c:v>
              </c:pt>
              <c:pt idx="2285">
                <c:v>1845.7816575470006</c:v>
              </c:pt>
              <c:pt idx="2286">
                <c:v>1845.2965278129998</c:v>
              </c:pt>
              <c:pt idx="2287">
                <c:v>1845.2302355600002</c:v>
              </c:pt>
              <c:pt idx="2288">
                <c:v>1845.2040245039989</c:v>
              </c:pt>
              <c:pt idx="2289">
                <c:v>1845.1478375409999</c:v>
              </c:pt>
              <c:pt idx="2290">
                <c:v>1844.9987977839996</c:v>
              </c:pt>
              <c:pt idx="2291">
                <c:v>1844.9623704870003</c:v>
              </c:pt>
              <c:pt idx="2292">
                <c:v>1844.5071163559999</c:v>
              </c:pt>
              <c:pt idx="2293">
                <c:v>1844.2234169580004</c:v>
              </c:pt>
              <c:pt idx="2294">
                <c:v>1844.1391999130005</c:v>
              </c:pt>
              <c:pt idx="2295">
                <c:v>1843.9717040440003</c:v>
              </c:pt>
              <c:pt idx="2296">
                <c:v>1843.8110693860003</c:v>
              </c:pt>
              <c:pt idx="2297">
                <c:v>1843.7874929639997</c:v>
              </c:pt>
              <c:pt idx="2298">
                <c:v>1843.7499352539999</c:v>
              </c:pt>
              <c:pt idx="2299">
                <c:v>1843.6820895289998</c:v>
              </c:pt>
              <c:pt idx="2300">
                <c:v>1843.6337703879999</c:v>
              </c:pt>
              <c:pt idx="2301">
                <c:v>1843.5963492549995</c:v>
              </c:pt>
              <c:pt idx="2302">
                <c:v>1843.5005124369998</c:v>
              </c:pt>
              <c:pt idx="2303">
                <c:v>1843.4758533980003</c:v>
              </c:pt>
              <c:pt idx="2304">
                <c:v>1843.381226667</c:v>
              </c:pt>
              <c:pt idx="2305">
                <c:v>1843.3799864370001</c:v>
              </c:pt>
              <c:pt idx="2306">
                <c:v>1843.3319468029999</c:v>
              </c:pt>
              <c:pt idx="2307">
                <c:v>1843.3313915050003</c:v>
              </c:pt>
              <c:pt idx="2308">
                <c:v>1843.3282159289997</c:v>
              </c:pt>
              <c:pt idx="2309">
                <c:v>1843.2902444690001</c:v>
              </c:pt>
              <c:pt idx="2310">
                <c:v>1843.2723606560005</c:v>
              </c:pt>
              <c:pt idx="2311">
                <c:v>1843.2448802819999</c:v>
              </c:pt>
              <c:pt idx="2312">
                <c:v>1843.1809901949996</c:v>
              </c:pt>
              <c:pt idx="2313">
                <c:v>1843.1628258329999</c:v>
              </c:pt>
              <c:pt idx="2314">
                <c:v>1843.1467724319998</c:v>
              </c:pt>
              <c:pt idx="2315">
                <c:v>1843.1332005840002</c:v>
              </c:pt>
              <c:pt idx="2316">
                <c:v>1843.1032541000004</c:v>
              </c:pt>
              <c:pt idx="2317">
                <c:v>1843.1001307829997</c:v>
              </c:pt>
              <c:pt idx="2318">
                <c:v>1843.0869916319998</c:v>
              </c:pt>
              <c:pt idx="2319">
                <c:v>1843.0566221330002</c:v>
              </c:pt>
              <c:pt idx="2320">
                <c:v>1843.0114215379999</c:v>
              </c:pt>
              <c:pt idx="2321">
                <c:v>1842.9914777389997</c:v>
              </c:pt>
              <c:pt idx="2322">
                <c:v>1842.9836485459998</c:v>
              </c:pt>
              <c:pt idx="2323">
                <c:v>1842.9764609870006</c:v>
              </c:pt>
              <c:pt idx="2324">
                <c:v>1842.9643443759996</c:v>
              </c:pt>
              <c:pt idx="2325">
                <c:v>1842.8500693790002</c:v>
              </c:pt>
              <c:pt idx="2326">
                <c:v>1842.6071278170002</c:v>
              </c:pt>
              <c:pt idx="2327">
                <c:v>1842.5941161199999</c:v>
              </c:pt>
              <c:pt idx="2328">
                <c:v>1842.4418767740005</c:v>
              </c:pt>
              <c:pt idx="2329">
                <c:v>1842.3614245379993</c:v>
              </c:pt>
              <c:pt idx="2330">
                <c:v>1842.2574467759996</c:v>
              </c:pt>
              <c:pt idx="2331">
                <c:v>1842.1832360919993</c:v>
              </c:pt>
              <c:pt idx="2332">
                <c:v>1842.051043751</c:v>
              </c:pt>
              <c:pt idx="2333">
                <c:v>1841.9648355320005</c:v>
              </c:pt>
              <c:pt idx="2334">
                <c:v>1841.8167133740003</c:v>
              </c:pt>
              <c:pt idx="2335">
                <c:v>1841.7896893820005</c:v>
              </c:pt>
              <c:pt idx="2336">
                <c:v>1841.7383068300001</c:v>
              </c:pt>
              <c:pt idx="2337">
                <c:v>1841.7066711269995</c:v>
              </c:pt>
              <c:pt idx="2338">
                <c:v>1841.7028322359999</c:v>
              </c:pt>
              <c:pt idx="2339">
                <c:v>1841.6159126790008</c:v>
              </c:pt>
              <c:pt idx="2340">
                <c:v>1841.6093328369993</c:v>
              </c:pt>
              <c:pt idx="2341">
                <c:v>1841.4389723260001</c:v>
              </c:pt>
              <c:pt idx="2342">
                <c:v>1841.3601577340003</c:v>
              </c:pt>
              <c:pt idx="2343">
                <c:v>1841.3401428460002</c:v>
              </c:pt>
              <c:pt idx="2344">
                <c:v>1841.3165206279996</c:v>
              </c:pt>
              <c:pt idx="2345">
                <c:v>1841.1936429119994</c:v>
              </c:pt>
              <c:pt idx="2346">
                <c:v>1841.1036805690001</c:v>
              </c:pt>
              <c:pt idx="2347">
                <c:v>1840.9466354739995</c:v>
              </c:pt>
              <c:pt idx="2348">
                <c:v>1840.6809001649997</c:v>
              </c:pt>
              <c:pt idx="2349">
                <c:v>1840.665685616</c:v>
              </c:pt>
              <c:pt idx="2350">
                <c:v>1840.5300628489999</c:v>
              </c:pt>
              <c:pt idx="2351">
                <c:v>1840.3616545500004</c:v>
              </c:pt>
              <c:pt idx="2352">
                <c:v>1840.2785891039998</c:v>
              </c:pt>
              <c:pt idx="2353">
                <c:v>1840.2511537019998</c:v>
              </c:pt>
              <c:pt idx="2354">
                <c:v>1840.1631336150003</c:v>
              </c:pt>
              <c:pt idx="2355">
                <c:v>1840.1618242250004</c:v>
              </c:pt>
              <c:pt idx="2356">
                <c:v>1839.9764069620001</c:v>
              </c:pt>
              <c:pt idx="2357">
                <c:v>1839.9024549329999</c:v>
              </c:pt>
              <c:pt idx="2358">
                <c:v>1839.9007348710004</c:v>
              </c:pt>
              <c:pt idx="2359">
                <c:v>1839.8849736490001</c:v>
              </c:pt>
              <c:pt idx="2360">
                <c:v>1839.882660926</c:v>
              </c:pt>
              <c:pt idx="2361">
                <c:v>1839.7706589929996</c:v>
              </c:pt>
              <c:pt idx="2362">
                <c:v>1839.7252211809998</c:v>
              </c:pt>
              <c:pt idx="2363">
                <c:v>1839.6598273479997</c:v>
              </c:pt>
              <c:pt idx="2364">
                <c:v>1839.6080292040001</c:v>
              </c:pt>
              <c:pt idx="2365">
                <c:v>1839.4461272859996</c:v>
              </c:pt>
              <c:pt idx="2366">
                <c:v>1839.283182808</c:v>
              </c:pt>
              <c:pt idx="2367">
                <c:v>1839.282163287</c:v>
              </c:pt>
              <c:pt idx="2368">
                <c:v>1839.2564826400003</c:v>
              </c:pt>
              <c:pt idx="2369">
                <c:v>1839.2454468950002</c:v>
              </c:pt>
              <c:pt idx="2370">
                <c:v>1839.2274523989997</c:v>
              </c:pt>
              <c:pt idx="2371">
                <c:v>1839.032730064999</c:v>
              </c:pt>
              <c:pt idx="2372">
                <c:v>1838.9981458920001</c:v>
              </c:pt>
              <c:pt idx="2373">
                <c:v>1838.9391324910002</c:v>
              </c:pt>
              <c:pt idx="2374">
                <c:v>1838.6721251189999</c:v>
              </c:pt>
              <c:pt idx="2375">
                <c:v>1838.6113902610002</c:v>
              </c:pt>
              <c:pt idx="2376">
                <c:v>1838.5645624290003</c:v>
              </c:pt>
              <c:pt idx="2377">
                <c:v>1838.5597238160003</c:v>
              </c:pt>
              <c:pt idx="2378">
                <c:v>1838.5504315549997</c:v>
              </c:pt>
              <c:pt idx="2379">
                <c:v>1838.4389709749994</c:v>
              </c:pt>
              <c:pt idx="2380">
                <c:v>1838.3972318480003</c:v>
              </c:pt>
              <c:pt idx="2381">
                <c:v>1838.1399697629993</c:v>
              </c:pt>
              <c:pt idx="2382">
                <c:v>1837.8427993799999</c:v>
              </c:pt>
              <c:pt idx="2383">
                <c:v>1837.8128168809999</c:v>
              </c:pt>
              <c:pt idx="2384">
                <c:v>1837.7519425849998</c:v>
              </c:pt>
              <c:pt idx="2385">
                <c:v>1837.6836996079996</c:v>
              </c:pt>
              <c:pt idx="2386">
                <c:v>1837.5987554649994</c:v>
              </c:pt>
              <c:pt idx="2387">
                <c:v>1837.5256639499996</c:v>
              </c:pt>
              <c:pt idx="2388">
                <c:v>1837.4726690449997</c:v>
              </c:pt>
              <c:pt idx="2389">
                <c:v>1837.4317935599995</c:v>
              </c:pt>
              <c:pt idx="2390">
                <c:v>1837.4015493310003</c:v>
              </c:pt>
              <c:pt idx="2391">
                <c:v>1837.3990503009995</c:v>
              </c:pt>
              <c:pt idx="2392">
                <c:v>1837.2742340569996</c:v>
              </c:pt>
              <c:pt idx="2393">
                <c:v>1837.2307571930005</c:v>
              </c:pt>
              <c:pt idx="2394">
                <c:v>1837.2004360580002</c:v>
              </c:pt>
              <c:pt idx="2395">
                <c:v>1837.1826239050006</c:v>
              </c:pt>
              <c:pt idx="2396">
                <c:v>1837.1272057780002</c:v>
              </c:pt>
              <c:pt idx="2397">
                <c:v>1837.1221541690004</c:v>
              </c:pt>
              <c:pt idx="2398">
                <c:v>1837.1112761670006</c:v>
              </c:pt>
              <c:pt idx="2399">
                <c:v>1837.0940789359997</c:v>
              </c:pt>
              <c:pt idx="2400">
                <c:v>1837.0464904670002</c:v>
              </c:pt>
              <c:pt idx="2401">
                <c:v>1837.0231751780004</c:v>
              </c:pt>
              <c:pt idx="2402">
                <c:v>1836.981627888</c:v>
              </c:pt>
              <c:pt idx="2403">
                <c:v>1836.9724122289995</c:v>
              </c:pt>
              <c:pt idx="2404">
                <c:v>1836.9554583539998</c:v>
              </c:pt>
              <c:pt idx="2405">
                <c:v>1836.7994599720002</c:v>
              </c:pt>
              <c:pt idx="2406">
                <c:v>1836.7655096399997</c:v>
              </c:pt>
              <c:pt idx="2407">
                <c:v>1836.6501418540006</c:v>
              </c:pt>
              <c:pt idx="2408">
                <c:v>1836.4840084410007</c:v>
              </c:pt>
              <c:pt idx="2409">
                <c:v>1836.4162283190005</c:v>
              </c:pt>
              <c:pt idx="2410">
                <c:v>1836.2881420219999</c:v>
              </c:pt>
              <c:pt idx="2411">
                <c:v>1836.2584817310001</c:v>
              </c:pt>
              <c:pt idx="2412">
                <c:v>1836.2448795420003</c:v>
              </c:pt>
              <c:pt idx="2413">
                <c:v>1836.1198396889999</c:v>
              </c:pt>
              <c:pt idx="2414">
                <c:v>1836.1009330229997</c:v>
              </c:pt>
              <c:pt idx="2415">
                <c:v>1836.0718415839999</c:v>
              </c:pt>
              <c:pt idx="2416">
                <c:v>1836.0184756869996</c:v>
              </c:pt>
              <c:pt idx="2417">
                <c:v>1835.8683595370005</c:v>
              </c:pt>
              <c:pt idx="2418">
                <c:v>1835.6691600700003</c:v>
              </c:pt>
              <c:pt idx="2419">
                <c:v>1835.4969401829994</c:v>
              </c:pt>
              <c:pt idx="2420">
                <c:v>1835.4946500059993</c:v>
              </c:pt>
              <c:pt idx="2421">
                <c:v>1835.4898933899999</c:v>
              </c:pt>
              <c:pt idx="2422">
                <c:v>1835.4754535509999</c:v>
              </c:pt>
              <c:pt idx="2423">
                <c:v>1835.3782485700006</c:v>
              </c:pt>
              <c:pt idx="2424">
                <c:v>1835.3027043500003</c:v>
              </c:pt>
              <c:pt idx="2425">
                <c:v>1834.9402644529998</c:v>
              </c:pt>
              <c:pt idx="2426">
                <c:v>1834.9324029019995</c:v>
              </c:pt>
              <c:pt idx="2427">
                <c:v>1834.931406427</c:v>
              </c:pt>
              <c:pt idx="2428">
                <c:v>1834.8540898480001</c:v>
              </c:pt>
              <c:pt idx="2429">
                <c:v>1834.7417536360006</c:v>
              </c:pt>
              <c:pt idx="2430">
                <c:v>1834.5776737330004</c:v>
              </c:pt>
              <c:pt idx="2431">
                <c:v>1834.5512277669998</c:v>
              </c:pt>
              <c:pt idx="2432">
                <c:v>1834.5281247190001</c:v>
              </c:pt>
              <c:pt idx="2433">
                <c:v>1834.396048395</c:v>
              </c:pt>
              <c:pt idx="2434">
                <c:v>1834.394792758</c:v>
              </c:pt>
              <c:pt idx="2435">
                <c:v>1834.3796956479996</c:v>
              </c:pt>
              <c:pt idx="2436">
                <c:v>1834.3172821999999</c:v>
              </c:pt>
              <c:pt idx="2437">
                <c:v>1834.2175821770002</c:v>
              </c:pt>
              <c:pt idx="2438">
                <c:v>1834.1426808109995</c:v>
              </c:pt>
              <c:pt idx="2439">
                <c:v>1833.9853749169999</c:v>
              </c:pt>
              <c:pt idx="2440">
                <c:v>1833.8596066489999</c:v>
              </c:pt>
              <c:pt idx="2441">
                <c:v>1833.8440305380004</c:v>
              </c:pt>
              <c:pt idx="2442">
                <c:v>1833.8372387560003</c:v>
              </c:pt>
              <c:pt idx="2443">
                <c:v>1833.7422143539998</c:v>
              </c:pt>
              <c:pt idx="2444">
                <c:v>1833.6800092809997</c:v>
              </c:pt>
              <c:pt idx="2445">
                <c:v>1833.6767177280001</c:v>
              </c:pt>
              <c:pt idx="2446">
                <c:v>1833.6162779379999</c:v>
              </c:pt>
              <c:pt idx="2447">
                <c:v>1833.559765358</c:v>
              </c:pt>
              <c:pt idx="2448">
                <c:v>1833.5358883550002</c:v>
              </c:pt>
              <c:pt idx="2449">
                <c:v>1833.4650774780002</c:v>
              </c:pt>
              <c:pt idx="2450">
                <c:v>1833.4411052020002</c:v>
              </c:pt>
              <c:pt idx="2451">
                <c:v>1833.4387299290001</c:v>
              </c:pt>
              <c:pt idx="2452">
                <c:v>1833.4179667099995</c:v>
              </c:pt>
              <c:pt idx="2453">
                <c:v>1833.3937167090003</c:v>
              </c:pt>
              <c:pt idx="2454">
                <c:v>1833.2933776289992</c:v>
              </c:pt>
              <c:pt idx="2455">
                <c:v>1833.1757053329998</c:v>
              </c:pt>
              <c:pt idx="2456">
                <c:v>1833.1499434539999</c:v>
              </c:pt>
              <c:pt idx="2457">
                <c:v>1832.8212525840013</c:v>
              </c:pt>
              <c:pt idx="2458">
                <c:v>1832.719787819</c:v>
              </c:pt>
              <c:pt idx="2459">
                <c:v>1832.63251141</c:v>
              </c:pt>
              <c:pt idx="2460">
                <c:v>1832.6092223250002</c:v>
              </c:pt>
              <c:pt idx="2461">
                <c:v>1832.5421723369996</c:v>
              </c:pt>
              <c:pt idx="2462">
                <c:v>1832.5281382889998</c:v>
              </c:pt>
              <c:pt idx="2463">
                <c:v>1832.5106005380001</c:v>
              </c:pt>
              <c:pt idx="2464">
                <c:v>1832.3154481380004</c:v>
              </c:pt>
              <c:pt idx="2465">
                <c:v>1832.2896077290006</c:v>
              </c:pt>
              <c:pt idx="2466">
                <c:v>1832.2853015589999</c:v>
              </c:pt>
              <c:pt idx="2467">
                <c:v>1831.885622822</c:v>
              </c:pt>
              <c:pt idx="2468">
                <c:v>1831.6799803600006</c:v>
              </c:pt>
              <c:pt idx="2469">
                <c:v>1831.4675799190002</c:v>
              </c:pt>
              <c:pt idx="2470">
                <c:v>1831.3824527009999</c:v>
              </c:pt>
              <c:pt idx="2471">
                <c:v>1831.3739859640002</c:v>
              </c:pt>
              <c:pt idx="2472">
                <c:v>1831.3359259970002</c:v>
              </c:pt>
              <c:pt idx="2473">
                <c:v>1831.2558439960001</c:v>
              </c:pt>
              <c:pt idx="2474">
                <c:v>1831.2481396980008</c:v>
              </c:pt>
              <c:pt idx="2475">
                <c:v>1830.8168936160002</c:v>
              </c:pt>
              <c:pt idx="2476">
                <c:v>1830.6935082219998</c:v>
              </c:pt>
              <c:pt idx="2477">
                <c:v>1830.6100391199998</c:v>
              </c:pt>
              <c:pt idx="2478">
                <c:v>1830.513113833</c:v>
              </c:pt>
              <c:pt idx="2479">
                <c:v>1830.4300822230005</c:v>
              </c:pt>
              <c:pt idx="2480">
                <c:v>1830.3458673149996</c:v>
              </c:pt>
              <c:pt idx="2481">
                <c:v>1830.3432677810003</c:v>
              </c:pt>
              <c:pt idx="2482">
                <c:v>1830.2664935340001</c:v>
              </c:pt>
              <c:pt idx="2483">
                <c:v>1830.1519707420005</c:v>
              </c:pt>
              <c:pt idx="2484">
                <c:v>1830.0963393369993</c:v>
              </c:pt>
              <c:pt idx="2485">
                <c:v>1830.0751751519995</c:v>
              </c:pt>
              <c:pt idx="2486">
                <c:v>1830.0741369540006</c:v>
              </c:pt>
              <c:pt idx="2487">
                <c:v>1830.0535759589998</c:v>
              </c:pt>
              <c:pt idx="2488">
                <c:v>1829.8953065810001</c:v>
              </c:pt>
              <c:pt idx="2489">
                <c:v>1829.8354755729995</c:v>
              </c:pt>
              <c:pt idx="2490">
                <c:v>1829.5435592340004</c:v>
              </c:pt>
              <c:pt idx="2491">
                <c:v>1829.5415212230005</c:v>
              </c:pt>
              <c:pt idx="2492">
                <c:v>1829.5145394580002</c:v>
              </c:pt>
              <c:pt idx="2493">
                <c:v>1829.5071797399996</c:v>
              </c:pt>
              <c:pt idx="2494">
                <c:v>1829.314634097</c:v>
              </c:pt>
              <c:pt idx="2495">
                <c:v>1829.2580657990002</c:v>
              </c:pt>
              <c:pt idx="2496">
                <c:v>1829.2236416899991</c:v>
              </c:pt>
              <c:pt idx="2497">
                <c:v>1829.13231479</c:v>
              </c:pt>
              <c:pt idx="2498">
                <c:v>1829.1322327549999</c:v>
              </c:pt>
              <c:pt idx="2499">
                <c:v>1829.0505449259997</c:v>
              </c:pt>
              <c:pt idx="2500">
                <c:v>1829.0254064350001</c:v>
              </c:pt>
              <c:pt idx="2501">
                <c:v>1828.9039773049999</c:v>
              </c:pt>
              <c:pt idx="2502">
                <c:v>1828.9011019750003</c:v>
              </c:pt>
              <c:pt idx="2503">
                <c:v>1828.8199379400003</c:v>
              </c:pt>
              <c:pt idx="2504">
                <c:v>1828.7677997170001</c:v>
              </c:pt>
              <c:pt idx="2505">
                <c:v>1828.7234584229996</c:v>
              </c:pt>
              <c:pt idx="2506">
                <c:v>1828.6007456420007</c:v>
              </c:pt>
              <c:pt idx="2507">
                <c:v>1828.4385769919998</c:v>
              </c:pt>
              <c:pt idx="2508">
                <c:v>1828.2395551429991</c:v>
              </c:pt>
              <c:pt idx="2509">
                <c:v>1828.2022113639998</c:v>
              </c:pt>
              <c:pt idx="2510">
                <c:v>1828.0061890109998</c:v>
              </c:pt>
              <c:pt idx="2511">
                <c:v>1827.9599282780002</c:v>
              </c:pt>
              <c:pt idx="2512">
                <c:v>1827.9572498309999</c:v>
              </c:pt>
              <c:pt idx="2513">
                <c:v>1827.9424419009999</c:v>
              </c:pt>
              <c:pt idx="2514">
                <c:v>1827.9251195829997</c:v>
              </c:pt>
              <c:pt idx="2515">
                <c:v>1827.9195014770005</c:v>
              </c:pt>
              <c:pt idx="2516">
                <c:v>1827.7141327940001</c:v>
              </c:pt>
              <c:pt idx="2517">
                <c:v>1827.6021309110006</c:v>
              </c:pt>
              <c:pt idx="2518">
                <c:v>1827.4846481699997</c:v>
              </c:pt>
              <c:pt idx="2519">
                <c:v>1827.4603321780005</c:v>
              </c:pt>
              <c:pt idx="2520">
                <c:v>1827.4268988300003</c:v>
              </c:pt>
              <c:pt idx="2521">
                <c:v>1827.2672501979998</c:v>
              </c:pt>
              <c:pt idx="2522">
                <c:v>1827.1927980650003</c:v>
              </c:pt>
              <c:pt idx="2523">
                <c:v>1827.1901937569996</c:v>
              </c:pt>
              <c:pt idx="2524">
                <c:v>1827.1839509709998</c:v>
              </c:pt>
              <c:pt idx="2525">
                <c:v>1827.1776313809999</c:v>
              </c:pt>
              <c:pt idx="2526">
                <c:v>1827.1308887529997</c:v>
              </c:pt>
              <c:pt idx="2527">
                <c:v>1827.1115343610008</c:v>
              </c:pt>
              <c:pt idx="2528">
                <c:v>1827.0346030029998</c:v>
              </c:pt>
              <c:pt idx="2529">
                <c:v>1826.9279738989992</c:v>
              </c:pt>
              <c:pt idx="2530">
                <c:v>1826.9165280030004</c:v>
              </c:pt>
              <c:pt idx="2531">
                <c:v>1826.8866707800003</c:v>
              </c:pt>
              <c:pt idx="2532">
                <c:v>1826.8169200659997</c:v>
              </c:pt>
              <c:pt idx="2533">
                <c:v>1826.7668574750005</c:v>
              </c:pt>
              <c:pt idx="2534">
                <c:v>1826.6822887259998</c:v>
              </c:pt>
              <c:pt idx="2535">
                <c:v>1826.5940088790005</c:v>
              </c:pt>
              <c:pt idx="2536">
                <c:v>1826.5673925539998</c:v>
              </c:pt>
              <c:pt idx="2537">
                <c:v>1826.4397443739999</c:v>
              </c:pt>
              <c:pt idx="2538">
                <c:v>1826.3055503849994</c:v>
              </c:pt>
              <c:pt idx="2539">
                <c:v>1826.2658988200008</c:v>
              </c:pt>
              <c:pt idx="2540">
                <c:v>1826.2607763510002</c:v>
              </c:pt>
              <c:pt idx="2541">
                <c:v>1826.2282047289998</c:v>
              </c:pt>
              <c:pt idx="2542">
                <c:v>1826.1615264790003</c:v>
              </c:pt>
              <c:pt idx="2543">
                <c:v>1826.1317431060004</c:v>
              </c:pt>
              <c:pt idx="2544">
                <c:v>1826.1014741499998</c:v>
              </c:pt>
              <c:pt idx="2545">
                <c:v>1826.068716238</c:v>
              </c:pt>
              <c:pt idx="2546">
                <c:v>1825.7429679840004</c:v>
              </c:pt>
              <c:pt idx="2547">
                <c:v>1825.7337682810005</c:v>
              </c:pt>
              <c:pt idx="2548">
                <c:v>1825.6759964530002</c:v>
              </c:pt>
              <c:pt idx="2549">
                <c:v>1825.6597104109999</c:v>
              </c:pt>
              <c:pt idx="2550">
                <c:v>1825.5982277509997</c:v>
              </c:pt>
              <c:pt idx="2551">
                <c:v>1825.2867316030004</c:v>
              </c:pt>
              <c:pt idx="2552">
                <c:v>1825.2545675710001</c:v>
              </c:pt>
              <c:pt idx="2553">
                <c:v>1825.0846854409999</c:v>
              </c:pt>
              <c:pt idx="2554">
                <c:v>1824.7945795599992</c:v>
              </c:pt>
              <c:pt idx="2555">
                <c:v>1824.7096926530005</c:v>
              </c:pt>
              <c:pt idx="2556">
                <c:v>1824.6707162119999</c:v>
              </c:pt>
              <c:pt idx="2557">
                <c:v>1824.669198782999</c:v>
              </c:pt>
              <c:pt idx="2558">
                <c:v>1824.6435491450002</c:v>
              </c:pt>
              <c:pt idx="2559">
                <c:v>1824.6380603190005</c:v>
              </c:pt>
              <c:pt idx="2560">
                <c:v>1824.588242308</c:v>
              </c:pt>
              <c:pt idx="2561">
                <c:v>1824.377083377</c:v>
              </c:pt>
              <c:pt idx="2562">
                <c:v>1824.3468930749993</c:v>
              </c:pt>
              <c:pt idx="2563">
                <c:v>1824.32280249</c:v>
              </c:pt>
              <c:pt idx="2564">
                <c:v>1824.3023746180008</c:v>
              </c:pt>
              <c:pt idx="2565">
                <c:v>1824.1664140379994</c:v>
              </c:pt>
              <c:pt idx="2566">
                <c:v>1824.1396501750003</c:v>
              </c:pt>
              <c:pt idx="2567">
                <c:v>1824.0196226229998</c:v>
              </c:pt>
              <c:pt idx="2568">
                <c:v>1823.99407819</c:v>
              </c:pt>
              <c:pt idx="2569">
                <c:v>1823.9206900949998</c:v>
              </c:pt>
              <c:pt idx="2570">
                <c:v>1823.9184460049999</c:v>
              </c:pt>
              <c:pt idx="2571">
                <c:v>1823.8812004889996</c:v>
              </c:pt>
              <c:pt idx="2572">
                <c:v>1823.8618543830005</c:v>
              </c:pt>
              <c:pt idx="2573">
                <c:v>1823.7334409210002</c:v>
              </c:pt>
              <c:pt idx="2574">
                <c:v>1823.7270074289997</c:v>
              </c:pt>
              <c:pt idx="2575">
                <c:v>1823.472534211</c:v>
              </c:pt>
              <c:pt idx="2576">
                <c:v>1823.4218396669994</c:v>
              </c:pt>
              <c:pt idx="2577">
                <c:v>1823.4138986400003</c:v>
              </c:pt>
              <c:pt idx="2578">
                <c:v>1823.3288638220006</c:v>
              </c:pt>
              <c:pt idx="2579">
                <c:v>1823.2324985549999</c:v>
              </c:pt>
              <c:pt idx="2580">
                <c:v>1823.1212659649998</c:v>
              </c:pt>
              <c:pt idx="2581">
                <c:v>1823.0517917380002</c:v>
              </c:pt>
              <c:pt idx="2582">
                <c:v>1823.0377100469996</c:v>
              </c:pt>
              <c:pt idx="2583">
                <c:v>1822.8567826940002</c:v>
              </c:pt>
              <c:pt idx="2584">
                <c:v>1822.8340002640005</c:v>
              </c:pt>
              <c:pt idx="2585">
                <c:v>1822.6982917349999</c:v>
              </c:pt>
              <c:pt idx="2586">
                <c:v>1822.6243965940002</c:v>
              </c:pt>
              <c:pt idx="2587">
                <c:v>1822.4751167900001</c:v>
              </c:pt>
              <c:pt idx="2588">
                <c:v>1822.4537354300003</c:v>
              </c:pt>
              <c:pt idx="2589">
                <c:v>1822.4481933090003</c:v>
              </c:pt>
              <c:pt idx="2590">
                <c:v>1822.366863836</c:v>
              </c:pt>
              <c:pt idx="2591">
                <c:v>1822.1460404959998</c:v>
              </c:pt>
              <c:pt idx="2592">
                <c:v>1821.9947340190004</c:v>
              </c:pt>
              <c:pt idx="2593">
                <c:v>1821.8962694639999</c:v>
              </c:pt>
              <c:pt idx="2594">
                <c:v>1821.8705154129998</c:v>
              </c:pt>
              <c:pt idx="2595">
                <c:v>1821.7086638829999</c:v>
              </c:pt>
              <c:pt idx="2596">
                <c:v>1821.650280653</c:v>
              </c:pt>
              <c:pt idx="2597">
                <c:v>1821.6248881470003</c:v>
              </c:pt>
              <c:pt idx="2598">
                <c:v>1821.6196016669999</c:v>
              </c:pt>
              <c:pt idx="2599">
                <c:v>1821.4956423629999</c:v>
              </c:pt>
              <c:pt idx="2600">
                <c:v>1821.4567968409999</c:v>
              </c:pt>
              <c:pt idx="2601">
                <c:v>1821.4105685200002</c:v>
              </c:pt>
              <c:pt idx="2602">
                <c:v>1821.4051685530005</c:v>
              </c:pt>
              <c:pt idx="2603">
                <c:v>1821.3975014830003</c:v>
              </c:pt>
              <c:pt idx="2604">
                <c:v>1821.395180129</c:v>
              </c:pt>
              <c:pt idx="2605">
                <c:v>1821.3837002799999</c:v>
              </c:pt>
              <c:pt idx="2606">
                <c:v>1821.3689043260001</c:v>
              </c:pt>
              <c:pt idx="2607">
                <c:v>1821.3540398859998</c:v>
              </c:pt>
              <c:pt idx="2608">
                <c:v>1821.1603478219997</c:v>
              </c:pt>
              <c:pt idx="2609">
                <c:v>1821.1430037500008</c:v>
              </c:pt>
              <c:pt idx="2610">
                <c:v>1821.1238942099997</c:v>
              </c:pt>
              <c:pt idx="2611">
                <c:v>1821.104151245001</c:v>
              </c:pt>
              <c:pt idx="2612">
                <c:v>1820.8314542149999</c:v>
              </c:pt>
              <c:pt idx="2613">
                <c:v>1820.7434775209999</c:v>
              </c:pt>
              <c:pt idx="2614">
                <c:v>1820.5988747289998</c:v>
              </c:pt>
              <c:pt idx="2615">
                <c:v>1820.5690369180002</c:v>
              </c:pt>
              <c:pt idx="2616">
                <c:v>1820.5564437880003</c:v>
              </c:pt>
              <c:pt idx="2617">
                <c:v>1820.500940637</c:v>
              </c:pt>
              <c:pt idx="2618">
                <c:v>1820.4622481639997</c:v>
              </c:pt>
              <c:pt idx="2619">
                <c:v>1820.378055031</c:v>
              </c:pt>
              <c:pt idx="2620">
                <c:v>1820.3181600800001</c:v>
              </c:pt>
              <c:pt idx="2621">
                <c:v>1820.0608630230001</c:v>
              </c:pt>
              <c:pt idx="2622">
                <c:v>1820.0135265039999</c:v>
              </c:pt>
              <c:pt idx="2623">
                <c:v>1819.8401498319997</c:v>
              </c:pt>
              <c:pt idx="2624">
                <c:v>1819.8182299360008</c:v>
              </c:pt>
              <c:pt idx="2625">
                <c:v>1819.6306672860003</c:v>
              </c:pt>
              <c:pt idx="2626">
                <c:v>1819.5027363860004</c:v>
              </c:pt>
              <c:pt idx="2627">
                <c:v>1819.4366520949995</c:v>
              </c:pt>
              <c:pt idx="2628">
                <c:v>1819.1824192450006</c:v>
              </c:pt>
              <c:pt idx="2629">
                <c:v>1819.0520912910001</c:v>
              </c:pt>
              <c:pt idx="2630">
                <c:v>1819.0358813529997</c:v>
              </c:pt>
              <c:pt idx="2631">
                <c:v>1819.028739739</c:v>
              </c:pt>
              <c:pt idx="2632">
                <c:v>1818.9805811000001</c:v>
              </c:pt>
              <c:pt idx="2633">
                <c:v>1818.9584407670002</c:v>
              </c:pt>
              <c:pt idx="2634">
                <c:v>1818.9389276659997</c:v>
              </c:pt>
              <c:pt idx="2635">
                <c:v>1818.7039059340004</c:v>
              </c:pt>
              <c:pt idx="2636">
                <c:v>1818.571189471</c:v>
              </c:pt>
              <c:pt idx="2637">
                <c:v>1818.5318802519998</c:v>
              </c:pt>
              <c:pt idx="2638">
                <c:v>1818.528081272</c:v>
              </c:pt>
              <c:pt idx="2639">
                <c:v>1818.5061355889998</c:v>
              </c:pt>
              <c:pt idx="2640">
                <c:v>1818.4712011759998</c:v>
              </c:pt>
              <c:pt idx="2641">
                <c:v>1818.197016669</c:v>
              </c:pt>
              <c:pt idx="2642">
                <c:v>1818.0420424500003</c:v>
              </c:pt>
              <c:pt idx="2643">
                <c:v>1818.0270620140002</c:v>
              </c:pt>
              <c:pt idx="2644">
                <c:v>1817.7286095780005</c:v>
              </c:pt>
              <c:pt idx="2645">
                <c:v>1817.6495870350002</c:v>
              </c:pt>
              <c:pt idx="2646">
                <c:v>1817.5487515290001</c:v>
              </c:pt>
              <c:pt idx="2647">
                <c:v>1817.4878118830004</c:v>
              </c:pt>
              <c:pt idx="2648">
                <c:v>1817.4470035370005</c:v>
              </c:pt>
              <c:pt idx="2649">
                <c:v>1817.3917057880003</c:v>
              </c:pt>
              <c:pt idx="2650">
                <c:v>1817.3852191850001</c:v>
              </c:pt>
              <c:pt idx="2651">
                <c:v>1817.2313951080002</c:v>
              </c:pt>
              <c:pt idx="2652">
                <c:v>1817.1428032410004</c:v>
              </c:pt>
              <c:pt idx="2653">
                <c:v>1816.7644784640001</c:v>
              </c:pt>
              <c:pt idx="2654">
                <c:v>1816.6581921720001</c:v>
              </c:pt>
              <c:pt idx="2655">
                <c:v>1816.6262845640006</c:v>
              </c:pt>
              <c:pt idx="2656">
                <c:v>1816.590095579</c:v>
              </c:pt>
              <c:pt idx="2657">
                <c:v>1816.5618552499998</c:v>
              </c:pt>
              <c:pt idx="2658">
                <c:v>1816.4897858049999</c:v>
              </c:pt>
              <c:pt idx="2659">
                <c:v>1816.4809353050007</c:v>
              </c:pt>
              <c:pt idx="2660">
                <c:v>1816.38662421</c:v>
              </c:pt>
              <c:pt idx="2661">
                <c:v>1816.3319335140002</c:v>
              </c:pt>
              <c:pt idx="2662">
                <c:v>1816.3308159340002</c:v>
              </c:pt>
              <c:pt idx="2663">
                <c:v>1816.3197076069998</c:v>
              </c:pt>
              <c:pt idx="2664">
                <c:v>1816.2757366779999</c:v>
              </c:pt>
              <c:pt idx="2665">
                <c:v>1816.2352003500002</c:v>
              </c:pt>
              <c:pt idx="2666">
                <c:v>1816.2068942359997</c:v>
              </c:pt>
              <c:pt idx="2667">
                <c:v>1816.1497286109995</c:v>
              </c:pt>
              <c:pt idx="2668">
                <c:v>1816.1443645020004</c:v>
              </c:pt>
              <c:pt idx="2669">
                <c:v>1815.9951260500004</c:v>
              </c:pt>
              <c:pt idx="2670">
                <c:v>1815.9449245469996</c:v>
              </c:pt>
              <c:pt idx="2671">
                <c:v>1815.7094277230001</c:v>
              </c:pt>
              <c:pt idx="2672">
                <c:v>1815.6979955119996</c:v>
              </c:pt>
              <c:pt idx="2673">
                <c:v>1815.5616251280003</c:v>
              </c:pt>
              <c:pt idx="2674">
                <c:v>1815.5598048610002</c:v>
              </c:pt>
              <c:pt idx="2675">
                <c:v>1815.4057777320004</c:v>
              </c:pt>
              <c:pt idx="2676">
                <c:v>1815.3712733729999</c:v>
              </c:pt>
              <c:pt idx="2677">
                <c:v>1815.31311149</c:v>
              </c:pt>
              <c:pt idx="2678">
                <c:v>1815.2190510740004</c:v>
              </c:pt>
              <c:pt idx="2679">
                <c:v>1815.1858644930001</c:v>
              </c:pt>
              <c:pt idx="2680">
                <c:v>1815.1092153960001</c:v>
              </c:pt>
              <c:pt idx="2681">
                <c:v>1815.0687573509999</c:v>
              </c:pt>
              <c:pt idx="2682">
                <c:v>1815.0403400779992</c:v>
              </c:pt>
              <c:pt idx="2683">
                <c:v>1814.9830928460001</c:v>
              </c:pt>
              <c:pt idx="2684">
                <c:v>1814.9650085839999</c:v>
              </c:pt>
              <c:pt idx="2685">
                <c:v>1814.9619241110004</c:v>
              </c:pt>
              <c:pt idx="2686">
                <c:v>1814.8438928479998</c:v>
              </c:pt>
              <c:pt idx="2687">
                <c:v>1814.7451689260001</c:v>
              </c:pt>
              <c:pt idx="2688">
                <c:v>1814.476467578</c:v>
              </c:pt>
              <c:pt idx="2689">
                <c:v>1814.4018874449996</c:v>
              </c:pt>
              <c:pt idx="2690">
                <c:v>1814.2461020940004</c:v>
              </c:pt>
              <c:pt idx="2691">
                <c:v>1814.1014549720001</c:v>
              </c:pt>
              <c:pt idx="2692">
                <c:v>1814.090901945</c:v>
              </c:pt>
              <c:pt idx="2693">
                <c:v>1813.887151784</c:v>
              </c:pt>
              <c:pt idx="2694">
                <c:v>1813.8715522250004</c:v>
              </c:pt>
              <c:pt idx="2695">
                <c:v>1813.7462219820004</c:v>
              </c:pt>
              <c:pt idx="2696">
                <c:v>1813.7297708939998</c:v>
              </c:pt>
              <c:pt idx="2697">
                <c:v>1813.7082650929999</c:v>
              </c:pt>
              <c:pt idx="2698">
                <c:v>1813.6892903760004</c:v>
              </c:pt>
              <c:pt idx="2699">
                <c:v>1813.6418337649993</c:v>
              </c:pt>
              <c:pt idx="2700">
                <c:v>1813.634820107</c:v>
              </c:pt>
              <c:pt idx="2701">
                <c:v>1813.2449634930003</c:v>
              </c:pt>
              <c:pt idx="2702">
                <c:v>1813.1944882220002</c:v>
              </c:pt>
              <c:pt idx="2703">
                <c:v>1813.1084658900002</c:v>
              </c:pt>
              <c:pt idx="2704">
                <c:v>1812.9937560549999</c:v>
              </c:pt>
              <c:pt idx="2705">
                <c:v>1812.9172708890001</c:v>
              </c:pt>
              <c:pt idx="2706">
                <c:v>1812.8781401039996</c:v>
              </c:pt>
              <c:pt idx="2707">
                <c:v>1812.8079307040002</c:v>
              </c:pt>
              <c:pt idx="2708">
                <c:v>1812.7984627560002</c:v>
              </c:pt>
              <c:pt idx="2709">
                <c:v>1812.760965551</c:v>
              </c:pt>
              <c:pt idx="2710">
                <c:v>1812.7210543179999</c:v>
              </c:pt>
              <c:pt idx="2711">
                <c:v>1812.6657839640004</c:v>
              </c:pt>
              <c:pt idx="2712">
                <c:v>1812.5468581960006</c:v>
              </c:pt>
              <c:pt idx="2713">
                <c:v>1812.4919749260002</c:v>
              </c:pt>
              <c:pt idx="2714">
                <c:v>1812.4260677899999</c:v>
              </c:pt>
              <c:pt idx="2715">
                <c:v>1812.413987017</c:v>
              </c:pt>
              <c:pt idx="2716">
                <c:v>1812.4033521169999</c:v>
              </c:pt>
              <c:pt idx="2717">
                <c:v>1812.3730392599998</c:v>
              </c:pt>
              <c:pt idx="2718">
                <c:v>1812.2117142180002</c:v>
              </c:pt>
              <c:pt idx="2719">
                <c:v>1812.185329436001</c:v>
              </c:pt>
              <c:pt idx="2720">
                <c:v>1812.0604225220002</c:v>
              </c:pt>
              <c:pt idx="2721">
                <c:v>1812.0335846730009</c:v>
              </c:pt>
              <c:pt idx="2722">
                <c:v>1812.0335404769999</c:v>
              </c:pt>
              <c:pt idx="2723">
                <c:v>1812.0138876620003</c:v>
              </c:pt>
              <c:pt idx="2724">
                <c:v>1811.8466472270002</c:v>
              </c:pt>
              <c:pt idx="2725">
                <c:v>1811.8399428050004</c:v>
              </c:pt>
              <c:pt idx="2726">
                <c:v>1811.7271061069994</c:v>
              </c:pt>
              <c:pt idx="2727">
                <c:v>1811.7262708790001</c:v>
              </c:pt>
              <c:pt idx="2728">
                <c:v>1811.7206640009999</c:v>
              </c:pt>
              <c:pt idx="2729">
                <c:v>1811.6074566030002</c:v>
              </c:pt>
              <c:pt idx="2730">
                <c:v>1811.5824054210002</c:v>
              </c:pt>
              <c:pt idx="2731">
                <c:v>1811.5222296629997</c:v>
              </c:pt>
              <c:pt idx="2732">
                <c:v>1811.5141642289996</c:v>
              </c:pt>
              <c:pt idx="2733">
                <c:v>1811.4768114940002</c:v>
              </c:pt>
              <c:pt idx="2734">
                <c:v>1811.4372078020003</c:v>
              </c:pt>
              <c:pt idx="2735">
                <c:v>1811.3811472069999</c:v>
              </c:pt>
              <c:pt idx="2736">
                <c:v>1811.3749336599999</c:v>
              </c:pt>
              <c:pt idx="2737">
                <c:v>1811.3660843169998</c:v>
              </c:pt>
              <c:pt idx="2738">
                <c:v>1811.3533159619999</c:v>
              </c:pt>
              <c:pt idx="2739">
                <c:v>1811.3217689190005</c:v>
              </c:pt>
              <c:pt idx="2740">
                <c:v>1811.0348885320002</c:v>
              </c:pt>
              <c:pt idx="2741">
                <c:v>1811.0205126680003</c:v>
              </c:pt>
              <c:pt idx="2742">
                <c:v>1811.0115095439999</c:v>
              </c:pt>
              <c:pt idx="2743">
                <c:v>1810.9490926479994</c:v>
              </c:pt>
              <c:pt idx="2744">
                <c:v>1810.8260708819998</c:v>
              </c:pt>
              <c:pt idx="2745">
                <c:v>1810.8143007329995</c:v>
              </c:pt>
              <c:pt idx="2746">
                <c:v>1810.7964826439998</c:v>
              </c:pt>
              <c:pt idx="2747">
                <c:v>1810.7406451669999</c:v>
              </c:pt>
              <c:pt idx="2748">
                <c:v>1810.7360109529998</c:v>
              </c:pt>
              <c:pt idx="2749">
                <c:v>1810.6443837869999</c:v>
              </c:pt>
              <c:pt idx="2750">
                <c:v>1810.6085519680003</c:v>
              </c:pt>
              <c:pt idx="2751">
                <c:v>1810.5867061309993</c:v>
              </c:pt>
              <c:pt idx="2752">
                <c:v>1810.5604055480003</c:v>
              </c:pt>
              <c:pt idx="2753">
                <c:v>1810.507275812</c:v>
              </c:pt>
              <c:pt idx="2754">
                <c:v>1810.1832032709999</c:v>
              </c:pt>
              <c:pt idx="2755">
                <c:v>1810.1530060890007</c:v>
              </c:pt>
              <c:pt idx="2756">
                <c:v>1810.0835045500003</c:v>
              </c:pt>
              <c:pt idx="2757">
                <c:v>1810.0436668989994</c:v>
              </c:pt>
              <c:pt idx="2758">
                <c:v>1810.0067475360001</c:v>
              </c:pt>
              <c:pt idx="2759">
                <c:v>1809.9933176730001</c:v>
              </c:pt>
              <c:pt idx="2760">
                <c:v>1809.9676367589998</c:v>
              </c:pt>
              <c:pt idx="2761">
                <c:v>1809.9555419139999</c:v>
              </c:pt>
              <c:pt idx="2762">
                <c:v>1809.9425735759999</c:v>
              </c:pt>
              <c:pt idx="2763">
                <c:v>1809.6022038799997</c:v>
              </c:pt>
              <c:pt idx="2764">
                <c:v>1809.5522290989995</c:v>
              </c:pt>
              <c:pt idx="2765">
                <c:v>1809.519833929</c:v>
              </c:pt>
              <c:pt idx="2766">
                <c:v>1809.499850232</c:v>
              </c:pt>
              <c:pt idx="2767">
                <c:v>1809.4997276809997</c:v>
              </c:pt>
              <c:pt idx="2768">
                <c:v>1809.3850270349994</c:v>
              </c:pt>
              <c:pt idx="2769">
                <c:v>1809.1596820110003</c:v>
              </c:pt>
              <c:pt idx="2770">
                <c:v>1809.1314673640004</c:v>
              </c:pt>
              <c:pt idx="2771">
                <c:v>1809.1143069669997</c:v>
              </c:pt>
              <c:pt idx="2772">
                <c:v>1808.8734821969997</c:v>
              </c:pt>
              <c:pt idx="2773">
                <c:v>1808.6292007799996</c:v>
              </c:pt>
              <c:pt idx="2774">
                <c:v>1808.5009932739995</c:v>
              </c:pt>
              <c:pt idx="2775">
                <c:v>1808.4909081450003</c:v>
              </c:pt>
              <c:pt idx="2776">
                <c:v>1808.4556064599994</c:v>
              </c:pt>
              <c:pt idx="2777">
                <c:v>1808.3418694019997</c:v>
              </c:pt>
              <c:pt idx="2778">
                <c:v>1808.2948403370008</c:v>
              </c:pt>
              <c:pt idx="2779">
                <c:v>1808.2504389180001</c:v>
              </c:pt>
              <c:pt idx="2780">
                <c:v>1808.241320184</c:v>
              </c:pt>
              <c:pt idx="2781">
                <c:v>1808.1891986179999</c:v>
              </c:pt>
              <c:pt idx="2782">
                <c:v>1808.1574905269997</c:v>
              </c:pt>
              <c:pt idx="2783">
                <c:v>1808.1266907589998</c:v>
              </c:pt>
              <c:pt idx="2784">
                <c:v>1807.6656563909999</c:v>
              </c:pt>
              <c:pt idx="2785">
                <c:v>1807.6403112989997</c:v>
              </c:pt>
              <c:pt idx="2786">
                <c:v>1807.6065574839999</c:v>
              </c:pt>
              <c:pt idx="2787">
                <c:v>1807.5948904080003</c:v>
              </c:pt>
              <c:pt idx="2788">
                <c:v>1807.5693401529998</c:v>
              </c:pt>
              <c:pt idx="2789">
                <c:v>1807.4506404450001</c:v>
              </c:pt>
              <c:pt idx="2790">
                <c:v>1807.2928709109999</c:v>
              </c:pt>
              <c:pt idx="2791">
                <c:v>1807.2366629560004</c:v>
              </c:pt>
              <c:pt idx="2792">
                <c:v>1807.1683048730004</c:v>
              </c:pt>
              <c:pt idx="2793">
                <c:v>1807.0442056599998</c:v>
              </c:pt>
              <c:pt idx="2794">
                <c:v>1806.9058669989995</c:v>
              </c:pt>
              <c:pt idx="2795">
                <c:v>1806.8746238829997</c:v>
              </c:pt>
              <c:pt idx="2796">
                <c:v>1806.7672916939996</c:v>
              </c:pt>
              <c:pt idx="2797">
                <c:v>1806.6781317610003</c:v>
              </c:pt>
              <c:pt idx="2798">
                <c:v>1806.589698348</c:v>
              </c:pt>
              <c:pt idx="2799">
                <c:v>1806.502784606</c:v>
              </c:pt>
              <c:pt idx="2800">
                <c:v>1806.4756807700001</c:v>
              </c:pt>
              <c:pt idx="2801">
                <c:v>1806.4698373119995</c:v>
              </c:pt>
              <c:pt idx="2802">
                <c:v>1806.2915164840001</c:v>
              </c:pt>
              <c:pt idx="2803">
                <c:v>1806.2151896219996</c:v>
              </c:pt>
              <c:pt idx="2804">
                <c:v>1806.1811907469998</c:v>
              </c:pt>
              <c:pt idx="2805">
                <c:v>1806.0344866230009</c:v>
              </c:pt>
              <c:pt idx="2806">
                <c:v>1805.8411960579999</c:v>
              </c:pt>
              <c:pt idx="2807">
                <c:v>1805.7698403909999</c:v>
              </c:pt>
              <c:pt idx="2808">
                <c:v>1805.7668146030003</c:v>
              </c:pt>
              <c:pt idx="2809">
                <c:v>1805.7539726910002</c:v>
              </c:pt>
              <c:pt idx="2810">
                <c:v>1805.6828174829998</c:v>
              </c:pt>
              <c:pt idx="2811">
                <c:v>1805.6801553780001</c:v>
              </c:pt>
              <c:pt idx="2812">
                <c:v>1805.5153345210001</c:v>
              </c:pt>
              <c:pt idx="2813">
                <c:v>1805.4839067980004</c:v>
              </c:pt>
              <c:pt idx="2814">
                <c:v>1805.4688924739996</c:v>
              </c:pt>
              <c:pt idx="2815">
                <c:v>1805.4433748350002</c:v>
              </c:pt>
              <c:pt idx="2816">
                <c:v>1805.2566997030005</c:v>
              </c:pt>
              <c:pt idx="2817">
                <c:v>1805.1913508669995</c:v>
              </c:pt>
              <c:pt idx="2818">
                <c:v>1805.141392173</c:v>
              </c:pt>
              <c:pt idx="2819">
                <c:v>1805.0643961100002</c:v>
              </c:pt>
              <c:pt idx="2820">
                <c:v>1804.8833913059996</c:v>
              </c:pt>
              <c:pt idx="2821">
                <c:v>1804.804197292</c:v>
              </c:pt>
              <c:pt idx="2822">
                <c:v>1804.609018724</c:v>
              </c:pt>
              <c:pt idx="2823">
                <c:v>1804.5296675590002</c:v>
              </c:pt>
              <c:pt idx="2824">
                <c:v>1804.452156395</c:v>
              </c:pt>
              <c:pt idx="2825">
                <c:v>1804.3052855729998</c:v>
              </c:pt>
              <c:pt idx="2826">
                <c:v>1804.2618950349997</c:v>
              </c:pt>
              <c:pt idx="2827">
                <c:v>1804.2212321199997</c:v>
              </c:pt>
              <c:pt idx="2828">
                <c:v>1804.083753247</c:v>
              </c:pt>
              <c:pt idx="2829">
                <c:v>1804.0835957440006</c:v>
              </c:pt>
              <c:pt idx="2830">
                <c:v>1803.88284082</c:v>
              </c:pt>
              <c:pt idx="2831">
                <c:v>1803.809106221001</c:v>
              </c:pt>
              <c:pt idx="2832">
                <c:v>1803.7863264929997</c:v>
              </c:pt>
              <c:pt idx="2833">
                <c:v>1803.7827006510001</c:v>
              </c:pt>
              <c:pt idx="2834">
                <c:v>1803.6421205780002</c:v>
              </c:pt>
              <c:pt idx="2835">
                <c:v>1803.6274806629997</c:v>
              </c:pt>
              <c:pt idx="2836">
                <c:v>1803.5773240340002</c:v>
              </c:pt>
              <c:pt idx="2837">
                <c:v>1803.3471582639997</c:v>
              </c:pt>
              <c:pt idx="2838">
                <c:v>1803.224606126</c:v>
              </c:pt>
              <c:pt idx="2839">
                <c:v>1803.0504810469999</c:v>
              </c:pt>
              <c:pt idx="2840">
                <c:v>1803.0187396589997</c:v>
              </c:pt>
              <c:pt idx="2841">
                <c:v>1802.9116850469995</c:v>
              </c:pt>
              <c:pt idx="2842">
                <c:v>1802.9049350600001</c:v>
              </c:pt>
              <c:pt idx="2843">
                <c:v>1802.8498852019998</c:v>
              </c:pt>
              <c:pt idx="2844">
                <c:v>1802.8302086800006</c:v>
              </c:pt>
              <c:pt idx="2845">
                <c:v>1802.8270826970006</c:v>
              </c:pt>
              <c:pt idx="2846">
                <c:v>1802.7447270309997</c:v>
              </c:pt>
              <c:pt idx="2847">
                <c:v>1802.7321627039996</c:v>
              </c:pt>
              <c:pt idx="2848">
                <c:v>1802.6804500510002</c:v>
              </c:pt>
              <c:pt idx="2849">
                <c:v>1802.6760927859998</c:v>
              </c:pt>
              <c:pt idx="2850">
                <c:v>1802.6538654249998</c:v>
              </c:pt>
              <c:pt idx="2851">
                <c:v>1802.5771266660004</c:v>
              </c:pt>
              <c:pt idx="2852">
                <c:v>1802.5628389259998</c:v>
              </c:pt>
              <c:pt idx="2853">
                <c:v>1802.5578763670003</c:v>
              </c:pt>
              <c:pt idx="2854">
                <c:v>1802.5478973070001</c:v>
              </c:pt>
              <c:pt idx="2855">
                <c:v>1802.5260779319997</c:v>
              </c:pt>
              <c:pt idx="2856">
                <c:v>1802.5102229169993</c:v>
              </c:pt>
              <c:pt idx="2857">
                <c:v>1802.4541292549995</c:v>
              </c:pt>
              <c:pt idx="2858">
                <c:v>1802.389303872</c:v>
              </c:pt>
              <c:pt idx="2859">
                <c:v>1802.3656864080003</c:v>
              </c:pt>
              <c:pt idx="2860">
                <c:v>1802.2872390330003</c:v>
              </c:pt>
              <c:pt idx="2861">
                <c:v>1802.283343454</c:v>
              </c:pt>
              <c:pt idx="2862">
                <c:v>1802.2704550480003</c:v>
              </c:pt>
              <c:pt idx="2863">
                <c:v>1802.1780512780001</c:v>
              </c:pt>
              <c:pt idx="2864">
                <c:v>1802.1575398910002</c:v>
              </c:pt>
              <c:pt idx="2865">
                <c:v>1802.1420291020004</c:v>
              </c:pt>
              <c:pt idx="2866">
                <c:v>1802.0517385680005</c:v>
              </c:pt>
              <c:pt idx="2867">
                <c:v>1802.042832482</c:v>
              </c:pt>
              <c:pt idx="2868">
                <c:v>1802.025198997</c:v>
              </c:pt>
              <c:pt idx="2869">
                <c:v>1802.0134792149995</c:v>
              </c:pt>
              <c:pt idx="2870">
                <c:v>1801.9368907440003</c:v>
              </c:pt>
              <c:pt idx="2871">
                <c:v>1801.6781506400005</c:v>
              </c:pt>
              <c:pt idx="2872">
                <c:v>1801.6334101080001</c:v>
              </c:pt>
              <c:pt idx="2873">
                <c:v>1801.5152769470008</c:v>
              </c:pt>
              <c:pt idx="2874">
                <c:v>1801.5011944350001</c:v>
              </c:pt>
              <c:pt idx="2875">
                <c:v>1801.4028850469999</c:v>
              </c:pt>
              <c:pt idx="2876">
                <c:v>1801.3155921009991</c:v>
              </c:pt>
              <c:pt idx="2877">
                <c:v>1801.3042190359999</c:v>
              </c:pt>
              <c:pt idx="2878">
                <c:v>1801.224037981</c:v>
              </c:pt>
              <c:pt idx="2879">
                <c:v>1801.0591673879997</c:v>
              </c:pt>
              <c:pt idx="2880">
                <c:v>1800.9753255870003</c:v>
              </c:pt>
              <c:pt idx="2881">
                <c:v>1800.8641460160002</c:v>
              </c:pt>
              <c:pt idx="2882">
                <c:v>1800.8593096849993</c:v>
              </c:pt>
              <c:pt idx="2883">
                <c:v>1800.8531165639999</c:v>
              </c:pt>
              <c:pt idx="2884">
                <c:v>1800.6809812899999</c:v>
              </c:pt>
              <c:pt idx="2885">
                <c:v>1800.6073918039999</c:v>
              </c:pt>
              <c:pt idx="2886">
                <c:v>1800.4318217280006</c:v>
              </c:pt>
              <c:pt idx="2887">
                <c:v>1800.3245847209998</c:v>
              </c:pt>
              <c:pt idx="2888">
                <c:v>1800.2666824830001</c:v>
              </c:pt>
              <c:pt idx="2889">
                <c:v>1800.2565797969996</c:v>
              </c:pt>
              <c:pt idx="2890">
                <c:v>1800.2486928429998</c:v>
              </c:pt>
              <c:pt idx="2891">
                <c:v>1800.2350489600003</c:v>
              </c:pt>
              <c:pt idx="2892">
                <c:v>1800.0297597119991</c:v>
              </c:pt>
              <c:pt idx="2893">
                <c:v>1799.9539924219996</c:v>
              </c:pt>
              <c:pt idx="2894">
                <c:v>1799.9288933979994</c:v>
              </c:pt>
              <c:pt idx="2895">
                <c:v>1799.9205513199997</c:v>
              </c:pt>
              <c:pt idx="2896">
                <c:v>1799.8739387990001</c:v>
              </c:pt>
              <c:pt idx="2897">
                <c:v>1799.8497871559998</c:v>
              </c:pt>
              <c:pt idx="2898">
                <c:v>1799.8245768629993</c:v>
              </c:pt>
              <c:pt idx="2899">
                <c:v>1799.7694012739994</c:v>
              </c:pt>
              <c:pt idx="2900">
                <c:v>1799.6555511349993</c:v>
              </c:pt>
              <c:pt idx="2901">
                <c:v>1799.5554649710002</c:v>
              </c:pt>
              <c:pt idx="2902">
                <c:v>1799.531376701</c:v>
              </c:pt>
              <c:pt idx="2903">
                <c:v>1799.4585580410003</c:v>
              </c:pt>
              <c:pt idx="2904">
                <c:v>1799.3906403670003</c:v>
              </c:pt>
              <c:pt idx="2905">
                <c:v>1799.3721038519993</c:v>
              </c:pt>
              <c:pt idx="2906">
                <c:v>1799.3310665720001</c:v>
              </c:pt>
              <c:pt idx="2907">
                <c:v>1799.2576465860002</c:v>
              </c:pt>
              <c:pt idx="2908">
                <c:v>1799.2162580290001</c:v>
              </c:pt>
              <c:pt idx="2909">
                <c:v>1799.1936995589999</c:v>
              </c:pt>
              <c:pt idx="2910">
                <c:v>1799.106274968</c:v>
              </c:pt>
              <c:pt idx="2911">
                <c:v>1799.0968474240001</c:v>
              </c:pt>
              <c:pt idx="2912">
                <c:v>1799.0180186060004</c:v>
              </c:pt>
              <c:pt idx="2913">
                <c:v>1798.904727028</c:v>
              </c:pt>
              <c:pt idx="2914">
                <c:v>1798.8865799600003</c:v>
              </c:pt>
              <c:pt idx="2915">
                <c:v>1798.6601881819995</c:v>
              </c:pt>
              <c:pt idx="2916">
                <c:v>1798.6522703240005</c:v>
              </c:pt>
              <c:pt idx="2917">
                <c:v>1798.621319202</c:v>
              </c:pt>
              <c:pt idx="2918">
                <c:v>1798.6014043840009</c:v>
              </c:pt>
              <c:pt idx="2919">
                <c:v>1798.4559808479999</c:v>
              </c:pt>
              <c:pt idx="2920">
                <c:v>1798.3619990480001</c:v>
              </c:pt>
              <c:pt idx="2921">
                <c:v>1798.3495654250003</c:v>
              </c:pt>
              <c:pt idx="2922">
                <c:v>1798.3419905720004</c:v>
              </c:pt>
              <c:pt idx="2923">
                <c:v>1798.3329997979999</c:v>
              </c:pt>
              <c:pt idx="2924">
                <c:v>1798.213483577</c:v>
              </c:pt>
              <c:pt idx="2925">
                <c:v>1798.0971111169999</c:v>
              </c:pt>
              <c:pt idx="2926">
                <c:v>1798.0264863970006</c:v>
              </c:pt>
              <c:pt idx="2927">
                <c:v>1798.0237271610001</c:v>
              </c:pt>
              <c:pt idx="2928">
                <c:v>1797.9357163549998</c:v>
              </c:pt>
              <c:pt idx="2929">
                <c:v>1797.9079554130001</c:v>
              </c:pt>
              <c:pt idx="2930">
                <c:v>1797.9043241670001</c:v>
              </c:pt>
              <c:pt idx="2931">
                <c:v>1797.7996050240004</c:v>
              </c:pt>
              <c:pt idx="2932">
                <c:v>1797.7203107050004</c:v>
              </c:pt>
              <c:pt idx="2933">
                <c:v>1797.7141093130003</c:v>
              </c:pt>
              <c:pt idx="2934">
                <c:v>1797.6918271080003</c:v>
              </c:pt>
              <c:pt idx="2935">
                <c:v>1797.6447741270006</c:v>
              </c:pt>
              <c:pt idx="2936">
                <c:v>1797.3252170430003</c:v>
              </c:pt>
              <c:pt idx="2937">
                <c:v>1797.1343238910003</c:v>
              </c:pt>
              <c:pt idx="2938">
                <c:v>1797.109291554</c:v>
              </c:pt>
              <c:pt idx="2939">
                <c:v>1797.0808815949999</c:v>
              </c:pt>
              <c:pt idx="2940">
                <c:v>1797.0095844239995</c:v>
              </c:pt>
              <c:pt idx="2941">
                <c:v>1797.0095668189999</c:v>
              </c:pt>
              <c:pt idx="2942">
                <c:v>1796.9748987239996</c:v>
              </c:pt>
              <c:pt idx="2943">
                <c:v>1796.8941893320002</c:v>
              </c:pt>
              <c:pt idx="2944">
                <c:v>1796.8730210469998</c:v>
              </c:pt>
              <c:pt idx="2945">
                <c:v>1796.768981506</c:v>
              </c:pt>
              <c:pt idx="2946">
                <c:v>1796.5798581319993</c:v>
              </c:pt>
              <c:pt idx="2947">
                <c:v>1796.4266087099995</c:v>
              </c:pt>
              <c:pt idx="2948">
                <c:v>1796.3471113110006</c:v>
              </c:pt>
              <c:pt idx="2949">
                <c:v>1796.2340718019993</c:v>
              </c:pt>
              <c:pt idx="2950">
                <c:v>1796.1294159269996</c:v>
              </c:pt>
              <c:pt idx="2951">
                <c:v>1796.127184708</c:v>
              </c:pt>
              <c:pt idx="2952">
                <c:v>1796.0671759740003</c:v>
              </c:pt>
              <c:pt idx="2953">
                <c:v>1796.0444355639997</c:v>
              </c:pt>
              <c:pt idx="2954">
                <c:v>1796.012177391</c:v>
              </c:pt>
              <c:pt idx="2955">
                <c:v>1795.9996362080001</c:v>
              </c:pt>
              <c:pt idx="2956">
                <c:v>1795.8805320930001</c:v>
              </c:pt>
              <c:pt idx="2957">
                <c:v>1795.8099652180006</c:v>
              </c:pt>
              <c:pt idx="2958">
                <c:v>1795.725522752</c:v>
              </c:pt>
              <c:pt idx="2959">
                <c:v>1795.4811495599999</c:v>
              </c:pt>
              <c:pt idx="2960">
                <c:v>1795.3820772330002</c:v>
              </c:pt>
              <c:pt idx="2961">
                <c:v>1795.308501256</c:v>
              </c:pt>
              <c:pt idx="2962">
                <c:v>1795.2072958130002</c:v>
              </c:pt>
              <c:pt idx="2963">
                <c:v>1795.096750341</c:v>
              </c:pt>
              <c:pt idx="2964">
                <c:v>1794.9766830629997</c:v>
              </c:pt>
              <c:pt idx="2965">
                <c:v>1794.9687148860003</c:v>
              </c:pt>
              <c:pt idx="2966">
                <c:v>1794.9221637920002</c:v>
              </c:pt>
              <c:pt idx="2967">
                <c:v>1794.9104331739998</c:v>
              </c:pt>
              <c:pt idx="2968">
                <c:v>1794.9014058279988</c:v>
              </c:pt>
              <c:pt idx="2969">
                <c:v>1794.8679903609998</c:v>
              </c:pt>
              <c:pt idx="2970">
                <c:v>1794.8481293790003</c:v>
              </c:pt>
              <c:pt idx="2971">
                <c:v>1794.7794087079999</c:v>
              </c:pt>
              <c:pt idx="2972">
                <c:v>1794.639910782</c:v>
              </c:pt>
              <c:pt idx="2973">
                <c:v>1794.5041348280004</c:v>
              </c:pt>
              <c:pt idx="2974">
                <c:v>1794.3994895069998</c:v>
              </c:pt>
              <c:pt idx="2975">
                <c:v>1794.3858379520004</c:v>
              </c:pt>
              <c:pt idx="2976">
                <c:v>1794.3005452279997</c:v>
              </c:pt>
              <c:pt idx="2977">
                <c:v>1794.2618500460001</c:v>
              </c:pt>
              <c:pt idx="2978">
                <c:v>1794.2445299199996</c:v>
              </c:pt>
              <c:pt idx="2979">
                <c:v>1794.2036412429998</c:v>
              </c:pt>
              <c:pt idx="2980">
                <c:v>1794.2026017860005</c:v>
              </c:pt>
              <c:pt idx="2981">
                <c:v>1794.1230824310005</c:v>
              </c:pt>
              <c:pt idx="2982">
                <c:v>1794.0705383890004</c:v>
              </c:pt>
              <c:pt idx="2983">
                <c:v>1794.0400726589999</c:v>
              </c:pt>
              <c:pt idx="2984">
                <c:v>1794.0316864460001</c:v>
              </c:pt>
              <c:pt idx="2985">
                <c:v>1794.0100253380001</c:v>
              </c:pt>
              <c:pt idx="2986">
                <c:v>1793.9685928560002</c:v>
              </c:pt>
              <c:pt idx="2987">
                <c:v>1793.9211446720003</c:v>
              </c:pt>
              <c:pt idx="2988">
                <c:v>1793.6910531079996</c:v>
              </c:pt>
              <c:pt idx="2989">
                <c:v>1793.6782253199995</c:v>
              </c:pt>
              <c:pt idx="2990">
                <c:v>1793.4659301509996</c:v>
              </c:pt>
              <c:pt idx="2991">
                <c:v>1793.3685639529999</c:v>
              </c:pt>
              <c:pt idx="2992">
                <c:v>1793.3497103400002</c:v>
              </c:pt>
              <c:pt idx="2993">
                <c:v>1793.3438030539994</c:v>
              </c:pt>
              <c:pt idx="2994">
                <c:v>1793.3238640180009</c:v>
              </c:pt>
              <c:pt idx="2995">
                <c:v>1793.1974191189997</c:v>
              </c:pt>
              <c:pt idx="2996">
                <c:v>1792.9671758699999</c:v>
              </c:pt>
              <c:pt idx="2997">
                <c:v>1792.8246469799999</c:v>
              </c:pt>
              <c:pt idx="2998">
                <c:v>1792.8122244109998</c:v>
              </c:pt>
              <c:pt idx="2999">
                <c:v>1792.6105269039992</c:v>
              </c:pt>
              <c:pt idx="3000">
                <c:v>1792.5638247909999</c:v>
              </c:pt>
              <c:pt idx="3001">
                <c:v>1792.5475440359996</c:v>
              </c:pt>
              <c:pt idx="3002">
                <c:v>1792.4678990670002</c:v>
              </c:pt>
              <c:pt idx="3003">
                <c:v>1792.4638435820004</c:v>
              </c:pt>
              <c:pt idx="3004">
                <c:v>1792.438390257</c:v>
              </c:pt>
              <c:pt idx="3005">
                <c:v>1792.3971087009998</c:v>
              </c:pt>
              <c:pt idx="3006">
                <c:v>1792.3680696669999</c:v>
              </c:pt>
              <c:pt idx="3007">
                <c:v>1791.9806163710002</c:v>
              </c:pt>
              <c:pt idx="3008">
                <c:v>1791.8944608160002</c:v>
              </c:pt>
              <c:pt idx="3009">
                <c:v>1791.8918044600005</c:v>
              </c:pt>
              <c:pt idx="3010">
                <c:v>1791.8797803169994</c:v>
              </c:pt>
              <c:pt idx="3011">
                <c:v>1791.8395701229999</c:v>
              </c:pt>
              <c:pt idx="3012">
                <c:v>1791.7598998890005</c:v>
              </c:pt>
              <c:pt idx="3013">
                <c:v>1791.5822791569997</c:v>
              </c:pt>
              <c:pt idx="3014">
                <c:v>1791.5406926899998</c:v>
              </c:pt>
              <c:pt idx="3015">
                <c:v>1791.5133294769998</c:v>
              </c:pt>
              <c:pt idx="3016">
                <c:v>1791.2702321040001</c:v>
              </c:pt>
              <c:pt idx="3017">
                <c:v>1791.1127926690001</c:v>
              </c:pt>
              <c:pt idx="3018">
                <c:v>1791.0032388489994</c:v>
              </c:pt>
              <c:pt idx="3019">
                <c:v>1790.9917342179997</c:v>
              </c:pt>
              <c:pt idx="3020">
                <c:v>1790.9252998720003</c:v>
              </c:pt>
              <c:pt idx="3021">
                <c:v>1790.9031711569999</c:v>
              </c:pt>
              <c:pt idx="3022">
                <c:v>1790.8234463149997</c:v>
              </c:pt>
              <c:pt idx="3023">
                <c:v>1790.7449702120002</c:v>
              </c:pt>
              <c:pt idx="3024">
                <c:v>1790.7215735569998</c:v>
              </c:pt>
              <c:pt idx="3025">
                <c:v>1790.6965134000004</c:v>
              </c:pt>
              <c:pt idx="3026">
                <c:v>1790.6847044750004</c:v>
              </c:pt>
              <c:pt idx="3027">
                <c:v>1790.6693113040005</c:v>
              </c:pt>
              <c:pt idx="3028">
                <c:v>1790.6140415879997</c:v>
              </c:pt>
              <c:pt idx="3029">
                <c:v>1790.3688172039995</c:v>
              </c:pt>
              <c:pt idx="3030">
                <c:v>1790.3305393989999</c:v>
              </c:pt>
              <c:pt idx="3031">
                <c:v>1790.3184226200003</c:v>
              </c:pt>
              <c:pt idx="3032">
                <c:v>1790.3087303539999</c:v>
              </c:pt>
              <c:pt idx="3033">
                <c:v>1790.2534049640001</c:v>
              </c:pt>
              <c:pt idx="3034">
                <c:v>1790.0535940740001</c:v>
              </c:pt>
              <c:pt idx="3035">
                <c:v>1790.0436460849996</c:v>
              </c:pt>
              <c:pt idx="3036">
                <c:v>1790.0188583080001</c:v>
              </c:pt>
              <c:pt idx="3037">
                <c:v>1789.9708383300003</c:v>
              </c:pt>
              <c:pt idx="3038">
                <c:v>1789.9624695819996</c:v>
              </c:pt>
              <c:pt idx="3039">
                <c:v>1789.8934426090007</c:v>
              </c:pt>
              <c:pt idx="3040">
                <c:v>1789.8904399129997</c:v>
              </c:pt>
              <c:pt idx="3041">
                <c:v>1789.7213739030001</c:v>
              </c:pt>
              <c:pt idx="3042">
                <c:v>1789.6786689679996</c:v>
              </c:pt>
              <c:pt idx="3043">
                <c:v>1789.6054807570004</c:v>
              </c:pt>
              <c:pt idx="3044">
                <c:v>1789.5432934200001</c:v>
              </c:pt>
              <c:pt idx="3045">
                <c:v>1789.5074634359992</c:v>
              </c:pt>
              <c:pt idx="3046">
                <c:v>1789.185274901</c:v>
              </c:pt>
              <c:pt idx="3047">
                <c:v>1789.116611362</c:v>
              </c:pt>
              <c:pt idx="3048">
                <c:v>1788.9684498190002</c:v>
              </c:pt>
              <c:pt idx="3049">
                <c:v>1788.9537979660004</c:v>
              </c:pt>
              <c:pt idx="3050">
                <c:v>1788.8687359370001</c:v>
              </c:pt>
              <c:pt idx="3051">
                <c:v>1788.8678112480004</c:v>
              </c:pt>
              <c:pt idx="3052">
                <c:v>1788.7877720599997</c:v>
              </c:pt>
              <c:pt idx="3053">
                <c:v>1788.7418533050002</c:v>
              </c:pt>
              <c:pt idx="3054">
                <c:v>1788.6983676710004</c:v>
              </c:pt>
              <c:pt idx="3055">
                <c:v>1788.6432864969993</c:v>
              </c:pt>
              <c:pt idx="3056">
                <c:v>1788.5237372790002</c:v>
              </c:pt>
              <c:pt idx="3057">
                <c:v>1788.5066031170004</c:v>
              </c:pt>
              <c:pt idx="3058">
                <c:v>1788.4309794389999</c:v>
              </c:pt>
              <c:pt idx="3059">
                <c:v>1788.2036024290007</c:v>
              </c:pt>
              <c:pt idx="3060">
                <c:v>1788.1894033560006</c:v>
              </c:pt>
              <c:pt idx="3061">
                <c:v>1788.1843620539998</c:v>
              </c:pt>
              <c:pt idx="3062">
                <c:v>1788.0197826840001</c:v>
              </c:pt>
              <c:pt idx="3063">
                <c:v>1787.8049603049999</c:v>
              </c:pt>
              <c:pt idx="3064">
                <c:v>1787.755179427</c:v>
              </c:pt>
              <c:pt idx="3065">
                <c:v>1787.6937460480001</c:v>
              </c:pt>
              <c:pt idx="3066">
                <c:v>1787.5555596489996</c:v>
              </c:pt>
              <c:pt idx="3067">
                <c:v>1787.4936565149992</c:v>
              </c:pt>
              <c:pt idx="3068">
                <c:v>1787.4889541259995</c:v>
              </c:pt>
              <c:pt idx="3069">
                <c:v>1787.4600618009997</c:v>
              </c:pt>
              <c:pt idx="3070">
                <c:v>1787.4422064170001</c:v>
              </c:pt>
              <c:pt idx="3071">
                <c:v>1787.378744524</c:v>
              </c:pt>
              <c:pt idx="3072">
                <c:v>1787.3582960340002</c:v>
              </c:pt>
              <c:pt idx="3073">
                <c:v>1787.3195962280004</c:v>
              </c:pt>
              <c:pt idx="3074">
                <c:v>1787.2439847530004</c:v>
              </c:pt>
              <c:pt idx="3075">
                <c:v>1787.2163901249999</c:v>
              </c:pt>
              <c:pt idx="3076">
                <c:v>1787.1919757049995</c:v>
              </c:pt>
              <c:pt idx="3077">
                <c:v>1787.1300445859997</c:v>
              </c:pt>
              <c:pt idx="3078">
                <c:v>1787.06662461</c:v>
              </c:pt>
              <c:pt idx="3079">
                <c:v>1786.9698601780005</c:v>
              </c:pt>
              <c:pt idx="3080">
                <c:v>1786.9396548009997</c:v>
              </c:pt>
              <c:pt idx="3081">
                <c:v>1786.8521735499999</c:v>
              </c:pt>
              <c:pt idx="3082">
                <c:v>1786.8015620330007</c:v>
              </c:pt>
              <c:pt idx="3083">
                <c:v>1786.6493997359996</c:v>
              </c:pt>
              <c:pt idx="3084">
                <c:v>1786.6142770849999</c:v>
              </c:pt>
              <c:pt idx="3085">
                <c:v>1786.5758971680002</c:v>
              </c:pt>
              <c:pt idx="3086">
                <c:v>1786.5358456189999</c:v>
              </c:pt>
              <c:pt idx="3087">
                <c:v>1786.3647482450003</c:v>
              </c:pt>
              <c:pt idx="3088">
                <c:v>1786.2853091279999</c:v>
              </c:pt>
              <c:pt idx="3089">
                <c:v>1786.2663807590002</c:v>
              </c:pt>
              <c:pt idx="3090">
                <c:v>1786.2283689420005</c:v>
              </c:pt>
              <c:pt idx="3091">
                <c:v>1786.1986322580003</c:v>
              </c:pt>
              <c:pt idx="3092">
                <c:v>1786.0519115889997</c:v>
              </c:pt>
              <c:pt idx="3093">
                <c:v>1786.0450701100001</c:v>
              </c:pt>
              <c:pt idx="3094">
                <c:v>1786.0447272839999</c:v>
              </c:pt>
              <c:pt idx="3095">
                <c:v>1785.8225432210002</c:v>
              </c:pt>
              <c:pt idx="3096">
                <c:v>1785.7837383870001</c:v>
              </c:pt>
              <c:pt idx="3097">
                <c:v>1785.5178948939999</c:v>
              </c:pt>
              <c:pt idx="3098">
                <c:v>1785.4978326570001</c:v>
              </c:pt>
              <c:pt idx="3099">
                <c:v>1785.1964416529997</c:v>
              </c:pt>
              <c:pt idx="3100">
                <c:v>1785.0519766990003</c:v>
              </c:pt>
              <c:pt idx="3101">
                <c:v>1784.9907606860004</c:v>
              </c:pt>
              <c:pt idx="3102">
                <c:v>1784.5662302610003</c:v>
              </c:pt>
              <c:pt idx="3103">
                <c:v>1784.3621337740001</c:v>
              </c:pt>
              <c:pt idx="3104">
                <c:v>1784.2295681610005</c:v>
              </c:pt>
              <c:pt idx="3105">
                <c:v>1784.2096787639998</c:v>
              </c:pt>
              <c:pt idx="3106">
                <c:v>1784.2018565810004</c:v>
              </c:pt>
              <c:pt idx="3107">
                <c:v>1784.186233292</c:v>
              </c:pt>
              <c:pt idx="3108">
                <c:v>1784.1561056810003</c:v>
              </c:pt>
              <c:pt idx="3109">
                <c:v>1784.0083226999998</c:v>
              </c:pt>
              <c:pt idx="3110">
                <c:v>1783.9693840380003</c:v>
              </c:pt>
              <c:pt idx="3111">
                <c:v>1783.8998827130006</c:v>
              </c:pt>
              <c:pt idx="3112">
                <c:v>1783.8097112150003</c:v>
              </c:pt>
              <c:pt idx="3113">
                <c:v>1783.791053936</c:v>
              </c:pt>
              <c:pt idx="3114">
                <c:v>1783.7775263609997</c:v>
              </c:pt>
              <c:pt idx="3115">
                <c:v>1783.6763101019999</c:v>
              </c:pt>
              <c:pt idx="3116">
                <c:v>1783.6560468170005</c:v>
              </c:pt>
              <c:pt idx="3117">
                <c:v>1783.61157288</c:v>
              </c:pt>
              <c:pt idx="3118">
                <c:v>1783.4366994680004</c:v>
              </c:pt>
              <c:pt idx="3119">
                <c:v>1783.3782010939999</c:v>
              </c:pt>
              <c:pt idx="3120">
                <c:v>1783.2088906210001</c:v>
              </c:pt>
              <c:pt idx="3121">
                <c:v>1783.1753579849992</c:v>
              </c:pt>
              <c:pt idx="3122">
                <c:v>1783.1566251409999</c:v>
              </c:pt>
              <c:pt idx="3123">
                <c:v>1783.0311649309999</c:v>
              </c:pt>
              <c:pt idx="3124">
                <c:v>1783.0298802789998</c:v>
              </c:pt>
              <c:pt idx="3125">
                <c:v>1782.9606977750004</c:v>
              </c:pt>
              <c:pt idx="3126">
                <c:v>1782.9437420780002</c:v>
              </c:pt>
              <c:pt idx="3127">
                <c:v>1782.9368142590008</c:v>
              </c:pt>
              <c:pt idx="3128">
                <c:v>1782.9276340560002</c:v>
              </c:pt>
              <c:pt idx="3129">
                <c:v>1782.8848199360004</c:v>
              </c:pt>
              <c:pt idx="3130">
                <c:v>1782.8140883150006</c:v>
              </c:pt>
              <c:pt idx="3131">
                <c:v>1782.8061658509998</c:v>
              </c:pt>
              <c:pt idx="3132">
                <c:v>1782.7528513079994</c:v>
              </c:pt>
              <c:pt idx="3133">
                <c:v>1782.3756039970006</c:v>
              </c:pt>
              <c:pt idx="3134">
                <c:v>1782.3637529779999</c:v>
              </c:pt>
              <c:pt idx="3135">
                <c:v>1782.307986666</c:v>
              </c:pt>
              <c:pt idx="3136">
                <c:v>1782.0238967680007</c:v>
              </c:pt>
              <c:pt idx="3137">
                <c:v>1781.9788255669998</c:v>
              </c:pt>
              <c:pt idx="3138">
                <c:v>1781.932285897999</c:v>
              </c:pt>
              <c:pt idx="3139">
                <c:v>1781.9289781459993</c:v>
              </c:pt>
              <c:pt idx="3140">
                <c:v>1781.9139375619993</c:v>
              </c:pt>
              <c:pt idx="3141">
                <c:v>1781.9090219090003</c:v>
              </c:pt>
              <c:pt idx="3142">
                <c:v>1781.8667000310002</c:v>
              </c:pt>
              <c:pt idx="3143">
                <c:v>1781.8600601649996</c:v>
              </c:pt>
              <c:pt idx="3144">
                <c:v>1781.834276645</c:v>
              </c:pt>
              <c:pt idx="3145">
                <c:v>1781.7718950949995</c:v>
              </c:pt>
              <c:pt idx="3146">
                <c:v>1781.7473598670001</c:v>
              </c:pt>
              <c:pt idx="3147">
                <c:v>1781.7156200290001</c:v>
              </c:pt>
              <c:pt idx="3148">
                <c:v>1781.6962667549997</c:v>
              </c:pt>
              <c:pt idx="3149">
                <c:v>1781.593672384</c:v>
              </c:pt>
              <c:pt idx="3150">
                <c:v>1781.5192981129996</c:v>
              </c:pt>
              <c:pt idx="3151">
                <c:v>1781.4894325830001</c:v>
              </c:pt>
              <c:pt idx="3152">
                <c:v>1781.4785988790011</c:v>
              </c:pt>
              <c:pt idx="3153">
                <c:v>1781.4334368740006</c:v>
              </c:pt>
              <c:pt idx="3154">
                <c:v>1781.20362019</c:v>
              </c:pt>
              <c:pt idx="3155">
                <c:v>1781.1158928249997</c:v>
              </c:pt>
              <c:pt idx="3156">
                <c:v>1781.0709886900006</c:v>
              </c:pt>
              <c:pt idx="3157">
                <c:v>1781.0603501469996</c:v>
              </c:pt>
              <c:pt idx="3158">
                <c:v>1781.0110887039998</c:v>
              </c:pt>
              <c:pt idx="3159">
                <c:v>1780.9505473860004</c:v>
              </c:pt>
              <c:pt idx="3160">
                <c:v>1780.9385836329998</c:v>
              </c:pt>
              <c:pt idx="3161">
                <c:v>1780.9255728270002</c:v>
              </c:pt>
              <c:pt idx="3162">
                <c:v>1780.8756081690005</c:v>
              </c:pt>
              <c:pt idx="3163">
                <c:v>1780.8140907160002</c:v>
              </c:pt>
              <c:pt idx="3164">
                <c:v>1780.7386337480007</c:v>
              </c:pt>
              <c:pt idx="3165">
                <c:v>1780.6145153500001</c:v>
              </c:pt>
              <c:pt idx="3166">
                <c:v>1780.5563717260002</c:v>
              </c:pt>
              <c:pt idx="3167">
                <c:v>1780.5532274209997</c:v>
              </c:pt>
              <c:pt idx="3168">
                <c:v>1780.468500553</c:v>
              </c:pt>
              <c:pt idx="3169">
                <c:v>1780.3089047699993</c:v>
              </c:pt>
              <c:pt idx="3170">
                <c:v>1780.3059199960001</c:v>
              </c:pt>
              <c:pt idx="3171">
                <c:v>1780.2837837190002</c:v>
              </c:pt>
              <c:pt idx="3172">
                <c:v>1780.1115166609998</c:v>
              </c:pt>
              <c:pt idx="3173">
                <c:v>1780.0486416940003</c:v>
              </c:pt>
              <c:pt idx="3174">
                <c:v>1779.8529208710002</c:v>
              </c:pt>
              <c:pt idx="3175">
                <c:v>1779.8455315330002</c:v>
              </c:pt>
              <c:pt idx="3176">
                <c:v>1779.7020759660004</c:v>
              </c:pt>
              <c:pt idx="3177">
                <c:v>1779.6966887009994</c:v>
              </c:pt>
              <c:pt idx="3178">
                <c:v>1779.6911859669997</c:v>
              </c:pt>
              <c:pt idx="3179">
                <c:v>1779.5914433760004</c:v>
              </c:pt>
              <c:pt idx="3180">
                <c:v>1779.575631118</c:v>
              </c:pt>
              <c:pt idx="3181">
                <c:v>1779.5540099020004</c:v>
              </c:pt>
              <c:pt idx="3182">
                <c:v>1779.5290437709996</c:v>
              </c:pt>
              <c:pt idx="3183">
                <c:v>1779.4380427729998</c:v>
              </c:pt>
              <c:pt idx="3184">
                <c:v>1779.3501753900011</c:v>
              </c:pt>
              <c:pt idx="3185">
                <c:v>1779.3311355849996</c:v>
              </c:pt>
              <c:pt idx="3186">
                <c:v>1779.2825182229994</c:v>
              </c:pt>
              <c:pt idx="3187">
                <c:v>1779.2483560520004</c:v>
              </c:pt>
              <c:pt idx="3188">
                <c:v>1779.190172329</c:v>
              </c:pt>
              <c:pt idx="3189">
                <c:v>1779.1892846220001</c:v>
              </c:pt>
              <c:pt idx="3190">
                <c:v>1779.1230129290007</c:v>
              </c:pt>
              <c:pt idx="3191">
                <c:v>1779.1143360680001</c:v>
              </c:pt>
              <c:pt idx="3192">
                <c:v>1779.1130270510009</c:v>
              </c:pt>
              <c:pt idx="3193">
                <c:v>1779.0851533529994</c:v>
              </c:pt>
              <c:pt idx="3194">
                <c:v>1779.0767101710001</c:v>
              </c:pt>
              <c:pt idx="3195">
                <c:v>1778.917293576</c:v>
              </c:pt>
              <c:pt idx="3196">
                <c:v>1778.6868725870004</c:v>
              </c:pt>
              <c:pt idx="3197">
                <c:v>1778.656855576</c:v>
              </c:pt>
              <c:pt idx="3198">
                <c:v>1778.3561997749994</c:v>
              </c:pt>
              <c:pt idx="3199">
                <c:v>1778.2688316890003</c:v>
              </c:pt>
              <c:pt idx="3200">
                <c:v>1778.2396445049994</c:v>
              </c:pt>
              <c:pt idx="3201">
                <c:v>1778.0572726770001</c:v>
              </c:pt>
              <c:pt idx="3202">
                <c:v>1778.0468891619996</c:v>
              </c:pt>
              <c:pt idx="3203">
                <c:v>1777.9859616579995</c:v>
              </c:pt>
              <c:pt idx="3204">
                <c:v>1777.8348429020002</c:v>
              </c:pt>
              <c:pt idx="3205">
                <c:v>1777.7837740650004</c:v>
              </c:pt>
              <c:pt idx="3206">
                <c:v>1777.7506788730007</c:v>
              </c:pt>
              <c:pt idx="3207">
                <c:v>1777.6139200779999</c:v>
              </c:pt>
              <c:pt idx="3208">
                <c:v>1777.611126858</c:v>
              </c:pt>
              <c:pt idx="3209">
                <c:v>1777.5158669020002</c:v>
              </c:pt>
              <c:pt idx="3210">
                <c:v>1777.4886824480006</c:v>
              </c:pt>
              <c:pt idx="3211">
                <c:v>1777.4789056860002</c:v>
              </c:pt>
              <c:pt idx="3212">
                <c:v>1777.442958843</c:v>
              </c:pt>
              <c:pt idx="3213">
                <c:v>1777.4219197159998</c:v>
              </c:pt>
              <c:pt idx="3214">
                <c:v>1777.3655882760002</c:v>
              </c:pt>
              <c:pt idx="3215">
                <c:v>1777.3439742279993</c:v>
              </c:pt>
              <c:pt idx="3216">
                <c:v>1777.2520415480001</c:v>
              </c:pt>
              <c:pt idx="3217">
                <c:v>1777.1986609430005</c:v>
              </c:pt>
              <c:pt idx="3218">
                <c:v>1777.1841309600002</c:v>
              </c:pt>
              <c:pt idx="3219">
                <c:v>1777.0443909790001</c:v>
              </c:pt>
              <c:pt idx="3220">
                <c:v>1776.7786450360004</c:v>
              </c:pt>
              <c:pt idx="3221">
                <c:v>1776.6961704439993</c:v>
              </c:pt>
              <c:pt idx="3222">
                <c:v>1776.5979871430002</c:v>
              </c:pt>
              <c:pt idx="3223">
                <c:v>1776.5431823800002</c:v>
              </c:pt>
              <c:pt idx="3224">
                <c:v>1776.3142591699998</c:v>
              </c:pt>
              <c:pt idx="3225">
                <c:v>1776.2744930660003</c:v>
              </c:pt>
              <c:pt idx="3226">
                <c:v>1776.147332561</c:v>
              </c:pt>
              <c:pt idx="3227">
                <c:v>1776.1073536150004</c:v>
              </c:pt>
              <c:pt idx="3228">
                <c:v>1776.0850416609999</c:v>
              </c:pt>
              <c:pt idx="3229">
                <c:v>1775.9550391329994</c:v>
              </c:pt>
              <c:pt idx="3230">
                <c:v>1775.8943868300005</c:v>
              </c:pt>
              <c:pt idx="3231">
                <c:v>1775.8881096159996</c:v>
              </c:pt>
              <c:pt idx="3232">
                <c:v>1775.7332324389997</c:v>
              </c:pt>
              <c:pt idx="3233">
                <c:v>1775.6671991859992</c:v>
              </c:pt>
              <c:pt idx="3234">
                <c:v>1775.6342790189995</c:v>
              </c:pt>
              <c:pt idx="3235">
                <c:v>1775.6253710830003</c:v>
              </c:pt>
              <c:pt idx="3236">
                <c:v>1775.6149602599999</c:v>
              </c:pt>
              <c:pt idx="3237">
                <c:v>1775.5863195589998</c:v>
              </c:pt>
              <c:pt idx="3238">
                <c:v>1775.5485740790002</c:v>
              </c:pt>
              <c:pt idx="3239">
                <c:v>1775.3691634499999</c:v>
              </c:pt>
              <c:pt idx="3240">
                <c:v>1775.3065899390001</c:v>
              </c:pt>
              <c:pt idx="3241">
                <c:v>1775.0585205269997</c:v>
              </c:pt>
              <c:pt idx="3242">
                <c:v>1775.0027859320001</c:v>
              </c:pt>
              <c:pt idx="3243">
                <c:v>1774.9912943000004</c:v>
              </c:pt>
              <c:pt idx="3244">
                <c:v>1774.9504259850003</c:v>
              </c:pt>
              <c:pt idx="3245">
                <c:v>1774.9261940879999</c:v>
              </c:pt>
              <c:pt idx="3246">
                <c:v>1774.9149378529999</c:v>
              </c:pt>
              <c:pt idx="3247">
                <c:v>1774.851756808999</c:v>
              </c:pt>
              <c:pt idx="3248">
                <c:v>1774.7830295259996</c:v>
              </c:pt>
              <c:pt idx="3249">
                <c:v>1774.655532796</c:v>
              </c:pt>
              <c:pt idx="3250">
                <c:v>1774.5861822419997</c:v>
              </c:pt>
              <c:pt idx="3251">
                <c:v>1774.3997207069997</c:v>
              </c:pt>
              <c:pt idx="3252">
                <c:v>1774.3418196729999</c:v>
              </c:pt>
              <c:pt idx="3253">
                <c:v>1774.2733294539996</c:v>
              </c:pt>
              <c:pt idx="3254">
                <c:v>1774.2436218669995</c:v>
              </c:pt>
              <c:pt idx="3255">
                <c:v>1774.2094907619999</c:v>
              </c:pt>
              <c:pt idx="3256">
                <c:v>1774.0179183250002</c:v>
              </c:pt>
              <c:pt idx="3257">
                <c:v>1773.9939960509989</c:v>
              </c:pt>
              <c:pt idx="3258">
                <c:v>1773.9329935380001</c:v>
              </c:pt>
              <c:pt idx="3259">
                <c:v>1773.7563525619998</c:v>
              </c:pt>
              <c:pt idx="3260">
                <c:v>1773.6682651359999</c:v>
              </c:pt>
              <c:pt idx="3261">
                <c:v>1773.6598021319994</c:v>
              </c:pt>
              <c:pt idx="3262">
                <c:v>1773.6274502019999</c:v>
              </c:pt>
              <c:pt idx="3263">
                <c:v>1773.4090137320004</c:v>
              </c:pt>
              <c:pt idx="3264">
                <c:v>1773.2988728539997</c:v>
              </c:pt>
              <c:pt idx="3265">
                <c:v>1773.2884701610003</c:v>
              </c:pt>
              <c:pt idx="3266">
                <c:v>1773.1986986569998</c:v>
              </c:pt>
              <c:pt idx="3267">
                <c:v>1773.193565069</c:v>
              </c:pt>
              <c:pt idx="3268">
                <c:v>1773.1194899620002</c:v>
              </c:pt>
              <c:pt idx="3269">
                <c:v>1773.09906535</c:v>
              </c:pt>
              <c:pt idx="3270">
                <c:v>1773.0445987839996</c:v>
              </c:pt>
              <c:pt idx="3271">
                <c:v>1773.016365013</c:v>
              </c:pt>
              <c:pt idx="3272">
                <c:v>1772.9013111910001</c:v>
              </c:pt>
              <c:pt idx="3273">
                <c:v>1772.7767836370001</c:v>
              </c:pt>
              <c:pt idx="3274">
                <c:v>1772.6539788670002</c:v>
              </c:pt>
              <c:pt idx="3275">
                <c:v>1772.5924702960001</c:v>
              </c:pt>
              <c:pt idx="3276">
                <c:v>1772.591573527</c:v>
              </c:pt>
              <c:pt idx="3277">
                <c:v>1772.3823293139997</c:v>
              </c:pt>
              <c:pt idx="3278">
                <c:v>1772.3048338899998</c:v>
              </c:pt>
              <c:pt idx="3279">
                <c:v>1772.2744158400001</c:v>
              </c:pt>
              <c:pt idx="3280">
                <c:v>1772.240079749</c:v>
              </c:pt>
              <c:pt idx="3281">
                <c:v>1772.1516036360003</c:v>
              </c:pt>
              <c:pt idx="3282">
                <c:v>1772.0914067529995</c:v>
              </c:pt>
              <c:pt idx="3283">
                <c:v>1772.0862390259999</c:v>
              </c:pt>
              <c:pt idx="3284">
                <c:v>1771.988927049</c:v>
              </c:pt>
              <c:pt idx="3285">
                <c:v>1771.9833546749994</c:v>
              </c:pt>
              <c:pt idx="3286">
                <c:v>1771.9811266519994</c:v>
              </c:pt>
              <c:pt idx="3287">
                <c:v>1771.9718417840002</c:v>
              </c:pt>
              <c:pt idx="3288">
                <c:v>1771.9167119289996</c:v>
              </c:pt>
              <c:pt idx="3289">
                <c:v>1771.76477826</c:v>
              </c:pt>
              <c:pt idx="3290">
                <c:v>1771.7450624430003</c:v>
              </c:pt>
              <c:pt idx="3291">
                <c:v>1771.7246709469996</c:v>
              </c:pt>
              <c:pt idx="3292">
                <c:v>1771.642349639</c:v>
              </c:pt>
              <c:pt idx="3293">
                <c:v>1771.5513855050006</c:v>
              </c:pt>
              <c:pt idx="3294">
                <c:v>1771.4708296769995</c:v>
              </c:pt>
              <c:pt idx="3295">
                <c:v>1771.45896741</c:v>
              </c:pt>
              <c:pt idx="3296">
                <c:v>1771.41776377</c:v>
              </c:pt>
              <c:pt idx="3297">
                <c:v>1771.374176861</c:v>
              </c:pt>
              <c:pt idx="3298">
                <c:v>1771.2877396050003</c:v>
              </c:pt>
              <c:pt idx="3299">
                <c:v>1771.27089806</c:v>
              </c:pt>
              <c:pt idx="3300">
                <c:v>1771.2288421380001</c:v>
              </c:pt>
              <c:pt idx="3301">
                <c:v>1771.0057688019995</c:v>
              </c:pt>
              <c:pt idx="3302">
                <c:v>1770.9486214470001</c:v>
              </c:pt>
              <c:pt idx="3303">
                <c:v>1770.8307798310002</c:v>
              </c:pt>
              <c:pt idx="3304">
                <c:v>1770.734364633</c:v>
              </c:pt>
              <c:pt idx="3305">
                <c:v>1770.6567723690005</c:v>
              </c:pt>
              <c:pt idx="3306">
                <c:v>1770.4756695850003</c:v>
              </c:pt>
              <c:pt idx="3307">
                <c:v>1770.3862056750004</c:v>
              </c:pt>
              <c:pt idx="3308">
                <c:v>1770.370979822</c:v>
              </c:pt>
              <c:pt idx="3309">
                <c:v>1770.2592672300004</c:v>
              </c:pt>
              <c:pt idx="3310">
                <c:v>1770.0011065510007</c:v>
              </c:pt>
              <c:pt idx="3311">
                <c:v>1769.8626237190001</c:v>
              </c:pt>
              <c:pt idx="3312">
                <c:v>1769.8400947509992</c:v>
              </c:pt>
              <c:pt idx="3313">
                <c:v>1769.7384123769998</c:v>
              </c:pt>
              <c:pt idx="3314">
                <c:v>1769.6992868249999</c:v>
              </c:pt>
              <c:pt idx="3315">
                <c:v>1769.5985561350005</c:v>
              </c:pt>
              <c:pt idx="3316">
                <c:v>1769.4858085399997</c:v>
              </c:pt>
              <c:pt idx="3317">
                <c:v>1769.4416866889997</c:v>
              </c:pt>
              <c:pt idx="3318">
                <c:v>1769.2862875250003</c:v>
              </c:pt>
              <c:pt idx="3319">
                <c:v>1769.2034865680007</c:v>
              </c:pt>
              <c:pt idx="3320">
                <c:v>1769.1651633089998</c:v>
              </c:pt>
              <c:pt idx="3321">
                <c:v>1769.0210326750005</c:v>
              </c:pt>
              <c:pt idx="3322">
                <c:v>1768.9704284859999</c:v>
              </c:pt>
              <c:pt idx="3323">
                <c:v>1768.7225375819996</c:v>
              </c:pt>
              <c:pt idx="3324">
                <c:v>1768.6798130749999</c:v>
              </c:pt>
              <c:pt idx="3325">
                <c:v>1768.6773855029999</c:v>
              </c:pt>
              <c:pt idx="3326">
                <c:v>1768.6295362579999</c:v>
              </c:pt>
              <c:pt idx="3327">
                <c:v>1768.5537974290003</c:v>
              </c:pt>
              <c:pt idx="3328">
                <c:v>1768.3931552370004</c:v>
              </c:pt>
              <c:pt idx="3329">
                <c:v>1768.2875729909997</c:v>
              </c:pt>
              <c:pt idx="3330">
                <c:v>1768.1909006040007</c:v>
              </c:pt>
              <c:pt idx="3331">
                <c:v>1767.8889275259996</c:v>
              </c:pt>
              <c:pt idx="3332">
                <c:v>1767.8529549720001</c:v>
              </c:pt>
              <c:pt idx="3333">
                <c:v>1767.796389183</c:v>
              </c:pt>
              <c:pt idx="3334">
                <c:v>1767.7318887649997</c:v>
              </c:pt>
              <c:pt idx="3335">
                <c:v>1767.6476076399999</c:v>
              </c:pt>
              <c:pt idx="3336">
                <c:v>1767.6103633959999</c:v>
              </c:pt>
              <c:pt idx="3337">
                <c:v>1767.5765372940002</c:v>
              </c:pt>
              <c:pt idx="3338">
                <c:v>1767.4776815620005</c:v>
              </c:pt>
              <c:pt idx="3339">
                <c:v>1767.4650982129999</c:v>
              </c:pt>
              <c:pt idx="3340">
                <c:v>1767.4383083819998</c:v>
              </c:pt>
              <c:pt idx="3341">
                <c:v>1767.4280524610001</c:v>
              </c:pt>
              <c:pt idx="3342">
                <c:v>1767.2929355110002</c:v>
              </c:pt>
              <c:pt idx="3343">
                <c:v>1767.2731836800001</c:v>
              </c:pt>
              <c:pt idx="3344">
                <c:v>1767.2232968580001</c:v>
              </c:pt>
              <c:pt idx="3345">
                <c:v>1766.832811557</c:v>
              </c:pt>
              <c:pt idx="3346">
                <c:v>1766.3751095660002</c:v>
              </c:pt>
              <c:pt idx="3347">
                <c:v>1766.2933346359996</c:v>
              </c:pt>
              <c:pt idx="3348">
                <c:v>1766.2480057760001</c:v>
              </c:pt>
              <c:pt idx="3349">
                <c:v>1766.016443739999</c:v>
              </c:pt>
              <c:pt idx="3350">
                <c:v>1765.9881058719998</c:v>
              </c:pt>
              <c:pt idx="3351">
                <c:v>1765.9160786499995</c:v>
              </c:pt>
              <c:pt idx="3352">
                <c:v>1765.8268798290005</c:v>
              </c:pt>
              <c:pt idx="3353">
                <c:v>1765.7013028220003</c:v>
              </c:pt>
              <c:pt idx="3354">
                <c:v>1765.6370017630002</c:v>
              </c:pt>
              <c:pt idx="3355">
                <c:v>1765.5548307970002</c:v>
              </c:pt>
              <c:pt idx="3356">
                <c:v>1765.4223473129996</c:v>
              </c:pt>
              <c:pt idx="3357">
                <c:v>1765.2705500910001</c:v>
              </c:pt>
              <c:pt idx="3358">
                <c:v>1765.2174123479995</c:v>
              </c:pt>
              <c:pt idx="3359">
                <c:v>1765.1688334410003</c:v>
              </c:pt>
              <c:pt idx="3360">
                <c:v>1764.9923086029994</c:v>
              </c:pt>
              <c:pt idx="3361">
                <c:v>1764.9561323359999</c:v>
              </c:pt>
              <c:pt idx="3362">
                <c:v>1764.7677515110004</c:v>
              </c:pt>
              <c:pt idx="3363">
                <c:v>1764.6554716259996</c:v>
              </c:pt>
              <c:pt idx="3364">
                <c:v>1764.6236743450002</c:v>
              </c:pt>
              <c:pt idx="3365">
                <c:v>1764.6227232440001</c:v>
              </c:pt>
              <c:pt idx="3366">
                <c:v>1764.5674313240006</c:v>
              </c:pt>
              <c:pt idx="3367">
                <c:v>1764.5636764319997</c:v>
              </c:pt>
              <c:pt idx="3368">
                <c:v>1764.409884532</c:v>
              </c:pt>
              <c:pt idx="3369">
                <c:v>1764.3850477350002</c:v>
              </c:pt>
              <c:pt idx="3370">
                <c:v>1764.2628812969999</c:v>
              </c:pt>
              <c:pt idx="3371">
                <c:v>1764.2435138619996</c:v>
              </c:pt>
              <c:pt idx="3372">
                <c:v>1764.2065278480002</c:v>
              </c:pt>
              <c:pt idx="3373">
                <c:v>1764.104822299</c:v>
              </c:pt>
              <c:pt idx="3374">
                <c:v>1764.0282771080001</c:v>
              </c:pt>
              <c:pt idx="3375">
                <c:v>1763.9946781030001</c:v>
              </c:pt>
              <c:pt idx="3376">
                <c:v>1763.9816248110003</c:v>
              </c:pt>
              <c:pt idx="3377">
                <c:v>1763.9745687110001</c:v>
              </c:pt>
              <c:pt idx="3378">
                <c:v>1763.8989866580005</c:v>
              </c:pt>
              <c:pt idx="3379">
                <c:v>1763.7665504130005</c:v>
              </c:pt>
              <c:pt idx="3380">
                <c:v>1763.6886715590006</c:v>
              </c:pt>
              <c:pt idx="3381">
                <c:v>1763.5661540530002</c:v>
              </c:pt>
              <c:pt idx="3382">
                <c:v>1763.5325513989999</c:v>
              </c:pt>
              <c:pt idx="3383">
                <c:v>1763.4247902760003</c:v>
              </c:pt>
              <c:pt idx="3384">
                <c:v>1763.388296541</c:v>
              </c:pt>
              <c:pt idx="3385">
                <c:v>1763.3827648040005</c:v>
              </c:pt>
              <c:pt idx="3386">
                <c:v>1763.1270675749997</c:v>
              </c:pt>
              <c:pt idx="3387">
                <c:v>1763.0424528329995</c:v>
              </c:pt>
              <c:pt idx="3388">
                <c:v>1762.9252880189995</c:v>
              </c:pt>
              <c:pt idx="3389">
                <c:v>1762.7007621960004</c:v>
              </c:pt>
              <c:pt idx="3390">
                <c:v>1762.6657284939999</c:v>
              </c:pt>
              <c:pt idx="3391">
                <c:v>1762.4687386260002</c:v>
              </c:pt>
              <c:pt idx="3392">
                <c:v>1762.3178858899994</c:v>
              </c:pt>
              <c:pt idx="3393">
                <c:v>1762.2257827410001</c:v>
              </c:pt>
              <c:pt idx="3394">
                <c:v>1762.2016631370002</c:v>
              </c:pt>
              <c:pt idx="3395">
                <c:v>1762.0904095319997</c:v>
              </c:pt>
              <c:pt idx="3396">
                <c:v>1762.0795842099997</c:v>
              </c:pt>
              <c:pt idx="3397">
                <c:v>1762.0339967330005</c:v>
              </c:pt>
              <c:pt idx="3398">
                <c:v>1761.9825921969996</c:v>
              </c:pt>
              <c:pt idx="3399">
                <c:v>1761.9650274090002</c:v>
              </c:pt>
              <c:pt idx="3400">
                <c:v>1761.9055466930001</c:v>
              </c:pt>
              <c:pt idx="3401">
                <c:v>1761.7606551720007</c:v>
              </c:pt>
              <c:pt idx="3402">
                <c:v>1761.7047359949995</c:v>
              </c:pt>
              <c:pt idx="3403">
                <c:v>1761.5560455830002</c:v>
              </c:pt>
              <c:pt idx="3404">
                <c:v>1761.5334997610005</c:v>
              </c:pt>
              <c:pt idx="3405">
                <c:v>1761.4197605429993</c:v>
              </c:pt>
              <c:pt idx="3406">
                <c:v>1761.1830680570004</c:v>
              </c:pt>
              <c:pt idx="3407">
                <c:v>1761.1828599959997</c:v>
              </c:pt>
              <c:pt idx="3408">
                <c:v>1761.1296876490001</c:v>
              </c:pt>
              <c:pt idx="3409">
                <c:v>1760.9773713100003</c:v>
              </c:pt>
              <c:pt idx="3410">
                <c:v>1760.9742313579993</c:v>
              </c:pt>
              <c:pt idx="3411">
                <c:v>1760.8921958679996</c:v>
              </c:pt>
              <c:pt idx="3412">
                <c:v>1760.8642311909994</c:v>
              </c:pt>
              <c:pt idx="3413">
                <c:v>1760.7817799680001</c:v>
              </c:pt>
              <c:pt idx="3414">
                <c:v>1760.754220971</c:v>
              </c:pt>
              <c:pt idx="3415">
                <c:v>1760.5545944600001</c:v>
              </c:pt>
              <c:pt idx="3416">
                <c:v>1760.553291015</c:v>
              </c:pt>
              <c:pt idx="3417">
                <c:v>1760.3807542219997</c:v>
              </c:pt>
              <c:pt idx="3418">
                <c:v>1760.2070689559998</c:v>
              </c:pt>
              <c:pt idx="3419">
                <c:v>1760.1690505440004</c:v>
              </c:pt>
              <c:pt idx="3420">
                <c:v>1760.0128923029997</c:v>
              </c:pt>
              <c:pt idx="3421">
                <c:v>1759.843534806</c:v>
              </c:pt>
              <c:pt idx="3422">
                <c:v>1759.7575814960005</c:v>
              </c:pt>
              <c:pt idx="3423">
                <c:v>1759.6358547200005</c:v>
              </c:pt>
              <c:pt idx="3424">
                <c:v>1759.5692727330004</c:v>
              </c:pt>
              <c:pt idx="3425">
                <c:v>1759.4266164319999</c:v>
              </c:pt>
              <c:pt idx="3426">
                <c:v>1759.3991058140002</c:v>
              </c:pt>
              <c:pt idx="3427">
                <c:v>1759.2825840850001</c:v>
              </c:pt>
              <c:pt idx="3428">
                <c:v>1759.2244709010001</c:v>
              </c:pt>
              <c:pt idx="3429">
                <c:v>1759.2204278369998</c:v>
              </c:pt>
              <c:pt idx="3430">
                <c:v>1759.0717913609999</c:v>
              </c:pt>
              <c:pt idx="3431">
                <c:v>1759.0319551380003</c:v>
              </c:pt>
              <c:pt idx="3432">
                <c:v>1759.0161556089997</c:v>
              </c:pt>
              <c:pt idx="3433">
                <c:v>1758.9879604149999</c:v>
              </c:pt>
              <c:pt idx="3434">
                <c:v>1758.7243539659996</c:v>
              </c:pt>
              <c:pt idx="3435">
                <c:v>1758.6338123660003</c:v>
              </c:pt>
              <c:pt idx="3436">
                <c:v>1758.5699513180002</c:v>
              </c:pt>
              <c:pt idx="3437">
                <c:v>1758.5390591599999</c:v>
              </c:pt>
              <c:pt idx="3438">
                <c:v>1758.4769762719998</c:v>
              </c:pt>
              <c:pt idx="3439">
                <c:v>1758.476810247</c:v>
              </c:pt>
              <c:pt idx="3440">
                <c:v>1758.4232129399998</c:v>
              </c:pt>
              <c:pt idx="3441">
                <c:v>1758.2638013149999</c:v>
              </c:pt>
              <c:pt idx="3442">
                <c:v>1758.2541688860003</c:v>
              </c:pt>
              <c:pt idx="3443">
                <c:v>1758.2420425250004</c:v>
              </c:pt>
              <c:pt idx="3444">
                <c:v>1758.0858162539994</c:v>
              </c:pt>
              <c:pt idx="3445">
                <c:v>1758.0127099680001</c:v>
              </c:pt>
              <c:pt idx="3446">
                <c:v>1757.9830883960003</c:v>
              </c:pt>
              <c:pt idx="3447">
                <c:v>1757.9332937169997</c:v>
              </c:pt>
              <c:pt idx="3448">
                <c:v>1757.9316766280006</c:v>
              </c:pt>
              <c:pt idx="3449">
                <c:v>1757.9154509039995</c:v>
              </c:pt>
              <c:pt idx="3450">
                <c:v>1757.9119380319999</c:v>
              </c:pt>
              <c:pt idx="3451">
                <c:v>1757.7461996480001</c:v>
              </c:pt>
              <c:pt idx="3452">
                <c:v>1757.7104837560005</c:v>
              </c:pt>
              <c:pt idx="3453">
                <c:v>1757.5828571450002</c:v>
              </c:pt>
              <c:pt idx="3454">
                <c:v>1757.4652605449999</c:v>
              </c:pt>
              <c:pt idx="3455">
                <c:v>1757.4515846430002</c:v>
              </c:pt>
              <c:pt idx="3456">
                <c:v>1757.3785518539996</c:v>
              </c:pt>
              <c:pt idx="3457">
                <c:v>1757.3304040420001</c:v>
              </c:pt>
              <c:pt idx="3458">
                <c:v>1757.2759539850003</c:v>
              </c:pt>
              <c:pt idx="3459">
                <c:v>1757.0130061030004</c:v>
              </c:pt>
              <c:pt idx="3460">
                <c:v>1756.9053714270008</c:v>
              </c:pt>
              <c:pt idx="3461">
                <c:v>1756.6674607750001</c:v>
              </c:pt>
              <c:pt idx="3462">
                <c:v>1756.6450143340003</c:v>
              </c:pt>
              <c:pt idx="3463">
                <c:v>1756.6003450999999</c:v>
              </c:pt>
              <c:pt idx="3464">
                <c:v>1756.5816327220002</c:v>
              </c:pt>
              <c:pt idx="3465">
                <c:v>1756.5714551840001</c:v>
              </c:pt>
              <c:pt idx="3466">
                <c:v>1756.5698477890003</c:v>
              </c:pt>
              <c:pt idx="3467">
                <c:v>1756.4202224420001</c:v>
              </c:pt>
              <c:pt idx="3468">
                <c:v>1756.3205545129993</c:v>
              </c:pt>
              <c:pt idx="3469">
                <c:v>1756.1571277060002</c:v>
              </c:pt>
              <c:pt idx="3470">
                <c:v>1756.1174528969998</c:v>
              </c:pt>
              <c:pt idx="3471">
                <c:v>1756.061972362</c:v>
              </c:pt>
              <c:pt idx="3472">
                <c:v>1756.0052341010007</c:v>
              </c:pt>
              <c:pt idx="3473">
                <c:v>1755.9558812700002</c:v>
              </c:pt>
              <c:pt idx="3474">
                <c:v>1755.9021072399994</c:v>
              </c:pt>
              <c:pt idx="3475">
                <c:v>1755.8959748870002</c:v>
              </c:pt>
              <c:pt idx="3476">
                <c:v>1755.7684484620004</c:v>
              </c:pt>
              <c:pt idx="3477">
                <c:v>1755.7461597400002</c:v>
              </c:pt>
              <c:pt idx="3478">
                <c:v>1755.7309075969999</c:v>
              </c:pt>
              <c:pt idx="3479">
                <c:v>1755.6947880969994</c:v>
              </c:pt>
              <c:pt idx="3480">
                <c:v>1755.2682865600009</c:v>
              </c:pt>
              <c:pt idx="3481">
                <c:v>1755.2558695709997</c:v>
              </c:pt>
              <c:pt idx="3482">
                <c:v>1754.9193576159998</c:v>
              </c:pt>
              <c:pt idx="3483">
                <c:v>1754.8549167270007</c:v>
              </c:pt>
              <c:pt idx="3484">
                <c:v>1754.5618235299999</c:v>
              </c:pt>
              <c:pt idx="3485">
                <c:v>1754.5449006150002</c:v>
              </c:pt>
              <c:pt idx="3486">
                <c:v>1754.5362033399997</c:v>
              </c:pt>
              <c:pt idx="3487">
                <c:v>1754.4208548339996</c:v>
              </c:pt>
              <c:pt idx="3488">
                <c:v>1754.4118755869997</c:v>
              </c:pt>
              <c:pt idx="3489">
                <c:v>1754.2894965070002</c:v>
              </c:pt>
              <c:pt idx="3490">
                <c:v>1754.2818826460004</c:v>
              </c:pt>
              <c:pt idx="3491">
                <c:v>1754.0812890820002</c:v>
              </c:pt>
              <c:pt idx="3492">
                <c:v>1754.057276664</c:v>
              </c:pt>
              <c:pt idx="3493">
                <c:v>1753.9459624220001</c:v>
              </c:pt>
              <c:pt idx="3494">
                <c:v>1753.7635931819998</c:v>
              </c:pt>
              <c:pt idx="3495">
                <c:v>1753.7556663719995</c:v>
              </c:pt>
              <c:pt idx="3496">
                <c:v>1753.7468014029998</c:v>
              </c:pt>
              <c:pt idx="3497">
                <c:v>1753.5620694300001</c:v>
              </c:pt>
              <c:pt idx="3498">
                <c:v>1753.4017509570003</c:v>
              </c:pt>
              <c:pt idx="3499">
                <c:v>1753.2032615410001</c:v>
              </c:pt>
              <c:pt idx="3500">
                <c:v>1753.0853213209998</c:v>
              </c:pt>
              <c:pt idx="3501">
                <c:v>1752.9941926050005</c:v>
              </c:pt>
              <c:pt idx="3502">
                <c:v>1752.9243766000002</c:v>
              </c:pt>
              <c:pt idx="3503">
                <c:v>1752.9197971760002</c:v>
              </c:pt>
              <c:pt idx="3504">
                <c:v>1752.9179018200002</c:v>
              </c:pt>
              <c:pt idx="3505">
                <c:v>1752.8924561610002</c:v>
              </c:pt>
              <c:pt idx="3506">
                <c:v>1752.8874273949998</c:v>
              </c:pt>
              <c:pt idx="3507">
                <c:v>1752.4130822499994</c:v>
              </c:pt>
              <c:pt idx="3508">
                <c:v>1752.3807634110001</c:v>
              </c:pt>
              <c:pt idx="3509">
                <c:v>1752.2180984240003</c:v>
              </c:pt>
              <c:pt idx="3510">
                <c:v>1752.2114755869998</c:v>
              </c:pt>
              <c:pt idx="3511">
                <c:v>1752.2046110220001</c:v>
              </c:pt>
              <c:pt idx="3512">
                <c:v>1752.167460588</c:v>
              </c:pt>
              <c:pt idx="3513">
                <c:v>1751.9989086200001</c:v>
              </c:pt>
              <c:pt idx="3514">
                <c:v>1751.9915127639999</c:v>
              </c:pt>
              <c:pt idx="3515">
                <c:v>1751.9826607550006</c:v>
              </c:pt>
              <c:pt idx="3516">
                <c:v>1751.9777464889996</c:v>
              </c:pt>
              <c:pt idx="3517">
                <c:v>1751.9409500459999</c:v>
              </c:pt>
              <c:pt idx="3518">
                <c:v>1751.9373342160002</c:v>
              </c:pt>
              <c:pt idx="3519">
                <c:v>1751.6611175139999</c:v>
              </c:pt>
              <c:pt idx="3520">
                <c:v>1751.5995513089995</c:v>
              </c:pt>
              <c:pt idx="3521">
                <c:v>1751.4732436859993</c:v>
              </c:pt>
              <c:pt idx="3522">
                <c:v>1751.2859669179993</c:v>
              </c:pt>
              <c:pt idx="3523">
                <c:v>1751.086488164</c:v>
              </c:pt>
              <c:pt idx="3524">
                <c:v>1751.0489390889993</c:v>
              </c:pt>
              <c:pt idx="3525">
                <c:v>1750.9883900930004</c:v>
              </c:pt>
              <c:pt idx="3526">
                <c:v>1750.9831524809999</c:v>
              </c:pt>
              <c:pt idx="3527">
                <c:v>1750.8872408900002</c:v>
              </c:pt>
              <c:pt idx="3528">
                <c:v>1750.8031862749999</c:v>
              </c:pt>
              <c:pt idx="3529">
                <c:v>1750.725295706</c:v>
              </c:pt>
              <c:pt idx="3530">
                <c:v>1750.6711036379993</c:v>
              </c:pt>
              <c:pt idx="3531">
                <c:v>1750.6672347549995</c:v>
              </c:pt>
              <c:pt idx="3532">
                <c:v>1750.624498898</c:v>
              </c:pt>
              <c:pt idx="3533">
                <c:v>1750.6204036180004</c:v>
              </c:pt>
              <c:pt idx="3534">
                <c:v>1750.4257028679997</c:v>
              </c:pt>
              <c:pt idx="3535">
                <c:v>1750.4027796769997</c:v>
              </c:pt>
              <c:pt idx="3536">
                <c:v>1750.284811519</c:v>
              </c:pt>
              <c:pt idx="3537">
                <c:v>1750.2201625570003</c:v>
              </c:pt>
              <c:pt idx="3538">
                <c:v>1750.0144531100004</c:v>
              </c:pt>
              <c:pt idx="3539">
                <c:v>1749.9127081190002</c:v>
              </c:pt>
              <c:pt idx="3540">
                <c:v>1749.880026671</c:v>
              </c:pt>
              <c:pt idx="3541">
                <c:v>1749.8792286549997</c:v>
              </c:pt>
              <c:pt idx="3542">
                <c:v>1749.6933537709997</c:v>
              </c:pt>
              <c:pt idx="3543">
                <c:v>1749.5814437909999</c:v>
              </c:pt>
              <c:pt idx="3544">
                <c:v>1749.5671018229998</c:v>
              </c:pt>
              <c:pt idx="3545">
                <c:v>1749.5635523910007</c:v>
              </c:pt>
              <c:pt idx="3546">
                <c:v>1749.5424763249996</c:v>
              </c:pt>
              <c:pt idx="3547">
                <c:v>1749.4921786030006</c:v>
              </c:pt>
              <c:pt idx="3548">
                <c:v>1749.179380408</c:v>
              </c:pt>
              <c:pt idx="3549">
                <c:v>1749.1787200900003</c:v>
              </c:pt>
              <c:pt idx="3550">
                <c:v>1749.049840031</c:v>
              </c:pt>
              <c:pt idx="3551">
                <c:v>1749.010353054</c:v>
              </c:pt>
              <c:pt idx="3552">
                <c:v>1748.647798404</c:v>
              </c:pt>
              <c:pt idx="3553">
                <c:v>1748.6111474950001</c:v>
              </c:pt>
              <c:pt idx="3554">
                <c:v>1748.5895874580003</c:v>
              </c:pt>
              <c:pt idx="3555">
                <c:v>1748.3805679559998</c:v>
              </c:pt>
              <c:pt idx="3556">
                <c:v>1748.3762690039998</c:v>
              </c:pt>
              <c:pt idx="3557">
                <c:v>1748.3322713119999</c:v>
              </c:pt>
              <c:pt idx="3558">
                <c:v>1748.2547174250001</c:v>
              </c:pt>
              <c:pt idx="3559">
                <c:v>1748.2522459480006</c:v>
              </c:pt>
              <c:pt idx="3560">
                <c:v>1748.21578673</c:v>
              </c:pt>
              <c:pt idx="3561">
                <c:v>1748.1695720530006</c:v>
              </c:pt>
              <c:pt idx="3562">
                <c:v>1748.1042310239995</c:v>
              </c:pt>
              <c:pt idx="3563">
                <c:v>1748.001414704001</c:v>
              </c:pt>
              <c:pt idx="3564">
                <c:v>1747.9775551930002</c:v>
              </c:pt>
              <c:pt idx="3565">
                <c:v>1747.9241919600004</c:v>
              </c:pt>
              <c:pt idx="3566">
                <c:v>1747.9119078960002</c:v>
              </c:pt>
              <c:pt idx="3567">
                <c:v>1747.74280191</c:v>
              </c:pt>
              <c:pt idx="3568">
                <c:v>1747.7102992809998</c:v>
              </c:pt>
              <c:pt idx="3569">
                <c:v>1747.6567567270001</c:v>
              </c:pt>
              <c:pt idx="3570">
                <c:v>1747.6271118319996</c:v>
              </c:pt>
              <c:pt idx="3571">
                <c:v>1747.4897393930009</c:v>
              </c:pt>
              <c:pt idx="3572">
                <c:v>1747.4463177509997</c:v>
              </c:pt>
              <c:pt idx="3573">
                <c:v>1747.4315396899992</c:v>
              </c:pt>
              <c:pt idx="3574">
                <c:v>1747.2611876210001</c:v>
              </c:pt>
              <c:pt idx="3575">
                <c:v>1747.1659953830001</c:v>
              </c:pt>
              <c:pt idx="3576">
                <c:v>1747.1209162880002</c:v>
              </c:pt>
              <c:pt idx="3577">
                <c:v>1747.0713740649996</c:v>
              </c:pt>
              <c:pt idx="3578">
                <c:v>1746.8357383340003</c:v>
              </c:pt>
              <c:pt idx="3579">
                <c:v>1746.8004129460005</c:v>
              </c:pt>
              <c:pt idx="3580">
                <c:v>1746.6921467970003</c:v>
              </c:pt>
              <c:pt idx="3581">
                <c:v>1746.5566861930001</c:v>
              </c:pt>
              <c:pt idx="3582">
                <c:v>1746.50523602</c:v>
              </c:pt>
              <c:pt idx="3583">
                <c:v>1746.3109315200002</c:v>
              </c:pt>
              <c:pt idx="3584">
                <c:v>1746.2806295900002</c:v>
              </c:pt>
              <c:pt idx="3585">
                <c:v>1746.2558276690002</c:v>
              </c:pt>
              <c:pt idx="3586">
                <c:v>1746.0810500010002</c:v>
              </c:pt>
              <c:pt idx="3587">
                <c:v>1745.9491123979997</c:v>
              </c:pt>
              <c:pt idx="3588">
                <c:v>1745.5061105350005</c:v>
              </c:pt>
              <c:pt idx="3589">
                <c:v>1745.4908197509997</c:v>
              </c:pt>
              <c:pt idx="3590">
                <c:v>1745.4681814840005</c:v>
              </c:pt>
              <c:pt idx="3591">
                <c:v>1745.4224959670003</c:v>
              </c:pt>
              <c:pt idx="3592">
                <c:v>1745.3746323720006</c:v>
              </c:pt>
              <c:pt idx="3593">
                <c:v>1745.3203950879999</c:v>
              </c:pt>
              <c:pt idx="3594">
                <c:v>1745.3124706200003</c:v>
              </c:pt>
              <c:pt idx="3595">
                <c:v>1745.1196733530001</c:v>
              </c:pt>
              <c:pt idx="3596">
                <c:v>1745.0337833309998</c:v>
              </c:pt>
              <c:pt idx="3597">
                <c:v>1744.968950703</c:v>
              </c:pt>
              <c:pt idx="3598">
                <c:v>1744.9652446460002</c:v>
              </c:pt>
              <c:pt idx="3599">
                <c:v>1744.7497440829998</c:v>
              </c:pt>
              <c:pt idx="3600">
                <c:v>1744.6379227869993</c:v>
              </c:pt>
              <c:pt idx="3601">
                <c:v>1744.6223534620001</c:v>
              </c:pt>
              <c:pt idx="3602">
                <c:v>1744.5488072879996</c:v>
              </c:pt>
              <c:pt idx="3603">
                <c:v>1744.361010028</c:v>
              </c:pt>
              <c:pt idx="3604">
                <c:v>1744.1277649219999</c:v>
              </c:pt>
              <c:pt idx="3605">
                <c:v>1744.0966882920002</c:v>
              </c:pt>
              <c:pt idx="3606">
                <c:v>1743.9861083459998</c:v>
              </c:pt>
              <c:pt idx="3607">
                <c:v>1743.9029548040003</c:v>
              </c:pt>
              <c:pt idx="3608">
                <c:v>1743.7477416360007</c:v>
              </c:pt>
              <c:pt idx="3609">
                <c:v>1743.7328249569996</c:v>
              </c:pt>
              <c:pt idx="3610">
                <c:v>1743.5474756189999</c:v>
              </c:pt>
              <c:pt idx="3611">
                <c:v>1743.4731103030001</c:v>
              </c:pt>
              <c:pt idx="3612">
                <c:v>1743.3795881380006</c:v>
              </c:pt>
              <c:pt idx="3613">
                <c:v>1743.1176526849999</c:v>
              </c:pt>
              <c:pt idx="3614">
                <c:v>1742.9978853100001</c:v>
              </c:pt>
              <c:pt idx="3615">
                <c:v>1742.9255708799994</c:v>
              </c:pt>
              <c:pt idx="3616">
                <c:v>1742.8809457060001</c:v>
              </c:pt>
              <c:pt idx="3617">
                <c:v>1742.6474991340001</c:v>
              </c:pt>
              <c:pt idx="3618">
                <c:v>1742.6468806849998</c:v>
              </c:pt>
              <c:pt idx="3619">
                <c:v>1742.5796181139999</c:v>
              </c:pt>
              <c:pt idx="3620">
                <c:v>1742.4656316060002</c:v>
              </c:pt>
              <c:pt idx="3621">
                <c:v>1742.3496807179999</c:v>
              </c:pt>
              <c:pt idx="3622">
                <c:v>1742.2596058889994</c:v>
              </c:pt>
              <c:pt idx="3623">
                <c:v>1742.2016623489994</c:v>
              </c:pt>
              <c:pt idx="3624">
                <c:v>1742.1651805000004</c:v>
              </c:pt>
              <c:pt idx="3625">
                <c:v>1742.147866973</c:v>
              </c:pt>
              <c:pt idx="3626">
                <c:v>1742.1222542259995</c:v>
              </c:pt>
              <c:pt idx="3627">
                <c:v>1741.9742621230002</c:v>
              </c:pt>
              <c:pt idx="3628">
                <c:v>1741.9306672259995</c:v>
              </c:pt>
              <c:pt idx="3629">
                <c:v>1741.5715576949997</c:v>
              </c:pt>
              <c:pt idx="3630">
                <c:v>1741.56818084</c:v>
              </c:pt>
              <c:pt idx="3631">
                <c:v>1741.5394099849991</c:v>
              </c:pt>
              <c:pt idx="3632">
                <c:v>1741.5329578910005</c:v>
              </c:pt>
              <c:pt idx="3633">
                <c:v>1741.4147403639997</c:v>
              </c:pt>
              <c:pt idx="3634">
                <c:v>1741.40267341</c:v>
              </c:pt>
              <c:pt idx="3635">
                <c:v>1741.3920216209997</c:v>
              </c:pt>
              <c:pt idx="3636">
                <c:v>1741.3628212470003</c:v>
              </c:pt>
              <c:pt idx="3637">
                <c:v>1741.2949653790004</c:v>
              </c:pt>
              <c:pt idx="3638">
                <c:v>1741.2623347619999</c:v>
              </c:pt>
              <c:pt idx="3639">
                <c:v>1741.2447348130002</c:v>
              </c:pt>
              <c:pt idx="3640">
                <c:v>1741.1980630710004</c:v>
              </c:pt>
              <c:pt idx="3641">
                <c:v>1741.1231002220004</c:v>
              </c:pt>
              <c:pt idx="3642">
                <c:v>1740.946727499</c:v>
              </c:pt>
              <c:pt idx="3643">
                <c:v>1740.772409402</c:v>
              </c:pt>
              <c:pt idx="3644">
                <c:v>1740.7457341280001</c:v>
              </c:pt>
              <c:pt idx="3645">
                <c:v>1740.7024354050002</c:v>
              </c:pt>
              <c:pt idx="3646">
                <c:v>1740.7008189090004</c:v>
              </c:pt>
              <c:pt idx="3647">
                <c:v>1740.6510884079996</c:v>
              </c:pt>
              <c:pt idx="3648">
                <c:v>1740.5707298099996</c:v>
              </c:pt>
              <c:pt idx="3649">
                <c:v>1740.5199127069993</c:v>
              </c:pt>
              <c:pt idx="3650">
                <c:v>1740.4831241610002</c:v>
              </c:pt>
              <c:pt idx="3651">
                <c:v>1740.4806464719995</c:v>
              </c:pt>
              <c:pt idx="3652">
                <c:v>1740.4796913870002</c:v>
              </c:pt>
              <c:pt idx="3653">
                <c:v>1740.4213510290001</c:v>
              </c:pt>
              <c:pt idx="3654">
                <c:v>1740.402659587</c:v>
              </c:pt>
              <c:pt idx="3655">
                <c:v>1740.1720723759986</c:v>
              </c:pt>
              <c:pt idx="3656">
                <c:v>1739.9485838090002</c:v>
              </c:pt>
              <c:pt idx="3657">
                <c:v>1739.9127830039999</c:v>
              </c:pt>
              <c:pt idx="3658">
                <c:v>1739.7967810689993</c:v>
              </c:pt>
              <c:pt idx="3659">
                <c:v>1739.6549497619994</c:v>
              </c:pt>
              <c:pt idx="3660">
                <c:v>1739.5591340590001</c:v>
              </c:pt>
              <c:pt idx="3661">
                <c:v>1739.528188938001</c:v>
              </c:pt>
              <c:pt idx="3662">
                <c:v>1739.2252802869998</c:v>
              </c:pt>
              <c:pt idx="3663">
                <c:v>1739.0980061239998</c:v>
              </c:pt>
              <c:pt idx="3664">
                <c:v>1739.0273128889999</c:v>
              </c:pt>
              <c:pt idx="3665">
                <c:v>1738.8808747689998</c:v>
              </c:pt>
              <c:pt idx="3666">
                <c:v>1738.8317109069997</c:v>
              </c:pt>
              <c:pt idx="3667">
                <c:v>1738.8236748889997</c:v>
              </c:pt>
              <c:pt idx="3668">
                <c:v>1738.8124402199996</c:v>
              </c:pt>
              <c:pt idx="3669">
                <c:v>1738.7972943139998</c:v>
              </c:pt>
              <c:pt idx="3670">
                <c:v>1738.7685751100003</c:v>
              </c:pt>
              <c:pt idx="3671">
                <c:v>1738.6846786069998</c:v>
              </c:pt>
              <c:pt idx="3672">
                <c:v>1738.6760316979996</c:v>
              </c:pt>
              <c:pt idx="3673">
                <c:v>1738.6020610180005</c:v>
              </c:pt>
              <c:pt idx="3674">
                <c:v>1738.4501946370005</c:v>
              </c:pt>
              <c:pt idx="3675">
                <c:v>1738.2313543769999</c:v>
              </c:pt>
              <c:pt idx="3676">
                <c:v>1738.148033615</c:v>
              </c:pt>
              <c:pt idx="3677">
                <c:v>1738.0632111309999</c:v>
              </c:pt>
              <c:pt idx="3678">
                <c:v>1738.0492626130003</c:v>
              </c:pt>
              <c:pt idx="3679">
                <c:v>1738.0052029559995</c:v>
              </c:pt>
              <c:pt idx="3680">
                <c:v>1737.9012996349993</c:v>
              </c:pt>
              <c:pt idx="3681">
                <c:v>1737.8117952520001</c:v>
              </c:pt>
              <c:pt idx="3682">
                <c:v>1737.7125984229999</c:v>
              </c:pt>
              <c:pt idx="3683">
                <c:v>1737.5829850920004</c:v>
              </c:pt>
              <c:pt idx="3684">
                <c:v>1737.5719598450007</c:v>
              </c:pt>
              <c:pt idx="3685">
                <c:v>1737.506779668</c:v>
              </c:pt>
              <c:pt idx="3686">
                <c:v>1737.4476076359999</c:v>
              </c:pt>
              <c:pt idx="3687">
                <c:v>1737.3295882780001</c:v>
              </c:pt>
              <c:pt idx="3688">
                <c:v>1737.2717122949998</c:v>
              </c:pt>
              <c:pt idx="3689">
                <c:v>1737.0419286869999</c:v>
              </c:pt>
              <c:pt idx="3690">
                <c:v>1736.6840540029996</c:v>
              </c:pt>
              <c:pt idx="3691">
                <c:v>1736.6807606790007</c:v>
              </c:pt>
              <c:pt idx="3692">
                <c:v>1736.6176403540007</c:v>
              </c:pt>
              <c:pt idx="3693">
                <c:v>1736.5401259940002</c:v>
              </c:pt>
              <c:pt idx="3694">
                <c:v>1736.3283790670005</c:v>
              </c:pt>
              <c:pt idx="3695">
                <c:v>1736.2239251429999</c:v>
              </c:pt>
              <c:pt idx="3696">
                <c:v>1736.1035900890001</c:v>
              </c:pt>
              <c:pt idx="3697">
                <c:v>1735.9091950230004</c:v>
              </c:pt>
              <c:pt idx="3698">
                <c:v>1735.6893549890005</c:v>
              </c:pt>
              <c:pt idx="3699">
                <c:v>1735.6828146959999</c:v>
              </c:pt>
              <c:pt idx="3700">
                <c:v>1735.5734694200003</c:v>
              </c:pt>
              <c:pt idx="3701">
                <c:v>1735.4799495560001</c:v>
              </c:pt>
              <c:pt idx="3702">
                <c:v>1735.4032905470006</c:v>
              </c:pt>
              <c:pt idx="3703">
                <c:v>1735.2638025670003</c:v>
              </c:pt>
              <c:pt idx="3704">
                <c:v>1735.15064646</c:v>
              </c:pt>
              <c:pt idx="3705">
                <c:v>1734.8808985600001</c:v>
              </c:pt>
              <c:pt idx="3706">
                <c:v>1734.6987244479994</c:v>
              </c:pt>
              <c:pt idx="3707">
                <c:v>1734.6513212219998</c:v>
              </c:pt>
              <c:pt idx="3708">
                <c:v>1734.5847365089999</c:v>
              </c:pt>
              <c:pt idx="3709">
                <c:v>1734.5553548849998</c:v>
              </c:pt>
              <c:pt idx="3710">
                <c:v>1734.4850424830001</c:v>
              </c:pt>
              <c:pt idx="3711">
                <c:v>1734.4099721239998</c:v>
              </c:pt>
              <c:pt idx="3712">
                <c:v>1734.3509445340003</c:v>
              </c:pt>
              <c:pt idx="3713">
                <c:v>1734.2407431799998</c:v>
              </c:pt>
              <c:pt idx="3714">
                <c:v>1734.1326462530001</c:v>
              </c:pt>
              <c:pt idx="3715">
                <c:v>1734.0765315040005</c:v>
              </c:pt>
              <c:pt idx="3716">
                <c:v>1734.0345560420008</c:v>
              </c:pt>
              <c:pt idx="3717">
                <c:v>1734.0195404899998</c:v>
              </c:pt>
              <c:pt idx="3718">
                <c:v>1733.9553593019998</c:v>
              </c:pt>
              <c:pt idx="3719">
                <c:v>1733.9314453929999</c:v>
              </c:pt>
              <c:pt idx="3720">
                <c:v>1733.9034506670007</c:v>
              </c:pt>
              <c:pt idx="3721">
                <c:v>1733.8112915670004</c:v>
              </c:pt>
              <c:pt idx="3722">
                <c:v>1733.6519639400003</c:v>
              </c:pt>
              <c:pt idx="3723">
                <c:v>1733.6005644179997</c:v>
              </c:pt>
              <c:pt idx="3724">
                <c:v>1733.3717551229995</c:v>
              </c:pt>
              <c:pt idx="3725">
                <c:v>1733.174451141</c:v>
              </c:pt>
              <c:pt idx="3726">
                <c:v>1733.1034603670009</c:v>
              </c:pt>
              <c:pt idx="3727">
                <c:v>1733.0319118330003</c:v>
              </c:pt>
              <c:pt idx="3728">
                <c:v>1733.0102690730005</c:v>
              </c:pt>
              <c:pt idx="3729">
                <c:v>1732.9341253740001</c:v>
              </c:pt>
              <c:pt idx="3730">
                <c:v>1732.8299952779998</c:v>
              </c:pt>
              <c:pt idx="3731">
                <c:v>1732.6872909360004</c:v>
              </c:pt>
              <c:pt idx="3732">
                <c:v>1732.6661066790004</c:v>
              </c:pt>
              <c:pt idx="3733">
                <c:v>1732.5800359590007</c:v>
              </c:pt>
              <c:pt idx="3734">
                <c:v>1732.5013785780002</c:v>
              </c:pt>
              <c:pt idx="3735">
                <c:v>1732.3816479580003</c:v>
              </c:pt>
              <c:pt idx="3736">
                <c:v>1732.2403938039995</c:v>
              </c:pt>
              <c:pt idx="3737">
                <c:v>1732.2389179779998</c:v>
              </c:pt>
              <c:pt idx="3738">
                <c:v>1732.0771706320002</c:v>
              </c:pt>
              <c:pt idx="3739">
                <c:v>1731.8723156310002</c:v>
              </c:pt>
              <c:pt idx="3740">
                <c:v>1731.837193051</c:v>
              </c:pt>
              <c:pt idx="3741">
                <c:v>1731.7917070959998</c:v>
              </c:pt>
              <c:pt idx="3742">
                <c:v>1731.7689805640002</c:v>
              </c:pt>
              <c:pt idx="3743">
                <c:v>1731.5728151129997</c:v>
              </c:pt>
              <c:pt idx="3744">
                <c:v>1731.3697373069997</c:v>
              </c:pt>
              <c:pt idx="3745">
                <c:v>1731.3290851149998</c:v>
              </c:pt>
              <c:pt idx="3746">
                <c:v>1731.1363220889998</c:v>
              </c:pt>
              <c:pt idx="3747">
                <c:v>1731.0814938559995</c:v>
              </c:pt>
              <c:pt idx="3748">
                <c:v>1730.9702165709998</c:v>
              </c:pt>
              <c:pt idx="3749">
                <c:v>1730.7915235560004</c:v>
              </c:pt>
              <c:pt idx="3750">
                <c:v>1730.7797109510004</c:v>
              </c:pt>
              <c:pt idx="3751">
                <c:v>1730.7728296050002</c:v>
              </c:pt>
              <c:pt idx="3752">
                <c:v>1730.6792354709994</c:v>
              </c:pt>
              <c:pt idx="3753">
                <c:v>1730.6133432129996</c:v>
              </c:pt>
              <c:pt idx="3754">
                <c:v>1730.376600159</c:v>
              </c:pt>
              <c:pt idx="3755">
                <c:v>1730.263314562</c:v>
              </c:pt>
              <c:pt idx="3756">
                <c:v>1730.2432104649999</c:v>
              </c:pt>
              <c:pt idx="3757">
                <c:v>1730.230060804</c:v>
              </c:pt>
              <c:pt idx="3758">
                <c:v>1729.660978665001</c:v>
              </c:pt>
              <c:pt idx="3759">
                <c:v>1729.5557815089999</c:v>
              </c:pt>
              <c:pt idx="3760">
                <c:v>1729.3104629090005</c:v>
              </c:pt>
              <c:pt idx="3761">
                <c:v>1729.2640041200004</c:v>
              </c:pt>
              <c:pt idx="3762">
                <c:v>1729.2474252560003</c:v>
              </c:pt>
              <c:pt idx="3763">
                <c:v>1729.1985662700001</c:v>
              </c:pt>
              <c:pt idx="3764">
                <c:v>1729.0429168650001</c:v>
              </c:pt>
              <c:pt idx="3765">
                <c:v>1728.8792146670003</c:v>
              </c:pt>
              <c:pt idx="3766">
                <c:v>1728.8658112799999</c:v>
              </c:pt>
              <c:pt idx="3767">
                <c:v>1728.8615769820008</c:v>
              </c:pt>
              <c:pt idx="3768">
                <c:v>1728.7742199020004</c:v>
              </c:pt>
              <c:pt idx="3769">
                <c:v>1728.771376427</c:v>
              </c:pt>
              <c:pt idx="3770">
                <c:v>1728.6782939010002</c:v>
              </c:pt>
              <c:pt idx="3771">
                <c:v>1728.6700173470006</c:v>
              </c:pt>
              <c:pt idx="3772">
                <c:v>1728.4606535440005</c:v>
              </c:pt>
              <c:pt idx="3773">
                <c:v>1728.3285826910001</c:v>
              </c:pt>
              <c:pt idx="3774">
                <c:v>1728.3087624790005</c:v>
              </c:pt>
              <c:pt idx="3775">
                <c:v>1728.3021377010002</c:v>
              </c:pt>
              <c:pt idx="3776">
                <c:v>1728.1991435030002</c:v>
              </c:pt>
              <c:pt idx="3777">
                <c:v>1728.1986056660003</c:v>
              </c:pt>
              <c:pt idx="3778">
                <c:v>1728.1475242290003</c:v>
              </c:pt>
              <c:pt idx="3779">
                <c:v>1728.125664855</c:v>
              </c:pt>
              <c:pt idx="3780">
                <c:v>1728.0796959949998</c:v>
              </c:pt>
              <c:pt idx="3781">
                <c:v>1728.0423937369999</c:v>
              </c:pt>
              <c:pt idx="3782">
                <c:v>1727.993095524</c:v>
              </c:pt>
              <c:pt idx="3783">
                <c:v>1727.9358549309998</c:v>
              </c:pt>
              <c:pt idx="3784">
                <c:v>1727.9005686339997</c:v>
              </c:pt>
              <c:pt idx="3785">
                <c:v>1727.8148184889999</c:v>
              </c:pt>
              <c:pt idx="3786">
                <c:v>1727.3886445329999</c:v>
              </c:pt>
              <c:pt idx="3787">
                <c:v>1727.3609552769994</c:v>
              </c:pt>
              <c:pt idx="3788">
                <c:v>1727.3466196070005</c:v>
              </c:pt>
              <c:pt idx="3789">
                <c:v>1727.3400291940004</c:v>
              </c:pt>
              <c:pt idx="3790">
                <c:v>1727.3339851880003</c:v>
              </c:pt>
              <c:pt idx="3791">
                <c:v>1727.3308547770007</c:v>
              </c:pt>
              <c:pt idx="3792">
                <c:v>1727.2646598849992</c:v>
              </c:pt>
              <c:pt idx="3793">
                <c:v>1727.2317571360002</c:v>
              </c:pt>
              <c:pt idx="3794">
                <c:v>1727.1951813390006</c:v>
              </c:pt>
              <c:pt idx="3795">
                <c:v>1727.1642626550004</c:v>
              </c:pt>
              <c:pt idx="3796">
                <c:v>1727.0514654130004</c:v>
              </c:pt>
              <c:pt idx="3797">
                <c:v>1727.0510503970006</c:v>
              </c:pt>
              <c:pt idx="3798">
                <c:v>1726.9516900329997</c:v>
              </c:pt>
              <c:pt idx="3799">
                <c:v>1726.9318649519998</c:v>
              </c:pt>
              <c:pt idx="3800">
                <c:v>1726.8759244980006</c:v>
              </c:pt>
              <c:pt idx="3801">
                <c:v>1726.8464118210002</c:v>
              </c:pt>
              <c:pt idx="3802">
                <c:v>1726.5344262209999</c:v>
              </c:pt>
              <c:pt idx="3803">
                <c:v>1726.4271996699999</c:v>
              </c:pt>
              <c:pt idx="3804">
                <c:v>1726.1756207449998</c:v>
              </c:pt>
              <c:pt idx="3805">
                <c:v>1726.1319813840003</c:v>
              </c:pt>
              <c:pt idx="3806">
                <c:v>1725.9825935869994</c:v>
              </c:pt>
              <c:pt idx="3807">
                <c:v>1725.9508207949996</c:v>
              </c:pt>
              <c:pt idx="3808">
                <c:v>1725.8308559029995</c:v>
              </c:pt>
              <c:pt idx="3809">
                <c:v>1725.8107345860001</c:v>
              </c:pt>
              <c:pt idx="3810">
                <c:v>1725.8096804959991</c:v>
              </c:pt>
              <c:pt idx="3811">
                <c:v>1725.5911387280003</c:v>
              </c:pt>
              <c:pt idx="3812">
                <c:v>1725.4607611410004</c:v>
              </c:pt>
              <c:pt idx="3813">
                <c:v>1725.3706574489995</c:v>
              </c:pt>
              <c:pt idx="3814">
                <c:v>1725.3548522169999</c:v>
              </c:pt>
              <c:pt idx="3815">
                <c:v>1725.2663835360001</c:v>
              </c:pt>
              <c:pt idx="3816">
                <c:v>1724.9459854789998</c:v>
              </c:pt>
              <c:pt idx="3817">
                <c:v>1724.8164022489996</c:v>
              </c:pt>
              <c:pt idx="3818">
                <c:v>1724.7522552390005</c:v>
              </c:pt>
              <c:pt idx="3819">
                <c:v>1724.7227566910001</c:v>
              </c:pt>
              <c:pt idx="3820">
                <c:v>1724.657844867</c:v>
              </c:pt>
              <c:pt idx="3821">
                <c:v>1724.4245539430001</c:v>
              </c:pt>
              <c:pt idx="3822">
                <c:v>1724.2207840770002</c:v>
              </c:pt>
              <c:pt idx="3823">
                <c:v>1724.1989522050005</c:v>
              </c:pt>
              <c:pt idx="3824">
                <c:v>1724.1861609540003</c:v>
              </c:pt>
              <c:pt idx="3825">
                <c:v>1724.1492186989994</c:v>
              </c:pt>
              <c:pt idx="3826">
                <c:v>1724.1007366219992</c:v>
              </c:pt>
              <c:pt idx="3827">
                <c:v>1724.0799794480004</c:v>
              </c:pt>
              <c:pt idx="3828">
                <c:v>1724.0108396879998</c:v>
              </c:pt>
              <c:pt idx="3829">
                <c:v>1723.6131862180005</c:v>
              </c:pt>
              <c:pt idx="3830">
                <c:v>1723.4079972790007</c:v>
              </c:pt>
              <c:pt idx="3831">
                <c:v>1723.3348513679998</c:v>
              </c:pt>
              <c:pt idx="3832">
                <c:v>1723.3188592270003</c:v>
              </c:pt>
              <c:pt idx="3833">
                <c:v>1723.2880127850001</c:v>
              </c:pt>
              <c:pt idx="3834">
                <c:v>1723.1847147300007</c:v>
              </c:pt>
              <c:pt idx="3835">
                <c:v>1723.1388518650001</c:v>
              </c:pt>
              <c:pt idx="3836">
                <c:v>1723.0986739670004</c:v>
              </c:pt>
              <c:pt idx="3837">
                <c:v>1722.9037910100008</c:v>
              </c:pt>
              <c:pt idx="3838">
                <c:v>1722.8904571180003</c:v>
              </c:pt>
              <c:pt idx="3839">
                <c:v>1722.8655713180001</c:v>
              </c:pt>
              <c:pt idx="3840">
                <c:v>1722.7511322889991</c:v>
              </c:pt>
              <c:pt idx="3841">
                <c:v>1722.5837908679998</c:v>
              </c:pt>
              <c:pt idx="3842">
                <c:v>1722.0834165640001</c:v>
              </c:pt>
              <c:pt idx="3843">
                <c:v>1722.0363516500001</c:v>
              </c:pt>
              <c:pt idx="3844">
                <c:v>1722.0282006699999</c:v>
              </c:pt>
              <c:pt idx="3845">
                <c:v>1721.6856697009996</c:v>
              </c:pt>
              <c:pt idx="3846">
                <c:v>1721.6848857349999</c:v>
              </c:pt>
              <c:pt idx="3847">
                <c:v>1721.6516970709995</c:v>
              </c:pt>
              <c:pt idx="3848">
                <c:v>1721.5667918889997</c:v>
              </c:pt>
              <c:pt idx="3849">
                <c:v>1721.4752276429997</c:v>
              </c:pt>
              <c:pt idx="3850">
                <c:v>1721.3125133670003</c:v>
              </c:pt>
              <c:pt idx="3851">
                <c:v>1721.0799639270001</c:v>
              </c:pt>
              <c:pt idx="3852">
                <c:v>1721.03488511</c:v>
              </c:pt>
              <c:pt idx="3853">
                <c:v>1720.8585016219999</c:v>
              </c:pt>
              <c:pt idx="3854">
                <c:v>1720.72268835</c:v>
              </c:pt>
              <c:pt idx="3855">
                <c:v>1720.6585581689997</c:v>
              </c:pt>
              <c:pt idx="3856">
                <c:v>1720.646203406</c:v>
              </c:pt>
              <c:pt idx="3857">
                <c:v>1720.4532553250001</c:v>
              </c:pt>
              <c:pt idx="3858">
                <c:v>1720.4003152749997</c:v>
              </c:pt>
              <c:pt idx="3859">
                <c:v>1720.2774595429998</c:v>
              </c:pt>
              <c:pt idx="3860">
                <c:v>1719.8692270259999</c:v>
              </c:pt>
              <c:pt idx="3861">
                <c:v>1719.8073227050002</c:v>
              </c:pt>
              <c:pt idx="3862">
                <c:v>1719.7965858419993</c:v>
              </c:pt>
              <c:pt idx="3863">
                <c:v>1719.6938023369996</c:v>
              </c:pt>
              <c:pt idx="3864">
                <c:v>1719.644760208</c:v>
              </c:pt>
              <c:pt idx="3865">
                <c:v>1719.4991479520002</c:v>
              </c:pt>
              <c:pt idx="3866">
                <c:v>1719.1655525339995</c:v>
              </c:pt>
              <c:pt idx="3867">
                <c:v>1718.9359213860002</c:v>
              </c:pt>
              <c:pt idx="3868">
                <c:v>1718.8170725869993</c:v>
              </c:pt>
              <c:pt idx="3869">
                <c:v>1718.7693309929998</c:v>
              </c:pt>
              <c:pt idx="3870">
                <c:v>1718.5847702479994</c:v>
              </c:pt>
              <c:pt idx="3871">
                <c:v>1718.4728984539997</c:v>
              </c:pt>
              <c:pt idx="3872">
                <c:v>1718.3723021570001</c:v>
              </c:pt>
              <c:pt idx="3873">
                <c:v>1718.2864882489996</c:v>
              </c:pt>
              <c:pt idx="3874">
                <c:v>1718.1359299769999</c:v>
              </c:pt>
              <c:pt idx="3875">
                <c:v>1718.0606592089991</c:v>
              </c:pt>
              <c:pt idx="3876">
                <c:v>1717.8732263700001</c:v>
              </c:pt>
              <c:pt idx="3877">
                <c:v>1717.5997557270002</c:v>
              </c:pt>
              <c:pt idx="3878">
                <c:v>1717.4017540650004</c:v>
              </c:pt>
              <c:pt idx="3879">
                <c:v>1717.397170599</c:v>
              </c:pt>
              <c:pt idx="3880">
                <c:v>1717.3224460179999</c:v>
              </c:pt>
              <c:pt idx="3881">
                <c:v>1717.2831776580003</c:v>
              </c:pt>
              <c:pt idx="3882">
                <c:v>1717.259446604</c:v>
              </c:pt>
              <c:pt idx="3883">
                <c:v>1716.8779303820004</c:v>
              </c:pt>
              <c:pt idx="3884">
                <c:v>1716.8410915409997</c:v>
              </c:pt>
              <c:pt idx="3885">
                <c:v>1716.6733680399996</c:v>
              </c:pt>
              <c:pt idx="3886">
                <c:v>1716.6471165759995</c:v>
              </c:pt>
              <c:pt idx="3887">
                <c:v>1716.6094189120006</c:v>
              </c:pt>
              <c:pt idx="3888">
                <c:v>1716.3076589129996</c:v>
              </c:pt>
              <c:pt idx="3889">
                <c:v>1716.0612654309994</c:v>
              </c:pt>
              <c:pt idx="3890">
                <c:v>1715.9896330680001</c:v>
              </c:pt>
              <c:pt idx="3891">
                <c:v>1715.6705835750001</c:v>
              </c:pt>
              <c:pt idx="3892">
                <c:v>1715.656429031</c:v>
              </c:pt>
              <c:pt idx="3893">
                <c:v>1715.3871345400003</c:v>
              </c:pt>
              <c:pt idx="3894">
                <c:v>1715.3756850029999</c:v>
              </c:pt>
              <c:pt idx="3895">
                <c:v>1715.1073240980006</c:v>
              </c:pt>
              <c:pt idx="3896">
                <c:v>1715.0647438659998</c:v>
              </c:pt>
              <c:pt idx="3897">
                <c:v>1714.9513325539997</c:v>
              </c:pt>
              <c:pt idx="3898">
                <c:v>1714.8235148249994</c:v>
              </c:pt>
              <c:pt idx="3899">
                <c:v>1714.7085353599998</c:v>
              </c:pt>
              <c:pt idx="3900">
                <c:v>1714.5570623049994</c:v>
              </c:pt>
              <c:pt idx="3901">
                <c:v>1714.3263456949996</c:v>
              </c:pt>
              <c:pt idx="3902">
                <c:v>1714.3136039149997</c:v>
              </c:pt>
              <c:pt idx="3903">
                <c:v>1714.1094535560001</c:v>
              </c:pt>
              <c:pt idx="3904">
                <c:v>1714.0725717130001</c:v>
              </c:pt>
              <c:pt idx="3905">
                <c:v>1713.9224180630001</c:v>
              </c:pt>
              <c:pt idx="3906">
                <c:v>1713.8188449130007</c:v>
              </c:pt>
              <c:pt idx="3907">
                <c:v>1713.6252937000004</c:v>
              </c:pt>
              <c:pt idx="3908">
                <c:v>1713.6228958919996</c:v>
              </c:pt>
              <c:pt idx="3909">
                <c:v>1713.5995140740001</c:v>
              </c:pt>
              <c:pt idx="3910">
                <c:v>1713.503312653</c:v>
              </c:pt>
              <c:pt idx="3911">
                <c:v>1713.418600746</c:v>
              </c:pt>
              <c:pt idx="3912">
                <c:v>1713.3097931489997</c:v>
              </c:pt>
              <c:pt idx="3913">
                <c:v>1713.1941245449998</c:v>
              </c:pt>
              <c:pt idx="3914">
                <c:v>1712.9054955279998</c:v>
              </c:pt>
              <c:pt idx="3915">
                <c:v>1712.8707965139999</c:v>
              </c:pt>
              <c:pt idx="3916">
                <c:v>1712.807090074999</c:v>
              </c:pt>
              <c:pt idx="3917">
                <c:v>1712.7747743890004</c:v>
              </c:pt>
              <c:pt idx="3918">
                <c:v>1712.7063290000006</c:v>
              </c:pt>
              <c:pt idx="3919">
                <c:v>1712.6427798329996</c:v>
              </c:pt>
              <c:pt idx="3920">
                <c:v>1712.6256734289996</c:v>
              </c:pt>
              <c:pt idx="3921">
                <c:v>1712.584698524</c:v>
              </c:pt>
              <c:pt idx="3922">
                <c:v>1712.4934305689994</c:v>
              </c:pt>
              <c:pt idx="3923">
                <c:v>1712.4713622400004</c:v>
              </c:pt>
              <c:pt idx="3924">
                <c:v>1712.3966881060003</c:v>
              </c:pt>
              <c:pt idx="3925">
                <c:v>1712.0517870320002</c:v>
              </c:pt>
              <c:pt idx="3926">
                <c:v>1711.6113754979997</c:v>
              </c:pt>
              <c:pt idx="3927">
                <c:v>1711.398321574</c:v>
              </c:pt>
              <c:pt idx="3928">
                <c:v>1711.1571838680002</c:v>
              </c:pt>
              <c:pt idx="3929">
                <c:v>1711.1571640699997</c:v>
              </c:pt>
              <c:pt idx="3930">
                <c:v>1711.098692113</c:v>
              </c:pt>
              <c:pt idx="3931">
                <c:v>1710.9014310949999</c:v>
              </c:pt>
              <c:pt idx="3932">
                <c:v>1710.705160046999</c:v>
              </c:pt>
              <c:pt idx="3933">
                <c:v>1710.5785928740002</c:v>
              </c:pt>
              <c:pt idx="3934">
                <c:v>1710.3501312560002</c:v>
              </c:pt>
              <c:pt idx="3935">
                <c:v>1710.3060252590001</c:v>
              </c:pt>
              <c:pt idx="3936">
                <c:v>1710.0483519429999</c:v>
              </c:pt>
              <c:pt idx="3937">
                <c:v>1709.903468789</c:v>
              </c:pt>
              <c:pt idx="3938">
                <c:v>1709.8613571020001</c:v>
              </c:pt>
              <c:pt idx="3939">
                <c:v>1709.8532452299999</c:v>
              </c:pt>
              <c:pt idx="3940">
                <c:v>1709.8451380539996</c:v>
              </c:pt>
              <c:pt idx="3941">
                <c:v>1709.7705078920003</c:v>
              </c:pt>
              <c:pt idx="3942">
                <c:v>1709.6339642569999</c:v>
              </c:pt>
              <c:pt idx="3943">
                <c:v>1709.42265505</c:v>
              </c:pt>
              <c:pt idx="3944">
                <c:v>1709.2052349640001</c:v>
              </c:pt>
              <c:pt idx="3945">
                <c:v>1709.108596819</c:v>
              </c:pt>
              <c:pt idx="3946">
                <c:v>1708.8788751629995</c:v>
              </c:pt>
              <c:pt idx="3947">
                <c:v>1708.8461979720003</c:v>
              </c:pt>
              <c:pt idx="3948">
                <c:v>1708.511778948</c:v>
              </c:pt>
              <c:pt idx="3949">
                <c:v>1708.489140876</c:v>
              </c:pt>
              <c:pt idx="3950">
                <c:v>1708.4880123549997</c:v>
              </c:pt>
              <c:pt idx="3951">
                <c:v>1708.2157033979997</c:v>
              </c:pt>
              <c:pt idx="3952">
                <c:v>1708.1547541609991</c:v>
              </c:pt>
              <c:pt idx="3953">
                <c:v>1707.9421382429994</c:v>
              </c:pt>
              <c:pt idx="3954">
                <c:v>1707.5441551499994</c:v>
              </c:pt>
              <c:pt idx="3955">
                <c:v>1707.5278070240001</c:v>
              </c:pt>
              <c:pt idx="3956">
                <c:v>1707.5231447720003</c:v>
              </c:pt>
              <c:pt idx="3957">
                <c:v>1707.4133597139996</c:v>
              </c:pt>
              <c:pt idx="3958">
                <c:v>1707.4097753100004</c:v>
              </c:pt>
              <c:pt idx="3959">
                <c:v>1707.3782057810004</c:v>
              </c:pt>
              <c:pt idx="3960">
                <c:v>1707.3576452509994</c:v>
              </c:pt>
              <c:pt idx="3961">
                <c:v>1707.3339126199999</c:v>
              </c:pt>
              <c:pt idx="3962">
                <c:v>1707.2958241870001</c:v>
              </c:pt>
              <c:pt idx="3963">
                <c:v>1707.2427239749998</c:v>
              </c:pt>
              <c:pt idx="3964">
                <c:v>1707.2311476180003</c:v>
              </c:pt>
              <c:pt idx="3965">
                <c:v>1707.1947710799991</c:v>
              </c:pt>
              <c:pt idx="3966">
                <c:v>1707.1717699160001</c:v>
              </c:pt>
              <c:pt idx="3967">
                <c:v>1707.0368190719998</c:v>
              </c:pt>
              <c:pt idx="3968">
                <c:v>1706.9668875340001</c:v>
              </c:pt>
              <c:pt idx="3969">
                <c:v>1706.962782047</c:v>
              </c:pt>
              <c:pt idx="3970">
                <c:v>1706.8349982269999</c:v>
              </c:pt>
              <c:pt idx="3971">
                <c:v>1706.7727022249996</c:v>
              </c:pt>
              <c:pt idx="3972">
                <c:v>1706.7071863450003</c:v>
              </c:pt>
              <c:pt idx="3973">
                <c:v>1706.6939726699998</c:v>
              </c:pt>
              <c:pt idx="3974">
                <c:v>1706.3779881769999</c:v>
              </c:pt>
              <c:pt idx="3975">
                <c:v>1706.2659615050002</c:v>
              </c:pt>
              <c:pt idx="3976">
                <c:v>1706.1481567669998</c:v>
              </c:pt>
              <c:pt idx="3977">
                <c:v>1706.0288659040002</c:v>
              </c:pt>
              <c:pt idx="3978">
                <c:v>1705.9793374160004</c:v>
              </c:pt>
              <c:pt idx="3979">
                <c:v>1705.8810634500005</c:v>
              </c:pt>
              <c:pt idx="3980">
                <c:v>1705.8015814530002</c:v>
              </c:pt>
              <c:pt idx="3981">
                <c:v>1705.7686393729998</c:v>
              </c:pt>
              <c:pt idx="3982">
                <c:v>1705.7188495520002</c:v>
              </c:pt>
              <c:pt idx="3983">
                <c:v>1705.5944410420002</c:v>
              </c:pt>
              <c:pt idx="3984">
                <c:v>1705.4479879749997</c:v>
              </c:pt>
              <c:pt idx="3985">
                <c:v>1705.4014957100003</c:v>
              </c:pt>
              <c:pt idx="3986">
                <c:v>1705.3980380959997</c:v>
              </c:pt>
              <c:pt idx="3987">
                <c:v>1705.255251952</c:v>
              </c:pt>
              <c:pt idx="3988">
                <c:v>1705.2523325810002</c:v>
              </c:pt>
              <c:pt idx="3989">
                <c:v>1705.1194044770004</c:v>
              </c:pt>
              <c:pt idx="3990">
                <c:v>1704.9975942609994</c:v>
              </c:pt>
              <c:pt idx="3991">
                <c:v>1704.9731572540006</c:v>
              </c:pt>
              <c:pt idx="3992">
                <c:v>1704.9200390399999</c:v>
              </c:pt>
              <c:pt idx="3993">
                <c:v>1704.8994270859998</c:v>
              </c:pt>
              <c:pt idx="3994">
                <c:v>1704.740923181</c:v>
              </c:pt>
              <c:pt idx="3995">
                <c:v>1704.6933587989993</c:v>
              </c:pt>
              <c:pt idx="3996">
                <c:v>1704.6616935880004</c:v>
              </c:pt>
              <c:pt idx="3997">
                <c:v>1704.5062378539994</c:v>
              </c:pt>
              <c:pt idx="3998">
                <c:v>1704.4665728180003</c:v>
              </c:pt>
              <c:pt idx="3999">
                <c:v>1704.333426786</c:v>
              </c:pt>
              <c:pt idx="4000">
                <c:v>1704.0716179420003</c:v>
              </c:pt>
              <c:pt idx="4001">
                <c:v>1704.045463578</c:v>
              </c:pt>
              <c:pt idx="4002">
                <c:v>1703.8698096929998</c:v>
              </c:pt>
              <c:pt idx="4003">
                <c:v>1703.7788333199999</c:v>
              </c:pt>
              <c:pt idx="4004">
                <c:v>1703.7436178460005</c:v>
              </c:pt>
              <c:pt idx="4005">
                <c:v>1703.7081593800008</c:v>
              </c:pt>
              <c:pt idx="4006">
                <c:v>1703.4465490879998</c:v>
              </c:pt>
              <c:pt idx="4007">
                <c:v>1702.9125802200001</c:v>
              </c:pt>
              <c:pt idx="4008">
                <c:v>1702.7907444699999</c:v>
              </c:pt>
              <c:pt idx="4009">
                <c:v>1702.749202036</c:v>
              </c:pt>
              <c:pt idx="4010">
                <c:v>1702.6203569669997</c:v>
              </c:pt>
              <c:pt idx="4011">
                <c:v>1702.577312052</c:v>
              </c:pt>
              <c:pt idx="4012">
                <c:v>1702.4116072030004</c:v>
              </c:pt>
              <c:pt idx="4013">
                <c:v>1702.2039456429998</c:v>
              </c:pt>
              <c:pt idx="4014">
                <c:v>1702.024948474</c:v>
              </c:pt>
              <c:pt idx="4015">
                <c:v>1702.0154753300001</c:v>
              </c:pt>
              <c:pt idx="4016">
                <c:v>1701.8195160020007</c:v>
              </c:pt>
              <c:pt idx="4017">
                <c:v>1701.6181419100001</c:v>
              </c:pt>
              <c:pt idx="4018">
                <c:v>1701.341358445</c:v>
              </c:pt>
              <c:pt idx="4019">
                <c:v>1701.2143090419997</c:v>
              </c:pt>
              <c:pt idx="4020">
                <c:v>1701.2113869319999</c:v>
              </c:pt>
              <c:pt idx="4021">
                <c:v>1700.9865474870001</c:v>
              </c:pt>
              <c:pt idx="4022">
                <c:v>1700.9562035049996</c:v>
              </c:pt>
              <c:pt idx="4023">
                <c:v>1700.9256163180005</c:v>
              </c:pt>
              <c:pt idx="4024">
                <c:v>1700.8511250109996</c:v>
              </c:pt>
              <c:pt idx="4025">
                <c:v>1700.615589175</c:v>
              </c:pt>
              <c:pt idx="4026">
                <c:v>1700.5533382590002</c:v>
              </c:pt>
              <c:pt idx="4027">
                <c:v>1700.5092160499992</c:v>
              </c:pt>
              <c:pt idx="4028">
                <c:v>1700.5034865270002</c:v>
              </c:pt>
              <c:pt idx="4029">
                <c:v>1700.2083435879999</c:v>
              </c:pt>
              <c:pt idx="4030">
                <c:v>1700.1844938549998</c:v>
              </c:pt>
              <c:pt idx="4031">
                <c:v>1700.1199755569994</c:v>
              </c:pt>
              <c:pt idx="4032">
                <c:v>1700.1109801449998</c:v>
              </c:pt>
              <c:pt idx="4033">
                <c:v>1699.4681567950001</c:v>
              </c:pt>
              <c:pt idx="4034">
                <c:v>1699.4055309460007</c:v>
              </c:pt>
              <c:pt idx="4035">
                <c:v>1699.3971186250003</c:v>
              </c:pt>
              <c:pt idx="4036">
                <c:v>1699.2117148299997</c:v>
              </c:pt>
              <c:pt idx="4037">
                <c:v>1699.1050386040004</c:v>
              </c:pt>
              <c:pt idx="4038">
                <c:v>1699.0241238910003</c:v>
              </c:pt>
              <c:pt idx="4039">
                <c:v>1698.6575206369998</c:v>
              </c:pt>
              <c:pt idx="4040">
                <c:v>1698.5262419940002</c:v>
              </c:pt>
              <c:pt idx="4041">
                <c:v>1698.4481868669995</c:v>
              </c:pt>
              <c:pt idx="4042">
                <c:v>1698.3713174229999</c:v>
              </c:pt>
              <c:pt idx="4043">
                <c:v>1698.1225734100003</c:v>
              </c:pt>
              <c:pt idx="4044">
                <c:v>1697.950266907</c:v>
              </c:pt>
              <c:pt idx="4045">
                <c:v>1697.8710357510006</c:v>
              </c:pt>
              <c:pt idx="4046">
                <c:v>1697.8130759989999</c:v>
              </c:pt>
              <c:pt idx="4047">
                <c:v>1697.7825332960001</c:v>
              </c:pt>
              <c:pt idx="4048">
                <c:v>1697.54934108</c:v>
              </c:pt>
              <c:pt idx="4049">
                <c:v>1697.5203330630006</c:v>
              </c:pt>
              <c:pt idx="4050">
                <c:v>1697.3629600239997</c:v>
              </c:pt>
              <c:pt idx="4051">
                <c:v>1697.1929045289994</c:v>
              </c:pt>
              <c:pt idx="4052">
                <c:v>1697.0448992400004</c:v>
              </c:pt>
              <c:pt idx="4053">
                <c:v>1697.0287613040005</c:v>
              </c:pt>
              <c:pt idx="4054">
                <c:v>1696.8991832840004</c:v>
              </c:pt>
              <c:pt idx="4055">
                <c:v>1696.8938524829994</c:v>
              </c:pt>
              <c:pt idx="4056">
                <c:v>1696.8205258989994</c:v>
              </c:pt>
              <c:pt idx="4057">
                <c:v>1696.434268365</c:v>
              </c:pt>
              <c:pt idx="4058">
                <c:v>1696.1344628269994</c:v>
              </c:pt>
              <c:pt idx="4059">
                <c:v>1695.8876865440002</c:v>
              </c:pt>
              <c:pt idx="4060">
                <c:v>1695.6065838970005</c:v>
              </c:pt>
              <c:pt idx="4061">
                <c:v>1695.3065217420001</c:v>
              </c:pt>
              <c:pt idx="4062">
                <c:v>1695.2927960989994</c:v>
              </c:pt>
              <c:pt idx="4063">
                <c:v>1695.2077137410004</c:v>
              </c:pt>
              <c:pt idx="4064">
                <c:v>1695.2052489360001</c:v>
              </c:pt>
              <c:pt idx="4065">
                <c:v>1695.097200744</c:v>
              </c:pt>
              <c:pt idx="4066">
                <c:v>1694.8124804619997</c:v>
              </c:pt>
              <c:pt idx="4067">
                <c:v>1694.5904597150002</c:v>
              </c:pt>
              <c:pt idx="4068">
                <c:v>1694.4088377559999</c:v>
              </c:pt>
              <c:pt idx="4069">
                <c:v>1694.1858535229994</c:v>
              </c:pt>
              <c:pt idx="4070">
                <c:v>1693.9959277660005</c:v>
              </c:pt>
              <c:pt idx="4071">
                <c:v>1693.9172833280004</c:v>
              </c:pt>
              <c:pt idx="4072">
                <c:v>1693.6764818450001</c:v>
              </c:pt>
              <c:pt idx="4073">
                <c:v>1693.6329873809998</c:v>
              </c:pt>
              <c:pt idx="4074">
                <c:v>1693.2933944539998</c:v>
              </c:pt>
              <c:pt idx="4075">
                <c:v>1693.0688699059999</c:v>
              </c:pt>
              <c:pt idx="4076">
                <c:v>1693.0328124849998</c:v>
              </c:pt>
              <c:pt idx="4077">
                <c:v>1692.9975404950001</c:v>
              </c:pt>
              <c:pt idx="4078">
                <c:v>1692.9670456699996</c:v>
              </c:pt>
              <c:pt idx="4079">
                <c:v>1692.9441275150007</c:v>
              </c:pt>
              <c:pt idx="4080">
                <c:v>1692.8120389999997</c:v>
              </c:pt>
              <c:pt idx="4081">
                <c:v>1692.7672032169999</c:v>
              </c:pt>
              <c:pt idx="4082">
                <c:v>1692.0605697090004</c:v>
              </c:pt>
              <c:pt idx="4083">
                <c:v>1691.8809273610009</c:v>
              </c:pt>
              <c:pt idx="4084">
                <c:v>1691.8079582259998</c:v>
              </c:pt>
              <c:pt idx="4085">
                <c:v>1691.7337024639992</c:v>
              </c:pt>
              <c:pt idx="4086">
                <c:v>1691.6625255910001</c:v>
              </c:pt>
              <c:pt idx="4087">
                <c:v>1691.6487246509998</c:v>
              </c:pt>
              <c:pt idx="4088">
                <c:v>1691.6165117980004</c:v>
              </c:pt>
              <c:pt idx="4089">
                <c:v>1691.5104687990001</c:v>
              </c:pt>
              <c:pt idx="4090">
                <c:v>1691.3576244150001</c:v>
              </c:pt>
              <c:pt idx="4091">
                <c:v>1691.3394580130002</c:v>
              </c:pt>
              <c:pt idx="4092">
                <c:v>1691.2529386510002</c:v>
              </c:pt>
              <c:pt idx="4093">
                <c:v>1691.1897795509997</c:v>
              </c:pt>
              <c:pt idx="4094">
                <c:v>1691.1446958169995</c:v>
              </c:pt>
              <c:pt idx="4095">
                <c:v>1691.0214674709994</c:v>
              </c:pt>
              <c:pt idx="4096">
                <c:v>1690.9910627000002</c:v>
              </c:pt>
              <c:pt idx="4097">
                <c:v>1690.8600284869999</c:v>
              </c:pt>
              <c:pt idx="4098">
                <c:v>1690.7759872870004</c:v>
              </c:pt>
              <c:pt idx="4099">
                <c:v>1690.731948182</c:v>
              </c:pt>
              <c:pt idx="4100">
                <c:v>1690.6431768629998</c:v>
              </c:pt>
              <c:pt idx="4101">
                <c:v>1690.5988016830001</c:v>
              </c:pt>
              <c:pt idx="4102">
                <c:v>1690.5914476170005</c:v>
              </c:pt>
              <c:pt idx="4103">
                <c:v>1690.1446396090005</c:v>
              </c:pt>
              <c:pt idx="4104">
                <c:v>1689.9142559820004</c:v>
              </c:pt>
              <c:pt idx="4105">
                <c:v>1689.4938092830005</c:v>
              </c:pt>
              <c:pt idx="4106">
                <c:v>1689.4885227600003</c:v>
              </c:pt>
              <c:pt idx="4107">
                <c:v>1689.3786599049997</c:v>
              </c:pt>
              <c:pt idx="4108">
                <c:v>1689.3699591839998</c:v>
              </c:pt>
              <c:pt idx="4109">
                <c:v>1689.0103557809998</c:v>
              </c:pt>
              <c:pt idx="4110">
                <c:v>1689.0040329319997</c:v>
              </c:pt>
              <c:pt idx="4111">
                <c:v>1688.8949927009996</c:v>
              </c:pt>
              <c:pt idx="4112">
                <c:v>1688.7336905949996</c:v>
              </c:pt>
              <c:pt idx="4113">
                <c:v>1688.7199681310001</c:v>
              </c:pt>
              <c:pt idx="4114">
                <c:v>1688.7154815130007</c:v>
              </c:pt>
              <c:pt idx="4115">
                <c:v>1688.681459916</c:v>
              </c:pt>
              <c:pt idx="4116">
                <c:v>1688.5951611689998</c:v>
              </c:pt>
              <c:pt idx="4117">
                <c:v>1688.5157187269997</c:v>
              </c:pt>
              <c:pt idx="4118">
                <c:v>1688.3905079279994</c:v>
              </c:pt>
              <c:pt idx="4119">
                <c:v>1688.1015493210009</c:v>
              </c:pt>
              <c:pt idx="4120">
                <c:v>1688.0339629810001</c:v>
              </c:pt>
              <c:pt idx="4121">
                <c:v>1688.0108423000004</c:v>
              </c:pt>
              <c:pt idx="4122">
                <c:v>1687.993609781</c:v>
              </c:pt>
              <c:pt idx="4123">
                <c:v>1687.8238861410005</c:v>
              </c:pt>
              <c:pt idx="4124">
                <c:v>1687.7345863550006</c:v>
              </c:pt>
              <c:pt idx="4125">
                <c:v>1687.6715029710006</c:v>
              </c:pt>
              <c:pt idx="4126">
                <c:v>1687.5652971070006</c:v>
              </c:pt>
              <c:pt idx="4127">
                <c:v>1687.2309830080001</c:v>
              </c:pt>
              <c:pt idx="4128">
                <c:v>1687.0903943649998</c:v>
              </c:pt>
              <c:pt idx="4129">
                <c:v>1686.8043239280007</c:v>
              </c:pt>
              <c:pt idx="4130">
                <c:v>1686.7637580379997</c:v>
              </c:pt>
              <c:pt idx="4131">
                <c:v>1686.6888139290008</c:v>
              </c:pt>
              <c:pt idx="4132">
                <c:v>1686.5788250799994</c:v>
              </c:pt>
              <c:pt idx="4133">
                <c:v>1686.5342567600001</c:v>
              </c:pt>
              <c:pt idx="4134">
                <c:v>1686.5022427640001</c:v>
              </c:pt>
              <c:pt idx="4135">
                <c:v>1686.3681541080005</c:v>
              </c:pt>
              <c:pt idx="4136">
                <c:v>1686.355277466</c:v>
              </c:pt>
              <c:pt idx="4137">
                <c:v>1686.2761114039997</c:v>
              </c:pt>
              <c:pt idx="4138">
                <c:v>1686.1261905270007</c:v>
              </c:pt>
              <c:pt idx="4139">
                <c:v>1686.1234178280004</c:v>
              </c:pt>
              <c:pt idx="4140">
                <c:v>1685.8810420899999</c:v>
              </c:pt>
              <c:pt idx="4141">
                <c:v>1685.5176007689997</c:v>
              </c:pt>
              <c:pt idx="4142">
                <c:v>1685.3501506840003</c:v>
              </c:pt>
              <c:pt idx="4143">
                <c:v>1685.2643469940003</c:v>
              </c:pt>
              <c:pt idx="4144">
                <c:v>1685.2260447290003</c:v>
              </c:pt>
              <c:pt idx="4145">
                <c:v>1685.2123580989999</c:v>
              </c:pt>
              <c:pt idx="4146">
                <c:v>1685.1313306159998</c:v>
              </c:pt>
              <c:pt idx="4147">
                <c:v>1685.119977438</c:v>
              </c:pt>
              <c:pt idx="4148">
                <c:v>1685.019030204</c:v>
              </c:pt>
              <c:pt idx="4149">
                <c:v>1684.7177426329999</c:v>
              </c:pt>
              <c:pt idx="4150">
                <c:v>1684.6195455630002</c:v>
              </c:pt>
              <c:pt idx="4151">
                <c:v>1684.3785315710004</c:v>
              </c:pt>
              <c:pt idx="4152">
                <c:v>1684.3766130589997</c:v>
              </c:pt>
              <c:pt idx="4153">
                <c:v>1683.8767063930002</c:v>
              </c:pt>
              <c:pt idx="4154">
                <c:v>1683.8662583970006</c:v>
              </c:pt>
              <c:pt idx="4155">
                <c:v>1683.8568719370003</c:v>
              </c:pt>
              <c:pt idx="4156">
                <c:v>1683.5248010780003</c:v>
              </c:pt>
              <c:pt idx="4157">
                <c:v>1683.4217565259999</c:v>
              </c:pt>
              <c:pt idx="4158">
                <c:v>1683.246183302</c:v>
              </c:pt>
              <c:pt idx="4159">
                <c:v>1683.2417401860002</c:v>
              </c:pt>
              <c:pt idx="4160">
                <c:v>1682.8525665399998</c:v>
              </c:pt>
              <c:pt idx="4161">
                <c:v>1682.8442400540002</c:v>
              </c:pt>
              <c:pt idx="4162">
                <c:v>1682.729813914</c:v>
              </c:pt>
              <c:pt idx="4163">
                <c:v>1682.5764657660002</c:v>
              </c:pt>
              <c:pt idx="4164">
                <c:v>1682.2838310319999</c:v>
              </c:pt>
              <c:pt idx="4165">
                <c:v>1682.2078736980002</c:v>
              </c:pt>
              <c:pt idx="4166">
                <c:v>1682.077881489</c:v>
              </c:pt>
              <c:pt idx="4167">
                <c:v>1681.7518000140001</c:v>
              </c:pt>
              <c:pt idx="4168">
                <c:v>1681.7101529200004</c:v>
              </c:pt>
              <c:pt idx="4169">
                <c:v>1681.6413751920002</c:v>
              </c:pt>
              <c:pt idx="4170">
                <c:v>1681.5345418650011</c:v>
              </c:pt>
              <c:pt idx="4171">
                <c:v>1681.4177577940004</c:v>
              </c:pt>
              <c:pt idx="4172">
                <c:v>1681.3232980039998</c:v>
              </c:pt>
              <c:pt idx="4173">
                <c:v>1681.2434329599996</c:v>
              </c:pt>
              <c:pt idx="4174">
                <c:v>1681.2360170139998</c:v>
              </c:pt>
              <c:pt idx="4175">
                <c:v>1681.1969339140001</c:v>
              </c:pt>
              <c:pt idx="4176">
                <c:v>1681.111541771</c:v>
              </c:pt>
              <c:pt idx="4177">
                <c:v>1680.8746166800006</c:v>
              </c:pt>
              <c:pt idx="4178">
                <c:v>1680.8263125169999</c:v>
              </c:pt>
              <c:pt idx="4179">
                <c:v>1680.7771728600001</c:v>
              </c:pt>
              <c:pt idx="4180">
                <c:v>1680.7471946789997</c:v>
              </c:pt>
              <c:pt idx="4181">
                <c:v>1680.6007512489996</c:v>
              </c:pt>
              <c:pt idx="4182">
                <c:v>1680.1728221350002</c:v>
              </c:pt>
              <c:pt idx="4183">
                <c:v>1680.1696381960003</c:v>
              </c:pt>
              <c:pt idx="4184">
                <c:v>1680.1503396250005</c:v>
              </c:pt>
              <c:pt idx="4185">
                <c:v>1680.0626411570006</c:v>
              </c:pt>
              <c:pt idx="4186">
                <c:v>1680.025933853</c:v>
              </c:pt>
              <c:pt idx="4187">
                <c:v>1679.9168098360005</c:v>
              </c:pt>
              <c:pt idx="4188">
                <c:v>1679.7666929029999</c:v>
              </c:pt>
              <c:pt idx="4189">
                <c:v>1679.5844380390004</c:v>
              </c:pt>
              <c:pt idx="4190">
                <c:v>1679.2940883950002</c:v>
              </c:pt>
              <c:pt idx="4191">
                <c:v>1679.2438898190003</c:v>
              </c:pt>
              <c:pt idx="4192">
                <c:v>1679.1736700010003</c:v>
              </c:pt>
              <c:pt idx="4193">
                <c:v>1679.1501677480001</c:v>
              </c:pt>
              <c:pt idx="4194">
                <c:v>1679.0971997700005</c:v>
              </c:pt>
              <c:pt idx="4195">
                <c:v>1679.0715617409996</c:v>
              </c:pt>
              <c:pt idx="4196">
                <c:v>1678.7205715790003</c:v>
              </c:pt>
              <c:pt idx="4197">
                <c:v>1678.206637705</c:v>
              </c:pt>
              <c:pt idx="4198">
                <c:v>1678.130173561</c:v>
              </c:pt>
              <c:pt idx="4199">
                <c:v>1678.0967738420006</c:v>
              </c:pt>
              <c:pt idx="4200">
                <c:v>1677.9695338619999</c:v>
              </c:pt>
              <c:pt idx="4201">
                <c:v>1677.8028977949996</c:v>
              </c:pt>
              <c:pt idx="4202">
                <c:v>1677.6073263649998</c:v>
              </c:pt>
              <c:pt idx="4203">
                <c:v>1677.4713974490001</c:v>
              </c:pt>
              <c:pt idx="4204">
                <c:v>1677.261656159</c:v>
              </c:pt>
              <c:pt idx="4205">
                <c:v>1677.147126691</c:v>
              </c:pt>
              <c:pt idx="4206">
                <c:v>1677.1179750790004</c:v>
              </c:pt>
              <c:pt idx="4207">
                <c:v>1677.0579673940003</c:v>
              </c:pt>
              <c:pt idx="4208">
                <c:v>1676.8896549490007</c:v>
              </c:pt>
              <c:pt idx="4209">
                <c:v>1676.8326021909998</c:v>
              </c:pt>
              <c:pt idx="4210">
                <c:v>1676.7327702820003</c:v>
              </c:pt>
              <c:pt idx="4211">
                <c:v>1676.7300165030006</c:v>
              </c:pt>
              <c:pt idx="4212">
                <c:v>1676.479281057</c:v>
              </c:pt>
              <c:pt idx="4213">
                <c:v>1676.4088727569995</c:v>
              </c:pt>
              <c:pt idx="4214">
                <c:v>1676.3197488349997</c:v>
              </c:pt>
              <c:pt idx="4215">
                <c:v>1676.2281817159997</c:v>
              </c:pt>
              <c:pt idx="4216">
                <c:v>1675.9481897729997</c:v>
              </c:pt>
              <c:pt idx="4217">
                <c:v>1675.9434751830001</c:v>
              </c:pt>
              <c:pt idx="4218">
                <c:v>1675.7328808199995</c:v>
              </c:pt>
              <c:pt idx="4219">
                <c:v>1675.607590377</c:v>
              </c:pt>
              <c:pt idx="4220">
                <c:v>1675.4937369149998</c:v>
              </c:pt>
              <c:pt idx="4221">
                <c:v>1675.2529748259999</c:v>
              </c:pt>
              <c:pt idx="4222">
                <c:v>1675.1405441489994</c:v>
              </c:pt>
              <c:pt idx="4223">
                <c:v>1675.0466192650006</c:v>
              </c:pt>
              <c:pt idx="4224">
                <c:v>1675.0067765529998</c:v>
              </c:pt>
              <c:pt idx="4225">
                <c:v>1674.9811942019999</c:v>
              </c:pt>
              <c:pt idx="4226">
                <c:v>1674.7395858630002</c:v>
              </c:pt>
              <c:pt idx="4227">
                <c:v>1674.6045053040007</c:v>
              </c:pt>
              <c:pt idx="4228">
                <c:v>1674.5659657869996</c:v>
              </c:pt>
              <c:pt idx="4229">
                <c:v>1674.3959289110001</c:v>
              </c:pt>
              <c:pt idx="4230">
                <c:v>1674.3093034929996</c:v>
              </c:pt>
              <c:pt idx="4231">
                <c:v>1673.9909981739993</c:v>
              </c:pt>
              <c:pt idx="4232">
                <c:v>1673.9116387539998</c:v>
              </c:pt>
              <c:pt idx="4233">
                <c:v>1673.6370657119999</c:v>
              </c:pt>
              <c:pt idx="4234">
                <c:v>1673.4981377820002</c:v>
              </c:pt>
              <c:pt idx="4235">
                <c:v>1673.4197483809994</c:v>
              </c:pt>
              <c:pt idx="4236">
                <c:v>1673.3845318210008</c:v>
              </c:pt>
              <c:pt idx="4237">
                <c:v>1673.3153213589997</c:v>
              </c:pt>
              <c:pt idx="4238">
                <c:v>1672.9885694409993</c:v>
              </c:pt>
              <c:pt idx="4239">
                <c:v>1672.884132572</c:v>
              </c:pt>
              <c:pt idx="4240">
                <c:v>1672.8235894410002</c:v>
              </c:pt>
              <c:pt idx="4241">
                <c:v>1672.6778009179998</c:v>
              </c:pt>
              <c:pt idx="4242">
                <c:v>1672.5884218529995</c:v>
              </c:pt>
              <c:pt idx="4243">
                <c:v>1672.1146073649995</c:v>
              </c:pt>
              <c:pt idx="4244">
                <c:v>1672.0837369319997</c:v>
              </c:pt>
              <c:pt idx="4245">
                <c:v>1671.5422374029995</c:v>
              </c:pt>
              <c:pt idx="4246">
                <c:v>1671.5395861010002</c:v>
              </c:pt>
              <c:pt idx="4247">
                <c:v>1671.5320184519999</c:v>
              </c:pt>
              <c:pt idx="4248">
                <c:v>1671.4083129619999</c:v>
              </c:pt>
              <c:pt idx="4249">
                <c:v>1671.3273665099996</c:v>
              </c:pt>
              <c:pt idx="4250">
                <c:v>1670.9307564720002</c:v>
              </c:pt>
              <c:pt idx="4251">
                <c:v>1670.7049390469992</c:v>
              </c:pt>
              <c:pt idx="4252">
                <c:v>1670.6667940089999</c:v>
              </c:pt>
              <c:pt idx="4253">
                <c:v>1670.5584211930002</c:v>
              </c:pt>
              <c:pt idx="4254">
                <c:v>1670.4882973369999</c:v>
              </c:pt>
              <c:pt idx="4255">
                <c:v>1670.4733892659999</c:v>
              </c:pt>
              <c:pt idx="4256">
                <c:v>1670.3381558019996</c:v>
              </c:pt>
              <c:pt idx="4257">
                <c:v>1670.3251507490004</c:v>
              </c:pt>
              <c:pt idx="4258">
                <c:v>1670.2335698769998</c:v>
              </c:pt>
              <c:pt idx="4259">
                <c:v>1670.0538951030005</c:v>
              </c:pt>
              <c:pt idx="4260">
                <c:v>1670.0377613829999</c:v>
              </c:pt>
              <c:pt idx="4261">
                <c:v>1669.9280861280001</c:v>
              </c:pt>
              <c:pt idx="4262">
                <c:v>1669.9115911259994</c:v>
              </c:pt>
              <c:pt idx="4263">
                <c:v>1669.6679008099998</c:v>
              </c:pt>
              <c:pt idx="4264">
                <c:v>1669.5419789729999</c:v>
              </c:pt>
              <c:pt idx="4265">
                <c:v>1669.4230705669995</c:v>
              </c:pt>
              <c:pt idx="4266">
                <c:v>1669.2955372720003</c:v>
              </c:pt>
              <c:pt idx="4267">
                <c:v>1669.2818261320001</c:v>
              </c:pt>
              <c:pt idx="4268">
                <c:v>1669.1795749959995</c:v>
              </c:pt>
              <c:pt idx="4269">
                <c:v>1669.1735052800002</c:v>
              </c:pt>
              <c:pt idx="4270">
                <c:v>1669.0709254639999</c:v>
              </c:pt>
              <c:pt idx="4271">
                <c:v>1669.00980639</c:v>
              </c:pt>
              <c:pt idx="4272">
                <c:v>1668.9952434210002</c:v>
              </c:pt>
              <c:pt idx="4273">
                <c:v>1668.9664710439999</c:v>
              </c:pt>
              <c:pt idx="4274">
                <c:v>1668.9302909469998</c:v>
              </c:pt>
              <c:pt idx="4275">
                <c:v>1668.9105980970007</c:v>
              </c:pt>
              <c:pt idx="4276">
                <c:v>1668.8282232170004</c:v>
              </c:pt>
              <c:pt idx="4277">
                <c:v>1668.813164941</c:v>
              </c:pt>
              <c:pt idx="4278">
                <c:v>1668.7343937180001</c:v>
              </c:pt>
              <c:pt idx="4279">
                <c:v>1668.6870926759996</c:v>
              </c:pt>
              <c:pt idx="4280">
                <c:v>1668.578848693001</c:v>
              </c:pt>
              <c:pt idx="4281">
                <c:v>1668.5577477760005</c:v>
              </c:pt>
              <c:pt idx="4282">
                <c:v>1668.4845815479998</c:v>
              </c:pt>
              <c:pt idx="4283">
                <c:v>1668.3601947940001</c:v>
              </c:pt>
              <c:pt idx="4284">
                <c:v>1668.2990468139997</c:v>
              </c:pt>
              <c:pt idx="4285">
                <c:v>1668.2365256769999</c:v>
              </c:pt>
              <c:pt idx="4286">
                <c:v>1668.0718844310006</c:v>
              </c:pt>
              <c:pt idx="4287">
                <c:v>1667.9895736579995</c:v>
              </c:pt>
              <c:pt idx="4288">
                <c:v>1667.9531028889996</c:v>
              </c:pt>
              <c:pt idx="4289">
                <c:v>1667.845608544</c:v>
              </c:pt>
              <c:pt idx="4290">
                <c:v>1667.7331321190004</c:v>
              </c:pt>
              <c:pt idx="4291">
                <c:v>1667.6882877319999</c:v>
              </c:pt>
              <c:pt idx="4292">
                <c:v>1667.5734405150004</c:v>
              </c:pt>
              <c:pt idx="4293">
                <c:v>1667.5505455930004</c:v>
              </c:pt>
              <c:pt idx="4294">
                <c:v>1667.4045909470001</c:v>
              </c:pt>
              <c:pt idx="4295">
                <c:v>1667.2180806220001</c:v>
              </c:pt>
              <c:pt idx="4296">
                <c:v>1667.150899148</c:v>
              </c:pt>
              <c:pt idx="4297">
                <c:v>1666.9146370039996</c:v>
              </c:pt>
              <c:pt idx="4298">
                <c:v>1666.8005945710004</c:v>
              </c:pt>
              <c:pt idx="4299">
                <c:v>1666.7057081090002</c:v>
              </c:pt>
              <c:pt idx="4300">
                <c:v>1666.6123961429994</c:v>
              </c:pt>
              <c:pt idx="4301">
                <c:v>1666.6085349089999</c:v>
              </c:pt>
              <c:pt idx="4302">
                <c:v>1666.5879371700003</c:v>
              </c:pt>
              <c:pt idx="4303">
                <c:v>1666.5528042659996</c:v>
              </c:pt>
              <c:pt idx="4304">
                <c:v>1666.486238166</c:v>
              </c:pt>
              <c:pt idx="4305">
                <c:v>1666.465240217</c:v>
              </c:pt>
              <c:pt idx="4306">
                <c:v>1666.4053715219998</c:v>
              </c:pt>
              <c:pt idx="4307">
                <c:v>1666.3299215739996</c:v>
              </c:pt>
              <c:pt idx="4308">
                <c:v>1666.2519432880001</c:v>
              </c:pt>
              <c:pt idx="4309">
                <c:v>1666.1941507279994</c:v>
              </c:pt>
              <c:pt idx="4310">
                <c:v>1666.105958589</c:v>
              </c:pt>
              <c:pt idx="4311">
                <c:v>1665.7931878919997</c:v>
              </c:pt>
              <c:pt idx="4312">
                <c:v>1665.7870377189995</c:v>
              </c:pt>
              <c:pt idx="4313">
                <c:v>1665.7030374019994</c:v>
              </c:pt>
              <c:pt idx="4314">
                <c:v>1665.690657269</c:v>
              </c:pt>
              <c:pt idx="4315">
                <c:v>1665.5213730909998</c:v>
              </c:pt>
              <c:pt idx="4316">
                <c:v>1665.4889297270001</c:v>
              </c:pt>
              <c:pt idx="4317">
                <c:v>1665.4334493839999</c:v>
              </c:pt>
              <c:pt idx="4318">
                <c:v>1665.3146882690003</c:v>
              </c:pt>
              <c:pt idx="4319">
                <c:v>1665.1306536189998</c:v>
              </c:pt>
              <c:pt idx="4320">
                <c:v>1664.9530583800004</c:v>
              </c:pt>
              <c:pt idx="4321">
                <c:v>1664.8882349370001</c:v>
              </c:pt>
              <c:pt idx="4322">
                <c:v>1664.6544824580001</c:v>
              </c:pt>
              <c:pt idx="4323">
                <c:v>1664.6035223389999</c:v>
              </c:pt>
              <c:pt idx="4324">
                <c:v>1664.543569188</c:v>
              </c:pt>
              <c:pt idx="4325">
                <c:v>1664.2565277260003</c:v>
              </c:pt>
              <c:pt idx="4326">
                <c:v>1664.0333044309998</c:v>
              </c:pt>
              <c:pt idx="4327">
                <c:v>1663.8380900179998</c:v>
              </c:pt>
              <c:pt idx="4328">
                <c:v>1663.7590471250001</c:v>
              </c:pt>
              <c:pt idx="4329">
                <c:v>1663.7111835989999</c:v>
              </c:pt>
              <c:pt idx="4330">
                <c:v>1663.5758688140002</c:v>
              </c:pt>
              <c:pt idx="4331">
                <c:v>1663.5184580620003</c:v>
              </c:pt>
              <c:pt idx="4332">
                <c:v>1663.5001516090001</c:v>
              </c:pt>
              <c:pt idx="4333">
                <c:v>1663.3982146439998</c:v>
              </c:pt>
              <c:pt idx="4334">
                <c:v>1663.22516939</c:v>
              </c:pt>
              <c:pt idx="4335">
                <c:v>1663.2064289609996</c:v>
              </c:pt>
              <c:pt idx="4336">
                <c:v>1663.1828362259998</c:v>
              </c:pt>
              <c:pt idx="4337">
                <c:v>1663.094351427</c:v>
              </c:pt>
              <c:pt idx="4338">
                <c:v>1663.0700196980004</c:v>
              </c:pt>
              <c:pt idx="4339">
                <c:v>1662.898624963</c:v>
              </c:pt>
              <c:pt idx="4340">
                <c:v>1662.8004041060003</c:v>
              </c:pt>
              <c:pt idx="4341">
                <c:v>1662.727553943</c:v>
              </c:pt>
              <c:pt idx="4342">
                <c:v>1662.5154630070001</c:v>
              </c:pt>
              <c:pt idx="4343">
                <c:v>1662.412564554</c:v>
              </c:pt>
              <c:pt idx="4344">
                <c:v>1662.3065260769997</c:v>
              </c:pt>
              <c:pt idx="4345">
                <c:v>1662.1702416690005</c:v>
              </c:pt>
              <c:pt idx="4346">
                <c:v>1661.9833825870003</c:v>
              </c:pt>
              <c:pt idx="4347">
                <c:v>1661.9775548200003</c:v>
              </c:pt>
              <c:pt idx="4348">
                <c:v>1661.858814721</c:v>
              </c:pt>
              <c:pt idx="4349">
                <c:v>1661.5966369249995</c:v>
              </c:pt>
              <c:pt idx="4350">
                <c:v>1661.3603589229992</c:v>
              </c:pt>
              <c:pt idx="4351">
                <c:v>1661.3155027550001</c:v>
              </c:pt>
              <c:pt idx="4352">
                <c:v>1661.2818982640001</c:v>
              </c:pt>
              <c:pt idx="4353">
                <c:v>1661.2260887880009</c:v>
              </c:pt>
              <c:pt idx="4354">
                <c:v>1661.1613256989997</c:v>
              </c:pt>
              <c:pt idx="4355">
                <c:v>1661.0107802570003</c:v>
              </c:pt>
              <c:pt idx="4356">
                <c:v>1660.9336295759995</c:v>
              </c:pt>
              <c:pt idx="4357">
                <c:v>1660.7706689019999</c:v>
              </c:pt>
              <c:pt idx="4358">
                <c:v>1660.6295492410002</c:v>
              </c:pt>
              <c:pt idx="4359">
                <c:v>1660.6251581179997</c:v>
              </c:pt>
              <c:pt idx="4360">
                <c:v>1660.436807822</c:v>
              </c:pt>
              <c:pt idx="4361">
                <c:v>1660.1300348639993</c:v>
              </c:pt>
              <c:pt idx="4362">
                <c:v>1660.0850535910006</c:v>
              </c:pt>
              <c:pt idx="4363">
                <c:v>1660.0149732879997</c:v>
              </c:pt>
              <c:pt idx="4364">
                <c:v>1659.5476366810001</c:v>
              </c:pt>
              <c:pt idx="4365">
                <c:v>1659.518713679</c:v>
              </c:pt>
              <c:pt idx="4366">
                <c:v>1658.7558859559999</c:v>
              </c:pt>
              <c:pt idx="4367">
                <c:v>1658.6290301360002</c:v>
              </c:pt>
              <c:pt idx="4368">
                <c:v>1658.5220158409993</c:v>
              </c:pt>
              <c:pt idx="4369">
                <c:v>1658.5185333559998</c:v>
              </c:pt>
              <c:pt idx="4370">
                <c:v>1658.3042201079995</c:v>
              </c:pt>
              <c:pt idx="4371">
                <c:v>1658.1863130989996</c:v>
              </c:pt>
              <c:pt idx="4372">
                <c:v>1658.104348914</c:v>
              </c:pt>
              <c:pt idx="4373">
                <c:v>1658.048494847</c:v>
              </c:pt>
              <c:pt idx="4374">
                <c:v>1657.9378994209997</c:v>
              </c:pt>
              <c:pt idx="4375">
                <c:v>1657.9050087689998</c:v>
              </c:pt>
              <c:pt idx="4376">
                <c:v>1657.8232948</c:v>
              </c:pt>
              <c:pt idx="4377">
                <c:v>1657.7619773379997</c:v>
              </c:pt>
              <c:pt idx="4378">
                <c:v>1657.5501373939999</c:v>
              </c:pt>
              <c:pt idx="4379">
                <c:v>1657.2678353330002</c:v>
              </c:pt>
              <c:pt idx="4380">
                <c:v>1657.1969165020005</c:v>
              </c:pt>
              <c:pt idx="4381">
                <c:v>1657.1532253749999</c:v>
              </c:pt>
              <c:pt idx="4382">
                <c:v>1656.9232151450001</c:v>
              </c:pt>
              <c:pt idx="4383">
                <c:v>1656.8627603330006</c:v>
              </c:pt>
              <c:pt idx="4384">
                <c:v>1656.7519263250006</c:v>
              </c:pt>
              <c:pt idx="4385">
                <c:v>1656.6880993640004</c:v>
              </c:pt>
              <c:pt idx="4386">
                <c:v>1656.6262657599993</c:v>
              </c:pt>
              <c:pt idx="4387">
                <c:v>1656.6058426079994</c:v>
              </c:pt>
              <c:pt idx="4388">
                <c:v>1656.2767994459998</c:v>
              </c:pt>
              <c:pt idx="4389">
                <c:v>1656.0763979720004</c:v>
              </c:pt>
              <c:pt idx="4390">
                <c:v>1655.9285869169996</c:v>
              </c:pt>
              <c:pt idx="4391">
                <c:v>1655.6811745370003</c:v>
              </c:pt>
              <c:pt idx="4392">
                <c:v>1655.5722188439997</c:v>
              </c:pt>
              <c:pt idx="4393">
                <c:v>1655.4427160010005</c:v>
              </c:pt>
              <c:pt idx="4394">
                <c:v>1655.3492680710003</c:v>
              </c:pt>
              <c:pt idx="4395">
                <c:v>1654.9738174200004</c:v>
              </c:pt>
              <c:pt idx="4396">
                <c:v>1654.8797392119995</c:v>
              </c:pt>
              <c:pt idx="4397">
                <c:v>1654.7940667629998</c:v>
              </c:pt>
              <c:pt idx="4398">
                <c:v>1654.7868359219999</c:v>
              </c:pt>
              <c:pt idx="4399">
                <c:v>1654.6643629509997</c:v>
              </c:pt>
              <c:pt idx="4400">
                <c:v>1654.3932446179995</c:v>
              </c:pt>
              <c:pt idx="4401">
                <c:v>1654.3458137939997</c:v>
              </c:pt>
              <c:pt idx="4402">
                <c:v>1654.2830765129997</c:v>
              </c:pt>
              <c:pt idx="4403">
                <c:v>1653.7773055090004</c:v>
              </c:pt>
              <c:pt idx="4404">
                <c:v>1653.5486527130001</c:v>
              </c:pt>
              <c:pt idx="4405">
                <c:v>1653.2735855810004</c:v>
              </c:pt>
              <c:pt idx="4406">
                <c:v>1653.0094712170001</c:v>
              </c:pt>
              <c:pt idx="4407">
                <c:v>1652.9591360679999</c:v>
              </c:pt>
              <c:pt idx="4408">
                <c:v>1652.8224135069993</c:v>
              </c:pt>
              <c:pt idx="4409">
                <c:v>1652.7883595250003</c:v>
              </c:pt>
              <c:pt idx="4410">
                <c:v>1652.6397015530001</c:v>
              </c:pt>
              <c:pt idx="4411">
                <c:v>1652.504314995</c:v>
              </c:pt>
              <c:pt idx="4412">
                <c:v>1652.4926646280005</c:v>
              </c:pt>
              <c:pt idx="4413">
                <c:v>1652.2893593259998</c:v>
              </c:pt>
              <c:pt idx="4414">
                <c:v>1651.8579676280001</c:v>
              </c:pt>
              <c:pt idx="4415">
                <c:v>1651.6008843319999</c:v>
              </c:pt>
              <c:pt idx="4416">
                <c:v>1651.57071021</c:v>
              </c:pt>
              <c:pt idx="4417">
                <c:v>1651.5206826459998</c:v>
              </c:pt>
              <c:pt idx="4418">
                <c:v>1651.4838449239996</c:v>
              </c:pt>
              <c:pt idx="4419">
                <c:v>1651.4031597259998</c:v>
              </c:pt>
              <c:pt idx="4420">
                <c:v>1651.3802659170003</c:v>
              </c:pt>
              <c:pt idx="4421">
                <c:v>1651.3289355309998</c:v>
              </c:pt>
              <c:pt idx="4422">
                <c:v>1651.1330900859991</c:v>
              </c:pt>
              <c:pt idx="4423">
                <c:v>1651.0682863009999</c:v>
              </c:pt>
              <c:pt idx="4424">
                <c:v>1651.0326285209999</c:v>
              </c:pt>
              <c:pt idx="4425">
                <c:v>1651.0144318999996</c:v>
              </c:pt>
              <c:pt idx="4426">
                <c:v>1650.7563848369996</c:v>
              </c:pt>
              <c:pt idx="4427">
                <c:v>1650.5722965359994</c:v>
              </c:pt>
              <c:pt idx="4428">
                <c:v>1650.4525050649993</c:v>
              </c:pt>
              <c:pt idx="4429">
                <c:v>1650.128631494</c:v>
              </c:pt>
              <c:pt idx="4430">
                <c:v>1649.7876991850007</c:v>
              </c:pt>
              <c:pt idx="4431">
                <c:v>1649.7345843600001</c:v>
              </c:pt>
              <c:pt idx="4432">
                <c:v>1649.6442793679994</c:v>
              </c:pt>
              <c:pt idx="4433">
                <c:v>1649.636330107</c:v>
              </c:pt>
              <c:pt idx="4434">
                <c:v>1649.6212432450002</c:v>
              </c:pt>
              <c:pt idx="4435">
                <c:v>1649.5046790660001</c:v>
              </c:pt>
              <c:pt idx="4436">
                <c:v>1649.379591504</c:v>
              </c:pt>
              <c:pt idx="4437">
                <c:v>1649.1230051930004</c:v>
              </c:pt>
              <c:pt idx="4438">
                <c:v>1649.0454382549995</c:v>
              </c:pt>
              <c:pt idx="4439">
                <c:v>1648.9734560290003</c:v>
              </c:pt>
              <c:pt idx="4440">
                <c:v>1648.9577294699995</c:v>
              </c:pt>
              <c:pt idx="4441">
                <c:v>1648.5980095950001</c:v>
              </c:pt>
              <c:pt idx="4442">
                <c:v>1648.3254665219997</c:v>
              </c:pt>
              <c:pt idx="4443">
                <c:v>1648.3242074440004</c:v>
              </c:pt>
              <c:pt idx="4444">
                <c:v>1648.2623703240004</c:v>
              </c:pt>
              <c:pt idx="4445">
                <c:v>1648.1679331809999</c:v>
              </c:pt>
              <c:pt idx="4446">
                <c:v>1648.1178718379992</c:v>
              </c:pt>
              <c:pt idx="4447">
                <c:v>1647.187429868</c:v>
              </c:pt>
              <c:pt idx="4448">
                <c:v>1647.059561257</c:v>
              </c:pt>
              <c:pt idx="4449">
                <c:v>1646.9854544510004</c:v>
              </c:pt>
              <c:pt idx="4450">
                <c:v>1646.9243938320001</c:v>
              </c:pt>
              <c:pt idx="4451">
                <c:v>1646.8776464579998</c:v>
              </c:pt>
              <c:pt idx="4452">
                <c:v>1646.8575144339998</c:v>
              </c:pt>
              <c:pt idx="4453">
                <c:v>1646.827543182</c:v>
              </c:pt>
              <c:pt idx="4454">
                <c:v>1646.5735715979997</c:v>
              </c:pt>
              <c:pt idx="4455">
                <c:v>1646.5217433340001</c:v>
              </c:pt>
              <c:pt idx="4456">
                <c:v>1646.5125599649996</c:v>
              </c:pt>
              <c:pt idx="4457">
                <c:v>1646.4684891149996</c:v>
              </c:pt>
              <c:pt idx="4458">
                <c:v>1646.16481088</c:v>
              </c:pt>
              <c:pt idx="4459">
                <c:v>1645.7242881930001</c:v>
              </c:pt>
              <c:pt idx="4460">
                <c:v>1645.488844684</c:v>
              </c:pt>
              <c:pt idx="4461">
                <c:v>1645.3590482470001</c:v>
              </c:pt>
              <c:pt idx="4462">
                <c:v>1645.3093698959997</c:v>
              </c:pt>
              <c:pt idx="4463">
                <c:v>1645.3059703149997</c:v>
              </c:pt>
              <c:pt idx="4464">
                <c:v>1645.2126450260005</c:v>
              </c:pt>
              <c:pt idx="4465">
                <c:v>1645.1951943819995</c:v>
              </c:pt>
              <c:pt idx="4466">
                <c:v>1645.1208978929999</c:v>
              </c:pt>
              <c:pt idx="4467">
                <c:v>1645.0904118669998</c:v>
              </c:pt>
              <c:pt idx="4468">
                <c:v>1644.9195980489999</c:v>
              </c:pt>
              <c:pt idx="4469">
                <c:v>1644.4196383989997</c:v>
              </c:pt>
              <c:pt idx="4470">
                <c:v>1644.4160311630003</c:v>
              </c:pt>
              <c:pt idx="4471">
                <c:v>1644.1154921310003</c:v>
              </c:pt>
              <c:pt idx="4472">
                <c:v>1643.9227742559999</c:v>
              </c:pt>
              <c:pt idx="4473">
                <c:v>1643.5612682429999</c:v>
              </c:pt>
              <c:pt idx="4474">
                <c:v>1643.1548826650003</c:v>
              </c:pt>
              <c:pt idx="4475">
                <c:v>1643.1545795469999</c:v>
              </c:pt>
              <c:pt idx="4476">
                <c:v>1643.152927271</c:v>
              </c:pt>
              <c:pt idx="4477">
                <c:v>1643.0289372460002</c:v>
              </c:pt>
              <c:pt idx="4478">
                <c:v>1642.8799183699998</c:v>
              </c:pt>
              <c:pt idx="4479">
                <c:v>1642.3615356529992</c:v>
              </c:pt>
              <c:pt idx="4480">
                <c:v>1642.289405669999</c:v>
              </c:pt>
              <c:pt idx="4481">
                <c:v>1642.1503032809999</c:v>
              </c:pt>
              <c:pt idx="4482">
                <c:v>1642.0156437030009</c:v>
              </c:pt>
              <c:pt idx="4483">
                <c:v>1641.8131418850003</c:v>
              </c:pt>
              <c:pt idx="4484">
                <c:v>1641.709547385</c:v>
              </c:pt>
              <c:pt idx="4485">
                <c:v>1641.6470428760001</c:v>
              </c:pt>
              <c:pt idx="4486">
                <c:v>1641.3368362819995</c:v>
              </c:pt>
              <c:pt idx="4487">
                <c:v>1641.3045435299994</c:v>
              </c:pt>
              <c:pt idx="4488">
                <c:v>1641.3043370850003</c:v>
              </c:pt>
              <c:pt idx="4489">
                <c:v>1641.2331294299993</c:v>
              </c:pt>
              <c:pt idx="4490">
                <c:v>1641.1429728240003</c:v>
              </c:pt>
              <c:pt idx="4491">
                <c:v>1641.1129758530003</c:v>
              </c:pt>
              <c:pt idx="4492">
                <c:v>1640.976041782</c:v>
              </c:pt>
              <c:pt idx="4493">
                <c:v>1640.8955896749997</c:v>
              </c:pt>
              <c:pt idx="4494">
                <c:v>1640.8163880449997</c:v>
              </c:pt>
              <c:pt idx="4495">
                <c:v>1640.2573031929996</c:v>
              </c:pt>
              <c:pt idx="4496">
                <c:v>1640.0122141249994</c:v>
              </c:pt>
              <c:pt idx="4497">
                <c:v>1639.6881394780003</c:v>
              </c:pt>
              <c:pt idx="4498">
                <c:v>1639.6755070129998</c:v>
              </c:pt>
              <c:pt idx="4499">
                <c:v>1639.1636609259999</c:v>
              </c:pt>
              <c:pt idx="4500">
                <c:v>1639.1240573760001</c:v>
              </c:pt>
              <c:pt idx="4501">
                <c:v>1639.0822459439999</c:v>
              </c:pt>
              <c:pt idx="4502">
                <c:v>1638.9403347039997</c:v>
              </c:pt>
              <c:pt idx="4503">
                <c:v>1638.879699434</c:v>
              </c:pt>
              <c:pt idx="4504">
                <c:v>1638.6715684780002</c:v>
              </c:pt>
              <c:pt idx="4505">
                <c:v>1638.3759626410001</c:v>
              </c:pt>
              <c:pt idx="4506">
                <c:v>1638.1584702440002</c:v>
              </c:pt>
              <c:pt idx="4507">
                <c:v>1637.9240351129999</c:v>
              </c:pt>
              <c:pt idx="4508">
                <c:v>1637.7525432830012</c:v>
              </c:pt>
              <c:pt idx="4509">
                <c:v>1637.7418922059996</c:v>
              </c:pt>
              <c:pt idx="4510">
                <c:v>1637.6526786240006</c:v>
              </c:pt>
              <c:pt idx="4511">
                <c:v>1637.4390073730001</c:v>
              </c:pt>
              <c:pt idx="4512">
                <c:v>1637.2847634690002</c:v>
              </c:pt>
              <c:pt idx="4513">
                <c:v>1637.2493981990001</c:v>
              </c:pt>
              <c:pt idx="4514">
                <c:v>1637.0074935009995</c:v>
              </c:pt>
              <c:pt idx="4515">
                <c:v>1636.9299610869998</c:v>
              </c:pt>
              <c:pt idx="4516">
                <c:v>1636.3427214899998</c:v>
              </c:pt>
              <c:pt idx="4517">
                <c:v>1636.2214162299999</c:v>
              </c:pt>
              <c:pt idx="4518">
                <c:v>1636.1212913720003</c:v>
              </c:pt>
              <c:pt idx="4519">
                <c:v>1636.0180373960002</c:v>
              </c:pt>
              <c:pt idx="4520">
                <c:v>1635.9938195270004</c:v>
              </c:pt>
              <c:pt idx="4521">
                <c:v>1635.9774986320001</c:v>
              </c:pt>
              <c:pt idx="4522">
                <c:v>1635.8495782410002</c:v>
              </c:pt>
              <c:pt idx="4523">
                <c:v>1635.8150561030002</c:v>
              </c:pt>
              <c:pt idx="4524">
                <c:v>1635.737346739</c:v>
              </c:pt>
              <c:pt idx="4525">
                <c:v>1635.7144330330002</c:v>
              </c:pt>
              <c:pt idx="4526">
                <c:v>1635.6660105860003</c:v>
              </c:pt>
              <c:pt idx="4527">
                <c:v>1635.5630724559996</c:v>
              </c:pt>
              <c:pt idx="4528">
                <c:v>1635.5352047930007</c:v>
              </c:pt>
              <c:pt idx="4529">
                <c:v>1635.479402033</c:v>
              </c:pt>
              <c:pt idx="4530">
                <c:v>1635.4688769449997</c:v>
              </c:pt>
              <c:pt idx="4531">
                <c:v>1635.4281625790002</c:v>
              </c:pt>
              <c:pt idx="4532">
                <c:v>1635.1507748890006</c:v>
              </c:pt>
              <c:pt idx="4533">
                <c:v>1634.9952587900007</c:v>
              </c:pt>
              <c:pt idx="4534">
                <c:v>1634.6955308079998</c:v>
              </c:pt>
              <c:pt idx="4535">
                <c:v>1634.682321602</c:v>
              </c:pt>
              <c:pt idx="4536">
                <c:v>1634.5658181699996</c:v>
              </c:pt>
              <c:pt idx="4537">
                <c:v>1634.4413491620003</c:v>
              </c:pt>
              <c:pt idx="4538">
                <c:v>1634.2998008789996</c:v>
              </c:pt>
              <c:pt idx="4539">
                <c:v>1634.2669716509999</c:v>
              </c:pt>
              <c:pt idx="4540">
                <c:v>1634.2287761500006</c:v>
              </c:pt>
              <c:pt idx="4541">
                <c:v>1634.1795027540006</c:v>
              </c:pt>
              <c:pt idx="4542">
                <c:v>1634.0905173580002</c:v>
              </c:pt>
              <c:pt idx="4543">
                <c:v>1634.0687162069999</c:v>
              </c:pt>
              <c:pt idx="4544">
                <c:v>1633.6149013089996</c:v>
              </c:pt>
              <c:pt idx="4545">
                <c:v>1633.3048474479999</c:v>
              </c:pt>
              <c:pt idx="4546">
                <c:v>1633.2228933410004</c:v>
              </c:pt>
              <c:pt idx="4547">
                <c:v>1633.1212585590004</c:v>
              </c:pt>
              <c:pt idx="4548">
                <c:v>1633.1111374660002</c:v>
              </c:pt>
              <c:pt idx="4549">
                <c:v>1632.9573780740002</c:v>
              </c:pt>
              <c:pt idx="4550">
                <c:v>1632.8413031510006</c:v>
              </c:pt>
              <c:pt idx="4551">
                <c:v>1632.7094453140003</c:v>
              </c:pt>
              <c:pt idx="4552">
                <c:v>1632.5207496740004</c:v>
              </c:pt>
              <c:pt idx="4553">
                <c:v>1632.4187271000001</c:v>
              </c:pt>
              <c:pt idx="4554">
                <c:v>1632.3359762430002</c:v>
              </c:pt>
              <c:pt idx="4555">
                <c:v>1632.3189400429999</c:v>
              </c:pt>
              <c:pt idx="4556">
                <c:v>1632.2468046809995</c:v>
              </c:pt>
              <c:pt idx="4557">
                <c:v>1632.0673530499998</c:v>
              </c:pt>
              <c:pt idx="4558">
                <c:v>1631.9008241469992</c:v>
              </c:pt>
              <c:pt idx="4559">
                <c:v>1631.8833955590005</c:v>
              </c:pt>
              <c:pt idx="4560">
                <c:v>1631.7958492090002</c:v>
              </c:pt>
              <c:pt idx="4561">
                <c:v>1631.6962809039997</c:v>
              </c:pt>
              <c:pt idx="4562">
                <c:v>1631.5153699519999</c:v>
              </c:pt>
              <c:pt idx="4563">
                <c:v>1631.5049277269998</c:v>
              </c:pt>
              <c:pt idx="4564">
                <c:v>1631.3996259010003</c:v>
              </c:pt>
              <c:pt idx="4565">
                <c:v>1630.9420530109999</c:v>
              </c:pt>
              <c:pt idx="4566">
                <c:v>1630.5190359839999</c:v>
              </c:pt>
              <c:pt idx="4567">
                <c:v>1630.4126956549997</c:v>
              </c:pt>
              <c:pt idx="4568">
                <c:v>1630.3844817300003</c:v>
              </c:pt>
              <c:pt idx="4569">
                <c:v>1630.0367816469998</c:v>
              </c:pt>
              <c:pt idx="4570">
                <c:v>1630.0309049350008</c:v>
              </c:pt>
              <c:pt idx="4571">
                <c:v>1629.4733610839999</c:v>
              </c:pt>
              <c:pt idx="4572">
                <c:v>1629.3096920550001</c:v>
              </c:pt>
              <c:pt idx="4573">
                <c:v>1629.2407794089997</c:v>
              </c:pt>
              <c:pt idx="4574">
                <c:v>1629.176659574</c:v>
              </c:pt>
              <c:pt idx="4575">
                <c:v>1629.0350181590002</c:v>
              </c:pt>
              <c:pt idx="4576">
                <c:v>1628.9190492150005</c:v>
              </c:pt>
              <c:pt idx="4577">
                <c:v>1628.5225018030005</c:v>
              </c:pt>
              <c:pt idx="4578">
                <c:v>1628.2373435749996</c:v>
              </c:pt>
              <c:pt idx="4579">
                <c:v>1628.1340358010002</c:v>
              </c:pt>
              <c:pt idx="4580">
                <c:v>1628.0368588049994</c:v>
              </c:pt>
              <c:pt idx="4581">
                <c:v>1627.9066460929994</c:v>
              </c:pt>
              <c:pt idx="4582">
                <c:v>1627.854680053</c:v>
              </c:pt>
              <c:pt idx="4583">
                <c:v>1627.8510539569997</c:v>
              </c:pt>
              <c:pt idx="4584">
                <c:v>1627.429289124</c:v>
              </c:pt>
              <c:pt idx="4585">
                <c:v>1627.3821794999994</c:v>
              </c:pt>
              <c:pt idx="4586">
                <c:v>1627.3606735179999</c:v>
              </c:pt>
              <c:pt idx="4587">
                <c:v>1627.3493762379999</c:v>
              </c:pt>
              <c:pt idx="4588">
                <c:v>1627.2212577360003</c:v>
              </c:pt>
              <c:pt idx="4589">
                <c:v>1627.2135107610002</c:v>
              </c:pt>
              <c:pt idx="4590">
                <c:v>1626.9129715019999</c:v>
              </c:pt>
              <c:pt idx="4591">
                <c:v>1626.7498620379997</c:v>
              </c:pt>
              <c:pt idx="4592">
                <c:v>1626.5973322100001</c:v>
              </c:pt>
              <c:pt idx="4593">
                <c:v>1626.574624077</c:v>
              </c:pt>
              <c:pt idx="4594">
                <c:v>1626.5268271550001</c:v>
              </c:pt>
              <c:pt idx="4595">
                <c:v>1626.3229710879996</c:v>
              </c:pt>
              <c:pt idx="4596">
                <c:v>1626.2358623049997</c:v>
              </c:pt>
              <c:pt idx="4597">
                <c:v>1626.2345148239997</c:v>
              </c:pt>
              <c:pt idx="4598">
                <c:v>1625.848246797</c:v>
              </c:pt>
              <c:pt idx="4599">
                <c:v>1625.8379817319999</c:v>
              </c:pt>
              <c:pt idx="4600">
                <c:v>1625.5587204169997</c:v>
              </c:pt>
              <c:pt idx="4601">
                <c:v>1625.3268653029997</c:v>
              </c:pt>
              <c:pt idx="4602">
                <c:v>1624.9020200390003</c:v>
              </c:pt>
              <c:pt idx="4603">
                <c:v>1624.7103391889998</c:v>
              </c:pt>
              <c:pt idx="4604">
                <c:v>1624.5162283940003</c:v>
              </c:pt>
              <c:pt idx="4605">
                <c:v>1624.444531529</c:v>
              </c:pt>
              <c:pt idx="4606">
                <c:v>1624.2234044140002</c:v>
              </c:pt>
              <c:pt idx="4607">
                <c:v>1624.1642424569995</c:v>
              </c:pt>
              <c:pt idx="4608">
                <c:v>1623.952929521</c:v>
              </c:pt>
              <c:pt idx="4609">
                <c:v>1623.8820137919997</c:v>
              </c:pt>
              <c:pt idx="4610">
                <c:v>1623.8118218739996</c:v>
              </c:pt>
              <c:pt idx="4611">
                <c:v>1623.7640324929998</c:v>
              </c:pt>
              <c:pt idx="4612">
                <c:v>1623.7539986309998</c:v>
              </c:pt>
              <c:pt idx="4613">
                <c:v>1623.6681550369999</c:v>
              </c:pt>
              <c:pt idx="4614">
                <c:v>1623.6149131980001</c:v>
              </c:pt>
              <c:pt idx="4615">
                <c:v>1623.0730952939994</c:v>
              </c:pt>
              <c:pt idx="4616">
                <c:v>1622.9027324460003</c:v>
              </c:pt>
              <c:pt idx="4617">
                <c:v>1622.8910682999999</c:v>
              </c:pt>
              <c:pt idx="4618">
                <c:v>1622.6594470320003</c:v>
              </c:pt>
              <c:pt idx="4619">
                <c:v>1622.5513654920001</c:v>
              </c:pt>
              <c:pt idx="4620">
                <c:v>1622.4352318540004</c:v>
              </c:pt>
              <c:pt idx="4621">
                <c:v>1622.2883802690003</c:v>
              </c:pt>
              <c:pt idx="4622">
                <c:v>1622.16241483</c:v>
              </c:pt>
              <c:pt idx="4623">
                <c:v>1622.0167589629996</c:v>
              </c:pt>
              <c:pt idx="4624">
                <c:v>1621.9025692480004</c:v>
              </c:pt>
              <c:pt idx="4625">
                <c:v>1621.8903203610005</c:v>
              </c:pt>
              <c:pt idx="4626">
                <c:v>1621.6600546780003</c:v>
              </c:pt>
              <c:pt idx="4627">
                <c:v>1621.5937858509999</c:v>
              </c:pt>
              <c:pt idx="4628">
                <c:v>1621.1566857779999</c:v>
              </c:pt>
              <c:pt idx="4629">
                <c:v>1621.0891352190004</c:v>
              </c:pt>
              <c:pt idx="4630">
                <c:v>1620.796881771</c:v>
              </c:pt>
              <c:pt idx="4631">
                <c:v>1620.7583833240005</c:v>
              </c:pt>
              <c:pt idx="4632">
                <c:v>1620.7262727190002</c:v>
              </c:pt>
              <c:pt idx="4633">
                <c:v>1620.7202010370002</c:v>
              </c:pt>
              <c:pt idx="4634">
                <c:v>1620.6141470999992</c:v>
              </c:pt>
              <c:pt idx="4635">
                <c:v>1620.454170775</c:v>
              </c:pt>
              <c:pt idx="4636">
                <c:v>1620.3310547800004</c:v>
              </c:pt>
              <c:pt idx="4637">
                <c:v>1620.2502261970001</c:v>
              </c:pt>
              <c:pt idx="4638">
                <c:v>1620.2472286030002</c:v>
              </c:pt>
              <c:pt idx="4639">
                <c:v>1620.1311604219991</c:v>
              </c:pt>
              <c:pt idx="4640">
                <c:v>1620.0777500050001</c:v>
              </c:pt>
              <c:pt idx="4641">
                <c:v>1619.9626362750002</c:v>
              </c:pt>
              <c:pt idx="4642">
                <c:v>1619.6345590200001</c:v>
              </c:pt>
              <c:pt idx="4643">
                <c:v>1619.4012662140005</c:v>
              </c:pt>
              <c:pt idx="4644">
                <c:v>1619.3594337990003</c:v>
              </c:pt>
              <c:pt idx="4645">
                <c:v>1619.1500312590006</c:v>
              </c:pt>
              <c:pt idx="4646">
                <c:v>1618.8448759889991</c:v>
              </c:pt>
              <c:pt idx="4647">
                <c:v>1618.7361265049999</c:v>
              </c:pt>
              <c:pt idx="4648">
                <c:v>1618.7049137909999</c:v>
              </c:pt>
              <c:pt idx="4649">
                <c:v>1618.6734351399996</c:v>
              </c:pt>
              <c:pt idx="4650">
                <c:v>1618.6596797209995</c:v>
              </c:pt>
              <c:pt idx="4651">
                <c:v>1618.6208623539999</c:v>
              </c:pt>
              <c:pt idx="4652">
                <c:v>1618.4515568779993</c:v>
              </c:pt>
              <c:pt idx="4653">
                <c:v>1618.1946773729999</c:v>
              </c:pt>
              <c:pt idx="4654">
                <c:v>1618.0915637030005</c:v>
              </c:pt>
              <c:pt idx="4655">
                <c:v>1617.7542321520004</c:v>
              </c:pt>
              <c:pt idx="4656">
                <c:v>1617.6838908449997</c:v>
              </c:pt>
              <c:pt idx="4657">
                <c:v>1617.6203617470001</c:v>
              </c:pt>
              <c:pt idx="4658">
                <c:v>1617.3635154149997</c:v>
              </c:pt>
              <c:pt idx="4659">
                <c:v>1617.1597655539999</c:v>
              </c:pt>
              <c:pt idx="4660">
                <c:v>1616.8352926709997</c:v>
              </c:pt>
              <c:pt idx="4661">
                <c:v>1616.606866931</c:v>
              </c:pt>
              <c:pt idx="4662">
                <c:v>1616.202798219</c:v>
              </c:pt>
              <c:pt idx="4663">
                <c:v>1615.9203119010003</c:v>
              </c:pt>
              <c:pt idx="4664">
                <c:v>1615.8776406120003</c:v>
              </c:pt>
              <c:pt idx="4665">
                <c:v>1615.6020416050003</c:v>
              </c:pt>
              <c:pt idx="4666">
                <c:v>1615.5861370370005</c:v>
              </c:pt>
              <c:pt idx="4667">
                <c:v>1615.5530848860003</c:v>
              </c:pt>
              <c:pt idx="4668">
                <c:v>1615.4890347580003</c:v>
              </c:pt>
              <c:pt idx="4669">
                <c:v>1615.4416237899995</c:v>
              </c:pt>
              <c:pt idx="4670">
                <c:v>1615.0248809759996</c:v>
              </c:pt>
              <c:pt idx="4671">
                <c:v>1614.9997365629997</c:v>
              </c:pt>
              <c:pt idx="4672">
                <c:v>1614.75271015</c:v>
              </c:pt>
              <c:pt idx="4673">
                <c:v>1614.2431519330003</c:v>
              </c:pt>
              <c:pt idx="4674">
                <c:v>1614.0463096669998</c:v>
              </c:pt>
              <c:pt idx="4675">
                <c:v>1613.7959398940004</c:v>
              </c:pt>
              <c:pt idx="4676">
                <c:v>1613.7247906560001</c:v>
              </c:pt>
              <c:pt idx="4677">
                <c:v>1613.5230908379999</c:v>
              </c:pt>
              <c:pt idx="4678">
                <c:v>1613.519232093</c:v>
              </c:pt>
              <c:pt idx="4679">
                <c:v>1613.353207138</c:v>
              </c:pt>
              <c:pt idx="4680">
                <c:v>1613.3006221410001</c:v>
              </c:pt>
              <c:pt idx="4681">
                <c:v>1613.1822885600004</c:v>
              </c:pt>
              <c:pt idx="4682">
                <c:v>1613.1567497450003</c:v>
              </c:pt>
              <c:pt idx="4683">
                <c:v>1612.9991078660005</c:v>
              </c:pt>
              <c:pt idx="4684">
                <c:v>1612.8063897730001</c:v>
              </c:pt>
              <c:pt idx="4685">
                <c:v>1612.7695300629994</c:v>
              </c:pt>
              <c:pt idx="4686">
                <c:v>1612.7660074250002</c:v>
              </c:pt>
              <c:pt idx="4687">
                <c:v>1612.4327394629997</c:v>
              </c:pt>
              <c:pt idx="4688">
                <c:v>1612.3426961130003</c:v>
              </c:pt>
              <c:pt idx="4689">
                <c:v>1612.1816234010003</c:v>
              </c:pt>
              <c:pt idx="4690">
                <c:v>1612.1669664240007</c:v>
              </c:pt>
              <c:pt idx="4691">
                <c:v>1612.0512115480001</c:v>
              </c:pt>
              <c:pt idx="4692">
                <c:v>1611.9807214110001</c:v>
              </c:pt>
              <c:pt idx="4693">
                <c:v>1611.8808408130001</c:v>
              </c:pt>
              <c:pt idx="4694">
                <c:v>1611.6261976550004</c:v>
              </c:pt>
              <c:pt idx="4695">
                <c:v>1611.6119781550001</c:v>
              </c:pt>
              <c:pt idx="4696">
                <c:v>1611.3838793240004</c:v>
              </c:pt>
              <c:pt idx="4697">
                <c:v>1611.0699820499997</c:v>
              </c:pt>
              <c:pt idx="4698">
                <c:v>1610.6909550589996</c:v>
              </c:pt>
              <c:pt idx="4699">
                <c:v>1610.5961741009992</c:v>
              </c:pt>
              <c:pt idx="4700">
                <c:v>1610.4454805100002</c:v>
              </c:pt>
              <c:pt idx="4701">
                <c:v>1610.2951971950004</c:v>
              </c:pt>
              <c:pt idx="4702">
                <c:v>1610.1698489609994</c:v>
              </c:pt>
              <c:pt idx="4703">
                <c:v>1610.1200944280006</c:v>
              </c:pt>
              <c:pt idx="4704">
                <c:v>1610.0577299430001</c:v>
              </c:pt>
              <c:pt idx="4705">
                <c:v>1610.0091997740001</c:v>
              </c:pt>
              <c:pt idx="4706">
                <c:v>1609.9901102690001</c:v>
              </c:pt>
              <c:pt idx="4707">
                <c:v>1609.986064679</c:v>
              </c:pt>
              <c:pt idx="4708">
                <c:v>1609.9116888659994</c:v>
              </c:pt>
              <c:pt idx="4709">
                <c:v>1609.4858552849998</c:v>
              </c:pt>
              <c:pt idx="4710">
                <c:v>1609.4705973940004</c:v>
              </c:pt>
              <c:pt idx="4711">
                <c:v>1609.3747228029999</c:v>
              </c:pt>
              <c:pt idx="4712">
                <c:v>1609.350233724</c:v>
              </c:pt>
              <c:pt idx="4713">
                <c:v>1609.2293158099999</c:v>
              </c:pt>
              <c:pt idx="4714">
                <c:v>1609.1360876419999</c:v>
              </c:pt>
              <c:pt idx="4715">
                <c:v>1609.0677437290001</c:v>
              </c:pt>
              <c:pt idx="4716">
                <c:v>1608.5442957289999</c:v>
              </c:pt>
              <c:pt idx="4717">
                <c:v>1608.1245103299998</c:v>
              </c:pt>
              <c:pt idx="4718">
                <c:v>1607.6199492169997</c:v>
              </c:pt>
              <c:pt idx="4719">
                <c:v>1607.5381642719999</c:v>
              </c:pt>
              <c:pt idx="4720">
                <c:v>1607.4526046799997</c:v>
              </c:pt>
              <c:pt idx="4721">
                <c:v>1607.3591561300004</c:v>
              </c:pt>
              <c:pt idx="4722">
                <c:v>1607.2613514179995</c:v>
              </c:pt>
              <c:pt idx="4723">
                <c:v>1607.1876270269997</c:v>
              </c:pt>
              <c:pt idx="4724">
                <c:v>1607.1786554739999</c:v>
              </c:pt>
              <c:pt idx="4725">
                <c:v>1607.1697288339999</c:v>
              </c:pt>
              <c:pt idx="4726">
                <c:v>1607.1186939910001</c:v>
              </c:pt>
              <c:pt idx="4727">
                <c:v>1606.6094403870004</c:v>
              </c:pt>
              <c:pt idx="4728">
                <c:v>1606.4389800210001</c:v>
              </c:pt>
              <c:pt idx="4729">
                <c:v>1606.410812888</c:v>
              </c:pt>
              <c:pt idx="4730">
                <c:v>1606.3905714929995</c:v>
              </c:pt>
              <c:pt idx="4731">
                <c:v>1606.2143133700001</c:v>
              </c:pt>
              <c:pt idx="4732">
                <c:v>1606.2069596479998</c:v>
              </c:pt>
              <c:pt idx="4733">
                <c:v>1606.167951334</c:v>
              </c:pt>
              <c:pt idx="4734">
                <c:v>1606.0913556880002</c:v>
              </c:pt>
              <c:pt idx="4735">
                <c:v>1605.6866719460004</c:v>
              </c:pt>
              <c:pt idx="4736">
                <c:v>1605.1489722920001</c:v>
              </c:pt>
              <c:pt idx="4737">
                <c:v>1605.0917674859995</c:v>
              </c:pt>
              <c:pt idx="4738">
                <c:v>1605.0635624659999</c:v>
              </c:pt>
              <c:pt idx="4739">
                <c:v>1604.8095655950005</c:v>
              </c:pt>
              <c:pt idx="4740">
                <c:v>1604.68536984</c:v>
              </c:pt>
              <c:pt idx="4741">
                <c:v>1604.6113504010002</c:v>
              </c:pt>
              <c:pt idx="4742">
                <c:v>1604.5337477630003</c:v>
              </c:pt>
              <c:pt idx="4743">
                <c:v>1604.3127663389998</c:v>
              </c:pt>
              <c:pt idx="4744">
                <c:v>1604.2009863849996</c:v>
              </c:pt>
              <c:pt idx="4745">
                <c:v>1603.7902345769996</c:v>
              </c:pt>
              <c:pt idx="4746">
                <c:v>1603.7440378379999</c:v>
              </c:pt>
              <c:pt idx="4747">
                <c:v>1603.7326433940004</c:v>
              </c:pt>
              <c:pt idx="4748">
                <c:v>1603.5801697299999</c:v>
              </c:pt>
              <c:pt idx="4749">
                <c:v>1603.442559806</c:v>
              </c:pt>
              <c:pt idx="4750">
                <c:v>1603.2557138670004</c:v>
              </c:pt>
              <c:pt idx="4751">
                <c:v>1603.2207229400003</c:v>
              </c:pt>
              <c:pt idx="4752">
                <c:v>1603.10574279</c:v>
              </c:pt>
              <c:pt idx="4753">
                <c:v>1602.9588033039997</c:v>
              </c:pt>
              <c:pt idx="4754">
                <c:v>1602.9473556650003</c:v>
              </c:pt>
              <c:pt idx="4755">
                <c:v>1602.6041882349996</c:v>
              </c:pt>
              <c:pt idx="4756">
                <c:v>1602.5454714270002</c:v>
              </c:pt>
              <c:pt idx="4757">
                <c:v>1602.4582085199997</c:v>
              </c:pt>
              <c:pt idx="4758">
                <c:v>1602.3043312000002</c:v>
              </c:pt>
              <c:pt idx="4759">
                <c:v>1602.2563071330001</c:v>
              </c:pt>
              <c:pt idx="4760">
                <c:v>1602.2100477509998</c:v>
              </c:pt>
              <c:pt idx="4761">
                <c:v>1602.0752337910001</c:v>
              </c:pt>
              <c:pt idx="4762">
                <c:v>1602.0044934959994</c:v>
              </c:pt>
              <c:pt idx="4763">
                <c:v>1601.8620010109998</c:v>
              </c:pt>
              <c:pt idx="4764">
                <c:v>1601.8475285040001</c:v>
              </c:pt>
              <c:pt idx="4765">
                <c:v>1601.8111003299998</c:v>
              </c:pt>
              <c:pt idx="4766">
                <c:v>1601.6859576679997</c:v>
              </c:pt>
              <c:pt idx="4767">
                <c:v>1601.6372050339999</c:v>
              </c:pt>
              <c:pt idx="4768">
                <c:v>1601.275676171</c:v>
              </c:pt>
              <c:pt idx="4769">
                <c:v>1601.1016862780002</c:v>
              </c:pt>
              <c:pt idx="4770">
                <c:v>1600.9385657509999</c:v>
              </c:pt>
              <c:pt idx="4771">
                <c:v>1600.6164399129991</c:v>
              </c:pt>
              <c:pt idx="4772">
                <c:v>1600.519509512</c:v>
              </c:pt>
              <c:pt idx="4773">
                <c:v>1600.435647521</c:v>
              </c:pt>
              <c:pt idx="4774">
                <c:v>1600.4278824839996</c:v>
              </c:pt>
              <c:pt idx="4775">
                <c:v>1600.3441454039996</c:v>
              </c:pt>
              <c:pt idx="4776">
                <c:v>1600.3063181489999</c:v>
              </c:pt>
              <c:pt idx="4777">
                <c:v>1599.851395704</c:v>
              </c:pt>
              <c:pt idx="4778">
                <c:v>1599.7549336900001</c:v>
              </c:pt>
              <c:pt idx="4779">
                <c:v>1599.412058772999</c:v>
              </c:pt>
              <c:pt idx="4780">
                <c:v>1598.9647943279997</c:v>
              </c:pt>
              <c:pt idx="4781">
                <c:v>1598.5727856170001</c:v>
              </c:pt>
              <c:pt idx="4782">
                <c:v>1598.5698735519998</c:v>
              </c:pt>
              <c:pt idx="4783">
                <c:v>1598.4696987530003</c:v>
              </c:pt>
              <c:pt idx="4784">
                <c:v>1598.3637118770007</c:v>
              </c:pt>
              <c:pt idx="4785">
                <c:v>1598.1721022069999</c:v>
              </c:pt>
              <c:pt idx="4786">
                <c:v>1598.1563626170005</c:v>
              </c:pt>
              <c:pt idx="4787">
                <c:v>1598.0919380899998</c:v>
              </c:pt>
              <c:pt idx="4788">
                <c:v>1598.08349458</c:v>
              </c:pt>
              <c:pt idx="4789">
                <c:v>1598.0742587959996</c:v>
              </c:pt>
              <c:pt idx="4790">
                <c:v>1597.9534019499997</c:v>
              </c:pt>
              <c:pt idx="4791">
                <c:v>1597.711815766</c:v>
              </c:pt>
              <c:pt idx="4792">
                <c:v>1597.6566482500004</c:v>
              </c:pt>
              <c:pt idx="4793">
                <c:v>1597.6315037630002</c:v>
              </c:pt>
              <c:pt idx="4794">
                <c:v>1597.5726606909996</c:v>
              </c:pt>
              <c:pt idx="4795">
                <c:v>1597.571196672</c:v>
              </c:pt>
              <c:pt idx="4796">
                <c:v>1597.5174721320009</c:v>
              </c:pt>
              <c:pt idx="4797">
                <c:v>1597.3711966270002</c:v>
              </c:pt>
              <c:pt idx="4798">
                <c:v>1597.3323822459997</c:v>
              </c:pt>
              <c:pt idx="4799">
                <c:v>1597.2367905389999</c:v>
              </c:pt>
              <c:pt idx="4800">
                <c:v>1597.0045470300001</c:v>
              </c:pt>
              <c:pt idx="4801">
                <c:v>1596.9540019460003</c:v>
              </c:pt>
              <c:pt idx="4802">
                <c:v>1596.9243855159998</c:v>
              </c:pt>
              <c:pt idx="4803">
                <c:v>1596.8482356490001</c:v>
              </c:pt>
              <c:pt idx="4804">
                <c:v>1596.8014743610001</c:v>
              </c:pt>
              <c:pt idx="4805">
                <c:v>1596.7990156110006</c:v>
              </c:pt>
              <c:pt idx="4806">
                <c:v>1596.7247874760003</c:v>
              </c:pt>
              <c:pt idx="4807">
                <c:v>1596.6421730010002</c:v>
              </c:pt>
              <c:pt idx="4808">
                <c:v>1596.6059039900003</c:v>
              </c:pt>
              <c:pt idx="4809">
                <c:v>1596.5795087139998</c:v>
              </c:pt>
              <c:pt idx="4810">
                <c:v>1596.4115653920001</c:v>
              </c:pt>
              <c:pt idx="4811">
                <c:v>1596.3776773290001</c:v>
              </c:pt>
              <c:pt idx="4812">
                <c:v>1596.3424392390002</c:v>
              </c:pt>
              <c:pt idx="4813">
                <c:v>1596.0756113270002</c:v>
              </c:pt>
              <c:pt idx="4814">
                <c:v>1595.8316877830002</c:v>
              </c:pt>
              <c:pt idx="4815">
                <c:v>1595.6328031729997</c:v>
              </c:pt>
              <c:pt idx="4816">
                <c:v>1595.4308793289997</c:v>
              </c:pt>
              <c:pt idx="4817">
                <c:v>1595.3917774289998</c:v>
              </c:pt>
              <c:pt idx="4818">
                <c:v>1595.3646587520007</c:v>
              </c:pt>
              <c:pt idx="4819">
                <c:v>1595.2702831690001</c:v>
              </c:pt>
              <c:pt idx="4820">
                <c:v>1595.2293811320005</c:v>
              </c:pt>
              <c:pt idx="4821">
                <c:v>1595.179799429</c:v>
              </c:pt>
              <c:pt idx="4822">
                <c:v>1595.0824786400005</c:v>
              </c:pt>
              <c:pt idx="4823">
                <c:v>1595.0310770220005</c:v>
              </c:pt>
              <c:pt idx="4824">
                <c:v>1594.7526630689997</c:v>
              </c:pt>
              <c:pt idx="4825">
                <c:v>1594.4065600939998</c:v>
              </c:pt>
              <c:pt idx="4826">
                <c:v>1594.0618790579995</c:v>
              </c:pt>
              <c:pt idx="4827">
                <c:v>1594.0318332160002</c:v>
              </c:pt>
              <c:pt idx="4828">
                <c:v>1593.9170859129999</c:v>
              </c:pt>
              <c:pt idx="4829">
                <c:v>1593.7845871330003</c:v>
              </c:pt>
              <c:pt idx="4830">
                <c:v>1593.6852316280003</c:v>
              </c:pt>
              <c:pt idx="4831">
                <c:v>1593.6641320799997</c:v>
              </c:pt>
              <c:pt idx="4832">
                <c:v>1593.5036281310001</c:v>
              </c:pt>
              <c:pt idx="4833">
                <c:v>1593.4168322050004</c:v>
              </c:pt>
              <c:pt idx="4834">
                <c:v>1593.3129618889998</c:v>
              </c:pt>
              <c:pt idx="4835">
                <c:v>1593.2208889149999</c:v>
              </c:pt>
              <c:pt idx="4836">
                <c:v>1593.1831439409998</c:v>
              </c:pt>
              <c:pt idx="4837">
                <c:v>1592.8576920169999</c:v>
              </c:pt>
              <c:pt idx="4838">
                <c:v>1592.3744576290003</c:v>
              </c:pt>
              <c:pt idx="4839">
                <c:v>1592.364258673</c:v>
              </c:pt>
              <c:pt idx="4840">
                <c:v>1592.2704725300005</c:v>
              </c:pt>
              <c:pt idx="4841">
                <c:v>1592.1829107330002</c:v>
              </c:pt>
              <c:pt idx="4842">
                <c:v>1592.0791947820001</c:v>
              </c:pt>
              <c:pt idx="4843">
                <c:v>1592.0646953049993</c:v>
              </c:pt>
              <c:pt idx="4844">
                <c:v>1592.019235125</c:v>
              </c:pt>
              <c:pt idx="4845">
                <c:v>1591.164634195</c:v>
              </c:pt>
              <c:pt idx="4846">
                <c:v>1591.0831818550002</c:v>
              </c:pt>
              <c:pt idx="4847">
                <c:v>1590.8303828629996</c:v>
              </c:pt>
              <c:pt idx="4848">
                <c:v>1590.6869945799999</c:v>
              </c:pt>
              <c:pt idx="4849">
                <c:v>1590.6496817100001</c:v>
              </c:pt>
              <c:pt idx="4850">
                <c:v>1590.5315619359999</c:v>
              </c:pt>
              <c:pt idx="4851">
                <c:v>1590.4986883590002</c:v>
              </c:pt>
              <c:pt idx="4852">
                <c:v>1590.4337158240003</c:v>
              </c:pt>
              <c:pt idx="4853">
                <c:v>1590.030467479</c:v>
              </c:pt>
              <c:pt idx="4854">
                <c:v>1589.799058589</c:v>
              </c:pt>
              <c:pt idx="4855">
                <c:v>1589.7638324459999</c:v>
              </c:pt>
              <c:pt idx="4856">
                <c:v>1589.7379577499996</c:v>
              </c:pt>
              <c:pt idx="4857">
                <c:v>1589.6797000460006</c:v>
              </c:pt>
              <c:pt idx="4858">
                <c:v>1589.6218229660003</c:v>
              </c:pt>
              <c:pt idx="4859">
                <c:v>1589.5642016919996</c:v>
              </c:pt>
              <c:pt idx="4860">
                <c:v>1589.5559316310005</c:v>
              </c:pt>
              <c:pt idx="4861">
                <c:v>1589.4981356300002</c:v>
              </c:pt>
              <c:pt idx="4862">
                <c:v>1589.3411080640005</c:v>
              </c:pt>
              <c:pt idx="4863">
                <c:v>1589.0762895420003</c:v>
              </c:pt>
              <c:pt idx="4864">
                <c:v>1588.8204543659997</c:v>
              </c:pt>
              <c:pt idx="4865">
                <c:v>1588.5043599199996</c:v>
              </c:pt>
              <c:pt idx="4866">
                <c:v>1588.4612039529998</c:v>
              </c:pt>
              <c:pt idx="4867">
                <c:v>1588.360707346</c:v>
              </c:pt>
              <c:pt idx="4868">
                <c:v>1588.24772411</c:v>
              </c:pt>
              <c:pt idx="4869">
                <c:v>1588.1421043290002</c:v>
              </c:pt>
              <c:pt idx="4870">
                <c:v>1588.0915411219994</c:v>
              </c:pt>
              <c:pt idx="4871">
                <c:v>1588.0337794400002</c:v>
              </c:pt>
              <c:pt idx="4872">
                <c:v>1588.0007332800001</c:v>
              </c:pt>
              <c:pt idx="4873">
                <c:v>1587.9876622209997</c:v>
              </c:pt>
              <c:pt idx="4874">
                <c:v>1587.8296314380007</c:v>
              </c:pt>
              <c:pt idx="4875">
                <c:v>1587.7493556460001</c:v>
              </c:pt>
              <c:pt idx="4876">
                <c:v>1587.6800459230001</c:v>
              </c:pt>
              <c:pt idx="4877">
                <c:v>1587.3313746719998</c:v>
              </c:pt>
              <c:pt idx="4878">
                <c:v>1587.3296351649999</c:v>
              </c:pt>
              <c:pt idx="4879">
                <c:v>1587.3245168929996</c:v>
              </c:pt>
              <c:pt idx="4880">
                <c:v>1587.2169359070001</c:v>
              </c:pt>
              <c:pt idx="4881">
                <c:v>1587.1148179619995</c:v>
              </c:pt>
              <c:pt idx="4882">
                <c:v>1587.0477671690003</c:v>
              </c:pt>
              <c:pt idx="4883">
                <c:v>1586.9919206619998</c:v>
              </c:pt>
              <c:pt idx="4884">
                <c:v>1586.9018636609999</c:v>
              </c:pt>
              <c:pt idx="4885">
                <c:v>1586.7413980559993</c:v>
              </c:pt>
              <c:pt idx="4886">
                <c:v>1586.3871765179999</c:v>
              </c:pt>
              <c:pt idx="4887">
                <c:v>1586.3015320320001</c:v>
              </c:pt>
              <c:pt idx="4888">
                <c:v>1586.2527627280001</c:v>
              </c:pt>
              <c:pt idx="4889">
                <c:v>1586.1168853970007</c:v>
              </c:pt>
              <c:pt idx="4890">
                <c:v>1585.9538069509995</c:v>
              </c:pt>
              <c:pt idx="4891">
                <c:v>1585.9356216800002</c:v>
              </c:pt>
              <c:pt idx="4892">
                <c:v>1585.8775907399997</c:v>
              </c:pt>
              <c:pt idx="4893">
                <c:v>1585.7141186229994</c:v>
              </c:pt>
              <c:pt idx="4894">
                <c:v>1585.5861534170003</c:v>
              </c:pt>
              <c:pt idx="4895">
                <c:v>1585.3926808530002</c:v>
              </c:pt>
              <c:pt idx="4896">
                <c:v>1585.3896035119997</c:v>
              </c:pt>
              <c:pt idx="4897">
                <c:v>1585.3131430500005</c:v>
              </c:pt>
              <c:pt idx="4898">
                <c:v>1585.1815187829998</c:v>
              </c:pt>
              <c:pt idx="4899">
                <c:v>1584.9750316510001</c:v>
              </c:pt>
              <c:pt idx="4900">
                <c:v>1584.783400152</c:v>
              </c:pt>
              <c:pt idx="4901">
                <c:v>1584.5738301330005</c:v>
              </c:pt>
              <c:pt idx="4902">
                <c:v>1584.5706383510001</c:v>
              </c:pt>
              <c:pt idx="4903">
                <c:v>1584.5420226739991</c:v>
              </c:pt>
              <c:pt idx="4904">
                <c:v>1584.5376727779999</c:v>
              </c:pt>
              <c:pt idx="4905">
                <c:v>1584.517494767</c:v>
              </c:pt>
              <c:pt idx="4906">
                <c:v>1584.2921606700002</c:v>
              </c:pt>
              <c:pt idx="4907">
                <c:v>1584.1867106609998</c:v>
              </c:pt>
              <c:pt idx="4908">
                <c:v>1584.1363461650001</c:v>
              </c:pt>
              <c:pt idx="4909">
                <c:v>1584.0557476509998</c:v>
              </c:pt>
              <c:pt idx="4910">
                <c:v>1584.0504762520004</c:v>
              </c:pt>
              <c:pt idx="4911">
                <c:v>1584.0166343760004</c:v>
              </c:pt>
              <c:pt idx="4912">
                <c:v>1583.83265919</c:v>
              </c:pt>
              <c:pt idx="4913">
                <c:v>1583.709760537</c:v>
              </c:pt>
              <c:pt idx="4914">
                <c:v>1583.6460175910006</c:v>
              </c:pt>
              <c:pt idx="4915">
                <c:v>1583.3236444689999</c:v>
              </c:pt>
              <c:pt idx="4916">
                <c:v>1583.1184522509996</c:v>
              </c:pt>
              <c:pt idx="4917">
                <c:v>1583.0379355259997</c:v>
              </c:pt>
              <c:pt idx="4918">
                <c:v>1582.9964476040002</c:v>
              </c:pt>
              <c:pt idx="4919">
                <c:v>1582.8876382210005</c:v>
              </c:pt>
              <c:pt idx="4920">
                <c:v>1582.4814624200005</c:v>
              </c:pt>
              <c:pt idx="4921">
                <c:v>1582.4057918489993</c:v>
              </c:pt>
              <c:pt idx="4922">
                <c:v>1582.3718838129996</c:v>
              </c:pt>
              <c:pt idx="4923">
                <c:v>1582.2693787089997</c:v>
              </c:pt>
              <c:pt idx="4924">
                <c:v>1582.1696895340003</c:v>
              </c:pt>
              <c:pt idx="4925">
                <c:v>1582.078864735</c:v>
              </c:pt>
              <c:pt idx="4926">
                <c:v>1582.043313202</c:v>
              </c:pt>
              <c:pt idx="4927">
                <c:v>1581.9808858140004</c:v>
              </c:pt>
              <c:pt idx="4928">
                <c:v>1581.8782901959999</c:v>
              </c:pt>
              <c:pt idx="4929">
                <c:v>1581.8753329760004</c:v>
              </c:pt>
              <c:pt idx="4930">
                <c:v>1581.643133609</c:v>
              </c:pt>
              <c:pt idx="4931">
                <c:v>1581.6326132880004</c:v>
              </c:pt>
              <c:pt idx="4932">
                <c:v>1581.4941718480004</c:v>
              </c:pt>
              <c:pt idx="4933">
                <c:v>1581.3935850280004</c:v>
              </c:pt>
              <c:pt idx="4934">
                <c:v>1581.1318825560004</c:v>
              </c:pt>
              <c:pt idx="4935">
                <c:v>1581.0025577949996</c:v>
              </c:pt>
              <c:pt idx="4936">
                <c:v>1580.9437957329999</c:v>
              </c:pt>
              <c:pt idx="4937">
                <c:v>1580.8258450560006</c:v>
              </c:pt>
              <c:pt idx="4938">
                <c:v>1580.6953563510001</c:v>
              </c:pt>
              <c:pt idx="4939">
                <c:v>1580.6514868990009</c:v>
              </c:pt>
              <c:pt idx="4940">
                <c:v>1580.5868540640001</c:v>
              </c:pt>
              <c:pt idx="4941">
                <c:v>1580.545742237</c:v>
              </c:pt>
              <c:pt idx="4942">
                <c:v>1580.4624918749996</c:v>
              </c:pt>
              <c:pt idx="4943">
                <c:v>1580.3852661380001</c:v>
              </c:pt>
              <c:pt idx="4944">
                <c:v>1580.2753389010004</c:v>
              </c:pt>
              <c:pt idx="4945">
                <c:v>1580.1116906489997</c:v>
              </c:pt>
              <c:pt idx="4946">
                <c:v>1580.095961219999</c:v>
              </c:pt>
              <c:pt idx="4947">
                <c:v>1580.0656307490003</c:v>
              </c:pt>
              <c:pt idx="4948">
                <c:v>1579.9866495990007</c:v>
              </c:pt>
              <c:pt idx="4949">
                <c:v>1579.9741360939997</c:v>
              </c:pt>
              <c:pt idx="4950">
                <c:v>1579.9016119089999</c:v>
              </c:pt>
              <c:pt idx="4951">
                <c:v>1579.8917766989991</c:v>
              </c:pt>
              <c:pt idx="4952">
                <c:v>1579.8672697499999</c:v>
              </c:pt>
              <c:pt idx="4953">
                <c:v>1579.8493222119998</c:v>
              </c:pt>
              <c:pt idx="4954">
                <c:v>1579.8437467150002</c:v>
              </c:pt>
              <c:pt idx="4955">
                <c:v>1579.7838292409995</c:v>
              </c:pt>
              <c:pt idx="4956">
                <c:v>1579.6732338429997</c:v>
              </c:pt>
              <c:pt idx="4957">
                <c:v>1579.5770315669999</c:v>
              </c:pt>
              <c:pt idx="4958">
                <c:v>1579.4466991799998</c:v>
              </c:pt>
              <c:pt idx="4959">
                <c:v>1579.4453557269999</c:v>
              </c:pt>
              <c:pt idx="4960">
                <c:v>1579.381436014</c:v>
              </c:pt>
              <c:pt idx="4961">
                <c:v>1579.332101664</c:v>
              </c:pt>
              <c:pt idx="4962">
                <c:v>1579.2732958680001</c:v>
              </c:pt>
              <c:pt idx="4963">
                <c:v>1579.2138318570001</c:v>
              </c:pt>
              <c:pt idx="4964">
                <c:v>1579.0600309829999</c:v>
              </c:pt>
              <c:pt idx="4965">
                <c:v>1579.0443527179996</c:v>
              </c:pt>
              <c:pt idx="4966">
                <c:v>1578.9155756759999</c:v>
              </c:pt>
              <c:pt idx="4967">
                <c:v>1578.8934313709999</c:v>
              </c:pt>
              <c:pt idx="4968">
                <c:v>1578.7744484119996</c:v>
              </c:pt>
              <c:pt idx="4969">
                <c:v>1578.7609919879994</c:v>
              </c:pt>
              <c:pt idx="4970">
                <c:v>1578.6776623140006</c:v>
              </c:pt>
              <c:pt idx="4971">
                <c:v>1578.6739497240005</c:v>
              </c:pt>
              <c:pt idx="4972">
                <c:v>1578.5468853410002</c:v>
              </c:pt>
              <c:pt idx="4973">
                <c:v>1578.4729118610005</c:v>
              </c:pt>
              <c:pt idx="4974">
                <c:v>1578.4685732050004</c:v>
              </c:pt>
              <c:pt idx="4975">
                <c:v>1578.3103815750005</c:v>
              </c:pt>
              <c:pt idx="4976">
                <c:v>1578.2670763339997</c:v>
              </c:pt>
              <c:pt idx="4977">
                <c:v>1578.1240721820002</c:v>
              </c:pt>
              <c:pt idx="4978">
                <c:v>1578.0569920520002</c:v>
              </c:pt>
              <c:pt idx="4979">
                <c:v>1577.9302375870006</c:v>
              </c:pt>
              <c:pt idx="4980">
                <c:v>1577.8490935240006</c:v>
              </c:pt>
              <c:pt idx="4981">
                <c:v>1577.7639299970001</c:v>
              </c:pt>
              <c:pt idx="4982">
                <c:v>1577.5749201420001</c:v>
              </c:pt>
              <c:pt idx="4983">
                <c:v>1577.4716630179998</c:v>
              </c:pt>
              <c:pt idx="4984">
                <c:v>1577.4508062539996</c:v>
              </c:pt>
              <c:pt idx="4985">
                <c:v>1577.2543928869995</c:v>
              </c:pt>
              <c:pt idx="4986">
                <c:v>1577.0923404730001</c:v>
              </c:pt>
              <c:pt idx="4987">
                <c:v>1577.056477928</c:v>
              </c:pt>
              <c:pt idx="4988">
                <c:v>1576.870543254</c:v>
              </c:pt>
              <c:pt idx="4989">
                <c:v>1576.8169586490001</c:v>
              </c:pt>
              <c:pt idx="4990">
                <c:v>1576.7474305770004</c:v>
              </c:pt>
              <c:pt idx="4991">
                <c:v>1576.7401173410003</c:v>
              </c:pt>
              <c:pt idx="4992">
                <c:v>1576.6690488469999</c:v>
              </c:pt>
              <c:pt idx="4993">
                <c:v>1576.6213516450005</c:v>
              </c:pt>
              <c:pt idx="4994">
                <c:v>1576.4345783069998</c:v>
              </c:pt>
              <c:pt idx="4995">
                <c:v>1576.4088980320003</c:v>
              </c:pt>
              <c:pt idx="4996">
                <c:v>1576.2388206279998</c:v>
              </c:pt>
              <c:pt idx="4997">
                <c:v>1576.2156202959998</c:v>
              </c:pt>
              <c:pt idx="4998">
                <c:v>1576.1832316649993</c:v>
              </c:pt>
              <c:pt idx="4999">
                <c:v>1576.024760801</c:v>
              </c:pt>
              <c:pt idx="5000">
                <c:v>1575.933584029</c:v>
              </c:pt>
              <c:pt idx="5001">
                <c:v>1575.9250152489997</c:v>
              </c:pt>
              <c:pt idx="5002">
                <c:v>1575.7701747590004</c:v>
              </c:pt>
              <c:pt idx="5003">
                <c:v>1575.6658194770005</c:v>
              </c:pt>
              <c:pt idx="5004">
                <c:v>1575.6041415929999</c:v>
              </c:pt>
              <c:pt idx="5005">
                <c:v>1575.4096486820001</c:v>
              </c:pt>
              <c:pt idx="5006">
                <c:v>1575.3243447770003</c:v>
              </c:pt>
              <c:pt idx="5007">
                <c:v>1575.2725253249996</c:v>
              </c:pt>
              <c:pt idx="5008">
                <c:v>1575.075537447</c:v>
              </c:pt>
              <c:pt idx="5009">
                <c:v>1574.9026726730003</c:v>
              </c:pt>
              <c:pt idx="5010">
                <c:v>1574.7820796179997</c:v>
              </c:pt>
              <c:pt idx="5011">
                <c:v>1574.769661346</c:v>
              </c:pt>
              <c:pt idx="5012">
                <c:v>1574.4718533440005</c:v>
              </c:pt>
              <c:pt idx="5013">
                <c:v>1574.3820751880005</c:v>
              </c:pt>
              <c:pt idx="5014">
                <c:v>1574.087034873</c:v>
              </c:pt>
              <c:pt idx="5015">
                <c:v>1574.0472187800003</c:v>
              </c:pt>
              <c:pt idx="5016">
                <c:v>1573.9540095610002</c:v>
              </c:pt>
              <c:pt idx="5017">
                <c:v>1573.9268029150001</c:v>
              </c:pt>
              <c:pt idx="5018">
                <c:v>1573.7425168140001</c:v>
              </c:pt>
              <c:pt idx="5019">
                <c:v>1573.7029921769995</c:v>
              </c:pt>
              <c:pt idx="5020">
                <c:v>1573.5958268290003</c:v>
              </c:pt>
              <c:pt idx="5021">
                <c:v>1573.4972901240003</c:v>
              </c:pt>
              <c:pt idx="5022">
                <c:v>1573.4841627509993</c:v>
              </c:pt>
              <c:pt idx="5023">
                <c:v>1573.3423548429998</c:v>
              </c:pt>
              <c:pt idx="5024">
                <c:v>1573.2084514280002</c:v>
              </c:pt>
              <c:pt idx="5025">
                <c:v>1573.1569536239999</c:v>
              </c:pt>
              <c:pt idx="5026">
                <c:v>1573.1569244559998</c:v>
              </c:pt>
              <c:pt idx="5027">
                <c:v>1573.0698437450003</c:v>
              </c:pt>
              <c:pt idx="5028">
                <c:v>1572.8641699660004</c:v>
              </c:pt>
              <c:pt idx="5029">
                <c:v>1572.7772319720004</c:v>
              </c:pt>
              <c:pt idx="5030">
                <c:v>1572.6882132400001</c:v>
              </c:pt>
              <c:pt idx="5031">
                <c:v>1572.6090533810006</c:v>
              </c:pt>
              <c:pt idx="5032">
                <c:v>1572.5286743239999</c:v>
              </c:pt>
              <c:pt idx="5033">
                <c:v>1572.5250229650001</c:v>
              </c:pt>
              <c:pt idx="5034">
                <c:v>1572.4829549540004</c:v>
              </c:pt>
              <c:pt idx="5035">
                <c:v>1572.3085727880002</c:v>
              </c:pt>
              <c:pt idx="5036">
                <c:v>1572.2815500340005</c:v>
              </c:pt>
              <c:pt idx="5037">
                <c:v>1572.2369700640004</c:v>
              </c:pt>
              <c:pt idx="5038">
                <c:v>1572.1757858090002</c:v>
              </c:pt>
              <c:pt idx="5039">
                <c:v>1572.1723328730002</c:v>
              </c:pt>
              <c:pt idx="5040">
                <c:v>1572.1290582420004</c:v>
              </c:pt>
              <c:pt idx="5041">
                <c:v>1572.0191224800003</c:v>
              </c:pt>
              <c:pt idx="5042">
                <c:v>1571.9709939089994</c:v>
              </c:pt>
              <c:pt idx="5043">
                <c:v>1571.8471974919999</c:v>
              </c:pt>
              <c:pt idx="5044">
                <c:v>1571.7587101489996</c:v>
              </c:pt>
              <c:pt idx="5045">
                <c:v>1571.6794426189999</c:v>
              </c:pt>
              <c:pt idx="5046">
                <c:v>1571.6515522119998</c:v>
              </c:pt>
              <c:pt idx="5047">
                <c:v>1571.4807284169999</c:v>
              </c:pt>
              <c:pt idx="5048">
                <c:v>1571.4577617069999</c:v>
              </c:pt>
              <c:pt idx="5049">
                <c:v>1571.4454893980001</c:v>
              </c:pt>
              <c:pt idx="5050">
                <c:v>1571.2439387519996</c:v>
              </c:pt>
              <c:pt idx="5051">
                <c:v>1571.2149270759999</c:v>
              </c:pt>
              <c:pt idx="5052">
                <c:v>1571.1540934520003</c:v>
              </c:pt>
              <c:pt idx="5053">
                <c:v>1570.7920094519993</c:v>
              </c:pt>
              <c:pt idx="5054">
                <c:v>1570.7235554869994</c:v>
              </c:pt>
              <c:pt idx="5055">
                <c:v>1570.6923877089998</c:v>
              </c:pt>
              <c:pt idx="5056">
                <c:v>1570.634214014</c:v>
              </c:pt>
              <c:pt idx="5057">
                <c:v>1570.6232171760007</c:v>
              </c:pt>
              <c:pt idx="5058">
                <c:v>1570.5859830340005</c:v>
              </c:pt>
              <c:pt idx="5059">
                <c:v>1570.5233721009995</c:v>
              </c:pt>
              <c:pt idx="5060">
                <c:v>1570.4988018260003</c:v>
              </c:pt>
              <c:pt idx="5061">
                <c:v>1570.4933230730001</c:v>
              </c:pt>
              <c:pt idx="5062">
                <c:v>1570.4586075889993</c:v>
              </c:pt>
              <c:pt idx="5063">
                <c:v>1570.3329017469996</c:v>
              </c:pt>
              <c:pt idx="5064">
                <c:v>1570.1323207070004</c:v>
              </c:pt>
              <c:pt idx="5065">
                <c:v>1570.0451616759997</c:v>
              </c:pt>
              <c:pt idx="5066">
                <c:v>1569.955229097</c:v>
              </c:pt>
              <c:pt idx="5067">
                <c:v>1569.9337072200008</c:v>
              </c:pt>
              <c:pt idx="5068">
                <c:v>1569.8970846420004</c:v>
              </c:pt>
              <c:pt idx="5069">
                <c:v>1569.8917359960001</c:v>
              </c:pt>
              <c:pt idx="5070">
                <c:v>1569.6696475570002</c:v>
              </c:pt>
              <c:pt idx="5071">
                <c:v>1569.6370981479995</c:v>
              </c:pt>
              <c:pt idx="5072">
                <c:v>1569.6063826710006</c:v>
              </c:pt>
              <c:pt idx="5073">
                <c:v>1569.4559540709997</c:v>
              </c:pt>
              <c:pt idx="5074">
                <c:v>1569.448401741</c:v>
              </c:pt>
              <c:pt idx="5075">
                <c:v>1569.3372996120002</c:v>
              </c:pt>
              <c:pt idx="5076">
                <c:v>1569.2961413729997</c:v>
              </c:pt>
              <c:pt idx="5077">
                <c:v>1569.2612401379999</c:v>
              </c:pt>
              <c:pt idx="5078">
                <c:v>1569.2608825090003</c:v>
              </c:pt>
              <c:pt idx="5079">
                <c:v>1569.2237022490003</c:v>
              </c:pt>
              <c:pt idx="5080">
                <c:v>1569.1381640599993</c:v>
              </c:pt>
              <c:pt idx="5081">
                <c:v>1569.0258177689996</c:v>
              </c:pt>
              <c:pt idx="5082">
                <c:v>1568.9038640489998</c:v>
              </c:pt>
              <c:pt idx="5083">
                <c:v>1568.7859767500004</c:v>
              </c:pt>
              <c:pt idx="5084">
                <c:v>1568.548713589</c:v>
              </c:pt>
              <c:pt idx="5085">
                <c:v>1568.3867219899998</c:v>
              </c:pt>
              <c:pt idx="5086">
                <c:v>1568.0450073020002</c:v>
              </c:pt>
              <c:pt idx="5087">
                <c:v>1568.0285648130005</c:v>
              </c:pt>
              <c:pt idx="5088">
                <c:v>1567.809769659</c:v>
              </c:pt>
              <c:pt idx="5089">
                <c:v>1567.8083404900008</c:v>
              </c:pt>
              <c:pt idx="5090">
                <c:v>1567.5974778429991</c:v>
              </c:pt>
              <c:pt idx="5091">
                <c:v>1567.5826432220001</c:v>
              </c:pt>
              <c:pt idx="5092">
                <c:v>1567.5249301979998</c:v>
              </c:pt>
              <c:pt idx="5093">
                <c:v>1567.5140099570001</c:v>
              </c:pt>
              <c:pt idx="5094">
                <c:v>1567.3050322360004</c:v>
              </c:pt>
              <c:pt idx="5095">
                <c:v>1567.2992552080002</c:v>
              </c:pt>
              <c:pt idx="5096">
                <c:v>1567.282476978</c:v>
              </c:pt>
              <c:pt idx="5097">
                <c:v>1566.871745765</c:v>
              </c:pt>
              <c:pt idx="5098">
                <c:v>1566.6583914430003</c:v>
              </c:pt>
              <c:pt idx="5099">
                <c:v>1566.5217819270001</c:v>
              </c:pt>
              <c:pt idx="5100">
                <c:v>1566.4876453070001</c:v>
              </c:pt>
              <c:pt idx="5101">
                <c:v>1566.4808627980001</c:v>
              </c:pt>
              <c:pt idx="5102">
                <c:v>1566.385938807</c:v>
              </c:pt>
              <c:pt idx="5103">
                <c:v>1566.2385743789998</c:v>
              </c:pt>
              <c:pt idx="5104">
                <c:v>1566.2217731820001</c:v>
              </c:pt>
              <c:pt idx="5105">
                <c:v>1566.1908336210001</c:v>
              </c:pt>
              <c:pt idx="5106">
                <c:v>1566.1222901629999</c:v>
              </c:pt>
              <c:pt idx="5107">
                <c:v>1566.0805635869997</c:v>
              </c:pt>
              <c:pt idx="5108">
                <c:v>1565.944212957</c:v>
              </c:pt>
              <c:pt idx="5109">
                <c:v>1565.7983865019996</c:v>
              </c:pt>
              <c:pt idx="5110">
                <c:v>1565.7406135339997</c:v>
              </c:pt>
              <c:pt idx="5111">
                <c:v>1565.4963693839993</c:v>
              </c:pt>
              <c:pt idx="5112">
                <c:v>1565.4516793230005</c:v>
              </c:pt>
              <c:pt idx="5113">
                <c:v>1564.9205881039995</c:v>
              </c:pt>
              <c:pt idx="5114">
                <c:v>1564.7901795020002</c:v>
              </c:pt>
              <c:pt idx="5115">
                <c:v>1564.7519406990002</c:v>
              </c:pt>
              <c:pt idx="5116">
                <c:v>1564.7114128299997</c:v>
              </c:pt>
              <c:pt idx="5117">
                <c:v>1564.6338147519998</c:v>
              </c:pt>
              <c:pt idx="5118">
                <c:v>1564.554593613</c:v>
              </c:pt>
              <c:pt idx="5119">
                <c:v>1564.4869163860003</c:v>
              </c:pt>
              <c:pt idx="5120">
                <c:v>1564.4672538460004</c:v>
              </c:pt>
              <c:pt idx="5121">
                <c:v>1564.402643098</c:v>
              </c:pt>
              <c:pt idx="5122">
                <c:v>1564.3917647039996</c:v>
              </c:pt>
              <c:pt idx="5123">
                <c:v>1564.3873808370001</c:v>
              </c:pt>
              <c:pt idx="5124">
                <c:v>1564.2969231569998</c:v>
              </c:pt>
              <c:pt idx="5125">
                <c:v>1564.2563816280001</c:v>
              </c:pt>
              <c:pt idx="5126">
                <c:v>1564.2443486680002</c:v>
              </c:pt>
              <c:pt idx="5127">
                <c:v>1564.2103036390001</c:v>
              </c:pt>
              <c:pt idx="5128">
                <c:v>1564.0843954559994</c:v>
              </c:pt>
              <c:pt idx="5129">
                <c:v>1564.0678565089997</c:v>
              </c:pt>
              <c:pt idx="5130">
                <c:v>1563.9452935929996</c:v>
              </c:pt>
              <c:pt idx="5131">
                <c:v>1563.7954920169996</c:v>
              </c:pt>
              <c:pt idx="5132">
                <c:v>1563.7678051200003</c:v>
              </c:pt>
              <c:pt idx="5133">
                <c:v>1563.5991577720001</c:v>
              </c:pt>
              <c:pt idx="5134">
                <c:v>1563.3683956289999</c:v>
              </c:pt>
              <c:pt idx="5135">
                <c:v>1563.2350042770004</c:v>
              </c:pt>
              <c:pt idx="5136">
                <c:v>1563.1062000269997</c:v>
              </c:pt>
              <c:pt idx="5137">
                <c:v>1562.9662515520001</c:v>
              </c:pt>
              <c:pt idx="5138">
                <c:v>1562.9496121760001</c:v>
              </c:pt>
              <c:pt idx="5139">
                <c:v>1562.8244395580004</c:v>
              </c:pt>
              <c:pt idx="5140">
                <c:v>1562.6599980889998</c:v>
              </c:pt>
              <c:pt idx="5141">
                <c:v>1562.572497788</c:v>
              </c:pt>
              <c:pt idx="5142">
                <c:v>1562.4668199740001</c:v>
              </c:pt>
              <c:pt idx="5143">
                <c:v>1562.4573592729998</c:v>
              </c:pt>
              <c:pt idx="5144">
                <c:v>1562.4537320950005</c:v>
              </c:pt>
              <c:pt idx="5145">
                <c:v>1562.2909593579998</c:v>
              </c:pt>
              <c:pt idx="5146">
                <c:v>1562.2123904519995</c:v>
              </c:pt>
              <c:pt idx="5147">
                <c:v>1562.0725803899998</c:v>
              </c:pt>
              <c:pt idx="5148">
                <c:v>1561.9042896610003</c:v>
              </c:pt>
              <c:pt idx="5149">
                <c:v>1561.8987150099997</c:v>
              </c:pt>
              <c:pt idx="5150">
                <c:v>1561.5269186829998</c:v>
              </c:pt>
              <c:pt idx="5151">
                <c:v>1561.4718557919998</c:v>
              </c:pt>
              <c:pt idx="5152">
                <c:v>1561.4508032599997</c:v>
              </c:pt>
              <c:pt idx="5153">
                <c:v>1561.439033265</c:v>
              </c:pt>
              <c:pt idx="5154">
                <c:v>1561.3795221799999</c:v>
              </c:pt>
              <c:pt idx="5155">
                <c:v>1561.3703328219999</c:v>
              </c:pt>
              <c:pt idx="5156">
                <c:v>1561.1808158430001</c:v>
              </c:pt>
              <c:pt idx="5157">
                <c:v>1561.1191993280004</c:v>
              </c:pt>
              <c:pt idx="5158">
                <c:v>1560.9129662179998</c:v>
              </c:pt>
              <c:pt idx="5159">
                <c:v>1560.8376181889996</c:v>
              </c:pt>
              <c:pt idx="5160">
                <c:v>1560.7001909760002</c:v>
              </c:pt>
              <c:pt idx="5161">
                <c:v>1560.4678454779996</c:v>
              </c:pt>
              <c:pt idx="5162">
                <c:v>1560.2734832889996</c:v>
              </c:pt>
              <c:pt idx="5163">
                <c:v>1560.2545466700003</c:v>
              </c:pt>
              <c:pt idx="5164">
                <c:v>1560.2461179940005</c:v>
              </c:pt>
              <c:pt idx="5165">
                <c:v>1560.1526911280007</c:v>
              </c:pt>
              <c:pt idx="5166">
                <c:v>1560.0465079499998</c:v>
              </c:pt>
              <c:pt idx="5167">
                <c:v>1560.0174705580002</c:v>
              </c:pt>
              <c:pt idx="5168">
                <c:v>1560.0085355569995</c:v>
              </c:pt>
              <c:pt idx="5169">
                <c:v>1559.9953083780003</c:v>
              </c:pt>
              <c:pt idx="5170">
                <c:v>1559.9730291039996</c:v>
              </c:pt>
              <c:pt idx="5171">
                <c:v>1559.8663730420003</c:v>
              </c:pt>
              <c:pt idx="5172">
                <c:v>1559.7096438939998</c:v>
              </c:pt>
              <c:pt idx="5173">
                <c:v>1559.5349191980004</c:v>
              </c:pt>
              <c:pt idx="5174">
                <c:v>1559.3696341729992</c:v>
              </c:pt>
              <c:pt idx="5175">
                <c:v>1559.360646305</c:v>
              </c:pt>
              <c:pt idx="5176">
                <c:v>1559.335931221</c:v>
              </c:pt>
              <c:pt idx="5177">
                <c:v>1559.1609018699996</c:v>
              </c:pt>
              <c:pt idx="5178">
                <c:v>1559.0529575639998</c:v>
              </c:pt>
              <c:pt idx="5179">
                <c:v>1558.7678343970001</c:v>
              </c:pt>
              <c:pt idx="5180">
                <c:v>1558.7003130859996</c:v>
              </c:pt>
              <c:pt idx="5181">
                <c:v>1558.6977194870001</c:v>
              </c:pt>
              <c:pt idx="5182">
                <c:v>1558.6928006079993</c:v>
              </c:pt>
              <c:pt idx="5183">
                <c:v>1558.6069763350006</c:v>
              </c:pt>
              <c:pt idx="5184">
                <c:v>1558.4898785869996</c:v>
              </c:pt>
              <c:pt idx="5185">
                <c:v>1558.4657585119999</c:v>
              </c:pt>
              <c:pt idx="5186">
                <c:v>1558.2971214399995</c:v>
              </c:pt>
              <c:pt idx="5187">
                <c:v>1558.1712425990002</c:v>
              </c:pt>
              <c:pt idx="5188">
                <c:v>1558.0461118290004</c:v>
              </c:pt>
              <c:pt idx="5189">
                <c:v>1557.7757880960003</c:v>
              </c:pt>
              <c:pt idx="5190">
                <c:v>1557.5292600120003</c:v>
              </c:pt>
              <c:pt idx="5191">
                <c:v>1557.381780103</c:v>
              </c:pt>
              <c:pt idx="5192">
                <c:v>1557.373296963</c:v>
              </c:pt>
              <c:pt idx="5193">
                <c:v>1557.3468638679997</c:v>
              </c:pt>
              <c:pt idx="5194">
                <c:v>1557.2031647709998</c:v>
              </c:pt>
              <c:pt idx="5195">
                <c:v>1557.0340504560002</c:v>
              </c:pt>
              <c:pt idx="5196">
                <c:v>1557.0157104979999</c:v>
              </c:pt>
              <c:pt idx="5197">
                <c:v>1556.9156487099999</c:v>
              </c:pt>
              <c:pt idx="5198">
                <c:v>1556.7310605890004</c:v>
              </c:pt>
              <c:pt idx="5199">
                <c:v>1556.4216928429996</c:v>
              </c:pt>
              <c:pt idx="5200">
                <c:v>1556.3952770400001</c:v>
              </c:pt>
              <c:pt idx="5201">
                <c:v>1556.3504356840003</c:v>
              </c:pt>
              <c:pt idx="5202">
                <c:v>1556.2839209609992</c:v>
              </c:pt>
              <c:pt idx="5203">
                <c:v>1556.1145271999997</c:v>
              </c:pt>
              <c:pt idx="5204">
                <c:v>1555.9883871539996</c:v>
              </c:pt>
              <c:pt idx="5205">
                <c:v>1555.9356129600003</c:v>
              </c:pt>
              <c:pt idx="5206">
                <c:v>1555.8289831100003</c:v>
              </c:pt>
              <c:pt idx="5207">
                <c:v>1555.7338913420001</c:v>
              </c:pt>
              <c:pt idx="5208">
                <c:v>1555.4744526920001</c:v>
              </c:pt>
              <c:pt idx="5209">
                <c:v>1555.3932593489997</c:v>
              </c:pt>
              <c:pt idx="5210">
                <c:v>1555.373775458</c:v>
              </c:pt>
              <c:pt idx="5211">
                <c:v>1555.1866514880003</c:v>
              </c:pt>
              <c:pt idx="5212">
                <c:v>1555.1715145799999</c:v>
              </c:pt>
              <c:pt idx="5213">
                <c:v>1554.7567222299999</c:v>
              </c:pt>
              <c:pt idx="5214">
                <c:v>1554.7356639</c:v>
              </c:pt>
              <c:pt idx="5215">
                <c:v>1554.6773626490003</c:v>
              </c:pt>
              <c:pt idx="5216">
                <c:v>1554.4248201470007</c:v>
              </c:pt>
              <c:pt idx="5217">
                <c:v>1554.3192432389997</c:v>
              </c:pt>
              <c:pt idx="5218">
                <c:v>1554.1481887990001</c:v>
              </c:pt>
              <c:pt idx="5219">
                <c:v>1554.0827338219999</c:v>
              </c:pt>
              <c:pt idx="5220">
                <c:v>1554.0303974579997</c:v>
              </c:pt>
              <c:pt idx="5221">
                <c:v>1553.8328524440001</c:v>
              </c:pt>
              <c:pt idx="5222">
                <c:v>1553.7158527329996</c:v>
              </c:pt>
              <c:pt idx="5223">
                <c:v>1553.6683570389996</c:v>
              </c:pt>
              <c:pt idx="5224">
                <c:v>1553.5934419850003</c:v>
              </c:pt>
              <c:pt idx="5225">
                <c:v>1553.5806742659993</c:v>
              </c:pt>
              <c:pt idx="5226">
                <c:v>1553.5224263409993</c:v>
              </c:pt>
              <c:pt idx="5227">
                <c:v>1553.3766842790001</c:v>
              </c:pt>
              <c:pt idx="5228">
                <c:v>1553.277371611</c:v>
              </c:pt>
              <c:pt idx="5229">
                <c:v>1553.1947499680002</c:v>
              </c:pt>
              <c:pt idx="5230">
                <c:v>1552.8498556149993</c:v>
              </c:pt>
              <c:pt idx="5231">
                <c:v>1552.7962542330001</c:v>
              </c:pt>
              <c:pt idx="5232">
                <c:v>1552.7289034750004</c:v>
              </c:pt>
              <c:pt idx="5233">
                <c:v>1552.7198047310007</c:v>
              </c:pt>
              <c:pt idx="5234">
                <c:v>1552.712149895</c:v>
              </c:pt>
              <c:pt idx="5235">
                <c:v>1552.6079944190008</c:v>
              </c:pt>
              <c:pt idx="5236">
                <c:v>1552.5454097939992</c:v>
              </c:pt>
              <c:pt idx="5237">
                <c:v>1552.2965292399997</c:v>
              </c:pt>
              <c:pt idx="5238">
                <c:v>1551.9939298729998</c:v>
              </c:pt>
              <c:pt idx="5239">
                <c:v>1551.6399879449996</c:v>
              </c:pt>
              <c:pt idx="5240">
                <c:v>1551.5010112350001</c:v>
              </c:pt>
              <c:pt idx="5241">
                <c:v>1551.4626041919996</c:v>
              </c:pt>
              <c:pt idx="5242">
                <c:v>1551.4580967209999</c:v>
              </c:pt>
              <c:pt idx="5243">
                <c:v>1551.4451334280002</c:v>
              </c:pt>
              <c:pt idx="5244">
                <c:v>1551.4089588170002</c:v>
              </c:pt>
              <c:pt idx="5245">
                <c:v>1551.393958527</c:v>
              </c:pt>
              <c:pt idx="5246">
                <c:v>1551.3646834529998</c:v>
              </c:pt>
              <c:pt idx="5247">
                <c:v>1551.3481529740002</c:v>
              </c:pt>
              <c:pt idx="5248">
                <c:v>1551.2072523739996</c:v>
              </c:pt>
              <c:pt idx="5249">
                <c:v>1551.187084248</c:v>
              </c:pt>
              <c:pt idx="5250">
                <c:v>1551.0357131089997</c:v>
              </c:pt>
              <c:pt idx="5251">
                <c:v>1550.8862444830002</c:v>
              </c:pt>
              <c:pt idx="5252">
                <c:v>1550.7509571510002</c:v>
              </c:pt>
              <c:pt idx="5253">
                <c:v>1550.5538413259999</c:v>
              </c:pt>
              <c:pt idx="5254">
                <c:v>1550.5189202469996</c:v>
              </c:pt>
              <c:pt idx="5255">
                <c:v>1550.2584284610004</c:v>
              </c:pt>
              <c:pt idx="5256">
                <c:v>1550.2047557860001</c:v>
              </c:pt>
              <c:pt idx="5257">
                <c:v>1550.1699445529994</c:v>
              </c:pt>
              <c:pt idx="5258">
                <c:v>1549.9973629209996</c:v>
              </c:pt>
              <c:pt idx="5259">
                <c:v>1549.8639962479999</c:v>
              </c:pt>
              <c:pt idx="5260">
                <c:v>1549.8528558130004</c:v>
              </c:pt>
              <c:pt idx="5261">
                <c:v>1549.5056789259997</c:v>
              </c:pt>
              <c:pt idx="5262">
                <c:v>1549.391275946</c:v>
              </c:pt>
              <c:pt idx="5263">
                <c:v>1549.3556967860002</c:v>
              </c:pt>
              <c:pt idx="5264">
                <c:v>1549.3450996659999</c:v>
              </c:pt>
              <c:pt idx="5265">
                <c:v>1549.1479782399995</c:v>
              </c:pt>
              <c:pt idx="5266">
                <c:v>1548.7105413400004</c:v>
              </c:pt>
              <c:pt idx="5267">
                <c:v>1548.6036595159999</c:v>
              </c:pt>
              <c:pt idx="5268">
                <c:v>1548.5761638050003</c:v>
              </c:pt>
              <c:pt idx="5269">
                <c:v>1548.513359476</c:v>
              </c:pt>
              <c:pt idx="5270">
                <c:v>1548.4643233429997</c:v>
              </c:pt>
              <c:pt idx="5271">
                <c:v>1548.43554423</c:v>
              </c:pt>
              <c:pt idx="5272">
                <c:v>1548.1817306329999</c:v>
              </c:pt>
              <c:pt idx="5273">
                <c:v>1548.1805083950003</c:v>
              </c:pt>
              <c:pt idx="5274">
                <c:v>1548.1580362650002</c:v>
              </c:pt>
              <c:pt idx="5275">
                <c:v>1548.1574786940005</c:v>
              </c:pt>
              <c:pt idx="5276">
                <c:v>1548.144694739</c:v>
              </c:pt>
              <c:pt idx="5277">
                <c:v>1548.0945114959998</c:v>
              </c:pt>
              <c:pt idx="5278">
                <c:v>1547.8297552700001</c:v>
              </c:pt>
              <c:pt idx="5279">
                <c:v>1547.7212666989999</c:v>
              </c:pt>
              <c:pt idx="5280">
                <c:v>1547.6673756130003</c:v>
              </c:pt>
              <c:pt idx="5281">
                <c:v>1547.1938108430004</c:v>
              </c:pt>
              <c:pt idx="5282">
                <c:v>1547.1028181809997</c:v>
              </c:pt>
              <c:pt idx="5283">
                <c:v>1546.908596664</c:v>
              </c:pt>
              <c:pt idx="5284">
                <c:v>1546.8872841800001</c:v>
              </c:pt>
              <c:pt idx="5285">
                <c:v>1546.8687354910005</c:v>
              </c:pt>
              <c:pt idx="5286">
                <c:v>1546.6371749359996</c:v>
              </c:pt>
              <c:pt idx="5287">
                <c:v>1546.634273509</c:v>
              </c:pt>
              <c:pt idx="5288">
                <c:v>1546.6019386500002</c:v>
              </c:pt>
              <c:pt idx="5289">
                <c:v>1546.5857552539999</c:v>
              </c:pt>
              <c:pt idx="5290">
                <c:v>1546.3623728560005</c:v>
              </c:pt>
              <c:pt idx="5291">
                <c:v>1546.3128163730005</c:v>
              </c:pt>
              <c:pt idx="5292">
                <c:v>1546.2267443230003</c:v>
              </c:pt>
              <c:pt idx="5293">
                <c:v>1546.012729758</c:v>
              </c:pt>
              <c:pt idx="5294">
                <c:v>1545.9661118180002</c:v>
              </c:pt>
              <c:pt idx="5295">
                <c:v>1545.8919992170006</c:v>
              </c:pt>
              <c:pt idx="5296">
                <c:v>1545.8840764040001</c:v>
              </c:pt>
              <c:pt idx="5297">
                <c:v>1545.7535877700009</c:v>
              </c:pt>
              <c:pt idx="5298">
                <c:v>1545.7194871809997</c:v>
              </c:pt>
              <c:pt idx="5299">
                <c:v>1545.6096727220001</c:v>
              </c:pt>
              <c:pt idx="5300">
                <c:v>1545.393724476</c:v>
              </c:pt>
              <c:pt idx="5301">
                <c:v>1545.2320975279995</c:v>
              </c:pt>
              <c:pt idx="5302">
                <c:v>1545.2234096960001</c:v>
              </c:pt>
              <c:pt idx="5303">
                <c:v>1545.0271076340002</c:v>
              </c:pt>
              <c:pt idx="5304">
                <c:v>1544.8719045780001</c:v>
              </c:pt>
              <c:pt idx="5305">
                <c:v>1544.6858036719998</c:v>
              </c:pt>
              <c:pt idx="5306">
                <c:v>1544.6559910380001</c:v>
              </c:pt>
              <c:pt idx="5307">
                <c:v>1544.6365932279998</c:v>
              </c:pt>
              <c:pt idx="5308">
                <c:v>1544.6195331130009</c:v>
              </c:pt>
              <c:pt idx="5309">
                <c:v>1544.525417892</c:v>
              </c:pt>
              <c:pt idx="5310">
                <c:v>1544.3435446719993</c:v>
              </c:pt>
              <c:pt idx="5311">
                <c:v>1544.2474167950004</c:v>
              </c:pt>
              <c:pt idx="5312">
                <c:v>1544.1077096759996</c:v>
              </c:pt>
              <c:pt idx="5313">
                <c:v>1543.9298164500005</c:v>
              </c:pt>
              <c:pt idx="5314">
                <c:v>1543.7099800209999</c:v>
              </c:pt>
              <c:pt idx="5315">
                <c:v>1543.6589747610001</c:v>
              </c:pt>
              <c:pt idx="5316">
                <c:v>1543.6491300959997</c:v>
              </c:pt>
              <c:pt idx="5317">
                <c:v>1543.4935910409999</c:v>
              </c:pt>
              <c:pt idx="5318">
                <c:v>1543.0613765750006</c:v>
              </c:pt>
              <c:pt idx="5319">
                <c:v>1543.0227660780001</c:v>
              </c:pt>
              <c:pt idx="5320">
                <c:v>1542.9692477990006</c:v>
              </c:pt>
              <c:pt idx="5321">
                <c:v>1542.6739118930004</c:v>
              </c:pt>
              <c:pt idx="5322">
                <c:v>1542.667707790001</c:v>
              </c:pt>
              <c:pt idx="5323">
                <c:v>1542.6625357030002</c:v>
              </c:pt>
              <c:pt idx="5324">
                <c:v>1542.6593491090002</c:v>
              </c:pt>
              <c:pt idx="5325">
                <c:v>1542.5464978179996</c:v>
              </c:pt>
              <c:pt idx="5326">
                <c:v>1542.537935841</c:v>
              </c:pt>
              <c:pt idx="5327">
                <c:v>1542.4561185010002</c:v>
              </c:pt>
              <c:pt idx="5328">
                <c:v>1541.8563045209996</c:v>
              </c:pt>
              <c:pt idx="5329">
                <c:v>1541.7775774719998</c:v>
              </c:pt>
              <c:pt idx="5330">
                <c:v>1541.7715007510003</c:v>
              </c:pt>
              <c:pt idx="5331">
                <c:v>1541.7062698080006</c:v>
              </c:pt>
              <c:pt idx="5332">
                <c:v>1541.628837832</c:v>
              </c:pt>
              <c:pt idx="5333">
                <c:v>1541.3476599080002</c:v>
              </c:pt>
              <c:pt idx="5334">
                <c:v>1541.2878241080007</c:v>
              </c:pt>
              <c:pt idx="5335">
                <c:v>1541.2117907270001</c:v>
              </c:pt>
              <c:pt idx="5336">
                <c:v>1540.9568005030003</c:v>
              </c:pt>
              <c:pt idx="5337">
                <c:v>1540.9311879319996</c:v>
              </c:pt>
              <c:pt idx="5338">
                <c:v>1540.9153673279998</c:v>
              </c:pt>
              <c:pt idx="5339">
                <c:v>1540.8267859209998</c:v>
              </c:pt>
              <c:pt idx="5340">
                <c:v>1540.7900733110002</c:v>
              </c:pt>
              <c:pt idx="5341">
                <c:v>1540.7800271730007</c:v>
              </c:pt>
              <c:pt idx="5342">
                <c:v>1540.7339196020007</c:v>
              </c:pt>
              <c:pt idx="5343">
                <c:v>1540.6925287710001</c:v>
              </c:pt>
              <c:pt idx="5344">
                <c:v>1540.635414698</c:v>
              </c:pt>
              <c:pt idx="5345">
                <c:v>1540.549535333</c:v>
              </c:pt>
              <c:pt idx="5346">
                <c:v>1540.4551988499998</c:v>
              </c:pt>
              <c:pt idx="5347">
                <c:v>1540.4238238450005</c:v>
              </c:pt>
              <c:pt idx="5348">
                <c:v>1540.4173905370008</c:v>
              </c:pt>
              <c:pt idx="5349">
                <c:v>1540.3785681580002</c:v>
              </c:pt>
              <c:pt idx="5350">
                <c:v>1540.358333747</c:v>
              </c:pt>
              <c:pt idx="5351">
                <c:v>1540.274436183</c:v>
              </c:pt>
              <c:pt idx="5352">
                <c:v>1540.1926953030006</c:v>
              </c:pt>
              <c:pt idx="5353">
                <c:v>1539.958121508</c:v>
              </c:pt>
              <c:pt idx="5354">
                <c:v>1539.9029694299998</c:v>
              </c:pt>
              <c:pt idx="5355">
                <c:v>1539.8406888769996</c:v>
              </c:pt>
              <c:pt idx="5356">
                <c:v>1539.684949273</c:v>
              </c:pt>
              <c:pt idx="5357">
                <c:v>1539.6266810090001</c:v>
              </c:pt>
              <c:pt idx="5358">
                <c:v>1539.2394478309998</c:v>
              </c:pt>
              <c:pt idx="5359">
                <c:v>1539.1242942490001</c:v>
              </c:pt>
              <c:pt idx="5360">
                <c:v>1538.9861772680001</c:v>
              </c:pt>
              <c:pt idx="5361">
                <c:v>1538.5655859400003</c:v>
              </c:pt>
              <c:pt idx="5362">
                <c:v>1538.5134780350004</c:v>
              </c:pt>
              <c:pt idx="5363">
                <c:v>1538.3754198670001</c:v>
              </c:pt>
              <c:pt idx="5364">
                <c:v>1538.3680785169997</c:v>
              </c:pt>
              <c:pt idx="5365">
                <c:v>1538.3060950050001</c:v>
              </c:pt>
              <c:pt idx="5366">
                <c:v>1538.2391819699997</c:v>
              </c:pt>
              <c:pt idx="5367">
                <c:v>1538.1223179189999</c:v>
              </c:pt>
              <c:pt idx="5368">
                <c:v>1538.0822546290001</c:v>
              </c:pt>
              <c:pt idx="5369">
                <c:v>1538.0368650470004</c:v>
              </c:pt>
              <c:pt idx="5370">
                <c:v>1537.868720875</c:v>
              </c:pt>
              <c:pt idx="5371">
                <c:v>1537.8189960120005</c:v>
              </c:pt>
              <c:pt idx="5372">
                <c:v>1537.7259065250003</c:v>
              </c:pt>
              <c:pt idx="5373">
                <c:v>1537.7220728639998</c:v>
              </c:pt>
              <c:pt idx="5374">
                <c:v>1537.6027263689996</c:v>
              </c:pt>
              <c:pt idx="5375">
                <c:v>1537.4151282089999</c:v>
              </c:pt>
              <c:pt idx="5376">
                <c:v>1537.3454397820001</c:v>
              </c:pt>
              <c:pt idx="5377">
                <c:v>1537.0388023840001</c:v>
              </c:pt>
              <c:pt idx="5378">
                <c:v>1537.0086821209998</c:v>
              </c:pt>
              <c:pt idx="5379">
                <c:v>1536.8847281880003</c:v>
              </c:pt>
              <c:pt idx="5380">
                <c:v>1536.84471444</c:v>
              </c:pt>
              <c:pt idx="5381">
                <c:v>1536.5145221110001</c:v>
              </c:pt>
              <c:pt idx="5382">
                <c:v>1536.4762598360001</c:v>
              </c:pt>
              <c:pt idx="5383">
                <c:v>1536.4136874979999</c:v>
              </c:pt>
              <c:pt idx="5384">
                <c:v>1536.3485392409993</c:v>
              </c:pt>
              <c:pt idx="5385">
                <c:v>1536.218620220001</c:v>
              </c:pt>
              <c:pt idx="5386">
                <c:v>1536.2026086450003</c:v>
              </c:pt>
              <c:pt idx="5387">
                <c:v>1536.1669807979997</c:v>
              </c:pt>
              <c:pt idx="5388">
                <c:v>1536.1585916949998</c:v>
              </c:pt>
              <c:pt idx="5389">
                <c:v>1536.1507478410001</c:v>
              </c:pt>
              <c:pt idx="5390">
                <c:v>1535.7612513069989</c:v>
              </c:pt>
              <c:pt idx="5391">
                <c:v>1535.6868697550001</c:v>
              </c:pt>
              <c:pt idx="5392">
                <c:v>1535.6813969790005</c:v>
              </c:pt>
              <c:pt idx="5393">
                <c:v>1535.5876624079999</c:v>
              </c:pt>
              <c:pt idx="5394">
                <c:v>1535.5034087040001</c:v>
              </c:pt>
              <c:pt idx="5395">
                <c:v>1535.4198574140003</c:v>
              </c:pt>
              <c:pt idx="5396">
                <c:v>1535.3927463630005</c:v>
              </c:pt>
              <c:pt idx="5397">
                <c:v>1535.3377254249999</c:v>
              </c:pt>
              <c:pt idx="5398">
                <c:v>1534.9874949610003</c:v>
              </c:pt>
              <c:pt idx="5399">
                <c:v>1534.9658719860001</c:v>
              </c:pt>
              <c:pt idx="5400">
                <c:v>1534.9003239579999</c:v>
              </c:pt>
              <c:pt idx="5401">
                <c:v>1534.8656830849995</c:v>
              </c:pt>
              <c:pt idx="5402">
                <c:v>1534.839180873</c:v>
              </c:pt>
              <c:pt idx="5403">
                <c:v>1534.280733755</c:v>
              </c:pt>
              <c:pt idx="5404">
                <c:v>1534.1929030599997</c:v>
              </c:pt>
              <c:pt idx="5405">
                <c:v>1533.6929838170006</c:v>
              </c:pt>
              <c:pt idx="5406">
                <c:v>1533.5981592699993</c:v>
              </c:pt>
              <c:pt idx="5407">
                <c:v>1533.2509985479996</c:v>
              </c:pt>
              <c:pt idx="5408">
                <c:v>1533.2402692839999</c:v>
              </c:pt>
              <c:pt idx="5409">
                <c:v>1533.2393023749996</c:v>
              </c:pt>
              <c:pt idx="5410">
                <c:v>1533.0696224469998</c:v>
              </c:pt>
              <c:pt idx="5411">
                <c:v>1532.5708795050002</c:v>
              </c:pt>
              <c:pt idx="5412">
                <c:v>1532.5227628819998</c:v>
              </c:pt>
              <c:pt idx="5413">
                <c:v>1532.4173800829999</c:v>
              </c:pt>
              <c:pt idx="5414">
                <c:v>1532.3944263320002</c:v>
              </c:pt>
              <c:pt idx="5415">
                <c:v>1532.3696625409998</c:v>
              </c:pt>
              <c:pt idx="5416">
                <c:v>1532.2408832450001</c:v>
              </c:pt>
              <c:pt idx="5417">
                <c:v>1532.1502041510003</c:v>
              </c:pt>
              <c:pt idx="5418">
                <c:v>1532.1289932280001</c:v>
              </c:pt>
              <c:pt idx="5419">
                <c:v>1532.0736531170003</c:v>
              </c:pt>
              <c:pt idx="5420">
                <c:v>1531.8392828840001</c:v>
              </c:pt>
              <c:pt idx="5421">
                <c:v>1531.7137566609993</c:v>
              </c:pt>
              <c:pt idx="5422">
                <c:v>1531.6406098890002</c:v>
              </c:pt>
              <c:pt idx="5423">
                <c:v>1531.6401761609998</c:v>
              </c:pt>
              <c:pt idx="5424">
                <c:v>1531.628704451</c:v>
              </c:pt>
              <c:pt idx="5425">
                <c:v>1531.514121621</c:v>
              </c:pt>
              <c:pt idx="5426">
                <c:v>1531.4398638960004</c:v>
              </c:pt>
              <c:pt idx="5427">
                <c:v>1531.4129770080006</c:v>
              </c:pt>
              <c:pt idx="5428">
                <c:v>1531.4127649109996</c:v>
              </c:pt>
              <c:pt idx="5429">
                <c:v>1531.2690835420003</c:v>
              </c:pt>
              <c:pt idx="5430">
                <c:v>1531.2495298220003</c:v>
              </c:pt>
              <c:pt idx="5431">
                <c:v>1530.9099551850004</c:v>
              </c:pt>
              <c:pt idx="5432">
                <c:v>1530.7612456940005</c:v>
              </c:pt>
              <c:pt idx="5433">
                <c:v>1530.568239875</c:v>
              </c:pt>
              <c:pt idx="5434">
                <c:v>1530.5427721490005</c:v>
              </c:pt>
              <c:pt idx="5435">
                <c:v>1530.5296084780002</c:v>
              </c:pt>
              <c:pt idx="5436">
                <c:v>1530.3012329160003</c:v>
              </c:pt>
              <c:pt idx="5437">
                <c:v>1530.0149213670004</c:v>
              </c:pt>
              <c:pt idx="5438">
                <c:v>1529.9483501290001</c:v>
              </c:pt>
              <c:pt idx="5439">
                <c:v>1529.7956082419996</c:v>
              </c:pt>
              <c:pt idx="5440">
                <c:v>1529.7459574679997</c:v>
              </c:pt>
              <c:pt idx="5441">
                <c:v>1529.6898855879997</c:v>
              </c:pt>
              <c:pt idx="5442">
                <c:v>1529.6162487739996</c:v>
              </c:pt>
              <c:pt idx="5443">
                <c:v>1529.6079054089992</c:v>
              </c:pt>
              <c:pt idx="5444">
                <c:v>1529.3734417910002</c:v>
              </c:pt>
              <c:pt idx="5445">
                <c:v>1529.2797482019998</c:v>
              </c:pt>
              <c:pt idx="5446">
                <c:v>1529.2563012540004</c:v>
              </c:pt>
              <c:pt idx="5447">
                <c:v>1529.2556631040002</c:v>
              </c:pt>
              <c:pt idx="5448">
                <c:v>1529.1288982220003</c:v>
              </c:pt>
              <c:pt idx="5449">
                <c:v>1528.9739125740002</c:v>
              </c:pt>
              <c:pt idx="5450">
                <c:v>1528.9096135030004</c:v>
              </c:pt>
              <c:pt idx="5451">
                <c:v>1528.9057552400006</c:v>
              </c:pt>
              <c:pt idx="5452">
                <c:v>1528.7624079290006</c:v>
              </c:pt>
              <c:pt idx="5453">
                <c:v>1528.6780257959995</c:v>
              </c:pt>
              <c:pt idx="5454">
                <c:v>1528.5855130739997</c:v>
              </c:pt>
              <c:pt idx="5455">
                <c:v>1528.3612781760003</c:v>
              </c:pt>
              <c:pt idx="5456">
                <c:v>1528.2001269519997</c:v>
              </c:pt>
              <c:pt idx="5457">
                <c:v>1528.1797945779997</c:v>
              </c:pt>
              <c:pt idx="5458">
                <c:v>1528.09078</c:v>
              </c:pt>
              <c:pt idx="5459">
                <c:v>1528.0405795430004</c:v>
              </c:pt>
              <c:pt idx="5460">
                <c:v>1527.97668509</c:v>
              </c:pt>
              <c:pt idx="5461">
                <c:v>1527.8249639810003</c:v>
              </c:pt>
              <c:pt idx="5462">
                <c:v>1527.7300586060001</c:v>
              </c:pt>
              <c:pt idx="5463">
                <c:v>1527.6960354779999</c:v>
              </c:pt>
              <c:pt idx="5464">
                <c:v>1527.6056832010001</c:v>
              </c:pt>
              <c:pt idx="5465">
                <c:v>1527.5846612099999</c:v>
              </c:pt>
              <c:pt idx="5466">
                <c:v>1527.4104029700004</c:v>
              </c:pt>
              <c:pt idx="5467">
                <c:v>1527.3230747730004</c:v>
              </c:pt>
              <c:pt idx="5468">
                <c:v>1527.301999365</c:v>
              </c:pt>
              <c:pt idx="5469">
                <c:v>1527.182342908</c:v>
              </c:pt>
              <c:pt idx="5470">
                <c:v>1526.8725994290003</c:v>
              </c:pt>
              <c:pt idx="5471">
                <c:v>1526.8132160790001</c:v>
              </c:pt>
              <c:pt idx="5472">
                <c:v>1526.6953083180003</c:v>
              </c:pt>
              <c:pt idx="5473">
                <c:v>1526.5827651999998</c:v>
              </c:pt>
              <c:pt idx="5474">
                <c:v>1526.3174009450001</c:v>
              </c:pt>
              <c:pt idx="5475">
                <c:v>1525.8501068459998</c:v>
              </c:pt>
              <c:pt idx="5476">
                <c:v>1525.5444181630005</c:v>
              </c:pt>
              <c:pt idx="5477">
                <c:v>1525.2731660430004</c:v>
              </c:pt>
              <c:pt idx="5478">
                <c:v>1525.1795145540004</c:v>
              </c:pt>
              <c:pt idx="5479">
                <c:v>1525.0418102719996</c:v>
              </c:pt>
              <c:pt idx="5480">
                <c:v>1525.02160796</c:v>
              </c:pt>
              <c:pt idx="5481">
                <c:v>1524.8559148559998</c:v>
              </c:pt>
              <c:pt idx="5482">
                <c:v>1524.4929656810007</c:v>
              </c:pt>
              <c:pt idx="5483">
                <c:v>1524.3042588309993</c:v>
              </c:pt>
              <c:pt idx="5484">
                <c:v>1524.0933598909994</c:v>
              </c:pt>
              <c:pt idx="5485">
                <c:v>1524.0142438799996</c:v>
              </c:pt>
              <c:pt idx="5486">
                <c:v>1523.9794600419998</c:v>
              </c:pt>
              <c:pt idx="5487">
                <c:v>1523.7256663080004</c:v>
              </c:pt>
              <c:pt idx="5488">
                <c:v>1523.7223029340003</c:v>
              </c:pt>
              <c:pt idx="5489">
                <c:v>1523.3972654309996</c:v>
              </c:pt>
              <c:pt idx="5490">
                <c:v>1523.2335156739996</c:v>
              </c:pt>
              <c:pt idx="5491">
                <c:v>1523.0825858550002</c:v>
              </c:pt>
              <c:pt idx="5492">
                <c:v>1523.0454642439997</c:v>
              </c:pt>
              <c:pt idx="5493">
                <c:v>1522.9204697710006</c:v>
              </c:pt>
              <c:pt idx="5494">
                <c:v>1522.7544804229999</c:v>
              </c:pt>
              <c:pt idx="5495">
                <c:v>1522.751642964</c:v>
              </c:pt>
              <c:pt idx="5496">
                <c:v>1522.6961163750004</c:v>
              </c:pt>
              <c:pt idx="5497">
                <c:v>1522.6501656549999</c:v>
              </c:pt>
              <c:pt idx="5498">
                <c:v>1522.4408129140002</c:v>
              </c:pt>
              <c:pt idx="5499">
                <c:v>1522.3292300339999</c:v>
              </c:pt>
              <c:pt idx="5500">
                <c:v>1521.9969094489998</c:v>
              </c:pt>
              <c:pt idx="5501">
                <c:v>1521.9542545510003</c:v>
              </c:pt>
              <c:pt idx="5502">
                <c:v>1521.6865126830005</c:v>
              </c:pt>
              <c:pt idx="5503">
                <c:v>1521.0477296909994</c:v>
              </c:pt>
              <c:pt idx="5504">
                <c:v>1520.9222908890004</c:v>
              </c:pt>
              <c:pt idx="5505">
                <c:v>1520.535539252</c:v>
              </c:pt>
              <c:pt idx="5506">
                <c:v>1520.4131581270001</c:v>
              </c:pt>
              <c:pt idx="5507">
                <c:v>1519.9713785099996</c:v>
              </c:pt>
              <c:pt idx="5508">
                <c:v>1519.7991456140003</c:v>
              </c:pt>
              <c:pt idx="5509">
                <c:v>1519.7732787590005</c:v>
              </c:pt>
              <c:pt idx="5510">
                <c:v>1519.7242284990007</c:v>
              </c:pt>
              <c:pt idx="5511">
                <c:v>1519.4752095120002</c:v>
              </c:pt>
              <c:pt idx="5512">
                <c:v>1519.4668111980002</c:v>
              </c:pt>
              <c:pt idx="5513">
                <c:v>1519.4627735929998</c:v>
              </c:pt>
              <c:pt idx="5514">
                <c:v>1519.386800668</c:v>
              </c:pt>
              <c:pt idx="5515">
                <c:v>1519.2991000899995</c:v>
              </c:pt>
              <c:pt idx="5516">
                <c:v>1519.2974976540006</c:v>
              </c:pt>
              <c:pt idx="5517">
                <c:v>1519.150019727</c:v>
              </c:pt>
              <c:pt idx="5518">
                <c:v>1518.894390806</c:v>
              </c:pt>
              <c:pt idx="5519">
                <c:v>1518.8478738410004</c:v>
              </c:pt>
              <c:pt idx="5520">
                <c:v>1518.5287151689993</c:v>
              </c:pt>
              <c:pt idx="5521">
                <c:v>1518.3918027090003</c:v>
              </c:pt>
              <c:pt idx="5522">
                <c:v>1518.1345607279995</c:v>
              </c:pt>
              <c:pt idx="5523">
                <c:v>1518.1316349899998</c:v>
              </c:pt>
              <c:pt idx="5524">
                <c:v>1518.015638805</c:v>
              </c:pt>
              <c:pt idx="5525">
                <c:v>1517.827797891</c:v>
              </c:pt>
              <c:pt idx="5526">
                <c:v>1517.764458572</c:v>
              </c:pt>
              <c:pt idx="5527">
                <c:v>1517.589301382</c:v>
              </c:pt>
              <c:pt idx="5528">
                <c:v>1517.5422062530001</c:v>
              </c:pt>
              <c:pt idx="5529">
                <c:v>1517.4367921540002</c:v>
              </c:pt>
              <c:pt idx="5530">
                <c:v>1517.3599697240002</c:v>
              </c:pt>
              <c:pt idx="5531">
                <c:v>1517.1684355469999</c:v>
              </c:pt>
              <c:pt idx="5532">
                <c:v>1517.1249547870007</c:v>
              </c:pt>
              <c:pt idx="5533">
                <c:v>1516.8787724480001</c:v>
              </c:pt>
              <c:pt idx="5534">
                <c:v>1516.8404427740004</c:v>
              </c:pt>
              <c:pt idx="5535">
                <c:v>1516.8381184509997</c:v>
              </c:pt>
              <c:pt idx="5536">
                <c:v>1516.7826463540005</c:v>
              </c:pt>
              <c:pt idx="5537">
                <c:v>1516.7278068600006</c:v>
              </c:pt>
              <c:pt idx="5538">
                <c:v>1516.6350387839998</c:v>
              </c:pt>
              <c:pt idx="5539">
                <c:v>1516.6007842509998</c:v>
              </c:pt>
              <c:pt idx="5540">
                <c:v>1516.5312960890001</c:v>
              </c:pt>
              <c:pt idx="5541">
                <c:v>1516.4623162270002</c:v>
              </c:pt>
              <c:pt idx="5542">
                <c:v>1516.421922259</c:v>
              </c:pt>
              <c:pt idx="5543">
                <c:v>1516.2737401659997</c:v>
              </c:pt>
              <c:pt idx="5544">
                <c:v>1516.2453957880005</c:v>
              </c:pt>
              <c:pt idx="5545">
                <c:v>1516.1662717869992</c:v>
              </c:pt>
              <c:pt idx="5546">
                <c:v>1516.1068500409999</c:v>
              </c:pt>
              <c:pt idx="5547">
                <c:v>1516.0573383509998</c:v>
              </c:pt>
              <c:pt idx="5548">
                <c:v>1515.8725854690001</c:v>
              </c:pt>
              <c:pt idx="5549">
                <c:v>1515.8010322219998</c:v>
              </c:pt>
              <c:pt idx="5550">
                <c:v>1515.2637837750003</c:v>
              </c:pt>
              <c:pt idx="5551">
                <c:v>1514.9997643650001</c:v>
              </c:pt>
              <c:pt idx="5552">
                <c:v>1514.8760362519999</c:v>
              </c:pt>
              <c:pt idx="5553">
                <c:v>1514.8399180740005</c:v>
              </c:pt>
              <c:pt idx="5554">
                <c:v>1514.7341951690005</c:v>
              </c:pt>
              <c:pt idx="5555">
                <c:v>1514.6970422280003</c:v>
              </c:pt>
              <c:pt idx="5556">
                <c:v>1514.5380036409997</c:v>
              </c:pt>
              <c:pt idx="5557">
                <c:v>1514.2928037159998</c:v>
              </c:pt>
              <c:pt idx="5558">
                <c:v>1514.2791248910005</c:v>
              </c:pt>
              <c:pt idx="5559">
                <c:v>1514.2627020200002</c:v>
              </c:pt>
              <c:pt idx="5560">
                <c:v>1513.4343583269992</c:v>
              </c:pt>
              <c:pt idx="5561">
                <c:v>1513.2453641159998</c:v>
              </c:pt>
              <c:pt idx="5562">
                <c:v>1513.1343855969994</c:v>
              </c:pt>
              <c:pt idx="5563">
                <c:v>1513.1289918959999</c:v>
              </c:pt>
              <c:pt idx="5564">
                <c:v>1512.9957104520004</c:v>
              </c:pt>
              <c:pt idx="5565">
                <c:v>1512.9032914359998</c:v>
              </c:pt>
              <c:pt idx="5566">
                <c:v>1512.8270182990002</c:v>
              </c:pt>
              <c:pt idx="5567">
                <c:v>1512.3658948069997</c:v>
              </c:pt>
              <c:pt idx="5568">
                <c:v>1512.0940065030002</c:v>
              </c:pt>
              <c:pt idx="5569">
                <c:v>1511.7020046079999</c:v>
              </c:pt>
              <c:pt idx="5570">
                <c:v>1511.600137144</c:v>
              </c:pt>
              <c:pt idx="5571">
                <c:v>1511.2746307969996</c:v>
              </c:pt>
              <c:pt idx="5572">
                <c:v>1511.2040836609999</c:v>
              </c:pt>
              <c:pt idx="5573">
                <c:v>1511.1346831599999</c:v>
              </c:pt>
              <c:pt idx="5574">
                <c:v>1511.0871521820002</c:v>
              </c:pt>
              <c:pt idx="5575">
                <c:v>1510.8533475640006</c:v>
              </c:pt>
              <c:pt idx="5576">
                <c:v>1510.8274428859997</c:v>
              </c:pt>
              <c:pt idx="5577">
                <c:v>1510.3319061410004</c:v>
              </c:pt>
              <c:pt idx="5578">
                <c:v>1510.3053282390003</c:v>
              </c:pt>
              <c:pt idx="5579">
                <c:v>1510.266390225999</c:v>
              </c:pt>
              <c:pt idx="5580">
                <c:v>1510.0099739869995</c:v>
              </c:pt>
              <c:pt idx="5581">
                <c:v>1509.9370808379999</c:v>
              </c:pt>
              <c:pt idx="5582">
                <c:v>1509.9097500100002</c:v>
              </c:pt>
              <c:pt idx="5583">
                <c:v>1509.8827396029999</c:v>
              </c:pt>
              <c:pt idx="5584">
                <c:v>1509.805980628</c:v>
              </c:pt>
              <c:pt idx="5585">
                <c:v>1509.5705249330006</c:v>
              </c:pt>
              <c:pt idx="5586">
                <c:v>1509.2613144790005</c:v>
              </c:pt>
              <c:pt idx="5587">
                <c:v>1509.1679102749999</c:v>
              </c:pt>
              <c:pt idx="5588">
                <c:v>1509.0213125700002</c:v>
              </c:pt>
              <c:pt idx="5589">
                <c:v>1508.1015338319996</c:v>
              </c:pt>
              <c:pt idx="5590">
                <c:v>1508.0664000630002</c:v>
              </c:pt>
              <c:pt idx="5591">
                <c:v>1507.9158522079997</c:v>
              </c:pt>
              <c:pt idx="5592">
                <c:v>1507.8951379080004</c:v>
              </c:pt>
              <c:pt idx="5593">
                <c:v>1507.8928774250001</c:v>
              </c:pt>
              <c:pt idx="5594">
                <c:v>1507.6259863100004</c:v>
              </c:pt>
              <c:pt idx="5595">
                <c:v>1507.232724536</c:v>
              </c:pt>
              <c:pt idx="5596">
                <c:v>1507.204030673</c:v>
              </c:pt>
              <c:pt idx="5597">
                <c:v>1507.17029585</c:v>
              </c:pt>
              <c:pt idx="5598">
                <c:v>1507.0076393970007</c:v>
              </c:pt>
              <c:pt idx="5599">
                <c:v>1506.6046033980003</c:v>
              </c:pt>
              <c:pt idx="5600">
                <c:v>1506.5260199600002</c:v>
              </c:pt>
              <c:pt idx="5601">
                <c:v>1506.2448173220002</c:v>
              </c:pt>
              <c:pt idx="5602">
                <c:v>1505.6868389260007</c:v>
              </c:pt>
              <c:pt idx="5603">
                <c:v>1505.5234592959998</c:v>
              </c:pt>
              <c:pt idx="5604">
                <c:v>1505.3407624530003</c:v>
              </c:pt>
              <c:pt idx="5605">
                <c:v>1505.2461942829996</c:v>
              </c:pt>
              <c:pt idx="5606">
                <c:v>1505.1248459389997</c:v>
              </c:pt>
              <c:pt idx="5607">
                <c:v>1505.1212195530004</c:v>
              </c:pt>
              <c:pt idx="5608">
                <c:v>1505.0707840189996</c:v>
              </c:pt>
              <c:pt idx="5609">
                <c:v>1504.9824505380004</c:v>
              </c:pt>
              <c:pt idx="5610">
                <c:v>1504.9819789430001</c:v>
              </c:pt>
              <c:pt idx="5611">
                <c:v>1504.8685834540006</c:v>
              </c:pt>
              <c:pt idx="5612">
                <c:v>1504.8264200730002</c:v>
              </c:pt>
              <c:pt idx="5613">
                <c:v>1504.7984452079995</c:v>
              </c:pt>
              <c:pt idx="5614">
                <c:v>1504.3778511199998</c:v>
              </c:pt>
              <c:pt idx="5615">
                <c:v>1504.3071873799997</c:v>
              </c:pt>
              <c:pt idx="5616">
                <c:v>1504.3071600960004</c:v>
              </c:pt>
              <c:pt idx="5617">
                <c:v>1504.2591605069997</c:v>
              </c:pt>
              <c:pt idx="5618">
                <c:v>1504.0836016379997</c:v>
              </c:pt>
              <c:pt idx="5619">
                <c:v>1504.0454401829998</c:v>
              </c:pt>
              <c:pt idx="5620">
                <c:v>1503.8869950489991</c:v>
              </c:pt>
              <c:pt idx="5621">
                <c:v>1503.8658353660001</c:v>
              </c:pt>
              <c:pt idx="5622">
                <c:v>1503.7979013420002</c:v>
              </c:pt>
              <c:pt idx="5623">
                <c:v>1503.4301255680002</c:v>
              </c:pt>
              <c:pt idx="5624">
                <c:v>1503.4033348769999</c:v>
              </c:pt>
              <c:pt idx="5625">
                <c:v>1503.3729164739998</c:v>
              </c:pt>
              <c:pt idx="5626">
                <c:v>1503.2430598379997</c:v>
              </c:pt>
              <c:pt idx="5627">
                <c:v>1503.1313070770002</c:v>
              </c:pt>
              <c:pt idx="5628">
                <c:v>1502.8915564660006</c:v>
              </c:pt>
              <c:pt idx="5629">
                <c:v>1502.8527564130004</c:v>
              </c:pt>
              <c:pt idx="5630">
                <c:v>1502.6170683700004</c:v>
              </c:pt>
              <c:pt idx="5631">
                <c:v>1502.599215122</c:v>
              </c:pt>
              <c:pt idx="5632">
                <c:v>1502.3393144699999</c:v>
              </c:pt>
              <c:pt idx="5633">
                <c:v>1502.2967979490002</c:v>
              </c:pt>
              <c:pt idx="5634">
                <c:v>1502.2475354860005</c:v>
              </c:pt>
              <c:pt idx="5635">
                <c:v>1502.1350298960003</c:v>
              </c:pt>
              <c:pt idx="5636">
                <c:v>1501.6118076170003</c:v>
              </c:pt>
              <c:pt idx="5637">
                <c:v>1501.573830607</c:v>
              </c:pt>
              <c:pt idx="5638">
                <c:v>1501.1568513709997</c:v>
              </c:pt>
              <c:pt idx="5639">
                <c:v>1501.1311779230002</c:v>
              </c:pt>
              <c:pt idx="5640">
                <c:v>1501.1039357759996</c:v>
              </c:pt>
              <c:pt idx="5641">
                <c:v>1500.9683225170004</c:v>
              </c:pt>
              <c:pt idx="5642">
                <c:v>1500.6045514989996</c:v>
              </c:pt>
              <c:pt idx="5643">
                <c:v>1500.0362939549998</c:v>
              </c:pt>
              <c:pt idx="5644">
                <c:v>1499.9383843500002</c:v>
              </c:pt>
              <c:pt idx="5645">
                <c:v>1499.8200682239997</c:v>
              </c:pt>
              <c:pt idx="5646">
                <c:v>1499.8109757640007</c:v>
              </c:pt>
              <c:pt idx="5647">
                <c:v>1499.7082686709998</c:v>
              </c:pt>
              <c:pt idx="5648">
                <c:v>1499.4316603109999</c:v>
              </c:pt>
              <c:pt idx="5649">
                <c:v>1499.0790770430001</c:v>
              </c:pt>
              <c:pt idx="5650">
                <c:v>1499.0750098769997</c:v>
              </c:pt>
              <c:pt idx="5651">
                <c:v>1498.8739183239998</c:v>
              </c:pt>
              <c:pt idx="5652">
                <c:v>1498.5165375410002</c:v>
              </c:pt>
              <c:pt idx="5653">
                <c:v>1498.2227691879998</c:v>
              </c:pt>
              <c:pt idx="5654">
                <c:v>1498.1662304280003</c:v>
              </c:pt>
              <c:pt idx="5655">
                <c:v>1497.9717948870002</c:v>
              </c:pt>
              <c:pt idx="5656">
                <c:v>1497.8828458550004</c:v>
              </c:pt>
              <c:pt idx="5657">
                <c:v>1497.8553722270001</c:v>
              </c:pt>
              <c:pt idx="5658">
                <c:v>1497.675977894</c:v>
              </c:pt>
              <c:pt idx="5659">
                <c:v>1497.4849274080011</c:v>
              </c:pt>
              <c:pt idx="5660">
                <c:v>1497.4211109369996</c:v>
              </c:pt>
              <c:pt idx="5661">
                <c:v>1497.2470237680004</c:v>
              </c:pt>
              <c:pt idx="5662">
                <c:v>1497.2386937689996</c:v>
              </c:pt>
              <c:pt idx="5663">
                <c:v>1497.237445063</c:v>
              </c:pt>
              <c:pt idx="5664">
                <c:v>1497.1195163769999</c:v>
              </c:pt>
              <c:pt idx="5665">
                <c:v>1497.023507702</c:v>
              </c:pt>
              <c:pt idx="5666">
                <c:v>1496.8724447889999</c:v>
              </c:pt>
              <c:pt idx="5667">
                <c:v>1496.5616399400003</c:v>
              </c:pt>
              <c:pt idx="5668">
                <c:v>1496.4942679600001</c:v>
              </c:pt>
              <c:pt idx="5669">
                <c:v>1496.4635794030005</c:v>
              </c:pt>
              <c:pt idx="5670">
                <c:v>1496.2769038369997</c:v>
              </c:pt>
              <c:pt idx="5671">
                <c:v>1496.2036293780006</c:v>
              </c:pt>
              <c:pt idx="5672">
                <c:v>1496.1258745149996</c:v>
              </c:pt>
              <c:pt idx="5673">
                <c:v>1496.0012310839998</c:v>
              </c:pt>
              <c:pt idx="5674">
                <c:v>1495.827986283</c:v>
              </c:pt>
              <c:pt idx="5675">
                <c:v>1495.8087198499993</c:v>
              </c:pt>
              <c:pt idx="5676">
                <c:v>1495.7743956890004</c:v>
              </c:pt>
              <c:pt idx="5677">
                <c:v>1495.7438556860002</c:v>
              </c:pt>
              <c:pt idx="5678">
                <c:v>1495.6976945450001</c:v>
              </c:pt>
              <c:pt idx="5679">
                <c:v>1495.6073355039996</c:v>
              </c:pt>
              <c:pt idx="5680">
                <c:v>1495.2287704359996</c:v>
              </c:pt>
              <c:pt idx="5681">
                <c:v>1494.7832799020007</c:v>
              </c:pt>
              <c:pt idx="5682">
                <c:v>1494.4564528990004</c:v>
              </c:pt>
              <c:pt idx="5683">
                <c:v>1494.4442087700002</c:v>
              </c:pt>
              <c:pt idx="5684">
                <c:v>1494.2819627859999</c:v>
              </c:pt>
              <c:pt idx="5685">
                <c:v>1494.2389485100009</c:v>
              </c:pt>
              <c:pt idx="5686">
                <c:v>1493.9224638479998</c:v>
              </c:pt>
              <c:pt idx="5687">
                <c:v>1493.9096336480002</c:v>
              </c:pt>
              <c:pt idx="5688">
                <c:v>1493.837928114001</c:v>
              </c:pt>
              <c:pt idx="5689">
                <c:v>1493.7881723349999</c:v>
              </c:pt>
              <c:pt idx="5690">
                <c:v>1493.502958517</c:v>
              </c:pt>
              <c:pt idx="5691">
                <c:v>1493.1175680479998</c:v>
              </c:pt>
              <c:pt idx="5692">
                <c:v>1492.8627789930003</c:v>
              </c:pt>
              <c:pt idx="5693">
                <c:v>1492.774359713</c:v>
              </c:pt>
              <c:pt idx="5694">
                <c:v>1492.7699641970005</c:v>
              </c:pt>
              <c:pt idx="5695">
                <c:v>1492.669763784</c:v>
              </c:pt>
              <c:pt idx="5696">
                <c:v>1492.1434997360002</c:v>
              </c:pt>
              <c:pt idx="5697">
                <c:v>1492.0007708960002</c:v>
              </c:pt>
              <c:pt idx="5698">
                <c:v>1491.9864501570005</c:v>
              </c:pt>
              <c:pt idx="5699">
                <c:v>1491.7589029320004</c:v>
              </c:pt>
              <c:pt idx="5700">
                <c:v>1491.7086727110002</c:v>
              </c:pt>
              <c:pt idx="5701">
                <c:v>1491.5606304729995</c:v>
              </c:pt>
              <c:pt idx="5702">
                <c:v>1491.060113862</c:v>
              </c:pt>
              <c:pt idx="5703">
                <c:v>1491.0224297830002</c:v>
              </c:pt>
              <c:pt idx="5704">
                <c:v>1490.594733681</c:v>
              </c:pt>
              <c:pt idx="5705">
                <c:v>1490.4673333870001</c:v>
              </c:pt>
              <c:pt idx="5706">
                <c:v>1490.4378614479999</c:v>
              </c:pt>
              <c:pt idx="5707">
                <c:v>1490.2457338359995</c:v>
              </c:pt>
              <c:pt idx="5708">
                <c:v>1490.221028554</c:v>
              </c:pt>
              <c:pt idx="5709">
                <c:v>1490.1762588800002</c:v>
              </c:pt>
              <c:pt idx="5710">
                <c:v>1490.0651113489998</c:v>
              </c:pt>
              <c:pt idx="5711">
                <c:v>1489.8512537939998</c:v>
              </c:pt>
              <c:pt idx="5712">
                <c:v>1489.6859477599996</c:v>
              </c:pt>
              <c:pt idx="5713">
                <c:v>1489.6415458570002</c:v>
              </c:pt>
              <c:pt idx="5714">
                <c:v>1489.4743899140003</c:v>
              </c:pt>
              <c:pt idx="5715">
                <c:v>1489.4503380629997</c:v>
              </c:pt>
              <c:pt idx="5716">
                <c:v>1489.1996376760001</c:v>
              </c:pt>
              <c:pt idx="5717">
                <c:v>1488.7756550060003</c:v>
              </c:pt>
              <c:pt idx="5718">
                <c:v>1488.7723162330003</c:v>
              </c:pt>
              <c:pt idx="5719">
                <c:v>1488.4871336150004</c:v>
              </c:pt>
              <c:pt idx="5720">
                <c:v>1488.4210362200004</c:v>
              </c:pt>
              <c:pt idx="5721">
                <c:v>1488.3145889060004</c:v>
              </c:pt>
              <c:pt idx="5722">
                <c:v>1487.7917513320003</c:v>
              </c:pt>
              <c:pt idx="5723">
                <c:v>1487.6342655800001</c:v>
              </c:pt>
              <c:pt idx="5724">
                <c:v>1487.2310316289993</c:v>
              </c:pt>
              <c:pt idx="5725">
                <c:v>1487.2130329580002</c:v>
              </c:pt>
              <c:pt idx="5726">
                <c:v>1487.009907608</c:v>
              </c:pt>
              <c:pt idx="5727">
                <c:v>1486.9050466649999</c:v>
              </c:pt>
              <c:pt idx="5728">
                <c:v>1486.889720247</c:v>
              </c:pt>
              <c:pt idx="5729">
                <c:v>1486.8227526279998</c:v>
              </c:pt>
              <c:pt idx="5730">
                <c:v>1486.607839499</c:v>
              </c:pt>
              <c:pt idx="5731">
                <c:v>1486.4809462669996</c:v>
              </c:pt>
              <c:pt idx="5732">
                <c:v>1486.3462021689995</c:v>
              </c:pt>
              <c:pt idx="5733">
                <c:v>1486.3193102400003</c:v>
              </c:pt>
              <c:pt idx="5734">
                <c:v>1486.3114362169993</c:v>
              </c:pt>
              <c:pt idx="5735">
                <c:v>1486.2739338369997</c:v>
              </c:pt>
              <c:pt idx="5736">
                <c:v>1485.7878802289999</c:v>
              </c:pt>
              <c:pt idx="5737">
                <c:v>1485.4742736109999</c:v>
              </c:pt>
              <c:pt idx="5738">
                <c:v>1485.1159633270004</c:v>
              </c:pt>
              <c:pt idx="5739">
                <c:v>1485.0866525869999</c:v>
              </c:pt>
              <c:pt idx="5740">
                <c:v>1484.988377657</c:v>
              </c:pt>
              <c:pt idx="5741">
                <c:v>1484.8551397469998</c:v>
              </c:pt>
              <c:pt idx="5742">
                <c:v>1484.514056363</c:v>
              </c:pt>
              <c:pt idx="5743">
                <c:v>1484.2911592390008</c:v>
              </c:pt>
              <c:pt idx="5744">
                <c:v>1484.1787709320004</c:v>
              </c:pt>
              <c:pt idx="5745">
                <c:v>1484.1096504010002</c:v>
              </c:pt>
              <c:pt idx="5746">
                <c:v>1483.915840845</c:v>
              </c:pt>
              <c:pt idx="5747">
                <c:v>1483.791729862</c:v>
              </c:pt>
              <c:pt idx="5748">
                <c:v>1483.6405275940001</c:v>
              </c:pt>
              <c:pt idx="5749">
                <c:v>1483.6363248560003</c:v>
              </c:pt>
              <c:pt idx="5750">
                <c:v>1483.5673928590002</c:v>
              </c:pt>
              <c:pt idx="5751">
                <c:v>1483.2569907669999</c:v>
              </c:pt>
              <c:pt idx="5752">
                <c:v>1482.9334130679997</c:v>
              </c:pt>
              <c:pt idx="5753">
                <c:v>1482.925248602</c:v>
              </c:pt>
              <c:pt idx="5754">
                <c:v>1482.8308400560002</c:v>
              </c:pt>
              <c:pt idx="5755">
                <c:v>1482.1663154930009</c:v>
              </c:pt>
              <c:pt idx="5756">
                <c:v>1481.7641739899998</c:v>
              </c:pt>
              <c:pt idx="5757">
                <c:v>1481.7361167079998</c:v>
              </c:pt>
              <c:pt idx="5758">
                <c:v>1481.7210361720001</c:v>
              </c:pt>
              <c:pt idx="5759">
                <c:v>1481.6703077969999</c:v>
              </c:pt>
              <c:pt idx="5760">
                <c:v>1481.6617166810004</c:v>
              </c:pt>
              <c:pt idx="5761">
                <c:v>1481.4253010870002</c:v>
              </c:pt>
              <c:pt idx="5762">
                <c:v>1481.3798272819997</c:v>
              </c:pt>
              <c:pt idx="5763">
                <c:v>1481.3085222460006</c:v>
              </c:pt>
              <c:pt idx="5764">
                <c:v>1481.0422881170002</c:v>
              </c:pt>
              <c:pt idx="5765">
                <c:v>1480.9572432819996</c:v>
              </c:pt>
              <c:pt idx="5766">
                <c:v>1480.6551648039997</c:v>
              </c:pt>
              <c:pt idx="5767">
                <c:v>1480.5978321699999</c:v>
              </c:pt>
              <c:pt idx="5768">
                <c:v>1480.5618367320005</c:v>
              </c:pt>
              <c:pt idx="5769">
                <c:v>1480.4833220340004</c:v>
              </c:pt>
              <c:pt idx="5770">
                <c:v>1480.2778645000005</c:v>
              </c:pt>
              <c:pt idx="5771">
                <c:v>1480.1453158189997</c:v>
              </c:pt>
              <c:pt idx="5772">
                <c:v>1480.034464563</c:v>
              </c:pt>
              <c:pt idx="5773">
                <c:v>1480.0239221180002</c:v>
              </c:pt>
              <c:pt idx="5774">
                <c:v>1479.9250335870001</c:v>
              </c:pt>
              <c:pt idx="5775">
                <c:v>1479.902757454</c:v>
              </c:pt>
              <c:pt idx="5776">
                <c:v>1479.8368751389999</c:v>
              </c:pt>
              <c:pt idx="5777">
                <c:v>1479.2850711199997</c:v>
              </c:pt>
              <c:pt idx="5778">
                <c:v>1479.2807532299996</c:v>
              </c:pt>
              <c:pt idx="5779">
                <c:v>1479.2267054510003</c:v>
              </c:pt>
              <c:pt idx="5780">
                <c:v>1479.2118271170004</c:v>
              </c:pt>
              <c:pt idx="5781">
                <c:v>1479.1633839769997</c:v>
              </c:pt>
              <c:pt idx="5782">
                <c:v>1478.9430349840004</c:v>
              </c:pt>
              <c:pt idx="5783">
                <c:v>1478.887232631</c:v>
              </c:pt>
              <c:pt idx="5784">
                <c:v>1478.6016718840006</c:v>
              </c:pt>
              <c:pt idx="5785">
                <c:v>1478.5569169170003</c:v>
              </c:pt>
              <c:pt idx="5786">
                <c:v>1478.4658646480002</c:v>
              </c:pt>
              <c:pt idx="5787">
                <c:v>1478.3539788389994</c:v>
              </c:pt>
              <c:pt idx="5788">
                <c:v>1478.3376445589997</c:v>
              </c:pt>
              <c:pt idx="5789">
                <c:v>1478.296336357</c:v>
              </c:pt>
              <c:pt idx="5790">
                <c:v>1478.279638792</c:v>
              </c:pt>
              <c:pt idx="5791">
                <c:v>1478.252723397</c:v>
              </c:pt>
              <c:pt idx="5792">
                <c:v>1478.1537678750001</c:v>
              </c:pt>
              <c:pt idx="5793">
                <c:v>1477.9544285640002</c:v>
              </c:pt>
              <c:pt idx="5794">
                <c:v>1477.8309095239999</c:v>
              </c:pt>
              <c:pt idx="5795">
                <c:v>1477.7352904510001</c:v>
              </c:pt>
              <c:pt idx="5796">
                <c:v>1477.6189150109999</c:v>
              </c:pt>
              <c:pt idx="5797">
                <c:v>1477.586874866</c:v>
              </c:pt>
              <c:pt idx="5798">
                <c:v>1476.7285646959999</c:v>
              </c:pt>
              <c:pt idx="5799">
                <c:v>1476.5882821999996</c:v>
              </c:pt>
              <c:pt idx="5800">
                <c:v>1476.4678296039997</c:v>
              </c:pt>
              <c:pt idx="5801">
                <c:v>1476.0009823219993</c:v>
              </c:pt>
              <c:pt idx="5802">
                <c:v>1475.7619365</c:v>
              </c:pt>
              <c:pt idx="5803">
                <c:v>1475.6235967149996</c:v>
              </c:pt>
              <c:pt idx="5804">
                <c:v>1475.2182933830004</c:v>
              </c:pt>
              <c:pt idx="5805">
                <c:v>1475.0629512910002</c:v>
              </c:pt>
              <c:pt idx="5806">
                <c:v>1475.0214630699993</c:v>
              </c:pt>
              <c:pt idx="5807">
                <c:v>1474.9848816080005</c:v>
              </c:pt>
              <c:pt idx="5808">
                <c:v>1474.9179107749997</c:v>
              </c:pt>
              <c:pt idx="5809">
                <c:v>1474.7255037439995</c:v>
              </c:pt>
              <c:pt idx="5810">
                <c:v>1474.5101037680008</c:v>
              </c:pt>
              <c:pt idx="5811">
                <c:v>1474.4628025149998</c:v>
              </c:pt>
              <c:pt idx="5812">
                <c:v>1474.3066728270003</c:v>
              </c:pt>
              <c:pt idx="5813">
                <c:v>1474.1782818980005</c:v>
              </c:pt>
              <c:pt idx="5814">
                <c:v>1474.1553033019998</c:v>
              </c:pt>
              <c:pt idx="5815">
                <c:v>1474.0753072519999</c:v>
              </c:pt>
              <c:pt idx="5816">
                <c:v>1473.9940081330001</c:v>
              </c:pt>
              <c:pt idx="5817">
                <c:v>1473.9609836330001</c:v>
              </c:pt>
              <c:pt idx="5818">
                <c:v>1473.9032183699994</c:v>
              </c:pt>
              <c:pt idx="5819">
                <c:v>1473.8414391379999</c:v>
              </c:pt>
              <c:pt idx="5820">
                <c:v>1473.713527742</c:v>
              </c:pt>
              <c:pt idx="5821">
                <c:v>1473.4516444170006</c:v>
              </c:pt>
              <c:pt idx="5822">
                <c:v>1473.3436872720001</c:v>
              </c:pt>
              <c:pt idx="5823">
                <c:v>1473.3342831759996</c:v>
              </c:pt>
              <c:pt idx="5824">
                <c:v>1473.180511216</c:v>
              </c:pt>
              <c:pt idx="5825">
                <c:v>1473.0527636990005</c:v>
              </c:pt>
              <c:pt idx="5826">
                <c:v>1473.0326530460004</c:v>
              </c:pt>
              <c:pt idx="5827">
                <c:v>1472.9946513290006</c:v>
              </c:pt>
              <c:pt idx="5828">
                <c:v>1472.9845005830002</c:v>
              </c:pt>
              <c:pt idx="5829">
                <c:v>1472.5515039159998</c:v>
              </c:pt>
              <c:pt idx="5830">
                <c:v>1472.4207463859998</c:v>
              </c:pt>
              <c:pt idx="5831">
                <c:v>1471.6781829700003</c:v>
              </c:pt>
              <c:pt idx="5832">
                <c:v>1471.5519749130001</c:v>
              </c:pt>
              <c:pt idx="5833">
                <c:v>1471.4499853239997</c:v>
              </c:pt>
              <c:pt idx="5834">
                <c:v>1471.2518421169998</c:v>
              </c:pt>
              <c:pt idx="5835">
                <c:v>1471.1798963609997</c:v>
              </c:pt>
              <c:pt idx="5836">
                <c:v>1470.9711026710002</c:v>
              </c:pt>
              <c:pt idx="5837">
                <c:v>1470.9114430969996</c:v>
              </c:pt>
              <c:pt idx="5838">
                <c:v>1470.7942952150001</c:v>
              </c:pt>
              <c:pt idx="5839">
                <c:v>1470.7624871100002</c:v>
              </c:pt>
              <c:pt idx="5840">
                <c:v>1470.325846472</c:v>
              </c:pt>
              <c:pt idx="5841">
                <c:v>1470.207352657</c:v>
              </c:pt>
              <c:pt idx="5842">
                <c:v>1469.7325263959997</c:v>
              </c:pt>
              <c:pt idx="5843">
                <c:v>1469.6490595640003</c:v>
              </c:pt>
              <c:pt idx="5844">
                <c:v>1469.4152109140005</c:v>
              </c:pt>
              <c:pt idx="5845">
                <c:v>1469.2915494929991</c:v>
              </c:pt>
              <c:pt idx="5846">
                <c:v>1469.2316283210002</c:v>
              </c:pt>
              <c:pt idx="5847">
                <c:v>1469.1784953010003</c:v>
              </c:pt>
              <c:pt idx="5848">
                <c:v>1469.1762758300001</c:v>
              </c:pt>
              <c:pt idx="5849">
                <c:v>1469.1556958650001</c:v>
              </c:pt>
              <c:pt idx="5850">
                <c:v>1469.1277117550001</c:v>
              </c:pt>
              <c:pt idx="5851">
                <c:v>1469.1162519419997</c:v>
              </c:pt>
              <c:pt idx="5852">
                <c:v>1469.0785599319997</c:v>
              </c:pt>
              <c:pt idx="5853">
                <c:v>1468.9419496630005</c:v>
              </c:pt>
              <c:pt idx="5854">
                <c:v>1468.8641187799999</c:v>
              </c:pt>
              <c:pt idx="5855">
                <c:v>1468.787597177</c:v>
              </c:pt>
              <c:pt idx="5856">
                <c:v>1468.7310455340003</c:v>
              </c:pt>
              <c:pt idx="5857">
                <c:v>1468.6669914409997</c:v>
              </c:pt>
              <c:pt idx="5858">
                <c:v>1468.3317900430002</c:v>
              </c:pt>
              <c:pt idx="5859">
                <c:v>1468.1334098240004</c:v>
              </c:pt>
              <c:pt idx="5860">
                <c:v>1467.8765360039999</c:v>
              </c:pt>
              <c:pt idx="5861">
                <c:v>1467.823477767</c:v>
              </c:pt>
              <c:pt idx="5862">
                <c:v>1467.5362869630003</c:v>
              </c:pt>
              <c:pt idx="5863">
                <c:v>1467.519220705</c:v>
              </c:pt>
              <c:pt idx="5864">
                <c:v>1467.4120748029993</c:v>
              </c:pt>
              <c:pt idx="5865">
                <c:v>1467.3123051729999</c:v>
              </c:pt>
              <c:pt idx="5866">
                <c:v>1467.1155277919997</c:v>
              </c:pt>
              <c:pt idx="5867">
                <c:v>1466.8556401559999</c:v>
              </c:pt>
              <c:pt idx="5868">
                <c:v>1466.7971986230002</c:v>
              </c:pt>
              <c:pt idx="5869">
                <c:v>1466.7627974260004</c:v>
              </c:pt>
              <c:pt idx="5870">
                <c:v>1466.7433676570001</c:v>
              </c:pt>
              <c:pt idx="5871">
                <c:v>1466.398062771</c:v>
              </c:pt>
              <c:pt idx="5872">
                <c:v>1466.3045711549998</c:v>
              </c:pt>
              <c:pt idx="5873">
                <c:v>1466.201884625</c:v>
              </c:pt>
              <c:pt idx="5874">
                <c:v>1465.8999838540003</c:v>
              </c:pt>
              <c:pt idx="5875">
                <c:v>1465.6108481980004</c:v>
              </c:pt>
              <c:pt idx="5876">
                <c:v>1465.5010540820001</c:v>
              </c:pt>
              <c:pt idx="5877">
                <c:v>1465.1721135580003</c:v>
              </c:pt>
              <c:pt idx="5878">
                <c:v>1465.1474871409998</c:v>
              </c:pt>
              <c:pt idx="5879">
                <c:v>1464.8055252030001</c:v>
              </c:pt>
              <c:pt idx="5880">
                <c:v>1464.6486577739997</c:v>
              </c:pt>
              <c:pt idx="5881">
                <c:v>1464.4856102879996</c:v>
              </c:pt>
              <c:pt idx="5882">
                <c:v>1464.1341822579993</c:v>
              </c:pt>
              <c:pt idx="5883">
                <c:v>1463.8545291800001</c:v>
              </c:pt>
              <c:pt idx="5884">
                <c:v>1463.7503891160006</c:v>
              </c:pt>
              <c:pt idx="5885">
                <c:v>1463.6800251709997</c:v>
              </c:pt>
              <c:pt idx="5886">
                <c:v>1463.6451623859996</c:v>
              </c:pt>
              <c:pt idx="5887">
                <c:v>1463.583603478</c:v>
              </c:pt>
              <c:pt idx="5888">
                <c:v>1463.4311229869998</c:v>
              </c:pt>
              <c:pt idx="5889">
                <c:v>1463.3531681139998</c:v>
              </c:pt>
              <c:pt idx="5890">
                <c:v>1463.073272759</c:v>
              </c:pt>
              <c:pt idx="5891">
                <c:v>1462.8055688160002</c:v>
              </c:pt>
              <c:pt idx="5892">
                <c:v>1462.6246407020005</c:v>
              </c:pt>
              <c:pt idx="5893">
                <c:v>1462.409216212</c:v>
              </c:pt>
              <c:pt idx="5894">
                <c:v>1462.073438551</c:v>
              </c:pt>
              <c:pt idx="5895">
                <c:v>1462.056188111</c:v>
              </c:pt>
              <c:pt idx="5896">
                <c:v>1462.0157434390001</c:v>
              </c:pt>
              <c:pt idx="5897">
                <c:v>1461.7639466769997</c:v>
              </c:pt>
              <c:pt idx="5898">
                <c:v>1461.7492846600001</c:v>
              </c:pt>
              <c:pt idx="5899">
                <c:v>1461.6000387159997</c:v>
              </c:pt>
              <c:pt idx="5900">
                <c:v>1461.5465472319997</c:v>
              </c:pt>
              <c:pt idx="5901">
                <c:v>1460.8893371860001</c:v>
              </c:pt>
              <c:pt idx="5902">
                <c:v>1460.6187691529994</c:v>
              </c:pt>
              <c:pt idx="5903">
                <c:v>1460.4927551619996</c:v>
              </c:pt>
              <c:pt idx="5904">
                <c:v>1460.4007281880004</c:v>
              </c:pt>
              <c:pt idx="5905">
                <c:v>1460.2124621680002</c:v>
              </c:pt>
              <c:pt idx="5906">
                <c:v>1460.2115603870002</c:v>
              </c:pt>
              <c:pt idx="5907">
                <c:v>1460.1948014590007</c:v>
              </c:pt>
              <c:pt idx="5908">
                <c:v>1460.0856926840006</c:v>
              </c:pt>
              <c:pt idx="5909">
                <c:v>1459.9840201239999</c:v>
              </c:pt>
              <c:pt idx="5910">
                <c:v>1459.8646592810001</c:v>
              </c:pt>
              <c:pt idx="5911">
                <c:v>1459.783962964</c:v>
              </c:pt>
              <c:pt idx="5912">
                <c:v>1459.5829661279993</c:v>
              </c:pt>
              <c:pt idx="5913">
                <c:v>1459.5436579299997</c:v>
              </c:pt>
              <c:pt idx="5914">
                <c:v>1459.3451855160001</c:v>
              </c:pt>
              <c:pt idx="5915">
                <c:v>1459.2926654200005</c:v>
              </c:pt>
              <c:pt idx="5916">
                <c:v>1459.2092821650001</c:v>
              </c:pt>
              <c:pt idx="5917">
                <c:v>1458.8950458330009</c:v>
              </c:pt>
              <c:pt idx="5918">
                <c:v>1458.8024671500004</c:v>
              </c:pt>
              <c:pt idx="5919">
                <c:v>1458.5556998949996</c:v>
              </c:pt>
              <c:pt idx="5920">
                <c:v>1458.3151007089998</c:v>
              </c:pt>
              <c:pt idx="5921">
                <c:v>1458.1808999430002</c:v>
              </c:pt>
              <c:pt idx="5922">
                <c:v>1458.1628323029997</c:v>
              </c:pt>
              <c:pt idx="5923">
                <c:v>1458.1363016600001</c:v>
              </c:pt>
              <c:pt idx="5924">
                <c:v>1458.0933497500002</c:v>
              </c:pt>
              <c:pt idx="5925">
                <c:v>1458.087728746</c:v>
              </c:pt>
              <c:pt idx="5926">
                <c:v>1457.9883010489998</c:v>
              </c:pt>
              <c:pt idx="5927">
                <c:v>1457.9824240920007</c:v>
              </c:pt>
              <c:pt idx="5928">
                <c:v>1457.7587276340003</c:v>
              </c:pt>
              <c:pt idx="5929">
                <c:v>1457.6191253119994</c:v>
              </c:pt>
              <c:pt idx="5930">
                <c:v>1457.6178513119999</c:v>
              </c:pt>
              <c:pt idx="5931">
                <c:v>1457.6131939209999</c:v>
              </c:pt>
              <c:pt idx="5932">
                <c:v>1457.5880193559997</c:v>
              </c:pt>
              <c:pt idx="5933">
                <c:v>1457.4864623209992</c:v>
              </c:pt>
              <c:pt idx="5934">
                <c:v>1457.3955242690001</c:v>
              </c:pt>
              <c:pt idx="5935">
                <c:v>1457.3479650400004</c:v>
              </c:pt>
              <c:pt idx="5936">
                <c:v>1457.0003515090002</c:v>
              </c:pt>
              <c:pt idx="5937">
                <c:v>1456.5669738110005</c:v>
              </c:pt>
              <c:pt idx="5938">
                <c:v>1456.3834648590002</c:v>
              </c:pt>
              <c:pt idx="5939">
                <c:v>1456.2878990500003</c:v>
              </c:pt>
              <c:pt idx="5940">
                <c:v>1456.1707115209999</c:v>
              </c:pt>
              <c:pt idx="5941">
                <c:v>1456.0820677610004</c:v>
              </c:pt>
              <c:pt idx="5942">
                <c:v>1455.924676959</c:v>
              </c:pt>
              <c:pt idx="5943">
                <c:v>1455.8774284189997</c:v>
              </c:pt>
              <c:pt idx="5944">
                <c:v>1455.8359195820003</c:v>
              </c:pt>
              <c:pt idx="5945">
                <c:v>1455.6913465469997</c:v>
              </c:pt>
              <c:pt idx="5946">
                <c:v>1455.6420497119993</c:v>
              </c:pt>
              <c:pt idx="5947">
                <c:v>1455.6278596359996</c:v>
              </c:pt>
              <c:pt idx="5948">
                <c:v>1455.6252770860001</c:v>
              </c:pt>
              <c:pt idx="5949">
                <c:v>1455.5817974699999</c:v>
              </c:pt>
              <c:pt idx="5950">
                <c:v>1455.5127441290003</c:v>
              </c:pt>
              <c:pt idx="5951">
                <c:v>1455.4777637009995</c:v>
              </c:pt>
              <c:pt idx="5952">
                <c:v>1455.4452545039996</c:v>
              </c:pt>
              <c:pt idx="5953">
                <c:v>1454.9325134590001</c:v>
              </c:pt>
              <c:pt idx="5954">
                <c:v>1454.7577345230002</c:v>
              </c:pt>
              <c:pt idx="5955">
                <c:v>1454.6450759659999</c:v>
              </c:pt>
              <c:pt idx="5956">
                <c:v>1454.5050046729993</c:v>
              </c:pt>
              <c:pt idx="5957">
                <c:v>1454.2001401749997</c:v>
              </c:pt>
              <c:pt idx="5958">
                <c:v>1454.1854001959996</c:v>
              </c:pt>
              <c:pt idx="5959">
                <c:v>1454.1636401339999</c:v>
              </c:pt>
              <c:pt idx="5960">
                <c:v>1453.8865237100003</c:v>
              </c:pt>
              <c:pt idx="5961">
                <c:v>1453.767507931</c:v>
              </c:pt>
              <c:pt idx="5962">
                <c:v>1453.4260808329998</c:v>
              </c:pt>
              <c:pt idx="5963">
                <c:v>1453.1991925310003</c:v>
              </c:pt>
              <c:pt idx="5964">
                <c:v>1453.1719816679999</c:v>
              </c:pt>
              <c:pt idx="5965">
                <c:v>1453.045173947</c:v>
              </c:pt>
              <c:pt idx="5966">
                <c:v>1452.9670950420004</c:v>
              </c:pt>
              <c:pt idx="5967">
                <c:v>1452.841502707</c:v>
              </c:pt>
              <c:pt idx="5968">
                <c:v>1452.6170869329999</c:v>
              </c:pt>
              <c:pt idx="5969">
                <c:v>1451.9835612309989</c:v>
              </c:pt>
              <c:pt idx="5970">
                <c:v>1451.7795666479999</c:v>
              </c:pt>
              <c:pt idx="5971">
                <c:v>1451.7416339840001</c:v>
              </c:pt>
              <c:pt idx="5972">
                <c:v>1451.4328427279997</c:v>
              </c:pt>
              <c:pt idx="5973">
                <c:v>1451.0571815689998</c:v>
              </c:pt>
              <c:pt idx="5974">
                <c:v>1450.9375707510005</c:v>
              </c:pt>
              <c:pt idx="5975">
                <c:v>1450.9058157529998</c:v>
              </c:pt>
              <c:pt idx="5976">
                <c:v>1450.9038970759998</c:v>
              </c:pt>
              <c:pt idx="5977">
                <c:v>1450.8857826170004</c:v>
              </c:pt>
              <c:pt idx="5978">
                <c:v>1450.6591162899995</c:v>
              </c:pt>
              <c:pt idx="5979">
                <c:v>1450.4833885829996</c:v>
              </c:pt>
              <c:pt idx="5980">
                <c:v>1450.3970559389993</c:v>
              </c:pt>
              <c:pt idx="5981">
                <c:v>1450.1982114670009</c:v>
              </c:pt>
              <c:pt idx="5982">
                <c:v>1450.17892467</c:v>
              </c:pt>
              <c:pt idx="5983">
                <c:v>1450.0709917490003</c:v>
              </c:pt>
              <c:pt idx="5984">
                <c:v>1449.9533790750002</c:v>
              </c:pt>
              <c:pt idx="5985">
                <c:v>1449.8640952649996</c:v>
              </c:pt>
              <c:pt idx="5986">
                <c:v>1449.7370411580002</c:v>
              </c:pt>
              <c:pt idx="5987">
                <c:v>1449.639577422</c:v>
              </c:pt>
              <c:pt idx="5988">
                <c:v>1449.4659226269998</c:v>
              </c:pt>
              <c:pt idx="5989">
                <c:v>1449.4651026009997</c:v>
              </c:pt>
              <c:pt idx="5990">
                <c:v>1449.4240050009998</c:v>
              </c:pt>
              <c:pt idx="5991">
                <c:v>1449.2572084830003</c:v>
              </c:pt>
              <c:pt idx="5992">
                <c:v>1449.2405633390003</c:v>
              </c:pt>
              <c:pt idx="5993">
                <c:v>1449.2190293780002</c:v>
              </c:pt>
              <c:pt idx="5994">
                <c:v>1449.0205550289991</c:v>
              </c:pt>
              <c:pt idx="5995">
                <c:v>1449.0004068420001</c:v>
              </c:pt>
              <c:pt idx="5996">
                <c:v>1448.8265478820001</c:v>
              </c:pt>
              <c:pt idx="5997">
                <c:v>1448.8186561700004</c:v>
              </c:pt>
              <c:pt idx="5998">
                <c:v>1448.8057176849998</c:v>
              </c:pt>
              <c:pt idx="5999">
                <c:v>1448.6343476589993</c:v>
              </c:pt>
              <c:pt idx="6000">
                <c:v>1448.5341609540001</c:v>
              </c:pt>
              <c:pt idx="6001">
                <c:v>1448.524716912</c:v>
              </c:pt>
              <c:pt idx="6002">
                <c:v>1448.2601026739999</c:v>
              </c:pt>
              <c:pt idx="6003">
                <c:v>1447.8902391480001</c:v>
              </c:pt>
              <c:pt idx="6004">
                <c:v>1447.7921229500002</c:v>
              </c:pt>
              <c:pt idx="6005">
                <c:v>1447.5998789360001</c:v>
              </c:pt>
              <c:pt idx="6006">
                <c:v>1447.5782939870001</c:v>
              </c:pt>
              <c:pt idx="6007">
                <c:v>1447.3377589329998</c:v>
              </c:pt>
              <c:pt idx="6008">
                <c:v>1447.2057826429993</c:v>
              </c:pt>
              <c:pt idx="6009">
                <c:v>1447.156361158</c:v>
              </c:pt>
              <c:pt idx="6010">
                <c:v>1447.1086640779993</c:v>
              </c:pt>
              <c:pt idx="6011">
                <c:v>1447.0460417659999</c:v>
              </c:pt>
              <c:pt idx="6012">
                <c:v>1446.9509734059998</c:v>
              </c:pt>
              <c:pt idx="6013">
                <c:v>1446.9245798389998</c:v>
              </c:pt>
              <c:pt idx="6014">
                <c:v>1446.8704447239998</c:v>
              </c:pt>
              <c:pt idx="6015">
                <c:v>1446.2722307359998</c:v>
              </c:pt>
              <c:pt idx="6016">
                <c:v>1446.227142056</c:v>
              </c:pt>
              <c:pt idx="6017">
                <c:v>1446.178058594</c:v>
              </c:pt>
              <c:pt idx="6018">
                <c:v>1445.8499801250002</c:v>
              </c:pt>
              <c:pt idx="6019">
                <c:v>1445.8055213449998</c:v>
              </c:pt>
              <c:pt idx="6020">
                <c:v>1445.8033185640002</c:v>
              </c:pt>
              <c:pt idx="6021">
                <c:v>1445.7543914789999</c:v>
              </c:pt>
              <c:pt idx="6022">
                <c:v>1445.6703426719998</c:v>
              </c:pt>
              <c:pt idx="6023">
                <c:v>1445.5070785200007</c:v>
              </c:pt>
              <c:pt idx="6024">
                <c:v>1445.4982245810002</c:v>
              </c:pt>
              <c:pt idx="6025">
                <c:v>1445.3363482089999</c:v>
              </c:pt>
              <c:pt idx="6026">
                <c:v>1445.1757089589998</c:v>
              </c:pt>
              <c:pt idx="6027">
                <c:v>1444.9316087229995</c:v>
              </c:pt>
              <c:pt idx="6028">
                <c:v>1444.8529086180006</c:v>
              </c:pt>
              <c:pt idx="6029">
                <c:v>1444.8405068969998</c:v>
              </c:pt>
              <c:pt idx="6030">
                <c:v>1444.8368974170003</c:v>
              </c:pt>
              <c:pt idx="6031">
                <c:v>1444.8363967040004</c:v>
              </c:pt>
              <c:pt idx="6032">
                <c:v>1444.528317449</c:v>
              </c:pt>
              <c:pt idx="6033">
                <c:v>1444.4338282140004</c:v>
              </c:pt>
              <c:pt idx="6034">
                <c:v>1444.4280874560004</c:v>
              </c:pt>
              <c:pt idx="6035">
                <c:v>1444.425841754</c:v>
              </c:pt>
              <c:pt idx="6036">
                <c:v>1444.3859872110002</c:v>
              </c:pt>
              <c:pt idx="6037">
                <c:v>1444.2789373379999</c:v>
              </c:pt>
              <c:pt idx="6038">
                <c:v>1444.0955102839994</c:v>
              </c:pt>
              <c:pt idx="6039">
                <c:v>1443.8220867779999</c:v>
              </c:pt>
              <c:pt idx="6040">
                <c:v>1443.7591715880001</c:v>
              </c:pt>
              <c:pt idx="6041">
                <c:v>1443.6158243849998</c:v>
              </c:pt>
              <c:pt idx="6042">
                <c:v>1443.5411445010004</c:v>
              </c:pt>
              <c:pt idx="6043">
                <c:v>1443.5352426490003</c:v>
              </c:pt>
              <c:pt idx="6044">
                <c:v>1443.4582536380003</c:v>
              </c:pt>
              <c:pt idx="6045">
                <c:v>1443.2579873649997</c:v>
              </c:pt>
              <c:pt idx="6046">
                <c:v>1443.1823269109998</c:v>
              </c:pt>
              <c:pt idx="6047">
                <c:v>1443.1082971100002</c:v>
              </c:pt>
              <c:pt idx="6048">
                <c:v>1442.981941561</c:v>
              </c:pt>
              <c:pt idx="6049">
                <c:v>1442.5185158339996</c:v>
              </c:pt>
              <c:pt idx="6050">
                <c:v>1442.5064459950006</c:v>
              </c:pt>
              <c:pt idx="6051">
                <c:v>1442.1149336510005</c:v>
              </c:pt>
              <c:pt idx="6052">
                <c:v>1441.2345378930002</c:v>
              </c:pt>
              <c:pt idx="6053">
                <c:v>1440.7148187920002</c:v>
              </c:pt>
              <c:pt idx="6054">
                <c:v>1440.272861919</c:v>
              </c:pt>
              <c:pt idx="6055">
                <c:v>1440.2674191610001</c:v>
              </c:pt>
              <c:pt idx="6056">
                <c:v>1439.924589448</c:v>
              </c:pt>
              <c:pt idx="6057">
                <c:v>1439.6611670659997</c:v>
              </c:pt>
              <c:pt idx="6058">
                <c:v>1439.6202349109997</c:v>
              </c:pt>
              <c:pt idx="6059">
                <c:v>1439.5873771260001</c:v>
              </c:pt>
              <c:pt idx="6060">
                <c:v>1439.4621412829997</c:v>
              </c:pt>
              <c:pt idx="6061">
                <c:v>1439.3130456110005</c:v>
              </c:pt>
              <c:pt idx="6062">
                <c:v>1439.2932202629997</c:v>
              </c:pt>
              <c:pt idx="6063">
                <c:v>1439.2449482010004</c:v>
              </c:pt>
              <c:pt idx="6064">
                <c:v>1438.9605361009999</c:v>
              </c:pt>
              <c:pt idx="6065">
                <c:v>1438.794506321</c:v>
              </c:pt>
              <c:pt idx="6066">
                <c:v>1438.7516887680003</c:v>
              </c:pt>
              <c:pt idx="6067">
                <c:v>1438.7102030230001</c:v>
              </c:pt>
              <c:pt idx="6068">
                <c:v>1438.6179896639994</c:v>
              </c:pt>
              <c:pt idx="6069">
                <c:v>1438.5914869099995</c:v>
              </c:pt>
              <c:pt idx="6070">
                <c:v>1438.4895880729998</c:v>
              </c:pt>
              <c:pt idx="6071">
                <c:v>1438.4807225240002</c:v>
              </c:pt>
              <c:pt idx="6072">
                <c:v>1438.1036527760002</c:v>
              </c:pt>
              <c:pt idx="6073">
                <c:v>1438.0777421969999</c:v>
              </c:pt>
              <c:pt idx="6074">
                <c:v>1437.9576719949998</c:v>
              </c:pt>
              <c:pt idx="6075">
                <c:v>1437.917034096</c:v>
              </c:pt>
              <c:pt idx="6076">
                <c:v>1437.7637338820002</c:v>
              </c:pt>
              <c:pt idx="6077">
                <c:v>1437.6414828689999</c:v>
              </c:pt>
              <c:pt idx="6078">
                <c:v>1437.6210738639998</c:v>
              </c:pt>
              <c:pt idx="6079">
                <c:v>1437.2921111769995</c:v>
              </c:pt>
              <c:pt idx="6080">
                <c:v>1437.1926357100003</c:v>
              </c:pt>
              <c:pt idx="6081">
                <c:v>1437.130313051</c:v>
              </c:pt>
              <c:pt idx="6082">
                <c:v>1436.6365904299996</c:v>
              </c:pt>
              <c:pt idx="6083">
                <c:v>1436.595021507</c:v>
              </c:pt>
              <c:pt idx="6084">
                <c:v>1436.4732684419998</c:v>
              </c:pt>
              <c:pt idx="6085">
                <c:v>1436.3653814090003</c:v>
              </c:pt>
              <c:pt idx="6086">
                <c:v>1436.0339377289999</c:v>
              </c:pt>
              <c:pt idx="6087">
                <c:v>1435.6380189399997</c:v>
              </c:pt>
              <c:pt idx="6088">
                <c:v>1435.4660966980002</c:v>
              </c:pt>
              <c:pt idx="6089">
                <c:v>1435.384192516</c:v>
              </c:pt>
              <c:pt idx="6090">
                <c:v>1435.3270594190003</c:v>
              </c:pt>
              <c:pt idx="6091">
                <c:v>1435.0169951620001</c:v>
              </c:pt>
              <c:pt idx="6092">
                <c:v>1434.6668230349999</c:v>
              </c:pt>
              <c:pt idx="6093">
                <c:v>1434.6407976219998</c:v>
              </c:pt>
              <c:pt idx="6094">
                <c:v>1434.5286597019999</c:v>
              </c:pt>
              <c:pt idx="6095">
                <c:v>1434.4886031289998</c:v>
              </c:pt>
              <c:pt idx="6096">
                <c:v>1434.3900662740002</c:v>
              </c:pt>
              <c:pt idx="6097">
                <c:v>1434.3400938889999</c:v>
              </c:pt>
              <c:pt idx="6098">
                <c:v>1434.3226607729996</c:v>
              </c:pt>
              <c:pt idx="6099">
                <c:v>1434.2675991070003</c:v>
              </c:pt>
              <c:pt idx="6100">
                <c:v>1434.1959312029996</c:v>
              </c:pt>
              <c:pt idx="6101">
                <c:v>1433.9866952909999</c:v>
              </c:pt>
              <c:pt idx="6102">
                <c:v>1433.858404375</c:v>
              </c:pt>
              <c:pt idx="6103">
                <c:v>1433.64164446</c:v>
              </c:pt>
              <c:pt idx="6104">
                <c:v>1433.629025124</c:v>
              </c:pt>
              <c:pt idx="6105">
                <c:v>1433.4611478679997</c:v>
              </c:pt>
              <c:pt idx="6106">
                <c:v>1433.4121665519995</c:v>
              </c:pt>
              <c:pt idx="6107">
                <c:v>1433.3792777409997</c:v>
              </c:pt>
              <c:pt idx="6108">
                <c:v>1433.2904066179997</c:v>
              </c:pt>
              <c:pt idx="6109">
                <c:v>1433.2148507019999</c:v>
              </c:pt>
              <c:pt idx="6110">
                <c:v>1433.1584312049997</c:v>
              </c:pt>
              <c:pt idx="6111">
                <c:v>1432.8384288979996</c:v>
              </c:pt>
              <c:pt idx="6112">
                <c:v>1432.7954963529999</c:v>
              </c:pt>
              <c:pt idx="6113">
                <c:v>1432.601546372</c:v>
              </c:pt>
              <c:pt idx="6114">
                <c:v>1432.4593139579997</c:v>
              </c:pt>
              <c:pt idx="6115">
                <c:v>1432.4564052639994</c:v>
              </c:pt>
              <c:pt idx="6116">
                <c:v>1432.34272842</c:v>
              </c:pt>
              <c:pt idx="6117">
                <c:v>1432.2644993980007</c:v>
              </c:pt>
              <c:pt idx="6118">
                <c:v>1432.2590283260004</c:v>
              </c:pt>
              <c:pt idx="6119">
                <c:v>1432.2142612459995</c:v>
              </c:pt>
              <c:pt idx="6120">
                <c:v>1432.0502569329999</c:v>
              </c:pt>
              <c:pt idx="6121">
                <c:v>1432.0412528700003</c:v>
              </c:pt>
              <c:pt idx="6122">
                <c:v>1431.917712038</c:v>
              </c:pt>
              <c:pt idx="6123">
                <c:v>1431.6757173720002</c:v>
              </c:pt>
              <c:pt idx="6124">
                <c:v>1431.3445574259993</c:v>
              </c:pt>
              <c:pt idx="6125">
                <c:v>1431.0773756430001</c:v>
              </c:pt>
              <c:pt idx="6126">
                <c:v>1430.9681661829995</c:v>
              </c:pt>
              <c:pt idx="6127">
                <c:v>1430.886610283</c:v>
              </c:pt>
              <c:pt idx="6128">
                <c:v>1430.7694731300001</c:v>
              </c:pt>
              <c:pt idx="6129">
                <c:v>1430.7684340219998</c:v>
              </c:pt>
              <c:pt idx="6130">
                <c:v>1430.4942399350005</c:v>
              </c:pt>
              <c:pt idx="6131">
                <c:v>1430.4524652160001</c:v>
              </c:pt>
              <c:pt idx="6132">
                <c:v>1430.1345189439996</c:v>
              </c:pt>
              <c:pt idx="6133">
                <c:v>1430.1209426050004</c:v>
              </c:pt>
              <c:pt idx="6134">
                <c:v>1430.0650771420003</c:v>
              </c:pt>
              <c:pt idx="6135">
                <c:v>1429.9849636739998</c:v>
              </c:pt>
              <c:pt idx="6136">
                <c:v>1429.8210243270007</c:v>
              </c:pt>
              <c:pt idx="6137">
                <c:v>1429.7038937429998</c:v>
              </c:pt>
              <c:pt idx="6138">
                <c:v>1429.3805159099991</c:v>
              </c:pt>
              <c:pt idx="6139">
                <c:v>1428.8011158949998</c:v>
              </c:pt>
              <c:pt idx="6140">
                <c:v>1428.6970132840001</c:v>
              </c:pt>
              <c:pt idx="6141">
                <c:v>1428.636417294</c:v>
              </c:pt>
              <c:pt idx="6142">
                <c:v>1428.5373051279996</c:v>
              </c:pt>
              <c:pt idx="6143">
                <c:v>1428.3968419070004</c:v>
              </c:pt>
              <c:pt idx="6144">
                <c:v>1428.0702712300001</c:v>
              </c:pt>
              <c:pt idx="6145">
                <c:v>1427.8971890850003</c:v>
              </c:pt>
              <c:pt idx="6146">
                <c:v>1427.727352979</c:v>
              </c:pt>
              <c:pt idx="6147">
                <c:v>1427.6292098590002</c:v>
              </c:pt>
              <c:pt idx="6148">
                <c:v>1427.6182390500003</c:v>
              </c:pt>
              <c:pt idx="6149">
                <c:v>1427.5740491499998</c:v>
              </c:pt>
              <c:pt idx="6150">
                <c:v>1427.3825197180001</c:v>
              </c:pt>
              <c:pt idx="6151">
                <c:v>1427.3432960040004</c:v>
              </c:pt>
              <c:pt idx="6152">
                <c:v>1426.5997162920003</c:v>
              </c:pt>
              <c:pt idx="6153">
                <c:v>1426.5829981690001</c:v>
              </c:pt>
              <c:pt idx="6154">
                <c:v>1426.5195187529996</c:v>
              </c:pt>
              <c:pt idx="6155">
                <c:v>1426.4274740940004</c:v>
              </c:pt>
              <c:pt idx="6156">
                <c:v>1426.0920962659998</c:v>
              </c:pt>
              <c:pt idx="6157">
                <c:v>1425.9423589350001</c:v>
              </c:pt>
              <c:pt idx="6158">
                <c:v>1425.8199249609995</c:v>
              </c:pt>
              <c:pt idx="6159">
                <c:v>1425.6339304589997</c:v>
              </c:pt>
              <c:pt idx="6160">
                <c:v>1425.2040237880001</c:v>
              </c:pt>
              <c:pt idx="6161">
                <c:v>1425.092660689</c:v>
              </c:pt>
              <c:pt idx="6162">
                <c:v>1425.0502981160005</c:v>
              </c:pt>
              <c:pt idx="6163">
                <c:v>1425.0455806890002</c:v>
              </c:pt>
              <c:pt idx="6164">
                <c:v>1425.024497464</c:v>
              </c:pt>
              <c:pt idx="6165">
                <c:v>1424.9580056360003</c:v>
              </c:pt>
              <c:pt idx="6166">
                <c:v>1424.9519197640004</c:v>
              </c:pt>
              <c:pt idx="6167">
                <c:v>1424.9172288829996</c:v>
              </c:pt>
              <c:pt idx="6168">
                <c:v>1424.6813520080002</c:v>
              </c:pt>
              <c:pt idx="6169">
                <c:v>1424.5908376919999</c:v>
              </c:pt>
              <c:pt idx="6170">
                <c:v>1424.5627146370002</c:v>
              </c:pt>
              <c:pt idx="6171">
                <c:v>1424.4853843429999</c:v>
              </c:pt>
              <c:pt idx="6172">
                <c:v>1424.4428409249999</c:v>
              </c:pt>
              <c:pt idx="6173">
                <c:v>1423.6528678240004</c:v>
              </c:pt>
              <c:pt idx="6174">
                <c:v>1423.291583084</c:v>
              </c:pt>
              <c:pt idx="6175">
                <c:v>1423.2613351550003</c:v>
              </c:pt>
              <c:pt idx="6176">
                <c:v>1423.0299729999999</c:v>
              </c:pt>
              <c:pt idx="6177">
                <c:v>1423.0163055200001</c:v>
              </c:pt>
              <c:pt idx="6178">
                <c:v>1422.9446741549998</c:v>
              </c:pt>
              <c:pt idx="6179">
                <c:v>1422.4013539460002</c:v>
              </c:pt>
              <c:pt idx="6180">
                <c:v>1422.3962719030003</c:v>
              </c:pt>
              <c:pt idx="6181">
                <c:v>1422.2086931659996</c:v>
              </c:pt>
              <c:pt idx="6182">
                <c:v>1421.9027803580002</c:v>
              </c:pt>
              <c:pt idx="6183">
                <c:v>1421.6766406090003</c:v>
              </c:pt>
              <c:pt idx="6184">
                <c:v>1421.623511105</c:v>
              </c:pt>
              <c:pt idx="6185">
                <c:v>1421.5945598270002</c:v>
              </c:pt>
              <c:pt idx="6186">
                <c:v>1421.5343930940003</c:v>
              </c:pt>
              <c:pt idx="6187">
                <c:v>1421.3845663239999</c:v>
              </c:pt>
              <c:pt idx="6188">
                <c:v>1421.231203456</c:v>
              </c:pt>
              <c:pt idx="6189">
                <c:v>1421.0980907519997</c:v>
              </c:pt>
              <c:pt idx="6190">
                <c:v>1420.7986892669996</c:v>
              </c:pt>
              <c:pt idx="6191">
                <c:v>1420.7793146719998</c:v>
              </c:pt>
              <c:pt idx="6192">
                <c:v>1420.7040927369999</c:v>
              </c:pt>
              <c:pt idx="6193">
                <c:v>1420.702023648</c:v>
              </c:pt>
              <c:pt idx="6194">
                <c:v>1420.6460499270001</c:v>
              </c:pt>
              <c:pt idx="6195">
                <c:v>1420.553981928</c:v>
              </c:pt>
              <c:pt idx="6196">
                <c:v>1420.502131194</c:v>
              </c:pt>
              <c:pt idx="6197">
                <c:v>1420.189317716</c:v>
              </c:pt>
              <c:pt idx="6198">
                <c:v>1420.113828966</c:v>
              </c:pt>
              <c:pt idx="6199">
                <c:v>1420.0854982449998</c:v>
              </c:pt>
              <c:pt idx="6200">
                <c:v>1419.8973666810002</c:v>
              </c:pt>
              <c:pt idx="6201">
                <c:v>1419.8754389010003</c:v>
              </c:pt>
              <c:pt idx="6202">
                <c:v>1419.5681727360004</c:v>
              </c:pt>
              <c:pt idx="6203">
                <c:v>1419.5144498570003</c:v>
              </c:pt>
              <c:pt idx="6204">
                <c:v>1419.1478631320001</c:v>
              </c:pt>
              <c:pt idx="6205">
                <c:v>1419.1404989930004</c:v>
              </c:pt>
              <c:pt idx="6206">
                <c:v>1419.1265304470005</c:v>
              </c:pt>
              <c:pt idx="6207">
                <c:v>1419.0485087180002</c:v>
              </c:pt>
              <c:pt idx="6208">
                <c:v>1419.0364273409998</c:v>
              </c:pt>
              <c:pt idx="6209">
                <c:v>1419.0236946009998</c:v>
              </c:pt>
              <c:pt idx="6210">
                <c:v>1418.6806569089999</c:v>
              </c:pt>
              <c:pt idx="6211">
                <c:v>1418.600175949</c:v>
              </c:pt>
              <c:pt idx="6212">
                <c:v>1418.380509755</c:v>
              </c:pt>
              <c:pt idx="6213">
                <c:v>1418.3509265840003</c:v>
              </c:pt>
              <c:pt idx="6214">
                <c:v>1418.2626528260002</c:v>
              </c:pt>
              <c:pt idx="6215">
                <c:v>1418.1170117140002</c:v>
              </c:pt>
              <c:pt idx="6216">
                <c:v>1418.0213825589999</c:v>
              </c:pt>
              <c:pt idx="6217">
                <c:v>1417.9921188209998</c:v>
              </c:pt>
              <c:pt idx="6218">
                <c:v>1417.649256598</c:v>
              </c:pt>
              <c:pt idx="6219">
                <c:v>1417.4539375090001</c:v>
              </c:pt>
              <c:pt idx="6220">
                <c:v>1417.2798170850006</c:v>
              </c:pt>
              <c:pt idx="6221">
                <c:v>1417.1011035239999</c:v>
              </c:pt>
              <c:pt idx="6222">
                <c:v>1417.0402544889998</c:v>
              </c:pt>
              <c:pt idx="6223">
                <c:v>1416.983694389</c:v>
              </c:pt>
              <c:pt idx="6224">
                <c:v>1416.7219288720003</c:v>
              </c:pt>
              <c:pt idx="6225">
                <c:v>1416.4583836740001</c:v>
              </c:pt>
              <c:pt idx="6226">
                <c:v>1416.2005779260001</c:v>
              </c:pt>
              <c:pt idx="6227">
                <c:v>1416.0978363119996</c:v>
              </c:pt>
              <c:pt idx="6228">
                <c:v>1416.0975479070003</c:v>
              </c:pt>
              <c:pt idx="6229">
                <c:v>1416.0245813890003</c:v>
              </c:pt>
              <c:pt idx="6230">
                <c:v>1415.5727604620001</c:v>
              </c:pt>
              <c:pt idx="6231">
                <c:v>1415.5306776040002</c:v>
              </c:pt>
              <c:pt idx="6232">
                <c:v>1415.3282313200002</c:v>
              </c:pt>
              <c:pt idx="6233">
                <c:v>1415.3076606700001</c:v>
              </c:pt>
              <c:pt idx="6234">
                <c:v>1415.0392034760002</c:v>
              </c:pt>
              <c:pt idx="6235">
                <c:v>1414.9687667409996</c:v>
              </c:pt>
              <c:pt idx="6236">
                <c:v>1414.9046095430001</c:v>
              </c:pt>
              <c:pt idx="6237">
                <c:v>1414.4232757529999</c:v>
              </c:pt>
              <c:pt idx="6238">
                <c:v>1414.329766333</c:v>
              </c:pt>
              <c:pt idx="6239">
                <c:v>1414.155861041</c:v>
              </c:pt>
              <c:pt idx="6240">
                <c:v>1413.9146776090001</c:v>
              </c:pt>
              <c:pt idx="6241">
                <c:v>1413.8206426019999</c:v>
              </c:pt>
              <c:pt idx="6242">
                <c:v>1413.6848016470001</c:v>
              </c:pt>
              <c:pt idx="6243">
                <c:v>1413.474811733</c:v>
              </c:pt>
              <c:pt idx="6244">
                <c:v>1413.3977314240001</c:v>
              </c:pt>
              <c:pt idx="6245">
                <c:v>1413.3360723789999</c:v>
              </c:pt>
              <c:pt idx="6246">
                <c:v>1413.3008868609998</c:v>
              </c:pt>
              <c:pt idx="6247">
                <c:v>1413.2023707279998</c:v>
              </c:pt>
              <c:pt idx="6248">
                <c:v>1412.8202114800004</c:v>
              </c:pt>
              <c:pt idx="6249">
                <c:v>1412.8092315939998</c:v>
              </c:pt>
              <c:pt idx="6250">
                <c:v>1412.7659990229997</c:v>
              </c:pt>
              <c:pt idx="6251">
                <c:v>1412.7274313899998</c:v>
              </c:pt>
              <c:pt idx="6252">
                <c:v>1412.6280910230003</c:v>
              </c:pt>
              <c:pt idx="6253">
                <c:v>1412.5568645200001</c:v>
              </c:pt>
              <c:pt idx="6254">
                <c:v>1412.4859087790001</c:v>
              </c:pt>
              <c:pt idx="6255">
                <c:v>1412.4219089240003</c:v>
              </c:pt>
              <c:pt idx="6256">
                <c:v>1412.1532166980003</c:v>
              </c:pt>
              <c:pt idx="6257">
                <c:v>1412.1416290479999</c:v>
              </c:pt>
              <c:pt idx="6258">
                <c:v>1411.9613860760001</c:v>
              </c:pt>
              <c:pt idx="6259">
                <c:v>1411.8891669800005</c:v>
              </c:pt>
              <c:pt idx="6260">
                <c:v>1411.8603686299996</c:v>
              </c:pt>
              <c:pt idx="6261">
                <c:v>1411.6354307260008</c:v>
              </c:pt>
              <c:pt idx="6262">
                <c:v>1411.5269206690004</c:v>
              </c:pt>
              <c:pt idx="6263">
                <c:v>1411.3367045579998</c:v>
              </c:pt>
              <c:pt idx="6264">
                <c:v>1410.580071202</c:v>
              </c:pt>
              <c:pt idx="6265">
                <c:v>1410.4440831469997</c:v>
              </c:pt>
              <c:pt idx="6266">
                <c:v>1410.3789686520001</c:v>
              </c:pt>
              <c:pt idx="6267">
                <c:v>1410.0553894230004</c:v>
              </c:pt>
              <c:pt idx="6268">
                <c:v>1410.0455047930002</c:v>
              </c:pt>
              <c:pt idx="6269">
                <c:v>1409.9271809739996</c:v>
              </c:pt>
              <c:pt idx="6270">
                <c:v>1409.791803415</c:v>
              </c:pt>
              <c:pt idx="6271">
                <c:v>1409.6118221030003</c:v>
              </c:pt>
              <c:pt idx="6272">
                <c:v>1409.5206025529999</c:v>
              </c:pt>
              <c:pt idx="6273">
                <c:v>1409.288759</c:v>
              </c:pt>
              <c:pt idx="6274">
                <c:v>1409.2547955760003</c:v>
              </c:pt>
              <c:pt idx="6275">
                <c:v>1409.0604159709999</c:v>
              </c:pt>
              <c:pt idx="6276">
                <c:v>1408.9717481790003</c:v>
              </c:pt>
              <c:pt idx="6277">
                <c:v>1408.9068086580003</c:v>
              </c:pt>
              <c:pt idx="6278">
                <c:v>1408.7839736029998</c:v>
              </c:pt>
              <c:pt idx="6279">
                <c:v>1408.7701712560001</c:v>
              </c:pt>
              <c:pt idx="6280">
                <c:v>1408.7448746049999</c:v>
              </c:pt>
              <c:pt idx="6281">
                <c:v>1408.4185141989999</c:v>
              </c:pt>
              <c:pt idx="6282">
                <c:v>1408.3680612950002</c:v>
              </c:pt>
              <c:pt idx="6283">
                <c:v>1408.2714929970002</c:v>
              </c:pt>
              <c:pt idx="6284">
                <c:v>1408.252924614</c:v>
              </c:pt>
              <c:pt idx="6285">
                <c:v>1408.2210527330001</c:v>
              </c:pt>
              <c:pt idx="6286">
                <c:v>1408.218526205</c:v>
              </c:pt>
              <c:pt idx="6287">
                <c:v>1408.2101071380002</c:v>
              </c:pt>
              <c:pt idx="6288">
                <c:v>1408.1305572830004</c:v>
              </c:pt>
              <c:pt idx="6289">
                <c:v>1407.9355528829997</c:v>
              </c:pt>
              <c:pt idx="6290">
                <c:v>1407.8922399339997</c:v>
              </c:pt>
              <c:pt idx="6291">
                <c:v>1407.4763540370002</c:v>
              </c:pt>
              <c:pt idx="6292">
                <c:v>1407.2848438869994</c:v>
              </c:pt>
              <c:pt idx="6293">
                <c:v>1407.0643265349993</c:v>
              </c:pt>
              <c:pt idx="6294">
                <c:v>1406.8848218509995</c:v>
              </c:pt>
              <c:pt idx="6295">
                <c:v>1406.7596051000003</c:v>
              </c:pt>
              <c:pt idx="6296">
                <c:v>1406.7266642660002</c:v>
              </c:pt>
              <c:pt idx="6297">
                <c:v>1406.5026508410008</c:v>
              </c:pt>
              <c:pt idx="6298">
                <c:v>1406.4804689650002</c:v>
              </c:pt>
              <c:pt idx="6299">
                <c:v>1406.1732954509998</c:v>
              </c:pt>
              <c:pt idx="6300">
                <c:v>1406.1002071750004</c:v>
              </c:pt>
              <c:pt idx="6301">
                <c:v>1405.9917427670002</c:v>
              </c:pt>
              <c:pt idx="6302">
                <c:v>1405.6932302050004</c:v>
              </c:pt>
              <c:pt idx="6303">
                <c:v>1405.5773079510004</c:v>
              </c:pt>
              <c:pt idx="6304">
                <c:v>1405.5360693129996</c:v>
              </c:pt>
              <c:pt idx="6305">
                <c:v>1405.2400276119999</c:v>
              </c:pt>
              <c:pt idx="6306">
                <c:v>1404.6799438159996</c:v>
              </c:pt>
              <c:pt idx="6307">
                <c:v>1404.6322901729998</c:v>
              </c:pt>
              <c:pt idx="6308">
                <c:v>1404.4180472440003</c:v>
              </c:pt>
              <c:pt idx="6309">
                <c:v>1404.3124503460003</c:v>
              </c:pt>
              <c:pt idx="6310">
                <c:v>1404.1929113450001</c:v>
              </c:pt>
              <c:pt idx="6311">
                <c:v>1404.131968361</c:v>
              </c:pt>
              <c:pt idx="6312">
                <c:v>1403.5992106070005</c:v>
              </c:pt>
              <c:pt idx="6313">
                <c:v>1403.42803817</c:v>
              </c:pt>
              <c:pt idx="6314">
                <c:v>1403.348449674</c:v>
              </c:pt>
              <c:pt idx="6315">
                <c:v>1403.1974330599996</c:v>
              </c:pt>
              <c:pt idx="6316">
                <c:v>1402.9339622540006</c:v>
              </c:pt>
              <c:pt idx="6317">
                <c:v>1402.8564600840004</c:v>
              </c:pt>
              <c:pt idx="6318">
                <c:v>1402.8316517260007</c:v>
              </c:pt>
              <c:pt idx="6319">
                <c:v>1402.7115025930002</c:v>
              </c:pt>
              <c:pt idx="6320">
                <c:v>1402.4984139799999</c:v>
              </c:pt>
              <c:pt idx="6321">
                <c:v>1402.4824255950002</c:v>
              </c:pt>
              <c:pt idx="6322">
                <c:v>1402.2356662019995</c:v>
              </c:pt>
              <c:pt idx="6323">
                <c:v>1402.2026949210003</c:v>
              </c:pt>
              <c:pt idx="6324">
                <c:v>1401.7675103839995</c:v>
              </c:pt>
              <c:pt idx="6325">
                <c:v>1401.7552707250002</c:v>
              </c:pt>
              <c:pt idx="6326">
                <c:v>1401.6307835220007</c:v>
              </c:pt>
              <c:pt idx="6327">
                <c:v>1401.5203827949999</c:v>
              </c:pt>
              <c:pt idx="6328">
                <c:v>1401.5146694909997</c:v>
              </c:pt>
              <c:pt idx="6329">
                <c:v>1401.486546243</c:v>
              </c:pt>
              <c:pt idx="6330">
                <c:v>1401.3593802650003</c:v>
              </c:pt>
              <c:pt idx="6331">
                <c:v>1401.3226574150003</c:v>
              </c:pt>
              <c:pt idx="6332">
                <c:v>1401.2386356479997</c:v>
              </c:pt>
              <c:pt idx="6333">
                <c:v>1401.0874196490001</c:v>
              </c:pt>
              <c:pt idx="6334">
                <c:v>1401.0296590850003</c:v>
              </c:pt>
              <c:pt idx="6335">
                <c:v>1400.4509228999998</c:v>
              </c:pt>
              <c:pt idx="6336">
                <c:v>1400.4414995339998</c:v>
              </c:pt>
              <c:pt idx="6337">
                <c:v>1400.312787457</c:v>
              </c:pt>
              <c:pt idx="6338">
                <c:v>1399.938870981</c:v>
              </c:pt>
              <c:pt idx="6339">
                <c:v>1399.9302262859999</c:v>
              </c:pt>
              <c:pt idx="6340">
                <c:v>1399.862403828</c:v>
              </c:pt>
              <c:pt idx="6341">
                <c:v>1399.742197303</c:v>
              </c:pt>
              <c:pt idx="6342">
                <c:v>1399.6311600590002</c:v>
              </c:pt>
              <c:pt idx="6343">
                <c:v>1399.6043573139993</c:v>
              </c:pt>
              <c:pt idx="6344">
                <c:v>1399.5242217539999</c:v>
              </c:pt>
              <c:pt idx="6345">
                <c:v>1399.3379597030003</c:v>
              </c:pt>
              <c:pt idx="6346">
                <c:v>1399.2608354789993</c:v>
              </c:pt>
              <c:pt idx="6347">
                <c:v>1399.2476695670002</c:v>
              </c:pt>
              <c:pt idx="6348">
                <c:v>1399.0824014130003</c:v>
              </c:pt>
              <c:pt idx="6349">
                <c:v>1398.7736140270001</c:v>
              </c:pt>
              <c:pt idx="6350">
                <c:v>1398.3253719370002</c:v>
              </c:pt>
              <c:pt idx="6351">
                <c:v>1398.2133201200004</c:v>
              </c:pt>
              <c:pt idx="6352">
                <c:v>1398.118140045</c:v>
              </c:pt>
              <c:pt idx="6353">
                <c:v>1397.9879382659999</c:v>
              </c:pt>
              <c:pt idx="6354">
                <c:v>1397.9535495109994</c:v>
              </c:pt>
              <c:pt idx="6355">
                <c:v>1397.8434772820001</c:v>
              </c:pt>
              <c:pt idx="6356">
                <c:v>1397.775789324</c:v>
              </c:pt>
              <c:pt idx="6357">
                <c:v>1397.7672263260001</c:v>
              </c:pt>
              <c:pt idx="6358">
                <c:v>1397.6620793950005</c:v>
              </c:pt>
              <c:pt idx="6359">
                <c:v>1397.2071674409999</c:v>
              </c:pt>
              <c:pt idx="6360">
                <c:v>1397.10968361</c:v>
              </c:pt>
              <c:pt idx="6361">
                <c:v>1397.0269502799999</c:v>
              </c:pt>
              <c:pt idx="6362">
                <c:v>1396.7867036139999</c:v>
              </c:pt>
              <c:pt idx="6363">
                <c:v>1396.5896966769999</c:v>
              </c:pt>
              <c:pt idx="6364">
                <c:v>1396.4024046669999</c:v>
              </c:pt>
              <c:pt idx="6365">
                <c:v>1396.347639052</c:v>
              </c:pt>
              <c:pt idx="6366">
                <c:v>1396.323884036</c:v>
              </c:pt>
              <c:pt idx="6367">
                <c:v>1396.2899149870007</c:v>
              </c:pt>
              <c:pt idx="6368">
                <c:v>1396.1273970180005</c:v>
              </c:pt>
              <c:pt idx="6369">
                <c:v>1396.1185608470003</c:v>
              </c:pt>
              <c:pt idx="6370">
                <c:v>1395.2967523559998</c:v>
              </c:pt>
              <c:pt idx="6371">
                <c:v>1394.9715606260002</c:v>
              </c:pt>
              <c:pt idx="6372">
                <c:v>1394.7557267379998</c:v>
              </c:pt>
              <c:pt idx="6373">
                <c:v>1394.5794389780001</c:v>
              </c:pt>
              <c:pt idx="6374">
                <c:v>1394.3886871780001</c:v>
              </c:pt>
              <c:pt idx="6375">
                <c:v>1394.2785807120008</c:v>
              </c:pt>
              <c:pt idx="6376">
                <c:v>1394.2059995020006</c:v>
              </c:pt>
              <c:pt idx="6377">
                <c:v>1394.1413625420007</c:v>
              </c:pt>
              <c:pt idx="6378">
                <c:v>1394.109508069</c:v>
              </c:pt>
              <c:pt idx="6379">
                <c:v>1394.0777028040002</c:v>
              </c:pt>
              <c:pt idx="6380">
                <c:v>1393.9582615770005</c:v>
              </c:pt>
              <c:pt idx="6381">
                <c:v>1393.8798710929998</c:v>
              </c:pt>
              <c:pt idx="6382">
                <c:v>1393.808793984</c:v>
              </c:pt>
              <c:pt idx="6383">
                <c:v>1393.6719352429993</c:v>
              </c:pt>
              <c:pt idx="6384">
                <c:v>1393.2438194680001</c:v>
              </c:pt>
              <c:pt idx="6385">
                <c:v>1393.22173152</c:v>
              </c:pt>
              <c:pt idx="6386">
                <c:v>1393.2141707099995</c:v>
              </c:pt>
              <c:pt idx="6387">
                <c:v>1393.1893490330001</c:v>
              </c:pt>
              <c:pt idx="6388">
                <c:v>1393.082510386</c:v>
              </c:pt>
              <c:pt idx="6389">
                <c:v>1392.962323404</c:v>
              </c:pt>
              <c:pt idx="6390">
                <c:v>1392.7957208459998</c:v>
              </c:pt>
              <c:pt idx="6391">
                <c:v>1392.6783330940002</c:v>
              </c:pt>
              <c:pt idx="6392">
                <c:v>1392.5259057269993</c:v>
              </c:pt>
              <c:pt idx="6393">
                <c:v>1392.3523035440005</c:v>
              </c:pt>
              <c:pt idx="6394">
                <c:v>1392.0915380829999</c:v>
              </c:pt>
              <c:pt idx="6395">
                <c:v>1392.0589971800002</c:v>
              </c:pt>
              <c:pt idx="6396">
                <c:v>1391.9176543829994</c:v>
              </c:pt>
              <c:pt idx="6397">
                <c:v>1391.5393929250006</c:v>
              </c:pt>
              <c:pt idx="6398">
                <c:v>1391.5100243319996</c:v>
              </c:pt>
              <c:pt idx="6399">
                <c:v>1391.2106736990004</c:v>
              </c:pt>
              <c:pt idx="6400">
                <c:v>1391.207909425</c:v>
              </c:pt>
              <c:pt idx="6401">
                <c:v>1391.192707189</c:v>
              </c:pt>
              <c:pt idx="6402">
                <c:v>1390.9960586639995</c:v>
              </c:pt>
              <c:pt idx="6403">
                <c:v>1390.9145050479999</c:v>
              </c:pt>
              <c:pt idx="6404">
                <c:v>1390.9124780639995</c:v>
              </c:pt>
              <c:pt idx="6405">
                <c:v>1390.7601724880003</c:v>
              </c:pt>
              <c:pt idx="6406">
                <c:v>1390.5003458680001</c:v>
              </c:pt>
              <c:pt idx="6407">
                <c:v>1390.0299308710005</c:v>
              </c:pt>
              <c:pt idx="6408">
                <c:v>1390.0249463309999</c:v>
              </c:pt>
              <c:pt idx="6409">
                <c:v>1389.9898644910006</c:v>
              </c:pt>
              <c:pt idx="6410">
                <c:v>1389.480968891</c:v>
              </c:pt>
              <c:pt idx="6411">
                <c:v>1389.4735203459998</c:v>
              </c:pt>
              <c:pt idx="6412">
                <c:v>1389.3873561040004</c:v>
              </c:pt>
              <c:pt idx="6413">
                <c:v>1389.3733341270001</c:v>
              </c:pt>
              <c:pt idx="6414">
                <c:v>1389.2870736129998</c:v>
              </c:pt>
              <c:pt idx="6415">
                <c:v>1388.9754476729995</c:v>
              </c:pt>
              <c:pt idx="6416">
                <c:v>1388.2867864719994</c:v>
              </c:pt>
              <c:pt idx="6417">
                <c:v>1388.254939075</c:v>
              </c:pt>
              <c:pt idx="6418">
                <c:v>1388.2310349100001</c:v>
              </c:pt>
              <c:pt idx="6419">
                <c:v>1387.9595302390003</c:v>
              </c:pt>
              <c:pt idx="6420">
                <c:v>1387.8092002980004</c:v>
              </c:pt>
              <c:pt idx="6421">
                <c:v>1387.756555055</c:v>
              </c:pt>
              <c:pt idx="6422">
                <c:v>1387.3249883049996</c:v>
              </c:pt>
              <c:pt idx="6423">
                <c:v>1387.1646942909997</c:v>
              </c:pt>
              <c:pt idx="6424">
                <c:v>1386.8720906800004</c:v>
              </c:pt>
              <c:pt idx="6425">
                <c:v>1386.8473923869997</c:v>
              </c:pt>
              <c:pt idx="6426">
                <c:v>1385.8839171450004</c:v>
              </c:pt>
              <c:pt idx="6427">
                <c:v>1385.549616216</c:v>
              </c:pt>
              <c:pt idx="6428">
                <c:v>1385.5475530560004</c:v>
              </c:pt>
              <c:pt idx="6429">
                <c:v>1385.2462669610002</c:v>
              </c:pt>
              <c:pt idx="6430">
                <c:v>1385.0640943859996</c:v>
              </c:pt>
              <c:pt idx="6431">
                <c:v>1384.9590004319994</c:v>
              </c:pt>
              <c:pt idx="6432">
                <c:v>1384.61177342</c:v>
              </c:pt>
              <c:pt idx="6433">
                <c:v>1384.5746667400006</c:v>
              </c:pt>
              <c:pt idx="6434">
                <c:v>1384.5025899000002</c:v>
              </c:pt>
              <c:pt idx="6435">
                <c:v>1384.3967796330003</c:v>
              </c:pt>
              <c:pt idx="6436">
                <c:v>1384.183586867</c:v>
              </c:pt>
              <c:pt idx="6437">
                <c:v>1383.7716505889996</c:v>
              </c:pt>
              <c:pt idx="6438">
                <c:v>1383.4189125000007</c:v>
              </c:pt>
              <c:pt idx="6439">
                <c:v>1383.2738250919999</c:v>
              </c:pt>
              <c:pt idx="6440">
                <c:v>1383.1674528070007</c:v>
              </c:pt>
              <c:pt idx="6441">
                <c:v>1382.6110574320001</c:v>
              </c:pt>
              <c:pt idx="6442">
                <c:v>1382.6029321219996</c:v>
              </c:pt>
              <c:pt idx="6443">
                <c:v>1382.375461397</c:v>
              </c:pt>
              <c:pt idx="6444">
                <c:v>1382.278490935</c:v>
              </c:pt>
              <c:pt idx="6445">
                <c:v>1382.058419859</c:v>
              </c:pt>
              <c:pt idx="6446">
                <c:v>1382.0363408850001</c:v>
              </c:pt>
              <c:pt idx="6447">
                <c:v>1381.6197330009998</c:v>
              </c:pt>
              <c:pt idx="6448">
                <c:v>1381.5573215880004</c:v>
              </c:pt>
              <c:pt idx="6449">
                <c:v>1381.5215383229997</c:v>
              </c:pt>
              <c:pt idx="6450">
                <c:v>1381.3786184569997</c:v>
              </c:pt>
              <c:pt idx="6451">
                <c:v>1381.360211659</c:v>
              </c:pt>
              <c:pt idx="6452">
                <c:v>1381.2302493209997</c:v>
              </c:pt>
              <c:pt idx="6453">
                <c:v>1381.2062391280008</c:v>
              </c:pt>
              <c:pt idx="6454">
                <c:v>1381.026303315</c:v>
              </c:pt>
              <c:pt idx="6455">
                <c:v>1380.9247373739995</c:v>
              </c:pt>
              <c:pt idx="6456">
                <c:v>1380.8025197669995</c:v>
              </c:pt>
              <c:pt idx="6457">
                <c:v>1380.3082595749997</c:v>
              </c:pt>
              <c:pt idx="6458">
                <c:v>1380.2592920880002</c:v>
              </c:pt>
              <c:pt idx="6459">
                <c:v>1380.2410115540001</c:v>
              </c:pt>
              <c:pt idx="6460">
                <c:v>1380.1745747089994</c:v>
              </c:pt>
              <c:pt idx="6461">
                <c:v>1380.1035651179996</c:v>
              </c:pt>
              <c:pt idx="6462">
                <c:v>1379.4190739489998</c:v>
              </c:pt>
              <c:pt idx="6463">
                <c:v>1379.3200686880004</c:v>
              </c:pt>
              <c:pt idx="6464">
                <c:v>1379.2825514379997</c:v>
              </c:pt>
              <c:pt idx="6465">
                <c:v>1379.2791882920008</c:v>
              </c:pt>
              <c:pt idx="6466">
                <c:v>1378.9981449849997</c:v>
              </c:pt>
              <c:pt idx="6467">
                <c:v>1378.7805972519998</c:v>
              </c:pt>
              <c:pt idx="6468">
                <c:v>1378.2842052829999</c:v>
              </c:pt>
              <c:pt idx="6469">
                <c:v>1378.1895907090002</c:v>
              </c:pt>
              <c:pt idx="6470">
                <c:v>1377.94024057</c:v>
              </c:pt>
              <c:pt idx="6471">
                <c:v>1377.9172650250009</c:v>
              </c:pt>
              <c:pt idx="6472">
                <c:v>1377.8742604860001</c:v>
              </c:pt>
              <c:pt idx="6473">
                <c:v>1377.6810045989994</c:v>
              </c:pt>
              <c:pt idx="6474">
                <c:v>1377.5099813849997</c:v>
              </c:pt>
              <c:pt idx="6475">
                <c:v>1377.1158451189995</c:v>
              </c:pt>
              <c:pt idx="6476">
                <c:v>1377.1116376789996</c:v>
              </c:pt>
              <c:pt idx="6477">
                <c:v>1377.0104436729998</c:v>
              </c:pt>
              <c:pt idx="6478">
                <c:v>1376.8310681059991</c:v>
              </c:pt>
              <c:pt idx="6479">
                <c:v>1376.7887391889999</c:v>
              </c:pt>
              <c:pt idx="6480">
                <c:v>1376.6785386730003</c:v>
              </c:pt>
              <c:pt idx="6481">
                <c:v>1376.5716541120003</c:v>
              </c:pt>
              <c:pt idx="6482">
                <c:v>1376.3221057640001</c:v>
              </c:pt>
              <c:pt idx="6483">
                <c:v>1376.1692087989998</c:v>
              </c:pt>
              <c:pt idx="6484">
                <c:v>1375.8530195530002</c:v>
              </c:pt>
              <c:pt idx="6485">
                <c:v>1375.7148375489996</c:v>
              </c:pt>
              <c:pt idx="6486">
                <c:v>1375.5569709209994</c:v>
              </c:pt>
              <c:pt idx="6487">
                <c:v>1375.4108916870005</c:v>
              </c:pt>
              <c:pt idx="6488">
                <c:v>1375.3445353129998</c:v>
              </c:pt>
              <c:pt idx="6489">
                <c:v>1375.1035042389999</c:v>
              </c:pt>
              <c:pt idx="6490">
                <c:v>1375.0863728959998</c:v>
              </c:pt>
              <c:pt idx="6491">
                <c:v>1374.7499674289998</c:v>
              </c:pt>
              <c:pt idx="6492">
                <c:v>1374.2105151840001</c:v>
              </c:pt>
              <c:pt idx="6493">
                <c:v>1374.2052560770003</c:v>
              </c:pt>
              <c:pt idx="6494">
                <c:v>1374.011172475</c:v>
              </c:pt>
              <c:pt idx="6495">
                <c:v>1373.7242212449996</c:v>
              </c:pt>
              <c:pt idx="6496">
                <c:v>1373.5241718209995</c:v>
              </c:pt>
              <c:pt idx="6497">
                <c:v>1373.4760712269997</c:v>
              </c:pt>
              <c:pt idx="6498">
                <c:v>1373.3602025499999</c:v>
              </c:pt>
              <c:pt idx="6499">
                <c:v>1373.3478865610002</c:v>
              </c:pt>
              <c:pt idx="6500">
                <c:v>1373.228887406</c:v>
              </c:pt>
              <c:pt idx="6501">
                <c:v>1373.0400144119997</c:v>
              </c:pt>
              <c:pt idx="6502">
                <c:v>1372.880082207</c:v>
              </c:pt>
              <c:pt idx="6503">
                <c:v>1372.4733870000002</c:v>
              </c:pt>
              <c:pt idx="6504">
                <c:v>1372.3765566119996</c:v>
              </c:pt>
              <c:pt idx="6505">
                <c:v>1372.2044427299995</c:v>
              </c:pt>
              <c:pt idx="6506">
                <c:v>1371.9974649059995</c:v>
              </c:pt>
              <c:pt idx="6507">
                <c:v>1371.8474299399998</c:v>
              </c:pt>
              <c:pt idx="6508">
                <c:v>1371.4793872989997</c:v>
              </c:pt>
              <c:pt idx="6509">
                <c:v>1371.3255269809995</c:v>
              </c:pt>
              <c:pt idx="6510">
                <c:v>1371.2417884170004</c:v>
              </c:pt>
              <c:pt idx="6511">
                <c:v>1371.0876097479995</c:v>
              </c:pt>
              <c:pt idx="6512">
                <c:v>1370.7839874040003</c:v>
              </c:pt>
              <c:pt idx="6513">
                <c:v>1370.5296423059992</c:v>
              </c:pt>
              <c:pt idx="6514">
                <c:v>1370.5285050210002</c:v>
              </c:pt>
              <c:pt idx="6515">
                <c:v>1370.4686482369998</c:v>
              </c:pt>
              <c:pt idx="6516">
                <c:v>1370.3184464679998</c:v>
              </c:pt>
              <c:pt idx="6517">
                <c:v>1370.1685831480008</c:v>
              </c:pt>
              <c:pt idx="6518">
                <c:v>1370.054174887</c:v>
              </c:pt>
              <c:pt idx="6519">
                <c:v>1369.9487728980005</c:v>
              </c:pt>
              <c:pt idx="6520">
                <c:v>1369.892493308</c:v>
              </c:pt>
              <c:pt idx="6521">
                <c:v>1369.8372908030001</c:v>
              </c:pt>
              <c:pt idx="6522">
                <c:v>1369.733300228</c:v>
              </c:pt>
              <c:pt idx="6523">
                <c:v>1369.4901450300003</c:v>
              </c:pt>
              <c:pt idx="6524">
                <c:v>1369.4689793740001</c:v>
              </c:pt>
              <c:pt idx="6525">
                <c:v>1369.2668780930001</c:v>
              </c:pt>
              <c:pt idx="6526">
                <c:v>1369.1974202619999</c:v>
              </c:pt>
              <c:pt idx="6527">
                <c:v>1369.0677634589999</c:v>
              </c:pt>
              <c:pt idx="6528">
                <c:v>1368.857978628</c:v>
              </c:pt>
              <c:pt idx="6529">
                <c:v>1368.8238116839998</c:v>
              </c:pt>
              <c:pt idx="6530">
                <c:v>1368.816178757</c:v>
              </c:pt>
              <c:pt idx="6531">
                <c:v>1368.7539281529998</c:v>
              </c:pt>
              <c:pt idx="6532">
                <c:v>1368.6299593929996</c:v>
              </c:pt>
              <c:pt idx="6533">
                <c:v>1368.5664013199996</c:v>
              </c:pt>
              <c:pt idx="6534">
                <c:v>1368.5334256879999</c:v>
              </c:pt>
              <c:pt idx="6535">
                <c:v>1368.0112876170001</c:v>
              </c:pt>
              <c:pt idx="6536">
                <c:v>1367.9719554509998</c:v>
              </c:pt>
              <c:pt idx="6537">
                <c:v>1367.807286454</c:v>
              </c:pt>
              <c:pt idx="6538">
                <c:v>1367.7788381580006</c:v>
              </c:pt>
              <c:pt idx="6539">
                <c:v>1367.6997027899999</c:v>
              </c:pt>
              <c:pt idx="6540">
                <c:v>1367.637600108</c:v>
              </c:pt>
              <c:pt idx="6541">
                <c:v>1367.6078600200001</c:v>
              </c:pt>
              <c:pt idx="6542">
                <c:v>1367.5050350629995</c:v>
              </c:pt>
              <c:pt idx="6543">
                <c:v>1367.422749909</c:v>
              </c:pt>
              <c:pt idx="6544">
                <c:v>1367.3598626210007</c:v>
              </c:pt>
              <c:pt idx="6545">
                <c:v>1367.2670840779999</c:v>
              </c:pt>
              <c:pt idx="6546">
                <c:v>1367.074901767</c:v>
              </c:pt>
              <c:pt idx="6547">
                <c:v>1367.0080892860001</c:v>
              </c:pt>
              <c:pt idx="6548">
                <c:v>1366.8517565899999</c:v>
              </c:pt>
              <c:pt idx="6549">
                <c:v>1366.6995533849997</c:v>
              </c:pt>
              <c:pt idx="6550">
                <c:v>1366.5585842859998</c:v>
              </c:pt>
              <c:pt idx="6551">
                <c:v>1366.5104170829995</c:v>
              </c:pt>
              <c:pt idx="6552">
                <c:v>1366.0165308209996</c:v>
              </c:pt>
              <c:pt idx="6553">
                <c:v>1365.9695081920008</c:v>
              </c:pt>
              <c:pt idx="6554">
                <c:v>1365.8956449539999</c:v>
              </c:pt>
              <c:pt idx="6555">
                <c:v>1365.5563000509997</c:v>
              </c:pt>
              <c:pt idx="6556">
                <c:v>1365.5291714740001</c:v>
              </c:pt>
              <c:pt idx="6557">
                <c:v>1365.4657464079996</c:v>
              </c:pt>
              <c:pt idx="6558">
                <c:v>1365.2195296430002</c:v>
              </c:pt>
              <c:pt idx="6559">
                <c:v>1365.2058041060002</c:v>
              </c:pt>
              <c:pt idx="6560">
                <c:v>1365.1039849309998</c:v>
              </c:pt>
              <c:pt idx="6561">
                <c:v>1364.9048830950007</c:v>
              </c:pt>
              <c:pt idx="6562">
                <c:v>1364.8963761250002</c:v>
              </c:pt>
              <c:pt idx="6563">
                <c:v>1364.7830709459995</c:v>
              </c:pt>
              <c:pt idx="6564">
                <c:v>1364.7041959810003</c:v>
              </c:pt>
              <c:pt idx="6565">
                <c:v>1364.59292979</c:v>
              </c:pt>
              <c:pt idx="6566">
                <c:v>1364.5919623450004</c:v>
              </c:pt>
              <c:pt idx="6567">
                <c:v>1364.4719370960001</c:v>
              </c:pt>
              <c:pt idx="6568">
                <c:v>1364.3523767969996</c:v>
              </c:pt>
              <c:pt idx="6569">
                <c:v>1364.2578322850002</c:v>
              </c:pt>
              <c:pt idx="6570">
                <c:v>1363.9061941959985</c:v>
              </c:pt>
              <c:pt idx="6571">
                <c:v>1363.6611168789998</c:v>
              </c:pt>
              <c:pt idx="6572">
                <c:v>1363.6386442630005</c:v>
              </c:pt>
              <c:pt idx="6573">
                <c:v>1363.5889134409999</c:v>
              </c:pt>
              <c:pt idx="6574">
                <c:v>1363.361938906</c:v>
              </c:pt>
              <c:pt idx="6575">
                <c:v>1363.1424087909995</c:v>
              </c:pt>
              <c:pt idx="6576">
                <c:v>1362.9271412160001</c:v>
              </c:pt>
              <c:pt idx="6577">
                <c:v>1362.9079607650006</c:v>
              </c:pt>
              <c:pt idx="6578">
                <c:v>1362.6050726470003</c:v>
              </c:pt>
              <c:pt idx="6579">
                <c:v>1362.514302435</c:v>
              </c:pt>
              <c:pt idx="6580">
                <c:v>1362.463775359</c:v>
              </c:pt>
              <c:pt idx="6581">
                <c:v>1362.4030574380001</c:v>
              </c:pt>
              <c:pt idx="6582">
                <c:v>1362.3166763939996</c:v>
              </c:pt>
              <c:pt idx="6583">
                <c:v>1362.2292611010005</c:v>
              </c:pt>
              <c:pt idx="6584">
                <c:v>1362.022623004</c:v>
              </c:pt>
              <c:pt idx="6585">
                <c:v>1361.8659987149995</c:v>
              </c:pt>
              <c:pt idx="6586">
                <c:v>1361.8172134130002</c:v>
              </c:pt>
              <c:pt idx="6587">
                <c:v>1361.6433162349995</c:v>
              </c:pt>
              <c:pt idx="6588">
                <c:v>1361.6200841829993</c:v>
              </c:pt>
              <c:pt idx="6589">
                <c:v>1361.5631322410004</c:v>
              </c:pt>
              <c:pt idx="6590">
                <c:v>1361.437321939</c:v>
              </c:pt>
              <c:pt idx="6591">
                <c:v>1361.3390015289995</c:v>
              </c:pt>
              <c:pt idx="6592">
                <c:v>1361.336633961</c:v>
              </c:pt>
              <c:pt idx="6593">
                <c:v>1361.1098311980002</c:v>
              </c:pt>
              <c:pt idx="6594">
                <c:v>1361.0979492880001</c:v>
              </c:pt>
              <c:pt idx="6595">
                <c:v>1361.074226944</c:v>
              </c:pt>
              <c:pt idx="6596">
                <c:v>1360.9914334879995</c:v>
              </c:pt>
              <c:pt idx="6597">
                <c:v>1360.9910947860008</c:v>
              </c:pt>
              <c:pt idx="6598">
                <c:v>1360.9623666749999</c:v>
              </c:pt>
              <c:pt idx="6599">
                <c:v>1360.7698615579995</c:v>
              </c:pt>
              <c:pt idx="6600">
                <c:v>1360.7375262350001</c:v>
              </c:pt>
              <c:pt idx="6601">
                <c:v>1360.7350274169994</c:v>
              </c:pt>
              <c:pt idx="6602">
                <c:v>1360.3169415329996</c:v>
              </c:pt>
              <c:pt idx="6603">
                <c:v>1360.1059214210002</c:v>
              </c:pt>
              <c:pt idx="6604">
                <c:v>1360.0609322799996</c:v>
              </c:pt>
              <c:pt idx="6605">
                <c:v>1360.0563913149999</c:v>
              </c:pt>
              <c:pt idx="6606">
                <c:v>1359.9288150589996</c:v>
              </c:pt>
              <c:pt idx="6607">
                <c:v>1359.8690554420009</c:v>
              </c:pt>
              <c:pt idx="6608">
                <c:v>1359.8494396470001</c:v>
              </c:pt>
              <c:pt idx="6609">
                <c:v>1359.537908685</c:v>
              </c:pt>
              <c:pt idx="6610">
                <c:v>1359.3565266079997</c:v>
              </c:pt>
              <c:pt idx="6611">
                <c:v>1359.0458086759998</c:v>
              </c:pt>
              <c:pt idx="6612">
                <c:v>1358.7947232619995</c:v>
              </c:pt>
              <c:pt idx="6613">
                <c:v>1358.701383355</c:v>
              </c:pt>
              <c:pt idx="6614">
                <c:v>1358.6124043</c:v>
              </c:pt>
              <c:pt idx="6615">
                <c:v>1358.4566533979998</c:v>
              </c:pt>
              <c:pt idx="6616">
                <c:v>1357.6610742250009</c:v>
              </c:pt>
              <c:pt idx="6617">
                <c:v>1357.561803803</c:v>
              </c:pt>
              <c:pt idx="6618">
                <c:v>1357.4094917259999</c:v>
              </c:pt>
              <c:pt idx="6619">
                <c:v>1357.3610701160003</c:v>
              </c:pt>
              <c:pt idx="6620">
                <c:v>1357.3372007520002</c:v>
              </c:pt>
              <c:pt idx="6621">
                <c:v>1357.2163382439996</c:v>
              </c:pt>
              <c:pt idx="6622">
                <c:v>1357.1798906249996</c:v>
              </c:pt>
              <c:pt idx="6623">
                <c:v>1357.1564921309994</c:v>
              </c:pt>
              <c:pt idx="6624">
                <c:v>1357.0295512670004</c:v>
              </c:pt>
              <c:pt idx="6625">
                <c:v>1356.8900299109998</c:v>
              </c:pt>
              <c:pt idx="6626">
                <c:v>1356.7903063819995</c:v>
              </c:pt>
              <c:pt idx="6627">
                <c:v>1356.7724532510008</c:v>
              </c:pt>
              <c:pt idx="6628">
                <c:v>1356.5565047750001</c:v>
              </c:pt>
              <c:pt idx="6629">
                <c:v>1356.4830399549999</c:v>
              </c:pt>
              <c:pt idx="6630">
                <c:v>1356.3948302100007</c:v>
              </c:pt>
              <c:pt idx="6631">
                <c:v>1355.6951551580003</c:v>
              </c:pt>
              <c:pt idx="6632">
                <c:v>1355.6255117829996</c:v>
              </c:pt>
              <c:pt idx="6633">
                <c:v>1355.5225753500001</c:v>
              </c:pt>
              <c:pt idx="6634">
                <c:v>1355.197868941</c:v>
              </c:pt>
              <c:pt idx="6635">
                <c:v>1354.7489668139999</c:v>
              </c:pt>
              <c:pt idx="6636">
                <c:v>1354.7321732109995</c:v>
              </c:pt>
              <c:pt idx="6637">
                <c:v>1354.6032346010004</c:v>
              </c:pt>
              <c:pt idx="6638">
                <c:v>1354.5901799539997</c:v>
              </c:pt>
              <c:pt idx="6639">
                <c:v>1354.537819596</c:v>
              </c:pt>
              <c:pt idx="6640">
                <c:v>1354.4898525300002</c:v>
              </c:pt>
              <c:pt idx="6641">
                <c:v>1354.3684281559997</c:v>
              </c:pt>
              <c:pt idx="6642">
                <c:v>1354.2501547239997</c:v>
              </c:pt>
              <c:pt idx="6643">
                <c:v>1354.1207067999997</c:v>
              </c:pt>
              <c:pt idx="6644">
                <c:v>1354.0961954159995</c:v>
              </c:pt>
              <c:pt idx="6645">
                <c:v>1353.9767526550002</c:v>
              </c:pt>
              <c:pt idx="6646">
                <c:v>1353.9426151809998</c:v>
              </c:pt>
              <c:pt idx="6647">
                <c:v>1353.1916598820003</c:v>
              </c:pt>
              <c:pt idx="6648">
                <c:v>1353.1368433360003</c:v>
              </c:pt>
              <c:pt idx="6649">
                <c:v>1353.1239498449997</c:v>
              </c:pt>
              <c:pt idx="6650">
                <c:v>1352.98118905</c:v>
              </c:pt>
              <c:pt idx="6651">
                <c:v>1352.5897157469999</c:v>
              </c:pt>
              <c:pt idx="6652">
                <c:v>1352.2827860369998</c:v>
              </c:pt>
              <c:pt idx="6653">
                <c:v>1352.2556460330006</c:v>
              </c:pt>
              <c:pt idx="6654">
                <c:v>1351.9837554379999</c:v>
              </c:pt>
              <c:pt idx="6655">
                <c:v>1351.8701295049996</c:v>
              </c:pt>
              <c:pt idx="6656">
                <c:v>1351.742495778999</c:v>
              </c:pt>
              <c:pt idx="6657">
                <c:v>1351.3608157829999</c:v>
              </c:pt>
              <c:pt idx="6658">
                <c:v>1351.2269069750002</c:v>
              </c:pt>
              <c:pt idx="6659">
                <c:v>1351.1263981420002</c:v>
              </c:pt>
              <c:pt idx="6660">
                <c:v>1351.0982256369998</c:v>
              </c:pt>
              <c:pt idx="6661">
                <c:v>1350.907868453</c:v>
              </c:pt>
              <c:pt idx="6662">
                <c:v>1350.7838150189998</c:v>
              </c:pt>
              <c:pt idx="6663">
                <c:v>1350.7199449120005</c:v>
              </c:pt>
              <c:pt idx="6664">
                <c:v>1350.62839831</c:v>
              </c:pt>
              <c:pt idx="6665">
                <c:v>1350.4707340220002</c:v>
              </c:pt>
              <c:pt idx="6666">
                <c:v>1350.2968854789997</c:v>
              </c:pt>
              <c:pt idx="6667">
                <c:v>1350.2889059960007</c:v>
              </c:pt>
              <c:pt idx="6668">
                <c:v>1350.2487818899997</c:v>
              </c:pt>
              <c:pt idx="6669">
                <c:v>1349.9026405239999</c:v>
              </c:pt>
              <c:pt idx="6670">
                <c:v>1349.7560447939998</c:v>
              </c:pt>
              <c:pt idx="6671">
                <c:v>1349.7372002339998</c:v>
              </c:pt>
              <c:pt idx="6672">
                <c:v>1349.6281045519995</c:v>
              </c:pt>
              <c:pt idx="6673">
                <c:v>1349.5111269299998</c:v>
              </c:pt>
              <c:pt idx="6674">
                <c:v>1349.3909246299997</c:v>
              </c:pt>
              <c:pt idx="6675">
                <c:v>1349.3111430400004</c:v>
              </c:pt>
              <c:pt idx="6676">
                <c:v>1349.2658112879999</c:v>
              </c:pt>
              <c:pt idx="6677">
                <c:v>1349.1020526760003</c:v>
              </c:pt>
              <c:pt idx="6678">
                <c:v>1349.0070205459997</c:v>
              </c:pt>
              <c:pt idx="6679">
                <c:v>1348.4640296199998</c:v>
              </c:pt>
              <c:pt idx="6680">
                <c:v>1347.9878244419997</c:v>
              </c:pt>
              <c:pt idx="6681">
                <c:v>1347.9542180980004</c:v>
              </c:pt>
              <c:pt idx="6682">
                <c:v>1347.9030693979998</c:v>
              </c:pt>
              <c:pt idx="6683">
                <c:v>1347.6974933280001</c:v>
              </c:pt>
              <c:pt idx="6684">
                <c:v>1347.5195586880002</c:v>
              </c:pt>
              <c:pt idx="6685">
                <c:v>1347.5035566119993</c:v>
              </c:pt>
              <c:pt idx="6686">
                <c:v>1347.4168709319997</c:v>
              </c:pt>
              <c:pt idx="6687">
                <c:v>1347.3601431199997</c:v>
              </c:pt>
              <c:pt idx="6688">
                <c:v>1347.3346369129999</c:v>
              </c:pt>
              <c:pt idx="6689">
                <c:v>1347.326016626</c:v>
              </c:pt>
              <c:pt idx="6690">
                <c:v>1347.3249101639997</c:v>
              </c:pt>
              <c:pt idx="6691">
                <c:v>1347.3179391230003</c:v>
              </c:pt>
              <c:pt idx="6692">
                <c:v>1347.2034062200005</c:v>
              </c:pt>
              <c:pt idx="6693">
                <c:v>1347.1445179970001</c:v>
              </c:pt>
              <c:pt idx="6694">
                <c:v>1347.0379683170004</c:v>
              </c:pt>
              <c:pt idx="6695">
                <c:v>1346.7582514709998</c:v>
              </c:pt>
              <c:pt idx="6696">
                <c:v>1346.7213777570003</c:v>
              </c:pt>
              <c:pt idx="6697">
                <c:v>1346.6515826510001</c:v>
              </c:pt>
              <c:pt idx="6698">
                <c:v>1346.6453686449995</c:v>
              </c:pt>
              <c:pt idx="6699">
                <c:v>1346.5910601599999</c:v>
              </c:pt>
              <c:pt idx="6700">
                <c:v>1346.5299468549999</c:v>
              </c:pt>
              <c:pt idx="6701">
                <c:v>1346.4843666690001</c:v>
              </c:pt>
              <c:pt idx="6702">
                <c:v>1346.0445786759997</c:v>
              </c:pt>
              <c:pt idx="6703">
                <c:v>1345.9722167779998</c:v>
              </c:pt>
              <c:pt idx="6704">
                <c:v>1345.9242735010002</c:v>
              </c:pt>
              <c:pt idx="6705">
                <c:v>1345.896298097</c:v>
              </c:pt>
              <c:pt idx="6706">
                <c:v>1345.719162888</c:v>
              </c:pt>
              <c:pt idx="6707">
                <c:v>1345.6947469469997</c:v>
              </c:pt>
              <c:pt idx="6708">
                <c:v>1345.6665700829999</c:v>
              </c:pt>
              <c:pt idx="6709">
                <c:v>1345.6199850699995</c:v>
              </c:pt>
              <c:pt idx="6710">
                <c:v>1345.4923190759998</c:v>
              </c:pt>
              <c:pt idx="6711">
                <c:v>1345.4054577559998</c:v>
              </c:pt>
              <c:pt idx="6712">
                <c:v>1345.3671475979997</c:v>
              </c:pt>
              <c:pt idx="6713">
                <c:v>1345.3417074739998</c:v>
              </c:pt>
              <c:pt idx="6714">
                <c:v>1344.9577536920006</c:v>
              </c:pt>
              <c:pt idx="6715">
                <c:v>1344.9411962009999</c:v>
              </c:pt>
              <c:pt idx="6716">
                <c:v>1344.8191566329999</c:v>
              </c:pt>
              <c:pt idx="6717">
                <c:v>1344.7897760769999</c:v>
              </c:pt>
              <c:pt idx="6718">
                <c:v>1344.6775097220002</c:v>
              </c:pt>
              <c:pt idx="6719">
                <c:v>1344.6224872099999</c:v>
              </c:pt>
              <c:pt idx="6720">
                <c:v>1344.6056624490004</c:v>
              </c:pt>
              <c:pt idx="6721">
                <c:v>1344.5039039929998</c:v>
              </c:pt>
              <c:pt idx="6722">
                <c:v>1344.362472865</c:v>
              </c:pt>
              <c:pt idx="6723">
                <c:v>1344.3308387060003</c:v>
              </c:pt>
              <c:pt idx="6724">
                <c:v>1344.1682493919993</c:v>
              </c:pt>
              <c:pt idx="6725">
                <c:v>1344.1163023070003</c:v>
              </c:pt>
              <c:pt idx="6726">
                <c:v>1344.0526634469998</c:v>
              </c:pt>
              <c:pt idx="6727">
                <c:v>1343.9289898930003</c:v>
              </c:pt>
              <c:pt idx="6728">
                <c:v>1343.8202644880005</c:v>
              </c:pt>
              <c:pt idx="6729">
                <c:v>1343.7916031140005</c:v>
              </c:pt>
              <c:pt idx="6730">
                <c:v>1343.7903647090002</c:v>
              </c:pt>
              <c:pt idx="6731">
                <c:v>1343.4828145519998</c:v>
              </c:pt>
              <c:pt idx="6732">
                <c:v>1343.1300563059999</c:v>
              </c:pt>
              <c:pt idx="6733">
                <c:v>1343.0102415130002</c:v>
              </c:pt>
              <c:pt idx="6734">
                <c:v>1342.7520979159999</c:v>
              </c:pt>
              <c:pt idx="6735">
                <c:v>1342.4280678849998</c:v>
              </c:pt>
              <c:pt idx="6736">
                <c:v>1342.3415600170006</c:v>
              </c:pt>
              <c:pt idx="6737">
                <c:v>1342.3228454620003</c:v>
              </c:pt>
              <c:pt idx="6738">
                <c:v>1342.311584388</c:v>
              </c:pt>
              <c:pt idx="6739">
                <c:v>1342.2106440020002</c:v>
              </c:pt>
              <c:pt idx="6740">
                <c:v>1342.1839577289998</c:v>
              </c:pt>
              <c:pt idx="6741">
                <c:v>1342.1520486769994</c:v>
              </c:pt>
              <c:pt idx="6742">
                <c:v>1341.8345875489997</c:v>
              </c:pt>
              <c:pt idx="6743">
                <c:v>1341.8265759919998</c:v>
              </c:pt>
              <c:pt idx="6744">
                <c:v>1341.7832626109998</c:v>
              </c:pt>
              <c:pt idx="6745">
                <c:v>1341.6824355199997</c:v>
              </c:pt>
              <c:pt idx="6746">
                <c:v>1341.6012258549997</c:v>
              </c:pt>
              <c:pt idx="6747">
                <c:v>1341.5761978309999</c:v>
              </c:pt>
              <c:pt idx="6748">
                <c:v>1341.2565589799995</c:v>
              </c:pt>
              <c:pt idx="6749">
                <c:v>1341.2309599200007</c:v>
              </c:pt>
              <c:pt idx="6750">
                <c:v>1341.1627329839996</c:v>
              </c:pt>
              <c:pt idx="6751">
                <c:v>1341.1252441750007</c:v>
              </c:pt>
              <c:pt idx="6752">
                <c:v>1341.1112300480006</c:v>
              </c:pt>
              <c:pt idx="6753">
                <c:v>1340.9661479299989</c:v>
              </c:pt>
              <c:pt idx="6754">
                <c:v>1340.8527849250002</c:v>
              </c:pt>
              <c:pt idx="6755">
                <c:v>1340.7182657780002</c:v>
              </c:pt>
              <c:pt idx="6756">
                <c:v>1340.5895135849998</c:v>
              </c:pt>
              <c:pt idx="6757">
                <c:v>1340.5713747420002</c:v>
              </c:pt>
              <c:pt idx="6758">
                <c:v>1340.547742238</c:v>
              </c:pt>
              <c:pt idx="6759">
                <c:v>1340.3875627550003</c:v>
              </c:pt>
              <c:pt idx="6760">
                <c:v>1340.3515279029998</c:v>
              </c:pt>
              <c:pt idx="6761">
                <c:v>1340.2978606659995</c:v>
              </c:pt>
              <c:pt idx="6762">
                <c:v>1340.2872933440001</c:v>
              </c:pt>
              <c:pt idx="6763">
                <c:v>1340.2503331750004</c:v>
              </c:pt>
              <c:pt idx="6764">
                <c:v>1340.1826977080007</c:v>
              </c:pt>
              <c:pt idx="6765">
                <c:v>1340.1188592960007</c:v>
              </c:pt>
              <c:pt idx="6766">
                <c:v>1340.0830725710002</c:v>
              </c:pt>
              <c:pt idx="6767">
                <c:v>1339.8993929859998</c:v>
              </c:pt>
              <c:pt idx="6768">
                <c:v>1339.7041109989998</c:v>
              </c:pt>
              <c:pt idx="6769">
                <c:v>1339.6063017570002</c:v>
              </c:pt>
              <c:pt idx="6770">
                <c:v>1339.5959995759997</c:v>
              </c:pt>
              <c:pt idx="6771">
                <c:v>1339.5289159419997</c:v>
              </c:pt>
              <c:pt idx="6772">
                <c:v>1339.493061894</c:v>
              </c:pt>
              <c:pt idx="6773">
                <c:v>1339.4896083300002</c:v>
              </c:pt>
              <c:pt idx="6774">
                <c:v>1339.3369137529999</c:v>
              </c:pt>
              <c:pt idx="6775">
                <c:v>1339.182649936</c:v>
              </c:pt>
              <c:pt idx="6776">
                <c:v>1339.1380537309999</c:v>
              </c:pt>
              <c:pt idx="6777">
                <c:v>1338.8932896910001</c:v>
              </c:pt>
              <c:pt idx="6778">
                <c:v>1338.7444611990002</c:v>
              </c:pt>
              <c:pt idx="6779">
                <c:v>1338.5228263159995</c:v>
              </c:pt>
              <c:pt idx="6780">
                <c:v>1338.5121971470005</c:v>
              </c:pt>
              <c:pt idx="6781">
                <c:v>1338.4108486609998</c:v>
              </c:pt>
              <c:pt idx="6782">
                <c:v>1338.4026493600002</c:v>
              </c:pt>
              <c:pt idx="6783">
                <c:v>1338.3592499899999</c:v>
              </c:pt>
              <c:pt idx="6784">
                <c:v>1338.1410144839997</c:v>
              </c:pt>
              <c:pt idx="6785">
                <c:v>1338.0314603629997</c:v>
              </c:pt>
              <c:pt idx="6786">
                <c:v>1337.7925557870001</c:v>
              </c:pt>
              <c:pt idx="6787">
                <c:v>1337.5413452289997</c:v>
              </c:pt>
              <c:pt idx="6788">
                <c:v>1337.4895367179995</c:v>
              </c:pt>
              <c:pt idx="6789">
                <c:v>1337.3462827620003</c:v>
              </c:pt>
              <c:pt idx="6790">
                <c:v>1337.3034938100004</c:v>
              </c:pt>
              <c:pt idx="6791">
                <c:v>1336.7803513330005</c:v>
              </c:pt>
              <c:pt idx="6792">
                <c:v>1336.3565260530002</c:v>
              </c:pt>
              <c:pt idx="6793">
                <c:v>1336.1974472399997</c:v>
              </c:pt>
              <c:pt idx="6794">
                <c:v>1336.0147022009999</c:v>
              </c:pt>
              <c:pt idx="6795">
                <c:v>1335.9107941799996</c:v>
              </c:pt>
              <c:pt idx="6796">
                <c:v>1335.8669946140003</c:v>
              </c:pt>
              <c:pt idx="6797">
                <c:v>1335.7545720300004</c:v>
              </c:pt>
              <c:pt idx="6798">
                <c:v>1335.734588924</c:v>
              </c:pt>
              <c:pt idx="6799">
                <c:v>1335.5799704389995</c:v>
              </c:pt>
              <c:pt idx="6800">
                <c:v>1335.4390667370001</c:v>
              </c:pt>
              <c:pt idx="6801">
                <c:v>1335.2023212920005</c:v>
              </c:pt>
              <c:pt idx="6802">
                <c:v>1335.1780165539997</c:v>
              </c:pt>
              <c:pt idx="6803">
                <c:v>1335.1594747970003</c:v>
              </c:pt>
              <c:pt idx="6804">
                <c:v>1335.0804203719999</c:v>
              </c:pt>
              <c:pt idx="6805">
                <c:v>1335.0119580080004</c:v>
              </c:pt>
              <c:pt idx="6806">
                <c:v>1334.9051296440005</c:v>
              </c:pt>
              <c:pt idx="6807">
                <c:v>1334.7343656639998</c:v>
              </c:pt>
              <c:pt idx="6808">
                <c:v>1334.7321896470003</c:v>
              </c:pt>
              <c:pt idx="6809">
                <c:v>1334.6815791090003</c:v>
              </c:pt>
              <c:pt idx="6810">
                <c:v>1334.5421289379999</c:v>
              </c:pt>
              <c:pt idx="6811">
                <c:v>1334.4644370930005</c:v>
              </c:pt>
              <c:pt idx="6812">
                <c:v>1334.2856542000002</c:v>
              </c:pt>
              <c:pt idx="6813">
                <c:v>1334.263681828</c:v>
              </c:pt>
              <c:pt idx="6814">
                <c:v>1334.090230173</c:v>
              </c:pt>
              <c:pt idx="6815">
                <c:v>1334.0787856599998</c:v>
              </c:pt>
              <c:pt idx="6816">
                <c:v>1334.0611439019997</c:v>
              </c:pt>
              <c:pt idx="6817">
                <c:v>1334.0592243570004</c:v>
              </c:pt>
              <c:pt idx="6818">
                <c:v>1334.0192527380004</c:v>
              </c:pt>
              <c:pt idx="6819">
                <c:v>1333.99622264</c:v>
              </c:pt>
              <c:pt idx="6820">
                <c:v>1333.9852724619998</c:v>
              </c:pt>
              <c:pt idx="6821">
                <c:v>1333.8201891090002</c:v>
              </c:pt>
              <c:pt idx="6822">
                <c:v>1333.7638165999999</c:v>
              </c:pt>
              <c:pt idx="6823">
                <c:v>1333.7250755549996</c:v>
              </c:pt>
              <c:pt idx="6824">
                <c:v>1333.7182392140001</c:v>
              </c:pt>
              <c:pt idx="6825">
                <c:v>1333.6725658449998</c:v>
              </c:pt>
              <c:pt idx="6826">
                <c:v>1333.619007279</c:v>
              </c:pt>
              <c:pt idx="6827">
                <c:v>1333.5384771639997</c:v>
              </c:pt>
              <c:pt idx="6828">
                <c:v>1333.3974532299997</c:v>
              </c:pt>
              <c:pt idx="6829">
                <c:v>1333.3904599839998</c:v>
              </c:pt>
              <c:pt idx="6830">
                <c:v>1333.3127526980008</c:v>
              </c:pt>
              <c:pt idx="6831">
                <c:v>1333.3124302619999</c:v>
              </c:pt>
              <c:pt idx="6832">
                <c:v>1333.1872832600009</c:v>
              </c:pt>
              <c:pt idx="6833">
                <c:v>1333.1457541160003</c:v>
              </c:pt>
              <c:pt idx="6834">
                <c:v>1333.1378038160003</c:v>
              </c:pt>
              <c:pt idx="6835">
                <c:v>1333.0897394889998</c:v>
              </c:pt>
              <c:pt idx="6836">
                <c:v>1333.0691150320001</c:v>
              </c:pt>
              <c:pt idx="6837">
                <c:v>1332.6947390430003</c:v>
              </c:pt>
              <c:pt idx="6838">
                <c:v>1332.6717331349994</c:v>
              </c:pt>
              <c:pt idx="6839">
                <c:v>1331.867534951999</c:v>
              </c:pt>
              <c:pt idx="6840">
                <c:v>1331.7607239280003</c:v>
              </c:pt>
              <c:pt idx="6841">
                <c:v>1331.7222331399998</c:v>
              </c:pt>
              <c:pt idx="6842">
                <c:v>1331.6844995069994</c:v>
              </c:pt>
              <c:pt idx="6843">
                <c:v>1331.6455895920001</c:v>
              </c:pt>
              <c:pt idx="6844">
                <c:v>1331.6280148579992</c:v>
              </c:pt>
              <c:pt idx="6845">
                <c:v>1331.5856558970002</c:v>
              </c:pt>
              <c:pt idx="6846">
                <c:v>1331.3728184759998</c:v>
              </c:pt>
              <c:pt idx="6847">
                <c:v>1331.3480948309998</c:v>
              </c:pt>
              <c:pt idx="6848">
                <c:v>1331.2046133529998</c:v>
              </c:pt>
              <c:pt idx="6849">
                <c:v>1331.1047225209995</c:v>
              </c:pt>
              <c:pt idx="6850">
                <c:v>1330.9671688959995</c:v>
              </c:pt>
              <c:pt idx="6851">
                <c:v>1330.8129399440002</c:v>
              </c:pt>
              <c:pt idx="6852">
                <c:v>1330.7884403</c:v>
              </c:pt>
              <c:pt idx="6853">
                <c:v>1330.7548878330006</c:v>
              </c:pt>
              <c:pt idx="6854">
                <c:v>1330.6234801179999</c:v>
              </c:pt>
              <c:pt idx="6855">
                <c:v>1330.4590832819999</c:v>
              </c:pt>
              <c:pt idx="6856">
                <c:v>1330.3938976869997</c:v>
              </c:pt>
              <c:pt idx="6857">
                <c:v>1330.364270281</c:v>
              </c:pt>
              <c:pt idx="6858">
                <c:v>1330.3341959290003</c:v>
              </c:pt>
              <c:pt idx="6859">
                <c:v>1330.1809231330003</c:v>
              </c:pt>
              <c:pt idx="6860">
                <c:v>1330.1320952630001</c:v>
              </c:pt>
              <c:pt idx="6861">
                <c:v>1330.054080503</c:v>
              </c:pt>
              <c:pt idx="6862">
                <c:v>1330.0209798659996</c:v>
              </c:pt>
              <c:pt idx="6863">
                <c:v>1329.7507627819998</c:v>
              </c:pt>
              <c:pt idx="6864">
                <c:v>1329.661905145</c:v>
              </c:pt>
              <c:pt idx="6865">
                <c:v>1329.3861190549999</c:v>
              </c:pt>
              <c:pt idx="6866">
                <c:v>1329.2313187720008</c:v>
              </c:pt>
              <c:pt idx="6867">
                <c:v>1329.0438769259995</c:v>
              </c:pt>
              <c:pt idx="6868">
                <c:v>1328.8471102799999</c:v>
              </c:pt>
              <c:pt idx="6869">
                <c:v>1328.8432305029996</c:v>
              </c:pt>
              <c:pt idx="6870">
                <c:v>1328.5140723970003</c:v>
              </c:pt>
              <c:pt idx="6871">
                <c:v>1328.5044057269997</c:v>
              </c:pt>
              <c:pt idx="6872">
                <c:v>1328.0799724110002</c:v>
              </c:pt>
              <c:pt idx="6873">
                <c:v>1328.0601686069999</c:v>
              </c:pt>
              <c:pt idx="6874">
                <c:v>1328.014544459</c:v>
              </c:pt>
              <c:pt idx="6875">
                <c:v>1327.9882783719997</c:v>
              </c:pt>
              <c:pt idx="6876">
                <c:v>1327.9241769330001</c:v>
              </c:pt>
              <c:pt idx="6877">
                <c:v>1327.9069025509998</c:v>
              </c:pt>
              <c:pt idx="6878">
                <c:v>1327.7647115739999</c:v>
              </c:pt>
              <c:pt idx="6879">
                <c:v>1327.6992334290001</c:v>
              </c:pt>
              <c:pt idx="6880">
                <c:v>1327.6965928629998</c:v>
              </c:pt>
              <c:pt idx="6881">
                <c:v>1327.4006352460003</c:v>
              </c:pt>
              <c:pt idx="6882">
                <c:v>1327.3637961119994</c:v>
              </c:pt>
              <c:pt idx="6883">
                <c:v>1327.1935540000006</c:v>
              </c:pt>
              <c:pt idx="6884">
                <c:v>1327.005230645</c:v>
              </c:pt>
              <c:pt idx="6885">
                <c:v>1326.9503235879999</c:v>
              </c:pt>
              <c:pt idx="6886">
                <c:v>1326.7897942129998</c:v>
              </c:pt>
              <c:pt idx="6887">
                <c:v>1326.757283182</c:v>
              </c:pt>
              <c:pt idx="6888">
                <c:v>1326.6699984059999</c:v>
              </c:pt>
              <c:pt idx="6889">
                <c:v>1326.6463939039998</c:v>
              </c:pt>
              <c:pt idx="6890">
                <c:v>1326.3541607869997</c:v>
              </c:pt>
              <c:pt idx="6891">
                <c:v>1326.312326132</c:v>
              </c:pt>
              <c:pt idx="6892">
                <c:v>1326.2116611530003</c:v>
              </c:pt>
              <c:pt idx="6893">
                <c:v>1326.1166176489999</c:v>
              </c:pt>
              <c:pt idx="6894">
                <c:v>1325.8327358670001</c:v>
              </c:pt>
              <c:pt idx="6895">
                <c:v>1325.7792136869998</c:v>
              </c:pt>
              <c:pt idx="6896">
                <c:v>1325.6336961299999</c:v>
              </c:pt>
              <c:pt idx="6897">
                <c:v>1325.6101308959999</c:v>
              </c:pt>
              <c:pt idx="6898">
                <c:v>1325.5578724509999</c:v>
              </c:pt>
              <c:pt idx="6899">
                <c:v>1325.3995628690004</c:v>
              </c:pt>
              <c:pt idx="6900">
                <c:v>1325.3806801219998</c:v>
              </c:pt>
              <c:pt idx="6901">
                <c:v>1325.3146909909999</c:v>
              </c:pt>
              <c:pt idx="6902">
                <c:v>1325.1704499109997</c:v>
              </c:pt>
              <c:pt idx="6903">
                <c:v>1325.0119486579999</c:v>
              </c:pt>
              <c:pt idx="6904">
                <c:v>1324.0750137049995</c:v>
              </c:pt>
              <c:pt idx="6905">
                <c:v>1324.002395471</c:v>
              </c:pt>
              <c:pt idx="6906">
                <c:v>1323.896687591</c:v>
              </c:pt>
              <c:pt idx="6907">
                <c:v>1323.8862033589999</c:v>
              </c:pt>
              <c:pt idx="6908">
                <c:v>1323.8266987529998</c:v>
              </c:pt>
              <c:pt idx="6909">
                <c:v>1323.5296700289998</c:v>
              </c:pt>
              <c:pt idx="6910">
                <c:v>1323.514909319</c:v>
              </c:pt>
              <c:pt idx="6911">
                <c:v>1323.4870383780003</c:v>
              </c:pt>
              <c:pt idx="6912">
                <c:v>1323.4789592129998</c:v>
              </c:pt>
              <c:pt idx="6913">
                <c:v>1323.4076496719997</c:v>
              </c:pt>
              <c:pt idx="6914">
                <c:v>1323.3560465089995</c:v>
              </c:pt>
              <c:pt idx="6915">
                <c:v>1323.3374413270001</c:v>
              </c:pt>
              <c:pt idx="6916">
                <c:v>1323.0647736849996</c:v>
              </c:pt>
              <c:pt idx="6917">
                <c:v>1323.058034181</c:v>
              </c:pt>
              <c:pt idx="6918">
                <c:v>1323.020943984</c:v>
              </c:pt>
              <c:pt idx="6919">
                <c:v>1322.9448258970003</c:v>
              </c:pt>
              <c:pt idx="6920">
                <c:v>1322.9099443190003</c:v>
              </c:pt>
              <c:pt idx="6921">
                <c:v>1322.8878100410002</c:v>
              </c:pt>
              <c:pt idx="6922">
                <c:v>1322.5517687699996</c:v>
              </c:pt>
              <c:pt idx="6923">
                <c:v>1322.207141372</c:v>
              </c:pt>
              <c:pt idx="6924">
                <c:v>1322.1799233659999</c:v>
              </c:pt>
              <c:pt idx="6925">
                <c:v>1322.003338839</c:v>
              </c:pt>
              <c:pt idx="6926">
                <c:v>1321.795678558</c:v>
              </c:pt>
              <c:pt idx="6927">
                <c:v>1321.7758208280004</c:v>
              </c:pt>
              <c:pt idx="6928">
                <c:v>1321.7724349100001</c:v>
              </c:pt>
              <c:pt idx="6929">
                <c:v>1321.7066375019995</c:v>
              </c:pt>
              <c:pt idx="6930">
                <c:v>1321.5157254450003</c:v>
              </c:pt>
              <c:pt idx="6931">
                <c:v>1321.4523438809999</c:v>
              </c:pt>
              <c:pt idx="6932">
                <c:v>1321.4297892069999</c:v>
              </c:pt>
              <c:pt idx="6933">
                <c:v>1321.1997815070004</c:v>
              </c:pt>
              <c:pt idx="6934">
                <c:v>1321.1234518609999</c:v>
              </c:pt>
              <c:pt idx="6935">
                <c:v>1321.1172750480002</c:v>
              </c:pt>
              <c:pt idx="6936">
                <c:v>1321.0596245679999</c:v>
              </c:pt>
              <c:pt idx="6937">
                <c:v>1320.8574796809999</c:v>
              </c:pt>
              <c:pt idx="6938">
                <c:v>1320.7995901549996</c:v>
              </c:pt>
              <c:pt idx="6939">
                <c:v>1320.7322446220003</c:v>
              </c:pt>
              <c:pt idx="6940">
                <c:v>1320.6203061820001</c:v>
              </c:pt>
              <c:pt idx="6941">
                <c:v>1320.618980057</c:v>
              </c:pt>
              <c:pt idx="6942">
                <c:v>1320.5409274500003</c:v>
              </c:pt>
              <c:pt idx="6943">
                <c:v>1320.182818256</c:v>
              </c:pt>
              <c:pt idx="6944">
                <c:v>1320.12607439</c:v>
              </c:pt>
              <c:pt idx="6945">
                <c:v>1320.1165438749999</c:v>
              </c:pt>
              <c:pt idx="6946">
                <c:v>1319.9881552059994</c:v>
              </c:pt>
              <c:pt idx="6947">
                <c:v>1319.7370616040005</c:v>
              </c:pt>
              <c:pt idx="6948">
                <c:v>1319.7023900709996</c:v>
              </c:pt>
              <c:pt idx="6949">
                <c:v>1319.6547279319998</c:v>
              </c:pt>
              <c:pt idx="6950">
                <c:v>1319.6305895909998</c:v>
              </c:pt>
              <c:pt idx="6951">
                <c:v>1319.5354791959999</c:v>
              </c:pt>
              <c:pt idx="6952">
                <c:v>1319.5103733010001</c:v>
              </c:pt>
              <c:pt idx="6953">
                <c:v>1319.38544344</c:v>
              </c:pt>
              <c:pt idx="6954">
                <c:v>1319.3343465770001</c:v>
              </c:pt>
              <c:pt idx="6955">
                <c:v>1319.2545044419994</c:v>
              </c:pt>
              <c:pt idx="6956">
                <c:v>1319.1836834829996</c:v>
              </c:pt>
              <c:pt idx="6957">
                <c:v>1319.1103889999997</c:v>
              </c:pt>
              <c:pt idx="6958">
                <c:v>1319.0387606340005</c:v>
              </c:pt>
              <c:pt idx="6959">
                <c:v>1319.0035044649997</c:v>
              </c:pt>
              <c:pt idx="6960">
                <c:v>1318.963682583</c:v>
              </c:pt>
              <c:pt idx="6961">
                <c:v>1318.8457089080002</c:v>
              </c:pt>
              <c:pt idx="6962">
                <c:v>1318.7517828070002</c:v>
              </c:pt>
              <c:pt idx="6963">
                <c:v>1318.7471353539995</c:v>
              </c:pt>
              <c:pt idx="6964">
                <c:v>1318.7215028840001</c:v>
              </c:pt>
              <c:pt idx="6965">
                <c:v>1318.5827293720004</c:v>
              </c:pt>
              <c:pt idx="6966">
                <c:v>1318.5684535860005</c:v>
              </c:pt>
              <c:pt idx="6967">
                <c:v>1318.1850849299999</c:v>
              </c:pt>
              <c:pt idx="6968">
                <c:v>1318.1586575000001</c:v>
              </c:pt>
              <c:pt idx="6969">
                <c:v>1318.0284309510002</c:v>
              </c:pt>
              <c:pt idx="6970">
                <c:v>1317.9179278690003</c:v>
              </c:pt>
              <c:pt idx="6971">
                <c:v>1317.9020707480001</c:v>
              </c:pt>
              <c:pt idx="6972">
                <c:v>1317.8997531470004</c:v>
              </c:pt>
              <c:pt idx="6973">
                <c:v>1317.8174102939997</c:v>
              </c:pt>
              <c:pt idx="6974">
                <c:v>1317.3893191409998</c:v>
              </c:pt>
              <c:pt idx="6975">
                <c:v>1317.2692898299999</c:v>
              </c:pt>
              <c:pt idx="6976">
                <c:v>1317.2561498299999</c:v>
              </c:pt>
              <c:pt idx="6977">
                <c:v>1317.2094442430002</c:v>
              </c:pt>
              <c:pt idx="6978">
                <c:v>1317.1560771289999</c:v>
              </c:pt>
              <c:pt idx="6979">
                <c:v>1316.9950164429999</c:v>
              </c:pt>
              <c:pt idx="6980">
                <c:v>1316.9454526830004</c:v>
              </c:pt>
              <c:pt idx="6981">
                <c:v>1316.8979116989999</c:v>
              </c:pt>
              <c:pt idx="6982">
                <c:v>1316.8447989680003</c:v>
              </c:pt>
              <c:pt idx="6983">
                <c:v>1316.6558595049999</c:v>
              </c:pt>
              <c:pt idx="6984">
                <c:v>1316.640650863</c:v>
              </c:pt>
              <c:pt idx="6985">
                <c:v>1316.4035182630003</c:v>
              </c:pt>
              <c:pt idx="6986">
                <c:v>1316.3792244730002</c:v>
              </c:pt>
              <c:pt idx="6987">
                <c:v>1316.3316485850003</c:v>
              </c:pt>
              <c:pt idx="6988">
                <c:v>1316.3058038980005</c:v>
              </c:pt>
              <c:pt idx="6989">
                <c:v>1316.2402357560002</c:v>
              </c:pt>
              <c:pt idx="6990">
                <c:v>1316.2032802359995</c:v>
              </c:pt>
              <c:pt idx="6991">
                <c:v>1316.1978728350005</c:v>
              </c:pt>
              <c:pt idx="6992">
                <c:v>1316.1654150519998</c:v>
              </c:pt>
              <c:pt idx="6993">
                <c:v>1315.9970744250002</c:v>
              </c:pt>
              <c:pt idx="6994">
                <c:v>1315.8938678560003</c:v>
              </c:pt>
              <c:pt idx="6995">
                <c:v>1315.8468831989996</c:v>
              </c:pt>
              <c:pt idx="6996">
                <c:v>1315.7839808270003</c:v>
              </c:pt>
              <c:pt idx="6997">
                <c:v>1315.6148498640005</c:v>
              </c:pt>
              <c:pt idx="6998">
                <c:v>1315.5789489689998</c:v>
              </c:pt>
              <c:pt idx="6999">
                <c:v>1315.3701362499999</c:v>
              </c:pt>
              <c:pt idx="7000">
                <c:v>1315.1015929380001</c:v>
              </c:pt>
              <c:pt idx="7001">
                <c:v>1314.8291704309995</c:v>
              </c:pt>
              <c:pt idx="7002">
                <c:v>1314.7002184989997</c:v>
              </c:pt>
              <c:pt idx="7003">
                <c:v>1314.6874531690005</c:v>
              </c:pt>
              <c:pt idx="7004">
                <c:v>1314.6321540309998</c:v>
              </c:pt>
              <c:pt idx="7005">
                <c:v>1314.5112067979999</c:v>
              </c:pt>
              <c:pt idx="7006">
                <c:v>1314.1321719740001</c:v>
              </c:pt>
              <c:pt idx="7007">
                <c:v>1314.0290969559996</c:v>
              </c:pt>
              <c:pt idx="7008">
                <c:v>1313.7263258620001</c:v>
              </c:pt>
              <c:pt idx="7009">
                <c:v>1313.635603404</c:v>
              </c:pt>
              <c:pt idx="7010">
                <c:v>1313.3065138580005</c:v>
              </c:pt>
              <c:pt idx="7011">
                <c:v>1313.2639011189999</c:v>
              </c:pt>
              <c:pt idx="7012">
                <c:v>1313.2452913510003</c:v>
              </c:pt>
              <c:pt idx="7013">
                <c:v>1313.1873717969997</c:v>
              </c:pt>
              <c:pt idx="7014">
                <c:v>1313.0671891299996</c:v>
              </c:pt>
              <c:pt idx="7015">
                <c:v>1313.0442153560002</c:v>
              </c:pt>
              <c:pt idx="7016">
                <c:v>1312.9475645610003</c:v>
              </c:pt>
              <c:pt idx="7017">
                <c:v>1312.9127312900002</c:v>
              </c:pt>
              <c:pt idx="7018">
                <c:v>1312.8648776560005</c:v>
              </c:pt>
              <c:pt idx="7019">
                <c:v>1312.8554883439999</c:v>
              </c:pt>
              <c:pt idx="7020">
                <c:v>1312.8393752719996</c:v>
              </c:pt>
              <c:pt idx="7021">
                <c:v>1312.4336857640001</c:v>
              </c:pt>
              <c:pt idx="7022">
                <c:v>1312.3492253540001</c:v>
              </c:pt>
              <c:pt idx="7023">
                <c:v>1312.3478457139995</c:v>
              </c:pt>
              <c:pt idx="7024">
                <c:v>1312.3428207049999</c:v>
              </c:pt>
              <c:pt idx="7025">
                <c:v>1312.2864547579998</c:v>
              </c:pt>
              <c:pt idx="7026">
                <c:v>1312.1774892760006</c:v>
              </c:pt>
              <c:pt idx="7027">
                <c:v>1311.9888183510004</c:v>
              </c:pt>
              <c:pt idx="7028">
                <c:v>1311.9543488010004</c:v>
              </c:pt>
              <c:pt idx="7029">
                <c:v>1311.7475536320001</c:v>
              </c:pt>
              <c:pt idx="7030">
                <c:v>1311.6524108990004</c:v>
              </c:pt>
              <c:pt idx="7031">
                <c:v>1311.6053755279997</c:v>
              </c:pt>
              <c:pt idx="7032">
                <c:v>1311.5960363349996</c:v>
              </c:pt>
              <c:pt idx="7033">
                <c:v>1311.576502982</c:v>
              </c:pt>
              <c:pt idx="7034">
                <c:v>1311.4857686259998</c:v>
              </c:pt>
              <c:pt idx="7035">
                <c:v>1311.3569537740002</c:v>
              </c:pt>
              <c:pt idx="7036">
                <c:v>1311.2676510210001</c:v>
              </c:pt>
              <c:pt idx="7037">
                <c:v>1311.2113320800004</c:v>
              </c:pt>
              <c:pt idx="7038">
                <c:v>1311.1802323619993</c:v>
              </c:pt>
              <c:pt idx="7039">
                <c:v>1311.123799379</c:v>
              </c:pt>
              <c:pt idx="7040">
                <c:v>1310.9942605709998</c:v>
              </c:pt>
              <c:pt idx="7041">
                <c:v>1310.9262510170006</c:v>
              </c:pt>
              <c:pt idx="7042">
                <c:v>1310.8523409660004</c:v>
              </c:pt>
              <c:pt idx="7043">
                <c:v>1310.8363382610005</c:v>
              </c:pt>
              <c:pt idx="7044">
                <c:v>1310.8198765939997</c:v>
              </c:pt>
              <c:pt idx="7045">
                <c:v>1310.8093946089996</c:v>
              </c:pt>
              <c:pt idx="7046">
                <c:v>1310.7018462569995</c:v>
              </c:pt>
              <c:pt idx="7047">
                <c:v>1310.6652249449994</c:v>
              </c:pt>
              <c:pt idx="7048">
                <c:v>1310.5520833129999</c:v>
              </c:pt>
              <c:pt idx="7049">
                <c:v>1310.4775221499999</c:v>
              </c:pt>
              <c:pt idx="7050">
                <c:v>1310.4089836620001</c:v>
              </c:pt>
              <c:pt idx="7051">
                <c:v>1310.407202851</c:v>
              </c:pt>
              <c:pt idx="7052">
                <c:v>1310.1973564620002</c:v>
              </c:pt>
              <c:pt idx="7053">
                <c:v>1310.1852840890003</c:v>
              </c:pt>
              <c:pt idx="7054">
                <c:v>1310.051601137</c:v>
              </c:pt>
              <c:pt idx="7055">
                <c:v>1309.8021515760004</c:v>
              </c:pt>
              <c:pt idx="7056">
                <c:v>1309.6355601740004</c:v>
              </c:pt>
              <c:pt idx="7057">
                <c:v>1309.4796368240002</c:v>
              </c:pt>
              <c:pt idx="7058">
                <c:v>1309.376084111</c:v>
              </c:pt>
              <c:pt idx="7059">
                <c:v>1309.3134691220002</c:v>
              </c:pt>
              <c:pt idx="7060">
                <c:v>1309.3038347289998</c:v>
              </c:pt>
              <c:pt idx="7061">
                <c:v>1309.167144477</c:v>
              </c:pt>
              <c:pt idx="7062">
                <c:v>1309.1077604869997</c:v>
              </c:pt>
              <c:pt idx="7063">
                <c:v>1309.0330755320001</c:v>
              </c:pt>
              <c:pt idx="7064">
                <c:v>1308.9762068720001</c:v>
              </c:pt>
              <c:pt idx="7065">
                <c:v>1308.8789499050001</c:v>
              </c:pt>
              <c:pt idx="7066">
                <c:v>1308.8060702519999</c:v>
              </c:pt>
              <c:pt idx="7067">
                <c:v>1308.7351600390007</c:v>
              </c:pt>
              <c:pt idx="7068">
                <c:v>1308.6871794369995</c:v>
              </c:pt>
              <c:pt idx="7069">
                <c:v>1308.4910913609995</c:v>
              </c:pt>
              <c:pt idx="7070">
                <c:v>1308.4878041249999</c:v>
              </c:pt>
              <c:pt idx="7071">
                <c:v>1308.402131409</c:v>
              </c:pt>
              <c:pt idx="7072">
                <c:v>1308.37443831</c:v>
              </c:pt>
              <c:pt idx="7073">
                <c:v>1308.293139524</c:v>
              </c:pt>
              <c:pt idx="7074">
                <c:v>1307.4737617130004</c:v>
              </c:pt>
              <c:pt idx="7075">
                <c:v>1307.2701062770002</c:v>
              </c:pt>
              <c:pt idx="7076">
                <c:v>1307.2255044290002</c:v>
              </c:pt>
              <c:pt idx="7077">
                <c:v>1307.1244700340003</c:v>
              </c:pt>
              <c:pt idx="7078">
                <c:v>1307.1103859469997</c:v>
              </c:pt>
              <c:pt idx="7079">
                <c:v>1306.968718462</c:v>
              </c:pt>
              <c:pt idx="7080">
                <c:v>1306.9163173029999</c:v>
              </c:pt>
              <c:pt idx="7081">
                <c:v>1306.882687021</c:v>
              </c:pt>
              <c:pt idx="7082">
                <c:v>1306.8331733720001</c:v>
              </c:pt>
              <c:pt idx="7083">
                <c:v>1306.832290887</c:v>
              </c:pt>
              <c:pt idx="7084">
                <c:v>1306.6364006109998</c:v>
              </c:pt>
              <c:pt idx="7085">
                <c:v>1306.5183962559997</c:v>
              </c:pt>
              <c:pt idx="7086">
                <c:v>1306.5061390989999</c:v>
              </c:pt>
              <c:pt idx="7087">
                <c:v>1306.2679479239998</c:v>
              </c:pt>
              <c:pt idx="7088">
                <c:v>1306.2371384869998</c:v>
              </c:pt>
              <c:pt idx="7089">
                <c:v>1306.0739377689997</c:v>
              </c:pt>
              <c:pt idx="7090">
                <c:v>1306.0387338289997</c:v>
              </c:pt>
              <c:pt idx="7091">
                <c:v>1305.7343550469996</c:v>
              </c:pt>
              <c:pt idx="7092">
                <c:v>1305.6259958299997</c:v>
              </c:pt>
              <c:pt idx="7093">
                <c:v>1305.5560743309998</c:v>
              </c:pt>
              <c:pt idx="7094">
                <c:v>1305.5122183640003</c:v>
              </c:pt>
              <c:pt idx="7095">
                <c:v>1305.4694945040005</c:v>
              </c:pt>
              <c:pt idx="7096">
                <c:v>1305.4331887489998</c:v>
              </c:pt>
              <c:pt idx="7097">
                <c:v>1305.3835441510003</c:v>
              </c:pt>
              <c:pt idx="7098">
                <c:v>1305.3324401969994</c:v>
              </c:pt>
              <c:pt idx="7099">
                <c:v>1305.3220749349996</c:v>
              </c:pt>
              <c:pt idx="7100">
                <c:v>1305.2065396289995</c:v>
              </c:pt>
              <c:pt idx="7101">
                <c:v>1305.1762527799999</c:v>
              </c:pt>
              <c:pt idx="7102">
                <c:v>1305.0992845809999</c:v>
              </c:pt>
              <c:pt idx="7103">
                <c:v>1305.0453114669997</c:v>
              </c:pt>
              <c:pt idx="7104">
                <c:v>1305.003187906</c:v>
              </c:pt>
              <c:pt idx="7105">
                <c:v>1304.9933933560001</c:v>
              </c:pt>
              <c:pt idx="7106">
                <c:v>1304.9161195949996</c:v>
              </c:pt>
              <c:pt idx="7107">
                <c:v>1304.6487351569999</c:v>
              </c:pt>
              <c:pt idx="7108">
                <c:v>1304.5984682800001</c:v>
              </c:pt>
              <c:pt idx="7109">
                <c:v>1304.5813568129995</c:v>
              </c:pt>
              <c:pt idx="7110">
                <c:v>1304.5573552109993</c:v>
              </c:pt>
              <c:pt idx="7111">
                <c:v>1304.3992106779999</c:v>
              </c:pt>
              <c:pt idx="7112">
                <c:v>1304.3710350560002</c:v>
              </c:pt>
              <c:pt idx="7113">
                <c:v>1304.3619790109997</c:v>
              </c:pt>
              <c:pt idx="7114">
                <c:v>1304.3560484679997</c:v>
              </c:pt>
              <c:pt idx="7115">
                <c:v>1304.2516598750003</c:v>
              </c:pt>
              <c:pt idx="7116">
                <c:v>1304.2423032650004</c:v>
              </c:pt>
              <c:pt idx="7117">
                <c:v>1304.0823770549998</c:v>
              </c:pt>
              <c:pt idx="7118">
                <c:v>1304.0357499839999</c:v>
              </c:pt>
              <c:pt idx="7119">
                <c:v>1303.9526356810002</c:v>
              </c:pt>
              <c:pt idx="7120">
                <c:v>1303.8517672560004</c:v>
              </c:pt>
              <c:pt idx="7121">
                <c:v>1303.6847145219997</c:v>
              </c:pt>
              <c:pt idx="7122">
                <c:v>1303.3263625650002</c:v>
              </c:pt>
              <c:pt idx="7123">
                <c:v>1303.192925094</c:v>
              </c:pt>
              <c:pt idx="7124">
                <c:v>1303.1654664120001</c:v>
              </c:pt>
              <c:pt idx="7125">
                <c:v>1303.1088461269999</c:v>
              </c:pt>
              <c:pt idx="7126">
                <c:v>1302.7843040200003</c:v>
              </c:pt>
              <c:pt idx="7127">
                <c:v>1302.6395634640005</c:v>
              </c:pt>
              <c:pt idx="7128">
                <c:v>1302.62715899</c:v>
              </c:pt>
              <c:pt idx="7129">
                <c:v>1302.5651354109993</c:v>
              </c:pt>
              <c:pt idx="7130">
                <c:v>1302.4593965779998</c:v>
              </c:pt>
              <c:pt idx="7131">
                <c:v>1302.4168898610003</c:v>
              </c:pt>
              <c:pt idx="7132">
                <c:v>1302.235400456</c:v>
              </c:pt>
              <c:pt idx="7133">
                <c:v>1302.1210159389996</c:v>
              </c:pt>
              <c:pt idx="7134">
                <c:v>1302.0875596440001</c:v>
              </c:pt>
              <c:pt idx="7135">
                <c:v>1301.7986118849992</c:v>
              </c:pt>
              <c:pt idx="7136">
                <c:v>1301.2929617879997</c:v>
              </c:pt>
              <c:pt idx="7137">
                <c:v>1301.2360937570002</c:v>
              </c:pt>
              <c:pt idx="7138">
                <c:v>1301.2328552620004</c:v>
              </c:pt>
              <c:pt idx="7139">
                <c:v>1301.1652156900007</c:v>
              </c:pt>
              <c:pt idx="7140">
                <c:v>1301.163763539</c:v>
              </c:pt>
              <c:pt idx="7141">
                <c:v>1301.0787887570002</c:v>
              </c:pt>
              <c:pt idx="7142">
                <c:v>1300.9814685139997</c:v>
              </c:pt>
              <c:pt idx="7143">
                <c:v>1300.9571724299994</c:v>
              </c:pt>
              <c:pt idx="7144">
                <c:v>1300.9375488539997</c:v>
              </c:pt>
              <c:pt idx="7145">
                <c:v>1300.8338646010004</c:v>
              </c:pt>
              <c:pt idx="7146">
                <c:v>1300.7626660560004</c:v>
              </c:pt>
              <c:pt idx="7147">
                <c:v>1300.594462968</c:v>
              </c:pt>
              <c:pt idx="7148">
                <c:v>1300.5455729209998</c:v>
              </c:pt>
              <c:pt idx="7149">
                <c:v>1300.5423102259999</c:v>
              </c:pt>
              <c:pt idx="7150">
                <c:v>1300.532659165</c:v>
              </c:pt>
              <c:pt idx="7151">
                <c:v>1300.5302387939998</c:v>
              </c:pt>
              <c:pt idx="7152">
                <c:v>1300.3365613510002</c:v>
              </c:pt>
              <c:pt idx="7153">
                <c:v>1300.268618454</c:v>
              </c:pt>
              <c:pt idx="7154">
                <c:v>1300.2074309759996</c:v>
              </c:pt>
              <c:pt idx="7155">
                <c:v>1300.1643039529999</c:v>
              </c:pt>
              <c:pt idx="7156">
                <c:v>1300.160743891</c:v>
              </c:pt>
              <c:pt idx="7157">
                <c:v>1300.0629619470001</c:v>
              </c:pt>
              <c:pt idx="7158">
                <c:v>1300.0302894089996</c:v>
              </c:pt>
              <c:pt idx="7159">
                <c:v>1299.9455548499998</c:v>
              </c:pt>
              <c:pt idx="7160">
                <c:v>1299.9357074689999</c:v>
              </c:pt>
              <c:pt idx="7161">
                <c:v>1299.7685199299997</c:v>
              </c:pt>
              <c:pt idx="7162">
                <c:v>1299.7171938930001</c:v>
              </c:pt>
              <c:pt idx="7163">
                <c:v>1299.565258869</c:v>
              </c:pt>
              <c:pt idx="7164">
                <c:v>1299.5430514000004</c:v>
              </c:pt>
              <c:pt idx="7165">
                <c:v>1299.5051772659999</c:v>
              </c:pt>
              <c:pt idx="7166">
                <c:v>1299.2830988129997</c:v>
              </c:pt>
              <c:pt idx="7167">
                <c:v>1299.27545923</c:v>
              </c:pt>
              <c:pt idx="7168">
                <c:v>1299.2147302320002</c:v>
              </c:pt>
              <c:pt idx="7169">
                <c:v>1299.1202663450001</c:v>
              </c:pt>
              <c:pt idx="7170">
                <c:v>1299.0008633999998</c:v>
              </c:pt>
              <c:pt idx="7171">
                <c:v>1298.3597735540004</c:v>
              </c:pt>
              <c:pt idx="7172">
                <c:v>1298.2605003660001</c:v>
              </c:pt>
              <c:pt idx="7173">
                <c:v>1298.169719474</c:v>
              </c:pt>
              <c:pt idx="7174">
                <c:v>1298.12899477</c:v>
              </c:pt>
              <c:pt idx="7175">
                <c:v>1298.0922187359997</c:v>
              </c:pt>
              <c:pt idx="7176">
                <c:v>1297.9201643109998</c:v>
              </c:pt>
              <c:pt idx="7177">
                <c:v>1297.909414194</c:v>
              </c:pt>
              <c:pt idx="7178">
                <c:v>1297.8233603720003</c:v>
              </c:pt>
              <c:pt idx="7179">
                <c:v>1297.7777712319996</c:v>
              </c:pt>
              <c:pt idx="7180">
                <c:v>1297.6630506900003</c:v>
              </c:pt>
              <c:pt idx="7181">
                <c:v>1297.6619983280004</c:v>
              </c:pt>
              <c:pt idx="7182">
                <c:v>1297.5524181110002</c:v>
              </c:pt>
              <c:pt idx="7183">
                <c:v>1297.5470624620002</c:v>
              </c:pt>
              <c:pt idx="7184">
                <c:v>1297.4101365250003</c:v>
              </c:pt>
              <c:pt idx="7185">
                <c:v>1297.1528531389997</c:v>
              </c:pt>
              <c:pt idx="7186">
                <c:v>1297.1074055949996</c:v>
              </c:pt>
              <c:pt idx="7187">
                <c:v>1297.0604609549998</c:v>
              </c:pt>
              <c:pt idx="7188">
                <c:v>1297.050262513</c:v>
              </c:pt>
              <c:pt idx="7189">
                <c:v>1296.9543852199997</c:v>
              </c:pt>
              <c:pt idx="7190">
                <c:v>1296.8678151960003</c:v>
              </c:pt>
              <c:pt idx="7191">
                <c:v>1296.8116480620004</c:v>
              </c:pt>
              <c:pt idx="7192">
                <c:v>1296.7824973370004</c:v>
              </c:pt>
              <c:pt idx="7193">
                <c:v>1296.7110300780002</c:v>
              </c:pt>
              <c:pt idx="7194">
                <c:v>1296.6859336570001</c:v>
              </c:pt>
              <c:pt idx="7195">
                <c:v>1296.6685761379999</c:v>
              </c:pt>
              <c:pt idx="7196">
                <c:v>1296.5723226659993</c:v>
              </c:pt>
              <c:pt idx="7197">
                <c:v>1296.1154184649999</c:v>
              </c:pt>
              <c:pt idx="7198">
                <c:v>1296.107723227</c:v>
              </c:pt>
              <c:pt idx="7199">
                <c:v>1296.0337696969998</c:v>
              </c:pt>
              <c:pt idx="7200">
                <c:v>1296.0296610989997</c:v>
              </c:pt>
              <c:pt idx="7201">
                <c:v>1296.0254983760003</c:v>
              </c:pt>
              <c:pt idx="7202">
                <c:v>1295.9510813259992</c:v>
              </c:pt>
              <c:pt idx="7203">
                <c:v>1295.7049662060001</c:v>
              </c:pt>
              <c:pt idx="7204">
                <c:v>1295.5774162769999</c:v>
              </c:pt>
              <c:pt idx="7205">
                <c:v>1295.5692314109997</c:v>
              </c:pt>
              <c:pt idx="7206">
                <c:v>1295.5072730339998</c:v>
              </c:pt>
              <c:pt idx="7207">
                <c:v>1295.5039577790003</c:v>
              </c:pt>
              <c:pt idx="7208">
                <c:v>1295.4655348839999</c:v>
              </c:pt>
              <c:pt idx="7209">
                <c:v>1295.3511407490003</c:v>
              </c:pt>
              <c:pt idx="7210">
                <c:v>1295.0717608540001</c:v>
              </c:pt>
              <c:pt idx="7211">
                <c:v>1294.9227718329996</c:v>
              </c:pt>
              <c:pt idx="7212">
                <c:v>1294.9121487149998</c:v>
              </c:pt>
              <c:pt idx="7213">
                <c:v>1294.8951367179998</c:v>
              </c:pt>
              <c:pt idx="7214">
                <c:v>1294.7280389680002</c:v>
              </c:pt>
              <c:pt idx="7215">
                <c:v>1294.7161737369995</c:v>
              </c:pt>
              <c:pt idx="7216">
                <c:v>1294.6642796209994</c:v>
              </c:pt>
              <c:pt idx="7217">
                <c:v>1294.6591274210002</c:v>
              </c:pt>
              <c:pt idx="7218">
                <c:v>1294.6550690040003</c:v>
              </c:pt>
              <c:pt idx="7219">
                <c:v>1294.4322606860005</c:v>
              </c:pt>
              <c:pt idx="7220">
                <c:v>1294.386714904</c:v>
              </c:pt>
              <c:pt idx="7221">
                <c:v>1294.295965215</c:v>
              </c:pt>
              <c:pt idx="7222">
                <c:v>1294.1293777479996</c:v>
              </c:pt>
              <c:pt idx="7223">
                <c:v>1294.0622742769992</c:v>
              </c:pt>
              <c:pt idx="7224">
                <c:v>1293.9653039140001</c:v>
              </c:pt>
              <c:pt idx="7225">
                <c:v>1293.9444631289991</c:v>
              </c:pt>
              <c:pt idx="7226">
                <c:v>1293.8952257929996</c:v>
              </c:pt>
              <c:pt idx="7227">
                <c:v>1293.8688956380001</c:v>
              </c:pt>
              <c:pt idx="7228">
                <c:v>1293.830975785</c:v>
              </c:pt>
              <c:pt idx="7229">
                <c:v>1293.6383202010004</c:v>
              </c:pt>
              <c:pt idx="7230">
                <c:v>1293.5930216539998</c:v>
              </c:pt>
              <c:pt idx="7231">
                <c:v>1293.5903025760008</c:v>
              </c:pt>
              <c:pt idx="7232">
                <c:v>1293.5587971449997</c:v>
              </c:pt>
              <c:pt idx="7233">
                <c:v>1293.4974888570002</c:v>
              </c:pt>
              <c:pt idx="7234">
                <c:v>1293.4163374249999</c:v>
              </c:pt>
              <c:pt idx="7235">
                <c:v>1292.9869781020002</c:v>
              </c:pt>
              <c:pt idx="7236">
                <c:v>1292.9778752990001</c:v>
              </c:pt>
              <c:pt idx="7237">
                <c:v>1292.960490535</c:v>
              </c:pt>
              <c:pt idx="7238">
                <c:v>1292.9280103959998</c:v>
              </c:pt>
              <c:pt idx="7239">
                <c:v>1292.89141735</c:v>
              </c:pt>
              <c:pt idx="7240">
                <c:v>1292.6334989019997</c:v>
              </c:pt>
              <c:pt idx="7241">
                <c:v>1292.437058617</c:v>
              </c:pt>
              <c:pt idx="7242">
                <c:v>1292.4262525570002</c:v>
              </c:pt>
              <c:pt idx="7243">
                <c:v>1292.3077346140001</c:v>
              </c:pt>
              <c:pt idx="7244">
                <c:v>1292.3073750899996</c:v>
              </c:pt>
              <c:pt idx="7245">
                <c:v>1292.2786559480005</c:v>
              </c:pt>
              <c:pt idx="7246">
                <c:v>1292.1708681369996</c:v>
              </c:pt>
              <c:pt idx="7247">
                <c:v>1292.1630063389998</c:v>
              </c:pt>
              <c:pt idx="7248">
                <c:v>1292.1506527979996</c:v>
              </c:pt>
              <c:pt idx="7249">
                <c:v>1292.1226041119994</c:v>
              </c:pt>
              <c:pt idx="7250">
                <c:v>1292.1192975549995</c:v>
              </c:pt>
              <c:pt idx="7251">
                <c:v>1292.0535720189998</c:v>
              </c:pt>
              <c:pt idx="7252">
                <c:v>1291.9002686199999</c:v>
              </c:pt>
              <c:pt idx="7253">
                <c:v>1291.7570501400003</c:v>
              </c:pt>
              <c:pt idx="7254">
                <c:v>1291.6803501739996</c:v>
              </c:pt>
              <c:pt idx="7255">
                <c:v>1291.2765446899996</c:v>
              </c:pt>
              <c:pt idx="7256">
                <c:v>1291.2422439530005</c:v>
              </c:pt>
              <c:pt idx="7257">
                <c:v>1291.2330259949999</c:v>
              </c:pt>
              <c:pt idx="7258">
                <c:v>1291.1307213769999</c:v>
              </c:pt>
              <c:pt idx="7259">
                <c:v>1291.0598954800007</c:v>
              </c:pt>
              <c:pt idx="7260">
                <c:v>1291.0252171849993</c:v>
              </c:pt>
              <c:pt idx="7261">
                <c:v>1290.9752851540002</c:v>
              </c:pt>
              <c:pt idx="7262">
                <c:v>1290.9718648859998</c:v>
              </c:pt>
              <c:pt idx="7263">
                <c:v>1290.8597854980003</c:v>
              </c:pt>
              <c:pt idx="7264">
                <c:v>1290.8005142560007</c:v>
              </c:pt>
              <c:pt idx="7265">
                <c:v>1290.7456969030002</c:v>
              </c:pt>
              <c:pt idx="7266">
                <c:v>1290.6912457079998</c:v>
              </c:pt>
              <c:pt idx="7267">
                <c:v>1290.6892879749998</c:v>
              </c:pt>
              <c:pt idx="7268">
                <c:v>1290.387546512</c:v>
              </c:pt>
              <c:pt idx="7269">
                <c:v>1290.358459886</c:v>
              </c:pt>
              <c:pt idx="7270">
                <c:v>1290.1614281730001</c:v>
              </c:pt>
              <c:pt idx="7271">
                <c:v>1290.1534121310006</c:v>
              </c:pt>
              <c:pt idx="7272">
                <c:v>1290.1405046499999</c:v>
              </c:pt>
              <c:pt idx="7273">
                <c:v>1289.6465771220003</c:v>
              </c:pt>
              <c:pt idx="7274">
                <c:v>1289.6234329120002</c:v>
              </c:pt>
              <c:pt idx="7275">
                <c:v>1289.3842166260001</c:v>
              </c:pt>
              <c:pt idx="7276">
                <c:v>1289.3475595170003</c:v>
              </c:pt>
              <c:pt idx="7277">
                <c:v>1289.3081179169999</c:v>
              </c:pt>
              <c:pt idx="7278">
                <c:v>1289.18461136</c:v>
              </c:pt>
              <c:pt idx="7279">
                <c:v>1288.9087249269999</c:v>
              </c:pt>
              <c:pt idx="7280">
                <c:v>1288.8728838909997</c:v>
              </c:pt>
              <c:pt idx="7281">
                <c:v>1288.7473696329996</c:v>
              </c:pt>
              <c:pt idx="7282">
                <c:v>1288.7011540179994</c:v>
              </c:pt>
              <c:pt idx="7283">
                <c:v>1288.6222207470003</c:v>
              </c:pt>
              <c:pt idx="7284">
                <c:v>1288.0564739329998</c:v>
              </c:pt>
              <c:pt idx="7285">
                <c:v>1288.0304025570001</c:v>
              </c:pt>
              <c:pt idx="7286">
                <c:v>1287.9980664069997</c:v>
              </c:pt>
              <c:pt idx="7287">
                <c:v>1287.9898533109995</c:v>
              </c:pt>
              <c:pt idx="7288">
                <c:v>1287.9246449419998</c:v>
              </c:pt>
              <c:pt idx="7289">
                <c:v>1287.7493011819997</c:v>
              </c:pt>
              <c:pt idx="7290">
                <c:v>1287.6440046040002</c:v>
              </c:pt>
              <c:pt idx="7291">
                <c:v>1287.5902834470005</c:v>
              </c:pt>
              <c:pt idx="7292">
                <c:v>1287.563532295</c:v>
              </c:pt>
              <c:pt idx="7293">
                <c:v>1287.5424842740001</c:v>
              </c:pt>
              <c:pt idx="7294">
                <c:v>1287.3498014820004</c:v>
              </c:pt>
              <c:pt idx="7295">
                <c:v>1287.2773091109996</c:v>
              </c:pt>
              <c:pt idx="7296">
                <c:v>1287.2309887740005</c:v>
              </c:pt>
              <c:pt idx="7297">
                <c:v>1287.0167547380004</c:v>
              </c:pt>
              <c:pt idx="7298">
                <c:v>1287.0073985200002</c:v>
              </c:pt>
              <c:pt idx="7299">
                <c:v>1286.9796165120003</c:v>
              </c:pt>
              <c:pt idx="7300">
                <c:v>1286.9669453760002</c:v>
              </c:pt>
              <c:pt idx="7301">
                <c:v>1286.8345528060001</c:v>
              </c:pt>
              <c:pt idx="7302">
                <c:v>1286.7609243979998</c:v>
              </c:pt>
              <c:pt idx="7303">
                <c:v>1286.6070872039995</c:v>
              </c:pt>
              <c:pt idx="7304">
                <c:v>1286.5740706790002</c:v>
              </c:pt>
              <c:pt idx="7305">
                <c:v>1286.484218952</c:v>
              </c:pt>
              <c:pt idx="7306">
                <c:v>1286.4257518220006</c:v>
              </c:pt>
              <c:pt idx="7307">
                <c:v>1286.250256821</c:v>
              </c:pt>
              <c:pt idx="7308">
                <c:v>1286.2355733249997</c:v>
              </c:pt>
              <c:pt idx="7309">
                <c:v>1286.1318331340001</c:v>
              </c:pt>
              <c:pt idx="7310">
                <c:v>1286.1017906220002</c:v>
              </c:pt>
              <c:pt idx="7311">
                <c:v>1286.090636791</c:v>
              </c:pt>
              <c:pt idx="7312">
                <c:v>1286.0718779190001</c:v>
              </c:pt>
              <c:pt idx="7313">
                <c:v>1285.9381412460002</c:v>
              </c:pt>
              <c:pt idx="7314">
                <c:v>1285.84484559</c:v>
              </c:pt>
              <c:pt idx="7315">
                <c:v>1285.7176201589991</c:v>
              </c:pt>
              <c:pt idx="7316">
                <c:v>1285.6566234399995</c:v>
              </c:pt>
              <c:pt idx="7317">
                <c:v>1285.5350778350005</c:v>
              </c:pt>
              <c:pt idx="7318">
                <c:v>1285.4732866320001</c:v>
              </c:pt>
              <c:pt idx="7319">
                <c:v>1285.4682595419999</c:v>
              </c:pt>
              <c:pt idx="7320">
                <c:v>1285.1055233959999</c:v>
              </c:pt>
              <c:pt idx="7321">
                <c:v>1284.9728254730005</c:v>
              </c:pt>
              <c:pt idx="7322">
                <c:v>1284.9528640919998</c:v>
              </c:pt>
              <c:pt idx="7323">
                <c:v>1284.861213058</c:v>
              </c:pt>
              <c:pt idx="7324">
                <c:v>1284.7754508480002</c:v>
              </c:pt>
              <c:pt idx="7325">
                <c:v>1284.5672816250003</c:v>
              </c:pt>
              <c:pt idx="7326">
                <c:v>1284.3777780420003</c:v>
              </c:pt>
              <c:pt idx="7327">
                <c:v>1284.235127741</c:v>
              </c:pt>
              <c:pt idx="7328">
                <c:v>1284.0816033190001</c:v>
              </c:pt>
              <c:pt idx="7329">
                <c:v>1284.0676091420003</c:v>
              </c:pt>
              <c:pt idx="7330">
                <c:v>1284.0638778929999</c:v>
              </c:pt>
              <c:pt idx="7331">
                <c:v>1283.8949071659993</c:v>
              </c:pt>
              <c:pt idx="7332">
                <c:v>1283.8005096500003</c:v>
              </c:pt>
              <c:pt idx="7333">
                <c:v>1283.7650057049996</c:v>
              </c:pt>
              <c:pt idx="7334">
                <c:v>1283.2016279489999</c:v>
              </c:pt>
              <c:pt idx="7335">
                <c:v>1283.1187784820008</c:v>
              </c:pt>
              <c:pt idx="7336">
                <c:v>1283.046439732</c:v>
              </c:pt>
              <c:pt idx="7337">
                <c:v>1282.9931402279997</c:v>
              </c:pt>
              <c:pt idx="7338">
                <c:v>1282.9732071610001</c:v>
              </c:pt>
              <c:pt idx="7339">
                <c:v>1282.7993830539999</c:v>
              </c:pt>
              <c:pt idx="7340">
                <c:v>1282.5884988769999</c:v>
              </c:pt>
              <c:pt idx="7341">
                <c:v>1282.5425277149998</c:v>
              </c:pt>
              <c:pt idx="7342">
                <c:v>1282.4442279529999</c:v>
              </c:pt>
              <c:pt idx="7343">
                <c:v>1282.4402977479999</c:v>
              </c:pt>
              <c:pt idx="7344">
                <c:v>1282.4324870620003</c:v>
              </c:pt>
              <c:pt idx="7345">
                <c:v>1282.1570312349997</c:v>
              </c:pt>
              <c:pt idx="7346">
                <c:v>1282.1210022739997</c:v>
              </c:pt>
              <c:pt idx="7347">
                <c:v>1282.0118224129999</c:v>
              </c:pt>
              <c:pt idx="7348">
                <c:v>1281.9519811069999</c:v>
              </c:pt>
              <c:pt idx="7349">
                <c:v>1281.9321119600002</c:v>
              </c:pt>
              <c:pt idx="7350">
                <c:v>1281.9207904700004</c:v>
              </c:pt>
              <c:pt idx="7351">
                <c:v>1281.8990319040001</c:v>
              </c:pt>
              <c:pt idx="7352">
                <c:v>1281.8240527160001</c:v>
              </c:pt>
              <c:pt idx="7353">
                <c:v>1281.7733889269996</c:v>
              </c:pt>
              <c:pt idx="7354">
                <c:v>1281.7350190099999</c:v>
              </c:pt>
              <c:pt idx="7355">
                <c:v>1281.6133337870001</c:v>
              </c:pt>
              <c:pt idx="7356">
                <c:v>1281.5786859220002</c:v>
              </c:pt>
              <c:pt idx="7357">
                <c:v>1281.5345926270002</c:v>
              </c:pt>
              <c:pt idx="7358">
                <c:v>1281.3490854500003</c:v>
              </c:pt>
              <c:pt idx="7359">
                <c:v>1281.1004379699998</c:v>
              </c:pt>
              <c:pt idx="7360">
                <c:v>1281.0397693599998</c:v>
              </c:pt>
              <c:pt idx="7361">
                <c:v>1281.03177779</c:v>
              </c:pt>
              <c:pt idx="7362">
                <c:v>1280.9858016710002</c:v>
              </c:pt>
              <c:pt idx="7363">
                <c:v>1280.970545726</c:v>
              </c:pt>
              <c:pt idx="7364">
                <c:v>1280.5734506090005</c:v>
              </c:pt>
              <c:pt idx="7365">
                <c:v>1280.5485789920001</c:v>
              </c:pt>
              <c:pt idx="7366">
                <c:v>1280.4111233519995</c:v>
              </c:pt>
              <c:pt idx="7367">
                <c:v>1280.307925264</c:v>
              </c:pt>
              <c:pt idx="7368">
                <c:v>1280.3036917030006</c:v>
              </c:pt>
              <c:pt idx="7369">
                <c:v>1280.0115959390005</c:v>
              </c:pt>
              <c:pt idx="7370">
                <c:v>1279.6991294390002</c:v>
              </c:pt>
              <c:pt idx="7371">
                <c:v>1279.5807156300002</c:v>
              </c:pt>
              <c:pt idx="7372">
                <c:v>1279.3351004639997</c:v>
              </c:pt>
              <c:pt idx="7373">
                <c:v>1279.1866253279998</c:v>
              </c:pt>
              <c:pt idx="7374">
                <c:v>1279.1090562650004</c:v>
              </c:pt>
              <c:pt idx="7375">
                <c:v>1278.9607680529996</c:v>
              </c:pt>
              <c:pt idx="7376">
                <c:v>1278.6622784759998</c:v>
              </c:pt>
              <c:pt idx="7377">
                <c:v>1278.6241520890003</c:v>
              </c:pt>
              <c:pt idx="7378">
                <c:v>1278.6205148349998</c:v>
              </c:pt>
              <c:pt idx="7379">
                <c:v>1278.5668763260005</c:v>
              </c:pt>
              <c:pt idx="7380">
                <c:v>1278.4502496689997</c:v>
              </c:pt>
              <c:pt idx="7381">
                <c:v>1278.3608269830002</c:v>
              </c:pt>
              <c:pt idx="7382">
                <c:v>1278.1124244300001</c:v>
              </c:pt>
              <c:pt idx="7383">
                <c:v>1278.0991443349999</c:v>
              </c:pt>
              <c:pt idx="7384">
                <c:v>1277.7201393830005</c:v>
              </c:pt>
              <c:pt idx="7385">
                <c:v>1277.627556095</c:v>
              </c:pt>
              <c:pt idx="7386">
                <c:v>1277.5940158130002</c:v>
              </c:pt>
              <c:pt idx="7387">
                <c:v>1277.5433544080001</c:v>
              </c:pt>
              <c:pt idx="7388">
                <c:v>1277.2251930689995</c:v>
              </c:pt>
              <c:pt idx="7389">
                <c:v>1277.2222159080002</c:v>
              </c:pt>
              <c:pt idx="7390">
                <c:v>1277.1812920650002</c:v>
              </c:pt>
              <c:pt idx="7391">
                <c:v>1277.0823640010003</c:v>
              </c:pt>
              <c:pt idx="7392">
                <c:v>1277.0276802429996</c:v>
              </c:pt>
              <c:pt idx="7393">
                <c:v>1276.7474515550007</c:v>
              </c:pt>
              <c:pt idx="7394">
                <c:v>1276.6944232589997</c:v>
              </c:pt>
              <c:pt idx="7395">
                <c:v>1276.6720087470005</c:v>
              </c:pt>
              <c:pt idx="7396">
                <c:v>1276.6663990649997</c:v>
              </c:pt>
              <c:pt idx="7397">
                <c:v>1276.6391576590008</c:v>
              </c:pt>
              <c:pt idx="7398">
                <c:v>1276.4636212770001</c:v>
              </c:pt>
              <c:pt idx="7399">
                <c:v>1276.2816632849999</c:v>
              </c:pt>
              <c:pt idx="7400">
                <c:v>1276.1520775090003</c:v>
              </c:pt>
              <c:pt idx="7401">
                <c:v>1276.0819317389994</c:v>
              </c:pt>
              <c:pt idx="7402">
                <c:v>1276.0606363500001</c:v>
              </c:pt>
              <c:pt idx="7403">
                <c:v>1276.0320332400001</c:v>
              </c:pt>
              <c:pt idx="7404">
                <c:v>1275.9553996479997</c:v>
              </c:pt>
              <c:pt idx="7405">
                <c:v>1275.9487210479999</c:v>
              </c:pt>
              <c:pt idx="7406">
                <c:v>1275.8834584160004</c:v>
              </c:pt>
              <c:pt idx="7407">
                <c:v>1275.8535438470001</c:v>
              </c:pt>
              <c:pt idx="7408">
                <c:v>1275.8473292719998</c:v>
              </c:pt>
              <c:pt idx="7409">
                <c:v>1275.8131765190005</c:v>
              </c:pt>
              <c:pt idx="7410">
                <c:v>1275.6988697839995</c:v>
              </c:pt>
              <c:pt idx="7411">
                <c:v>1275.5639674290003</c:v>
              </c:pt>
              <c:pt idx="7412">
                <c:v>1275.4292263769998</c:v>
              </c:pt>
              <c:pt idx="7413">
                <c:v>1275.4183651470005</c:v>
              </c:pt>
              <c:pt idx="7414">
                <c:v>1275.3963563819993</c:v>
              </c:pt>
              <c:pt idx="7415">
                <c:v>1275.3426824510004</c:v>
              </c:pt>
              <c:pt idx="7416">
                <c:v>1275.2370516180001</c:v>
              </c:pt>
              <c:pt idx="7417">
                <c:v>1275.1959617219998</c:v>
              </c:pt>
              <c:pt idx="7418">
                <c:v>1275.1527530990002</c:v>
              </c:pt>
              <c:pt idx="7419">
                <c:v>1275.1251420200003</c:v>
              </c:pt>
              <c:pt idx="7420">
                <c:v>1275.0759860520002</c:v>
              </c:pt>
              <c:pt idx="7421">
                <c:v>1275.049758463</c:v>
              </c:pt>
              <c:pt idx="7422">
                <c:v>1275.0077828999993</c:v>
              </c:pt>
              <c:pt idx="7423">
                <c:v>1274.9754962479994</c:v>
              </c:pt>
              <c:pt idx="7424">
                <c:v>1274.7679500479999</c:v>
              </c:pt>
              <c:pt idx="7425">
                <c:v>1274.5852611699997</c:v>
              </c:pt>
              <c:pt idx="7426">
                <c:v>1274.5327370420002</c:v>
              </c:pt>
              <c:pt idx="7427">
                <c:v>1274.5048055140001</c:v>
              </c:pt>
              <c:pt idx="7428">
                <c:v>1274.4578202110004</c:v>
              </c:pt>
              <c:pt idx="7429">
                <c:v>1274.422590137</c:v>
              </c:pt>
              <c:pt idx="7430">
                <c:v>1274.391494889001</c:v>
              </c:pt>
              <c:pt idx="7431">
                <c:v>1274.3578231299998</c:v>
              </c:pt>
              <c:pt idx="7432">
                <c:v>1274.2849150680006</c:v>
              </c:pt>
              <c:pt idx="7433">
                <c:v>1274.275682294</c:v>
              </c:pt>
              <c:pt idx="7434">
                <c:v>1274.1762989660001</c:v>
              </c:pt>
              <c:pt idx="7435">
                <c:v>1274.1712166230004</c:v>
              </c:pt>
              <c:pt idx="7436">
                <c:v>1274.061727901</c:v>
              </c:pt>
              <c:pt idx="7437">
                <c:v>1273.9879244909996</c:v>
              </c:pt>
              <c:pt idx="7438">
                <c:v>1273.8836898220002</c:v>
              </c:pt>
              <c:pt idx="7439">
                <c:v>1273.6532314650001</c:v>
              </c:pt>
              <c:pt idx="7440">
                <c:v>1273.5033370579995</c:v>
              </c:pt>
              <c:pt idx="7441">
                <c:v>1273.4481708249991</c:v>
              </c:pt>
              <c:pt idx="7442">
                <c:v>1273.3491596130004</c:v>
              </c:pt>
              <c:pt idx="7443">
                <c:v>1273.1602105089996</c:v>
              </c:pt>
              <c:pt idx="7444">
                <c:v>1273.11188967</c:v>
              </c:pt>
              <c:pt idx="7445">
                <c:v>1273.08828242</c:v>
              </c:pt>
              <c:pt idx="7446">
                <c:v>1273.0286199220002</c:v>
              </c:pt>
              <c:pt idx="7447">
                <c:v>1273.0135793889999</c:v>
              </c:pt>
              <c:pt idx="7448">
                <c:v>1273.006596446</c:v>
              </c:pt>
              <c:pt idx="7449">
                <c:v>1272.9599195050002</c:v>
              </c:pt>
              <c:pt idx="7450">
                <c:v>1272.8813327550004</c:v>
              </c:pt>
              <c:pt idx="7451">
                <c:v>1272.8781536079994</c:v>
              </c:pt>
              <c:pt idx="7452">
                <c:v>1272.6650482939999</c:v>
              </c:pt>
              <c:pt idx="7453">
                <c:v>1272.633860806</c:v>
              </c:pt>
              <c:pt idx="7454">
                <c:v>1272.537901917</c:v>
              </c:pt>
              <c:pt idx="7455">
                <c:v>1272.504483772</c:v>
              </c:pt>
              <c:pt idx="7456">
                <c:v>1272.4317943589997</c:v>
              </c:pt>
              <c:pt idx="7457">
                <c:v>1272.3818303980004</c:v>
              </c:pt>
              <c:pt idx="7458">
                <c:v>1272.142832948</c:v>
              </c:pt>
              <c:pt idx="7459">
                <c:v>1271.9962891120003</c:v>
              </c:pt>
              <c:pt idx="7460">
                <c:v>1271.9451571349996</c:v>
              </c:pt>
              <c:pt idx="7461">
                <c:v>1271.8222580159993</c:v>
              </c:pt>
              <c:pt idx="7462">
                <c:v>1271.7641622990006</c:v>
              </c:pt>
              <c:pt idx="7463">
                <c:v>1271.6934041440002</c:v>
              </c:pt>
              <c:pt idx="7464">
                <c:v>1271.6824760920001</c:v>
              </c:pt>
              <c:pt idx="7465">
                <c:v>1271.589107434</c:v>
              </c:pt>
              <c:pt idx="7466">
                <c:v>1271.5726909850002</c:v>
              </c:pt>
              <c:pt idx="7467">
                <c:v>1271.5158132789998</c:v>
              </c:pt>
              <c:pt idx="7468">
                <c:v>1271.4737723950002</c:v>
              </c:pt>
              <c:pt idx="7469">
                <c:v>1271.1529154599998</c:v>
              </c:pt>
              <c:pt idx="7470">
                <c:v>1271.139490299</c:v>
              </c:pt>
              <c:pt idx="7471">
                <c:v>1271.1162563549999</c:v>
              </c:pt>
              <c:pt idx="7472">
                <c:v>1270.9892946390005</c:v>
              </c:pt>
              <c:pt idx="7473">
                <c:v>1270.9751994009998</c:v>
              </c:pt>
              <c:pt idx="7474">
                <c:v>1270.9714362029997</c:v>
              </c:pt>
              <c:pt idx="7475">
                <c:v>1270.7930228530004</c:v>
              </c:pt>
              <c:pt idx="7476">
                <c:v>1270.2670405119998</c:v>
              </c:pt>
              <c:pt idx="7477">
                <c:v>1270.1815256329994</c:v>
              </c:pt>
              <c:pt idx="7478">
                <c:v>1270.1256384669996</c:v>
              </c:pt>
              <c:pt idx="7479">
                <c:v>1270.1123176330002</c:v>
              </c:pt>
              <c:pt idx="7480">
                <c:v>1270.0147292199999</c:v>
              </c:pt>
              <c:pt idx="7481">
                <c:v>1269.9987795669999</c:v>
              </c:pt>
              <c:pt idx="7482">
                <c:v>1269.9611840499995</c:v>
              </c:pt>
              <c:pt idx="7483">
                <c:v>1269.9189067240004</c:v>
              </c:pt>
              <c:pt idx="7484">
                <c:v>1269.8218489240007</c:v>
              </c:pt>
              <c:pt idx="7485">
                <c:v>1269.7318576740006</c:v>
              </c:pt>
              <c:pt idx="7486">
                <c:v>1269.5941327450005</c:v>
              </c:pt>
              <c:pt idx="7487">
                <c:v>1269.5296079479997</c:v>
              </c:pt>
              <c:pt idx="7488">
                <c:v>1269.4064132840001</c:v>
              </c:pt>
              <c:pt idx="7489">
                <c:v>1269.2703170080001</c:v>
              </c:pt>
              <c:pt idx="7490">
                <c:v>1269.2198815079994</c:v>
              </c:pt>
              <c:pt idx="7491">
                <c:v>1268.9918982290001</c:v>
              </c:pt>
              <c:pt idx="7492">
                <c:v>1268.9331624189995</c:v>
              </c:pt>
              <c:pt idx="7493">
                <c:v>1268.9262666399998</c:v>
              </c:pt>
              <c:pt idx="7494">
                <c:v>1268.9225519439999</c:v>
              </c:pt>
              <c:pt idx="7495">
                <c:v>1268.9201859590003</c:v>
              </c:pt>
              <c:pt idx="7496">
                <c:v>1268.8998762520005</c:v>
              </c:pt>
              <c:pt idx="7497">
                <c:v>1268.8219417439991</c:v>
              </c:pt>
              <c:pt idx="7498">
                <c:v>1268.728737589</c:v>
              </c:pt>
              <c:pt idx="7499">
                <c:v>1268.6066794610001</c:v>
              </c:pt>
              <c:pt idx="7500">
                <c:v>1268.4726606300003</c:v>
              </c:pt>
              <c:pt idx="7501">
                <c:v>1268.2079860060005</c:v>
              </c:pt>
              <c:pt idx="7502">
                <c:v>1268.178310779</c:v>
              </c:pt>
              <c:pt idx="7503">
                <c:v>1267.961147619</c:v>
              </c:pt>
              <c:pt idx="7504">
                <c:v>1267.9537982319994</c:v>
              </c:pt>
              <c:pt idx="7505">
                <c:v>1267.9530548830005</c:v>
              </c:pt>
              <c:pt idx="7506">
                <c:v>1267.936802363</c:v>
              </c:pt>
              <c:pt idx="7507">
                <c:v>1267.9062935850006</c:v>
              </c:pt>
              <c:pt idx="7508">
                <c:v>1267.846450945</c:v>
              </c:pt>
              <c:pt idx="7509">
                <c:v>1267.7242119429998</c:v>
              </c:pt>
              <c:pt idx="7510">
                <c:v>1267.6060084999999</c:v>
              </c:pt>
              <c:pt idx="7511">
                <c:v>1267.5987112890004</c:v>
              </c:pt>
              <c:pt idx="7512">
                <c:v>1267.586213522</c:v>
              </c:pt>
              <c:pt idx="7513">
                <c:v>1267.5494259290001</c:v>
              </c:pt>
              <c:pt idx="7514">
                <c:v>1267.3760822859995</c:v>
              </c:pt>
              <c:pt idx="7515">
                <c:v>1267.3580466419996</c:v>
              </c:pt>
              <c:pt idx="7516">
                <c:v>1267.0897750110003</c:v>
              </c:pt>
              <c:pt idx="7517">
                <c:v>1267.072746934</c:v>
              </c:pt>
              <c:pt idx="7518">
                <c:v>1266.7215040519993</c:v>
              </c:pt>
              <c:pt idx="7519">
                <c:v>1266.661837014</c:v>
              </c:pt>
              <c:pt idx="7520">
                <c:v>1266.4613614099992</c:v>
              </c:pt>
              <c:pt idx="7521">
                <c:v>1266.4138419690009</c:v>
              </c:pt>
              <c:pt idx="7522">
                <c:v>1266.3827221209999</c:v>
              </c:pt>
              <c:pt idx="7523">
                <c:v>1266.3105971709997</c:v>
              </c:pt>
              <c:pt idx="7524">
                <c:v>1266.0986691759997</c:v>
              </c:pt>
              <c:pt idx="7525">
                <c:v>1266.0625110909996</c:v>
              </c:pt>
              <c:pt idx="7526">
                <c:v>1266.0590555499998</c:v>
              </c:pt>
              <c:pt idx="7527">
                <c:v>1266.053336988</c:v>
              </c:pt>
              <c:pt idx="7528">
                <c:v>1266.0500733439999</c:v>
              </c:pt>
              <c:pt idx="7529">
                <c:v>1266.0035772809999</c:v>
              </c:pt>
              <c:pt idx="7530">
                <c:v>1265.7898079949996</c:v>
              </c:pt>
              <c:pt idx="7531">
                <c:v>1265.6437365869999</c:v>
              </c:pt>
              <c:pt idx="7532">
                <c:v>1265.6268792909998</c:v>
              </c:pt>
              <c:pt idx="7533">
                <c:v>1265.5906540479998</c:v>
              </c:pt>
              <c:pt idx="7534">
                <c:v>1265.490522588</c:v>
              </c:pt>
              <c:pt idx="7535">
                <c:v>1265.4614540160001</c:v>
              </c:pt>
              <c:pt idx="7536">
                <c:v>1265.4350810100007</c:v>
              </c:pt>
              <c:pt idx="7537">
                <c:v>1265.1936535210004</c:v>
              </c:pt>
              <c:pt idx="7538">
                <c:v>1265.1644925399996</c:v>
              </c:pt>
              <c:pt idx="7539">
                <c:v>1265.0702264030001</c:v>
              </c:pt>
              <c:pt idx="7540">
                <c:v>1265.065686356</c:v>
              </c:pt>
              <c:pt idx="7541">
                <c:v>1265.0064934259999</c:v>
              </c:pt>
              <c:pt idx="7542">
                <c:v>1264.9436733910002</c:v>
              </c:pt>
              <c:pt idx="7543">
                <c:v>1264.8727751729994</c:v>
              </c:pt>
              <c:pt idx="7544">
                <c:v>1264.7429965980002</c:v>
              </c:pt>
              <c:pt idx="7545">
                <c:v>1264.6624402479999</c:v>
              </c:pt>
              <c:pt idx="7546">
                <c:v>1264.6355422810002</c:v>
              </c:pt>
              <c:pt idx="7547">
                <c:v>1264.6173734060001</c:v>
              </c:pt>
              <c:pt idx="7548">
                <c:v>1264.3762256990003</c:v>
              </c:pt>
              <c:pt idx="7549">
                <c:v>1264.3651371440005</c:v>
              </c:pt>
              <c:pt idx="7550">
                <c:v>1264.2594253790003</c:v>
              </c:pt>
              <c:pt idx="7551">
                <c:v>1263.8902150390002</c:v>
              </c:pt>
              <c:pt idx="7552">
                <c:v>1263.8649966260002</c:v>
              </c:pt>
              <c:pt idx="7553">
                <c:v>1263.784452865</c:v>
              </c:pt>
              <c:pt idx="7554">
                <c:v>1263.7072025259999</c:v>
              </c:pt>
              <c:pt idx="7555">
                <c:v>1263.6391745249998</c:v>
              </c:pt>
              <c:pt idx="7556">
                <c:v>1263.5094954269998</c:v>
              </c:pt>
              <c:pt idx="7557">
                <c:v>1263.3726204490001</c:v>
              </c:pt>
              <c:pt idx="7558">
                <c:v>1263.2973420770002</c:v>
              </c:pt>
              <c:pt idx="7559">
                <c:v>1263.2958744289999</c:v>
              </c:pt>
              <c:pt idx="7560">
                <c:v>1263.2867123990006</c:v>
              </c:pt>
              <c:pt idx="7561">
                <c:v>1263.2265494529995</c:v>
              </c:pt>
              <c:pt idx="7562">
                <c:v>1263.1517896199994</c:v>
              </c:pt>
              <c:pt idx="7563">
                <c:v>1263.1297337450001</c:v>
              </c:pt>
              <c:pt idx="7564">
                <c:v>1263.0927347589995</c:v>
              </c:pt>
              <c:pt idx="7565">
                <c:v>1263.0166854400002</c:v>
              </c:pt>
              <c:pt idx="7566">
                <c:v>1262.9617981200001</c:v>
              </c:pt>
              <c:pt idx="7567">
                <c:v>1262.9440276760006</c:v>
              </c:pt>
              <c:pt idx="7568">
                <c:v>1262.9252944139998</c:v>
              </c:pt>
              <c:pt idx="7569">
                <c:v>1262.8177368389997</c:v>
              </c:pt>
              <c:pt idx="7570">
                <c:v>1262.7493786440007</c:v>
              </c:pt>
              <c:pt idx="7571">
                <c:v>1262.6558149770001</c:v>
              </c:pt>
              <c:pt idx="7572">
                <c:v>1262.6168249609996</c:v>
              </c:pt>
              <c:pt idx="7573">
                <c:v>1262.6037218759998</c:v>
              </c:pt>
              <c:pt idx="7574">
                <c:v>1262.5869043779999</c:v>
              </c:pt>
              <c:pt idx="7575">
                <c:v>1262.5550707769999</c:v>
              </c:pt>
              <c:pt idx="7576">
                <c:v>1262.5207724039999</c:v>
              </c:pt>
              <c:pt idx="7577">
                <c:v>1262.265355644</c:v>
              </c:pt>
              <c:pt idx="7578">
                <c:v>1262.1128831820001</c:v>
              </c:pt>
              <c:pt idx="7579">
                <c:v>1262.0408503799993</c:v>
              </c:pt>
              <c:pt idx="7580">
                <c:v>1261.9485436389998</c:v>
              </c:pt>
              <c:pt idx="7581">
                <c:v>1261.9263290310009</c:v>
              </c:pt>
              <c:pt idx="7582">
                <c:v>1261.8813918010001</c:v>
              </c:pt>
              <c:pt idx="7583">
                <c:v>1261.8438657309996</c:v>
              </c:pt>
              <c:pt idx="7584">
                <c:v>1261.6323377369997</c:v>
              </c:pt>
              <c:pt idx="7585">
                <c:v>1261.6249133539995</c:v>
              </c:pt>
              <c:pt idx="7586">
                <c:v>1261.5364627470001</c:v>
              </c:pt>
              <c:pt idx="7587">
                <c:v>1261.5250567529999</c:v>
              </c:pt>
              <c:pt idx="7588">
                <c:v>1261.509152606</c:v>
              </c:pt>
              <c:pt idx="7589">
                <c:v>1261.5035965249999</c:v>
              </c:pt>
              <c:pt idx="7590">
                <c:v>1261.4956803900002</c:v>
              </c:pt>
              <c:pt idx="7591">
                <c:v>1261.4915421979999</c:v>
              </c:pt>
              <c:pt idx="7592">
                <c:v>1261.488541448</c:v>
              </c:pt>
              <c:pt idx="7593">
                <c:v>1261.4135244560005</c:v>
              </c:pt>
              <c:pt idx="7594">
                <c:v>1261.306807356</c:v>
              </c:pt>
              <c:pt idx="7595">
                <c:v>1261.2234591459996</c:v>
              </c:pt>
              <c:pt idx="7596">
                <c:v>1261.1993993739993</c:v>
              </c:pt>
              <c:pt idx="7597">
                <c:v>1261.1439372440004</c:v>
              </c:pt>
              <c:pt idx="7598">
                <c:v>1261.1302946120004</c:v>
              </c:pt>
              <c:pt idx="7599">
                <c:v>1261.1246106850001</c:v>
              </c:pt>
              <c:pt idx="7600">
                <c:v>1261.0370210740004</c:v>
              </c:pt>
              <c:pt idx="7601">
                <c:v>1261.0343118940002</c:v>
              </c:pt>
              <c:pt idx="7602">
                <c:v>1261.0314471879997</c:v>
              </c:pt>
              <c:pt idx="7603">
                <c:v>1260.8929755539998</c:v>
              </c:pt>
              <c:pt idx="7604">
                <c:v>1260.5719357569999</c:v>
              </c:pt>
              <c:pt idx="7605">
                <c:v>1260.2830510769998</c:v>
              </c:pt>
              <c:pt idx="7606">
                <c:v>1260.2677764989999</c:v>
              </c:pt>
              <c:pt idx="7607">
                <c:v>1260.2526939370002</c:v>
              </c:pt>
              <c:pt idx="7608">
                <c:v>1260.2524998249999</c:v>
              </c:pt>
              <c:pt idx="7609">
                <c:v>1260.2045569639997</c:v>
              </c:pt>
              <c:pt idx="7610">
                <c:v>1260.1179213550004</c:v>
              </c:pt>
              <c:pt idx="7611">
                <c:v>1260.1137600249992</c:v>
              </c:pt>
              <c:pt idx="7612">
                <c:v>1260.0633869680003</c:v>
              </c:pt>
              <c:pt idx="7613">
                <c:v>1259.959889582</c:v>
              </c:pt>
              <c:pt idx="7614">
                <c:v>1259.9405896630001</c:v>
              </c:pt>
              <c:pt idx="7615">
                <c:v>1259.8771935519994</c:v>
              </c:pt>
              <c:pt idx="7616">
                <c:v>1259.8007589549998</c:v>
              </c:pt>
              <c:pt idx="7617">
                <c:v>1259.7209824409999</c:v>
              </c:pt>
              <c:pt idx="7618">
                <c:v>1259.6914248350001</c:v>
              </c:pt>
              <c:pt idx="7619">
                <c:v>1259.6257725079997</c:v>
              </c:pt>
              <c:pt idx="7620">
                <c:v>1259.584934341</c:v>
              </c:pt>
              <c:pt idx="7621">
                <c:v>1259.5217518320001</c:v>
              </c:pt>
              <c:pt idx="7622">
                <c:v>1259.3788214399999</c:v>
              </c:pt>
              <c:pt idx="7623">
                <c:v>1259.3495891000002</c:v>
              </c:pt>
              <c:pt idx="7624">
                <c:v>1259.201592675</c:v>
              </c:pt>
              <c:pt idx="7625">
                <c:v>1259.1349236550002</c:v>
              </c:pt>
              <c:pt idx="7626">
                <c:v>1259.1074355619999</c:v>
              </c:pt>
              <c:pt idx="7627">
                <c:v>1259.0240055259997</c:v>
              </c:pt>
              <c:pt idx="7628">
                <c:v>1258.985029855</c:v>
              </c:pt>
              <c:pt idx="7629">
                <c:v>1258.920324767</c:v>
              </c:pt>
              <c:pt idx="7630">
                <c:v>1258.8935531799993</c:v>
              </c:pt>
              <c:pt idx="7631">
                <c:v>1258.7827983789998</c:v>
              </c:pt>
              <c:pt idx="7632">
                <c:v>1258.7337131629995</c:v>
              </c:pt>
              <c:pt idx="7633">
                <c:v>1258.7101260680001</c:v>
              </c:pt>
              <c:pt idx="7634">
                <c:v>1258.5725898339999</c:v>
              </c:pt>
              <c:pt idx="7635">
                <c:v>1258.5251496630001</c:v>
              </c:pt>
              <c:pt idx="7636">
                <c:v>1258.4860361059998</c:v>
              </c:pt>
              <c:pt idx="7637">
                <c:v>1258.4305590289994</c:v>
              </c:pt>
              <c:pt idx="7638">
                <c:v>1258.2307663410002</c:v>
              </c:pt>
              <c:pt idx="7639">
                <c:v>1258.208569079</c:v>
              </c:pt>
              <c:pt idx="7640">
                <c:v>1258.101492422001</c:v>
              </c:pt>
              <c:pt idx="7641">
                <c:v>1258.0468484859998</c:v>
              </c:pt>
              <c:pt idx="7642">
                <c:v>1258.0294743839997</c:v>
              </c:pt>
              <c:pt idx="7643">
                <c:v>1257.9443568379997</c:v>
              </c:pt>
              <c:pt idx="7644">
                <c:v>1257.8887233530004</c:v>
              </c:pt>
              <c:pt idx="7645">
                <c:v>1257.849908765</c:v>
              </c:pt>
              <c:pt idx="7646">
                <c:v>1257.7924378069999</c:v>
              </c:pt>
              <c:pt idx="7647">
                <c:v>1257.7330077919996</c:v>
              </c:pt>
              <c:pt idx="7648">
                <c:v>1257.6308915260006</c:v>
              </c:pt>
              <c:pt idx="7649">
                <c:v>1257.6053945499996</c:v>
              </c:pt>
              <c:pt idx="7650">
                <c:v>1257.5620676399999</c:v>
              </c:pt>
              <c:pt idx="7651">
                <c:v>1257.5246138960001</c:v>
              </c:pt>
              <c:pt idx="7652">
                <c:v>1257.4440419490004</c:v>
              </c:pt>
              <c:pt idx="7653">
                <c:v>1257.3306177450004</c:v>
              </c:pt>
              <c:pt idx="7654">
                <c:v>1257.1498807280007</c:v>
              </c:pt>
              <c:pt idx="7655">
                <c:v>1257.1431005499994</c:v>
              </c:pt>
              <c:pt idx="7656">
                <c:v>1256.980675496</c:v>
              </c:pt>
              <c:pt idx="7657">
                <c:v>1256.7744186240006</c:v>
              </c:pt>
              <c:pt idx="7658">
                <c:v>1256.6876365929995</c:v>
              </c:pt>
              <c:pt idx="7659">
                <c:v>1256.6552168540004</c:v>
              </c:pt>
              <c:pt idx="7660">
                <c:v>1256.4843414049999</c:v>
              </c:pt>
              <c:pt idx="7661">
                <c:v>1256.4702147860003</c:v>
              </c:pt>
              <c:pt idx="7662">
                <c:v>1256.3798664270003</c:v>
              </c:pt>
              <c:pt idx="7663">
                <c:v>1256.3711287059994</c:v>
              </c:pt>
              <c:pt idx="7664">
                <c:v>1256.3257067659993</c:v>
              </c:pt>
              <c:pt idx="7665">
                <c:v>1256.314302904</c:v>
              </c:pt>
              <c:pt idx="7666">
                <c:v>1255.9649621640003</c:v>
              </c:pt>
              <c:pt idx="7667">
                <c:v>1255.9222982280003</c:v>
              </c:pt>
              <c:pt idx="7668">
                <c:v>1255.9205653069994</c:v>
              </c:pt>
              <c:pt idx="7669">
                <c:v>1255.7381904639997</c:v>
              </c:pt>
              <c:pt idx="7670">
                <c:v>1255.5968264830001</c:v>
              </c:pt>
              <c:pt idx="7671">
                <c:v>1255.4406662770004</c:v>
              </c:pt>
              <c:pt idx="7672">
                <c:v>1255.3550996780002</c:v>
              </c:pt>
              <c:pt idx="7673">
                <c:v>1255.2902113100004</c:v>
              </c:pt>
              <c:pt idx="7674">
                <c:v>1255.002879718</c:v>
              </c:pt>
              <c:pt idx="7675">
                <c:v>1254.9793015459998</c:v>
              </c:pt>
              <c:pt idx="7676">
                <c:v>1254.7680139939998</c:v>
              </c:pt>
              <c:pt idx="7677">
                <c:v>1254.4754811540004</c:v>
              </c:pt>
              <c:pt idx="7678">
                <c:v>1254.474279108</c:v>
              </c:pt>
              <c:pt idx="7679">
                <c:v>1254.41580153</c:v>
              </c:pt>
              <c:pt idx="7680">
                <c:v>1254.2437704289998</c:v>
              </c:pt>
              <c:pt idx="7681">
                <c:v>1254.2016274880002</c:v>
              </c:pt>
              <c:pt idx="7682">
                <c:v>1254.1389650529998</c:v>
              </c:pt>
              <c:pt idx="7683">
                <c:v>1253.8955853770003</c:v>
              </c:pt>
              <c:pt idx="7684">
                <c:v>1253.854471269</c:v>
              </c:pt>
              <c:pt idx="7685">
                <c:v>1253.7663312469999</c:v>
              </c:pt>
              <c:pt idx="7686">
                <c:v>1253.646367253001</c:v>
              </c:pt>
              <c:pt idx="7687">
                <c:v>1253.5898155150007</c:v>
              </c:pt>
              <c:pt idx="7688">
                <c:v>1253.5389458859995</c:v>
              </c:pt>
              <c:pt idx="7689">
                <c:v>1253.4962846149995</c:v>
              </c:pt>
              <c:pt idx="7690">
                <c:v>1253.4684228190004</c:v>
              </c:pt>
              <c:pt idx="7691">
                <c:v>1253.2261300119997</c:v>
              </c:pt>
              <c:pt idx="7692">
                <c:v>1253.2064251030001</c:v>
              </c:pt>
              <c:pt idx="7693">
                <c:v>1252.9199612529994</c:v>
              </c:pt>
              <c:pt idx="7694">
                <c:v>1252.814049714</c:v>
              </c:pt>
              <c:pt idx="7695">
                <c:v>1252.6358274200006</c:v>
              </c:pt>
              <c:pt idx="7696">
                <c:v>1252.5171316020001</c:v>
              </c:pt>
              <c:pt idx="7697">
                <c:v>1252.3455242720001</c:v>
              </c:pt>
              <c:pt idx="7698">
                <c:v>1252.1721382069995</c:v>
              </c:pt>
              <c:pt idx="7699">
                <c:v>1252.0381349360002</c:v>
              </c:pt>
              <c:pt idx="7700">
                <c:v>1252.0283388809994</c:v>
              </c:pt>
              <c:pt idx="7701">
                <c:v>1252.0249337349996</c:v>
              </c:pt>
              <c:pt idx="7702">
                <c:v>1251.8412505490001</c:v>
              </c:pt>
              <c:pt idx="7703">
                <c:v>1251.8321428600002</c:v>
              </c:pt>
              <c:pt idx="7704">
                <c:v>1251.6538010880001</c:v>
              </c:pt>
              <c:pt idx="7705">
                <c:v>1251.6422947400004</c:v>
              </c:pt>
              <c:pt idx="7706">
                <c:v>1251.6011220229998</c:v>
              </c:pt>
              <c:pt idx="7707">
                <c:v>1251.4995569360001</c:v>
              </c:pt>
              <c:pt idx="7708">
                <c:v>1251.4932015060001</c:v>
              </c:pt>
              <c:pt idx="7709">
                <c:v>1251.2503608600005</c:v>
              </c:pt>
              <c:pt idx="7710">
                <c:v>1251.2169185100001</c:v>
              </c:pt>
              <c:pt idx="7711">
                <c:v>1251.1751478320002</c:v>
              </c:pt>
              <c:pt idx="7712">
                <c:v>1251.0230585469999</c:v>
              </c:pt>
              <c:pt idx="7713">
                <c:v>1251.0002569769997</c:v>
              </c:pt>
              <c:pt idx="7714">
                <c:v>1250.9974419009993</c:v>
              </c:pt>
              <c:pt idx="7715">
                <c:v>1250.9512571870007</c:v>
              </c:pt>
              <c:pt idx="7716">
                <c:v>1250.9380994859998</c:v>
              </c:pt>
              <c:pt idx="7717">
                <c:v>1250.8622905949999</c:v>
              </c:pt>
              <c:pt idx="7718">
                <c:v>1250.8109502019995</c:v>
              </c:pt>
              <c:pt idx="7719">
                <c:v>1250.6923569910002</c:v>
              </c:pt>
              <c:pt idx="7720">
                <c:v>1250.6324724829997</c:v>
              </c:pt>
              <c:pt idx="7721">
                <c:v>1250.6137203539995</c:v>
              </c:pt>
              <c:pt idx="7722">
                <c:v>1250.4268967460002</c:v>
              </c:pt>
              <c:pt idx="7723">
                <c:v>1250.0803822800001</c:v>
              </c:pt>
              <c:pt idx="7724">
                <c:v>1249.9779065480002</c:v>
              </c:pt>
              <c:pt idx="7725">
                <c:v>1249.9489323619998</c:v>
              </c:pt>
              <c:pt idx="7726">
                <c:v>1249.8764899469995</c:v>
              </c:pt>
              <c:pt idx="7727">
                <c:v>1249.8493645399999</c:v>
              </c:pt>
              <c:pt idx="7728">
                <c:v>1249.7716917329997</c:v>
              </c:pt>
              <c:pt idx="7729">
                <c:v>1249.4433272589999</c:v>
              </c:pt>
              <c:pt idx="7730">
                <c:v>1249.3119734870002</c:v>
              </c:pt>
              <c:pt idx="7731">
                <c:v>1249.2456264849998</c:v>
              </c:pt>
              <c:pt idx="7732">
                <c:v>1249.1434922079998</c:v>
              </c:pt>
              <c:pt idx="7733">
                <c:v>1249.1163904830003</c:v>
              </c:pt>
              <c:pt idx="7734">
                <c:v>1249.1162393919992</c:v>
              </c:pt>
              <c:pt idx="7735">
                <c:v>1249.0466800450006</c:v>
              </c:pt>
              <c:pt idx="7736">
                <c:v>1249.0011775960002</c:v>
              </c:pt>
              <c:pt idx="7737">
                <c:v>1248.8027840499999</c:v>
              </c:pt>
              <c:pt idx="7738">
                <c:v>1248.7748183599999</c:v>
              </c:pt>
              <c:pt idx="7739">
                <c:v>1248.7446768109999</c:v>
              </c:pt>
              <c:pt idx="7740">
                <c:v>1248.6825990179998</c:v>
              </c:pt>
              <c:pt idx="7741">
                <c:v>1248.6758901060002</c:v>
              </c:pt>
              <c:pt idx="7742">
                <c:v>1248.647537955</c:v>
              </c:pt>
              <c:pt idx="7743">
                <c:v>1248.4617114319999</c:v>
              </c:pt>
              <c:pt idx="7744">
                <c:v>1248.4314206400002</c:v>
              </c:pt>
              <c:pt idx="7745">
                <c:v>1248.3846094120001</c:v>
              </c:pt>
              <c:pt idx="7746">
                <c:v>1248.3154984830001</c:v>
              </c:pt>
              <c:pt idx="7747">
                <c:v>1248.0586102289994</c:v>
              </c:pt>
              <c:pt idx="7748">
                <c:v>1247.924751563</c:v>
              </c:pt>
              <c:pt idx="7749">
                <c:v>1247.6085216139998</c:v>
              </c:pt>
              <c:pt idx="7750">
                <c:v>1247.5901615669998</c:v>
              </c:pt>
              <c:pt idx="7751">
                <c:v>1247.5442344739999</c:v>
              </c:pt>
              <c:pt idx="7752">
                <c:v>1247.4304991399999</c:v>
              </c:pt>
              <c:pt idx="7753">
                <c:v>1247.3779024590006</c:v>
              </c:pt>
              <c:pt idx="7754">
                <c:v>1247.1741011169997</c:v>
              </c:pt>
              <c:pt idx="7755">
                <c:v>1247.1723729559999</c:v>
              </c:pt>
              <c:pt idx="7756">
                <c:v>1247.0684293360002</c:v>
              </c:pt>
              <c:pt idx="7757">
                <c:v>1247.022564075</c:v>
              </c:pt>
              <c:pt idx="7758">
                <c:v>1246.9126954950004</c:v>
              </c:pt>
              <c:pt idx="7759">
                <c:v>1246.8486063080002</c:v>
              </c:pt>
              <c:pt idx="7760">
                <c:v>1246.8388258330003</c:v>
              </c:pt>
              <c:pt idx="7761">
                <c:v>1246.7679957389994</c:v>
              </c:pt>
              <c:pt idx="7762">
                <c:v>1246.7299116150002</c:v>
              </c:pt>
              <c:pt idx="7763">
                <c:v>1246.7258608530003</c:v>
              </c:pt>
              <c:pt idx="7764">
                <c:v>1246.7063264360004</c:v>
              </c:pt>
              <c:pt idx="7765">
                <c:v>1246.6772893940001</c:v>
              </c:pt>
              <c:pt idx="7766">
                <c:v>1246.6361537660007</c:v>
              </c:pt>
              <c:pt idx="7767">
                <c:v>1246.6324524089996</c:v>
              </c:pt>
              <c:pt idx="7768">
                <c:v>1246.5294160430001</c:v>
              </c:pt>
              <c:pt idx="7769">
                <c:v>1246.5210594090004</c:v>
              </c:pt>
              <c:pt idx="7770">
                <c:v>1246.5088354119996</c:v>
              </c:pt>
              <c:pt idx="7771">
                <c:v>1246.4109825509995</c:v>
              </c:pt>
              <c:pt idx="7772">
                <c:v>1246.3967710019999</c:v>
              </c:pt>
              <c:pt idx="7773">
                <c:v>1246.3684292229998</c:v>
              </c:pt>
              <c:pt idx="7774">
                <c:v>1246.3580003980007</c:v>
              </c:pt>
              <c:pt idx="7775">
                <c:v>1246.3541549420002</c:v>
              </c:pt>
              <c:pt idx="7776">
                <c:v>1246.3454482939994</c:v>
              </c:pt>
              <c:pt idx="7777">
                <c:v>1246.3146075130005</c:v>
              </c:pt>
              <c:pt idx="7778">
                <c:v>1246.2574274769995</c:v>
              </c:pt>
              <c:pt idx="7779">
                <c:v>1246.0346022109998</c:v>
              </c:pt>
              <c:pt idx="7780">
                <c:v>1246.0251022819998</c:v>
              </c:pt>
              <c:pt idx="7781">
                <c:v>1245.9942020639996</c:v>
              </c:pt>
              <c:pt idx="7782">
                <c:v>1245.9563442619997</c:v>
              </c:pt>
              <c:pt idx="7783">
                <c:v>1245.7621515610003</c:v>
              </c:pt>
              <c:pt idx="7784">
                <c:v>1245.6455333250005</c:v>
              </c:pt>
              <c:pt idx="7785">
                <c:v>1245.506240769</c:v>
              </c:pt>
              <c:pt idx="7786">
                <c:v>1245.4975822669999</c:v>
              </c:pt>
              <c:pt idx="7787">
                <c:v>1245.4793521890012</c:v>
              </c:pt>
              <c:pt idx="7788">
                <c:v>1245.4661339510001</c:v>
              </c:pt>
              <c:pt idx="7789">
                <c:v>1245.449883261</c:v>
              </c:pt>
              <c:pt idx="7790">
                <c:v>1245.3917873249998</c:v>
              </c:pt>
              <c:pt idx="7791">
                <c:v>1245.2954417419999</c:v>
              </c:pt>
              <c:pt idx="7792">
                <c:v>1245.1360459880002</c:v>
              </c:pt>
              <c:pt idx="7793">
                <c:v>1244.9695085800001</c:v>
              </c:pt>
              <c:pt idx="7794">
                <c:v>1244.8363132900001</c:v>
              </c:pt>
              <c:pt idx="7795">
                <c:v>1244.612167275</c:v>
              </c:pt>
              <c:pt idx="7796">
                <c:v>1244.526641787</c:v>
              </c:pt>
              <c:pt idx="7797">
                <c:v>1244.3694062739996</c:v>
              </c:pt>
              <c:pt idx="7798">
                <c:v>1244.3647872220001</c:v>
              </c:pt>
              <c:pt idx="7799">
                <c:v>1244.1698897969998</c:v>
              </c:pt>
              <c:pt idx="7800">
                <c:v>1244.1307536469999</c:v>
              </c:pt>
              <c:pt idx="7801">
                <c:v>1244.1074903640001</c:v>
              </c:pt>
              <c:pt idx="7802">
                <c:v>1243.7944491430005</c:v>
              </c:pt>
              <c:pt idx="7803">
                <c:v>1243.792180102</c:v>
              </c:pt>
              <c:pt idx="7804">
                <c:v>1243.7640004439997</c:v>
              </c:pt>
              <c:pt idx="7805">
                <c:v>1243.654852613</c:v>
              </c:pt>
              <c:pt idx="7806">
                <c:v>1243.6405120099998</c:v>
              </c:pt>
              <c:pt idx="7807">
                <c:v>1243.3858534960009</c:v>
              </c:pt>
              <c:pt idx="7808">
                <c:v>1243.3627464949998</c:v>
              </c:pt>
              <c:pt idx="7809">
                <c:v>1243.3489035299999</c:v>
              </c:pt>
              <c:pt idx="7810">
                <c:v>1243.3377756720001</c:v>
              </c:pt>
              <c:pt idx="7811">
                <c:v>1243.2279074179999</c:v>
              </c:pt>
              <c:pt idx="7812">
                <c:v>1243.0648296400002</c:v>
              </c:pt>
              <c:pt idx="7813">
                <c:v>1242.8887033600001</c:v>
              </c:pt>
              <c:pt idx="7814">
                <c:v>1242.66957634</c:v>
              </c:pt>
              <c:pt idx="7815">
                <c:v>1242.6266917670002</c:v>
              </c:pt>
              <c:pt idx="7816">
                <c:v>1242.2779558250002</c:v>
              </c:pt>
              <c:pt idx="7817">
                <c:v>1242.1914985860001</c:v>
              </c:pt>
              <c:pt idx="7818">
                <c:v>1242.149359469</c:v>
              </c:pt>
              <c:pt idx="7819">
                <c:v>1242.130886848</c:v>
              </c:pt>
              <c:pt idx="7820">
                <c:v>1242.1258537210001</c:v>
              </c:pt>
              <c:pt idx="7821">
                <c:v>1242.0917666790001</c:v>
              </c:pt>
              <c:pt idx="7822">
                <c:v>1242.0268636709991</c:v>
              </c:pt>
              <c:pt idx="7823">
                <c:v>1241.6856803399999</c:v>
              </c:pt>
              <c:pt idx="7824">
                <c:v>1241.590791778</c:v>
              </c:pt>
              <c:pt idx="7825">
                <c:v>1241.5046832040002</c:v>
              </c:pt>
              <c:pt idx="7826">
                <c:v>1241.1592372600001</c:v>
              </c:pt>
              <c:pt idx="7827">
                <c:v>1241.1295270529997</c:v>
              </c:pt>
              <c:pt idx="7828">
                <c:v>1241.0878152180001</c:v>
              </c:pt>
              <c:pt idx="7829">
                <c:v>1241.0594253120003</c:v>
              </c:pt>
              <c:pt idx="7830">
                <c:v>1240.9875786409998</c:v>
              </c:pt>
              <c:pt idx="7831">
                <c:v>1240.9845082209997</c:v>
              </c:pt>
              <c:pt idx="7832">
                <c:v>1240.9219766579999</c:v>
              </c:pt>
              <c:pt idx="7833">
                <c:v>1240.8944140249996</c:v>
              </c:pt>
              <c:pt idx="7834">
                <c:v>1240.8917093479997</c:v>
              </c:pt>
              <c:pt idx="7835">
                <c:v>1240.8575190530003</c:v>
              </c:pt>
              <c:pt idx="7836">
                <c:v>1240.8434236500004</c:v>
              </c:pt>
              <c:pt idx="7837">
                <c:v>1240.5622572019997</c:v>
              </c:pt>
              <c:pt idx="7838">
                <c:v>1240.5141627629996</c:v>
              </c:pt>
              <c:pt idx="7839">
                <c:v>1240.2088681729999</c:v>
              </c:pt>
              <c:pt idx="7840">
                <c:v>1240.1066840279998</c:v>
              </c:pt>
              <c:pt idx="7841">
                <c:v>1239.9600172400001</c:v>
              </c:pt>
              <c:pt idx="7842">
                <c:v>1239.8135256710002</c:v>
              </c:pt>
              <c:pt idx="7843">
                <c:v>1239.7034681520001</c:v>
              </c:pt>
              <c:pt idx="7844">
                <c:v>1239.5089135529997</c:v>
              </c:pt>
              <c:pt idx="7845">
                <c:v>1239.3640876870004</c:v>
              </c:pt>
              <c:pt idx="7846">
                <c:v>1239.0477699730002</c:v>
              </c:pt>
              <c:pt idx="7847">
                <c:v>1238.627337976</c:v>
              </c:pt>
              <c:pt idx="7848">
                <c:v>1238.4319438319999</c:v>
              </c:pt>
              <c:pt idx="7849">
                <c:v>1238.4180279970003</c:v>
              </c:pt>
              <c:pt idx="7850">
                <c:v>1237.8506467330003</c:v>
              </c:pt>
              <c:pt idx="7851">
                <c:v>1237.7466481540005</c:v>
              </c:pt>
              <c:pt idx="7852">
                <c:v>1237.692369611</c:v>
              </c:pt>
              <c:pt idx="7853">
                <c:v>1237.6597772730001</c:v>
              </c:pt>
              <c:pt idx="7854">
                <c:v>1237.6268586450001</c:v>
              </c:pt>
              <c:pt idx="7855">
                <c:v>1237.5972796970004</c:v>
              </c:pt>
              <c:pt idx="7856">
                <c:v>1237.5672072900002</c:v>
              </c:pt>
              <c:pt idx="7857">
                <c:v>1237.4703916380004</c:v>
              </c:pt>
              <c:pt idx="7858">
                <c:v>1237.4623344660001</c:v>
              </c:pt>
              <c:pt idx="7859">
                <c:v>1237.2709003509999</c:v>
              </c:pt>
              <c:pt idx="7860">
                <c:v>1237.107054952</c:v>
              </c:pt>
              <c:pt idx="7861">
                <c:v>1237.1015844189997</c:v>
              </c:pt>
              <c:pt idx="7862">
                <c:v>1237.009061746</c:v>
              </c:pt>
              <c:pt idx="7863">
                <c:v>1236.9411563149999</c:v>
              </c:pt>
              <c:pt idx="7864">
                <c:v>1236.8710382939994</c:v>
              </c:pt>
              <c:pt idx="7865">
                <c:v>1236.8415515189999</c:v>
              </c:pt>
              <c:pt idx="7866">
                <c:v>1236.6919011519997</c:v>
              </c:pt>
              <c:pt idx="7867">
                <c:v>1236.525736389</c:v>
              </c:pt>
              <c:pt idx="7868">
                <c:v>1236.4871611799999</c:v>
              </c:pt>
              <c:pt idx="7869">
                <c:v>1236.4237137670002</c:v>
              </c:pt>
              <c:pt idx="7870">
                <c:v>1236.2882690250001</c:v>
              </c:pt>
              <c:pt idx="7871">
                <c:v>1236.2340025450001</c:v>
              </c:pt>
              <c:pt idx="7872">
                <c:v>1236.2109304359999</c:v>
              </c:pt>
              <c:pt idx="7873">
                <c:v>1236.201492484</c:v>
              </c:pt>
              <c:pt idx="7874">
                <c:v>1236.1726674840006</c:v>
              </c:pt>
              <c:pt idx="7875">
                <c:v>1236.1075514550007</c:v>
              </c:pt>
              <c:pt idx="7876">
                <c:v>1236.0086331950001</c:v>
              </c:pt>
              <c:pt idx="7877">
                <c:v>1235.8807661560004</c:v>
              </c:pt>
              <c:pt idx="7878">
                <c:v>1235.7590614569999</c:v>
              </c:pt>
              <c:pt idx="7879">
                <c:v>1235.5449631460003</c:v>
              </c:pt>
              <c:pt idx="7880">
                <c:v>1235.4155841599995</c:v>
              </c:pt>
              <c:pt idx="7881">
                <c:v>1235.40482782</c:v>
              </c:pt>
              <c:pt idx="7882">
                <c:v>1235.3774280680004</c:v>
              </c:pt>
              <c:pt idx="7883">
                <c:v>1235.3152046019998</c:v>
              </c:pt>
              <c:pt idx="7884">
                <c:v>1235.2491553609996</c:v>
              </c:pt>
              <c:pt idx="7885">
                <c:v>1235.1893220909999</c:v>
              </c:pt>
              <c:pt idx="7886">
                <c:v>1235.1478900219997</c:v>
              </c:pt>
              <c:pt idx="7887">
                <c:v>1235.0688770250001</c:v>
              </c:pt>
              <c:pt idx="7888">
                <c:v>1234.8732587369998</c:v>
              </c:pt>
              <c:pt idx="7889">
                <c:v>1234.7739547100002</c:v>
              </c:pt>
              <c:pt idx="7890">
                <c:v>1234.6600470739997</c:v>
              </c:pt>
              <c:pt idx="7891">
                <c:v>1234.5355213139999</c:v>
              </c:pt>
              <c:pt idx="7892">
                <c:v>1234.5081503079996</c:v>
              </c:pt>
              <c:pt idx="7893">
                <c:v>1234.2154697880001</c:v>
              </c:pt>
              <c:pt idx="7894">
                <c:v>1233.9889952539991</c:v>
              </c:pt>
              <c:pt idx="7895">
                <c:v>1233.9869918400002</c:v>
              </c:pt>
              <c:pt idx="7896">
                <c:v>1233.9291251040006</c:v>
              </c:pt>
              <c:pt idx="7897">
                <c:v>1233.9025880009997</c:v>
              </c:pt>
              <c:pt idx="7898">
                <c:v>1233.7791502970001</c:v>
              </c:pt>
              <c:pt idx="7899">
                <c:v>1233.6236784120003</c:v>
              </c:pt>
              <c:pt idx="7900">
                <c:v>1233.5961688899999</c:v>
              </c:pt>
              <c:pt idx="7901">
                <c:v>1233.5526104290009</c:v>
              </c:pt>
              <c:pt idx="7902">
                <c:v>1233.3017162989997</c:v>
              </c:pt>
              <c:pt idx="7903">
                <c:v>1233.259978839</c:v>
              </c:pt>
              <c:pt idx="7904">
                <c:v>1233.1721900469995</c:v>
              </c:pt>
              <c:pt idx="7905">
                <c:v>1233.0978696669999</c:v>
              </c:pt>
              <c:pt idx="7906">
                <c:v>1233.0044881159999</c:v>
              </c:pt>
              <c:pt idx="7907">
                <c:v>1232.977361861</c:v>
              </c:pt>
              <c:pt idx="7908">
                <c:v>1232.5962191110002</c:v>
              </c:pt>
              <c:pt idx="7909">
                <c:v>1232.5878094550001</c:v>
              </c:pt>
              <c:pt idx="7910">
                <c:v>1232.4476372980002</c:v>
              </c:pt>
              <c:pt idx="7911">
                <c:v>1232.3740026269995</c:v>
              </c:pt>
              <c:pt idx="7912">
                <c:v>1232.2348079409999</c:v>
              </c:pt>
              <c:pt idx="7913">
                <c:v>1232.1614338290008</c:v>
              </c:pt>
              <c:pt idx="7914">
                <c:v>1232.1591776820007</c:v>
              </c:pt>
              <c:pt idx="7915">
                <c:v>1232.1155622730007</c:v>
              </c:pt>
              <c:pt idx="7916">
                <c:v>1231.9524901129996</c:v>
              </c:pt>
              <c:pt idx="7917">
                <c:v>1231.84268359</c:v>
              </c:pt>
              <c:pt idx="7918">
                <c:v>1231.6578704339997</c:v>
              </c:pt>
              <c:pt idx="7919">
                <c:v>1231.3341031959999</c:v>
              </c:pt>
              <c:pt idx="7920">
                <c:v>1231.2574401319996</c:v>
              </c:pt>
              <c:pt idx="7921">
                <c:v>1231.1409281509996</c:v>
              </c:pt>
              <c:pt idx="7922">
                <c:v>1231.0655166979998</c:v>
              </c:pt>
              <c:pt idx="7923">
                <c:v>1230.6902973670001</c:v>
              </c:pt>
              <c:pt idx="7924">
                <c:v>1230.3969170859996</c:v>
              </c:pt>
              <c:pt idx="7925">
                <c:v>1230.3051741880006</c:v>
              </c:pt>
              <c:pt idx="7926">
                <c:v>1230.1363739029998</c:v>
              </c:pt>
              <c:pt idx="7927">
                <c:v>1230.1181563619998</c:v>
              </c:pt>
              <c:pt idx="7928">
                <c:v>1229.8326546669994</c:v>
              </c:pt>
              <c:pt idx="7929">
                <c:v>1229.6350391290002</c:v>
              </c:pt>
              <c:pt idx="7930">
                <c:v>1229.6085274490003</c:v>
              </c:pt>
              <c:pt idx="7931">
                <c:v>1229.5821250509996</c:v>
              </c:pt>
              <c:pt idx="7932">
                <c:v>1229.4597685169995</c:v>
              </c:pt>
              <c:pt idx="7933">
                <c:v>1228.9723526449995</c:v>
              </c:pt>
              <c:pt idx="7934">
                <c:v>1228.8422252769999</c:v>
              </c:pt>
              <c:pt idx="7935">
                <c:v>1228.6390407619995</c:v>
              </c:pt>
              <c:pt idx="7936">
                <c:v>1228.5806707559998</c:v>
              </c:pt>
              <c:pt idx="7937">
                <c:v>1228.4834507089997</c:v>
              </c:pt>
              <c:pt idx="7938">
                <c:v>1228.1729426279999</c:v>
              </c:pt>
              <c:pt idx="7939">
                <c:v>1228.1292131350006</c:v>
              </c:pt>
              <c:pt idx="7940">
                <c:v>1228.1058767890004</c:v>
              </c:pt>
              <c:pt idx="7941">
                <c:v>1227.7397805410003</c:v>
              </c:pt>
              <c:pt idx="7942">
                <c:v>1227.6468606769999</c:v>
              </c:pt>
              <c:pt idx="7943">
                <c:v>1227.592870597</c:v>
              </c:pt>
              <c:pt idx="7944">
                <c:v>1227.534908375</c:v>
              </c:pt>
              <c:pt idx="7945">
                <c:v>1227.4456685839998</c:v>
              </c:pt>
              <c:pt idx="7946">
                <c:v>1227.3021516620006</c:v>
              </c:pt>
              <c:pt idx="7947">
                <c:v>1227.2197437009997</c:v>
              </c:pt>
              <c:pt idx="7948">
                <c:v>1227.1574585770002</c:v>
              </c:pt>
              <c:pt idx="7949">
                <c:v>1227.0909975390005</c:v>
              </c:pt>
              <c:pt idx="7950">
                <c:v>1227.0016245520003</c:v>
              </c:pt>
              <c:pt idx="7951">
                <c:v>1226.9583206669995</c:v>
              </c:pt>
              <c:pt idx="7952">
                <c:v>1226.8518618039998</c:v>
              </c:pt>
              <c:pt idx="7953">
                <c:v>1226.6697212749998</c:v>
              </c:pt>
              <c:pt idx="7954">
                <c:v>1226.5203171690009</c:v>
              </c:pt>
              <c:pt idx="7955">
                <c:v>1226.1692364219996</c:v>
              </c:pt>
              <c:pt idx="7956">
                <c:v>1226.1468873430006</c:v>
              </c:pt>
              <c:pt idx="7957">
                <c:v>1226.1456181299998</c:v>
              </c:pt>
              <c:pt idx="7958">
                <c:v>1226.099980834</c:v>
              </c:pt>
              <c:pt idx="7959">
                <c:v>1225.7693626780006</c:v>
              </c:pt>
              <c:pt idx="7960">
                <c:v>1225.7160310599998</c:v>
              </c:pt>
              <c:pt idx="7961">
                <c:v>1225.549888476</c:v>
              </c:pt>
              <c:pt idx="7962">
                <c:v>1225.5192066559996</c:v>
              </c:pt>
              <c:pt idx="7963">
                <c:v>1225.3992914540004</c:v>
              </c:pt>
              <c:pt idx="7964">
                <c:v>1225.3740003890002</c:v>
              </c:pt>
              <c:pt idx="7965">
                <c:v>1225.2055410290002</c:v>
              </c:pt>
              <c:pt idx="7966">
                <c:v>1225.1385794369996</c:v>
              </c:pt>
              <c:pt idx="7967">
                <c:v>1225.0211302510004</c:v>
              </c:pt>
              <c:pt idx="7968">
                <c:v>1224.9747792980006</c:v>
              </c:pt>
              <c:pt idx="7969">
                <c:v>1224.8856242740003</c:v>
              </c:pt>
              <c:pt idx="7970">
                <c:v>1224.7435018040003</c:v>
              </c:pt>
              <c:pt idx="7971">
                <c:v>1224.3281710099993</c:v>
              </c:pt>
              <c:pt idx="7972">
                <c:v>1224.1622410309997</c:v>
              </c:pt>
              <c:pt idx="7973">
                <c:v>1224.0946438759997</c:v>
              </c:pt>
              <c:pt idx="7974">
                <c:v>1223.9141986140003</c:v>
              </c:pt>
              <c:pt idx="7975">
                <c:v>1223.85759072</c:v>
              </c:pt>
              <c:pt idx="7976">
                <c:v>1223.7193935529997</c:v>
              </c:pt>
              <c:pt idx="7977">
                <c:v>1223.6989244040001</c:v>
              </c:pt>
              <c:pt idx="7978">
                <c:v>1223.6638827190002</c:v>
              </c:pt>
              <c:pt idx="7979">
                <c:v>1223.5483418199995</c:v>
              </c:pt>
              <c:pt idx="7980">
                <c:v>1223.5149007800003</c:v>
              </c:pt>
              <c:pt idx="7981">
                <c:v>1223.5112065540002</c:v>
              </c:pt>
              <c:pt idx="7982">
                <c:v>1223.4222787879999</c:v>
              </c:pt>
              <c:pt idx="7983">
                <c:v>1223.3768652289996</c:v>
              </c:pt>
              <c:pt idx="7984">
                <c:v>1223.3662163630001</c:v>
              </c:pt>
              <c:pt idx="7985">
                <c:v>1223.3490095040002</c:v>
              </c:pt>
              <c:pt idx="7986">
                <c:v>1223.1556750369998</c:v>
              </c:pt>
              <c:pt idx="7987">
                <c:v>1222.852974095</c:v>
              </c:pt>
              <c:pt idx="7988">
                <c:v>1222.8432079850002</c:v>
              </c:pt>
              <c:pt idx="7989">
                <c:v>1222.5039050310002</c:v>
              </c:pt>
              <c:pt idx="7990">
                <c:v>1222.3976090249996</c:v>
              </c:pt>
              <c:pt idx="7991">
                <c:v>1222.2698314599995</c:v>
              </c:pt>
              <c:pt idx="7992">
                <c:v>1222.2616727490004</c:v>
              </c:pt>
              <c:pt idx="7993">
                <c:v>1222.220724965</c:v>
              </c:pt>
              <c:pt idx="7994">
                <c:v>1221.6922180829999</c:v>
              </c:pt>
              <c:pt idx="7995">
                <c:v>1221.6596849760001</c:v>
              </c:pt>
              <c:pt idx="7996">
                <c:v>1221.6500853759997</c:v>
              </c:pt>
              <c:pt idx="7997">
                <c:v>1221.5788528339997</c:v>
              </c:pt>
              <c:pt idx="7998">
                <c:v>1221.5094891449999</c:v>
              </c:pt>
              <c:pt idx="7999">
                <c:v>1221.503106396</c:v>
              </c:pt>
              <c:pt idx="8000">
                <c:v>1221.4712693620002</c:v>
              </c:pt>
              <c:pt idx="8001">
                <c:v>1221.4640387139998</c:v>
              </c:pt>
              <c:pt idx="8002">
                <c:v>1221.3692307830004</c:v>
              </c:pt>
              <c:pt idx="8003">
                <c:v>1221.3670561039999</c:v>
              </c:pt>
              <c:pt idx="8004">
                <c:v>1221.1907791580002</c:v>
              </c:pt>
              <c:pt idx="8005">
                <c:v>1221.163179531</c:v>
              </c:pt>
              <c:pt idx="8006">
                <c:v>1221.006030513</c:v>
              </c:pt>
              <c:pt idx="8007">
                <c:v>1220.9758086399997</c:v>
              </c:pt>
              <c:pt idx="8008">
                <c:v>1220.8466964629993</c:v>
              </c:pt>
              <c:pt idx="8009">
                <c:v>1220.7588742180001</c:v>
              </c:pt>
              <c:pt idx="8010">
                <c:v>1220.5591763489999</c:v>
              </c:pt>
              <c:pt idx="8011">
                <c:v>1220.5275876600001</c:v>
              </c:pt>
              <c:pt idx="8012">
                <c:v>1220.5151288739994</c:v>
              </c:pt>
              <c:pt idx="8013">
                <c:v>1220.2994159559996</c:v>
              </c:pt>
              <c:pt idx="8014">
                <c:v>1219.8311581800001</c:v>
              </c:pt>
              <c:pt idx="8015">
                <c:v>1219.6502352289999</c:v>
              </c:pt>
              <c:pt idx="8016">
                <c:v>1219.3396518020002</c:v>
              </c:pt>
              <c:pt idx="8017">
                <c:v>1219.0456502350003</c:v>
              </c:pt>
              <c:pt idx="8018">
                <c:v>1218.9346007159995</c:v>
              </c:pt>
              <c:pt idx="8019">
                <c:v>1218.7784268439998</c:v>
              </c:pt>
              <c:pt idx="8020">
                <c:v>1218.7619804539997</c:v>
              </c:pt>
              <c:pt idx="8021">
                <c:v>1218.6387399170001</c:v>
              </c:pt>
              <c:pt idx="8022">
                <c:v>1218.6249599320004</c:v>
              </c:pt>
              <c:pt idx="8023">
                <c:v>1218.6032772000001</c:v>
              </c:pt>
              <c:pt idx="8024">
                <c:v>1218.6000101649995</c:v>
              </c:pt>
              <c:pt idx="8025">
                <c:v>1218.4939349440001</c:v>
              </c:pt>
              <c:pt idx="8026">
                <c:v>1218.2756292519996</c:v>
              </c:pt>
              <c:pt idx="8027">
                <c:v>1218.2300103560003</c:v>
              </c:pt>
              <c:pt idx="8028">
                <c:v>1218.1191022979999</c:v>
              </c:pt>
              <c:pt idx="8029">
                <c:v>1217.8673772279997</c:v>
              </c:pt>
              <c:pt idx="8030">
                <c:v>1217.8096455130001</c:v>
              </c:pt>
              <c:pt idx="8031">
                <c:v>1217.7705216370005</c:v>
              </c:pt>
              <c:pt idx="8032">
                <c:v>1217.5378853170002</c:v>
              </c:pt>
              <c:pt idx="8033">
                <c:v>1217.5146170859994</c:v>
              </c:pt>
              <c:pt idx="8034">
                <c:v>1217.4771492959997</c:v>
              </c:pt>
              <c:pt idx="8035">
                <c:v>1217.2167006429997</c:v>
              </c:pt>
              <c:pt idx="8036">
                <c:v>1217.1597240339995</c:v>
              </c:pt>
              <c:pt idx="8037">
                <c:v>1217.0727580749995</c:v>
              </c:pt>
              <c:pt idx="8038">
                <c:v>1216.8863245090001</c:v>
              </c:pt>
              <c:pt idx="8039">
                <c:v>1216.4780487530002</c:v>
              </c:pt>
              <c:pt idx="8040">
                <c:v>1216.395631224</c:v>
              </c:pt>
              <c:pt idx="8041">
                <c:v>1216.1084034990004</c:v>
              </c:pt>
              <c:pt idx="8042">
                <c:v>1216.0778900159999</c:v>
              </c:pt>
              <c:pt idx="8043">
                <c:v>1215.6910586819997</c:v>
              </c:pt>
              <c:pt idx="8044">
                <c:v>1215.660238232</c:v>
              </c:pt>
              <c:pt idx="8045">
                <c:v>1215.1485960949999</c:v>
              </c:pt>
              <c:pt idx="8046">
                <c:v>1215.1084914560001</c:v>
              </c:pt>
              <c:pt idx="8047">
                <c:v>1214.9311911860002</c:v>
              </c:pt>
              <c:pt idx="8048">
                <c:v>1214.8769123739996</c:v>
              </c:pt>
              <c:pt idx="8049">
                <c:v>1214.7569538599992</c:v>
              </c:pt>
              <c:pt idx="8050">
                <c:v>1214.7517770660002</c:v>
              </c:pt>
              <c:pt idx="8051">
                <c:v>1214.6180582450004</c:v>
              </c:pt>
              <c:pt idx="8052">
                <c:v>1214.5667460949996</c:v>
              </c:pt>
              <c:pt idx="8053">
                <c:v>1214.5590566380001</c:v>
              </c:pt>
              <c:pt idx="8054">
                <c:v>1214.5406580370009</c:v>
              </c:pt>
              <c:pt idx="8055">
                <c:v>1214.433208661</c:v>
              </c:pt>
              <c:pt idx="8056">
                <c:v>1214.3506127749995</c:v>
              </c:pt>
              <c:pt idx="8057">
                <c:v>1214.3495842550001</c:v>
              </c:pt>
              <c:pt idx="8058">
                <c:v>1214.3039945419991</c:v>
              </c:pt>
              <c:pt idx="8059">
                <c:v>1214.2703112280001</c:v>
              </c:pt>
              <c:pt idx="8060">
                <c:v>1214.2587964940003</c:v>
              </c:pt>
              <c:pt idx="8061">
                <c:v>1214.0140977230003</c:v>
              </c:pt>
              <c:pt idx="8062">
                <c:v>1213.8755144830002</c:v>
              </c:pt>
              <c:pt idx="8063">
                <c:v>1213.8516858450002</c:v>
              </c:pt>
              <c:pt idx="8064">
                <c:v>1213.6814827260002</c:v>
              </c:pt>
              <c:pt idx="8065">
                <c:v>1212.9158237859997</c:v>
              </c:pt>
              <c:pt idx="8066">
                <c:v>1212.853274368</c:v>
              </c:pt>
              <c:pt idx="8067">
                <c:v>1212.6725679519993</c:v>
              </c:pt>
              <c:pt idx="8068">
                <c:v>1212.0397747550001</c:v>
              </c:pt>
              <c:pt idx="8069">
                <c:v>1212.0294108569997</c:v>
              </c:pt>
              <c:pt idx="8070">
                <c:v>1211.9894231790001</c:v>
              </c:pt>
              <c:pt idx="8071">
                <c:v>1211.9111871399996</c:v>
              </c:pt>
              <c:pt idx="8072">
                <c:v>1211.8461210089999</c:v>
              </c:pt>
              <c:pt idx="8073">
                <c:v>1211.6336099320001</c:v>
              </c:pt>
              <c:pt idx="8074">
                <c:v>1211.6250384370003</c:v>
              </c:pt>
              <c:pt idx="8075">
                <c:v>1211.489911937</c:v>
              </c:pt>
              <c:pt idx="8076">
                <c:v>1211.4480691250001</c:v>
              </c:pt>
              <c:pt idx="8077">
                <c:v>1211.4418124269998</c:v>
              </c:pt>
              <c:pt idx="8078">
                <c:v>1211.3870605459997</c:v>
              </c:pt>
              <c:pt idx="8079">
                <c:v>1211.3226195580003</c:v>
              </c:pt>
              <c:pt idx="8080">
                <c:v>1211.2852864019999</c:v>
              </c:pt>
              <c:pt idx="8081">
                <c:v>1211.2626476450005</c:v>
              </c:pt>
              <c:pt idx="8082">
                <c:v>1211.1706915059997</c:v>
              </c:pt>
              <c:pt idx="8083">
                <c:v>1210.9930155220002</c:v>
              </c:pt>
              <c:pt idx="8084">
                <c:v>1210.7632789109998</c:v>
              </c:pt>
              <c:pt idx="8085">
                <c:v>1210.6794882869999</c:v>
              </c:pt>
              <c:pt idx="8086">
                <c:v>1210.5728165199994</c:v>
              </c:pt>
              <c:pt idx="8087">
                <c:v>1210.4271958879997</c:v>
              </c:pt>
              <c:pt idx="8088">
                <c:v>1210.2401207900002</c:v>
              </c:pt>
              <c:pt idx="8089">
                <c:v>1210.1192738130005</c:v>
              </c:pt>
              <c:pt idx="8090">
                <c:v>1210.0994924390002</c:v>
              </c:pt>
              <c:pt idx="8091">
                <c:v>1210.0588478150005</c:v>
              </c:pt>
              <c:pt idx="8092">
                <c:v>1210.0577215970002</c:v>
              </c:pt>
              <c:pt idx="8093">
                <c:v>1209.8979395350002</c:v>
              </c:pt>
              <c:pt idx="8094">
                <c:v>1209.8934373900001</c:v>
              </c:pt>
              <c:pt idx="8095">
                <c:v>1209.8575190190002</c:v>
              </c:pt>
              <c:pt idx="8096">
                <c:v>1209.8295017639996</c:v>
              </c:pt>
              <c:pt idx="8097">
                <c:v>1209.4938694289999</c:v>
              </c:pt>
              <c:pt idx="8098">
                <c:v>1209.2478449100001</c:v>
              </c:pt>
              <c:pt idx="8099">
                <c:v>1209.1854816710002</c:v>
              </c:pt>
              <c:pt idx="8100">
                <c:v>1208.8633538839997</c:v>
              </c:pt>
              <c:pt idx="8101">
                <c:v>1208.5256702180002</c:v>
              </c:pt>
              <c:pt idx="8102">
                <c:v>1208.2935547090003</c:v>
              </c:pt>
              <c:pt idx="8103">
                <c:v>1208.1301137350001</c:v>
              </c:pt>
              <c:pt idx="8104">
                <c:v>1208.0424865619998</c:v>
              </c:pt>
              <c:pt idx="8105">
                <c:v>1207.9948800170002</c:v>
              </c:pt>
              <c:pt idx="8106">
                <c:v>1207.9245430630001</c:v>
              </c:pt>
              <c:pt idx="8107">
                <c:v>1207.663761582</c:v>
              </c:pt>
              <c:pt idx="8108">
                <c:v>1207.5840575800003</c:v>
              </c:pt>
              <c:pt idx="8109">
                <c:v>1207.3493912890003</c:v>
              </c:pt>
              <c:pt idx="8110">
                <c:v>1207.043149455</c:v>
              </c:pt>
              <c:pt idx="8111">
                <c:v>1206.9290185840002</c:v>
              </c:pt>
              <c:pt idx="8112">
                <c:v>1206.826072026</c:v>
              </c:pt>
              <c:pt idx="8113">
                <c:v>1206.6245503749999</c:v>
              </c:pt>
              <c:pt idx="8114">
                <c:v>1206.6001085970001</c:v>
              </c:pt>
              <c:pt idx="8115">
                <c:v>1206.4520150580001</c:v>
              </c:pt>
              <c:pt idx="8116">
                <c:v>1206.4271282199998</c:v>
              </c:pt>
              <c:pt idx="8117">
                <c:v>1206.3870777009997</c:v>
              </c:pt>
              <c:pt idx="8118">
                <c:v>1206.0818778339994</c:v>
              </c:pt>
              <c:pt idx="8119">
                <c:v>1205.9078142790004</c:v>
              </c:pt>
              <c:pt idx="8120">
                <c:v>1205.9006937529996</c:v>
              </c:pt>
              <c:pt idx="8121">
                <c:v>1205.7818231749995</c:v>
              </c:pt>
              <c:pt idx="8122">
                <c:v>1205.5194648259996</c:v>
              </c:pt>
              <c:pt idx="8123">
                <c:v>1205.5181959690001</c:v>
              </c:pt>
              <c:pt idx="8124">
                <c:v>1205.459506637</c:v>
              </c:pt>
              <c:pt idx="8125">
                <c:v>1205.3912315919995</c:v>
              </c:pt>
              <c:pt idx="8126">
                <c:v>1205.344238872</c:v>
              </c:pt>
              <c:pt idx="8127">
                <c:v>1205.3368173210008</c:v>
              </c:pt>
              <c:pt idx="8128">
                <c:v>1205.2838222460002</c:v>
              </c:pt>
              <c:pt idx="8129">
                <c:v>1205.2634052040005</c:v>
              </c:pt>
              <c:pt idx="8130">
                <c:v>1205.1486636190002</c:v>
              </c:pt>
              <c:pt idx="8131">
                <c:v>1205.096151901</c:v>
              </c:pt>
              <c:pt idx="8132">
                <c:v>1205.0290662709999</c:v>
              </c:pt>
              <c:pt idx="8133">
                <c:v>1205.0050883869999</c:v>
              </c:pt>
              <c:pt idx="8134">
                <c:v>1204.9937410110003</c:v>
              </c:pt>
              <c:pt idx="8135">
                <c:v>1204.9863292510001</c:v>
              </c:pt>
              <c:pt idx="8136">
                <c:v>1204.848881655</c:v>
              </c:pt>
              <c:pt idx="8137">
                <c:v>1204.8403059529996</c:v>
              </c:pt>
              <c:pt idx="8138">
                <c:v>1204.3807483980006</c:v>
              </c:pt>
              <c:pt idx="8139">
                <c:v>1203.6000500180003</c:v>
              </c:pt>
              <c:pt idx="8140">
                <c:v>1203.5125470119999</c:v>
              </c:pt>
              <c:pt idx="8141">
                <c:v>1203.4858684170001</c:v>
              </c:pt>
              <c:pt idx="8142">
                <c:v>1203.4839051770002</c:v>
              </c:pt>
              <c:pt idx="8143">
                <c:v>1203.4575648719999</c:v>
              </c:pt>
              <c:pt idx="8144">
                <c:v>1203.4396452850001</c:v>
              </c:pt>
              <c:pt idx="8145">
                <c:v>1203.3077690520001</c:v>
              </c:pt>
              <c:pt idx="8146">
                <c:v>1203.0173330180003</c:v>
              </c:pt>
              <c:pt idx="8147">
                <c:v>1202.9377618739998</c:v>
              </c:pt>
              <c:pt idx="8148">
                <c:v>1202.9018688339995</c:v>
              </c:pt>
              <c:pt idx="8149">
                <c:v>1202.8967703699996</c:v>
              </c:pt>
              <c:pt idx="8150">
                <c:v>1202.873891903</c:v>
              </c:pt>
              <c:pt idx="8151">
                <c:v>1202.8565236859997</c:v>
              </c:pt>
              <c:pt idx="8152">
                <c:v>1202.6799479849999</c:v>
              </c:pt>
              <c:pt idx="8153">
                <c:v>1202.5418361490001</c:v>
              </c:pt>
              <c:pt idx="8154">
                <c:v>1202.489781647</c:v>
              </c:pt>
              <c:pt idx="8155">
                <c:v>1202.4022178429998</c:v>
              </c:pt>
              <c:pt idx="8156">
                <c:v>1202.3451620800004</c:v>
              </c:pt>
              <c:pt idx="8157">
                <c:v>1202.2246003690002</c:v>
              </c:pt>
              <c:pt idx="8158">
                <c:v>1202.1042342630003</c:v>
              </c:pt>
              <c:pt idx="8159">
                <c:v>1201.9868843740001</c:v>
              </c:pt>
              <c:pt idx="8160">
                <c:v>1201.869553603</c:v>
              </c:pt>
              <c:pt idx="8161">
                <c:v>1201.7590806120006</c:v>
              </c:pt>
              <c:pt idx="8162">
                <c:v>1201.7457445160001</c:v>
              </c:pt>
              <c:pt idx="8163">
                <c:v>1201.663370168</c:v>
              </c:pt>
              <c:pt idx="8164">
                <c:v>1201.4816067109996</c:v>
              </c:pt>
              <c:pt idx="8165">
                <c:v>1201.4750570480001</c:v>
              </c:pt>
              <c:pt idx="8166">
                <c:v>1201.1677611179996</c:v>
              </c:pt>
              <c:pt idx="8167">
                <c:v>1201.064855909</c:v>
              </c:pt>
              <c:pt idx="8168">
                <c:v>1200.8714908889997</c:v>
              </c:pt>
              <c:pt idx="8169">
                <c:v>1200.6829733490001</c:v>
              </c:pt>
              <c:pt idx="8170">
                <c:v>1200.6343931129998</c:v>
              </c:pt>
              <c:pt idx="8171">
                <c:v>1200.5925880939997</c:v>
              </c:pt>
              <c:pt idx="8172">
                <c:v>1200.2653329909995</c:v>
              </c:pt>
              <c:pt idx="8173">
                <c:v>1200.1623265379999</c:v>
              </c:pt>
              <c:pt idx="8174">
                <c:v>1200.1011643750005</c:v>
              </c:pt>
              <c:pt idx="8175">
                <c:v>1200.060063574</c:v>
              </c:pt>
              <c:pt idx="8176">
                <c:v>1200.0105989360002</c:v>
              </c:pt>
              <c:pt idx="8177">
                <c:v>1199.9522535820006</c:v>
              </c:pt>
              <c:pt idx="8178">
                <c:v>1199.664104572</c:v>
              </c:pt>
              <c:pt idx="8179">
                <c:v>1199.6418083689998</c:v>
              </c:pt>
              <c:pt idx="8180">
                <c:v>1199.5869816160002</c:v>
              </c:pt>
              <c:pt idx="8181">
                <c:v>1199.5304567620003</c:v>
              </c:pt>
              <c:pt idx="8182">
                <c:v>1199.4344213690006</c:v>
              </c:pt>
              <c:pt idx="8183">
                <c:v>1199.342039292</c:v>
              </c:pt>
              <c:pt idx="8184">
                <c:v>1199.2395686280001</c:v>
              </c:pt>
              <c:pt idx="8185">
                <c:v>1199.1149161370004</c:v>
              </c:pt>
              <c:pt idx="8186">
                <c:v>1199.1119977249998</c:v>
              </c:pt>
              <c:pt idx="8187">
                <c:v>1199.0444148320003</c:v>
              </c:pt>
              <c:pt idx="8188">
                <c:v>1198.9952861100001</c:v>
              </c:pt>
              <c:pt idx="8189">
                <c:v>1198.7581162420001</c:v>
              </c:pt>
              <c:pt idx="8190">
                <c:v>1198.7382343920003</c:v>
              </c:pt>
              <c:pt idx="8191">
                <c:v>1198.6945496820003</c:v>
              </c:pt>
              <c:pt idx="8192">
                <c:v>1198.5944305199998</c:v>
              </c:pt>
              <c:pt idx="8193">
                <c:v>1198.5501505499999</c:v>
              </c:pt>
              <c:pt idx="8194">
                <c:v>1198.5095894180004</c:v>
              </c:pt>
              <c:pt idx="8195">
                <c:v>1198.1655418579999</c:v>
              </c:pt>
              <c:pt idx="8196">
                <c:v>1198.0346855340003</c:v>
              </c:pt>
              <c:pt idx="8197">
                <c:v>1197.9729289789998</c:v>
              </c:pt>
              <c:pt idx="8198">
                <c:v>1197.8511262029997</c:v>
              </c:pt>
              <c:pt idx="8199">
                <c:v>1197.6586770430001</c:v>
              </c:pt>
              <c:pt idx="8200">
                <c:v>1197.6171506200001</c:v>
              </c:pt>
              <c:pt idx="8201">
                <c:v>1197.5727359520001</c:v>
              </c:pt>
              <c:pt idx="8202">
                <c:v>1197.524234980001</c:v>
              </c:pt>
              <c:pt idx="8203">
                <c:v>1197.472079502</c:v>
              </c:pt>
              <c:pt idx="8204">
                <c:v>1197.4068826350006</c:v>
              </c:pt>
              <c:pt idx="8205">
                <c:v>1196.6886319309995</c:v>
              </c:pt>
              <c:pt idx="8206">
                <c:v>1196.6467577179999</c:v>
              </c:pt>
              <c:pt idx="8207">
                <c:v>1196.4190841259999</c:v>
              </c:pt>
              <c:pt idx="8208">
                <c:v>1196.145905956</c:v>
              </c:pt>
              <c:pt idx="8209">
                <c:v>1196.1240175620003</c:v>
              </c:pt>
              <c:pt idx="8210">
                <c:v>1196.0722175149999</c:v>
              </c:pt>
              <c:pt idx="8211">
                <c:v>1195.9937482909995</c:v>
              </c:pt>
              <c:pt idx="8212">
                <c:v>1195.8363599850006</c:v>
              </c:pt>
              <c:pt idx="8213">
                <c:v>1195.8076104250003</c:v>
              </c:pt>
              <c:pt idx="8214">
                <c:v>1195.7913567750002</c:v>
              </c:pt>
              <c:pt idx="8215">
                <c:v>1195.7731641419998</c:v>
              </c:pt>
              <c:pt idx="8216">
                <c:v>1195.6927239680001</c:v>
              </c:pt>
              <c:pt idx="8217">
                <c:v>1195.6912192269999</c:v>
              </c:pt>
              <c:pt idx="8218">
                <c:v>1195.6686186599998</c:v>
              </c:pt>
              <c:pt idx="8219">
                <c:v>1195.5811264899999</c:v>
              </c:pt>
              <c:pt idx="8220">
                <c:v>1195.4019442060005</c:v>
              </c:pt>
              <c:pt idx="8221">
                <c:v>1195.324796246</c:v>
              </c:pt>
              <c:pt idx="8222">
                <c:v>1195.2958646910001</c:v>
              </c:pt>
              <c:pt idx="8223">
                <c:v>1195.2718546089998</c:v>
              </c:pt>
              <c:pt idx="8224">
                <c:v>1195.034074531</c:v>
              </c:pt>
              <c:pt idx="8225">
                <c:v>1194.87843079</c:v>
              </c:pt>
              <c:pt idx="8226">
                <c:v>1194.7240892130001</c:v>
              </c:pt>
              <c:pt idx="8227">
                <c:v>1194.662798586</c:v>
              </c:pt>
              <c:pt idx="8228">
                <c:v>1194.5378390279993</c:v>
              </c:pt>
              <c:pt idx="8229">
                <c:v>1194.3148936580001</c:v>
              </c:pt>
              <c:pt idx="8230">
                <c:v>1194.1469459280002</c:v>
              </c:pt>
              <c:pt idx="8231">
                <c:v>1193.7545031700001</c:v>
              </c:pt>
              <c:pt idx="8232">
                <c:v>1193.7212398159998</c:v>
              </c:pt>
              <c:pt idx="8233">
                <c:v>1193.6453398209999</c:v>
              </c:pt>
              <c:pt idx="8234">
                <c:v>1193.6423122879999</c:v>
              </c:pt>
              <c:pt idx="8235">
                <c:v>1193.5776643400004</c:v>
              </c:pt>
              <c:pt idx="8236">
                <c:v>1193.5079926790004</c:v>
              </c:pt>
              <c:pt idx="8237">
                <c:v>1193.4891316589999</c:v>
              </c:pt>
              <c:pt idx="8238">
                <c:v>1193.2393656269999</c:v>
              </c:pt>
              <c:pt idx="8239">
                <c:v>1193.1476085380002</c:v>
              </c:pt>
              <c:pt idx="8240">
                <c:v>1193.1115547669995</c:v>
              </c:pt>
              <c:pt idx="8241">
                <c:v>1193.0089568040003</c:v>
              </c:pt>
              <c:pt idx="8242">
                <c:v>1192.8963511299999</c:v>
              </c:pt>
              <c:pt idx="8243">
                <c:v>1192.82098963</c:v>
              </c:pt>
              <c:pt idx="8244">
                <c:v>1192.6914200240003</c:v>
              </c:pt>
              <c:pt idx="8245">
                <c:v>1192.4925699510002</c:v>
              </c:pt>
              <c:pt idx="8246">
                <c:v>1192.458547597</c:v>
              </c:pt>
              <c:pt idx="8247">
                <c:v>1192.4358619469997</c:v>
              </c:pt>
              <c:pt idx="8248">
                <c:v>1192.3391052820002</c:v>
              </c:pt>
              <c:pt idx="8249">
                <c:v>1192.2667801660007</c:v>
              </c:pt>
              <c:pt idx="8250">
                <c:v>1192.2420527230001</c:v>
              </c:pt>
              <c:pt idx="8251">
                <c:v>1192.188297663</c:v>
              </c:pt>
              <c:pt idx="8252">
                <c:v>1192.1792864889999</c:v>
              </c:pt>
              <c:pt idx="8253">
                <c:v>1191.8465682250001</c:v>
              </c:pt>
              <c:pt idx="8254">
                <c:v>1191.815558925</c:v>
              </c:pt>
              <c:pt idx="8255">
                <c:v>1191.6990450650001</c:v>
              </c:pt>
              <c:pt idx="8256">
                <c:v>1191.6775195639998</c:v>
              </c:pt>
              <c:pt idx="8257">
                <c:v>1191.6409753620001</c:v>
              </c:pt>
              <c:pt idx="8258">
                <c:v>1191.5892188130001</c:v>
              </c:pt>
              <c:pt idx="8259">
                <c:v>1191.5225366259997</c:v>
              </c:pt>
              <c:pt idx="8260">
                <c:v>1191.5158714020001</c:v>
              </c:pt>
              <c:pt idx="8261">
                <c:v>1191.1151137370002</c:v>
              </c:pt>
              <c:pt idx="8262">
                <c:v>1191.011383644</c:v>
              </c:pt>
              <c:pt idx="8263">
                <c:v>1190.9056883590001</c:v>
              </c:pt>
              <c:pt idx="8264">
                <c:v>1190.7655015270004</c:v>
              </c:pt>
              <c:pt idx="8265">
                <c:v>1190.5583003630004</c:v>
              </c:pt>
              <c:pt idx="8266">
                <c:v>1190.4327303930002</c:v>
              </c:pt>
              <c:pt idx="8267">
                <c:v>1190.4324084820003</c:v>
              </c:pt>
              <c:pt idx="8268">
                <c:v>1190.2244862079999</c:v>
              </c:pt>
              <c:pt idx="8269">
                <c:v>1190.1993920240002</c:v>
              </c:pt>
              <c:pt idx="8270">
                <c:v>1190.1984777900002</c:v>
              </c:pt>
              <c:pt idx="8271">
                <c:v>1190.1630285030005</c:v>
              </c:pt>
              <c:pt idx="8272">
                <c:v>1189.8928761189995</c:v>
              </c:pt>
              <c:pt idx="8273">
                <c:v>1189.3308448640003</c:v>
              </c:pt>
              <c:pt idx="8274">
                <c:v>1189.3067363650005</c:v>
              </c:pt>
              <c:pt idx="8275">
                <c:v>1188.5563518219997</c:v>
              </c:pt>
              <c:pt idx="8276">
                <c:v>1188.284427196</c:v>
              </c:pt>
              <c:pt idx="8277">
                <c:v>1188.2155369940001</c:v>
              </c:pt>
              <c:pt idx="8278">
                <c:v>1188.1172982970002</c:v>
              </c:pt>
              <c:pt idx="8279">
                <c:v>1187.9987084220002</c:v>
              </c:pt>
              <c:pt idx="8280">
                <c:v>1187.8995032759999</c:v>
              </c:pt>
              <c:pt idx="8281">
                <c:v>1187.8036650869999</c:v>
              </c:pt>
              <c:pt idx="8282">
                <c:v>1187.8021818120001</c:v>
              </c:pt>
              <c:pt idx="8283">
                <c:v>1187.661235565</c:v>
              </c:pt>
              <c:pt idx="8284">
                <c:v>1187.4609700150004</c:v>
              </c:pt>
              <c:pt idx="8285">
                <c:v>1187.3966022289999</c:v>
              </c:pt>
              <c:pt idx="8286">
                <c:v>1187.3128268960002</c:v>
              </c:pt>
              <c:pt idx="8287">
                <c:v>1187.2683357229998</c:v>
              </c:pt>
              <c:pt idx="8288">
                <c:v>1187.2241499540003</c:v>
              </c:pt>
              <c:pt idx="8289">
                <c:v>1187.1473621799998</c:v>
              </c:pt>
              <c:pt idx="8290">
                <c:v>1187.116006144</c:v>
              </c:pt>
              <c:pt idx="8291">
                <c:v>1186.9325279869997</c:v>
              </c:pt>
              <c:pt idx="8292">
                <c:v>1186.9236931270004</c:v>
              </c:pt>
              <c:pt idx="8293">
                <c:v>1186.6897771920003</c:v>
              </c:pt>
              <c:pt idx="8294">
                <c:v>1186.5899497249998</c:v>
              </c:pt>
              <c:pt idx="8295">
                <c:v>1186.2332953370003</c:v>
              </c:pt>
              <c:pt idx="8296">
                <c:v>1186.045920194</c:v>
              </c:pt>
              <c:pt idx="8297">
                <c:v>1185.9167595850004</c:v>
              </c:pt>
              <c:pt idx="8298">
                <c:v>1185.9152651850004</c:v>
              </c:pt>
              <c:pt idx="8299">
                <c:v>1185.5173528559994</c:v>
              </c:pt>
              <c:pt idx="8300">
                <c:v>1185.4859970070002</c:v>
              </c:pt>
              <c:pt idx="8301">
                <c:v>1185.4698656599996</c:v>
              </c:pt>
              <c:pt idx="8302">
                <c:v>1184.763741296</c:v>
              </c:pt>
              <c:pt idx="8303">
                <c:v>1184.6580333829997</c:v>
              </c:pt>
              <c:pt idx="8304">
                <c:v>1184.5226235590003</c:v>
              </c:pt>
              <c:pt idx="8305">
                <c:v>1184.3893235469998</c:v>
              </c:pt>
              <c:pt idx="8306">
                <c:v>1184.2435220329996</c:v>
              </c:pt>
              <c:pt idx="8307">
                <c:v>1184.1007128969993</c:v>
              </c:pt>
              <c:pt idx="8308">
                <c:v>1184.0923135829999</c:v>
              </c:pt>
              <c:pt idx="8309">
                <c:v>1183.9880825319999</c:v>
              </c:pt>
              <c:pt idx="8310">
                <c:v>1183.7314087269997</c:v>
              </c:pt>
              <c:pt idx="8311">
                <c:v>1183.6781297</c:v>
              </c:pt>
              <c:pt idx="8312">
                <c:v>1183.5966253320003</c:v>
              </c:pt>
              <c:pt idx="8313">
                <c:v>1183.0384752580001</c:v>
              </c:pt>
              <c:pt idx="8314">
                <c:v>1183.0316136949996</c:v>
              </c:pt>
              <c:pt idx="8315">
                <c:v>1182.9681310200001</c:v>
              </c:pt>
              <c:pt idx="8316">
                <c:v>1182.8756245250001</c:v>
              </c:pt>
              <c:pt idx="8317">
                <c:v>1182.6599319299989</c:v>
              </c:pt>
              <c:pt idx="8318">
                <c:v>1182.4667321889999</c:v>
              </c:pt>
              <c:pt idx="8319">
                <c:v>1182.3742978609996</c:v>
              </c:pt>
              <c:pt idx="8320">
                <c:v>1182.0392459120001</c:v>
              </c:pt>
              <c:pt idx="8321">
                <c:v>1181.9776554160001</c:v>
              </c:pt>
              <c:pt idx="8322">
                <c:v>1181.7210896230004</c:v>
              </c:pt>
              <c:pt idx="8323">
                <c:v>1181.6484322759995</c:v>
              </c:pt>
              <c:pt idx="8324">
                <c:v>1181.5675006769998</c:v>
              </c:pt>
              <c:pt idx="8325">
                <c:v>1181.3869335349996</c:v>
              </c:pt>
              <c:pt idx="8326">
                <c:v>1181.1938003099999</c:v>
              </c:pt>
              <c:pt idx="8327">
                <c:v>1181.0323781659999</c:v>
              </c:pt>
              <c:pt idx="8328">
                <c:v>1180.8670381570003</c:v>
              </c:pt>
              <c:pt idx="8329">
                <c:v>1180.6199742200001</c:v>
              </c:pt>
              <c:pt idx="8330">
                <c:v>1180.253341083001</c:v>
              </c:pt>
              <c:pt idx="8331">
                <c:v>1179.8753740050006</c:v>
              </c:pt>
              <c:pt idx="8332">
                <c:v>1179.7195227800003</c:v>
              </c:pt>
              <c:pt idx="8333">
                <c:v>1179.4892791279999</c:v>
              </c:pt>
              <c:pt idx="8334">
                <c:v>1179.084457188</c:v>
              </c:pt>
              <c:pt idx="8335">
                <c:v>1178.9456127469996</c:v>
              </c:pt>
              <c:pt idx="8336">
                <c:v>1178.9243633860003</c:v>
              </c:pt>
              <c:pt idx="8337">
                <c:v>1178.8753528890004</c:v>
              </c:pt>
              <c:pt idx="8338">
                <c:v>1178.5834244989999</c:v>
              </c:pt>
              <c:pt idx="8339">
                <c:v>1178.1917044220002</c:v>
              </c:pt>
              <c:pt idx="8340">
                <c:v>1178.0440699819997</c:v>
              </c:pt>
              <c:pt idx="8341">
                <c:v>1177.9880724839998</c:v>
              </c:pt>
              <c:pt idx="8342">
                <c:v>1177.9152346599997</c:v>
              </c:pt>
              <c:pt idx="8343">
                <c:v>1177.9056441530004</c:v>
              </c:pt>
              <c:pt idx="8344">
                <c:v>1177.8912189309997</c:v>
              </c:pt>
              <c:pt idx="8345">
                <c:v>1177.8647518060002</c:v>
              </c:pt>
              <c:pt idx="8346">
                <c:v>1177.7502666070004</c:v>
              </c:pt>
              <c:pt idx="8347">
                <c:v>1177.7245485470005</c:v>
              </c:pt>
              <c:pt idx="8348">
                <c:v>1177.6235977389997</c:v>
              </c:pt>
              <c:pt idx="8349">
                <c:v>1177.4869081059996</c:v>
              </c:pt>
              <c:pt idx="8350">
                <c:v>1177.3581191679996</c:v>
              </c:pt>
              <c:pt idx="8351">
                <c:v>1177.1735996310003</c:v>
              </c:pt>
              <c:pt idx="8352">
                <c:v>1177.1011150079992</c:v>
              </c:pt>
              <c:pt idx="8353">
                <c:v>1176.8292313740003</c:v>
              </c:pt>
              <c:pt idx="8354">
                <c:v>1176.8232606609997</c:v>
              </c:pt>
              <c:pt idx="8355">
                <c:v>1176.0872365149999</c:v>
              </c:pt>
              <c:pt idx="8356">
                <c:v>1176.061077069</c:v>
              </c:pt>
              <c:pt idx="8357">
                <c:v>1175.8512112769993</c:v>
              </c:pt>
              <c:pt idx="8358">
                <c:v>1175.5556415480003</c:v>
              </c:pt>
              <c:pt idx="8359">
                <c:v>1175.2959631309998</c:v>
              </c:pt>
              <c:pt idx="8360">
                <c:v>1175.0621253859997</c:v>
              </c:pt>
              <c:pt idx="8361">
                <c:v>1174.9424343610006</c:v>
              </c:pt>
              <c:pt idx="8362">
                <c:v>1174.9423692629998</c:v>
              </c:pt>
              <c:pt idx="8363">
                <c:v>1174.6621900180003</c:v>
              </c:pt>
              <c:pt idx="8364">
                <c:v>1174.3344204499999</c:v>
              </c:pt>
              <c:pt idx="8365">
                <c:v>1174.1724022710005</c:v>
              </c:pt>
              <c:pt idx="8366">
                <c:v>1174.1588505990005</c:v>
              </c:pt>
              <c:pt idx="8367">
                <c:v>1174.157294202</c:v>
              </c:pt>
              <c:pt idx="8368">
                <c:v>1174.1324720410003</c:v>
              </c:pt>
              <c:pt idx="8369">
                <c:v>1173.8758152369999</c:v>
              </c:pt>
              <c:pt idx="8370">
                <c:v>1173.5930108929999</c:v>
              </c:pt>
              <c:pt idx="8371">
                <c:v>1173.5318847919998</c:v>
              </c:pt>
              <c:pt idx="8372">
                <c:v>1173.4298629899995</c:v>
              </c:pt>
              <c:pt idx="8373">
                <c:v>1173.3040272509995</c:v>
              </c:pt>
              <c:pt idx="8374">
                <c:v>1173.2557060899996</c:v>
              </c:pt>
              <c:pt idx="8375">
                <c:v>1172.9053657179998</c:v>
              </c:pt>
              <c:pt idx="8376">
                <c:v>1172.8932229750001</c:v>
              </c:pt>
              <c:pt idx="8377">
                <c:v>1172.6220537840002</c:v>
              </c:pt>
              <c:pt idx="8378">
                <c:v>1172.5876513400003</c:v>
              </c:pt>
              <c:pt idx="8379">
                <c:v>1172.3148184260001</c:v>
              </c:pt>
              <c:pt idx="8380">
                <c:v>1171.856207625</c:v>
              </c:pt>
              <c:pt idx="8381">
                <c:v>1171.8472167759999</c:v>
              </c:pt>
              <c:pt idx="8382">
                <c:v>1171.4398222989994</c:v>
              </c:pt>
              <c:pt idx="8383">
                <c:v>1170.8188694300009</c:v>
              </c:pt>
              <c:pt idx="8384">
                <c:v>1170.7827401499999</c:v>
              </c:pt>
              <c:pt idx="8385">
                <c:v>1170.7500165409997</c:v>
              </c:pt>
              <c:pt idx="8386">
                <c:v>1170.6947692619999</c:v>
              </c:pt>
              <c:pt idx="8387">
                <c:v>1170.6922927039998</c:v>
              </c:pt>
              <c:pt idx="8388">
                <c:v>1170.6897998750005</c:v>
              </c:pt>
              <c:pt idx="8389">
                <c:v>1170.406139727</c:v>
              </c:pt>
              <c:pt idx="8390">
                <c:v>1170.293718124999</c:v>
              </c:pt>
              <c:pt idx="8391">
                <c:v>1170.0947054119999</c:v>
              </c:pt>
              <c:pt idx="8392">
                <c:v>1170.0872622530003</c:v>
              </c:pt>
              <c:pt idx="8393">
                <c:v>1170.0169007490003</c:v>
              </c:pt>
              <c:pt idx="8394">
                <c:v>1169.9944103660005</c:v>
              </c:pt>
              <c:pt idx="8395">
                <c:v>1169.9395295920003</c:v>
              </c:pt>
              <c:pt idx="8396">
                <c:v>1169.7653704150002</c:v>
              </c:pt>
              <c:pt idx="8397">
                <c:v>1169.5870200179997</c:v>
              </c:pt>
              <c:pt idx="8398">
                <c:v>1169.4535872800002</c:v>
              </c:pt>
              <c:pt idx="8399">
                <c:v>1169.2927734010002</c:v>
              </c:pt>
              <c:pt idx="8400">
                <c:v>1169.2072842750001</c:v>
              </c:pt>
              <c:pt idx="8401">
                <c:v>1168.9556773490001</c:v>
              </c:pt>
              <c:pt idx="8402">
                <c:v>1168.8643409710007</c:v>
              </c:pt>
              <c:pt idx="8403">
                <c:v>1168.8547283219998</c:v>
              </c:pt>
              <c:pt idx="8404">
                <c:v>1168.6409101920001</c:v>
              </c:pt>
              <c:pt idx="8405">
                <c:v>1168.587602628</c:v>
              </c:pt>
              <c:pt idx="8406">
                <c:v>1168.4873801060003</c:v>
              </c:pt>
              <c:pt idx="8407">
                <c:v>1168.481805789</c:v>
              </c:pt>
              <c:pt idx="8408">
                <c:v>1168.216245135</c:v>
              </c:pt>
              <c:pt idx="8409">
                <c:v>1168.0286425790002</c:v>
              </c:pt>
              <c:pt idx="8410">
                <c:v>1168.0025528649999</c:v>
              </c:pt>
              <c:pt idx="8411">
                <c:v>1167.884018641</c:v>
              </c:pt>
              <c:pt idx="8412">
                <c:v>1167.504513071</c:v>
              </c:pt>
              <c:pt idx="8413">
                <c:v>1167.4095861919996</c:v>
              </c:pt>
              <c:pt idx="8414">
                <c:v>1167.1110078930003</c:v>
              </c:pt>
              <c:pt idx="8415">
                <c:v>1167.0952970480002</c:v>
              </c:pt>
              <c:pt idx="8416">
                <c:v>1167.0316000089999</c:v>
              </c:pt>
              <c:pt idx="8417">
                <c:v>1166.9152613560002</c:v>
              </c:pt>
              <c:pt idx="8418">
                <c:v>1166.5080514860006</c:v>
              </c:pt>
              <c:pt idx="8419">
                <c:v>1166.5041704200003</c:v>
              </c:pt>
              <c:pt idx="8420">
                <c:v>1166.4104187270002</c:v>
              </c:pt>
              <c:pt idx="8421">
                <c:v>1165.9231336239998</c:v>
              </c:pt>
              <c:pt idx="8422">
                <c:v>1165.8157707639994</c:v>
              </c:pt>
              <c:pt idx="8423">
                <c:v>1165.7842702670005</c:v>
              </c:pt>
              <c:pt idx="8424">
                <c:v>1165.7222976329997</c:v>
              </c:pt>
              <c:pt idx="8425">
                <c:v>1165.7056610879999</c:v>
              </c:pt>
              <c:pt idx="8426">
                <c:v>1165.7027246379996</c:v>
              </c:pt>
              <c:pt idx="8427">
                <c:v>1165.654515622</c:v>
              </c:pt>
              <c:pt idx="8428">
                <c:v>1165.5535570229995</c:v>
              </c:pt>
              <c:pt idx="8429">
                <c:v>1165.4053897029999</c:v>
              </c:pt>
              <c:pt idx="8430">
                <c:v>1165.328344841</c:v>
              </c:pt>
              <c:pt idx="8431">
                <c:v>1165.2244112530002</c:v>
              </c:pt>
              <c:pt idx="8432">
                <c:v>1165.2176562110001</c:v>
              </c:pt>
              <c:pt idx="8433">
                <c:v>1164.7091864279994</c:v>
              </c:pt>
              <c:pt idx="8434">
                <c:v>1164.3283121169998</c:v>
              </c:pt>
              <c:pt idx="8435">
                <c:v>1163.800460637</c:v>
              </c:pt>
              <c:pt idx="8436">
                <c:v>1163.6540542190005</c:v>
              </c:pt>
              <c:pt idx="8437">
                <c:v>1163.1565912939998</c:v>
              </c:pt>
              <c:pt idx="8438">
                <c:v>1163.1267067120009</c:v>
              </c:pt>
              <c:pt idx="8439">
                <c:v>1162.9583461220002</c:v>
              </c:pt>
              <c:pt idx="8440">
                <c:v>1162.7199393550004</c:v>
              </c:pt>
              <c:pt idx="8441">
                <c:v>1162.5870767820002</c:v>
              </c:pt>
              <c:pt idx="8442">
                <c:v>1162.3885034160003</c:v>
              </c:pt>
              <c:pt idx="8443">
                <c:v>1162.2537644410002</c:v>
              </c:pt>
              <c:pt idx="8444">
                <c:v>1162.1563874859994</c:v>
              </c:pt>
              <c:pt idx="8445">
                <c:v>1161.9649350940001</c:v>
              </c:pt>
              <c:pt idx="8446">
                <c:v>1161.7312911719998</c:v>
              </c:pt>
              <c:pt idx="8447">
                <c:v>1161.6750187370001</c:v>
              </c:pt>
              <c:pt idx="8448">
                <c:v>1161.5007037610005</c:v>
              </c:pt>
              <c:pt idx="8449">
                <c:v>1161.2343277329999</c:v>
              </c:pt>
              <c:pt idx="8450">
                <c:v>1161.1918856279999</c:v>
              </c:pt>
              <c:pt idx="8451">
                <c:v>1160.8685957469997</c:v>
              </c:pt>
              <c:pt idx="8452">
                <c:v>1160.7132389839996</c:v>
              </c:pt>
              <c:pt idx="8453">
                <c:v>1160.7101530150003</c:v>
              </c:pt>
              <c:pt idx="8454">
                <c:v>1160.6476445840008</c:v>
              </c:pt>
              <c:pt idx="8455">
                <c:v>1160.6010001879997</c:v>
              </c:pt>
              <c:pt idx="8456">
                <c:v>1160.5920452099997</c:v>
              </c:pt>
              <c:pt idx="8457">
                <c:v>1160.5745476980003</c:v>
              </c:pt>
              <c:pt idx="8458">
                <c:v>1160.358735991</c:v>
              </c:pt>
              <c:pt idx="8459">
                <c:v>1160.3583116760001</c:v>
              </c:pt>
              <c:pt idx="8460">
                <c:v>1160.2312630679999</c:v>
              </c:pt>
              <c:pt idx="8461">
                <c:v>1160.1292256249999</c:v>
              </c:pt>
              <c:pt idx="8462">
                <c:v>1159.9015144619998</c:v>
              </c:pt>
              <c:pt idx="8463">
                <c:v>1159.6417324550002</c:v>
              </c:pt>
              <c:pt idx="8464">
                <c:v>1159.5947610379999</c:v>
              </c:pt>
              <c:pt idx="8465">
                <c:v>1159.0654161990003</c:v>
              </c:pt>
              <c:pt idx="8466">
                <c:v>1158.8423035040003</c:v>
              </c:pt>
              <c:pt idx="8467">
                <c:v>1158.8199796599999</c:v>
              </c:pt>
              <c:pt idx="8468">
                <c:v>1158.6467765980001</c:v>
              </c:pt>
              <c:pt idx="8469">
                <c:v>1158.4081473110002</c:v>
              </c:pt>
              <c:pt idx="8470">
                <c:v>1157.9796328630005</c:v>
              </c:pt>
              <c:pt idx="8471">
                <c:v>1157.8640954239995</c:v>
              </c:pt>
              <c:pt idx="8472">
                <c:v>1157.8368111269997</c:v>
              </c:pt>
              <c:pt idx="8473">
                <c:v>1157.7855056499998</c:v>
              </c:pt>
              <c:pt idx="8474">
                <c:v>1157.7561116839997</c:v>
              </c:pt>
              <c:pt idx="8475">
                <c:v>1157.559549436</c:v>
              </c:pt>
              <c:pt idx="8476">
                <c:v>1157.3915885330002</c:v>
              </c:pt>
              <c:pt idx="8477">
                <c:v>1156.5609273150003</c:v>
              </c:pt>
              <c:pt idx="8478">
                <c:v>1156.5003308950008</c:v>
              </c:pt>
              <c:pt idx="8479">
                <c:v>1156.2146287980004</c:v>
              </c:pt>
              <c:pt idx="8480">
                <c:v>1155.9666490320003</c:v>
              </c:pt>
              <c:pt idx="8481">
                <c:v>1155.7641748599997</c:v>
              </c:pt>
              <c:pt idx="8482">
                <c:v>1155.5943149389993</c:v>
              </c:pt>
              <c:pt idx="8483">
                <c:v>1155.4599672930001</c:v>
              </c:pt>
              <c:pt idx="8484">
                <c:v>1155.359289727</c:v>
              </c:pt>
              <c:pt idx="8485">
                <c:v>1155.3146693539998</c:v>
              </c:pt>
              <c:pt idx="8486">
                <c:v>1155.1168314179999</c:v>
              </c:pt>
              <c:pt idx="8487">
                <c:v>1154.820294309</c:v>
              </c:pt>
              <c:pt idx="8488">
                <c:v>1154.7209065159998</c:v>
              </c:pt>
              <c:pt idx="8489">
                <c:v>1154.689485896</c:v>
              </c:pt>
              <c:pt idx="8490">
                <c:v>1154.6237843990002</c:v>
              </c:pt>
              <c:pt idx="8491">
                <c:v>1154.2142369930004</c:v>
              </c:pt>
              <c:pt idx="8492">
                <c:v>1154.1521980619998</c:v>
              </c:pt>
              <c:pt idx="8493">
                <c:v>1154.0445638779997</c:v>
              </c:pt>
              <c:pt idx="8494">
                <c:v>1153.9448762879999</c:v>
              </c:pt>
              <c:pt idx="8495">
                <c:v>1153.8033488050003</c:v>
              </c:pt>
              <c:pt idx="8496">
                <c:v>1153.6597394689998</c:v>
              </c:pt>
              <c:pt idx="8497">
                <c:v>1153.1796204670002</c:v>
              </c:pt>
              <c:pt idx="8498">
                <c:v>1153.1165820249998</c:v>
              </c:pt>
              <c:pt idx="8499">
                <c:v>1152.269265238999</c:v>
              </c:pt>
              <c:pt idx="8500">
                <c:v>1151.8016565299997</c:v>
              </c:pt>
              <c:pt idx="8501">
                <c:v>1151.6699147270001</c:v>
              </c:pt>
              <c:pt idx="8502">
                <c:v>1151.6031803170004</c:v>
              </c:pt>
              <c:pt idx="8503">
                <c:v>1151.5933176149997</c:v>
              </c:pt>
              <c:pt idx="8504">
                <c:v>1151.4094470769999</c:v>
              </c:pt>
              <c:pt idx="8505">
                <c:v>1151.338941511</c:v>
              </c:pt>
              <c:pt idx="8506">
                <c:v>1151.2680755029994</c:v>
              </c:pt>
              <c:pt idx="8507">
                <c:v>1151.0041601880002</c:v>
              </c:pt>
              <c:pt idx="8508">
                <c:v>1150.773794494</c:v>
              </c:pt>
              <c:pt idx="8509">
                <c:v>1150.7086359600003</c:v>
              </c:pt>
              <c:pt idx="8510">
                <c:v>1150.6069860010005</c:v>
              </c:pt>
              <c:pt idx="8511">
                <c:v>1150.5832015900005</c:v>
              </c:pt>
              <c:pt idx="8512">
                <c:v>1150.4527968509999</c:v>
              </c:pt>
              <c:pt idx="8513">
                <c:v>1150.1978350600002</c:v>
              </c:pt>
              <c:pt idx="8514">
                <c:v>1150.1256047049997</c:v>
              </c:pt>
              <c:pt idx="8515">
                <c:v>1150.0475842260005</c:v>
              </c:pt>
              <c:pt idx="8516">
                <c:v>1149.9996715489999</c:v>
              </c:pt>
              <c:pt idx="8517">
                <c:v>1149.7397336269996</c:v>
              </c:pt>
              <c:pt idx="8518">
                <c:v>1149.4793158450004</c:v>
              </c:pt>
              <c:pt idx="8519">
                <c:v>1149.3695509929998</c:v>
              </c:pt>
              <c:pt idx="8520">
                <c:v>1149.2140790959995</c:v>
              </c:pt>
              <c:pt idx="8521">
                <c:v>1148.7493126710001</c:v>
              </c:pt>
              <c:pt idx="8522">
                <c:v>1148.6196826510002</c:v>
              </c:pt>
              <c:pt idx="8523">
                <c:v>1148.6167560590002</c:v>
              </c:pt>
              <c:pt idx="8524">
                <c:v>1148.2445043240007</c:v>
              </c:pt>
              <c:pt idx="8525">
                <c:v>1148.0412816869998</c:v>
              </c:pt>
              <c:pt idx="8526">
                <c:v>1147.8478220739999</c:v>
              </c:pt>
              <c:pt idx="8527">
                <c:v>1147.4859774890001</c:v>
              </c:pt>
              <c:pt idx="8528">
                <c:v>1147.0843761040001</c:v>
              </c:pt>
              <c:pt idx="8529">
                <c:v>1146.4959772300006</c:v>
              </c:pt>
              <c:pt idx="8530">
                <c:v>1146.3272188460001</c:v>
              </c:pt>
              <c:pt idx="8531">
                <c:v>1146.2403667149997</c:v>
              </c:pt>
              <c:pt idx="8532">
                <c:v>1145.9120950149997</c:v>
              </c:pt>
              <c:pt idx="8533">
                <c:v>1145.8246353110001</c:v>
              </c:pt>
              <c:pt idx="8534">
                <c:v>1145.7133040710005</c:v>
              </c:pt>
              <c:pt idx="8535">
                <c:v>1145.5394348590007</c:v>
              </c:pt>
              <c:pt idx="8536">
                <c:v>1145.1276939939999</c:v>
              </c:pt>
              <c:pt idx="8537">
                <c:v>1145.1158107930003</c:v>
              </c:pt>
              <c:pt idx="8538">
                <c:v>1144.4914596449998</c:v>
              </c:pt>
              <c:pt idx="8539">
                <c:v>1144.3093270989998</c:v>
              </c:pt>
              <c:pt idx="8540">
                <c:v>1144.1233539179996</c:v>
              </c:pt>
              <c:pt idx="8541">
                <c:v>1144.0897724299998</c:v>
              </c:pt>
              <c:pt idx="8542">
                <c:v>1143.8846714929998</c:v>
              </c:pt>
              <c:pt idx="8543">
                <c:v>1143.6667189010002</c:v>
              </c:pt>
              <c:pt idx="8544">
                <c:v>1143.2365094960003</c:v>
              </c:pt>
              <c:pt idx="8545">
                <c:v>1143.175146172</c:v>
              </c:pt>
              <c:pt idx="8546">
                <c:v>1143.1560292860001</c:v>
              </c:pt>
              <c:pt idx="8547">
                <c:v>1142.4352912649999</c:v>
              </c:pt>
              <c:pt idx="8548">
                <c:v>1142.3993913839995</c:v>
              </c:pt>
              <c:pt idx="8549">
                <c:v>1142.1115893599999</c:v>
              </c:pt>
              <c:pt idx="8550">
                <c:v>1141.9565821370002</c:v>
              </c:pt>
              <c:pt idx="8551">
                <c:v>1141.8379969549999</c:v>
              </c:pt>
              <c:pt idx="8552">
                <c:v>1141.7943694329999</c:v>
              </c:pt>
              <c:pt idx="8553">
                <c:v>1141.6068446640002</c:v>
              </c:pt>
              <c:pt idx="8554">
                <c:v>1141.5856760969996</c:v>
              </c:pt>
              <c:pt idx="8555">
                <c:v>1141.5611066339995</c:v>
              </c:pt>
              <c:pt idx="8556">
                <c:v>1141.2316999560001</c:v>
              </c:pt>
              <c:pt idx="8557">
                <c:v>1141.0670151519998</c:v>
              </c:pt>
              <c:pt idx="8558">
                <c:v>1140.9431626419998</c:v>
              </c:pt>
              <c:pt idx="8559">
                <c:v>1140.7838232269999</c:v>
              </c:pt>
              <c:pt idx="8560">
                <c:v>1140.5846672549999</c:v>
              </c:pt>
              <c:pt idx="8561">
                <c:v>1139.62493105</c:v>
              </c:pt>
              <c:pt idx="8562">
                <c:v>1139.5944534590001</c:v>
              </c:pt>
              <c:pt idx="8563">
                <c:v>1139.4119052029998</c:v>
              </c:pt>
              <c:pt idx="8564">
                <c:v>1139.3320779960004</c:v>
              </c:pt>
              <c:pt idx="8565">
                <c:v>1138.0753922610002</c:v>
              </c:pt>
              <c:pt idx="8566">
                <c:v>1138.0582825899999</c:v>
              </c:pt>
              <c:pt idx="8567">
                <c:v>1137.9659818729999</c:v>
              </c:pt>
              <c:pt idx="8568">
                <c:v>1137.5267049620002</c:v>
              </c:pt>
              <c:pt idx="8569">
                <c:v>1137.4226932610004</c:v>
              </c:pt>
              <c:pt idx="8570">
                <c:v>1137.3632394440001</c:v>
              </c:pt>
              <c:pt idx="8571">
                <c:v>1137.2908066549996</c:v>
              </c:pt>
              <c:pt idx="8572">
                <c:v>1137.0996743750002</c:v>
              </c:pt>
              <c:pt idx="8573">
                <c:v>1136.9382497560005</c:v>
              </c:pt>
              <c:pt idx="8574">
                <c:v>1136.8377008820003</c:v>
              </c:pt>
              <c:pt idx="8575">
                <c:v>1135.7891186599998</c:v>
              </c:pt>
              <c:pt idx="8576">
                <c:v>1135.147191368</c:v>
              </c:pt>
              <c:pt idx="8577">
                <c:v>1134.9185819710001</c:v>
              </c:pt>
              <c:pt idx="8578">
                <c:v>1134.906968305</c:v>
              </c:pt>
              <c:pt idx="8579">
                <c:v>1134.7805383229997</c:v>
              </c:pt>
              <c:pt idx="8580">
                <c:v>1134.3018996760002</c:v>
              </c:pt>
              <c:pt idx="8581">
                <c:v>1134.2803654079996</c:v>
              </c:pt>
              <c:pt idx="8582">
                <c:v>1134.1731228549997</c:v>
              </c:pt>
              <c:pt idx="8583">
                <c:v>1133.7179165570003</c:v>
              </c:pt>
              <c:pt idx="8584">
                <c:v>1133.5760357170002</c:v>
              </c:pt>
              <c:pt idx="8585">
                <c:v>1133.4376557210001</c:v>
              </c:pt>
              <c:pt idx="8586">
                <c:v>1133.2569807149996</c:v>
              </c:pt>
              <c:pt idx="8587">
                <c:v>1133.1525358490001</c:v>
              </c:pt>
              <c:pt idx="8588">
                <c:v>1132.9364414569998</c:v>
              </c:pt>
              <c:pt idx="8589">
                <c:v>1132.5719999839996</c:v>
              </c:pt>
              <c:pt idx="8590">
                <c:v>1132.4007986640004</c:v>
              </c:pt>
              <c:pt idx="8591">
                <c:v>1131.77030059</c:v>
              </c:pt>
              <c:pt idx="8592">
                <c:v>1130.944231745</c:v>
              </c:pt>
              <c:pt idx="8593">
                <c:v>1130.3467584980003</c:v>
              </c:pt>
              <c:pt idx="8594">
                <c:v>1130.2439072399998</c:v>
              </c:pt>
              <c:pt idx="8595">
                <c:v>1129.9736022669997</c:v>
              </c:pt>
              <c:pt idx="8596">
                <c:v>1129.430090478</c:v>
              </c:pt>
              <c:pt idx="8597">
                <c:v>1129.1101220229998</c:v>
              </c:pt>
              <c:pt idx="8598">
                <c:v>1129.1012404940002</c:v>
              </c:pt>
              <c:pt idx="8599">
                <c:v>1127.4312625819996</c:v>
              </c:pt>
              <c:pt idx="8600">
                <c:v>1127.3956668510002</c:v>
              </c:pt>
              <c:pt idx="8601">
                <c:v>1126.8594998569999</c:v>
              </c:pt>
              <c:pt idx="8602">
                <c:v>1126.8065608929999</c:v>
              </c:pt>
              <c:pt idx="8603">
                <c:v>1125.9393543079998</c:v>
              </c:pt>
              <c:pt idx="8604">
                <c:v>1125.4517533620001</c:v>
              </c:pt>
              <c:pt idx="8605">
                <c:v>1125.0517952380001</c:v>
              </c:pt>
              <c:pt idx="8606">
                <c:v>1124.4868664940002</c:v>
              </c:pt>
              <c:pt idx="8607">
                <c:v>1123.7704199350001</c:v>
              </c:pt>
              <c:pt idx="8608">
                <c:v>1123.7061831250001</c:v>
              </c:pt>
              <c:pt idx="8609">
                <c:v>1122.6807289819997</c:v>
              </c:pt>
              <c:pt idx="8610">
                <c:v>1119.9168009789996</c:v>
              </c:pt>
              <c:pt idx="8611">
                <c:v>1119.7491887899996</c:v>
              </c:pt>
              <c:pt idx="8612">
                <c:v>1119.4848562939999</c:v>
              </c:pt>
              <c:pt idx="8613">
                <c:v>1118.3084138510001</c:v>
              </c:pt>
              <c:pt idx="8614">
                <c:v>1118.2521822419999</c:v>
              </c:pt>
              <c:pt idx="8615">
                <c:v>1118.0975897040003</c:v>
              </c:pt>
              <c:pt idx="8616">
                <c:v>1115.5878375969999</c:v>
              </c:pt>
              <c:pt idx="8617">
                <c:v>1114.6115356610001</c:v>
              </c:pt>
              <c:pt idx="8618">
                <c:v>1114.3902411489996</c:v>
              </c:pt>
              <c:pt idx="8619">
                <c:v>1114.0683486810001</c:v>
              </c:pt>
              <c:pt idx="8620">
                <c:v>1113.7664389499998</c:v>
              </c:pt>
              <c:pt idx="8621">
                <c:v>1113.7317077609996</c:v>
              </c:pt>
              <c:pt idx="8622">
                <c:v>1113.320637429</c:v>
              </c:pt>
              <c:pt idx="8623">
                <c:v>1113.2459762019996</c:v>
              </c:pt>
              <c:pt idx="8624">
                <c:v>1112.4277888990005</c:v>
              </c:pt>
              <c:pt idx="8625">
                <c:v>1111.491930355</c:v>
              </c:pt>
              <c:pt idx="8626">
                <c:v>1111.272858242</c:v>
              </c:pt>
              <c:pt idx="8627">
                <c:v>1111.0245348009996</c:v>
              </c:pt>
              <c:pt idx="8628">
                <c:v>1110.3833478270001</c:v>
              </c:pt>
              <c:pt idx="8629">
                <c:v>1110.0418258889999</c:v>
              </c:pt>
              <c:pt idx="8630">
                <c:v>1109.8585949610001</c:v>
              </c:pt>
              <c:pt idx="8631">
                <c:v>1109.6039309439998</c:v>
              </c:pt>
              <c:pt idx="8632">
                <c:v>1108.5654363980004</c:v>
              </c:pt>
              <c:pt idx="8633">
                <c:v>1108.5360251080003</c:v>
              </c:pt>
              <c:pt idx="8634">
                <c:v>1108.465726269</c:v>
              </c:pt>
              <c:pt idx="8635">
                <c:v>1108.3589510809998</c:v>
              </c:pt>
              <c:pt idx="8636">
                <c:v>1108.2284662120003</c:v>
              </c:pt>
              <c:pt idx="8637">
                <c:v>1108.1893025900001</c:v>
              </c:pt>
              <c:pt idx="8638">
                <c:v>1107.4605263730004</c:v>
              </c:pt>
              <c:pt idx="8639">
                <c:v>1107.2173151450008</c:v>
              </c:pt>
              <c:pt idx="8640">
                <c:v>1105.7618732660003</c:v>
              </c:pt>
              <c:pt idx="8641">
                <c:v>1104.8636433969996</c:v>
              </c:pt>
              <c:pt idx="8642">
                <c:v>1103.636666675</c:v>
              </c:pt>
              <c:pt idx="8643">
                <c:v>1102.968411953</c:v>
              </c:pt>
              <c:pt idx="8644">
                <c:v>1102.0540305379998</c:v>
              </c:pt>
              <c:pt idx="8645">
                <c:v>1101.095840284999</c:v>
              </c:pt>
              <c:pt idx="8646">
                <c:v>1100.0518104960001</c:v>
              </c:pt>
              <c:pt idx="8647">
                <c:v>1100.0473202159999</c:v>
              </c:pt>
              <c:pt idx="8648">
                <c:v>1099.1979666129996</c:v>
              </c:pt>
              <c:pt idx="8649">
                <c:v>1099.1742152310003</c:v>
              </c:pt>
              <c:pt idx="8650">
                <c:v>1098.2956037289998</c:v>
              </c:pt>
              <c:pt idx="8651">
                <c:v>1098.1506906499997</c:v>
              </c:pt>
              <c:pt idx="8652">
                <c:v>1097.8670984390001</c:v>
              </c:pt>
              <c:pt idx="8653">
                <c:v>1097.7606790140003</c:v>
              </c:pt>
              <c:pt idx="8654">
                <c:v>1096.4611833820004</c:v>
              </c:pt>
              <c:pt idx="8655">
                <c:v>1096.416509184</c:v>
              </c:pt>
              <c:pt idx="8656">
                <c:v>1096.3285061840004</c:v>
              </c:pt>
              <c:pt idx="8657">
                <c:v>1095.9083211679997</c:v>
              </c:pt>
              <c:pt idx="8658">
                <c:v>1094.1203687320001</c:v>
              </c:pt>
              <c:pt idx="8659">
                <c:v>1094.0989556680001</c:v>
              </c:pt>
              <c:pt idx="8660">
                <c:v>1094.0009131639999</c:v>
              </c:pt>
              <c:pt idx="8661">
                <c:v>1093.9345669249999</c:v>
              </c:pt>
              <c:pt idx="8662">
                <c:v>1093.9167074520001</c:v>
              </c:pt>
              <c:pt idx="8663">
                <c:v>1093.7120985260003</c:v>
              </c:pt>
              <c:pt idx="8664">
                <c:v>1093.4793933390001</c:v>
              </c:pt>
              <c:pt idx="8665">
                <c:v>1091.758423862</c:v>
              </c:pt>
              <c:pt idx="8666">
                <c:v>1091.10022693</c:v>
              </c:pt>
              <c:pt idx="8667">
                <c:v>1091.018014774</c:v>
              </c:pt>
              <c:pt idx="8668">
                <c:v>1090.9315037790002</c:v>
              </c:pt>
              <c:pt idx="8669">
                <c:v>1090.0807702439997</c:v>
              </c:pt>
              <c:pt idx="8670">
                <c:v>1088.5515307240003</c:v>
              </c:pt>
              <c:pt idx="8671">
                <c:v>1088.1768386830001</c:v>
              </c:pt>
              <c:pt idx="8672">
                <c:v>1088.1135150059997</c:v>
              </c:pt>
              <c:pt idx="8673">
                <c:v>1087.2182455400002</c:v>
              </c:pt>
              <c:pt idx="8674">
                <c:v>1086.1233161310001</c:v>
              </c:pt>
              <c:pt idx="8675">
                <c:v>1084.9043064239997</c:v>
              </c:pt>
              <c:pt idx="8676">
                <c:v>1084.257821271</c:v>
              </c:pt>
              <c:pt idx="8677">
                <c:v>1083.6731236119992</c:v>
              </c:pt>
              <c:pt idx="8678">
                <c:v>1082.0050309979999</c:v>
              </c:pt>
              <c:pt idx="8679">
                <c:v>1081.9509296139997</c:v>
              </c:pt>
              <c:pt idx="8680">
                <c:v>1081.0861390029997</c:v>
              </c:pt>
              <c:pt idx="8681">
                <c:v>1079.4026693489998</c:v>
              </c:pt>
              <c:pt idx="8682">
                <c:v>1078.896934247</c:v>
              </c:pt>
              <c:pt idx="8683">
                <c:v>1078.7667073590003</c:v>
              </c:pt>
              <c:pt idx="8684">
                <c:v>1078.294431583</c:v>
              </c:pt>
              <c:pt idx="8685">
                <c:v>1077.2749848569997</c:v>
              </c:pt>
              <c:pt idx="8686">
                <c:v>1076.8479136139999</c:v>
              </c:pt>
              <c:pt idx="8687">
                <c:v>1075.0833415680002</c:v>
              </c:pt>
              <c:pt idx="8688">
                <c:v>1075.0277193170002</c:v>
              </c:pt>
              <c:pt idx="8689">
                <c:v>1074.5031391509999</c:v>
              </c:pt>
              <c:pt idx="8690">
                <c:v>1074.0613860349999</c:v>
              </c:pt>
              <c:pt idx="8691">
                <c:v>1073.8569910869996</c:v>
              </c:pt>
              <c:pt idx="8692">
                <c:v>1073.5713508529998</c:v>
              </c:pt>
              <c:pt idx="8693">
                <c:v>1072.1645974180001</c:v>
              </c:pt>
              <c:pt idx="8694">
                <c:v>1072.0392528189998</c:v>
              </c:pt>
              <c:pt idx="8695">
                <c:v>1070.9567818619998</c:v>
              </c:pt>
              <c:pt idx="8696">
                <c:v>1070.4444495320001</c:v>
              </c:pt>
              <c:pt idx="8697">
                <c:v>1069.7526350320002</c:v>
              </c:pt>
              <c:pt idx="8698">
                <c:v>1069.2895837629999</c:v>
              </c:pt>
              <c:pt idx="8699">
                <c:v>1069.1901866009998</c:v>
              </c:pt>
              <c:pt idx="8700">
                <c:v>1069.1586105759998</c:v>
              </c:pt>
              <c:pt idx="8701">
                <c:v>1068.9049087750002</c:v>
              </c:pt>
              <c:pt idx="8702">
                <c:v>1068.2643469249997</c:v>
              </c:pt>
              <c:pt idx="8703">
                <c:v>1068.0621654989998</c:v>
              </c:pt>
              <c:pt idx="8704">
                <c:v>1067.7771185559998</c:v>
              </c:pt>
              <c:pt idx="8705">
                <c:v>1066.6553533010001</c:v>
              </c:pt>
              <c:pt idx="8706">
                <c:v>1066.038111804</c:v>
              </c:pt>
              <c:pt idx="8707">
                <c:v>1065.0574209840001</c:v>
              </c:pt>
              <c:pt idx="8708">
                <c:v>1064.939159133</c:v>
              </c:pt>
              <c:pt idx="8709">
                <c:v>1064.3496540389999</c:v>
              </c:pt>
              <c:pt idx="8710">
                <c:v>1063.8927386169998</c:v>
              </c:pt>
              <c:pt idx="8711">
                <c:v>1063.4263778199997</c:v>
              </c:pt>
              <c:pt idx="8712">
                <c:v>1063.0821727409998</c:v>
              </c:pt>
              <c:pt idx="8713">
                <c:v>1062.5834556790001</c:v>
              </c:pt>
              <c:pt idx="8714">
                <c:v>1061.9221283929999</c:v>
              </c:pt>
              <c:pt idx="8715">
                <c:v>1061.6624561889998</c:v>
              </c:pt>
              <c:pt idx="8716">
                <c:v>1061.38329464</c:v>
              </c:pt>
              <c:pt idx="8717">
                <c:v>1060.643500511</c:v>
              </c:pt>
              <c:pt idx="8718">
                <c:v>1058.7971428630003</c:v>
              </c:pt>
              <c:pt idx="8719">
                <c:v>1057.6499544849999</c:v>
              </c:pt>
              <c:pt idx="8720">
                <c:v>1057.6124848709997</c:v>
              </c:pt>
              <c:pt idx="8721">
                <c:v>1057.3049128440002</c:v>
              </c:pt>
              <c:pt idx="8722">
                <c:v>1056.6819089189996</c:v>
              </c:pt>
              <c:pt idx="8723">
                <c:v>1055.0390478699999</c:v>
              </c:pt>
              <c:pt idx="8724">
                <c:v>1053.9901961620001</c:v>
              </c:pt>
              <c:pt idx="8725">
                <c:v>1053.9084650970003</c:v>
              </c:pt>
              <c:pt idx="8726">
                <c:v>1053.7028314670004</c:v>
              </c:pt>
              <c:pt idx="8727">
                <c:v>1053.3572979129997</c:v>
              </c:pt>
              <c:pt idx="8728">
                <c:v>1051.3580256810003</c:v>
              </c:pt>
              <c:pt idx="8729">
                <c:v>1050.005348891</c:v>
              </c:pt>
              <c:pt idx="8730">
                <c:v>1049.1534358970002</c:v>
              </c:pt>
              <c:pt idx="8731">
                <c:v>1047.8510691429997</c:v>
              </c:pt>
              <c:pt idx="8732">
                <c:v>1045.9179423189998</c:v>
              </c:pt>
              <c:pt idx="8733">
                <c:v>1042.4676092559998</c:v>
              </c:pt>
              <c:pt idx="8734">
                <c:v>1042.0738823109998</c:v>
              </c:pt>
              <c:pt idx="8735">
                <c:v>1040.650671931</c:v>
              </c:pt>
              <c:pt idx="8736">
                <c:v>1040.625755392</c:v>
              </c:pt>
              <c:pt idx="8737">
                <c:v>1039.1021903659998</c:v>
              </c:pt>
              <c:pt idx="8738">
                <c:v>1035.3246329479996</c:v>
              </c:pt>
              <c:pt idx="8739">
                <c:v>1034.371315591</c:v>
              </c:pt>
              <c:pt idx="8740">
                <c:v>1032.092706124</c:v>
              </c:pt>
              <c:pt idx="8741">
                <c:v>1032.0892385129998</c:v>
              </c:pt>
              <c:pt idx="8742">
                <c:v>1030.5351788099999</c:v>
              </c:pt>
              <c:pt idx="8743">
                <c:v>1027.8552873429999</c:v>
              </c:pt>
              <c:pt idx="8744">
                <c:v>1026.2266413260002</c:v>
              </c:pt>
              <c:pt idx="8745">
                <c:v>1024.318948934</c:v>
              </c:pt>
              <c:pt idx="8746">
                <c:v>1014.2246826250002</c:v>
              </c:pt>
              <c:pt idx="8747">
                <c:v>1012.1782852449999</c:v>
              </c:pt>
              <c:pt idx="8748">
                <c:v>1004.4286157200002</c:v>
              </c:pt>
              <c:pt idx="8749">
                <c:v>981.18387994199975</c:v>
              </c:pt>
              <c:pt idx="8750">
                <c:v>967.09607750799955</c:v>
              </c:pt>
              <c:pt idx="8751">
                <c:v>960.71196647199963</c:v>
              </c:pt>
              <c:pt idx="8752">
                <c:v>948.42204540599994</c:v>
              </c:pt>
              <c:pt idx="8753">
                <c:v>927.12281670099981</c:v>
              </c:pt>
              <c:pt idx="8754">
                <c:v>926.79536209400032</c:v>
              </c:pt>
              <c:pt idx="8755">
                <c:v>924.14701183599993</c:v>
              </c:pt>
              <c:pt idx="8756">
                <c:v>909.22461688399972</c:v>
              </c:pt>
              <c:pt idx="8757">
                <c:v>904.27340555499995</c:v>
              </c:pt>
              <c:pt idx="8758">
                <c:v>902.37880156799997</c:v>
              </c:pt>
              <c:pt idx="8759">
                <c:v>901.076104332</c:v>
              </c:pt>
            </c:numLit>
          </c:val>
          <c:smooth val="0"/>
          <c:extLst>
            <c:ext xmlns:c16="http://schemas.microsoft.com/office/drawing/2014/chart" uri="{C3380CC4-5D6E-409C-BE32-E72D297353CC}">
              <c16:uniqueId val="{00000002-A1CC-469D-9715-5BE7C832B8EC}"/>
            </c:ext>
          </c:extLst>
        </c:ser>
        <c:dLbls>
          <c:showLegendKey val="0"/>
          <c:showVal val="0"/>
          <c:showCatName val="0"/>
          <c:showSerName val="0"/>
          <c:showPercent val="0"/>
          <c:showBubbleSize val="0"/>
        </c:dLbls>
        <c:marker val="1"/>
        <c:smooth val="0"/>
        <c:axId val="3"/>
        <c:axId val="4"/>
      </c:lineChart>
      <c:catAx>
        <c:axId val="2021621871"/>
        <c:scaling>
          <c:orientation val="minMax"/>
        </c:scaling>
        <c:delete val="0"/>
        <c:axPos val="b"/>
        <c:title>
          <c:tx>
            <c:rich>
              <a:bodyPr/>
              <a:lstStyle/>
              <a:p>
                <a:pPr>
                  <a:defRPr sz="1400" b="0" i="0" u="none" strike="noStrike" baseline="0">
                    <a:solidFill>
                      <a:srgbClr val="333333"/>
                    </a:solidFill>
                    <a:latin typeface="Calibri"/>
                    <a:ea typeface="Calibri"/>
                    <a:cs typeface="Calibri"/>
                  </a:defRPr>
                </a:pPr>
                <a:r>
                  <a:rPr lang="es-MX"/>
                  <a:t>HORAS</a:t>
                </a:r>
              </a:p>
            </c:rich>
          </c:tx>
          <c:overlay val="0"/>
          <c:spPr>
            <a:noFill/>
            <a:ln w="25400">
              <a:noFill/>
            </a:ln>
          </c:sp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vert="horz"/>
          <a:lstStyle/>
          <a:p>
            <a:pPr>
              <a:defRPr sz="1400" b="0" i="0" u="none" strike="noStrike" baseline="0">
                <a:solidFill>
                  <a:srgbClr val="333333"/>
                </a:solidFill>
                <a:latin typeface="Calibri"/>
                <a:ea typeface="Calibri"/>
                <a:cs typeface="Calibri"/>
              </a:defRPr>
            </a:pPr>
            <a:endParaRPr lang="es-MX"/>
          </a:p>
        </c:txPr>
        <c:crossAx val="1"/>
        <c:crosses val="autoZero"/>
        <c:auto val="0"/>
        <c:lblAlgn val="ctr"/>
        <c:lblOffset val="100"/>
        <c:tickLblSkip val="255"/>
        <c:noMultiLvlLbl val="0"/>
      </c:catAx>
      <c:valAx>
        <c:axId val="1"/>
        <c:scaling>
          <c:orientation val="minMax"/>
          <c:max val="440"/>
          <c:min val="0"/>
        </c:scaling>
        <c:delete val="0"/>
        <c:axPos val="l"/>
        <c:majorGridlines>
          <c:spPr>
            <a:ln w="9525" cap="flat" cmpd="sng" algn="ctr">
              <a:solidFill>
                <a:schemeClr val="tx1">
                  <a:lumMod val="15000"/>
                  <a:lumOff val="85000"/>
                </a:schemeClr>
              </a:solidFill>
              <a:round/>
            </a:ln>
            <a:effectLst/>
          </c:spPr>
        </c:majorGridlines>
        <c:title>
          <c:tx>
            <c:rich>
              <a:bodyPr/>
              <a:lstStyle/>
              <a:p>
                <a:pPr>
                  <a:defRPr sz="1400" b="0" i="0" u="none" strike="noStrike" baseline="0">
                    <a:solidFill>
                      <a:srgbClr val="333333"/>
                    </a:solidFill>
                    <a:latin typeface="Calibri"/>
                    <a:ea typeface="Calibri"/>
                    <a:cs typeface="Calibri"/>
                  </a:defRPr>
                </a:pPr>
                <a:r>
                  <a:rPr lang="es-MX"/>
                  <a:t>POE - US$/MWh
</a:t>
                </a:r>
              </a:p>
            </c:rich>
          </c:tx>
          <c:overlay val="0"/>
          <c:spPr>
            <a:noFill/>
            <a:ln w="25400">
              <a:noFill/>
            </a:ln>
          </c:spPr>
        </c:title>
        <c:numFmt formatCode="General" sourceLinked="1"/>
        <c:majorTickMark val="none"/>
        <c:minorTickMark val="none"/>
        <c:tickLblPos val="nextTo"/>
        <c:spPr>
          <a:ln w="6350">
            <a:noFill/>
          </a:ln>
        </c:spPr>
        <c:txPr>
          <a:bodyPr rot="0" vert="horz"/>
          <a:lstStyle/>
          <a:p>
            <a:pPr>
              <a:defRPr sz="1400" b="0" i="0" u="none" strike="noStrike" baseline="0">
                <a:solidFill>
                  <a:srgbClr val="333333"/>
                </a:solidFill>
                <a:latin typeface="Calibri"/>
                <a:ea typeface="Calibri"/>
                <a:cs typeface="Calibri"/>
              </a:defRPr>
            </a:pPr>
            <a:endParaRPr lang="es-MX"/>
          </a:p>
        </c:txPr>
        <c:crossAx val="2021621871"/>
        <c:crosses val="autoZero"/>
        <c:crossBetween val="midCat"/>
        <c:majorUnit val="40"/>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2200"/>
          <c:min val="0"/>
        </c:scaling>
        <c:delete val="0"/>
        <c:axPos val="r"/>
        <c:title>
          <c:tx>
            <c:rich>
              <a:bodyPr/>
              <a:lstStyle/>
              <a:p>
                <a:pPr>
                  <a:defRPr sz="1000" b="0" i="0" u="none" strike="noStrike" baseline="0">
                    <a:solidFill>
                      <a:srgbClr val="000000"/>
                    </a:solidFill>
                    <a:latin typeface="Calibri"/>
                    <a:ea typeface="Calibri"/>
                    <a:cs typeface="Calibri"/>
                  </a:defRPr>
                </a:pPr>
                <a:r>
                  <a:rPr lang="es-MX" sz="1400" b="0" i="0" u="none" strike="noStrike" baseline="0">
                    <a:solidFill>
                      <a:srgbClr val="333333"/>
                    </a:solidFill>
                    <a:latin typeface="Calibri"/>
                    <a:ea typeface="Calibri"/>
                    <a:cs typeface="Calibri"/>
                  </a:rPr>
                  <a:t>DEMANDA - MW</a:t>
                </a:r>
                <a:endParaRPr lang="es-MX" sz="1000" b="0" i="0" u="none" strike="noStrike" baseline="0">
                  <a:solidFill>
                    <a:srgbClr val="333333"/>
                  </a:solidFill>
                  <a:latin typeface="Calibri"/>
                  <a:ea typeface="Calibri"/>
                  <a:cs typeface="Calibri"/>
                </a:endParaRPr>
              </a:p>
              <a:p>
                <a:pPr>
                  <a:defRPr sz="1000" b="0" i="0" u="none" strike="noStrike" baseline="0">
                    <a:solidFill>
                      <a:srgbClr val="000000"/>
                    </a:solidFill>
                    <a:latin typeface="Calibri"/>
                    <a:ea typeface="Calibri"/>
                    <a:cs typeface="Calibri"/>
                  </a:defRPr>
                </a:pPr>
                <a:endParaRPr lang="es-MX" sz="1000" b="0" i="0" u="none" strike="noStrike" baseline="0">
                  <a:solidFill>
                    <a:srgbClr val="333333"/>
                  </a:solidFill>
                  <a:latin typeface="Calibri"/>
                  <a:ea typeface="Calibri"/>
                  <a:cs typeface="Calibri"/>
                </a:endParaRPr>
              </a:p>
            </c:rich>
          </c:tx>
          <c:overlay val="0"/>
          <c:spPr>
            <a:noFill/>
            <a:ln w="25400">
              <a:noFill/>
            </a:ln>
          </c:spPr>
        </c:title>
        <c:numFmt formatCode="General" sourceLinked="1"/>
        <c:majorTickMark val="out"/>
        <c:minorTickMark val="none"/>
        <c:tickLblPos val="nextTo"/>
        <c:spPr>
          <a:ln w="6350">
            <a:noFill/>
          </a:ln>
        </c:spPr>
        <c:txPr>
          <a:bodyPr rot="0" vert="horz"/>
          <a:lstStyle/>
          <a:p>
            <a:pPr>
              <a:defRPr sz="1400" b="0" i="0" u="none" strike="noStrike" baseline="0">
                <a:solidFill>
                  <a:srgbClr val="333333"/>
                </a:solidFill>
                <a:latin typeface="Calibri"/>
                <a:ea typeface="Calibri"/>
                <a:cs typeface="Calibri"/>
              </a:defRPr>
            </a:pPr>
            <a:endParaRPr lang="es-MX"/>
          </a:p>
        </c:txPr>
        <c:crossAx val="3"/>
        <c:crosses val="max"/>
        <c:crossBetween val="midCat"/>
        <c:majorUnit val="200"/>
      </c:valAx>
      <c:spPr>
        <a:noFill/>
        <a:ln w="25400">
          <a:noFill/>
        </a:ln>
      </c:spPr>
    </c:plotArea>
    <c:legend>
      <c:legendPos val="b"/>
      <c:overlay val="0"/>
      <c:spPr>
        <a:noFill/>
        <a:ln w="25400">
          <a:noFill/>
        </a:ln>
      </c:spPr>
      <c:txPr>
        <a:bodyPr/>
        <a:lstStyle/>
        <a:p>
          <a:pPr>
            <a:defRPr sz="1285" b="0" i="0" u="none" strike="noStrike" baseline="0">
              <a:solidFill>
                <a:srgbClr val="333333"/>
              </a:solidFill>
              <a:latin typeface="Calibri"/>
              <a:ea typeface="Calibri"/>
              <a:cs typeface="Calibri"/>
            </a:defRPr>
          </a:pPr>
          <a:endParaRPr lang="es-MX"/>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MX"/>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GT"/>
              <a:t>PRODUCCIÓN Y DEMANDA ANUAL</a:t>
            </a:r>
          </a:p>
        </c:rich>
      </c:tx>
      <c:overlay val="0"/>
    </c:title>
    <c:autoTitleDeleted val="0"/>
    <c:plotArea>
      <c:layout>
        <c:manualLayout>
          <c:layoutTarget val="inner"/>
          <c:xMode val="edge"/>
          <c:yMode val="edge"/>
          <c:x val="9.9609517201154449E-2"/>
          <c:y val="8.8953072637792896E-2"/>
          <c:w val="0.88761909071710865"/>
          <c:h val="0.81546041970313754"/>
        </c:manualLayout>
      </c:layout>
      <c:lineChart>
        <c:grouping val="standard"/>
        <c:varyColors val="0"/>
        <c:ser>
          <c:idx val="0"/>
          <c:order val="0"/>
          <c:tx>
            <c:strRef>
              <c:f>'Pag11'!$A$3</c:f>
              <c:strCache>
                <c:ptCount val="1"/>
                <c:pt idx="0">
                  <c:v>PRODUCCIÓN CON INTER</c:v>
                </c:pt>
              </c:strCache>
            </c:strRef>
          </c:tx>
          <c:spPr>
            <a:ln w="38100">
              <a:solidFill>
                <a:schemeClr val="accent1"/>
              </a:solidFill>
            </a:ln>
          </c:spPr>
          <c:marker>
            <c:symbol val="none"/>
          </c:marker>
          <c:cat>
            <c:numRef>
              <c:f>'Pag11'!$B$2:$H$2</c:f>
              <c:numCache>
                <c:formatCode>General</c:formatCode>
                <c:ptCount val="7"/>
                <c:pt idx="0">
                  <c:v>2019</c:v>
                </c:pt>
                <c:pt idx="1">
                  <c:v>2020</c:v>
                </c:pt>
                <c:pt idx="2">
                  <c:v>2021</c:v>
                </c:pt>
                <c:pt idx="3">
                  <c:v>2022</c:v>
                </c:pt>
                <c:pt idx="4">
                  <c:v>2023</c:v>
                </c:pt>
                <c:pt idx="5">
                  <c:v>2024</c:v>
                </c:pt>
                <c:pt idx="6">
                  <c:v>2025</c:v>
                </c:pt>
              </c:numCache>
            </c:numRef>
          </c:cat>
          <c:val>
            <c:numRef>
              <c:f>'Pag11'!$B$3:$H$3</c:f>
              <c:numCache>
                <c:formatCode>General</c:formatCode>
                <c:ptCount val="7"/>
                <c:pt idx="0">
                  <c:v>13368.758719876749</c:v>
                </c:pt>
                <c:pt idx="1">
                  <c:v>12206.630936834592</c:v>
                </c:pt>
                <c:pt idx="2">
                  <c:v>13172.53649277522</c:v>
                </c:pt>
                <c:pt idx="3">
                  <c:v>13505.508555621356</c:v>
                </c:pt>
                <c:pt idx="4">
                  <c:v>14167.141832166208</c:v>
                </c:pt>
                <c:pt idx="5">
                  <c:v>14980.287401697504</c:v>
                </c:pt>
                <c:pt idx="6">
                  <c:v>15755.610978260242</c:v>
                </c:pt>
              </c:numCache>
            </c:numRef>
          </c:val>
          <c:smooth val="0"/>
          <c:extLst>
            <c:ext xmlns:c16="http://schemas.microsoft.com/office/drawing/2014/chart" uri="{C3380CC4-5D6E-409C-BE32-E72D297353CC}">
              <c16:uniqueId val="{00000000-2342-4521-8BF8-4645D7D6C2E3}"/>
            </c:ext>
          </c:extLst>
        </c:ser>
        <c:ser>
          <c:idx val="1"/>
          <c:order val="1"/>
          <c:tx>
            <c:strRef>
              <c:f>'Pag11'!$A$4</c:f>
              <c:strCache>
                <c:ptCount val="1"/>
                <c:pt idx="0">
                  <c:v>PRODUCCIÓN SIN INTER</c:v>
                </c:pt>
              </c:strCache>
            </c:strRef>
          </c:tx>
          <c:spPr>
            <a:ln w="19050">
              <a:solidFill>
                <a:schemeClr val="accent1"/>
              </a:solidFill>
              <a:prstDash val="sysDash"/>
            </a:ln>
          </c:spPr>
          <c:marker>
            <c:symbol val="none"/>
          </c:marker>
          <c:cat>
            <c:numRef>
              <c:f>'Pag11'!$B$2:$H$2</c:f>
              <c:numCache>
                <c:formatCode>General</c:formatCode>
                <c:ptCount val="7"/>
                <c:pt idx="0">
                  <c:v>2019</c:v>
                </c:pt>
                <c:pt idx="1">
                  <c:v>2020</c:v>
                </c:pt>
                <c:pt idx="2">
                  <c:v>2021</c:v>
                </c:pt>
                <c:pt idx="3">
                  <c:v>2022</c:v>
                </c:pt>
                <c:pt idx="4">
                  <c:v>2023</c:v>
                </c:pt>
                <c:pt idx="5">
                  <c:v>2024</c:v>
                </c:pt>
                <c:pt idx="6">
                  <c:v>2025</c:v>
                </c:pt>
              </c:numCache>
            </c:numRef>
          </c:cat>
          <c:val>
            <c:numRef>
              <c:f>'Pag11'!$B$4:$H$4</c:f>
              <c:numCache>
                <c:formatCode>General</c:formatCode>
                <c:ptCount val="7"/>
                <c:pt idx="0">
                  <c:v>12228.232348106003</c:v>
                </c:pt>
                <c:pt idx="1">
                  <c:v>11122.027767686912</c:v>
                </c:pt>
                <c:pt idx="2">
                  <c:v>11943.077845323874</c:v>
                </c:pt>
                <c:pt idx="3">
                  <c:v>12024.715534939509</c:v>
                </c:pt>
                <c:pt idx="4">
                  <c:v>12222.889810381021</c:v>
                </c:pt>
                <c:pt idx="5">
                  <c:v>13117.407459291284</c:v>
                </c:pt>
                <c:pt idx="6">
                  <c:v>13308.411438120263</c:v>
                </c:pt>
              </c:numCache>
            </c:numRef>
          </c:val>
          <c:smooth val="0"/>
          <c:extLst>
            <c:ext xmlns:c16="http://schemas.microsoft.com/office/drawing/2014/chart" uri="{C3380CC4-5D6E-409C-BE32-E72D297353CC}">
              <c16:uniqueId val="{00000001-2342-4521-8BF8-4645D7D6C2E3}"/>
            </c:ext>
          </c:extLst>
        </c:ser>
        <c:ser>
          <c:idx val="2"/>
          <c:order val="2"/>
          <c:tx>
            <c:strRef>
              <c:f>'Pag11'!$A$5</c:f>
              <c:strCache>
                <c:ptCount val="1"/>
                <c:pt idx="0">
                  <c:v>DEMANDA CON INTER</c:v>
                </c:pt>
              </c:strCache>
            </c:strRef>
          </c:tx>
          <c:spPr>
            <a:ln w="38100">
              <a:solidFill>
                <a:schemeClr val="accent2"/>
              </a:solidFill>
            </a:ln>
          </c:spPr>
          <c:marker>
            <c:symbol val="none"/>
          </c:marker>
          <c:cat>
            <c:numRef>
              <c:f>'Pag11'!$B$2:$H$2</c:f>
              <c:numCache>
                <c:formatCode>General</c:formatCode>
                <c:ptCount val="7"/>
                <c:pt idx="0">
                  <c:v>2019</c:v>
                </c:pt>
                <c:pt idx="1">
                  <c:v>2020</c:v>
                </c:pt>
                <c:pt idx="2">
                  <c:v>2021</c:v>
                </c:pt>
                <c:pt idx="3">
                  <c:v>2022</c:v>
                </c:pt>
                <c:pt idx="4">
                  <c:v>2023</c:v>
                </c:pt>
                <c:pt idx="5">
                  <c:v>2024</c:v>
                </c:pt>
                <c:pt idx="6">
                  <c:v>2025</c:v>
                </c:pt>
              </c:numCache>
            </c:numRef>
          </c:cat>
          <c:val>
            <c:numRef>
              <c:f>'Pag11'!$B$5:$H$5</c:f>
              <c:numCache>
                <c:formatCode>General</c:formatCode>
                <c:ptCount val="7"/>
                <c:pt idx="0">
                  <c:v>12778.322850015036</c:v>
                </c:pt>
                <c:pt idx="1">
                  <c:v>11643.213000893265</c:v>
                </c:pt>
                <c:pt idx="2">
                  <c:v>12738.166069274763</c:v>
                </c:pt>
                <c:pt idx="3">
                  <c:v>13027.891638392031</c:v>
                </c:pt>
                <c:pt idx="4">
                  <c:v>13699.911141580144</c:v>
                </c:pt>
                <c:pt idx="5">
                  <c:v>14522.661936169641</c:v>
                </c:pt>
                <c:pt idx="6">
                  <c:v>15203.089448371713</c:v>
                </c:pt>
              </c:numCache>
            </c:numRef>
          </c:val>
          <c:smooth val="0"/>
          <c:extLst>
            <c:ext xmlns:c16="http://schemas.microsoft.com/office/drawing/2014/chart" uri="{C3380CC4-5D6E-409C-BE32-E72D297353CC}">
              <c16:uniqueId val="{00000002-2342-4521-8BF8-4645D7D6C2E3}"/>
            </c:ext>
          </c:extLst>
        </c:ser>
        <c:ser>
          <c:idx val="3"/>
          <c:order val="3"/>
          <c:tx>
            <c:strRef>
              <c:f>'Pag11'!$A$6</c:f>
              <c:strCache>
                <c:ptCount val="1"/>
                <c:pt idx="0">
                  <c:v>DEMANDA SIN INTER</c:v>
                </c:pt>
              </c:strCache>
            </c:strRef>
          </c:tx>
          <c:spPr>
            <a:ln w="19050">
              <a:solidFill>
                <a:schemeClr val="accent2"/>
              </a:solidFill>
              <a:prstDash val="sysDash"/>
            </a:ln>
          </c:spPr>
          <c:marker>
            <c:symbol val="none"/>
          </c:marker>
          <c:cat>
            <c:numRef>
              <c:f>'Pag11'!$B$2:$H$2</c:f>
              <c:numCache>
                <c:formatCode>General</c:formatCode>
                <c:ptCount val="7"/>
                <c:pt idx="0">
                  <c:v>2019</c:v>
                </c:pt>
                <c:pt idx="1">
                  <c:v>2020</c:v>
                </c:pt>
                <c:pt idx="2">
                  <c:v>2021</c:v>
                </c:pt>
                <c:pt idx="3">
                  <c:v>2022</c:v>
                </c:pt>
                <c:pt idx="4">
                  <c:v>2023</c:v>
                </c:pt>
                <c:pt idx="5">
                  <c:v>2024</c:v>
                </c:pt>
                <c:pt idx="6">
                  <c:v>2025</c:v>
                </c:pt>
              </c:numCache>
            </c:numRef>
          </c:cat>
          <c:val>
            <c:numRef>
              <c:f>'Pag11'!$B$6:$H$6</c:f>
              <c:numCache>
                <c:formatCode>General</c:formatCode>
                <c:ptCount val="7"/>
                <c:pt idx="0">
                  <c:v>10676.455092015036</c:v>
                </c:pt>
                <c:pt idx="1">
                  <c:v>10579.727186893266</c:v>
                </c:pt>
                <c:pt idx="2">
                  <c:v>11549.547929855604</c:v>
                </c:pt>
                <c:pt idx="3">
                  <c:v>11923.943556570684</c:v>
                </c:pt>
                <c:pt idx="4">
                  <c:v>12635.657083807731</c:v>
                </c:pt>
                <c:pt idx="5">
                  <c:v>13496.288766676033</c:v>
                </c:pt>
                <c:pt idx="6">
                  <c:v>14042.01419493243</c:v>
                </c:pt>
              </c:numCache>
            </c:numRef>
          </c:val>
          <c:smooth val="0"/>
          <c:extLst>
            <c:ext xmlns:c16="http://schemas.microsoft.com/office/drawing/2014/chart" uri="{C3380CC4-5D6E-409C-BE32-E72D297353CC}">
              <c16:uniqueId val="{00000003-2342-4521-8BF8-4645D7D6C2E3}"/>
            </c:ext>
          </c:extLst>
        </c:ser>
        <c:dLbls>
          <c:showLegendKey val="0"/>
          <c:showVal val="0"/>
          <c:showCatName val="0"/>
          <c:showSerName val="0"/>
          <c:showPercent val="0"/>
          <c:showBubbleSize val="0"/>
        </c:dLbls>
        <c:smooth val="0"/>
        <c:axId val="843666904"/>
        <c:axId val="843667296"/>
      </c:lineChart>
      <c:catAx>
        <c:axId val="843666904"/>
        <c:scaling>
          <c:orientation val="minMax"/>
        </c:scaling>
        <c:delete val="0"/>
        <c:axPos val="b"/>
        <c:numFmt formatCode="General" sourceLinked="1"/>
        <c:majorTickMark val="out"/>
        <c:minorTickMark val="none"/>
        <c:tickLblPos val="nextTo"/>
        <c:txPr>
          <a:bodyPr/>
          <a:lstStyle/>
          <a:p>
            <a:pPr>
              <a:defRPr sz="900" b="1"/>
            </a:pPr>
            <a:endParaRPr lang="es-MX"/>
          </a:p>
        </c:txPr>
        <c:crossAx val="843667296"/>
        <c:crosses val="autoZero"/>
        <c:auto val="1"/>
        <c:lblAlgn val="ctr"/>
        <c:lblOffset val="100"/>
        <c:noMultiLvlLbl val="0"/>
      </c:catAx>
      <c:valAx>
        <c:axId val="843667296"/>
        <c:scaling>
          <c:orientation val="minMax"/>
          <c:min val="6000"/>
        </c:scaling>
        <c:delete val="0"/>
        <c:axPos val="l"/>
        <c:majorGridlines/>
        <c:title>
          <c:tx>
            <c:rich>
              <a:bodyPr rot="-5400000" vert="horz"/>
              <a:lstStyle/>
              <a:p>
                <a:pPr>
                  <a:defRPr sz="1100"/>
                </a:pPr>
                <a:r>
                  <a:rPr lang="es-GT" sz="1100"/>
                  <a:t>GWh</a:t>
                </a:r>
              </a:p>
            </c:rich>
          </c:tx>
          <c:overlay val="0"/>
        </c:title>
        <c:numFmt formatCode="_(* #,##0.00_);_(* \(#,##0.00\);_(* &quot;-&quot;??_);_(@_)" sourceLinked="0"/>
        <c:majorTickMark val="out"/>
        <c:minorTickMark val="none"/>
        <c:tickLblPos val="nextTo"/>
        <c:txPr>
          <a:bodyPr/>
          <a:lstStyle/>
          <a:p>
            <a:pPr>
              <a:defRPr sz="900" b="1"/>
            </a:pPr>
            <a:endParaRPr lang="es-MX"/>
          </a:p>
        </c:txPr>
        <c:crossAx val="843666904"/>
        <c:crosses val="autoZero"/>
        <c:crossBetween val="between"/>
      </c:valAx>
    </c:plotArea>
    <c:legend>
      <c:legendPos val="b"/>
      <c:overlay val="0"/>
      <c:txPr>
        <a:bodyPr/>
        <a:lstStyle/>
        <a:p>
          <a:pPr>
            <a:defRPr b="1"/>
          </a:pPr>
          <a:endParaRPr lang="es-MX"/>
        </a:p>
      </c:txPr>
    </c:legend>
    <c:plotVisOnly val="1"/>
    <c:dispBlanksAs val="gap"/>
    <c:showDLblsOverMax val="0"/>
  </c:chart>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GT" sz="1800" b="1" i="0" baseline="0">
                <a:effectLst/>
              </a:rPr>
              <a:t>IMPORTACIONES Y EXPORTACIONES</a:t>
            </a:r>
            <a:endParaRPr lang="es-GT">
              <a:effectLst/>
            </a:endParaRPr>
          </a:p>
        </c:rich>
      </c:tx>
      <c:overlay val="1"/>
    </c:title>
    <c:autoTitleDeleted val="0"/>
    <c:plotArea>
      <c:layout>
        <c:manualLayout>
          <c:layoutTarget val="inner"/>
          <c:xMode val="edge"/>
          <c:yMode val="edge"/>
          <c:x val="0.10713231315884172"/>
          <c:y val="6.2671482994808625E-2"/>
          <c:w val="0.87880568620197641"/>
          <c:h val="0.84174200934612187"/>
        </c:manualLayout>
      </c:layout>
      <c:lineChart>
        <c:grouping val="standard"/>
        <c:varyColors val="0"/>
        <c:ser>
          <c:idx val="0"/>
          <c:order val="0"/>
          <c:tx>
            <c:strRef>
              <c:f>'Pag11'!$A$46</c:f>
              <c:strCache>
                <c:ptCount val="1"/>
                <c:pt idx="0">
                  <c:v>EXPORTACIONES</c:v>
                </c:pt>
              </c:strCache>
            </c:strRef>
          </c:tx>
          <c:marker>
            <c:symbol val="none"/>
          </c:marker>
          <c:dLbls>
            <c:dLbl>
              <c:idx val="4"/>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FE2-428C-BD1F-7A037D0E4ECD}"/>
                </c:ext>
              </c:extLst>
            </c:dLbl>
            <c:dLbl>
              <c:idx val="5"/>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E2-428C-BD1F-7A037D0E4ECD}"/>
                </c:ext>
              </c:extLst>
            </c:dLbl>
            <c:numFmt formatCode="#,##0.00" sourceLinked="0"/>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'Pag11'!$B$45:$H$45</c:f>
              <c:numCache>
                <c:formatCode>General</c:formatCode>
                <c:ptCount val="7"/>
                <c:pt idx="0">
                  <c:v>2019</c:v>
                </c:pt>
                <c:pt idx="1">
                  <c:v>2020</c:v>
                </c:pt>
                <c:pt idx="2">
                  <c:v>2021</c:v>
                </c:pt>
                <c:pt idx="3">
                  <c:v>2022</c:v>
                </c:pt>
                <c:pt idx="4">
                  <c:v>2023</c:v>
                </c:pt>
                <c:pt idx="5">
                  <c:v>2024</c:v>
                </c:pt>
                <c:pt idx="6">
                  <c:v>2025</c:v>
                </c:pt>
              </c:numCache>
            </c:numRef>
          </c:cat>
          <c:val>
            <c:numRef>
              <c:f>'Pag11'!$B$46:$H$46</c:f>
              <c:numCache>
                <c:formatCode>General</c:formatCode>
                <c:ptCount val="7"/>
                <c:pt idx="0">
                  <c:v>2101.8677579999999</c:v>
                </c:pt>
                <c:pt idx="1">
                  <c:v>1063.4858140000001</c:v>
                </c:pt>
                <c:pt idx="2">
                  <c:v>1115.7532270000002</c:v>
                </c:pt>
                <c:pt idx="3">
                  <c:v>1035.3797059999999</c:v>
                </c:pt>
                <c:pt idx="4">
                  <c:v>1005.6165684</c:v>
                </c:pt>
                <c:pt idx="5">
                  <c:v>969.55604799999981</c:v>
                </c:pt>
                <c:pt idx="6">
                  <c:v>1108.7645339999999</c:v>
                </c:pt>
              </c:numCache>
            </c:numRef>
          </c:val>
          <c:smooth val="0"/>
          <c:extLst>
            <c:ext xmlns:c16="http://schemas.microsoft.com/office/drawing/2014/chart" uri="{C3380CC4-5D6E-409C-BE32-E72D297353CC}">
              <c16:uniqueId val="{00000000-4430-4DCC-9670-FB827EBC4B67}"/>
            </c:ext>
          </c:extLst>
        </c:ser>
        <c:ser>
          <c:idx val="1"/>
          <c:order val="1"/>
          <c:tx>
            <c:strRef>
              <c:f>'Pag11'!$A$47</c:f>
              <c:strCache>
                <c:ptCount val="1"/>
                <c:pt idx="0">
                  <c:v>IMPORTACIONES</c:v>
                </c:pt>
              </c:strCache>
            </c:strRef>
          </c:tx>
          <c:marker>
            <c:symbol val="none"/>
          </c:marker>
          <c:dLbls>
            <c:dLbl>
              <c:idx val="4"/>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FE2-428C-BD1F-7A037D0E4ECD}"/>
                </c:ext>
              </c:extLst>
            </c:dLbl>
            <c:dLbl>
              <c:idx val="5"/>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E2-428C-BD1F-7A037D0E4ECD}"/>
                </c:ext>
              </c:extLst>
            </c:dLbl>
            <c:numFmt formatCode="#,##0.00" sourceLinked="0"/>
            <c:spPr>
              <a:noFill/>
              <a:ln>
                <a:noFill/>
              </a:ln>
              <a:effectLst/>
            </c:spPr>
            <c:dLblPos val="b"/>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'Pag11'!$B$45:$H$45</c:f>
              <c:numCache>
                <c:formatCode>General</c:formatCode>
                <c:ptCount val="7"/>
                <c:pt idx="0">
                  <c:v>2019</c:v>
                </c:pt>
                <c:pt idx="1">
                  <c:v>2020</c:v>
                </c:pt>
                <c:pt idx="2">
                  <c:v>2021</c:v>
                </c:pt>
                <c:pt idx="3">
                  <c:v>2022</c:v>
                </c:pt>
                <c:pt idx="4">
                  <c:v>2023</c:v>
                </c:pt>
                <c:pt idx="5">
                  <c:v>2024</c:v>
                </c:pt>
                <c:pt idx="6">
                  <c:v>2025</c:v>
                </c:pt>
              </c:numCache>
            </c:numRef>
          </c:cat>
          <c:val>
            <c:numRef>
              <c:f>'Pag11'!$B$47:$H$47</c:f>
              <c:numCache>
                <c:formatCode>General</c:formatCode>
                <c:ptCount val="7"/>
                <c:pt idx="0">
                  <c:v>1067.6278490000004</c:v>
                </c:pt>
                <c:pt idx="1">
                  <c:v>1007.911971</c:v>
                </c:pt>
                <c:pt idx="2">
                  <c:v>1140.9391620000001</c:v>
                </c:pt>
                <c:pt idx="3">
                  <c:v>1413.0686619999997</c:v>
                </c:pt>
                <c:pt idx="4">
                  <c:v>1870.9995947000002</c:v>
                </c:pt>
                <c:pt idx="5">
                  <c:v>1793.965598</c:v>
                </c:pt>
                <c:pt idx="6">
                  <c:v>2387.541416</c:v>
                </c:pt>
              </c:numCache>
            </c:numRef>
          </c:val>
          <c:smooth val="0"/>
          <c:extLst>
            <c:ext xmlns:c16="http://schemas.microsoft.com/office/drawing/2014/chart" uri="{C3380CC4-5D6E-409C-BE32-E72D297353CC}">
              <c16:uniqueId val="{00000001-4430-4DCC-9670-FB827EBC4B67}"/>
            </c:ext>
          </c:extLst>
        </c:ser>
        <c:dLbls>
          <c:dLblPos val="t"/>
          <c:showLegendKey val="0"/>
          <c:showVal val="1"/>
          <c:showCatName val="0"/>
          <c:showSerName val="0"/>
          <c:showPercent val="0"/>
          <c:showBubbleSize val="0"/>
        </c:dLbls>
        <c:smooth val="0"/>
        <c:axId val="843668080"/>
        <c:axId val="843668472"/>
      </c:lineChart>
      <c:catAx>
        <c:axId val="843668080"/>
        <c:scaling>
          <c:orientation val="minMax"/>
        </c:scaling>
        <c:delete val="0"/>
        <c:axPos val="b"/>
        <c:numFmt formatCode="General" sourceLinked="1"/>
        <c:majorTickMark val="out"/>
        <c:minorTickMark val="none"/>
        <c:tickLblPos val="nextTo"/>
        <c:txPr>
          <a:bodyPr/>
          <a:lstStyle/>
          <a:p>
            <a:pPr>
              <a:defRPr sz="900" b="1"/>
            </a:pPr>
            <a:endParaRPr lang="es-MX"/>
          </a:p>
        </c:txPr>
        <c:crossAx val="843668472"/>
        <c:crosses val="autoZero"/>
        <c:auto val="1"/>
        <c:lblAlgn val="ctr"/>
        <c:lblOffset val="100"/>
        <c:noMultiLvlLbl val="0"/>
      </c:catAx>
      <c:valAx>
        <c:axId val="843668472"/>
        <c:scaling>
          <c:orientation val="minMax"/>
          <c:max val="2500"/>
          <c:min val="0"/>
        </c:scaling>
        <c:delete val="0"/>
        <c:axPos val="l"/>
        <c:majorGridlines/>
        <c:minorGridlines/>
        <c:title>
          <c:tx>
            <c:rich>
              <a:bodyPr rot="0" vert="horz"/>
              <a:lstStyle/>
              <a:p>
                <a:pPr>
                  <a:defRPr/>
                </a:pPr>
                <a:r>
                  <a:rPr lang="es-GT"/>
                  <a:t>GWh</a:t>
                </a:r>
              </a:p>
            </c:rich>
          </c:tx>
          <c:overlay val="0"/>
        </c:title>
        <c:numFmt formatCode="_(* #,##0.00_);_(* \(#,##0.00\);_(* &quot;-&quot;??_);_(@_)" sourceLinked="0"/>
        <c:majorTickMark val="out"/>
        <c:minorTickMark val="none"/>
        <c:tickLblPos val="nextTo"/>
        <c:txPr>
          <a:bodyPr/>
          <a:lstStyle/>
          <a:p>
            <a:pPr>
              <a:defRPr sz="900" b="1"/>
            </a:pPr>
            <a:endParaRPr lang="es-MX"/>
          </a:p>
        </c:txPr>
        <c:crossAx val="843668080"/>
        <c:crosses val="autoZero"/>
        <c:crossBetween val="between"/>
        <c:majorUnit val="500"/>
        <c:minorUnit val="250"/>
      </c:valAx>
    </c:plotArea>
    <c:legend>
      <c:legendPos val="b"/>
      <c:overlay val="0"/>
    </c:legend>
    <c:plotVisOnly val="1"/>
    <c:dispBlanksAs val="gap"/>
    <c:showDLblsOverMax val="0"/>
  </c:chart>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GT" sz="1800" b="1" i="0" u="none" strike="noStrike" baseline="0">
                <a:effectLst/>
              </a:rPr>
              <a:t>DEMANDA MÁXIMA DE POTENCIA</a:t>
            </a:r>
            <a:endParaRPr lang="en-US"/>
          </a:p>
        </c:rich>
      </c:tx>
      <c:overlay val="0"/>
    </c:title>
    <c:autoTitleDeleted val="0"/>
    <c:plotArea>
      <c:layout>
        <c:manualLayout>
          <c:layoutTarget val="inner"/>
          <c:xMode val="edge"/>
          <c:yMode val="edge"/>
          <c:x val="5.3710284629735899E-2"/>
          <c:y val="8.8130635225405707E-2"/>
          <c:w val="0.93125027586659803"/>
          <c:h val="0.86316236888682696"/>
        </c:manualLayout>
      </c:layout>
      <c:lineChart>
        <c:grouping val="standard"/>
        <c:varyColors val="0"/>
        <c:ser>
          <c:idx val="0"/>
          <c:order val="0"/>
          <c:tx>
            <c:strRef>
              <c:f>'Pag11'!$A$87</c:f>
              <c:strCache>
                <c:ptCount val="1"/>
                <c:pt idx="0">
                  <c:v>DEMANDA SNI</c:v>
                </c:pt>
              </c:strCache>
            </c:strRef>
          </c:tx>
          <c:spPr>
            <a:ln>
              <a:solidFill>
                <a:schemeClr val="accent4"/>
              </a:solidFill>
            </a:ln>
          </c:spPr>
          <c:marker>
            <c:symbol val="circle"/>
            <c:size val="5"/>
            <c:spPr>
              <a:solidFill>
                <a:schemeClr val="accent4"/>
              </a:solidFill>
              <a:ln>
                <a:solidFill>
                  <a:schemeClr val="accent4"/>
                </a:solidFill>
              </a:ln>
            </c:spPr>
          </c:marker>
          <c:dLbls>
            <c:dLbl>
              <c:idx val="6"/>
              <c:layout>
                <c:manualLayout>
                  <c:x val="-4.0790312300828552E-2"/>
                  <c:y val="-3.63898933518243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B34-4A2B-8352-6153B9C64C6B}"/>
                </c:ext>
              </c:extLst>
            </c:dLbl>
            <c:numFmt formatCode="#,##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cat>
            <c:numRef>
              <c:f>'Pag11'!$B$86:$H$86</c:f>
              <c:numCache>
                <c:formatCode>General</c:formatCode>
                <c:ptCount val="7"/>
                <c:pt idx="0">
                  <c:v>2019</c:v>
                </c:pt>
                <c:pt idx="1">
                  <c:v>2020</c:v>
                </c:pt>
                <c:pt idx="2">
                  <c:v>2021</c:v>
                </c:pt>
                <c:pt idx="3">
                  <c:v>2022</c:v>
                </c:pt>
                <c:pt idx="4">
                  <c:v>2023</c:v>
                </c:pt>
                <c:pt idx="5">
                  <c:v>2024</c:v>
                </c:pt>
                <c:pt idx="6">
                  <c:v>2025</c:v>
                </c:pt>
              </c:numCache>
            </c:numRef>
          </c:cat>
          <c:val>
            <c:numRef>
              <c:f>'Pag11'!$B$87:$H$87</c:f>
              <c:numCache>
                <c:formatCode>#,##0.00</c:formatCode>
                <c:ptCount val="7"/>
                <c:pt idx="0">
                  <c:v>1785.43</c:v>
                </c:pt>
                <c:pt idx="1">
                  <c:v>1787.16</c:v>
                </c:pt>
                <c:pt idx="2">
                  <c:v>1829.53</c:v>
                </c:pt>
                <c:pt idx="3">
                  <c:v>1923.05</c:v>
                </c:pt>
                <c:pt idx="4">
                  <c:v>1970</c:v>
                </c:pt>
                <c:pt idx="5">
                  <c:v>2121.8000000000002</c:v>
                </c:pt>
                <c:pt idx="6" formatCode="General">
                  <c:v>2204.2199999999998</c:v>
                </c:pt>
              </c:numCache>
            </c:numRef>
          </c:val>
          <c:smooth val="0"/>
          <c:extLst>
            <c:ext xmlns:c16="http://schemas.microsoft.com/office/drawing/2014/chart" uri="{C3380CC4-5D6E-409C-BE32-E72D297353CC}">
              <c16:uniqueId val="{00000000-DA18-4B93-B4F5-F9636F59858C}"/>
            </c:ext>
          </c:extLst>
        </c:ser>
        <c:dLbls>
          <c:showLegendKey val="0"/>
          <c:showVal val="0"/>
          <c:showCatName val="0"/>
          <c:showSerName val="0"/>
          <c:showPercent val="0"/>
          <c:showBubbleSize val="0"/>
        </c:dLbls>
        <c:marker val="1"/>
        <c:smooth val="0"/>
        <c:axId val="843669256"/>
        <c:axId val="843669648"/>
      </c:lineChart>
      <c:catAx>
        <c:axId val="843669256"/>
        <c:scaling>
          <c:orientation val="minMax"/>
        </c:scaling>
        <c:delete val="0"/>
        <c:axPos val="b"/>
        <c:numFmt formatCode="General" sourceLinked="1"/>
        <c:majorTickMark val="out"/>
        <c:minorTickMark val="none"/>
        <c:tickLblPos val="nextTo"/>
        <c:txPr>
          <a:bodyPr/>
          <a:lstStyle/>
          <a:p>
            <a:pPr>
              <a:defRPr sz="900" b="1"/>
            </a:pPr>
            <a:endParaRPr lang="es-MX"/>
          </a:p>
        </c:txPr>
        <c:crossAx val="843669648"/>
        <c:crosses val="autoZero"/>
        <c:auto val="1"/>
        <c:lblAlgn val="ctr"/>
        <c:lblOffset val="100"/>
        <c:noMultiLvlLbl val="0"/>
      </c:catAx>
      <c:valAx>
        <c:axId val="843669648"/>
        <c:scaling>
          <c:orientation val="minMax"/>
          <c:min val="1600"/>
        </c:scaling>
        <c:delete val="0"/>
        <c:axPos val="l"/>
        <c:majorGridlines/>
        <c:minorGridlines/>
        <c:title>
          <c:tx>
            <c:rich>
              <a:bodyPr rot="0" vert="horz"/>
              <a:lstStyle/>
              <a:p>
                <a:pPr>
                  <a:defRPr sz="1100"/>
                </a:pPr>
                <a:r>
                  <a:rPr lang="es-GT" sz="1100"/>
                  <a:t>MW</a:t>
                </a:r>
              </a:p>
            </c:rich>
          </c:tx>
          <c:layout>
            <c:manualLayout>
              <c:xMode val="edge"/>
              <c:yMode val="edge"/>
              <c:x val="6.8361088653028203E-3"/>
              <c:y val="3.1340359100394101E-2"/>
            </c:manualLayout>
          </c:layout>
          <c:overlay val="0"/>
        </c:title>
        <c:numFmt formatCode="_(* #,##0.00_);_(* \(#,##0.00\);_(* &quot;-&quot;_);_(@_)" sourceLinked="0"/>
        <c:majorTickMark val="out"/>
        <c:minorTickMark val="none"/>
        <c:tickLblPos val="nextTo"/>
        <c:txPr>
          <a:bodyPr/>
          <a:lstStyle/>
          <a:p>
            <a:pPr>
              <a:defRPr sz="900" b="1"/>
            </a:pPr>
            <a:endParaRPr lang="es-MX"/>
          </a:p>
        </c:txPr>
        <c:crossAx val="843669256"/>
        <c:crosses val="autoZero"/>
        <c:crossBetween val="between"/>
        <c:majorUnit val="100"/>
        <c:minorUnit val="50"/>
      </c:valAx>
    </c:plotArea>
    <c:plotVisOnly val="1"/>
    <c:dispBlanksAs val="gap"/>
    <c:showDLblsOverMax val="0"/>
  </c:chart>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GT"/>
              <a:t>COMPORTAMIENTO DESVÍOS DE POTENCIA</a:t>
            </a:r>
          </a:p>
        </c:rich>
      </c:tx>
      <c:layout>
        <c:manualLayout>
          <c:xMode val="edge"/>
          <c:yMode val="edge"/>
          <c:x val="0.26943010310426702"/>
          <c:y val="2.0408105000424701E-2"/>
        </c:manualLayout>
      </c:layout>
      <c:overlay val="0"/>
    </c:title>
    <c:autoTitleDeleted val="0"/>
    <c:plotArea>
      <c:layout>
        <c:manualLayout>
          <c:layoutTarget val="inner"/>
          <c:xMode val="edge"/>
          <c:yMode val="edge"/>
          <c:x val="8.3479004883666996E-2"/>
          <c:y val="0.122448979591837"/>
          <c:w val="0.84804219374571044"/>
          <c:h val="0.77040816326530603"/>
        </c:manualLayout>
      </c:layout>
      <c:barChart>
        <c:barDir val="col"/>
        <c:grouping val="clustered"/>
        <c:varyColors val="0"/>
        <c:ser>
          <c:idx val="1"/>
          <c:order val="0"/>
          <c:tx>
            <c:strRef>
              <c:f>'Pag12'!$A$8</c:f>
              <c:strCache>
                <c:ptCount val="1"/>
                <c:pt idx="0">
                  <c:v>DP+</c:v>
                </c:pt>
              </c:strCache>
            </c:strRef>
          </c:tx>
          <c:invertIfNegative val="0"/>
          <c:cat>
            <c:numRef>
              <c:f>'Pag12'!$B$7:$H$7</c:f>
              <c:numCache>
                <c:formatCode>General</c:formatCode>
                <c:ptCount val="7"/>
                <c:pt idx="0">
                  <c:v>2019</c:v>
                </c:pt>
                <c:pt idx="1">
                  <c:v>2020</c:v>
                </c:pt>
                <c:pt idx="2">
                  <c:v>2021</c:v>
                </c:pt>
                <c:pt idx="3">
                  <c:v>2022</c:v>
                </c:pt>
                <c:pt idx="4">
                  <c:v>2023</c:v>
                </c:pt>
                <c:pt idx="5">
                  <c:v>2024</c:v>
                </c:pt>
                <c:pt idx="6">
                  <c:v>2025</c:v>
                </c:pt>
              </c:numCache>
            </c:numRef>
          </c:cat>
          <c:val>
            <c:numRef>
              <c:f>'Pag12'!$B$8:$H$8</c:f>
              <c:numCache>
                <c:formatCode>General</c:formatCode>
                <c:ptCount val="7"/>
                <c:pt idx="0">
                  <c:v>1098.9212320231425</c:v>
                </c:pt>
                <c:pt idx="1">
                  <c:v>961.53490749650246</c:v>
                </c:pt>
                <c:pt idx="2">
                  <c:v>742.71446511855675</c:v>
                </c:pt>
                <c:pt idx="3">
                  <c:v>657.04337607100535</c:v>
                </c:pt>
                <c:pt idx="4">
                  <c:v>517.55729178273566</c:v>
                </c:pt>
                <c:pt idx="5">
                  <c:v>429.35006774018393</c:v>
                </c:pt>
                <c:pt idx="6">
                  <c:v>439.30437506141629</c:v>
                </c:pt>
              </c:numCache>
            </c:numRef>
          </c:val>
          <c:extLst>
            <c:ext xmlns:c16="http://schemas.microsoft.com/office/drawing/2014/chart" uri="{C3380CC4-5D6E-409C-BE32-E72D297353CC}">
              <c16:uniqueId val="{00000000-883A-4E6A-A49A-95EE87F1F5C1}"/>
            </c:ext>
          </c:extLst>
        </c:ser>
        <c:ser>
          <c:idx val="0"/>
          <c:order val="1"/>
          <c:tx>
            <c:strRef>
              <c:f>'Pag12'!$A$9</c:f>
              <c:strCache>
                <c:ptCount val="1"/>
                <c:pt idx="0">
                  <c:v>DP-</c:v>
                </c:pt>
              </c:strCache>
            </c:strRef>
          </c:tx>
          <c:invertIfNegative val="0"/>
          <c:cat>
            <c:numRef>
              <c:f>'Pag12'!$B$7:$H$7</c:f>
              <c:numCache>
                <c:formatCode>General</c:formatCode>
                <c:ptCount val="7"/>
                <c:pt idx="0">
                  <c:v>2019</c:v>
                </c:pt>
                <c:pt idx="1">
                  <c:v>2020</c:v>
                </c:pt>
                <c:pt idx="2">
                  <c:v>2021</c:v>
                </c:pt>
                <c:pt idx="3">
                  <c:v>2022</c:v>
                </c:pt>
                <c:pt idx="4">
                  <c:v>2023</c:v>
                </c:pt>
                <c:pt idx="5">
                  <c:v>2024</c:v>
                </c:pt>
                <c:pt idx="6">
                  <c:v>2025</c:v>
                </c:pt>
              </c:numCache>
            </c:numRef>
          </c:cat>
          <c:val>
            <c:numRef>
              <c:f>'Pag12'!$B$9:$H$9</c:f>
              <c:numCache>
                <c:formatCode>General</c:formatCode>
                <c:ptCount val="7"/>
                <c:pt idx="0">
                  <c:v>33.382627262801606</c:v>
                </c:pt>
                <c:pt idx="1">
                  <c:v>47.585949113359739</c:v>
                </c:pt>
                <c:pt idx="2">
                  <c:v>39.659073565194525</c:v>
                </c:pt>
                <c:pt idx="3">
                  <c:v>61.740864488190674</c:v>
                </c:pt>
                <c:pt idx="4">
                  <c:v>94.64691999613801</c:v>
                </c:pt>
                <c:pt idx="5">
                  <c:v>123.56520747910581</c:v>
                </c:pt>
                <c:pt idx="6">
                  <c:v>200.04276825570915</c:v>
                </c:pt>
              </c:numCache>
            </c:numRef>
          </c:val>
          <c:extLst>
            <c:ext xmlns:c16="http://schemas.microsoft.com/office/drawing/2014/chart" uri="{C3380CC4-5D6E-409C-BE32-E72D297353CC}">
              <c16:uniqueId val="{00000001-883A-4E6A-A49A-95EE87F1F5C1}"/>
            </c:ext>
          </c:extLst>
        </c:ser>
        <c:dLbls>
          <c:showLegendKey val="0"/>
          <c:showVal val="0"/>
          <c:showCatName val="0"/>
          <c:showSerName val="0"/>
          <c:showPercent val="0"/>
          <c:showBubbleSize val="0"/>
        </c:dLbls>
        <c:gapWidth val="150"/>
        <c:axId val="843670040"/>
        <c:axId val="843670824"/>
      </c:barChart>
      <c:lineChart>
        <c:grouping val="standard"/>
        <c:varyColors val="0"/>
        <c:ser>
          <c:idx val="2"/>
          <c:order val="2"/>
          <c:tx>
            <c:strRef>
              <c:f>'Pag12'!$A$10</c:f>
              <c:strCache>
                <c:ptCount val="1"/>
                <c:pt idx="0">
                  <c:v>PRECIO</c:v>
                </c:pt>
              </c:strCache>
            </c:strRef>
          </c:tx>
          <c:marker>
            <c:symbol val="circle"/>
            <c:size val="5"/>
          </c:marker>
          <c:cat>
            <c:numRef>
              <c:f>'Pag12'!$B$7:$H$7</c:f>
              <c:numCache>
                <c:formatCode>General</c:formatCode>
                <c:ptCount val="7"/>
                <c:pt idx="0">
                  <c:v>2019</c:v>
                </c:pt>
                <c:pt idx="1">
                  <c:v>2020</c:v>
                </c:pt>
                <c:pt idx="2">
                  <c:v>2021</c:v>
                </c:pt>
                <c:pt idx="3">
                  <c:v>2022</c:v>
                </c:pt>
                <c:pt idx="4">
                  <c:v>2023</c:v>
                </c:pt>
                <c:pt idx="5">
                  <c:v>2024</c:v>
                </c:pt>
                <c:pt idx="6">
                  <c:v>2025</c:v>
                </c:pt>
              </c:numCache>
            </c:numRef>
          </c:cat>
          <c:val>
            <c:numRef>
              <c:f>'Pag12'!$B$10:$H$10</c:f>
              <c:numCache>
                <c:formatCode>General</c:formatCode>
                <c:ptCount val="7"/>
                <c:pt idx="0">
                  <c:v>0.27944264973625027</c:v>
                </c:pt>
                <c:pt idx="1">
                  <c:v>0.4646355469468158</c:v>
                </c:pt>
                <c:pt idx="2">
                  <c:v>0.47637688385705657</c:v>
                </c:pt>
                <c:pt idx="3">
                  <c:v>0.86909839687787327</c:v>
                </c:pt>
                <c:pt idx="4">
                  <c:v>1.7238890361081278</c:v>
                </c:pt>
                <c:pt idx="5">
                  <c:v>2.6380773707491731</c:v>
                </c:pt>
                <c:pt idx="6">
                  <c:v>4.1390000000000002</c:v>
                </c:pt>
              </c:numCache>
            </c:numRef>
          </c:val>
          <c:smooth val="0"/>
          <c:extLst>
            <c:ext xmlns:c16="http://schemas.microsoft.com/office/drawing/2014/chart" uri="{C3380CC4-5D6E-409C-BE32-E72D297353CC}">
              <c16:uniqueId val="{00000002-883A-4E6A-A49A-95EE87F1F5C1}"/>
            </c:ext>
          </c:extLst>
        </c:ser>
        <c:dLbls>
          <c:showLegendKey val="0"/>
          <c:showVal val="0"/>
          <c:showCatName val="0"/>
          <c:showSerName val="0"/>
          <c:showPercent val="0"/>
          <c:showBubbleSize val="0"/>
        </c:dLbls>
        <c:marker val="1"/>
        <c:smooth val="0"/>
        <c:axId val="843671216"/>
        <c:axId val="843671608"/>
      </c:lineChart>
      <c:catAx>
        <c:axId val="843670040"/>
        <c:scaling>
          <c:orientation val="minMax"/>
        </c:scaling>
        <c:delete val="0"/>
        <c:axPos val="b"/>
        <c:numFmt formatCode="General" sourceLinked="1"/>
        <c:majorTickMark val="cross"/>
        <c:minorTickMark val="none"/>
        <c:tickLblPos val="nextTo"/>
        <c:txPr>
          <a:bodyPr rot="0" vert="horz"/>
          <a:lstStyle/>
          <a:p>
            <a:pPr>
              <a:defRPr/>
            </a:pPr>
            <a:endParaRPr lang="es-MX"/>
          </a:p>
        </c:txPr>
        <c:crossAx val="843670824"/>
        <c:crosses val="autoZero"/>
        <c:auto val="0"/>
        <c:lblAlgn val="ctr"/>
        <c:lblOffset val="100"/>
        <c:tickLblSkip val="1"/>
        <c:tickMarkSkip val="1"/>
        <c:noMultiLvlLbl val="0"/>
      </c:catAx>
      <c:valAx>
        <c:axId val="843670824"/>
        <c:scaling>
          <c:orientation val="minMax"/>
        </c:scaling>
        <c:delete val="0"/>
        <c:axPos val="l"/>
        <c:majorGridlines/>
        <c:title>
          <c:tx>
            <c:rich>
              <a:bodyPr/>
              <a:lstStyle/>
              <a:p>
                <a:pPr>
                  <a:defRPr/>
                </a:pPr>
                <a:r>
                  <a:rPr lang="es-GT"/>
                  <a:t>MW</a:t>
                </a:r>
              </a:p>
            </c:rich>
          </c:tx>
          <c:layout>
            <c:manualLayout>
              <c:xMode val="edge"/>
              <c:yMode val="edge"/>
              <c:x val="5.9289056791337969E-3"/>
              <c:y val="0.48299328448227019"/>
            </c:manualLayout>
          </c:layout>
          <c:overlay val="0"/>
        </c:title>
        <c:numFmt formatCode="_(* #,##0.00_);_(* \(#,##0.00\);_(* &quot;-&quot;_);_(@_)" sourceLinked="0"/>
        <c:majorTickMark val="cross"/>
        <c:minorTickMark val="none"/>
        <c:tickLblPos val="nextTo"/>
        <c:txPr>
          <a:bodyPr rot="0" vert="horz"/>
          <a:lstStyle/>
          <a:p>
            <a:pPr>
              <a:defRPr/>
            </a:pPr>
            <a:endParaRPr lang="es-MX"/>
          </a:p>
        </c:txPr>
        <c:crossAx val="843670040"/>
        <c:crosses val="autoZero"/>
        <c:crossBetween val="between"/>
      </c:valAx>
      <c:catAx>
        <c:axId val="843671216"/>
        <c:scaling>
          <c:orientation val="minMax"/>
        </c:scaling>
        <c:delete val="1"/>
        <c:axPos val="b"/>
        <c:numFmt formatCode="General" sourceLinked="1"/>
        <c:majorTickMark val="out"/>
        <c:minorTickMark val="none"/>
        <c:tickLblPos val="nextTo"/>
        <c:crossAx val="843671608"/>
        <c:crosses val="autoZero"/>
        <c:auto val="0"/>
        <c:lblAlgn val="ctr"/>
        <c:lblOffset val="100"/>
        <c:noMultiLvlLbl val="0"/>
      </c:catAx>
      <c:valAx>
        <c:axId val="843671608"/>
        <c:scaling>
          <c:orientation val="minMax"/>
          <c:max val="6"/>
          <c:min val="0"/>
        </c:scaling>
        <c:delete val="0"/>
        <c:axPos val="r"/>
        <c:title>
          <c:tx>
            <c:rich>
              <a:bodyPr/>
              <a:lstStyle/>
              <a:p>
                <a:pPr>
                  <a:defRPr/>
                </a:pPr>
                <a:r>
                  <a:rPr lang="es-GT"/>
                  <a:t>US$/kW</a:t>
                </a:r>
              </a:p>
            </c:rich>
          </c:tx>
          <c:layout>
            <c:manualLayout>
              <c:xMode val="edge"/>
              <c:yMode val="edge"/>
              <c:x val="0.96373059023905105"/>
              <c:y val="0.46938784249936299"/>
            </c:manualLayout>
          </c:layout>
          <c:overlay val="0"/>
        </c:title>
        <c:numFmt formatCode="General" sourceLinked="1"/>
        <c:majorTickMark val="cross"/>
        <c:minorTickMark val="none"/>
        <c:tickLblPos val="nextTo"/>
        <c:txPr>
          <a:bodyPr rot="0" vert="horz"/>
          <a:lstStyle/>
          <a:p>
            <a:pPr>
              <a:defRPr/>
            </a:pPr>
            <a:endParaRPr lang="es-MX"/>
          </a:p>
        </c:txPr>
        <c:crossAx val="843671216"/>
        <c:crosses val="max"/>
        <c:crossBetween val="between"/>
        <c:majorUnit val="1"/>
      </c:valAx>
    </c:plotArea>
    <c:legend>
      <c:legendPos val="b"/>
      <c:layout>
        <c:manualLayout>
          <c:xMode val="edge"/>
          <c:yMode val="edge"/>
          <c:x val="0.30880827279547901"/>
          <c:y val="0.95578226072954697"/>
          <c:w val="0.40725386019587401"/>
          <c:h val="3.7415037603644598E-2"/>
        </c:manualLayout>
      </c:layout>
      <c:overlay val="0"/>
    </c:legend>
    <c:plotVisOnly val="1"/>
    <c:dispBlanksAs val="gap"/>
    <c:showDLblsOverMax val="0"/>
  </c:chart>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PRECIO DE OPORTUNIDAD DE LA ENERGÍA</a:t>
            </a:r>
          </a:p>
        </c:rich>
      </c:tx>
      <c:overlay val="0"/>
    </c:title>
    <c:autoTitleDeleted val="0"/>
    <c:plotArea>
      <c:layout>
        <c:manualLayout>
          <c:layoutTarget val="inner"/>
          <c:xMode val="edge"/>
          <c:yMode val="edge"/>
          <c:x val="7.2648549700518206E-2"/>
          <c:y val="8.8012180442115506E-2"/>
          <c:w val="0.91426147116225853"/>
          <c:h val="0.86334628985707695"/>
        </c:manualLayout>
      </c:layout>
      <c:lineChart>
        <c:grouping val="standard"/>
        <c:varyColors val="0"/>
        <c:ser>
          <c:idx val="0"/>
          <c:order val="0"/>
          <c:tx>
            <c:strRef>
              <c:f>'Pag12'!$A$45</c:f>
              <c:strCache>
                <c:ptCount val="1"/>
                <c:pt idx="0">
                  <c:v>PROMEDIO MENSUAL</c:v>
                </c:pt>
              </c:strCache>
            </c:strRef>
          </c:tx>
          <c:spPr>
            <a:ln>
              <a:solidFill>
                <a:schemeClr val="accent3"/>
              </a:solidFill>
            </a:ln>
          </c:spPr>
          <c:marker>
            <c:symbol val="circle"/>
            <c:size val="5"/>
            <c:spPr>
              <a:solidFill>
                <a:schemeClr val="accent3"/>
              </a:solidFill>
              <a:ln>
                <a:solidFill>
                  <a:schemeClr val="accent3"/>
                </a:solidFill>
              </a:ln>
            </c:spPr>
          </c:marker>
          <c:dLbls>
            <c:dLbl>
              <c:idx val="0"/>
              <c:layout>
                <c:manualLayout>
                  <c:x val="-3.2841187159297403E-2"/>
                  <c:y val="2.42907680018258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35A-4379-B6C0-C70478ECCAFB}"/>
                </c:ext>
              </c:extLst>
            </c:dLbl>
            <c:dLbl>
              <c:idx val="1"/>
              <c:layout>
                <c:manualLayout>
                  <c:x val="-2.8738623056733307E-2"/>
                  <c:y val="-1.89501312335958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35A-4379-B6C0-C70478ECCAFB}"/>
                </c:ext>
              </c:extLst>
            </c:dLbl>
            <c:dLbl>
              <c:idx val="2"/>
              <c:layout>
                <c:manualLayout>
                  <c:x val="-2.8735069654754693E-2"/>
                  <c:y val="2.42907680018258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35A-4379-B6C0-C70478ECCAFB}"/>
                </c:ext>
              </c:extLst>
            </c:dLbl>
            <c:dLbl>
              <c:idx val="3"/>
              <c:layout>
                <c:manualLayout>
                  <c:x val="-4.3781358099468336E-2"/>
                  <c:y val="-1.71170994929980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35A-4379-B6C0-C70478ECCAFB}"/>
                </c:ext>
              </c:extLst>
            </c:dLbl>
            <c:dLbl>
              <c:idx val="4"/>
              <c:layout>
                <c:manualLayout>
                  <c:x val="-2.7372070798842452E-2"/>
                  <c:y val="-2.107334409285795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35A-4379-B6C0-C70478ECCAFB}"/>
                </c:ext>
              </c:extLst>
            </c:dLbl>
            <c:dLbl>
              <c:idx val="5"/>
              <c:layout>
                <c:manualLayout>
                  <c:x val="-2.4637889494582458E-2"/>
                  <c:y val="2.02026377137638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35A-4379-B6C0-C70478ECCAFB}"/>
                </c:ext>
              </c:extLst>
            </c:dLbl>
            <c:dLbl>
              <c:idx val="6"/>
              <c:layout>
                <c:manualLayout>
                  <c:x val="-3.9684177939296052E-2"/>
                  <c:y val="-2.32492134135406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35A-4379-B6C0-C70478ECCAFB}"/>
                </c:ext>
              </c:extLst>
            </c:dLbl>
            <c:dLbl>
              <c:idx val="7"/>
              <c:layout>
                <c:manualLayout>
                  <c:x val="-4.1049976445252087E-2"/>
                  <c:y val="-2.33018698749612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35A-4379-B6C0-C70478ECCAFB}"/>
                </c:ext>
              </c:extLst>
            </c:dLbl>
            <c:dLbl>
              <c:idx val="8"/>
              <c:layout>
                <c:manualLayout>
                  <c:x val="-4.5157924490207953E-2"/>
                  <c:y val="-1.28972465398346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35A-4379-B6C0-C70478ECCAFB}"/>
                </c:ext>
              </c:extLst>
            </c:dLbl>
            <c:dLbl>
              <c:idx val="9"/>
              <c:layout>
                <c:manualLayout>
                  <c:x val="-3.2843879130493303E-2"/>
                  <c:y val="-1.900295071811675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35A-4379-B6C0-C70478ECCAFB}"/>
                </c:ext>
              </c:extLst>
            </c:dLbl>
            <c:dLbl>
              <c:idx val="10"/>
              <c:layout>
                <c:manualLayout>
                  <c:x val="-4.242018978396931E-2"/>
                  <c:y val="1.90027876950163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35A-4379-B6C0-C70478ECCAFB}"/>
                </c:ext>
              </c:extLst>
            </c:dLbl>
            <c:dLbl>
              <c:idx val="11"/>
              <c:layout>
                <c:manualLayout>
                  <c:x val="-4.1232384413486776E-3"/>
                  <c:y val="1.70380332893170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35A-4379-B6C0-C70478ECCAFB}"/>
                </c:ext>
              </c:extLst>
            </c:dLbl>
            <c:dLbl>
              <c:idx val="12"/>
              <c:layout>
                <c:manualLayout>
                  <c:x val="-5.0639639275859745E-2"/>
                  <c:y val="-1.26597218825907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35A-4379-B6C0-C70478ECCAFB}"/>
                </c:ext>
              </c:extLst>
            </c:dLbl>
            <c:dLbl>
              <c:idx val="13"/>
              <c:layout>
                <c:manualLayout>
                  <c:x val="-2.738186957399566E-2"/>
                  <c:y val="-2.09677051238160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735A-4379-B6C0-C70478ECCAFB}"/>
                </c:ext>
              </c:extLst>
            </c:dLbl>
            <c:dLbl>
              <c:idx val="14"/>
              <c:layout>
                <c:manualLayout>
                  <c:x val="-1.3499051080153543E-2"/>
                  <c:y val="-1.532743189709985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35A-4379-B6C0-C70478ECCAFB}"/>
                </c:ext>
              </c:extLst>
            </c:dLbl>
            <c:dLbl>
              <c:idx val="15"/>
              <c:layout>
                <c:manualLayout>
                  <c:x val="-1.1932969917221986E-2"/>
                  <c:y val="-1.5968112681566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735A-4379-B6C0-C70478ECCAFB}"/>
                </c:ext>
              </c:extLst>
            </c:dLbl>
            <c:dLbl>
              <c:idx val="16"/>
              <c:layout>
                <c:manualLayout>
                  <c:x val="-2.735042735042735E-3"/>
                  <c:y val="-1.2422360248447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C1C-41EE-B5C8-8767D1CA5291}"/>
                </c:ext>
              </c:extLst>
            </c:dLbl>
            <c:dLbl>
              <c:idx val="17"/>
              <c:layout>
                <c:manualLayout>
                  <c:x val="-4.9230769230769328E-2"/>
                  <c:y val="1.24223602484472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C1C-41EE-B5C8-8767D1CA5291}"/>
                </c:ext>
              </c:extLst>
            </c:dLbl>
            <c:dLbl>
              <c:idx val="18"/>
              <c:layout>
                <c:manualLayout>
                  <c:x val="-1.2307692307692308E-2"/>
                  <c:y val="-2.27743271221531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C1C-41EE-B5C8-8767D1CA5291}"/>
                </c:ext>
              </c:extLst>
            </c:dLbl>
            <c:numFmt formatCode="#,##0.00" sourceLinked="0"/>
            <c:spPr>
              <a:noFill/>
              <a:ln>
                <a:noFill/>
              </a:ln>
              <a:effectLst/>
            </c:spPr>
            <c:txPr>
              <a:bodyPr/>
              <a:lstStyle/>
              <a:p>
                <a:pPr>
                  <a:defRPr sz="900" b="1">
                    <a:solidFill>
                      <a:schemeClr val="tx2"/>
                    </a:solidFill>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'Pag12'!$B$44:$H$44</c:f>
              <c:numCache>
                <c:formatCode>General</c:formatCode>
                <c:ptCount val="7"/>
                <c:pt idx="0">
                  <c:v>2019</c:v>
                </c:pt>
                <c:pt idx="1">
                  <c:v>2020</c:v>
                </c:pt>
                <c:pt idx="2">
                  <c:v>2021</c:v>
                </c:pt>
                <c:pt idx="3">
                  <c:v>2022</c:v>
                </c:pt>
                <c:pt idx="4">
                  <c:v>2023</c:v>
                </c:pt>
                <c:pt idx="5">
                  <c:v>2024</c:v>
                </c:pt>
                <c:pt idx="6">
                  <c:v>2025</c:v>
                </c:pt>
              </c:numCache>
            </c:numRef>
          </c:cat>
          <c:val>
            <c:numRef>
              <c:f>'Pag12'!$B$45:$H$45</c:f>
              <c:numCache>
                <c:formatCode>0.00</c:formatCode>
                <c:ptCount val="7"/>
                <c:pt idx="0">
                  <c:v>63.320357732841337</c:v>
                </c:pt>
                <c:pt idx="1">
                  <c:v>42.422595427682218</c:v>
                </c:pt>
                <c:pt idx="2" formatCode="General">
                  <c:v>63.36079671601636</c:v>
                </c:pt>
                <c:pt idx="3" formatCode="General">
                  <c:v>86.215321165221283</c:v>
                </c:pt>
                <c:pt idx="4" formatCode="General">
                  <c:v>105.19749139747618</c:v>
                </c:pt>
                <c:pt idx="5" formatCode="General">
                  <c:v>116.46360649474212</c:v>
                </c:pt>
                <c:pt idx="6" formatCode="General">
                  <c:v>84.514950310526544</c:v>
                </c:pt>
              </c:numCache>
            </c:numRef>
          </c:val>
          <c:smooth val="0"/>
          <c:extLst>
            <c:ext xmlns:c16="http://schemas.microsoft.com/office/drawing/2014/chart" uri="{C3380CC4-5D6E-409C-BE32-E72D297353CC}">
              <c16:uniqueId val="{00000010-735A-4379-B6C0-C70478ECCAFB}"/>
            </c:ext>
          </c:extLst>
        </c:ser>
        <c:dLbls>
          <c:showLegendKey val="0"/>
          <c:showVal val="0"/>
          <c:showCatName val="0"/>
          <c:showSerName val="0"/>
          <c:showPercent val="0"/>
          <c:showBubbleSize val="0"/>
        </c:dLbls>
        <c:marker val="1"/>
        <c:smooth val="0"/>
        <c:axId val="843672392"/>
        <c:axId val="843672784"/>
      </c:lineChart>
      <c:catAx>
        <c:axId val="843672392"/>
        <c:scaling>
          <c:orientation val="minMax"/>
        </c:scaling>
        <c:delete val="0"/>
        <c:axPos val="b"/>
        <c:numFmt formatCode="General" sourceLinked="1"/>
        <c:majorTickMark val="out"/>
        <c:minorTickMark val="none"/>
        <c:tickLblPos val="nextTo"/>
        <c:txPr>
          <a:bodyPr/>
          <a:lstStyle/>
          <a:p>
            <a:pPr>
              <a:defRPr sz="900" b="1"/>
            </a:pPr>
            <a:endParaRPr lang="es-MX"/>
          </a:p>
        </c:txPr>
        <c:crossAx val="843672784"/>
        <c:crosses val="autoZero"/>
        <c:auto val="1"/>
        <c:lblAlgn val="ctr"/>
        <c:lblOffset val="100"/>
        <c:noMultiLvlLbl val="0"/>
      </c:catAx>
      <c:valAx>
        <c:axId val="843672784"/>
        <c:scaling>
          <c:orientation val="minMax"/>
        </c:scaling>
        <c:delete val="0"/>
        <c:axPos val="l"/>
        <c:majorGridlines/>
        <c:title>
          <c:tx>
            <c:rich>
              <a:bodyPr/>
              <a:lstStyle/>
              <a:p>
                <a:pPr>
                  <a:defRPr/>
                </a:pPr>
                <a:r>
                  <a:rPr lang="es-GT"/>
                  <a:t>US$ /MWh</a:t>
                </a:r>
              </a:p>
            </c:rich>
          </c:tx>
          <c:overlay val="0"/>
        </c:title>
        <c:numFmt formatCode="_(* #,##0.00_);_(* \(#,##0.00\);_(* &quot;-&quot;_);_(@_)" sourceLinked="0"/>
        <c:majorTickMark val="out"/>
        <c:minorTickMark val="none"/>
        <c:tickLblPos val="nextTo"/>
        <c:txPr>
          <a:bodyPr/>
          <a:lstStyle/>
          <a:p>
            <a:pPr>
              <a:defRPr sz="900" b="1"/>
            </a:pPr>
            <a:endParaRPr lang="es-MX"/>
          </a:p>
        </c:txPr>
        <c:crossAx val="843672392"/>
        <c:crosses val="autoZero"/>
        <c:crossBetween val="between"/>
      </c:valAx>
    </c:plotArea>
    <c:plotVisOnly val="1"/>
    <c:dispBlanksAs val="gap"/>
    <c:showDLblsOverMax val="0"/>
  </c:chart>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1"/>
                </a:solidFill>
                <a:latin typeface="+mn-lt"/>
                <a:ea typeface="+mn-ea"/>
                <a:cs typeface="+mn-cs"/>
              </a:defRPr>
            </a:pPr>
            <a:r>
              <a:rPr lang="es-GT" baseline="0"/>
              <a:t>COMPARATIVO DE POE</a:t>
            </a:r>
          </a:p>
          <a:p>
            <a:pPr>
              <a:defRPr/>
            </a:pPr>
            <a:r>
              <a:rPr lang="es-GT" sz="1400" baseline="0"/>
              <a:t>POE REAL VRS POE CON REFERENCIA AL AÑO 2000 *</a:t>
            </a:r>
            <a:r>
              <a:rPr lang="es-GT" baseline="0"/>
              <a:t> </a:t>
            </a:r>
            <a:endParaRPr lang="es-GT"/>
          </a:p>
        </c:rich>
      </c:tx>
      <c:layout>
        <c:manualLayout>
          <c:xMode val="edge"/>
          <c:yMode val="edge"/>
          <c:x val="0.30635313884952031"/>
          <c:y val="1.4378525789240298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tx1"/>
              </a:solidFill>
              <a:latin typeface="+mn-lt"/>
              <a:ea typeface="+mn-ea"/>
              <a:cs typeface="+mn-cs"/>
            </a:defRPr>
          </a:pPr>
          <a:endParaRPr lang="es-MX"/>
        </a:p>
      </c:txPr>
    </c:title>
    <c:autoTitleDeleted val="0"/>
    <c:plotArea>
      <c:layout>
        <c:manualLayout>
          <c:layoutTarget val="inner"/>
          <c:xMode val="edge"/>
          <c:yMode val="edge"/>
          <c:x val="8.0743961854117988E-2"/>
          <c:y val="0.122448979591837"/>
          <c:w val="0.90137553282191618"/>
          <c:h val="0.77040816326530603"/>
        </c:manualLayout>
      </c:layout>
      <c:lineChart>
        <c:grouping val="standard"/>
        <c:varyColors val="0"/>
        <c:ser>
          <c:idx val="4"/>
          <c:order val="0"/>
          <c:tx>
            <c:strRef>
              <c:f>'Pag12'!$A$85</c:f>
              <c:strCache>
                <c:ptCount val="1"/>
                <c:pt idx="0">
                  <c:v>POE REAL</c:v>
                </c:pt>
              </c:strCache>
            </c:strRef>
          </c:tx>
          <c:spPr>
            <a:ln w="28575" cap="rnd" cmpd="sng" algn="ctr">
              <a:solidFill>
                <a:schemeClr val="accent5">
                  <a:shade val="95000"/>
                  <a:satMod val="105000"/>
                </a:schemeClr>
              </a:solidFill>
              <a:prstDash val="solid"/>
              <a:round/>
            </a:ln>
            <a:effectLst/>
          </c:spPr>
          <c:marker>
            <c:symbol val="none"/>
          </c:marker>
          <c:dLbls>
            <c:dLbl>
              <c:idx val="5"/>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313-4C0A-B3A3-E2C7F40EA7E6}"/>
                </c:ext>
              </c:extLst>
            </c:dLbl>
            <c:dLbl>
              <c:idx val="1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300-4D48-A5B0-E0848029CAF5}"/>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s-MX"/>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'Pag12'!$B$84:$G$84</c:f>
              <c:numCache>
                <c:formatCode>General</c:formatCode>
                <c:ptCount val="6"/>
                <c:pt idx="0">
                  <c:v>2019</c:v>
                </c:pt>
                <c:pt idx="1">
                  <c:v>2020</c:v>
                </c:pt>
                <c:pt idx="2">
                  <c:v>2021</c:v>
                </c:pt>
                <c:pt idx="3">
                  <c:v>2022</c:v>
                </c:pt>
                <c:pt idx="4">
                  <c:v>2023</c:v>
                </c:pt>
                <c:pt idx="5">
                  <c:v>2024</c:v>
                </c:pt>
              </c:numCache>
            </c:numRef>
          </c:cat>
          <c:val>
            <c:numRef>
              <c:f>'Pag12'!$B$85:$G$85</c:f>
              <c:numCache>
                <c:formatCode>General</c:formatCode>
                <c:ptCount val="6"/>
                <c:pt idx="0">
                  <c:v>63.320357698012678</c:v>
                </c:pt>
                <c:pt idx="1">
                  <c:v>41.153590176198861</c:v>
                </c:pt>
                <c:pt idx="2">
                  <c:v>63.360376467293911</c:v>
                </c:pt>
                <c:pt idx="3">
                  <c:v>86.216666666666683</c:v>
                </c:pt>
                <c:pt idx="4">
                  <c:v>105.19833333333332</c:v>
                </c:pt>
                <c:pt idx="5">
                  <c:v>116.46360649474212</c:v>
                </c:pt>
              </c:numCache>
            </c:numRef>
          </c:val>
          <c:smooth val="0"/>
          <c:extLst>
            <c:ext xmlns:c16="http://schemas.microsoft.com/office/drawing/2014/chart" uri="{C3380CC4-5D6E-409C-BE32-E72D297353CC}">
              <c16:uniqueId val="{00000001-3300-4D48-A5B0-E0848029CAF5}"/>
            </c:ext>
          </c:extLst>
        </c:ser>
        <c:ser>
          <c:idx val="5"/>
          <c:order val="1"/>
          <c:tx>
            <c:strRef>
              <c:f>'Pag12'!$A$86</c:f>
              <c:strCache>
                <c:ptCount val="1"/>
                <c:pt idx="0">
                  <c:v>POE CON REFERENCIA AL AÑO 2000 *</c:v>
                </c:pt>
              </c:strCache>
            </c:strRef>
          </c:tx>
          <c:spPr>
            <a:ln w="28575" cap="rnd" cmpd="sng" algn="ctr">
              <a:solidFill>
                <a:schemeClr val="accent6">
                  <a:shade val="95000"/>
                  <a:satMod val="105000"/>
                </a:schemeClr>
              </a:solidFill>
              <a:prstDash val="solid"/>
              <a:round/>
            </a:ln>
            <a:effectLst/>
          </c:spPr>
          <c:marker>
            <c:symbol val="none"/>
          </c:marker>
          <c:dLbls>
            <c:dLbl>
              <c:idx val="5"/>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313-4C0A-B3A3-E2C7F40EA7E6}"/>
                </c:ext>
              </c:extLst>
            </c:dLbl>
            <c:dLbl>
              <c:idx val="1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300-4D48-A5B0-E0848029CAF5}"/>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s-MX"/>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'Pag12'!$B$84:$G$84</c:f>
              <c:numCache>
                <c:formatCode>General</c:formatCode>
                <c:ptCount val="6"/>
                <c:pt idx="0">
                  <c:v>2019</c:v>
                </c:pt>
                <c:pt idx="1">
                  <c:v>2020</c:v>
                </c:pt>
                <c:pt idx="2">
                  <c:v>2021</c:v>
                </c:pt>
                <c:pt idx="3">
                  <c:v>2022</c:v>
                </c:pt>
                <c:pt idx="4">
                  <c:v>2023</c:v>
                </c:pt>
                <c:pt idx="5">
                  <c:v>2024</c:v>
                </c:pt>
              </c:numCache>
            </c:numRef>
          </c:cat>
          <c:val>
            <c:numRef>
              <c:f>'Pag12'!$B$86:$G$86</c:f>
              <c:numCache>
                <c:formatCode>General</c:formatCode>
                <c:ptCount val="6"/>
                <c:pt idx="0">
                  <c:v>29.223992807387379</c:v>
                </c:pt>
                <c:pt idx="1">
                  <c:v>18.537686601068813</c:v>
                </c:pt>
                <c:pt idx="2">
                  <c:v>27.279246504985025</c:v>
                </c:pt>
                <c:pt idx="3">
                  <c:v>34.771204512127305</c:v>
                </c:pt>
                <c:pt idx="4">
                  <c:v>40.100948559335755</c:v>
                </c:pt>
                <c:pt idx="5">
                  <c:v>43.152557879258836</c:v>
                </c:pt>
              </c:numCache>
            </c:numRef>
          </c:val>
          <c:smooth val="0"/>
          <c:extLst>
            <c:ext xmlns:c16="http://schemas.microsoft.com/office/drawing/2014/chart" uri="{C3380CC4-5D6E-409C-BE32-E72D297353CC}">
              <c16:uniqueId val="{00000003-3300-4D48-A5B0-E0848029CAF5}"/>
            </c:ext>
          </c:extLst>
        </c:ser>
        <c:dLbls>
          <c:showLegendKey val="0"/>
          <c:showVal val="0"/>
          <c:showCatName val="0"/>
          <c:showSerName val="0"/>
          <c:showPercent val="0"/>
          <c:showBubbleSize val="0"/>
        </c:dLbls>
        <c:smooth val="0"/>
        <c:axId val="843673568"/>
        <c:axId val="843673960"/>
      </c:lineChart>
      <c:catAx>
        <c:axId val="843673568"/>
        <c:scaling>
          <c:orientation val="minMax"/>
        </c:scaling>
        <c:delete val="0"/>
        <c:axPos val="b"/>
        <c:numFmt formatCode="General" sourceLinked="1"/>
        <c:majorTickMark val="cross"/>
        <c:minorTickMark val="none"/>
        <c:tickLblPos val="nextTo"/>
        <c:spPr>
          <a:noFill/>
          <a:ln w="9525" cap="flat" cmpd="sng" algn="ctr">
            <a:solidFill>
              <a:schemeClr val="tx1">
                <a:tint val="75000"/>
                <a:shade val="95000"/>
                <a:satMod val="105000"/>
              </a:schemeClr>
            </a:solidFill>
            <a:prstDash val="solid"/>
            <a:round/>
          </a:ln>
          <a:effectLst/>
        </c:spPr>
        <c:txPr>
          <a:bodyPr rot="0" spcFirstLastPara="1" vertOverflow="ellipsis" wrap="square" anchor="ctr" anchorCtr="1"/>
          <a:lstStyle/>
          <a:p>
            <a:pPr>
              <a:defRPr sz="1000" b="0" i="0" u="none" strike="noStrike" kern="1200" baseline="0">
                <a:solidFill>
                  <a:schemeClr val="tx1"/>
                </a:solidFill>
                <a:latin typeface="+mn-lt"/>
                <a:ea typeface="+mn-ea"/>
                <a:cs typeface="+mn-cs"/>
              </a:defRPr>
            </a:pPr>
            <a:endParaRPr lang="es-MX"/>
          </a:p>
        </c:txPr>
        <c:crossAx val="843673960"/>
        <c:crosses val="autoZero"/>
        <c:auto val="0"/>
        <c:lblAlgn val="ctr"/>
        <c:lblOffset val="100"/>
        <c:noMultiLvlLbl val="0"/>
      </c:catAx>
      <c:valAx>
        <c:axId val="84367396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000" b="1" i="0" u="none" strike="noStrike" kern="1200" baseline="0">
                    <a:solidFill>
                      <a:schemeClr val="tx1"/>
                    </a:solidFill>
                    <a:latin typeface="+mn-lt"/>
                    <a:ea typeface="+mn-ea"/>
                    <a:cs typeface="+mn-cs"/>
                  </a:defRPr>
                </a:pPr>
                <a:r>
                  <a:rPr lang="es-GT"/>
                  <a:t>US$</a:t>
                </a:r>
                <a:r>
                  <a:rPr lang="es-GT" baseline="0"/>
                  <a:t> / </a:t>
                </a:r>
                <a:r>
                  <a:rPr lang="es-GT"/>
                  <a:t>MWh</a:t>
                </a:r>
              </a:p>
            </c:rich>
          </c:tx>
          <c:layout>
            <c:manualLayout>
              <c:xMode val="edge"/>
              <c:yMode val="edge"/>
              <c:x val="1.1399003974117399E-2"/>
              <c:y val="0.48299324583297898"/>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s-MX"/>
            </a:p>
          </c:txPr>
        </c:title>
        <c:numFmt formatCode="_(* #,##0.00_);_(* \(#,##0.00\);_(* &quot;-&quot;_);_(@_)" sourceLinked="0"/>
        <c:majorTickMark val="cross"/>
        <c:minorTickMark val="none"/>
        <c:tickLblPos val="nextTo"/>
        <c:spPr>
          <a:noFill/>
          <a:ln w="9525" cap="flat" cmpd="sng" algn="ctr">
            <a:solidFill>
              <a:schemeClr val="tx1">
                <a:tint val="75000"/>
                <a:shade val="95000"/>
                <a:satMod val="105000"/>
              </a:schemeClr>
            </a:solidFill>
            <a:prstDash val="solid"/>
            <a:round/>
          </a:ln>
          <a:effectLst/>
        </c:spPr>
        <c:txPr>
          <a:bodyPr rot="0" spcFirstLastPara="1" vertOverflow="ellipsis" wrap="square" anchor="ctr" anchorCtr="1"/>
          <a:lstStyle/>
          <a:p>
            <a:pPr>
              <a:defRPr sz="1000" b="0" i="0" u="none" strike="noStrike" kern="1200" baseline="0">
                <a:solidFill>
                  <a:schemeClr val="tx1"/>
                </a:solidFill>
                <a:latin typeface="+mn-lt"/>
                <a:ea typeface="+mn-ea"/>
                <a:cs typeface="+mn-cs"/>
              </a:defRPr>
            </a:pPr>
            <a:endParaRPr lang="es-MX"/>
          </a:p>
        </c:txPr>
        <c:crossAx val="843673568"/>
        <c:crosses val="autoZero"/>
        <c:crossBetween val="between"/>
      </c:valAx>
      <c:spPr>
        <a:solidFill>
          <a:schemeClr val="bg1"/>
        </a:solid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s-MX"/>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Arial"/>
                <a:ea typeface="Arial"/>
                <a:cs typeface="Arial"/>
              </a:defRPr>
            </a:pPr>
            <a:r>
              <a:rPr lang="es-GT"/>
              <a:t>GENERACIÓN POR TIPO DE COMBUSTIBLE</a:t>
            </a:r>
          </a:p>
        </c:rich>
      </c:tx>
      <c:overlay val="0"/>
      <c:spPr>
        <a:noFill/>
        <a:ln w="25400">
          <a:noFill/>
        </a:ln>
      </c:spPr>
    </c:title>
    <c:autoTitleDeleted val="0"/>
    <c:plotArea>
      <c:layout/>
      <c:areaChart>
        <c:grouping val="stacked"/>
        <c:varyColors val="0"/>
        <c:ser>
          <c:idx val="0"/>
          <c:order val="0"/>
          <c:tx>
            <c:v>RECURSOS HÍDRICOS</c:v>
          </c:tx>
          <c:spPr>
            <a:solidFill>
              <a:srgbClr val="8080FF"/>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2264.3242896225702</c:v>
              </c:pt>
              <c:pt idx="1">
                <c:v>2110.12791734653</c:v>
              </c:pt>
              <c:pt idx="2">
                <c:v>2176.59286345486</c:v>
              </c:pt>
              <c:pt idx="3">
                <c:v>2547.16984454059</c:v>
              </c:pt>
              <c:pt idx="4">
                <c:v>2920.2844452516879</c:v>
              </c:pt>
              <c:pt idx="5">
                <c:v>3245.4635852696902</c:v>
              </c:pt>
              <c:pt idx="6">
                <c:v>2985.4527664381799</c:v>
              </c:pt>
              <c:pt idx="7">
                <c:v>3624.7689586871302</c:v>
              </c:pt>
            </c:numLit>
          </c:val>
          <c:extLst>
            <c:ext xmlns:c16="http://schemas.microsoft.com/office/drawing/2014/chart" uri="{C3380CC4-5D6E-409C-BE32-E72D297353CC}">
              <c16:uniqueId val="{00000000-24A8-44A4-A1A2-03BF1E76D9AA}"/>
            </c:ext>
          </c:extLst>
        </c:ser>
        <c:ser>
          <c:idx val="1"/>
          <c:order val="1"/>
          <c:tx>
            <c:v>VAPOR GEOTÉRMICO</c:v>
          </c:tx>
          <c:spPr>
            <a:solidFill>
              <a:srgbClr val="80206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193.670030333966</c:v>
              </c:pt>
              <c:pt idx="1">
                <c:v>129.99088718308101</c:v>
              </c:pt>
              <c:pt idx="2">
                <c:v>195.01654964251301</c:v>
              </c:pt>
              <c:pt idx="3">
                <c:v>194.22840847347601</c:v>
              </c:pt>
              <c:pt idx="4">
                <c:v>146.24393772047301</c:v>
              </c:pt>
              <c:pt idx="5">
                <c:v>142.52662126318799</c:v>
              </c:pt>
              <c:pt idx="6">
                <c:v>233.21779612907901</c:v>
              </c:pt>
              <c:pt idx="7">
                <c:v>271.976802102335</c:v>
              </c:pt>
            </c:numLit>
          </c:val>
          <c:extLst>
            <c:ext xmlns:c16="http://schemas.microsoft.com/office/drawing/2014/chart" uri="{C3380CC4-5D6E-409C-BE32-E72D297353CC}">
              <c16:uniqueId val="{00000001-24A8-44A4-A1A2-03BF1E76D9AA}"/>
            </c:ext>
          </c:extLst>
        </c:ser>
        <c:ser>
          <c:idx val="2"/>
          <c:order val="2"/>
          <c:tx>
            <c:v>CARBÓN</c:v>
          </c:tx>
          <c:spPr>
            <a:solidFill>
              <a:srgbClr val="FFFFC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847.9786464</c:v>
              </c:pt>
              <c:pt idx="1">
                <c:v>943.29475200000002</c:v>
              </c:pt>
              <c:pt idx="2">
                <c:v>892.06372799999701</c:v>
              </c:pt>
              <c:pt idx="3">
                <c:v>1029.96331199988</c:v>
              </c:pt>
              <c:pt idx="4">
                <c:v>979.10380799999996</c:v>
              </c:pt>
              <c:pt idx="5">
                <c:v>1010.471964</c:v>
              </c:pt>
              <c:pt idx="6">
                <c:v>1037.5176959999999</c:v>
              </c:pt>
              <c:pt idx="7">
                <c:v>1047.5580528</c:v>
              </c:pt>
            </c:numLit>
          </c:val>
          <c:extLst>
            <c:ext xmlns:c16="http://schemas.microsoft.com/office/drawing/2014/chart" uri="{C3380CC4-5D6E-409C-BE32-E72D297353CC}">
              <c16:uniqueId val="{00000002-24A8-44A4-A1A2-03BF1E76D9AA}"/>
            </c:ext>
          </c:extLst>
        </c:ser>
        <c:ser>
          <c:idx val="3"/>
          <c:order val="3"/>
          <c:tx>
            <c:v>ORIMULSIÓN</c:v>
          </c:tx>
          <c:spPr>
            <a:solidFill>
              <a:srgbClr val="A0E0E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0</c:v>
              </c:pt>
              <c:pt idx="1">
                <c:v>0</c:v>
              </c:pt>
              <c:pt idx="2">
                <c:v>0</c:v>
              </c:pt>
              <c:pt idx="3">
                <c:v>982.59210288905581</c:v>
              </c:pt>
              <c:pt idx="4">
                <c:v>1024.8250778916599</c:v>
              </c:pt>
              <c:pt idx="5">
                <c:v>358.16206544522601</c:v>
              </c:pt>
              <c:pt idx="6">
                <c:v>0</c:v>
              </c:pt>
              <c:pt idx="7">
                <c:v>0</c:v>
              </c:pt>
            </c:numLit>
          </c:val>
          <c:extLst>
            <c:ext xmlns:c16="http://schemas.microsoft.com/office/drawing/2014/chart" uri="{C3380CC4-5D6E-409C-BE32-E72D297353CC}">
              <c16:uniqueId val="{00000003-24A8-44A4-A1A2-03BF1E76D9AA}"/>
            </c:ext>
          </c:extLst>
        </c:ser>
        <c:ser>
          <c:idx val="4"/>
          <c:order val="4"/>
          <c:tx>
            <c:v>BUNKER</c:v>
          </c:tx>
          <c:spPr>
            <a:solidFill>
              <a:srgbClr val="60008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1821.95469045615</c:v>
              </c:pt>
              <c:pt idx="1">
                <c:v>2266.5926760985799</c:v>
              </c:pt>
              <c:pt idx="2">
                <c:v>2620.7601344760401</c:v>
              </c:pt>
              <c:pt idx="3">
                <c:v>1608.21191475554</c:v>
              </c:pt>
              <c:pt idx="4">
                <c:v>1515.8691420626701</c:v>
              </c:pt>
              <c:pt idx="5">
                <c:v>1972.4777690864701</c:v>
              </c:pt>
              <c:pt idx="6">
                <c:v>2887.4364958648698</c:v>
              </c:pt>
              <c:pt idx="7">
                <c:v>2301.4976473718998</c:v>
              </c:pt>
            </c:numLit>
          </c:val>
          <c:extLst>
            <c:ext xmlns:c16="http://schemas.microsoft.com/office/drawing/2014/chart" uri="{C3380CC4-5D6E-409C-BE32-E72D297353CC}">
              <c16:uniqueId val="{00000004-24A8-44A4-A1A2-03BF1E76D9AA}"/>
            </c:ext>
          </c:extLst>
        </c:ser>
        <c:ser>
          <c:idx val="5"/>
          <c:order val="5"/>
          <c:tx>
            <c:v>BIOMASA</c:v>
          </c:tx>
          <c:spPr>
            <a:solidFill>
              <a:srgbClr val="FF808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535.84750398511176</c:v>
              </c:pt>
              <c:pt idx="1">
                <c:v>569.54077064915396</c:v>
              </c:pt>
              <c:pt idx="2">
                <c:v>555.06181671200375</c:v>
              </c:pt>
              <c:pt idx="3">
                <c:v>593.67682356045498</c:v>
              </c:pt>
              <c:pt idx="4">
                <c:v>613.50271981225706</c:v>
              </c:pt>
              <c:pt idx="5">
                <c:v>698.67843446056804</c:v>
              </c:pt>
              <c:pt idx="6">
                <c:v>768.37941069825104</c:v>
              </c:pt>
              <c:pt idx="7">
                <c:v>656.59181160686501</c:v>
              </c:pt>
            </c:numLit>
          </c:val>
          <c:extLst>
            <c:ext xmlns:c16="http://schemas.microsoft.com/office/drawing/2014/chart" uri="{C3380CC4-5D6E-409C-BE32-E72D297353CC}">
              <c16:uniqueId val="{00000005-24A8-44A4-A1A2-03BF1E76D9AA}"/>
            </c:ext>
          </c:extLst>
        </c:ser>
        <c:ser>
          <c:idx val="6"/>
          <c:order val="6"/>
          <c:tx>
            <c:v>DIESEL</c:v>
          </c:tx>
          <c:spPr>
            <a:solidFill>
              <a:srgbClr val="0080C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108.840366</c:v>
              </c:pt>
              <c:pt idx="1">
                <c:v>171.514033337981</c:v>
              </c:pt>
              <c:pt idx="2">
                <c:v>121.39275054161</c:v>
              </c:pt>
              <c:pt idx="3">
                <c:v>53.405857155618357</c:v>
              </c:pt>
              <c:pt idx="4">
                <c:v>19.95522494556478</c:v>
              </c:pt>
              <c:pt idx="5">
                <c:v>8.8341708340430003</c:v>
              </c:pt>
              <c:pt idx="6">
                <c:v>16.611840019592009</c:v>
              </c:pt>
              <c:pt idx="7">
                <c:v>14.959464762068</c:v>
              </c:pt>
            </c:numLit>
          </c:val>
          <c:extLst>
            <c:ext xmlns:c16="http://schemas.microsoft.com/office/drawing/2014/chart" uri="{C3380CC4-5D6E-409C-BE32-E72D297353CC}">
              <c16:uniqueId val="{00000006-24A8-44A4-A1A2-03BF1E76D9AA}"/>
            </c:ext>
          </c:extLst>
        </c:ser>
        <c:ser>
          <c:idx val="7"/>
          <c:order val="7"/>
          <c:tx>
            <c:v>IMPORTACIONES</c:v>
          </c:tx>
          <c:spPr>
            <a:solidFill>
              <a:srgbClr val="C0C0FF"/>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52.99</c:v>
              </c:pt>
              <c:pt idx="1">
                <c:v>54.879999999999903</c:v>
              </c:pt>
              <c:pt idx="2">
                <c:v>30.53</c:v>
              </c:pt>
              <c:pt idx="3">
                <c:v>40.909999999999997</c:v>
              </c:pt>
              <c:pt idx="4">
                <c:v>23.1943900681629</c:v>
              </c:pt>
              <c:pt idx="5">
                <c:v>8.4054714421969905</c:v>
              </c:pt>
              <c:pt idx="6">
                <c:v>8.1165503061360003</c:v>
              </c:pt>
              <c:pt idx="7">
                <c:v>4.7088553632878796</c:v>
              </c:pt>
            </c:numLit>
          </c:val>
          <c:extLst>
            <c:ext xmlns:c16="http://schemas.microsoft.com/office/drawing/2014/chart" uri="{C3380CC4-5D6E-409C-BE32-E72D297353CC}">
              <c16:uniqueId val="{00000007-24A8-44A4-A1A2-03BF1E76D9AA}"/>
            </c:ext>
          </c:extLst>
        </c:ser>
        <c:dLbls>
          <c:showLegendKey val="0"/>
          <c:showVal val="0"/>
          <c:showCatName val="0"/>
          <c:showSerName val="0"/>
          <c:showPercent val="0"/>
          <c:showBubbleSize val="0"/>
        </c:dLbls>
        <c:axId val="843636944"/>
        <c:axId val="843637336"/>
      </c:areaChart>
      <c:catAx>
        <c:axId val="843636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1" i="0" u="none" strike="noStrike" baseline="0">
                <a:solidFill>
                  <a:srgbClr val="000000"/>
                </a:solidFill>
                <a:latin typeface="Arial"/>
                <a:ea typeface="Arial"/>
                <a:cs typeface="Arial"/>
              </a:defRPr>
            </a:pPr>
            <a:endParaRPr lang="es-MX"/>
          </a:p>
        </c:txPr>
        <c:crossAx val="843637336"/>
        <c:crosses val="autoZero"/>
        <c:auto val="1"/>
        <c:lblAlgn val="ctr"/>
        <c:lblOffset val="100"/>
        <c:tickLblSkip val="1"/>
        <c:tickMarkSkip val="1"/>
        <c:noMultiLvlLbl val="0"/>
      </c:catAx>
      <c:valAx>
        <c:axId val="843637336"/>
        <c:scaling>
          <c:orientation val="minMax"/>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s-GT"/>
                  <a:t>GWh</a:t>
                </a:r>
              </a:p>
            </c:rich>
          </c:tx>
          <c:overlay val="0"/>
          <c:spPr>
            <a:noFill/>
            <a:ln w="25400">
              <a:noFill/>
            </a:ln>
          </c:spPr>
        </c:title>
        <c:numFmt formatCode="_(* #,##0_);_(* \(#,##0\);_(* &quot;-&quot;_);_(@_)" sourceLinked="0"/>
        <c:majorTickMark val="out"/>
        <c:minorTickMark val="none"/>
        <c:tickLblPos val="nextTo"/>
        <c:spPr>
          <a:ln w="3175">
            <a:solidFill>
              <a:srgbClr val="000000"/>
            </a:solidFill>
            <a:prstDash val="solid"/>
          </a:ln>
        </c:spPr>
        <c:txPr>
          <a:bodyPr rot="0" vert="horz"/>
          <a:lstStyle/>
          <a:p>
            <a:pPr>
              <a:defRPr sz="100" b="1" i="0" u="none" strike="noStrike" baseline="0">
                <a:solidFill>
                  <a:srgbClr val="000000"/>
                </a:solidFill>
                <a:latin typeface="Arial"/>
                <a:ea typeface="Arial"/>
                <a:cs typeface="Arial"/>
              </a:defRPr>
            </a:pPr>
            <a:endParaRPr lang="es-MX"/>
          </a:p>
        </c:txPr>
        <c:crossAx val="843636944"/>
        <c:crosses val="autoZero"/>
        <c:crossBetween val="midCat"/>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s-MX"/>
        </a:p>
      </c:txPr>
    </c:legend>
    <c:plotVisOnly val="1"/>
    <c:dispBlanksAs val="zero"/>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s-MX"/>
    </a:p>
  </c:txPr>
  <c:printSettings>
    <c:headerFooter alignWithMargins="0"/>
    <c:pageMargins b="1" l="0.750000000000002" r="0.750000000000002" t="1" header="0" footer="0"/>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Arial"/>
                <a:ea typeface="Arial"/>
                <a:cs typeface="Arial"/>
              </a:defRPr>
            </a:pPr>
            <a:r>
              <a:rPr lang="es-GT"/>
              <a:t>GENERACIÓN POR TECNOLOGÍA</a:t>
            </a:r>
          </a:p>
        </c:rich>
      </c:tx>
      <c:overlay val="0"/>
      <c:spPr>
        <a:noFill/>
        <a:ln w="25400">
          <a:noFill/>
        </a:ln>
      </c:spPr>
    </c:title>
    <c:autoTitleDeleted val="0"/>
    <c:plotArea>
      <c:layout/>
      <c:areaChart>
        <c:grouping val="stacked"/>
        <c:varyColors val="0"/>
        <c:ser>
          <c:idx val="0"/>
          <c:order val="0"/>
          <c:tx>
            <c:v>PLANTAS HIDRÁULICAS</c:v>
          </c:tx>
          <c:spPr>
            <a:solidFill>
              <a:srgbClr val="8080FF"/>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2264.3242896225702</c:v>
              </c:pt>
              <c:pt idx="1">
                <c:v>2110.12791734653</c:v>
              </c:pt>
              <c:pt idx="2">
                <c:v>2176.59286345486</c:v>
              </c:pt>
              <c:pt idx="3">
                <c:v>2547.16984454059</c:v>
              </c:pt>
              <c:pt idx="4">
                <c:v>2920.2844452516879</c:v>
              </c:pt>
              <c:pt idx="5">
                <c:v>3245.4643552696798</c:v>
              </c:pt>
              <c:pt idx="6">
                <c:v>2985.4527664381799</c:v>
              </c:pt>
              <c:pt idx="7">
                <c:v>3624.7689586871202</c:v>
              </c:pt>
            </c:numLit>
          </c:val>
          <c:extLst>
            <c:ext xmlns:c16="http://schemas.microsoft.com/office/drawing/2014/chart" uri="{C3380CC4-5D6E-409C-BE32-E72D297353CC}">
              <c16:uniqueId val="{00000000-3C4E-4AE4-969B-C9615EA44DC0}"/>
            </c:ext>
          </c:extLst>
        </c:ser>
        <c:ser>
          <c:idx val="1"/>
          <c:order val="1"/>
          <c:tx>
            <c:v>MOTORES RECIPROCANTES</c:v>
          </c:tx>
          <c:spPr>
            <a:solidFill>
              <a:srgbClr val="80206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1781.0786201122901</c:v>
              </c:pt>
              <c:pt idx="1">
                <c:v>2215.0094862576002</c:v>
              </c:pt>
              <c:pt idx="2">
                <c:v>2574.1551479988402</c:v>
              </c:pt>
              <c:pt idx="3">
                <c:v>2577.7761663967699</c:v>
              </c:pt>
              <c:pt idx="4">
                <c:v>2427.2429480092301</c:v>
              </c:pt>
              <c:pt idx="5">
                <c:v>2226.1450486814801</c:v>
              </c:pt>
              <c:pt idx="6">
                <c:v>2704.6851252602</c:v>
              </c:pt>
              <c:pt idx="7">
                <c:v>2082.36621960499</c:v>
              </c:pt>
            </c:numLit>
          </c:val>
          <c:extLst>
            <c:ext xmlns:c16="http://schemas.microsoft.com/office/drawing/2014/chart" uri="{C3380CC4-5D6E-409C-BE32-E72D297353CC}">
              <c16:uniqueId val="{00000001-3C4E-4AE4-969B-C9615EA44DC0}"/>
            </c:ext>
          </c:extLst>
        </c:ser>
        <c:ser>
          <c:idx val="2"/>
          <c:order val="2"/>
          <c:tx>
            <c:v>TURBINAS DE VAPOR (TV)</c:v>
          </c:tx>
          <c:spPr>
            <a:solidFill>
              <a:srgbClr val="FFFFC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849.87980140000002</c:v>
              </c:pt>
              <c:pt idx="1">
                <c:v>967.74855233798201</c:v>
              </c:pt>
              <c:pt idx="2">
                <c:v>894.96736284758788</c:v>
              </c:pt>
              <c:pt idx="3">
                <c:v>1029.96331199988</c:v>
              </c:pt>
              <c:pt idx="4">
                <c:v>982.1702798</c:v>
              </c:pt>
              <c:pt idx="5">
                <c:v>1013.5342756</c:v>
              </c:pt>
              <c:pt idx="6">
                <c:v>1037.6110187768099</c:v>
              </c:pt>
              <c:pt idx="7">
                <c:v>1058.1310231462901</c:v>
              </c:pt>
            </c:numLit>
          </c:val>
          <c:extLst>
            <c:ext xmlns:c16="http://schemas.microsoft.com/office/drawing/2014/chart" uri="{C3380CC4-5D6E-409C-BE32-E72D297353CC}">
              <c16:uniqueId val="{00000002-3C4E-4AE4-969B-C9615EA44DC0}"/>
            </c:ext>
          </c:extLst>
        </c:ser>
        <c:ser>
          <c:idx val="3"/>
          <c:order val="3"/>
          <c:tx>
            <c:v>COGENERADORES (TV)</c:v>
          </c:tx>
          <c:spPr>
            <a:solidFill>
              <a:srgbClr val="A0E0E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576.72357432894898</c:v>
              </c:pt>
              <c:pt idx="1">
                <c:v>621.123960490022</c:v>
              </c:pt>
              <c:pt idx="2">
                <c:v>601.66680318920078</c:v>
              </c:pt>
              <c:pt idx="3">
                <c:v>606.70467480818502</c:v>
              </c:pt>
              <c:pt idx="4">
                <c:v>724.66819755553604</c:v>
              </c:pt>
              <c:pt idx="5">
                <c:v>806.97272328402096</c:v>
              </c:pt>
              <c:pt idx="6">
                <c:v>951.03745852610803</c:v>
              </c:pt>
              <c:pt idx="7">
                <c:v>865.15026902742477</c:v>
              </c:pt>
            </c:numLit>
          </c:val>
          <c:extLst>
            <c:ext xmlns:c16="http://schemas.microsoft.com/office/drawing/2014/chart" uri="{C3380CC4-5D6E-409C-BE32-E72D297353CC}">
              <c16:uniqueId val="{00000003-3C4E-4AE4-969B-C9615EA44DC0}"/>
            </c:ext>
          </c:extLst>
        </c:ser>
        <c:ser>
          <c:idx val="4"/>
          <c:order val="4"/>
          <c:tx>
            <c:v>TURBINAS DE GAS</c:v>
          </c:tx>
          <c:spPr>
            <a:solidFill>
              <a:srgbClr val="60008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106.939211</c:v>
              </c:pt>
              <c:pt idx="1">
                <c:v>147.060232999997</c:v>
              </c:pt>
              <c:pt idx="2">
                <c:v>118.48911569401101</c:v>
              </c:pt>
              <c:pt idx="3">
                <c:v>53.405857155618357</c:v>
              </c:pt>
              <c:pt idx="4">
                <c:v>19.174547347408001</c:v>
              </c:pt>
              <c:pt idx="5">
                <c:v>1.972356260792</c:v>
              </c:pt>
              <c:pt idx="6">
                <c:v>16.611840019592009</c:v>
              </c:pt>
              <c:pt idx="7">
                <c:v>14.959464762068</c:v>
              </c:pt>
            </c:numLit>
          </c:val>
          <c:extLst>
            <c:ext xmlns:c16="http://schemas.microsoft.com/office/drawing/2014/chart" uri="{C3380CC4-5D6E-409C-BE32-E72D297353CC}">
              <c16:uniqueId val="{00000004-3C4E-4AE4-969B-C9615EA44DC0}"/>
            </c:ext>
          </c:extLst>
        </c:ser>
        <c:ser>
          <c:idx val="5"/>
          <c:order val="5"/>
          <c:tx>
            <c:v>GEOTÉRMICAS</c:v>
          </c:tx>
          <c:spPr>
            <a:solidFill>
              <a:srgbClr val="FF808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193.670030333966</c:v>
              </c:pt>
              <c:pt idx="1">
                <c:v>129.99088718308101</c:v>
              </c:pt>
              <c:pt idx="2">
                <c:v>195.01654964251301</c:v>
              </c:pt>
              <c:pt idx="3">
                <c:v>194.22840847347601</c:v>
              </c:pt>
              <c:pt idx="4">
                <c:v>146.24393772047301</c:v>
              </c:pt>
              <c:pt idx="5">
                <c:v>142.52662126318799</c:v>
              </c:pt>
              <c:pt idx="6">
                <c:v>233.21779612907901</c:v>
              </c:pt>
              <c:pt idx="7">
                <c:v>271.976802102335</c:v>
              </c:pt>
            </c:numLit>
          </c:val>
          <c:extLst>
            <c:ext xmlns:c16="http://schemas.microsoft.com/office/drawing/2014/chart" uri="{C3380CC4-5D6E-409C-BE32-E72D297353CC}">
              <c16:uniqueId val="{00000005-3C4E-4AE4-969B-C9615EA44DC0}"/>
            </c:ext>
          </c:extLst>
        </c:ser>
        <c:ser>
          <c:idx val="6"/>
          <c:order val="6"/>
          <c:tx>
            <c:v>IMPORTACIONES</c:v>
          </c:tx>
          <c:spPr>
            <a:solidFill>
              <a:srgbClr val="0080C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52.99</c:v>
              </c:pt>
              <c:pt idx="1">
                <c:v>54.879999999999903</c:v>
              </c:pt>
              <c:pt idx="2">
                <c:v>30.53</c:v>
              </c:pt>
              <c:pt idx="3">
                <c:v>40.909999999999997</c:v>
              </c:pt>
              <c:pt idx="4">
                <c:v>23.1943900681629</c:v>
              </c:pt>
              <c:pt idx="5">
                <c:v>8.4054714421969905</c:v>
              </c:pt>
              <c:pt idx="6">
                <c:v>8.1165503061360003</c:v>
              </c:pt>
              <c:pt idx="7">
                <c:v>4.7088553632878796</c:v>
              </c:pt>
            </c:numLit>
          </c:val>
          <c:extLst>
            <c:ext xmlns:c16="http://schemas.microsoft.com/office/drawing/2014/chart" uri="{C3380CC4-5D6E-409C-BE32-E72D297353CC}">
              <c16:uniqueId val="{00000006-3C4E-4AE4-969B-C9615EA44DC0}"/>
            </c:ext>
          </c:extLst>
        </c:ser>
        <c:dLbls>
          <c:showLegendKey val="0"/>
          <c:showVal val="0"/>
          <c:showCatName val="0"/>
          <c:showSerName val="0"/>
          <c:showPercent val="0"/>
          <c:showBubbleSize val="0"/>
        </c:dLbls>
        <c:axId val="843638120"/>
        <c:axId val="843638512"/>
      </c:areaChart>
      <c:catAx>
        <c:axId val="843638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1" i="0" u="none" strike="noStrike" baseline="0">
                <a:solidFill>
                  <a:srgbClr val="000000"/>
                </a:solidFill>
                <a:latin typeface="Arial"/>
                <a:ea typeface="Arial"/>
                <a:cs typeface="Arial"/>
              </a:defRPr>
            </a:pPr>
            <a:endParaRPr lang="es-MX"/>
          </a:p>
        </c:txPr>
        <c:crossAx val="843638512"/>
        <c:crosses val="autoZero"/>
        <c:auto val="1"/>
        <c:lblAlgn val="ctr"/>
        <c:lblOffset val="100"/>
        <c:tickLblSkip val="1"/>
        <c:tickMarkSkip val="1"/>
        <c:noMultiLvlLbl val="0"/>
      </c:catAx>
      <c:valAx>
        <c:axId val="843638512"/>
        <c:scaling>
          <c:orientation val="minMax"/>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s-GT"/>
                  <a:t>GWh</a:t>
                </a:r>
              </a:p>
            </c:rich>
          </c:tx>
          <c:overlay val="0"/>
          <c:spPr>
            <a:noFill/>
            <a:ln w="25400">
              <a:noFill/>
            </a:ln>
          </c:spPr>
        </c:title>
        <c:numFmt formatCode="_(* #,##0_);_(* \(#,##0\);_(* &quot;-&quot;_);_(@_)" sourceLinked="0"/>
        <c:majorTickMark val="out"/>
        <c:minorTickMark val="none"/>
        <c:tickLblPos val="nextTo"/>
        <c:spPr>
          <a:ln w="3175">
            <a:solidFill>
              <a:srgbClr val="000000"/>
            </a:solidFill>
            <a:prstDash val="solid"/>
          </a:ln>
        </c:spPr>
        <c:txPr>
          <a:bodyPr rot="0" vert="horz"/>
          <a:lstStyle/>
          <a:p>
            <a:pPr>
              <a:defRPr sz="100" b="1" i="0" u="none" strike="noStrike" baseline="0">
                <a:solidFill>
                  <a:srgbClr val="000000"/>
                </a:solidFill>
                <a:latin typeface="Arial"/>
                <a:ea typeface="Arial"/>
                <a:cs typeface="Arial"/>
              </a:defRPr>
            </a:pPr>
            <a:endParaRPr lang="es-MX"/>
          </a:p>
        </c:txPr>
        <c:crossAx val="843638120"/>
        <c:crosses val="autoZero"/>
        <c:crossBetween val="midCat"/>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640" b="0" i="0" u="none" strike="noStrike" baseline="0">
              <a:solidFill>
                <a:srgbClr val="000000"/>
              </a:solidFill>
              <a:latin typeface="Arial"/>
              <a:ea typeface="Arial"/>
              <a:cs typeface="Arial"/>
            </a:defRPr>
          </a:pPr>
          <a:endParaRPr lang="es-MX"/>
        </a:p>
      </c:txPr>
    </c:legend>
    <c:plotVisOnly val="1"/>
    <c:dispBlanksAs val="zero"/>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s-MX"/>
    </a:p>
  </c:txPr>
  <c:printSettings>
    <c:headerFooter alignWithMargins="0"/>
    <c:pageMargins b="1" l="0.750000000000002" r="0.750000000000002" t="1" header="0" footer="0"/>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Arial"/>
                <a:ea typeface="Arial"/>
                <a:cs typeface="Arial"/>
              </a:defRPr>
            </a:pPr>
            <a:r>
              <a:rPr lang="es-GT"/>
              <a:t>GENERACIÓN POR TIPO DE COMBUSTIBLE</a:t>
            </a:r>
          </a:p>
        </c:rich>
      </c:tx>
      <c:overlay val="0"/>
      <c:spPr>
        <a:noFill/>
        <a:ln w="25400">
          <a:noFill/>
        </a:ln>
      </c:spPr>
    </c:title>
    <c:autoTitleDeleted val="0"/>
    <c:plotArea>
      <c:layout/>
      <c:areaChart>
        <c:grouping val="stacked"/>
        <c:varyColors val="0"/>
        <c:ser>
          <c:idx val="0"/>
          <c:order val="0"/>
          <c:tx>
            <c:v>RECURSOS HÍDRICOS</c:v>
          </c:tx>
          <c:spPr>
            <a:solidFill>
              <a:srgbClr val="8080FF"/>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2264.3242896225702</c:v>
              </c:pt>
              <c:pt idx="1">
                <c:v>2110.12791734653</c:v>
              </c:pt>
              <c:pt idx="2">
                <c:v>2176.59286345486</c:v>
              </c:pt>
              <c:pt idx="3">
                <c:v>2547.16984454059</c:v>
              </c:pt>
              <c:pt idx="4">
                <c:v>2920.2844452516879</c:v>
              </c:pt>
              <c:pt idx="5">
                <c:v>3245.4635852696902</c:v>
              </c:pt>
              <c:pt idx="6">
                <c:v>2985.4527664381799</c:v>
              </c:pt>
              <c:pt idx="7">
                <c:v>3624.7689586871302</c:v>
              </c:pt>
            </c:numLit>
          </c:val>
          <c:extLst>
            <c:ext xmlns:c16="http://schemas.microsoft.com/office/drawing/2014/chart" uri="{C3380CC4-5D6E-409C-BE32-E72D297353CC}">
              <c16:uniqueId val="{00000000-44B5-45DF-A1C6-BC60C6D48565}"/>
            </c:ext>
          </c:extLst>
        </c:ser>
        <c:ser>
          <c:idx val="1"/>
          <c:order val="1"/>
          <c:tx>
            <c:v>VAPOR GEOTÉRMICO</c:v>
          </c:tx>
          <c:spPr>
            <a:solidFill>
              <a:srgbClr val="80206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193.670030333966</c:v>
              </c:pt>
              <c:pt idx="1">
                <c:v>129.99088718308101</c:v>
              </c:pt>
              <c:pt idx="2">
                <c:v>195.01654964251301</c:v>
              </c:pt>
              <c:pt idx="3">
                <c:v>194.22840847347601</c:v>
              </c:pt>
              <c:pt idx="4">
                <c:v>146.24393772047301</c:v>
              </c:pt>
              <c:pt idx="5">
                <c:v>142.52662126318799</c:v>
              </c:pt>
              <c:pt idx="6">
                <c:v>233.21779612907901</c:v>
              </c:pt>
              <c:pt idx="7">
                <c:v>271.976802102335</c:v>
              </c:pt>
            </c:numLit>
          </c:val>
          <c:extLst>
            <c:ext xmlns:c16="http://schemas.microsoft.com/office/drawing/2014/chart" uri="{C3380CC4-5D6E-409C-BE32-E72D297353CC}">
              <c16:uniqueId val="{00000001-44B5-45DF-A1C6-BC60C6D48565}"/>
            </c:ext>
          </c:extLst>
        </c:ser>
        <c:ser>
          <c:idx val="2"/>
          <c:order val="2"/>
          <c:tx>
            <c:v>CARBÓN</c:v>
          </c:tx>
          <c:spPr>
            <a:solidFill>
              <a:srgbClr val="FFFFC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847.9786464</c:v>
              </c:pt>
              <c:pt idx="1">
                <c:v>943.29475200000002</c:v>
              </c:pt>
              <c:pt idx="2">
                <c:v>892.06372799999701</c:v>
              </c:pt>
              <c:pt idx="3">
                <c:v>1029.96331199988</c:v>
              </c:pt>
              <c:pt idx="4">
                <c:v>979.10380799999996</c:v>
              </c:pt>
              <c:pt idx="5">
                <c:v>1010.471964</c:v>
              </c:pt>
              <c:pt idx="6">
                <c:v>1037.5176959999999</c:v>
              </c:pt>
              <c:pt idx="7">
                <c:v>1047.5580528</c:v>
              </c:pt>
            </c:numLit>
          </c:val>
          <c:extLst>
            <c:ext xmlns:c16="http://schemas.microsoft.com/office/drawing/2014/chart" uri="{C3380CC4-5D6E-409C-BE32-E72D297353CC}">
              <c16:uniqueId val="{00000002-44B5-45DF-A1C6-BC60C6D48565}"/>
            </c:ext>
          </c:extLst>
        </c:ser>
        <c:ser>
          <c:idx val="3"/>
          <c:order val="3"/>
          <c:tx>
            <c:v>ORIMULSIÓN</c:v>
          </c:tx>
          <c:spPr>
            <a:solidFill>
              <a:srgbClr val="A0E0E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0</c:v>
              </c:pt>
              <c:pt idx="1">
                <c:v>0</c:v>
              </c:pt>
              <c:pt idx="2">
                <c:v>0</c:v>
              </c:pt>
              <c:pt idx="3">
                <c:v>982.59210288905581</c:v>
              </c:pt>
              <c:pt idx="4">
                <c:v>1024.8250778916599</c:v>
              </c:pt>
              <c:pt idx="5">
                <c:v>358.16206544522601</c:v>
              </c:pt>
              <c:pt idx="6">
                <c:v>0</c:v>
              </c:pt>
              <c:pt idx="7">
                <c:v>0</c:v>
              </c:pt>
            </c:numLit>
          </c:val>
          <c:extLst>
            <c:ext xmlns:c16="http://schemas.microsoft.com/office/drawing/2014/chart" uri="{C3380CC4-5D6E-409C-BE32-E72D297353CC}">
              <c16:uniqueId val="{00000003-44B5-45DF-A1C6-BC60C6D48565}"/>
            </c:ext>
          </c:extLst>
        </c:ser>
        <c:ser>
          <c:idx val="4"/>
          <c:order val="4"/>
          <c:tx>
            <c:v>BUNKER</c:v>
          </c:tx>
          <c:spPr>
            <a:solidFill>
              <a:srgbClr val="60008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1821.95469045615</c:v>
              </c:pt>
              <c:pt idx="1">
                <c:v>2266.5926760985799</c:v>
              </c:pt>
              <c:pt idx="2">
                <c:v>2620.7601344760401</c:v>
              </c:pt>
              <c:pt idx="3">
                <c:v>1608.21191475554</c:v>
              </c:pt>
              <c:pt idx="4">
                <c:v>1515.8691420626701</c:v>
              </c:pt>
              <c:pt idx="5">
                <c:v>1972.4777690864701</c:v>
              </c:pt>
              <c:pt idx="6">
                <c:v>2887.4364958648698</c:v>
              </c:pt>
              <c:pt idx="7">
                <c:v>2301.4976473718998</c:v>
              </c:pt>
            </c:numLit>
          </c:val>
          <c:extLst>
            <c:ext xmlns:c16="http://schemas.microsoft.com/office/drawing/2014/chart" uri="{C3380CC4-5D6E-409C-BE32-E72D297353CC}">
              <c16:uniqueId val="{00000004-44B5-45DF-A1C6-BC60C6D48565}"/>
            </c:ext>
          </c:extLst>
        </c:ser>
        <c:ser>
          <c:idx val="5"/>
          <c:order val="5"/>
          <c:tx>
            <c:v>BIOMASA</c:v>
          </c:tx>
          <c:spPr>
            <a:solidFill>
              <a:srgbClr val="FF808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535.84750398511176</c:v>
              </c:pt>
              <c:pt idx="1">
                <c:v>569.54077064915396</c:v>
              </c:pt>
              <c:pt idx="2">
                <c:v>555.06181671200375</c:v>
              </c:pt>
              <c:pt idx="3">
                <c:v>593.67682356045498</c:v>
              </c:pt>
              <c:pt idx="4">
                <c:v>613.50271981225706</c:v>
              </c:pt>
              <c:pt idx="5">
                <c:v>698.67843446056804</c:v>
              </c:pt>
              <c:pt idx="6">
                <c:v>768.37941069825104</c:v>
              </c:pt>
              <c:pt idx="7">
                <c:v>656.59181160686501</c:v>
              </c:pt>
            </c:numLit>
          </c:val>
          <c:extLst>
            <c:ext xmlns:c16="http://schemas.microsoft.com/office/drawing/2014/chart" uri="{C3380CC4-5D6E-409C-BE32-E72D297353CC}">
              <c16:uniqueId val="{00000005-44B5-45DF-A1C6-BC60C6D48565}"/>
            </c:ext>
          </c:extLst>
        </c:ser>
        <c:ser>
          <c:idx val="6"/>
          <c:order val="6"/>
          <c:tx>
            <c:v>DIESEL</c:v>
          </c:tx>
          <c:spPr>
            <a:solidFill>
              <a:srgbClr val="0080C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108.840366</c:v>
              </c:pt>
              <c:pt idx="1">
                <c:v>171.514033337981</c:v>
              </c:pt>
              <c:pt idx="2">
                <c:v>121.39275054161</c:v>
              </c:pt>
              <c:pt idx="3">
                <c:v>53.405857155618357</c:v>
              </c:pt>
              <c:pt idx="4">
                <c:v>19.95522494556478</c:v>
              </c:pt>
              <c:pt idx="5">
                <c:v>8.8341708340430003</c:v>
              </c:pt>
              <c:pt idx="6">
                <c:v>16.611840019592009</c:v>
              </c:pt>
              <c:pt idx="7">
                <c:v>14.959464762068</c:v>
              </c:pt>
            </c:numLit>
          </c:val>
          <c:extLst>
            <c:ext xmlns:c16="http://schemas.microsoft.com/office/drawing/2014/chart" uri="{C3380CC4-5D6E-409C-BE32-E72D297353CC}">
              <c16:uniqueId val="{00000006-44B5-45DF-A1C6-BC60C6D48565}"/>
            </c:ext>
          </c:extLst>
        </c:ser>
        <c:ser>
          <c:idx val="7"/>
          <c:order val="7"/>
          <c:tx>
            <c:v>IMPORTACIONES</c:v>
          </c:tx>
          <c:spPr>
            <a:solidFill>
              <a:srgbClr val="C0C0FF"/>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52.99</c:v>
              </c:pt>
              <c:pt idx="1">
                <c:v>54.879999999999903</c:v>
              </c:pt>
              <c:pt idx="2">
                <c:v>30.53</c:v>
              </c:pt>
              <c:pt idx="3">
                <c:v>40.909999999999997</c:v>
              </c:pt>
              <c:pt idx="4">
                <c:v>23.1943900681629</c:v>
              </c:pt>
              <c:pt idx="5">
                <c:v>8.4054714421969905</c:v>
              </c:pt>
              <c:pt idx="6">
                <c:v>8.1165503061360003</c:v>
              </c:pt>
              <c:pt idx="7">
                <c:v>4.7088553632878796</c:v>
              </c:pt>
            </c:numLit>
          </c:val>
          <c:extLst>
            <c:ext xmlns:c16="http://schemas.microsoft.com/office/drawing/2014/chart" uri="{C3380CC4-5D6E-409C-BE32-E72D297353CC}">
              <c16:uniqueId val="{00000007-44B5-45DF-A1C6-BC60C6D48565}"/>
            </c:ext>
          </c:extLst>
        </c:ser>
        <c:dLbls>
          <c:showLegendKey val="0"/>
          <c:showVal val="0"/>
          <c:showCatName val="0"/>
          <c:showSerName val="0"/>
          <c:showPercent val="0"/>
          <c:showBubbleSize val="0"/>
        </c:dLbls>
        <c:axId val="843639296"/>
        <c:axId val="843639688"/>
      </c:areaChart>
      <c:catAx>
        <c:axId val="843639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1" i="0" u="none" strike="noStrike" baseline="0">
                <a:solidFill>
                  <a:srgbClr val="000000"/>
                </a:solidFill>
                <a:latin typeface="Arial"/>
                <a:ea typeface="Arial"/>
                <a:cs typeface="Arial"/>
              </a:defRPr>
            </a:pPr>
            <a:endParaRPr lang="es-MX"/>
          </a:p>
        </c:txPr>
        <c:crossAx val="843639688"/>
        <c:crosses val="autoZero"/>
        <c:auto val="1"/>
        <c:lblAlgn val="ctr"/>
        <c:lblOffset val="100"/>
        <c:tickLblSkip val="1"/>
        <c:tickMarkSkip val="1"/>
        <c:noMultiLvlLbl val="0"/>
      </c:catAx>
      <c:valAx>
        <c:axId val="843639688"/>
        <c:scaling>
          <c:orientation val="minMax"/>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s-GT"/>
                  <a:t>GWh</a:t>
                </a:r>
              </a:p>
            </c:rich>
          </c:tx>
          <c:overlay val="0"/>
          <c:spPr>
            <a:noFill/>
            <a:ln w="25400">
              <a:noFill/>
            </a:ln>
          </c:spPr>
        </c:title>
        <c:numFmt formatCode="_(* #,##0_);_(* \(#,##0\);_(* &quot;-&quot;_);_(@_)" sourceLinked="0"/>
        <c:majorTickMark val="out"/>
        <c:minorTickMark val="none"/>
        <c:tickLblPos val="nextTo"/>
        <c:spPr>
          <a:ln w="3175">
            <a:solidFill>
              <a:srgbClr val="000000"/>
            </a:solidFill>
            <a:prstDash val="solid"/>
          </a:ln>
        </c:spPr>
        <c:txPr>
          <a:bodyPr rot="0" vert="horz"/>
          <a:lstStyle/>
          <a:p>
            <a:pPr>
              <a:defRPr sz="100" b="1" i="0" u="none" strike="noStrike" baseline="0">
                <a:solidFill>
                  <a:srgbClr val="000000"/>
                </a:solidFill>
                <a:latin typeface="Arial"/>
                <a:ea typeface="Arial"/>
                <a:cs typeface="Arial"/>
              </a:defRPr>
            </a:pPr>
            <a:endParaRPr lang="es-MX"/>
          </a:p>
        </c:txPr>
        <c:crossAx val="843639296"/>
        <c:crosses val="autoZero"/>
        <c:crossBetween val="midCat"/>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s-MX"/>
        </a:p>
      </c:txPr>
    </c:legend>
    <c:plotVisOnly val="1"/>
    <c:dispBlanksAs val="zero"/>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s-MX"/>
    </a:p>
  </c:txPr>
  <c:printSettings>
    <c:headerFooter alignWithMargins="0"/>
    <c:pageMargins b="1" l="0.750000000000002" r="0.750000000000002" t="1" header="0" footer="0"/>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Arial"/>
                <a:ea typeface="Arial"/>
                <a:cs typeface="Arial"/>
              </a:defRPr>
            </a:pPr>
            <a:r>
              <a:rPr lang="es-GT"/>
              <a:t>GENERACIÓN POR TECNOLOGÍA</a:t>
            </a:r>
          </a:p>
        </c:rich>
      </c:tx>
      <c:overlay val="0"/>
      <c:spPr>
        <a:noFill/>
        <a:ln w="25400">
          <a:noFill/>
        </a:ln>
      </c:spPr>
    </c:title>
    <c:autoTitleDeleted val="0"/>
    <c:plotArea>
      <c:layout/>
      <c:areaChart>
        <c:grouping val="stacked"/>
        <c:varyColors val="0"/>
        <c:ser>
          <c:idx val="0"/>
          <c:order val="0"/>
          <c:tx>
            <c:v>PLANTAS HIDRÁULICAS</c:v>
          </c:tx>
          <c:spPr>
            <a:solidFill>
              <a:srgbClr val="8080FF"/>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2264.3242896225702</c:v>
              </c:pt>
              <c:pt idx="1">
                <c:v>2110.12791734653</c:v>
              </c:pt>
              <c:pt idx="2">
                <c:v>2176.59286345486</c:v>
              </c:pt>
              <c:pt idx="3">
                <c:v>2547.16984454059</c:v>
              </c:pt>
              <c:pt idx="4">
                <c:v>2920.2844452516879</c:v>
              </c:pt>
              <c:pt idx="5">
                <c:v>3245.4643552696798</c:v>
              </c:pt>
              <c:pt idx="6">
                <c:v>2985.4527664381799</c:v>
              </c:pt>
              <c:pt idx="7">
                <c:v>3624.7689586871202</c:v>
              </c:pt>
            </c:numLit>
          </c:val>
          <c:extLst>
            <c:ext xmlns:c16="http://schemas.microsoft.com/office/drawing/2014/chart" uri="{C3380CC4-5D6E-409C-BE32-E72D297353CC}">
              <c16:uniqueId val="{00000000-6827-41B2-A075-4264307A7F30}"/>
            </c:ext>
          </c:extLst>
        </c:ser>
        <c:ser>
          <c:idx val="1"/>
          <c:order val="1"/>
          <c:tx>
            <c:v>MOTORES RECIPROCANTES</c:v>
          </c:tx>
          <c:spPr>
            <a:solidFill>
              <a:srgbClr val="80206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1781.0786201122901</c:v>
              </c:pt>
              <c:pt idx="1">
                <c:v>2215.0094862576002</c:v>
              </c:pt>
              <c:pt idx="2">
                <c:v>2574.1551479988402</c:v>
              </c:pt>
              <c:pt idx="3">
                <c:v>2577.7761663967699</c:v>
              </c:pt>
              <c:pt idx="4">
                <c:v>2427.2429480092301</c:v>
              </c:pt>
              <c:pt idx="5">
                <c:v>2226.1450486814801</c:v>
              </c:pt>
              <c:pt idx="6">
                <c:v>2704.6851252602</c:v>
              </c:pt>
              <c:pt idx="7">
                <c:v>2082.36621960499</c:v>
              </c:pt>
            </c:numLit>
          </c:val>
          <c:extLst>
            <c:ext xmlns:c16="http://schemas.microsoft.com/office/drawing/2014/chart" uri="{C3380CC4-5D6E-409C-BE32-E72D297353CC}">
              <c16:uniqueId val="{00000001-6827-41B2-A075-4264307A7F30}"/>
            </c:ext>
          </c:extLst>
        </c:ser>
        <c:ser>
          <c:idx val="2"/>
          <c:order val="2"/>
          <c:tx>
            <c:v>TURBINAS DE VAPOR (TV)</c:v>
          </c:tx>
          <c:spPr>
            <a:solidFill>
              <a:srgbClr val="FFFFC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849.87980140000002</c:v>
              </c:pt>
              <c:pt idx="1">
                <c:v>967.74855233798201</c:v>
              </c:pt>
              <c:pt idx="2">
                <c:v>894.96736284758788</c:v>
              </c:pt>
              <c:pt idx="3">
                <c:v>1029.96331199988</c:v>
              </c:pt>
              <c:pt idx="4">
                <c:v>982.1702798</c:v>
              </c:pt>
              <c:pt idx="5">
                <c:v>1013.5342756</c:v>
              </c:pt>
              <c:pt idx="6">
                <c:v>1037.6110187768099</c:v>
              </c:pt>
              <c:pt idx="7">
                <c:v>1058.1310231462901</c:v>
              </c:pt>
            </c:numLit>
          </c:val>
          <c:extLst>
            <c:ext xmlns:c16="http://schemas.microsoft.com/office/drawing/2014/chart" uri="{C3380CC4-5D6E-409C-BE32-E72D297353CC}">
              <c16:uniqueId val="{00000002-6827-41B2-A075-4264307A7F30}"/>
            </c:ext>
          </c:extLst>
        </c:ser>
        <c:ser>
          <c:idx val="3"/>
          <c:order val="3"/>
          <c:tx>
            <c:v>COGENERADORES (TV)</c:v>
          </c:tx>
          <c:spPr>
            <a:solidFill>
              <a:srgbClr val="A0E0E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576.72357432894898</c:v>
              </c:pt>
              <c:pt idx="1">
                <c:v>621.123960490022</c:v>
              </c:pt>
              <c:pt idx="2">
                <c:v>601.66680318920078</c:v>
              </c:pt>
              <c:pt idx="3">
                <c:v>606.70467480818502</c:v>
              </c:pt>
              <c:pt idx="4">
                <c:v>724.66819755553604</c:v>
              </c:pt>
              <c:pt idx="5">
                <c:v>806.97272328402096</c:v>
              </c:pt>
              <c:pt idx="6">
                <c:v>951.03745852610803</c:v>
              </c:pt>
              <c:pt idx="7">
                <c:v>865.15026902742477</c:v>
              </c:pt>
            </c:numLit>
          </c:val>
          <c:extLst>
            <c:ext xmlns:c16="http://schemas.microsoft.com/office/drawing/2014/chart" uri="{C3380CC4-5D6E-409C-BE32-E72D297353CC}">
              <c16:uniqueId val="{00000003-6827-41B2-A075-4264307A7F30}"/>
            </c:ext>
          </c:extLst>
        </c:ser>
        <c:ser>
          <c:idx val="4"/>
          <c:order val="4"/>
          <c:tx>
            <c:v>TURBINAS DE GAS</c:v>
          </c:tx>
          <c:spPr>
            <a:solidFill>
              <a:srgbClr val="60008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106.939211</c:v>
              </c:pt>
              <c:pt idx="1">
                <c:v>147.060232999997</c:v>
              </c:pt>
              <c:pt idx="2">
                <c:v>118.48911569401101</c:v>
              </c:pt>
              <c:pt idx="3">
                <c:v>53.405857155618357</c:v>
              </c:pt>
              <c:pt idx="4">
                <c:v>19.174547347408001</c:v>
              </c:pt>
              <c:pt idx="5">
                <c:v>1.972356260792</c:v>
              </c:pt>
              <c:pt idx="6">
                <c:v>16.611840019592009</c:v>
              </c:pt>
              <c:pt idx="7">
                <c:v>14.959464762068</c:v>
              </c:pt>
            </c:numLit>
          </c:val>
          <c:extLst>
            <c:ext xmlns:c16="http://schemas.microsoft.com/office/drawing/2014/chart" uri="{C3380CC4-5D6E-409C-BE32-E72D297353CC}">
              <c16:uniqueId val="{00000004-6827-41B2-A075-4264307A7F30}"/>
            </c:ext>
          </c:extLst>
        </c:ser>
        <c:ser>
          <c:idx val="5"/>
          <c:order val="5"/>
          <c:tx>
            <c:v>GEOTÉRMICAS</c:v>
          </c:tx>
          <c:spPr>
            <a:solidFill>
              <a:srgbClr val="FF808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193.670030333966</c:v>
              </c:pt>
              <c:pt idx="1">
                <c:v>129.99088718308101</c:v>
              </c:pt>
              <c:pt idx="2">
                <c:v>195.01654964251301</c:v>
              </c:pt>
              <c:pt idx="3">
                <c:v>194.22840847347601</c:v>
              </c:pt>
              <c:pt idx="4">
                <c:v>146.24393772047301</c:v>
              </c:pt>
              <c:pt idx="5">
                <c:v>142.52662126318799</c:v>
              </c:pt>
              <c:pt idx="6">
                <c:v>233.21779612907901</c:v>
              </c:pt>
              <c:pt idx="7">
                <c:v>271.976802102335</c:v>
              </c:pt>
            </c:numLit>
          </c:val>
          <c:extLst>
            <c:ext xmlns:c16="http://schemas.microsoft.com/office/drawing/2014/chart" uri="{C3380CC4-5D6E-409C-BE32-E72D297353CC}">
              <c16:uniqueId val="{00000005-6827-41B2-A075-4264307A7F30}"/>
            </c:ext>
          </c:extLst>
        </c:ser>
        <c:ser>
          <c:idx val="6"/>
          <c:order val="6"/>
          <c:tx>
            <c:v>IMPORTACIONES</c:v>
          </c:tx>
          <c:spPr>
            <a:solidFill>
              <a:srgbClr val="0080C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52.99</c:v>
              </c:pt>
              <c:pt idx="1">
                <c:v>54.879999999999903</c:v>
              </c:pt>
              <c:pt idx="2">
                <c:v>30.53</c:v>
              </c:pt>
              <c:pt idx="3">
                <c:v>40.909999999999997</c:v>
              </c:pt>
              <c:pt idx="4">
                <c:v>23.1943900681629</c:v>
              </c:pt>
              <c:pt idx="5">
                <c:v>8.4054714421969905</c:v>
              </c:pt>
              <c:pt idx="6">
                <c:v>8.1165503061360003</c:v>
              </c:pt>
              <c:pt idx="7">
                <c:v>4.7088553632878796</c:v>
              </c:pt>
            </c:numLit>
          </c:val>
          <c:extLst>
            <c:ext xmlns:c16="http://schemas.microsoft.com/office/drawing/2014/chart" uri="{C3380CC4-5D6E-409C-BE32-E72D297353CC}">
              <c16:uniqueId val="{00000006-6827-41B2-A075-4264307A7F30}"/>
            </c:ext>
          </c:extLst>
        </c:ser>
        <c:dLbls>
          <c:showLegendKey val="0"/>
          <c:showVal val="0"/>
          <c:showCatName val="0"/>
          <c:showSerName val="0"/>
          <c:showPercent val="0"/>
          <c:showBubbleSize val="0"/>
        </c:dLbls>
        <c:axId val="843640472"/>
        <c:axId val="843640864"/>
      </c:areaChart>
      <c:catAx>
        <c:axId val="843640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1" i="0" u="none" strike="noStrike" baseline="0">
                <a:solidFill>
                  <a:srgbClr val="000000"/>
                </a:solidFill>
                <a:latin typeface="Arial"/>
                <a:ea typeface="Arial"/>
                <a:cs typeface="Arial"/>
              </a:defRPr>
            </a:pPr>
            <a:endParaRPr lang="es-MX"/>
          </a:p>
        </c:txPr>
        <c:crossAx val="843640864"/>
        <c:crosses val="autoZero"/>
        <c:auto val="1"/>
        <c:lblAlgn val="ctr"/>
        <c:lblOffset val="100"/>
        <c:tickLblSkip val="1"/>
        <c:tickMarkSkip val="1"/>
        <c:noMultiLvlLbl val="0"/>
      </c:catAx>
      <c:valAx>
        <c:axId val="843640864"/>
        <c:scaling>
          <c:orientation val="minMax"/>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s-GT"/>
                  <a:t>GWh</a:t>
                </a:r>
              </a:p>
            </c:rich>
          </c:tx>
          <c:overlay val="0"/>
          <c:spPr>
            <a:noFill/>
            <a:ln w="25400">
              <a:noFill/>
            </a:ln>
          </c:spPr>
        </c:title>
        <c:numFmt formatCode="_(* #,##0_);_(* \(#,##0\);_(* &quot;-&quot;_);_(@_)" sourceLinked="0"/>
        <c:majorTickMark val="out"/>
        <c:minorTickMark val="none"/>
        <c:tickLblPos val="nextTo"/>
        <c:spPr>
          <a:ln w="3175">
            <a:solidFill>
              <a:srgbClr val="000000"/>
            </a:solidFill>
            <a:prstDash val="solid"/>
          </a:ln>
        </c:spPr>
        <c:txPr>
          <a:bodyPr rot="0" vert="horz"/>
          <a:lstStyle/>
          <a:p>
            <a:pPr>
              <a:defRPr sz="100" b="1" i="0" u="none" strike="noStrike" baseline="0">
                <a:solidFill>
                  <a:srgbClr val="000000"/>
                </a:solidFill>
                <a:latin typeface="Arial"/>
                <a:ea typeface="Arial"/>
                <a:cs typeface="Arial"/>
              </a:defRPr>
            </a:pPr>
            <a:endParaRPr lang="es-MX"/>
          </a:p>
        </c:txPr>
        <c:crossAx val="843640472"/>
        <c:crosses val="autoZero"/>
        <c:crossBetween val="midCat"/>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640" b="0" i="0" u="none" strike="noStrike" baseline="0">
              <a:solidFill>
                <a:srgbClr val="000000"/>
              </a:solidFill>
              <a:latin typeface="Arial"/>
              <a:ea typeface="Arial"/>
              <a:cs typeface="Arial"/>
            </a:defRPr>
          </a:pPr>
          <a:endParaRPr lang="es-MX"/>
        </a:p>
      </c:txPr>
    </c:legend>
    <c:plotVisOnly val="1"/>
    <c:dispBlanksAs val="zero"/>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s-MX"/>
    </a:p>
  </c:txPr>
  <c:printSettings>
    <c:headerFooter alignWithMargins="0"/>
    <c:pageMargins b="1" l="0.750000000000002" r="0.750000000000002" t="1" header="0" footer="0"/>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GT" sz="1800" b="1" i="0" baseline="0">
                <a:effectLst/>
              </a:rPr>
              <a:t>GENERACIÓN POR TIPO DE TECNOLOGÍA</a:t>
            </a:r>
            <a:endParaRPr lang="es-GT">
              <a:effectLst/>
            </a:endParaRPr>
          </a:p>
        </c:rich>
      </c:tx>
      <c:overlay val="1"/>
    </c:title>
    <c:autoTitleDeleted val="0"/>
    <c:plotArea>
      <c:layout>
        <c:manualLayout>
          <c:layoutTarget val="inner"/>
          <c:xMode val="edge"/>
          <c:yMode val="edge"/>
          <c:x val="0.11448668301708188"/>
          <c:y val="6.0649822253040608E-2"/>
          <c:w val="0.70393270513316986"/>
          <c:h val="0.8924511506274152"/>
        </c:manualLayout>
      </c:layout>
      <c:barChart>
        <c:barDir val="col"/>
        <c:grouping val="stacked"/>
        <c:varyColors val="0"/>
        <c:ser>
          <c:idx val="0"/>
          <c:order val="0"/>
          <c:tx>
            <c:strRef>
              <c:f>'Pag13'!$B$6</c:f>
              <c:strCache>
                <c:ptCount val="1"/>
                <c:pt idx="0">
                  <c:v>HIDRAÚLICAS</c:v>
                </c:pt>
              </c:strCache>
            </c:strRef>
          </c:tx>
          <c:invertIfNegative val="0"/>
          <c:cat>
            <c:numRef>
              <c:f>'Pag13'!$C$5:$I$5</c:f>
              <c:numCache>
                <c:formatCode>General</c:formatCode>
                <c:ptCount val="7"/>
                <c:pt idx="0">
                  <c:v>2019</c:v>
                </c:pt>
                <c:pt idx="1">
                  <c:v>2020</c:v>
                </c:pt>
                <c:pt idx="2">
                  <c:v>2021</c:v>
                </c:pt>
                <c:pt idx="3">
                  <c:v>2022</c:v>
                </c:pt>
                <c:pt idx="4">
                  <c:v>2023</c:v>
                </c:pt>
                <c:pt idx="5">
                  <c:v>2024</c:v>
                </c:pt>
                <c:pt idx="6">
                  <c:v>2025</c:v>
                </c:pt>
              </c:numCache>
            </c:numRef>
          </c:cat>
          <c:val>
            <c:numRef>
              <c:f>'Pag13'!$C$6:$I$6</c:f>
              <c:numCache>
                <c:formatCode>General</c:formatCode>
                <c:ptCount val="7"/>
                <c:pt idx="0">
                  <c:v>4381.1294840102128</c:v>
                </c:pt>
                <c:pt idx="1">
                  <c:v>5816.5379061540762</c:v>
                </c:pt>
                <c:pt idx="2">
                  <c:v>5960.2929612885682</c:v>
                </c:pt>
                <c:pt idx="3">
                  <c:v>6942.2261663966392</c:v>
                </c:pt>
                <c:pt idx="4">
                  <c:v>5571.8793395487064</c:v>
                </c:pt>
                <c:pt idx="5">
                  <c:v>5334.1739691145704</c:v>
                </c:pt>
                <c:pt idx="6">
                  <c:v>5467.8337216693662</c:v>
                </c:pt>
              </c:numCache>
            </c:numRef>
          </c:val>
          <c:extLst>
            <c:ext xmlns:c16="http://schemas.microsoft.com/office/drawing/2014/chart" uri="{C3380CC4-5D6E-409C-BE32-E72D297353CC}">
              <c16:uniqueId val="{00000000-511D-4ADE-9841-255B21C35627}"/>
            </c:ext>
          </c:extLst>
        </c:ser>
        <c:ser>
          <c:idx val="1"/>
          <c:order val="1"/>
          <c:tx>
            <c:strRef>
              <c:f>'Pag13'!$B$7</c:f>
              <c:strCache>
                <c:ptCount val="1"/>
                <c:pt idx="0">
                  <c:v>TURBINAS DE VAPOR</c:v>
                </c:pt>
              </c:strCache>
            </c:strRef>
          </c:tx>
          <c:invertIfNegative val="0"/>
          <c:cat>
            <c:numRef>
              <c:f>'Pag13'!$C$5:$I$5</c:f>
              <c:numCache>
                <c:formatCode>General</c:formatCode>
                <c:ptCount val="7"/>
                <c:pt idx="0">
                  <c:v>2019</c:v>
                </c:pt>
                <c:pt idx="1">
                  <c:v>2020</c:v>
                </c:pt>
                <c:pt idx="2">
                  <c:v>2021</c:v>
                </c:pt>
                <c:pt idx="3">
                  <c:v>2022</c:v>
                </c:pt>
                <c:pt idx="4">
                  <c:v>2023</c:v>
                </c:pt>
                <c:pt idx="5">
                  <c:v>2024</c:v>
                </c:pt>
                <c:pt idx="6">
                  <c:v>2025</c:v>
                </c:pt>
              </c:numCache>
            </c:numRef>
          </c:cat>
          <c:val>
            <c:numRef>
              <c:f>'Pag13'!$C$7:$I$7</c:f>
              <c:numCache>
                <c:formatCode>General</c:formatCode>
                <c:ptCount val="7"/>
                <c:pt idx="0">
                  <c:v>3338.8344198699588</c:v>
                </c:pt>
                <c:pt idx="1">
                  <c:v>2043.2060293365187</c:v>
                </c:pt>
                <c:pt idx="2">
                  <c:v>2490.5139617758859</c:v>
                </c:pt>
                <c:pt idx="3">
                  <c:v>2053.2312416083655</c:v>
                </c:pt>
                <c:pt idx="4">
                  <c:v>2527.9894475505171</c:v>
                </c:pt>
                <c:pt idx="5">
                  <c:v>3487.5642336118981</c:v>
                </c:pt>
                <c:pt idx="6">
                  <c:v>3352.5484675594585</c:v>
                </c:pt>
              </c:numCache>
            </c:numRef>
          </c:val>
          <c:extLst>
            <c:ext xmlns:c16="http://schemas.microsoft.com/office/drawing/2014/chart" uri="{C3380CC4-5D6E-409C-BE32-E72D297353CC}">
              <c16:uniqueId val="{00000001-511D-4ADE-9841-255B21C35627}"/>
            </c:ext>
          </c:extLst>
        </c:ser>
        <c:ser>
          <c:idx val="2"/>
          <c:order val="2"/>
          <c:tx>
            <c:strRef>
              <c:f>'Pag13'!$B$8</c:f>
              <c:strCache>
                <c:ptCount val="1"/>
                <c:pt idx="0">
                  <c:v>MOTORES RECIPROCANTES</c:v>
                </c:pt>
              </c:strCache>
            </c:strRef>
          </c:tx>
          <c:invertIfNegative val="0"/>
          <c:cat>
            <c:numRef>
              <c:f>'Pag13'!$C$5:$I$5</c:f>
              <c:numCache>
                <c:formatCode>General</c:formatCode>
                <c:ptCount val="7"/>
                <c:pt idx="0">
                  <c:v>2019</c:v>
                </c:pt>
                <c:pt idx="1">
                  <c:v>2020</c:v>
                </c:pt>
                <c:pt idx="2">
                  <c:v>2021</c:v>
                </c:pt>
                <c:pt idx="3">
                  <c:v>2022</c:v>
                </c:pt>
                <c:pt idx="4">
                  <c:v>2023</c:v>
                </c:pt>
                <c:pt idx="5">
                  <c:v>2024</c:v>
                </c:pt>
                <c:pt idx="6">
                  <c:v>2025</c:v>
                </c:pt>
              </c:numCache>
            </c:numRef>
          </c:cat>
          <c:val>
            <c:numRef>
              <c:f>'Pag13'!$C$8:$I$8</c:f>
              <c:numCache>
                <c:formatCode>General</c:formatCode>
                <c:ptCount val="7"/>
                <c:pt idx="0">
                  <c:v>512.30423669118295</c:v>
                </c:pt>
                <c:pt idx="1">
                  <c:v>259.67582694527499</c:v>
                </c:pt>
                <c:pt idx="2">
                  <c:v>252.68064564186591</c:v>
                </c:pt>
                <c:pt idx="3">
                  <c:v>181.15729321721798</c:v>
                </c:pt>
                <c:pt idx="4">
                  <c:v>551.6191865124573</c:v>
                </c:pt>
                <c:pt idx="5">
                  <c:v>803.42788070699589</c:v>
                </c:pt>
                <c:pt idx="6">
                  <c:v>600.93682916975797</c:v>
                </c:pt>
              </c:numCache>
            </c:numRef>
          </c:val>
          <c:extLst>
            <c:ext xmlns:c16="http://schemas.microsoft.com/office/drawing/2014/chart" uri="{C3380CC4-5D6E-409C-BE32-E72D297353CC}">
              <c16:uniqueId val="{00000002-511D-4ADE-9841-255B21C35627}"/>
            </c:ext>
          </c:extLst>
        </c:ser>
        <c:ser>
          <c:idx val="3"/>
          <c:order val="3"/>
          <c:tx>
            <c:strRef>
              <c:f>'Pag13'!$B$9</c:f>
              <c:strCache>
                <c:ptCount val="1"/>
                <c:pt idx="0">
                  <c:v>COGENERADORES</c:v>
                </c:pt>
              </c:strCache>
            </c:strRef>
          </c:tx>
          <c:invertIfNegative val="0"/>
          <c:cat>
            <c:numRef>
              <c:f>'Pag13'!$C$5:$I$5</c:f>
              <c:numCache>
                <c:formatCode>General</c:formatCode>
                <c:ptCount val="7"/>
                <c:pt idx="0">
                  <c:v>2019</c:v>
                </c:pt>
                <c:pt idx="1">
                  <c:v>2020</c:v>
                </c:pt>
                <c:pt idx="2">
                  <c:v>2021</c:v>
                </c:pt>
                <c:pt idx="3">
                  <c:v>2022</c:v>
                </c:pt>
                <c:pt idx="4">
                  <c:v>2023</c:v>
                </c:pt>
                <c:pt idx="5">
                  <c:v>2024</c:v>
                </c:pt>
                <c:pt idx="6">
                  <c:v>2025</c:v>
                </c:pt>
              </c:numCache>
            </c:numRef>
          </c:cat>
          <c:val>
            <c:numRef>
              <c:f>'Pag13'!$C$9:$I$9</c:f>
              <c:numCache>
                <c:formatCode>General</c:formatCode>
                <c:ptCount val="7"/>
                <c:pt idx="0">
                  <c:v>3167.9817735614743</c:v>
                </c:pt>
                <c:pt idx="1">
                  <c:v>2183.9070454959806</c:v>
                </c:pt>
                <c:pt idx="2">
                  <c:v>2404.570142069264</c:v>
                </c:pt>
                <c:pt idx="3">
                  <c:v>2016.9542183399049</c:v>
                </c:pt>
                <c:pt idx="4">
                  <c:v>2688.8328285126822</c:v>
                </c:pt>
                <c:pt idx="5">
                  <c:v>2568.101640905933</c:v>
                </c:pt>
                <c:pt idx="6">
                  <c:v>2643.6903524157215</c:v>
                </c:pt>
              </c:numCache>
            </c:numRef>
          </c:val>
          <c:extLst>
            <c:ext xmlns:c16="http://schemas.microsoft.com/office/drawing/2014/chart" uri="{C3380CC4-5D6E-409C-BE32-E72D297353CC}">
              <c16:uniqueId val="{00000003-511D-4ADE-9841-255B21C35627}"/>
            </c:ext>
          </c:extLst>
        </c:ser>
        <c:ser>
          <c:idx val="4"/>
          <c:order val="4"/>
          <c:tx>
            <c:strRef>
              <c:f>'Pag13'!$B$10</c:f>
              <c:strCache>
                <c:ptCount val="1"/>
                <c:pt idx="0">
                  <c:v>IMPORTACIONES</c:v>
                </c:pt>
              </c:strCache>
            </c:strRef>
          </c:tx>
          <c:invertIfNegative val="0"/>
          <c:cat>
            <c:numRef>
              <c:f>'Pag13'!$C$5:$I$5</c:f>
              <c:numCache>
                <c:formatCode>General</c:formatCode>
                <c:ptCount val="7"/>
                <c:pt idx="0">
                  <c:v>2019</c:v>
                </c:pt>
                <c:pt idx="1">
                  <c:v>2020</c:v>
                </c:pt>
                <c:pt idx="2">
                  <c:v>2021</c:v>
                </c:pt>
                <c:pt idx="3">
                  <c:v>2022</c:v>
                </c:pt>
                <c:pt idx="4">
                  <c:v>2023</c:v>
                </c:pt>
                <c:pt idx="5">
                  <c:v>2024</c:v>
                </c:pt>
                <c:pt idx="6">
                  <c:v>2025</c:v>
                </c:pt>
              </c:numCache>
            </c:numRef>
          </c:cat>
          <c:val>
            <c:numRef>
              <c:f>'Pag13'!$C$10:$I$10</c:f>
              <c:numCache>
                <c:formatCode>General</c:formatCode>
                <c:ptCount val="7"/>
                <c:pt idx="0">
                  <c:v>1140.526371770746</c:v>
                </c:pt>
                <c:pt idx="1">
                  <c:v>1084.603169147681</c:v>
                </c:pt>
                <c:pt idx="2">
                  <c:v>1229.4586474513439</c:v>
                </c:pt>
                <c:pt idx="3">
                  <c:v>1480.793020681848</c:v>
                </c:pt>
                <c:pt idx="4">
                  <c:v>1944.252021785187</c:v>
                </c:pt>
                <c:pt idx="5">
                  <c:v>1793.965598</c:v>
                </c:pt>
                <c:pt idx="6">
                  <c:v>2387.541416</c:v>
                </c:pt>
              </c:numCache>
            </c:numRef>
          </c:val>
          <c:extLst>
            <c:ext xmlns:c16="http://schemas.microsoft.com/office/drawing/2014/chart" uri="{C3380CC4-5D6E-409C-BE32-E72D297353CC}">
              <c16:uniqueId val="{00000004-511D-4ADE-9841-255B21C35627}"/>
            </c:ext>
          </c:extLst>
        </c:ser>
        <c:ser>
          <c:idx val="5"/>
          <c:order val="5"/>
          <c:tx>
            <c:strRef>
              <c:f>'Pag13'!$B$11</c:f>
              <c:strCache>
                <c:ptCount val="1"/>
                <c:pt idx="0">
                  <c:v>GEOTÉRMICAS</c:v>
                </c:pt>
              </c:strCache>
            </c:strRef>
          </c:tx>
          <c:invertIfNegative val="0"/>
          <c:cat>
            <c:numRef>
              <c:f>'Pag13'!$C$5:$I$5</c:f>
              <c:numCache>
                <c:formatCode>General</c:formatCode>
                <c:ptCount val="7"/>
                <c:pt idx="0">
                  <c:v>2019</c:v>
                </c:pt>
                <c:pt idx="1">
                  <c:v>2020</c:v>
                </c:pt>
                <c:pt idx="2">
                  <c:v>2021</c:v>
                </c:pt>
                <c:pt idx="3">
                  <c:v>2022</c:v>
                </c:pt>
                <c:pt idx="4">
                  <c:v>2023</c:v>
                </c:pt>
                <c:pt idx="5">
                  <c:v>2024</c:v>
                </c:pt>
                <c:pt idx="6">
                  <c:v>2025</c:v>
                </c:pt>
              </c:numCache>
            </c:numRef>
          </c:cat>
          <c:val>
            <c:numRef>
              <c:f>'Pag13'!$C$11:$I$11</c:f>
              <c:numCache>
                <c:formatCode>General</c:formatCode>
                <c:ptCount val="7"/>
                <c:pt idx="0">
                  <c:v>262.13696641075097</c:v>
                </c:pt>
                <c:pt idx="1">
                  <c:v>273.85602841188103</c:v>
                </c:pt>
                <c:pt idx="2">
                  <c:v>264.968281685112</c:v>
                </c:pt>
                <c:pt idx="3">
                  <c:v>281.98860076224804</c:v>
                </c:pt>
                <c:pt idx="4">
                  <c:v>285.43830417790099</c:v>
                </c:pt>
                <c:pt idx="5">
                  <c:v>275.036430535443</c:v>
                </c:pt>
                <c:pt idx="6">
                  <c:v>269.052614262036</c:v>
                </c:pt>
              </c:numCache>
            </c:numRef>
          </c:val>
          <c:extLst>
            <c:ext xmlns:c16="http://schemas.microsoft.com/office/drawing/2014/chart" uri="{C3380CC4-5D6E-409C-BE32-E72D297353CC}">
              <c16:uniqueId val="{00000005-511D-4ADE-9841-255B21C35627}"/>
            </c:ext>
          </c:extLst>
        </c:ser>
        <c:ser>
          <c:idx val="6"/>
          <c:order val="6"/>
          <c:tx>
            <c:strRef>
              <c:f>'Pag13'!$B$12</c:f>
              <c:strCache>
                <c:ptCount val="1"/>
                <c:pt idx="0">
                  <c:v>EÓLICAS</c:v>
                </c:pt>
              </c:strCache>
            </c:strRef>
          </c:tx>
          <c:invertIfNegative val="0"/>
          <c:cat>
            <c:numRef>
              <c:f>'Pag13'!$C$5:$I$5</c:f>
              <c:numCache>
                <c:formatCode>General</c:formatCode>
                <c:ptCount val="7"/>
                <c:pt idx="0">
                  <c:v>2019</c:v>
                </c:pt>
                <c:pt idx="1">
                  <c:v>2020</c:v>
                </c:pt>
                <c:pt idx="2">
                  <c:v>2021</c:v>
                </c:pt>
                <c:pt idx="3">
                  <c:v>2022</c:v>
                </c:pt>
                <c:pt idx="4">
                  <c:v>2023</c:v>
                </c:pt>
                <c:pt idx="5">
                  <c:v>2024</c:v>
                </c:pt>
                <c:pt idx="6">
                  <c:v>2025</c:v>
                </c:pt>
              </c:numCache>
            </c:numRef>
          </c:cat>
          <c:val>
            <c:numRef>
              <c:f>'Pag13'!$C$12:$I$12</c:f>
              <c:numCache>
                <c:formatCode>General</c:formatCode>
                <c:ptCount val="7"/>
                <c:pt idx="0">
                  <c:v>330.77653863801999</c:v>
                </c:pt>
                <c:pt idx="1">
                  <c:v>312.68393327128899</c:v>
                </c:pt>
                <c:pt idx="2">
                  <c:v>323.79532019711007</c:v>
                </c:pt>
                <c:pt idx="3">
                  <c:v>313.79508857380301</c:v>
                </c:pt>
                <c:pt idx="4">
                  <c:v>343.956781313806</c:v>
                </c:pt>
                <c:pt idx="5">
                  <c:v>286.43385692367804</c:v>
                </c:pt>
                <c:pt idx="6">
                  <c:v>342.80114700516094</c:v>
                </c:pt>
              </c:numCache>
            </c:numRef>
          </c:val>
          <c:extLst>
            <c:ext xmlns:c16="http://schemas.microsoft.com/office/drawing/2014/chart" uri="{C3380CC4-5D6E-409C-BE32-E72D297353CC}">
              <c16:uniqueId val="{00000006-511D-4ADE-9841-255B21C35627}"/>
            </c:ext>
          </c:extLst>
        </c:ser>
        <c:ser>
          <c:idx val="7"/>
          <c:order val="7"/>
          <c:tx>
            <c:strRef>
              <c:f>'Pag13'!$B$13</c:f>
              <c:strCache>
                <c:ptCount val="1"/>
                <c:pt idx="0">
                  <c:v>FOTOVOLTAÍCAS</c:v>
                </c:pt>
              </c:strCache>
            </c:strRef>
          </c:tx>
          <c:spPr>
            <a:ln w="25400">
              <a:noFill/>
            </a:ln>
          </c:spPr>
          <c:invertIfNegative val="0"/>
          <c:cat>
            <c:numRef>
              <c:f>'Pag13'!$C$5:$I$5</c:f>
              <c:numCache>
                <c:formatCode>General</c:formatCode>
                <c:ptCount val="7"/>
                <c:pt idx="0">
                  <c:v>2019</c:v>
                </c:pt>
                <c:pt idx="1">
                  <c:v>2020</c:v>
                </c:pt>
                <c:pt idx="2">
                  <c:v>2021</c:v>
                </c:pt>
                <c:pt idx="3">
                  <c:v>2022</c:v>
                </c:pt>
                <c:pt idx="4">
                  <c:v>2023</c:v>
                </c:pt>
                <c:pt idx="5">
                  <c:v>2024</c:v>
                </c:pt>
                <c:pt idx="6">
                  <c:v>2025</c:v>
                </c:pt>
              </c:numCache>
            </c:numRef>
          </c:cat>
          <c:val>
            <c:numRef>
              <c:f>'Pag13'!$C$13:$I$13</c:f>
              <c:numCache>
                <c:formatCode>General</c:formatCode>
                <c:ptCount val="7"/>
                <c:pt idx="0">
                  <c:v>233.40521704924896</c:v>
                </c:pt>
                <c:pt idx="1">
                  <c:v>221.50676212552099</c:v>
                </c:pt>
                <c:pt idx="2">
                  <c:v>229.60029964766102</c:v>
                </c:pt>
                <c:pt idx="3">
                  <c:v>219.86655862249998</c:v>
                </c:pt>
                <c:pt idx="4">
                  <c:v>245.91833984865306</c:v>
                </c:pt>
                <c:pt idx="5">
                  <c:v>252.10352026257698</c:v>
                </c:pt>
                <c:pt idx="6">
                  <c:v>530.27602748549805</c:v>
                </c:pt>
              </c:numCache>
            </c:numRef>
          </c:val>
          <c:extLst>
            <c:ext xmlns:c16="http://schemas.microsoft.com/office/drawing/2014/chart" uri="{C3380CC4-5D6E-409C-BE32-E72D297353CC}">
              <c16:uniqueId val="{00000007-511D-4ADE-9841-255B21C35627}"/>
            </c:ext>
          </c:extLst>
        </c:ser>
        <c:ser>
          <c:idx val="8"/>
          <c:order val="8"/>
          <c:tx>
            <c:strRef>
              <c:f>'Pag13'!$B$14</c:f>
              <c:strCache>
                <c:ptCount val="1"/>
                <c:pt idx="0">
                  <c:v>TURBINAS DE GAS</c:v>
                </c:pt>
              </c:strCache>
            </c:strRef>
          </c:tx>
          <c:spPr>
            <a:ln w="25400">
              <a:noFill/>
            </a:ln>
          </c:spPr>
          <c:invertIfNegative val="0"/>
          <c:cat>
            <c:numRef>
              <c:f>'Pag13'!$C$5:$I$5</c:f>
              <c:numCache>
                <c:formatCode>General</c:formatCode>
                <c:ptCount val="7"/>
                <c:pt idx="0">
                  <c:v>2019</c:v>
                </c:pt>
                <c:pt idx="1">
                  <c:v>2020</c:v>
                </c:pt>
                <c:pt idx="2">
                  <c:v>2021</c:v>
                </c:pt>
                <c:pt idx="3">
                  <c:v>2022</c:v>
                </c:pt>
                <c:pt idx="4">
                  <c:v>2023</c:v>
                </c:pt>
                <c:pt idx="5">
                  <c:v>2024</c:v>
                </c:pt>
                <c:pt idx="6">
                  <c:v>2025</c:v>
                </c:pt>
              </c:numCache>
            </c:numRef>
          </c:cat>
          <c:val>
            <c:numRef>
              <c:f>'Pag13'!$C$14:$I$14</c:f>
              <c:numCache>
                <c:formatCode>General</c:formatCode>
                <c:ptCount val="7"/>
                <c:pt idx="0">
                  <c:v>1.6637118751519999</c:v>
                </c:pt>
                <c:pt idx="1">
                  <c:v>10.654235946368999</c:v>
                </c:pt>
                <c:pt idx="2">
                  <c:v>16.656233018409001</c:v>
                </c:pt>
                <c:pt idx="3">
                  <c:v>15.496367418827999</c:v>
                </c:pt>
                <c:pt idx="4">
                  <c:v>7.255582916293001</c:v>
                </c:pt>
                <c:pt idx="5">
                  <c:v>110.56592723018601</c:v>
                </c:pt>
                <c:pt idx="6">
                  <c:v>101.272278553264</c:v>
                </c:pt>
              </c:numCache>
            </c:numRef>
          </c:val>
          <c:extLst>
            <c:ext xmlns:c16="http://schemas.microsoft.com/office/drawing/2014/chart" uri="{C3380CC4-5D6E-409C-BE32-E72D297353CC}">
              <c16:uniqueId val="{00000008-511D-4ADE-9841-255B21C35627}"/>
            </c:ext>
          </c:extLst>
        </c:ser>
        <c:dLbls>
          <c:showLegendKey val="0"/>
          <c:showVal val="0"/>
          <c:showCatName val="0"/>
          <c:showSerName val="0"/>
          <c:showPercent val="0"/>
          <c:showBubbleSize val="0"/>
        </c:dLbls>
        <c:gapWidth val="150"/>
        <c:overlap val="100"/>
        <c:axId val="843641648"/>
        <c:axId val="843642040"/>
      </c:barChart>
      <c:catAx>
        <c:axId val="843641648"/>
        <c:scaling>
          <c:orientation val="minMax"/>
        </c:scaling>
        <c:delete val="0"/>
        <c:axPos val="b"/>
        <c:numFmt formatCode="General" sourceLinked="1"/>
        <c:majorTickMark val="out"/>
        <c:minorTickMark val="none"/>
        <c:tickLblPos val="nextTo"/>
        <c:txPr>
          <a:bodyPr/>
          <a:lstStyle/>
          <a:p>
            <a:pPr>
              <a:defRPr sz="900" b="1"/>
            </a:pPr>
            <a:endParaRPr lang="es-MX"/>
          </a:p>
        </c:txPr>
        <c:crossAx val="843642040"/>
        <c:crosses val="autoZero"/>
        <c:auto val="1"/>
        <c:lblAlgn val="ctr"/>
        <c:lblOffset val="100"/>
        <c:noMultiLvlLbl val="0"/>
      </c:catAx>
      <c:valAx>
        <c:axId val="843642040"/>
        <c:scaling>
          <c:orientation val="minMax"/>
        </c:scaling>
        <c:delete val="0"/>
        <c:axPos val="l"/>
        <c:majorGridlines/>
        <c:title>
          <c:tx>
            <c:rich>
              <a:bodyPr rot="0" vert="horz"/>
              <a:lstStyle/>
              <a:p>
                <a:pPr>
                  <a:defRPr/>
                </a:pPr>
                <a:r>
                  <a:rPr lang="es-GT"/>
                  <a:t>GWh</a:t>
                </a:r>
              </a:p>
            </c:rich>
          </c:tx>
          <c:overlay val="0"/>
        </c:title>
        <c:numFmt formatCode="_(* #,##0.0_);_(* \(#,##0.0\);_(* &quot;-&quot;?_);_(@_)" sourceLinked="0"/>
        <c:majorTickMark val="out"/>
        <c:minorTickMark val="none"/>
        <c:tickLblPos val="nextTo"/>
        <c:txPr>
          <a:bodyPr/>
          <a:lstStyle/>
          <a:p>
            <a:pPr>
              <a:defRPr sz="900" b="1"/>
            </a:pPr>
            <a:endParaRPr lang="es-MX"/>
          </a:p>
        </c:txPr>
        <c:crossAx val="843641648"/>
        <c:crosses val="autoZero"/>
        <c:crossBetween val="between"/>
      </c:valAx>
    </c:plotArea>
    <c:legend>
      <c:legendPos val="r"/>
      <c:overlay val="0"/>
      <c:txPr>
        <a:bodyPr/>
        <a:lstStyle/>
        <a:p>
          <a:pPr>
            <a:defRPr sz="900"/>
          </a:pPr>
          <a:endParaRPr lang="es-MX"/>
        </a:p>
      </c:txPr>
    </c:legend>
    <c:plotVisOnly val="1"/>
    <c:dispBlanksAs val="zero"/>
    <c:showDLblsOverMax val="0"/>
  </c:chart>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FACTOR DE CARGA EN</a:t>
            </a:r>
            <a:r>
              <a:rPr lang="en-US" baseline="0"/>
              <a:t> EL SNI</a:t>
            </a:r>
            <a:endParaRPr lang="en-US"/>
          </a:p>
        </c:rich>
      </c:tx>
      <c:overlay val="0"/>
    </c:title>
    <c:autoTitleDeleted val="0"/>
    <c:plotArea>
      <c:layout/>
      <c:lineChart>
        <c:grouping val="stacked"/>
        <c:varyColors val="0"/>
        <c:ser>
          <c:idx val="0"/>
          <c:order val="0"/>
          <c:tx>
            <c:strRef>
              <c:f>'Pag13'!$B$89</c:f>
              <c:strCache>
                <c:ptCount val="1"/>
                <c:pt idx="0">
                  <c:v>FACTOR DE CARGA</c:v>
                </c:pt>
              </c:strCache>
            </c:strRef>
          </c:tx>
          <c:marker>
            <c:symbol val="circle"/>
            <c:size val="5"/>
          </c:marker>
          <c:dLbls>
            <c:dLbl>
              <c:idx val="6"/>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F25-445C-B5A3-7815BA7AA40C}"/>
                </c:ext>
              </c:extLst>
            </c:dLbl>
            <c:numFmt formatCode="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'Pag13'!$C$88:$I$88</c:f>
              <c:numCache>
                <c:formatCode>General</c:formatCode>
                <c:ptCount val="7"/>
                <c:pt idx="0">
                  <c:v>2019</c:v>
                </c:pt>
                <c:pt idx="1">
                  <c:v>2020</c:v>
                </c:pt>
                <c:pt idx="2">
                  <c:v>2021</c:v>
                </c:pt>
                <c:pt idx="3">
                  <c:v>2022</c:v>
                </c:pt>
                <c:pt idx="4">
                  <c:v>2023</c:v>
                </c:pt>
                <c:pt idx="5">
                  <c:v>2024</c:v>
                </c:pt>
                <c:pt idx="6">
                  <c:v>2025</c:v>
                </c:pt>
              </c:numCache>
            </c:numRef>
          </c:cat>
          <c:val>
            <c:numRef>
              <c:f>'Pag13'!$C$89:$I$89</c:f>
              <c:numCache>
                <c:formatCode>General</c:formatCode>
                <c:ptCount val="7"/>
                <c:pt idx="0">
                  <c:v>0.71473841145282624</c:v>
                </c:pt>
                <c:pt idx="1">
                  <c:v>0.7039310676694277</c:v>
                </c:pt>
                <c:pt idx="2">
                  <c:v>0.74774789661127272</c:v>
                </c:pt>
                <c:pt idx="3">
                  <c:v>0.73617599668952494</c:v>
                </c:pt>
                <c:pt idx="4">
                  <c:v>0.75927078404340187</c:v>
                </c:pt>
                <c:pt idx="5">
                  <c:v>0.74868524998170893</c:v>
                </c:pt>
                <c:pt idx="6">
                  <c:v>0.75584238005339588</c:v>
                </c:pt>
              </c:numCache>
            </c:numRef>
          </c:val>
          <c:smooth val="0"/>
          <c:extLst>
            <c:ext xmlns:c16="http://schemas.microsoft.com/office/drawing/2014/chart" uri="{C3380CC4-5D6E-409C-BE32-E72D297353CC}">
              <c16:uniqueId val="{00000000-F805-4082-8EF4-BF2219480FE1}"/>
            </c:ext>
          </c:extLst>
        </c:ser>
        <c:dLbls>
          <c:showLegendKey val="0"/>
          <c:showVal val="0"/>
          <c:showCatName val="0"/>
          <c:showSerName val="0"/>
          <c:showPercent val="0"/>
          <c:showBubbleSize val="0"/>
        </c:dLbls>
        <c:marker val="1"/>
        <c:smooth val="0"/>
        <c:axId val="843642824"/>
        <c:axId val="843643216"/>
      </c:lineChart>
      <c:catAx>
        <c:axId val="843642824"/>
        <c:scaling>
          <c:orientation val="minMax"/>
        </c:scaling>
        <c:delete val="0"/>
        <c:axPos val="b"/>
        <c:numFmt formatCode="General" sourceLinked="1"/>
        <c:majorTickMark val="out"/>
        <c:minorTickMark val="none"/>
        <c:tickLblPos val="nextTo"/>
        <c:txPr>
          <a:bodyPr/>
          <a:lstStyle/>
          <a:p>
            <a:pPr>
              <a:defRPr sz="900" b="1"/>
            </a:pPr>
            <a:endParaRPr lang="es-MX"/>
          </a:p>
        </c:txPr>
        <c:crossAx val="843643216"/>
        <c:crosses val="autoZero"/>
        <c:auto val="1"/>
        <c:lblAlgn val="ctr"/>
        <c:lblOffset val="100"/>
        <c:noMultiLvlLbl val="0"/>
      </c:catAx>
      <c:valAx>
        <c:axId val="843643216"/>
        <c:scaling>
          <c:orientation val="minMax"/>
          <c:max val="0.8"/>
          <c:min val="0.60000000000000009"/>
        </c:scaling>
        <c:delete val="0"/>
        <c:axPos val="l"/>
        <c:majorGridlines/>
        <c:minorGridlines/>
        <c:numFmt formatCode="0%" sourceLinked="0"/>
        <c:majorTickMark val="out"/>
        <c:minorTickMark val="none"/>
        <c:tickLblPos val="nextTo"/>
        <c:txPr>
          <a:bodyPr/>
          <a:lstStyle/>
          <a:p>
            <a:pPr>
              <a:defRPr sz="900" b="1"/>
            </a:pPr>
            <a:endParaRPr lang="es-MX"/>
          </a:p>
        </c:txPr>
        <c:crossAx val="843642824"/>
        <c:crosses val="autoZero"/>
        <c:crossBetween val="between"/>
        <c:majorUnit val="5.000000000000001E-2"/>
        <c:minorUnit val="1.0000000000000002E-2"/>
      </c:valAx>
    </c:plotArea>
    <c:plotVisOnly val="1"/>
    <c:dispBlanksAs val="zero"/>
    <c:showDLblsOverMax val="0"/>
  </c:chart>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GT" sz="1800" b="1" i="0" baseline="0">
                <a:effectLst/>
              </a:rPr>
              <a:t>COMPOSICIÓN ANUAL POR TIPO DE CONSUMO DE ENERGÍA</a:t>
            </a:r>
            <a:endParaRPr lang="es-GT">
              <a:effectLst/>
            </a:endParaRPr>
          </a:p>
        </c:rich>
      </c:tx>
      <c:overlay val="0"/>
    </c:title>
    <c:autoTitleDeleted val="0"/>
    <c:plotArea>
      <c:layout/>
      <c:barChart>
        <c:barDir val="col"/>
        <c:grouping val="stacked"/>
        <c:varyColors val="0"/>
        <c:ser>
          <c:idx val="0"/>
          <c:order val="0"/>
          <c:tx>
            <c:strRef>
              <c:f>'Pag13'!$B$48</c:f>
              <c:strCache>
                <c:ptCount val="1"/>
                <c:pt idx="0">
                  <c:v>DISTRIBUIDORES</c:v>
                </c:pt>
              </c:strCache>
            </c:strRef>
          </c:tx>
          <c:invertIfNegative val="0"/>
          <c:cat>
            <c:numRef>
              <c:f>'Pag13'!$C$47:$I$47</c:f>
              <c:numCache>
                <c:formatCode>General</c:formatCode>
                <c:ptCount val="7"/>
                <c:pt idx="0">
                  <c:v>2019</c:v>
                </c:pt>
                <c:pt idx="1">
                  <c:v>2020</c:v>
                </c:pt>
                <c:pt idx="2">
                  <c:v>2021</c:v>
                </c:pt>
                <c:pt idx="3">
                  <c:v>2022</c:v>
                </c:pt>
                <c:pt idx="4">
                  <c:v>2023</c:v>
                </c:pt>
                <c:pt idx="5">
                  <c:v>2024</c:v>
                </c:pt>
                <c:pt idx="6">
                  <c:v>2025</c:v>
                </c:pt>
              </c:numCache>
            </c:numRef>
          </c:cat>
          <c:val>
            <c:numRef>
              <c:f>'Pag13'!$C$48:$I$48</c:f>
              <c:numCache>
                <c:formatCode>General</c:formatCode>
                <c:ptCount val="7"/>
                <c:pt idx="0">
                  <c:v>7475.6306382602443</c:v>
                </c:pt>
                <c:pt idx="1">
                  <c:v>7421.4218030872689</c:v>
                </c:pt>
                <c:pt idx="2">
                  <c:v>7812.9841644889584</c:v>
                </c:pt>
                <c:pt idx="3">
                  <c:v>8051.5816784770259</c:v>
                </c:pt>
                <c:pt idx="4">
                  <c:v>8543.2798107089075</c:v>
                </c:pt>
                <c:pt idx="5">
                  <c:v>9157.7339536722393</c:v>
                </c:pt>
                <c:pt idx="6">
                  <c:v>9608.2977820864526</c:v>
                </c:pt>
              </c:numCache>
            </c:numRef>
          </c:val>
          <c:extLst>
            <c:ext xmlns:c16="http://schemas.microsoft.com/office/drawing/2014/chart" uri="{C3380CC4-5D6E-409C-BE32-E72D297353CC}">
              <c16:uniqueId val="{00000000-6F07-45D2-A63D-F920E528A803}"/>
            </c:ext>
          </c:extLst>
        </c:ser>
        <c:ser>
          <c:idx val="1"/>
          <c:order val="1"/>
          <c:tx>
            <c:strRef>
              <c:f>'Pag13'!$B$49</c:f>
              <c:strCache>
                <c:ptCount val="1"/>
                <c:pt idx="0">
                  <c:v>COMERCIALIZADORES *</c:v>
                </c:pt>
              </c:strCache>
            </c:strRef>
          </c:tx>
          <c:invertIfNegative val="0"/>
          <c:cat>
            <c:numRef>
              <c:f>'Pag13'!$C$47:$I$47</c:f>
              <c:numCache>
                <c:formatCode>General</c:formatCode>
                <c:ptCount val="7"/>
                <c:pt idx="0">
                  <c:v>2019</c:v>
                </c:pt>
                <c:pt idx="1">
                  <c:v>2020</c:v>
                </c:pt>
                <c:pt idx="2">
                  <c:v>2021</c:v>
                </c:pt>
                <c:pt idx="3">
                  <c:v>2022</c:v>
                </c:pt>
                <c:pt idx="4">
                  <c:v>2023</c:v>
                </c:pt>
                <c:pt idx="5">
                  <c:v>2024</c:v>
                </c:pt>
                <c:pt idx="6">
                  <c:v>2025</c:v>
                </c:pt>
              </c:numCache>
            </c:numRef>
          </c:cat>
          <c:val>
            <c:numRef>
              <c:f>'Pag13'!$C$49:$I$49</c:f>
              <c:numCache>
                <c:formatCode>General</c:formatCode>
                <c:ptCount val="7"/>
                <c:pt idx="0">
                  <c:v>3156.181724169413</c:v>
                </c:pt>
                <c:pt idx="1">
                  <c:v>3135.4932508169277</c:v>
                </c:pt>
                <c:pt idx="2">
                  <c:v>3608.7859914359833</c:v>
                </c:pt>
                <c:pt idx="3">
                  <c:v>3744.1646800406579</c:v>
                </c:pt>
                <c:pt idx="4">
                  <c:v>3971.9421268614869</c:v>
                </c:pt>
                <c:pt idx="5">
                  <c:v>4204.9870263993807</c:v>
                </c:pt>
                <c:pt idx="6">
                  <c:v>4398.9962684371048</c:v>
                </c:pt>
              </c:numCache>
            </c:numRef>
          </c:val>
          <c:extLst>
            <c:ext xmlns:c16="http://schemas.microsoft.com/office/drawing/2014/chart" uri="{C3380CC4-5D6E-409C-BE32-E72D297353CC}">
              <c16:uniqueId val="{00000001-6F07-45D2-A63D-F920E528A803}"/>
            </c:ext>
          </c:extLst>
        </c:ser>
        <c:ser>
          <c:idx val="2"/>
          <c:order val="2"/>
          <c:tx>
            <c:strRef>
              <c:f>'Pag13'!$B$50</c:f>
              <c:strCache>
                <c:ptCount val="1"/>
                <c:pt idx="0">
                  <c:v>GRANDES USUARIOS PARTICIPANTES</c:v>
                </c:pt>
              </c:strCache>
            </c:strRef>
          </c:tx>
          <c:invertIfNegative val="0"/>
          <c:cat>
            <c:numRef>
              <c:f>'Pag13'!$C$47:$I$47</c:f>
              <c:numCache>
                <c:formatCode>General</c:formatCode>
                <c:ptCount val="7"/>
                <c:pt idx="0">
                  <c:v>2019</c:v>
                </c:pt>
                <c:pt idx="1">
                  <c:v>2020</c:v>
                </c:pt>
                <c:pt idx="2">
                  <c:v>2021</c:v>
                </c:pt>
                <c:pt idx="3">
                  <c:v>2022</c:v>
                </c:pt>
                <c:pt idx="4">
                  <c:v>2023</c:v>
                </c:pt>
                <c:pt idx="5">
                  <c:v>2024</c:v>
                </c:pt>
                <c:pt idx="6">
                  <c:v>2025</c:v>
                </c:pt>
              </c:numCache>
            </c:numRef>
          </c:cat>
          <c:val>
            <c:numRef>
              <c:f>'Pag13'!$C$50:$I$50</c:f>
              <c:numCache>
                <c:formatCode>General</c:formatCode>
                <c:ptCount val="7"/>
                <c:pt idx="0">
                  <c:v>44.642729585376003</c:v>
                </c:pt>
                <c:pt idx="1">
                  <c:v>22.812132989070001</c:v>
                </c:pt>
                <c:pt idx="2">
                  <c:v>32.475289333528004</c:v>
                </c:pt>
                <c:pt idx="3">
                  <c:v>30.308142857371998</c:v>
                </c:pt>
                <c:pt idx="4">
                  <c:v>33.002867417615001</c:v>
                </c:pt>
                <c:pt idx="5">
                  <c:v>34.358048876685999</c:v>
                </c:pt>
                <c:pt idx="6">
                  <c:v>34.720144408871995</c:v>
                </c:pt>
              </c:numCache>
            </c:numRef>
          </c:val>
          <c:extLst>
            <c:ext xmlns:c16="http://schemas.microsoft.com/office/drawing/2014/chart" uri="{C3380CC4-5D6E-409C-BE32-E72D297353CC}">
              <c16:uniqueId val="{00000002-6F07-45D2-A63D-F920E528A803}"/>
            </c:ext>
          </c:extLst>
        </c:ser>
        <c:ser>
          <c:idx val="3"/>
          <c:order val="3"/>
          <c:tx>
            <c:strRef>
              <c:f>'Pag13'!$B$51</c:f>
              <c:strCache>
                <c:ptCount val="1"/>
                <c:pt idx="0">
                  <c:v>EXPORTACIONES</c:v>
                </c:pt>
              </c:strCache>
            </c:strRef>
          </c:tx>
          <c:invertIfNegative val="0"/>
          <c:cat>
            <c:numRef>
              <c:f>'Pag13'!$C$47:$I$47</c:f>
              <c:numCache>
                <c:formatCode>General</c:formatCode>
                <c:ptCount val="7"/>
                <c:pt idx="0">
                  <c:v>2019</c:v>
                </c:pt>
                <c:pt idx="1">
                  <c:v>2020</c:v>
                </c:pt>
                <c:pt idx="2">
                  <c:v>2021</c:v>
                </c:pt>
                <c:pt idx="3">
                  <c:v>2022</c:v>
                </c:pt>
                <c:pt idx="4">
                  <c:v>2023</c:v>
                </c:pt>
                <c:pt idx="5">
                  <c:v>2024</c:v>
                </c:pt>
                <c:pt idx="6">
                  <c:v>2025</c:v>
                </c:pt>
              </c:numCache>
            </c:numRef>
          </c:cat>
          <c:val>
            <c:numRef>
              <c:f>'Pag13'!$C$51:$I$51</c:f>
              <c:numCache>
                <c:formatCode>General</c:formatCode>
                <c:ptCount val="7"/>
                <c:pt idx="0">
                  <c:v>2189.987798705225</c:v>
                </c:pt>
                <c:pt idx="1">
                  <c:v>1156.0300032992991</c:v>
                </c:pt>
                <c:pt idx="2">
                  <c:v>1188.618139419159</c:v>
                </c:pt>
                <c:pt idx="3">
                  <c:v>1103.9480818213478</c:v>
                </c:pt>
                <c:pt idx="4">
                  <c:v>1064.2540577724121</c:v>
                </c:pt>
                <c:pt idx="5">
                  <c:v>1026.373169493608</c:v>
                </c:pt>
                <c:pt idx="6">
                  <c:v>1108.7645339999999</c:v>
                </c:pt>
              </c:numCache>
            </c:numRef>
          </c:val>
          <c:extLst>
            <c:ext xmlns:c16="http://schemas.microsoft.com/office/drawing/2014/chart" uri="{C3380CC4-5D6E-409C-BE32-E72D297353CC}">
              <c16:uniqueId val="{00000003-6F07-45D2-A63D-F920E528A803}"/>
            </c:ext>
          </c:extLst>
        </c:ser>
        <c:ser>
          <c:idx val="4"/>
          <c:order val="4"/>
          <c:tx>
            <c:strRef>
              <c:f>'Pag13'!$B$52</c:f>
              <c:strCache>
                <c:ptCount val="1"/>
                <c:pt idx="0">
                  <c:v>PÉRDIDAS</c:v>
                </c:pt>
              </c:strCache>
            </c:strRef>
          </c:tx>
          <c:invertIfNegative val="0"/>
          <c:cat>
            <c:numRef>
              <c:f>'Pag13'!$C$47:$I$47</c:f>
              <c:numCache>
                <c:formatCode>General</c:formatCode>
                <c:ptCount val="7"/>
                <c:pt idx="0">
                  <c:v>2019</c:v>
                </c:pt>
                <c:pt idx="1">
                  <c:v>2020</c:v>
                </c:pt>
                <c:pt idx="2">
                  <c:v>2021</c:v>
                </c:pt>
                <c:pt idx="3">
                  <c:v>2022</c:v>
                </c:pt>
                <c:pt idx="4">
                  <c:v>2023</c:v>
                </c:pt>
                <c:pt idx="5">
                  <c:v>2024</c:v>
                </c:pt>
                <c:pt idx="6">
                  <c:v>2025</c:v>
                </c:pt>
              </c:numCache>
            </c:numRef>
          </c:cat>
          <c:val>
            <c:numRef>
              <c:f>'Pag13'!$C$52:$I$52</c:f>
              <c:numCache>
                <c:formatCode>General</c:formatCode>
                <c:ptCount val="7"/>
                <c:pt idx="0">
                  <c:v>415.8868630793686</c:v>
                </c:pt>
                <c:pt idx="1">
                  <c:v>377.46522263815598</c:v>
                </c:pt>
                <c:pt idx="2">
                  <c:v>434.37042350045192</c:v>
                </c:pt>
                <c:pt idx="3">
                  <c:v>477.61691722932085</c:v>
                </c:pt>
                <c:pt idx="4">
                  <c:v>467.23069058606404</c:v>
                </c:pt>
                <c:pt idx="5">
                  <c:v>457.63</c:v>
                </c:pt>
                <c:pt idx="6">
                  <c:v>458.07959813134494</c:v>
                </c:pt>
              </c:numCache>
            </c:numRef>
          </c:val>
          <c:extLst>
            <c:ext xmlns:c16="http://schemas.microsoft.com/office/drawing/2014/chart" uri="{C3380CC4-5D6E-409C-BE32-E72D297353CC}">
              <c16:uniqueId val="{00000004-6F07-45D2-A63D-F920E528A803}"/>
            </c:ext>
          </c:extLst>
        </c:ser>
        <c:ser>
          <c:idx val="5"/>
          <c:order val="5"/>
          <c:tx>
            <c:strRef>
              <c:f>'Pag13'!$B$53</c:f>
              <c:strCache>
                <c:ptCount val="1"/>
                <c:pt idx="0">
                  <c:v>CONSUMOS PROPIOS</c:v>
                </c:pt>
              </c:strCache>
            </c:strRef>
          </c:tx>
          <c:invertIfNegative val="0"/>
          <c:cat>
            <c:numRef>
              <c:f>'Pag13'!$C$47:$I$47</c:f>
              <c:numCache>
                <c:formatCode>General</c:formatCode>
                <c:ptCount val="7"/>
                <c:pt idx="0">
                  <c:v>2019</c:v>
                </c:pt>
                <c:pt idx="1">
                  <c:v>2020</c:v>
                </c:pt>
                <c:pt idx="2">
                  <c:v>2021</c:v>
                </c:pt>
                <c:pt idx="3">
                  <c:v>2022</c:v>
                </c:pt>
                <c:pt idx="4">
                  <c:v>2023</c:v>
                </c:pt>
                <c:pt idx="5">
                  <c:v>2024</c:v>
                </c:pt>
                <c:pt idx="6">
                  <c:v>2025</c:v>
                </c:pt>
              </c:numCache>
            </c:numRef>
          </c:cat>
          <c:val>
            <c:numRef>
              <c:f>'Pag13'!$C$53:$I$53</c:f>
              <c:numCache>
                <c:formatCode>General</c:formatCode>
                <c:ptCount val="7"/>
                <c:pt idx="0">
                  <c:v>86.42896607712099</c:v>
                </c:pt>
                <c:pt idx="1">
                  <c:v>93.40852400386801</c:v>
                </c:pt>
                <c:pt idx="2">
                  <c:v>95.302484597134992</c:v>
                </c:pt>
                <c:pt idx="3">
                  <c:v>97.889055195630007</c:v>
                </c:pt>
                <c:pt idx="4">
                  <c:v>87.432278819723251</c:v>
                </c:pt>
                <c:pt idx="5">
                  <c:v>99.21</c:v>
                </c:pt>
                <c:pt idx="6">
                  <c:v>94.44</c:v>
                </c:pt>
              </c:numCache>
            </c:numRef>
          </c:val>
          <c:extLst>
            <c:ext xmlns:c16="http://schemas.microsoft.com/office/drawing/2014/chart" uri="{C3380CC4-5D6E-409C-BE32-E72D297353CC}">
              <c16:uniqueId val="{00000005-6F07-45D2-A63D-F920E528A803}"/>
            </c:ext>
          </c:extLst>
        </c:ser>
        <c:dLbls>
          <c:showLegendKey val="0"/>
          <c:showVal val="0"/>
          <c:showCatName val="0"/>
          <c:showSerName val="0"/>
          <c:showPercent val="0"/>
          <c:showBubbleSize val="0"/>
        </c:dLbls>
        <c:gapWidth val="150"/>
        <c:overlap val="100"/>
        <c:axId val="843644000"/>
        <c:axId val="843644392"/>
      </c:barChart>
      <c:catAx>
        <c:axId val="843644000"/>
        <c:scaling>
          <c:orientation val="minMax"/>
        </c:scaling>
        <c:delete val="0"/>
        <c:axPos val="b"/>
        <c:numFmt formatCode="General" sourceLinked="1"/>
        <c:majorTickMark val="out"/>
        <c:minorTickMark val="none"/>
        <c:tickLblPos val="nextTo"/>
        <c:txPr>
          <a:bodyPr/>
          <a:lstStyle/>
          <a:p>
            <a:pPr>
              <a:defRPr sz="900" b="1"/>
            </a:pPr>
            <a:endParaRPr lang="es-MX"/>
          </a:p>
        </c:txPr>
        <c:crossAx val="843644392"/>
        <c:crosses val="autoZero"/>
        <c:auto val="1"/>
        <c:lblAlgn val="ctr"/>
        <c:lblOffset val="100"/>
        <c:noMultiLvlLbl val="0"/>
      </c:catAx>
      <c:valAx>
        <c:axId val="843644392"/>
        <c:scaling>
          <c:orientation val="minMax"/>
        </c:scaling>
        <c:delete val="0"/>
        <c:axPos val="l"/>
        <c:majorGridlines/>
        <c:title>
          <c:tx>
            <c:rich>
              <a:bodyPr/>
              <a:lstStyle/>
              <a:p>
                <a:pPr>
                  <a:defRPr/>
                </a:pPr>
                <a:r>
                  <a:rPr lang="es-GT"/>
                  <a:t>GHh</a:t>
                </a:r>
              </a:p>
            </c:rich>
          </c:tx>
          <c:overlay val="0"/>
        </c:title>
        <c:numFmt formatCode="General" sourceLinked="1"/>
        <c:majorTickMark val="out"/>
        <c:minorTickMark val="none"/>
        <c:tickLblPos val="nextTo"/>
        <c:txPr>
          <a:bodyPr/>
          <a:lstStyle/>
          <a:p>
            <a:pPr>
              <a:defRPr sz="900" b="1"/>
            </a:pPr>
            <a:endParaRPr lang="es-MX"/>
          </a:p>
        </c:txPr>
        <c:crossAx val="843644000"/>
        <c:crosses val="autoZero"/>
        <c:crossBetween val="between"/>
      </c:valAx>
    </c:plotArea>
    <c:legend>
      <c:legendPos val="b"/>
      <c:overlay val="0"/>
    </c:legend>
    <c:plotVisOnly val="1"/>
    <c:dispBlanksAs val="zero"/>
    <c:showDLblsOverMax val="0"/>
  </c:chart>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a:pPr>
            <a:r>
              <a:rPr lang="es-GT">
                <a:solidFill>
                  <a:schemeClr val="accent1"/>
                </a:solidFill>
              </a:rPr>
              <a:t>DÍA DE MÁXIMA GENERACIÓN TÉRMICA
08/05/2025</a:t>
            </a:r>
          </a:p>
        </c:rich>
      </c:tx>
      <c:layout>
        <c:manualLayout>
          <c:xMode val="edge"/>
          <c:yMode val="edge"/>
          <c:x val="0.27296663275942185"/>
          <c:y val="2.9469542055176472E-2"/>
        </c:manualLayout>
      </c:layout>
      <c:overlay val="0"/>
      <c:spPr>
        <a:noFill/>
      </c:spPr>
    </c:title>
    <c:autoTitleDeleted val="0"/>
    <c:plotArea>
      <c:layout>
        <c:manualLayout>
          <c:layoutTarget val="inner"/>
          <c:xMode val="edge"/>
          <c:yMode val="edge"/>
          <c:x val="0.13396649987499501"/>
          <c:y val="0.23269626820722"/>
          <c:w val="0.83785827887920095"/>
          <c:h val="0.61776719979637917"/>
        </c:manualLayout>
      </c:layout>
      <c:areaChart>
        <c:grouping val="stacked"/>
        <c:varyColors val="0"/>
        <c:ser>
          <c:idx val="0"/>
          <c:order val="0"/>
          <c:tx>
            <c:strRef>
              <c:f>'Pag15'!$B$34</c:f>
              <c:strCache>
                <c:ptCount val="1"/>
                <c:pt idx="0">
                  <c:v>OTROS** 18.06%</c:v>
                </c:pt>
              </c:strCache>
            </c:strRef>
          </c:tx>
          <c:spPr>
            <a:solidFill>
              <a:schemeClr val="accent3">
                <a:lumMod val="75000"/>
              </a:schemeClr>
            </a:solidFill>
          </c:spPr>
          <c:val>
            <c:numRef>
              <c:f>'Pag15'!$B$35:$B$58</c:f>
              <c:numCache>
                <c:formatCode>General</c:formatCode>
                <c:ptCount val="24"/>
                <c:pt idx="0">
                  <c:v>248.71196900000001</c:v>
                </c:pt>
                <c:pt idx="1">
                  <c:v>212.466932294</c:v>
                </c:pt>
                <c:pt idx="2">
                  <c:v>183.92727600000001</c:v>
                </c:pt>
                <c:pt idx="3">
                  <c:v>179.081221</c:v>
                </c:pt>
                <c:pt idx="4">
                  <c:v>209.996723</c:v>
                </c:pt>
                <c:pt idx="5">
                  <c:v>221.13993207900003</c:v>
                </c:pt>
                <c:pt idx="6">
                  <c:v>349.49451599899999</c:v>
                </c:pt>
                <c:pt idx="7">
                  <c:v>460.504052677</c:v>
                </c:pt>
                <c:pt idx="8">
                  <c:v>473.21033151600005</c:v>
                </c:pt>
                <c:pt idx="9">
                  <c:v>488.20313618199998</c:v>
                </c:pt>
                <c:pt idx="10">
                  <c:v>517.81444918400007</c:v>
                </c:pt>
                <c:pt idx="11">
                  <c:v>522.43672906799998</c:v>
                </c:pt>
                <c:pt idx="12">
                  <c:v>518.63878552400001</c:v>
                </c:pt>
                <c:pt idx="13">
                  <c:v>508.74327610899996</c:v>
                </c:pt>
                <c:pt idx="14">
                  <c:v>465.603351981</c:v>
                </c:pt>
                <c:pt idx="15">
                  <c:v>448.98619696800006</c:v>
                </c:pt>
                <c:pt idx="16">
                  <c:v>515.78020503099992</c:v>
                </c:pt>
                <c:pt idx="17">
                  <c:v>453.45104396000005</c:v>
                </c:pt>
                <c:pt idx="18">
                  <c:v>395.42774853699996</c:v>
                </c:pt>
                <c:pt idx="19">
                  <c:v>265.29340721199998</c:v>
                </c:pt>
                <c:pt idx="20">
                  <c:v>261.61482961299998</c:v>
                </c:pt>
                <c:pt idx="21">
                  <c:v>252.12919423399998</c:v>
                </c:pt>
                <c:pt idx="22">
                  <c:v>234.10570894900002</c:v>
                </c:pt>
                <c:pt idx="23">
                  <c:v>234.540624331</c:v>
                </c:pt>
              </c:numCache>
            </c:numRef>
          </c:val>
          <c:extLst>
            <c:ext xmlns:c16="http://schemas.microsoft.com/office/drawing/2014/chart" uri="{C3380CC4-5D6E-409C-BE32-E72D297353CC}">
              <c16:uniqueId val="{00000000-9ED6-4BF1-978D-3B24B26B1942}"/>
            </c:ext>
          </c:extLst>
        </c:ser>
        <c:ser>
          <c:idx val="1"/>
          <c:order val="1"/>
          <c:tx>
            <c:strRef>
              <c:f>'Pag15'!$C$34</c:f>
              <c:strCache>
                <c:ptCount val="1"/>
                <c:pt idx="0">
                  <c:v>HIDRAULICA 18.28%</c:v>
                </c:pt>
              </c:strCache>
            </c:strRef>
          </c:tx>
          <c:spPr>
            <a:solidFill>
              <a:schemeClr val="tx2">
                <a:lumMod val="60000"/>
                <a:lumOff val="40000"/>
              </a:schemeClr>
            </a:solidFill>
          </c:spPr>
          <c:val>
            <c:numRef>
              <c:f>'Pag15'!$C$35:$C$58</c:f>
              <c:numCache>
                <c:formatCode>General</c:formatCode>
                <c:ptCount val="24"/>
                <c:pt idx="0">
                  <c:v>277.33974122199999</c:v>
                </c:pt>
                <c:pt idx="1">
                  <c:v>249.338665023</c:v>
                </c:pt>
                <c:pt idx="2">
                  <c:v>232.39875434700002</c:v>
                </c:pt>
                <c:pt idx="3">
                  <c:v>206.94041591999999</c:v>
                </c:pt>
                <c:pt idx="4">
                  <c:v>280.61134286699996</c:v>
                </c:pt>
                <c:pt idx="5">
                  <c:v>277.94449448199998</c:v>
                </c:pt>
                <c:pt idx="6">
                  <c:v>298.13193813700002</c:v>
                </c:pt>
                <c:pt idx="7">
                  <c:v>313.54526222999999</c:v>
                </c:pt>
                <c:pt idx="8">
                  <c:v>431.56308868600001</c:v>
                </c:pt>
                <c:pt idx="9">
                  <c:v>466.32514742100005</c:v>
                </c:pt>
                <c:pt idx="10">
                  <c:v>440.2075284</c:v>
                </c:pt>
                <c:pt idx="11">
                  <c:v>447.85946328099999</c:v>
                </c:pt>
                <c:pt idx="12">
                  <c:v>443.34498461999999</c:v>
                </c:pt>
                <c:pt idx="13">
                  <c:v>440.13949812800007</c:v>
                </c:pt>
                <c:pt idx="14">
                  <c:v>461.56684319999999</c:v>
                </c:pt>
                <c:pt idx="15">
                  <c:v>462.14088441200005</c:v>
                </c:pt>
                <c:pt idx="16">
                  <c:v>372.236240313</c:v>
                </c:pt>
                <c:pt idx="17">
                  <c:v>334.58248060800003</c:v>
                </c:pt>
                <c:pt idx="18">
                  <c:v>381.553784506</c:v>
                </c:pt>
                <c:pt idx="19">
                  <c:v>523.65000975899989</c:v>
                </c:pt>
                <c:pt idx="20">
                  <c:v>477.35200656599994</c:v>
                </c:pt>
                <c:pt idx="21">
                  <c:v>370.2218046210001</c:v>
                </c:pt>
                <c:pt idx="22">
                  <c:v>303.80325153999996</c:v>
                </c:pt>
                <c:pt idx="23">
                  <c:v>233.40266075700004</c:v>
                </c:pt>
              </c:numCache>
            </c:numRef>
          </c:val>
          <c:extLst>
            <c:ext xmlns:c16="http://schemas.microsoft.com/office/drawing/2014/chart" uri="{C3380CC4-5D6E-409C-BE32-E72D297353CC}">
              <c16:uniqueId val="{00000001-9ED6-4BF1-978D-3B24B26B1942}"/>
            </c:ext>
          </c:extLst>
        </c:ser>
        <c:ser>
          <c:idx val="2"/>
          <c:order val="2"/>
          <c:tx>
            <c:strRef>
              <c:f>'Pag15'!$D$34</c:f>
              <c:strCache>
                <c:ptCount val="1"/>
                <c:pt idx="0">
                  <c:v>TÉRMICA 63.67%</c:v>
                </c:pt>
              </c:strCache>
            </c:strRef>
          </c:tx>
          <c:spPr>
            <a:solidFill>
              <a:schemeClr val="accent2">
                <a:lumMod val="75000"/>
              </a:schemeClr>
            </a:solidFill>
            <a:ln w="25400">
              <a:noFill/>
            </a:ln>
          </c:spPr>
          <c:val>
            <c:numRef>
              <c:f>'Pag15'!$D$35:$D$58</c:f>
              <c:numCache>
                <c:formatCode>General</c:formatCode>
                <c:ptCount val="24"/>
                <c:pt idx="0">
                  <c:v>1153.3402325829998</c:v>
                </c:pt>
                <c:pt idx="1">
                  <c:v>1126.90967426</c:v>
                </c:pt>
                <c:pt idx="2">
                  <c:v>1116.9697322550001</c:v>
                </c:pt>
                <c:pt idx="3">
                  <c:v>1133.961364497</c:v>
                </c:pt>
                <c:pt idx="4">
                  <c:v>1130.5422961720001</c:v>
                </c:pt>
                <c:pt idx="5">
                  <c:v>1193.0575365009997</c:v>
                </c:pt>
                <c:pt idx="6">
                  <c:v>1204.336417196</c:v>
                </c:pt>
                <c:pt idx="7">
                  <c:v>1198.372449667</c:v>
                </c:pt>
                <c:pt idx="8">
                  <c:v>1201.6787217139999</c:v>
                </c:pt>
                <c:pt idx="9">
                  <c:v>1222.5918499280003</c:v>
                </c:pt>
                <c:pt idx="10">
                  <c:v>1270.4451454590001</c:v>
                </c:pt>
                <c:pt idx="11">
                  <c:v>1305.5279351819997</c:v>
                </c:pt>
                <c:pt idx="12">
                  <c:v>1312.9595902240001</c:v>
                </c:pt>
                <c:pt idx="13">
                  <c:v>1324.844122384</c:v>
                </c:pt>
                <c:pt idx="14">
                  <c:v>1371.7931595950001</c:v>
                </c:pt>
                <c:pt idx="15">
                  <c:v>1384.3456090199998</c:v>
                </c:pt>
                <c:pt idx="16">
                  <c:v>1387.89912213</c:v>
                </c:pt>
                <c:pt idx="17">
                  <c:v>1394.421821615</c:v>
                </c:pt>
                <c:pt idx="18">
                  <c:v>1389.557964933</c:v>
                </c:pt>
                <c:pt idx="19">
                  <c:v>1400.228541942</c:v>
                </c:pt>
                <c:pt idx="20">
                  <c:v>1382.4098041039999</c:v>
                </c:pt>
                <c:pt idx="21">
                  <c:v>1352.5155346629999</c:v>
                </c:pt>
                <c:pt idx="22">
                  <c:v>1266.6284353609999</c:v>
                </c:pt>
                <c:pt idx="23">
                  <c:v>1176.4958861700002</c:v>
                </c:pt>
              </c:numCache>
            </c:numRef>
          </c:val>
          <c:extLst>
            <c:ext xmlns:c16="http://schemas.microsoft.com/office/drawing/2014/chart" uri="{C3380CC4-5D6E-409C-BE32-E72D297353CC}">
              <c16:uniqueId val="{00000001-5768-41CB-BFD6-6DFC01E34629}"/>
            </c:ext>
          </c:extLst>
        </c:ser>
        <c:dLbls>
          <c:showLegendKey val="0"/>
          <c:showVal val="0"/>
          <c:showCatName val="0"/>
          <c:showSerName val="0"/>
          <c:showPercent val="0"/>
          <c:showBubbleSize val="0"/>
        </c:dLbls>
        <c:axId val="846217056"/>
        <c:axId val="846217448"/>
      </c:areaChart>
      <c:catAx>
        <c:axId val="846217056"/>
        <c:scaling>
          <c:orientation val="minMax"/>
        </c:scaling>
        <c:delete val="0"/>
        <c:axPos val="b"/>
        <c:title>
          <c:tx>
            <c:rich>
              <a:bodyPr/>
              <a:lstStyle/>
              <a:p>
                <a:pPr>
                  <a:defRPr/>
                </a:pPr>
                <a:r>
                  <a:rPr lang="es-GT"/>
                  <a:t>Hora</a:t>
                </a:r>
              </a:p>
            </c:rich>
          </c:tx>
          <c:layout>
            <c:manualLayout>
              <c:xMode val="edge"/>
              <c:yMode val="edge"/>
              <c:x val="0.5318184329829585"/>
              <c:y val="0.88474134662864312"/>
            </c:manualLayout>
          </c:layout>
          <c:overlay val="0"/>
        </c:title>
        <c:numFmt formatCode="General" sourceLinked="1"/>
        <c:majorTickMark val="out"/>
        <c:minorTickMark val="none"/>
        <c:tickLblPos val="nextTo"/>
        <c:txPr>
          <a:bodyPr rot="0" vert="horz"/>
          <a:lstStyle/>
          <a:p>
            <a:pPr>
              <a:defRPr/>
            </a:pPr>
            <a:endParaRPr lang="es-MX"/>
          </a:p>
        </c:txPr>
        <c:crossAx val="846217448"/>
        <c:crosses val="autoZero"/>
        <c:auto val="1"/>
        <c:lblAlgn val="ctr"/>
        <c:lblOffset val="100"/>
        <c:tickLblSkip val="1"/>
        <c:tickMarkSkip val="1"/>
        <c:noMultiLvlLbl val="0"/>
      </c:catAx>
      <c:valAx>
        <c:axId val="846217448"/>
        <c:scaling>
          <c:orientation val="minMax"/>
          <c:max val="2500"/>
          <c:min val="0"/>
        </c:scaling>
        <c:delete val="0"/>
        <c:axPos val="l"/>
        <c:majorGridlines/>
        <c:title>
          <c:tx>
            <c:rich>
              <a:bodyPr/>
              <a:lstStyle/>
              <a:p>
                <a:pPr>
                  <a:defRPr/>
                </a:pPr>
                <a:r>
                  <a:rPr lang="es-GT"/>
                  <a:t>MWh *</a:t>
                </a:r>
              </a:p>
            </c:rich>
          </c:tx>
          <c:layout>
            <c:manualLayout>
              <c:xMode val="edge"/>
              <c:yMode val="edge"/>
              <c:x val="1.8181818181818198E-2"/>
              <c:y val="0.45383104125736701"/>
            </c:manualLayout>
          </c:layout>
          <c:overlay val="0"/>
        </c:title>
        <c:numFmt formatCode="_(* #,##0_);_(* \(#,##0\);_(* &quot;-&quot;_);_(@_)" sourceLinked="0"/>
        <c:majorTickMark val="out"/>
        <c:minorTickMark val="none"/>
        <c:tickLblPos val="nextTo"/>
        <c:txPr>
          <a:bodyPr rot="0" vert="horz"/>
          <a:lstStyle/>
          <a:p>
            <a:pPr>
              <a:defRPr/>
            </a:pPr>
            <a:endParaRPr lang="es-MX"/>
          </a:p>
        </c:txPr>
        <c:crossAx val="846217056"/>
        <c:crosses val="autoZero"/>
        <c:crossBetween val="midCat"/>
        <c:majorUnit val="250"/>
      </c:valAx>
      <c:spPr>
        <a:solidFill>
          <a:schemeClr val="bg1">
            <a:lumMod val="95000"/>
          </a:schemeClr>
        </a:solidFill>
      </c:spPr>
    </c:plotArea>
    <c:legend>
      <c:legendPos val="b"/>
      <c:overlay val="0"/>
    </c:legend>
    <c:plotVisOnly val="1"/>
    <c:dispBlanksAs val="zero"/>
    <c:showDLblsOverMax val="0"/>
  </c:chart>
  <c:spPr>
    <a:solidFill>
      <a:schemeClr val="bg1">
        <a:lumMod val="95000"/>
      </a:schemeClr>
    </a:solidFill>
    <a:ln>
      <a:solidFill>
        <a:schemeClr val="bg1">
          <a:lumMod val="75000"/>
        </a:schemeClr>
      </a:solidFill>
    </a:ln>
  </c:spPr>
  <c:printSettings>
    <c:headerFooter alignWithMargins="0"/>
    <c:pageMargins b="1" l="0.750000000000002" r="0.750000000000002" t="1" header="0" footer="0"/>
    <c:pageSetup orientation="landscape"/>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a:pPr>
            <a:r>
              <a:rPr lang="es-GT">
                <a:solidFill>
                  <a:schemeClr val="accent1"/>
                </a:solidFill>
              </a:rPr>
              <a:t>DÍA DE MÁXIMA GENERACIÓN HIDRAÚLICA
24/09/2025</a:t>
            </a:r>
          </a:p>
        </c:rich>
      </c:tx>
      <c:layout>
        <c:manualLayout>
          <c:xMode val="edge"/>
          <c:yMode val="edge"/>
          <c:x val="0.25028465298493002"/>
          <c:y val="2.94695481335953E-2"/>
        </c:manualLayout>
      </c:layout>
      <c:overlay val="0"/>
      <c:spPr>
        <a:noFill/>
      </c:spPr>
    </c:title>
    <c:autoTitleDeleted val="0"/>
    <c:plotArea>
      <c:layout>
        <c:manualLayout>
          <c:layoutTarget val="inner"/>
          <c:xMode val="edge"/>
          <c:yMode val="edge"/>
          <c:x val="0.110352928911955"/>
          <c:y val="0.17090089671993358"/>
          <c:w val="0.86348322725952598"/>
          <c:h val="0.64349055582197612"/>
        </c:manualLayout>
      </c:layout>
      <c:areaChart>
        <c:grouping val="stacked"/>
        <c:varyColors val="0"/>
        <c:ser>
          <c:idx val="0"/>
          <c:order val="0"/>
          <c:tx>
            <c:strRef>
              <c:f>'Pag15'!$B$61</c:f>
              <c:strCache>
                <c:ptCount val="1"/>
                <c:pt idx="0">
                  <c:v>OTROS** 19.19%</c:v>
                </c:pt>
              </c:strCache>
            </c:strRef>
          </c:tx>
          <c:spPr>
            <a:solidFill>
              <a:schemeClr val="accent3">
                <a:lumMod val="75000"/>
              </a:schemeClr>
            </a:solidFill>
          </c:spPr>
          <c:val>
            <c:numRef>
              <c:f>'Pag15'!$B$62:$B$85</c:f>
              <c:numCache>
                <c:formatCode>General</c:formatCode>
                <c:ptCount val="24"/>
                <c:pt idx="0">
                  <c:v>127.198976879</c:v>
                </c:pt>
                <c:pt idx="1">
                  <c:v>194.00099177100003</c:v>
                </c:pt>
                <c:pt idx="2">
                  <c:v>206.40738598600001</c:v>
                </c:pt>
                <c:pt idx="3">
                  <c:v>272.029826904</c:v>
                </c:pt>
                <c:pt idx="4">
                  <c:v>298.43011084</c:v>
                </c:pt>
                <c:pt idx="5">
                  <c:v>322.85716527099999</c:v>
                </c:pt>
                <c:pt idx="6">
                  <c:v>386.12088723299996</c:v>
                </c:pt>
                <c:pt idx="7">
                  <c:v>444.401801406</c:v>
                </c:pt>
                <c:pt idx="8">
                  <c:v>515.97698646899994</c:v>
                </c:pt>
                <c:pt idx="9">
                  <c:v>500.70687887800005</c:v>
                </c:pt>
                <c:pt idx="10">
                  <c:v>503.07099693900005</c:v>
                </c:pt>
                <c:pt idx="11">
                  <c:v>499.94326572699998</c:v>
                </c:pt>
                <c:pt idx="12">
                  <c:v>439.72120732100001</c:v>
                </c:pt>
                <c:pt idx="13">
                  <c:v>475.26924577100004</c:v>
                </c:pt>
                <c:pt idx="14">
                  <c:v>526.54232082800002</c:v>
                </c:pt>
                <c:pt idx="15">
                  <c:v>500.13502146399998</c:v>
                </c:pt>
                <c:pt idx="16">
                  <c:v>450.62790716600006</c:v>
                </c:pt>
                <c:pt idx="17">
                  <c:v>339.01028613700004</c:v>
                </c:pt>
                <c:pt idx="18">
                  <c:v>386.06232914400005</c:v>
                </c:pt>
                <c:pt idx="19">
                  <c:v>381.86990481699996</c:v>
                </c:pt>
                <c:pt idx="20">
                  <c:v>387.37945991599997</c:v>
                </c:pt>
                <c:pt idx="21">
                  <c:v>363.02730023300001</c:v>
                </c:pt>
                <c:pt idx="22">
                  <c:v>233.27595556400001</c:v>
                </c:pt>
                <c:pt idx="23">
                  <c:v>237.86765441099999</c:v>
                </c:pt>
              </c:numCache>
            </c:numRef>
          </c:val>
          <c:extLst>
            <c:ext xmlns:c16="http://schemas.microsoft.com/office/drawing/2014/chart" uri="{C3380CC4-5D6E-409C-BE32-E72D297353CC}">
              <c16:uniqueId val="{00000000-9EA3-4A7B-BC86-1A1DD9EF27B7}"/>
            </c:ext>
          </c:extLst>
        </c:ser>
        <c:ser>
          <c:idx val="1"/>
          <c:order val="1"/>
          <c:tx>
            <c:strRef>
              <c:f>'Pag15'!$C$61</c:f>
              <c:strCache>
                <c:ptCount val="1"/>
                <c:pt idx="0">
                  <c:v>HIDRAULICA 60.1%</c:v>
                </c:pt>
              </c:strCache>
            </c:strRef>
          </c:tx>
          <c:spPr>
            <a:solidFill>
              <a:schemeClr val="tx2">
                <a:lumMod val="60000"/>
                <a:lumOff val="40000"/>
              </a:schemeClr>
            </a:solidFill>
          </c:spPr>
          <c:val>
            <c:numRef>
              <c:f>'Pag15'!$C$62:$C$85</c:f>
              <c:numCache>
                <c:formatCode>General</c:formatCode>
                <c:ptCount val="24"/>
                <c:pt idx="0">
                  <c:v>1188.3493389049997</c:v>
                </c:pt>
                <c:pt idx="1">
                  <c:v>1083.2408928060001</c:v>
                </c:pt>
                <c:pt idx="2">
                  <c:v>1066.8110333740001</c:v>
                </c:pt>
                <c:pt idx="3">
                  <c:v>1006.8019835089999</c:v>
                </c:pt>
                <c:pt idx="4">
                  <c:v>1035.9313683350003</c:v>
                </c:pt>
                <c:pt idx="5">
                  <c:v>1137.983812641</c:v>
                </c:pt>
                <c:pt idx="6">
                  <c:v>1172.0415420760003</c:v>
                </c:pt>
                <c:pt idx="7">
                  <c:v>1194.9115981899999</c:v>
                </c:pt>
                <c:pt idx="8">
                  <c:v>1203.2630831210001</c:v>
                </c:pt>
                <c:pt idx="9">
                  <c:v>1197.4293100979999</c:v>
                </c:pt>
                <c:pt idx="10">
                  <c:v>1171.0180400629997</c:v>
                </c:pt>
                <c:pt idx="11">
                  <c:v>1229.1548441750001</c:v>
                </c:pt>
                <c:pt idx="12">
                  <c:v>1240.3580906299999</c:v>
                </c:pt>
                <c:pt idx="13">
                  <c:v>1187.624785044</c:v>
                </c:pt>
                <c:pt idx="14">
                  <c:v>1176.1133104350001</c:v>
                </c:pt>
                <c:pt idx="15">
                  <c:v>1196.3202647949997</c:v>
                </c:pt>
                <c:pt idx="16">
                  <c:v>1225.5956702199999</c:v>
                </c:pt>
                <c:pt idx="17">
                  <c:v>1264.3851803480002</c:v>
                </c:pt>
                <c:pt idx="18">
                  <c:v>1278.774526034</c:v>
                </c:pt>
                <c:pt idx="19">
                  <c:v>1270.0746989649999</c:v>
                </c:pt>
                <c:pt idx="20">
                  <c:v>1234.9260276049999</c:v>
                </c:pt>
                <c:pt idx="21">
                  <c:v>1102.4678121689999</c:v>
                </c:pt>
                <c:pt idx="22">
                  <c:v>1187.6216291380001</c:v>
                </c:pt>
                <c:pt idx="23">
                  <c:v>1115.750649762</c:v>
                </c:pt>
              </c:numCache>
            </c:numRef>
          </c:val>
          <c:extLst>
            <c:ext xmlns:c16="http://schemas.microsoft.com/office/drawing/2014/chart" uri="{C3380CC4-5D6E-409C-BE32-E72D297353CC}">
              <c16:uniqueId val="{00000001-9EA3-4A7B-BC86-1A1DD9EF27B7}"/>
            </c:ext>
          </c:extLst>
        </c:ser>
        <c:ser>
          <c:idx val="2"/>
          <c:order val="2"/>
          <c:tx>
            <c:strRef>
              <c:f>'Pag15'!$D$61</c:f>
              <c:strCache>
                <c:ptCount val="1"/>
                <c:pt idx="0">
                  <c:v>TÉRMICA 20.71%</c:v>
                </c:pt>
              </c:strCache>
            </c:strRef>
          </c:tx>
          <c:spPr>
            <a:solidFill>
              <a:schemeClr val="accent2">
                <a:lumMod val="75000"/>
              </a:schemeClr>
            </a:solidFill>
            <a:ln w="25400">
              <a:noFill/>
            </a:ln>
          </c:spPr>
          <c:val>
            <c:numRef>
              <c:f>'Pag15'!$D$62:$D$85</c:f>
              <c:numCache>
                <c:formatCode>General</c:formatCode>
                <c:ptCount val="24"/>
                <c:pt idx="0">
                  <c:v>298.77984146900002</c:v>
                </c:pt>
                <c:pt idx="1">
                  <c:v>287.82428747000006</c:v>
                </c:pt>
                <c:pt idx="2">
                  <c:v>266.22040787800006</c:v>
                </c:pt>
                <c:pt idx="3">
                  <c:v>262.58095373399999</c:v>
                </c:pt>
                <c:pt idx="4">
                  <c:v>265.87640479600003</c:v>
                </c:pt>
                <c:pt idx="5">
                  <c:v>270.92739162100003</c:v>
                </c:pt>
                <c:pt idx="6">
                  <c:v>291.50520068799995</c:v>
                </c:pt>
                <c:pt idx="7">
                  <c:v>301.62908046500002</c:v>
                </c:pt>
                <c:pt idx="8">
                  <c:v>336.83343260500004</c:v>
                </c:pt>
                <c:pt idx="9">
                  <c:v>392.48472114200007</c:v>
                </c:pt>
                <c:pt idx="10">
                  <c:v>436.274990511</c:v>
                </c:pt>
                <c:pt idx="11">
                  <c:v>429.2786320350001</c:v>
                </c:pt>
                <c:pt idx="12">
                  <c:v>462.52890535099999</c:v>
                </c:pt>
                <c:pt idx="13">
                  <c:v>457.76923297299999</c:v>
                </c:pt>
                <c:pt idx="14">
                  <c:v>440.89454933600001</c:v>
                </c:pt>
                <c:pt idx="15">
                  <c:v>449.01897333699998</c:v>
                </c:pt>
                <c:pt idx="16">
                  <c:v>462.27925582999995</c:v>
                </c:pt>
                <c:pt idx="17">
                  <c:v>501.38657939299998</c:v>
                </c:pt>
                <c:pt idx="18">
                  <c:v>576.82328719100008</c:v>
                </c:pt>
                <c:pt idx="19">
                  <c:v>594.78346249900017</c:v>
                </c:pt>
                <c:pt idx="20">
                  <c:v>543.16940529999999</c:v>
                </c:pt>
                <c:pt idx="21">
                  <c:v>534.49530503000005</c:v>
                </c:pt>
                <c:pt idx="22">
                  <c:v>473.11764452400001</c:v>
                </c:pt>
                <c:pt idx="23">
                  <c:v>370.86312352800002</c:v>
                </c:pt>
              </c:numCache>
            </c:numRef>
          </c:val>
          <c:extLst>
            <c:ext xmlns:c16="http://schemas.microsoft.com/office/drawing/2014/chart" uri="{C3380CC4-5D6E-409C-BE32-E72D297353CC}">
              <c16:uniqueId val="{00000001-E912-4005-B66D-70735FF081DA}"/>
            </c:ext>
          </c:extLst>
        </c:ser>
        <c:dLbls>
          <c:showLegendKey val="0"/>
          <c:showVal val="0"/>
          <c:showCatName val="0"/>
          <c:showSerName val="0"/>
          <c:showPercent val="0"/>
          <c:showBubbleSize val="0"/>
        </c:dLbls>
        <c:axId val="846218232"/>
        <c:axId val="846218624"/>
      </c:areaChart>
      <c:catAx>
        <c:axId val="846218232"/>
        <c:scaling>
          <c:orientation val="minMax"/>
        </c:scaling>
        <c:delete val="0"/>
        <c:axPos val="b"/>
        <c:title>
          <c:tx>
            <c:rich>
              <a:bodyPr/>
              <a:lstStyle/>
              <a:p>
                <a:pPr>
                  <a:defRPr/>
                </a:pPr>
                <a:r>
                  <a:rPr lang="es-GT"/>
                  <a:t>Horas</a:t>
                </a:r>
              </a:p>
            </c:rich>
          </c:tx>
          <c:layout>
            <c:manualLayout>
              <c:xMode val="edge"/>
              <c:yMode val="edge"/>
              <c:x val="0.51194593490184981"/>
              <c:y val="0.86902423051735433"/>
            </c:manualLayout>
          </c:layout>
          <c:overlay val="0"/>
        </c:title>
        <c:numFmt formatCode="General" sourceLinked="1"/>
        <c:majorTickMark val="out"/>
        <c:minorTickMark val="none"/>
        <c:tickLblPos val="nextTo"/>
        <c:txPr>
          <a:bodyPr rot="0" vert="horz"/>
          <a:lstStyle/>
          <a:p>
            <a:pPr>
              <a:defRPr/>
            </a:pPr>
            <a:endParaRPr lang="es-MX"/>
          </a:p>
        </c:txPr>
        <c:crossAx val="846218624"/>
        <c:crosses val="autoZero"/>
        <c:auto val="1"/>
        <c:lblAlgn val="ctr"/>
        <c:lblOffset val="100"/>
        <c:tickLblSkip val="1"/>
        <c:tickMarkSkip val="1"/>
        <c:noMultiLvlLbl val="0"/>
      </c:catAx>
      <c:valAx>
        <c:axId val="846218624"/>
        <c:scaling>
          <c:orientation val="minMax"/>
        </c:scaling>
        <c:delete val="0"/>
        <c:axPos val="l"/>
        <c:majorGridlines/>
        <c:title>
          <c:tx>
            <c:rich>
              <a:bodyPr/>
              <a:lstStyle/>
              <a:p>
                <a:pPr>
                  <a:defRPr/>
                </a:pPr>
                <a:r>
                  <a:rPr lang="es-GT"/>
                  <a:t>MWh *</a:t>
                </a:r>
              </a:p>
            </c:rich>
          </c:tx>
          <c:layout>
            <c:manualLayout>
              <c:xMode val="edge"/>
              <c:yMode val="edge"/>
              <c:x val="3.8312037342637566E-3"/>
              <c:y val="0.48199083169613621"/>
            </c:manualLayout>
          </c:layout>
          <c:overlay val="0"/>
        </c:title>
        <c:numFmt formatCode="_(* #,##0_);_(* \(#,##0\);_(* &quot;-&quot;_);_(@_)" sourceLinked="0"/>
        <c:majorTickMark val="out"/>
        <c:minorTickMark val="none"/>
        <c:tickLblPos val="nextTo"/>
        <c:txPr>
          <a:bodyPr rot="0" vert="horz"/>
          <a:lstStyle/>
          <a:p>
            <a:pPr>
              <a:defRPr/>
            </a:pPr>
            <a:endParaRPr lang="es-MX"/>
          </a:p>
        </c:txPr>
        <c:crossAx val="846218232"/>
        <c:crosses val="autoZero"/>
        <c:crossBetween val="midCat"/>
      </c:valAx>
      <c:spPr>
        <a:solidFill>
          <a:schemeClr val="bg1">
            <a:lumMod val="95000"/>
          </a:schemeClr>
        </a:solidFill>
      </c:spPr>
    </c:plotArea>
    <c:legend>
      <c:legendPos val="b"/>
      <c:overlay val="0"/>
    </c:legend>
    <c:plotVisOnly val="1"/>
    <c:dispBlanksAs val="zero"/>
    <c:showDLblsOverMax val="0"/>
  </c:chart>
  <c:spPr>
    <a:solidFill>
      <a:schemeClr val="bg1">
        <a:lumMod val="95000"/>
      </a:schemeClr>
    </a:solidFill>
    <a:ln>
      <a:solidFill>
        <a:schemeClr val="bg1">
          <a:lumMod val="75000"/>
        </a:schemeClr>
      </a:solidFill>
    </a:ln>
  </c:spPr>
  <c:printSettings>
    <c:headerFooter alignWithMargins="0"/>
    <c:pageMargins b="1" l="0.750000000000002" r="0.750000000000002" t="1" header="0" footer="0"/>
    <c:pageSetup orientation="landscape"/>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a:pPr>
            <a:r>
              <a:rPr lang="es-GT">
                <a:solidFill>
                  <a:schemeClr val="accent1"/>
                </a:solidFill>
              </a:rPr>
              <a:t>PRODUCCIÓN LOCAL E IMPORTACION DE ENERGÍA</a:t>
            </a:r>
          </a:p>
        </c:rich>
      </c:tx>
      <c:overlay val="0"/>
    </c:title>
    <c:autoTitleDeleted val="0"/>
    <c:plotArea>
      <c:layout/>
      <c:barChart>
        <c:barDir val="col"/>
        <c:grouping val="stacked"/>
        <c:varyColors val="0"/>
        <c:ser>
          <c:idx val="0"/>
          <c:order val="0"/>
          <c:tx>
            <c:strRef>
              <c:f>'Pag15'!$C$5</c:f>
              <c:strCache>
                <c:ptCount val="1"/>
                <c:pt idx="0">
                  <c:v>Producción S. N. I.</c:v>
                </c:pt>
              </c:strCache>
            </c:strRef>
          </c:tx>
          <c:invertIfNegative val="0"/>
          <c:dLbls>
            <c:numFmt formatCode="#,##0.0" sourceLinked="0"/>
            <c:spPr>
              <a:noFill/>
              <a:ln>
                <a:noFill/>
              </a:ln>
              <a:effectLst/>
            </c:spPr>
            <c:txPr>
              <a:bodyPr/>
              <a:lstStyle/>
              <a:p>
                <a:pPr>
                  <a:defRPr>
                    <a:solidFill>
                      <a:schemeClr val="bg1"/>
                    </a:solidFill>
                    <a:effectLst>
                      <a:outerShdw blurRad="50800" dist="38100" dir="2700000" algn="tl" rotWithShape="0">
                        <a:prstClr val="black">
                          <a:alpha val="40000"/>
                        </a:prstClr>
                      </a:outerShdw>
                    </a:effectLst>
                  </a:defRPr>
                </a:pPr>
                <a:endParaRPr lang="es-MX"/>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'Pag15'!$B$6:$B$17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'Pag15'!$C$6:$C$17</c:f>
              <c:numCache>
                <c:formatCode>General</c:formatCode>
                <c:ptCount val="12"/>
                <c:pt idx="0">
                  <c:v>1071.5509354874389</c:v>
                </c:pt>
                <c:pt idx="1">
                  <c:v>990.00914726939186</c:v>
                </c:pt>
                <c:pt idx="2">
                  <c:v>1181.3613570942364</c:v>
                </c:pt>
                <c:pt idx="3">
                  <c:v>1129.7300815029735</c:v>
                </c:pt>
                <c:pt idx="4">
                  <c:v>1136.915635222038</c:v>
                </c:pt>
                <c:pt idx="5">
                  <c:v>1058.6953613669446</c:v>
                </c:pt>
                <c:pt idx="6">
                  <c:v>1087.6723092700772</c:v>
                </c:pt>
                <c:pt idx="7">
                  <c:v>1121.1980503366233</c:v>
                </c:pt>
                <c:pt idx="8">
                  <c:v>1127.7604841841428</c:v>
                </c:pt>
                <c:pt idx="9">
                  <c:v>1155.2799804156202</c:v>
                </c:pt>
                <c:pt idx="10">
                  <c:v>1091.5075747294977</c:v>
                </c:pt>
                <c:pt idx="11">
                  <c:v>1156.7305212412748</c:v>
                </c:pt>
              </c:numCache>
            </c:numRef>
          </c:val>
          <c:extLst>
            <c:ext xmlns:c16="http://schemas.microsoft.com/office/drawing/2014/chart" uri="{C3380CC4-5D6E-409C-BE32-E72D297353CC}">
              <c16:uniqueId val="{00000000-D22C-4578-B778-7C02B21BCBCB}"/>
            </c:ext>
          </c:extLst>
        </c:ser>
        <c:ser>
          <c:idx val="1"/>
          <c:order val="1"/>
          <c:tx>
            <c:strRef>
              <c:f>'Pag15'!$D$5</c:f>
              <c:strCache>
                <c:ptCount val="1"/>
                <c:pt idx="0">
                  <c:v>Importación</c:v>
                </c:pt>
              </c:strCache>
            </c:strRef>
          </c:tx>
          <c:invertIfNegative val="0"/>
          <c:dLbls>
            <c:dLbl>
              <c:idx val="8"/>
              <c:layout>
                <c:manualLayout>
                  <c:x val="0"/>
                  <c:y val="6.975902444350078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22C-4578-B778-7C02B21BCBCB}"/>
                </c:ext>
              </c:extLst>
            </c:dLbl>
            <c:dLbl>
              <c:idx val="9"/>
              <c:layout>
                <c:manualLayout>
                  <c:x val="0"/>
                  <c:y val="3.47635394878390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22C-4578-B778-7C02B21BCBCB}"/>
                </c:ext>
              </c:extLst>
            </c:dLbl>
            <c:dLbl>
              <c:idx val="10"/>
              <c:layout>
                <c:manualLayout>
                  <c:x val="1.6013687610897617E-3"/>
                  <c:y val="1.832588425921155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22C-4578-B778-7C02B21BCBCB}"/>
                </c:ext>
              </c:extLst>
            </c:dLbl>
            <c:dLbl>
              <c:idx val="11"/>
              <c:layout>
                <c:manualLayout>
                  <c:x val="0"/>
                  <c:y val="1.9372927316226515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22C-4578-B778-7C02B21BCBCB}"/>
                </c:ext>
              </c:extLst>
            </c:dLbl>
            <c:numFmt formatCode="#,##0.00" sourceLinked="0"/>
            <c:spPr>
              <a:gradFill>
                <a:gsLst>
                  <a:gs pos="0">
                    <a:schemeClr val="accent2"/>
                  </a:gs>
                  <a:gs pos="50000">
                    <a:schemeClr val="accent1">
                      <a:tint val="44500"/>
                      <a:satMod val="160000"/>
                    </a:schemeClr>
                  </a:gs>
                  <a:gs pos="100000">
                    <a:schemeClr val="accent1">
                      <a:tint val="23500"/>
                      <a:satMod val="160000"/>
                    </a:schemeClr>
                  </a:gs>
                </a:gsLst>
                <a:lin ang="5400000" scaled="0"/>
              </a:gradFill>
            </c:spPr>
            <c:txPr>
              <a:bodyPr/>
              <a:lstStyle/>
              <a:p>
                <a:pPr>
                  <a:defRPr sz="800"/>
                </a:pPr>
                <a:endParaRPr lang="es-MX"/>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'Pag15'!$B$6:$B$17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'Pag15'!$D$6:$D$17</c:f>
              <c:numCache>
                <c:formatCode>General</c:formatCode>
                <c:ptCount val="12"/>
                <c:pt idx="0">
                  <c:v>162.12359000000001</c:v>
                </c:pt>
                <c:pt idx="1">
                  <c:v>176.50812099999999</c:v>
                </c:pt>
                <c:pt idx="2">
                  <c:v>189.57311999999999</c:v>
                </c:pt>
                <c:pt idx="3">
                  <c:v>165.44032899999999</c:v>
                </c:pt>
                <c:pt idx="4">
                  <c:v>228.01881700000001</c:v>
                </c:pt>
                <c:pt idx="5">
                  <c:v>207.95297099999999</c:v>
                </c:pt>
                <c:pt idx="6">
                  <c:v>247.43193400000001</c:v>
                </c:pt>
                <c:pt idx="7">
                  <c:v>231.22440399999999</c:v>
                </c:pt>
                <c:pt idx="8">
                  <c:v>188.00835599999999</c:v>
                </c:pt>
                <c:pt idx="9">
                  <c:v>211.16444799999999</c:v>
                </c:pt>
                <c:pt idx="10">
                  <c:v>209.81088399999999</c:v>
                </c:pt>
                <c:pt idx="11">
                  <c:v>170.28444200000001</c:v>
                </c:pt>
              </c:numCache>
            </c:numRef>
          </c:val>
          <c:extLst>
            <c:ext xmlns:c16="http://schemas.microsoft.com/office/drawing/2014/chart" uri="{C3380CC4-5D6E-409C-BE32-E72D297353CC}">
              <c16:uniqueId val="{00000005-D22C-4578-B778-7C02B21BCBCB}"/>
            </c:ext>
          </c:extLst>
        </c:ser>
        <c:ser>
          <c:idx val="2"/>
          <c:order val="2"/>
          <c:tx>
            <c:strRef>
              <c:f>'Pag15'!$E$5</c:f>
              <c:strCache>
                <c:ptCount val="1"/>
                <c:pt idx="0">
                  <c:v>Energía Inadvertida y Desviaciones de Importación</c:v>
                </c:pt>
              </c:strCache>
            </c:strRef>
          </c:tx>
          <c:invertIfNegative val="0"/>
          <c:dLbls>
            <c:numFmt formatCode="#,##0.00" sourceLinked="0"/>
            <c:spPr>
              <a:noFill/>
              <a:ln>
                <a:noFill/>
              </a:ln>
              <a:effectLst/>
            </c:sp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'Pag15'!$B$6:$B$17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'Pag15'!$E$6:$E$17</c:f>
              <c:numCache>
                <c:formatCode>General</c:formatCode>
                <c:ptCount val="12"/>
                <c:pt idx="0">
                  <c:v>4.7868897762789997</c:v>
                </c:pt>
                <c:pt idx="1">
                  <c:v>4.7529684390289999</c:v>
                </c:pt>
                <c:pt idx="2">
                  <c:v>6.2029229712809997</c:v>
                </c:pt>
                <c:pt idx="3">
                  <c:v>6.0830384944230005</c:v>
                </c:pt>
                <c:pt idx="4">
                  <c:v>5.0187717431410004</c:v>
                </c:pt>
                <c:pt idx="5">
                  <c:v>4.5986725800720007</c:v>
                </c:pt>
                <c:pt idx="6">
                  <c:v>5.2168828673179997</c:v>
                </c:pt>
                <c:pt idx="7">
                  <c:v>4.8256581671930006</c:v>
                </c:pt>
                <c:pt idx="8">
                  <c:v>4.8467277464349996</c:v>
                </c:pt>
                <c:pt idx="9">
                  <c:v>4.9257121505310009</c:v>
                </c:pt>
                <c:pt idx="10">
                  <c:v>3.7622572656140001</c:v>
                </c:pt>
                <c:pt idx="11">
                  <c:v>4.6376219386619999</c:v>
                </c:pt>
              </c:numCache>
            </c:numRef>
          </c:val>
          <c:extLst>
            <c:ext xmlns:c16="http://schemas.microsoft.com/office/drawing/2014/chart" uri="{C3380CC4-5D6E-409C-BE32-E72D297353CC}">
              <c16:uniqueId val="{00000006-D22C-4578-B778-7C02B21BCBCB}"/>
            </c:ext>
          </c:extLst>
        </c:ser>
        <c:dLbls>
          <c:dLblPos val="inBase"/>
          <c:showLegendKey val="0"/>
          <c:showVal val="1"/>
          <c:showCatName val="0"/>
          <c:showSerName val="0"/>
          <c:showPercent val="0"/>
          <c:showBubbleSize val="0"/>
        </c:dLbls>
        <c:gapWidth val="75"/>
        <c:overlap val="100"/>
        <c:axId val="846215488"/>
        <c:axId val="846215880"/>
      </c:barChart>
      <c:catAx>
        <c:axId val="846215488"/>
        <c:scaling>
          <c:orientation val="minMax"/>
        </c:scaling>
        <c:delete val="0"/>
        <c:axPos val="b"/>
        <c:numFmt formatCode="General" sourceLinked="0"/>
        <c:majorTickMark val="none"/>
        <c:minorTickMark val="none"/>
        <c:tickLblPos val="nextTo"/>
        <c:crossAx val="846215880"/>
        <c:crosses val="autoZero"/>
        <c:auto val="1"/>
        <c:lblAlgn val="ctr"/>
        <c:lblOffset val="100"/>
        <c:noMultiLvlLbl val="0"/>
      </c:catAx>
      <c:valAx>
        <c:axId val="846215880"/>
        <c:scaling>
          <c:orientation val="minMax"/>
        </c:scaling>
        <c:delete val="0"/>
        <c:axPos val="l"/>
        <c:majorGridlines/>
        <c:title>
          <c:tx>
            <c:rich>
              <a:bodyPr rot="-5400000" vert="horz"/>
              <a:lstStyle/>
              <a:p>
                <a:pPr>
                  <a:defRPr/>
                </a:pPr>
                <a:r>
                  <a:rPr lang="es-GT"/>
                  <a:t>GWh</a:t>
                </a:r>
              </a:p>
            </c:rich>
          </c:tx>
          <c:overlay val="0"/>
        </c:title>
        <c:numFmt formatCode="General" sourceLinked="1"/>
        <c:majorTickMark val="none"/>
        <c:minorTickMark val="none"/>
        <c:tickLblPos val="nextTo"/>
        <c:crossAx val="846215488"/>
        <c:crosses val="autoZero"/>
        <c:crossBetween val="between"/>
      </c:valAx>
      <c:spPr>
        <a:solidFill>
          <a:schemeClr val="accent5">
            <a:lumMod val="20000"/>
            <a:lumOff val="80000"/>
          </a:schemeClr>
        </a:solidFill>
      </c:spPr>
    </c:plotArea>
    <c:legend>
      <c:legendPos val="b"/>
      <c:overlay val="0"/>
    </c:legend>
    <c:plotVisOnly val="1"/>
    <c:dispBlanksAs val="gap"/>
    <c:showDLblsOverMax val="0"/>
  </c:chart>
  <c:spPr>
    <a:solidFill>
      <a:schemeClr val="accent5">
        <a:lumMod val="20000"/>
        <a:lumOff val="80000"/>
      </a:schemeClr>
    </a:solidFill>
  </c:sp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solidFill>
                <a:latin typeface="+mn-lt"/>
                <a:ea typeface="+mn-ea"/>
                <a:cs typeface="+mn-cs"/>
              </a:defRPr>
            </a:pPr>
            <a:r>
              <a:rPr lang="en-US">
                <a:solidFill>
                  <a:schemeClr val="accent1"/>
                </a:solidFill>
              </a:rPr>
              <a:t>DÍA DE MÁXIMO CONSUMO DE ENERGÍA</a:t>
            </a:r>
            <a:r>
              <a:rPr lang="en-US" baseline="0">
                <a:solidFill>
                  <a:schemeClr val="accent1"/>
                </a:solidFill>
              </a:rPr>
              <a:t> </a:t>
            </a:r>
            <a:r>
              <a:rPr lang="en-US">
                <a:solidFill>
                  <a:schemeClr val="accent1"/>
                </a:solidFill>
              </a:rPr>
              <a:t>(45.35GWh*)</a:t>
            </a:r>
          </a:p>
          <a:p>
            <a:pPr>
              <a:defRPr/>
            </a:pPr>
            <a:r>
              <a:rPr lang="en-US" baseline="0">
                <a:solidFill>
                  <a:schemeClr val="accent1"/>
                </a:solidFill>
              </a:rPr>
              <a:t>Martes 22</a:t>
            </a:r>
            <a:r>
              <a:rPr lang="en-US">
                <a:solidFill>
                  <a:schemeClr val="accent1"/>
                </a:solidFill>
              </a:rPr>
              <a:t> de</a:t>
            </a:r>
            <a:r>
              <a:rPr lang="en-US" baseline="0">
                <a:solidFill>
                  <a:schemeClr val="accent1"/>
                </a:solidFill>
              </a:rPr>
              <a:t> mayo</a:t>
            </a:r>
            <a:r>
              <a:rPr lang="en-US">
                <a:solidFill>
                  <a:schemeClr val="accent1"/>
                </a:solidFill>
              </a:rPr>
              <a:t> de 2025</a:t>
            </a:r>
          </a:p>
          <a:p>
            <a:pPr>
              <a:defRPr/>
            </a:pPr>
            <a:endParaRPr lang="en-US"/>
          </a:p>
        </c:rich>
      </c:tx>
      <c:layout>
        <c:manualLayout>
          <c:xMode val="edge"/>
          <c:yMode val="edge"/>
          <c:x val="0.28164122341850101"/>
          <c:y val="2.8475711892797299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solidFill>
              <a:latin typeface="+mn-lt"/>
              <a:ea typeface="+mn-ea"/>
              <a:cs typeface="+mn-cs"/>
            </a:defRPr>
          </a:pPr>
          <a:endParaRPr lang="es-MX"/>
        </a:p>
      </c:txPr>
    </c:title>
    <c:autoTitleDeleted val="0"/>
    <c:plotArea>
      <c:layout>
        <c:manualLayout>
          <c:layoutTarget val="inner"/>
          <c:xMode val="edge"/>
          <c:yMode val="edge"/>
          <c:x val="7.6748604369850371E-2"/>
          <c:y val="0.1566689824561659"/>
          <c:w val="0.90322071387457725"/>
          <c:h val="0.65864055756544415"/>
        </c:manualLayout>
      </c:layout>
      <c:areaChart>
        <c:grouping val="stacked"/>
        <c:varyColors val="0"/>
        <c:ser>
          <c:idx val="0"/>
          <c:order val="0"/>
          <c:tx>
            <c:strRef>
              <c:f>'Pag16'!$C$74</c:f>
              <c:strCache>
                <c:ptCount val="1"/>
                <c:pt idx="0">
                  <c:v>EEGSA 28.8%</c:v>
                </c:pt>
              </c:strCache>
            </c:strRef>
          </c:tx>
          <c:spPr>
            <a:solidFill>
              <a:schemeClr val="accent1"/>
            </a:solidFill>
            <a:ln w="9525" cap="flat" cmpd="sng" algn="ctr">
              <a:noFill/>
              <a:prstDash val="solid"/>
              <a:round/>
            </a:ln>
            <a:effectLst/>
          </c:spPr>
          <c:cat>
            <c:numRef>
              <c:f>'Pag16'!$B$75:$B$98</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'Pag16'!$C$75:$C$98</c:f>
              <c:numCache>
                <c:formatCode>#,##0.000</c:formatCode>
                <c:ptCount val="24"/>
                <c:pt idx="0">
                  <c:v>385.47695352</c:v>
                </c:pt>
                <c:pt idx="1">
                  <c:v>359.83050560200002</c:v>
                </c:pt>
                <c:pt idx="2">
                  <c:v>347.14954613600003</c:v>
                </c:pt>
                <c:pt idx="3">
                  <c:v>350.81729703799999</c:v>
                </c:pt>
                <c:pt idx="4">
                  <c:v>388.99610818999997</c:v>
                </c:pt>
                <c:pt idx="5">
                  <c:v>443.33167654499999</c:v>
                </c:pt>
                <c:pt idx="6">
                  <c:v>491.00599082499997</c:v>
                </c:pt>
                <c:pt idx="7">
                  <c:v>533.18013373700001</c:v>
                </c:pt>
                <c:pt idx="8">
                  <c:v>582.63076039199996</c:v>
                </c:pt>
                <c:pt idx="9">
                  <c:v>607.44635177199996</c:v>
                </c:pt>
                <c:pt idx="10">
                  <c:v>623.29995053899995</c:v>
                </c:pt>
                <c:pt idx="11">
                  <c:v>639.7195159370001</c:v>
                </c:pt>
                <c:pt idx="12">
                  <c:v>638.43216625299999</c:v>
                </c:pt>
                <c:pt idx="13">
                  <c:v>633.60635730399997</c:v>
                </c:pt>
                <c:pt idx="14">
                  <c:v>641.49575468300009</c:v>
                </c:pt>
                <c:pt idx="15">
                  <c:v>643.950855897</c:v>
                </c:pt>
                <c:pt idx="16">
                  <c:v>624.42800407200002</c:v>
                </c:pt>
                <c:pt idx="17">
                  <c:v>599.43074876100002</c:v>
                </c:pt>
                <c:pt idx="18">
                  <c:v>636.02518350900004</c:v>
                </c:pt>
                <c:pt idx="19">
                  <c:v>674.67872917900002</c:v>
                </c:pt>
                <c:pt idx="20">
                  <c:v>648.14095813500001</c:v>
                </c:pt>
                <c:pt idx="21">
                  <c:v>591.57381872400003</c:v>
                </c:pt>
                <c:pt idx="22">
                  <c:v>515.48469589799993</c:v>
                </c:pt>
                <c:pt idx="23">
                  <c:v>440.16919751799998</c:v>
                </c:pt>
              </c:numCache>
            </c:numRef>
          </c:val>
          <c:extLst>
            <c:ext xmlns:c16="http://schemas.microsoft.com/office/drawing/2014/chart" uri="{C3380CC4-5D6E-409C-BE32-E72D297353CC}">
              <c16:uniqueId val="{00000000-A401-420F-B462-10B634C59060}"/>
            </c:ext>
          </c:extLst>
        </c:ser>
        <c:ser>
          <c:idx val="1"/>
          <c:order val="1"/>
          <c:tx>
            <c:strRef>
              <c:f>'Pag16'!$D$74</c:f>
              <c:strCache>
                <c:ptCount val="1"/>
                <c:pt idx="0">
                  <c:v>Comercializadores 30.8%</c:v>
                </c:pt>
              </c:strCache>
            </c:strRef>
          </c:tx>
          <c:spPr>
            <a:solidFill>
              <a:schemeClr val="accent2"/>
            </a:solidFill>
            <a:ln w="9525" cap="flat" cmpd="sng" algn="ctr">
              <a:noFill/>
              <a:prstDash val="solid"/>
              <a:round/>
            </a:ln>
            <a:effectLst/>
          </c:spPr>
          <c:cat>
            <c:numRef>
              <c:f>'Pag16'!$B$75:$B$98</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'Pag16'!$D$75:$D$98</c:f>
              <c:numCache>
                <c:formatCode>#,##0.000</c:formatCode>
                <c:ptCount val="24"/>
                <c:pt idx="0">
                  <c:v>519.19725621400005</c:v>
                </c:pt>
                <c:pt idx="1">
                  <c:v>514.11283247599999</c:v>
                </c:pt>
                <c:pt idx="2">
                  <c:v>523.64999149999983</c:v>
                </c:pt>
                <c:pt idx="3">
                  <c:v>512.35499723899989</c:v>
                </c:pt>
                <c:pt idx="4">
                  <c:v>516.67592132799996</c:v>
                </c:pt>
                <c:pt idx="5">
                  <c:v>527.76946617399994</c:v>
                </c:pt>
                <c:pt idx="6">
                  <c:v>561.32217565099984</c:v>
                </c:pt>
                <c:pt idx="7">
                  <c:v>598.96848733000013</c:v>
                </c:pt>
                <c:pt idx="8">
                  <c:v>619.75506793900001</c:v>
                </c:pt>
                <c:pt idx="9">
                  <c:v>630.141013219</c:v>
                </c:pt>
                <c:pt idx="10">
                  <c:v>656.55426192900006</c:v>
                </c:pt>
                <c:pt idx="11">
                  <c:v>653.87190397499978</c:v>
                </c:pt>
                <c:pt idx="12">
                  <c:v>638.54365922099998</c:v>
                </c:pt>
                <c:pt idx="13">
                  <c:v>631.98559743199996</c:v>
                </c:pt>
                <c:pt idx="14">
                  <c:v>663.84874534200003</c:v>
                </c:pt>
                <c:pt idx="15">
                  <c:v>664.30570587500006</c:v>
                </c:pt>
                <c:pt idx="16">
                  <c:v>654.58545024799992</c:v>
                </c:pt>
                <c:pt idx="17">
                  <c:v>620.03656648099991</c:v>
                </c:pt>
                <c:pt idx="18">
                  <c:v>564.457114176</c:v>
                </c:pt>
                <c:pt idx="19">
                  <c:v>555.86868573400011</c:v>
                </c:pt>
                <c:pt idx="20">
                  <c:v>539.65208941799995</c:v>
                </c:pt>
                <c:pt idx="21">
                  <c:v>518.70169243199996</c:v>
                </c:pt>
                <c:pt idx="22">
                  <c:v>532.45929841600002</c:v>
                </c:pt>
                <c:pt idx="23">
                  <c:v>534.26339616100017</c:v>
                </c:pt>
              </c:numCache>
            </c:numRef>
          </c:val>
          <c:extLst>
            <c:ext xmlns:c16="http://schemas.microsoft.com/office/drawing/2014/chart" uri="{C3380CC4-5D6E-409C-BE32-E72D297353CC}">
              <c16:uniqueId val="{00000001-A401-420F-B462-10B634C59060}"/>
            </c:ext>
          </c:extLst>
        </c:ser>
        <c:ser>
          <c:idx val="2"/>
          <c:order val="2"/>
          <c:tx>
            <c:strRef>
              <c:f>'Pag16'!$E$74</c:f>
              <c:strCache>
                <c:ptCount val="1"/>
                <c:pt idx="0">
                  <c:v>DEOCSA 13.9%</c:v>
                </c:pt>
              </c:strCache>
            </c:strRef>
          </c:tx>
          <c:spPr>
            <a:solidFill>
              <a:schemeClr val="bg2">
                <a:lumMod val="50000"/>
              </a:schemeClr>
            </a:solidFill>
            <a:ln w="9525" cap="flat" cmpd="sng" algn="ctr">
              <a:noFill/>
              <a:prstDash val="solid"/>
              <a:round/>
            </a:ln>
            <a:effectLst/>
          </c:spPr>
          <c:cat>
            <c:numRef>
              <c:f>'Pag16'!$B$75:$B$98</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'Pag16'!$E$75:$E$98</c:f>
              <c:numCache>
                <c:formatCode>#,##0.000</c:formatCode>
                <c:ptCount val="24"/>
                <c:pt idx="0">
                  <c:v>198.931988553</c:v>
                </c:pt>
                <c:pt idx="1">
                  <c:v>186.26930740300003</c:v>
                </c:pt>
                <c:pt idx="2">
                  <c:v>180.171349553</c:v>
                </c:pt>
                <c:pt idx="3">
                  <c:v>179.380430042</c:v>
                </c:pt>
                <c:pt idx="4">
                  <c:v>184.503388868</c:v>
                </c:pt>
                <c:pt idx="5">
                  <c:v>199.91364806800001</c:v>
                </c:pt>
                <c:pt idx="6">
                  <c:v>228.69570182799998</c:v>
                </c:pt>
                <c:pt idx="7">
                  <c:v>247.910689198</c:v>
                </c:pt>
                <c:pt idx="8">
                  <c:v>265.21710292</c:v>
                </c:pt>
                <c:pt idx="9">
                  <c:v>277.979198639</c:v>
                </c:pt>
                <c:pt idx="10">
                  <c:v>280.37177000299999</c:v>
                </c:pt>
                <c:pt idx="11">
                  <c:v>288.240038201</c:v>
                </c:pt>
                <c:pt idx="12">
                  <c:v>289.52431011700003</c:v>
                </c:pt>
                <c:pt idx="13">
                  <c:v>285.36724246199998</c:v>
                </c:pt>
                <c:pt idx="14">
                  <c:v>287.93720277899996</c:v>
                </c:pt>
                <c:pt idx="15">
                  <c:v>291.79715247600001</c:v>
                </c:pt>
                <c:pt idx="16">
                  <c:v>289.73275544500001</c:v>
                </c:pt>
                <c:pt idx="17">
                  <c:v>292.16912504299995</c:v>
                </c:pt>
                <c:pt idx="18">
                  <c:v>331.18458858299999</c:v>
                </c:pt>
                <c:pt idx="19">
                  <c:v>371.20168050199999</c:v>
                </c:pt>
                <c:pt idx="20">
                  <c:v>357.230305687</c:v>
                </c:pt>
                <c:pt idx="21">
                  <c:v>318.49630380499997</c:v>
                </c:pt>
                <c:pt idx="22">
                  <c:v>263.02696328299999</c:v>
                </c:pt>
                <c:pt idx="23">
                  <c:v>221.241580782</c:v>
                </c:pt>
              </c:numCache>
            </c:numRef>
          </c:val>
          <c:extLst>
            <c:ext xmlns:c16="http://schemas.microsoft.com/office/drawing/2014/chart" uri="{C3380CC4-5D6E-409C-BE32-E72D297353CC}">
              <c16:uniqueId val="{00000002-A401-420F-B462-10B634C59060}"/>
            </c:ext>
          </c:extLst>
        </c:ser>
        <c:ser>
          <c:idx val="3"/>
          <c:order val="3"/>
          <c:tx>
            <c:strRef>
              <c:f>'Pag16'!$F$74</c:f>
              <c:strCache>
                <c:ptCount val="1"/>
                <c:pt idx="0">
                  <c:v>DEORSA 13.8%</c:v>
                </c:pt>
              </c:strCache>
            </c:strRef>
          </c:tx>
          <c:spPr>
            <a:solidFill>
              <a:schemeClr val="accent4"/>
            </a:solidFill>
            <a:ln w="9525" cap="flat" cmpd="sng" algn="ctr">
              <a:noFill/>
              <a:prstDash val="solid"/>
              <a:round/>
            </a:ln>
            <a:effectLst/>
          </c:spPr>
          <c:cat>
            <c:numRef>
              <c:f>'Pag16'!$B$75:$B$98</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'Pag16'!$F$75:$F$98</c:f>
              <c:numCache>
                <c:formatCode>#,##0.000</c:formatCode>
                <c:ptCount val="24"/>
                <c:pt idx="0">
                  <c:v>236.237789346</c:v>
                </c:pt>
                <c:pt idx="1">
                  <c:v>225.54083037999999</c:v>
                </c:pt>
                <c:pt idx="2">
                  <c:v>217.408771992</c:v>
                </c:pt>
                <c:pt idx="3">
                  <c:v>212.15049098699998</c:v>
                </c:pt>
                <c:pt idx="4">
                  <c:v>211.32995112200001</c:v>
                </c:pt>
                <c:pt idx="5">
                  <c:v>211.44519051200001</c:v>
                </c:pt>
                <c:pt idx="6">
                  <c:v>219.10612627999998</c:v>
                </c:pt>
                <c:pt idx="7">
                  <c:v>232.02942771399998</c:v>
                </c:pt>
                <c:pt idx="8">
                  <c:v>251.57062379300001</c:v>
                </c:pt>
                <c:pt idx="9">
                  <c:v>259.23406919600001</c:v>
                </c:pt>
                <c:pt idx="10">
                  <c:v>266.51101440799999</c:v>
                </c:pt>
                <c:pt idx="11">
                  <c:v>273.75334349399998</c:v>
                </c:pt>
                <c:pt idx="12">
                  <c:v>273.41473708900003</c:v>
                </c:pt>
                <c:pt idx="13">
                  <c:v>277.295694943</c:v>
                </c:pt>
                <c:pt idx="14">
                  <c:v>282.31753534399996</c:v>
                </c:pt>
                <c:pt idx="15">
                  <c:v>282.853295237</c:v>
                </c:pt>
                <c:pt idx="16">
                  <c:v>277.69292031700002</c:v>
                </c:pt>
                <c:pt idx="17">
                  <c:v>272.55079226300001</c:v>
                </c:pt>
                <c:pt idx="18">
                  <c:v>299.32779489199999</c:v>
                </c:pt>
                <c:pt idx="19">
                  <c:v>324.36040249799998</c:v>
                </c:pt>
                <c:pt idx="20">
                  <c:v>318.10530629499999</c:v>
                </c:pt>
                <c:pt idx="21">
                  <c:v>296.97008977500002</c:v>
                </c:pt>
                <c:pt idx="22">
                  <c:v>270.47941097500001</c:v>
                </c:pt>
                <c:pt idx="23">
                  <c:v>246.37101300800001</c:v>
                </c:pt>
              </c:numCache>
            </c:numRef>
          </c:val>
          <c:extLst>
            <c:ext xmlns:c16="http://schemas.microsoft.com/office/drawing/2014/chart" uri="{C3380CC4-5D6E-409C-BE32-E72D297353CC}">
              <c16:uniqueId val="{00000003-A401-420F-B462-10B634C59060}"/>
            </c:ext>
          </c:extLst>
        </c:ser>
        <c:ser>
          <c:idx val="4"/>
          <c:order val="4"/>
          <c:tx>
            <c:strRef>
              <c:f>'Pag16'!$G$74</c:f>
              <c:strCache>
                <c:ptCount val="1"/>
                <c:pt idx="0">
                  <c:v>Demanda puntos EEMs 7.6%</c:v>
                </c:pt>
              </c:strCache>
            </c:strRef>
          </c:tx>
          <c:spPr>
            <a:solidFill>
              <a:schemeClr val="bg1">
                <a:lumMod val="75000"/>
              </a:schemeClr>
            </a:solidFill>
            <a:ln w="9525" cap="flat" cmpd="sng" algn="ctr">
              <a:noFill/>
              <a:prstDash val="solid"/>
              <a:round/>
            </a:ln>
            <a:effectLst/>
          </c:spPr>
          <c:cat>
            <c:numRef>
              <c:f>'Pag16'!$B$75:$B$98</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'Pag16'!$G$75:$G$98</c:f>
              <c:numCache>
                <c:formatCode>#,##0.000</c:formatCode>
                <c:ptCount val="24"/>
                <c:pt idx="0">
                  <c:v>116.70503311300001</c:v>
                </c:pt>
                <c:pt idx="1">
                  <c:v>110.27143494000001</c:v>
                </c:pt>
                <c:pt idx="2">
                  <c:v>105.90162999700001</c:v>
                </c:pt>
                <c:pt idx="3">
                  <c:v>103.35279111599999</c:v>
                </c:pt>
                <c:pt idx="4">
                  <c:v>103.65750110799998</c:v>
                </c:pt>
                <c:pt idx="5">
                  <c:v>110.62243451799999</c:v>
                </c:pt>
                <c:pt idx="6">
                  <c:v>127.307588623</c:v>
                </c:pt>
                <c:pt idx="7">
                  <c:v>134.92501663099998</c:v>
                </c:pt>
                <c:pt idx="8">
                  <c:v>146.033597098</c:v>
                </c:pt>
                <c:pt idx="9">
                  <c:v>151.92616664000002</c:v>
                </c:pt>
                <c:pt idx="10">
                  <c:v>156.05334698999999</c:v>
                </c:pt>
                <c:pt idx="11">
                  <c:v>161.93209984799998</c:v>
                </c:pt>
                <c:pt idx="12">
                  <c:v>162.74079048799999</c:v>
                </c:pt>
                <c:pt idx="13">
                  <c:v>163.74613940899999</c:v>
                </c:pt>
                <c:pt idx="14">
                  <c:v>165.77831246899999</c:v>
                </c:pt>
                <c:pt idx="15">
                  <c:v>165.48780049799998</c:v>
                </c:pt>
                <c:pt idx="16">
                  <c:v>162.75821359800003</c:v>
                </c:pt>
                <c:pt idx="17">
                  <c:v>159.22754981699998</c:v>
                </c:pt>
                <c:pt idx="18">
                  <c:v>164.915293703</c:v>
                </c:pt>
                <c:pt idx="19">
                  <c:v>172.485482486</c:v>
                </c:pt>
                <c:pt idx="20">
                  <c:v>167.36979479400003</c:v>
                </c:pt>
                <c:pt idx="21">
                  <c:v>158.972062381</c:v>
                </c:pt>
                <c:pt idx="22">
                  <c:v>143.287421658</c:v>
                </c:pt>
                <c:pt idx="23">
                  <c:v>123.96682728900001</c:v>
                </c:pt>
              </c:numCache>
            </c:numRef>
          </c:val>
          <c:extLst>
            <c:ext xmlns:c16="http://schemas.microsoft.com/office/drawing/2014/chart" uri="{C3380CC4-5D6E-409C-BE32-E72D297353CC}">
              <c16:uniqueId val="{00000004-A401-420F-B462-10B634C59060}"/>
            </c:ext>
          </c:extLst>
        </c:ser>
        <c:ser>
          <c:idx val="5"/>
          <c:order val="5"/>
          <c:tx>
            <c:strRef>
              <c:f>'Pag16'!$H$74</c:f>
              <c:strCache>
                <c:ptCount val="1"/>
                <c:pt idx="0">
                  <c:v>Consumos Propios 0.8%</c:v>
                </c:pt>
              </c:strCache>
            </c:strRef>
          </c:tx>
          <c:spPr>
            <a:solidFill>
              <a:schemeClr val="accent6"/>
            </a:solidFill>
            <a:ln w="9525" cap="flat" cmpd="sng" algn="ctr">
              <a:noFill/>
              <a:prstDash val="solid"/>
              <a:round/>
            </a:ln>
            <a:effectLst/>
          </c:spPr>
          <c:cat>
            <c:numRef>
              <c:f>'Pag16'!$B$75:$B$98</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'Pag16'!$H$75:$H$98</c:f>
              <c:numCache>
                <c:formatCode>#,##0.000</c:formatCode>
                <c:ptCount val="24"/>
                <c:pt idx="0">
                  <c:v>14.612486406999999</c:v>
                </c:pt>
                <c:pt idx="1">
                  <c:v>14.79795137</c:v>
                </c:pt>
                <c:pt idx="2">
                  <c:v>14.820357776000003</c:v>
                </c:pt>
                <c:pt idx="3">
                  <c:v>14.599925313999998</c:v>
                </c:pt>
                <c:pt idx="4">
                  <c:v>14.416994864000005</c:v>
                </c:pt>
                <c:pt idx="5">
                  <c:v>13.925765955999999</c:v>
                </c:pt>
                <c:pt idx="6">
                  <c:v>13.798128866000001</c:v>
                </c:pt>
                <c:pt idx="7">
                  <c:v>14.973570971999996</c:v>
                </c:pt>
                <c:pt idx="8">
                  <c:v>15.583001843</c:v>
                </c:pt>
                <c:pt idx="9">
                  <c:v>15.561396206</c:v>
                </c:pt>
                <c:pt idx="10">
                  <c:v>15.258592839999999</c:v>
                </c:pt>
                <c:pt idx="11">
                  <c:v>14.796860427000004</c:v>
                </c:pt>
                <c:pt idx="12">
                  <c:v>14.276799189999998</c:v>
                </c:pt>
                <c:pt idx="13">
                  <c:v>14.438754088000003</c:v>
                </c:pt>
                <c:pt idx="14">
                  <c:v>14.307888850000001</c:v>
                </c:pt>
                <c:pt idx="15">
                  <c:v>13.953508409999998</c:v>
                </c:pt>
                <c:pt idx="16">
                  <c:v>13.740982609000003</c:v>
                </c:pt>
                <c:pt idx="17">
                  <c:v>12.983311925000001</c:v>
                </c:pt>
                <c:pt idx="18">
                  <c:v>13.332399989000002</c:v>
                </c:pt>
                <c:pt idx="19">
                  <c:v>13.679369707999994</c:v>
                </c:pt>
                <c:pt idx="20">
                  <c:v>13.646667438000001</c:v>
                </c:pt>
                <c:pt idx="21">
                  <c:v>12.965986392000001</c:v>
                </c:pt>
                <c:pt idx="22">
                  <c:v>13.731044609999996</c:v>
                </c:pt>
                <c:pt idx="23">
                  <c:v>13.317605257000002</c:v>
                </c:pt>
              </c:numCache>
            </c:numRef>
          </c:val>
          <c:extLst>
            <c:ext xmlns:c16="http://schemas.microsoft.com/office/drawing/2014/chart" uri="{C3380CC4-5D6E-409C-BE32-E72D297353CC}">
              <c16:uniqueId val="{00000005-A401-420F-B462-10B634C59060}"/>
            </c:ext>
          </c:extLst>
        </c:ser>
        <c:ser>
          <c:idx val="6"/>
          <c:order val="6"/>
          <c:tx>
            <c:strRef>
              <c:f>'Pag16'!$I$74</c:f>
              <c:strCache>
                <c:ptCount val="1"/>
                <c:pt idx="0">
                  <c:v>Grandes Usuarios Participantes 0.2%</c:v>
                </c:pt>
              </c:strCache>
            </c:strRef>
          </c:tx>
          <c:spPr>
            <a:solidFill>
              <a:schemeClr val="accent5">
                <a:lumMod val="60000"/>
                <a:lumOff val="40000"/>
              </a:schemeClr>
            </a:solidFill>
            <a:ln w="9525" cap="flat" cmpd="sng" algn="ctr">
              <a:noFill/>
              <a:prstDash val="solid"/>
              <a:round/>
            </a:ln>
            <a:effectLst/>
          </c:spPr>
          <c:cat>
            <c:numRef>
              <c:f>'Pag16'!$B$75:$B$98</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'Pag16'!$I$75:$I$98</c:f>
              <c:numCache>
                <c:formatCode>#,##0.000</c:formatCode>
                <c:ptCount val="24"/>
                <c:pt idx="0">
                  <c:v>2.8325009799999998</c:v>
                </c:pt>
                <c:pt idx="1">
                  <c:v>2.8619394759999994</c:v>
                </c:pt>
                <c:pt idx="2">
                  <c:v>2.8160074290000003</c:v>
                </c:pt>
                <c:pt idx="3">
                  <c:v>2.7549599510000005</c:v>
                </c:pt>
                <c:pt idx="4">
                  <c:v>2.8164064229999997</c:v>
                </c:pt>
                <c:pt idx="5">
                  <c:v>3.0017922139999995</c:v>
                </c:pt>
                <c:pt idx="6">
                  <c:v>3.1839263259999999</c:v>
                </c:pt>
                <c:pt idx="7">
                  <c:v>3.7139772400000002</c:v>
                </c:pt>
                <c:pt idx="8">
                  <c:v>4.14310826</c:v>
                </c:pt>
                <c:pt idx="9">
                  <c:v>5.770948207</c:v>
                </c:pt>
                <c:pt idx="10">
                  <c:v>6.3229784400000009</c:v>
                </c:pt>
                <c:pt idx="11">
                  <c:v>6.4704963109999998</c:v>
                </c:pt>
                <c:pt idx="12">
                  <c:v>6.2981945840000009</c:v>
                </c:pt>
                <c:pt idx="13">
                  <c:v>6.3367019979999997</c:v>
                </c:pt>
                <c:pt idx="14">
                  <c:v>6.1036662179999999</c:v>
                </c:pt>
                <c:pt idx="15">
                  <c:v>5.9042278729999991</c:v>
                </c:pt>
                <c:pt idx="16">
                  <c:v>4.9738282490000003</c:v>
                </c:pt>
                <c:pt idx="17">
                  <c:v>3.7228366450000001</c:v>
                </c:pt>
                <c:pt idx="18">
                  <c:v>3.477283645</c:v>
                </c:pt>
                <c:pt idx="19">
                  <c:v>3.3330949059999999</c:v>
                </c:pt>
                <c:pt idx="20">
                  <c:v>3.2865176330000003</c:v>
                </c:pt>
                <c:pt idx="21">
                  <c:v>3.1732509759999998</c:v>
                </c:pt>
                <c:pt idx="22">
                  <c:v>2.8261305389999998</c:v>
                </c:pt>
                <c:pt idx="23">
                  <c:v>2.7136931870000001</c:v>
                </c:pt>
              </c:numCache>
            </c:numRef>
          </c:val>
          <c:extLst>
            <c:ext xmlns:c16="http://schemas.microsoft.com/office/drawing/2014/chart" uri="{C3380CC4-5D6E-409C-BE32-E72D297353CC}">
              <c16:uniqueId val="{00000000-6EC6-4923-B5C2-CCC17766C641}"/>
            </c:ext>
          </c:extLst>
        </c:ser>
        <c:ser>
          <c:idx val="7"/>
          <c:order val="7"/>
          <c:tx>
            <c:strRef>
              <c:f>'Pag16'!$J$74</c:f>
              <c:strCache>
                <c:ptCount val="1"/>
                <c:pt idx="0">
                  <c:v>Exportaciones MER 4.1%</c:v>
                </c:pt>
              </c:strCache>
            </c:strRef>
          </c:tx>
          <c:spPr>
            <a:solidFill>
              <a:schemeClr val="tx2">
                <a:lumMod val="40000"/>
                <a:lumOff val="60000"/>
              </a:schemeClr>
            </a:solidFill>
            <a:ln w="9525" cap="flat" cmpd="sng" algn="ctr">
              <a:noFill/>
              <a:prstDash val="solid"/>
              <a:round/>
            </a:ln>
            <a:effectLst/>
          </c:spPr>
          <c:cat>
            <c:numRef>
              <c:f>'Pag16'!$B$75:$B$98</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'Pag16'!$J$75:$J$98</c:f>
              <c:numCache>
                <c:formatCode>#,##0.000</c:formatCode>
                <c:ptCount val="24"/>
                <c:pt idx="0">
                  <c:v>66.885999999999996</c:v>
                </c:pt>
                <c:pt idx="1">
                  <c:v>67.039000000000001</c:v>
                </c:pt>
                <c:pt idx="2">
                  <c:v>95.822999999999993</c:v>
                </c:pt>
                <c:pt idx="3">
                  <c:v>95.822999999999993</c:v>
                </c:pt>
                <c:pt idx="4">
                  <c:v>81.578999999999994</c:v>
                </c:pt>
                <c:pt idx="5">
                  <c:v>92.578999999999994</c:v>
                </c:pt>
                <c:pt idx="6">
                  <c:v>117.379</c:v>
                </c:pt>
                <c:pt idx="7">
                  <c:v>117.379</c:v>
                </c:pt>
                <c:pt idx="8">
                  <c:v>117.379</c:v>
                </c:pt>
                <c:pt idx="9">
                  <c:v>117.379</c:v>
                </c:pt>
                <c:pt idx="10">
                  <c:v>103.253</c:v>
                </c:pt>
                <c:pt idx="11">
                  <c:v>110.57899999999999</c:v>
                </c:pt>
                <c:pt idx="12">
                  <c:v>110.57899999999999</c:v>
                </c:pt>
                <c:pt idx="13">
                  <c:v>65.578999999999994</c:v>
                </c:pt>
                <c:pt idx="14">
                  <c:v>102.66800000000001</c:v>
                </c:pt>
                <c:pt idx="15">
                  <c:v>104.495</c:v>
                </c:pt>
                <c:pt idx="16">
                  <c:v>80.337999999999994</c:v>
                </c:pt>
                <c:pt idx="17">
                  <c:v>54.579000000000001</c:v>
                </c:pt>
                <c:pt idx="18">
                  <c:v>0</c:v>
                </c:pt>
                <c:pt idx="19">
                  <c:v>0</c:v>
                </c:pt>
                <c:pt idx="20">
                  <c:v>0</c:v>
                </c:pt>
                <c:pt idx="21">
                  <c:v>0</c:v>
                </c:pt>
                <c:pt idx="22">
                  <c:v>92.578999999999994</c:v>
                </c:pt>
                <c:pt idx="23">
                  <c:v>86.465000000000003</c:v>
                </c:pt>
              </c:numCache>
            </c:numRef>
          </c:val>
          <c:extLst>
            <c:ext xmlns:c16="http://schemas.microsoft.com/office/drawing/2014/chart" uri="{C3380CC4-5D6E-409C-BE32-E72D297353CC}">
              <c16:uniqueId val="{00000001-6EC6-4923-B5C2-CCC17766C641}"/>
            </c:ext>
          </c:extLst>
        </c:ser>
        <c:ser>
          <c:idx val="8"/>
          <c:order val="8"/>
          <c:tx>
            <c:strRef>
              <c:f>'Pag16'!$K$74</c:f>
              <c:strCache>
                <c:ptCount val="1"/>
                <c:pt idx="0">
                  <c:v>Exportaciones México 0.1%</c:v>
                </c:pt>
              </c:strCache>
            </c:strRef>
          </c:tx>
          <c:spPr>
            <a:solidFill>
              <a:schemeClr val="accent3">
                <a:lumMod val="60000"/>
              </a:schemeClr>
            </a:solidFill>
            <a:ln w="9525" cap="flat" cmpd="sng" algn="ctr">
              <a:noFill/>
              <a:prstDash val="solid"/>
              <a:round/>
            </a:ln>
            <a:effectLst/>
          </c:spPr>
          <c:cat>
            <c:numRef>
              <c:f>'Pag16'!$B$75:$B$98</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'Pag16'!$K$75:$K$98</c:f>
              <c:numCache>
                <c:formatCode>#,##0.000</c:formatCode>
                <c:ptCount val="24"/>
                <c:pt idx="0">
                  <c:v>0</c:v>
                </c:pt>
                <c:pt idx="1">
                  <c:v>8</c:v>
                </c:pt>
                <c:pt idx="2">
                  <c:v>0</c:v>
                </c:pt>
                <c:pt idx="3">
                  <c:v>0</c:v>
                </c:pt>
                <c:pt idx="4">
                  <c:v>32</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6</c:v>
                </c:pt>
              </c:numCache>
            </c:numRef>
          </c:val>
          <c:extLst>
            <c:ext xmlns:c16="http://schemas.microsoft.com/office/drawing/2014/chart" uri="{C3380CC4-5D6E-409C-BE32-E72D297353CC}">
              <c16:uniqueId val="{00000001-12C5-48E2-A215-EA8C1662A5D4}"/>
            </c:ext>
          </c:extLst>
        </c:ser>
        <c:dLbls>
          <c:showLegendKey val="0"/>
          <c:showVal val="0"/>
          <c:showCatName val="0"/>
          <c:showSerName val="0"/>
          <c:showPercent val="0"/>
          <c:showBubbleSize val="0"/>
        </c:dLbls>
        <c:axId val="688119520"/>
        <c:axId val="688119912"/>
      </c:areaChart>
      <c:catAx>
        <c:axId val="688119520"/>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dk1"/>
                    </a:solidFill>
                    <a:latin typeface="+mn-lt"/>
                    <a:ea typeface="+mn-ea"/>
                    <a:cs typeface="+mn-cs"/>
                  </a:defRPr>
                </a:pPr>
                <a:r>
                  <a:rPr lang="es-GT"/>
                  <a:t>Horas</a:t>
                </a:r>
              </a:p>
            </c:rich>
          </c:tx>
          <c:layout>
            <c:manualLayout>
              <c:xMode val="edge"/>
              <c:yMode val="edge"/>
              <c:x val="0.50946846052788675"/>
              <c:y val="0.8467184510679987"/>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dk1"/>
                  </a:solidFill>
                  <a:latin typeface="+mn-lt"/>
                  <a:ea typeface="+mn-ea"/>
                  <a:cs typeface="+mn-cs"/>
                </a:defRPr>
              </a:pPr>
              <a:endParaRPr lang="es-MX"/>
            </a:p>
          </c:txPr>
        </c:title>
        <c:numFmt formatCode="General" sourceLinked="1"/>
        <c:majorTickMark val="out"/>
        <c:minorTickMark val="none"/>
        <c:tickLblPos val="nextTo"/>
        <c:spPr>
          <a:noFill/>
          <a:ln w="9525" cap="flat" cmpd="sng" algn="ctr">
            <a:solidFill>
              <a:schemeClr val="dk1">
                <a:tint val="75000"/>
                <a:shade val="95000"/>
                <a:satMod val="105000"/>
              </a:schemeClr>
            </a:solidFill>
            <a:prstDash val="solid"/>
            <a:round/>
          </a:ln>
          <a:effectLst/>
        </c:spPr>
        <c:txPr>
          <a:bodyPr rot="0" spcFirstLastPara="1" vertOverflow="ellipsis" wrap="square" anchor="ctr" anchorCtr="1"/>
          <a:lstStyle/>
          <a:p>
            <a:pPr>
              <a:defRPr sz="1000" b="0" i="0" u="none" strike="noStrike" kern="1200" baseline="0">
                <a:solidFill>
                  <a:schemeClr val="dk1"/>
                </a:solidFill>
                <a:latin typeface="+mn-lt"/>
                <a:ea typeface="+mn-ea"/>
                <a:cs typeface="+mn-cs"/>
              </a:defRPr>
            </a:pPr>
            <a:endParaRPr lang="es-MX"/>
          </a:p>
        </c:txPr>
        <c:crossAx val="688119912"/>
        <c:crosses val="autoZero"/>
        <c:auto val="1"/>
        <c:lblAlgn val="ctr"/>
        <c:lblOffset val="100"/>
        <c:tickLblSkip val="1"/>
        <c:tickMarkSkip val="1"/>
        <c:noMultiLvlLbl val="0"/>
      </c:catAx>
      <c:valAx>
        <c:axId val="688119912"/>
        <c:scaling>
          <c:orientation val="minMax"/>
          <c:max val="2200"/>
        </c:scaling>
        <c:delete val="0"/>
        <c:axPos val="l"/>
        <c:majorGridlines>
          <c:spPr>
            <a:ln w="9525" cap="flat" cmpd="sng" algn="ctr">
              <a:solidFill>
                <a:schemeClr val="dk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000" b="1" i="0" u="none" strike="noStrike" kern="1200" baseline="0">
                    <a:solidFill>
                      <a:schemeClr val="dk1"/>
                    </a:solidFill>
                    <a:latin typeface="+mn-lt"/>
                    <a:ea typeface="+mn-ea"/>
                    <a:cs typeface="+mn-cs"/>
                  </a:defRPr>
                </a:pPr>
                <a:r>
                  <a:rPr lang="es-GT"/>
                  <a:t>MWh</a:t>
                </a:r>
              </a:p>
            </c:rich>
          </c:tx>
          <c:layout>
            <c:manualLayout>
              <c:xMode val="edge"/>
              <c:yMode val="edge"/>
              <c:x val="3.4770653668291501E-3"/>
              <c:y val="0.50921360960533202"/>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dk1"/>
                  </a:solidFill>
                  <a:latin typeface="+mn-lt"/>
                  <a:ea typeface="+mn-ea"/>
                  <a:cs typeface="+mn-cs"/>
                </a:defRPr>
              </a:pPr>
              <a:endParaRPr lang="es-MX"/>
            </a:p>
          </c:txPr>
        </c:title>
        <c:numFmt formatCode="_(* #,##0_);_(* \(#,##0\);_(* &quot;-&quot;_);_(@_)" sourceLinked="0"/>
        <c:majorTickMark val="out"/>
        <c:minorTickMark val="none"/>
        <c:tickLblPos val="nextTo"/>
        <c:spPr>
          <a:noFill/>
          <a:ln w="9525" cap="flat" cmpd="sng" algn="ctr">
            <a:solidFill>
              <a:schemeClr val="dk1">
                <a:tint val="75000"/>
                <a:shade val="95000"/>
                <a:satMod val="105000"/>
              </a:schemeClr>
            </a:solidFill>
            <a:prstDash val="solid"/>
            <a:round/>
          </a:ln>
          <a:effectLst/>
        </c:spPr>
        <c:txPr>
          <a:bodyPr rot="0" spcFirstLastPara="1" vertOverflow="ellipsis" wrap="square" anchor="ctr" anchorCtr="1"/>
          <a:lstStyle/>
          <a:p>
            <a:pPr>
              <a:defRPr sz="1000" b="0" i="0" u="none" strike="noStrike" kern="1200" baseline="0">
                <a:solidFill>
                  <a:schemeClr val="dk1"/>
                </a:solidFill>
                <a:latin typeface="+mn-lt"/>
                <a:ea typeface="+mn-ea"/>
                <a:cs typeface="+mn-cs"/>
              </a:defRPr>
            </a:pPr>
            <a:endParaRPr lang="es-MX"/>
          </a:p>
        </c:txPr>
        <c:crossAx val="688119520"/>
        <c:crosses val="autoZero"/>
        <c:crossBetween val="midCat"/>
      </c:valAx>
      <c:spPr>
        <a:solidFill>
          <a:schemeClr val="accent5">
            <a:lumMod val="20000"/>
            <a:lumOff val="80000"/>
          </a:schemeClr>
        </a:solidFill>
        <a:ln>
          <a:noFill/>
        </a:ln>
        <a:effectLst/>
      </c:spPr>
    </c:plotArea>
    <c:legend>
      <c:legendPos val="b"/>
      <c:layout>
        <c:manualLayout>
          <c:xMode val="edge"/>
          <c:yMode val="edge"/>
          <c:x val="7.8055740725041295E-3"/>
          <c:y val="0.89196660022570762"/>
          <c:w val="0.97564561753493506"/>
          <c:h val="0.10803339977429238"/>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dk1"/>
              </a:solidFill>
              <a:latin typeface="+mn-lt"/>
              <a:ea typeface="+mn-ea"/>
              <a:cs typeface="+mn-cs"/>
            </a:defRPr>
          </a:pPr>
          <a:endParaRPr lang="es-MX"/>
        </a:p>
      </c:txPr>
    </c:legend>
    <c:plotVisOnly val="1"/>
    <c:dispBlanksAs val="zero"/>
    <c:showDLblsOverMax val="0"/>
  </c:chart>
  <c:spPr>
    <a:solidFill>
      <a:schemeClr val="accent5">
        <a:lumMod val="20000"/>
        <a:lumOff val="80000"/>
      </a:schemeClr>
    </a:solidFill>
    <a:ln w="9525" cap="flat" cmpd="sng" algn="ctr">
      <a:solidFill>
        <a:schemeClr val="dk1">
          <a:tint val="75000"/>
          <a:shade val="95000"/>
          <a:satMod val="105000"/>
        </a:schemeClr>
      </a:solidFill>
      <a:prstDash val="solid"/>
      <a:round/>
    </a:ln>
    <a:effectLst/>
  </c:spPr>
  <c:txPr>
    <a:bodyPr/>
    <a:lstStyle/>
    <a:p>
      <a:pPr>
        <a:defRPr/>
      </a:pPr>
      <a:endParaRPr lang="es-MX"/>
    </a:p>
  </c:txPr>
  <c:printSettings>
    <c:headerFooter alignWithMargins="0"/>
    <c:pageMargins b="1" l="0.750000000000002" r="0.750000000000002" t="1" header="0" footer="0"/>
    <c:pageSetup orientation="landscape"/>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a:pPr>
            <a:r>
              <a:rPr lang="es-GT">
                <a:solidFill>
                  <a:schemeClr val="accent1"/>
                </a:solidFill>
              </a:rPr>
              <a:t>CONSUMO Y EXPORTACIÓN DE ENERGÍA</a:t>
            </a:r>
          </a:p>
        </c:rich>
      </c:tx>
      <c:layout>
        <c:manualLayout>
          <c:xMode val="edge"/>
          <c:yMode val="edge"/>
          <c:x val="0.31154883865323302"/>
          <c:y val="2.8463006809463499E-2"/>
        </c:manualLayout>
      </c:layout>
      <c:overlay val="0"/>
    </c:title>
    <c:autoTitleDeleted val="0"/>
    <c:plotArea>
      <c:layout>
        <c:manualLayout>
          <c:layoutTarget val="inner"/>
          <c:xMode val="edge"/>
          <c:yMode val="edge"/>
          <c:x val="7.9619027983201904E-2"/>
          <c:y val="0.18208006281435901"/>
          <c:w val="0.90890935315655197"/>
          <c:h val="0.63238559450578302"/>
        </c:manualLayout>
      </c:layout>
      <c:barChart>
        <c:barDir val="col"/>
        <c:grouping val="stacked"/>
        <c:varyColors val="0"/>
        <c:ser>
          <c:idx val="0"/>
          <c:order val="0"/>
          <c:tx>
            <c:strRef>
              <c:f>'Pag16'!$A$42</c:f>
              <c:strCache>
                <c:ptCount val="1"/>
                <c:pt idx="0">
                  <c:v>Consumo S.N.I.</c:v>
                </c:pt>
              </c:strCache>
            </c:strRef>
          </c:tx>
          <c:spPr>
            <a:effectLst>
              <a:outerShdw blurRad="76200" dir="18900000" sy="23000" kx="-1200000" algn="bl" rotWithShape="0">
                <a:prstClr val="black">
                  <a:alpha val="20000"/>
                </a:prstClr>
              </a:outerShdw>
            </a:effectLst>
          </c:spPr>
          <c:invertIfNegative val="0"/>
          <c:dLbls>
            <c:numFmt formatCode="0.00" sourceLinked="0"/>
            <c:spPr>
              <a:noFill/>
              <a:ln>
                <a:noFill/>
              </a:ln>
              <a:effectLst/>
            </c:spPr>
            <c:txPr>
              <a:bodyPr rot="-5400000" vert="horz"/>
              <a:lstStyle/>
              <a:p>
                <a:pPr>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'Pag16'!$B$41:$M$41</c:f>
              <c:strCache>
                <c:ptCount val="12"/>
                <c:pt idx="0">
                  <c:v>ENE</c:v>
                </c:pt>
                <c:pt idx="1">
                  <c:v>FEB</c:v>
                </c:pt>
                <c:pt idx="2">
                  <c:v>MAR</c:v>
                </c:pt>
                <c:pt idx="3">
                  <c:v>ABR</c:v>
                </c:pt>
                <c:pt idx="4">
                  <c:v>MAY</c:v>
                </c:pt>
                <c:pt idx="5">
                  <c:v>JUN</c:v>
                </c:pt>
                <c:pt idx="6">
                  <c:v> JUL</c:v>
                </c:pt>
                <c:pt idx="7">
                  <c:v>AGO</c:v>
                </c:pt>
                <c:pt idx="8">
                  <c:v>SEP</c:v>
                </c:pt>
                <c:pt idx="9">
                  <c:v>OCT</c:v>
                </c:pt>
                <c:pt idx="10">
                  <c:v>NOV</c:v>
                </c:pt>
                <c:pt idx="11">
                  <c:v>DIC</c:v>
                </c:pt>
              </c:strCache>
            </c:strRef>
          </c:cat>
          <c:val>
            <c:numRef>
              <c:f>'Pag16'!$B$42:$M$42</c:f>
              <c:numCache>
                <c:formatCode>General</c:formatCode>
                <c:ptCount val="12"/>
                <c:pt idx="0" formatCode="_(* #,##0.00_);_(* \(#,##0.00\);_(* &quot;-&quot;??_);_(@_)">
                  <c:v>1129.257761163743</c:v>
                </c:pt>
                <c:pt idx="1">
                  <c:v>1054.6631882017791</c:v>
                </c:pt>
                <c:pt idx="2">
                  <c:v>1211.8481314031162</c:v>
                </c:pt>
                <c:pt idx="3">
                  <c:v>1158.5459486099985</c:v>
                </c:pt>
                <c:pt idx="4">
                  <c:v>1258.2538206481622</c:v>
                </c:pt>
                <c:pt idx="5">
                  <c:v>1155.008831198445</c:v>
                </c:pt>
                <c:pt idx="6">
                  <c:v>1210.7329128865199</c:v>
                </c:pt>
                <c:pt idx="7">
                  <c:v>1215.606503258399</c:v>
                </c:pt>
                <c:pt idx="8">
                  <c:v>1177.8880746191644</c:v>
                </c:pt>
                <c:pt idx="9">
                  <c:v>1210.9749775893829</c:v>
                </c:pt>
                <c:pt idx="10">
                  <c:v>1164.9550222797052</c:v>
                </c:pt>
                <c:pt idx="11">
                  <c:v>1188.7209548311928</c:v>
                </c:pt>
              </c:numCache>
            </c:numRef>
          </c:val>
          <c:extLst>
            <c:ext xmlns:c16="http://schemas.microsoft.com/office/drawing/2014/chart" uri="{C3380CC4-5D6E-409C-BE32-E72D297353CC}">
              <c16:uniqueId val="{00000000-673C-422A-9027-9F11D12A257C}"/>
            </c:ext>
          </c:extLst>
        </c:ser>
        <c:ser>
          <c:idx val="1"/>
          <c:order val="1"/>
          <c:tx>
            <c:strRef>
              <c:f>'Pag16'!$A$43</c:f>
              <c:strCache>
                <c:ptCount val="1"/>
                <c:pt idx="0">
                  <c:v>Exportaciones</c:v>
                </c:pt>
              </c:strCache>
            </c:strRef>
          </c:tx>
          <c:invertIfNegative val="0"/>
          <c:dLbls>
            <c:numFmt formatCode="0.00" sourceLinked="0"/>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'Pag16'!$B$41:$M$41</c:f>
              <c:strCache>
                <c:ptCount val="12"/>
                <c:pt idx="0">
                  <c:v>ENE</c:v>
                </c:pt>
                <c:pt idx="1">
                  <c:v>FEB</c:v>
                </c:pt>
                <c:pt idx="2">
                  <c:v>MAR</c:v>
                </c:pt>
                <c:pt idx="3">
                  <c:v>ABR</c:v>
                </c:pt>
                <c:pt idx="4">
                  <c:v>MAY</c:v>
                </c:pt>
                <c:pt idx="5">
                  <c:v>JUN</c:v>
                </c:pt>
                <c:pt idx="6">
                  <c:v> JUL</c:v>
                </c:pt>
                <c:pt idx="7">
                  <c:v>AGO</c:v>
                </c:pt>
                <c:pt idx="8">
                  <c:v>SEP</c:v>
                </c:pt>
                <c:pt idx="9">
                  <c:v>OCT</c:v>
                </c:pt>
                <c:pt idx="10">
                  <c:v>NOV</c:v>
                </c:pt>
                <c:pt idx="11">
                  <c:v>DIC</c:v>
                </c:pt>
              </c:strCache>
            </c:strRef>
          </c:cat>
          <c:val>
            <c:numRef>
              <c:f>'Pag16'!$B$43:$M$43</c:f>
              <c:numCache>
                <c:formatCode>General</c:formatCode>
                <c:ptCount val="12"/>
                <c:pt idx="0">
                  <c:v>71.811154000000002</c:v>
                </c:pt>
                <c:pt idx="1">
                  <c:v>79.790430999999998</c:v>
                </c:pt>
                <c:pt idx="2">
                  <c:v>119.590649</c:v>
                </c:pt>
                <c:pt idx="3">
                  <c:v>99.684905000000001</c:v>
                </c:pt>
                <c:pt idx="4">
                  <c:v>65.581066000000007</c:v>
                </c:pt>
                <c:pt idx="5">
                  <c:v>74.396951999999999</c:v>
                </c:pt>
                <c:pt idx="6">
                  <c:v>87.354007999999993</c:v>
                </c:pt>
                <c:pt idx="7">
                  <c:v>98.220737</c:v>
                </c:pt>
                <c:pt idx="8">
                  <c:v>97.396082000000007</c:v>
                </c:pt>
                <c:pt idx="9">
                  <c:v>109.980952</c:v>
                </c:pt>
                <c:pt idx="10">
                  <c:v>103.013048</c:v>
                </c:pt>
                <c:pt idx="11">
                  <c:v>101.94455000000001</c:v>
                </c:pt>
              </c:numCache>
            </c:numRef>
          </c:val>
          <c:extLst>
            <c:ext xmlns:c16="http://schemas.microsoft.com/office/drawing/2014/chart" uri="{C3380CC4-5D6E-409C-BE32-E72D297353CC}">
              <c16:uniqueId val="{00000001-673C-422A-9027-9F11D12A257C}"/>
            </c:ext>
          </c:extLst>
        </c:ser>
        <c:ser>
          <c:idx val="2"/>
          <c:order val="2"/>
          <c:tx>
            <c:strRef>
              <c:f>'Pag16'!$A$44</c:f>
              <c:strCache>
                <c:ptCount val="1"/>
                <c:pt idx="0">
                  <c:v>Desviaciones ***</c:v>
                </c:pt>
              </c:strCache>
            </c:strRef>
          </c:tx>
          <c:invertIfNegative val="0"/>
          <c:dLbls>
            <c:numFmt formatCode="#,##0.00" sourceLinked="0"/>
            <c:spPr>
              <a:noFill/>
              <a:ln>
                <a:noFill/>
              </a:ln>
              <a:effectLst/>
            </c:sp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'Pag16'!$B$41:$M$41</c:f>
              <c:strCache>
                <c:ptCount val="12"/>
                <c:pt idx="0">
                  <c:v>ENE</c:v>
                </c:pt>
                <c:pt idx="1">
                  <c:v>FEB</c:v>
                </c:pt>
                <c:pt idx="2">
                  <c:v>MAR</c:v>
                </c:pt>
                <c:pt idx="3">
                  <c:v>ABR</c:v>
                </c:pt>
                <c:pt idx="4">
                  <c:v>MAY</c:v>
                </c:pt>
                <c:pt idx="5">
                  <c:v>JUN</c:v>
                </c:pt>
                <c:pt idx="6">
                  <c:v> JUL</c:v>
                </c:pt>
                <c:pt idx="7">
                  <c:v>AGO</c:v>
                </c:pt>
                <c:pt idx="8">
                  <c:v>SEP</c:v>
                </c:pt>
                <c:pt idx="9">
                  <c:v>OCT</c:v>
                </c:pt>
                <c:pt idx="10">
                  <c:v>NOV</c:v>
                </c:pt>
                <c:pt idx="11">
                  <c:v>DIC</c:v>
                </c:pt>
              </c:strCache>
            </c:strRef>
          </c:cat>
          <c:val>
            <c:numRef>
              <c:f>'Pag16'!$B$44:$M$44</c:f>
              <c:numCache>
                <c:formatCode>General</c:formatCode>
                <c:ptCount val="12"/>
                <c:pt idx="0">
                  <c:v>4.4628569389079997</c:v>
                </c:pt>
                <c:pt idx="1">
                  <c:v>3.867213481461</c:v>
                </c:pt>
                <c:pt idx="2">
                  <c:v>4.6181876603509995</c:v>
                </c:pt>
                <c:pt idx="3">
                  <c:v>3.9565520878179998</c:v>
                </c:pt>
                <c:pt idx="4">
                  <c:v>4.3999056679079995</c:v>
                </c:pt>
                <c:pt idx="5">
                  <c:v>4.3245554212949999</c:v>
                </c:pt>
                <c:pt idx="6">
                  <c:v>4.1859806812090001</c:v>
                </c:pt>
                <c:pt idx="7">
                  <c:v>3.9041286971810005</c:v>
                </c:pt>
                <c:pt idx="8">
                  <c:v>4.2224926426360003</c:v>
                </c:pt>
                <c:pt idx="9">
                  <c:v>6.0640864481700003</c:v>
                </c:pt>
                <c:pt idx="10">
                  <c:v>4.0025627312080001</c:v>
                </c:pt>
                <c:pt idx="11">
                  <c:v>4.3021969811390006</c:v>
                </c:pt>
              </c:numCache>
            </c:numRef>
          </c:val>
          <c:extLst>
            <c:ext xmlns:c16="http://schemas.microsoft.com/office/drawing/2014/chart" uri="{C3380CC4-5D6E-409C-BE32-E72D297353CC}">
              <c16:uniqueId val="{00000000-F5B5-4432-8BF6-62CB17762AD3}"/>
            </c:ext>
          </c:extLst>
        </c:ser>
        <c:dLbls>
          <c:showLegendKey val="0"/>
          <c:showVal val="0"/>
          <c:showCatName val="0"/>
          <c:showSerName val="0"/>
          <c:showPercent val="0"/>
          <c:showBubbleSize val="0"/>
        </c:dLbls>
        <c:gapWidth val="150"/>
        <c:overlap val="100"/>
        <c:axId val="688118736"/>
        <c:axId val="688118344"/>
      </c:barChart>
      <c:catAx>
        <c:axId val="688118736"/>
        <c:scaling>
          <c:orientation val="minMax"/>
        </c:scaling>
        <c:delete val="0"/>
        <c:axPos val="b"/>
        <c:numFmt formatCode="General" sourceLinked="1"/>
        <c:majorTickMark val="out"/>
        <c:minorTickMark val="none"/>
        <c:tickLblPos val="nextTo"/>
        <c:txPr>
          <a:bodyPr rot="0" vert="horz"/>
          <a:lstStyle/>
          <a:p>
            <a:pPr>
              <a:defRPr/>
            </a:pPr>
            <a:endParaRPr lang="es-MX"/>
          </a:p>
        </c:txPr>
        <c:crossAx val="688118344"/>
        <c:crosses val="autoZero"/>
        <c:auto val="1"/>
        <c:lblAlgn val="ctr"/>
        <c:lblOffset val="100"/>
        <c:noMultiLvlLbl val="0"/>
      </c:catAx>
      <c:valAx>
        <c:axId val="688118344"/>
        <c:scaling>
          <c:orientation val="minMax"/>
          <c:min val="550"/>
        </c:scaling>
        <c:delete val="0"/>
        <c:axPos val="l"/>
        <c:majorGridlines/>
        <c:title>
          <c:tx>
            <c:rich>
              <a:bodyPr/>
              <a:lstStyle/>
              <a:p>
                <a:pPr>
                  <a:defRPr/>
                </a:pPr>
                <a:r>
                  <a:rPr lang="es-GT"/>
                  <a:t>GWh</a:t>
                </a:r>
              </a:p>
            </c:rich>
          </c:tx>
          <c:layout>
            <c:manualLayout>
              <c:xMode val="edge"/>
              <c:yMode val="edge"/>
              <c:x val="2.23813958739029E-2"/>
              <c:y val="0.47438338564322802"/>
            </c:manualLayout>
          </c:layout>
          <c:overlay val="0"/>
        </c:title>
        <c:numFmt formatCode="_(* #,##0_);_(* \(#,##0\);_(* &quot;-&quot;_);_(@_)" sourceLinked="0"/>
        <c:majorTickMark val="out"/>
        <c:minorTickMark val="none"/>
        <c:tickLblPos val="nextTo"/>
        <c:txPr>
          <a:bodyPr rot="0" vert="horz"/>
          <a:lstStyle/>
          <a:p>
            <a:pPr>
              <a:defRPr/>
            </a:pPr>
            <a:endParaRPr lang="es-MX"/>
          </a:p>
        </c:txPr>
        <c:crossAx val="688118736"/>
        <c:crosses val="autoZero"/>
        <c:crossBetween val="between"/>
        <c:majorUnit val="50"/>
      </c:valAx>
      <c:spPr>
        <a:solidFill>
          <a:srgbClr val="4BACC6">
            <a:lumMod val="20000"/>
            <a:lumOff val="80000"/>
          </a:srgbClr>
        </a:solidFill>
      </c:spPr>
    </c:plotArea>
    <c:legend>
      <c:legendPos val="r"/>
      <c:layout>
        <c:manualLayout>
          <c:xMode val="edge"/>
          <c:yMode val="edge"/>
          <c:x val="6.6569009062546466E-2"/>
          <c:y val="0.88249123939721397"/>
          <c:w val="0.90858475709404252"/>
          <c:h val="0.11750876420167759"/>
        </c:manualLayout>
      </c:layout>
      <c:overlay val="0"/>
    </c:legend>
    <c:plotVisOnly val="1"/>
    <c:dispBlanksAs val="gap"/>
    <c:showDLblsOverMax val="0"/>
  </c:chart>
  <c:spPr>
    <a:solidFill>
      <a:srgbClr val="4BACC6">
        <a:lumMod val="20000"/>
        <a:lumOff val="80000"/>
      </a:srgbClr>
    </a:solidFill>
  </c:spPr>
  <c:printSettings>
    <c:headerFooter alignWithMargins="0"/>
    <c:pageMargins b="1" l="0.750000000000002" r="0.750000000000002" t="1" header="0" footer="0"/>
    <c:pageSetup orientation="landscape"/>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lrMapOvr bg1="lt1" tx1="dk1" bg2="lt2" tx2="dk2" accent1="accent1" accent2="accent2" accent3="accent3" accent4="accent4" accent5="accent5" accent6="accent6" hlink="hlink" folHlink="folHlink"/>
  <c:chart>
    <c:title>
      <c:tx>
        <c:rich>
          <a:bodyPr/>
          <a:lstStyle/>
          <a:p>
            <a:pPr>
              <a:defRPr/>
            </a:pPr>
            <a:r>
              <a:rPr lang="en-US">
                <a:solidFill>
                  <a:schemeClr val="accent1"/>
                </a:solidFill>
              </a:rPr>
              <a:t>COMPOSICIÓN POR TIPO DE CONSUMO DE ENERGÍA</a:t>
            </a:r>
          </a:p>
        </c:rich>
      </c:tx>
      <c:overlay val="0"/>
    </c:title>
    <c:autoTitleDeleted val="0"/>
    <c:plotArea>
      <c:layout>
        <c:manualLayout>
          <c:layoutTarget val="inner"/>
          <c:xMode val="edge"/>
          <c:yMode val="edge"/>
          <c:x val="0.11905356372462"/>
          <c:y val="0.165107142281295"/>
          <c:w val="0.77179551655960799"/>
          <c:h val="0.67243636129109097"/>
        </c:manualLayout>
      </c:layout>
      <c:pieChart>
        <c:varyColors val="1"/>
        <c:ser>
          <c:idx val="0"/>
          <c:order val="0"/>
          <c:tx>
            <c:strRef>
              <c:f>'Pag16'!$C$4</c:f>
              <c:strCache>
                <c:ptCount val="1"/>
                <c:pt idx="0">
                  <c:v>GWH</c:v>
                </c:pt>
              </c:strCache>
            </c:strRef>
          </c:tx>
          <c:dPt>
            <c:idx val="1"/>
            <c:bubble3D val="0"/>
            <c:extLst>
              <c:ext xmlns:c16="http://schemas.microsoft.com/office/drawing/2014/chart" uri="{C3380CC4-5D6E-409C-BE32-E72D297353CC}">
                <c16:uniqueId val="{00000000-AC71-46AF-B148-A32481CC2CDE}"/>
              </c:ext>
            </c:extLst>
          </c:dPt>
          <c:dPt>
            <c:idx val="2"/>
            <c:bubble3D val="0"/>
            <c:extLst>
              <c:ext xmlns:c16="http://schemas.microsoft.com/office/drawing/2014/chart" uri="{C3380CC4-5D6E-409C-BE32-E72D297353CC}">
                <c16:uniqueId val="{00000001-AC71-46AF-B148-A32481CC2CDE}"/>
              </c:ext>
            </c:extLst>
          </c:dPt>
          <c:dPt>
            <c:idx val="3"/>
            <c:bubble3D val="0"/>
            <c:extLst>
              <c:ext xmlns:c16="http://schemas.microsoft.com/office/drawing/2014/chart" uri="{C3380CC4-5D6E-409C-BE32-E72D297353CC}">
                <c16:uniqueId val="{00000002-AC71-46AF-B148-A32481CC2CDE}"/>
              </c:ext>
            </c:extLst>
          </c:dPt>
          <c:dPt>
            <c:idx val="4"/>
            <c:bubble3D val="0"/>
            <c:extLst>
              <c:ext xmlns:c16="http://schemas.microsoft.com/office/drawing/2014/chart" uri="{C3380CC4-5D6E-409C-BE32-E72D297353CC}">
                <c16:uniqueId val="{00000003-AC71-46AF-B148-A32481CC2CDE}"/>
              </c:ext>
            </c:extLst>
          </c:dPt>
          <c:dPt>
            <c:idx val="5"/>
            <c:bubble3D val="0"/>
            <c:extLst>
              <c:ext xmlns:c16="http://schemas.microsoft.com/office/drawing/2014/chart" uri="{C3380CC4-5D6E-409C-BE32-E72D297353CC}">
                <c16:uniqueId val="{00000004-AC71-46AF-B148-A32481CC2CDE}"/>
              </c:ext>
            </c:extLst>
          </c:dPt>
          <c:dPt>
            <c:idx val="6"/>
            <c:bubble3D val="0"/>
            <c:extLst>
              <c:ext xmlns:c16="http://schemas.microsoft.com/office/drawing/2014/chart" uri="{C3380CC4-5D6E-409C-BE32-E72D297353CC}">
                <c16:uniqueId val="{00000005-AC71-46AF-B148-A32481CC2CDE}"/>
              </c:ext>
            </c:extLst>
          </c:dPt>
          <c:dLbls>
            <c:dLbl>
              <c:idx val="0"/>
              <c:layout>
                <c:manualLayout>
                  <c:x val="-8.5935051118631894E-2"/>
                  <c:y val="0.183538328681564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1924-4DC1-A37C-E7649BC4A29D}"/>
                </c:ext>
              </c:extLst>
            </c:dLbl>
            <c:dLbl>
              <c:idx val="1"/>
              <c:layout>
                <c:manualLayout>
                  <c:x val="0.1047829695018711"/>
                  <c:y val="-0.1433812135325104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AC71-46AF-B148-A32481CC2CDE}"/>
                </c:ext>
              </c:extLst>
            </c:dLbl>
            <c:dLbl>
              <c:idx val="2"/>
              <c:layout>
                <c:manualLayout>
                  <c:x val="-2.0662290594525713E-2"/>
                  <c:y val="8.9752677357163274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AC71-46AF-B148-A32481CC2CDE}"/>
                </c:ext>
              </c:extLst>
            </c:dLbl>
            <c:dLbl>
              <c:idx val="3"/>
              <c:layout>
                <c:manualLayout>
                  <c:x val="-8.7538813387005119E-3"/>
                  <c:y val="8.1010318563799741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AC71-46AF-B148-A32481CC2CDE}"/>
                </c:ext>
              </c:extLst>
            </c:dLbl>
            <c:dLbl>
              <c:idx val="4"/>
              <c:layout>
                <c:manualLayout>
                  <c:x val="-9.9313210851887726E-2"/>
                  <c:y val="2.1556953804458275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AC71-46AF-B148-A32481CC2CDE}"/>
                </c:ext>
              </c:extLst>
            </c:dLbl>
            <c:dLbl>
              <c:idx val="5"/>
              <c:layout>
                <c:manualLayout>
                  <c:x val="-3.8749167629423431E-2"/>
                  <c:y val="-1.6561135002987858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AC71-46AF-B148-A32481CC2CDE}"/>
                </c:ext>
              </c:extLst>
            </c:dLbl>
            <c:dLbl>
              <c:idx val="6"/>
              <c:layout>
                <c:manualLayout>
                  <c:x val="1.2601423149764415E-2"/>
                  <c:y val="-9.586467790934886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AC71-46AF-B148-A32481CC2CDE}"/>
                </c:ext>
              </c:extLst>
            </c:dLbl>
            <c:dLbl>
              <c:idx val="7"/>
              <c:layout>
                <c:manualLayout>
                  <c:x val="9.7978868910347197E-2"/>
                  <c:y val="-0.1423297058805725"/>
                </c:manualLayout>
              </c:layout>
              <c:numFmt formatCode="0.00%" sourceLinked="0"/>
              <c:spPr>
                <a:noFill/>
                <a:ln>
                  <a:noFill/>
                </a:ln>
                <a:effectLst/>
              </c:spPr>
              <c:txPr>
                <a:bodyPr wrap="square" lIns="38100" tIns="19050" rIns="38100" bIns="19050" anchor="ctr">
                  <a:noAutofit/>
                </a:bodyPr>
                <a:lstStyle/>
                <a:p>
                  <a:pPr>
                    <a:defRPr/>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13675604757782908"/>
                      <c:h val="0.1195757014328297"/>
                    </c:manualLayout>
                  </c15:layout>
                </c:ext>
                <c:ext xmlns:c16="http://schemas.microsoft.com/office/drawing/2014/chart" uri="{C3380CC4-5D6E-409C-BE32-E72D297353CC}">
                  <c16:uniqueId val="{00000007-1924-4DC1-A37C-E7649BC4A29D}"/>
                </c:ext>
              </c:extLst>
            </c:dLbl>
            <c:numFmt formatCode="0.00%" sourceLinked="0"/>
            <c:spPr>
              <a:noFill/>
              <a:ln>
                <a:noFill/>
              </a:ln>
              <a:effectLst/>
            </c:sp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'Pag16'!$B$5:$B$12</c:f>
              <c:strCache>
                <c:ptCount val="8"/>
                <c:pt idx="0">
                  <c:v>DISTRIBUIDORES</c:v>
                </c:pt>
                <c:pt idx="1">
                  <c:v>COMERCIALIZADORES ****</c:v>
                </c:pt>
                <c:pt idx="2">
                  <c:v>EXPORTACIONES MER</c:v>
                </c:pt>
                <c:pt idx="3">
                  <c:v>EXPORTACIONES MÉXICO</c:v>
                </c:pt>
                <c:pt idx="4">
                  <c:v>PÉRDIDAS</c:v>
                </c:pt>
                <c:pt idx="5">
                  <c:v>- DESVIACIONES ***</c:v>
                </c:pt>
                <c:pt idx="6">
                  <c:v>CONSUMOS PROPIOS</c:v>
                </c:pt>
                <c:pt idx="7">
                  <c:v>GRANDES USUARIOS PARTICIPANTES</c:v>
                </c:pt>
              </c:strCache>
            </c:strRef>
          </c:cat>
          <c:val>
            <c:numRef>
              <c:f>'Pag16'!$C$5:$C$12</c:f>
              <c:numCache>
                <c:formatCode>_(* #,##0.00_);_(* \(#,##0.00\);_(* "-"??_);_(@_)</c:formatCode>
                <c:ptCount val="8"/>
                <c:pt idx="0">
                  <c:v>9608.2977820864526</c:v>
                </c:pt>
                <c:pt idx="1">
                  <c:v>4398.9962684371048</c:v>
                </c:pt>
                <c:pt idx="2">
                  <c:v>1105.5515339999999</c:v>
                </c:pt>
                <c:pt idx="3">
                  <c:v>3.2129999999999996</c:v>
                </c:pt>
                <c:pt idx="4">
                  <c:v>458.07959813134494</c:v>
                </c:pt>
                <c:pt idx="5">
                  <c:v>52.310719439284</c:v>
                </c:pt>
                <c:pt idx="6">
                  <c:v>94.44</c:v>
                </c:pt>
                <c:pt idx="7">
                  <c:v>34.720144408871995</c:v>
                </c:pt>
              </c:numCache>
            </c:numRef>
          </c:val>
          <c:extLst>
            <c:ext xmlns:c16="http://schemas.microsoft.com/office/drawing/2014/chart" uri="{C3380CC4-5D6E-409C-BE32-E72D297353CC}">
              <c16:uniqueId val="{00000006-AC71-46AF-B148-A32481CC2CDE}"/>
            </c:ext>
          </c:extLst>
        </c:ser>
        <c:dLbls>
          <c:showLegendKey val="0"/>
          <c:showVal val="0"/>
          <c:showCatName val="1"/>
          <c:showSerName val="0"/>
          <c:showPercent val="1"/>
          <c:showBubbleSize val="0"/>
          <c:showLeaderLines val="1"/>
        </c:dLbls>
        <c:firstSliceAng val="302"/>
      </c:pieChart>
      <c:spPr>
        <a:solidFill>
          <a:srgbClr val="4BACC6">
            <a:lumMod val="20000"/>
            <a:lumOff val="80000"/>
          </a:srgbClr>
        </a:solidFill>
      </c:spPr>
    </c:plotArea>
    <c:plotVisOnly val="1"/>
    <c:dispBlanksAs val="zero"/>
    <c:showDLblsOverMax val="0"/>
  </c:chart>
  <c:spPr>
    <a:solidFill>
      <a:srgbClr val="4BACC6">
        <a:lumMod val="20000"/>
        <a:lumOff val="80000"/>
      </a:srgbClr>
    </a:solidFill>
  </c:spPr>
  <c:printSettings>
    <c:headerFooter alignWithMargins="0"/>
    <c:pageMargins b="1" l="0.750000000000002" r="0.750000000000002" t="1" header="0" footer="0"/>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44275410996947057"/>
          <c:y val="8.6928334753199096E-2"/>
          <c:w val="0.33741229028577002"/>
          <c:h val="0.79265233605617402"/>
        </c:manualLayout>
      </c:layout>
      <c:pieChart>
        <c:varyColors val="1"/>
        <c:ser>
          <c:idx val="0"/>
          <c:order val="0"/>
          <c:dPt>
            <c:idx val="1"/>
            <c:bubble3D val="0"/>
            <c:extLst>
              <c:ext xmlns:c16="http://schemas.microsoft.com/office/drawing/2014/chart" uri="{C3380CC4-5D6E-409C-BE32-E72D297353CC}">
                <c16:uniqueId val="{00000000-E114-4429-AF4D-87D213674CF8}"/>
              </c:ext>
            </c:extLst>
          </c:dPt>
          <c:dPt>
            <c:idx val="2"/>
            <c:bubble3D val="0"/>
            <c:extLst>
              <c:ext xmlns:c16="http://schemas.microsoft.com/office/drawing/2014/chart" uri="{C3380CC4-5D6E-409C-BE32-E72D297353CC}">
                <c16:uniqueId val="{00000001-E114-4429-AF4D-87D213674CF8}"/>
              </c:ext>
            </c:extLst>
          </c:dPt>
          <c:dPt>
            <c:idx val="3"/>
            <c:bubble3D val="0"/>
            <c:extLst>
              <c:ext xmlns:c16="http://schemas.microsoft.com/office/drawing/2014/chart" uri="{C3380CC4-5D6E-409C-BE32-E72D297353CC}">
                <c16:uniqueId val="{00000002-E114-4429-AF4D-87D213674CF8}"/>
              </c:ext>
            </c:extLst>
          </c:dPt>
          <c:dPt>
            <c:idx val="4"/>
            <c:bubble3D val="0"/>
            <c:extLst>
              <c:ext xmlns:c16="http://schemas.microsoft.com/office/drawing/2014/chart" uri="{C3380CC4-5D6E-409C-BE32-E72D297353CC}">
                <c16:uniqueId val="{00000003-E114-4429-AF4D-87D213674CF8}"/>
              </c:ext>
            </c:extLst>
          </c:dPt>
          <c:dPt>
            <c:idx val="5"/>
            <c:bubble3D val="0"/>
            <c:extLst>
              <c:ext xmlns:c16="http://schemas.microsoft.com/office/drawing/2014/chart" uri="{C3380CC4-5D6E-409C-BE32-E72D297353CC}">
                <c16:uniqueId val="{00000004-E114-4429-AF4D-87D213674CF8}"/>
              </c:ext>
            </c:extLst>
          </c:dPt>
          <c:dPt>
            <c:idx val="6"/>
            <c:bubble3D val="0"/>
            <c:extLst>
              <c:ext xmlns:c16="http://schemas.microsoft.com/office/drawing/2014/chart" uri="{C3380CC4-5D6E-409C-BE32-E72D297353CC}">
                <c16:uniqueId val="{00000005-E114-4429-AF4D-87D213674CF8}"/>
              </c:ext>
            </c:extLst>
          </c:dPt>
          <c:dLbls>
            <c:dLbl>
              <c:idx val="0"/>
              <c:layout>
                <c:manualLayout>
                  <c:x val="4.5654894404022282E-4"/>
                  <c:y val="-7.162976035390517E-2"/>
                </c:manualLayout>
              </c:layout>
              <c:numFmt formatCode="0.0%" sourceLinked="0"/>
              <c:spPr>
                <a:noFill/>
                <a:ln>
                  <a:noFill/>
                </a:ln>
                <a:effectLst/>
              </c:spPr>
              <c:txPr>
                <a:bodyPr wrap="square" lIns="38100" tIns="19050" rIns="38100" bIns="19050" anchor="ctr">
                  <a:noAutofit/>
                </a:bodyPr>
                <a:lstStyle/>
                <a:p>
                  <a:pPr>
                    <a:defRPr/>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16683220901314622"/>
                      <c:h val="0.14424800180711672"/>
                    </c:manualLayout>
                  </c15:layout>
                </c:ext>
                <c:ext xmlns:c16="http://schemas.microsoft.com/office/drawing/2014/chart" uri="{C3380CC4-5D6E-409C-BE32-E72D297353CC}">
                  <c16:uniqueId val="{00000006-D816-4503-B21C-050B25B36EDE}"/>
                </c:ext>
              </c:extLst>
            </c:dLbl>
            <c:dLbl>
              <c:idx val="1"/>
              <c:layout>
                <c:manualLayout>
                  <c:x val="1.7565146128885892E-2"/>
                  <c:y val="-4.1959297290034649E-2"/>
                </c:manualLayout>
              </c:layout>
              <c:numFmt formatCode="0.0%" sourceLinked="0"/>
              <c:spPr>
                <a:noFill/>
                <a:ln>
                  <a:noFill/>
                </a:ln>
                <a:effectLst/>
              </c:spPr>
              <c:txPr>
                <a:bodyPr wrap="square" lIns="38100" tIns="19050" rIns="38100" bIns="19050" anchor="ctr">
                  <a:noAutofit/>
                </a:bodyPr>
                <a:lstStyle/>
                <a:p>
                  <a:pPr>
                    <a:defRPr/>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18319107831097736"/>
                      <c:h val="0.12499525827647955"/>
                    </c:manualLayout>
                  </c15:layout>
                </c:ext>
                <c:ext xmlns:c16="http://schemas.microsoft.com/office/drawing/2014/chart" uri="{C3380CC4-5D6E-409C-BE32-E72D297353CC}">
                  <c16:uniqueId val="{00000000-E114-4429-AF4D-87D213674CF8}"/>
                </c:ext>
              </c:extLst>
            </c:dLbl>
            <c:dLbl>
              <c:idx val="2"/>
              <c:layout>
                <c:manualLayout>
                  <c:x val="6.8186650719291968E-3"/>
                  <c:y val="-1.7810525378071384E-2"/>
                </c:manualLayout>
              </c:layout>
              <c:numFmt formatCode="0.0%" sourceLinked="0"/>
              <c:spPr>
                <a:noFill/>
                <a:ln>
                  <a:noFill/>
                </a:ln>
                <a:effectLst/>
              </c:spPr>
              <c:txPr>
                <a:bodyPr wrap="square" lIns="38100" tIns="19050" rIns="38100" bIns="19050" anchor="ctr">
                  <a:noAutofit/>
                </a:bodyPr>
                <a:lstStyle/>
                <a:p>
                  <a:pPr>
                    <a:defRPr/>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1906586738196753"/>
                      <c:h val="0.14424800180711672"/>
                    </c:manualLayout>
                  </c15:layout>
                </c:ext>
                <c:ext xmlns:c16="http://schemas.microsoft.com/office/drawing/2014/chart" uri="{C3380CC4-5D6E-409C-BE32-E72D297353CC}">
                  <c16:uniqueId val="{00000001-E114-4429-AF4D-87D213674CF8}"/>
                </c:ext>
              </c:extLst>
            </c:dLbl>
            <c:dLbl>
              <c:idx val="3"/>
              <c:layout>
                <c:manualLayout>
                  <c:x val="-1.5715824001130314E-2"/>
                  <c:y val="0.10956746426331238"/>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1433748303155694"/>
                      <c:h val="0.1231284264305994"/>
                    </c:manualLayout>
                  </c15:layout>
                </c:ext>
                <c:ext xmlns:c16="http://schemas.microsoft.com/office/drawing/2014/chart" uri="{C3380CC4-5D6E-409C-BE32-E72D297353CC}">
                  <c16:uniqueId val="{00000002-E114-4429-AF4D-87D213674CF8}"/>
                </c:ext>
              </c:extLst>
            </c:dLbl>
            <c:dLbl>
              <c:idx val="4"/>
              <c:layout>
                <c:manualLayout>
                  <c:x val="-3.9237119035310422E-2"/>
                  <c:y val="0.15366855217988348"/>
                </c:manualLayout>
              </c:layout>
              <c:numFmt formatCode="0.0%" sourceLinked="0"/>
              <c:spPr>
                <a:noFill/>
                <a:ln>
                  <a:noFill/>
                </a:ln>
                <a:effectLst/>
              </c:spPr>
              <c:txPr>
                <a:bodyPr wrap="square" lIns="38100" tIns="19050" rIns="38100" bIns="19050" anchor="ctr">
                  <a:noAutofit/>
                </a:bodyPr>
                <a:lstStyle/>
                <a:p>
                  <a:pPr>
                    <a:defRPr/>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16345271714453416"/>
                      <c:h val="0.12934467300707503"/>
                    </c:manualLayout>
                  </c15:layout>
                </c:ext>
                <c:ext xmlns:c16="http://schemas.microsoft.com/office/drawing/2014/chart" uri="{C3380CC4-5D6E-409C-BE32-E72D297353CC}">
                  <c16:uniqueId val="{00000003-E114-4429-AF4D-87D213674CF8}"/>
                </c:ext>
              </c:extLst>
            </c:dLbl>
            <c:dLbl>
              <c:idx val="5"/>
              <c:layout>
                <c:manualLayout>
                  <c:x val="-0.10171556087134681"/>
                  <c:y val="2.4899004348191062E-2"/>
                </c:manualLayout>
              </c:layout>
              <c:numFmt formatCode="0.0%" sourceLinked="0"/>
              <c:spPr>
                <a:noFill/>
                <a:ln>
                  <a:noFill/>
                </a:ln>
                <a:effectLst/>
              </c:spPr>
              <c:txPr>
                <a:bodyPr wrap="square" lIns="38100" tIns="19050" rIns="38100" bIns="19050" anchor="ctr">
                  <a:noAutofit/>
                </a:bodyPr>
                <a:lstStyle/>
                <a:p>
                  <a:pPr>
                    <a:defRPr/>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24536296886939765"/>
                      <c:h val="0.14177716616002625"/>
                    </c:manualLayout>
                  </c15:layout>
                </c:ext>
                <c:ext xmlns:c16="http://schemas.microsoft.com/office/drawing/2014/chart" uri="{C3380CC4-5D6E-409C-BE32-E72D297353CC}">
                  <c16:uniqueId val="{00000004-E114-4429-AF4D-87D213674CF8}"/>
                </c:ext>
              </c:extLst>
            </c:dLbl>
            <c:dLbl>
              <c:idx val="6"/>
              <c:layout>
                <c:manualLayout>
                  <c:x val="-4.8178390497032438E-2"/>
                  <c:y val="-4.0915873381420324E-2"/>
                </c:manualLayout>
              </c:layout>
              <c:numFmt formatCode="0.0%" sourceLinked="0"/>
              <c:spPr>
                <a:noFill/>
                <a:ln>
                  <a:noFill/>
                </a:ln>
                <a:effectLst/>
              </c:spPr>
              <c:txPr>
                <a:bodyPr wrap="square" lIns="38100" tIns="19050" rIns="38100" bIns="19050" anchor="ctr">
                  <a:noAutofit/>
                </a:bodyPr>
                <a:lstStyle/>
                <a:p>
                  <a:pPr>
                    <a:defRPr/>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16478742372393324"/>
                      <c:h val="0.14552233235529421"/>
                    </c:manualLayout>
                  </c15:layout>
                </c:ext>
                <c:ext xmlns:c16="http://schemas.microsoft.com/office/drawing/2014/chart" uri="{C3380CC4-5D6E-409C-BE32-E72D297353CC}">
                  <c16:uniqueId val="{00000005-E114-4429-AF4D-87D213674CF8}"/>
                </c:ext>
              </c:extLst>
            </c:dLbl>
            <c:dLbl>
              <c:idx val="7"/>
              <c:layout>
                <c:manualLayout>
                  <c:x val="-1.1074266890112858E-2"/>
                  <c:y val="-9.9459700489492653E-2"/>
                </c:manualLayout>
              </c:layout>
              <c:numFmt formatCode="0.0%" sourceLinked="0"/>
              <c:spPr>
                <a:noFill/>
                <a:ln>
                  <a:noFill/>
                </a:ln>
                <a:effectLst/>
              </c:spPr>
              <c:txPr>
                <a:bodyPr wrap="square" lIns="38100" tIns="19050" rIns="38100" bIns="19050" anchor="ctr">
                  <a:noAutofit/>
                </a:bodyPr>
                <a:lstStyle/>
                <a:p>
                  <a:pPr>
                    <a:defRPr/>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21514203129672085"/>
                      <c:h val="0.17285839904240435"/>
                    </c:manualLayout>
                  </c15:layout>
                </c:ext>
                <c:ext xmlns:c16="http://schemas.microsoft.com/office/drawing/2014/chart" uri="{C3380CC4-5D6E-409C-BE32-E72D297353CC}">
                  <c16:uniqueId val="{00000006-E114-4429-AF4D-87D213674CF8}"/>
                </c:ext>
              </c:extLst>
            </c:dLbl>
            <c:dLbl>
              <c:idx val="8"/>
              <c:layout>
                <c:manualLayout>
                  <c:x val="-1.2721574360167005E-2"/>
                  <c:y val="0.2217518704416741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CEB-4AF5-8D13-0AB11A17C55C}"/>
                </c:ext>
              </c:extLst>
            </c:dLbl>
            <c:numFmt formatCode="0.0%" sourceLinked="0"/>
            <c:spPr>
              <a:noFill/>
              <a:ln>
                <a:noFill/>
              </a:ln>
              <a:effectLst/>
            </c:sp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'Pag17'!$B$18:$B$26</c:f>
              <c:strCache>
                <c:ptCount val="9"/>
                <c:pt idx="0">
                  <c:v> BORAX, S. A.</c:v>
                </c:pt>
                <c:pt idx="1">
                  <c:v> COMERCIALIZADORA ELECTRONOVA, S. A.</c:v>
                </c:pt>
                <c:pt idx="2">
                  <c:v> EMPRESA DE GENERACION DE ENERGIA ELECTRICA DEL INDE</c:v>
                </c:pt>
                <c:pt idx="3">
                  <c:v> JAGUAR ENERGY GUATEMALA LLC.</c:v>
                </c:pt>
                <c:pt idx="4">
                  <c:v> ORAZUL ENERGY GUATEMALA Y CIA. S. C. A.</c:v>
                </c:pt>
                <c:pt idx="5">
                  <c:v> COMPANIA AGRICOLA INDUSTRIAL SANTA ANA, S. A.</c:v>
                </c:pt>
                <c:pt idx="6">
                  <c:v> ENERGIAS SAN JOSE, S. A.</c:v>
                </c:pt>
                <c:pt idx="7">
                  <c:v> ENERGIA DEL CARIBE, S. A.</c:v>
                </c:pt>
                <c:pt idx="8">
                  <c:v>*OTROS</c:v>
                </c:pt>
              </c:strCache>
            </c:strRef>
          </c:cat>
          <c:val>
            <c:numRef>
              <c:f>'Pag17'!$D$18:$D$26</c:f>
              <c:numCache>
                <c:formatCode>0.0%</c:formatCode>
                <c:ptCount val="9"/>
                <c:pt idx="0">
                  <c:v>3.3376358652205625E-2</c:v>
                </c:pt>
                <c:pt idx="1">
                  <c:v>5.7896303543383085E-2</c:v>
                </c:pt>
                <c:pt idx="2">
                  <c:v>6.187313136496625E-2</c:v>
                </c:pt>
                <c:pt idx="3">
                  <c:v>6.8371140023691726E-2</c:v>
                </c:pt>
                <c:pt idx="4">
                  <c:v>6.8902884075064549E-2</c:v>
                </c:pt>
                <c:pt idx="5">
                  <c:v>7.1172755269439031E-2</c:v>
                </c:pt>
                <c:pt idx="6">
                  <c:v>7.4971661764340836E-2</c:v>
                </c:pt>
                <c:pt idx="7">
                  <c:v>8.6631908584723041E-2</c:v>
                </c:pt>
                <c:pt idx="8">
                  <c:v>0.47680385672218584</c:v>
                </c:pt>
              </c:numCache>
            </c:numRef>
          </c:val>
          <c:extLst>
            <c:ext xmlns:c16="http://schemas.microsoft.com/office/drawing/2014/chart" uri="{C3380CC4-5D6E-409C-BE32-E72D297353CC}">
              <c16:uniqueId val="{00000007-E114-4429-AF4D-87D213674CF8}"/>
            </c:ext>
          </c:extLst>
        </c:ser>
        <c:dLbls>
          <c:showLegendKey val="0"/>
          <c:showVal val="0"/>
          <c:showCatName val="1"/>
          <c:showSerName val="0"/>
          <c:showPercent val="1"/>
          <c:showBubbleSize val="0"/>
          <c:showLeaderLines val="1"/>
        </c:dLbls>
        <c:firstSliceAng val="90"/>
      </c:pieChart>
      <c:spPr>
        <a:solidFill>
          <a:srgbClr val="4BACC6">
            <a:lumMod val="20000"/>
            <a:lumOff val="80000"/>
          </a:srgbClr>
        </a:solidFill>
      </c:spPr>
    </c:plotArea>
    <c:plotVisOnly val="1"/>
    <c:dispBlanksAs val="zero"/>
    <c:showDLblsOverMax val="0"/>
  </c:chart>
  <c:spPr>
    <a:solidFill>
      <a:srgbClr val="4BACC6">
        <a:lumMod val="20000"/>
        <a:lumOff val="80000"/>
      </a:srgbClr>
    </a:solidFill>
  </c:spPr>
  <c:printSettings>
    <c:headerFooter alignWithMargins="0"/>
    <c:pageMargins b="1" l="0.750000000000002" r="0.750000000000002" t="1" header="0" footer="0"/>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38182717677068867"/>
          <c:y val="0.16328571107866546"/>
          <c:w val="0.315221467612049"/>
          <c:h val="0.73580997913686497"/>
        </c:manualLayout>
      </c:layout>
      <c:pieChart>
        <c:varyColors val="1"/>
        <c:ser>
          <c:idx val="0"/>
          <c:order val="0"/>
          <c:dPt>
            <c:idx val="1"/>
            <c:bubble3D val="0"/>
            <c:extLst>
              <c:ext xmlns:c16="http://schemas.microsoft.com/office/drawing/2014/chart" uri="{C3380CC4-5D6E-409C-BE32-E72D297353CC}">
                <c16:uniqueId val="{00000000-4A8C-4268-999D-D79B87ABD1BB}"/>
              </c:ext>
            </c:extLst>
          </c:dPt>
          <c:dPt>
            <c:idx val="2"/>
            <c:bubble3D val="0"/>
            <c:extLst>
              <c:ext xmlns:c16="http://schemas.microsoft.com/office/drawing/2014/chart" uri="{C3380CC4-5D6E-409C-BE32-E72D297353CC}">
                <c16:uniqueId val="{00000001-4A8C-4268-999D-D79B87ABD1BB}"/>
              </c:ext>
            </c:extLst>
          </c:dPt>
          <c:dPt>
            <c:idx val="3"/>
            <c:bubble3D val="0"/>
            <c:extLst>
              <c:ext xmlns:c16="http://schemas.microsoft.com/office/drawing/2014/chart" uri="{C3380CC4-5D6E-409C-BE32-E72D297353CC}">
                <c16:uniqueId val="{00000002-4A8C-4268-999D-D79B87ABD1BB}"/>
              </c:ext>
            </c:extLst>
          </c:dPt>
          <c:dPt>
            <c:idx val="4"/>
            <c:bubble3D val="0"/>
            <c:extLst>
              <c:ext xmlns:c16="http://schemas.microsoft.com/office/drawing/2014/chart" uri="{C3380CC4-5D6E-409C-BE32-E72D297353CC}">
                <c16:uniqueId val="{00000003-4A8C-4268-999D-D79B87ABD1BB}"/>
              </c:ext>
            </c:extLst>
          </c:dPt>
          <c:dPt>
            <c:idx val="5"/>
            <c:bubble3D val="0"/>
            <c:extLst>
              <c:ext xmlns:c16="http://schemas.microsoft.com/office/drawing/2014/chart" uri="{C3380CC4-5D6E-409C-BE32-E72D297353CC}">
                <c16:uniqueId val="{00000004-4A8C-4268-999D-D79B87ABD1BB}"/>
              </c:ext>
            </c:extLst>
          </c:dPt>
          <c:dPt>
            <c:idx val="6"/>
            <c:bubble3D val="0"/>
            <c:extLst>
              <c:ext xmlns:c16="http://schemas.microsoft.com/office/drawing/2014/chart" uri="{C3380CC4-5D6E-409C-BE32-E72D297353CC}">
                <c16:uniqueId val="{00000005-4A8C-4268-999D-D79B87ABD1BB}"/>
              </c:ext>
            </c:extLst>
          </c:dPt>
          <c:dLbls>
            <c:dLbl>
              <c:idx val="0"/>
              <c:layout>
                <c:manualLayout>
                  <c:x val="7.4616300883776826E-2"/>
                  <c:y val="-4.4690921274394071E-2"/>
                </c:manualLayout>
              </c:layout>
              <c:numFmt formatCode="0.0%" sourceLinked="0"/>
              <c:spPr>
                <a:noFill/>
                <a:ln>
                  <a:noFill/>
                </a:ln>
                <a:effectLst/>
              </c:spPr>
              <c:txPr>
                <a:bodyPr wrap="square" lIns="38100" tIns="19050" rIns="38100" bIns="19050" anchor="ctr">
                  <a:noAutofit/>
                </a:bodyPr>
                <a:lstStyle/>
                <a:p>
                  <a:pPr>
                    <a:defRPr/>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20889105568816602"/>
                      <c:h val="8.6945241819650465E-2"/>
                    </c:manualLayout>
                  </c15:layout>
                </c:ext>
                <c:ext xmlns:c16="http://schemas.microsoft.com/office/drawing/2014/chart" uri="{C3380CC4-5D6E-409C-BE32-E72D297353CC}">
                  <c16:uniqueId val="{00000006-4A8C-4268-999D-D79B87ABD1BB}"/>
                </c:ext>
              </c:extLst>
            </c:dLbl>
            <c:dLbl>
              <c:idx val="1"/>
              <c:layout>
                <c:manualLayout>
                  <c:x val="4.6296884093299157E-2"/>
                  <c:y val="-1.860478611495513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25342388858676701"/>
                      <c:h val="0.10655198865164595"/>
                    </c:manualLayout>
                  </c15:layout>
                </c:ext>
                <c:ext xmlns:c16="http://schemas.microsoft.com/office/drawing/2014/chart" uri="{C3380CC4-5D6E-409C-BE32-E72D297353CC}">
                  <c16:uniqueId val="{00000000-4A8C-4268-999D-D79B87ABD1BB}"/>
                </c:ext>
              </c:extLst>
            </c:dLbl>
            <c:dLbl>
              <c:idx val="2"/>
              <c:layout>
                <c:manualLayout>
                  <c:x val="8.9187939156026116E-2"/>
                  <c:y val="4.8853791672649628E-3"/>
                </c:manualLayout>
              </c:layout>
              <c:numFmt formatCode="0.0%" sourceLinked="0"/>
              <c:spPr>
                <a:noFill/>
                <a:ln>
                  <a:noFill/>
                </a:ln>
                <a:effectLst/>
              </c:spPr>
              <c:txPr>
                <a:bodyPr wrap="square" lIns="38100" tIns="19050" rIns="38100" bIns="19050" anchor="ctr">
                  <a:noAutofit/>
                </a:bodyPr>
                <a:lstStyle/>
                <a:p>
                  <a:pPr>
                    <a:defRPr/>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20341564842562887"/>
                      <c:h val="0.11406955314373379"/>
                    </c:manualLayout>
                  </c15:layout>
                </c:ext>
                <c:ext xmlns:c16="http://schemas.microsoft.com/office/drawing/2014/chart" uri="{C3380CC4-5D6E-409C-BE32-E72D297353CC}">
                  <c16:uniqueId val="{00000001-4A8C-4268-999D-D79B87ABD1BB}"/>
                </c:ext>
              </c:extLst>
            </c:dLbl>
            <c:dLbl>
              <c:idx val="3"/>
              <c:layout>
                <c:manualLayout>
                  <c:x val="3.7056541473549282E-2"/>
                  <c:y val="1.1519053772951731E-3"/>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9.9573148186658966E-2"/>
                      <c:h val="7.3724273795561041E-2"/>
                    </c:manualLayout>
                  </c15:layout>
                </c:ext>
                <c:ext xmlns:c16="http://schemas.microsoft.com/office/drawing/2014/chart" uri="{C3380CC4-5D6E-409C-BE32-E72D297353CC}">
                  <c16:uniqueId val="{00000002-4A8C-4268-999D-D79B87ABD1BB}"/>
                </c:ext>
              </c:extLst>
            </c:dLbl>
            <c:dLbl>
              <c:idx val="4"/>
              <c:layout>
                <c:manualLayout>
                  <c:x val="-9.4742568714136499E-3"/>
                  <c:y val="3.0946205870629951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26486192022961125"/>
                      <c:h val="0.10655198865164595"/>
                    </c:manualLayout>
                  </c15:layout>
                </c:ext>
                <c:ext xmlns:c16="http://schemas.microsoft.com/office/drawing/2014/chart" uri="{C3380CC4-5D6E-409C-BE32-E72D297353CC}">
                  <c16:uniqueId val="{00000003-4A8C-4268-999D-D79B87ABD1BB}"/>
                </c:ext>
              </c:extLst>
            </c:dLbl>
            <c:dLbl>
              <c:idx val="5"/>
              <c:layout>
                <c:manualLayout>
                  <c:x val="-4.7922400510608573E-2"/>
                  <c:y val="-9.4872824478763277E-3"/>
                </c:manualLayout>
              </c:layout>
              <c:numFmt formatCode="0.0%" sourceLinked="0"/>
              <c:spPr>
                <a:noFill/>
                <a:ln>
                  <a:noFill/>
                </a:ln>
                <a:effectLst/>
              </c:spPr>
              <c:txPr>
                <a:bodyPr wrap="square" lIns="38100" tIns="19050" rIns="38100" bIns="19050" anchor="ctr">
                  <a:noAutofit/>
                </a:bodyPr>
                <a:lstStyle/>
                <a:p>
                  <a:pPr>
                    <a:defRPr/>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20074147899061207"/>
                      <c:h val="0.1328973501728811"/>
                    </c:manualLayout>
                  </c15:layout>
                </c:ext>
                <c:ext xmlns:c16="http://schemas.microsoft.com/office/drawing/2014/chart" uri="{C3380CC4-5D6E-409C-BE32-E72D297353CC}">
                  <c16:uniqueId val="{00000004-4A8C-4268-999D-D79B87ABD1BB}"/>
                </c:ext>
              </c:extLst>
            </c:dLbl>
            <c:dLbl>
              <c:idx val="6"/>
              <c:layout>
                <c:manualLayout>
                  <c:x val="-1.0929653832967574E-2"/>
                  <c:y val="-6.5740144209488885E-2"/>
                </c:manualLayout>
              </c:layout>
              <c:numFmt formatCode="0.0%" sourceLinked="0"/>
              <c:spPr>
                <a:noFill/>
                <a:ln>
                  <a:noFill/>
                </a:ln>
                <a:effectLst/>
              </c:spPr>
              <c:txPr>
                <a:bodyPr wrap="square" lIns="38100" tIns="19050" rIns="38100" bIns="19050" anchor="ctr">
                  <a:noAutofit/>
                </a:bodyPr>
                <a:lstStyle/>
                <a:p>
                  <a:pPr>
                    <a:defRPr/>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23485032562969471"/>
                      <c:h val="0.13020766488300292"/>
                    </c:manualLayout>
                  </c15:layout>
                </c:ext>
                <c:ext xmlns:c16="http://schemas.microsoft.com/office/drawing/2014/chart" uri="{C3380CC4-5D6E-409C-BE32-E72D297353CC}">
                  <c16:uniqueId val="{00000005-4A8C-4268-999D-D79B87ABD1BB}"/>
                </c:ext>
              </c:extLst>
            </c:dLbl>
            <c:dLbl>
              <c:idx val="7"/>
              <c:layout>
                <c:manualLayout>
                  <c:x val="-3.4146998428792548E-2"/>
                  <c:y val="-8.3602407755442795E-2"/>
                </c:manualLayout>
              </c:layout>
              <c:numFmt formatCode="0.0%" sourceLinked="0"/>
              <c:spPr>
                <a:noFill/>
                <a:ln>
                  <a:noFill/>
                </a:ln>
                <a:effectLst/>
              </c:spPr>
              <c:txPr>
                <a:bodyPr wrap="square" lIns="38100" tIns="19050" rIns="38100" bIns="19050" anchor="ctr">
                  <a:noAutofit/>
                </a:bodyPr>
                <a:lstStyle/>
                <a:p>
                  <a:pPr>
                    <a:defRPr/>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22588788648362354"/>
                      <c:h val="0.14744854759112208"/>
                    </c:manualLayout>
                  </c15:layout>
                </c:ext>
                <c:ext xmlns:c16="http://schemas.microsoft.com/office/drawing/2014/chart" uri="{C3380CC4-5D6E-409C-BE32-E72D297353CC}">
                  <c16:uniqueId val="{00000006-7AA8-48B3-8DA3-17C5523925FE}"/>
                </c:ext>
              </c:extLst>
            </c:dLbl>
            <c:dLbl>
              <c:idx val="8"/>
              <c:layout>
                <c:manualLayout>
                  <c:x val="-2.9871496224588498E-3"/>
                  <c:y val="-0.11107341315980414"/>
                </c:manualLayout>
              </c:layout>
              <c:numFmt formatCode="0.0%" sourceLinked="0"/>
              <c:spPr>
                <a:noFill/>
                <a:ln>
                  <a:noFill/>
                </a:ln>
                <a:effectLst/>
              </c:spPr>
              <c:txPr>
                <a:bodyPr wrap="square" lIns="38100" tIns="19050" rIns="38100" bIns="19050" anchor="ctr">
                  <a:noAutofit/>
                </a:bodyPr>
                <a:lstStyle/>
                <a:p>
                  <a:pPr>
                    <a:defRPr/>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24877062112051807"/>
                      <c:h val="9.0965156503680214E-2"/>
                    </c:manualLayout>
                  </c15:layout>
                </c:ext>
                <c:ext xmlns:c16="http://schemas.microsoft.com/office/drawing/2014/chart" uri="{C3380CC4-5D6E-409C-BE32-E72D297353CC}">
                  <c16:uniqueId val="{00000007-7AA8-48B3-8DA3-17C5523925FE}"/>
                </c:ext>
              </c:extLst>
            </c:dLbl>
            <c:numFmt formatCode="0.0%" sourceLinked="0"/>
            <c:spPr>
              <a:noFill/>
              <a:ln>
                <a:noFill/>
              </a:ln>
              <a:effectLst/>
            </c:sp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'Pag17'!$B$59:$B$68</c:f>
              <c:strCache>
                <c:ptCount val="10"/>
                <c:pt idx="0">
                  <c:v>BIOMASS ENERGY, S. A.</c:v>
                </c:pt>
                <c:pt idx="1">
                  <c:v>COMERCIALIZADORA ELECTRICA DE GUATEMALA, S.A.</c:v>
                </c:pt>
                <c:pt idx="2">
                  <c:v>CENTRAL COMERCIALIZADORA DE ENERGIA ELECTRICA, S.A.</c:v>
                </c:pt>
                <c:pt idx="3">
                  <c:v>RENACE, S. A.</c:v>
                </c:pt>
                <c:pt idx="4">
                  <c:v>DISTRIBUIDORA DE ELECTRICIDAD DE OCCIDENTE, S. A.</c:v>
                </c:pt>
                <c:pt idx="5">
                  <c:v>COMERCIALIZADORA ELECTRONOVA, S. A.</c:v>
                </c:pt>
                <c:pt idx="6">
                  <c:v>DISTRIBUIDORA DE ELECTRICIDAD DE ORIENTE, S. A.</c:v>
                </c:pt>
                <c:pt idx="7">
                  <c:v>ENEL GUATEMALA, S. A.</c:v>
                </c:pt>
                <c:pt idx="8">
                  <c:v>EMPRESA ELECTRICA DE GUATEMALA, S. A.</c:v>
                </c:pt>
                <c:pt idx="9">
                  <c:v>OTROS*</c:v>
                </c:pt>
              </c:strCache>
            </c:strRef>
          </c:cat>
          <c:val>
            <c:numRef>
              <c:f>'Pag17'!$C$59:$C$68</c:f>
              <c:numCache>
                <c:formatCode>#,##0.00</c:formatCode>
                <c:ptCount val="10"/>
                <c:pt idx="0">
                  <c:v>130.218322</c:v>
                </c:pt>
                <c:pt idx="1">
                  <c:v>188.96748521999999</c:v>
                </c:pt>
                <c:pt idx="2">
                  <c:v>210.70604990999999</c:v>
                </c:pt>
                <c:pt idx="3">
                  <c:v>216.53604399999998</c:v>
                </c:pt>
                <c:pt idx="4">
                  <c:v>227.59162235999997</c:v>
                </c:pt>
                <c:pt idx="5">
                  <c:v>238.96473294999998</c:v>
                </c:pt>
                <c:pt idx="6">
                  <c:v>255.08680090000004</c:v>
                </c:pt>
                <c:pt idx="7">
                  <c:v>328.64596175999998</c:v>
                </c:pt>
                <c:pt idx="8">
                  <c:v>526.45853776000001</c:v>
                </c:pt>
                <c:pt idx="9">
                  <c:v>1486.5036744900003</c:v>
                </c:pt>
              </c:numCache>
            </c:numRef>
          </c:val>
          <c:extLst>
            <c:ext xmlns:c16="http://schemas.microsoft.com/office/drawing/2014/chart" uri="{C3380CC4-5D6E-409C-BE32-E72D297353CC}">
              <c16:uniqueId val="{00000007-4A8C-4268-999D-D79B87ABD1BB}"/>
            </c:ext>
          </c:extLst>
        </c:ser>
        <c:dLbls>
          <c:showLegendKey val="0"/>
          <c:showVal val="0"/>
          <c:showCatName val="1"/>
          <c:showSerName val="0"/>
          <c:showPercent val="1"/>
          <c:showBubbleSize val="0"/>
          <c:showLeaderLines val="1"/>
        </c:dLbls>
        <c:firstSliceAng val="90"/>
      </c:pieChart>
      <c:spPr>
        <a:solidFill>
          <a:srgbClr val="4BACC6">
            <a:lumMod val="20000"/>
            <a:lumOff val="80000"/>
          </a:srgbClr>
        </a:solidFill>
      </c:spPr>
    </c:plotArea>
    <c:plotVisOnly val="1"/>
    <c:dispBlanksAs val="zero"/>
    <c:showDLblsOverMax val="0"/>
  </c:chart>
  <c:spPr>
    <a:solidFill>
      <a:srgbClr val="4BACC6">
        <a:lumMod val="20000"/>
        <a:lumOff val="80000"/>
      </a:srgbClr>
    </a:solidFill>
  </c:spPr>
  <c:printSettings>
    <c:headerFooter alignWithMargins="0"/>
    <c:pageMargins b="1" l="0.750000000000002" r="0.750000000000002" t="1" header="0" footer="0"/>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GT" sz="1600" b="1"/>
              <a:t>EXPORTACIONES</a:t>
            </a:r>
            <a:r>
              <a:rPr lang="es-GT" sz="1600" b="1" baseline="0"/>
              <a:t> DE ENERGÍA (GWh)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spPr>
            <a:solidFill>
              <a:schemeClr val="accent1"/>
            </a:solidFill>
            <a:ln>
              <a:noFill/>
            </a:ln>
            <a:effectLst/>
          </c:spPr>
          <c:invertIfNegative val="0"/>
          <c:cat>
            <c:strRef>
              <c:f>'Pag18'!$A$58:$A$73</c:f>
              <c:strCache>
                <c:ptCount val="16"/>
                <c:pt idx="0">
                  <c:v>EDECSA-GT, S. A. (EXPORTACIÓN MER)</c:v>
                </c:pt>
                <c:pt idx="1">
                  <c:v>CENTRAL COMERCIALIZADORA DE ENERGIA ELECTRICA, S.A. (EXPORTACIÓN MER)</c:v>
                </c:pt>
                <c:pt idx="2">
                  <c:v>ORAZUL ENERGY GUATEMALA Y CIA. S. C. A. (EXPORTACIÓN MER)</c:v>
                </c:pt>
                <c:pt idx="3">
                  <c:v>HIDRO XACBAL (EXPORTACIÓN MER)</c:v>
                </c:pt>
                <c:pt idx="4">
                  <c:v>RENACE, S. A. (EXPORTACIÓN MER)</c:v>
                </c:pt>
                <c:pt idx="5">
                  <c:v>ALTERNATIVA DE ENERGIA RENOVABLE, S. A. (EXPORTACIÓN MER)</c:v>
                </c:pt>
                <c:pt idx="6">
                  <c:v>CEPAM GT, S. A. (EXPORTACIÓN MER)</c:v>
                </c:pt>
                <c:pt idx="7">
                  <c:v>BORAX, S. A. (MER) (EXPORTACIÓN MER)</c:v>
                </c:pt>
                <c:pt idx="8">
                  <c:v>ELECTRIC POWER MARKETS, S. A. (EXPORTACIÓN MER)</c:v>
                </c:pt>
                <c:pt idx="9">
                  <c:v>COMERCIALIZADORA ELECTRONOVA, S. A. (EXPORTACIÓN MER)</c:v>
                </c:pt>
                <c:pt idx="10">
                  <c:v>JAGUAR ENERGY GUATEMALA LLC. (EXPORTACIÓN MER)</c:v>
                </c:pt>
                <c:pt idx="11">
                  <c:v>WATTSMARKET, S. A. (EXPORTACIÓN MER)</c:v>
                </c:pt>
                <c:pt idx="12">
                  <c:v>COMERCIALIZADORA ELECTRICA DE GUATEMALA, S. A. (EXPORTACIÓN MER)</c:v>
                </c:pt>
                <c:pt idx="13">
                  <c:v>PANTALEON, S.A. (EXPORTACIÓN MER)</c:v>
                </c:pt>
                <c:pt idx="14">
                  <c:v>ENEL GUATEMALA, S. A. (EXPORTACIÓN MER)</c:v>
                </c:pt>
                <c:pt idx="15">
                  <c:v>*OTROS</c:v>
                </c:pt>
              </c:strCache>
            </c:strRef>
          </c:cat>
          <c:val>
            <c:numRef>
              <c:f>'Pag18'!$N$58:$N$73</c:f>
              <c:numCache>
                <c:formatCode>_(* #,##0.00_);_(* \(#,##0.00\);_(* "-"???_);_(@_)</c:formatCode>
                <c:ptCount val="16"/>
                <c:pt idx="0">
                  <c:v>107.53059000000002</c:v>
                </c:pt>
                <c:pt idx="1">
                  <c:v>193.31645599999999</c:v>
                </c:pt>
                <c:pt idx="2">
                  <c:v>130.84055799999999</c:v>
                </c:pt>
                <c:pt idx="3">
                  <c:v>113.43722199999999</c:v>
                </c:pt>
                <c:pt idx="4">
                  <c:v>27.690640000000005</c:v>
                </c:pt>
                <c:pt idx="5">
                  <c:v>12.133457</c:v>
                </c:pt>
                <c:pt idx="6">
                  <c:v>11.010757999999999</c:v>
                </c:pt>
                <c:pt idx="7">
                  <c:v>18.481492999999997</c:v>
                </c:pt>
                <c:pt idx="8">
                  <c:v>12.430956999999998</c:v>
                </c:pt>
                <c:pt idx="9">
                  <c:v>11.853014000000002</c:v>
                </c:pt>
                <c:pt idx="10">
                  <c:v>15.807445000000003</c:v>
                </c:pt>
                <c:pt idx="11">
                  <c:v>10.668030999999999</c:v>
                </c:pt>
                <c:pt idx="12">
                  <c:v>10.777969000000001</c:v>
                </c:pt>
                <c:pt idx="13">
                  <c:v>8.1730490000000007</c:v>
                </c:pt>
                <c:pt idx="14">
                  <c:v>353.05866500000002</c:v>
                </c:pt>
                <c:pt idx="15">
                  <c:v>71.554230000000004</c:v>
                </c:pt>
              </c:numCache>
            </c:numRef>
          </c:val>
          <c:extLst>
            <c:ext xmlns:c16="http://schemas.microsoft.com/office/drawing/2014/chart" uri="{C3380CC4-5D6E-409C-BE32-E72D297353CC}">
              <c16:uniqueId val="{00000000-8964-4F37-9AC1-BA42A75E2C88}"/>
            </c:ext>
          </c:extLst>
        </c:ser>
        <c:dLbls>
          <c:showLegendKey val="0"/>
          <c:showVal val="0"/>
          <c:showCatName val="0"/>
          <c:showSerName val="0"/>
          <c:showPercent val="0"/>
          <c:showBubbleSize val="0"/>
        </c:dLbls>
        <c:gapWidth val="219"/>
        <c:overlap val="-27"/>
        <c:axId val="688120696"/>
        <c:axId val="688121088"/>
      </c:barChart>
      <c:catAx>
        <c:axId val="6881206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688121088"/>
        <c:crosses val="autoZero"/>
        <c:auto val="1"/>
        <c:lblAlgn val="ctr"/>
        <c:lblOffset val="100"/>
        <c:noMultiLvlLbl val="0"/>
      </c:catAx>
      <c:valAx>
        <c:axId val="68812108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688120696"/>
        <c:crosses val="autoZero"/>
        <c:crossBetween val="between"/>
      </c:valAx>
      <c:spPr>
        <a:noFill/>
        <a:ln>
          <a:noFill/>
        </a:ln>
        <a:effectLst/>
      </c:spPr>
    </c:plotArea>
    <c:plotVisOnly val="1"/>
    <c:dispBlanksAs val="gap"/>
    <c:showDLblsOverMax val="0"/>
  </c:chart>
  <c:spPr>
    <a:solidFill>
      <a:sysClr val="window" lastClr="FFFFFF">
        <a:lumMod val="95000"/>
      </a:sysClr>
    </a:solidFill>
    <a:ln w="9525" cap="flat" cmpd="sng" algn="ctr">
      <a:noFill/>
      <a:round/>
    </a:ln>
    <a:effectLst/>
  </c:spPr>
  <c:txPr>
    <a:bodyPr/>
    <a:lstStyle/>
    <a:p>
      <a:pPr>
        <a:defRPr/>
      </a:pPr>
      <a:endParaRPr lang="es-MX"/>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GT" sz="1600" b="1"/>
              <a:t>IMPORTACIONES</a:t>
            </a:r>
            <a:r>
              <a:rPr lang="es-GT" sz="1600" b="1" baseline="0"/>
              <a:t> DE ENERGÍA (GWh)</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manualLayout>
          <c:layoutTarget val="inner"/>
          <c:xMode val="edge"/>
          <c:yMode val="edge"/>
          <c:x val="2.7642425783077452E-2"/>
          <c:y val="0.15060657305200478"/>
          <c:w val="0.96169946292884589"/>
          <c:h val="0.41638291387180704"/>
        </c:manualLayout>
      </c:layout>
      <c:barChart>
        <c:barDir val="col"/>
        <c:grouping val="clustered"/>
        <c:varyColors val="0"/>
        <c:ser>
          <c:idx val="0"/>
          <c:order val="0"/>
          <c:spPr>
            <a:solidFill>
              <a:schemeClr val="accent1"/>
            </a:solidFill>
            <a:ln>
              <a:noFill/>
            </a:ln>
            <a:effectLst/>
          </c:spPr>
          <c:invertIfNegative val="0"/>
          <c:cat>
            <c:strRef>
              <c:f>'Pag18'!$A$6:$A$20</c:f>
              <c:strCache>
                <c:ptCount val="15"/>
                <c:pt idx="0">
                  <c:v>ENERGIA DEL CARIBE, S. A. (IMPORTACIÓN MÉXICO)</c:v>
                </c:pt>
                <c:pt idx="1">
                  <c:v>COMERCIALIZADORA ELECTRONOVA, S.A. (IMPORTACIÓN MÉXICO)</c:v>
                </c:pt>
                <c:pt idx="2">
                  <c:v>MERELEC GUATEMALA, S. A. (IMPORTACIÓN MÉXICO)</c:v>
                </c:pt>
                <c:pt idx="3">
                  <c:v>EDECSA-GT, S. A. (IMPORTACIÓN MÉXICO)</c:v>
                </c:pt>
                <c:pt idx="4">
                  <c:v>BORAX, S. A. (IMPORTACIÓN MÉXICO)</c:v>
                </c:pt>
                <c:pt idx="5">
                  <c:v>VITOL ELECTRICIDAD DE GUATEMALA, S. A. (IMPORTACIÓN MÉXICO)</c:v>
                </c:pt>
                <c:pt idx="6">
                  <c:v>ELECTRIC POWER MARKETS, S. A. (IMPORTACIÓN MÉXICO)</c:v>
                </c:pt>
                <c:pt idx="7">
                  <c:v>MAYORISTAS DE ELECTRICIDAD, S.A. (IMPORTACIÓN MÉXICO)</c:v>
                </c:pt>
                <c:pt idx="8">
                  <c:v>JAGUAR ENERGY GUATEMALA LLC. (IMPORTACIÓN MER)</c:v>
                </c:pt>
                <c:pt idx="9">
                  <c:v>ION ENERGY, S. A. (IMPORTACIÓN MÉXICO)</c:v>
                </c:pt>
                <c:pt idx="10">
                  <c:v>LUZ Y FUERZA ELECTRICA DE GUATEMALA, LTDA. (IMPORTACIÓN MER)</c:v>
                </c:pt>
                <c:pt idx="11">
                  <c:v>CENTRAL COMERCIALIZADORA DE ENERGIA ELECTRICA, S. A.  (IMPORTACIÓN MER)</c:v>
                </c:pt>
                <c:pt idx="12">
                  <c:v>RENACE, S. A. (IMPORTACIÓN MER)</c:v>
                </c:pt>
                <c:pt idx="13">
                  <c:v>ALTERNATIVA DE ENERGIA RENOVABLE, S. A. (IMPORTACIÓN MER)</c:v>
                </c:pt>
                <c:pt idx="14">
                  <c:v>OTROS*</c:v>
                </c:pt>
              </c:strCache>
            </c:strRef>
          </c:cat>
          <c:val>
            <c:numRef>
              <c:f>'Pag18'!$N$6:$N$20</c:f>
              <c:numCache>
                <c:formatCode>0.0000</c:formatCode>
                <c:ptCount val="15"/>
                <c:pt idx="0">
                  <c:v>990.97900000000004</c:v>
                </c:pt>
                <c:pt idx="1">
                  <c:v>173.40899999999999</c:v>
                </c:pt>
                <c:pt idx="2">
                  <c:v>86.584000000000003</c:v>
                </c:pt>
                <c:pt idx="3">
                  <c:v>108.264</c:v>
                </c:pt>
                <c:pt idx="4">
                  <c:v>68.897000000000006</c:v>
                </c:pt>
                <c:pt idx="5">
                  <c:v>55.047999999999995</c:v>
                </c:pt>
                <c:pt idx="6">
                  <c:v>83.997</c:v>
                </c:pt>
                <c:pt idx="7">
                  <c:v>59.262</c:v>
                </c:pt>
                <c:pt idx="8">
                  <c:v>112.06881199999999</c:v>
                </c:pt>
                <c:pt idx="9">
                  <c:v>15.005000000000001</c:v>
                </c:pt>
                <c:pt idx="10">
                  <c:v>153.42121599999999</c:v>
                </c:pt>
                <c:pt idx="11">
                  <c:v>79.652518000000001</c:v>
                </c:pt>
                <c:pt idx="12">
                  <c:v>47.572804000000012</c:v>
                </c:pt>
                <c:pt idx="13">
                  <c:v>64.901024000000007</c:v>
                </c:pt>
                <c:pt idx="14">
                  <c:v>288.12004200000001</c:v>
                </c:pt>
              </c:numCache>
            </c:numRef>
          </c:val>
          <c:extLst>
            <c:ext xmlns:c16="http://schemas.microsoft.com/office/drawing/2014/chart" uri="{C3380CC4-5D6E-409C-BE32-E72D297353CC}">
              <c16:uniqueId val="{00000000-8964-4F37-9AC1-BA42A75E2C88}"/>
            </c:ext>
          </c:extLst>
        </c:ser>
        <c:dLbls>
          <c:showLegendKey val="0"/>
          <c:showVal val="0"/>
          <c:showCatName val="0"/>
          <c:showSerName val="0"/>
          <c:showPercent val="0"/>
          <c:showBubbleSize val="0"/>
        </c:dLbls>
        <c:gapWidth val="219"/>
        <c:overlap val="-27"/>
        <c:axId val="688121872"/>
        <c:axId val="688122264"/>
      </c:barChart>
      <c:catAx>
        <c:axId val="688121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688122264"/>
        <c:crosses val="autoZero"/>
        <c:auto val="1"/>
        <c:lblAlgn val="ctr"/>
        <c:lblOffset val="100"/>
        <c:noMultiLvlLbl val="0"/>
      </c:catAx>
      <c:valAx>
        <c:axId val="6881222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688121872"/>
        <c:crosses val="autoZero"/>
        <c:crossBetween val="between"/>
      </c:valAx>
      <c:spPr>
        <a:noFill/>
        <a:ln>
          <a:noFill/>
        </a:ln>
        <a:effectLst/>
      </c:spPr>
    </c:plotArea>
    <c:plotVisOnly val="1"/>
    <c:dispBlanksAs val="gap"/>
    <c:showDLblsOverMax val="0"/>
  </c:chart>
  <c:spPr>
    <a:solidFill>
      <a:sysClr val="window" lastClr="FFFFFF">
        <a:lumMod val="95000"/>
      </a:sysClr>
    </a:solidFill>
    <a:ln w="9525" cap="flat" cmpd="sng" algn="ctr">
      <a:noFill/>
      <a:round/>
    </a:ln>
    <a:effectLst/>
  </c:spPr>
  <c:txPr>
    <a:bodyPr/>
    <a:lstStyle/>
    <a:p>
      <a:pPr>
        <a:defRPr/>
      </a:pPr>
      <a:endParaRPr lang="es-MX"/>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GT" sz="2000" b="1">
                <a:solidFill>
                  <a:schemeClr val="accent1"/>
                </a:solidFill>
              </a:rPr>
              <a:t>SERVICIOS COMPLEMENTARIOS EN EL MERCADO MAYORISTA US$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stacked"/>
        <c:varyColors val="0"/>
        <c:ser>
          <c:idx val="0"/>
          <c:order val="0"/>
          <c:tx>
            <c:strRef>
              <c:f>'Pag20'!$G$54</c:f>
              <c:strCache>
                <c:ptCount val="1"/>
                <c:pt idx="0">
                  <c:v>Reserva Rodante Operativa</c:v>
                </c:pt>
              </c:strCache>
            </c:strRef>
          </c:tx>
          <c:spPr>
            <a:solidFill>
              <a:schemeClr val="tx2">
                <a:lumMod val="60000"/>
                <a:lumOff val="40000"/>
              </a:schemeClr>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'Pag20'!$F$55:$F$66</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'Pag20'!$G$55:$G$66</c:f>
              <c:numCache>
                <c:formatCode>_(* #,##0.00_);_(* \(#,##0.00\);_(* "-"??_);_(@_)</c:formatCode>
                <c:ptCount val="12"/>
                <c:pt idx="0">
                  <c:v>4673486.3030000012</c:v>
                </c:pt>
                <c:pt idx="1">
                  <c:v>3750426.5959999994</c:v>
                </c:pt>
                <c:pt idx="2">
                  <c:v>4188760.9950000001</c:v>
                </c:pt>
                <c:pt idx="3">
                  <c:v>4462107.1970000006</c:v>
                </c:pt>
                <c:pt idx="4">
                  <c:v>5548139.1859999998</c:v>
                </c:pt>
                <c:pt idx="5">
                  <c:v>5961690.3099999996</c:v>
                </c:pt>
                <c:pt idx="6">
                  <c:v>4669743.1469999999</c:v>
                </c:pt>
                <c:pt idx="7">
                  <c:v>4202407.2570000002</c:v>
                </c:pt>
                <c:pt idx="8">
                  <c:v>3877614.605</c:v>
                </c:pt>
                <c:pt idx="9">
                  <c:v>4294730.0109999999</c:v>
                </c:pt>
                <c:pt idx="10">
                  <c:v>3643462.6329999994</c:v>
                </c:pt>
                <c:pt idx="11">
                  <c:v>3755077.7960000001</c:v>
                </c:pt>
              </c:numCache>
            </c:numRef>
          </c:val>
          <c:extLst>
            <c:ext xmlns:c16="http://schemas.microsoft.com/office/drawing/2014/chart" uri="{C3380CC4-5D6E-409C-BE32-E72D297353CC}">
              <c16:uniqueId val="{00000000-25FC-49F5-A28C-6512518C6E8A}"/>
            </c:ext>
          </c:extLst>
        </c:ser>
        <c:ser>
          <c:idx val="1"/>
          <c:order val="1"/>
          <c:tx>
            <c:strRef>
              <c:f>'Pag20'!$H$54</c:f>
              <c:strCache>
                <c:ptCount val="1"/>
                <c:pt idx="0">
                  <c:v>Reserva Rápida</c:v>
                </c:pt>
              </c:strCache>
            </c:strRef>
          </c:tx>
          <c:spPr>
            <a:solidFill>
              <a:schemeClr val="accent3"/>
            </a:solidFill>
            <a:ln>
              <a:noFill/>
            </a:ln>
            <a:effectLst/>
          </c:spPr>
          <c:invertIfNegative val="0"/>
          <c:dLbls>
            <c:dLbl>
              <c:idx val="0"/>
              <c:layout>
                <c:manualLayout>
                  <c:x val="-2.5705754526641452E-3"/>
                  <c:y val="2.355541586351383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FA0-4A06-A2BE-52D16B7EB52F}"/>
                </c:ext>
              </c:extLst>
            </c:dLbl>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'Pag20'!$F$55:$F$66</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'Pag20'!$H$55:$H$66</c:f>
              <c:numCache>
                <c:formatCode>_(* #,##0.00_);_(* \(#,##0.00\);_(* "-"??_);_(@_)</c:formatCode>
                <c:ptCount val="12"/>
                <c:pt idx="0">
                  <c:v>1322583.3500000001</c:v>
                </c:pt>
                <c:pt idx="1">
                  <c:v>1301302.6000000001</c:v>
                </c:pt>
                <c:pt idx="2">
                  <c:v>1240944.2</c:v>
                </c:pt>
                <c:pt idx="3">
                  <c:v>1111015.03</c:v>
                </c:pt>
                <c:pt idx="4">
                  <c:v>922363.48</c:v>
                </c:pt>
                <c:pt idx="5">
                  <c:v>1109945.92</c:v>
                </c:pt>
                <c:pt idx="6">
                  <c:v>1238818.8999999999</c:v>
                </c:pt>
                <c:pt idx="7">
                  <c:v>1392373.18</c:v>
                </c:pt>
                <c:pt idx="8">
                  <c:v>1099388.27</c:v>
                </c:pt>
                <c:pt idx="9">
                  <c:v>1000398.38</c:v>
                </c:pt>
                <c:pt idx="10">
                  <c:v>943231.93</c:v>
                </c:pt>
                <c:pt idx="11">
                  <c:v>902769.23</c:v>
                </c:pt>
              </c:numCache>
            </c:numRef>
          </c:val>
          <c:extLst>
            <c:ext xmlns:c16="http://schemas.microsoft.com/office/drawing/2014/chart" uri="{C3380CC4-5D6E-409C-BE32-E72D297353CC}">
              <c16:uniqueId val="{00000001-25FC-49F5-A28C-6512518C6E8A}"/>
            </c:ext>
          </c:extLst>
        </c:ser>
        <c:dLbls>
          <c:showLegendKey val="0"/>
          <c:showVal val="0"/>
          <c:showCatName val="0"/>
          <c:showSerName val="0"/>
          <c:showPercent val="0"/>
          <c:showBubbleSize val="0"/>
        </c:dLbls>
        <c:gapWidth val="150"/>
        <c:overlap val="100"/>
        <c:axId val="688122656"/>
        <c:axId val="688123440"/>
      </c:barChart>
      <c:catAx>
        <c:axId val="688122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688123440"/>
        <c:crosses val="autoZero"/>
        <c:auto val="1"/>
        <c:lblAlgn val="ctr"/>
        <c:lblOffset val="100"/>
        <c:noMultiLvlLbl val="0"/>
      </c:catAx>
      <c:valAx>
        <c:axId val="688123440"/>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GT" b="1"/>
                  <a:t>US$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MX"/>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688122656"/>
        <c:crosses val="autoZero"/>
        <c:crossBetween val="between"/>
      </c:valAx>
      <c:spPr>
        <a:solidFill>
          <a:schemeClr val="accent5">
            <a:lumMod val="20000"/>
            <a:lumOff val="80000"/>
          </a:schemeClr>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legend>
    <c:plotVisOnly val="1"/>
    <c:dispBlanksAs val="gap"/>
    <c:showDLblsOverMax val="0"/>
  </c:chart>
  <c:spPr>
    <a:solidFill>
      <a:schemeClr val="accent5">
        <a:lumMod val="20000"/>
        <a:lumOff val="80000"/>
      </a:schemeClr>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GT" sz="1800" b="1" i="0" baseline="0">
                <a:effectLst/>
              </a:rPr>
              <a:t>PRECIO SPOT POR BANDA</a:t>
            </a:r>
            <a:endParaRPr lang="es-GT">
              <a:effectLst/>
            </a:endParaRPr>
          </a:p>
        </c:rich>
      </c:tx>
      <c:layout>
        <c:manualLayout>
          <c:xMode val="edge"/>
          <c:yMode val="edge"/>
          <c:x val="0.3223257389957403"/>
          <c:y val="1.666666393263386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GT"/>
        </a:p>
      </c:txPr>
    </c:title>
    <c:autoTitleDeleted val="0"/>
    <c:plotArea>
      <c:layout>
        <c:manualLayout>
          <c:layoutTarget val="inner"/>
          <c:xMode val="edge"/>
          <c:yMode val="edge"/>
          <c:x val="4.3072587238070649E-2"/>
          <c:y val="1.6507543223828212E-2"/>
          <c:w val="0.93506948926466138"/>
          <c:h val="0.88770802366994361"/>
        </c:manualLayout>
      </c:layout>
      <c:lineChart>
        <c:grouping val="standard"/>
        <c:varyColors val="0"/>
        <c:ser>
          <c:idx val="2"/>
          <c:order val="0"/>
          <c:tx>
            <c:strRef>
              <c:f>'Pag21'!$B$38</c:f>
              <c:strCache>
                <c:ptCount val="1"/>
                <c:pt idx="0">
                  <c:v>PROMEDIO MENSUAL</c:v>
                </c:pt>
              </c:strCache>
            </c:strRef>
          </c:tx>
          <c:spPr>
            <a:ln w="28575" cap="rnd">
              <a:solidFill>
                <a:schemeClr val="accent2"/>
              </a:solidFill>
              <a:prstDash val="solid"/>
              <a:round/>
            </a:ln>
            <a:effectLst/>
          </c:spPr>
          <c:marker>
            <c:symbol val="none"/>
          </c:marker>
          <c:cat>
            <c:numRef>
              <c:f>'Pag21'!$A$39:$A$64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'Pag21'!$B$39:$B$64</c:f>
              <c:numCache>
                <c:formatCode>_(* #,##0.00_);_(* \(#,##0.00\);_(* "-"??_);_(@_)</c:formatCode>
                <c:ptCount val="26"/>
                <c:pt idx="0">
                  <c:v>57.466261967000399</c:v>
                </c:pt>
                <c:pt idx="1">
                  <c:v>42.459038829151744</c:v>
                </c:pt>
                <c:pt idx="2">
                  <c:v>50.012827421488332</c:v>
                </c:pt>
                <c:pt idx="3">
                  <c:v>56.463502170805604</c:v>
                </c:pt>
                <c:pt idx="4">
                  <c:v>48.797652713405846</c:v>
                </c:pt>
                <c:pt idx="5">
                  <c:v>62.160500089072379</c:v>
                </c:pt>
                <c:pt idx="6">
                  <c:v>76.930345591811289</c:v>
                </c:pt>
                <c:pt idx="7">
                  <c:v>89.649096688893351</c:v>
                </c:pt>
                <c:pt idx="8">
                  <c:v>120.52333739140795</c:v>
                </c:pt>
                <c:pt idx="9">
                  <c:v>103.24252023356546</c:v>
                </c:pt>
                <c:pt idx="10">
                  <c:v>103.96750710523834</c:v>
                </c:pt>
                <c:pt idx="11">
                  <c:v>132.55151744697838</c:v>
                </c:pt>
                <c:pt idx="12">
                  <c:v>146.54887274089796</c:v>
                </c:pt>
                <c:pt idx="13">
                  <c:v>120.96428952092724</c:v>
                </c:pt>
                <c:pt idx="14">
                  <c:v>103.65719683024444</c:v>
                </c:pt>
                <c:pt idx="15">
                  <c:v>71.057828855586877</c:v>
                </c:pt>
                <c:pt idx="16">
                  <c:v>51.694351375034024</c:v>
                </c:pt>
                <c:pt idx="17">
                  <c:v>51.482451626569286</c:v>
                </c:pt>
                <c:pt idx="18">
                  <c:v>62.362887416954685</c:v>
                </c:pt>
                <c:pt idx="19">
                  <c:v>63.320357698012678</c:v>
                </c:pt>
                <c:pt idx="20">
                  <c:v>41.142857087830556</c:v>
                </c:pt>
                <c:pt idx="21">
                  <c:v>63.360796708562646</c:v>
                </c:pt>
                <c:pt idx="22">
                  <c:v>86.215321165221255</c:v>
                </c:pt>
                <c:pt idx="23">
                  <c:v>105.19750000000001</c:v>
                </c:pt>
                <c:pt idx="24">
                  <c:v>116.46583333333332</c:v>
                </c:pt>
                <c:pt idx="25">
                  <c:v>84.51495031052653</c:v>
                </c:pt>
              </c:numCache>
            </c:numRef>
          </c:val>
          <c:smooth val="0"/>
          <c:extLst>
            <c:ext xmlns:c16="http://schemas.microsoft.com/office/drawing/2014/chart" uri="{C3380CC4-5D6E-409C-BE32-E72D297353CC}">
              <c16:uniqueId val="{00000001-99EA-4396-B67E-AA13C398A9AE}"/>
            </c:ext>
          </c:extLst>
        </c:ser>
        <c:ser>
          <c:idx val="3"/>
          <c:order val="1"/>
          <c:tx>
            <c:strRef>
              <c:f>'Pag21'!$C$38</c:f>
              <c:strCache>
                <c:ptCount val="1"/>
                <c:pt idx="0">
                  <c:v>BANDA DE VALLE</c:v>
                </c:pt>
              </c:strCache>
            </c:strRef>
          </c:tx>
          <c:spPr>
            <a:ln w="28575" cap="rnd">
              <a:solidFill>
                <a:schemeClr val="accent3"/>
              </a:solidFill>
              <a:prstDash val="sysDash"/>
              <a:round/>
            </a:ln>
            <a:effectLst/>
          </c:spPr>
          <c:marker>
            <c:symbol val="none"/>
          </c:marker>
          <c:cat>
            <c:numRef>
              <c:f>'Pag21'!$A$39:$A$64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'Pag21'!$C$39:$C$64</c:f>
              <c:numCache>
                <c:formatCode>_(* #,##0.00_);_(* \(#,##0.00\);_(* "-"??_);_(@_)</c:formatCode>
                <c:ptCount val="26"/>
                <c:pt idx="0">
                  <c:v>43.410785093777037</c:v>
                </c:pt>
                <c:pt idx="1">
                  <c:v>32.674789121234504</c:v>
                </c:pt>
                <c:pt idx="2">
                  <c:v>41.225578453020994</c:v>
                </c:pt>
                <c:pt idx="3">
                  <c:v>47.011903225806442</c:v>
                </c:pt>
                <c:pt idx="4">
                  <c:v>42.116104443214397</c:v>
                </c:pt>
                <c:pt idx="5">
                  <c:v>48.157720361954411</c:v>
                </c:pt>
                <c:pt idx="6">
                  <c:v>67.164886287866381</c:v>
                </c:pt>
                <c:pt idx="7">
                  <c:v>78.299175135024612</c:v>
                </c:pt>
                <c:pt idx="8">
                  <c:v>96.295209199417798</c:v>
                </c:pt>
                <c:pt idx="9">
                  <c:v>94.967682873749467</c:v>
                </c:pt>
                <c:pt idx="10">
                  <c:v>79.870072667639292</c:v>
                </c:pt>
                <c:pt idx="11">
                  <c:v>105.51040469625427</c:v>
                </c:pt>
                <c:pt idx="12">
                  <c:v>126.08209348508467</c:v>
                </c:pt>
                <c:pt idx="13">
                  <c:v>95.164915484944686</c:v>
                </c:pt>
                <c:pt idx="14">
                  <c:v>85.987472324496309</c:v>
                </c:pt>
                <c:pt idx="15">
                  <c:v>64.462182164323963</c:v>
                </c:pt>
                <c:pt idx="16">
                  <c:v>45.475004654519033</c:v>
                </c:pt>
                <c:pt idx="17">
                  <c:v>38.119607211482851</c:v>
                </c:pt>
                <c:pt idx="18">
                  <c:v>51.580005454109077</c:v>
                </c:pt>
                <c:pt idx="19">
                  <c:v>49.063072420234896</c:v>
                </c:pt>
                <c:pt idx="20">
                  <c:v>33.163948087431685</c:v>
                </c:pt>
                <c:pt idx="21">
                  <c:v>51.873330431467615</c:v>
                </c:pt>
                <c:pt idx="22">
                  <c:v>61.969521215117744</c:v>
                </c:pt>
                <c:pt idx="23">
                  <c:v>83.595299999999995</c:v>
                </c:pt>
                <c:pt idx="24">
                  <c:v>86.666449400000005</c:v>
                </c:pt>
                <c:pt idx="25">
                  <c:v>70.139086869399634</c:v>
                </c:pt>
              </c:numCache>
            </c:numRef>
          </c:val>
          <c:smooth val="0"/>
          <c:extLst>
            <c:ext xmlns:c16="http://schemas.microsoft.com/office/drawing/2014/chart" uri="{C3380CC4-5D6E-409C-BE32-E72D297353CC}">
              <c16:uniqueId val="{00000002-99EA-4396-B67E-AA13C398A9AE}"/>
            </c:ext>
          </c:extLst>
        </c:ser>
        <c:ser>
          <c:idx val="0"/>
          <c:order val="2"/>
          <c:tx>
            <c:strRef>
              <c:f>'Pag21'!$D$38</c:f>
              <c:strCache>
                <c:ptCount val="1"/>
                <c:pt idx="0">
                  <c:v>BANDA INTERMEDIA</c:v>
                </c:pt>
              </c:strCache>
            </c:strRef>
          </c:tx>
          <c:spPr>
            <a:ln w="28575" cap="rnd">
              <a:solidFill>
                <a:schemeClr val="accent4"/>
              </a:solidFill>
              <a:prstDash val="sysDash"/>
              <a:round/>
            </a:ln>
            <a:effectLst/>
          </c:spPr>
          <c:marker>
            <c:symbol val="none"/>
          </c:marker>
          <c:cat>
            <c:numRef>
              <c:f>'Pag21'!$A$39:$A$64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'Pag21'!$D$39:$D$64</c:f>
              <c:numCache>
                <c:formatCode>_(* #,##0.00_);_(* \(#,##0.00\);_(* "-"??_);_(@_)</c:formatCode>
                <c:ptCount val="26"/>
                <c:pt idx="0">
                  <c:v>57.296055377631518</c:v>
                </c:pt>
                <c:pt idx="1">
                  <c:v>43.946375752550331</c:v>
                </c:pt>
                <c:pt idx="2">
                  <c:v>50.910558601083814</c:v>
                </c:pt>
                <c:pt idx="3">
                  <c:v>58.489461992234148</c:v>
                </c:pt>
                <c:pt idx="4">
                  <c:v>50.829873893523207</c:v>
                </c:pt>
                <c:pt idx="5">
                  <c:v>66.877599945848772</c:v>
                </c:pt>
                <c:pt idx="6">
                  <c:v>80.415337497706545</c:v>
                </c:pt>
                <c:pt idx="7">
                  <c:v>93.050237468511057</c:v>
                </c:pt>
                <c:pt idx="8">
                  <c:v>129.95118632268264</c:v>
                </c:pt>
                <c:pt idx="9">
                  <c:v>105.09198394118137</c:v>
                </c:pt>
                <c:pt idx="10">
                  <c:v>113.62016882112336</c:v>
                </c:pt>
                <c:pt idx="11">
                  <c:v>141.91824835604223</c:v>
                </c:pt>
                <c:pt idx="12">
                  <c:v>154.92294887374939</c:v>
                </c:pt>
                <c:pt idx="13">
                  <c:v>130.06764134432211</c:v>
                </c:pt>
                <c:pt idx="14">
                  <c:v>108.03938652560338</c:v>
                </c:pt>
                <c:pt idx="15">
                  <c:v>73.410173622670143</c:v>
                </c:pt>
                <c:pt idx="16">
                  <c:v>54.562647837157535</c:v>
                </c:pt>
                <c:pt idx="17">
                  <c:v>57.586553178034585</c:v>
                </c:pt>
                <c:pt idx="18">
                  <c:v>66.038085280124619</c:v>
                </c:pt>
                <c:pt idx="19">
                  <c:v>69.242223726851847</c:v>
                </c:pt>
                <c:pt idx="20">
                  <c:v>43.485845696721448</c:v>
                </c:pt>
                <c:pt idx="21">
                  <c:v>67.906894197601957</c:v>
                </c:pt>
                <c:pt idx="22">
                  <c:v>95.364390053283344</c:v>
                </c:pt>
                <c:pt idx="23">
                  <c:v>114.6294</c:v>
                </c:pt>
                <c:pt idx="24">
                  <c:v>128.60913300000001</c:v>
                </c:pt>
                <c:pt idx="25">
                  <c:v>86.368517645555968</c:v>
                </c:pt>
              </c:numCache>
            </c:numRef>
          </c:val>
          <c:smooth val="0"/>
          <c:extLst>
            <c:ext xmlns:c16="http://schemas.microsoft.com/office/drawing/2014/chart" uri="{C3380CC4-5D6E-409C-BE32-E72D297353CC}">
              <c16:uniqueId val="{00000003-99EA-4396-B67E-AA13C398A9AE}"/>
            </c:ext>
          </c:extLst>
        </c:ser>
        <c:ser>
          <c:idx val="4"/>
          <c:order val="3"/>
          <c:tx>
            <c:strRef>
              <c:f>'Pag21'!$E$38</c:f>
              <c:strCache>
                <c:ptCount val="1"/>
                <c:pt idx="0">
                  <c:v>BANDA DE PUNTA</c:v>
                </c:pt>
              </c:strCache>
            </c:strRef>
          </c:tx>
          <c:spPr>
            <a:ln w="28575" cap="rnd">
              <a:solidFill>
                <a:schemeClr val="accent5"/>
              </a:solidFill>
              <a:prstDash val="sysDash"/>
              <a:round/>
            </a:ln>
            <a:effectLst/>
          </c:spPr>
          <c:marker>
            <c:symbol val="none"/>
          </c:marker>
          <c:cat>
            <c:numRef>
              <c:f>'Pag21'!$A$39:$A$64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cat>
          <c:val>
            <c:numRef>
              <c:f>'Pag21'!$E$39:$E$64</c:f>
              <c:numCache>
                <c:formatCode>_(* #,##0.00_);_(* \(#,##0.00\);_(* "-"??_);_(@_)</c:formatCode>
                <c:ptCount val="26"/>
                <c:pt idx="0">
                  <c:v>85.24148870736002</c:v>
                </c:pt>
                <c:pt idx="1">
                  <c:v>61.496737522428219</c:v>
                </c:pt>
                <c:pt idx="2">
                  <c:v>62.428356662826417</c:v>
                </c:pt>
                <c:pt idx="3">
                  <c:v>69.288808691756273</c:v>
                </c:pt>
                <c:pt idx="4">
                  <c:v>56.130892672192822</c:v>
                </c:pt>
                <c:pt idx="5">
                  <c:v>76.025063392132651</c:v>
                </c:pt>
                <c:pt idx="6">
                  <c:v>86.015582624167919</c:v>
                </c:pt>
                <c:pt idx="7">
                  <c:v>102.14551745777779</c:v>
                </c:pt>
                <c:pt idx="8">
                  <c:v>140.69604698156388</c:v>
                </c:pt>
                <c:pt idx="9">
                  <c:v>114.24380383034971</c:v>
                </c:pt>
                <c:pt idx="10">
                  <c:v>123.20439083278085</c:v>
                </c:pt>
                <c:pt idx="11">
                  <c:v>158.53355022123509</c:v>
                </c:pt>
                <c:pt idx="12">
                  <c:v>162.36020285397038</c:v>
                </c:pt>
                <c:pt idx="13">
                  <c:v>145.25298212270806</c:v>
                </c:pt>
                <c:pt idx="14">
                  <c:v>125.85846800813333</c:v>
                </c:pt>
                <c:pt idx="15">
                  <c:v>76.141119630544196</c:v>
                </c:pt>
                <c:pt idx="16">
                  <c:v>54.677633417406867</c:v>
                </c:pt>
                <c:pt idx="17">
                  <c:v>59.895835802346177</c:v>
                </c:pt>
                <c:pt idx="18">
                  <c:v>72.90305775313621</c:v>
                </c:pt>
                <c:pt idx="19">
                  <c:v>74.069330167050694</c:v>
                </c:pt>
                <c:pt idx="20">
                  <c:v>49.956965300546436</c:v>
                </c:pt>
                <c:pt idx="21">
                  <c:v>72.697436795634914</c:v>
                </c:pt>
                <c:pt idx="22">
                  <c:v>107.25971440124169</c:v>
                </c:pt>
                <c:pt idx="23">
                  <c:v>120.1063</c:v>
                </c:pt>
                <c:pt idx="24">
                  <c:v>139.64747790000001</c:v>
                </c:pt>
                <c:pt idx="25">
                  <c:v>107.705975187692</c:v>
                </c:pt>
              </c:numCache>
            </c:numRef>
          </c:val>
          <c:smooth val="0"/>
          <c:extLst>
            <c:ext xmlns:c16="http://schemas.microsoft.com/office/drawing/2014/chart" uri="{C3380CC4-5D6E-409C-BE32-E72D297353CC}">
              <c16:uniqueId val="{00000000-3164-4A67-AAE7-B30E82407B5E}"/>
            </c:ext>
          </c:extLst>
        </c:ser>
        <c:dLbls>
          <c:showLegendKey val="0"/>
          <c:showVal val="0"/>
          <c:showCatName val="0"/>
          <c:showSerName val="0"/>
          <c:showPercent val="0"/>
          <c:showBubbleSize val="0"/>
        </c:dLbls>
        <c:smooth val="0"/>
        <c:axId val="688124224"/>
        <c:axId val="688124616"/>
      </c:lineChart>
      <c:catAx>
        <c:axId val="688124224"/>
        <c:scaling>
          <c:orientation val="minMax"/>
        </c:scaling>
        <c:delete val="0"/>
        <c:axPos val="b"/>
        <c:numFmt formatCode="General" sourceLinked="1"/>
        <c:majorTickMark val="out"/>
        <c:minorTickMark val="none"/>
        <c:tickLblPos val="nextTo"/>
        <c:spPr>
          <a:solidFill>
            <a:srgbClr val="EDEDED"/>
          </a:solidFill>
          <a:ln w="9525" cap="flat" cmpd="sng" algn="ctr">
            <a:solidFill>
              <a:schemeClr val="tx1"/>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MX"/>
          </a:p>
        </c:txPr>
        <c:crossAx val="688124616"/>
        <c:crosses val="autoZero"/>
        <c:auto val="1"/>
        <c:lblAlgn val="ctr"/>
        <c:lblOffset val="100"/>
        <c:noMultiLvlLbl val="0"/>
      </c:catAx>
      <c:valAx>
        <c:axId val="688124616"/>
        <c:scaling>
          <c:orientation val="minMax"/>
          <c:max val="180"/>
        </c:scaling>
        <c:delete val="0"/>
        <c:axPos val="l"/>
        <c:majorGridlines>
          <c:spPr>
            <a:ln w="9525" cap="flat" cmpd="sng" algn="ctr">
              <a:solidFill>
                <a:schemeClr val="tx1"/>
              </a:solidFill>
              <a:round/>
            </a:ln>
            <a:effectLst/>
          </c:spPr>
        </c:majorGridlines>
        <c:numFmt formatCode="_(* #,##0.00_);_(* \(#,##0.00\);_(* &quot;-&quot;??_);_(@_)"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MX"/>
          </a:p>
        </c:txPr>
        <c:crossAx val="688124224"/>
        <c:crosses val="autoZero"/>
        <c:crossBetween val="between"/>
      </c:valAx>
      <c:spPr>
        <a:solidFill>
          <a:srgbClr val="EDEDED"/>
        </a:solidFill>
        <a:ln>
          <a:solidFill>
            <a:schemeClr val="tx1"/>
          </a:solidFill>
          <a:prstDash val="sysDash"/>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legend>
    <c:plotVisOnly val="1"/>
    <c:dispBlanksAs val="zero"/>
    <c:showDLblsOverMax val="0"/>
  </c:chart>
  <c:spPr>
    <a:solidFill>
      <a:srgbClr val="EDEDED"/>
    </a:solidFill>
    <a:ln w="9525" cap="flat" cmpd="sng" algn="ctr">
      <a:solidFill>
        <a:schemeClr val="tx1"/>
      </a:solidFill>
      <a:round/>
    </a:ln>
    <a:effectLst/>
  </c:spPr>
  <c:txPr>
    <a:bodyPr/>
    <a:lstStyle/>
    <a:p>
      <a:pPr>
        <a:defRPr/>
      </a:pPr>
      <a:endParaRPr lang="es-MX"/>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GT">
                <a:solidFill>
                  <a:schemeClr val="accent1"/>
                </a:solidFill>
              </a:rPr>
              <a:t>DESVÍOS DE POTENCIA PROMEDIOS NEGATIVOS</a:t>
            </a:r>
          </a:p>
        </c:rich>
      </c:tx>
      <c:layout>
        <c:manualLayout>
          <c:xMode val="edge"/>
          <c:yMode val="edge"/>
          <c:x val="0.14185128983308043"/>
          <c:y val="2.4559338314818019E-2"/>
        </c:manualLayout>
      </c:layout>
      <c:overlay val="0"/>
    </c:title>
    <c:autoTitleDeleted val="0"/>
    <c:plotArea>
      <c:layout>
        <c:manualLayout>
          <c:layoutTarget val="inner"/>
          <c:xMode val="edge"/>
          <c:yMode val="edge"/>
          <c:x val="0.10924975804428089"/>
          <c:y val="0.20864641116651506"/>
          <c:w val="0.72484899175160011"/>
          <c:h val="0.76952775239854854"/>
        </c:manualLayout>
      </c:layout>
      <c:pieChart>
        <c:varyColors val="1"/>
        <c:ser>
          <c:idx val="0"/>
          <c:order val="0"/>
          <c:tx>
            <c:strRef>
              <c:f>'Pag22'!$G$69</c:f>
              <c:strCache>
                <c:ptCount val="1"/>
              </c:strCache>
            </c:strRef>
          </c:tx>
          <c:dPt>
            <c:idx val="1"/>
            <c:bubble3D val="0"/>
            <c:extLst>
              <c:ext xmlns:c16="http://schemas.microsoft.com/office/drawing/2014/chart" uri="{C3380CC4-5D6E-409C-BE32-E72D297353CC}">
                <c16:uniqueId val="{00000000-2D1D-42F5-B608-62863B00B4FD}"/>
              </c:ext>
            </c:extLst>
          </c:dPt>
          <c:dPt>
            <c:idx val="2"/>
            <c:bubble3D val="0"/>
            <c:extLst>
              <c:ext xmlns:c16="http://schemas.microsoft.com/office/drawing/2014/chart" uri="{C3380CC4-5D6E-409C-BE32-E72D297353CC}">
                <c16:uniqueId val="{00000001-2D1D-42F5-B608-62863B00B4FD}"/>
              </c:ext>
            </c:extLst>
          </c:dPt>
          <c:dPt>
            <c:idx val="3"/>
            <c:bubble3D val="0"/>
            <c:extLst>
              <c:ext xmlns:c16="http://schemas.microsoft.com/office/drawing/2014/chart" uri="{C3380CC4-5D6E-409C-BE32-E72D297353CC}">
                <c16:uniqueId val="{00000002-2D1D-42F5-B608-62863B00B4FD}"/>
              </c:ext>
            </c:extLst>
          </c:dPt>
          <c:dPt>
            <c:idx val="4"/>
            <c:bubble3D val="0"/>
            <c:extLst>
              <c:ext xmlns:c16="http://schemas.microsoft.com/office/drawing/2014/chart" uri="{C3380CC4-5D6E-409C-BE32-E72D297353CC}">
                <c16:uniqueId val="{00000003-2D1D-42F5-B608-62863B00B4FD}"/>
              </c:ext>
            </c:extLst>
          </c:dPt>
          <c:dPt>
            <c:idx val="5"/>
            <c:bubble3D val="0"/>
            <c:extLst>
              <c:ext xmlns:c16="http://schemas.microsoft.com/office/drawing/2014/chart" uri="{C3380CC4-5D6E-409C-BE32-E72D297353CC}">
                <c16:uniqueId val="{00000004-2D1D-42F5-B608-62863B00B4FD}"/>
              </c:ext>
            </c:extLst>
          </c:dPt>
          <c:dPt>
            <c:idx val="6"/>
            <c:bubble3D val="0"/>
            <c:extLst>
              <c:ext xmlns:c16="http://schemas.microsoft.com/office/drawing/2014/chart" uri="{C3380CC4-5D6E-409C-BE32-E72D297353CC}">
                <c16:uniqueId val="{00000005-2D1D-42F5-B608-62863B00B4FD}"/>
              </c:ext>
            </c:extLst>
          </c:dPt>
          <c:dPt>
            <c:idx val="7"/>
            <c:bubble3D val="0"/>
            <c:extLst>
              <c:ext xmlns:c16="http://schemas.microsoft.com/office/drawing/2014/chart" uri="{C3380CC4-5D6E-409C-BE32-E72D297353CC}">
                <c16:uniqueId val="{00000006-2D1D-42F5-B608-62863B00B4FD}"/>
              </c:ext>
            </c:extLst>
          </c:dPt>
          <c:dLbls>
            <c:dLbl>
              <c:idx val="0"/>
              <c:layout>
                <c:manualLayout>
                  <c:x val="-0.12148096814150128"/>
                  <c:y val="1.376110479872083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2D1D-42F5-B608-62863B00B4FD}"/>
                </c:ext>
              </c:extLst>
            </c:dLbl>
            <c:dLbl>
              <c:idx val="1"/>
              <c:layout>
                <c:manualLayout>
                  <c:x val="-7.8573357389506965E-2"/>
                  <c:y val="-3.5967319595963422E-2"/>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20291350531107738"/>
                      <c:h val="6.9873763093793631E-2"/>
                    </c:manualLayout>
                  </c15:layout>
                </c:ext>
                <c:ext xmlns:c16="http://schemas.microsoft.com/office/drawing/2014/chart" uri="{C3380CC4-5D6E-409C-BE32-E72D297353CC}">
                  <c16:uniqueId val="{00000000-2D1D-42F5-B608-62863B00B4FD}"/>
                </c:ext>
              </c:extLst>
            </c:dLbl>
            <c:dLbl>
              <c:idx val="2"/>
              <c:layout>
                <c:manualLayout>
                  <c:x val="6.2410635696335363E-3"/>
                  <c:y val="-2.5124760381927614E-2"/>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39434504677810572"/>
                      <c:h val="7.3665030932591677E-2"/>
                    </c:manualLayout>
                  </c15:layout>
                </c:ext>
                <c:ext xmlns:c16="http://schemas.microsoft.com/office/drawing/2014/chart" uri="{C3380CC4-5D6E-409C-BE32-E72D297353CC}">
                  <c16:uniqueId val="{00000001-2D1D-42F5-B608-62863B00B4FD}"/>
                </c:ext>
              </c:extLst>
            </c:dLbl>
            <c:dLbl>
              <c:idx val="3"/>
              <c:layout>
                <c:manualLayout>
                  <c:x val="0"/>
                  <c:y val="1.1001289802308113E-2"/>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34203338391502275"/>
                      <c:h val="7.7456129639169924E-2"/>
                    </c:manualLayout>
                  </c15:layout>
                </c:ext>
                <c:ext xmlns:c16="http://schemas.microsoft.com/office/drawing/2014/chart" uri="{C3380CC4-5D6E-409C-BE32-E72D297353CC}">
                  <c16:uniqueId val="{00000002-2D1D-42F5-B608-62863B00B4FD}"/>
                </c:ext>
              </c:extLst>
            </c:dLbl>
            <c:dLbl>
              <c:idx val="4"/>
              <c:layout>
                <c:manualLayout>
                  <c:x val="1.5752651555884803E-2"/>
                  <c:y val="1.6799226862796859E-2"/>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2368234699038948"/>
                      <c:h val="7.2655480712669057E-2"/>
                    </c:manualLayout>
                  </c15:layout>
                </c:ext>
                <c:ext xmlns:c16="http://schemas.microsoft.com/office/drawing/2014/chart" uri="{C3380CC4-5D6E-409C-BE32-E72D297353CC}">
                  <c16:uniqueId val="{00000003-2D1D-42F5-B608-62863B00B4FD}"/>
                </c:ext>
              </c:extLst>
            </c:dLbl>
            <c:dLbl>
              <c:idx val="5"/>
              <c:layout>
                <c:manualLayout>
                  <c:x val="-1.4162952696163359E-2"/>
                  <c:y val="3.3092325557874128E-2"/>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22076876202310822"/>
                      <c:h val="8.8092685809502316E-2"/>
                    </c:manualLayout>
                  </c15:layout>
                </c:ext>
                <c:ext xmlns:c16="http://schemas.microsoft.com/office/drawing/2014/chart" uri="{C3380CC4-5D6E-409C-BE32-E72D297353CC}">
                  <c16:uniqueId val="{00000004-2D1D-42F5-B608-62863B00B4FD}"/>
                </c:ext>
              </c:extLst>
            </c:dLbl>
            <c:dLbl>
              <c:idx val="6"/>
              <c:layout>
                <c:manualLayout>
                  <c:x val="-1.3151239251390997E-2"/>
                  <c:y val="3.2272457122445301E-2"/>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20815376833586241"/>
                      <c:h val="0.10803269799378744"/>
                    </c:manualLayout>
                  </c15:layout>
                </c:ext>
                <c:ext xmlns:c16="http://schemas.microsoft.com/office/drawing/2014/chart" uri="{C3380CC4-5D6E-409C-BE32-E72D297353CC}">
                  <c16:uniqueId val="{00000005-2D1D-42F5-B608-62863B00B4FD}"/>
                </c:ext>
              </c:extLst>
            </c:dLbl>
            <c:dLbl>
              <c:idx val="7"/>
              <c:layout>
                <c:manualLayout>
                  <c:x val="-0.17602427921092573"/>
                  <c:y val="-0.1295457243882234"/>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23695490264020488"/>
                      <c:h val="0.10537985912639147"/>
                    </c:manualLayout>
                  </c15:layout>
                </c:ext>
                <c:ext xmlns:c16="http://schemas.microsoft.com/office/drawing/2014/chart" uri="{C3380CC4-5D6E-409C-BE32-E72D297353CC}">
                  <c16:uniqueId val="{00000006-2D1D-42F5-B608-62863B00B4FD}"/>
                </c:ext>
              </c:extLst>
            </c:dLbl>
            <c:dLbl>
              <c:idx val="8"/>
              <c:layout>
                <c:manualLayout>
                  <c:x val="-5.6420967105970631E-2"/>
                  <c:y val="-0.12620037364689995"/>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16782000884183862"/>
                      <c:h val="0.11877259395041111"/>
                    </c:manualLayout>
                  </c15:layout>
                </c:ext>
                <c:ext xmlns:c16="http://schemas.microsoft.com/office/drawing/2014/chart" uri="{C3380CC4-5D6E-409C-BE32-E72D297353CC}">
                  <c16:uniqueId val="{00000008-2D1D-42F5-B608-62863B00B4FD}"/>
                </c:ext>
              </c:extLst>
            </c:dLbl>
            <c:dLbl>
              <c:idx val="9"/>
              <c:layout>
                <c:manualLayout>
                  <c:x val="0.15579160343955489"/>
                  <c:y val="-0.148799651722933"/>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2349316350630678"/>
                      <c:h val="0.10967581750904096"/>
                    </c:manualLayout>
                  </c15:layout>
                </c:ext>
                <c:ext xmlns:c16="http://schemas.microsoft.com/office/drawing/2014/chart" uri="{C3380CC4-5D6E-409C-BE32-E72D297353CC}">
                  <c16:uniqueId val="{00000009-2D1D-42F5-B608-62863B00B4FD}"/>
                </c:ext>
              </c:extLst>
            </c:dLbl>
            <c:dLbl>
              <c:idx val="10"/>
              <c:layout>
                <c:manualLayout>
                  <c:x val="0.1265893204927532"/>
                  <c:y val="0.1310186123242589"/>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3069-4CDA-B7BD-7D524374712C}"/>
                </c:ext>
              </c:extLst>
            </c:dLbl>
            <c:numFmt formatCode="0.00%" sourceLinked="0"/>
            <c:spPr>
              <a:noFill/>
              <a:ln>
                <a:noFill/>
              </a:ln>
              <a:effectLst/>
            </c:spPr>
            <c:txPr>
              <a:bodyPr wrap="square" lIns="38100" tIns="19050" rIns="38100" bIns="19050" anchor="ctr">
                <a:spAutoFit/>
              </a:bodyPr>
              <a:lstStyle/>
              <a:p>
                <a:pPr>
                  <a:defRPr sz="800"/>
                </a:pPr>
                <a:endParaRPr lang="es-MX"/>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'Pag22'!$F$70:$F$80</c:f>
              <c:strCache>
                <c:ptCount val="11"/>
                <c:pt idx="0">
                  <c:v>SAN DIEGO, S.A.</c:v>
                </c:pt>
                <c:pt idx="1">
                  <c:v>INGENIO MAGDALENA, S. A.</c:v>
                </c:pt>
                <c:pt idx="2">
                  <c:v>COMERCIALIZADORA ELECTRONOVA, S. A.</c:v>
                </c:pt>
                <c:pt idx="3">
                  <c:v>EMPRESA DE GENERACIÓN DE ENERGÍA ELÉCTRICA DEL INDE (DEMANDA PUNTOS EEMS)</c:v>
                </c:pt>
                <c:pt idx="4">
                  <c:v>ENERGIAS SAN JOSE, S. A.</c:v>
                </c:pt>
                <c:pt idx="5">
                  <c:v>EMPRESA DE GENERACIÓN DE ENERGÍA ELÉCTRICA DEL INDE</c:v>
                </c:pt>
                <c:pt idx="6">
                  <c:v>JAGUAR ENERGY GUATEMALA LLC</c:v>
                </c:pt>
                <c:pt idx="7">
                  <c:v>EMPRESA ELECTRICA DE GUATEMALA, S. A.</c:v>
                </c:pt>
                <c:pt idx="8">
                  <c:v>DISTRIBUIDORA DE ELECTRICIDAD DE OCCIDENTE, S. A.</c:v>
                </c:pt>
                <c:pt idx="9">
                  <c:v>DISTRIBUIDORA DE ELECTRICIDAD DE ORIENTE, S. A.</c:v>
                </c:pt>
                <c:pt idx="10">
                  <c:v>OTROS*</c:v>
                </c:pt>
              </c:strCache>
            </c:strRef>
          </c:cat>
          <c:val>
            <c:numRef>
              <c:f>'Pag22'!$G$70:$G$80</c:f>
              <c:numCache>
                <c:formatCode>#,##0.00</c:formatCode>
                <c:ptCount val="11"/>
                <c:pt idx="0">
                  <c:v>44.137499266513018</c:v>
                </c:pt>
                <c:pt idx="1">
                  <c:v>46.235700752688203</c:v>
                </c:pt>
                <c:pt idx="2">
                  <c:v>64.600411517976355</c:v>
                </c:pt>
                <c:pt idx="3">
                  <c:v>79.046693502099998</c:v>
                </c:pt>
                <c:pt idx="4">
                  <c:v>82.137195176651304</c:v>
                </c:pt>
                <c:pt idx="5">
                  <c:v>111.62529806835634</c:v>
                </c:pt>
                <c:pt idx="6">
                  <c:v>149.33587698924737</c:v>
                </c:pt>
                <c:pt idx="7">
                  <c:v>380.04058739999999</c:v>
                </c:pt>
                <c:pt idx="8">
                  <c:v>386.42892427999999</c:v>
                </c:pt>
                <c:pt idx="9">
                  <c:v>532.81423509000001</c:v>
                </c:pt>
                <c:pt idx="10">
                  <c:v>524.11079698697222</c:v>
                </c:pt>
              </c:numCache>
            </c:numRef>
          </c:val>
          <c:extLst>
            <c:ext xmlns:c16="http://schemas.microsoft.com/office/drawing/2014/chart" uri="{C3380CC4-5D6E-409C-BE32-E72D297353CC}">
              <c16:uniqueId val="{0000000A-2D1D-42F5-B608-62863B00B4FD}"/>
            </c:ext>
          </c:extLst>
        </c:ser>
        <c:dLbls>
          <c:showLegendKey val="0"/>
          <c:showVal val="0"/>
          <c:showCatName val="0"/>
          <c:showSerName val="0"/>
          <c:showPercent val="1"/>
          <c:showBubbleSize val="0"/>
          <c:showLeaderLines val="1"/>
        </c:dLbls>
        <c:firstSliceAng val="0"/>
      </c:pieChart>
    </c:plotArea>
    <c:plotVisOnly val="1"/>
    <c:dispBlanksAs val="zero"/>
    <c:showDLblsOverMax val="0"/>
  </c:chart>
  <c:spPr>
    <a:solidFill>
      <a:schemeClr val="bg1">
        <a:lumMod val="95000"/>
      </a:schemeClr>
    </a:solidFill>
  </c:spPr>
  <c:printSettings>
    <c:headerFooter alignWithMargins="0"/>
    <c:pageMargins b="1" l="0.75000000000000155" r="0.75000000000000155" t="1" header="0" footer="0"/>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GT">
                <a:solidFill>
                  <a:schemeClr val="accent1"/>
                </a:solidFill>
              </a:rPr>
              <a:t>DESVÍOS DE POTENCIA PROMEDIOS POSITIVOS</a:t>
            </a:r>
          </a:p>
        </c:rich>
      </c:tx>
      <c:overlay val="0"/>
    </c:title>
    <c:autoTitleDeleted val="0"/>
    <c:plotArea>
      <c:layout>
        <c:manualLayout>
          <c:layoutTarget val="inner"/>
          <c:xMode val="edge"/>
          <c:yMode val="edge"/>
          <c:x val="6.2081449973901352E-2"/>
          <c:y val="0.21744000428123514"/>
          <c:w val="0.67273413813400262"/>
          <c:h val="0.76939028640582519"/>
        </c:manualLayout>
      </c:layout>
      <c:pieChart>
        <c:varyColors val="1"/>
        <c:ser>
          <c:idx val="0"/>
          <c:order val="0"/>
          <c:dPt>
            <c:idx val="1"/>
            <c:bubble3D val="0"/>
            <c:extLst>
              <c:ext xmlns:c16="http://schemas.microsoft.com/office/drawing/2014/chart" uri="{C3380CC4-5D6E-409C-BE32-E72D297353CC}">
                <c16:uniqueId val="{00000000-02F1-4151-AC35-5D36A1271FA3}"/>
              </c:ext>
            </c:extLst>
          </c:dPt>
          <c:dPt>
            <c:idx val="2"/>
            <c:bubble3D val="0"/>
            <c:extLst>
              <c:ext xmlns:c16="http://schemas.microsoft.com/office/drawing/2014/chart" uri="{C3380CC4-5D6E-409C-BE32-E72D297353CC}">
                <c16:uniqueId val="{00000001-02F1-4151-AC35-5D36A1271FA3}"/>
              </c:ext>
            </c:extLst>
          </c:dPt>
          <c:dPt>
            <c:idx val="3"/>
            <c:bubble3D val="0"/>
            <c:extLst>
              <c:ext xmlns:c16="http://schemas.microsoft.com/office/drawing/2014/chart" uri="{C3380CC4-5D6E-409C-BE32-E72D297353CC}">
                <c16:uniqueId val="{00000002-02F1-4151-AC35-5D36A1271FA3}"/>
              </c:ext>
            </c:extLst>
          </c:dPt>
          <c:dPt>
            <c:idx val="4"/>
            <c:bubble3D val="0"/>
            <c:extLst>
              <c:ext xmlns:c16="http://schemas.microsoft.com/office/drawing/2014/chart" uri="{C3380CC4-5D6E-409C-BE32-E72D297353CC}">
                <c16:uniqueId val="{00000003-02F1-4151-AC35-5D36A1271FA3}"/>
              </c:ext>
            </c:extLst>
          </c:dPt>
          <c:dPt>
            <c:idx val="5"/>
            <c:bubble3D val="0"/>
            <c:extLst>
              <c:ext xmlns:c16="http://schemas.microsoft.com/office/drawing/2014/chart" uri="{C3380CC4-5D6E-409C-BE32-E72D297353CC}">
                <c16:uniqueId val="{00000004-02F1-4151-AC35-5D36A1271FA3}"/>
              </c:ext>
            </c:extLst>
          </c:dPt>
          <c:dPt>
            <c:idx val="6"/>
            <c:bubble3D val="0"/>
            <c:extLst>
              <c:ext xmlns:c16="http://schemas.microsoft.com/office/drawing/2014/chart" uri="{C3380CC4-5D6E-409C-BE32-E72D297353CC}">
                <c16:uniqueId val="{00000005-02F1-4151-AC35-5D36A1271FA3}"/>
              </c:ext>
            </c:extLst>
          </c:dPt>
          <c:dPt>
            <c:idx val="7"/>
            <c:bubble3D val="0"/>
            <c:extLst>
              <c:ext xmlns:c16="http://schemas.microsoft.com/office/drawing/2014/chart" uri="{C3380CC4-5D6E-409C-BE32-E72D297353CC}">
                <c16:uniqueId val="{00000006-02F1-4151-AC35-5D36A1271FA3}"/>
              </c:ext>
            </c:extLst>
          </c:dPt>
          <c:dLbls>
            <c:dLbl>
              <c:idx val="0"/>
              <c:layout>
                <c:manualLayout>
                  <c:x val="-0.24561361423616127"/>
                  <c:y val="-3.5409946894393958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F83E-4EE2-BE71-39F456CC320D}"/>
                </c:ext>
              </c:extLst>
            </c:dLbl>
            <c:dLbl>
              <c:idx val="1"/>
              <c:layout>
                <c:manualLayout>
                  <c:x val="-0.11090745532689937"/>
                  <c:y val="1.0442284784104054E-3"/>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2525622943112365"/>
                      <c:h val="8.0213377572763228E-2"/>
                    </c:manualLayout>
                  </c15:layout>
                </c:ext>
                <c:ext xmlns:c16="http://schemas.microsoft.com/office/drawing/2014/chart" uri="{C3380CC4-5D6E-409C-BE32-E72D297353CC}">
                  <c16:uniqueId val="{00000000-02F1-4151-AC35-5D36A1271FA3}"/>
                </c:ext>
              </c:extLst>
            </c:dLbl>
            <c:dLbl>
              <c:idx val="2"/>
              <c:layout>
                <c:manualLayout>
                  <c:x val="1.9277900558621854E-2"/>
                  <c:y val="4.1279709959866811E-3"/>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26178662787038787"/>
                      <c:h val="5.6554811495251857E-2"/>
                    </c:manualLayout>
                  </c15:layout>
                </c:ext>
                <c:ext xmlns:c16="http://schemas.microsoft.com/office/drawing/2014/chart" uri="{C3380CC4-5D6E-409C-BE32-E72D297353CC}">
                  <c16:uniqueId val="{00000001-02F1-4151-AC35-5D36A1271FA3}"/>
                </c:ext>
              </c:extLst>
            </c:dLbl>
            <c:dLbl>
              <c:idx val="3"/>
              <c:layout>
                <c:manualLayout>
                  <c:x val="-6.6185785309981524E-2"/>
                  <c:y val="3.5333653522755408E-2"/>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30564182298087206"/>
                      <c:h val="5.3898515082039494E-2"/>
                    </c:manualLayout>
                  </c15:layout>
                </c:ext>
                <c:ext xmlns:c16="http://schemas.microsoft.com/office/drawing/2014/chart" uri="{C3380CC4-5D6E-409C-BE32-E72D297353CC}">
                  <c16:uniqueId val="{00000002-02F1-4151-AC35-5D36A1271FA3}"/>
                </c:ext>
              </c:extLst>
            </c:dLbl>
            <c:dLbl>
              <c:idx val="4"/>
              <c:layout>
                <c:manualLayout>
                  <c:x val="-9.2618711800658268E-2"/>
                  <c:y val="3.9566538489286242E-2"/>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25572152564145278"/>
                      <c:h val="5.8705590229571072E-2"/>
                    </c:manualLayout>
                  </c15:layout>
                </c:ext>
                <c:ext xmlns:c16="http://schemas.microsoft.com/office/drawing/2014/chart" uri="{C3380CC4-5D6E-409C-BE32-E72D297353CC}">
                  <c16:uniqueId val="{00000003-02F1-4151-AC35-5D36A1271FA3}"/>
                </c:ext>
              </c:extLst>
            </c:dLbl>
            <c:dLbl>
              <c:idx val="5"/>
              <c:layout>
                <c:manualLayout>
                  <c:x val="-1.0041424652666074E-2"/>
                  <c:y val="3.6563323159754725E-2"/>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34456130219265613"/>
                      <c:h val="7.4739561017592687E-2"/>
                    </c:manualLayout>
                  </c15:layout>
                </c:ext>
                <c:ext xmlns:c16="http://schemas.microsoft.com/office/drawing/2014/chart" uri="{C3380CC4-5D6E-409C-BE32-E72D297353CC}">
                  <c16:uniqueId val="{00000004-02F1-4151-AC35-5D36A1271FA3}"/>
                </c:ext>
              </c:extLst>
            </c:dLbl>
            <c:dLbl>
              <c:idx val="6"/>
              <c:layout>
                <c:manualLayout>
                  <c:x val="-3.2256588518818921E-2"/>
                  <c:y val="1.8017429097970095E-2"/>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19543966031044427"/>
                      <c:h val="7.7557081159550859E-2"/>
                    </c:manualLayout>
                  </c15:layout>
                </c:ext>
                <c:ext xmlns:c16="http://schemas.microsoft.com/office/drawing/2014/chart" uri="{C3380CC4-5D6E-409C-BE32-E72D297353CC}">
                  <c16:uniqueId val="{00000005-02F1-4151-AC35-5D36A1271FA3}"/>
                </c:ext>
              </c:extLst>
            </c:dLbl>
            <c:dLbl>
              <c:idx val="7"/>
              <c:layout>
                <c:manualLayout>
                  <c:x val="-2.8137149287932942E-2"/>
                  <c:y val="-8.7374115936796233E-3"/>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2307380547812341"/>
                      <c:h val="6.5157926432528712E-2"/>
                    </c:manualLayout>
                  </c15:layout>
                </c:ext>
                <c:ext xmlns:c16="http://schemas.microsoft.com/office/drawing/2014/chart" uri="{C3380CC4-5D6E-409C-BE32-E72D297353CC}">
                  <c16:uniqueId val="{00000006-02F1-4151-AC35-5D36A1271FA3}"/>
                </c:ext>
              </c:extLst>
            </c:dLbl>
            <c:dLbl>
              <c:idx val="8"/>
              <c:layout>
                <c:manualLayout>
                  <c:x val="-9.433914907322051E-2"/>
                  <c:y val="-4.7552871052516758E-2"/>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2660836859426422"/>
                      <c:h val="7.8567947164680907E-2"/>
                    </c:manualLayout>
                  </c15:layout>
                </c:ext>
                <c:ext xmlns:c16="http://schemas.microsoft.com/office/drawing/2014/chart" uri="{C3380CC4-5D6E-409C-BE32-E72D297353CC}">
                  <c16:uniqueId val="{00000007-02F1-4151-AC35-5D36A1271FA3}"/>
                </c:ext>
              </c:extLst>
            </c:dLbl>
            <c:dLbl>
              <c:idx val="9"/>
              <c:layout>
                <c:manualLayout>
                  <c:x val="-2.3290353867966785E-2"/>
                  <c:y val="-3.4412544425435551E-2"/>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30465444287729199"/>
                      <c:h val="6.9964832227404031E-2"/>
                    </c:manualLayout>
                  </c15:layout>
                </c:ext>
                <c:ext xmlns:c16="http://schemas.microsoft.com/office/drawing/2014/chart" uri="{C3380CC4-5D6E-409C-BE32-E72D297353CC}">
                  <c16:uniqueId val="{00000008-02F1-4151-AC35-5D36A1271FA3}"/>
                </c:ext>
              </c:extLst>
            </c:dLbl>
            <c:dLbl>
              <c:idx val="10"/>
              <c:layout>
                <c:manualLayout>
                  <c:x val="0.22898037604255739"/>
                  <c:y val="9.376142071975555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F83E-4EE2-BE71-39F456CC320D}"/>
                </c:ext>
              </c:extLst>
            </c:dLbl>
            <c:numFmt formatCode="0.00%" sourceLinked="0"/>
            <c:spPr>
              <a:noFill/>
              <a:ln>
                <a:noFill/>
              </a:ln>
              <a:effectLst/>
            </c:spPr>
            <c:txPr>
              <a:bodyPr wrap="square" lIns="38100" tIns="19050" rIns="38100" bIns="19050" anchor="ctr">
                <a:spAutoFit/>
              </a:bodyPr>
              <a:lstStyle/>
              <a:p>
                <a:pPr>
                  <a:defRPr sz="800"/>
                </a:pPr>
                <a:endParaRPr lang="es-MX"/>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'Pag22'!$A$70:$A$80</c:f>
              <c:strCache>
                <c:ptCount val="11"/>
                <c:pt idx="0">
                  <c:v>ENERGIAS SAN JOSE, S. A.</c:v>
                </c:pt>
                <c:pt idx="1">
                  <c:v>CENTRAL COMERCIALIZADORA DE ENERGIA ELECTRICA, S.A.</c:v>
                </c:pt>
                <c:pt idx="2">
                  <c:v>EOLICO SAN ANTONIO EL SITIO, S.A.</c:v>
                </c:pt>
                <c:pt idx="3">
                  <c:v>TRANSMISIÓN DE ELECTRICIDAD, S. A.</c:v>
                </c:pt>
                <c:pt idx="4">
                  <c:v>EDECSA-GT, S. A.</c:v>
                </c:pt>
                <c:pt idx="5">
                  <c:v>COMERCIALIZADORA ELECTRICA DE GUATEMALA, S.A.</c:v>
                </c:pt>
                <c:pt idx="6">
                  <c:v>ORAZUL ENERGY GUATEMALA Y CIA. S. C. A.</c:v>
                </c:pt>
                <c:pt idx="7">
                  <c:v>JAGUAR ENERGY GUATEMALA LLC.</c:v>
                </c:pt>
                <c:pt idx="8">
                  <c:v>RENACE, S. A.</c:v>
                </c:pt>
                <c:pt idx="9">
                  <c:v>EMPRESA DE GENERACIÓN DE ENERGÍA ELÉCTRICA DEL INDE</c:v>
                </c:pt>
                <c:pt idx="10">
                  <c:v>OTROS*</c:v>
                </c:pt>
              </c:strCache>
            </c:strRef>
          </c:cat>
          <c:val>
            <c:numRef>
              <c:f>'Pag22'!$B$70:$B$80</c:f>
              <c:numCache>
                <c:formatCode>#,##0.00</c:formatCode>
                <c:ptCount val="11"/>
                <c:pt idx="0">
                  <c:v>122.79994129032269</c:v>
                </c:pt>
                <c:pt idx="1">
                  <c:v>134.33492848806097</c:v>
                </c:pt>
                <c:pt idx="2">
                  <c:v>145.4720858294931</c:v>
                </c:pt>
                <c:pt idx="3">
                  <c:v>167.16198751920118</c:v>
                </c:pt>
                <c:pt idx="4">
                  <c:v>186.83015951528176</c:v>
                </c:pt>
                <c:pt idx="5">
                  <c:v>189.45319250070281</c:v>
                </c:pt>
                <c:pt idx="6">
                  <c:v>240.71216582565265</c:v>
                </c:pt>
                <c:pt idx="7">
                  <c:v>387.57876047571932</c:v>
                </c:pt>
                <c:pt idx="8">
                  <c:v>394.50526793394783</c:v>
                </c:pt>
                <c:pt idx="9">
                  <c:v>508.07375347158228</c:v>
                </c:pt>
                <c:pt idx="10">
                  <c:v>2794.7302578826561</c:v>
                </c:pt>
              </c:numCache>
            </c:numRef>
          </c:val>
          <c:extLst>
            <c:ext xmlns:c16="http://schemas.microsoft.com/office/drawing/2014/chart" uri="{C3380CC4-5D6E-409C-BE32-E72D297353CC}">
              <c16:uniqueId val="{00000009-02F1-4151-AC35-5D36A1271FA3}"/>
            </c:ext>
          </c:extLst>
        </c:ser>
        <c:dLbls>
          <c:showLegendKey val="0"/>
          <c:showVal val="0"/>
          <c:showCatName val="0"/>
          <c:showSerName val="0"/>
          <c:showPercent val="1"/>
          <c:showBubbleSize val="0"/>
          <c:showLeaderLines val="1"/>
        </c:dLbls>
        <c:firstSliceAng val="0"/>
      </c:pieChart>
    </c:plotArea>
    <c:plotVisOnly val="1"/>
    <c:dispBlanksAs val="zero"/>
    <c:showDLblsOverMax val="0"/>
  </c:chart>
  <c:spPr>
    <a:solidFill>
      <a:schemeClr val="bg1">
        <a:lumMod val="95000"/>
      </a:schemeClr>
    </a:solidFill>
  </c:spPr>
  <c:printSettings>
    <c:headerFooter alignWithMargins="0"/>
    <c:pageMargins b="1" l="0.75000000000000111" r="0.75000000000000111" t="1" header="0" footer="0"/>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a:pPr>
            <a:r>
              <a:rPr lang="es-GT">
                <a:solidFill>
                  <a:schemeClr val="accent1"/>
                </a:solidFill>
              </a:rPr>
              <a:t>COSTO DE LOS PEAJES PRINCIPAL Y SECUNDARIO</a:t>
            </a:r>
          </a:p>
        </c:rich>
      </c:tx>
      <c:layout>
        <c:manualLayout>
          <c:xMode val="edge"/>
          <c:yMode val="edge"/>
          <c:x val="0.27457898188882701"/>
          <c:y val="3.5648040982828998E-2"/>
        </c:manualLayout>
      </c:layout>
      <c:overlay val="0"/>
    </c:title>
    <c:autoTitleDeleted val="0"/>
    <c:plotArea>
      <c:layout>
        <c:manualLayout>
          <c:layoutTarget val="inner"/>
          <c:xMode val="edge"/>
          <c:yMode val="edge"/>
          <c:x val="0.13045229088741001"/>
          <c:y val="0.16341030262783399"/>
          <c:w val="0.85662155065978296"/>
          <c:h val="0.67317939474433197"/>
        </c:manualLayout>
      </c:layout>
      <c:barChart>
        <c:barDir val="col"/>
        <c:grouping val="clustered"/>
        <c:varyColors val="0"/>
        <c:ser>
          <c:idx val="0"/>
          <c:order val="0"/>
          <c:tx>
            <c:strRef>
              <c:f>'Pag23'!$C$60</c:f>
              <c:strCache>
                <c:ptCount val="1"/>
                <c:pt idx="0">
                  <c:v>PEAJE PARA EL SISTEMA PRINCIPAL US$</c:v>
                </c:pt>
              </c:strCache>
            </c:strRef>
          </c:tx>
          <c:invertIfNegative val="0"/>
          <c:dLbls>
            <c:spPr>
              <a:noFill/>
              <a:ln>
                <a:noFill/>
              </a:ln>
              <a:effectLst/>
            </c:spPr>
            <c:txPr>
              <a:bodyPr rot="-5400000" vert="horz"/>
              <a:lstStyle/>
              <a:p>
                <a:pPr>
                  <a:defRPr>
                    <a:solidFill>
                      <a:schemeClr val="bg1"/>
                    </a:solidFill>
                  </a:defRPr>
                </a:pPr>
                <a:endParaRPr lang="es-MX"/>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'Pag23'!$B$61:$B$72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'Pag23'!$C$61:$C$72</c:f>
              <c:numCache>
                <c:formatCode>_(* #,##0.00_);_(* \(#,##0.00\);_(* "-"??_);_(@_)</c:formatCode>
                <c:ptCount val="12"/>
                <c:pt idx="0">
                  <c:v>11401413.244999999</c:v>
                </c:pt>
                <c:pt idx="1">
                  <c:v>11401413.244999999</c:v>
                </c:pt>
                <c:pt idx="2">
                  <c:v>11406016.487833332</c:v>
                </c:pt>
                <c:pt idx="3">
                  <c:v>11539661.966854839</c:v>
                </c:pt>
                <c:pt idx="4">
                  <c:v>11544035.864888888</c:v>
                </c:pt>
                <c:pt idx="5">
                  <c:v>11544651.821666665</c:v>
                </c:pt>
                <c:pt idx="6">
                  <c:v>11544651.821666665</c:v>
                </c:pt>
                <c:pt idx="7">
                  <c:v>11544651.821666665</c:v>
                </c:pt>
                <c:pt idx="8">
                  <c:v>11544651.821666665</c:v>
                </c:pt>
                <c:pt idx="9">
                  <c:v>11544651.821666665</c:v>
                </c:pt>
                <c:pt idx="10">
                  <c:v>11544651.821666665</c:v>
                </c:pt>
                <c:pt idx="11">
                  <c:v>11636316.096774193</c:v>
                </c:pt>
              </c:numCache>
            </c:numRef>
          </c:val>
          <c:extLst>
            <c:ext xmlns:c16="http://schemas.microsoft.com/office/drawing/2014/chart" uri="{C3380CC4-5D6E-409C-BE32-E72D297353CC}">
              <c16:uniqueId val="{00000000-E032-4F63-93E2-680A207DF9AE}"/>
            </c:ext>
          </c:extLst>
        </c:ser>
        <c:ser>
          <c:idx val="1"/>
          <c:order val="1"/>
          <c:tx>
            <c:strRef>
              <c:f>'Pag23'!$D$60</c:f>
              <c:strCache>
                <c:ptCount val="1"/>
                <c:pt idx="0">
                  <c:v>PEAJE PARA EL SISTEMA SECUNDARIO US$</c:v>
                </c:pt>
              </c:strCache>
            </c:strRef>
          </c:tx>
          <c:invertIfNegative val="0"/>
          <c:dLbls>
            <c:spPr>
              <a:noFill/>
              <a:ln>
                <a:noFill/>
              </a:ln>
              <a:effectLst/>
            </c:spPr>
            <c:txPr>
              <a:bodyPr rot="-5400000" vert="horz"/>
              <a:lstStyle/>
              <a:p>
                <a:pPr>
                  <a:defRPr>
                    <a:solidFill>
                      <a:schemeClr val="bg1"/>
                    </a:solidFill>
                  </a:defRPr>
                </a:pPr>
                <a:endParaRPr lang="es-MX"/>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'Pag23'!$B$61:$B$72</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'Pag23'!$D$61:$D$72</c:f>
              <c:numCache>
                <c:formatCode>_(* #,##0.00_);_(* \(#,##0.00\);_(* "-"??_);_(@_)</c:formatCode>
                <c:ptCount val="12"/>
                <c:pt idx="0">
                  <c:v>6588020.2146046348</c:v>
                </c:pt>
                <c:pt idx="1">
                  <c:v>6588027.685011318</c:v>
                </c:pt>
                <c:pt idx="2">
                  <c:v>6586816.9621198578</c:v>
                </c:pt>
                <c:pt idx="3">
                  <c:v>6588071.2949424302</c:v>
                </c:pt>
                <c:pt idx="4">
                  <c:v>6595237.1985706128</c:v>
                </c:pt>
                <c:pt idx="5">
                  <c:v>6643421.8911518231</c:v>
                </c:pt>
                <c:pt idx="6">
                  <c:v>6668044.6490767896</c:v>
                </c:pt>
                <c:pt idx="7">
                  <c:v>6669211.3466422427</c:v>
                </c:pt>
                <c:pt idx="8">
                  <c:v>6666067.1494438667</c:v>
                </c:pt>
                <c:pt idx="9">
                  <c:v>6669162.2532917056</c:v>
                </c:pt>
                <c:pt idx="10">
                  <c:v>6744534.3567038598</c:v>
                </c:pt>
                <c:pt idx="11">
                  <c:v>6831977.2567677293</c:v>
                </c:pt>
              </c:numCache>
            </c:numRef>
          </c:val>
          <c:extLst>
            <c:ext xmlns:c16="http://schemas.microsoft.com/office/drawing/2014/chart" uri="{C3380CC4-5D6E-409C-BE32-E72D297353CC}">
              <c16:uniqueId val="{00000001-E032-4F63-93E2-680A207DF9AE}"/>
            </c:ext>
          </c:extLst>
        </c:ser>
        <c:dLbls>
          <c:showLegendKey val="0"/>
          <c:showVal val="1"/>
          <c:showCatName val="0"/>
          <c:showSerName val="0"/>
          <c:showPercent val="0"/>
          <c:showBubbleSize val="0"/>
        </c:dLbls>
        <c:gapWidth val="150"/>
        <c:axId val="846219408"/>
        <c:axId val="846219016"/>
      </c:barChart>
      <c:catAx>
        <c:axId val="846219408"/>
        <c:scaling>
          <c:orientation val="minMax"/>
        </c:scaling>
        <c:delete val="0"/>
        <c:axPos val="b"/>
        <c:numFmt formatCode="dd/mm/yyyy" sourceLinked="0"/>
        <c:majorTickMark val="out"/>
        <c:minorTickMark val="none"/>
        <c:tickLblPos val="nextTo"/>
        <c:txPr>
          <a:bodyPr rot="0" vert="horz"/>
          <a:lstStyle/>
          <a:p>
            <a:pPr>
              <a:defRPr/>
            </a:pPr>
            <a:endParaRPr lang="es-MX"/>
          </a:p>
        </c:txPr>
        <c:crossAx val="846219016"/>
        <c:crosses val="autoZero"/>
        <c:auto val="1"/>
        <c:lblAlgn val="ctr"/>
        <c:lblOffset val="100"/>
        <c:tickLblSkip val="1"/>
        <c:tickMarkSkip val="1"/>
        <c:noMultiLvlLbl val="0"/>
      </c:catAx>
      <c:valAx>
        <c:axId val="846219016"/>
        <c:scaling>
          <c:orientation val="minMax"/>
        </c:scaling>
        <c:delete val="0"/>
        <c:axPos val="l"/>
        <c:majorGridlines/>
        <c:title>
          <c:tx>
            <c:rich>
              <a:bodyPr/>
              <a:lstStyle/>
              <a:p>
                <a:pPr>
                  <a:defRPr/>
                </a:pPr>
                <a:r>
                  <a:rPr lang="es-GT"/>
                  <a:t>
US$</a:t>
                </a:r>
              </a:p>
            </c:rich>
          </c:tx>
          <c:layout>
            <c:manualLayout>
              <c:xMode val="edge"/>
              <c:yMode val="edge"/>
              <c:x val="7.3816227463136801E-3"/>
              <c:y val="0.45217322834645701"/>
            </c:manualLayout>
          </c:layout>
          <c:overlay val="0"/>
        </c:title>
        <c:numFmt formatCode="#,##0" sourceLinked="0"/>
        <c:majorTickMark val="out"/>
        <c:minorTickMark val="none"/>
        <c:tickLblPos val="nextTo"/>
        <c:txPr>
          <a:bodyPr rot="0" vert="horz"/>
          <a:lstStyle/>
          <a:p>
            <a:pPr>
              <a:defRPr/>
            </a:pPr>
            <a:endParaRPr lang="es-MX"/>
          </a:p>
        </c:txPr>
        <c:crossAx val="846219408"/>
        <c:crosses val="autoZero"/>
        <c:crossBetween val="between"/>
      </c:valAx>
    </c:plotArea>
    <c:legend>
      <c:legendPos val="r"/>
      <c:layout>
        <c:manualLayout>
          <c:xMode val="edge"/>
          <c:yMode val="edge"/>
          <c:x val="0.105263157894737"/>
          <c:y val="0.93605683836589704"/>
          <c:w val="0.78670360110803295"/>
          <c:h val="4.9733570159857902E-2"/>
        </c:manualLayout>
      </c:layout>
      <c:overlay val="0"/>
    </c:legend>
    <c:plotVisOnly val="1"/>
    <c:dispBlanksAs val="gap"/>
    <c:showDLblsOverMax val="0"/>
  </c:chart>
  <c:spPr>
    <a:solidFill>
      <a:schemeClr val="bg1">
        <a:lumMod val="95000"/>
      </a:schemeClr>
    </a:solidFill>
  </c:spPr>
  <c:printSettings>
    <c:headerFooter alignWithMargins="0"/>
    <c:pageMargins b="1" l="0.750000000000002" r="0.750000000000002" t="1" header="0" footer="0"/>
    <c:pageSetup orientation="landscape"/>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lineChart>
        <c:grouping val="standard"/>
        <c:varyColors val="0"/>
        <c:ser>
          <c:idx val="0"/>
          <c:order val="0"/>
          <c:tx>
            <c:strRef>
              <c:f>'Pag24'!$B$6</c:f>
              <c:strCache>
                <c:ptCount val="1"/>
                <c:pt idx="0">
                  <c:v>BANDA DE VALLE</c:v>
                </c:pt>
              </c:strCache>
            </c:strRef>
          </c:tx>
          <c:spPr>
            <a:ln>
              <a:prstDash val="sysDash"/>
            </a:ln>
          </c:spPr>
          <c:marker>
            <c:symbol val="none"/>
          </c:marker>
          <c:cat>
            <c:strRef>
              <c:f>'Pag24'!$C$5:$N$5</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'Pag24'!$C$6:$N$6</c:f>
              <c:numCache>
                <c:formatCode>#,##0.00</c:formatCode>
                <c:ptCount val="12"/>
                <c:pt idx="0">
                  <c:v>43.98893790322586</c:v>
                </c:pt>
                <c:pt idx="1">
                  <c:v>61.748299999999965</c:v>
                </c:pt>
                <c:pt idx="2">
                  <c:v>74.267012500000035</c:v>
                </c:pt>
                <c:pt idx="3">
                  <c:v>86.884067916666638</c:v>
                </c:pt>
                <c:pt idx="4">
                  <c:v>102.46968185483853</c:v>
                </c:pt>
                <c:pt idx="5">
                  <c:v>64.175156666666609</c:v>
                </c:pt>
                <c:pt idx="6">
                  <c:v>72.10349274193554</c:v>
                </c:pt>
                <c:pt idx="7">
                  <c:v>81.424976612903279</c:v>
                </c:pt>
                <c:pt idx="8">
                  <c:v>66.489679999999893</c:v>
                </c:pt>
                <c:pt idx="9">
                  <c:v>58.092118145161244</c:v>
                </c:pt>
                <c:pt idx="10">
                  <c:v>64.76104833333342</c:v>
                </c:pt>
                <c:pt idx="11">
                  <c:v>65.264569758064553</c:v>
                </c:pt>
              </c:numCache>
            </c:numRef>
          </c:val>
          <c:smooth val="0"/>
          <c:extLst>
            <c:ext xmlns:c16="http://schemas.microsoft.com/office/drawing/2014/chart" uri="{C3380CC4-5D6E-409C-BE32-E72D297353CC}">
              <c16:uniqueId val="{00000000-1A3B-42EF-AAA1-D24357D54F3E}"/>
            </c:ext>
          </c:extLst>
        </c:ser>
        <c:ser>
          <c:idx val="1"/>
          <c:order val="1"/>
          <c:tx>
            <c:strRef>
              <c:f>'Pag24'!$B$7</c:f>
              <c:strCache>
                <c:ptCount val="1"/>
                <c:pt idx="0">
                  <c:v>BANDA INTERMEDIA</c:v>
                </c:pt>
              </c:strCache>
            </c:strRef>
          </c:tx>
          <c:spPr>
            <a:ln>
              <a:prstDash val="sysDash"/>
            </a:ln>
          </c:spPr>
          <c:marker>
            <c:symbol val="none"/>
          </c:marker>
          <c:cat>
            <c:strRef>
              <c:f>'Pag24'!$C$5:$N$5</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'Pag24'!$C$7:$N$7</c:f>
              <c:numCache>
                <c:formatCode>#,##0.00</c:formatCode>
                <c:ptCount val="12"/>
                <c:pt idx="0">
                  <c:v>65.088168010752597</c:v>
                </c:pt>
                <c:pt idx="1">
                  <c:v>77.363748511904745</c:v>
                </c:pt>
                <c:pt idx="2">
                  <c:v>93.351230913978398</c:v>
                </c:pt>
                <c:pt idx="3">
                  <c:v>111.51489583333318</c:v>
                </c:pt>
                <c:pt idx="4">
                  <c:v>130.86852580645154</c:v>
                </c:pt>
                <c:pt idx="5">
                  <c:v>83.029823888888956</c:v>
                </c:pt>
                <c:pt idx="6">
                  <c:v>87.318969892473049</c:v>
                </c:pt>
                <c:pt idx="7">
                  <c:v>84.57683897849455</c:v>
                </c:pt>
                <c:pt idx="8">
                  <c:v>86.405991388888921</c:v>
                </c:pt>
                <c:pt idx="9">
                  <c:v>71.824986827957019</c:v>
                </c:pt>
                <c:pt idx="10">
                  <c:v>69.598415833333348</c:v>
                </c:pt>
                <c:pt idx="11">
                  <c:v>75.480615860215153</c:v>
                </c:pt>
              </c:numCache>
            </c:numRef>
          </c:val>
          <c:smooth val="0"/>
          <c:extLst>
            <c:ext xmlns:c16="http://schemas.microsoft.com/office/drawing/2014/chart" uri="{C3380CC4-5D6E-409C-BE32-E72D297353CC}">
              <c16:uniqueId val="{00000001-1A3B-42EF-AAA1-D24357D54F3E}"/>
            </c:ext>
          </c:extLst>
        </c:ser>
        <c:ser>
          <c:idx val="2"/>
          <c:order val="2"/>
          <c:tx>
            <c:strRef>
              <c:f>'Pag24'!$B$8</c:f>
              <c:strCache>
                <c:ptCount val="1"/>
                <c:pt idx="0">
                  <c:v>BANDA DE PUNTA</c:v>
                </c:pt>
              </c:strCache>
            </c:strRef>
          </c:tx>
          <c:spPr>
            <a:ln>
              <a:prstDash val="sysDash"/>
            </a:ln>
          </c:spPr>
          <c:marker>
            <c:symbol val="none"/>
          </c:marker>
          <c:cat>
            <c:strRef>
              <c:f>'Pag24'!$C$5:$N$5</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'Pag24'!$C$8:$N$8</c:f>
              <c:numCache>
                <c:formatCode>#,##0.00</c:formatCode>
                <c:ptCount val="12"/>
                <c:pt idx="0">
                  <c:v>80.856405645161317</c:v>
                </c:pt>
                <c:pt idx="1">
                  <c:v>88.293161607142906</c:v>
                </c:pt>
                <c:pt idx="2">
                  <c:v>120.47931935483872</c:v>
                </c:pt>
                <c:pt idx="3">
                  <c:v>132.64431500000001</c:v>
                </c:pt>
                <c:pt idx="4">
                  <c:v>146.85939112903239</c:v>
                </c:pt>
                <c:pt idx="5">
                  <c:v>100.15656333333335</c:v>
                </c:pt>
                <c:pt idx="6">
                  <c:v>100.54239516129033</c:v>
                </c:pt>
                <c:pt idx="7">
                  <c:v>106.875775</c:v>
                </c:pt>
                <c:pt idx="8">
                  <c:v>115.30675416666666</c:v>
                </c:pt>
                <c:pt idx="9">
                  <c:v>110.70533629032256</c:v>
                </c:pt>
                <c:pt idx="10">
                  <c:v>95.477152499999946</c:v>
                </c:pt>
                <c:pt idx="11">
                  <c:v>94.275133064516041</c:v>
                </c:pt>
              </c:numCache>
            </c:numRef>
          </c:val>
          <c:smooth val="0"/>
          <c:extLst>
            <c:ext xmlns:c16="http://schemas.microsoft.com/office/drawing/2014/chart" uri="{C3380CC4-5D6E-409C-BE32-E72D297353CC}">
              <c16:uniqueId val="{00000002-1A3B-42EF-AAA1-D24357D54F3E}"/>
            </c:ext>
          </c:extLst>
        </c:ser>
        <c:ser>
          <c:idx val="3"/>
          <c:order val="3"/>
          <c:tx>
            <c:strRef>
              <c:f>'Pag24'!$B$9</c:f>
              <c:strCache>
                <c:ptCount val="1"/>
                <c:pt idx="0">
                  <c:v>PROMEDIO MENSUAL</c:v>
                </c:pt>
              </c:strCache>
            </c:strRef>
          </c:tx>
          <c:marker>
            <c:symbol val="none"/>
          </c:marker>
          <c:cat>
            <c:strRef>
              <c:f>'Pag24'!$C$5:$N$5</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'Pag24'!$C$9:$N$9</c:f>
              <c:numCache>
                <c:formatCode>#,##0.00</c:formatCode>
                <c:ptCount val="12"/>
                <c:pt idx="0">
                  <c:v>60.683130913978268</c:v>
                </c:pt>
                <c:pt idx="1">
                  <c:v>73.980167857142831</c:v>
                </c:pt>
                <c:pt idx="2">
                  <c:v>91.511172849462582</c:v>
                </c:pt>
                <c:pt idx="3">
                  <c:v>106.82618972222218</c:v>
                </c:pt>
                <c:pt idx="4">
                  <c:v>124.06738870967763</c:v>
                </c:pt>
                <c:pt idx="5">
                  <c:v>79.59939138888879</c:v>
                </c:pt>
                <c:pt idx="6">
                  <c:v>84.451048387096577</c:v>
                </c:pt>
                <c:pt idx="7">
                  <c:v>87.242707526881759</c:v>
                </c:pt>
                <c:pt idx="8">
                  <c:v>84.584014722222037</c:v>
                </c:pt>
                <c:pt idx="9">
                  <c:v>73.727422177419314</c:v>
                </c:pt>
                <c:pt idx="10">
                  <c:v>72.299082777777926</c:v>
                </c:pt>
                <c:pt idx="11">
                  <c:v>75.207686693548581</c:v>
                </c:pt>
              </c:numCache>
            </c:numRef>
          </c:val>
          <c:smooth val="0"/>
          <c:extLst>
            <c:ext xmlns:c16="http://schemas.microsoft.com/office/drawing/2014/chart" uri="{C3380CC4-5D6E-409C-BE32-E72D297353CC}">
              <c16:uniqueId val="{00000003-1A3B-42EF-AAA1-D24357D54F3E}"/>
            </c:ext>
          </c:extLst>
        </c:ser>
        <c:dLbls>
          <c:showLegendKey val="0"/>
          <c:showVal val="0"/>
          <c:showCatName val="0"/>
          <c:showSerName val="0"/>
          <c:showPercent val="0"/>
          <c:showBubbleSize val="0"/>
        </c:dLbls>
        <c:smooth val="0"/>
        <c:axId val="676584392"/>
        <c:axId val="676584784"/>
      </c:lineChart>
      <c:catAx>
        <c:axId val="676584392"/>
        <c:scaling>
          <c:orientation val="minMax"/>
        </c:scaling>
        <c:delete val="0"/>
        <c:axPos val="b"/>
        <c:numFmt formatCode="General" sourceLinked="0"/>
        <c:majorTickMark val="out"/>
        <c:minorTickMark val="none"/>
        <c:tickLblPos val="nextTo"/>
        <c:crossAx val="676584784"/>
        <c:crosses val="autoZero"/>
        <c:auto val="1"/>
        <c:lblAlgn val="ctr"/>
        <c:lblOffset val="100"/>
        <c:noMultiLvlLbl val="0"/>
      </c:catAx>
      <c:valAx>
        <c:axId val="676584784"/>
        <c:scaling>
          <c:orientation val="minMax"/>
        </c:scaling>
        <c:delete val="0"/>
        <c:axPos val="l"/>
        <c:majorGridlines/>
        <c:title>
          <c:tx>
            <c:rich>
              <a:bodyPr rot="-5400000" vert="horz"/>
              <a:lstStyle/>
              <a:p>
                <a:pPr>
                  <a:defRPr/>
                </a:pPr>
                <a:r>
                  <a:rPr lang="es-GT"/>
                  <a:t>US$</a:t>
                </a:r>
                <a:r>
                  <a:rPr lang="es-GT" baseline="0"/>
                  <a:t> / MWh</a:t>
                </a:r>
                <a:endParaRPr lang="es-GT"/>
              </a:p>
            </c:rich>
          </c:tx>
          <c:overlay val="0"/>
        </c:title>
        <c:numFmt formatCode="#,##0" sourceLinked="0"/>
        <c:majorTickMark val="out"/>
        <c:minorTickMark val="none"/>
        <c:tickLblPos val="nextTo"/>
        <c:spPr>
          <a:noFill/>
          <a:ln>
            <a:noFill/>
          </a:ln>
        </c:spPr>
        <c:crossAx val="676584392"/>
        <c:crosses val="autoZero"/>
        <c:crossBetween val="between"/>
      </c:valAx>
      <c:spPr>
        <a:noFill/>
      </c:spPr>
    </c:plotArea>
    <c:legend>
      <c:legendPos val="b"/>
      <c:overlay val="0"/>
    </c:legend>
    <c:plotVisOnly val="1"/>
    <c:dispBlanksAs val="zero"/>
    <c:showDLblsOverMax val="0"/>
  </c:chart>
  <c:spPr>
    <a:noFill/>
    <a:ln>
      <a:noFill/>
    </a:ln>
  </c:sp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a:pPr>
            <a:r>
              <a:rPr lang="es-GT">
                <a:solidFill>
                  <a:schemeClr val="accent1"/>
                </a:solidFill>
              </a:rPr>
              <a:t>Transacciones Internacionales en el MER</a:t>
            </a:r>
          </a:p>
        </c:rich>
      </c:tx>
      <c:layout>
        <c:manualLayout>
          <c:xMode val="edge"/>
          <c:yMode val="edge"/>
          <c:x val="0.251037453305889"/>
          <c:y val="3.4383954154727801E-2"/>
        </c:manualLayout>
      </c:layout>
      <c:overlay val="0"/>
    </c:title>
    <c:autoTitleDeleted val="0"/>
    <c:plotArea>
      <c:layout>
        <c:manualLayout>
          <c:layoutTarget val="inner"/>
          <c:xMode val="edge"/>
          <c:yMode val="edge"/>
          <c:x val="5.8431788036180703E-2"/>
          <c:y val="0.15624288815095599"/>
          <c:w val="0.92842941847765403"/>
          <c:h val="0.56275972083340198"/>
        </c:manualLayout>
      </c:layout>
      <c:barChart>
        <c:barDir val="col"/>
        <c:grouping val="stacked"/>
        <c:varyColors val="0"/>
        <c:ser>
          <c:idx val="0"/>
          <c:order val="0"/>
          <c:tx>
            <c:strRef>
              <c:f>'Pag25'!$B$9</c:f>
              <c:strCache>
                <c:ptCount val="1"/>
                <c:pt idx="0">
                  <c:v>Exportaciones</c:v>
                </c:pt>
              </c:strCache>
            </c:strRef>
          </c:tx>
          <c:invertIfNegative val="0"/>
          <c:dLbls>
            <c:numFmt formatCode="_(* #,##0.00_);_(* \(#,##0.00\);_(* &quot;-&quot;??_);_(@_)" sourceLinked="0"/>
            <c:spPr>
              <a:noFill/>
              <a:ln>
                <a:noFill/>
              </a:ln>
              <a:effectLst/>
            </c:spPr>
            <c:txPr>
              <a:bodyPr rot="-5400000" vert="horz"/>
              <a:lstStyle/>
              <a:p>
                <a:pPr>
                  <a:defRPr/>
                </a:pPr>
                <a:endParaRPr lang="es-MX"/>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'Pag25'!$C$8:$N$8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'Pag25'!$C$9:$N$9</c:f>
              <c:numCache>
                <c:formatCode>0.00</c:formatCode>
                <c:ptCount val="12"/>
                <c:pt idx="0">
                  <c:v>71.779154000000005</c:v>
                </c:pt>
                <c:pt idx="1">
                  <c:v>79.790430999999998</c:v>
                </c:pt>
                <c:pt idx="2">
                  <c:v>119.590649</c:v>
                </c:pt>
                <c:pt idx="3">
                  <c:v>99.662904999999995</c:v>
                </c:pt>
                <c:pt idx="4">
                  <c:v>65.389066</c:v>
                </c:pt>
                <c:pt idx="5">
                  <c:v>73.755951999999994</c:v>
                </c:pt>
                <c:pt idx="6">
                  <c:v>87.152007999999995</c:v>
                </c:pt>
                <c:pt idx="7">
                  <c:v>96.565736999999999</c:v>
                </c:pt>
                <c:pt idx="8">
                  <c:v>97.335082</c:v>
                </c:pt>
                <c:pt idx="9">
                  <c:v>109.652952</c:v>
                </c:pt>
                <c:pt idx="10">
                  <c:v>103.013048</c:v>
                </c:pt>
                <c:pt idx="11">
                  <c:v>101.86454999999999</c:v>
                </c:pt>
              </c:numCache>
            </c:numRef>
          </c:val>
          <c:extLst>
            <c:ext xmlns:c16="http://schemas.microsoft.com/office/drawing/2014/chart" uri="{C3380CC4-5D6E-409C-BE32-E72D297353CC}">
              <c16:uniqueId val="{00000000-40AC-4258-8378-50632E4DBD61}"/>
            </c:ext>
          </c:extLst>
        </c:ser>
        <c:ser>
          <c:idx val="1"/>
          <c:order val="1"/>
          <c:tx>
            <c:strRef>
              <c:f>'Pag25'!$B$10</c:f>
              <c:strCache>
                <c:ptCount val="1"/>
                <c:pt idx="0">
                  <c:v>Importaciones</c:v>
                </c:pt>
              </c:strCache>
            </c:strRef>
          </c:tx>
          <c:spPr>
            <a:solidFill>
              <a:srgbClr val="00B050"/>
            </a:solidFill>
          </c:spPr>
          <c:invertIfNegative val="0"/>
          <c:dLbls>
            <c:dLbl>
              <c:idx val="0"/>
              <c:layout>
                <c:manualLayout>
                  <c:x val="0"/>
                  <c:y val="-3.5740878629932998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289-426C-9975-23E5F36E2C61}"/>
                </c:ext>
              </c:extLst>
            </c:dLbl>
            <c:dLbl>
              <c:idx val="1"/>
              <c:layout>
                <c:manualLayout>
                  <c:x val="0"/>
                  <c:y val="-4.467609828741619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289-426C-9975-23E5F36E2C61}"/>
                </c:ext>
              </c:extLst>
            </c:dLbl>
            <c:dLbl>
              <c:idx val="2"/>
              <c:layout>
                <c:manualLayout>
                  <c:x val="0"/>
                  <c:y val="-4.467609828741619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289-426C-9975-23E5F36E2C61}"/>
                </c:ext>
              </c:extLst>
            </c:dLbl>
            <c:dLbl>
              <c:idx val="3"/>
              <c:layout>
                <c:manualLayout>
                  <c:x val="0"/>
                  <c:y val="-3.5740878629932998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289-426C-9975-23E5F36E2C61}"/>
                </c:ext>
              </c:extLst>
            </c:dLbl>
            <c:dLbl>
              <c:idx val="4"/>
              <c:layout>
                <c:manualLayout>
                  <c:x val="0"/>
                  <c:y val="-2.9784065524944298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289-426C-9975-23E5F36E2C61}"/>
                </c:ext>
              </c:extLst>
            </c:dLbl>
            <c:dLbl>
              <c:idx val="5"/>
              <c:layout>
                <c:manualLayout>
                  <c:x val="0"/>
                  <c:y val="-2.978406552494420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289-426C-9975-23E5F36E2C61}"/>
                </c:ext>
              </c:extLst>
            </c:dLbl>
            <c:numFmt formatCode="#,##0.00" sourceLinked="0"/>
            <c:spPr>
              <a:noFill/>
              <a:ln>
                <a:noFill/>
              </a:ln>
              <a:effectLst/>
            </c:spPr>
            <c:txPr>
              <a:bodyPr rot="0" vert="horz" wrap="square" lIns="38100" tIns="19050" rIns="38100" bIns="19050" anchor="ctr" anchorCtr="1">
                <a:spAutoFit/>
              </a:bodyPr>
              <a:lstStyle/>
              <a:p>
                <a:pPr>
                  <a:defRPr/>
                </a:pPr>
                <a:endParaRPr lang="es-MX"/>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'Pag25'!$C$8:$N$8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'Pag25'!$C$10:$N$10</c:f>
              <c:numCache>
                <c:formatCode>0.00</c:formatCode>
                <c:ptCount val="12"/>
                <c:pt idx="0">
                  <c:v>63.087589999999999</c:v>
                </c:pt>
                <c:pt idx="1">
                  <c:v>39.736120999999997</c:v>
                </c:pt>
                <c:pt idx="2">
                  <c:v>28.70712</c:v>
                </c:pt>
                <c:pt idx="3">
                  <c:v>21.919294000000001</c:v>
                </c:pt>
                <c:pt idx="4">
                  <c:v>92.870306999999997</c:v>
                </c:pt>
                <c:pt idx="5">
                  <c:v>78.252166000000003</c:v>
                </c:pt>
                <c:pt idx="6">
                  <c:v>88.429293999999999</c:v>
                </c:pt>
                <c:pt idx="7">
                  <c:v>81.207594</c:v>
                </c:pt>
                <c:pt idx="8">
                  <c:v>47.563696</c:v>
                </c:pt>
                <c:pt idx="9">
                  <c:v>65.624178000000001</c:v>
                </c:pt>
                <c:pt idx="10">
                  <c:v>69.389144000000002</c:v>
                </c:pt>
                <c:pt idx="11">
                  <c:v>53.877046999999997</c:v>
                </c:pt>
              </c:numCache>
            </c:numRef>
          </c:val>
          <c:extLst>
            <c:ext xmlns:c16="http://schemas.microsoft.com/office/drawing/2014/chart" uri="{C3380CC4-5D6E-409C-BE32-E72D297353CC}">
              <c16:uniqueId val="{00000007-40AC-4258-8378-50632E4DBD61}"/>
            </c:ext>
          </c:extLst>
        </c:ser>
        <c:dLbls>
          <c:showLegendKey val="0"/>
          <c:showVal val="1"/>
          <c:showCatName val="0"/>
          <c:showSerName val="0"/>
          <c:showPercent val="0"/>
          <c:showBubbleSize val="0"/>
        </c:dLbls>
        <c:gapWidth val="150"/>
        <c:overlap val="100"/>
        <c:axId val="676585960"/>
        <c:axId val="676586352"/>
      </c:barChart>
      <c:catAx>
        <c:axId val="676585960"/>
        <c:scaling>
          <c:orientation val="minMax"/>
        </c:scaling>
        <c:delete val="0"/>
        <c:axPos val="b"/>
        <c:numFmt formatCode="General" sourceLinked="1"/>
        <c:majorTickMark val="out"/>
        <c:minorTickMark val="none"/>
        <c:tickLblPos val="nextTo"/>
        <c:txPr>
          <a:bodyPr rot="0" vert="horz" anchor="t" anchorCtr="0"/>
          <a:lstStyle/>
          <a:p>
            <a:pPr>
              <a:defRPr sz="1050"/>
            </a:pPr>
            <a:endParaRPr lang="es-MX"/>
          </a:p>
        </c:txPr>
        <c:crossAx val="676586352"/>
        <c:crosses val="autoZero"/>
        <c:auto val="1"/>
        <c:lblAlgn val="ctr"/>
        <c:lblOffset val="1000"/>
        <c:tickLblSkip val="1"/>
        <c:tickMarkSkip val="1"/>
        <c:noMultiLvlLbl val="0"/>
      </c:catAx>
      <c:valAx>
        <c:axId val="676586352"/>
        <c:scaling>
          <c:orientation val="minMax"/>
        </c:scaling>
        <c:delete val="0"/>
        <c:axPos val="l"/>
        <c:majorGridlines/>
        <c:title>
          <c:tx>
            <c:rich>
              <a:bodyPr/>
              <a:lstStyle/>
              <a:p>
                <a:pPr>
                  <a:defRPr/>
                </a:pPr>
                <a:r>
                  <a:rPr lang="es-GT"/>
                  <a:t>GWh</a:t>
                </a:r>
              </a:p>
            </c:rich>
          </c:tx>
          <c:layout>
            <c:manualLayout>
              <c:xMode val="edge"/>
              <c:yMode val="edge"/>
              <c:x val="8.2958516383999197E-3"/>
              <c:y val="0.36676270019507201"/>
            </c:manualLayout>
          </c:layout>
          <c:overlay val="0"/>
        </c:title>
        <c:numFmt formatCode="#,##0" sourceLinked="0"/>
        <c:majorTickMark val="out"/>
        <c:minorTickMark val="none"/>
        <c:tickLblPos val="nextTo"/>
        <c:txPr>
          <a:bodyPr rot="0" vert="horz"/>
          <a:lstStyle/>
          <a:p>
            <a:pPr>
              <a:defRPr/>
            </a:pPr>
            <a:endParaRPr lang="es-MX"/>
          </a:p>
        </c:txPr>
        <c:crossAx val="676585960"/>
        <c:crosses val="autoZero"/>
        <c:crossBetween val="between"/>
      </c:valAx>
      <c:spPr>
        <a:noFill/>
        <a:ln>
          <a:noFill/>
        </a:ln>
      </c:spPr>
    </c:plotArea>
    <c:legend>
      <c:legendPos val="b"/>
      <c:overlay val="0"/>
    </c:legend>
    <c:plotVisOnly val="1"/>
    <c:dispBlanksAs val="gap"/>
    <c:showDLblsOverMax val="0"/>
  </c:chart>
  <c:spPr>
    <a:noFill/>
    <a:ln>
      <a:noFill/>
    </a:ln>
  </c:spPr>
  <c:printSettings>
    <c:headerFooter alignWithMargins="0"/>
    <c:pageMargins b="1" l="0.750000000000002" r="0.750000000000002" t="1" header="0" footer="0"/>
    <c:pageSetup orientation="landscape"/>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s-GT" sz="1600" b="1" i="0" baseline="0">
                <a:solidFill>
                  <a:schemeClr val="accent1"/>
                </a:solidFill>
                <a:effectLst/>
              </a:rPr>
              <a:t>ENERGIA DE INYECCION AL MERCADO ELECTRICO REGIONAL</a:t>
            </a:r>
            <a:endParaRPr lang="es-GT" sz="1600">
              <a:solidFill>
                <a:schemeClr val="accent1"/>
              </a:solidFill>
              <a:effectLst/>
            </a:endParaRPr>
          </a:p>
        </c:rich>
      </c:tx>
      <c:layout>
        <c:manualLayout>
          <c:xMode val="edge"/>
          <c:yMode val="edge"/>
          <c:x val="0.12115079023176885"/>
          <c:y val="2.7697629126565079E-2"/>
        </c:manualLayout>
      </c:layout>
      <c:overlay val="0"/>
      <c:spPr>
        <a:noFill/>
      </c:spPr>
    </c:title>
    <c:autoTitleDeleted val="0"/>
    <c:plotArea>
      <c:layout>
        <c:manualLayout>
          <c:layoutTarget val="inner"/>
          <c:xMode val="edge"/>
          <c:yMode val="edge"/>
          <c:x val="0.33578276290057052"/>
          <c:y val="0.30109558299147482"/>
          <c:w val="0.37127190041468899"/>
          <c:h val="0.67546993280598799"/>
        </c:manualLayout>
      </c:layout>
      <c:pieChart>
        <c:varyColors val="1"/>
        <c:ser>
          <c:idx val="0"/>
          <c:order val="0"/>
          <c:spPr>
            <a:ln>
              <a:solidFill>
                <a:schemeClr val="tx1"/>
              </a:solidFill>
            </a:ln>
          </c:spPr>
          <c:dLbls>
            <c:dLbl>
              <c:idx val="0"/>
              <c:layout>
                <c:manualLayout>
                  <c:x val="-0.12102195426471075"/>
                  <c:y val="-0.17657238568185238"/>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8312-48B3-AADD-D85C736279B0}"/>
                </c:ext>
              </c:extLst>
            </c:dLbl>
            <c:dLbl>
              <c:idx val="1"/>
              <c:layout>
                <c:manualLayout>
                  <c:x val="-7.3933164986268035E-2"/>
                  <c:y val="2.3839925409222348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8312-48B3-AADD-D85C736279B0}"/>
                </c:ext>
              </c:extLst>
            </c:dLbl>
            <c:dLbl>
              <c:idx val="2"/>
              <c:layout>
                <c:manualLayout>
                  <c:x val="-0.14439776602215545"/>
                  <c:y val="-4.9590804817538414E-2"/>
                </c:manualLayout>
              </c:layout>
              <c:numFmt formatCode="0.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11309926745457959"/>
                      <c:h val="0.12301209535835718"/>
                    </c:manualLayout>
                  </c15:layout>
                </c:ext>
                <c:ext xmlns:c16="http://schemas.microsoft.com/office/drawing/2014/chart" uri="{C3380CC4-5D6E-409C-BE32-E72D297353CC}">
                  <c16:uniqueId val="{00000002-8312-48B3-AADD-D85C736279B0}"/>
                </c:ext>
              </c:extLst>
            </c:dLbl>
            <c:dLbl>
              <c:idx val="3"/>
              <c:layout>
                <c:manualLayout>
                  <c:x val="1.1696901553831057E-2"/>
                  <c:y val="-7.9499381126924965E-2"/>
                </c:manualLayout>
              </c:layout>
              <c:dLblPos val="bestFit"/>
              <c:showLegendKey val="0"/>
              <c:showVal val="0"/>
              <c:showCatName val="1"/>
              <c:showSerName val="0"/>
              <c:showPercent val="1"/>
              <c:showBubbleSize val="0"/>
              <c:extLst xmlns:c15="http://schemas.microsoft.com/office/drawing/2012/chart" xmlns:c16="http://schemas.microsoft.com/office/drawing/2014/chart">
                <c:ext xmlns:c15="http://schemas.microsoft.com/office/drawing/2012/chart" uri="{CE6537A1-D6FC-4f65-9D91-7224C49458BB}"/>
                <c:ext xmlns:c16="http://schemas.microsoft.com/office/drawing/2014/chart" uri="{C3380CC4-5D6E-409C-BE32-E72D297353CC}">
                  <c16:uniqueId val="{00000000-9FBA-48A4-BEEE-36825373B0FD}"/>
                </c:ext>
              </c:extLst>
            </c:dLbl>
            <c:dLbl>
              <c:idx val="4"/>
              <c:layout>
                <c:manualLayout>
                  <c:x val="0.19888094667576001"/>
                  <c:y val="-7.924835447137154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8312-48B3-AADD-D85C736279B0}"/>
                </c:ext>
              </c:extLst>
            </c:dLbl>
            <c:dLbl>
              <c:idx val="5"/>
              <c:layout>
                <c:manualLayout>
                  <c:x val="-5.1203046563960533E-2"/>
                  <c:y val="0.1800345893226730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8312-48B3-AADD-D85C736279B0}"/>
                </c:ext>
              </c:extLst>
            </c:dLbl>
            <c:dLbl>
              <c:idx val="6"/>
              <c:layout>
                <c:manualLayout>
                  <c:x val="-6.2362781241828397E-2"/>
                  <c:y val="0.12810153471036337"/>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8312-48B3-AADD-D85C736279B0}"/>
                </c:ext>
              </c:extLst>
            </c:dLbl>
            <c:dLbl>
              <c:idx val="7"/>
              <c:layout>
                <c:manualLayout>
                  <c:x val="-9.2746658613209382E-2"/>
                  <c:y val="6.9244072816412065E-3"/>
                </c:manualLayout>
              </c:layout>
              <c:dLblPos val="bestFit"/>
              <c:showLegendKey val="0"/>
              <c:showVal val="0"/>
              <c:showCatName val="1"/>
              <c:showSerName val="0"/>
              <c:showPercent val="1"/>
              <c:showBubbleSize val="0"/>
              <c:extLst xmlns:c15="http://schemas.microsoft.com/office/drawing/2012/chart" xmlns:c16="http://schemas.microsoft.com/office/drawing/2014/chart">
                <c:ext xmlns:c15="http://schemas.microsoft.com/office/drawing/2012/chart" uri="{CE6537A1-D6FC-4f65-9D91-7224C49458BB}"/>
                <c:ext xmlns:c16="http://schemas.microsoft.com/office/drawing/2014/chart" uri="{C3380CC4-5D6E-409C-BE32-E72D297353CC}">
                  <c16:uniqueId val="{00000001-9FBA-48A4-BEEE-36825373B0FD}"/>
                </c:ext>
              </c:extLst>
            </c:dLbl>
            <c:dLbl>
              <c:idx val="8"/>
              <c:layout>
                <c:manualLayout>
                  <c:x val="-5.625683653814282E-2"/>
                  <c:y val="-0.1211771274287222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8312-48B3-AADD-D85C736279B0}"/>
                </c:ext>
              </c:extLst>
            </c:dLbl>
            <c:dLbl>
              <c:idx val="9"/>
              <c:layout>
                <c:manualLayout>
                  <c:x val="-3.5836608119505446E-2"/>
                  <c:y val="-2.423542548574444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8312-48B3-AADD-D85C736279B0}"/>
                </c:ext>
              </c:extLst>
            </c:dLbl>
            <c:dLbl>
              <c:idx val="10"/>
              <c:layout>
                <c:manualLayout>
                  <c:x val="-4.5149336759731332E-2"/>
                  <c:y val="1.384881456328254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A-8312-48B3-AADD-D85C736279B0}"/>
                </c:ext>
              </c:extLst>
            </c:dLbl>
            <c:dLbl>
              <c:idx val="11"/>
              <c:layout>
                <c:manualLayout>
                  <c:x val="-1.52239957744421E-2"/>
                  <c:y val="6.9244072816411397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8312-48B3-AADD-D85C736279B0}"/>
                </c:ext>
              </c:extLst>
            </c:dLbl>
            <c:dLbl>
              <c:idx val="12"/>
              <c:layout>
                <c:manualLayout>
                  <c:x val="-0.11637687969924813"/>
                  <c:y val="-2.769762912656507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C-8312-48B3-AADD-D85C736279B0}"/>
                </c:ext>
              </c:extLst>
            </c:dLbl>
            <c:dLbl>
              <c:idx val="13"/>
              <c:layout>
                <c:manualLayout>
                  <c:x val="-8.6536654135338342E-2"/>
                  <c:y val="-9.3479498302157141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8312-48B3-AADD-D85C736279B0}"/>
                </c:ext>
              </c:extLst>
            </c:dLbl>
            <c:dLbl>
              <c:idx val="14"/>
              <c:layout>
                <c:manualLayout>
                  <c:x val="-8.3552631578947378E-2"/>
                  <c:y val="-0.17657238568185238"/>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E-8312-48B3-AADD-D85C736279B0}"/>
                </c:ext>
              </c:extLst>
            </c:dLbl>
            <c:numFmt formatCode="0.000%" sourceLinked="0"/>
            <c:spPr>
              <a:noFill/>
              <a:ln>
                <a:noFill/>
              </a:ln>
              <a:effectLst/>
            </c:spPr>
            <c:txPr>
              <a:bodyPr wrap="square" lIns="38100" tIns="19050" rIns="38100" bIns="19050" anchor="ctr">
                <a:spAutoFit/>
              </a:bodyPr>
              <a:lstStyle/>
              <a:p>
                <a:pPr>
                  <a:defRPr sz="800"/>
                </a:pPr>
                <a:endParaRPr lang="es-MX"/>
              </a:p>
            </c:txPr>
            <c:dLblPos val="outEnd"/>
            <c:showLegendKey val="0"/>
            <c:showVal val="0"/>
            <c:showCatName val="1"/>
            <c:showSerName val="0"/>
            <c:showPercent val="1"/>
            <c:showBubbleSize val="0"/>
            <c:showLeaderLines val="1"/>
            <c:extLst>
              <c:ext xmlns:c15="http://schemas.microsoft.com/office/drawing/2012/chart" uri="{CE6537A1-D6FC-4f65-9D91-7224C49458BB}"/>
            </c:extLst>
          </c:dLbls>
          <c:cat>
            <c:strRef>
              <c:f>'Pag25'!$B$35:$B$39</c:f>
              <c:strCache>
                <c:ptCount val="5"/>
                <c:pt idx="0">
                  <c:v>Contratos (EXP)</c:v>
                </c:pt>
                <c:pt idx="1">
                  <c:v>Oportunidad (EXP)</c:v>
                </c:pt>
                <c:pt idx="2">
                  <c:v>Desviaciones Normales (Exp)</c:v>
                </c:pt>
                <c:pt idx="3">
                  <c:v>Desviaciones Graves Bonificables (Exp)</c:v>
                </c:pt>
                <c:pt idx="4">
                  <c:v>Desviaciones Graves Compensables (Exp)</c:v>
                </c:pt>
              </c:strCache>
            </c:strRef>
          </c:cat>
          <c:val>
            <c:numRef>
              <c:f>'Pag25'!$C$35:$C$39</c:f>
              <c:numCache>
                <c:formatCode>_(* #,##0.00_);_(* \(#,##0.00\);_(* "-"??_);_(@_)</c:formatCode>
                <c:ptCount val="5"/>
                <c:pt idx="0">
                  <c:v>1040772.2080000082</c:v>
                </c:pt>
                <c:pt idx="1">
                  <c:v>64779.325999999732</c:v>
                </c:pt>
                <c:pt idx="2">
                  <c:v>8728.9178147710008</c:v>
                </c:pt>
                <c:pt idx="3">
                  <c:v>1382.3231471910001</c:v>
                </c:pt>
                <c:pt idx="4">
                  <c:v>161.519501322</c:v>
                </c:pt>
              </c:numCache>
            </c:numRef>
          </c:val>
          <c:extLst>
            <c:ext xmlns:c16="http://schemas.microsoft.com/office/drawing/2014/chart" uri="{C3380CC4-5D6E-409C-BE32-E72D297353CC}">
              <c16:uniqueId val="{0000000F-8312-48B3-AADD-D85C736279B0}"/>
            </c:ext>
          </c:extLst>
        </c:ser>
        <c:dLbls>
          <c:showLegendKey val="0"/>
          <c:showVal val="0"/>
          <c:showCatName val="0"/>
          <c:showSerName val="0"/>
          <c:showPercent val="1"/>
          <c:showBubbleSize val="0"/>
          <c:showLeaderLines val="1"/>
        </c:dLbls>
        <c:firstSliceAng val="0"/>
      </c:pieChart>
      <c:spPr>
        <a:solidFill>
          <a:schemeClr val="bg1">
            <a:lumMod val="95000"/>
          </a:schemeClr>
        </a:solidFill>
      </c:spPr>
    </c:plotArea>
    <c:plotVisOnly val="1"/>
    <c:dispBlanksAs val="gap"/>
    <c:showDLblsOverMax val="0"/>
  </c:chart>
  <c:spPr>
    <a:solidFill>
      <a:schemeClr val="bg1">
        <a:lumMod val="95000"/>
      </a:schemeClr>
    </a:solidFill>
    <a:ln>
      <a:noFill/>
    </a:ln>
  </c:sp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sz="1600"/>
            </a:pPr>
            <a:r>
              <a:rPr lang="es-GT" sz="1600" b="1" i="0" baseline="0">
                <a:solidFill>
                  <a:schemeClr val="accent1"/>
                </a:solidFill>
                <a:effectLst/>
              </a:rPr>
              <a:t>ENERGIA DE RETIRO AL MERCADO ELECTRICO REGIONAL</a:t>
            </a:r>
            <a:endParaRPr lang="es-GT" sz="1600">
              <a:solidFill>
                <a:schemeClr val="accent1"/>
              </a:solidFill>
              <a:effectLst/>
            </a:endParaRPr>
          </a:p>
        </c:rich>
      </c:tx>
      <c:layout>
        <c:manualLayout>
          <c:xMode val="edge"/>
          <c:yMode val="edge"/>
          <c:x val="0.12348075053289664"/>
          <c:y val="0"/>
        </c:manualLayout>
      </c:layout>
      <c:overlay val="0"/>
      <c:spPr>
        <a:noFill/>
      </c:spPr>
    </c:title>
    <c:autoTitleDeleted val="0"/>
    <c:plotArea>
      <c:layout/>
      <c:pieChart>
        <c:varyColors val="1"/>
        <c:ser>
          <c:idx val="0"/>
          <c:order val="0"/>
          <c:spPr>
            <a:ln>
              <a:solidFill>
                <a:schemeClr val="tx1"/>
              </a:solidFill>
            </a:ln>
          </c:spPr>
          <c:dLbls>
            <c:dLbl>
              <c:idx val="0"/>
              <c:layout>
                <c:manualLayout>
                  <c:x val="-0.15429022966547382"/>
                  <c:y val="-0.1365142177679633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C8F1-45EA-9ADA-200CE0B1BD28}"/>
                </c:ext>
              </c:extLst>
            </c:dLbl>
            <c:dLbl>
              <c:idx val="1"/>
              <c:layout>
                <c:manualLayout>
                  <c:x val="-9.0548840803781061E-2"/>
                  <c:y val="-1.4902218520018646E-2"/>
                </c:manualLayout>
              </c:layout>
              <c:showLegendKey val="0"/>
              <c:showVal val="0"/>
              <c:showCatName val="1"/>
              <c:showSerName val="0"/>
              <c:showPercent val="1"/>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0-9C94-4B5C-B762-B4A76B75FA22}"/>
                </c:ext>
              </c:extLst>
            </c:dLbl>
            <c:dLbl>
              <c:idx val="2"/>
              <c:layout>
                <c:manualLayout>
                  <c:x val="-6.5564775051053722E-2"/>
                  <c:y val="4.2466546429963392E-2"/>
                </c:manualLayout>
              </c:layout>
              <c:numFmt formatCode="0.00%" sourceLinked="0"/>
              <c:spPr>
                <a:noFill/>
                <a:ln>
                  <a:noFill/>
                </a:ln>
                <a:effectLst/>
              </c:spPr>
              <c:txPr>
                <a:bodyPr wrap="square" lIns="38100" tIns="19050" rIns="38100" bIns="19050" anchor="ctr">
                  <a:noAutofit/>
                </a:bodyPr>
                <a:lstStyle/>
                <a:p>
                  <a:pPr>
                    <a:defRPr sz="800"/>
                  </a:pPr>
                  <a:endParaRPr lang="es-MX"/>
                </a:p>
              </c:txPr>
              <c:showLegendKey val="0"/>
              <c:showVal val="0"/>
              <c:showCatName val="1"/>
              <c:showSerName val="0"/>
              <c:showPercent val="1"/>
              <c:showBubbleSize val="0"/>
              <c:extLst xmlns:c15="http://schemas.microsoft.com/office/drawing/2012/chart" xmlns:c16="http://schemas.microsoft.com/office/drawing/2014/chart">
                <c:ext xmlns:c15="http://schemas.microsoft.com/office/drawing/2012/chart" uri="{CE6537A1-D6FC-4f65-9D91-7224C49458BB}">
                  <c15:layout>
                    <c:manualLayout>
                      <c:w val="0.15166336286139265"/>
                      <c:h val="0.12641688352384978"/>
                    </c:manualLayout>
                  </c15:layout>
                </c:ext>
                <c:ext xmlns:c16="http://schemas.microsoft.com/office/drawing/2014/chart" uri="{C3380CC4-5D6E-409C-BE32-E72D297353CC}">
                  <c16:uniqueId val="{00000000-000F-47C8-9657-B8ABA243E2F4}"/>
                </c:ext>
              </c:extLst>
            </c:dLbl>
            <c:dLbl>
              <c:idx val="3"/>
              <c:layout>
                <c:manualLayout>
                  <c:x val="-6.4572504261359749E-3"/>
                  <c:y val="-1.1010173902885651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C8F1-45EA-9ADA-200CE0B1BD28}"/>
                </c:ext>
              </c:extLst>
            </c:dLbl>
            <c:dLbl>
              <c:idx val="4"/>
              <c:layout>
                <c:manualLayout>
                  <c:x val="0.14637407265151897"/>
                  <c:y val="2.0163029178871382E-2"/>
                </c:manualLayout>
              </c:layout>
              <c:showLegendKey val="0"/>
              <c:showVal val="0"/>
              <c:showCatName val="1"/>
              <c:showSerName val="0"/>
              <c:showPercent val="1"/>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1-9C94-4B5C-B762-B4A76B75FA22}"/>
                </c:ext>
              </c:extLst>
            </c:dLbl>
            <c:dLbl>
              <c:idx val="5"/>
              <c:layout>
                <c:manualLayout>
                  <c:x val="0.13330100949409304"/>
                  <c:y val="-5.804215431148413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8F1-45EA-9ADA-200CE0B1BD28}"/>
                </c:ext>
              </c:extLst>
            </c:dLbl>
            <c:dLbl>
              <c:idx val="6"/>
              <c:layout>
                <c:manualLayout>
                  <c:x val="5.8450475704046614E-2"/>
                  <c:y val="6.2479392890717762E-3"/>
                </c:manualLayout>
              </c:layout>
              <c:showLegendKey val="0"/>
              <c:showVal val="0"/>
              <c:showCatName val="1"/>
              <c:showSerName val="0"/>
              <c:showPercent val="1"/>
              <c:showBubbleSize val="0"/>
              <c:extLst xmlns:c15="http://schemas.microsoft.com/office/drawing/2012/chart" xmlns:c16="http://schemas.microsoft.com/office/drawing/2014/chart">
                <c:ext xmlns:c15="http://schemas.microsoft.com/office/drawing/2012/chart" uri="{CE6537A1-D6FC-4f65-9D91-7224C49458BB}"/>
                <c:ext xmlns:c16="http://schemas.microsoft.com/office/drawing/2014/chart" uri="{C3380CC4-5D6E-409C-BE32-E72D297353CC}">
                  <c16:uniqueId val="{00000001-000F-47C8-9657-B8ABA243E2F4}"/>
                </c:ext>
              </c:extLst>
            </c:dLbl>
            <c:dLbl>
              <c:idx val="7"/>
              <c:layout>
                <c:manualLayout>
                  <c:x val="-3.7534821693697503E-3"/>
                  <c:y val="-1.4183141000313397E-2"/>
                </c:manualLayout>
              </c:layout>
              <c:numFmt formatCode="0.00%" sourceLinked="0"/>
              <c:spPr>
                <a:noFill/>
                <a:ln>
                  <a:noFill/>
                </a:ln>
                <a:effectLst/>
              </c:spPr>
              <c:txPr>
                <a:bodyPr wrap="square" lIns="38100" tIns="19050" rIns="38100" bIns="19050" anchor="ctr">
                  <a:noAutofit/>
                </a:bodyPr>
                <a:lstStyle/>
                <a:p>
                  <a:pPr>
                    <a:defRPr sz="800"/>
                  </a:pPr>
                  <a:endParaRPr lang="es-MX"/>
                </a:p>
              </c:txPr>
              <c:showLegendKey val="0"/>
              <c:showVal val="0"/>
              <c:showCatName val="1"/>
              <c:showSerName val="0"/>
              <c:showPercent val="1"/>
              <c:showBubbleSize val="0"/>
              <c:extLst>
                <c:ext xmlns:c15="http://schemas.microsoft.com/office/drawing/2012/chart" uri="{CE6537A1-D6FC-4f65-9D91-7224C49458BB}">
                  <c15:layout>
                    <c:manualLayout>
                      <c:w val="0.16661884212313111"/>
                      <c:h val="0.13333814733572219"/>
                    </c:manualLayout>
                  </c15:layout>
                </c:ext>
                <c:ext xmlns:c16="http://schemas.microsoft.com/office/drawing/2014/chart" uri="{C3380CC4-5D6E-409C-BE32-E72D297353CC}">
                  <c16:uniqueId val="{00000007-C8F1-45EA-9ADA-200CE0B1BD28}"/>
                </c:ext>
              </c:extLst>
            </c:dLbl>
            <c:dLbl>
              <c:idx val="8"/>
              <c:layout>
                <c:manualLayout>
                  <c:x val="8.9223184551304579E-3"/>
                  <c:y val="-1.615624616809951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C8F1-45EA-9ADA-200CE0B1BD28}"/>
                </c:ext>
              </c:extLst>
            </c:dLbl>
            <c:dLbl>
              <c:idx val="9"/>
              <c:layout>
                <c:manualLayout>
                  <c:x val="2.4808142821298784E-2"/>
                  <c:y val="-6.232434568170361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C8F1-45EA-9ADA-200CE0B1BD28}"/>
                </c:ext>
              </c:extLst>
            </c:dLbl>
            <c:dLbl>
              <c:idx val="10"/>
              <c:layout>
                <c:manualLayout>
                  <c:x val="0.1227179686487887"/>
                  <c:y val="-0.2531708380451517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A-C8F1-45EA-9ADA-200CE0B1BD28}"/>
                </c:ext>
              </c:extLst>
            </c:dLbl>
            <c:dLbl>
              <c:idx val="11"/>
              <c:layout>
                <c:manualLayout>
                  <c:x val="0.16865469944293301"/>
                  <c:y val="-0.1550744580841178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C8F1-45EA-9ADA-200CE0B1BD28}"/>
                </c:ext>
              </c:extLst>
            </c:dLbl>
            <c:numFmt formatCode="0.00%" sourceLinked="0"/>
            <c:spPr>
              <a:noFill/>
              <a:ln>
                <a:noFill/>
              </a:ln>
              <a:effectLst/>
            </c:spPr>
            <c:txPr>
              <a:bodyPr wrap="square" lIns="38100" tIns="19050" rIns="38100" bIns="19050" anchor="ctr">
                <a:spAutoFit/>
              </a:bodyPr>
              <a:lstStyle/>
              <a:p>
                <a:pPr>
                  <a:defRPr sz="800"/>
                </a:pPr>
                <a:endParaRPr lang="es-MX"/>
              </a:p>
            </c:txPr>
            <c:showLegendKey val="0"/>
            <c:showVal val="0"/>
            <c:showCatName val="1"/>
            <c:showSerName val="0"/>
            <c:showPercent val="1"/>
            <c:showBubbleSize val="0"/>
            <c:showLeaderLines val="1"/>
            <c:extLst>
              <c:ext xmlns:c15="http://schemas.microsoft.com/office/drawing/2012/chart" uri="{CE6537A1-D6FC-4f65-9D91-7224C49458BB}"/>
            </c:extLst>
          </c:dLbls>
          <c:cat>
            <c:strRef>
              <c:f>'Pag25'!$G$35:$G$39</c:f>
              <c:strCache>
                <c:ptCount val="5"/>
                <c:pt idx="0">
                  <c:v>Contratos (IMP)</c:v>
                </c:pt>
                <c:pt idx="1">
                  <c:v>Oportunidad (IMP)</c:v>
                </c:pt>
                <c:pt idx="2">
                  <c:v>Desviaciones Normales (IMP)</c:v>
                </c:pt>
                <c:pt idx="3">
                  <c:v>Desviaciones Graves Bonificables (IMP)</c:v>
                </c:pt>
                <c:pt idx="4">
                  <c:v>Desviaciones Graves Compensables (IMP)</c:v>
                </c:pt>
              </c:strCache>
            </c:strRef>
          </c:cat>
          <c:val>
            <c:numRef>
              <c:f>'Pag25'!$H$35:$H$39</c:f>
              <c:numCache>
                <c:formatCode>_(* #,##0.00_);_(* \(#,##0.00\);_(* "-"??_);_(@_)</c:formatCode>
                <c:ptCount val="5"/>
                <c:pt idx="0">
                  <c:v>632343.35800001922</c:v>
                </c:pt>
                <c:pt idx="1">
                  <c:v>98364.057999998942</c:v>
                </c:pt>
                <c:pt idx="2">
                  <c:v>33444.415932843003</c:v>
                </c:pt>
                <c:pt idx="3">
                  <c:v>413.40179999999998</c:v>
                </c:pt>
                <c:pt idx="4">
                  <c:v>4803.8011061349998</c:v>
                </c:pt>
              </c:numCache>
            </c:numRef>
          </c:val>
          <c:extLst>
            <c:ext xmlns:c16="http://schemas.microsoft.com/office/drawing/2014/chart" uri="{C3380CC4-5D6E-409C-BE32-E72D297353CC}">
              <c16:uniqueId val="{0000000C-C8F1-45EA-9ADA-200CE0B1BD28}"/>
            </c:ext>
          </c:extLst>
        </c:ser>
        <c:dLbls>
          <c:showLegendKey val="0"/>
          <c:showVal val="0"/>
          <c:showCatName val="1"/>
          <c:showSerName val="0"/>
          <c:showPercent val="1"/>
          <c:showBubbleSize val="0"/>
          <c:showLeaderLines val="1"/>
        </c:dLbls>
        <c:firstSliceAng val="0"/>
      </c:pieChart>
      <c:spPr>
        <a:solidFill>
          <a:schemeClr val="bg1">
            <a:lumMod val="95000"/>
          </a:schemeClr>
        </a:solidFill>
      </c:spPr>
    </c:plotArea>
    <c:plotVisOnly val="1"/>
    <c:dispBlanksAs val="gap"/>
    <c:showDLblsOverMax val="0"/>
  </c:chart>
  <c:spPr>
    <a:solidFill>
      <a:schemeClr val="bg1">
        <a:lumMod val="95000"/>
      </a:schemeClr>
    </a:solidFill>
    <a:ln>
      <a:noFill/>
    </a:ln>
  </c:sp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'Pag25'!$A$59</c:f>
              <c:strCache>
                <c:ptCount val="1"/>
                <c:pt idx="0">
                  <c:v>PRECIO PROMEDIO MENSUAL EN EL MERCADO ELÉCTRICO REGIONAL (US$/MWh)-EXPOST-*</c:v>
                </c:pt>
              </c:strCache>
            </c:strRef>
          </c:tx>
          <c:cat>
            <c:strRef>
              <c:f>'Pag25'!$B$58:$M$58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'Pag25'!$B$59:$M$59</c:f>
              <c:numCache>
                <c:formatCode>#,##0.00</c:formatCode>
                <c:ptCount val="12"/>
                <c:pt idx="0">
                  <c:v>618.58654770843339</c:v>
                </c:pt>
                <c:pt idx="1">
                  <c:v>322.61392030679997</c:v>
                </c:pt>
                <c:pt idx="5">
                  <c:v>339.25678241833333</c:v>
                </c:pt>
                <c:pt idx="6">
                  <c:v>529.23329999999999</c:v>
                </c:pt>
              </c:numCache>
            </c:numRef>
          </c:val>
          <c:smooth val="0"/>
          <c:extLst>
            <c:ext xmlns:c16="http://schemas.microsoft.com/office/drawing/2014/chart" uri="{C3380CC4-5D6E-409C-BE32-E72D297353CC}">
              <c16:uniqueId val="{00000000-7EC0-4FD5-8F88-1E57C4F85EE8}"/>
            </c:ext>
          </c:extLst>
        </c:ser>
        <c:ser>
          <c:idx val="2"/>
          <c:order val="1"/>
          <c:tx>
            <c:strRef>
              <c:f>'Pag25'!$A$60</c:f>
              <c:strCache>
                <c:ptCount val="1"/>
                <c:pt idx="0">
                  <c:v>PRECIO PROMEDIO MENSUAL EN EL MERCADO ELÉCTRICO REGIONAL (US$/MWh)-Exante-*</c:v>
                </c:pt>
              </c:strCache>
            </c:strRef>
          </c:tx>
          <c:cat>
            <c:strRef>
              <c:f>'Pag25'!$B$58:$M$58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'Pag25'!$B$60:$M$60</c:f>
              <c:numCache>
                <c:formatCode>#,##0.00</c:formatCode>
                <c:ptCount val="12"/>
                <c:pt idx="0">
                  <c:v>55.88011648745519</c:v>
                </c:pt>
                <c:pt idx="1">
                  <c:v>81.903571428571368</c:v>
                </c:pt>
                <c:pt idx="2">
                  <c:v>128.30554211469533</c:v>
                </c:pt>
                <c:pt idx="3">
                  <c:v>137.36853703703699</c:v>
                </c:pt>
                <c:pt idx="4">
                  <c:v>128.16139332047689</c:v>
                </c:pt>
                <c:pt idx="5">
                  <c:v>93.232092592592622</c:v>
                </c:pt>
                <c:pt idx="6">
                  <c:v>93.573122759856631</c:v>
                </c:pt>
                <c:pt idx="7">
                  <c:v>105.76535525930801</c:v>
                </c:pt>
                <c:pt idx="8">
                  <c:v>109.24563425925921</c:v>
                </c:pt>
                <c:pt idx="9">
                  <c:v>89.985134188260147</c:v>
                </c:pt>
                <c:pt idx="10">
                  <c:v>85.965893518518484</c:v>
                </c:pt>
                <c:pt idx="11">
                  <c:v>97.28752688172041</c:v>
                </c:pt>
              </c:numCache>
            </c:numRef>
          </c:val>
          <c:smooth val="0"/>
          <c:extLst>
            <c:ext xmlns:c16="http://schemas.microsoft.com/office/drawing/2014/chart" uri="{C3380CC4-5D6E-409C-BE32-E72D297353CC}">
              <c16:uniqueId val="{00000001-7EC0-4FD5-8F88-1E57C4F85EE8}"/>
            </c:ext>
          </c:extLst>
        </c:ser>
        <c:ser>
          <c:idx val="0"/>
          <c:order val="2"/>
          <c:tx>
            <c:strRef>
              <c:f>'Pag25'!$A$61</c:f>
              <c:strCache>
                <c:ptCount val="1"/>
                <c:pt idx="0">
                  <c:v>PROMEDIO MENSUAL MM GUATEMALA (NODO DE REFERENCIA)</c:v>
                </c:pt>
              </c:strCache>
            </c:strRef>
          </c:tx>
          <c:cat>
            <c:strRef>
              <c:f>'Pag25'!$B$58:$M$58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'Pag25'!$B$61:$M$61</c:f>
              <c:numCache>
                <c:formatCode>#,##0.00</c:formatCode>
                <c:ptCount val="12"/>
                <c:pt idx="0">
                  <c:v>60.683130913978339</c:v>
                </c:pt>
                <c:pt idx="1">
                  <c:v>73.98016785714276</c:v>
                </c:pt>
                <c:pt idx="2">
                  <c:v>91.511172849462397</c:v>
                </c:pt>
                <c:pt idx="3">
                  <c:v>106.82618972222228</c:v>
                </c:pt>
                <c:pt idx="4">
                  <c:v>124.06738870967772</c:v>
                </c:pt>
                <c:pt idx="5">
                  <c:v>79.599391388888677</c:v>
                </c:pt>
                <c:pt idx="6">
                  <c:v>84.451048387096805</c:v>
                </c:pt>
                <c:pt idx="7">
                  <c:v>87.242707526881617</c:v>
                </c:pt>
                <c:pt idx="8">
                  <c:v>84.584014722222122</c:v>
                </c:pt>
                <c:pt idx="9">
                  <c:v>73.727422177419342</c:v>
                </c:pt>
                <c:pt idx="10">
                  <c:v>72.299082777777798</c:v>
                </c:pt>
                <c:pt idx="11">
                  <c:v>75.207686693548709</c:v>
                </c:pt>
              </c:numCache>
            </c:numRef>
          </c:val>
          <c:smooth val="0"/>
          <c:extLst>
            <c:ext xmlns:c16="http://schemas.microsoft.com/office/drawing/2014/chart" uri="{C3380CC4-5D6E-409C-BE32-E72D297353CC}">
              <c16:uniqueId val="{00000000-3094-4BFF-A260-620BE88FFED2}"/>
            </c:ext>
          </c:extLst>
        </c:ser>
        <c:dLbls>
          <c:showLegendKey val="0"/>
          <c:showVal val="0"/>
          <c:showCatName val="0"/>
          <c:showSerName val="0"/>
          <c:showPercent val="0"/>
          <c:showBubbleSize val="0"/>
        </c:dLbls>
        <c:marker val="1"/>
        <c:smooth val="0"/>
        <c:axId val="676587920"/>
        <c:axId val="676588312"/>
      </c:lineChart>
      <c:catAx>
        <c:axId val="676587920"/>
        <c:scaling>
          <c:orientation val="minMax"/>
        </c:scaling>
        <c:delete val="0"/>
        <c:axPos val="b"/>
        <c:numFmt formatCode="General" sourceLinked="0"/>
        <c:majorTickMark val="none"/>
        <c:minorTickMark val="none"/>
        <c:tickLblPos val="nextTo"/>
        <c:crossAx val="676588312"/>
        <c:crosses val="autoZero"/>
        <c:auto val="1"/>
        <c:lblAlgn val="ctr"/>
        <c:lblOffset val="100"/>
        <c:noMultiLvlLbl val="0"/>
      </c:catAx>
      <c:valAx>
        <c:axId val="676588312"/>
        <c:scaling>
          <c:orientation val="minMax"/>
          <c:min val="0"/>
        </c:scaling>
        <c:delete val="0"/>
        <c:axPos val="l"/>
        <c:majorGridlines/>
        <c:title>
          <c:tx>
            <c:rich>
              <a:bodyPr/>
              <a:lstStyle/>
              <a:p>
                <a:pPr>
                  <a:defRPr sz="1100"/>
                </a:pPr>
                <a:r>
                  <a:rPr lang="es-GT" sz="1100"/>
                  <a:t>US$/MWh</a:t>
                </a:r>
              </a:p>
            </c:rich>
          </c:tx>
          <c:overlay val="0"/>
        </c:title>
        <c:numFmt formatCode="#,##0" sourceLinked="0"/>
        <c:majorTickMark val="none"/>
        <c:minorTickMark val="none"/>
        <c:tickLblPos val="nextTo"/>
        <c:crossAx val="676587920"/>
        <c:crosses val="autoZero"/>
        <c:crossBetween val="between"/>
      </c:valAx>
      <c:spPr>
        <a:noFill/>
      </c:spPr>
    </c:plotArea>
    <c:legend>
      <c:legendPos val="b"/>
      <c:layout>
        <c:manualLayout>
          <c:xMode val="edge"/>
          <c:yMode val="edge"/>
          <c:x val="1.50190750496137E-2"/>
          <c:y val="0.87052699794322996"/>
          <c:w val="0.81694562673945781"/>
          <c:h val="0.11200593082719927"/>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95000"/>
      </a:schemeClr>
    </a:solidFill>
  </c:sp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a:pPr>
            <a:r>
              <a:rPr lang="es-GT">
                <a:solidFill>
                  <a:schemeClr val="accent1"/>
                </a:solidFill>
              </a:rPr>
              <a:t>Transacciones Internacionales con</a:t>
            </a:r>
            <a:r>
              <a:rPr lang="es-GT" baseline="0">
                <a:solidFill>
                  <a:schemeClr val="accent1"/>
                </a:solidFill>
              </a:rPr>
              <a:t> México</a:t>
            </a:r>
            <a:endParaRPr lang="es-GT">
              <a:solidFill>
                <a:schemeClr val="accent1"/>
              </a:solidFill>
            </a:endParaRPr>
          </a:p>
        </c:rich>
      </c:tx>
      <c:layout>
        <c:manualLayout>
          <c:xMode val="edge"/>
          <c:yMode val="edge"/>
          <c:x val="0.251037453305889"/>
          <c:y val="3.4383954154727801E-2"/>
        </c:manualLayout>
      </c:layout>
      <c:overlay val="0"/>
    </c:title>
    <c:autoTitleDeleted val="0"/>
    <c:plotArea>
      <c:layout>
        <c:manualLayout>
          <c:layoutTarget val="inner"/>
          <c:xMode val="edge"/>
          <c:yMode val="edge"/>
          <c:x val="5.8431788036180703E-2"/>
          <c:y val="0.17087888849065544"/>
          <c:w val="0.87022833608249572"/>
          <c:h val="0.54812364803894342"/>
        </c:manualLayout>
      </c:layout>
      <c:barChart>
        <c:barDir val="col"/>
        <c:grouping val="stacked"/>
        <c:varyColors val="0"/>
        <c:ser>
          <c:idx val="1"/>
          <c:order val="1"/>
          <c:tx>
            <c:strRef>
              <c:f>'Pag26'!$B$10</c:f>
              <c:strCache>
                <c:ptCount val="1"/>
                <c:pt idx="0">
                  <c:v>Importaciones</c:v>
                </c:pt>
              </c:strCache>
            </c:strRef>
          </c:tx>
          <c:spPr>
            <a:solidFill>
              <a:srgbClr val="00B050"/>
            </a:solidFill>
          </c:spPr>
          <c:invertIfNegative val="0"/>
          <c:dLbls>
            <c:numFmt formatCode="#,##0.00" sourceLinked="0"/>
            <c:spPr>
              <a:noFill/>
              <a:ln>
                <a:noFill/>
              </a:ln>
              <a:effectLst/>
            </c:spPr>
            <c:txPr>
              <a:bodyPr rot="0" vert="horz" wrap="square" lIns="38100" tIns="19050" rIns="38100" bIns="19050" anchor="ctr" anchorCtr="1">
                <a:spAutoFit/>
              </a:bodyPr>
              <a:lstStyle/>
              <a:p>
                <a:pPr>
                  <a:defRPr/>
                </a:pPr>
                <a:endParaRPr lang="es-MX"/>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'Pag26'!$C$8:$N$8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'Pag26'!$C$10:$N$10</c:f>
              <c:numCache>
                <c:formatCode>0.00</c:formatCode>
                <c:ptCount val="12"/>
                <c:pt idx="0">
                  <c:v>99.036000000000001</c:v>
                </c:pt>
                <c:pt idx="1">
                  <c:v>136.77199999999999</c:v>
                </c:pt>
                <c:pt idx="2">
                  <c:v>160.86600000000001</c:v>
                </c:pt>
                <c:pt idx="3">
                  <c:v>143.52103500000001</c:v>
                </c:pt>
                <c:pt idx="4">
                  <c:v>135.14850999999999</c:v>
                </c:pt>
                <c:pt idx="5">
                  <c:v>129.700805</c:v>
                </c:pt>
                <c:pt idx="6">
                  <c:v>159.00264000000001</c:v>
                </c:pt>
                <c:pt idx="7">
                  <c:v>150.01680999999999</c:v>
                </c:pt>
                <c:pt idx="8">
                  <c:v>140.44466</c:v>
                </c:pt>
                <c:pt idx="9">
                  <c:v>145.54026999999999</c:v>
                </c:pt>
                <c:pt idx="10">
                  <c:v>140.42174</c:v>
                </c:pt>
                <c:pt idx="11">
                  <c:v>116.40739499999999</c:v>
                </c:pt>
              </c:numCache>
            </c:numRef>
          </c:val>
          <c:extLst>
            <c:ext xmlns:c16="http://schemas.microsoft.com/office/drawing/2014/chart" uri="{C3380CC4-5D6E-409C-BE32-E72D297353CC}">
              <c16:uniqueId val="{00000007-40AC-4258-8378-50632E4DBD61}"/>
            </c:ext>
          </c:extLst>
        </c:ser>
        <c:dLbls>
          <c:showLegendKey val="0"/>
          <c:showVal val="1"/>
          <c:showCatName val="0"/>
          <c:showSerName val="0"/>
          <c:showPercent val="0"/>
          <c:showBubbleSize val="0"/>
        </c:dLbls>
        <c:gapWidth val="150"/>
        <c:overlap val="100"/>
        <c:axId val="676589096"/>
        <c:axId val="676589488"/>
      </c:barChart>
      <c:barChart>
        <c:barDir val="col"/>
        <c:grouping val="stacked"/>
        <c:varyColors val="0"/>
        <c:ser>
          <c:idx val="0"/>
          <c:order val="0"/>
          <c:tx>
            <c:strRef>
              <c:f>'Pag26'!$B$9</c:f>
              <c:strCache>
                <c:ptCount val="1"/>
                <c:pt idx="0">
                  <c:v>Exportaciones</c:v>
                </c:pt>
              </c:strCache>
            </c:strRef>
          </c:tx>
          <c:invertIfNegative val="0"/>
          <c:dLbls>
            <c:dLbl>
              <c:idx val="0"/>
              <c:layout>
                <c:manualLayout>
                  <c:x val="-2.635046113306983E-3"/>
                  <c:y val="2.5071638190380365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2BF-4DA8-8D57-5D99E81EF888}"/>
                </c:ext>
              </c:extLst>
            </c:dLbl>
            <c:dLbl>
              <c:idx val="1"/>
              <c:layout>
                <c:manualLayout>
                  <c:x val="-2.4154310339326468E-17"/>
                  <c:y val="3.6019594548814218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2BF-4DA8-8D57-5D99E81EF888}"/>
                </c:ext>
              </c:extLst>
            </c:dLbl>
            <c:dLbl>
              <c:idx val="2"/>
              <c:layout>
                <c:manualLayout>
                  <c:x val="-2.635046113306983E-3"/>
                  <c:y val="4.468785015369312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2BF-4DA8-8D57-5D99E81EF888}"/>
                </c:ext>
              </c:extLst>
            </c:dLbl>
            <c:dLbl>
              <c:idx val="3"/>
              <c:layout>
                <c:manualLayout>
                  <c:x val="0"/>
                  <c:y val="2.4797391941216353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2BF-4DA8-8D57-5D99E81EF888}"/>
                </c:ext>
              </c:extLst>
            </c:dLbl>
            <c:dLbl>
              <c:idx val="4"/>
              <c:layout>
                <c:manualLayout>
                  <c:x val="-1.317523056653588E-3"/>
                  <c:y val="1.8754295180225877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2BF-4DA8-8D57-5D99E81EF888}"/>
                </c:ext>
              </c:extLst>
            </c:dLbl>
            <c:dLbl>
              <c:idx val="5"/>
              <c:layout>
                <c:manualLayout>
                  <c:x val="-9.6617241357305873E-17"/>
                  <c:y val="2.1927255145343598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2BF-4DA8-8D57-5D99E81EF888}"/>
                </c:ext>
              </c:extLst>
            </c:dLbl>
            <c:dLbl>
              <c:idx val="6"/>
              <c:layout>
                <c:manualLayout>
                  <c:x val="-1.3175230566534915E-3"/>
                  <c:y val="2.4579838614148433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2BF-4DA8-8D57-5D99E81EF888}"/>
                </c:ext>
              </c:extLst>
            </c:dLbl>
            <c:dLbl>
              <c:idx val="7"/>
              <c:layout>
                <c:manualLayout>
                  <c:x val="0"/>
                  <c:y val="2.2192974410289903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2BF-4DA8-8D57-5D99E81EF888}"/>
                </c:ext>
              </c:extLst>
            </c:dLbl>
            <c:dLbl>
              <c:idx val="8"/>
              <c:layout>
                <c:manualLayout>
                  <c:x val="0"/>
                  <c:y val="2.1591015416326548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2BF-4DA8-8D57-5D99E81EF888}"/>
                </c:ext>
              </c:extLst>
            </c:dLbl>
            <c:dLbl>
              <c:idx val="9"/>
              <c:layout>
                <c:manualLayout>
                  <c:x val="-9.6617241357305873E-17"/>
                  <c:y val="2.461625114134835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2BF-4DA8-8D57-5D99E81EF888}"/>
                </c:ext>
              </c:extLst>
            </c:dLbl>
            <c:dLbl>
              <c:idx val="10"/>
              <c:layout>
                <c:manualLayout>
                  <c:x val="-1.317523056653588E-3"/>
                  <c:y val="3.0898103460434562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2BF-4DA8-8D57-5D99E81EF888}"/>
                </c:ext>
              </c:extLst>
            </c:dLbl>
            <c:dLbl>
              <c:idx val="11"/>
              <c:layout>
                <c:manualLayout>
                  <c:x val="0"/>
                  <c:y val="2.649633593183575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2BF-4DA8-8D57-5D99E81EF888}"/>
                </c:ext>
              </c:extLst>
            </c:dLbl>
            <c:numFmt formatCode="_(* #,##0.00_);_(* \(#,##0.00\);_(* &quot;-&quot;??_);_(@_)" sourceLinked="0"/>
            <c:spPr>
              <a:noFill/>
              <a:ln>
                <a:noFill/>
              </a:ln>
              <a:effectLst/>
            </c:spPr>
            <c:txPr>
              <a:bodyPr rot="0" vert="horz"/>
              <a:lstStyle/>
              <a:p>
                <a:pPr>
                  <a:defRPr/>
                </a:pPr>
                <a:endParaRPr lang="es-MX"/>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'Pag26'!$C$8:$N$8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'Pag26'!$C$9:$N$9</c:f>
              <c:numCache>
                <c:formatCode>0.00</c:formatCode>
                <c:ptCount val="12"/>
                <c:pt idx="0">
                  <c:v>3.2000000000000001E-2</c:v>
                </c:pt>
                <c:pt idx="1">
                  <c:v>0</c:v>
                </c:pt>
                <c:pt idx="2">
                  <c:v>0</c:v>
                </c:pt>
                <c:pt idx="3">
                  <c:v>2.1999999999999999E-2</c:v>
                </c:pt>
                <c:pt idx="4">
                  <c:v>0.192</c:v>
                </c:pt>
                <c:pt idx="5">
                  <c:v>0.64100000000000001</c:v>
                </c:pt>
                <c:pt idx="6">
                  <c:v>0.20200000000000001</c:v>
                </c:pt>
                <c:pt idx="7">
                  <c:v>1.655</c:v>
                </c:pt>
                <c:pt idx="8">
                  <c:v>6.0999999999999999E-2</c:v>
                </c:pt>
                <c:pt idx="9">
                  <c:v>0.32800000000000001</c:v>
                </c:pt>
                <c:pt idx="10">
                  <c:v>0</c:v>
                </c:pt>
                <c:pt idx="11">
                  <c:v>0.08</c:v>
                </c:pt>
              </c:numCache>
            </c:numRef>
          </c:val>
          <c:extLst>
            <c:ext xmlns:c16="http://schemas.microsoft.com/office/drawing/2014/chart" uri="{C3380CC4-5D6E-409C-BE32-E72D297353CC}">
              <c16:uniqueId val="{00000000-40AC-4258-8378-50632E4DBD61}"/>
            </c:ext>
          </c:extLst>
        </c:ser>
        <c:dLbls>
          <c:showLegendKey val="0"/>
          <c:showVal val="0"/>
          <c:showCatName val="0"/>
          <c:showSerName val="0"/>
          <c:showPercent val="0"/>
          <c:showBubbleSize val="0"/>
        </c:dLbls>
        <c:gapWidth val="150"/>
        <c:overlap val="100"/>
        <c:axId val="2141713632"/>
        <c:axId val="2141718432"/>
      </c:barChart>
      <c:catAx>
        <c:axId val="676589096"/>
        <c:scaling>
          <c:orientation val="minMax"/>
        </c:scaling>
        <c:delete val="0"/>
        <c:axPos val="b"/>
        <c:numFmt formatCode="General" sourceLinked="1"/>
        <c:majorTickMark val="out"/>
        <c:minorTickMark val="none"/>
        <c:tickLblPos val="nextTo"/>
        <c:txPr>
          <a:bodyPr rot="0" vert="horz" anchor="t" anchorCtr="0"/>
          <a:lstStyle/>
          <a:p>
            <a:pPr>
              <a:defRPr sz="1050"/>
            </a:pPr>
            <a:endParaRPr lang="es-MX"/>
          </a:p>
        </c:txPr>
        <c:crossAx val="676589488"/>
        <c:crosses val="autoZero"/>
        <c:auto val="1"/>
        <c:lblAlgn val="ctr"/>
        <c:lblOffset val="1000"/>
        <c:tickLblSkip val="1"/>
        <c:tickMarkSkip val="1"/>
        <c:noMultiLvlLbl val="0"/>
      </c:catAx>
      <c:valAx>
        <c:axId val="676589488"/>
        <c:scaling>
          <c:orientation val="minMax"/>
        </c:scaling>
        <c:delete val="0"/>
        <c:axPos val="l"/>
        <c:majorGridlines/>
        <c:title>
          <c:tx>
            <c:rich>
              <a:bodyPr/>
              <a:lstStyle/>
              <a:p>
                <a:pPr>
                  <a:defRPr/>
                </a:pPr>
                <a:r>
                  <a:rPr lang="es-GT"/>
                  <a:t>GWh</a:t>
                </a:r>
              </a:p>
            </c:rich>
          </c:tx>
          <c:layout>
            <c:manualLayout>
              <c:xMode val="edge"/>
              <c:yMode val="edge"/>
              <c:x val="3.9069227018559394E-4"/>
              <c:y val="0.35505375575789916"/>
            </c:manualLayout>
          </c:layout>
          <c:overlay val="0"/>
        </c:title>
        <c:numFmt formatCode="#,##0" sourceLinked="0"/>
        <c:majorTickMark val="out"/>
        <c:minorTickMark val="none"/>
        <c:tickLblPos val="nextTo"/>
        <c:txPr>
          <a:bodyPr rot="0" vert="horz"/>
          <a:lstStyle/>
          <a:p>
            <a:pPr>
              <a:defRPr/>
            </a:pPr>
            <a:endParaRPr lang="es-MX"/>
          </a:p>
        </c:txPr>
        <c:crossAx val="676589096"/>
        <c:crosses val="autoZero"/>
        <c:crossBetween val="between"/>
      </c:valAx>
      <c:valAx>
        <c:axId val="2141718432"/>
        <c:scaling>
          <c:orientation val="minMax"/>
          <c:max val="9"/>
        </c:scaling>
        <c:delete val="0"/>
        <c:axPos val="r"/>
        <c:numFmt formatCode="0.00" sourceLinked="1"/>
        <c:majorTickMark val="out"/>
        <c:minorTickMark val="none"/>
        <c:tickLblPos val="nextTo"/>
        <c:crossAx val="2141713632"/>
        <c:crosses val="max"/>
        <c:crossBetween val="between"/>
      </c:valAx>
      <c:catAx>
        <c:axId val="2141713632"/>
        <c:scaling>
          <c:orientation val="minMax"/>
        </c:scaling>
        <c:delete val="1"/>
        <c:axPos val="b"/>
        <c:numFmt formatCode="General" sourceLinked="1"/>
        <c:majorTickMark val="out"/>
        <c:minorTickMark val="none"/>
        <c:tickLblPos val="nextTo"/>
        <c:crossAx val="2141718432"/>
        <c:crosses val="autoZero"/>
        <c:auto val="1"/>
        <c:lblAlgn val="ctr"/>
        <c:lblOffset val="100"/>
        <c:noMultiLvlLbl val="0"/>
      </c:catAx>
      <c:spPr>
        <a:noFill/>
        <a:ln>
          <a:noFill/>
        </a:ln>
      </c:spPr>
    </c:plotArea>
    <c:legend>
      <c:legendPos val="b"/>
      <c:overlay val="0"/>
    </c:legend>
    <c:plotVisOnly val="1"/>
    <c:dispBlanksAs val="gap"/>
    <c:showDLblsOverMax val="0"/>
  </c:chart>
  <c:spPr>
    <a:noFill/>
    <a:ln>
      <a:noFill/>
    </a:ln>
  </c:spPr>
  <c:printSettings>
    <c:headerFooter alignWithMargins="0"/>
    <c:pageMargins b="1" l="0.750000000000002" r="0.750000000000002" t="1" header="0" footer="0"/>
    <c:pageSetup orientation="landscape"/>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pPr>
            <a:r>
              <a:rPr lang="es-GT" sz="1600" b="1" i="0" baseline="0">
                <a:solidFill>
                  <a:schemeClr val="accent1"/>
                </a:solidFill>
                <a:effectLst/>
              </a:rPr>
              <a:t>ENERGIA DE INYECCION A MEXICO</a:t>
            </a:r>
          </a:p>
        </c:rich>
      </c:tx>
      <c:layout>
        <c:manualLayout>
          <c:xMode val="edge"/>
          <c:yMode val="edge"/>
          <c:x val="0.31573024355569967"/>
          <c:y val="2.7697629126565079E-2"/>
        </c:manualLayout>
      </c:layout>
      <c:overlay val="0"/>
      <c:spPr>
        <a:noFill/>
      </c:spPr>
    </c:title>
    <c:autoTitleDeleted val="0"/>
    <c:plotArea>
      <c:layout>
        <c:manualLayout>
          <c:layoutTarget val="inner"/>
          <c:xMode val="edge"/>
          <c:yMode val="edge"/>
          <c:x val="0.36243828750926482"/>
          <c:y val="0.19368636896113417"/>
          <c:w val="0.44710464828997987"/>
          <c:h val="0.80631363103886577"/>
        </c:manualLayout>
      </c:layout>
      <c:pieChart>
        <c:varyColors val="1"/>
        <c:ser>
          <c:idx val="0"/>
          <c:order val="0"/>
          <c:spPr>
            <a:ln>
              <a:solidFill>
                <a:schemeClr val="tx1"/>
              </a:solidFill>
            </a:ln>
          </c:spPr>
          <c:dLbls>
            <c:dLbl>
              <c:idx val="0"/>
              <c:layout>
                <c:manualLayout>
                  <c:x val="-8.7371051424134399E-2"/>
                  <c:y val="2.1980400340082439E-2"/>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17173063212508383"/>
                      <c:h val="0.12219854640075334"/>
                    </c:manualLayout>
                  </c15:layout>
                </c:ext>
                <c:ext xmlns:c16="http://schemas.microsoft.com/office/drawing/2014/chart" uri="{C3380CC4-5D6E-409C-BE32-E72D297353CC}">
                  <c16:uniqueId val="{00000000-8312-48B3-AADD-D85C736279B0}"/>
                </c:ext>
              </c:extLst>
            </c:dLbl>
            <c:dLbl>
              <c:idx val="1"/>
              <c:layout>
                <c:manualLayout>
                  <c:x val="3.0005717714326051E-2"/>
                  <c:y val="2.640021975227775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8312-48B3-AADD-D85C736279B0}"/>
                </c:ext>
              </c:extLst>
            </c:dLbl>
            <c:dLbl>
              <c:idx val="2"/>
              <c:layout>
                <c:manualLayout>
                  <c:x val="3.4341580489182226E-2"/>
                  <c:y val="-0.27478726471301679"/>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1256533796898191"/>
                      <c:h val="0.12993650263999842"/>
                    </c:manualLayout>
                  </c15:layout>
                </c:ext>
                <c:ext xmlns:c16="http://schemas.microsoft.com/office/drawing/2014/chart" uri="{C3380CC4-5D6E-409C-BE32-E72D297353CC}">
                  <c16:uniqueId val="{00000002-8312-48B3-AADD-D85C736279B0}"/>
                </c:ext>
              </c:extLst>
            </c:dLbl>
            <c:dLbl>
              <c:idx val="3"/>
              <c:layout>
                <c:manualLayout>
                  <c:x val="5.6128668711950179E-2"/>
                  <c:y val="-4.154644368984761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47E9-4E49-B5FD-358D5E2949B7}"/>
                </c:ext>
              </c:extLst>
            </c:dLbl>
            <c:dLbl>
              <c:idx val="4"/>
              <c:layout>
                <c:manualLayout>
                  <c:x val="6.3191157893186106E-2"/>
                  <c:y val="-3.2413041439578946E-2"/>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15625293257562087"/>
                      <c:h val="0.11608768807671589"/>
                    </c:manualLayout>
                  </c15:layout>
                </c:ext>
                <c:ext xmlns:c16="http://schemas.microsoft.com/office/drawing/2014/chart" uri="{C3380CC4-5D6E-409C-BE32-E72D297353CC}">
                  <c16:uniqueId val="{00000004-8312-48B3-AADD-D85C736279B0}"/>
                </c:ext>
              </c:extLst>
            </c:dLbl>
            <c:dLbl>
              <c:idx val="5"/>
              <c:layout>
                <c:manualLayout>
                  <c:x val="0.10408627020576829"/>
                  <c:y val="4.0199728257906235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8312-48B3-AADD-D85C736279B0}"/>
                </c:ext>
              </c:extLst>
            </c:dLbl>
            <c:dLbl>
              <c:idx val="6"/>
              <c:layout>
                <c:manualLayout>
                  <c:x val="6.9539590231254472E-2"/>
                  <c:y val="4.6944209996008922E-2"/>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13657976053241211"/>
                      <c:h val="0.12301209535835718"/>
                    </c:manualLayout>
                  </c15:layout>
                </c:ext>
                <c:ext xmlns:c16="http://schemas.microsoft.com/office/drawing/2014/chart" uri="{C3380CC4-5D6E-409C-BE32-E72D297353CC}">
                  <c16:uniqueId val="{00000006-8312-48B3-AADD-D85C736279B0}"/>
                </c:ext>
              </c:extLst>
            </c:dLbl>
            <c:dLbl>
              <c:idx val="7"/>
              <c:layout>
                <c:manualLayout>
                  <c:x val="3.7419186134303679E-2"/>
                  <c:y val="6.5781869175591937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8.2883334131313074E-2"/>
                      <c:h val="0.11181200288753236"/>
                    </c:manualLayout>
                  </c15:layout>
                </c:ext>
                <c:ext xmlns:c16="http://schemas.microsoft.com/office/drawing/2014/chart" uri="{C3380CC4-5D6E-409C-BE32-E72D297353CC}">
                  <c16:uniqueId val="{00000001-47E9-4E49-B5FD-358D5E2949B7}"/>
                </c:ext>
              </c:extLst>
            </c:dLbl>
            <c:dLbl>
              <c:idx val="8"/>
              <c:layout>
                <c:manualLayout>
                  <c:x val="-2.2579635310972714E-2"/>
                  <c:y val="6.5781869175592061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8312-48B3-AADD-D85C736279B0}"/>
                </c:ext>
              </c:extLst>
            </c:dLbl>
            <c:dLbl>
              <c:idx val="9"/>
              <c:layout>
                <c:manualLayout>
                  <c:x val="-9.3836232455187296E-2"/>
                  <c:y val="-3.4622036408206353E-2"/>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11671021180838173"/>
                      <c:h val="0.13339870628081907"/>
                    </c:manualLayout>
                  </c15:layout>
                </c:ext>
                <c:ext xmlns:c16="http://schemas.microsoft.com/office/drawing/2014/chart" uri="{C3380CC4-5D6E-409C-BE32-E72D297353CC}">
                  <c16:uniqueId val="{00000009-8312-48B3-AADD-D85C736279B0}"/>
                </c:ext>
              </c:extLst>
            </c:dLbl>
            <c:dLbl>
              <c:idx val="10"/>
              <c:layout>
                <c:manualLayout>
                  <c:x val="0.12417215738125141"/>
                  <c:y val="-8.482398920010556E-2"/>
                </c:manualLayout>
              </c:layout>
              <c:numFmt formatCode="0.00%" sourceLinked="0"/>
              <c:spPr>
                <a:noFill/>
                <a:ln>
                  <a:noFill/>
                </a:ln>
                <a:effectLst/>
              </c:spPr>
              <c:txPr>
                <a:bodyPr wrap="square" lIns="38100" tIns="19050" rIns="38100" bIns="19050" anchor="ctr">
                  <a:noAutofit/>
                </a:bodyPr>
                <a:lstStyle/>
                <a:p>
                  <a:pPr>
                    <a:defRPr sz="800"/>
                  </a:pPr>
                  <a:endParaRPr lang="es-MX"/>
                </a:p>
              </c:txPr>
              <c:dLblPos val="bestFit"/>
              <c:showLegendKey val="0"/>
              <c:showVal val="0"/>
              <c:showCatName val="1"/>
              <c:showSerName val="0"/>
              <c:showPercent val="1"/>
              <c:showBubbleSize val="0"/>
              <c:extLst>
                <c:ext xmlns:c15="http://schemas.microsoft.com/office/drawing/2012/chart" uri="{CE6537A1-D6FC-4f65-9D91-7224C49458BB}">
                  <c15:layout>
                    <c:manualLayout>
                      <c:w val="0.11876826299448656"/>
                      <c:h val="0.1568206502182006"/>
                    </c:manualLayout>
                  </c15:layout>
                </c:ext>
                <c:ext xmlns:c16="http://schemas.microsoft.com/office/drawing/2014/chart" uri="{C3380CC4-5D6E-409C-BE32-E72D297353CC}">
                  <c16:uniqueId val="{0000000A-8312-48B3-AADD-D85C736279B0}"/>
                </c:ext>
              </c:extLst>
            </c:dLbl>
            <c:dLbl>
              <c:idx val="11"/>
              <c:layout>
                <c:manualLayout>
                  <c:x val="-1.52239957744421E-2"/>
                  <c:y val="6.9244072816411397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8312-48B3-AADD-D85C736279B0}"/>
                </c:ext>
              </c:extLst>
            </c:dLbl>
            <c:dLbl>
              <c:idx val="12"/>
              <c:layout>
                <c:manualLayout>
                  <c:x val="-0.11637687969924813"/>
                  <c:y val="-2.769762912656507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C-8312-48B3-AADD-D85C736279B0}"/>
                </c:ext>
              </c:extLst>
            </c:dLbl>
            <c:dLbl>
              <c:idx val="13"/>
              <c:layout>
                <c:manualLayout>
                  <c:x val="-8.6536654135338342E-2"/>
                  <c:y val="-9.3479498302157141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D-8312-48B3-AADD-D85C736279B0}"/>
                </c:ext>
              </c:extLst>
            </c:dLbl>
            <c:dLbl>
              <c:idx val="14"/>
              <c:layout>
                <c:manualLayout>
                  <c:x val="-8.3552631578947378E-2"/>
                  <c:y val="-0.17657238568185238"/>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E-8312-48B3-AADD-D85C736279B0}"/>
                </c:ext>
              </c:extLst>
            </c:dLbl>
            <c:numFmt formatCode="0.00%" sourceLinked="0"/>
            <c:spPr>
              <a:noFill/>
              <a:ln>
                <a:noFill/>
              </a:ln>
              <a:effectLst/>
            </c:spPr>
            <c:txPr>
              <a:bodyPr wrap="square" lIns="38100" tIns="19050" rIns="38100" bIns="19050" anchor="ctr">
                <a:spAutoFit/>
              </a:bodyPr>
              <a:lstStyle/>
              <a:p>
                <a:pPr>
                  <a:defRPr sz="800"/>
                </a:pPr>
                <a:endParaRPr lang="es-MX"/>
              </a:p>
            </c:txPr>
            <c:dLblPos val="outEnd"/>
            <c:showLegendKey val="0"/>
            <c:showVal val="0"/>
            <c:showCatName val="1"/>
            <c:showSerName val="0"/>
            <c:showPercent val="1"/>
            <c:showBubbleSize val="0"/>
            <c:showLeaderLines val="1"/>
            <c:extLst>
              <c:ext xmlns:c15="http://schemas.microsoft.com/office/drawing/2012/chart" uri="{CE6537A1-D6FC-4f65-9D91-7224C49458BB}"/>
            </c:extLst>
          </c:dLbls>
          <c:cat>
            <c:strRef>
              <c:f>'Pag26'!$B$35:$B$37</c:f>
              <c:strCache>
                <c:ptCount val="3"/>
                <c:pt idx="0">
                  <c:v>Contratos No Firmes (EXP)</c:v>
                </c:pt>
                <c:pt idx="1">
                  <c:v>Oportunidad (EXP)</c:v>
                </c:pt>
                <c:pt idx="2">
                  <c:v>Energía Inadvertida (EXP)</c:v>
                </c:pt>
              </c:strCache>
            </c:strRef>
          </c:cat>
          <c:val>
            <c:numRef>
              <c:f>'Pag26'!$C$35:$C$37</c:f>
              <c:numCache>
                <c:formatCode>#,##0.00</c:formatCode>
                <c:ptCount val="3"/>
                <c:pt idx="0">
                  <c:v>263</c:v>
                </c:pt>
                <c:pt idx="1">
                  <c:v>2950</c:v>
                </c:pt>
                <c:pt idx="2">
                  <c:v>42037.958975999994</c:v>
                </c:pt>
              </c:numCache>
            </c:numRef>
          </c:val>
          <c:extLst>
            <c:ext xmlns:c16="http://schemas.microsoft.com/office/drawing/2014/chart" uri="{C3380CC4-5D6E-409C-BE32-E72D297353CC}">
              <c16:uniqueId val="{0000000F-8312-48B3-AADD-D85C736279B0}"/>
            </c:ext>
          </c:extLst>
        </c:ser>
        <c:dLbls>
          <c:showLegendKey val="0"/>
          <c:showVal val="0"/>
          <c:showCatName val="0"/>
          <c:showSerName val="0"/>
          <c:showPercent val="1"/>
          <c:showBubbleSize val="0"/>
          <c:showLeaderLines val="1"/>
        </c:dLbls>
        <c:firstSliceAng val="0"/>
      </c:pieChart>
      <c:spPr>
        <a:solidFill>
          <a:schemeClr val="bg1">
            <a:lumMod val="95000"/>
          </a:schemeClr>
        </a:solidFill>
      </c:spPr>
    </c:plotArea>
    <c:plotVisOnly val="1"/>
    <c:dispBlanksAs val="gap"/>
    <c:showDLblsOverMax val="0"/>
  </c:chart>
  <c:spPr>
    <a:solidFill>
      <a:schemeClr val="bg1">
        <a:lumMod val="95000"/>
      </a:schemeClr>
    </a:solidFill>
    <a:ln>
      <a:noFill/>
    </a:ln>
  </c:sp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sz="1600"/>
            </a:pPr>
            <a:r>
              <a:rPr lang="es-GT" sz="1600" b="1" i="0" baseline="0">
                <a:solidFill>
                  <a:schemeClr val="accent1"/>
                </a:solidFill>
                <a:effectLst/>
              </a:rPr>
              <a:t>ENERGIA DE RETIRO DE MEXICO</a:t>
            </a:r>
            <a:endParaRPr lang="es-GT" sz="1600">
              <a:solidFill>
                <a:schemeClr val="accent1"/>
              </a:solidFill>
              <a:effectLst/>
            </a:endParaRPr>
          </a:p>
        </c:rich>
      </c:tx>
      <c:layout>
        <c:manualLayout>
          <c:xMode val="edge"/>
          <c:yMode val="edge"/>
          <c:x val="0.28886534087441845"/>
          <c:y val="4.1527582871234522E-2"/>
        </c:manualLayout>
      </c:layout>
      <c:overlay val="0"/>
      <c:spPr>
        <a:noFill/>
      </c:spPr>
    </c:title>
    <c:autoTitleDeleted val="0"/>
    <c:plotArea>
      <c:layout>
        <c:manualLayout>
          <c:layoutTarget val="inner"/>
          <c:xMode val="edge"/>
          <c:yMode val="edge"/>
          <c:x val="0.3595545996847212"/>
          <c:y val="0.19312779991145321"/>
          <c:w val="0.41569535001311891"/>
          <c:h val="0.79887332774042674"/>
        </c:manualLayout>
      </c:layout>
      <c:pieChart>
        <c:varyColors val="1"/>
        <c:ser>
          <c:idx val="0"/>
          <c:order val="0"/>
          <c:spPr>
            <a:ln>
              <a:solidFill>
                <a:schemeClr val="tx1"/>
              </a:solidFill>
            </a:ln>
          </c:spPr>
          <c:dLbls>
            <c:dLbl>
              <c:idx val="0"/>
              <c:layout>
                <c:manualLayout>
                  <c:x val="-0.18790624047452453"/>
                  <c:y val="-7.4746651770508335E-2"/>
                </c:manualLayout>
              </c:layout>
              <c:numFmt formatCode="0.00%" sourceLinked="0"/>
              <c:spPr>
                <a:noFill/>
                <a:ln>
                  <a:noFill/>
                </a:ln>
                <a:effectLst/>
              </c:spPr>
              <c:txPr>
                <a:bodyPr wrap="square" lIns="38100" tIns="19050" rIns="38100" bIns="19050" anchor="ctr">
                  <a:noAutofit/>
                </a:bodyPr>
                <a:lstStyle/>
                <a:p>
                  <a:pPr>
                    <a:defRPr sz="800"/>
                  </a:pPr>
                  <a:endParaRPr lang="es-MX"/>
                </a:p>
              </c:txPr>
              <c:showLegendKey val="0"/>
              <c:showVal val="0"/>
              <c:showCatName val="1"/>
              <c:showSerName val="0"/>
              <c:showPercent val="1"/>
              <c:showBubbleSize val="0"/>
              <c:extLst>
                <c:ext xmlns:c15="http://schemas.microsoft.com/office/drawing/2012/chart" uri="{CE6537A1-D6FC-4f65-9D91-7224C49458BB}">
                  <c15:layout>
                    <c:manualLayout>
                      <c:w val="0.14671151624598483"/>
                      <c:h val="0.12987751542978596"/>
                    </c:manualLayout>
                  </c15:layout>
                </c:ext>
                <c:ext xmlns:c16="http://schemas.microsoft.com/office/drawing/2014/chart" uri="{C3380CC4-5D6E-409C-BE32-E72D297353CC}">
                  <c16:uniqueId val="{00000000-C8F1-45EA-9ADA-200CE0B1BD28}"/>
                </c:ext>
              </c:extLst>
            </c:dLbl>
            <c:dLbl>
              <c:idx val="1"/>
              <c:layout>
                <c:manualLayout>
                  <c:x val="0.1657937362517056"/>
                  <c:y val="-2.060792675449956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8F1-45EA-9ADA-200CE0B1BD28}"/>
                </c:ext>
              </c:extLst>
            </c:dLbl>
            <c:dLbl>
              <c:idx val="2"/>
              <c:layout>
                <c:manualLayout>
                  <c:x val="-8.5958951247887452E-2"/>
                  <c:y val="2.22052672452552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1486-4981-98C2-D07CEDD6175E}"/>
                </c:ext>
              </c:extLst>
            </c:dLbl>
            <c:dLbl>
              <c:idx val="3"/>
              <c:layout>
                <c:manualLayout>
                  <c:x val="0.14359113513156646"/>
                  <c:y val="5.4280420180661336E-2"/>
                </c:manualLayout>
              </c:layout>
              <c:numFmt formatCode="0.00%" sourceLinked="0"/>
              <c:spPr>
                <a:noFill/>
                <a:ln>
                  <a:noFill/>
                </a:ln>
                <a:effectLst/>
              </c:spPr>
              <c:txPr>
                <a:bodyPr wrap="square" lIns="38100" tIns="19050" rIns="38100" bIns="19050" anchor="ctr">
                  <a:noAutofit/>
                </a:bodyPr>
                <a:lstStyle/>
                <a:p>
                  <a:pPr>
                    <a:defRPr sz="800"/>
                  </a:pPr>
                  <a:endParaRPr lang="es-MX"/>
                </a:p>
              </c:txPr>
              <c:showLegendKey val="0"/>
              <c:showVal val="0"/>
              <c:showCatName val="1"/>
              <c:showSerName val="0"/>
              <c:showPercent val="1"/>
              <c:showBubbleSize val="0"/>
              <c:extLst>
                <c:ext xmlns:c15="http://schemas.microsoft.com/office/drawing/2012/chart" uri="{CE6537A1-D6FC-4f65-9D91-7224C49458BB}">
                  <c15:layout>
                    <c:manualLayout>
                      <c:w val="0.14749997766505488"/>
                      <c:h val="0.13252503508317778"/>
                    </c:manualLayout>
                  </c15:layout>
                </c:ext>
                <c:ext xmlns:c16="http://schemas.microsoft.com/office/drawing/2014/chart" uri="{C3380CC4-5D6E-409C-BE32-E72D297353CC}">
                  <c16:uniqueId val="{00000003-C8F1-45EA-9ADA-200CE0B1BD28}"/>
                </c:ext>
              </c:extLst>
            </c:dLbl>
            <c:dLbl>
              <c:idx val="4"/>
              <c:layout>
                <c:manualLayout>
                  <c:x val="-8.2621050481367295E-2"/>
                  <c:y val="-0.15982369851628814"/>
                </c:manualLayout>
              </c:layout>
              <c:showLegendKey val="0"/>
              <c:showVal val="0"/>
              <c:showCatName val="1"/>
              <c:showSerName val="0"/>
              <c:showPercent val="1"/>
              <c:showBubbleSize val="0"/>
              <c:extLst>
                <c:ext xmlns:c15="http://schemas.microsoft.com/office/drawing/2012/chart" uri="{CE6537A1-D6FC-4f65-9D91-7224C49458BB}">
                  <c15:layout>
                    <c:manualLayout>
                      <c:w val="0.13788459450566404"/>
                      <c:h val="0.11176124364756053"/>
                    </c:manualLayout>
                  </c15:layout>
                </c:ext>
                <c:ext xmlns:c16="http://schemas.microsoft.com/office/drawing/2014/chart" uri="{C3380CC4-5D6E-409C-BE32-E72D297353CC}">
                  <c16:uniqueId val="{00000004-C8F1-45EA-9ADA-200CE0B1BD28}"/>
                </c:ext>
              </c:extLst>
            </c:dLbl>
            <c:dLbl>
              <c:idx val="5"/>
              <c:layout>
                <c:manualLayout>
                  <c:x val="-4.3622040638697644E-2"/>
                  <c:y val="4.423450549749989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8F1-45EA-9ADA-200CE0B1BD28}"/>
                </c:ext>
              </c:extLst>
            </c:dLbl>
            <c:dLbl>
              <c:idx val="6"/>
              <c:layout>
                <c:manualLayout>
                  <c:x val="-0.17106122485444808"/>
                  <c:y val="0.10001771189558153"/>
                </c:manualLayout>
              </c:layout>
              <c:numFmt formatCode="0.00%" sourceLinked="0"/>
              <c:spPr>
                <a:noFill/>
                <a:ln>
                  <a:noFill/>
                </a:ln>
                <a:effectLst/>
              </c:spPr>
              <c:txPr>
                <a:bodyPr wrap="square" lIns="38100" tIns="19050" rIns="38100" bIns="19050" anchor="ctr">
                  <a:noAutofit/>
                </a:bodyPr>
                <a:lstStyle/>
                <a:p>
                  <a:pPr>
                    <a:defRPr sz="800"/>
                  </a:pPr>
                  <a:endParaRPr lang="es-MX"/>
                </a:p>
              </c:txPr>
              <c:showLegendKey val="0"/>
              <c:showVal val="0"/>
              <c:showCatName val="1"/>
              <c:showSerName val="0"/>
              <c:showPercent val="1"/>
              <c:showBubbleSize val="0"/>
              <c:extLst>
                <c:ext xmlns:c15="http://schemas.microsoft.com/office/drawing/2012/chart" uri="{CE6537A1-D6FC-4f65-9D91-7224C49458BB}">
                  <c15:layout>
                    <c:manualLayout>
                      <c:w val="0.16661882716049384"/>
                      <c:h val="0.11257435590010491"/>
                    </c:manualLayout>
                  </c15:layout>
                </c:ext>
                <c:ext xmlns:c16="http://schemas.microsoft.com/office/drawing/2014/chart" uri="{C3380CC4-5D6E-409C-BE32-E72D297353CC}">
                  <c16:uniqueId val="{00000007-C8F1-45EA-9ADA-200CE0B1BD28}"/>
                </c:ext>
              </c:extLst>
            </c:dLbl>
            <c:dLbl>
              <c:idx val="7"/>
              <c:layout>
                <c:manualLayout>
                  <c:x val="4.1614621197059179E-2"/>
                  <c:y val="-5.768382903933403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C8F1-45EA-9ADA-200CE0B1BD28}"/>
                </c:ext>
              </c:extLst>
            </c:dLbl>
            <c:dLbl>
              <c:idx val="8"/>
              <c:layout>
                <c:manualLayout>
                  <c:x val="2.4808142821298784E-2"/>
                  <c:y val="-6.232434568170361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C8F1-45EA-9ADA-200CE0B1BD28}"/>
                </c:ext>
              </c:extLst>
            </c:dLbl>
            <c:dLbl>
              <c:idx val="9"/>
              <c:layout>
                <c:manualLayout>
                  <c:x val="0.1227179686487887"/>
                  <c:y val="-0.2531708380451517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A-C8F1-45EA-9ADA-200CE0B1BD28}"/>
                </c:ext>
              </c:extLst>
            </c:dLbl>
            <c:dLbl>
              <c:idx val="10"/>
              <c:layout>
                <c:manualLayout>
                  <c:x val="0.16865469944293301"/>
                  <c:y val="-0.1550744580841178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C8F1-45EA-9ADA-200CE0B1BD28}"/>
                </c:ext>
              </c:extLst>
            </c:dLbl>
            <c:numFmt formatCode="0.00%" sourceLinked="0"/>
            <c:spPr>
              <a:noFill/>
              <a:ln>
                <a:noFill/>
              </a:ln>
              <a:effectLst/>
            </c:spPr>
            <c:txPr>
              <a:bodyPr wrap="square" lIns="38100" tIns="19050" rIns="38100" bIns="19050" anchor="ctr">
                <a:spAutoFit/>
              </a:bodyPr>
              <a:lstStyle/>
              <a:p>
                <a:pPr>
                  <a:defRPr sz="800"/>
                </a:pPr>
                <a:endParaRPr lang="es-MX"/>
              </a:p>
            </c:txPr>
            <c:showLegendKey val="0"/>
            <c:showVal val="0"/>
            <c:showCatName val="1"/>
            <c:showSerName val="0"/>
            <c:showPercent val="1"/>
            <c:showBubbleSize val="0"/>
            <c:showLeaderLines val="1"/>
            <c:extLst>
              <c:ext xmlns:c15="http://schemas.microsoft.com/office/drawing/2012/chart" uri="{CE6537A1-D6FC-4f65-9D91-7224C49458BB}"/>
            </c:extLst>
          </c:dLbls>
          <c:cat>
            <c:strRef>
              <c:f>'Pag26'!$G$35:$G$37</c:f>
              <c:strCache>
                <c:ptCount val="3"/>
                <c:pt idx="0">
                  <c:v>Contratos Firmes (IMP)</c:v>
                </c:pt>
                <c:pt idx="1">
                  <c:v>Contratos No Firmes y Oportunidad (IMP)</c:v>
                </c:pt>
                <c:pt idx="2">
                  <c:v>Energía Inadvertida (IMP)</c:v>
                </c:pt>
              </c:strCache>
            </c:strRef>
          </c:cat>
          <c:val>
            <c:numRef>
              <c:f>'Pag26'!$H$35:$H$37</c:f>
              <c:numCache>
                <c:formatCode>#,##0.00</c:formatCode>
                <c:ptCount val="3"/>
                <c:pt idx="0">
                  <c:v>990979</c:v>
                </c:pt>
                <c:pt idx="1">
                  <c:v>665495</c:v>
                </c:pt>
                <c:pt idx="2">
                  <c:v>20996.505300999997</c:v>
                </c:pt>
              </c:numCache>
            </c:numRef>
          </c:val>
          <c:extLst>
            <c:ext xmlns:c16="http://schemas.microsoft.com/office/drawing/2014/chart" uri="{C3380CC4-5D6E-409C-BE32-E72D297353CC}">
              <c16:uniqueId val="{0000000C-C8F1-45EA-9ADA-200CE0B1BD28}"/>
            </c:ext>
          </c:extLst>
        </c:ser>
        <c:dLbls>
          <c:showLegendKey val="0"/>
          <c:showVal val="0"/>
          <c:showCatName val="1"/>
          <c:showSerName val="0"/>
          <c:showPercent val="1"/>
          <c:showBubbleSize val="0"/>
          <c:showLeaderLines val="1"/>
        </c:dLbls>
        <c:firstSliceAng val="0"/>
      </c:pieChart>
      <c:spPr>
        <a:solidFill>
          <a:schemeClr val="bg1">
            <a:lumMod val="95000"/>
          </a:schemeClr>
        </a:solidFill>
      </c:spPr>
    </c:plotArea>
    <c:plotVisOnly val="1"/>
    <c:dispBlanksAs val="gap"/>
    <c:showDLblsOverMax val="0"/>
  </c:chart>
  <c:spPr>
    <a:solidFill>
      <a:schemeClr val="bg1">
        <a:lumMod val="95000"/>
      </a:schemeClr>
    </a:solidFill>
    <a:ln>
      <a:noFill/>
    </a:ln>
  </c:sp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
          <c:order val="0"/>
          <c:tx>
            <c:strRef>
              <c:f>'Pag26'!$A$59</c:f>
              <c:strCache>
                <c:ptCount val="1"/>
                <c:pt idx="0">
                  <c:v>PRECIO MARGINAL LOCAL PROMEDIO MENSUAL - MERCADO TIEMPO REAL (09LBR-230)*</c:v>
                </c:pt>
              </c:strCache>
            </c:strRef>
          </c:tx>
          <c:spPr>
            <a:ln>
              <a:solidFill>
                <a:srgbClr val="00B050"/>
              </a:solidFill>
            </a:ln>
          </c:spPr>
          <c:marker>
            <c:symbol val="none"/>
          </c:marker>
          <c:cat>
            <c:strRef>
              <c:f>'Pag26'!$B$58:$M$58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'Pag26'!$B$59:$M$59</c:f>
              <c:numCache>
                <c:formatCode>#,##0.00</c:formatCode>
                <c:ptCount val="12"/>
                <c:pt idx="0">
                  <c:v>49.823849596774174</c:v>
                </c:pt>
                <c:pt idx="1">
                  <c:v>44.95676622023808</c:v>
                </c:pt>
                <c:pt idx="2">
                  <c:v>50.927377956989226</c:v>
                </c:pt>
                <c:pt idx="3">
                  <c:v>53.961589722222207</c:v>
                </c:pt>
                <c:pt idx="4">
                  <c:v>66.287496639784948</c:v>
                </c:pt>
                <c:pt idx="5">
                  <c:v>48.279778888888877</c:v>
                </c:pt>
                <c:pt idx="6">
                  <c:v>42.661990053763454</c:v>
                </c:pt>
                <c:pt idx="7">
                  <c:v>48.068868682795753</c:v>
                </c:pt>
                <c:pt idx="8">
                  <c:v>46.538978055555546</c:v>
                </c:pt>
                <c:pt idx="9">
                  <c:v>39.057695026881667</c:v>
                </c:pt>
                <c:pt idx="10">
                  <c:v>39.543208472222247</c:v>
                </c:pt>
                <c:pt idx="11">
                  <c:v>42.358251881720463</c:v>
                </c:pt>
              </c:numCache>
            </c:numRef>
          </c:val>
          <c:smooth val="0"/>
          <c:extLst>
            <c:ext xmlns:c16="http://schemas.microsoft.com/office/drawing/2014/chart" uri="{C3380CC4-5D6E-409C-BE32-E72D297353CC}">
              <c16:uniqueId val="{00000000-7EC0-4FD5-8F88-1E57C4F85EE8}"/>
            </c:ext>
          </c:extLst>
        </c:ser>
        <c:ser>
          <c:idx val="2"/>
          <c:order val="1"/>
          <c:tx>
            <c:strRef>
              <c:f>'Pag26'!$A$60</c:f>
              <c:strCache>
                <c:ptCount val="1"/>
                <c:pt idx="0">
                  <c:v>PROMEDIO MENSUAL MM GUATEMALA (NODO DE REFERENCIA)</c:v>
                </c:pt>
              </c:strCache>
            </c:strRef>
          </c:tx>
          <c:spPr>
            <a:ln>
              <a:solidFill>
                <a:srgbClr val="0070C0"/>
              </a:solidFill>
            </a:ln>
          </c:spPr>
          <c:marker>
            <c:symbol val="none"/>
          </c:marker>
          <c:cat>
            <c:strRef>
              <c:f>'Pag26'!$B$58:$M$58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'Pag26'!$B$60:$M$60</c:f>
              <c:numCache>
                <c:formatCode>#,##0.00</c:formatCode>
                <c:ptCount val="12"/>
                <c:pt idx="0">
                  <c:v>60.683130913978339</c:v>
                </c:pt>
                <c:pt idx="1">
                  <c:v>73.98016785714276</c:v>
                </c:pt>
                <c:pt idx="2">
                  <c:v>91.511172849462397</c:v>
                </c:pt>
                <c:pt idx="3">
                  <c:v>106.82618972222228</c:v>
                </c:pt>
                <c:pt idx="4">
                  <c:v>124.06738870967772</c:v>
                </c:pt>
                <c:pt idx="5">
                  <c:v>79.599391388888677</c:v>
                </c:pt>
                <c:pt idx="6">
                  <c:v>84.451048387096805</c:v>
                </c:pt>
                <c:pt idx="7">
                  <c:v>87.242707526881617</c:v>
                </c:pt>
                <c:pt idx="8">
                  <c:v>84.584014722222122</c:v>
                </c:pt>
                <c:pt idx="9">
                  <c:v>73.727422177419342</c:v>
                </c:pt>
                <c:pt idx="10">
                  <c:v>72.299082777777798</c:v>
                </c:pt>
                <c:pt idx="11">
                  <c:v>75.207686693548709</c:v>
                </c:pt>
              </c:numCache>
            </c:numRef>
          </c:val>
          <c:smooth val="0"/>
          <c:extLst>
            <c:ext xmlns:c16="http://schemas.microsoft.com/office/drawing/2014/chart" uri="{C3380CC4-5D6E-409C-BE32-E72D297353CC}">
              <c16:uniqueId val="{00000001-7EC0-4FD5-8F88-1E57C4F85EE8}"/>
            </c:ext>
          </c:extLst>
        </c:ser>
        <c:dLbls>
          <c:showLegendKey val="0"/>
          <c:showVal val="0"/>
          <c:showCatName val="0"/>
          <c:showSerName val="0"/>
          <c:showPercent val="0"/>
          <c:showBubbleSize val="0"/>
        </c:dLbls>
        <c:smooth val="0"/>
        <c:axId val="676591056"/>
        <c:axId val="676591448"/>
      </c:lineChart>
      <c:catAx>
        <c:axId val="676591056"/>
        <c:scaling>
          <c:orientation val="minMax"/>
        </c:scaling>
        <c:delete val="0"/>
        <c:axPos val="b"/>
        <c:numFmt formatCode="General" sourceLinked="0"/>
        <c:majorTickMark val="none"/>
        <c:minorTickMark val="none"/>
        <c:tickLblPos val="nextTo"/>
        <c:crossAx val="676591448"/>
        <c:crosses val="autoZero"/>
        <c:auto val="1"/>
        <c:lblAlgn val="ctr"/>
        <c:lblOffset val="100"/>
        <c:noMultiLvlLbl val="0"/>
      </c:catAx>
      <c:valAx>
        <c:axId val="676591448"/>
        <c:scaling>
          <c:orientation val="minMax"/>
          <c:min val="0"/>
        </c:scaling>
        <c:delete val="0"/>
        <c:axPos val="l"/>
        <c:majorGridlines/>
        <c:title>
          <c:tx>
            <c:rich>
              <a:bodyPr/>
              <a:lstStyle/>
              <a:p>
                <a:pPr>
                  <a:defRPr sz="1100"/>
                </a:pPr>
                <a:r>
                  <a:rPr lang="es-GT" sz="1100"/>
                  <a:t>US$/MWh</a:t>
                </a:r>
              </a:p>
            </c:rich>
          </c:tx>
          <c:overlay val="0"/>
        </c:title>
        <c:numFmt formatCode="#,##0" sourceLinked="0"/>
        <c:majorTickMark val="none"/>
        <c:minorTickMark val="none"/>
        <c:tickLblPos val="nextTo"/>
        <c:crossAx val="676591056"/>
        <c:crosses val="autoZero"/>
        <c:crossBetween val="between"/>
      </c:valAx>
      <c:spPr>
        <a:noFill/>
      </c:spPr>
    </c:plotArea>
    <c:legend>
      <c:legendPos val="b"/>
      <c:layout>
        <c:manualLayout>
          <c:xMode val="edge"/>
          <c:yMode val="edge"/>
          <c:x val="1.50190750496137E-2"/>
          <c:y val="0.87052699794322996"/>
          <c:w val="0.82988221504056303"/>
          <c:h val="0.122134490643003"/>
        </c:manualLayout>
      </c:layout>
      <c:overlay val="0"/>
    </c:legend>
    <c:plotVisOnly val="1"/>
    <c:dispBlanksAs val="zero"/>
    <c:showDLblsOverMax val="0"/>
  </c:chart>
  <c:spPr>
    <a:solidFill>
      <a:schemeClr val="bg1">
        <a:lumMod val="95000"/>
      </a:schemeClr>
    </a:solidFill>
  </c:sp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GT">
                <a:solidFill>
                  <a:schemeClr val="accent1"/>
                </a:solidFill>
              </a:rPr>
              <a:t>DESVIOS DE POTENCIA PROMEDIO Y PRECIO ASOCIADO</a:t>
            </a:r>
          </a:p>
        </c:rich>
      </c:tx>
      <c:layout>
        <c:manualLayout>
          <c:xMode val="edge"/>
          <c:yMode val="edge"/>
          <c:x val="0.21980198019802"/>
          <c:y val="2.8286189683860201E-2"/>
        </c:manualLayout>
      </c:layout>
      <c:overlay val="0"/>
    </c:title>
    <c:autoTitleDeleted val="0"/>
    <c:plotArea>
      <c:layout>
        <c:manualLayout>
          <c:layoutTarget val="inner"/>
          <c:xMode val="edge"/>
          <c:yMode val="edge"/>
          <c:x val="7.0177086849099901E-2"/>
          <c:y val="0.14507822998689901"/>
          <c:w val="0.78973932947085701"/>
          <c:h val="0.68912159243777205"/>
        </c:manualLayout>
      </c:layout>
      <c:lineChart>
        <c:grouping val="standard"/>
        <c:varyColors val="0"/>
        <c:ser>
          <c:idx val="0"/>
          <c:order val="0"/>
          <c:tx>
            <c:v>Desvío de Potencia Positivo Promedio (MW)</c:v>
          </c:tx>
          <c:marker>
            <c:symbol val="none"/>
          </c:marker>
          <c:cat>
            <c:strLit>
              <c:ptCount val="12"/>
              <c:pt idx="0">
                <c:v>ENE</c:v>
              </c:pt>
              <c:pt idx="1">
                <c:v>FEB</c:v>
              </c:pt>
              <c:pt idx="2">
                <c:v>MAR</c:v>
              </c:pt>
              <c:pt idx="3">
                <c:v>ABR</c:v>
              </c:pt>
              <c:pt idx="4">
                <c:v>MAY</c:v>
              </c:pt>
              <c:pt idx="5">
                <c:v>JUN</c:v>
              </c:pt>
              <c:pt idx="6">
                <c:v>JUL</c:v>
              </c:pt>
              <c:pt idx="7">
                <c:v>AGO</c:v>
              </c:pt>
              <c:pt idx="8">
                <c:v>SEP</c:v>
              </c:pt>
              <c:pt idx="9">
                <c:v>OCT</c:v>
              </c:pt>
              <c:pt idx="10">
                <c:v>NOV</c:v>
              </c:pt>
              <c:pt idx="11">
                <c:v>DIC</c:v>
              </c:pt>
            </c:strLit>
          </c:cat>
          <c:val>
            <c:numRef>
              <c:f>'Pag27'!$C$39:$N$39</c:f>
              <c:numCache>
                <c:formatCode>#,##0.00</c:formatCode>
                <c:ptCount val="12"/>
                <c:pt idx="0">
                  <c:v>500.74571534923348</c:v>
                </c:pt>
                <c:pt idx="1">
                  <c:v>408.39387610108963</c:v>
                </c:pt>
                <c:pt idx="2">
                  <c:v>371.50774211987482</c:v>
                </c:pt>
                <c:pt idx="3">
                  <c:v>431.34090359133063</c:v>
                </c:pt>
                <c:pt idx="4">
                  <c:v>492.77909060074461</c:v>
                </c:pt>
                <c:pt idx="5">
                  <c:v>514.16519967536885</c:v>
                </c:pt>
                <c:pt idx="6">
                  <c:v>464.84535211794417</c:v>
                </c:pt>
                <c:pt idx="7">
                  <c:v>432.36277487641854</c:v>
                </c:pt>
                <c:pt idx="8">
                  <c:v>358.86888091865796</c:v>
                </c:pt>
                <c:pt idx="9">
                  <c:v>363.83276495901453</c:v>
                </c:pt>
                <c:pt idx="10">
                  <c:v>433.0570330299895</c:v>
                </c:pt>
                <c:pt idx="11">
                  <c:v>499.75316739295351</c:v>
                </c:pt>
              </c:numCache>
            </c:numRef>
          </c:val>
          <c:smooth val="0"/>
          <c:extLst>
            <c:ext xmlns:c16="http://schemas.microsoft.com/office/drawing/2014/chart" uri="{C3380CC4-5D6E-409C-BE32-E72D297353CC}">
              <c16:uniqueId val="{00000000-BC2A-4803-9301-33B1163B12BF}"/>
            </c:ext>
          </c:extLst>
        </c:ser>
        <c:ser>
          <c:idx val="2"/>
          <c:order val="2"/>
          <c:tx>
            <c:v>Desvío de Potencia Negativo Promedio (MW)</c:v>
          </c:tx>
          <c:spPr>
            <a:ln>
              <a:solidFill>
                <a:schemeClr val="accent4"/>
              </a:solidFill>
            </a:ln>
          </c:spPr>
          <c:marker>
            <c:symbol val="none"/>
          </c:marker>
          <c:val>
            <c:numRef>
              <c:f>'Pag27'!$C$40:$N$40</c:f>
              <c:numCache>
                <c:formatCode>#,##0.00</c:formatCode>
                <c:ptCount val="12"/>
                <c:pt idx="0">
                  <c:v>60.47339529068725</c:v>
                </c:pt>
                <c:pt idx="1">
                  <c:v>106.18528050332782</c:v>
                </c:pt>
                <c:pt idx="2">
                  <c:v>165.04723002334532</c:v>
                </c:pt>
                <c:pt idx="3">
                  <c:v>202.64471114335595</c:v>
                </c:pt>
                <c:pt idx="4">
                  <c:v>304.6252173511761</c:v>
                </c:pt>
                <c:pt idx="5">
                  <c:v>198.88950617762634</c:v>
                </c:pt>
                <c:pt idx="6">
                  <c:v>215.11926380740323</c:v>
                </c:pt>
                <c:pt idx="7">
                  <c:v>209.72252717337847</c:v>
                </c:pt>
                <c:pt idx="8">
                  <c:v>237.31158234740394</c:v>
                </c:pt>
                <c:pt idx="9">
                  <c:v>287.78459463394643</c:v>
                </c:pt>
                <c:pt idx="10">
                  <c:v>177.55991348727551</c:v>
                </c:pt>
                <c:pt idx="11">
                  <c:v>235.14999709157846</c:v>
                </c:pt>
              </c:numCache>
            </c:numRef>
          </c:val>
          <c:smooth val="0"/>
          <c:extLst>
            <c:ext xmlns:c16="http://schemas.microsoft.com/office/drawing/2014/chart" uri="{C3380CC4-5D6E-409C-BE32-E72D297353CC}">
              <c16:uniqueId val="{00000001-BC2A-4803-9301-33B1163B12BF}"/>
            </c:ext>
          </c:extLst>
        </c:ser>
        <c:dLbls>
          <c:showLegendKey val="0"/>
          <c:showVal val="0"/>
          <c:showCatName val="0"/>
          <c:showSerName val="0"/>
          <c:showPercent val="0"/>
          <c:showBubbleSize val="0"/>
        </c:dLbls>
        <c:marker val="1"/>
        <c:smooth val="0"/>
        <c:axId val="847178944"/>
        <c:axId val="847179336"/>
      </c:lineChart>
      <c:lineChart>
        <c:grouping val="standard"/>
        <c:varyColors val="0"/>
        <c:ser>
          <c:idx val="1"/>
          <c:order val="1"/>
          <c:tx>
            <c:v>Precio del Desvío de Potencia Positivo (US $/ MW mes)</c:v>
          </c:tx>
          <c:spPr>
            <a:ln>
              <a:prstDash val="sysDash"/>
            </a:ln>
          </c:spPr>
          <c:marker>
            <c:symbol val="none"/>
          </c:marker>
          <c:val>
            <c:numRef>
              <c:f>'Pag27'!$C$42:$N$42</c:f>
              <c:numCache>
                <c:formatCode>#,##0.00</c:formatCode>
                <c:ptCount val="12"/>
                <c:pt idx="0">
                  <c:v>1074.8234114648801</c:v>
                </c:pt>
                <c:pt idx="1">
                  <c:v>2314.0626043869997</c:v>
                </c:pt>
                <c:pt idx="2">
                  <c:v>3953.9427597989798</c:v>
                </c:pt>
                <c:pt idx="3">
                  <c:v>4181.2355705744403</c:v>
                </c:pt>
                <c:pt idx="4">
                  <c:v>5501.78464651984</c:v>
                </c:pt>
                <c:pt idx="5">
                  <c:v>3442.7001401780699</c:v>
                </c:pt>
                <c:pt idx="6">
                  <c:v>4118.7062303428293</c:v>
                </c:pt>
                <c:pt idx="7">
                  <c:v>4317.0471656198597</c:v>
                </c:pt>
                <c:pt idx="8">
                  <c:v>5885.36146543001</c:v>
                </c:pt>
                <c:pt idx="9">
                  <c:v>7039.7257721144397</c:v>
                </c:pt>
                <c:pt idx="10">
                  <c:v>3649.1342006330897</c:v>
                </c:pt>
                <c:pt idx="11">
                  <c:v>4187.7372884599508</c:v>
                </c:pt>
              </c:numCache>
            </c:numRef>
          </c:val>
          <c:smooth val="0"/>
          <c:extLst>
            <c:ext xmlns:c16="http://schemas.microsoft.com/office/drawing/2014/chart" uri="{C3380CC4-5D6E-409C-BE32-E72D297353CC}">
              <c16:uniqueId val="{00000002-BC2A-4803-9301-33B1163B12BF}"/>
            </c:ext>
          </c:extLst>
        </c:ser>
        <c:dLbls>
          <c:showLegendKey val="0"/>
          <c:showVal val="0"/>
          <c:showCatName val="0"/>
          <c:showSerName val="0"/>
          <c:showPercent val="0"/>
          <c:showBubbleSize val="0"/>
        </c:dLbls>
        <c:marker val="1"/>
        <c:smooth val="0"/>
        <c:axId val="847179728"/>
        <c:axId val="847180120"/>
      </c:lineChart>
      <c:catAx>
        <c:axId val="847178944"/>
        <c:scaling>
          <c:orientation val="minMax"/>
        </c:scaling>
        <c:delete val="0"/>
        <c:axPos val="b"/>
        <c:numFmt formatCode="General" sourceLinked="1"/>
        <c:majorTickMark val="out"/>
        <c:minorTickMark val="none"/>
        <c:tickLblPos val="nextTo"/>
        <c:txPr>
          <a:bodyPr rot="0" vert="horz"/>
          <a:lstStyle/>
          <a:p>
            <a:pPr>
              <a:defRPr/>
            </a:pPr>
            <a:endParaRPr lang="es-MX"/>
          </a:p>
        </c:txPr>
        <c:crossAx val="847179336"/>
        <c:crosses val="autoZero"/>
        <c:auto val="1"/>
        <c:lblAlgn val="ctr"/>
        <c:lblOffset val="100"/>
        <c:tickLblSkip val="1"/>
        <c:tickMarkSkip val="1"/>
        <c:noMultiLvlLbl val="0"/>
      </c:catAx>
      <c:valAx>
        <c:axId val="847179336"/>
        <c:scaling>
          <c:orientation val="minMax"/>
          <c:max val="1800"/>
        </c:scaling>
        <c:delete val="0"/>
        <c:axPos val="l"/>
        <c:majorGridlines/>
        <c:title>
          <c:tx>
            <c:rich>
              <a:bodyPr/>
              <a:lstStyle/>
              <a:p>
                <a:pPr>
                  <a:defRPr/>
                </a:pPr>
                <a:r>
                  <a:rPr lang="es-GT"/>
                  <a:t>MW</a:t>
                </a:r>
              </a:p>
            </c:rich>
          </c:tx>
          <c:layout>
            <c:manualLayout>
              <c:xMode val="edge"/>
              <c:yMode val="edge"/>
              <c:x val="1.6831683168316802E-2"/>
              <c:y val="0.46589053240225198"/>
            </c:manualLayout>
          </c:layout>
          <c:overlay val="0"/>
        </c:title>
        <c:numFmt formatCode="#,##0" sourceLinked="0"/>
        <c:majorTickMark val="out"/>
        <c:minorTickMark val="none"/>
        <c:tickLblPos val="nextTo"/>
        <c:txPr>
          <a:bodyPr rot="0" vert="horz"/>
          <a:lstStyle/>
          <a:p>
            <a:pPr>
              <a:defRPr/>
            </a:pPr>
            <a:endParaRPr lang="es-MX"/>
          </a:p>
        </c:txPr>
        <c:crossAx val="847178944"/>
        <c:crosses val="autoZero"/>
        <c:crossBetween val="between"/>
      </c:valAx>
      <c:catAx>
        <c:axId val="847179728"/>
        <c:scaling>
          <c:orientation val="minMax"/>
        </c:scaling>
        <c:delete val="1"/>
        <c:axPos val="b"/>
        <c:majorTickMark val="out"/>
        <c:minorTickMark val="none"/>
        <c:tickLblPos val="none"/>
        <c:crossAx val="847180120"/>
        <c:crosses val="autoZero"/>
        <c:auto val="1"/>
        <c:lblAlgn val="ctr"/>
        <c:lblOffset val="100"/>
        <c:noMultiLvlLbl val="0"/>
      </c:catAx>
      <c:valAx>
        <c:axId val="847180120"/>
        <c:scaling>
          <c:orientation val="minMax"/>
        </c:scaling>
        <c:delete val="0"/>
        <c:axPos val="r"/>
        <c:title>
          <c:tx>
            <c:rich>
              <a:bodyPr/>
              <a:lstStyle/>
              <a:p>
                <a:pPr>
                  <a:defRPr/>
                </a:pPr>
                <a:r>
                  <a:rPr lang="es-GT"/>
                  <a:t>US $ / MW Mes</a:t>
                </a:r>
              </a:p>
            </c:rich>
          </c:tx>
          <c:layout>
            <c:manualLayout>
              <c:xMode val="edge"/>
              <c:yMode val="edge"/>
              <c:x val="0.9"/>
              <c:y val="0.41430983356697698"/>
            </c:manualLayout>
          </c:layout>
          <c:overlay val="0"/>
        </c:title>
        <c:numFmt formatCode="#,##0" sourceLinked="0"/>
        <c:majorTickMark val="cross"/>
        <c:minorTickMark val="none"/>
        <c:tickLblPos val="nextTo"/>
        <c:txPr>
          <a:bodyPr rot="0" vert="horz"/>
          <a:lstStyle/>
          <a:p>
            <a:pPr>
              <a:defRPr/>
            </a:pPr>
            <a:endParaRPr lang="es-MX"/>
          </a:p>
        </c:txPr>
        <c:crossAx val="847179728"/>
        <c:crosses val="max"/>
        <c:crossBetween val="between"/>
      </c:valAx>
      <c:spPr>
        <a:noFill/>
      </c:spPr>
    </c:plotArea>
    <c:legend>
      <c:legendPos val="r"/>
      <c:layout>
        <c:manualLayout>
          <c:xMode val="edge"/>
          <c:yMode val="edge"/>
          <c:x val="8.7128712871287095E-2"/>
          <c:y val="0.90515806988352698"/>
          <c:w val="0.76930693069306899"/>
          <c:h val="6.9883527454243005E-2"/>
        </c:manualLayout>
      </c:layout>
      <c:overlay val="0"/>
    </c:legend>
    <c:plotVisOnly val="1"/>
    <c:dispBlanksAs val="gap"/>
    <c:showDLblsOverMax val="0"/>
  </c:chart>
  <c:spPr>
    <a:noFill/>
  </c:spPr>
  <c:printSettings>
    <c:headerFooter alignWithMargins="0"/>
    <c:pageMargins b="1" l="0.750000000000002" r="0.750000000000002" t="1" header="0" footer="0"/>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 b="1" i="0" u="none" strike="noStrike" baseline="0">
                <a:solidFill>
                  <a:srgbClr val="000000"/>
                </a:solidFill>
                <a:latin typeface="Arial"/>
                <a:ea typeface="Arial"/>
                <a:cs typeface="Arial"/>
              </a:defRPr>
            </a:pPr>
            <a:r>
              <a:t>COMPORTAMIENTO PROMEDIO DEL ACE EN EL SISTEMA NACIONAL INTERCONECTADO</a:t>
            </a:r>
          </a:p>
        </c:rich>
      </c:tx>
      <c:overlay val="0"/>
      <c:spPr>
        <a:noFill/>
        <a:ln w="25400">
          <a:noFill/>
        </a:ln>
      </c:spPr>
    </c:title>
    <c:autoTitleDeleted val="0"/>
    <c:plotArea>
      <c:layout/>
      <c:scatterChart>
        <c:scatterStyle val="smoothMarker"/>
        <c:varyColors val="0"/>
        <c:ser>
          <c:idx val="0"/>
          <c:order val="0"/>
          <c:tx>
            <c:v>P</c:v>
          </c:tx>
          <c:spPr>
            <a:ln w="25400">
              <a:solidFill>
                <a:srgbClr val="000080"/>
              </a:solidFill>
              <a:prstDash val="solid"/>
            </a:ln>
          </c:spPr>
          <c:marker>
            <c:symbol val="diamond"/>
            <c:size val="7"/>
            <c:spPr>
              <a:solidFill>
                <a:srgbClr val="000080"/>
              </a:solidFill>
              <a:ln>
                <a:solidFill>
                  <a:srgbClr val="000080"/>
                </a:solidFill>
                <a:prstDash val="solid"/>
              </a:ln>
            </c:spPr>
          </c:marker>
          <c:xVal>
            <c:numLit>
              <c:formatCode>General</c:formatCode>
              <c:ptCount val="21"/>
              <c:pt idx="0">
                <c:v>-100</c:v>
              </c:pt>
              <c:pt idx="1">
                <c:v>-90</c:v>
              </c:pt>
              <c:pt idx="2">
                <c:v>-80</c:v>
              </c:pt>
              <c:pt idx="3">
                <c:v>-70</c:v>
              </c:pt>
              <c:pt idx="4">
                <c:v>-60</c:v>
              </c:pt>
              <c:pt idx="5">
                <c:v>-50</c:v>
              </c:pt>
              <c:pt idx="6">
                <c:v>-40</c:v>
              </c:pt>
              <c:pt idx="7">
                <c:v>-30</c:v>
              </c:pt>
              <c:pt idx="8">
                <c:v>-20</c:v>
              </c:pt>
              <c:pt idx="9">
                <c:v>-10</c:v>
              </c:pt>
              <c:pt idx="10">
                <c:v>0</c:v>
              </c:pt>
              <c:pt idx="11">
                <c:v>10</c:v>
              </c:pt>
              <c:pt idx="12">
                <c:v>20</c:v>
              </c:pt>
              <c:pt idx="13">
                <c:v>30</c:v>
              </c:pt>
              <c:pt idx="14">
                <c:v>40</c:v>
              </c:pt>
              <c:pt idx="15">
                <c:v>50</c:v>
              </c:pt>
              <c:pt idx="16">
                <c:v>60</c:v>
              </c:pt>
              <c:pt idx="17">
                <c:v>70</c:v>
              </c:pt>
              <c:pt idx="18">
                <c:v>80</c:v>
              </c:pt>
              <c:pt idx="19">
                <c:v>90</c:v>
              </c:pt>
              <c:pt idx="20">
                <c:v>100</c:v>
              </c:pt>
            </c:numLit>
          </c:xVal>
          <c:yVal>
            <c:numLit>
              <c:formatCode>General</c:formatCode>
              <c:ptCount val="21"/>
              <c:pt idx="0">
                <c:v>1.8290696322998399E-4</c:v>
              </c:pt>
              <c:pt idx="1">
                <c:v>1.7147527802810999E-5</c:v>
              </c:pt>
              <c:pt idx="2">
                <c:v>2.85792130046851E-5</c:v>
              </c:pt>
              <c:pt idx="3">
                <c:v>6.4779549477286097E-5</c:v>
              </c:pt>
              <c:pt idx="4">
                <c:v>1.46706626757383E-4</c:v>
              </c:pt>
              <c:pt idx="5">
                <c:v>3.2008718565247298E-4</c:v>
              </c:pt>
              <c:pt idx="6">
                <c:v>1.16412660972416E-3</c:v>
              </c:pt>
              <c:pt idx="7">
                <c:v>5.8968442833000198E-3</c:v>
              </c:pt>
              <c:pt idx="8">
                <c:v>2.9507084786903798E-2</c:v>
              </c:pt>
              <c:pt idx="9">
                <c:v>0.18612307733344</c:v>
              </c:pt>
              <c:pt idx="10">
                <c:v>0.54394816111817101</c:v>
              </c:pt>
              <c:pt idx="11">
                <c:v>0.171061832079976</c:v>
              </c:pt>
              <c:pt idx="12">
                <c:v>3.8982046538390401E-2</c:v>
              </c:pt>
              <c:pt idx="13">
                <c:v>1.74142671241879E-2</c:v>
              </c:pt>
              <c:pt idx="14">
                <c:v>3.9267838668437301E-3</c:v>
              </c:pt>
              <c:pt idx="15">
                <c:v>5.6396313662578502E-4</c:v>
              </c:pt>
              <c:pt idx="16">
                <c:v>1.7338055889508901E-4</c:v>
              </c:pt>
              <c:pt idx="17">
                <c:v>3.3532943258830501E-4</c:v>
              </c:pt>
              <c:pt idx="18">
                <c:v>5.9063706876349203E-5</c:v>
              </c:pt>
              <c:pt idx="19">
                <c:v>3.4295055605622099E-5</c:v>
              </c:pt>
              <c:pt idx="20">
                <c:v>4.9537302541454098E-5</c:v>
              </c:pt>
            </c:numLit>
          </c:yVal>
          <c:smooth val="1"/>
          <c:extLst>
            <c:ext xmlns:c16="http://schemas.microsoft.com/office/drawing/2014/chart" uri="{C3380CC4-5D6E-409C-BE32-E72D297353CC}">
              <c16:uniqueId val="{00000000-8AC1-4F8E-9B0E-4B9E18739083}"/>
            </c:ext>
          </c:extLst>
        </c:ser>
        <c:dLbls>
          <c:showLegendKey val="0"/>
          <c:showVal val="0"/>
          <c:showCatName val="0"/>
          <c:showSerName val="0"/>
          <c:showPercent val="0"/>
          <c:showBubbleSize val="0"/>
        </c:dLbls>
        <c:axId val="847180904"/>
        <c:axId val="847181296"/>
      </c:scatterChart>
      <c:valAx>
        <c:axId val="847180904"/>
        <c:scaling>
          <c:orientation val="minMax"/>
          <c:max val="140"/>
          <c:min val="-140"/>
        </c:scaling>
        <c:delete val="0"/>
        <c:axPos val="b"/>
        <c:title>
          <c:tx>
            <c:rich>
              <a:bodyPr/>
              <a:lstStyle/>
              <a:p>
                <a:pPr>
                  <a:defRPr sz="175" b="1" i="0" u="none" strike="noStrike" baseline="0">
                    <a:solidFill>
                      <a:srgbClr val="000000"/>
                    </a:solidFill>
                    <a:latin typeface="Arial"/>
                    <a:ea typeface="Arial"/>
                    <a:cs typeface="Arial"/>
                  </a:defRPr>
                </a:pPr>
                <a:r>
                  <a:t>MW</a:t>
                </a:r>
              </a:p>
            </c:rich>
          </c:tx>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75" b="0" i="0" u="none" strike="noStrike" baseline="0">
                <a:solidFill>
                  <a:srgbClr val="000000"/>
                </a:solidFill>
                <a:latin typeface="Arial"/>
                <a:ea typeface="Arial"/>
                <a:cs typeface="Arial"/>
              </a:defRPr>
            </a:pPr>
            <a:endParaRPr lang="es-MX"/>
          </a:p>
        </c:txPr>
        <c:crossAx val="847181296"/>
        <c:crosses val="autoZero"/>
        <c:crossBetween val="midCat"/>
        <c:majorUnit val="35"/>
        <c:minorUnit val="7"/>
      </c:valAx>
      <c:valAx>
        <c:axId val="847181296"/>
        <c:scaling>
          <c:orientation val="minMax"/>
        </c:scaling>
        <c:delete val="0"/>
        <c:axPos val="l"/>
        <c:majorGridlines>
          <c:spPr>
            <a:ln w="3175">
              <a:solidFill>
                <a:srgbClr val="000000"/>
              </a:solidFill>
              <a:prstDash val="solid"/>
            </a:ln>
          </c:spPr>
        </c:majorGridlines>
        <c:numFmt formatCode="0%" sourceLinked="0"/>
        <c:majorTickMark val="out"/>
        <c:minorTickMark val="none"/>
        <c:tickLblPos val="low"/>
        <c:spPr>
          <a:ln w="3175">
            <a:solidFill>
              <a:srgbClr val="000000"/>
            </a:solidFill>
            <a:prstDash val="solid"/>
          </a:ln>
        </c:spPr>
        <c:txPr>
          <a:bodyPr rot="0" vert="horz"/>
          <a:lstStyle/>
          <a:p>
            <a:pPr>
              <a:defRPr sz="175" b="0" i="0" u="none" strike="noStrike" baseline="0">
                <a:solidFill>
                  <a:srgbClr val="000000"/>
                </a:solidFill>
                <a:latin typeface="Arial"/>
                <a:ea typeface="Arial"/>
                <a:cs typeface="Arial"/>
              </a:defRPr>
            </a:pPr>
            <a:endParaRPr lang="es-MX"/>
          </a:p>
        </c:txPr>
        <c:crossAx val="847180904"/>
        <c:crosses val="autoZero"/>
        <c:crossBetween val="midCat"/>
      </c:valAx>
      <c:spPr>
        <a:solidFill>
          <a:srgbClr val="C0C0C0"/>
        </a:solid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175" b="0" i="0" u="none" strike="noStrike" baseline="0">
          <a:solidFill>
            <a:srgbClr val="000000"/>
          </a:solidFill>
          <a:latin typeface="Arial"/>
          <a:ea typeface="Arial"/>
          <a:cs typeface="Arial"/>
        </a:defRPr>
      </a:pPr>
      <a:endParaRPr lang="es-MX"/>
    </a:p>
  </c:txPr>
  <c:printSettings>
    <c:headerFooter alignWithMargins="0"/>
    <c:pageMargins b="1" l="0.750000000000002" r="0.750000000000002" t="1" header="0" footer="0"/>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25" b="1" i="0" u="none" strike="noStrike" baseline="0">
              <a:solidFill>
                <a:srgbClr val="000000"/>
              </a:solidFill>
              <a:latin typeface="Arial"/>
              <a:ea typeface="Arial"/>
              <a:cs typeface="Arial"/>
            </a:defRPr>
          </a:pPr>
          <a:endParaRPr lang="es-MX"/>
        </a:p>
      </c:txPr>
    </c:title>
    <c:autoTitleDeleted val="0"/>
    <c:plotArea>
      <c:layout>
        <c:manualLayout>
          <c:layoutTarget val="inner"/>
          <c:xMode val="edge"/>
          <c:yMode val="edge"/>
          <c:x val="2.5751072961373501E-2"/>
          <c:y val="0"/>
          <c:w val="0.91559370529327599"/>
          <c:h val="0"/>
        </c:manualLayout>
      </c:layout>
      <c:barChart>
        <c:barDir val="col"/>
        <c:grouping val="clustered"/>
        <c:varyColors val="0"/>
        <c:ser>
          <c:idx val="0"/>
          <c:order val="0"/>
          <c:tx>
            <c:v>% +- 35 MW</c:v>
          </c:tx>
          <c:spPr>
            <a:solidFill>
              <a:srgbClr val="CCFFCC"/>
            </a:solidFill>
            <a:ln w="12700">
              <a:solidFill>
                <a:srgbClr val="000000"/>
              </a:solidFill>
              <a:prstDash val="solid"/>
            </a:ln>
          </c:spPr>
          <c:invertIfNegative val="0"/>
          <c:cat>
            <c:strLit>
              <c:ptCount val="12"/>
              <c:pt idx="0">
                <c:v>ENE</c:v>
              </c:pt>
              <c:pt idx="1">
                <c:v>FEB</c:v>
              </c:pt>
              <c:pt idx="2">
                <c:v>MAR</c:v>
              </c:pt>
              <c:pt idx="3">
                <c:v>ABR</c:v>
              </c:pt>
              <c:pt idx="4">
                <c:v>MAY</c:v>
              </c:pt>
              <c:pt idx="5">
                <c:v>JUN</c:v>
              </c:pt>
              <c:pt idx="6">
                <c:v>JUL</c:v>
              </c:pt>
              <c:pt idx="7">
                <c:v>AGO</c:v>
              </c:pt>
              <c:pt idx="8">
                <c:v>SEP</c:v>
              </c:pt>
              <c:pt idx="9">
                <c:v>OCT</c:v>
              </c:pt>
              <c:pt idx="10">
                <c:v>NOV</c:v>
              </c:pt>
              <c:pt idx="11">
                <c:v>DIC</c:v>
              </c:pt>
            </c:strLit>
          </c:cat>
          <c:val>
            <c:numLit>
              <c:formatCode>General</c:formatCode>
              <c:ptCount val="12"/>
              <c:pt idx="0">
                <c:v>0.99854390681002403</c:v>
              </c:pt>
              <c:pt idx="1">
                <c:v>0.997817460317449</c:v>
              </c:pt>
              <c:pt idx="2">
                <c:v>0.99547491039425395</c:v>
              </c:pt>
              <c:pt idx="3">
                <c:v>0.99081018518517305</c:v>
              </c:pt>
              <c:pt idx="4">
                <c:v>0.98826164874550804</c:v>
              </c:pt>
              <c:pt idx="5">
                <c:v>0.99141203703702496</c:v>
              </c:pt>
              <c:pt idx="6">
                <c:v>0.99426523297489999</c:v>
              </c:pt>
              <c:pt idx="7">
                <c:v>0.99127503018429497</c:v>
              </c:pt>
              <c:pt idx="8">
                <c:v>0.99254629629628499</c:v>
              </c:pt>
              <c:pt idx="9">
                <c:v>0.99182347670250803</c:v>
              </c:pt>
              <c:pt idx="10">
                <c:v>0.99127314814813705</c:v>
              </c:pt>
              <c:pt idx="11">
                <c:v>0.99195788530464801</c:v>
              </c:pt>
            </c:numLit>
          </c:val>
          <c:extLst>
            <c:ext xmlns:c16="http://schemas.microsoft.com/office/drawing/2014/chart" uri="{C3380CC4-5D6E-409C-BE32-E72D297353CC}">
              <c16:uniqueId val="{00000000-7CCF-43FE-81F4-1A8BA717C2C5}"/>
            </c:ext>
          </c:extLst>
        </c:ser>
        <c:dLbls>
          <c:showLegendKey val="0"/>
          <c:showVal val="0"/>
          <c:showCatName val="0"/>
          <c:showSerName val="0"/>
          <c:showPercent val="0"/>
          <c:showBubbleSize val="0"/>
        </c:dLbls>
        <c:gapWidth val="150"/>
        <c:axId val="847182080"/>
        <c:axId val="847182472"/>
      </c:barChart>
      <c:catAx>
        <c:axId val="84718208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150" b="0" i="0" u="none" strike="noStrike" baseline="0">
                <a:solidFill>
                  <a:srgbClr val="000000"/>
                </a:solidFill>
                <a:latin typeface="Arial"/>
                <a:ea typeface="Arial"/>
                <a:cs typeface="Arial"/>
              </a:defRPr>
            </a:pPr>
            <a:endParaRPr lang="es-MX"/>
          </a:p>
        </c:txPr>
        <c:crossAx val="847182472"/>
        <c:crossesAt val="0.98199999999999998"/>
        <c:auto val="1"/>
        <c:lblAlgn val="ctr"/>
        <c:lblOffset val="100"/>
        <c:tickLblSkip val="1"/>
        <c:tickMarkSkip val="1"/>
        <c:noMultiLvlLbl val="0"/>
      </c:catAx>
      <c:valAx>
        <c:axId val="847182472"/>
        <c:scaling>
          <c:orientation val="minMax"/>
          <c:max val="1"/>
          <c:min val="0.98199999999999998"/>
        </c:scaling>
        <c:delete val="0"/>
        <c:axPos val="l"/>
        <c:majorGridlines>
          <c:spPr>
            <a:ln w="3175">
              <a:solidFill>
                <a:srgbClr val="000000"/>
              </a:solidFill>
              <a:prstDash val="solid"/>
            </a:ln>
          </c:spPr>
        </c:majorGridlines>
        <c:numFmt formatCode="0.00%" sourceLinked="0"/>
        <c:majorTickMark val="out"/>
        <c:minorTickMark val="none"/>
        <c:tickLblPos val="nextTo"/>
        <c:spPr>
          <a:ln w="3175">
            <a:solidFill>
              <a:srgbClr val="000000"/>
            </a:solidFill>
            <a:prstDash val="solid"/>
          </a:ln>
        </c:spPr>
        <c:txPr>
          <a:bodyPr rot="0" vert="horz"/>
          <a:lstStyle/>
          <a:p>
            <a:pPr>
              <a:defRPr sz="150" b="0" i="0" u="none" strike="noStrike" baseline="0">
                <a:solidFill>
                  <a:srgbClr val="000000"/>
                </a:solidFill>
                <a:latin typeface="Arial"/>
                <a:ea typeface="Arial"/>
                <a:cs typeface="Arial"/>
              </a:defRPr>
            </a:pPr>
            <a:endParaRPr lang="es-MX"/>
          </a:p>
        </c:txPr>
        <c:crossAx val="847182080"/>
        <c:crosses val="autoZero"/>
        <c:crossBetween val="between"/>
        <c:majorUnit val="2E-3"/>
        <c:minorUnit val="2.0000000000000001E-4"/>
      </c:valAx>
      <c:spPr>
        <a:gradFill rotWithShape="0">
          <a:gsLst>
            <a:gs pos="0">
              <a:srgbClr val="C0C0C0"/>
            </a:gs>
            <a:gs pos="100000">
              <a:srgbClr val="C0C0C0">
                <a:gamma/>
                <a:tint val="44314"/>
                <a:invGamma/>
              </a:srgbClr>
            </a:gs>
          </a:gsLst>
          <a:lin ang="5400000" scaled="1"/>
        </a:gra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15" b="0" i="0" u="none" strike="noStrike" baseline="0">
              <a:solidFill>
                <a:srgbClr val="000000"/>
              </a:solidFill>
              <a:latin typeface="Arial"/>
              <a:ea typeface="Arial"/>
              <a:cs typeface="Arial"/>
            </a:defRPr>
          </a:pPr>
          <a:endParaRPr lang="es-MX"/>
        </a:p>
      </c:txPr>
    </c:legend>
    <c:plotVisOnly val="1"/>
    <c:dispBlanksAs val="gap"/>
    <c:showDLblsOverMax val="0"/>
  </c:chart>
  <c:spPr>
    <a:solidFill>
      <a:srgbClr val="FFFFFF"/>
    </a:solidFill>
    <a:ln w="9525">
      <a:noFill/>
    </a:ln>
  </c:spPr>
  <c:txPr>
    <a:bodyPr/>
    <a:lstStyle/>
    <a:p>
      <a:pPr>
        <a:defRPr sz="125" b="0" i="0" u="none" strike="noStrike" baseline="0">
          <a:solidFill>
            <a:srgbClr val="000000"/>
          </a:solidFill>
          <a:latin typeface="Arial"/>
          <a:ea typeface="Arial"/>
          <a:cs typeface="Arial"/>
        </a:defRPr>
      </a:pPr>
      <a:endParaRPr lang="es-MX"/>
    </a:p>
  </c:txPr>
  <c:printSettings>
    <c:headerFooter alignWithMargins="0"/>
    <c:pageMargins b="1" l="0.750000000000002" r="0.750000000000002" t="1" header="0" footer="0"/>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265249797866092E-2"/>
          <c:y val="1.6136128735564116E-2"/>
          <c:w val="0.911622713575722"/>
          <c:h val="0.74563110151339074"/>
        </c:manualLayout>
      </c:layout>
      <c:barChart>
        <c:barDir val="col"/>
        <c:grouping val="stacked"/>
        <c:varyColors val="0"/>
        <c:ser>
          <c:idx val="0"/>
          <c:order val="0"/>
          <c:tx>
            <c:strRef>
              <c:f>'Pag27'!$A$48</c:f>
              <c:strCache>
                <c:ptCount val="1"/>
                <c:pt idx="0">
                  <c:v>Generación Forzada</c:v>
                </c:pt>
              </c:strCache>
            </c:strRef>
          </c:tx>
          <c:spPr>
            <a:solidFill>
              <a:schemeClr val="accent1"/>
            </a:solidFill>
            <a:ln>
              <a:noFill/>
            </a:ln>
            <a:effectLst/>
          </c:spPr>
          <c:invertIfNegative val="0"/>
          <c:cat>
            <c:strRef>
              <c:f>'Pag27'!$B$47:$M$47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'Pag27'!$B$48:$M$48</c:f>
              <c:numCache>
                <c:formatCode>_(* #,##0.00_);_(* \(#,##0.00\);_(* "-"??_);_(@_)</c:formatCode>
                <c:ptCount val="12"/>
                <c:pt idx="0">
                  <c:v>3227703.8806401337</c:v>
                </c:pt>
                <c:pt idx="1">
                  <c:v>1925827.3464819153</c:v>
                </c:pt>
                <c:pt idx="2">
                  <c:v>3302754.6567807253</c:v>
                </c:pt>
                <c:pt idx="3">
                  <c:v>2583695.8298114548</c:v>
                </c:pt>
                <c:pt idx="4">
                  <c:v>3326477.0969143324</c:v>
                </c:pt>
                <c:pt idx="5">
                  <c:v>5476167.3826981597</c:v>
                </c:pt>
                <c:pt idx="6">
                  <c:v>2490078.380803823</c:v>
                </c:pt>
                <c:pt idx="7">
                  <c:v>2586787.5440442152</c:v>
                </c:pt>
                <c:pt idx="8">
                  <c:v>3254914.389131424</c:v>
                </c:pt>
                <c:pt idx="9">
                  <c:v>4329228.2681733919</c:v>
                </c:pt>
                <c:pt idx="10">
                  <c:v>2261075.3042012947</c:v>
                </c:pt>
                <c:pt idx="11">
                  <c:v>2879086.1291540288</c:v>
                </c:pt>
              </c:numCache>
            </c:numRef>
          </c:val>
          <c:extLst>
            <c:ext xmlns:c16="http://schemas.microsoft.com/office/drawing/2014/chart" uri="{C3380CC4-5D6E-409C-BE32-E72D297353CC}">
              <c16:uniqueId val="{00000000-B24B-4B39-AB2F-8F02BCB0D7A6}"/>
            </c:ext>
          </c:extLst>
        </c:ser>
        <c:ser>
          <c:idx val="1"/>
          <c:order val="1"/>
          <c:tx>
            <c:strRef>
              <c:f>'Pag27'!$A$49</c:f>
              <c:strCache>
                <c:ptCount val="1"/>
                <c:pt idx="0">
                  <c:v>Excedente Precios Nodales</c:v>
                </c:pt>
              </c:strCache>
            </c:strRef>
          </c:tx>
          <c:spPr>
            <a:solidFill>
              <a:schemeClr val="accent2"/>
            </a:solidFill>
            <a:ln>
              <a:noFill/>
            </a:ln>
            <a:effectLst/>
          </c:spPr>
          <c:invertIfNegative val="0"/>
          <c:cat>
            <c:strRef>
              <c:f>'Pag27'!$B$47:$M$47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'Pag27'!$B$49:$M$49</c:f>
              <c:numCache>
                <c:formatCode>#,##0.00</c:formatCode>
                <c:ptCount val="12"/>
                <c:pt idx="0">
                  <c:v>1732541.42</c:v>
                </c:pt>
                <c:pt idx="1">
                  <c:v>1937155.38</c:v>
                </c:pt>
                <c:pt idx="2">
                  <c:v>2635446.11</c:v>
                </c:pt>
                <c:pt idx="3">
                  <c:v>3147156.65</c:v>
                </c:pt>
                <c:pt idx="4">
                  <c:v>4169870.23</c:v>
                </c:pt>
                <c:pt idx="5">
                  <c:v>2473960.9700000002</c:v>
                </c:pt>
                <c:pt idx="6">
                  <c:v>2452664.79</c:v>
                </c:pt>
                <c:pt idx="7">
                  <c:v>2579872.08</c:v>
                </c:pt>
                <c:pt idx="8">
                  <c:v>2659603.62</c:v>
                </c:pt>
                <c:pt idx="9">
                  <c:v>2589536.56</c:v>
                </c:pt>
                <c:pt idx="10">
                  <c:v>2090373.31</c:v>
                </c:pt>
                <c:pt idx="11">
                  <c:v>1935152.13</c:v>
                </c:pt>
              </c:numCache>
            </c:numRef>
          </c:val>
          <c:extLst>
            <c:ext xmlns:c16="http://schemas.microsoft.com/office/drawing/2014/chart" uri="{C3380CC4-5D6E-409C-BE32-E72D297353CC}">
              <c16:uniqueId val="{00000001-B24B-4B39-AB2F-8F02BCB0D7A6}"/>
            </c:ext>
          </c:extLst>
        </c:ser>
        <c:ser>
          <c:idx val="2"/>
          <c:order val="2"/>
          <c:tx>
            <c:strRef>
              <c:f>'Pag27'!$A$50</c:f>
              <c:strCache>
                <c:ptCount val="1"/>
                <c:pt idx="0">
                  <c:v>Reserva Rodante Operativa</c:v>
                </c:pt>
              </c:strCache>
            </c:strRef>
          </c:tx>
          <c:spPr>
            <a:solidFill>
              <a:schemeClr val="accent3"/>
            </a:solidFill>
            <a:ln>
              <a:noFill/>
            </a:ln>
            <a:effectLst/>
          </c:spPr>
          <c:invertIfNegative val="0"/>
          <c:cat>
            <c:strRef>
              <c:f>'Pag27'!$B$47:$M$47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'Pag27'!$B$50:$M$50</c:f>
              <c:numCache>
                <c:formatCode>_(* #,##0.00_);_(* \(#,##0.00\);_(* "-"??_);_(@_)</c:formatCode>
                <c:ptCount val="12"/>
                <c:pt idx="0">
                  <c:v>4673486.3012499996</c:v>
                </c:pt>
                <c:pt idx="1">
                  <c:v>3750426.6030000001</c:v>
                </c:pt>
                <c:pt idx="2">
                  <c:v>4188760.9962499994</c:v>
                </c:pt>
                <c:pt idx="3">
                  <c:v>4462107.2010000013</c:v>
                </c:pt>
                <c:pt idx="4">
                  <c:v>5548139.1869999999</c:v>
                </c:pt>
                <c:pt idx="5">
                  <c:v>5961690.3140000012</c:v>
                </c:pt>
                <c:pt idx="6">
                  <c:v>4669743.1487500006</c:v>
                </c:pt>
                <c:pt idx="7">
                  <c:v>4202407.267500001</c:v>
                </c:pt>
                <c:pt idx="8">
                  <c:v>3877614.6015000003</c:v>
                </c:pt>
                <c:pt idx="9">
                  <c:v>4294730.0144999996</c:v>
                </c:pt>
                <c:pt idx="10">
                  <c:v>3643462.6334999995</c:v>
                </c:pt>
                <c:pt idx="11">
                  <c:v>3755077.7992499997</c:v>
                </c:pt>
              </c:numCache>
            </c:numRef>
          </c:val>
          <c:extLst>
            <c:ext xmlns:c16="http://schemas.microsoft.com/office/drawing/2014/chart" uri="{C3380CC4-5D6E-409C-BE32-E72D297353CC}">
              <c16:uniqueId val="{00000002-B24B-4B39-AB2F-8F02BCB0D7A6}"/>
            </c:ext>
          </c:extLst>
        </c:ser>
        <c:ser>
          <c:idx val="3"/>
          <c:order val="3"/>
          <c:tx>
            <c:strRef>
              <c:f>'Pag27'!$A$51</c:f>
              <c:strCache>
                <c:ptCount val="1"/>
                <c:pt idx="0">
                  <c:v>Reserva Rápida</c:v>
                </c:pt>
              </c:strCache>
            </c:strRef>
          </c:tx>
          <c:spPr>
            <a:solidFill>
              <a:schemeClr val="accent4"/>
            </a:solidFill>
            <a:ln>
              <a:noFill/>
            </a:ln>
            <a:effectLst/>
          </c:spPr>
          <c:invertIfNegative val="0"/>
          <c:cat>
            <c:strRef>
              <c:f>'Pag27'!$B$47:$M$47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'Pag27'!$B$51:$M$51</c:f>
              <c:numCache>
                <c:formatCode>_(* #,##0.00_);_(* \(#,##0.00\);_(* "-"??_);_(@_)</c:formatCode>
                <c:ptCount val="12"/>
                <c:pt idx="0">
                  <c:v>1322583.3499999999</c:v>
                </c:pt>
                <c:pt idx="1">
                  <c:v>1301302.5999999996</c:v>
                </c:pt>
                <c:pt idx="2">
                  <c:v>1240944.1999999997</c:v>
                </c:pt>
                <c:pt idx="3">
                  <c:v>1111015.03</c:v>
                </c:pt>
                <c:pt idx="4">
                  <c:v>922363.48000000021</c:v>
                </c:pt>
                <c:pt idx="5">
                  <c:v>1109945.92</c:v>
                </c:pt>
                <c:pt idx="6">
                  <c:v>1238818.9000000004</c:v>
                </c:pt>
                <c:pt idx="7">
                  <c:v>1392373.18</c:v>
                </c:pt>
                <c:pt idx="8">
                  <c:v>1099388.27</c:v>
                </c:pt>
                <c:pt idx="9">
                  <c:v>1000398.3800000002</c:v>
                </c:pt>
                <c:pt idx="10">
                  <c:v>943231.92999999982</c:v>
                </c:pt>
                <c:pt idx="11">
                  <c:v>902769.23000000021</c:v>
                </c:pt>
              </c:numCache>
            </c:numRef>
          </c:val>
          <c:extLst>
            <c:ext xmlns:c16="http://schemas.microsoft.com/office/drawing/2014/chart" uri="{C3380CC4-5D6E-409C-BE32-E72D297353CC}">
              <c16:uniqueId val="{00000003-B24B-4B39-AB2F-8F02BCB0D7A6}"/>
            </c:ext>
          </c:extLst>
        </c:ser>
        <c:ser>
          <c:idx val="8"/>
          <c:order val="4"/>
          <c:tx>
            <c:strRef>
              <c:f>'Pag27'!$A$52</c:f>
              <c:strCache>
                <c:ptCount val="1"/>
                <c:pt idx="0">
                  <c:v>Cargo del Saldo Precio de la Potencia y de la Energía Excedente de los Contratos por Licitación</c:v>
                </c:pt>
              </c:strCache>
            </c:strRef>
          </c:tx>
          <c:spPr>
            <a:solidFill>
              <a:schemeClr val="accent3">
                <a:lumMod val="60000"/>
              </a:schemeClr>
            </a:solidFill>
            <a:ln>
              <a:noFill/>
            </a:ln>
            <a:effectLst/>
          </c:spPr>
          <c:invertIfNegative val="0"/>
          <c:val>
            <c:numRef>
              <c:f>'Pag27'!$B$52:$M$52</c:f>
              <c:numCache>
                <c:formatCode>_(* #,##0.00_);_(* \(#,##0.00\);_(* "-"??_);_(@_)</c:formatCode>
                <c:ptCount val="12"/>
                <c:pt idx="0">
                  <c:v>63060.095703260085</c:v>
                </c:pt>
                <c:pt idx="1">
                  <c:v>32751.225329261288</c:v>
                </c:pt>
                <c:pt idx="2">
                  <c:v>34846.898522524927</c:v>
                </c:pt>
                <c:pt idx="3">
                  <c:v>62622.249234178089</c:v>
                </c:pt>
                <c:pt idx="4">
                  <c:v>3274.6402352695804</c:v>
                </c:pt>
                <c:pt idx="5">
                  <c:v>35557.9605568263</c:v>
                </c:pt>
                <c:pt idx="6">
                  <c:v>95525.754974153097</c:v>
                </c:pt>
                <c:pt idx="7">
                  <c:v>93868.673501454585</c:v>
                </c:pt>
                <c:pt idx="8">
                  <c:v>83727.647292840935</c:v>
                </c:pt>
                <c:pt idx="9">
                  <c:v>104110.28952438978</c:v>
                </c:pt>
                <c:pt idx="10">
                  <c:v>333138.89339949674</c:v>
                </c:pt>
                <c:pt idx="11">
                  <c:v>154446.18933788105</c:v>
                </c:pt>
              </c:numCache>
            </c:numRef>
          </c:val>
          <c:extLst>
            <c:ext xmlns:c16="http://schemas.microsoft.com/office/drawing/2014/chart" uri="{C3380CC4-5D6E-409C-BE32-E72D297353CC}">
              <c16:uniqueId val="{00000005-B24B-4B39-AB2F-8F02BCB0D7A6}"/>
            </c:ext>
          </c:extLst>
        </c:ser>
        <c:ser>
          <c:idx val="5"/>
          <c:order val="5"/>
          <c:tx>
            <c:strRef>
              <c:f>'Pag27'!$A$53</c:f>
              <c:strCache>
                <c:ptCount val="1"/>
                <c:pt idx="0">
                  <c:v>Desvíos de Potencia</c:v>
                </c:pt>
              </c:strCache>
            </c:strRef>
          </c:tx>
          <c:spPr>
            <a:solidFill>
              <a:schemeClr val="accent6"/>
            </a:solidFill>
            <a:ln>
              <a:noFill/>
            </a:ln>
            <a:effectLst/>
          </c:spPr>
          <c:invertIfNegative val="0"/>
          <c:cat>
            <c:strRef>
              <c:f>'Pag27'!$B$47:$M$47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'Pag27'!$B$53:$M$53</c:f>
              <c:numCache>
                <c:formatCode>#,##0.00_);[Red]\(#,##0.00\)</c:formatCode>
                <c:ptCount val="12"/>
                <c:pt idx="0">
                  <c:v>538213.21808711649</c:v>
                </c:pt>
                <c:pt idx="1">
                  <c:v>945048.99647961755</c:v>
                </c:pt>
                <c:pt idx="2">
                  <c:v>1468920.3472077735</c:v>
                </c:pt>
                <c:pt idx="3">
                  <c:v>1803537.9291758679</c:v>
                </c:pt>
                <c:pt idx="4">
                  <c:v>2711164.4344254672</c:v>
                </c:pt>
                <c:pt idx="5">
                  <c:v>1770116.6049808746</c:v>
                </c:pt>
                <c:pt idx="6">
                  <c:v>1914561.4478858889</c:v>
                </c:pt>
                <c:pt idx="7">
                  <c:v>1866530.4918430683</c:v>
                </c:pt>
                <c:pt idx="8">
                  <c:v>2112073.082891895</c:v>
                </c:pt>
                <c:pt idx="9">
                  <c:v>2561282.8922421229</c:v>
                </c:pt>
                <c:pt idx="10">
                  <c:v>1580283.2300367521</c:v>
                </c:pt>
                <c:pt idx="11">
                  <c:v>2092834.9741150483</c:v>
                </c:pt>
              </c:numCache>
            </c:numRef>
          </c:val>
          <c:extLst>
            <c:ext xmlns:c16="http://schemas.microsoft.com/office/drawing/2014/chart" uri="{C3380CC4-5D6E-409C-BE32-E72D297353CC}">
              <c16:uniqueId val="{00000006-B24B-4B39-AB2F-8F02BCB0D7A6}"/>
            </c:ext>
          </c:extLst>
        </c:ser>
        <c:ser>
          <c:idx val="6"/>
          <c:order val="6"/>
          <c:tx>
            <c:strRef>
              <c:f>'Pag27'!$A$54</c:f>
              <c:strCache>
                <c:ptCount val="1"/>
                <c:pt idx="0">
                  <c:v>Peaje Principal</c:v>
                </c:pt>
              </c:strCache>
            </c:strRef>
          </c:tx>
          <c:spPr>
            <a:solidFill>
              <a:schemeClr val="accent1">
                <a:lumMod val="60000"/>
              </a:schemeClr>
            </a:solidFill>
            <a:ln>
              <a:noFill/>
            </a:ln>
            <a:effectLst/>
          </c:spPr>
          <c:invertIfNegative val="0"/>
          <c:cat>
            <c:strRef>
              <c:f>'Pag27'!$B$47:$M$47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'Pag27'!$B$54:$M$54</c:f>
              <c:numCache>
                <c:formatCode>_(* #,##0.00_);_(* \(#,##0.00\);_(* "-"??_);_(@_)</c:formatCode>
                <c:ptCount val="12"/>
                <c:pt idx="0">
                  <c:v>11401413.244999999</c:v>
                </c:pt>
                <c:pt idx="1">
                  <c:v>11401413.244999999</c:v>
                </c:pt>
                <c:pt idx="2">
                  <c:v>11406016.487833332</c:v>
                </c:pt>
                <c:pt idx="3">
                  <c:v>11539661.966854839</c:v>
                </c:pt>
                <c:pt idx="4">
                  <c:v>11544035.864888888</c:v>
                </c:pt>
                <c:pt idx="5">
                  <c:v>11544651.821666665</c:v>
                </c:pt>
                <c:pt idx="6">
                  <c:v>11544651.821666665</c:v>
                </c:pt>
                <c:pt idx="7">
                  <c:v>11544651.821666665</c:v>
                </c:pt>
                <c:pt idx="8">
                  <c:v>11544651.821666665</c:v>
                </c:pt>
                <c:pt idx="9">
                  <c:v>11544651.821666665</c:v>
                </c:pt>
                <c:pt idx="10">
                  <c:v>11544651.821666665</c:v>
                </c:pt>
                <c:pt idx="11">
                  <c:v>11636316.096774193</c:v>
                </c:pt>
              </c:numCache>
            </c:numRef>
          </c:val>
          <c:extLst>
            <c:ext xmlns:c16="http://schemas.microsoft.com/office/drawing/2014/chart" uri="{C3380CC4-5D6E-409C-BE32-E72D297353CC}">
              <c16:uniqueId val="{00000007-B24B-4B39-AB2F-8F02BCB0D7A6}"/>
            </c:ext>
          </c:extLst>
        </c:ser>
        <c:ser>
          <c:idx val="7"/>
          <c:order val="7"/>
          <c:tx>
            <c:strRef>
              <c:f>'Pag27'!$A$55</c:f>
              <c:strCache>
                <c:ptCount val="1"/>
                <c:pt idx="0">
                  <c:v>Peaje Secundario</c:v>
                </c:pt>
              </c:strCache>
            </c:strRef>
          </c:tx>
          <c:spPr>
            <a:solidFill>
              <a:schemeClr val="accent2">
                <a:lumMod val="60000"/>
              </a:schemeClr>
            </a:solidFill>
            <a:ln>
              <a:noFill/>
            </a:ln>
            <a:effectLst/>
          </c:spPr>
          <c:invertIfNegative val="0"/>
          <c:cat>
            <c:strRef>
              <c:f>'Pag27'!$B$47:$M$47</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'Pag27'!$B$55:$M$55</c:f>
              <c:numCache>
                <c:formatCode>_(* #,##0.00_);_(* \(#,##0.00\);_(* "-"??_);_(@_)</c:formatCode>
                <c:ptCount val="12"/>
                <c:pt idx="0">
                  <c:v>6588020.2146046348</c:v>
                </c:pt>
                <c:pt idx="1">
                  <c:v>6588027.685011318</c:v>
                </c:pt>
                <c:pt idx="2">
                  <c:v>6586816.9621198578</c:v>
                </c:pt>
                <c:pt idx="3">
                  <c:v>6588071.2949424302</c:v>
                </c:pt>
                <c:pt idx="4">
                  <c:v>6595237.1985706128</c:v>
                </c:pt>
                <c:pt idx="5">
                  <c:v>6643421.8911518231</c:v>
                </c:pt>
                <c:pt idx="6">
                  <c:v>6668044.6490767896</c:v>
                </c:pt>
                <c:pt idx="7">
                  <c:v>6669211.3466422427</c:v>
                </c:pt>
                <c:pt idx="8">
                  <c:v>6666067.1494438667</c:v>
                </c:pt>
                <c:pt idx="9">
                  <c:v>6669162.2532917056</c:v>
                </c:pt>
                <c:pt idx="10">
                  <c:v>6744534.3567038598</c:v>
                </c:pt>
                <c:pt idx="11">
                  <c:v>6831977.2567677293</c:v>
                </c:pt>
              </c:numCache>
            </c:numRef>
          </c:val>
          <c:extLst>
            <c:ext xmlns:c16="http://schemas.microsoft.com/office/drawing/2014/chart" uri="{C3380CC4-5D6E-409C-BE32-E72D297353CC}">
              <c16:uniqueId val="{00000008-B24B-4B39-AB2F-8F02BCB0D7A6}"/>
            </c:ext>
          </c:extLst>
        </c:ser>
        <c:dLbls>
          <c:showLegendKey val="0"/>
          <c:showVal val="0"/>
          <c:showCatName val="0"/>
          <c:showSerName val="0"/>
          <c:showPercent val="0"/>
          <c:showBubbleSize val="0"/>
        </c:dLbls>
        <c:gapWidth val="150"/>
        <c:overlap val="100"/>
        <c:axId val="847183256"/>
        <c:axId val="847183648"/>
      </c:barChart>
      <c:catAx>
        <c:axId val="847183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847183648"/>
        <c:crosses val="autoZero"/>
        <c:auto val="1"/>
        <c:lblAlgn val="ctr"/>
        <c:lblOffset val="100"/>
        <c:noMultiLvlLbl val="0"/>
      </c:catAx>
      <c:valAx>
        <c:axId val="84718364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s-GT"/>
                  <a:t>US$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MX"/>
            </a:p>
          </c:txPr>
        </c:title>
        <c:numFmt formatCode="_(* #,##0_);_(* \(#,##0\);_(*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847183256"/>
        <c:crosses val="autoZero"/>
        <c:crossBetween val="between"/>
      </c:valAx>
      <c:spPr>
        <a:noFill/>
        <a:ln>
          <a:noFill/>
        </a:ln>
        <a:effectLst/>
      </c:spPr>
    </c:plotArea>
    <c:legend>
      <c:legendPos val="b"/>
      <c:layout>
        <c:manualLayout>
          <c:xMode val="edge"/>
          <c:yMode val="edge"/>
          <c:x val="7.1042004283434823E-2"/>
          <c:y val="0.82021517489592954"/>
          <c:w val="0.90395188308223728"/>
          <c:h val="0.1621578169947623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MX"/>
        </a:p>
      </c:txPr>
    </c:legend>
    <c:plotVisOnly val="0"/>
    <c:dispBlanksAs val="gap"/>
    <c:showDLblsOverMax val="0"/>
  </c:chart>
  <c:spPr>
    <a:solidFill>
      <a:schemeClr val="bg1">
        <a:lumMod val="95000"/>
      </a:schemeClr>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GT"/>
              <a:t>Potencia</a:t>
            </a:r>
            <a:r>
              <a:rPr lang="es-GT" baseline="0"/>
              <a:t> Efectiva Instalada en el SNI</a:t>
            </a:r>
            <a:endParaRPr lang="es-GT"/>
          </a:p>
        </c:rich>
      </c:tx>
      <c:layout>
        <c:manualLayout>
          <c:xMode val="edge"/>
          <c:yMode val="edge"/>
          <c:x val="0.28342589822710251"/>
          <c:y val="2.331391017413532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GT"/>
        </a:p>
      </c:txPr>
    </c:title>
    <c:autoTitleDeleted val="0"/>
    <c:plotArea>
      <c:layout>
        <c:manualLayout>
          <c:layoutTarget val="inner"/>
          <c:xMode val="edge"/>
          <c:yMode val="edge"/>
          <c:x val="0.31869021056493102"/>
          <c:y val="0.18686099004569465"/>
          <c:w val="0.38391971996641988"/>
          <c:h val="0.77039684130172392"/>
        </c:manualLayout>
      </c:layout>
      <c:pieChart>
        <c:varyColors val="1"/>
        <c:ser>
          <c:idx val="0"/>
          <c:order val="0"/>
          <c:dPt>
            <c:idx val="0"/>
            <c:bubble3D val="0"/>
            <c:spPr>
              <a:solidFill>
                <a:schemeClr val="accent1"/>
              </a:solidFill>
              <a:ln>
                <a:noFill/>
              </a:ln>
              <a:effectLst/>
            </c:spPr>
            <c:extLst>
              <c:ext xmlns:c16="http://schemas.microsoft.com/office/drawing/2014/chart" uri="{C3380CC4-5D6E-409C-BE32-E72D297353CC}">
                <c16:uniqueId val="{00000001-CBEA-4D76-A537-FA5D2E2EEC9D}"/>
              </c:ext>
            </c:extLst>
          </c:dPt>
          <c:dPt>
            <c:idx val="1"/>
            <c:bubble3D val="0"/>
            <c:spPr>
              <a:solidFill>
                <a:schemeClr val="accent2"/>
              </a:solidFill>
              <a:ln>
                <a:noFill/>
              </a:ln>
              <a:effectLst/>
            </c:spPr>
            <c:extLst>
              <c:ext xmlns:c16="http://schemas.microsoft.com/office/drawing/2014/chart" uri="{C3380CC4-5D6E-409C-BE32-E72D297353CC}">
                <c16:uniqueId val="{00000003-CBEA-4D76-A537-FA5D2E2EEC9D}"/>
              </c:ext>
            </c:extLst>
          </c:dPt>
          <c:dPt>
            <c:idx val="2"/>
            <c:bubble3D val="0"/>
            <c:spPr>
              <a:solidFill>
                <a:schemeClr val="accent3"/>
              </a:solidFill>
              <a:ln>
                <a:noFill/>
              </a:ln>
              <a:effectLst/>
            </c:spPr>
            <c:extLst>
              <c:ext xmlns:c16="http://schemas.microsoft.com/office/drawing/2014/chart" uri="{C3380CC4-5D6E-409C-BE32-E72D297353CC}">
                <c16:uniqueId val="{00000005-CBEA-4D76-A537-FA5D2E2EEC9D}"/>
              </c:ext>
            </c:extLst>
          </c:dPt>
          <c:dPt>
            <c:idx val="3"/>
            <c:bubble3D val="0"/>
            <c:spPr>
              <a:solidFill>
                <a:schemeClr val="accent4"/>
              </a:solidFill>
              <a:ln>
                <a:noFill/>
              </a:ln>
              <a:effectLst/>
            </c:spPr>
            <c:extLst>
              <c:ext xmlns:c16="http://schemas.microsoft.com/office/drawing/2014/chart" uri="{C3380CC4-5D6E-409C-BE32-E72D297353CC}">
                <c16:uniqueId val="{00000007-CBEA-4D76-A537-FA5D2E2EEC9D}"/>
              </c:ext>
            </c:extLst>
          </c:dPt>
          <c:dPt>
            <c:idx val="4"/>
            <c:bubble3D val="0"/>
            <c:spPr>
              <a:solidFill>
                <a:schemeClr val="accent5"/>
              </a:solidFill>
              <a:ln>
                <a:noFill/>
              </a:ln>
              <a:effectLst/>
            </c:spPr>
            <c:extLst>
              <c:ext xmlns:c16="http://schemas.microsoft.com/office/drawing/2014/chart" uri="{C3380CC4-5D6E-409C-BE32-E72D297353CC}">
                <c16:uniqueId val="{00000009-CBEA-4D76-A537-FA5D2E2EEC9D}"/>
              </c:ext>
            </c:extLst>
          </c:dPt>
          <c:dPt>
            <c:idx val="5"/>
            <c:bubble3D val="0"/>
            <c:spPr>
              <a:solidFill>
                <a:schemeClr val="accent6"/>
              </a:solidFill>
              <a:ln>
                <a:noFill/>
              </a:ln>
              <a:effectLst/>
            </c:spPr>
            <c:extLst>
              <c:ext xmlns:c16="http://schemas.microsoft.com/office/drawing/2014/chart" uri="{C3380CC4-5D6E-409C-BE32-E72D297353CC}">
                <c16:uniqueId val="{0000000B-CBEA-4D76-A537-FA5D2E2EEC9D}"/>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0D-CBEA-4D76-A537-FA5D2E2EEC9D}"/>
              </c:ext>
            </c:extLst>
          </c:dPt>
          <c:dPt>
            <c:idx val="7"/>
            <c:bubble3D val="0"/>
            <c:spPr>
              <a:solidFill>
                <a:schemeClr val="accent2">
                  <a:lumMod val="60000"/>
                </a:schemeClr>
              </a:solidFill>
              <a:ln>
                <a:noFill/>
              </a:ln>
              <a:effectLst/>
            </c:spPr>
            <c:extLst>
              <c:ext xmlns:c16="http://schemas.microsoft.com/office/drawing/2014/chart" uri="{C3380CC4-5D6E-409C-BE32-E72D297353CC}">
                <c16:uniqueId val="{0000000F-CBEA-4D76-A537-FA5D2E2EEC9D}"/>
              </c:ext>
            </c:extLst>
          </c:dPt>
          <c:dPt>
            <c:idx val="8"/>
            <c:bubble3D val="0"/>
            <c:spPr>
              <a:solidFill>
                <a:schemeClr val="accent3">
                  <a:lumMod val="60000"/>
                </a:schemeClr>
              </a:solidFill>
              <a:ln>
                <a:noFill/>
              </a:ln>
              <a:effectLst/>
            </c:spPr>
            <c:extLst>
              <c:ext xmlns:c16="http://schemas.microsoft.com/office/drawing/2014/chart" uri="{C3380CC4-5D6E-409C-BE32-E72D297353CC}">
                <c16:uniqueId val="{00000011-CBEA-4D76-A537-FA5D2E2EEC9D}"/>
              </c:ext>
            </c:extLst>
          </c:dPt>
          <c:dLbls>
            <c:dLbl>
              <c:idx val="0"/>
              <c:layout>
                <c:manualLayout>
                  <c:x val="-0.17588653939310067"/>
                  <c:y val="0.10189395010064067"/>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CBEA-4D76-A537-FA5D2E2EEC9D}"/>
                </c:ext>
              </c:extLst>
            </c:dLbl>
            <c:dLbl>
              <c:idx val="1"/>
              <c:layout>
                <c:manualLayout>
                  <c:x val="5.4556297586733769E-2"/>
                  <c:y val="-1.8863629939615558E-3"/>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CBEA-4D76-A537-FA5D2E2EEC9D}"/>
                </c:ext>
              </c:extLst>
            </c:dLbl>
            <c:dLbl>
              <c:idx val="2"/>
              <c:layout>
                <c:manualLayout>
                  <c:x val="7.1990023624976252E-2"/>
                  <c:y val="-0.12815456275206674"/>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s-MX"/>
                </a:p>
              </c:txPr>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10853034208735567"/>
                      <c:h val="0.18325956979617461"/>
                    </c:manualLayout>
                  </c15:layout>
                </c:ext>
                <c:ext xmlns:c16="http://schemas.microsoft.com/office/drawing/2014/chart" uri="{C3380CC4-5D6E-409C-BE32-E72D297353CC}">
                  <c16:uniqueId val="{00000005-CBEA-4D76-A537-FA5D2E2EEC9D}"/>
                </c:ext>
              </c:extLst>
            </c:dLbl>
            <c:dLbl>
              <c:idx val="3"/>
              <c:layout>
                <c:manualLayout>
                  <c:x val="5.4379648935736394E-2"/>
                  <c:y val="9.446706526250645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s-MX"/>
                </a:p>
              </c:txPr>
              <c:dLblPos val="bestFit"/>
              <c:showLegendKey val="0"/>
              <c:showVal val="1"/>
              <c:showCatName val="1"/>
              <c:showSerName val="0"/>
              <c:showPercent val="0"/>
              <c:showBubbleSize val="0"/>
              <c:separator>
</c:separator>
              <c:extLst>
                <c:ext xmlns:c15="http://schemas.microsoft.com/office/drawing/2012/chart" uri="{CE6537A1-D6FC-4f65-9D91-7224C49458BB}">
                  <c15:layout>
                    <c:manualLayout>
                      <c:w val="0.10617297700194918"/>
                      <c:h val="0.14277744635841191"/>
                    </c:manualLayout>
                  </c15:layout>
                </c:ext>
                <c:ext xmlns:c16="http://schemas.microsoft.com/office/drawing/2014/chart" uri="{C3380CC4-5D6E-409C-BE32-E72D297353CC}">
                  <c16:uniqueId val="{00000007-CBEA-4D76-A537-FA5D2E2EEC9D}"/>
                </c:ext>
              </c:extLst>
            </c:dLbl>
            <c:dLbl>
              <c:idx val="4"/>
              <c:layout>
                <c:manualLayout>
                  <c:x val="-3.3841394085511123E-2"/>
                  <c:y val="-1.0764170409391351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CBEA-4D76-A537-FA5D2E2EEC9D}"/>
                </c:ext>
              </c:extLst>
            </c:dLbl>
            <c:dLbl>
              <c:idx val="5"/>
              <c:layout>
                <c:manualLayout>
                  <c:x val="-2.23211240979923E-2"/>
                  <c:y val="-8.3331126625835208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CBEA-4D76-A537-FA5D2E2EEC9D}"/>
                </c:ext>
              </c:extLst>
            </c:dLbl>
            <c:dLbl>
              <c:idx val="6"/>
              <c:layout>
                <c:manualLayout>
                  <c:x val="-2.2128983075385345E-2"/>
                  <c:y val="3.3811420231986911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CBEA-4D76-A537-FA5D2E2EEC9D}"/>
                </c:ext>
              </c:extLst>
            </c:dLbl>
            <c:dLbl>
              <c:idx val="7"/>
              <c:layout>
                <c:manualLayout>
                  <c:x val="-3.5046059533088494E-2"/>
                  <c:y val="-3.0723021513166606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F-CBEA-4D76-A537-FA5D2E2EEC9D}"/>
                </c:ext>
              </c:extLst>
            </c:dLbl>
            <c:dLbl>
              <c:idx val="8"/>
              <c:layout>
                <c:manualLayout>
                  <c:x val="0.12415960561764079"/>
                  <c:y val="1.6232242823117766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1-CBEA-4D76-A537-FA5D2E2EEC9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MX"/>
              </a:p>
            </c:txPr>
            <c:dLblPos val="ct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'Pag27'!$B$82:$B$91</c:f>
              <c:strCache>
                <c:ptCount val="10"/>
                <c:pt idx="0">
                  <c:v>HIDROELÉCTRICAS</c:v>
                </c:pt>
                <c:pt idx="1">
                  <c:v>GENERADOR DISTRIBUIDO RENOVABLE</c:v>
                </c:pt>
                <c:pt idx="2">
                  <c:v>TURBINAS DE VAPOR</c:v>
                </c:pt>
                <c:pt idx="3">
                  <c:v>TURBINAS DE GAS</c:v>
                </c:pt>
                <c:pt idx="4">
                  <c:v>TURBINAS DE GAS NATURAL</c:v>
                </c:pt>
                <c:pt idx="5">
                  <c:v>MOTORES DE COMBUSTIÓN INTERNA</c:v>
                </c:pt>
                <c:pt idx="6">
                  <c:v>INGENIOS AZUCAREROS</c:v>
                </c:pt>
                <c:pt idx="7">
                  <c:v>GEOTÉRMICA</c:v>
                </c:pt>
                <c:pt idx="8">
                  <c:v>SOLAR FOTOVOLTAÍCA</c:v>
                </c:pt>
                <c:pt idx="9">
                  <c:v>EÓLICAS</c:v>
                </c:pt>
              </c:strCache>
            </c:strRef>
          </c:cat>
          <c:val>
            <c:numRef>
              <c:f>'Pag27'!$L$82:$L$90</c:f>
              <c:numCache>
                <c:formatCode>0.000%</c:formatCode>
                <c:ptCount val="9"/>
                <c:pt idx="0">
                  <c:v>0.37930307107524169</c:v>
                </c:pt>
                <c:pt idx="1">
                  <c:v>5.9071150576949463E-2</c:v>
                </c:pt>
                <c:pt idx="2">
                  <c:v>0.15894250621549555</c:v>
                </c:pt>
                <c:pt idx="3">
                  <c:v>2.7936303209056369E-2</c:v>
                </c:pt>
                <c:pt idx="4">
                  <c:v>6.9084065770915793E-4</c:v>
                </c:pt>
                <c:pt idx="5">
                  <c:v>0.12597006544152425</c:v>
                </c:pt>
                <c:pt idx="6">
                  <c:v>0.15474456727688699</c:v>
                </c:pt>
                <c:pt idx="7">
                  <c:v>9.7780934854874695E-3</c:v>
                </c:pt>
                <c:pt idx="8">
                  <c:v>5.4230724483742873E-2</c:v>
                </c:pt>
              </c:numCache>
            </c:numRef>
          </c:val>
          <c:extLst>
            <c:ext xmlns:c16="http://schemas.microsoft.com/office/drawing/2014/chart" uri="{C3380CC4-5D6E-409C-BE32-E72D297353CC}">
              <c16:uniqueId val="{00000012-CBEA-4D76-A537-FA5D2E2EEC9D}"/>
            </c:ext>
          </c:extLst>
        </c:ser>
        <c:dLbls>
          <c:dLblPos val="ctr"/>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lumMod val="95000"/>
      </a:schemeClr>
    </a:solidFill>
    <a:ln w="9525" cap="flat" cmpd="sng" algn="ctr">
      <a:noFill/>
      <a:round/>
    </a:ln>
    <a:effectLst/>
  </c:spPr>
  <c:txPr>
    <a:bodyPr/>
    <a:lstStyle/>
    <a:p>
      <a:pPr>
        <a:defRPr/>
      </a:pPr>
      <a:endParaRPr lang="es-MX"/>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GT"/>
              <a:t>Precios de Peajes Principal</a:t>
            </a:r>
            <a:r>
              <a:rPr lang="es-GT" baseline="0"/>
              <a:t> y Secundario</a:t>
            </a:r>
            <a:endParaRPr lang="es-GT"/>
          </a:p>
        </c:rich>
      </c:tx>
      <c:overlay val="0"/>
    </c:title>
    <c:autoTitleDeleted val="0"/>
    <c:plotArea>
      <c:layout/>
      <c:lineChart>
        <c:grouping val="standard"/>
        <c:varyColors val="0"/>
        <c:ser>
          <c:idx val="0"/>
          <c:order val="0"/>
          <c:tx>
            <c:strRef>
              <c:f>Hoja_07!$B$45</c:f>
              <c:strCache>
                <c:ptCount val="1"/>
                <c:pt idx="0">
                  <c:v>PEAJE SECUNDARIO TRANSMISIÓN</c:v>
                </c:pt>
              </c:strCache>
            </c:strRef>
          </c:tx>
          <c:marker>
            <c:symbol val="none"/>
          </c:marker>
          <c:cat>
            <c:strRef>
              <c:f>Hoja_07!$C$44:$N$44</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Hoja_07!$C$45:$N$45</c:f>
              <c:numCache>
                <c:formatCode>General</c:formatCode>
                <c:ptCount val="12"/>
                <c:pt idx="0">
                  <c:v>0.63120714621906382</c:v>
                </c:pt>
                <c:pt idx="1">
                  <c:v>0.63108591792801205</c:v>
                </c:pt>
                <c:pt idx="2">
                  <c:v>0.63108591792801216</c:v>
                </c:pt>
                <c:pt idx="3">
                  <c:v>0.62984704824371496</c:v>
                </c:pt>
                <c:pt idx="4">
                  <c:v>0.62984704824371507</c:v>
                </c:pt>
                <c:pt idx="5">
                  <c:v>0.62984704824371496</c:v>
                </c:pt>
                <c:pt idx="6">
                  <c:v>0.62984704824371496</c:v>
                </c:pt>
                <c:pt idx="7">
                  <c:v>0.62984704824371507</c:v>
                </c:pt>
                <c:pt idx="8">
                  <c:v>0.62984704824371496</c:v>
                </c:pt>
                <c:pt idx="9">
                  <c:v>0.62984704824371507</c:v>
                </c:pt>
                <c:pt idx="10">
                  <c:v>0.62150077131101678</c:v>
                </c:pt>
                <c:pt idx="11">
                  <c:v>0.62700436839449103</c:v>
                </c:pt>
              </c:numCache>
            </c:numRef>
          </c:val>
          <c:smooth val="0"/>
          <c:extLst>
            <c:ext xmlns:c16="http://schemas.microsoft.com/office/drawing/2014/chart" uri="{C3380CC4-5D6E-409C-BE32-E72D297353CC}">
              <c16:uniqueId val="{00000000-FBFD-47B9-8F28-932C25BFC34A}"/>
            </c:ext>
          </c:extLst>
        </c:ser>
        <c:ser>
          <c:idx val="1"/>
          <c:order val="1"/>
          <c:tx>
            <c:strRef>
              <c:f>Hoja_07!$B$46</c:f>
              <c:strCache>
                <c:ptCount val="1"/>
                <c:pt idx="0">
                  <c:v>PEAJE SECUNDARIO SUBTRANSMISIÓN CENTRO</c:v>
                </c:pt>
              </c:strCache>
            </c:strRef>
          </c:tx>
          <c:marker>
            <c:symbol val="none"/>
          </c:marker>
          <c:cat>
            <c:strRef>
              <c:f>Hoja_07!$C$44:$N$44</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Hoja_07!$C$46:$N$46</c:f>
              <c:numCache>
                <c:formatCode>General</c:formatCode>
                <c:ptCount val="12"/>
                <c:pt idx="0">
                  <c:v>3.3614279481307627</c:v>
                </c:pt>
                <c:pt idx="1">
                  <c:v>3.338179732075973</c:v>
                </c:pt>
                <c:pt idx="2">
                  <c:v>3.3275902952713281</c:v>
                </c:pt>
                <c:pt idx="3">
                  <c:v>3.2459131689908465</c:v>
                </c:pt>
                <c:pt idx="4">
                  <c:v>3.2368158704669621</c:v>
                </c:pt>
                <c:pt idx="5">
                  <c:v>3.285003500249255</c:v>
                </c:pt>
                <c:pt idx="6">
                  <c:v>3.2916655037248885</c:v>
                </c:pt>
                <c:pt idx="7">
                  <c:v>3.2908505550512643</c:v>
                </c:pt>
                <c:pt idx="8">
                  <c:v>3.2825176520780674</c:v>
                </c:pt>
                <c:pt idx="9">
                  <c:v>3.2946865822327416</c:v>
                </c:pt>
                <c:pt idx="10">
                  <c:v>3.3472904998130706</c:v>
                </c:pt>
                <c:pt idx="11">
                  <c:v>3.4238314019865657</c:v>
                </c:pt>
              </c:numCache>
            </c:numRef>
          </c:val>
          <c:smooth val="0"/>
          <c:extLst>
            <c:ext xmlns:c16="http://schemas.microsoft.com/office/drawing/2014/chart" uri="{C3380CC4-5D6E-409C-BE32-E72D297353CC}">
              <c16:uniqueId val="{00000001-FBFD-47B9-8F28-932C25BFC34A}"/>
            </c:ext>
          </c:extLst>
        </c:ser>
        <c:ser>
          <c:idx val="2"/>
          <c:order val="2"/>
          <c:tx>
            <c:strRef>
              <c:f>Hoja_07!$B$47</c:f>
              <c:strCache>
                <c:ptCount val="1"/>
                <c:pt idx="0">
                  <c:v>PEJAE SECUNDARIO SUBTRANSMISIÓN OCCIDENTE</c:v>
                </c:pt>
              </c:strCache>
            </c:strRef>
          </c:tx>
          <c:marker>
            <c:symbol val="none"/>
          </c:marker>
          <c:cat>
            <c:strRef>
              <c:f>Hoja_07!$C$44:$N$44</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Hoja_07!$C$47:$N$47</c:f>
              <c:numCache>
                <c:formatCode>General</c:formatCode>
                <c:ptCount val="12"/>
                <c:pt idx="0">
                  <c:v>2.249154948003909</c:v>
                </c:pt>
                <c:pt idx="1">
                  <c:v>2.2429688333970921</c:v>
                </c:pt>
                <c:pt idx="2">
                  <c:v>2.2369649065770063</c:v>
                </c:pt>
                <c:pt idx="3">
                  <c:v>2.2027038179534171</c:v>
                </c:pt>
                <c:pt idx="4">
                  <c:v>2.201857872714363</c:v>
                </c:pt>
                <c:pt idx="5">
                  <c:v>2.2127313853963875</c:v>
                </c:pt>
                <c:pt idx="6">
                  <c:v>2.2091216176855237</c:v>
                </c:pt>
                <c:pt idx="7">
                  <c:v>2.2083140769400771</c:v>
                </c:pt>
                <c:pt idx="8">
                  <c:v>2.2048020842720009</c:v>
                </c:pt>
                <c:pt idx="9">
                  <c:v>2.2085516333649258</c:v>
                </c:pt>
                <c:pt idx="10">
                  <c:v>2.1991642259161206</c:v>
                </c:pt>
                <c:pt idx="11">
                  <c:v>2.2263239540897635</c:v>
                </c:pt>
              </c:numCache>
            </c:numRef>
          </c:val>
          <c:smooth val="0"/>
          <c:extLst>
            <c:ext xmlns:c16="http://schemas.microsoft.com/office/drawing/2014/chart" uri="{C3380CC4-5D6E-409C-BE32-E72D297353CC}">
              <c16:uniqueId val="{00000002-FBFD-47B9-8F28-932C25BFC34A}"/>
            </c:ext>
          </c:extLst>
        </c:ser>
        <c:ser>
          <c:idx val="3"/>
          <c:order val="3"/>
          <c:tx>
            <c:strRef>
              <c:f>Hoja_07!$B$48</c:f>
              <c:strCache>
                <c:ptCount val="1"/>
                <c:pt idx="0">
                  <c:v>PEAJE SECUNDARIO SUBTRANSMISIÓN ORIENTE</c:v>
                </c:pt>
              </c:strCache>
            </c:strRef>
          </c:tx>
          <c:marker>
            <c:symbol val="none"/>
          </c:marker>
          <c:cat>
            <c:strRef>
              <c:f>Hoja_07!$C$44:$N$44</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Hoja_07!$C$48:$N$48</c:f>
              <c:numCache>
                <c:formatCode>General</c:formatCode>
                <c:ptCount val="12"/>
                <c:pt idx="0">
                  <c:v>2.1607172462594946</c:v>
                </c:pt>
                <c:pt idx="1">
                  <c:v>2.1529754396569953</c:v>
                </c:pt>
                <c:pt idx="2">
                  <c:v>2.1345494910330056</c:v>
                </c:pt>
                <c:pt idx="3">
                  <c:v>1.9830901773702847</c:v>
                </c:pt>
                <c:pt idx="4">
                  <c:v>1.9929149810629305</c:v>
                </c:pt>
                <c:pt idx="5">
                  <c:v>2.0263767528396475</c:v>
                </c:pt>
                <c:pt idx="6">
                  <c:v>2.0493698088695913</c:v>
                </c:pt>
                <c:pt idx="7">
                  <c:v>2.0428493099822727</c:v>
                </c:pt>
                <c:pt idx="8">
                  <c:v>2.0414864247559867</c:v>
                </c:pt>
                <c:pt idx="9">
                  <c:v>2.0427405872030042</c:v>
                </c:pt>
                <c:pt idx="10">
                  <c:v>2.0356354192396142</c:v>
                </c:pt>
                <c:pt idx="11">
                  <c:v>2.0620465478008922</c:v>
                </c:pt>
              </c:numCache>
            </c:numRef>
          </c:val>
          <c:smooth val="0"/>
          <c:extLst>
            <c:ext xmlns:c16="http://schemas.microsoft.com/office/drawing/2014/chart" uri="{C3380CC4-5D6E-409C-BE32-E72D297353CC}">
              <c16:uniqueId val="{00000003-FBFD-47B9-8F28-932C25BFC34A}"/>
            </c:ext>
          </c:extLst>
        </c:ser>
        <c:ser>
          <c:idx val="4"/>
          <c:order val="4"/>
          <c:tx>
            <c:strRef>
              <c:f>Hoja_07!$B$49</c:f>
              <c:strCache>
                <c:ptCount val="1"/>
                <c:pt idx="0">
                  <c:v>PEAJE EN EL SISTEMA PRINCIPAL DE TRANSPORTE</c:v>
                </c:pt>
              </c:strCache>
            </c:strRef>
          </c:tx>
          <c:marker>
            <c:symbol val="none"/>
          </c:marker>
          <c:cat>
            <c:strRef>
              <c:f>Hoja_07!$C$44:$N$44</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Hoja_07!$C$49:$N$49</c:f>
              <c:numCache>
                <c:formatCode>General</c:formatCode>
                <c:ptCount val="12"/>
                <c:pt idx="0">
                  <c:v>4.7540301469399369</c:v>
                </c:pt>
                <c:pt idx="1">
                  <c:v>4.7744383743054382</c:v>
                </c:pt>
                <c:pt idx="2">
                  <c:v>4.7714266513946653</c:v>
                </c:pt>
                <c:pt idx="3">
                  <c:v>4.6755656972823747</c:v>
                </c:pt>
                <c:pt idx="4">
                  <c:v>4.6510992169387668</c:v>
                </c:pt>
                <c:pt idx="5">
                  <c:v>4.6444516506865616</c:v>
                </c:pt>
                <c:pt idx="6">
                  <c:v>4.6351383905623864</c:v>
                </c:pt>
                <c:pt idx="7">
                  <c:v>4.6580452738997229</c:v>
                </c:pt>
                <c:pt idx="8">
                  <c:v>4.6142570209628193</c:v>
                </c:pt>
                <c:pt idx="9">
                  <c:v>4.6153577769721172</c:v>
                </c:pt>
                <c:pt idx="10">
                  <c:v>4.6336989109102023</c:v>
                </c:pt>
                <c:pt idx="11">
                  <c:v>4.6529032431791855</c:v>
                </c:pt>
              </c:numCache>
            </c:numRef>
          </c:val>
          <c:smooth val="0"/>
          <c:extLst>
            <c:ext xmlns:c16="http://schemas.microsoft.com/office/drawing/2014/chart" uri="{C3380CC4-5D6E-409C-BE32-E72D297353CC}">
              <c16:uniqueId val="{00000004-FBFD-47B9-8F28-932C25BFC34A}"/>
            </c:ext>
          </c:extLst>
        </c:ser>
        <c:dLbls>
          <c:showLegendKey val="0"/>
          <c:showVal val="0"/>
          <c:showCatName val="0"/>
          <c:showSerName val="0"/>
          <c:showPercent val="0"/>
          <c:showBubbleSize val="0"/>
        </c:dLbls>
        <c:smooth val="0"/>
        <c:axId val="198506824"/>
        <c:axId val="674650520"/>
      </c:lineChart>
      <c:catAx>
        <c:axId val="198506824"/>
        <c:scaling>
          <c:orientation val="minMax"/>
        </c:scaling>
        <c:delete val="0"/>
        <c:axPos val="b"/>
        <c:numFmt formatCode="General" sourceLinked="0"/>
        <c:majorTickMark val="out"/>
        <c:minorTickMark val="none"/>
        <c:tickLblPos val="nextTo"/>
        <c:crossAx val="674650520"/>
        <c:crosses val="autoZero"/>
        <c:auto val="1"/>
        <c:lblAlgn val="ctr"/>
        <c:lblOffset val="100"/>
        <c:noMultiLvlLbl val="0"/>
      </c:catAx>
      <c:valAx>
        <c:axId val="674650520"/>
        <c:scaling>
          <c:orientation val="minMax"/>
        </c:scaling>
        <c:delete val="0"/>
        <c:axPos val="l"/>
        <c:majorGridlines/>
        <c:title>
          <c:tx>
            <c:rich>
              <a:bodyPr rot="-5400000" vert="horz"/>
              <a:lstStyle/>
              <a:p>
                <a:pPr>
                  <a:defRPr/>
                </a:pPr>
                <a:r>
                  <a:rPr lang="es-GT"/>
                  <a:t>US $ / KW mes</a:t>
                </a:r>
              </a:p>
            </c:rich>
          </c:tx>
          <c:overlay val="0"/>
        </c:title>
        <c:numFmt formatCode="General" sourceLinked="1"/>
        <c:majorTickMark val="out"/>
        <c:minorTickMark val="none"/>
        <c:tickLblPos val="nextTo"/>
        <c:crossAx val="198506824"/>
        <c:crosses val="autoZero"/>
        <c:crossBetween val="between"/>
      </c:valAx>
    </c:plotArea>
    <c:legend>
      <c:legendPos val="b"/>
      <c:overlay val="0"/>
    </c:legend>
    <c:plotVisOnly val="1"/>
    <c:dispBlanksAs val="gap"/>
    <c:showDLblsOverMax val="0"/>
  </c:chart>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a:pPr>
            <a:r>
              <a:rPr lang="es-GT">
                <a:solidFill>
                  <a:schemeClr val="accent1"/>
                </a:solidFill>
              </a:rPr>
              <a:t>COSTO DE LOS PEAJES PRINCIPAL Y SECUNDARIO</a:t>
            </a:r>
          </a:p>
        </c:rich>
      </c:tx>
      <c:layout>
        <c:manualLayout>
          <c:xMode val="edge"/>
          <c:yMode val="edge"/>
          <c:x val="0.27457898188882701"/>
          <c:y val="3.5648040982828998E-2"/>
        </c:manualLayout>
      </c:layout>
      <c:overlay val="0"/>
    </c:title>
    <c:autoTitleDeleted val="0"/>
    <c:plotArea>
      <c:layout>
        <c:manualLayout>
          <c:layoutTarget val="inner"/>
          <c:xMode val="edge"/>
          <c:yMode val="edge"/>
          <c:x val="0.13045229088741001"/>
          <c:y val="0.16341030262783399"/>
          <c:w val="0.85662155065978296"/>
          <c:h val="0.67317939474433197"/>
        </c:manualLayout>
      </c:layout>
      <c:barChart>
        <c:barDir val="col"/>
        <c:grouping val="clustered"/>
        <c:varyColors val="0"/>
        <c:ser>
          <c:idx val="0"/>
          <c:order val="0"/>
          <c:tx>
            <c:strRef>
              <c:f>Hoja_07!$C$5</c:f>
              <c:strCache>
                <c:ptCount val="1"/>
                <c:pt idx="0">
                  <c:v>PEAJE PARA EL SISTEMA PRINCIPAL US$</c:v>
                </c:pt>
              </c:strCache>
            </c:strRef>
          </c:tx>
          <c:invertIfNegative val="0"/>
          <c:dLbls>
            <c:numFmt formatCode="#,##0.00" sourceLinked="0"/>
            <c:spPr>
              <a:noFill/>
              <a:ln>
                <a:noFill/>
              </a:ln>
              <a:effectLst/>
            </c:spPr>
            <c:txPr>
              <a:bodyPr rot="-5400000" vert="horz"/>
              <a:lstStyle/>
              <a:p>
                <a:pPr>
                  <a:defRPr>
                    <a:solidFill>
                      <a:schemeClr val="bg1"/>
                    </a:solidFill>
                  </a:defRPr>
                </a:pPr>
                <a:endParaRPr lang="es-MX"/>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Hoja_07!$B$6:$B$17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Hoja_07!$C$6:$C$17</c:f>
              <c:numCache>
                <c:formatCode>General</c:formatCode>
                <c:ptCount val="12"/>
                <c:pt idx="0">
                  <c:v>11401413.244999999</c:v>
                </c:pt>
                <c:pt idx="1">
                  <c:v>11401413.244999999</c:v>
                </c:pt>
                <c:pt idx="2">
                  <c:v>11406016.487833332</c:v>
                </c:pt>
                <c:pt idx="3">
                  <c:v>11539661.966854839</c:v>
                </c:pt>
                <c:pt idx="4">
                  <c:v>11544035.86488889</c:v>
                </c:pt>
                <c:pt idx="5">
                  <c:v>11544651.821666667</c:v>
                </c:pt>
                <c:pt idx="6">
                  <c:v>11544651.821666667</c:v>
                </c:pt>
                <c:pt idx="7">
                  <c:v>11544651.821666667</c:v>
                </c:pt>
                <c:pt idx="8">
                  <c:v>11544651.821666667</c:v>
                </c:pt>
                <c:pt idx="9">
                  <c:v>11544651.821666667</c:v>
                </c:pt>
                <c:pt idx="10">
                  <c:v>11544651.821666667</c:v>
                </c:pt>
                <c:pt idx="11">
                  <c:v>11636316.096774193</c:v>
                </c:pt>
              </c:numCache>
            </c:numRef>
          </c:val>
          <c:extLst>
            <c:ext xmlns:c16="http://schemas.microsoft.com/office/drawing/2014/chart" uri="{C3380CC4-5D6E-409C-BE32-E72D297353CC}">
              <c16:uniqueId val="{00000000-757F-417E-A25E-D2D26F899309}"/>
            </c:ext>
          </c:extLst>
        </c:ser>
        <c:ser>
          <c:idx val="1"/>
          <c:order val="1"/>
          <c:tx>
            <c:strRef>
              <c:f>Hoja_07!$D$5</c:f>
              <c:strCache>
                <c:ptCount val="1"/>
                <c:pt idx="0">
                  <c:v>PEAJE PARA EL SISTEMA SECUNDARIO US$</c:v>
                </c:pt>
              </c:strCache>
            </c:strRef>
          </c:tx>
          <c:invertIfNegative val="0"/>
          <c:dLbls>
            <c:numFmt formatCode="#,##0.00" sourceLinked="0"/>
            <c:spPr>
              <a:noFill/>
              <a:ln>
                <a:noFill/>
              </a:ln>
              <a:effectLst/>
            </c:spPr>
            <c:txPr>
              <a:bodyPr rot="-5400000" vert="horz"/>
              <a:lstStyle/>
              <a:p>
                <a:pPr>
                  <a:defRPr>
                    <a:solidFill>
                      <a:schemeClr val="bg1"/>
                    </a:solidFill>
                  </a:defRPr>
                </a:pPr>
                <a:endParaRPr lang="es-MX"/>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Hoja_07!$B$6:$B$17</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Hoja_07!$D$6:$D$17</c:f>
              <c:numCache>
                <c:formatCode>General</c:formatCode>
                <c:ptCount val="12"/>
                <c:pt idx="0">
                  <c:v>6588020.2146046339</c:v>
                </c:pt>
                <c:pt idx="1">
                  <c:v>6588027.685011318</c:v>
                </c:pt>
                <c:pt idx="2">
                  <c:v>6586816.9621198578</c:v>
                </c:pt>
                <c:pt idx="3">
                  <c:v>6588071.2949424302</c:v>
                </c:pt>
                <c:pt idx="4">
                  <c:v>6595237.1985706119</c:v>
                </c:pt>
                <c:pt idx="5">
                  <c:v>6643421.8911518222</c:v>
                </c:pt>
                <c:pt idx="6">
                  <c:v>6668044.6490767887</c:v>
                </c:pt>
                <c:pt idx="7">
                  <c:v>6669211.3466422418</c:v>
                </c:pt>
                <c:pt idx="8">
                  <c:v>6666067.1494438658</c:v>
                </c:pt>
                <c:pt idx="9">
                  <c:v>6669162.2532917056</c:v>
                </c:pt>
                <c:pt idx="10">
                  <c:v>6744534.3567038598</c:v>
                </c:pt>
                <c:pt idx="11">
                  <c:v>6831977.2567677302</c:v>
                </c:pt>
              </c:numCache>
            </c:numRef>
          </c:val>
          <c:extLst>
            <c:ext xmlns:c16="http://schemas.microsoft.com/office/drawing/2014/chart" uri="{C3380CC4-5D6E-409C-BE32-E72D297353CC}">
              <c16:uniqueId val="{00000001-757F-417E-A25E-D2D26F899309}"/>
            </c:ext>
          </c:extLst>
        </c:ser>
        <c:dLbls>
          <c:showLegendKey val="0"/>
          <c:showVal val="1"/>
          <c:showCatName val="0"/>
          <c:showSerName val="0"/>
          <c:showPercent val="0"/>
          <c:showBubbleSize val="0"/>
        </c:dLbls>
        <c:gapWidth val="150"/>
        <c:axId val="430677752"/>
        <c:axId val="688485520"/>
      </c:barChart>
      <c:catAx>
        <c:axId val="430677752"/>
        <c:scaling>
          <c:orientation val="minMax"/>
        </c:scaling>
        <c:delete val="0"/>
        <c:axPos val="b"/>
        <c:numFmt formatCode="dd/mm/yyyy" sourceLinked="0"/>
        <c:majorTickMark val="out"/>
        <c:minorTickMark val="none"/>
        <c:tickLblPos val="nextTo"/>
        <c:txPr>
          <a:bodyPr rot="0" vert="horz"/>
          <a:lstStyle/>
          <a:p>
            <a:pPr>
              <a:defRPr/>
            </a:pPr>
            <a:endParaRPr lang="es-MX"/>
          </a:p>
        </c:txPr>
        <c:crossAx val="688485520"/>
        <c:crosses val="autoZero"/>
        <c:auto val="1"/>
        <c:lblAlgn val="ctr"/>
        <c:lblOffset val="100"/>
        <c:tickLblSkip val="1"/>
        <c:tickMarkSkip val="1"/>
        <c:noMultiLvlLbl val="0"/>
      </c:catAx>
      <c:valAx>
        <c:axId val="688485520"/>
        <c:scaling>
          <c:orientation val="minMax"/>
          <c:max val="12000000"/>
        </c:scaling>
        <c:delete val="0"/>
        <c:axPos val="l"/>
        <c:majorGridlines/>
        <c:title>
          <c:tx>
            <c:rich>
              <a:bodyPr/>
              <a:lstStyle/>
              <a:p>
                <a:pPr>
                  <a:defRPr/>
                </a:pPr>
                <a:r>
                  <a:rPr lang="es-GT"/>
                  <a:t>
US$</a:t>
                </a:r>
              </a:p>
            </c:rich>
          </c:tx>
          <c:layout>
            <c:manualLayout>
              <c:xMode val="edge"/>
              <c:yMode val="edge"/>
              <c:x val="7.3816227463136801E-3"/>
              <c:y val="0.45217322834645701"/>
            </c:manualLayout>
          </c:layout>
          <c:overlay val="0"/>
        </c:title>
        <c:numFmt formatCode="#,##0" sourceLinked="0"/>
        <c:majorTickMark val="out"/>
        <c:minorTickMark val="none"/>
        <c:tickLblPos val="nextTo"/>
        <c:txPr>
          <a:bodyPr rot="0" vert="horz"/>
          <a:lstStyle/>
          <a:p>
            <a:pPr>
              <a:defRPr/>
            </a:pPr>
            <a:endParaRPr lang="es-MX"/>
          </a:p>
        </c:txPr>
        <c:crossAx val="430677752"/>
        <c:crosses val="autoZero"/>
        <c:crossBetween val="between"/>
      </c:valAx>
    </c:plotArea>
    <c:legend>
      <c:legendPos val="r"/>
      <c:layout>
        <c:manualLayout>
          <c:xMode val="edge"/>
          <c:yMode val="edge"/>
          <c:x val="0.105263157894737"/>
          <c:y val="0.93605683836589704"/>
          <c:w val="0.78670360110803295"/>
          <c:h val="4.9733570159857902E-2"/>
        </c:manualLayout>
      </c:layout>
      <c:overlay val="0"/>
    </c:legend>
    <c:plotVisOnly val="1"/>
    <c:dispBlanksAs val="gap"/>
    <c:showDLblsOverMax val="0"/>
  </c:chart>
  <c:spPr>
    <a:solidFill>
      <a:schemeClr val="bg1"/>
    </a:solidFill>
  </c:spPr>
  <c:printSettings>
    <c:headerFooter alignWithMargins="0"/>
    <c:pageMargins b="1" l="0.750000000000002" r="0.750000000000002" t="1" header="0" footer="0"/>
    <c:pageSetup orientation="landscape"/>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0"/>
    </mc:Choice>
    <mc:Fallback>
      <c:style val="10"/>
    </mc:Fallback>
  </mc:AlternateContent>
  <c:chart>
    <c:title>
      <c:tx>
        <c:rich>
          <a:bodyPr/>
          <a:lstStyle/>
          <a:p>
            <a:pPr>
              <a:defRPr/>
            </a:pPr>
            <a:r>
              <a:rPr lang="es-GT">
                <a:solidFill>
                  <a:schemeClr val="accent1"/>
                </a:solidFill>
              </a:rPr>
              <a:t>Excedente de Precios Nodales</a:t>
            </a:r>
          </a:p>
        </c:rich>
      </c:tx>
      <c:layout>
        <c:manualLayout>
          <c:xMode val="edge"/>
          <c:yMode val="edge"/>
          <c:x val="0.34042509390041198"/>
          <c:y val="3.09051278567673E-2"/>
        </c:manualLayout>
      </c:layout>
      <c:overlay val="0"/>
    </c:title>
    <c:autoTitleDeleted val="0"/>
    <c:plotArea>
      <c:layout>
        <c:manualLayout>
          <c:layoutTarget val="inner"/>
          <c:xMode val="edge"/>
          <c:yMode val="edge"/>
          <c:x val="0.13919829395090999"/>
          <c:y val="0.20971347637597601"/>
          <c:w val="0.84521204086992197"/>
          <c:h val="0.69095071690189902"/>
        </c:manualLayout>
      </c:layout>
      <c:barChart>
        <c:barDir val="col"/>
        <c:grouping val="clustered"/>
        <c:varyColors val="0"/>
        <c:ser>
          <c:idx val="0"/>
          <c:order val="0"/>
          <c:tx>
            <c:strRef>
              <c:f>Hoja_07!$A$65</c:f>
              <c:strCache>
                <c:ptCount val="1"/>
                <c:pt idx="0">
                  <c:v>Excedente de Precios Nodales US$</c:v>
                </c:pt>
              </c:strCache>
            </c:strRef>
          </c:tx>
          <c:invertIfNegative val="0"/>
          <c:dLbls>
            <c:numFmt formatCode="_(* #,##0.00_);_(* \(#,##0.00\);_(* &quot;-&quot;??_);_(@_)" sourceLinked="0"/>
            <c:spPr>
              <a:noFill/>
              <a:ln>
                <a:noFill/>
              </a:ln>
              <a:effectLst/>
            </c:spPr>
            <c:txPr>
              <a:bodyPr rot="-5400000" vert="horz"/>
              <a:lstStyle/>
              <a:p>
                <a:pPr>
                  <a:defRPr/>
                </a:pPr>
                <a:endParaRPr lang="es-MX"/>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Hoja_07!$B$64:$M$64</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Hoja_07!$B$65:$M$65</c:f>
              <c:numCache>
                <c:formatCode>#,##0.00</c:formatCode>
                <c:ptCount val="12"/>
                <c:pt idx="0">
                  <c:v>1732541.42</c:v>
                </c:pt>
                <c:pt idx="1">
                  <c:v>1937155.38</c:v>
                </c:pt>
                <c:pt idx="2">
                  <c:v>2635446.11</c:v>
                </c:pt>
                <c:pt idx="3">
                  <c:v>3147156.65</c:v>
                </c:pt>
                <c:pt idx="4">
                  <c:v>4169870.23</c:v>
                </c:pt>
                <c:pt idx="5">
                  <c:v>2473960.9700000002</c:v>
                </c:pt>
                <c:pt idx="6">
                  <c:v>2452664.79</c:v>
                </c:pt>
                <c:pt idx="7">
                  <c:v>2579872.08</c:v>
                </c:pt>
                <c:pt idx="8">
                  <c:v>2659603.62</c:v>
                </c:pt>
                <c:pt idx="9">
                  <c:v>2589536.56</c:v>
                </c:pt>
                <c:pt idx="10">
                  <c:v>2090373.31</c:v>
                </c:pt>
                <c:pt idx="11">
                  <c:v>1935152.13</c:v>
                </c:pt>
              </c:numCache>
            </c:numRef>
          </c:val>
          <c:extLst>
            <c:ext xmlns:c16="http://schemas.microsoft.com/office/drawing/2014/chart" uri="{C3380CC4-5D6E-409C-BE32-E72D297353CC}">
              <c16:uniqueId val="{00000000-F8D7-48CA-AFB1-AEF75911D94A}"/>
            </c:ext>
          </c:extLst>
        </c:ser>
        <c:dLbls>
          <c:showLegendKey val="0"/>
          <c:showVal val="1"/>
          <c:showCatName val="0"/>
          <c:showSerName val="0"/>
          <c:showPercent val="0"/>
          <c:showBubbleSize val="0"/>
        </c:dLbls>
        <c:gapWidth val="150"/>
        <c:axId val="688487872"/>
        <c:axId val="688488264"/>
      </c:barChart>
      <c:catAx>
        <c:axId val="688487872"/>
        <c:scaling>
          <c:orientation val="minMax"/>
        </c:scaling>
        <c:delete val="0"/>
        <c:axPos val="b"/>
        <c:numFmt formatCode="General" sourceLinked="1"/>
        <c:majorTickMark val="out"/>
        <c:minorTickMark val="none"/>
        <c:tickLblPos val="nextTo"/>
        <c:txPr>
          <a:bodyPr rot="0" vert="horz"/>
          <a:lstStyle/>
          <a:p>
            <a:pPr>
              <a:defRPr/>
            </a:pPr>
            <a:endParaRPr lang="es-MX"/>
          </a:p>
        </c:txPr>
        <c:crossAx val="688488264"/>
        <c:crosses val="autoZero"/>
        <c:auto val="1"/>
        <c:lblAlgn val="ctr"/>
        <c:lblOffset val="100"/>
        <c:tickLblSkip val="1"/>
        <c:tickMarkSkip val="1"/>
        <c:noMultiLvlLbl val="1"/>
      </c:catAx>
      <c:valAx>
        <c:axId val="688488264"/>
        <c:scaling>
          <c:orientation val="minMax"/>
        </c:scaling>
        <c:delete val="0"/>
        <c:axPos val="l"/>
        <c:majorGridlines/>
        <c:title>
          <c:tx>
            <c:rich>
              <a:bodyPr/>
              <a:lstStyle/>
              <a:p>
                <a:pPr>
                  <a:defRPr/>
                </a:pPr>
                <a:r>
                  <a:rPr lang="es-GT"/>
                  <a:t>US$</a:t>
                </a:r>
              </a:p>
            </c:rich>
          </c:tx>
          <c:layout>
            <c:manualLayout>
              <c:xMode val="edge"/>
              <c:yMode val="edge"/>
              <c:x val="1.7817371937639201E-2"/>
              <c:y val="0.50772742811122096"/>
            </c:manualLayout>
          </c:layout>
          <c:overlay val="0"/>
        </c:title>
        <c:numFmt formatCode="_(* #,##0_);_(* \(#,##0\);_(* &quot;-&quot;_);_(@_)" sourceLinked="0"/>
        <c:majorTickMark val="out"/>
        <c:minorTickMark val="none"/>
        <c:tickLblPos val="nextTo"/>
        <c:txPr>
          <a:bodyPr rot="0" vert="horz"/>
          <a:lstStyle/>
          <a:p>
            <a:pPr>
              <a:defRPr/>
            </a:pPr>
            <a:endParaRPr lang="es-MX"/>
          </a:p>
        </c:txPr>
        <c:crossAx val="688487872"/>
        <c:crosses val="autoZero"/>
        <c:crossBetween val="between"/>
        <c:majorUnit val="500000"/>
      </c:valAx>
      <c:spPr>
        <a:noFill/>
        <a:ln>
          <a:noFill/>
        </a:ln>
      </c:spPr>
    </c:plotArea>
    <c:plotVisOnly val="1"/>
    <c:dispBlanksAs val="gap"/>
    <c:showDLblsOverMax val="0"/>
  </c:chart>
  <c:spPr>
    <a:solidFill>
      <a:schemeClr val="bg1"/>
    </a:solidFill>
    <a:ln>
      <a:solidFill>
        <a:schemeClr val="tx1"/>
      </a:solidFill>
    </a:ln>
  </c:spPr>
  <c:printSettings>
    <c:headerFooter alignWithMargins="0"/>
    <c:pageMargins b="1" l="0.750000000000002" r="0.750000000000002" t="1" header="0" footer="0"/>
    <c:pageSetup orientation="landscape"/>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a:pPr>
            <a:r>
              <a:rPr lang="es-GT"/>
              <a:t>COMPORTAMIENTO PROMEDIO DE LA FRECUENCIA EN EL SISTEMA NACIONAL INTERCONECTADO EN CONDICIÓN DE OPERACIÓN NORMAL (60± 1.0 Hz)
</a:t>
            </a:r>
          </a:p>
        </c:rich>
      </c:tx>
      <c:layout>
        <c:manualLayout>
          <c:xMode val="edge"/>
          <c:yMode val="edge"/>
          <c:x val="0.112345814460135"/>
          <c:y val="2.9880507151576498E-2"/>
        </c:manualLayout>
      </c:layout>
      <c:overlay val="0"/>
    </c:title>
    <c:autoTitleDeleted val="0"/>
    <c:plotArea>
      <c:layout>
        <c:manualLayout>
          <c:layoutTarget val="inner"/>
          <c:xMode val="edge"/>
          <c:yMode val="edge"/>
          <c:x val="9.3827273615057896E-2"/>
          <c:y val="0.20517948244082501"/>
          <c:w val="0.77901328488291499"/>
          <c:h val="0.61155437970226501"/>
        </c:manualLayout>
      </c:layout>
      <c:barChart>
        <c:barDir val="col"/>
        <c:grouping val="clustered"/>
        <c:varyColors val="0"/>
        <c:ser>
          <c:idx val="0"/>
          <c:order val="0"/>
          <c:tx>
            <c:strRef>
              <c:f>Hoja_08!$A$4</c:f>
              <c:strCache>
                <c:ptCount val="1"/>
                <c:pt idx="0">
                  <c:v>% +- .10hZ</c:v>
                </c:pt>
              </c:strCache>
            </c:strRef>
          </c:tx>
          <c:invertIfNegative val="0"/>
          <c:dLbls>
            <c:numFmt formatCode="0.0000%" sourceLinked="0"/>
            <c:spPr>
              <a:noFill/>
              <a:ln>
                <a:noFill/>
              </a:ln>
              <a:effectLst/>
            </c:spPr>
            <c:txPr>
              <a:bodyPr rot="-5400000" vert="horz"/>
              <a:lstStyle/>
              <a:p>
                <a:pPr>
                  <a:defRPr sz="1050" b="0">
                    <a:solidFill>
                      <a:schemeClr val="bg1"/>
                    </a:solidFill>
                  </a:defRPr>
                </a:pPr>
                <a:endParaRPr lang="es-MX"/>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Lit>
          </c:cat>
          <c:val>
            <c:numRef>
              <c:f>Hoja_08!$B$4:$M$4</c:f>
              <c:numCache>
                <c:formatCode>0.0000%</c:formatCode>
                <c:ptCount val="12"/>
                <c:pt idx="0">
                  <c:v>0.99995370363456004</c:v>
                </c:pt>
                <c:pt idx="1">
                  <c:v>0.99982308201058001</c:v>
                </c:pt>
                <c:pt idx="2">
                  <c:v>0.99929958183989998</c:v>
                </c:pt>
                <c:pt idx="3">
                  <c:v>0.99944444444444003</c:v>
                </c:pt>
                <c:pt idx="4">
                  <c:v>0.99991039426522998</c:v>
                </c:pt>
                <c:pt idx="5">
                  <c:v>0.99979320987654008</c:v>
                </c:pt>
                <c:pt idx="6">
                  <c:v>0.99888590203106009</c:v>
                </c:pt>
                <c:pt idx="7">
                  <c:v>0.99960872162485004</c:v>
                </c:pt>
                <c:pt idx="8">
                  <c:v>0.9997685185185099</c:v>
                </c:pt>
                <c:pt idx="9">
                  <c:v>0.99948924731181998</c:v>
                </c:pt>
                <c:pt idx="10">
                  <c:v>0.99992592592592</c:v>
                </c:pt>
                <c:pt idx="11">
                  <c:v>0.99983124253284994</c:v>
                </c:pt>
              </c:numCache>
            </c:numRef>
          </c:val>
          <c:extLst>
            <c:ext xmlns:c16="http://schemas.microsoft.com/office/drawing/2014/chart" uri="{C3380CC4-5D6E-409C-BE32-E72D297353CC}">
              <c16:uniqueId val="{00000000-EF56-4E6F-8DCE-D53151B3661B}"/>
            </c:ext>
          </c:extLst>
        </c:ser>
        <c:dLbls>
          <c:showLegendKey val="0"/>
          <c:showVal val="0"/>
          <c:showCatName val="0"/>
          <c:showSerName val="0"/>
          <c:showPercent val="0"/>
          <c:showBubbleSize val="0"/>
        </c:dLbls>
        <c:gapWidth val="150"/>
        <c:axId val="688487480"/>
        <c:axId val="688487088"/>
      </c:barChart>
      <c:catAx>
        <c:axId val="688487480"/>
        <c:scaling>
          <c:orientation val="minMax"/>
        </c:scaling>
        <c:delete val="0"/>
        <c:axPos val="b"/>
        <c:numFmt formatCode="General" sourceLinked="1"/>
        <c:majorTickMark val="out"/>
        <c:minorTickMark val="none"/>
        <c:tickLblPos val="nextTo"/>
        <c:txPr>
          <a:bodyPr rot="-5400000" vert="horz"/>
          <a:lstStyle/>
          <a:p>
            <a:pPr>
              <a:defRPr/>
            </a:pPr>
            <a:endParaRPr lang="es-MX"/>
          </a:p>
        </c:txPr>
        <c:crossAx val="688487088"/>
        <c:crossesAt val="0.99"/>
        <c:auto val="1"/>
        <c:lblAlgn val="ctr"/>
        <c:lblOffset val="100"/>
        <c:tickLblSkip val="1"/>
        <c:tickMarkSkip val="1"/>
        <c:noMultiLvlLbl val="0"/>
      </c:catAx>
      <c:valAx>
        <c:axId val="688487088"/>
        <c:scaling>
          <c:orientation val="minMax"/>
          <c:max val="1"/>
          <c:min val="0.99"/>
        </c:scaling>
        <c:delete val="0"/>
        <c:axPos val="l"/>
        <c:majorGridlines/>
        <c:numFmt formatCode="0.00%" sourceLinked="0"/>
        <c:majorTickMark val="out"/>
        <c:minorTickMark val="none"/>
        <c:tickLblPos val="nextTo"/>
        <c:txPr>
          <a:bodyPr rot="0" vert="horz"/>
          <a:lstStyle/>
          <a:p>
            <a:pPr>
              <a:defRPr/>
            </a:pPr>
            <a:endParaRPr lang="es-MX"/>
          </a:p>
        </c:txPr>
        <c:crossAx val="688487480"/>
        <c:crosses val="autoZero"/>
        <c:crossBetween val="between"/>
        <c:majorUnit val="1E-3"/>
        <c:minorUnit val="2.0000000000000001E-4"/>
      </c:valAx>
    </c:plotArea>
    <c:legend>
      <c:legendPos val="r"/>
      <c:layout>
        <c:manualLayout>
          <c:xMode val="edge"/>
          <c:yMode val="edge"/>
          <c:x val="0.88642082178436299"/>
          <c:y val="0.49004031728585401"/>
          <c:w val="0.103703828732432"/>
          <c:h val="4.38247438223121E-2"/>
        </c:manualLayout>
      </c:layout>
      <c:overlay val="0"/>
    </c:legend>
    <c:plotVisOnly val="1"/>
    <c:dispBlanksAs val="gap"/>
    <c:showDLblsOverMax val="0"/>
  </c:chart>
  <c:printSettings>
    <c:headerFooter alignWithMargins="0"/>
    <c:pageMargins b="1" l="0.75" r="0.75" t="1" header="0" footer="0"/>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7"/>
    </mc:Choice>
    <mc:Fallback>
      <c:style val="37"/>
    </mc:Fallback>
  </mc:AlternateContent>
  <c:chart>
    <c:title>
      <c:tx>
        <c:rich>
          <a:bodyPr/>
          <a:lstStyle/>
          <a:p>
            <a:pPr>
              <a:defRPr/>
            </a:pPr>
            <a:r>
              <a:rPr lang="es-GT" sz="1800" b="1" i="0" u="none" strike="noStrike" baseline="0">
                <a:effectLst/>
              </a:rPr>
              <a:t>COMPORTAMIENTO PROMEDIO DE LA FRECUENCIA EN EL SISTEMA NACIONAL INTERCONECTADO EN CONDICIÓN DE OPERACIÓN NORMAL (60± 2.0 Hz)</a:t>
            </a:r>
            <a:endParaRPr lang="en-US"/>
          </a:p>
        </c:rich>
      </c:tx>
      <c:layout>
        <c:manualLayout>
          <c:xMode val="edge"/>
          <c:yMode val="edge"/>
          <c:x val="0.11014492753623188"/>
          <c:y val="7.1585726340420337E-4"/>
        </c:manualLayout>
      </c:layout>
      <c:overlay val="0"/>
    </c:title>
    <c:autoTitleDeleted val="0"/>
    <c:plotArea>
      <c:layout>
        <c:manualLayout>
          <c:layoutTarget val="inner"/>
          <c:xMode val="edge"/>
          <c:yMode val="edge"/>
          <c:x val="9.3366149372162296E-2"/>
          <c:y val="0.1863307914913003"/>
          <c:w val="0.78164516391972738"/>
          <c:h val="0.63185098904057113"/>
        </c:manualLayout>
      </c:layout>
      <c:barChart>
        <c:barDir val="col"/>
        <c:grouping val="clustered"/>
        <c:varyColors val="0"/>
        <c:ser>
          <c:idx val="0"/>
          <c:order val="0"/>
          <c:tx>
            <c:strRef>
              <c:f>Hoja_08!$A$5</c:f>
              <c:strCache>
                <c:ptCount val="1"/>
                <c:pt idx="0">
                  <c:v>%+-.20hZ</c:v>
                </c:pt>
              </c:strCache>
            </c:strRef>
          </c:tx>
          <c:spPr>
            <a:solidFill>
              <a:schemeClr val="accent3">
                <a:lumMod val="50000"/>
              </a:schemeClr>
            </a:solidFill>
          </c:spPr>
          <c:invertIfNegative val="0"/>
          <c:dLbls>
            <c:numFmt formatCode="0.0000%" sourceLinked="0"/>
            <c:spPr>
              <a:noFill/>
              <a:ln>
                <a:noFill/>
              </a:ln>
              <a:effectLst/>
            </c:spPr>
            <c:txPr>
              <a:bodyPr rot="-5400000" vert="horz"/>
              <a:lstStyle/>
              <a:p>
                <a:pPr>
                  <a:defRPr sz="1050" b="1">
                    <a:solidFill>
                      <a:schemeClr val="bg1"/>
                    </a:solidFill>
                  </a:defRPr>
                </a:pPr>
                <a:endParaRPr lang="es-MX"/>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Lit>
          </c:cat>
          <c:val>
            <c:numRef>
              <c:f>Hoja_08!$B$5:$M$5</c:f>
              <c:numCache>
                <c:formatCode>0.0000%</c:formatCode>
                <c:ptCount val="12"/>
                <c:pt idx="0">
                  <c:v>1</c:v>
                </c:pt>
                <c:pt idx="1">
                  <c:v>0.99997685185185003</c:v>
                </c:pt>
                <c:pt idx="2">
                  <c:v>0.99970878136200003</c:v>
                </c:pt>
                <c:pt idx="3">
                  <c:v>0.99991512345679001</c:v>
                </c:pt>
                <c:pt idx="4">
                  <c:v>0.99998207885304002</c:v>
                </c:pt>
                <c:pt idx="5">
                  <c:v>0.99998919753086002</c:v>
                </c:pt>
                <c:pt idx="6">
                  <c:v>0.99959677419353998</c:v>
                </c:pt>
                <c:pt idx="7">
                  <c:v>0.99988649940261998</c:v>
                </c:pt>
                <c:pt idx="8">
                  <c:v>0.99994907407406997</c:v>
                </c:pt>
                <c:pt idx="9">
                  <c:v>0.9998835125447999</c:v>
                </c:pt>
                <c:pt idx="10">
                  <c:v>0.99999845679012</c:v>
                </c:pt>
                <c:pt idx="11">
                  <c:v>0.99995071684587</c:v>
                </c:pt>
              </c:numCache>
            </c:numRef>
          </c:val>
          <c:extLst>
            <c:ext xmlns:c16="http://schemas.microsoft.com/office/drawing/2014/chart" uri="{C3380CC4-5D6E-409C-BE32-E72D297353CC}">
              <c16:uniqueId val="{00000000-751D-40A0-AEC4-341297A0DE71}"/>
            </c:ext>
          </c:extLst>
        </c:ser>
        <c:dLbls>
          <c:showLegendKey val="0"/>
          <c:showVal val="1"/>
          <c:showCatName val="0"/>
          <c:showSerName val="0"/>
          <c:showPercent val="0"/>
          <c:showBubbleSize val="0"/>
        </c:dLbls>
        <c:gapWidth val="150"/>
        <c:axId val="688489048"/>
        <c:axId val="688181416"/>
      </c:barChart>
      <c:catAx>
        <c:axId val="688489048"/>
        <c:scaling>
          <c:orientation val="minMax"/>
        </c:scaling>
        <c:delete val="0"/>
        <c:axPos val="b"/>
        <c:numFmt formatCode="General" sourceLinked="1"/>
        <c:majorTickMark val="out"/>
        <c:minorTickMark val="none"/>
        <c:tickLblPos val="nextTo"/>
        <c:txPr>
          <a:bodyPr rot="-5400000" vert="horz"/>
          <a:lstStyle/>
          <a:p>
            <a:pPr>
              <a:defRPr/>
            </a:pPr>
            <a:endParaRPr lang="es-MX"/>
          </a:p>
        </c:txPr>
        <c:crossAx val="688181416"/>
        <c:crossesAt val="0.99"/>
        <c:auto val="1"/>
        <c:lblAlgn val="ctr"/>
        <c:lblOffset val="100"/>
        <c:tickLblSkip val="1"/>
        <c:tickMarkSkip val="1"/>
        <c:noMultiLvlLbl val="0"/>
      </c:catAx>
      <c:valAx>
        <c:axId val="688181416"/>
        <c:scaling>
          <c:orientation val="minMax"/>
          <c:max val="1"/>
          <c:min val="0.99"/>
        </c:scaling>
        <c:delete val="0"/>
        <c:axPos val="l"/>
        <c:majorGridlines/>
        <c:numFmt formatCode="0.00%" sourceLinked="0"/>
        <c:majorTickMark val="out"/>
        <c:minorTickMark val="none"/>
        <c:tickLblPos val="nextTo"/>
        <c:txPr>
          <a:bodyPr rot="0" vert="horz"/>
          <a:lstStyle/>
          <a:p>
            <a:pPr>
              <a:defRPr/>
            </a:pPr>
            <a:endParaRPr lang="es-MX"/>
          </a:p>
        </c:txPr>
        <c:crossAx val="688489048"/>
        <c:crosses val="autoZero"/>
        <c:crossBetween val="between"/>
        <c:majorUnit val="1.0000000000000002E-3"/>
      </c:valAx>
    </c:plotArea>
    <c:legend>
      <c:legendPos val="r"/>
      <c:layout>
        <c:manualLayout>
          <c:xMode val="edge"/>
          <c:yMode val="edge"/>
          <c:x val="0.89693251533742302"/>
          <c:y val="0.45562217937580801"/>
          <c:w val="9.3251533742331305E-2"/>
          <c:h val="4.3392588511981703E-2"/>
        </c:manualLayout>
      </c:layout>
      <c:overlay val="0"/>
    </c:legend>
    <c:plotVisOnly val="1"/>
    <c:dispBlanksAs val="gap"/>
    <c:showDLblsOverMax val="0"/>
  </c:chart>
  <c:printSettings>
    <c:headerFooter alignWithMargins="0"/>
    <c:pageMargins b="1" l="0.75" r="0.75" t="1" header="0" footer="0"/>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4"/>
    </mc:Choice>
    <mc:Fallback>
      <c:style val="34"/>
    </mc:Fallback>
  </mc:AlternateContent>
  <c:chart>
    <c:title>
      <c:tx>
        <c:rich>
          <a:bodyPr/>
          <a:lstStyle/>
          <a:p>
            <a:pPr>
              <a:defRPr/>
            </a:pPr>
            <a:r>
              <a:rPr lang="es-GT"/>
              <a:t>Distribución Anual</a:t>
            </a:r>
          </a:p>
        </c:rich>
      </c:tx>
      <c:layout>
        <c:manualLayout>
          <c:xMode val="edge"/>
          <c:yMode val="edge"/>
          <c:x val="0.40266703995333902"/>
          <c:y val="2.90102389078498E-2"/>
        </c:manualLayout>
      </c:layout>
      <c:overlay val="0"/>
    </c:title>
    <c:autoTitleDeleted val="0"/>
    <c:view3D>
      <c:rotX val="10"/>
      <c:hPercent val="100"/>
      <c:rotY val="320"/>
      <c:depthPercent val="100"/>
      <c:rAngAx val="0"/>
      <c:perspective val="20"/>
    </c:view3D>
    <c:floor>
      <c:thickness val="0"/>
    </c:floor>
    <c:sideWall>
      <c:thickness val="0"/>
    </c:sideWall>
    <c:backWall>
      <c:thickness val="0"/>
    </c:backWall>
    <c:plotArea>
      <c:layout>
        <c:manualLayout>
          <c:layoutTarget val="inner"/>
          <c:xMode val="edge"/>
          <c:yMode val="edge"/>
          <c:x val="7.0222283179065301E-2"/>
          <c:y val="0.10305883825850599"/>
          <c:w val="0.84052484114441295"/>
          <c:h val="0.74335823865287698"/>
        </c:manualLayout>
      </c:layout>
      <c:surface3DChart>
        <c:wireframe val="0"/>
        <c:ser>
          <c:idx val="0"/>
          <c:order val="0"/>
          <c:tx>
            <c:v>Enero</c:v>
          </c:tx>
          <c:cat>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cat>
          <c:val>
            <c:numRef>
              <c:f>Hoja_09!$B$4:$B$24</c:f>
              <c:numCache>
                <c:formatCode>_(* #,##0.00000000_);_(* \(#,##0.00000000\);_(* "-"??_);_(@_)</c:formatCode>
                <c:ptCount val="21"/>
                <c:pt idx="0">
                  <c:v>0</c:v>
                </c:pt>
                <c:pt idx="1">
                  <c:v>0</c:v>
                </c:pt>
                <c:pt idx="2">
                  <c:v>0</c:v>
                </c:pt>
                <c:pt idx="3">
                  <c:v>0</c:v>
                </c:pt>
                <c:pt idx="4">
                  <c:v>0</c:v>
                </c:pt>
                <c:pt idx="5">
                  <c:v>0</c:v>
                </c:pt>
                <c:pt idx="6">
                  <c:v>0</c:v>
                </c:pt>
                <c:pt idx="7">
                  <c:v>0</c:v>
                </c:pt>
                <c:pt idx="8">
                  <c:v>1.0454017999999999E-5</c:v>
                </c:pt>
                <c:pt idx="9">
                  <c:v>7.9002507469999993E-3</c:v>
                </c:pt>
                <c:pt idx="10">
                  <c:v>0.974259220817</c:v>
                </c:pt>
                <c:pt idx="11">
                  <c:v>1.7830074416999998E-2</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31B1-4BCC-991D-4FC6AD902D86}"/>
            </c:ext>
          </c:extLst>
        </c:ser>
        <c:ser>
          <c:idx val="1"/>
          <c:order val="1"/>
          <c:tx>
            <c:v>Febrero</c:v>
          </c:tx>
          <c:cat>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cat>
          <c:val>
            <c:numRef>
              <c:f>Hoja_09!$C$4:$C$24</c:f>
              <c:numCache>
                <c:formatCode>_(* #,##0.00000000_);_(* \(#,##0.00000000\);_(* "-"??_);_(@_)</c:formatCode>
                <c:ptCount val="21"/>
                <c:pt idx="0">
                  <c:v>0</c:v>
                </c:pt>
                <c:pt idx="1">
                  <c:v>0</c:v>
                </c:pt>
                <c:pt idx="2">
                  <c:v>1.6534389999999999E-6</c:v>
                </c:pt>
                <c:pt idx="3">
                  <c:v>0</c:v>
                </c:pt>
                <c:pt idx="4">
                  <c:v>0</c:v>
                </c:pt>
                <c:pt idx="5">
                  <c:v>1.6534389999999999E-6</c:v>
                </c:pt>
                <c:pt idx="6">
                  <c:v>1.6534389999999999E-6</c:v>
                </c:pt>
                <c:pt idx="7">
                  <c:v>3.3068779999999999E-6</c:v>
                </c:pt>
                <c:pt idx="8">
                  <c:v>4.9603174000000002E-5</c:v>
                </c:pt>
                <c:pt idx="9">
                  <c:v>5.9507275130000004E-3</c:v>
                </c:pt>
                <c:pt idx="10">
                  <c:v>0.97797619047600004</c:v>
                </c:pt>
                <c:pt idx="11">
                  <c:v>1.6015211639999999E-2</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1-31B1-4BCC-991D-4FC6AD902D86}"/>
            </c:ext>
          </c:extLst>
        </c:ser>
        <c:ser>
          <c:idx val="2"/>
          <c:order val="2"/>
          <c:tx>
            <c:v>Marzo</c:v>
          </c:tx>
          <c:cat>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cat>
          <c:val>
            <c:numRef>
              <c:f>Hoja_09!$D$4:$D$24</c:f>
              <c:numCache>
                <c:formatCode>_(* #,##0.00000000_);_(* \(#,##0.00000000\);_(* "-"??_);_(@_)</c:formatCode>
                <c:ptCount val="21"/>
                <c:pt idx="0">
                  <c:v>0</c:v>
                </c:pt>
                <c:pt idx="1">
                  <c:v>0</c:v>
                </c:pt>
                <c:pt idx="2">
                  <c:v>2.986857E-6</c:v>
                </c:pt>
                <c:pt idx="3">
                  <c:v>5.9737150000000003E-6</c:v>
                </c:pt>
                <c:pt idx="4">
                  <c:v>1.0454002000000001E-5</c:v>
                </c:pt>
                <c:pt idx="5">
                  <c:v>1.3440859999999999E-5</c:v>
                </c:pt>
                <c:pt idx="6">
                  <c:v>1.3440859999999999E-5</c:v>
                </c:pt>
                <c:pt idx="7">
                  <c:v>1.20967741E-4</c:v>
                </c:pt>
                <c:pt idx="8">
                  <c:v>1.7025089599999999E-4</c:v>
                </c:pt>
                <c:pt idx="9">
                  <c:v>4.9357825560000001E-3</c:v>
                </c:pt>
                <c:pt idx="10">
                  <c:v>0.98470430107499995</c:v>
                </c:pt>
                <c:pt idx="11">
                  <c:v>9.9477299880000002E-3</c:v>
                </c:pt>
                <c:pt idx="12">
                  <c:v>3.7335722000000003E-5</c:v>
                </c:pt>
                <c:pt idx="13">
                  <c:v>3.7335722000000003E-5</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2-31B1-4BCC-991D-4FC6AD902D86}"/>
            </c:ext>
          </c:extLst>
        </c:ser>
        <c:ser>
          <c:idx val="3"/>
          <c:order val="3"/>
          <c:tx>
            <c:v>Abril</c:v>
          </c:tx>
          <c:cat>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cat>
          <c:val>
            <c:numRef>
              <c:f>Hoja_09!$E$4:$E$24</c:f>
              <c:numCache>
                <c:formatCode>_(* #,##0.00000000_);_(* \(#,##0.00000000\);_(* "-"??_);_(@_)</c:formatCode>
                <c:ptCount val="21"/>
                <c:pt idx="0">
                  <c:v>0</c:v>
                </c:pt>
                <c:pt idx="1">
                  <c:v>0</c:v>
                </c:pt>
                <c:pt idx="2">
                  <c:v>0</c:v>
                </c:pt>
                <c:pt idx="3">
                  <c:v>0</c:v>
                </c:pt>
                <c:pt idx="4">
                  <c:v>1.5432089999999999E-6</c:v>
                </c:pt>
                <c:pt idx="5">
                  <c:v>3.0864190000000001E-6</c:v>
                </c:pt>
                <c:pt idx="6">
                  <c:v>6.1728389999999996E-6</c:v>
                </c:pt>
                <c:pt idx="7">
                  <c:v>1.0802469000000001E-5</c:v>
                </c:pt>
                <c:pt idx="8">
                  <c:v>2.5308641899999997E-4</c:v>
                </c:pt>
                <c:pt idx="9">
                  <c:v>3.4521604929999999E-3</c:v>
                </c:pt>
                <c:pt idx="10">
                  <c:v>0.98931790123399999</c:v>
                </c:pt>
                <c:pt idx="11">
                  <c:v>6.9552469130000003E-3</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3-31B1-4BCC-991D-4FC6AD902D86}"/>
            </c:ext>
          </c:extLst>
        </c:ser>
        <c:ser>
          <c:idx val="4"/>
          <c:order val="4"/>
          <c:tx>
            <c:v>Mayo</c:v>
          </c:tx>
          <c:cat>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cat>
          <c:val>
            <c:numRef>
              <c:f>Hoja_09!$F$4:$F$24</c:f>
              <c:numCache>
                <c:formatCode>_(* #,##0.00000000_);_(* \(#,##0.00000000\);_(* "-"??_);_(@_)</c:formatCode>
                <c:ptCount val="21"/>
                <c:pt idx="0">
                  <c:v>0</c:v>
                </c:pt>
                <c:pt idx="1">
                  <c:v>0</c:v>
                </c:pt>
                <c:pt idx="2">
                  <c:v>0</c:v>
                </c:pt>
                <c:pt idx="3">
                  <c:v>0</c:v>
                </c:pt>
                <c:pt idx="4">
                  <c:v>1.4934280000000001E-6</c:v>
                </c:pt>
                <c:pt idx="5">
                  <c:v>0</c:v>
                </c:pt>
                <c:pt idx="6">
                  <c:v>1.4934280000000001E-6</c:v>
                </c:pt>
                <c:pt idx="7">
                  <c:v>2.986857E-6</c:v>
                </c:pt>
                <c:pt idx="8">
                  <c:v>3.2855436000000002E-5</c:v>
                </c:pt>
                <c:pt idx="9">
                  <c:v>2.6388888880000002E-3</c:v>
                </c:pt>
                <c:pt idx="10">
                  <c:v>0.99238799283099999</c:v>
                </c:pt>
                <c:pt idx="11">
                  <c:v>4.932795698E-3</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4-31B1-4BCC-991D-4FC6AD902D86}"/>
            </c:ext>
          </c:extLst>
        </c:ser>
        <c:ser>
          <c:idx val="5"/>
          <c:order val="5"/>
          <c:tx>
            <c:v>Junio</c:v>
          </c:tx>
          <c:cat>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cat>
          <c:val>
            <c:numRef>
              <c:f>Hoja_09!$G$4:$G$24</c:f>
              <c:numCache>
                <c:formatCode>_(* #,##0.00000000_);_(* \(#,##0.00000000\);_(* "-"??_);_(@_)</c:formatCode>
                <c:ptCount val="21"/>
                <c:pt idx="0">
                  <c:v>0</c:v>
                </c:pt>
                <c:pt idx="1">
                  <c:v>0</c:v>
                </c:pt>
                <c:pt idx="2">
                  <c:v>0</c:v>
                </c:pt>
                <c:pt idx="3">
                  <c:v>0</c:v>
                </c:pt>
                <c:pt idx="4">
                  <c:v>0</c:v>
                </c:pt>
                <c:pt idx="5">
                  <c:v>0</c:v>
                </c:pt>
                <c:pt idx="6">
                  <c:v>3.0864190000000001E-6</c:v>
                </c:pt>
                <c:pt idx="7">
                  <c:v>3.0864190000000001E-6</c:v>
                </c:pt>
                <c:pt idx="8">
                  <c:v>3.7037036999999999E-5</c:v>
                </c:pt>
                <c:pt idx="9">
                  <c:v>2.7993827160000002E-3</c:v>
                </c:pt>
                <c:pt idx="10">
                  <c:v>0.99149845679000004</c:v>
                </c:pt>
                <c:pt idx="11">
                  <c:v>5.6574074070000003E-3</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5-31B1-4BCC-991D-4FC6AD902D86}"/>
            </c:ext>
          </c:extLst>
        </c:ser>
        <c:ser>
          <c:idx val="6"/>
          <c:order val="6"/>
          <c:tx>
            <c:v>Julio</c:v>
          </c:tx>
          <c:cat>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cat>
          <c:val>
            <c:numRef>
              <c:f>Hoja_09!$H$4:$H$24</c:f>
              <c:numCache>
                <c:formatCode>_(* #,##0.00000000_);_(* \(#,##0.00000000\);_(* "-"??_);_(@_)</c:formatCode>
                <c:ptCount val="21"/>
                <c:pt idx="0">
                  <c:v>1.4934280000000001E-6</c:v>
                </c:pt>
                <c:pt idx="1">
                  <c:v>1.4934280000000001E-6</c:v>
                </c:pt>
                <c:pt idx="2">
                  <c:v>5.9737150000000003E-6</c:v>
                </c:pt>
                <c:pt idx="3">
                  <c:v>1.0454002000000001E-5</c:v>
                </c:pt>
                <c:pt idx="4">
                  <c:v>1.1947431E-5</c:v>
                </c:pt>
                <c:pt idx="5">
                  <c:v>8.9605729999999997E-6</c:v>
                </c:pt>
                <c:pt idx="6">
                  <c:v>8.3632018999999993E-5</c:v>
                </c:pt>
                <c:pt idx="7">
                  <c:v>1.16487455E-4</c:v>
                </c:pt>
                <c:pt idx="8">
                  <c:v>2.3446833899999999E-4</c:v>
                </c:pt>
                <c:pt idx="9">
                  <c:v>4.2293906809999999E-3</c:v>
                </c:pt>
                <c:pt idx="10">
                  <c:v>0.98869623655899996</c:v>
                </c:pt>
                <c:pt idx="11">
                  <c:v>6.4531063319999997E-3</c:v>
                </c:pt>
                <c:pt idx="12">
                  <c:v>7.3178016E-5</c:v>
                </c:pt>
                <c:pt idx="13">
                  <c:v>2.0908004000000001E-5</c:v>
                </c:pt>
                <c:pt idx="14">
                  <c:v>1.0454002000000001E-5</c:v>
                </c:pt>
                <c:pt idx="15">
                  <c:v>1.7921145999999999E-5</c:v>
                </c:pt>
                <c:pt idx="16">
                  <c:v>2.986857E-6</c:v>
                </c:pt>
                <c:pt idx="17">
                  <c:v>0</c:v>
                </c:pt>
                <c:pt idx="18">
                  <c:v>0</c:v>
                </c:pt>
                <c:pt idx="19">
                  <c:v>0</c:v>
                </c:pt>
                <c:pt idx="20">
                  <c:v>0</c:v>
                </c:pt>
              </c:numCache>
            </c:numRef>
          </c:val>
          <c:extLst>
            <c:ext xmlns:c16="http://schemas.microsoft.com/office/drawing/2014/chart" uri="{C3380CC4-5D6E-409C-BE32-E72D297353CC}">
              <c16:uniqueId val="{00000006-31B1-4BCC-991D-4FC6AD902D86}"/>
            </c:ext>
          </c:extLst>
        </c:ser>
        <c:ser>
          <c:idx val="7"/>
          <c:order val="7"/>
          <c:tx>
            <c:v>Agosto</c:v>
          </c:tx>
          <c:cat>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cat>
          <c:val>
            <c:numRef>
              <c:f>Hoja_09!$I$4:$I$24</c:f>
              <c:numCache>
                <c:formatCode>_(* #,##0.00000000_);_(* \(#,##0.00000000\);_(* "-"??_);_(@_)</c:formatCode>
                <c:ptCount val="21"/>
                <c:pt idx="0">
                  <c:v>0</c:v>
                </c:pt>
                <c:pt idx="1">
                  <c:v>0</c:v>
                </c:pt>
                <c:pt idx="2">
                  <c:v>2.986857E-6</c:v>
                </c:pt>
                <c:pt idx="3">
                  <c:v>1.4934280000000001E-6</c:v>
                </c:pt>
                <c:pt idx="4">
                  <c:v>0</c:v>
                </c:pt>
                <c:pt idx="5">
                  <c:v>2.986857E-6</c:v>
                </c:pt>
                <c:pt idx="6">
                  <c:v>1.1947431E-5</c:v>
                </c:pt>
                <c:pt idx="7">
                  <c:v>4.1816008999999999E-5</c:v>
                </c:pt>
                <c:pt idx="8">
                  <c:v>9.7072879000000006E-5</c:v>
                </c:pt>
                <c:pt idx="9">
                  <c:v>2.1505376340000002E-3</c:v>
                </c:pt>
                <c:pt idx="10">
                  <c:v>0.99437425328499995</c:v>
                </c:pt>
                <c:pt idx="11">
                  <c:v>3.2780764629999999E-3</c:v>
                </c:pt>
                <c:pt idx="12">
                  <c:v>3.8829150999999997E-5</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7-31B1-4BCC-991D-4FC6AD902D86}"/>
            </c:ext>
          </c:extLst>
        </c:ser>
        <c:ser>
          <c:idx val="8"/>
          <c:order val="8"/>
          <c:tx>
            <c:v>Septiembre</c:v>
          </c:tx>
          <c:cat>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cat>
          <c:val>
            <c:numRef>
              <c:f>Hoja_09!$J$4:$J$24</c:f>
              <c:numCache>
                <c:formatCode>_(* #,##0.00000000_);_(* \(#,##0.00000000\);_(* "-"??_);_(@_)</c:formatCode>
                <c:ptCount val="21"/>
                <c:pt idx="0">
                  <c:v>0</c:v>
                </c:pt>
                <c:pt idx="1">
                  <c:v>0</c:v>
                </c:pt>
                <c:pt idx="2">
                  <c:v>1.5432089999999999E-6</c:v>
                </c:pt>
                <c:pt idx="3">
                  <c:v>0</c:v>
                </c:pt>
                <c:pt idx="4">
                  <c:v>3.0864190000000001E-6</c:v>
                </c:pt>
                <c:pt idx="5">
                  <c:v>3.0864190000000001E-6</c:v>
                </c:pt>
                <c:pt idx="6">
                  <c:v>6.1728389999999996E-6</c:v>
                </c:pt>
                <c:pt idx="7">
                  <c:v>9.2592590000000008E-6</c:v>
                </c:pt>
                <c:pt idx="8">
                  <c:v>7.7160492999999995E-5</c:v>
                </c:pt>
                <c:pt idx="9">
                  <c:v>2.8564814809999999E-3</c:v>
                </c:pt>
                <c:pt idx="10">
                  <c:v>0.99310802469100001</c:v>
                </c:pt>
                <c:pt idx="11">
                  <c:v>3.9336419749999999E-3</c:v>
                </c:pt>
                <c:pt idx="12">
                  <c:v>1.5432089999999999E-6</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8-31B1-4BCC-991D-4FC6AD902D86}"/>
            </c:ext>
          </c:extLst>
        </c:ser>
        <c:ser>
          <c:idx val="9"/>
          <c:order val="9"/>
          <c:tx>
            <c:v>Octubre</c:v>
          </c:tx>
          <c:cat>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cat>
          <c:val>
            <c:numRef>
              <c:f>Hoja_09!$K$4:$K$24</c:f>
              <c:numCache>
                <c:formatCode>_(* #,##0.00000000_);_(* \(#,##0.00000000\);_(* "-"??_);_(@_)</c:formatCode>
                <c:ptCount val="21"/>
                <c:pt idx="0">
                  <c:v>0</c:v>
                </c:pt>
                <c:pt idx="1">
                  <c:v>0</c:v>
                </c:pt>
                <c:pt idx="2">
                  <c:v>1.4934280000000001E-6</c:v>
                </c:pt>
                <c:pt idx="3">
                  <c:v>1.4934280000000001E-6</c:v>
                </c:pt>
                <c:pt idx="4">
                  <c:v>2.986857E-6</c:v>
                </c:pt>
                <c:pt idx="5">
                  <c:v>2.986857E-6</c:v>
                </c:pt>
                <c:pt idx="6">
                  <c:v>4.4802860000000002E-6</c:v>
                </c:pt>
                <c:pt idx="7">
                  <c:v>3.8829150999999997E-5</c:v>
                </c:pt>
                <c:pt idx="8">
                  <c:v>1.5681003500000001E-4</c:v>
                </c:pt>
                <c:pt idx="9">
                  <c:v>3.6006571080000002E-3</c:v>
                </c:pt>
                <c:pt idx="10">
                  <c:v>0.989198028673</c:v>
                </c:pt>
                <c:pt idx="11">
                  <c:v>6.9922341689999997E-3</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9-31B1-4BCC-991D-4FC6AD902D86}"/>
            </c:ext>
          </c:extLst>
        </c:ser>
        <c:ser>
          <c:idx val="10"/>
          <c:order val="10"/>
          <c:tx>
            <c:v>Noviembre</c:v>
          </c:tx>
          <c:cat>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cat>
          <c:val>
            <c:numRef>
              <c:f>Hoja_09!$L$4:$L$24</c:f>
              <c:numCache>
                <c:formatCode>_(* #,##0.00000000_);_(* \(#,##0.00000000\);_(* "-"??_);_(@_)</c:formatCode>
                <c:ptCount val="21"/>
                <c:pt idx="0">
                  <c:v>0</c:v>
                </c:pt>
                <c:pt idx="1">
                  <c:v>0</c:v>
                </c:pt>
                <c:pt idx="2">
                  <c:v>0</c:v>
                </c:pt>
                <c:pt idx="3">
                  <c:v>0</c:v>
                </c:pt>
                <c:pt idx="4">
                  <c:v>0</c:v>
                </c:pt>
                <c:pt idx="5">
                  <c:v>0</c:v>
                </c:pt>
                <c:pt idx="6">
                  <c:v>0</c:v>
                </c:pt>
                <c:pt idx="7">
                  <c:v>0</c:v>
                </c:pt>
                <c:pt idx="8">
                  <c:v>3.0864190000000001E-6</c:v>
                </c:pt>
                <c:pt idx="9">
                  <c:v>3.5046296290000001E-3</c:v>
                </c:pt>
                <c:pt idx="10">
                  <c:v>0.98554475308599998</c:v>
                </c:pt>
                <c:pt idx="11">
                  <c:v>1.0945987654000001E-2</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A-31B1-4BCC-991D-4FC6AD902D86}"/>
            </c:ext>
          </c:extLst>
        </c:ser>
        <c:ser>
          <c:idx val="11"/>
          <c:order val="11"/>
          <c:tx>
            <c:v>Diciembre</c:v>
          </c:tx>
          <c:cat>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cat>
          <c:val>
            <c:numRef>
              <c:f>Hoja_09!$M$4:$M$24</c:f>
              <c:numCache>
                <c:formatCode>_(* #,##0.00000000_);_(* \(#,##0.00000000\);_(* "-"??_);_(@_)</c:formatCode>
                <c:ptCount val="21"/>
                <c:pt idx="0">
                  <c:v>0</c:v>
                </c:pt>
                <c:pt idx="1">
                  <c:v>0</c:v>
                </c:pt>
                <c:pt idx="2">
                  <c:v>0</c:v>
                </c:pt>
                <c:pt idx="3">
                  <c:v>2.986857E-6</c:v>
                </c:pt>
                <c:pt idx="4">
                  <c:v>0</c:v>
                </c:pt>
                <c:pt idx="5">
                  <c:v>1.4934280000000001E-6</c:v>
                </c:pt>
                <c:pt idx="6">
                  <c:v>2.986857E-6</c:v>
                </c:pt>
                <c:pt idx="7">
                  <c:v>1.6427718000000001E-5</c:v>
                </c:pt>
                <c:pt idx="8">
                  <c:v>4.1816008999999999E-5</c:v>
                </c:pt>
                <c:pt idx="9">
                  <c:v>3.9127837509999996E-3</c:v>
                </c:pt>
                <c:pt idx="10">
                  <c:v>0.98568249701300004</c:v>
                </c:pt>
                <c:pt idx="11">
                  <c:v>1.0337514934E-2</c:v>
                </c:pt>
                <c:pt idx="12">
                  <c:v>1.4934280000000001E-6</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B-31B1-4BCC-991D-4FC6AD902D86}"/>
            </c:ext>
          </c:extLst>
        </c:ser>
        <c:bandFmts/>
        <c:axId val="688182200"/>
        <c:axId val="688182592"/>
        <c:axId val="688648168"/>
      </c:surface3DChart>
      <c:catAx>
        <c:axId val="688182200"/>
        <c:scaling>
          <c:orientation val="minMax"/>
        </c:scaling>
        <c:delete val="0"/>
        <c:axPos val="b"/>
        <c:title>
          <c:tx>
            <c:rich>
              <a:bodyPr/>
              <a:lstStyle/>
              <a:p>
                <a:pPr>
                  <a:defRPr/>
                </a:pPr>
                <a:r>
                  <a:rPr lang="es-GT"/>
                  <a:t>Desviación</a:t>
                </a:r>
              </a:p>
            </c:rich>
          </c:tx>
          <c:layout>
            <c:manualLayout>
              <c:xMode val="edge"/>
              <c:yMode val="edge"/>
              <c:x val="0.63555611548556401"/>
              <c:y val="0.81228740605376604"/>
            </c:manualLayout>
          </c:layout>
          <c:overlay val="0"/>
        </c:title>
        <c:numFmt formatCode="General" sourceLinked="1"/>
        <c:majorTickMark val="out"/>
        <c:minorTickMark val="none"/>
        <c:tickLblPos val="low"/>
        <c:txPr>
          <a:bodyPr rot="2700000" vert="horz"/>
          <a:lstStyle/>
          <a:p>
            <a:pPr>
              <a:defRPr/>
            </a:pPr>
            <a:endParaRPr lang="es-MX"/>
          </a:p>
        </c:txPr>
        <c:crossAx val="688182592"/>
        <c:crosses val="autoZero"/>
        <c:auto val="1"/>
        <c:lblAlgn val="ctr"/>
        <c:lblOffset val="100"/>
        <c:tickLblSkip val="4"/>
        <c:tickMarkSkip val="1"/>
        <c:noMultiLvlLbl val="1"/>
      </c:catAx>
      <c:valAx>
        <c:axId val="688182592"/>
        <c:scaling>
          <c:orientation val="minMax"/>
        </c:scaling>
        <c:delete val="0"/>
        <c:axPos val="l"/>
        <c:majorGridlines/>
        <c:title>
          <c:tx>
            <c:rich>
              <a:bodyPr rot="0" vert="horz"/>
              <a:lstStyle/>
              <a:p>
                <a:pPr>
                  <a:defRPr/>
                </a:pPr>
                <a:r>
                  <a:rPr lang="es-GT"/>
                  <a:t>Porcentaje</a:t>
                </a:r>
              </a:p>
            </c:rich>
          </c:tx>
          <c:layout>
            <c:manualLayout>
              <c:xMode val="edge"/>
              <c:yMode val="edge"/>
              <c:x val="0.19942229246211007"/>
              <c:y val="9.7665338681046487E-2"/>
            </c:manualLayout>
          </c:layout>
          <c:overlay val="0"/>
        </c:title>
        <c:numFmt formatCode="_(* #,##0.00000000_);_(* \(#,##0.00000000\);_(* &quot;-&quot;??_);_(@_)" sourceLinked="1"/>
        <c:majorTickMark val="out"/>
        <c:minorTickMark val="none"/>
        <c:tickLblPos val="nextTo"/>
        <c:txPr>
          <a:bodyPr rot="0" vert="horz"/>
          <a:lstStyle/>
          <a:p>
            <a:pPr>
              <a:defRPr/>
            </a:pPr>
            <a:endParaRPr lang="es-MX"/>
          </a:p>
        </c:txPr>
        <c:crossAx val="688182200"/>
        <c:crosses val="autoZero"/>
        <c:crossBetween val="between"/>
      </c:valAx>
      <c:serAx>
        <c:axId val="688648168"/>
        <c:scaling>
          <c:orientation val="minMax"/>
        </c:scaling>
        <c:delete val="0"/>
        <c:axPos val="b"/>
        <c:title>
          <c:tx>
            <c:rich>
              <a:bodyPr/>
              <a:lstStyle/>
              <a:p>
                <a:pPr>
                  <a:defRPr/>
                </a:pPr>
                <a:r>
                  <a:rPr lang="es-GT"/>
                  <a:t>Mes</a:t>
                </a:r>
              </a:p>
            </c:rich>
          </c:tx>
          <c:layout>
            <c:manualLayout>
              <c:xMode val="edge"/>
              <c:yMode val="edge"/>
              <c:x val="0.32000027996500402"/>
              <c:y val="0.93856726953499403"/>
            </c:manualLayout>
          </c:layout>
          <c:overlay val="0"/>
        </c:title>
        <c:numFmt formatCode="General" sourceLinked="1"/>
        <c:majorTickMark val="out"/>
        <c:minorTickMark val="none"/>
        <c:tickLblPos val="low"/>
        <c:txPr>
          <a:bodyPr rot="-2700000" vert="horz"/>
          <a:lstStyle/>
          <a:p>
            <a:pPr>
              <a:defRPr/>
            </a:pPr>
            <a:endParaRPr lang="es-MX"/>
          </a:p>
        </c:txPr>
        <c:crossAx val="688182592"/>
        <c:crosses val="autoZero"/>
        <c:tickLblSkip val="2"/>
        <c:tickMarkSkip val="1"/>
      </c:serAx>
    </c:plotArea>
    <c:plotVisOnly val="1"/>
    <c:dispBlanksAs val="gap"/>
    <c:showDLblsOverMax val="0"/>
  </c:chart>
  <c:printSettings>
    <c:headerFooter alignWithMargins="0"/>
    <c:pageMargins b="1" l="0.75" r="0.75" t="1" header="0" footer="0"/>
    <c:pageSetup orientation="landscape"/>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037E93"/>
                </a:solidFill>
              </a:rPr>
              <a:t>Desviación de frecuencia en </a:t>
            </a:r>
            <a:r>
              <a:rPr lang="en-US" b="0">
                <a:solidFill>
                  <a:sysClr val="windowText" lastClr="000000"/>
                </a:solidFill>
              </a:rPr>
              <a:t>enero</a:t>
            </a:r>
            <a:endParaRPr lang="es-GT" b="0">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c:v>
          </c:tx>
          <c:spPr>
            <a:ln w="19050" cap="rnd">
              <a:solidFill>
                <a:srgbClr val="1FAEC1"/>
              </a:solidFill>
              <a:round/>
            </a:ln>
            <a:effectLst/>
          </c:spPr>
          <c:marker>
            <c:symbol val="circle"/>
            <c:size val="5"/>
            <c:spPr>
              <a:solidFill>
                <a:srgbClr val="1FAEC1"/>
              </a:solidFill>
              <a:ln w="9525">
                <a:noFill/>
              </a:ln>
              <a:effectLst/>
            </c:spPr>
          </c:marker>
          <c:xVal>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xVal>
          <c:yVal>
            <c:numLit>
              <c:formatCode>General</c:formatCode>
              <c:ptCount val="21"/>
              <c:pt idx="0">
                <c:v>0</c:v>
              </c:pt>
              <c:pt idx="1">
                <c:v>0</c:v>
              </c:pt>
              <c:pt idx="2">
                <c:v>0</c:v>
              </c:pt>
              <c:pt idx="3">
                <c:v>0</c:v>
              </c:pt>
              <c:pt idx="4">
                <c:v>0</c:v>
              </c:pt>
              <c:pt idx="5">
                <c:v>0</c:v>
              </c:pt>
              <c:pt idx="6">
                <c:v>0</c:v>
              </c:pt>
              <c:pt idx="7">
                <c:v>0</c:v>
              </c:pt>
              <c:pt idx="8">
                <c:v>1.0454017999999999E-5</c:v>
              </c:pt>
              <c:pt idx="9">
                <c:v>7.9002507469999993E-3</c:v>
              </c:pt>
              <c:pt idx="10">
                <c:v>0.974259220817</c:v>
              </c:pt>
              <c:pt idx="11">
                <c:v>1.7830074416999998E-2</c:v>
              </c:pt>
              <c:pt idx="12">
                <c:v>0</c:v>
              </c:pt>
              <c:pt idx="13">
                <c:v>0</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3429-40EE-AA2F-9326A37B9BA6}"/>
            </c:ext>
          </c:extLst>
        </c:ser>
        <c:dLbls>
          <c:showLegendKey val="0"/>
          <c:showVal val="0"/>
          <c:showCatName val="0"/>
          <c:showSerName val="0"/>
          <c:showPercent val="0"/>
          <c:showBubbleSize val="0"/>
        </c:dLbls>
        <c:axId val="750729199"/>
        <c:axId val="750737103"/>
      </c:scatterChart>
      <c:valAx>
        <c:axId val="750729199"/>
        <c:scaling>
          <c:orientation val="minMax"/>
          <c:max val="1"/>
          <c:min val="-1"/>
        </c:scaling>
        <c:delete val="0"/>
        <c:axPos val="b"/>
        <c:majorGridlines>
          <c:spPr>
            <a:ln w="9525" cap="flat" cmpd="sng" algn="ctr">
              <a:solidFill>
                <a:schemeClr val="tx1">
                  <a:lumMod val="15000"/>
                  <a:lumOff val="85000"/>
                  <a:alpha val="25000"/>
                </a:schemeClr>
              </a:solidFill>
              <a:prstDash val="lgDashDot"/>
              <a:round/>
            </a:ln>
            <a:effectLst/>
          </c:spPr>
        </c:majorGridlines>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0.1"/>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6DCEA"/>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1FAEC1"/>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586D2D"/>
                </a:solidFill>
              </a:rPr>
              <a:t>Desviación porcentual de frecuencia en </a:t>
            </a:r>
            <a:r>
              <a:rPr lang="en-US" b="0">
                <a:solidFill>
                  <a:schemeClr val="tx1"/>
                </a:solidFill>
              </a:rPr>
              <a:t>enero</a:t>
            </a:r>
            <a:endParaRPr lang="es-GT" b="0">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 porcentual</c:v>
          </c:tx>
          <c:spPr>
            <a:ln w="19050" cap="rnd">
              <a:solidFill>
                <a:srgbClr val="77933C"/>
              </a:solidFill>
              <a:round/>
            </a:ln>
            <a:effectLst/>
          </c:spPr>
          <c:marker>
            <c:symbol val="circle"/>
            <c:size val="5"/>
            <c:spPr>
              <a:solidFill>
                <a:schemeClr val="bg1"/>
              </a:solidFill>
              <a:ln w="15875">
                <a:solidFill>
                  <a:srgbClr val="77933C"/>
                </a:solidFill>
              </a:ln>
              <a:effectLst/>
            </c:spPr>
          </c:marker>
          <c:xVal>
            <c:numLit>
              <c:formatCode>General</c:formatCode>
              <c:ptCount val="21"/>
              <c:pt idx="0">
                <c:v>-1.6666666666666666E-2</c:v>
              </c:pt>
              <c:pt idx="1">
                <c:v>-1.4999999999999998E-2</c:v>
              </c:pt>
              <c:pt idx="2">
                <c:v>-1.3333333333333334E-2</c:v>
              </c:pt>
              <c:pt idx="3">
                <c:v>-1.1666666666666665E-2</c:v>
              </c:pt>
              <c:pt idx="4">
                <c:v>-1.0000000000000002E-2</c:v>
              </c:pt>
              <c:pt idx="5">
                <c:v>-8.3333333333333332E-3</c:v>
              </c:pt>
              <c:pt idx="6">
                <c:v>-6.6666666666666671E-3</c:v>
              </c:pt>
              <c:pt idx="7">
                <c:v>-5.0000000000000001E-3</c:v>
              </c:pt>
              <c:pt idx="8">
                <c:v>-3.3333333333333335E-3</c:v>
              </c:pt>
              <c:pt idx="9">
                <c:v>-1.6666666666666668E-3</c:v>
              </c:pt>
              <c:pt idx="10">
                <c:v>0</c:v>
              </c:pt>
              <c:pt idx="11">
                <c:v>1.6666666666666668E-3</c:v>
              </c:pt>
              <c:pt idx="12">
                <c:v>3.3333333333333335E-3</c:v>
              </c:pt>
              <c:pt idx="13">
                <c:v>5.0000000000000001E-3</c:v>
              </c:pt>
              <c:pt idx="14">
                <c:v>6.6666666666666671E-3</c:v>
              </c:pt>
              <c:pt idx="15">
                <c:v>8.3333333333333332E-3</c:v>
              </c:pt>
              <c:pt idx="16">
                <c:v>1.0000000000000002E-2</c:v>
              </c:pt>
              <c:pt idx="17">
                <c:v>1.1666666666666665E-2</c:v>
              </c:pt>
              <c:pt idx="18">
                <c:v>1.3333333333333334E-2</c:v>
              </c:pt>
              <c:pt idx="19">
                <c:v>1.4999999999999998E-2</c:v>
              </c:pt>
              <c:pt idx="20">
                <c:v>1.6666666666666666E-2</c:v>
              </c:pt>
            </c:numLit>
          </c:xVal>
          <c:yVal>
            <c:numLit>
              <c:formatCode>General</c:formatCode>
              <c:ptCount val="21"/>
              <c:pt idx="0">
                <c:v>0</c:v>
              </c:pt>
              <c:pt idx="1">
                <c:v>0</c:v>
              </c:pt>
              <c:pt idx="2">
                <c:v>0</c:v>
              </c:pt>
              <c:pt idx="3">
                <c:v>0</c:v>
              </c:pt>
              <c:pt idx="4">
                <c:v>0</c:v>
              </c:pt>
              <c:pt idx="5">
                <c:v>0</c:v>
              </c:pt>
              <c:pt idx="6">
                <c:v>0</c:v>
              </c:pt>
              <c:pt idx="7">
                <c:v>0</c:v>
              </c:pt>
              <c:pt idx="8">
                <c:v>1.0454017999999999E-5</c:v>
              </c:pt>
              <c:pt idx="9">
                <c:v>7.9002507469999993E-3</c:v>
              </c:pt>
              <c:pt idx="10">
                <c:v>0.974259220817</c:v>
              </c:pt>
              <c:pt idx="11">
                <c:v>1.7830074416999998E-2</c:v>
              </c:pt>
              <c:pt idx="12">
                <c:v>0</c:v>
              </c:pt>
              <c:pt idx="13">
                <c:v>0</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0810-4428-AFC7-4DB7100FB1A6}"/>
            </c:ext>
          </c:extLst>
        </c:ser>
        <c:dLbls>
          <c:showLegendKey val="0"/>
          <c:showVal val="0"/>
          <c:showCatName val="0"/>
          <c:showSerName val="0"/>
          <c:showPercent val="0"/>
          <c:showBubbleSize val="0"/>
        </c:dLbls>
        <c:axId val="750729199"/>
        <c:axId val="750737103"/>
      </c:scatterChart>
      <c:valAx>
        <c:axId val="750729199"/>
        <c:scaling>
          <c:orientation val="minMax"/>
          <c:max val="2.0000000000000004E-2"/>
          <c:min val="-2.0000000000000004E-2"/>
        </c:scaling>
        <c:delete val="0"/>
        <c:axPos val="b"/>
        <c:majorGridlines>
          <c:spPr>
            <a:ln w="9525" cap="flat" cmpd="sng" algn="ctr">
              <a:solidFill>
                <a:schemeClr val="tx1">
                  <a:lumMod val="15000"/>
                  <a:lumOff val="85000"/>
                  <a:alpha val="25000"/>
                </a:schemeClr>
              </a:solidFill>
              <a:prstDash val="lgDashDot"/>
              <a:round/>
            </a:ln>
            <a:effectLst/>
          </c:spPr>
        </c:majorGridlines>
        <c:numFmt formatCode="#,##0.0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5.000000000000001E-3"/>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7933C"/>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77933C"/>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037E93"/>
                </a:solidFill>
              </a:rPr>
              <a:t>Desviación de frecuencia en </a:t>
            </a:r>
            <a:r>
              <a:rPr lang="en-US" b="0">
                <a:solidFill>
                  <a:sysClr val="windowText" lastClr="000000"/>
                </a:solidFill>
              </a:rPr>
              <a:t>febrero</a:t>
            </a:r>
            <a:endParaRPr lang="es-GT" b="0">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c:v>
          </c:tx>
          <c:spPr>
            <a:ln w="19050" cap="rnd">
              <a:solidFill>
                <a:srgbClr val="1FAEC1"/>
              </a:solidFill>
              <a:round/>
            </a:ln>
            <a:effectLst/>
          </c:spPr>
          <c:marker>
            <c:symbol val="circle"/>
            <c:size val="5"/>
            <c:spPr>
              <a:solidFill>
                <a:srgbClr val="1FAEC1"/>
              </a:solidFill>
              <a:ln w="9525">
                <a:noFill/>
              </a:ln>
              <a:effectLst/>
            </c:spPr>
          </c:marker>
          <c:xVal>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xVal>
          <c:yVal>
            <c:numLit>
              <c:formatCode>General</c:formatCode>
              <c:ptCount val="21"/>
              <c:pt idx="0">
                <c:v>0</c:v>
              </c:pt>
              <c:pt idx="1">
                <c:v>0</c:v>
              </c:pt>
              <c:pt idx="2">
                <c:v>1.6534389999999999E-6</c:v>
              </c:pt>
              <c:pt idx="3">
                <c:v>0</c:v>
              </c:pt>
              <c:pt idx="4">
                <c:v>0</c:v>
              </c:pt>
              <c:pt idx="5">
                <c:v>1.6534389999999999E-6</c:v>
              </c:pt>
              <c:pt idx="6">
                <c:v>1.6534389999999999E-6</c:v>
              </c:pt>
              <c:pt idx="7">
                <c:v>3.3068779999999999E-6</c:v>
              </c:pt>
              <c:pt idx="8">
                <c:v>4.9603174000000002E-5</c:v>
              </c:pt>
              <c:pt idx="9">
                <c:v>5.9507275130000004E-3</c:v>
              </c:pt>
              <c:pt idx="10">
                <c:v>0.97797619047600004</c:v>
              </c:pt>
              <c:pt idx="11">
                <c:v>1.6015211639999999E-2</c:v>
              </c:pt>
              <c:pt idx="12">
                <c:v>0</c:v>
              </c:pt>
              <c:pt idx="13">
                <c:v>0</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5603-436B-8809-5E7534F6C565}"/>
            </c:ext>
          </c:extLst>
        </c:ser>
        <c:dLbls>
          <c:showLegendKey val="0"/>
          <c:showVal val="0"/>
          <c:showCatName val="0"/>
          <c:showSerName val="0"/>
          <c:showPercent val="0"/>
          <c:showBubbleSize val="0"/>
        </c:dLbls>
        <c:axId val="750729199"/>
        <c:axId val="750737103"/>
      </c:scatterChart>
      <c:valAx>
        <c:axId val="750729199"/>
        <c:scaling>
          <c:orientation val="minMax"/>
          <c:max val="1"/>
          <c:min val="-1"/>
        </c:scaling>
        <c:delete val="0"/>
        <c:axPos val="b"/>
        <c:majorGridlines>
          <c:spPr>
            <a:ln w="9525" cap="flat" cmpd="sng" algn="ctr">
              <a:solidFill>
                <a:schemeClr val="tx1">
                  <a:lumMod val="15000"/>
                  <a:lumOff val="85000"/>
                  <a:alpha val="25000"/>
                </a:schemeClr>
              </a:solidFill>
              <a:prstDash val="lgDashDot"/>
              <a:round/>
            </a:ln>
            <a:effectLst/>
          </c:spPr>
        </c:majorGridlines>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0.1"/>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6DCEA"/>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1FAEC1"/>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586D2D"/>
                </a:solidFill>
              </a:rPr>
              <a:t>Desviación porcentual de frecuencia en </a:t>
            </a:r>
            <a:r>
              <a:rPr lang="en-US" b="0">
                <a:solidFill>
                  <a:schemeClr val="tx1"/>
                </a:solidFill>
              </a:rPr>
              <a:t>febrero</a:t>
            </a:r>
            <a:endParaRPr lang="es-GT" b="0">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 porcentual</c:v>
          </c:tx>
          <c:spPr>
            <a:ln w="19050" cap="rnd">
              <a:solidFill>
                <a:srgbClr val="77933C"/>
              </a:solidFill>
              <a:round/>
            </a:ln>
            <a:effectLst/>
          </c:spPr>
          <c:marker>
            <c:symbol val="circle"/>
            <c:size val="5"/>
            <c:spPr>
              <a:solidFill>
                <a:schemeClr val="bg1"/>
              </a:solidFill>
              <a:ln w="15875">
                <a:solidFill>
                  <a:srgbClr val="77933C"/>
                </a:solidFill>
              </a:ln>
              <a:effectLst/>
            </c:spPr>
          </c:marker>
          <c:xVal>
            <c:numLit>
              <c:formatCode>General</c:formatCode>
              <c:ptCount val="21"/>
              <c:pt idx="0">
                <c:v>-1.6666666666666666E-2</c:v>
              </c:pt>
              <c:pt idx="1">
                <c:v>-1.4999999999999998E-2</c:v>
              </c:pt>
              <c:pt idx="2">
                <c:v>-1.3333333333333334E-2</c:v>
              </c:pt>
              <c:pt idx="3">
                <c:v>-1.1666666666666665E-2</c:v>
              </c:pt>
              <c:pt idx="4">
                <c:v>-1.0000000000000002E-2</c:v>
              </c:pt>
              <c:pt idx="5">
                <c:v>-8.3333333333333332E-3</c:v>
              </c:pt>
              <c:pt idx="6">
                <c:v>-6.6666666666666671E-3</c:v>
              </c:pt>
              <c:pt idx="7">
                <c:v>-5.0000000000000001E-3</c:v>
              </c:pt>
              <c:pt idx="8">
                <c:v>-3.3333333333333335E-3</c:v>
              </c:pt>
              <c:pt idx="9">
                <c:v>-1.6666666666666668E-3</c:v>
              </c:pt>
              <c:pt idx="10">
                <c:v>0</c:v>
              </c:pt>
              <c:pt idx="11">
                <c:v>1.6666666666666668E-3</c:v>
              </c:pt>
              <c:pt idx="12">
                <c:v>3.3333333333333335E-3</c:v>
              </c:pt>
              <c:pt idx="13">
                <c:v>5.0000000000000001E-3</c:v>
              </c:pt>
              <c:pt idx="14">
                <c:v>6.6666666666666671E-3</c:v>
              </c:pt>
              <c:pt idx="15">
                <c:v>8.3333333333333332E-3</c:v>
              </c:pt>
              <c:pt idx="16">
                <c:v>1.0000000000000002E-2</c:v>
              </c:pt>
              <c:pt idx="17">
                <c:v>1.1666666666666665E-2</c:v>
              </c:pt>
              <c:pt idx="18">
                <c:v>1.3333333333333334E-2</c:v>
              </c:pt>
              <c:pt idx="19">
                <c:v>1.4999999999999998E-2</c:v>
              </c:pt>
              <c:pt idx="20">
                <c:v>1.6666666666666666E-2</c:v>
              </c:pt>
            </c:numLit>
          </c:xVal>
          <c:yVal>
            <c:numLit>
              <c:formatCode>General</c:formatCode>
              <c:ptCount val="21"/>
              <c:pt idx="0">
                <c:v>0</c:v>
              </c:pt>
              <c:pt idx="1">
                <c:v>0</c:v>
              </c:pt>
              <c:pt idx="2">
                <c:v>1.6534389999999999E-6</c:v>
              </c:pt>
              <c:pt idx="3">
                <c:v>0</c:v>
              </c:pt>
              <c:pt idx="4">
                <c:v>0</c:v>
              </c:pt>
              <c:pt idx="5">
                <c:v>1.6534389999999999E-6</c:v>
              </c:pt>
              <c:pt idx="6">
                <c:v>1.6534389999999999E-6</c:v>
              </c:pt>
              <c:pt idx="7">
                <c:v>3.3068779999999999E-6</c:v>
              </c:pt>
              <c:pt idx="8">
                <c:v>4.9603174000000002E-5</c:v>
              </c:pt>
              <c:pt idx="9">
                <c:v>5.9507275130000004E-3</c:v>
              </c:pt>
              <c:pt idx="10">
                <c:v>0.97797619047600004</c:v>
              </c:pt>
              <c:pt idx="11">
                <c:v>1.6015211639999999E-2</c:v>
              </c:pt>
              <c:pt idx="12">
                <c:v>0</c:v>
              </c:pt>
              <c:pt idx="13">
                <c:v>0</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3527-4961-BE5D-2F41386E998C}"/>
            </c:ext>
          </c:extLst>
        </c:ser>
        <c:dLbls>
          <c:showLegendKey val="0"/>
          <c:showVal val="0"/>
          <c:showCatName val="0"/>
          <c:showSerName val="0"/>
          <c:showPercent val="0"/>
          <c:showBubbleSize val="0"/>
        </c:dLbls>
        <c:axId val="750729199"/>
        <c:axId val="750737103"/>
      </c:scatterChart>
      <c:valAx>
        <c:axId val="750729199"/>
        <c:scaling>
          <c:orientation val="minMax"/>
          <c:max val="2.0000000000000004E-2"/>
          <c:min val="-2.0000000000000004E-2"/>
        </c:scaling>
        <c:delete val="0"/>
        <c:axPos val="b"/>
        <c:majorGridlines>
          <c:spPr>
            <a:ln w="9525" cap="flat" cmpd="sng" algn="ctr">
              <a:solidFill>
                <a:schemeClr val="tx1">
                  <a:lumMod val="15000"/>
                  <a:lumOff val="85000"/>
                  <a:alpha val="25000"/>
                </a:schemeClr>
              </a:solidFill>
              <a:prstDash val="lgDashDot"/>
              <a:round/>
            </a:ln>
            <a:effectLst/>
          </c:spPr>
        </c:majorGridlines>
        <c:numFmt formatCode="#,##0.0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5.000000000000001E-3"/>
        <c:minorUnit val="1.0000000000000002E-3"/>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7933C"/>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77933C"/>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037E93"/>
                </a:solidFill>
              </a:rPr>
              <a:t>Desviación de frecuencia en </a:t>
            </a:r>
            <a:r>
              <a:rPr lang="en-US" b="0">
                <a:solidFill>
                  <a:sysClr val="windowText" lastClr="000000"/>
                </a:solidFill>
              </a:rPr>
              <a:t>marzo</a:t>
            </a:r>
            <a:endParaRPr lang="es-GT" b="0">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c:v>
          </c:tx>
          <c:spPr>
            <a:ln w="19050" cap="rnd">
              <a:solidFill>
                <a:srgbClr val="1FAEC1"/>
              </a:solidFill>
              <a:round/>
            </a:ln>
            <a:effectLst/>
          </c:spPr>
          <c:marker>
            <c:symbol val="circle"/>
            <c:size val="5"/>
            <c:spPr>
              <a:solidFill>
                <a:srgbClr val="1FAEC1"/>
              </a:solidFill>
              <a:ln w="9525">
                <a:noFill/>
              </a:ln>
              <a:effectLst/>
            </c:spPr>
          </c:marker>
          <c:xVal>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xVal>
          <c:yVal>
            <c:numLit>
              <c:formatCode>General</c:formatCode>
              <c:ptCount val="21"/>
              <c:pt idx="0">
                <c:v>0</c:v>
              </c:pt>
              <c:pt idx="1">
                <c:v>0</c:v>
              </c:pt>
              <c:pt idx="2">
                <c:v>2.986857E-6</c:v>
              </c:pt>
              <c:pt idx="3">
                <c:v>5.9737150000000003E-6</c:v>
              </c:pt>
              <c:pt idx="4">
                <c:v>1.0454002000000001E-5</c:v>
              </c:pt>
              <c:pt idx="5">
                <c:v>1.3440859999999999E-5</c:v>
              </c:pt>
              <c:pt idx="6">
                <c:v>1.3440859999999999E-5</c:v>
              </c:pt>
              <c:pt idx="7">
                <c:v>1.20967741E-4</c:v>
              </c:pt>
              <c:pt idx="8">
                <c:v>1.7025089599999999E-4</c:v>
              </c:pt>
              <c:pt idx="9">
                <c:v>4.9357825560000001E-3</c:v>
              </c:pt>
              <c:pt idx="10">
                <c:v>0.98470430107499995</c:v>
              </c:pt>
              <c:pt idx="11">
                <c:v>9.9477299880000002E-3</c:v>
              </c:pt>
              <c:pt idx="12">
                <c:v>3.7335722000000003E-5</c:v>
              </c:pt>
              <c:pt idx="13">
                <c:v>3.7335722000000003E-5</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FB35-425D-8E70-53885B93A705}"/>
            </c:ext>
          </c:extLst>
        </c:ser>
        <c:dLbls>
          <c:showLegendKey val="0"/>
          <c:showVal val="0"/>
          <c:showCatName val="0"/>
          <c:showSerName val="0"/>
          <c:showPercent val="0"/>
          <c:showBubbleSize val="0"/>
        </c:dLbls>
        <c:axId val="750729199"/>
        <c:axId val="750737103"/>
      </c:scatterChart>
      <c:valAx>
        <c:axId val="750729199"/>
        <c:scaling>
          <c:orientation val="minMax"/>
          <c:max val="1"/>
          <c:min val="-1"/>
        </c:scaling>
        <c:delete val="0"/>
        <c:axPos val="b"/>
        <c:majorGridlines>
          <c:spPr>
            <a:ln w="9525" cap="flat" cmpd="sng" algn="ctr">
              <a:solidFill>
                <a:schemeClr val="tx1">
                  <a:lumMod val="15000"/>
                  <a:lumOff val="85000"/>
                  <a:alpha val="25000"/>
                </a:schemeClr>
              </a:solidFill>
              <a:prstDash val="lgDashDot"/>
              <a:round/>
            </a:ln>
            <a:effectLst/>
          </c:spPr>
        </c:majorGridlines>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0.1"/>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6DCEA"/>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1FAEC1"/>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586D2D"/>
                </a:solidFill>
              </a:rPr>
              <a:t>Desviación porcentual de frecuencia en </a:t>
            </a:r>
            <a:r>
              <a:rPr lang="en-US" b="0">
                <a:solidFill>
                  <a:schemeClr val="tx1"/>
                </a:solidFill>
              </a:rPr>
              <a:t>marzo</a:t>
            </a:r>
            <a:endParaRPr lang="es-GT" b="0">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 porcentual</c:v>
          </c:tx>
          <c:spPr>
            <a:ln w="19050" cap="rnd">
              <a:solidFill>
                <a:srgbClr val="77933C"/>
              </a:solidFill>
              <a:round/>
            </a:ln>
            <a:effectLst/>
          </c:spPr>
          <c:marker>
            <c:symbol val="circle"/>
            <c:size val="5"/>
            <c:spPr>
              <a:solidFill>
                <a:schemeClr val="bg1"/>
              </a:solidFill>
              <a:ln w="15875">
                <a:solidFill>
                  <a:srgbClr val="77933C"/>
                </a:solidFill>
              </a:ln>
              <a:effectLst/>
            </c:spPr>
          </c:marker>
          <c:xVal>
            <c:numLit>
              <c:formatCode>General</c:formatCode>
              <c:ptCount val="21"/>
              <c:pt idx="0">
                <c:v>-1.6666666666666666E-2</c:v>
              </c:pt>
              <c:pt idx="1">
                <c:v>-1.4999999999999998E-2</c:v>
              </c:pt>
              <c:pt idx="2">
                <c:v>-1.3333333333333334E-2</c:v>
              </c:pt>
              <c:pt idx="3">
                <c:v>-1.1666666666666665E-2</c:v>
              </c:pt>
              <c:pt idx="4">
                <c:v>-1.0000000000000002E-2</c:v>
              </c:pt>
              <c:pt idx="5">
                <c:v>-8.3333333333333332E-3</c:v>
              </c:pt>
              <c:pt idx="6">
                <c:v>-6.6666666666666671E-3</c:v>
              </c:pt>
              <c:pt idx="7">
                <c:v>-5.0000000000000001E-3</c:v>
              </c:pt>
              <c:pt idx="8">
                <c:v>-3.3333333333333335E-3</c:v>
              </c:pt>
              <c:pt idx="9">
                <c:v>-1.6666666666666668E-3</c:v>
              </c:pt>
              <c:pt idx="10">
                <c:v>0</c:v>
              </c:pt>
              <c:pt idx="11">
                <c:v>1.6666666666666668E-3</c:v>
              </c:pt>
              <c:pt idx="12">
                <c:v>3.3333333333333335E-3</c:v>
              </c:pt>
              <c:pt idx="13">
                <c:v>5.0000000000000001E-3</c:v>
              </c:pt>
              <c:pt idx="14">
                <c:v>6.6666666666666671E-3</c:v>
              </c:pt>
              <c:pt idx="15">
                <c:v>8.3333333333333332E-3</c:v>
              </c:pt>
              <c:pt idx="16">
                <c:v>1.0000000000000002E-2</c:v>
              </c:pt>
              <c:pt idx="17">
                <c:v>1.1666666666666665E-2</c:v>
              </c:pt>
              <c:pt idx="18">
                <c:v>1.3333333333333334E-2</c:v>
              </c:pt>
              <c:pt idx="19">
                <c:v>1.4999999999999998E-2</c:v>
              </c:pt>
              <c:pt idx="20">
                <c:v>1.6666666666666666E-2</c:v>
              </c:pt>
            </c:numLit>
          </c:xVal>
          <c:yVal>
            <c:numLit>
              <c:formatCode>General</c:formatCode>
              <c:ptCount val="21"/>
              <c:pt idx="0">
                <c:v>0</c:v>
              </c:pt>
              <c:pt idx="1">
                <c:v>0</c:v>
              </c:pt>
              <c:pt idx="2">
                <c:v>2.986857E-6</c:v>
              </c:pt>
              <c:pt idx="3">
                <c:v>5.9737150000000003E-6</c:v>
              </c:pt>
              <c:pt idx="4">
                <c:v>1.0454002000000001E-5</c:v>
              </c:pt>
              <c:pt idx="5">
                <c:v>1.3440859999999999E-5</c:v>
              </c:pt>
              <c:pt idx="6">
                <c:v>1.3440859999999999E-5</c:v>
              </c:pt>
              <c:pt idx="7">
                <c:v>1.20967741E-4</c:v>
              </c:pt>
              <c:pt idx="8">
                <c:v>1.7025089599999999E-4</c:v>
              </c:pt>
              <c:pt idx="9">
                <c:v>4.9357825560000001E-3</c:v>
              </c:pt>
              <c:pt idx="10">
                <c:v>0.98470430107499995</c:v>
              </c:pt>
              <c:pt idx="11">
                <c:v>9.9477299880000002E-3</c:v>
              </c:pt>
              <c:pt idx="12">
                <c:v>3.7335722000000003E-5</c:v>
              </c:pt>
              <c:pt idx="13">
                <c:v>3.7335722000000003E-5</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6AA3-403A-B69A-5B02EF3DE2AD}"/>
            </c:ext>
          </c:extLst>
        </c:ser>
        <c:dLbls>
          <c:showLegendKey val="0"/>
          <c:showVal val="0"/>
          <c:showCatName val="0"/>
          <c:showSerName val="0"/>
          <c:showPercent val="0"/>
          <c:showBubbleSize val="0"/>
        </c:dLbls>
        <c:axId val="750729199"/>
        <c:axId val="750737103"/>
      </c:scatterChart>
      <c:valAx>
        <c:axId val="750729199"/>
        <c:scaling>
          <c:orientation val="minMax"/>
          <c:max val="2.0000000000000004E-2"/>
          <c:min val="-2.0000000000000004E-2"/>
        </c:scaling>
        <c:delete val="0"/>
        <c:axPos val="b"/>
        <c:majorGridlines>
          <c:spPr>
            <a:ln w="9525" cap="flat" cmpd="sng" algn="ctr">
              <a:solidFill>
                <a:schemeClr val="tx1">
                  <a:lumMod val="15000"/>
                  <a:lumOff val="85000"/>
                  <a:alpha val="25000"/>
                </a:schemeClr>
              </a:solidFill>
              <a:prstDash val="lgDashDot"/>
              <a:round/>
            </a:ln>
            <a:effectLst/>
          </c:spPr>
        </c:majorGridlines>
        <c:numFmt formatCode="#,##0.0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5.000000000000001E-3"/>
        <c:minorUnit val="1.0000000000000002E-3"/>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7933C"/>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77933C"/>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037E93"/>
                </a:solidFill>
              </a:rPr>
              <a:t>Desviación de frecuencia en </a:t>
            </a:r>
            <a:r>
              <a:rPr lang="en-US" b="0">
                <a:solidFill>
                  <a:sysClr val="windowText" lastClr="000000"/>
                </a:solidFill>
              </a:rPr>
              <a:t>abril</a:t>
            </a:r>
            <a:endParaRPr lang="es-GT" b="0">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c:v>
          </c:tx>
          <c:spPr>
            <a:ln w="19050" cap="rnd">
              <a:solidFill>
                <a:srgbClr val="1FAEC1"/>
              </a:solidFill>
              <a:round/>
            </a:ln>
            <a:effectLst/>
          </c:spPr>
          <c:marker>
            <c:symbol val="circle"/>
            <c:size val="5"/>
            <c:spPr>
              <a:solidFill>
                <a:srgbClr val="1FAEC1"/>
              </a:solidFill>
              <a:ln w="9525">
                <a:noFill/>
              </a:ln>
              <a:effectLst/>
            </c:spPr>
          </c:marker>
          <c:xVal>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xVal>
          <c:yVal>
            <c:numLit>
              <c:formatCode>General</c:formatCode>
              <c:ptCount val="21"/>
              <c:pt idx="0">
                <c:v>0</c:v>
              </c:pt>
              <c:pt idx="1">
                <c:v>0</c:v>
              </c:pt>
              <c:pt idx="2">
                <c:v>0</c:v>
              </c:pt>
              <c:pt idx="3">
                <c:v>0</c:v>
              </c:pt>
              <c:pt idx="4">
                <c:v>1.5432089999999999E-6</c:v>
              </c:pt>
              <c:pt idx="5">
                <c:v>3.0864190000000001E-6</c:v>
              </c:pt>
              <c:pt idx="6">
                <c:v>6.1728389999999996E-6</c:v>
              </c:pt>
              <c:pt idx="7">
                <c:v>1.0802469000000001E-5</c:v>
              </c:pt>
              <c:pt idx="8">
                <c:v>2.5308641899999997E-4</c:v>
              </c:pt>
              <c:pt idx="9">
                <c:v>3.4521604929999999E-3</c:v>
              </c:pt>
              <c:pt idx="10">
                <c:v>0.98931790123399999</c:v>
              </c:pt>
              <c:pt idx="11">
                <c:v>6.9552469130000003E-3</c:v>
              </c:pt>
              <c:pt idx="12">
                <c:v>0</c:v>
              </c:pt>
              <c:pt idx="13">
                <c:v>0</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F5E0-4F04-AE0B-F5131BAAAA46}"/>
            </c:ext>
          </c:extLst>
        </c:ser>
        <c:dLbls>
          <c:showLegendKey val="0"/>
          <c:showVal val="0"/>
          <c:showCatName val="0"/>
          <c:showSerName val="0"/>
          <c:showPercent val="0"/>
          <c:showBubbleSize val="0"/>
        </c:dLbls>
        <c:axId val="750729199"/>
        <c:axId val="750737103"/>
      </c:scatterChart>
      <c:valAx>
        <c:axId val="750729199"/>
        <c:scaling>
          <c:orientation val="minMax"/>
          <c:max val="1"/>
          <c:min val="-1"/>
        </c:scaling>
        <c:delete val="0"/>
        <c:axPos val="b"/>
        <c:majorGridlines>
          <c:spPr>
            <a:ln w="9525" cap="flat" cmpd="sng" algn="ctr">
              <a:solidFill>
                <a:schemeClr val="tx1">
                  <a:lumMod val="15000"/>
                  <a:lumOff val="85000"/>
                  <a:alpha val="25000"/>
                </a:schemeClr>
              </a:solidFill>
              <a:prstDash val="lgDashDot"/>
              <a:round/>
            </a:ln>
            <a:effectLst/>
          </c:spPr>
        </c:majorGridlines>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0.1"/>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6DCEA"/>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1FAEC1"/>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586D2D"/>
                </a:solidFill>
              </a:rPr>
              <a:t>Desviación porcentual de frecuencia en </a:t>
            </a:r>
            <a:r>
              <a:rPr lang="en-US" b="0">
                <a:solidFill>
                  <a:schemeClr val="tx1"/>
                </a:solidFill>
              </a:rPr>
              <a:t>abril</a:t>
            </a:r>
            <a:endParaRPr lang="es-GT" b="0">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 porcentual</c:v>
          </c:tx>
          <c:spPr>
            <a:ln w="19050" cap="rnd">
              <a:solidFill>
                <a:srgbClr val="77933C"/>
              </a:solidFill>
              <a:round/>
            </a:ln>
            <a:effectLst/>
          </c:spPr>
          <c:marker>
            <c:symbol val="circle"/>
            <c:size val="5"/>
            <c:spPr>
              <a:solidFill>
                <a:schemeClr val="bg1"/>
              </a:solidFill>
              <a:ln w="15875">
                <a:solidFill>
                  <a:srgbClr val="77933C"/>
                </a:solidFill>
              </a:ln>
              <a:effectLst/>
            </c:spPr>
          </c:marker>
          <c:xVal>
            <c:numLit>
              <c:formatCode>General</c:formatCode>
              <c:ptCount val="21"/>
              <c:pt idx="0">
                <c:v>-1.6666666666666666E-2</c:v>
              </c:pt>
              <c:pt idx="1">
                <c:v>-1.4999999999999998E-2</c:v>
              </c:pt>
              <c:pt idx="2">
                <c:v>-1.3333333333333334E-2</c:v>
              </c:pt>
              <c:pt idx="3">
                <c:v>-1.1666666666666665E-2</c:v>
              </c:pt>
              <c:pt idx="4">
                <c:v>-1.0000000000000002E-2</c:v>
              </c:pt>
              <c:pt idx="5">
                <c:v>-8.3333333333333332E-3</c:v>
              </c:pt>
              <c:pt idx="6">
                <c:v>-6.6666666666666671E-3</c:v>
              </c:pt>
              <c:pt idx="7">
                <c:v>-5.0000000000000001E-3</c:v>
              </c:pt>
              <c:pt idx="8">
                <c:v>-3.3333333333333335E-3</c:v>
              </c:pt>
              <c:pt idx="9">
                <c:v>-1.6666666666666668E-3</c:v>
              </c:pt>
              <c:pt idx="10">
                <c:v>0</c:v>
              </c:pt>
              <c:pt idx="11">
                <c:v>1.6666666666666668E-3</c:v>
              </c:pt>
              <c:pt idx="12">
                <c:v>3.3333333333333335E-3</c:v>
              </c:pt>
              <c:pt idx="13">
                <c:v>5.0000000000000001E-3</c:v>
              </c:pt>
              <c:pt idx="14">
                <c:v>6.6666666666666671E-3</c:v>
              </c:pt>
              <c:pt idx="15">
                <c:v>8.3333333333333332E-3</c:v>
              </c:pt>
              <c:pt idx="16">
                <c:v>1.0000000000000002E-2</c:v>
              </c:pt>
              <c:pt idx="17">
                <c:v>1.1666666666666665E-2</c:v>
              </c:pt>
              <c:pt idx="18">
                <c:v>1.3333333333333334E-2</c:v>
              </c:pt>
              <c:pt idx="19">
                <c:v>1.4999999999999998E-2</c:v>
              </c:pt>
              <c:pt idx="20">
                <c:v>1.6666666666666666E-2</c:v>
              </c:pt>
            </c:numLit>
          </c:xVal>
          <c:yVal>
            <c:numLit>
              <c:formatCode>General</c:formatCode>
              <c:ptCount val="21"/>
              <c:pt idx="0">
                <c:v>0</c:v>
              </c:pt>
              <c:pt idx="1">
                <c:v>0</c:v>
              </c:pt>
              <c:pt idx="2">
                <c:v>0</c:v>
              </c:pt>
              <c:pt idx="3">
                <c:v>0</c:v>
              </c:pt>
              <c:pt idx="4">
                <c:v>1.5432089999999999E-6</c:v>
              </c:pt>
              <c:pt idx="5">
                <c:v>3.0864190000000001E-6</c:v>
              </c:pt>
              <c:pt idx="6">
                <c:v>6.1728389999999996E-6</c:v>
              </c:pt>
              <c:pt idx="7">
                <c:v>1.0802469000000001E-5</c:v>
              </c:pt>
              <c:pt idx="8">
                <c:v>2.5308641899999997E-4</c:v>
              </c:pt>
              <c:pt idx="9">
                <c:v>3.4521604929999999E-3</c:v>
              </c:pt>
              <c:pt idx="10">
                <c:v>0.98931790123399999</c:v>
              </c:pt>
              <c:pt idx="11">
                <c:v>6.9552469130000003E-3</c:v>
              </c:pt>
              <c:pt idx="12">
                <c:v>0</c:v>
              </c:pt>
              <c:pt idx="13">
                <c:v>0</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BBF6-4E6A-A585-9E6436764CED}"/>
            </c:ext>
          </c:extLst>
        </c:ser>
        <c:dLbls>
          <c:showLegendKey val="0"/>
          <c:showVal val="0"/>
          <c:showCatName val="0"/>
          <c:showSerName val="0"/>
          <c:showPercent val="0"/>
          <c:showBubbleSize val="0"/>
        </c:dLbls>
        <c:axId val="750729199"/>
        <c:axId val="750737103"/>
      </c:scatterChart>
      <c:valAx>
        <c:axId val="750729199"/>
        <c:scaling>
          <c:orientation val="minMax"/>
          <c:max val="2.0000000000000004E-2"/>
          <c:min val="-2.0000000000000004E-2"/>
        </c:scaling>
        <c:delete val="0"/>
        <c:axPos val="b"/>
        <c:majorGridlines>
          <c:spPr>
            <a:ln w="9525" cap="flat" cmpd="sng" algn="ctr">
              <a:solidFill>
                <a:schemeClr val="tx1">
                  <a:lumMod val="15000"/>
                  <a:lumOff val="85000"/>
                  <a:alpha val="25000"/>
                </a:schemeClr>
              </a:solidFill>
              <a:prstDash val="lgDashDot"/>
              <a:round/>
            </a:ln>
            <a:effectLst/>
          </c:spPr>
        </c:majorGridlines>
        <c:numFmt formatCode="#,##0.0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5.000000000000001E-3"/>
        <c:minorUnit val="1.0000000000000002E-3"/>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7933C"/>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77933C"/>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037E93"/>
                </a:solidFill>
              </a:rPr>
              <a:t>Desviación de frecuencia en </a:t>
            </a:r>
            <a:r>
              <a:rPr lang="en-US" b="0">
                <a:solidFill>
                  <a:sysClr val="windowText" lastClr="000000"/>
                </a:solidFill>
              </a:rPr>
              <a:t>mayo</a:t>
            </a:r>
            <a:endParaRPr lang="es-GT" b="0">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c:v>
          </c:tx>
          <c:spPr>
            <a:ln w="19050" cap="rnd">
              <a:solidFill>
                <a:srgbClr val="1FAEC1"/>
              </a:solidFill>
              <a:round/>
            </a:ln>
            <a:effectLst/>
          </c:spPr>
          <c:marker>
            <c:symbol val="circle"/>
            <c:size val="5"/>
            <c:spPr>
              <a:solidFill>
                <a:srgbClr val="1FAEC1"/>
              </a:solidFill>
              <a:ln w="9525">
                <a:noFill/>
              </a:ln>
              <a:effectLst/>
            </c:spPr>
          </c:marker>
          <c:xVal>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xVal>
          <c:yVal>
            <c:numLit>
              <c:formatCode>General</c:formatCode>
              <c:ptCount val="21"/>
              <c:pt idx="0">
                <c:v>0</c:v>
              </c:pt>
              <c:pt idx="1">
                <c:v>0</c:v>
              </c:pt>
              <c:pt idx="2">
                <c:v>0</c:v>
              </c:pt>
              <c:pt idx="3">
                <c:v>0</c:v>
              </c:pt>
              <c:pt idx="4">
                <c:v>1.4934280000000001E-6</c:v>
              </c:pt>
              <c:pt idx="5">
                <c:v>0</c:v>
              </c:pt>
              <c:pt idx="6">
                <c:v>1.4934280000000001E-6</c:v>
              </c:pt>
              <c:pt idx="7">
                <c:v>2.986857E-6</c:v>
              </c:pt>
              <c:pt idx="8">
                <c:v>3.2855436000000002E-5</c:v>
              </c:pt>
              <c:pt idx="9">
                <c:v>2.6388888880000002E-3</c:v>
              </c:pt>
              <c:pt idx="10">
                <c:v>0.99238799283099999</c:v>
              </c:pt>
              <c:pt idx="11">
                <c:v>4.932795698E-3</c:v>
              </c:pt>
              <c:pt idx="12">
                <c:v>0</c:v>
              </c:pt>
              <c:pt idx="13">
                <c:v>0</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061E-4CD1-A055-19B3A0369499}"/>
            </c:ext>
          </c:extLst>
        </c:ser>
        <c:dLbls>
          <c:showLegendKey val="0"/>
          <c:showVal val="0"/>
          <c:showCatName val="0"/>
          <c:showSerName val="0"/>
          <c:showPercent val="0"/>
          <c:showBubbleSize val="0"/>
        </c:dLbls>
        <c:axId val="750729199"/>
        <c:axId val="750737103"/>
      </c:scatterChart>
      <c:valAx>
        <c:axId val="750729199"/>
        <c:scaling>
          <c:orientation val="minMax"/>
          <c:max val="1"/>
          <c:min val="-1"/>
        </c:scaling>
        <c:delete val="0"/>
        <c:axPos val="b"/>
        <c:majorGridlines>
          <c:spPr>
            <a:ln w="9525" cap="flat" cmpd="sng" algn="ctr">
              <a:solidFill>
                <a:schemeClr val="tx1">
                  <a:lumMod val="15000"/>
                  <a:lumOff val="85000"/>
                  <a:alpha val="25000"/>
                </a:schemeClr>
              </a:solidFill>
              <a:prstDash val="lgDashDot"/>
              <a:round/>
            </a:ln>
            <a:effectLst/>
          </c:spPr>
        </c:majorGridlines>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0.1"/>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6DCEA"/>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1FAEC1"/>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586D2D"/>
                </a:solidFill>
              </a:rPr>
              <a:t>Desviación porcentual de frecuencia en </a:t>
            </a:r>
            <a:r>
              <a:rPr lang="en-US" b="0">
                <a:solidFill>
                  <a:schemeClr val="tx1"/>
                </a:solidFill>
              </a:rPr>
              <a:t>mayo</a:t>
            </a:r>
            <a:endParaRPr lang="es-GT" b="0">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 porcentual</c:v>
          </c:tx>
          <c:spPr>
            <a:ln w="19050" cap="rnd">
              <a:solidFill>
                <a:srgbClr val="77933C"/>
              </a:solidFill>
              <a:round/>
            </a:ln>
            <a:effectLst/>
          </c:spPr>
          <c:marker>
            <c:symbol val="circle"/>
            <c:size val="5"/>
            <c:spPr>
              <a:solidFill>
                <a:schemeClr val="bg1"/>
              </a:solidFill>
              <a:ln w="15875">
                <a:solidFill>
                  <a:srgbClr val="77933C"/>
                </a:solidFill>
              </a:ln>
              <a:effectLst/>
            </c:spPr>
          </c:marker>
          <c:xVal>
            <c:numLit>
              <c:formatCode>General</c:formatCode>
              <c:ptCount val="21"/>
              <c:pt idx="0">
                <c:v>-1.6666666666666666E-2</c:v>
              </c:pt>
              <c:pt idx="1">
                <c:v>-1.4999999999999998E-2</c:v>
              </c:pt>
              <c:pt idx="2">
                <c:v>-1.3333333333333334E-2</c:v>
              </c:pt>
              <c:pt idx="3">
                <c:v>-1.1666666666666665E-2</c:v>
              </c:pt>
              <c:pt idx="4">
                <c:v>-1.0000000000000002E-2</c:v>
              </c:pt>
              <c:pt idx="5">
                <c:v>-8.3333333333333332E-3</c:v>
              </c:pt>
              <c:pt idx="6">
                <c:v>-6.6666666666666671E-3</c:v>
              </c:pt>
              <c:pt idx="7">
                <c:v>-5.0000000000000001E-3</c:v>
              </c:pt>
              <c:pt idx="8">
                <c:v>-3.3333333333333335E-3</c:v>
              </c:pt>
              <c:pt idx="9">
                <c:v>-1.6666666666666668E-3</c:v>
              </c:pt>
              <c:pt idx="10">
                <c:v>0</c:v>
              </c:pt>
              <c:pt idx="11">
                <c:v>1.6666666666666668E-3</c:v>
              </c:pt>
              <c:pt idx="12">
                <c:v>3.3333333333333335E-3</c:v>
              </c:pt>
              <c:pt idx="13">
                <c:v>5.0000000000000001E-3</c:v>
              </c:pt>
              <c:pt idx="14">
                <c:v>6.6666666666666671E-3</c:v>
              </c:pt>
              <c:pt idx="15">
                <c:v>8.3333333333333332E-3</c:v>
              </c:pt>
              <c:pt idx="16">
                <c:v>1.0000000000000002E-2</c:v>
              </c:pt>
              <c:pt idx="17">
                <c:v>1.1666666666666665E-2</c:v>
              </c:pt>
              <c:pt idx="18">
                <c:v>1.3333333333333334E-2</c:v>
              </c:pt>
              <c:pt idx="19">
                <c:v>1.4999999999999998E-2</c:v>
              </c:pt>
              <c:pt idx="20">
                <c:v>1.6666666666666666E-2</c:v>
              </c:pt>
            </c:numLit>
          </c:xVal>
          <c:yVal>
            <c:numLit>
              <c:formatCode>General</c:formatCode>
              <c:ptCount val="21"/>
              <c:pt idx="0">
                <c:v>0</c:v>
              </c:pt>
              <c:pt idx="1">
                <c:v>0</c:v>
              </c:pt>
              <c:pt idx="2">
                <c:v>0</c:v>
              </c:pt>
              <c:pt idx="3">
                <c:v>0</c:v>
              </c:pt>
              <c:pt idx="4">
                <c:v>1.4934280000000001E-6</c:v>
              </c:pt>
              <c:pt idx="5">
                <c:v>0</c:v>
              </c:pt>
              <c:pt idx="6">
                <c:v>1.4934280000000001E-6</c:v>
              </c:pt>
              <c:pt idx="7">
                <c:v>2.986857E-6</c:v>
              </c:pt>
              <c:pt idx="8">
                <c:v>3.2855436000000002E-5</c:v>
              </c:pt>
              <c:pt idx="9">
                <c:v>2.6388888880000002E-3</c:v>
              </c:pt>
              <c:pt idx="10">
                <c:v>0.99238799283099999</c:v>
              </c:pt>
              <c:pt idx="11">
                <c:v>4.932795698E-3</c:v>
              </c:pt>
              <c:pt idx="12">
                <c:v>0</c:v>
              </c:pt>
              <c:pt idx="13">
                <c:v>0</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627E-4DB5-BF62-AD509EA92552}"/>
            </c:ext>
          </c:extLst>
        </c:ser>
        <c:dLbls>
          <c:showLegendKey val="0"/>
          <c:showVal val="0"/>
          <c:showCatName val="0"/>
          <c:showSerName val="0"/>
          <c:showPercent val="0"/>
          <c:showBubbleSize val="0"/>
        </c:dLbls>
        <c:axId val="750729199"/>
        <c:axId val="750737103"/>
      </c:scatterChart>
      <c:valAx>
        <c:axId val="750729199"/>
        <c:scaling>
          <c:orientation val="minMax"/>
          <c:max val="2.0000000000000004E-2"/>
          <c:min val="-2.0000000000000004E-2"/>
        </c:scaling>
        <c:delete val="0"/>
        <c:axPos val="b"/>
        <c:majorGridlines>
          <c:spPr>
            <a:ln w="9525" cap="flat" cmpd="sng" algn="ctr">
              <a:solidFill>
                <a:schemeClr val="tx1">
                  <a:lumMod val="15000"/>
                  <a:lumOff val="85000"/>
                  <a:alpha val="25000"/>
                </a:schemeClr>
              </a:solidFill>
              <a:prstDash val="lgDashDot"/>
              <a:round/>
            </a:ln>
            <a:effectLst/>
          </c:spPr>
        </c:majorGridlines>
        <c:numFmt formatCode="#,##0.0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5.000000000000001E-3"/>
        <c:minorUnit val="1.0000000000000002E-3"/>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7933C"/>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77933C"/>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037E93"/>
                </a:solidFill>
              </a:rPr>
              <a:t>Desviación de frecuencia en </a:t>
            </a:r>
            <a:r>
              <a:rPr lang="en-US" b="0">
                <a:solidFill>
                  <a:sysClr val="windowText" lastClr="000000"/>
                </a:solidFill>
              </a:rPr>
              <a:t>junio</a:t>
            </a:r>
            <a:endParaRPr lang="es-GT" b="0">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c:v>
          </c:tx>
          <c:spPr>
            <a:ln w="19050" cap="rnd">
              <a:solidFill>
                <a:srgbClr val="1FAEC1"/>
              </a:solidFill>
              <a:round/>
            </a:ln>
            <a:effectLst/>
          </c:spPr>
          <c:marker>
            <c:symbol val="circle"/>
            <c:size val="5"/>
            <c:spPr>
              <a:solidFill>
                <a:srgbClr val="1FAEC1"/>
              </a:solidFill>
              <a:ln w="9525">
                <a:noFill/>
              </a:ln>
              <a:effectLst/>
            </c:spPr>
          </c:marker>
          <c:xVal>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xVal>
          <c:yVal>
            <c:numLit>
              <c:formatCode>General</c:formatCode>
              <c:ptCount val="21"/>
              <c:pt idx="0">
                <c:v>0</c:v>
              </c:pt>
              <c:pt idx="1">
                <c:v>0</c:v>
              </c:pt>
              <c:pt idx="2">
                <c:v>0</c:v>
              </c:pt>
              <c:pt idx="3">
                <c:v>0</c:v>
              </c:pt>
              <c:pt idx="4">
                <c:v>0</c:v>
              </c:pt>
              <c:pt idx="5">
                <c:v>0</c:v>
              </c:pt>
              <c:pt idx="6">
                <c:v>3.0864190000000001E-6</c:v>
              </c:pt>
              <c:pt idx="7">
                <c:v>3.0864190000000001E-6</c:v>
              </c:pt>
              <c:pt idx="8">
                <c:v>3.7037036999999999E-5</c:v>
              </c:pt>
              <c:pt idx="9">
                <c:v>2.7993827160000002E-3</c:v>
              </c:pt>
              <c:pt idx="10">
                <c:v>0.99149845679000004</c:v>
              </c:pt>
              <c:pt idx="11">
                <c:v>5.6574074070000003E-3</c:v>
              </c:pt>
              <c:pt idx="12">
                <c:v>0</c:v>
              </c:pt>
              <c:pt idx="13">
                <c:v>0</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6E26-4E8D-95E5-F9DD7F72E919}"/>
            </c:ext>
          </c:extLst>
        </c:ser>
        <c:dLbls>
          <c:showLegendKey val="0"/>
          <c:showVal val="0"/>
          <c:showCatName val="0"/>
          <c:showSerName val="0"/>
          <c:showPercent val="0"/>
          <c:showBubbleSize val="0"/>
        </c:dLbls>
        <c:axId val="750729199"/>
        <c:axId val="750737103"/>
      </c:scatterChart>
      <c:valAx>
        <c:axId val="750729199"/>
        <c:scaling>
          <c:orientation val="minMax"/>
          <c:max val="1"/>
          <c:min val="-1"/>
        </c:scaling>
        <c:delete val="0"/>
        <c:axPos val="b"/>
        <c:majorGridlines>
          <c:spPr>
            <a:ln w="9525" cap="flat" cmpd="sng" algn="ctr">
              <a:solidFill>
                <a:schemeClr val="tx1">
                  <a:lumMod val="15000"/>
                  <a:lumOff val="85000"/>
                  <a:alpha val="25000"/>
                </a:schemeClr>
              </a:solidFill>
              <a:prstDash val="lgDashDot"/>
              <a:round/>
            </a:ln>
            <a:effectLst/>
          </c:spPr>
        </c:majorGridlines>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0.1"/>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6DCEA"/>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1FAEC1"/>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586D2D"/>
                </a:solidFill>
              </a:rPr>
              <a:t>Desviación porcentual de frecuencia en </a:t>
            </a:r>
            <a:r>
              <a:rPr lang="en-US" b="0">
                <a:solidFill>
                  <a:schemeClr val="tx1"/>
                </a:solidFill>
              </a:rPr>
              <a:t>junio</a:t>
            </a:r>
            <a:endParaRPr lang="es-GT" b="0">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 porcentual</c:v>
          </c:tx>
          <c:spPr>
            <a:ln w="19050" cap="rnd">
              <a:solidFill>
                <a:srgbClr val="77933C"/>
              </a:solidFill>
              <a:round/>
            </a:ln>
            <a:effectLst/>
          </c:spPr>
          <c:marker>
            <c:symbol val="circle"/>
            <c:size val="5"/>
            <c:spPr>
              <a:solidFill>
                <a:schemeClr val="bg1"/>
              </a:solidFill>
              <a:ln w="15875">
                <a:solidFill>
                  <a:srgbClr val="77933C"/>
                </a:solidFill>
              </a:ln>
              <a:effectLst/>
            </c:spPr>
          </c:marker>
          <c:xVal>
            <c:numLit>
              <c:formatCode>General</c:formatCode>
              <c:ptCount val="21"/>
              <c:pt idx="0">
                <c:v>-1.6666666666666666E-2</c:v>
              </c:pt>
              <c:pt idx="1">
                <c:v>-1.4999999999999998E-2</c:v>
              </c:pt>
              <c:pt idx="2">
                <c:v>-1.3333333333333334E-2</c:v>
              </c:pt>
              <c:pt idx="3">
                <c:v>-1.1666666666666665E-2</c:v>
              </c:pt>
              <c:pt idx="4">
                <c:v>-1.0000000000000002E-2</c:v>
              </c:pt>
              <c:pt idx="5">
                <c:v>-8.3333333333333332E-3</c:v>
              </c:pt>
              <c:pt idx="6">
                <c:v>-6.6666666666666671E-3</c:v>
              </c:pt>
              <c:pt idx="7">
                <c:v>-5.0000000000000001E-3</c:v>
              </c:pt>
              <c:pt idx="8">
                <c:v>-3.3333333333333335E-3</c:v>
              </c:pt>
              <c:pt idx="9">
                <c:v>-1.6666666666666668E-3</c:v>
              </c:pt>
              <c:pt idx="10">
                <c:v>0</c:v>
              </c:pt>
              <c:pt idx="11">
                <c:v>1.6666666666666668E-3</c:v>
              </c:pt>
              <c:pt idx="12">
                <c:v>3.3333333333333335E-3</c:v>
              </c:pt>
              <c:pt idx="13">
                <c:v>5.0000000000000001E-3</c:v>
              </c:pt>
              <c:pt idx="14">
                <c:v>6.6666666666666671E-3</c:v>
              </c:pt>
              <c:pt idx="15">
                <c:v>8.3333333333333332E-3</c:v>
              </c:pt>
              <c:pt idx="16">
                <c:v>1.0000000000000002E-2</c:v>
              </c:pt>
              <c:pt idx="17">
                <c:v>1.1666666666666665E-2</c:v>
              </c:pt>
              <c:pt idx="18">
                <c:v>1.3333333333333334E-2</c:v>
              </c:pt>
              <c:pt idx="19">
                <c:v>1.4999999999999998E-2</c:v>
              </c:pt>
              <c:pt idx="20">
                <c:v>1.6666666666666666E-2</c:v>
              </c:pt>
            </c:numLit>
          </c:xVal>
          <c:yVal>
            <c:numLit>
              <c:formatCode>General</c:formatCode>
              <c:ptCount val="21"/>
              <c:pt idx="0">
                <c:v>0</c:v>
              </c:pt>
              <c:pt idx="1">
                <c:v>0</c:v>
              </c:pt>
              <c:pt idx="2">
                <c:v>0</c:v>
              </c:pt>
              <c:pt idx="3">
                <c:v>0</c:v>
              </c:pt>
              <c:pt idx="4">
                <c:v>0</c:v>
              </c:pt>
              <c:pt idx="5">
                <c:v>0</c:v>
              </c:pt>
              <c:pt idx="6">
                <c:v>3.0864190000000001E-6</c:v>
              </c:pt>
              <c:pt idx="7">
                <c:v>3.0864190000000001E-6</c:v>
              </c:pt>
              <c:pt idx="8">
                <c:v>3.7037036999999999E-5</c:v>
              </c:pt>
              <c:pt idx="9">
                <c:v>2.7993827160000002E-3</c:v>
              </c:pt>
              <c:pt idx="10">
                <c:v>0.99149845679000004</c:v>
              </c:pt>
              <c:pt idx="11">
                <c:v>5.6574074070000003E-3</c:v>
              </c:pt>
              <c:pt idx="12">
                <c:v>0</c:v>
              </c:pt>
              <c:pt idx="13">
                <c:v>0</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F362-4CD9-9927-252A15245455}"/>
            </c:ext>
          </c:extLst>
        </c:ser>
        <c:dLbls>
          <c:showLegendKey val="0"/>
          <c:showVal val="0"/>
          <c:showCatName val="0"/>
          <c:showSerName val="0"/>
          <c:showPercent val="0"/>
          <c:showBubbleSize val="0"/>
        </c:dLbls>
        <c:axId val="750729199"/>
        <c:axId val="750737103"/>
      </c:scatterChart>
      <c:valAx>
        <c:axId val="750729199"/>
        <c:scaling>
          <c:orientation val="minMax"/>
          <c:max val="2.0000000000000004E-2"/>
          <c:min val="-2.0000000000000004E-2"/>
        </c:scaling>
        <c:delete val="0"/>
        <c:axPos val="b"/>
        <c:majorGridlines>
          <c:spPr>
            <a:ln w="9525" cap="flat" cmpd="sng" algn="ctr">
              <a:solidFill>
                <a:schemeClr val="tx1">
                  <a:lumMod val="15000"/>
                  <a:lumOff val="85000"/>
                  <a:alpha val="25000"/>
                </a:schemeClr>
              </a:solidFill>
              <a:prstDash val="lgDashDot"/>
              <a:round/>
            </a:ln>
            <a:effectLst/>
          </c:spPr>
        </c:majorGridlines>
        <c:numFmt formatCode="#,##0.0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5.000000000000001E-3"/>
        <c:minorUnit val="1.0000000000000002E-3"/>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7933C"/>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77933C"/>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037E93"/>
                </a:solidFill>
              </a:rPr>
              <a:t>Desviación de frecuencia en </a:t>
            </a:r>
            <a:r>
              <a:rPr lang="en-US" b="0">
                <a:solidFill>
                  <a:sysClr val="windowText" lastClr="000000"/>
                </a:solidFill>
              </a:rPr>
              <a:t>julio</a:t>
            </a:r>
            <a:endParaRPr lang="es-GT" b="0">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c:v>
          </c:tx>
          <c:spPr>
            <a:ln w="19050" cap="rnd">
              <a:solidFill>
                <a:srgbClr val="1FAEC1"/>
              </a:solidFill>
              <a:round/>
            </a:ln>
            <a:effectLst/>
          </c:spPr>
          <c:marker>
            <c:symbol val="circle"/>
            <c:size val="5"/>
            <c:spPr>
              <a:solidFill>
                <a:srgbClr val="1FAEC1"/>
              </a:solidFill>
              <a:ln w="9525">
                <a:noFill/>
              </a:ln>
              <a:effectLst/>
            </c:spPr>
          </c:marker>
          <c:xVal>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xVal>
          <c:yVal>
            <c:numLit>
              <c:formatCode>General</c:formatCode>
              <c:ptCount val="21"/>
              <c:pt idx="0">
                <c:v>1.4934280000000001E-6</c:v>
              </c:pt>
              <c:pt idx="1">
                <c:v>1.4934280000000001E-6</c:v>
              </c:pt>
              <c:pt idx="2">
                <c:v>5.9737150000000003E-6</c:v>
              </c:pt>
              <c:pt idx="3">
                <c:v>1.0454002000000001E-5</c:v>
              </c:pt>
              <c:pt idx="4">
                <c:v>1.1947431E-5</c:v>
              </c:pt>
              <c:pt idx="5">
                <c:v>8.9605729999999997E-6</c:v>
              </c:pt>
              <c:pt idx="6">
                <c:v>8.3632018999999993E-5</c:v>
              </c:pt>
              <c:pt idx="7">
                <c:v>1.16487455E-4</c:v>
              </c:pt>
              <c:pt idx="8">
                <c:v>2.3446833899999999E-4</c:v>
              </c:pt>
              <c:pt idx="9">
                <c:v>4.2293906809999999E-3</c:v>
              </c:pt>
              <c:pt idx="10">
                <c:v>0.98869623655899996</c:v>
              </c:pt>
              <c:pt idx="11">
                <c:v>6.4531063319999997E-3</c:v>
              </c:pt>
              <c:pt idx="12">
                <c:v>7.3178016E-5</c:v>
              </c:pt>
              <c:pt idx="13">
                <c:v>2.0908004000000001E-5</c:v>
              </c:pt>
              <c:pt idx="14">
                <c:v>1.0454002000000001E-5</c:v>
              </c:pt>
              <c:pt idx="15">
                <c:v>1.7921145999999999E-5</c:v>
              </c:pt>
              <c:pt idx="16">
                <c:v>2.986857E-6</c:v>
              </c:pt>
              <c:pt idx="17">
                <c:v>0</c:v>
              </c:pt>
              <c:pt idx="18">
                <c:v>0</c:v>
              </c:pt>
              <c:pt idx="19">
                <c:v>0</c:v>
              </c:pt>
              <c:pt idx="20">
                <c:v>0</c:v>
              </c:pt>
            </c:numLit>
          </c:yVal>
          <c:smooth val="0"/>
          <c:extLst>
            <c:ext xmlns:c16="http://schemas.microsoft.com/office/drawing/2014/chart" uri="{C3380CC4-5D6E-409C-BE32-E72D297353CC}">
              <c16:uniqueId val="{00000000-D726-48F8-B980-75A926AD082E}"/>
            </c:ext>
          </c:extLst>
        </c:ser>
        <c:dLbls>
          <c:showLegendKey val="0"/>
          <c:showVal val="0"/>
          <c:showCatName val="0"/>
          <c:showSerName val="0"/>
          <c:showPercent val="0"/>
          <c:showBubbleSize val="0"/>
        </c:dLbls>
        <c:axId val="750729199"/>
        <c:axId val="750737103"/>
      </c:scatterChart>
      <c:valAx>
        <c:axId val="750729199"/>
        <c:scaling>
          <c:orientation val="minMax"/>
          <c:max val="1"/>
          <c:min val="-1"/>
        </c:scaling>
        <c:delete val="0"/>
        <c:axPos val="b"/>
        <c:majorGridlines>
          <c:spPr>
            <a:ln w="9525" cap="flat" cmpd="sng" algn="ctr">
              <a:solidFill>
                <a:schemeClr val="tx1">
                  <a:lumMod val="15000"/>
                  <a:lumOff val="85000"/>
                  <a:alpha val="25000"/>
                </a:schemeClr>
              </a:solidFill>
              <a:prstDash val="lgDashDot"/>
              <a:round/>
            </a:ln>
            <a:effectLst/>
          </c:spPr>
        </c:majorGridlines>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0.1"/>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6DCEA"/>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1FAEC1"/>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586D2D"/>
                </a:solidFill>
              </a:rPr>
              <a:t>Desviación porcentual de frecuencia en </a:t>
            </a:r>
            <a:r>
              <a:rPr lang="en-US" b="0">
                <a:solidFill>
                  <a:schemeClr val="tx1"/>
                </a:solidFill>
              </a:rPr>
              <a:t>julio</a:t>
            </a:r>
            <a:endParaRPr lang="es-GT" b="0">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 porcentual</c:v>
          </c:tx>
          <c:spPr>
            <a:ln w="19050" cap="rnd">
              <a:solidFill>
                <a:srgbClr val="77933C"/>
              </a:solidFill>
              <a:round/>
            </a:ln>
            <a:effectLst/>
          </c:spPr>
          <c:marker>
            <c:symbol val="circle"/>
            <c:size val="5"/>
            <c:spPr>
              <a:solidFill>
                <a:schemeClr val="bg1"/>
              </a:solidFill>
              <a:ln w="15875">
                <a:solidFill>
                  <a:srgbClr val="77933C"/>
                </a:solidFill>
              </a:ln>
              <a:effectLst/>
            </c:spPr>
          </c:marker>
          <c:xVal>
            <c:numLit>
              <c:formatCode>General</c:formatCode>
              <c:ptCount val="21"/>
              <c:pt idx="0">
                <c:v>-1.6666666666666666E-2</c:v>
              </c:pt>
              <c:pt idx="1">
                <c:v>-1.4999999999999998E-2</c:v>
              </c:pt>
              <c:pt idx="2">
                <c:v>-1.3333333333333334E-2</c:v>
              </c:pt>
              <c:pt idx="3">
                <c:v>-1.1666666666666665E-2</c:v>
              </c:pt>
              <c:pt idx="4">
                <c:v>-1.0000000000000002E-2</c:v>
              </c:pt>
              <c:pt idx="5">
                <c:v>-8.3333333333333332E-3</c:v>
              </c:pt>
              <c:pt idx="6">
                <c:v>-6.6666666666666671E-3</c:v>
              </c:pt>
              <c:pt idx="7">
                <c:v>-5.0000000000000001E-3</c:v>
              </c:pt>
              <c:pt idx="8">
                <c:v>-3.3333333333333335E-3</c:v>
              </c:pt>
              <c:pt idx="9">
                <c:v>-1.6666666666666668E-3</c:v>
              </c:pt>
              <c:pt idx="10">
                <c:v>0</c:v>
              </c:pt>
              <c:pt idx="11">
                <c:v>1.6666666666666668E-3</c:v>
              </c:pt>
              <c:pt idx="12">
                <c:v>3.3333333333333335E-3</c:v>
              </c:pt>
              <c:pt idx="13">
                <c:v>5.0000000000000001E-3</c:v>
              </c:pt>
              <c:pt idx="14">
                <c:v>6.6666666666666671E-3</c:v>
              </c:pt>
              <c:pt idx="15">
                <c:v>8.3333333333333332E-3</c:v>
              </c:pt>
              <c:pt idx="16">
                <c:v>1.0000000000000002E-2</c:v>
              </c:pt>
              <c:pt idx="17">
                <c:v>1.1666666666666665E-2</c:v>
              </c:pt>
              <c:pt idx="18">
                <c:v>1.3333333333333334E-2</c:v>
              </c:pt>
              <c:pt idx="19">
                <c:v>1.4999999999999998E-2</c:v>
              </c:pt>
              <c:pt idx="20">
                <c:v>1.6666666666666666E-2</c:v>
              </c:pt>
            </c:numLit>
          </c:xVal>
          <c:yVal>
            <c:numLit>
              <c:formatCode>General</c:formatCode>
              <c:ptCount val="21"/>
              <c:pt idx="0">
                <c:v>1.4934280000000001E-6</c:v>
              </c:pt>
              <c:pt idx="1">
                <c:v>1.4934280000000001E-6</c:v>
              </c:pt>
              <c:pt idx="2">
                <c:v>5.9737150000000003E-6</c:v>
              </c:pt>
              <c:pt idx="3">
                <c:v>1.0454002000000001E-5</c:v>
              </c:pt>
              <c:pt idx="4">
                <c:v>1.1947431E-5</c:v>
              </c:pt>
              <c:pt idx="5">
                <c:v>8.9605729999999997E-6</c:v>
              </c:pt>
              <c:pt idx="6">
                <c:v>8.3632018999999993E-5</c:v>
              </c:pt>
              <c:pt idx="7">
                <c:v>1.16487455E-4</c:v>
              </c:pt>
              <c:pt idx="8">
                <c:v>2.3446833899999999E-4</c:v>
              </c:pt>
              <c:pt idx="9">
                <c:v>4.2293906809999999E-3</c:v>
              </c:pt>
              <c:pt idx="10">
                <c:v>0.98869623655899996</c:v>
              </c:pt>
              <c:pt idx="11">
                <c:v>6.4531063319999997E-3</c:v>
              </c:pt>
              <c:pt idx="12">
                <c:v>7.3178016E-5</c:v>
              </c:pt>
              <c:pt idx="13">
                <c:v>2.0908004000000001E-5</c:v>
              </c:pt>
              <c:pt idx="14">
                <c:v>1.0454002000000001E-5</c:v>
              </c:pt>
              <c:pt idx="15">
                <c:v>1.7921145999999999E-5</c:v>
              </c:pt>
              <c:pt idx="16">
                <c:v>2.986857E-6</c:v>
              </c:pt>
              <c:pt idx="17">
                <c:v>0</c:v>
              </c:pt>
              <c:pt idx="18">
                <c:v>0</c:v>
              </c:pt>
              <c:pt idx="19">
                <c:v>0</c:v>
              </c:pt>
              <c:pt idx="20">
                <c:v>0</c:v>
              </c:pt>
            </c:numLit>
          </c:yVal>
          <c:smooth val="0"/>
          <c:extLst>
            <c:ext xmlns:c16="http://schemas.microsoft.com/office/drawing/2014/chart" uri="{C3380CC4-5D6E-409C-BE32-E72D297353CC}">
              <c16:uniqueId val="{00000000-7601-4B5F-A3E2-016DDF07B377}"/>
            </c:ext>
          </c:extLst>
        </c:ser>
        <c:dLbls>
          <c:showLegendKey val="0"/>
          <c:showVal val="0"/>
          <c:showCatName val="0"/>
          <c:showSerName val="0"/>
          <c:showPercent val="0"/>
          <c:showBubbleSize val="0"/>
        </c:dLbls>
        <c:axId val="750729199"/>
        <c:axId val="750737103"/>
      </c:scatterChart>
      <c:valAx>
        <c:axId val="750729199"/>
        <c:scaling>
          <c:orientation val="minMax"/>
          <c:max val="2.0000000000000004E-2"/>
          <c:min val="-2.0000000000000004E-2"/>
        </c:scaling>
        <c:delete val="0"/>
        <c:axPos val="b"/>
        <c:majorGridlines>
          <c:spPr>
            <a:ln w="9525" cap="flat" cmpd="sng" algn="ctr">
              <a:solidFill>
                <a:schemeClr val="tx1">
                  <a:lumMod val="15000"/>
                  <a:lumOff val="85000"/>
                  <a:alpha val="25000"/>
                </a:schemeClr>
              </a:solidFill>
              <a:prstDash val="lgDashDot"/>
              <a:round/>
            </a:ln>
            <a:effectLst/>
          </c:spPr>
        </c:majorGridlines>
        <c:numFmt formatCode="#,##0.0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5.000000000000001E-3"/>
        <c:minorUnit val="1.0000000000000002E-3"/>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7933C"/>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77933C"/>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037E93"/>
                </a:solidFill>
              </a:rPr>
              <a:t>Desviación de frecuencia en </a:t>
            </a:r>
            <a:r>
              <a:rPr lang="en-US" b="0">
                <a:solidFill>
                  <a:sysClr val="windowText" lastClr="000000"/>
                </a:solidFill>
              </a:rPr>
              <a:t>agosto</a:t>
            </a:r>
            <a:endParaRPr lang="es-GT" b="0">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c:v>
          </c:tx>
          <c:spPr>
            <a:ln w="19050" cap="rnd">
              <a:solidFill>
                <a:srgbClr val="1FAEC1"/>
              </a:solidFill>
              <a:round/>
            </a:ln>
            <a:effectLst/>
          </c:spPr>
          <c:marker>
            <c:symbol val="circle"/>
            <c:size val="5"/>
            <c:spPr>
              <a:solidFill>
                <a:srgbClr val="1FAEC1"/>
              </a:solidFill>
              <a:ln w="9525">
                <a:noFill/>
              </a:ln>
              <a:effectLst/>
            </c:spPr>
          </c:marker>
          <c:xVal>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xVal>
          <c:yVal>
            <c:numLit>
              <c:formatCode>General</c:formatCode>
              <c:ptCount val="21"/>
              <c:pt idx="0">
                <c:v>0</c:v>
              </c:pt>
              <c:pt idx="1">
                <c:v>0</c:v>
              </c:pt>
              <c:pt idx="2">
                <c:v>2.986857E-6</c:v>
              </c:pt>
              <c:pt idx="3">
                <c:v>1.4934280000000001E-6</c:v>
              </c:pt>
              <c:pt idx="4">
                <c:v>0</c:v>
              </c:pt>
              <c:pt idx="5">
                <c:v>2.986857E-6</c:v>
              </c:pt>
              <c:pt idx="6">
                <c:v>1.1947431E-5</c:v>
              </c:pt>
              <c:pt idx="7">
                <c:v>4.1816008999999999E-5</c:v>
              </c:pt>
              <c:pt idx="8">
                <c:v>9.7072879000000006E-5</c:v>
              </c:pt>
              <c:pt idx="9">
                <c:v>2.1505376340000002E-3</c:v>
              </c:pt>
              <c:pt idx="10">
                <c:v>0.99437425328499995</c:v>
              </c:pt>
              <c:pt idx="11">
                <c:v>3.2780764629999999E-3</c:v>
              </c:pt>
              <c:pt idx="12">
                <c:v>3.8829150999999997E-5</c:v>
              </c:pt>
              <c:pt idx="13">
                <c:v>0</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EA5B-45B3-BB9B-7DB112E7DA69}"/>
            </c:ext>
          </c:extLst>
        </c:ser>
        <c:dLbls>
          <c:showLegendKey val="0"/>
          <c:showVal val="0"/>
          <c:showCatName val="0"/>
          <c:showSerName val="0"/>
          <c:showPercent val="0"/>
          <c:showBubbleSize val="0"/>
        </c:dLbls>
        <c:axId val="750729199"/>
        <c:axId val="750737103"/>
      </c:scatterChart>
      <c:valAx>
        <c:axId val="750729199"/>
        <c:scaling>
          <c:orientation val="minMax"/>
          <c:max val="1"/>
          <c:min val="-1"/>
        </c:scaling>
        <c:delete val="0"/>
        <c:axPos val="b"/>
        <c:majorGridlines>
          <c:spPr>
            <a:ln w="9525" cap="flat" cmpd="sng" algn="ctr">
              <a:solidFill>
                <a:schemeClr val="tx1">
                  <a:lumMod val="15000"/>
                  <a:lumOff val="85000"/>
                  <a:alpha val="25000"/>
                </a:schemeClr>
              </a:solidFill>
              <a:prstDash val="lgDashDot"/>
              <a:round/>
            </a:ln>
            <a:effectLst/>
          </c:spPr>
        </c:majorGridlines>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0.1"/>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6DCEA"/>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1FAEC1"/>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586D2D"/>
                </a:solidFill>
              </a:rPr>
              <a:t>Desviación porcentual de frecuencia en </a:t>
            </a:r>
            <a:r>
              <a:rPr lang="en-US" b="0">
                <a:solidFill>
                  <a:schemeClr val="tx1"/>
                </a:solidFill>
              </a:rPr>
              <a:t>agosto</a:t>
            </a:r>
            <a:endParaRPr lang="es-GT" b="0">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 porcentual</c:v>
          </c:tx>
          <c:spPr>
            <a:ln w="19050" cap="rnd">
              <a:solidFill>
                <a:srgbClr val="77933C"/>
              </a:solidFill>
              <a:round/>
            </a:ln>
            <a:effectLst/>
          </c:spPr>
          <c:marker>
            <c:symbol val="circle"/>
            <c:size val="5"/>
            <c:spPr>
              <a:solidFill>
                <a:schemeClr val="bg1"/>
              </a:solidFill>
              <a:ln w="15875">
                <a:solidFill>
                  <a:srgbClr val="77933C"/>
                </a:solidFill>
              </a:ln>
              <a:effectLst/>
            </c:spPr>
          </c:marker>
          <c:xVal>
            <c:numLit>
              <c:formatCode>General</c:formatCode>
              <c:ptCount val="21"/>
              <c:pt idx="0">
                <c:v>-1.6666666666666666E-2</c:v>
              </c:pt>
              <c:pt idx="1">
                <c:v>-1.4999999999999998E-2</c:v>
              </c:pt>
              <c:pt idx="2">
                <c:v>-1.3333333333333334E-2</c:v>
              </c:pt>
              <c:pt idx="3">
                <c:v>-1.1666666666666665E-2</c:v>
              </c:pt>
              <c:pt idx="4">
                <c:v>-1.0000000000000002E-2</c:v>
              </c:pt>
              <c:pt idx="5">
                <c:v>-8.3333333333333332E-3</c:v>
              </c:pt>
              <c:pt idx="6">
                <c:v>-6.6666666666666671E-3</c:v>
              </c:pt>
              <c:pt idx="7">
                <c:v>-5.0000000000000001E-3</c:v>
              </c:pt>
              <c:pt idx="8">
                <c:v>-3.3333333333333335E-3</c:v>
              </c:pt>
              <c:pt idx="9">
                <c:v>-1.6666666666666668E-3</c:v>
              </c:pt>
              <c:pt idx="10">
                <c:v>0</c:v>
              </c:pt>
              <c:pt idx="11">
                <c:v>1.6666666666666668E-3</c:v>
              </c:pt>
              <c:pt idx="12">
                <c:v>3.3333333333333335E-3</c:v>
              </c:pt>
              <c:pt idx="13">
                <c:v>5.0000000000000001E-3</c:v>
              </c:pt>
              <c:pt idx="14">
                <c:v>6.6666666666666671E-3</c:v>
              </c:pt>
              <c:pt idx="15">
                <c:v>8.3333333333333332E-3</c:v>
              </c:pt>
              <c:pt idx="16">
                <c:v>1.0000000000000002E-2</c:v>
              </c:pt>
              <c:pt idx="17">
                <c:v>1.1666666666666665E-2</c:v>
              </c:pt>
              <c:pt idx="18">
                <c:v>1.3333333333333334E-2</c:v>
              </c:pt>
              <c:pt idx="19">
                <c:v>1.4999999999999998E-2</c:v>
              </c:pt>
              <c:pt idx="20">
                <c:v>1.6666666666666666E-2</c:v>
              </c:pt>
            </c:numLit>
          </c:xVal>
          <c:yVal>
            <c:numLit>
              <c:formatCode>General</c:formatCode>
              <c:ptCount val="21"/>
              <c:pt idx="0">
                <c:v>0</c:v>
              </c:pt>
              <c:pt idx="1">
                <c:v>0</c:v>
              </c:pt>
              <c:pt idx="2">
                <c:v>2.986857E-6</c:v>
              </c:pt>
              <c:pt idx="3">
                <c:v>1.4934280000000001E-6</c:v>
              </c:pt>
              <c:pt idx="4">
                <c:v>0</c:v>
              </c:pt>
              <c:pt idx="5">
                <c:v>2.986857E-6</c:v>
              </c:pt>
              <c:pt idx="6">
                <c:v>1.1947431E-5</c:v>
              </c:pt>
              <c:pt idx="7">
                <c:v>4.1816008999999999E-5</c:v>
              </c:pt>
              <c:pt idx="8">
                <c:v>9.7072879000000006E-5</c:v>
              </c:pt>
              <c:pt idx="9">
                <c:v>2.1505376340000002E-3</c:v>
              </c:pt>
              <c:pt idx="10">
                <c:v>0.99437425328499995</c:v>
              </c:pt>
              <c:pt idx="11">
                <c:v>3.2780764629999999E-3</c:v>
              </c:pt>
              <c:pt idx="12">
                <c:v>3.8829150999999997E-5</c:v>
              </c:pt>
              <c:pt idx="13">
                <c:v>0</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539B-45BD-AD4D-B6C193F5857E}"/>
            </c:ext>
          </c:extLst>
        </c:ser>
        <c:dLbls>
          <c:showLegendKey val="0"/>
          <c:showVal val="0"/>
          <c:showCatName val="0"/>
          <c:showSerName val="0"/>
          <c:showPercent val="0"/>
          <c:showBubbleSize val="0"/>
        </c:dLbls>
        <c:axId val="750729199"/>
        <c:axId val="750737103"/>
      </c:scatterChart>
      <c:valAx>
        <c:axId val="750729199"/>
        <c:scaling>
          <c:orientation val="minMax"/>
          <c:max val="2.0000000000000004E-2"/>
          <c:min val="-2.0000000000000004E-2"/>
        </c:scaling>
        <c:delete val="0"/>
        <c:axPos val="b"/>
        <c:majorGridlines>
          <c:spPr>
            <a:ln w="9525" cap="flat" cmpd="sng" algn="ctr">
              <a:solidFill>
                <a:schemeClr val="tx1">
                  <a:lumMod val="15000"/>
                  <a:lumOff val="85000"/>
                  <a:alpha val="25000"/>
                </a:schemeClr>
              </a:solidFill>
              <a:prstDash val="lgDashDot"/>
              <a:round/>
            </a:ln>
            <a:effectLst/>
          </c:spPr>
        </c:majorGridlines>
        <c:numFmt formatCode="#,##0.0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5.000000000000001E-3"/>
        <c:minorUnit val="1.0000000000000002E-3"/>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7933C"/>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77933C"/>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037E93"/>
                </a:solidFill>
              </a:rPr>
              <a:t>Desviación de frecuencia en </a:t>
            </a:r>
            <a:r>
              <a:rPr lang="en-US" b="0">
                <a:solidFill>
                  <a:sysClr val="windowText" lastClr="000000"/>
                </a:solidFill>
              </a:rPr>
              <a:t>septiembre</a:t>
            </a:r>
            <a:endParaRPr lang="es-GT" b="0">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c:v>
          </c:tx>
          <c:spPr>
            <a:ln w="19050" cap="rnd">
              <a:solidFill>
                <a:srgbClr val="1FAEC1"/>
              </a:solidFill>
              <a:round/>
            </a:ln>
            <a:effectLst/>
          </c:spPr>
          <c:marker>
            <c:symbol val="circle"/>
            <c:size val="5"/>
            <c:spPr>
              <a:solidFill>
                <a:srgbClr val="1FAEC1"/>
              </a:solidFill>
              <a:ln w="9525">
                <a:noFill/>
              </a:ln>
              <a:effectLst/>
            </c:spPr>
          </c:marker>
          <c:xVal>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xVal>
          <c:yVal>
            <c:numLit>
              <c:formatCode>General</c:formatCode>
              <c:ptCount val="21"/>
              <c:pt idx="0">
                <c:v>0</c:v>
              </c:pt>
              <c:pt idx="1">
                <c:v>0</c:v>
              </c:pt>
              <c:pt idx="2">
                <c:v>1.5432089999999999E-6</c:v>
              </c:pt>
              <c:pt idx="3">
                <c:v>0</c:v>
              </c:pt>
              <c:pt idx="4">
                <c:v>3.0864190000000001E-6</c:v>
              </c:pt>
              <c:pt idx="5">
                <c:v>3.0864190000000001E-6</c:v>
              </c:pt>
              <c:pt idx="6">
                <c:v>6.1728389999999996E-6</c:v>
              </c:pt>
              <c:pt idx="7">
                <c:v>9.2592590000000008E-6</c:v>
              </c:pt>
              <c:pt idx="8">
                <c:v>7.7160492999999995E-5</c:v>
              </c:pt>
              <c:pt idx="9">
                <c:v>2.8564814809999999E-3</c:v>
              </c:pt>
              <c:pt idx="10">
                <c:v>0.99310802469100001</c:v>
              </c:pt>
              <c:pt idx="11">
                <c:v>3.9336419749999999E-3</c:v>
              </c:pt>
              <c:pt idx="12">
                <c:v>1.5432089999999999E-6</c:v>
              </c:pt>
              <c:pt idx="13">
                <c:v>0</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BA6E-4AF6-B29A-7841BD41897A}"/>
            </c:ext>
          </c:extLst>
        </c:ser>
        <c:dLbls>
          <c:showLegendKey val="0"/>
          <c:showVal val="0"/>
          <c:showCatName val="0"/>
          <c:showSerName val="0"/>
          <c:showPercent val="0"/>
          <c:showBubbleSize val="0"/>
        </c:dLbls>
        <c:axId val="750729199"/>
        <c:axId val="750737103"/>
      </c:scatterChart>
      <c:valAx>
        <c:axId val="750729199"/>
        <c:scaling>
          <c:orientation val="minMax"/>
          <c:max val="1"/>
          <c:min val="-1"/>
        </c:scaling>
        <c:delete val="0"/>
        <c:axPos val="b"/>
        <c:majorGridlines>
          <c:spPr>
            <a:ln w="9525" cap="flat" cmpd="sng" algn="ctr">
              <a:solidFill>
                <a:schemeClr val="tx1">
                  <a:lumMod val="15000"/>
                  <a:lumOff val="85000"/>
                  <a:alpha val="25000"/>
                </a:schemeClr>
              </a:solidFill>
              <a:prstDash val="lgDashDot"/>
              <a:round/>
            </a:ln>
            <a:effectLst/>
          </c:spPr>
        </c:majorGridlines>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0.1"/>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6DCEA"/>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1FAEC1"/>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586D2D"/>
                </a:solidFill>
              </a:rPr>
              <a:t>Desviación porcentual de frecuencia en </a:t>
            </a:r>
            <a:r>
              <a:rPr lang="en-US" b="0">
                <a:solidFill>
                  <a:schemeClr val="tx1"/>
                </a:solidFill>
              </a:rPr>
              <a:t>septiembre</a:t>
            </a:r>
            <a:endParaRPr lang="es-GT" b="0">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 porcentual</c:v>
          </c:tx>
          <c:spPr>
            <a:ln w="19050" cap="rnd">
              <a:solidFill>
                <a:srgbClr val="77933C"/>
              </a:solidFill>
              <a:round/>
            </a:ln>
            <a:effectLst/>
          </c:spPr>
          <c:marker>
            <c:symbol val="circle"/>
            <c:size val="5"/>
            <c:spPr>
              <a:solidFill>
                <a:schemeClr val="bg1"/>
              </a:solidFill>
              <a:ln w="15875">
                <a:solidFill>
                  <a:srgbClr val="77933C"/>
                </a:solidFill>
              </a:ln>
              <a:effectLst/>
            </c:spPr>
          </c:marker>
          <c:xVal>
            <c:numLit>
              <c:formatCode>General</c:formatCode>
              <c:ptCount val="21"/>
              <c:pt idx="0">
                <c:v>-1.6666666666666666E-2</c:v>
              </c:pt>
              <c:pt idx="1">
                <c:v>-1.4999999999999998E-2</c:v>
              </c:pt>
              <c:pt idx="2">
                <c:v>-1.3333333333333334E-2</c:v>
              </c:pt>
              <c:pt idx="3">
                <c:v>-1.1666666666666665E-2</c:v>
              </c:pt>
              <c:pt idx="4">
                <c:v>-1.0000000000000002E-2</c:v>
              </c:pt>
              <c:pt idx="5">
                <c:v>-8.3333333333333332E-3</c:v>
              </c:pt>
              <c:pt idx="6">
                <c:v>-6.6666666666666671E-3</c:v>
              </c:pt>
              <c:pt idx="7">
                <c:v>-5.0000000000000001E-3</c:v>
              </c:pt>
              <c:pt idx="8">
                <c:v>-3.3333333333333335E-3</c:v>
              </c:pt>
              <c:pt idx="9">
                <c:v>-1.6666666666666668E-3</c:v>
              </c:pt>
              <c:pt idx="10">
                <c:v>0</c:v>
              </c:pt>
              <c:pt idx="11">
                <c:v>1.6666666666666668E-3</c:v>
              </c:pt>
              <c:pt idx="12">
                <c:v>3.3333333333333335E-3</c:v>
              </c:pt>
              <c:pt idx="13">
                <c:v>5.0000000000000001E-3</c:v>
              </c:pt>
              <c:pt idx="14">
                <c:v>6.6666666666666671E-3</c:v>
              </c:pt>
              <c:pt idx="15">
                <c:v>8.3333333333333332E-3</c:v>
              </c:pt>
              <c:pt idx="16">
                <c:v>1.0000000000000002E-2</c:v>
              </c:pt>
              <c:pt idx="17">
                <c:v>1.1666666666666665E-2</c:v>
              </c:pt>
              <c:pt idx="18">
                <c:v>1.3333333333333334E-2</c:v>
              </c:pt>
              <c:pt idx="19">
                <c:v>1.4999999999999998E-2</c:v>
              </c:pt>
              <c:pt idx="20">
                <c:v>1.6666666666666666E-2</c:v>
              </c:pt>
            </c:numLit>
          </c:xVal>
          <c:yVal>
            <c:numLit>
              <c:formatCode>General</c:formatCode>
              <c:ptCount val="21"/>
              <c:pt idx="0">
                <c:v>0</c:v>
              </c:pt>
              <c:pt idx="1">
                <c:v>0</c:v>
              </c:pt>
              <c:pt idx="2">
                <c:v>1.5432089999999999E-6</c:v>
              </c:pt>
              <c:pt idx="3">
                <c:v>0</c:v>
              </c:pt>
              <c:pt idx="4">
                <c:v>3.0864190000000001E-6</c:v>
              </c:pt>
              <c:pt idx="5">
                <c:v>3.0864190000000001E-6</c:v>
              </c:pt>
              <c:pt idx="6">
                <c:v>6.1728389999999996E-6</c:v>
              </c:pt>
              <c:pt idx="7">
                <c:v>9.2592590000000008E-6</c:v>
              </c:pt>
              <c:pt idx="8">
                <c:v>7.7160492999999995E-5</c:v>
              </c:pt>
              <c:pt idx="9">
                <c:v>2.8564814809999999E-3</c:v>
              </c:pt>
              <c:pt idx="10">
                <c:v>0.99310802469100001</c:v>
              </c:pt>
              <c:pt idx="11">
                <c:v>3.9336419749999999E-3</c:v>
              </c:pt>
              <c:pt idx="12">
                <c:v>1.5432089999999999E-6</c:v>
              </c:pt>
              <c:pt idx="13">
                <c:v>0</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89D4-4532-88FF-68AA043257C3}"/>
            </c:ext>
          </c:extLst>
        </c:ser>
        <c:dLbls>
          <c:showLegendKey val="0"/>
          <c:showVal val="0"/>
          <c:showCatName val="0"/>
          <c:showSerName val="0"/>
          <c:showPercent val="0"/>
          <c:showBubbleSize val="0"/>
        </c:dLbls>
        <c:axId val="750729199"/>
        <c:axId val="750737103"/>
      </c:scatterChart>
      <c:valAx>
        <c:axId val="750729199"/>
        <c:scaling>
          <c:orientation val="minMax"/>
          <c:max val="2.0000000000000004E-2"/>
          <c:min val="-2.0000000000000004E-2"/>
        </c:scaling>
        <c:delete val="0"/>
        <c:axPos val="b"/>
        <c:majorGridlines>
          <c:spPr>
            <a:ln w="9525" cap="flat" cmpd="sng" algn="ctr">
              <a:solidFill>
                <a:schemeClr val="tx1">
                  <a:lumMod val="15000"/>
                  <a:lumOff val="85000"/>
                  <a:alpha val="25000"/>
                </a:schemeClr>
              </a:solidFill>
              <a:prstDash val="lgDashDot"/>
              <a:round/>
            </a:ln>
            <a:effectLst/>
          </c:spPr>
        </c:majorGridlines>
        <c:numFmt formatCode="#,##0.0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5.000000000000001E-3"/>
        <c:minorUnit val="1.0000000000000002E-3"/>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7933C"/>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77933C"/>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037E93"/>
                </a:solidFill>
              </a:rPr>
              <a:t>Desviación de frecuencia en </a:t>
            </a:r>
            <a:r>
              <a:rPr lang="en-US" b="0">
                <a:solidFill>
                  <a:sysClr val="windowText" lastClr="000000"/>
                </a:solidFill>
              </a:rPr>
              <a:t>octubre</a:t>
            </a:r>
            <a:endParaRPr lang="es-GT" b="0">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c:v>
          </c:tx>
          <c:spPr>
            <a:ln w="19050" cap="rnd">
              <a:solidFill>
                <a:srgbClr val="1FAEC1"/>
              </a:solidFill>
              <a:round/>
            </a:ln>
            <a:effectLst/>
          </c:spPr>
          <c:marker>
            <c:symbol val="circle"/>
            <c:size val="5"/>
            <c:spPr>
              <a:solidFill>
                <a:srgbClr val="1FAEC1"/>
              </a:solidFill>
              <a:ln w="9525">
                <a:noFill/>
              </a:ln>
              <a:effectLst/>
            </c:spPr>
          </c:marker>
          <c:xVal>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xVal>
          <c:yVal>
            <c:numLit>
              <c:formatCode>General</c:formatCode>
              <c:ptCount val="21"/>
              <c:pt idx="0">
                <c:v>0</c:v>
              </c:pt>
              <c:pt idx="1">
                <c:v>0</c:v>
              </c:pt>
              <c:pt idx="2">
                <c:v>1.4934280000000001E-6</c:v>
              </c:pt>
              <c:pt idx="3">
                <c:v>1.4934280000000001E-6</c:v>
              </c:pt>
              <c:pt idx="4">
                <c:v>2.986857E-6</c:v>
              </c:pt>
              <c:pt idx="5">
                <c:v>2.986857E-6</c:v>
              </c:pt>
              <c:pt idx="6">
                <c:v>4.4802860000000002E-6</c:v>
              </c:pt>
              <c:pt idx="7">
                <c:v>3.8829150999999997E-5</c:v>
              </c:pt>
              <c:pt idx="8">
                <c:v>1.5681003500000001E-4</c:v>
              </c:pt>
              <c:pt idx="9">
                <c:v>3.6006571080000002E-3</c:v>
              </c:pt>
              <c:pt idx="10">
                <c:v>0.989198028673</c:v>
              </c:pt>
              <c:pt idx="11">
                <c:v>6.9922341689999997E-3</c:v>
              </c:pt>
              <c:pt idx="12">
                <c:v>0</c:v>
              </c:pt>
              <c:pt idx="13">
                <c:v>0</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FA63-4E3C-AD10-FE5FAFE4979A}"/>
            </c:ext>
          </c:extLst>
        </c:ser>
        <c:dLbls>
          <c:showLegendKey val="0"/>
          <c:showVal val="0"/>
          <c:showCatName val="0"/>
          <c:showSerName val="0"/>
          <c:showPercent val="0"/>
          <c:showBubbleSize val="0"/>
        </c:dLbls>
        <c:axId val="750729199"/>
        <c:axId val="750737103"/>
      </c:scatterChart>
      <c:valAx>
        <c:axId val="750729199"/>
        <c:scaling>
          <c:orientation val="minMax"/>
          <c:max val="1"/>
          <c:min val="-1"/>
        </c:scaling>
        <c:delete val="0"/>
        <c:axPos val="b"/>
        <c:majorGridlines>
          <c:spPr>
            <a:ln w="9525" cap="flat" cmpd="sng" algn="ctr">
              <a:solidFill>
                <a:schemeClr val="tx1">
                  <a:lumMod val="15000"/>
                  <a:lumOff val="85000"/>
                  <a:alpha val="25000"/>
                </a:schemeClr>
              </a:solidFill>
              <a:prstDash val="lgDashDot"/>
              <a:round/>
            </a:ln>
            <a:effectLst/>
          </c:spPr>
        </c:majorGridlines>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0.1"/>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6DCEA"/>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1FAEC1"/>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586D2D"/>
                </a:solidFill>
              </a:rPr>
              <a:t>Desviación porcentual de frecuencia en </a:t>
            </a:r>
            <a:r>
              <a:rPr lang="en-US" b="0">
                <a:solidFill>
                  <a:schemeClr val="tx1"/>
                </a:solidFill>
              </a:rPr>
              <a:t>octubre</a:t>
            </a:r>
            <a:endParaRPr lang="es-GT" b="0">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 porcentual</c:v>
          </c:tx>
          <c:spPr>
            <a:ln w="19050" cap="rnd">
              <a:solidFill>
                <a:srgbClr val="77933C"/>
              </a:solidFill>
              <a:round/>
            </a:ln>
            <a:effectLst/>
          </c:spPr>
          <c:marker>
            <c:symbol val="circle"/>
            <c:size val="5"/>
            <c:spPr>
              <a:solidFill>
                <a:schemeClr val="bg1"/>
              </a:solidFill>
              <a:ln w="15875">
                <a:solidFill>
                  <a:srgbClr val="77933C"/>
                </a:solidFill>
              </a:ln>
              <a:effectLst/>
            </c:spPr>
          </c:marker>
          <c:xVal>
            <c:numLit>
              <c:formatCode>General</c:formatCode>
              <c:ptCount val="21"/>
              <c:pt idx="0">
                <c:v>-1.6666666666666666E-2</c:v>
              </c:pt>
              <c:pt idx="1">
                <c:v>-1.4999999999999998E-2</c:v>
              </c:pt>
              <c:pt idx="2">
                <c:v>-1.3333333333333334E-2</c:v>
              </c:pt>
              <c:pt idx="3">
                <c:v>-1.1666666666666665E-2</c:v>
              </c:pt>
              <c:pt idx="4">
                <c:v>-1.0000000000000002E-2</c:v>
              </c:pt>
              <c:pt idx="5">
                <c:v>-8.3333333333333332E-3</c:v>
              </c:pt>
              <c:pt idx="6">
                <c:v>-6.6666666666666671E-3</c:v>
              </c:pt>
              <c:pt idx="7">
                <c:v>-5.0000000000000001E-3</c:v>
              </c:pt>
              <c:pt idx="8">
                <c:v>-3.3333333333333335E-3</c:v>
              </c:pt>
              <c:pt idx="9">
                <c:v>-1.6666666666666668E-3</c:v>
              </c:pt>
              <c:pt idx="10">
                <c:v>0</c:v>
              </c:pt>
              <c:pt idx="11">
                <c:v>1.6666666666666668E-3</c:v>
              </c:pt>
              <c:pt idx="12">
                <c:v>3.3333333333333335E-3</c:v>
              </c:pt>
              <c:pt idx="13">
                <c:v>5.0000000000000001E-3</c:v>
              </c:pt>
              <c:pt idx="14">
                <c:v>6.6666666666666671E-3</c:v>
              </c:pt>
              <c:pt idx="15">
                <c:v>8.3333333333333332E-3</c:v>
              </c:pt>
              <c:pt idx="16">
                <c:v>1.0000000000000002E-2</c:v>
              </c:pt>
              <c:pt idx="17">
                <c:v>1.1666666666666665E-2</c:v>
              </c:pt>
              <c:pt idx="18">
                <c:v>1.3333333333333334E-2</c:v>
              </c:pt>
              <c:pt idx="19">
                <c:v>1.4999999999999998E-2</c:v>
              </c:pt>
              <c:pt idx="20">
                <c:v>1.6666666666666666E-2</c:v>
              </c:pt>
            </c:numLit>
          </c:xVal>
          <c:yVal>
            <c:numLit>
              <c:formatCode>General</c:formatCode>
              <c:ptCount val="21"/>
              <c:pt idx="0">
                <c:v>0</c:v>
              </c:pt>
              <c:pt idx="1">
                <c:v>0</c:v>
              </c:pt>
              <c:pt idx="2">
                <c:v>1.4934280000000001E-6</c:v>
              </c:pt>
              <c:pt idx="3">
                <c:v>1.4934280000000001E-6</c:v>
              </c:pt>
              <c:pt idx="4">
                <c:v>2.986857E-6</c:v>
              </c:pt>
              <c:pt idx="5">
                <c:v>2.986857E-6</c:v>
              </c:pt>
              <c:pt idx="6">
                <c:v>4.4802860000000002E-6</c:v>
              </c:pt>
              <c:pt idx="7">
                <c:v>3.8829150999999997E-5</c:v>
              </c:pt>
              <c:pt idx="8">
                <c:v>1.5681003500000001E-4</c:v>
              </c:pt>
              <c:pt idx="9">
                <c:v>3.6006571080000002E-3</c:v>
              </c:pt>
              <c:pt idx="10">
                <c:v>0.989198028673</c:v>
              </c:pt>
              <c:pt idx="11">
                <c:v>6.9922341689999997E-3</c:v>
              </c:pt>
              <c:pt idx="12">
                <c:v>0</c:v>
              </c:pt>
              <c:pt idx="13">
                <c:v>0</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42C4-4C96-B0BE-A0D8C9A6E4CC}"/>
            </c:ext>
          </c:extLst>
        </c:ser>
        <c:dLbls>
          <c:showLegendKey val="0"/>
          <c:showVal val="0"/>
          <c:showCatName val="0"/>
          <c:showSerName val="0"/>
          <c:showPercent val="0"/>
          <c:showBubbleSize val="0"/>
        </c:dLbls>
        <c:axId val="750729199"/>
        <c:axId val="750737103"/>
      </c:scatterChart>
      <c:valAx>
        <c:axId val="750729199"/>
        <c:scaling>
          <c:orientation val="minMax"/>
          <c:max val="2.0000000000000004E-2"/>
          <c:min val="-2.0000000000000004E-2"/>
        </c:scaling>
        <c:delete val="0"/>
        <c:axPos val="b"/>
        <c:majorGridlines>
          <c:spPr>
            <a:ln w="9525" cap="flat" cmpd="sng" algn="ctr">
              <a:solidFill>
                <a:schemeClr val="tx1">
                  <a:lumMod val="15000"/>
                  <a:lumOff val="85000"/>
                  <a:alpha val="25000"/>
                </a:schemeClr>
              </a:solidFill>
              <a:prstDash val="lgDashDot"/>
              <a:round/>
            </a:ln>
            <a:effectLst/>
          </c:spPr>
        </c:majorGridlines>
        <c:numFmt formatCode="#,##0.0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5.000000000000001E-3"/>
        <c:minorUnit val="1.0000000000000002E-3"/>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7933C"/>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77933C"/>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037E93"/>
                </a:solidFill>
              </a:rPr>
              <a:t>Desviación de frecuencia en </a:t>
            </a:r>
            <a:r>
              <a:rPr lang="en-US" b="0">
                <a:solidFill>
                  <a:sysClr val="windowText" lastClr="000000"/>
                </a:solidFill>
              </a:rPr>
              <a:t>noviembre</a:t>
            </a:r>
            <a:endParaRPr lang="es-GT" b="0">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c:v>
          </c:tx>
          <c:spPr>
            <a:ln w="19050" cap="rnd">
              <a:solidFill>
                <a:srgbClr val="1FAEC1"/>
              </a:solidFill>
              <a:round/>
            </a:ln>
            <a:effectLst/>
          </c:spPr>
          <c:marker>
            <c:symbol val="circle"/>
            <c:size val="5"/>
            <c:spPr>
              <a:solidFill>
                <a:srgbClr val="1FAEC1"/>
              </a:solidFill>
              <a:ln w="9525">
                <a:noFill/>
              </a:ln>
              <a:effectLst/>
            </c:spPr>
          </c:marker>
          <c:xVal>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xVal>
          <c:yVal>
            <c:numLit>
              <c:formatCode>General</c:formatCode>
              <c:ptCount val="21"/>
              <c:pt idx="0">
                <c:v>0</c:v>
              </c:pt>
              <c:pt idx="1">
                <c:v>0</c:v>
              </c:pt>
              <c:pt idx="2">
                <c:v>0</c:v>
              </c:pt>
              <c:pt idx="3">
                <c:v>0</c:v>
              </c:pt>
              <c:pt idx="4">
                <c:v>0</c:v>
              </c:pt>
              <c:pt idx="5">
                <c:v>0</c:v>
              </c:pt>
              <c:pt idx="6">
                <c:v>0</c:v>
              </c:pt>
              <c:pt idx="7">
                <c:v>0</c:v>
              </c:pt>
              <c:pt idx="8">
                <c:v>3.0864190000000001E-6</c:v>
              </c:pt>
              <c:pt idx="9">
                <c:v>3.5046296290000001E-3</c:v>
              </c:pt>
              <c:pt idx="10">
                <c:v>0.98554475308599998</c:v>
              </c:pt>
              <c:pt idx="11">
                <c:v>1.0945987654000001E-2</c:v>
              </c:pt>
              <c:pt idx="12">
                <c:v>0</c:v>
              </c:pt>
              <c:pt idx="13">
                <c:v>0</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3113-4F2E-A0F9-E99AB66CF730}"/>
            </c:ext>
          </c:extLst>
        </c:ser>
        <c:dLbls>
          <c:showLegendKey val="0"/>
          <c:showVal val="0"/>
          <c:showCatName val="0"/>
          <c:showSerName val="0"/>
          <c:showPercent val="0"/>
          <c:showBubbleSize val="0"/>
        </c:dLbls>
        <c:axId val="750729199"/>
        <c:axId val="750737103"/>
      </c:scatterChart>
      <c:valAx>
        <c:axId val="750729199"/>
        <c:scaling>
          <c:orientation val="minMax"/>
          <c:max val="1"/>
          <c:min val="-1"/>
        </c:scaling>
        <c:delete val="0"/>
        <c:axPos val="b"/>
        <c:majorGridlines>
          <c:spPr>
            <a:ln w="9525" cap="flat" cmpd="sng" algn="ctr">
              <a:solidFill>
                <a:schemeClr val="tx1">
                  <a:lumMod val="15000"/>
                  <a:lumOff val="85000"/>
                  <a:alpha val="25000"/>
                </a:schemeClr>
              </a:solidFill>
              <a:prstDash val="lgDashDot"/>
              <a:round/>
            </a:ln>
            <a:effectLst/>
          </c:spPr>
        </c:majorGridlines>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0.1"/>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6DCEA"/>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1FAEC1"/>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586D2D"/>
                </a:solidFill>
              </a:rPr>
              <a:t>Desviación porcentual de frecuencia en </a:t>
            </a:r>
            <a:r>
              <a:rPr lang="en-US">
                <a:solidFill>
                  <a:schemeClr val="tx1"/>
                </a:solidFill>
              </a:rPr>
              <a:t>noviembre</a:t>
            </a:r>
            <a:endParaRPr lang="es-GT" b="0">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 porcentual</c:v>
          </c:tx>
          <c:spPr>
            <a:ln w="19050" cap="rnd">
              <a:solidFill>
                <a:srgbClr val="77933C"/>
              </a:solidFill>
              <a:round/>
            </a:ln>
            <a:effectLst/>
          </c:spPr>
          <c:marker>
            <c:symbol val="circle"/>
            <c:size val="5"/>
            <c:spPr>
              <a:solidFill>
                <a:schemeClr val="bg1"/>
              </a:solidFill>
              <a:ln w="15875">
                <a:solidFill>
                  <a:srgbClr val="77933C"/>
                </a:solidFill>
              </a:ln>
              <a:effectLst/>
            </c:spPr>
          </c:marker>
          <c:xVal>
            <c:numLit>
              <c:formatCode>General</c:formatCode>
              <c:ptCount val="21"/>
              <c:pt idx="0">
                <c:v>-1.6666666666666666E-2</c:v>
              </c:pt>
              <c:pt idx="1">
                <c:v>-1.4999999999999998E-2</c:v>
              </c:pt>
              <c:pt idx="2">
                <c:v>-1.3333333333333334E-2</c:v>
              </c:pt>
              <c:pt idx="3">
                <c:v>-1.1666666666666665E-2</c:v>
              </c:pt>
              <c:pt idx="4">
                <c:v>-1.0000000000000002E-2</c:v>
              </c:pt>
              <c:pt idx="5">
                <c:v>-8.3333333333333332E-3</c:v>
              </c:pt>
              <c:pt idx="6">
                <c:v>-6.6666666666666671E-3</c:v>
              </c:pt>
              <c:pt idx="7">
                <c:v>-5.0000000000000001E-3</c:v>
              </c:pt>
              <c:pt idx="8">
                <c:v>-3.3333333333333335E-3</c:v>
              </c:pt>
              <c:pt idx="9">
                <c:v>-1.6666666666666668E-3</c:v>
              </c:pt>
              <c:pt idx="10">
                <c:v>0</c:v>
              </c:pt>
              <c:pt idx="11">
                <c:v>1.6666666666666668E-3</c:v>
              </c:pt>
              <c:pt idx="12">
                <c:v>3.3333333333333335E-3</c:v>
              </c:pt>
              <c:pt idx="13">
                <c:v>5.0000000000000001E-3</c:v>
              </c:pt>
              <c:pt idx="14">
                <c:v>6.6666666666666671E-3</c:v>
              </c:pt>
              <c:pt idx="15">
                <c:v>8.3333333333333332E-3</c:v>
              </c:pt>
              <c:pt idx="16">
                <c:v>1.0000000000000002E-2</c:v>
              </c:pt>
              <c:pt idx="17">
                <c:v>1.1666666666666665E-2</c:v>
              </c:pt>
              <c:pt idx="18">
                <c:v>1.3333333333333334E-2</c:v>
              </c:pt>
              <c:pt idx="19">
                <c:v>1.4999999999999998E-2</c:v>
              </c:pt>
              <c:pt idx="20">
                <c:v>1.6666666666666666E-2</c:v>
              </c:pt>
            </c:numLit>
          </c:xVal>
          <c:yVal>
            <c:numLit>
              <c:formatCode>General</c:formatCode>
              <c:ptCount val="21"/>
              <c:pt idx="0">
                <c:v>0</c:v>
              </c:pt>
              <c:pt idx="1">
                <c:v>0</c:v>
              </c:pt>
              <c:pt idx="2">
                <c:v>0</c:v>
              </c:pt>
              <c:pt idx="3">
                <c:v>0</c:v>
              </c:pt>
              <c:pt idx="4">
                <c:v>0</c:v>
              </c:pt>
              <c:pt idx="5">
                <c:v>0</c:v>
              </c:pt>
              <c:pt idx="6">
                <c:v>0</c:v>
              </c:pt>
              <c:pt idx="7">
                <c:v>0</c:v>
              </c:pt>
              <c:pt idx="8">
                <c:v>3.0864190000000001E-6</c:v>
              </c:pt>
              <c:pt idx="9">
                <c:v>3.5046296290000001E-3</c:v>
              </c:pt>
              <c:pt idx="10">
                <c:v>0.98554475308599998</c:v>
              </c:pt>
              <c:pt idx="11">
                <c:v>1.0945987654000001E-2</c:v>
              </c:pt>
              <c:pt idx="12">
                <c:v>0</c:v>
              </c:pt>
              <c:pt idx="13">
                <c:v>0</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246B-4208-9B85-0D7FA462630D}"/>
            </c:ext>
          </c:extLst>
        </c:ser>
        <c:dLbls>
          <c:showLegendKey val="0"/>
          <c:showVal val="0"/>
          <c:showCatName val="0"/>
          <c:showSerName val="0"/>
          <c:showPercent val="0"/>
          <c:showBubbleSize val="0"/>
        </c:dLbls>
        <c:axId val="750729199"/>
        <c:axId val="750737103"/>
      </c:scatterChart>
      <c:valAx>
        <c:axId val="750729199"/>
        <c:scaling>
          <c:orientation val="minMax"/>
          <c:max val="2.0000000000000004E-2"/>
          <c:min val="-2.0000000000000004E-2"/>
        </c:scaling>
        <c:delete val="0"/>
        <c:axPos val="b"/>
        <c:majorGridlines>
          <c:spPr>
            <a:ln w="9525" cap="flat" cmpd="sng" algn="ctr">
              <a:solidFill>
                <a:schemeClr val="tx1">
                  <a:lumMod val="15000"/>
                  <a:lumOff val="85000"/>
                  <a:alpha val="25000"/>
                </a:schemeClr>
              </a:solidFill>
              <a:prstDash val="lgDashDot"/>
              <a:round/>
            </a:ln>
            <a:effectLst/>
          </c:spPr>
        </c:majorGridlines>
        <c:numFmt formatCode="#,##0.0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5.000000000000001E-3"/>
        <c:minorUnit val="1.0000000000000002E-3"/>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7933C"/>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77933C"/>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037E93"/>
                </a:solidFill>
              </a:rPr>
              <a:t>Desviación de frecuencia en </a:t>
            </a:r>
            <a:r>
              <a:rPr lang="en-US" b="0">
                <a:solidFill>
                  <a:sysClr val="windowText" lastClr="000000"/>
                </a:solidFill>
              </a:rPr>
              <a:t>diciembre</a:t>
            </a:r>
            <a:endParaRPr lang="es-GT" b="0">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c:v>
          </c:tx>
          <c:spPr>
            <a:ln w="19050" cap="rnd">
              <a:solidFill>
                <a:srgbClr val="1FAEC1"/>
              </a:solidFill>
              <a:round/>
            </a:ln>
            <a:effectLst/>
          </c:spPr>
          <c:marker>
            <c:symbol val="circle"/>
            <c:size val="5"/>
            <c:spPr>
              <a:solidFill>
                <a:srgbClr val="1FAEC1"/>
              </a:solidFill>
              <a:ln w="9525">
                <a:noFill/>
              </a:ln>
              <a:effectLst/>
            </c:spPr>
          </c:marker>
          <c:xVal>
            <c:numLit>
              <c:formatCode>General</c:formatCode>
              <c:ptCount val="21"/>
              <c:pt idx="0">
                <c:v>-1</c:v>
              </c:pt>
              <c:pt idx="1">
                <c:v>-0.9</c:v>
              </c:pt>
              <c:pt idx="2">
                <c:v>-0.8</c:v>
              </c:pt>
              <c:pt idx="3">
                <c:v>-0.7</c:v>
              </c:pt>
              <c:pt idx="4">
                <c:v>-0.6</c:v>
              </c:pt>
              <c:pt idx="5">
                <c:v>-0.5</c:v>
              </c:pt>
              <c:pt idx="6">
                <c:v>-0.4</c:v>
              </c:pt>
              <c:pt idx="7">
                <c:v>-0.3</c:v>
              </c:pt>
              <c:pt idx="8">
                <c:v>-0.2</c:v>
              </c:pt>
              <c:pt idx="9">
                <c:v>-0.1</c:v>
              </c:pt>
              <c:pt idx="10">
                <c:v>0</c:v>
              </c:pt>
              <c:pt idx="11">
                <c:v>0.1</c:v>
              </c:pt>
              <c:pt idx="12">
                <c:v>0.2</c:v>
              </c:pt>
              <c:pt idx="13">
                <c:v>0.3</c:v>
              </c:pt>
              <c:pt idx="14">
                <c:v>0.4</c:v>
              </c:pt>
              <c:pt idx="15">
                <c:v>0.5</c:v>
              </c:pt>
              <c:pt idx="16">
                <c:v>0.6</c:v>
              </c:pt>
              <c:pt idx="17">
                <c:v>0.7</c:v>
              </c:pt>
              <c:pt idx="18">
                <c:v>0.8</c:v>
              </c:pt>
              <c:pt idx="19">
                <c:v>0.9</c:v>
              </c:pt>
              <c:pt idx="20">
                <c:v>1</c:v>
              </c:pt>
            </c:numLit>
          </c:xVal>
          <c:yVal>
            <c:numLit>
              <c:formatCode>General</c:formatCode>
              <c:ptCount val="21"/>
              <c:pt idx="0">
                <c:v>0</c:v>
              </c:pt>
              <c:pt idx="1">
                <c:v>0</c:v>
              </c:pt>
              <c:pt idx="2">
                <c:v>0</c:v>
              </c:pt>
              <c:pt idx="3">
                <c:v>2.986857E-6</c:v>
              </c:pt>
              <c:pt idx="4">
                <c:v>0</c:v>
              </c:pt>
              <c:pt idx="5">
                <c:v>1.4934280000000001E-6</c:v>
              </c:pt>
              <c:pt idx="6">
                <c:v>2.986857E-6</c:v>
              </c:pt>
              <c:pt idx="7">
                <c:v>1.6427718000000001E-5</c:v>
              </c:pt>
              <c:pt idx="8">
                <c:v>4.1816008999999999E-5</c:v>
              </c:pt>
              <c:pt idx="9">
                <c:v>3.9127837509999996E-3</c:v>
              </c:pt>
              <c:pt idx="10">
                <c:v>0.98568249701300004</c:v>
              </c:pt>
              <c:pt idx="11">
                <c:v>1.0337514934E-2</c:v>
              </c:pt>
              <c:pt idx="12">
                <c:v>1.4934280000000001E-6</c:v>
              </c:pt>
              <c:pt idx="13">
                <c:v>0</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E530-4938-96F5-683B3E4EEF05}"/>
            </c:ext>
          </c:extLst>
        </c:ser>
        <c:dLbls>
          <c:showLegendKey val="0"/>
          <c:showVal val="0"/>
          <c:showCatName val="0"/>
          <c:showSerName val="0"/>
          <c:showPercent val="0"/>
          <c:showBubbleSize val="0"/>
        </c:dLbls>
        <c:axId val="750729199"/>
        <c:axId val="750737103"/>
      </c:scatterChart>
      <c:valAx>
        <c:axId val="750729199"/>
        <c:scaling>
          <c:orientation val="minMax"/>
          <c:max val="1"/>
          <c:min val="-1"/>
        </c:scaling>
        <c:delete val="0"/>
        <c:axPos val="b"/>
        <c:majorGridlines>
          <c:spPr>
            <a:ln w="9525" cap="flat" cmpd="sng" algn="ctr">
              <a:solidFill>
                <a:schemeClr val="tx1">
                  <a:lumMod val="15000"/>
                  <a:lumOff val="85000"/>
                  <a:alpha val="25000"/>
                </a:schemeClr>
              </a:solidFill>
              <a:prstDash val="lgDashDot"/>
              <a:round/>
            </a:ln>
            <a:effectLst/>
          </c:spPr>
        </c:majorGridlines>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0.1"/>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6DCEA"/>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1FAEC1"/>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r>
              <a:rPr lang="en-US">
                <a:solidFill>
                  <a:srgbClr val="586D2D"/>
                </a:solidFill>
              </a:rPr>
              <a:t>Desviación porcentual de frecuencia en </a:t>
            </a:r>
            <a:r>
              <a:rPr lang="en-US">
                <a:solidFill>
                  <a:schemeClr val="tx1"/>
                </a:solidFill>
              </a:rPr>
              <a:t>diciembre</a:t>
            </a:r>
            <a:endParaRPr lang="es-GT" b="0">
              <a:solidFill>
                <a:schemeClr val="tx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venir Next LT Pro" panose="020B0504020202020204" pitchFamily="34" charset="0"/>
              <a:ea typeface="+mn-ea"/>
              <a:cs typeface="+mn-cs"/>
            </a:defRPr>
          </a:pPr>
          <a:endParaRPr lang="es-GT"/>
        </a:p>
      </c:txPr>
    </c:title>
    <c:autoTitleDeleted val="0"/>
    <c:plotArea>
      <c:layout/>
      <c:scatterChart>
        <c:scatterStyle val="lineMarker"/>
        <c:varyColors val="0"/>
        <c:ser>
          <c:idx val="0"/>
          <c:order val="0"/>
          <c:tx>
            <c:v>Desviación porcentual</c:v>
          </c:tx>
          <c:spPr>
            <a:ln w="19050" cap="rnd">
              <a:solidFill>
                <a:srgbClr val="77933C"/>
              </a:solidFill>
              <a:round/>
            </a:ln>
            <a:effectLst/>
          </c:spPr>
          <c:marker>
            <c:symbol val="circle"/>
            <c:size val="5"/>
            <c:spPr>
              <a:solidFill>
                <a:schemeClr val="bg1"/>
              </a:solidFill>
              <a:ln w="15875">
                <a:solidFill>
                  <a:srgbClr val="77933C"/>
                </a:solidFill>
              </a:ln>
              <a:effectLst/>
            </c:spPr>
          </c:marker>
          <c:xVal>
            <c:numLit>
              <c:formatCode>General</c:formatCode>
              <c:ptCount val="21"/>
              <c:pt idx="0">
                <c:v>-1.6666666666666666E-2</c:v>
              </c:pt>
              <c:pt idx="1">
                <c:v>-1.4999999999999998E-2</c:v>
              </c:pt>
              <c:pt idx="2">
                <c:v>-1.3333333333333334E-2</c:v>
              </c:pt>
              <c:pt idx="3">
                <c:v>-1.1666666666666665E-2</c:v>
              </c:pt>
              <c:pt idx="4">
                <c:v>-1.0000000000000002E-2</c:v>
              </c:pt>
              <c:pt idx="5">
                <c:v>-8.3333333333333332E-3</c:v>
              </c:pt>
              <c:pt idx="6">
                <c:v>-6.6666666666666671E-3</c:v>
              </c:pt>
              <c:pt idx="7">
                <c:v>-5.0000000000000001E-3</c:v>
              </c:pt>
              <c:pt idx="8">
                <c:v>-3.3333333333333335E-3</c:v>
              </c:pt>
              <c:pt idx="9">
                <c:v>-1.6666666666666668E-3</c:v>
              </c:pt>
              <c:pt idx="10">
                <c:v>0</c:v>
              </c:pt>
              <c:pt idx="11">
                <c:v>1.6666666666666668E-3</c:v>
              </c:pt>
              <c:pt idx="12">
                <c:v>3.3333333333333335E-3</c:v>
              </c:pt>
              <c:pt idx="13">
                <c:v>5.0000000000000001E-3</c:v>
              </c:pt>
              <c:pt idx="14">
                <c:v>6.6666666666666671E-3</c:v>
              </c:pt>
              <c:pt idx="15">
                <c:v>8.3333333333333332E-3</c:v>
              </c:pt>
              <c:pt idx="16">
                <c:v>1.0000000000000002E-2</c:v>
              </c:pt>
              <c:pt idx="17">
                <c:v>1.1666666666666665E-2</c:v>
              </c:pt>
              <c:pt idx="18">
                <c:v>1.3333333333333334E-2</c:v>
              </c:pt>
              <c:pt idx="19">
                <c:v>1.4999999999999998E-2</c:v>
              </c:pt>
              <c:pt idx="20">
                <c:v>1.6666666666666666E-2</c:v>
              </c:pt>
            </c:numLit>
          </c:xVal>
          <c:yVal>
            <c:numLit>
              <c:formatCode>General</c:formatCode>
              <c:ptCount val="21"/>
              <c:pt idx="0">
                <c:v>0</c:v>
              </c:pt>
              <c:pt idx="1">
                <c:v>0</c:v>
              </c:pt>
              <c:pt idx="2">
                <c:v>0</c:v>
              </c:pt>
              <c:pt idx="3">
                <c:v>2.986857E-6</c:v>
              </c:pt>
              <c:pt idx="4">
                <c:v>0</c:v>
              </c:pt>
              <c:pt idx="5">
                <c:v>1.4934280000000001E-6</c:v>
              </c:pt>
              <c:pt idx="6">
                <c:v>2.986857E-6</c:v>
              </c:pt>
              <c:pt idx="7">
                <c:v>1.6427718000000001E-5</c:v>
              </c:pt>
              <c:pt idx="8">
                <c:v>4.1816008999999999E-5</c:v>
              </c:pt>
              <c:pt idx="9">
                <c:v>3.9127837509999996E-3</c:v>
              </c:pt>
              <c:pt idx="10">
                <c:v>0.98568249701300004</c:v>
              </c:pt>
              <c:pt idx="11">
                <c:v>1.0337514934E-2</c:v>
              </c:pt>
              <c:pt idx="12">
                <c:v>1.4934280000000001E-6</c:v>
              </c:pt>
              <c:pt idx="13">
                <c:v>0</c:v>
              </c:pt>
              <c:pt idx="14">
                <c:v>0</c:v>
              </c:pt>
              <c:pt idx="15">
                <c:v>0</c:v>
              </c:pt>
              <c:pt idx="16">
                <c:v>0</c:v>
              </c:pt>
              <c:pt idx="17">
                <c:v>0</c:v>
              </c:pt>
              <c:pt idx="18">
                <c:v>0</c:v>
              </c:pt>
              <c:pt idx="19">
                <c:v>0</c:v>
              </c:pt>
              <c:pt idx="20">
                <c:v>0</c:v>
              </c:pt>
            </c:numLit>
          </c:yVal>
          <c:smooth val="0"/>
          <c:extLst>
            <c:ext xmlns:c16="http://schemas.microsoft.com/office/drawing/2014/chart" uri="{C3380CC4-5D6E-409C-BE32-E72D297353CC}">
              <c16:uniqueId val="{00000000-52E9-47D5-88DD-53CA9C652CA4}"/>
            </c:ext>
          </c:extLst>
        </c:ser>
        <c:dLbls>
          <c:showLegendKey val="0"/>
          <c:showVal val="0"/>
          <c:showCatName val="0"/>
          <c:showSerName val="0"/>
          <c:showPercent val="0"/>
          <c:showBubbleSize val="0"/>
        </c:dLbls>
        <c:axId val="750729199"/>
        <c:axId val="750737103"/>
      </c:scatterChart>
      <c:valAx>
        <c:axId val="750729199"/>
        <c:scaling>
          <c:orientation val="minMax"/>
          <c:max val="2.0000000000000004E-2"/>
          <c:min val="-2.0000000000000004E-2"/>
        </c:scaling>
        <c:delete val="0"/>
        <c:axPos val="b"/>
        <c:majorGridlines>
          <c:spPr>
            <a:ln w="9525" cap="flat" cmpd="sng" algn="ctr">
              <a:solidFill>
                <a:schemeClr val="tx1">
                  <a:lumMod val="15000"/>
                  <a:lumOff val="85000"/>
                  <a:alpha val="25000"/>
                </a:schemeClr>
              </a:solidFill>
              <a:prstDash val="lgDashDot"/>
              <a:round/>
            </a:ln>
            <a:effectLst/>
          </c:spPr>
        </c:majorGridlines>
        <c:numFmt formatCode="#,##0.0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37103"/>
        <c:crosses val="autoZero"/>
        <c:crossBetween val="midCat"/>
        <c:majorUnit val="5.000000000000001E-3"/>
        <c:minorUnit val="1.0000000000000002E-3"/>
      </c:valAx>
      <c:valAx>
        <c:axId val="750737103"/>
        <c:scaling>
          <c:orientation val="minMax"/>
          <c:max val="1.05"/>
          <c:min val="-0.1"/>
        </c:scaling>
        <c:delete val="0"/>
        <c:axPos val="l"/>
        <c:majorGridlines>
          <c:spPr>
            <a:ln w="9525" cap="flat" cmpd="sng" algn="ctr">
              <a:solidFill>
                <a:schemeClr val="bg1">
                  <a:lumMod val="85000"/>
                </a:schemeClr>
              </a:solidFill>
              <a:prstDash val="solid"/>
              <a:round/>
            </a:ln>
            <a:effectLst/>
          </c:spPr>
        </c:majorGridlines>
        <c:numFmt formatCode="#,##0.0" sourceLinked="0"/>
        <c:majorTickMark val="none"/>
        <c:minorTickMark val="none"/>
        <c:tickLblPos val="low"/>
        <c:spPr>
          <a:noFill/>
          <a:ln w="9525" cap="flat" cmpd="sng" algn="ctr">
            <a:solidFill>
              <a:srgbClr val="77933C"/>
            </a:solidFill>
            <a:prstDash val="dash"/>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venir Next LT Pro" panose="020B0504020202020204" pitchFamily="34" charset="0"/>
                <a:ea typeface="+mn-ea"/>
                <a:cs typeface="+mn-cs"/>
              </a:defRPr>
            </a:pPr>
            <a:endParaRPr lang="es-GT"/>
          </a:p>
        </c:txPr>
        <c:crossAx val="750729199"/>
        <c:crosses val="autoZero"/>
        <c:crossBetween val="midCat"/>
        <c:majorUnit val="0.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venir Next LT Pro" panose="020B0504020202020204" pitchFamily="34" charset="0"/>
              <a:ea typeface="+mn-ea"/>
              <a:cs typeface="+mn-cs"/>
            </a:defRPr>
          </a:pPr>
          <a:endParaRPr lang="es-GT"/>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77933C"/>
      </a:solidFill>
      <a:round/>
    </a:ln>
    <a:effectLst/>
  </c:spPr>
  <c:txPr>
    <a:bodyPr/>
    <a:lstStyle/>
    <a:p>
      <a:pPr>
        <a:defRPr>
          <a:latin typeface="Avenir Next LT Pro" panose="020B0504020202020204" pitchFamily="34" charset="0"/>
        </a:defRPr>
      </a:pPr>
      <a:endParaRPr lang="es-GT"/>
    </a:p>
  </c:txPr>
  <c:printSettings>
    <c:headerFooter/>
    <c:pageMargins b="0.75" l="0.7" r="0.7" t="0.75"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none" baseline="0">
                <a:solidFill>
                  <a:schemeClr val="lt1">
                    <a:lumMod val="85000"/>
                  </a:schemeClr>
                </a:solidFill>
                <a:latin typeface="+mn-lt"/>
                <a:ea typeface="+mn-ea"/>
                <a:cs typeface="+mn-cs"/>
              </a:defRPr>
            </a:pPr>
            <a:r>
              <a:rPr lang="es-GT"/>
              <a:t>Demanda Historica</a:t>
            </a:r>
          </a:p>
        </c:rich>
      </c:tx>
      <c:layout>
        <c:manualLayout>
          <c:xMode val="edge"/>
          <c:yMode val="edge"/>
          <c:x val="0.40359922502562201"/>
          <c:y val="3.25815333782047E-2"/>
        </c:manualLayout>
      </c:layout>
      <c:overlay val="0"/>
      <c:spPr>
        <a:noFill/>
        <a:ln>
          <a:noFill/>
        </a:ln>
        <a:effectLst/>
      </c:spPr>
      <c:txPr>
        <a:bodyPr rot="0" spcFirstLastPara="1" vertOverflow="ellipsis" vert="horz" wrap="square" anchor="ctr" anchorCtr="1"/>
        <a:lstStyle/>
        <a:p>
          <a:pPr>
            <a:defRPr sz="1400" b="1" i="0" u="none" strike="noStrike" kern="1200" cap="none" baseline="0">
              <a:solidFill>
                <a:schemeClr val="lt1">
                  <a:lumMod val="85000"/>
                </a:schemeClr>
              </a:solidFill>
              <a:latin typeface="+mn-lt"/>
              <a:ea typeface="+mn-ea"/>
              <a:cs typeface="+mn-cs"/>
            </a:defRPr>
          </a:pPr>
          <a:endParaRPr lang="es-MX"/>
        </a:p>
      </c:txPr>
    </c:title>
    <c:autoTitleDeleted val="0"/>
    <c:plotArea>
      <c:layout>
        <c:manualLayout>
          <c:layoutTarget val="inner"/>
          <c:xMode val="edge"/>
          <c:yMode val="edge"/>
          <c:x val="9.1320664794339521E-2"/>
          <c:y val="0.12160733429448077"/>
          <c:w val="0.86561243373820751"/>
          <c:h val="0.77814435167435048"/>
        </c:manualLayout>
      </c:layout>
      <c:scatterChart>
        <c:scatterStyle val="lineMarker"/>
        <c:varyColors val="0"/>
        <c:ser>
          <c:idx val="0"/>
          <c:order val="0"/>
          <c:tx>
            <c:strRef>
              <c:f>Hoja_13!$A$4</c:f>
              <c:strCache>
                <c:ptCount val="1"/>
                <c:pt idx="0">
                  <c:v>1999</c:v>
                </c:pt>
              </c:strCache>
            </c:strRef>
          </c:tx>
          <c:spPr>
            <a:ln w="22225" cap="rnd">
              <a:solidFill>
                <a:schemeClr val="accent1"/>
              </a:solidFill>
            </a:ln>
            <a:effectLst>
              <a:glow rad="139700">
                <a:schemeClr val="accent1">
                  <a:satMod val="175000"/>
                  <a:alpha val="14000"/>
                </a:schemeClr>
              </a:glow>
            </a:effectLst>
          </c:spPr>
          <c:marker>
            <c:symbol val="circle"/>
            <c:size val="3"/>
            <c:spPr>
              <a:solidFill>
                <a:schemeClr val="accent1">
                  <a:lumMod val="60000"/>
                  <a:lumOff val="40000"/>
                </a:schemeClr>
              </a:solidFill>
              <a:ln>
                <a:noFill/>
              </a:ln>
              <a:effectLst>
                <a:glow rad="63500">
                  <a:schemeClr val="accent1">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Hoja_13!$B$4:$M$4</c:f>
              <c:numCache>
                <c:formatCode>_-* #,##0.00_-;\-* #,##0.00_-;_-* "-"??_-;_-@_-</c:formatCode>
                <c:ptCount val="12"/>
                <c:pt idx="0">
                  <c:v>378.58426400000002</c:v>
                </c:pt>
                <c:pt idx="1">
                  <c:v>416.154471</c:v>
                </c:pt>
                <c:pt idx="2">
                  <c:v>386.11360200000001</c:v>
                </c:pt>
                <c:pt idx="3">
                  <c:v>414.675883</c:v>
                </c:pt>
                <c:pt idx="4">
                  <c:v>409.33356891012113</c:v>
                </c:pt>
                <c:pt idx="5">
                  <c:v>409.88439099999999</c:v>
                </c:pt>
                <c:pt idx="6">
                  <c:v>412.85217799999998</c:v>
                </c:pt>
                <c:pt idx="7">
                  <c:v>443.41705300000001</c:v>
                </c:pt>
                <c:pt idx="8">
                  <c:v>440.08780000000002</c:v>
                </c:pt>
                <c:pt idx="9">
                  <c:v>427.43425300000001</c:v>
                </c:pt>
                <c:pt idx="10">
                  <c:v>458.61222199999997</c:v>
                </c:pt>
                <c:pt idx="11">
                  <c:v>460.08204799999999</c:v>
                </c:pt>
              </c:numCache>
            </c:numRef>
          </c:yVal>
          <c:smooth val="0"/>
          <c:extLst>
            <c:ext xmlns:c16="http://schemas.microsoft.com/office/drawing/2014/chart" uri="{C3380CC4-5D6E-409C-BE32-E72D297353CC}">
              <c16:uniqueId val="{00000000-1385-4F58-9A13-7BAD3F109955}"/>
            </c:ext>
          </c:extLst>
        </c:ser>
        <c:ser>
          <c:idx val="1"/>
          <c:order val="1"/>
          <c:tx>
            <c:strRef>
              <c:f>Hoja_13!$A$5</c:f>
              <c:strCache>
                <c:ptCount val="1"/>
                <c:pt idx="0">
                  <c:v>2000</c:v>
                </c:pt>
              </c:strCache>
            </c:strRef>
          </c:tx>
          <c:spPr>
            <a:ln w="22225" cap="rnd">
              <a:solidFill>
                <a:schemeClr val="accent2"/>
              </a:solidFill>
            </a:ln>
            <a:effectLst>
              <a:glow rad="139700">
                <a:schemeClr val="accent2">
                  <a:satMod val="175000"/>
                  <a:alpha val="14000"/>
                </a:schemeClr>
              </a:glow>
            </a:effectLst>
          </c:spPr>
          <c:marker>
            <c:symbol val="circle"/>
            <c:size val="3"/>
            <c:spPr>
              <a:solidFill>
                <a:schemeClr val="accent2">
                  <a:lumMod val="60000"/>
                  <a:lumOff val="40000"/>
                </a:schemeClr>
              </a:solidFill>
              <a:ln>
                <a:noFill/>
              </a:ln>
              <a:effectLst>
                <a:glow rad="63500">
                  <a:schemeClr val="accent2">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Hoja_13!$B$5:$M$5</c:f>
              <c:numCache>
                <c:formatCode>_-* #,##0.00_-;\-* #,##0.00_-;_-* "-"??_-;_-@_-</c:formatCode>
                <c:ptCount val="12"/>
                <c:pt idx="0">
                  <c:v>410.23784499999999</c:v>
                </c:pt>
                <c:pt idx="1">
                  <c:v>422.609129</c:v>
                </c:pt>
                <c:pt idx="2">
                  <c:v>402.73988000000003</c:v>
                </c:pt>
                <c:pt idx="3">
                  <c:v>423.39568100000002</c:v>
                </c:pt>
                <c:pt idx="4">
                  <c:v>449.66835500000002</c:v>
                </c:pt>
                <c:pt idx="5">
                  <c:v>405.55998901644057</c:v>
                </c:pt>
                <c:pt idx="6">
                  <c:v>425.321257</c:v>
                </c:pt>
                <c:pt idx="7">
                  <c:v>435.944594</c:v>
                </c:pt>
                <c:pt idx="8">
                  <c:v>412.63930359886319</c:v>
                </c:pt>
                <c:pt idx="9">
                  <c:v>433.56038808947596</c:v>
                </c:pt>
                <c:pt idx="10">
                  <c:v>426.28</c:v>
                </c:pt>
                <c:pt idx="11">
                  <c:v>420.31</c:v>
                </c:pt>
              </c:numCache>
            </c:numRef>
          </c:yVal>
          <c:smooth val="0"/>
          <c:extLst>
            <c:ext xmlns:c16="http://schemas.microsoft.com/office/drawing/2014/chart" uri="{C3380CC4-5D6E-409C-BE32-E72D297353CC}">
              <c16:uniqueId val="{00000001-1385-4F58-9A13-7BAD3F109955}"/>
            </c:ext>
          </c:extLst>
        </c:ser>
        <c:ser>
          <c:idx val="2"/>
          <c:order val="2"/>
          <c:tx>
            <c:strRef>
              <c:f>Hoja_13!$A$6</c:f>
              <c:strCache>
                <c:ptCount val="1"/>
                <c:pt idx="0">
                  <c:v>2001</c:v>
                </c:pt>
              </c:strCache>
            </c:strRef>
          </c:tx>
          <c:spPr>
            <a:ln w="22225" cap="rnd">
              <a:solidFill>
                <a:schemeClr val="accent3"/>
              </a:solidFill>
            </a:ln>
            <a:effectLst>
              <a:glow rad="139700">
                <a:schemeClr val="accent3">
                  <a:satMod val="175000"/>
                  <a:alpha val="14000"/>
                </a:schemeClr>
              </a:glow>
            </a:effectLst>
          </c:spPr>
          <c:marker>
            <c:symbol val="circle"/>
            <c:size val="3"/>
            <c:spPr>
              <a:solidFill>
                <a:schemeClr val="accent3">
                  <a:lumMod val="60000"/>
                  <a:lumOff val="40000"/>
                </a:schemeClr>
              </a:solidFill>
              <a:ln>
                <a:noFill/>
              </a:ln>
              <a:effectLst>
                <a:glow rad="63500">
                  <a:schemeClr val="accent3">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Hoja_13!$B$6:$M$6</c:f>
              <c:numCache>
                <c:formatCode>_-* #,##0.00_-;\-* #,##0.00_-;_-* "-"??_-;_-@_-</c:formatCode>
                <c:ptCount val="12"/>
                <c:pt idx="0">
                  <c:v>435.66709232527108</c:v>
                </c:pt>
                <c:pt idx="1">
                  <c:v>407.48168900000002</c:v>
                </c:pt>
                <c:pt idx="2">
                  <c:v>453.39901457037104</c:v>
                </c:pt>
                <c:pt idx="3">
                  <c:v>423.87593382</c:v>
                </c:pt>
                <c:pt idx="4">
                  <c:v>454.82834210999999</c:v>
                </c:pt>
                <c:pt idx="5">
                  <c:v>424.361242</c:v>
                </c:pt>
                <c:pt idx="6">
                  <c:v>444.175297</c:v>
                </c:pt>
                <c:pt idx="7">
                  <c:v>451.43807642000002</c:v>
                </c:pt>
                <c:pt idx="8">
                  <c:v>431.27967030000002</c:v>
                </c:pt>
                <c:pt idx="9">
                  <c:v>462.90052672000002</c:v>
                </c:pt>
                <c:pt idx="10">
                  <c:v>447.94319675999998</c:v>
                </c:pt>
                <c:pt idx="11">
                  <c:v>455.33832645999996</c:v>
                </c:pt>
              </c:numCache>
            </c:numRef>
          </c:yVal>
          <c:smooth val="0"/>
          <c:extLst>
            <c:ext xmlns:c16="http://schemas.microsoft.com/office/drawing/2014/chart" uri="{C3380CC4-5D6E-409C-BE32-E72D297353CC}">
              <c16:uniqueId val="{00000002-1385-4F58-9A13-7BAD3F109955}"/>
            </c:ext>
          </c:extLst>
        </c:ser>
        <c:ser>
          <c:idx val="3"/>
          <c:order val="3"/>
          <c:tx>
            <c:strRef>
              <c:f>Hoja_13!$A$7</c:f>
              <c:strCache>
                <c:ptCount val="1"/>
                <c:pt idx="0">
                  <c:v>2002</c:v>
                </c:pt>
              </c:strCache>
            </c:strRef>
          </c:tx>
          <c:spPr>
            <a:ln w="22225" cap="rnd">
              <a:solidFill>
                <a:schemeClr val="accent4"/>
              </a:solidFill>
            </a:ln>
            <a:effectLst>
              <a:glow rad="139700">
                <a:schemeClr val="accent4">
                  <a:satMod val="175000"/>
                  <a:alpha val="14000"/>
                </a:schemeClr>
              </a:glow>
            </a:effectLst>
          </c:spPr>
          <c:marker>
            <c:symbol val="circle"/>
            <c:size val="3"/>
            <c:spPr>
              <a:solidFill>
                <a:schemeClr val="accent4">
                  <a:lumMod val="60000"/>
                  <a:lumOff val="40000"/>
                </a:schemeClr>
              </a:solidFill>
              <a:ln>
                <a:noFill/>
              </a:ln>
              <a:effectLst>
                <a:glow rad="63500">
                  <a:schemeClr val="accent4">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Hoja_13!$B$7:$M$7</c:f>
              <c:numCache>
                <c:formatCode>_-* #,##0.00_-;\-* #,##0.00_-;_-* "-"??_-;_-@_-</c:formatCode>
                <c:ptCount val="12"/>
                <c:pt idx="0">
                  <c:v>465.94601827999998</c:v>
                </c:pt>
                <c:pt idx="1">
                  <c:v>430.50037753999999</c:v>
                </c:pt>
                <c:pt idx="2">
                  <c:v>459.03357298999998</c:v>
                </c:pt>
                <c:pt idx="3">
                  <c:v>472.15620876999998</c:v>
                </c:pt>
                <c:pt idx="4">
                  <c:v>479.40385813</c:v>
                </c:pt>
                <c:pt idx="5">
                  <c:v>454.90698318</c:v>
                </c:pt>
                <c:pt idx="6">
                  <c:v>476.14307008999998</c:v>
                </c:pt>
                <c:pt idx="7">
                  <c:v>485.01357837999996</c:v>
                </c:pt>
                <c:pt idx="8">
                  <c:v>462.87869013</c:v>
                </c:pt>
                <c:pt idx="9">
                  <c:v>489.68344980925798</c:v>
                </c:pt>
                <c:pt idx="10">
                  <c:v>469.80541839</c:v>
                </c:pt>
                <c:pt idx="11">
                  <c:v>482.92252105</c:v>
                </c:pt>
              </c:numCache>
            </c:numRef>
          </c:yVal>
          <c:smooth val="0"/>
          <c:extLst>
            <c:ext xmlns:c16="http://schemas.microsoft.com/office/drawing/2014/chart" uri="{C3380CC4-5D6E-409C-BE32-E72D297353CC}">
              <c16:uniqueId val="{00000003-1385-4F58-9A13-7BAD3F109955}"/>
            </c:ext>
          </c:extLst>
        </c:ser>
        <c:ser>
          <c:idx val="4"/>
          <c:order val="4"/>
          <c:tx>
            <c:strRef>
              <c:f>Hoja_13!$A$8</c:f>
              <c:strCache>
                <c:ptCount val="1"/>
                <c:pt idx="0">
                  <c:v>2003</c:v>
                </c:pt>
              </c:strCache>
            </c:strRef>
          </c:tx>
          <c:spPr>
            <a:ln w="22225" cap="rnd">
              <a:solidFill>
                <a:schemeClr val="accent5"/>
              </a:solidFill>
            </a:ln>
            <a:effectLst>
              <a:glow rad="139700">
                <a:schemeClr val="accent5">
                  <a:satMod val="175000"/>
                  <a:alpha val="14000"/>
                </a:schemeClr>
              </a:glow>
            </a:effectLst>
          </c:spPr>
          <c:marker>
            <c:symbol val="circle"/>
            <c:size val="3"/>
            <c:spPr>
              <a:solidFill>
                <a:schemeClr val="accent5">
                  <a:lumMod val="60000"/>
                  <a:lumOff val="40000"/>
                </a:schemeClr>
              </a:solidFill>
              <a:ln>
                <a:noFill/>
              </a:ln>
              <a:effectLst>
                <a:glow rad="63500">
                  <a:schemeClr val="accent5">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Hoja_13!$B$8:$M$8</c:f>
              <c:numCache>
                <c:formatCode>_-* #,##0.00_-;\-* #,##0.00_-;_-* "-"??_-;_-@_-</c:formatCode>
                <c:ptCount val="12"/>
                <c:pt idx="0">
                  <c:v>487.02867361</c:v>
                </c:pt>
                <c:pt idx="1">
                  <c:v>452.88223123</c:v>
                </c:pt>
                <c:pt idx="2">
                  <c:v>502.81435847</c:v>
                </c:pt>
                <c:pt idx="3">
                  <c:v>466.18889478</c:v>
                </c:pt>
                <c:pt idx="4">
                  <c:v>495.05546395799996</c:v>
                </c:pt>
                <c:pt idx="5">
                  <c:v>466.503201262</c:v>
                </c:pt>
                <c:pt idx="6">
                  <c:v>498.91677563200005</c:v>
                </c:pt>
                <c:pt idx="7">
                  <c:v>500.96009927</c:v>
                </c:pt>
                <c:pt idx="8">
                  <c:v>493.65028050400002</c:v>
                </c:pt>
                <c:pt idx="9">
                  <c:v>519.90792234000003</c:v>
                </c:pt>
                <c:pt idx="10">
                  <c:v>504.74276660999993</c:v>
                </c:pt>
                <c:pt idx="11">
                  <c:v>512.13933698999995</c:v>
                </c:pt>
              </c:numCache>
            </c:numRef>
          </c:yVal>
          <c:smooth val="0"/>
          <c:extLst>
            <c:ext xmlns:c16="http://schemas.microsoft.com/office/drawing/2014/chart" uri="{C3380CC4-5D6E-409C-BE32-E72D297353CC}">
              <c16:uniqueId val="{00000004-1385-4F58-9A13-7BAD3F109955}"/>
            </c:ext>
          </c:extLst>
        </c:ser>
        <c:ser>
          <c:idx val="5"/>
          <c:order val="5"/>
          <c:tx>
            <c:strRef>
              <c:f>Hoja_13!$A$9</c:f>
              <c:strCache>
                <c:ptCount val="1"/>
                <c:pt idx="0">
                  <c:v>2004</c:v>
                </c:pt>
              </c:strCache>
            </c:strRef>
          </c:tx>
          <c:spPr>
            <a:ln w="22225" cap="rnd">
              <a:solidFill>
                <a:schemeClr val="accent6"/>
              </a:solidFill>
            </a:ln>
            <a:effectLst>
              <a:glow rad="139700">
                <a:schemeClr val="accent6">
                  <a:satMod val="175000"/>
                  <a:alpha val="14000"/>
                </a:schemeClr>
              </a:glow>
            </a:effectLst>
          </c:spPr>
          <c:marker>
            <c:symbol val="circle"/>
            <c:size val="3"/>
            <c:spPr>
              <a:solidFill>
                <a:schemeClr val="accent6">
                  <a:lumMod val="60000"/>
                  <a:lumOff val="40000"/>
                </a:schemeClr>
              </a:solidFill>
              <a:ln>
                <a:noFill/>
              </a:ln>
              <a:effectLst>
                <a:glow rad="63500">
                  <a:schemeClr val="accent6">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Hoja_13!$B$9:$M$9</c:f>
              <c:numCache>
                <c:formatCode>_-* #,##0.00_-;\-* #,##0.00_-;_-* "-"??_-;_-@_-</c:formatCode>
                <c:ptCount val="12"/>
                <c:pt idx="0">
                  <c:v>514.32793740669229</c:v>
                </c:pt>
                <c:pt idx="1">
                  <c:v>496.32254290117328</c:v>
                </c:pt>
                <c:pt idx="2">
                  <c:v>541.9283878454346</c:v>
                </c:pt>
                <c:pt idx="3">
                  <c:v>508.22140614117245</c:v>
                </c:pt>
                <c:pt idx="4">
                  <c:v>532.44734515889991</c:v>
                </c:pt>
                <c:pt idx="5">
                  <c:v>511.86000819419883</c:v>
                </c:pt>
                <c:pt idx="6">
                  <c:v>531.77185826042057</c:v>
                </c:pt>
                <c:pt idx="7">
                  <c:v>537.59980798876597</c:v>
                </c:pt>
                <c:pt idx="8">
                  <c:v>520.62508051089435</c:v>
                </c:pt>
                <c:pt idx="9">
                  <c:v>535.83248620569282</c:v>
                </c:pt>
                <c:pt idx="10">
                  <c:v>527.00622193492734</c:v>
                </c:pt>
                <c:pt idx="11">
                  <c:v>545.05672900514958</c:v>
                </c:pt>
              </c:numCache>
            </c:numRef>
          </c:yVal>
          <c:smooth val="0"/>
          <c:extLst>
            <c:ext xmlns:c16="http://schemas.microsoft.com/office/drawing/2014/chart" uri="{C3380CC4-5D6E-409C-BE32-E72D297353CC}">
              <c16:uniqueId val="{00000005-1385-4F58-9A13-7BAD3F109955}"/>
            </c:ext>
          </c:extLst>
        </c:ser>
        <c:ser>
          <c:idx val="6"/>
          <c:order val="6"/>
          <c:tx>
            <c:strRef>
              <c:f>Hoja_13!$A$10</c:f>
              <c:strCache>
                <c:ptCount val="1"/>
                <c:pt idx="0">
                  <c:v>2005</c:v>
                </c:pt>
              </c:strCache>
            </c:strRef>
          </c:tx>
          <c:spPr>
            <a:ln w="22225" cap="rnd">
              <a:solidFill>
                <a:schemeClr val="accent1">
                  <a:lumMod val="60000"/>
                </a:schemeClr>
              </a:solidFill>
            </a:ln>
            <a:effectLst>
              <a:glow rad="139700">
                <a:schemeClr val="accent1">
                  <a:lumMod val="60000"/>
                  <a:satMod val="175000"/>
                  <a:alpha val="14000"/>
                </a:schemeClr>
              </a:glow>
            </a:effectLst>
          </c:spPr>
          <c:marker>
            <c:symbol val="circle"/>
            <c:size val="3"/>
            <c:spPr>
              <a:solidFill>
                <a:schemeClr val="accent1">
                  <a:lumMod val="60000"/>
                  <a:lumMod val="60000"/>
                  <a:lumOff val="40000"/>
                </a:schemeClr>
              </a:solidFill>
              <a:ln>
                <a:noFill/>
              </a:ln>
              <a:effectLst>
                <a:glow rad="63500">
                  <a:schemeClr val="accent1">
                    <a:lumMod val="6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Hoja_13!$B$10:$M$10</c:f>
              <c:numCache>
                <c:formatCode>_-* #,##0.00_-;\-* #,##0.00_-;_-* "-"??_-;_-@_-</c:formatCode>
                <c:ptCount val="12"/>
                <c:pt idx="0">
                  <c:v>577.57175096897504</c:v>
                </c:pt>
                <c:pt idx="1">
                  <c:v>541.34328134224722</c:v>
                </c:pt>
                <c:pt idx="2">
                  <c:v>601.14962099504805</c:v>
                </c:pt>
                <c:pt idx="3">
                  <c:v>606.44408083658004</c:v>
                </c:pt>
                <c:pt idx="4">
                  <c:v>600.97473401832076</c:v>
                </c:pt>
                <c:pt idx="5">
                  <c:v>564.28128743576519</c:v>
                </c:pt>
                <c:pt idx="6">
                  <c:v>600.21248245028266</c:v>
                </c:pt>
                <c:pt idx="7">
                  <c:v>609.28368902000773</c:v>
                </c:pt>
                <c:pt idx="8">
                  <c:v>576.2893947392605</c:v>
                </c:pt>
                <c:pt idx="9">
                  <c:v>545.0304475577301</c:v>
                </c:pt>
                <c:pt idx="10">
                  <c:v>544.64058804842909</c:v>
                </c:pt>
                <c:pt idx="11">
                  <c:v>579.83166596999354</c:v>
                </c:pt>
              </c:numCache>
            </c:numRef>
          </c:yVal>
          <c:smooth val="0"/>
          <c:extLst>
            <c:ext xmlns:c16="http://schemas.microsoft.com/office/drawing/2014/chart" uri="{C3380CC4-5D6E-409C-BE32-E72D297353CC}">
              <c16:uniqueId val="{00000006-1385-4F58-9A13-7BAD3F109955}"/>
            </c:ext>
          </c:extLst>
        </c:ser>
        <c:ser>
          <c:idx val="7"/>
          <c:order val="7"/>
          <c:tx>
            <c:strRef>
              <c:f>Hoja_13!$A$11</c:f>
              <c:strCache>
                <c:ptCount val="1"/>
                <c:pt idx="0">
                  <c:v>2006</c:v>
                </c:pt>
              </c:strCache>
            </c:strRef>
          </c:tx>
          <c:spPr>
            <a:ln w="22225" cap="rnd">
              <a:solidFill>
                <a:schemeClr val="accent2">
                  <a:lumMod val="60000"/>
                </a:schemeClr>
              </a:solidFill>
            </a:ln>
            <a:effectLst>
              <a:glow rad="139700">
                <a:schemeClr val="accent2">
                  <a:lumMod val="60000"/>
                  <a:satMod val="175000"/>
                  <a:alpha val="14000"/>
                </a:schemeClr>
              </a:glow>
            </a:effectLst>
          </c:spPr>
          <c:marker>
            <c:symbol val="circle"/>
            <c:size val="3"/>
            <c:spPr>
              <a:solidFill>
                <a:schemeClr val="accent2">
                  <a:lumMod val="60000"/>
                  <a:lumMod val="60000"/>
                  <a:lumOff val="40000"/>
                </a:schemeClr>
              </a:solidFill>
              <a:ln>
                <a:noFill/>
              </a:ln>
              <a:effectLst>
                <a:glow rad="63500">
                  <a:schemeClr val="accent2">
                    <a:lumMod val="6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Hoja_13!$B$11:$M$11</c:f>
              <c:numCache>
                <c:formatCode>_-* #,##0.00_-;\-* #,##0.00_-;_-* "-"??_-;_-@_-</c:formatCode>
                <c:ptCount val="12"/>
                <c:pt idx="0">
                  <c:v>577.852754264846</c:v>
                </c:pt>
                <c:pt idx="1">
                  <c:v>535.81061008536221</c:v>
                </c:pt>
                <c:pt idx="2">
                  <c:v>610.02239491867272</c:v>
                </c:pt>
                <c:pt idx="3">
                  <c:v>565.17912373790898</c:v>
                </c:pt>
                <c:pt idx="4">
                  <c:v>600.0376567563053</c:v>
                </c:pt>
                <c:pt idx="5">
                  <c:v>577.33122060345931</c:v>
                </c:pt>
                <c:pt idx="6">
                  <c:v>605.43713090812901</c:v>
                </c:pt>
                <c:pt idx="7">
                  <c:v>615.44925097032637</c:v>
                </c:pt>
                <c:pt idx="8">
                  <c:v>594.00854208452699</c:v>
                </c:pt>
                <c:pt idx="9">
                  <c:v>624.65712697355366</c:v>
                </c:pt>
                <c:pt idx="10">
                  <c:v>612.83501416292199</c:v>
                </c:pt>
                <c:pt idx="11">
                  <c:v>620.44962863179103</c:v>
                </c:pt>
              </c:numCache>
            </c:numRef>
          </c:yVal>
          <c:smooth val="0"/>
          <c:extLst>
            <c:ext xmlns:c16="http://schemas.microsoft.com/office/drawing/2014/chart" uri="{C3380CC4-5D6E-409C-BE32-E72D297353CC}">
              <c16:uniqueId val="{00000007-1385-4F58-9A13-7BAD3F109955}"/>
            </c:ext>
          </c:extLst>
        </c:ser>
        <c:ser>
          <c:idx val="8"/>
          <c:order val="8"/>
          <c:tx>
            <c:strRef>
              <c:f>Hoja_13!$A$12</c:f>
              <c:strCache>
                <c:ptCount val="1"/>
                <c:pt idx="0">
                  <c:v>2007</c:v>
                </c:pt>
              </c:strCache>
            </c:strRef>
          </c:tx>
          <c:spPr>
            <a:ln w="22225" cap="rnd">
              <a:solidFill>
                <a:schemeClr val="accent3">
                  <a:lumMod val="60000"/>
                </a:schemeClr>
              </a:solidFill>
            </a:ln>
            <a:effectLst>
              <a:glow rad="139700">
                <a:schemeClr val="accent3">
                  <a:lumMod val="60000"/>
                  <a:satMod val="175000"/>
                  <a:alpha val="14000"/>
                </a:schemeClr>
              </a:glow>
            </a:effectLst>
          </c:spPr>
          <c:marker>
            <c:symbol val="circle"/>
            <c:size val="3"/>
            <c:spPr>
              <a:solidFill>
                <a:schemeClr val="accent3">
                  <a:lumMod val="60000"/>
                  <a:lumMod val="60000"/>
                  <a:lumOff val="40000"/>
                </a:schemeClr>
              </a:solidFill>
              <a:ln>
                <a:noFill/>
              </a:ln>
              <a:effectLst>
                <a:glow rad="63500">
                  <a:schemeClr val="accent3">
                    <a:lumMod val="6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Hoja_13!$B$12:$M$12</c:f>
              <c:numCache>
                <c:formatCode>_-* #,##0.00_-;\-* #,##0.00_-;_-* "-"??_-;_-@_-</c:formatCode>
                <c:ptCount val="12"/>
                <c:pt idx="0">
                  <c:v>625.58793427827675</c:v>
                </c:pt>
                <c:pt idx="1">
                  <c:v>578.91909042077418</c:v>
                </c:pt>
                <c:pt idx="2">
                  <c:v>656.7039690581928</c:v>
                </c:pt>
                <c:pt idx="3">
                  <c:v>610.94053354812013</c:v>
                </c:pt>
                <c:pt idx="4">
                  <c:v>656.08306613068783</c:v>
                </c:pt>
                <c:pt idx="5">
                  <c:v>625.10791720658301</c:v>
                </c:pt>
                <c:pt idx="6">
                  <c:v>643.2986896133192</c:v>
                </c:pt>
                <c:pt idx="7">
                  <c:v>656.20363101390114</c:v>
                </c:pt>
                <c:pt idx="8">
                  <c:v>623.19031290374573</c:v>
                </c:pt>
                <c:pt idx="9">
                  <c:v>655.77025610774001</c:v>
                </c:pt>
                <c:pt idx="10">
                  <c:v>632.42386699999997</c:v>
                </c:pt>
                <c:pt idx="11">
                  <c:v>647.73987023767711</c:v>
                </c:pt>
              </c:numCache>
            </c:numRef>
          </c:yVal>
          <c:smooth val="0"/>
          <c:extLst>
            <c:ext xmlns:c16="http://schemas.microsoft.com/office/drawing/2014/chart" uri="{C3380CC4-5D6E-409C-BE32-E72D297353CC}">
              <c16:uniqueId val="{00000008-1385-4F58-9A13-7BAD3F109955}"/>
            </c:ext>
          </c:extLst>
        </c:ser>
        <c:ser>
          <c:idx val="9"/>
          <c:order val="9"/>
          <c:tx>
            <c:strRef>
              <c:f>Hoja_13!$A$13</c:f>
              <c:strCache>
                <c:ptCount val="1"/>
                <c:pt idx="0">
                  <c:v>2008</c:v>
                </c:pt>
              </c:strCache>
            </c:strRef>
          </c:tx>
          <c:spPr>
            <a:ln w="22225" cap="rnd">
              <a:solidFill>
                <a:schemeClr val="accent4">
                  <a:lumMod val="60000"/>
                </a:schemeClr>
              </a:solidFill>
            </a:ln>
            <a:effectLst>
              <a:glow rad="139700">
                <a:schemeClr val="accent4">
                  <a:lumMod val="60000"/>
                  <a:satMod val="175000"/>
                  <a:alpha val="14000"/>
                </a:schemeClr>
              </a:glow>
            </a:effectLst>
          </c:spPr>
          <c:marker>
            <c:symbol val="circle"/>
            <c:size val="3"/>
            <c:spPr>
              <a:solidFill>
                <a:schemeClr val="accent4">
                  <a:lumMod val="60000"/>
                  <a:lumMod val="60000"/>
                  <a:lumOff val="40000"/>
                </a:schemeClr>
              </a:solidFill>
              <a:ln>
                <a:noFill/>
              </a:ln>
              <a:effectLst>
                <a:glow rad="63500">
                  <a:schemeClr val="accent4">
                    <a:lumMod val="6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Hoja_13!$B$13:$M$13</c:f>
              <c:numCache>
                <c:formatCode>_-* #,##0.00_-;\-* #,##0.00_-;_-* "-"??_-;_-@_-</c:formatCode>
                <c:ptCount val="12"/>
                <c:pt idx="0">
                  <c:v>618.16655013900004</c:v>
                </c:pt>
                <c:pt idx="1">
                  <c:v>604.52358517999994</c:v>
                </c:pt>
                <c:pt idx="2">
                  <c:v>629.43955522700003</c:v>
                </c:pt>
                <c:pt idx="3">
                  <c:v>641.75440282099999</c:v>
                </c:pt>
                <c:pt idx="4">
                  <c:v>662.77418396099995</c:v>
                </c:pt>
                <c:pt idx="5">
                  <c:v>616.84844444400005</c:v>
                </c:pt>
                <c:pt idx="6">
                  <c:v>638.32050101689993</c:v>
                </c:pt>
                <c:pt idx="7">
                  <c:v>642.03320027100006</c:v>
                </c:pt>
                <c:pt idx="8">
                  <c:v>632.28439358800006</c:v>
                </c:pt>
                <c:pt idx="9">
                  <c:v>640.8976721009999</c:v>
                </c:pt>
                <c:pt idx="10">
                  <c:v>600.16023986900007</c:v>
                </c:pt>
                <c:pt idx="11">
                  <c:v>604.96531924752696</c:v>
                </c:pt>
              </c:numCache>
            </c:numRef>
          </c:yVal>
          <c:smooth val="0"/>
          <c:extLst>
            <c:ext xmlns:c16="http://schemas.microsoft.com/office/drawing/2014/chart" uri="{C3380CC4-5D6E-409C-BE32-E72D297353CC}">
              <c16:uniqueId val="{00000009-1385-4F58-9A13-7BAD3F109955}"/>
            </c:ext>
          </c:extLst>
        </c:ser>
        <c:ser>
          <c:idx val="10"/>
          <c:order val="10"/>
          <c:tx>
            <c:strRef>
              <c:f>Hoja_13!$A$14</c:f>
              <c:strCache>
                <c:ptCount val="1"/>
                <c:pt idx="0">
                  <c:v>2009</c:v>
                </c:pt>
              </c:strCache>
            </c:strRef>
          </c:tx>
          <c:spPr>
            <a:ln w="22225" cap="rnd">
              <a:solidFill>
                <a:schemeClr val="accent5">
                  <a:lumMod val="60000"/>
                </a:schemeClr>
              </a:solidFill>
            </a:ln>
            <a:effectLst>
              <a:glow rad="139700">
                <a:schemeClr val="accent5">
                  <a:lumMod val="60000"/>
                  <a:satMod val="175000"/>
                  <a:alpha val="14000"/>
                </a:schemeClr>
              </a:glow>
            </a:effectLst>
          </c:spPr>
          <c:marker>
            <c:symbol val="circle"/>
            <c:size val="3"/>
            <c:spPr>
              <a:solidFill>
                <a:schemeClr val="accent5">
                  <a:lumMod val="60000"/>
                  <a:lumMod val="60000"/>
                  <a:lumOff val="40000"/>
                </a:schemeClr>
              </a:solidFill>
              <a:ln>
                <a:noFill/>
              </a:ln>
              <a:effectLst>
                <a:glow rad="63500">
                  <a:schemeClr val="accent5">
                    <a:lumMod val="6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Hoja_13!$B$14:$M$14</c:f>
              <c:numCache>
                <c:formatCode>_-* #,##0.00_-;\-* #,##0.00_-;_-* "-"??_-;_-@_-</c:formatCode>
                <c:ptCount val="12"/>
                <c:pt idx="0">
                  <c:v>605.34052797751292</c:v>
                </c:pt>
                <c:pt idx="1">
                  <c:v>559.84522927411763</c:v>
                </c:pt>
                <c:pt idx="2">
                  <c:v>634.04621713182894</c:v>
                </c:pt>
                <c:pt idx="3">
                  <c:v>616.444860228935</c:v>
                </c:pt>
                <c:pt idx="4">
                  <c:v>648.81072223279807</c:v>
                </c:pt>
                <c:pt idx="5">
                  <c:v>625.39292365992003</c:v>
                </c:pt>
                <c:pt idx="6">
                  <c:v>657.00050731212707</c:v>
                </c:pt>
                <c:pt idx="7">
                  <c:v>649.56646669866711</c:v>
                </c:pt>
                <c:pt idx="8">
                  <c:v>643.49351028477008</c:v>
                </c:pt>
                <c:pt idx="9">
                  <c:v>666.03717339210709</c:v>
                </c:pt>
                <c:pt idx="10">
                  <c:v>638.36642150146508</c:v>
                </c:pt>
                <c:pt idx="11">
                  <c:v>653.519239745297</c:v>
                </c:pt>
              </c:numCache>
            </c:numRef>
          </c:yVal>
          <c:smooth val="0"/>
          <c:extLst>
            <c:ext xmlns:c16="http://schemas.microsoft.com/office/drawing/2014/chart" uri="{C3380CC4-5D6E-409C-BE32-E72D297353CC}">
              <c16:uniqueId val="{0000000A-1385-4F58-9A13-7BAD3F109955}"/>
            </c:ext>
          </c:extLst>
        </c:ser>
        <c:ser>
          <c:idx val="11"/>
          <c:order val="11"/>
          <c:tx>
            <c:strRef>
              <c:f>Hoja_13!$A$15</c:f>
              <c:strCache>
                <c:ptCount val="1"/>
                <c:pt idx="0">
                  <c:v>2010</c:v>
                </c:pt>
              </c:strCache>
            </c:strRef>
          </c:tx>
          <c:spPr>
            <a:ln w="22225" cap="rnd">
              <a:solidFill>
                <a:schemeClr val="accent6">
                  <a:lumMod val="60000"/>
                </a:schemeClr>
              </a:solidFill>
            </a:ln>
            <a:effectLst>
              <a:glow rad="139700">
                <a:schemeClr val="accent6">
                  <a:lumMod val="60000"/>
                  <a:satMod val="175000"/>
                  <a:alpha val="14000"/>
                </a:schemeClr>
              </a:glow>
            </a:effectLst>
          </c:spPr>
          <c:marker>
            <c:symbol val="circle"/>
            <c:size val="3"/>
            <c:spPr>
              <a:solidFill>
                <a:schemeClr val="accent6">
                  <a:lumMod val="60000"/>
                  <a:lumMod val="60000"/>
                  <a:lumOff val="40000"/>
                </a:schemeClr>
              </a:solidFill>
              <a:ln>
                <a:noFill/>
              </a:ln>
              <a:effectLst>
                <a:glow rad="63500">
                  <a:schemeClr val="accent6">
                    <a:lumMod val="6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Hoja_13!$B$15:$M$15</c:f>
              <c:numCache>
                <c:formatCode>_-* #,##0.00_-;\-* #,##0.00_-;_-* "-"??_-;_-@_-</c:formatCode>
                <c:ptCount val="12"/>
                <c:pt idx="0">
                  <c:v>648.28928498149207</c:v>
                </c:pt>
                <c:pt idx="1">
                  <c:v>616.01427280161295</c:v>
                </c:pt>
                <c:pt idx="2">
                  <c:v>684.75126818311799</c:v>
                </c:pt>
                <c:pt idx="3">
                  <c:v>653.39897299968993</c:v>
                </c:pt>
                <c:pt idx="4">
                  <c:v>666.52337627903091</c:v>
                </c:pt>
                <c:pt idx="5">
                  <c:v>647.11696192892805</c:v>
                </c:pt>
                <c:pt idx="6">
                  <c:v>654.21016377364504</c:v>
                </c:pt>
                <c:pt idx="7">
                  <c:v>663.81486961548501</c:v>
                </c:pt>
                <c:pt idx="8">
                  <c:v>651.10144070772299</c:v>
                </c:pt>
                <c:pt idx="9">
                  <c:v>663.41166837546098</c:v>
                </c:pt>
                <c:pt idx="10">
                  <c:v>649.09996051462986</c:v>
                </c:pt>
                <c:pt idx="11">
                  <c:v>650.1609058333579</c:v>
                </c:pt>
              </c:numCache>
            </c:numRef>
          </c:yVal>
          <c:smooth val="0"/>
          <c:extLst>
            <c:ext xmlns:c16="http://schemas.microsoft.com/office/drawing/2014/chart" uri="{C3380CC4-5D6E-409C-BE32-E72D297353CC}">
              <c16:uniqueId val="{0000000B-1385-4F58-9A13-7BAD3F109955}"/>
            </c:ext>
          </c:extLst>
        </c:ser>
        <c:ser>
          <c:idx val="12"/>
          <c:order val="12"/>
          <c:tx>
            <c:strRef>
              <c:f>Hoja_13!$A$16</c:f>
              <c:strCache>
                <c:ptCount val="1"/>
                <c:pt idx="0">
                  <c:v>2011</c:v>
                </c:pt>
              </c:strCache>
            </c:strRef>
          </c:tx>
          <c:spPr>
            <a:ln w="22225" cap="rnd">
              <a:solidFill>
                <a:schemeClr val="accent1">
                  <a:lumMod val="80000"/>
                  <a:lumOff val="20000"/>
                </a:schemeClr>
              </a:solidFill>
            </a:ln>
            <a:effectLst>
              <a:glow rad="139700">
                <a:schemeClr val="accent1">
                  <a:lumMod val="80000"/>
                  <a:lumOff val="20000"/>
                  <a:satMod val="175000"/>
                  <a:alpha val="14000"/>
                </a:schemeClr>
              </a:glow>
            </a:effectLst>
          </c:spPr>
          <c:marker>
            <c:symbol val="circle"/>
            <c:size val="3"/>
            <c:spPr>
              <a:solidFill>
                <a:schemeClr val="accent1">
                  <a:lumMod val="80000"/>
                  <a:lumOff val="20000"/>
                  <a:lumMod val="60000"/>
                  <a:lumOff val="40000"/>
                </a:schemeClr>
              </a:solidFill>
              <a:ln>
                <a:noFill/>
              </a:ln>
              <a:effectLst>
                <a:glow rad="63500">
                  <a:schemeClr val="accent1">
                    <a:lumMod val="80000"/>
                    <a:lumOff val="2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Hoja_13!$B$16:$M$16</c:f>
              <c:numCache>
                <c:formatCode>_-* #,##0.00_-;\-* #,##0.00_-;_-* "-"??_-;_-@_-</c:formatCode>
                <c:ptCount val="12"/>
                <c:pt idx="0">
                  <c:v>670.61923271280205</c:v>
                </c:pt>
                <c:pt idx="1">
                  <c:v>625.27531886230702</c:v>
                </c:pt>
                <c:pt idx="2">
                  <c:v>702.34716065641396</c:v>
                </c:pt>
                <c:pt idx="3">
                  <c:v>668.17502657909597</c:v>
                </c:pt>
                <c:pt idx="4">
                  <c:v>713.34702623965109</c:v>
                </c:pt>
                <c:pt idx="5">
                  <c:v>679.10912196705806</c:v>
                </c:pt>
                <c:pt idx="6">
                  <c:v>688.06704401814306</c:v>
                </c:pt>
                <c:pt idx="7">
                  <c:v>702.11115165916601</c:v>
                </c:pt>
                <c:pt idx="8">
                  <c:v>674.21596887718192</c:v>
                </c:pt>
                <c:pt idx="9">
                  <c:v>677.551092764695</c:v>
                </c:pt>
                <c:pt idx="10">
                  <c:v>675.54329046476403</c:v>
                </c:pt>
                <c:pt idx="11">
                  <c:v>684.65846631042086</c:v>
                </c:pt>
              </c:numCache>
            </c:numRef>
          </c:yVal>
          <c:smooth val="0"/>
          <c:extLst>
            <c:ext xmlns:c16="http://schemas.microsoft.com/office/drawing/2014/chart" uri="{C3380CC4-5D6E-409C-BE32-E72D297353CC}">
              <c16:uniqueId val="{0000000C-1385-4F58-9A13-7BAD3F109955}"/>
            </c:ext>
          </c:extLst>
        </c:ser>
        <c:ser>
          <c:idx val="13"/>
          <c:order val="13"/>
          <c:tx>
            <c:strRef>
              <c:f>Hoja_13!$A$17</c:f>
              <c:strCache>
                <c:ptCount val="1"/>
                <c:pt idx="0">
                  <c:v>2012</c:v>
                </c:pt>
              </c:strCache>
            </c:strRef>
          </c:tx>
          <c:spPr>
            <a:ln w="22225" cap="rnd">
              <a:solidFill>
                <a:schemeClr val="accent2">
                  <a:lumMod val="80000"/>
                  <a:lumOff val="20000"/>
                </a:schemeClr>
              </a:solidFill>
            </a:ln>
            <a:effectLst>
              <a:glow rad="139700">
                <a:schemeClr val="accent2">
                  <a:lumMod val="80000"/>
                  <a:lumOff val="20000"/>
                  <a:satMod val="175000"/>
                  <a:alpha val="14000"/>
                </a:schemeClr>
              </a:glow>
            </a:effectLst>
          </c:spPr>
          <c:marker>
            <c:symbol val="circle"/>
            <c:size val="3"/>
            <c:spPr>
              <a:solidFill>
                <a:schemeClr val="accent2">
                  <a:lumMod val="80000"/>
                  <a:lumOff val="20000"/>
                  <a:lumMod val="60000"/>
                  <a:lumOff val="40000"/>
                </a:schemeClr>
              </a:solidFill>
              <a:ln>
                <a:noFill/>
              </a:ln>
              <a:effectLst>
                <a:glow rad="63500">
                  <a:schemeClr val="accent2">
                    <a:lumMod val="80000"/>
                    <a:lumOff val="2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Hoja_13!$B$17:$M$17</c:f>
              <c:numCache>
                <c:formatCode>_-* #,##0.00_-;\-* #,##0.00_-;_-* "-"??_-;_-@_-</c:formatCode>
                <c:ptCount val="12"/>
                <c:pt idx="0">
                  <c:v>691.82360381778904</c:v>
                </c:pt>
                <c:pt idx="1">
                  <c:v>668.60793441860108</c:v>
                </c:pt>
                <c:pt idx="2">
                  <c:v>725.120846486353</c:v>
                </c:pt>
                <c:pt idx="3">
                  <c:v>675.79083674913898</c:v>
                </c:pt>
                <c:pt idx="4">
                  <c:v>723.99526802897412</c:v>
                </c:pt>
                <c:pt idx="5">
                  <c:v>689.02259737355496</c:v>
                </c:pt>
                <c:pt idx="6">
                  <c:v>693.45057824958201</c:v>
                </c:pt>
                <c:pt idx="7">
                  <c:v>724.53093364722304</c:v>
                </c:pt>
                <c:pt idx="8">
                  <c:v>695.21840916013298</c:v>
                </c:pt>
                <c:pt idx="9">
                  <c:v>728.29231699123704</c:v>
                </c:pt>
                <c:pt idx="10">
                  <c:v>692.29671502294991</c:v>
                </c:pt>
                <c:pt idx="11">
                  <c:v>701.24254755484503</c:v>
                </c:pt>
              </c:numCache>
            </c:numRef>
          </c:yVal>
          <c:smooth val="0"/>
          <c:extLst>
            <c:ext xmlns:c16="http://schemas.microsoft.com/office/drawing/2014/chart" uri="{C3380CC4-5D6E-409C-BE32-E72D297353CC}">
              <c16:uniqueId val="{0000000D-1385-4F58-9A13-7BAD3F109955}"/>
            </c:ext>
          </c:extLst>
        </c:ser>
        <c:ser>
          <c:idx val="14"/>
          <c:order val="14"/>
          <c:tx>
            <c:strRef>
              <c:f>Hoja_13!$A$18</c:f>
              <c:strCache>
                <c:ptCount val="1"/>
                <c:pt idx="0">
                  <c:v>2013</c:v>
                </c:pt>
              </c:strCache>
            </c:strRef>
          </c:tx>
          <c:spPr>
            <a:ln w="22225" cap="rnd">
              <a:solidFill>
                <a:schemeClr val="accent3">
                  <a:lumMod val="80000"/>
                  <a:lumOff val="20000"/>
                </a:schemeClr>
              </a:solidFill>
            </a:ln>
            <a:effectLst>
              <a:glow rad="139700">
                <a:schemeClr val="accent3">
                  <a:lumMod val="80000"/>
                  <a:lumOff val="20000"/>
                  <a:satMod val="175000"/>
                  <a:alpha val="14000"/>
                </a:schemeClr>
              </a:glow>
            </a:effectLst>
          </c:spPr>
          <c:marker>
            <c:symbol val="circle"/>
            <c:size val="3"/>
            <c:spPr>
              <a:solidFill>
                <a:schemeClr val="accent3">
                  <a:lumMod val="80000"/>
                  <a:lumOff val="20000"/>
                  <a:lumMod val="60000"/>
                  <a:lumOff val="40000"/>
                </a:schemeClr>
              </a:solidFill>
              <a:ln>
                <a:noFill/>
              </a:ln>
              <a:effectLst>
                <a:glow rad="63500">
                  <a:schemeClr val="accent3">
                    <a:lumMod val="80000"/>
                    <a:lumOff val="2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Hoja_13!$B$18:$M$18</c:f>
              <c:numCache>
                <c:formatCode>_-* #,##0.00_-;\-* #,##0.00_-;_-* "-"??_-;_-@_-</c:formatCode>
                <c:ptCount val="12"/>
                <c:pt idx="0">
                  <c:v>703.2657290966182</c:v>
                </c:pt>
                <c:pt idx="1">
                  <c:v>660.94941683036302</c:v>
                </c:pt>
                <c:pt idx="2">
                  <c:v>715.94058283717516</c:v>
                </c:pt>
                <c:pt idx="3">
                  <c:v>735.58777981032972</c:v>
                </c:pt>
                <c:pt idx="4">
                  <c:v>746.59990289403629</c:v>
                </c:pt>
                <c:pt idx="5">
                  <c:v>706.26747874960893</c:v>
                </c:pt>
                <c:pt idx="6">
                  <c:v>732.99270938988309</c:v>
                </c:pt>
                <c:pt idx="7">
                  <c:v>734.4732142756859</c:v>
                </c:pt>
                <c:pt idx="8">
                  <c:v>708.66038235371991</c:v>
                </c:pt>
                <c:pt idx="9">
                  <c:v>746.05321752060865</c:v>
                </c:pt>
                <c:pt idx="10">
                  <c:v>717.18669337654717</c:v>
                </c:pt>
                <c:pt idx="11">
                  <c:v>726.90863285300907</c:v>
                </c:pt>
              </c:numCache>
            </c:numRef>
          </c:yVal>
          <c:smooth val="0"/>
          <c:extLst>
            <c:ext xmlns:c16="http://schemas.microsoft.com/office/drawing/2014/chart" uri="{C3380CC4-5D6E-409C-BE32-E72D297353CC}">
              <c16:uniqueId val="{0000000E-1385-4F58-9A13-7BAD3F109955}"/>
            </c:ext>
          </c:extLst>
        </c:ser>
        <c:ser>
          <c:idx val="15"/>
          <c:order val="15"/>
          <c:tx>
            <c:strRef>
              <c:f>Hoja_13!$A$19</c:f>
              <c:strCache>
                <c:ptCount val="1"/>
                <c:pt idx="0">
                  <c:v>2014</c:v>
                </c:pt>
              </c:strCache>
            </c:strRef>
          </c:tx>
          <c:spPr>
            <a:ln w="22225" cap="rnd">
              <a:solidFill>
                <a:schemeClr val="accent4">
                  <a:lumMod val="80000"/>
                  <a:lumOff val="20000"/>
                </a:schemeClr>
              </a:solidFill>
            </a:ln>
            <a:effectLst>
              <a:glow rad="139700">
                <a:schemeClr val="accent4">
                  <a:lumMod val="80000"/>
                  <a:lumOff val="20000"/>
                  <a:satMod val="175000"/>
                  <a:alpha val="14000"/>
                </a:schemeClr>
              </a:glow>
            </a:effectLst>
          </c:spPr>
          <c:marker>
            <c:symbol val="circle"/>
            <c:size val="3"/>
            <c:spPr>
              <a:solidFill>
                <a:schemeClr val="accent4">
                  <a:lumMod val="80000"/>
                  <a:lumOff val="20000"/>
                  <a:lumMod val="60000"/>
                  <a:lumOff val="40000"/>
                </a:schemeClr>
              </a:solidFill>
              <a:ln>
                <a:noFill/>
              </a:ln>
              <a:effectLst>
                <a:glow rad="63500">
                  <a:schemeClr val="accent4">
                    <a:lumMod val="80000"/>
                    <a:lumOff val="2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Hoja_13!$B$19:$M$19</c:f>
              <c:numCache>
                <c:formatCode>_-* #,##0.00_-;\-* #,##0.00_-;_-* "-"??_-;_-@_-</c:formatCode>
                <c:ptCount val="12"/>
                <c:pt idx="0">
                  <c:v>719.42100532356892</c:v>
                </c:pt>
                <c:pt idx="1">
                  <c:v>683.66377968235304</c:v>
                </c:pt>
                <c:pt idx="2">
                  <c:v>771.08553954934393</c:v>
                </c:pt>
                <c:pt idx="3">
                  <c:v>726.33024013935403</c:v>
                </c:pt>
                <c:pt idx="4">
                  <c:v>768.474432256358</c:v>
                </c:pt>
                <c:pt idx="5">
                  <c:v>734.38533545684004</c:v>
                </c:pt>
                <c:pt idx="6">
                  <c:v>774.38936460946093</c:v>
                </c:pt>
                <c:pt idx="7">
                  <c:v>761.14116081285385</c:v>
                </c:pt>
                <c:pt idx="8">
                  <c:v>739.28363698218902</c:v>
                </c:pt>
                <c:pt idx="9">
                  <c:v>774.06210106705498</c:v>
                </c:pt>
                <c:pt idx="10">
                  <c:v>741.60530371908192</c:v>
                </c:pt>
                <c:pt idx="11">
                  <c:v>759.60339652507207</c:v>
                </c:pt>
              </c:numCache>
            </c:numRef>
          </c:yVal>
          <c:smooth val="0"/>
          <c:extLst>
            <c:ext xmlns:c16="http://schemas.microsoft.com/office/drawing/2014/chart" uri="{C3380CC4-5D6E-409C-BE32-E72D297353CC}">
              <c16:uniqueId val="{0000000F-1385-4F58-9A13-7BAD3F109955}"/>
            </c:ext>
          </c:extLst>
        </c:ser>
        <c:ser>
          <c:idx val="16"/>
          <c:order val="16"/>
          <c:tx>
            <c:strRef>
              <c:f>Hoja_13!$A$20</c:f>
              <c:strCache>
                <c:ptCount val="1"/>
                <c:pt idx="0">
                  <c:v>2015</c:v>
                </c:pt>
              </c:strCache>
            </c:strRef>
          </c:tx>
          <c:spPr>
            <a:ln w="22225" cap="rnd">
              <a:solidFill>
                <a:schemeClr val="accent5">
                  <a:lumMod val="80000"/>
                  <a:lumOff val="20000"/>
                </a:schemeClr>
              </a:solidFill>
            </a:ln>
            <a:effectLst>
              <a:glow rad="139700">
                <a:schemeClr val="accent5">
                  <a:lumMod val="80000"/>
                  <a:lumOff val="20000"/>
                  <a:satMod val="175000"/>
                  <a:alpha val="14000"/>
                </a:schemeClr>
              </a:glow>
            </a:effectLst>
          </c:spPr>
          <c:marker>
            <c:symbol val="circle"/>
            <c:size val="3"/>
            <c:spPr>
              <a:solidFill>
                <a:schemeClr val="accent5">
                  <a:lumMod val="80000"/>
                  <a:lumOff val="20000"/>
                  <a:lumMod val="60000"/>
                  <a:lumOff val="40000"/>
                </a:schemeClr>
              </a:solidFill>
              <a:ln>
                <a:noFill/>
              </a:ln>
              <a:effectLst>
                <a:glow rad="63500">
                  <a:schemeClr val="accent5">
                    <a:lumMod val="80000"/>
                    <a:lumOff val="2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Hoja_13!$B$20:$M$20</c:f>
              <c:numCache>
                <c:formatCode>_-* #,##0.00_-;\-* #,##0.00_-;_-* "-"??_-;_-@_-</c:formatCode>
                <c:ptCount val="12"/>
                <c:pt idx="0">
                  <c:v>754.33958782692002</c:v>
                </c:pt>
                <c:pt idx="1">
                  <c:v>706.30162839730201</c:v>
                </c:pt>
                <c:pt idx="2">
                  <c:v>803.48439948079897</c:v>
                </c:pt>
                <c:pt idx="3">
                  <c:v>771.44575826136906</c:v>
                </c:pt>
                <c:pt idx="4">
                  <c:v>807.00120403065603</c:v>
                </c:pt>
                <c:pt idx="5">
                  <c:v>777.65818665383006</c:v>
                </c:pt>
                <c:pt idx="6">
                  <c:v>815.10600080805591</c:v>
                </c:pt>
                <c:pt idx="7">
                  <c:v>816.40691913655894</c:v>
                </c:pt>
                <c:pt idx="8">
                  <c:v>788.65265324103598</c:v>
                </c:pt>
                <c:pt idx="9">
                  <c:v>821.48425490180102</c:v>
                </c:pt>
                <c:pt idx="10">
                  <c:v>795.31215894438708</c:v>
                </c:pt>
                <c:pt idx="11">
                  <c:v>809.28964775271197</c:v>
                </c:pt>
              </c:numCache>
            </c:numRef>
          </c:yVal>
          <c:smooth val="0"/>
          <c:extLst>
            <c:ext xmlns:c16="http://schemas.microsoft.com/office/drawing/2014/chart" uri="{C3380CC4-5D6E-409C-BE32-E72D297353CC}">
              <c16:uniqueId val="{00000010-1385-4F58-9A13-7BAD3F109955}"/>
            </c:ext>
          </c:extLst>
        </c:ser>
        <c:ser>
          <c:idx val="17"/>
          <c:order val="17"/>
          <c:tx>
            <c:strRef>
              <c:f>Hoja_13!$A$21</c:f>
              <c:strCache>
                <c:ptCount val="1"/>
                <c:pt idx="0">
                  <c:v>2016</c:v>
                </c:pt>
              </c:strCache>
            </c:strRef>
          </c:tx>
          <c:spPr>
            <a:ln w="22225" cap="rnd">
              <a:solidFill>
                <a:schemeClr val="accent6">
                  <a:lumMod val="80000"/>
                  <a:lumOff val="20000"/>
                </a:schemeClr>
              </a:solidFill>
            </a:ln>
            <a:effectLst>
              <a:glow rad="139700">
                <a:schemeClr val="accent6">
                  <a:lumMod val="80000"/>
                  <a:lumOff val="20000"/>
                  <a:satMod val="175000"/>
                  <a:alpha val="14000"/>
                </a:schemeClr>
              </a:glow>
            </a:effectLst>
          </c:spPr>
          <c:marker>
            <c:symbol val="circle"/>
            <c:size val="3"/>
            <c:spPr>
              <a:solidFill>
                <a:schemeClr val="accent6">
                  <a:lumMod val="80000"/>
                  <a:lumOff val="20000"/>
                  <a:lumMod val="60000"/>
                  <a:lumOff val="40000"/>
                </a:schemeClr>
              </a:solidFill>
              <a:ln>
                <a:noFill/>
              </a:ln>
              <a:effectLst>
                <a:glow rad="63500">
                  <a:schemeClr val="accent6">
                    <a:lumMod val="80000"/>
                    <a:lumOff val="2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Hoja_13!$B$21:$M$21</c:f>
              <c:numCache>
                <c:formatCode>_-* #,##0.00_-;\-* #,##0.00_-;_-* "-"??_-;_-@_-</c:formatCode>
                <c:ptCount val="12"/>
                <c:pt idx="0">
                  <c:v>800.60982503850073</c:v>
                </c:pt>
                <c:pt idx="1">
                  <c:v>766.74208967864899</c:v>
                </c:pt>
                <c:pt idx="2">
                  <c:v>833.96809645469671</c:v>
                </c:pt>
                <c:pt idx="3">
                  <c:v>835.61064897441622</c:v>
                </c:pt>
                <c:pt idx="4">
                  <c:v>861.20985144646795</c:v>
                </c:pt>
                <c:pt idx="5">
                  <c:v>812.30370971404011</c:v>
                </c:pt>
                <c:pt idx="6">
                  <c:v>833.41755523252095</c:v>
                </c:pt>
                <c:pt idx="7">
                  <c:v>845.54587597801026</c:v>
                </c:pt>
                <c:pt idx="8">
                  <c:v>812.02338783836899</c:v>
                </c:pt>
                <c:pt idx="9">
                  <c:v>841.80570250509686</c:v>
                </c:pt>
                <c:pt idx="10">
                  <c:v>818.31056059604032</c:v>
                </c:pt>
                <c:pt idx="11">
                  <c:v>845.28423293420997</c:v>
                </c:pt>
              </c:numCache>
            </c:numRef>
          </c:yVal>
          <c:smooth val="0"/>
          <c:extLst>
            <c:ext xmlns:c16="http://schemas.microsoft.com/office/drawing/2014/chart" uri="{C3380CC4-5D6E-409C-BE32-E72D297353CC}">
              <c16:uniqueId val="{00000011-1385-4F58-9A13-7BAD3F109955}"/>
            </c:ext>
          </c:extLst>
        </c:ser>
        <c:ser>
          <c:idx val="18"/>
          <c:order val="18"/>
          <c:tx>
            <c:strRef>
              <c:f>Hoja_13!$A$22</c:f>
              <c:strCache>
                <c:ptCount val="1"/>
                <c:pt idx="0">
                  <c:v>2017</c:v>
                </c:pt>
              </c:strCache>
            </c:strRef>
          </c:tx>
          <c:spPr>
            <a:ln w="22225" cap="rnd">
              <a:solidFill>
                <a:schemeClr val="accent1">
                  <a:lumMod val="80000"/>
                </a:schemeClr>
              </a:solidFill>
            </a:ln>
            <a:effectLst>
              <a:glow rad="139700">
                <a:schemeClr val="accent1">
                  <a:lumMod val="80000"/>
                  <a:satMod val="175000"/>
                  <a:alpha val="14000"/>
                </a:schemeClr>
              </a:glow>
            </a:effectLst>
          </c:spPr>
          <c:marker>
            <c:symbol val="circle"/>
            <c:size val="3"/>
            <c:spPr>
              <a:solidFill>
                <a:schemeClr val="accent1">
                  <a:lumMod val="80000"/>
                  <a:lumMod val="60000"/>
                  <a:lumOff val="40000"/>
                </a:schemeClr>
              </a:solidFill>
              <a:ln>
                <a:noFill/>
              </a:ln>
              <a:effectLst>
                <a:glow rad="63500">
                  <a:schemeClr val="accent1">
                    <a:lumMod val="8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Hoja_13!$B$22:$M$22</c:f>
              <c:numCache>
                <c:formatCode>_-* #,##0.00_-;\-* #,##0.00_-;_-* "-"??_-;_-@_-</c:formatCode>
                <c:ptCount val="12"/>
                <c:pt idx="0">
                  <c:v>832.99983039303481</c:v>
                </c:pt>
                <c:pt idx="1">
                  <c:v>775.04536110395702</c:v>
                </c:pt>
                <c:pt idx="2">
                  <c:v>867.29028446915902</c:v>
                </c:pt>
                <c:pt idx="3">
                  <c:v>836.10937887578598</c:v>
                </c:pt>
                <c:pt idx="4">
                  <c:v>882.18246495233313</c:v>
                </c:pt>
                <c:pt idx="5">
                  <c:v>826.36310858538786</c:v>
                </c:pt>
                <c:pt idx="6">
                  <c:v>856.12023672699809</c:v>
                </c:pt>
                <c:pt idx="7">
                  <c:v>866.46655931674604</c:v>
                </c:pt>
                <c:pt idx="8">
                  <c:v>840.56184033909483</c:v>
                </c:pt>
                <c:pt idx="9">
                  <c:v>861.24043764578107</c:v>
                </c:pt>
                <c:pt idx="10">
                  <c:v>833.29283860356486</c:v>
                </c:pt>
                <c:pt idx="11">
                  <c:v>843.28080635698393</c:v>
                </c:pt>
              </c:numCache>
            </c:numRef>
          </c:yVal>
          <c:smooth val="0"/>
          <c:extLst>
            <c:ext xmlns:c16="http://schemas.microsoft.com/office/drawing/2014/chart" uri="{C3380CC4-5D6E-409C-BE32-E72D297353CC}">
              <c16:uniqueId val="{00000012-1385-4F58-9A13-7BAD3F109955}"/>
            </c:ext>
          </c:extLst>
        </c:ser>
        <c:ser>
          <c:idx val="19"/>
          <c:order val="19"/>
          <c:tx>
            <c:strRef>
              <c:f>Hoja_13!$A$23</c:f>
              <c:strCache>
                <c:ptCount val="1"/>
                <c:pt idx="0">
                  <c:v>2018</c:v>
                </c:pt>
              </c:strCache>
            </c:strRef>
          </c:tx>
          <c:spPr>
            <a:ln w="22225" cap="rnd">
              <a:solidFill>
                <a:schemeClr val="accent2">
                  <a:lumMod val="80000"/>
                </a:schemeClr>
              </a:solidFill>
            </a:ln>
            <a:effectLst>
              <a:glow rad="139700">
                <a:schemeClr val="accent2">
                  <a:lumMod val="80000"/>
                  <a:satMod val="175000"/>
                  <a:alpha val="14000"/>
                </a:schemeClr>
              </a:glow>
            </a:effectLst>
          </c:spPr>
          <c:marker>
            <c:symbol val="circle"/>
            <c:size val="3"/>
            <c:spPr>
              <a:solidFill>
                <a:schemeClr val="accent2">
                  <a:lumMod val="80000"/>
                  <a:lumMod val="60000"/>
                  <a:lumOff val="40000"/>
                </a:schemeClr>
              </a:solidFill>
              <a:ln>
                <a:noFill/>
              </a:ln>
              <a:effectLst>
                <a:glow rad="63500">
                  <a:schemeClr val="accent2">
                    <a:lumMod val="8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Hoja_13!$B$23:$M$23</c:f>
              <c:numCache>
                <c:formatCode>_-* #,##0.00_-;\-* #,##0.00_-;_-* "-"??_-;_-@_-</c:formatCode>
                <c:ptCount val="12"/>
                <c:pt idx="0">
                  <c:v>835.83460224146381</c:v>
                </c:pt>
                <c:pt idx="1">
                  <c:v>793.38382185707997</c:v>
                </c:pt>
                <c:pt idx="2">
                  <c:v>887.93333881731178</c:v>
                </c:pt>
                <c:pt idx="3">
                  <c:v>870.09514288965897</c:v>
                </c:pt>
                <c:pt idx="4">
                  <c:v>909.41262213206403</c:v>
                </c:pt>
                <c:pt idx="5">
                  <c:v>858.89194831212171</c:v>
                </c:pt>
                <c:pt idx="6">
                  <c:v>899.74867923900001</c:v>
                </c:pt>
                <c:pt idx="7">
                  <c:v>894.38188457084698</c:v>
                </c:pt>
                <c:pt idx="8">
                  <c:v>860.03191147777898</c:v>
                </c:pt>
                <c:pt idx="9">
                  <c:v>895.61408926502168</c:v>
                </c:pt>
                <c:pt idx="10">
                  <c:v>875.54657593158822</c:v>
                </c:pt>
                <c:pt idx="11">
                  <c:v>869.94023329176298</c:v>
                </c:pt>
              </c:numCache>
            </c:numRef>
          </c:yVal>
          <c:smooth val="0"/>
          <c:extLst>
            <c:ext xmlns:c16="http://schemas.microsoft.com/office/drawing/2014/chart" uri="{C3380CC4-5D6E-409C-BE32-E72D297353CC}">
              <c16:uniqueId val="{00000013-1385-4F58-9A13-7BAD3F109955}"/>
            </c:ext>
          </c:extLst>
        </c:ser>
        <c:ser>
          <c:idx val="20"/>
          <c:order val="20"/>
          <c:tx>
            <c:strRef>
              <c:f>Hoja_13!$A$24</c:f>
              <c:strCache>
                <c:ptCount val="1"/>
                <c:pt idx="0">
                  <c:v>2019</c:v>
                </c:pt>
              </c:strCache>
            </c:strRef>
          </c:tx>
          <c:spPr>
            <a:ln w="22225" cap="rnd">
              <a:solidFill>
                <a:schemeClr val="accent3">
                  <a:lumMod val="80000"/>
                </a:schemeClr>
              </a:solidFill>
            </a:ln>
            <a:effectLst>
              <a:glow rad="139700">
                <a:schemeClr val="accent3">
                  <a:lumMod val="80000"/>
                  <a:satMod val="175000"/>
                  <a:alpha val="14000"/>
                </a:schemeClr>
              </a:glow>
            </a:effectLst>
          </c:spPr>
          <c:marker>
            <c:symbol val="circle"/>
            <c:size val="3"/>
            <c:spPr>
              <a:solidFill>
                <a:schemeClr val="accent3">
                  <a:lumMod val="80000"/>
                  <a:lumMod val="60000"/>
                  <a:lumOff val="40000"/>
                </a:schemeClr>
              </a:solidFill>
              <a:ln>
                <a:noFill/>
              </a:ln>
              <a:effectLst>
                <a:glow rad="63500">
                  <a:schemeClr val="accent3">
                    <a:lumMod val="8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Hoja_13!$B$24:$M$24</c:f>
              <c:numCache>
                <c:formatCode>_-* #,##0.00_-;\-* #,##0.00_-;_-* "-"??_-;_-@_-</c:formatCode>
                <c:ptCount val="12"/>
                <c:pt idx="0">
                  <c:v>875.06461634317407</c:v>
                </c:pt>
                <c:pt idx="1">
                  <c:v>828.65889706908001</c:v>
                </c:pt>
                <c:pt idx="2">
                  <c:v>925.46362895707921</c:v>
                </c:pt>
                <c:pt idx="3">
                  <c:v>878.90579911531097</c:v>
                </c:pt>
                <c:pt idx="4">
                  <c:v>938.32462869959193</c:v>
                </c:pt>
                <c:pt idx="5">
                  <c:v>889.5844996354989</c:v>
                </c:pt>
                <c:pt idx="6">
                  <c:v>920.30101262407425</c:v>
                </c:pt>
                <c:pt idx="7">
                  <c:v>924.91344117246103</c:v>
                </c:pt>
                <c:pt idx="8">
                  <c:v>888.31757253861713</c:v>
                </c:pt>
                <c:pt idx="9">
                  <c:v>918.19209410869416</c:v>
                </c:pt>
                <c:pt idx="10">
                  <c:v>886.44701392446098</c:v>
                </c:pt>
                <c:pt idx="11">
                  <c:v>888.71085390411201</c:v>
                </c:pt>
              </c:numCache>
            </c:numRef>
          </c:yVal>
          <c:smooth val="0"/>
          <c:extLst>
            <c:ext xmlns:c16="http://schemas.microsoft.com/office/drawing/2014/chart" uri="{C3380CC4-5D6E-409C-BE32-E72D297353CC}">
              <c16:uniqueId val="{00000014-1385-4F58-9A13-7BAD3F109955}"/>
            </c:ext>
          </c:extLst>
        </c:ser>
        <c:ser>
          <c:idx val="21"/>
          <c:order val="21"/>
          <c:tx>
            <c:strRef>
              <c:f>Hoja_13!$A$25</c:f>
              <c:strCache>
                <c:ptCount val="1"/>
                <c:pt idx="0">
                  <c:v>2020</c:v>
                </c:pt>
              </c:strCache>
            </c:strRef>
          </c:tx>
          <c:spPr>
            <a:ln w="22225" cap="rnd">
              <a:solidFill>
                <a:schemeClr val="accent4">
                  <a:lumMod val="80000"/>
                </a:schemeClr>
              </a:solidFill>
            </a:ln>
            <a:effectLst>
              <a:glow rad="139700">
                <a:schemeClr val="accent4">
                  <a:lumMod val="80000"/>
                  <a:satMod val="175000"/>
                  <a:alpha val="14000"/>
                </a:schemeClr>
              </a:glow>
            </a:effectLst>
          </c:spPr>
          <c:marker>
            <c:symbol val="circle"/>
            <c:size val="3"/>
            <c:spPr>
              <a:solidFill>
                <a:schemeClr val="accent4">
                  <a:lumMod val="80000"/>
                  <a:lumMod val="60000"/>
                  <a:lumOff val="40000"/>
                </a:schemeClr>
              </a:solidFill>
              <a:ln>
                <a:noFill/>
              </a:ln>
              <a:effectLst>
                <a:glow rad="63500">
                  <a:schemeClr val="accent4">
                    <a:lumMod val="8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Hoja_13!$B$25:$M$25</c:f>
              <c:numCache>
                <c:formatCode>_-* #,##0.00_-;\-* #,##0.00_-;_-* "-"??_-;_-@_-</c:formatCode>
                <c:ptCount val="12"/>
                <c:pt idx="0">
                  <c:v>909.53087806090195</c:v>
                </c:pt>
                <c:pt idx="1">
                  <c:v>876.59176737624091</c:v>
                </c:pt>
                <c:pt idx="2">
                  <c:v>896.75181641414395</c:v>
                </c:pt>
                <c:pt idx="3">
                  <c:v>820.56693762118914</c:v>
                </c:pt>
                <c:pt idx="4">
                  <c:v>857.84160539224808</c:v>
                </c:pt>
                <c:pt idx="5">
                  <c:v>837.75703660929491</c:v>
                </c:pt>
                <c:pt idx="6">
                  <c:v>890.02613846100303</c:v>
                </c:pt>
                <c:pt idx="7">
                  <c:v>919.09688858217908</c:v>
                </c:pt>
                <c:pt idx="8">
                  <c:v>904.97348205253695</c:v>
                </c:pt>
                <c:pt idx="9">
                  <c:v>942.51878750104697</c:v>
                </c:pt>
                <c:pt idx="10">
                  <c:v>893.084696356932</c:v>
                </c:pt>
                <c:pt idx="11">
                  <c:v>924.39567646941885</c:v>
                </c:pt>
              </c:numCache>
            </c:numRef>
          </c:yVal>
          <c:smooth val="0"/>
          <c:extLst>
            <c:ext xmlns:c16="http://schemas.microsoft.com/office/drawing/2014/chart" uri="{C3380CC4-5D6E-409C-BE32-E72D297353CC}">
              <c16:uniqueId val="{00000015-1385-4F58-9A13-7BAD3F109955}"/>
            </c:ext>
          </c:extLst>
        </c:ser>
        <c:ser>
          <c:idx val="22"/>
          <c:order val="22"/>
          <c:tx>
            <c:strRef>
              <c:f>Hoja_13!$A$26</c:f>
              <c:strCache>
                <c:ptCount val="1"/>
                <c:pt idx="0">
                  <c:v>2021</c:v>
                </c:pt>
              </c:strCache>
            </c:strRef>
          </c:tx>
          <c:spPr>
            <a:ln w="22225" cap="rnd">
              <a:solidFill>
                <a:schemeClr val="accent5">
                  <a:lumMod val="80000"/>
                </a:schemeClr>
              </a:solidFill>
            </a:ln>
            <a:effectLst>
              <a:glow rad="139700">
                <a:schemeClr val="accent5">
                  <a:lumMod val="80000"/>
                  <a:satMod val="175000"/>
                  <a:alpha val="14000"/>
                </a:schemeClr>
              </a:glow>
            </a:effectLst>
          </c:spPr>
          <c:marker>
            <c:symbol val="circle"/>
            <c:size val="3"/>
            <c:spPr>
              <a:solidFill>
                <a:schemeClr val="accent5">
                  <a:lumMod val="80000"/>
                  <a:lumMod val="60000"/>
                  <a:lumOff val="40000"/>
                </a:schemeClr>
              </a:solidFill>
              <a:ln>
                <a:noFill/>
              </a:ln>
              <a:effectLst>
                <a:glow rad="63500">
                  <a:schemeClr val="accent5">
                    <a:lumMod val="8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Hoja_13!$B$26:$M$26</c:f>
              <c:numCache>
                <c:formatCode>_-* #,##0.00_-;\-* #,##0.00_-;_-* "-"??_-;_-@_-</c:formatCode>
                <c:ptCount val="12"/>
                <c:pt idx="0">
                  <c:v>924.32396385349807</c:v>
                </c:pt>
                <c:pt idx="1">
                  <c:v>876.92467615717692</c:v>
                </c:pt>
                <c:pt idx="2">
                  <c:v>986.41738503994793</c:v>
                </c:pt>
                <c:pt idx="3">
                  <c:v>958.28715873181272</c:v>
                </c:pt>
                <c:pt idx="4">
                  <c:v>987.43997573660704</c:v>
                </c:pt>
                <c:pt idx="5">
                  <c:v>955.53207912959897</c:v>
                </c:pt>
                <c:pt idx="6">
                  <c:v>991.51079068900708</c:v>
                </c:pt>
                <c:pt idx="7">
                  <c:v>978.02828568399673</c:v>
                </c:pt>
                <c:pt idx="8">
                  <c:v>954.46208873952401</c:v>
                </c:pt>
                <c:pt idx="9">
                  <c:v>998.23280334119613</c:v>
                </c:pt>
                <c:pt idx="10">
                  <c:v>947.40928852660625</c:v>
                </c:pt>
                <c:pt idx="11">
                  <c:v>990.97943422663479</c:v>
                </c:pt>
              </c:numCache>
            </c:numRef>
          </c:yVal>
          <c:smooth val="0"/>
          <c:extLst>
            <c:ext xmlns:c16="http://schemas.microsoft.com/office/drawing/2014/chart" uri="{C3380CC4-5D6E-409C-BE32-E72D297353CC}">
              <c16:uniqueId val="{00000016-1385-4F58-9A13-7BAD3F109955}"/>
            </c:ext>
          </c:extLst>
        </c:ser>
        <c:ser>
          <c:idx val="23"/>
          <c:order val="23"/>
          <c:tx>
            <c:strRef>
              <c:f>Hoja_13!$A$27</c:f>
              <c:strCache>
                <c:ptCount val="1"/>
                <c:pt idx="0">
                  <c:v>2022</c:v>
                </c:pt>
              </c:strCache>
            </c:strRef>
          </c:tx>
          <c:spPr>
            <a:ln w="22225" cap="rnd">
              <a:solidFill>
                <a:schemeClr val="accent6">
                  <a:lumMod val="80000"/>
                </a:schemeClr>
              </a:solidFill>
            </a:ln>
            <a:effectLst>
              <a:glow rad="139700">
                <a:schemeClr val="accent6">
                  <a:lumMod val="80000"/>
                  <a:satMod val="175000"/>
                  <a:alpha val="14000"/>
                </a:schemeClr>
              </a:glow>
            </a:effectLst>
          </c:spPr>
          <c:marker>
            <c:symbol val="circle"/>
            <c:size val="3"/>
            <c:spPr>
              <a:solidFill>
                <a:schemeClr val="accent6">
                  <a:lumMod val="80000"/>
                  <a:lumMod val="60000"/>
                  <a:lumOff val="40000"/>
                </a:schemeClr>
              </a:solidFill>
              <a:ln>
                <a:noFill/>
              </a:ln>
              <a:effectLst>
                <a:glow rad="63500">
                  <a:schemeClr val="accent6">
                    <a:lumMod val="8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Hoja_13!$B$27:$M$27</c:f>
              <c:numCache>
                <c:formatCode>_-* #,##0.00_-;\-* #,##0.00_-;_-* "-"??_-;_-@_-</c:formatCode>
                <c:ptCount val="12"/>
                <c:pt idx="0">
                  <c:v>972.07362925727705</c:v>
                </c:pt>
                <c:pt idx="1">
                  <c:v>900.85701258636891</c:v>
                </c:pt>
                <c:pt idx="2">
                  <c:v>1030.7263783029239</c:v>
                </c:pt>
                <c:pt idx="3">
                  <c:v>994.57965322364691</c:v>
                </c:pt>
                <c:pt idx="4">
                  <c:v>1043.6807063582678</c:v>
                </c:pt>
                <c:pt idx="5">
                  <c:v>970.26294648683495</c:v>
                </c:pt>
                <c:pt idx="6">
                  <c:v>1006.93199746511</c:v>
                </c:pt>
                <c:pt idx="7">
                  <c:v>1020.1396432274041</c:v>
                </c:pt>
                <c:pt idx="8">
                  <c:v>980.967492686583</c:v>
                </c:pt>
                <c:pt idx="9">
                  <c:v>1009.0644082678679</c:v>
                </c:pt>
                <c:pt idx="10">
                  <c:v>995.10814563185409</c:v>
                </c:pt>
                <c:pt idx="11">
                  <c:v>999.55154307654675</c:v>
                </c:pt>
              </c:numCache>
            </c:numRef>
          </c:yVal>
          <c:smooth val="0"/>
          <c:extLst>
            <c:ext xmlns:c16="http://schemas.microsoft.com/office/drawing/2014/chart" uri="{C3380CC4-5D6E-409C-BE32-E72D297353CC}">
              <c16:uniqueId val="{00000017-1385-4F58-9A13-7BAD3F109955}"/>
            </c:ext>
          </c:extLst>
        </c:ser>
        <c:ser>
          <c:idx val="24"/>
          <c:order val="24"/>
          <c:tx>
            <c:strRef>
              <c:f>Hoja_13!$A$28</c:f>
              <c:strCache>
                <c:ptCount val="1"/>
                <c:pt idx="0">
                  <c:v>2023</c:v>
                </c:pt>
              </c:strCache>
            </c:strRef>
          </c:tx>
          <c:spPr>
            <a:ln w="22225" cap="rnd">
              <a:solidFill>
                <a:schemeClr val="accent1">
                  <a:lumMod val="60000"/>
                  <a:lumOff val="40000"/>
                </a:schemeClr>
              </a:solidFill>
            </a:ln>
            <a:effectLst>
              <a:glow rad="139700">
                <a:schemeClr val="accent1">
                  <a:lumMod val="60000"/>
                  <a:lumOff val="40000"/>
                  <a:satMod val="175000"/>
                  <a:alpha val="14000"/>
                </a:schemeClr>
              </a:glow>
            </a:effectLst>
          </c:spPr>
          <c:marker>
            <c:symbol val="circle"/>
            <c:size val="3"/>
            <c:spPr>
              <a:solidFill>
                <a:schemeClr val="accent1">
                  <a:lumMod val="60000"/>
                  <a:lumOff val="40000"/>
                  <a:lumMod val="60000"/>
                  <a:lumOff val="40000"/>
                </a:schemeClr>
              </a:solidFill>
              <a:ln>
                <a:noFill/>
              </a:ln>
              <a:effectLst>
                <a:glow rad="63500">
                  <a:schemeClr val="accent1">
                    <a:lumMod val="60000"/>
                    <a:lumOff val="4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Hoja_13!$B$28:$M$28</c:f>
              <c:numCache>
                <c:formatCode>_-* #,##0.00_-;\-* #,##0.00_-;_-* "-"??_-;_-@_-</c:formatCode>
                <c:ptCount val="12"/>
                <c:pt idx="0">
                  <c:v>1002.622143672245</c:v>
                </c:pt>
                <c:pt idx="1">
                  <c:v>934.03280181328694</c:v>
                </c:pt>
                <c:pt idx="2">
                  <c:v>1078.1207603139471</c:v>
                </c:pt>
                <c:pt idx="3">
                  <c:v>1027.6365709369411</c:v>
                </c:pt>
                <c:pt idx="4">
                  <c:v>1119.1119138471752</c:v>
                </c:pt>
                <c:pt idx="5">
                  <c:v>1068.2788777134519</c:v>
                </c:pt>
                <c:pt idx="6">
                  <c:v>1076.5205578490711</c:v>
                </c:pt>
                <c:pt idx="7">
                  <c:v>1100.1597379753573</c:v>
                </c:pt>
                <c:pt idx="8">
                  <c:v>1060.297962905446</c:v>
                </c:pt>
                <c:pt idx="9">
                  <c:v>1053.8342466485242</c:v>
                </c:pt>
                <c:pt idx="10">
                  <c:v>1049.4963896770721</c:v>
                </c:pt>
                <c:pt idx="11">
                  <c:v>1065.5451204552132</c:v>
                </c:pt>
              </c:numCache>
            </c:numRef>
          </c:yVal>
          <c:smooth val="0"/>
          <c:extLst>
            <c:ext xmlns:c16="http://schemas.microsoft.com/office/drawing/2014/chart" uri="{C3380CC4-5D6E-409C-BE32-E72D297353CC}">
              <c16:uniqueId val="{00000018-1385-4F58-9A13-7BAD3F109955}"/>
            </c:ext>
          </c:extLst>
        </c:ser>
        <c:ser>
          <c:idx val="25"/>
          <c:order val="25"/>
          <c:tx>
            <c:strRef>
              <c:f>Hoja_13!$A$29</c:f>
              <c:strCache>
                <c:ptCount val="1"/>
                <c:pt idx="0">
                  <c:v>2024</c:v>
                </c:pt>
              </c:strCache>
            </c:strRef>
          </c:tx>
          <c:spPr>
            <a:ln w="22225" cap="rnd">
              <a:solidFill>
                <a:schemeClr val="accent2">
                  <a:lumMod val="60000"/>
                  <a:lumOff val="40000"/>
                </a:schemeClr>
              </a:solidFill>
            </a:ln>
            <a:effectLst>
              <a:glow rad="139700">
                <a:schemeClr val="accent2">
                  <a:lumMod val="60000"/>
                  <a:lumOff val="40000"/>
                  <a:satMod val="175000"/>
                  <a:alpha val="14000"/>
                </a:schemeClr>
              </a:glow>
            </a:effectLst>
          </c:spPr>
          <c:marker>
            <c:symbol val="circle"/>
            <c:size val="3"/>
            <c:spPr>
              <a:solidFill>
                <a:schemeClr val="accent2">
                  <a:lumMod val="60000"/>
                  <a:lumOff val="40000"/>
                  <a:lumMod val="60000"/>
                  <a:lumOff val="40000"/>
                </a:schemeClr>
              </a:solidFill>
              <a:ln>
                <a:noFill/>
              </a:ln>
              <a:effectLst>
                <a:glow rad="63500">
                  <a:schemeClr val="accent2">
                    <a:lumMod val="60000"/>
                    <a:lumOff val="4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Hoja_13!$B$29:$M$29</c:f>
              <c:numCache>
                <c:formatCode>_-* #,##0.00_-;\-* #,##0.00_-;_-* "-"??_-;_-@_-</c:formatCode>
                <c:ptCount val="12"/>
                <c:pt idx="0">
                  <c:v>1091.2414864134075</c:v>
                </c:pt>
                <c:pt idx="1">
                  <c:v>1030.7272712241215</c:v>
                </c:pt>
                <c:pt idx="2">
                  <c:v>1146.9942080199557</c:v>
                </c:pt>
                <c:pt idx="3">
                  <c:v>1147.9463721875513</c:v>
                </c:pt>
                <c:pt idx="4">
                  <c:v>1217.1006340733384</c:v>
                </c:pt>
                <c:pt idx="5">
                  <c:v>1097.769789808018</c:v>
                </c:pt>
                <c:pt idx="6">
                  <c:v>1137.2784033528776</c:v>
                </c:pt>
                <c:pt idx="7">
                  <c:v>1150.5663791705715</c:v>
                </c:pt>
                <c:pt idx="8">
                  <c:v>1119.5701647652584</c:v>
                </c:pt>
                <c:pt idx="9">
                  <c:v>1164.0297485872695</c:v>
                </c:pt>
                <c:pt idx="10">
                  <c:v>1100.2519644836041</c:v>
                </c:pt>
                <c:pt idx="11">
                  <c:v>1092.8123445900578</c:v>
                </c:pt>
              </c:numCache>
            </c:numRef>
          </c:yVal>
          <c:smooth val="0"/>
          <c:extLst>
            <c:ext xmlns:c16="http://schemas.microsoft.com/office/drawing/2014/chart" uri="{C3380CC4-5D6E-409C-BE32-E72D297353CC}">
              <c16:uniqueId val="{00000019-1385-4F58-9A13-7BAD3F109955}"/>
            </c:ext>
          </c:extLst>
        </c:ser>
        <c:ser>
          <c:idx val="26"/>
          <c:order val="26"/>
          <c:tx>
            <c:strRef>
              <c:f>Hoja_13!$A$30</c:f>
              <c:strCache>
                <c:ptCount val="1"/>
                <c:pt idx="0">
                  <c:v>2025</c:v>
                </c:pt>
              </c:strCache>
            </c:strRef>
          </c:tx>
          <c:spPr>
            <a:ln w="22225" cap="rnd">
              <a:solidFill>
                <a:schemeClr val="accent3">
                  <a:lumMod val="60000"/>
                  <a:lumOff val="40000"/>
                </a:schemeClr>
              </a:solidFill>
            </a:ln>
            <a:effectLst>
              <a:glow rad="139700">
                <a:schemeClr val="accent3">
                  <a:lumMod val="60000"/>
                  <a:lumOff val="40000"/>
                  <a:satMod val="175000"/>
                  <a:alpha val="14000"/>
                </a:schemeClr>
              </a:glow>
            </a:effectLst>
          </c:spPr>
          <c:marker>
            <c:symbol val="circle"/>
            <c:size val="3"/>
            <c:spPr>
              <a:solidFill>
                <a:schemeClr val="accent3">
                  <a:lumMod val="60000"/>
                  <a:lumOff val="40000"/>
                  <a:lumMod val="60000"/>
                  <a:lumOff val="40000"/>
                </a:schemeClr>
              </a:solidFill>
              <a:ln>
                <a:noFill/>
              </a:ln>
              <a:effectLst>
                <a:glow rad="63500">
                  <a:schemeClr val="accent3">
                    <a:lumMod val="60000"/>
                    <a:lumOff val="40000"/>
                    <a:satMod val="175000"/>
                    <a:alpha val="25000"/>
                  </a:schemeClr>
                </a:glow>
              </a:effectLst>
            </c:spPr>
          </c:marker>
          <c:xVal>
            <c:strRef>
              <c:f>Hoja_13!$B$3:$M$3</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xVal>
          <c:yVal>
            <c:numRef>
              <c:f>Hoja_13!$B$30:$M$30</c:f>
              <c:numCache>
                <c:formatCode>_-* #,##0.00_-;\-* #,##0.00_-;_-* "-"??_-;_-@_-</c:formatCode>
                <c:ptCount val="12"/>
                <c:pt idx="0">
                  <c:v>1129.2577611637441</c:v>
                </c:pt>
                <c:pt idx="1">
                  <c:v>1054.6631882017809</c:v>
                </c:pt>
                <c:pt idx="2">
                  <c:v>1211.8481314031178</c:v>
                </c:pt>
                <c:pt idx="3">
                  <c:v>1158.5459486099978</c:v>
                </c:pt>
                <c:pt idx="4">
                  <c:v>1258.253820648162</c:v>
                </c:pt>
                <c:pt idx="5">
                  <c:v>1155.0088311984416</c:v>
                </c:pt>
                <c:pt idx="6">
                  <c:v>1210.7329128865149</c:v>
                </c:pt>
                <c:pt idx="7">
                  <c:v>1215.606503258397</c:v>
                </c:pt>
                <c:pt idx="8">
                  <c:v>1177.8880746191624</c:v>
                </c:pt>
                <c:pt idx="9">
                  <c:v>1210.9749775893847</c:v>
                </c:pt>
                <c:pt idx="10">
                  <c:v>1164.9550222797079</c:v>
                </c:pt>
                <c:pt idx="11">
                  <c:v>1188.7209548311939</c:v>
                </c:pt>
              </c:numCache>
            </c:numRef>
          </c:yVal>
          <c:smooth val="0"/>
          <c:extLst>
            <c:ext xmlns:c16="http://schemas.microsoft.com/office/drawing/2014/chart" uri="{C3380CC4-5D6E-409C-BE32-E72D297353CC}">
              <c16:uniqueId val="{0000001A-1385-4F58-9A13-7BAD3F109955}"/>
            </c:ext>
          </c:extLst>
        </c:ser>
        <c:dLbls>
          <c:showLegendKey val="0"/>
          <c:showVal val="0"/>
          <c:showCatName val="0"/>
          <c:showSerName val="0"/>
          <c:showPercent val="0"/>
          <c:showBubbleSize val="0"/>
        </c:dLbls>
        <c:axId val="690322296"/>
        <c:axId val="690322688"/>
      </c:scatterChart>
      <c:valAx>
        <c:axId val="690322296"/>
        <c:scaling>
          <c:orientation val="minMax"/>
          <c:max val="12"/>
        </c:scaling>
        <c:delete val="0"/>
        <c:axPos val="b"/>
        <c:majorGridlines>
          <c:spPr>
            <a:ln w="9525" cap="flat" cmpd="sng" algn="ctr">
              <a:solidFill>
                <a:schemeClr val="dk1">
                  <a:lumMod val="65000"/>
                  <a:lumOff val="35000"/>
                  <a:alpha val="75000"/>
                </a:schemeClr>
              </a:solidFill>
              <a:round/>
            </a:ln>
            <a:effectLst/>
          </c:spPr>
        </c:majorGridlines>
        <c:numFmt formatCode="General" sourceLinked="1"/>
        <c:majorTickMark val="none"/>
        <c:minorTickMark val="none"/>
        <c:tickLblPos val="nextTo"/>
        <c:spPr>
          <a:noFill/>
          <a:ln w="9525" cap="flat" cmpd="sng" algn="ctr">
            <a:solidFill>
              <a:schemeClr val="lt1">
                <a:lumMod val="50000"/>
              </a:schemeClr>
            </a:solidFill>
            <a:round/>
          </a:ln>
          <a:effectLst/>
        </c:spPr>
        <c:txPr>
          <a:bodyPr rot="-5400000" spcFirstLastPara="1" vertOverflow="ellipsis" wrap="square" anchor="ctr" anchorCtr="1"/>
          <a:lstStyle/>
          <a:p>
            <a:pPr>
              <a:defRPr sz="900" b="0" i="0" u="none" strike="noStrike" kern="1200" baseline="0">
                <a:solidFill>
                  <a:schemeClr val="lt1">
                    <a:lumMod val="75000"/>
                  </a:schemeClr>
                </a:solidFill>
                <a:latin typeface="+mn-lt"/>
                <a:ea typeface="+mn-ea"/>
                <a:cs typeface="+mn-cs"/>
              </a:defRPr>
            </a:pPr>
            <a:endParaRPr lang="es-MX"/>
          </a:p>
        </c:txPr>
        <c:crossAx val="690322688"/>
        <c:crosses val="autoZero"/>
        <c:crossBetween val="midCat"/>
        <c:majorUnit val="1"/>
        <c:minorUnit val="0.4"/>
      </c:valAx>
      <c:valAx>
        <c:axId val="690322688"/>
        <c:scaling>
          <c:orientation val="minMax"/>
          <c:min val="300"/>
        </c:scaling>
        <c:delete val="0"/>
        <c:axPos val="l"/>
        <c:majorGridlines>
          <c:spPr>
            <a:ln w="9525" cap="flat" cmpd="sng" algn="ctr">
              <a:solidFill>
                <a:schemeClr val="dk1">
                  <a:lumMod val="65000"/>
                  <a:lumOff val="35000"/>
                  <a:alpha val="7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lt1">
                        <a:lumMod val="75000"/>
                      </a:schemeClr>
                    </a:solidFill>
                    <a:latin typeface="+mn-lt"/>
                    <a:ea typeface="+mn-ea"/>
                    <a:cs typeface="+mn-cs"/>
                  </a:defRPr>
                </a:pPr>
                <a:r>
                  <a:rPr lang="es-GT"/>
                  <a:t>GWh</a:t>
                </a:r>
              </a:p>
            </c:rich>
          </c:tx>
          <c:layout>
            <c:manualLayout>
              <c:xMode val="edge"/>
              <c:yMode val="edge"/>
              <c:x val="2.05655656064011E-2"/>
              <c:y val="0.49624181606804102"/>
            </c:manualLayout>
          </c:layout>
          <c:overlay val="0"/>
          <c:spPr>
            <a:noFill/>
            <a:ln>
              <a:noFill/>
            </a:ln>
            <a:effectLst/>
          </c:spPr>
          <c:txPr>
            <a:bodyPr rot="-5400000" spcFirstLastPara="1" vertOverflow="ellipsis" vert="horz" wrap="square" anchor="ctr" anchorCtr="1"/>
            <a:lstStyle/>
            <a:p>
              <a:pPr>
                <a:defRPr sz="900" b="1" i="0" u="none" strike="noStrike" kern="1200" baseline="0">
                  <a:solidFill>
                    <a:schemeClr val="lt1">
                      <a:lumMod val="75000"/>
                    </a:schemeClr>
                  </a:solidFill>
                  <a:latin typeface="+mn-lt"/>
                  <a:ea typeface="+mn-ea"/>
                  <a:cs typeface="+mn-cs"/>
                </a:defRPr>
              </a:pPr>
              <a:endParaRPr lang="es-MX"/>
            </a:p>
          </c:txPr>
        </c:title>
        <c:numFmt formatCode="_-* #,##0.00_-;\-* #,##0.00_-;_-* &quot;-&quot;??_-;_-@_-" sourceLinked="1"/>
        <c:majorTickMark val="none"/>
        <c:minorTickMark val="none"/>
        <c:tickLblPos val="nextTo"/>
        <c:spPr>
          <a:noFill/>
          <a:ln w="9525" cap="flat" cmpd="sng" algn="ctr">
            <a:solidFill>
              <a:schemeClr val="lt1">
                <a:lumMod val="50000"/>
              </a:schemeClr>
            </a:solidFill>
            <a:round/>
          </a:ln>
          <a:effectLst/>
        </c:spPr>
        <c:txPr>
          <a:bodyPr rot="0" spcFirstLastPara="1" vertOverflow="ellipsis" wrap="square" anchor="ctr" anchorCtr="1"/>
          <a:lstStyle/>
          <a:p>
            <a:pPr>
              <a:defRPr sz="900" b="0" i="0" u="none" strike="noStrike" kern="1200" baseline="0">
                <a:solidFill>
                  <a:schemeClr val="lt1">
                    <a:lumMod val="75000"/>
                  </a:schemeClr>
                </a:solidFill>
                <a:latin typeface="+mn-lt"/>
                <a:ea typeface="+mn-ea"/>
                <a:cs typeface="+mn-cs"/>
              </a:defRPr>
            </a:pPr>
            <a:endParaRPr lang="es-MX"/>
          </a:p>
        </c:txPr>
        <c:crossAx val="690322296"/>
        <c:crosses val="autoZero"/>
        <c:crossBetween val="midCat"/>
        <c:majorUnit val="5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MX"/>
        </a:p>
      </c:txPr>
    </c:legend>
    <c:plotVisOnly val="1"/>
    <c:dispBlanksAs val="gap"/>
    <c:showDLblsOverMax val="0"/>
  </c:chart>
  <c:spPr>
    <a:solidFill>
      <a:schemeClr val="dk1">
        <a:lumMod val="75000"/>
        <a:lumOff val="25000"/>
      </a:schemeClr>
    </a:solidFill>
    <a:ln w="9525" cap="flat" cmpd="sng" algn="ctr">
      <a:solidFill>
        <a:schemeClr val="dk1">
          <a:lumMod val="15000"/>
          <a:lumOff val="85000"/>
        </a:schemeClr>
      </a:solidFill>
      <a:round/>
    </a:ln>
    <a:effectLst/>
  </c:spPr>
  <c:txPr>
    <a:bodyPr/>
    <a:lstStyle/>
    <a:p>
      <a:pPr>
        <a:defRPr/>
      </a:pPr>
      <a:endParaRPr lang="es-MX"/>
    </a:p>
  </c:txPr>
  <c:printSettings>
    <c:headerFooter alignWithMargins="0"/>
    <c:pageMargins b="1" l="0.75" r="0.75" t="1" header="0" footer="0"/>
    <c:pageSetup orientation="landscape"/>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GT"/>
              <a:t>PRODUCCIÓN Y DEMANDA ANUAL</a:t>
            </a:r>
          </a:p>
        </c:rich>
      </c:tx>
      <c:overlay val="1"/>
    </c:title>
    <c:autoTitleDeleted val="0"/>
    <c:plotArea>
      <c:layout/>
      <c:lineChart>
        <c:grouping val="standard"/>
        <c:varyColors val="0"/>
        <c:ser>
          <c:idx val="0"/>
          <c:order val="0"/>
          <c:tx>
            <c:strRef>
              <c:f>Hoja_14!$A$3</c:f>
              <c:strCache>
                <c:ptCount val="1"/>
                <c:pt idx="0">
                  <c:v>PRODUCCIÓN CON INTER</c:v>
                </c:pt>
              </c:strCache>
            </c:strRef>
          </c:tx>
          <c:spPr>
            <a:ln w="38100">
              <a:solidFill>
                <a:schemeClr val="accent1"/>
              </a:solidFill>
            </a:ln>
          </c:spPr>
          <c:marker>
            <c:symbol val="none"/>
          </c:marker>
          <c:cat>
            <c:numRef>
              <c:f>Hoja_14!$B$2:$AB$2</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Hoja_14!$B$3:$AB$3</c:f>
              <c:numCache>
                <c:formatCode>General</c:formatCode>
                <c:ptCount val="27"/>
                <c:pt idx="0">
                  <c:v>5183.05</c:v>
                </c:pt>
                <c:pt idx="1">
                  <c:v>6070.2399999999898</c:v>
                </c:pt>
                <c:pt idx="2">
                  <c:v>5825.2299999999896</c:v>
                </c:pt>
                <c:pt idx="3">
                  <c:v>6245.96</c:v>
                </c:pt>
                <c:pt idx="4">
                  <c:v>6591.6299999999901</c:v>
                </c:pt>
                <c:pt idx="5">
                  <c:v>7050.1699999999901</c:v>
                </c:pt>
                <c:pt idx="6">
                  <c:v>7242.97874575274</c:v>
                </c:pt>
                <c:pt idx="7">
                  <c:v>7445.0208518015097</c:v>
                </c:pt>
                <c:pt idx="8">
                  <c:v>7936.7325548570598</c:v>
                </c:pt>
                <c:pt idx="9">
                  <c:v>7922.0616499999896</c:v>
                </c:pt>
                <c:pt idx="10">
                  <c:v>8014.6744553806102</c:v>
                </c:pt>
                <c:pt idx="11">
                  <c:v>8276.2130602336092</c:v>
                </c:pt>
                <c:pt idx="12">
                  <c:v>8672.1395748342402</c:v>
                </c:pt>
                <c:pt idx="13">
                  <c:v>8929.26554530065</c:v>
                </c:pt>
                <c:pt idx="14">
                  <c:v>9431.1469103764302</c:v>
                </c:pt>
                <c:pt idx="15">
                  <c:v>10279.129199482</c:v>
                </c:pt>
                <c:pt idx="16">
                  <c:v>10648.402525621201</c:v>
                </c:pt>
                <c:pt idx="17">
                  <c:v>11624.824243030424</c:v>
                </c:pt>
                <c:pt idx="18">
                  <c:v>12381.280561527621</c:v>
                </c:pt>
                <c:pt idx="19">
                  <c:v>13348.124331640074</c:v>
                </c:pt>
                <c:pt idx="20">
                  <c:v>13368.758719876749</c:v>
                </c:pt>
                <c:pt idx="21">
                  <c:v>12206.630936834592</c:v>
                </c:pt>
                <c:pt idx="22">
                  <c:v>13172.53649277522</c:v>
                </c:pt>
                <c:pt idx="23">
                  <c:v>13505.508555621356</c:v>
                </c:pt>
                <c:pt idx="24">
                  <c:v>14167.141832166208</c:v>
                </c:pt>
                <c:pt idx="25">
                  <c:v>14980.287401697502</c:v>
                </c:pt>
                <c:pt idx="26">
                  <c:v>15755.610978260242</c:v>
                </c:pt>
              </c:numCache>
            </c:numRef>
          </c:val>
          <c:smooth val="0"/>
          <c:extLst>
            <c:ext xmlns:c16="http://schemas.microsoft.com/office/drawing/2014/chart" uri="{C3380CC4-5D6E-409C-BE32-E72D297353CC}">
              <c16:uniqueId val="{00000000-F11D-4681-B41E-4FB0205C5A78}"/>
            </c:ext>
          </c:extLst>
        </c:ser>
        <c:ser>
          <c:idx val="1"/>
          <c:order val="1"/>
          <c:tx>
            <c:strRef>
              <c:f>Hoja_14!$A$4</c:f>
              <c:strCache>
                <c:ptCount val="1"/>
                <c:pt idx="0">
                  <c:v>PRODUCCIÓN SIN INTER</c:v>
                </c:pt>
              </c:strCache>
            </c:strRef>
          </c:tx>
          <c:spPr>
            <a:ln w="19050">
              <a:solidFill>
                <a:schemeClr val="accent1"/>
              </a:solidFill>
              <a:prstDash val="sysDash"/>
            </a:ln>
          </c:spPr>
          <c:marker>
            <c:symbol val="none"/>
          </c:marker>
          <c:cat>
            <c:numRef>
              <c:f>Hoja_14!$B$2:$AB$2</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Hoja_14!$B$4:$AB$4</c:f>
              <c:numCache>
                <c:formatCode>General</c:formatCode>
                <c:ptCount val="27"/>
                <c:pt idx="0">
                  <c:v>4984.4544927014804</c:v>
                </c:pt>
                <c:pt idx="1">
                  <c:v>5947.28999999999</c:v>
                </c:pt>
                <c:pt idx="2">
                  <c:v>5772.2399999999898</c:v>
                </c:pt>
                <c:pt idx="3">
                  <c:v>6191.08</c:v>
                </c:pt>
                <c:pt idx="4">
                  <c:v>6561.0999999999904</c:v>
                </c:pt>
                <c:pt idx="5">
                  <c:v>7009.2599999999902</c:v>
                </c:pt>
                <c:pt idx="6">
                  <c:v>7219.7843556845801</c:v>
                </c:pt>
                <c:pt idx="7">
                  <c:v>7436.6153803593097</c:v>
                </c:pt>
                <c:pt idx="8">
                  <c:v>7928.6160051501101</c:v>
                </c:pt>
                <c:pt idx="9">
                  <c:v>7917.3527813030596</c:v>
                </c:pt>
                <c:pt idx="10">
                  <c:v>7977.4677689195996</c:v>
                </c:pt>
                <c:pt idx="11">
                  <c:v>7913.9117867936102</c:v>
                </c:pt>
                <c:pt idx="12">
                  <c:v>8146.5412433265701</c:v>
                </c:pt>
                <c:pt idx="13">
                  <c:v>8703.4674873006497</c:v>
                </c:pt>
                <c:pt idx="14">
                  <c:v>9270.4739103764205</c:v>
                </c:pt>
                <c:pt idx="15">
                  <c:v>9782.2602964820308</c:v>
                </c:pt>
                <c:pt idx="16">
                  <c:v>10301.873941621199</c:v>
                </c:pt>
                <c:pt idx="17">
                  <c:v>10877.905056673962</c:v>
                </c:pt>
                <c:pt idx="18">
                  <c:v>11489.898801592768</c:v>
                </c:pt>
                <c:pt idx="19">
                  <c:v>12522.391269567612</c:v>
                </c:pt>
                <c:pt idx="20">
                  <c:v>12228.232348106003</c:v>
                </c:pt>
                <c:pt idx="21">
                  <c:v>11122.027767686912</c:v>
                </c:pt>
                <c:pt idx="22">
                  <c:v>11943.077845323874</c:v>
                </c:pt>
                <c:pt idx="23">
                  <c:v>12024.715534939509</c:v>
                </c:pt>
                <c:pt idx="24">
                  <c:v>12222.889810381021</c:v>
                </c:pt>
                <c:pt idx="25">
                  <c:v>13117.407459291282</c:v>
                </c:pt>
                <c:pt idx="26">
                  <c:v>13308.411438120263</c:v>
                </c:pt>
              </c:numCache>
            </c:numRef>
          </c:val>
          <c:smooth val="0"/>
          <c:extLst>
            <c:ext xmlns:c16="http://schemas.microsoft.com/office/drawing/2014/chart" uri="{C3380CC4-5D6E-409C-BE32-E72D297353CC}">
              <c16:uniqueId val="{00000001-F11D-4681-B41E-4FB0205C5A78}"/>
            </c:ext>
          </c:extLst>
        </c:ser>
        <c:ser>
          <c:idx val="2"/>
          <c:order val="2"/>
          <c:tx>
            <c:strRef>
              <c:f>Hoja_14!$A$5</c:f>
              <c:strCache>
                <c:ptCount val="1"/>
                <c:pt idx="0">
                  <c:v>DEMANDA CON INTER</c:v>
                </c:pt>
              </c:strCache>
            </c:strRef>
          </c:tx>
          <c:spPr>
            <a:ln w="38100">
              <a:solidFill>
                <a:schemeClr val="accent2"/>
              </a:solidFill>
            </a:ln>
          </c:spPr>
          <c:marker>
            <c:symbol val="none"/>
          </c:marker>
          <c:cat>
            <c:numRef>
              <c:f>Hoja_14!$B$2:$AB$2</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Hoja_14!$B$5:$AB$5</c:f>
              <c:numCache>
                <c:formatCode>General</c:formatCode>
                <c:ptCount val="27"/>
                <c:pt idx="0">
                  <c:v>5057.21</c:v>
                </c:pt>
                <c:pt idx="1">
                  <c:v>5895.61</c:v>
                </c:pt>
                <c:pt idx="2">
                  <c:v>5655.54</c:v>
                </c:pt>
                <c:pt idx="3">
                  <c:v>6068.17</c:v>
                </c:pt>
                <c:pt idx="4">
                  <c:v>6334.95999999999</c:v>
                </c:pt>
                <c:pt idx="5">
                  <c:v>6785.99</c:v>
                </c:pt>
                <c:pt idx="6">
                  <c:v>6960.5759785037999</c:v>
                </c:pt>
                <c:pt idx="7">
                  <c:v>7171.4807159657303</c:v>
                </c:pt>
                <c:pt idx="8">
                  <c:v>7642.3305948327297</c:v>
                </c:pt>
                <c:pt idx="9">
                  <c:v>7608.2092956999904</c:v>
                </c:pt>
                <c:pt idx="10">
                  <c:v>7691.96842621011</c:v>
                </c:pt>
                <c:pt idx="11">
                  <c:v>7986.82380625717</c:v>
                </c:pt>
                <c:pt idx="12">
                  <c:v>8354.4059781896904</c:v>
                </c:pt>
                <c:pt idx="13">
                  <c:v>8604.9455133003794</c:v>
                </c:pt>
                <c:pt idx="14">
                  <c:v>9112.9803972737809</c:v>
                </c:pt>
                <c:pt idx="15">
                  <c:v>9939.8733801235194</c:v>
                </c:pt>
                <c:pt idx="16">
                  <c:v>10309.712329435401</c:v>
                </c:pt>
                <c:pt idx="17">
                  <c:v>11241.629668380741</c:v>
                </c:pt>
                <c:pt idx="18">
                  <c:v>11978.712895224375</c:v>
                </c:pt>
                <c:pt idx="19">
                  <c:v>12875.351467811148</c:v>
                </c:pt>
                <c:pt idx="20">
                  <c:v>12778.322850015036</c:v>
                </c:pt>
                <c:pt idx="21">
                  <c:v>11643.213000893265</c:v>
                </c:pt>
                <c:pt idx="22">
                  <c:v>12738.166069274763</c:v>
                </c:pt>
                <c:pt idx="23">
                  <c:v>13027.891638392031</c:v>
                </c:pt>
                <c:pt idx="24">
                  <c:v>13699.911141580144</c:v>
                </c:pt>
                <c:pt idx="25">
                  <c:v>14423.452198441913</c:v>
                </c:pt>
                <c:pt idx="26">
                  <c:v>15203.089448371713</c:v>
                </c:pt>
              </c:numCache>
            </c:numRef>
          </c:val>
          <c:smooth val="0"/>
          <c:extLst>
            <c:ext xmlns:c16="http://schemas.microsoft.com/office/drawing/2014/chart" uri="{C3380CC4-5D6E-409C-BE32-E72D297353CC}">
              <c16:uniqueId val="{00000002-F11D-4681-B41E-4FB0205C5A78}"/>
            </c:ext>
          </c:extLst>
        </c:ser>
        <c:ser>
          <c:idx val="3"/>
          <c:order val="3"/>
          <c:tx>
            <c:strRef>
              <c:f>Hoja_14!$A$6</c:f>
              <c:strCache>
                <c:ptCount val="1"/>
                <c:pt idx="0">
                  <c:v>DEMANDA SIN INTER</c:v>
                </c:pt>
              </c:strCache>
            </c:strRef>
          </c:tx>
          <c:spPr>
            <a:ln w="19050">
              <a:solidFill>
                <a:schemeClr val="accent2"/>
              </a:solidFill>
              <a:prstDash val="sysDash"/>
            </a:ln>
          </c:spPr>
          <c:marker>
            <c:symbol val="none"/>
          </c:marker>
          <c:cat>
            <c:numRef>
              <c:f>Hoja_14!$B$2:$AB$2</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Hoja_14!$B$6:$AB$6</c:f>
              <c:numCache>
                <c:formatCode>General</c:formatCode>
                <c:ptCount val="27"/>
                <c:pt idx="0">
                  <c:v>4595.7319720244504</c:v>
                </c:pt>
                <c:pt idx="1">
                  <c:v>5068.2700000000004</c:v>
                </c:pt>
                <c:pt idx="2">
                  <c:v>5292.7</c:v>
                </c:pt>
                <c:pt idx="3">
                  <c:v>5628.39</c:v>
                </c:pt>
                <c:pt idx="4">
                  <c:v>5907.1699999999901</c:v>
                </c:pt>
                <c:pt idx="5">
                  <c:v>6321.8</c:v>
                </c:pt>
                <c:pt idx="6">
                  <c:v>6625.1394054256098</c:v>
                </c:pt>
                <c:pt idx="7">
                  <c:v>7083.2433074957598</c:v>
                </c:pt>
                <c:pt idx="8">
                  <c:v>7510.4509555927498</c:v>
                </c:pt>
                <c:pt idx="9">
                  <c:v>7532.1680691268903</c:v>
                </c:pt>
                <c:pt idx="10">
                  <c:v>7597.8637994395403</c:v>
                </c:pt>
                <c:pt idx="11">
                  <c:v>7847.8931459941696</c:v>
                </c:pt>
                <c:pt idx="12">
                  <c:v>8161.0199011116902</c:v>
                </c:pt>
                <c:pt idx="13">
                  <c:v>8409.3925875003806</c:v>
                </c:pt>
                <c:pt idx="14">
                  <c:v>8634.8857400214692</c:v>
                </c:pt>
                <c:pt idx="15">
                  <c:v>8953.4452961235202</c:v>
                </c:pt>
                <c:pt idx="16">
                  <c:v>9466.4823994354192</c:v>
                </c:pt>
                <c:pt idx="17">
                  <c:v>9906.8315363910187</c:v>
                </c:pt>
                <c:pt idx="18">
                  <c:v>10120.953147368828</c:v>
                </c:pt>
                <c:pt idx="19">
                  <c:v>10374.969720614441</c:v>
                </c:pt>
                <c:pt idx="20">
                  <c:v>10676.455092015036</c:v>
                </c:pt>
                <c:pt idx="21">
                  <c:v>10579.727186893266</c:v>
                </c:pt>
                <c:pt idx="22">
                  <c:v>11549.547929855604</c:v>
                </c:pt>
                <c:pt idx="23">
                  <c:v>11923.943556570684</c:v>
                </c:pt>
                <c:pt idx="24">
                  <c:v>12635.657083807731</c:v>
                </c:pt>
                <c:pt idx="25">
                  <c:v>13397.079028948305</c:v>
                </c:pt>
                <c:pt idx="26">
                  <c:v>14042.01419493243</c:v>
                </c:pt>
              </c:numCache>
            </c:numRef>
          </c:val>
          <c:smooth val="0"/>
          <c:extLst>
            <c:ext xmlns:c16="http://schemas.microsoft.com/office/drawing/2014/chart" uri="{C3380CC4-5D6E-409C-BE32-E72D297353CC}">
              <c16:uniqueId val="{00000003-F11D-4681-B41E-4FB0205C5A78}"/>
            </c:ext>
          </c:extLst>
        </c:ser>
        <c:dLbls>
          <c:showLegendKey val="0"/>
          <c:showVal val="0"/>
          <c:showCatName val="0"/>
          <c:showSerName val="0"/>
          <c:showPercent val="0"/>
          <c:showBubbleSize val="0"/>
        </c:dLbls>
        <c:smooth val="0"/>
        <c:axId val="690323472"/>
        <c:axId val="688934896"/>
      </c:lineChart>
      <c:catAx>
        <c:axId val="690323472"/>
        <c:scaling>
          <c:orientation val="minMax"/>
        </c:scaling>
        <c:delete val="0"/>
        <c:axPos val="b"/>
        <c:numFmt formatCode="General" sourceLinked="1"/>
        <c:majorTickMark val="out"/>
        <c:minorTickMark val="none"/>
        <c:tickLblPos val="nextTo"/>
        <c:txPr>
          <a:bodyPr/>
          <a:lstStyle/>
          <a:p>
            <a:pPr>
              <a:defRPr sz="900" b="1"/>
            </a:pPr>
            <a:endParaRPr lang="es-MX"/>
          </a:p>
        </c:txPr>
        <c:crossAx val="688934896"/>
        <c:crosses val="autoZero"/>
        <c:auto val="1"/>
        <c:lblAlgn val="ctr"/>
        <c:lblOffset val="100"/>
        <c:noMultiLvlLbl val="0"/>
      </c:catAx>
      <c:valAx>
        <c:axId val="688934896"/>
        <c:scaling>
          <c:orientation val="minMax"/>
          <c:min val="4000"/>
        </c:scaling>
        <c:delete val="0"/>
        <c:axPos val="l"/>
        <c:majorGridlines/>
        <c:title>
          <c:tx>
            <c:rich>
              <a:bodyPr rot="-5400000" vert="horz"/>
              <a:lstStyle/>
              <a:p>
                <a:pPr>
                  <a:defRPr sz="1100"/>
                </a:pPr>
                <a:r>
                  <a:rPr lang="es-GT" sz="1100"/>
                  <a:t>GWh</a:t>
                </a:r>
              </a:p>
            </c:rich>
          </c:tx>
          <c:overlay val="0"/>
        </c:title>
        <c:numFmt formatCode="_(* #,##0.00_);_(* \(#,##0.00\);_(* &quot;-&quot;??_);_(@_)" sourceLinked="0"/>
        <c:majorTickMark val="out"/>
        <c:minorTickMark val="none"/>
        <c:tickLblPos val="nextTo"/>
        <c:txPr>
          <a:bodyPr/>
          <a:lstStyle/>
          <a:p>
            <a:pPr>
              <a:defRPr sz="900" b="1"/>
            </a:pPr>
            <a:endParaRPr lang="es-MX"/>
          </a:p>
        </c:txPr>
        <c:crossAx val="690323472"/>
        <c:crosses val="autoZero"/>
        <c:crossBetween val="between"/>
      </c:valAx>
    </c:plotArea>
    <c:legend>
      <c:legendPos val="b"/>
      <c:overlay val="0"/>
      <c:txPr>
        <a:bodyPr/>
        <a:lstStyle/>
        <a:p>
          <a:pPr>
            <a:defRPr b="1"/>
          </a:pPr>
          <a:endParaRPr lang="es-MX"/>
        </a:p>
      </c:txPr>
    </c:legend>
    <c:plotVisOnly val="1"/>
    <c:dispBlanksAs val="gap"/>
    <c:showDLblsOverMax val="0"/>
  </c:chart>
  <c:printSettings>
    <c:headerFooter/>
    <c:pageMargins b="0.75" l="0.7" r="0.7" t="0.75"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GT" sz="1800" b="1" i="0" baseline="0">
                <a:effectLst/>
              </a:rPr>
              <a:t>IMPORTACIONES Y EXPORTACIONES</a:t>
            </a:r>
            <a:endParaRPr lang="es-GT">
              <a:effectLst/>
            </a:endParaRPr>
          </a:p>
        </c:rich>
      </c:tx>
      <c:overlay val="1"/>
    </c:title>
    <c:autoTitleDeleted val="0"/>
    <c:plotArea>
      <c:layout/>
      <c:lineChart>
        <c:grouping val="standard"/>
        <c:varyColors val="0"/>
        <c:ser>
          <c:idx val="0"/>
          <c:order val="0"/>
          <c:tx>
            <c:strRef>
              <c:f>Hoja_14!$A$46</c:f>
              <c:strCache>
                <c:ptCount val="1"/>
                <c:pt idx="0">
                  <c:v>EXPORTACIONES</c:v>
                </c:pt>
              </c:strCache>
            </c:strRef>
          </c:tx>
          <c:marker>
            <c:symbol val="none"/>
          </c:marker>
          <c:cat>
            <c:numRef>
              <c:f>Hoja_14!$B$45:$AB$45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Hoja_14!$B$46:$AB$46</c:f>
              <c:numCache>
                <c:formatCode>General</c:formatCode>
                <c:ptCount val="27"/>
                <c:pt idx="0">
                  <c:v>461.47802797554698</c:v>
                </c:pt>
                <c:pt idx="1">
                  <c:v>827.34</c:v>
                </c:pt>
                <c:pt idx="2">
                  <c:v>362.84</c:v>
                </c:pt>
                <c:pt idx="3">
                  <c:v>439.78</c:v>
                </c:pt>
                <c:pt idx="4">
                  <c:v>427.79</c:v>
                </c:pt>
                <c:pt idx="5">
                  <c:v>464.18999999999897</c:v>
                </c:pt>
                <c:pt idx="6">
                  <c:v>335.43657307819001</c:v>
                </c:pt>
                <c:pt idx="7">
                  <c:v>88.237408469962006</c:v>
                </c:pt>
                <c:pt idx="8">
                  <c:v>131.87963923997901</c:v>
                </c:pt>
                <c:pt idx="9">
                  <c:v>76.041226573100005</c:v>
                </c:pt>
                <c:pt idx="10">
                  <c:v>94.104626770563698</c:v>
                </c:pt>
                <c:pt idx="11">
                  <c:v>138.930660262999</c:v>
                </c:pt>
                <c:pt idx="12">
                  <c:v>193.386077078</c:v>
                </c:pt>
                <c:pt idx="13">
                  <c:v>195.5529258</c:v>
                </c:pt>
                <c:pt idx="14">
                  <c:v>478.09465725231001</c:v>
                </c:pt>
                <c:pt idx="15">
                  <c:v>986.42808399999899</c:v>
                </c:pt>
                <c:pt idx="16">
                  <c:v>843.22992999999997</c:v>
                </c:pt>
                <c:pt idx="17">
                  <c:v>1119.2331160000001</c:v>
                </c:pt>
                <c:pt idx="18">
                  <c:v>1786.151914</c:v>
                </c:pt>
                <c:pt idx="19">
                  <c:v>2416.1509049999995</c:v>
                </c:pt>
                <c:pt idx="20">
                  <c:v>2101.8677579999999</c:v>
                </c:pt>
                <c:pt idx="21">
                  <c:v>1063.4858140000001</c:v>
                </c:pt>
                <c:pt idx="22">
                  <c:v>1115.7532270000002</c:v>
                </c:pt>
                <c:pt idx="23">
                  <c:v>1035.3797059999999</c:v>
                </c:pt>
                <c:pt idx="24">
                  <c:v>1005.6165684</c:v>
                </c:pt>
                <c:pt idx="25">
                  <c:v>969.55604799999992</c:v>
                </c:pt>
                <c:pt idx="26">
                  <c:v>1108.7645339999999</c:v>
                </c:pt>
              </c:numCache>
            </c:numRef>
          </c:val>
          <c:smooth val="0"/>
          <c:extLst>
            <c:ext xmlns:c16="http://schemas.microsoft.com/office/drawing/2014/chart" uri="{C3380CC4-5D6E-409C-BE32-E72D297353CC}">
              <c16:uniqueId val="{00000000-6003-41DF-9226-4823BEEEBCD4}"/>
            </c:ext>
          </c:extLst>
        </c:ser>
        <c:ser>
          <c:idx val="1"/>
          <c:order val="1"/>
          <c:tx>
            <c:strRef>
              <c:f>Hoja_14!$A$47</c:f>
              <c:strCache>
                <c:ptCount val="1"/>
                <c:pt idx="0">
                  <c:v>IMPORTACIONES</c:v>
                </c:pt>
              </c:strCache>
            </c:strRef>
          </c:tx>
          <c:marker>
            <c:symbol val="none"/>
          </c:marker>
          <c:cat>
            <c:numRef>
              <c:f>Hoja_14!$B$45:$AB$45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Hoja_14!$B$47:$AB$47</c:f>
              <c:numCache>
                <c:formatCode>General</c:formatCode>
                <c:ptCount val="27"/>
                <c:pt idx="0">
                  <c:v>198.595507298516</c:v>
                </c:pt>
                <c:pt idx="1">
                  <c:v>122.95</c:v>
                </c:pt>
                <c:pt idx="2">
                  <c:v>52.989999999999903</c:v>
                </c:pt>
                <c:pt idx="3">
                  <c:v>54.88</c:v>
                </c:pt>
                <c:pt idx="4">
                  <c:v>30.53</c:v>
                </c:pt>
                <c:pt idx="5">
                  <c:v>40.909999999999897</c:v>
                </c:pt>
                <c:pt idx="6">
                  <c:v>23.1943900681629</c:v>
                </c:pt>
                <c:pt idx="7">
                  <c:v>8.4054714421969994</c:v>
                </c:pt>
                <c:pt idx="8">
                  <c:v>8.1165497069598604</c:v>
                </c:pt>
                <c:pt idx="9">
                  <c:v>4.7088686969369897</c:v>
                </c:pt>
                <c:pt idx="10">
                  <c:v>37.206686461009198</c:v>
                </c:pt>
                <c:pt idx="11">
                  <c:v>362.30127343999902</c:v>
                </c:pt>
                <c:pt idx="12">
                  <c:v>525.59833150766406</c:v>
                </c:pt>
                <c:pt idx="13">
                  <c:v>225.798058</c:v>
                </c:pt>
                <c:pt idx="14">
                  <c:v>160.67299999999901</c:v>
                </c:pt>
                <c:pt idx="15">
                  <c:v>496.86890299999902</c:v>
                </c:pt>
                <c:pt idx="16">
                  <c:v>346.528583999999</c:v>
                </c:pt>
                <c:pt idx="17">
                  <c:v>535.73585700000001</c:v>
                </c:pt>
                <c:pt idx="18">
                  <c:v>828.71066800000006</c:v>
                </c:pt>
                <c:pt idx="19">
                  <c:v>762.80346000000009</c:v>
                </c:pt>
                <c:pt idx="20">
                  <c:v>1067.6278490000004</c:v>
                </c:pt>
                <c:pt idx="21">
                  <c:v>1007.911971</c:v>
                </c:pt>
                <c:pt idx="22">
                  <c:v>1140.9391620000001</c:v>
                </c:pt>
                <c:pt idx="23">
                  <c:v>1413.0686619999997</c:v>
                </c:pt>
                <c:pt idx="24">
                  <c:v>1870.9995947000002</c:v>
                </c:pt>
                <c:pt idx="25">
                  <c:v>1793.965598</c:v>
                </c:pt>
                <c:pt idx="26">
                  <c:v>2387.541416</c:v>
                </c:pt>
              </c:numCache>
            </c:numRef>
          </c:val>
          <c:smooth val="0"/>
          <c:extLst>
            <c:ext xmlns:c16="http://schemas.microsoft.com/office/drawing/2014/chart" uri="{C3380CC4-5D6E-409C-BE32-E72D297353CC}">
              <c16:uniqueId val="{00000001-6003-41DF-9226-4823BEEEBCD4}"/>
            </c:ext>
          </c:extLst>
        </c:ser>
        <c:dLbls>
          <c:showLegendKey val="0"/>
          <c:showVal val="0"/>
          <c:showCatName val="0"/>
          <c:showSerName val="0"/>
          <c:showPercent val="0"/>
          <c:showBubbleSize val="0"/>
        </c:dLbls>
        <c:smooth val="0"/>
        <c:axId val="688935680"/>
        <c:axId val="688936072"/>
      </c:lineChart>
      <c:catAx>
        <c:axId val="688935680"/>
        <c:scaling>
          <c:orientation val="minMax"/>
        </c:scaling>
        <c:delete val="0"/>
        <c:axPos val="b"/>
        <c:numFmt formatCode="General" sourceLinked="1"/>
        <c:majorTickMark val="out"/>
        <c:minorTickMark val="none"/>
        <c:tickLblPos val="nextTo"/>
        <c:txPr>
          <a:bodyPr/>
          <a:lstStyle/>
          <a:p>
            <a:pPr>
              <a:defRPr sz="900" b="1"/>
            </a:pPr>
            <a:endParaRPr lang="es-MX"/>
          </a:p>
        </c:txPr>
        <c:crossAx val="688936072"/>
        <c:crosses val="autoZero"/>
        <c:auto val="1"/>
        <c:lblAlgn val="ctr"/>
        <c:lblOffset val="100"/>
        <c:tickLblSkip val="1"/>
        <c:noMultiLvlLbl val="0"/>
      </c:catAx>
      <c:valAx>
        <c:axId val="688936072"/>
        <c:scaling>
          <c:orientation val="minMax"/>
          <c:max val="2500"/>
          <c:min val="0"/>
        </c:scaling>
        <c:delete val="0"/>
        <c:axPos val="l"/>
        <c:majorGridlines/>
        <c:minorGridlines/>
        <c:title>
          <c:tx>
            <c:rich>
              <a:bodyPr rot="0" vert="horz"/>
              <a:lstStyle/>
              <a:p>
                <a:pPr>
                  <a:defRPr/>
                </a:pPr>
                <a:r>
                  <a:rPr lang="es-GT"/>
                  <a:t>GWh</a:t>
                </a:r>
              </a:p>
            </c:rich>
          </c:tx>
          <c:overlay val="0"/>
        </c:title>
        <c:numFmt formatCode="_(* #,##0.00_);_(* \(#,##0.00\);_(* &quot;-&quot;??_);_(@_)" sourceLinked="0"/>
        <c:majorTickMark val="out"/>
        <c:minorTickMark val="none"/>
        <c:tickLblPos val="nextTo"/>
        <c:txPr>
          <a:bodyPr/>
          <a:lstStyle/>
          <a:p>
            <a:pPr>
              <a:defRPr sz="900" b="1"/>
            </a:pPr>
            <a:endParaRPr lang="es-MX"/>
          </a:p>
        </c:txPr>
        <c:crossAx val="688935680"/>
        <c:crosses val="autoZero"/>
        <c:crossBetween val="between"/>
        <c:majorUnit val="500"/>
        <c:minorUnit val="250"/>
      </c:valAx>
    </c:plotArea>
    <c:legend>
      <c:legendPos val="b"/>
      <c:overlay val="0"/>
    </c:legend>
    <c:plotVisOnly val="1"/>
    <c:dispBlanksAs val="gap"/>
    <c:showDLblsOverMax val="0"/>
  </c:chart>
  <c:printSettings>
    <c:headerFooter/>
    <c:pageMargins b="0.75" l="0.7" r="0.7" t="0.75"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GT" sz="1800" b="1" i="0" u="none" strike="noStrike" baseline="0">
                <a:effectLst/>
              </a:rPr>
              <a:t>DEMANDA MÁXIMA DE POTENCIA</a:t>
            </a:r>
            <a:endParaRPr lang="en-US"/>
          </a:p>
        </c:rich>
      </c:tx>
      <c:overlay val="0"/>
    </c:title>
    <c:autoTitleDeleted val="0"/>
    <c:plotArea>
      <c:layout>
        <c:manualLayout>
          <c:layoutTarget val="inner"/>
          <c:xMode val="edge"/>
          <c:yMode val="edge"/>
          <c:x val="5.3710284629735899E-2"/>
          <c:y val="8.8130635225405707E-2"/>
          <c:w val="0.93125027586659803"/>
          <c:h val="0.86316236888682696"/>
        </c:manualLayout>
      </c:layout>
      <c:lineChart>
        <c:grouping val="standard"/>
        <c:varyColors val="0"/>
        <c:ser>
          <c:idx val="0"/>
          <c:order val="0"/>
          <c:tx>
            <c:strRef>
              <c:f>Hoja_14!$A$87</c:f>
              <c:strCache>
                <c:ptCount val="1"/>
                <c:pt idx="0">
                  <c:v>DEMANDA SNI</c:v>
                </c:pt>
              </c:strCache>
            </c:strRef>
          </c:tx>
          <c:spPr>
            <a:ln>
              <a:solidFill>
                <a:schemeClr val="accent4"/>
              </a:solidFill>
            </a:ln>
          </c:spPr>
          <c:marker>
            <c:symbol val="circle"/>
            <c:size val="5"/>
            <c:spPr>
              <a:solidFill>
                <a:schemeClr val="accent4"/>
              </a:solidFill>
              <a:ln>
                <a:solidFill>
                  <a:schemeClr val="accent4"/>
                </a:solidFill>
              </a:ln>
            </c:spPr>
          </c:marker>
          <c:dLbls>
            <c:dLbl>
              <c:idx val="27"/>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1FA-4FA4-B642-20A65BA6226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Hoja_14!$B$86:$AC$86</c:f>
              <c:numCache>
                <c:formatCode>General</c:formatCode>
                <c:ptCount val="28"/>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pt idx="26">
                  <c:v>2024</c:v>
                </c:pt>
                <c:pt idx="27">
                  <c:v>2025</c:v>
                </c:pt>
              </c:numCache>
            </c:numRef>
          </c:cat>
          <c:val>
            <c:numRef>
              <c:f>Hoja_14!$B$87:$AC$87</c:f>
              <c:numCache>
                <c:formatCode>#,##0.00</c:formatCode>
                <c:ptCount val="28"/>
                <c:pt idx="0">
                  <c:v>870.9</c:v>
                </c:pt>
                <c:pt idx="1">
                  <c:v>962.1</c:v>
                </c:pt>
                <c:pt idx="2">
                  <c:v>1039.3</c:v>
                </c:pt>
                <c:pt idx="3">
                  <c:v>1086.5999999999899</c:v>
                </c:pt>
                <c:pt idx="4">
                  <c:v>1141</c:v>
                </c:pt>
                <c:pt idx="5">
                  <c:v>1194.8499999999899</c:v>
                </c:pt>
                <c:pt idx="6">
                  <c:v>1265.75</c:v>
                </c:pt>
                <c:pt idx="7">
                  <c:v>1290.0899999999899</c:v>
                </c:pt>
                <c:pt idx="8">
                  <c:v>1382.55</c:v>
                </c:pt>
                <c:pt idx="9">
                  <c:v>1443.43</c:v>
                </c:pt>
                <c:pt idx="10">
                  <c:v>1430.05</c:v>
                </c:pt>
                <c:pt idx="11">
                  <c:v>1472.47</c:v>
                </c:pt>
                <c:pt idx="12">
                  <c:v>1467.88</c:v>
                </c:pt>
                <c:pt idx="13">
                  <c:v>1491.16</c:v>
                </c:pt>
                <c:pt idx="14">
                  <c:v>1532.97</c:v>
                </c:pt>
                <c:pt idx="15">
                  <c:v>1563.57</c:v>
                </c:pt>
                <c:pt idx="16">
                  <c:v>1635.9</c:v>
                </c:pt>
                <c:pt idx="17">
                  <c:v>1672.05</c:v>
                </c:pt>
                <c:pt idx="18">
                  <c:v>1701.6</c:v>
                </c:pt>
                <c:pt idx="19">
                  <c:v>1749.5</c:v>
                </c:pt>
                <c:pt idx="20">
                  <c:v>1762.5</c:v>
                </c:pt>
                <c:pt idx="21">
                  <c:v>1785.43</c:v>
                </c:pt>
                <c:pt idx="22">
                  <c:v>1787.16</c:v>
                </c:pt>
                <c:pt idx="23">
                  <c:v>1829.53</c:v>
                </c:pt>
                <c:pt idx="24">
                  <c:v>1923.05</c:v>
                </c:pt>
                <c:pt idx="25">
                  <c:v>1970</c:v>
                </c:pt>
                <c:pt idx="26">
                  <c:v>2121.8000000000002</c:v>
                </c:pt>
                <c:pt idx="27">
                  <c:v>2204.2199999999998</c:v>
                </c:pt>
              </c:numCache>
            </c:numRef>
          </c:val>
          <c:smooth val="0"/>
          <c:extLst>
            <c:ext xmlns:c16="http://schemas.microsoft.com/office/drawing/2014/chart" uri="{C3380CC4-5D6E-409C-BE32-E72D297353CC}">
              <c16:uniqueId val="{00000001-61FA-4FA4-B642-20A65BA62262}"/>
            </c:ext>
          </c:extLst>
        </c:ser>
        <c:dLbls>
          <c:showLegendKey val="0"/>
          <c:showVal val="0"/>
          <c:showCatName val="0"/>
          <c:showSerName val="0"/>
          <c:showPercent val="0"/>
          <c:showBubbleSize val="0"/>
        </c:dLbls>
        <c:marker val="1"/>
        <c:smooth val="0"/>
        <c:axId val="688936856"/>
        <c:axId val="688937248"/>
      </c:lineChart>
      <c:catAx>
        <c:axId val="688936856"/>
        <c:scaling>
          <c:orientation val="minMax"/>
        </c:scaling>
        <c:delete val="0"/>
        <c:axPos val="b"/>
        <c:numFmt formatCode="General" sourceLinked="1"/>
        <c:majorTickMark val="out"/>
        <c:minorTickMark val="none"/>
        <c:tickLblPos val="nextTo"/>
        <c:txPr>
          <a:bodyPr/>
          <a:lstStyle/>
          <a:p>
            <a:pPr>
              <a:defRPr sz="900" b="1"/>
            </a:pPr>
            <a:endParaRPr lang="es-MX"/>
          </a:p>
        </c:txPr>
        <c:crossAx val="688937248"/>
        <c:crosses val="autoZero"/>
        <c:auto val="1"/>
        <c:lblAlgn val="ctr"/>
        <c:lblOffset val="100"/>
        <c:noMultiLvlLbl val="0"/>
      </c:catAx>
      <c:valAx>
        <c:axId val="688937248"/>
        <c:scaling>
          <c:orientation val="minMax"/>
          <c:min val="800"/>
        </c:scaling>
        <c:delete val="0"/>
        <c:axPos val="l"/>
        <c:majorGridlines/>
        <c:minorGridlines/>
        <c:title>
          <c:tx>
            <c:rich>
              <a:bodyPr rot="0" vert="horz"/>
              <a:lstStyle/>
              <a:p>
                <a:pPr>
                  <a:defRPr sz="1100"/>
                </a:pPr>
                <a:r>
                  <a:rPr lang="es-GT" sz="1100"/>
                  <a:t>MW</a:t>
                </a:r>
              </a:p>
            </c:rich>
          </c:tx>
          <c:layout>
            <c:manualLayout>
              <c:xMode val="edge"/>
              <c:yMode val="edge"/>
              <c:x val="6.8361088653028203E-3"/>
              <c:y val="3.1340359100394101E-2"/>
            </c:manualLayout>
          </c:layout>
          <c:overlay val="0"/>
        </c:title>
        <c:numFmt formatCode="_(* #,##0.00_);_(* \(#,##0.00\);_(* &quot;-&quot;_);_(@_)" sourceLinked="0"/>
        <c:majorTickMark val="out"/>
        <c:minorTickMark val="none"/>
        <c:tickLblPos val="nextTo"/>
        <c:txPr>
          <a:bodyPr/>
          <a:lstStyle/>
          <a:p>
            <a:pPr>
              <a:defRPr sz="900" b="1"/>
            </a:pPr>
            <a:endParaRPr lang="es-MX"/>
          </a:p>
        </c:txPr>
        <c:crossAx val="688936856"/>
        <c:crosses val="autoZero"/>
        <c:crossBetween val="between"/>
        <c:majorUnit val="100"/>
        <c:minorUnit val="50"/>
      </c:valAx>
    </c:plotArea>
    <c:plotVisOnly val="1"/>
    <c:dispBlanksAs val="gap"/>
    <c:showDLblsOverMax val="0"/>
  </c:chart>
  <c:printSettings>
    <c:headerFooter/>
    <c:pageMargins b="0.75" l="0.7" r="0.7" t="0.75" header="0.3" footer="0.3"/>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GT"/>
              <a:t>COMPORTAMIENTO DESVÍOS DE POTENCIA</a:t>
            </a:r>
          </a:p>
        </c:rich>
      </c:tx>
      <c:layout>
        <c:manualLayout>
          <c:xMode val="edge"/>
          <c:yMode val="edge"/>
          <c:x val="0.26943010310426702"/>
          <c:y val="2.0408105000424701E-2"/>
        </c:manualLayout>
      </c:layout>
      <c:overlay val="0"/>
    </c:title>
    <c:autoTitleDeleted val="0"/>
    <c:plotArea>
      <c:layout>
        <c:manualLayout>
          <c:layoutTarget val="inner"/>
          <c:xMode val="edge"/>
          <c:yMode val="edge"/>
          <c:x val="7.2538860103626895E-2"/>
          <c:y val="0.122448979591837"/>
          <c:w val="0.85077720207253904"/>
          <c:h val="0.77040816326530603"/>
        </c:manualLayout>
      </c:layout>
      <c:barChart>
        <c:barDir val="col"/>
        <c:grouping val="clustered"/>
        <c:varyColors val="0"/>
        <c:ser>
          <c:idx val="1"/>
          <c:order val="0"/>
          <c:tx>
            <c:strRef>
              <c:f>Hoja_15!$A$8</c:f>
              <c:strCache>
                <c:ptCount val="1"/>
                <c:pt idx="0">
                  <c:v>DP+</c:v>
                </c:pt>
              </c:strCache>
            </c:strRef>
          </c:tx>
          <c:invertIfNegative val="0"/>
          <c:cat>
            <c:numRef>
              <c:f>Hoja_15!$B$7:$Z$7</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Hoja_15!$B$8:$Z$8</c:f>
              <c:numCache>
                <c:formatCode>General</c:formatCode>
                <c:ptCount val="25"/>
                <c:pt idx="0">
                  <c:v>42.090909090909001</c:v>
                </c:pt>
                <c:pt idx="1">
                  <c:v>149.99166666666599</c:v>
                </c:pt>
                <c:pt idx="2">
                  <c:v>169.20500000000001</c:v>
                </c:pt>
                <c:pt idx="3">
                  <c:v>260.361666666666</c:v>
                </c:pt>
                <c:pt idx="4">
                  <c:v>189.73853340599001</c:v>
                </c:pt>
                <c:pt idx="5">
                  <c:v>249.33043620510099</c:v>
                </c:pt>
                <c:pt idx="6">
                  <c:v>187.053875261055</c:v>
                </c:pt>
                <c:pt idx="7">
                  <c:v>236.03941889588199</c:v>
                </c:pt>
                <c:pt idx="8">
                  <c:v>251.30167177224499</c:v>
                </c:pt>
                <c:pt idx="9">
                  <c:v>375.84465993148302</c:v>
                </c:pt>
                <c:pt idx="10">
                  <c:v>409.96135512024199</c:v>
                </c:pt>
                <c:pt idx="11">
                  <c:v>460.897000093717</c:v>
                </c:pt>
                <c:pt idx="12">
                  <c:v>606.68312129772301</c:v>
                </c:pt>
                <c:pt idx="13">
                  <c:v>552.38827105169401</c:v>
                </c:pt>
                <c:pt idx="14">
                  <c:v>658.83555827066004</c:v>
                </c:pt>
                <c:pt idx="15">
                  <c:v>824.95974623653262</c:v>
                </c:pt>
                <c:pt idx="16">
                  <c:v>1095.8815193402852</c:v>
                </c:pt>
                <c:pt idx="17">
                  <c:v>1052.1402620913686</c:v>
                </c:pt>
                <c:pt idx="18">
                  <c:v>1098.9212320231425</c:v>
                </c:pt>
                <c:pt idx="19">
                  <c:v>961.53490749650246</c:v>
                </c:pt>
                <c:pt idx="20">
                  <c:v>742.71446511855675</c:v>
                </c:pt>
                <c:pt idx="21">
                  <c:v>657.04337607100535</c:v>
                </c:pt>
                <c:pt idx="22">
                  <c:v>517.55729178273566</c:v>
                </c:pt>
                <c:pt idx="23">
                  <c:v>429.35006774018393</c:v>
                </c:pt>
                <c:pt idx="24">
                  <c:v>439.30437506141629</c:v>
                </c:pt>
              </c:numCache>
            </c:numRef>
          </c:val>
          <c:extLst>
            <c:ext xmlns:c16="http://schemas.microsoft.com/office/drawing/2014/chart" uri="{C3380CC4-5D6E-409C-BE32-E72D297353CC}">
              <c16:uniqueId val="{00000000-B339-48D2-BD33-4D4814F1E832}"/>
            </c:ext>
          </c:extLst>
        </c:ser>
        <c:ser>
          <c:idx val="0"/>
          <c:order val="1"/>
          <c:tx>
            <c:strRef>
              <c:f>Hoja_15!$A$9</c:f>
              <c:strCache>
                <c:ptCount val="1"/>
                <c:pt idx="0">
                  <c:v>DP-</c:v>
                </c:pt>
              </c:strCache>
            </c:strRef>
          </c:tx>
          <c:invertIfNegative val="0"/>
          <c:cat>
            <c:numRef>
              <c:f>Hoja_15!$B$7:$Z$7</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Hoja_15!$B$9:$Z$9</c:f>
              <c:numCache>
                <c:formatCode>General</c:formatCode>
                <c:ptCount val="25"/>
                <c:pt idx="0">
                  <c:v>32.227272727272698</c:v>
                </c:pt>
                <c:pt idx="1">
                  <c:v>46.391666666666602</c:v>
                </c:pt>
                <c:pt idx="2">
                  <c:v>33.92</c:v>
                </c:pt>
                <c:pt idx="3">
                  <c:v>21.545833333333299</c:v>
                </c:pt>
                <c:pt idx="4">
                  <c:v>35.965590794688303</c:v>
                </c:pt>
                <c:pt idx="5">
                  <c:v>122.350991995576</c:v>
                </c:pt>
                <c:pt idx="6">
                  <c:v>78.625950712559103</c:v>
                </c:pt>
                <c:pt idx="7">
                  <c:v>100.736176181063</c:v>
                </c:pt>
                <c:pt idx="8">
                  <c:v>80.299976490262097</c:v>
                </c:pt>
                <c:pt idx="9">
                  <c:v>117.808121640552</c:v>
                </c:pt>
                <c:pt idx="10">
                  <c:v>117.215439898566</c:v>
                </c:pt>
                <c:pt idx="11">
                  <c:v>83.1387285911036</c:v>
                </c:pt>
                <c:pt idx="12">
                  <c:v>112.59403878247301</c:v>
                </c:pt>
                <c:pt idx="13">
                  <c:v>103.91739786872201</c:v>
                </c:pt>
                <c:pt idx="14">
                  <c:v>165.43996070524599</c:v>
                </c:pt>
                <c:pt idx="15">
                  <c:v>64.809903563509224</c:v>
                </c:pt>
                <c:pt idx="16">
                  <c:v>45.525371640489112</c:v>
                </c:pt>
                <c:pt idx="17">
                  <c:v>48.455092890361215</c:v>
                </c:pt>
                <c:pt idx="18">
                  <c:v>33.382627262801606</c:v>
                </c:pt>
                <c:pt idx="19">
                  <c:v>47.585949113359739</c:v>
                </c:pt>
                <c:pt idx="20">
                  <c:v>39.659073565194525</c:v>
                </c:pt>
                <c:pt idx="21">
                  <c:v>61.740864488190674</c:v>
                </c:pt>
                <c:pt idx="22">
                  <c:v>94.64691999613801</c:v>
                </c:pt>
                <c:pt idx="23">
                  <c:v>123.56520747910581</c:v>
                </c:pt>
                <c:pt idx="24">
                  <c:v>200.04276825570915</c:v>
                </c:pt>
              </c:numCache>
            </c:numRef>
          </c:val>
          <c:extLst>
            <c:ext xmlns:c16="http://schemas.microsoft.com/office/drawing/2014/chart" uri="{C3380CC4-5D6E-409C-BE32-E72D297353CC}">
              <c16:uniqueId val="{00000001-B339-48D2-BD33-4D4814F1E832}"/>
            </c:ext>
          </c:extLst>
        </c:ser>
        <c:dLbls>
          <c:showLegendKey val="0"/>
          <c:showVal val="0"/>
          <c:showCatName val="0"/>
          <c:showSerName val="0"/>
          <c:showPercent val="0"/>
          <c:showBubbleSize val="0"/>
        </c:dLbls>
        <c:gapWidth val="150"/>
        <c:axId val="688938032"/>
        <c:axId val="688938424"/>
      </c:barChart>
      <c:lineChart>
        <c:grouping val="standard"/>
        <c:varyColors val="0"/>
        <c:ser>
          <c:idx val="2"/>
          <c:order val="2"/>
          <c:tx>
            <c:strRef>
              <c:f>Hoja_15!$A$10</c:f>
              <c:strCache>
                <c:ptCount val="1"/>
                <c:pt idx="0">
                  <c:v>PRECIO</c:v>
                </c:pt>
              </c:strCache>
            </c:strRef>
          </c:tx>
          <c:marker>
            <c:symbol val="circle"/>
            <c:size val="5"/>
          </c:marker>
          <c:cat>
            <c:numRef>
              <c:f>Hoja_15!$B$7:$Z$7</c:f>
              <c:numCache>
                <c:formatCode>General</c:formatCode>
                <c:ptCount val="25"/>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pt idx="23">
                  <c:v>2024</c:v>
                </c:pt>
                <c:pt idx="24">
                  <c:v>2025</c:v>
                </c:pt>
              </c:numCache>
            </c:numRef>
          </c:cat>
          <c:val>
            <c:numRef>
              <c:f>Hoja_15!$B$10:$Z$10</c:f>
              <c:numCache>
                <c:formatCode>General</c:formatCode>
                <c:ptCount val="25"/>
                <c:pt idx="0">
                  <c:v>6.7954545454545396</c:v>
                </c:pt>
                <c:pt idx="1">
                  <c:v>3.87</c:v>
                </c:pt>
                <c:pt idx="2">
                  <c:v>2.6406346531506899</c:v>
                </c:pt>
                <c:pt idx="3">
                  <c:v>0.84894039538367005</c:v>
                </c:pt>
                <c:pt idx="4">
                  <c:v>1.73049448517847</c:v>
                </c:pt>
                <c:pt idx="5">
                  <c:v>4.0787255989326701</c:v>
                </c:pt>
                <c:pt idx="6">
                  <c:v>3.7628237922644399</c:v>
                </c:pt>
                <c:pt idx="7">
                  <c:v>3.7944542817553502</c:v>
                </c:pt>
                <c:pt idx="8">
                  <c:v>2.9374880036459201</c:v>
                </c:pt>
                <c:pt idx="9">
                  <c:v>2.8090249999999899</c:v>
                </c:pt>
                <c:pt idx="10">
                  <c:v>2.5112947849227401</c:v>
                </c:pt>
                <c:pt idx="11">
                  <c:v>1.64737915158809</c:v>
                </c:pt>
                <c:pt idx="12">
                  <c:v>1.63793483502167</c:v>
                </c:pt>
                <c:pt idx="13">
                  <c:v>1.8195982005723299</c:v>
                </c:pt>
                <c:pt idx="14">
                  <c:v>2.2678964557439998</c:v>
                </c:pt>
                <c:pt idx="15">
                  <c:v>0.78039138160005728</c:v>
                </c:pt>
                <c:pt idx="16">
                  <c:v>0.38367167107796729</c:v>
                </c:pt>
                <c:pt idx="17">
                  <c:v>0.42381619424928169</c:v>
                </c:pt>
                <c:pt idx="18">
                  <c:v>0.27944264973625027</c:v>
                </c:pt>
                <c:pt idx="19">
                  <c:v>0.4646355469468158</c:v>
                </c:pt>
                <c:pt idx="20">
                  <c:v>0.47637688385705657</c:v>
                </c:pt>
                <c:pt idx="21">
                  <c:v>0.86909839687787327</c:v>
                </c:pt>
                <c:pt idx="22">
                  <c:v>1.7238890361081278</c:v>
                </c:pt>
                <c:pt idx="23">
                  <c:v>2.6380773707491731</c:v>
                </c:pt>
                <c:pt idx="24">
                  <c:v>4.1388551046269493</c:v>
                </c:pt>
              </c:numCache>
            </c:numRef>
          </c:val>
          <c:smooth val="0"/>
          <c:extLst>
            <c:ext xmlns:c16="http://schemas.microsoft.com/office/drawing/2014/chart" uri="{C3380CC4-5D6E-409C-BE32-E72D297353CC}">
              <c16:uniqueId val="{00000002-B339-48D2-BD33-4D4814F1E832}"/>
            </c:ext>
          </c:extLst>
        </c:ser>
        <c:dLbls>
          <c:showLegendKey val="0"/>
          <c:showVal val="0"/>
          <c:showCatName val="0"/>
          <c:showSerName val="0"/>
          <c:showPercent val="0"/>
          <c:showBubbleSize val="0"/>
        </c:dLbls>
        <c:marker val="1"/>
        <c:smooth val="0"/>
        <c:axId val="688938816"/>
        <c:axId val="688939208"/>
      </c:lineChart>
      <c:catAx>
        <c:axId val="688938032"/>
        <c:scaling>
          <c:orientation val="minMax"/>
        </c:scaling>
        <c:delete val="0"/>
        <c:axPos val="b"/>
        <c:numFmt formatCode="General" sourceLinked="1"/>
        <c:majorTickMark val="cross"/>
        <c:minorTickMark val="none"/>
        <c:tickLblPos val="nextTo"/>
        <c:txPr>
          <a:bodyPr rot="0" vert="horz"/>
          <a:lstStyle/>
          <a:p>
            <a:pPr>
              <a:defRPr/>
            </a:pPr>
            <a:endParaRPr lang="es-MX"/>
          </a:p>
        </c:txPr>
        <c:crossAx val="688938424"/>
        <c:crosses val="autoZero"/>
        <c:auto val="0"/>
        <c:lblAlgn val="ctr"/>
        <c:lblOffset val="100"/>
        <c:tickLblSkip val="1"/>
        <c:tickMarkSkip val="1"/>
        <c:noMultiLvlLbl val="0"/>
      </c:catAx>
      <c:valAx>
        <c:axId val="688938424"/>
        <c:scaling>
          <c:orientation val="minMax"/>
        </c:scaling>
        <c:delete val="0"/>
        <c:axPos val="l"/>
        <c:majorGridlines/>
        <c:title>
          <c:tx>
            <c:rich>
              <a:bodyPr/>
              <a:lstStyle/>
              <a:p>
                <a:pPr>
                  <a:defRPr/>
                </a:pPr>
                <a:r>
                  <a:rPr lang="es-GT"/>
                  <a:t>MW</a:t>
                </a:r>
              </a:p>
            </c:rich>
          </c:tx>
          <c:layout>
            <c:manualLayout>
              <c:xMode val="edge"/>
              <c:yMode val="edge"/>
              <c:x val="1.1399003974117399E-2"/>
              <c:y val="0.48299324583297898"/>
            </c:manualLayout>
          </c:layout>
          <c:overlay val="0"/>
        </c:title>
        <c:numFmt formatCode="_(* #,##0.00_);_(* \(#,##0.00\);_(* &quot;-&quot;_);_(@_)" sourceLinked="0"/>
        <c:majorTickMark val="cross"/>
        <c:minorTickMark val="none"/>
        <c:tickLblPos val="nextTo"/>
        <c:txPr>
          <a:bodyPr rot="0" vert="horz"/>
          <a:lstStyle/>
          <a:p>
            <a:pPr>
              <a:defRPr/>
            </a:pPr>
            <a:endParaRPr lang="es-MX"/>
          </a:p>
        </c:txPr>
        <c:crossAx val="688938032"/>
        <c:crosses val="autoZero"/>
        <c:crossBetween val="between"/>
      </c:valAx>
      <c:catAx>
        <c:axId val="688938816"/>
        <c:scaling>
          <c:orientation val="minMax"/>
        </c:scaling>
        <c:delete val="1"/>
        <c:axPos val="b"/>
        <c:numFmt formatCode="General" sourceLinked="1"/>
        <c:majorTickMark val="out"/>
        <c:minorTickMark val="none"/>
        <c:tickLblPos val="nextTo"/>
        <c:crossAx val="688939208"/>
        <c:crosses val="autoZero"/>
        <c:auto val="0"/>
        <c:lblAlgn val="ctr"/>
        <c:lblOffset val="100"/>
        <c:noMultiLvlLbl val="0"/>
      </c:catAx>
      <c:valAx>
        <c:axId val="688939208"/>
        <c:scaling>
          <c:orientation val="minMax"/>
        </c:scaling>
        <c:delete val="0"/>
        <c:axPos val="r"/>
        <c:title>
          <c:tx>
            <c:rich>
              <a:bodyPr/>
              <a:lstStyle/>
              <a:p>
                <a:pPr>
                  <a:defRPr/>
                </a:pPr>
                <a:r>
                  <a:rPr lang="es-GT"/>
                  <a:t>US$/kW</a:t>
                </a:r>
              </a:p>
            </c:rich>
          </c:tx>
          <c:layout>
            <c:manualLayout>
              <c:xMode val="edge"/>
              <c:yMode val="edge"/>
              <c:x val="0.96373059023905105"/>
              <c:y val="0.46938784249936299"/>
            </c:manualLayout>
          </c:layout>
          <c:overlay val="0"/>
        </c:title>
        <c:numFmt formatCode="General" sourceLinked="1"/>
        <c:majorTickMark val="cross"/>
        <c:minorTickMark val="none"/>
        <c:tickLblPos val="nextTo"/>
        <c:txPr>
          <a:bodyPr rot="0" vert="horz"/>
          <a:lstStyle/>
          <a:p>
            <a:pPr>
              <a:defRPr/>
            </a:pPr>
            <a:endParaRPr lang="es-MX"/>
          </a:p>
        </c:txPr>
        <c:crossAx val="688938816"/>
        <c:crosses val="max"/>
        <c:crossBetween val="between"/>
      </c:valAx>
    </c:plotArea>
    <c:legend>
      <c:legendPos val="b"/>
      <c:layout>
        <c:manualLayout>
          <c:xMode val="edge"/>
          <c:yMode val="edge"/>
          <c:x val="0.30880827279547901"/>
          <c:y val="0.95578226072954697"/>
          <c:w val="0.40725386019587401"/>
          <c:h val="3.7415037603644598E-2"/>
        </c:manualLayout>
      </c:layout>
      <c:overlay val="0"/>
    </c:legend>
    <c:plotVisOnly val="1"/>
    <c:dispBlanksAs val="gap"/>
    <c:showDLblsOverMax val="0"/>
  </c:chart>
  <c:printSettings>
    <c:headerFooter/>
    <c:pageMargins b="0.75" l="0.7" r="0.7" t="0.75"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PRECIO DE OPORTUNIDAD DE LA ENERGÍA</a:t>
            </a:r>
          </a:p>
        </c:rich>
      </c:tx>
      <c:overlay val="0"/>
    </c:title>
    <c:autoTitleDeleted val="0"/>
    <c:plotArea>
      <c:layout>
        <c:manualLayout>
          <c:layoutTarget val="inner"/>
          <c:xMode val="edge"/>
          <c:yMode val="edge"/>
          <c:x val="7.2648549700518206E-2"/>
          <c:y val="8.8012180442115506E-2"/>
          <c:w val="0.91426147116225853"/>
          <c:h val="0.86334628985707695"/>
        </c:manualLayout>
      </c:layout>
      <c:lineChart>
        <c:grouping val="standard"/>
        <c:varyColors val="0"/>
        <c:ser>
          <c:idx val="0"/>
          <c:order val="0"/>
          <c:tx>
            <c:strRef>
              <c:f>Hoja_15!$A$45</c:f>
              <c:strCache>
                <c:ptCount val="1"/>
                <c:pt idx="0">
                  <c:v>PROMEDIO MENSUAL</c:v>
                </c:pt>
              </c:strCache>
            </c:strRef>
          </c:tx>
          <c:spPr>
            <a:ln>
              <a:solidFill>
                <a:schemeClr val="accent3"/>
              </a:solidFill>
            </a:ln>
          </c:spPr>
          <c:marker>
            <c:symbol val="circle"/>
            <c:size val="5"/>
            <c:spPr>
              <a:solidFill>
                <a:schemeClr val="accent3"/>
              </a:solidFill>
              <a:ln>
                <a:solidFill>
                  <a:schemeClr val="accent3"/>
                </a:solidFill>
              </a:ln>
            </c:spPr>
          </c:marker>
          <c:dLbls>
            <c:dLbl>
              <c:idx val="0"/>
              <c:layout>
                <c:manualLayout>
                  <c:x val="-3.2841187159297403E-2"/>
                  <c:y val="2.42907680018258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175-470C-9991-63B6376E6315}"/>
                </c:ext>
              </c:extLst>
            </c:dLbl>
            <c:dLbl>
              <c:idx val="1"/>
              <c:layout>
                <c:manualLayout>
                  <c:x val="-2.8738623056733307E-2"/>
                  <c:y val="-1.89501312335958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175-470C-9991-63B6376E6315}"/>
                </c:ext>
              </c:extLst>
            </c:dLbl>
            <c:dLbl>
              <c:idx val="2"/>
              <c:layout>
                <c:manualLayout>
                  <c:x val="-2.8735069654754693E-2"/>
                  <c:y val="2.42907680018258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175-470C-9991-63B6376E6315}"/>
                </c:ext>
              </c:extLst>
            </c:dLbl>
            <c:dLbl>
              <c:idx val="3"/>
              <c:layout>
                <c:manualLayout>
                  <c:x val="-4.3781358099468336E-2"/>
                  <c:y val="-1.71170994929980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175-470C-9991-63B6376E6315}"/>
                </c:ext>
              </c:extLst>
            </c:dLbl>
            <c:dLbl>
              <c:idx val="4"/>
              <c:layout>
                <c:manualLayout>
                  <c:x val="-2.7372070798842452E-2"/>
                  <c:y val="-2.107334409285795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175-470C-9991-63B6376E6315}"/>
                </c:ext>
              </c:extLst>
            </c:dLbl>
            <c:dLbl>
              <c:idx val="5"/>
              <c:layout>
                <c:manualLayout>
                  <c:x val="-2.4637889494582458E-2"/>
                  <c:y val="2.02026377137638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175-470C-9991-63B6376E6315}"/>
                </c:ext>
              </c:extLst>
            </c:dLbl>
            <c:dLbl>
              <c:idx val="6"/>
              <c:layout>
                <c:manualLayout>
                  <c:x val="-3.9684177939296052E-2"/>
                  <c:y val="-2.32492134135406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175-470C-9991-63B6376E6315}"/>
                </c:ext>
              </c:extLst>
            </c:dLbl>
            <c:dLbl>
              <c:idx val="7"/>
              <c:layout>
                <c:manualLayout>
                  <c:x val="-4.1049976445252087E-2"/>
                  <c:y val="-2.33018698749612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175-470C-9991-63B6376E6315}"/>
                </c:ext>
              </c:extLst>
            </c:dLbl>
            <c:dLbl>
              <c:idx val="8"/>
              <c:layout>
                <c:manualLayout>
                  <c:x val="-4.5157924490207953E-2"/>
                  <c:y val="-1.28972465398346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175-470C-9991-63B6376E6315}"/>
                </c:ext>
              </c:extLst>
            </c:dLbl>
            <c:dLbl>
              <c:idx val="9"/>
              <c:layout>
                <c:manualLayout>
                  <c:x val="-3.2843879130493303E-2"/>
                  <c:y val="-1.900295071811675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175-470C-9991-63B6376E6315}"/>
                </c:ext>
              </c:extLst>
            </c:dLbl>
            <c:dLbl>
              <c:idx val="10"/>
              <c:layout>
                <c:manualLayout>
                  <c:x val="-4.242018978396931E-2"/>
                  <c:y val="1.90027876950163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175-470C-9991-63B6376E6315}"/>
                </c:ext>
              </c:extLst>
            </c:dLbl>
            <c:dLbl>
              <c:idx val="11"/>
              <c:layout>
                <c:manualLayout>
                  <c:x val="-4.1232384413486776E-3"/>
                  <c:y val="1.70380332893170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175-470C-9991-63B6376E6315}"/>
                </c:ext>
              </c:extLst>
            </c:dLbl>
            <c:dLbl>
              <c:idx val="12"/>
              <c:layout>
                <c:manualLayout>
                  <c:x val="-5.0639639275859745E-2"/>
                  <c:y val="-1.265972188259076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175-470C-9991-63B6376E6315}"/>
                </c:ext>
              </c:extLst>
            </c:dLbl>
            <c:dLbl>
              <c:idx val="13"/>
              <c:layout>
                <c:manualLayout>
                  <c:x val="-2.738186957399566E-2"/>
                  <c:y val="-2.09677051238160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175-470C-9991-63B6376E6315}"/>
                </c:ext>
              </c:extLst>
            </c:dLbl>
            <c:dLbl>
              <c:idx val="14"/>
              <c:layout>
                <c:manualLayout>
                  <c:x val="-1.3499051080153543E-2"/>
                  <c:y val="-1.532743189709985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5175-470C-9991-63B6376E6315}"/>
                </c:ext>
              </c:extLst>
            </c:dLbl>
            <c:dLbl>
              <c:idx val="15"/>
              <c:layout>
                <c:manualLayout>
                  <c:x val="-1.1932969917221986E-2"/>
                  <c:y val="-1.5968112681566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5175-470C-9991-63B6376E6315}"/>
                </c:ext>
              </c:extLst>
            </c:dLbl>
            <c:dLbl>
              <c:idx val="16"/>
              <c:layout>
                <c:manualLayout>
                  <c:x val="-2.735042735042735E-3"/>
                  <c:y val="-1.2422360248447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5175-470C-9991-63B6376E6315}"/>
                </c:ext>
              </c:extLst>
            </c:dLbl>
            <c:dLbl>
              <c:idx val="17"/>
              <c:layout>
                <c:manualLayout>
                  <c:x val="-4.9230769230769328E-2"/>
                  <c:y val="1.24223602484472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5175-470C-9991-63B6376E6315}"/>
                </c:ext>
              </c:extLst>
            </c:dLbl>
            <c:dLbl>
              <c:idx val="18"/>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5175-470C-9991-63B6376E6315}"/>
                </c:ext>
              </c:extLst>
            </c:dLbl>
            <c:dLbl>
              <c:idx val="19"/>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5175-470C-9991-63B6376E6315}"/>
                </c:ext>
              </c:extLst>
            </c:dLbl>
            <c:dLbl>
              <c:idx val="25"/>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5175-470C-9991-63B6376E6315}"/>
                </c:ext>
              </c:extLst>
            </c:dLbl>
            <c:numFmt formatCode="#,##0.00" sourceLinked="0"/>
            <c:spPr>
              <a:noFill/>
              <a:ln>
                <a:noFill/>
              </a:ln>
              <a:effectLst/>
            </c:spPr>
            <c:txPr>
              <a:bodyPr/>
              <a:lstStyle/>
              <a:p>
                <a:pPr>
                  <a:defRPr sz="900" b="1">
                    <a:solidFill>
                      <a:schemeClr val="tx2"/>
                    </a:solidFill>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Hoja_15!$B$44:$AB$44</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Hoja_15!$B$45:$AB$45</c:f>
              <c:numCache>
                <c:formatCode>0.00</c:formatCode>
                <c:ptCount val="27"/>
                <c:pt idx="0">
                  <c:v>44.347000000000001</c:v>
                </c:pt>
                <c:pt idx="1">
                  <c:v>57.325200000000002</c:v>
                </c:pt>
                <c:pt idx="2">
                  <c:v>43.114199999999997</c:v>
                </c:pt>
                <c:pt idx="3" formatCode="General">
                  <c:v>49.601900000000001</c:v>
                </c:pt>
                <c:pt idx="4" formatCode="General">
                  <c:v>56.463500000000003</c:v>
                </c:pt>
                <c:pt idx="5" formatCode="General">
                  <c:v>48.808799999999998</c:v>
                </c:pt>
                <c:pt idx="6" formatCode="General">
                  <c:v>62.160499999999999</c:v>
                </c:pt>
                <c:pt idx="7" formatCode="General">
                  <c:v>76.930300000000003</c:v>
                </c:pt>
                <c:pt idx="8" formatCode="General">
                  <c:v>89.649100000000004</c:v>
                </c:pt>
                <c:pt idx="9" formatCode="General">
                  <c:v>120.4803</c:v>
                </c:pt>
                <c:pt idx="10" formatCode="General">
                  <c:v>103.24250000000001</c:v>
                </c:pt>
                <c:pt idx="11" formatCode="General">
                  <c:v>103.82073051369871</c:v>
                </c:pt>
                <c:pt idx="12" formatCode="General">
                  <c:v>132.50927752276829</c:v>
                </c:pt>
                <c:pt idx="13" formatCode="General">
                  <c:v>146.54886490525627</c:v>
                </c:pt>
                <c:pt idx="14" formatCode="General">
                  <c:v>120.964</c:v>
                </c:pt>
                <c:pt idx="15" formatCode="General">
                  <c:v>103.65711728192205</c:v>
                </c:pt>
                <c:pt idx="16" formatCode="General">
                  <c:v>71.055971554151299</c:v>
                </c:pt>
                <c:pt idx="17" formatCode="General">
                  <c:v>51.694105335926302</c:v>
                </c:pt>
                <c:pt idx="18" formatCode="General">
                  <c:v>51.482450952142933</c:v>
                </c:pt>
                <c:pt idx="19" formatCode="General">
                  <c:v>62.363171780753987</c:v>
                </c:pt>
                <c:pt idx="20" formatCode="General">
                  <c:v>63.320357732841337</c:v>
                </c:pt>
                <c:pt idx="21" formatCode="General">
                  <c:v>42.422595427682218</c:v>
                </c:pt>
                <c:pt idx="22" formatCode="General">
                  <c:v>63.36079671601636</c:v>
                </c:pt>
                <c:pt idx="23" formatCode="General">
                  <c:v>86.215321165221283</c:v>
                </c:pt>
                <c:pt idx="24" formatCode="General">
                  <c:v>105.19749139747618</c:v>
                </c:pt>
                <c:pt idx="25" formatCode="General">
                  <c:v>116.46360649474212</c:v>
                </c:pt>
                <c:pt idx="26" formatCode="General">
                  <c:v>84.514950310526544</c:v>
                </c:pt>
              </c:numCache>
            </c:numRef>
          </c:val>
          <c:smooth val="0"/>
          <c:extLst>
            <c:ext xmlns:c16="http://schemas.microsoft.com/office/drawing/2014/chart" uri="{C3380CC4-5D6E-409C-BE32-E72D297353CC}">
              <c16:uniqueId val="{00000015-5175-470C-9991-63B6376E6315}"/>
            </c:ext>
          </c:extLst>
        </c:ser>
        <c:dLbls>
          <c:showLegendKey val="0"/>
          <c:showVal val="0"/>
          <c:showCatName val="0"/>
          <c:showSerName val="0"/>
          <c:showPercent val="0"/>
          <c:showBubbleSize val="0"/>
        </c:dLbls>
        <c:marker val="1"/>
        <c:smooth val="0"/>
        <c:axId val="688939992"/>
        <c:axId val="688940384"/>
      </c:lineChart>
      <c:catAx>
        <c:axId val="688939992"/>
        <c:scaling>
          <c:orientation val="minMax"/>
        </c:scaling>
        <c:delete val="0"/>
        <c:axPos val="b"/>
        <c:numFmt formatCode="General" sourceLinked="1"/>
        <c:majorTickMark val="out"/>
        <c:minorTickMark val="none"/>
        <c:tickLblPos val="nextTo"/>
        <c:txPr>
          <a:bodyPr/>
          <a:lstStyle/>
          <a:p>
            <a:pPr>
              <a:defRPr sz="900" b="1"/>
            </a:pPr>
            <a:endParaRPr lang="es-MX"/>
          </a:p>
        </c:txPr>
        <c:crossAx val="688940384"/>
        <c:crosses val="autoZero"/>
        <c:auto val="1"/>
        <c:lblAlgn val="ctr"/>
        <c:lblOffset val="100"/>
        <c:noMultiLvlLbl val="0"/>
      </c:catAx>
      <c:valAx>
        <c:axId val="688940384"/>
        <c:scaling>
          <c:orientation val="minMax"/>
        </c:scaling>
        <c:delete val="0"/>
        <c:axPos val="l"/>
        <c:majorGridlines/>
        <c:title>
          <c:tx>
            <c:rich>
              <a:bodyPr/>
              <a:lstStyle/>
              <a:p>
                <a:pPr>
                  <a:defRPr/>
                </a:pPr>
                <a:r>
                  <a:rPr lang="es-GT"/>
                  <a:t>US$ /MWh</a:t>
                </a:r>
              </a:p>
            </c:rich>
          </c:tx>
          <c:overlay val="0"/>
        </c:title>
        <c:numFmt formatCode="_(* #,##0.00_);_(* \(#,##0.00\);_(* &quot;-&quot;_);_(@_)" sourceLinked="0"/>
        <c:majorTickMark val="out"/>
        <c:minorTickMark val="none"/>
        <c:tickLblPos val="nextTo"/>
        <c:txPr>
          <a:bodyPr/>
          <a:lstStyle/>
          <a:p>
            <a:pPr>
              <a:defRPr sz="900" b="1"/>
            </a:pPr>
            <a:endParaRPr lang="es-MX"/>
          </a:p>
        </c:txPr>
        <c:crossAx val="688939992"/>
        <c:crosses val="autoZero"/>
        <c:crossBetween val="between"/>
      </c:valAx>
    </c:plotArea>
    <c:plotVisOnly val="1"/>
    <c:dispBlanksAs val="gap"/>
    <c:showDLblsOverMax val="0"/>
  </c:chart>
  <c:printSettings>
    <c:headerFooter/>
    <c:pageMargins b="0.75" l="0.7" r="0.7" t="0.75"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FACTOR DE CARGA EN</a:t>
            </a:r>
            <a:r>
              <a:rPr lang="en-US" baseline="0"/>
              <a:t> EL SNI</a:t>
            </a:r>
            <a:endParaRPr lang="en-US"/>
          </a:p>
        </c:rich>
      </c:tx>
      <c:overlay val="0"/>
    </c:title>
    <c:autoTitleDeleted val="0"/>
    <c:plotArea>
      <c:layout/>
      <c:lineChart>
        <c:grouping val="stacked"/>
        <c:varyColors val="0"/>
        <c:ser>
          <c:idx val="0"/>
          <c:order val="0"/>
          <c:tx>
            <c:strRef>
              <c:f>Hoja_15!$B$84</c:f>
              <c:strCache>
                <c:ptCount val="1"/>
                <c:pt idx="0">
                  <c:v>FACTOR DE CARGA</c:v>
                </c:pt>
              </c:strCache>
            </c:strRef>
          </c:tx>
          <c:marker>
            <c:symbol val="circle"/>
            <c:size val="5"/>
          </c:marker>
          <c:dLbls>
            <c:dLbl>
              <c:idx val="24"/>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B3E-41F5-8548-BD00A26C2C2F}"/>
                </c:ext>
              </c:extLst>
            </c:dLbl>
            <c:dLbl>
              <c:idx val="26"/>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B3E-41F5-8548-BD00A26C2C2F}"/>
                </c:ext>
              </c:extLst>
            </c:dLbl>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LeaderLines val="1"/>
              </c:ext>
            </c:extLst>
          </c:dLbls>
          <c:cat>
            <c:numRef>
              <c:f>Hoja_15!$C$83:$AC$83</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Hoja_15!$C$84:$AC$84</c:f>
              <c:numCache>
                <c:formatCode>#,##0.0000</c:formatCode>
                <c:ptCount val="27"/>
                <c:pt idx="0">
                  <c:v>0.56022475236395997</c:v>
                </c:pt>
                <c:pt idx="1">
                  <c:v>0.57429934362784796</c:v>
                </c:pt>
                <c:pt idx="2">
                  <c:v>0.57386388945619804</c:v>
                </c:pt>
                <c:pt idx="3">
                  <c:v>0.58089915519111202</c:v>
                </c:pt>
                <c:pt idx="4">
                  <c:v>0.58888957040326895</c:v>
                </c:pt>
                <c:pt idx="5">
                  <c:v>0.59235238904196896</c:v>
                </c:pt>
                <c:pt idx="6">
                  <c:v>0.61122263678698996</c:v>
                </c:pt>
                <c:pt idx="7">
                  <c:v>0.60743948614337795</c:v>
                </c:pt>
                <c:pt idx="8">
                  <c:v>0.61725538800298396</c:v>
                </c:pt>
                <c:pt idx="9">
                  <c:v>0.62460561611068899</c:v>
                </c:pt>
                <c:pt idx="10">
                  <c:v>0.61405301158542003</c:v>
                </c:pt>
                <c:pt idx="11">
                  <c:v>0.63282660433985105</c:v>
                </c:pt>
                <c:pt idx="12">
                  <c:v>0.64908811589881699</c:v>
                </c:pt>
                <c:pt idx="13">
                  <c:v>0.64859398165872195</c:v>
                </c:pt>
                <c:pt idx="14">
                  <c:v>0.65365665012684204</c:v>
                </c:pt>
                <c:pt idx="15">
                  <c:v>0.64845689199904399</c:v>
                </c:pt>
                <c:pt idx="16">
                  <c:v>0.66942492158692202</c:v>
                </c:pt>
                <c:pt idx="17">
                  <c:v>0.68844900621779892</c:v>
                </c:pt>
                <c:pt idx="18">
                  <c:v>0.68666199564337704</c:v>
                </c:pt>
                <c:pt idx="19">
                  <c:v>0.7025967540686795</c:v>
                </c:pt>
                <c:pt idx="20">
                  <c:v>0.71473841145282624</c:v>
                </c:pt>
                <c:pt idx="21">
                  <c:v>0.7039310676694277</c:v>
                </c:pt>
                <c:pt idx="22">
                  <c:v>0.74774789661127272</c:v>
                </c:pt>
                <c:pt idx="23">
                  <c:v>0.73617599668952494</c:v>
                </c:pt>
                <c:pt idx="24">
                  <c:v>0.75927078404340187</c:v>
                </c:pt>
                <c:pt idx="25">
                  <c:v>0.74868524998170893</c:v>
                </c:pt>
                <c:pt idx="26">
                  <c:v>0.75584238005339588</c:v>
                </c:pt>
              </c:numCache>
            </c:numRef>
          </c:val>
          <c:smooth val="0"/>
          <c:extLst>
            <c:ext xmlns:c16="http://schemas.microsoft.com/office/drawing/2014/chart" uri="{C3380CC4-5D6E-409C-BE32-E72D297353CC}">
              <c16:uniqueId val="{00000002-BB3E-41F5-8548-BD00A26C2C2F}"/>
            </c:ext>
          </c:extLst>
        </c:ser>
        <c:dLbls>
          <c:dLblPos val="b"/>
          <c:showLegendKey val="0"/>
          <c:showVal val="1"/>
          <c:showCatName val="0"/>
          <c:showSerName val="0"/>
          <c:showPercent val="0"/>
          <c:showBubbleSize val="0"/>
        </c:dLbls>
        <c:marker val="1"/>
        <c:smooth val="0"/>
        <c:axId val="688941168"/>
        <c:axId val="688941560"/>
      </c:lineChart>
      <c:catAx>
        <c:axId val="688941168"/>
        <c:scaling>
          <c:orientation val="minMax"/>
        </c:scaling>
        <c:delete val="0"/>
        <c:axPos val="b"/>
        <c:numFmt formatCode="General" sourceLinked="1"/>
        <c:majorTickMark val="out"/>
        <c:minorTickMark val="none"/>
        <c:tickLblPos val="nextTo"/>
        <c:txPr>
          <a:bodyPr/>
          <a:lstStyle/>
          <a:p>
            <a:pPr>
              <a:defRPr sz="900" b="1"/>
            </a:pPr>
            <a:endParaRPr lang="es-MX"/>
          </a:p>
        </c:txPr>
        <c:crossAx val="688941560"/>
        <c:crosses val="autoZero"/>
        <c:auto val="1"/>
        <c:lblAlgn val="ctr"/>
        <c:lblOffset val="100"/>
        <c:noMultiLvlLbl val="0"/>
      </c:catAx>
      <c:valAx>
        <c:axId val="688941560"/>
        <c:scaling>
          <c:orientation val="minMax"/>
          <c:max val="0.8"/>
          <c:min val="0.5"/>
        </c:scaling>
        <c:delete val="0"/>
        <c:axPos val="l"/>
        <c:majorGridlines/>
        <c:minorGridlines/>
        <c:numFmt formatCode="0%" sourceLinked="0"/>
        <c:majorTickMark val="out"/>
        <c:minorTickMark val="none"/>
        <c:tickLblPos val="nextTo"/>
        <c:txPr>
          <a:bodyPr/>
          <a:lstStyle/>
          <a:p>
            <a:pPr>
              <a:defRPr sz="900" b="1"/>
            </a:pPr>
            <a:endParaRPr lang="es-MX"/>
          </a:p>
        </c:txPr>
        <c:crossAx val="688941168"/>
        <c:crosses val="autoZero"/>
        <c:crossBetween val="between"/>
        <c:majorUnit val="0.1"/>
      </c:valAx>
    </c:plotArea>
    <c:plotVisOnly val="1"/>
    <c:dispBlanksAs val="zero"/>
    <c:showDLblsOverMax val="0"/>
  </c:chart>
  <c:printSettings>
    <c:headerFooter/>
    <c:pageMargins b="0.75" l="0.7" r="0.7" t="0.75" header="0.3" footer="0.3"/>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1"/>
                </a:solidFill>
                <a:latin typeface="+mn-lt"/>
                <a:ea typeface="+mn-ea"/>
                <a:cs typeface="+mn-cs"/>
              </a:defRPr>
            </a:pPr>
            <a:r>
              <a:rPr lang="es-GT" baseline="0"/>
              <a:t>COMPARATIVO DE POE</a:t>
            </a:r>
          </a:p>
          <a:p>
            <a:pPr>
              <a:defRPr/>
            </a:pPr>
            <a:r>
              <a:rPr lang="es-GT" sz="1400" baseline="0"/>
              <a:t>POE REAL VRS POE CON REFERENCIA AL AÑO 2000 *</a:t>
            </a:r>
            <a:r>
              <a:rPr lang="es-GT" baseline="0"/>
              <a:t> </a:t>
            </a:r>
            <a:endParaRPr lang="es-GT"/>
          </a:p>
        </c:rich>
      </c:tx>
      <c:layout>
        <c:manualLayout>
          <c:xMode val="edge"/>
          <c:yMode val="edge"/>
          <c:x val="0.30635313884952031"/>
          <c:y val="1.4378525789240298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tx1"/>
              </a:solidFill>
              <a:latin typeface="+mn-lt"/>
              <a:ea typeface="+mn-ea"/>
              <a:cs typeface="+mn-cs"/>
            </a:defRPr>
          </a:pPr>
          <a:endParaRPr lang="es-MX"/>
        </a:p>
      </c:txPr>
    </c:title>
    <c:autoTitleDeleted val="0"/>
    <c:plotArea>
      <c:layout>
        <c:manualLayout>
          <c:layoutTarget val="inner"/>
          <c:xMode val="edge"/>
          <c:yMode val="edge"/>
          <c:x val="8.0743961854117988E-2"/>
          <c:y val="0.122448979591837"/>
          <c:w val="0.90137553282191618"/>
          <c:h val="0.77040816326530603"/>
        </c:manualLayout>
      </c:layout>
      <c:lineChart>
        <c:grouping val="standard"/>
        <c:varyColors val="0"/>
        <c:ser>
          <c:idx val="4"/>
          <c:order val="0"/>
          <c:tx>
            <c:strRef>
              <c:f>Hoja_15!$C$122</c:f>
              <c:strCache>
                <c:ptCount val="1"/>
                <c:pt idx="0">
                  <c:v>POE REAL</c:v>
                </c:pt>
              </c:strCache>
            </c:strRef>
          </c:tx>
          <c:spPr>
            <a:ln w="28575" cap="rnd" cmpd="sng" algn="ctr">
              <a:solidFill>
                <a:schemeClr val="accent5">
                  <a:shade val="95000"/>
                  <a:satMod val="105000"/>
                </a:schemeClr>
              </a:solidFill>
              <a:prstDash val="solid"/>
              <a:round/>
            </a:ln>
            <a:effectLst/>
          </c:spPr>
          <c:marker>
            <c:symbol val="none"/>
          </c:marker>
          <c:dLbls>
            <c:dLbl>
              <c:idx val="13"/>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BA1-4A24-9C5A-15B41E51BB71}"/>
                </c:ext>
              </c:extLst>
            </c:dLbl>
            <c:dLbl>
              <c:idx val="21"/>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BA1-4A24-9C5A-15B41E51BB71}"/>
                </c:ext>
              </c:extLst>
            </c:dLbl>
            <c:dLbl>
              <c:idx val="26"/>
              <c:layout>
                <c:manualLayout>
                  <c:x val="-1.3509389704221449E-2"/>
                  <c:y val="3.437394263909046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BA1-4A24-9C5A-15B41E51BB71}"/>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s-MX"/>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Hoja_15!$B$123:$B$149</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Hoja_15!$C$123:$C$149</c:f>
              <c:numCache>
                <c:formatCode>#,##0.00</c:formatCode>
                <c:ptCount val="27"/>
                <c:pt idx="0">
                  <c:v>44.347002064132113</c:v>
                </c:pt>
                <c:pt idx="1">
                  <c:v>57.325204171301458</c:v>
                </c:pt>
                <c:pt idx="2">
                  <c:v>43.114240503758026</c:v>
                </c:pt>
                <c:pt idx="3">
                  <c:v>49.601864895353295</c:v>
                </c:pt>
                <c:pt idx="4">
                  <c:v>56.463486297789728</c:v>
                </c:pt>
                <c:pt idx="5">
                  <c:v>48.808787206531882</c:v>
                </c:pt>
                <c:pt idx="6">
                  <c:v>62.160495230622786</c:v>
                </c:pt>
                <c:pt idx="7">
                  <c:v>76.930345591811289</c:v>
                </c:pt>
                <c:pt idx="8">
                  <c:v>89.649096688893351</c:v>
                </c:pt>
                <c:pt idx="9">
                  <c:v>120.52333739140795</c:v>
                </c:pt>
                <c:pt idx="10">
                  <c:v>103.24252023356546</c:v>
                </c:pt>
                <c:pt idx="11">
                  <c:v>103.96750710523834</c:v>
                </c:pt>
                <c:pt idx="12">
                  <c:v>132.55151744697838</c:v>
                </c:pt>
                <c:pt idx="13">
                  <c:v>146.54887274089796</c:v>
                </c:pt>
                <c:pt idx="14">
                  <c:v>120.96428952092724</c:v>
                </c:pt>
                <c:pt idx="15">
                  <c:v>103.65711424307432</c:v>
                </c:pt>
                <c:pt idx="16">
                  <c:v>71.055972622830311</c:v>
                </c:pt>
                <c:pt idx="17">
                  <c:v>51.694106032628866</c:v>
                </c:pt>
                <c:pt idx="18">
                  <c:v>51.481882259815457</c:v>
                </c:pt>
                <c:pt idx="19">
                  <c:v>62.362887581211972</c:v>
                </c:pt>
                <c:pt idx="20">
                  <c:v>63.320357698012678</c:v>
                </c:pt>
                <c:pt idx="21">
                  <c:v>41.153590176198861</c:v>
                </c:pt>
                <c:pt idx="22">
                  <c:v>63.360376467293911</c:v>
                </c:pt>
                <c:pt idx="23">
                  <c:v>86.216666666666683</c:v>
                </c:pt>
                <c:pt idx="24">
                  <c:v>105.19833333333332</c:v>
                </c:pt>
                <c:pt idx="25">
                  <c:v>116.46583333333332</c:v>
                </c:pt>
                <c:pt idx="26">
                  <c:v>84.59</c:v>
                </c:pt>
              </c:numCache>
            </c:numRef>
          </c:val>
          <c:smooth val="0"/>
          <c:extLst>
            <c:ext xmlns:c16="http://schemas.microsoft.com/office/drawing/2014/chart" uri="{C3380CC4-5D6E-409C-BE32-E72D297353CC}">
              <c16:uniqueId val="{00000003-9BA1-4A24-9C5A-15B41E51BB71}"/>
            </c:ext>
          </c:extLst>
        </c:ser>
        <c:ser>
          <c:idx val="5"/>
          <c:order val="1"/>
          <c:tx>
            <c:strRef>
              <c:f>Hoja_15!$D$122</c:f>
              <c:strCache>
                <c:ptCount val="1"/>
                <c:pt idx="0">
                  <c:v>POE CON REFERENCIA AL AÑO 2000 *</c:v>
                </c:pt>
              </c:strCache>
            </c:strRef>
          </c:tx>
          <c:spPr>
            <a:ln w="28575" cap="rnd" cmpd="sng" algn="ctr">
              <a:solidFill>
                <a:schemeClr val="accent6">
                  <a:shade val="95000"/>
                  <a:satMod val="105000"/>
                </a:schemeClr>
              </a:solidFill>
              <a:prstDash val="solid"/>
              <a:round/>
            </a:ln>
            <a:effectLst/>
          </c:spPr>
          <c:marker>
            <c:symbol val="none"/>
          </c:marker>
          <c:dLbls>
            <c:dLbl>
              <c:idx val="13"/>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BA1-4A24-9C5A-15B41E51BB71}"/>
                </c:ext>
              </c:extLst>
            </c:dLbl>
            <c:dLbl>
              <c:idx val="21"/>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BA1-4A24-9C5A-15B41E51BB71}"/>
                </c:ext>
              </c:extLst>
            </c:dLbl>
            <c:dLbl>
              <c:idx val="26"/>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BA1-4A24-9C5A-15B41E51BB71}"/>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s-MX"/>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numRef>
              <c:f>Hoja_15!$B$123:$B$149</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Hoja_15!$D$123:$D$149</c:f>
              <c:numCache>
                <c:formatCode>#,##0.00</c:formatCode>
                <c:ptCount val="27"/>
                <c:pt idx="0">
                  <c:v>45.389934123914145</c:v>
                </c:pt>
                <c:pt idx="1">
                  <c:v>56.134084943951365</c:v>
                </c:pt>
                <c:pt idx="2">
                  <c:v>40.132909797518103</c:v>
                </c:pt>
                <c:pt idx="3">
                  <c:v>43.983570033527741</c:v>
                </c:pt>
                <c:pt idx="4">
                  <c:v>48.194234675596761</c:v>
                </c:pt>
                <c:pt idx="5">
                  <c:v>39.529369495430878</c:v>
                </c:pt>
                <c:pt idx="6">
                  <c:v>47.283333208794183</c:v>
                </c:pt>
                <c:pt idx="7">
                  <c:v>55.670352693939371</c:v>
                </c:pt>
                <c:pt idx="8">
                  <c:v>61.651880221923101</c:v>
                </c:pt>
                <c:pt idx="9">
                  <c:v>76.752362565897513</c:v>
                </c:pt>
                <c:pt idx="10">
                  <c:v>65.035511514072383</c:v>
                </c:pt>
                <c:pt idx="11">
                  <c:v>63.741176718192925</c:v>
                </c:pt>
                <c:pt idx="12">
                  <c:v>77.407584934912734</c:v>
                </c:pt>
                <c:pt idx="13">
                  <c:v>82.901518702196014</c:v>
                </c:pt>
                <c:pt idx="14">
                  <c:v>66.372057970599045</c:v>
                </c:pt>
                <c:pt idx="15">
                  <c:v>55.313022950115517</c:v>
                </c:pt>
                <c:pt idx="16">
                  <c:v>37.335790954912049</c:v>
                </c:pt>
                <c:pt idx="17">
                  <c:v>26.280815412032041</c:v>
                </c:pt>
                <c:pt idx="18">
                  <c:v>25.323813541148628</c:v>
                </c:pt>
                <c:pt idx="19">
                  <c:v>29.600406057854553</c:v>
                </c:pt>
                <c:pt idx="20">
                  <c:v>29.223992807387379</c:v>
                </c:pt>
                <c:pt idx="21">
                  <c:v>18.537686601068813</c:v>
                </c:pt>
                <c:pt idx="22">
                  <c:v>27.279246504985025</c:v>
                </c:pt>
                <c:pt idx="23">
                  <c:v>34.771204512127305</c:v>
                </c:pt>
                <c:pt idx="24">
                  <c:v>40.100948559335755</c:v>
                </c:pt>
                <c:pt idx="25">
                  <c:v>43.152557879258836</c:v>
                </c:pt>
                <c:pt idx="26">
                  <c:v>31.051328392862558</c:v>
                </c:pt>
              </c:numCache>
            </c:numRef>
          </c:val>
          <c:smooth val="0"/>
          <c:extLst>
            <c:ext xmlns:c16="http://schemas.microsoft.com/office/drawing/2014/chart" uri="{C3380CC4-5D6E-409C-BE32-E72D297353CC}">
              <c16:uniqueId val="{00000007-9BA1-4A24-9C5A-15B41E51BB71}"/>
            </c:ext>
          </c:extLst>
        </c:ser>
        <c:dLbls>
          <c:showLegendKey val="0"/>
          <c:showVal val="0"/>
          <c:showCatName val="0"/>
          <c:showSerName val="0"/>
          <c:showPercent val="0"/>
          <c:showBubbleSize val="0"/>
        </c:dLbls>
        <c:smooth val="0"/>
        <c:axId val="843673568"/>
        <c:axId val="843673960"/>
      </c:lineChart>
      <c:catAx>
        <c:axId val="843673568"/>
        <c:scaling>
          <c:orientation val="minMax"/>
        </c:scaling>
        <c:delete val="0"/>
        <c:axPos val="b"/>
        <c:numFmt formatCode="General" sourceLinked="1"/>
        <c:majorTickMark val="cross"/>
        <c:minorTickMark val="none"/>
        <c:tickLblPos val="nextTo"/>
        <c:spPr>
          <a:noFill/>
          <a:ln w="9525" cap="flat" cmpd="sng" algn="ctr">
            <a:solidFill>
              <a:schemeClr val="tx1">
                <a:tint val="75000"/>
                <a:shade val="95000"/>
                <a:satMod val="105000"/>
              </a:schemeClr>
            </a:solidFill>
            <a:prstDash val="solid"/>
            <a:round/>
          </a:ln>
          <a:effectLst/>
        </c:spPr>
        <c:txPr>
          <a:bodyPr rot="0" spcFirstLastPara="1" vertOverflow="ellipsis" wrap="square" anchor="ctr" anchorCtr="1"/>
          <a:lstStyle/>
          <a:p>
            <a:pPr>
              <a:defRPr sz="1000" b="0" i="0" u="none" strike="noStrike" kern="1200" baseline="0">
                <a:solidFill>
                  <a:schemeClr val="tx1"/>
                </a:solidFill>
                <a:latin typeface="+mn-lt"/>
                <a:ea typeface="+mn-ea"/>
                <a:cs typeface="+mn-cs"/>
              </a:defRPr>
            </a:pPr>
            <a:endParaRPr lang="es-MX"/>
          </a:p>
        </c:txPr>
        <c:crossAx val="843673960"/>
        <c:crosses val="autoZero"/>
        <c:auto val="0"/>
        <c:lblAlgn val="ctr"/>
        <c:lblOffset val="100"/>
        <c:noMultiLvlLbl val="0"/>
      </c:catAx>
      <c:valAx>
        <c:axId val="843673960"/>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000" b="1" i="0" u="none" strike="noStrike" kern="1200" baseline="0">
                    <a:solidFill>
                      <a:schemeClr val="tx1"/>
                    </a:solidFill>
                    <a:latin typeface="+mn-lt"/>
                    <a:ea typeface="+mn-ea"/>
                    <a:cs typeface="+mn-cs"/>
                  </a:defRPr>
                </a:pPr>
                <a:r>
                  <a:rPr lang="es-GT"/>
                  <a:t>US$</a:t>
                </a:r>
                <a:r>
                  <a:rPr lang="es-GT" baseline="0"/>
                  <a:t> / </a:t>
                </a:r>
                <a:r>
                  <a:rPr lang="es-GT"/>
                  <a:t>MWh</a:t>
                </a:r>
              </a:p>
            </c:rich>
          </c:tx>
          <c:layout>
            <c:manualLayout>
              <c:xMode val="edge"/>
              <c:yMode val="edge"/>
              <c:x val="1.1399003974117399E-2"/>
              <c:y val="0.48299324583297898"/>
            </c:manualLayout>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s-MX"/>
            </a:p>
          </c:txPr>
        </c:title>
        <c:numFmt formatCode="_(* #,##0.00_);_(* \(#,##0.00\);_(* &quot;-&quot;_);_(@_)" sourceLinked="0"/>
        <c:majorTickMark val="cross"/>
        <c:minorTickMark val="none"/>
        <c:tickLblPos val="nextTo"/>
        <c:spPr>
          <a:noFill/>
          <a:ln w="9525" cap="flat" cmpd="sng" algn="ctr">
            <a:solidFill>
              <a:schemeClr val="tx1">
                <a:tint val="75000"/>
                <a:shade val="95000"/>
                <a:satMod val="105000"/>
              </a:schemeClr>
            </a:solidFill>
            <a:prstDash val="solid"/>
            <a:round/>
          </a:ln>
          <a:effectLst/>
        </c:spPr>
        <c:txPr>
          <a:bodyPr rot="0" spcFirstLastPara="1" vertOverflow="ellipsis" wrap="square" anchor="ctr" anchorCtr="1"/>
          <a:lstStyle/>
          <a:p>
            <a:pPr>
              <a:defRPr sz="1000" b="0" i="0" u="none" strike="noStrike" kern="1200" baseline="0">
                <a:solidFill>
                  <a:schemeClr val="tx1"/>
                </a:solidFill>
                <a:latin typeface="+mn-lt"/>
                <a:ea typeface="+mn-ea"/>
                <a:cs typeface="+mn-cs"/>
              </a:defRPr>
            </a:pPr>
            <a:endParaRPr lang="es-MX"/>
          </a:p>
        </c:txPr>
        <c:crossAx val="843673568"/>
        <c:crosses val="autoZero"/>
        <c:crossBetween val="between"/>
      </c:valAx>
      <c:spPr>
        <a:solidFill>
          <a:schemeClr val="bg1"/>
        </a:solid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s-MX"/>
        </a:p>
      </c:txPr>
    </c:legend>
    <c:plotVisOnly val="1"/>
    <c:dispBlanksAs val="gap"/>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s-MX"/>
    </a:p>
  </c:txPr>
  <c:printSettings>
    <c:headerFooter/>
    <c:pageMargins b="0.75" l="0.7" r="0.7" t="0.75"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Arial"/>
                <a:ea typeface="Arial"/>
                <a:cs typeface="Arial"/>
              </a:defRPr>
            </a:pPr>
            <a:r>
              <a:rPr lang="es-GT"/>
              <a:t>GENERACIÓN POR TIPO DE COMBUSTIBLE</a:t>
            </a:r>
          </a:p>
        </c:rich>
      </c:tx>
      <c:overlay val="0"/>
      <c:spPr>
        <a:noFill/>
        <a:ln w="25400">
          <a:noFill/>
        </a:ln>
      </c:spPr>
    </c:title>
    <c:autoTitleDeleted val="0"/>
    <c:plotArea>
      <c:layout/>
      <c:areaChart>
        <c:grouping val="stacked"/>
        <c:varyColors val="0"/>
        <c:ser>
          <c:idx val="0"/>
          <c:order val="0"/>
          <c:tx>
            <c:v>RECURSOS HÍDRICOS</c:v>
          </c:tx>
          <c:spPr>
            <a:solidFill>
              <a:srgbClr val="8080FF"/>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2264.3242896225702</c:v>
              </c:pt>
              <c:pt idx="1">
                <c:v>2110.12791734653</c:v>
              </c:pt>
              <c:pt idx="2">
                <c:v>2176.59286345486</c:v>
              </c:pt>
              <c:pt idx="3">
                <c:v>2547.16984454059</c:v>
              </c:pt>
              <c:pt idx="4">
                <c:v>2920.2844452516879</c:v>
              </c:pt>
              <c:pt idx="5">
                <c:v>3245.4635852696902</c:v>
              </c:pt>
              <c:pt idx="6">
                <c:v>2985.4527664381799</c:v>
              </c:pt>
              <c:pt idx="7">
                <c:v>3624.7689586871302</c:v>
              </c:pt>
            </c:numLit>
          </c:val>
          <c:extLst>
            <c:ext xmlns:c16="http://schemas.microsoft.com/office/drawing/2014/chart" uri="{C3380CC4-5D6E-409C-BE32-E72D297353CC}">
              <c16:uniqueId val="{00000000-C094-4C9E-B706-2E05C0CD488A}"/>
            </c:ext>
          </c:extLst>
        </c:ser>
        <c:ser>
          <c:idx val="1"/>
          <c:order val="1"/>
          <c:tx>
            <c:v>VAPOR GEOTÉRMICO</c:v>
          </c:tx>
          <c:spPr>
            <a:solidFill>
              <a:srgbClr val="80206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193.670030333966</c:v>
              </c:pt>
              <c:pt idx="1">
                <c:v>129.99088718308101</c:v>
              </c:pt>
              <c:pt idx="2">
                <c:v>195.01654964251301</c:v>
              </c:pt>
              <c:pt idx="3">
                <c:v>194.22840847347601</c:v>
              </c:pt>
              <c:pt idx="4">
                <c:v>146.24393772047301</c:v>
              </c:pt>
              <c:pt idx="5">
                <c:v>142.52662126318799</c:v>
              </c:pt>
              <c:pt idx="6">
                <c:v>233.21779612907901</c:v>
              </c:pt>
              <c:pt idx="7">
                <c:v>271.976802102335</c:v>
              </c:pt>
            </c:numLit>
          </c:val>
          <c:extLst>
            <c:ext xmlns:c16="http://schemas.microsoft.com/office/drawing/2014/chart" uri="{C3380CC4-5D6E-409C-BE32-E72D297353CC}">
              <c16:uniqueId val="{00000001-C094-4C9E-B706-2E05C0CD488A}"/>
            </c:ext>
          </c:extLst>
        </c:ser>
        <c:ser>
          <c:idx val="2"/>
          <c:order val="2"/>
          <c:tx>
            <c:v>CARBÓN</c:v>
          </c:tx>
          <c:spPr>
            <a:solidFill>
              <a:srgbClr val="FFFFC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847.9786464</c:v>
              </c:pt>
              <c:pt idx="1">
                <c:v>943.29475200000002</c:v>
              </c:pt>
              <c:pt idx="2">
                <c:v>892.06372799999701</c:v>
              </c:pt>
              <c:pt idx="3">
                <c:v>1029.96331199988</c:v>
              </c:pt>
              <c:pt idx="4">
                <c:v>979.10380799999996</c:v>
              </c:pt>
              <c:pt idx="5">
                <c:v>1010.471964</c:v>
              </c:pt>
              <c:pt idx="6">
                <c:v>1037.5176959999999</c:v>
              </c:pt>
              <c:pt idx="7">
                <c:v>1047.5580528</c:v>
              </c:pt>
            </c:numLit>
          </c:val>
          <c:extLst>
            <c:ext xmlns:c16="http://schemas.microsoft.com/office/drawing/2014/chart" uri="{C3380CC4-5D6E-409C-BE32-E72D297353CC}">
              <c16:uniqueId val="{00000002-C094-4C9E-B706-2E05C0CD488A}"/>
            </c:ext>
          </c:extLst>
        </c:ser>
        <c:ser>
          <c:idx val="3"/>
          <c:order val="3"/>
          <c:tx>
            <c:v>ORIMULSIÓN</c:v>
          </c:tx>
          <c:spPr>
            <a:solidFill>
              <a:srgbClr val="A0E0E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0</c:v>
              </c:pt>
              <c:pt idx="1">
                <c:v>0</c:v>
              </c:pt>
              <c:pt idx="2">
                <c:v>0</c:v>
              </c:pt>
              <c:pt idx="3">
                <c:v>982.59210288905581</c:v>
              </c:pt>
              <c:pt idx="4">
                <c:v>1024.8250778916599</c:v>
              </c:pt>
              <c:pt idx="5">
                <c:v>358.16206544522601</c:v>
              </c:pt>
              <c:pt idx="6">
                <c:v>0</c:v>
              </c:pt>
              <c:pt idx="7">
                <c:v>0</c:v>
              </c:pt>
            </c:numLit>
          </c:val>
          <c:extLst>
            <c:ext xmlns:c16="http://schemas.microsoft.com/office/drawing/2014/chart" uri="{C3380CC4-5D6E-409C-BE32-E72D297353CC}">
              <c16:uniqueId val="{00000003-C094-4C9E-B706-2E05C0CD488A}"/>
            </c:ext>
          </c:extLst>
        </c:ser>
        <c:ser>
          <c:idx val="4"/>
          <c:order val="4"/>
          <c:tx>
            <c:v>BUNKER</c:v>
          </c:tx>
          <c:spPr>
            <a:solidFill>
              <a:srgbClr val="60008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1821.95469045615</c:v>
              </c:pt>
              <c:pt idx="1">
                <c:v>2266.5926760985799</c:v>
              </c:pt>
              <c:pt idx="2">
                <c:v>2620.7601344760401</c:v>
              </c:pt>
              <c:pt idx="3">
                <c:v>1608.21191475554</c:v>
              </c:pt>
              <c:pt idx="4">
                <c:v>1515.8691420626701</c:v>
              </c:pt>
              <c:pt idx="5">
                <c:v>1972.4777690864701</c:v>
              </c:pt>
              <c:pt idx="6">
                <c:v>2887.4364958648698</c:v>
              </c:pt>
              <c:pt idx="7">
                <c:v>2301.4976473718998</c:v>
              </c:pt>
            </c:numLit>
          </c:val>
          <c:extLst>
            <c:ext xmlns:c16="http://schemas.microsoft.com/office/drawing/2014/chart" uri="{C3380CC4-5D6E-409C-BE32-E72D297353CC}">
              <c16:uniqueId val="{00000004-C094-4C9E-B706-2E05C0CD488A}"/>
            </c:ext>
          </c:extLst>
        </c:ser>
        <c:ser>
          <c:idx val="5"/>
          <c:order val="5"/>
          <c:tx>
            <c:v>BIOMASA</c:v>
          </c:tx>
          <c:spPr>
            <a:solidFill>
              <a:srgbClr val="FF808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535.84750398511176</c:v>
              </c:pt>
              <c:pt idx="1">
                <c:v>569.54077064915396</c:v>
              </c:pt>
              <c:pt idx="2">
                <c:v>555.06181671200375</c:v>
              </c:pt>
              <c:pt idx="3">
                <c:v>593.67682356045498</c:v>
              </c:pt>
              <c:pt idx="4">
                <c:v>613.50271981225706</c:v>
              </c:pt>
              <c:pt idx="5">
                <c:v>698.67843446056804</c:v>
              </c:pt>
              <c:pt idx="6">
                <c:v>768.37941069825104</c:v>
              </c:pt>
              <c:pt idx="7">
                <c:v>656.59181160686501</c:v>
              </c:pt>
            </c:numLit>
          </c:val>
          <c:extLst>
            <c:ext xmlns:c16="http://schemas.microsoft.com/office/drawing/2014/chart" uri="{C3380CC4-5D6E-409C-BE32-E72D297353CC}">
              <c16:uniqueId val="{00000005-C094-4C9E-B706-2E05C0CD488A}"/>
            </c:ext>
          </c:extLst>
        </c:ser>
        <c:ser>
          <c:idx val="6"/>
          <c:order val="6"/>
          <c:tx>
            <c:v>DIESEL</c:v>
          </c:tx>
          <c:spPr>
            <a:solidFill>
              <a:srgbClr val="0080C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108.840366</c:v>
              </c:pt>
              <c:pt idx="1">
                <c:v>171.514033337981</c:v>
              </c:pt>
              <c:pt idx="2">
                <c:v>121.39275054161</c:v>
              </c:pt>
              <c:pt idx="3">
                <c:v>53.405857155618357</c:v>
              </c:pt>
              <c:pt idx="4">
                <c:v>19.95522494556478</c:v>
              </c:pt>
              <c:pt idx="5">
                <c:v>8.8341708340430003</c:v>
              </c:pt>
              <c:pt idx="6">
                <c:v>16.611840019592009</c:v>
              </c:pt>
              <c:pt idx="7">
                <c:v>14.959464762068</c:v>
              </c:pt>
            </c:numLit>
          </c:val>
          <c:extLst>
            <c:ext xmlns:c16="http://schemas.microsoft.com/office/drawing/2014/chart" uri="{C3380CC4-5D6E-409C-BE32-E72D297353CC}">
              <c16:uniqueId val="{00000006-C094-4C9E-B706-2E05C0CD488A}"/>
            </c:ext>
          </c:extLst>
        </c:ser>
        <c:ser>
          <c:idx val="7"/>
          <c:order val="7"/>
          <c:tx>
            <c:v>IMPORTACIONES</c:v>
          </c:tx>
          <c:spPr>
            <a:solidFill>
              <a:srgbClr val="C0C0FF"/>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52.99</c:v>
              </c:pt>
              <c:pt idx="1">
                <c:v>54.879999999999903</c:v>
              </c:pt>
              <c:pt idx="2">
                <c:v>30.53</c:v>
              </c:pt>
              <c:pt idx="3">
                <c:v>40.909999999999997</c:v>
              </c:pt>
              <c:pt idx="4">
                <c:v>23.1943900681629</c:v>
              </c:pt>
              <c:pt idx="5">
                <c:v>8.4054714421969905</c:v>
              </c:pt>
              <c:pt idx="6">
                <c:v>8.1165503061360003</c:v>
              </c:pt>
              <c:pt idx="7">
                <c:v>4.7088553632878796</c:v>
              </c:pt>
            </c:numLit>
          </c:val>
          <c:extLst>
            <c:ext xmlns:c16="http://schemas.microsoft.com/office/drawing/2014/chart" uri="{C3380CC4-5D6E-409C-BE32-E72D297353CC}">
              <c16:uniqueId val="{00000007-C094-4C9E-B706-2E05C0CD488A}"/>
            </c:ext>
          </c:extLst>
        </c:ser>
        <c:dLbls>
          <c:showLegendKey val="0"/>
          <c:showVal val="0"/>
          <c:showCatName val="0"/>
          <c:showSerName val="0"/>
          <c:showPercent val="0"/>
          <c:showBubbleSize val="0"/>
        </c:dLbls>
        <c:axId val="688942344"/>
        <c:axId val="771438072"/>
      </c:areaChart>
      <c:catAx>
        <c:axId val="6889423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1" i="0" u="none" strike="noStrike" baseline="0">
                <a:solidFill>
                  <a:srgbClr val="000000"/>
                </a:solidFill>
                <a:latin typeface="Arial"/>
                <a:ea typeface="Arial"/>
                <a:cs typeface="Arial"/>
              </a:defRPr>
            </a:pPr>
            <a:endParaRPr lang="es-MX"/>
          </a:p>
        </c:txPr>
        <c:crossAx val="771438072"/>
        <c:crosses val="autoZero"/>
        <c:auto val="1"/>
        <c:lblAlgn val="ctr"/>
        <c:lblOffset val="100"/>
        <c:tickLblSkip val="1"/>
        <c:tickMarkSkip val="1"/>
        <c:noMultiLvlLbl val="0"/>
      </c:catAx>
      <c:valAx>
        <c:axId val="771438072"/>
        <c:scaling>
          <c:orientation val="minMax"/>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s-GT"/>
                  <a:t>GWh</a:t>
                </a:r>
              </a:p>
            </c:rich>
          </c:tx>
          <c:overlay val="0"/>
          <c:spPr>
            <a:noFill/>
            <a:ln w="25400">
              <a:noFill/>
            </a:ln>
          </c:spPr>
        </c:title>
        <c:numFmt formatCode="_(* #,##0_);_(* \(#,##0\);_(* &quot;-&quot;_);_(@_)" sourceLinked="0"/>
        <c:majorTickMark val="out"/>
        <c:minorTickMark val="none"/>
        <c:tickLblPos val="nextTo"/>
        <c:spPr>
          <a:ln w="3175">
            <a:solidFill>
              <a:srgbClr val="000000"/>
            </a:solidFill>
            <a:prstDash val="solid"/>
          </a:ln>
        </c:spPr>
        <c:txPr>
          <a:bodyPr rot="0" vert="horz"/>
          <a:lstStyle/>
          <a:p>
            <a:pPr>
              <a:defRPr sz="100" b="1" i="0" u="none" strike="noStrike" baseline="0">
                <a:solidFill>
                  <a:srgbClr val="000000"/>
                </a:solidFill>
                <a:latin typeface="Arial"/>
                <a:ea typeface="Arial"/>
                <a:cs typeface="Arial"/>
              </a:defRPr>
            </a:pPr>
            <a:endParaRPr lang="es-MX"/>
          </a:p>
        </c:txPr>
        <c:crossAx val="688942344"/>
        <c:crosses val="autoZero"/>
        <c:crossBetween val="midCat"/>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s-MX"/>
        </a:p>
      </c:txPr>
    </c:legend>
    <c:plotVisOnly val="1"/>
    <c:dispBlanksAs val="zero"/>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s-MX"/>
    </a:p>
  </c:txPr>
  <c:printSettings>
    <c:headerFooter alignWithMargins="0"/>
    <c:pageMargins b="1" l="0.750000000000002" r="0.750000000000002" t="1" header="0" footer="0"/>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Arial"/>
                <a:ea typeface="Arial"/>
                <a:cs typeface="Arial"/>
              </a:defRPr>
            </a:pPr>
            <a:r>
              <a:rPr lang="es-GT"/>
              <a:t>GENERACIÓN POR TECNOLOGÍA</a:t>
            </a:r>
          </a:p>
        </c:rich>
      </c:tx>
      <c:overlay val="0"/>
      <c:spPr>
        <a:noFill/>
        <a:ln w="25400">
          <a:noFill/>
        </a:ln>
      </c:spPr>
    </c:title>
    <c:autoTitleDeleted val="0"/>
    <c:plotArea>
      <c:layout/>
      <c:areaChart>
        <c:grouping val="stacked"/>
        <c:varyColors val="0"/>
        <c:ser>
          <c:idx val="0"/>
          <c:order val="0"/>
          <c:tx>
            <c:v>PLANTAS HIDRÁULICAS</c:v>
          </c:tx>
          <c:spPr>
            <a:solidFill>
              <a:srgbClr val="8080FF"/>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2264.3242896225702</c:v>
              </c:pt>
              <c:pt idx="1">
                <c:v>2110.12791734653</c:v>
              </c:pt>
              <c:pt idx="2">
                <c:v>2176.59286345486</c:v>
              </c:pt>
              <c:pt idx="3">
                <c:v>2547.16984454059</c:v>
              </c:pt>
              <c:pt idx="4">
                <c:v>2920.2844452516879</c:v>
              </c:pt>
              <c:pt idx="5">
                <c:v>3245.4643552696798</c:v>
              </c:pt>
              <c:pt idx="6">
                <c:v>2985.4527664381799</c:v>
              </c:pt>
              <c:pt idx="7">
                <c:v>3624.7689586871202</c:v>
              </c:pt>
            </c:numLit>
          </c:val>
          <c:extLst>
            <c:ext xmlns:c16="http://schemas.microsoft.com/office/drawing/2014/chart" uri="{C3380CC4-5D6E-409C-BE32-E72D297353CC}">
              <c16:uniqueId val="{00000000-8DDB-46FA-9A5C-C871ACF0B844}"/>
            </c:ext>
          </c:extLst>
        </c:ser>
        <c:ser>
          <c:idx val="1"/>
          <c:order val="1"/>
          <c:tx>
            <c:v>MOTORES RECIPROCANTES</c:v>
          </c:tx>
          <c:spPr>
            <a:solidFill>
              <a:srgbClr val="80206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1781.0786201122901</c:v>
              </c:pt>
              <c:pt idx="1">
                <c:v>2215.0094862576002</c:v>
              </c:pt>
              <c:pt idx="2">
                <c:v>2574.1551479988402</c:v>
              </c:pt>
              <c:pt idx="3">
                <c:v>2577.7761663967699</c:v>
              </c:pt>
              <c:pt idx="4">
                <c:v>2427.2429480092301</c:v>
              </c:pt>
              <c:pt idx="5">
                <c:v>2226.1450486814801</c:v>
              </c:pt>
              <c:pt idx="6">
                <c:v>2704.6851252602</c:v>
              </c:pt>
              <c:pt idx="7">
                <c:v>2082.36621960499</c:v>
              </c:pt>
            </c:numLit>
          </c:val>
          <c:extLst>
            <c:ext xmlns:c16="http://schemas.microsoft.com/office/drawing/2014/chart" uri="{C3380CC4-5D6E-409C-BE32-E72D297353CC}">
              <c16:uniqueId val="{00000001-8DDB-46FA-9A5C-C871ACF0B844}"/>
            </c:ext>
          </c:extLst>
        </c:ser>
        <c:ser>
          <c:idx val="2"/>
          <c:order val="2"/>
          <c:tx>
            <c:v>TURBINAS DE VAPOR (TV)</c:v>
          </c:tx>
          <c:spPr>
            <a:solidFill>
              <a:srgbClr val="FFFFC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849.87980140000002</c:v>
              </c:pt>
              <c:pt idx="1">
                <c:v>967.74855233798201</c:v>
              </c:pt>
              <c:pt idx="2">
                <c:v>894.96736284758788</c:v>
              </c:pt>
              <c:pt idx="3">
                <c:v>1029.96331199988</c:v>
              </c:pt>
              <c:pt idx="4">
                <c:v>982.1702798</c:v>
              </c:pt>
              <c:pt idx="5">
                <c:v>1013.5342756</c:v>
              </c:pt>
              <c:pt idx="6">
                <c:v>1037.6110187768099</c:v>
              </c:pt>
              <c:pt idx="7">
                <c:v>1058.1310231462901</c:v>
              </c:pt>
            </c:numLit>
          </c:val>
          <c:extLst>
            <c:ext xmlns:c16="http://schemas.microsoft.com/office/drawing/2014/chart" uri="{C3380CC4-5D6E-409C-BE32-E72D297353CC}">
              <c16:uniqueId val="{00000002-8DDB-46FA-9A5C-C871ACF0B844}"/>
            </c:ext>
          </c:extLst>
        </c:ser>
        <c:ser>
          <c:idx val="3"/>
          <c:order val="3"/>
          <c:tx>
            <c:v>COGENERADORES (TV)</c:v>
          </c:tx>
          <c:spPr>
            <a:solidFill>
              <a:srgbClr val="A0E0E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576.72357432894898</c:v>
              </c:pt>
              <c:pt idx="1">
                <c:v>621.123960490022</c:v>
              </c:pt>
              <c:pt idx="2">
                <c:v>601.66680318920078</c:v>
              </c:pt>
              <c:pt idx="3">
                <c:v>606.70467480818502</c:v>
              </c:pt>
              <c:pt idx="4">
                <c:v>724.66819755553604</c:v>
              </c:pt>
              <c:pt idx="5">
                <c:v>806.97272328402096</c:v>
              </c:pt>
              <c:pt idx="6">
                <c:v>951.03745852610803</c:v>
              </c:pt>
              <c:pt idx="7">
                <c:v>865.15026902742477</c:v>
              </c:pt>
            </c:numLit>
          </c:val>
          <c:extLst>
            <c:ext xmlns:c16="http://schemas.microsoft.com/office/drawing/2014/chart" uri="{C3380CC4-5D6E-409C-BE32-E72D297353CC}">
              <c16:uniqueId val="{00000003-8DDB-46FA-9A5C-C871ACF0B844}"/>
            </c:ext>
          </c:extLst>
        </c:ser>
        <c:ser>
          <c:idx val="4"/>
          <c:order val="4"/>
          <c:tx>
            <c:v>TURBINAS DE GAS</c:v>
          </c:tx>
          <c:spPr>
            <a:solidFill>
              <a:srgbClr val="60008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106.939211</c:v>
              </c:pt>
              <c:pt idx="1">
                <c:v>147.060232999997</c:v>
              </c:pt>
              <c:pt idx="2">
                <c:v>118.48911569401101</c:v>
              </c:pt>
              <c:pt idx="3">
                <c:v>53.405857155618357</c:v>
              </c:pt>
              <c:pt idx="4">
                <c:v>19.174547347408001</c:v>
              </c:pt>
              <c:pt idx="5">
                <c:v>1.972356260792</c:v>
              </c:pt>
              <c:pt idx="6">
                <c:v>16.611840019592009</c:v>
              </c:pt>
              <c:pt idx="7">
                <c:v>14.959464762068</c:v>
              </c:pt>
            </c:numLit>
          </c:val>
          <c:extLst>
            <c:ext xmlns:c16="http://schemas.microsoft.com/office/drawing/2014/chart" uri="{C3380CC4-5D6E-409C-BE32-E72D297353CC}">
              <c16:uniqueId val="{00000004-8DDB-46FA-9A5C-C871ACF0B844}"/>
            </c:ext>
          </c:extLst>
        </c:ser>
        <c:ser>
          <c:idx val="5"/>
          <c:order val="5"/>
          <c:tx>
            <c:v>GEOTÉRMICAS</c:v>
          </c:tx>
          <c:spPr>
            <a:solidFill>
              <a:srgbClr val="FF808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193.670030333966</c:v>
              </c:pt>
              <c:pt idx="1">
                <c:v>129.99088718308101</c:v>
              </c:pt>
              <c:pt idx="2">
                <c:v>195.01654964251301</c:v>
              </c:pt>
              <c:pt idx="3">
                <c:v>194.22840847347601</c:v>
              </c:pt>
              <c:pt idx="4">
                <c:v>146.24393772047301</c:v>
              </c:pt>
              <c:pt idx="5">
                <c:v>142.52662126318799</c:v>
              </c:pt>
              <c:pt idx="6">
                <c:v>233.21779612907901</c:v>
              </c:pt>
              <c:pt idx="7">
                <c:v>271.976802102335</c:v>
              </c:pt>
            </c:numLit>
          </c:val>
          <c:extLst>
            <c:ext xmlns:c16="http://schemas.microsoft.com/office/drawing/2014/chart" uri="{C3380CC4-5D6E-409C-BE32-E72D297353CC}">
              <c16:uniqueId val="{00000005-8DDB-46FA-9A5C-C871ACF0B844}"/>
            </c:ext>
          </c:extLst>
        </c:ser>
        <c:ser>
          <c:idx val="6"/>
          <c:order val="6"/>
          <c:tx>
            <c:v>IMPORTACIONES</c:v>
          </c:tx>
          <c:spPr>
            <a:solidFill>
              <a:srgbClr val="0080C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52.99</c:v>
              </c:pt>
              <c:pt idx="1">
                <c:v>54.879999999999903</c:v>
              </c:pt>
              <c:pt idx="2">
                <c:v>30.53</c:v>
              </c:pt>
              <c:pt idx="3">
                <c:v>40.909999999999997</c:v>
              </c:pt>
              <c:pt idx="4">
                <c:v>23.1943900681629</c:v>
              </c:pt>
              <c:pt idx="5">
                <c:v>8.4054714421969905</c:v>
              </c:pt>
              <c:pt idx="6">
                <c:v>8.1165503061360003</c:v>
              </c:pt>
              <c:pt idx="7">
                <c:v>4.7088553632878796</c:v>
              </c:pt>
            </c:numLit>
          </c:val>
          <c:extLst>
            <c:ext xmlns:c16="http://schemas.microsoft.com/office/drawing/2014/chart" uri="{C3380CC4-5D6E-409C-BE32-E72D297353CC}">
              <c16:uniqueId val="{00000006-8DDB-46FA-9A5C-C871ACF0B844}"/>
            </c:ext>
          </c:extLst>
        </c:ser>
        <c:dLbls>
          <c:showLegendKey val="0"/>
          <c:showVal val="0"/>
          <c:showCatName val="0"/>
          <c:showSerName val="0"/>
          <c:showPercent val="0"/>
          <c:showBubbleSize val="0"/>
        </c:dLbls>
        <c:axId val="771438856"/>
        <c:axId val="771439248"/>
      </c:areaChart>
      <c:catAx>
        <c:axId val="7714388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1" i="0" u="none" strike="noStrike" baseline="0">
                <a:solidFill>
                  <a:srgbClr val="000000"/>
                </a:solidFill>
                <a:latin typeface="Arial"/>
                <a:ea typeface="Arial"/>
                <a:cs typeface="Arial"/>
              </a:defRPr>
            </a:pPr>
            <a:endParaRPr lang="es-MX"/>
          </a:p>
        </c:txPr>
        <c:crossAx val="771439248"/>
        <c:crosses val="autoZero"/>
        <c:auto val="1"/>
        <c:lblAlgn val="ctr"/>
        <c:lblOffset val="100"/>
        <c:tickLblSkip val="1"/>
        <c:tickMarkSkip val="1"/>
        <c:noMultiLvlLbl val="0"/>
      </c:catAx>
      <c:valAx>
        <c:axId val="771439248"/>
        <c:scaling>
          <c:orientation val="minMax"/>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s-GT"/>
                  <a:t>GWh</a:t>
                </a:r>
              </a:p>
            </c:rich>
          </c:tx>
          <c:overlay val="0"/>
          <c:spPr>
            <a:noFill/>
            <a:ln w="25400">
              <a:noFill/>
            </a:ln>
          </c:spPr>
        </c:title>
        <c:numFmt formatCode="_(* #,##0_);_(* \(#,##0\);_(* &quot;-&quot;_);_(@_)" sourceLinked="0"/>
        <c:majorTickMark val="out"/>
        <c:minorTickMark val="none"/>
        <c:tickLblPos val="nextTo"/>
        <c:spPr>
          <a:ln w="3175">
            <a:solidFill>
              <a:srgbClr val="000000"/>
            </a:solidFill>
            <a:prstDash val="solid"/>
          </a:ln>
        </c:spPr>
        <c:txPr>
          <a:bodyPr rot="0" vert="horz"/>
          <a:lstStyle/>
          <a:p>
            <a:pPr>
              <a:defRPr sz="100" b="1" i="0" u="none" strike="noStrike" baseline="0">
                <a:solidFill>
                  <a:srgbClr val="000000"/>
                </a:solidFill>
                <a:latin typeface="Arial"/>
                <a:ea typeface="Arial"/>
                <a:cs typeface="Arial"/>
              </a:defRPr>
            </a:pPr>
            <a:endParaRPr lang="es-MX"/>
          </a:p>
        </c:txPr>
        <c:crossAx val="771438856"/>
        <c:crosses val="autoZero"/>
        <c:crossBetween val="midCat"/>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640" b="0" i="0" u="none" strike="noStrike" baseline="0">
              <a:solidFill>
                <a:srgbClr val="000000"/>
              </a:solidFill>
              <a:latin typeface="Arial"/>
              <a:ea typeface="Arial"/>
              <a:cs typeface="Arial"/>
            </a:defRPr>
          </a:pPr>
          <a:endParaRPr lang="es-MX"/>
        </a:p>
      </c:txPr>
    </c:legend>
    <c:plotVisOnly val="1"/>
    <c:dispBlanksAs val="zero"/>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s-MX"/>
    </a:p>
  </c:txPr>
  <c:printSettings>
    <c:headerFooter alignWithMargins="0"/>
    <c:pageMargins b="1" l="0.750000000000002" r="0.750000000000002" t="1" header="0" footer="0"/>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Arial"/>
                <a:ea typeface="Arial"/>
                <a:cs typeface="Arial"/>
              </a:defRPr>
            </a:pPr>
            <a:r>
              <a:rPr lang="es-GT"/>
              <a:t>GENERACIÓN POR TIPO DE COMBUSTIBLE</a:t>
            </a:r>
          </a:p>
        </c:rich>
      </c:tx>
      <c:overlay val="0"/>
      <c:spPr>
        <a:noFill/>
        <a:ln w="25400">
          <a:noFill/>
        </a:ln>
      </c:spPr>
    </c:title>
    <c:autoTitleDeleted val="0"/>
    <c:plotArea>
      <c:layout/>
      <c:areaChart>
        <c:grouping val="stacked"/>
        <c:varyColors val="0"/>
        <c:ser>
          <c:idx val="0"/>
          <c:order val="0"/>
          <c:tx>
            <c:v>RECURSOS HÍDRICOS</c:v>
          </c:tx>
          <c:spPr>
            <a:solidFill>
              <a:srgbClr val="8080FF"/>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2264.3242896225702</c:v>
              </c:pt>
              <c:pt idx="1">
                <c:v>2110.12791734653</c:v>
              </c:pt>
              <c:pt idx="2">
                <c:v>2176.59286345486</c:v>
              </c:pt>
              <c:pt idx="3">
                <c:v>2547.16984454059</c:v>
              </c:pt>
              <c:pt idx="4">
                <c:v>2920.2844452516879</c:v>
              </c:pt>
              <c:pt idx="5">
                <c:v>3245.4635852696902</c:v>
              </c:pt>
              <c:pt idx="6">
                <c:v>2985.4527664381799</c:v>
              </c:pt>
              <c:pt idx="7">
                <c:v>3624.7689586871302</c:v>
              </c:pt>
            </c:numLit>
          </c:val>
          <c:extLst>
            <c:ext xmlns:c16="http://schemas.microsoft.com/office/drawing/2014/chart" uri="{C3380CC4-5D6E-409C-BE32-E72D297353CC}">
              <c16:uniqueId val="{00000000-3506-464D-96A1-678EDE7BCBC2}"/>
            </c:ext>
          </c:extLst>
        </c:ser>
        <c:ser>
          <c:idx val="1"/>
          <c:order val="1"/>
          <c:tx>
            <c:v>VAPOR GEOTÉRMICO</c:v>
          </c:tx>
          <c:spPr>
            <a:solidFill>
              <a:srgbClr val="80206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193.670030333966</c:v>
              </c:pt>
              <c:pt idx="1">
                <c:v>129.99088718308101</c:v>
              </c:pt>
              <c:pt idx="2">
                <c:v>195.01654964251301</c:v>
              </c:pt>
              <c:pt idx="3">
                <c:v>194.22840847347601</c:v>
              </c:pt>
              <c:pt idx="4">
                <c:v>146.24393772047301</c:v>
              </c:pt>
              <c:pt idx="5">
                <c:v>142.52662126318799</c:v>
              </c:pt>
              <c:pt idx="6">
                <c:v>233.21779612907901</c:v>
              </c:pt>
              <c:pt idx="7">
                <c:v>271.976802102335</c:v>
              </c:pt>
            </c:numLit>
          </c:val>
          <c:extLst>
            <c:ext xmlns:c16="http://schemas.microsoft.com/office/drawing/2014/chart" uri="{C3380CC4-5D6E-409C-BE32-E72D297353CC}">
              <c16:uniqueId val="{00000001-3506-464D-96A1-678EDE7BCBC2}"/>
            </c:ext>
          </c:extLst>
        </c:ser>
        <c:ser>
          <c:idx val="2"/>
          <c:order val="2"/>
          <c:tx>
            <c:v>CARBÓN</c:v>
          </c:tx>
          <c:spPr>
            <a:solidFill>
              <a:srgbClr val="FFFFC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847.9786464</c:v>
              </c:pt>
              <c:pt idx="1">
                <c:v>943.29475200000002</c:v>
              </c:pt>
              <c:pt idx="2">
                <c:v>892.06372799999701</c:v>
              </c:pt>
              <c:pt idx="3">
                <c:v>1029.96331199988</c:v>
              </c:pt>
              <c:pt idx="4">
                <c:v>979.10380799999996</c:v>
              </c:pt>
              <c:pt idx="5">
                <c:v>1010.471964</c:v>
              </c:pt>
              <c:pt idx="6">
                <c:v>1037.5176959999999</c:v>
              </c:pt>
              <c:pt idx="7">
                <c:v>1047.5580528</c:v>
              </c:pt>
            </c:numLit>
          </c:val>
          <c:extLst>
            <c:ext xmlns:c16="http://schemas.microsoft.com/office/drawing/2014/chart" uri="{C3380CC4-5D6E-409C-BE32-E72D297353CC}">
              <c16:uniqueId val="{00000002-3506-464D-96A1-678EDE7BCBC2}"/>
            </c:ext>
          </c:extLst>
        </c:ser>
        <c:ser>
          <c:idx val="3"/>
          <c:order val="3"/>
          <c:tx>
            <c:v>ORIMULSIÓN</c:v>
          </c:tx>
          <c:spPr>
            <a:solidFill>
              <a:srgbClr val="A0E0E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0</c:v>
              </c:pt>
              <c:pt idx="1">
                <c:v>0</c:v>
              </c:pt>
              <c:pt idx="2">
                <c:v>0</c:v>
              </c:pt>
              <c:pt idx="3">
                <c:v>982.59210288905581</c:v>
              </c:pt>
              <c:pt idx="4">
                <c:v>1024.8250778916599</c:v>
              </c:pt>
              <c:pt idx="5">
                <c:v>358.16206544522601</c:v>
              </c:pt>
              <c:pt idx="6">
                <c:v>0</c:v>
              </c:pt>
              <c:pt idx="7">
                <c:v>0</c:v>
              </c:pt>
            </c:numLit>
          </c:val>
          <c:extLst>
            <c:ext xmlns:c16="http://schemas.microsoft.com/office/drawing/2014/chart" uri="{C3380CC4-5D6E-409C-BE32-E72D297353CC}">
              <c16:uniqueId val="{00000003-3506-464D-96A1-678EDE7BCBC2}"/>
            </c:ext>
          </c:extLst>
        </c:ser>
        <c:ser>
          <c:idx val="4"/>
          <c:order val="4"/>
          <c:tx>
            <c:v>BUNKER</c:v>
          </c:tx>
          <c:spPr>
            <a:solidFill>
              <a:srgbClr val="60008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1821.95469045615</c:v>
              </c:pt>
              <c:pt idx="1">
                <c:v>2266.5926760985799</c:v>
              </c:pt>
              <c:pt idx="2">
                <c:v>2620.7601344760401</c:v>
              </c:pt>
              <c:pt idx="3">
                <c:v>1608.21191475554</c:v>
              </c:pt>
              <c:pt idx="4">
                <c:v>1515.8691420626701</c:v>
              </c:pt>
              <c:pt idx="5">
                <c:v>1972.4777690864701</c:v>
              </c:pt>
              <c:pt idx="6">
                <c:v>2887.4364958648698</c:v>
              </c:pt>
              <c:pt idx="7">
                <c:v>2301.4976473718998</c:v>
              </c:pt>
            </c:numLit>
          </c:val>
          <c:extLst>
            <c:ext xmlns:c16="http://schemas.microsoft.com/office/drawing/2014/chart" uri="{C3380CC4-5D6E-409C-BE32-E72D297353CC}">
              <c16:uniqueId val="{00000004-3506-464D-96A1-678EDE7BCBC2}"/>
            </c:ext>
          </c:extLst>
        </c:ser>
        <c:ser>
          <c:idx val="5"/>
          <c:order val="5"/>
          <c:tx>
            <c:v>BIOMASA</c:v>
          </c:tx>
          <c:spPr>
            <a:solidFill>
              <a:srgbClr val="FF808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535.84750398511176</c:v>
              </c:pt>
              <c:pt idx="1">
                <c:v>569.54077064915396</c:v>
              </c:pt>
              <c:pt idx="2">
                <c:v>555.06181671200375</c:v>
              </c:pt>
              <c:pt idx="3">
                <c:v>593.67682356045498</c:v>
              </c:pt>
              <c:pt idx="4">
                <c:v>613.50271981225706</c:v>
              </c:pt>
              <c:pt idx="5">
                <c:v>698.67843446056804</c:v>
              </c:pt>
              <c:pt idx="6">
                <c:v>768.37941069825104</c:v>
              </c:pt>
              <c:pt idx="7">
                <c:v>656.59181160686501</c:v>
              </c:pt>
            </c:numLit>
          </c:val>
          <c:extLst>
            <c:ext xmlns:c16="http://schemas.microsoft.com/office/drawing/2014/chart" uri="{C3380CC4-5D6E-409C-BE32-E72D297353CC}">
              <c16:uniqueId val="{00000005-3506-464D-96A1-678EDE7BCBC2}"/>
            </c:ext>
          </c:extLst>
        </c:ser>
        <c:ser>
          <c:idx val="6"/>
          <c:order val="6"/>
          <c:tx>
            <c:v>DIESEL</c:v>
          </c:tx>
          <c:spPr>
            <a:solidFill>
              <a:srgbClr val="0080C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108.840366</c:v>
              </c:pt>
              <c:pt idx="1">
                <c:v>171.514033337981</c:v>
              </c:pt>
              <c:pt idx="2">
                <c:v>121.39275054161</c:v>
              </c:pt>
              <c:pt idx="3">
                <c:v>53.405857155618357</c:v>
              </c:pt>
              <c:pt idx="4">
                <c:v>19.95522494556478</c:v>
              </c:pt>
              <c:pt idx="5">
                <c:v>8.8341708340430003</c:v>
              </c:pt>
              <c:pt idx="6">
                <c:v>16.611840019592009</c:v>
              </c:pt>
              <c:pt idx="7">
                <c:v>14.959464762068</c:v>
              </c:pt>
            </c:numLit>
          </c:val>
          <c:extLst>
            <c:ext xmlns:c16="http://schemas.microsoft.com/office/drawing/2014/chart" uri="{C3380CC4-5D6E-409C-BE32-E72D297353CC}">
              <c16:uniqueId val="{00000006-3506-464D-96A1-678EDE7BCBC2}"/>
            </c:ext>
          </c:extLst>
        </c:ser>
        <c:ser>
          <c:idx val="7"/>
          <c:order val="7"/>
          <c:tx>
            <c:v>IMPORTACIONES</c:v>
          </c:tx>
          <c:spPr>
            <a:solidFill>
              <a:srgbClr val="C0C0FF"/>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52.99</c:v>
              </c:pt>
              <c:pt idx="1">
                <c:v>54.879999999999903</c:v>
              </c:pt>
              <c:pt idx="2">
                <c:v>30.53</c:v>
              </c:pt>
              <c:pt idx="3">
                <c:v>40.909999999999997</c:v>
              </c:pt>
              <c:pt idx="4">
                <c:v>23.1943900681629</c:v>
              </c:pt>
              <c:pt idx="5">
                <c:v>8.4054714421969905</c:v>
              </c:pt>
              <c:pt idx="6">
                <c:v>8.1165503061360003</c:v>
              </c:pt>
              <c:pt idx="7">
                <c:v>4.7088553632878796</c:v>
              </c:pt>
            </c:numLit>
          </c:val>
          <c:extLst>
            <c:ext xmlns:c16="http://schemas.microsoft.com/office/drawing/2014/chart" uri="{C3380CC4-5D6E-409C-BE32-E72D297353CC}">
              <c16:uniqueId val="{00000007-3506-464D-96A1-678EDE7BCBC2}"/>
            </c:ext>
          </c:extLst>
        </c:ser>
        <c:dLbls>
          <c:showLegendKey val="0"/>
          <c:showVal val="0"/>
          <c:showCatName val="0"/>
          <c:showSerName val="0"/>
          <c:showPercent val="0"/>
          <c:showBubbleSize val="0"/>
        </c:dLbls>
        <c:axId val="771440032"/>
        <c:axId val="771440424"/>
      </c:areaChart>
      <c:catAx>
        <c:axId val="77144003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1" i="0" u="none" strike="noStrike" baseline="0">
                <a:solidFill>
                  <a:srgbClr val="000000"/>
                </a:solidFill>
                <a:latin typeface="Arial"/>
                <a:ea typeface="Arial"/>
                <a:cs typeface="Arial"/>
              </a:defRPr>
            </a:pPr>
            <a:endParaRPr lang="es-MX"/>
          </a:p>
        </c:txPr>
        <c:crossAx val="771440424"/>
        <c:crosses val="autoZero"/>
        <c:auto val="1"/>
        <c:lblAlgn val="ctr"/>
        <c:lblOffset val="100"/>
        <c:tickLblSkip val="1"/>
        <c:tickMarkSkip val="1"/>
        <c:noMultiLvlLbl val="0"/>
      </c:catAx>
      <c:valAx>
        <c:axId val="771440424"/>
        <c:scaling>
          <c:orientation val="minMax"/>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s-GT"/>
                  <a:t>GWh</a:t>
                </a:r>
              </a:p>
            </c:rich>
          </c:tx>
          <c:overlay val="0"/>
          <c:spPr>
            <a:noFill/>
            <a:ln w="25400">
              <a:noFill/>
            </a:ln>
          </c:spPr>
        </c:title>
        <c:numFmt formatCode="_(* #,##0_);_(* \(#,##0\);_(* &quot;-&quot;_);_(@_)" sourceLinked="0"/>
        <c:majorTickMark val="out"/>
        <c:minorTickMark val="none"/>
        <c:tickLblPos val="nextTo"/>
        <c:spPr>
          <a:ln w="3175">
            <a:solidFill>
              <a:srgbClr val="000000"/>
            </a:solidFill>
            <a:prstDash val="solid"/>
          </a:ln>
        </c:spPr>
        <c:txPr>
          <a:bodyPr rot="0" vert="horz"/>
          <a:lstStyle/>
          <a:p>
            <a:pPr>
              <a:defRPr sz="100" b="1" i="0" u="none" strike="noStrike" baseline="0">
                <a:solidFill>
                  <a:srgbClr val="000000"/>
                </a:solidFill>
                <a:latin typeface="Arial"/>
                <a:ea typeface="Arial"/>
                <a:cs typeface="Arial"/>
              </a:defRPr>
            </a:pPr>
            <a:endParaRPr lang="es-MX"/>
          </a:p>
        </c:txPr>
        <c:crossAx val="771440032"/>
        <c:crosses val="autoZero"/>
        <c:crossBetween val="midCat"/>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s-MX"/>
        </a:p>
      </c:txPr>
    </c:legend>
    <c:plotVisOnly val="1"/>
    <c:dispBlanksAs val="zero"/>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s-MX"/>
    </a:p>
  </c:txPr>
  <c:printSettings>
    <c:headerFooter alignWithMargins="0"/>
    <c:pageMargins b="1" l="0.750000000000002" r="0.750000000000002" t="1" header="0" footer="0"/>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5" b="1" i="0" u="none" strike="noStrike" baseline="0">
                <a:solidFill>
                  <a:srgbClr val="000000"/>
                </a:solidFill>
                <a:latin typeface="Arial"/>
                <a:ea typeface="Arial"/>
                <a:cs typeface="Arial"/>
              </a:defRPr>
            </a:pPr>
            <a:r>
              <a:rPr lang="es-GT"/>
              <a:t>GENERACIÓN POR TECNOLOGÍA</a:t>
            </a:r>
          </a:p>
        </c:rich>
      </c:tx>
      <c:overlay val="0"/>
      <c:spPr>
        <a:noFill/>
        <a:ln w="25400">
          <a:noFill/>
        </a:ln>
      </c:spPr>
    </c:title>
    <c:autoTitleDeleted val="0"/>
    <c:plotArea>
      <c:layout/>
      <c:areaChart>
        <c:grouping val="stacked"/>
        <c:varyColors val="0"/>
        <c:ser>
          <c:idx val="0"/>
          <c:order val="0"/>
          <c:tx>
            <c:v>PLANTAS HIDRÁULICAS</c:v>
          </c:tx>
          <c:spPr>
            <a:solidFill>
              <a:srgbClr val="8080FF"/>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2264.3242896225702</c:v>
              </c:pt>
              <c:pt idx="1">
                <c:v>2110.12791734653</c:v>
              </c:pt>
              <c:pt idx="2">
                <c:v>2176.59286345486</c:v>
              </c:pt>
              <c:pt idx="3">
                <c:v>2547.16984454059</c:v>
              </c:pt>
              <c:pt idx="4">
                <c:v>2920.2844452516879</c:v>
              </c:pt>
              <c:pt idx="5">
                <c:v>3245.4643552696798</c:v>
              </c:pt>
              <c:pt idx="6">
                <c:v>2985.4527664381799</c:v>
              </c:pt>
              <c:pt idx="7">
                <c:v>3624.7689586871202</c:v>
              </c:pt>
            </c:numLit>
          </c:val>
          <c:extLst>
            <c:ext xmlns:c16="http://schemas.microsoft.com/office/drawing/2014/chart" uri="{C3380CC4-5D6E-409C-BE32-E72D297353CC}">
              <c16:uniqueId val="{00000000-331D-4923-8D1F-118CCD8429D5}"/>
            </c:ext>
          </c:extLst>
        </c:ser>
        <c:ser>
          <c:idx val="1"/>
          <c:order val="1"/>
          <c:tx>
            <c:v>MOTORES RECIPROCANTES</c:v>
          </c:tx>
          <c:spPr>
            <a:solidFill>
              <a:srgbClr val="80206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1781.0786201122901</c:v>
              </c:pt>
              <c:pt idx="1">
                <c:v>2215.0094862576002</c:v>
              </c:pt>
              <c:pt idx="2">
                <c:v>2574.1551479988402</c:v>
              </c:pt>
              <c:pt idx="3">
                <c:v>2577.7761663967699</c:v>
              </c:pt>
              <c:pt idx="4">
                <c:v>2427.2429480092301</c:v>
              </c:pt>
              <c:pt idx="5">
                <c:v>2226.1450486814801</c:v>
              </c:pt>
              <c:pt idx="6">
                <c:v>2704.6851252602</c:v>
              </c:pt>
              <c:pt idx="7">
                <c:v>2082.36621960499</c:v>
              </c:pt>
            </c:numLit>
          </c:val>
          <c:extLst>
            <c:ext xmlns:c16="http://schemas.microsoft.com/office/drawing/2014/chart" uri="{C3380CC4-5D6E-409C-BE32-E72D297353CC}">
              <c16:uniqueId val="{00000001-331D-4923-8D1F-118CCD8429D5}"/>
            </c:ext>
          </c:extLst>
        </c:ser>
        <c:ser>
          <c:idx val="2"/>
          <c:order val="2"/>
          <c:tx>
            <c:v>TURBINAS DE VAPOR (TV)</c:v>
          </c:tx>
          <c:spPr>
            <a:solidFill>
              <a:srgbClr val="FFFFC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849.87980140000002</c:v>
              </c:pt>
              <c:pt idx="1">
                <c:v>967.74855233798201</c:v>
              </c:pt>
              <c:pt idx="2">
                <c:v>894.96736284758788</c:v>
              </c:pt>
              <c:pt idx="3">
                <c:v>1029.96331199988</c:v>
              </c:pt>
              <c:pt idx="4">
                <c:v>982.1702798</c:v>
              </c:pt>
              <c:pt idx="5">
                <c:v>1013.5342756</c:v>
              </c:pt>
              <c:pt idx="6">
                <c:v>1037.6110187768099</c:v>
              </c:pt>
              <c:pt idx="7">
                <c:v>1058.1310231462901</c:v>
              </c:pt>
            </c:numLit>
          </c:val>
          <c:extLst>
            <c:ext xmlns:c16="http://schemas.microsoft.com/office/drawing/2014/chart" uri="{C3380CC4-5D6E-409C-BE32-E72D297353CC}">
              <c16:uniqueId val="{00000002-331D-4923-8D1F-118CCD8429D5}"/>
            </c:ext>
          </c:extLst>
        </c:ser>
        <c:ser>
          <c:idx val="3"/>
          <c:order val="3"/>
          <c:tx>
            <c:v>COGENERADORES (TV)</c:v>
          </c:tx>
          <c:spPr>
            <a:solidFill>
              <a:srgbClr val="A0E0E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576.72357432894898</c:v>
              </c:pt>
              <c:pt idx="1">
                <c:v>621.123960490022</c:v>
              </c:pt>
              <c:pt idx="2">
                <c:v>601.66680318920078</c:v>
              </c:pt>
              <c:pt idx="3">
                <c:v>606.70467480818502</c:v>
              </c:pt>
              <c:pt idx="4">
                <c:v>724.66819755553604</c:v>
              </c:pt>
              <c:pt idx="5">
                <c:v>806.97272328402096</c:v>
              </c:pt>
              <c:pt idx="6">
                <c:v>951.03745852610803</c:v>
              </c:pt>
              <c:pt idx="7">
                <c:v>865.15026902742477</c:v>
              </c:pt>
            </c:numLit>
          </c:val>
          <c:extLst>
            <c:ext xmlns:c16="http://schemas.microsoft.com/office/drawing/2014/chart" uri="{C3380CC4-5D6E-409C-BE32-E72D297353CC}">
              <c16:uniqueId val="{00000003-331D-4923-8D1F-118CCD8429D5}"/>
            </c:ext>
          </c:extLst>
        </c:ser>
        <c:ser>
          <c:idx val="4"/>
          <c:order val="4"/>
          <c:tx>
            <c:v>TURBINAS DE GAS</c:v>
          </c:tx>
          <c:spPr>
            <a:solidFill>
              <a:srgbClr val="60008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106.939211</c:v>
              </c:pt>
              <c:pt idx="1">
                <c:v>147.060232999997</c:v>
              </c:pt>
              <c:pt idx="2">
                <c:v>118.48911569401101</c:v>
              </c:pt>
              <c:pt idx="3">
                <c:v>53.405857155618357</c:v>
              </c:pt>
              <c:pt idx="4">
                <c:v>19.174547347408001</c:v>
              </c:pt>
              <c:pt idx="5">
                <c:v>1.972356260792</c:v>
              </c:pt>
              <c:pt idx="6">
                <c:v>16.611840019592009</c:v>
              </c:pt>
              <c:pt idx="7">
                <c:v>14.959464762068</c:v>
              </c:pt>
            </c:numLit>
          </c:val>
          <c:extLst>
            <c:ext xmlns:c16="http://schemas.microsoft.com/office/drawing/2014/chart" uri="{C3380CC4-5D6E-409C-BE32-E72D297353CC}">
              <c16:uniqueId val="{00000004-331D-4923-8D1F-118CCD8429D5}"/>
            </c:ext>
          </c:extLst>
        </c:ser>
        <c:ser>
          <c:idx val="5"/>
          <c:order val="5"/>
          <c:tx>
            <c:v>GEOTÉRMICAS</c:v>
          </c:tx>
          <c:spPr>
            <a:solidFill>
              <a:srgbClr val="FF808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193.670030333966</c:v>
              </c:pt>
              <c:pt idx="1">
                <c:v>129.99088718308101</c:v>
              </c:pt>
              <c:pt idx="2">
                <c:v>195.01654964251301</c:v>
              </c:pt>
              <c:pt idx="3">
                <c:v>194.22840847347601</c:v>
              </c:pt>
              <c:pt idx="4">
                <c:v>146.24393772047301</c:v>
              </c:pt>
              <c:pt idx="5">
                <c:v>142.52662126318799</c:v>
              </c:pt>
              <c:pt idx="6">
                <c:v>233.21779612907901</c:v>
              </c:pt>
              <c:pt idx="7">
                <c:v>271.976802102335</c:v>
              </c:pt>
            </c:numLit>
          </c:val>
          <c:extLst>
            <c:ext xmlns:c16="http://schemas.microsoft.com/office/drawing/2014/chart" uri="{C3380CC4-5D6E-409C-BE32-E72D297353CC}">
              <c16:uniqueId val="{00000005-331D-4923-8D1F-118CCD8429D5}"/>
            </c:ext>
          </c:extLst>
        </c:ser>
        <c:ser>
          <c:idx val="6"/>
          <c:order val="6"/>
          <c:tx>
            <c:v>IMPORTACIONES</c:v>
          </c:tx>
          <c:spPr>
            <a:solidFill>
              <a:srgbClr val="0080C0"/>
            </a:solidFill>
            <a:ln w="12700">
              <a:solidFill>
                <a:srgbClr val="000000"/>
              </a:solidFill>
              <a:prstDash val="solid"/>
            </a:ln>
          </c:spPr>
          <c:cat>
            <c:numLit>
              <c:formatCode>General</c:formatCode>
              <c:ptCount val="8"/>
              <c:pt idx="0">
                <c:v>2001</c:v>
              </c:pt>
              <c:pt idx="1">
                <c:v>2002</c:v>
              </c:pt>
              <c:pt idx="2">
                <c:v>2003</c:v>
              </c:pt>
              <c:pt idx="3">
                <c:v>2004</c:v>
              </c:pt>
              <c:pt idx="4">
                <c:v>2005</c:v>
              </c:pt>
              <c:pt idx="5">
                <c:v>2006</c:v>
              </c:pt>
              <c:pt idx="6">
                <c:v>2007</c:v>
              </c:pt>
              <c:pt idx="7">
                <c:v>2008</c:v>
              </c:pt>
            </c:numLit>
          </c:cat>
          <c:val>
            <c:numLit>
              <c:formatCode>General</c:formatCode>
              <c:ptCount val="8"/>
              <c:pt idx="0">
                <c:v>52.99</c:v>
              </c:pt>
              <c:pt idx="1">
                <c:v>54.879999999999903</c:v>
              </c:pt>
              <c:pt idx="2">
                <c:v>30.53</c:v>
              </c:pt>
              <c:pt idx="3">
                <c:v>40.909999999999997</c:v>
              </c:pt>
              <c:pt idx="4">
                <c:v>23.1943900681629</c:v>
              </c:pt>
              <c:pt idx="5">
                <c:v>8.4054714421969905</c:v>
              </c:pt>
              <c:pt idx="6">
                <c:v>8.1165503061360003</c:v>
              </c:pt>
              <c:pt idx="7">
                <c:v>4.7088553632878796</c:v>
              </c:pt>
            </c:numLit>
          </c:val>
          <c:extLst>
            <c:ext xmlns:c16="http://schemas.microsoft.com/office/drawing/2014/chart" uri="{C3380CC4-5D6E-409C-BE32-E72D297353CC}">
              <c16:uniqueId val="{00000006-331D-4923-8D1F-118CCD8429D5}"/>
            </c:ext>
          </c:extLst>
        </c:ser>
        <c:dLbls>
          <c:showLegendKey val="0"/>
          <c:showVal val="0"/>
          <c:showCatName val="0"/>
          <c:showSerName val="0"/>
          <c:showPercent val="0"/>
          <c:showBubbleSize val="0"/>
        </c:dLbls>
        <c:axId val="771441208"/>
        <c:axId val="771441600"/>
      </c:areaChart>
      <c:catAx>
        <c:axId val="7714412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 b="1" i="0" u="none" strike="noStrike" baseline="0">
                <a:solidFill>
                  <a:srgbClr val="000000"/>
                </a:solidFill>
                <a:latin typeface="Arial"/>
                <a:ea typeface="Arial"/>
                <a:cs typeface="Arial"/>
              </a:defRPr>
            </a:pPr>
            <a:endParaRPr lang="es-MX"/>
          </a:p>
        </c:txPr>
        <c:crossAx val="771441600"/>
        <c:crosses val="autoZero"/>
        <c:auto val="1"/>
        <c:lblAlgn val="ctr"/>
        <c:lblOffset val="100"/>
        <c:tickLblSkip val="1"/>
        <c:tickMarkSkip val="1"/>
        <c:noMultiLvlLbl val="0"/>
      </c:catAx>
      <c:valAx>
        <c:axId val="771441600"/>
        <c:scaling>
          <c:orientation val="minMax"/>
        </c:scaling>
        <c:delete val="0"/>
        <c:axPos val="l"/>
        <c:majorGridlines>
          <c:spPr>
            <a:ln w="3175">
              <a:solidFill>
                <a:srgbClr val="000000"/>
              </a:solidFill>
              <a:prstDash val="solid"/>
            </a:ln>
          </c:spPr>
        </c:majorGridlines>
        <c:title>
          <c:tx>
            <c:rich>
              <a:bodyPr/>
              <a:lstStyle/>
              <a:p>
                <a:pPr>
                  <a:defRPr sz="100" b="1" i="0" u="none" strike="noStrike" baseline="0">
                    <a:solidFill>
                      <a:srgbClr val="000000"/>
                    </a:solidFill>
                    <a:latin typeface="Arial"/>
                    <a:ea typeface="Arial"/>
                    <a:cs typeface="Arial"/>
                  </a:defRPr>
                </a:pPr>
                <a:r>
                  <a:rPr lang="es-GT"/>
                  <a:t>GWh</a:t>
                </a:r>
              </a:p>
            </c:rich>
          </c:tx>
          <c:overlay val="0"/>
          <c:spPr>
            <a:noFill/>
            <a:ln w="25400">
              <a:noFill/>
            </a:ln>
          </c:spPr>
        </c:title>
        <c:numFmt formatCode="_(* #,##0_);_(* \(#,##0\);_(* &quot;-&quot;_);_(@_)" sourceLinked="0"/>
        <c:majorTickMark val="out"/>
        <c:minorTickMark val="none"/>
        <c:tickLblPos val="nextTo"/>
        <c:spPr>
          <a:ln w="3175">
            <a:solidFill>
              <a:srgbClr val="000000"/>
            </a:solidFill>
            <a:prstDash val="solid"/>
          </a:ln>
        </c:spPr>
        <c:txPr>
          <a:bodyPr rot="0" vert="horz"/>
          <a:lstStyle/>
          <a:p>
            <a:pPr>
              <a:defRPr sz="100" b="1" i="0" u="none" strike="noStrike" baseline="0">
                <a:solidFill>
                  <a:srgbClr val="000000"/>
                </a:solidFill>
                <a:latin typeface="Arial"/>
                <a:ea typeface="Arial"/>
                <a:cs typeface="Arial"/>
              </a:defRPr>
            </a:pPr>
            <a:endParaRPr lang="es-MX"/>
          </a:p>
        </c:txPr>
        <c:crossAx val="771441208"/>
        <c:crosses val="autoZero"/>
        <c:crossBetween val="midCat"/>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640" b="0" i="0" u="none" strike="noStrike" baseline="0">
              <a:solidFill>
                <a:srgbClr val="000000"/>
              </a:solidFill>
              <a:latin typeface="Arial"/>
              <a:ea typeface="Arial"/>
              <a:cs typeface="Arial"/>
            </a:defRPr>
          </a:pPr>
          <a:endParaRPr lang="es-MX"/>
        </a:p>
      </c:txPr>
    </c:legend>
    <c:plotVisOnly val="1"/>
    <c:dispBlanksAs val="zero"/>
    <c:showDLblsOverMax val="0"/>
  </c:chart>
  <c:spPr>
    <a:noFill/>
    <a:ln w="9525">
      <a:noFill/>
    </a:ln>
  </c:spPr>
  <c:txPr>
    <a:bodyPr/>
    <a:lstStyle/>
    <a:p>
      <a:pPr>
        <a:defRPr sz="100" b="0" i="0" u="none" strike="noStrike" baseline="0">
          <a:solidFill>
            <a:srgbClr val="000000"/>
          </a:solidFill>
          <a:latin typeface="Arial"/>
          <a:ea typeface="Arial"/>
          <a:cs typeface="Arial"/>
        </a:defRPr>
      </a:pPr>
      <a:endParaRPr lang="es-MX"/>
    </a:p>
  </c:txPr>
  <c:printSettings>
    <c:headerFooter alignWithMargins="0"/>
    <c:pageMargins b="1" l="0.750000000000002" r="0.750000000000002" t="1" header="0" footer="0"/>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1"/>
                </a:solidFill>
                <a:latin typeface="+mn-lt"/>
                <a:ea typeface="+mn-ea"/>
                <a:cs typeface="+mn-cs"/>
              </a:defRPr>
            </a:pPr>
            <a:r>
              <a:rPr lang="es-GT" sz="1800" b="1" i="0" baseline="0">
                <a:effectLst/>
              </a:rPr>
              <a:t>GENERACIÓN POR TIPO DE TECNOLOGÍA</a:t>
            </a:r>
            <a:endParaRPr lang="es-GT">
              <a:effectLst/>
            </a:endParaRPr>
          </a:p>
        </c:rich>
      </c:tx>
      <c:overlay val="1"/>
      <c:spPr>
        <a:noFill/>
        <a:ln>
          <a:noFill/>
        </a:ln>
        <a:effectLst/>
      </c:spPr>
      <c:txPr>
        <a:bodyPr rot="0" spcFirstLastPara="1" vertOverflow="ellipsis" vert="horz" wrap="square" anchor="ctr" anchorCtr="1"/>
        <a:lstStyle/>
        <a:p>
          <a:pPr>
            <a:defRPr sz="1800" b="1" i="0" u="none" strike="noStrike" kern="1200" baseline="0">
              <a:solidFill>
                <a:schemeClr val="tx1"/>
              </a:solidFill>
              <a:latin typeface="+mn-lt"/>
              <a:ea typeface="+mn-ea"/>
              <a:cs typeface="+mn-cs"/>
            </a:defRPr>
          </a:pPr>
          <a:endParaRPr lang="es-GT"/>
        </a:p>
      </c:txPr>
    </c:title>
    <c:autoTitleDeleted val="0"/>
    <c:plotArea>
      <c:layout/>
      <c:areaChart>
        <c:grouping val="stacked"/>
        <c:varyColors val="0"/>
        <c:ser>
          <c:idx val="0"/>
          <c:order val="0"/>
          <c:tx>
            <c:strRef>
              <c:f>Hoja_16!$B$6</c:f>
              <c:strCache>
                <c:ptCount val="1"/>
                <c:pt idx="0">
                  <c:v>Hidraúlicas</c:v>
                </c:pt>
              </c:strCache>
            </c:strRef>
          </c:tx>
          <c:spPr>
            <a:solidFill>
              <a:schemeClr val="accent1"/>
            </a:solidFill>
            <a:ln>
              <a:noFill/>
            </a:ln>
            <a:effectLst/>
          </c:spPr>
          <c:cat>
            <c:numRef>
              <c:f>Hoja_16!$C$5:$AC$5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Hoja_16!$C$6:$AC$6</c:f>
              <c:numCache>
                <c:formatCode>General</c:formatCode>
                <c:ptCount val="27"/>
                <c:pt idx="0">
                  <c:v>2701.75</c:v>
                </c:pt>
                <c:pt idx="1">
                  <c:v>2673.64</c:v>
                </c:pt>
                <c:pt idx="2">
                  <c:v>2264.3200000000002</c:v>
                </c:pt>
                <c:pt idx="3">
                  <c:v>2110.13</c:v>
                </c:pt>
                <c:pt idx="4">
                  <c:v>2176.59</c:v>
                </c:pt>
                <c:pt idx="5">
                  <c:v>2547.17</c:v>
                </c:pt>
                <c:pt idx="6">
                  <c:v>2920.28</c:v>
                </c:pt>
                <c:pt idx="7">
                  <c:v>3245.46</c:v>
                </c:pt>
                <c:pt idx="8">
                  <c:v>2985.45</c:v>
                </c:pt>
                <c:pt idx="9">
                  <c:v>3624.77</c:v>
                </c:pt>
                <c:pt idx="10">
                  <c:v>2892.86</c:v>
                </c:pt>
                <c:pt idx="11">
                  <c:v>3767.03</c:v>
                </c:pt>
                <c:pt idx="12">
                  <c:v>4094.17</c:v>
                </c:pt>
                <c:pt idx="13">
                  <c:v>4434.83</c:v>
                </c:pt>
                <c:pt idx="14">
                  <c:v>4630.7299999999996</c:v>
                </c:pt>
                <c:pt idx="15">
                  <c:v>4825.1499999999996</c:v>
                </c:pt>
                <c:pt idx="16">
                  <c:v>3851.7920925845488</c:v>
                </c:pt>
                <c:pt idx="17">
                  <c:v>3951.2925156549682</c:v>
                </c:pt>
                <c:pt idx="18">
                  <c:v>5765.328137462091</c:v>
                </c:pt>
                <c:pt idx="19">
                  <c:v>5190.9849778756452</c:v>
                </c:pt>
                <c:pt idx="20">
                  <c:v>4381.1294840102128</c:v>
                </c:pt>
                <c:pt idx="21">
                  <c:v>5816.5379061540762</c:v>
                </c:pt>
                <c:pt idx="22">
                  <c:v>5960.2929612885682</c:v>
                </c:pt>
                <c:pt idx="23">
                  <c:v>6942.2261663966392</c:v>
                </c:pt>
                <c:pt idx="24">
                  <c:v>5571.8793395487064</c:v>
                </c:pt>
                <c:pt idx="25">
                  <c:v>5334.1739691145704</c:v>
                </c:pt>
                <c:pt idx="26">
                  <c:v>5467.8337216693662</c:v>
                </c:pt>
              </c:numCache>
            </c:numRef>
          </c:val>
          <c:extLst>
            <c:ext xmlns:c16="http://schemas.microsoft.com/office/drawing/2014/chart" uri="{C3380CC4-5D6E-409C-BE32-E72D297353CC}">
              <c16:uniqueId val="{00000000-B037-4EB0-97DE-2C73145997F1}"/>
            </c:ext>
          </c:extLst>
        </c:ser>
        <c:ser>
          <c:idx val="1"/>
          <c:order val="1"/>
          <c:tx>
            <c:strRef>
              <c:f>Hoja_16!$B$7</c:f>
              <c:strCache>
                <c:ptCount val="1"/>
                <c:pt idx="0">
                  <c:v>Turbinas de vapor</c:v>
                </c:pt>
              </c:strCache>
            </c:strRef>
          </c:tx>
          <c:spPr>
            <a:solidFill>
              <a:schemeClr val="accent2"/>
            </a:solidFill>
            <a:ln>
              <a:noFill/>
            </a:ln>
            <a:effectLst/>
          </c:spPr>
          <c:cat>
            <c:numRef>
              <c:f>Hoja_16!$C$5:$AC$5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Hoja_16!$C$7:$AC$7</c:f>
              <c:numCache>
                <c:formatCode>General</c:formatCode>
                <c:ptCount val="27"/>
                <c:pt idx="0">
                  <c:v>34.729999999999997</c:v>
                </c:pt>
                <c:pt idx="1">
                  <c:v>720.25</c:v>
                </c:pt>
                <c:pt idx="2">
                  <c:v>849.87999999999988</c:v>
                </c:pt>
                <c:pt idx="3">
                  <c:v>967.63</c:v>
                </c:pt>
                <c:pt idx="4">
                  <c:v>911.67</c:v>
                </c:pt>
                <c:pt idx="5">
                  <c:v>1097.338</c:v>
                </c:pt>
                <c:pt idx="6">
                  <c:v>982.17</c:v>
                </c:pt>
                <c:pt idx="7">
                  <c:v>1013.53</c:v>
                </c:pt>
                <c:pt idx="8">
                  <c:v>1037.6099999999999</c:v>
                </c:pt>
                <c:pt idx="9">
                  <c:v>1058.1300000000001</c:v>
                </c:pt>
                <c:pt idx="10">
                  <c:v>695.93</c:v>
                </c:pt>
                <c:pt idx="11">
                  <c:v>1043.42</c:v>
                </c:pt>
                <c:pt idx="12">
                  <c:v>1094.28</c:v>
                </c:pt>
                <c:pt idx="13">
                  <c:v>1249.83</c:v>
                </c:pt>
                <c:pt idx="14">
                  <c:v>1638.89</c:v>
                </c:pt>
                <c:pt idx="15">
                  <c:v>1863.02</c:v>
                </c:pt>
                <c:pt idx="16">
                  <c:v>2367.5896538171337</c:v>
                </c:pt>
                <c:pt idx="17">
                  <c:v>2862.0033746315498</c:v>
                </c:pt>
                <c:pt idx="18">
                  <c:v>2919.7232138204231</c:v>
                </c:pt>
                <c:pt idx="19">
                  <c:v>3382.1041690224388</c:v>
                </c:pt>
                <c:pt idx="20">
                  <c:v>3338.8344198699588</c:v>
                </c:pt>
                <c:pt idx="21">
                  <c:v>2043.2060293365187</c:v>
                </c:pt>
                <c:pt idx="22">
                  <c:v>2490.5139617758859</c:v>
                </c:pt>
                <c:pt idx="23">
                  <c:v>2053.2312416083655</c:v>
                </c:pt>
                <c:pt idx="24">
                  <c:v>2527.9894475505171</c:v>
                </c:pt>
                <c:pt idx="25">
                  <c:v>3487.5642336118981</c:v>
                </c:pt>
                <c:pt idx="26">
                  <c:v>3352.5484675594585</c:v>
                </c:pt>
              </c:numCache>
            </c:numRef>
          </c:val>
          <c:extLst>
            <c:ext xmlns:c16="http://schemas.microsoft.com/office/drawing/2014/chart" uri="{C3380CC4-5D6E-409C-BE32-E72D297353CC}">
              <c16:uniqueId val="{00000001-B037-4EB0-97DE-2C73145997F1}"/>
            </c:ext>
          </c:extLst>
        </c:ser>
        <c:ser>
          <c:idx val="2"/>
          <c:order val="2"/>
          <c:tx>
            <c:strRef>
              <c:f>Hoja_16!$B$8</c:f>
              <c:strCache>
                <c:ptCount val="1"/>
                <c:pt idx="0">
                  <c:v>Motores reciprocantes</c:v>
                </c:pt>
              </c:strCache>
            </c:strRef>
          </c:tx>
          <c:spPr>
            <a:solidFill>
              <a:schemeClr val="accent3"/>
            </a:solidFill>
            <a:ln>
              <a:noFill/>
            </a:ln>
            <a:effectLst/>
          </c:spPr>
          <c:cat>
            <c:numRef>
              <c:f>Hoja_16!$C$5:$AC$5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Hoja_16!$C$8:$AC$8</c:f>
              <c:numCache>
                <c:formatCode>General</c:formatCode>
                <c:ptCount val="27"/>
                <c:pt idx="0">
                  <c:v>1433.83</c:v>
                </c:pt>
                <c:pt idx="1">
                  <c:v>1699.73</c:v>
                </c:pt>
                <c:pt idx="2">
                  <c:v>1780.71</c:v>
                </c:pt>
                <c:pt idx="3">
                  <c:v>2215.13</c:v>
                </c:pt>
                <c:pt idx="4">
                  <c:v>2605.17</c:v>
                </c:pt>
                <c:pt idx="5">
                  <c:v>2621.56</c:v>
                </c:pt>
                <c:pt idx="6">
                  <c:v>2427.2399999999998</c:v>
                </c:pt>
                <c:pt idx="7">
                  <c:v>2226.15</c:v>
                </c:pt>
                <c:pt idx="8">
                  <c:v>2704.69</c:v>
                </c:pt>
                <c:pt idx="9">
                  <c:v>2082.37</c:v>
                </c:pt>
                <c:pt idx="10">
                  <c:v>3005.25</c:v>
                </c:pt>
                <c:pt idx="11">
                  <c:v>1861.36</c:v>
                </c:pt>
                <c:pt idx="12">
                  <c:v>1793.34</c:v>
                </c:pt>
                <c:pt idx="13">
                  <c:v>1752.52</c:v>
                </c:pt>
                <c:pt idx="14">
                  <c:v>1262.8599999999999</c:v>
                </c:pt>
                <c:pt idx="15">
                  <c:v>1224.6500000000001</c:v>
                </c:pt>
                <c:pt idx="16">
                  <c:v>1433.3415808822876</c:v>
                </c:pt>
                <c:pt idx="17">
                  <c:v>989.98767625563778</c:v>
                </c:pt>
                <c:pt idx="18">
                  <c:v>411.33872552010502</c:v>
                </c:pt>
                <c:pt idx="19">
                  <c:v>405.30356961152296</c:v>
                </c:pt>
                <c:pt idx="20">
                  <c:v>512.30423669118295</c:v>
                </c:pt>
                <c:pt idx="21">
                  <c:v>259.67582694527499</c:v>
                </c:pt>
                <c:pt idx="22">
                  <c:v>252.68064564186591</c:v>
                </c:pt>
                <c:pt idx="23">
                  <c:v>181.15729321721798</c:v>
                </c:pt>
                <c:pt idx="24">
                  <c:v>551.6191865124573</c:v>
                </c:pt>
                <c:pt idx="25">
                  <c:v>803.42788070699589</c:v>
                </c:pt>
                <c:pt idx="26">
                  <c:v>600.93682916975797</c:v>
                </c:pt>
              </c:numCache>
            </c:numRef>
          </c:val>
          <c:extLst>
            <c:ext xmlns:c16="http://schemas.microsoft.com/office/drawing/2014/chart" uri="{C3380CC4-5D6E-409C-BE32-E72D297353CC}">
              <c16:uniqueId val="{00000002-B037-4EB0-97DE-2C73145997F1}"/>
            </c:ext>
          </c:extLst>
        </c:ser>
        <c:ser>
          <c:idx val="3"/>
          <c:order val="3"/>
          <c:tx>
            <c:strRef>
              <c:f>Hoja_16!$B$9</c:f>
              <c:strCache>
                <c:ptCount val="1"/>
                <c:pt idx="0">
                  <c:v>Cogeneradores</c:v>
                </c:pt>
              </c:strCache>
            </c:strRef>
          </c:tx>
          <c:spPr>
            <a:solidFill>
              <a:schemeClr val="accent4"/>
            </a:solidFill>
            <a:ln>
              <a:noFill/>
            </a:ln>
            <a:effectLst/>
          </c:spPr>
          <c:cat>
            <c:numRef>
              <c:f>Hoja_16!$C$5:$AC$5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Hoja_16!$C$9:$AC$9</c:f>
              <c:numCache>
                <c:formatCode>General</c:formatCode>
                <c:ptCount val="27"/>
                <c:pt idx="0">
                  <c:v>642.47</c:v>
                </c:pt>
                <c:pt idx="1">
                  <c:v>551.91999999999996</c:v>
                </c:pt>
                <c:pt idx="2">
                  <c:v>576.72</c:v>
                </c:pt>
                <c:pt idx="3">
                  <c:v>621.12</c:v>
                </c:pt>
                <c:pt idx="4">
                  <c:v>587.65</c:v>
                </c:pt>
                <c:pt idx="5">
                  <c:v>541.93200000000002</c:v>
                </c:pt>
                <c:pt idx="6">
                  <c:v>724.67</c:v>
                </c:pt>
                <c:pt idx="7">
                  <c:v>806.97</c:v>
                </c:pt>
                <c:pt idx="8">
                  <c:v>951.04</c:v>
                </c:pt>
                <c:pt idx="9">
                  <c:v>865.15</c:v>
                </c:pt>
                <c:pt idx="10">
                  <c:v>1068.79</c:v>
                </c:pt>
                <c:pt idx="11">
                  <c:v>978.92</c:v>
                </c:pt>
                <c:pt idx="12">
                  <c:v>897.86</c:v>
                </c:pt>
                <c:pt idx="13">
                  <c:v>1010.81</c:v>
                </c:pt>
                <c:pt idx="14">
                  <c:v>1520.51</c:v>
                </c:pt>
                <c:pt idx="15">
                  <c:v>1612.06</c:v>
                </c:pt>
                <c:pt idx="16">
                  <c:v>2129.867181085624</c:v>
                </c:pt>
                <c:pt idx="17">
                  <c:v>2373.1757758163499</c:v>
                </c:pt>
                <c:pt idx="18">
                  <c:v>1719.2551223644475</c:v>
                </c:pt>
                <c:pt idx="19">
                  <c:v>2764.5758421559226</c:v>
                </c:pt>
                <c:pt idx="20">
                  <c:v>3167.9817735614743</c:v>
                </c:pt>
                <c:pt idx="21">
                  <c:v>2183.9070454959806</c:v>
                </c:pt>
                <c:pt idx="22">
                  <c:v>2404.570142069264</c:v>
                </c:pt>
                <c:pt idx="23">
                  <c:v>2016.9542183399049</c:v>
                </c:pt>
                <c:pt idx="24">
                  <c:v>2688.8328285126822</c:v>
                </c:pt>
                <c:pt idx="25">
                  <c:v>2568.101640905933</c:v>
                </c:pt>
                <c:pt idx="26">
                  <c:v>2643.6903524157206</c:v>
                </c:pt>
              </c:numCache>
            </c:numRef>
          </c:val>
          <c:extLst>
            <c:ext xmlns:c16="http://schemas.microsoft.com/office/drawing/2014/chart" uri="{C3380CC4-5D6E-409C-BE32-E72D297353CC}">
              <c16:uniqueId val="{00000003-B037-4EB0-97DE-2C73145997F1}"/>
            </c:ext>
          </c:extLst>
        </c:ser>
        <c:ser>
          <c:idx val="4"/>
          <c:order val="4"/>
          <c:tx>
            <c:strRef>
              <c:f>Hoja_16!$B$10</c:f>
              <c:strCache>
                <c:ptCount val="1"/>
                <c:pt idx="0">
                  <c:v>Importaciones</c:v>
                </c:pt>
              </c:strCache>
            </c:strRef>
          </c:tx>
          <c:spPr>
            <a:solidFill>
              <a:schemeClr val="accent5"/>
            </a:solidFill>
            <a:ln>
              <a:noFill/>
            </a:ln>
            <a:effectLst/>
          </c:spPr>
          <c:cat>
            <c:numRef>
              <c:f>Hoja_16!$C$5:$AC$5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Hoja_16!$C$10:$AC$10</c:f>
              <c:numCache>
                <c:formatCode>General</c:formatCode>
                <c:ptCount val="27"/>
                <c:pt idx="0">
                  <c:v>204.97</c:v>
                </c:pt>
                <c:pt idx="1">
                  <c:v>122.94</c:v>
                </c:pt>
                <c:pt idx="2">
                  <c:v>53</c:v>
                </c:pt>
                <c:pt idx="3">
                  <c:v>54.9</c:v>
                </c:pt>
                <c:pt idx="4">
                  <c:v>30.54</c:v>
                </c:pt>
                <c:pt idx="5">
                  <c:v>40.9</c:v>
                </c:pt>
                <c:pt idx="6">
                  <c:v>23.19</c:v>
                </c:pt>
                <c:pt idx="7">
                  <c:v>8.41</c:v>
                </c:pt>
                <c:pt idx="8">
                  <c:v>8.1199999999999992</c:v>
                </c:pt>
                <c:pt idx="9">
                  <c:v>4.71</c:v>
                </c:pt>
                <c:pt idx="10">
                  <c:v>37.21</c:v>
                </c:pt>
                <c:pt idx="11">
                  <c:v>362.3</c:v>
                </c:pt>
                <c:pt idx="12">
                  <c:v>525.6</c:v>
                </c:pt>
                <c:pt idx="13">
                  <c:v>225.8</c:v>
                </c:pt>
                <c:pt idx="14">
                  <c:v>266.58999999999997</c:v>
                </c:pt>
                <c:pt idx="15">
                  <c:v>708.2</c:v>
                </c:pt>
                <c:pt idx="16">
                  <c:v>584.79890019255993</c:v>
                </c:pt>
                <c:pt idx="17">
                  <c:v>746.91918635646095</c:v>
                </c:pt>
                <c:pt idx="18">
                  <c:v>891.38175993485402</c:v>
                </c:pt>
                <c:pt idx="19">
                  <c:v>825.73306207246196</c:v>
                </c:pt>
                <c:pt idx="20">
                  <c:v>1140.526371770746</c:v>
                </c:pt>
                <c:pt idx="21">
                  <c:v>1084.603169147681</c:v>
                </c:pt>
                <c:pt idx="22">
                  <c:v>1229.4586474513439</c:v>
                </c:pt>
                <c:pt idx="23">
                  <c:v>1480.793020681848</c:v>
                </c:pt>
                <c:pt idx="24">
                  <c:v>1944.252021785187</c:v>
                </c:pt>
                <c:pt idx="25">
                  <c:v>1862.879942406219</c:v>
                </c:pt>
                <c:pt idx="26">
                  <c:v>2447.1995401399781</c:v>
                </c:pt>
              </c:numCache>
            </c:numRef>
          </c:val>
          <c:extLst>
            <c:ext xmlns:c16="http://schemas.microsoft.com/office/drawing/2014/chart" uri="{C3380CC4-5D6E-409C-BE32-E72D297353CC}">
              <c16:uniqueId val="{00000004-B037-4EB0-97DE-2C73145997F1}"/>
            </c:ext>
          </c:extLst>
        </c:ser>
        <c:ser>
          <c:idx val="5"/>
          <c:order val="5"/>
          <c:tx>
            <c:strRef>
              <c:f>Hoja_16!$B$11</c:f>
              <c:strCache>
                <c:ptCount val="1"/>
                <c:pt idx="0">
                  <c:v>Geotérmicas</c:v>
                </c:pt>
              </c:strCache>
            </c:strRef>
          </c:tx>
          <c:spPr>
            <a:solidFill>
              <a:schemeClr val="accent6"/>
            </a:solidFill>
            <a:ln>
              <a:noFill/>
            </a:ln>
            <a:effectLst/>
          </c:spPr>
          <c:cat>
            <c:numRef>
              <c:f>Hoja_16!$C$5:$AC$5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Hoja_16!$C$11:$AC$11</c:f>
              <c:numCache>
                <c:formatCode>General</c:formatCode>
                <c:ptCount val="27"/>
                <c:pt idx="0">
                  <c:v>8.569999999999709</c:v>
                </c:pt>
                <c:pt idx="1">
                  <c:v>183.84573895609145</c:v>
                </c:pt>
                <c:pt idx="2">
                  <c:v>193.68</c:v>
                </c:pt>
                <c:pt idx="3">
                  <c:v>129.99</c:v>
                </c:pt>
                <c:pt idx="4">
                  <c:v>195.02</c:v>
                </c:pt>
                <c:pt idx="5">
                  <c:v>194.23</c:v>
                </c:pt>
                <c:pt idx="6">
                  <c:v>146.24</c:v>
                </c:pt>
                <c:pt idx="7">
                  <c:v>142.53</c:v>
                </c:pt>
                <c:pt idx="8">
                  <c:v>233.22</c:v>
                </c:pt>
                <c:pt idx="9">
                  <c:v>271.98</c:v>
                </c:pt>
                <c:pt idx="10">
                  <c:v>279.94</c:v>
                </c:pt>
                <c:pt idx="11">
                  <c:v>259.31</c:v>
                </c:pt>
                <c:pt idx="12">
                  <c:v>237.08</c:v>
                </c:pt>
                <c:pt idx="13">
                  <c:v>245.63</c:v>
                </c:pt>
                <c:pt idx="14">
                  <c:v>212.35</c:v>
                </c:pt>
                <c:pt idx="15">
                  <c:v>246.6</c:v>
                </c:pt>
                <c:pt idx="16">
                  <c:v>251.534649458812</c:v>
                </c:pt>
                <c:pt idx="17">
                  <c:v>289.13906242377504</c:v>
                </c:pt>
                <c:pt idx="18">
                  <c:v>253.04762011512602</c:v>
                </c:pt>
                <c:pt idx="19">
                  <c:v>249.753970035691</c:v>
                </c:pt>
                <c:pt idx="20">
                  <c:v>262.13696641075097</c:v>
                </c:pt>
                <c:pt idx="21">
                  <c:v>273.85602841188103</c:v>
                </c:pt>
                <c:pt idx="22">
                  <c:v>264.968281685112</c:v>
                </c:pt>
                <c:pt idx="23">
                  <c:v>281.98860076224804</c:v>
                </c:pt>
                <c:pt idx="24">
                  <c:v>285.43830417790099</c:v>
                </c:pt>
                <c:pt idx="25">
                  <c:v>275.03643053544295</c:v>
                </c:pt>
                <c:pt idx="26">
                  <c:v>269.052614262036</c:v>
                </c:pt>
              </c:numCache>
            </c:numRef>
          </c:val>
          <c:extLst>
            <c:ext xmlns:c16="http://schemas.microsoft.com/office/drawing/2014/chart" uri="{C3380CC4-5D6E-409C-BE32-E72D297353CC}">
              <c16:uniqueId val="{00000005-B037-4EB0-97DE-2C73145997F1}"/>
            </c:ext>
          </c:extLst>
        </c:ser>
        <c:ser>
          <c:idx val="6"/>
          <c:order val="6"/>
          <c:tx>
            <c:strRef>
              <c:f>Hoja_16!$B$12</c:f>
              <c:strCache>
                <c:ptCount val="1"/>
                <c:pt idx="0">
                  <c:v>Eólicas</c:v>
                </c:pt>
              </c:strCache>
            </c:strRef>
          </c:tx>
          <c:spPr>
            <a:solidFill>
              <a:schemeClr val="accent1">
                <a:lumMod val="60000"/>
              </a:schemeClr>
            </a:solidFill>
            <a:ln>
              <a:noFill/>
            </a:ln>
            <a:effectLst/>
          </c:spPr>
          <c:cat>
            <c:numRef>
              <c:f>Hoja_16!$C$5:$AC$5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Hoja_16!$C$12:$AC$12</c:f>
              <c:numCache>
                <c:formatCode>General</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107.29234353963301</c:v>
                </c:pt>
                <c:pt idx="17">
                  <c:v>215.06963607621</c:v>
                </c:pt>
                <c:pt idx="18">
                  <c:v>218.05500922137898</c:v>
                </c:pt>
                <c:pt idx="19">
                  <c:v>319.50070182948508</c:v>
                </c:pt>
                <c:pt idx="20">
                  <c:v>330.77653863801999</c:v>
                </c:pt>
                <c:pt idx="21">
                  <c:v>312.68393327128899</c:v>
                </c:pt>
                <c:pt idx="22">
                  <c:v>323.79532019711007</c:v>
                </c:pt>
                <c:pt idx="23">
                  <c:v>313.79508857380301</c:v>
                </c:pt>
                <c:pt idx="24">
                  <c:v>343.956781313806</c:v>
                </c:pt>
                <c:pt idx="25">
                  <c:v>286.43385692367804</c:v>
                </c:pt>
                <c:pt idx="26">
                  <c:v>342.80114700516094</c:v>
                </c:pt>
              </c:numCache>
            </c:numRef>
          </c:val>
          <c:extLst>
            <c:ext xmlns:c16="http://schemas.microsoft.com/office/drawing/2014/chart" uri="{C3380CC4-5D6E-409C-BE32-E72D297353CC}">
              <c16:uniqueId val="{00000006-B037-4EB0-97DE-2C73145997F1}"/>
            </c:ext>
          </c:extLst>
        </c:ser>
        <c:ser>
          <c:idx val="7"/>
          <c:order val="7"/>
          <c:tx>
            <c:strRef>
              <c:f>Hoja_16!$B$13</c:f>
              <c:strCache>
                <c:ptCount val="1"/>
                <c:pt idx="0">
                  <c:v>Fotovoltaícas</c:v>
                </c:pt>
              </c:strCache>
            </c:strRef>
          </c:tx>
          <c:spPr>
            <a:solidFill>
              <a:schemeClr val="accent2">
                <a:lumMod val="60000"/>
              </a:schemeClr>
            </a:solidFill>
            <a:ln>
              <a:noFill/>
            </a:ln>
            <a:effectLst/>
          </c:spPr>
          <c:cat>
            <c:numRef>
              <c:f>Hoja_16!$C$5:$AC$5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Hoja_16!$C$13:$AC$13</c:f>
              <c:numCache>
                <c:formatCode>General</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7.1</c:v>
                </c:pt>
                <c:pt idx="16">
                  <c:v>149.26124245623498</c:v>
                </c:pt>
                <c:pt idx="17">
                  <c:v>191.80128696840299</c:v>
                </c:pt>
                <c:pt idx="18">
                  <c:v>198.20302272101503</c:v>
                </c:pt>
                <c:pt idx="19">
                  <c:v>208.3129794306729</c:v>
                </c:pt>
                <c:pt idx="20">
                  <c:v>233.40521704924896</c:v>
                </c:pt>
                <c:pt idx="21">
                  <c:v>221.50676212552099</c:v>
                </c:pt>
                <c:pt idx="22">
                  <c:v>229.60029964766102</c:v>
                </c:pt>
                <c:pt idx="23">
                  <c:v>219.86655862249998</c:v>
                </c:pt>
                <c:pt idx="24">
                  <c:v>245.91833984865306</c:v>
                </c:pt>
                <c:pt idx="25">
                  <c:v>252.10352026257698</c:v>
                </c:pt>
                <c:pt idx="26">
                  <c:v>530.27602748549805</c:v>
                </c:pt>
              </c:numCache>
            </c:numRef>
          </c:val>
          <c:extLst>
            <c:ext xmlns:c16="http://schemas.microsoft.com/office/drawing/2014/chart" uri="{C3380CC4-5D6E-409C-BE32-E72D297353CC}">
              <c16:uniqueId val="{00000007-B037-4EB0-97DE-2C73145997F1}"/>
            </c:ext>
          </c:extLst>
        </c:ser>
        <c:ser>
          <c:idx val="8"/>
          <c:order val="8"/>
          <c:tx>
            <c:strRef>
              <c:f>Hoja_16!$B$14</c:f>
              <c:strCache>
                <c:ptCount val="1"/>
                <c:pt idx="0">
                  <c:v>Turbinas de gas</c:v>
                </c:pt>
              </c:strCache>
            </c:strRef>
          </c:tx>
          <c:spPr>
            <a:solidFill>
              <a:schemeClr val="accent3">
                <a:lumMod val="60000"/>
              </a:schemeClr>
            </a:solidFill>
            <a:ln>
              <a:noFill/>
            </a:ln>
            <a:effectLst/>
          </c:spPr>
          <c:cat>
            <c:numRef>
              <c:f>Hoja_16!$C$5:$AC$5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Hoja_16!$C$14:$AC$14</c:f>
              <c:numCache>
                <c:formatCode>General</c:formatCode>
                <c:ptCount val="27"/>
                <c:pt idx="0">
                  <c:v>156.71</c:v>
                </c:pt>
                <c:pt idx="1">
                  <c:v>99.57</c:v>
                </c:pt>
                <c:pt idx="2">
                  <c:v>106.94</c:v>
                </c:pt>
                <c:pt idx="3">
                  <c:v>147.06</c:v>
                </c:pt>
                <c:pt idx="4">
                  <c:v>85</c:v>
                </c:pt>
                <c:pt idx="5">
                  <c:v>7.02</c:v>
                </c:pt>
                <c:pt idx="6">
                  <c:v>19.170000000000002</c:v>
                </c:pt>
                <c:pt idx="7">
                  <c:v>1.97</c:v>
                </c:pt>
                <c:pt idx="8">
                  <c:v>16.61</c:v>
                </c:pt>
                <c:pt idx="9">
                  <c:v>14.96</c:v>
                </c:pt>
                <c:pt idx="10">
                  <c:v>34.700000000000003</c:v>
                </c:pt>
                <c:pt idx="11">
                  <c:v>3.88</c:v>
                </c:pt>
                <c:pt idx="12">
                  <c:v>29.82</c:v>
                </c:pt>
                <c:pt idx="13">
                  <c:v>9.85</c:v>
                </c:pt>
                <c:pt idx="14">
                  <c:v>5.14</c:v>
                </c:pt>
                <c:pt idx="15">
                  <c:v>3.68</c:v>
                </c:pt>
                <c:pt idx="16">
                  <c:v>11.195197796984001</c:v>
                </c:pt>
                <c:pt idx="17">
                  <c:v>5.4357288470679999</c:v>
                </c:pt>
                <c:pt idx="18">
                  <c:v>4.9479503681789998</c:v>
                </c:pt>
                <c:pt idx="19">
                  <c:v>1.855059601849</c:v>
                </c:pt>
                <c:pt idx="20">
                  <c:v>1.6637118751519999</c:v>
                </c:pt>
                <c:pt idx="21">
                  <c:v>10.654235946368999</c:v>
                </c:pt>
                <c:pt idx="22">
                  <c:v>16.656233018409001</c:v>
                </c:pt>
                <c:pt idx="23">
                  <c:v>15.496367418827999</c:v>
                </c:pt>
                <c:pt idx="24">
                  <c:v>7.255582916293001</c:v>
                </c:pt>
                <c:pt idx="25">
                  <c:v>110.56592723018601</c:v>
                </c:pt>
                <c:pt idx="26">
                  <c:v>101.272278553264</c:v>
                </c:pt>
              </c:numCache>
            </c:numRef>
          </c:val>
          <c:extLst>
            <c:ext xmlns:c16="http://schemas.microsoft.com/office/drawing/2014/chart" uri="{C3380CC4-5D6E-409C-BE32-E72D297353CC}">
              <c16:uniqueId val="{00000008-B037-4EB0-97DE-2C73145997F1}"/>
            </c:ext>
          </c:extLst>
        </c:ser>
        <c:dLbls>
          <c:showLegendKey val="0"/>
          <c:showVal val="0"/>
          <c:showCatName val="0"/>
          <c:showSerName val="0"/>
          <c:showPercent val="0"/>
          <c:showBubbleSize val="0"/>
        </c:dLbls>
        <c:axId val="771442384"/>
        <c:axId val="771442776"/>
      </c:areaChart>
      <c:catAx>
        <c:axId val="771442384"/>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MX"/>
          </a:p>
        </c:txPr>
        <c:crossAx val="771442776"/>
        <c:crosses val="autoZero"/>
        <c:auto val="1"/>
        <c:lblAlgn val="ctr"/>
        <c:lblOffset val="100"/>
        <c:noMultiLvlLbl val="0"/>
      </c:catAx>
      <c:valAx>
        <c:axId val="771442776"/>
        <c:scaling>
          <c:orientation val="minMax"/>
          <c:max val="17000"/>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0" spcFirstLastPara="1" vertOverflow="ellipsis" wrap="square" anchor="ctr" anchorCtr="1"/>
              <a:lstStyle/>
              <a:p>
                <a:pPr>
                  <a:defRPr sz="1000" b="1" i="0" u="none" strike="noStrike" kern="1200" baseline="0">
                    <a:solidFill>
                      <a:schemeClr val="tx1"/>
                    </a:solidFill>
                    <a:latin typeface="+mn-lt"/>
                    <a:ea typeface="+mn-ea"/>
                    <a:cs typeface="+mn-cs"/>
                  </a:defRPr>
                </a:pPr>
                <a:r>
                  <a:rPr lang="es-GT"/>
                  <a:t>GWh</a:t>
                </a:r>
              </a:p>
            </c:rich>
          </c:tx>
          <c:overlay val="0"/>
          <c:spPr>
            <a:noFill/>
            <a:ln>
              <a:noFill/>
            </a:ln>
            <a:effectLst/>
          </c:spPr>
          <c:txPr>
            <a:bodyPr rot="0" spcFirstLastPara="1" vertOverflow="ellipsis" wrap="square" anchor="ctr" anchorCtr="1"/>
            <a:lstStyle/>
            <a:p>
              <a:pPr>
                <a:defRPr sz="1000" b="1" i="0" u="none" strike="noStrike" kern="1200" baseline="0">
                  <a:solidFill>
                    <a:schemeClr val="tx1"/>
                  </a:solidFill>
                  <a:latin typeface="+mn-lt"/>
                  <a:ea typeface="+mn-ea"/>
                  <a:cs typeface="+mn-cs"/>
                </a:defRPr>
              </a:pPr>
              <a:endParaRPr lang="es-MX"/>
            </a:p>
          </c:txPr>
        </c:title>
        <c:numFmt formatCode="_(* #,##0.0_);_(* \(#,##0.0\);_(* &quot;-&quot;?_);_(@_)"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MX"/>
          </a:p>
        </c:txPr>
        <c:crossAx val="771442384"/>
        <c:crosses val="autoZero"/>
        <c:crossBetween val="midCat"/>
      </c:valAx>
      <c:spPr>
        <a:solidFill>
          <a:schemeClr val="bg1"/>
        </a:soli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s-MX"/>
        </a:p>
      </c:txPr>
    </c:legend>
    <c:plotVisOnly val="1"/>
    <c:dispBlanksAs val="zero"/>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s-MX"/>
    </a:p>
  </c:txPr>
  <c:printSettings>
    <c:headerFooter/>
    <c:pageMargins b="0.75" l="0.7" r="0.7" t="0.75" header="0.3" footer="0.3"/>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GT" sz="1800" b="1" i="0" baseline="0">
                <a:effectLst/>
              </a:rPr>
              <a:t>COMPOSICIÓN ANUAL POR TIPO DE CONSUMO DE ENERGÍA</a:t>
            </a:r>
            <a:endParaRPr lang="es-GT">
              <a:effectLst/>
            </a:endParaRPr>
          </a:p>
        </c:rich>
      </c:tx>
      <c:overlay val="0"/>
    </c:title>
    <c:autoTitleDeleted val="0"/>
    <c:plotArea>
      <c:layout/>
      <c:areaChart>
        <c:grouping val="stacked"/>
        <c:varyColors val="0"/>
        <c:ser>
          <c:idx val="0"/>
          <c:order val="0"/>
          <c:tx>
            <c:strRef>
              <c:f>Hoja_16!$B$48</c:f>
              <c:strCache>
                <c:ptCount val="1"/>
                <c:pt idx="0">
                  <c:v>DISTRIBUIDORES</c:v>
                </c:pt>
              </c:strCache>
            </c:strRef>
          </c:tx>
          <c:cat>
            <c:numRef>
              <c:f>Hoja_16!$C$47:$X$47</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Hoja_16!$C$48:$X$48</c:f>
              <c:numCache>
                <c:formatCode>#,##0.000</c:formatCode>
                <c:ptCount val="22"/>
                <c:pt idx="0">
                  <c:v>4544.2839999999896</c:v>
                </c:pt>
                <c:pt idx="1">
                  <c:v>4644.2299999999896</c:v>
                </c:pt>
                <c:pt idx="2">
                  <c:v>4831.57</c:v>
                </c:pt>
                <c:pt idx="3">
                  <c:v>5095.7410959472099</c:v>
                </c:pt>
                <c:pt idx="4">
                  <c:v>5260.7615667809996</c:v>
                </c:pt>
                <c:pt idx="5">
                  <c:v>5429.2589415429602</c:v>
                </c:pt>
                <c:pt idx="6">
                  <c:v>5568.6234541357899</c:v>
                </c:pt>
                <c:pt idx="7">
                  <c:v>5795.2766255364904</c:v>
                </c:pt>
                <c:pt idx="8">
                  <c:v>6019.1259875415099</c:v>
                </c:pt>
                <c:pt idx="9">
                  <c:v>6229.1129483924396</c:v>
                </c:pt>
                <c:pt idx="10">
                  <c:v>6445.4584664671702</c:v>
                </c:pt>
                <c:pt idx="11">
                  <c:v>6798.2232856641103</c:v>
                </c:pt>
                <c:pt idx="12">
                  <c:v>7077.5588101209869</c:v>
                </c:pt>
                <c:pt idx="13">
                  <c:v>7156.9836890240476</c:v>
                </c:pt>
                <c:pt idx="14">
                  <c:v>7293.576280305836</c:v>
                </c:pt>
                <c:pt idx="15">
                  <c:v>7475.6306382602443</c:v>
                </c:pt>
                <c:pt idx="16">
                  <c:v>7421.4218030872689</c:v>
                </c:pt>
                <c:pt idx="17">
                  <c:v>7812.9841644889584</c:v>
                </c:pt>
                <c:pt idx="18">
                  <c:v>8051.5816784770259</c:v>
                </c:pt>
                <c:pt idx="19">
                  <c:v>8543.2798107089075</c:v>
                </c:pt>
                <c:pt idx="20">
                  <c:v>9157.7339536722393</c:v>
                </c:pt>
                <c:pt idx="21">
                  <c:v>9608.2977820864526</c:v>
                </c:pt>
              </c:numCache>
            </c:numRef>
          </c:val>
          <c:extLst>
            <c:ext xmlns:c16="http://schemas.microsoft.com/office/drawing/2014/chart" uri="{C3380CC4-5D6E-409C-BE32-E72D297353CC}">
              <c16:uniqueId val="{00000000-2ADD-4A5F-AE0D-4734C3FD58F1}"/>
            </c:ext>
          </c:extLst>
        </c:ser>
        <c:ser>
          <c:idx val="1"/>
          <c:order val="1"/>
          <c:tx>
            <c:strRef>
              <c:f>Hoja_16!$B$49</c:f>
              <c:strCache>
                <c:ptCount val="1"/>
                <c:pt idx="0">
                  <c:v>COMERCIALIZADORES *</c:v>
                </c:pt>
              </c:strCache>
            </c:strRef>
          </c:tx>
          <c:cat>
            <c:numRef>
              <c:f>Hoja_16!$C$47:$X$47</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Hoja_16!$C$49:$X$49</c:f>
              <c:numCache>
                <c:formatCode>#,##0.000</c:formatCode>
                <c:ptCount val="22"/>
                <c:pt idx="0">
                  <c:v>1487.0909999999999</c:v>
                </c:pt>
                <c:pt idx="1">
                  <c:v>1627.52</c:v>
                </c:pt>
                <c:pt idx="2">
                  <c:v>1797.74</c:v>
                </c:pt>
                <c:pt idx="3">
                  <c:v>1972.85102838066</c:v>
                </c:pt>
                <c:pt idx="4">
                  <c:v>2080.2786114464202</c:v>
                </c:pt>
                <c:pt idx="5">
                  <c:v>1999.30136539518</c:v>
                </c:pt>
                <c:pt idx="6">
                  <c:v>2091.2730758642001</c:v>
                </c:pt>
                <c:pt idx="7">
                  <c:v>2169.3173224635002</c:v>
                </c:pt>
                <c:pt idx="8">
                  <c:v>2244.4554399605299</c:v>
                </c:pt>
                <c:pt idx="9">
                  <c:v>2273.9945969840301</c:v>
                </c:pt>
                <c:pt idx="10">
                  <c:v>2396.9009025000701</c:v>
                </c:pt>
                <c:pt idx="11">
                  <c:v>2530.3837654215799</c:v>
                </c:pt>
                <c:pt idx="12">
                  <c:v>2685.8105820851979</c:v>
                </c:pt>
                <c:pt idx="13">
                  <c:v>2805.0361981498522</c:v>
                </c:pt>
                <c:pt idx="14">
                  <c:v>3030.6734314705736</c:v>
                </c:pt>
                <c:pt idx="15">
                  <c:v>3156.181724169413</c:v>
                </c:pt>
                <c:pt idx="16">
                  <c:v>3135.4932508169277</c:v>
                </c:pt>
                <c:pt idx="17">
                  <c:v>3608.7859914359833</c:v>
                </c:pt>
                <c:pt idx="18">
                  <c:v>3744.1646800406579</c:v>
                </c:pt>
                <c:pt idx="19">
                  <c:v>3971.9421268614869</c:v>
                </c:pt>
                <c:pt idx="20">
                  <c:v>4204.9870263993807</c:v>
                </c:pt>
                <c:pt idx="21">
                  <c:v>4398.9962684371058</c:v>
                </c:pt>
              </c:numCache>
            </c:numRef>
          </c:val>
          <c:extLst>
            <c:ext xmlns:c16="http://schemas.microsoft.com/office/drawing/2014/chart" uri="{C3380CC4-5D6E-409C-BE32-E72D297353CC}">
              <c16:uniqueId val="{00000001-2ADD-4A5F-AE0D-4734C3FD58F1}"/>
            </c:ext>
          </c:extLst>
        </c:ser>
        <c:ser>
          <c:idx val="2"/>
          <c:order val="2"/>
          <c:tx>
            <c:strRef>
              <c:f>Hoja_16!$B$50</c:f>
              <c:strCache>
                <c:ptCount val="1"/>
                <c:pt idx="0">
                  <c:v>GRANDES USUARIOS PARTICIPANTES</c:v>
                </c:pt>
              </c:strCache>
            </c:strRef>
          </c:tx>
          <c:cat>
            <c:numRef>
              <c:f>Hoja_16!$C$47:$X$47</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Hoja_16!$C$50:$X$50</c:f>
              <c:numCache>
                <c:formatCode>#,##0.000</c:formatCode>
                <c:ptCount val="22"/>
                <c:pt idx="0">
                  <c:v>290.42200000000003</c:v>
                </c:pt>
                <c:pt idx="1">
                  <c:v>339.86</c:v>
                </c:pt>
                <c:pt idx="2">
                  <c:v>421.54</c:v>
                </c:pt>
                <c:pt idx="3">
                  <c:v>411.50069409502498</c:v>
                </c:pt>
                <c:pt idx="4">
                  <c:v>147.13559181765501</c:v>
                </c:pt>
                <c:pt idx="5">
                  <c:v>139.07313541696601</c:v>
                </c:pt>
                <c:pt idx="6">
                  <c:v>142.84322755128599</c:v>
                </c:pt>
                <c:pt idx="7">
                  <c:v>146.67752946251599</c:v>
                </c:pt>
                <c:pt idx="8">
                  <c:v>97.880398445062994</c:v>
                </c:pt>
                <c:pt idx="9">
                  <c:v>87.796485913528898</c:v>
                </c:pt>
                <c:pt idx="10">
                  <c:v>72.796623974008</c:v>
                </c:pt>
                <c:pt idx="11">
                  <c:v>69.562249024399904</c:v>
                </c:pt>
                <c:pt idx="12">
                  <c:v>69.330658332323992</c:v>
                </c:pt>
                <c:pt idx="13">
                  <c:v>56.393988200659997</c:v>
                </c:pt>
                <c:pt idx="14">
                  <c:v>50.719844848038996</c:v>
                </c:pt>
                <c:pt idx="15">
                  <c:v>44.642729585376003</c:v>
                </c:pt>
                <c:pt idx="16">
                  <c:v>22.812132989070001</c:v>
                </c:pt>
                <c:pt idx="17">
                  <c:v>32.475289333528004</c:v>
                </c:pt>
                <c:pt idx="18">
                  <c:v>30.308142857371998</c:v>
                </c:pt>
                <c:pt idx="19">
                  <c:v>33.002867417615001</c:v>
                </c:pt>
                <c:pt idx="20">
                  <c:v>34.358048876685999</c:v>
                </c:pt>
                <c:pt idx="21">
                  <c:v>34.720144408871995</c:v>
                </c:pt>
              </c:numCache>
            </c:numRef>
          </c:val>
          <c:extLst>
            <c:ext xmlns:c16="http://schemas.microsoft.com/office/drawing/2014/chart" uri="{C3380CC4-5D6E-409C-BE32-E72D297353CC}">
              <c16:uniqueId val="{00000002-2ADD-4A5F-AE0D-4734C3FD58F1}"/>
            </c:ext>
          </c:extLst>
        </c:ser>
        <c:ser>
          <c:idx val="3"/>
          <c:order val="3"/>
          <c:tx>
            <c:strRef>
              <c:f>Hoja_16!$B$51</c:f>
              <c:strCache>
                <c:ptCount val="1"/>
                <c:pt idx="0">
                  <c:v>EXPORTACIONES</c:v>
                </c:pt>
              </c:strCache>
            </c:strRef>
          </c:tx>
          <c:cat>
            <c:numRef>
              <c:f>Hoja_16!$C$47:$X$47</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Hoja_16!$C$51:$X$51</c:f>
              <c:numCache>
                <c:formatCode>#,##0.000</c:formatCode>
                <c:ptCount val="22"/>
                <c:pt idx="0">
                  <c:v>464.19</c:v>
                </c:pt>
                <c:pt idx="1">
                  <c:v>335.44</c:v>
                </c:pt>
                <c:pt idx="2">
                  <c:v>88.24</c:v>
                </c:pt>
                <c:pt idx="3">
                  <c:v>131.87963923997901</c:v>
                </c:pt>
                <c:pt idx="4">
                  <c:v>76.041226517453893</c:v>
                </c:pt>
                <c:pt idx="5">
                  <c:v>94.104626477929898</c:v>
                </c:pt>
                <c:pt idx="6">
                  <c:v>138.930660262999</c:v>
                </c:pt>
                <c:pt idx="7">
                  <c:v>193.386077078</c:v>
                </c:pt>
                <c:pt idx="8">
                  <c:v>195.55292535397001</c:v>
                </c:pt>
                <c:pt idx="9">
                  <c:v>587.85453076463205</c:v>
                </c:pt>
                <c:pt idx="10">
                  <c:v>1206.8505035774299</c:v>
                </c:pt>
                <c:pt idx="11">
                  <c:v>1087.2070196196401</c:v>
                </c:pt>
                <c:pt idx="12">
                  <c:v>1119.2331159999999</c:v>
                </c:pt>
                <c:pt idx="13">
                  <c:v>1857.7597478555481</c:v>
                </c:pt>
                <c:pt idx="14">
                  <c:v>2416.150905</c:v>
                </c:pt>
                <c:pt idx="15">
                  <c:v>2189.987798705225</c:v>
                </c:pt>
                <c:pt idx="16">
                  <c:v>1156.0300032992991</c:v>
                </c:pt>
                <c:pt idx="17">
                  <c:v>1188.618139419159</c:v>
                </c:pt>
                <c:pt idx="18">
                  <c:v>1103.9480818213478</c:v>
                </c:pt>
                <c:pt idx="19">
                  <c:v>1064.2540577724121</c:v>
                </c:pt>
                <c:pt idx="20">
                  <c:v>1026.373169493608</c:v>
                </c:pt>
                <c:pt idx="21">
                  <c:v>1161.0752534392839</c:v>
                </c:pt>
              </c:numCache>
            </c:numRef>
          </c:val>
          <c:extLst>
            <c:ext xmlns:c16="http://schemas.microsoft.com/office/drawing/2014/chart" uri="{C3380CC4-5D6E-409C-BE32-E72D297353CC}">
              <c16:uniqueId val="{00000003-2ADD-4A5F-AE0D-4734C3FD58F1}"/>
            </c:ext>
          </c:extLst>
        </c:ser>
        <c:ser>
          <c:idx val="4"/>
          <c:order val="4"/>
          <c:tx>
            <c:strRef>
              <c:f>Hoja_16!$B$52</c:f>
              <c:strCache>
                <c:ptCount val="1"/>
                <c:pt idx="0">
                  <c:v>PÉRDIDAS</c:v>
                </c:pt>
              </c:strCache>
            </c:strRef>
          </c:tx>
          <c:cat>
            <c:numRef>
              <c:f>Hoja_16!$C$47:$X$47</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Hoja_16!$C$52:$X$52</c:f>
              <c:numCache>
                <c:formatCode>#,##0.000</c:formatCode>
                <c:ptCount val="22"/>
                <c:pt idx="0">
                  <c:v>257.403783028958</c:v>
                </c:pt>
                <c:pt idx="1">
                  <c:v>282.39999999999901</c:v>
                </c:pt>
                <c:pt idx="2">
                  <c:v>273.54000000000002</c:v>
                </c:pt>
                <c:pt idx="3">
                  <c:v>294.40196002433697</c:v>
                </c:pt>
                <c:pt idx="4">
                  <c:v>313.85236786164802</c:v>
                </c:pt>
                <c:pt idx="5">
                  <c:v>322.70603041893901</c:v>
                </c:pt>
                <c:pt idx="6">
                  <c:v>289.38925397094101</c:v>
                </c:pt>
                <c:pt idx="7">
                  <c:v>317.73387830387901</c:v>
                </c:pt>
                <c:pt idx="8">
                  <c:v>324.32003209294197</c:v>
                </c:pt>
                <c:pt idx="9">
                  <c:v>314.32495022298502</c:v>
                </c:pt>
                <c:pt idx="10">
                  <c:v>330.15955735850099</c:v>
                </c:pt>
                <c:pt idx="11">
                  <c:v>332.98342116476198</c:v>
                </c:pt>
                <c:pt idx="12">
                  <c:v>383.19457464969958</c:v>
                </c:pt>
                <c:pt idx="13">
                  <c:v>402.56766630322466</c:v>
                </c:pt>
                <c:pt idx="14">
                  <c:v>396.92757042767062</c:v>
                </c:pt>
                <c:pt idx="15">
                  <c:v>415.8868630793686</c:v>
                </c:pt>
                <c:pt idx="16">
                  <c:v>377.46522263815598</c:v>
                </c:pt>
                <c:pt idx="17">
                  <c:v>434.37042350045192</c:v>
                </c:pt>
                <c:pt idx="18">
                  <c:v>477.61691722932085</c:v>
                </c:pt>
                <c:pt idx="19">
                  <c:v>467.23069058606404</c:v>
                </c:pt>
                <c:pt idx="20">
                  <c:v>457.62546552787535</c:v>
                </c:pt>
                <c:pt idx="21">
                  <c:v>458.07959813134948</c:v>
                </c:pt>
              </c:numCache>
            </c:numRef>
          </c:val>
          <c:extLst>
            <c:ext xmlns:c16="http://schemas.microsoft.com/office/drawing/2014/chart" uri="{C3380CC4-5D6E-409C-BE32-E72D297353CC}">
              <c16:uniqueId val="{00000004-2ADD-4A5F-AE0D-4734C3FD58F1}"/>
            </c:ext>
          </c:extLst>
        </c:ser>
        <c:ser>
          <c:idx val="5"/>
          <c:order val="5"/>
          <c:tx>
            <c:strRef>
              <c:f>Hoja_16!$B$53</c:f>
              <c:strCache>
                <c:ptCount val="1"/>
                <c:pt idx="0">
                  <c:v>CONSUMOS PROPIOS</c:v>
                </c:pt>
              </c:strCache>
            </c:strRef>
          </c:tx>
          <c:cat>
            <c:numRef>
              <c:f>Hoja_16!$C$47:$X$47</c:f>
              <c:numCache>
                <c:formatCode>General</c:formatCode>
                <c:ptCount val="22"/>
                <c:pt idx="0">
                  <c:v>2004</c:v>
                </c:pt>
                <c:pt idx="1">
                  <c:v>2005</c:v>
                </c:pt>
                <c:pt idx="2">
                  <c:v>2006</c:v>
                </c:pt>
                <c:pt idx="3">
                  <c:v>2007</c:v>
                </c:pt>
                <c:pt idx="4">
                  <c:v>2008</c:v>
                </c:pt>
                <c:pt idx="5">
                  <c:v>2009</c:v>
                </c:pt>
                <c:pt idx="6">
                  <c:v>2010</c:v>
                </c:pt>
                <c:pt idx="7">
                  <c:v>2011</c:v>
                </c:pt>
                <c:pt idx="8">
                  <c:v>2012</c:v>
                </c:pt>
                <c:pt idx="9">
                  <c:v>2013</c:v>
                </c:pt>
                <c:pt idx="10">
                  <c:v>2014</c:v>
                </c:pt>
                <c:pt idx="11">
                  <c:v>2015</c:v>
                </c:pt>
                <c:pt idx="12">
                  <c:v>2016</c:v>
                </c:pt>
                <c:pt idx="13">
                  <c:v>2017</c:v>
                </c:pt>
                <c:pt idx="14">
                  <c:v>2018</c:v>
                </c:pt>
                <c:pt idx="15">
                  <c:v>2019</c:v>
                </c:pt>
                <c:pt idx="16">
                  <c:v>2020</c:v>
                </c:pt>
                <c:pt idx="17">
                  <c:v>2021</c:v>
                </c:pt>
                <c:pt idx="18">
                  <c:v>2022</c:v>
                </c:pt>
                <c:pt idx="19">
                  <c:v>2023</c:v>
                </c:pt>
                <c:pt idx="20">
                  <c:v>2024</c:v>
                </c:pt>
                <c:pt idx="21">
                  <c:v>2025</c:v>
                </c:pt>
              </c:numCache>
            </c:numRef>
          </c:cat>
          <c:val>
            <c:numRef>
              <c:f>Hoja_16!$C$53:$X$53</c:f>
              <c:numCache>
                <c:formatCode>#,##0.000</c:formatCode>
                <c:ptCount val="22"/>
                <c:pt idx="0">
                  <c:v>6.7562169710419901</c:v>
                </c:pt>
                <c:pt idx="1">
                  <c:v>13.5299999999995</c:v>
                </c:pt>
                <c:pt idx="2">
                  <c:v>32.4</c:v>
                </c:pt>
                <c:pt idx="3">
                  <c:v>30.358137460384</c:v>
                </c:pt>
                <c:pt idx="4">
                  <c:v>43.9921747</c:v>
                </c:pt>
                <c:pt idx="5">
                  <c:v>30.230357084426</c:v>
                </c:pt>
                <c:pt idx="6">
                  <c:v>45.153397923965997</c:v>
                </c:pt>
                <c:pt idx="7">
                  <c:v>49.746637528523003</c:v>
                </c:pt>
                <c:pt idx="8">
                  <c:v>47.930761906624902</c:v>
                </c:pt>
                <c:pt idx="9">
                  <c:v>43.981708697579002</c:v>
                </c:pt>
                <c:pt idx="10">
                  <c:v>38.289293001478001</c:v>
                </c:pt>
                <c:pt idx="11">
                  <c:v>68.313099325324899</c:v>
                </c:pt>
                <c:pt idx="12">
                  <c:v>74.131485852508987</c:v>
                </c:pt>
                <c:pt idx="13">
                  <c:v>102.53927199426799</c:v>
                </c:pt>
                <c:pt idx="14">
                  <c:v>75.845293401254978</c:v>
                </c:pt>
                <c:pt idx="15">
                  <c:v>86.42896607712099</c:v>
                </c:pt>
                <c:pt idx="16">
                  <c:v>93.40852400386801</c:v>
                </c:pt>
                <c:pt idx="17">
                  <c:v>95.302484597134992</c:v>
                </c:pt>
                <c:pt idx="18">
                  <c:v>97.889055195630007</c:v>
                </c:pt>
                <c:pt idx="19">
                  <c:v>87.432278819723251</c:v>
                </c:pt>
                <c:pt idx="20">
                  <c:v>99.209737727722029</c:v>
                </c:pt>
                <c:pt idx="21">
                  <c:v>94.441931757175027</c:v>
                </c:pt>
              </c:numCache>
            </c:numRef>
          </c:val>
          <c:extLst>
            <c:ext xmlns:c16="http://schemas.microsoft.com/office/drawing/2014/chart" uri="{C3380CC4-5D6E-409C-BE32-E72D297353CC}">
              <c16:uniqueId val="{00000005-2ADD-4A5F-AE0D-4734C3FD58F1}"/>
            </c:ext>
          </c:extLst>
        </c:ser>
        <c:dLbls>
          <c:showLegendKey val="0"/>
          <c:showVal val="0"/>
          <c:showCatName val="0"/>
          <c:showSerName val="0"/>
          <c:showPercent val="0"/>
          <c:showBubbleSize val="0"/>
        </c:dLbls>
        <c:axId val="771443560"/>
        <c:axId val="771443952"/>
      </c:areaChart>
      <c:catAx>
        <c:axId val="771443560"/>
        <c:scaling>
          <c:orientation val="minMax"/>
        </c:scaling>
        <c:delete val="0"/>
        <c:axPos val="b"/>
        <c:numFmt formatCode="General" sourceLinked="1"/>
        <c:majorTickMark val="out"/>
        <c:minorTickMark val="none"/>
        <c:tickLblPos val="nextTo"/>
        <c:txPr>
          <a:bodyPr/>
          <a:lstStyle/>
          <a:p>
            <a:pPr>
              <a:defRPr sz="900" b="1"/>
            </a:pPr>
            <a:endParaRPr lang="es-MX"/>
          </a:p>
        </c:txPr>
        <c:crossAx val="771443952"/>
        <c:crosses val="autoZero"/>
        <c:auto val="1"/>
        <c:lblAlgn val="ctr"/>
        <c:lblOffset val="100"/>
        <c:noMultiLvlLbl val="0"/>
      </c:catAx>
      <c:valAx>
        <c:axId val="771443952"/>
        <c:scaling>
          <c:orientation val="minMax"/>
          <c:max val="16000"/>
          <c:min val="0"/>
        </c:scaling>
        <c:delete val="0"/>
        <c:axPos val="l"/>
        <c:majorGridlines/>
        <c:numFmt formatCode="#,##0.000" sourceLinked="1"/>
        <c:majorTickMark val="out"/>
        <c:minorTickMark val="none"/>
        <c:tickLblPos val="nextTo"/>
        <c:txPr>
          <a:bodyPr/>
          <a:lstStyle/>
          <a:p>
            <a:pPr>
              <a:defRPr sz="900" b="1"/>
            </a:pPr>
            <a:endParaRPr lang="es-MX"/>
          </a:p>
        </c:txPr>
        <c:crossAx val="771443560"/>
        <c:crosses val="autoZero"/>
        <c:crossBetween val="midCat"/>
      </c:valAx>
    </c:plotArea>
    <c:legend>
      <c:legendPos val="b"/>
      <c:overlay val="0"/>
    </c:legend>
    <c:plotVisOnly val="1"/>
    <c:dispBlanksAs val="zero"/>
    <c:showDLblsOverMax val="0"/>
  </c:chart>
  <c:printSettings>
    <c:headerFooter/>
    <c:pageMargins b="0.75" l="0.7" r="0.7" t="0.75" header="0.3" footer="0.3"/>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1"/>
                </a:solidFill>
                <a:latin typeface="+mn-lt"/>
                <a:ea typeface="+mn-ea"/>
                <a:cs typeface="+mn-cs"/>
              </a:defRPr>
            </a:pPr>
            <a:r>
              <a:rPr lang="es-GT" sz="1800" b="1" i="0" baseline="0">
                <a:effectLst/>
              </a:rPr>
              <a:t>GENERACIÓN POR TIPO DE COMBUSTIBLE</a:t>
            </a:r>
            <a:endParaRPr lang="es-GT">
              <a:effectLst/>
            </a:endParaRPr>
          </a:p>
        </c:rich>
      </c:tx>
      <c:overlay val="0"/>
      <c:spPr>
        <a:noFill/>
        <a:ln>
          <a:noFill/>
        </a:ln>
        <a:effectLst/>
      </c:spPr>
      <c:txPr>
        <a:bodyPr rot="0" spcFirstLastPara="1" vertOverflow="ellipsis" vert="horz" wrap="square" anchor="ctr" anchorCtr="1"/>
        <a:lstStyle/>
        <a:p>
          <a:pPr>
            <a:defRPr sz="1800" b="1" i="0" u="none" strike="noStrike" kern="1200" baseline="0">
              <a:solidFill>
                <a:schemeClr val="tx1"/>
              </a:solidFill>
              <a:latin typeface="+mn-lt"/>
              <a:ea typeface="+mn-ea"/>
              <a:cs typeface="+mn-cs"/>
            </a:defRPr>
          </a:pPr>
          <a:endParaRPr lang="es-GT"/>
        </a:p>
      </c:txPr>
    </c:title>
    <c:autoTitleDeleted val="0"/>
    <c:plotArea>
      <c:layout/>
      <c:areaChart>
        <c:grouping val="stacked"/>
        <c:varyColors val="0"/>
        <c:ser>
          <c:idx val="0"/>
          <c:order val="0"/>
          <c:tx>
            <c:strRef>
              <c:f>Hoja_16!$A$86</c:f>
              <c:strCache>
                <c:ptCount val="1"/>
                <c:pt idx="0">
                  <c:v>Recursos Hídricos</c:v>
                </c:pt>
              </c:strCache>
            </c:strRef>
          </c:tx>
          <c:spPr>
            <a:solidFill>
              <a:schemeClr val="accent1"/>
            </a:solidFill>
            <a:ln>
              <a:noFill/>
            </a:ln>
            <a:effectLst/>
          </c:spPr>
          <c:cat>
            <c:numRef>
              <c:f>Hoja_16!$B$85:$AB$85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Hoja_16!$B$86:$AB$86</c:f>
              <c:numCache>
                <c:formatCode>General</c:formatCode>
                <c:ptCount val="27"/>
                <c:pt idx="0">
                  <c:v>2701.75</c:v>
                </c:pt>
                <c:pt idx="1">
                  <c:v>2673.64</c:v>
                </c:pt>
                <c:pt idx="2">
                  <c:v>2264.3242896226802</c:v>
                </c:pt>
                <c:pt idx="3">
                  <c:v>2110.12791734652</c:v>
                </c:pt>
                <c:pt idx="4">
                  <c:v>2176.59286345497</c:v>
                </c:pt>
                <c:pt idx="5">
                  <c:v>2547.16984454059</c:v>
                </c:pt>
                <c:pt idx="6">
                  <c:v>2920.2844452518002</c:v>
                </c:pt>
                <c:pt idx="7">
                  <c:v>3245.4635852698002</c:v>
                </c:pt>
                <c:pt idx="8">
                  <c:v>2985.4527664381799</c:v>
                </c:pt>
                <c:pt idx="9">
                  <c:v>3624.7689586872398</c:v>
                </c:pt>
                <c:pt idx="10">
                  <c:v>2892.86302144401</c:v>
                </c:pt>
                <c:pt idx="11">
                  <c:v>3767.0330435125602</c:v>
                </c:pt>
                <c:pt idx="12">
                  <c:v>4094.1669500145099</c:v>
                </c:pt>
                <c:pt idx="13">
                  <c:v>4434.8266401573201</c:v>
                </c:pt>
                <c:pt idx="14">
                  <c:v>4630.7276528598604</c:v>
                </c:pt>
                <c:pt idx="15">
                  <c:v>4825.1508825885803</c:v>
                </c:pt>
                <c:pt idx="16">
                  <c:v>3851.7920925845401</c:v>
                </c:pt>
                <c:pt idx="17">
                  <c:v>3951.2925156549682</c:v>
                </c:pt>
                <c:pt idx="18">
                  <c:v>5765.328137462091</c:v>
                </c:pt>
                <c:pt idx="19">
                  <c:v>5190.9849778756452</c:v>
                </c:pt>
                <c:pt idx="20">
                  <c:v>4381.1294840102128</c:v>
                </c:pt>
                <c:pt idx="21">
                  <c:v>5816.5379061540852</c:v>
                </c:pt>
                <c:pt idx="22">
                  <c:v>5960.2929612885682</c:v>
                </c:pt>
                <c:pt idx="23">
                  <c:v>6942.2261663966392</c:v>
                </c:pt>
                <c:pt idx="24">
                  <c:v>5571.8793395487064</c:v>
                </c:pt>
                <c:pt idx="25">
                  <c:v>5334.1739691145822</c:v>
                </c:pt>
                <c:pt idx="26">
                  <c:v>5467.8337216693662</c:v>
                </c:pt>
              </c:numCache>
            </c:numRef>
          </c:val>
          <c:extLst>
            <c:ext xmlns:c16="http://schemas.microsoft.com/office/drawing/2014/chart" uri="{C3380CC4-5D6E-409C-BE32-E72D297353CC}">
              <c16:uniqueId val="{00000000-B5CD-432A-A65D-62FD4FFAC4E2}"/>
            </c:ext>
          </c:extLst>
        </c:ser>
        <c:ser>
          <c:idx val="1"/>
          <c:order val="1"/>
          <c:tx>
            <c:strRef>
              <c:f>Hoja_16!$A$87</c:f>
              <c:strCache>
                <c:ptCount val="1"/>
                <c:pt idx="0">
                  <c:v>Carbón</c:v>
                </c:pt>
              </c:strCache>
            </c:strRef>
          </c:tx>
          <c:spPr>
            <a:solidFill>
              <a:schemeClr val="accent2"/>
            </a:solidFill>
            <a:ln>
              <a:noFill/>
            </a:ln>
            <a:effectLst/>
          </c:spPr>
          <c:cat>
            <c:numRef>
              <c:f>Hoja_16!$B$85:$AB$85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Hoja_16!$B$87:$AB$87</c:f>
              <c:numCache>
                <c:formatCode>General</c:formatCode>
                <c:ptCount val="27"/>
                <c:pt idx="0">
                  <c:v>34.728866400000001</c:v>
                </c:pt>
                <c:pt idx="1">
                  <c:v>720.25</c:v>
                </c:pt>
                <c:pt idx="2">
                  <c:v>847.9786464</c:v>
                </c:pt>
                <c:pt idx="3">
                  <c:v>943.29475200000002</c:v>
                </c:pt>
                <c:pt idx="4">
                  <c:v>892.06372799999895</c:v>
                </c:pt>
                <c:pt idx="5">
                  <c:v>1029.9633120000001</c:v>
                </c:pt>
                <c:pt idx="6">
                  <c:v>979.10380799999905</c:v>
                </c:pt>
                <c:pt idx="7">
                  <c:v>1010.471964</c:v>
                </c:pt>
                <c:pt idx="8">
                  <c:v>1037.5176959999901</c:v>
                </c:pt>
                <c:pt idx="9">
                  <c:v>1047.5580528</c:v>
                </c:pt>
                <c:pt idx="10">
                  <c:v>678.48305428539902</c:v>
                </c:pt>
                <c:pt idx="11">
                  <c:v>1035.61751859642</c:v>
                </c:pt>
                <c:pt idx="12">
                  <c:v>1084.7905688010401</c:v>
                </c:pt>
                <c:pt idx="13">
                  <c:v>1237.91515437813</c:v>
                </c:pt>
                <c:pt idx="14">
                  <c:v>1633.91117969475</c:v>
                </c:pt>
                <c:pt idx="15">
                  <c:v>1854.7273450079799</c:v>
                </c:pt>
                <c:pt idx="16">
                  <c:v>2361.7832466392401</c:v>
                </c:pt>
                <c:pt idx="17">
                  <c:v>2856.7459588979923</c:v>
                </c:pt>
                <c:pt idx="18">
                  <c:v>3030.5361677639762</c:v>
                </c:pt>
                <c:pt idx="19">
                  <c:v>3902.7173918274329</c:v>
                </c:pt>
                <c:pt idx="20">
                  <c:v>3856.0840659678956</c:v>
                </c:pt>
                <c:pt idx="21">
                  <c:v>1857.1648114700497</c:v>
                </c:pt>
                <c:pt idx="22">
                  <c:v>2871.9910385547296</c:v>
                </c:pt>
                <c:pt idx="23">
                  <c:v>1365.8019415846416</c:v>
                </c:pt>
                <c:pt idx="24">
                  <c:v>2298.4396645654397</c:v>
                </c:pt>
                <c:pt idx="25">
                  <c:v>2681.4487322039581</c:v>
                </c:pt>
                <c:pt idx="26">
                  <c:v>2654.5856753284143</c:v>
                </c:pt>
              </c:numCache>
            </c:numRef>
          </c:val>
          <c:extLst>
            <c:ext xmlns:c16="http://schemas.microsoft.com/office/drawing/2014/chart" uri="{C3380CC4-5D6E-409C-BE32-E72D297353CC}">
              <c16:uniqueId val="{00000001-B5CD-432A-A65D-62FD4FFAC4E2}"/>
            </c:ext>
          </c:extLst>
        </c:ser>
        <c:ser>
          <c:idx val="2"/>
          <c:order val="2"/>
          <c:tx>
            <c:strRef>
              <c:f>Hoja_16!$A$88</c:f>
              <c:strCache>
                <c:ptCount val="1"/>
                <c:pt idx="0">
                  <c:v>Bunker</c:v>
                </c:pt>
              </c:strCache>
            </c:strRef>
          </c:tx>
          <c:spPr>
            <a:solidFill>
              <a:schemeClr val="accent3"/>
            </a:solidFill>
            <a:ln>
              <a:noFill/>
            </a:ln>
            <a:effectLst/>
          </c:spPr>
          <c:cat>
            <c:numRef>
              <c:f>Hoja_16!$B$85:$AB$85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Hoja_16!$B$88:$AB$88</c:f>
              <c:numCache>
                <c:formatCode>General</c:formatCode>
                <c:ptCount val="27"/>
                <c:pt idx="0">
                  <c:v>1405.2134845979219</c:v>
                </c:pt>
                <c:pt idx="1">
                  <c:v>1674.5974825303019</c:v>
                </c:pt>
                <c:pt idx="2">
                  <c:v>1821.95469045615</c:v>
                </c:pt>
                <c:pt idx="3">
                  <c:v>2266.5926760985799</c:v>
                </c:pt>
                <c:pt idx="4">
                  <c:v>2620.7601344760401</c:v>
                </c:pt>
                <c:pt idx="5">
                  <c:v>1608.21191475554</c:v>
                </c:pt>
                <c:pt idx="6">
                  <c:v>1515.8691420627799</c:v>
                </c:pt>
                <c:pt idx="7">
                  <c:v>1972.4777690864701</c:v>
                </c:pt>
                <c:pt idx="8">
                  <c:v>2887.4364958649799</c:v>
                </c:pt>
                <c:pt idx="9">
                  <c:v>2301.4976473718898</c:v>
                </c:pt>
                <c:pt idx="10">
                  <c:v>3065.9637252204702</c:v>
                </c:pt>
                <c:pt idx="11">
                  <c:v>1956.0333258425701</c:v>
                </c:pt>
                <c:pt idx="12">
                  <c:v>1876.55982980927</c:v>
                </c:pt>
                <c:pt idx="13">
                  <c:v>1788.3215463353499</c:v>
                </c:pt>
                <c:pt idx="14">
                  <c:v>1497.9589796909099</c:v>
                </c:pt>
                <c:pt idx="15">
                  <c:v>1380.21615569255</c:v>
                </c:pt>
                <c:pt idx="16">
                  <c:v>1971.5696432013499</c:v>
                </c:pt>
                <c:pt idx="17">
                  <c:v>1595.5658810307841</c:v>
                </c:pt>
                <c:pt idx="18">
                  <c:v>588.11975525375294</c:v>
                </c:pt>
                <c:pt idx="19">
                  <c:v>413.57091665758816</c:v>
                </c:pt>
                <c:pt idx="20">
                  <c:v>524.48493979065677</c:v>
                </c:pt>
                <c:pt idx="21">
                  <c:v>253.13921782219481</c:v>
                </c:pt>
                <c:pt idx="22">
                  <c:v>250.55100514921062</c:v>
                </c:pt>
                <c:pt idx="23">
                  <c:v>189.73850866546937</c:v>
                </c:pt>
                <c:pt idx="24">
                  <c:v>566.01727763558324</c:v>
                </c:pt>
                <c:pt idx="25">
                  <c:v>866.88239383715097</c:v>
                </c:pt>
                <c:pt idx="26">
                  <c:v>609.80196259617799</c:v>
                </c:pt>
              </c:numCache>
            </c:numRef>
          </c:val>
          <c:extLst>
            <c:ext xmlns:c16="http://schemas.microsoft.com/office/drawing/2014/chart" uri="{C3380CC4-5D6E-409C-BE32-E72D297353CC}">
              <c16:uniqueId val="{00000002-B5CD-432A-A65D-62FD4FFAC4E2}"/>
            </c:ext>
          </c:extLst>
        </c:ser>
        <c:ser>
          <c:idx val="3"/>
          <c:order val="3"/>
          <c:tx>
            <c:strRef>
              <c:f>Hoja_16!$A$89</c:f>
              <c:strCache>
                <c:ptCount val="1"/>
                <c:pt idx="0">
                  <c:v>Biomasa</c:v>
                </c:pt>
              </c:strCache>
            </c:strRef>
          </c:tx>
          <c:spPr>
            <a:solidFill>
              <a:schemeClr val="accent4"/>
            </a:solidFill>
            <a:ln>
              <a:noFill/>
            </a:ln>
            <a:effectLst/>
          </c:spPr>
          <c:cat>
            <c:numRef>
              <c:f>Hoja_16!$B$85:$AB$85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Hoja_16!$B$89:$AB$89</c:f>
              <c:numCache>
                <c:formatCode>General</c:formatCode>
                <c:ptCount val="27"/>
                <c:pt idx="0">
                  <c:v>580.68211839641094</c:v>
                </c:pt>
                <c:pt idx="1">
                  <c:v>508.94296958638267</c:v>
                </c:pt>
                <c:pt idx="2">
                  <c:v>535.84750398512301</c:v>
                </c:pt>
                <c:pt idx="3">
                  <c:v>569.54077064915396</c:v>
                </c:pt>
                <c:pt idx="4">
                  <c:v>555.061816712015</c:v>
                </c:pt>
                <c:pt idx="5">
                  <c:v>593.67682356045498</c:v>
                </c:pt>
                <c:pt idx="6">
                  <c:v>613.50271981226899</c:v>
                </c:pt>
                <c:pt idx="7">
                  <c:v>698.67843446056702</c:v>
                </c:pt>
                <c:pt idx="8">
                  <c:v>768.37941069825104</c:v>
                </c:pt>
                <c:pt idx="9">
                  <c:v>656.59181160686398</c:v>
                </c:pt>
                <c:pt idx="10">
                  <c:v>1025.51692036903</c:v>
                </c:pt>
                <c:pt idx="11">
                  <c:v>892.04448170011506</c:v>
                </c:pt>
                <c:pt idx="12">
                  <c:v>824.12756942337705</c:v>
                </c:pt>
                <c:pt idx="13">
                  <c:v>995.52081438600896</c:v>
                </c:pt>
                <c:pt idx="14">
                  <c:v>1294.58678755868</c:v>
                </c:pt>
                <c:pt idx="15">
                  <c:v>1467.2867113048801</c:v>
                </c:pt>
                <c:pt idx="16">
                  <c:v>1602.3611893017701</c:v>
                </c:pt>
                <c:pt idx="17">
                  <c:v>1769.3622397788019</c:v>
                </c:pt>
                <c:pt idx="18">
                  <c:v>1418.2195729712837</c:v>
                </c:pt>
                <c:pt idx="19">
                  <c:v>1701.5460618409222</c:v>
                </c:pt>
                <c:pt idx="20">
                  <c:v>1860.9855308177985</c:v>
                </c:pt>
                <c:pt idx="21">
                  <c:v>1695.0850601351879</c:v>
                </c:pt>
                <c:pt idx="22">
                  <c:v>1692.3383726678837</c:v>
                </c:pt>
                <c:pt idx="23">
                  <c:v>1626.5549216506859</c:v>
                </c:pt>
                <c:pt idx="24">
                  <c:v>1628.0761365513333</c:v>
                </c:pt>
                <c:pt idx="25">
                  <c:v>1636.5100404367956</c:v>
                </c:pt>
                <c:pt idx="26">
                  <c:v>1697.4925155082253</c:v>
                </c:pt>
              </c:numCache>
            </c:numRef>
          </c:val>
          <c:extLst>
            <c:ext xmlns:c16="http://schemas.microsoft.com/office/drawing/2014/chart" uri="{C3380CC4-5D6E-409C-BE32-E72D297353CC}">
              <c16:uniqueId val="{00000003-B5CD-432A-A65D-62FD4FFAC4E2}"/>
            </c:ext>
          </c:extLst>
        </c:ser>
        <c:ser>
          <c:idx val="4"/>
          <c:order val="4"/>
          <c:tx>
            <c:strRef>
              <c:f>Hoja_16!$A$90</c:f>
              <c:strCache>
                <c:ptCount val="1"/>
                <c:pt idx="0">
                  <c:v>Importaciones</c:v>
                </c:pt>
              </c:strCache>
            </c:strRef>
          </c:tx>
          <c:spPr>
            <a:solidFill>
              <a:schemeClr val="accent5"/>
            </a:solidFill>
            <a:ln>
              <a:noFill/>
            </a:ln>
            <a:effectLst/>
          </c:spPr>
          <c:cat>
            <c:numRef>
              <c:f>Hoja_16!$B$85:$AB$85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Hoja_16!$B$90:$AB$90</c:f>
              <c:numCache>
                <c:formatCode>General</c:formatCode>
                <c:ptCount val="27"/>
                <c:pt idx="0">
                  <c:v>204.97</c:v>
                </c:pt>
                <c:pt idx="1">
                  <c:v>122.94</c:v>
                </c:pt>
                <c:pt idx="2">
                  <c:v>53</c:v>
                </c:pt>
                <c:pt idx="3">
                  <c:v>54.9</c:v>
                </c:pt>
                <c:pt idx="4">
                  <c:v>30.54</c:v>
                </c:pt>
                <c:pt idx="5">
                  <c:v>40.9</c:v>
                </c:pt>
                <c:pt idx="6">
                  <c:v>23.19</c:v>
                </c:pt>
                <c:pt idx="7">
                  <c:v>8.41</c:v>
                </c:pt>
                <c:pt idx="8">
                  <c:v>8.1199999999999992</c:v>
                </c:pt>
                <c:pt idx="9">
                  <c:v>4.71</c:v>
                </c:pt>
                <c:pt idx="10">
                  <c:v>37.21</c:v>
                </c:pt>
                <c:pt idx="11">
                  <c:v>362.3</c:v>
                </c:pt>
                <c:pt idx="12">
                  <c:v>525.6</c:v>
                </c:pt>
                <c:pt idx="13">
                  <c:v>225.8</c:v>
                </c:pt>
                <c:pt idx="14">
                  <c:v>266.58999999999997</c:v>
                </c:pt>
                <c:pt idx="15">
                  <c:v>708.2</c:v>
                </c:pt>
                <c:pt idx="16">
                  <c:v>584.79890019255993</c:v>
                </c:pt>
                <c:pt idx="17">
                  <c:v>746.91918635646095</c:v>
                </c:pt>
                <c:pt idx="18">
                  <c:v>891.38175993485402</c:v>
                </c:pt>
                <c:pt idx="19">
                  <c:v>825.73306207246196</c:v>
                </c:pt>
                <c:pt idx="20">
                  <c:v>1140.526371770746</c:v>
                </c:pt>
                <c:pt idx="21">
                  <c:v>1084.603169147681</c:v>
                </c:pt>
                <c:pt idx="22">
                  <c:v>1229.4586474513439</c:v>
                </c:pt>
                <c:pt idx="23">
                  <c:v>1480.793020681848</c:v>
                </c:pt>
                <c:pt idx="24">
                  <c:v>1944.252021785187</c:v>
                </c:pt>
                <c:pt idx="25">
                  <c:v>1862.879942406219</c:v>
                </c:pt>
                <c:pt idx="26">
                  <c:v>2447.1995401399781</c:v>
                </c:pt>
              </c:numCache>
            </c:numRef>
          </c:val>
          <c:extLst>
            <c:ext xmlns:c16="http://schemas.microsoft.com/office/drawing/2014/chart" uri="{C3380CC4-5D6E-409C-BE32-E72D297353CC}">
              <c16:uniqueId val="{00000004-B5CD-432A-A65D-62FD4FFAC4E2}"/>
            </c:ext>
          </c:extLst>
        </c:ser>
        <c:ser>
          <c:idx val="5"/>
          <c:order val="5"/>
          <c:tx>
            <c:strRef>
              <c:f>Hoja_16!$A$91</c:f>
              <c:strCache>
                <c:ptCount val="1"/>
                <c:pt idx="0">
                  <c:v>Vapor Geotérmico</c:v>
                </c:pt>
              </c:strCache>
            </c:strRef>
          </c:tx>
          <c:spPr>
            <a:solidFill>
              <a:schemeClr val="accent6"/>
            </a:solidFill>
            <a:ln>
              <a:noFill/>
            </a:ln>
            <a:effectLst/>
          </c:spPr>
          <c:cat>
            <c:numRef>
              <c:f>Hoja_16!$B$85:$AB$85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Hoja_16!$B$91:$AB$91</c:f>
              <c:numCache>
                <c:formatCode>General</c:formatCode>
                <c:ptCount val="27"/>
                <c:pt idx="0">
                  <c:v>8.569999999999709</c:v>
                </c:pt>
                <c:pt idx="1">
                  <c:v>183.84573895609145</c:v>
                </c:pt>
                <c:pt idx="2">
                  <c:v>193.67003033396699</c:v>
                </c:pt>
                <c:pt idx="3">
                  <c:v>129.99088718308101</c:v>
                </c:pt>
                <c:pt idx="4">
                  <c:v>195.01654964251301</c:v>
                </c:pt>
                <c:pt idx="5">
                  <c:v>194.22840847347601</c:v>
                </c:pt>
                <c:pt idx="6">
                  <c:v>146.24393772048501</c:v>
                </c:pt>
                <c:pt idx="7">
                  <c:v>142.52662126319899</c:v>
                </c:pt>
                <c:pt idx="8">
                  <c:v>233.217796129091</c:v>
                </c:pt>
                <c:pt idx="9">
                  <c:v>271.976802102335</c:v>
                </c:pt>
                <c:pt idx="10">
                  <c:v>279.93954291863503</c:v>
                </c:pt>
                <c:pt idx="11">
                  <c:v>259.30763693087403</c:v>
                </c:pt>
                <c:pt idx="12">
                  <c:v>237.079680579214</c:v>
                </c:pt>
                <c:pt idx="13">
                  <c:v>245.62771775782099</c:v>
                </c:pt>
                <c:pt idx="14">
                  <c:v>212.34643324526701</c:v>
                </c:pt>
                <c:pt idx="15">
                  <c:v>246.59992673982401</c:v>
                </c:pt>
                <c:pt idx="16">
                  <c:v>251.534649458812</c:v>
                </c:pt>
                <c:pt idx="17">
                  <c:v>289.13906242377504</c:v>
                </c:pt>
                <c:pt idx="18">
                  <c:v>253.04762011512602</c:v>
                </c:pt>
                <c:pt idx="19">
                  <c:v>249.753970035691</c:v>
                </c:pt>
                <c:pt idx="20">
                  <c:v>262.13696641075097</c:v>
                </c:pt>
                <c:pt idx="21">
                  <c:v>273.85602841188097</c:v>
                </c:pt>
                <c:pt idx="22">
                  <c:v>264.968281685112</c:v>
                </c:pt>
                <c:pt idx="23">
                  <c:v>281.98860076224804</c:v>
                </c:pt>
                <c:pt idx="24">
                  <c:v>285.43830417790099</c:v>
                </c:pt>
                <c:pt idx="25">
                  <c:v>275.03643053544295</c:v>
                </c:pt>
                <c:pt idx="26">
                  <c:v>269.052614262036</c:v>
                </c:pt>
              </c:numCache>
            </c:numRef>
          </c:val>
          <c:extLst>
            <c:ext xmlns:c16="http://schemas.microsoft.com/office/drawing/2014/chart" uri="{C3380CC4-5D6E-409C-BE32-E72D297353CC}">
              <c16:uniqueId val="{00000005-B5CD-432A-A65D-62FD4FFAC4E2}"/>
            </c:ext>
          </c:extLst>
        </c:ser>
        <c:ser>
          <c:idx val="6"/>
          <c:order val="6"/>
          <c:tx>
            <c:strRef>
              <c:f>Hoja_16!$A$92</c:f>
              <c:strCache>
                <c:ptCount val="1"/>
                <c:pt idx="0">
                  <c:v>Coque de Petroleo</c:v>
                </c:pt>
              </c:strCache>
            </c:strRef>
          </c:tx>
          <c:spPr>
            <a:solidFill>
              <a:schemeClr val="accent1">
                <a:lumMod val="60000"/>
              </a:schemeClr>
            </a:solidFill>
            <a:ln>
              <a:noFill/>
            </a:ln>
            <a:effectLst/>
          </c:spPr>
          <c:cat>
            <c:numRef>
              <c:f>Hoja_16!$B$85:$AB$85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Hoja_16!$B$92:$AB$92</c:f>
              <c:numCache>
                <c:formatCode>General</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507.74870137901939</c:v>
                </c:pt>
                <c:pt idx="20">
                  <c:v>752.89796964411698</c:v>
                </c:pt>
                <c:pt idx="21">
                  <c:v>651.43439856971054</c:v>
                </c:pt>
                <c:pt idx="22">
                  <c:v>305.8563048068977</c:v>
                </c:pt>
                <c:pt idx="23">
                  <c:v>1050.3864196547092</c:v>
                </c:pt>
                <c:pt idx="24">
                  <c:v>1252.2638508415712</c:v>
                </c:pt>
                <c:pt idx="25">
                  <c:v>1656.3503874151527</c:v>
                </c:pt>
                <c:pt idx="26">
                  <c:v>1612.0295562238639</c:v>
                </c:pt>
              </c:numCache>
            </c:numRef>
          </c:val>
          <c:extLst>
            <c:ext xmlns:c16="http://schemas.microsoft.com/office/drawing/2014/chart" uri="{C3380CC4-5D6E-409C-BE32-E72D297353CC}">
              <c16:uniqueId val="{00000006-B5CD-432A-A65D-62FD4FFAC4E2}"/>
            </c:ext>
          </c:extLst>
        </c:ser>
        <c:ser>
          <c:idx val="7"/>
          <c:order val="7"/>
          <c:tx>
            <c:strRef>
              <c:f>Hoja_16!$A$93</c:f>
              <c:strCache>
                <c:ptCount val="1"/>
                <c:pt idx="0">
                  <c:v>Orimulsión</c:v>
                </c:pt>
              </c:strCache>
            </c:strRef>
          </c:tx>
          <c:spPr>
            <a:solidFill>
              <a:schemeClr val="accent2">
                <a:lumMod val="60000"/>
              </a:schemeClr>
            </a:solidFill>
            <a:ln>
              <a:noFill/>
            </a:ln>
            <a:effectLst/>
          </c:spPr>
          <c:cat>
            <c:numRef>
              <c:f>Hoja_16!$B$85:$AB$85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Hoja_16!$B$93:$AB$93</c:f>
              <c:numCache>
                <c:formatCode>General</c:formatCode>
                <c:ptCount val="27"/>
                <c:pt idx="0">
                  <c:v>0</c:v>
                </c:pt>
                <c:pt idx="1">
                  <c:v>0</c:v>
                </c:pt>
                <c:pt idx="2">
                  <c:v>0</c:v>
                </c:pt>
                <c:pt idx="3">
                  <c:v>0</c:v>
                </c:pt>
                <c:pt idx="4">
                  <c:v>0</c:v>
                </c:pt>
                <c:pt idx="5">
                  <c:v>982.59210288906695</c:v>
                </c:pt>
                <c:pt idx="6">
                  <c:v>1024.8250778916599</c:v>
                </c:pt>
                <c:pt idx="7">
                  <c:v>358.16206544522601</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numCache>
            </c:numRef>
          </c:val>
          <c:extLst>
            <c:ext xmlns:c16="http://schemas.microsoft.com/office/drawing/2014/chart" uri="{C3380CC4-5D6E-409C-BE32-E72D297353CC}">
              <c16:uniqueId val="{00000007-B5CD-432A-A65D-62FD4FFAC4E2}"/>
            </c:ext>
          </c:extLst>
        </c:ser>
        <c:ser>
          <c:idx val="8"/>
          <c:order val="8"/>
          <c:tx>
            <c:strRef>
              <c:f>Hoja_16!$A$94</c:f>
              <c:strCache>
                <c:ptCount val="1"/>
                <c:pt idx="0">
                  <c:v>Eólico</c:v>
                </c:pt>
              </c:strCache>
            </c:strRef>
          </c:tx>
          <c:spPr>
            <a:solidFill>
              <a:schemeClr val="accent3">
                <a:lumMod val="60000"/>
              </a:schemeClr>
            </a:solidFill>
            <a:ln>
              <a:noFill/>
            </a:ln>
            <a:effectLst/>
          </c:spPr>
          <c:cat>
            <c:numRef>
              <c:f>Hoja_16!$B$85:$AB$85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Hoja_16!$B$94:$AB$94</c:f>
              <c:numCache>
                <c:formatCode>General</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107.29234353963299</c:v>
                </c:pt>
                <c:pt idx="17">
                  <c:v>215.06963607621</c:v>
                </c:pt>
                <c:pt idx="18">
                  <c:v>218.05500922137898</c:v>
                </c:pt>
                <c:pt idx="19">
                  <c:v>319.50070182948508</c:v>
                </c:pt>
                <c:pt idx="20">
                  <c:v>330.77653863801999</c:v>
                </c:pt>
                <c:pt idx="21">
                  <c:v>312.68393327128899</c:v>
                </c:pt>
                <c:pt idx="22">
                  <c:v>323.79532019711007</c:v>
                </c:pt>
                <c:pt idx="23">
                  <c:v>313.79508857380301</c:v>
                </c:pt>
                <c:pt idx="24">
                  <c:v>343.956781313806</c:v>
                </c:pt>
                <c:pt idx="25">
                  <c:v>286.43385692367798</c:v>
                </c:pt>
                <c:pt idx="26">
                  <c:v>342.80114700516094</c:v>
                </c:pt>
              </c:numCache>
            </c:numRef>
          </c:val>
          <c:extLst>
            <c:ext xmlns:c16="http://schemas.microsoft.com/office/drawing/2014/chart" uri="{C3380CC4-5D6E-409C-BE32-E72D297353CC}">
              <c16:uniqueId val="{00000008-B5CD-432A-A65D-62FD4FFAC4E2}"/>
            </c:ext>
          </c:extLst>
        </c:ser>
        <c:ser>
          <c:idx val="9"/>
          <c:order val="9"/>
          <c:tx>
            <c:strRef>
              <c:f>Hoja_16!$A$95</c:f>
              <c:strCache>
                <c:ptCount val="1"/>
                <c:pt idx="0">
                  <c:v>Solar</c:v>
                </c:pt>
              </c:strCache>
            </c:strRef>
          </c:tx>
          <c:spPr>
            <a:solidFill>
              <a:schemeClr val="accent4">
                <a:lumMod val="60000"/>
              </a:schemeClr>
            </a:solidFill>
            <a:ln>
              <a:noFill/>
            </a:ln>
            <a:effectLst/>
          </c:spPr>
          <c:cat>
            <c:numRef>
              <c:f>Hoja_16!$B$85:$AB$85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Hoja_16!$B$95:$AB$95</c:f>
              <c:numCache>
                <c:formatCode>General</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7.0991444709999998</c:v>
                </c:pt>
                <c:pt idx="16">
                  <c:v>149.26124245623399</c:v>
                </c:pt>
                <c:pt idx="17">
                  <c:v>191.80128696840299</c:v>
                </c:pt>
                <c:pt idx="18">
                  <c:v>198.20302272101503</c:v>
                </c:pt>
                <c:pt idx="19">
                  <c:v>208.3129794306729</c:v>
                </c:pt>
                <c:pt idx="20">
                  <c:v>233.40521704924896</c:v>
                </c:pt>
                <c:pt idx="21">
                  <c:v>221.50676212552091</c:v>
                </c:pt>
                <c:pt idx="22">
                  <c:v>229.60029964766102</c:v>
                </c:pt>
                <c:pt idx="23">
                  <c:v>219.86655862249998</c:v>
                </c:pt>
                <c:pt idx="24">
                  <c:v>245.91833984865306</c:v>
                </c:pt>
                <c:pt idx="25">
                  <c:v>252.10352026257709</c:v>
                </c:pt>
                <c:pt idx="26">
                  <c:v>530.27602748549805</c:v>
                </c:pt>
              </c:numCache>
            </c:numRef>
          </c:val>
          <c:extLst>
            <c:ext xmlns:c16="http://schemas.microsoft.com/office/drawing/2014/chart" uri="{C3380CC4-5D6E-409C-BE32-E72D297353CC}">
              <c16:uniqueId val="{00000009-B5CD-432A-A65D-62FD4FFAC4E2}"/>
            </c:ext>
          </c:extLst>
        </c:ser>
        <c:ser>
          <c:idx val="10"/>
          <c:order val="10"/>
          <c:tx>
            <c:strRef>
              <c:f>Hoja_16!$A$96</c:f>
              <c:strCache>
                <c:ptCount val="1"/>
                <c:pt idx="0">
                  <c:v>Diesel</c:v>
                </c:pt>
              </c:strCache>
            </c:strRef>
          </c:tx>
          <c:spPr>
            <a:solidFill>
              <a:schemeClr val="accent5">
                <a:lumMod val="60000"/>
              </a:schemeClr>
            </a:solidFill>
            <a:ln>
              <a:noFill/>
            </a:ln>
            <a:effectLst/>
          </c:spPr>
          <c:cat>
            <c:numRef>
              <c:f>Hoja_16!$B$85:$AB$85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Hoja_16!$B$96:$AB$96</c:f>
              <c:numCache>
                <c:formatCode>General</c:formatCode>
                <c:ptCount val="27"/>
                <c:pt idx="0">
                  <c:v>247.11553060566746</c:v>
                </c:pt>
                <c:pt idx="1">
                  <c:v>167.67954788331483</c:v>
                </c:pt>
                <c:pt idx="2">
                  <c:v>108.840366</c:v>
                </c:pt>
                <c:pt idx="3">
                  <c:v>171.514033337981</c:v>
                </c:pt>
                <c:pt idx="4">
                  <c:v>121.39275054161</c:v>
                </c:pt>
                <c:pt idx="5">
                  <c:v>53.405857155619501</c:v>
                </c:pt>
                <c:pt idx="6">
                  <c:v>19.955224945565998</c:v>
                </c:pt>
                <c:pt idx="7">
                  <c:v>8.8341708340430003</c:v>
                </c:pt>
                <c:pt idx="8">
                  <c:v>16.611840019592002</c:v>
                </c:pt>
                <c:pt idx="9">
                  <c:v>14.959464762068</c:v>
                </c:pt>
                <c:pt idx="10">
                  <c:v>34.701501447860998</c:v>
                </c:pt>
                <c:pt idx="11">
                  <c:v>3.8757802110559898</c:v>
                </c:pt>
                <c:pt idx="12">
                  <c:v>29.8166446991569</c:v>
                </c:pt>
                <c:pt idx="13">
                  <c:v>1.2556142860049899</c:v>
                </c:pt>
                <c:pt idx="14">
                  <c:v>0.94287732694399995</c:v>
                </c:pt>
                <c:pt idx="15">
                  <c:v>1.1801306772010001</c:v>
                </c:pt>
                <c:pt idx="16">
                  <c:v>1.1301287330259899</c:v>
                </c:pt>
                <c:pt idx="17">
                  <c:v>0.30558302592699998</c:v>
                </c:pt>
                <c:pt idx="18">
                  <c:v>0.83148946901099996</c:v>
                </c:pt>
                <c:pt idx="19">
                  <c:v>1.928548179973</c:v>
                </c:pt>
                <c:pt idx="20">
                  <c:v>1.655633821486</c:v>
                </c:pt>
                <c:pt idx="21">
                  <c:v>4.9560851709299998</c:v>
                </c:pt>
                <c:pt idx="22">
                  <c:v>2.7580429740240002</c:v>
                </c:pt>
                <c:pt idx="23">
                  <c:v>6.256904713827999</c:v>
                </c:pt>
                <c:pt idx="24">
                  <c:v>7.255582916293001</c:v>
                </c:pt>
                <c:pt idx="25">
                  <c:v>36.268831282337004</c:v>
                </c:pt>
                <c:pt idx="26">
                  <c:v>8.9536252836960006</c:v>
                </c:pt>
              </c:numCache>
            </c:numRef>
          </c:val>
          <c:extLst>
            <c:ext xmlns:c16="http://schemas.microsoft.com/office/drawing/2014/chart" uri="{C3380CC4-5D6E-409C-BE32-E72D297353CC}">
              <c16:uniqueId val="{0000000A-B5CD-432A-A65D-62FD4FFAC4E2}"/>
            </c:ext>
          </c:extLst>
        </c:ser>
        <c:ser>
          <c:idx val="11"/>
          <c:order val="11"/>
          <c:tx>
            <c:strRef>
              <c:f>Hoja_16!$A$97</c:f>
              <c:strCache>
                <c:ptCount val="1"/>
                <c:pt idx="0">
                  <c:v>Biogas</c:v>
                </c:pt>
              </c:strCache>
            </c:strRef>
          </c:tx>
          <c:spPr>
            <a:solidFill>
              <a:schemeClr val="accent6">
                <a:lumMod val="60000"/>
              </a:schemeClr>
            </a:solidFill>
            <a:ln>
              <a:noFill/>
            </a:ln>
            <a:effectLst/>
          </c:spPr>
          <c:cat>
            <c:numRef>
              <c:f>Hoja_16!$B$85:$AB$85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Hoja_16!$B$97:$AB$97</c:f>
              <c:numCache>
                <c:formatCode>General</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5.1494057066350001</c:v>
                </c:pt>
                <c:pt idx="17">
                  <c:v>8.6228928171030006</c:v>
                </c:pt>
                <c:pt idx="18">
                  <c:v>17.55802661513</c:v>
                </c:pt>
                <c:pt idx="19">
                  <c:v>26.327020506798004</c:v>
                </c:pt>
                <c:pt idx="20">
                  <c:v>24.667923902150005</c:v>
                </c:pt>
                <c:pt idx="21">
                  <c:v>29.965413780632005</c:v>
                </c:pt>
                <c:pt idx="22">
                  <c:v>26.870005312912003</c:v>
                </c:pt>
                <c:pt idx="23">
                  <c:v>18.809684906183001</c:v>
                </c:pt>
                <c:pt idx="24">
                  <c:v>23.644532981728002</c:v>
                </c:pt>
                <c:pt idx="25">
                  <c:v>17.855958635756</c:v>
                </c:pt>
                <c:pt idx="26">
                  <c:v>20.851907608198001</c:v>
                </c:pt>
              </c:numCache>
            </c:numRef>
          </c:val>
          <c:extLst>
            <c:ext xmlns:c16="http://schemas.microsoft.com/office/drawing/2014/chart" uri="{C3380CC4-5D6E-409C-BE32-E72D297353CC}">
              <c16:uniqueId val="{0000000B-B5CD-432A-A65D-62FD4FFAC4E2}"/>
            </c:ext>
          </c:extLst>
        </c:ser>
        <c:ser>
          <c:idx val="12"/>
          <c:order val="12"/>
          <c:tx>
            <c:strRef>
              <c:f>Hoja_16!$A$98</c:f>
              <c:strCache>
                <c:ptCount val="1"/>
                <c:pt idx="0">
                  <c:v>Gas Natural</c:v>
                </c:pt>
              </c:strCache>
            </c:strRef>
          </c:tx>
          <c:spPr>
            <a:solidFill>
              <a:schemeClr val="accent1">
                <a:lumMod val="80000"/>
                <a:lumOff val="20000"/>
              </a:schemeClr>
            </a:solidFill>
            <a:ln>
              <a:noFill/>
            </a:ln>
            <a:effectLst/>
          </c:spPr>
          <c:cat>
            <c:numRef>
              <c:f>Hoja_16!$B$85:$AB$85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Hoja_16!$B$98:$AB$98</c:f>
              <c:numCache>
                <c:formatCode>General</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8.0780536659999999E-3</c:v>
                </c:pt>
                <c:pt idx="21">
                  <c:v>5.6981507754390002</c:v>
                </c:pt>
                <c:pt idx="22">
                  <c:v>13.898190044384998</c:v>
                </c:pt>
                <c:pt idx="23">
                  <c:v>9.2394627049999993</c:v>
                </c:pt>
                <c:pt idx="24">
                  <c:v>0</c:v>
                </c:pt>
                <c:pt idx="25">
                  <c:v>74.297095947849002</c:v>
                </c:pt>
                <c:pt idx="26">
                  <c:v>94.705803511564994</c:v>
                </c:pt>
              </c:numCache>
            </c:numRef>
          </c:val>
          <c:extLst>
            <c:ext xmlns:c16="http://schemas.microsoft.com/office/drawing/2014/chart" uri="{C3380CC4-5D6E-409C-BE32-E72D297353CC}">
              <c16:uniqueId val="{0000000C-B5CD-432A-A65D-62FD4FFAC4E2}"/>
            </c:ext>
          </c:extLst>
        </c:ser>
        <c:ser>
          <c:idx val="13"/>
          <c:order val="13"/>
          <c:tx>
            <c:strRef>
              <c:f>Hoja_16!$A$99</c:f>
              <c:strCache>
                <c:ptCount val="1"/>
                <c:pt idx="0">
                  <c:v>Syngas</c:v>
                </c:pt>
              </c:strCache>
            </c:strRef>
          </c:tx>
          <c:spPr>
            <a:solidFill>
              <a:schemeClr val="accent2">
                <a:lumMod val="80000"/>
                <a:lumOff val="20000"/>
              </a:schemeClr>
            </a:solidFill>
            <a:ln>
              <a:noFill/>
            </a:ln>
            <a:effectLst/>
          </c:spPr>
          <c:cat>
            <c:numRef>
              <c:f>Hoja_16!$B$85:$AB$85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Hoja_16!$B$99:$AB$99</c:f>
              <c:numCache>
                <c:formatCode>General</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0.15802299538299999</c:v>
                </c:pt>
                <c:pt idx="23">
                  <c:v>5.1276703800000004E-2</c:v>
                </c:pt>
                <c:pt idx="24">
                  <c:v>0</c:v>
                </c:pt>
                <c:pt idx="25">
                  <c:v>4.6242696013000004E-2</c:v>
                </c:pt>
                <c:pt idx="26">
                  <c:v>2.6881638059999997E-2</c:v>
                </c:pt>
              </c:numCache>
            </c:numRef>
          </c:val>
          <c:extLst>
            <c:ext xmlns:c16="http://schemas.microsoft.com/office/drawing/2014/chart" uri="{C3380CC4-5D6E-409C-BE32-E72D297353CC}">
              <c16:uniqueId val="{0000000D-B5CD-432A-A65D-62FD4FFAC4E2}"/>
            </c:ext>
          </c:extLst>
        </c:ser>
        <c:dLbls>
          <c:showLegendKey val="0"/>
          <c:showVal val="0"/>
          <c:showCatName val="0"/>
          <c:showSerName val="0"/>
          <c:showPercent val="0"/>
          <c:showBubbleSize val="0"/>
        </c:dLbls>
        <c:axId val="771444736"/>
        <c:axId val="771445128"/>
      </c:areaChart>
      <c:catAx>
        <c:axId val="771444736"/>
        <c:scaling>
          <c:orientation val="minMax"/>
        </c:scaling>
        <c:delete val="0"/>
        <c:axPos val="b"/>
        <c:numFmt formatCode="General" sourceLinked="1"/>
        <c:majorTickMark val="none"/>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MX"/>
          </a:p>
        </c:txPr>
        <c:crossAx val="771445128"/>
        <c:crosses val="autoZero"/>
        <c:auto val="1"/>
        <c:lblAlgn val="ctr"/>
        <c:lblOffset val="100"/>
        <c:noMultiLvlLbl val="0"/>
      </c:catAx>
      <c:valAx>
        <c:axId val="771445128"/>
        <c:scaling>
          <c:orientation val="minMax"/>
          <c:max val="16000"/>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0" spcFirstLastPara="1" vertOverflow="ellipsis" wrap="square" anchor="ctr" anchorCtr="1"/>
              <a:lstStyle/>
              <a:p>
                <a:pPr>
                  <a:defRPr sz="1000" b="1" i="0" u="none" strike="noStrike" kern="1200" baseline="0">
                    <a:solidFill>
                      <a:schemeClr val="tx1"/>
                    </a:solidFill>
                    <a:latin typeface="+mn-lt"/>
                    <a:ea typeface="+mn-ea"/>
                    <a:cs typeface="+mn-cs"/>
                  </a:defRPr>
                </a:pPr>
                <a:r>
                  <a:rPr lang="es-GT"/>
                  <a:t>GWh</a:t>
                </a:r>
              </a:p>
            </c:rich>
          </c:tx>
          <c:overlay val="0"/>
          <c:spPr>
            <a:noFill/>
            <a:ln>
              <a:noFill/>
            </a:ln>
            <a:effectLst/>
          </c:spPr>
          <c:txPr>
            <a:bodyPr rot="0" spcFirstLastPara="1" vertOverflow="ellipsis" wrap="square" anchor="ctr" anchorCtr="1"/>
            <a:lstStyle/>
            <a:p>
              <a:pPr>
                <a:defRPr sz="1000" b="1" i="0" u="none" strike="noStrike" kern="1200" baseline="0">
                  <a:solidFill>
                    <a:schemeClr val="tx1"/>
                  </a:solidFill>
                  <a:latin typeface="+mn-lt"/>
                  <a:ea typeface="+mn-ea"/>
                  <a:cs typeface="+mn-cs"/>
                </a:defRPr>
              </a:pPr>
              <a:endParaRPr lang="es-MX"/>
            </a:p>
          </c:txPr>
        </c:title>
        <c:numFmt formatCode="_(* #,##0.0_);_(* \(#,##0.0\);_(* &quot;-&quot;?_);_(@_)" sourceLinked="0"/>
        <c:majorTickMark val="none"/>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900" b="1" i="0" u="none" strike="noStrike" kern="1200" baseline="0">
                <a:solidFill>
                  <a:schemeClr val="tx1"/>
                </a:solidFill>
                <a:latin typeface="+mn-lt"/>
                <a:ea typeface="+mn-ea"/>
                <a:cs typeface="+mn-cs"/>
              </a:defRPr>
            </a:pPr>
            <a:endParaRPr lang="es-MX"/>
          </a:p>
        </c:txPr>
        <c:crossAx val="771444736"/>
        <c:crosses val="autoZero"/>
        <c:crossBetween val="midCat"/>
      </c:valAx>
      <c:spPr>
        <a:solidFill>
          <a:schemeClr val="bg1"/>
        </a:solid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s-MX"/>
        </a:p>
      </c:txPr>
    </c:legend>
    <c:plotVisOnly val="1"/>
    <c:dispBlanksAs val="zero"/>
    <c:showDLblsOverMax val="0"/>
  </c:chart>
  <c:spPr>
    <a:solidFill>
      <a:schemeClr val="bg1"/>
    </a:solidFill>
    <a:ln w="9525" cap="flat" cmpd="sng" algn="ctr">
      <a:solidFill>
        <a:schemeClr val="tx1">
          <a:tint val="75000"/>
          <a:shade val="95000"/>
          <a:satMod val="105000"/>
        </a:schemeClr>
      </a:solidFill>
      <a:prstDash val="solid"/>
      <a:round/>
    </a:ln>
    <a:effectLst/>
  </c:spPr>
  <c:txPr>
    <a:bodyPr/>
    <a:lstStyle/>
    <a:p>
      <a:pPr>
        <a:defRPr/>
      </a:pPr>
      <a:endParaRPr lang="es-MX"/>
    </a:p>
  </c:txPr>
  <c:printSettings>
    <c:headerFooter/>
    <c:pageMargins b="0.75" l="0.7" r="0.7" t="0.75"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GT" sz="1800" b="1"/>
              <a:t>PRECIO</a:t>
            </a:r>
            <a:r>
              <a:rPr lang="es-GT" sz="1800" b="1" baseline="0"/>
              <a:t> DE OPORTUNIDAD DE LA ENERGÍA </a:t>
            </a:r>
          </a:p>
          <a:p>
            <a:pPr>
              <a:defRPr/>
            </a:pPr>
            <a:r>
              <a:rPr lang="es-GT" sz="1800" b="1" baseline="0"/>
              <a:t>PROMEDIO HISTÓRICO MENSUAL</a:t>
            </a:r>
            <a:endParaRPr lang="es-GT" sz="1800" b="1"/>
          </a:p>
        </c:rich>
      </c:tx>
      <c:layout>
        <c:manualLayout>
          <c:xMode val="edge"/>
          <c:yMode val="edge"/>
          <c:x val="0.32351765323643833"/>
          <c:y val="2.5463704880576449E-4"/>
        </c:manualLayout>
      </c:layout>
      <c:overlay val="0"/>
      <c:spPr>
        <a:solidFill>
          <a:schemeClr val="bg1"/>
        </a:solid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manualLayout>
          <c:layoutTarget val="inner"/>
          <c:xMode val="edge"/>
          <c:yMode val="edge"/>
          <c:x val="3.0712055646881963E-2"/>
          <c:y val="0.13478705853899289"/>
          <c:w val="0.95658958092322488"/>
          <c:h val="0.82811015394235599"/>
        </c:manualLayout>
      </c:layout>
      <c:lineChart>
        <c:grouping val="standard"/>
        <c:varyColors val="0"/>
        <c:ser>
          <c:idx val="0"/>
          <c:order val="0"/>
          <c:tx>
            <c:strRef>
              <c:f>Hoja_17!$A$9</c:f>
              <c:strCache>
                <c:ptCount val="1"/>
                <c:pt idx="0">
                  <c:v>PROMEDIO  MENSUAL US$/MWH</c:v>
                </c:pt>
              </c:strCache>
            </c:strRef>
          </c:tx>
          <c:spPr>
            <a:ln w="28575" cap="rnd">
              <a:solidFill>
                <a:schemeClr val="accent1"/>
              </a:solidFill>
              <a:round/>
            </a:ln>
            <a:effectLst/>
          </c:spPr>
          <c:marker>
            <c:symbol val="none"/>
          </c:marker>
          <c:trendline>
            <c:spPr>
              <a:ln w="19050" cap="rnd">
                <a:solidFill>
                  <a:schemeClr val="accent1"/>
                </a:solidFill>
                <a:prstDash val="sysDot"/>
              </a:ln>
              <a:effectLst/>
            </c:spPr>
            <c:trendlineType val="poly"/>
            <c:order val="6"/>
            <c:dispRSqr val="0"/>
            <c:dispEq val="0"/>
          </c:trendline>
          <c:cat>
            <c:numRef>
              <c:f>Hoja_17!$B$8:$LM$8</c:f>
              <c:numCache>
                <c:formatCode>mmm\-yyyy</c:formatCode>
                <c:ptCount val="324"/>
                <c:pt idx="0">
                  <c:v>36161</c:v>
                </c:pt>
                <c:pt idx="1">
                  <c:v>36192</c:v>
                </c:pt>
                <c:pt idx="2">
                  <c:v>36220</c:v>
                </c:pt>
                <c:pt idx="3">
                  <c:v>36251</c:v>
                </c:pt>
                <c:pt idx="4">
                  <c:v>36281</c:v>
                </c:pt>
                <c:pt idx="5">
                  <c:v>36312</c:v>
                </c:pt>
                <c:pt idx="6">
                  <c:v>36342</c:v>
                </c:pt>
                <c:pt idx="7">
                  <c:v>36373</c:v>
                </c:pt>
                <c:pt idx="8">
                  <c:v>36404</c:v>
                </c:pt>
                <c:pt idx="9">
                  <c:v>36434</c:v>
                </c:pt>
                <c:pt idx="10">
                  <c:v>36465</c:v>
                </c:pt>
                <c:pt idx="11">
                  <c:v>36495</c:v>
                </c:pt>
                <c:pt idx="12">
                  <c:v>36526</c:v>
                </c:pt>
                <c:pt idx="13">
                  <c:v>36557</c:v>
                </c:pt>
                <c:pt idx="14">
                  <c:v>36586</c:v>
                </c:pt>
                <c:pt idx="15">
                  <c:v>36617</c:v>
                </c:pt>
                <c:pt idx="16">
                  <c:v>36647</c:v>
                </c:pt>
                <c:pt idx="17">
                  <c:v>36678</c:v>
                </c:pt>
                <c:pt idx="18">
                  <c:v>36708</c:v>
                </c:pt>
                <c:pt idx="19">
                  <c:v>36739</c:v>
                </c:pt>
                <c:pt idx="20">
                  <c:v>36770</c:v>
                </c:pt>
                <c:pt idx="21">
                  <c:v>36800</c:v>
                </c:pt>
                <c:pt idx="22">
                  <c:v>36831</c:v>
                </c:pt>
                <c:pt idx="23">
                  <c:v>36861</c:v>
                </c:pt>
                <c:pt idx="24">
                  <c:v>36892</c:v>
                </c:pt>
                <c:pt idx="25">
                  <c:v>36923</c:v>
                </c:pt>
                <c:pt idx="26">
                  <c:v>36951</c:v>
                </c:pt>
                <c:pt idx="27">
                  <c:v>36982</c:v>
                </c:pt>
                <c:pt idx="28">
                  <c:v>37012</c:v>
                </c:pt>
                <c:pt idx="29">
                  <c:v>37043</c:v>
                </c:pt>
                <c:pt idx="30">
                  <c:v>37073</c:v>
                </c:pt>
                <c:pt idx="31">
                  <c:v>37104</c:v>
                </c:pt>
                <c:pt idx="32">
                  <c:v>37135</c:v>
                </c:pt>
                <c:pt idx="33">
                  <c:v>37165</c:v>
                </c:pt>
                <c:pt idx="34">
                  <c:v>37196</c:v>
                </c:pt>
                <c:pt idx="35">
                  <c:v>37226</c:v>
                </c:pt>
                <c:pt idx="36">
                  <c:v>37257</c:v>
                </c:pt>
                <c:pt idx="37">
                  <c:v>37288</c:v>
                </c:pt>
                <c:pt idx="38">
                  <c:v>37316</c:v>
                </c:pt>
                <c:pt idx="39">
                  <c:v>37347</c:v>
                </c:pt>
                <c:pt idx="40">
                  <c:v>37377</c:v>
                </c:pt>
                <c:pt idx="41">
                  <c:v>37408</c:v>
                </c:pt>
                <c:pt idx="42">
                  <c:v>37438</c:v>
                </c:pt>
                <c:pt idx="43">
                  <c:v>37469</c:v>
                </c:pt>
                <c:pt idx="44">
                  <c:v>37500</c:v>
                </c:pt>
                <c:pt idx="45">
                  <c:v>37530</c:v>
                </c:pt>
                <c:pt idx="46">
                  <c:v>37561</c:v>
                </c:pt>
                <c:pt idx="47">
                  <c:v>37591</c:v>
                </c:pt>
                <c:pt idx="48">
                  <c:v>37622</c:v>
                </c:pt>
                <c:pt idx="49">
                  <c:v>37653</c:v>
                </c:pt>
                <c:pt idx="50">
                  <c:v>37681</c:v>
                </c:pt>
                <c:pt idx="51">
                  <c:v>37712</c:v>
                </c:pt>
                <c:pt idx="52">
                  <c:v>37742</c:v>
                </c:pt>
                <c:pt idx="53">
                  <c:v>37773</c:v>
                </c:pt>
                <c:pt idx="54">
                  <c:v>37803</c:v>
                </c:pt>
                <c:pt idx="55">
                  <c:v>37834</c:v>
                </c:pt>
                <c:pt idx="56">
                  <c:v>37865</c:v>
                </c:pt>
                <c:pt idx="57">
                  <c:v>37895</c:v>
                </c:pt>
                <c:pt idx="58">
                  <c:v>37926</c:v>
                </c:pt>
                <c:pt idx="59">
                  <c:v>37956</c:v>
                </c:pt>
                <c:pt idx="60">
                  <c:v>37987</c:v>
                </c:pt>
                <c:pt idx="61">
                  <c:v>38018</c:v>
                </c:pt>
                <c:pt idx="62">
                  <c:v>38047</c:v>
                </c:pt>
                <c:pt idx="63">
                  <c:v>38078</c:v>
                </c:pt>
                <c:pt idx="64">
                  <c:v>38108</c:v>
                </c:pt>
                <c:pt idx="65">
                  <c:v>38139</c:v>
                </c:pt>
                <c:pt idx="66">
                  <c:v>38169</c:v>
                </c:pt>
                <c:pt idx="67">
                  <c:v>38200</c:v>
                </c:pt>
                <c:pt idx="68">
                  <c:v>38231</c:v>
                </c:pt>
                <c:pt idx="69">
                  <c:v>38261</c:v>
                </c:pt>
                <c:pt idx="70">
                  <c:v>38292</c:v>
                </c:pt>
                <c:pt idx="71">
                  <c:v>38322</c:v>
                </c:pt>
                <c:pt idx="72">
                  <c:v>38353</c:v>
                </c:pt>
                <c:pt idx="73">
                  <c:v>38384</c:v>
                </c:pt>
                <c:pt idx="74">
                  <c:v>38412</c:v>
                </c:pt>
                <c:pt idx="75">
                  <c:v>38443</c:v>
                </c:pt>
                <c:pt idx="76">
                  <c:v>38473</c:v>
                </c:pt>
                <c:pt idx="77">
                  <c:v>38504</c:v>
                </c:pt>
                <c:pt idx="78">
                  <c:v>38534</c:v>
                </c:pt>
                <c:pt idx="79">
                  <c:v>38565</c:v>
                </c:pt>
                <c:pt idx="80">
                  <c:v>38596</c:v>
                </c:pt>
                <c:pt idx="81">
                  <c:v>38626</c:v>
                </c:pt>
                <c:pt idx="82">
                  <c:v>38657</c:v>
                </c:pt>
                <c:pt idx="83">
                  <c:v>38687</c:v>
                </c:pt>
                <c:pt idx="84">
                  <c:v>38718</c:v>
                </c:pt>
                <c:pt idx="85">
                  <c:v>38749</c:v>
                </c:pt>
                <c:pt idx="86">
                  <c:v>38777</c:v>
                </c:pt>
                <c:pt idx="87">
                  <c:v>38808</c:v>
                </c:pt>
                <c:pt idx="88">
                  <c:v>38838</c:v>
                </c:pt>
                <c:pt idx="89">
                  <c:v>38869</c:v>
                </c:pt>
                <c:pt idx="90">
                  <c:v>38899</c:v>
                </c:pt>
                <c:pt idx="91">
                  <c:v>38930</c:v>
                </c:pt>
                <c:pt idx="92">
                  <c:v>38961</c:v>
                </c:pt>
                <c:pt idx="93">
                  <c:v>38991</c:v>
                </c:pt>
                <c:pt idx="94">
                  <c:v>39022</c:v>
                </c:pt>
                <c:pt idx="95">
                  <c:v>39052</c:v>
                </c:pt>
                <c:pt idx="96">
                  <c:v>39083</c:v>
                </c:pt>
                <c:pt idx="97">
                  <c:v>39114</c:v>
                </c:pt>
                <c:pt idx="98">
                  <c:v>39142</c:v>
                </c:pt>
                <c:pt idx="99">
                  <c:v>39173</c:v>
                </c:pt>
                <c:pt idx="100">
                  <c:v>39203</c:v>
                </c:pt>
                <c:pt idx="101">
                  <c:v>39234</c:v>
                </c:pt>
                <c:pt idx="102">
                  <c:v>39264</c:v>
                </c:pt>
                <c:pt idx="103">
                  <c:v>39295</c:v>
                </c:pt>
                <c:pt idx="104">
                  <c:v>39326</c:v>
                </c:pt>
                <c:pt idx="105">
                  <c:v>39356</c:v>
                </c:pt>
                <c:pt idx="106">
                  <c:v>39387</c:v>
                </c:pt>
                <c:pt idx="107">
                  <c:v>39417</c:v>
                </c:pt>
                <c:pt idx="108">
                  <c:v>39448</c:v>
                </c:pt>
                <c:pt idx="109">
                  <c:v>39479</c:v>
                </c:pt>
                <c:pt idx="110">
                  <c:v>39508</c:v>
                </c:pt>
                <c:pt idx="111">
                  <c:v>39539</c:v>
                </c:pt>
                <c:pt idx="112">
                  <c:v>39569</c:v>
                </c:pt>
                <c:pt idx="113">
                  <c:v>39600</c:v>
                </c:pt>
                <c:pt idx="114">
                  <c:v>39630</c:v>
                </c:pt>
                <c:pt idx="115">
                  <c:v>39661</c:v>
                </c:pt>
                <c:pt idx="116">
                  <c:v>39692</c:v>
                </c:pt>
                <c:pt idx="117">
                  <c:v>39722</c:v>
                </c:pt>
                <c:pt idx="118">
                  <c:v>39753</c:v>
                </c:pt>
                <c:pt idx="119">
                  <c:v>39783</c:v>
                </c:pt>
                <c:pt idx="120">
                  <c:v>39814</c:v>
                </c:pt>
                <c:pt idx="121">
                  <c:v>39845</c:v>
                </c:pt>
                <c:pt idx="122">
                  <c:v>39873</c:v>
                </c:pt>
                <c:pt idx="123">
                  <c:v>39904</c:v>
                </c:pt>
                <c:pt idx="124">
                  <c:v>39934</c:v>
                </c:pt>
                <c:pt idx="125">
                  <c:v>39965</c:v>
                </c:pt>
                <c:pt idx="126">
                  <c:v>39995</c:v>
                </c:pt>
                <c:pt idx="127">
                  <c:v>40026</c:v>
                </c:pt>
                <c:pt idx="128">
                  <c:v>40057</c:v>
                </c:pt>
                <c:pt idx="129">
                  <c:v>40087</c:v>
                </c:pt>
                <c:pt idx="130">
                  <c:v>40118</c:v>
                </c:pt>
                <c:pt idx="131">
                  <c:v>40148</c:v>
                </c:pt>
                <c:pt idx="132">
                  <c:v>40179</c:v>
                </c:pt>
                <c:pt idx="133">
                  <c:v>40210</c:v>
                </c:pt>
                <c:pt idx="134">
                  <c:v>40238</c:v>
                </c:pt>
                <c:pt idx="135">
                  <c:v>40269</c:v>
                </c:pt>
                <c:pt idx="136">
                  <c:v>40299</c:v>
                </c:pt>
                <c:pt idx="137">
                  <c:v>40330</c:v>
                </c:pt>
                <c:pt idx="138">
                  <c:v>40360</c:v>
                </c:pt>
                <c:pt idx="139">
                  <c:v>40391</c:v>
                </c:pt>
                <c:pt idx="140">
                  <c:v>40422</c:v>
                </c:pt>
                <c:pt idx="141">
                  <c:v>40452</c:v>
                </c:pt>
                <c:pt idx="142">
                  <c:v>40483</c:v>
                </c:pt>
                <c:pt idx="143">
                  <c:v>40513</c:v>
                </c:pt>
                <c:pt idx="144">
                  <c:v>40544</c:v>
                </c:pt>
                <c:pt idx="145">
                  <c:v>40575</c:v>
                </c:pt>
                <c:pt idx="146">
                  <c:v>40603</c:v>
                </c:pt>
                <c:pt idx="147">
                  <c:v>40634</c:v>
                </c:pt>
                <c:pt idx="148">
                  <c:v>40664</c:v>
                </c:pt>
                <c:pt idx="149">
                  <c:v>40695</c:v>
                </c:pt>
                <c:pt idx="150">
                  <c:v>40725</c:v>
                </c:pt>
                <c:pt idx="151">
                  <c:v>40756</c:v>
                </c:pt>
                <c:pt idx="152">
                  <c:v>40787</c:v>
                </c:pt>
                <c:pt idx="153">
                  <c:v>40817</c:v>
                </c:pt>
                <c:pt idx="154">
                  <c:v>40848</c:v>
                </c:pt>
                <c:pt idx="155">
                  <c:v>40878</c:v>
                </c:pt>
                <c:pt idx="156">
                  <c:v>40909</c:v>
                </c:pt>
                <c:pt idx="157">
                  <c:v>40940</c:v>
                </c:pt>
                <c:pt idx="158">
                  <c:v>40969</c:v>
                </c:pt>
                <c:pt idx="159">
                  <c:v>41000</c:v>
                </c:pt>
                <c:pt idx="160">
                  <c:v>41030</c:v>
                </c:pt>
                <c:pt idx="161">
                  <c:v>41061</c:v>
                </c:pt>
                <c:pt idx="162">
                  <c:v>41091</c:v>
                </c:pt>
                <c:pt idx="163">
                  <c:v>41122</c:v>
                </c:pt>
                <c:pt idx="164">
                  <c:v>41153</c:v>
                </c:pt>
                <c:pt idx="165">
                  <c:v>41183</c:v>
                </c:pt>
                <c:pt idx="166">
                  <c:v>41214</c:v>
                </c:pt>
                <c:pt idx="167">
                  <c:v>41244</c:v>
                </c:pt>
                <c:pt idx="168">
                  <c:v>41275</c:v>
                </c:pt>
                <c:pt idx="169">
                  <c:v>41306</c:v>
                </c:pt>
                <c:pt idx="170">
                  <c:v>41334</c:v>
                </c:pt>
                <c:pt idx="171">
                  <c:v>41365</c:v>
                </c:pt>
                <c:pt idx="172">
                  <c:v>41395</c:v>
                </c:pt>
                <c:pt idx="173">
                  <c:v>41426</c:v>
                </c:pt>
                <c:pt idx="174">
                  <c:v>41456</c:v>
                </c:pt>
                <c:pt idx="175">
                  <c:v>41487</c:v>
                </c:pt>
                <c:pt idx="176">
                  <c:v>41518</c:v>
                </c:pt>
                <c:pt idx="177">
                  <c:v>41548</c:v>
                </c:pt>
                <c:pt idx="178">
                  <c:v>41579</c:v>
                </c:pt>
                <c:pt idx="179">
                  <c:v>41609</c:v>
                </c:pt>
                <c:pt idx="180">
                  <c:v>41640</c:v>
                </c:pt>
                <c:pt idx="181">
                  <c:v>41671</c:v>
                </c:pt>
                <c:pt idx="182">
                  <c:v>41699</c:v>
                </c:pt>
                <c:pt idx="183">
                  <c:v>41730</c:v>
                </c:pt>
                <c:pt idx="184">
                  <c:v>41760</c:v>
                </c:pt>
                <c:pt idx="185">
                  <c:v>41791</c:v>
                </c:pt>
                <c:pt idx="186">
                  <c:v>41821</c:v>
                </c:pt>
                <c:pt idx="187">
                  <c:v>41852</c:v>
                </c:pt>
                <c:pt idx="188">
                  <c:v>41883</c:v>
                </c:pt>
                <c:pt idx="189">
                  <c:v>41913</c:v>
                </c:pt>
                <c:pt idx="190">
                  <c:v>41944</c:v>
                </c:pt>
                <c:pt idx="191">
                  <c:v>41974</c:v>
                </c:pt>
                <c:pt idx="192">
                  <c:v>42005</c:v>
                </c:pt>
                <c:pt idx="193">
                  <c:v>42036</c:v>
                </c:pt>
                <c:pt idx="194">
                  <c:v>42064</c:v>
                </c:pt>
                <c:pt idx="195">
                  <c:v>42095</c:v>
                </c:pt>
                <c:pt idx="196">
                  <c:v>42125</c:v>
                </c:pt>
                <c:pt idx="197">
                  <c:v>42156</c:v>
                </c:pt>
                <c:pt idx="198">
                  <c:v>42186</c:v>
                </c:pt>
                <c:pt idx="199">
                  <c:v>42217</c:v>
                </c:pt>
                <c:pt idx="200">
                  <c:v>42248</c:v>
                </c:pt>
                <c:pt idx="201">
                  <c:v>42278</c:v>
                </c:pt>
                <c:pt idx="202">
                  <c:v>42309</c:v>
                </c:pt>
                <c:pt idx="203">
                  <c:v>42339</c:v>
                </c:pt>
                <c:pt idx="204">
                  <c:v>42370</c:v>
                </c:pt>
                <c:pt idx="205">
                  <c:v>42401</c:v>
                </c:pt>
                <c:pt idx="206">
                  <c:v>42430</c:v>
                </c:pt>
                <c:pt idx="207">
                  <c:v>42461</c:v>
                </c:pt>
                <c:pt idx="208">
                  <c:v>42491</c:v>
                </c:pt>
                <c:pt idx="209">
                  <c:v>42522</c:v>
                </c:pt>
                <c:pt idx="210">
                  <c:v>42552</c:v>
                </c:pt>
                <c:pt idx="211">
                  <c:v>42583</c:v>
                </c:pt>
                <c:pt idx="212">
                  <c:v>42614</c:v>
                </c:pt>
                <c:pt idx="213">
                  <c:v>42644</c:v>
                </c:pt>
                <c:pt idx="214">
                  <c:v>42675</c:v>
                </c:pt>
                <c:pt idx="215">
                  <c:v>42705</c:v>
                </c:pt>
                <c:pt idx="216">
                  <c:v>42736</c:v>
                </c:pt>
                <c:pt idx="217">
                  <c:v>42767</c:v>
                </c:pt>
                <c:pt idx="218">
                  <c:v>42795</c:v>
                </c:pt>
                <c:pt idx="219">
                  <c:v>42826</c:v>
                </c:pt>
                <c:pt idx="220">
                  <c:v>42856</c:v>
                </c:pt>
                <c:pt idx="221">
                  <c:v>42887</c:v>
                </c:pt>
                <c:pt idx="222">
                  <c:v>42917</c:v>
                </c:pt>
                <c:pt idx="223">
                  <c:v>42948</c:v>
                </c:pt>
                <c:pt idx="224">
                  <c:v>42979</c:v>
                </c:pt>
                <c:pt idx="225">
                  <c:v>43009</c:v>
                </c:pt>
                <c:pt idx="226">
                  <c:v>43040</c:v>
                </c:pt>
                <c:pt idx="227">
                  <c:v>43070</c:v>
                </c:pt>
                <c:pt idx="228">
                  <c:v>43101</c:v>
                </c:pt>
                <c:pt idx="229">
                  <c:v>43132</c:v>
                </c:pt>
                <c:pt idx="230">
                  <c:v>43160</c:v>
                </c:pt>
                <c:pt idx="231">
                  <c:v>43191</c:v>
                </c:pt>
                <c:pt idx="232">
                  <c:v>43221</c:v>
                </c:pt>
                <c:pt idx="233">
                  <c:v>43252</c:v>
                </c:pt>
                <c:pt idx="234">
                  <c:v>43282</c:v>
                </c:pt>
                <c:pt idx="235">
                  <c:v>43313</c:v>
                </c:pt>
                <c:pt idx="236">
                  <c:v>43344</c:v>
                </c:pt>
                <c:pt idx="237">
                  <c:v>43374</c:v>
                </c:pt>
                <c:pt idx="238">
                  <c:v>43405</c:v>
                </c:pt>
                <c:pt idx="239">
                  <c:v>43435</c:v>
                </c:pt>
                <c:pt idx="240">
                  <c:v>43466</c:v>
                </c:pt>
                <c:pt idx="241">
                  <c:v>43497</c:v>
                </c:pt>
                <c:pt idx="242">
                  <c:v>43525</c:v>
                </c:pt>
                <c:pt idx="243">
                  <c:v>43556</c:v>
                </c:pt>
                <c:pt idx="244">
                  <c:v>43586</c:v>
                </c:pt>
                <c:pt idx="245">
                  <c:v>43617</c:v>
                </c:pt>
                <c:pt idx="246">
                  <c:v>43647</c:v>
                </c:pt>
                <c:pt idx="247">
                  <c:v>43678</c:v>
                </c:pt>
                <c:pt idx="248">
                  <c:v>43709</c:v>
                </c:pt>
                <c:pt idx="249">
                  <c:v>43739</c:v>
                </c:pt>
                <c:pt idx="250">
                  <c:v>43770</c:v>
                </c:pt>
                <c:pt idx="251">
                  <c:v>43800</c:v>
                </c:pt>
                <c:pt idx="252">
                  <c:v>43831</c:v>
                </c:pt>
                <c:pt idx="253">
                  <c:v>43862</c:v>
                </c:pt>
                <c:pt idx="254">
                  <c:v>43891</c:v>
                </c:pt>
                <c:pt idx="255">
                  <c:v>43922</c:v>
                </c:pt>
                <c:pt idx="256">
                  <c:v>43952</c:v>
                </c:pt>
                <c:pt idx="257">
                  <c:v>43983</c:v>
                </c:pt>
                <c:pt idx="258">
                  <c:v>44013</c:v>
                </c:pt>
                <c:pt idx="259">
                  <c:v>44044</c:v>
                </c:pt>
                <c:pt idx="260">
                  <c:v>44075</c:v>
                </c:pt>
                <c:pt idx="261">
                  <c:v>44105</c:v>
                </c:pt>
                <c:pt idx="262">
                  <c:v>44136</c:v>
                </c:pt>
                <c:pt idx="263">
                  <c:v>44166</c:v>
                </c:pt>
                <c:pt idx="264">
                  <c:v>44197</c:v>
                </c:pt>
                <c:pt idx="265">
                  <c:v>44228</c:v>
                </c:pt>
                <c:pt idx="266">
                  <c:v>44256</c:v>
                </c:pt>
                <c:pt idx="267">
                  <c:v>44287</c:v>
                </c:pt>
                <c:pt idx="268">
                  <c:v>44317</c:v>
                </c:pt>
                <c:pt idx="269">
                  <c:v>44348</c:v>
                </c:pt>
                <c:pt idx="270">
                  <c:v>44378</c:v>
                </c:pt>
                <c:pt idx="271">
                  <c:v>44409</c:v>
                </c:pt>
                <c:pt idx="272">
                  <c:v>44440</c:v>
                </c:pt>
                <c:pt idx="273">
                  <c:v>44470</c:v>
                </c:pt>
                <c:pt idx="274">
                  <c:v>44501</c:v>
                </c:pt>
                <c:pt idx="275">
                  <c:v>44531</c:v>
                </c:pt>
                <c:pt idx="276">
                  <c:v>44562</c:v>
                </c:pt>
                <c:pt idx="277">
                  <c:v>44593</c:v>
                </c:pt>
                <c:pt idx="278">
                  <c:v>44621</c:v>
                </c:pt>
                <c:pt idx="279">
                  <c:v>44652</c:v>
                </c:pt>
                <c:pt idx="280">
                  <c:v>44682</c:v>
                </c:pt>
                <c:pt idx="281">
                  <c:v>44713</c:v>
                </c:pt>
                <c:pt idx="282">
                  <c:v>44743</c:v>
                </c:pt>
                <c:pt idx="283">
                  <c:v>44774</c:v>
                </c:pt>
                <c:pt idx="284">
                  <c:v>44805</c:v>
                </c:pt>
                <c:pt idx="285">
                  <c:v>44835</c:v>
                </c:pt>
                <c:pt idx="286">
                  <c:v>44866</c:v>
                </c:pt>
                <c:pt idx="287">
                  <c:v>44896</c:v>
                </c:pt>
                <c:pt idx="288">
                  <c:v>44927</c:v>
                </c:pt>
                <c:pt idx="289">
                  <c:v>44958</c:v>
                </c:pt>
                <c:pt idx="290">
                  <c:v>44986</c:v>
                </c:pt>
                <c:pt idx="291">
                  <c:v>45017</c:v>
                </c:pt>
                <c:pt idx="292">
                  <c:v>45047</c:v>
                </c:pt>
                <c:pt idx="293">
                  <c:v>45078</c:v>
                </c:pt>
                <c:pt idx="294">
                  <c:v>45108</c:v>
                </c:pt>
                <c:pt idx="295">
                  <c:v>45139</c:v>
                </c:pt>
                <c:pt idx="296">
                  <c:v>45170</c:v>
                </c:pt>
                <c:pt idx="297">
                  <c:v>45200</c:v>
                </c:pt>
                <c:pt idx="298">
                  <c:v>45231</c:v>
                </c:pt>
                <c:pt idx="299">
                  <c:v>45261</c:v>
                </c:pt>
                <c:pt idx="300">
                  <c:v>45292</c:v>
                </c:pt>
                <c:pt idx="301">
                  <c:v>45323</c:v>
                </c:pt>
                <c:pt idx="302">
                  <c:v>45352</c:v>
                </c:pt>
                <c:pt idx="303">
                  <c:v>45383</c:v>
                </c:pt>
                <c:pt idx="304">
                  <c:v>45413</c:v>
                </c:pt>
                <c:pt idx="305">
                  <c:v>45444</c:v>
                </c:pt>
                <c:pt idx="306">
                  <c:v>45474</c:v>
                </c:pt>
                <c:pt idx="307">
                  <c:v>45505</c:v>
                </c:pt>
                <c:pt idx="308">
                  <c:v>45536</c:v>
                </c:pt>
                <c:pt idx="309">
                  <c:v>45566</c:v>
                </c:pt>
                <c:pt idx="310">
                  <c:v>45597</c:v>
                </c:pt>
                <c:pt idx="311">
                  <c:v>45627</c:v>
                </c:pt>
                <c:pt idx="312">
                  <c:v>45658</c:v>
                </c:pt>
                <c:pt idx="313">
                  <c:v>45689</c:v>
                </c:pt>
                <c:pt idx="314">
                  <c:v>45717</c:v>
                </c:pt>
                <c:pt idx="315">
                  <c:v>45748</c:v>
                </c:pt>
                <c:pt idx="316">
                  <c:v>45778</c:v>
                </c:pt>
                <c:pt idx="317">
                  <c:v>45809</c:v>
                </c:pt>
                <c:pt idx="318">
                  <c:v>45839</c:v>
                </c:pt>
                <c:pt idx="319">
                  <c:v>45870</c:v>
                </c:pt>
                <c:pt idx="320">
                  <c:v>45901</c:v>
                </c:pt>
                <c:pt idx="321">
                  <c:v>45931</c:v>
                </c:pt>
                <c:pt idx="322">
                  <c:v>45962</c:v>
                </c:pt>
                <c:pt idx="323">
                  <c:v>45992</c:v>
                </c:pt>
              </c:numCache>
            </c:numRef>
          </c:cat>
          <c:val>
            <c:numRef>
              <c:f>Hoja_17!$B$9:$LM$9</c:f>
              <c:numCache>
                <c:formatCode>General</c:formatCode>
                <c:ptCount val="324"/>
                <c:pt idx="0">
                  <c:v>28.770241935483885</c:v>
                </c:pt>
                <c:pt idx="1">
                  <c:v>37.571547619047621</c:v>
                </c:pt>
                <c:pt idx="2">
                  <c:v>35.35287634408602</c:v>
                </c:pt>
                <c:pt idx="3">
                  <c:v>44.987849462365595</c:v>
                </c:pt>
                <c:pt idx="4">
                  <c:v>60.053333333333342</c:v>
                </c:pt>
                <c:pt idx="5">
                  <c:v>55.706236111111131</c:v>
                </c:pt>
                <c:pt idx="6">
                  <c:v>42.403696236559128</c:v>
                </c:pt>
                <c:pt idx="7">
                  <c:v>41.686989247311821</c:v>
                </c:pt>
                <c:pt idx="8">
                  <c:v>41.942208333333333</c:v>
                </c:pt>
                <c:pt idx="9">
                  <c:v>41.25915322580645</c:v>
                </c:pt>
                <c:pt idx="10">
                  <c:v>54.338347222222232</c:v>
                </c:pt>
                <c:pt idx="11">
                  <c:v>48.091545698924733</c:v>
                </c:pt>
                <c:pt idx="12">
                  <c:v>51.649583333333339</c:v>
                </c:pt>
                <c:pt idx="13">
                  <c:v>54.89952586206897</c:v>
                </c:pt>
                <c:pt idx="14">
                  <c:v>64.029151881720438</c:v>
                </c:pt>
                <c:pt idx="15">
                  <c:v>82.738080555555555</c:v>
                </c:pt>
                <c:pt idx="16">
                  <c:v>69.955053763440844</c:v>
                </c:pt>
                <c:pt idx="17">
                  <c:v>52.51226478494624</c:v>
                </c:pt>
                <c:pt idx="18">
                  <c:v>56.871169354838713</c:v>
                </c:pt>
                <c:pt idx="19">
                  <c:v>63.963024193548392</c:v>
                </c:pt>
                <c:pt idx="20">
                  <c:v>51.756055555555541</c:v>
                </c:pt>
                <c:pt idx="21">
                  <c:v>58.470107526881719</c:v>
                </c:pt>
                <c:pt idx="22">
                  <c:v>43.596430555555564</c:v>
                </c:pt>
                <c:pt idx="23">
                  <c:v>37.462002688172049</c:v>
                </c:pt>
                <c:pt idx="24">
                  <c:v>39.033572404986558</c:v>
                </c:pt>
                <c:pt idx="25">
                  <c:v>34.092289654598211</c:v>
                </c:pt>
                <c:pt idx="26">
                  <c:v>31.215847889811826</c:v>
                </c:pt>
                <c:pt idx="27">
                  <c:v>45.01180175966666</c:v>
                </c:pt>
                <c:pt idx="28">
                  <c:v>53.253566069784959</c:v>
                </c:pt>
                <c:pt idx="29">
                  <c:v>41.809087786499994</c:v>
                </c:pt>
                <c:pt idx="30">
                  <c:v>50.63976888638441</c:v>
                </c:pt>
                <c:pt idx="31">
                  <c:v>50.610247378629033</c:v>
                </c:pt>
                <c:pt idx="32">
                  <c:v>40.911600616125</c:v>
                </c:pt>
                <c:pt idx="33">
                  <c:v>43.245040808965051</c:v>
                </c:pt>
                <c:pt idx="34">
                  <c:v>49.221446486902778</c:v>
                </c:pt>
                <c:pt idx="35">
                  <c:v>38.326616302741932</c:v>
                </c:pt>
                <c:pt idx="36">
                  <c:v>44.980944892473076</c:v>
                </c:pt>
                <c:pt idx="37">
                  <c:v>37.318705357142782</c:v>
                </c:pt>
                <c:pt idx="38">
                  <c:v>38.052862903225808</c:v>
                </c:pt>
                <c:pt idx="39">
                  <c:v>48.297763888888902</c:v>
                </c:pt>
                <c:pt idx="40">
                  <c:v>55.335376344086022</c:v>
                </c:pt>
                <c:pt idx="41">
                  <c:v>46.422222670250882</c:v>
                </c:pt>
                <c:pt idx="42">
                  <c:v>54.909408602150556</c:v>
                </c:pt>
                <c:pt idx="43">
                  <c:v>55.135336021505374</c:v>
                </c:pt>
                <c:pt idx="44">
                  <c:v>52.282137096774221</c:v>
                </c:pt>
                <c:pt idx="45">
                  <c:v>52.47959677419356</c:v>
                </c:pt>
                <c:pt idx="46">
                  <c:v>51.021760752688152</c:v>
                </c:pt>
                <c:pt idx="47">
                  <c:v>58.986263440860199</c:v>
                </c:pt>
                <c:pt idx="48">
                  <c:v>53.07145161290314</c:v>
                </c:pt>
                <c:pt idx="49">
                  <c:v>60.606000000000002</c:v>
                </c:pt>
                <c:pt idx="50">
                  <c:v>63.668091397849118</c:v>
                </c:pt>
                <c:pt idx="51">
                  <c:v>57.645236111111018</c:v>
                </c:pt>
                <c:pt idx="52">
                  <c:v>64.258561827957067</c:v>
                </c:pt>
                <c:pt idx="53">
                  <c:v>53.988277777777888</c:v>
                </c:pt>
                <c:pt idx="54">
                  <c:v>51.947163978494793</c:v>
                </c:pt>
                <c:pt idx="55">
                  <c:v>55.648884408602243</c:v>
                </c:pt>
                <c:pt idx="56">
                  <c:v>57.999069444444487</c:v>
                </c:pt>
                <c:pt idx="57">
                  <c:v>58.852446236558947</c:v>
                </c:pt>
                <c:pt idx="58">
                  <c:v>53.705402777777891</c:v>
                </c:pt>
                <c:pt idx="59">
                  <c:v>46.171250000000114</c:v>
                </c:pt>
                <c:pt idx="60">
                  <c:v>43.377317918906108</c:v>
                </c:pt>
                <c:pt idx="61">
                  <c:v>44.215757576039216</c:v>
                </c:pt>
                <c:pt idx="62">
                  <c:v>45.137729141347378</c:v>
                </c:pt>
                <c:pt idx="63">
                  <c:v>47.104728598711013</c:v>
                </c:pt>
                <c:pt idx="64">
                  <c:v>49.857785887096753</c:v>
                </c:pt>
                <c:pt idx="65">
                  <c:v>50.183719166666791</c:v>
                </c:pt>
                <c:pt idx="66">
                  <c:v>46.868134811828007</c:v>
                </c:pt>
                <c:pt idx="67">
                  <c:v>53.311689650537673</c:v>
                </c:pt>
                <c:pt idx="68">
                  <c:v>57.238805980226033</c:v>
                </c:pt>
                <c:pt idx="69">
                  <c:v>49.093915896782534</c:v>
                </c:pt>
                <c:pt idx="70">
                  <c:v>51.321819783318524</c:v>
                </c:pt>
                <c:pt idx="71">
                  <c:v>47.994042066922503</c:v>
                </c:pt>
                <c:pt idx="72">
                  <c:v>47.208227956894788</c:v>
                </c:pt>
                <c:pt idx="73">
                  <c:v>49.76534565665127</c:v>
                </c:pt>
                <c:pt idx="74">
                  <c:v>52.366546457193223</c:v>
                </c:pt>
                <c:pt idx="75">
                  <c:v>61.295846466613781</c:v>
                </c:pt>
                <c:pt idx="76">
                  <c:v>90.379500079591907</c:v>
                </c:pt>
                <c:pt idx="77">
                  <c:v>89.715822053858446</c:v>
                </c:pt>
                <c:pt idx="78">
                  <c:v>55.545116883839086</c:v>
                </c:pt>
                <c:pt idx="79">
                  <c:v>59.358916607992164</c:v>
                </c:pt>
                <c:pt idx="80">
                  <c:v>55.01237847222226</c:v>
                </c:pt>
                <c:pt idx="81">
                  <c:v>49.482321639784892</c:v>
                </c:pt>
                <c:pt idx="82">
                  <c:v>68.906006111111154</c:v>
                </c:pt>
                <c:pt idx="83">
                  <c:v>66.889914381720331</c:v>
                </c:pt>
                <c:pt idx="84">
                  <c:v>65.433538440860232</c:v>
                </c:pt>
                <c:pt idx="85">
                  <c:v>68.587275892857207</c:v>
                </c:pt>
                <c:pt idx="86">
                  <c:v>74.786339112903278</c:v>
                </c:pt>
                <c:pt idx="87">
                  <c:v>81.237318358831686</c:v>
                </c:pt>
                <c:pt idx="88">
                  <c:v>92.872487096774165</c:v>
                </c:pt>
                <c:pt idx="89">
                  <c:v>79.476793194444483</c:v>
                </c:pt>
                <c:pt idx="90">
                  <c:v>78.65940053763434</c:v>
                </c:pt>
                <c:pt idx="91">
                  <c:v>80.402896639784984</c:v>
                </c:pt>
                <c:pt idx="92">
                  <c:v>76.841312482663056</c:v>
                </c:pt>
                <c:pt idx="93">
                  <c:v>75.506982392473049</c:v>
                </c:pt>
                <c:pt idx="94">
                  <c:v>76.723404027777789</c:v>
                </c:pt>
                <c:pt idx="95">
                  <c:v>72.636398924731097</c:v>
                </c:pt>
                <c:pt idx="96">
                  <c:v>73.494734543010779</c:v>
                </c:pt>
                <c:pt idx="97">
                  <c:v>72.483477678571489</c:v>
                </c:pt>
                <c:pt idx="98">
                  <c:v>74.806035805282306</c:v>
                </c:pt>
                <c:pt idx="99">
                  <c:v>77.717150595736015</c:v>
                </c:pt>
                <c:pt idx="100">
                  <c:v>96.53522880815872</c:v>
                </c:pt>
                <c:pt idx="101">
                  <c:v>97.081725721930667</c:v>
                </c:pt>
                <c:pt idx="102">
                  <c:v>109.64092702634406</c:v>
                </c:pt>
                <c:pt idx="103">
                  <c:v>99.364231051821932</c:v>
                </c:pt>
                <c:pt idx="104">
                  <c:v>78.537231359563918</c:v>
                </c:pt>
                <c:pt idx="105">
                  <c:v>81.85518453941431</c:v>
                </c:pt>
                <c:pt idx="106">
                  <c:v>102.55862932915754</c:v>
                </c:pt>
                <c:pt idx="107">
                  <c:v>111.71460380772868</c:v>
                </c:pt>
                <c:pt idx="108">
                  <c:v>119.17132556174748</c:v>
                </c:pt>
                <c:pt idx="109">
                  <c:v>117.31826405406635</c:v>
                </c:pt>
                <c:pt idx="110">
                  <c:v>119.26412081255354</c:v>
                </c:pt>
                <c:pt idx="111">
                  <c:v>123.90842902777763</c:v>
                </c:pt>
                <c:pt idx="112">
                  <c:v>138.2930763700538</c:v>
                </c:pt>
                <c:pt idx="113">
                  <c:v>138.49513861318053</c:v>
                </c:pt>
                <c:pt idx="114">
                  <c:v>129.50627058930624</c:v>
                </c:pt>
                <c:pt idx="115">
                  <c:v>131.27485242693206</c:v>
                </c:pt>
                <c:pt idx="116">
                  <c:v>118.71988902978845</c:v>
                </c:pt>
                <c:pt idx="117">
                  <c:v>109.36641937500505</c:v>
                </c:pt>
                <c:pt idx="118">
                  <c:v>123.13098265596004</c:v>
                </c:pt>
                <c:pt idx="119">
                  <c:v>77.831280180524132</c:v>
                </c:pt>
                <c:pt idx="120">
                  <c:v>61.996064527367352</c:v>
                </c:pt>
                <c:pt idx="121">
                  <c:v>69.870217108675618</c:v>
                </c:pt>
                <c:pt idx="122">
                  <c:v>71.774153383830637</c:v>
                </c:pt>
                <c:pt idx="123">
                  <c:v>80.575746427472097</c:v>
                </c:pt>
                <c:pt idx="124">
                  <c:v>107.38951308159938</c:v>
                </c:pt>
                <c:pt idx="125">
                  <c:v>109.38788916829147</c:v>
                </c:pt>
                <c:pt idx="126">
                  <c:v>107.73297889784929</c:v>
                </c:pt>
                <c:pt idx="127">
                  <c:v>121.89804294874983</c:v>
                </c:pt>
                <c:pt idx="128">
                  <c:v>123.6626460868613</c:v>
                </c:pt>
                <c:pt idx="129">
                  <c:v>134.23029444545722</c:v>
                </c:pt>
                <c:pt idx="130">
                  <c:v>126.94743820409725</c:v>
                </c:pt>
                <c:pt idx="131">
                  <c:v>123.44525852253382</c:v>
                </c:pt>
                <c:pt idx="132">
                  <c:v>124.12889393162962</c:v>
                </c:pt>
                <c:pt idx="133">
                  <c:v>124.75827990264891</c:v>
                </c:pt>
                <c:pt idx="134">
                  <c:v>123.76645595310951</c:v>
                </c:pt>
                <c:pt idx="135">
                  <c:v>122.11942588879184</c:v>
                </c:pt>
                <c:pt idx="136">
                  <c:v>121.93895806587976</c:v>
                </c:pt>
                <c:pt idx="137">
                  <c:v>111.73279870806518</c:v>
                </c:pt>
                <c:pt idx="138">
                  <c:v>95.694213015140846</c:v>
                </c:pt>
                <c:pt idx="139">
                  <c:v>76.294356745336003</c:v>
                </c:pt>
                <c:pt idx="140">
                  <c:v>74.626294677736126</c:v>
                </c:pt>
                <c:pt idx="141">
                  <c:v>77.474131016330631</c:v>
                </c:pt>
                <c:pt idx="142">
                  <c:v>96.157547284763893</c:v>
                </c:pt>
                <c:pt idx="143">
                  <c:v>98.918730073427596</c:v>
                </c:pt>
                <c:pt idx="144">
                  <c:v>120.47876325377705</c:v>
                </c:pt>
                <c:pt idx="145">
                  <c:v>129.72152093437512</c:v>
                </c:pt>
                <c:pt idx="146">
                  <c:v>146.86271765002684</c:v>
                </c:pt>
                <c:pt idx="147">
                  <c:v>166.78004073519421</c:v>
                </c:pt>
                <c:pt idx="148">
                  <c:v>189.92392679247317</c:v>
                </c:pt>
                <c:pt idx="149">
                  <c:v>182.2000046888194</c:v>
                </c:pt>
                <c:pt idx="150">
                  <c:v>119.79351310125004</c:v>
                </c:pt>
                <c:pt idx="151">
                  <c:v>120.36459711176101</c:v>
                </c:pt>
                <c:pt idx="152">
                  <c:v>100.04817401915275</c:v>
                </c:pt>
                <c:pt idx="153">
                  <c:v>91.556425892069882</c:v>
                </c:pt>
                <c:pt idx="154">
                  <c:v>113.59843263808494</c:v>
                </c:pt>
                <c:pt idx="155">
                  <c:v>109.2900925467561</c:v>
                </c:pt>
                <c:pt idx="156">
                  <c:v>124.31116862487906</c:v>
                </c:pt>
                <c:pt idx="157">
                  <c:v>157.35166187425278</c:v>
                </c:pt>
                <c:pt idx="158">
                  <c:v>167.91885155697594</c:v>
                </c:pt>
                <c:pt idx="159">
                  <c:v>164.84250446380551</c:v>
                </c:pt>
                <c:pt idx="160">
                  <c:v>176.06147113481174</c:v>
                </c:pt>
                <c:pt idx="161">
                  <c:v>141.46224537350793</c:v>
                </c:pt>
                <c:pt idx="162">
                  <c:v>129.37773473731156</c:v>
                </c:pt>
                <c:pt idx="163">
                  <c:v>129.79486974204326</c:v>
                </c:pt>
                <c:pt idx="164">
                  <c:v>127.24121451824986</c:v>
                </c:pt>
                <c:pt idx="165">
                  <c:v>139.22640947790327</c:v>
                </c:pt>
                <c:pt idx="166">
                  <c:v>157.33824735933342</c:v>
                </c:pt>
                <c:pt idx="167">
                  <c:v>143.66009402770152</c:v>
                </c:pt>
                <c:pt idx="168">
                  <c:v>135.37232547749426</c:v>
                </c:pt>
                <c:pt idx="169">
                  <c:v>145.477789678601</c:v>
                </c:pt>
                <c:pt idx="170">
                  <c:v>151.14727778283597</c:v>
                </c:pt>
                <c:pt idx="171">
                  <c:v>156.87968105968042</c:v>
                </c:pt>
                <c:pt idx="172">
                  <c:v>153.73073121497313</c:v>
                </c:pt>
                <c:pt idx="173">
                  <c:v>134.08931842584448</c:v>
                </c:pt>
                <c:pt idx="174">
                  <c:v>120.88353838399188</c:v>
                </c:pt>
                <c:pt idx="175">
                  <c:v>121.41476163574629</c:v>
                </c:pt>
                <c:pt idx="176">
                  <c:v>67.339555948794654</c:v>
                </c:pt>
                <c:pt idx="177">
                  <c:v>91.300323498266096</c:v>
                </c:pt>
                <c:pt idx="178">
                  <c:v>81.557684184575862</c:v>
                </c:pt>
                <c:pt idx="179">
                  <c:v>92.378486960322533</c:v>
                </c:pt>
                <c:pt idx="180">
                  <c:v>90.328581719811893</c:v>
                </c:pt>
                <c:pt idx="181">
                  <c:v>122.93272767470241</c:v>
                </c:pt>
                <c:pt idx="182">
                  <c:v>133.48612176298411</c:v>
                </c:pt>
                <c:pt idx="183">
                  <c:v>140.31923309159737</c:v>
                </c:pt>
                <c:pt idx="184">
                  <c:v>121.88177493435137</c:v>
                </c:pt>
                <c:pt idx="185">
                  <c:v>68.81402613604169</c:v>
                </c:pt>
                <c:pt idx="186">
                  <c:v>120.9794879001478</c:v>
                </c:pt>
                <c:pt idx="187">
                  <c:v>146.94426381690869</c:v>
                </c:pt>
                <c:pt idx="188">
                  <c:v>104.9106702251454</c:v>
                </c:pt>
                <c:pt idx="189">
                  <c:v>86.729707572271508</c:v>
                </c:pt>
                <c:pt idx="190">
                  <c:v>59.069862021444457</c:v>
                </c:pt>
                <c:pt idx="191">
                  <c:v>47.489905107526837</c:v>
                </c:pt>
                <c:pt idx="192">
                  <c:v>64.100821648527699</c:v>
                </c:pt>
                <c:pt idx="193">
                  <c:v>67.277214421732793</c:v>
                </c:pt>
                <c:pt idx="194">
                  <c:v>75.646853431881667</c:v>
                </c:pt>
                <c:pt idx="195">
                  <c:v>85.296050661541727</c:v>
                </c:pt>
                <c:pt idx="196">
                  <c:v>88.317636997715042</c:v>
                </c:pt>
                <c:pt idx="197">
                  <c:v>78.742146456847138</c:v>
                </c:pt>
                <c:pt idx="198">
                  <c:v>86.213346137548044</c:v>
                </c:pt>
                <c:pt idx="199">
                  <c:v>84.157366884395174</c:v>
                </c:pt>
                <c:pt idx="200">
                  <c:v>69.526710496763883</c:v>
                </c:pt>
                <c:pt idx="201">
                  <c:v>59.90982090762104</c:v>
                </c:pt>
                <c:pt idx="202">
                  <c:v>51.956259183013564</c:v>
                </c:pt>
                <c:pt idx="203">
                  <c:v>41.549719039454864</c:v>
                </c:pt>
                <c:pt idx="204">
                  <c:v>44.448793507309716</c:v>
                </c:pt>
                <c:pt idx="205">
                  <c:v>42.014700027632216</c:v>
                </c:pt>
                <c:pt idx="206">
                  <c:v>47.733418029368273</c:v>
                </c:pt>
                <c:pt idx="207">
                  <c:v>50.127310281944503</c:v>
                </c:pt>
                <c:pt idx="208">
                  <c:v>64.630340484556584</c:v>
                </c:pt>
                <c:pt idx="209">
                  <c:v>64.380043807499973</c:v>
                </c:pt>
                <c:pt idx="210">
                  <c:v>62.479368447935592</c:v>
                </c:pt>
                <c:pt idx="211">
                  <c:v>48.702689683995992</c:v>
                </c:pt>
                <c:pt idx="212">
                  <c:v>45.806428155722188</c:v>
                </c:pt>
                <c:pt idx="213">
                  <c:v>51.493656464267481</c:v>
                </c:pt>
                <c:pt idx="214">
                  <c:v>44.225102886264523</c:v>
                </c:pt>
                <c:pt idx="215">
                  <c:v>54.290364723911267</c:v>
                </c:pt>
                <c:pt idx="216">
                  <c:v>64.407768631048185</c:v>
                </c:pt>
                <c:pt idx="217">
                  <c:v>66.477623203244065</c:v>
                </c:pt>
                <c:pt idx="218">
                  <c:v>54.566144017378974</c:v>
                </c:pt>
                <c:pt idx="219">
                  <c:v>66.054770652597199</c:v>
                </c:pt>
                <c:pt idx="220">
                  <c:v>59.555198023974476</c:v>
                </c:pt>
                <c:pt idx="221">
                  <c:v>50.783854847738063</c:v>
                </c:pt>
                <c:pt idx="222">
                  <c:v>45.08476689870276</c:v>
                </c:pt>
                <c:pt idx="223">
                  <c:v>46.891074457521789</c:v>
                </c:pt>
                <c:pt idx="224">
                  <c:v>40.893638401616712</c:v>
                </c:pt>
                <c:pt idx="225">
                  <c:v>37.905347014249756</c:v>
                </c:pt>
                <c:pt idx="226">
                  <c:v>39.485647112670613</c:v>
                </c:pt>
                <c:pt idx="227">
                  <c:v>45.683586258088873</c:v>
                </c:pt>
                <c:pt idx="228">
                  <c:v>39.637211155914002</c:v>
                </c:pt>
                <c:pt idx="229">
                  <c:v>46.367487202381049</c:v>
                </c:pt>
                <c:pt idx="230">
                  <c:v>56.226765994623875</c:v>
                </c:pt>
                <c:pt idx="231">
                  <c:v>56.691885555555601</c:v>
                </c:pt>
                <c:pt idx="232">
                  <c:v>67.478164247311824</c:v>
                </c:pt>
                <c:pt idx="233">
                  <c:v>55.859078055555486</c:v>
                </c:pt>
                <c:pt idx="234">
                  <c:v>66.160928360215294</c:v>
                </c:pt>
                <c:pt idx="235">
                  <c:v>84.560824596774083</c:v>
                </c:pt>
                <c:pt idx="236">
                  <c:v>76.012831111111026</c:v>
                </c:pt>
                <c:pt idx="237">
                  <c:v>73.017093413978529</c:v>
                </c:pt>
                <c:pt idx="238">
                  <c:v>71.632025277777686</c:v>
                </c:pt>
                <c:pt idx="239">
                  <c:v>54.713766397849497</c:v>
                </c:pt>
                <c:pt idx="240">
                  <c:v>61.713093951612876</c:v>
                </c:pt>
                <c:pt idx="241">
                  <c:v>72.508355803571362</c:v>
                </c:pt>
                <c:pt idx="242">
                  <c:v>72.054638993212635</c:v>
                </c:pt>
                <c:pt idx="243">
                  <c:v>74.894452222222355</c:v>
                </c:pt>
                <c:pt idx="244">
                  <c:v>87.709893413978506</c:v>
                </c:pt>
                <c:pt idx="245">
                  <c:v>74.467460833333462</c:v>
                </c:pt>
                <c:pt idx="246">
                  <c:v>77.158699059139948</c:v>
                </c:pt>
                <c:pt idx="247">
                  <c:v>69.643074731182821</c:v>
                </c:pt>
                <c:pt idx="248">
                  <c:v>60.744484444444296</c:v>
                </c:pt>
                <c:pt idx="249">
                  <c:v>39.148714650537542</c:v>
                </c:pt>
                <c:pt idx="250">
                  <c:v>32.73365708333337</c:v>
                </c:pt>
                <c:pt idx="251">
                  <c:v>37.067767607526847</c:v>
                </c:pt>
                <c:pt idx="252">
                  <c:v>34.936966801075265</c:v>
                </c:pt>
                <c:pt idx="253">
                  <c:v>46.768511063218369</c:v>
                </c:pt>
                <c:pt idx="254">
                  <c:v>35.74167567204303</c:v>
                </c:pt>
                <c:pt idx="255">
                  <c:v>40.70120416666655</c:v>
                </c:pt>
                <c:pt idx="256">
                  <c:v>49.773515591397782</c:v>
                </c:pt>
                <c:pt idx="257">
                  <c:v>50.697784027777764</c:v>
                </c:pt>
                <c:pt idx="258">
                  <c:v>55.801595161290329</c:v>
                </c:pt>
                <c:pt idx="259">
                  <c:v>47.099758870967761</c:v>
                </c:pt>
                <c:pt idx="260">
                  <c:v>38.444836338418831</c:v>
                </c:pt>
                <c:pt idx="261">
                  <c:v>36.465702150537616</c:v>
                </c:pt>
                <c:pt idx="262">
                  <c:v>30.21699986111113</c:v>
                </c:pt>
                <c:pt idx="263">
                  <c:v>27.065735349462326</c:v>
                </c:pt>
                <c:pt idx="264">
                  <c:v>41.349712096774226</c:v>
                </c:pt>
                <c:pt idx="265">
                  <c:v>59.428531398809582</c:v>
                </c:pt>
                <c:pt idx="266">
                  <c:v>65.081382930107551</c:v>
                </c:pt>
                <c:pt idx="267">
                  <c:v>64.082800972222373</c:v>
                </c:pt>
                <c:pt idx="268">
                  <c:v>63.258922715053707</c:v>
                </c:pt>
                <c:pt idx="269">
                  <c:v>72.700389999999814</c:v>
                </c:pt>
                <c:pt idx="270">
                  <c:v>71.923175806451766</c:v>
                </c:pt>
                <c:pt idx="271">
                  <c:v>53.641553225806355</c:v>
                </c:pt>
                <c:pt idx="272">
                  <c:v>59.2086870338889</c:v>
                </c:pt>
                <c:pt idx="273">
                  <c:v>72.978124999999864</c:v>
                </c:pt>
                <c:pt idx="274">
                  <c:v>67.391761805555277</c:v>
                </c:pt>
                <c:pt idx="275">
                  <c:v>69.284517607526908</c:v>
                </c:pt>
                <c:pt idx="276">
                  <c:v>73.718722983871061</c:v>
                </c:pt>
                <c:pt idx="277">
                  <c:v>76.166051339285531</c:v>
                </c:pt>
                <c:pt idx="278">
                  <c:v>97.535010887096675</c:v>
                </c:pt>
                <c:pt idx="279">
                  <c:v>124.47895194444439</c:v>
                </c:pt>
                <c:pt idx="280">
                  <c:v>156.26602916666693</c:v>
                </c:pt>
                <c:pt idx="281">
                  <c:v>93.949844027778013</c:v>
                </c:pt>
                <c:pt idx="282">
                  <c:v>89.495625806451642</c:v>
                </c:pt>
                <c:pt idx="283">
                  <c:v>72.731136962365724</c:v>
                </c:pt>
                <c:pt idx="284">
                  <c:v>50.000770694444562</c:v>
                </c:pt>
                <c:pt idx="285">
                  <c:v>63.529212903225798</c:v>
                </c:pt>
                <c:pt idx="286">
                  <c:v>77.911240277777765</c:v>
                </c:pt>
                <c:pt idx="287">
                  <c:v>58.801256989247193</c:v>
                </c:pt>
                <c:pt idx="288">
                  <c:v>76.123636424731203</c:v>
                </c:pt>
                <c:pt idx="289">
                  <c:v>81.867085416666782</c:v>
                </c:pt>
                <c:pt idx="290">
                  <c:v>115.46519744623654</c:v>
                </c:pt>
                <c:pt idx="291">
                  <c:v>112.95869402777809</c:v>
                </c:pt>
                <c:pt idx="292">
                  <c:v>157.19269959677447</c:v>
                </c:pt>
                <c:pt idx="293">
                  <c:v>160.80731277777733</c:v>
                </c:pt>
                <c:pt idx="294">
                  <c:v>109.67279005376372</c:v>
                </c:pt>
                <c:pt idx="295">
                  <c:v>105.75550430107553</c:v>
                </c:pt>
                <c:pt idx="296">
                  <c:v>87.999679444444396</c:v>
                </c:pt>
                <c:pt idx="297">
                  <c:v>89.736353897849554</c:v>
                </c:pt>
                <c:pt idx="298">
                  <c:v>77.754315694444543</c:v>
                </c:pt>
                <c:pt idx="299">
                  <c:v>87.036627688171748</c:v>
                </c:pt>
                <c:pt idx="300">
                  <c:v>105.01530080645175</c:v>
                </c:pt>
                <c:pt idx="301">
                  <c:v>108.36718232758609</c:v>
                </c:pt>
                <c:pt idx="302">
                  <c:v>173.59553561827937</c:v>
                </c:pt>
                <c:pt idx="303">
                  <c:v>170.81538152777802</c:v>
                </c:pt>
                <c:pt idx="304">
                  <c:v>214.17079677419355</c:v>
                </c:pt>
                <c:pt idx="305">
                  <c:v>133.62755083333337</c:v>
                </c:pt>
                <c:pt idx="306">
                  <c:v>95.586525672042981</c:v>
                </c:pt>
                <c:pt idx="307">
                  <c:v>86.068405376344032</c:v>
                </c:pt>
                <c:pt idx="308">
                  <c:v>101.73097222222205</c:v>
                </c:pt>
                <c:pt idx="309">
                  <c:v>80.036785618279509</c:v>
                </c:pt>
                <c:pt idx="310">
                  <c:v>74.279021805555914</c:v>
                </c:pt>
                <c:pt idx="311">
                  <c:v>54.269819354838681</c:v>
                </c:pt>
                <c:pt idx="312">
                  <c:v>60.683130913978339</c:v>
                </c:pt>
                <c:pt idx="313">
                  <c:v>73.98016785714276</c:v>
                </c:pt>
                <c:pt idx="314">
                  <c:v>91.511172849462397</c:v>
                </c:pt>
                <c:pt idx="315">
                  <c:v>106.82618972222228</c:v>
                </c:pt>
                <c:pt idx="316">
                  <c:v>124.06738870967772</c:v>
                </c:pt>
                <c:pt idx="317">
                  <c:v>79.599391388888677</c:v>
                </c:pt>
                <c:pt idx="318">
                  <c:v>84.451048387096805</c:v>
                </c:pt>
                <c:pt idx="319">
                  <c:v>87.242707526881617</c:v>
                </c:pt>
                <c:pt idx="320">
                  <c:v>84.584014722222122</c:v>
                </c:pt>
                <c:pt idx="321">
                  <c:v>73.727422177419342</c:v>
                </c:pt>
                <c:pt idx="322">
                  <c:v>72.299082777777798</c:v>
                </c:pt>
                <c:pt idx="323">
                  <c:v>75.207686693548709</c:v>
                </c:pt>
              </c:numCache>
            </c:numRef>
          </c:val>
          <c:smooth val="0"/>
          <c:extLst>
            <c:ext xmlns:c16="http://schemas.microsoft.com/office/drawing/2014/chart" uri="{C3380CC4-5D6E-409C-BE32-E72D297353CC}">
              <c16:uniqueId val="{00000001-D84B-4206-B99D-BEAD29A8D14E}"/>
            </c:ext>
          </c:extLst>
        </c:ser>
        <c:dLbls>
          <c:showLegendKey val="0"/>
          <c:showVal val="0"/>
          <c:showCatName val="0"/>
          <c:showSerName val="0"/>
          <c:showPercent val="0"/>
          <c:showBubbleSize val="0"/>
        </c:dLbls>
        <c:smooth val="0"/>
        <c:axId val="772298040"/>
        <c:axId val="772298432"/>
      </c:lineChart>
      <c:dateAx>
        <c:axId val="772298040"/>
        <c:scaling>
          <c:orientation val="minMax"/>
        </c:scaling>
        <c:delete val="0"/>
        <c:axPos val="b"/>
        <c:majorGridlines>
          <c:spPr>
            <a:ln w="9525" cap="flat" cmpd="sng" algn="ctr">
              <a:solidFill>
                <a:schemeClr val="tx1">
                  <a:alpha val="25000"/>
                </a:schemeClr>
              </a:solidFill>
              <a:round/>
            </a:ln>
            <a:effectLst/>
          </c:spPr>
        </c:majorGridlines>
        <c:minorGridlines>
          <c:spPr>
            <a:ln w="9525" cap="flat" cmpd="sng" algn="ctr">
              <a:solidFill>
                <a:schemeClr val="tx1">
                  <a:lumMod val="5000"/>
                  <a:lumOff val="95000"/>
                </a:schemeClr>
              </a:solidFill>
              <a:round/>
            </a:ln>
            <a:effectLst/>
          </c:spPr>
        </c:minorGridlines>
        <c:numFmt formatCode="yyyy"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MX"/>
          </a:p>
        </c:txPr>
        <c:crossAx val="772298432"/>
        <c:crosses val="autoZero"/>
        <c:auto val="0"/>
        <c:lblOffset val="100"/>
        <c:baseTimeUnit val="months"/>
        <c:majorUnit val="1"/>
        <c:majorTimeUnit val="years"/>
      </c:dateAx>
      <c:valAx>
        <c:axId val="7722984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s-GT" b="1"/>
                  <a:t>US$/MWh</a:t>
                </a:r>
              </a:p>
            </c:rich>
          </c:tx>
          <c:layout>
            <c:manualLayout>
              <c:xMode val="edge"/>
              <c:yMode val="edge"/>
              <c:x val="3.46320283360892E-3"/>
              <c:y val="5.2055579697463652E-3"/>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s-MX"/>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s-MX"/>
          </a:p>
        </c:txPr>
        <c:crossAx val="772298040"/>
        <c:crosses val="autoZero"/>
        <c:crossBetween val="between"/>
      </c:valAx>
      <c:spPr>
        <a:noFill/>
        <a:ln>
          <a:solidFill>
            <a:sysClr val="windowText" lastClr="000000">
              <a:alpha val="25000"/>
            </a:sysClr>
          </a:solidFill>
        </a:ln>
        <a:effectLst/>
      </c:spPr>
    </c:plotArea>
    <c:plotVisOnly val="1"/>
    <c:dispBlanksAs val="gap"/>
    <c:showDLblsOverMax val="0"/>
  </c:chart>
  <c:spPr>
    <a:solidFill>
      <a:sysClr val="window" lastClr="FFFFFF"/>
    </a:solidFill>
    <a:ln w="9525" cap="flat" cmpd="sng" algn="ctr">
      <a:solidFill>
        <a:sysClr val="windowText" lastClr="000000"/>
      </a:solidFill>
      <a:round/>
    </a:ln>
    <a:effectLst/>
  </c:spPr>
  <c:txPr>
    <a:bodyPr/>
    <a:lstStyle/>
    <a:p>
      <a:pPr>
        <a:defRPr/>
      </a:pPr>
      <a:endParaRPr lang="es-MX"/>
    </a:p>
  </c:txPr>
  <c:printSettings>
    <c:headerFooter/>
    <c:pageMargins b="0.75" l="0.7" r="0.7" t="0.75"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GT" sz="1800" b="1" i="0" u="none" strike="noStrike" baseline="0">
                <a:effectLst/>
              </a:rPr>
              <a:t>DEMANDA MÁXIMA MENSUAL DE POTENCIA </a:t>
            </a:r>
            <a:endParaRPr lang="en-US"/>
          </a:p>
        </c:rich>
      </c:tx>
      <c:overlay val="0"/>
    </c:title>
    <c:autoTitleDeleted val="0"/>
    <c:plotArea>
      <c:layout>
        <c:manualLayout>
          <c:layoutTarget val="inner"/>
          <c:xMode val="edge"/>
          <c:yMode val="edge"/>
          <c:x val="5.6494240940594499E-2"/>
          <c:y val="8.8012180442115506E-2"/>
          <c:w val="0.92845312710617001"/>
          <c:h val="0.83235596688285396"/>
        </c:manualLayout>
      </c:layout>
      <c:lineChart>
        <c:grouping val="standard"/>
        <c:varyColors val="0"/>
        <c:ser>
          <c:idx val="0"/>
          <c:order val="0"/>
          <c:tx>
            <c:strRef>
              <c:f>Hoja_17!$A$44</c:f>
              <c:strCache>
                <c:ptCount val="1"/>
                <c:pt idx="0">
                  <c:v>DEMANDA SNI</c:v>
                </c:pt>
              </c:strCache>
            </c:strRef>
          </c:tx>
          <c:spPr>
            <a:ln>
              <a:solidFill>
                <a:schemeClr val="accent4"/>
              </a:solidFill>
            </a:ln>
          </c:spPr>
          <c:marker>
            <c:symbol val="none"/>
          </c:marker>
          <c:trendline>
            <c:trendlineType val="poly"/>
            <c:order val="6"/>
            <c:dispRSqr val="0"/>
            <c:dispEq val="0"/>
          </c:trendline>
          <c:cat>
            <c:numRef>
              <c:f>Hoja_17!$B$43:$LY$43</c:f>
              <c:numCache>
                <c:formatCode>mm/yyyy;@</c:formatCode>
                <c:ptCount val="336"/>
                <c:pt idx="0">
                  <c:v>35796</c:v>
                </c:pt>
                <c:pt idx="1">
                  <c:v>35827</c:v>
                </c:pt>
                <c:pt idx="2">
                  <c:v>35855</c:v>
                </c:pt>
                <c:pt idx="3">
                  <c:v>35886</c:v>
                </c:pt>
                <c:pt idx="4">
                  <c:v>35916</c:v>
                </c:pt>
                <c:pt idx="5">
                  <c:v>35947</c:v>
                </c:pt>
                <c:pt idx="6">
                  <c:v>35977</c:v>
                </c:pt>
                <c:pt idx="7">
                  <c:v>36008</c:v>
                </c:pt>
                <c:pt idx="8">
                  <c:v>36039</c:v>
                </c:pt>
                <c:pt idx="9">
                  <c:v>36069</c:v>
                </c:pt>
                <c:pt idx="10">
                  <c:v>36100</c:v>
                </c:pt>
                <c:pt idx="11">
                  <c:v>36130</c:v>
                </c:pt>
                <c:pt idx="12">
                  <c:v>36161</c:v>
                </c:pt>
                <c:pt idx="13">
                  <c:v>36192</c:v>
                </c:pt>
                <c:pt idx="14">
                  <c:v>36220</c:v>
                </c:pt>
                <c:pt idx="15">
                  <c:v>36251</c:v>
                </c:pt>
                <c:pt idx="16">
                  <c:v>36281</c:v>
                </c:pt>
                <c:pt idx="17">
                  <c:v>36312</c:v>
                </c:pt>
                <c:pt idx="18">
                  <c:v>36342</c:v>
                </c:pt>
                <c:pt idx="19">
                  <c:v>36373</c:v>
                </c:pt>
                <c:pt idx="20">
                  <c:v>36404</c:v>
                </c:pt>
                <c:pt idx="21">
                  <c:v>36434</c:v>
                </c:pt>
                <c:pt idx="22">
                  <c:v>36465</c:v>
                </c:pt>
                <c:pt idx="23">
                  <c:v>36495</c:v>
                </c:pt>
                <c:pt idx="24">
                  <c:v>36526</c:v>
                </c:pt>
                <c:pt idx="25">
                  <c:v>36557</c:v>
                </c:pt>
                <c:pt idx="26">
                  <c:v>36586</c:v>
                </c:pt>
                <c:pt idx="27">
                  <c:v>36617</c:v>
                </c:pt>
                <c:pt idx="28">
                  <c:v>36647</c:v>
                </c:pt>
                <c:pt idx="29">
                  <c:v>36678</c:v>
                </c:pt>
                <c:pt idx="30">
                  <c:v>36708</c:v>
                </c:pt>
                <c:pt idx="31">
                  <c:v>36739</c:v>
                </c:pt>
                <c:pt idx="32">
                  <c:v>36770</c:v>
                </c:pt>
                <c:pt idx="33">
                  <c:v>36800</c:v>
                </c:pt>
                <c:pt idx="34">
                  <c:v>36831</c:v>
                </c:pt>
                <c:pt idx="35">
                  <c:v>36861</c:v>
                </c:pt>
                <c:pt idx="36">
                  <c:v>36892</c:v>
                </c:pt>
                <c:pt idx="37">
                  <c:v>36923</c:v>
                </c:pt>
                <c:pt idx="38">
                  <c:v>36951</c:v>
                </c:pt>
                <c:pt idx="39">
                  <c:v>36982</c:v>
                </c:pt>
                <c:pt idx="40">
                  <c:v>37012</c:v>
                </c:pt>
                <c:pt idx="41">
                  <c:v>37043</c:v>
                </c:pt>
                <c:pt idx="42">
                  <c:v>37073</c:v>
                </c:pt>
                <c:pt idx="43">
                  <c:v>37104</c:v>
                </c:pt>
                <c:pt idx="44">
                  <c:v>37135</c:v>
                </c:pt>
                <c:pt idx="45">
                  <c:v>37165</c:v>
                </c:pt>
                <c:pt idx="46">
                  <c:v>37196</c:v>
                </c:pt>
                <c:pt idx="47">
                  <c:v>37226</c:v>
                </c:pt>
                <c:pt idx="48">
                  <c:v>37257</c:v>
                </c:pt>
                <c:pt idx="49">
                  <c:v>37288</c:v>
                </c:pt>
                <c:pt idx="50">
                  <c:v>37316</c:v>
                </c:pt>
                <c:pt idx="51">
                  <c:v>37347</c:v>
                </c:pt>
                <c:pt idx="52">
                  <c:v>37377</c:v>
                </c:pt>
                <c:pt idx="53">
                  <c:v>37408</c:v>
                </c:pt>
                <c:pt idx="54">
                  <c:v>37438</c:v>
                </c:pt>
                <c:pt idx="55">
                  <c:v>37469</c:v>
                </c:pt>
                <c:pt idx="56">
                  <c:v>37500</c:v>
                </c:pt>
                <c:pt idx="57">
                  <c:v>37530</c:v>
                </c:pt>
                <c:pt idx="58">
                  <c:v>37561</c:v>
                </c:pt>
                <c:pt idx="59">
                  <c:v>37591</c:v>
                </c:pt>
                <c:pt idx="60">
                  <c:v>37622</c:v>
                </c:pt>
                <c:pt idx="61">
                  <c:v>37653</c:v>
                </c:pt>
                <c:pt idx="62">
                  <c:v>37681</c:v>
                </c:pt>
                <c:pt idx="63">
                  <c:v>37712</c:v>
                </c:pt>
                <c:pt idx="64">
                  <c:v>37742</c:v>
                </c:pt>
                <c:pt idx="65">
                  <c:v>37773</c:v>
                </c:pt>
                <c:pt idx="66">
                  <c:v>37803</c:v>
                </c:pt>
                <c:pt idx="67">
                  <c:v>37834</c:v>
                </c:pt>
                <c:pt idx="68">
                  <c:v>37865</c:v>
                </c:pt>
                <c:pt idx="69">
                  <c:v>37895</c:v>
                </c:pt>
                <c:pt idx="70">
                  <c:v>37926</c:v>
                </c:pt>
                <c:pt idx="71">
                  <c:v>37956</c:v>
                </c:pt>
                <c:pt idx="72">
                  <c:v>37987</c:v>
                </c:pt>
                <c:pt idx="73">
                  <c:v>38018</c:v>
                </c:pt>
                <c:pt idx="74">
                  <c:v>38047</c:v>
                </c:pt>
                <c:pt idx="75">
                  <c:v>38078</c:v>
                </c:pt>
                <c:pt idx="76">
                  <c:v>38108</c:v>
                </c:pt>
                <c:pt idx="77">
                  <c:v>38139</c:v>
                </c:pt>
                <c:pt idx="78">
                  <c:v>38169</c:v>
                </c:pt>
                <c:pt idx="79">
                  <c:v>38200</c:v>
                </c:pt>
                <c:pt idx="80">
                  <c:v>38231</c:v>
                </c:pt>
                <c:pt idx="81">
                  <c:v>38261</c:v>
                </c:pt>
                <c:pt idx="82">
                  <c:v>38292</c:v>
                </c:pt>
                <c:pt idx="83">
                  <c:v>38322</c:v>
                </c:pt>
                <c:pt idx="84">
                  <c:v>38353</c:v>
                </c:pt>
                <c:pt idx="85">
                  <c:v>38384</c:v>
                </c:pt>
                <c:pt idx="86">
                  <c:v>38412</c:v>
                </c:pt>
                <c:pt idx="87">
                  <c:v>38443</c:v>
                </c:pt>
                <c:pt idx="88">
                  <c:v>38473</c:v>
                </c:pt>
                <c:pt idx="89">
                  <c:v>38504</c:v>
                </c:pt>
                <c:pt idx="90">
                  <c:v>38534</c:v>
                </c:pt>
                <c:pt idx="91">
                  <c:v>38565</c:v>
                </c:pt>
                <c:pt idx="92">
                  <c:v>38596</c:v>
                </c:pt>
                <c:pt idx="93">
                  <c:v>38626</c:v>
                </c:pt>
                <c:pt idx="94">
                  <c:v>38657</c:v>
                </c:pt>
                <c:pt idx="95">
                  <c:v>38687</c:v>
                </c:pt>
                <c:pt idx="96">
                  <c:v>38718</c:v>
                </c:pt>
                <c:pt idx="97">
                  <c:v>38749</c:v>
                </c:pt>
                <c:pt idx="98">
                  <c:v>38777</c:v>
                </c:pt>
                <c:pt idx="99">
                  <c:v>38808</c:v>
                </c:pt>
                <c:pt idx="100">
                  <c:v>38838</c:v>
                </c:pt>
                <c:pt idx="101">
                  <c:v>38869</c:v>
                </c:pt>
                <c:pt idx="102">
                  <c:v>38899</c:v>
                </c:pt>
                <c:pt idx="103">
                  <c:v>38930</c:v>
                </c:pt>
                <c:pt idx="104">
                  <c:v>38961</c:v>
                </c:pt>
                <c:pt idx="105">
                  <c:v>38991</c:v>
                </c:pt>
                <c:pt idx="106">
                  <c:v>39022</c:v>
                </c:pt>
                <c:pt idx="107">
                  <c:v>39052</c:v>
                </c:pt>
                <c:pt idx="108">
                  <c:v>39083</c:v>
                </c:pt>
                <c:pt idx="109">
                  <c:v>39114</c:v>
                </c:pt>
                <c:pt idx="110">
                  <c:v>39142</c:v>
                </c:pt>
                <c:pt idx="111">
                  <c:v>39173</c:v>
                </c:pt>
                <c:pt idx="112">
                  <c:v>39203</c:v>
                </c:pt>
                <c:pt idx="113">
                  <c:v>39234</c:v>
                </c:pt>
                <c:pt idx="114">
                  <c:v>39264</c:v>
                </c:pt>
                <c:pt idx="115">
                  <c:v>39295</c:v>
                </c:pt>
                <c:pt idx="116">
                  <c:v>39326</c:v>
                </c:pt>
                <c:pt idx="117">
                  <c:v>39356</c:v>
                </c:pt>
                <c:pt idx="118">
                  <c:v>39387</c:v>
                </c:pt>
                <c:pt idx="119">
                  <c:v>39417</c:v>
                </c:pt>
                <c:pt idx="120">
                  <c:v>39448</c:v>
                </c:pt>
                <c:pt idx="121">
                  <c:v>39479</c:v>
                </c:pt>
                <c:pt idx="122">
                  <c:v>39508</c:v>
                </c:pt>
                <c:pt idx="123">
                  <c:v>39539</c:v>
                </c:pt>
                <c:pt idx="124">
                  <c:v>39569</c:v>
                </c:pt>
                <c:pt idx="125">
                  <c:v>39600</c:v>
                </c:pt>
                <c:pt idx="126">
                  <c:v>39630</c:v>
                </c:pt>
                <c:pt idx="127">
                  <c:v>39661</c:v>
                </c:pt>
                <c:pt idx="128">
                  <c:v>39692</c:v>
                </c:pt>
                <c:pt idx="129">
                  <c:v>39722</c:v>
                </c:pt>
                <c:pt idx="130">
                  <c:v>39753</c:v>
                </c:pt>
                <c:pt idx="131">
                  <c:v>39783</c:v>
                </c:pt>
                <c:pt idx="132">
                  <c:v>39814</c:v>
                </c:pt>
                <c:pt idx="133">
                  <c:v>39845</c:v>
                </c:pt>
                <c:pt idx="134">
                  <c:v>39873</c:v>
                </c:pt>
                <c:pt idx="135">
                  <c:v>39904</c:v>
                </c:pt>
                <c:pt idx="136">
                  <c:v>39934</c:v>
                </c:pt>
                <c:pt idx="137">
                  <c:v>39965</c:v>
                </c:pt>
                <c:pt idx="138">
                  <c:v>39995</c:v>
                </c:pt>
                <c:pt idx="139">
                  <c:v>40026</c:v>
                </c:pt>
                <c:pt idx="140">
                  <c:v>40057</c:v>
                </c:pt>
                <c:pt idx="141">
                  <c:v>40087</c:v>
                </c:pt>
                <c:pt idx="142">
                  <c:v>40118</c:v>
                </c:pt>
                <c:pt idx="143">
                  <c:v>40148</c:v>
                </c:pt>
                <c:pt idx="144">
                  <c:v>40179</c:v>
                </c:pt>
                <c:pt idx="145">
                  <c:v>40210</c:v>
                </c:pt>
                <c:pt idx="146">
                  <c:v>40238</c:v>
                </c:pt>
                <c:pt idx="147">
                  <c:v>40269</c:v>
                </c:pt>
                <c:pt idx="148">
                  <c:v>40299</c:v>
                </c:pt>
                <c:pt idx="149">
                  <c:v>40330</c:v>
                </c:pt>
                <c:pt idx="150">
                  <c:v>40360</c:v>
                </c:pt>
                <c:pt idx="151">
                  <c:v>40391</c:v>
                </c:pt>
                <c:pt idx="152">
                  <c:v>40422</c:v>
                </c:pt>
                <c:pt idx="153">
                  <c:v>40452</c:v>
                </c:pt>
                <c:pt idx="154">
                  <c:v>40483</c:v>
                </c:pt>
                <c:pt idx="155">
                  <c:v>40513</c:v>
                </c:pt>
                <c:pt idx="156">
                  <c:v>40544</c:v>
                </c:pt>
                <c:pt idx="157">
                  <c:v>40575</c:v>
                </c:pt>
                <c:pt idx="158">
                  <c:v>40603</c:v>
                </c:pt>
                <c:pt idx="159">
                  <c:v>40634</c:v>
                </c:pt>
                <c:pt idx="160">
                  <c:v>40664</c:v>
                </c:pt>
                <c:pt idx="161">
                  <c:v>40695</c:v>
                </c:pt>
                <c:pt idx="162">
                  <c:v>40725</c:v>
                </c:pt>
                <c:pt idx="163">
                  <c:v>40756</c:v>
                </c:pt>
                <c:pt idx="164">
                  <c:v>40787</c:v>
                </c:pt>
                <c:pt idx="165">
                  <c:v>40817</c:v>
                </c:pt>
                <c:pt idx="166">
                  <c:v>40848</c:v>
                </c:pt>
                <c:pt idx="167">
                  <c:v>40878</c:v>
                </c:pt>
                <c:pt idx="168">
                  <c:v>40909</c:v>
                </c:pt>
                <c:pt idx="169">
                  <c:v>40940</c:v>
                </c:pt>
                <c:pt idx="170">
                  <c:v>40969</c:v>
                </c:pt>
                <c:pt idx="171">
                  <c:v>41000</c:v>
                </c:pt>
                <c:pt idx="172">
                  <c:v>41030</c:v>
                </c:pt>
                <c:pt idx="173">
                  <c:v>41061</c:v>
                </c:pt>
                <c:pt idx="174">
                  <c:v>41091</c:v>
                </c:pt>
                <c:pt idx="175">
                  <c:v>41122</c:v>
                </c:pt>
                <c:pt idx="176">
                  <c:v>41153</c:v>
                </c:pt>
                <c:pt idx="177">
                  <c:v>41183</c:v>
                </c:pt>
                <c:pt idx="178">
                  <c:v>41214</c:v>
                </c:pt>
                <c:pt idx="179">
                  <c:v>41244</c:v>
                </c:pt>
                <c:pt idx="180">
                  <c:v>41275</c:v>
                </c:pt>
                <c:pt idx="181">
                  <c:v>41306</c:v>
                </c:pt>
                <c:pt idx="182">
                  <c:v>41334</c:v>
                </c:pt>
                <c:pt idx="183">
                  <c:v>41365</c:v>
                </c:pt>
                <c:pt idx="184">
                  <c:v>41395</c:v>
                </c:pt>
                <c:pt idx="185">
                  <c:v>41426</c:v>
                </c:pt>
                <c:pt idx="186">
                  <c:v>41456</c:v>
                </c:pt>
                <c:pt idx="187">
                  <c:v>41487</c:v>
                </c:pt>
                <c:pt idx="188">
                  <c:v>41518</c:v>
                </c:pt>
                <c:pt idx="189">
                  <c:v>41548</c:v>
                </c:pt>
                <c:pt idx="190">
                  <c:v>41579</c:v>
                </c:pt>
                <c:pt idx="191">
                  <c:v>41609</c:v>
                </c:pt>
                <c:pt idx="192">
                  <c:v>41640</c:v>
                </c:pt>
                <c:pt idx="193">
                  <c:v>41671</c:v>
                </c:pt>
                <c:pt idx="194">
                  <c:v>41699</c:v>
                </c:pt>
                <c:pt idx="195">
                  <c:v>41730</c:v>
                </c:pt>
                <c:pt idx="196">
                  <c:v>41760</c:v>
                </c:pt>
                <c:pt idx="197">
                  <c:v>41791</c:v>
                </c:pt>
                <c:pt idx="198">
                  <c:v>41821</c:v>
                </c:pt>
                <c:pt idx="199">
                  <c:v>41852</c:v>
                </c:pt>
                <c:pt idx="200">
                  <c:v>41883</c:v>
                </c:pt>
                <c:pt idx="201">
                  <c:v>41913</c:v>
                </c:pt>
                <c:pt idx="202">
                  <c:v>41944</c:v>
                </c:pt>
                <c:pt idx="203">
                  <c:v>41974</c:v>
                </c:pt>
                <c:pt idx="204">
                  <c:v>42005</c:v>
                </c:pt>
                <c:pt idx="205">
                  <c:v>42036</c:v>
                </c:pt>
                <c:pt idx="206">
                  <c:v>42064</c:v>
                </c:pt>
                <c:pt idx="207">
                  <c:v>42095</c:v>
                </c:pt>
                <c:pt idx="208">
                  <c:v>42125</c:v>
                </c:pt>
                <c:pt idx="209">
                  <c:v>42156</c:v>
                </c:pt>
                <c:pt idx="210">
                  <c:v>42186</c:v>
                </c:pt>
                <c:pt idx="211">
                  <c:v>42217</c:v>
                </c:pt>
                <c:pt idx="212">
                  <c:v>42248</c:v>
                </c:pt>
                <c:pt idx="213">
                  <c:v>42278</c:v>
                </c:pt>
                <c:pt idx="214">
                  <c:v>42309</c:v>
                </c:pt>
                <c:pt idx="215">
                  <c:v>42339</c:v>
                </c:pt>
                <c:pt idx="216">
                  <c:v>42370</c:v>
                </c:pt>
                <c:pt idx="217">
                  <c:v>42401</c:v>
                </c:pt>
                <c:pt idx="218">
                  <c:v>42430</c:v>
                </c:pt>
                <c:pt idx="219">
                  <c:v>42461</c:v>
                </c:pt>
                <c:pt idx="220">
                  <c:v>42491</c:v>
                </c:pt>
                <c:pt idx="221">
                  <c:v>42522</c:v>
                </c:pt>
                <c:pt idx="222">
                  <c:v>42552</c:v>
                </c:pt>
                <c:pt idx="223">
                  <c:v>42583</c:v>
                </c:pt>
                <c:pt idx="224">
                  <c:v>42614</c:v>
                </c:pt>
                <c:pt idx="225">
                  <c:v>42644</c:v>
                </c:pt>
                <c:pt idx="226">
                  <c:v>42675</c:v>
                </c:pt>
                <c:pt idx="227">
                  <c:v>42705</c:v>
                </c:pt>
                <c:pt idx="228">
                  <c:v>42736</c:v>
                </c:pt>
                <c:pt idx="229">
                  <c:v>42767</c:v>
                </c:pt>
                <c:pt idx="230">
                  <c:v>42795</c:v>
                </c:pt>
                <c:pt idx="231">
                  <c:v>42826</c:v>
                </c:pt>
                <c:pt idx="232">
                  <c:v>42856</c:v>
                </c:pt>
                <c:pt idx="233">
                  <c:v>42887</c:v>
                </c:pt>
                <c:pt idx="234">
                  <c:v>42917</c:v>
                </c:pt>
                <c:pt idx="235">
                  <c:v>42948</c:v>
                </c:pt>
                <c:pt idx="236">
                  <c:v>42979</c:v>
                </c:pt>
                <c:pt idx="237">
                  <c:v>43009</c:v>
                </c:pt>
                <c:pt idx="238">
                  <c:v>43040</c:v>
                </c:pt>
                <c:pt idx="239">
                  <c:v>43070</c:v>
                </c:pt>
                <c:pt idx="240">
                  <c:v>43101</c:v>
                </c:pt>
                <c:pt idx="241">
                  <c:v>43132</c:v>
                </c:pt>
                <c:pt idx="242">
                  <c:v>43160</c:v>
                </c:pt>
                <c:pt idx="243">
                  <c:v>43191</c:v>
                </c:pt>
                <c:pt idx="244">
                  <c:v>43221</c:v>
                </c:pt>
                <c:pt idx="245">
                  <c:v>43252</c:v>
                </c:pt>
                <c:pt idx="246">
                  <c:v>43282</c:v>
                </c:pt>
                <c:pt idx="247">
                  <c:v>43313</c:v>
                </c:pt>
                <c:pt idx="248">
                  <c:v>43344</c:v>
                </c:pt>
                <c:pt idx="249">
                  <c:v>43374</c:v>
                </c:pt>
                <c:pt idx="250">
                  <c:v>43405</c:v>
                </c:pt>
                <c:pt idx="251">
                  <c:v>43435</c:v>
                </c:pt>
                <c:pt idx="252">
                  <c:v>43466</c:v>
                </c:pt>
                <c:pt idx="253">
                  <c:v>43497</c:v>
                </c:pt>
                <c:pt idx="254">
                  <c:v>43525</c:v>
                </c:pt>
                <c:pt idx="255">
                  <c:v>43556</c:v>
                </c:pt>
                <c:pt idx="256">
                  <c:v>43586</c:v>
                </c:pt>
                <c:pt idx="257">
                  <c:v>43617</c:v>
                </c:pt>
                <c:pt idx="258">
                  <c:v>43647</c:v>
                </c:pt>
                <c:pt idx="259">
                  <c:v>43678</c:v>
                </c:pt>
                <c:pt idx="260">
                  <c:v>43709</c:v>
                </c:pt>
                <c:pt idx="261">
                  <c:v>43739</c:v>
                </c:pt>
                <c:pt idx="262">
                  <c:v>43770</c:v>
                </c:pt>
                <c:pt idx="263">
                  <c:v>43800</c:v>
                </c:pt>
                <c:pt idx="264">
                  <c:v>43831</c:v>
                </c:pt>
                <c:pt idx="265">
                  <c:v>43862</c:v>
                </c:pt>
                <c:pt idx="266">
                  <c:v>43891</c:v>
                </c:pt>
                <c:pt idx="267">
                  <c:v>43922</c:v>
                </c:pt>
                <c:pt idx="268">
                  <c:v>43952</c:v>
                </c:pt>
                <c:pt idx="269">
                  <c:v>43983</c:v>
                </c:pt>
                <c:pt idx="270">
                  <c:v>44013</c:v>
                </c:pt>
                <c:pt idx="271">
                  <c:v>44044</c:v>
                </c:pt>
                <c:pt idx="272">
                  <c:v>44075</c:v>
                </c:pt>
                <c:pt idx="273">
                  <c:v>44105</c:v>
                </c:pt>
                <c:pt idx="274">
                  <c:v>44136</c:v>
                </c:pt>
                <c:pt idx="275">
                  <c:v>44166</c:v>
                </c:pt>
                <c:pt idx="276">
                  <c:v>44197</c:v>
                </c:pt>
                <c:pt idx="277">
                  <c:v>44228</c:v>
                </c:pt>
                <c:pt idx="278">
                  <c:v>44256</c:v>
                </c:pt>
                <c:pt idx="279">
                  <c:v>44287</c:v>
                </c:pt>
                <c:pt idx="280">
                  <c:v>44317</c:v>
                </c:pt>
                <c:pt idx="281">
                  <c:v>44348</c:v>
                </c:pt>
                <c:pt idx="282">
                  <c:v>44378</c:v>
                </c:pt>
                <c:pt idx="283">
                  <c:v>44409</c:v>
                </c:pt>
                <c:pt idx="284">
                  <c:v>44440</c:v>
                </c:pt>
                <c:pt idx="285">
                  <c:v>44470</c:v>
                </c:pt>
                <c:pt idx="286">
                  <c:v>44501</c:v>
                </c:pt>
                <c:pt idx="287">
                  <c:v>44531</c:v>
                </c:pt>
                <c:pt idx="288">
                  <c:v>44562</c:v>
                </c:pt>
                <c:pt idx="289">
                  <c:v>44593</c:v>
                </c:pt>
                <c:pt idx="290">
                  <c:v>44621</c:v>
                </c:pt>
                <c:pt idx="291">
                  <c:v>44652</c:v>
                </c:pt>
                <c:pt idx="292">
                  <c:v>44682</c:v>
                </c:pt>
                <c:pt idx="293">
                  <c:v>44713</c:v>
                </c:pt>
                <c:pt idx="294">
                  <c:v>44743</c:v>
                </c:pt>
                <c:pt idx="295">
                  <c:v>44774</c:v>
                </c:pt>
                <c:pt idx="296">
                  <c:v>44805</c:v>
                </c:pt>
                <c:pt idx="297">
                  <c:v>44835</c:v>
                </c:pt>
                <c:pt idx="298">
                  <c:v>44866</c:v>
                </c:pt>
                <c:pt idx="299">
                  <c:v>44896</c:v>
                </c:pt>
                <c:pt idx="300">
                  <c:v>44927</c:v>
                </c:pt>
                <c:pt idx="301">
                  <c:v>44958</c:v>
                </c:pt>
                <c:pt idx="302">
                  <c:v>44986</c:v>
                </c:pt>
                <c:pt idx="303">
                  <c:v>45017</c:v>
                </c:pt>
                <c:pt idx="304">
                  <c:v>45047</c:v>
                </c:pt>
                <c:pt idx="305">
                  <c:v>45078</c:v>
                </c:pt>
                <c:pt idx="306">
                  <c:v>45108</c:v>
                </c:pt>
                <c:pt idx="307">
                  <c:v>45139</c:v>
                </c:pt>
                <c:pt idx="308">
                  <c:v>45170</c:v>
                </c:pt>
                <c:pt idx="309">
                  <c:v>45200</c:v>
                </c:pt>
                <c:pt idx="310">
                  <c:v>45231</c:v>
                </c:pt>
                <c:pt idx="311">
                  <c:v>45261</c:v>
                </c:pt>
                <c:pt idx="312">
                  <c:v>45292</c:v>
                </c:pt>
                <c:pt idx="313">
                  <c:v>45323</c:v>
                </c:pt>
                <c:pt idx="314">
                  <c:v>45352</c:v>
                </c:pt>
                <c:pt idx="315">
                  <c:v>45383</c:v>
                </c:pt>
                <c:pt idx="316">
                  <c:v>45413</c:v>
                </c:pt>
                <c:pt idx="317">
                  <c:v>45444</c:v>
                </c:pt>
                <c:pt idx="318">
                  <c:v>45474</c:v>
                </c:pt>
                <c:pt idx="319">
                  <c:v>45505</c:v>
                </c:pt>
                <c:pt idx="320">
                  <c:v>45536</c:v>
                </c:pt>
                <c:pt idx="321">
                  <c:v>45566</c:v>
                </c:pt>
                <c:pt idx="322">
                  <c:v>45597</c:v>
                </c:pt>
                <c:pt idx="323">
                  <c:v>45627</c:v>
                </c:pt>
                <c:pt idx="324">
                  <c:v>45658</c:v>
                </c:pt>
                <c:pt idx="325">
                  <c:v>45689</c:v>
                </c:pt>
                <c:pt idx="326">
                  <c:v>45717</c:v>
                </c:pt>
                <c:pt idx="327">
                  <c:v>45748</c:v>
                </c:pt>
                <c:pt idx="328">
                  <c:v>45778</c:v>
                </c:pt>
                <c:pt idx="329">
                  <c:v>45809</c:v>
                </c:pt>
                <c:pt idx="330">
                  <c:v>45839</c:v>
                </c:pt>
                <c:pt idx="331">
                  <c:v>45870</c:v>
                </c:pt>
                <c:pt idx="332">
                  <c:v>45901</c:v>
                </c:pt>
                <c:pt idx="333">
                  <c:v>45931</c:v>
                </c:pt>
                <c:pt idx="334">
                  <c:v>45962</c:v>
                </c:pt>
                <c:pt idx="335">
                  <c:v>45992</c:v>
                </c:pt>
              </c:numCache>
            </c:numRef>
          </c:cat>
          <c:val>
            <c:numRef>
              <c:f>Hoja_17!$B$44:$LY$44</c:f>
              <c:numCache>
                <c:formatCode>General</c:formatCode>
                <c:ptCount val="336"/>
                <c:pt idx="0">
                  <c:v>821.1</c:v>
                </c:pt>
                <c:pt idx="1">
                  <c:v>821.1</c:v>
                </c:pt>
                <c:pt idx="2">
                  <c:v>815.8</c:v>
                </c:pt>
                <c:pt idx="3">
                  <c:v>820</c:v>
                </c:pt>
                <c:pt idx="4">
                  <c:v>818.2</c:v>
                </c:pt>
                <c:pt idx="5">
                  <c:v>808.2</c:v>
                </c:pt>
                <c:pt idx="6">
                  <c:v>807.4</c:v>
                </c:pt>
                <c:pt idx="7">
                  <c:v>824.1</c:v>
                </c:pt>
                <c:pt idx="8">
                  <c:v>848.8</c:v>
                </c:pt>
                <c:pt idx="9">
                  <c:v>859</c:v>
                </c:pt>
                <c:pt idx="10">
                  <c:v>870.9</c:v>
                </c:pt>
                <c:pt idx="11">
                  <c:v>867.5</c:v>
                </c:pt>
                <c:pt idx="12">
                  <c:v>884.4</c:v>
                </c:pt>
                <c:pt idx="13">
                  <c:v>895.2</c:v>
                </c:pt>
                <c:pt idx="14">
                  <c:v>892.4</c:v>
                </c:pt>
                <c:pt idx="15">
                  <c:v>909.9</c:v>
                </c:pt>
                <c:pt idx="16">
                  <c:v>891.4</c:v>
                </c:pt>
                <c:pt idx="17">
                  <c:v>870.3</c:v>
                </c:pt>
                <c:pt idx="18">
                  <c:v>888.6</c:v>
                </c:pt>
                <c:pt idx="19">
                  <c:v>908.6</c:v>
                </c:pt>
                <c:pt idx="20">
                  <c:v>888.6</c:v>
                </c:pt>
                <c:pt idx="21">
                  <c:v>917</c:v>
                </c:pt>
                <c:pt idx="22">
                  <c:v>962.1</c:v>
                </c:pt>
                <c:pt idx="23">
                  <c:v>941.9</c:v>
                </c:pt>
                <c:pt idx="24">
                  <c:v>941.3</c:v>
                </c:pt>
                <c:pt idx="25">
                  <c:v>961.4</c:v>
                </c:pt>
                <c:pt idx="26">
                  <c:v>972.8</c:v>
                </c:pt>
                <c:pt idx="27">
                  <c:v>962</c:v>
                </c:pt>
                <c:pt idx="28">
                  <c:v>946.9</c:v>
                </c:pt>
                <c:pt idx="29">
                  <c:v>920.3</c:v>
                </c:pt>
                <c:pt idx="30">
                  <c:v>945.9</c:v>
                </c:pt>
                <c:pt idx="31">
                  <c:v>958.6</c:v>
                </c:pt>
                <c:pt idx="32">
                  <c:v>971.3</c:v>
                </c:pt>
                <c:pt idx="33">
                  <c:v>998.5</c:v>
                </c:pt>
                <c:pt idx="34">
                  <c:v>1023.4</c:v>
                </c:pt>
                <c:pt idx="35">
                  <c:v>1039.3</c:v>
                </c:pt>
                <c:pt idx="36">
                  <c:v>1045.5999999999899</c:v>
                </c:pt>
                <c:pt idx="37">
                  <c:v>1015.4</c:v>
                </c:pt>
                <c:pt idx="38">
                  <c:v>1012.8</c:v>
                </c:pt>
                <c:pt idx="39">
                  <c:v>1039.2</c:v>
                </c:pt>
                <c:pt idx="40">
                  <c:v>1007.5</c:v>
                </c:pt>
                <c:pt idx="41">
                  <c:v>996.8</c:v>
                </c:pt>
                <c:pt idx="42">
                  <c:v>1010.9</c:v>
                </c:pt>
                <c:pt idx="43">
                  <c:v>1016.1</c:v>
                </c:pt>
                <c:pt idx="44">
                  <c:v>1018</c:v>
                </c:pt>
                <c:pt idx="45">
                  <c:v>1037</c:v>
                </c:pt>
                <c:pt idx="46">
                  <c:v>1075.0999999999899</c:v>
                </c:pt>
                <c:pt idx="47">
                  <c:v>1086.5999999999899</c:v>
                </c:pt>
                <c:pt idx="48">
                  <c:v>1083.9000000000001</c:v>
                </c:pt>
                <c:pt idx="49">
                  <c:v>1071.7</c:v>
                </c:pt>
                <c:pt idx="50">
                  <c:v>1084.7</c:v>
                </c:pt>
                <c:pt idx="51">
                  <c:v>1087.3</c:v>
                </c:pt>
                <c:pt idx="52">
                  <c:v>1073.5</c:v>
                </c:pt>
                <c:pt idx="53">
                  <c:v>1048.5999999999899</c:v>
                </c:pt>
                <c:pt idx="54">
                  <c:v>1044</c:v>
                </c:pt>
                <c:pt idx="55">
                  <c:v>1069.8</c:v>
                </c:pt>
                <c:pt idx="56">
                  <c:v>1066.8</c:v>
                </c:pt>
                <c:pt idx="57">
                  <c:v>1099</c:v>
                </c:pt>
                <c:pt idx="58">
                  <c:v>1103.2</c:v>
                </c:pt>
                <c:pt idx="59">
                  <c:v>1141</c:v>
                </c:pt>
                <c:pt idx="60">
                  <c:v>1140.5999999999899</c:v>
                </c:pt>
                <c:pt idx="61">
                  <c:v>1125.8</c:v>
                </c:pt>
                <c:pt idx="62">
                  <c:v>1131.2</c:v>
                </c:pt>
                <c:pt idx="63">
                  <c:v>1140</c:v>
                </c:pt>
                <c:pt idx="64">
                  <c:v>1129.2</c:v>
                </c:pt>
                <c:pt idx="65">
                  <c:v>1122.8</c:v>
                </c:pt>
                <c:pt idx="66">
                  <c:v>1112</c:v>
                </c:pt>
                <c:pt idx="67">
                  <c:v>1131.0999999999899</c:v>
                </c:pt>
                <c:pt idx="68">
                  <c:v>1152.2</c:v>
                </c:pt>
                <c:pt idx="69">
                  <c:v>1178</c:v>
                </c:pt>
                <c:pt idx="70">
                  <c:v>1187.8</c:v>
                </c:pt>
                <c:pt idx="71">
                  <c:v>1194.8499999999899</c:v>
                </c:pt>
                <c:pt idx="72">
                  <c:v>1195.25</c:v>
                </c:pt>
                <c:pt idx="73">
                  <c:v>1183.05</c:v>
                </c:pt>
                <c:pt idx="74">
                  <c:v>1202.3399999999899</c:v>
                </c:pt>
                <c:pt idx="75">
                  <c:v>1211.2</c:v>
                </c:pt>
                <c:pt idx="76">
                  <c:v>1187.9000000000001</c:v>
                </c:pt>
                <c:pt idx="77">
                  <c:v>1187.1400000000001</c:v>
                </c:pt>
                <c:pt idx="78">
                  <c:v>1187.0999999999899</c:v>
                </c:pt>
                <c:pt idx="79">
                  <c:v>1187.4000000000001</c:v>
                </c:pt>
                <c:pt idx="80">
                  <c:v>1184.94</c:v>
                </c:pt>
                <c:pt idx="81">
                  <c:v>1213.44</c:v>
                </c:pt>
                <c:pt idx="82">
                  <c:v>1237.8499999999899</c:v>
                </c:pt>
                <c:pt idx="83">
                  <c:v>1265.75</c:v>
                </c:pt>
                <c:pt idx="84">
                  <c:v>1215.3699999999899</c:v>
                </c:pt>
                <c:pt idx="85">
                  <c:v>1236.6199999999899</c:v>
                </c:pt>
                <c:pt idx="86">
                  <c:v>1241.81</c:v>
                </c:pt>
                <c:pt idx="87">
                  <c:v>1270.02</c:v>
                </c:pt>
                <c:pt idx="88">
                  <c:v>1228.73</c:v>
                </c:pt>
                <c:pt idx="89">
                  <c:v>1218.4000000000001</c:v>
                </c:pt>
                <c:pt idx="90">
                  <c:v>1215.8499999999899</c:v>
                </c:pt>
                <c:pt idx="91">
                  <c:v>1241.6500000000001</c:v>
                </c:pt>
                <c:pt idx="92">
                  <c:v>1245</c:v>
                </c:pt>
                <c:pt idx="93">
                  <c:v>1233.0899999999899</c:v>
                </c:pt>
                <c:pt idx="94">
                  <c:v>1272.1500000000001</c:v>
                </c:pt>
                <c:pt idx="95">
                  <c:v>1290.0899999999899</c:v>
                </c:pt>
                <c:pt idx="96">
                  <c:v>1257.8599999999899</c:v>
                </c:pt>
                <c:pt idx="97">
                  <c:v>1296.21</c:v>
                </c:pt>
                <c:pt idx="98">
                  <c:v>1301.99</c:v>
                </c:pt>
                <c:pt idx="99">
                  <c:v>1298.3599999999899</c:v>
                </c:pt>
                <c:pt idx="100">
                  <c:v>1250.98</c:v>
                </c:pt>
                <c:pt idx="101">
                  <c:v>1267.95</c:v>
                </c:pt>
                <c:pt idx="102">
                  <c:v>1256.9000000000001</c:v>
                </c:pt>
                <c:pt idx="103">
                  <c:v>1268.8699999999899</c:v>
                </c:pt>
                <c:pt idx="104">
                  <c:v>1294.01</c:v>
                </c:pt>
                <c:pt idx="105">
                  <c:v>1329.98</c:v>
                </c:pt>
                <c:pt idx="106">
                  <c:v>1382.55</c:v>
                </c:pt>
                <c:pt idx="107">
                  <c:v>1367.23</c:v>
                </c:pt>
                <c:pt idx="108">
                  <c:v>1364.92</c:v>
                </c:pt>
                <c:pt idx="109">
                  <c:v>1359.99</c:v>
                </c:pt>
                <c:pt idx="110">
                  <c:v>1378.95</c:v>
                </c:pt>
                <c:pt idx="111">
                  <c:v>1380.23</c:v>
                </c:pt>
                <c:pt idx="112">
                  <c:v>1380.22</c:v>
                </c:pt>
                <c:pt idx="113">
                  <c:v>1364.74</c:v>
                </c:pt>
                <c:pt idx="114">
                  <c:v>1385.53</c:v>
                </c:pt>
                <c:pt idx="115">
                  <c:v>1374.74</c:v>
                </c:pt>
                <c:pt idx="116">
                  <c:v>1382.01</c:v>
                </c:pt>
                <c:pt idx="117">
                  <c:v>1406.38</c:v>
                </c:pt>
                <c:pt idx="118">
                  <c:v>1399.83</c:v>
                </c:pt>
                <c:pt idx="119">
                  <c:v>1443.43</c:v>
                </c:pt>
                <c:pt idx="120">
                  <c:v>1362.46</c:v>
                </c:pt>
                <c:pt idx="121">
                  <c:v>1400.69</c:v>
                </c:pt>
                <c:pt idx="122">
                  <c:v>1401.53</c:v>
                </c:pt>
                <c:pt idx="123">
                  <c:v>1420.35</c:v>
                </c:pt>
                <c:pt idx="124">
                  <c:v>1430.05</c:v>
                </c:pt>
                <c:pt idx="125">
                  <c:v>1344.19</c:v>
                </c:pt>
                <c:pt idx="126">
                  <c:v>1337.71</c:v>
                </c:pt>
                <c:pt idx="127">
                  <c:v>1369.04</c:v>
                </c:pt>
                <c:pt idx="128">
                  <c:v>1403.86</c:v>
                </c:pt>
                <c:pt idx="129">
                  <c:v>1367.52</c:v>
                </c:pt>
                <c:pt idx="130">
                  <c:v>1383.02</c:v>
                </c:pt>
                <c:pt idx="131">
                  <c:v>1355.43</c:v>
                </c:pt>
                <c:pt idx="132">
                  <c:v>1333.1</c:v>
                </c:pt>
                <c:pt idx="133">
                  <c:v>1337.27</c:v>
                </c:pt>
                <c:pt idx="134">
                  <c:v>1397.09</c:v>
                </c:pt>
                <c:pt idx="135">
                  <c:v>1417.18</c:v>
                </c:pt>
                <c:pt idx="136">
                  <c:v>1405.6</c:v>
                </c:pt>
                <c:pt idx="137">
                  <c:v>1388.67</c:v>
                </c:pt>
                <c:pt idx="138">
                  <c:v>1421.96</c:v>
                </c:pt>
                <c:pt idx="139">
                  <c:v>1392.11</c:v>
                </c:pt>
                <c:pt idx="140">
                  <c:v>1416.2</c:v>
                </c:pt>
                <c:pt idx="141">
                  <c:v>1429.75</c:v>
                </c:pt>
                <c:pt idx="142">
                  <c:v>1455.73</c:v>
                </c:pt>
                <c:pt idx="143">
                  <c:v>1472.47</c:v>
                </c:pt>
                <c:pt idx="144">
                  <c:v>1410.78</c:v>
                </c:pt>
                <c:pt idx="145">
                  <c:v>1447.04</c:v>
                </c:pt>
                <c:pt idx="146">
                  <c:v>1447.23</c:v>
                </c:pt>
                <c:pt idx="147">
                  <c:v>1437.86</c:v>
                </c:pt>
                <c:pt idx="148">
                  <c:v>1419.11</c:v>
                </c:pt>
                <c:pt idx="149">
                  <c:v>1376.97</c:v>
                </c:pt>
                <c:pt idx="150">
                  <c:v>1358</c:v>
                </c:pt>
                <c:pt idx="151">
                  <c:v>1374.44</c:v>
                </c:pt>
                <c:pt idx="152">
                  <c:v>1389.73</c:v>
                </c:pt>
                <c:pt idx="153">
                  <c:v>1407.5</c:v>
                </c:pt>
                <c:pt idx="154">
                  <c:v>1467.88</c:v>
                </c:pt>
                <c:pt idx="155">
                  <c:v>1409.57</c:v>
                </c:pt>
                <c:pt idx="156">
                  <c:v>1410.78</c:v>
                </c:pt>
                <c:pt idx="157">
                  <c:v>1465.78</c:v>
                </c:pt>
                <c:pt idx="158">
                  <c:v>1477.79</c:v>
                </c:pt>
                <c:pt idx="159">
                  <c:v>1488.8</c:v>
                </c:pt>
                <c:pt idx="160">
                  <c:v>1491.16</c:v>
                </c:pt>
                <c:pt idx="161">
                  <c:v>1449.8</c:v>
                </c:pt>
                <c:pt idx="162">
                  <c:v>1418.02</c:v>
                </c:pt>
                <c:pt idx="163">
                  <c:v>1415.36</c:v>
                </c:pt>
                <c:pt idx="164">
                  <c:v>1437.54</c:v>
                </c:pt>
                <c:pt idx="165">
                  <c:v>1420.27</c:v>
                </c:pt>
                <c:pt idx="166">
                  <c:v>1481.59</c:v>
                </c:pt>
                <c:pt idx="167">
                  <c:v>1454.55</c:v>
                </c:pt>
                <c:pt idx="168">
                  <c:v>1483.98</c:v>
                </c:pt>
                <c:pt idx="169">
                  <c:v>1494.43</c:v>
                </c:pt>
                <c:pt idx="170">
                  <c:v>1483.16</c:v>
                </c:pt>
                <c:pt idx="171">
                  <c:v>1507.41</c:v>
                </c:pt>
                <c:pt idx="172">
                  <c:v>1482.64</c:v>
                </c:pt>
                <c:pt idx="173">
                  <c:v>1459.75</c:v>
                </c:pt>
                <c:pt idx="174">
                  <c:v>1428.56</c:v>
                </c:pt>
                <c:pt idx="175">
                  <c:v>1465.82</c:v>
                </c:pt>
                <c:pt idx="176">
                  <c:v>1499.33</c:v>
                </c:pt>
                <c:pt idx="177">
                  <c:v>1501.7</c:v>
                </c:pt>
                <c:pt idx="178">
                  <c:v>1505.25</c:v>
                </c:pt>
                <c:pt idx="179">
                  <c:v>1532.97</c:v>
                </c:pt>
                <c:pt idx="180">
                  <c:v>1477</c:v>
                </c:pt>
                <c:pt idx="181">
                  <c:v>1527.82</c:v>
                </c:pt>
                <c:pt idx="182">
                  <c:v>1563.57</c:v>
                </c:pt>
                <c:pt idx="183">
                  <c:v>1548.98</c:v>
                </c:pt>
                <c:pt idx="184">
                  <c:v>1544.25</c:v>
                </c:pt>
                <c:pt idx="185">
                  <c:v>1498.23</c:v>
                </c:pt>
                <c:pt idx="186">
                  <c:v>1506.88</c:v>
                </c:pt>
                <c:pt idx="187">
                  <c:v>1508.9</c:v>
                </c:pt>
                <c:pt idx="188">
                  <c:v>1497.2</c:v>
                </c:pt>
                <c:pt idx="189">
                  <c:v>1507.15</c:v>
                </c:pt>
                <c:pt idx="190">
                  <c:v>1559.03</c:v>
                </c:pt>
                <c:pt idx="191">
                  <c:v>1547.7</c:v>
                </c:pt>
                <c:pt idx="192">
                  <c:v>1529.56</c:v>
                </c:pt>
                <c:pt idx="193">
                  <c:v>1560.1</c:v>
                </c:pt>
                <c:pt idx="194">
                  <c:v>1573.9</c:v>
                </c:pt>
                <c:pt idx="195">
                  <c:v>1554.7</c:v>
                </c:pt>
                <c:pt idx="196">
                  <c:v>1542.53</c:v>
                </c:pt>
                <c:pt idx="197">
                  <c:v>1524.3</c:v>
                </c:pt>
                <c:pt idx="198">
                  <c:v>1565</c:v>
                </c:pt>
                <c:pt idx="199">
                  <c:v>1562.6</c:v>
                </c:pt>
                <c:pt idx="200">
                  <c:v>1567.33</c:v>
                </c:pt>
                <c:pt idx="201">
                  <c:v>1577.6</c:v>
                </c:pt>
                <c:pt idx="202">
                  <c:v>1635.9</c:v>
                </c:pt>
                <c:pt idx="203">
                  <c:v>1635.83</c:v>
                </c:pt>
                <c:pt idx="204">
                  <c:v>1600.03</c:v>
                </c:pt>
                <c:pt idx="205">
                  <c:v>1605</c:v>
                </c:pt>
                <c:pt idx="206">
                  <c:v>1627.2</c:v>
                </c:pt>
                <c:pt idx="207">
                  <c:v>1626.6</c:v>
                </c:pt>
                <c:pt idx="208">
                  <c:v>1604.9</c:v>
                </c:pt>
                <c:pt idx="209">
                  <c:v>1563.1</c:v>
                </c:pt>
                <c:pt idx="210">
                  <c:v>1598.8</c:v>
                </c:pt>
                <c:pt idx="211">
                  <c:v>1618.31</c:v>
                </c:pt>
                <c:pt idx="212">
                  <c:v>1617.3</c:v>
                </c:pt>
                <c:pt idx="213">
                  <c:v>1650.63</c:v>
                </c:pt>
                <c:pt idx="214">
                  <c:v>1636.5</c:v>
                </c:pt>
                <c:pt idx="215">
                  <c:v>1672.05</c:v>
                </c:pt>
                <c:pt idx="216">
                  <c:v>1658.51</c:v>
                </c:pt>
                <c:pt idx="217">
                  <c:v>1654.3</c:v>
                </c:pt>
                <c:pt idx="218">
                  <c:v>1683.9</c:v>
                </c:pt>
                <c:pt idx="219">
                  <c:v>1691.2</c:v>
                </c:pt>
                <c:pt idx="220">
                  <c:v>1690</c:v>
                </c:pt>
                <c:pt idx="221">
                  <c:v>1632.6</c:v>
                </c:pt>
                <c:pt idx="222">
                  <c:v>1644.2</c:v>
                </c:pt>
                <c:pt idx="223">
                  <c:v>1654.9</c:v>
                </c:pt>
                <c:pt idx="224">
                  <c:v>1631.5</c:v>
                </c:pt>
                <c:pt idx="225">
                  <c:v>1658.3</c:v>
                </c:pt>
                <c:pt idx="226">
                  <c:v>1682.9</c:v>
                </c:pt>
                <c:pt idx="227">
                  <c:v>1701.6</c:v>
                </c:pt>
                <c:pt idx="228">
                  <c:v>1688.1</c:v>
                </c:pt>
                <c:pt idx="229">
                  <c:v>1675.9</c:v>
                </c:pt>
                <c:pt idx="230">
                  <c:v>1687</c:v>
                </c:pt>
                <c:pt idx="231">
                  <c:v>1749.5</c:v>
                </c:pt>
                <c:pt idx="232">
                  <c:v>1677.5</c:v>
                </c:pt>
                <c:pt idx="233">
                  <c:v>1639.7</c:v>
                </c:pt>
                <c:pt idx="234">
                  <c:v>1648.5</c:v>
                </c:pt>
                <c:pt idx="235">
                  <c:v>1654.1</c:v>
                </c:pt>
                <c:pt idx="236">
                  <c:v>1661.3</c:v>
                </c:pt>
                <c:pt idx="237">
                  <c:v>1662.7</c:v>
                </c:pt>
                <c:pt idx="238">
                  <c:v>1683.7</c:v>
                </c:pt>
                <c:pt idx="239">
                  <c:v>1705.1</c:v>
                </c:pt>
                <c:pt idx="240">
                  <c:v>1687.4</c:v>
                </c:pt>
                <c:pt idx="241">
                  <c:v>1699.5</c:v>
                </c:pt>
                <c:pt idx="242">
                  <c:v>1762.5</c:v>
                </c:pt>
                <c:pt idx="243">
                  <c:v>1736.6</c:v>
                </c:pt>
                <c:pt idx="244">
                  <c:v>1725.1</c:v>
                </c:pt>
                <c:pt idx="245">
                  <c:v>1649.9</c:v>
                </c:pt>
                <c:pt idx="246">
                  <c:v>1709.6</c:v>
                </c:pt>
                <c:pt idx="247">
                  <c:v>1697.3</c:v>
                </c:pt>
                <c:pt idx="248">
                  <c:v>1677</c:v>
                </c:pt>
                <c:pt idx="249">
                  <c:v>1714.5</c:v>
                </c:pt>
                <c:pt idx="250">
                  <c:v>1736.4</c:v>
                </c:pt>
                <c:pt idx="251">
                  <c:v>1746.7</c:v>
                </c:pt>
                <c:pt idx="252">
                  <c:v>1702.39</c:v>
                </c:pt>
                <c:pt idx="253">
                  <c:v>1780.7</c:v>
                </c:pt>
                <c:pt idx="254">
                  <c:v>1775.6</c:v>
                </c:pt>
                <c:pt idx="255">
                  <c:v>1749.74</c:v>
                </c:pt>
                <c:pt idx="256">
                  <c:v>1785.43</c:v>
                </c:pt>
                <c:pt idx="257">
                  <c:v>1724.7</c:v>
                </c:pt>
                <c:pt idx="258">
                  <c:v>1719.8</c:v>
                </c:pt>
                <c:pt idx="259">
                  <c:v>1710.1</c:v>
                </c:pt>
                <c:pt idx="260">
                  <c:v>1703.94</c:v>
                </c:pt>
                <c:pt idx="261">
                  <c:v>1699.8</c:v>
                </c:pt>
                <c:pt idx="262">
                  <c:v>1749.06</c:v>
                </c:pt>
                <c:pt idx="263">
                  <c:v>1725.1</c:v>
                </c:pt>
                <c:pt idx="264">
                  <c:v>1742.2</c:v>
                </c:pt>
                <c:pt idx="265">
                  <c:v>1764.42</c:v>
                </c:pt>
                <c:pt idx="266">
                  <c:v>1756.61</c:v>
                </c:pt>
                <c:pt idx="267">
                  <c:v>1620.14</c:v>
                </c:pt>
                <c:pt idx="268">
                  <c:v>1630.6</c:v>
                </c:pt>
                <c:pt idx="269">
                  <c:v>1596.47</c:v>
                </c:pt>
                <c:pt idx="270">
                  <c:v>1621.27</c:v>
                </c:pt>
                <c:pt idx="271">
                  <c:v>1687.39</c:v>
                </c:pt>
                <c:pt idx="272">
                  <c:v>1720.1</c:v>
                </c:pt>
                <c:pt idx="273">
                  <c:v>1724.9</c:v>
                </c:pt>
                <c:pt idx="274">
                  <c:v>1732.47</c:v>
                </c:pt>
                <c:pt idx="275">
                  <c:v>1787.16</c:v>
                </c:pt>
                <c:pt idx="276">
                  <c:v>1764.8</c:v>
                </c:pt>
                <c:pt idx="277">
                  <c:v>1791.58</c:v>
                </c:pt>
                <c:pt idx="278">
                  <c:v>1797.24</c:v>
                </c:pt>
                <c:pt idx="279">
                  <c:v>1829.53</c:v>
                </c:pt>
                <c:pt idx="280">
                  <c:v>1817.37</c:v>
                </c:pt>
                <c:pt idx="281">
                  <c:v>1806.07</c:v>
                </c:pt>
                <c:pt idx="282">
                  <c:v>1822.68</c:v>
                </c:pt>
                <c:pt idx="283">
                  <c:v>1755.18</c:v>
                </c:pt>
                <c:pt idx="284">
                  <c:v>1782.78</c:v>
                </c:pt>
                <c:pt idx="285">
                  <c:v>1829.36</c:v>
                </c:pt>
                <c:pt idx="286">
                  <c:v>1821.54</c:v>
                </c:pt>
                <c:pt idx="287">
                  <c:v>1828.71</c:v>
                </c:pt>
                <c:pt idx="288">
                  <c:v>1824.79</c:v>
                </c:pt>
                <c:pt idx="289">
                  <c:v>1829.31</c:v>
                </c:pt>
                <c:pt idx="290">
                  <c:v>1892.93</c:v>
                </c:pt>
                <c:pt idx="291">
                  <c:v>1923.05</c:v>
                </c:pt>
                <c:pt idx="292">
                  <c:v>1890.12</c:v>
                </c:pt>
                <c:pt idx="293">
                  <c:v>1784.47</c:v>
                </c:pt>
                <c:pt idx="294">
                  <c:v>1825.95</c:v>
                </c:pt>
                <c:pt idx="295">
                  <c:v>1807.05</c:v>
                </c:pt>
                <c:pt idx="296">
                  <c:v>1820.91</c:v>
                </c:pt>
                <c:pt idx="297">
                  <c:v>1876.64</c:v>
                </c:pt>
                <c:pt idx="298">
                  <c:v>1857.14</c:v>
                </c:pt>
                <c:pt idx="299">
                  <c:v>1843.02</c:v>
                </c:pt>
                <c:pt idx="300">
                  <c:v>1882.19</c:v>
                </c:pt>
                <c:pt idx="301">
                  <c:v>1880.25</c:v>
                </c:pt>
                <c:pt idx="302">
                  <c:v>1943.16</c:v>
                </c:pt>
                <c:pt idx="303">
                  <c:v>1939.83</c:v>
                </c:pt>
                <c:pt idx="304">
                  <c:v>1970</c:v>
                </c:pt>
                <c:pt idx="305">
                  <c:v>1969.29</c:v>
                </c:pt>
                <c:pt idx="306">
                  <c:v>1912.07</c:v>
                </c:pt>
                <c:pt idx="307">
                  <c:v>1949.82</c:v>
                </c:pt>
                <c:pt idx="308">
                  <c:v>1947.51</c:v>
                </c:pt>
                <c:pt idx="309">
                  <c:v>1895.54</c:v>
                </c:pt>
                <c:pt idx="310">
                  <c:v>1941.3</c:v>
                </c:pt>
                <c:pt idx="311">
                  <c:v>1955.34</c:v>
                </c:pt>
                <c:pt idx="312">
                  <c:v>1995.01</c:v>
                </c:pt>
                <c:pt idx="313">
                  <c:v>1979.33</c:v>
                </c:pt>
                <c:pt idx="314">
                  <c:v>2066.39</c:v>
                </c:pt>
                <c:pt idx="315">
                  <c:v>2066.08</c:v>
                </c:pt>
                <c:pt idx="316">
                  <c:v>2121.8000000000002</c:v>
                </c:pt>
                <c:pt idx="317">
                  <c:v>2035.78</c:v>
                </c:pt>
                <c:pt idx="318">
                  <c:v>2008.48</c:v>
                </c:pt>
                <c:pt idx="319">
                  <c:v>1981.17</c:v>
                </c:pt>
                <c:pt idx="320">
                  <c:v>2037.75</c:v>
                </c:pt>
                <c:pt idx="321">
                  <c:v>2026.87</c:v>
                </c:pt>
                <c:pt idx="322">
                  <c:v>2044.12</c:v>
                </c:pt>
                <c:pt idx="323">
                  <c:v>2025.9</c:v>
                </c:pt>
                <c:pt idx="324">
                  <c:v>2033.22</c:v>
                </c:pt>
                <c:pt idx="325">
                  <c:v>2081.0500000000002</c:v>
                </c:pt>
                <c:pt idx="326">
                  <c:v>2115.83</c:v>
                </c:pt>
                <c:pt idx="327">
                  <c:v>2135.33</c:v>
                </c:pt>
                <c:pt idx="328">
                  <c:v>2204.2199999999998</c:v>
                </c:pt>
                <c:pt idx="329">
                  <c:v>2084.12</c:v>
                </c:pt>
                <c:pt idx="330">
                  <c:v>2106.5</c:v>
                </c:pt>
                <c:pt idx="331">
                  <c:v>2141.5500000000002</c:v>
                </c:pt>
                <c:pt idx="332">
                  <c:v>2122.0700000000002</c:v>
                </c:pt>
                <c:pt idx="333">
                  <c:v>2116.87</c:v>
                </c:pt>
                <c:pt idx="334">
                  <c:v>2162.83</c:v>
                </c:pt>
                <c:pt idx="335">
                  <c:v>2132.5300000000002</c:v>
                </c:pt>
              </c:numCache>
            </c:numRef>
          </c:val>
          <c:smooth val="0"/>
          <c:extLst>
            <c:ext xmlns:c16="http://schemas.microsoft.com/office/drawing/2014/chart" uri="{C3380CC4-5D6E-409C-BE32-E72D297353CC}">
              <c16:uniqueId val="{00000001-E1AD-499A-BB4E-CB0716B8FD52}"/>
            </c:ext>
          </c:extLst>
        </c:ser>
        <c:dLbls>
          <c:showLegendKey val="0"/>
          <c:showVal val="0"/>
          <c:showCatName val="0"/>
          <c:showSerName val="0"/>
          <c:showPercent val="0"/>
          <c:showBubbleSize val="0"/>
        </c:dLbls>
        <c:smooth val="0"/>
        <c:axId val="772299216"/>
        <c:axId val="772299608"/>
      </c:lineChart>
      <c:dateAx>
        <c:axId val="772299216"/>
        <c:scaling>
          <c:orientation val="minMax"/>
        </c:scaling>
        <c:delete val="0"/>
        <c:axPos val="b"/>
        <c:numFmt formatCode="yyyy" sourceLinked="0"/>
        <c:majorTickMark val="out"/>
        <c:minorTickMark val="none"/>
        <c:tickLblPos val="nextTo"/>
        <c:txPr>
          <a:bodyPr rot="-5400000" vert="horz"/>
          <a:lstStyle/>
          <a:p>
            <a:pPr>
              <a:defRPr sz="900" b="1"/>
            </a:pPr>
            <a:endParaRPr lang="es-MX"/>
          </a:p>
        </c:txPr>
        <c:crossAx val="772299608"/>
        <c:crosses val="autoZero"/>
        <c:auto val="1"/>
        <c:lblOffset val="100"/>
        <c:baseTimeUnit val="months"/>
        <c:majorUnit val="1"/>
        <c:majorTimeUnit val="years"/>
      </c:dateAx>
      <c:valAx>
        <c:axId val="772299608"/>
        <c:scaling>
          <c:orientation val="minMax"/>
        </c:scaling>
        <c:delete val="0"/>
        <c:axPos val="l"/>
        <c:majorGridlines/>
        <c:title>
          <c:tx>
            <c:rich>
              <a:bodyPr rot="0" vert="horz"/>
              <a:lstStyle/>
              <a:p>
                <a:pPr>
                  <a:defRPr sz="1100"/>
                </a:pPr>
                <a:r>
                  <a:rPr lang="es-GT" sz="1100"/>
                  <a:t>MW</a:t>
                </a:r>
              </a:p>
            </c:rich>
          </c:tx>
          <c:layout>
            <c:manualLayout>
              <c:xMode val="edge"/>
              <c:yMode val="edge"/>
              <c:x val="1.09473686932624E-2"/>
              <c:y val="2.9055842380693999E-2"/>
            </c:manualLayout>
          </c:layout>
          <c:overlay val="0"/>
        </c:title>
        <c:numFmt formatCode="#,##0" sourceLinked="0"/>
        <c:majorTickMark val="out"/>
        <c:minorTickMark val="none"/>
        <c:tickLblPos val="nextTo"/>
        <c:txPr>
          <a:bodyPr/>
          <a:lstStyle/>
          <a:p>
            <a:pPr>
              <a:defRPr sz="900" b="1"/>
            </a:pPr>
            <a:endParaRPr lang="es-MX"/>
          </a:p>
        </c:txPr>
        <c:crossAx val="772299216"/>
        <c:crosses val="autoZero"/>
        <c:crossBetween val="between"/>
      </c:valAx>
      <c:spPr>
        <a:noFill/>
      </c:spPr>
    </c:plotArea>
    <c:plotVisOnly val="1"/>
    <c:dispBlanksAs val="gap"/>
    <c:showDLblsOverMax val="0"/>
  </c:chart>
  <c:spPr>
    <a:solidFill>
      <a:schemeClr val="bg1"/>
    </a:solidFill>
  </c:spPr>
  <c:printSettings>
    <c:headerFooter/>
    <c:pageMargins b="0.75" l="0.7" r="0.7" t="0.75"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GT"/>
              <a:t>EVOLUCIÓN MENSUAL DE LA DEMANDA</a:t>
            </a:r>
          </a:p>
        </c:rich>
      </c:tx>
      <c:overlay val="0"/>
    </c:title>
    <c:autoTitleDeleted val="0"/>
    <c:plotArea>
      <c:layout/>
      <c:lineChart>
        <c:grouping val="standard"/>
        <c:varyColors val="0"/>
        <c:ser>
          <c:idx val="0"/>
          <c:order val="0"/>
          <c:tx>
            <c:strRef>
              <c:f>Hoja_17!$B$87</c:f>
              <c:strCache>
                <c:ptCount val="1"/>
                <c:pt idx="0">
                  <c:v>DEMANDA SIN INTER</c:v>
                </c:pt>
              </c:strCache>
            </c:strRef>
          </c:tx>
          <c:spPr>
            <a:ln>
              <a:solidFill>
                <a:schemeClr val="accent2"/>
              </a:solidFill>
            </a:ln>
          </c:spPr>
          <c:marker>
            <c:symbol val="circle"/>
            <c:size val="4"/>
            <c:spPr>
              <a:solidFill>
                <a:schemeClr val="accent2"/>
              </a:solidFill>
              <a:ln>
                <a:solidFill>
                  <a:schemeClr val="accent2"/>
                </a:solidFill>
              </a:ln>
            </c:spPr>
          </c:marker>
          <c:trendline>
            <c:trendlineType val="poly"/>
            <c:order val="6"/>
            <c:dispRSqr val="0"/>
            <c:dispEq val="0"/>
          </c:trendline>
          <c:cat>
            <c:numRef>
              <c:f>Hoja_17!$C$86:$LN$86</c:f>
              <c:numCache>
                <c:formatCode>mm/yyyy;@</c:formatCode>
                <c:ptCount val="324"/>
                <c:pt idx="0">
                  <c:v>36161</c:v>
                </c:pt>
                <c:pt idx="1">
                  <c:v>36192</c:v>
                </c:pt>
                <c:pt idx="2">
                  <c:v>36220</c:v>
                </c:pt>
                <c:pt idx="3">
                  <c:v>36251</c:v>
                </c:pt>
                <c:pt idx="4">
                  <c:v>36281</c:v>
                </c:pt>
                <c:pt idx="5">
                  <c:v>36312</c:v>
                </c:pt>
                <c:pt idx="6">
                  <c:v>36342</c:v>
                </c:pt>
                <c:pt idx="7">
                  <c:v>36373</c:v>
                </c:pt>
                <c:pt idx="8">
                  <c:v>36404</c:v>
                </c:pt>
                <c:pt idx="9">
                  <c:v>36434</c:v>
                </c:pt>
                <c:pt idx="10">
                  <c:v>36465</c:v>
                </c:pt>
                <c:pt idx="11">
                  <c:v>36495</c:v>
                </c:pt>
                <c:pt idx="12">
                  <c:v>36526</c:v>
                </c:pt>
                <c:pt idx="13">
                  <c:v>36557</c:v>
                </c:pt>
                <c:pt idx="14">
                  <c:v>36586</c:v>
                </c:pt>
                <c:pt idx="15">
                  <c:v>36617</c:v>
                </c:pt>
                <c:pt idx="16">
                  <c:v>36647</c:v>
                </c:pt>
                <c:pt idx="17">
                  <c:v>36678</c:v>
                </c:pt>
                <c:pt idx="18">
                  <c:v>36708</c:v>
                </c:pt>
                <c:pt idx="19">
                  <c:v>36739</c:v>
                </c:pt>
                <c:pt idx="20">
                  <c:v>36770</c:v>
                </c:pt>
                <c:pt idx="21">
                  <c:v>36800</c:v>
                </c:pt>
                <c:pt idx="22">
                  <c:v>36831</c:v>
                </c:pt>
                <c:pt idx="23">
                  <c:v>36861</c:v>
                </c:pt>
                <c:pt idx="24">
                  <c:v>36892</c:v>
                </c:pt>
                <c:pt idx="25">
                  <c:v>36923</c:v>
                </c:pt>
                <c:pt idx="26">
                  <c:v>36951</c:v>
                </c:pt>
                <c:pt idx="27">
                  <c:v>36982</c:v>
                </c:pt>
                <c:pt idx="28">
                  <c:v>37012</c:v>
                </c:pt>
                <c:pt idx="29">
                  <c:v>37043</c:v>
                </c:pt>
                <c:pt idx="30">
                  <c:v>37073</c:v>
                </c:pt>
                <c:pt idx="31">
                  <c:v>37104</c:v>
                </c:pt>
                <c:pt idx="32">
                  <c:v>37135</c:v>
                </c:pt>
                <c:pt idx="33">
                  <c:v>37165</c:v>
                </c:pt>
                <c:pt idx="34">
                  <c:v>37196</c:v>
                </c:pt>
                <c:pt idx="35">
                  <c:v>37226</c:v>
                </c:pt>
                <c:pt idx="36">
                  <c:v>37257</c:v>
                </c:pt>
                <c:pt idx="37">
                  <c:v>37288</c:v>
                </c:pt>
                <c:pt idx="38">
                  <c:v>37316</c:v>
                </c:pt>
                <c:pt idx="39">
                  <c:v>37347</c:v>
                </c:pt>
                <c:pt idx="40">
                  <c:v>37377</c:v>
                </c:pt>
                <c:pt idx="41">
                  <c:v>37408</c:v>
                </c:pt>
                <c:pt idx="42">
                  <c:v>37438</c:v>
                </c:pt>
                <c:pt idx="43">
                  <c:v>37469</c:v>
                </c:pt>
                <c:pt idx="44">
                  <c:v>37500</c:v>
                </c:pt>
                <c:pt idx="45">
                  <c:v>37530</c:v>
                </c:pt>
                <c:pt idx="46">
                  <c:v>37561</c:v>
                </c:pt>
                <c:pt idx="47">
                  <c:v>37591</c:v>
                </c:pt>
                <c:pt idx="48">
                  <c:v>37622</c:v>
                </c:pt>
                <c:pt idx="49">
                  <c:v>37653</c:v>
                </c:pt>
                <c:pt idx="50">
                  <c:v>37681</c:v>
                </c:pt>
                <c:pt idx="51">
                  <c:v>37712</c:v>
                </c:pt>
                <c:pt idx="52">
                  <c:v>37742</c:v>
                </c:pt>
                <c:pt idx="53">
                  <c:v>37773</c:v>
                </c:pt>
                <c:pt idx="54">
                  <c:v>37803</c:v>
                </c:pt>
                <c:pt idx="55">
                  <c:v>37834</c:v>
                </c:pt>
                <c:pt idx="56">
                  <c:v>37865</c:v>
                </c:pt>
                <c:pt idx="57">
                  <c:v>37895</c:v>
                </c:pt>
                <c:pt idx="58">
                  <c:v>37926</c:v>
                </c:pt>
                <c:pt idx="59">
                  <c:v>37956</c:v>
                </c:pt>
                <c:pt idx="60">
                  <c:v>37987</c:v>
                </c:pt>
                <c:pt idx="61">
                  <c:v>38018</c:v>
                </c:pt>
                <c:pt idx="62">
                  <c:v>38047</c:v>
                </c:pt>
                <c:pt idx="63">
                  <c:v>38078</c:v>
                </c:pt>
                <c:pt idx="64">
                  <c:v>38108</c:v>
                </c:pt>
                <c:pt idx="65">
                  <c:v>38139</c:v>
                </c:pt>
                <c:pt idx="66">
                  <c:v>38169</c:v>
                </c:pt>
                <c:pt idx="67">
                  <c:v>38200</c:v>
                </c:pt>
                <c:pt idx="68">
                  <c:v>38231</c:v>
                </c:pt>
                <c:pt idx="69">
                  <c:v>38261</c:v>
                </c:pt>
                <c:pt idx="70">
                  <c:v>38292</c:v>
                </c:pt>
                <c:pt idx="71">
                  <c:v>38322</c:v>
                </c:pt>
                <c:pt idx="72">
                  <c:v>38353</c:v>
                </c:pt>
                <c:pt idx="73">
                  <c:v>38384</c:v>
                </c:pt>
                <c:pt idx="74">
                  <c:v>38412</c:v>
                </c:pt>
                <c:pt idx="75">
                  <c:v>38443</c:v>
                </c:pt>
                <c:pt idx="76">
                  <c:v>38473</c:v>
                </c:pt>
                <c:pt idx="77">
                  <c:v>38504</c:v>
                </c:pt>
                <c:pt idx="78">
                  <c:v>38534</c:v>
                </c:pt>
                <c:pt idx="79">
                  <c:v>38565</c:v>
                </c:pt>
                <c:pt idx="80">
                  <c:v>38596</c:v>
                </c:pt>
                <c:pt idx="81">
                  <c:v>38626</c:v>
                </c:pt>
                <c:pt idx="82">
                  <c:v>38657</c:v>
                </c:pt>
                <c:pt idx="83">
                  <c:v>38687</c:v>
                </c:pt>
                <c:pt idx="84">
                  <c:v>38718</c:v>
                </c:pt>
                <c:pt idx="85">
                  <c:v>38749</c:v>
                </c:pt>
                <c:pt idx="86">
                  <c:v>38777</c:v>
                </c:pt>
                <c:pt idx="87">
                  <c:v>38808</c:v>
                </c:pt>
                <c:pt idx="88">
                  <c:v>38838</c:v>
                </c:pt>
                <c:pt idx="89">
                  <c:v>38869</c:v>
                </c:pt>
                <c:pt idx="90">
                  <c:v>38899</c:v>
                </c:pt>
                <c:pt idx="91">
                  <c:v>38930</c:v>
                </c:pt>
                <c:pt idx="92">
                  <c:v>38961</c:v>
                </c:pt>
                <c:pt idx="93">
                  <c:v>38991</c:v>
                </c:pt>
                <c:pt idx="94">
                  <c:v>39022</c:v>
                </c:pt>
                <c:pt idx="95">
                  <c:v>39052</c:v>
                </c:pt>
                <c:pt idx="96">
                  <c:v>39083</c:v>
                </c:pt>
                <c:pt idx="97">
                  <c:v>39114</c:v>
                </c:pt>
                <c:pt idx="98">
                  <c:v>39142</c:v>
                </c:pt>
                <c:pt idx="99">
                  <c:v>39173</c:v>
                </c:pt>
                <c:pt idx="100">
                  <c:v>39203</c:v>
                </c:pt>
                <c:pt idx="101">
                  <c:v>39234</c:v>
                </c:pt>
                <c:pt idx="102">
                  <c:v>39264</c:v>
                </c:pt>
                <c:pt idx="103">
                  <c:v>39295</c:v>
                </c:pt>
                <c:pt idx="104">
                  <c:v>39326</c:v>
                </c:pt>
                <c:pt idx="105">
                  <c:v>39356</c:v>
                </c:pt>
                <c:pt idx="106">
                  <c:v>39387</c:v>
                </c:pt>
                <c:pt idx="107">
                  <c:v>39417</c:v>
                </c:pt>
                <c:pt idx="108">
                  <c:v>39448</c:v>
                </c:pt>
                <c:pt idx="109">
                  <c:v>39479</c:v>
                </c:pt>
                <c:pt idx="110">
                  <c:v>39508</c:v>
                </c:pt>
                <c:pt idx="111">
                  <c:v>39539</c:v>
                </c:pt>
                <c:pt idx="112">
                  <c:v>39569</c:v>
                </c:pt>
                <c:pt idx="113">
                  <c:v>39600</c:v>
                </c:pt>
                <c:pt idx="114">
                  <c:v>39630</c:v>
                </c:pt>
                <c:pt idx="115">
                  <c:v>39661</c:v>
                </c:pt>
                <c:pt idx="116">
                  <c:v>39692</c:v>
                </c:pt>
                <c:pt idx="117">
                  <c:v>39722</c:v>
                </c:pt>
                <c:pt idx="118">
                  <c:v>39753</c:v>
                </c:pt>
                <c:pt idx="119">
                  <c:v>39783</c:v>
                </c:pt>
                <c:pt idx="120">
                  <c:v>39814</c:v>
                </c:pt>
                <c:pt idx="121">
                  <c:v>39845</c:v>
                </c:pt>
                <c:pt idx="122">
                  <c:v>39873</c:v>
                </c:pt>
                <c:pt idx="123">
                  <c:v>39904</c:v>
                </c:pt>
                <c:pt idx="124">
                  <c:v>39934</c:v>
                </c:pt>
                <c:pt idx="125">
                  <c:v>39965</c:v>
                </c:pt>
                <c:pt idx="126">
                  <c:v>39995</c:v>
                </c:pt>
                <c:pt idx="127">
                  <c:v>40026</c:v>
                </c:pt>
                <c:pt idx="128">
                  <c:v>40057</c:v>
                </c:pt>
                <c:pt idx="129">
                  <c:v>40087</c:v>
                </c:pt>
                <c:pt idx="130">
                  <c:v>40118</c:v>
                </c:pt>
                <c:pt idx="131">
                  <c:v>40148</c:v>
                </c:pt>
                <c:pt idx="132">
                  <c:v>40179</c:v>
                </c:pt>
                <c:pt idx="133">
                  <c:v>40210</c:v>
                </c:pt>
                <c:pt idx="134">
                  <c:v>40238</c:v>
                </c:pt>
                <c:pt idx="135">
                  <c:v>40269</c:v>
                </c:pt>
                <c:pt idx="136">
                  <c:v>40299</c:v>
                </c:pt>
                <c:pt idx="137">
                  <c:v>40330</c:v>
                </c:pt>
                <c:pt idx="138">
                  <c:v>40360</c:v>
                </c:pt>
                <c:pt idx="139">
                  <c:v>40391</c:v>
                </c:pt>
                <c:pt idx="140">
                  <c:v>40422</c:v>
                </c:pt>
                <c:pt idx="141">
                  <c:v>40452</c:v>
                </c:pt>
                <c:pt idx="142">
                  <c:v>40483</c:v>
                </c:pt>
                <c:pt idx="143">
                  <c:v>40513</c:v>
                </c:pt>
                <c:pt idx="144">
                  <c:v>40544</c:v>
                </c:pt>
                <c:pt idx="145">
                  <c:v>40575</c:v>
                </c:pt>
                <c:pt idx="146">
                  <c:v>40603</c:v>
                </c:pt>
                <c:pt idx="147">
                  <c:v>40634</c:v>
                </c:pt>
                <c:pt idx="148">
                  <c:v>40664</c:v>
                </c:pt>
                <c:pt idx="149">
                  <c:v>40695</c:v>
                </c:pt>
                <c:pt idx="150">
                  <c:v>40725</c:v>
                </c:pt>
                <c:pt idx="151">
                  <c:v>40756</c:v>
                </c:pt>
                <c:pt idx="152">
                  <c:v>40787</c:v>
                </c:pt>
                <c:pt idx="153">
                  <c:v>40817</c:v>
                </c:pt>
                <c:pt idx="154">
                  <c:v>40848</c:v>
                </c:pt>
                <c:pt idx="155">
                  <c:v>40878</c:v>
                </c:pt>
                <c:pt idx="156">
                  <c:v>40909</c:v>
                </c:pt>
                <c:pt idx="157">
                  <c:v>40940</c:v>
                </c:pt>
                <c:pt idx="158">
                  <c:v>40969</c:v>
                </c:pt>
                <c:pt idx="159">
                  <c:v>41000</c:v>
                </c:pt>
                <c:pt idx="160">
                  <c:v>41030</c:v>
                </c:pt>
                <c:pt idx="161">
                  <c:v>41061</c:v>
                </c:pt>
                <c:pt idx="162">
                  <c:v>41091</c:v>
                </c:pt>
                <c:pt idx="163">
                  <c:v>41122</c:v>
                </c:pt>
                <c:pt idx="164">
                  <c:v>41153</c:v>
                </c:pt>
                <c:pt idx="165">
                  <c:v>41183</c:v>
                </c:pt>
                <c:pt idx="166">
                  <c:v>41214</c:v>
                </c:pt>
                <c:pt idx="167">
                  <c:v>41244</c:v>
                </c:pt>
                <c:pt idx="168">
                  <c:v>41275</c:v>
                </c:pt>
                <c:pt idx="169">
                  <c:v>41306</c:v>
                </c:pt>
                <c:pt idx="170">
                  <c:v>41334</c:v>
                </c:pt>
                <c:pt idx="171">
                  <c:v>41365</c:v>
                </c:pt>
                <c:pt idx="172">
                  <c:v>41395</c:v>
                </c:pt>
                <c:pt idx="173">
                  <c:v>41426</c:v>
                </c:pt>
                <c:pt idx="174">
                  <c:v>41456</c:v>
                </c:pt>
                <c:pt idx="175">
                  <c:v>41487</c:v>
                </c:pt>
                <c:pt idx="176">
                  <c:v>41518</c:v>
                </c:pt>
                <c:pt idx="177">
                  <c:v>41548</c:v>
                </c:pt>
                <c:pt idx="178">
                  <c:v>41579</c:v>
                </c:pt>
                <c:pt idx="179">
                  <c:v>41609</c:v>
                </c:pt>
                <c:pt idx="180">
                  <c:v>41640</c:v>
                </c:pt>
                <c:pt idx="181">
                  <c:v>41671</c:v>
                </c:pt>
                <c:pt idx="182">
                  <c:v>41699</c:v>
                </c:pt>
                <c:pt idx="183">
                  <c:v>41730</c:v>
                </c:pt>
                <c:pt idx="184">
                  <c:v>41760</c:v>
                </c:pt>
                <c:pt idx="185">
                  <c:v>41791</c:v>
                </c:pt>
                <c:pt idx="186">
                  <c:v>41821</c:v>
                </c:pt>
                <c:pt idx="187">
                  <c:v>41852</c:v>
                </c:pt>
                <c:pt idx="188">
                  <c:v>41883</c:v>
                </c:pt>
                <c:pt idx="189">
                  <c:v>41913</c:v>
                </c:pt>
                <c:pt idx="190">
                  <c:v>41944</c:v>
                </c:pt>
                <c:pt idx="191">
                  <c:v>41974</c:v>
                </c:pt>
                <c:pt idx="192">
                  <c:v>42005</c:v>
                </c:pt>
                <c:pt idx="193">
                  <c:v>42036</c:v>
                </c:pt>
                <c:pt idx="194">
                  <c:v>42064</c:v>
                </c:pt>
                <c:pt idx="195">
                  <c:v>42095</c:v>
                </c:pt>
                <c:pt idx="196">
                  <c:v>42125</c:v>
                </c:pt>
                <c:pt idx="197">
                  <c:v>42156</c:v>
                </c:pt>
                <c:pt idx="198">
                  <c:v>42186</c:v>
                </c:pt>
                <c:pt idx="199">
                  <c:v>42217</c:v>
                </c:pt>
                <c:pt idx="200">
                  <c:v>42248</c:v>
                </c:pt>
                <c:pt idx="201">
                  <c:v>42278</c:v>
                </c:pt>
                <c:pt idx="202">
                  <c:v>42309</c:v>
                </c:pt>
                <c:pt idx="203">
                  <c:v>42339</c:v>
                </c:pt>
                <c:pt idx="204">
                  <c:v>42370</c:v>
                </c:pt>
                <c:pt idx="205">
                  <c:v>42401</c:v>
                </c:pt>
                <c:pt idx="206">
                  <c:v>42430</c:v>
                </c:pt>
                <c:pt idx="207">
                  <c:v>42461</c:v>
                </c:pt>
                <c:pt idx="208">
                  <c:v>42491</c:v>
                </c:pt>
                <c:pt idx="209">
                  <c:v>42522</c:v>
                </c:pt>
                <c:pt idx="210">
                  <c:v>42552</c:v>
                </c:pt>
                <c:pt idx="211">
                  <c:v>42583</c:v>
                </c:pt>
                <c:pt idx="212">
                  <c:v>42614</c:v>
                </c:pt>
                <c:pt idx="213">
                  <c:v>42644</c:v>
                </c:pt>
                <c:pt idx="214">
                  <c:v>42675</c:v>
                </c:pt>
                <c:pt idx="215">
                  <c:v>42705</c:v>
                </c:pt>
                <c:pt idx="216">
                  <c:v>42736</c:v>
                </c:pt>
                <c:pt idx="217">
                  <c:v>42767</c:v>
                </c:pt>
                <c:pt idx="218">
                  <c:v>42795</c:v>
                </c:pt>
                <c:pt idx="219">
                  <c:v>42826</c:v>
                </c:pt>
                <c:pt idx="220">
                  <c:v>42856</c:v>
                </c:pt>
                <c:pt idx="221">
                  <c:v>42887</c:v>
                </c:pt>
                <c:pt idx="222">
                  <c:v>42917</c:v>
                </c:pt>
                <c:pt idx="223">
                  <c:v>42948</c:v>
                </c:pt>
                <c:pt idx="224">
                  <c:v>42979</c:v>
                </c:pt>
                <c:pt idx="225">
                  <c:v>43009</c:v>
                </c:pt>
                <c:pt idx="226">
                  <c:v>43040</c:v>
                </c:pt>
                <c:pt idx="227">
                  <c:v>43070</c:v>
                </c:pt>
                <c:pt idx="228">
                  <c:v>43101</c:v>
                </c:pt>
                <c:pt idx="229">
                  <c:v>43132</c:v>
                </c:pt>
                <c:pt idx="230">
                  <c:v>43160</c:v>
                </c:pt>
                <c:pt idx="231">
                  <c:v>43191</c:v>
                </c:pt>
                <c:pt idx="232">
                  <c:v>43221</c:v>
                </c:pt>
                <c:pt idx="233">
                  <c:v>43252</c:v>
                </c:pt>
                <c:pt idx="234">
                  <c:v>43282</c:v>
                </c:pt>
                <c:pt idx="235">
                  <c:v>43313</c:v>
                </c:pt>
                <c:pt idx="236">
                  <c:v>43344</c:v>
                </c:pt>
                <c:pt idx="237">
                  <c:v>43374</c:v>
                </c:pt>
                <c:pt idx="238">
                  <c:v>43405</c:v>
                </c:pt>
                <c:pt idx="239">
                  <c:v>43435</c:v>
                </c:pt>
                <c:pt idx="240">
                  <c:v>43466</c:v>
                </c:pt>
                <c:pt idx="241">
                  <c:v>43497</c:v>
                </c:pt>
                <c:pt idx="242">
                  <c:v>43525</c:v>
                </c:pt>
                <c:pt idx="243">
                  <c:v>43556</c:v>
                </c:pt>
                <c:pt idx="244">
                  <c:v>43586</c:v>
                </c:pt>
                <c:pt idx="245">
                  <c:v>43617</c:v>
                </c:pt>
                <c:pt idx="246">
                  <c:v>43647</c:v>
                </c:pt>
                <c:pt idx="247">
                  <c:v>43678</c:v>
                </c:pt>
                <c:pt idx="248">
                  <c:v>43709</c:v>
                </c:pt>
                <c:pt idx="249">
                  <c:v>43739</c:v>
                </c:pt>
                <c:pt idx="250">
                  <c:v>43770</c:v>
                </c:pt>
                <c:pt idx="251">
                  <c:v>43800</c:v>
                </c:pt>
                <c:pt idx="252">
                  <c:v>43831</c:v>
                </c:pt>
                <c:pt idx="253">
                  <c:v>43862</c:v>
                </c:pt>
                <c:pt idx="254">
                  <c:v>43891</c:v>
                </c:pt>
                <c:pt idx="255">
                  <c:v>43922</c:v>
                </c:pt>
                <c:pt idx="256">
                  <c:v>43952</c:v>
                </c:pt>
                <c:pt idx="257">
                  <c:v>43983</c:v>
                </c:pt>
                <c:pt idx="258">
                  <c:v>44013</c:v>
                </c:pt>
                <c:pt idx="259">
                  <c:v>44044</c:v>
                </c:pt>
                <c:pt idx="260">
                  <c:v>44075</c:v>
                </c:pt>
                <c:pt idx="261">
                  <c:v>44105</c:v>
                </c:pt>
                <c:pt idx="262">
                  <c:v>44136</c:v>
                </c:pt>
                <c:pt idx="263">
                  <c:v>44166</c:v>
                </c:pt>
                <c:pt idx="264">
                  <c:v>44197</c:v>
                </c:pt>
                <c:pt idx="265">
                  <c:v>44228</c:v>
                </c:pt>
                <c:pt idx="266">
                  <c:v>44256</c:v>
                </c:pt>
                <c:pt idx="267">
                  <c:v>44287</c:v>
                </c:pt>
                <c:pt idx="268">
                  <c:v>44317</c:v>
                </c:pt>
                <c:pt idx="269">
                  <c:v>44348</c:v>
                </c:pt>
                <c:pt idx="270">
                  <c:v>44378</c:v>
                </c:pt>
                <c:pt idx="271">
                  <c:v>44409</c:v>
                </c:pt>
                <c:pt idx="272">
                  <c:v>44440</c:v>
                </c:pt>
                <c:pt idx="273">
                  <c:v>44470</c:v>
                </c:pt>
                <c:pt idx="274">
                  <c:v>44501</c:v>
                </c:pt>
                <c:pt idx="275">
                  <c:v>44531</c:v>
                </c:pt>
                <c:pt idx="276">
                  <c:v>44562</c:v>
                </c:pt>
                <c:pt idx="277">
                  <c:v>44593</c:v>
                </c:pt>
                <c:pt idx="278">
                  <c:v>44621</c:v>
                </c:pt>
                <c:pt idx="279">
                  <c:v>44652</c:v>
                </c:pt>
                <c:pt idx="280">
                  <c:v>44682</c:v>
                </c:pt>
                <c:pt idx="281">
                  <c:v>44713</c:v>
                </c:pt>
                <c:pt idx="282">
                  <c:v>44743</c:v>
                </c:pt>
                <c:pt idx="283">
                  <c:v>44774</c:v>
                </c:pt>
                <c:pt idx="284">
                  <c:v>44805</c:v>
                </c:pt>
                <c:pt idx="285">
                  <c:v>44835</c:v>
                </c:pt>
                <c:pt idx="286">
                  <c:v>44866</c:v>
                </c:pt>
                <c:pt idx="287">
                  <c:v>44896</c:v>
                </c:pt>
                <c:pt idx="288">
                  <c:v>44927</c:v>
                </c:pt>
                <c:pt idx="289">
                  <c:v>44958</c:v>
                </c:pt>
                <c:pt idx="290">
                  <c:v>44986</c:v>
                </c:pt>
                <c:pt idx="291">
                  <c:v>45017</c:v>
                </c:pt>
                <c:pt idx="292">
                  <c:v>45047</c:v>
                </c:pt>
                <c:pt idx="293">
                  <c:v>45078</c:v>
                </c:pt>
                <c:pt idx="294">
                  <c:v>45108</c:v>
                </c:pt>
                <c:pt idx="295">
                  <c:v>45139</c:v>
                </c:pt>
                <c:pt idx="296">
                  <c:v>45170</c:v>
                </c:pt>
                <c:pt idx="297">
                  <c:v>45200</c:v>
                </c:pt>
                <c:pt idx="298">
                  <c:v>45231</c:v>
                </c:pt>
                <c:pt idx="299">
                  <c:v>45261</c:v>
                </c:pt>
                <c:pt idx="300">
                  <c:v>45292</c:v>
                </c:pt>
                <c:pt idx="301">
                  <c:v>45323</c:v>
                </c:pt>
                <c:pt idx="302">
                  <c:v>45352</c:v>
                </c:pt>
                <c:pt idx="303">
                  <c:v>45383</c:v>
                </c:pt>
                <c:pt idx="304">
                  <c:v>45413</c:v>
                </c:pt>
                <c:pt idx="305">
                  <c:v>45444</c:v>
                </c:pt>
                <c:pt idx="306">
                  <c:v>45474</c:v>
                </c:pt>
                <c:pt idx="307">
                  <c:v>45505</c:v>
                </c:pt>
                <c:pt idx="308">
                  <c:v>45536</c:v>
                </c:pt>
                <c:pt idx="309">
                  <c:v>45566</c:v>
                </c:pt>
                <c:pt idx="310">
                  <c:v>45597</c:v>
                </c:pt>
                <c:pt idx="311">
                  <c:v>45627</c:v>
                </c:pt>
                <c:pt idx="312">
                  <c:v>45658</c:v>
                </c:pt>
                <c:pt idx="313">
                  <c:v>45689</c:v>
                </c:pt>
                <c:pt idx="314">
                  <c:v>45717</c:v>
                </c:pt>
                <c:pt idx="315">
                  <c:v>45748</c:v>
                </c:pt>
                <c:pt idx="316">
                  <c:v>45778</c:v>
                </c:pt>
                <c:pt idx="317">
                  <c:v>45809</c:v>
                </c:pt>
                <c:pt idx="318">
                  <c:v>45839</c:v>
                </c:pt>
                <c:pt idx="319">
                  <c:v>45870</c:v>
                </c:pt>
                <c:pt idx="320">
                  <c:v>45901</c:v>
                </c:pt>
                <c:pt idx="321">
                  <c:v>45931</c:v>
                </c:pt>
                <c:pt idx="322">
                  <c:v>45962</c:v>
                </c:pt>
                <c:pt idx="323">
                  <c:v>45992</c:v>
                </c:pt>
              </c:numCache>
            </c:numRef>
          </c:cat>
          <c:val>
            <c:numRef>
              <c:f>Hoja_17!$C$87:$LN$87</c:f>
              <c:numCache>
                <c:formatCode>General</c:formatCode>
                <c:ptCount val="324"/>
                <c:pt idx="0">
                  <c:v>366.30083341702601</c:v>
                </c:pt>
                <c:pt idx="1">
                  <c:v>381.10942967912098</c:v>
                </c:pt>
                <c:pt idx="2">
                  <c:v>351.22994153169799</c:v>
                </c:pt>
                <c:pt idx="3">
                  <c:v>375.784910799079</c:v>
                </c:pt>
                <c:pt idx="4">
                  <c:v>370.44339000237397</c:v>
                </c:pt>
                <c:pt idx="5">
                  <c:v>375.111279999999</c:v>
                </c:pt>
                <c:pt idx="6">
                  <c:v>370.869038800986</c:v>
                </c:pt>
                <c:pt idx="7">
                  <c:v>401.23216493507402</c:v>
                </c:pt>
                <c:pt idx="8">
                  <c:v>398.693081627943</c:v>
                </c:pt>
                <c:pt idx="9">
                  <c:v>393.11588809233598</c:v>
                </c:pt>
                <c:pt idx="10">
                  <c:v>410.01674913881197</c:v>
                </c:pt>
                <c:pt idx="11">
                  <c:v>401.825264</c:v>
                </c:pt>
                <c:pt idx="12">
                  <c:v>410.24</c:v>
                </c:pt>
                <c:pt idx="13">
                  <c:v>422.61</c:v>
                </c:pt>
                <c:pt idx="14">
                  <c:v>402.74</c:v>
                </c:pt>
                <c:pt idx="15">
                  <c:v>423.4</c:v>
                </c:pt>
                <c:pt idx="16">
                  <c:v>449.67</c:v>
                </c:pt>
                <c:pt idx="17">
                  <c:v>405.56</c:v>
                </c:pt>
                <c:pt idx="18">
                  <c:v>425.32</c:v>
                </c:pt>
                <c:pt idx="19">
                  <c:v>435.94</c:v>
                </c:pt>
                <c:pt idx="20">
                  <c:v>412.64</c:v>
                </c:pt>
                <c:pt idx="21">
                  <c:v>433.56</c:v>
                </c:pt>
                <c:pt idx="22">
                  <c:v>426.28</c:v>
                </c:pt>
                <c:pt idx="23">
                  <c:v>420.31</c:v>
                </c:pt>
                <c:pt idx="24">
                  <c:v>435.67</c:v>
                </c:pt>
                <c:pt idx="25">
                  <c:v>407.48</c:v>
                </c:pt>
                <c:pt idx="26">
                  <c:v>453.4</c:v>
                </c:pt>
                <c:pt idx="27">
                  <c:v>423.88</c:v>
                </c:pt>
                <c:pt idx="28">
                  <c:v>454.83</c:v>
                </c:pt>
                <c:pt idx="29">
                  <c:v>424.36</c:v>
                </c:pt>
                <c:pt idx="30">
                  <c:v>444.18</c:v>
                </c:pt>
                <c:pt idx="31">
                  <c:v>451.44</c:v>
                </c:pt>
                <c:pt idx="32">
                  <c:v>431.28</c:v>
                </c:pt>
                <c:pt idx="33">
                  <c:v>462.9</c:v>
                </c:pt>
                <c:pt idx="34">
                  <c:v>447.94</c:v>
                </c:pt>
                <c:pt idx="35">
                  <c:v>455.34</c:v>
                </c:pt>
                <c:pt idx="36">
                  <c:v>465.95</c:v>
                </c:pt>
                <c:pt idx="37">
                  <c:v>430.5</c:v>
                </c:pt>
                <c:pt idx="38">
                  <c:v>459.03</c:v>
                </c:pt>
                <c:pt idx="39">
                  <c:v>472.16</c:v>
                </c:pt>
                <c:pt idx="40">
                  <c:v>479.4</c:v>
                </c:pt>
                <c:pt idx="41">
                  <c:v>454.91</c:v>
                </c:pt>
                <c:pt idx="42">
                  <c:v>476.14</c:v>
                </c:pt>
                <c:pt idx="43">
                  <c:v>485.01</c:v>
                </c:pt>
                <c:pt idx="44">
                  <c:v>462.88</c:v>
                </c:pt>
                <c:pt idx="45">
                  <c:v>489.68</c:v>
                </c:pt>
                <c:pt idx="46">
                  <c:v>469.81</c:v>
                </c:pt>
                <c:pt idx="47">
                  <c:v>482.92</c:v>
                </c:pt>
                <c:pt idx="48">
                  <c:v>487.03</c:v>
                </c:pt>
                <c:pt idx="49">
                  <c:v>452.88</c:v>
                </c:pt>
                <c:pt idx="50">
                  <c:v>502.81</c:v>
                </c:pt>
                <c:pt idx="51">
                  <c:v>466.89</c:v>
                </c:pt>
                <c:pt idx="52">
                  <c:v>495.69</c:v>
                </c:pt>
                <c:pt idx="53">
                  <c:v>466.89</c:v>
                </c:pt>
                <c:pt idx="54">
                  <c:v>499.44</c:v>
                </c:pt>
                <c:pt idx="55">
                  <c:v>501.39</c:v>
                </c:pt>
                <c:pt idx="56">
                  <c:v>494.59</c:v>
                </c:pt>
                <c:pt idx="57">
                  <c:v>520.81999999999903</c:v>
                </c:pt>
                <c:pt idx="58">
                  <c:v>506.03</c:v>
                </c:pt>
                <c:pt idx="59">
                  <c:v>512.71</c:v>
                </c:pt>
                <c:pt idx="60">
                  <c:v>515.64</c:v>
                </c:pt>
                <c:pt idx="61">
                  <c:v>497.58</c:v>
                </c:pt>
                <c:pt idx="62">
                  <c:v>543.91999999999905</c:v>
                </c:pt>
                <c:pt idx="63">
                  <c:v>510.32</c:v>
                </c:pt>
                <c:pt idx="64">
                  <c:v>534.55999999999904</c:v>
                </c:pt>
                <c:pt idx="65">
                  <c:v>513.62</c:v>
                </c:pt>
                <c:pt idx="66">
                  <c:v>533.75</c:v>
                </c:pt>
                <c:pt idx="67">
                  <c:v>539.11</c:v>
                </c:pt>
                <c:pt idx="68">
                  <c:v>521.72</c:v>
                </c:pt>
                <c:pt idx="69">
                  <c:v>537.16999999999905</c:v>
                </c:pt>
                <c:pt idx="70">
                  <c:v>528.03</c:v>
                </c:pt>
                <c:pt idx="71">
                  <c:v>546.38</c:v>
                </c:pt>
                <c:pt idx="72">
                  <c:v>541.65404871710803</c:v>
                </c:pt>
                <c:pt idx="73">
                  <c:v>504.54545014994602</c:v>
                </c:pt>
                <c:pt idx="74">
                  <c:v>561.59684262599103</c:v>
                </c:pt>
                <c:pt idx="75">
                  <c:v>562.67745057637296</c:v>
                </c:pt>
                <c:pt idx="76">
                  <c:v>564.13219079573503</c:v>
                </c:pt>
                <c:pt idx="77">
                  <c:v>543.41891477635704</c:v>
                </c:pt>
                <c:pt idx="78">
                  <c:v>556.34958529873597</c:v>
                </c:pt>
                <c:pt idx="79">
                  <c:v>571.774677732133</c:v>
                </c:pt>
                <c:pt idx="80">
                  <c:v>554.76289634149805</c:v>
                </c:pt>
                <c:pt idx="81">
                  <c:v>541.92299620213498</c:v>
                </c:pt>
                <c:pt idx="82">
                  <c:v>543.31712948708196</c:v>
                </c:pt>
                <c:pt idx="83">
                  <c:v>578.98722272251598</c:v>
                </c:pt>
                <c:pt idx="84">
                  <c:v>579.18775706925305</c:v>
                </c:pt>
                <c:pt idx="85">
                  <c:v>535.57462967075196</c:v>
                </c:pt>
                <c:pt idx="86">
                  <c:v>608.484012103297</c:v>
                </c:pt>
                <c:pt idx="87">
                  <c:v>560.55839814903595</c:v>
                </c:pt>
                <c:pt idx="88">
                  <c:v>600.29194859364895</c:v>
                </c:pt>
                <c:pt idx="89">
                  <c:v>577.80543486656802</c:v>
                </c:pt>
                <c:pt idx="90">
                  <c:v>597.08315965236204</c:v>
                </c:pt>
                <c:pt idx="91">
                  <c:v>607.66361834439203</c:v>
                </c:pt>
                <c:pt idx="92">
                  <c:v>590.85140479386405</c:v>
                </c:pt>
                <c:pt idx="93">
                  <c:v>618.13001485492498</c:v>
                </c:pt>
                <c:pt idx="94">
                  <c:v>597.84801605633504</c:v>
                </c:pt>
                <c:pt idx="95">
                  <c:v>609.76491334133004</c:v>
                </c:pt>
                <c:pt idx="96">
                  <c:v>615.55406435794998</c:v>
                </c:pt>
                <c:pt idx="97">
                  <c:v>569.45904929697394</c:v>
                </c:pt>
                <c:pt idx="98">
                  <c:v>639.95820878715801</c:v>
                </c:pt>
                <c:pt idx="99">
                  <c:v>597.43726673200194</c:v>
                </c:pt>
                <c:pt idx="100">
                  <c:v>650.33060706953495</c:v>
                </c:pt>
                <c:pt idx="101">
                  <c:v>617.16426210518102</c:v>
                </c:pt>
                <c:pt idx="102">
                  <c:v>640.81471467934102</c:v>
                </c:pt>
                <c:pt idx="103">
                  <c:v>648.443664610268</c:v>
                </c:pt>
                <c:pt idx="104">
                  <c:v>619.31921704045499</c:v>
                </c:pt>
                <c:pt idx="105">
                  <c:v>650.54391985935604</c:v>
                </c:pt>
                <c:pt idx="106">
                  <c:v>623.99805104643997</c:v>
                </c:pt>
                <c:pt idx="107">
                  <c:v>637.42793000808604</c:v>
                </c:pt>
                <c:pt idx="108">
                  <c:v>618.16655013899901</c:v>
                </c:pt>
                <c:pt idx="109">
                  <c:v>604.52358518000005</c:v>
                </c:pt>
                <c:pt idx="110">
                  <c:v>629.43955522700003</c:v>
                </c:pt>
                <c:pt idx="111">
                  <c:v>641.75440282099896</c:v>
                </c:pt>
                <c:pt idx="112">
                  <c:v>662.77418396099904</c:v>
                </c:pt>
                <c:pt idx="113">
                  <c:v>616.84844444399903</c:v>
                </c:pt>
                <c:pt idx="114">
                  <c:v>638.32050101690004</c:v>
                </c:pt>
                <c:pt idx="115">
                  <c:v>642.03320027100006</c:v>
                </c:pt>
                <c:pt idx="116">
                  <c:v>632.28439358799994</c:v>
                </c:pt>
                <c:pt idx="117">
                  <c:v>640.89767210099899</c:v>
                </c:pt>
                <c:pt idx="118">
                  <c:v>600.16023986899995</c:v>
                </c:pt>
                <c:pt idx="119">
                  <c:v>604.96534050900004</c:v>
                </c:pt>
                <c:pt idx="120">
                  <c:v>605.34052797751303</c:v>
                </c:pt>
                <c:pt idx="121">
                  <c:v>559.84522927411695</c:v>
                </c:pt>
                <c:pt idx="122">
                  <c:v>634.04621713182803</c:v>
                </c:pt>
                <c:pt idx="123">
                  <c:v>616.444860228935</c:v>
                </c:pt>
                <c:pt idx="124">
                  <c:v>648.81072223279796</c:v>
                </c:pt>
                <c:pt idx="125">
                  <c:v>625.39292365991901</c:v>
                </c:pt>
                <c:pt idx="126">
                  <c:v>657.00050731212696</c:v>
                </c:pt>
                <c:pt idx="127">
                  <c:v>649.566466698667</c:v>
                </c:pt>
                <c:pt idx="128">
                  <c:v>643.49351028476997</c:v>
                </c:pt>
                <c:pt idx="129">
                  <c:v>666.03717339210698</c:v>
                </c:pt>
                <c:pt idx="130">
                  <c:v>638.36642150146395</c:v>
                </c:pt>
                <c:pt idx="131">
                  <c:v>653.519239745297</c:v>
                </c:pt>
                <c:pt idx="132">
                  <c:v>648.28928498149196</c:v>
                </c:pt>
                <c:pt idx="133">
                  <c:v>616.01427280161204</c:v>
                </c:pt>
                <c:pt idx="134">
                  <c:v>684.75126818311696</c:v>
                </c:pt>
                <c:pt idx="135">
                  <c:v>653.39897299969005</c:v>
                </c:pt>
                <c:pt idx="136">
                  <c:v>666.52337627903103</c:v>
                </c:pt>
                <c:pt idx="137">
                  <c:v>647.11696192892805</c:v>
                </c:pt>
                <c:pt idx="138">
                  <c:v>654.21016377364504</c:v>
                </c:pt>
                <c:pt idx="139">
                  <c:v>663.81486961548399</c:v>
                </c:pt>
                <c:pt idx="140">
                  <c:v>651.10144070772299</c:v>
                </c:pt>
                <c:pt idx="141">
                  <c:v>663.41166837545995</c:v>
                </c:pt>
                <c:pt idx="142">
                  <c:v>649.09996051462895</c:v>
                </c:pt>
                <c:pt idx="143">
                  <c:v>650.16090583335802</c:v>
                </c:pt>
                <c:pt idx="144">
                  <c:v>670.61923271280205</c:v>
                </c:pt>
                <c:pt idx="145">
                  <c:v>625.27531886230702</c:v>
                </c:pt>
                <c:pt idx="146">
                  <c:v>702.34716065641305</c:v>
                </c:pt>
                <c:pt idx="147">
                  <c:v>668.17502657909495</c:v>
                </c:pt>
                <c:pt idx="148">
                  <c:v>713.34702623965097</c:v>
                </c:pt>
                <c:pt idx="149">
                  <c:v>679.10912196705794</c:v>
                </c:pt>
                <c:pt idx="150">
                  <c:v>688.06704401814295</c:v>
                </c:pt>
                <c:pt idx="151">
                  <c:v>702.11115165916601</c:v>
                </c:pt>
                <c:pt idx="152">
                  <c:v>674.21596887718204</c:v>
                </c:pt>
                <c:pt idx="153">
                  <c:v>677.551092764695</c:v>
                </c:pt>
                <c:pt idx="154">
                  <c:v>675.543290464763</c:v>
                </c:pt>
                <c:pt idx="155">
                  <c:v>684.65846631041995</c:v>
                </c:pt>
                <c:pt idx="156">
                  <c:v>691.82360381778801</c:v>
                </c:pt>
                <c:pt idx="157">
                  <c:v>668.60793441860096</c:v>
                </c:pt>
                <c:pt idx="158">
                  <c:v>725.120846486353</c:v>
                </c:pt>
                <c:pt idx="159">
                  <c:v>675.79083674913795</c:v>
                </c:pt>
                <c:pt idx="160">
                  <c:v>723.99526802897299</c:v>
                </c:pt>
                <c:pt idx="161">
                  <c:v>689.02259737355405</c:v>
                </c:pt>
                <c:pt idx="162">
                  <c:v>693.45057824958201</c:v>
                </c:pt>
                <c:pt idx="163">
                  <c:v>724.53093364722304</c:v>
                </c:pt>
                <c:pt idx="164">
                  <c:v>695.21840916013298</c:v>
                </c:pt>
                <c:pt idx="165">
                  <c:v>728.29231699123704</c:v>
                </c:pt>
                <c:pt idx="166">
                  <c:v>692.29671502295002</c:v>
                </c:pt>
                <c:pt idx="167">
                  <c:v>701.24254755484503</c:v>
                </c:pt>
                <c:pt idx="168">
                  <c:v>703.26572909661797</c:v>
                </c:pt>
                <c:pt idx="169">
                  <c:v>660.94941683036302</c:v>
                </c:pt>
                <c:pt idx="170">
                  <c:v>715.94058283717504</c:v>
                </c:pt>
                <c:pt idx="171">
                  <c:v>735.58777981032904</c:v>
                </c:pt>
                <c:pt idx="172">
                  <c:v>746.59990289403595</c:v>
                </c:pt>
                <c:pt idx="173">
                  <c:v>706.26747878349704</c:v>
                </c:pt>
                <c:pt idx="174">
                  <c:v>732.99270938988298</c:v>
                </c:pt>
                <c:pt idx="175">
                  <c:v>734.47321427568602</c:v>
                </c:pt>
                <c:pt idx="176">
                  <c:v>708.66038235372002</c:v>
                </c:pt>
                <c:pt idx="177">
                  <c:v>746.053217520609</c:v>
                </c:pt>
                <c:pt idx="178">
                  <c:v>717.18669337654705</c:v>
                </c:pt>
                <c:pt idx="179">
                  <c:v>726.90863285300895</c:v>
                </c:pt>
                <c:pt idx="180">
                  <c:v>719.42100532356881</c:v>
                </c:pt>
                <c:pt idx="181">
                  <c:v>683.66377968235292</c:v>
                </c:pt>
                <c:pt idx="182">
                  <c:v>771.08553954934405</c:v>
                </c:pt>
                <c:pt idx="183">
                  <c:v>726.33024013935403</c:v>
                </c:pt>
                <c:pt idx="184">
                  <c:v>768.47443225635789</c:v>
                </c:pt>
                <c:pt idx="185">
                  <c:v>734.38533545684015</c:v>
                </c:pt>
                <c:pt idx="186">
                  <c:v>774.38936460946093</c:v>
                </c:pt>
                <c:pt idx="187">
                  <c:v>761.14116081285408</c:v>
                </c:pt>
                <c:pt idx="188">
                  <c:v>739.28363698218891</c:v>
                </c:pt>
                <c:pt idx="189">
                  <c:v>774.06210106705521</c:v>
                </c:pt>
                <c:pt idx="190">
                  <c:v>741.60529353828213</c:v>
                </c:pt>
                <c:pt idx="191">
                  <c:v>759.60339652507184</c:v>
                </c:pt>
                <c:pt idx="192">
                  <c:v>754.33958782692002</c:v>
                </c:pt>
                <c:pt idx="193">
                  <c:v>706.30162839730201</c:v>
                </c:pt>
                <c:pt idx="194">
                  <c:v>803.48439948079897</c:v>
                </c:pt>
                <c:pt idx="195">
                  <c:v>771.44575826136906</c:v>
                </c:pt>
                <c:pt idx="196">
                  <c:v>807.00120403065603</c:v>
                </c:pt>
                <c:pt idx="197">
                  <c:v>777.65818665383006</c:v>
                </c:pt>
                <c:pt idx="198">
                  <c:v>815.10600080805591</c:v>
                </c:pt>
                <c:pt idx="199">
                  <c:v>816.40691913655894</c:v>
                </c:pt>
                <c:pt idx="200">
                  <c:v>788.65265324103598</c:v>
                </c:pt>
                <c:pt idx="201">
                  <c:v>821.48425490180102</c:v>
                </c:pt>
                <c:pt idx="202">
                  <c:v>795.31215894438708</c:v>
                </c:pt>
                <c:pt idx="203">
                  <c:v>809.28964775271197</c:v>
                </c:pt>
                <c:pt idx="204">
                  <c:v>800.60982503850073</c:v>
                </c:pt>
                <c:pt idx="205">
                  <c:v>766.74208967864899</c:v>
                </c:pt>
                <c:pt idx="206">
                  <c:v>833.96809645469671</c:v>
                </c:pt>
                <c:pt idx="207">
                  <c:v>835.61064897441622</c:v>
                </c:pt>
                <c:pt idx="208">
                  <c:v>861.20985144646795</c:v>
                </c:pt>
                <c:pt idx="209">
                  <c:v>812.30370971404011</c:v>
                </c:pt>
                <c:pt idx="210">
                  <c:v>833.41755523252095</c:v>
                </c:pt>
                <c:pt idx="211">
                  <c:v>845.54587597801026</c:v>
                </c:pt>
                <c:pt idx="212">
                  <c:v>812.02338783836899</c:v>
                </c:pt>
                <c:pt idx="213">
                  <c:v>841.80570250509686</c:v>
                </c:pt>
                <c:pt idx="214">
                  <c:v>818.31056059604032</c:v>
                </c:pt>
                <c:pt idx="215">
                  <c:v>845.28423293420997</c:v>
                </c:pt>
                <c:pt idx="216">
                  <c:v>832.99983039303481</c:v>
                </c:pt>
                <c:pt idx="217">
                  <c:v>775.04536110395702</c:v>
                </c:pt>
                <c:pt idx="218">
                  <c:v>867.29028446915902</c:v>
                </c:pt>
                <c:pt idx="219">
                  <c:v>836.10937887578598</c:v>
                </c:pt>
                <c:pt idx="220">
                  <c:v>882.18246495233313</c:v>
                </c:pt>
                <c:pt idx="221">
                  <c:v>826.36310858538786</c:v>
                </c:pt>
                <c:pt idx="222">
                  <c:v>856.12023672699809</c:v>
                </c:pt>
                <c:pt idx="223">
                  <c:v>866.46655931674604</c:v>
                </c:pt>
                <c:pt idx="224">
                  <c:v>840.56184033909483</c:v>
                </c:pt>
                <c:pt idx="225">
                  <c:v>861.24043764578107</c:v>
                </c:pt>
                <c:pt idx="226">
                  <c:v>833.29283860356486</c:v>
                </c:pt>
                <c:pt idx="227">
                  <c:v>843.28080635698393</c:v>
                </c:pt>
                <c:pt idx="228">
                  <c:v>835.83460224146381</c:v>
                </c:pt>
                <c:pt idx="229">
                  <c:v>793.38382185707997</c:v>
                </c:pt>
                <c:pt idx="230">
                  <c:v>887.93333881731178</c:v>
                </c:pt>
                <c:pt idx="231">
                  <c:v>870.09514288965897</c:v>
                </c:pt>
                <c:pt idx="232">
                  <c:v>909.41262213206403</c:v>
                </c:pt>
                <c:pt idx="233">
                  <c:v>858.89194831212171</c:v>
                </c:pt>
                <c:pt idx="234">
                  <c:v>899.74867923900001</c:v>
                </c:pt>
                <c:pt idx="235">
                  <c:v>894.38188457084698</c:v>
                </c:pt>
                <c:pt idx="236">
                  <c:v>860.03191147777898</c:v>
                </c:pt>
                <c:pt idx="237">
                  <c:v>895.61408926502168</c:v>
                </c:pt>
                <c:pt idx="238">
                  <c:v>875.54657593158822</c:v>
                </c:pt>
                <c:pt idx="239">
                  <c:v>869.94023329176298</c:v>
                </c:pt>
                <c:pt idx="240">
                  <c:v>875.06461634317407</c:v>
                </c:pt>
                <c:pt idx="241">
                  <c:v>828.65889706908001</c:v>
                </c:pt>
                <c:pt idx="242">
                  <c:v>925.46362895707921</c:v>
                </c:pt>
                <c:pt idx="243">
                  <c:v>878.90579911531097</c:v>
                </c:pt>
                <c:pt idx="244">
                  <c:v>938.32462869959193</c:v>
                </c:pt>
                <c:pt idx="245">
                  <c:v>889.5844996354989</c:v>
                </c:pt>
                <c:pt idx="246">
                  <c:v>920.30101262407425</c:v>
                </c:pt>
                <c:pt idx="247">
                  <c:v>924.91344117246103</c:v>
                </c:pt>
                <c:pt idx="248">
                  <c:v>888.31757253861713</c:v>
                </c:pt>
                <c:pt idx="249">
                  <c:v>918.19209410869416</c:v>
                </c:pt>
                <c:pt idx="250">
                  <c:v>886.44701392446098</c:v>
                </c:pt>
                <c:pt idx="251">
                  <c:v>888.71085390411201</c:v>
                </c:pt>
                <c:pt idx="252">
                  <c:v>909.53087806090195</c:v>
                </c:pt>
                <c:pt idx="253">
                  <c:v>876.59176737624091</c:v>
                </c:pt>
                <c:pt idx="254">
                  <c:v>896.75181641414395</c:v>
                </c:pt>
                <c:pt idx="255">
                  <c:v>820.56693762118914</c:v>
                </c:pt>
                <c:pt idx="256">
                  <c:v>857.84160539224808</c:v>
                </c:pt>
                <c:pt idx="257">
                  <c:v>837.75703660929491</c:v>
                </c:pt>
                <c:pt idx="258">
                  <c:v>890.02613846100303</c:v>
                </c:pt>
                <c:pt idx="259">
                  <c:v>919.09688858217908</c:v>
                </c:pt>
                <c:pt idx="260">
                  <c:v>904.97348205253695</c:v>
                </c:pt>
                <c:pt idx="261">
                  <c:v>942.51878750104697</c:v>
                </c:pt>
                <c:pt idx="262">
                  <c:v>893.084696356932</c:v>
                </c:pt>
                <c:pt idx="263">
                  <c:v>924.39567646941885</c:v>
                </c:pt>
                <c:pt idx="264">
                  <c:v>924.32396385349807</c:v>
                </c:pt>
                <c:pt idx="265">
                  <c:v>876.92467615717692</c:v>
                </c:pt>
                <c:pt idx="266">
                  <c:v>986.41738503994793</c:v>
                </c:pt>
                <c:pt idx="267">
                  <c:v>958.28715873181272</c:v>
                </c:pt>
                <c:pt idx="268">
                  <c:v>987.43997573660704</c:v>
                </c:pt>
                <c:pt idx="269">
                  <c:v>955.53207912959897</c:v>
                </c:pt>
                <c:pt idx="270">
                  <c:v>991.51079068900708</c:v>
                </c:pt>
                <c:pt idx="271">
                  <c:v>978.02828568399673</c:v>
                </c:pt>
                <c:pt idx="272">
                  <c:v>954.46208873952401</c:v>
                </c:pt>
                <c:pt idx="273">
                  <c:v>998.23280334119613</c:v>
                </c:pt>
                <c:pt idx="274">
                  <c:v>947.40928852660625</c:v>
                </c:pt>
                <c:pt idx="275">
                  <c:v>990.97943422663479</c:v>
                </c:pt>
                <c:pt idx="276">
                  <c:v>972.07362925727705</c:v>
                </c:pt>
                <c:pt idx="277">
                  <c:v>900.85701258636891</c:v>
                </c:pt>
                <c:pt idx="278">
                  <c:v>1030.7263783029239</c:v>
                </c:pt>
                <c:pt idx="279">
                  <c:v>994.57965322364691</c:v>
                </c:pt>
                <c:pt idx="280">
                  <c:v>1043.6807063582678</c:v>
                </c:pt>
                <c:pt idx="281">
                  <c:v>970.26294648683495</c:v>
                </c:pt>
                <c:pt idx="282">
                  <c:v>1006.93199746511</c:v>
                </c:pt>
                <c:pt idx="283">
                  <c:v>1020.1396432274041</c:v>
                </c:pt>
                <c:pt idx="284">
                  <c:v>980.967492686583</c:v>
                </c:pt>
                <c:pt idx="285">
                  <c:v>1009.0644082678679</c:v>
                </c:pt>
                <c:pt idx="286">
                  <c:v>995.10814563185409</c:v>
                </c:pt>
                <c:pt idx="287">
                  <c:v>999.55154307654675</c:v>
                </c:pt>
                <c:pt idx="288">
                  <c:v>1002.622143672245</c:v>
                </c:pt>
                <c:pt idx="289">
                  <c:v>934.03280181328694</c:v>
                </c:pt>
                <c:pt idx="290">
                  <c:v>1078.1207603139471</c:v>
                </c:pt>
                <c:pt idx="291">
                  <c:v>1027.6365709369411</c:v>
                </c:pt>
                <c:pt idx="292">
                  <c:v>1119.1119138471752</c:v>
                </c:pt>
                <c:pt idx="293">
                  <c:v>1068.2788777134519</c:v>
                </c:pt>
                <c:pt idx="294">
                  <c:v>1076.5205578490711</c:v>
                </c:pt>
                <c:pt idx="295">
                  <c:v>1100.1597379753573</c:v>
                </c:pt>
                <c:pt idx="296">
                  <c:v>1060.297962905446</c:v>
                </c:pt>
                <c:pt idx="297">
                  <c:v>1053.8342466485242</c:v>
                </c:pt>
                <c:pt idx="298">
                  <c:v>1049.4963896770721</c:v>
                </c:pt>
                <c:pt idx="299">
                  <c:v>1065.5451204552132</c:v>
                </c:pt>
                <c:pt idx="300">
                  <c:v>1091.2414864134075</c:v>
                </c:pt>
                <c:pt idx="301">
                  <c:v>1030.7272712241215</c:v>
                </c:pt>
                <c:pt idx="302">
                  <c:v>1146.9942080199557</c:v>
                </c:pt>
                <c:pt idx="303">
                  <c:v>1147.9463721875513</c:v>
                </c:pt>
                <c:pt idx="304">
                  <c:v>1217.1006340733384</c:v>
                </c:pt>
                <c:pt idx="305">
                  <c:v>1097.769789808018</c:v>
                </c:pt>
                <c:pt idx="306">
                  <c:v>1137.2784033528776</c:v>
                </c:pt>
                <c:pt idx="307">
                  <c:v>1150.5663791705715</c:v>
                </c:pt>
                <c:pt idx="308">
                  <c:v>1119.5701647652584</c:v>
                </c:pt>
                <c:pt idx="309">
                  <c:v>1164.0297485872695</c:v>
                </c:pt>
                <c:pt idx="310">
                  <c:v>1100.2519644836041</c:v>
                </c:pt>
                <c:pt idx="311">
                  <c:v>1092.8123445900578</c:v>
                </c:pt>
                <c:pt idx="312">
                  <c:v>1129.2577611637441</c:v>
                </c:pt>
                <c:pt idx="313">
                  <c:v>1054.6631882017809</c:v>
                </c:pt>
                <c:pt idx="314">
                  <c:v>1211.8481314031178</c:v>
                </c:pt>
                <c:pt idx="315">
                  <c:v>1158.5459486099978</c:v>
                </c:pt>
                <c:pt idx="316">
                  <c:v>1258.253820648162</c:v>
                </c:pt>
                <c:pt idx="317">
                  <c:v>1155.0088311984416</c:v>
                </c:pt>
                <c:pt idx="318">
                  <c:v>1210.7329128865149</c:v>
                </c:pt>
                <c:pt idx="319">
                  <c:v>1215.606503258397</c:v>
                </c:pt>
                <c:pt idx="320">
                  <c:v>1177.8880746191624</c:v>
                </c:pt>
                <c:pt idx="321">
                  <c:v>1210.9749775893847</c:v>
                </c:pt>
                <c:pt idx="322">
                  <c:v>1164.9550222797079</c:v>
                </c:pt>
                <c:pt idx="323">
                  <c:v>1188.7209548311939</c:v>
                </c:pt>
              </c:numCache>
            </c:numRef>
          </c:val>
          <c:smooth val="0"/>
          <c:extLst>
            <c:ext xmlns:c16="http://schemas.microsoft.com/office/drawing/2014/chart" uri="{C3380CC4-5D6E-409C-BE32-E72D297353CC}">
              <c16:uniqueId val="{00000001-B5CC-4F78-A0D0-E0314617BA35}"/>
            </c:ext>
          </c:extLst>
        </c:ser>
        <c:dLbls>
          <c:showLegendKey val="0"/>
          <c:showVal val="0"/>
          <c:showCatName val="0"/>
          <c:showSerName val="0"/>
          <c:showPercent val="0"/>
          <c:showBubbleSize val="0"/>
        </c:dLbls>
        <c:marker val="1"/>
        <c:smooth val="0"/>
        <c:axId val="772300392"/>
        <c:axId val="772300784"/>
      </c:lineChart>
      <c:dateAx>
        <c:axId val="772300392"/>
        <c:scaling>
          <c:orientation val="minMax"/>
        </c:scaling>
        <c:delete val="0"/>
        <c:axPos val="b"/>
        <c:majorGridlines/>
        <c:numFmt formatCode="yyyy" sourceLinked="0"/>
        <c:majorTickMark val="out"/>
        <c:minorTickMark val="none"/>
        <c:tickLblPos val="nextTo"/>
        <c:spPr>
          <a:ln/>
        </c:spPr>
        <c:txPr>
          <a:bodyPr rot="0" vert="horz" anchor="ctr" anchorCtr="0"/>
          <a:lstStyle/>
          <a:p>
            <a:pPr>
              <a:defRPr sz="900" b="1"/>
            </a:pPr>
            <a:endParaRPr lang="es-MX"/>
          </a:p>
        </c:txPr>
        <c:crossAx val="772300784"/>
        <c:crosses val="autoZero"/>
        <c:auto val="1"/>
        <c:lblOffset val="100"/>
        <c:baseTimeUnit val="months"/>
        <c:majorUnit val="12"/>
        <c:minorUnit val="12"/>
      </c:dateAx>
      <c:valAx>
        <c:axId val="772300784"/>
        <c:scaling>
          <c:orientation val="minMax"/>
          <c:min val="300"/>
        </c:scaling>
        <c:delete val="0"/>
        <c:axPos val="l"/>
        <c:majorGridlines>
          <c:spPr>
            <a:ln>
              <a:prstDash val="sysDot"/>
            </a:ln>
          </c:spPr>
        </c:majorGridlines>
        <c:title>
          <c:tx>
            <c:rich>
              <a:bodyPr rot="0" vert="horz" anchor="ctr" anchorCtr="1"/>
              <a:lstStyle/>
              <a:p>
                <a:pPr>
                  <a:defRPr/>
                </a:pPr>
                <a:r>
                  <a:rPr lang="es-GT"/>
                  <a:t>GWh</a:t>
                </a:r>
              </a:p>
            </c:rich>
          </c:tx>
          <c:layout>
            <c:manualLayout>
              <c:xMode val="edge"/>
              <c:yMode val="edge"/>
              <c:x val="4.2402618299750901E-2"/>
              <c:y val="3.2887139107611603E-2"/>
            </c:manualLayout>
          </c:layout>
          <c:overlay val="0"/>
        </c:title>
        <c:numFmt formatCode="#,##0" sourceLinked="0"/>
        <c:majorTickMark val="out"/>
        <c:minorTickMark val="none"/>
        <c:tickLblPos val="nextTo"/>
        <c:spPr>
          <a:ln>
            <a:prstDash val="solid"/>
          </a:ln>
        </c:spPr>
        <c:txPr>
          <a:bodyPr/>
          <a:lstStyle/>
          <a:p>
            <a:pPr>
              <a:defRPr sz="900" b="1"/>
            </a:pPr>
            <a:endParaRPr lang="es-MX"/>
          </a:p>
        </c:txPr>
        <c:crossAx val="772300392"/>
        <c:crossesAt val="1"/>
        <c:crossBetween val="between"/>
        <c:majorUnit val="100"/>
      </c:valAx>
      <c:spPr>
        <a:noFill/>
      </c:spPr>
    </c:plotArea>
    <c:plotVisOnly val="1"/>
    <c:dispBlanksAs val="gap"/>
    <c:showDLblsOverMax val="0"/>
  </c:chart>
  <c:spPr>
    <a:solidFill>
      <a:schemeClr val="bg1"/>
    </a:solidFill>
  </c:spPr>
  <c:printSettings>
    <c:headerFooter/>
    <c:pageMargins b="0.75" l="0.7" r="0.7" t="0.75"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GT" sz="1800" b="1" i="0" baseline="0">
                <a:effectLst/>
              </a:rPr>
              <a:t>HISTÓRICO DE DESVIOS DE POTENCIA PROMEDIO MENSUAL</a:t>
            </a:r>
            <a:endParaRPr lang="es-GT">
              <a:effectLst/>
            </a:endParaRPr>
          </a:p>
        </c:rich>
      </c:tx>
      <c:overlay val="1"/>
    </c:title>
    <c:autoTitleDeleted val="0"/>
    <c:plotArea>
      <c:layout/>
      <c:lineChart>
        <c:grouping val="standard"/>
        <c:varyColors val="0"/>
        <c:ser>
          <c:idx val="0"/>
          <c:order val="0"/>
          <c:tx>
            <c:strRef>
              <c:f>Hoja_18!$A$10</c:f>
              <c:strCache>
                <c:ptCount val="1"/>
                <c:pt idx="0">
                  <c:v>DP+</c:v>
                </c:pt>
              </c:strCache>
            </c:strRef>
          </c:tx>
          <c:marker>
            <c:symbol val="none"/>
          </c:marker>
          <c:trendline>
            <c:spPr>
              <a:ln>
                <a:solidFill>
                  <a:schemeClr val="accent1"/>
                </a:solidFill>
                <a:prstDash val="dash"/>
              </a:ln>
            </c:spPr>
            <c:trendlineType val="poly"/>
            <c:order val="6"/>
            <c:dispRSqr val="0"/>
            <c:dispEq val="0"/>
          </c:trendline>
          <c:cat>
            <c:numRef>
              <c:f>Hoja_18!$B$9:$KO$9</c:f>
              <c:numCache>
                <c:formatCode>mm/yyyy</c:formatCode>
                <c:ptCount val="300"/>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numCache>
            </c:numRef>
          </c:cat>
          <c:val>
            <c:numRef>
              <c:f>Hoja_18!$B$10:$KO$10</c:f>
              <c:numCache>
                <c:formatCode>General</c:formatCode>
                <c:ptCount val="300"/>
                <c:pt idx="0">
                  <c:v>0</c:v>
                </c:pt>
                <c:pt idx="1">
                  <c:v>81</c:v>
                </c:pt>
                <c:pt idx="2">
                  <c:v>36</c:v>
                </c:pt>
                <c:pt idx="3">
                  <c:v>36.1</c:v>
                </c:pt>
                <c:pt idx="4">
                  <c:v>58.1</c:v>
                </c:pt>
                <c:pt idx="5">
                  <c:v>33.700000000000003</c:v>
                </c:pt>
                <c:pt idx="6">
                  <c:v>39.5</c:v>
                </c:pt>
                <c:pt idx="7">
                  <c:v>24.9</c:v>
                </c:pt>
                <c:pt idx="8">
                  <c:v>25</c:v>
                </c:pt>
                <c:pt idx="9">
                  <c:v>48.9</c:v>
                </c:pt>
                <c:pt idx="10">
                  <c:v>37.5</c:v>
                </c:pt>
                <c:pt idx="11">
                  <c:v>42.3</c:v>
                </c:pt>
                <c:pt idx="12">
                  <c:v>74</c:v>
                </c:pt>
                <c:pt idx="13">
                  <c:v>44.1</c:v>
                </c:pt>
                <c:pt idx="14">
                  <c:v>49.5</c:v>
                </c:pt>
                <c:pt idx="15">
                  <c:v>115.9</c:v>
                </c:pt>
                <c:pt idx="16">
                  <c:v>175.5</c:v>
                </c:pt>
                <c:pt idx="17">
                  <c:v>222.7</c:v>
                </c:pt>
                <c:pt idx="18">
                  <c:v>230.4</c:v>
                </c:pt>
                <c:pt idx="19">
                  <c:v>219.9</c:v>
                </c:pt>
                <c:pt idx="20">
                  <c:v>203.8</c:v>
                </c:pt>
                <c:pt idx="21">
                  <c:v>187.6</c:v>
                </c:pt>
                <c:pt idx="22">
                  <c:v>174.3</c:v>
                </c:pt>
                <c:pt idx="23">
                  <c:v>102.2</c:v>
                </c:pt>
                <c:pt idx="24">
                  <c:v>112.58</c:v>
                </c:pt>
                <c:pt idx="25">
                  <c:v>76.010000000000005</c:v>
                </c:pt>
                <c:pt idx="26">
                  <c:v>84.04</c:v>
                </c:pt>
                <c:pt idx="27">
                  <c:v>129.38</c:v>
                </c:pt>
                <c:pt idx="28">
                  <c:v>138.19999999999899</c:v>
                </c:pt>
                <c:pt idx="29">
                  <c:v>179.71</c:v>
                </c:pt>
                <c:pt idx="30">
                  <c:v>183.78</c:v>
                </c:pt>
                <c:pt idx="31">
                  <c:v>199.44</c:v>
                </c:pt>
                <c:pt idx="32">
                  <c:v>181.01</c:v>
                </c:pt>
                <c:pt idx="33">
                  <c:v>187.77</c:v>
                </c:pt>
                <c:pt idx="34">
                  <c:v>250.07</c:v>
                </c:pt>
                <c:pt idx="35">
                  <c:v>308.47000000000003</c:v>
                </c:pt>
                <c:pt idx="36">
                  <c:v>250.29</c:v>
                </c:pt>
                <c:pt idx="37">
                  <c:v>222.2</c:v>
                </c:pt>
                <c:pt idx="38">
                  <c:v>231.39</c:v>
                </c:pt>
                <c:pt idx="39">
                  <c:v>222.93</c:v>
                </c:pt>
                <c:pt idx="40">
                  <c:v>268.82</c:v>
                </c:pt>
                <c:pt idx="41">
                  <c:v>273.51</c:v>
                </c:pt>
                <c:pt idx="42">
                  <c:v>209.68</c:v>
                </c:pt>
                <c:pt idx="43">
                  <c:v>236.36</c:v>
                </c:pt>
                <c:pt idx="44">
                  <c:v>283.75</c:v>
                </c:pt>
                <c:pt idx="45">
                  <c:v>310.63</c:v>
                </c:pt>
                <c:pt idx="46">
                  <c:v>339.45</c:v>
                </c:pt>
                <c:pt idx="47">
                  <c:v>275.33</c:v>
                </c:pt>
                <c:pt idx="48">
                  <c:v>235.29400000000001</c:v>
                </c:pt>
                <c:pt idx="49">
                  <c:v>175.01755</c:v>
                </c:pt>
                <c:pt idx="50">
                  <c:v>173.07295238095199</c:v>
                </c:pt>
                <c:pt idx="51">
                  <c:v>149.854999999999</c:v>
                </c:pt>
                <c:pt idx="52">
                  <c:v>164.926978849134</c:v>
                </c:pt>
                <c:pt idx="53">
                  <c:v>163.52704761904701</c:v>
                </c:pt>
                <c:pt idx="54">
                  <c:v>228.25938095238101</c:v>
                </c:pt>
                <c:pt idx="55">
                  <c:v>172.634478857419</c:v>
                </c:pt>
                <c:pt idx="56">
                  <c:v>191.14156558598901</c:v>
                </c:pt>
                <c:pt idx="57">
                  <c:v>200.41352337208701</c:v>
                </c:pt>
                <c:pt idx="58">
                  <c:v>206.24032107555399</c:v>
                </c:pt>
                <c:pt idx="59">
                  <c:v>216.479602179316</c:v>
                </c:pt>
                <c:pt idx="60">
                  <c:v>220.67884781529301</c:v>
                </c:pt>
                <c:pt idx="61">
                  <c:v>249.01120800598301</c:v>
                </c:pt>
                <c:pt idx="62">
                  <c:v>228.38896157339801</c:v>
                </c:pt>
                <c:pt idx="63">
                  <c:v>209.260459039187</c:v>
                </c:pt>
                <c:pt idx="64">
                  <c:v>285.546875313106</c:v>
                </c:pt>
                <c:pt idx="65">
                  <c:v>310.20035282370702</c:v>
                </c:pt>
                <c:pt idx="66">
                  <c:v>305.673697242446</c:v>
                </c:pt>
                <c:pt idx="67">
                  <c:v>283.75438672296099</c:v>
                </c:pt>
                <c:pt idx="68">
                  <c:v>292.85775663483997</c:v>
                </c:pt>
                <c:pt idx="69">
                  <c:v>207.23440642892299</c:v>
                </c:pt>
                <c:pt idx="70">
                  <c:v>183.46241870798201</c:v>
                </c:pt>
                <c:pt idx="71">
                  <c:v>215.89586415339201</c:v>
                </c:pt>
                <c:pt idx="72">
                  <c:v>202.83802910329399</c:v>
                </c:pt>
                <c:pt idx="73">
                  <c:v>195.41174085714201</c:v>
                </c:pt>
                <c:pt idx="74">
                  <c:v>198.63669965999401</c:v>
                </c:pt>
                <c:pt idx="75">
                  <c:v>199.19555932311599</c:v>
                </c:pt>
                <c:pt idx="76">
                  <c:v>130.43896472793</c:v>
                </c:pt>
                <c:pt idx="77">
                  <c:v>170.01673506279801</c:v>
                </c:pt>
                <c:pt idx="78">
                  <c:v>138.053040654575</c:v>
                </c:pt>
                <c:pt idx="79">
                  <c:v>179.66492115942</c:v>
                </c:pt>
                <c:pt idx="80">
                  <c:v>194.30232352210501</c:v>
                </c:pt>
                <c:pt idx="81">
                  <c:v>163.22219724089501</c:v>
                </c:pt>
                <c:pt idx="82">
                  <c:v>230.37466385964001</c:v>
                </c:pt>
                <c:pt idx="83">
                  <c:v>242.49162796175301</c:v>
                </c:pt>
                <c:pt idx="84">
                  <c:v>239.730065460487</c:v>
                </c:pt>
                <c:pt idx="85">
                  <c:v>181.90620669234801</c:v>
                </c:pt>
                <c:pt idx="86">
                  <c:v>195.976756447649</c:v>
                </c:pt>
                <c:pt idx="87">
                  <c:v>153.93994861055799</c:v>
                </c:pt>
                <c:pt idx="88">
                  <c:v>214.02242492547799</c:v>
                </c:pt>
                <c:pt idx="89">
                  <c:v>253.134704250769</c:v>
                </c:pt>
                <c:pt idx="90">
                  <c:v>282.66581396497003</c:v>
                </c:pt>
                <c:pt idx="91">
                  <c:v>250.47164341145199</c:v>
                </c:pt>
                <c:pt idx="92">
                  <c:v>238.029415348686</c:v>
                </c:pt>
                <c:pt idx="93">
                  <c:v>251.15913833872</c:v>
                </c:pt>
                <c:pt idx="94">
                  <c:v>254.80193042681299</c:v>
                </c:pt>
                <c:pt idx="95">
                  <c:v>316.63497887265902</c:v>
                </c:pt>
                <c:pt idx="96">
                  <c:v>341.366335437668</c:v>
                </c:pt>
                <c:pt idx="97">
                  <c:v>300.27</c:v>
                </c:pt>
                <c:pt idx="98">
                  <c:v>219.92472582927999</c:v>
                </c:pt>
                <c:pt idx="99">
                  <c:v>219.91399999999899</c:v>
                </c:pt>
                <c:pt idx="100">
                  <c:v>249.06800000000001</c:v>
                </c:pt>
                <c:pt idx="101">
                  <c:v>252.964</c:v>
                </c:pt>
                <c:pt idx="102">
                  <c:v>227.93199999999899</c:v>
                </c:pt>
                <c:pt idx="103">
                  <c:v>224.31299999999899</c:v>
                </c:pt>
                <c:pt idx="104">
                  <c:v>239.624</c:v>
                </c:pt>
                <c:pt idx="105">
                  <c:v>194.03800000000001</c:v>
                </c:pt>
                <c:pt idx="106">
                  <c:v>233.02699999999899</c:v>
                </c:pt>
                <c:pt idx="107">
                  <c:v>313.17899999999901</c:v>
                </c:pt>
                <c:pt idx="108">
                  <c:v>326.03890469815798</c:v>
                </c:pt>
                <c:pt idx="109">
                  <c:v>257.96939103723298</c:v>
                </c:pt>
                <c:pt idx="110">
                  <c:v>210.26397010374001</c:v>
                </c:pt>
                <c:pt idx="111">
                  <c:v>284.97225793193002</c:v>
                </c:pt>
                <c:pt idx="112">
                  <c:v>315.512138565334</c:v>
                </c:pt>
                <c:pt idx="113">
                  <c:v>307.56476513543799</c:v>
                </c:pt>
                <c:pt idx="114">
                  <c:v>347.75323748173201</c:v>
                </c:pt>
                <c:pt idx="115">
                  <c:v>453.03781169201102</c:v>
                </c:pt>
                <c:pt idx="116">
                  <c:v>462.66744447010001</c:v>
                </c:pt>
                <c:pt idx="117">
                  <c:v>532.90309730085198</c:v>
                </c:pt>
                <c:pt idx="118">
                  <c:v>549.59848334717697</c:v>
                </c:pt>
                <c:pt idx="119">
                  <c:v>461.85441741409602</c:v>
                </c:pt>
                <c:pt idx="120">
                  <c:v>472.13</c:v>
                </c:pt>
                <c:pt idx="121">
                  <c:v>427.68</c:v>
                </c:pt>
                <c:pt idx="122">
                  <c:v>374.09199999999902</c:v>
                </c:pt>
                <c:pt idx="123">
                  <c:v>322.85300000000001</c:v>
                </c:pt>
                <c:pt idx="124">
                  <c:v>433.57299999999901</c:v>
                </c:pt>
                <c:pt idx="125">
                  <c:v>473.62700000000001</c:v>
                </c:pt>
                <c:pt idx="126">
                  <c:v>364.93700000000001</c:v>
                </c:pt>
                <c:pt idx="127">
                  <c:v>404.62550141181799</c:v>
                </c:pt>
                <c:pt idx="128">
                  <c:v>400.65710488778501</c:v>
                </c:pt>
                <c:pt idx="129">
                  <c:v>363.816305275709</c:v>
                </c:pt>
                <c:pt idx="130">
                  <c:v>410.70690888206798</c:v>
                </c:pt>
                <c:pt idx="131">
                  <c:v>470.838440985528</c:v>
                </c:pt>
                <c:pt idx="132">
                  <c:v>508.39788420360702</c:v>
                </c:pt>
                <c:pt idx="133">
                  <c:v>406.17026817383203</c:v>
                </c:pt>
                <c:pt idx="134">
                  <c:v>328.28143083500402</c:v>
                </c:pt>
                <c:pt idx="135">
                  <c:v>351.37742533459902</c:v>
                </c:pt>
                <c:pt idx="136">
                  <c:v>527.84872484608195</c:v>
                </c:pt>
                <c:pt idx="137">
                  <c:v>475.61181736582301</c:v>
                </c:pt>
                <c:pt idx="138">
                  <c:v>508.106233625394</c:v>
                </c:pt>
                <c:pt idx="139">
                  <c:v>426.28369314760999</c:v>
                </c:pt>
                <c:pt idx="140">
                  <c:v>430.25811560002398</c:v>
                </c:pt>
                <c:pt idx="141">
                  <c:v>467.24004570770501</c:v>
                </c:pt>
                <c:pt idx="142">
                  <c:v>539.96318535041405</c:v>
                </c:pt>
                <c:pt idx="143">
                  <c:v>561.22517693451198</c:v>
                </c:pt>
                <c:pt idx="144">
                  <c:v>647.69838551812302</c:v>
                </c:pt>
                <c:pt idx="145">
                  <c:v>586.46924325192504</c:v>
                </c:pt>
                <c:pt idx="146">
                  <c:v>569.88173357640301</c:v>
                </c:pt>
                <c:pt idx="147">
                  <c:v>544.00794363650004</c:v>
                </c:pt>
                <c:pt idx="148">
                  <c:v>661.22306101824904</c:v>
                </c:pt>
                <c:pt idx="149">
                  <c:v>637.06320716210303</c:v>
                </c:pt>
                <c:pt idx="150">
                  <c:v>627.94157970882998</c:v>
                </c:pt>
                <c:pt idx="151">
                  <c:v>537.39665605724997</c:v>
                </c:pt>
                <c:pt idx="152">
                  <c:v>581.36851366458995</c:v>
                </c:pt>
                <c:pt idx="153">
                  <c:v>547.75664119070905</c:v>
                </c:pt>
                <c:pt idx="154">
                  <c:v>625.86138952153897</c:v>
                </c:pt>
                <c:pt idx="155">
                  <c:v>713.52910126645202</c:v>
                </c:pt>
                <c:pt idx="156">
                  <c:v>735.00281669813796</c:v>
                </c:pt>
                <c:pt idx="157">
                  <c:v>637.64099424634401</c:v>
                </c:pt>
                <c:pt idx="158">
                  <c:v>548.81254532559399</c:v>
                </c:pt>
                <c:pt idx="159">
                  <c:v>511.43413140473302</c:v>
                </c:pt>
                <c:pt idx="160">
                  <c:v>484.52724118195698</c:v>
                </c:pt>
                <c:pt idx="161">
                  <c:v>562.08630404426799</c:v>
                </c:pt>
                <c:pt idx="162">
                  <c:v>543.63150047478996</c:v>
                </c:pt>
                <c:pt idx="163">
                  <c:v>395.27202451673998</c:v>
                </c:pt>
                <c:pt idx="164">
                  <c:v>463.47715053485598</c:v>
                </c:pt>
                <c:pt idx="165">
                  <c:v>511.34627081488702</c:v>
                </c:pt>
                <c:pt idx="166">
                  <c:v>563.12306840954204</c:v>
                </c:pt>
                <c:pt idx="167">
                  <c:v>672.30520496848396</c:v>
                </c:pt>
                <c:pt idx="168">
                  <c:v>630.99925384986557</c:v>
                </c:pt>
                <c:pt idx="169">
                  <c:v>618.41268628419061</c:v>
                </c:pt>
                <c:pt idx="170">
                  <c:v>596.68472653384458</c:v>
                </c:pt>
                <c:pt idx="171">
                  <c:v>540.30590232994348</c:v>
                </c:pt>
                <c:pt idx="172">
                  <c:v>686.39919769240328</c:v>
                </c:pt>
                <c:pt idx="173">
                  <c:v>745.16038413112278</c:v>
                </c:pt>
                <c:pt idx="174">
                  <c:v>655.58151932511612</c:v>
                </c:pt>
                <c:pt idx="175">
                  <c:v>655.28720164102174</c:v>
                </c:pt>
                <c:pt idx="176">
                  <c:v>677.00794272756389</c:v>
                </c:pt>
                <c:pt idx="177">
                  <c:v>628.9003836728948</c:v>
                </c:pt>
                <c:pt idx="178">
                  <c:v>774.80405608814112</c:v>
                </c:pt>
                <c:pt idx="179">
                  <c:v>801.01465556961296</c:v>
                </c:pt>
                <c:pt idx="180">
                  <c:v>733.82820877407141</c:v>
                </c:pt>
                <c:pt idx="181">
                  <c:v>631.04668966907514</c:v>
                </c:pt>
                <c:pt idx="182">
                  <c:v>541.56463366182129</c:v>
                </c:pt>
                <c:pt idx="183">
                  <c:v>658.79686466498197</c:v>
                </c:pt>
                <c:pt idx="184">
                  <c:v>672.62853852914077</c:v>
                </c:pt>
                <c:pt idx="185">
                  <c:v>766.41911244211644</c:v>
                </c:pt>
                <c:pt idx="186">
                  <c:v>700.36897493611752</c:v>
                </c:pt>
                <c:pt idx="187">
                  <c:v>930.36118507799597</c:v>
                </c:pt>
                <c:pt idx="188">
                  <c:v>988.33394144235581</c:v>
                </c:pt>
                <c:pt idx="189">
                  <c:v>1109.0337075675468</c:v>
                </c:pt>
                <c:pt idx="190">
                  <c:v>1112.26465854298</c:v>
                </c:pt>
                <c:pt idx="191">
                  <c:v>1054.8704395301879</c:v>
                </c:pt>
                <c:pt idx="192">
                  <c:v>1076.8179006054497</c:v>
                </c:pt>
                <c:pt idx="193">
                  <c:v>1053.5313092231818</c:v>
                </c:pt>
                <c:pt idx="194">
                  <c:v>989.2022434256786</c:v>
                </c:pt>
                <c:pt idx="195">
                  <c:v>984.55605878116</c:v>
                </c:pt>
                <c:pt idx="196">
                  <c:v>1091.291202414887</c:v>
                </c:pt>
                <c:pt idx="197">
                  <c:v>1077.3530039823002</c:v>
                </c:pt>
                <c:pt idx="198">
                  <c:v>1190.7065079537906</c:v>
                </c:pt>
                <c:pt idx="199">
                  <c:v>1055.3091614772584</c:v>
                </c:pt>
                <c:pt idx="200">
                  <c:v>1012.2021044821004</c:v>
                </c:pt>
                <c:pt idx="201">
                  <c:v>1114.4474043483506</c:v>
                </c:pt>
                <c:pt idx="202">
                  <c:v>1188.2781461195332</c:v>
                </c:pt>
                <c:pt idx="203">
                  <c:v>1183.3455607053615</c:v>
                </c:pt>
                <c:pt idx="204">
                  <c:v>1233.8152534235551</c:v>
                </c:pt>
                <c:pt idx="205">
                  <c:v>1127.0188679546718</c:v>
                </c:pt>
                <c:pt idx="206">
                  <c:v>1085.5810515280068</c:v>
                </c:pt>
                <c:pt idx="207">
                  <c:v>976.37198524266671</c:v>
                </c:pt>
                <c:pt idx="208">
                  <c:v>1122.2707980039261</c:v>
                </c:pt>
                <c:pt idx="209">
                  <c:v>1111.7115321528668</c:v>
                </c:pt>
                <c:pt idx="210">
                  <c:v>921.57011130815181</c:v>
                </c:pt>
                <c:pt idx="211">
                  <c:v>940.82775233812924</c:v>
                </c:pt>
                <c:pt idx="212">
                  <c:v>931.78209025450008</c:v>
                </c:pt>
                <c:pt idx="213">
                  <c:v>1034.8693916292034</c:v>
                </c:pt>
                <c:pt idx="214">
                  <c:v>1065.1788318482004</c:v>
                </c:pt>
                <c:pt idx="215">
                  <c:v>1074.6854859756841</c:v>
                </c:pt>
                <c:pt idx="216">
                  <c:v>1153.3618489906614</c:v>
                </c:pt>
                <c:pt idx="217">
                  <c:v>954.52471954466432</c:v>
                </c:pt>
                <c:pt idx="218">
                  <c:v>1023.5573507910774</c:v>
                </c:pt>
                <c:pt idx="219">
                  <c:v>978.16381549746666</c:v>
                </c:pt>
                <c:pt idx="220">
                  <c:v>1070.3690821693738</c:v>
                </c:pt>
                <c:pt idx="221">
                  <c:v>1100.8518369415669</c:v>
                </c:pt>
                <c:pt idx="222">
                  <c:v>1230.4942398061357</c:v>
                </c:pt>
                <c:pt idx="223">
                  <c:v>1199.4032928233903</c:v>
                </c:pt>
                <c:pt idx="224">
                  <c:v>1041.1622607205002</c:v>
                </c:pt>
                <c:pt idx="225">
                  <c:v>1094.3532841481033</c:v>
                </c:pt>
                <c:pt idx="226">
                  <c:v>1088.9970103554333</c:v>
                </c:pt>
                <c:pt idx="227">
                  <c:v>1251.8160424939742</c:v>
                </c:pt>
                <c:pt idx="228">
                  <c:v>1221.3463891553556</c:v>
                </c:pt>
                <c:pt idx="229">
                  <c:v>1044.563240981938</c:v>
                </c:pt>
                <c:pt idx="230">
                  <c:v>1019.6942681304231</c:v>
                </c:pt>
                <c:pt idx="231">
                  <c:v>1179.3643431410997</c:v>
                </c:pt>
                <c:pt idx="232">
                  <c:v>1075.5232944939385</c:v>
                </c:pt>
                <c:pt idx="233">
                  <c:v>997.87213467103368</c:v>
                </c:pt>
                <c:pt idx="234">
                  <c:v>1005.9939527954385</c:v>
                </c:pt>
                <c:pt idx="235">
                  <c:v>818.44375830574199</c:v>
                </c:pt>
                <c:pt idx="236">
                  <c:v>814.6180423601329</c:v>
                </c:pt>
                <c:pt idx="237">
                  <c:v>772.55547320691289</c:v>
                </c:pt>
                <c:pt idx="238">
                  <c:v>750.71945334299983</c:v>
                </c:pt>
                <c:pt idx="239">
                  <c:v>771.66648593981927</c:v>
                </c:pt>
                <c:pt idx="240">
                  <c:v>891.15781837856821</c:v>
                </c:pt>
                <c:pt idx="241">
                  <c:v>748.25642739980026</c:v>
                </c:pt>
                <c:pt idx="242">
                  <c:v>662.11287829861635</c:v>
                </c:pt>
                <c:pt idx="243">
                  <c:v>668.48588792843293</c:v>
                </c:pt>
                <c:pt idx="244">
                  <c:v>656.03791023003589</c:v>
                </c:pt>
                <c:pt idx="245">
                  <c:v>723.64447848303359</c:v>
                </c:pt>
                <c:pt idx="246">
                  <c:v>658.91065268926764</c:v>
                </c:pt>
                <c:pt idx="247">
                  <c:v>745.26226172745817</c:v>
                </c:pt>
                <c:pt idx="248">
                  <c:v>718.10310294486635</c:v>
                </c:pt>
                <c:pt idx="249">
                  <c:v>698.62260340489058</c:v>
                </c:pt>
                <c:pt idx="250">
                  <c:v>883.04522978069986</c:v>
                </c:pt>
                <c:pt idx="251">
                  <c:v>858.93433015609389</c:v>
                </c:pt>
                <c:pt idx="252">
                  <c:v>992.96357248202571</c:v>
                </c:pt>
                <c:pt idx="253">
                  <c:v>823.8808720935499</c:v>
                </c:pt>
                <c:pt idx="254">
                  <c:v>599.93981340824507</c:v>
                </c:pt>
                <c:pt idx="255">
                  <c:v>659.45558137556691</c:v>
                </c:pt>
                <c:pt idx="256">
                  <c:v>563.31360406106489</c:v>
                </c:pt>
                <c:pt idx="257">
                  <c:v>618.26807340743346</c:v>
                </c:pt>
                <c:pt idx="258">
                  <c:v>642.24178959362246</c:v>
                </c:pt>
                <c:pt idx="259">
                  <c:v>591.91910661335146</c:v>
                </c:pt>
                <c:pt idx="260">
                  <c:v>551.37432899223325</c:v>
                </c:pt>
                <c:pt idx="261">
                  <c:v>585.92527945882591</c:v>
                </c:pt>
                <c:pt idx="262">
                  <c:v>577.21615956426672</c:v>
                </c:pt>
                <c:pt idx="263">
                  <c:v>678.02233232803519</c:v>
                </c:pt>
                <c:pt idx="264">
                  <c:v>757.77025682339365</c:v>
                </c:pt>
                <c:pt idx="265">
                  <c:v>611.7978188008002</c:v>
                </c:pt>
                <c:pt idx="266">
                  <c:v>420.39502660176458</c:v>
                </c:pt>
                <c:pt idx="267">
                  <c:v>549.9905577556666</c:v>
                </c:pt>
                <c:pt idx="268">
                  <c:v>581.04406954016144</c:v>
                </c:pt>
                <c:pt idx="269">
                  <c:v>612.90563726460346</c:v>
                </c:pt>
                <c:pt idx="270">
                  <c:v>494.75971036033491</c:v>
                </c:pt>
                <c:pt idx="271">
                  <c:v>455.07117017616883</c:v>
                </c:pt>
                <c:pt idx="272">
                  <c:v>386.87768134771261</c:v>
                </c:pt>
                <c:pt idx="273">
                  <c:v>461.72770765622909</c:v>
                </c:pt>
                <c:pt idx="274">
                  <c:v>409.26833632793569</c:v>
                </c:pt>
                <c:pt idx="275">
                  <c:v>469.07952874518458</c:v>
                </c:pt>
                <c:pt idx="276">
                  <c:v>534.08051274700313</c:v>
                </c:pt>
                <c:pt idx="277">
                  <c:v>431.35870849797692</c:v>
                </c:pt>
                <c:pt idx="278">
                  <c:v>353.59249808691999</c:v>
                </c:pt>
                <c:pt idx="279">
                  <c:v>401.22171575980002</c:v>
                </c:pt>
                <c:pt idx="280">
                  <c:v>426.74364635546999</c:v>
                </c:pt>
                <c:pt idx="281">
                  <c:v>431.25208588004102</c:v>
                </c:pt>
                <c:pt idx="282">
                  <c:v>469.7493117094657</c:v>
                </c:pt>
                <c:pt idx="283">
                  <c:v>482.10000310531802</c:v>
                </c:pt>
                <c:pt idx="284">
                  <c:v>345.04733549962702</c:v>
                </c:pt>
                <c:pt idx="285">
                  <c:v>413.606101309135</c:v>
                </c:pt>
                <c:pt idx="286">
                  <c:v>399.85984387510598</c:v>
                </c:pt>
                <c:pt idx="287">
                  <c:v>463.589050056345</c:v>
                </c:pt>
                <c:pt idx="288">
                  <c:v>500.74571534979702</c:v>
                </c:pt>
                <c:pt idx="289">
                  <c:v>408.39387609997402</c:v>
                </c:pt>
                <c:pt idx="290">
                  <c:v>371.50774211888898</c:v>
                </c:pt>
                <c:pt idx="291">
                  <c:v>431.34090359118102</c:v>
                </c:pt>
                <c:pt idx="292">
                  <c:v>492.77909060023802</c:v>
                </c:pt>
                <c:pt idx="293">
                  <c:v>514.16519967880095</c:v>
                </c:pt>
                <c:pt idx="294">
                  <c:v>464.84535212260198</c:v>
                </c:pt>
                <c:pt idx="295">
                  <c:v>432.3627748765</c:v>
                </c:pt>
                <c:pt idx="296">
                  <c:v>358.868880918701</c:v>
                </c:pt>
                <c:pt idx="297">
                  <c:v>363.83276495808599</c:v>
                </c:pt>
                <c:pt idx="298">
                  <c:v>433.057033029092</c:v>
                </c:pt>
                <c:pt idx="299">
                  <c:v>499.75316739313502</c:v>
                </c:pt>
              </c:numCache>
            </c:numRef>
          </c:val>
          <c:smooth val="0"/>
          <c:extLst>
            <c:ext xmlns:c16="http://schemas.microsoft.com/office/drawing/2014/chart" uri="{C3380CC4-5D6E-409C-BE32-E72D297353CC}">
              <c16:uniqueId val="{00000001-F795-49C7-9179-01CCA4D19DD4}"/>
            </c:ext>
          </c:extLst>
        </c:ser>
        <c:ser>
          <c:idx val="1"/>
          <c:order val="1"/>
          <c:tx>
            <c:strRef>
              <c:f>Hoja_18!$A$11</c:f>
              <c:strCache>
                <c:ptCount val="1"/>
                <c:pt idx="0">
                  <c:v>DP-</c:v>
                </c:pt>
              </c:strCache>
            </c:strRef>
          </c:tx>
          <c:marker>
            <c:symbol val="none"/>
          </c:marker>
          <c:trendline>
            <c:spPr>
              <a:ln>
                <a:solidFill>
                  <a:schemeClr val="accent2"/>
                </a:solidFill>
                <a:prstDash val="dash"/>
              </a:ln>
            </c:spPr>
            <c:trendlineType val="poly"/>
            <c:order val="6"/>
            <c:dispRSqr val="0"/>
            <c:dispEq val="0"/>
          </c:trendline>
          <c:cat>
            <c:numRef>
              <c:f>Hoja_18!$B$9:$KO$9</c:f>
              <c:numCache>
                <c:formatCode>mm/yyyy</c:formatCode>
                <c:ptCount val="300"/>
                <c:pt idx="0">
                  <c:v>36892</c:v>
                </c:pt>
                <c:pt idx="1">
                  <c:v>36923</c:v>
                </c:pt>
                <c:pt idx="2">
                  <c:v>36951</c:v>
                </c:pt>
                <c:pt idx="3">
                  <c:v>36982</c:v>
                </c:pt>
                <c:pt idx="4">
                  <c:v>37012</c:v>
                </c:pt>
                <c:pt idx="5">
                  <c:v>37043</c:v>
                </c:pt>
                <c:pt idx="6">
                  <c:v>37073</c:v>
                </c:pt>
                <c:pt idx="7">
                  <c:v>37104</c:v>
                </c:pt>
                <c:pt idx="8">
                  <c:v>37135</c:v>
                </c:pt>
                <c:pt idx="9">
                  <c:v>37165</c:v>
                </c:pt>
                <c:pt idx="10">
                  <c:v>37196</c:v>
                </c:pt>
                <c:pt idx="11">
                  <c:v>37226</c:v>
                </c:pt>
                <c:pt idx="12">
                  <c:v>37257</c:v>
                </c:pt>
                <c:pt idx="13">
                  <c:v>37288</c:v>
                </c:pt>
                <c:pt idx="14">
                  <c:v>37316</c:v>
                </c:pt>
                <c:pt idx="15">
                  <c:v>37347</c:v>
                </c:pt>
                <c:pt idx="16">
                  <c:v>37377</c:v>
                </c:pt>
                <c:pt idx="17">
                  <c:v>37408</c:v>
                </c:pt>
                <c:pt idx="18">
                  <c:v>37438</c:v>
                </c:pt>
                <c:pt idx="19">
                  <c:v>37469</c:v>
                </c:pt>
                <c:pt idx="20">
                  <c:v>37500</c:v>
                </c:pt>
                <c:pt idx="21">
                  <c:v>37530</c:v>
                </c:pt>
                <c:pt idx="22">
                  <c:v>37561</c:v>
                </c:pt>
                <c:pt idx="23">
                  <c:v>37591</c:v>
                </c:pt>
                <c:pt idx="24">
                  <c:v>37622</c:v>
                </c:pt>
                <c:pt idx="25">
                  <c:v>37653</c:v>
                </c:pt>
                <c:pt idx="26">
                  <c:v>37681</c:v>
                </c:pt>
                <c:pt idx="27">
                  <c:v>37712</c:v>
                </c:pt>
                <c:pt idx="28">
                  <c:v>37742</c:v>
                </c:pt>
                <c:pt idx="29">
                  <c:v>37773</c:v>
                </c:pt>
                <c:pt idx="30">
                  <c:v>37803</c:v>
                </c:pt>
                <c:pt idx="31">
                  <c:v>37834</c:v>
                </c:pt>
                <c:pt idx="32">
                  <c:v>37865</c:v>
                </c:pt>
                <c:pt idx="33">
                  <c:v>37895</c:v>
                </c:pt>
                <c:pt idx="34">
                  <c:v>37926</c:v>
                </c:pt>
                <c:pt idx="35">
                  <c:v>37956</c:v>
                </c:pt>
                <c:pt idx="36">
                  <c:v>37987</c:v>
                </c:pt>
                <c:pt idx="37">
                  <c:v>38018</c:v>
                </c:pt>
                <c:pt idx="38">
                  <c:v>38047</c:v>
                </c:pt>
                <c:pt idx="39">
                  <c:v>38078</c:v>
                </c:pt>
                <c:pt idx="40">
                  <c:v>38108</c:v>
                </c:pt>
                <c:pt idx="41">
                  <c:v>38139</c:v>
                </c:pt>
                <c:pt idx="42">
                  <c:v>38169</c:v>
                </c:pt>
                <c:pt idx="43">
                  <c:v>38200</c:v>
                </c:pt>
                <c:pt idx="44">
                  <c:v>38231</c:v>
                </c:pt>
                <c:pt idx="45">
                  <c:v>38261</c:v>
                </c:pt>
                <c:pt idx="46">
                  <c:v>38292</c:v>
                </c:pt>
                <c:pt idx="47">
                  <c:v>38322</c:v>
                </c:pt>
                <c:pt idx="48">
                  <c:v>38353</c:v>
                </c:pt>
                <c:pt idx="49">
                  <c:v>38384</c:v>
                </c:pt>
                <c:pt idx="50">
                  <c:v>38412</c:v>
                </c:pt>
                <c:pt idx="51">
                  <c:v>38443</c:v>
                </c:pt>
                <c:pt idx="52">
                  <c:v>38473</c:v>
                </c:pt>
                <c:pt idx="53">
                  <c:v>38504</c:v>
                </c:pt>
                <c:pt idx="54">
                  <c:v>38534</c:v>
                </c:pt>
                <c:pt idx="55">
                  <c:v>38565</c:v>
                </c:pt>
                <c:pt idx="56">
                  <c:v>38596</c:v>
                </c:pt>
                <c:pt idx="57">
                  <c:v>38626</c:v>
                </c:pt>
                <c:pt idx="58">
                  <c:v>38657</c:v>
                </c:pt>
                <c:pt idx="59">
                  <c:v>38687</c:v>
                </c:pt>
                <c:pt idx="60">
                  <c:v>38718</c:v>
                </c:pt>
                <c:pt idx="61">
                  <c:v>38749</c:v>
                </c:pt>
                <c:pt idx="62">
                  <c:v>38777</c:v>
                </c:pt>
                <c:pt idx="63">
                  <c:v>38808</c:v>
                </c:pt>
                <c:pt idx="64">
                  <c:v>38838</c:v>
                </c:pt>
                <c:pt idx="65">
                  <c:v>38869</c:v>
                </c:pt>
                <c:pt idx="66">
                  <c:v>38899</c:v>
                </c:pt>
                <c:pt idx="67">
                  <c:v>38930</c:v>
                </c:pt>
                <c:pt idx="68">
                  <c:v>38961</c:v>
                </c:pt>
                <c:pt idx="69">
                  <c:v>38991</c:v>
                </c:pt>
                <c:pt idx="70">
                  <c:v>39022</c:v>
                </c:pt>
                <c:pt idx="71">
                  <c:v>39052</c:v>
                </c:pt>
                <c:pt idx="72">
                  <c:v>39083</c:v>
                </c:pt>
                <c:pt idx="73">
                  <c:v>39114</c:v>
                </c:pt>
                <c:pt idx="74">
                  <c:v>39142</c:v>
                </c:pt>
                <c:pt idx="75">
                  <c:v>39173</c:v>
                </c:pt>
                <c:pt idx="76">
                  <c:v>39203</c:v>
                </c:pt>
                <c:pt idx="77">
                  <c:v>39234</c:v>
                </c:pt>
                <c:pt idx="78">
                  <c:v>39264</c:v>
                </c:pt>
                <c:pt idx="79">
                  <c:v>39295</c:v>
                </c:pt>
                <c:pt idx="80">
                  <c:v>39326</c:v>
                </c:pt>
                <c:pt idx="81">
                  <c:v>39356</c:v>
                </c:pt>
                <c:pt idx="82">
                  <c:v>39387</c:v>
                </c:pt>
                <c:pt idx="83">
                  <c:v>39417</c:v>
                </c:pt>
                <c:pt idx="84">
                  <c:v>39448</c:v>
                </c:pt>
                <c:pt idx="85">
                  <c:v>39479</c:v>
                </c:pt>
                <c:pt idx="86">
                  <c:v>39508</c:v>
                </c:pt>
                <c:pt idx="87">
                  <c:v>39539</c:v>
                </c:pt>
                <c:pt idx="88">
                  <c:v>39569</c:v>
                </c:pt>
                <c:pt idx="89">
                  <c:v>39600</c:v>
                </c:pt>
                <c:pt idx="90">
                  <c:v>39630</c:v>
                </c:pt>
                <c:pt idx="91">
                  <c:v>39661</c:v>
                </c:pt>
                <c:pt idx="92">
                  <c:v>39692</c:v>
                </c:pt>
                <c:pt idx="93">
                  <c:v>39722</c:v>
                </c:pt>
                <c:pt idx="94">
                  <c:v>39753</c:v>
                </c:pt>
                <c:pt idx="95">
                  <c:v>39783</c:v>
                </c:pt>
                <c:pt idx="96">
                  <c:v>39814</c:v>
                </c:pt>
                <c:pt idx="97">
                  <c:v>39845</c:v>
                </c:pt>
                <c:pt idx="98">
                  <c:v>39873</c:v>
                </c:pt>
                <c:pt idx="99">
                  <c:v>39904</c:v>
                </c:pt>
                <c:pt idx="100">
                  <c:v>39934</c:v>
                </c:pt>
                <c:pt idx="101">
                  <c:v>39965</c:v>
                </c:pt>
                <c:pt idx="102">
                  <c:v>39995</c:v>
                </c:pt>
                <c:pt idx="103">
                  <c:v>40026</c:v>
                </c:pt>
                <c:pt idx="104">
                  <c:v>40057</c:v>
                </c:pt>
                <c:pt idx="105">
                  <c:v>40087</c:v>
                </c:pt>
                <c:pt idx="106">
                  <c:v>40118</c:v>
                </c:pt>
                <c:pt idx="107">
                  <c:v>40148</c:v>
                </c:pt>
                <c:pt idx="108">
                  <c:v>40179</c:v>
                </c:pt>
                <c:pt idx="109">
                  <c:v>40210</c:v>
                </c:pt>
                <c:pt idx="110">
                  <c:v>40238</c:v>
                </c:pt>
                <c:pt idx="111">
                  <c:v>40269</c:v>
                </c:pt>
                <c:pt idx="112">
                  <c:v>40299</c:v>
                </c:pt>
                <c:pt idx="113">
                  <c:v>40330</c:v>
                </c:pt>
                <c:pt idx="114">
                  <c:v>40360</c:v>
                </c:pt>
                <c:pt idx="115">
                  <c:v>40391</c:v>
                </c:pt>
                <c:pt idx="116">
                  <c:v>40422</c:v>
                </c:pt>
                <c:pt idx="117">
                  <c:v>40452</c:v>
                </c:pt>
                <c:pt idx="118">
                  <c:v>40483</c:v>
                </c:pt>
                <c:pt idx="119">
                  <c:v>40513</c:v>
                </c:pt>
                <c:pt idx="120">
                  <c:v>40544</c:v>
                </c:pt>
                <c:pt idx="121">
                  <c:v>40575</c:v>
                </c:pt>
                <c:pt idx="122">
                  <c:v>40603</c:v>
                </c:pt>
                <c:pt idx="123">
                  <c:v>40634</c:v>
                </c:pt>
                <c:pt idx="124">
                  <c:v>40664</c:v>
                </c:pt>
                <c:pt idx="125">
                  <c:v>40695</c:v>
                </c:pt>
                <c:pt idx="126">
                  <c:v>40725</c:v>
                </c:pt>
                <c:pt idx="127">
                  <c:v>40756</c:v>
                </c:pt>
                <c:pt idx="128">
                  <c:v>40787</c:v>
                </c:pt>
                <c:pt idx="129">
                  <c:v>40817</c:v>
                </c:pt>
                <c:pt idx="130">
                  <c:v>40848</c:v>
                </c:pt>
                <c:pt idx="131">
                  <c:v>40878</c:v>
                </c:pt>
                <c:pt idx="132">
                  <c:v>40909</c:v>
                </c:pt>
                <c:pt idx="133">
                  <c:v>40940</c:v>
                </c:pt>
                <c:pt idx="134">
                  <c:v>40969</c:v>
                </c:pt>
                <c:pt idx="135">
                  <c:v>41000</c:v>
                </c:pt>
                <c:pt idx="136">
                  <c:v>41030</c:v>
                </c:pt>
                <c:pt idx="137">
                  <c:v>41061</c:v>
                </c:pt>
                <c:pt idx="138">
                  <c:v>41091</c:v>
                </c:pt>
                <c:pt idx="139">
                  <c:v>41122</c:v>
                </c:pt>
                <c:pt idx="140">
                  <c:v>41153</c:v>
                </c:pt>
                <c:pt idx="141">
                  <c:v>41183</c:v>
                </c:pt>
                <c:pt idx="142">
                  <c:v>41214</c:v>
                </c:pt>
                <c:pt idx="143">
                  <c:v>41244</c:v>
                </c:pt>
                <c:pt idx="144">
                  <c:v>41275</c:v>
                </c:pt>
                <c:pt idx="145">
                  <c:v>41306</c:v>
                </c:pt>
                <c:pt idx="146">
                  <c:v>41334</c:v>
                </c:pt>
                <c:pt idx="147">
                  <c:v>41365</c:v>
                </c:pt>
                <c:pt idx="148">
                  <c:v>41395</c:v>
                </c:pt>
                <c:pt idx="149">
                  <c:v>41426</c:v>
                </c:pt>
                <c:pt idx="150">
                  <c:v>41456</c:v>
                </c:pt>
                <c:pt idx="151">
                  <c:v>41487</c:v>
                </c:pt>
                <c:pt idx="152">
                  <c:v>41518</c:v>
                </c:pt>
                <c:pt idx="153">
                  <c:v>41548</c:v>
                </c:pt>
                <c:pt idx="154">
                  <c:v>41579</c:v>
                </c:pt>
                <c:pt idx="155">
                  <c:v>41609</c:v>
                </c:pt>
                <c:pt idx="156">
                  <c:v>41640</c:v>
                </c:pt>
                <c:pt idx="157">
                  <c:v>41671</c:v>
                </c:pt>
                <c:pt idx="158">
                  <c:v>41699</c:v>
                </c:pt>
                <c:pt idx="159">
                  <c:v>41730</c:v>
                </c:pt>
                <c:pt idx="160">
                  <c:v>41760</c:v>
                </c:pt>
                <c:pt idx="161">
                  <c:v>41791</c:v>
                </c:pt>
                <c:pt idx="162">
                  <c:v>41821</c:v>
                </c:pt>
                <c:pt idx="163">
                  <c:v>41852</c:v>
                </c:pt>
                <c:pt idx="164">
                  <c:v>41883</c:v>
                </c:pt>
                <c:pt idx="165">
                  <c:v>41913</c:v>
                </c:pt>
                <c:pt idx="166">
                  <c:v>41944</c:v>
                </c:pt>
                <c:pt idx="167">
                  <c:v>41974</c:v>
                </c:pt>
                <c:pt idx="168">
                  <c:v>42005</c:v>
                </c:pt>
                <c:pt idx="169">
                  <c:v>42036</c:v>
                </c:pt>
                <c:pt idx="170">
                  <c:v>42064</c:v>
                </c:pt>
                <c:pt idx="171">
                  <c:v>42095</c:v>
                </c:pt>
                <c:pt idx="172">
                  <c:v>42125</c:v>
                </c:pt>
                <c:pt idx="173">
                  <c:v>42156</c:v>
                </c:pt>
                <c:pt idx="174">
                  <c:v>42186</c:v>
                </c:pt>
                <c:pt idx="175">
                  <c:v>42217</c:v>
                </c:pt>
                <c:pt idx="176">
                  <c:v>42248</c:v>
                </c:pt>
                <c:pt idx="177">
                  <c:v>42278</c:v>
                </c:pt>
                <c:pt idx="178">
                  <c:v>42309</c:v>
                </c:pt>
                <c:pt idx="179">
                  <c:v>42339</c:v>
                </c:pt>
                <c:pt idx="180">
                  <c:v>42370</c:v>
                </c:pt>
                <c:pt idx="181">
                  <c:v>42401</c:v>
                </c:pt>
                <c:pt idx="182">
                  <c:v>42430</c:v>
                </c:pt>
                <c:pt idx="183">
                  <c:v>42461</c:v>
                </c:pt>
                <c:pt idx="184">
                  <c:v>42491</c:v>
                </c:pt>
                <c:pt idx="185">
                  <c:v>42522</c:v>
                </c:pt>
                <c:pt idx="186">
                  <c:v>42552</c:v>
                </c:pt>
                <c:pt idx="187">
                  <c:v>42583</c:v>
                </c:pt>
                <c:pt idx="188">
                  <c:v>42614</c:v>
                </c:pt>
                <c:pt idx="189">
                  <c:v>42644</c:v>
                </c:pt>
                <c:pt idx="190">
                  <c:v>42675</c:v>
                </c:pt>
                <c:pt idx="191">
                  <c:v>42705</c:v>
                </c:pt>
                <c:pt idx="192">
                  <c:v>42736</c:v>
                </c:pt>
                <c:pt idx="193">
                  <c:v>42767</c:v>
                </c:pt>
                <c:pt idx="194">
                  <c:v>42795</c:v>
                </c:pt>
                <c:pt idx="195">
                  <c:v>42826</c:v>
                </c:pt>
                <c:pt idx="196">
                  <c:v>42856</c:v>
                </c:pt>
                <c:pt idx="197">
                  <c:v>42887</c:v>
                </c:pt>
                <c:pt idx="198">
                  <c:v>42917</c:v>
                </c:pt>
                <c:pt idx="199">
                  <c:v>42948</c:v>
                </c:pt>
                <c:pt idx="200">
                  <c:v>42979</c:v>
                </c:pt>
                <c:pt idx="201">
                  <c:v>43009</c:v>
                </c:pt>
                <c:pt idx="202">
                  <c:v>43040</c:v>
                </c:pt>
                <c:pt idx="203">
                  <c:v>43070</c:v>
                </c:pt>
                <c:pt idx="204">
                  <c:v>43101</c:v>
                </c:pt>
                <c:pt idx="205">
                  <c:v>43132</c:v>
                </c:pt>
                <c:pt idx="206">
                  <c:v>43160</c:v>
                </c:pt>
                <c:pt idx="207">
                  <c:v>43191</c:v>
                </c:pt>
                <c:pt idx="208">
                  <c:v>43221</c:v>
                </c:pt>
                <c:pt idx="209">
                  <c:v>43252</c:v>
                </c:pt>
                <c:pt idx="210">
                  <c:v>43282</c:v>
                </c:pt>
                <c:pt idx="211">
                  <c:v>43313</c:v>
                </c:pt>
                <c:pt idx="212">
                  <c:v>43344</c:v>
                </c:pt>
                <c:pt idx="213">
                  <c:v>43374</c:v>
                </c:pt>
                <c:pt idx="214">
                  <c:v>43405</c:v>
                </c:pt>
                <c:pt idx="215">
                  <c:v>43435</c:v>
                </c:pt>
                <c:pt idx="216">
                  <c:v>43466</c:v>
                </c:pt>
                <c:pt idx="217">
                  <c:v>43497</c:v>
                </c:pt>
                <c:pt idx="218">
                  <c:v>43525</c:v>
                </c:pt>
                <c:pt idx="219">
                  <c:v>43556</c:v>
                </c:pt>
                <c:pt idx="220">
                  <c:v>43586</c:v>
                </c:pt>
                <c:pt idx="221">
                  <c:v>43617</c:v>
                </c:pt>
                <c:pt idx="222">
                  <c:v>43647</c:v>
                </c:pt>
                <c:pt idx="223">
                  <c:v>43678</c:v>
                </c:pt>
                <c:pt idx="224">
                  <c:v>43709</c:v>
                </c:pt>
                <c:pt idx="225">
                  <c:v>43739</c:v>
                </c:pt>
                <c:pt idx="226">
                  <c:v>43770</c:v>
                </c:pt>
                <c:pt idx="227">
                  <c:v>43800</c:v>
                </c:pt>
                <c:pt idx="228">
                  <c:v>43831</c:v>
                </c:pt>
                <c:pt idx="229">
                  <c:v>43862</c:v>
                </c:pt>
                <c:pt idx="230">
                  <c:v>43891</c:v>
                </c:pt>
                <c:pt idx="231">
                  <c:v>43922</c:v>
                </c:pt>
                <c:pt idx="232">
                  <c:v>43952</c:v>
                </c:pt>
                <c:pt idx="233">
                  <c:v>43983</c:v>
                </c:pt>
                <c:pt idx="234">
                  <c:v>44013</c:v>
                </c:pt>
                <c:pt idx="235">
                  <c:v>44044</c:v>
                </c:pt>
                <c:pt idx="236">
                  <c:v>44075</c:v>
                </c:pt>
                <c:pt idx="237">
                  <c:v>44105</c:v>
                </c:pt>
                <c:pt idx="238">
                  <c:v>44136</c:v>
                </c:pt>
                <c:pt idx="239">
                  <c:v>44166</c:v>
                </c:pt>
                <c:pt idx="240">
                  <c:v>44197</c:v>
                </c:pt>
                <c:pt idx="241">
                  <c:v>44228</c:v>
                </c:pt>
                <c:pt idx="242">
                  <c:v>44256</c:v>
                </c:pt>
                <c:pt idx="243">
                  <c:v>44287</c:v>
                </c:pt>
                <c:pt idx="244">
                  <c:v>44317</c:v>
                </c:pt>
                <c:pt idx="245">
                  <c:v>44348</c:v>
                </c:pt>
                <c:pt idx="246">
                  <c:v>44378</c:v>
                </c:pt>
                <c:pt idx="247">
                  <c:v>44409</c:v>
                </c:pt>
                <c:pt idx="248">
                  <c:v>44440</c:v>
                </c:pt>
                <c:pt idx="249">
                  <c:v>44470</c:v>
                </c:pt>
                <c:pt idx="250">
                  <c:v>44501</c:v>
                </c:pt>
                <c:pt idx="251">
                  <c:v>44531</c:v>
                </c:pt>
                <c:pt idx="252">
                  <c:v>44562</c:v>
                </c:pt>
                <c:pt idx="253">
                  <c:v>44593</c:v>
                </c:pt>
                <c:pt idx="254">
                  <c:v>44621</c:v>
                </c:pt>
                <c:pt idx="255">
                  <c:v>44652</c:v>
                </c:pt>
                <c:pt idx="256">
                  <c:v>44682</c:v>
                </c:pt>
                <c:pt idx="257">
                  <c:v>44713</c:v>
                </c:pt>
                <c:pt idx="258">
                  <c:v>44743</c:v>
                </c:pt>
                <c:pt idx="259">
                  <c:v>44774</c:v>
                </c:pt>
                <c:pt idx="260">
                  <c:v>44805</c:v>
                </c:pt>
                <c:pt idx="261">
                  <c:v>44835</c:v>
                </c:pt>
                <c:pt idx="262">
                  <c:v>44866</c:v>
                </c:pt>
                <c:pt idx="263">
                  <c:v>44896</c:v>
                </c:pt>
                <c:pt idx="264">
                  <c:v>44927</c:v>
                </c:pt>
                <c:pt idx="265">
                  <c:v>44958</c:v>
                </c:pt>
                <c:pt idx="266">
                  <c:v>44986</c:v>
                </c:pt>
                <c:pt idx="267">
                  <c:v>45017</c:v>
                </c:pt>
                <c:pt idx="268">
                  <c:v>45047</c:v>
                </c:pt>
                <c:pt idx="269">
                  <c:v>45078</c:v>
                </c:pt>
                <c:pt idx="270">
                  <c:v>45108</c:v>
                </c:pt>
                <c:pt idx="271">
                  <c:v>45139</c:v>
                </c:pt>
                <c:pt idx="272">
                  <c:v>45170</c:v>
                </c:pt>
                <c:pt idx="273">
                  <c:v>45200</c:v>
                </c:pt>
                <c:pt idx="274">
                  <c:v>45231</c:v>
                </c:pt>
                <c:pt idx="275">
                  <c:v>45261</c:v>
                </c:pt>
                <c:pt idx="276">
                  <c:v>45292</c:v>
                </c:pt>
                <c:pt idx="277">
                  <c:v>45323</c:v>
                </c:pt>
                <c:pt idx="278">
                  <c:v>45352</c:v>
                </c:pt>
                <c:pt idx="279">
                  <c:v>45383</c:v>
                </c:pt>
                <c:pt idx="280">
                  <c:v>45413</c:v>
                </c:pt>
                <c:pt idx="281">
                  <c:v>45444</c:v>
                </c:pt>
                <c:pt idx="282">
                  <c:v>45474</c:v>
                </c:pt>
                <c:pt idx="283">
                  <c:v>45505</c:v>
                </c:pt>
                <c:pt idx="284">
                  <c:v>45536</c:v>
                </c:pt>
                <c:pt idx="285">
                  <c:v>45566</c:v>
                </c:pt>
                <c:pt idx="286">
                  <c:v>45597</c:v>
                </c:pt>
                <c:pt idx="287">
                  <c:v>45627</c:v>
                </c:pt>
                <c:pt idx="288">
                  <c:v>45658</c:v>
                </c:pt>
                <c:pt idx="289">
                  <c:v>45689</c:v>
                </c:pt>
                <c:pt idx="290">
                  <c:v>45717</c:v>
                </c:pt>
                <c:pt idx="291">
                  <c:v>45748</c:v>
                </c:pt>
                <c:pt idx="292">
                  <c:v>45778</c:v>
                </c:pt>
                <c:pt idx="293">
                  <c:v>45809</c:v>
                </c:pt>
                <c:pt idx="294">
                  <c:v>45839</c:v>
                </c:pt>
                <c:pt idx="295">
                  <c:v>45870</c:v>
                </c:pt>
                <c:pt idx="296">
                  <c:v>45901</c:v>
                </c:pt>
                <c:pt idx="297">
                  <c:v>45931</c:v>
                </c:pt>
                <c:pt idx="298">
                  <c:v>45962</c:v>
                </c:pt>
                <c:pt idx="299">
                  <c:v>45992</c:v>
                </c:pt>
              </c:numCache>
            </c:numRef>
          </c:cat>
          <c:val>
            <c:numRef>
              <c:f>Hoja_18!$B$11:$KO$11</c:f>
              <c:numCache>
                <c:formatCode>General</c:formatCode>
                <c:ptCount val="300"/>
                <c:pt idx="0">
                  <c:v>0</c:v>
                </c:pt>
                <c:pt idx="1">
                  <c:v>25.3</c:v>
                </c:pt>
                <c:pt idx="2">
                  <c:v>30.7</c:v>
                </c:pt>
                <c:pt idx="3">
                  <c:v>34.1</c:v>
                </c:pt>
                <c:pt idx="4">
                  <c:v>35.700000000000003</c:v>
                </c:pt>
                <c:pt idx="5">
                  <c:v>43</c:v>
                </c:pt>
                <c:pt idx="6">
                  <c:v>51</c:v>
                </c:pt>
                <c:pt idx="7">
                  <c:v>43</c:v>
                </c:pt>
                <c:pt idx="8">
                  <c:v>17.8</c:v>
                </c:pt>
                <c:pt idx="9">
                  <c:v>10.4</c:v>
                </c:pt>
                <c:pt idx="10">
                  <c:v>21</c:v>
                </c:pt>
                <c:pt idx="11">
                  <c:v>42.5</c:v>
                </c:pt>
                <c:pt idx="12">
                  <c:v>94.4</c:v>
                </c:pt>
                <c:pt idx="13">
                  <c:v>72.2</c:v>
                </c:pt>
                <c:pt idx="14">
                  <c:v>55.1</c:v>
                </c:pt>
                <c:pt idx="15">
                  <c:v>37.799999999999898</c:v>
                </c:pt>
                <c:pt idx="16">
                  <c:v>36.1</c:v>
                </c:pt>
                <c:pt idx="17">
                  <c:v>7.3</c:v>
                </c:pt>
                <c:pt idx="18">
                  <c:v>33.5</c:v>
                </c:pt>
                <c:pt idx="19">
                  <c:v>70.900000000000006</c:v>
                </c:pt>
                <c:pt idx="20">
                  <c:v>38.1</c:v>
                </c:pt>
                <c:pt idx="21">
                  <c:v>46.2</c:v>
                </c:pt>
                <c:pt idx="22">
                  <c:v>31.9</c:v>
                </c:pt>
                <c:pt idx="23">
                  <c:v>33.200000000000003</c:v>
                </c:pt>
                <c:pt idx="24">
                  <c:v>22.86</c:v>
                </c:pt>
                <c:pt idx="25">
                  <c:v>47.13</c:v>
                </c:pt>
                <c:pt idx="26">
                  <c:v>69.669999999999902</c:v>
                </c:pt>
                <c:pt idx="27">
                  <c:v>15.19</c:v>
                </c:pt>
                <c:pt idx="28">
                  <c:v>74.989999999999895</c:v>
                </c:pt>
                <c:pt idx="29">
                  <c:v>39.19</c:v>
                </c:pt>
                <c:pt idx="30">
                  <c:v>7.6099999999999897</c:v>
                </c:pt>
                <c:pt idx="31">
                  <c:v>12.7</c:v>
                </c:pt>
                <c:pt idx="32">
                  <c:v>33.32</c:v>
                </c:pt>
                <c:pt idx="33">
                  <c:v>27.81</c:v>
                </c:pt>
                <c:pt idx="34">
                  <c:v>27.28</c:v>
                </c:pt>
                <c:pt idx="35">
                  <c:v>29.29</c:v>
                </c:pt>
                <c:pt idx="36">
                  <c:v>22.09</c:v>
                </c:pt>
                <c:pt idx="37">
                  <c:v>54.52</c:v>
                </c:pt>
                <c:pt idx="38">
                  <c:v>58.28</c:v>
                </c:pt>
                <c:pt idx="39">
                  <c:v>25.13</c:v>
                </c:pt>
                <c:pt idx="40">
                  <c:v>6.78</c:v>
                </c:pt>
                <c:pt idx="41">
                  <c:v>6.6599999999999904</c:v>
                </c:pt>
                <c:pt idx="42">
                  <c:v>28.99</c:v>
                </c:pt>
                <c:pt idx="43">
                  <c:v>12.35</c:v>
                </c:pt>
                <c:pt idx="44">
                  <c:v>8.4700000000000006</c:v>
                </c:pt>
                <c:pt idx="45">
                  <c:v>10.59</c:v>
                </c:pt>
                <c:pt idx="46">
                  <c:v>9.7899999999999991</c:v>
                </c:pt>
                <c:pt idx="47">
                  <c:v>14.9</c:v>
                </c:pt>
                <c:pt idx="48">
                  <c:v>11.9722248337072</c:v>
                </c:pt>
                <c:pt idx="49">
                  <c:v>16.307796536352701</c:v>
                </c:pt>
                <c:pt idx="50">
                  <c:v>34.886566382751099</c:v>
                </c:pt>
                <c:pt idx="51">
                  <c:v>32.779804153972798</c:v>
                </c:pt>
                <c:pt idx="52">
                  <c:v>38.960341393187697</c:v>
                </c:pt>
                <c:pt idx="53">
                  <c:v>35.714245023550703</c:v>
                </c:pt>
                <c:pt idx="54">
                  <c:v>17.3483556588181</c:v>
                </c:pt>
                <c:pt idx="55">
                  <c:v>25.762405158896399</c:v>
                </c:pt>
                <c:pt idx="56">
                  <c:v>23.229068936903801</c:v>
                </c:pt>
                <c:pt idx="57">
                  <c:v>100.35893244521699</c:v>
                </c:pt>
                <c:pt idx="58">
                  <c:v>45.759097221314299</c:v>
                </c:pt>
                <c:pt idx="59">
                  <c:v>48.508251791587398</c:v>
                </c:pt>
                <c:pt idx="60">
                  <c:v>24.486210454378401</c:v>
                </c:pt>
                <c:pt idx="61">
                  <c:v>45.140414005252602</c:v>
                </c:pt>
                <c:pt idx="62">
                  <c:v>21.5824548757912</c:v>
                </c:pt>
                <c:pt idx="63">
                  <c:v>45.6216523878049</c:v>
                </c:pt>
                <c:pt idx="64">
                  <c:v>209.098663054285</c:v>
                </c:pt>
                <c:pt idx="65">
                  <c:v>199.21160755488401</c:v>
                </c:pt>
                <c:pt idx="66">
                  <c:v>248.145418807141</c:v>
                </c:pt>
                <c:pt idx="67">
                  <c:v>201.473932717271</c:v>
                </c:pt>
                <c:pt idx="68">
                  <c:v>211.60534993831601</c:v>
                </c:pt>
                <c:pt idx="69">
                  <c:v>150.559248322244</c:v>
                </c:pt>
                <c:pt idx="70">
                  <c:v>41.298249602010401</c:v>
                </c:pt>
                <c:pt idx="71">
                  <c:v>69.988702227532301</c:v>
                </c:pt>
                <c:pt idx="72">
                  <c:v>81.920097960797094</c:v>
                </c:pt>
                <c:pt idx="73">
                  <c:v>135.98112971486401</c:v>
                </c:pt>
                <c:pt idx="74">
                  <c:v>188.62691659580099</c:v>
                </c:pt>
                <c:pt idx="75">
                  <c:v>165.555226315418</c:v>
                </c:pt>
                <c:pt idx="76">
                  <c:v>73.869871499255694</c:v>
                </c:pt>
                <c:pt idx="77">
                  <c:v>30.0295772995132</c:v>
                </c:pt>
                <c:pt idx="78">
                  <c:v>34.9651818658552</c:v>
                </c:pt>
                <c:pt idx="79">
                  <c:v>51.292535236238798</c:v>
                </c:pt>
                <c:pt idx="80">
                  <c:v>31.2767039799445</c:v>
                </c:pt>
                <c:pt idx="81">
                  <c:v>60.491886877775997</c:v>
                </c:pt>
                <c:pt idx="82">
                  <c:v>48.9707712036858</c:v>
                </c:pt>
                <c:pt idx="83">
                  <c:v>40.531510001559298</c:v>
                </c:pt>
                <c:pt idx="84">
                  <c:v>53.178449408702299</c:v>
                </c:pt>
                <c:pt idx="85">
                  <c:v>49.324698019294601</c:v>
                </c:pt>
                <c:pt idx="86">
                  <c:v>61.411620343696796</c:v>
                </c:pt>
                <c:pt idx="87">
                  <c:v>64.515603026916295</c:v>
                </c:pt>
                <c:pt idx="88">
                  <c:v>169.934311062473</c:v>
                </c:pt>
                <c:pt idx="89">
                  <c:v>166.18603587221301</c:v>
                </c:pt>
                <c:pt idx="90">
                  <c:v>142.47496079895501</c:v>
                </c:pt>
                <c:pt idx="91">
                  <c:v>120.009659113512</c:v>
                </c:pt>
                <c:pt idx="92">
                  <c:v>101.248152078611</c:v>
                </c:pt>
                <c:pt idx="93">
                  <c:v>95.818672277647096</c:v>
                </c:pt>
                <c:pt idx="94">
                  <c:v>87.031927927829997</c:v>
                </c:pt>
                <c:pt idx="95">
                  <c:v>97.700024242906295</c:v>
                </c:pt>
                <c:pt idx="96">
                  <c:v>68.622618965930798</c:v>
                </c:pt>
                <c:pt idx="97">
                  <c:v>58.783000000000001</c:v>
                </c:pt>
                <c:pt idx="98">
                  <c:v>67.017098917214398</c:v>
                </c:pt>
                <c:pt idx="99">
                  <c:v>69.340999999999894</c:v>
                </c:pt>
                <c:pt idx="100">
                  <c:v>91.28</c:v>
                </c:pt>
                <c:pt idx="101">
                  <c:v>98.8509999999999</c:v>
                </c:pt>
                <c:pt idx="102">
                  <c:v>64.554000000000002</c:v>
                </c:pt>
                <c:pt idx="103">
                  <c:v>84.627999999999901</c:v>
                </c:pt>
                <c:pt idx="104">
                  <c:v>53.811999999999898</c:v>
                </c:pt>
                <c:pt idx="105">
                  <c:v>111.215</c:v>
                </c:pt>
                <c:pt idx="106">
                  <c:v>94.807000000000002</c:v>
                </c:pt>
                <c:pt idx="107">
                  <c:v>100.688999999999</c:v>
                </c:pt>
                <c:pt idx="108">
                  <c:v>46.884417665965202</c:v>
                </c:pt>
                <c:pt idx="109">
                  <c:v>87.070937096991301</c:v>
                </c:pt>
                <c:pt idx="110">
                  <c:v>105.397444075192</c:v>
                </c:pt>
                <c:pt idx="111">
                  <c:v>62.076627477280702</c:v>
                </c:pt>
                <c:pt idx="112">
                  <c:v>120.062606804636</c:v>
                </c:pt>
                <c:pt idx="113">
                  <c:v>123.180277763316</c:v>
                </c:pt>
                <c:pt idx="114">
                  <c:v>98.241630308349301</c:v>
                </c:pt>
                <c:pt idx="115">
                  <c:v>99.123139772028793</c:v>
                </c:pt>
                <c:pt idx="116">
                  <c:v>106.875205571675</c:v>
                </c:pt>
                <c:pt idx="117">
                  <c:v>227.84653661816</c:v>
                </c:pt>
                <c:pt idx="118">
                  <c:v>240.987615207343</c:v>
                </c:pt>
                <c:pt idx="119">
                  <c:v>95.951021325694398</c:v>
                </c:pt>
                <c:pt idx="120">
                  <c:v>50.127000000000002</c:v>
                </c:pt>
                <c:pt idx="121">
                  <c:v>66.745000000000005</c:v>
                </c:pt>
                <c:pt idx="122">
                  <c:v>73.344999999999999</c:v>
                </c:pt>
                <c:pt idx="123">
                  <c:v>69.83</c:v>
                </c:pt>
                <c:pt idx="124">
                  <c:v>248.363</c:v>
                </c:pt>
                <c:pt idx="125">
                  <c:v>251.42599999999899</c:v>
                </c:pt>
                <c:pt idx="126">
                  <c:v>104.75</c:v>
                </c:pt>
                <c:pt idx="127">
                  <c:v>82.712190349104304</c:v>
                </c:pt>
                <c:pt idx="128">
                  <c:v>65.539814729456097</c:v>
                </c:pt>
                <c:pt idx="129">
                  <c:v>125.257503531712</c:v>
                </c:pt>
                <c:pt idx="130">
                  <c:v>122.812605451412</c:v>
                </c:pt>
                <c:pt idx="131">
                  <c:v>145.67716472110999</c:v>
                </c:pt>
                <c:pt idx="132">
                  <c:v>96.272018680827898</c:v>
                </c:pt>
                <c:pt idx="133">
                  <c:v>75.183511235229005</c:v>
                </c:pt>
                <c:pt idx="134">
                  <c:v>73.650517132876899</c:v>
                </c:pt>
                <c:pt idx="135">
                  <c:v>131.07269969604101</c:v>
                </c:pt>
                <c:pt idx="136">
                  <c:v>254.566325840628</c:v>
                </c:pt>
                <c:pt idx="137">
                  <c:v>44.2924265458741</c:v>
                </c:pt>
                <c:pt idx="138">
                  <c:v>61.836556348808401</c:v>
                </c:pt>
                <c:pt idx="139">
                  <c:v>60.150843232185203</c:v>
                </c:pt>
                <c:pt idx="140">
                  <c:v>69.380155082027599</c:v>
                </c:pt>
                <c:pt idx="141">
                  <c:v>34.966817267355303</c:v>
                </c:pt>
                <c:pt idx="142">
                  <c:v>48.442316534774498</c:v>
                </c:pt>
                <c:pt idx="143">
                  <c:v>47.850555496614199</c:v>
                </c:pt>
                <c:pt idx="144">
                  <c:v>53.239589120715301</c:v>
                </c:pt>
                <c:pt idx="145">
                  <c:v>108.634492727234</c:v>
                </c:pt>
                <c:pt idx="146">
                  <c:v>127.198992371439</c:v>
                </c:pt>
                <c:pt idx="147">
                  <c:v>131.18899667129301</c:v>
                </c:pt>
                <c:pt idx="148">
                  <c:v>192.76965075384899</c:v>
                </c:pt>
                <c:pt idx="149">
                  <c:v>181.934519570947</c:v>
                </c:pt>
                <c:pt idx="150">
                  <c:v>196.22795289965001</c:v>
                </c:pt>
                <c:pt idx="151">
                  <c:v>78.917828363253705</c:v>
                </c:pt>
                <c:pt idx="152">
                  <c:v>40.001257770144299</c:v>
                </c:pt>
                <c:pt idx="153">
                  <c:v>43.291090393518303</c:v>
                </c:pt>
                <c:pt idx="154">
                  <c:v>77.698169726502201</c:v>
                </c:pt>
                <c:pt idx="155">
                  <c:v>120.02592502113001</c:v>
                </c:pt>
                <c:pt idx="156">
                  <c:v>64.924069238979996</c:v>
                </c:pt>
                <c:pt idx="157">
                  <c:v>85.287970764797905</c:v>
                </c:pt>
                <c:pt idx="158">
                  <c:v>76.935527461772296</c:v>
                </c:pt>
                <c:pt idx="159">
                  <c:v>76.080520011227406</c:v>
                </c:pt>
                <c:pt idx="160">
                  <c:v>103.162751233864</c:v>
                </c:pt>
                <c:pt idx="161">
                  <c:v>91.650185246194994</c:v>
                </c:pt>
                <c:pt idx="162">
                  <c:v>117.342491107206</c:v>
                </c:pt>
                <c:pt idx="163">
                  <c:v>164.262014884883</c:v>
                </c:pt>
                <c:pt idx="164">
                  <c:v>134.08667020532801</c:v>
                </c:pt>
                <c:pt idx="165">
                  <c:v>101.809767358949</c:v>
                </c:pt>
                <c:pt idx="166">
                  <c:v>141.912301307512</c:v>
                </c:pt>
                <c:pt idx="167">
                  <c:v>89.554505603949195</c:v>
                </c:pt>
                <c:pt idx="168">
                  <c:v>116.46919708358</c:v>
                </c:pt>
                <c:pt idx="169">
                  <c:v>120.037841740335</c:v>
                </c:pt>
                <c:pt idx="170">
                  <c:v>143.70821360567101</c:v>
                </c:pt>
                <c:pt idx="171">
                  <c:v>219.257993669348</c:v>
                </c:pt>
                <c:pt idx="172">
                  <c:v>275.41335979667502</c:v>
                </c:pt>
                <c:pt idx="173">
                  <c:v>250.08277113952201</c:v>
                </c:pt>
                <c:pt idx="174">
                  <c:v>184.99716020770401</c:v>
                </c:pt>
                <c:pt idx="175">
                  <c:v>145.54963382166301</c:v>
                </c:pt>
                <c:pt idx="176">
                  <c:v>174.033938996003</c:v>
                </c:pt>
                <c:pt idx="177">
                  <c:v>162.459470290799</c:v>
                </c:pt>
                <c:pt idx="178">
                  <c:v>116.267022997838</c:v>
                </c:pt>
                <c:pt idx="179">
                  <c:v>100.849058544255</c:v>
                </c:pt>
                <c:pt idx="180">
                  <c:v>37.526597059395698</c:v>
                </c:pt>
                <c:pt idx="181">
                  <c:v>36.571226780572303</c:v>
                </c:pt>
                <c:pt idx="182">
                  <c:v>53.764558138699897</c:v>
                </c:pt>
                <c:pt idx="183">
                  <c:v>66.114132748626602</c:v>
                </c:pt>
                <c:pt idx="184">
                  <c:v>206.59478482659199</c:v>
                </c:pt>
                <c:pt idx="185">
                  <c:v>107.161623964529</c:v>
                </c:pt>
                <c:pt idx="186">
                  <c:v>82.441893431378602</c:v>
                </c:pt>
                <c:pt idx="187">
                  <c:v>17.321862116800599</c:v>
                </c:pt>
                <c:pt idx="188">
                  <c:v>28.791665838403901</c:v>
                </c:pt>
                <c:pt idx="189">
                  <c:v>22.4158250789792</c:v>
                </c:pt>
                <c:pt idx="190">
                  <c:v>40.377862469342702</c:v>
                </c:pt>
                <c:pt idx="191">
                  <c:v>78.636810308790103</c:v>
                </c:pt>
                <c:pt idx="192">
                  <c:v>91.911384569945184</c:v>
                </c:pt>
                <c:pt idx="193">
                  <c:v>66.943010151397161</c:v>
                </c:pt>
                <c:pt idx="194">
                  <c:v>69.810157504503209</c:v>
                </c:pt>
                <c:pt idx="195">
                  <c:v>117.27886337350533</c:v>
                </c:pt>
                <c:pt idx="196">
                  <c:v>19.696023586073117</c:v>
                </c:pt>
                <c:pt idx="197">
                  <c:v>11.489504427199996</c:v>
                </c:pt>
                <c:pt idx="198">
                  <c:v>14.634354194783869</c:v>
                </c:pt>
                <c:pt idx="199">
                  <c:v>5.4903381048709656</c:v>
                </c:pt>
                <c:pt idx="200">
                  <c:v>39.508960989299993</c:v>
                </c:pt>
                <c:pt idx="201">
                  <c:v>30.133325438835485</c:v>
                </c:pt>
                <c:pt idx="202">
                  <c:v>21.167823925466664</c:v>
                </c:pt>
                <c:pt idx="203">
                  <c:v>58.059365885232253</c:v>
                </c:pt>
                <c:pt idx="204">
                  <c:v>43.627496045403248</c:v>
                </c:pt>
                <c:pt idx="205">
                  <c:v>18.534639056771432</c:v>
                </c:pt>
                <c:pt idx="206">
                  <c:v>34.448159718754823</c:v>
                </c:pt>
                <c:pt idx="207">
                  <c:v>46.44423312086667</c:v>
                </c:pt>
                <c:pt idx="208">
                  <c:v>37.489452647648378</c:v>
                </c:pt>
                <c:pt idx="209">
                  <c:v>61.988694309766672</c:v>
                </c:pt>
                <c:pt idx="210">
                  <c:v>109.0086152816645</c:v>
                </c:pt>
                <c:pt idx="211">
                  <c:v>65.041546864022592</c:v>
                </c:pt>
                <c:pt idx="212">
                  <c:v>56.161650028400004</c:v>
                </c:pt>
                <c:pt idx="213">
                  <c:v>34.424286376235486</c:v>
                </c:pt>
                <c:pt idx="214">
                  <c:v>41.810110387600005</c:v>
                </c:pt>
                <c:pt idx="215">
                  <c:v>32.482230842254843</c:v>
                </c:pt>
                <c:pt idx="216">
                  <c:v>24.211809833596789</c:v>
                </c:pt>
                <c:pt idx="217">
                  <c:v>41.792466089985709</c:v>
                </c:pt>
                <c:pt idx="218">
                  <c:v>54.375558304625812</c:v>
                </c:pt>
                <c:pt idx="219">
                  <c:v>45.123331337500005</c:v>
                </c:pt>
                <c:pt idx="220">
                  <c:v>38.066847928374187</c:v>
                </c:pt>
                <c:pt idx="221">
                  <c:v>24.437854211266654</c:v>
                </c:pt>
                <c:pt idx="222">
                  <c:v>24.214998942716129</c:v>
                </c:pt>
                <c:pt idx="223">
                  <c:v>15.324104851099998</c:v>
                </c:pt>
                <c:pt idx="224">
                  <c:v>52.537969656266668</c:v>
                </c:pt>
                <c:pt idx="225">
                  <c:v>37.187762608309669</c:v>
                </c:pt>
                <c:pt idx="226">
                  <c:v>29.136682370633331</c:v>
                </c:pt>
                <c:pt idx="227">
                  <c:v>14.182141021790326</c:v>
                </c:pt>
                <c:pt idx="228">
                  <c:v>17.357694539767738</c:v>
                </c:pt>
                <c:pt idx="229">
                  <c:v>36.367414680524178</c:v>
                </c:pt>
                <c:pt idx="230">
                  <c:v>23.189865458103224</c:v>
                </c:pt>
                <c:pt idx="231">
                  <c:v>7.2404054263999988</c:v>
                </c:pt>
                <c:pt idx="232">
                  <c:v>80.100834828796778</c:v>
                </c:pt>
                <c:pt idx="233">
                  <c:v>90.739630596766673</c:v>
                </c:pt>
                <c:pt idx="234">
                  <c:v>78.611551764164517</c:v>
                </c:pt>
                <c:pt idx="235">
                  <c:v>37.300711840283867</c:v>
                </c:pt>
                <c:pt idx="236">
                  <c:v>11.302773285833336</c:v>
                </c:pt>
                <c:pt idx="237">
                  <c:v>14.040226566712901</c:v>
                </c:pt>
                <c:pt idx="238">
                  <c:v>145.45563832236664</c:v>
                </c:pt>
                <c:pt idx="239">
                  <c:v>27.836555805667722</c:v>
                </c:pt>
                <c:pt idx="240">
                  <c:v>27.123292839970979</c:v>
                </c:pt>
                <c:pt idx="241">
                  <c:v>50.378915240942838</c:v>
                </c:pt>
                <c:pt idx="242">
                  <c:v>39.990578864054839</c:v>
                </c:pt>
                <c:pt idx="243">
                  <c:v>35.939822675633344</c:v>
                </c:pt>
                <c:pt idx="244">
                  <c:v>36.193504062254839</c:v>
                </c:pt>
                <c:pt idx="245">
                  <c:v>31.925302921200046</c:v>
                </c:pt>
                <c:pt idx="246">
                  <c:v>43.307744655477407</c:v>
                </c:pt>
                <c:pt idx="247">
                  <c:v>16.860138820922565</c:v>
                </c:pt>
                <c:pt idx="248">
                  <c:v>27.189488540733343</c:v>
                </c:pt>
                <c:pt idx="249">
                  <c:v>43.535049874709671</c:v>
                </c:pt>
                <c:pt idx="250">
                  <c:v>37.031152786466649</c:v>
                </c:pt>
                <c:pt idx="251">
                  <c:v>86.433891504248379</c:v>
                </c:pt>
                <c:pt idx="252">
                  <c:v>24.339246471709671</c:v>
                </c:pt>
                <c:pt idx="253">
                  <c:v>72.189488294300034</c:v>
                </c:pt>
                <c:pt idx="254">
                  <c:v>66.569187250064516</c:v>
                </c:pt>
                <c:pt idx="255">
                  <c:v>84.42835950973334</c:v>
                </c:pt>
                <c:pt idx="256">
                  <c:v>138.66480659725812</c:v>
                </c:pt>
                <c:pt idx="257">
                  <c:v>52.461800998166673</c:v>
                </c:pt>
                <c:pt idx="258">
                  <c:v>72.893385558380643</c:v>
                </c:pt>
                <c:pt idx="259">
                  <c:v>19.120286645903228</c:v>
                </c:pt>
                <c:pt idx="260">
                  <c:v>24.720009925766664</c:v>
                </c:pt>
                <c:pt idx="261">
                  <c:v>50.664192199964504</c:v>
                </c:pt>
                <c:pt idx="262">
                  <c:v>53.232200395166672</c:v>
                </c:pt>
                <c:pt idx="263">
                  <c:v>81.607410013612864</c:v>
                </c:pt>
                <c:pt idx="264">
                  <c:v>31.445486288274196</c:v>
                </c:pt>
                <c:pt idx="265">
                  <c:v>62.175694201185706</c:v>
                </c:pt>
                <c:pt idx="266">
                  <c:v>88.348495128512923</c:v>
                </c:pt>
                <c:pt idx="267">
                  <c:v>122.70815325146668</c:v>
                </c:pt>
                <c:pt idx="268">
                  <c:v>131.99606572783551</c:v>
                </c:pt>
                <c:pt idx="269">
                  <c:v>87.661819529131662</c:v>
                </c:pt>
                <c:pt idx="270">
                  <c:v>47.810742345503243</c:v>
                </c:pt>
                <c:pt idx="271">
                  <c:v>46.413903670529024</c:v>
                </c:pt>
                <c:pt idx="272">
                  <c:v>51.222662853837491</c:v>
                </c:pt>
                <c:pt idx="273">
                  <c:v>138.03539816744589</c:v>
                </c:pt>
                <c:pt idx="274">
                  <c:v>156.16142314075327</c:v>
                </c:pt>
                <c:pt idx="275">
                  <c:v>171.78319565084362</c:v>
                </c:pt>
                <c:pt idx="276">
                  <c:v>70.445054164874335</c:v>
                </c:pt>
                <c:pt idx="277">
                  <c:v>94.301256505160651</c:v>
                </c:pt>
                <c:pt idx="278">
                  <c:v>247.33091503740999</c:v>
                </c:pt>
                <c:pt idx="279">
                  <c:v>177.48619550535</c:v>
                </c:pt>
                <c:pt idx="280">
                  <c:v>204.50609279726001</c:v>
                </c:pt>
                <c:pt idx="281">
                  <c:v>131.24696935259999</c:v>
                </c:pt>
                <c:pt idx="282">
                  <c:v>166.80119259941173</c:v>
                </c:pt>
                <c:pt idx="283">
                  <c:v>94.389278818817999</c:v>
                </c:pt>
                <c:pt idx="284">
                  <c:v>86.348948995506007</c:v>
                </c:pt>
                <c:pt idx="285">
                  <c:v>21.871739775883</c:v>
                </c:pt>
                <c:pt idx="286">
                  <c:v>62.186545257235998</c:v>
                </c:pt>
                <c:pt idx="287">
                  <c:v>125.86830093976</c:v>
                </c:pt>
                <c:pt idx="288">
                  <c:v>60.47339528637</c:v>
                </c:pt>
                <c:pt idx="289">
                  <c:v>106.18528051052</c:v>
                </c:pt>
                <c:pt idx="290">
                  <c:v>165.04723001801</c:v>
                </c:pt>
                <c:pt idx="291">
                  <c:v>202.64471113923</c:v>
                </c:pt>
                <c:pt idx="292">
                  <c:v>304.62521739217999</c:v>
                </c:pt>
                <c:pt idx="293">
                  <c:v>198.88950618077001</c:v>
                </c:pt>
                <c:pt idx="294">
                  <c:v>215.11926381273</c:v>
                </c:pt>
                <c:pt idx="295">
                  <c:v>209.72252716854999</c:v>
                </c:pt>
                <c:pt idx="296">
                  <c:v>237.31158234841999</c:v>
                </c:pt>
                <c:pt idx="297">
                  <c:v>287.78459463091002</c:v>
                </c:pt>
                <c:pt idx="298">
                  <c:v>177.55991348889</c:v>
                </c:pt>
                <c:pt idx="299">
                  <c:v>235.14999709193</c:v>
                </c:pt>
              </c:numCache>
            </c:numRef>
          </c:val>
          <c:smooth val="0"/>
          <c:extLst>
            <c:ext xmlns:c16="http://schemas.microsoft.com/office/drawing/2014/chart" uri="{C3380CC4-5D6E-409C-BE32-E72D297353CC}">
              <c16:uniqueId val="{00000003-F795-49C7-9179-01CCA4D19DD4}"/>
            </c:ext>
          </c:extLst>
        </c:ser>
        <c:dLbls>
          <c:showLegendKey val="0"/>
          <c:showVal val="0"/>
          <c:showCatName val="0"/>
          <c:showSerName val="0"/>
          <c:showPercent val="0"/>
          <c:showBubbleSize val="0"/>
        </c:dLbls>
        <c:smooth val="0"/>
        <c:axId val="772301568"/>
        <c:axId val="772301960"/>
      </c:lineChart>
      <c:dateAx>
        <c:axId val="772301568"/>
        <c:scaling>
          <c:orientation val="minMax"/>
        </c:scaling>
        <c:delete val="0"/>
        <c:axPos val="b"/>
        <c:numFmt formatCode="yyyy" sourceLinked="0"/>
        <c:majorTickMark val="out"/>
        <c:minorTickMark val="none"/>
        <c:tickLblPos val="nextTo"/>
        <c:txPr>
          <a:bodyPr/>
          <a:lstStyle/>
          <a:p>
            <a:pPr>
              <a:defRPr sz="900" b="1"/>
            </a:pPr>
            <a:endParaRPr lang="es-MX"/>
          </a:p>
        </c:txPr>
        <c:crossAx val="772301960"/>
        <c:crosses val="autoZero"/>
        <c:auto val="1"/>
        <c:lblOffset val="100"/>
        <c:baseTimeUnit val="months"/>
        <c:majorUnit val="1"/>
        <c:majorTimeUnit val="years"/>
      </c:dateAx>
      <c:valAx>
        <c:axId val="772301960"/>
        <c:scaling>
          <c:orientation val="minMax"/>
          <c:min val="0"/>
        </c:scaling>
        <c:delete val="0"/>
        <c:axPos val="l"/>
        <c:majorGridlines/>
        <c:title>
          <c:tx>
            <c:rich>
              <a:bodyPr rot="-5400000" vert="horz"/>
              <a:lstStyle/>
              <a:p>
                <a:pPr>
                  <a:defRPr/>
                </a:pPr>
                <a:r>
                  <a:rPr lang="es-GT"/>
                  <a:t>MW</a:t>
                </a:r>
              </a:p>
            </c:rich>
          </c:tx>
          <c:overlay val="0"/>
        </c:title>
        <c:numFmt formatCode="#,##0" sourceLinked="0"/>
        <c:majorTickMark val="out"/>
        <c:minorTickMark val="none"/>
        <c:tickLblPos val="nextTo"/>
        <c:txPr>
          <a:bodyPr/>
          <a:lstStyle/>
          <a:p>
            <a:pPr>
              <a:defRPr sz="900" b="1"/>
            </a:pPr>
            <a:endParaRPr lang="es-MX"/>
          </a:p>
        </c:txPr>
        <c:crossAx val="772301568"/>
        <c:crosses val="autoZero"/>
        <c:crossBetween val="between"/>
      </c:valAx>
      <c:spPr>
        <a:noFill/>
      </c:spPr>
    </c:plotArea>
    <c:legend>
      <c:legendPos val="b"/>
      <c:layout>
        <c:manualLayout>
          <c:xMode val="edge"/>
          <c:yMode val="edge"/>
          <c:x val="0.41351293195639299"/>
          <c:y val="0.94950356806583103"/>
          <c:w val="0.2934086216890382"/>
          <c:h val="3.79157866131037E-2"/>
        </c:manualLayout>
      </c:layout>
      <c:overlay val="0"/>
    </c:legend>
    <c:plotVisOnly val="1"/>
    <c:dispBlanksAs val="gap"/>
    <c:showDLblsOverMax val="0"/>
  </c:chart>
  <c:spPr>
    <a:solidFill>
      <a:schemeClr val="bg1"/>
    </a:solidFill>
  </c:spPr>
  <c:printSettings>
    <c:headerFooter/>
    <c:pageMargins b="0.75" l="0.7" r="0.7" t="0.75"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s-GT" sz="1800" b="1" i="0" baseline="0">
                <a:effectLst/>
              </a:rPr>
              <a:t>HISTÓRICO DE PRECIOS DEL DESVÍO DE POTENCIA POSITIVO</a:t>
            </a:r>
            <a:endParaRPr lang="es-GT">
              <a:effectLst/>
            </a:endParaRPr>
          </a:p>
        </c:rich>
      </c:tx>
      <c:overlay val="1"/>
    </c:title>
    <c:autoTitleDeleted val="0"/>
    <c:plotArea>
      <c:layout/>
      <c:lineChart>
        <c:grouping val="standard"/>
        <c:varyColors val="0"/>
        <c:ser>
          <c:idx val="2"/>
          <c:order val="0"/>
          <c:tx>
            <c:strRef>
              <c:f>Hoja_18!$A$50</c:f>
              <c:strCache>
                <c:ptCount val="1"/>
                <c:pt idx="0">
                  <c:v>Precio DP+</c:v>
                </c:pt>
              </c:strCache>
            </c:strRef>
          </c:tx>
          <c:spPr>
            <a:ln>
              <a:solidFill>
                <a:schemeClr val="accent1"/>
              </a:solidFill>
            </a:ln>
          </c:spPr>
          <c:marker>
            <c:symbol val="none"/>
          </c:marker>
          <c:trendline>
            <c:spPr>
              <a:ln>
                <a:solidFill>
                  <a:srgbClr val="0070C0"/>
                </a:solidFill>
                <a:prstDash val="dash"/>
              </a:ln>
            </c:spPr>
            <c:trendlineType val="poly"/>
            <c:order val="6"/>
            <c:dispRSqr val="0"/>
            <c:dispEq val="0"/>
          </c:trendline>
          <c:cat>
            <c:numRef>
              <c:f>Hoja_18!$B$49:$KN$49</c:f>
              <c:numCache>
                <c:formatCode>mm/yyyy</c:formatCode>
                <c:ptCount val="299"/>
                <c:pt idx="0">
                  <c:v>36923</c:v>
                </c:pt>
                <c:pt idx="1">
                  <c:v>36951</c:v>
                </c:pt>
                <c:pt idx="2">
                  <c:v>36982</c:v>
                </c:pt>
                <c:pt idx="3">
                  <c:v>37012</c:v>
                </c:pt>
                <c:pt idx="4">
                  <c:v>37043</c:v>
                </c:pt>
                <c:pt idx="5">
                  <c:v>37073</c:v>
                </c:pt>
                <c:pt idx="6">
                  <c:v>37104</c:v>
                </c:pt>
                <c:pt idx="7">
                  <c:v>37135</c:v>
                </c:pt>
                <c:pt idx="8">
                  <c:v>37165</c:v>
                </c:pt>
                <c:pt idx="9">
                  <c:v>37196</c:v>
                </c:pt>
                <c:pt idx="10">
                  <c:v>37226</c:v>
                </c:pt>
                <c:pt idx="11">
                  <c:v>37257</c:v>
                </c:pt>
                <c:pt idx="12">
                  <c:v>37288</c:v>
                </c:pt>
                <c:pt idx="13">
                  <c:v>37316</c:v>
                </c:pt>
                <c:pt idx="14">
                  <c:v>37347</c:v>
                </c:pt>
                <c:pt idx="15">
                  <c:v>37377</c:v>
                </c:pt>
                <c:pt idx="16">
                  <c:v>37408</c:v>
                </c:pt>
                <c:pt idx="17">
                  <c:v>37438</c:v>
                </c:pt>
                <c:pt idx="18">
                  <c:v>37469</c:v>
                </c:pt>
                <c:pt idx="19">
                  <c:v>37500</c:v>
                </c:pt>
                <c:pt idx="20">
                  <c:v>37530</c:v>
                </c:pt>
                <c:pt idx="21">
                  <c:v>37561</c:v>
                </c:pt>
                <c:pt idx="22">
                  <c:v>37591</c:v>
                </c:pt>
                <c:pt idx="23">
                  <c:v>37622</c:v>
                </c:pt>
                <c:pt idx="24">
                  <c:v>37653</c:v>
                </c:pt>
                <c:pt idx="25">
                  <c:v>37681</c:v>
                </c:pt>
                <c:pt idx="26">
                  <c:v>37712</c:v>
                </c:pt>
                <c:pt idx="27">
                  <c:v>37742</c:v>
                </c:pt>
                <c:pt idx="28">
                  <c:v>37773</c:v>
                </c:pt>
                <c:pt idx="29">
                  <c:v>37803</c:v>
                </c:pt>
                <c:pt idx="30">
                  <c:v>37834</c:v>
                </c:pt>
                <c:pt idx="31">
                  <c:v>37865</c:v>
                </c:pt>
                <c:pt idx="32">
                  <c:v>37895</c:v>
                </c:pt>
                <c:pt idx="33">
                  <c:v>37926</c:v>
                </c:pt>
                <c:pt idx="34">
                  <c:v>37956</c:v>
                </c:pt>
                <c:pt idx="35">
                  <c:v>37987</c:v>
                </c:pt>
                <c:pt idx="36">
                  <c:v>38018</c:v>
                </c:pt>
                <c:pt idx="37">
                  <c:v>38047</c:v>
                </c:pt>
                <c:pt idx="38">
                  <c:v>38078</c:v>
                </c:pt>
                <c:pt idx="39">
                  <c:v>38108</c:v>
                </c:pt>
                <c:pt idx="40">
                  <c:v>38139</c:v>
                </c:pt>
                <c:pt idx="41">
                  <c:v>38169</c:v>
                </c:pt>
                <c:pt idx="42">
                  <c:v>38200</c:v>
                </c:pt>
                <c:pt idx="43">
                  <c:v>38231</c:v>
                </c:pt>
                <c:pt idx="44">
                  <c:v>38261</c:v>
                </c:pt>
                <c:pt idx="45">
                  <c:v>38292</c:v>
                </c:pt>
                <c:pt idx="46">
                  <c:v>38322</c:v>
                </c:pt>
                <c:pt idx="47">
                  <c:v>38353</c:v>
                </c:pt>
                <c:pt idx="48">
                  <c:v>38384</c:v>
                </c:pt>
                <c:pt idx="49">
                  <c:v>38412</c:v>
                </c:pt>
                <c:pt idx="50">
                  <c:v>38443</c:v>
                </c:pt>
                <c:pt idx="51">
                  <c:v>38473</c:v>
                </c:pt>
                <c:pt idx="52">
                  <c:v>38504</c:v>
                </c:pt>
                <c:pt idx="53">
                  <c:v>38534</c:v>
                </c:pt>
                <c:pt idx="54">
                  <c:v>38565</c:v>
                </c:pt>
                <c:pt idx="55">
                  <c:v>38596</c:v>
                </c:pt>
                <c:pt idx="56">
                  <c:v>38626</c:v>
                </c:pt>
                <c:pt idx="57">
                  <c:v>38657</c:v>
                </c:pt>
                <c:pt idx="58">
                  <c:v>38687</c:v>
                </c:pt>
                <c:pt idx="59">
                  <c:v>38718</c:v>
                </c:pt>
                <c:pt idx="60">
                  <c:v>38749</c:v>
                </c:pt>
                <c:pt idx="61">
                  <c:v>38777</c:v>
                </c:pt>
                <c:pt idx="62">
                  <c:v>38808</c:v>
                </c:pt>
                <c:pt idx="63">
                  <c:v>38838</c:v>
                </c:pt>
                <c:pt idx="64">
                  <c:v>38869</c:v>
                </c:pt>
                <c:pt idx="65">
                  <c:v>38899</c:v>
                </c:pt>
                <c:pt idx="66">
                  <c:v>38930</c:v>
                </c:pt>
                <c:pt idx="67">
                  <c:v>38961</c:v>
                </c:pt>
                <c:pt idx="68">
                  <c:v>38991</c:v>
                </c:pt>
                <c:pt idx="69">
                  <c:v>39022</c:v>
                </c:pt>
                <c:pt idx="70">
                  <c:v>39052</c:v>
                </c:pt>
                <c:pt idx="71">
                  <c:v>39083</c:v>
                </c:pt>
                <c:pt idx="72">
                  <c:v>39114</c:v>
                </c:pt>
                <c:pt idx="73">
                  <c:v>39142</c:v>
                </c:pt>
                <c:pt idx="74">
                  <c:v>39173</c:v>
                </c:pt>
                <c:pt idx="75">
                  <c:v>39203</c:v>
                </c:pt>
                <c:pt idx="76">
                  <c:v>39234</c:v>
                </c:pt>
                <c:pt idx="77">
                  <c:v>39264</c:v>
                </c:pt>
                <c:pt idx="78">
                  <c:v>39295</c:v>
                </c:pt>
                <c:pt idx="79">
                  <c:v>39326</c:v>
                </c:pt>
                <c:pt idx="80">
                  <c:v>39356</c:v>
                </c:pt>
                <c:pt idx="81">
                  <c:v>39387</c:v>
                </c:pt>
                <c:pt idx="82">
                  <c:v>39417</c:v>
                </c:pt>
                <c:pt idx="83">
                  <c:v>39448</c:v>
                </c:pt>
                <c:pt idx="84">
                  <c:v>39479</c:v>
                </c:pt>
                <c:pt idx="85">
                  <c:v>39508</c:v>
                </c:pt>
                <c:pt idx="86">
                  <c:v>39539</c:v>
                </c:pt>
                <c:pt idx="87">
                  <c:v>39569</c:v>
                </c:pt>
                <c:pt idx="88">
                  <c:v>39600</c:v>
                </c:pt>
                <c:pt idx="89">
                  <c:v>39630</c:v>
                </c:pt>
                <c:pt idx="90">
                  <c:v>39661</c:v>
                </c:pt>
                <c:pt idx="91">
                  <c:v>39692</c:v>
                </c:pt>
                <c:pt idx="92">
                  <c:v>39722</c:v>
                </c:pt>
                <c:pt idx="93">
                  <c:v>39753</c:v>
                </c:pt>
                <c:pt idx="94">
                  <c:v>39783</c:v>
                </c:pt>
                <c:pt idx="95">
                  <c:v>39814</c:v>
                </c:pt>
                <c:pt idx="96">
                  <c:v>39845</c:v>
                </c:pt>
                <c:pt idx="97">
                  <c:v>39873</c:v>
                </c:pt>
                <c:pt idx="98">
                  <c:v>39904</c:v>
                </c:pt>
                <c:pt idx="99">
                  <c:v>39934</c:v>
                </c:pt>
                <c:pt idx="100">
                  <c:v>39965</c:v>
                </c:pt>
                <c:pt idx="101">
                  <c:v>39995</c:v>
                </c:pt>
                <c:pt idx="102">
                  <c:v>40026</c:v>
                </c:pt>
                <c:pt idx="103">
                  <c:v>40057</c:v>
                </c:pt>
                <c:pt idx="104">
                  <c:v>40087</c:v>
                </c:pt>
                <c:pt idx="105">
                  <c:v>40118</c:v>
                </c:pt>
                <c:pt idx="106">
                  <c:v>40148</c:v>
                </c:pt>
                <c:pt idx="107">
                  <c:v>40179</c:v>
                </c:pt>
                <c:pt idx="108">
                  <c:v>40210</c:v>
                </c:pt>
                <c:pt idx="109">
                  <c:v>40238</c:v>
                </c:pt>
                <c:pt idx="110">
                  <c:v>40269</c:v>
                </c:pt>
                <c:pt idx="111">
                  <c:v>40299</c:v>
                </c:pt>
                <c:pt idx="112">
                  <c:v>40330</c:v>
                </c:pt>
                <c:pt idx="113">
                  <c:v>40360</c:v>
                </c:pt>
                <c:pt idx="114">
                  <c:v>40391</c:v>
                </c:pt>
                <c:pt idx="115">
                  <c:v>40422</c:v>
                </c:pt>
                <c:pt idx="116">
                  <c:v>40452</c:v>
                </c:pt>
                <c:pt idx="117">
                  <c:v>40483</c:v>
                </c:pt>
                <c:pt idx="118">
                  <c:v>40513</c:v>
                </c:pt>
                <c:pt idx="119">
                  <c:v>40544</c:v>
                </c:pt>
                <c:pt idx="120">
                  <c:v>40575</c:v>
                </c:pt>
                <c:pt idx="121">
                  <c:v>40603</c:v>
                </c:pt>
                <c:pt idx="122">
                  <c:v>40634</c:v>
                </c:pt>
                <c:pt idx="123">
                  <c:v>40664</c:v>
                </c:pt>
                <c:pt idx="124">
                  <c:v>40695</c:v>
                </c:pt>
                <c:pt idx="125">
                  <c:v>40725</c:v>
                </c:pt>
                <c:pt idx="126">
                  <c:v>40756</c:v>
                </c:pt>
                <c:pt idx="127">
                  <c:v>40787</c:v>
                </c:pt>
                <c:pt idx="128">
                  <c:v>40817</c:v>
                </c:pt>
                <c:pt idx="129">
                  <c:v>40848</c:v>
                </c:pt>
                <c:pt idx="130">
                  <c:v>40878</c:v>
                </c:pt>
                <c:pt idx="131">
                  <c:v>40909</c:v>
                </c:pt>
                <c:pt idx="132">
                  <c:v>40940</c:v>
                </c:pt>
                <c:pt idx="133">
                  <c:v>40969</c:v>
                </c:pt>
                <c:pt idx="134">
                  <c:v>41000</c:v>
                </c:pt>
                <c:pt idx="135">
                  <c:v>41030</c:v>
                </c:pt>
                <c:pt idx="136">
                  <c:v>41061</c:v>
                </c:pt>
                <c:pt idx="137">
                  <c:v>41091</c:v>
                </c:pt>
                <c:pt idx="138">
                  <c:v>41122</c:v>
                </c:pt>
                <c:pt idx="139">
                  <c:v>41153</c:v>
                </c:pt>
                <c:pt idx="140">
                  <c:v>41183</c:v>
                </c:pt>
                <c:pt idx="141">
                  <c:v>41214</c:v>
                </c:pt>
                <c:pt idx="142">
                  <c:v>41244</c:v>
                </c:pt>
                <c:pt idx="143">
                  <c:v>41275</c:v>
                </c:pt>
                <c:pt idx="144">
                  <c:v>41306</c:v>
                </c:pt>
                <c:pt idx="145">
                  <c:v>41334</c:v>
                </c:pt>
                <c:pt idx="146">
                  <c:v>41365</c:v>
                </c:pt>
                <c:pt idx="147">
                  <c:v>41395</c:v>
                </c:pt>
                <c:pt idx="148">
                  <c:v>41426</c:v>
                </c:pt>
                <c:pt idx="149">
                  <c:v>41456</c:v>
                </c:pt>
                <c:pt idx="150">
                  <c:v>41487</c:v>
                </c:pt>
                <c:pt idx="151">
                  <c:v>41518</c:v>
                </c:pt>
                <c:pt idx="152">
                  <c:v>41548</c:v>
                </c:pt>
                <c:pt idx="153">
                  <c:v>41579</c:v>
                </c:pt>
                <c:pt idx="154">
                  <c:v>41609</c:v>
                </c:pt>
                <c:pt idx="155">
                  <c:v>41640</c:v>
                </c:pt>
                <c:pt idx="156">
                  <c:v>41671</c:v>
                </c:pt>
                <c:pt idx="157">
                  <c:v>41699</c:v>
                </c:pt>
                <c:pt idx="158">
                  <c:v>41730</c:v>
                </c:pt>
                <c:pt idx="159">
                  <c:v>41760</c:v>
                </c:pt>
                <c:pt idx="160">
                  <c:v>41791</c:v>
                </c:pt>
                <c:pt idx="161">
                  <c:v>41821</c:v>
                </c:pt>
                <c:pt idx="162">
                  <c:v>41852</c:v>
                </c:pt>
                <c:pt idx="163">
                  <c:v>41883</c:v>
                </c:pt>
                <c:pt idx="164">
                  <c:v>41913</c:v>
                </c:pt>
                <c:pt idx="165">
                  <c:v>41944</c:v>
                </c:pt>
                <c:pt idx="166">
                  <c:v>41974</c:v>
                </c:pt>
                <c:pt idx="167">
                  <c:v>42005</c:v>
                </c:pt>
                <c:pt idx="168">
                  <c:v>42036</c:v>
                </c:pt>
                <c:pt idx="169">
                  <c:v>42064</c:v>
                </c:pt>
                <c:pt idx="170">
                  <c:v>42095</c:v>
                </c:pt>
                <c:pt idx="171">
                  <c:v>42125</c:v>
                </c:pt>
                <c:pt idx="172">
                  <c:v>42156</c:v>
                </c:pt>
                <c:pt idx="173">
                  <c:v>42186</c:v>
                </c:pt>
                <c:pt idx="174">
                  <c:v>42217</c:v>
                </c:pt>
                <c:pt idx="175">
                  <c:v>42248</c:v>
                </c:pt>
                <c:pt idx="176">
                  <c:v>42278</c:v>
                </c:pt>
                <c:pt idx="177">
                  <c:v>42309</c:v>
                </c:pt>
                <c:pt idx="178">
                  <c:v>42339</c:v>
                </c:pt>
                <c:pt idx="179">
                  <c:v>42370</c:v>
                </c:pt>
                <c:pt idx="180">
                  <c:v>42401</c:v>
                </c:pt>
                <c:pt idx="181">
                  <c:v>42430</c:v>
                </c:pt>
                <c:pt idx="182">
                  <c:v>42461</c:v>
                </c:pt>
                <c:pt idx="183">
                  <c:v>42491</c:v>
                </c:pt>
                <c:pt idx="184">
                  <c:v>42522</c:v>
                </c:pt>
                <c:pt idx="185">
                  <c:v>42552</c:v>
                </c:pt>
                <c:pt idx="186">
                  <c:v>42583</c:v>
                </c:pt>
                <c:pt idx="187">
                  <c:v>42614</c:v>
                </c:pt>
                <c:pt idx="188">
                  <c:v>42644</c:v>
                </c:pt>
                <c:pt idx="189">
                  <c:v>42675</c:v>
                </c:pt>
                <c:pt idx="190">
                  <c:v>42705</c:v>
                </c:pt>
                <c:pt idx="191">
                  <c:v>42736</c:v>
                </c:pt>
                <c:pt idx="192">
                  <c:v>42767</c:v>
                </c:pt>
                <c:pt idx="193">
                  <c:v>42795</c:v>
                </c:pt>
                <c:pt idx="194">
                  <c:v>42826</c:v>
                </c:pt>
                <c:pt idx="195">
                  <c:v>42856</c:v>
                </c:pt>
                <c:pt idx="196">
                  <c:v>42887</c:v>
                </c:pt>
                <c:pt idx="197">
                  <c:v>42917</c:v>
                </c:pt>
                <c:pt idx="198">
                  <c:v>42948</c:v>
                </c:pt>
                <c:pt idx="199">
                  <c:v>42979</c:v>
                </c:pt>
                <c:pt idx="200">
                  <c:v>43009</c:v>
                </c:pt>
                <c:pt idx="201">
                  <c:v>43040</c:v>
                </c:pt>
                <c:pt idx="202">
                  <c:v>43070</c:v>
                </c:pt>
                <c:pt idx="203">
                  <c:v>43101</c:v>
                </c:pt>
                <c:pt idx="204">
                  <c:v>43132</c:v>
                </c:pt>
                <c:pt idx="205">
                  <c:v>43160</c:v>
                </c:pt>
                <c:pt idx="206">
                  <c:v>43191</c:v>
                </c:pt>
                <c:pt idx="207">
                  <c:v>43221</c:v>
                </c:pt>
                <c:pt idx="208">
                  <c:v>43252</c:v>
                </c:pt>
                <c:pt idx="209">
                  <c:v>43282</c:v>
                </c:pt>
                <c:pt idx="210">
                  <c:v>43313</c:v>
                </c:pt>
                <c:pt idx="211">
                  <c:v>43344</c:v>
                </c:pt>
                <c:pt idx="212">
                  <c:v>43374</c:v>
                </c:pt>
                <c:pt idx="213">
                  <c:v>43405</c:v>
                </c:pt>
                <c:pt idx="214">
                  <c:v>43435</c:v>
                </c:pt>
                <c:pt idx="215">
                  <c:v>43466</c:v>
                </c:pt>
                <c:pt idx="216">
                  <c:v>43497</c:v>
                </c:pt>
                <c:pt idx="217">
                  <c:v>43525</c:v>
                </c:pt>
                <c:pt idx="218">
                  <c:v>43556</c:v>
                </c:pt>
                <c:pt idx="219">
                  <c:v>43586</c:v>
                </c:pt>
                <c:pt idx="220">
                  <c:v>43617</c:v>
                </c:pt>
                <c:pt idx="221">
                  <c:v>43647</c:v>
                </c:pt>
                <c:pt idx="222">
                  <c:v>43678</c:v>
                </c:pt>
                <c:pt idx="223">
                  <c:v>43709</c:v>
                </c:pt>
                <c:pt idx="224">
                  <c:v>43739</c:v>
                </c:pt>
                <c:pt idx="225">
                  <c:v>43770</c:v>
                </c:pt>
                <c:pt idx="226">
                  <c:v>43800</c:v>
                </c:pt>
                <c:pt idx="227">
                  <c:v>43831</c:v>
                </c:pt>
                <c:pt idx="228">
                  <c:v>43862</c:v>
                </c:pt>
                <c:pt idx="229">
                  <c:v>43891</c:v>
                </c:pt>
                <c:pt idx="230">
                  <c:v>43922</c:v>
                </c:pt>
                <c:pt idx="231">
                  <c:v>43952</c:v>
                </c:pt>
                <c:pt idx="232">
                  <c:v>43983</c:v>
                </c:pt>
                <c:pt idx="233">
                  <c:v>44013</c:v>
                </c:pt>
                <c:pt idx="234">
                  <c:v>44044</c:v>
                </c:pt>
                <c:pt idx="235">
                  <c:v>44075</c:v>
                </c:pt>
                <c:pt idx="236">
                  <c:v>44105</c:v>
                </c:pt>
                <c:pt idx="237">
                  <c:v>44136</c:v>
                </c:pt>
                <c:pt idx="238">
                  <c:v>44166</c:v>
                </c:pt>
                <c:pt idx="239">
                  <c:v>44197</c:v>
                </c:pt>
                <c:pt idx="240">
                  <c:v>44228</c:v>
                </c:pt>
                <c:pt idx="241">
                  <c:v>44256</c:v>
                </c:pt>
                <c:pt idx="242">
                  <c:v>44287</c:v>
                </c:pt>
                <c:pt idx="243">
                  <c:v>44317</c:v>
                </c:pt>
                <c:pt idx="244">
                  <c:v>44348</c:v>
                </c:pt>
                <c:pt idx="245">
                  <c:v>44378</c:v>
                </c:pt>
                <c:pt idx="246">
                  <c:v>44409</c:v>
                </c:pt>
                <c:pt idx="247">
                  <c:v>44440</c:v>
                </c:pt>
                <c:pt idx="248">
                  <c:v>44470</c:v>
                </c:pt>
                <c:pt idx="249">
                  <c:v>44501</c:v>
                </c:pt>
                <c:pt idx="250">
                  <c:v>44531</c:v>
                </c:pt>
                <c:pt idx="251">
                  <c:v>44562</c:v>
                </c:pt>
                <c:pt idx="252">
                  <c:v>44593</c:v>
                </c:pt>
                <c:pt idx="253">
                  <c:v>44621</c:v>
                </c:pt>
                <c:pt idx="254">
                  <c:v>44652</c:v>
                </c:pt>
                <c:pt idx="255">
                  <c:v>44682</c:v>
                </c:pt>
                <c:pt idx="256">
                  <c:v>44713</c:v>
                </c:pt>
                <c:pt idx="257">
                  <c:v>44743</c:v>
                </c:pt>
                <c:pt idx="258">
                  <c:v>44774</c:v>
                </c:pt>
                <c:pt idx="259">
                  <c:v>44805</c:v>
                </c:pt>
                <c:pt idx="260">
                  <c:v>44835</c:v>
                </c:pt>
                <c:pt idx="261">
                  <c:v>44866</c:v>
                </c:pt>
                <c:pt idx="262">
                  <c:v>44896</c:v>
                </c:pt>
                <c:pt idx="263">
                  <c:v>44927</c:v>
                </c:pt>
                <c:pt idx="264">
                  <c:v>44958</c:v>
                </c:pt>
                <c:pt idx="265">
                  <c:v>44986</c:v>
                </c:pt>
                <c:pt idx="266">
                  <c:v>45017</c:v>
                </c:pt>
                <c:pt idx="267">
                  <c:v>45047</c:v>
                </c:pt>
                <c:pt idx="268">
                  <c:v>45078</c:v>
                </c:pt>
                <c:pt idx="269">
                  <c:v>45108</c:v>
                </c:pt>
                <c:pt idx="270">
                  <c:v>45139</c:v>
                </c:pt>
                <c:pt idx="271">
                  <c:v>45170</c:v>
                </c:pt>
                <c:pt idx="272">
                  <c:v>45200</c:v>
                </c:pt>
                <c:pt idx="273">
                  <c:v>45231</c:v>
                </c:pt>
                <c:pt idx="274">
                  <c:v>45261</c:v>
                </c:pt>
                <c:pt idx="275">
                  <c:v>45292</c:v>
                </c:pt>
                <c:pt idx="276">
                  <c:v>45323</c:v>
                </c:pt>
                <c:pt idx="277">
                  <c:v>45352</c:v>
                </c:pt>
                <c:pt idx="278">
                  <c:v>45383</c:v>
                </c:pt>
                <c:pt idx="279">
                  <c:v>45413</c:v>
                </c:pt>
                <c:pt idx="280">
                  <c:v>45444</c:v>
                </c:pt>
                <c:pt idx="281">
                  <c:v>45474</c:v>
                </c:pt>
                <c:pt idx="282">
                  <c:v>45505</c:v>
                </c:pt>
                <c:pt idx="283">
                  <c:v>45536</c:v>
                </c:pt>
                <c:pt idx="284">
                  <c:v>45566</c:v>
                </c:pt>
                <c:pt idx="285">
                  <c:v>45597</c:v>
                </c:pt>
                <c:pt idx="286">
                  <c:v>45627</c:v>
                </c:pt>
                <c:pt idx="287">
                  <c:v>45658</c:v>
                </c:pt>
                <c:pt idx="288">
                  <c:v>45689</c:v>
                </c:pt>
                <c:pt idx="289">
                  <c:v>45717</c:v>
                </c:pt>
                <c:pt idx="290">
                  <c:v>45748</c:v>
                </c:pt>
                <c:pt idx="291">
                  <c:v>45778</c:v>
                </c:pt>
                <c:pt idx="292">
                  <c:v>45809</c:v>
                </c:pt>
                <c:pt idx="293">
                  <c:v>45839</c:v>
                </c:pt>
                <c:pt idx="294">
                  <c:v>45870</c:v>
                </c:pt>
                <c:pt idx="295">
                  <c:v>45901</c:v>
                </c:pt>
                <c:pt idx="296">
                  <c:v>45931</c:v>
                </c:pt>
                <c:pt idx="297">
                  <c:v>45962</c:v>
                </c:pt>
                <c:pt idx="298">
                  <c:v>45992</c:v>
                </c:pt>
              </c:numCache>
            </c:numRef>
          </c:cat>
          <c:val>
            <c:numRef>
              <c:f>Hoja_18!$B$50:$KN$50</c:f>
              <c:numCache>
                <c:formatCode>General</c:formatCode>
                <c:ptCount val="299"/>
                <c:pt idx="0">
                  <c:v>2.78</c:v>
                </c:pt>
                <c:pt idx="1">
                  <c:v>7.59</c:v>
                </c:pt>
                <c:pt idx="2">
                  <c:v>8.4</c:v>
                </c:pt>
                <c:pt idx="3">
                  <c:v>5.46</c:v>
                </c:pt>
                <c:pt idx="4">
                  <c:v>8.9</c:v>
                </c:pt>
                <c:pt idx="5">
                  <c:v>8.9</c:v>
                </c:pt>
                <c:pt idx="6">
                  <c:v>8.9</c:v>
                </c:pt>
                <c:pt idx="7">
                  <c:v>8.9</c:v>
                </c:pt>
                <c:pt idx="8">
                  <c:v>1.89</c:v>
                </c:pt>
                <c:pt idx="9">
                  <c:v>4.99</c:v>
                </c:pt>
                <c:pt idx="10">
                  <c:v>8.0399999999999991</c:v>
                </c:pt>
                <c:pt idx="11">
                  <c:v>8.9</c:v>
                </c:pt>
                <c:pt idx="12">
                  <c:v>8.9</c:v>
                </c:pt>
                <c:pt idx="13">
                  <c:v>8.9</c:v>
                </c:pt>
                <c:pt idx="14">
                  <c:v>2.99</c:v>
                </c:pt>
                <c:pt idx="15">
                  <c:v>2</c:v>
                </c:pt>
                <c:pt idx="16">
                  <c:v>0.34</c:v>
                </c:pt>
                <c:pt idx="17">
                  <c:v>1.59</c:v>
                </c:pt>
                <c:pt idx="18">
                  <c:v>3.13</c:v>
                </c:pt>
                <c:pt idx="19">
                  <c:v>2.02999999999999</c:v>
                </c:pt>
                <c:pt idx="20">
                  <c:v>2.75</c:v>
                </c:pt>
                <c:pt idx="21">
                  <c:v>1.8</c:v>
                </c:pt>
                <c:pt idx="22">
                  <c:v>3.11</c:v>
                </c:pt>
                <c:pt idx="23">
                  <c:v>2.3296515843581198</c:v>
                </c:pt>
                <c:pt idx="24">
                  <c:v>6.0787408878132201</c:v>
                </c:pt>
                <c:pt idx="25">
                  <c:v>8.5687731360983292</c:v>
                </c:pt>
                <c:pt idx="26">
                  <c:v>1.37859818987408</c:v>
                </c:pt>
                <c:pt idx="27">
                  <c:v>4.8972633253945599</c:v>
                </c:pt>
                <c:pt idx="28">
                  <c:v>2.33</c:v>
                </c:pt>
                <c:pt idx="29">
                  <c:v>0.3761252715815</c:v>
                </c:pt>
                <c:pt idx="30">
                  <c:v>0.625457927171301</c:v>
                </c:pt>
                <c:pt idx="31">
                  <c:v>1.77300551551719</c:v>
                </c:pt>
                <c:pt idx="32">
                  <c:v>1.41</c:v>
                </c:pt>
                <c:pt idx="33">
                  <c:v>1.04</c:v>
                </c:pt>
                <c:pt idx="34">
                  <c:v>0.88</c:v>
                </c:pt>
                <c:pt idx="35">
                  <c:v>0.83</c:v>
                </c:pt>
                <c:pt idx="36">
                  <c:v>2.31</c:v>
                </c:pt>
                <c:pt idx="37">
                  <c:v>2.37</c:v>
                </c:pt>
                <c:pt idx="38">
                  <c:v>1.06</c:v>
                </c:pt>
                <c:pt idx="39">
                  <c:v>0.24</c:v>
                </c:pt>
                <c:pt idx="40">
                  <c:v>0.21</c:v>
                </c:pt>
                <c:pt idx="41">
                  <c:v>1.29203560471239</c:v>
                </c:pt>
                <c:pt idx="42">
                  <c:v>0.48952668872069399</c:v>
                </c:pt>
                <c:pt idx="43">
                  <c:v>0.28202321130965102</c:v>
                </c:pt>
                <c:pt idx="44">
                  <c:v>0.322420072568181</c:v>
                </c:pt>
                <c:pt idx="45">
                  <c:v>0.26813391733502301</c:v>
                </c:pt>
                <c:pt idx="46">
                  <c:v>0.51314524995809696</c:v>
                </c:pt>
                <c:pt idx="47">
                  <c:v>0.45284963075979001</c:v>
                </c:pt>
                <c:pt idx="48">
                  <c:v>0.82928477271873202</c:v>
                </c:pt>
                <c:pt idx="49">
                  <c:v>1.79398592636856</c:v>
                </c:pt>
                <c:pt idx="50">
                  <c:v>1.94681696953961</c:v>
                </c:pt>
                <c:pt idx="51">
                  <c:v>2.1022266273697499</c:v>
                </c:pt>
                <c:pt idx="52">
                  <c:v>1.94375661603137</c:v>
                </c:pt>
                <c:pt idx="53">
                  <c:v>0.676425059593464</c:v>
                </c:pt>
                <c:pt idx="54">
                  <c:v>1.3281553455121</c:v>
                </c:pt>
                <c:pt idx="55">
                  <c:v>1.08159998012278</c:v>
                </c:pt>
                <c:pt idx="56">
                  <c:v>4.6521172909440498</c:v>
                </c:pt>
                <c:pt idx="57">
                  <c:v>1.96442405516062</c:v>
                </c:pt>
                <c:pt idx="58">
                  <c:v>1.9942915480208501</c:v>
                </c:pt>
                <c:pt idx="59">
                  <c:v>0.98753131621554902</c:v>
                </c:pt>
                <c:pt idx="60">
                  <c:v>1.61337992720832</c:v>
                </c:pt>
                <c:pt idx="61">
                  <c:v>0.84103823175714798</c:v>
                </c:pt>
                <c:pt idx="62">
                  <c:v>1.9403026206540701</c:v>
                </c:pt>
                <c:pt idx="63">
                  <c:v>6.5172420435087801</c:v>
                </c:pt>
                <c:pt idx="64">
                  <c:v>5.7156069975397203</c:v>
                </c:pt>
                <c:pt idx="65">
                  <c:v>7.2250057734992996</c:v>
                </c:pt>
                <c:pt idx="66">
                  <c:v>6.3192608998654602</c:v>
                </c:pt>
                <c:pt idx="67">
                  <c:v>6.4307247180045</c:v>
                </c:pt>
                <c:pt idx="68">
                  <c:v>6.4659982536614198</c:v>
                </c:pt>
                <c:pt idx="69">
                  <c:v>2.0034316785223001</c:v>
                </c:pt>
                <c:pt idx="70">
                  <c:v>2.88518472675544</c:v>
                </c:pt>
                <c:pt idx="71">
                  <c:v>3.5944387503381301</c:v>
                </c:pt>
                <c:pt idx="72">
                  <c:v>6.1932412512871498</c:v>
                </c:pt>
                <c:pt idx="73">
                  <c:v>8.4515075037804799</c:v>
                </c:pt>
                <c:pt idx="74">
                  <c:v>7.3969596471632801</c:v>
                </c:pt>
                <c:pt idx="75">
                  <c:v>5.0402259609670201</c:v>
                </c:pt>
                <c:pt idx="76">
                  <c:v>1.5719819455828801</c:v>
                </c:pt>
                <c:pt idx="77">
                  <c:v>2.2541344770865499</c:v>
                </c:pt>
                <c:pt idx="78">
                  <c:v>2.5408608461607298</c:v>
                </c:pt>
                <c:pt idx="79">
                  <c:v>1.4326265397944999</c:v>
                </c:pt>
                <c:pt idx="80">
                  <c:v>3.2984349084434301</c:v>
                </c:pt>
                <c:pt idx="81">
                  <c:v>1.89187411675767</c:v>
                </c:pt>
                <c:pt idx="82">
                  <c:v>1.4875995598114899</c:v>
                </c:pt>
                <c:pt idx="83">
                  <c:v>1.97425466358728</c:v>
                </c:pt>
                <c:pt idx="84">
                  <c:v>2.4132756124928099</c:v>
                </c:pt>
                <c:pt idx="85">
                  <c:v>2.7889196196841</c:v>
                </c:pt>
                <c:pt idx="86">
                  <c:v>3.7299536093269299</c:v>
                </c:pt>
                <c:pt idx="87">
                  <c:v>7.0666210352799101</c:v>
                </c:pt>
                <c:pt idx="88">
                  <c:v>5.8429590852732796</c:v>
                </c:pt>
                <c:pt idx="89">
                  <c:v>4.4859586386245498</c:v>
                </c:pt>
                <c:pt idx="90">
                  <c:v>4.2642989659529702</c:v>
                </c:pt>
                <c:pt idx="91">
                  <c:v>3.78570248840875</c:v>
                </c:pt>
                <c:pt idx="92">
                  <c:v>3.3954017585850602</c:v>
                </c:pt>
                <c:pt idx="93">
                  <c:v>3.0399461993969599</c:v>
                </c:pt>
                <c:pt idx="94">
                  <c:v>2.7461597044516601</c:v>
                </c:pt>
                <c:pt idx="95">
                  <c:v>1.78910820018899</c:v>
                </c:pt>
                <c:pt idx="96">
                  <c:v>1.7423434882847399</c:v>
                </c:pt>
                <c:pt idx="97">
                  <c:v>2.7120742233549699</c:v>
                </c:pt>
                <c:pt idx="98">
                  <c:v>2.80627</c:v>
                </c:pt>
                <c:pt idx="99">
                  <c:v>3.2616999999999901</c:v>
                </c:pt>
                <c:pt idx="100">
                  <c:v>3.4779</c:v>
                </c:pt>
                <c:pt idx="101">
                  <c:v>2.5206</c:v>
                </c:pt>
                <c:pt idx="102">
                  <c:v>3.3576999999999901</c:v>
                </c:pt>
                <c:pt idx="103">
                  <c:v>1.99866013192238</c:v>
                </c:pt>
                <c:pt idx="104">
                  <c:v>5.10109999999999</c:v>
                </c:pt>
                <c:pt idx="105">
                  <c:v>3.621</c:v>
                </c:pt>
                <c:pt idx="106">
                  <c:v>2.8614000000000002</c:v>
                </c:pt>
                <c:pt idx="107">
                  <c:v>1.2788999999999899</c:v>
                </c:pt>
                <c:pt idx="108">
                  <c:v>3.004</c:v>
                </c:pt>
                <c:pt idx="109">
                  <c:v>4.4611999999999901</c:v>
                </c:pt>
                <c:pt idx="110">
                  <c:v>1.9387000000000001</c:v>
                </c:pt>
                <c:pt idx="111">
                  <c:v>3.3866999999999901</c:v>
                </c:pt>
                <c:pt idx="112">
                  <c:v>3.56449999999999</c:v>
                </c:pt>
                <c:pt idx="113">
                  <c:v>2.5143</c:v>
                </c:pt>
                <c:pt idx="114">
                  <c:v>1.9473</c:v>
                </c:pt>
                <c:pt idx="115">
                  <c:v>2.0558999999999901</c:v>
                </c:pt>
                <c:pt idx="116">
                  <c:v>3.8052999999999901</c:v>
                </c:pt>
                <c:pt idx="117">
                  <c:v>3.9024999999999901</c:v>
                </c:pt>
                <c:pt idx="118">
                  <c:v>1.849</c:v>
                </c:pt>
                <c:pt idx="119">
                  <c:v>0.94489999999999896</c:v>
                </c:pt>
                <c:pt idx="120">
                  <c:v>1.389</c:v>
                </c:pt>
                <c:pt idx="121">
                  <c:v>1.7448999999999899</c:v>
                </c:pt>
                <c:pt idx="122">
                  <c:v>1.925</c:v>
                </c:pt>
                <c:pt idx="123">
                  <c:v>5.0982000000000003</c:v>
                </c:pt>
                <c:pt idx="124">
                  <c:v>4.7245999999999899</c:v>
                </c:pt>
                <c:pt idx="125">
                  <c:v>2.5546000000000002</c:v>
                </c:pt>
                <c:pt idx="126">
                  <c:v>1.81930819345658</c:v>
                </c:pt>
                <c:pt idx="127">
                  <c:v>1.4558692280357</c:v>
                </c:pt>
                <c:pt idx="128">
                  <c:v>3.0641611270148501</c:v>
                </c:pt>
                <c:pt idx="129">
                  <c:v>2.6613435673025201</c:v>
                </c:pt>
                <c:pt idx="130">
                  <c:v>2.75365530326324</c:v>
                </c:pt>
                <c:pt idx="131">
                  <c:v>1.6853354289653499</c:v>
                </c:pt>
                <c:pt idx="132">
                  <c:v>1.6474205583989801</c:v>
                </c:pt>
                <c:pt idx="133">
                  <c:v>1.9967306659189299</c:v>
                </c:pt>
                <c:pt idx="134">
                  <c:v>3.3199259425648999</c:v>
                </c:pt>
                <c:pt idx="135">
                  <c:v>4.29221516194937</c:v>
                </c:pt>
                <c:pt idx="136">
                  <c:v>0.82883264377931398</c:v>
                </c:pt>
                <c:pt idx="137">
                  <c:v>1.08313048252375</c:v>
                </c:pt>
                <c:pt idx="138">
                  <c:v>1.2558362156598399</c:v>
                </c:pt>
                <c:pt idx="139">
                  <c:v>1.4351463868121901</c:v>
                </c:pt>
                <c:pt idx="140">
                  <c:v>0.66604879624269597</c:v>
                </c:pt>
                <c:pt idx="141">
                  <c:v>0.79910566312806597</c:v>
                </c:pt>
                <c:pt idx="142">
                  <c:v>0.75882187311367399</c:v>
                </c:pt>
                <c:pt idx="143">
                  <c:v>0.73156325628472796</c:v>
                </c:pt>
                <c:pt idx="144">
                  <c:v>1.6485894207152401</c:v>
                </c:pt>
                <c:pt idx="145">
                  <c:v>1.9865016955280701</c:v>
                </c:pt>
                <c:pt idx="146">
                  <c:v>2.14625922958979</c:v>
                </c:pt>
                <c:pt idx="147">
                  <c:v>2.5946613043985201</c:v>
                </c:pt>
                <c:pt idx="148">
                  <c:v>2.5416900580604098</c:v>
                </c:pt>
                <c:pt idx="149">
                  <c:v>2.7811962711719098</c:v>
                </c:pt>
                <c:pt idx="150">
                  <c:v>1.3069837001836</c:v>
                </c:pt>
                <c:pt idx="151">
                  <c:v>0.61236751153915003</c:v>
                </c:pt>
                <c:pt idx="152">
                  <c:v>0.70339758759009696</c:v>
                </c:pt>
                <c:pt idx="153">
                  <c:v>1.1048991383358</c:v>
                </c:pt>
                <c:pt idx="154">
                  <c:v>1.4971088468627001</c:v>
                </c:pt>
                <c:pt idx="155">
                  <c:v>0.78615238863405401</c:v>
                </c:pt>
                <c:pt idx="156">
                  <c:v>1.19042368174143</c:v>
                </c:pt>
                <c:pt idx="157">
                  <c:v>1.24765039690149</c:v>
                </c:pt>
                <c:pt idx="158">
                  <c:v>1.87943723163123</c:v>
                </c:pt>
                <c:pt idx="159">
                  <c:v>1.88549812408581</c:v>
                </c:pt>
                <c:pt idx="160">
                  <c:v>1.4511768817902999</c:v>
                </c:pt>
                <c:pt idx="161">
                  <c:v>1.92105896933474</c:v>
                </c:pt>
                <c:pt idx="162">
                  <c:v>3.6985464169576798</c:v>
                </c:pt>
                <c:pt idx="163">
                  <c:v>2.5748224235495498</c:v>
                </c:pt>
                <c:pt idx="164">
                  <c:v>1.7720026168490799</c:v>
                </c:pt>
                <c:pt idx="165">
                  <c:v>2.2428835735094399</c:v>
                </c:pt>
                <c:pt idx="166">
                  <c:v>1.1855257018832099</c:v>
                </c:pt>
                <c:pt idx="167">
                  <c:v>1.6427528934077531</c:v>
                </c:pt>
                <c:pt idx="168">
                  <c:v>1.7275466912220612</c:v>
                </c:pt>
                <c:pt idx="169">
                  <c:v>2.1435157347327434</c:v>
                </c:pt>
                <c:pt idx="170">
                  <c:v>3.6116506067860041</c:v>
                </c:pt>
                <c:pt idx="171">
                  <c:v>3.5710690050929355</c:v>
                </c:pt>
                <c:pt idx="172">
                  <c:v>2.9869229596729965</c:v>
                </c:pt>
                <c:pt idx="173">
                  <c:v>2.5114721532952182</c:v>
                </c:pt>
                <c:pt idx="174">
                  <c:v>1.9768305206571686</c:v>
                </c:pt>
                <c:pt idx="175">
                  <c:v>2.2878639410930766</c:v>
                </c:pt>
                <c:pt idx="176">
                  <c:v>2.2990752232583143</c:v>
                </c:pt>
                <c:pt idx="177">
                  <c:v>1.3355331478573012</c:v>
                </c:pt>
                <c:pt idx="178">
                  <c:v>1.1205245918524855</c:v>
                </c:pt>
                <c:pt idx="179">
                  <c:v>0.45512928776335271</c:v>
                </c:pt>
                <c:pt idx="180">
                  <c:v>0.51578421268747299</c:v>
                </c:pt>
                <c:pt idx="181">
                  <c:v>0.88355948719280841</c:v>
                </c:pt>
                <c:pt idx="182">
                  <c:v>0.89316724404756709</c:v>
                </c:pt>
                <c:pt idx="183">
                  <c:v>2.7335943610432176</c:v>
                </c:pt>
                <c:pt idx="184">
                  <c:v>1.2444084894503864</c:v>
                </c:pt>
                <c:pt idx="185">
                  <c:v>1.047637568564378</c:v>
                </c:pt>
                <c:pt idx="186">
                  <c:v>0.16570400020189552</c:v>
                </c:pt>
                <c:pt idx="187">
                  <c:v>0.25927049477430641</c:v>
                </c:pt>
                <c:pt idx="188">
                  <c:v>0.17988708425965422</c:v>
                </c:pt>
                <c:pt idx="189">
                  <c:v>0.32309125102540825</c:v>
                </c:pt>
                <c:pt idx="190">
                  <c:v>0.66346309819024119</c:v>
                </c:pt>
                <c:pt idx="191">
                  <c:v>0.75965613084540851</c:v>
                </c:pt>
                <c:pt idx="192">
                  <c:v>0.56551977599673209</c:v>
                </c:pt>
                <c:pt idx="193">
                  <c:v>0.62809238872113349</c:v>
                </c:pt>
                <c:pt idx="194">
                  <c:v>1.0601548491774586</c:v>
                </c:pt>
                <c:pt idx="195">
                  <c:v>0.16063046198103892</c:v>
                </c:pt>
                <c:pt idx="196">
                  <c:v>9.4914656220364546E-2</c:v>
                </c:pt>
                <c:pt idx="197">
                  <c:v>0.10938526759594706</c:v>
                </c:pt>
                <c:pt idx="198">
                  <c:v>4.2459639422920421E-2</c:v>
                </c:pt>
                <c:pt idx="199">
                  <c:v>0.3473908017626649</c:v>
                </c:pt>
                <c:pt idx="200">
                  <c:v>0.24064536285443558</c:v>
                </c:pt>
                <c:pt idx="201">
                  <c:v>0.15854337691439122</c:v>
                </c:pt>
                <c:pt idx="202">
                  <c:v>0.43666734144311198</c:v>
                </c:pt>
                <c:pt idx="203">
                  <c:v>0.31470247180259969</c:v>
                </c:pt>
                <c:pt idx="204">
                  <c:v>0.14636692844309313</c:v>
                </c:pt>
                <c:pt idx="205">
                  <c:v>0.28241891249604212</c:v>
                </c:pt>
                <c:pt idx="206">
                  <c:v>0.42335674952329311</c:v>
                </c:pt>
                <c:pt idx="207">
                  <c:v>0.29730447463496018</c:v>
                </c:pt>
                <c:pt idx="208">
                  <c:v>0.49626127578709284</c:v>
                </c:pt>
                <c:pt idx="209">
                  <c:v>1.0527432130263377</c:v>
                </c:pt>
                <c:pt idx="210">
                  <c:v>0.61527709887912674</c:v>
                </c:pt>
                <c:pt idx="211">
                  <c:v>0.53643303002540177</c:v>
                </c:pt>
                <c:pt idx="212">
                  <c:v>0.2960529632831963</c:v>
                </c:pt>
                <c:pt idx="213">
                  <c:v>0.3558758598842614</c:v>
                </c:pt>
                <c:pt idx="214">
                  <c:v>0.26900135320597512</c:v>
                </c:pt>
                <c:pt idx="215">
                  <c:v>0.18683218123671119</c:v>
                </c:pt>
                <c:pt idx="216">
                  <c:v>0.38967345987064989</c:v>
                </c:pt>
                <c:pt idx="217">
                  <c:v>0.47280444972684949</c:v>
                </c:pt>
                <c:pt idx="218">
                  <c:v>0.41056277449621725</c:v>
                </c:pt>
                <c:pt idx="219">
                  <c:v>0.3165216144978974</c:v>
                </c:pt>
                <c:pt idx="220">
                  <c:v>0.19757145575973911</c:v>
                </c:pt>
                <c:pt idx="221">
                  <c:v>0.1751438430408456</c:v>
                </c:pt>
                <c:pt idx="222">
                  <c:v>0.11371032078264399</c:v>
                </c:pt>
                <c:pt idx="223">
                  <c:v>0.44910188127096656</c:v>
                </c:pt>
                <c:pt idx="224">
                  <c:v>0.30243532394243572</c:v>
                </c:pt>
                <c:pt idx="225">
                  <c:v>0.23812413398263627</c:v>
                </c:pt>
                <c:pt idx="226">
                  <c:v>0.10083035822741067</c:v>
                </c:pt>
                <c:pt idx="227">
                  <c:v>0.12688772241145499</c:v>
                </c:pt>
                <c:pt idx="228">
                  <c:v>0.309927387185985</c:v>
                </c:pt>
                <c:pt idx="229">
                  <c:v>0.20207513112474099</c:v>
                </c:pt>
                <c:pt idx="230">
                  <c:v>5.4501265568688999E-2</c:v>
                </c:pt>
                <c:pt idx="231">
                  <c:v>0.65890727708230901</c:v>
                </c:pt>
                <c:pt idx="232">
                  <c:v>0.80763125051594498</c:v>
                </c:pt>
                <c:pt idx="233">
                  <c:v>0.69372788192800405</c:v>
                </c:pt>
                <c:pt idx="234">
                  <c:v>0.40450806651588239</c:v>
                </c:pt>
                <c:pt idx="235">
                  <c:v>0.123352760559211</c:v>
                </c:pt>
                <c:pt idx="236">
                  <c:v>0.16189999999999999</c:v>
                </c:pt>
                <c:pt idx="237">
                  <c:v>1.70999732159607</c:v>
                </c:pt>
                <c:pt idx="238">
                  <c:v>0.32221049887349801</c:v>
                </c:pt>
                <c:pt idx="239">
                  <c:v>0.27088053880240698</c:v>
                </c:pt>
                <c:pt idx="240">
                  <c:v>0.59922284557259298</c:v>
                </c:pt>
                <c:pt idx="241">
                  <c:v>0.53754603129508272</c:v>
                </c:pt>
                <c:pt idx="242">
                  <c:v>0.47849091145816403</c:v>
                </c:pt>
                <c:pt idx="243">
                  <c:v>0.49101154236022099</c:v>
                </c:pt>
                <c:pt idx="244">
                  <c:v>0.39264473708138398</c:v>
                </c:pt>
                <c:pt idx="245">
                  <c:v>0.58496387700766528</c:v>
                </c:pt>
                <c:pt idx="246">
                  <c:v>0.201345543998423</c:v>
                </c:pt>
                <c:pt idx="247">
                  <c:v>0.33698008965978099</c:v>
                </c:pt>
                <c:pt idx="248">
                  <c:v>0.55460837081456704</c:v>
                </c:pt>
                <c:pt idx="249">
                  <c:v>0.373228062022116</c:v>
                </c:pt>
                <c:pt idx="250">
                  <c:v>0.89560005621227401</c:v>
                </c:pt>
                <c:pt idx="251">
                  <c:v>0.218154320664385</c:v>
                </c:pt>
                <c:pt idx="252">
                  <c:v>0.77982930250027405</c:v>
                </c:pt>
                <c:pt idx="253">
                  <c:v>0.98754200550440896</c:v>
                </c:pt>
                <c:pt idx="254">
                  <c:v>1.1394435362455</c:v>
                </c:pt>
                <c:pt idx="255">
                  <c:v>2.1908165714474999</c:v>
                </c:pt>
                <c:pt idx="256">
                  <c:v>0.75519026286989799</c:v>
                </c:pt>
                <c:pt idx="257">
                  <c:v>1.01013534461539</c:v>
                </c:pt>
                <c:pt idx="258">
                  <c:v>0.28748953910262898</c:v>
                </c:pt>
                <c:pt idx="259">
                  <c:v>0.399017648754735</c:v>
                </c:pt>
                <c:pt idx="260">
                  <c:v>0.76957135465035698</c:v>
                </c:pt>
                <c:pt idx="261">
                  <c:v>0.82077844782440201</c:v>
                </c:pt>
                <c:pt idx="262">
                  <c:v>1.071212428355</c:v>
                </c:pt>
                <c:pt idx="263">
                  <c:v>0.36932675233866502</c:v>
                </c:pt>
                <c:pt idx="264">
                  <c:v>0.90448782479387602</c:v>
                </c:pt>
                <c:pt idx="265">
                  <c:v>1.87038750913691</c:v>
                </c:pt>
                <c:pt idx="266">
                  <c:v>1.9856751148285099</c:v>
                </c:pt>
                <c:pt idx="267">
                  <c:v>2.0218173569403102</c:v>
                </c:pt>
                <c:pt idx="268">
                  <c:v>1.2729368868595801</c:v>
                </c:pt>
                <c:pt idx="269">
                  <c:v>0.86004498338705104</c:v>
                </c:pt>
                <c:pt idx="270">
                  <c:v>0.90773437153418202</c:v>
                </c:pt>
                <c:pt idx="271">
                  <c:v>1.17836133077894</c:v>
                </c:pt>
                <c:pt idx="272">
                  <c:v>2.6606916226613899</c:v>
                </c:pt>
                <c:pt idx="273">
                  <c:v>3.3959056750871</c:v>
                </c:pt>
                <c:pt idx="274">
                  <c:v>3.25929900495102</c:v>
                </c:pt>
                <c:pt idx="275">
                  <c:v>1.1739072387705611</c:v>
                </c:pt>
                <c:pt idx="276">
                  <c:v>1.945668798301162</c:v>
                </c:pt>
                <c:pt idx="277">
                  <c:v>6.2253728677576898</c:v>
                </c:pt>
                <c:pt idx="278">
                  <c:v>3.93704298135071</c:v>
                </c:pt>
                <c:pt idx="279">
                  <c:v>4.2650997652569602</c:v>
                </c:pt>
                <c:pt idx="280">
                  <c:v>2.7086200055227998</c:v>
                </c:pt>
                <c:pt idx="281">
                  <c:v>3.1602613840936598</c:v>
                </c:pt>
                <c:pt idx="282">
                  <c:v>1.74251104765906</c:v>
                </c:pt>
                <c:pt idx="283">
                  <c:v>2.2272470093044299</c:v>
                </c:pt>
                <c:pt idx="284">
                  <c:v>0.47063736098001102</c:v>
                </c:pt>
                <c:pt idx="285">
                  <c:v>1.38413561968545</c:v>
                </c:pt>
                <c:pt idx="286">
                  <c:v>2.4164243703075901</c:v>
                </c:pt>
                <c:pt idx="287">
                  <c:v>1.07482341146488</c:v>
                </c:pt>
                <c:pt idx="288">
                  <c:v>2.3140626043869998</c:v>
                </c:pt>
                <c:pt idx="289">
                  <c:v>3.9539427597989798</c:v>
                </c:pt>
                <c:pt idx="290">
                  <c:v>4.1812355705744402</c:v>
                </c:pt>
                <c:pt idx="291">
                  <c:v>5.5017846465198401</c:v>
                </c:pt>
                <c:pt idx="292">
                  <c:v>3.4427001401780699</c:v>
                </c:pt>
                <c:pt idx="293">
                  <c:v>4.1187062303428297</c:v>
                </c:pt>
                <c:pt idx="294">
                  <c:v>4.3170471656198597</c:v>
                </c:pt>
                <c:pt idx="295">
                  <c:v>5.8853614654300097</c:v>
                </c:pt>
                <c:pt idx="296">
                  <c:v>7.0397257721144397</c:v>
                </c:pt>
                <c:pt idx="297">
                  <c:v>3.6491342006330898</c:v>
                </c:pt>
                <c:pt idx="298">
                  <c:v>4.1877372884599504</c:v>
                </c:pt>
              </c:numCache>
            </c:numRef>
          </c:val>
          <c:smooth val="0"/>
          <c:extLst>
            <c:ext xmlns:c16="http://schemas.microsoft.com/office/drawing/2014/chart" uri="{C3380CC4-5D6E-409C-BE32-E72D297353CC}">
              <c16:uniqueId val="{00000001-4188-4667-BEB0-0034BD3392BD}"/>
            </c:ext>
          </c:extLst>
        </c:ser>
        <c:dLbls>
          <c:showLegendKey val="0"/>
          <c:showVal val="0"/>
          <c:showCatName val="0"/>
          <c:showSerName val="0"/>
          <c:showPercent val="0"/>
          <c:showBubbleSize val="0"/>
        </c:dLbls>
        <c:smooth val="0"/>
        <c:axId val="772302744"/>
        <c:axId val="772303136"/>
      </c:lineChart>
      <c:dateAx>
        <c:axId val="772302744"/>
        <c:scaling>
          <c:orientation val="minMax"/>
        </c:scaling>
        <c:delete val="0"/>
        <c:axPos val="b"/>
        <c:numFmt formatCode="yyyy" sourceLinked="0"/>
        <c:majorTickMark val="out"/>
        <c:minorTickMark val="none"/>
        <c:tickLblPos val="nextTo"/>
        <c:txPr>
          <a:bodyPr/>
          <a:lstStyle/>
          <a:p>
            <a:pPr>
              <a:defRPr sz="900" b="1"/>
            </a:pPr>
            <a:endParaRPr lang="es-MX"/>
          </a:p>
        </c:txPr>
        <c:crossAx val="772303136"/>
        <c:crosses val="autoZero"/>
        <c:auto val="1"/>
        <c:lblOffset val="100"/>
        <c:baseTimeUnit val="months"/>
        <c:majorUnit val="1"/>
        <c:majorTimeUnit val="years"/>
      </c:dateAx>
      <c:valAx>
        <c:axId val="772303136"/>
        <c:scaling>
          <c:orientation val="minMax"/>
          <c:min val="0"/>
        </c:scaling>
        <c:delete val="0"/>
        <c:axPos val="l"/>
        <c:majorGridlines/>
        <c:title>
          <c:tx>
            <c:rich>
              <a:bodyPr rot="-5400000" vert="horz"/>
              <a:lstStyle/>
              <a:p>
                <a:pPr>
                  <a:defRPr/>
                </a:pPr>
                <a:r>
                  <a:rPr lang="es-GT"/>
                  <a:t>US$ / kW-mes</a:t>
                </a:r>
              </a:p>
            </c:rich>
          </c:tx>
          <c:overlay val="0"/>
        </c:title>
        <c:numFmt formatCode="#,##0" sourceLinked="0"/>
        <c:majorTickMark val="out"/>
        <c:minorTickMark val="none"/>
        <c:tickLblPos val="nextTo"/>
        <c:txPr>
          <a:bodyPr/>
          <a:lstStyle/>
          <a:p>
            <a:pPr>
              <a:defRPr sz="900" b="1"/>
            </a:pPr>
            <a:endParaRPr lang="es-MX"/>
          </a:p>
        </c:txPr>
        <c:crossAx val="772302744"/>
        <c:crosses val="autoZero"/>
        <c:crossBetween val="between"/>
      </c:valAx>
      <c:spPr>
        <a:noFill/>
      </c:spPr>
    </c:plotArea>
    <c:plotVisOnly val="1"/>
    <c:dispBlanksAs val="gap"/>
    <c:showDLblsOverMax val="0"/>
  </c:chart>
  <c:spPr>
    <a:solidFill>
      <a:schemeClr val="bg1"/>
    </a:solidFill>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26">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3">
      <cs:styleClr val="auto"/>
    </cs:fillRef>
    <cs:effectRef idx="3">
      <a:schemeClr val="dk1"/>
    </cs:effectRef>
    <cs:fontRef idx="minor">
      <a:schemeClr val="tx1"/>
    </cs:fontRef>
  </cs:dataPoint>
  <cs:dataPoint3D>
    <cs:lnRef idx="0"/>
    <cs:fillRef idx="3">
      <cs:styleClr val="auto"/>
    </cs:fillRef>
    <cs:effectRef idx="3">
      <a:schemeClr val="dk1"/>
    </cs:effectRef>
    <cs:fontRef idx="minor">
      <a:schemeClr val="tx1"/>
    </cs:fontRef>
  </cs:dataPoint3D>
  <cs:dataPointLine>
    <cs:lnRef idx="1">
      <cs:styleClr val="auto"/>
    </cs:lnRef>
    <cs:lineWidthScale>7</cs:lineWidthScale>
    <cs:fillRef idx="0"/>
    <cs:effectRef idx="0"/>
    <cs:fontRef idx="minor">
      <a:schemeClr val="tx1"/>
    </cs:fontRef>
    <cs:spPr>
      <a:ln cap="rnd">
        <a:round/>
      </a:ln>
    </cs:spPr>
  </cs:dataPointLine>
  <cs:dataPointMarker>
    <cs:lnRef idx="1">
      <cs:styleClr val="auto"/>
    </cs:lnRef>
    <cs:fillRef idx="3">
      <cs:styleClr val="auto"/>
    </cs:fillRef>
    <cs:effectRef idx="3">
      <a:schemeClr val="dk1"/>
    </cs:effectRef>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0"/>
    <cs:fillRef idx="3">
      <a:schemeClr val="dk1">
        <a:tint val="95000"/>
      </a:schemeClr>
    </cs:fillRef>
    <cs:effectRef idx="3">
      <a:schemeClr val="dk1"/>
    </cs:effectRef>
    <cs:fontRef idx="minor">
      <a:schemeClr val="tx1"/>
    </cs:fontRef>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0"/>
    <cs:fillRef idx="3">
      <a:schemeClr val="dk1">
        <a:tint val="5000"/>
      </a:schemeClr>
    </cs:fillRef>
    <cs:effectRef idx="3">
      <a:schemeClr val="dk1"/>
    </cs:effectRef>
    <cs:fontRef idx="minor">
      <a:schemeClr val="tx1"/>
    </cs:fontRef>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134">
  <cs:axisTitle>
    <cs:lnRef idx="0"/>
    <cs:fillRef idx="0"/>
    <cs:effectRef idx="0"/>
    <cs:fontRef idx="minor">
      <a:schemeClr val="dk1"/>
    </cs:fontRef>
    <cs:defRPr sz="1000" b="1" kern="1200"/>
  </cs:axisTitle>
  <cs:categoryAxis>
    <cs:lnRef idx="1">
      <a:schemeClr val="dk1">
        <a:tint val="75000"/>
      </a:schemeClr>
    </cs:lnRef>
    <cs:fillRef idx="0"/>
    <cs:effectRef idx="0"/>
    <cs:fontRef idx="minor">
      <a:schemeClr val="dk1"/>
    </cs:fontRef>
    <cs:spPr>
      <a:ln>
        <a:round/>
      </a:ln>
    </cs:spPr>
    <cs:defRPr sz="1000" kern="1200"/>
  </cs:categoryAxis>
  <cs:chartArea>
    <cs:lnRef idx="1">
      <a:schemeClr val="dk1">
        <a:tint val="75000"/>
      </a:schemeClr>
    </cs:lnRef>
    <cs:fillRef idx="1">
      <a:schemeClr val="lt1"/>
    </cs:fillRef>
    <cs:effectRef idx="0"/>
    <cs:fontRef idx="minor">
      <a:schemeClr val="dk1"/>
    </cs:fontRef>
    <cs:spPr>
      <a:ln>
        <a:round/>
      </a:ln>
    </cs:spPr>
    <cs:defRPr sz="1000" kern="1200"/>
  </cs:chartArea>
  <cs:dataLabel>
    <cs:lnRef idx="0"/>
    <cs:fillRef idx="0"/>
    <cs:effectRef idx="0"/>
    <cs:fontRef idx="minor">
      <a:schemeClr val="dk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1">
      <cs:styleClr val="auto">
        <a:shade val="50000"/>
      </cs:styleClr>
    </cs:lnRef>
    <cs:fillRef idx="1">
      <cs:styleClr val="auto"/>
    </cs:fillRef>
    <cs:effectRef idx="0"/>
    <cs:fontRef idx="minor">
      <a:schemeClr val="dk1"/>
    </cs:fontRef>
    <cs:spPr>
      <a:ln>
        <a:round/>
      </a:ln>
    </cs:spPr>
  </cs:dataPoint>
  <cs:dataPoint3D>
    <cs:lnRef idx="1">
      <cs:styleClr val="auto">
        <a:shade val="50000"/>
      </cs:styleClr>
    </cs:lnRef>
    <cs:fillRef idx="1">
      <cs:styleClr val="auto"/>
    </cs:fillRef>
    <cs:effectRef idx="0"/>
    <cs:fontRef idx="minor">
      <a:schemeClr val="dk1"/>
    </cs:fontRef>
    <cs:spPr>
      <a:ln>
        <a:round/>
      </a:ln>
    </cs:spPr>
  </cs:dataPoint3D>
  <cs:dataPointLine>
    <cs:lnRef idx="1">
      <cs:styleClr val="auto"/>
    </cs:lnRef>
    <cs:lineWidthScale>5</cs:lineWidthScale>
    <cs:fillRef idx="0"/>
    <cs:effectRef idx="0"/>
    <cs:fontRef idx="minor">
      <a:schemeClr val="dk1"/>
    </cs:fontRef>
    <cs:spPr>
      <a:ln cap="rnd">
        <a:round/>
      </a:ln>
    </cs:spPr>
  </cs:dataPointLine>
  <cs:dataPointMarker>
    <cs:lnRef idx="1">
      <cs:styleClr val="auto"/>
    </cs:lnRef>
    <cs:fillRef idx="1">
      <cs:styleClr val="auto"/>
    </cs:fillRef>
    <cs:effectRef idx="0"/>
    <cs:fontRef idx="minor">
      <a:schemeClr val="dk1"/>
    </cs:fontRef>
    <cs:spPr>
      <a:ln>
        <a:round/>
      </a:ln>
    </cs:spPr>
  </cs:dataPointMarker>
  <cs:dataPointMarkerLayout/>
  <cs:dataPointWireframe>
    <cs:lnRef idx="1">
      <cs:styleClr val="auto"/>
    </cs:lnRef>
    <cs:fillRef idx="0"/>
    <cs:effectRef idx="0"/>
    <cs:fontRef idx="minor">
      <a:schemeClr val="dk1"/>
    </cs:fontRef>
    <cs:spPr>
      <a:ln>
        <a:round/>
      </a:ln>
    </cs:spPr>
  </cs:dataPointWireframe>
  <cs:dataTable>
    <cs:lnRef idx="1">
      <a:schemeClr val="dk1">
        <a:tint val="75000"/>
      </a:schemeClr>
    </cs:lnRef>
    <cs:fillRef idx="0"/>
    <cs:effectRef idx="0"/>
    <cs:fontRef idx="minor">
      <a:schemeClr val="dk1"/>
    </cs:fontRef>
    <cs:spPr>
      <a:ln>
        <a:round/>
      </a:ln>
    </cs:spPr>
    <cs:defRPr sz="1000" kern="1200"/>
  </cs:dataTable>
  <cs:downBar>
    <cs:lnRef idx="1">
      <a:schemeClr val="dk1"/>
    </cs:lnRef>
    <cs:fillRef idx="1">
      <a:schemeClr val="dk1">
        <a:tint val="95000"/>
      </a:schemeClr>
    </cs:fillRef>
    <cs:effectRef idx="0"/>
    <cs:fontRef idx="minor">
      <a:schemeClr val="dk1"/>
    </cs:fontRef>
    <cs:spPr>
      <a:ln>
        <a:round/>
      </a:ln>
    </cs:spPr>
  </cs:downBar>
  <cs:dropLine>
    <cs:lnRef idx="1">
      <a:schemeClr val="dk1"/>
    </cs:lnRef>
    <cs:fillRef idx="0"/>
    <cs:effectRef idx="0"/>
    <cs:fontRef idx="minor">
      <a:schemeClr val="dk1"/>
    </cs:fontRef>
    <cs:spPr>
      <a:ln>
        <a:round/>
      </a:ln>
    </cs:spPr>
  </cs:dropLine>
  <cs:errorBar>
    <cs:lnRef idx="1">
      <a:schemeClr val="dk1"/>
    </cs:lnRef>
    <cs:fillRef idx="1">
      <a:schemeClr val="dk1"/>
    </cs:fillRef>
    <cs:effectRef idx="0"/>
    <cs:fontRef idx="minor">
      <a:schemeClr val="dk1"/>
    </cs:fontRef>
    <cs:spPr>
      <a:ln>
        <a:round/>
      </a:ln>
    </cs:spPr>
  </cs:errorBar>
  <cs:floor>
    <cs:lnRef idx="1">
      <a:schemeClr val="dk1">
        <a:tint val="75000"/>
      </a:schemeClr>
    </cs:lnRef>
    <cs:fillRef idx="1">
      <a:schemeClr val="dk1">
        <a:tint val="20000"/>
      </a:schemeClr>
    </cs:fillRef>
    <cs:effectRef idx="0"/>
    <cs:fontRef idx="minor">
      <a:schemeClr val="dk1"/>
    </cs:fontRef>
    <cs:spPr>
      <a:ln>
        <a:round/>
      </a:ln>
    </cs:spPr>
  </cs:floor>
  <cs:gridlineMajor>
    <cs:lnRef idx="1">
      <a:schemeClr val="dk1">
        <a:tint val="75000"/>
      </a:schemeClr>
    </cs:lnRef>
    <cs:fillRef idx="0"/>
    <cs:effectRef idx="0"/>
    <cs:fontRef idx="minor">
      <a:schemeClr val="dk1"/>
    </cs:fontRef>
    <cs:spPr>
      <a:ln>
        <a:round/>
      </a:ln>
    </cs:spPr>
  </cs:gridlineMajor>
  <cs:gridlineMinor>
    <cs:lnRef idx="1">
      <a:schemeClr val="dk1">
        <a:tint val="50000"/>
      </a:schemeClr>
    </cs:lnRef>
    <cs:fillRef idx="0"/>
    <cs:effectRef idx="0"/>
    <cs:fontRef idx="minor">
      <a:schemeClr val="dk1"/>
    </cs:fontRef>
    <cs:spPr>
      <a:ln>
        <a:round/>
      </a:ln>
    </cs:spPr>
  </cs:gridlineMinor>
  <cs:hiLoLine>
    <cs:lnRef idx="1">
      <a:schemeClr val="dk1"/>
    </cs:lnRef>
    <cs:fillRef idx="0"/>
    <cs:effectRef idx="0"/>
    <cs:fontRef idx="minor">
      <a:schemeClr val="dk1"/>
    </cs:fontRef>
    <cs:spPr>
      <a:ln>
        <a:round/>
      </a:ln>
    </cs:spPr>
  </cs:hiLoLine>
  <cs:leaderLine>
    <cs:lnRef idx="1">
      <a:schemeClr val="dk1"/>
    </cs:lnRef>
    <cs:fillRef idx="0"/>
    <cs:effectRef idx="0"/>
    <cs:fontRef idx="minor">
      <a:schemeClr val="dk1"/>
    </cs:fontRef>
    <cs:spPr>
      <a:ln>
        <a:round/>
      </a:ln>
    </cs:spPr>
  </cs:leaderLine>
  <cs:legend>
    <cs:lnRef idx="0"/>
    <cs:fillRef idx="0"/>
    <cs:effectRef idx="0"/>
    <cs:fontRef idx="minor">
      <a:schemeClr val="dk1"/>
    </cs:fontRef>
    <cs:defRPr sz="1000" kern="1200"/>
  </cs:legend>
  <cs:plotArea>
    <cs:lnRef idx="0"/>
    <cs:fillRef idx="1">
      <a:schemeClr val="dk1">
        <a:tint val="20000"/>
      </a:schemeClr>
    </cs:fillRef>
    <cs:effectRef idx="0"/>
    <cs:fontRef idx="minor">
      <a:schemeClr val="dk1"/>
    </cs:fontRef>
  </cs:plotArea>
  <cs:plotArea3D>
    <cs:lnRef idx="0"/>
    <cs:fillRef idx="0"/>
    <cs:effectRef idx="0"/>
    <cs:fontRef idx="minor">
      <a:schemeClr val="dk1"/>
    </cs:fontRef>
  </cs:plotArea3D>
  <cs:seriesAxis>
    <cs:lnRef idx="1">
      <a:schemeClr val="dk1">
        <a:tint val="75000"/>
      </a:schemeClr>
    </cs:lnRef>
    <cs:fillRef idx="0"/>
    <cs:effectRef idx="0"/>
    <cs:fontRef idx="minor">
      <a:schemeClr val="dk1"/>
    </cs:fontRef>
    <cs:spPr>
      <a:ln>
        <a:round/>
      </a:ln>
    </cs:spPr>
    <cs:defRPr sz="1000" kern="1200"/>
  </cs:seriesAxis>
  <cs:seriesLine>
    <cs:lnRef idx="1">
      <a:schemeClr val="dk1"/>
    </cs:lnRef>
    <cs:fillRef idx="0"/>
    <cs:effectRef idx="0"/>
    <cs:fontRef idx="minor">
      <a:schemeClr val="dk1"/>
    </cs:fontRef>
    <cs:spPr>
      <a:ln>
        <a:round/>
      </a:ln>
    </cs:spPr>
  </cs:seriesLine>
  <cs:title>
    <cs:lnRef idx="0"/>
    <cs:fillRef idx="0"/>
    <cs:effectRef idx="0"/>
    <cs:fontRef idx="minor">
      <a:schemeClr val="dk1"/>
    </cs:fontRef>
    <cs:defRPr sz="1800" b="1" kern="1200"/>
  </cs:title>
  <cs:trendline>
    <cs:lnRef idx="1">
      <a:schemeClr val="dk1"/>
    </cs:lnRef>
    <cs:fillRef idx="0"/>
    <cs:effectRef idx="0"/>
    <cs:fontRef idx="minor">
      <a:schemeClr val="dk1"/>
    </cs:fontRef>
    <cs:spPr>
      <a:ln cap="rnd">
        <a:round/>
      </a:ln>
    </cs:spPr>
  </cs:trendline>
  <cs:trendlineLabel>
    <cs:lnRef idx="0"/>
    <cs:fillRef idx="0"/>
    <cs:effectRef idx="0"/>
    <cs:fontRef idx="minor">
      <a:schemeClr val="dk1"/>
    </cs:fontRef>
    <cs:defRPr sz="1000" kern="1200"/>
  </cs:trendlineLabel>
  <cs:upBar>
    <cs:lnRef idx="1">
      <a:schemeClr val="dk1"/>
    </cs:lnRef>
    <cs:fillRef idx="1">
      <a:schemeClr val="lt1"/>
    </cs:fillRef>
    <cs:effectRef idx="0"/>
    <cs:fontRef idx="minor">
      <a:schemeClr val="dk1"/>
    </cs:fontRef>
    <cs:spPr>
      <a:ln>
        <a:round/>
      </a:ln>
    </cs:spPr>
  </cs:upBar>
  <cs:valueAxis>
    <cs:lnRef idx="1">
      <a:schemeClr val="dk1">
        <a:tint val="75000"/>
      </a:schemeClr>
    </cs:lnRef>
    <cs:fillRef idx="0"/>
    <cs:effectRef idx="0"/>
    <cs:fontRef idx="minor">
      <a:schemeClr val="dk1"/>
    </cs:fontRef>
    <cs:spPr>
      <a:ln>
        <a:round/>
      </a:ln>
    </cs:spPr>
    <cs:defRPr sz="1000" kern="1200"/>
  </cs:valueAxis>
  <cs:wall>
    <cs:lnRef idx="0"/>
    <cs:fillRef idx="1">
      <a:schemeClr val="dk1">
        <a:tint val="20000"/>
      </a:schemeClr>
    </cs:fillRef>
    <cs:effectRef idx="0"/>
    <cs:fontRef idx="minor">
      <a:schemeClr val="dk1"/>
    </cs:fontRef>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45">
  <cs:axisTitle>
    <cs:lnRef idx="0"/>
    <cs:fillRef idx="0"/>
    <cs:effectRef idx="0"/>
    <cs:fontRef idx="minor">
      <a:schemeClr val="lt1">
        <a:lumMod val="75000"/>
      </a:schemeClr>
    </cs:fontRef>
    <cs:defRPr sz="900" b="1"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dk1"/>
    </cs:fontRef>
    <cs:spPr>
      <a:solidFill>
        <a:schemeClr val="dk1">
          <a:lumMod val="75000"/>
          <a:lumOff val="25000"/>
        </a:schemeClr>
      </a:solidFill>
      <a:ln w="9525" cap="flat" cmpd="sng" algn="ctr">
        <a:solidFill>
          <a:schemeClr val="dk1">
            <a:lumMod val="15000"/>
            <a:lumOff val="85000"/>
          </a:schemeClr>
        </a:solidFill>
        <a:round/>
      </a:ln>
    </cs:spPr>
    <cs:defRPr sz="900" kern="1200"/>
  </cs:chartArea>
  <cs:dataLabel>
    <cs:lnRef idx="0"/>
    <cs:fillRef idx="0"/>
    <cs:effectRef idx="0"/>
    <cs:fontRef idx="minor">
      <a:schemeClr val="lt1">
        <a:lumMod val="75000"/>
      </a:schemeClr>
    </cs:fontRef>
    <cs:defRPr sz="900" kern="1200"/>
  </cs:dataLabel>
  <cs:dataLabelCallout>
    <cs:lnRef idx="0"/>
    <cs:fillRef idx="0"/>
    <cs:effectRef idx="0"/>
    <cs:fontRef idx="minor">
      <a:schemeClr val="lt1">
        <a:lumMod val="15000"/>
        <a:lumOff val="85000"/>
      </a:schemeClr>
    </cs:fontRef>
    <cs:spPr>
      <a:solidFill>
        <a:schemeClr val="dk1">
          <a:lumMod val="65000"/>
          <a:lumOff val="35000"/>
        </a:schemeClr>
      </a:solidFill>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
  <cs:dataPoint3D>
    <cs:lnRef idx="0">
      <cs:styleClr val="auto"/>
    </cs:lnRef>
    <cs:fillRef idx="0">
      <cs:styleClr val="auto"/>
    </cs:fillRef>
    <cs:effectRef idx="0">
      <cs:styleClr val="auto"/>
    </cs:effectRef>
    <cs:fontRef idx="minor">
      <a:schemeClr val="dk1"/>
    </cs:fontRef>
    <cs:spPr>
      <a:ln w="9525" cap="flat" cmpd="sng" algn="ctr">
        <a:solidFill>
          <a:schemeClr val="phClr"/>
        </a:solidFill>
        <a:miter lim="800000"/>
      </a:ln>
      <a:effectLst>
        <a:glow rad="63500">
          <a:schemeClr val="phClr">
            <a:satMod val="175000"/>
            <a:alpha val="25000"/>
          </a:schemeClr>
        </a:glow>
      </a:effectLst>
    </cs:spPr>
  </cs:dataPoint3D>
  <cs:dataPointLine>
    <cs:lnRef idx="0">
      <cs:styleClr val="auto"/>
    </cs:lnRef>
    <cs:fillRef idx="0">
      <cs:styleClr val="auto"/>
    </cs:fillRef>
    <cs:effectRef idx="0">
      <cs:styleClr val="auto"/>
    </cs:effectRef>
    <cs:fontRef idx="minor">
      <a:schemeClr val="dk1"/>
    </cs:fontRef>
    <cs:spPr>
      <a:ln w="22225" cap="rnd">
        <a:solidFill>
          <a:schemeClr val="phClr"/>
        </a:solidFill>
      </a:ln>
      <a:effectLst>
        <a:glow rad="139700">
          <a:schemeClr val="phClr">
            <a:satMod val="175000"/>
            <a:alpha val="14000"/>
          </a:schemeClr>
        </a:glow>
      </a:effectLst>
    </cs:spPr>
  </cs:dataPointLine>
  <cs:dataPointMarker>
    <cs:lnRef idx="0">
      <cs:styleClr val="auto"/>
    </cs:lnRef>
    <cs:fillRef idx="0">
      <cs:styleClr val="auto"/>
    </cs:fillRef>
    <cs:effectRef idx="0">
      <cs:styleClr val="auto"/>
    </cs:effectRef>
    <cs:fontRef idx="minor">
      <a:schemeClr val="dk1"/>
    </cs:fontRef>
    <cs:spPr>
      <a:solidFill>
        <a:schemeClr val="phClr">
          <a:lumMod val="60000"/>
          <a:lumOff val="40000"/>
        </a:schemeClr>
      </a:solidFill>
      <a:effectLst>
        <a:glow rad="63500">
          <a:schemeClr val="phClr">
            <a:satMod val="175000"/>
            <a:alpha val="25000"/>
          </a:schemeClr>
        </a:glow>
      </a:effectLst>
    </cs:spPr>
  </cs:dataPointMarker>
  <cs:dataPointMarkerLayout symbol="circle" size="3"/>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dk1"/>
    </cs:fontRef>
  </cs:floor>
  <cs:gridlineMajor>
    <cs:lnRef idx="0"/>
    <cs:fillRef idx="0"/>
    <cs:effectRef idx="0"/>
    <cs:fontRef idx="minor">
      <a:schemeClr val="tx1"/>
    </cs:fontRef>
    <cs:spPr>
      <a:ln w="9525" cap="flat" cmpd="sng" algn="ctr">
        <a:solidFill>
          <a:schemeClr val="dk1">
            <a:lumMod val="65000"/>
            <a:lumOff val="35000"/>
            <a:alpha val="75000"/>
          </a:schemeClr>
        </a:solidFill>
        <a:round/>
      </a:ln>
    </cs:spPr>
  </cs:gridlineMajor>
  <cs:gridlineMinor>
    <cs:lnRef idx="0"/>
    <cs:fillRef idx="0"/>
    <cs:effectRef idx="0"/>
    <cs:fontRef idx="minor">
      <a:schemeClr val="tx1"/>
    </cs:fontRef>
    <cs:spPr>
      <a:ln w="9525" cap="flat" cmpd="sng" algn="ctr">
        <a:solidFill>
          <a:schemeClr val="dk1">
            <a:lumMod val="65000"/>
            <a:lumOff val="35000"/>
            <a:alpha val="25000"/>
          </a:schemeClr>
        </a:solidFill>
        <a:round/>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a:lumMod val="85000"/>
      </a:schemeClr>
    </cs:fontRef>
    <cs:defRPr sz="1400" b="1" kern="1200" cap="none" baseline="0"/>
  </cs:title>
  <cs:trendline>
    <cs:lnRef idx="0">
      <cs:styleClr val="auto"/>
    </cs:lnRef>
    <cs:fillRef idx="0"/>
    <cs:effectRef idx="0"/>
    <cs:fontRef idx="minor">
      <a:schemeClr val="lt1"/>
    </cs:fontRef>
    <cs:spPr>
      <a:ln w="25400"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spPr>
      <a:ln w="9525" cap="flat" cmpd="sng" algn="ctr">
        <a:solidFill>
          <a:schemeClr val="lt1">
            <a:lumMod val="50000"/>
          </a:schemeClr>
        </a:solidFill>
        <a:round/>
      </a:ln>
    </cs:spPr>
    <cs:defRPr sz="900" kern="1200"/>
    <cs:bodyPr/>
  </cs:valueAxis>
  <cs:wall>
    <cs:lnRef idx="0"/>
    <cs:fillRef idx="0"/>
    <cs:effectRef idx="0"/>
    <cs:fontRef idx="minor">
      <a:schemeClr val="dk1"/>
    </cs:fontRef>
  </cs:wall>
</cs:chartStyle>
</file>

<file path=xl/charts/style3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9.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_rels/drawing5.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_rels/drawing8.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 Id="rId6" Type="http://schemas.openxmlformats.org/officeDocument/2006/relationships/chart" Target="../charts/chart19.xml"/><Relationship Id="rId5" Type="http://schemas.openxmlformats.org/officeDocument/2006/relationships/chart" Target="../charts/chart18.xml"/><Relationship Id="rId4" Type="http://schemas.openxmlformats.org/officeDocument/2006/relationships/chart" Target="../charts/chart17.xml"/></Relationships>
</file>

<file path=xl/drawings/_rels/drawing9.xml.rels><?xml version="1.0" encoding="UTF-8" standalone="yes"?>
<Relationships xmlns="http://schemas.openxmlformats.org/package/2006/relationships"><Relationship Id="rId3" Type="http://schemas.openxmlformats.org/officeDocument/2006/relationships/chart" Target="../charts/chart22.xml"/><Relationship Id="rId2" Type="http://schemas.openxmlformats.org/officeDocument/2006/relationships/chart" Target="../charts/chart21.xml"/><Relationship Id="rId1" Type="http://schemas.openxmlformats.org/officeDocument/2006/relationships/chart" Target="../charts/chart20.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chart" Target="../charts/chart27.xml"/><Relationship Id="rId1" Type="http://schemas.openxmlformats.org/officeDocument/2006/relationships/chart" Target="../charts/chart26.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31.xml"/><Relationship Id="rId7" Type="http://schemas.openxmlformats.org/officeDocument/2006/relationships/chart" Target="../charts/chart35.xml"/><Relationship Id="rId2" Type="http://schemas.openxmlformats.org/officeDocument/2006/relationships/chart" Target="../charts/chart30.xml"/><Relationship Id="rId1" Type="http://schemas.openxmlformats.org/officeDocument/2006/relationships/chart" Target="../charts/chart29.xml"/><Relationship Id="rId6" Type="http://schemas.openxmlformats.org/officeDocument/2006/relationships/chart" Target="../charts/chart34.xml"/><Relationship Id="rId5" Type="http://schemas.openxmlformats.org/officeDocument/2006/relationships/chart" Target="../charts/chart33.xml"/><Relationship Id="rId4" Type="http://schemas.openxmlformats.org/officeDocument/2006/relationships/chart" Target="../charts/chart32.xml"/></Relationships>
</file>

<file path=xl/drawings/_rels/drawing14.xml.rels><?xml version="1.0" encoding="UTF-8" standalone="yes"?>
<Relationships xmlns="http://schemas.openxmlformats.org/package/2006/relationships"><Relationship Id="rId1" Type="http://schemas.openxmlformats.org/officeDocument/2006/relationships/image" Target="../media/image4.png"/></Relationships>
</file>

<file path=xl/drawings/_rels/drawing15.xml.rels><?xml version="1.0" encoding="UTF-8" standalone="yes"?>
<Relationships xmlns="http://schemas.openxmlformats.org/package/2006/relationships"><Relationship Id="rId3" Type="http://schemas.openxmlformats.org/officeDocument/2006/relationships/chart" Target="../charts/chart38.xml"/><Relationship Id="rId2" Type="http://schemas.openxmlformats.org/officeDocument/2006/relationships/chart" Target="../charts/chart37.xml"/><Relationship Id="rId1" Type="http://schemas.openxmlformats.org/officeDocument/2006/relationships/chart" Target="../charts/chart36.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41.xml"/><Relationship Id="rId2" Type="http://schemas.openxmlformats.org/officeDocument/2006/relationships/chart" Target="../charts/chart40.xml"/><Relationship Id="rId1" Type="http://schemas.openxmlformats.org/officeDocument/2006/relationships/chart" Target="../charts/chart39.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43.xml"/><Relationship Id="rId1" Type="http://schemas.openxmlformats.org/officeDocument/2006/relationships/chart" Target="../charts/chart42.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45.xml"/><Relationship Id="rId1" Type="http://schemas.openxmlformats.org/officeDocument/2006/relationships/chart" Target="../charts/chart44.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21.xml.rels><?xml version="1.0" encoding="UTF-8" standalone="yes"?>
<Relationships xmlns="http://schemas.openxmlformats.org/package/2006/relationships"><Relationship Id="rId2" Type="http://schemas.openxmlformats.org/officeDocument/2006/relationships/chart" Target="../charts/chart49.xml"/><Relationship Id="rId1" Type="http://schemas.openxmlformats.org/officeDocument/2006/relationships/chart" Target="../charts/chart48.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24.xml.rels><?xml version="1.0" encoding="UTF-8" standalone="yes"?>
<Relationships xmlns="http://schemas.openxmlformats.org/package/2006/relationships"><Relationship Id="rId3" Type="http://schemas.openxmlformats.org/officeDocument/2006/relationships/chart" Target="../charts/chart54.xml"/><Relationship Id="rId2" Type="http://schemas.openxmlformats.org/officeDocument/2006/relationships/chart" Target="../charts/chart53.xml"/><Relationship Id="rId1" Type="http://schemas.openxmlformats.org/officeDocument/2006/relationships/chart" Target="../charts/chart52.xml"/><Relationship Id="rId4" Type="http://schemas.openxmlformats.org/officeDocument/2006/relationships/chart" Target="../charts/chart55.xml"/></Relationships>
</file>

<file path=xl/drawings/_rels/drawing25.xml.rels><?xml version="1.0" encoding="UTF-8" standalone="yes"?>
<Relationships xmlns="http://schemas.openxmlformats.org/package/2006/relationships"><Relationship Id="rId3" Type="http://schemas.openxmlformats.org/officeDocument/2006/relationships/chart" Target="../charts/chart58.xml"/><Relationship Id="rId2" Type="http://schemas.openxmlformats.org/officeDocument/2006/relationships/chart" Target="../charts/chart57.xml"/><Relationship Id="rId1" Type="http://schemas.openxmlformats.org/officeDocument/2006/relationships/chart" Target="../charts/chart56.xml"/><Relationship Id="rId4" Type="http://schemas.openxmlformats.org/officeDocument/2006/relationships/chart" Target="../charts/chart59.xml"/></Relationships>
</file>

<file path=xl/drawings/_rels/drawing26.xml.rels><?xml version="1.0" encoding="UTF-8" standalone="yes"?>
<Relationships xmlns="http://schemas.openxmlformats.org/package/2006/relationships"><Relationship Id="rId3" Type="http://schemas.openxmlformats.org/officeDocument/2006/relationships/chart" Target="../charts/chart62.xml"/><Relationship Id="rId2" Type="http://schemas.openxmlformats.org/officeDocument/2006/relationships/chart" Target="../charts/chart61.xml"/><Relationship Id="rId1" Type="http://schemas.openxmlformats.org/officeDocument/2006/relationships/chart" Target="../charts/chart60.xml"/><Relationship Id="rId5" Type="http://schemas.openxmlformats.org/officeDocument/2006/relationships/chart" Target="../charts/chart64.xml"/><Relationship Id="rId4" Type="http://schemas.openxmlformats.org/officeDocument/2006/relationships/chart" Target="../charts/chart63.xml"/></Relationships>
</file>

<file path=xl/drawings/_rels/drawing27.xml.rels><?xml version="1.0" encoding="UTF-8" standalone="yes"?>
<Relationships xmlns="http://schemas.openxmlformats.org/package/2006/relationships"><Relationship Id="rId3" Type="http://schemas.openxmlformats.org/officeDocument/2006/relationships/chart" Target="../charts/chart67.xml"/><Relationship Id="rId2" Type="http://schemas.openxmlformats.org/officeDocument/2006/relationships/chart" Target="../charts/chart66.xml"/><Relationship Id="rId1" Type="http://schemas.openxmlformats.org/officeDocument/2006/relationships/chart" Target="../charts/chart65.xml"/></Relationships>
</file>

<file path=xl/drawings/_rels/drawing28.xml.rels><?xml version="1.0" encoding="UTF-8" standalone="yes"?>
<Relationships xmlns="http://schemas.openxmlformats.org/package/2006/relationships"><Relationship Id="rId2" Type="http://schemas.openxmlformats.org/officeDocument/2006/relationships/chart" Target="../charts/chart69.xml"/><Relationship Id="rId1" Type="http://schemas.openxmlformats.org/officeDocument/2006/relationships/chart" Target="../charts/chart68.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70.xml"/></Relationships>
</file>

<file path=xl/drawings/_rels/drawing30.xml.rels><?xml version="1.0" encoding="UTF-8" standalone="yes"?>
<Relationships xmlns="http://schemas.openxmlformats.org/package/2006/relationships"><Relationship Id="rId8" Type="http://schemas.openxmlformats.org/officeDocument/2006/relationships/chart" Target="../charts/chart78.xml"/><Relationship Id="rId3" Type="http://schemas.openxmlformats.org/officeDocument/2006/relationships/chart" Target="../charts/chart73.xml"/><Relationship Id="rId7" Type="http://schemas.openxmlformats.org/officeDocument/2006/relationships/chart" Target="../charts/chart77.xml"/><Relationship Id="rId12" Type="http://schemas.openxmlformats.org/officeDocument/2006/relationships/chart" Target="../charts/chart82.xml"/><Relationship Id="rId2" Type="http://schemas.openxmlformats.org/officeDocument/2006/relationships/chart" Target="../charts/chart72.xml"/><Relationship Id="rId1" Type="http://schemas.openxmlformats.org/officeDocument/2006/relationships/chart" Target="../charts/chart71.xml"/><Relationship Id="rId6" Type="http://schemas.openxmlformats.org/officeDocument/2006/relationships/chart" Target="../charts/chart76.xml"/><Relationship Id="rId11" Type="http://schemas.openxmlformats.org/officeDocument/2006/relationships/chart" Target="../charts/chart81.xml"/><Relationship Id="rId5" Type="http://schemas.openxmlformats.org/officeDocument/2006/relationships/chart" Target="../charts/chart75.xml"/><Relationship Id="rId10" Type="http://schemas.openxmlformats.org/officeDocument/2006/relationships/chart" Target="../charts/chart80.xml"/><Relationship Id="rId4" Type="http://schemas.openxmlformats.org/officeDocument/2006/relationships/chart" Target="../charts/chart74.xml"/><Relationship Id="rId9" Type="http://schemas.openxmlformats.org/officeDocument/2006/relationships/chart" Target="../charts/chart79.xml"/></Relationships>
</file>

<file path=xl/drawings/_rels/drawing31.xml.rels><?xml version="1.0" encoding="UTF-8" standalone="yes"?>
<Relationships xmlns="http://schemas.openxmlformats.org/package/2006/relationships"><Relationship Id="rId8" Type="http://schemas.openxmlformats.org/officeDocument/2006/relationships/chart" Target="../charts/chart90.xml"/><Relationship Id="rId3" Type="http://schemas.openxmlformats.org/officeDocument/2006/relationships/chart" Target="../charts/chart85.xml"/><Relationship Id="rId7" Type="http://schemas.openxmlformats.org/officeDocument/2006/relationships/chart" Target="../charts/chart89.xml"/><Relationship Id="rId12" Type="http://schemas.openxmlformats.org/officeDocument/2006/relationships/chart" Target="../charts/chart94.xml"/><Relationship Id="rId2" Type="http://schemas.openxmlformats.org/officeDocument/2006/relationships/chart" Target="../charts/chart84.xml"/><Relationship Id="rId1" Type="http://schemas.openxmlformats.org/officeDocument/2006/relationships/chart" Target="../charts/chart83.xml"/><Relationship Id="rId6" Type="http://schemas.openxmlformats.org/officeDocument/2006/relationships/chart" Target="../charts/chart88.xml"/><Relationship Id="rId11" Type="http://schemas.openxmlformats.org/officeDocument/2006/relationships/chart" Target="../charts/chart93.xml"/><Relationship Id="rId5" Type="http://schemas.openxmlformats.org/officeDocument/2006/relationships/chart" Target="../charts/chart87.xml"/><Relationship Id="rId10" Type="http://schemas.openxmlformats.org/officeDocument/2006/relationships/chart" Target="../charts/chart92.xml"/><Relationship Id="rId4" Type="http://schemas.openxmlformats.org/officeDocument/2006/relationships/chart" Target="../charts/chart86.xml"/><Relationship Id="rId9" Type="http://schemas.openxmlformats.org/officeDocument/2006/relationships/chart" Target="../charts/chart91.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95.xml"/></Relationships>
</file>

<file path=xl/drawings/_rels/drawing33.xml.rels><?xml version="1.0" encoding="UTF-8" standalone="yes"?>
<Relationships xmlns="http://schemas.openxmlformats.org/package/2006/relationships"><Relationship Id="rId3" Type="http://schemas.openxmlformats.org/officeDocument/2006/relationships/chart" Target="../charts/chart98.xml"/><Relationship Id="rId2" Type="http://schemas.openxmlformats.org/officeDocument/2006/relationships/chart" Target="../charts/chart97.xml"/><Relationship Id="rId1" Type="http://schemas.openxmlformats.org/officeDocument/2006/relationships/chart" Target="../charts/chart96.xml"/></Relationships>
</file>

<file path=xl/drawings/_rels/drawing34.xml.rels><?xml version="1.0" encoding="UTF-8" standalone="yes"?>
<Relationships xmlns="http://schemas.openxmlformats.org/package/2006/relationships"><Relationship Id="rId3" Type="http://schemas.openxmlformats.org/officeDocument/2006/relationships/chart" Target="../charts/chart101.xml"/><Relationship Id="rId2" Type="http://schemas.openxmlformats.org/officeDocument/2006/relationships/chart" Target="../charts/chart100.xml"/><Relationship Id="rId1" Type="http://schemas.openxmlformats.org/officeDocument/2006/relationships/chart" Target="../charts/chart99.xml"/><Relationship Id="rId4" Type="http://schemas.openxmlformats.org/officeDocument/2006/relationships/chart" Target="../charts/chart102.xml"/></Relationships>
</file>

<file path=xl/drawings/_rels/drawing35.xml.rels><?xml version="1.0" encoding="UTF-8" standalone="yes"?>
<Relationships xmlns="http://schemas.openxmlformats.org/package/2006/relationships"><Relationship Id="rId3" Type="http://schemas.openxmlformats.org/officeDocument/2006/relationships/chart" Target="../charts/chart105.xml"/><Relationship Id="rId7" Type="http://schemas.openxmlformats.org/officeDocument/2006/relationships/chart" Target="../charts/chart109.xml"/><Relationship Id="rId2" Type="http://schemas.openxmlformats.org/officeDocument/2006/relationships/chart" Target="../charts/chart104.xml"/><Relationship Id="rId1" Type="http://schemas.openxmlformats.org/officeDocument/2006/relationships/chart" Target="../charts/chart103.xml"/><Relationship Id="rId6" Type="http://schemas.openxmlformats.org/officeDocument/2006/relationships/chart" Target="../charts/chart108.xml"/><Relationship Id="rId5" Type="http://schemas.openxmlformats.org/officeDocument/2006/relationships/chart" Target="../charts/chart107.xml"/><Relationship Id="rId4" Type="http://schemas.openxmlformats.org/officeDocument/2006/relationships/chart" Target="../charts/chart106.xml"/></Relationships>
</file>

<file path=xl/drawings/_rels/drawing36.xml.rels><?xml version="1.0" encoding="UTF-8" standalone="yes"?>
<Relationships xmlns="http://schemas.openxmlformats.org/package/2006/relationships"><Relationship Id="rId3" Type="http://schemas.openxmlformats.org/officeDocument/2006/relationships/chart" Target="../charts/chart112.xml"/><Relationship Id="rId2" Type="http://schemas.openxmlformats.org/officeDocument/2006/relationships/chart" Target="../charts/chart111.xml"/><Relationship Id="rId1" Type="http://schemas.openxmlformats.org/officeDocument/2006/relationships/chart" Target="../charts/chart110.xml"/></Relationships>
</file>

<file path=xl/drawings/_rels/drawing37.xml.rels><?xml version="1.0" encoding="UTF-8" standalone="yes"?>
<Relationships xmlns="http://schemas.openxmlformats.org/package/2006/relationships"><Relationship Id="rId2" Type="http://schemas.openxmlformats.org/officeDocument/2006/relationships/chart" Target="../charts/chart114.xml"/><Relationship Id="rId1" Type="http://schemas.openxmlformats.org/officeDocument/2006/relationships/chart" Target="../charts/chart113.xml"/></Relationships>
</file>

<file path=xl/drawings/_rels/drawing38.xml.rels><?xml version="1.0" encoding="UTF-8" standalone="yes"?>
<Relationships xmlns="http://schemas.openxmlformats.org/package/2006/relationships"><Relationship Id="rId1" Type="http://schemas.openxmlformats.org/officeDocument/2006/relationships/image" Target="../media/image5.png"/></Relationships>
</file>

<file path=xl/drawings/_rels/drawing39.xml.rels><?xml version="1.0" encoding="UTF-8" standalone="yes"?>
<Relationships xmlns="http://schemas.openxmlformats.org/package/2006/relationships"><Relationship Id="rId1" Type="http://schemas.openxmlformats.org/officeDocument/2006/relationships/image" Target="../media/image6.png"/></Relationships>
</file>

<file path=xl/drawings/_rels/drawing40.xml.rels><?xml version="1.0" encoding="UTF-8" standalone="yes"?>
<Relationships xmlns="http://schemas.openxmlformats.org/package/2006/relationships"><Relationship Id="rId1" Type="http://schemas.openxmlformats.org/officeDocument/2006/relationships/image" Target="../media/image4.png"/></Relationships>
</file>

<file path=xl/drawings/_rels/drawing41.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733425</xdr:colOff>
      <xdr:row>3</xdr:row>
      <xdr:rowOff>85725</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934075" cy="914400"/>
        </a:xfrm>
        <a:prstGeom prst="rect">
          <a:avLst/>
        </a:prstGeom>
      </xdr:spPr>
    </xdr:pic>
    <xdr:clientData/>
  </xdr:twoCellAnchor>
  <xdr:twoCellAnchor editAs="oneCell">
    <xdr:from>
      <xdr:col>2</xdr:col>
      <xdr:colOff>46978</xdr:colOff>
      <xdr:row>5</xdr:row>
      <xdr:rowOff>104775</xdr:rowOff>
    </xdr:from>
    <xdr:to>
      <xdr:col>6</xdr:col>
      <xdr:colOff>221055</xdr:colOff>
      <xdr:row>16</xdr:row>
      <xdr:rowOff>219076</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532878" y="1485900"/>
          <a:ext cx="3145877" cy="3152776"/>
        </a:xfrm>
        <a:prstGeom prst="rect">
          <a:avLst/>
        </a:prstGeom>
        <a:solidFill>
          <a:schemeClr val="bg1"/>
        </a:solidFill>
        <a:effectLst>
          <a:reflection blurRad="6350" stA="50000" endA="300" endPos="55000" dir="5400000" sy="-100000" algn="bl" rotWithShape="0"/>
          <a:softEdge rad="228600"/>
        </a:effec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10</xdr:col>
          <xdr:colOff>177800</xdr:colOff>
          <xdr:row>47</xdr:row>
          <xdr:rowOff>50800</xdr:rowOff>
        </xdr:to>
        <xdr:sp macro="" textlink="">
          <xdr:nvSpPr>
            <xdr:cNvPr id="37900" name="Object 12" hidden="1">
              <a:extLst>
                <a:ext uri="{63B3BB69-23CF-44E3-9099-C40C66FF867C}">
                  <a14:compatExt spid="_x0000_s37900"/>
                </a:ext>
                <a:ext uri="{FF2B5EF4-FFF2-40B4-BE49-F238E27FC236}">
                  <a16:creationId xmlns:a16="http://schemas.microsoft.com/office/drawing/2014/main" id="{00000000-0008-0000-0100-00000C94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154998</xdr:rowOff>
    </xdr:from>
    <xdr:to>
      <xdr:col>8</xdr:col>
      <xdr:colOff>420015</xdr:colOff>
      <xdr:row>25</xdr:row>
      <xdr:rowOff>121599</xdr:rowOff>
    </xdr:to>
    <xdr:graphicFrame macro="">
      <xdr:nvGraphicFramePr>
        <xdr:cNvPr id="65537" name="Chart 1">
          <a:extLst>
            <a:ext uri="{FF2B5EF4-FFF2-40B4-BE49-F238E27FC236}">
              <a16:creationId xmlns:a16="http://schemas.microsoft.com/office/drawing/2014/main" id="{00000000-0008-0000-0200-0000010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165099</xdr:colOff>
      <xdr:row>36</xdr:row>
      <xdr:rowOff>85725</xdr:rowOff>
    </xdr:from>
    <xdr:to>
      <xdr:col>13</xdr:col>
      <xdr:colOff>715776</xdr:colOff>
      <xdr:row>53</xdr:row>
      <xdr:rowOff>139902</xdr:rowOff>
    </xdr:to>
    <xdr:graphicFrame macro="">
      <xdr:nvGraphicFramePr>
        <xdr:cNvPr id="3" name="2 Gráfico">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29</xdr:row>
      <xdr:rowOff>245379</xdr:rowOff>
    </xdr:from>
    <xdr:to>
      <xdr:col>11</xdr:col>
      <xdr:colOff>13607</xdr:colOff>
      <xdr:row>66</xdr:row>
      <xdr:rowOff>65314</xdr:rowOff>
    </xdr:to>
    <xdr:graphicFrame macro="">
      <xdr:nvGraphicFramePr>
        <xdr:cNvPr id="4" name="3 Gráfico">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70</xdr:row>
      <xdr:rowOff>255342</xdr:rowOff>
    </xdr:from>
    <xdr:to>
      <xdr:col>11</xdr:col>
      <xdr:colOff>7333</xdr:colOff>
      <xdr:row>101</xdr:row>
      <xdr:rowOff>95863</xdr:rowOff>
    </xdr:to>
    <xdr:graphicFrame macro="">
      <xdr:nvGraphicFramePr>
        <xdr:cNvPr id="5" name="4 Gráfico">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xdr:row>
      <xdr:rowOff>35235</xdr:rowOff>
    </xdr:from>
    <xdr:to>
      <xdr:col>8</xdr:col>
      <xdr:colOff>171374</xdr:colOff>
      <xdr:row>27</xdr:row>
      <xdr:rowOff>0</xdr:rowOff>
    </xdr:to>
    <xdr:grpSp>
      <xdr:nvGrpSpPr>
        <xdr:cNvPr id="6" name="Grupo 5">
          <a:extLst>
            <a:ext uri="{FF2B5EF4-FFF2-40B4-BE49-F238E27FC236}">
              <a16:creationId xmlns:a16="http://schemas.microsoft.com/office/drawing/2014/main" id="{00000000-0008-0000-0500-000006000000}"/>
            </a:ext>
          </a:extLst>
        </xdr:cNvPr>
        <xdr:cNvGrpSpPr/>
      </xdr:nvGrpSpPr>
      <xdr:grpSpPr>
        <a:xfrm>
          <a:off x="0" y="238435"/>
          <a:ext cx="7791374" cy="4257365"/>
          <a:chOff x="0" y="7702860"/>
          <a:chExt cx="9575625" cy="3955739"/>
        </a:xfrm>
      </xdr:grpSpPr>
      <xdr:graphicFrame macro="">
        <xdr:nvGraphicFramePr>
          <xdr:cNvPr id="8" name="2 Gráfico">
            <a:extLst>
              <a:ext uri="{FF2B5EF4-FFF2-40B4-BE49-F238E27FC236}">
                <a16:creationId xmlns:a16="http://schemas.microsoft.com/office/drawing/2014/main" id="{00000000-0008-0000-0500-000008000000}"/>
              </a:ext>
            </a:extLst>
          </xdr:cNvPr>
          <xdr:cNvGraphicFramePr>
            <a:graphicFrameLocks/>
          </xdr:cNvGraphicFramePr>
        </xdr:nvGraphicFramePr>
        <xdr:xfrm>
          <a:off x="0" y="7702860"/>
          <a:ext cx="9575625" cy="3955739"/>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9" name="Gráfico 8">
            <a:extLst>
              <a:ext uri="{FF2B5EF4-FFF2-40B4-BE49-F238E27FC236}">
                <a16:creationId xmlns:a16="http://schemas.microsoft.com/office/drawing/2014/main" id="{00000000-0008-0000-0500-000009000000}"/>
              </a:ext>
            </a:extLst>
          </xdr:cNvPr>
          <xdr:cNvGraphicFramePr>
            <a:graphicFrameLocks/>
          </xdr:cNvGraphicFramePr>
        </xdr:nvGraphicFramePr>
        <xdr:xfrm>
          <a:off x="4029075" y="8705850"/>
          <a:ext cx="3257550" cy="1938336"/>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190500</xdr:colOff>
      <xdr:row>38</xdr:row>
      <xdr:rowOff>160564</xdr:rowOff>
    </xdr:from>
    <xdr:to>
      <xdr:col>13</xdr:col>
      <xdr:colOff>180975</xdr:colOff>
      <xdr:row>70</xdr:row>
      <xdr:rowOff>44903</xdr:rowOff>
    </xdr:to>
    <xdr:graphicFrame macro="">
      <xdr:nvGraphicFramePr>
        <xdr:cNvPr id="2" name="Chart 2049">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673101</xdr:colOff>
      <xdr:row>7</xdr:row>
      <xdr:rowOff>116417</xdr:rowOff>
    </xdr:from>
    <xdr:to>
      <xdr:col>8</xdr:col>
      <xdr:colOff>595101</xdr:colOff>
      <xdr:row>25</xdr:row>
      <xdr:rowOff>138917</xdr:rowOff>
    </xdr:to>
    <xdr:graphicFrame macro="">
      <xdr:nvGraphicFramePr>
        <xdr:cNvPr id="3" name="1 Gráfico">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1047748</xdr:colOff>
      <xdr:row>45</xdr:row>
      <xdr:rowOff>114298</xdr:rowOff>
    </xdr:from>
    <xdr:to>
      <xdr:col>11</xdr:col>
      <xdr:colOff>272923</xdr:colOff>
      <xdr:row>75</xdr:row>
      <xdr:rowOff>134623</xdr:rowOff>
    </xdr:to>
    <xdr:graphicFrame macro="">
      <xdr:nvGraphicFramePr>
        <xdr:cNvPr id="5" name="Gráfico 4">
          <a:extLst>
            <a:ext uri="{FF2B5EF4-FFF2-40B4-BE49-F238E27FC236}">
              <a16:creationId xmlns:a16="http://schemas.microsoft.com/office/drawing/2014/main" id="{00000000-0008-0000-0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1066800</xdr:colOff>
      <xdr:row>76</xdr:row>
      <xdr:rowOff>152400</xdr:rowOff>
    </xdr:from>
    <xdr:to>
      <xdr:col>11</xdr:col>
      <xdr:colOff>291975</xdr:colOff>
      <xdr:row>107</xdr:row>
      <xdr:rowOff>10800</xdr:rowOff>
    </xdr:to>
    <xdr:graphicFrame macro="">
      <xdr:nvGraphicFramePr>
        <xdr:cNvPr id="3" name="Gráfico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50</xdr:row>
      <xdr:rowOff>160716</xdr:rowOff>
    </xdr:from>
    <xdr:to>
      <xdr:col>17</xdr:col>
      <xdr:colOff>19425</xdr:colOff>
      <xdr:row>83</xdr:row>
      <xdr:rowOff>65316</xdr:rowOff>
    </xdr:to>
    <xdr:graphicFrame macro="">
      <xdr:nvGraphicFramePr>
        <xdr:cNvPr id="79874" name="Chart 9">
          <a:extLst>
            <a:ext uri="{FF2B5EF4-FFF2-40B4-BE49-F238E27FC236}">
              <a16:creationId xmlns:a16="http://schemas.microsoft.com/office/drawing/2014/main" id="{00000000-0008-0000-0800-00000238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17</xdr:col>
      <xdr:colOff>19425</xdr:colOff>
      <xdr:row>49</xdr:row>
      <xdr:rowOff>13456</xdr:rowOff>
    </xdr:to>
    <xdr:graphicFrame macro="">
      <xdr:nvGraphicFramePr>
        <xdr:cNvPr id="79875" name="Chart 11">
          <a:extLst>
            <a:ext uri="{FF2B5EF4-FFF2-40B4-BE49-F238E27FC236}">
              <a16:creationId xmlns:a16="http://schemas.microsoft.com/office/drawing/2014/main" id="{00000000-0008-0000-0800-00000338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86</xdr:row>
      <xdr:rowOff>103262</xdr:rowOff>
    </xdr:from>
    <xdr:to>
      <xdr:col>17</xdr:col>
      <xdr:colOff>19425</xdr:colOff>
      <xdr:row>113</xdr:row>
      <xdr:rowOff>155120</xdr:rowOff>
    </xdr:to>
    <xdr:graphicFrame macro="">
      <xdr:nvGraphicFramePr>
        <xdr:cNvPr id="2" name="1 Gráfico">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xdr:col>
      <xdr:colOff>19050</xdr:colOff>
      <xdr:row>36</xdr:row>
      <xdr:rowOff>8792</xdr:rowOff>
    </xdr:from>
    <xdr:to>
      <xdr:col>8</xdr:col>
      <xdr:colOff>466725</xdr:colOff>
      <xdr:row>73</xdr:row>
      <xdr:rowOff>142142</xdr:rowOff>
    </xdr:to>
    <xdr:graphicFrame macro="">
      <xdr:nvGraphicFramePr>
        <xdr:cNvPr id="2" name="Gráfico 3">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3</xdr:row>
      <xdr:rowOff>0</xdr:rowOff>
    </xdr:from>
    <xdr:to>
      <xdr:col>8</xdr:col>
      <xdr:colOff>609600</xdr:colOff>
      <xdr:row>37</xdr:row>
      <xdr:rowOff>123092</xdr:rowOff>
    </xdr:to>
    <xdr:graphicFrame macro="">
      <xdr:nvGraphicFramePr>
        <xdr:cNvPr id="3" name="Gráfico 3">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72</xdr:row>
      <xdr:rowOff>65942</xdr:rowOff>
    </xdr:from>
    <xdr:to>
      <xdr:col>9</xdr:col>
      <xdr:colOff>0</xdr:colOff>
      <xdr:row>106</xdr:row>
      <xdr:rowOff>8792</xdr:rowOff>
    </xdr:to>
    <xdr:graphicFrame macro="">
      <xdr:nvGraphicFramePr>
        <xdr:cNvPr id="4" name="Gráfico 3">
          <a:extLst>
            <a:ext uri="{FF2B5EF4-FFF2-40B4-BE49-F238E27FC236}">
              <a16:creationId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590550</xdr:colOff>
      <xdr:row>3</xdr:row>
      <xdr:rowOff>8792</xdr:rowOff>
    </xdr:from>
    <xdr:to>
      <xdr:col>17</xdr:col>
      <xdr:colOff>19050</xdr:colOff>
      <xdr:row>37</xdr:row>
      <xdr:rowOff>132617</xdr:rowOff>
    </xdr:to>
    <xdr:graphicFrame macro="">
      <xdr:nvGraphicFramePr>
        <xdr:cNvPr id="5" name="Gráfico 3">
          <a:extLst>
            <a:ext uri="{FF2B5EF4-FFF2-40B4-BE49-F238E27FC236}">
              <a16:creationId xmlns:a16="http://schemas.microsoft.com/office/drawing/2014/main" id="{00000000-0008-0000-0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428625</xdr:colOff>
      <xdr:row>36</xdr:row>
      <xdr:rowOff>46892</xdr:rowOff>
    </xdr:from>
    <xdr:to>
      <xdr:col>17</xdr:col>
      <xdr:colOff>28575</xdr:colOff>
      <xdr:row>72</xdr:row>
      <xdr:rowOff>18317</xdr:rowOff>
    </xdr:to>
    <xdr:graphicFrame macro="">
      <xdr:nvGraphicFramePr>
        <xdr:cNvPr id="6" name="Gráfico 3">
          <a:extLst>
            <a:ext uri="{FF2B5EF4-FFF2-40B4-BE49-F238E27FC236}">
              <a16:creationId xmlns:a16="http://schemas.microsoft.com/office/drawing/2014/main" id="{00000000-0008-0000-0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428625</xdr:colOff>
      <xdr:row>72</xdr:row>
      <xdr:rowOff>18317</xdr:rowOff>
    </xdr:from>
    <xdr:to>
      <xdr:col>17</xdr:col>
      <xdr:colOff>19050</xdr:colOff>
      <xdr:row>106</xdr:row>
      <xdr:rowOff>27842</xdr:rowOff>
    </xdr:to>
    <xdr:graphicFrame macro="">
      <xdr:nvGraphicFramePr>
        <xdr:cNvPr id="7" name="Gráfico 3">
          <a:extLst>
            <a:ext uri="{FF2B5EF4-FFF2-40B4-BE49-F238E27FC236}">
              <a16:creationId xmlns:a16="http://schemas.microsoft.com/office/drawing/2014/main" id="{00000000-0008-0000-09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70</xdr:row>
      <xdr:rowOff>69989</xdr:rowOff>
    </xdr:from>
    <xdr:to>
      <xdr:col>14</xdr:col>
      <xdr:colOff>3463</xdr:colOff>
      <xdr:row>119</xdr:row>
      <xdr:rowOff>97423</xdr:rowOff>
    </xdr:to>
    <xdr:graphicFrame macro="">
      <xdr:nvGraphicFramePr>
        <xdr:cNvPr id="46087" name="Chart 40">
          <a:extLst>
            <a:ext uri="{FF2B5EF4-FFF2-40B4-BE49-F238E27FC236}">
              <a16:creationId xmlns:a16="http://schemas.microsoft.com/office/drawing/2014/main" id="{00000000-0008-0000-0A00-000007B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32</xdr:row>
      <xdr:rowOff>131618</xdr:rowOff>
    </xdr:from>
    <xdr:to>
      <xdr:col>13</xdr:col>
      <xdr:colOff>720065</xdr:colOff>
      <xdr:row>67</xdr:row>
      <xdr:rowOff>75829</xdr:rowOff>
    </xdr:to>
    <xdr:graphicFrame macro="">
      <xdr:nvGraphicFramePr>
        <xdr:cNvPr id="10" name="4 Gráfico">
          <a:extLst>
            <a:ext uri="{FF2B5EF4-FFF2-40B4-BE49-F238E27FC236}">
              <a16:creationId xmlns:a16="http://schemas.microsoft.com/office/drawing/2014/main" id="{00000000-0008-0000-0A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xdr:row>
      <xdr:rowOff>0</xdr:rowOff>
    </xdr:from>
    <xdr:to>
      <xdr:col>13</xdr:col>
      <xdr:colOff>733425</xdr:colOff>
      <xdr:row>32</xdr:row>
      <xdr:rowOff>57150</xdr:rowOff>
    </xdr:to>
    <xdr:graphicFrame macro="">
      <xdr:nvGraphicFramePr>
        <xdr:cNvPr id="3" name="Gráfico 5">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0.66814</cdr:x>
      <cdr:y>0.12153</cdr:y>
    </cdr:from>
    <cdr:to>
      <cdr:x>0.79845</cdr:x>
      <cdr:y>0.21268</cdr:y>
    </cdr:to>
    <cdr:sp macro="" textlink="">
      <cdr:nvSpPr>
        <cdr:cNvPr id="164866" name="AutoShape 2050"/>
        <cdr:cNvSpPr>
          <a:spLocks xmlns:a="http://schemas.openxmlformats.org/drawingml/2006/main"/>
        </cdr:cNvSpPr>
      </cdr:nvSpPr>
      <cdr:spPr bwMode="auto">
        <a:xfrm xmlns:a="http://schemas.openxmlformats.org/drawingml/2006/main">
          <a:off x="8690676" y="681951"/>
          <a:ext cx="1694983" cy="511496"/>
        </a:xfrm>
        <a:prstGeom xmlns:a="http://schemas.openxmlformats.org/drawingml/2006/main" prst="borderCallout2">
          <a:avLst>
            <a:gd name="adj1" fmla="val 42667"/>
            <a:gd name="adj2" fmla="val -5166"/>
            <a:gd name="adj3" fmla="val 63150"/>
            <a:gd name="adj4" fmla="val -19237"/>
            <a:gd name="adj5" fmla="val 126403"/>
            <a:gd name="adj6" fmla="val -34223"/>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es-GT" sz="1000" b="0" i="0" u="none" strike="noStrike" baseline="0">
              <a:solidFill>
                <a:srgbClr val="000000"/>
              </a:solidFill>
              <a:latin typeface="Arial"/>
              <a:cs typeface="Arial"/>
            </a:rPr>
            <a:t>Condiciones Normales de acuerdo a la NCO 4</a:t>
          </a:r>
        </a:p>
      </cdr:txBody>
    </cdr:sp>
  </cdr:relSizeAnchor>
  <cdr:relSizeAnchor xmlns:cdr="http://schemas.openxmlformats.org/drawingml/2006/chartDrawing">
    <cdr:from>
      <cdr:x>0.62374</cdr:x>
      <cdr:y>0.09506</cdr:y>
    </cdr:from>
    <cdr:to>
      <cdr:x>0.62374</cdr:x>
      <cdr:y>0.87415</cdr:y>
    </cdr:to>
    <cdr:cxnSp macro="">
      <cdr:nvCxnSpPr>
        <cdr:cNvPr id="3" name="Conector recto 2">
          <a:extLst xmlns:a="http://schemas.openxmlformats.org/drawingml/2006/main">
            <a:ext uri="{FF2B5EF4-FFF2-40B4-BE49-F238E27FC236}">
              <a16:creationId xmlns:a16="http://schemas.microsoft.com/office/drawing/2014/main" id="{1ADA38DB-6301-43A4-8517-B60D0B36E6AF}"/>
            </a:ext>
          </a:extLst>
        </cdr:cNvPr>
        <cdr:cNvCxnSpPr/>
      </cdr:nvCxnSpPr>
      <cdr:spPr>
        <a:xfrm xmlns:a="http://schemas.openxmlformats.org/drawingml/2006/main" flipV="1">
          <a:off x="8113122" y="533423"/>
          <a:ext cx="0" cy="4371930"/>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0.38751</cdr:x>
      <cdr:y>0.09901</cdr:y>
    </cdr:from>
    <cdr:to>
      <cdr:x>0.38751</cdr:x>
      <cdr:y>0.87415</cdr:y>
    </cdr:to>
    <cdr:cxnSp macro="">
      <cdr:nvCxnSpPr>
        <cdr:cNvPr id="8" name="Conector recto 7">
          <a:extLst xmlns:a="http://schemas.openxmlformats.org/drawingml/2006/main">
            <a:ext uri="{FF2B5EF4-FFF2-40B4-BE49-F238E27FC236}">
              <a16:creationId xmlns:a16="http://schemas.microsoft.com/office/drawing/2014/main" id="{901D54F6-9166-4A2B-8FE5-ACCFF5370311}"/>
            </a:ext>
          </a:extLst>
        </cdr:cNvPr>
        <cdr:cNvCxnSpPr/>
      </cdr:nvCxnSpPr>
      <cdr:spPr>
        <a:xfrm xmlns:a="http://schemas.openxmlformats.org/drawingml/2006/main" flipV="1">
          <a:off x="5040526" y="555630"/>
          <a:ext cx="0" cy="4349765"/>
        </a:xfrm>
        <a:prstGeom xmlns:a="http://schemas.openxmlformats.org/drawingml/2006/main" prst="line">
          <a:avLst/>
        </a:prstGeom>
        <a:ln xmlns:a="http://schemas.openxmlformats.org/drawingml/2006/main" w="28575">
          <a:solidFill>
            <a:schemeClr val="tx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0.21436</cdr:x>
      <cdr:y>0.12956</cdr:y>
    </cdr:from>
    <cdr:to>
      <cdr:x>0.34467</cdr:x>
      <cdr:y>0.22071</cdr:y>
    </cdr:to>
    <cdr:sp macro="" textlink="">
      <cdr:nvSpPr>
        <cdr:cNvPr id="5" name="AutoShape 2050"/>
        <cdr:cNvSpPr>
          <a:spLocks xmlns:a="http://schemas.openxmlformats.org/drawingml/2006/main"/>
        </cdr:cNvSpPr>
      </cdr:nvSpPr>
      <cdr:spPr bwMode="auto">
        <a:xfrm xmlns:a="http://schemas.openxmlformats.org/drawingml/2006/main">
          <a:off x="2788280" y="727065"/>
          <a:ext cx="1694983" cy="511496"/>
        </a:xfrm>
        <a:prstGeom xmlns:a="http://schemas.openxmlformats.org/drawingml/2006/main" prst="borderCallout2">
          <a:avLst>
            <a:gd name="adj1" fmla="val 33356"/>
            <a:gd name="adj2" fmla="val 105750"/>
            <a:gd name="adj3" fmla="val 55702"/>
            <a:gd name="adj4" fmla="val 119830"/>
            <a:gd name="adj5" fmla="val 133852"/>
            <a:gd name="adj6" fmla="val 131869"/>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wrap="square" lIns="27432" tIns="2286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s-GT" sz="1000" b="0" i="0" u="none" strike="noStrike" baseline="0">
              <a:solidFill>
                <a:srgbClr val="000000"/>
              </a:solidFill>
              <a:latin typeface="Arial"/>
              <a:cs typeface="Arial"/>
            </a:rPr>
            <a:t>Condiciones Normales de acuerdo a la NCO 4</a:t>
          </a:r>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9944100" cy="6281964"/>
    <xdr:graphicFrame macro="">
      <xdr:nvGraphicFramePr>
        <xdr:cNvPr id="7" name="1 Gráfico">
          <a:extLst>
            <a:ext uri="{FF2B5EF4-FFF2-40B4-BE49-F238E27FC236}">
              <a16:creationId xmlns:a16="http://schemas.microsoft.com/office/drawing/2014/main" id="{00000000-0008-0000-0B00-000007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0" y="6315075"/>
    <xdr:ext cx="9934575" cy="6281964"/>
    <xdr:graphicFrame macro="">
      <xdr:nvGraphicFramePr>
        <xdr:cNvPr id="9" name="1 Gráfico">
          <a:extLst>
            <a:ext uri="{FF2B5EF4-FFF2-40B4-BE49-F238E27FC236}">
              <a16:creationId xmlns:a16="http://schemas.microsoft.com/office/drawing/2014/main" id="{00000000-0008-0000-0B00-000009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absoluteAnchor>
    <xdr:pos x="0" y="12582525"/>
    <xdr:ext cx="9963150" cy="6281964"/>
    <xdr:graphicFrame macro="">
      <xdr:nvGraphicFramePr>
        <xdr:cNvPr id="10" name="1 Gráfico">
          <a:extLst>
            <a:ext uri="{FF2B5EF4-FFF2-40B4-BE49-F238E27FC236}">
              <a16:creationId xmlns:a16="http://schemas.microsoft.com/office/drawing/2014/main" id="{00000000-0008-0000-0B00-00000A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absoluteAnchor>
</xdr:wsDr>
</file>

<file path=xl/drawings/drawing12.xml><?xml version="1.0" encoding="utf-8"?>
<xdr:wsDr xmlns:xdr="http://schemas.openxmlformats.org/drawingml/2006/spreadsheetDrawing" xmlns:a="http://schemas.openxmlformats.org/drawingml/2006/main">
  <xdr:absoluteAnchor>
    <xdr:pos x="0" y="254219"/>
    <xdr:ext cx="9286874" cy="6318798"/>
    <xdr:graphicFrame macro="">
      <xdr:nvGraphicFramePr>
        <xdr:cNvPr id="5" name="1 Gráfico">
          <a:extLst>
            <a:ext uri="{FF2B5EF4-FFF2-40B4-BE49-F238E27FC236}">
              <a16:creationId xmlns:a16="http://schemas.microsoft.com/office/drawing/2014/main" id="{00000000-0008-0000-0C00-000005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0" y="6594913"/>
    <xdr:ext cx="9286875" cy="6134100"/>
    <xdr:graphicFrame macro="">
      <xdr:nvGraphicFramePr>
        <xdr:cNvPr id="6" name="1 Gráfico">
          <a:extLst>
            <a:ext uri="{FF2B5EF4-FFF2-40B4-BE49-F238E27FC236}">
              <a16:creationId xmlns:a16="http://schemas.microsoft.com/office/drawing/2014/main" id="{00000000-0008-0000-0C00-000006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absoluteAnchor>
    <xdr:pos x="0" y="12804995"/>
    <xdr:ext cx="9286874" cy="6318798"/>
    <xdr:graphicFrame macro="">
      <xdr:nvGraphicFramePr>
        <xdr:cNvPr id="7" name="1 Gráfico">
          <a:extLst>
            <a:ext uri="{FF2B5EF4-FFF2-40B4-BE49-F238E27FC236}">
              <a16:creationId xmlns:a16="http://schemas.microsoft.com/office/drawing/2014/main" id="{00000000-0008-0000-0C00-000007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absolute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228600</xdr:colOff>
      <xdr:row>0</xdr:row>
      <xdr:rowOff>0</xdr:rowOff>
    </xdr:to>
    <xdr:graphicFrame macro="">
      <xdr:nvGraphicFramePr>
        <xdr:cNvPr id="2" name="Chart 1025">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228600</xdr:colOff>
      <xdr:row>0</xdr:row>
      <xdr:rowOff>0</xdr:rowOff>
    </xdr:to>
    <xdr:graphicFrame macro="">
      <xdr:nvGraphicFramePr>
        <xdr:cNvPr id="3" name="Chart 1026">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0</xdr:row>
      <xdr:rowOff>0</xdr:rowOff>
    </xdr:from>
    <xdr:to>
      <xdr:col>11</xdr:col>
      <xdr:colOff>228600</xdr:colOff>
      <xdr:row>0</xdr:row>
      <xdr:rowOff>0</xdr:rowOff>
    </xdr:to>
    <xdr:graphicFrame macro="">
      <xdr:nvGraphicFramePr>
        <xdr:cNvPr id="4" name="Chart 1027">
          <a:extLst>
            <a:ext uri="{FF2B5EF4-FFF2-40B4-BE49-F238E27FC236}">
              <a16:creationId xmlns:a16="http://schemas.microsoft.com/office/drawing/2014/main" id="{00000000-0008-0000-0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0</xdr:row>
      <xdr:rowOff>0</xdr:rowOff>
    </xdr:from>
    <xdr:to>
      <xdr:col>11</xdr:col>
      <xdr:colOff>228600</xdr:colOff>
      <xdr:row>0</xdr:row>
      <xdr:rowOff>0</xdr:rowOff>
    </xdr:to>
    <xdr:graphicFrame macro="">
      <xdr:nvGraphicFramePr>
        <xdr:cNvPr id="5" name="Chart 1028">
          <a:extLst>
            <a:ext uri="{FF2B5EF4-FFF2-40B4-BE49-F238E27FC236}">
              <a16:creationId xmlns:a16="http://schemas.microsoft.com/office/drawing/2014/main" id="{00000000-0008-0000-0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absoluteAnchor>
    <xdr:pos x="0" y="266700"/>
    <xdr:ext cx="9296400" cy="6281964"/>
    <xdr:graphicFrame macro="">
      <xdr:nvGraphicFramePr>
        <xdr:cNvPr id="10" name="1 Gráfico">
          <a:extLst>
            <a:ext uri="{FF2B5EF4-FFF2-40B4-BE49-F238E27FC236}">
              <a16:creationId xmlns:a16="http://schemas.microsoft.com/office/drawing/2014/main" id="{00000000-0008-0000-0D00-00000A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absoluteAnchor>
  <xdr:absoluteAnchor>
    <xdr:pos x="0" y="13009494"/>
    <xdr:ext cx="9296400" cy="6281964"/>
    <xdr:graphicFrame macro="">
      <xdr:nvGraphicFramePr>
        <xdr:cNvPr id="11" name="1 Gráfico">
          <a:extLst>
            <a:ext uri="{FF2B5EF4-FFF2-40B4-BE49-F238E27FC236}">
              <a16:creationId xmlns:a16="http://schemas.microsoft.com/office/drawing/2014/main" id="{00000000-0008-0000-0D00-00000B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absoluteAnchor>
  <xdr:absoluteAnchor>
    <xdr:pos x="0" y="6573078"/>
    <xdr:ext cx="9296400" cy="6076950"/>
    <xdr:graphicFrame macro="">
      <xdr:nvGraphicFramePr>
        <xdr:cNvPr id="12" name="1 Gráfico">
          <a:extLst>
            <a:ext uri="{FF2B5EF4-FFF2-40B4-BE49-F238E27FC236}">
              <a16:creationId xmlns:a16="http://schemas.microsoft.com/office/drawing/2014/main" id="{00000000-0008-0000-0D00-00000C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absolute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552331</xdr:colOff>
      <xdr:row>73</xdr:row>
      <xdr:rowOff>56028</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0"/>
          <a:ext cx="11410831" cy="1187655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29</xdr:row>
      <xdr:rowOff>72040</xdr:rowOff>
    </xdr:from>
    <xdr:to>
      <xdr:col>11</xdr:col>
      <xdr:colOff>1</xdr:colOff>
      <xdr:row>59</xdr:row>
      <xdr:rowOff>62516</xdr:rowOff>
    </xdr:to>
    <xdr:graphicFrame macro="">
      <xdr:nvGraphicFramePr>
        <xdr:cNvPr id="110594" name="Chart 9">
          <a:extLst>
            <a:ext uri="{FF2B5EF4-FFF2-40B4-BE49-F238E27FC236}">
              <a16:creationId xmlns:a16="http://schemas.microsoft.com/office/drawing/2014/main" id="{00000000-0008-0000-0F00-000002B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59</xdr:row>
      <xdr:rowOff>68570</xdr:rowOff>
    </xdr:from>
    <xdr:to>
      <xdr:col>10</xdr:col>
      <xdr:colOff>714376</xdr:colOff>
      <xdr:row>89</xdr:row>
      <xdr:rowOff>59045</xdr:rowOff>
    </xdr:to>
    <xdr:graphicFrame macro="">
      <xdr:nvGraphicFramePr>
        <xdr:cNvPr id="110595" name="Chart 10">
          <a:extLst>
            <a:ext uri="{FF2B5EF4-FFF2-40B4-BE49-F238E27FC236}">
              <a16:creationId xmlns:a16="http://schemas.microsoft.com/office/drawing/2014/main" id="{00000000-0008-0000-0F00-000003B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xdr:row>
      <xdr:rowOff>47625</xdr:rowOff>
    </xdr:from>
    <xdr:to>
      <xdr:col>10</xdr:col>
      <xdr:colOff>721254</xdr:colOff>
      <xdr:row>29</xdr:row>
      <xdr:rowOff>87842</xdr:rowOff>
    </xdr:to>
    <xdr:graphicFrame macro="">
      <xdr:nvGraphicFramePr>
        <xdr:cNvPr id="2" name="1 Gráfico">
          <a:extLst>
            <a:ext uri="{FF2B5EF4-FFF2-40B4-BE49-F238E27FC236}">
              <a16:creationId xmlns:a16="http://schemas.microsoft.com/office/drawing/2014/main" id="{00000000-0008-0000-0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67</xdr:row>
      <xdr:rowOff>110911</xdr:rowOff>
    </xdr:from>
    <xdr:to>
      <xdr:col>12</xdr:col>
      <xdr:colOff>706548</xdr:colOff>
      <xdr:row>102</xdr:row>
      <xdr:rowOff>115635</xdr:rowOff>
    </xdr:to>
    <xdr:graphicFrame macro="">
      <xdr:nvGraphicFramePr>
        <xdr:cNvPr id="114689" name="Chart 1">
          <a:extLst>
            <a:ext uri="{FF2B5EF4-FFF2-40B4-BE49-F238E27FC236}">
              <a16:creationId xmlns:a16="http://schemas.microsoft.com/office/drawing/2014/main" id="{00000000-0008-0000-1000-000001C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31</xdr:row>
      <xdr:rowOff>144555</xdr:rowOff>
    </xdr:from>
    <xdr:to>
      <xdr:col>13</xdr:col>
      <xdr:colOff>685800</xdr:colOff>
      <xdr:row>65</xdr:row>
      <xdr:rowOff>87405</xdr:rowOff>
    </xdr:to>
    <xdr:graphicFrame macro="">
      <xdr:nvGraphicFramePr>
        <xdr:cNvPr id="114690" name="Chart 2">
          <a:extLst>
            <a:ext uri="{FF2B5EF4-FFF2-40B4-BE49-F238E27FC236}">
              <a16:creationId xmlns:a16="http://schemas.microsoft.com/office/drawing/2014/main" id="{00000000-0008-0000-1000-000002C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0</xdr:row>
      <xdr:rowOff>313950</xdr:rowOff>
    </xdr:from>
    <xdr:to>
      <xdr:col>13</xdr:col>
      <xdr:colOff>701489</xdr:colOff>
      <xdr:row>29</xdr:row>
      <xdr:rowOff>72143</xdr:rowOff>
    </xdr:to>
    <xdr:graphicFrame macro="">
      <xdr:nvGraphicFramePr>
        <xdr:cNvPr id="114691" name="Chart 6">
          <a:extLst>
            <a:ext uri="{FF2B5EF4-FFF2-40B4-BE49-F238E27FC236}">
              <a16:creationId xmlns:a16="http://schemas.microsoft.com/office/drawing/2014/main" id="{00000000-0008-0000-1000-000003C0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57150</xdr:colOff>
      <xdr:row>13</xdr:row>
      <xdr:rowOff>54054</xdr:rowOff>
    </xdr:from>
    <xdr:to>
      <xdr:col>7</xdr:col>
      <xdr:colOff>57150</xdr:colOff>
      <xdr:row>38</xdr:row>
      <xdr:rowOff>91996</xdr:rowOff>
    </xdr:to>
    <xdr:graphicFrame macro="">
      <xdr:nvGraphicFramePr>
        <xdr:cNvPr id="3" name="2 Gráfico">
          <a:extLst>
            <a:ext uri="{FF2B5EF4-FFF2-40B4-BE49-F238E27FC236}">
              <a16:creationId xmlns:a16="http://schemas.microsoft.com/office/drawing/2014/main" id="{00000000-0008-0000-1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47625</xdr:colOff>
      <xdr:row>55</xdr:row>
      <xdr:rowOff>59808</xdr:rowOff>
    </xdr:from>
    <xdr:to>
      <xdr:col>7</xdr:col>
      <xdr:colOff>611184</xdr:colOff>
      <xdr:row>84</xdr:row>
      <xdr:rowOff>85725</xdr:rowOff>
    </xdr:to>
    <xdr:graphicFrame macro="">
      <xdr:nvGraphicFramePr>
        <xdr:cNvPr id="4" name="3 Gráfico">
          <a:extLst>
            <a:ext uri="{FF2B5EF4-FFF2-40B4-BE49-F238E27FC236}">
              <a16:creationId xmlns:a16="http://schemas.microsoft.com/office/drawing/2014/main" id="{00000000-0008-0000-1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267342</xdr:colOff>
      <xdr:row>75</xdr:row>
      <xdr:rowOff>190601</xdr:rowOff>
    </xdr:from>
    <xdr:to>
      <xdr:col>8</xdr:col>
      <xdr:colOff>801730</xdr:colOff>
      <xdr:row>104</xdr:row>
      <xdr:rowOff>46425</xdr:rowOff>
    </xdr:to>
    <xdr:graphicFrame macro="">
      <xdr:nvGraphicFramePr>
        <xdr:cNvPr id="2" name="Gráfico 1">
          <a:extLst>
            <a:ext uri="{FF2B5EF4-FFF2-40B4-BE49-F238E27FC236}">
              <a16:creationId xmlns:a16="http://schemas.microsoft.com/office/drawing/2014/main" i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352425</xdr:colOff>
      <xdr:row>22</xdr:row>
      <xdr:rowOff>19050</xdr:rowOff>
    </xdr:from>
    <xdr:to>
      <xdr:col>8</xdr:col>
      <xdr:colOff>886813</xdr:colOff>
      <xdr:row>51</xdr:row>
      <xdr:rowOff>46324</xdr:rowOff>
    </xdr:to>
    <xdr:graphicFrame macro="">
      <xdr:nvGraphicFramePr>
        <xdr:cNvPr id="4" name="Gráfico 3">
          <a:extLst>
            <a:ext uri="{FF2B5EF4-FFF2-40B4-BE49-F238E27FC236}">
              <a16:creationId xmlns:a16="http://schemas.microsoft.com/office/drawing/2014/main" id="{00000000-0008-0000-1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609600</xdr:colOff>
      <xdr:row>52</xdr:row>
      <xdr:rowOff>141210</xdr:rowOff>
    </xdr:from>
    <xdr:to>
      <xdr:col>12</xdr:col>
      <xdr:colOff>546556</xdr:colOff>
      <xdr:row>86</xdr:row>
      <xdr:rowOff>28575</xdr:rowOff>
    </xdr:to>
    <xdr:graphicFrame macro="">
      <xdr:nvGraphicFramePr>
        <xdr:cNvPr id="2" name="Gráfico 1">
          <a:extLst>
            <a:ext uri="{FF2B5EF4-FFF2-40B4-BE49-F238E27FC236}">
              <a16:creationId xmlns:a16="http://schemas.microsoft.com/office/drawing/2014/main" id="{00000000-0008-0000-1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33</xdr:row>
      <xdr:rowOff>133349</xdr:rowOff>
    </xdr:from>
    <xdr:to>
      <xdr:col>11</xdr:col>
      <xdr:colOff>228599</xdr:colOff>
      <xdr:row>71</xdr:row>
      <xdr:rowOff>79375</xdr:rowOff>
    </xdr:to>
    <xdr:graphicFrame macro="">
      <xdr:nvGraphicFramePr>
        <xdr:cNvPr id="3" name="Gráfico 2">
          <a:extLst>
            <a:ext uri="{FF2B5EF4-FFF2-40B4-BE49-F238E27FC236}">
              <a16:creationId xmlns:a16="http://schemas.microsoft.com/office/drawing/2014/main" id="{00000000-0008-0000-1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319396</xdr:colOff>
      <xdr:row>64</xdr:row>
      <xdr:rowOff>106057</xdr:rowOff>
    </xdr:from>
    <xdr:to>
      <xdr:col>12</xdr:col>
      <xdr:colOff>500371</xdr:colOff>
      <xdr:row>101</xdr:row>
      <xdr:rowOff>27366</xdr:rowOff>
    </xdr:to>
    <xdr:graphicFrame macro="">
      <xdr:nvGraphicFramePr>
        <xdr:cNvPr id="2" name="Chart 21">
          <a:extLst>
            <a:ext uri="{FF2B5EF4-FFF2-40B4-BE49-F238E27FC236}">
              <a16:creationId xmlns:a16="http://schemas.microsoft.com/office/drawing/2014/main" i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64</xdr:row>
      <xdr:rowOff>113602</xdr:rowOff>
    </xdr:from>
    <xdr:to>
      <xdr:col>4</xdr:col>
      <xdr:colOff>104775</xdr:colOff>
      <xdr:row>101</xdr:row>
      <xdr:rowOff>27215</xdr:rowOff>
    </xdr:to>
    <xdr:graphicFrame macro="">
      <xdr:nvGraphicFramePr>
        <xdr:cNvPr id="3" name="Chart 25">
          <a:extLst>
            <a:ext uri="{FF2B5EF4-FFF2-40B4-BE49-F238E27FC236}">
              <a16:creationId xmlns:a16="http://schemas.microsoft.com/office/drawing/2014/main" id="{00000000-0008-0000-1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51</xdr:row>
      <xdr:rowOff>151467</xdr:rowOff>
    </xdr:from>
    <xdr:to>
      <xdr:col>13</xdr:col>
      <xdr:colOff>57149</xdr:colOff>
      <xdr:row>84</xdr:row>
      <xdr:rowOff>151467</xdr:rowOff>
    </xdr:to>
    <xdr:graphicFrame macro="">
      <xdr:nvGraphicFramePr>
        <xdr:cNvPr id="135170" name="Chart 18">
          <a:extLst>
            <a:ext uri="{FF2B5EF4-FFF2-40B4-BE49-F238E27FC236}">
              <a16:creationId xmlns:a16="http://schemas.microsoft.com/office/drawing/2014/main" id="{00000000-0008-0000-1700-00000210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0</xdr:col>
      <xdr:colOff>486833</xdr:colOff>
      <xdr:row>11</xdr:row>
      <xdr:rowOff>57151</xdr:rowOff>
    </xdr:from>
    <xdr:to>
      <xdr:col>13</xdr:col>
      <xdr:colOff>148166</xdr:colOff>
      <xdr:row>35</xdr:row>
      <xdr:rowOff>1</xdr:rowOff>
    </xdr:to>
    <xdr:graphicFrame macro="">
      <xdr:nvGraphicFramePr>
        <xdr:cNvPr id="2" name="1 Gráfico">
          <a:extLst>
            <a:ext uri="{FF2B5EF4-FFF2-40B4-BE49-F238E27FC236}">
              <a16:creationId xmlns:a16="http://schemas.microsoft.com/office/drawing/2014/main" id="{00000000-0008-0000-1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0</xdr:col>
      <xdr:colOff>1914525</xdr:colOff>
      <xdr:row>1</xdr:row>
      <xdr:rowOff>26458</xdr:rowOff>
    </xdr:from>
    <xdr:to>
      <xdr:col>10</xdr:col>
      <xdr:colOff>609600</xdr:colOff>
      <xdr:row>27</xdr:row>
      <xdr:rowOff>88899</xdr:rowOff>
    </xdr:to>
    <xdr:graphicFrame macro="">
      <xdr:nvGraphicFramePr>
        <xdr:cNvPr id="145412" name="Chart 12">
          <a:extLst>
            <a:ext uri="{FF2B5EF4-FFF2-40B4-BE49-F238E27FC236}">
              <a16:creationId xmlns:a16="http://schemas.microsoft.com/office/drawing/2014/main" id="{00000000-0008-0000-1900-00000438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27</xdr:row>
      <xdr:rowOff>15921</xdr:rowOff>
    </xdr:from>
    <xdr:to>
      <xdr:col>4</xdr:col>
      <xdr:colOff>523700</xdr:colOff>
      <xdr:row>49</xdr:row>
      <xdr:rowOff>134455</xdr:rowOff>
    </xdr:to>
    <xdr:graphicFrame macro="">
      <xdr:nvGraphicFramePr>
        <xdr:cNvPr id="6" name="5 Gráfico">
          <a:extLst>
            <a:ext uri="{FF2B5EF4-FFF2-40B4-BE49-F238E27FC236}">
              <a16:creationId xmlns:a16="http://schemas.microsoft.com/office/drawing/2014/main" id="{00000000-0008-0000-1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135616</xdr:colOff>
      <xdr:row>27</xdr:row>
      <xdr:rowOff>132109</xdr:rowOff>
    </xdr:from>
    <xdr:to>
      <xdr:col>13</xdr:col>
      <xdr:colOff>338817</xdr:colOff>
      <xdr:row>50</xdr:row>
      <xdr:rowOff>88570</xdr:rowOff>
    </xdr:to>
    <xdr:graphicFrame macro="">
      <xdr:nvGraphicFramePr>
        <xdr:cNvPr id="7" name="6 Gráfico">
          <a:extLst>
            <a:ext uri="{FF2B5EF4-FFF2-40B4-BE49-F238E27FC236}">
              <a16:creationId xmlns:a16="http://schemas.microsoft.com/office/drawing/2014/main" id="{00000000-0008-0000-19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56</xdr:row>
      <xdr:rowOff>42242</xdr:rowOff>
    </xdr:from>
    <xdr:to>
      <xdr:col>11</xdr:col>
      <xdr:colOff>716492</xdr:colOff>
      <xdr:row>79</xdr:row>
      <xdr:rowOff>159164</xdr:rowOff>
    </xdr:to>
    <xdr:graphicFrame macro="">
      <xdr:nvGraphicFramePr>
        <xdr:cNvPr id="2" name="1 Gráfico">
          <a:extLst>
            <a:ext uri="{FF2B5EF4-FFF2-40B4-BE49-F238E27FC236}">
              <a16:creationId xmlns:a16="http://schemas.microsoft.com/office/drawing/2014/main" id="{00000000-0008-0000-1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1766606</xdr:colOff>
      <xdr:row>0</xdr:row>
      <xdr:rowOff>149163</xdr:rowOff>
    </xdr:from>
    <xdr:to>
      <xdr:col>10</xdr:col>
      <xdr:colOff>461681</xdr:colOff>
      <xdr:row>26</xdr:row>
      <xdr:rowOff>144368</xdr:rowOff>
    </xdr:to>
    <xdr:graphicFrame macro="">
      <xdr:nvGraphicFramePr>
        <xdr:cNvPr id="2" name="Chart 12">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78440</xdr:colOff>
      <xdr:row>26</xdr:row>
      <xdr:rowOff>119772</xdr:rowOff>
    </xdr:from>
    <xdr:to>
      <xdr:col>5</xdr:col>
      <xdr:colOff>122715</xdr:colOff>
      <xdr:row>49</xdr:row>
      <xdr:rowOff>68724</xdr:rowOff>
    </xdr:to>
    <xdr:graphicFrame macro="">
      <xdr:nvGraphicFramePr>
        <xdr:cNvPr id="3" name="5 Gráfico">
          <a:extLst>
            <a:ext uri="{FF2B5EF4-FFF2-40B4-BE49-F238E27FC236}">
              <a16:creationId xmlns:a16="http://schemas.microsoft.com/office/drawing/2014/main" id="{00000000-0008-0000-1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552450</xdr:colOff>
      <xdr:row>26</xdr:row>
      <xdr:rowOff>130145</xdr:rowOff>
    </xdr:from>
    <xdr:to>
      <xdr:col>13</xdr:col>
      <xdr:colOff>585321</xdr:colOff>
      <xdr:row>49</xdr:row>
      <xdr:rowOff>80763</xdr:rowOff>
    </xdr:to>
    <xdr:graphicFrame macro="">
      <xdr:nvGraphicFramePr>
        <xdr:cNvPr id="4" name="6 Gráfico">
          <a:extLst>
            <a:ext uri="{FF2B5EF4-FFF2-40B4-BE49-F238E27FC236}">
              <a16:creationId xmlns:a16="http://schemas.microsoft.com/office/drawing/2014/main" id="{00000000-0008-0000-1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56</xdr:row>
      <xdr:rowOff>3176</xdr:rowOff>
    </xdr:from>
    <xdr:to>
      <xdr:col>11</xdr:col>
      <xdr:colOff>713317</xdr:colOff>
      <xdr:row>78</xdr:row>
      <xdr:rowOff>118533</xdr:rowOff>
    </xdr:to>
    <xdr:graphicFrame macro="">
      <xdr:nvGraphicFramePr>
        <xdr:cNvPr id="5" name="1 Gráfico">
          <a:extLst>
            <a:ext uri="{FF2B5EF4-FFF2-40B4-BE49-F238E27FC236}">
              <a16:creationId xmlns:a16="http://schemas.microsoft.com/office/drawing/2014/main" id="{00000000-0008-0000-1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0</xdr:row>
      <xdr:rowOff>230717</xdr:rowOff>
    </xdr:from>
    <xdr:to>
      <xdr:col>12</xdr:col>
      <xdr:colOff>57150</xdr:colOff>
      <xdr:row>36</xdr:row>
      <xdr:rowOff>30692</xdr:rowOff>
    </xdr:to>
    <xdr:graphicFrame macro="">
      <xdr:nvGraphicFramePr>
        <xdr:cNvPr id="2" name="Chart 1">
          <a:extLst>
            <a:ext uri="{FF2B5EF4-FFF2-40B4-BE49-F238E27FC236}">
              <a16:creationId xmlns:a16="http://schemas.microsoft.com/office/drawing/2014/main" i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75</xdr:row>
      <xdr:rowOff>0</xdr:rowOff>
    </xdr:from>
    <xdr:to>
      <xdr:col>8</xdr:col>
      <xdr:colOff>666750</xdr:colOff>
      <xdr:row>75</xdr:row>
      <xdr:rowOff>0</xdr:rowOff>
    </xdr:to>
    <xdr:graphicFrame macro="">
      <xdr:nvGraphicFramePr>
        <xdr:cNvPr id="11" name="Chart 7">
          <a:extLst>
            <a:ext uri="{FF2B5EF4-FFF2-40B4-BE49-F238E27FC236}">
              <a16:creationId xmlns:a16="http://schemas.microsoft.com/office/drawing/2014/main" id="{00000000-0008-0000-1B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628650</xdr:colOff>
      <xdr:row>75</xdr:row>
      <xdr:rowOff>0</xdr:rowOff>
    </xdr:from>
    <xdr:to>
      <xdr:col>16</xdr:col>
      <xdr:colOff>476250</xdr:colOff>
      <xdr:row>75</xdr:row>
      <xdr:rowOff>0</xdr:rowOff>
    </xdr:to>
    <xdr:graphicFrame macro="">
      <xdr:nvGraphicFramePr>
        <xdr:cNvPr id="12" name="Chart 8">
          <a:extLst>
            <a:ext uri="{FF2B5EF4-FFF2-40B4-BE49-F238E27FC236}">
              <a16:creationId xmlns:a16="http://schemas.microsoft.com/office/drawing/2014/main" id="{00000000-0008-0000-1B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25400</xdr:colOff>
      <xdr:row>45</xdr:row>
      <xdr:rowOff>80</xdr:rowOff>
    </xdr:from>
    <xdr:to>
      <xdr:col>13</xdr:col>
      <xdr:colOff>782731</xdr:colOff>
      <xdr:row>72</xdr:row>
      <xdr:rowOff>38099</xdr:rowOff>
    </xdr:to>
    <xdr:graphicFrame macro="">
      <xdr:nvGraphicFramePr>
        <xdr:cNvPr id="13" name="Gráfico 12">
          <a:extLst>
            <a:ext uri="{FF2B5EF4-FFF2-40B4-BE49-F238E27FC236}">
              <a16:creationId xmlns:a16="http://schemas.microsoft.com/office/drawing/2014/main" id="{00000000-0008-0000-1B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201386</xdr:colOff>
      <xdr:row>76</xdr:row>
      <xdr:rowOff>95250</xdr:rowOff>
    </xdr:from>
    <xdr:to>
      <xdr:col>13</xdr:col>
      <xdr:colOff>549728</xdr:colOff>
      <xdr:row>96</xdr:row>
      <xdr:rowOff>151040</xdr:rowOff>
    </xdr:to>
    <xdr:graphicFrame macro="">
      <xdr:nvGraphicFramePr>
        <xdr:cNvPr id="14" name="Gráfico 13">
          <a:extLst>
            <a:ext uri="{FF2B5EF4-FFF2-40B4-BE49-F238E27FC236}">
              <a16:creationId xmlns:a16="http://schemas.microsoft.com/office/drawing/2014/main" id="{00000000-0008-0000-1B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0</xdr:col>
      <xdr:colOff>414337</xdr:colOff>
      <xdr:row>33</xdr:row>
      <xdr:rowOff>76200</xdr:rowOff>
    </xdr:from>
    <xdr:to>
      <xdr:col>14</xdr:col>
      <xdr:colOff>4762</xdr:colOff>
      <xdr:row>59</xdr:row>
      <xdr:rowOff>114300</xdr:rowOff>
    </xdr:to>
    <xdr:graphicFrame macro="">
      <xdr:nvGraphicFramePr>
        <xdr:cNvPr id="2" name="1 Gráfico">
          <a:extLst>
            <a:ext uri="{FF2B5EF4-FFF2-40B4-BE49-F238E27FC236}">
              <a16:creationId xmlns:a16="http://schemas.microsoft.com/office/drawing/2014/main" i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409575</xdr:colOff>
      <xdr:row>1</xdr:row>
      <xdr:rowOff>28576</xdr:rowOff>
    </xdr:from>
    <xdr:to>
      <xdr:col>14</xdr:col>
      <xdr:colOff>0</xdr:colOff>
      <xdr:row>33</xdr:row>
      <xdr:rowOff>28576</xdr:rowOff>
    </xdr:to>
    <xdr:graphicFrame macro="">
      <xdr:nvGraphicFramePr>
        <xdr:cNvPr id="3" name="Chart 18">
          <a:extLst>
            <a:ext uri="{FF2B5EF4-FFF2-40B4-BE49-F238E27FC236}">
              <a16:creationId xmlns:a16="http://schemas.microsoft.com/office/drawing/2014/main" id="{00000000-0008-0000-2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absoluteAnchor>
    <xdr:pos x="423862" y="9820275"/>
    <xdr:ext cx="10487025" cy="4391025"/>
    <xdr:graphicFrame macro="">
      <xdr:nvGraphicFramePr>
        <xdr:cNvPr id="4" name="Chart 7">
          <a:extLst>
            <a:ext uri="{FF2B5EF4-FFF2-40B4-BE49-F238E27FC236}">
              <a16:creationId xmlns:a16="http://schemas.microsoft.com/office/drawing/2014/main" id="{00000000-0008-0000-2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absoluteAnchor>
</xdr:wsDr>
</file>

<file path=xl/drawings/drawing28.xml><?xml version="1.0" encoding="utf-8"?>
<xdr:wsDr xmlns:xdr="http://schemas.openxmlformats.org/drawingml/2006/spreadsheetDrawing" xmlns:a="http://schemas.openxmlformats.org/drawingml/2006/main">
  <xdr:twoCellAnchor>
    <xdr:from>
      <xdr:col>1</xdr:col>
      <xdr:colOff>9524</xdr:colOff>
      <xdr:row>6</xdr:row>
      <xdr:rowOff>0</xdr:rowOff>
    </xdr:from>
    <xdr:to>
      <xdr:col>11</xdr:col>
      <xdr:colOff>171449</xdr:colOff>
      <xdr:row>35</xdr:row>
      <xdr:rowOff>85725</xdr:rowOff>
    </xdr:to>
    <xdr:graphicFrame macro="">
      <xdr:nvGraphicFramePr>
        <xdr:cNvPr id="2" name="Gráfico 7">
          <a:extLst>
            <a:ext uri="{FF2B5EF4-FFF2-40B4-BE49-F238E27FC236}">
              <a16:creationId xmlns:a16="http://schemas.microsoft.com/office/drawing/2014/main" id="{00000000-0008-0000-2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37</xdr:row>
      <xdr:rowOff>28575</xdr:rowOff>
    </xdr:from>
    <xdr:to>
      <xdr:col>11</xdr:col>
      <xdr:colOff>200025</xdr:colOff>
      <xdr:row>67</xdr:row>
      <xdr:rowOff>0</xdr:rowOff>
    </xdr:to>
    <xdr:graphicFrame macro="">
      <xdr:nvGraphicFramePr>
        <xdr:cNvPr id="3" name="Gráfico 10">
          <a:extLst>
            <a:ext uri="{FF2B5EF4-FFF2-40B4-BE49-F238E27FC236}">
              <a16:creationId xmlns:a16="http://schemas.microsoft.com/office/drawing/2014/main" i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0</xdr:col>
      <xdr:colOff>47625</xdr:colOff>
      <xdr:row>25</xdr:row>
      <xdr:rowOff>28575</xdr:rowOff>
    </xdr:from>
    <xdr:to>
      <xdr:col>13</xdr:col>
      <xdr:colOff>638175</xdr:colOff>
      <xdr:row>59</xdr:row>
      <xdr:rowOff>114300</xdr:rowOff>
    </xdr:to>
    <xdr:graphicFrame macro="">
      <xdr:nvGraphicFramePr>
        <xdr:cNvPr id="2" name="Gráfico 10">
          <a:extLst>
            <a:ext uri="{FF2B5EF4-FFF2-40B4-BE49-F238E27FC236}">
              <a16:creationId xmlns:a16="http://schemas.microsoft.com/office/drawing/2014/main" id="{00000000-0008-0000-2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2</xdr:row>
      <xdr:rowOff>0</xdr:rowOff>
    </xdr:from>
    <xdr:to>
      <xdr:col>8</xdr:col>
      <xdr:colOff>384000</xdr:colOff>
      <xdr:row>22</xdr:row>
      <xdr:rowOff>1500</xdr:rowOff>
    </xdr:to>
    <xdr:graphicFrame macro="">
      <xdr:nvGraphicFramePr>
        <xdr:cNvPr id="2" name="Chart 1">
          <a:extLst>
            <a:ext uri="{FF2B5EF4-FFF2-40B4-BE49-F238E27FC236}">
              <a16:creationId xmlns:a16="http://schemas.microsoft.com/office/drawing/2014/main" id="{00000000-0008-0000-2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619125</xdr:colOff>
      <xdr:row>2</xdr:row>
      <xdr:rowOff>0</xdr:rowOff>
    </xdr:from>
    <xdr:to>
      <xdr:col>17</xdr:col>
      <xdr:colOff>241125</xdr:colOff>
      <xdr:row>22</xdr:row>
      <xdr:rowOff>1500</xdr:rowOff>
    </xdr:to>
    <xdr:graphicFrame macro="">
      <xdr:nvGraphicFramePr>
        <xdr:cNvPr id="3" name="Chart 2">
          <a:extLst>
            <a:ext uri="{FF2B5EF4-FFF2-40B4-BE49-F238E27FC236}">
              <a16:creationId xmlns:a16="http://schemas.microsoft.com/office/drawing/2014/main" id="{00000000-0008-0000-2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9525</xdr:colOff>
      <xdr:row>23</xdr:row>
      <xdr:rowOff>28575</xdr:rowOff>
    </xdr:from>
    <xdr:to>
      <xdr:col>8</xdr:col>
      <xdr:colOff>384000</xdr:colOff>
      <xdr:row>43</xdr:row>
      <xdr:rowOff>30075</xdr:rowOff>
    </xdr:to>
    <xdr:graphicFrame macro="">
      <xdr:nvGraphicFramePr>
        <xdr:cNvPr id="4" name="Chart 3">
          <a:extLst>
            <a:ext uri="{FF2B5EF4-FFF2-40B4-BE49-F238E27FC236}">
              <a16:creationId xmlns:a16="http://schemas.microsoft.com/office/drawing/2014/main" id="{00000000-0008-0000-2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619125</xdr:colOff>
      <xdr:row>23</xdr:row>
      <xdr:rowOff>28575</xdr:rowOff>
    </xdr:from>
    <xdr:to>
      <xdr:col>17</xdr:col>
      <xdr:colOff>241125</xdr:colOff>
      <xdr:row>43</xdr:row>
      <xdr:rowOff>30075</xdr:rowOff>
    </xdr:to>
    <xdr:graphicFrame macro="">
      <xdr:nvGraphicFramePr>
        <xdr:cNvPr id="5" name="Chart 4">
          <a:extLst>
            <a:ext uri="{FF2B5EF4-FFF2-40B4-BE49-F238E27FC236}">
              <a16:creationId xmlns:a16="http://schemas.microsoft.com/office/drawing/2014/main" id="{00000000-0008-0000-2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9525</xdr:colOff>
      <xdr:row>44</xdr:row>
      <xdr:rowOff>57150</xdr:rowOff>
    </xdr:from>
    <xdr:to>
      <xdr:col>8</xdr:col>
      <xdr:colOff>384000</xdr:colOff>
      <xdr:row>64</xdr:row>
      <xdr:rowOff>58650</xdr:rowOff>
    </xdr:to>
    <xdr:graphicFrame macro="">
      <xdr:nvGraphicFramePr>
        <xdr:cNvPr id="6" name="Chart 5">
          <a:extLst>
            <a:ext uri="{FF2B5EF4-FFF2-40B4-BE49-F238E27FC236}">
              <a16:creationId xmlns:a16="http://schemas.microsoft.com/office/drawing/2014/main" id="{00000000-0008-0000-2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619125</xdr:colOff>
      <xdr:row>44</xdr:row>
      <xdr:rowOff>57150</xdr:rowOff>
    </xdr:from>
    <xdr:to>
      <xdr:col>17</xdr:col>
      <xdr:colOff>241125</xdr:colOff>
      <xdr:row>64</xdr:row>
      <xdr:rowOff>58650</xdr:rowOff>
    </xdr:to>
    <xdr:graphicFrame macro="">
      <xdr:nvGraphicFramePr>
        <xdr:cNvPr id="7" name="Chart 6">
          <a:extLst>
            <a:ext uri="{FF2B5EF4-FFF2-40B4-BE49-F238E27FC236}">
              <a16:creationId xmlns:a16="http://schemas.microsoft.com/office/drawing/2014/main" id="{00000000-0008-0000-25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9525</xdr:colOff>
      <xdr:row>65</xdr:row>
      <xdr:rowOff>85725</xdr:rowOff>
    </xdr:from>
    <xdr:to>
      <xdr:col>8</xdr:col>
      <xdr:colOff>384000</xdr:colOff>
      <xdr:row>85</xdr:row>
      <xdr:rowOff>87225</xdr:rowOff>
    </xdr:to>
    <xdr:graphicFrame macro="">
      <xdr:nvGraphicFramePr>
        <xdr:cNvPr id="8" name="Chart 7">
          <a:extLst>
            <a:ext uri="{FF2B5EF4-FFF2-40B4-BE49-F238E27FC236}">
              <a16:creationId xmlns:a16="http://schemas.microsoft.com/office/drawing/2014/main" id="{00000000-0008-0000-25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619125</xdr:colOff>
      <xdr:row>65</xdr:row>
      <xdr:rowOff>85725</xdr:rowOff>
    </xdr:from>
    <xdr:to>
      <xdr:col>17</xdr:col>
      <xdr:colOff>241125</xdr:colOff>
      <xdr:row>85</xdr:row>
      <xdr:rowOff>87225</xdr:rowOff>
    </xdr:to>
    <xdr:graphicFrame macro="">
      <xdr:nvGraphicFramePr>
        <xdr:cNvPr id="9" name="Chart 8">
          <a:extLst>
            <a:ext uri="{FF2B5EF4-FFF2-40B4-BE49-F238E27FC236}">
              <a16:creationId xmlns:a16="http://schemas.microsoft.com/office/drawing/2014/main" id="{00000000-0008-0000-25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9525</xdr:colOff>
      <xdr:row>86</xdr:row>
      <xdr:rowOff>114300</xdr:rowOff>
    </xdr:from>
    <xdr:to>
      <xdr:col>8</xdr:col>
      <xdr:colOff>384000</xdr:colOff>
      <xdr:row>106</xdr:row>
      <xdr:rowOff>115800</xdr:rowOff>
    </xdr:to>
    <xdr:graphicFrame macro="">
      <xdr:nvGraphicFramePr>
        <xdr:cNvPr id="10" name="Chart 9">
          <a:extLst>
            <a:ext uri="{FF2B5EF4-FFF2-40B4-BE49-F238E27FC236}">
              <a16:creationId xmlns:a16="http://schemas.microsoft.com/office/drawing/2014/main" id="{00000000-0008-0000-25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8</xdr:col>
      <xdr:colOff>619125</xdr:colOff>
      <xdr:row>86</xdr:row>
      <xdr:rowOff>114300</xdr:rowOff>
    </xdr:from>
    <xdr:to>
      <xdr:col>17</xdr:col>
      <xdr:colOff>241125</xdr:colOff>
      <xdr:row>106</xdr:row>
      <xdr:rowOff>115800</xdr:rowOff>
    </xdr:to>
    <xdr:graphicFrame macro="">
      <xdr:nvGraphicFramePr>
        <xdr:cNvPr id="11" name="Chart 10">
          <a:extLst>
            <a:ext uri="{FF2B5EF4-FFF2-40B4-BE49-F238E27FC236}">
              <a16:creationId xmlns:a16="http://schemas.microsoft.com/office/drawing/2014/main" id="{00000000-0008-0000-25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9525</xdr:colOff>
      <xdr:row>107</xdr:row>
      <xdr:rowOff>142875</xdr:rowOff>
    </xdr:from>
    <xdr:to>
      <xdr:col>8</xdr:col>
      <xdr:colOff>384000</xdr:colOff>
      <xdr:row>127</xdr:row>
      <xdr:rowOff>144375</xdr:rowOff>
    </xdr:to>
    <xdr:graphicFrame macro="">
      <xdr:nvGraphicFramePr>
        <xdr:cNvPr id="12" name="Chart 11">
          <a:extLst>
            <a:ext uri="{FF2B5EF4-FFF2-40B4-BE49-F238E27FC236}">
              <a16:creationId xmlns:a16="http://schemas.microsoft.com/office/drawing/2014/main" id="{00000000-0008-0000-25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8</xdr:col>
      <xdr:colOff>619125</xdr:colOff>
      <xdr:row>107</xdr:row>
      <xdr:rowOff>142875</xdr:rowOff>
    </xdr:from>
    <xdr:to>
      <xdr:col>17</xdr:col>
      <xdr:colOff>241125</xdr:colOff>
      <xdr:row>127</xdr:row>
      <xdr:rowOff>144375</xdr:rowOff>
    </xdr:to>
    <xdr:graphicFrame macro="">
      <xdr:nvGraphicFramePr>
        <xdr:cNvPr id="13" name="Chart 12">
          <a:extLst>
            <a:ext uri="{FF2B5EF4-FFF2-40B4-BE49-F238E27FC236}">
              <a16:creationId xmlns:a16="http://schemas.microsoft.com/office/drawing/2014/main" id="{00000000-0008-0000-25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2</xdr:row>
      <xdr:rowOff>0</xdr:rowOff>
    </xdr:from>
    <xdr:to>
      <xdr:col>8</xdr:col>
      <xdr:colOff>374475</xdr:colOff>
      <xdr:row>22</xdr:row>
      <xdr:rowOff>1500</xdr:rowOff>
    </xdr:to>
    <xdr:graphicFrame macro="">
      <xdr:nvGraphicFramePr>
        <xdr:cNvPr id="2" name="Chart 13">
          <a:extLst>
            <a:ext uri="{FF2B5EF4-FFF2-40B4-BE49-F238E27FC236}">
              <a16:creationId xmlns:a16="http://schemas.microsoft.com/office/drawing/2014/main" id="{00000000-0008-0000-2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609600</xdr:colOff>
      <xdr:row>2</xdr:row>
      <xdr:rowOff>0</xdr:rowOff>
    </xdr:from>
    <xdr:to>
      <xdr:col>17</xdr:col>
      <xdr:colOff>231600</xdr:colOff>
      <xdr:row>22</xdr:row>
      <xdr:rowOff>1500</xdr:rowOff>
    </xdr:to>
    <xdr:graphicFrame macro="">
      <xdr:nvGraphicFramePr>
        <xdr:cNvPr id="3" name="Chart 14">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23</xdr:row>
      <xdr:rowOff>28575</xdr:rowOff>
    </xdr:from>
    <xdr:to>
      <xdr:col>8</xdr:col>
      <xdr:colOff>374475</xdr:colOff>
      <xdr:row>43</xdr:row>
      <xdr:rowOff>30075</xdr:rowOff>
    </xdr:to>
    <xdr:graphicFrame macro="">
      <xdr:nvGraphicFramePr>
        <xdr:cNvPr id="4" name="Chart 15">
          <a:extLst>
            <a:ext uri="{FF2B5EF4-FFF2-40B4-BE49-F238E27FC236}">
              <a16:creationId xmlns:a16="http://schemas.microsoft.com/office/drawing/2014/main" id="{00000000-0008-0000-2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609600</xdr:colOff>
      <xdr:row>23</xdr:row>
      <xdr:rowOff>28575</xdr:rowOff>
    </xdr:from>
    <xdr:to>
      <xdr:col>17</xdr:col>
      <xdr:colOff>231600</xdr:colOff>
      <xdr:row>43</xdr:row>
      <xdr:rowOff>30075</xdr:rowOff>
    </xdr:to>
    <xdr:graphicFrame macro="">
      <xdr:nvGraphicFramePr>
        <xdr:cNvPr id="5" name="Chart 16">
          <a:extLst>
            <a:ext uri="{FF2B5EF4-FFF2-40B4-BE49-F238E27FC236}">
              <a16:creationId xmlns:a16="http://schemas.microsoft.com/office/drawing/2014/main" id="{00000000-0008-0000-2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44</xdr:row>
      <xdr:rowOff>57150</xdr:rowOff>
    </xdr:from>
    <xdr:to>
      <xdr:col>8</xdr:col>
      <xdr:colOff>374475</xdr:colOff>
      <xdr:row>64</xdr:row>
      <xdr:rowOff>58650</xdr:rowOff>
    </xdr:to>
    <xdr:graphicFrame macro="">
      <xdr:nvGraphicFramePr>
        <xdr:cNvPr id="6" name="Chart 17">
          <a:extLst>
            <a:ext uri="{FF2B5EF4-FFF2-40B4-BE49-F238E27FC236}">
              <a16:creationId xmlns:a16="http://schemas.microsoft.com/office/drawing/2014/main" id="{00000000-0008-0000-26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609600</xdr:colOff>
      <xdr:row>44</xdr:row>
      <xdr:rowOff>57150</xdr:rowOff>
    </xdr:from>
    <xdr:to>
      <xdr:col>17</xdr:col>
      <xdr:colOff>231600</xdr:colOff>
      <xdr:row>64</xdr:row>
      <xdr:rowOff>58650</xdr:rowOff>
    </xdr:to>
    <xdr:graphicFrame macro="">
      <xdr:nvGraphicFramePr>
        <xdr:cNvPr id="7" name="Chart 18">
          <a:extLst>
            <a:ext uri="{FF2B5EF4-FFF2-40B4-BE49-F238E27FC236}">
              <a16:creationId xmlns:a16="http://schemas.microsoft.com/office/drawing/2014/main" id="{00000000-0008-0000-26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65</xdr:row>
      <xdr:rowOff>85725</xdr:rowOff>
    </xdr:from>
    <xdr:to>
      <xdr:col>8</xdr:col>
      <xdr:colOff>374475</xdr:colOff>
      <xdr:row>85</xdr:row>
      <xdr:rowOff>87225</xdr:rowOff>
    </xdr:to>
    <xdr:graphicFrame macro="">
      <xdr:nvGraphicFramePr>
        <xdr:cNvPr id="8" name="Chart 19">
          <a:extLst>
            <a:ext uri="{FF2B5EF4-FFF2-40B4-BE49-F238E27FC236}">
              <a16:creationId xmlns:a16="http://schemas.microsoft.com/office/drawing/2014/main" id="{00000000-0008-0000-2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8</xdr:col>
      <xdr:colOff>609600</xdr:colOff>
      <xdr:row>65</xdr:row>
      <xdr:rowOff>85725</xdr:rowOff>
    </xdr:from>
    <xdr:to>
      <xdr:col>17</xdr:col>
      <xdr:colOff>231600</xdr:colOff>
      <xdr:row>85</xdr:row>
      <xdr:rowOff>87225</xdr:rowOff>
    </xdr:to>
    <xdr:graphicFrame macro="">
      <xdr:nvGraphicFramePr>
        <xdr:cNvPr id="9" name="Chart 20">
          <a:extLst>
            <a:ext uri="{FF2B5EF4-FFF2-40B4-BE49-F238E27FC236}">
              <a16:creationId xmlns:a16="http://schemas.microsoft.com/office/drawing/2014/main" id="{00000000-0008-0000-2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86</xdr:row>
      <xdr:rowOff>114300</xdr:rowOff>
    </xdr:from>
    <xdr:to>
      <xdr:col>8</xdr:col>
      <xdr:colOff>374475</xdr:colOff>
      <xdr:row>106</xdr:row>
      <xdr:rowOff>115800</xdr:rowOff>
    </xdr:to>
    <xdr:graphicFrame macro="">
      <xdr:nvGraphicFramePr>
        <xdr:cNvPr id="10" name="Chart 21">
          <a:extLst>
            <a:ext uri="{FF2B5EF4-FFF2-40B4-BE49-F238E27FC236}">
              <a16:creationId xmlns:a16="http://schemas.microsoft.com/office/drawing/2014/main" id="{00000000-0008-0000-2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8</xdr:col>
      <xdr:colOff>609600</xdr:colOff>
      <xdr:row>86</xdr:row>
      <xdr:rowOff>114300</xdr:rowOff>
    </xdr:from>
    <xdr:to>
      <xdr:col>17</xdr:col>
      <xdr:colOff>231600</xdr:colOff>
      <xdr:row>106</xdr:row>
      <xdr:rowOff>115800</xdr:rowOff>
    </xdr:to>
    <xdr:graphicFrame macro="">
      <xdr:nvGraphicFramePr>
        <xdr:cNvPr id="11" name="Chart 22">
          <a:extLst>
            <a:ext uri="{FF2B5EF4-FFF2-40B4-BE49-F238E27FC236}">
              <a16:creationId xmlns:a16="http://schemas.microsoft.com/office/drawing/2014/main" id="{00000000-0008-0000-2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107</xdr:row>
      <xdr:rowOff>142875</xdr:rowOff>
    </xdr:from>
    <xdr:to>
      <xdr:col>8</xdr:col>
      <xdr:colOff>374475</xdr:colOff>
      <xdr:row>127</xdr:row>
      <xdr:rowOff>144375</xdr:rowOff>
    </xdr:to>
    <xdr:graphicFrame macro="">
      <xdr:nvGraphicFramePr>
        <xdr:cNvPr id="12" name="Chart 23">
          <a:extLst>
            <a:ext uri="{FF2B5EF4-FFF2-40B4-BE49-F238E27FC236}">
              <a16:creationId xmlns:a16="http://schemas.microsoft.com/office/drawing/2014/main" id="{00000000-0008-0000-26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8</xdr:col>
      <xdr:colOff>609600</xdr:colOff>
      <xdr:row>107</xdr:row>
      <xdr:rowOff>142875</xdr:rowOff>
    </xdr:from>
    <xdr:to>
      <xdr:col>17</xdr:col>
      <xdr:colOff>231600</xdr:colOff>
      <xdr:row>127</xdr:row>
      <xdr:rowOff>144375</xdr:rowOff>
    </xdr:to>
    <xdr:graphicFrame macro="">
      <xdr:nvGraphicFramePr>
        <xdr:cNvPr id="13" name="Chart 24">
          <a:extLst>
            <a:ext uri="{FF2B5EF4-FFF2-40B4-BE49-F238E27FC236}">
              <a16:creationId xmlns:a16="http://schemas.microsoft.com/office/drawing/2014/main" id="{00000000-0008-0000-26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31</xdr:row>
      <xdr:rowOff>153333</xdr:rowOff>
    </xdr:from>
    <xdr:to>
      <xdr:col>12</xdr:col>
      <xdr:colOff>750794</xdr:colOff>
      <xdr:row>68</xdr:row>
      <xdr:rowOff>89647</xdr:rowOff>
    </xdr:to>
    <xdr:graphicFrame macro="">
      <xdr:nvGraphicFramePr>
        <xdr:cNvPr id="2" name="Gráfico 1">
          <a:extLst>
            <a:ext uri="{FF2B5EF4-FFF2-40B4-BE49-F238E27FC236}">
              <a16:creationId xmlns:a16="http://schemas.microsoft.com/office/drawing/2014/main" id="{00000000-0008-0000-2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absoluteAnchor>
    <xdr:pos x="0" y="276225"/>
    <xdr:ext cx="9944100" cy="6281964"/>
    <xdr:graphicFrame macro="">
      <xdr:nvGraphicFramePr>
        <xdr:cNvPr id="2" name="1 Gráfico">
          <a:extLst>
            <a:ext uri="{FF2B5EF4-FFF2-40B4-BE49-F238E27FC236}">
              <a16:creationId xmlns:a16="http://schemas.microsoft.com/office/drawing/2014/main" id="{00000000-0008-0000-29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9525" y="6686550"/>
    <xdr:ext cx="9934575" cy="6281964"/>
    <xdr:graphicFrame macro="">
      <xdr:nvGraphicFramePr>
        <xdr:cNvPr id="3" name="1 Gráfico">
          <a:extLst>
            <a:ext uri="{FF2B5EF4-FFF2-40B4-BE49-F238E27FC236}">
              <a16:creationId xmlns:a16="http://schemas.microsoft.com/office/drawing/2014/main" id="{00000000-0008-0000-2900-000003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absoluteAnchor>
    <xdr:pos x="0" y="13077825"/>
    <xdr:ext cx="9963150" cy="6281964"/>
    <xdr:graphicFrame macro="">
      <xdr:nvGraphicFramePr>
        <xdr:cNvPr id="4" name="1 Gráfico">
          <a:extLst>
            <a:ext uri="{FF2B5EF4-FFF2-40B4-BE49-F238E27FC236}">
              <a16:creationId xmlns:a16="http://schemas.microsoft.com/office/drawing/2014/main" id="{00000000-0008-0000-2900-000004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absoluteAnchor>
</xdr:wsDr>
</file>

<file path=xl/drawings/drawing34.xml><?xml version="1.0" encoding="utf-8"?>
<xdr:wsDr xmlns:xdr="http://schemas.openxmlformats.org/drawingml/2006/spreadsheetDrawing" xmlns:a="http://schemas.openxmlformats.org/drawingml/2006/main">
  <xdr:absoluteAnchor>
    <xdr:pos x="0" y="257175"/>
    <xdr:ext cx="9286874" cy="6318798"/>
    <xdr:graphicFrame macro="">
      <xdr:nvGraphicFramePr>
        <xdr:cNvPr id="2" name="1 Gráfico">
          <a:extLst>
            <a:ext uri="{FF2B5EF4-FFF2-40B4-BE49-F238E27FC236}">
              <a16:creationId xmlns:a16="http://schemas.microsoft.com/office/drawing/2014/main" id="{00000000-0008-0000-2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0" y="6572250"/>
    <xdr:ext cx="9286875" cy="6134100"/>
    <xdr:graphicFrame macro="">
      <xdr:nvGraphicFramePr>
        <xdr:cNvPr id="3" name="1 Gráfico">
          <a:extLst>
            <a:ext uri="{FF2B5EF4-FFF2-40B4-BE49-F238E27FC236}">
              <a16:creationId xmlns:a16="http://schemas.microsoft.com/office/drawing/2014/main" id="{00000000-0008-0000-2A00-000003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absoluteAnchor>
    <xdr:pos x="0" y="12734510"/>
    <xdr:ext cx="9288000" cy="6281964"/>
    <xdr:graphicFrame macro="">
      <xdr:nvGraphicFramePr>
        <xdr:cNvPr id="4" name="1 Gráfico">
          <a:extLst>
            <a:ext uri="{FF2B5EF4-FFF2-40B4-BE49-F238E27FC236}">
              <a16:creationId xmlns:a16="http://schemas.microsoft.com/office/drawing/2014/main" id="{00000000-0008-0000-2A00-000004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absoluteAnchor>
  <xdr:absoluteAnchor>
    <xdr:pos x="0" y="19155191"/>
    <xdr:ext cx="9286874" cy="6318798"/>
    <xdr:graphicFrame macro="">
      <xdr:nvGraphicFramePr>
        <xdr:cNvPr id="5" name="1 Gráfico">
          <a:extLst>
            <a:ext uri="{FF2B5EF4-FFF2-40B4-BE49-F238E27FC236}">
              <a16:creationId xmlns:a16="http://schemas.microsoft.com/office/drawing/2014/main" id="{00000000-0008-0000-2A00-000005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absoluteAnchor>
</xdr:wsDr>
</file>

<file path=xl/drawings/drawing3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228600</xdr:colOff>
      <xdr:row>0</xdr:row>
      <xdr:rowOff>0</xdr:rowOff>
    </xdr:to>
    <xdr:graphicFrame macro="">
      <xdr:nvGraphicFramePr>
        <xdr:cNvPr id="2" name="Chart 1025">
          <a:extLst>
            <a:ext uri="{FF2B5EF4-FFF2-40B4-BE49-F238E27FC236}">
              <a16:creationId xmlns:a16="http://schemas.microsoft.com/office/drawing/2014/main" id="{00000000-0008-0000-2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11</xdr:col>
      <xdr:colOff>228600</xdr:colOff>
      <xdr:row>0</xdr:row>
      <xdr:rowOff>0</xdr:rowOff>
    </xdr:to>
    <xdr:graphicFrame macro="">
      <xdr:nvGraphicFramePr>
        <xdr:cNvPr id="3" name="Chart 1026">
          <a:extLst>
            <a:ext uri="{FF2B5EF4-FFF2-40B4-BE49-F238E27FC236}">
              <a16:creationId xmlns:a16="http://schemas.microsoft.com/office/drawing/2014/main" id="{00000000-0008-0000-2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0</xdr:row>
      <xdr:rowOff>0</xdr:rowOff>
    </xdr:from>
    <xdr:to>
      <xdr:col>11</xdr:col>
      <xdr:colOff>228600</xdr:colOff>
      <xdr:row>0</xdr:row>
      <xdr:rowOff>0</xdr:rowOff>
    </xdr:to>
    <xdr:graphicFrame macro="">
      <xdr:nvGraphicFramePr>
        <xdr:cNvPr id="4" name="Chart 1027">
          <a:extLst>
            <a:ext uri="{FF2B5EF4-FFF2-40B4-BE49-F238E27FC236}">
              <a16:creationId xmlns:a16="http://schemas.microsoft.com/office/drawing/2014/main" id="{00000000-0008-0000-2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0</xdr:row>
      <xdr:rowOff>0</xdr:rowOff>
    </xdr:from>
    <xdr:to>
      <xdr:col>11</xdr:col>
      <xdr:colOff>228600</xdr:colOff>
      <xdr:row>0</xdr:row>
      <xdr:rowOff>0</xdr:rowOff>
    </xdr:to>
    <xdr:graphicFrame macro="">
      <xdr:nvGraphicFramePr>
        <xdr:cNvPr id="5" name="Chart 1028">
          <a:extLst>
            <a:ext uri="{FF2B5EF4-FFF2-40B4-BE49-F238E27FC236}">
              <a16:creationId xmlns:a16="http://schemas.microsoft.com/office/drawing/2014/main" id="{00000000-0008-0000-2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absoluteAnchor>
    <xdr:pos x="0" y="314325"/>
    <xdr:ext cx="9296400" cy="6281964"/>
    <xdr:graphicFrame macro="">
      <xdr:nvGraphicFramePr>
        <xdr:cNvPr id="6" name="1 Gráfico">
          <a:extLst>
            <a:ext uri="{FF2B5EF4-FFF2-40B4-BE49-F238E27FC236}">
              <a16:creationId xmlns:a16="http://schemas.microsoft.com/office/drawing/2014/main" id="{00000000-0008-0000-2B00-000006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absoluteAnchor>
  <xdr:absoluteAnchor>
    <xdr:pos x="0" y="6762750"/>
    <xdr:ext cx="9296400" cy="6076950"/>
    <xdr:graphicFrame macro="">
      <xdr:nvGraphicFramePr>
        <xdr:cNvPr id="7" name="1 Gráfico">
          <a:extLst>
            <a:ext uri="{FF2B5EF4-FFF2-40B4-BE49-F238E27FC236}">
              <a16:creationId xmlns:a16="http://schemas.microsoft.com/office/drawing/2014/main" id="{00000000-0008-0000-2B00-000007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absoluteAnchor>
  <xdr:absoluteAnchor>
    <xdr:pos x="0" y="13011150"/>
    <xdr:ext cx="9286875" cy="6134100"/>
    <xdr:graphicFrame macro="">
      <xdr:nvGraphicFramePr>
        <xdr:cNvPr id="8" name="1 Gráfico">
          <a:extLst>
            <a:ext uri="{FF2B5EF4-FFF2-40B4-BE49-F238E27FC236}">
              <a16:creationId xmlns:a16="http://schemas.microsoft.com/office/drawing/2014/main" id="{00000000-0008-0000-2B00-000008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absoluteAnchor>
</xdr:wsDr>
</file>

<file path=xl/drawings/drawing36.xml><?xml version="1.0" encoding="utf-8"?>
<xdr:wsDr xmlns:xdr="http://schemas.openxmlformats.org/drawingml/2006/spreadsheetDrawing" xmlns:a="http://schemas.openxmlformats.org/drawingml/2006/main">
  <xdr:twoCellAnchor>
    <xdr:from>
      <xdr:col>0</xdr:col>
      <xdr:colOff>0</xdr:colOff>
      <xdr:row>1</xdr:row>
      <xdr:rowOff>161924</xdr:rowOff>
    </xdr:from>
    <xdr:to>
      <xdr:col>16</xdr:col>
      <xdr:colOff>9524</xdr:colOff>
      <xdr:row>39</xdr:row>
      <xdr:rowOff>152399</xdr:rowOff>
    </xdr:to>
    <xdr:graphicFrame macro="">
      <xdr:nvGraphicFramePr>
        <xdr:cNvPr id="2" name="Gráfico 1">
          <a:extLst>
            <a:ext uri="{FF2B5EF4-FFF2-40B4-BE49-F238E27FC236}">
              <a16:creationId xmlns:a16="http://schemas.microsoft.com/office/drawing/2014/main" id="{00000000-0008-0000-2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absoluteAnchor>
    <xdr:pos x="0" y="6705599"/>
    <xdr:ext cx="12192000" cy="6143625"/>
    <xdr:graphicFrame macro="">
      <xdr:nvGraphicFramePr>
        <xdr:cNvPr id="3" name="1 Gráfico">
          <a:extLst>
            <a:ext uri="{FF2B5EF4-FFF2-40B4-BE49-F238E27FC236}">
              <a16:creationId xmlns:a16="http://schemas.microsoft.com/office/drawing/2014/main" id="{00000000-0008-0000-2C00-000003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absoluteAnchor>
    <xdr:pos x="0" y="13020675"/>
    <xdr:ext cx="12192000" cy="6099342"/>
    <xdr:graphicFrame macro="">
      <xdr:nvGraphicFramePr>
        <xdr:cNvPr id="4" name="1 Gráfico">
          <a:extLst>
            <a:ext uri="{FF2B5EF4-FFF2-40B4-BE49-F238E27FC236}">
              <a16:creationId xmlns:a16="http://schemas.microsoft.com/office/drawing/2014/main" id="{00000000-0008-0000-2C00-000004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absoluteAnchor>
</xdr:wsDr>
</file>

<file path=xl/drawings/drawing37.xml><?xml version="1.0" encoding="utf-8"?>
<xdr:wsDr xmlns:xdr="http://schemas.openxmlformats.org/drawingml/2006/spreadsheetDrawing" xmlns:a="http://schemas.openxmlformats.org/drawingml/2006/main">
  <xdr:absoluteAnchor>
    <xdr:pos x="0" y="247650"/>
    <xdr:ext cx="11515725" cy="6099342"/>
    <xdr:graphicFrame macro="">
      <xdr:nvGraphicFramePr>
        <xdr:cNvPr id="2" name="1 Gráfico">
          <a:extLst>
            <a:ext uri="{FF2B5EF4-FFF2-40B4-BE49-F238E27FC236}">
              <a16:creationId xmlns:a16="http://schemas.microsoft.com/office/drawing/2014/main" id="{00000000-0008-0000-2D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0" y="6400800"/>
    <xdr:ext cx="11525250" cy="6099342"/>
    <xdr:graphicFrame macro="">
      <xdr:nvGraphicFramePr>
        <xdr:cNvPr id="3" name="1 Gráfico">
          <a:extLst>
            <a:ext uri="{FF2B5EF4-FFF2-40B4-BE49-F238E27FC236}">
              <a16:creationId xmlns:a16="http://schemas.microsoft.com/office/drawing/2014/main" id="{00000000-0008-0000-2D00-000003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4</xdr:row>
      <xdr:rowOff>54429</xdr:rowOff>
    </xdr:from>
    <xdr:to>
      <xdr:col>14</xdr:col>
      <xdr:colOff>70648</xdr:colOff>
      <xdr:row>57</xdr:row>
      <xdr:rowOff>108857</xdr:rowOff>
    </xdr:to>
    <xdr:pic>
      <xdr:nvPicPr>
        <xdr:cNvPr id="2" name="Imagen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xfrm>
          <a:off x="0" y="702129"/>
          <a:ext cx="10738648" cy="8636453"/>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28576</xdr:colOff>
      <xdr:row>0</xdr:row>
      <xdr:rowOff>19051</xdr:rowOff>
    </xdr:from>
    <xdr:to>
      <xdr:col>14</xdr:col>
      <xdr:colOff>739992</xdr:colOff>
      <xdr:row>86</xdr:row>
      <xdr:rowOff>28575</xdr:rowOff>
    </xdr:to>
    <xdr:pic>
      <xdr:nvPicPr>
        <xdr:cNvPr id="2" name="Imagen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xfrm>
          <a:off x="28576" y="19051"/>
          <a:ext cx="11379416" cy="13935074"/>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14</xdr:col>
      <xdr:colOff>742832</xdr:colOff>
      <xdr:row>73</xdr:row>
      <xdr:rowOff>56029</xdr:rowOff>
    </xdr:to>
    <xdr:pic>
      <xdr:nvPicPr>
        <xdr:cNvPr id="2" name="Imagen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xfrm>
          <a:off x="1" y="1"/>
          <a:ext cx="11410831" cy="11876553"/>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85726</xdr:colOff>
      <xdr:row>0</xdr:row>
      <xdr:rowOff>0</xdr:rowOff>
    </xdr:from>
    <xdr:to>
      <xdr:col>15</xdr:col>
      <xdr:colOff>67885</xdr:colOff>
      <xdr:row>86</xdr:row>
      <xdr:rowOff>47625</xdr:rowOff>
    </xdr:to>
    <xdr:pic>
      <xdr:nvPicPr>
        <xdr:cNvPr id="2" name="Imagen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xfrm>
          <a:off x="85726" y="0"/>
          <a:ext cx="11412159" cy="139731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oleObject" Target="../embeddings/Microsoft_Word_97_-_2004_Document.doc"/></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1.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99CCFF"/>
  </sheetPr>
  <dimension ref="A1:H27"/>
  <sheetViews>
    <sheetView tabSelected="1" workbookViewId="0"/>
  </sheetViews>
  <sheetFormatPr baseColWidth="10" defaultColWidth="0" defaultRowHeight="13" zeroHeight="1"/>
  <cols>
    <col min="1" max="8" width="11.1640625" customWidth="1"/>
    <col min="9" max="16384" width="10.83203125" hidden="1"/>
  </cols>
  <sheetData>
    <row r="1" spans="1:8" ht="21.75" customHeight="1">
      <c r="A1" s="10"/>
      <c r="B1" s="10"/>
      <c r="C1" s="10"/>
      <c r="D1" s="10"/>
      <c r="E1" s="10"/>
      <c r="F1" s="10"/>
      <c r="G1" s="10"/>
      <c r="H1" s="10"/>
    </row>
    <row r="2" spans="1:8" ht="21.75" customHeight="1">
      <c r="A2" s="10"/>
      <c r="B2" s="10"/>
      <c r="C2" s="10"/>
      <c r="D2" s="10"/>
      <c r="E2" s="10"/>
      <c r="F2" s="10"/>
      <c r="G2" s="10"/>
      <c r="H2" s="10"/>
    </row>
    <row r="3" spans="1:8" ht="21.75" customHeight="1">
      <c r="A3" s="10"/>
      <c r="B3" s="10"/>
      <c r="C3" s="10"/>
      <c r="D3" s="10"/>
      <c r="E3" s="10"/>
      <c r="F3" s="10"/>
      <c r="G3" s="10"/>
      <c r="H3" s="10"/>
    </row>
    <row r="4" spans="1:8" ht="21.75" customHeight="1">
      <c r="A4" s="10"/>
      <c r="B4" s="10"/>
      <c r="C4" s="10"/>
      <c r="D4" s="10"/>
      <c r="E4" s="10"/>
      <c r="F4" s="10"/>
      <c r="G4" s="10"/>
      <c r="H4" s="10"/>
    </row>
    <row r="5" spans="1:8" ht="21.75" customHeight="1">
      <c r="A5" s="10"/>
      <c r="B5" s="10"/>
      <c r="C5" s="10"/>
      <c r="D5" s="10"/>
      <c r="E5" s="10"/>
      <c r="F5" s="10"/>
      <c r="G5" s="10"/>
      <c r="H5" s="10"/>
    </row>
    <row r="6" spans="1:8" ht="21.75" customHeight="1">
      <c r="A6" s="10"/>
      <c r="B6" s="10"/>
      <c r="C6" s="10"/>
      <c r="D6" s="10"/>
      <c r="E6" s="10"/>
      <c r="F6" s="10"/>
      <c r="G6" s="10"/>
      <c r="H6" s="10"/>
    </row>
    <row r="7" spans="1:8" ht="21.75" customHeight="1">
      <c r="A7" s="10"/>
      <c r="B7" s="10"/>
      <c r="C7" s="10"/>
      <c r="D7" s="10"/>
      <c r="E7" s="10"/>
      <c r="F7" s="10"/>
      <c r="G7" s="10"/>
      <c r="H7" s="10"/>
    </row>
    <row r="8" spans="1:8" ht="21.75" customHeight="1">
      <c r="A8" s="10"/>
      <c r="B8" s="10"/>
      <c r="C8" s="10"/>
      <c r="D8" s="10"/>
      <c r="E8" s="10"/>
      <c r="F8" s="10"/>
      <c r="G8" s="10"/>
      <c r="H8" s="10"/>
    </row>
    <row r="9" spans="1:8" ht="21.75" customHeight="1">
      <c r="A9" s="10"/>
      <c r="B9" s="10"/>
      <c r="C9" s="10"/>
      <c r="D9" s="10"/>
      <c r="E9" s="10"/>
      <c r="F9" s="10"/>
      <c r="G9" s="10"/>
      <c r="H9" s="10"/>
    </row>
    <row r="10" spans="1:8" ht="21.75" customHeight="1">
      <c r="A10" s="10"/>
      <c r="B10" s="10"/>
      <c r="C10" s="10"/>
      <c r="D10" s="10"/>
      <c r="E10" s="10"/>
      <c r="F10" s="10"/>
      <c r="G10" s="10"/>
      <c r="H10" s="10"/>
    </row>
    <row r="11" spans="1:8" ht="21.75" customHeight="1">
      <c r="A11" s="10"/>
      <c r="B11" s="10"/>
      <c r="C11" s="10"/>
      <c r="D11" s="10"/>
      <c r="E11" s="10"/>
      <c r="F11" s="10"/>
      <c r="G11" s="10"/>
      <c r="H11" s="10"/>
    </row>
    <row r="12" spans="1:8" ht="21.75" customHeight="1">
      <c r="A12" s="10"/>
      <c r="B12" s="10"/>
      <c r="C12" s="10"/>
      <c r="D12" s="10"/>
      <c r="E12" s="10"/>
      <c r="F12" s="10"/>
      <c r="G12" s="10"/>
      <c r="H12" s="10"/>
    </row>
    <row r="13" spans="1:8" ht="21.75" customHeight="1">
      <c r="A13" s="10"/>
      <c r="B13" s="10"/>
      <c r="C13" s="10"/>
      <c r="D13" s="10"/>
      <c r="E13" s="10"/>
      <c r="F13" s="10"/>
      <c r="G13" s="10"/>
      <c r="H13" s="10"/>
    </row>
    <row r="14" spans="1:8" ht="21.75" customHeight="1">
      <c r="A14" s="10"/>
      <c r="B14" s="10"/>
      <c r="C14" s="10"/>
      <c r="D14" s="10"/>
      <c r="E14" s="10"/>
      <c r="F14" s="10"/>
      <c r="G14" s="10"/>
      <c r="H14" s="10"/>
    </row>
    <row r="15" spans="1:8" ht="21.75" customHeight="1">
      <c r="A15" s="10"/>
      <c r="B15" s="10"/>
      <c r="C15" s="10"/>
      <c r="D15" s="10"/>
      <c r="E15" s="10"/>
      <c r="F15" s="10"/>
      <c r="G15" s="10"/>
      <c r="H15" s="10"/>
    </row>
    <row r="16" spans="1:8" ht="21.75" customHeight="1">
      <c r="A16" s="10"/>
      <c r="B16" s="10"/>
      <c r="C16" s="10"/>
      <c r="D16" s="10"/>
      <c r="E16" s="10"/>
      <c r="F16" s="10"/>
      <c r="G16" s="10"/>
      <c r="H16" s="10"/>
    </row>
    <row r="17" spans="1:8" ht="21.75" customHeight="1">
      <c r="A17" s="10"/>
      <c r="B17" s="10"/>
      <c r="C17" s="10"/>
      <c r="D17" s="10"/>
      <c r="E17" s="10"/>
      <c r="F17" s="10"/>
      <c r="G17" s="10"/>
      <c r="H17" s="10"/>
    </row>
    <row r="18" spans="1:8" ht="21.75" customHeight="1">
      <c r="A18" s="10"/>
      <c r="B18" s="10"/>
      <c r="C18" s="10"/>
      <c r="D18" s="10"/>
      <c r="E18" s="10"/>
      <c r="F18" s="10"/>
      <c r="G18" s="10"/>
      <c r="H18" s="10"/>
    </row>
    <row r="19" spans="1:8" ht="21.75" customHeight="1">
      <c r="A19" s="10"/>
      <c r="B19" s="10"/>
      <c r="C19" s="10"/>
      <c r="D19" s="10"/>
      <c r="E19" s="10"/>
      <c r="F19" s="10"/>
      <c r="G19" s="10"/>
      <c r="H19" s="10"/>
    </row>
    <row r="20" spans="1:8" ht="21.75" customHeight="1">
      <c r="A20" s="10"/>
      <c r="B20" s="10"/>
      <c r="C20" s="10"/>
      <c r="D20" s="10"/>
      <c r="E20" s="10"/>
      <c r="F20" s="10"/>
      <c r="G20" s="10"/>
      <c r="H20" s="10"/>
    </row>
    <row r="21" spans="1:8" ht="21.75" customHeight="1">
      <c r="A21" s="10"/>
      <c r="B21" s="10"/>
      <c r="C21" s="10"/>
      <c r="D21" s="10"/>
      <c r="E21" s="10"/>
      <c r="F21" s="10"/>
      <c r="G21" s="10"/>
      <c r="H21" s="10"/>
    </row>
    <row r="22" spans="1:8" ht="21.75" customHeight="1">
      <c r="A22" s="10"/>
      <c r="B22" s="10"/>
      <c r="C22" s="10"/>
      <c r="D22" s="10"/>
      <c r="E22" s="10"/>
      <c r="F22" s="10"/>
      <c r="G22" s="10"/>
      <c r="H22" s="10"/>
    </row>
    <row r="23" spans="1:8" ht="21.75" customHeight="1">
      <c r="A23" s="10"/>
      <c r="B23" s="10"/>
      <c r="C23" s="10"/>
      <c r="D23" s="10"/>
      <c r="E23" s="10"/>
      <c r="F23" s="10"/>
      <c r="G23" s="10"/>
      <c r="H23" s="10"/>
    </row>
    <row r="24" spans="1:8" ht="28">
      <c r="A24" s="2" t="s">
        <v>0</v>
      </c>
      <c r="B24" s="2"/>
      <c r="C24" s="2"/>
      <c r="D24" s="2"/>
      <c r="E24" s="2"/>
      <c r="F24" s="2"/>
      <c r="G24" s="2"/>
      <c r="H24" s="2"/>
    </row>
    <row r="25" spans="1:8" ht="89">
      <c r="A25" s="1">
        <v>2025</v>
      </c>
      <c r="B25" s="1"/>
      <c r="C25" s="1"/>
      <c r="D25" s="1"/>
      <c r="E25" s="1"/>
      <c r="F25" s="1"/>
      <c r="G25" s="1"/>
      <c r="H25" s="1"/>
    </row>
    <row r="26" spans="1:8" ht="16">
      <c r="A26" s="461"/>
      <c r="B26" s="461"/>
      <c r="C26" s="461"/>
      <c r="D26" s="461"/>
      <c r="E26" s="461"/>
      <c r="F26" s="461"/>
      <c r="G26" s="461"/>
      <c r="H26" s="461"/>
    </row>
    <row r="27" spans="1:8">
      <c r="A27" s="11"/>
      <c r="B27" s="11"/>
      <c r="C27" s="11"/>
      <c r="D27" s="11"/>
      <c r="E27" s="11"/>
      <c r="F27" s="11"/>
      <c r="G27" s="11"/>
      <c r="H27" s="10"/>
    </row>
  </sheetData>
  <mergeCells count="3">
    <mergeCell ref="A24:H24"/>
    <mergeCell ref="A25:H25"/>
    <mergeCell ref="A26:H26"/>
  </mergeCells>
  <phoneticPr fontId="5" type="noConversion"/>
  <printOptions horizontalCentered="1"/>
  <pageMargins left="0.19685039370078741" right="0.19685039370078741" top="0.19685039370078741" bottom="0.19685039370078741" header="0" footer="0"/>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rgb="FF99CCFF"/>
    <pageSetUpPr fitToPage="1"/>
  </sheetPr>
  <dimension ref="I22:L46"/>
  <sheetViews>
    <sheetView zoomScale="130" zoomScaleNormal="130" workbookViewId="0"/>
  </sheetViews>
  <sheetFormatPr baseColWidth="10" defaultColWidth="10.83203125" defaultRowHeight="13"/>
  <cols>
    <col min="1" max="9" width="10.83203125" style="140"/>
    <col min="10" max="10" width="20.6640625" style="140" customWidth="1"/>
    <col min="11" max="11" width="16.83203125" style="140" customWidth="1"/>
    <col min="12" max="16384" width="10.83203125" style="140"/>
  </cols>
  <sheetData>
    <row r="22" spans="10:12">
      <c r="L22" s="141"/>
    </row>
    <row r="23" spans="10:12">
      <c r="L23" s="141"/>
    </row>
    <row r="24" spans="10:12">
      <c r="K24" s="142"/>
      <c r="L24" s="141"/>
    </row>
    <row r="25" spans="10:12">
      <c r="K25" s="142"/>
      <c r="L25" s="141"/>
    </row>
    <row r="26" spans="10:12">
      <c r="K26" s="143"/>
      <c r="L26" s="141"/>
    </row>
    <row r="27" spans="10:12">
      <c r="K27" s="143"/>
      <c r="L27" s="141"/>
    </row>
    <row r="28" spans="10:12">
      <c r="K28" s="143"/>
      <c r="L28" s="141"/>
    </row>
    <row r="29" spans="10:12">
      <c r="K29" s="143"/>
      <c r="L29" s="141"/>
    </row>
    <row r="30" spans="10:12">
      <c r="K30" s="143"/>
      <c r="L30" s="141"/>
    </row>
    <row r="31" spans="10:12">
      <c r="J31" s="144"/>
      <c r="L31" s="141"/>
    </row>
    <row r="32" spans="10:12">
      <c r="J32" s="144"/>
      <c r="L32" s="141"/>
    </row>
    <row r="33" spans="9:12">
      <c r="J33" s="144"/>
      <c r="K33" s="145"/>
      <c r="L33" s="141"/>
    </row>
    <row r="34" spans="9:12">
      <c r="J34" s="144"/>
    </row>
    <row r="35" spans="9:12">
      <c r="J35" s="144"/>
    </row>
    <row r="36" spans="9:12">
      <c r="K36" s="145"/>
    </row>
    <row r="46" spans="9:12">
      <c r="I46" s="140" t="s">
        <v>1</v>
      </c>
    </row>
  </sheetData>
  <phoneticPr fontId="5" type="noConversion"/>
  <printOptions horizontalCentered="1" verticalCentered="1"/>
  <pageMargins left="0.78740157480314965" right="0.19685039370078741" top="0.98425196850393704" bottom="0.98425196850393704" header="0" footer="0"/>
  <pageSetup fitToWidth="0" orientation="portrait" r:id="rId1"/>
  <headerFooter alignWithMargins="0"/>
  <drawing r:id="rId2"/>
  <legacyDrawing r:id="rId3"/>
  <oleObjects>
    <mc:AlternateContent xmlns:mc="http://schemas.openxmlformats.org/markup-compatibility/2006">
      <mc:Choice Requires="x14">
        <oleObject progId="Word.Document.8" shapeId="37900" r:id="rId4">
          <objectPr defaultSize="0" autoPict="0" r:id="rId5">
            <anchor moveWithCells="1" sizeWithCells="1">
              <from>
                <xdr:col>0</xdr:col>
                <xdr:colOff>0</xdr:colOff>
                <xdr:row>0</xdr:row>
                <xdr:rowOff>0</xdr:rowOff>
              </from>
              <to>
                <xdr:col>10</xdr:col>
                <xdr:colOff>177800</xdr:colOff>
                <xdr:row>47</xdr:row>
                <xdr:rowOff>50800</xdr:rowOff>
              </to>
            </anchor>
          </objectPr>
        </oleObject>
      </mc:Choice>
      <mc:Fallback>
        <oleObject progId="Word.Document.8" shapeId="37900"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rgb="FF99CCFF"/>
    <pageSetUpPr fitToPage="1"/>
  </sheetPr>
  <dimension ref="A1:R68"/>
  <sheetViews>
    <sheetView workbookViewId="0"/>
  </sheetViews>
  <sheetFormatPr baseColWidth="10" defaultColWidth="10.83203125" defaultRowHeight="13"/>
  <cols>
    <col min="1" max="1" width="23.6640625" style="12" customWidth="1"/>
    <col min="2" max="2" width="13.6640625" style="12" bestFit="1" customWidth="1"/>
    <col min="3" max="3" width="12.33203125" style="12" bestFit="1" customWidth="1"/>
    <col min="4" max="6" width="10.83203125" style="12"/>
    <col min="7" max="7" width="12.83203125" style="12" bestFit="1" customWidth="1"/>
    <col min="8" max="8" width="11.5" style="12" bestFit="1" customWidth="1"/>
    <col min="9" max="11" width="10.83203125" style="12"/>
    <col min="12" max="12" width="12.1640625" style="12" bestFit="1" customWidth="1"/>
    <col min="13" max="16" width="10.83203125" style="12"/>
    <col min="17" max="17" width="12" style="12" customWidth="1"/>
    <col min="18" max="16384" width="10.83203125" style="12"/>
  </cols>
  <sheetData>
    <row r="1" spans="1:17" ht="20">
      <c r="A1" s="42" t="s">
        <v>2</v>
      </c>
    </row>
    <row r="2" spans="1:17">
      <c r="A2" s="462" t="s">
        <v>3</v>
      </c>
      <c r="B2" s="462"/>
      <c r="C2" s="462"/>
      <c r="D2" s="462"/>
      <c r="E2" s="462"/>
      <c r="F2" s="462"/>
      <c r="G2" s="462"/>
      <c r="H2" s="462"/>
      <c r="I2" s="462"/>
      <c r="J2" s="462"/>
      <c r="K2" s="462"/>
      <c r="L2" s="462"/>
      <c r="M2" s="462"/>
    </row>
    <row r="4" spans="1:17" ht="20" customHeight="1">
      <c r="A4" s="22"/>
      <c r="B4" s="29" t="s">
        <v>4</v>
      </c>
      <c r="C4" s="29" t="s">
        <v>5</v>
      </c>
      <c r="D4" s="29" t="s">
        <v>6</v>
      </c>
      <c r="E4" s="29" t="s">
        <v>7</v>
      </c>
      <c r="F4" s="29" t="s">
        <v>8</v>
      </c>
      <c r="G4" s="29" t="s">
        <v>9</v>
      </c>
      <c r="H4" s="29" t="s">
        <v>10</v>
      </c>
      <c r="I4" s="29" t="s">
        <v>11</v>
      </c>
      <c r="J4" s="29" t="s">
        <v>12</v>
      </c>
      <c r="K4" s="29" t="s">
        <v>13</v>
      </c>
      <c r="L4" s="29" t="s">
        <v>14</v>
      </c>
      <c r="M4" s="29" t="s">
        <v>15</v>
      </c>
      <c r="N4" s="29" t="s">
        <v>16</v>
      </c>
    </row>
    <row r="5" spans="1:17" ht="20" customHeight="1">
      <c r="A5" s="37" t="s">
        <v>17</v>
      </c>
      <c r="B5" s="24">
        <v>1071.5509354874389</v>
      </c>
      <c r="C5" s="24">
        <v>990.00914726939186</v>
      </c>
      <c r="D5" s="24">
        <v>1181.3613570942364</v>
      </c>
      <c r="E5" s="24">
        <v>1129.7300815029735</v>
      </c>
      <c r="F5" s="24">
        <v>1136.915635222038</v>
      </c>
      <c r="G5" s="24">
        <v>1058.6953613669446</v>
      </c>
      <c r="H5" s="24">
        <v>1087.6723092700772</v>
      </c>
      <c r="I5" s="24">
        <v>1121.1980503366233</v>
      </c>
      <c r="J5" s="24">
        <v>1127.7604841841428</v>
      </c>
      <c r="K5" s="24">
        <v>1155.2799804156202</v>
      </c>
      <c r="L5" s="24">
        <v>1091.5075747294977</v>
      </c>
      <c r="M5" s="25">
        <v>1156.7305212412748</v>
      </c>
      <c r="N5" s="36">
        <f>SUM(B5:M5)</f>
        <v>13308.41143812026</v>
      </c>
      <c r="P5" s="154"/>
    </row>
    <row r="6" spans="1:17" ht="20" customHeight="1">
      <c r="A6" s="37" t="s">
        <v>18</v>
      </c>
      <c r="B6" s="24">
        <v>162.12359000000001</v>
      </c>
      <c r="C6" s="24">
        <v>176.50812099999999</v>
      </c>
      <c r="D6" s="24">
        <v>189.57311999999999</v>
      </c>
      <c r="E6" s="24">
        <v>165.44032899999999</v>
      </c>
      <c r="F6" s="24">
        <v>228.01881700000001</v>
      </c>
      <c r="G6" s="24">
        <v>207.95297099999999</v>
      </c>
      <c r="H6" s="24">
        <v>247.43193400000001</v>
      </c>
      <c r="I6" s="24">
        <v>231.22440399999999</v>
      </c>
      <c r="J6" s="24">
        <v>188.00835599999999</v>
      </c>
      <c r="K6" s="24">
        <v>211.16444799999999</v>
      </c>
      <c r="L6" s="24">
        <v>209.81088399999999</v>
      </c>
      <c r="M6" s="24">
        <v>170.28444200000001</v>
      </c>
      <c r="N6" s="36">
        <f>SUM(B6:M6)</f>
        <v>2387.541416</v>
      </c>
      <c r="O6" s="13"/>
      <c r="P6" s="13"/>
    </row>
    <row r="7" spans="1:17" ht="20" customHeight="1">
      <c r="A7" s="37" t="s">
        <v>19</v>
      </c>
      <c r="B7" s="24">
        <v>4.7868897762789997</v>
      </c>
      <c r="C7" s="24">
        <v>4.7529684390289999</v>
      </c>
      <c r="D7" s="24">
        <v>6.2029229712809997</v>
      </c>
      <c r="E7" s="24">
        <v>6.0830384944230005</v>
      </c>
      <c r="F7" s="24">
        <v>5.0187717431410004</v>
      </c>
      <c r="G7" s="24">
        <v>4.5986725800720007</v>
      </c>
      <c r="H7" s="24">
        <v>5.2168828673179997</v>
      </c>
      <c r="I7" s="24">
        <v>4.8256581671930006</v>
      </c>
      <c r="J7" s="24">
        <v>4.8467277464349996</v>
      </c>
      <c r="K7" s="24">
        <v>4.9257121505310009</v>
      </c>
      <c r="L7" s="24">
        <v>3.7622572656140001</v>
      </c>
      <c r="M7" s="24">
        <v>4.6376219386619999</v>
      </c>
      <c r="N7" s="36">
        <f>SUM(B7:M7)</f>
        <v>59.658124139978007</v>
      </c>
      <c r="O7" s="13"/>
    </row>
    <row r="8" spans="1:17" ht="20" customHeight="1">
      <c r="A8" s="30" t="s">
        <v>16</v>
      </c>
      <c r="B8" s="36">
        <f t="shared" ref="B8:N8" si="0">SUM(B5:B7)</f>
        <v>1238.4614152637178</v>
      </c>
      <c r="C8" s="36">
        <f t="shared" si="0"/>
        <v>1171.270236708421</v>
      </c>
      <c r="D8" s="36">
        <f t="shared" si="0"/>
        <v>1377.1374000655173</v>
      </c>
      <c r="E8" s="36">
        <f t="shared" si="0"/>
        <v>1301.2534489973964</v>
      </c>
      <c r="F8" s="36">
        <f t="shared" si="0"/>
        <v>1369.9532239651792</v>
      </c>
      <c r="G8" s="36">
        <f t="shared" si="0"/>
        <v>1271.2470049470164</v>
      </c>
      <c r="H8" s="36">
        <f t="shared" si="0"/>
        <v>1340.3211261373951</v>
      </c>
      <c r="I8" s="36">
        <f t="shared" si="0"/>
        <v>1357.2481125038164</v>
      </c>
      <c r="J8" s="36">
        <f t="shared" si="0"/>
        <v>1320.6155679305778</v>
      </c>
      <c r="K8" s="36">
        <f t="shared" si="0"/>
        <v>1371.3701405661511</v>
      </c>
      <c r="L8" s="36">
        <f t="shared" si="0"/>
        <v>1305.0807159951116</v>
      </c>
      <c r="M8" s="36">
        <f t="shared" si="0"/>
        <v>1331.652585179937</v>
      </c>
      <c r="N8" s="36">
        <f t="shared" si="0"/>
        <v>15755.610978260238</v>
      </c>
      <c r="O8" s="135"/>
      <c r="P8" s="18"/>
      <c r="Q8" s="304"/>
    </row>
    <row r="9" spans="1:17">
      <c r="A9" s="17" t="s">
        <v>20</v>
      </c>
      <c r="B9" s="51"/>
      <c r="C9" s="51"/>
      <c r="D9" s="51"/>
      <c r="E9" s="51"/>
      <c r="F9" s="51"/>
      <c r="G9" s="51"/>
      <c r="H9" s="51"/>
      <c r="I9" s="51"/>
      <c r="J9" s="51"/>
      <c r="K9" s="51"/>
      <c r="L9" s="51"/>
      <c r="M9" s="51"/>
      <c r="P9" s="54"/>
    </row>
    <row r="10" spans="1:17">
      <c r="A10" s="463"/>
      <c r="B10" s="463"/>
      <c r="C10" s="463"/>
      <c r="D10" s="463"/>
      <c r="E10" s="463"/>
      <c r="F10" s="463"/>
      <c r="G10" s="463"/>
      <c r="H10" s="463"/>
      <c r="I10" s="463"/>
      <c r="J10" s="463"/>
      <c r="K10" s="463"/>
      <c r="L10" s="463"/>
      <c r="M10" s="463"/>
    </row>
    <row r="11" spans="1:17">
      <c r="B11" s="14"/>
      <c r="C11" s="14"/>
      <c r="D11" s="160"/>
      <c r="E11" s="160"/>
      <c r="F11" s="70"/>
      <c r="G11" s="70"/>
      <c r="P11" s="48"/>
    </row>
    <row r="12" spans="1:17">
      <c r="B12" s="14"/>
      <c r="C12" s="14"/>
      <c r="D12" s="70"/>
      <c r="E12" s="70" t="str">
        <f t="shared" ref="E12:E21" si="1">J13</f>
        <v>PLANTAS HIDRÁULICAS</v>
      </c>
      <c r="F12" s="172">
        <f t="shared" ref="F12:F21" si="2">M13</f>
        <v>0.34704041177545841</v>
      </c>
      <c r="G12" s="70"/>
      <c r="J12" s="30"/>
      <c r="K12" s="30"/>
      <c r="L12" s="23" t="s">
        <v>21</v>
      </c>
      <c r="M12" s="23" t="s">
        <v>22</v>
      </c>
      <c r="P12" s="48"/>
    </row>
    <row r="13" spans="1:17" ht="20" customHeight="1">
      <c r="D13" s="70"/>
      <c r="E13" s="70" t="str">
        <f t="shared" si="1"/>
        <v>TURBINAS DE VAPOR</v>
      </c>
      <c r="F13" s="172">
        <f t="shared" si="2"/>
        <v>0.21278441516392727</v>
      </c>
      <c r="G13" s="70"/>
      <c r="J13" s="62" t="s">
        <v>23</v>
      </c>
      <c r="K13" s="30"/>
      <c r="L13" s="31">
        <v>5467.8337216693672</v>
      </c>
      <c r="M13" s="152">
        <f t="shared" ref="M13:M22" si="3">L13/$L$23</f>
        <v>0.34704041177545841</v>
      </c>
      <c r="P13" s="13"/>
    </row>
    <row r="14" spans="1:17" ht="20" customHeight="1">
      <c r="D14" s="70"/>
      <c r="E14" s="70" t="str">
        <f t="shared" si="1"/>
        <v>COGENERADORES (**)</v>
      </c>
      <c r="F14" s="172">
        <f t="shared" si="2"/>
        <v>0.16779357881224116</v>
      </c>
      <c r="G14" s="70"/>
      <c r="J14" s="62" t="s">
        <v>24</v>
      </c>
      <c r="K14" s="30"/>
      <c r="L14" s="31">
        <v>3352.5484675594571</v>
      </c>
      <c r="M14" s="152">
        <f t="shared" si="3"/>
        <v>0.21278441516392727</v>
      </c>
      <c r="P14" s="13"/>
    </row>
    <row r="15" spans="1:17" ht="20" customHeight="1">
      <c r="D15" s="70"/>
      <c r="E15" s="70" t="str">
        <f t="shared" si="1"/>
        <v>MOTORES RECIPROCANTES</v>
      </c>
      <c r="F15" s="172">
        <f t="shared" si="2"/>
        <v>3.8141131435584251E-2</v>
      </c>
      <c r="G15" s="70"/>
      <c r="J15" s="62" t="s">
        <v>25</v>
      </c>
      <c r="K15" s="30"/>
      <c r="L15" s="31">
        <v>2643.6903524157215</v>
      </c>
      <c r="M15" s="152">
        <f t="shared" si="3"/>
        <v>0.16779357881224116</v>
      </c>
      <c r="P15" s="13"/>
    </row>
    <row r="16" spans="1:17" ht="20" customHeight="1">
      <c r="D16" s="70"/>
      <c r="E16" s="70" t="str">
        <f t="shared" si="1"/>
        <v>EÓLICA</v>
      </c>
      <c r="F16" s="172">
        <f t="shared" si="2"/>
        <v>2.1757401060369011E-2</v>
      </c>
      <c r="G16" s="70"/>
      <c r="J16" s="62" t="s">
        <v>26</v>
      </c>
      <c r="K16" s="30"/>
      <c r="L16" s="31">
        <v>600.93682916975797</v>
      </c>
      <c r="M16" s="152">
        <f t="shared" si="3"/>
        <v>3.8141131435584251E-2</v>
      </c>
      <c r="P16" s="13"/>
    </row>
    <row r="17" spans="1:18" ht="20" customHeight="1">
      <c r="D17" s="70"/>
      <c r="E17" s="70" t="str">
        <f t="shared" si="1"/>
        <v>GEOTÉRMICAS</v>
      </c>
      <c r="F17" s="172">
        <f t="shared" si="2"/>
        <v>1.7076622076622583E-2</v>
      </c>
      <c r="G17" s="70"/>
      <c r="J17" s="62" t="s">
        <v>27</v>
      </c>
      <c r="K17" s="30"/>
      <c r="L17" s="31">
        <v>342.801147005161</v>
      </c>
      <c r="M17" s="152">
        <f t="shared" si="3"/>
        <v>2.1757401060369011E-2</v>
      </c>
      <c r="P17" s="13"/>
    </row>
    <row r="18" spans="1:18" ht="20" customHeight="1">
      <c r="D18" s="70"/>
      <c r="E18" s="70" t="str">
        <f t="shared" si="1"/>
        <v>FOTOVOLTAÍCA</v>
      </c>
      <c r="F18" s="172">
        <f t="shared" si="2"/>
        <v>3.365632905110303E-2</v>
      </c>
      <c r="G18" s="70"/>
      <c r="J18" s="62" t="s">
        <v>28</v>
      </c>
      <c r="K18" s="30"/>
      <c r="L18" s="31">
        <v>269.05261426203595</v>
      </c>
      <c r="M18" s="152">
        <f t="shared" si="3"/>
        <v>1.7076622076622583E-2</v>
      </c>
      <c r="P18" s="13"/>
    </row>
    <row r="19" spans="1:18" ht="20" customHeight="1">
      <c r="D19" s="70"/>
      <c r="E19" s="70" t="str">
        <f t="shared" si="1"/>
        <v>TURBINAS DE GAS</v>
      </c>
      <c r="F19" s="172">
        <f t="shared" si="2"/>
        <v>6.4276960565350701E-3</v>
      </c>
      <c r="G19" s="70"/>
      <c r="J19" s="175" t="s">
        <v>29</v>
      </c>
      <c r="K19" s="41"/>
      <c r="L19" s="31">
        <v>530.27602748549793</v>
      </c>
      <c r="M19" s="152">
        <f t="shared" si="3"/>
        <v>3.365632905110303E-2</v>
      </c>
      <c r="P19" s="13"/>
    </row>
    <row r="20" spans="1:18" ht="20" customHeight="1">
      <c r="D20" s="70"/>
      <c r="E20" s="70" t="str">
        <f t="shared" si="1"/>
        <v>IMPORTACIONES</v>
      </c>
      <c r="F20" s="172">
        <f t="shared" si="2"/>
        <v>0.15153594610163676</v>
      </c>
      <c r="G20" s="70"/>
      <c r="J20" s="175" t="s">
        <v>30</v>
      </c>
      <c r="K20" s="41"/>
      <c r="L20" s="31">
        <v>101.272278553264</v>
      </c>
      <c r="M20" s="152">
        <f t="shared" si="3"/>
        <v>6.4276960565350701E-3</v>
      </c>
      <c r="P20" s="13"/>
    </row>
    <row r="21" spans="1:18" ht="20" customHeight="1">
      <c r="D21" s="70"/>
      <c r="E21" s="70" t="str">
        <f t="shared" si="1"/>
        <v>DESVIACIONES</v>
      </c>
      <c r="F21" s="172">
        <f t="shared" si="2"/>
        <v>3.7864684665224919E-3</v>
      </c>
      <c r="G21" s="70"/>
      <c r="J21" s="62" t="s">
        <v>31</v>
      </c>
      <c r="K21" s="30"/>
      <c r="L21" s="31">
        <v>2387.541416</v>
      </c>
      <c r="M21" s="152">
        <f t="shared" si="3"/>
        <v>0.15153594610163676</v>
      </c>
      <c r="N21" s="73"/>
      <c r="O21" s="13"/>
      <c r="P21" s="13"/>
    </row>
    <row r="22" spans="1:18" ht="20" customHeight="1">
      <c r="D22" s="70"/>
      <c r="E22" s="70"/>
      <c r="F22" s="70"/>
      <c r="G22" s="70"/>
      <c r="J22" s="62" t="s">
        <v>32</v>
      </c>
      <c r="K22" s="30"/>
      <c r="L22" s="31">
        <v>59.658124139977993</v>
      </c>
      <c r="M22" s="152">
        <f t="shared" si="3"/>
        <v>3.7864684665224919E-3</v>
      </c>
      <c r="N22" s="18"/>
    </row>
    <row r="23" spans="1:18" ht="20" customHeight="1">
      <c r="D23" s="70"/>
      <c r="E23" s="70"/>
      <c r="F23" s="70"/>
      <c r="G23" s="70"/>
      <c r="J23" s="189" t="s">
        <v>16</v>
      </c>
      <c r="K23" s="147"/>
      <c r="L23" s="33">
        <f>SUM(L13:L22)</f>
        <v>15755.61097826024</v>
      </c>
      <c r="M23" s="153">
        <f>SUM(M13:M22)</f>
        <v>1</v>
      </c>
    </row>
    <row r="24" spans="1:18">
      <c r="C24" s="13"/>
      <c r="D24" s="16"/>
      <c r="J24" s="56" t="s">
        <v>33</v>
      </c>
      <c r="K24" s="34"/>
      <c r="L24" s="31"/>
      <c r="M24" s="35"/>
    </row>
    <row r="25" spans="1:18">
      <c r="C25" s="13"/>
      <c r="M25" s="13"/>
    </row>
    <row r="27" spans="1:18">
      <c r="A27" s="462" t="s">
        <v>34</v>
      </c>
      <c r="B27" s="462"/>
      <c r="C27" s="462"/>
      <c r="D27" s="462"/>
      <c r="E27" s="462"/>
      <c r="F27" s="462"/>
      <c r="G27" s="462"/>
      <c r="H27" s="462"/>
      <c r="I27" s="462"/>
      <c r="J27" s="462"/>
      <c r="K27" s="462"/>
      <c r="L27" s="462"/>
      <c r="M27" s="462"/>
      <c r="N27" s="21"/>
    </row>
    <row r="28" spans="1:18">
      <c r="P28" s="135"/>
      <c r="R28" s="13"/>
    </row>
    <row r="29" spans="1:18" ht="20" customHeight="1">
      <c r="A29" s="26"/>
      <c r="B29" s="23" t="s">
        <v>4</v>
      </c>
      <c r="C29" s="23" t="s">
        <v>5</v>
      </c>
      <c r="D29" s="23" t="s">
        <v>6</v>
      </c>
      <c r="E29" s="23" t="s">
        <v>7</v>
      </c>
      <c r="F29" s="23" t="s">
        <v>8</v>
      </c>
      <c r="G29" s="23" t="s">
        <v>9</v>
      </c>
      <c r="H29" s="23" t="s">
        <v>10</v>
      </c>
      <c r="I29" s="23" t="s">
        <v>11</v>
      </c>
      <c r="J29" s="23" t="s">
        <v>12</v>
      </c>
      <c r="K29" s="23" t="s">
        <v>13</v>
      </c>
      <c r="L29" s="23" t="s">
        <v>14</v>
      </c>
      <c r="M29" s="23" t="s">
        <v>15</v>
      </c>
      <c r="N29" s="23" t="s">
        <v>16</v>
      </c>
    </row>
    <row r="30" spans="1:18" ht="20" customHeight="1">
      <c r="A30" s="40" t="s">
        <v>35</v>
      </c>
      <c r="B30" s="38">
        <v>1129.257761163743</v>
      </c>
      <c r="C30" s="38">
        <v>1054.6631882017791</v>
      </c>
      <c r="D30" s="38">
        <v>1211.8481314031162</v>
      </c>
      <c r="E30" s="38">
        <v>1158.5459486099985</v>
      </c>
      <c r="F30" s="38">
        <v>1258.2538206481622</v>
      </c>
      <c r="G30" s="38">
        <v>1155.008831198445</v>
      </c>
      <c r="H30" s="38">
        <v>1210.7329128865199</v>
      </c>
      <c r="I30" s="38">
        <v>1215.606503258399</v>
      </c>
      <c r="J30" s="38">
        <v>1177.8880746191644</v>
      </c>
      <c r="K30" s="38">
        <v>1210.9749775893829</v>
      </c>
      <c r="L30" s="38">
        <v>1164.9550222797052</v>
      </c>
      <c r="M30" s="28">
        <v>1188.7209548311928</v>
      </c>
      <c r="N30" s="39">
        <f>SUM(B30:M30)</f>
        <v>14136.456126689611</v>
      </c>
      <c r="O30" s="13"/>
      <c r="P30" s="302"/>
      <c r="Q30" s="135"/>
    </row>
    <row r="31" spans="1:18" ht="20" customHeight="1">
      <c r="A31" s="40" t="s">
        <v>36</v>
      </c>
      <c r="B31" s="38">
        <v>71.811154000000002</v>
      </c>
      <c r="C31" s="38">
        <v>79.790430999999998</v>
      </c>
      <c r="D31" s="38">
        <v>119.590649</v>
      </c>
      <c r="E31" s="38">
        <v>99.684905000000001</v>
      </c>
      <c r="F31" s="38">
        <v>65.581066000000007</v>
      </c>
      <c r="G31" s="38">
        <v>74.396951999999999</v>
      </c>
      <c r="H31" s="38">
        <v>87.354007999999993</v>
      </c>
      <c r="I31" s="38">
        <v>98.220737</v>
      </c>
      <c r="J31" s="38">
        <v>97.396082000000007</v>
      </c>
      <c r="K31" s="38">
        <v>109.980952</v>
      </c>
      <c r="L31" s="38">
        <v>103.013048</v>
      </c>
      <c r="M31" s="38">
        <v>101.94455000000001</v>
      </c>
      <c r="N31" s="39">
        <f>SUM(B31:M31)</f>
        <v>1108.7645339999999</v>
      </c>
      <c r="O31" s="13"/>
      <c r="P31" s="254"/>
    </row>
    <row r="32" spans="1:18" ht="20" customHeight="1">
      <c r="A32" s="40" t="s">
        <v>37</v>
      </c>
      <c r="B32" s="38">
        <v>4.4628569389079997</v>
      </c>
      <c r="C32" s="38">
        <v>3.867213481461</v>
      </c>
      <c r="D32" s="38">
        <v>4.6181876603509995</v>
      </c>
      <c r="E32" s="38">
        <v>3.9565520878179998</v>
      </c>
      <c r="F32" s="38">
        <v>4.3999056679079995</v>
      </c>
      <c r="G32" s="38">
        <v>4.3245554212949999</v>
      </c>
      <c r="H32" s="38">
        <v>4.1859806812090001</v>
      </c>
      <c r="I32" s="38">
        <v>3.9041286971810005</v>
      </c>
      <c r="J32" s="38">
        <v>4.2224926426360003</v>
      </c>
      <c r="K32" s="38">
        <v>6.0640864481700003</v>
      </c>
      <c r="L32" s="38">
        <v>4.0025627312080001</v>
      </c>
      <c r="M32" s="38">
        <v>4.3021969811390006</v>
      </c>
      <c r="N32" s="39">
        <f>SUM(B32:M32)</f>
        <v>52.310719439284</v>
      </c>
      <c r="O32" s="18"/>
      <c r="Q32" s="253"/>
    </row>
    <row r="33" spans="1:18" ht="20" customHeight="1">
      <c r="A33" s="40" t="s">
        <v>38</v>
      </c>
      <c r="B33" s="38">
        <v>32.929643161066679</v>
      </c>
      <c r="C33" s="38">
        <v>32.949404025180911</v>
      </c>
      <c r="D33" s="38">
        <v>41.080432002050202</v>
      </c>
      <c r="E33" s="38">
        <v>39.06604329957986</v>
      </c>
      <c r="F33" s="38">
        <v>41.718431649109107</v>
      </c>
      <c r="G33" s="38">
        <v>37.516666327276425</v>
      </c>
      <c r="H33" s="38">
        <v>38.048224569666218</v>
      </c>
      <c r="I33" s="38">
        <v>39.516743548236263</v>
      </c>
      <c r="J33" s="38">
        <v>41.108918668777278</v>
      </c>
      <c r="K33" s="38">
        <v>44.350124528598371</v>
      </c>
      <c r="L33" s="38">
        <v>33.110082984198471</v>
      </c>
      <c r="M33" s="38">
        <v>36.684883367605153</v>
      </c>
      <c r="N33" s="39">
        <f>SUM(B33:M33)</f>
        <v>458.07959813134494</v>
      </c>
      <c r="O33" s="13"/>
      <c r="P33" s="255"/>
    </row>
    <row r="34" spans="1:18" ht="20" customHeight="1">
      <c r="A34" s="41" t="s">
        <v>16</v>
      </c>
      <c r="B34" s="39">
        <f>SUM(B30:B33)</f>
        <v>1238.4614152637178</v>
      </c>
      <c r="C34" s="39">
        <f t="shared" ref="C34:M34" si="4">SUM(C30:C33)</f>
        <v>1171.270236708421</v>
      </c>
      <c r="D34" s="39">
        <f t="shared" si="4"/>
        <v>1377.1374000655173</v>
      </c>
      <c r="E34" s="39">
        <f t="shared" si="4"/>
        <v>1301.2534489973964</v>
      </c>
      <c r="F34" s="39">
        <f t="shared" si="4"/>
        <v>1369.9532239651792</v>
      </c>
      <c r="G34" s="39">
        <f t="shared" si="4"/>
        <v>1271.2470049470164</v>
      </c>
      <c r="H34" s="39">
        <f t="shared" si="4"/>
        <v>1340.3211261373951</v>
      </c>
      <c r="I34" s="39">
        <f t="shared" si="4"/>
        <v>1357.2481125038164</v>
      </c>
      <c r="J34" s="39">
        <f t="shared" si="4"/>
        <v>1320.6155679305778</v>
      </c>
      <c r="K34" s="39">
        <f t="shared" si="4"/>
        <v>1371.3701405661511</v>
      </c>
      <c r="L34" s="39">
        <f t="shared" si="4"/>
        <v>1305.0807159951116</v>
      </c>
      <c r="M34" s="39">
        <f t="shared" si="4"/>
        <v>1331.652585179937</v>
      </c>
      <c r="N34" s="39">
        <f>SUM(N30:N33)</f>
        <v>15755.61097826024</v>
      </c>
      <c r="O34" s="159">
        <f>((N8-N31-N32)*1000)/('Pag7'!N16*365*24)</f>
        <v>0.75584238005339588</v>
      </c>
      <c r="P34" s="18"/>
    </row>
    <row r="35" spans="1:18">
      <c r="A35" s="17" t="s">
        <v>39</v>
      </c>
      <c r="B35" s="13"/>
      <c r="C35" s="50"/>
      <c r="D35" s="13"/>
      <c r="E35" s="13"/>
      <c r="F35" s="13"/>
      <c r="G35" s="13"/>
      <c r="H35" s="13"/>
      <c r="I35" s="13"/>
      <c r="J35" s="13"/>
      <c r="K35" s="13"/>
      <c r="L35" s="13"/>
      <c r="M35" s="13"/>
    </row>
    <row r="36" spans="1:18">
      <c r="A36" s="17"/>
      <c r="B36" s="13"/>
      <c r="C36" s="13"/>
      <c r="D36" s="13"/>
      <c r="E36" s="13"/>
      <c r="F36" s="13"/>
      <c r="G36" s="13"/>
      <c r="H36" s="13"/>
      <c r="I36" s="13"/>
      <c r="J36" s="13"/>
      <c r="K36" s="13"/>
      <c r="L36" s="13"/>
      <c r="M36" s="13"/>
    </row>
    <row r="37" spans="1:18">
      <c r="A37" s="17"/>
      <c r="B37" s="13"/>
      <c r="C37" s="50"/>
      <c r="D37" s="13"/>
      <c r="E37" s="13"/>
      <c r="F37" s="13"/>
      <c r="G37" s="13"/>
      <c r="H37" s="13"/>
      <c r="I37" s="13"/>
      <c r="J37" s="13"/>
      <c r="K37" s="13"/>
      <c r="L37" s="13"/>
      <c r="M37" s="13"/>
    </row>
    <row r="38" spans="1:18" ht="20" customHeight="1">
      <c r="A38" s="72" t="s">
        <v>40</v>
      </c>
      <c r="B38" s="72"/>
      <c r="C38" s="72"/>
      <c r="D38" s="72"/>
      <c r="E38" s="48"/>
      <c r="F38" s="48"/>
      <c r="G38" s="48"/>
      <c r="H38" s="48"/>
      <c r="I38" s="48"/>
      <c r="J38" s="48"/>
      <c r="K38" s="48"/>
      <c r="L38" s="48"/>
      <c r="M38" s="48"/>
    </row>
    <row r="39" spans="1:18" ht="20" customHeight="1">
      <c r="A39" s="44"/>
      <c r="B39" s="44"/>
      <c r="C39" s="43" t="s">
        <v>21</v>
      </c>
      <c r="D39" s="43" t="s">
        <v>22</v>
      </c>
      <c r="F39" s="237"/>
      <c r="G39" s="237"/>
      <c r="H39" s="237"/>
      <c r="I39" s="237"/>
      <c r="J39" s="237"/>
      <c r="Q39" s="70" t="s">
        <v>41</v>
      </c>
      <c r="R39" s="256">
        <f>C40</f>
        <v>9608.2977820864526</v>
      </c>
    </row>
    <row r="40" spans="1:18" ht="20" customHeight="1">
      <c r="A40" s="30" t="s">
        <v>41</v>
      </c>
      <c r="B40" s="30"/>
      <c r="C40" s="27">
        <v>9608.2977820864526</v>
      </c>
      <c r="D40" s="213">
        <f>C40/$C$47</f>
        <v>0.60983347287479228</v>
      </c>
      <c r="F40" s="237"/>
      <c r="G40" s="237" t="str">
        <f t="shared" ref="G40:G46" si="5">A40</f>
        <v>DISTRIBUIDORES</v>
      </c>
      <c r="H40" s="239">
        <f t="shared" ref="H40:H46" si="6">D40</f>
        <v>0.60983347287479228</v>
      </c>
      <c r="I40" s="237">
        <f t="shared" ref="I40:I46" si="7">TRUNC(ROUND(H40*100,1),1)</f>
        <v>61</v>
      </c>
      <c r="J40" s="237"/>
      <c r="N40" s="16"/>
      <c r="O40" s="466"/>
      <c r="P40" s="466"/>
      <c r="Q40" s="70" t="s">
        <v>42</v>
      </c>
      <c r="R40" s="256">
        <f>C41</f>
        <v>4398.9962684371048</v>
      </c>
    </row>
    <row r="41" spans="1:18" ht="20" customHeight="1">
      <c r="A41" s="22" t="s">
        <v>43</v>
      </c>
      <c r="B41" s="22"/>
      <c r="C41" s="27">
        <v>4398.9962684371048</v>
      </c>
      <c r="D41" s="213">
        <f t="shared" ref="D41:D46" si="8">C41/$C$47</f>
        <v>0.27920191821549789</v>
      </c>
      <c r="F41" s="237"/>
      <c r="G41" s="237" t="str">
        <f t="shared" si="5"/>
        <v>COMERCIALIZADORES ****</v>
      </c>
      <c r="H41" s="239">
        <f t="shared" si="6"/>
        <v>0.27920191821549789</v>
      </c>
      <c r="I41" s="237">
        <f t="shared" si="7"/>
        <v>27.9</v>
      </c>
      <c r="J41" s="237"/>
      <c r="N41" s="16"/>
      <c r="O41" s="466"/>
      <c r="P41" s="466"/>
      <c r="Q41" s="70" t="s">
        <v>44</v>
      </c>
      <c r="R41" s="256">
        <f>C43</f>
        <v>34.720144408871995</v>
      </c>
    </row>
    <row r="42" spans="1:18" ht="20" customHeight="1">
      <c r="A42" s="22" t="s">
        <v>45</v>
      </c>
      <c r="B42" s="22"/>
      <c r="C42" s="27">
        <v>94.44</v>
      </c>
      <c r="D42" s="213">
        <f t="shared" si="8"/>
        <v>5.9940558134730362E-3</v>
      </c>
      <c r="F42" s="237"/>
      <c r="G42" s="237" t="str">
        <f t="shared" si="5"/>
        <v>CONSUMOS PROPIOS</v>
      </c>
      <c r="H42" s="239">
        <f t="shared" si="6"/>
        <v>5.9940558134730362E-3</v>
      </c>
      <c r="I42" s="237">
        <f t="shared" si="7"/>
        <v>0.6</v>
      </c>
      <c r="J42" s="237"/>
      <c r="N42" s="16"/>
      <c r="O42" s="466"/>
      <c r="P42" s="466"/>
      <c r="Q42" s="70" t="s">
        <v>46</v>
      </c>
      <c r="R42" s="256">
        <f>C45+C46</f>
        <v>1161.0752534392839</v>
      </c>
    </row>
    <row r="43" spans="1:18" ht="20" customHeight="1">
      <c r="A43" s="22" t="s">
        <v>44</v>
      </c>
      <c r="B43" s="22"/>
      <c r="C43" s="27">
        <v>34.720144408871995</v>
      </c>
      <c r="D43" s="213">
        <f t="shared" si="8"/>
        <v>2.2036688208240418E-3</v>
      </c>
      <c r="F43" s="237"/>
      <c r="G43" s="237" t="str">
        <f t="shared" si="5"/>
        <v>GRANDES USUARIOS PARTICIPANTES</v>
      </c>
      <c r="H43" s="239">
        <f t="shared" si="6"/>
        <v>2.2036688208240418E-3</v>
      </c>
      <c r="I43" s="237">
        <f t="shared" si="7"/>
        <v>0.2</v>
      </c>
      <c r="J43" s="237"/>
      <c r="N43" s="16"/>
      <c r="O43" s="466"/>
      <c r="P43" s="466"/>
      <c r="Q43" s="70" t="s">
        <v>47</v>
      </c>
      <c r="R43" s="256">
        <f>C44</f>
        <v>458.07959813134494</v>
      </c>
    </row>
    <row r="44" spans="1:18" ht="20" customHeight="1">
      <c r="A44" s="22" t="s">
        <v>47</v>
      </c>
      <c r="B44" s="22"/>
      <c r="C44" s="27">
        <v>458.07959813134494</v>
      </c>
      <c r="D44" s="213">
        <f t="shared" si="8"/>
        <v>2.9074064784123044E-2</v>
      </c>
      <c r="F44" s="237"/>
      <c r="G44" s="237" t="str">
        <f t="shared" si="5"/>
        <v>PÉRDIDAS</v>
      </c>
      <c r="H44" s="239">
        <f t="shared" si="6"/>
        <v>2.9074064784123044E-2</v>
      </c>
      <c r="I44" s="237">
        <f t="shared" si="7"/>
        <v>2.9</v>
      </c>
      <c r="J44" s="237"/>
      <c r="N44" s="16"/>
      <c r="O44" s="466"/>
      <c r="P44" s="466"/>
      <c r="Q44" s="70" t="s">
        <v>45</v>
      </c>
      <c r="R44" s="256">
        <f>C42</f>
        <v>94.44</v>
      </c>
    </row>
    <row r="45" spans="1:18" ht="20" customHeight="1">
      <c r="A45" s="22" t="s">
        <v>46</v>
      </c>
      <c r="B45" s="22"/>
      <c r="C45" s="27">
        <v>1108.7645339999999</v>
      </c>
      <c r="D45" s="213">
        <f t="shared" si="8"/>
        <v>7.037268637013365E-2</v>
      </c>
      <c r="F45" s="237"/>
      <c r="G45" s="237" t="str">
        <f t="shared" si="5"/>
        <v>EXPORTACIONES</v>
      </c>
      <c r="H45" s="239">
        <f t="shared" si="6"/>
        <v>7.037268637013365E-2</v>
      </c>
      <c r="I45" s="237">
        <f t="shared" si="7"/>
        <v>7</v>
      </c>
      <c r="J45" s="237"/>
      <c r="N45" s="16"/>
      <c r="O45" s="466"/>
      <c r="P45" s="466"/>
    </row>
    <row r="46" spans="1:18" ht="20" customHeight="1">
      <c r="A46" s="30" t="s">
        <v>32</v>
      </c>
      <c r="B46" s="30"/>
      <c r="C46" s="27">
        <v>52.310719439284</v>
      </c>
      <c r="D46" s="213">
        <f t="shared" si="8"/>
        <v>3.3201331211562602E-3</v>
      </c>
      <c r="E46" s="73"/>
      <c r="F46" s="237"/>
      <c r="G46" s="237" t="str">
        <f t="shared" si="5"/>
        <v>DESVIACIONES</v>
      </c>
      <c r="H46" s="239">
        <f t="shared" si="6"/>
        <v>3.3201331211562602E-3</v>
      </c>
      <c r="I46" s="237">
        <f t="shared" si="7"/>
        <v>0.3</v>
      </c>
      <c r="J46" s="237"/>
      <c r="O46" s="466"/>
      <c r="P46" s="466"/>
    </row>
    <row r="47" spans="1:18">
      <c r="A47" s="30" t="s">
        <v>16</v>
      </c>
      <c r="B47" s="30"/>
      <c r="C47" s="27">
        <f>SUM(C40:C46)</f>
        <v>15755.609046503056</v>
      </c>
      <c r="D47" s="214">
        <f>SUM(D40:D46)</f>
        <v>1</v>
      </c>
      <c r="F47" s="237"/>
      <c r="G47" s="237"/>
      <c r="H47" s="237"/>
      <c r="I47" s="237"/>
      <c r="J47" s="237"/>
    </row>
    <row r="48" spans="1:18" ht="12.75" customHeight="1">
      <c r="C48" s="13"/>
      <c r="F48" s="237"/>
      <c r="G48" s="237"/>
      <c r="H48" s="237"/>
      <c r="I48" s="237"/>
      <c r="J48" s="237"/>
    </row>
    <row r="49" spans="1:10">
      <c r="A49" s="464" t="s">
        <v>48</v>
      </c>
      <c r="B49" s="465"/>
      <c r="C49" s="465"/>
      <c r="D49" s="465"/>
      <c r="F49" s="237"/>
      <c r="G49" s="237"/>
      <c r="H49" s="237"/>
      <c r="I49" s="237"/>
      <c r="J49" s="237"/>
    </row>
    <row r="50" spans="1:10">
      <c r="A50" s="465"/>
      <c r="B50" s="465"/>
      <c r="C50" s="465"/>
      <c r="D50" s="465"/>
      <c r="F50" s="237"/>
      <c r="G50" s="237"/>
      <c r="H50" s="237"/>
      <c r="I50" s="237"/>
      <c r="J50" s="237"/>
    </row>
    <row r="51" spans="1:10">
      <c r="A51" s="465"/>
      <c r="B51" s="465"/>
      <c r="C51" s="465"/>
      <c r="D51" s="465"/>
      <c r="F51" s="237"/>
      <c r="G51" s="237"/>
      <c r="H51" s="237"/>
      <c r="I51" s="237"/>
      <c r="J51" s="237"/>
    </row>
    <row r="52" spans="1:10">
      <c r="F52" s="237"/>
      <c r="G52" s="237"/>
      <c r="H52" s="237"/>
      <c r="I52" s="237"/>
      <c r="J52" s="237"/>
    </row>
    <row r="53" spans="1:10">
      <c r="A53" s="159">
        <f>C47-C46-C44-C42</f>
        <v>15150.778728932428</v>
      </c>
      <c r="C53" s="13"/>
      <c r="F53" s="237"/>
      <c r="G53" s="237"/>
      <c r="H53" s="237"/>
      <c r="I53" s="237"/>
      <c r="J53" s="237"/>
    </row>
    <row r="54" spans="1:10">
      <c r="A54" s="229"/>
      <c r="B54" s="69"/>
      <c r="C54" s="283"/>
      <c r="D54" s="18"/>
    </row>
    <row r="55" spans="1:10">
      <c r="A55" s="69"/>
      <c r="B55" s="69"/>
      <c r="C55" s="283"/>
      <c r="J55" s="13"/>
    </row>
    <row r="56" spans="1:10" ht="14">
      <c r="A56" s="69"/>
      <c r="B56" s="69"/>
      <c r="C56" s="283"/>
      <c r="D56" s="19"/>
    </row>
    <row r="57" spans="1:10">
      <c r="A57" s="69"/>
      <c r="B57" s="69"/>
      <c r="C57" s="284"/>
      <c r="D57" s="13"/>
    </row>
    <row r="58" spans="1:10">
      <c r="A58" s="69"/>
      <c r="B58" s="69"/>
    </row>
    <row r="59" spans="1:10" ht="14">
      <c r="D59" s="20"/>
    </row>
    <row r="64" spans="1:10">
      <c r="B64" s="283"/>
      <c r="C64" s="285"/>
      <c r="G64" s="283"/>
    </row>
    <row r="65" spans="2:8">
      <c r="B65" s="283"/>
      <c r="G65" s="283"/>
    </row>
    <row r="66" spans="2:8">
      <c r="B66" s="283"/>
      <c r="G66" s="283"/>
    </row>
    <row r="67" spans="2:8">
      <c r="B67" s="283"/>
      <c r="G67" s="283"/>
    </row>
    <row r="68" spans="2:8">
      <c r="B68" s="18"/>
      <c r="C68" s="284"/>
      <c r="G68" s="18"/>
      <c r="H68" s="284"/>
    </row>
  </sheetData>
  <sortState xmlns:xlrd2="http://schemas.microsoft.com/office/spreadsheetml/2017/richdata2" ref="O40:Q46">
    <sortCondition descending="1" ref="Q40:Q46"/>
  </sortState>
  <mergeCells count="11">
    <mergeCell ref="A27:M27"/>
    <mergeCell ref="A2:M2"/>
    <mergeCell ref="A10:M10"/>
    <mergeCell ref="A49:D51"/>
    <mergeCell ref="O45:P45"/>
    <mergeCell ref="O46:P46"/>
    <mergeCell ref="O40:P40"/>
    <mergeCell ref="O41:P41"/>
    <mergeCell ref="O42:P42"/>
    <mergeCell ref="O43:P43"/>
    <mergeCell ref="O44:P44"/>
  </mergeCells>
  <phoneticPr fontId="5" type="noConversion"/>
  <pageMargins left="0.19685039370078741" right="0.19685039370078741" top="0.19685039370078741" bottom="0.19685039370078741" header="0" footer="0"/>
  <pageSetup scale="54" orientation="landscape" horizontalDpi="4294967293"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rgb="FF99CCFF"/>
    <pageSetUpPr fitToPage="1"/>
  </sheetPr>
  <dimension ref="A1:P180"/>
  <sheetViews>
    <sheetView workbookViewId="0">
      <selection sqref="A1:N1"/>
    </sheetView>
  </sheetViews>
  <sheetFormatPr baseColWidth="10" defaultColWidth="10.83203125" defaultRowHeight="13"/>
  <cols>
    <col min="1" max="1" width="50.5" style="186" bestFit="1" customWidth="1"/>
    <col min="2" max="13" width="6.5" style="186" customWidth="1"/>
    <col min="14" max="14" width="9" style="186" customWidth="1"/>
    <col min="15" max="15" width="14" style="186" bestFit="1" customWidth="1"/>
    <col min="16" max="16" width="18.83203125" style="186" bestFit="1" customWidth="1"/>
    <col min="17" max="16384" width="10.83203125" style="186"/>
  </cols>
  <sheetData>
    <row r="1" spans="1:16" ht="16">
      <c r="A1" s="467" t="s">
        <v>49</v>
      </c>
      <c r="B1" s="467"/>
      <c r="C1" s="467"/>
      <c r="D1" s="467"/>
      <c r="E1" s="467"/>
      <c r="F1" s="467"/>
      <c r="G1" s="467"/>
      <c r="H1" s="467"/>
      <c r="I1" s="467"/>
      <c r="J1" s="467"/>
      <c r="K1" s="467"/>
      <c r="L1" s="467"/>
      <c r="M1" s="467"/>
      <c r="N1" s="467"/>
      <c r="P1" s="245">
        <v>1000000</v>
      </c>
    </row>
    <row r="3" spans="1:16">
      <c r="A3" s="200" t="s">
        <v>50</v>
      </c>
      <c r="B3" s="200" t="s">
        <v>4</v>
      </c>
      <c r="C3" s="200" t="s">
        <v>5</v>
      </c>
      <c r="D3" s="200" t="s">
        <v>6</v>
      </c>
      <c r="E3" s="200" t="s">
        <v>7</v>
      </c>
      <c r="F3" s="200" t="s">
        <v>8</v>
      </c>
      <c r="G3" s="200" t="s">
        <v>9</v>
      </c>
      <c r="H3" s="200" t="s">
        <v>10</v>
      </c>
      <c r="I3" s="200" t="s">
        <v>11</v>
      </c>
      <c r="J3" s="200" t="s">
        <v>12</v>
      </c>
      <c r="K3" s="200" t="s">
        <v>13</v>
      </c>
      <c r="L3" s="200" t="s">
        <v>14</v>
      </c>
      <c r="M3" s="200" t="s">
        <v>15</v>
      </c>
      <c r="N3" s="200" t="s">
        <v>16</v>
      </c>
    </row>
    <row r="4" spans="1:16">
      <c r="A4" s="198" t="s">
        <v>51</v>
      </c>
      <c r="B4" s="197">
        <v>1.3630053795670001</v>
      </c>
      <c r="C4" s="197">
        <v>1.0124937046410001</v>
      </c>
      <c r="D4" s="197">
        <v>0.84242392354600004</v>
      </c>
      <c r="E4" s="197">
        <v>1.0725259302050001</v>
      </c>
      <c r="F4" s="197">
        <v>1.4003480275489999</v>
      </c>
      <c r="G4" s="197">
        <v>2.0134758795629999</v>
      </c>
      <c r="H4" s="197">
        <v>1.751001327197</v>
      </c>
      <c r="I4" s="197">
        <v>1.7408128555419999</v>
      </c>
      <c r="J4" s="197">
        <v>2.5100318557489998</v>
      </c>
      <c r="K4" s="197">
        <v>1.9707250524939999</v>
      </c>
      <c r="L4" s="197">
        <v>1.6343108997190001</v>
      </c>
      <c r="M4" s="197">
        <v>1.3413334681490001</v>
      </c>
      <c r="N4" s="259">
        <f t="shared" ref="N4:N74" si="0">SUM(B4:M4)</f>
        <v>18.652488303921</v>
      </c>
    </row>
    <row r="5" spans="1:16">
      <c r="A5" s="198" t="s">
        <v>52</v>
      </c>
      <c r="B5" s="197">
        <v>0.70371235948600008</v>
      </c>
      <c r="C5" s="197">
        <v>0.43607703333600001</v>
      </c>
      <c r="D5" s="197">
        <v>0.40569894407199997</v>
      </c>
      <c r="E5" s="197">
        <v>0.60387128840100002</v>
      </c>
      <c r="F5" s="197">
        <v>1.1888825175419999</v>
      </c>
      <c r="G5" s="197">
        <v>2.7403633860229997</v>
      </c>
      <c r="H5" s="197">
        <v>2.1516385808130001</v>
      </c>
      <c r="I5" s="197">
        <v>2.331704075292</v>
      </c>
      <c r="J5" s="197">
        <v>3.1494611577330001</v>
      </c>
      <c r="K5" s="197">
        <v>3.2327738926360001</v>
      </c>
      <c r="L5" s="197">
        <v>2.1098867071440002</v>
      </c>
      <c r="M5" s="197">
        <v>1.1005031010169999</v>
      </c>
      <c r="N5" s="259">
        <f t="shared" si="0"/>
        <v>20.154573043495002</v>
      </c>
    </row>
    <row r="6" spans="1:16">
      <c r="A6" s="198" t="s">
        <v>53</v>
      </c>
      <c r="B6" s="197">
        <v>3.5165462270459997</v>
      </c>
      <c r="C6" s="197">
        <v>2.3077978737090001</v>
      </c>
      <c r="D6" s="197">
        <v>1.9585237833610001</v>
      </c>
      <c r="E6" s="197">
        <v>1.653612914902</v>
      </c>
      <c r="F6" s="197">
        <v>1.5669192702860002</v>
      </c>
      <c r="G6" s="197">
        <v>6.0871209567569995</v>
      </c>
      <c r="H6" s="197">
        <v>4.82356453461</v>
      </c>
      <c r="I6" s="197">
        <v>4.2486015149999998</v>
      </c>
      <c r="J6" s="197">
        <v>6.6503594144999996</v>
      </c>
      <c r="K6" s="197">
        <v>3.9971966906209997</v>
      </c>
      <c r="L6" s="197">
        <v>4.277015900106</v>
      </c>
      <c r="M6" s="197">
        <v>3.9647342023450003</v>
      </c>
      <c r="N6" s="259">
        <f t="shared" si="0"/>
        <v>45.051993283243</v>
      </c>
    </row>
    <row r="7" spans="1:16">
      <c r="A7" s="198" t="s">
        <v>616</v>
      </c>
      <c r="B7" s="197">
        <v>0.26628099999999999</v>
      </c>
      <c r="C7" s="197">
        <v>2.1446E-2</v>
      </c>
      <c r="D7" s="197">
        <v>0.10098799999999999</v>
      </c>
      <c r="E7" s="197">
        <v>0.28091300000000002</v>
      </c>
      <c r="F7" s="197">
        <v>6.5187999999999996E-2</v>
      </c>
      <c r="G7" s="197">
        <v>1.349E-2</v>
      </c>
      <c r="H7" s="197">
        <v>7.9196000000000003E-2</v>
      </c>
      <c r="I7" s="197">
        <v>0.108484</v>
      </c>
      <c r="J7" s="197">
        <v>1.6872999999999999E-2</v>
      </c>
      <c r="K7" s="197">
        <v>0.14263500000000001</v>
      </c>
      <c r="L7" s="197">
        <v>0</v>
      </c>
      <c r="M7" s="197">
        <v>0.100242</v>
      </c>
      <c r="N7" s="259">
        <f t="shared" si="0"/>
        <v>1.1957360000000001</v>
      </c>
    </row>
    <row r="8" spans="1:16">
      <c r="A8" s="198" t="s">
        <v>724</v>
      </c>
      <c r="B8" s="197">
        <v>0</v>
      </c>
      <c r="C8" s="197">
        <v>0</v>
      </c>
      <c r="D8" s="197">
        <v>0</v>
      </c>
      <c r="E8" s="197">
        <v>0</v>
      </c>
      <c r="F8" s="197">
        <v>0</v>
      </c>
      <c r="G8" s="197">
        <v>0</v>
      </c>
      <c r="H8" s="197">
        <v>0</v>
      </c>
      <c r="I8" s="197">
        <v>0</v>
      </c>
      <c r="J8" s="197">
        <v>0</v>
      </c>
      <c r="K8" s="197">
        <v>0</v>
      </c>
      <c r="L8" s="197">
        <v>0.51177050800000001</v>
      </c>
      <c r="M8" s="197">
        <v>0.89038588515900008</v>
      </c>
      <c r="N8" s="259">
        <f t="shared" si="0"/>
        <v>1.4021563931590002</v>
      </c>
    </row>
    <row r="9" spans="1:16">
      <c r="A9" s="198" t="s">
        <v>54</v>
      </c>
      <c r="B9" s="197">
        <v>0.21563558139200001</v>
      </c>
      <c r="C9" s="197">
        <v>0.37867652355199999</v>
      </c>
      <c r="D9" s="197">
        <v>0.47591599856800004</v>
      </c>
      <c r="E9" s="197">
        <v>0.45589599152999999</v>
      </c>
      <c r="F9" s="197">
        <v>0.466894793541</v>
      </c>
      <c r="G9" s="197">
        <v>0.45624864452999997</v>
      </c>
      <c r="H9" s="197">
        <v>0.468303849223</v>
      </c>
      <c r="I9" s="197">
        <v>0.46991174599800001</v>
      </c>
      <c r="J9" s="197">
        <v>0.48916226871199997</v>
      </c>
      <c r="K9" s="197">
        <v>0.48179044951300004</v>
      </c>
      <c r="L9" s="197">
        <v>0.45773384555300001</v>
      </c>
      <c r="M9" s="197">
        <v>0.46839040146900002</v>
      </c>
      <c r="N9" s="259">
        <f t="shared" si="0"/>
        <v>5.2845600935809998</v>
      </c>
    </row>
    <row r="10" spans="1:16">
      <c r="A10" s="198" t="s">
        <v>55</v>
      </c>
      <c r="B10" s="197">
        <v>0.72265158728199996</v>
      </c>
      <c r="C10" s="197">
        <v>0.67704499789600003</v>
      </c>
      <c r="D10" s="197">
        <v>0.73160337856999991</v>
      </c>
      <c r="E10" s="197">
        <v>0.38427044679100003</v>
      </c>
      <c r="F10" s="197">
        <v>0.38818549892599996</v>
      </c>
      <c r="G10" s="197">
        <v>0.431838111754</v>
      </c>
      <c r="H10" s="197">
        <v>0.37223827555700001</v>
      </c>
      <c r="I10" s="197">
        <v>0.35210255756199998</v>
      </c>
      <c r="J10" s="197">
        <v>0.37490607473499998</v>
      </c>
      <c r="K10" s="197">
        <v>0.340970149921</v>
      </c>
      <c r="L10" s="197">
        <v>0.28155725715700003</v>
      </c>
      <c r="M10" s="197">
        <v>0.34201966983299997</v>
      </c>
      <c r="N10" s="259">
        <f t="shared" si="0"/>
        <v>5.399388005984</v>
      </c>
    </row>
    <row r="11" spans="1:16">
      <c r="A11" s="198" t="s">
        <v>56</v>
      </c>
      <c r="B11" s="197">
        <v>1.626341611912</v>
      </c>
      <c r="C11" s="197">
        <v>1.5929352145120002</v>
      </c>
      <c r="D11" s="197">
        <v>1.0881590078509999</v>
      </c>
      <c r="E11" s="197">
        <v>1.620438688471</v>
      </c>
      <c r="F11" s="197">
        <v>1.142898771884</v>
      </c>
      <c r="G11" s="197">
        <v>2.2850834212629998</v>
      </c>
      <c r="H11" s="197">
        <v>2.1875230636</v>
      </c>
      <c r="I11" s="197">
        <v>2.3490985482690001</v>
      </c>
      <c r="J11" s="197">
        <v>2.630938715184</v>
      </c>
      <c r="K11" s="197">
        <v>2.769081663293</v>
      </c>
      <c r="L11" s="197">
        <v>1.160432440401</v>
      </c>
      <c r="M11" s="197">
        <v>1.7460781525020002</v>
      </c>
      <c r="N11" s="259">
        <f t="shared" si="0"/>
        <v>22.199009299142002</v>
      </c>
    </row>
    <row r="12" spans="1:16">
      <c r="A12" s="198" t="s">
        <v>57</v>
      </c>
      <c r="B12" s="197">
        <v>0.56806175040100004</v>
      </c>
      <c r="C12" s="197">
        <v>0.60330252071400003</v>
      </c>
      <c r="D12" s="197">
        <v>0.51445291473999999</v>
      </c>
      <c r="E12" s="197">
        <v>0.62400779242099991</v>
      </c>
      <c r="F12" s="197">
        <v>0.65349792388299999</v>
      </c>
      <c r="G12" s="197">
        <v>0.65355287395899997</v>
      </c>
      <c r="H12" s="197">
        <v>0.62279799539900005</v>
      </c>
      <c r="I12" s="197">
        <v>0.600278431306</v>
      </c>
      <c r="J12" s="197">
        <v>0.60021459234399999</v>
      </c>
      <c r="K12" s="197">
        <v>0.63482392432800006</v>
      </c>
      <c r="L12" s="197">
        <v>0.62271800404799993</v>
      </c>
      <c r="M12" s="197">
        <v>0.64197822991200004</v>
      </c>
      <c r="N12" s="259">
        <f t="shared" si="0"/>
        <v>7.3396869534549989</v>
      </c>
    </row>
    <row r="13" spans="1:16">
      <c r="A13" s="198" t="s">
        <v>725</v>
      </c>
      <c r="B13" s="197">
        <v>0</v>
      </c>
      <c r="C13" s="197">
        <v>0</v>
      </c>
      <c r="D13" s="197">
        <v>0</v>
      </c>
      <c r="E13" s="197">
        <v>0</v>
      </c>
      <c r="F13" s="197">
        <v>0</v>
      </c>
      <c r="G13" s="197">
        <v>0</v>
      </c>
      <c r="H13" s="197">
        <v>0.16166427309999998</v>
      </c>
      <c r="I13" s="197">
        <v>0.182038742689</v>
      </c>
      <c r="J13" s="197">
        <v>0.16913373925399999</v>
      </c>
      <c r="K13" s="197">
        <v>0.167513028225</v>
      </c>
      <c r="L13" s="197">
        <v>0.20156454895500001</v>
      </c>
      <c r="M13" s="197">
        <v>0.21156996372</v>
      </c>
      <c r="N13" s="259">
        <f t="shared" si="0"/>
        <v>1.093484295943</v>
      </c>
    </row>
    <row r="14" spans="1:16">
      <c r="A14" s="198" t="s">
        <v>58</v>
      </c>
      <c r="B14" s="197">
        <v>0.26248110197900004</v>
      </c>
      <c r="C14" s="197">
        <v>0.178001017476</v>
      </c>
      <c r="D14" s="197">
        <v>0.130829100048</v>
      </c>
      <c r="E14" s="197">
        <v>0.18824378750899998</v>
      </c>
      <c r="F14" s="197">
        <v>0.26979465888800003</v>
      </c>
      <c r="G14" s="197">
        <v>0.64031550500400003</v>
      </c>
      <c r="H14" s="197">
        <v>0.58451354866900007</v>
      </c>
      <c r="I14" s="197">
        <v>0.62024099712399994</v>
      </c>
      <c r="J14" s="197">
        <v>0.71774543408499991</v>
      </c>
      <c r="K14" s="197">
        <v>0.85040234036200002</v>
      </c>
      <c r="L14" s="197">
        <v>0.71669573439600009</v>
      </c>
      <c r="M14" s="197">
        <v>0.52449147517600003</v>
      </c>
      <c r="N14" s="259">
        <f t="shared" si="0"/>
        <v>5.6837547007160003</v>
      </c>
    </row>
    <row r="15" spans="1:16">
      <c r="A15" s="198" t="s">
        <v>59</v>
      </c>
      <c r="B15" s="197">
        <v>3.6768241828740003</v>
      </c>
      <c r="C15" s="197">
        <v>2.860925996927</v>
      </c>
      <c r="D15" s="197">
        <v>3.3788499841370001</v>
      </c>
      <c r="E15" s="197">
        <v>2.9720977318520001</v>
      </c>
      <c r="F15" s="197">
        <v>1.944720795479</v>
      </c>
      <c r="G15" s="197">
        <v>2.390045059308</v>
      </c>
      <c r="H15" s="197">
        <v>3.1562838572129999</v>
      </c>
      <c r="I15" s="197">
        <v>3.1814235917750002</v>
      </c>
      <c r="J15" s="197">
        <v>2.9785893644400003</v>
      </c>
      <c r="K15" s="197">
        <v>3.7073144918610001</v>
      </c>
      <c r="L15" s="197">
        <v>3.4968327693010002</v>
      </c>
      <c r="M15" s="197">
        <v>2.8398228607270002</v>
      </c>
      <c r="N15" s="259">
        <f t="shared" si="0"/>
        <v>36.583730685894004</v>
      </c>
    </row>
    <row r="16" spans="1:16">
      <c r="A16" s="198" t="s">
        <v>60</v>
      </c>
      <c r="B16" s="197">
        <v>3.080095312559</v>
      </c>
      <c r="C16" s="197">
        <v>1.459825815251</v>
      </c>
      <c r="D16" s="197">
        <v>1.848937639087</v>
      </c>
      <c r="E16" s="197">
        <v>2.3919772845050002</v>
      </c>
      <c r="F16" s="197">
        <v>3.2395755494570002</v>
      </c>
      <c r="G16" s="197">
        <v>9.3074874372750003</v>
      </c>
      <c r="H16" s="197">
        <v>5.9604744809930006</v>
      </c>
      <c r="I16" s="197">
        <v>6.5468459451300003</v>
      </c>
      <c r="J16" s="197">
        <v>9.4391311286139992</v>
      </c>
      <c r="K16" s="197">
        <v>12.104594905755</v>
      </c>
      <c r="L16" s="197">
        <v>6.6810056197729999</v>
      </c>
      <c r="M16" s="197">
        <v>4.034197497469</v>
      </c>
      <c r="N16" s="259">
        <f t="shared" si="0"/>
        <v>66.094148615867994</v>
      </c>
    </row>
    <row r="17" spans="1:14">
      <c r="A17" s="198" t="s">
        <v>61</v>
      </c>
      <c r="B17" s="197">
        <v>5.9781510000000004</v>
      </c>
      <c r="C17" s="197">
        <v>3.9033720000000001</v>
      </c>
      <c r="D17" s="197">
        <v>3.0793409999999999</v>
      </c>
      <c r="E17" s="197">
        <v>2.117588</v>
      </c>
      <c r="F17" s="197">
        <v>7.937748</v>
      </c>
      <c r="G17" s="197">
        <v>6.7025300000000003</v>
      </c>
      <c r="H17" s="197">
        <v>7.435619</v>
      </c>
      <c r="I17" s="197">
        <v>7.3719960000000002</v>
      </c>
      <c r="J17" s="197">
        <v>3.7559390000000001</v>
      </c>
      <c r="K17" s="197">
        <v>5.674086</v>
      </c>
      <c r="L17" s="197">
        <v>5.5825820000000004</v>
      </c>
      <c r="M17" s="197">
        <v>5.3620720000000004</v>
      </c>
      <c r="N17" s="259">
        <f t="shared" si="0"/>
        <v>64.901024000000007</v>
      </c>
    </row>
    <row r="18" spans="1:14">
      <c r="A18" s="198" t="s">
        <v>62</v>
      </c>
      <c r="B18" s="197">
        <v>17.840005727973001</v>
      </c>
      <c r="C18" s="197">
        <v>16.046471373016001</v>
      </c>
      <c r="D18" s="197">
        <v>18.342631911024</v>
      </c>
      <c r="E18" s="197">
        <v>17.555996991621001</v>
      </c>
      <c r="F18" s="197">
        <v>16.064425678337997</v>
      </c>
      <c r="G18" s="197">
        <v>14.667681932027001</v>
      </c>
      <c r="H18" s="197">
        <v>18.285427747486001</v>
      </c>
      <c r="I18" s="197">
        <v>19.723201461822001</v>
      </c>
      <c r="J18" s="197">
        <v>14.775089722293998</v>
      </c>
      <c r="K18" s="197">
        <v>14.070054638055</v>
      </c>
      <c r="L18" s="197">
        <v>16.318528796982999</v>
      </c>
      <c r="M18" s="197">
        <v>16.339448336832</v>
      </c>
      <c r="N18" s="259">
        <f t="shared" si="0"/>
        <v>200.02896431747098</v>
      </c>
    </row>
    <row r="19" spans="1:14">
      <c r="A19" s="198" t="s">
        <v>726</v>
      </c>
      <c r="B19" s="197">
        <v>0</v>
      </c>
      <c r="C19" s="197">
        <v>0</v>
      </c>
      <c r="D19" s="197">
        <v>0.10444108000000001</v>
      </c>
      <c r="E19" s="197">
        <v>0.89663808200000006</v>
      </c>
      <c r="F19" s="197">
        <v>0.84039748328999997</v>
      </c>
      <c r="G19" s="197">
        <v>0.70939657919400001</v>
      </c>
      <c r="H19" s="197">
        <v>0.69842454195699999</v>
      </c>
      <c r="I19" s="197">
        <v>0.916807229</v>
      </c>
      <c r="J19" s="197">
        <v>0.86523108424299999</v>
      </c>
      <c r="K19" s="197">
        <v>0.84308130945499993</v>
      </c>
      <c r="L19" s="197">
        <v>0.89713135654499998</v>
      </c>
      <c r="M19" s="197">
        <v>0.57545482000000003</v>
      </c>
      <c r="N19" s="259">
        <f t="shared" si="0"/>
        <v>7.347003565684</v>
      </c>
    </row>
    <row r="20" spans="1:14">
      <c r="A20" s="198" t="s">
        <v>63</v>
      </c>
      <c r="B20" s="197">
        <v>74.032157309268001</v>
      </c>
      <c r="C20" s="197">
        <v>63.419045500118997</v>
      </c>
      <c r="D20" s="197">
        <v>95.326491566105005</v>
      </c>
      <c r="E20" s="197">
        <v>97.601198992464006</v>
      </c>
      <c r="F20" s="197">
        <v>112.56552258414798</v>
      </c>
      <c r="G20" s="199">
        <v>76.044879107284999</v>
      </c>
      <c r="H20" s="197">
        <v>83.889660805565001</v>
      </c>
      <c r="I20" s="197">
        <v>93.584727342218997</v>
      </c>
      <c r="J20" s="197">
        <v>53.175209797547993</v>
      </c>
      <c r="K20" s="197">
        <v>28.342880857925</v>
      </c>
      <c r="L20" s="197">
        <v>61.045586263742997</v>
      </c>
      <c r="M20" s="197">
        <v>69.567013752729991</v>
      </c>
      <c r="N20" s="259">
        <f t="shared" si="0"/>
        <v>908.59437387911885</v>
      </c>
    </row>
    <row r="21" spans="1:14">
      <c r="A21" s="198" t="s">
        <v>617</v>
      </c>
      <c r="B21" s="197">
        <v>1.3883510845890001</v>
      </c>
      <c r="C21" s="197">
        <v>1.854041033274</v>
      </c>
      <c r="D21" s="197">
        <v>5.2541339005030006</v>
      </c>
      <c r="E21" s="197">
        <v>5.3531803516530001</v>
      </c>
      <c r="F21" s="197">
        <v>6.332799857316</v>
      </c>
      <c r="G21" s="197">
        <v>2.9321091712429999</v>
      </c>
      <c r="H21" s="197">
        <v>3.7781715545250001</v>
      </c>
      <c r="I21" s="197">
        <v>4.4973005311250001</v>
      </c>
      <c r="J21" s="197">
        <v>3.7701770852959999</v>
      </c>
      <c r="K21" s="197">
        <v>2.3608954852629997</v>
      </c>
      <c r="L21" s="197">
        <v>2.6124860298480002</v>
      </c>
      <c r="M21" s="197">
        <v>2.510091242903</v>
      </c>
      <c r="N21" s="259">
        <f t="shared" si="0"/>
        <v>42.643737327537998</v>
      </c>
    </row>
    <row r="22" spans="1:14">
      <c r="A22" s="198" t="s">
        <v>618</v>
      </c>
      <c r="B22" s="197">
        <v>12.602427</v>
      </c>
      <c r="C22" s="197">
        <v>12.315027000000001</v>
      </c>
      <c r="D22" s="197">
        <v>14.123424</v>
      </c>
      <c r="E22" s="197">
        <v>6.3063900000000004</v>
      </c>
      <c r="F22" s="197">
        <v>16.612732000000001</v>
      </c>
      <c r="G22" s="197">
        <v>15.130545</v>
      </c>
      <c r="H22" s="197">
        <v>21.427022000000001</v>
      </c>
      <c r="I22" s="197">
        <v>17.931901</v>
      </c>
      <c r="J22" s="197">
        <v>10.383198</v>
      </c>
      <c r="K22" s="197">
        <v>19.264886000000001</v>
      </c>
      <c r="L22" s="197">
        <v>17.494671</v>
      </c>
      <c r="M22" s="197">
        <v>13.709758000000001</v>
      </c>
      <c r="N22" s="259">
        <f t="shared" si="0"/>
        <v>177.30198100000001</v>
      </c>
    </row>
    <row r="23" spans="1:14">
      <c r="A23" s="198" t="s">
        <v>727</v>
      </c>
      <c r="B23" s="197">
        <v>0</v>
      </c>
      <c r="C23" s="197">
        <v>0</v>
      </c>
      <c r="D23" s="197">
        <v>0</v>
      </c>
      <c r="E23" s="197">
        <v>0.34912273539099997</v>
      </c>
      <c r="F23" s="197">
        <v>0.323320396703</v>
      </c>
      <c r="G23" s="197">
        <v>0.287234241793</v>
      </c>
      <c r="H23" s="197">
        <v>0.31979180329200002</v>
      </c>
      <c r="I23" s="197">
        <v>0.35895974078300003</v>
      </c>
      <c r="J23" s="197">
        <v>0.34170364391399999</v>
      </c>
      <c r="K23" s="197">
        <v>0.35262228373499999</v>
      </c>
      <c r="L23" s="197">
        <v>0.38637270098499998</v>
      </c>
      <c r="M23" s="197">
        <v>0.39307827927799999</v>
      </c>
      <c r="N23" s="259">
        <f t="shared" si="0"/>
        <v>3.1122058258739997</v>
      </c>
    </row>
    <row r="24" spans="1:14">
      <c r="A24" s="198" t="s">
        <v>64</v>
      </c>
      <c r="B24" s="197">
        <v>1.593816351606</v>
      </c>
      <c r="C24" s="197">
        <v>1.1377679076539999</v>
      </c>
      <c r="D24" s="197">
        <v>1.08972234546</v>
      </c>
      <c r="E24" s="197">
        <v>1.1526152300780002</v>
      </c>
      <c r="F24" s="197">
        <v>1.5525701464780002</v>
      </c>
      <c r="G24" s="197">
        <v>2.221768619234</v>
      </c>
      <c r="H24" s="197">
        <v>2.204573240802</v>
      </c>
      <c r="I24" s="197">
        <v>2.3071147638539999</v>
      </c>
      <c r="J24" s="197">
        <v>2.3679230783610001</v>
      </c>
      <c r="K24" s="197">
        <v>2.5156477800979995</v>
      </c>
      <c r="L24" s="197">
        <v>2.2253210516570001</v>
      </c>
      <c r="M24" s="197">
        <v>1.735105766047</v>
      </c>
      <c r="N24" s="259">
        <f t="shared" si="0"/>
        <v>22.103946281329002</v>
      </c>
    </row>
    <row r="25" spans="1:14">
      <c r="A25" s="198" t="s">
        <v>650</v>
      </c>
      <c r="B25" s="197">
        <v>0.88896463487299993</v>
      </c>
      <c r="C25" s="197">
        <v>0.81259373726700002</v>
      </c>
      <c r="D25" s="197">
        <v>0.89183823815899999</v>
      </c>
      <c r="E25" s="197">
        <v>0.96698863300499993</v>
      </c>
      <c r="F25" s="197">
        <v>0.88554079926999996</v>
      </c>
      <c r="G25" s="197">
        <v>0.70996377470399996</v>
      </c>
      <c r="H25" s="197">
        <v>0.95630633487799999</v>
      </c>
      <c r="I25" s="197">
        <v>0.851216447481</v>
      </c>
      <c r="J25" s="197">
        <v>0.83365366900899995</v>
      </c>
      <c r="K25" s="197">
        <v>0.80274426585800007</v>
      </c>
      <c r="L25" s="197">
        <v>0.78243324920099999</v>
      </c>
      <c r="M25" s="197">
        <v>0.76165317122999998</v>
      </c>
      <c r="N25" s="259">
        <f t="shared" si="0"/>
        <v>10.143896954935</v>
      </c>
    </row>
    <row r="26" spans="1:14">
      <c r="A26" s="198" t="s">
        <v>65</v>
      </c>
      <c r="B26" s="197">
        <v>19.892069999680999</v>
      </c>
      <c r="C26" s="197">
        <v>17.833591685123</v>
      </c>
      <c r="D26" s="197">
        <v>20.854955654653999</v>
      </c>
      <c r="E26" s="197">
        <v>15.237028755357999</v>
      </c>
      <c r="F26" s="197">
        <v>9.1289233635070008</v>
      </c>
      <c r="G26" s="197">
        <v>1.3199026288360001</v>
      </c>
      <c r="H26" s="197">
        <v>0</v>
      </c>
      <c r="I26" s="197">
        <v>0</v>
      </c>
      <c r="J26" s="197">
        <v>4.9359999999999995E-9</v>
      </c>
      <c r="K26" s="197">
        <v>0</v>
      </c>
      <c r="L26" s="197">
        <v>8.0850265721200003</v>
      </c>
      <c r="M26" s="197">
        <v>19.903060862832</v>
      </c>
      <c r="N26" s="259">
        <f t="shared" si="0"/>
        <v>112.25455952704701</v>
      </c>
    </row>
    <row r="27" spans="1:14">
      <c r="A27" s="198" t="s">
        <v>169</v>
      </c>
      <c r="B27" s="197">
        <v>0</v>
      </c>
      <c r="C27" s="197">
        <v>0</v>
      </c>
      <c r="D27" s="197">
        <v>0.247751277144</v>
      </c>
      <c r="E27" s="197">
        <v>1.35445693807</v>
      </c>
      <c r="F27" s="197">
        <v>0.877463206429</v>
      </c>
      <c r="G27" s="197">
        <v>0.108720430211</v>
      </c>
      <c r="H27" s="197">
        <v>0.30205540670699998</v>
      </c>
      <c r="I27" s="197">
        <v>0.15865167841899999</v>
      </c>
      <c r="J27" s="197">
        <v>5.7942222354999996E-2</v>
      </c>
      <c r="K27" s="197">
        <v>0.48401274515600001</v>
      </c>
      <c r="L27" s="197">
        <v>6.8964615359000003E-2</v>
      </c>
      <c r="M27" s="197">
        <v>0.35721174901199998</v>
      </c>
      <c r="N27" s="259">
        <f t="shared" si="0"/>
        <v>4.0172302688619999</v>
      </c>
    </row>
    <row r="28" spans="1:14">
      <c r="A28" s="198" t="s">
        <v>690</v>
      </c>
      <c r="B28" s="197">
        <v>6.8795820000000001</v>
      </c>
      <c r="C28" s="197">
        <v>6.4227619999999996</v>
      </c>
      <c r="D28" s="197">
        <v>4.3204770000000003</v>
      </c>
      <c r="E28" s="197">
        <v>1.08</v>
      </c>
      <c r="F28" s="197">
        <v>7.0050980000000003</v>
      </c>
      <c r="G28" s="197">
        <v>10.57536</v>
      </c>
      <c r="H28" s="197">
        <v>10.600925</v>
      </c>
      <c r="I28" s="197">
        <v>9.9876140000000007</v>
      </c>
      <c r="J28" s="197">
        <v>3.8788849999999999</v>
      </c>
      <c r="K28" s="197">
        <v>5.7403599999999999</v>
      </c>
      <c r="L28" s="197">
        <v>6.897964</v>
      </c>
      <c r="M28" s="197">
        <v>6.2634910000000001</v>
      </c>
      <c r="N28" s="259">
        <f t="shared" si="0"/>
        <v>79.652518000000001</v>
      </c>
    </row>
    <row r="29" spans="1:14">
      <c r="A29" s="198" t="s">
        <v>728</v>
      </c>
      <c r="B29" s="197">
        <v>0</v>
      </c>
      <c r="C29" s="197">
        <v>0</v>
      </c>
      <c r="D29" s="197">
        <v>0</v>
      </c>
      <c r="E29" s="197">
        <v>0</v>
      </c>
      <c r="F29" s="197">
        <v>0</v>
      </c>
      <c r="G29" s="197">
        <v>0.34532054100299997</v>
      </c>
      <c r="H29" s="197">
        <v>0.94741830887299994</v>
      </c>
      <c r="I29" s="197">
        <v>1.2604937357969999</v>
      </c>
      <c r="J29" s="197">
        <v>1.1570614851150001</v>
      </c>
      <c r="K29" s="197">
        <v>1.2963784463130001</v>
      </c>
      <c r="L29" s="197">
        <v>1.1365887357210001</v>
      </c>
      <c r="M29" s="197">
        <v>1.2736091914210002</v>
      </c>
      <c r="N29" s="259">
        <f t="shared" si="0"/>
        <v>7.4168704442430009</v>
      </c>
    </row>
    <row r="30" spans="1:14">
      <c r="A30" s="198" t="s">
        <v>651</v>
      </c>
      <c r="B30" s="197">
        <v>7.2416786689000007E-2</v>
      </c>
      <c r="C30" s="197">
        <v>0.121511280305</v>
      </c>
      <c r="D30" s="197">
        <v>1.452222950336</v>
      </c>
      <c r="E30" s="197">
        <v>2.242684100955</v>
      </c>
      <c r="F30" s="197">
        <v>3.2748726924330001</v>
      </c>
      <c r="G30" s="197">
        <v>0.66602953363399997</v>
      </c>
      <c r="H30" s="197">
        <v>1.655236338793</v>
      </c>
      <c r="I30" s="197">
        <v>1.2519372427590001</v>
      </c>
      <c r="J30" s="197">
        <v>1.551225394314</v>
      </c>
      <c r="K30" s="197">
        <v>1.882427988896</v>
      </c>
      <c r="L30" s="197">
        <v>1.5856023022300001</v>
      </c>
      <c r="M30" s="197">
        <v>1.8982383976799999</v>
      </c>
      <c r="N30" s="259">
        <f t="shared" si="0"/>
        <v>17.654405009024</v>
      </c>
    </row>
    <row r="31" spans="1:14">
      <c r="A31" s="198" t="s">
        <v>652</v>
      </c>
      <c r="B31" s="197">
        <v>0.64360799999999996</v>
      </c>
      <c r="C31" s="197">
        <v>3.7811999999999998E-2</v>
      </c>
      <c r="D31" s="197">
        <v>0.13522700000000001</v>
      </c>
      <c r="E31" s="197">
        <v>0.464138</v>
      </c>
      <c r="F31" s="197">
        <v>0.89274200000000004</v>
      </c>
      <c r="G31" s="197">
        <v>0.23511799999999999</v>
      </c>
      <c r="H31" s="197">
        <v>0.13738400000000001</v>
      </c>
      <c r="I31" s="197">
        <v>0.33260800000000001</v>
      </c>
      <c r="J31" s="197">
        <v>0.15559700000000001</v>
      </c>
      <c r="K31" s="197">
        <v>0.38303999999999999</v>
      </c>
      <c r="L31" s="197">
        <v>1.7052000000000001E-2</v>
      </c>
      <c r="M31" s="197">
        <v>0.20533999999999999</v>
      </c>
      <c r="N31" s="259">
        <f t="shared" si="0"/>
        <v>3.6396660000000001</v>
      </c>
    </row>
    <row r="32" spans="1:14">
      <c r="A32" s="198" t="s">
        <v>66</v>
      </c>
      <c r="B32" s="197">
        <v>0.94437450851799998</v>
      </c>
      <c r="C32" s="197">
        <v>0.59390613852499996</v>
      </c>
      <c r="D32" s="197">
        <v>0.41038434043499999</v>
      </c>
      <c r="E32" s="197">
        <v>0.53988978997499992</v>
      </c>
      <c r="F32" s="197">
        <v>1.3262986221439999</v>
      </c>
      <c r="G32" s="197">
        <v>3.481595588042</v>
      </c>
      <c r="H32" s="197">
        <v>2.386479015256</v>
      </c>
      <c r="I32" s="197">
        <v>3.726022620298</v>
      </c>
      <c r="J32" s="197">
        <v>4.7919567124579991</v>
      </c>
      <c r="K32" s="197">
        <v>5.7232633057609998</v>
      </c>
      <c r="L32" s="197">
        <v>2.3620052149229998</v>
      </c>
      <c r="M32" s="197">
        <v>1.389768608125</v>
      </c>
      <c r="N32" s="259">
        <f t="shared" si="0"/>
        <v>27.675944464459995</v>
      </c>
    </row>
    <row r="33" spans="1:14">
      <c r="A33" s="198" t="s">
        <v>691</v>
      </c>
      <c r="B33" s="197">
        <v>6.562664304418</v>
      </c>
      <c r="C33" s="197">
        <v>7.1766542400000004</v>
      </c>
      <c r="D33" s="197">
        <v>8.1034065382110008</v>
      </c>
      <c r="E33" s="197">
        <v>8.0389104728599996</v>
      </c>
      <c r="F33" s="197">
        <v>8.1166159702480005</v>
      </c>
      <c r="G33" s="197">
        <v>6.9161184390569996</v>
      </c>
      <c r="H33" s="197">
        <v>7.8567437343159998</v>
      </c>
      <c r="I33" s="197">
        <v>7.4645012677330005</v>
      </c>
      <c r="J33" s="197">
        <v>8.0205084810590002</v>
      </c>
      <c r="K33" s="197">
        <v>7.3044416849189995</v>
      </c>
      <c r="L33" s="197">
        <v>8.4672137377349994</v>
      </c>
      <c r="M33" s="197">
        <v>8.2908743990120009</v>
      </c>
      <c r="N33" s="259">
        <f t="shared" si="0"/>
        <v>92.318653269567989</v>
      </c>
    </row>
    <row r="34" spans="1:14">
      <c r="A34" s="198" t="s">
        <v>67</v>
      </c>
      <c r="B34" s="197">
        <v>10.122286938306001</v>
      </c>
      <c r="C34" s="197">
        <v>10.760659172036</v>
      </c>
      <c r="D34" s="197">
        <v>11.637534643592</v>
      </c>
      <c r="E34" s="197">
        <v>11.053354486613999</v>
      </c>
      <c r="F34" s="197">
        <v>11.237846072593999</v>
      </c>
      <c r="G34" s="197">
        <v>11.002773664096999</v>
      </c>
      <c r="H34" s="197">
        <v>11.482980158585999</v>
      </c>
      <c r="I34" s="197">
        <v>11.463512360377001</v>
      </c>
      <c r="J34" s="197">
        <v>11.155527053763</v>
      </c>
      <c r="K34" s="197">
        <v>11.508158457445999</v>
      </c>
      <c r="L34" s="197">
        <v>10.863372081855999</v>
      </c>
      <c r="M34" s="197">
        <v>9.4639547237270012</v>
      </c>
      <c r="N34" s="259">
        <f t="shared" si="0"/>
        <v>131.75195981299399</v>
      </c>
    </row>
    <row r="35" spans="1:14">
      <c r="A35" s="198" t="s">
        <v>68</v>
      </c>
      <c r="B35" s="197">
        <v>0</v>
      </c>
      <c r="C35" s="197">
        <v>0</v>
      </c>
      <c r="D35" s="197">
        <v>0</v>
      </c>
      <c r="E35" s="197">
        <v>0</v>
      </c>
      <c r="F35" s="197">
        <v>0</v>
      </c>
      <c r="G35" s="197">
        <v>0</v>
      </c>
      <c r="H35" s="197">
        <v>0</v>
      </c>
      <c r="I35" s="197">
        <v>3.0764956605000001E-2</v>
      </c>
      <c r="J35" s="197">
        <v>0</v>
      </c>
      <c r="K35" s="197">
        <v>6.3193521044000001E-2</v>
      </c>
      <c r="L35" s="197">
        <v>0</v>
      </c>
      <c r="M35" s="197">
        <v>3.9585357528999998E-2</v>
      </c>
      <c r="N35" s="259">
        <f t="shared" si="0"/>
        <v>0.133543835178</v>
      </c>
    </row>
    <row r="36" spans="1:14">
      <c r="A36" s="198" t="s">
        <v>69</v>
      </c>
      <c r="B36" s="197">
        <v>13.064767318023</v>
      </c>
      <c r="C36" s="197">
        <v>11.499007311611001</v>
      </c>
      <c r="D36" s="197">
        <v>9.6265179356769988</v>
      </c>
      <c r="E36" s="197">
        <v>8.9704327971289999</v>
      </c>
      <c r="F36" s="197">
        <v>9.0645785088599986</v>
      </c>
      <c r="G36" s="197">
        <v>14.809950060916002</v>
      </c>
      <c r="H36" s="197">
        <v>10.484808547067999</v>
      </c>
      <c r="I36" s="197">
        <v>11.552011328341997</v>
      </c>
      <c r="J36" s="197">
        <v>17.191562518283003</v>
      </c>
      <c r="K36" s="197">
        <v>14.651792364675</v>
      </c>
      <c r="L36" s="197">
        <v>12.575959913935</v>
      </c>
      <c r="M36" s="197">
        <v>11.447367208624</v>
      </c>
      <c r="N36" s="259">
        <f t="shared" si="0"/>
        <v>144.93875581314302</v>
      </c>
    </row>
    <row r="37" spans="1:14">
      <c r="A37" s="198" t="s">
        <v>70</v>
      </c>
      <c r="B37" s="197">
        <v>0.20688200000000001</v>
      </c>
      <c r="C37" s="197">
        <v>5.0169999999999998E-3</v>
      </c>
      <c r="D37" s="197">
        <v>3.737E-2</v>
      </c>
      <c r="E37" s="197">
        <v>0.182695</v>
      </c>
      <c r="F37" s="197">
        <v>0.36496800000000001</v>
      </c>
      <c r="G37" s="197">
        <v>4.1492000000000001E-2</v>
      </c>
      <c r="H37" s="197">
        <v>5.5747999999999999E-2</v>
      </c>
      <c r="I37" s="197">
        <v>0.168296</v>
      </c>
      <c r="J37" s="197">
        <v>5.4694E-2</v>
      </c>
      <c r="K37" s="197">
        <v>0.17213800000000001</v>
      </c>
      <c r="L37" s="197">
        <v>7.6000000000000004E-5</v>
      </c>
      <c r="M37" s="197">
        <v>8.5113999999999995E-2</v>
      </c>
      <c r="N37" s="259">
        <f t="shared" si="0"/>
        <v>1.3744899999999998</v>
      </c>
    </row>
    <row r="38" spans="1:14">
      <c r="A38" s="198" t="s">
        <v>71</v>
      </c>
      <c r="B38" s="197">
        <v>1.495491703973</v>
      </c>
      <c r="C38" s="197">
        <v>1.2821491727379999</v>
      </c>
      <c r="D38" s="197">
        <v>1.675761626975</v>
      </c>
      <c r="E38" s="197">
        <v>1.8349218752620002</v>
      </c>
      <c r="F38" s="197">
        <v>2.2357350886030001</v>
      </c>
      <c r="G38" s="197">
        <v>1.8725474353660001</v>
      </c>
      <c r="H38" s="197">
        <v>1.6080313174209997</v>
      </c>
      <c r="I38" s="197">
        <v>1.9135502973659999</v>
      </c>
      <c r="J38" s="197">
        <v>2.6503191536049999</v>
      </c>
      <c r="K38" s="197">
        <v>2.9039880839239998</v>
      </c>
      <c r="L38" s="197">
        <v>1.9702094655140001</v>
      </c>
      <c r="M38" s="197">
        <v>1.5956796136010001</v>
      </c>
      <c r="N38" s="259">
        <f t="shared" si="0"/>
        <v>23.038384834347998</v>
      </c>
    </row>
    <row r="39" spans="1:14">
      <c r="A39" s="198" t="s">
        <v>174</v>
      </c>
      <c r="B39" s="197">
        <v>2.197419833608</v>
      </c>
      <c r="C39" s="197">
        <v>2.094899959298</v>
      </c>
      <c r="D39" s="197">
        <v>2.4042199024039999</v>
      </c>
      <c r="E39" s="197">
        <v>2.649535984086</v>
      </c>
      <c r="F39" s="197">
        <v>6.256028845965</v>
      </c>
      <c r="G39" s="197">
        <v>11.5894382651</v>
      </c>
      <c r="H39" s="197">
        <v>4.0026859404690001</v>
      </c>
      <c r="I39" s="197">
        <v>8.3651949505829997</v>
      </c>
      <c r="J39" s="197">
        <v>10.864272441439999</v>
      </c>
      <c r="K39" s="197">
        <v>0</v>
      </c>
      <c r="L39" s="197">
        <v>1.0886448397119999</v>
      </c>
      <c r="M39" s="197">
        <v>2.29482064292</v>
      </c>
      <c r="N39" s="259">
        <f t="shared" si="0"/>
        <v>53.807161605584994</v>
      </c>
    </row>
    <row r="40" spans="1:14">
      <c r="A40" s="198" t="s">
        <v>72</v>
      </c>
      <c r="B40" s="197">
        <v>1.708344385408</v>
      </c>
      <c r="C40" s="197">
        <v>3.0098601999589998</v>
      </c>
      <c r="D40" s="197">
        <v>5.7022222125669995</v>
      </c>
      <c r="E40" s="197">
        <v>6.1735770164370001</v>
      </c>
      <c r="F40" s="197">
        <v>7.3865885949930012</v>
      </c>
      <c r="G40" s="197">
        <v>2.7350335804300001</v>
      </c>
      <c r="H40" s="197">
        <v>4.1427491055149996</v>
      </c>
      <c r="I40" s="197">
        <v>5.391686817489</v>
      </c>
      <c r="J40" s="197">
        <v>4.3286655670719991</v>
      </c>
      <c r="K40" s="197">
        <v>3.637243511561</v>
      </c>
      <c r="L40" s="197">
        <v>3.4514394465990001</v>
      </c>
      <c r="M40" s="197">
        <v>3.8558869346960001</v>
      </c>
      <c r="N40" s="259">
        <f t="shared" si="0"/>
        <v>51.523297372726006</v>
      </c>
    </row>
    <row r="41" spans="1:14">
      <c r="A41" s="198" t="s">
        <v>73</v>
      </c>
      <c r="B41" s="197">
        <v>5.9830170000000003</v>
      </c>
      <c r="C41" s="197">
        <v>12.423645</v>
      </c>
      <c r="D41" s="197">
        <v>20.950489000000001</v>
      </c>
      <c r="E41" s="197">
        <v>14.88691</v>
      </c>
      <c r="F41" s="197">
        <v>13.999724000000001</v>
      </c>
      <c r="G41" s="197">
        <v>7.4814049999999996</v>
      </c>
      <c r="H41" s="197">
        <v>26.651551000000001</v>
      </c>
      <c r="I41" s="197">
        <v>19.100773</v>
      </c>
      <c r="J41" s="197">
        <v>13.587897</v>
      </c>
      <c r="K41" s="197">
        <v>19.388106000000001</v>
      </c>
      <c r="L41" s="197">
        <v>25.233205000000002</v>
      </c>
      <c r="M41" s="197">
        <v>18.287410999999999</v>
      </c>
      <c r="N41" s="259">
        <f t="shared" si="0"/>
        <v>197.97413299999999</v>
      </c>
    </row>
    <row r="42" spans="1:14">
      <c r="A42" s="198" t="s">
        <v>74</v>
      </c>
      <c r="B42" s="197">
        <v>1.6762333192209999</v>
      </c>
      <c r="C42" s="197">
        <v>2.5442186700309999</v>
      </c>
      <c r="D42" s="197">
        <v>4.4969014354550003</v>
      </c>
      <c r="E42" s="197">
        <v>5.4156546489599995</v>
      </c>
      <c r="F42" s="197">
        <v>6.1261830981080001</v>
      </c>
      <c r="G42" s="197">
        <v>2.895718333069</v>
      </c>
      <c r="H42" s="197">
        <v>4.1740059292779996</v>
      </c>
      <c r="I42" s="197">
        <v>4.8514281875210008</v>
      </c>
      <c r="J42" s="197">
        <v>3.7562971848610003</v>
      </c>
      <c r="K42" s="197">
        <v>2.5713996889999997</v>
      </c>
      <c r="L42" s="197">
        <v>2.6775245881590002</v>
      </c>
      <c r="M42" s="197">
        <v>2.6020844514600001</v>
      </c>
      <c r="N42" s="259">
        <f t="shared" si="0"/>
        <v>43.787649535122995</v>
      </c>
    </row>
    <row r="43" spans="1:14">
      <c r="A43" s="198" t="s">
        <v>75</v>
      </c>
      <c r="B43" s="197">
        <v>45.212286303138001</v>
      </c>
      <c r="C43" s="197">
        <v>36.346569440103998</v>
      </c>
      <c r="D43" s="197">
        <v>39.569425062729003</v>
      </c>
      <c r="E43" s="197">
        <v>29.692016113093</v>
      </c>
      <c r="F43" s="197">
        <v>36.570357379783999</v>
      </c>
      <c r="G43" s="197">
        <v>20.920383480117998</v>
      </c>
      <c r="H43" s="197">
        <v>8.9866015833340001</v>
      </c>
      <c r="I43" s="197">
        <v>36.839615403653994</v>
      </c>
      <c r="J43" s="197">
        <v>14.538032355161</v>
      </c>
      <c r="K43" s="197">
        <v>7.9800000000000004E-10</v>
      </c>
      <c r="L43" s="197">
        <v>8.775024968544999</v>
      </c>
      <c r="M43" s="197">
        <v>37.020279939314001</v>
      </c>
      <c r="N43" s="259">
        <f t="shared" si="0"/>
        <v>314.47059202977198</v>
      </c>
    </row>
    <row r="44" spans="1:14">
      <c r="A44" s="198" t="s">
        <v>76</v>
      </c>
      <c r="B44" s="197">
        <v>6.6289398610000008E-2</v>
      </c>
      <c r="C44" s="197">
        <v>4.5417880602999998E-2</v>
      </c>
      <c r="D44" s="197">
        <v>1.8279764319999999E-2</v>
      </c>
      <c r="E44" s="197">
        <v>2.8794116920000001E-2</v>
      </c>
      <c r="F44" s="197">
        <v>9.522223110200001E-2</v>
      </c>
      <c r="G44" s="197">
        <v>0.15296202663899999</v>
      </c>
      <c r="H44" s="197">
        <v>0.12772069325500002</v>
      </c>
      <c r="I44" s="197">
        <v>0.152290857236</v>
      </c>
      <c r="J44" s="197">
        <v>0.107515709</v>
      </c>
      <c r="K44" s="197">
        <v>6.5575361560999995E-2</v>
      </c>
      <c r="L44" s="197">
        <v>9.3934092831999993E-2</v>
      </c>
      <c r="M44" s="197">
        <v>9.0666692041000002E-2</v>
      </c>
      <c r="N44" s="259">
        <f t="shared" si="0"/>
        <v>1.0446688241189999</v>
      </c>
    </row>
    <row r="45" spans="1:14">
      <c r="A45" s="198" t="s">
        <v>77</v>
      </c>
      <c r="B45" s="197">
        <v>2.9509044259999999E-3</v>
      </c>
      <c r="C45" s="197">
        <v>1.872412481115</v>
      </c>
      <c r="D45" s="197">
        <v>9.9536911635410004</v>
      </c>
      <c r="E45" s="197">
        <v>8.5996061911500004</v>
      </c>
      <c r="F45" s="197">
        <v>10.971640831836</v>
      </c>
      <c r="G45" s="197">
        <v>6.0391260045859996</v>
      </c>
      <c r="H45" s="197">
        <v>6.1054892449459999</v>
      </c>
      <c r="I45" s="197">
        <v>7.0596013276040006</v>
      </c>
      <c r="J45" s="197">
        <v>6.519192129985</v>
      </c>
      <c r="K45" s="197">
        <v>7.36729003563</v>
      </c>
      <c r="L45" s="197">
        <v>1.5286149999999999E-4</v>
      </c>
      <c r="M45" s="197">
        <v>2.2401924270769999</v>
      </c>
      <c r="N45" s="259">
        <f t="shared" si="0"/>
        <v>66.731345603396008</v>
      </c>
    </row>
    <row r="46" spans="1:14">
      <c r="A46" s="198" t="s">
        <v>78</v>
      </c>
      <c r="B46" s="197">
        <v>0.59612430644900005</v>
      </c>
      <c r="C46" s="197">
        <v>0.54118923985899992</v>
      </c>
      <c r="D46" s="197">
        <v>0.537293491181</v>
      </c>
      <c r="E46" s="197">
        <v>0.54004088299199993</v>
      </c>
      <c r="F46" s="197">
        <v>0.57376975306400002</v>
      </c>
      <c r="G46" s="197">
        <v>0.81279544964999995</v>
      </c>
      <c r="H46" s="197">
        <v>0.63216460059799995</v>
      </c>
      <c r="I46" s="197">
        <v>0.62183580255300008</v>
      </c>
      <c r="J46" s="197">
        <v>0.93814976912699999</v>
      </c>
      <c r="K46" s="197">
        <v>0.92817144275800001</v>
      </c>
      <c r="L46" s="197">
        <v>0.60008212248199999</v>
      </c>
      <c r="M46" s="197">
        <v>0.60434407194499995</v>
      </c>
      <c r="N46" s="259">
        <f t="shared" si="0"/>
        <v>7.9259609326580005</v>
      </c>
    </row>
    <row r="47" spans="1:14">
      <c r="A47" s="198" t="s">
        <v>79</v>
      </c>
      <c r="B47" s="197">
        <v>2.6249999999999999E-6</v>
      </c>
      <c r="C47" s="197">
        <v>0</v>
      </c>
      <c r="D47" s="197">
        <v>0.36978201179699999</v>
      </c>
      <c r="E47" s="197">
        <v>0.62264613291799997</v>
      </c>
      <c r="F47" s="197">
        <v>0.70914101029799992</v>
      </c>
      <c r="G47" s="197">
        <v>0.112760442687</v>
      </c>
      <c r="H47" s="197">
        <v>0.371406126723</v>
      </c>
      <c r="I47" s="197">
        <v>0.16843205686000001</v>
      </c>
      <c r="J47" s="197">
        <v>0.26422151129300003</v>
      </c>
      <c r="K47" s="197">
        <v>0.12811427057200001</v>
      </c>
      <c r="L47" s="197">
        <v>0.127546895966</v>
      </c>
      <c r="M47" s="197">
        <v>1.2602624999999999E-2</v>
      </c>
      <c r="N47" s="259">
        <f t="shared" si="0"/>
        <v>2.8866557091139993</v>
      </c>
    </row>
    <row r="48" spans="1:14">
      <c r="A48" s="198" t="s">
        <v>729</v>
      </c>
      <c r="B48" s="197">
        <v>0</v>
      </c>
      <c r="C48" s="197">
        <v>0</v>
      </c>
      <c r="D48" s="197">
        <v>0</v>
      </c>
      <c r="E48" s="197">
        <v>0</v>
      </c>
      <c r="F48" s="197">
        <v>0</v>
      </c>
      <c r="G48" s="197">
        <v>0</v>
      </c>
      <c r="H48" s="197">
        <v>0</v>
      </c>
      <c r="I48" s="197">
        <v>0</v>
      </c>
      <c r="J48" s="197">
        <v>0</v>
      </c>
      <c r="K48" s="197">
        <v>0</v>
      </c>
      <c r="L48" s="197">
        <v>0</v>
      </c>
      <c r="M48" s="197">
        <v>0.33979932000000002</v>
      </c>
      <c r="N48" s="259">
        <f t="shared" si="0"/>
        <v>0.33979932000000002</v>
      </c>
    </row>
    <row r="49" spans="1:14">
      <c r="A49" s="198" t="s">
        <v>80</v>
      </c>
      <c r="B49" s="197">
        <v>0.91567603100799999</v>
      </c>
      <c r="C49" s="197">
        <v>0.761287356837</v>
      </c>
      <c r="D49" s="197">
        <v>0.79752063266600004</v>
      </c>
      <c r="E49" s="197">
        <v>0.77571400760699993</v>
      </c>
      <c r="F49" s="197">
        <v>0.76534827739199995</v>
      </c>
      <c r="G49" s="197">
        <v>0.86594099231400001</v>
      </c>
      <c r="H49" s="197">
        <v>0.84203476395400001</v>
      </c>
      <c r="I49" s="197">
        <v>0.85174064177200004</v>
      </c>
      <c r="J49" s="197">
        <v>1.0590413406750001</v>
      </c>
      <c r="K49" s="197">
        <v>1.21827931268</v>
      </c>
      <c r="L49" s="197">
        <v>1.1241618209790001</v>
      </c>
      <c r="M49" s="197">
        <v>1.041378782944</v>
      </c>
      <c r="N49" s="259">
        <f t="shared" si="0"/>
        <v>11.018123960827999</v>
      </c>
    </row>
    <row r="50" spans="1:14">
      <c r="A50" s="198" t="s">
        <v>81</v>
      </c>
      <c r="B50" s="197">
        <v>0.15316517499999999</v>
      </c>
      <c r="C50" s="197">
        <v>0.231127681</v>
      </c>
      <c r="D50" s="197">
        <v>0</v>
      </c>
      <c r="E50" s="197">
        <v>0</v>
      </c>
      <c r="F50" s="197">
        <v>0</v>
      </c>
      <c r="G50" s="197">
        <v>0.86850829600000001</v>
      </c>
      <c r="H50" s="197">
        <v>0.77046797900000008</v>
      </c>
      <c r="I50" s="197">
        <v>1.040059769</v>
      </c>
      <c r="J50" s="197">
        <v>0.97217268099999998</v>
      </c>
      <c r="K50" s="197">
        <v>1.0411687329999999</v>
      </c>
      <c r="L50" s="197">
        <v>0.92276079099999997</v>
      </c>
      <c r="M50" s="197">
        <v>0.510390648</v>
      </c>
      <c r="N50" s="259">
        <f t="shared" si="0"/>
        <v>6.5098217530000007</v>
      </c>
    </row>
    <row r="51" spans="1:14">
      <c r="A51" s="198" t="s">
        <v>82</v>
      </c>
      <c r="B51" s="197">
        <v>0</v>
      </c>
      <c r="C51" s="197">
        <v>3.5208000000000001E-3</v>
      </c>
      <c r="D51" s="197">
        <v>0.26253549999999998</v>
      </c>
      <c r="E51" s="197">
        <v>5.2609400000000001E-2</v>
      </c>
      <c r="F51" s="197">
        <v>1.0059E-2</v>
      </c>
      <c r="G51" s="197">
        <v>0</v>
      </c>
      <c r="H51" s="197">
        <v>3.4414500000000001E-2</v>
      </c>
      <c r="I51" s="197">
        <v>2.9568299999999999E-2</v>
      </c>
      <c r="J51" s="197">
        <v>9.9368000000000008E-3</v>
      </c>
      <c r="K51" s="197">
        <v>1.07575E-2</v>
      </c>
      <c r="L51" s="197">
        <v>0</v>
      </c>
      <c r="M51" s="197">
        <v>0</v>
      </c>
      <c r="N51" s="259">
        <f t="shared" si="0"/>
        <v>0.41340179999999993</v>
      </c>
    </row>
    <row r="52" spans="1:14">
      <c r="A52" s="198" t="s">
        <v>83</v>
      </c>
      <c r="B52" s="197">
        <v>0.53276978063399993</v>
      </c>
      <c r="C52" s="197">
        <v>0.131257546227</v>
      </c>
      <c r="D52" s="197">
        <v>0.34041344739699997</v>
      </c>
      <c r="E52" s="197">
        <v>0.55667923749399995</v>
      </c>
      <c r="F52" s="197">
        <v>0.48195458793699997</v>
      </c>
      <c r="G52" s="197">
        <v>0.474460680596</v>
      </c>
      <c r="H52" s="197">
        <v>0.352684511162</v>
      </c>
      <c r="I52" s="197">
        <v>0.30595714872800001</v>
      </c>
      <c r="J52" s="197">
        <v>0.26532395886200005</v>
      </c>
      <c r="K52" s="197">
        <v>0.60112619922900001</v>
      </c>
      <c r="L52" s="197">
        <v>0.40644500097899999</v>
      </c>
      <c r="M52" s="197">
        <v>0.35472900689000003</v>
      </c>
      <c r="N52" s="259">
        <f t="shared" si="0"/>
        <v>4.8038011061349994</v>
      </c>
    </row>
    <row r="53" spans="1:14">
      <c r="A53" s="198" t="s">
        <v>84</v>
      </c>
      <c r="B53" s="197">
        <v>3.3035662676449999</v>
      </c>
      <c r="C53" s="197">
        <v>3.1176218078020002</v>
      </c>
      <c r="D53" s="197">
        <v>3.363551631884</v>
      </c>
      <c r="E53" s="197">
        <v>3.171775931929</v>
      </c>
      <c r="F53" s="197">
        <v>3.3499112342039998</v>
      </c>
      <c r="G53" s="197">
        <v>2.909101726476</v>
      </c>
      <c r="H53" s="197">
        <v>2.8515834941560003</v>
      </c>
      <c r="I53" s="197">
        <v>2.7299210434650001</v>
      </c>
      <c r="J53" s="197">
        <v>2.4070707565729998</v>
      </c>
      <c r="K53" s="197">
        <v>2.131702623302</v>
      </c>
      <c r="L53" s="197">
        <v>2.2413303386350001</v>
      </c>
      <c r="M53" s="197">
        <v>1.867279076772</v>
      </c>
      <c r="N53" s="259">
        <f t="shared" si="0"/>
        <v>33.444415932843</v>
      </c>
    </row>
    <row r="54" spans="1:14">
      <c r="A54" s="198" t="s">
        <v>730</v>
      </c>
      <c r="B54" s="197">
        <v>0</v>
      </c>
      <c r="C54" s="197">
        <v>0</v>
      </c>
      <c r="D54" s="197">
        <v>0</v>
      </c>
      <c r="E54" s="197">
        <v>0</v>
      </c>
      <c r="F54" s="197">
        <v>0</v>
      </c>
      <c r="G54" s="197">
        <v>0</v>
      </c>
      <c r="H54" s="197">
        <v>0</v>
      </c>
      <c r="I54" s="197">
        <v>5.5477306294000002E-2</v>
      </c>
      <c r="J54" s="197">
        <v>7.591484362378</v>
      </c>
      <c r="K54" s="197">
        <v>12.410765225872</v>
      </c>
      <c r="L54" s="197">
        <v>12.525104651581001</v>
      </c>
      <c r="M54" s="197">
        <v>12.859420176961999</v>
      </c>
      <c r="N54" s="259">
        <f t="shared" si="0"/>
        <v>45.442251723086997</v>
      </c>
    </row>
    <row r="55" spans="1:14">
      <c r="A55" s="198" t="s">
        <v>731</v>
      </c>
      <c r="B55" s="197">
        <v>2.643812950059</v>
      </c>
      <c r="C55" s="197">
        <v>8.293090554321001</v>
      </c>
      <c r="D55" s="197">
        <v>12.180237419073</v>
      </c>
      <c r="E55" s="197">
        <v>12.369270492084</v>
      </c>
      <c r="F55" s="197">
        <v>12.737335177849001</v>
      </c>
      <c r="G55" s="197">
        <v>10.776312817592</v>
      </c>
      <c r="H55" s="197">
        <v>14.095340800458999</v>
      </c>
      <c r="I55" s="197">
        <v>13.866355639739</v>
      </c>
      <c r="J55" s="197">
        <v>12.183079168688</v>
      </c>
      <c r="K55" s="197">
        <v>11.775954164092001</v>
      </c>
      <c r="L55" s="197">
        <v>11.442455360612</v>
      </c>
      <c r="M55" s="197">
        <v>12.345785375065001</v>
      </c>
      <c r="N55" s="259">
        <f t="shared" si="0"/>
        <v>134.709029919633</v>
      </c>
    </row>
    <row r="56" spans="1:14">
      <c r="A56" s="198" t="s">
        <v>732</v>
      </c>
      <c r="B56" s="197">
        <v>0</v>
      </c>
      <c r="C56" s="197">
        <v>0</v>
      </c>
      <c r="D56" s="197">
        <v>0</v>
      </c>
      <c r="E56" s="197">
        <v>1.1904E-2</v>
      </c>
      <c r="F56" s="197">
        <v>1.4760000000000001E-3</v>
      </c>
      <c r="G56" s="197">
        <v>2.4299999999999999E-3</v>
      </c>
      <c r="H56" s="197">
        <v>1.0659999999999999E-2</v>
      </c>
      <c r="I56" s="197">
        <v>3.7512999999999998E-2</v>
      </c>
      <c r="J56" s="197">
        <v>9.3930000000000003E-3</v>
      </c>
      <c r="K56" s="197">
        <v>1.1821999999999999E-2</v>
      </c>
      <c r="L56" s="197">
        <v>6.9189999999999998E-3</v>
      </c>
      <c r="M56" s="197">
        <v>4.5176000000000001E-2</v>
      </c>
      <c r="N56" s="259">
        <f t="shared" si="0"/>
        <v>0.137293</v>
      </c>
    </row>
    <row r="57" spans="1:14">
      <c r="A57" s="198" t="s">
        <v>733</v>
      </c>
      <c r="B57" s="197">
        <v>0</v>
      </c>
      <c r="C57" s="197">
        <v>0</v>
      </c>
      <c r="D57" s="197">
        <v>0</v>
      </c>
      <c r="E57" s="197">
        <v>0</v>
      </c>
      <c r="F57" s="197">
        <v>0</v>
      </c>
      <c r="G57" s="197">
        <v>0</v>
      </c>
      <c r="H57" s="197">
        <v>0</v>
      </c>
      <c r="I57" s="197">
        <v>0</v>
      </c>
      <c r="J57" s="197">
        <v>0</v>
      </c>
      <c r="K57" s="197">
        <v>0</v>
      </c>
      <c r="L57" s="197">
        <v>0.29104982423600001</v>
      </c>
      <c r="M57" s="197">
        <v>0.92926388038099994</v>
      </c>
      <c r="N57" s="259">
        <f t="shared" si="0"/>
        <v>1.2203137046169998</v>
      </c>
    </row>
    <row r="58" spans="1:14">
      <c r="A58" s="198" t="s">
        <v>619</v>
      </c>
      <c r="B58" s="197">
        <v>1.1575401224430002</v>
      </c>
      <c r="C58" s="197">
        <v>1.036558585971</v>
      </c>
      <c r="D58" s="197">
        <v>4.0699482600749999</v>
      </c>
      <c r="E58" s="197">
        <v>3.937619562099</v>
      </c>
      <c r="F58" s="197">
        <v>5.2073825107899996</v>
      </c>
      <c r="G58" s="197">
        <v>1.4445048135230001</v>
      </c>
      <c r="H58" s="197">
        <v>2.1549744701889999</v>
      </c>
      <c r="I58" s="197">
        <v>3.1131016554520001</v>
      </c>
      <c r="J58" s="197">
        <v>2.3408158084720001</v>
      </c>
      <c r="K58" s="197">
        <v>1.9330407282890001</v>
      </c>
      <c r="L58" s="197">
        <v>2.1415017000200001</v>
      </c>
      <c r="M58" s="197">
        <v>2.5789671796610003</v>
      </c>
      <c r="N58" s="259">
        <f t="shared" si="0"/>
        <v>31.115955396983999</v>
      </c>
    </row>
    <row r="59" spans="1:14">
      <c r="A59" s="198" t="s">
        <v>620</v>
      </c>
      <c r="B59" s="197">
        <v>2.9954999999999998</v>
      </c>
      <c r="C59" s="197">
        <v>10.490429000000001</v>
      </c>
      <c r="D59" s="197">
        <v>17.309863</v>
      </c>
      <c r="E59" s="197">
        <v>16.345037999999999</v>
      </c>
      <c r="F59" s="197">
        <v>8.0873980000000003</v>
      </c>
      <c r="G59" s="197">
        <v>10.916774</v>
      </c>
      <c r="H59" s="197">
        <v>7.4578519999999999</v>
      </c>
      <c r="I59" s="197">
        <v>8.2007790000000007</v>
      </c>
      <c r="J59" s="197">
        <v>7.944852</v>
      </c>
      <c r="K59" s="197">
        <v>6.5695829999999997</v>
      </c>
      <c r="L59" s="197">
        <v>9.2128250000000005</v>
      </c>
      <c r="M59" s="197">
        <v>4.1890710000000002</v>
      </c>
      <c r="N59" s="259">
        <f t="shared" si="0"/>
        <v>109.71996399999998</v>
      </c>
    </row>
    <row r="60" spans="1:14">
      <c r="A60" s="198" t="s">
        <v>85</v>
      </c>
      <c r="B60" s="197">
        <v>5.7505721726660006</v>
      </c>
      <c r="C60" s="197">
        <v>5.3706773376540005</v>
      </c>
      <c r="D60" s="197">
        <v>2.6550278049570002</v>
      </c>
      <c r="E60" s="197">
        <v>0</v>
      </c>
      <c r="F60" s="197">
        <v>0</v>
      </c>
      <c r="G60" s="197">
        <v>0</v>
      </c>
      <c r="H60" s="197">
        <v>0</v>
      </c>
      <c r="I60" s="197">
        <v>0</v>
      </c>
      <c r="J60" s="197">
        <v>0</v>
      </c>
      <c r="K60" s="197">
        <v>0</v>
      </c>
      <c r="L60" s="197">
        <v>4.0088227971999998E-2</v>
      </c>
      <c r="M60" s="197">
        <v>4.0153351249720002</v>
      </c>
      <c r="N60" s="259">
        <f t="shared" si="0"/>
        <v>17.831700668221004</v>
      </c>
    </row>
    <row r="61" spans="1:14">
      <c r="A61" s="198" t="s">
        <v>621</v>
      </c>
      <c r="B61" s="197">
        <v>2.933091343E-3</v>
      </c>
      <c r="C61" s="197">
        <v>4.5692763299999993E-3</v>
      </c>
      <c r="D61" s="197">
        <v>0.230887300574</v>
      </c>
      <c r="E61" s="197">
        <v>0.47213093491000002</v>
      </c>
      <c r="F61" s="197">
        <v>1.244174855786</v>
      </c>
      <c r="G61" s="197">
        <v>0.12905928776</v>
      </c>
      <c r="H61" s="197">
        <v>0.187619450366</v>
      </c>
      <c r="I61" s="197">
        <v>4.0270840173999997E-2</v>
      </c>
      <c r="J61" s="197">
        <v>3.5342841955999994E-2</v>
      </c>
      <c r="K61" s="197">
        <v>0.127455362224</v>
      </c>
      <c r="L61" s="197">
        <v>0.11947228358800001</v>
      </c>
      <c r="M61" s="197">
        <v>0.20748833685400001</v>
      </c>
      <c r="N61" s="259">
        <f t="shared" si="0"/>
        <v>2.8014038618650003</v>
      </c>
    </row>
    <row r="62" spans="1:14">
      <c r="A62" s="198" t="s">
        <v>622</v>
      </c>
      <c r="B62" s="197">
        <v>9.8586709999999993</v>
      </c>
      <c r="C62" s="197">
        <v>10.560342</v>
      </c>
      <c r="D62" s="197">
        <v>4.277298</v>
      </c>
      <c r="E62" s="197">
        <v>6.380064</v>
      </c>
      <c r="F62" s="197">
        <v>10.995671</v>
      </c>
      <c r="G62" s="197">
        <v>14.891097</v>
      </c>
      <c r="H62" s="197">
        <v>14.725923999999999</v>
      </c>
      <c r="I62" s="197">
        <v>12.222825</v>
      </c>
      <c r="J62" s="197">
        <v>11.524725</v>
      </c>
      <c r="K62" s="197">
        <v>9.3130269999999999</v>
      </c>
      <c r="L62" s="197">
        <v>3.9063469999999998</v>
      </c>
      <c r="M62" s="197">
        <v>5.9674719999999999</v>
      </c>
      <c r="N62" s="259">
        <f t="shared" si="0"/>
        <v>114.623463</v>
      </c>
    </row>
    <row r="63" spans="1:14">
      <c r="A63" s="198" t="s">
        <v>86</v>
      </c>
      <c r="B63" s="197">
        <v>1.5798776484E-2</v>
      </c>
      <c r="C63" s="197">
        <v>1.1102422595E-2</v>
      </c>
      <c r="D63" s="197">
        <v>4.0437468354999999E-2</v>
      </c>
      <c r="E63" s="197">
        <v>0.27915301041599999</v>
      </c>
      <c r="F63" s="197">
        <v>0.25773342663999999</v>
      </c>
      <c r="G63" s="197">
        <v>9.6321256068000002E-2</v>
      </c>
      <c r="H63" s="197">
        <v>0.32194094034299997</v>
      </c>
      <c r="I63" s="197">
        <v>1.9463711657000001E-2</v>
      </c>
      <c r="J63" s="197">
        <v>0.16941494448199998</v>
      </c>
      <c r="K63" s="197">
        <v>0.16354163340200001</v>
      </c>
      <c r="L63" s="197">
        <v>0.105521943843</v>
      </c>
      <c r="M63" s="197">
        <v>0</v>
      </c>
      <c r="N63" s="259">
        <f t="shared" si="0"/>
        <v>1.480429534285</v>
      </c>
    </row>
    <row r="64" spans="1:14">
      <c r="A64" s="198" t="s">
        <v>653</v>
      </c>
      <c r="B64" s="197">
        <v>4.5089480104000004E-2</v>
      </c>
      <c r="C64" s="197">
        <v>2.3957233434000001E-2</v>
      </c>
      <c r="D64" s="197">
        <v>2.0748207091999999E-2</v>
      </c>
      <c r="E64" s="197">
        <v>2.0788220898999999E-2</v>
      </c>
      <c r="F64" s="197">
        <v>7.9382885345000001E-2</v>
      </c>
      <c r="G64" s="197">
        <v>0.15469945320799999</v>
      </c>
      <c r="H64" s="197">
        <v>1.1172682336E-2</v>
      </c>
      <c r="I64" s="197">
        <v>6.4921427244999996E-2</v>
      </c>
      <c r="J64" s="197">
        <v>0.105376044428</v>
      </c>
      <c r="K64" s="197">
        <v>0.16108989425299999</v>
      </c>
      <c r="L64" s="197">
        <v>8.0096658468000001E-2</v>
      </c>
      <c r="M64" s="197">
        <v>5.3751429725000001E-2</v>
      </c>
      <c r="N64" s="259">
        <f t="shared" si="0"/>
        <v>0.82107361653699995</v>
      </c>
    </row>
    <row r="65" spans="1:14">
      <c r="A65" s="198" t="s">
        <v>87</v>
      </c>
      <c r="B65" s="197">
        <v>1.06</v>
      </c>
      <c r="C65" s="197">
        <v>0.78700000000000003</v>
      </c>
      <c r="D65" s="197">
        <v>2.137</v>
      </c>
      <c r="E65" s="197">
        <v>0.3</v>
      </c>
      <c r="F65" s="197">
        <v>0.28000000000000003</v>
      </c>
      <c r="G65" s="197">
        <v>0.79400000000000004</v>
      </c>
      <c r="H65" s="197">
        <v>0</v>
      </c>
      <c r="I65" s="197">
        <v>0</v>
      </c>
      <c r="J65" s="197">
        <v>0.13400000000000001</v>
      </c>
      <c r="K65" s="197">
        <v>2E-3</v>
      </c>
      <c r="L65" s="197">
        <v>0</v>
      </c>
      <c r="M65" s="197">
        <v>0.49</v>
      </c>
      <c r="N65" s="259">
        <f t="shared" si="0"/>
        <v>5.9840000000000009</v>
      </c>
    </row>
    <row r="66" spans="1:14">
      <c r="A66" s="198" t="s">
        <v>88</v>
      </c>
      <c r="B66" s="197">
        <v>134.020967361196</v>
      </c>
      <c r="C66" s="197">
        <v>123.99871912376902</v>
      </c>
      <c r="D66" s="197">
        <v>162.11119286738997</v>
      </c>
      <c r="E66" s="197">
        <v>161.76141260679998</v>
      </c>
      <c r="F66" s="197">
        <v>142.38222876644298</v>
      </c>
      <c r="G66" s="197">
        <v>138.785055834779</v>
      </c>
      <c r="H66" s="197">
        <v>186.03458377787598</v>
      </c>
      <c r="I66" s="197">
        <v>148.42940747348601</v>
      </c>
      <c r="J66" s="197">
        <v>193.750439078695</v>
      </c>
      <c r="K66" s="197">
        <v>286.24971565229799</v>
      </c>
      <c r="L66" s="197">
        <v>173.25626857565601</v>
      </c>
      <c r="M66" s="197">
        <v>117.50404878557801</v>
      </c>
      <c r="N66" s="259">
        <f t="shared" si="0"/>
        <v>1968.284039903966</v>
      </c>
    </row>
    <row r="67" spans="1:14">
      <c r="A67" s="198" t="s">
        <v>654</v>
      </c>
      <c r="B67" s="197">
        <v>2.793440241791</v>
      </c>
      <c r="C67" s="197">
        <v>2.3211424293869998</v>
      </c>
      <c r="D67" s="197">
        <v>1.2510732793970001</v>
      </c>
      <c r="E67" s="197">
        <v>2.6712333807430002</v>
      </c>
      <c r="F67" s="197">
        <v>2.9384667357419998</v>
      </c>
      <c r="G67" s="197">
        <v>4.2186949495260002</v>
      </c>
      <c r="H67" s="197">
        <v>3.0661842969229998</v>
      </c>
      <c r="I67" s="197">
        <v>3.387263173969</v>
      </c>
      <c r="J67" s="197">
        <v>4.563239954718</v>
      </c>
      <c r="K67" s="197">
        <v>6.3927306130470001</v>
      </c>
      <c r="L67" s="197">
        <v>3.448827487565</v>
      </c>
      <c r="M67" s="197">
        <v>2.973592898503</v>
      </c>
      <c r="N67" s="259">
        <f t="shared" si="0"/>
        <v>40.025889441310994</v>
      </c>
    </row>
    <row r="68" spans="1:14">
      <c r="A68" s="198" t="s">
        <v>655</v>
      </c>
      <c r="B68" s="197">
        <v>7.0000000000000007E-2</v>
      </c>
      <c r="C68" s="197">
        <v>4.4999999999999997E-3</v>
      </c>
      <c r="D68" s="197">
        <v>1.4500000000000001E-2</v>
      </c>
      <c r="E68" s="197">
        <v>0.41599999999999998</v>
      </c>
      <c r="F68" s="197">
        <v>1.472289</v>
      </c>
      <c r="G68" s="197">
        <v>0.23155200000000001</v>
      </c>
      <c r="H68" s="197">
        <v>0.15159</v>
      </c>
      <c r="I68" s="197">
        <v>0.22415099999999999</v>
      </c>
      <c r="J68" s="197">
        <v>0.15839</v>
      </c>
      <c r="K68" s="197">
        <v>3.6630000000000003E-2</v>
      </c>
      <c r="L68" s="197">
        <v>4.4999999999999997E-3</v>
      </c>
      <c r="M68" s="197">
        <v>0.14380000000000001</v>
      </c>
      <c r="N68" s="259">
        <f t="shared" si="0"/>
        <v>2.9279020000000004</v>
      </c>
    </row>
    <row r="69" spans="1:14">
      <c r="A69" s="198" t="s">
        <v>89</v>
      </c>
      <c r="B69" s="197">
        <v>8.2434061807000011E-2</v>
      </c>
      <c r="C69" s="197">
        <v>7.0113872071000005E-2</v>
      </c>
      <c r="D69" s="197">
        <v>9.1771269023000007E-2</v>
      </c>
      <c r="E69" s="197">
        <v>7.5199072349000001E-2</v>
      </c>
      <c r="F69" s="197">
        <v>7.9009149244999993E-2</v>
      </c>
      <c r="G69" s="197">
        <v>5.8046874912000002E-2</v>
      </c>
      <c r="H69" s="197">
        <v>7.8962027772999988E-2</v>
      </c>
      <c r="I69" s="197">
        <v>8.5642201799999998E-2</v>
      </c>
      <c r="J69" s="197">
        <v>6.6759127399999993E-2</v>
      </c>
      <c r="K69" s="197">
        <v>6.8747697199999999E-2</v>
      </c>
      <c r="L69" s="197">
        <v>6.1491757979E-2</v>
      </c>
      <c r="M69" s="197">
        <v>5.8935544628000006E-2</v>
      </c>
      <c r="N69" s="259">
        <f t="shared" si="0"/>
        <v>0.87711265618699996</v>
      </c>
    </row>
    <row r="70" spans="1:14">
      <c r="A70" s="198" t="s">
        <v>90</v>
      </c>
      <c r="B70" s="197">
        <v>67.366</v>
      </c>
      <c r="C70" s="197">
        <v>75.989999999999995</v>
      </c>
      <c r="D70" s="197">
        <v>88.1</v>
      </c>
      <c r="E70" s="197">
        <v>83.59</v>
      </c>
      <c r="F70" s="197">
        <v>89.16</v>
      </c>
      <c r="G70" s="197">
        <v>84.134</v>
      </c>
      <c r="H70" s="197">
        <v>86.593999999999994</v>
      </c>
      <c r="I70" s="197">
        <v>88.581999999999994</v>
      </c>
      <c r="J70" s="197">
        <v>84.334999999999994</v>
      </c>
      <c r="K70" s="197">
        <v>85.292000000000002</v>
      </c>
      <c r="L70" s="197">
        <v>83.59</v>
      </c>
      <c r="M70" s="197">
        <v>74.245999999999995</v>
      </c>
      <c r="N70" s="259">
        <f t="shared" si="0"/>
        <v>990.97900000000004</v>
      </c>
    </row>
    <row r="71" spans="1:14">
      <c r="A71" s="198" t="s">
        <v>692</v>
      </c>
      <c r="B71" s="197">
        <v>0</v>
      </c>
      <c r="C71" s="197">
        <v>0</v>
      </c>
      <c r="D71" s="197">
        <v>0</v>
      </c>
      <c r="E71" s="197">
        <v>0</v>
      </c>
      <c r="F71" s="197">
        <v>0.36</v>
      </c>
      <c r="G71" s="197">
        <v>0</v>
      </c>
      <c r="H71" s="197">
        <v>0</v>
      </c>
      <c r="I71" s="197">
        <v>0</v>
      </c>
      <c r="J71" s="197">
        <v>0</v>
      </c>
      <c r="K71" s="197">
        <v>0</v>
      </c>
      <c r="L71" s="197">
        <v>0</v>
      </c>
      <c r="M71" s="197">
        <v>0</v>
      </c>
      <c r="N71" s="259">
        <f t="shared" si="0"/>
        <v>0.36</v>
      </c>
    </row>
    <row r="72" spans="1:14">
      <c r="A72" s="198" t="s">
        <v>91</v>
      </c>
      <c r="B72" s="197">
        <v>0.95055372800000004</v>
      </c>
      <c r="C72" s="197">
        <v>1.5005682849999999</v>
      </c>
      <c r="D72" s="197">
        <v>2.2364223920000001</v>
      </c>
      <c r="E72" s="197">
        <v>2.301973925</v>
      </c>
      <c r="F72" s="197">
        <v>1.1768469210000001</v>
      </c>
      <c r="G72" s="197">
        <v>1.215110173</v>
      </c>
      <c r="H72" s="197">
        <v>1.9782003619999999</v>
      </c>
      <c r="I72" s="197">
        <v>1.7602116750000001</v>
      </c>
      <c r="J72" s="197">
        <v>2.164396231</v>
      </c>
      <c r="K72" s="197">
        <v>2.1821258280000002</v>
      </c>
      <c r="L72" s="197">
        <v>1.1144819260000001</v>
      </c>
      <c r="M72" s="197">
        <v>2.4156138550000001</v>
      </c>
      <c r="N72" s="259">
        <f t="shared" si="0"/>
        <v>20.996505300999999</v>
      </c>
    </row>
    <row r="73" spans="1:14">
      <c r="A73" s="198" t="s">
        <v>92</v>
      </c>
      <c r="B73" s="197">
        <v>15.23986993382</v>
      </c>
      <c r="C73" s="197">
        <v>11.829931570696001</v>
      </c>
      <c r="D73" s="197">
        <v>10.057207548204</v>
      </c>
      <c r="E73" s="197">
        <v>8.0291474935810001</v>
      </c>
      <c r="F73" s="197">
        <v>6.8589258441059995</v>
      </c>
      <c r="G73" s="197">
        <v>19.940789826411002</v>
      </c>
      <c r="H73" s="197">
        <v>19.823265402454997</v>
      </c>
      <c r="I73" s="197">
        <v>18.344320938829</v>
      </c>
      <c r="J73" s="197">
        <v>28.978595073889</v>
      </c>
      <c r="K73" s="197">
        <v>28.925530775616</v>
      </c>
      <c r="L73" s="197">
        <v>18.557228625432</v>
      </c>
      <c r="M73" s="197">
        <v>18.283348793504</v>
      </c>
      <c r="N73" s="259">
        <f t="shared" si="0"/>
        <v>204.868161826543</v>
      </c>
    </row>
    <row r="74" spans="1:14">
      <c r="A74" s="198" t="s">
        <v>734</v>
      </c>
      <c r="B74" s="197">
        <v>0</v>
      </c>
      <c r="C74" s="197">
        <v>0</v>
      </c>
      <c r="D74" s="197">
        <v>8.5110637500000003E-2</v>
      </c>
      <c r="E74" s="197">
        <v>0.109269541</v>
      </c>
      <c r="F74" s="197">
        <v>0.26901250282700001</v>
      </c>
      <c r="G74" s="197">
        <v>0.50938594999999998</v>
      </c>
      <c r="H74" s="197">
        <v>0.40363073300000002</v>
      </c>
      <c r="I74" s="197">
        <v>4.3412824703000001E-2</v>
      </c>
      <c r="J74" s="197">
        <v>0.27687930999999999</v>
      </c>
      <c r="K74" s="197">
        <v>0.23320877935999998</v>
      </c>
      <c r="L74" s="197">
        <v>0.32606857073200002</v>
      </c>
      <c r="M74" s="197">
        <v>0.20887994200000001</v>
      </c>
      <c r="N74" s="259">
        <f t="shared" si="0"/>
        <v>2.4648587911219995</v>
      </c>
    </row>
    <row r="75" spans="1:14">
      <c r="A75" s="198" t="s">
        <v>656</v>
      </c>
      <c r="B75" s="197">
        <v>0.53350162299299997</v>
      </c>
      <c r="C75" s="197">
        <v>0.31865581790000003</v>
      </c>
      <c r="D75" s="197">
        <v>0.14860860000000001</v>
      </c>
      <c r="E75" s="197">
        <v>0.39138119999999998</v>
      </c>
      <c r="F75" s="197">
        <v>0.47195482202</v>
      </c>
      <c r="G75" s="197">
        <v>0.62391865185699991</v>
      </c>
      <c r="H75" s="197">
        <v>0.60526639369599999</v>
      </c>
      <c r="I75" s="197">
        <v>0.68893062332200006</v>
      </c>
      <c r="J75" s="197">
        <v>0.55933690086900001</v>
      </c>
      <c r="K75" s="197">
        <v>0.62620850437499997</v>
      </c>
      <c r="L75" s="197">
        <v>0.66616679740899998</v>
      </c>
      <c r="M75" s="197">
        <v>0.63672223951900009</v>
      </c>
      <c r="N75" s="259">
        <f t="shared" ref="N75:N146" si="1">SUM(B75:M75)</f>
        <v>6.2706521739599994</v>
      </c>
    </row>
    <row r="76" spans="1:14">
      <c r="A76" s="198" t="s">
        <v>93</v>
      </c>
      <c r="B76" s="197">
        <v>1.5523841883809999</v>
      </c>
      <c r="C76" s="197">
        <v>0.62242352292899994</v>
      </c>
      <c r="D76" s="197">
        <v>0.9865854616630001</v>
      </c>
      <c r="E76" s="197">
        <v>1.1321495347569999</v>
      </c>
      <c r="F76" s="197">
        <v>1.5805111850370002</v>
      </c>
      <c r="G76" s="197">
        <v>4.6886337131749993</v>
      </c>
      <c r="H76" s="197">
        <v>2.9060284775319998</v>
      </c>
      <c r="I76" s="197">
        <v>3.4921111071339999</v>
      </c>
      <c r="J76" s="197">
        <v>4.7754462994689995</v>
      </c>
      <c r="K76" s="197">
        <v>6.1894087720390001</v>
      </c>
      <c r="L76" s="197">
        <v>3.45552700542</v>
      </c>
      <c r="M76" s="197">
        <v>1.932823074983</v>
      </c>
      <c r="N76" s="259">
        <f t="shared" si="1"/>
        <v>33.314032342518999</v>
      </c>
    </row>
    <row r="77" spans="1:14">
      <c r="A77" s="198" t="s">
        <v>94</v>
      </c>
      <c r="B77" s="197">
        <v>7.4891512499999993E-2</v>
      </c>
      <c r="C77" s="197">
        <v>3.4038059999999995E-2</v>
      </c>
      <c r="D77" s="197">
        <v>2.3993339999999998E-2</v>
      </c>
      <c r="E77" s="197">
        <v>2.7492622500000001E-2</v>
      </c>
      <c r="F77" s="197">
        <v>0.12283577250000001</v>
      </c>
      <c r="G77" s="197">
        <v>0.3671742375</v>
      </c>
      <c r="H77" s="197">
        <v>0.25570130250000001</v>
      </c>
      <c r="I77" s="197">
        <v>0.36544336499999996</v>
      </c>
      <c r="J77" s="197">
        <v>0.1250479125</v>
      </c>
      <c r="K77" s="197">
        <v>0</v>
      </c>
      <c r="L77" s="197">
        <v>3.2124645E-2</v>
      </c>
      <c r="M77" s="197">
        <v>0.11475439500000001</v>
      </c>
      <c r="N77" s="259">
        <f t="shared" si="1"/>
        <v>1.5434971649999998</v>
      </c>
    </row>
    <row r="78" spans="1:14">
      <c r="A78" s="198" t="s">
        <v>95</v>
      </c>
      <c r="B78" s="197">
        <v>33.183980386892998</v>
      </c>
      <c r="C78" s="197">
        <v>60.597443882756004</v>
      </c>
      <c r="D78" s="197">
        <v>89.487539623998998</v>
      </c>
      <c r="E78" s="197">
        <v>71.128799561118001</v>
      </c>
      <c r="F78" s="197">
        <v>81.203699597693998</v>
      </c>
      <c r="G78" s="197">
        <v>72.047491867689004</v>
      </c>
      <c r="H78" s="197">
        <v>74.462010694424009</v>
      </c>
      <c r="I78" s="197">
        <v>91.426448913610997</v>
      </c>
      <c r="J78" s="197">
        <v>80.443237609167994</v>
      </c>
      <c r="K78" s="197">
        <v>51.740800741201994</v>
      </c>
      <c r="L78" s="197">
        <v>35.142786665168998</v>
      </c>
      <c r="M78" s="197">
        <v>9.9364498153979994</v>
      </c>
      <c r="N78" s="259">
        <f t="shared" si="1"/>
        <v>750.80068935912084</v>
      </c>
    </row>
    <row r="79" spans="1:14">
      <c r="A79" s="198" t="s">
        <v>657</v>
      </c>
      <c r="B79" s="197">
        <v>4.2023405728999999E-2</v>
      </c>
      <c r="C79" s="197">
        <v>4.4602160462000003E-2</v>
      </c>
      <c r="D79" s="197">
        <v>8.1652454318999992E-2</v>
      </c>
      <c r="E79" s="197">
        <v>0.69314691179200005</v>
      </c>
      <c r="F79" s="197">
        <v>0.81618821180000001</v>
      </c>
      <c r="G79" s="197">
        <v>0.18168223872600001</v>
      </c>
      <c r="H79" s="197">
        <v>0.220640761119</v>
      </c>
      <c r="I79" s="197">
        <v>8.7611370223999993E-2</v>
      </c>
      <c r="J79" s="197">
        <v>0.162660490406</v>
      </c>
      <c r="K79" s="197">
        <v>0.13688034845200001</v>
      </c>
      <c r="L79" s="197">
        <v>0.13504382658699998</v>
      </c>
      <c r="M79" s="197">
        <v>0.12890113232</v>
      </c>
      <c r="N79" s="259">
        <f t="shared" si="1"/>
        <v>2.7310333119359997</v>
      </c>
    </row>
    <row r="80" spans="1:14">
      <c r="A80" s="198" t="s">
        <v>658</v>
      </c>
      <c r="B80" s="197">
        <v>3.508518</v>
      </c>
      <c r="C80" s="197">
        <v>0.28534700000000002</v>
      </c>
      <c r="D80" s="197">
        <v>0.32129999999999997</v>
      </c>
      <c r="E80" s="197">
        <v>1.26671</v>
      </c>
      <c r="F80" s="197">
        <v>2.69964</v>
      </c>
      <c r="G80" s="197">
        <v>0.49693799999999999</v>
      </c>
      <c r="H80" s="197">
        <v>0.313475</v>
      </c>
      <c r="I80" s="197">
        <v>0.96870000000000001</v>
      </c>
      <c r="J80" s="197">
        <v>0.35949999999999999</v>
      </c>
      <c r="K80" s="197">
        <v>0.875502</v>
      </c>
      <c r="L80" s="197">
        <v>0.210394</v>
      </c>
      <c r="M80" s="197">
        <v>1.8869130000000001</v>
      </c>
      <c r="N80" s="259">
        <f t="shared" si="1"/>
        <v>13.192937000000001</v>
      </c>
    </row>
    <row r="81" spans="1:14">
      <c r="A81" s="198" t="s">
        <v>623</v>
      </c>
      <c r="B81" s="197">
        <v>2.4458416378379999</v>
      </c>
      <c r="C81" s="197">
        <v>2.249714910417</v>
      </c>
      <c r="D81" s="197">
        <v>1.9061462726589999</v>
      </c>
      <c r="E81" s="197">
        <v>1.2104384937420001</v>
      </c>
      <c r="F81" s="197">
        <v>0.21650125850900001</v>
      </c>
      <c r="G81" s="197">
        <v>0</v>
      </c>
      <c r="H81" s="197">
        <v>0</v>
      </c>
      <c r="I81" s="197">
        <v>0</v>
      </c>
      <c r="J81" s="197">
        <v>3.8793701609000003E-2</v>
      </c>
      <c r="K81" s="197">
        <v>0</v>
      </c>
      <c r="L81" s="197">
        <v>0.53001121674199991</v>
      </c>
      <c r="M81" s="197">
        <v>1.759142489187</v>
      </c>
      <c r="N81" s="259">
        <f t="shared" si="1"/>
        <v>10.356589980702999</v>
      </c>
    </row>
    <row r="82" spans="1:14">
      <c r="A82" s="198" t="s">
        <v>96</v>
      </c>
      <c r="B82" s="197">
        <v>22.446341764991999</v>
      </c>
      <c r="C82" s="197">
        <v>15.146958528800999</v>
      </c>
      <c r="D82" s="197">
        <v>10.477603895549999</v>
      </c>
      <c r="E82" s="197">
        <v>12.681559138294</v>
      </c>
      <c r="F82" s="197">
        <v>4.6345607462079998</v>
      </c>
      <c r="G82" s="197">
        <v>5.7807612018040002</v>
      </c>
      <c r="H82" s="197">
        <v>16.020962419589001</v>
      </c>
      <c r="I82" s="197">
        <v>9.8045190864969989</v>
      </c>
      <c r="J82" s="197">
        <v>3.8947291056249997</v>
      </c>
      <c r="K82" s="197">
        <v>8.4117730770389993</v>
      </c>
      <c r="L82" s="197">
        <v>20.423291367809</v>
      </c>
      <c r="M82" s="197">
        <v>21.211596597683002</v>
      </c>
      <c r="N82" s="259">
        <f t="shared" si="1"/>
        <v>150.93465692989099</v>
      </c>
    </row>
    <row r="83" spans="1:14">
      <c r="A83" s="198" t="s">
        <v>735</v>
      </c>
      <c r="B83" s="197">
        <v>0</v>
      </c>
      <c r="C83" s="197">
        <v>0</v>
      </c>
      <c r="D83" s="197">
        <v>0</v>
      </c>
      <c r="E83" s="197">
        <v>0</v>
      </c>
      <c r="F83" s="197">
        <v>0</v>
      </c>
      <c r="G83" s="197">
        <v>0</v>
      </c>
      <c r="H83" s="197">
        <v>0</v>
      </c>
      <c r="I83" s="197">
        <v>0</v>
      </c>
      <c r="J83" s="197">
        <v>0</v>
      </c>
      <c r="K83" s="197">
        <v>0</v>
      </c>
      <c r="L83" s="197">
        <v>0</v>
      </c>
      <c r="M83" s="197">
        <v>0.50879240766800005</v>
      </c>
      <c r="N83" s="259">
        <f t="shared" si="1"/>
        <v>0.50879240766800005</v>
      </c>
    </row>
    <row r="84" spans="1:14">
      <c r="A84" s="198" t="s">
        <v>736</v>
      </c>
      <c r="B84" s="197">
        <v>0</v>
      </c>
      <c r="C84" s="197">
        <v>0</v>
      </c>
      <c r="D84" s="197">
        <v>0</v>
      </c>
      <c r="E84" s="197">
        <v>0</v>
      </c>
      <c r="F84" s="197">
        <v>0</v>
      </c>
      <c r="G84" s="197">
        <v>0</v>
      </c>
      <c r="H84" s="197">
        <v>0</v>
      </c>
      <c r="I84" s="197">
        <v>0</v>
      </c>
      <c r="J84" s="197">
        <v>0</v>
      </c>
      <c r="K84" s="197">
        <v>0.15589144899999999</v>
      </c>
      <c r="L84" s="197">
        <v>0.69603062975200003</v>
      </c>
      <c r="M84" s="197">
        <v>0.84647274707000009</v>
      </c>
      <c r="N84" s="259">
        <f t="shared" si="1"/>
        <v>1.6983948258220001</v>
      </c>
    </row>
    <row r="85" spans="1:14">
      <c r="A85" s="198" t="s">
        <v>693</v>
      </c>
      <c r="B85" s="197">
        <v>2.004222134291</v>
      </c>
      <c r="C85" s="197">
        <v>1.7616739806820001</v>
      </c>
      <c r="D85" s="197">
        <v>2.045720277374</v>
      </c>
      <c r="E85" s="197">
        <v>1.8927292368350002</v>
      </c>
      <c r="F85" s="197">
        <v>1.7833113448869999</v>
      </c>
      <c r="G85" s="197">
        <v>1.673152534937</v>
      </c>
      <c r="H85" s="197">
        <v>1.9378714239199999</v>
      </c>
      <c r="I85" s="197">
        <v>2.8791414984170003</v>
      </c>
      <c r="J85" s="197">
        <v>2.5027428995539998</v>
      </c>
      <c r="K85" s="197">
        <v>2.5070461397399999</v>
      </c>
      <c r="L85" s="197">
        <v>2.8316728278000003</v>
      </c>
      <c r="M85" s="197">
        <v>2.5963667404950002</v>
      </c>
      <c r="N85" s="259">
        <f t="shared" si="1"/>
        <v>26.415651038931998</v>
      </c>
    </row>
    <row r="86" spans="1:14">
      <c r="A86" s="198" t="s">
        <v>97</v>
      </c>
      <c r="B86" s="197">
        <v>12.866839238099999</v>
      </c>
      <c r="C86" s="197">
        <v>10.537052401799999</v>
      </c>
      <c r="D86" s="197">
        <v>5.0758739983999996</v>
      </c>
      <c r="E86" s="197">
        <v>11.5198775899</v>
      </c>
      <c r="F86" s="197">
        <v>13.2127632011</v>
      </c>
      <c r="G86" s="197">
        <v>19.266526754400001</v>
      </c>
      <c r="H86" s="197">
        <v>15.029549987600001</v>
      </c>
      <c r="I86" s="197">
        <v>16.3410840118</v>
      </c>
      <c r="J86" s="197">
        <v>22.4354700361</v>
      </c>
      <c r="K86" s="197">
        <v>28.761231600999999</v>
      </c>
      <c r="L86" s="197">
        <v>16.784254809600004</v>
      </c>
      <c r="M86" s="197">
        <v>14.810666444699999</v>
      </c>
      <c r="N86" s="259">
        <f t="shared" si="1"/>
        <v>186.6411900745</v>
      </c>
    </row>
    <row r="87" spans="1:14">
      <c r="A87" s="198" t="s">
        <v>98</v>
      </c>
      <c r="B87" s="197">
        <v>2.1018784477000001E-2</v>
      </c>
      <c r="C87" s="197">
        <v>3.2403241659999999E-3</v>
      </c>
      <c r="D87" s="197">
        <v>2.8849186E-5</v>
      </c>
      <c r="E87" s="197">
        <v>1.0315099820000001E-3</v>
      </c>
      <c r="F87" s="197">
        <v>7.6989610212000001E-2</v>
      </c>
      <c r="G87" s="197">
        <v>0.419660301761</v>
      </c>
      <c r="H87" s="197">
        <v>0.16694313320199999</v>
      </c>
      <c r="I87" s="197">
        <v>0.279594911286</v>
      </c>
      <c r="J87" s="197">
        <v>0.56036962390400002</v>
      </c>
      <c r="K87" s="197">
        <v>0.64503340396800002</v>
      </c>
      <c r="L87" s="197">
        <v>0.27213959008900002</v>
      </c>
      <c r="M87" s="197">
        <v>7.2116555158999993E-2</v>
      </c>
      <c r="N87" s="259">
        <f t="shared" si="1"/>
        <v>2.5181665973920002</v>
      </c>
    </row>
    <row r="88" spans="1:14">
      <c r="A88" s="198" t="s">
        <v>99</v>
      </c>
      <c r="B88" s="197">
        <v>10.304188652161001</v>
      </c>
      <c r="C88" s="197">
        <v>8.5171204041220001</v>
      </c>
      <c r="D88" s="197">
        <v>4.6387868989459999</v>
      </c>
      <c r="E88" s="197">
        <v>9.4445099462030004</v>
      </c>
      <c r="F88" s="197">
        <v>10.439233924853999</v>
      </c>
      <c r="G88" s="197">
        <v>15.131238394799</v>
      </c>
      <c r="H88" s="197">
        <v>10.985992147005</v>
      </c>
      <c r="I88" s="197">
        <v>12.235438316685</v>
      </c>
      <c r="J88" s="197">
        <v>16.523989204081001</v>
      </c>
      <c r="K88" s="197">
        <v>23.087425683183</v>
      </c>
      <c r="L88" s="197">
        <v>12.738915232634</v>
      </c>
      <c r="M88" s="197">
        <v>11.029958147357</v>
      </c>
      <c r="N88" s="259">
        <f t="shared" si="1"/>
        <v>145.07679695203001</v>
      </c>
    </row>
    <row r="89" spans="1:14">
      <c r="A89" s="198" t="s">
        <v>624</v>
      </c>
      <c r="B89" s="197">
        <v>1.067427847E-3</v>
      </c>
      <c r="C89" s="197">
        <v>0</v>
      </c>
      <c r="D89" s="197">
        <v>0</v>
      </c>
      <c r="E89" s="197">
        <v>2.6277692900000002E-4</v>
      </c>
      <c r="F89" s="197">
        <v>0</v>
      </c>
      <c r="G89" s="197">
        <v>0</v>
      </c>
      <c r="H89" s="197">
        <v>0</v>
      </c>
      <c r="I89" s="197">
        <v>0</v>
      </c>
      <c r="J89" s="197">
        <v>0</v>
      </c>
      <c r="K89" s="197">
        <v>0</v>
      </c>
      <c r="L89" s="197">
        <v>0</v>
      </c>
      <c r="M89" s="197">
        <v>0</v>
      </c>
      <c r="N89" s="259">
        <f t="shared" si="1"/>
        <v>1.3302047760000001E-3</v>
      </c>
    </row>
    <row r="90" spans="1:14">
      <c r="A90" s="198" t="s">
        <v>100</v>
      </c>
      <c r="B90" s="197">
        <v>7.1512084220000001E-3</v>
      </c>
      <c r="C90" s="197">
        <v>3.6180957382999999E-2</v>
      </c>
      <c r="D90" s="197">
        <v>0.97092519040999992</v>
      </c>
      <c r="E90" s="197">
        <v>1.595424746543</v>
      </c>
      <c r="F90" s="197">
        <v>2.4406477173549996</v>
      </c>
      <c r="G90" s="197">
        <v>0.26584460690899997</v>
      </c>
      <c r="H90" s="197">
        <v>0.79128426027599996</v>
      </c>
      <c r="I90" s="197">
        <v>0.44830676305900002</v>
      </c>
      <c r="J90" s="197">
        <v>0.87884201429999997</v>
      </c>
      <c r="K90" s="197">
        <v>0.56839243134399997</v>
      </c>
      <c r="L90" s="197">
        <v>0.40342694820599995</v>
      </c>
      <c r="M90" s="197">
        <v>0.259350842975</v>
      </c>
      <c r="N90" s="259">
        <f t="shared" si="1"/>
        <v>8.6657776871819987</v>
      </c>
    </row>
    <row r="91" spans="1:14">
      <c r="A91" s="198" t="s">
        <v>101</v>
      </c>
      <c r="B91" s="197">
        <v>1.8925326</v>
      </c>
      <c r="C91" s="197">
        <v>1.5901997999999999</v>
      </c>
      <c r="D91" s="197">
        <v>12.055646400000001</v>
      </c>
      <c r="E91" s="197">
        <v>13.424737199999999</v>
      </c>
      <c r="F91" s="197">
        <v>13.4905974</v>
      </c>
      <c r="G91" s="197">
        <v>3.4064562</v>
      </c>
      <c r="H91" s="197">
        <v>5.4724320000000004</v>
      </c>
      <c r="I91" s="197">
        <v>4.6837014000000003</v>
      </c>
      <c r="J91" s="197">
        <v>5.6354508000000001</v>
      </c>
      <c r="K91" s="197">
        <v>2.8038905999999999</v>
      </c>
      <c r="L91" s="197">
        <v>4.9306907999999998</v>
      </c>
      <c r="M91" s="197">
        <v>7.8729294000000003</v>
      </c>
      <c r="N91" s="259">
        <f t="shared" si="1"/>
        <v>77.259264599999995</v>
      </c>
    </row>
    <row r="92" spans="1:14">
      <c r="A92" s="198" t="s">
        <v>102</v>
      </c>
      <c r="B92" s="197">
        <v>0.33693386301700001</v>
      </c>
      <c r="C92" s="197">
        <v>0.26249124937899998</v>
      </c>
      <c r="D92" s="197">
        <v>0.30588324927600002</v>
      </c>
      <c r="E92" s="197">
        <v>0.357747942614</v>
      </c>
      <c r="F92" s="197">
        <v>0.42935221339099999</v>
      </c>
      <c r="G92" s="197">
        <v>0.39215089921200003</v>
      </c>
      <c r="H92" s="197">
        <v>0.472157202828</v>
      </c>
      <c r="I92" s="197">
        <v>0.49109374937400002</v>
      </c>
      <c r="J92" s="197">
        <v>0.41878015913200001</v>
      </c>
      <c r="K92" s="197">
        <v>0.433775973398</v>
      </c>
      <c r="L92" s="197">
        <v>0.52033707409899999</v>
      </c>
      <c r="M92" s="197">
        <v>0.41372319211200004</v>
      </c>
      <c r="N92" s="259">
        <f t="shared" si="1"/>
        <v>4.8344267678320003</v>
      </c>
    </row>
    <row r="93" spans="1:14">
      <c r="A93" s="198" t="s">
        <v>103</v>
      </c>
      <c r="B93" s="197">
        <v>0.27355293204199999</v>
      </c>
      <c r="C93" s="197">
        <v>0.25705194299799999</v>
      </c>
      <c r="D93" s="197">
        <v>0.28074338538999999</v>
      </c>
      <c r="E93" s="197">
        <v>0.27775407625100001</v>
      </c>
      <c r="F93" s="197">
        <v>0.27781579580099997</v>
      </c>
      <c r="G93" s="197">
        <v>0.21498998014100001</v>
      </c>
      <c r="H93" s="197">
        <v>0.27925772490600004</v>
      </c>
      <c r="I93" s="197">
        <v>0.25242947881</v>
      </c>
      <c r="J93" s="197">
        <v>0.19508724806899999</v>
      </c>
      <c r="K93" s="197">
        <v>0.21799849462400001</v>
      </c>
      <c r="L93" s="197">
        <v>0.26665048669699998</v>
      </c>
      <c r="M93" s="197">
        <v>0.28356020393000003</v>
      </c>
      <c r="N93" s="259">
        <f t="shared" si="1"/>
        <v>3.076891749659</v>
      </c>
    </row>
    <row r="94" spans="1:14">
      <c r="A94" s="198" t="s">
        <v>737</v>
      </c>
      <c r="B94" s="197">
        <v>0</v>
      </c>
      <c r="C94" s="197">
        <v>0</v>
      </c>
      <c r="D94" s="197">
        <v>0</v>
      </c>
      <c r="E94" s="197">
        <v>0</v>
      </c>
      <c r="F94" s="197">
        <v>0</v>
      </c>
      <c r="G94" s="197">
        <v>0</v>
      </c>
      <c r="H94" s="197">
        <v>0</v>
      </c>
      <c r="I94" s="197">
        <v>0</v>
      </c>
      <c r="J94" s="197">
        <v>0</v>
      </c>
      <c r="K94" s="197">
        <v>0</v>
      </c>
      <c r="L94" s="197">
        <v>0</v>
      </c>
      <c r="M94" s="197">
        <v>0.24618467399999999</v>
      </c>
      <c r="N94" s="259">
        <f t="shared" si="1"/>
        <v>0.24618467399999999</v>
      </c>
    </row>
    <row r="95" spans="1:14">
      <c r="A95" s="198" t="s">
        <v>104</v>
      </c>
      <c r="B95" s="197">
        <v>0.27481577319899997</v>
      </c>
      <c r="C95" s="197">
        <v>0.21676580799999998</v>
      </c>
      <c r="D95" s="197">
        <v>0.21402529960399999</v>
      </c>
      <c r="E95" s="197">
        <v>0.20479841399999998</v>
      </c>
      <c r="F95" s="197">
        <v>0.23069023999999999</v>
      </c>
      <c r="G95" s="197">
        <v>0.47912127700000001</v>
      </c>
      <c r="H95" s="197">
        <v>0.26892132299999999</v>
      </c>
      <c r="I95" s="197">
        <v>0.26844533691299999</v>
      </c>
      <c r="J95" s="197">
        <v>0.78620707599999995</v>
      </c>
      <c r="K95" s="197">
        <v>0.83168927604800003</v>
      </c>
      <c r="L95" s="197">
        <v>0.36163657199999999</v>
      </c>
      <c r="M95" s="197">
        <v>0.27379098048</v>
      </c>
      <c r="N95" s="259">
        <f t="shared" si="1"/>
        <v>4.4109073762439994</v>
      </c>
    </row>
    <row r="96" spans="1:14">
      <c r="A96" s="198" t="s">
        <v>105</v>
      </c>
      <c r="B96" s="197">
        <v>0</v>
      </c>
      <c r="C96" s="197">
        <v>8.0696059579999993E-3</v>
      </c>
      <c r="D96" s="197">
        <v>0.31081375931300004</v>
      </c>
      <c r="E96" s="197">
        <v>0.64617519767200005</v>
      </c>
      <c r="F96" s="197">
        <v>0.87518285434599985</v>
      </c>
      <c r="G96" s="197">
        <v>6.4861217329999998E-2</v>
      </c>
      <c r="H96" s="197">
        <v>0.28056673022599998</v>
      </c>
      <c r="I96" s="197">
        <v>6.8671517678999996E-2</v>
      </c>
      <c r="J96" s="197">
        <v>0.14981636512400001</v>
      </c>
      <c r="K96" s="197">
        <v>0.167883497287</v>
      </c>
      <c r="L96" s="197">
        <v>9.8924405850999986E-2</v>
      </c>
      <c r="M96" s="197">
        <v>0.19065199999999999</v>
      </c>
      <c r="N96" s="259">
        <f t="shared" si="1"/>
        <v>2.861617150786</v>
      </c>
    </row>
    <row r="97" spans="1:14">
      <c r="A97" s="198" t="s">
        <v>738</v>
      </c>
      <c r="B97" s="197">
        <v>0</v>
      </c>
      <c r="C97" s="197">
        <v>0</v>
      </c>
      <c r="D97" s="197">
        <v>0</v>
      </c>
      <c r="E97" s="197">
        <v>0</v>
      </c>
      <c r="F97" s="197">
        <v>0</v>
      </c>
      <c r="G97" s="197">
        <v>0</v>
      </c>
      <c r="H97" s="197">
        <v>0</v>
      </c>
      <c r="I97" s="197">
        <v>0</v>
      </c>
      <c r="J97" s="197">
        <v>4.8653324999999997E-2</v>
      </c>
      <c r="K97" s="197">
        <v>6.8565612499999998E-2</v>
      </c>
      <c r="L97" s="197">
        <v>6.0342800000000002E-2</v>
      </c>
      <c r="M97" s="197">
        <v>6.2299562500000003E-2</v>
      </c>
      <c r="N97" s="259">
        <f t="shared" si="1"/>
        <v>0.2398613</v>
      </c>
    </row>
    <row r="98" spans="1:14">
      <c r="A98" s="198" t="s">
        <v>694</v>
      </c>
      <c r="B98" s="197">
        <v>0.52773167249999997</v>
      </c>
      <c r="C98" s="197">
        <v>0.45657230249999997</v>
      </c>
      <c r="D98" s="197">
        <v>0.54206965500000004</v>
      </c>
      <c r="E98" s="197">
        <v>0.50309335499999996</v>
      </c>
      <c r="F98" s="197">
        <v>0.46314931500000001</v>
      </c>
      <c r="G98" s="197">
        <v>0.35423284499999996</v>
      </c>
      <c r="H98" s="197">
        <v>0.56658033750000003</v>
      </c>
      <c r="I98" s="197">
        <v>0.55012337499999997</v>
      </c>
      <c r="J98" s="197">
        <v>0.42633995250000001</v>
      </c>
      <c r="K98" s="197">
        <v>0.48169353749999999</v>
      </c>
      <c r="L98" s="197">
        <v>0.49290827250000002</v>
      </c>
      <c r="M98" s="197">
        <v>0.45309282000000001</v>
      </c>
      <c r="N98" s="259">
        <f t="shared" si="1"/>
        <v>5.8175874400000005</v>
      </c>
    </row>
    <row r="99" spans="1:14">
      <c r="A99" s="198" t="s">
        <v>106</v>
      </c>
      <c r="B99" s="197">
        <v>2.4542598145059999</v>
      </c>
      <c r="C99" s="197">
        <v>2.0258462014130001</v>
      </c>
      <c r="D99" s="197">
        <v>1.2667959348419999</v>
      </c>
      <c r="E99" s="197">
        <v>0.82862854832199995</v>
      </c>
      <c r="F99" s="197">
        <v>0.75596636121000005</v>
      </c>
      <c r="G99" s="197">
        <v>4.1067779979210002</v>
      </c>
      <c r="H99" s="197">
        <v>3.087484813244</v>
      </c>
      <c r="I99" s="197">
        <v>3.9977888747330002</v>
      </c>
      <c r="J99" s="197">
        <v>4.8404977819899999</v>
      </c>
      <c r="K99" s="197">
        <v>5.6186791939719996</v>
      </c>
      <c r="L99" s="197">
        <v>3.4535518736299999</v>
      </c>
      <c r="M99" s="197">
        <v>4.0413678373649997</v>
      </c>
      <c r="N99" s="259">
        <f t="shared" si="1"/>
        <v>36.477645233147996</v>
      </c>
    </row>
    <row r="100" spans="1:14">
      <c r="A100" s="198" t="s">
        <v>107</v>
      </c>
      <c r="B100" s="197">
        <v>5.9313986083000002E-2</v>
      </c>
      <c r="C100" s="197">
        <v>5.1760239420999998E-2</v>
      </c>
      <c r="D100" s="197">
        <v>4.9896940628E-2</v>
      </c>
      <c r="E100" s="197">
        <v>4.6454914415E-2</v>
      </c>
      <c r="F100" s="197">
        <v>5.5082838028999999E-2</v>
      </c>
      <c r="G100" s="197">
        <v>0.13514242547799998</v>
      </c>
      <c r="H100" s="197">
        <v>5.8281027737999994E-2</v>
      </c>
      <c r="I100" s="197">
        <v>3.9709754413000002E-2</v>
      </c>
      <c r="J100" s="197">
        <v>0.20187810922300001</v>
      </c>
      <c r="K100" s="197">
        <v>0.267866021206</v>
      </c>
      <c r="L100" s="197">
        <v>5.9816258923E-2</v>
      </c>
      <c r="M100" s="197">
        <v>4.0016810017999997E-2</v>
      </c>
      <c r="N100" s="259">
        <f t="shared" si="1"/>
        <v>1.065219325575</v>
      </c>
    </row>
    <row r="101" spans="1:14">
      <c r="A101" s="198" t="s">
        <v>108</v>
      </c>
      <c r="B101" s="197">
        <v>26.221945721478001</v>
      </c>
      <c r="C101" s="197">
        <v>19.722944353050998</v>
      </c>
      <c r="D101" s="197">
        <v>16.267954363242001</v>
      </c>
      <c r="E101" s="197">
        <v>2.760790794404</v>
      </c>
      <c r="F101" s="197">
        <v>5.9788853604480003</v>
      </c>
      <c r="G101" s="197">
        <v>31.990212722027</v>
      </c>
      <c r="H101" s="197">
        <v>35.357697908524997</v>
      </c>
      <c r="I101" s="197">
        <v>32.332754737743002</v>
      </c>
      <c r="J101" s="197">
        <v>47.852943680454999</v>
      </c>
      <c r="K101" s="197">
        <v>46.448922127034002</v>
      </c>
      <c r="L101" s="197">
        <v>30.500786586288001</v>
      </c>
      <c r="M101" s="197">
        <v>33.527158899861</v>
      </c>
      <c r="N101" s="259">
        <f t="shared" si="1"/>
        <v>328.96299725455594</v>
      </c>
    </row>
    <row r="102" spans="1:14">
      <c r="A102" s="198" t="s">
        <v>109</v>
      </c>
      <c r="B102" s="197">
        <v>1.6593180688779998</v>
      </c>
      <c r="C102" s="197">
        <v>1.4713655385759998</v>
      </c>
      <c r="D102" s="197">
        <v>0.66918620483399993</v>
      </c>
      <c r="E102" s="197">
        <v>1.13393879865</v>
      </c>
      <c r="F102" s="197">
        <v>0.97620354246499996</v>
      </c>
      <c r="G102" s="197">
        <v>1.58256278854</v>
      </c>
      <c r="H102" s="197">
        <v>2.0082490083160001</v>
      </c>
      <c r="I102" s="197">
        <v>2.3057583026500001</v>
      </c>
      <c r="J102" s="197">
        <v>2.779659755585</v>
      </c>
      <c r="K102" s="197">
        <v>3.2140884422739999</v>
      </c>
      <c r="L102" s="197">
        <v>2.779492115219</v>
      </c>
      <c r="M102" s="197">
        <v>2.1239854217010001</v>
      </c>
      <c r="N102" s="259">
        <f t="shared" si="1"/>
        <v>22.703807987687998</v>
      </c>
    </row>
    <row r="103" spans="1:14">
      <c r="A103" s="198" t="s">
        <v>110</v>
      </c>
      <c r="B103" s="197">
        <v>6.1008517500000005E-2</v>
      </c>
      <c r="C103" s="197">
        <v>3.0343582500000001E-2</v>
      </c>
      <c r="D103" s="197">
        <v>1.6440900000000001E-2</v>
      </c>
      <c r="E103" s="197">
        <v>3.4553242499999998E-2</v>
      </c>
      <c r="F103" s="197">
        <v>0.10082141999999999</v>
      </c>
      <c r="G103" s="197">
        <v>0.26137051500000003</v>
      </c>
      <c r="H103" s="197">
        <v>4.3655167500000001E-2</v>
      </c>
      <c r="I103" s="197">
        <v>0.29447979749999997</v>
      </c>
      <c r="J103" s="197">
        <v>0.35389998</v>
      </c>
      <c r="K103" s="197">
        <v>0.37525746000000004</v>
      </c>
      <c r="L103" s="197">
        <v>0.17901959249999999</v>
      </c>
      <c r="M103" s="197">
        <v>9.2993985000000001E-2</v>
      </c>
      <c r="N103" s="259">
        <f t="shared" si="1"/>
        <v>1.8438441599999997</v>
      </c>
    </row>
    <row r="104" spans="1:14">
      <c r="A104" s="198" t="s">
        <v>625</v>
      </c>
      <c r="B104" s="197">
        <v>2.2176906811579999</v>
      </c>
      <c r="C104" s="197">
        <v>0.56226653338699994</v>
      </c>
      <c r="D104" s="197">
        <v>0.86736958272999998</v>
      </c>
      <c r="E104" s="197">
        <v>0.49789160124100001</v>
      </c>
      <c r="F104" s="197">
        <v>0.33068407492200003</v>
      </c>
      <c r="G104" s="197">
        <v>2.5824807581270002</v>
      </c>
      <c r="H104" s="197">
        <v>3.4370647370020002</v>
      </c>
      <c r="I104" s="197">
        <v>2.8685877455110003</v>
      </c>
      <c r="J104" s="197">
        <v>5.0206868634829993</v>
      </c>
      <c r="K104" s="197">
        <v>4.3973538870500004</v>
      </c>
      <c r="L104" s="197">
        <v>2.234346336547</v>
      </c>
      <c r="M104" s="197">
        <v>2.1590637639529997</v>
      </c>
      <c r="N104" s="259">
        <f t="shared" si="1"/>
        <v>27.175486565111001</v>
      </c>
    </row>
    <row r="105" spans="1:14">
      <c r="A105" s="198" t="s">
        <v>695</v>
      </c>
      <c r="B105" s="197">
        <v>0.316213089871</v>
      </c>
      <c r="C105" s="197">
        <v>0.16617759595300002</v>
      </c>
      <c r="D105" s="197">
        <v>0.11835587643600001</v>
      </c>
      <c r="E105" s="197">
        <v>0.200582838234</v>
      </c>
      <c r="F105" s="197">
        <v>0.629212649831</v>
      </c>
      <c r="G105" s="197">
        <v>0.89047771246499996</v>
      </c>
      <c r="H105" s="197">
        <v>1.2191721525069998</v>
      </c>
      <c r="I105" s="197">
        <v>1.3174455031999999</v>
      </c>
      <c r="J105" s="197">
        <v>1.245316869826</v>
      </c>
      <c r="K105" s="197">
        <v>1.3158535779389999</v>
      </c>
      <c r="L105" s="197">
        <v>1.0465462755350001</v>
      </c>
      <c r="M105" s="197">
        <v>0.55691173222899992</v>
      </c>
      <c r="N105" s="259">
        <f t="shared" si="1"/>
        <v>9.0222658740260009</v>
      </c>
    </row>
    <row r="106" spans="1:14">
      <c r="A106" s="198" t="s">
        <v>111</v>
      </c>
      <c r="B106" s="197">
        <v>0.247350661</v>
      </c>
      <c r="C106" s="197">
        <v>0.19191122399999999</v>
      </c>
      <c r="D106" s="197">
        <v>0.15485033799999998</v>
      </c>
      <c r="E106" s="197">
        <v>0.16134219699999999</v>
      </c>
      <c r="F106" s="197">
        <v>0.19827062200000001</v>
      </c>
      <c r="G106" s="197">
        <v>0.53636113200000002</v>
      </c>
      <c r="H106" s="197">
        <v>0.34798736599999996</v>
      </c>
      <c r="I106" s="197">
        <v>0.35984345079999996</v>
      </c>
      <c r="J106" s="197">
        <v>0.942929024</v>
      </c>
      <c r="K106" s="197">
        <v>1.0692641810000001</v>
      </c>
      <c r="L106" s="197">
        <v>0.434889148</v>
      </c>
      <c r="M106" s="197">
        <v>0.26655077500000002</v>
      </c>
      <c r="N106" s="259">
        <f t="shared" si="1"/>
        <v>4.9115501188000001</v>
      </c>
    </row>
    <row r="107" spans="1:14">
      <c r="A107" s="198" t="s">
        <v>112</v>
      </c>
      <c r="B107" s="197">
        <v>0</v>
      </c>
      <c r="C107" s="197">
        <v>0</v>
      </c>
      <c r="D107" s="197">
        <v>0</v>
      </c>
      <c r="E107" s="197">
        <v>0</v>
      </c>
      <c r="F107" s="197">
        <v>0</v>
      </c>
      <c r="G107" s="197">
        <v>0</v>
      </c>
      <c r="H107" s="197">
        <v>0.86080874840299992</v>
      </c>
      <c r="I107" s="197">
        <v>3.2677638469239998</v>
      </c>
      <c r="J107" s="197">
        <v>5.6228550032010007</v>
      </c>
      <c r="K107" s="197">
        <v>5.9450864342099994</v>
      </c>
      <c r="L107" s="197">
        <v>2.6568699407910001</v>
      </c>
      <c r="M107" s="197">
        <v>2.269096948014</v>
      </c>
      <c r="N107" s="259">
        <f t="shared" si="1"/>
        <v>20.622480921542998</v>
      </c>
    </row>
    <row r="108" spans="1:14">
      <c r="A108" s="198" t="s">
        <v>113</v>
      </c>
      <c r="B108" s="197">
        <v>0.192298225913</v>
      </c>
      <c r="C108" s="197">
        <v>0.14188054416900001</v>
      </c>
      <c r="D108" s="197">
        <v>0.12544846705099999</v>
      </c>
      <c r="E108" s="197">
        <v>0.122083629859</v>
      </c>
      <c r="F108" s="197">
        <v>0.181474604235</v>
      </c>
      <c r="G108" s="197">
        <v>0.32898470671499996</v>
      </c>
      <c r="H108" s="197">
        <v>0.277771914033</v>
      </c>
      <c r="I108" s="197">
        <v>0.31585744819199996</v>
      </c>
      <c r="J108" s="197">
        <v>0.32559265066199999</v>
      </c>
      <c r="K108" s="197">
        <v>0.54873602454699999</v>
      </c>
      <c r="L108" s="197">
        <v>0.38889640417599997</v>
      </c>
      <c r="M108" s="197">
        <v>0.31547343157700003</v>
      </c>
      <c r="N108" s="259">
        <f t="shared" si="1"/>
        <v>3.2644980511290003</v>
      </c>
    </row>
    <row r="109" spans="1:14">
      <c r="A109" s="198" t="s">
        <v>114</v>
      </c>
      <c r="B109" s="197">
        <v>0.42190386878999997</v>
      </c>
      <c r="C109" s="197">
        <v>0.35875419329899999</v>
      </c>
      <c r="D109" s="197">
        <v>0.36110400814999999</v>
      </c>
      <c r="E109" s="197">
        <v>0.35865744306000003</v>
      </c>
      <c r="F109" s="197">
        <v>0.392504590067</v>
      </c>
      <c r="G109" s="197">
        <v>0.52370359014699996</v>
      </c>
      <c r="H109" s="197">
        <v>0.40737035112000003</v>
      </c>
      <c r="I109" s="197">
        <v>0.49933663618399998</v>
      </c>
      <c r="J109" s="197">
        <v>0.63334759649400008</v>
      </c>
      <c r="K109" s="197">
        <v>0.82709320951499998</v>
      </c>
      <c r="L109" s="197">
        <v>0.59024419572599995</v>
      </c>
      <c r="M109" s="197">
        <v>0.49090227183699997</v>
      </c>
      <c r="N109" s="259">
        <f t="shared" si="1"/>
        <v>5.8649219543890005</v>
      </c>
    </row>
    <row r="110" spans="1:14">
      <c r="A110" s="198" t="s">
        <v>115</v>
      </c>
      <c r="B110" s="197">
        <v>3.5301123604640003</v>
      </c>
      <c r="C110" s="197">
        <v>2.571330588081</v>
      </c>
      <c r="D110" s="197">
        <v>1.9345766315019999</v>
      </c>
      <c r="E110" s="197">
        <v>1.4018273235249998</v>
      </c>
      <c r="F110" s="197">
        <v>4.0461156867999996E-2</v>
      </c>
      <c r="G110" s="197">
        <v>1.40073457559</v>
      </c>
      <c r="H110" s="197">
        <v>2.2658396840869997</v>
      </c>
      <c r="I110" s="197">
        <v>2.6347936866159998</v>
      </c>
      <c r="J110" s="197">
        <v>2.469359329355</v>
      </c>
      <c r="K110" s="197">
        <v>2.8103304588340001</v>
      </c>
      <c r="L110" s="197">
        <v>3.1839161317639997</v>
      </c>
      <c r="M110" s="197">
        <v>3.1752139995920001</v>
      </c>
      <c r="N110" s="259">
        <f t="shared" si="1"/>
        <v>27.418495926277998</v>
      </c>
    </row>
    <row r="111" spans="1:14">
      <c r="A111" s="198" t="s">
        <v>116</v>
      </c>
      <c r="B111" s="197">
        <v>2.5984995661229999</v>
      </c>
      <c r="C111" s="197">
        <v>2.2829142418379997</v>
      </c>
      <c r="D111" s="197">
        <v>2.25108907603</v>
      </c>
      <c r="E111" s="197">
        <v>1.6466079203119999</v>
      </c>
      <c r="F111" s="197">
        <v>1.1958644835699999</v>
      </c>
      <c r="G111" s="197">
        <v>1.6136626930939999</v>
      </c>
      <c r="H111" s="197">
        <v>2.2701059014980003</v>
      </c>
      <c r="I111" s="197">
        <v>2.0797209739749998</v>
      </c>
      <c r="J111" s="197">
        <v>1.183181913803</v>
      </c>
      <c r="K111" s="197">
        <v>1.2390522995740001</v>
      </c>
      <c r="L111" s="197">
        <v>1.2058815004549999</v>
      </c>
      <c r="M111" s="197">
        <v>1.2479523990579999</v>
      </c>
      <c r="N111" s="259">
        <f t="shared" si="1"/>
        <v>20.814532969329999</v>
      </c>
    </row>
    <row r="112" spans="1:14">
      <c r="A112" s="198" t="s">
        <v>117</v>
      </c>
      <c r="B112" s="197">
        <v>1.5832242072740002</v>
      </c>
      <c r="C112" s="197">
        <v>1.1251755935920003</v>
      </c>
      <c r="D112" s="197">
        <v>1.0069649954869999</v>
      </c>
      <c r="E112" s="197">
        <v>0.69884299394600002</v>
      </c>
      <c r="F112" s="197">
        <v>0.31471536741299999</v>
      </c>
      <c r="G112" s="197">
        <v>1.020356704456</v>
      </c>
      <c r="H112" s="197">
        <v>0.84299235205300005</v>
      </c>
      <c r="I112" s="197">
        <v>0.89076635032600004</v>
      </c>
      <c r="J112" s="197">
        <v>1.2845105111469999</v>
      </c>
      <c r="K112" s="197">
        <v>1.6521162207390001</v>
      </c>
      <c r="L112" s="197">
        <v>1.483202655181</v>
      </c>
      <c r="M112" s="197">
        <v>1.653501777477</v>
      </c>
      <c r="N112" s="259">
        <f t="shared" si="1"/>
        <v>13.556369729090999</v>
      </c>
    </row>
    <row r="113" spans="1:14">
      <c r="A113" s="198" t="s">
        <v>118</v>
      </c>
      <c r="B113" s="197">
        <v>8.2235901074000001E-2</v>
      </c>
      <c r="C113" s="197">
        <v>0.11089522687100001</v>
      </c>
      <c r="D113" s="197">
        <v>0.10184546070100001</v>
      </c>
      <c r="E113" s="197">
        <v>8.5426358179000003E-2</v>
      </c>
      <c r="F113" s="197">
        <v>8.791487916900001E-2</v>
      </c>
      <c r="G113" s="197">
        <v>7.1241245980999998E-2</v>
      </c>
      <c r="H113" s="197">
        <v>9.1706613217000008E-2</v>
      </c>
      <c r="I113" s="197">
        <v>2.2008982561E-2</v>
      </c>
      <c r="J113" s="197">
        <v>0</v>
      </c>
      <c r="K113" s="197">
        <v>1.3841594724000001E-2</v>
      </c>
      <c r="L113" s="197">
        <v>6.4460701762E-2</v>
      </c>
      <c r="M113" s="197">
        <v>5.4122355852000002E-2</v>
      </c>
      <c r="N113" s="259">
        <f t="shared" si="1"/>
        <v>0.78569932009100019</v>
      </c>
    </row>
    <row r="114" spans="1:14">
      <c r="A114" s="198" t="s">
        <v>739</v>
      </c>
      <c r="B114" s="197">
        <v>0</v>
      </c>
      <c r="C114" s="197">
        <v>0</v>
      </c>
      <c r="D114" s="197">
        <v>0</v>
      </c>
      <c r="E114" s="197">
        <v>0</v>
      </c>
      <c r="F114" s="197">
        <v>0</v>
      </c>
      <c r="G114" s="197">
        <v>0</v>
      </c>
      <c r="H114" s="197">
        <v>0</v>
      </c>
      <c r="I114" s="197">
        <v>0</v>
      </c>
      <c r="J114" s="197">
        <v>0</v>
      </c>
      <c r="K114" s="197">
        <v>0</v>
      </c>
      <c r="L114" s="197">
        <v>0</v>
      </c>
      <c r="M114" s="197">
        <v>8.5673434620959998</v>
      </c>
      <c r="N114" s="259">
        <f t="shared" si="1"/>
        <v>8.5673434620959998</v>
      </c>
    </row>
    <row r="115" spans="1:14">
      <c r="A115" s="198" t="s">
        <v>659</v>
      </c>
      <c r="B115" s="197">
        <v>9.8355721499999993E-2</v>
      </c>
      <c r="C115" s="197">
        <v>3.6278693000000001E-2</v>
      </c>
      <c r="D115" s="197">
        <v>0</v>
      </c>
      <c r="E115" s="197">
        <v>0</v>
      </c>
      <c r="F115" s="197">
        <v>0.17965178700000001</v>
      </c>
      <c r="G115" s="197">
        <v>0.55574241150000003</v>
      </c>
      <c r="H115" s="197">
        <v>0.44004865000000004</v>
      </c>
      <c r="I115" s="197">
        <v>0.53429500075000003</v>
      </c>
      <c r="J115" s="197">
        <v>0.63619041862500003</v>
      </c>
      <c r="K115" s="197">
        <v>0.67781076337500001</v>
      </c>
      <c r="L115" s="197">
        <v>0.44611228087499999</v>
      </c>
      <c r="M115" s="197">
        <v>0.21832900199999999</v>
      </c>
      <c r="N115" s="259">
        <f t="shared" si="1"/>
        <v>3.822814728625</v>
      </c>
    </row>
    <row r="116" spans="1:14">
      <c r="A116" s="198" t="s">
        <v>119</v>
      </c>
      <c r="B116" s="197">
        <v>0.35706851249999999</v>
      </c>
      <c r="C116" s="197">
        <v>0.267032784375</v>
      </c>
      <c r="D116" s="197">
        <v>0.18070381874999999</v>
      </c>
      <c r="E116" s="197">
        <v>0.12384940312499999</v>
      </c>
      <c r="F116" s="197">
        <v>9.7511990625000003E-2</v>
      </c>
      <c r="G116" s="197">
        <v>0.18918309375</v>
      </c>
      <c r="H116" s="197">
        <v>4.0344281250000003E-2</v>
      </c>
      <c r="I116" s="197">
        <v>0.11517751875</v>
      </c>
      <c r="J116" s="197">
        <v>0.24438087187500002</v>
      </c>
      <c r="K116" s="197">
        <v>0.23026795312500001</v>
      </c>
      <c r="L116" s="197">
        <v>0.24174458437500002</v>
      </c>
      <c r="M116" s="197">
        <v>0.29071835625000003</v>
      </c>
      <c r="N116" s="259">
        <f t="shared" si="1"/>
        <v>2.3779831687500002</v>
      </c>
    </row>
    <row r="117" spans="1:14">
      <c r="A117" s="198" t="s">
        <v>120</v>
      </c>
      <c r="B117" s="197">
        <v>1.460683818423</v>
      </c>
      <c r="C117" s="197">
        <v>1.322966881545</v>
      </c>
      <c r="D117" s="197">
        <v>1.4580678750509999</v>
      </c>
      <c r="E117" s="197">
        <v>1.4375973677070002</v>
      </c>
      <c r="F117" s="197">
        <v>0.933502479424</v>
      </c>
      <c r="G117" s="197">
        <v>1.396934751474</v>
      </c>
      <c r="H117" s="197">
        <v>1.3920432325679999</v>
      </c>
      <c r="I117" s="197">
        <v>1.3783247085349999</v>
      </c>
      <c r="J117" s="197">
        <v>1.315698924486</v>
      </c>
      <c r="K117" s="197">
        <v>1.4063282641900001</v>
      </c>
      <c r="L117" s="197">
        <v>1.3850305562410001</v>
      </c>
      <c r="M117" s="197">
        <v>1.4287106344</v>
      </c>
      <c r="N117" s="259">
        <f t="shared" si="1"/>
        <v>16.315889494044001</v>
      </c>
    </row>
    <row r="118" spans="1:14">
      <c r="A118" s="198" t="s">
        <v>121</v>
      </c>
      <c r="B118" s="197">
        <v>0</v>
      </c>
      <c r="C118" s="197">
        <v>0</v>
      </c>
      <c r="D118" s="197">
        <v>0</v>
      </c>
      <c r="E118" s="197">
        <v>0</v>
      </c>
      <c r="F118" s="197">
        <v>0</v>
      </c>
      <c r="G118" s="197">
        <v>0</v>
      </c>
      <c r="H118" s="197">
        <v>0</v>
      </c>
      <c r="I118" s="197">
        <v>0</v>
      </c>
      <c r="J118" s="197">
        <v>0</v>
      </c>
      <c r="K118" s="197">
        <v>0</v>
      </c>
      <c r="L118" s="197">
        <v>0</v>
      </c>
      <c r="M118" s="197">
        <v>0</v>
      </c>
      <c r="N118" s="259">
        <f t="shared" si="1"/>
        <v>0</v>
      </c>
    </row>
    <row r="119" spans="1:14">
      <c r="A119" s="198" t="s">
        <v>122</v>
      </c>
      <c r="B119" s="197">
        <v>7.7781150000000007E-2</v>
      </c>
      <c r="C119" s="197">
        <v>1.8629883999999999E-2</v>
      </c>
      <c r="D119" s="197">
        <v>1.216152E-2</v>
      </c>
      <c r="E119" s="197">
        <v>2.2178010000000001E-2</v>
      </c>
      <c r="F119" s="197">
        <v>0.117848761</v>
      </c>
      <c r="G119" s="197">
        <v>0.25218542399999999</v>
      </c>
      <c r="H119" s="197">
        <v>0.18989814699999999</v>
      </c>
      <c r="I119" s="197">
        <v>1.6007206999999999E-2</v>
      </c>
      <c r="J119" s="197">
        <v>9.9146360000000003E-2</v>
      </c>
      <c r="K119" s="197">
        <v>0.21293721700000001</v>
      </c>
      <c r="L119" s="197">
        <v>0.23773752299999998</v>
      </c>
      <c r="M119" s="197">
        <v>6.9754369000000011E-2</v>
      </c>
      <c r="N119" s="259">
        <f t="shared" si="1"/>
        <v>1.3262655720000001</v>
      </c>
    </row>
    <row r="120" spans="1:14">
      <c r="A120" s="198" t="s">
        <v>740</v>
      </c>
      <c r="B120" s="197">
        <v>0</v>
      </c>
      <c r="C120" s="197">
        <v>0</v>
      </c>
      <c r="D120" s="197">
        <v>0</v>
      </c>
      <c r="E120" s="197">
        <v>0</v>
      </c>
      <c r="F120" s="197">
        <v>0</v>
      </c>
      <c r="G120" s="197">
        <v>0</v>
      </c>
      <c r="H120" s="197">
        <v>0</v>
      </c>
      <c r="I120" s="197">
        <v>0</v>
      </c>
      <c r="J120" s="197">
        <v>0</v>
      </c>
      <c r="K120" s="197">
        <v>0</v>
      </c>
      <c r="L120" s="197">
        <v>0.765459697223</v>
      </c>
      <c r="M120" s="197">
        <v>1.7385116537550001</v>
      </c>
      <c r="N120" s="259">
        <f t="shared" si="1"/>
        <v>2.5039713509779999</v>
      </c>
    </row>
    <row r="121" spans="1:14">
      <c r="A121" s="198" t="s">
        <v>123</v>
      </c>
      <c r="B121" s="197">
        <v>1.4962995661480001</v>
      </c>
      <c r="C121" s="197">
        <v>1.3145961210600001</v>
      </c>
      <c r="D121" s="197">
        <v>1.3952691398200001</v>
      </c>
      <c r="E121" s="197">
        <v>1.3784574850210001</v>
      </c>
      <c r="F121" s="197">
        <v>1.4915853502909999</v>
      </c>
      <c r="G121" s="197">
        <v>1.7002427049190001</v>
      </c>
      <c r="H121" s="197">
        <v>1.8149282739860002</v>
      </c>
      <c r="I121" s="197">
        <v>1.7095871923070001</v>
      </c>
      <c r="J121" s="197">
        <v>1.6091763451459999</v>
      </c>
      <c r="K121" s="197">
        <v>1.5327928136339999</v>
      </c>
      <c r="L121" s="197">
        <v>1.447101614972</v>
      </c>
      <c r="M121" s="197">
        <v>1.390231569255</v>
      </c>
      <c r="N121" s="259">
        <f t="shared" si="1"/>
        <v>18.280268176559002</v>
      </c>
    </row>
    <row r="122" spans="1:14">
      <c r="A122" s="198" t="s">
        <v>124</v>
      </c>
      <c r="B122" s="197">
        <v>33.849458974846996</v>
      </c>
      <c r="C122" s="197">
        <v>32.443371030310999</v>
      </c>
      <c r="D122" s="197">
        <v>34.926830582809998</v>
      </c>
      <c r="E122" s="197">
        <v>33.952401501521997</v>
      </c>
      <c r="F122" s="197">
        <v>34.971523823792005</v>
      </c>
      <c r="G122" s="197">
        <v>24.471082291628001</v>
      </c>
      <c r="H122" s="197">
        <v>1.024219915709</v>
      </c>
      <c r="I122" s="197">
        <v>0</v>
      </c>
      <c r="J122" s="197">
        <v>0</v>
      </c>
      <c r="K122" s="197">
        <v>0</v>
      </c>
      <c r="L122" s="197">
        <v>14.836889089948</v>
      </c>
      <c r="M122" s="197">
        <v>34.459278687077997</v>
      </c>
      <c r="N122" s="259">
        <f t="shared" si="1"/>
        <v>244.93505589764499</v>
      </c>
    </row>
    <row r="123" spans="1:14">
      <c r="A123" s="198" t="s">
        <v>125</v>
      </c>
      <c r="B123" s="197">
        <v>21.645679746634997</v>
      </c>
      <c r="C123" s="197">
        <v>17.508533593837001</v>
      </c>
      <c r="D123" s="197">
        <v>32.006966341041</v>
      </c>
      <c r="E123" s="197">
        <v>37.239108557388995</v>
      </c>
      <c r="F123" s="197">
        <v>17.399139334298997</v>
      </c>
      <c r="G123" s="197">
        <v>2.5960262857189997</v>
      </c>
      <c r="H123" s="197">
        <v>0</v>
      </c>
      <c r="I123" s="197">
        <v>2.7E-11</v>
      </c>
      <c r="J123" s="197">
        <v>0.10654910528600001</v>
      </c>
      <c r="K123" s="197">
        <v>0.276447766255</v>
      </c>
      <c r="L123" s="197">
        <v>15.390858937112002</v>
      </c>
      <c r="M123" s="197">
        <v>22.784286146324</v>
      </c>
      <c r="N123" s="259">
        <f t="shared" si="1"/>
        <v>166.95359581392398</v>
      </c>
    </row>
    <row r="124" spans="1:14">
      <c r="A124" s="198" t="s">
        <v>126</v>
      </c>
      <c r="B124" s="197">
        <v>21.138513930769001</v>
      </c>
      <c r="C124" s="197">
        <v>18.406179554239998</v>
      </c>
      <c r="D124" s="197">
        <v>19.951596788918</v>
      </c>
      <c r="E124" s="197">
        <v>19.122364876858001</v>
      </c>
      <c r="F124" s="197">
        <v>21.228169609729001</v>
      </c>
      <c r="G124" s="197">
        <v>19.135347775414001</v>
      </c>
      <c r="H124" s="197">
        <v>14.319188820993</v>
      </c>
      <c r="I124" s="197">
        <v>18.370705199932001</v>
      </c>
      <c r="J124" s="197">
        <v>0.25966926210800001</v>
      </c>
      <c r="K124" s="197">
        <v>10.111605433688</v>
      </c>
      <c r="L124" s="197">
        <v>11.001506042161999</v>
      </c>
      <c r="M124" s="197">
        <v>20.258461668744001</v>
      </c>
      <c r="N124" s="259">
        <f t="shared" si="1"/>
        <v>193.30330896355497</v>
      </c>
    </row>
    <row r="125" spans="1:14">
      <c r="A125" s="198" t="s">
        <v>127</v>
      </c>
      <c r="B125" s="197">
        <v>6.1161118087239998</v>
      </c>
      <c r="C125" s="197">
        <v>5.9167072232939999</v>
      </c>
      <c r="D125" s="197">
        <v>6.4888651395770003</v>
      </c>
      <c r="E125" s="197">
        <v>5.1964848887419999</v>
      </c>
      <c r="F125" s="197">
        <v>0.54505454998400005</v>
      </c>
      <c r="G125" s="197">
        <v>0</v>
      </c>
      <c r="H125" s="197">
        <v>0</v>
      </c>
      <c r="I125" s="197">
        <v>0</v>
      </c>
      <c r="J125" s="197">
        <v>4.2798687969999999E-2</v>
      </c>
      <c r="K125" s="197">
        <v>0</v>
      </c>
      <c r="L125" s="197">
        <v>1.3222236707699999</v>
      </c>
      <c r="M125" s="197">
        <v>6.4917958065940002</v>
      </c>
      <c r="N125" s="259">
        <f t="shared" si="1"/>
        <v>32.120041775654997</v>
      </c>
    </row>
    <row r="126" spans="1:14">
      <c r="A126" s="198" t="s">
        <v>128</v>
      </c>
      <c r="B126" s="197">
        <v>1.339312177731</v>
      </c>
      <c r="C126" s="197">
        <v>1.013502300384</v>
      </c>
      <c r="D126" s="197">
        <v>0.92435409634699994</v>
      </c>
      <c r="E126" s="197">
        <v>0.87246737890300008</v>
      </c>
      <c r="F126" s="197">
        <v>1.2604589457199999</v>
      </c>
      <c r="G126" s="197">
        <v>2.7427408820449997</v>
      </c>
      <c r="H126" s="197">
        <v>1.9858930142300002</v>
      </c>
      <c r="I126" s="197">
        <v>2.0920316449319998</v>
      </c>
      <c r="J126" s="197">
        <v>3.8653797526670002</v>
      </c>
      <c r="K126" s="197">
        <v>4.4884988958019996</v>
      </c>
      <c r="L126" s="197">
        <v>2.6510623934570003</v>
      </c>
      <c r="M126" s="197">
        <v>1.61747923775</v>
      </c>
      <c r="N126" s="259">
        <f t="shared" si="1"/>
        <v>24.853180719967998</v>
      </c>
    </row>
    <row r="127" spans="1:14">
      <c r="A127" s="198" t="s">
        <v>129</v>
      </c>
      <c r="B127" s="197">
        <v>4.7364635750500002</v>
      </c>
      <c r="C127" s="197">
        <v>3.0415592083640002</v>
      </c>
      <c r="D127" s="197">
        <v>1.965178398021</v>
      </c>
      <c r="E127" s="197">
        <v>1.456323700797</v>
      </c>
      <c r="F127" s="197">
        <v>0.14577728596</v>
      </c>
      <c r="G127" s="197">
        <v>0</v>
      </c>
      <c r="H127" s="197">
        <v>0</v>
      </c>
      <c r="I127" s="197">
        <v>0</v>
      </c>
      <c r="J127" s="197">
        <v>0</v>
      </c>
      <c r="K127" s="197">
        <v>0</v>
      </c>
      <c r="L127" s="197">
        <v>0</v>
      </c>
      <c r="M127" s="197">
        <v>0</v>
      </c>
      <c r="N127" s="259">
        <f t="shared" si="1"/>
        <v>11.345302168192001</v>
      </c>
    </row>
    <row r="128" spans="1:14">
      <c r="A128" s="198" t="s">
        <v>741</v>
      </c>
      <c r="B128" s="197">
        <v>0</v>
      </c>
      <c r="C128" s="197">
        <v>0</v>
      </c>
      <c r="D128" s="197">
        <v>0</v>
      </c>
      <c r="E128" s="197">
        <v>0</v>
      </c>
      <c r="F128" s="197">
        <v>0</v>
      </c>
      <c r="G128" s="197">
        <v>0</v>
      </c>
      <c r="H128" s="197">
        <v>0</v>
      </c>
      <c r="I128" s="197">
        <v>0</v>
      </c>
      <c r="J128" s="197">
        <v>0.48420365407400001</v>
      </c>
      <c r="K128" s="197">
        <v>0.55345143949699993</v>
      </c>
      <c r="L128" s="197">
        <v>0.62710198536799999</v>
      </c>
      <c r="M128" s="197">
        <v>0.60364182981600001</v>
      </c>
      <c r="N128" s="259">
        <f t="shared" si="1"/>
        <v>2.2683989087549996</v>
      </c>
    </row>
    <row r="129" spans="1:14">
      <c r="A129" s="198" t="s">
        <v>130</v>
      </c>
      <c r="B129" s="197">
        <v>6.9403179238369992</v>
      </c>
      <c r="C129" s="197">
        <v>6.3003971267759997</v>
      </c>
      <c r="D129" s="197">
        <v>3.2127515113329999</v>
      </c>
      <c r="E129" s="197">
        <v>5.3127737595589997</v>
      </c>
      <c r="F129" s="197">
        <v>4.8140311768529997</v>
      </c>
      <c r="G129" s="197">
        <v>6.5320480901940003</v>
      </c>
      <c r="H129" s="197">
        <v>8.0122986423459999</v>
      </c>
      <c r="I129" s="197">
        <v>8.8451603407369994</v>
      </c>
      <c r="J129" s="197">
        <v>10.072157839284001</v>
      </c>
      <c r="K129" s="197">
        <v>11.622132593842</v>
      </c>
      <c r="L129" s="197">
        <v>10.680615207825999</v>
      </c>
      <c r="M129" s="197">
        <v>0</v>
      </c>
      <c r="N129" s="259">
        <f t="shared" si="1"/>
        <v>82.344684212586984</v>
      </c>
    </row>
    <row r="130" spans="1:14">
      <c r="A130" s="198" t="s">
        <v>131</v>
      </c>
      <c r="B130" s="197">
        <v>4.3956710000000001</v>
      </c>
      <c r="C130" s="197">
        <v>3.7180939999999998</v>
      </c>
      <c r="D130" s="197">
        <v>4.3431610000000003</v>
      </c>
      <c r="E130" s="197">
        <v>2.6862119999999998</v>
      </c>
      <c r="F130" s="197">
        <v>5.3243980000000004</v>
      </c>
      <c r="G130" s="197">
        <v>5.2138220000000004</v>
      </c>
      <c r="H130" s="197">
        <v>4.7906890000000004</v>
      </c>
      <c r="I130" s="197">
        <v>4.1702950000000003</v>
      </c>
      <c r="J130" s="197">
        <v>1.0502039999999999</v>
      </c>
      <c r="K130" s="197">
        <v>2.253844</v>
      </c>
      <c r="L130" s="197">
        <v>2.0700419999999999</v>
      </c>
      <c r="M130" s="197">
        <v>1.691373</v>
      </c>
      <c r="N130" s="259">
        <f t="shared" si="1"/>
        <v>41.707805000000008</v>
      </c>
    </row>
    <row r="131" spans="1:14">
      <c r="A131" s="198" t="s">
        <v>132</v>
      </c>
      <c r="B131" s="197">
        <v>118.22726190465001</v>
      </c>
      <c r="C131" s="197">
        <v>166.014251133964</v>
      </c>
      <c r="D131" s="197">
        <v>197.72563608076501</v>
      </c>
      <c r="E131" s="197">
        <v>191.322847783897</v>
      </c>
      <c r="F131" s="197">
        <v>199.60550722046102</v>
      </c>
      <c r="G131" s="197">
        <v>169.51524336383702</v>
      </c>
      <c r="H131" s="197">
        <v>191.79752758248901</v>
      </c>
      <c r="I131" s="197">
        <v>192.13838275321103</v>
      </c>
      <c r="J131" s="197">
        <v>148.89309998710399</v>
      </c>
      <c r="K131" s="197">
        <v>96.292626070832</v>
      </c>
      <c r="L131" s="197">
        <v>176.92249695957301</v>
      </c>
      <c r="M131" s="197">
        <v>166.58206443904697</v>
      </c>
      <c r="N131" s="259">
        <f t="shared" si="1"/>
        <v>2015.0369452798302</v>
      </c>
    </row>
    <row r="132" spans="1:14">
      <c r="A132" s="198" t="s">
        <v>133</v>
      </c>
      <c r="B132" s="197">
        <v>4.5892299999999997</v>
      </c>
      <c r="C132" s="197">
        <v>3.7085110000000001</v>
      </c>
      <c r="D132" s="197">
        <v>3.471355</v>
      </c>
      <c r="E132" s="197">
        <v>0.72</v>
      </c>
      <c r="F132" s="197">
        <v>11.782304</v>
      </c>
      <c r="G132" s="197">
        <v>11.633634000000001</v>
      </c>
      <c r="H132" s="197">
        <v>13.336793999999999</v>
      </c>
      <c r="I132" s="197">
        <v>12.394895999999999</v>
      </c>
      <c r="J132" s="197">
        <v>14.447772000000001</v>
      </c>
      <c r="K132" s="197">
        <v>14.745507999999999</v>
      </c>
      <c r="L132" s="197">
        <v>13.829466</v>
      </c>
      <c r="M132" s="197">
        <v>7.4093419999999997</v>
      </c>
      <c r="N132" s="259">
        <f t="shared" si="1"/>
        <v>112.06881199999999</v>
      </c>
    </row>
    <row r="133" spans="1:14">
      <c r="A133" s="198" t="s">
        <v>134</v>
      </c>
      <c r="B133" s="197">
        <v>1.3835621399999999E-2</v>
      </c>
      <c r="C133" s="197">
        <v>1.853990686E-2</v>
      </c>
      <c r="D133" s="197">
        <v>5.4152404733000002E-2</v>
      </c>
      <c r="E133" s="197">
        <v>1.6079562087970001</v>
      </c>
      <c r="F133" s="197">
        <v>0.86277751143699999</v>
      </c>
      <c r="G133" s="197">
        <v>0.16523821593499999</v>
      </c>
      <c r="H133" s="197">
        <v>0.32458323767899999</v>
      </c>
      <c r="I133" s="197">
        <v>0.17893047388199998</v>
      </c>
      <c r="J133" s="197">
        <v>7.1380391954000005E-2</v>
      </c>
      <c r="K133" s="197">
        <v>0.52433432093699994</v>
      </c>
      <c r="L133" s="197">
        <v>6.7607463898999992E-2</v>
      </c>
      <c r="M133" s="197">
        <v>0.43541716082799997</v>
      </c>
      <c r="N133" s="259">
        <f t="shared" si="1"/>
        <v>4.3247529183409998</v>
      </c>
    </row>
    <row r="134" spans="1:14">
      <c r="A134" s="198" t="s">
        <v>626</v>
      </c>
      <c r="B134" s="197">
        <v>8.5268479999999993</v>
      </c>
      <c r="C134" s="197">
        <v>8.1212730000000004</v>
      </c>
      <c r="D134" s="197">
        <v>7.2324159999999997</v>
      </c>
      <c r="E134" s="197">
        <v>1.8444069999999999</v>
      </c>
      <c r="F134" s="197">
        <v>17.344550999999999</v>
      </c>
      <c r="G134" s="197">
        <v>19.095338999999999</v>
      </c>
      <c r="H134" s="197">
        <v>20.912528999999999</v>
      </c>
      <c r="I134" s="197">
        <v>16.950759000000001</v>
      </c>
      <c r="J134" s="197">
        <v>10.806751</v>
      </c>
      <c r="K134" s="197">
        <v>12.378855</v>
      </c>
      <c r="L134" s="197">
        <v>19.971678000000001</v>
      </c>
      <c r="M134" s="197">
        <v>10.235810000000001</v>
      </c>
      <c r="N134" s="259">
        <f t="shared" si="1"/>
        <v>153.42121600000002</v>
      </c>
    </row>
    <row r="135" spans="1:14">
      <c r="A135" s="198" t="s">
        <v>135</v>
      </c>
      <c r="B135" s="197">
        <v>1.0183769520799999</v>
      </c>
      <c r="C135" s="197">
        <v>0.72930380224700009</v>
      </c>
      <c r="D135" s="197">
        <v>1.845902594517</v>
      </c>
      <c r="E135" s="197">
        <v>1.7473293044759999</v>
      </c>
      <c r="F135" s="197">
        <v>0</v>
      </c>
      <c r="G135" s="197">
        <v>0</v>
      </c>
      <c r="H135" s="197">
        <v>0.22983425599999999</v>
      </c>
      <c r="I135" s="197">
        <v>0.76311480404199994</v>
      </c>
      <c r="J135" s="197">
        <v>0.42918579200000001</v>
      </c>
      <c r="K135" s="197">
        <v>0.43917209792099998</v>
      </c>
      <c r="L135" s="197">
        <v>0.45641233577700002</v>
      </c>
      <c r="M135" s="197">
        <v>0.46435240336099998</v>
      </c>
      <c r="N135" s="259">
        <f t="shared" si="1"/>
        <v>8.1229843424210006</v>
      </c>
    </row>
    <row r="136" spans="1:14">
      <c r="A136" s="198" t="s">
        <v>136</v>
      </c>
      <c r="B136" s="197">
        <v>2.7749999999999999</v>
      </c>
      <c r="C136" s="197">
        <v>4.91</v>
      </c>
      <c r="D136" s="197">
        <v>5.3209999999999997</v>
      </c>
      <c r="E136" s="197">
        <v>2.3620000000000001</v>
      </c>
      <c r="F136" s="197">
        <v>3.8759999999999999</v>
      </c>
      <c r="G136" s="197">
        <v>3.3370000000000002</v>
      </c>
      <c r="H136" s="197">
        <v>9.5250000000000004</v>
      </c>
      <c r="I136" s="197">
        <v>5.7850000000000001</v>
      </c>
      <c r="J136" s="197">
        <v>3.254</v>
      </c>
      <c r="K136" s="197">
        <v>6.3559999999999999</v>
      </c>
      <c r="L136" s="197">
        <v>7.0039999999999996</v>
      </c>
      <c r="M136" s="197">
        <v>4.7569999999999997</v>
      </c>
      <c r="N136" s="259">
        <f t="shared" si="1"/>
        <v>59.262</v>
      </c>
    </row>
    <row r="137" spans="1:14">
      <c r="A137" s="198" t="s">
        <v>137</v>
      </c>
      <c r="B137" s="197">
        <v>0</v>
      </c>
      <c r="C137" s="197">
        <v>1.9458456214000001E-2</v>
      </c>
      <c r="D137" s="197">
        <v>0.50898496320700004</v>
      </c>
      <c r="E137" s="197">
        <v>1.0046147510879999</v>
      </c>
      <c r="F137" s="197">
        <v>1.258450931484</v>
      </c>
      <c r="G137" s="197">
        <v>0.11905012680800001</v>
      </c>
      <c r="H137" s="197">
        <v>0.55184704286700004</v>
      </c>
      <c r="I137" s="197">
        <v>0.19243756444499999</v>
      </c>
      <c r="J137" s="197">
        <v>0.42247651235299999</v>
      </c>
      <c r="K137" s="197">
        <v>0.208461562346</v>
      </c>
      <c r="L137" s="197">
        <v>2.3328068281000001E-2</v>
      </c>
      <c r="M137" s="197">
        <v>0.18366602455100001</v>
      </c>
      <c r="N137" s="259">
        <f t="shared" si="1"/>
        <v>4.4927760036439999</v>
      </c>
    </row>
    <row r="138" spans="1:14">
      <c r="A138" s="198" t="s">
        <v>138</v>
      </c>
      <c r="B138" s="197">
        <v>8.3618419999999993</v>
      </c>
      <c r="C138" s="197">
        <v>8.9035410000000006</v>
      </c>
      <c r="D138" s="197">
        <v>10.370106</v>
      </c>
      <c r="E138" s="197">
        <v>11.173667</v>
      </c>
      <c r="F138" s="197">
        <v>9.9725859999999997</v>
      </c>
      <c r="G138" s="197">
        <v>5.7793979999999996</v>
      </c>
      <c r="H138" s="197">
        <v>9.7342329999999997</v>
      </c>
      <c r="I138" s="197">
        <v>9.074071</v>
      </c>
      <c r="J138" s="197">
        <v>5.9882710000000001</v>
      </c>
      <c r="K138" s="197">
        <v>12.378880000000001</v>
      </c>
      <c r="L138" s="197">
        <v>8.3796199999999992</v>
      </c>
      <c r="M138" s="197">
        <v>8.6881240000000002</v>
      </c>
      <c r="N138" s="259">
        <f t="shared" si="1"/>
        <v>108.804339</v>
      </c>
    </row>
    <row r="139" spans="1:14">
      <c r="A139" s="198" t="s">
        <v>139</v>
      </c>
      <c r="B139" s="197">
        <v>0.25223356685100001</v>
      </c>
      <c r="C139" s="197">
        <v>0.21313367292000002</v>
      </c>
      <c r="D139" s="197">
        <v>0.22914406935699999</v>
      </c>
      <c r="E139" s="197">
        <v>0.21778182981399999</v>
      </c>
      <c r="F139" s="197">
        <v>0.19224459623500001</v>
      </c>
      <c r="G139" s="197">
        <v>0.21800553046999999</v>
      </c>
      <c r="H139" s="197">
        <v>0.228087162969</v>
      </c>
      <c r="I139" s="197">
        <v>0.224066150066</v>
      </c>
      <c r="J139" s="197">
        <v>0.21840319790999999</v>
      </c>
      <c r="K139" s="197">
        <v>0.25944108452000003</v>
      </c>
      <c r="L139" s="197">
        <v>0.26408265711600004</v>
      </c>
      <c r="M139" s="197">
        <v>0.27380681016300001</v>
      </c>
      <c r="N139" s="259">
        <f t="shared" si="1"/>
        <v>2.7904303283909995</v>
      </c>
    </row>
    <row r="140" spans="1:14">
      <c r="A140" s="198" t="s">
        <v>660</v>
      </c>
      <c r="B140" s="197">
        <v>0</v>
      </c>
      <c r="C140" s="197">
        <v>0</v>
      </c>
      <c r="D140" s="197">
        <v>0</v>
      </c>
      <c r="E140" s="197">
        <v>0</v>
      </c>
      <c r="F140" s="197">
        <v>4.1897872000000003E-2</v>
      </c>
      <c r="G140" s="197">
        <v>0.53602085799999999</v>
      </c>
      <c r="H140" s="197">
        <v>0.341321619001</v>
      </c>
      <c r="I140" s="197">
        <v>1.3791921019980002</v>
      </c>
      <c r="J140" s="197">
        <v>1.4910748E-2</v>
      </c>
      <c r="K140" s="197">
        <v>3.6869800009999994E-3</v>
      </c>
      <c r="L140" s="197">
        <v>3.7945730000000003E-3</v>
      </c>
      <c r="M140" s="197">
        <v>6.6325489996999998E-2</v>
      </c>
      <c r="N140" s="259">
        <f t="shared" si="1"/>
        <v>2.3871502419969999</v>
      </c>
    </row>
    <row r="141" spans="1:14">
      <c r="A141" s="198" t="s">
        <v>140</v>
      </c>
      <c r="B141" s="197">
        <v>14.250332860105999</v>
      </c>
      <c r="C141" s="197">
        <v>28.382461152651999</v>
      </c>
      <c r="D141" s="197">
        <v>68.134069297427004</v>
      </c>
      <c r="E141" s="197">
        <v>70.297821240830004</v>
      </c>
      <c r="F141" s="197">
        <v>94.94213886409301</v>
      </c>
      <c r="G141" s="197">
        <v>42.393636706877999</v>
      </c>
      <c r="H141" s="197">
        <v>54.618836885157002</v>
      </c>
      <c r="I141" s="197">
        <v>67.362911915470008</v>
      </c>
      <c r="J141" s="197">
        <v>53.106806881550995</v>
      </c>
      <c r="K141" s="197">
        <v>34.736541736206</v>
      </c>
      <c r="L141" s="197">
        <v>31.298607496173002</v>
      </c>
      <c r="M141" s="197">
        <v>34.825641988149002</v>
      </c>
      <c r="N141" s="259">
        <f t="shared" si="1"/>
        <v>594.34980702469193</v>
      </c>
    </row>
    <row r="142" spans="1:14" ht="12.75" customHeight="1">
      <c r="A142" s="198" t="s">
        <v>627</v>
      </c>
      <c r="B142" s="197">
        <v>1.425</v>
      </c>
      <c r="C142" s="197">
        <v>0</v>
      </c>
      <c r="D142" s="197">
        <v>0</v>
      </c>
      <c r="E142" s="197">
        <v>3.5959999999999999E-2</v>
      </c>
      <c r="F142" s="197">
        <v>0.53885400000000006</v>
      </c>
      <c r="G142" s="197">
        <v>0.15880900000000001</v>
      </c>
      <c r="H142" s="197">
        <v>0.17674000000000001</v>
      </c>
      <c r="I142" s="197">
        <v>4.9599999999999998E-2</v>
      </c>
      <c r="J142" s="197">
        <v>2.1080000000000002E-2</v>
      </c>
      <c r="K142" s="197">
        <v>2.232E-2</v>
      </c>
      <c r="L142" s="197">
        <v>0</v>
      </c>
      <c r="M142" s="197">
        <v>1.24E-2</v>
      </c>
      <c r="N142" s="259">
        <f t="shared" si="1"/>
        <v>2.4407630000000005</v>
      </c>
    </row>
    <row r="143" spans="1:14">
      <c r="A143" s="198" t="s">
        <v>141</v>
      </c>
      <c r="B143" s="197">
        <v>0.31689631750000002</v>
      </c>
      <c r="C143" s="197">
        <v>0.1891646575</v>
      </c>
      <c r="D143" s="197">
        <v>0.14741205499999999</v>
      </c>
      <c r="E143" s="197">
        <v>0.11625655999999999</v>
      </c>
      <c r="F143" s="197">
        <v>0.170907905</v>
      </c>
      <c r="G143" s="197">
        <v>0.58332118249999998</v>
      </c>
      <c r="H143" s="197">
        <v>0.52635180500000001</v>
      </c>
      <c r="I143" s="197">
        <v>0.57214591000000004</v>
      </c>
      <c r="J143" s="197">
        <v>0.72221696749999997</v>
      </c>
      <c r="K143" s="197">
        <v>0.82756609250000002</v>
      </c>
      <c r="L143" s="197">
        <v>0.72684227000000001</v>
      </c>
      <c r="M143" s="197">
        <v>0.58618556499999996</v>
      </c>
      <c r="N143" s="259">
        <f t="shared" si="1"/>
        <v>5.4852672875000001</v>
      </c>
    </row>
    <row r="144" spans="1:14">
      <c r="A144" s="198" t="s">
        <v>142</v>
      </c>
      <c r="B144" s="197">
        <v>21.749758409908999</v>
      </c>
      <c r="C144" s="197">
        <v>15.422874795533</v>
      </c>
      <c r="D144" s="197">
        <v>10.718617374193</v>
      </c>
      <c r="E144" s="197">
        <v>6.4345179101989993</v>
      </c>
      <c r="F144" s="197">
        <v>6.5703131949300007</v>
      </c>
      <c r="G144" s="197">
        <v>20.203398925001</v>
      </c>
      <c r="H144" s="197">
        <v>24.226785458790999</v>
      </c>
      <c r="I144" s="197">
        <v>19.061083187221001</v>
      </c>
      <c r="J144" s="197">
        <v>25.344428736168002</v>
      </c>
      <c r="K144" s="197">
        <v>30.437989936567998</v>
      </c>
      <c r="L144" s="197">
        <v>23.148811775704001</v>
      </c>
      <c r="M144" s="197">
        <v>25.805563114068001</v>
      </c>
      <c r="N144" s="259">
        <f t="shared" si="1"/>
        <v>229.12414281828498</v>
      </c>
    </row>
    <row r="145" spans="1:14">
      <c r="A145" s="198" t="s">
        <v>143</v>
      </c>
      <c r="B145" s="197">
        <v>8.6196176897759997</v>
      </c>
      <c r="C145" s="197">
        <v>9.2615538359669998</v>
      </c>
      <c r="D145" s="197">
        <v>3.222347485122</v>
      </c>
      <c r="E145" s="197">
        <v>1.184385128757</v>
      </c>
      <c r="F145" s="197">
        <v>1.0149332251359999</v>
      </c>
      <c r="G145" s="197">
        <v>1.956684685942</v>
      </c>
      <c r="H145" s="197">
        <v>0</v>
      </c>
      <c r="I145" s="197">
        <v>0</v>
      </c>
      <c r="J145" s="197">
        <v>0</v>
      </c>
      <c r="K145" s="197">
        <v>6.434123678872</v>
      </c>
      <c r="L145" s="197">
        <v>7.6585636345210002</v>
      </c>
      <c r="M145" s="197">
        <v>11.949776895850999</v>
      </c>
      <c r="N145" s="259">
        <f t="shared" si="1"/>
        <v>51.301986259944002</v>
      </c>
    </row>
    <row r="146" spans="1:14">
      <c r="A146" s="198" t="s">
        <v>742</v>
      </c>
      <c r="B146" s="197">
        <v>0</v>
      </c>
      <c r="C146" s="197">
        <v>0</v>
      </c>
      <c r="D146" s="197">
        <v>0</v>
      </c>
      <c r="E146" s="197">
        <v>0</v>
      </c>
      <c r="F146" s="197">
        <v>0</v>
      </c>
      <c r="G146" s="197">
        <v>0</v>
      </c>
      <c r="H146" s="197">
        <v>0.59899999999999998</v>
      </c>
      <c r="I146" s="197">
        <v>1.0529999999999999</v>
      </c>
      <c r="J146" s="197">
        <v>3.3</v>
      </c>
      <c r="K146" s="197">
        <v>0.61</v>
      </c>
      <c r="L146" s="197">
        <v>1.367</v>
      </c>
      <c r="M146" s="197">
        <v>2.1160000000000001</v>
      </c>
      <c r="N146" s="259">
        <f t="shared" si="1"/>
        <v>9.0449999999999999</v>
      </c>
    </row>
    <row r="147" spans="1:14">
      <c r="A147" s="198" t="s">
        <v>144</v>
      </c>
      <c r="B147" s="197">
        <v>41.689273529682993</v>
      </c>
      <c r="C147" s="197">
        <v>37.887378882622002</v>
      </c>
      <c r="D147" s="197">
        <v>44.238221008487997</v>
      </c>
      <c r="E147" s="197">
        <v>41.359272077798003</v>
      </c>
      <c r="F147" s="197">
        <v>38.938565699382998</v>
      </c>
      <c r="G147" s="197">
        <v>10.240167550720999</v>
      </c>
      <c r="H147" s="197">
        <v>0.25421303662100003</v>
      </c>
      <c r="I147" s="197">
        <v>14.415329186996001</v>
      </c>
      <c r="J147" s="197">
        <v>17.259468179277004</v>
      </c>
      <c r="K147" s="197">
        <v>4.7548536935329997</v>
      </c>
      <c r="L147" s="197">
        <v>10.045401436636</v>
      </c>
      <c r="M147" s="197">
        <v>40.226907943601994</v>
      </c>
      <c r="N147" s="259">
        <f t="shared" ref="N147:N178" si="2">SUM(B147:M147)</f>
        <v>301.30905222535995</v>
      </c>
    </row>
    <row r="148" spans="1:14">
      <c r="A148" s="198" t="s">
        <v>145</v>
      </c>
      <c r="B148" s="197">
        <v>2.4660433995699997</v>
      </c>
      <c r="C148" s="197">
        <v>1.9312822295750001</v>
      </c>
      <c r="D148" s="197">
        <v>1.715306085406</v>
      </c>
      <c r="E148" s="197">
        <v>1.694168976571</v>
      </c>
      <c r="F148" s="197">
        <v>2.117563248193</v>
      </c>
      <c r="G148" s="197">
        <v>3.929680985374</v>
      </c>
      <c r="H148" s="197">
        <v>2.9125359333720002</v>
      </c>
      <c r="I148" s="197">
        <v>4.3412738506300004</v>
      </c>
      <c r="J148" s="197">
        <v>5.3767057263080007</v>
      </c>
      <c r="K148" s="197">
        <v>6.547948424366</v>
      </c>
      <c r="L148" s="197">
        <v>3.9556988232900001</v>
      </c>
      <c r="M148" s="197">
        <v>3.0299617184520002</v>
      </c>
      <c r="N148" s="259">
        <f t="shared" si="2"/>
        <v>40.018169401107002</v>
      </c>
    </row>
    <row r="149" spans="1:14">
      <c r="A149" s="198" t="s">
        <v>146</v>
      </c>
      <c r="B149" s="197">
        <v>4.7979024799999999E-2</v>
      </c>
      <c r="C149" s="197">
        <v>3.4763256664E-2</v>
      </c>
      <c r="D149" s="197">
        <v>2.9166655324999999E-2</v>
      </c>
      <c r="E149" s="197">
        <v>3.2432710357000002E-2</v>
      </c>
      <c r="F149" s="197">
        <v>7.4158940558E-2</v>
      </c>
      <c r="G149" s="197">
        <v>0.22985820027599999</v>
      </c>
      <c r="H149" s="197">
        <v>0.17496841648000003</v>
      </c>
      <c r="I149" s="197">
        <v>0.195375196344</v>
      </c>
      <c r="J149" s="197">
        <v>0.23349685875600001</v>
      </c>
      <c r="K149" s="197">
        <v>0.32428465758000002</v>
      </c>
      <c r="L149" s="197">
        <v>0.15576912113799998</v>
      </c>
      <c r="M149" s="197">
        <v>7.9000723218000002E-2</v>
      </c>
      <c r="N149" s="259">
        <f t="shared" si="2"/>
        <v>1.6112537614960001</v>
      </c>
    </row>
    <row r="150" spans="1:14">
      <c r="A150" s="198" t="s">
        <v>147</v>
      </c>
      <c r="B150" s="197">
        <v>0.50441142174300002</v>
      </c>
      <c r="C150" s="197">
        <v>0.368178782802</v>
      </c>
      <c r="D150" s="197">
        <v>0.35503647037300001</v>
      </c>
      <c r="E150" s="197">
        <v>0.25848065340499998</v>
      </c>
      <c r="F150" s="197">
        <v>0.36495131627499999</v>
      </c>
      <c r="G150" s="197">
        <v>0.58922727401000008</v>
      </c>
      <c r="H150" s="197">
        <v>0.44498514630300001</v>
      </c>
      <c r="I150" s="197">
        <v>0.50399947503999998</v>
      </c>
      <c r="J150" s="197">
        <v>0.99903820990300007</v>
      </c>
      <c r="K150" s="197">
        <v>1.572476517291</v>
      </c>
      <c r="L150" s="197">
        <v>0.77862238822499996</v>
      </c>
      <c r="M150" s="197">
        <v>0.50718556221699995</v>
      </c>
      <c r="N150" s="259">
        <f t="shared" si="2"/>
        <v>7.2465932175870007</v>
      </c>
    </row>
    <row r="151" spans="1:14">
      <c r="A151" s="198" t="s">
        <v>148</v>
      </c>
      <c r="B151" s="197">
        <v>0.40929975925000001</v>
      </c>
      <c r="C151" s="197">
        <v>0.26169899400000002</v>
      </c>
      <c r="D151" s="197">
        <v>0.1809558865</v>
      </c>
      <c r="E151" s="197">
        <v>0.10453135049999999</v>
      </c>
      <c r="F151" s="197">
        <v>9.3065060700000007E-2</v>
      </c>
      <c r="G151" s="197">
        <v>0.28662042625</v>
      </c>
      <c r="H151" s="197">
        <v>0.33718868300000004</v>
      </c>
      <c r="I151" s="197">
        <v>0.38713714799999999</v>
      </c>
      <c r="J151" s="197">
        <v>0.59143645999999994</v>
      </c>
      <c r="K151" s="197">
        <v>0.68824509924999999</v>
      </c>
      <c r="L151" s="197">
        <v>0.55961819749999997</v>
      </c>
      <c r="M151" s="197">
        <v>0.3448953937</v>
      </c>
      <c r="N151" s="259">
        <f t="shared" si="2"/>
        <v>4.2446924586500003</v>
      </c>
    </row>
    <row r="152" spans="1:14">
      <c r="A152" s="198" t="s">
        <v>149</v>
      </c>
      <c r="B152" s="197">
        <v>0.76756590199999997</v>
      </c>
      <c r="C152" s="197">
        <v>0.56481446599999996</v>
      </c>
      <c r="D152" s="197">
        <v>0.63435680400000005</v>
      </c>
      <c r="E152" s="197">
        <v>0.50863636599999995</v>
      </c>
      <c r="F152" s="197">
        <v>0.60286547900000009</v>
      </c>
      <c r="G152" s="197">
        <v>0.86281658500000002</v>
      </c>
      <c r="H152" s="197">
        <v>0.78819908400000005</v>
      </c>
      <c r="I152" s="197">
        <v>0.94489879599999993</v>
      </c>
      <c r="J152" s="197">
        <v>1.2867147239999999</v>
      </c>
      <c r="K152" s="197">
        <v>1.654617604</v>
      </c>
      <c r="L152" s="197">
        <v>1.175665416</v>
      </c>
      <c r="M152" s="197">
        <v>1.069658024</v>
      </c>
      <c r="N152" s="259">
        <f t="shared" si="2"/>
        <v>10.860809249999999</v>
      </c>
    </row>
    <row r="153" spans="1:14">
      <c r="A153" s="198" t="s">
        <v>150</v>
      </c>
      <c r="B153" s="197">
        <v>127.12697688982401</v>
      </c>
      <c r="C153" s="197">
        <v>61.826655046331012</v>
      </c>
      <c r="D153" s="197">
        <v>60.478825820045998</v>
      </c>
      <c r="E153" s="197">
        <v>43.798904806932001</v>
      </c>
      <c r="F153" s="197">
        <v>38.095476605221002</v>
      </c>
      <c r="G153" s="197">
        <v>99.226263144958011</v>
      </c>
      <c r="H153" s="197">
        <v>82.717528620202984</v>
      </c>
      <c r="I153" s="197">
        <v>74.415794683263996</v>
      </c>
      <c r="J153" s="197">
        <v>119.848770069899</v>
      </c>
      <c r="K153" s="197">
        <v>139.52413828502802</v>
      </c>
      <c r="L153" s="197">
        <v>117.18686527803101</v>
      </c>
      <c r="M153" s="197">
        <v>123.00972306867799</v>
      </c>
      <c r="N153" s="259">
        <f t="shared" si="2"/>
        <v>1087.2559223184151</v>
      </c>
    </row>
    <row r="154" spans="1:14">
      <c r="A154" s="198" t="s">
        <v>628</v>
      </c>
      <c r="B154" s="197">
        <v>4.1571759999999998</v>
      </c>
      <c r="C154" s="197">
        <v>3.2640220000000002</v>
      </c>
      <c r="D154" s="197">
        <v>1.040484</v>
      </c>
      <c r="E154" s="197">
        <v>1.461473</v>
      </c>
      <c r="F154" s="197">
        <v>6.9215689999999999</v>
      </c>
      <c r="G154" s="197">
        <v>5.7743799999999998</v>
      </c>
      <c r="H154" s="197">
        <v>7.0751330000000001</v>
      </c>
      <c r="I154" s="197">
        <v>6.5533970000000004</v>
      </c>
      <c r="J154" s="197">
        <v>2.1081780000000001</v>
      </c>
      <c r="K154" s="197">
        <v>4.5435309999999998</v>
      </c>
      <c r="L154" s="197">
        <v>4.3072869999999996</v>
      </c>
      <c r="M154" s="197">
        <v>0.366174</v>
      </c>
      <c r="N154" s="259">
        <f t="shared" si="2"/>
        <v>47.572804000000012</v>
      </c>
    </row>
    <row r="155" spans="1:14">
      <c r="A155" s="198" t="s">
        <v>151</v>
      </c>
      <c r="B155" s="197">
        <v>32.091735139923998</v>
      </c>
      <c r="C155" s="197">
        <v>22.435766532912002</v>
      </c>
      <c r="D155" s="197">
        <v>17.108316904343003</v>
      </c>
      <c r="E155" s="197">
        <v>10.753832097642</v>
      </c>
      <c r="F155" s="197">
        <v>7.9810353625600001</v>
      </c>
      <c r="G155" s="197">
        <v>27.940589363215</v>
      </c>
      <c r="H155" s="197">
        <v>25.970377525320998</v>
      </c>
      <c r="I155" s="197">
        <v>20.220270212923001</v>
      </c>
      <c r="J155" s="197">
        <v>32.525615989569999</v>
      </c>
      <c r="K155" s="197">
        <v>38.895613950473006</v>
      </c>
      <c r="L155" s="197">
        <v>30.517392296151002</v>
      </c>
      <c r="M155" s="197">
        <v>38.364021043649998</v>
      </c>
      <c r="N155" s="259">
        <f t="shared" si="2"/>
        <v>304.80456641868403</v>
      </c>
    </row>
    <row r="156" spans="1:14">
      <c r="A156" s="198" t="s">
        <v>152</v>
      </c>
      <c r="B156" s="197">
        <v>51.268958969682998</v>
      </c>
      <c r="C156" s="197">
        <v>44.914742337334999</v>
      </c>
      <c r="D156" s="197">
        <v>41.973900763831004</v>
      </c>
      <c r="E156" s="197">
        <v>50.203499733826</v>
      </c>
      <c r="F156" s="197">
        <v>55.209215287395999</v>
      </c>
      <c r="G156" s="197">
        <v>33.840695303430998</v>
      </c>
      <c r="H156" s="197">
        <v>23.394987926498001</v>
      </c>
      <c r="I156" s="197">
        <v>23.920569604896002</v>
      </c>
      <c r="J156" s="197">
        <v>10.79463980985</v>
      </c>
      <c r="K156" s="197">
        <v>29.765636320170998</v>
      </c>
      <c r="L156" s="197">
        <v>33.417484377603998</v>
      </c>
      <c r="M156" s="197">
        <v>45.959556908343998</v>
      </c>
      <c r="N156" s="259">
        <f t="shared" si="2"/>
        <v>444.663887342865</v>
      </c>
    </row>
    <row r="157" spans="1:14">
      <c r="A157" s="198" t="s">
        <v>153</v>
      </c>
      <c r="B157" s="197">
        <v>0.117147</v>
      </c>
      <c r="C157" s="197">
        <v>1.8029999999999999E-3</v>
      </c>
      <c r="D157" s="197">
        <v>2.1420000000000002E-2</v>
      </c>
      <c r="E157" s="197">
        <v>0.20372199999999999</v>
      </c>
      <c r="F157" s="197">
        <v>0.269922</v>
      </c>
      <c r="G157" s="197">
        <v>6.1060000000000003E-3</v>
      </c>
      <c r="H157" s="197">
        <v>2.8261000000000001E-2</v>
      </c>
      <c r="I157" s="197">
        <v>0.104516</v>
      </c>
      <c r="J157" s="197">
        <v>3.5267E-2</v>
      </c>
      <c r="K157" s="197">
        <v>4.5073000000000002E-2</v>
      </c>
      <c r="L157" s="197">
        <v>4.1864999999999999E-2</v>
      </c>
      <c r="M157" s="197">
        <v>0.18142</v>
      </c>
      <c r="N157" s="259">
        <f t="shared" si="2"/>
        <v>1.056522</v>
      </c>
    </row>
    <row r="158" spans="1:14">
      <c r="A158" s="198" t="s">
        <v>696</v>
      </c>
      <c r="B158" s="197">
        <v>0.65454811682199998</v>
      </c>
      <c r="C158" s="197">
        <v>0.63064341601899998</v>
      </c>
      <c r="D158" s="197">
        <v>0.69255539179499992</v>
      </c>
      <c r="E158" s="197">
        <v>0.69318755911300001</v>
      </c>
      <c r="F158" s="197">
        <v>0.62417646397100002</v>
      </c>
      <c r="G158" s="197">
        <v>0.58049238785799995</v>
      </c>
      <c r="H158" s="197">
        <v>0.68438521469099989</v>
      </c>
      <c r="I158" s="197">
        <v>0.74515137035000001</v>
      </c>
      <c r="J158" s="197">
        <v>0.66027186525499992</v>
      </c>
      <c r="K158" s="197">
        <v>0.61656836901599998</v>
      </c>
      <c r="L158" s="197">
        <v>0.72766368422200001</v>
      </c>
      <c r="M158" s="197">
        <v>0.835031001941</v>
      </c>
      <c r="N158" s="259">
        <f t="shared" si="2"/>
        <v>8.1446748410529999</v>
      </c>
    </row>
    <row r="159" spans="1:14">
      <c r="A159" s="198" t="s">
        <v>661</v>
      </c>
      <c r="B159" s="197">
        <v>1.2536492018540002</v>
      </c>
      <c r="C159" s="197">
        <v>1.7285425167899999</v>
      </c>
      <c r="D159" s="197">
        <v>4.5125600590709993</v>
      </c>
      <c r="E159" s="197">
        <v>4.5032958041380002</v>
      </c>
      <c r="F159" s="197">
        <v>0.79997196140399995</v>
      </c>
      <c r="G159" s="197">
        <v>1.827853140162</v>
      </c>
      <c r="H159" s="197">
        <v>2.775287532159</v>
      </c>
      <c r="I159" s="197">
        <v>3.1635583860619998</v>
      </c>
      <c r="J159" s="197">
        <v>3.1673330150660002</v>
      </c>
      <c r="K159" s="197">
        <v>2.0670607920499999</v>
      </c>
      <c r="L159" s="197">
        <v>2.5050446661189998</v>
      </c>
      <c r="M159" s="197">
        <v>2.587815049344</v>
      </c>
      <c r="N159" s="259">
        <f t="shared" si="2"/>
        <v>30.891972124219002</v>
      </c>
    </row>
    <row r="160" spans="1:14">
      <c r="A160" s="198" t="s">
        <v>697</v>
      </c>
      <c r="B160" s="197">
        <v>0.86459900000000001</v>
      </c>
      <c r="C160" s="197">
        <v>0.107206</v>
      </c>
      <c r="D160" s="197">
        <v>0.30799799999999999</v>
      </c>
      <c r="E160" s="197">
        <v>0.512216</v>
      </c>
      <c r="F160" s="197">
        <v>0.35220400000000002</v>
      </c>
      <c r="G160" s="197">
        <v>0.27754800000000002</v>
      </c>
      <c r="H160" s="197">
        <v>0.31627699999999997</v>
      </c>
      <c r="I160" s="197">
        <v>0.51442900000000003</v>
      </c>
      <c r="J160" s="197">
        <v>0.25199899999999997</v>
      </c>
      <c r="K160" s="197">
        <v>0.56617099999999998</v>
      </c>
      <c r="L160" s="197">
        <v>0.16721800000000001</v>
      </c>
      <c r="M160" s="197">
        <v>0.97612500000000002</v>
      </c>
      <c r="N160" s="259">
        <f t="shared" si="2"/>
        <v>5.2139899999999999</v>
      </c>
    </row>
    <row r="161" spans="1:14">
      <c r="A161" s="198" t="s">
        <v>154</v>
      </c>
      <c r="B161" s="197">
        <v>0.313599251217</v>
      </c>
      <c r="C161" s="197">
        <v>0.26942347012399998</v>
      </c>
      <c r="D161" s="197">
        <v>0.29144463822299999</v>
      </c>
      <c r="E161" s="197">
        <v>0.30673500755699995</v>
      </c>
      <c r="F161" s="197">
        <v>0.32716777194000002</v>
      </c>
      <c r="G161" s="197">
        <v>0.289407464557</v>
      </c>
      <c r="H161" s="197">
        <v>0.31667528484399998</v>
      </c>
      <c r="I161" s="197">
        <v>0.34129435693399995</v>
      </c>
      <c r="J161" s="197">
        <v>0.27726005520699998</v>
      </c>
      <c r="K161" s="197">
        <v>0.31353931358000003</v>
      </c>
      <c r="L161" s="197">
        <v>0.37703174903499997</v>
      </c>
      <c r="M161" s="197">
        <v>0.314740311642</v>
      </c>
      <c r="N161" s="259">
        <f t="shared" si="2"/>
        <v>3.7383186748600004</v>
      </c>
    </row>
    <row r="162" spans="1:14">
      <c r="A162" s="198" t="s">
        <v>698</v>
      </c>
      <c r="B162" s="197">
        <v>0.27850077490000003</v>
      </c>
      <c r="C162" s="197">
        <v>0.213164816131</v>
      </c>
      <c r="D162" s="197">
        <v>0.18802238153700002</v>
      </c>
      <c r="E162" s="197">
        <v>0.193440240406</v>
      </c>
      <c r="F162" s="197">
        <v>0.23891493957499998</v>
      </c>
      <c r="G162" s="197">
        <v>0.59249708831199999</v>
      </c>
      <c r="H162" s="197">
        <v>0.38872288706699998</v>
      </c>
      <c r="I162" s="197">
        <v>0.64719733253200007</v>
      </c>
      <c r="J162" s="197">
        <v>0.71999872328300007</v>
      </c>
      <c r="K162" s="197">
        <v>0.66358643155200003</v>
      </c>
      <c r="L162" s="197">
        <v>0.46657980707899999</v>
      </c>
      <c r="M162" s="197">
        <v>0.29098131773399999</v>
      </c>
      <c r="N162" s="259">
        <f t="shared" si="2"/>
        <v>4.8816067401080012</v>
      </c>
    </row>
    <row r="163" spans="1:14">
      <c r="A163" s="198" t="s">
        <v>155</v>
      </c>
      <c r="B163" s="197">
        <v>0.82536154211399992</v>
      </c>
      <c r="C163" s="197">
        <v>0.86172466675299997</v>
      </c>
      <c r="D163" s="197">
        <v>0.9703140847820001</v>
      </c>
      <c r="E163" s="197">
        <v>1.0096317695670001</v>
      </c>
      <c r="F163" s="197">
        <v>1.024910824647</v>
      </c>
      <c r="G163" s="197">
        <v>0.75577774745199999</v>
      </c>
      <c r="H163" s="197">
        <v>0.842497989625</v>
      </c>
      <c r="I163" s="197">
        <v>0.98524184640000001</v>
      </c>
      <c r="J163" s="197">
        <v>0.85334913852899996</v>
      </c>
      <c r="K163" s="197">
        <v>0.82287264682200001</v>
      </c>
      <c r="L163" s="197">
        <v>0.66342270399299996</v>
      </c>
      <c r="M163" s="197">
        <v>0.67622861790599997</v>
      </c>
      <c r="N163" s="259">
        <f t="shared" si="2"/>
        <v>10.291333578590001</v>
      </c>
    </row>
    <row r="164" spans="1:14">
      <c r="A164" s="198" t="s">
        <v>156</v>
      </c>
      <c r="B164" s="197">
        <v>0.65108335035700005</v>
      </c>
      <c r="C164" s="197">
        <v>0.46122325071399994</v>
      </c>
      <c r="D164" s="197">
        <v>0.843116697458</v>
      </c>
      <c r="E164" s="197">
        <v>1.2096427409419999</v>
      </c>
      <c r="F164" s="197">
        <v>1.7856504228300001</v>
      </c>
      <c r="G164" s="197">
        <v>1.217813801221</v>
      </c>
      <c r="H164" s="197">
        <v>1.1531564090959998</v>
      </c>
      <c r="I164" s="197">
        <v>0.94549114410099988</v>
      </c>
      <c r="J164" s="197">
        <v>1.47644924525</v>
      </c>
      <c r="K164" s="197">
        <v>1.5375221630860001</v>
      </c>
      <c r="L164" s="197">
        <v>1.0837869699370002</v>
      </c>
      <c r="M164" s="197">
        <v>0.59549040187199997</v>
      </c>
      <c r="N164" s="259">
        <f t="shared" si="2"/>
        <v>12.960426596864002</v>
      </c>
    </row>
    <row r="165" spans="1:14">
      <c r="A165" s="198" t="s">
        <v>629</v>
      </c>
      <c r="B165" s="197">
        <v>1.802837</v>
      </c>
      <c r="C165" s="197">
        <v>0.15387899999999999</v>
      </c>
      <c r="D165" s="197">
        <v>0.436525</v>
      </c>
      <c r="E165" s="197">
        <v>1.170838</v>
      </c>
      <c r="F165" s="197">
        <v>2.1629809999999998</v>
      </c>
      <c r="G165" s="197">
        <v>0.34527999999999998</v>
      </c>
      <c r="H165" s="197">
        <v>0.36607299999999998</v>
      </c>
      <c r="I165" s="197">
        <v>1.2990980000000001</v>
      </c>
      <c r="J165" s="197">
        <v>0.38987899999999998</v>
      </c>
      <c r="K165" s="197">
        <v>1.1825399999999999</v>
      </c>
      <c r="L165" s="197">
        <v>0.22920699999999999</v>
      </c>
      <c r="M165" s="197">
        <v>1.251231</v>
      </c>
      <c r="N165" s="259">
        <f t="shared" si="2"/>
        <v>10.790368000000001</v>
      </c>
    </row>
    <row r="166" spans="1:14">
      <c r="A166" s="198" t="s">
        <v>157</v>
      </c>
      <c r="B166" s="197">
        <v>6.0562294400739995</v>
      </c>
      <c r="C166" s="197">
        <v>4.3424374284420004</v>
      </c>
      <c r="D166" s="197">
        <v>2.5178770766079999</v>
      </c>
      <c r="E166" s="197">
        <v>1.7375762087989999</v>
      </c>
      <c r="F166" s="197">
        <v>1.39922810011</v>
      </c>
      <c r="G166" s="197">
        <v>4.3035110026660002</v>
      </c>
      <c r="H166" s="197">
        <v>2.2562019024170001</v>
      </c>
      <c r="I166" s="197">
        <v>2.869983090451</v>
      </c>
      <c r="J166" s="197">
        <v>5.9039576815689996</v>
      </c>
      <c r="K166" s="197">
        <v>6.0022699206339993</v>
      </c>
      <c r="L166" s="197">
        <v>4.7357952494809998</v>
      </c>
      <c r="M166" s="197">
        <v>6.7256141866189996</v>
      </c>
      <c r="N166" s="259">
        <f t="shared" si="2"/>
        <v>48.850681287870003</v>
      </c>
    </row>
    <row r="167" spans="1:14">
      <c r="A167" s="198" t="s">
        <v>158</v>
      </c>
      <c r="B167" s="197">
        <v>0.21896502542900001</v>
      </c>
      <c r="C167" s="197">
        <v>0.128209167811</v>
      </c>
      <c r="D167" s="197">
        <v>0.878654911594</v>
      </c>
      <c r="E167" s="197">
        <v>2.0495819170090002</v>
      </c>
      <c r="F167" s="197">
        <v>3.7954584602140002</v>
      </c>
      <c r="G167" s="197">
        <v>0.54611609493000002</v>
      </c>
      <c r="H167" s="197">
        <v>0.92242977181099994</v>
      </c>
      <c r="I167" s="197">
        <v>1.3546009489090001</v>
      </c>
      <c r="J167" s="197">
        <v>1.6496466293850001</v>
      </c>
      <c r="K167" s="197">
        <v>1.4737379721969999</v>
      </c>
      <c r="L167" s="197">
        <v>1.5361096182240002</v>
      </c>
      <c r="M167" s="197">
        <v>0.61059318292199993</v>
      </c>
      <c r="N167" s="259">
        <f t="shared" si="2"/>
        <v>15.164103700435</v>
      </c>
    </row>
    <row r="168" spans="1:14">
      <c r="A168" s="198" t="s">
        <v>159</v>
      </c>
      <c r="B168" s="197">
        <v>16.543933663714999</v>
      </c>
      <c r="C168" s="197">
        <v>12.420796811896</v>
      </c>
      <c r="D168" s="197">
        <v>9.2794270931000007</v>
      </c>
      <c r="E168" s="197">
        <v>10.925526718855</v>
      </c>
      <c r="F168" s="197">
        <v>3.401951018768</v>
      </c>
      <c r="G168" s="197">
        <v>4.0041419185020004</v>
      </c>
      <c r="H168" s="197">
        <v>13.403816390928</v>
      </c>
      <c r="I168" s="197">
        <v>6.9832575180230005</v>
      </c>
      <c r="J168" s="197">
        <v>2.3979978740300001</v>
      </c>
      <c r="K168" s="197">
        <v>6.4761182159840001</v>
      </c>
      <c r="L168" s="197">
        <v>14.438825965593999</v>
      </c>
      <c r="M168" s="197">
        <v>14.675123926462</v>
      </c>
      <c r="N168" s="259">
        <f t="shared" si="2"/>
        <v>114.95091711585698</v>
      </c>
    </row>
    <row r="169" spans="1:14">
      <c r="A169" s="198" t="s">
        <v>160</v>
      </c>
      <c r="B169" s="197">
        <v>1.3078262516160002</v>
      </c>
      <c r="C169" s="197">
        <v>1.8382556037219999</v>
      </c>
      <c r="D169" s="197">
        <v>1.3214471200769999</v>
      </c>
      <c r="E169" s="197">
        <v>1.239779046532</v>
      </c>
      <c r="F169" s="197">
        <v>2.6835900946840003</v>
      </c>
      <c r="G169" s="197">
        <v>2.4578675792649998</v>
      </c>
      <c r="H169" s="197">
        <v>2.9526006254910002</v>
      </c>
      <c r="I169" s="197">
        <v>3.228430339849</v>
      </c>
      <c r="J169" s="197">
        <v>2.7334215547559997</v>
      </c>
      <c r="K169" s="197">
        <v>2.8040672439449996</v>
      </c>
      <c r="L169" s="197">
        <v>2.8566993645240002</v>
      </c>
      <c r="M169" s="197">
        <v>3.0317215954200005</v>
      </c>
      <c r="N169" s="259">
        <f t="shared" si="2"/>
        <v>28.455706419880997</v>
      </c>
    </row>
    <row r="170" spans="1:14">
      <c r="A170" s="198" t="s">
        <v>699</v>
      </c>
      <c r="B170" s="197">
        <v>2.0665970469859998</v>
      </c>
      <c r="C170" s="197">
        <v>1.8279509951610002</v>
      </c>
      <c r="D170" s="197">
        <v>2.0752901454179997</v>
      </c>
      <c r="E170" s="197">
        <v>1.836432004063</v>
      </c>
      <c r="F170" s="197">
        <v>1.6971766705</v>
      </c>
      <c r="G170" s="197">
        <v>1.6573290806309999</v>
      </c>
      <c r="H170" s="197">
        <v>1.998784779655</v>
      </c>
      <c r="I170" s="197">
        <v>3.063612677104</v>
      </c>
      <c r="J170" s="197">
        <v>2.6051182719780002</v>
      </c>
      <c r="K170" s="197">
        <v>2.6144625682020002</v>
      </c>
      <c r="L170" s="197">
        <v>2.8420002290530002</v>
      </c>
      <c r="M170" s="197">
        <v>2.6381471407209998</v>
      </c>
      <c r="N170" s="259">
        <f t="shared" si="2"/>
        <v>26.922901609472</v>
      </c>
    </row>
    <row r="171" spans="1:14">
      <c r="A171" s="198" t="s">
        <v>161</v>
      </c>
      <c r="B171" s="197">
        <v>10.008460355922001</v>
      </c>
      <c r="C171" s="197">
        <v>7.1865728818049996</v>
      </c>
      <c r="D171" s="197">
        <v>5.0137493409320006</v>
      </c>
      <c r="E171" s="197">
        <v>5.6628441458820005</v>
      </c>
      <c r="F171" s="197">
        <v>2.2190683015569999</v>
      </c>
      <c r="G171" s="197">
        <v>3.9556431920230004</v>
      </c>
      <c r="H171" s="197">
        <v>8.7764456663679997</v>
      </c>
      <c r="I171" s="197">
        <v>5.6577019023599995</v>
      </c>
      <c r="J171" s="197">
        <v>2.7941902816740001</v>
      </c>
      <c r="K171" s="197">
        <v>5.2151031070250005</v>
      </c>
      <c r="L171" s="197">
        <v>10.148673245696999</v>
      </c>
      <c r="M171" s="197">
        <v>10.277120538168001</v>
      </c>
      <c r="N171" s="259">
        <f t="shared" si="2"/>
        <v>76.915572959413012</v>
      </c>
    </row>
    <row r="172" spans="1:14">
      <c r="A172" s="198" t="s">
        <v>162</v>
      </c>
      <c r="B172" s="197">
        <v>1.20132761921</v>
      </c>
      <c r="C172" s="197">
        <v>0.52839303749099997</v>
      </c>
      <c r="D172" s="197">
        <v>0.60794963529300006</v>
      </c>
      <c r="E172" s="197">
        <v>6.8306242102000009E-2</v>
      </c>
      <c r="F172" s="197">
        <v>0.23263509162600002</v>
      </c>
      <c r="G172" s="197">
        <v>0.60588237757500008</v>
      </c>
      <c r="H172" s="197">
        <v>0.18945448691</v>
      </c>
      <c r="I172" s="197">
        <v>0.13891268242500002</v>
      </c>
      <c r="J172" s="197">
        <v>0.64069526418800005</v>
      </c>
      <c r="K172" s="197">
        <v>1.3167265179729999</v>
      </c>
      <c r="L172" s="197">
        <v>0.98094913678700002</v>
      </c>
      <c r="M172" s="197">
        <v>1.13616410197</v>
      </c>
      <c r="N172" s="259">
        <f t="shared" si="2"/>
        <v>7.6473961935499997</v>
      </c>
    </row>
    <row r="173" spans="1:14">
      <c r="A173" s="198" t="s">
        <v>163</v>
      </c>
      <c r="B173" s="197">
        <v>7.4522840779999997E-3</v>
      </c>
      <c r="C173" s="197">
        <v>6.2659869490000004E-3</v>
      </c>
      <c r="D173" s="197">
        <v>0.35249439739499999</v>
      </c>
      <c r="E173" s="197">
        <v>0.55266146126500004</v>
      </c>
      <c r="F173" s="197">
        <v>0.27310462411700004</v>
      </c>
      <c r="G173" s="197">
        <v>5.1972304674999997E-2</v>
      </c>
      <c r="H173" s="197">
        <v>0.165613102199</v>
      </c>
      <c r="I173" s="197">
        <v>4.2372377103999999E-2</v>
      </c>
      <c r="J173" s="197">
        <v>6.3018491784E-2</v>
      </c>
      <c r="K173" s="197">
        <v>0.121554281776</v>
      </c>
      <c r="L173" s="197">
        <v>0.11164677440700001</v>
      </c>
      <c r="M173" s="197">
        <v>0</v>
      </c>
      <c r="N173" s="259">
        <f t="shared" si="2"/>
        <v>1.7481560857490002</v>
      </c>
    </row>
    <row r="174" spans="1:14">
      <c r="A174" s="198" t="s">
        <v>164</v>
      </c>
      <c r="B174" s="197">
        <v>3.988</v>
      </c>
      <c r="C174" s="197">
        <v>9.3800000000000008</v>
      </c>
      <c r="D174" s="197">
        <v>1.256</v>
      </c>
      <c r="E174" s="197">
        <v>7.5720000000000001</v>
      </c>
      <c r="F174" s="197">
        <v>6.4569999999999999</v>
      </c>
      <c r="G174" s="197">
        <v>4.0389999999999997</v>
      </c>
      <c r="H174" s="197">
        <v>4.3419999999999996</v>
      </c>
      <c r="I174" s="197">
        <v>6.6319999999999997</v>
      </c>
      <c r="J174" s="197">
        <v>9.5500000000000007</v>
      </c>
      <c r="K174" s="197">
        <v>1.8320000000000001</v>
      </c>
      <c r="L174" s="197">
        <v>0</v>
      </c>
      <c r="M174" s="197">
        <v>0</v>
      </c>
      <c r="N174" s="259">
        <f t="shared" si="2"/>
        <v>55.047999999999995</v>
      </c>
    </row>
    <row r="175" spans="1:14">
      <c r="A175" s="198" t="s">
        <v>630</v>
      </c>
      <c r="B175" s="197">
        <v>1.0853413460329999</v>
      </c>
      <c r="C175" s="197">
        <v>1.0803348357009999</v>
      </c>
      <c r="D175" s="197">
        <v>1.195882071402</v>
      </c>
      <c r="E175" s="197">
        <v>1.1543523208039999</v>
      </c>
      <c r="F175" s="197">
        <v>1.177230186813</v>
      </c>
      <c r="G175" s="197">
        <v>1.1519205737630001</v>
      </c>
      <c r="H175" s="197">
        <v>1.1848269049719999</v>
      </c>
      <c r="I175" s="197">
        <v>1.2156778603289999</v>
      </c>
      <c r="J175" s="197">
        <v>1.192395743274</v>
      </c>
      <c r="K175" s="197">
        <v>1.2294479979369999</v>
      </c>
      <c r="L175" s="197">
        <v>1.1707468135720001</v>
      </c>
      <c r="M175" s="197">
        <v>1.205031298655</v>
      </c>
      <c r="N175" s="259">
        <f t="shared" si="2"/>
        <v>14.043187953255</v>
      </c>
    </row>
    <row r="176" spans="1:14">
      <c r="A176" s="198" t="s">
        <v>631</v>
      </c>
      <c r="B176" s="197">
        <v>4.1580357325999996E-2</v>
      </c>
      <c r="C176" s="197">
        <v>7.8286821659E-2</v>
      </c>
      <c r="D176" s="197">
        <v>0.6382166095670001</v>
      </c>
      <c r="E176" s="197">
        <v>0.98294194373300003</v>
      </c>
      <c r="F176" s="197">
        <v>1.6394319235620001</v>
      </c>
      <c r="G176" s="197">
        <v>0.23337047679599998</v>
      </c>
      <c r="H176" s="197">
        <v>0.52655727880299996</v>
      </c>
      <c r="I176" s="197">
        <v>0.26841420627700002</v>
      </c>
      <c r="J176" s="197">
        <v>0.44380565862399995</v>
      </c>
      <c r="K176" s="197">
        <v>0.411532337601</v>
      </c>
      <c r="L176" s="197">
        <v>0.28786651835900001</v>
      </c>
      <c r="M176" s="197">
        <v>0.743145954223</v>
      </c>
      <c r="N176" s="259">
        <f t="shared" si="2"/>
        <v>6.2951500865300005</v>
      </c>
    </row>
    <row r="177" spans="1:14">
      <c r="A177" s="198" t="s">
        <v>632</v>
      </c>
      <c r="B177" s="197">
        <v>3.701603</v>
      </c>
      <c r="C177" s="197">
        <v>0.993093</v>
      </c>
      <c r="D177" s="197">
        <v>0.86537799999999998</v>
      </c>
      <c r="E177" s="197">
        <v>2.0694840000000001</v>
      </c>
      <c r="F177" s="197">
        <v>3.0817739999999998</v>
      </c>
      <c r="G177" s="197">
        <v>0.64592400000000005</v>
      </c>
      <c r="H177" s="197">
        <v>0.58825899999999998</v>
      </c>
      <c r="I177" s="197">
        <v>1.4057029999999999</v>
      </c>
      <c r="J177" s="197">
        <v>0.50601200000000002</v>
      </c>
      <c r="K177" s="197">
        <v>1.3839109999999999</v>
      </c>
      <c r="L177" s="197">
        <v>0.286966</v>
      </c>
      <c r="M177" s="197">
        <v>1.617583</v>
      </c>
      <c r="N177" s="259">
        <f t="shared" si="2"/>
        <v>17.145690000000002</v>
      </c>
    </row>
    <row r="178" spans="1:14">
      <c r="A178" s="198" t="s">
        <v>165</v>
      </c>
      <c r="B178" s="197">
        <v>0.61180988338300002</v>
      </c>
      <c r="C178" s="197">
        <v>0.41599933782000004</v>
      </c>
      <c r="D178" s="197">
        <v>0.378565694407</v>
      </c>
      <c r="E178" s="197">
        <v>0.39496039584999998</v>
      </c>
      <c r="F178" s="197">
        <v>0.67503763492899993</v>
      </c>
      <c r="G178" s="197">
        <v>1.4466855510760002</v>
      </c>
      <c r="H178" s="197">
        <v>1.3483633879510002</v>
      </c>
      <c r="I178" s="197">
        <v>1.2038845365899999</v>
      </c>
      <c r="J178" s="197">
        <v>2.1660171774100001</v>
      </c>
      <c r="K178" s="197">
        <v>2.2488563173759997</v>
      </c>
      <c r="L178" s="197">
        <v>1.28264797324</v>
      </c>
      <c r="M178" s="197">
        <v>0.772696653377</v>
      </c>
      <c r="N178" s="259">
        <f t="shared" si="2"/>
        <v>12.945524543408998</v>
      </c>
    </row>
    <row r="179" spans="1:14">
      <c r="A179" s="196" t="s">
        <v>16</v>
      </c>
      <c r="B179" s="195">
        <f>SUM(B4:B178)</f>
        <v>1238.461415263718</v>
      </c>
      <c r="C179" s="195">
        <f t="shared" ref="C179:N179" si="3">SUM(C4:C178)</f>
        <v>1171.270236708421</v>
      </c>
      <c r="D179" s="195">
        <f t="shared" si="3"/>
        <v>1377.1374000655176</v>
      </c>
      <c r="E179" s="195">
        <f t="shared" si="3"/>
        <v>1301.2534489973973</v>
      </c>
      <c r="F179" s="195">
        <f t="shared" si="3"/>
        <v>1369.9532239651774</v>
      </c>
      <c r="G179" s="195">
        <f t="shared" si="3"/>
        <v>1271.2470049470157</v>
      </c>
      <c r="H179" s="195">
        <f t="shared" si="3"/>
        <v>1340.3211261373949</v>
      </c>
      <c r="I179" s="195">
        <f t="shared" si="3"/>
        <v>1357.2481125038169</v>
      </c>
      <c r="J179" s="195">
        <f t="shared" si="3"/>
        <v>1320.615567930578</v>
      </c>
      <c r="K179" s="195">
        <f t="shared" si="3"/>
        <v>1371.370140566152</v>
      </c>
      <c r="L179" s="195">
        <f t="shared" si="3"/>
        <v>1305.0807159951116</v>
      </c>
      <c r="M179" s="195">
        <f t="shared" si="3"/>
        <v>1331.652585179937</v>
      </c>
      <c r="N179" s="258">
        <f t="shared" si="3"/>
        <v>15755.610978260245</v>
      </c>
    </row>
    <row r="180" spans="1:14">
      <c r="B180" s="187"/>
      <c r="C180" s="187"/>
      <c r="D180" s="187"/>
      <c r="E180" s="187"/>
      <c r="F180" s="187"/>
      <c r="G180" s="187"/>
      <c r="H180" s="187"/>
      <c r="I180" s="187"/>
      <c r="J180" s="187"/>
      <c r="K180" s="187"/>
      <c r="L180" s="187"/>
      <c r="M180" s="187"/>
      <c r="N180" s="127"/>
    </row>
  </sheetData>
  <mergeCells count="1">
    <mergeCell ref="A1:N1"/>
  </mergeCells>
  <printOptions horizontalCentered="1"/>
  <pageMargins left="0.19685039370078741" right="0.19685039370078741" top="0.19685039370078741" bottom="0.19685039370078741" header="0" footer="0"/>
  <pageSetup scale="35" orientation="portrait" horizontalDpi="429496729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tabColor rgb="FF99CCFF"/>
    <pageSetUpPr fitToPage="1"/>
  </sheetPr>
  <dimension ref="A1:P92"/>
  <sheetViews>
    <sheetView workbookViewId="0">
      <selection sqref="A1:M1"/>
    </sheetView>
  </sheetViews>
  <sheetFormatPr baseColWidth="10" defaultColWidth="10.83203125" defaultRowHeight="13"/>
  <cols>
    <col min="1" max="1" width="56" style="186" customWidth="1"/>
    <col min="2" max="13" width="8.33203125" style="186" customWidth="1"/>
    <col min="14" max="16" width="11.6640625" style="186" customWidth="1"/>
    <col min="17" max="16384" width="10.83203125" style="186"/>
  </cols>
  <sheetData>
    <row r="1" spans="1:16" ht="16">
      <c r="A1" s="467" t="s">
        <v>166</v>
      </c>
      <c r="B1" s="467"/>
      <c r="C1" s="467"/>
      <c r="D1" s="467"/>
      <c r="E1" s="467"/>
      <c r="F1" s="467"/>
      <c r="G1" s="467"/>
      <c r="H1" s="467"/>
      <c r="I1" s="467"/>
      <c r="J1" s="467"/>
      <c r="K1" s="467"/>
      <c r="L1" s="467"/>
      <c r="M1" s="467"/>
      <c r="N1" s="212"/>
      <c r="P1" s="246">
        <v>1000000</v>
      </c>
    </row>
    <row r="2" spans="1:16" ht="16">
      <c r="A2" s="3"/>
      <c r="B2" s="3"/>
      <c r="C2" s="3"/>
      <c r="D2" s="3"/>
      <c r="E2" s="3"/>
      <c r="F2" s="3"/>
      <c r="G2" s="3"/>
      <c r="H2" s="3"/>
      <c r="I2" s="3"/>
      <c r="J2" s="3"/>
      <c r="K2" s="3"/>
      <c r="L2" s="3"/>
      <c r="M2" s="3"/>
      <c r="N2" s="212"/>
    </row>
    <row r="3" spans="1:16">
      <c r="A3" s="211" t="s">
        <v>50</v>
      </c>
      <c r="B3" s="211" t="s">
        <v>4</v>
      </c>
      <c r="C3" s="211" t="s">
        <v>5</v>
      </c>
      <c r="D3" s="211" t="s">
        <v>6</v>
      </c>
      <c r="E3" s="211" t="s">
        <v>7</v>
      </c>
      <c r="F3" s="211" t="s">
        <v>8</v>
      </c>
      <c r="G3" s="211" t="s">
        <v>9</v>
      </c>
      <c r="H3" s="211" t="s">
        <v>10</v>
      </c>
      <c r="I3" s="211" t="s">
        <v>11</v>
      </c>
      <c r="J3" s="211" t="s">
        <v>12</v>
      </c>
      <c r="K3" s="211" t="s">
        <v>13</v>
      </c>
      <c r="L3" s="211" t="s">
        <v>14</v>
      </c>
      <c r="M3" s="211" t="s">
        <v>15</v>
      </c>
      <c r="N3" s="211" t="s">
        <v>16</v>
      </c>
      <c r="O3" s="210"/>
    </row>
    <row r="4" spans="1:16">
      <c r="A4" s="206" t="s">
        <v>167</v>
      </c>
      <c r="B4" s="205">
        <v>1.130673</v>
      </c>
      <c r="C4" s="205">
        <v>2.2077249999999999</v>
      </c>
      <c r="D4" s="205">
        <v>4.531021</v>
      </c>
      <c r="E4" s="205">
        <v>1.2728349999999999</v>
      </c>
      <c r="F4" s="205">
        <v>0.91082799999999997</v>
      </c>
      <c r="G4" s="205">
        <v>0.94116999999999995</v>
      </c>
      <c r="H4" s="205">
        <v>0.14615500000000001</v>
      </c>
      <c r="I4" s="205">
        <v>0.51405800000000001</v>
      </c>
      <c r="J4" s="205">
        <v>0.14266200000000001</v>
      </c>
      <c r="K4" s="205">
        <v>0</v>
      </c>
      <c r="L4" s="205">
        <v>0.35714899999999999</v>
      </c>
      <c r="M4" s="205">
        <v>5.8180999999999997E-2</v>
      </c>
      <c r="N4" s="257">
        <f t="shared" ref="N4:N34" si="0">SUM(B4:M4)</f>
        <v>12.212456999999999</v>
      </c>
      <c r="O4" s="204"/>
    </row>
    <row r="5" spans="1:16">
      <c r="A5" s="209" t="s">
        <v>168</v>
      </c>
      <c r="B5" s="208">
        <v>0</v>
      </c>
      <c r="C5" s="208">
        <v>0</v>
      </c>
      <c r="D5" s="208">
        <v>0</v>
      </c>
      <c r="E5" s="208">
        <v>0</v>
      </c>
      <c r="F5" s="208">
        <v>0</v>
      </c>
      <c r="G5" s="208">
        <v>6.9999999999999999E-6</v>
      </c>
      <c r="H5" s="208">
        <v>6.3E-5</v>
      </c>
      <c r="I5" s="208">
        <v>4.182E-3</v>
      </c>
      <c r="J5" s="208">
        <v>0.14007900000000001</v>
      </c>
      <c r="K5" s="208">
        <v>3.1224999999999999E-2</v>
      </c>
      <c r="L5" s="208">
        <v>2.5940999999999999E-2</v>
      </c>
      <c r="M5" s="208">
        <v>0</v>
      </c>
      <c r="N5" s="257">
        <f t="shared" si="0"/>
        <v>0.20149700000000001</v>
      </c>
      <c r="O5" s="207"/>
    </row>
    <row r="6" spans="1:16">
      <c r="A6" s="206" t="s">
        <v>617</v>
      </c>
      <c r="B6" s="205">
        <v>0</v>
      </c>
      <c r="C6" s="205">
        <v>0</v>
      </c>
      <c r="D6" s="205">
        <v>0</v>
      </c>
      <c r="E6" s="205">
        <v>0</v>
      </c>
      <c r="F6" s="205">
        <v>0</v>
      </c>
      <c r="G6" s="205">
        <v>0</v>
      </c>
      <c r="H6" s="205">
        <v>0</v>
      </c>
      <c r="I6" s="205">
        <v>0</v>
      </c>
      <c r="J6" s="205">
        <v>0</v>
      </c>
      <c r="K6" s="205">
        <v>0</v>
      </c>
      <c r="L6" s="205">
        <v>0</v>
      </c>
      <c r="M6" s="205">
        <v>7.9315097245999999E-2</v>
      </c>
      <c r="N6" s="257">
        <f t="shared" si="0"/>
        <v>7.9315097245999999E-2</v>
      </c>
      <c r="O6" s="204"/>
    </row>
    <row r="7" spans="1:16">
      <c r="A7" s="209" t="s">
        <v>633</v>
      </c>
      <c r="B7" s="205">
        <v>0.11039499999999999</v>
      </c>
      <c r="C7" s="205">
        <v>0</v>
      </c>
      <c r="D7" s="205">
        <v>0</v>
      </c>
      <c r="E7" s="205">
        <v>0</v>
      </c>
      <c r="F7" s="205">
        <v>1.1042320000000001</v>
      </c>
      <c r="G7" s="205">
        <v>1.801013</v>
      </c>
      <c r="H7" s="205">
        <v>0</v>
      </c>
      <c r="I7" s="205">
        <v>0</v>
      </c>
      <c r="J7" s="205">
        <v>0</v>
      </c>
      <c r="K7" s="205">
        <v>1.37E-4</v>
      </c>
      <c r="L7" s="205">
        <v>0</v>
      </c>
      <c r="M7" s="205">
        <v>0</v>
      </c>
      <c r="N7" s="257">
        <f t="shared" si="0"/>
        <v>3.0157770000000004</v>
      </c>
      <c r="O7" s="204"/>
    </row>
    <row r="8" spans="1:16">
      <c r="A8" s="206" t="s">
        <v>169</v>
      </c>
      <c r="B8" s="205">
        <v>23.389051071634999</v>
      </c>
      <c r="C8" s="205">
        <v>21.669080328905</v>
      </c>
      <c r="D8" s="205">
        <v>24.953192696092</v>
      </c>
      <c r="E8" s="205">
        <v>23.142344182553998</v>
      </c>
      <c r="F8" s="205">
        <v>25.179653674358001</v>
      </c>
      <c r="G8" s="205">
        <v>22.843512168093</v>
      </c>
      <c r="H8" s="205">
        <v>24.331231554933002</v>
      </c>
      <c r="I8" s="205">
        <v>24.171135451845</v>
      </c>
      <c r="J8" s="205">
        <v>23.264734357223002</v>
      </c>
      <c r="K8" s="205">
        <v>23.673020539336001</v>
      </c>
      <c r="L8" s="205">
        <v>22.842545495473001</v>
      </c>
      <c r="M8" s="205">
        <v>22.266528331012001</v>
      </c>
      <c r="N8" s="257">
        <f t="shared" si="0"/>
        <v>281.72602985145903</v>
      </c>
      <c r="O8" s="204"/>
    </row>
    <row r="9" spans="1:16">
      <c r="A9" s="209" t="s">
        <v>170</v>
      </c>
      <c r="B9" s="205">
        <v>15.972716</v>
      </c>
      <c r="C9" s="205">
        <v>14.966658000000001</v>
      </c>
      <c r="D9" s="205">
        <v>19.694106999999999</v>
      </c>
      <c r="E9" s="205">
        <v>17.837457000000001</v>
      </c>
      <c r="F9" s="205">
        <v>16.884001999999999</v>
      </c>
      <c r="G9" s="205">
        <v>16.134084000000001</v>
      </c>
      <c r="H9" s="205">
        <v>16.901015999999998</v>
      </c>
      <c r="I9" s="205">
        <v>17.836842000000001</v>
      </c>
      <c r="J9" s="205">
        <v>18.280991</v>
      </c>
      <c r="K9" s="205">
        <v>19.118572</v>
      </c>
      <c r="L9" s="205">
        <v>17.726924</v>
      </c>
      <c r="M9" s="205">
        <v>17.935803</v>
      </c>
      <c r="N9" s="257">
        <f t="shared" si="0"/>
        <v>209.28917199999998</v>
      </c>
      <c r="O9" s="204"/>
    </row>
    <row r="10" spans="1:16">
      <c r="A10" s="209" t="s">
        <v>662</v>
      </c>
      <c r="B10" s="208">
        <v>1.7362150000000001</v>
      </c>
      <c r="C10" s="208">
        <v>1.29634</v>
      </c>
      <c r="D10" s="208">
        <v>2.6204589999999999</v>
      </c>
      <c r="E10" s="208">
        <v>2.6598999999999999</v>
      </c>
      <c r="F10" s="208">
        <v>1.02149</v>
      </c>
      <c r="G10" s="208">
        <v>0.34123500000000001</v>
      </c>
      <c r="H10" s="208">
        <v>6.9690000000000002E-2</v>
      </c>
      <c r="I10" s="208">
        <v>5.6438000000000002E-2</v>
      </c>
      <c r="J10" s="208">
        <v>0.53139499999999995</v>
      </c>
      <c r="K10" s="208">
        <v>0.249053</v>
      </c>
      <c r="L10" s="208">
        <v>2.6689999999999999E-3</v>
      </c>
      <c r="M10" s="208">
        <v>0.42587399999999997</v>
      </c>
      <c r="N10" s="257">
        <f t="shared" si="0"/>
        <v>11.010757999999999</v>
      </c>
      <c r="O10" s="207"/>
    </row>
    <row r="11" spans="1:16">
      <c r="A11" s="206" t="s">
        <v>171</v>
      </c>
      <c r="B11" s="208">
        <v>7.2168176184329997</v>
      </c>
      <c r="C11" s="208">
        <v>6.9158867449189998</v>
      </c>
      <c r="D11" s="208">
        <v>7.7823919319349999</v>
      </c>
      <c r="E11" s="208">
        <v>7.1670216369240007</v>
      </c>
      <c r="F11" s="208">
        <v>7.4721688952080001</v>
      </c>
      <c r="G11" s="208">
        <v>6.5989490577889995</v>
      </c>
      <c r="H11" s="208">
        <v>7.1422263537230002</v>
      </c>
      <c r="I11" s="208">
        <v>6.9760297799910003</v>
      </c>
      <c r="J11" s="208">
        <v>7.0616897731419996</v>
      </c>
      <c r="K11" s="208">
        <v>7.1446408803430002</v>
      </c>
      <c r="L11" s="208">
        <v>7.5436837605330007</v>
      </c>
      <c r="M11" s="208">
        <v>7.580537856346</v>
      </c>
      <c r="N11" s="257">
        <f t="shared" si="0"/>
        <v>86.602044289286013</v>
      </c>
      <c r="O11" s="207"/>
    </row>
    <row r="12" spans="1:16">
      <c r="A12" s="209" t="s">
        <v>68</v>
      </c>
      <c r="B12" s="208">
        <v>48.714853296659001</v>
      </c>
      <c r="C12" s="208">
        <v>36.177232820964001</v>
      </c>
      <c r="D12" s="208">
        <v>53.868101264453003</v>
      </c>
      <c r="E12" s="208">
        <v>51.431879512870999</v>
      </c>
      <c r="F12" s="208">
        <v>53.194084109814</v>
      </c>
      <c r="G12" s="208">
        <v>54.121813547009999</v>
      </c>
      <c r="H12" s="208">
        <v>55.042936864428995</v>
      </c>
      <c r="I12" s="208">
        <v>55.050201614529001</v>
      </c>
      <c r="J12" s="208">
        <v>52.928901915289998</v>
      </c>
      <c r="K12" s="208">
        <v>55.350375083934999</v>
      </c>
      <c r="L12" s="208">
        <v>54.053755889772994</v>
      </c>
      <c r="M12" s="208">
        <v>52.394243640043001</v>
      </c>
      <c r="N12" s="257">
        <f t="shared" si="0"/>
        <v>622.32837955977004</v>
      </c>
      <c r="O12" s="207"/>
    </row>
    <row r="13" spans="1:16">
      <c r="A13" s="206" t="s">
        <v>172</v>
      </c>
      <c r="B13" s="208">
        <v>8.2443269850059995</v>
      </c>
      <c r="C13" s="208">
        <v>8.4879352836429991</v>
      </c>
      <c r="D13" s="208">
        <v>10.085638943414001</v>
      </c>
      <c r="E13" s="208">
        <v>9.0329183197939997</v>
      </c>
      <c r="F13" s="208">
        <v>9.3810605600420001</v>
      </c>
      <c r="G13" s="208">
        <v>7.9604533024529998</v>
      </c>
      <c r="H13" s="208">
        <v>8.9305866695509994</v>
      </c>
      <c r="I13" s="208">
        <v>8.8556654568099997</v>
      </c>
      <c r="J13" s="208">
        <v>8.6929909934279994</v>
      </c>
      <c r="K13" s="208">
        <v>9.1289150007750006</v>
      </c>
      <c r="L13" s="208">
        <v>9.0762762368470007</v>
      </c>
      <c r="M13" s="208">
        <v>8.1603178132950003</v>
      </c>
      <c r="N13" s="257">
        <f t="shared" si="0"/>
        <v>106.03708556505799</v>
      </c>
      <c r="O13" s="207"/>
    </row>
    <row r="14" spans="1:16">
      <c r="A14" s="206" t="s">
        <v>173</v>
      </c>
      <c r="B14" s="205">
        <v>0.60102500000000003</v>
      </c>
      <c r="C14" s="205">
        <v>1.0743549999999999</v>
      </c>
      <c r="D14" s="205">
        <v>1.195759</v>
      </c>
      <c r="E14" s="205">
        <v>1.2090620000000001</v>
      </c>
      <c r="F14" s="205">
        <v>4.6699999999999997E-3</v>
      </c>
      <c r="G14" s="205">
        <v>0.46862599999999999</v>
      </c>
      <c r="H14" s="205">
        <v>0.77387499999999998</v>
      </c>
      <c r="I14" s="205">
        <v>1.315269</v>
      </c>
      <c r="J14" s="205">
        <v>0.141573</v>
      </c>
      <c r="K14" s="205">
        <v>0.38678699999999999</v>
      </c>
      <c r="L14" s="205">
        <v>2.485757</v>
      </c>
      <c r="M14" s="205">
        <v>1.897211</v>
      </c>
      <c r="N14" s="257">
        <f t="shared" si="0"/>
        <v>11.553969</v>
      </c>
      <c r="O14" s="204"/>
    </row>
    <row r="15" spans="1:16">
      <c r="A15" s="209" t="s">
        <v>69</v>
      </c>
      <c r="B15" s="208">
        <v>79.842581543491008</v>
      </c>
      <c r="C15" s="208">
        <v>78.662535293147997</v>
      </c>
      <c r="D15" s="208">
        <v>85.272794277556997</v>
      </c>
      <c r="E15" s="208">
        <v>77.919495511596992</v>
      </c>
      <c r="F15" s="208">
        <v>86.281234131270011</v>
      </c>
      <c r="G15" s="208">
        <v>81.323812662112005</v>
      </c>
      <c r="H15" s="208">
        <v>77.847451706549009</v>
      </c>
      <c r="I15" s="208">
        <v>77.893645483377995</v>
      </c>
      <c r="J15" s="208">
        <v>76.446961139414995</v>
      </c>
      <c r="K15" s="208">
        <v>78.745624664759987</v>
      </c>
      <c r="L15" s="208">
        <v>75.142889740089998</v>
      </c>
      <c r="M15" s="208">
        <v>70.275150998529995</v>
      </c>
      <c r="N15" s="257">
        <f t="shared" si="0"/>
        <v>945.65417715189687</v>
      </c>
      <c r="O15" s="207"/>
    </row>
    <row r="16" spans="1:16">
      <c r="A16" s="209" t="s">
        <v>71</v>
      </c>
      <c r="B16" s="208">
        <v>1.6930470707090002</v>
      </c>
      <c r="C16" s="208">
        <v>1.8328353931920001</v>
      </c>
      <c r="D16" s="208">
        <v>2.2609486114489998</v>
      </c>
      <c r="E16" s="208">
        <v>1.925885293279</v>
      </c>
      <c r="F16" s="208">
        <v>1.946112221358</v>
      </c>
      <c r="G16" s="208">
        <v>1.1701887674789999</v>
      </c>
      <c r="H16" s="208">
        <v>1.3120051082490001</v>
      </c>
      <c r="I16" s="208">
        <v>1.151859827507</v>
      </c>
      <c r="J16" s="208">
        <v>1.2261522809400001</v>
      </c>
      <c r="K16" s="208">
        <v>1.241962857509</v>
      </c>
      <c r="L16" s="208">
        <v>1.8072227672860002</v>
      </c>
      <c r="M16" s="208">
        <v>1.6672106186810001</v>
      </c>
      <c r="N16" s="257">
        <f t="shared" si="0"/>
        <v>19.235430817638001</v>
      </c>
      <c r="O16" s="204"/>
    </row>
    <row r="17" spans="1:15">
      <c r="A17" s="209" t="s">
        <v>174</v>
      </c>
      <c r="B17" s="208">
        <v>0.39095341667</v>
      </c>
      <c r="C17" s="208">
        <v>0.37478577886100001</v>
      </c>
      <c r="D17" s="208">
        <v>0.40643997776099999</v>
      </c>
      <c r="E17" s="208">
        <v>0.40582339925900002</v>
      </c>
      <c r="F17" s="208">
        <v>0.41568519603799997</v>
      </c>
      <c r="G17" s="208">
        <v>0.37151487550700002</v>
      </c>
      <c r="H17" s="208">
        <v>0.40989284915099999</v>
      </c>
      <c r="I17" s="208">
        <v>0.40612333223499997</v>
      </c>
      <c r="J17" s="208">
        <v>0.39373330508999999</v>
      </c>
      <c r="K17" s="208">
        <v>0.40461221432700001</v>
      </c>
      <c r="L17" s="208">
        <v>0.41318796730199997</v>
      </c>
      <c r="M17" s="208">
        <v>0.31881355199</v>
      </c>
      <c r="N17" s="257">
        <f t="shared" si="0"/>
        <v>4.7115658641909999</v>
      </c>
      <c r="O17" s="207"/>
    </row>
    <row r="18" spans="1:15">
      <c r="A18" s="206" t="s">
        <v>72</v>
      </c>
      <c r="B18" s="208">
        <v>47.381773702936997</v>
      </c>
      <c r="C18" s="208">
        <v>48.286368006099998</v>
      </c>
      <c r="D18" s="208">
        <v>56.119756802768002</v>
      </c>
      <c r="E18" s="208">
        <v>52.781557864865</v>
      </c>
      <c r="F18" s="208">
        <v>56.747817198508002</v>
      </c>
      <c r="G18" s="208">
        <v>52.566729792116</v>
      </c>
      <c r="H18" s="208">
        <v>54.927861883890003</v>
      </c>
      <c r="I18" s="208">
        <v>55.234117825416</v>
      </c>
      <c r="J18" s="208">
        <v>54.023714608003999</v>
      </c>
      <c r="K18" s="208">
        <v>51.318257182704002</v>
      </c>
      <c r="L18" s="208">
        <v>48.832416993423998</v>
      </c>
      <c r="M18" s="208">
        <v>52.035221148033997</v>
      </c>
      <c r="N18" s="257">
        <f t="shared" si="0"/>
        <v>630.25559300876591</v>
      </c>
      <c r="O18" s="207"/>
    </row>
    <row r="19" spans="1:15">
      <c r="A19" s="206" t="s">
        <v>175</v>
      </c>
      <c r="B19" s="205">
        <v>1.631507</v>
      </c>
      <c r="C19" s="205">
        <v>1.163737</v>
      </c>
      <c r="D19" s="205">
        <v>1.9452</v>
      </c>
      <c r="E19" s="205">
        <v>0.79880499999999999</v>
      </c>
      <c r="F19" s="205">
        <v>0.29580600000000001</v>
      </c>
      <c r="G19" s="205">
        <v>1.92275</v>
      </c>
      <c r="H19" s="205">
        <v>0.38900000000000001</v>
      </c>
      <c r="I19" s="205">
        <v>1.2051320000000001</v>
      </c>
      <c r="J19" s="205">
        <v>6.4500000000000002E-2</v>
      </c>
      <c r="K19" s="205">
        <v>1.4376070000000001</v>
      </c>
      <c r="L19" s="205">
        <v>0.435</v>
      </c>
      <c r="M19" s="205">
        <v>1.80097</v>
      </c>
      <c r="N19" s="257">
        <f t="shared" si="0"/>
        <v>13.090014</v>
      </c>
      <c r="O19" s="204"/>
    </row>
    <row r="20" spans="1:15">
      <c r="A20" s="209" t="s">
        <v>176</v>
      </c>
      <c r="B20" s="208">
        <v>4.3751319419900003</v>
      </c>
      <c r="C20" s="208">
        <v>4.4483365669550006</v>
      </c>
      <c r="D20" s="208">
        <v>4.8003249064109994</v>
      </c>
      <c r="E20" s="208">
        <v>4.4226795397979997</v>
      </c>
      <c r="F20" s="208">
        <v>4.7978591311979999</v>
      </c>
      <c r="G20" s="208">
        <v>4.3088044578849996</v>
      </c>
      <c r="H20" s="208">
        <v>4.666328947177</v>
      </c>
      <c r="I20" s="208">
        <v>4.4636463678240004</v>
      </c>
      <c r="J20" s="208">
        <v>4.4868170382169996</v>
      </c>
      <c r="K20" s="208">
        <v>4.6586772070340006</v>
      </c>
      <c r="L20" s="208">
        <v>4.7854624019149998</v>
      </c>
      <c r="M20" s="208">
        <v>3.4294372011250003</v>
      </c>
      <c r="N20" s="257">
        <f t="shared" si="0"/>
        <v>53.643505707528995</v>
      </c>
      <c r="O20" s="207"/>
    </row>
    <row r="21" spans="1:15">
      <c r="A21" s="206" t="s">
        <v>74</v>
      </c>
      <c r="B21" s="205">
        <v>1.402224261382</v>
      </c>
      <c r="C21" s="205">
        <v>1.3601322645239999</v>
      </c>
      <c r="D21" s="205">
        <v>1.561788618667</v>
      </c>
      <c r="E21" s="205">
        <v>1.5351942675870001</v>
      </c>
      <c r="F21" s="205">
        <v>1.493007597489</v>
      </c>
      <c r="G21" s="205">
        <v>1.323524778865</v>
      </c>
      <c r="H21" s="205">
        <v>1.390818730561</v>
      </c>
      <c r="I21" s="205">
        <v>1.4457821655459999</v>
      </c>
      <c r="J21" s="205">
        <v>1.513197913018</v>
      </c>
      <c r="K21" s="205">
        <v>1.4612274562899998</v>
      </c>
      <c r="L21" s="205">
        <v>1.3797224777070001</v>
      </c>
      <c r="M21" s="205">
        <v>1.371307937878</v>
      </c>
      <c r="N21" s="257">
        <f t="shared" si="0"/>
        <v>17.237928469514003</v>
      </c>
      <c r="O21" s="204"/>
    </row>
    <row r="22" spans="1:15">
      <c r="A22" s="209" t="s">
        <v>700</v>
      </c>
      <c r="B22" s="205">
        <v>0</v>
      </c>
      <c r="C22" s="205">
        <v>0</v>
      </c>
      <c r="D22" s="205">
        <v>0.25600000000000001</v>
      </c>
      <c r="E22" s="205">
        <v>0</v>
      </c>
      <c r="F22" s="205">
        <v>0</v>
      </c>
      <c r="G22" s="205">
        <v>0</v>
      </c>
      <c r="H22" s="205">
        <v>0</v>
      </c>
      <c r="I22" s="205">
        <v>0</v>
      </c>
      <c r="J22" s="205">
        <v>0</v>
      </c>
      <c r="K22" s="205">
        <v>0</v>
      </c>
      <c r="L22" s="205">
        <v>0</v>
      </c>
      <c r="M22" s="205">
        <v>0</v>
      </c>
      <c r="N22" s="257">
        <f t="shared" si="0"/>
        <v>0.25600000000000001</v>
      </c>
      <c r="O22" s="204"/>
    </row>
    <row r="23" spans="1:15">
      <c r="A23" s="206" t="s">
        <v>177</v>
      </c>
      <c r="B23" s="205">
        <v>3.7065000000000001E-2</v>
      </c>
      <c r="C23" s="205">
        <v>0.31617099999999998</v>
      </c>
      <c r="D23" s="205">
        <v>0.41829100000000002</v>
      </c>
      <c r="E23" s="205">
        <v>6.0051E-2</v>
      </c>
      <c r="F23" s="205">
        <v>1.9200999999999999E-2</v>
      </c>
      <c r="G23" s="205">
        <v>0.27824900000000002</v>
      </c>
      <c r="H23" s="205">
        <v>4.3999999999999997E-2</v>
      </c>
      <c r="I23" s="205">
        <v>0.345414</v>
      </c>
      <c r="J23" s="205">
        <v>0.66830000000000001</v>
      </c>
      <c r="K23" s="205">
        <v>3.0121020000000001</v>
      </c>
      <c r="L23" s="205">
        <v>1.157818</v>
      </c>
      <c r="M23" s="205">
        <v>0.179115</v>
      </c>
      <c r="N23" s="257">
        <f t="shared" si="0"/>
        <v>6.5357770000000004</v>
      </c>
      <c r="O23" s="204"/>
    </row>
    <row r="24" spans="1:15">
      <c r="A24" s="209" t="s">
        <v>178</v>
      </c>
      <c r="B24" s="208">
        <v>0</v>
      </c>
      <c r="C24" s="208">
        <v>0</v>
      </c>
      <c r="D24" s="208">
        <v>0</v>
      </c>
      <c r="E24" s="208">
        <v>0</v>
      </c>
      <c r="F24" s="208">
        <v>0</v>
      </c>
      <c r="G24" s="208">
        <v>0</v>
      </c>
      <c r="H24" s="208">
        <v>0</v>
      </c>
      <c r="I24" s="208">
        <v>9.2100000000000005E-4</v>
      </c>
      <c r="J24" s="208">
        <v>5.5400000000000002E-4</v>
      </c>
      <c r="K24" s="208">
        <v>0</v>
      </c>
      <c r="L24" s="208">
        <v>0</v>
      </c>
      <c r="M24" s="208">
        <v>1.8420000000000001E-3</v>
      </c>
      <c r="N24" s="257">
        <f t="shared" si="0"/>
        <v>3.3170000000000005E-3</v>
      </c>
      <c r="O24" s="207"/>
    </row>
    <row r="25" spans="1:15">
      <c r="A25" s="209" t="s">
        <v>79</v>
      </c>
      <c r="B25" s="208">
        <v>2.4895550695190001</v>
      </c>
      <c r="C25" s="208">
        <v>2.3606157603739999</v>
      </c>
      <c r="D25" s="208">
        <v>2.8363785569009998</v>
      </c>
      <c r="E25" s="208">
        <v>2.4931661733309998</v>
      </c>
      <c r="F25" s="208">
        <v>2.8153685753230002</v>
      </c>
      <c r="G25" s="208">
        <v>2.5655271240999999</v>
      </c>
      <c r="H25" s="208">
        <v>2.6386516754049998</v>
      </c>
      <c r="I25" s="208">
        <v>2.5948670436280001</v>
      </c>
      <c r="J25" s="208">
        <v>2.4196039918900003</v>
      </c>
      <c r="K25" s="208">
        <v>2.769883589605</v>
      </c>
      <c r="L25" s="208">
        <v>2.5751505351570003</v>
      </c>
      <c r="M25" s="208">
        <v>2.7716255062899999</v>
      </c>
      <c r="N25" s="257">
        <f t="shared" si="0"/>
        <v>31.330393601523003</v>
      </c>
      <c r="O25" s="207"/>
    </row>
    <row r="26" spans="1:15">
      <c r="A26" s="209" t="s">
        <v>179</v>
      </c>
      <c r="B26" s="208">
        <v>5.8962135318740003</v>
      </c>
      <c r="C26" s="208">
        <v>5.6899457780640006</v>
      </c>
      <c r="D26" s="208">
        <v>5.8959232363509999</v>
      </c>
      <c r="E26" s="208">
        <v>5.5237015807050005</v>
      </c>
      <c r="F26" s="208">
        <v>6.0458073107260004</v>
      </c>
      <c r="G26" s="208">
        <v>5.5050057844470004</v>
      </c>
      <c r="H26" s="208">
        <v>5.7423462245329997</v>
      </c>
      <c r="I26" s="208">
        <v>6.1186813635309996</v>
      </c>
      <c r="J26" s="208">
        <v>6.0878739428830002</v>
      </c>
      <c r="K26" s="208">
        <v>6.1983517087049993</v>
      </c>
      <c r="L26" s="208">
        <v>6.0947875515679995</v>
      </c>
      <c r="M26" s="208">
        <v>6.0320513285050001</v>
      </c>
      <c r="N26" s="257">
        <f t="shared" si="0"/>
        <v>70.830689341892011</v>
      </c>
      <c r="O26" s="207"/>
    </row>
    <row r="27" spans="1:15">
      <c r="A27" s="209" t="s">
        <v>180</v>
      </c>
      <c r="B27" s="208">
        <v>3.9215229046849998</v>
      </c>
      <c r="C27" s="208">
        <v>3.7198083266830002</v>
      </c>
      <c r="D27" s="208">
        <v>4.2604071547269999</v>
      </c>
      <c r="E27" s="208">
        <v>4.2061634058830002</v>
      </c>
      <c r="F27" s="208">
        <v>4.5636493533349993</v>
      </c>
      <c r="G27" s="208">
        <v>4.2668745718150003</v>
      </c>
      <c r="H27" s="208">
        <v>4.4710420670060005</v>
      </c>
      <c r="I27" s="208">
        <v>4.5230368092980004</v>
      </c>
      <c r="J27" s="208">
        <v>4.2811802700400001</v>
      </c>
      <c r="K27" s="208">
        <v>4.6005508510739999</v>
      </c>
      <c r="L27" s="208">
        <v>4.2419754059320001</v>
      </c>
      <c r="M27" s="208">
        <v>4.2924623673609998</v>
      </c>
      <c r="N27" s="257">
        <f t="shared" si="0"/>
        <v>51.348673487838994</v>
      </c>
      <c r="O27" s="207"/>
    </row>
    <row r="28" spans="1:15">
      <c r="A28" s="206" t="s">
        <v>634</v>
      </c>
      <c r="B28" s="205">
        <v>0.109223853669</v>
      </c>
      <c r="C28" s="205">
        <v>9.821276743E-2</v>
      </c>
      <c r="D28" s="205">
        <v>0.11268205279600001</v>
      </c>
      <c r="E28" s="205">
        <v>0.109498708727</v>
      </c>
      <c r="F28" s="205">
        <v>0.128666673772</v>
      </c>
      <c r="G28" s="205">
        <v>0.11291804664299999</v>
      </c>
      <c r="H28" s="205">
        <v>0.12240939546299999</v>
      </c>
      <c r="I28" s="205">
        <v>0.11652866537000001</v>
      </c>
      <c r="J28" s="205">
        <v>0.108841990022</v>
      </c>
      <c r="K28" s="205">
        <v>0.112759665578</v>
      </c>
      <c r="L28" s="205">
        <v>0.11108212309900001</v>
      </c>
      <c r="M28" s="205">
        <v>0.10729395084</v>
      </c>
      <c r="N28" s="257">
        <f t="shared" si="0"/>
        <v>1.3501178934089999</v>
      </c>
      <c r="O28" s="204"/>
    </row>
    <row r="29" spans="1:15">
      <c r="A29" s="206" t="s">
        <v>181</v>
      </c>
      <c r="B29" s="205">
        <v>8.6848265608999997E-2</v>
      </c>
      <c r="C29" s="205">
        <v>7.0584903372000005E-2</v>
      </c>
      <c r="D29" s="205">
        <v>0.172931449633</v>
      </c>
      <c r="E29" s="205">
        <v>8.3459524778999997E-2</v>
      </c>
      <c r="F29" s="205">
        <v>4.8948695536000002E-2</v>
      </c>
      <c r="G29" s="205">
        <v>0.102091097385</v>
      </c>
      <c r="H29" s="205">
        <v>0.10079493832899999</v>
      </c>
      <c r="I29" s="205">
        <v>5.1248878469000003E-2</v>
      </c>
      <c r="J29" s="205">
        <v>8.2024885783000004E-2</v>
      </c>
      <c r="K29" s="205">
        <v>0.14581195007100001</v>
      </c>
      <c r="L29" s="205">
        <v>0.13915742863700001</v>
      </c>
      <c r="M29" s="205">
        <v>0.29842112958799999</v>
      </c>
      <c r="N29" s="257">
        <f t="shared" si="0"/>
        <v>1.382323147191</v>
      </c>
      <c r="O29" s="204"/>
    </row>
    <row r="30" spans="1:15">
      <c r="A30" s="209" t="s">
        <v>182</v>
      </c>
      <c r="B30" s="208">
        <v>0</v>
      </c>
      <c r="C30" s="208">
        <v>0</v>
      </c>
      <c r="D30" s="208">
        <v>3.7839100000000001E-2</v>
      </c>
      <c r="E30" s="208">
        <v>0</v>
      </c>
      <c r="F30" s="208">
        <v>0</v>
      </c>
      <c r="G30" s="208">
        <v>7.9667927950000002E-3</v>
      </c>
      <c r="H30" s="208">
        <v>7.3272404037999991E-2</v>
      </c>
      <c r="I30" s="208">
        <v>2.2482800000000001E-2</v>
      </c>
      <c r="J30" s="208">
        <v>2.1934846889999997E-3</v>
      </c>
      <c r="K30" s="208">
        <v>9.7895198000000003E-3</v>
      </c>
      <c r="L30" s="208">
        <v>0</v>
      </c>
      <c r="M30" s="208">
        <v>7.9754000000000005E-3</v>
      </c>
      <c r="N30" s="257">
        <f t="shared" si="0"/>
        <v>0.16151950132199999</v>
      </c>
      <c r="O30" s="207"/>
    </row>
    <row r="31" spans="1:15">
      <c r="A31" s="206" t="s">
        <v>183</v>
      </c>
      <c r="B31" s="205">
        <v>0.521425721299</v>
      </c>
      <c r="C31" s="205">
        <v>0.55032485008900001</v>
      </c>
      <c r="D31" s="205">
        <v>0.69525330071800007</v>
      </c>
      <c r="E31" s="205">
        <v>0.86553800503899991</v>
      </c>
      <c r="F31" s="205">
        <v>0.57685204637200005</v>
      </c>
      <c r="G31" s="205">
        <v>0.57189363611499999</v>
      </c>
      <c r="H31" s="205">
        <v>0.49143394584200001</v>
      </c>
      <c r="I31" s="205">
        <v>0.56612315471200003</v>
      </c>
      <c r="J31" s="205">
        <v>0.8980620851640001</v>
      </c>
      <c r="K31" s="205">
        <v>1.1300283792989998</v>
      </c>
      <c r="L31" s="205">
        <v>0.67911051657099997</v>
      </c>
      <c r="M31" s="205">
        <v>1.1828721735509999</v>
      </c>
      <c r="N31" s="257">
        <f t="shared" si="0"/>
        <v>8.7289178147709983</v>
      </c>
      <c r="O31" s="204"/>
    </row>
    <row r="32" spans="1:15">
      <c r="A32" s="209" t="s">
        <v>184</v>
      </c>
      <c r="B32" s="208">
        <v>179.51132474974901</v>
      </c>
      <c r="C32" s="208">
        <v>165.55848782659399</v>
      </c>
      <c r="D32" s="208">
        <v>187.51059466359499</v>
      </c>
      <c r="E32" s="208">
        <v>182.26118115428503</v>
      </c>
      <c r="F32" s="208">
        <v>190.63130169027502</v>
      </c>
      <c r="G32" s="208">
        <v>176.28780475746899</v>
      </c>
      <c r="H32" s="208">
        <v>186.73643861550798</v>
      </c>
      <c r="I32" s="208">
        <v>186.88499941993902</v>
      </c>
      <c r="J32" s="208">
        <v>181.09235943455499</v>
      </c>
      <c r="K32" s="208">
        <v>188.57203392929901</v>
      </c>
      <c r="L32" s="208">
        <v>187.155603326787</v>
      </c>
      <c r="M32" s="208">
        <v>198.61131601489498</v>
      </c>
      <c r="N32" s="257">
        <f t="shared" si="0"/>
        <v>2210.81344558295</v>
      </c>
      <c r="O32" s="207"/>
    </row>
    <row r="33" spans="1:15">
      <c r="A33" s="206" t="s">
        <v>185</v>
      </c>
      <c r="B33" s="205">
        <v>147.08203984751498</v>
      </c>
      <c r="C33" s="205">
        <v>139.16381037764702</v>
      </c>
      <c r="D33" s="205">
        <v>165.31958577861101</v>
      </c>
      <c r="E33" s="205">
        <v>161.910512830595</v>
      </c>
      <c r="F33" s="205">
        <v>183.63045287073999</v>
      </c>
      <c r="G33" s="205">
        <v>157.10336751629401</v>
      </c>
      <c r="H33" s="205">
        <v>166.175992045626</v>
      </c>
      <c r="I33" s="205">
        <v>171.281046556767</v>
      </c>
      <c r="J33" s="205">
        <v>162.02373922156201</v>
      </c>
      <c r="K33" s="205">
        <v>164.81460598872599</v>
      </c>
      <c r="L33" s="205">
        <v>152.14198735160198</v>
      </c>
      <c r="M33" s="205">
        <v>161.804872638158</v>
      </c>
      <c r="N33" s="257">
        <f t="shared" si="0"/>
        <v>1932.4520130238432</v>
      </c>
      <c r="O33" s="204"/>
    </row>
    <row r="34" spans="1:15">
      <c r="A34" s="209" t="s">
        <v>186</v>
      </c>
      <c r="B34" s="208">
        <v>4.4241513899919997</v>
      </c>
      <c r="C34" s="208">
        <v>4.2464358150660004</v>
      </c>
      <c r="D34" s="208">
        <v>4.7273513426609997</v>
      </c>
      <c r="E34" s="208">
        <v>4.3503267400430001</v>
      </c>
      <c r="F34" s="208">
        <v>4.7909296475529999</v>
      </c>
      <c r="G34" s="208">
        <v>4.4069995556420007</v>
      </c>
      <c r="H34" s="208">
        <v>4.7220346000440001</v>
      </c>
      <c r="I34" s="208">
        <v>4.6313705904619997</v>
      </c>
      <c r="J34" s="208">
        <v>4.3292445092070002</v>
      </c>
      <c r="K34" s="208">
        <v>4.5760775570210006</v>
      </c>
      <c r="L34" s="208">
        <v>4.5581603698480002</v>
      </c>
      <c r="M34" s="208">
        <v>4.1551992611770006</v>
      </c>
      <c r="N34" s="257">
        <f t="shared" si="0"/>
        <v>53.918281378716017</v>
      </c>
      <c r="O34" s="207"/>
    </row>
    <row r="35" spans="1:15">
      <c r="A35" s="206" t="s">
        <v>743</v>
      </c>
      <c r="B35" s="205">
        <v>0</v>
      </c>
      <c r="C35" s="205">
        <v>0</v>
      </c>
      <c r="D35" s="205">
        <v>2.5846999999999998E-2</v>
      </c>
      <c r="E35" s="205">
        <v>3.8838999999999999E-2</v>
      </c>
      <c r="F35" s="205">
        <v>0.29511799999999999</v>
      </c>
      <c r="G35" s="205">
        <v>0.61264399999999997</v>
      </c>
      <c r="H35" s="205">
        <v>0.67056800000000005</v>
      </c>
      <c r="I35" s="205">
        <v>0.60490299999999997</v>
      </c>
      <c r="J35" s="205">
        <v>1.035021</v>
      </c>
      <c r="K35" s="205">
        <v>1.131338</v>
      </c>
      <c r="L35" s="205">
        <v>1.049474</v>
      </c>
      <c r="M35" s="205">
        <v>0.62102999999999997</v>
      </c>
      <c r="N35" s="257">
        <f t="shared" ref="N35:N72" si="1">SUM(B35:M35)</f>
        <v>6.0847819999999997</v>
      </c>
      <c r="O35" s="204"/>
    </row>
    <row r="36" spans="1:15">
      <c r="A36" s="206" t="s">
        <v>619</v>
      </c>
      <c r="B36" s="205">
        <v>0</v>
      </c>
      <c r="C36" s="205">
        <v>0</v>
      </c>
      <c r="D36" s="205">
        <v>0</v>
      </c>
      <c r="E36" s="205">
        <v>0</v>
      </c>
      <c r="F36" s="205">
        <v>0</v>
      </c>
      <c r="G36" s="205">
        <v>0</v>
      </c>
      <c r="H36" s="205">
        <v>0</v>
      </c>
      <c r="I36" s="205">
        <v>0</v>
      </c>
      <c r="J36" s="205">
        <v>0</v>
      </c>
      <c r="K36" s="205">
        <v>0</v>
      </c>
      <c r="L36" s="205">
        <v>0</v>
      </c>
      <c r="M36" s="205">
        <v>0.114824960607</v>
      </c>
      <c r="N36" s="257">
        <f t="shared" si="1"/>
        <v>0.114824960607</v>
      </c>
      <c r="O36" s="204"/>
    </row>
    <row r="37" spans="1:15">
      <c r="A37" s="209" t="s">
        <v>635</v>
      </c>
      <c r="B37" s="208">
        <v>2.0335839999999998</v>
      </c>
      <c r="C37" s="208">
        <v>3.0386259999999998</v>
      </c>
      <c r="D37" s="208">
        <v>9.5338340000000006</v>
      </c>
      <c r="E37" s="208">
        <v>8.0279690000000006</v>
      </c>
      <c r="F37" s="208">
        <v>5.3884059999999998</v>
      </c>
      <c r="G37" s="208">
        <v>4.0532789999999999</v>
      </c>
      <c r="H37" s="208">
        <v>11.439546999999999</v>
      </c>
      <c r="I37" s="208">
        <v>11.892097</v>
      </c>
      <c r="J37" s="208">
        <v>13.908102</v>
      </c>
      <c r="K37" s="208">
        <v>14.475593</v>
      </c>
      <c r="L37" s="208">
        <v>13.554966</v>
      </c>
      <c r="M37" s="208">
        <v>10.196586999999999</v>
      </c>
      <c r="N37" s="257">
        <f t="shared" si="1"/>
        <v>107.54258999999999</v>
      </c>
      <c r="O37" s="207"/>
    </row>
    <row r="38" spans="1:15">
      <c r="A38" s="209" t="s">
        <v>636</v>
      </c>
      <c r="B38" s="208">
        <v>0.59472499999999995</v>
      </c>
      <c r="C38" s="208">
        <v>2.0150619999999999</v>
      </c>
      <c r="D38" s="208">
        <v>3.1884130000000002</v>
      </c>
      <c r="E38" s="208">
        <v>2.303928</v>
      </c>
      <c r="F38" s="208">
        <v>0</v>
      </c>
      <c r="G38" s="208">
        <v>0.82867199999999996</v>
      </c>
      <c r="H38" s="208">
        <v>1.296724</v>
      </c>
      <c r="I38" s="208">
        <v>0.31125199999999997</v>
      </c>
      <c r="J38" s="208">
        <v>0.122682</v>
      </c>
      <c r="K38" s="208">
        <v>0.56710199999999999</v>
      </c>
      <c r="L38" s="208">
        <v>1.1037969999999999</v>
      </c>
      <c r="M38" s="208">
        <v>0.3256</v>
      </c>
      <c r="N38" s="257">
        <f t="shared" si="1"/>
        <v>12.657956999999998</v>
      </c>
      <c r="O38" s="207"/>
    </row>
    <row r="39" spans="1:15">
      <c r="A39" s="206" t="s">
        <v>647</v>
      </c>
      <c r="B39" s="205">
        <v>0.25393598097800002</v>
      </c>
      <c r="C39" s="205">
        <v>0.20541379600999998</v>
      </c>
      <c r="D39" s="205">
        <v>0.251103546884</v>
      </c>
      <c r="E39" s="205">
        <v>0.275873254146</v>
      </c>
      <c r="F39" s="205">
        <v>0.26356847121400001</v>
      </c>
      <c r="G39" s="205">
        <v>0.26624217144300005</v>
      </c>
      <c r="H39" s="205">
        <v>0.25643338341999999</v>
      </c>
      <c r="I39" s="205">
        <v>0.24778808099300001</v>
      </c>
      <c r="J39" s="205">
        <v>0.217706423398</v>
      </c>
      <c r="K39" s="205">
        <v>0.80900616964600003</v>
      </c>
      <c r="L39" s="205">
        <v>0.85418647323700003</v>
      </c>
      <c r="M39" s="205">
        <v>0.870826640747</v>
      </c>
      <c r="N39" s="257">
        <f t="shared" si="1"/>
        <v>4.7720843921160006</v>
      </c>
      <c r="O39" s="204"/>
    </row>
    <row r="40" spans="1:15">
      <c r="A40" s="209" t="s">
        <v>637</v>
      </c>
      <c r="B40" s="208">
        <v>16.064063119732001</v>
      </c>
      <c r="C40" s="208">
        <v>16.214855260145999</v>
      </c>
      <c r="D40" s="208">
        <v>19.417845529343001</v>
      </c>
      <c r="E40" s="208">
        <v>19.028228620723002</v>
      </c>
      <c r="F40" s="208">
        <v>14.832562681872002</v>
      </c>
      <c r="G40" s="208">
        <v>12.725458873798999</v>
      </c>
      <c r="H40" s="208">
        <v>13.093168313955999</v>
      </c>
      <c r="I40" s="208">
        <v>13.922977371904</v>
      </c>
      <c r="J40" s="208">
        <v>13.222526068369</v>
      </c>
      <c r="K40" s="208">
        <v>13.119634265782</v>
      </c>
      <c r="L40" s="208">
        <v>10.417015455490001</v>
      </c>
      <c r="M40" s="208">
        <v>10.798850888591002</v>
      </c>
      <c r="N40" s="257">
        <f t="shared" si="1"/>
        <v>172.857186449707</v>
      </c>
      <c r="O40" s="207"/>
    </row>
    <row r="41" spans="1:15">
      <c r="A41" s="206" t="s">
        <v>187</v>
      </c>
      <c r="B41" s="205">
        <v>67.957510909444991</v>
      </c>
      <c r="C41" s="205">
        <v>63.256388430579001</v>
      </c>
      <c r="D41" s="205">
        <v>71.251073538216005</v>
      </c>
      <c r="E41" s="205">
        <v>68.530196120652008</v>
      </c>
      <c r="F41" s="205">
        <v>83.626374456728996</v>
      </c>
      <c r="G41" s="205">
        <v>76.020468019423987</v>
      </c>
      <c r="H41" s="205">
        <v>79.861378895732997</v>
      </c>
      <c r="I41" s="205">
        <v>80.795716496266991</v>
      </c>
      <c r="J41" s="205">
        <v>78.274080554490993</v>
      </c>
      <c r="K41" s="205">
        <v>80.416120700609</v>
      </c>
      <c r="L41" s="205">
        <v>76.165660452094002</v>
      </c>
      <c r="M41" s="205">
        <v>79.582688340954007</v>
      </c>
      <c r="N41" s="257">
        <f t="shared" si="1"/>
        <v>905.73765691519293</v>
      </c>
      <c r="O41" s="204"/>
    </row>
    <row r="42" spans="1:15">
      <c r="A42" s="209" t="s">
        <v>188</v>
      </c>
      <c r="B42" s="205">
        <v>0.22015100000000001</v>
      </c>
      <c r="C42" s="205">
        <v>0.19023599999999999</v>
      </c>
      <c r="D42" s="205">
        <v>1.8126679999999999</v>
      </c>
      <c r="E42" s="205">
        <v>0.43663800000000003</v>
      </c>
      <c r="F42" s="205">
        <v>4.1473000000000003E-2</v>
      </c>
      <c r="G42" s="205">
        <v>0.25302400000000003</v>
      </c>
      <c r="H42" s="205">
        <v>0.40197500000000003</v>
      </c>
      <c r="I42" s="205">
        <v>0.69740000000000002</v>
      </c>
      <c r="J42" s="205">
        <v>1.1921809999999999</v>
      </c>
      <c r="K42" s="205">
        <v>0.317604</v>
      </c>
      <c r="L42" s="205">
        <v>0.78607099999999996</v>
      </c>
      <c r="M42" s="205">
        <v>0.32206299999999999</v>
      </c>
      <c r="N42" s="257">
        <f t="shared" si="1"/>
        <v>6.6714839999999995</v>
      </c>
      <c r="O42" s="204"/>
    </row>
    <row r="43" spans="1:15">
      <c r="A43" s="206" t="s">
        <v>189</v>
      </c>
      <c r="B43" s="205">
        <v>357.09109154686803</v>
      </c>
      <c r="C43" s="205">
        <v>331.90519488218899</v>
      </c>
      <c r="D43" s="205">
        <v>374.842622931645</v>
      </c>
      <c r="E43" s="205">
        <v>357.28031739922602</v>
      </c>
      <c r="F43" s="205">
        <v>384.363565183986</v>
      </c>
      <c r="G43" s="205">
        <v>355.37569629505998</v>
      </c>
      <c r="H43" s="205">
        <v>372.72597447596002</v>
      </c>
      <c r="I43" s="205">
        <v>372.75199294958105</v>
      </c>
      <c r="J43" s="205">
        <v>361.231608769248</v>
      </c>
      <c r="K43" s="205">
        <v>373.01368565588405</v>
      </c>
      <c r="L43" s="205">
        <v>358.99706886956398</v>
      </c>
      <c r="M43" s="205">
        <v>372.80024470986098</v>
      </c>
      <c r="N43" s="257">
        <f t="shared" si="1"/>
        <v>4372.3790636690719</v>
      </c>
      <c r="O43" s="204"/>
    </row>
    <row r="44" spans="1:15">
      <c r="A44" s="209" t="s">
        <v>190</v>
      </c>
      <c r="B44" s="205">
        <v>0.98863761647100001</v>
      </c>
      <c r="C44" s="205">
        <v>0.94358797684500006</v>
      </c>
      <c r="D44" s="205">
        <v>1.17289963973</v>
      </c>
      <c r="E44" s="205">
        <v>1.1759842361170001</v>
      </c>
      <c r="F44" s="205">
        <v>1.436007605985</v>
      </c>
      <c r="G44" s="205">
        <v>1.1948831942759999</v>
      </c>
      <c r="H44" s="205">
        <v>1.226949871253</v>
      </c>
      <c r="I44" s="205">
        <v>1.2684672472759999</v>
      </c>
      <c r="J44" s="205">
        <v>1.2075597403790002</v>
      </c>
      <c r="K44" s="205">
        <v>1.2299816939960002</v>
      </c>
      <c r="L44" s="205">
        <v>1.0909794217540001</v>
      </c>
      <c r="M44" s="205">
        <v>1.1224782016050001</v>
      </c>
      <c r="N44" s="257">
        <f t="shared" si="1"/>
        <v>14.058416445687001</v>
      </c>
      <c r="O44" s="204"/>
    </row>
    <row r="45" spans="1:15">
      <c r="A45" s="209" t="s">
        <v>654</v>
      </c>
      <c r="B45" s="208">
        <v>14.911218934823001</v>
      </c>
      <c r="C45" s="208">
        <v>10.138875455003999</v>
      </c>
      <c r="D45" s="208">
        <v>10.619877767128001</v>
      </c>
      <c r="E45" s="208">
        <v>9.7224202627390017</v>
      </c>
      <c r="F45" s="208">
        <v>11.030317835891001</v>
      </c>
      <c r="G45" s="208">
        <v>10.737294889419001</v>
      </c>
      <c r="H45" s="208">
        <v>10.837550006357999</v>
      </c>
      <c r="I45" s="208">
        <v>10.351931185758</v>
      </c>
      <c r="J45" s="208">
        <v>10.574294880069001</v>
      </c>
      <c r="K45" s="208">
        <v>10.529624846111</v>
      </c>
      <c r="L45" s="208">
        <v>13.514511385581001</v>
      </c>
      <c r="M45" s="208">
        <v>10.378497024972999</v>
      </c>
      <c r="N45" s="257">
        <f t="shared" si="1"/>
        <v>133.34641447385403</v>
      </c>
      <c r="O45" s="207"/>
    </row>
    <row r="46" spans="1:15">
      <c r="A46" s="206" t="s">
        <v>663</v>
      </c>
      <c r="B46" s="205">
        <v>31.466932</v>
      </c>
      <c r="C46" s="205">
        <v>28.361587</v>
      </c>
      <c r="D46" s="205">
        <v>16.056159999999998</v>
      </c>
      <c r="E46" s="205">
        <v>30.824999999999999</v>
      </c>
      <c r="F46" s="205">
        <v>27.454702999999999</v>
      </c>
      <c r="G46" s="205">
        <v>31.310428999999999</v>
      </c>
      <c r="H46" s="205">
        <v>30.299831999999999</v>
      </c>
      <c r="I46" s="205">
        <v>29.592081</v>
      </c>
      <c r="J46" s="205">
        <v>28.864117</v>
      </c>
      <c r="K46" s="205">
        <v>32.737574000000002</v>
      </c>
      <c r="L46" s="205">
        <v>32.304000000000002</v>
      </c>
      <c r="M46" s="205">
        <v>33.786250000000003</v>
      </c>
      <c r="N46" s="257">
        <f t="shared" si="1"/>
        <v>353.05866500000002</v>
      </c>
      <c r="O46" s="204"/>
    </row>
    <row r="47" spans="1:15">
      <c r="A47" s="209" t="s">
        <v>638</v>
      </c>
      <c r="B47" s="208">
        <v>0</v>
      </c>
      <c r="C47" s="208">
        <v>0</v>
      </c>
      <c r="D47" s="208">
        <v>0</v>
      </c>
      <c r="E47" s="208">
        <v>0</v>
      </c>
      <c r="F47" s="208">
        <v>0</v>
      </c>
      <c r="G47" s="208">
        <v>0</v>
      </c>
      <c r="H47" s="208">
        <v>0</v>
      </c>
      <c r="I47" s="208">
        <v>0</v>
      </c>
      <c r="J47" s="208">
        <v>0</v>
      </c>
      <c r="K47" s="208">
        <v>1.809471118</v>
      </c>
      <c r="L47" s="208">
        <v>0</v>
      </c>
      <c r="M47" s="208">
        <v>1.2172412000000001E-2</v>
      </c>
      <c r="N47" s="257">
        <f t="shared" si="1"/>
        <v>1.82164353</v>
      </c>
      <c r="O47" s="207"/>
    </row>
    <row r="48" spans="1:15">
      <c r="A48" s="206" t="s">
        <v>191</v>
      </c>
      <c r="B48" s="205">
        <v>3.8545829519999999</v>
      </c>
      <c r="C48" s="205">
        <v>3.246303728</v>
      </c>
      <c r="D48" s="205">
        <v>3.7121638099999998</v>
      </c>
      <c r="E48" s="205">
        <v>3.0075545580000003</v>
      </c>
      <c r="F48" s="205">
        <v>3.7741049260000001</v>
      </c>
      <c r="G48" s="205">
        <v>3.6426038950000001</v>
      </c>
      <c r="H48" s="205">
        <v>3.520479393</v>
      </c>
      <c r="I48" s="205">
        <v>3.2642738640000002</v>
      </c>
      <c r="J48" s="205">
        <v>3.240212187</v>
      </c>
      <c r="K48" s="205">
        <v>2.9689854810000003</v>
      </c>
      <c r="L48" s="205">
        <v>3.1842947859999997</v>
      </c>
      <c r="M48" s="205">
        <v>2.8007558659999998</v>
      </c>
      <c r="N48" s="257">
        <f t="shared" si="1"/>
        <v>40.216315446000003</v>
      </c>
      <c r="O48" s="204"/>
    </row>
    <row r="49" spans="1:15">
      <c r="A49" s="209" t="s">
        <v>192</v>
      </c>
      <c r="B49" s="208">
        <v>0</v>
      </c>
      <c r="C49" s="208">
        <v>0</v>
      </c>
      <c r="D49" s="208">
        <v>0</v>
      </c>
      <c r="E49" s="208">
        <v>0</v>
      </c>
      <c r="F49" s="208">
        <v>0</v>
      </c>
      <c r="G49" s="208">
        <v>0</v>
      </c>
      <c r="H49" s="208">
        <v>0</v>
      </c>
      <c r="I49" s="208">
        <v>0</v>
      </c>
      <c r="J49" s="208">
        <v>0</v>
      </c>
      <c r="K49" s="208">
        <v>0.195822</v>
      </c>
      <c r="L49" s="208">
        <v>1.139205</v>
      </c>
      <c r="M49" s="208">
        <v>3.959686</v>
      </c>
      <c r="N49" s="257">
        <f t="shared" si="1"/>
        <v>5.2947129999999998</v>
      </c>
      <c r="O49" s="207"/>
    </row>
    <row r="50" spans="1:15">
      <c r="A50" s="206" t="s">
        <v>701</v>
      </c>
      <c r="B50" s="205">
        <v>0.178539</v>
      </c>
      <c r="C50" s="205">
        <v>0.337422</v>
      </c>
      <c r="D50" s="205">
        <v>0.45972499999999999</v>
      </c>
      <c r="E50" s="205">
        <v>0.19612299999999999</v>
      </c>
      <c r="F50" s="205">
        <v>0</v>
      </c>
      <c r="G50" s="205">
        <v>0</v>
      </c>
      <c r="H50" s="205">
        <v>0</v>
      </c>
      <c r="I50" s="205">
        <v>0.90539000000000003</v>
      </c>
      <c r="J50" s="205">
        <v>0</v>
      </c>
      <c r="K50" s="205">
        <v>0</v>
      </c>
      <c r="L50" s="205">
        <v>0</v>
      </c>
      <c r="M50" s="205">
        <v>0</v>
      </c>
      <c r="N50" s="257">
        <f t="shared" si="1"/>
        <v>2.0771990000000002</v>
      </c>
      <c r="O50" s="204"/>
    </row>
    <row r="51" spans="1:15">
      <c r="A51" s="206" t="s">
        <v>623</v>
      </c>
      <c r="B51" s="205">
        <v>1.0677501578690001</v>
      </c>
      <c r="C51" s="205">
        <v>1.0215961430239999</v>
      </c>
      <c r="D51" s="205">
        <v>1.1226168797439999</v>
      </c>
      <c r="E51" s="205">
        <v>1.3599234716950002</v>
      </c>
      <c r="F51" s="205">
        <v>2.2000909052050002</v>
      </c>
      <c r="G51" s="205">
        <v>2.3916217066919998</v>
      </c>
      <c r="H51" s="205">
        <v>2.5638641180800001</v>
      </c>
      <c r="I51" s="205">
        <v>2.4092725621389999</v>
      </c>
      <c r="J51" s="205">
        <v>2.564182090439</v>
      </c>
      <c r="K51" s="205">
        <v>2.946240548419</v>
      </c>
      <c r="L51" s="205">
        <v>2.5141740530719998</v>
      </c>
      <c r="M51" s="205">
        <v>1.138399683209</v>
      </c>
      <c r="N51" s="257">
        <f t="shared" si="1"/>
        <v>23.299732319586997</v>
      </c>
      <c r="O51" s="204"/>
    </row>
    <row r="52" spans="1:15">
      <c r="A52" s="209" t="s">
        <v>702</v>
      </c>
      <c r="B52" s="205">
        <v>0.13159999999999999</v>
      </c>
      <c r="C52" s="205">
        <v>0.32139099999999998</v>
      </c>
      <c r="D52" s="205">
        <v>0.99864600000000003</v>
      </c>
      <c r="E52" s="205">
        <v>0.37507099999999999</v>
      </c>
      <c r="F52" s="205">
        <v>0.357875</v>
      </c>
      <c r="G52" s="205">
        <v>0.345557</v>
      </c>
      <c r="H52" s="205">
        <v>0.41899399999999998</v>
      </c>
      <c r="I52" s="205">
        <v>0.87499099999999996</v>
      </c>
      <c r="J52" s="205">
        <v>1.5808</v>
      </c>
      <c r="K52" s="205">
        <v>1.1399999999999999</v>
      </c>
      <c r="L52" s="205">
        <v>0.51277700000000004</v>
      </c>
      <c r="M52" s="205">
        <v>0.75336999999999998</v>
      </c>
      <c r="N52" s="257">
        <f t="shared" si="1"/>
        <v>7.8110720000000002</v>
      </c>
      <c r="O52" s="204"/>
    </row>
    <row r="53" spans="1:15">
      <c r="A53" s="209" t="s">
        <v>744</v>
      </c>
      <c r="B53" s="205">
        <v>0</v>
      </c>
      <c r="C53" s="205">
        <v>0</v>
      </c>
      <c r="D53" s="205">
        <v>6.4094810000000004</v>
      </c>
      <c r="E53" s="205">
        <v>0</v>
      </c>
      <c r="F53" s="205">
        <v>0</v>
      </c>
      <c r="G53" s="205">
        <v>0</v>
      </c>
      <c r="H53" s="205">
        <v>0</v>
      </c>
      <c r="I53" s="205">
        <v>0</v>
      </c>
      <c r="J53" s="205">
        <v>0</v>
      </c>
      <c r="K53" s="205">
        <v>0</v>
      </c>
      <c r="L53" s="205">
        <v>0</v>
      </c>
      <c r="M53" s="205">
        <v>0</v>
      </c>
      <c r="N53" s="257">
        <f t="shared" si="1"/>
        <v>6.4094810000000004</v>
      </c>
      <c r="O53" s="204"/>
    </row>
    <row r="54" spans="1:15">
      <c r="A54" s="209" t="s">
        <v>703</v>
      </c>
      <c r="B54" s="205">
        <v>0</v>
      </c>
      <c r="C54" s="205">
        <v>0</v>
      </c>
      <c r="D54" s="205">
        <v>1.034E-3</v>
      </c>
      <c r="E54" s="205">
        <v>0</v>
      </c>
      <c r="F54" s="205">
        <v>0</v>
      </c>
      <c r="G54" s="205">
        <v>0</v>
      </c>
      <c r="H54" s="205">
        <v>0</v>
      </c>
      <c r="I54" s="205">
        <v>0</v>
      </c>
      <c r="J54" s="205">
        <v>0</v>
      </c>
      <c r="K54" s="205">
        <v>0</v>
      </c>
      <c r="L54" s="205">
        <v>0</v>
      </c>
      <c r="M54" s="205">
        <v>0</v>
      </c>
      <c r="N54" s="257">
        <f t="shared" si="1"/>
        <v>1.034E-3</v>
      </c>
      <c r="O54" s="204"/>
    </row>
    <row r="55" spans="1:15">
      <c r="A55" s="209" t="s">
        <v>193</v>
      </c>
      <c r="B55" s="205">
        <v>0.81553978545600003</v>
      </c>
      <c r="C55" s="205">
        <v>0.74116361888799998</v>
      </c>
      <c r="D55" s="205">
        <v>0.77245752896999997</v>
      </c>
      <c r="E55" s="205">
        <v>0.7821425121179999</v>
      </c>
      <c r="F55" s="205">
        <v>0.85103508396500005</v>
      </c>
      <c r="G55" s="205">
        <v>0.816248360954</v>
      </c>
      <c r="H55" s="205">
        <v>0.80695834716999992</v>
      </c>
      <c r="I55" s="205">
        <v>0.852809564987</v>
      </c>
      <c r="J55" s="205">
        <v>0.76215792435999996</v>
      </c>
      <c r="K55" s="205">
        <v>0.85580434915699999</v>
      </c>
      <c r="L55" s="205">
        <v>0.80397469054400006</v>
      </c>
      <c r="M55" s="205">
        <v>0.83715213073399997</v>
      </c>
      <c r="N55" s="257">
        <f t="shared" si="1"/>
        <v>9.6974438973029997</v>
      </c>
      <c r="O55" s="204"/>
    </row>
    <row r="56" spans="1:15">
      <c r="A56" s="209" t="s">
        <v>194</v>
      </c>
      <c r="B56" s="205">
        <v>7.3277080000000003</v>
      </c>
      <c r="C56" s="205">
        <v>5.4954900000000002</v>
      </c>
      <c r="D56" s="205">
        <v>4.5011999999999999</v>
      </c>
      <c r="E56" s="205">
        <v>2.4728500000000002</v>
      </c>
      <c r="F56" s="205">
        <v>2.7531669999999999</v>
      </c>
      <c r="G56" s="205">
        <v>8.0418780000000005</v>
      </c>
      <c r="H56" s="205">
        <v>14.002079999999999</v>
      </c>
      <c r="I56" s="205">
        <v>14.299281000000001</v>
      </c>
      <c r="J56" s="205">
        <v>14.600823</v>
      </c>
      <c r="K56" s="205">
        <v>13.881853</v>
      </c>
      <c r="L56" s="205">
        <v>14.523728999999999</v>
      </c>
      <c r="M56" s="205">
        <v>11.537163</v>
      </c>
      <c r="N56" s="257">
        <f t="shared" si="1"/>
        <v>113.43722199999999</v>
      </c>
      <c r="O56" s="204"/>
    </row>
    <row r="57" spans="1:15">
      <c r="A57" s="209" t="s">
        <v>745</v>
      </c>
      <c r="B57" s="208">
        <v>0</v>
      </c>
      <c r="C57" s="208">
        <v>0</v>
      </c>
      <c r="D57" s="208">
        <v>1.133778</v>
      </c>
      <c r="E57" s="208">
        <v>0.454235</v>
      </c>
      <c r="F57" s="208">
        <v>0</v>
      </c>
      <c r="G57" s="208">
        <v>0</v>
      </c>
      <c r="H57" s="208">
        <v>2.2499999999999999E-2</v>
      </c>
      <c r="I57" s="208">
        <v>7.6499999999999999E-2</v>
      </c>
      <c r="J57" s="208">
        <v>0</v>
      </c>
      <c r="K57" s="208">
        <v>0</v>
      </c>
      <c r="L57" s="208">
        <v>0</v>
      </c>
      <c r="M57" s="208">
        <v>0</v>
      </c>
      <c r="N57" s="257">
        <f t="shared" si="1"/>
        <v>1.6870129999999999</v>
      </c>
      <c r="O57" s="207"/>
    </row>
    <row r="58" spans="1:15">
      <c r="A58" s="206" t="s">
        <v>746</v>
      </c>
      <c r="B58" s="208">
        <v>0</v>
      </c>
      <c r="C58" s="208">
        <v>0</v>
      </c>
      <c r="D58" s="208">
        <v>0</v>
      </c>
      <c r="E58" s="208">
        <v>0</v>
      </c>
      <c r="F58" s="208">
        <v>6.1298999999999999E-2</v>
      </c>
      <c r="G58" s="208">
        <v>0</v>
      </c>
      <c r="H58" s="208">
        <v>0</v>
      </c>
      <c r="I58" s="208">
        <v>0</v>
      </c>
      <c r="J58" s="208">
        <v>0</v>
      </c>
      <c r="K58" s="208">
        <v>0</v>
      </c>
      <c r="L58" s="208">
        <v>0</v>
      </c>
      <c r="M58" s="208">
        <v>0</v>
      </c>
      <c r="N58" s="257">
        <f t="shared" si="1"/>
        <v>6.1298999999999999E-2</v>
      </c>
      <c r="O58" s="215"/>
    </row>
    <row r="59" spans="1:15">
      <c r="A59" s="206" t="s">
        <v>639</v>
      </c>
      <c r="B59" s="208">
        <v>0</v>
      </c>
      <c r="C59" s="208">
        <v>0</v>
      </c>
      <c r="D59" s="208">
        <v>0</v>
      </c>
      <c r="E59" s="208">
        <v>0</v>
      </c>
      <c r="F59" s="208">
        <v>8.0999999999999996E-4</v>
      </c>
      <c r="G59" s="208">
        <v>6.6831000000000002E-2</v>
      </c>
      <c r="H59" s="208">
        <v>4.8837999999999999E-2</v>
      </c>
      <c r="I59" s="208">
        <v>1.8615E-2</v>
      </c>
      <c r="J59" s="208">
        <v>4.2949999999999999</v>
      </c>
      <c r="K59" s="208">
        <v>9.2899999999999996E-3</v>
      </c>
      <c r="L59" s="208">
        <v>0</v>
      </c>
      <c r="M59" s="208">
        <v>0</v>
      </c>
      <c r="N59" s="257">
        <f t="shared" si="1"/>
        <v>4.4393839999999996</v>
      </c>
      <c r="O59" s="207"/>
    </row>
    <row r="60" spans="1:15">
      <c r="A60" s="206" t="s">
        <v>195</v>
      </c>
      <c r="B60" s="205">
        <v>1.761866477638</v>
      </c>
      <c r="C60" s="205">
        <v>1.522745916534</v>
      </c>
      <c r="D60" s="205">
        <v>1.693602519471</v>
      </c>
      <c r="E60" s="205">
        <v>1.764051779813</v>
      </c>
      <c r="F60" s="205">
        <v>1.780091756931</v>
      </c>
      <c r="G60" s="205">
        <v>1.7418950483279998</v>
      </c>
      <c r="H60" s="205">
        <v>1.828451034323</v>
      </c>
      <c r="I60" s="205">
        <v>1.7606769706550001</v>
      </c>
      <c r="J60" s="205">
        <v>1.5926423608790001</v>
      </c>
      <c r="K60" s="205">
        <v>1.646713344198</v>
      </c>
      <c r="L60" s="205">
        <v>1.7453706042329999</v>
      </c>
      <c r="M60" s="205">
        <v>1.9698847636700001</v>
      </c>
      <c r="N60" s="257">
        <f t="shared" si="1"/>
        <v>20.807992576673001</v>
      </c>
      <c r="O60" s="204"/>
    </row>
    <row r="61" spans="1:15">
      <c r="A61" s="206" t="s">
        <v>196</v>
      </c>
      <c r="B61" s="205">
        <v>0.115232538047</v>
      </c>
      <c r="C61" s="205">
        <v>0.133401337772</v>
      </c>
      <c r="D61" s="205">
        <v>0.15278842899200001</v>
      </c>
      <c r="E61" s="205">
        <v>0.145187053201</v>
      </c>
      <c r="F61" s="205">
        <v>0.15734612647700003</v>
      </c>
      <c r="G61" s="205">
        <v>0.13782279459999999</v>
      </c>
      <c r="H61" s="205">
        <v>0.125614646597</v>
      </c>
      <c r="I61" s="205">
        <v>0.124042453183</v>
      </c>
      <c r="J61" s="205">
        <v>0.123227777612</v>
      </c>
      <c r="K61" s="205">
        <v>0.12296677637300001</v>
      </c>
      <c r="L61" s="205">
        <v>0.10974651287499999</v>
      </c>
      <c r="M61" s="205">
        <v>0.10878392663899999</v>
      </c>
      <c r="N61" s="257">
        <f t="shared" si="1"/>
        <v>1.556160372368</v>
      </c>
      <c r="O61" s="204"/>
    </row>
    <row r="62" spans="1:15">
      <c r="A62" s="206" t="s">
        <v>130</v>
      </c>
      <c r="B62" s="205">
        <v>52.674827287705</v>
      </c>
      <c r="C62" s="205">
        <v>50.156630374982996</v>
      </c>
      <c r="D62" s="205">
        <v>55.627577274662002</v>
      </c>
      <c r="E62" s="205">
        <v>52.775711905801998</v>
      </c>
      <c r="F62" s="205">
        <v>55.512299263830997</v>
      </c>
      <c r="G62" s="205">
        <v>53.308748756862997</v>
      </c>
      <c r="H62" s="205">
        <v>56.108951387670004</v>
      </c>
      <c r="I62" s="205">
        <v>55.119710478279998</v>
      </c>
      <c r="J62" s="205">
        <v>53.010494456196</v>
      </c>
      <c r="K62" s="205">
        <v>55.033956898911995</v>
      </c>
      <c r="L62" s="205">
        <v>53.400613881342998</v>
      </c>
      <c r="M62" s="205">
        <v>53.429172612209001</v>
      </c>
      <c r="N62" s="257">
        <f t="shared" si="1"/>
        <v>646.15869457845599</v>
      </c>
      <c r="O62" s="204"/>
    </row>
    <row r="63" spans="1:15">
      <c r="A63" s="206" t="s">
        <v>197</v>
      </c>
      <c r="B63" s="205">
        <v>0</v>
      </c>
      <c r="C63" s="205">
        <v>0</v>
      </c>
      <c r="D63" s="205">
        <v>0</v>
      </c>
      <c r="E63" s="205">
        <v>0</v>
      </c>
      <c r="F63" s="205">
        <v>1.1022400000000001</v>
      </c>
      <c r="G63" s="205">
        <v>0.123517</v>
      </c>
      <c r="H63" s="205">
        <v>8.4067000000000003E-2</v>
      </c>
      <c r="I63" s="205">
        <v>1.1103E-2</v>
      </c>
      <c r="J63" s="205">
        <v>5.7056999999999997E-2</v>
      </c>
      <c r="K63" s="205">
        <v>0.57366200000000001</v>
      </c>
      <c r="L63" s="205">
        <v>6.2106000000000001E-2</v>
      </c>
      <c r="M63" s="205">
        <v>1.1800000000000001E-3</v>
      </c>
      <c r="N63" s="257">
        <f t="shared" si="1"/>
        <v>2.0149320000000004</v>
      </c>
      <c r="O63" s="204"/>
    </row>
    <row r="64" spans="1:15">
      <c r="A64" s="209" t="s">
        <v>198</v>
      </c>
      <c r="B64" s="208">
        <v>0</v>
      </c>
      <c r="C64" s="208">
        <v>2.560883</v>
      </c>
      <c r="D64" s="208">
        <v>8.22058</v>
      </c>
      <c r="E64" s="208">
        <v>4.6936859999999996</v>
      </c>
      <c r="F64" s="208">
        <v>0.117997</v>
      </c>
      <c r="G64" s="208">
        <v>1.1802999999999999E-2</v>
      </c>
      <c r="H64" s="208">
        <v>2.0119999999999999E-3</v>
      </c>
      <c r="I64" s="208">
        <v>8.7799999999999996E-3</v>
      </c>
      <c r="J64" s="208">
        <v>6.7535999999999999E-2</v>
      </c>
      <c r="K64" s="208">
        <v>3.0539999999999999E-3</v>
      </c>
      <c r="L64" s="208">
        <v>2.9693000000000001E-2</v>
      </c>
      <c r="M64" s="208">
        <v>9.1421000000000002E-2</v>
      </c>
      <c r="N64" s="257">
        <f t="shared" si="1"/>
        <v>15.807445000000003</v>
      </c>
      <c r="O64" s="207"/>
    </row>
    <row r="65" spans="1:15">
      <c r="A65" s="209" t="s">
        <v>747</v>
      </c>
      <c r="B65" s="208">
        <v>0.73410699999999995</v>
      </c>
      <c r="C65" s="208">
        <v>2.0937109999999999</v>
      </c>
      <c r="D65" s="208">
        <v>2.8811360000000001</v>
      </c>
      <c r="E65" s="208">
        <v>1.6952640000000001</v>
      </c>
      <c r="F65" s="208">
        <v>2.1759000000000001E-2</v>
      </c>
      <c r="G65" s="208">
        <v>0</v>
      </c>
      <c r="H65" s="208">
        <v>0.464169</v>
      </c>
      <c r="I65" s="208">
        <v>0</v>
      </c>
      <c r="J65" s="208">
        <v>0</v>
      </c>
      <c r="K65" s="208">
        <v>0</v>
      </c>
      <c r="L65" s="208">
        <v>0.202325</v>
      </c>
      <c r="M65" s="208">
        <v>4.863E-2</v>
      </c>
      <c r="N65" s="257">
        <f t="shared" si="1"/>
        <v>8.141100999999999</v>
      </c>
      <c r="O65" s="207"/>
    </row>
    <row r="66" spans="1:15">
      <c r="A66" s="209" t="s">
        <v>135</v>
      </c>
      <c r="B66" s="208">
        <v>10.293766713837</v>
      </c>
      <c r="C66" s="208">
        <v>9.8575420176739996</v>
      </c>
      <c r="D66" s="208">
        <v>11.240974486904999</v>
      </c>
      <c r="E66" s="208">
        <v>10.290362987127001</v>
      </c>
      <c r="F66" s="208">
        <v>11.429545972159</v>
      </c>
      <c r="G66" s="208">
        <v>10.6246913175</v>
      </c>
      <c r="H66" s="208">
        <v>10.791344547304998</v>
      </c>
      <c r="I66" s="208">
        <v>10.841065232458</v>
      </c>
      <c r="J66" s="208">
        <v>10.825311104292</v>
      </c>
      <c r="K66" s="208">
        <v>10.915004348091001</v>
      </c>
      <c r="L66" s="208">
        <v>10.73193034706</v>
      </c>
      <c r="M66" s="208">
        <v>10.353635765161</v>
      </c>
      <c r="N66" s="257">
        <f t="shared" si="1"/>
        <v>128.19517483956901</v>
      </c>
      <c r="O66" s="207"/>
    </row>
    <row r="67" spans="1:15">
      <c r="A67" s="209" t="s">
        <v>199</v>
      </c>
      <c r="B67" s="208">
        <v>0.124919</v>
      </c>
      <c r="C67" s="208">
        <v>0</v>
      </c>
      <c r="D67" s="208">
        <v>1.59029</v>
      </c>
      <c r="E67" s="208">
        <v>2.9874909999999999</v>
      </c>
      <c r="F67" s="208">
        <v>0.15560599999999999</v>
      </c>
      <c r="G67" s="208">
        <v>0</v>
      </c>
      <c r="H67" s="208">
        <v>0</v>
      </c>
      <c r="I67" s="208">
        <v>0</v>
      </c>
      <c r="J67" s="208">
        <v>0</v>
      </c>
      <c r="K67" s="208">
        <v>0</v>
      </c>
      <c r="L67" s="208">
        <v>0</v>
      </c>
      <c r="M67" s="208">
        <v>0</v>
      </c>
      <c r="N67" s="257">
        <f t="shared" si="1"/>
        <v>4.8583059999999998</v>
      </c>
      <c r="O67" s="207"/>
    </row>
    <row r="68" spans="1:15">
      <c r="A68" s="209" t="s">
        <v>140</v>
      </c>
      <c r="B68" s="208">
        <v>9.9536706259999996E-3</v>
      </c>
      <c r="C68" s="208">
        <v>9.3541898739999997E-3</v>
      </c>
      <c r="D68" s="208">
        <v>1.6056894027000002E-2</v>
      </c>
      <c r="E68" s="208">
        <v>1.1490438278E-2</v>
      </c>
      <c r="F68" s="208">
        <v>1.4952073103000001E-2</v>
      </c>
      <c r="G68" s="208">
        <v>9.7420329270000005E-3</v>
      </c>
      <c r="H68" s="208">
        <v>9.916020553000001E-3</v>
      </c>
      <c r="I68" s="208">
        <v>1.4522826947E-2</v>
      </c>
      <c r="J68" s="208">
        <v>8.1816330939999994E-3</v>
      </c>
      <c r="K68" s="208">
        <v>2.9343565760000002E-3</v>
      </c>
      <c r="L68" s="208">
        <v>0</v>
      </c>
      <c r="M68" s="208">
        <v>0</v>
      </c>
      <c r="N68" s="257">
        <f t="shared" si="1"/>
        <v>0.10710413600499999</v>
      </c>
      <c r="O68" s="207"/>
    </row>
    <row r="69" spans="1:15">
      <c r="A69" s="209" t="s">
        <v>200</v>
      </c>
      <c r="B69" s="208">
        <v>6.038907</v>
      </c>
      <c r="C69" s="208">
        <v>8.1860820000000007</v>
      </c>
      <c r="D69" s="208">
        <v>20.440418000000001</v>
      </c>
      <c r="E69" s="208">
        <v>16.259288000000002</v>
      </c>
      <c r="F69" s="208">
        <v>4.4926539999999999</v>
      </c>
      <c r="G69" s="208">
        <v>4.1613759999999997</v>
      </c>
      <c r="H69" s="208">
        <v>8.1628480000000003</v>
      </c>
      <c r="I69" s="208">
        <v>13.507210000000001</v>
      </c>
      <c r="J69" s="208">
        <v>8.7122799999999998</v>
      </c>
      <c r="K69" s="208">
        <v>17.844374999999999</v>
      </c>
      <c r="L69" s="208">
        <v>10.14528</v>
      </c>
      <c r="M69" s="208">
        <v>12.88984</v>
      </c>
      <c r="N69" s="257">
        <f t="shared" si="1"/>
        <v>130.84055799999999</v>
      </c>
      <c r="O69" s="207"/>
    </row>
    <row r="70" spans="1:15">
      <c r="A70" s="209" t="s">
        <v>748</v>
      </c>
      <c r="B70" s="208">
        <v>0</v>
      </c>
      <c r="C70" s="208">
        <v>0</v>
      </c>
      <c r="D70" s="208">
        <v>0</v>
      </c>
      <c r="E70" s="208">
        <v>0</v>
      </c>
      <c r="F70" s="208">
        <v>5.5620000000000001E-3</v>
      </c>
      <c r="G70" s="208">
        <v>0.01</v>
      </c>
      <c r="H70" s="208">
        <v>0</v>
      </c>
      <c r="I70" s="208">
        <v>0</v>
      </c>
      <c r="J70" s="208">
        <v>0</v>
      </c>
      <c r="K70" s="208">
        <v>0</v>
      </c>
      <c r="L70" s="208">
        <v>0</v>
      </c>
      <c r="M70" s="208">
        <v>0</v>
      </c>
      <c r="N70" s="257">
        <f t="shared" si="1"/>
        <v>1.5561999999999999E-2</v>
      </c>
      <c r="O70" s="207"/>
    </row>
    <row r="71" spans="1:15">
      <c r="A71" s="206" t="s">
        <v>664</v>
      </c>
      <c r="B71" s="205">
        <v>0</v>
      </c>
      <c r="C71" s="205">
        <v>0</v>
      </c>
      <c r="D71" s="205">
        <v>0</v>
      </c>
      <c r="E71" s="205">
        <v>0</v>
      </c>
      <c r="F71" s="205">
        <v>0</v>
      </c>
      <c r="G71" s="205">
        <v>0</v>
      </c>
      <c r="H71" s="205">
        <v>0.03</v>
      </c>
      <c r="I71" s="205">
        <v>2.8943E-2</v>
      </c>
      <c r="J71" s="205">
        <v>0.21863299999999999</v>
      </c>
      <c r="K71" s="205">
        <v>0</v>
      </c>
      <c r="L71" s="205">
        <v>0</v>
      </c>
      <c r="M71" s="205">
        <v>0</v>
      </c>
      <c r="N71" s="257">
        <f t="shared" si="1"/>
        <v>0.27757599999999999</v>
      </c>
      <c r="O71" s="204"/>
    </row>
    <row r="72" spans="1:15">
      <c r="A72" s="206" t="s">
        <v>749</v>
      </c>
      <c r="B72" s="205">
        <v>0</v>
      </c>
      <c r="C72" s="205">
        <v>0</v>
      </c>
      <c r="D72" s="205">
        <v>0</v>
      </c>
      <c r="E72" s="205">
        <v>0</v>
      </c>
      <c r="F72" s="205">
        <v>0</v>
      </c>
      <c r="G72" s="205">
        <v>0</v>
      </c>
      <c r="H72" s="205">
        <v>5.4139226764170001</v>
      </c>
      <c r="I72" s="205">
        <v>5.5092987183739996</v>
      </c>
      <c r="J72" s="205">
        <v>5.4077609762429999</v>
      </c>
      <c r="K72" s="205">
        <v>5.662388660984</v>
      </c>
      <c r="L72" s="205">
        <v>5.4183838979930004</v>
      </c>
      <c r="M72" s="205">
        <v>5.8834850486930002</v>
      </c>
      <c r="N72" s="257">
        <f t="shared" si="1"/>
        <v>33.295239978704004</v>
      </c>
      <c r="O72" s="204"/>
    </row>
    <row r="73" spans="1:15">
      <c r="A73" s="206" t="s">
        <v>201</v>
      </c>
      <c r="B73" s="205">
        <v>0.34697600000000001</v>
      </c>
      <c r="C73" s="205">
        <v>1.049615</v>
      </c>
      <c r="D73" s="205">
        <v>1.5186500000000001</v>
      </c>
      <c r="E73" s="205">
        <v>0.40157700000000002</v>
      </c>
      <c r="F73" s="205">
        <v>0.30240600000000001</v>
      </c>
      <c r="G73" s="205">
        <v>0.89168800000000004</v>
      </c>
      <c r="H73" s="205">
        <v>0.232903</v>
      </c>
      <c r="I73" s="205">
        <v>0.66563700000000003</v>
      </c>
      <c r="J73" s="205">
        <v>6.9800000000000001E-3</v>
      </c>
      <c r="K73" s="205">
        <v>0.73104800000000003</v>
      </c>
      <c r="L73" s="205">
        <v>0.69693499999999997</v>
      </c>
      <c r="M73" s="205">
        <v>1.3646339999999999</v>
      </c>
      <c r="N73" s="257">
        <f t="shared" ref="N73:N80" si="2">SUM(B73:M73)</f>
        <v>8.209049000000002</v>
      </c>
      <c r="O73" s="204"/>
    </row>
    <row r="74" spans="1:15">
      <c r="A74" s="209" t="s">
        <v>202</v>
      </c>
      <c r="B74" s="208">
        <v>9.2293160207530001</v>
      </c>
      <c r="C74" s="208">
        <v>12.754232147465</v>
      </c>
      <c r="D74" s="208">
        <v>15.629475600067002</v>
      </c>
      <c r="E74" s="208">
        <v>16.193462456140001</v>
      </c>
      <c r="F74" s="208">
        <v>17.507083455069001</v>
      </c>
      <c r="G74" s="208">
        <v>14.362928579230999</v>
      </c>
      <c r="H74" s="208">
        <v>14.761146712161</v>
      </c>
      <c r="I74" s="208">
        <v>15.258274069206999</v>
      </c>
      <c r="J74" s="208">
        <v>14.696814692674</v>
      </c>
      <c r="K74" s="208">
        <v>14.382418920087</v>
      </c>
      <c r="L74" s="208">
        <v>14.06732984378</v>
      </c>
      <c r="M74" s="208">
        <v>14.419287558737</v>
      </c>
      <c r="N74" s="257">
        <f t="shared" si="2"/>
        <v>173.26177005537099</v>
      </c>
      <c r="O74" s="207"/>
    </row>
    <row r="75" spans="1:15">
      <c r="A75" s="209" t="s">
        <v>203</v>
      </c>
      <c r="B75" s="208">
        <v>0.60786300000000004</v>
      </c>
      <c r="C75" s="208">
        <v>4.4474200000000002</v>
      </c>
      <c r="D75" s="208">
        <v>8.2181700000000006</v>
      </c>
      <c r="E75" s="208">
        <v>3.6503709999999998</v>
      </c>
      <c r="F75" s="208">
        <v>2.183357</v>
      </c>
      <c r="G75" s="208">
        <v>1.009056</v>
      </c>
      <c r="H75" s="208">
        <v>0.53323600000000004</v>
      </c>
      <c r="I75" s="208">
        <v>1.875319</v>
      </c>
      <c r="J75" s="208">
        <v>0.84575100000000003</v>
      </c>
      <c r="K75" s="208">
        <v>1.233417</v>
      </c>
      <c r="L75" s="208">
        <v>2.9477069999999999</v>
      </c>
      <c r="M75" s="208">
        <v>0.44797300000000001</v>
      </c>
      <c r="N75" s="257">
        <f t="shared" si="2"/>
        <v>27.999640000000003</v>
      </c>
      <c r="O75" s="207"/>
    </row>
    <row r="76" spans="1:15">
      <c r="A76" s="206" t="s">
        <v>204</v>
      </c>
      <c r="B76" s="208">
        <v>0</v>
      </c>
      <c r="C76" s="208">
        <v>0</v>
      </c>
      <c r="D76" s="208">
        <v>0</v>
      </c>
      <c r="E76" s="208">
        <v>0</v>
      </c>
      <c r="F76" s="208">
        <v>0.28536400000000001</v>
      </c>
      <c r="G76" s="208">
        <v>0</v>
      </c>
      <c r="H76" s="208">
        <v>0</v>
      </c>
      <c r="I76" s="208">
        <v>0</v>
      </c>
      <c r="J76" s="208">
        <v>0</v>
      </c>
      <c r="K76" s="208">
        <v>0</v>
      </c>
      <c r="L76" s="208">
        <v>0</v>
      </c>
      <c r="M76" s="208">
        <v>0</v>
      </c>
      <c r="N76" s="257">
        <f t="shared" si="2"/>
        <v>0.28536400000000001</v>
      </c>
      <c r="O76" s="207"/>
    </row>
    <row r="77" spans="1:15">
      <c r="A77" s="206" t="s">
        <v>205</v>
      </c>
      <c r="B77" s="205">
        <v>0.31494100000000003</v>
      </c>
      <c r="C77" s="205">
        <v>0.33535799999999999</v>
      </c>
      <c r="D77" s="205">
        <v>0.178066</v>
      </c>
      <c r="E77" s="205">
        <v>3.4398999999999999E-2</v>
      </c>
      <c r="F77" s="205">
        <v>0.15561700000000001</v>
      </c>
      <c r="G77" s="205">
        <v>0.33900000000000002</v>
      </c>
      <c r="H77" s="205">
        <v>0.41657899999999998</v>
      </c>
      <c r="I77" s="205">
        <v>0.32400000000000001</v>
      </c>
      <c r="J77" s="205">
        <v>1.633165</v>
      </c>
      <c r="K77" s="205">
        <v>0.402812</v>
      </c>
      <c r="L77" s="205">
        <v>0.55964800000000003</v>
      </c>
      <c r="M77" s="205">
        <v>0.39024999999999999</v>
      </c>
      <c r="N77" s="257">
        <f t="shared" si="2"/>
        <v>5.0838350000000005</v>
      </c>
      <c r="O77" s="204"/>
    </row>
    <row r="78" spans="1:15">
      <c r="A78" s="209" t="s">
        <v>704</v>
      </c>
      <c r="B78" s="208">
        <v>0</v>
      </c>
      <c r="C78" s="208">
        <v>0</v>
      </c>
      <c r="D78" s="208">
        <v>0</v>
      </c>
      <c r="E78" s="208">
        <v>1.95E-2</v>
      </c>
      <c r="F78" s="208">
        <v>0</v>
      </c>
      <c r="G78" s="208">
        <v>0</v>
      </c>
      <c r="H78" s="208">
        <v>0</v>
      </c>
      <c r="I78" s="208">
        <v>0</v>
      </c>
      <c r="J78" s="208">
        <v>0</v>
      </c>
      <c r="K78" s="208">
        <v>0</v>
      </c>
      <c r="L78" s="208">
        <v>0</v>
      </c>
      <c r="M78" s="208">
        <v>0</v>
      </c>
      <c r="N78" s="257">
        <f t="shared" si="2"/>
        <v>1.95E-2</v>
      </c>
      <c r="O78" s="207"/>
    </row>
    <row r="79" spans="1:15">
      <c r="A79" s="206" t="s">
        <v>698</v>
      </c>
      <c r="B79" s="205">
        <v>17.911260880162001</v>
      </c>
      <c r="C79" s="205">
        <v>16.084689235717999</v>
      </c>
      <c r="D79" s="205">
        <v>19.664819010993998</v>
      </c>
      <c r="E79" s="205">
        <v>17.656124803693999</v>
      </c>
      <c r="F79" s="205">
        <v>19.047930924504001</v>
      </c>
      <c r="G79" s="205">
        <v>17.958393061112002</v>
      </c>
      <c r="H79" s="205">
        <v>18.028461166307</v>
      </c>
      <c r="I79" s="205">
        <v>18.181078195144</v>
      </c>
      <c r="J79" s="205">
        <v>17.786674605379002</v>
      </c>
      <c r="K79" s="205">
        <v>18.197765712343998</v>
      </c>
      <c r="L79" s="205">
        <v>17.870287342304</v>
      </c>
      <c r="M79" s="205">
        <v>16.417515973611</v>
      </c>
      <c r="N79" s="257">
        <f t="shared" si="2"/>
        <v>214.805000911273</v>
      </c>
      <c r="O79" s="204"/>
    </row>
    <row r="80" spans="1:15">
      <c r="A80" s="209" t="s">
        <v>156</v>
      </c>
      <c r="B80" s="205">
        <v>5.6716993203429995</v>
      </c>
      <c r="C80" s="205">
        <v>5.3903374122220002</v>
      </c>
      <c r="D80" s="205">
        <v>6.0431729666510003</v>
      </c>
      <c r="E80" s="205">
        <v>5.5061497574159999</v>
      </c>
      <c r="F80" s="205">
        <v>5.7640212372390005</v>
      </c>
      <c r="G80" s="205">
        <v>5.033303662532</v>
      </c>
      <c r="H80" s="205">
        <v>5.3089152164080007</v>
      </c>
      <c r="I80" s="205">
        <v>5.0246472696879998</v>
      </c>
      <c r="J80" s="205">
        <v>4.9307672856869997</v>
      </c>
      <c r="K80" s="205">
        <v>5.1146043542060005</v>
      </c>
      <c r="L80" s="205">
        <v>5.3182993397390002</v>
      </c>
      <c r="M80" s="205">
        <v>5.4004031385270004</v>
      </c>
      <c r="N80" s="257">
        <f t="shared" si="2"/>
        <v>64.506320960658002</v>
      </c>
      <c r="O80" s="204"/>
    </row>
    <row r="81" spans="1:15">
      <c r="A81" s="209" t="s">
        <v>750</v>
      </c>
      <c r="B81" s="205">
        <v>0</v>
      </c>
      <c r="C81" s="205">
        <v>0</v>
      </c>
      <c r="D81" s="205">
        <v>0</v>
      </c>
      <c r="E81" s="205">
        <v>0</v>
      </c>
      <c r="F81" s="205">
        <v>0</v>
      </c>
      <c r="G81" s="205">
        <v>0</v>
      </c>
      <c r="H81" s="205">
        <v>0</v>
      </c>
      <c r="I81" s="205">
        <v>8.9577000000000004E-2</v>
      </c>
      <c r="J81" s="205">
        <v>0</v>
      </c>
      <c r="K81" s="205">
        <v>0</v>
      </c>
      <c r="L81" s="205">
        <v>0</v>
      </c>
      <c r="M81" s="205">
        <v>0</v>
      </c>
      <c r="N81" s="257">
        <f t="shared" ref="N81:N87" si="3">SUM(B81:M81)</f>
        <v>8.9577000000000004E-2</v>
      </c>
      <c r="O81" s="204"/>
    </row>
    <row r="82" spans="1:15">
      <c r="A82" s="209" t="s">
        <v>751</v>
      </c>
      <c r="B82" s="205">
        <v>0</v>
      </c>
      <c r="C82" s="205">
        <v>0</v>
      </c>
      <c r="D82" s="205">
        <v>5.1424999999999998E-2</v>
      </c>
      <c r="E82" s="205">
        <v>0</v>
      </c>
      <c r="F82" s="205">
        <v>0</v>
      </c>
      <c r="G82" s="205">
        <v>0</v>
      </c>
      <c r="H82" s="205">
        <v>0</v>
      </c>
      <c r="I82" s="205">
        <v>0</v>
      </c>
      <c r="J82" s="205">
        <v>0</v>
      </c>
      <c r="K82" s="205">
        <v>0</v>
      </c>
      <c r="L82" s="205">
        <v>0</v>
      </c>
      <c r="M82" s="205">
        <v>0</v>
      </c>
      <c r="N82" s="257">
        <f t="shared" si="3"/>
        <v>5.1424999999999998E-2</v>
      </c>
      <c r="O82" s="204"/>
    </row>
    <row r="83" spans="1:15">
      <c r="A83" s="209" t="s">
        <v>206</v>
      </c>
      <c r="B83" s="205">
        <v>0.111021902225</v>
      </c>
      <c r="C83" s="205">
        <v>0.105618394847</v>
      </c>
      <c r="D83" s="205">
        <v>8.9642690560999994E-2</v>
      </c>
      <c r="E83" s="205">
        <v>6.9501801288000001E-2</v>
      </c>
      <c r="F83" s="205">
        <v>8.6456445992999995E-2</v>
      </c>
      <c r="G83" s="205">
        <v>8.2067552303000002E-2</v>
      </c>
      <c r="H83" s="205">
        <v>9.4346423687999989E-2</v>
      </c>
      <c r="I83" s="205">
        <v>8.0508430987999993E-2</v>
      </c>
      <c r="J83" s="205">
        <v>8.9676130424000008E-2</v>
      </c>
      <c r="K83" s="205">
        <v>0.12652221597000002</v>
      </c>
      <c r="L83" s="205">
        <v>0.133707192182</v>
      </c>
      <c r="M83" s="205">
        <v>0.13225635264500002</v>
      </c>
      <c r="N83" s="257">
        <f t="shared" si="3"/>
        <v>1.201325533114</v>
      </c>
      <c r="O83" s="204"/>
    </row>
    <row r="84" spans="1:15">
      <c r="A84" s="209" t="s">
        <v>631</v>
      </c>
      <c r="B84" s="205">
        <v>0.37165458803099999</v>
      </c>
      <c r="C84" s="205">
        <v>0.21357483439500002</v>
      </c>
      <c r="D84" s="205">
        <v>0.220102539648</v>
      </c>
      <c r="E84" s="205">
        <v>0.219376741446</v>
      </c>
      <c r="F84" s="205">
        <v>0.250337131037</v>
      </c>
      <c r="G84" s="205">
        <v>0.23043243007299999</v>
      </c>
      <c r="H84" s="205">
        <v>0.122073464737</v>
      </c>
      <c r="I84" s="205">
        <v>0.12585339748800001</v>
      </c>
      <c r="J84" s="205">
        <v>0.124562422184</v>
      </c>
      <c r="K84" s="205">
        <v>0.12458032442899999</v>
      </c>
      <c r="L84" s="205">
        <v>0.11060120750800001</v>
      </c>
      <c r="M84" s="205">
        <v>0.18876869360999998</v>
      </c>
      <c r="N84" s="257">
        <f t="shared" si="3"/>
        <v>2.3019177745860002</v>
      </c>
      <c r="O84" s="204"/>
    </row>
    <row r="85" spans="1:15">
      <c r="A85" s="209" t="s">
        <v>640</v>
      </c>
      <c r="B85" s="205">
        <v>0.47060600000000002</v>
      </c>
      <c r="C85" s="205">
        <v>0.33256200000000002</v>
      </c>
      <c r="D85" s="205">
        <v>1.710291</v>
      </c>
      <c r="E85" s="205">
        <v>0.97456600000000004</v>
      </c>
      <c r="F85" s="205">
        <v>0.16542399999999999</v>
      </c>
      <c r="G85" s="205">
        <v>0.45106400000000002</v>
      </c>
      <c r="H85" s="205">
        <v>0.50333700000000003</v>
      </c>
      <c r="I85" s="205">
        <v>1.159402</v>
      </c>
      <c r="J85" s="205">
        <v>0.28589999999999999</v>
      </c>
      <c r="K85" s="205">
        <v>0.50092499999999995</v>
      </c>
      <c r="L85" s="205">
        <v>1.2040770000000001</v>
      </c>
      <c r="M85" s="205">
        <v>2.9098769999999998</v>
      </c>
      <c r="N85" s="257">
        <f t="shared" si="3"/>
        <v>10.668030999999999</v>
      </c>
      <c r="O85" s="204"/>
    </row>
    <row r="86" spans="1:15">
      <c r="A86" s="209" t="s">
        <v>47</v>
      </c>
      <c r="B86" s="208">
        <v>32.929643161066679</v>
      </c>
      <c r="C86" s="208">
        <v>32.949404025180911</v>
      </c>
      <c r="D86" s="208">
        <v>41.080432002050202</v>
      </c>
      <c r="E86" s="208">
        <v>39.06604329957986</v>
      </c>
      <c r="F86" s="208">
        <v>41.718431649109107</v>
      </c>
      <c r="G86" s="208">
        <v>37.516666327276425</v>
      </c>
      <c r="H86" s="208">
        <v>38.048224569666218</v>
      </c>
      <c r="I86" s="208">
        <v>39.516743548236263</v>
      </c>
      <c r="J86" s="208">
        <v>41.108918668777278</v>
      </c>
      <c r="K86" s="208">
        <v>44.350124528598371</v>
      </c>
      <c r="L86" s="208">
        <v>33.110082984198471</v>
      </c>
      <c r="M86" s="208">
        <v>36.684883367605153</v>
      </c>
      <c r="N86" s="257">
        <f t="shared" si="3"/>
        <v>458.07959813134494</v>
      </c>
      <c r="O86" s="207"/>
    </row>
    <row r="87" spans="1:15">
      <c r="A87" s="209" t="s">
        <v>207</v>
      </c>
      <c r="B87" s="208">
        <v>5.8726214568189334</v>
      </c>
      <c r="C87" s="208">
        <v>4.9555416445409719</v>
      </c>
      <c r="D87" s="208">
        <v>4.2451208133290947</v>
      </c>
      <c r="E87" s="208">
        <v>5.1400928862803994</v>
      </c>
      <c r="F87" s="208">
        <v>8.5853751999652559</v>
      </c>
      <c r="G87" s="208">
        <v>9.1530916861900096</v>
      </c>
      <c r="H87" s="208">
        <v>10.157236886625924</v>
      </c>
      <c r="I87" s="208">
        <v>9.1671320030056904</v>
      </c>
      <c r="J87" s="208">
        <v>10.856108039821493</v>
      </c>
      <c r="K87" s="208">
        <v>11.953447070587572</v>
      </c>
      <c r="L87" s="208">
        <v>8.9352709150091414</v>
      </c>
      <c r="M87" s="208">
        <v>5.420893155003796</v>
      </c>
      <c r="N87" s="257">
        <f t="shared" si="3"/>
        <v>94.441931757178281</v>
      </c>
      <c r="O87" s="207"/>
    </row>
    <row r="88" spans="1:15">
      <c r="A88" s="196" t="s">
        <v>16</v>
      </c>
      <c r="B88" s="195">
        <f t="shared" ref="B88:N88" si="4">SUM(B4:B87)</f>
        <v>1238.461415263718</v>
      </c>
      <c r="C88" s="195">
        <f t="shared" si="4"/>
        <v>1171.270236708421</v>
      </c>
      <c r="D88" s="195">
        <f t="shared" si="4"/>
        <v>1377.1374000655173</v>
      </c>
      <c r="E88" s="195">
        <f t="shared" si="4"/>
        <v>1301.2534489973968</v>
      </c>
      <c r="F88" s="195">
        <f t="shared" si="4"/>
        <v>1369.9532239651792</v>
      </c>
      <c r="G88" s="195">
        <f t="shared" si="4"/>
        <v>1271.2470049470169</v>
      </c>
      <c r="H88" s="195">
        <f t="shared" si="4"/>
        <v>1340.3211261373949</v>
      </c>
      <c r="I88" s="195">
        <f t="shared" si="4"/>
        <v>1357.2481125038159</v>
      </c>
      <c r="J88" s="195">
        <f t="shared" si="4"/>
        <v>1320.6155679305782</v>
      </c>
      <c r="K88" s="195">
        <f t="shared" si="4"/>
        <v>1371.3701405661507</v>
      </c>
      <c r="L88" s="195">
        <f t="shared" si="4"/>
        <v>1305.0807159951114</v>
      </c>
      <c r="M88" s="195">
        <f t="shared" si="4"/>
        <v>1331.6525851799372</v>
      </c>
      <c r="N88" s="258">
        <f t="shared" si="4"/>
        <v>15755.610978260236</v>
      </c>
    </row>
    <row r="89" spans="1:15">
      <c r="B89" s="203"/>
      <c r="C89" s="203"/>
      <c r="D89" s="203"/>
      <c r="E89" s="203"/>
      <c r="F89" s="203"/>
      <c r="G89" s="203"/>
      <c r="H89" s="203"/>
      <c r="I89" s="203"/>
      <c r="J89" s="203"/>
      <c r="K89" s="203"/>
      <c r="L89" s="203"/>
      <c r="M89" s="203"/>
      <c r="N89" s="187"/>
    </row>
    <row r="90" spans="1:15">
      <c r="N90" s="202"/>
    </row>
    <row r="91" spans="1:15">
      <c r="A91" s="201"/>
      <c r="B91" s="187"/>
      <c r="C91" s="187"/>
      <c r="D91" s="187"/>
      <c r="E91" s="187"/>
      <c r="F91" s="187"/>
      <c r="G91" s="187"/>
      <c r="H91" s="187"/>
      <c r="I91" s="187"/>
      <c r="J91" s="187"/>
      <c r="K91" s="187"/>
      <c r="L91" s="187"/>
      <c r="M91" s="187"/>
      <c r="N91" s="187"/>
    </row>
    <row r="92" spans="1:15">
      <c r="A92" s="201"/>
      <c r="B92" s="201"/>
      <c r="C92" s="201"/>
      <c r="D92" s="201"/>
    </row>
  </sheetData>
  <mergeCells count="1">
    <mergeCell ref="A1:M1"/>
  </mergeCells>
  <printOptions horizontalCentered="1"/>
  <pageMargins left="0.19685039370078741" right="0.19685039370078741" top="0.19685039370078741" bottom="0.19685039370078741" header="0" footer="0"/>
  <pageSetup scale="49" orientation="landscape" horizont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tabColor rgb="FF99CCFF"/>
    <pageSetUpPr fitToPage="1"/>
  </sheetPr>
  <dimension ref="A1:W120"/>
  <sheetViews>
    <sheetView zoomScaleNormal="100" workbookViewId="0">
      <selection sqref="A1:M1"/>
    </sheetView>
  </sheetViews>
  <sheetFormatPr baseColWidth="10" defaultColWidth="10.83203125" defaultRowHeight="13"/>
  <cols>
    <col min="1" max="1" width="10.83203125" style="12"/>
    <col min="2" max="2" width="16.33203125" style="12" customWidth="1"/>
    <col min="3" max="3" width="16.5" style="12" customWidth="1"/>
    <col min="4" max="6" width="10.83203125" style="12"/>
    <col min="7" max="7" width="13" style="12" bestFit="1" customWidth="1"/>
    <col min="8" max="15" width="10.83203125" style="12"/>
    <col min="16" max="16" width="12.5" style="12" bestFit="1" customWidth="1"/>
    <col min="17" max="17" width="10.83203125" style="12"/>
    <col min="18" max="18" width="12.33203125" style="12" customWidth="1"/>
    <col min="19" max="16384" width="10.83203125" style="12"/>
  </cols>
  <sheetData>
    <row r="1" spans="1:13" ht="16">
      <c r="A1" s="467" t="s">
        <v>208</v>
      </c>
      <c r="B1" s="467"/>
      <c r="C1" s="467"/>
      <c r="D1" s="467"/>
      <c r="E1" s="467"/>
      <c r="F1" s="467"/>
      <c r="G1" s="467"/>
      <c r="H1" s="467"/>
      <c r="I1" s="467"/>
      <c r="J1" s="467"/>
      <c r="K1" s="467"/>
      <c r="L1" s="467"/>
      <c r="M1" s="467"/>
    </row>
    <row r="2" spans="1:13">
      <c r="E2" s="114" t="s">
        <v>22</v>
      </c>
    </row>
    <row r="3" spans="1:13">
      <c r="E3" s="133"/>
      <c r="F3" s="60"/>
      <c r="I3" s="471" t="s">
        <v>209</v>
      </c>
      <c r="J3" s="471"/>
      <c r="K3" s="23" t="s">
        <v>21</v>
      </c>
      <c r="L3" s="23" t="s">
        <v>22</v>
      </c>
    </row>
    <row r="4" spans="1:13">
      <c r="E4" s="133"/>
      <c r="F4" s="60"/>
      <c r="I4" s="22" t="s">
        <v>210</v>
      </c>
      <c r="J4" s="22"/>
      <c r="K4" s="66">
        <v>5467.8337216693662</v>
      </c>
      <c r="L4" s="67">
        <f>K4/$K$17</f>
        <v>0.34704041177545841</v>
      </c>
      <c r="M4" s="69"/>
    </row>
    <row r="5" spans="1:13">
      <c r="E5" s="133"/>
      <c r="F5" s="60"/>
      <c r="I5" s="22" t="s">
        <v>211</v>
      </c>
      <c r="J5" s="22"/>
      <c r="K5" s="66">
        <v>1697.4925155082253</v>
      </c>
      <c r="L5" s="67">
        <f t="shared" ref="L5:L16" si="0">K5/$K$17</f>
        <v>0.10773892030276984</v>
      </c>
    </row>
    <row r="6" spans="1:13">
      <c r="E6" s="133"/>
      <c r="F6" s="60"/>
      <c r="I6" s="22" t="s">
        <v>212</v>
      </c>
      <c r="J6" s="22"/>
      <c r="K6" s="66">
        <v>342.80114700516094</v>
      </c>
      <c r="L6" s="67">
        <f t="shared" si="0"/>
        <v>2.1757401060369011E-2</v>
      </c>
    </row>
    <row r="7" spans="1:13">
      <c r="E7" s="133"/>
      <c r="F7" s="60"/>
      <c r="I7" s="22" t="s">
        <v>213</v>
      </c>
      <c r="J7" s="22"/>
      <c r="K7" s="66">
        <v>269.052614262036</v>
      </c>
      <c r="L7" s="67">
        <f t="shared" si="0"/>
        <v>1.707662207662259E-2</v>
      </c>
    </row>
    <row r="8" spans="1:13">
      <c r="E8" s="133"/>
      <c r="F8" s="60"/>
      <c r="I8" s="22" t="s">
        <v>214</v>
      </c>
      <c r="J8" s="22"/>
      <c r="K8" s="66">
        <v>530.27602748549805</v>
      </c>
      <c r="L8" s="67">
        <f t="shared" si="0"/>
        <v>3.3656329051103044E-2</v>
      </c>
    </row>
    <row r="9" spans="1:13">
      <c r="E9" s="133"/>
      <c r="F9" s="60"/>
      <c r="I9" s="22" t="s">
        <v>215</v>
      </c>
      <c r="J9" s="22"/>
      <c r="K9" s="66">
        <v>20.851907608198001</v>
      </c>
      <c r="L9" s="67">
        <f t="shared" si="0"/>
        <v>1.3234591560409613E-3</v>
      </c>
    </row>
    <row r="10" spans="1:13">
      <c r="E10" s="133"/>
      <c r="F10" s="60"/>
      <c r="I10" s="22" t="s">
        <v>216</v>
      </c>
      <c r="J10" s="22"/>
      <c r="K10" s="66">
        <v>94.705803511564994</v>
      </c>
      <c r="L10" s="67">
        <f t="shared" si="0"/>
        <v>6.0109254818642753E-3</v>
      </c>
    </row>
    <row r="11" spans="1:13">
      <c r="E11" s="134"/>
      <c r="I11" s="22" t="s">
        <v>217</v>
      </c>
      <c r="J11" s="22"/>
      <c r="K11" s="66">
        <v>2.6881638059999997E-2</v>
      </c>
      <c r="L11" s="67">
        <f t="shared" si="0"/>
        <v>1.7061628455469972E-6</v>
      </c>
    </row>
    <row r="12" spans="1:13">
      <c r="I12" s="30" t="s">
        <v>218</v>
      </c>
      <c r="J12" s="30"/>
      <c r="K12" s="66">
        <v>2654.5856753284143</v>
      </c>
      <c r="L12" s="67">
        <f t="shared" si="0"/>
        <v>0.16848509899052727</v>
      </c>
    </row>
    <row r="13" spans="1:13">
      <c r="I13" s="30" t="s">
        <v>219</v>
      </c>
      <c r="J13" s="30"/>
      <c r="K13" s="66">
        <v>1612.0295562238639</v>
      </c>
      <c r="L13" s="67">
        <f t="shared" si="0"/>
        <v>0.10231463308202771</v>
      </c>
    </row>
    <row r="14" spans="1:13">
      <c r="I14" s="30" t="s">
        <v>220</v>
      </c>
      <c r="J14" s="30"/>
      <c r="K14" s="66">
        <v>609.80196259617799</v>
      </c>
      <c r="L14" s="67">
        <f t="shared" si="0"/>
        <v>3.8703796599039497E-2</v>
      </c>
    </row>
    <row r="15" spans="1:13">
      <c r="I15" s="30" t="s">
        <v>221</v>
      </c>
      <c r="J15" s="30"/>
      <c r="K15" s="66">
        <v>8.9536252836960006</v>
      </c>
      <c r="L15" s="67">
        <f t="shared" si="0"/>
        <v>5.682816931726932E-4</v>
      </c>
    </row>
    <row r="16" spans="1:13">
      <c r="I16" s="22" t="s">
        <v>31</v>
      </c>
      <c r="J16" s="22"/>
      <c r="K16" s="66">
        <v>2447.1995401399781</v>
      </c>
      <c r="L16" s="67">
        <f t="shared" si="0"/>
        <v>0.15532241456815926</v>
      </c>
    </row>
    <row r="17" spans="1:23">
      <c r="C17" s="61"/>
      <c r="H17" s="69"/>
      <c r="I17" s="30" t="s">
        <v>222</v>
      </c>
      <c r="J17" s="30"/>
      <c r="K17" s="33">
        <f>SUM(K4:K16)</f>
        <v>15755.610978260238</v>
      </c>
      <c r="L17" s="32">
        <f>SUM(L4:L16)</f>
        <v>1.0000000000000002</v>
      </c>
      <c r="M17" s="69"/>
    </row>
    <row r="18" spans="1:23">
      <c r="C18" s="61"/>
      <c r="H18" s="69"/>
      <c r="M18" s="156"/>
      <c r="N18" s="156"/>
    </row>
    <row r="19" spans="1:23">
      <c r="B19" s="70"/>
      <c r="C19" s="70"/>
      <c r="D19" s="115"/>
      <c r="E19" s="70"/>
      <c r="F19" s="70"/>
      <c r="G19" s="70"/>
      <c r="H19" s="69"/>
      <c r="I19" s="70" t="s">
        <v>223</v>
      </c>
      <c r="J19" s="70"/>
      <c r="K19" s="159">
        <f>SUM(K4:K11)</f>
        <v>8423.0406186881064</v>
      </c>
      <c r="L19" s="188">
        <f>K19/$K$22</f>
        <v>0.53460577506707352</v>
      </c>
      <c r="M19" s="156"/>
      <c r="N19" s="156"/>
      <c r="O19" s="61"/>
    </row>
    <row r="20" spans="1:23">
      <c r="B20" s="70"/>
      <c r="C20" s="70"/>
      <c r="D20" s="115"/>
      <c r="E20" s="70"/>
      <c r="F20" s="70"/>
      <c r="G20" s="70"/>
      <c r="H20" s="69"/>
      <c r="I20" s="70" t="s">
        <v>224</v>
      </c>
      <c r="J20" s="70"/>
      <c r="K20" s="159">
        <f>SUM(K12:K15)</f>
        <v>4885.3708194321516</v>
      </c>
      <c r="L20" s="188">
        <f>K20/$K$22</f>
        <v>0.31007181036476716</v>
      </c>
      <c r="M20" s="156"/>
      <c r="N20" s="156"/>
    </row>
    <row r="21" spans="1:23">
      <c r="B21" s="70"/>
      <c r="C21" s="70"/>
      <c r="D21" s="115"/>
      <c r="E21" s="70"/>
      <c r="F21" s="70"/>
      <c r="G21" s="70"/>
      <c r="H21" s="69"/>
      <c r="I21" s="70" t="s">
        <v>225</v>
      </c>
      <c r="J21" s="70"/>
      <c r="K21" s="159">
        <f>K16</f>
        <v>2447.1995401399781</v>
      </c>
      <c r="L21" s="188">
        <f>K21/$K$22</f>
        <v>0.15532241456815929</v>
      </c>
      <c r="M21" s="156"/>
      <c r="N21" s="156"/>
    </row>
    <row r="22" spans="1:23">
      <c r="B22" s="70"/>
      <c r="C22" s="70"/>
      <c r="D22" s="115"/>
      <c r="E22" s="70"/>
      <c r="F22" s="70"/>
      <c r="G22" s="70"/>
      <c r="H22" s="69"/>
      <c r="I22" s="70"/>
      <c r="J22" s="70"/>
      <c r="K22" s="159">
        <f>SUM(K19:K21)</f>
        <v>15755.610978260236</v>
      </c>
      <c r="L22" s="70"/>
      <c r="M22" s="156"/>
      <c r="N22" s="156"/>
    </row>
    <row r="23" spans="1:23">
      <c r="B23" s="70"/>
      <c r="C23" s="70"/>
      <c r="D23" s="115"/>
      <c r="E23" s="70"/>
      <c r="F23" s="70"/>
      <c r="G23" s="70"/>
      <c r="H23" s="69"/>
      <c r="I23" s="156"/>
      <c r="J23" s="156"/>
      <c r="K23" s="156"/>
      <c r="L23" s="156"/>
      <c r="M23" s="156"/>
      <c r="N23" s="156"/>
    </row>
    <row r="24" spans="1:23">
      <c r="B24" s="70"/>
      <c r="C24" s="70"/>
      <c r="D24" s="115"/>
      <c r="E24" s="70"/>
      <c r="F24" s="70"/>
      <c r="G24" s="70"/>
      <c r="H24" s="69"/>
      <c r="I24" s="156"/>
      <c r="J24" s="156"/>
      <c r="K24" s="156"/>
      <c r="L24" s="156"/>
      <c r="M24" s="156"/>
      <c r="N24" s="156"/>
    </row>
    <row r="25" spans="1:23">
      <c r="B25" s="70"/>
      <c r="C25" s="70"/>
      <c r="D25" s="115"/>
      <c r="E25" s="70"/>
      <c r="F25" s="70"/>
      <c r="G25" s="70"/>
      <c r="H25" s="69"/>
      <c r="I25" s="156"/>
      <c r="J25" s="156"/>
      <c r="K25" s="156"/>
      <c r="L25" s="156"/>
      <c r="M25" s="156"/>
      <c r="N25" s="156"/>
    </row>
    <row r="26" spans="1:23">
      <c r="B26" s="70"/>
      <c r="C26" s="70"/>
      <c r="D26" s="115"/>
      <c r="E26" s="70"/>
      <c r="F26" s="70"/>
      <c r="G26" s="70"/>
      <c r="I26" s="156"/>
      <c r="J26" s="156"/>
      <c r="K26" s="156"/>
      <c r="L26" s="156"/>
      <c r="M26" s="156"/>
    </row>
    <row r="28" spans="1:23">
      <c r="P28" s="47"/>
    </row>
    <row r="29" spans="1:23" ht="20">
      <c r="C29" s="52" t="s">
        <v>226</v>
      </c>
      <c r="D29" s="52"/>
      <c r="E29" s="52"/>
      <c r="F29" s="52"/>
      <c r="G29" s="52"/>
      <c r="H29" s="52"/>
      <c r="I29" s="52"/>
      <c r="J29" s="52"/>
      <c r="P29" s="17"/>
      <c r="Q29" s="17"/>
    </row>
    <row r="30" spans="1:23" s="69" customFormat="1" ht="20">
      <c r="C30" s="468" t="s">
        <v>752</v>
      </c>
      <c r="D30" s="468"/>
      <c r="E30" s="468"/>
      <c r="F30" s="468"/>
      <c r="G30" s="468"/>
      <c r="H30" s="468"/>
      <c r="I30" s="468"/>
      <c r="J30" s="468"/>
      <c r="N30" s="216"/>
      <c r="P30" s="216"/>
      <c r="Q30" s="216"/>
      <c r="R30" s="240"/>
      <c r="S30" s="240"/>
      <c r="T30" s="240"/>
      <c r="U30" s="240"/>
      <c r="V30" s="240"/>
      <c r="W30" s="241"/>
    </row>
    <row r="31" spans="1:23" s="69" customFormat="1">
      <c r="A31" s="156"/>
      <c r="B31" s="156"/>
      <c r="C31" s="156"/>
      <c r="D31" s="156"/>
      <c r="E31" s="156"/>
      <c r="F31" s="156"/>
      <c r="G31" s="156"/>
      <c r="H31" s="156"/>
      <c r="N31" s="216"/>
      <c r="P31" s="216"/>
      <c r="Q31" s="216"/>
      <c r="R31" s="240"/>
      <c r="S31" s="240"/>
      <c r="T31" s="240"/>
      <c r="U31" s="240"/>
      <c r="V31" s="240"/>
      <c r="W31" s="241"/>
    </row>
    <row r="32" spans="1:23" s="69" customFormat="1">
      <c r="A32" s="268">
        <v>45785</v>
      </c>
      <c r="B32" s="156" t="s">
        <v>227</v>
      </c>
      <c r="C32" s="156" t="s">
        <v>228</v>
      </c>
      <c r="D32" s="156" t="s">
        <v>229</v>
      </c>
      <c r="E32" s="156"/>
      <c r="F32" s="156"/>
      <c r="G32" s="156"/>
      <c r="H32" s="156"/>
      <c r="N32" s="216"/>
      <c r="P32" s="216"/>
      <c r="Q32" s="216"/>
      <c r="R32" s="240"/>
      <c r="S32" s="240"/>
      <c r="T32" s="240"/>
      <c r="U32" s="240"/>
      <c r="V32" s="240"/>
      <c r="W32" s="241"/>
    </row>
    <row r="33" spans="1:23" s="69" customFormat="1">
      <c r="A33" s="156"/>
      <c r="B33" s="278">
        <v>45055.041666666664</v>
      </c>
      <c r="C33" s="269">
        <v>1416.79</v>
      </c>
      <c r="D33" s="269">
        <v>128.07613577999999</v>
      </c>
      <c r="E33" s="156"/>
      <c r="F33" s="269"/>
      <c r="G33" s="156"/>
      <c r="H33" s="156"/>
      <c r="N33" s="216"/>
      <c r="P33" s="216"/>
      <c r="Q33" s="216"/>
      <c r="R33" s="240"/>
      <c r="S33" s="240"/>
      <c r="T33" s="240"/>
      <c r="U33" s="240"/>
      <c r="V33" s="240"/>
      <c r="W33" s="241"/>
    </row>
    <row r="34" spans="1:23" s="69" customFormat="1">
      <c r="A34" s="156"/>
      <c r="B34" s="278">
        <v>45055.083333333336</v>
      </c>
      <c r="C34" s="269">
        <v>1364.43</v>
      </c>
      <c r="D34" s="269">
        <v>141.02775277000001</v>
      </c>
      <c r="E34" s="156"/>
      <c r="F34" s="269"/>
      <c r="G34" s="156"/>
      <c r="H34" s="156"/>
      <c r="N34" s="216"/>
      <c r="P34" s="216"/>
      <c r="Q34" s="216"/>
      <c r="R34" s="240"/>
      <c r="S34" s="240"/>
      <c r="T34" s="240"/>
      <c r="U34" s="240"/>
      <c r="V34" s="240"/>
      <c r="W34" s="241"/>
    </row>
    <row r="35" spans="1:23" s="69" customFormat="1">
      <c r="A35" s="156"/>
      <c r="B35" s="278">
        <v>45055.125</v>
      </c>
      <c r="C35" s="269">
        <v>1394.48</v>
      </c>
      <c r="D35" s="269">
        <v>141.02775277000001</v>
      </c>
      <c r="E35" s="156"/>
      <c r="F35" s="269"/>
      <c r="G35" s="156"/>
      <c r="H35" s="156"/>
      <c r="N35" s="216"/>
      <c r="P35" s="216"/>
      <c r="Q35" s="216"/>
      <c r="R35" s="240"/>
      <c r="S35" s="240"/>
      <c r="T35" s="240"/>
      <c r="U35" s="240"/>
      <c r="V35" s="240"/>
      <c r="W35" s="241"/>
    </row>
    <row r="36" spans="1:23" s="69" customFormat="1">
      <c r="A36" s="156"/>
      <c r="B36" s="278">
        <v>45055.166666666664</v>
      </c>
      <c r="C36" s="269">
        <v>1316.41</v>
      </c>
      <c r="D36" s="269">
        <v>141.02775277000001</v>
      </c>
      <c r="E36" s="156"/>
      <c r="F36" s="269"/>
      <c r="G36" s="156"/>
      <c r="H36" s="156"/>
      <c r="N36" s="216"/>
      <c r="P36" s="216"/>
      <c r="Q36" s="216"/>
      <c r="R36" s="240"/>
      <c r="S36" s="240"/>
      <c r="T36" s="240"/>
      <c r="U36" s="240"/>
      <c r="V36" s="240"/>
      <c r="W36" s="241"/>
    </row>
    <row r="37" spans="1:23" s="69" customFormat="1">
      <c r="A37" s="156"/>
      <c r="B37" s="278">
        <v>45055.208333333336</v>
      </c>
      <c r="C37" s="269">
        <v>1487.34</v>
      </c>
      <c r="D37" s="269">
        <v>114.22012226</v>
      </c>
      <c r="E37" s="156"/>
      <c r="F37" s="269"/>
      <c r="G37" s="156"/>
      <c r="H37" s="156"/>
      <c r="N37" s="216"/>
      <c r="P37" s="216"/>
      <c r="Q37" s="216"/>
      <c r="R37" s="240"/>
      <c r="S37" s="240"/>
      <c r="T37" s="240"/>
      <c r="U37" s="240"/>
      <c r="V37" s="240"/>
      <c r="W37" s="241"/>
    </row>
    <row r="38" spans="1:23" s="69" customFormat="1">
      <c r="A38" s="156"/>
      <c r="B38" s="278">
        <v>45055.25</v>
      </c>
      <c r="C38" s="269">
        <v>1570.87</v>
      </c>
      <c r="D38" s="269">
        <v>141.02775277000001</v>
      </c>
      <c r="E38" s="156"/>
      <c r="F38" s="269"/>
      <c r="G38" s="156"/>
      <c r="H38" s="156"/>
      <c r="N38" s="216"/>
      <c r="P38" s="216"/>
      <c r="Q38" s="216"/>
      <c r="R38" s="240"/>
      <c r="S38" s="240"/>
      <c r="T38" s="240"/>
      <c r="U38" s="240"/>
      <c r="V38" s="240"/>
      <c r="W38" s="241"/>
    </row>
    <row r="39" spans="1:23" s="69" customFormat="1">
      <c r="A39" s="156"/>
      <c r="B39" s="278">
        <v>45055.291666666664</v>
      </c>
      <c r="C39" s="269">
        <v>1705.4</v>
      </c>
      <c r="D39" s="269">
        <v>129.89785692999999</v>
      </c>
      <c r="E39" s="156"/>
      <c r="F39" s="269"/>
      <c r="G39" s="156"/>
      <c r="H39" s="156"/>
      <c r="N39" s="216"/>
      <c r="P39" s="216"/>
      <c r="Q39" s="216"/>
      <c r="R39" s="240"/>
      <c r="S39" s="240"/>
      <c r="T39" s="240"/>
      <c r="U39" s="240"/>
      <c r="V39" s="240"/>
      <c r="W39" s="241"/>
    </row>
    <row r="40" spans="1:23" s="69" customFormat="1">
      <c r="A40" s="156"/>
      <c r="B40" s="278">
        <v>45055.333333333336</v>
      </c>
      <c r="C40" s="269">
        <v>1816.29</v>
      </c>
      <c r="D40" s="269">
        <v>129.89785692999999</v>
      </c>
      <c r="E40" s="156"/>
      <c r="F40" s="269"/>
      <c r="G40" s="156"/>
      <c r="H40" s="156"/>
      <c r="N40" s="216"/>
      <c r="P40" s="216"/>
      <c r="Q40" s="216"/>
      <c r="R40" s="240"/>
      <c r="S40" s="240"/>
      <c r="T40" s="240"/>
      <c r="U40" s="240"/>
      <c r="V40" s="240"/>
      <c r="W40" s="241"/>
    </row>
    <row r="41" spans="1:23" s="69" customFormat="1">
      <c r="A41" s="156"/>
      <c r="B41" s="278">
        <v>45055.375</v>
      </c>
      <c r="C41" s="269">
        <v>1921.48</v>
      </c>
      <c r="D41" s="269">
        <v>129.89785692999999</v>
      </c>
      <c r="E41" s="156"/>
      <c r="F41" s="269"/>
      <c r="G41" s="156"/>
      <c r="H41" s="156"/>
      <c r="N41" s="216"/>
      <c r="P41" s="216"/>
      <c r="Q41" s="216"/>
      <c r="R41" s="240"/>
      <c r="S41" s="240"/>
      <c r="T41" s="240"/>
      <c r="U41" s="240"/>
      <c r="V41" s="240"/>
      <c r="W41" s="241"/>
    </row>
    <row r="42" spans="1:23" s="69" customFormat="1">
      <c r="A42" s="156"/>
      <c r="B42" s="278">
        <v>45055.416666666664</v>
      </c>
      <c r="C42" s="269">
        <v>1963.35</v>
      </c>
      <c r="D42" s="269">
        <v>129.89785692999999</v>
      </c>
      <c r="E42" s="156"/>
      <c r="F42" s="269"/>
      <c r="G42" s="156"/>
      <c r="H42" s="156"/>
      <c r="N42" s="216"/>
      <c r="P42" s="216"/>
      <c r="Q42" s="216"/>
      <c r="R42" s="240"/>
      <c r="S42" s="240"/>
      <c r="T42" s="240"/>
      <c r="U42" s="240"/>
      <c r="V42" s="240"/>
      <c r="W42" s="241"/>
    </row>
    <row r="43" spans="1:23" s="69" customFormat="1">
      <c r="A43" s="156"/>
      <c r="B43" s="278">
        <v>45055.458333333336</v>
      </c>
      <c r="C43" s="269">
        <v>2040.97</v>
      </c>
      <c r="D43" s="269">
        <v>129.89785692999999</v>
      </c>
      <c r="E43" s="156"/>
      <c r="F43" s="269"/>
      <c r="G43" s="156"/>
      <c r="H43" s="156"/>
      <c r="N43" s="216"/>
      <c r="P43" s="216"/>
      <c r="Q43" s="216"/>
      <c r="R43" s="240"/>
      <c r="S43" s="240"/>
      <c r="T43" s="240"/>
      <c r="U43" s="240"/>
      <c r="V43" s="240"/>
      <c r="W43" s="241"/>
    </row>
    <row r="44" spans="1:23" s="69" customFormat="1">
      <c r="A44" s="156"/>
      <c r="B44" s="278">
        <v>45055.479166666664</v>
      </c>
      <c r="C44" s="269">
        <v>1991.57</v>
      </c>
      <c r="D44" s="269">
        <v>129.89785692999999</v>
      </c>
      <c r="E44" s="156"/>
      <c r="F44" s="269"/>
      <c r="G44" s="156"/>
      <c r="H44" s="156"/>
      <c r="N44" s="216"/>
      <c r="P44" s="216"/>
      <c r="Q44" s="216"/>
      <c r="R44" s="240"/>
      <c r="S44" s="240"/>
      <c r="T44" s="240"/>
      <c r="U44" s="240"/>
      <c r="V44" s="240"/>
      <c r="W44" s="241"/>
    </row>
    <row r="45" spans="1:23" s="69" customFormat="1">
      <c r="A45" s="156"/>
      <c r="B45" s="278">
        <v>45055.5</v>
      </c>
      <c r="C45" s="269">
        <v>2057.65</v>
      </c>
      <c r="D45" s="269">
        <v>129.89785692999999</v>
      </c>
      <c r="E45" s="156"/>
      <c r="F45" s="269"/>
      <c r="G45" s="156"/>
      <c r="H45" s="156"/>
      <c r="N45" s="216"/>
      <c r="P45" s="216"/>
      <c r="Q45" s="216"/>
      <c r="R45" s="240"/>
      <c r="S45" s="240"/>
      <c r="T45" s="240"/>
      <c r="U45" s="240"/>
      <c r="V45" s="240"/>
      <c r="W45" s="241"/>
    </row>
    <row r="46" spans="1:23" s="69" customFormat="1">
      <c r="A46" s="156"/>
      <c r="B46" s="278">
        <v>45055.541666666664</v>
      </c>
      <c r="C46" s="269">
        <v>2039.59</v>
      </c>
      <c r="D46" s="269">
        <v>129.89785692999999</v>
      </c>
      <c r="E46" s="156"/>
      <c r="F46" s="269"/>
      <c r="G46" s="156"/>
      <c r="H46" s="156"/>
      <c r="N46" s="216"/>
      <c r="P46" s="216"/>
      <c r="Q46" s="216"/>
      <c r="R46" s="240"/>
      <c r="S46" s="240"/>
      <c r="T46" s="240"/>
      <c r="U46" s="240"/>
      <c r="V46" s="240"/>
      <c r="W46" s="241"/>
    </row>
    <row r="47" spans="1:23" s="69" customFormat="1">
      <c r="A47" s="156"/>
      <c r="B47" s="278">
        <v>45055.583333333336</v>
      </c>
      <c r="C47" s="269">
        <v>2072.4699999999998</v>
      </c>
      <c r="D47" s="269">
        <v>129.89785692999999</v>
      </c>
      <c r="E47" s="156"/>
      <c r="F47" s="269"/>
      <c r="G47" s="156"/>
      <c r="H47" s="156"/>
      <c r="N47" s="216"/>
      <c r="P47" s="216"/>
      <c r="Q47" s="216"/>
      <c r="R47" s="240"/>
      <c r="S47" s="240"/>
      <c r="T47" s="240"/>
      <c r="U47" s="240"/>
      <c r="V47" s="240"/>
      <c r="W47" s="241"/>
    </row>
    <row r="48" spans="1:23" s="69" customFormat="1">
      <c r="A48" s="156"/>
      <c r="B48" s="278">
        <v>45055.625</v>
      </c>
      <c r="C48" s="269">
        <v>2099.62</v>
      </c>
      <c r="D48" s="269">
        <v>129.89785692999999</v>
      </c>
      <c r="E48" s="156"/>
      <c r="F48" s="269"/>
      <c r="G48" s="156"/>
      <c r="H48" s="156"/>
      <c r="N48" s="216"/>
      <c r="P48" s="216"/>
      <c r="Q48" s="216"/>
      <c r="R48" s="240"/>
      <c r="S48" s="240"/>
      <c r="T48" s="240"/>
      <c r="U48" s="240"/>
      <c r="V48" s="240"/>
      <c r="W48" s="241"/>
    </row>
    <row r="49" spans="1:23" s="69" customFormat="1">
      <c r="A49" s="156"/>
      <c r="B49" s="278">
        <v>45055.666666666664</v>
      </c>
      <c r="C49" s="269">
        <v>2095.9699999999998</v>
      </c>
      <c r="D49" s="269">
        <v>129.89785692999999</v>
      </c>
      <c r="E49" s="156"/>
      <c r="F49" s="269"/>
      <c r="G49" s="156"/>
      <c r="H49" s="156"/>
      <c r="N49" s="216"/>
      <c r="P49" s="216"/>
      <c r="Q49" s="216"/>
      <c r="R49" s="240"/>
      <c r="S49" s="240"/>
      <c r="T49" s="240"/>
      <c r="U49" s="240"/>
      <c r="V49" s="240"/>
      <c r="W49" s="241"/>
    </row>
    <row r="50" spans="1:23" s="69" customFormat="1">
      <c r="A50" s="156"/>
      <c r="B50" s="278">
        <v>45055.708333333336</v>
      </c>
      <c r="C50" s="269">
        <v>2023.97</v>
      </c>
      <c r="D50" s="269">
        <v>129.89785692999999</v>
      </c>
      <c r="E50" s="156"/>
      <c r="F50" s="269"/>
      <c r="G50" s="156"/>
      <c r="H50" s="156"/>
      <c r="N50" s="216"/>
      <c r="P50" s="216"/>
      <c r="Q50" s="216"/>
      <c r="R50" s="240"/>
      <c r="S50" s="240"/>
      <c r="T50" s="240"/>
      <c r="U50" s="240"/>
      <c r="V50" s="240"/>
      <c r="W50" s="241"/>
    </row>
    <row r="51" spans="1:23" s="69" customFormat="1">
      <c r="A51" s="156"/>
      <c r="B51" s="278">
        <v>45055.75</v>
      </c>
      <c r="C51" s="269">
        <v>1942.46</v>
      </c>
      <c r="D51" s="269">
        <v>129.89785692999999</v>
      </c>
      <c r="E51" s="156"/>
      <c r="F51" s="269"/>
      <c r="G51" s="156"/>
      <c r="H51" s="156"/>
      <c r="N51" s="216"/>
      <c r="P51" s="216"/>
      <c r="Q51" s="216"/>
      <c r="R51" s="240"/>
      <c r="S51" s="240"/>
      <c r="T51" s="240"/>
      <c r="U51" s="240"/>
      <c r="V51" s="240"/>
      <c r="W51" s="241"/>
    </row>
    <row r="52" spans="1:23" s="69" customFormat="1">
      <c r="A52" s="156"/>
      <c r="B52" s="278">
        <v>45055.760416666664</v>
      </c>
      <c r="C52" s="269">
        <v>1983.87</v>
      </c>
      <c r="D52" s="269">
        <v>164.68219999999999</v>
      </c>
      <c r="E52" s="156"/>
      <c r="F52" s="269"/>
      <c r="G52" s="156"/>
      <c r="H52" s="156"/>
      <c r="N52" s="216"/>
      <c r="P52" s="216"/>
      <c r="Q52" s="216"/>
      <c r="R52" s="240"/>
      <c r="S52" s="240"/>
      <c r="T52" s="240"/>
      <c r="U52" s="240"/>
      <c r="V52" s="240"/>
      <c r="W52" s="241"/>
    </row>
    <row r="53" spans="1:23" s="69" customFormat="1">
      <c r="A53" s="156"/>
      <c r="B53" s="278">
        <v>45055.770833333336</v>
      </c>
      <c r="C53" s="269">
        <v>2066.65</v>
      </c>
      <c r="D53" s="269">
        <v>164.68219999999999</v>
      </c>
      <c r="E53" s="156"/>
      <c r="F53" s="269"/>
      <c r="G53" s="156"/>
      <c r="H53" s="156"/>
      <c r="N53" s="216"/>
      <c r="P53" s="216"/>
      <c r="Q53" s="216"/>
      <c r="R53" s="240"/>
      <c r="S53" s="240"/>
      <c r="T53" s="240"/>
      <c r="U53" s="240"/>
      <c r="V53" s="240"/>
      <c r="W53" s="241"/>
    </row>
    <row r="54" spans="1:23" s="69" customFormat="1">
      <c r="A54" s="156"/>
      <c r="B54" s="278">
        <v>45055.78125</v>
      </c>
      <c r="C54" s="269">
        <v>2128</v>
      </c>
      <c r="D54" s="269">
        <v>164.68219999999999</v>
      </c>
      <c r="E54" s="156"/>
      <c r="F54" s="269"/>
      <c r="G54" s="156"/>
      <c r="H54" s="156"/>
      <c r="N54" s="216"/>
      <c r="P54" s="216"/>
      <c r="Q54" s="216"/>
      <c r="R54" s="240"/>
      <c r="S54" s="240"/>
      <c r="T54" s="240"/>
      <c r="U54" s="240"/>
      <c r="V54" s="240"/>
      <c r="W54" s="241"/>
    </row>
    <row r="55" spans="1:23" s="69" customFormat="1">
      <c r="A55" s="156"/>
      <c r="B55" s="278">
        <v>45055.791666666664</v>
      </c>
      <c r="C55" s="269">
        <v>2204.2199999999998</v>
      </c>
      <c r="D55" s="269">
        <v>164.68219999999999</v>
      </c>
      <c r="E55" s="156"/>
      <c r="F55" s="269"/>
      <c r="G55" s="156"/>
      <c r="H55" s="156"/>
      <c r="N55" s="216"/>
      <c r="P55" s="216"/>
      <c r="Q55" s="216"/>
      <c r="R55" s="240"/>
      <c r="S55" s="240"/>
      <c r="T55" s="240"/>
      <c r="U55" s="240"/>
      <c r="V55" s="240"/>
      <c r="W55" s="241"/>
    </row>
    <row r="56" spans="1:23" s="69" customFormat="1">
      <c r="A56" s="156"/>
      <c r="B56" s="278">
        <v>45055.802083333336</v>
      </c>
      <c r="C56" s="269">
        <v>2185.4499999999998</v>
      </c>
      <c r="D56" s="269">
        <v>164.68219999999999</v>
      </c>
      <c r="E56" s="156"/>
      <c r="F56" s="269"/>
      <c r="G56" s="156"/>
      <c r="H56" s="156"/>
      <c r="N56" s="216"/>
      <c r="P56" s="216"/>
      <c r="Q56" s="216"/>
      <c r="R56" s="240"/>
      <c r="S56" s="240"/>
      <c r="T56" s="240"/>
      <c r="U56" s="240"/>
      <c r="V56" s="240"/>
      <c r="W56" s="241"/>
    </row>
    <row r="57" spans="1:23" s="69" customFormat="1">
      <c r="A57" s="156"/>
      <c r="B57" s="278">
        <v>45055.8125</v>
      </c>
      <c r="C57" s="269">
        <v>2168.9699999999998</v>
      </c>
      <c r="D57" s="269">
        <v>164.68219999999999</v>
      </c>
      <c r="E57" s="156"/>
      <c r="F57" s="269">
        <f>1/24</f>
        <v>4.1666666666666664E-2</v>
      </c>
      <c r="G57" s="156"/>
      <c r="H57" s="156"/>
      <c r="N57" s="216"/>
      <c r="P57" s="216"/>
      <c r="Q57" s="216"/>
      <c r="R57" s="240"/>
      <c r="S57" s="240"/>
      <c r="T57" s="240"/>
      <c r="U57" s="240"/>
      <c r="V57" s="240"/>
      <c r="W57" s="241"/>
    </row>
    <row r="58" spans="1:23" s="69" customFormat="1">
      <c r="A58" s="156"/>
      <c r="B58" s="278">
        <v>45055.822916666664</v>
      </c>
      <c r="C58" s="269">
        <v>2167.41</v>
      </c>
      <c r="D58" s="269">
        <v>164.68219999999999</v>
      </c>
      <c r="E58" s="156"/>
      <c r="F58" s="269"/>
      <c r="G58" s="156"/>
      <c r="H58" s="156"/>
      <c r="N58" s="216"/>
      <c r="P58" s="216"/>
      <c r="Q58" s="216"/>
      <c r="R58" s="240"/>
      <c r="S58" s="240"/>
      <c r="T58" s="240"/>
      <c r="U58" s="240"/>
      <c r="V58" s="240"/>
      <c r="W58" s="241"/>
    </row>
    <row r="59" spans="1:23" s="69" customFormat="1">
      <c r="A59" s="156"/>
      <c r="B59" s="278">
        <v>45055.833333333336</v>
      </c>
      <c r="C59" s="269">
        <v>2135.2199999999998</v>
      </c>
      <c r="D59" s="269">
        <v>164.68219999999999</v>
      </c>
      <c r="E59" s="156"/>
      <c r="F59" s="269"/>
      <c r="G59" s="156"/>
      <c r="H59" s="156"/>
      <c r="N59" s="216"/>
      <c r="P59" s="216"/>
      <c r="Q59" s="216"/>
      <c r="R59" s="240"/>
      <c r="S59" s="240"/>
      <c r="T59" s="240"/>
      <c r="U59" s="240"/>
      <c r="V59" s="240"/>
      <c r="W59" s="241"/>
    </row>
    <row r="60" spans="1:23" s="69" customFormat="1">
      <c r="A60" s="156"/>
      <c r="B60" s="278">
        <v>45055.84375</v>
      </c>
      <c r="C60" s="269">
        <v>2112.7600000000002</v>
      </c>
      <c r="D60" s="269">
        <v>164.68219999999999</v>
      </c>
      <c r="E60" s="156"/>
      <c r="F60" s="269"/>
      <c r="G60" s="156"/>
      <c r="H60" s="156"/>
      <c r="N60" s="216"/>
      <c r="P60" s="216"/>
      <c r="Q60" s="216"/>
      <c r="R60" s="240"/>
      <c r="S60" s="240"/>
      <c r="T60" s="240"/>
      <c r="U60" s="240"/>
      <c r="V60" s="240"/>
      <c r="W60" s="241"/>
    </row>
    <row r="61" spans="1:23" s="69" customFormat="1">
      <c r="A61" s="156"/>
      <c r="B61" s="278">
        <v>45055.854166666664</v>
      </c>
      <c r="C61" s="269">
        <v>2098.14</v>
      </c>
      <c r="D61" s="269">
        <v>164.68219999999999</v>
      </c>
      <c r="E61" s="156"/>
      <c r="F61" s="269"/>
      <c r="G61" s="156"/>
      <c r="H61" s="156"/>
      <c r="N61" s="216"/>
      <c r="P61" s="216"/>
      <c r="Q61" s="216"/>
      <c r="R61" s="240"/>
      <c r="S61" s="240"/>
      <c r="T61" s="240"/>
      <c r="U61" s="240"/>
      <c r="V61" s="240"/>
      <c r="W61" s="241"/>
    </row>
    <row r="62" spans="1:23" s="69" customFormat="1">
      <c r="A62" s="156"/>
      <c r="B62" s="278">
        <v>45055.864583333336</v>
      </c>
      <c r="C62" s="269">
        <v>2079.3000000000002</v>
      </c>
      <c r="D62" s="269">
        <v>164.68219999999999</v>
      </c>
      <c r="E62" s="156"/>
      <c r="F62" s="269"/>
      <c r="G62" s="156"/>
      <c r="H62" s="156"/>
      <c r="N62" s="216"/>
      <c r="P62" s="216"/>
      <c r="Q62" s="216"/>
      <c r="R62" s="240"/>
      <c r="S62" s="240"/>
      <c r="T62" s="240"/>
      <c r="U62" s="240"/>
      <c r="V62" s="240"/>
      <c r="W62" s="241"/>
    </row>
    <row r="63" spans="1:23" s="69" customFormat="1">
      <c r="A63" s="156"/>
      <c r="B63" s="278">
        <v>45055.875</v>
      </c>
      <c r="C63" s="269">
        <v>2040.51</v>
      </c>
      <c r="D63" s="269">
        <v>164.68219999999999</v>
      </c>
      <c r="E63" s="156"/>
      <c r="F63" s="269"/>
      <c r="G63" s="156"/>
      <c r="H63" s="156"/>
      <c r="N63" s="216"/>
      <c r="P63" s="216"/>
      <c r="Q63" s="216"/>
      <c r="R63" s="240"/>
      <c r="S63" s="240"/>
      <c r="T63" s="240"/>
      <c r="U63" s="240"/>
      <c r="V63" s="240"/>
      <c r="W63" s="241"/>
    </row>
    <row r="64" spans="1:23" s="69" customFormat="1">
      <c r="A64" s="156"/>
      <c r="B64" s="278">
        <v>45055.916666666664</v>
      </c>
      <c r="C64" s="269">
        <v>1856.86</v>
      </c>
      <c r="D64" s="269">
        <v>164.68219999999999</v>
      </c>
      <c r="E64" s="156"/>
      <c r="F64" s="269"/>
      <c r="G64" s="156"/>
      <c r="H64" s="156"/>
      <c r="N64" s="216"/>
      <c r="P64" s="216"/>
      <c r="Q64" s="216"/>
      <c r="R64" s="240"/>
      <c r="S64" s="240"/>
      <c r="T64" s="240"/>
      <c r="U64" s="240"/>
      <c r="V64" s="240"/>
      <c r="W64" s="241"/>
    </row>
    <row r="65" spans="1:23" s="69" customFormat="1">
      <c r="A65" s="156"/>
      <c r="B65" s="278">
        <v>45055.958333333336</v>
      </c>
      <c r="C65" s="269">
        <v>1722.3</v>
      </c>
      <c r="D65" s="269">
        <v>166.63223263</v>
      </c>
      <c r="E65" s="156"/>
      <c r="F65" s="269"/>
      <c r="G65" s="156"/>
      <c r="H65" s="156"/>
      <c r="N65" s="216"/>
      <c r="P65" s="216"/>
      <c r="Q65" s="216"/>
      <c r="R65" s="240"/>
      <c r="S65" s="240"/>
      <c r="T65" s="240"/>
      <c r="U65" s="240"/>
      <c r="V65" s="240"/>
      <c r="W65" s="241"/>
    </row>
    <row r="66" spans="1:23" s="69" customFormat="1">
      <c r="A66" s="156"/>
      <c r="B66" s="278">
        <v>45056</v>
      </c>
      <c r="C66" s="269">
        <v>1510.83</v>
      </c>
      <c r="D66" s="269">
        <v>166.63223263</v>
      </c>
      <c r="E66" s="156"/>
      <c r="F66" s="269"/>
      <c r="G66" s="156"/>
      <c r="H66" s="156"/>
      <c r="N66" s="216"/>
      <c r="P66" s="216"/>
      <c r="Q66" s="216"/>
      <c r="R66" s="240"/>
      <c r="S66" s="240"/>
      <c r="T66" s="240"/>
      <c r="U66" s="240"/>
      <c r="V66" s="240"/>
      <c r="W66" s="241"/>
    </row>
    <row r="67" spans="1:23" s="69" customFormat="1">
      <c r="A67" s="156"/>
      <c r="B67" s="156"/>
      <c r="C67" s="156"/>
      <c r="D67" s="156"/>
      <c r="E67" s="156"/>
      <c r="F67" s="269"/>
      <c r="G67" s="156"/>
      <c r="H67" s="156"/>
      <c r="N67" s="216"/>
      <c r="P67" s="216"/>
      <c r="Q67" s="216"/>
      <c r="R67" s="240"/>
      <c r="S67" s="240"/>
      <c r="T67" s="240"/>
      <c r="U67" s="240"/>
      <c r="V67" s="240"/>
      <c r="W67" s="241"/>
    </row>
    <row r="68" spans="1:23" s="69" customFormat="1">
      <c r="A68" s="69" t="s">
        <v>230</v>
      </c>
      <c r="F68" s="216"/>
      <c r="N68" s="216"/>
      <c r="P68" s="216"/>
      <c r="Q68" s="216"/>
      <c r="R68" s="240"/>
      <c r="S68" s="240"/>
      <c r="T68" s="240"/>
      <c r="U68" s="240"/>
      <c r="V68" s="240"/>
      <c r="W68" s="241"/>
    </row>
    <row r="70" spans="1:23" ht="20">
      <c r="C70" s="52" t="s">
        <v>231</v>
      </c>
    </row>
    <row r="71" spans="1:23" ht="20">
      <c r="C71" s="469" t="s">
        <v>232</v>
      </c>
      <c r="D71" s="469"/>
      <c r="E71" s="469"/>
      <c r="F71" s="469"/>
      <c r="G71" s="469"/>
      <c r="H71" s="469"/>
    </row>
    <row r="72" spans="1:23" s="17" customFormat="1"/>
    <row r="73" spans="1:23" s="17" customFormat="1"/>
    <row r="74" spans="1:23" s="17" customFormat="1">
      <c r="B74" s="70"/>
      <c r="C74" s="70"/>
      <c r="D74" s="70"/>
      <c r="E74" s="70"/>
      <c r="F74" s="70"/>
      <c r="G74" s="70"/>
    </row>
    <row r="75" spans="1:23" s="17" customFormat="1">
      <c r="B75" s="70"/>
      <c r="C75" s="70"/>
      <c r="D75" s="70"/>
      <c r="E75" s="70"/>
      <c r="F75" s="70"/>
      <c r="G75" s="70"/>
    </row>
    <row r="76" spans="1:23" s="17" customFormat="1">
      <c r="B76" s="69"/>
      <c r="C76" s="260">
        <v>2024</v>
      </c>
      <c r="D76" s="69" t="s">
        <v>229</v>
      </c>
      <c r="E76" s="69" t="s">
        <v>233</v>
      </c>
      <c r="F76" s="69"/>
      <c r="G76" s="70"/>
    </row>
    <row r="77" spans="1:23" s="17" customFormat="1">
      <c r="B77" s="69"/>
      <c r="C77" s="69" t="s">
        <v>234</v>
      </c>
      <c r="D77" s="216">
        <v>60.683130913978339</v>
      </c>
      <c r="E77" s="240">
        <v>2033.22</v>
      </c>
      <c r="F77" s="69"/>
      <c r="G77" s="70"/>
    </row>
    <row r="78" spans="1:23" s="17" customFormat="1">
      <c r="B78" s="69"/>
      <c r="C78" s="69" t="s">
        <v>235</v>
      </c>
      <c r="D78" s="216">
        <v>73.98016785714276</v>
      </c>
      <c r="E78" s="240">
        <v>2081.0500000000002</v>
      </c>
      <c r="F78" s="69"/>
      <c r="G78" s="70"/>
      <c r="Q78" s="7"/>
    </row>
    <row r="79" spans="1:23" s="17" customFormat="1">
      <c r="B79" s="69"/>
      <c r="C79" s="69" t="s">
        <v>236</v>
      </c>
      <c r="D79" s="216">
        <v>91.511172849462397</v>
      </c>
      <c r="E79" s="240">
        <v>2115.83</v>
      </c>
      <c r="F79" s="69"/>
      <c r="G79" s="70"/>
    </row>
    <row r="80" spans="1:23" s="17" customFormat="1">
      <c r="B80" s="69"/>
      <c r="C80" s="69" t="s">
        <v>237</v>
      </c>
      <c r="D80" s="216">
        <v>106.82618972222228</v>
      </c>
      <c r="E80" s="240">
        <v>2135.33</v>
      </c>
      <c r="F80" s="69"/>
      <c r="G80" s="70"/>
    </row>
    <row r="81" spans="2:7" s="17" customFormat="1">
      <c r="B81" s="69"/>
      <c r="C81" s="69" t="s">
        <v>238</v>
      </c>
      <c r="D81" s="216">
        <v>124.06738870967772</v>
      </c>
      <c r="E81" s="240">
        <v>2204.2199999999998</v>
      </c>
      <c r="F81" s="69"/>
      <c r="G81" s="70"/>
    </row>
    <row r="82" spans="2:7" s="17" customFormat="1">
      <c r="B82" s="69"/>
      <c r="C82" s="69" t="s">
        <v>239</v>
      </c>
      <c r="D82" s="216">
        <v>79.599391388888677</v>
      </c>
      <c r="E82" s="240">
        <v>2084.12</v>
      </c>
      <c r="F82" s="69"/>
      <c r="G82" s="70"/>
    </row>
    <row r="83" spans="2:7" s="17" customFormat="1">
      <c r="B83" s="69"/>
      <c r="C83" s="69" t="s">
        <v>240</v>
      </c>
      <c r="D83" s="216">
        <v>84.451048387096805</v>
      </c>
      <c r="E83" s="240">
        <v>2106.5</v>
      </c>
      <c r="F83" s="69"/>
      <c r="G83" s="70"/>
    </row>
    <row r="84" spans="2:7" s="17" customFormat="1">
      <c r="B84" s="69"/>
      <c r="C84" s="69" t="s">
        <v>241</v>
      </c>
      <c r="D84" s="216">
        <v>87.242707526881617</v>
      </c>
      <c r="E84" s="240">
        <v>2141.5500000000002</v>
      </c>
      <c r="F84" s="69"/>
      <c r="G84" s="70"/>
    </row>
    <row r="85" spans="2:7" s="17" customFormat="1">
      <c r="B85" s="69"/>
      <c r="C85" s="69" t="s">
        <v>242</v>
      </c>
      <c r="D85" s="216">
        <v>84.584014722222122</v>
      </c>
      <c r="E85" s="240">
        <v>2122.0700000000002</v>
      </c>
      <c r="F85" s="69"/>
      <c r="G85" s="70"/>
    </row>
    <row r="86" spans="2:7" s="17" customFormat="1">
      <c r="B86" s="69"/>
      <c r="C86" s="69" t="s">
        <v>243</v>
      </c>
      <c r="D86" s="216">
        <v>73.727422177419342</v>
      </c>
      <c r="E86" s="240">
        <v>2116.87</v>
      </c>
      <c r="F86" s="69"/>
      <c r="G86" s="70"/>
    </row>
    <row r="87" spans="2:7" s="17" customFormat="1">
      <c r="B87" s="69"/>
      <c r="C87" s="69" t="s">
        <v>244</v>
      </c>
      <c r="D87" s="216">
        <v>72.299082777777798</v>
      </c>
      <c r="E87" s="240">
        <v>2162.83</v>
      </c>
      <c r="F87" s="69"/>
      <c r="G87" s="70"/>
    </row>
    <row r="88" spans="2:7" s="17" customFormat="1">
      <c r="B88" s="69"/>
      <c r="C88" s="69" t="s">
        <v>245</v>
      </c>
      <c r="D88" s="216">
        <v>75.207686693548709</v>
      </c>
      <c r="E88" s="240">
        <v>2132.5300000000002</v>
      </c>
      <c r="F88" s="69"/>
      <c r="G88" s="70"/>
    </row>
    <row r="89" spans="2:7" s="17" customFormat="1">
      <c r="B89" s="69"/>
      <c r="C89" s="69"/>
      <c r="D89" s="216">
        <f>AVERAGE(D77:D88)</f>
        <v>84.514950310526544</v>
      </c>
      <c r="E89" s="240">
        <f>MAX(E77:E88)</f>
        <v>2204.2199999999998</v>
      </c>
      <c r="F89" s="69"/>
      <c r="G89" s="70"/>
    </row>
    <row r="90" spans="2:7" s="17" customFormat="1">
      <c r="B90" s="69"/>
      <c r="C90" s="69"/>
      <c r="D90" s="69"/>
      <c r="E90" s="69"/>
      <c r="F90" s="69"/>
      <c r="G90" s="70"/>
    </row>
    <row r="91" spans="2:7" s="17" customFormat="1">
      <c r="B91" s="69"/>
      <c r="C91" s="69"/>
      <c r="D91" s="261"/>
      <c r="E91" s="69"/>
      <c r="F91" s="69"/>
      <c r="G91" s="70"/>
    </row>
    <row r="92" spans="2:7" s="17" customFormat="1">
      <c r="B92" s="69"/>
      <c r="C92" s="69"/>
      <c r="D92" s="69"/>
      <c r="E92" s="69"/>
      <c r="F92" s="69"/>
      <c r="G92" s="70"/>
    </row>
    <row r="93" spans="2:7" s="17" customFormat="1">
      <c r="B93" s="70"/>
      <c r="C93" s="70"/>
      <c r="D93" s="70"/>
      <c r="E93" s="70"/>
      <c r="F93" s="70"/>
      <c r="G93" s="70"/>
    </row>
    <row r="94" spans="2:7" s="17" customFormat="1"/>
    <row r="95" spans="2:7" s="17" customFormat="1"/>
    <row r="96" spans="2:7" s="17" customFormat="1"/>
    <row r="97" spans="1:14" s="17" customFormat="1"/>
    <row r="98" spans="1:14" s="17" customFormat="1"/>
    <row r="99" spans="1:14" s="17" customFormat="1"/>
    <row r="100" spans="1:14" s="17" customFormat="1"/>
    <row r="101" spans="1:14" s="17" customFormat="1"/>
    <row r="102" spans="1:14" s="17" customFormat="1"/>
    <row r="103" spans="1:14" s="17" customFormat="1"/>
    <row r="107" spans="1:14" ht="25">
      <c r="A107" s="470"/>
      <c r="B107" s="470"/>
      <c r="C107" s="470"/>
      <c r="D107" s="470"/>
      <c r="E107" s="470"/>
      <c r="F107" s="470"/>
      <c r="G107" s="470"/>
      <c r="H107" s="470"/>
      <c r="I107" s="470"/>
      <c r="J107" s="470"/>
      <c r="K107" s="470"/>
      <c r="L107" s="470"/>
      <c r="M107" s="470"/>
      <c r="N107" s="470"/>
    </row>
    <row r="110" spans="1:14">
      <c r="H110" s="15"/>
    </row>
    <row r="111" spans="1:14">
      <c r="C111" s="13"/>
      <c r="D111" s="135"/>
      <c r="E111" s="16"/>
      <c r="H111" s="15"/>
    </row>
    <row r="112" spans="1:14">
      <c r="C112" s="13"/>
      <c r="D112" s="135"/>
      <c r="E112" s="16"/>
      <c r="H112" s="15"/>
    </row>
    <row r="113" spans="3:8">
      <c r="C113" s="13"/>
      <c r="D113" s="135"/>
      <c r="E113" s="16"/>
      <c r="H113" s="15"/>
    </row>
    <row r="114" spans="3:8">
      <c r="C114" s="13"/>
      <c r="D114" s="135"/>
      <c r="E114" s="16"/>
      <c r="H114" s="15"/>
    </row>
    <row r="115" spans="3:8">
      <c r="C115" s="13"/>
      <c r="D115" s="135"/>
      <c r="E115" s="16"/>
      <c r="H115" s="15"/>
    </row>
    <row r="116" spans="3:8">
      <c r="C116" s="13"/>
      <c r="D116" s="135"/>
      <c r="E116" s="16"/>
      <c r="H116" s="15"/>
    </row>
    <row r="117" spans="3:8">
      <c r="C117" s="13"/>
      <c r="D117" s="135"/>
      <c r="E117" s="16"/>
      <c r="H117" s="15"/>
    </row>
    <row r="118" spans="3:8">
      <c r="C118" s="13"/>
      <c r="D118" s="73"/>
      <c r="E118" s="73"/>
      <c r="H118" s="15"/>
    </row>
    <row r="119" spans="3:8">
      <c r="C119" s="13"/>
      <c r="H119" s="15"/>
    </row>
    <row r="120" spans="3:8">
      <c r="H120" s="73"/>
    </row>
  </sheetData>
  <mergeCells count="5">
    <mergeCell ref="C30:J30"/>
    <mergeCell ref="C71:H71"/>
    <mergeCell ref="A107:N107"/>
    <mergeCell ref="A1:M1"/>
    <mergeCell ref="I3:J3"/>
  </mergeCells>
  <phoneticPr fontId="5" type="noConversion"/>
  <printOptions horizontalCentered="1"/>
  <pageMargins left="0.19685039370078741" right="0.19685039370078741" top="0.19685039370078741" bottom="0.19685039370078741" header="0" footer="0"/>
  <pageSetup scale="40" orientation="portrait" horizontalDpi="4294967293" r:id="rId1"/>
  <headerFooter alignWithMargins="0"/>
  <ignoredErrors>
    <ignoredError sqref="K19:K20"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8">
    <tabColor rgb="FF99CCFF"/>
    <pageSetUpPr fitToPage="1"/>
  </sheetPr>
  <dimension ref="A1:AA38"/>
  <sheetViews>
    <sheetView workbookViewId="0">
      <selection sqref="A1:N1"/>
    </sheetView>
  </sheetViews>
  <sheetFormatPr baseColWidth="10" defaultColWidth="10.83203125" defaultRowHeight="13"/>
  <cols>
    <col min="1" max="1" width="40.1640625" style="176" customWidth="1"/>
    <col min="2" max="2" width="16.6640625" style="176" bestFit="1" customWidth="1"/>
    <col min="3" max="10" width="10.83203125" style="176"/>
    <col min="11" max="11" width="11.6640625" style="176" bestFit="1" customWidth="1"/>
    <col min="12" max="16384" width="10.83203125" style="176"/>
  </cols>
  <sheetData>
    <row r="1" spans="1:27" ht="16">
      <c r="A1" s="472" t="s">
        <v>246</v>
      </c>
      <c r="B1" s="472"/>
      <c r="C1" s="472"/>
      <c r="D1" s="472"/>
      <c r="E1" s="472"/>
      <c r="F1" s="472"/>
      <c r="G1" s="472"/>
      <c r="H1" s="472"/>
      <c r="I1" s="472"/>
      <c r="J1" s="472"/>
      <c r="K1" s="472"/>
      <c r="L1" s="472"/>
      <c r="M1" s="472"/>
      <c r="N1" s="472"/>
    </row>
    <row r="2" spans="1:27">
      <c r="A2" s="177"/>
      <c r="B2" s="177"/>
      <c r="C2" s="177"/>
      <c r="D2" s="177"/>
      <c r="E2" s="177"/>
      <c r="F2" s="177"/>
      <c r="G2" s="177"/>
      <c r="H2" s="177"/>
      <c r="I2" s="177"/>
      <c r="J2" s="177"/>
      <c r="K2" s="177"/>
      <c r="L2" s="177"/>
      <c r="M2" s="177"/>
      <c r="N2" s="177"/>
    </row>
    <row r="3" spans="1:27">
      <c r="A3" s="473" t="s">
        <v>247</v>
      </c>
      <c r="B3" s="473"/>
      <c r="C3" s="473"/>
      <c r="D3" s="473"/>
      <c r="E3" s="473"/>
      <c r="F3" s="473"/>
      <c r="G3" s="473"/>
      <c r="H3" s="473"/>
      <c r="I3" s="473"/>
      <c r="J3" s="473"/>
      <c r="K3" s="473"/>
      <c r="L3" s="473"/>
      <c r="M3" s="473"/>
      <c r="N3" s="473"/>
    </row>
    <row r="4" spans="1:27">
      <c r="B4" s="331"/>
      <c r="C4" s="331"/>
      <c r="D4" s="331"/>
      <c r="E4" s="331"/>
      <c r="F4" s="331"/>
      <c r="G4" s="331"/>
      <c r="H4" s="331"/>
      <c r="I4" s="331"/>
      <c r="J4" s="331"/>
      <c r="K4" s="331"/>
      <c r="L4" s="331"/>
      <c r="M4" s="331"/>
    </row>
    <row r="5" spans="1:27">
      <c r="A5" s="178"/>
      <c r="B5" s="179" t="s">
        <v>4</v>
      </c>
      <c r="C5" s="179" t="s">
        <v>5</v>
      </c>
      <c r="D5" s="179" t="s">
        <v>6</v>
      </c>
      <c r="E5" s="179" t="s">
        <v>7</v>
      </c>
      <c r="F5" s="179" t="s">
        <v>8</v>
      </c>
      <c r="G5" s="179" t="s">
        <v>9</v>
      </c>
      <c r="H5" s="179" t="s">
        <v>10</v>
      </c>
      <c r="I5" s="179" t="s">
        <v>11</v>
      </c>
      <c r="J5" s="179" t="s">
        <v>12</v>
      </c>
      <c r="K5" s="179" t="s">
        <v>13</v>
      </c>
      <c r="L5" s="179" t="s">
        <v>14</v>
      </c>
      <c r="M5" s="179" t="s">
        <v>15</v>
      </c>
      <c r="N5" s="179" t="s">
        <v>16</v>
      </c>
    </row>
    <row r="6" spans="1:27">
      <c r="A6" s="180" t="s">
        <v>248</v>
      </c>
      <c r="B6" s="181">
        <f>B37</f>
        <v>938.31327258848592</v>
      </c>
      <c r="C6" s="181">
        <f t="shared" ref="C6:M6" si="0">C37</f>
        <v>921.25763526156993</v>
      </c>
      <c r="D6" s="181">
        <f t="shared" si="0"/>
        <v>1108.315888139688</v>
      </c>
      <c r="E6" s="181">
        <f t="shared" si="0"/>
        <v>1079.528618902101</v>
      </c>
      <c r="F6" s="181">
        <f t="shared" si="0"/>
        <v>1070.875017940615</v>
      </c>
      <c r="G6" s="181">
        <f t="shared" si="0"/>
        <v>1004.462951901074</v>
      </c>
      <c r="H6" s="181">
        <f t="shared" si="0"/>
        <v>1145.1341730845691</v>
      </c>
      <c r="I6" s="181">
        <f t="shared" si="0"/>
        <v>1218.346561072279</v>
      </c>
      <c r="J6" s="181">
        <f t="shared" si="0"/>
        <v>1172.8475296184622</v>
      </c>
      <c r="K6" s="181">
        <f t="shared" si="0"/>
        <v>1216.7728187128209</v>
      </c>
      <c r="L6" s="181">
        <f t="shared" si="0"/>
        <v>1167.9659165756609</v>
      </c>
      <c r="M6" s="181">
        <f t="shared" si="0"/>
        <v>1167.953177697528</v>
      </c>
      <c r="N6" s="182">
        <f>SUM(B6:M6)</f>
        <v>13211.773561494854</v>
      </c>
      <c r="O6" s="53"/>
      <c r="P6" s="236"/>
      <c r="Q6" s="236"/>
      <c r="R6" s="236"/>
      <c r="S6" s="236"/>
      <c r="T6" s="236"/>
      <c r="U6" s="236"/>
      <c r="V6" s="236"/>
      <c r="W6" s="236"/>
      <c r="X6" s="236"/>
      <c r="Y6" s="236"/>
      <c r="Z6" s="236"/>
      <c r="AA6" s="236"/>
    </row>
    <row r="7" spans="1:27">
      <c r="A7" s="180" t="s">
        <v>249</v>
      </c>
      <c r="B7" s="181">
        <v>267.21849951416516</v>
      </c>
      <c r="C7" s="181">
        <v>217.06319742167011</v>
      </c>
      <c r="D7" s="181">
        <v>227.74107992377913</v>
      </c>
      <c r="E7" s="181">
        <v>182.65878679571551</v>
      </c>
      <c r="F7" s="181">
        <v>257.35977437545512</v>
      </c>
      <c r="G7" s="181">
        <v>229.26738671866599</v>
      </c>
      <c r="H7" s="181">
        <v>157.13872848315987</v>
      </c>
      <c r="I7" s="181">
        <v>99.384807883301164</v>
      </c>
      <c r="J7" s="181">
        <v>106.65911964333827</v>
      </c>
      <c r="K7" s="181">
        <v>110.24719732473181</v>
      </c>
      <c r="L7" s="181">
        <v>104.00471643525225</v>
      </c>
      <c r="M7" s="181">
        <v>127.01452411480386</v>
      </c>
      <c r="N7" s="182">
        <f>SUM(B7:M7)</f>
        <v>2085.7578186340379</v>
      </c>
      <c r="O7" s="53"/>
      <c r="P7" s="236"/>
      <c r="Q7" s="236"/>
      <c r="R7" s="236"/>
      <c r="S7" s="236"/>
      <c r="T7" s="236"/>
      <c r="U7" s="236"/>
      <c r="V7" s="236"/>
      <c r="W7" s="236"/>
      <c r="X7" s="236"/>
      <c r="Y7" s="236"/>
      <c r="Z7" s="236"/>
      <c r="AA7" s="236"/>
    </row>
    <row r="8" spans="1:27">
      <c r="A8" s="183" t="s">
        <v>16</v>
      </c>
      <c r="B8" s="182">
        <f t="shared" ref="B8:K8" si="1">SUM(B6,B7)</f>
        <v>1205.5317721026511</v>
      </c>
      <c r="C8" s="182">
        <f t="shared" si="1"/>
        <v>1138.32083268324</v>
      </c>
      <c r="D8" s="182">
        <f t="shared" si="1"/>
        <v>1336.0569680634671</v>
      </c>
      <c r="E8" s="182">
        <f t="shared" si="1"/>
        <v>1262.1874056978165</v>
      </c>
      <c r="F8" s="182">
        <f>SUM(F6,F7)</f>
        <v>1328.2347923160701</v>
      </c>
      <c r="G8" s="182">
        <f t="shared" si="1"/>
        <v>1233.73033861974</v>
      </c>
      <c r="H8" s="182">
        <f t="shared" si="1"/>
        <v>1302.2729015677289</v>
      </c>
      <c r="I8" s="182">
        <f t="shared" si="1"/>
        <v>1317.7313689555801</v>
      </c>
      <c r="J8" s="182">
        <f t="shared" si="1"/>
        <v>1279.5066492618005</v>
      </c>
      <c r="K8" s="182">
        <f t="shared" si="1"/>
        <v>1327.0200160375528</v>
      </c>
      <c r="L8" s="182">
        <f>SUM(L6,L7)</f>
        <v>1271.9706330109132</v>
      </c>
      <c r="M8" s="182">
        <f>SUM(M6,M7)</f>
        <v>1294.9677018123318</v>
      </c>
      <c r="N8" s="182">
        <f>SUM(N6:N7)</f>
        <v>15297.531380128892</v>
      </c>
    </row>
    <row r="9" spans="1:27">
      <c r="N9" s="250"/>
    </row>
    <row r="10" spans="1:27">
      <c r="B10" s="250"/>
    </row>
    <row r="14" spans="1:27">
      <c r="E14" s="176" t="str">
        <f>A6</f>
        <v>MERCADO A TÉRMINO</v>
      </c>
      <c r="F14" s="250">
        <f>N6</f>
        <v>13211.773561494854</v>
      </c>
    </row>
    <row r="15" spans="1:27">
      <c r="E15" s="176" t="str">
        <f>A7</f>
        <v>MERCADO DE OPORTUNIDAD</v>
      </c>
      <c r="F15" s="250">
        <f>N7</f>
        <v>2085.7578186340379</v>
      </c>
    </row>
    <row r="28" spans="1:14">
      <c r="A28" s="473" t="s">
        <v>250</v>
      </c>
      <c r="B28" s="473"/>
      <c r="C28" s="473"/>
      <c r="D28" s="473"/>
      <c r="E28" s="473"/>
      <c r="F28" s="473"/>
      <c r="G28" s="473"/>
      <c r="H28" s="473"/>
      <c r="I28" s="473"/>
      <c r="J28" s="473"/>
      <c r="K28" s="473"/>
      <c r="L28" s="473"/>
      <c r="M28" s="473"/>
      <c r="N28" s="473"/>
    </row>
    <row r="30" spans="1:14">
      <c r="A30" s="179" t="s">
        <v>251</v>
      </c>
      <c r="B30" s="179" t="s">
        <v>4</v>
      </c>
      <c r="C30" s="179" t="s">
        <v>5</v>
      </c>
      <c r="D30" s="179" t="s">
        <v>6</v>
      </c>
      <c r="E30" s="179" t="s">
        <v>7</v>
      </c>
      <c r="F30" s="179" t="s">
        <v>8</v>
      </c>
      <c r="G30" s="179" t="s">
        <v>9</v>
      </c>
      <c r="H30" s="179" t="s">
        <v>10</v>
      </c>
      <c r="I30" s="179" t="s">
        <v>11</v>
      </c>
      <c r="J30" s="179" t="s">
        <v>12</v>
      </c>
      <c r="K30" s="179" t="s">
        <v>13</v>
      </c>
      <c r="L30" s="179" t="s">
        <v>14</v>
      </c>
      <c r="M30" s="179" t="s">
        <v>15</v>
      </c>
      <c r="N30" s="179" t="s">
        <v>16</v>
      </c>
    </row>
    <row r="31" spans="1:14">
      <c r="A31" s="184" t="s">
        <v>252</v>
      </c>
      <c r="B31" s="150">
        <v>351.33970900000003</v>
      </c>
      <c r="C31" s="150">
        <v>291.95882799999998</v>
      </c>
      <c r="D31" s="150">
        <v>284.53984260000004</v>
      </c>
      <c r="E31" s="150">
        <v>269.15051099999999</v>
      </c>
      <c r="F31" s="150">
        <v>198.965936</v>
      </c>
      <c r="G31" s="150">
        <v>317.90642400000002</v>
      </c>
      <c r="H31" s="150">
        <v>392.80802769999997</v>
      </c>
      <c r="I31" s="150">
        <v>418.23646280000003</v>
      </c>
      <c r="J31" s="150">
        <v>424.40003400000001</v>
      </c>
      <c r="K31" s="150">
        <v>471.50219419999996</v>
      </c>
      <c r="L31" s="150">
        <v>440.46001799999999</v>
      </c>
      <c r="M31" s="150">
        <v>389.77827060000004</v>
      </c>
      <c r="N31" s="149">
        <f t="shared" ref="N31:N36" si="2">SUM(B31:M31)</f>
        <v>4251.0462579000005</v>
      </c>
    </row>
    <row r="32" spans="1:14">
      <c r="A32" s="184" t="s">
        <v>253</v>
      </c>
      <c r="B32" s="150">
        <v>189.28871733838599</v>
      </c>
      <c r="C32" s="150">
        <v>262.89516918632501</v>
      </c>
      <c r="D32" s="150">
        <v>405.66864771033596</v>
      </c>
      <c r="E32" s="150">
        <v>429.10976349418996</v>
      </c>
      <c r="F32" s="150">
        <v>496.00256161689197</v>
      </c>
      <c r="G32" s="150">
        <v>322.548583033353</v>
      </c>
      <c r="H32" s="150">
        <v>354.23060723439301</v>
      </c>
      <c r="I32" s="150">
        <v>394.96877630346103</v>
      </c>
      <c r="J32" s="150">
        <v>344.19371268225899</v>
      </c>
      <c r="K32" s="150">
        <v>306.41123363235602</v>
      </c>
      <c r="L32" s="150">
        <v>286.28146365526402</v>
      </c>
      <c r="M32" s="150">
        <v>319.95883117013199</v>
      </c>
      <c r="N32" s="149">
        <f t="shared" si="2"/>
        <v>4111.5580670573472</v>
      </c>
    </row>
    <row r="33" spans="1:14">
      <c r="A33" s="184" t="s">
        <v>254</v>
      </c>
      <c r="B33" s="150">
        <v>179.323452777158</v>
      </c>
      <c r="C33" s="150">
        <v>165.21365721235901</v>
      </c>
      <c r="D33" s="150">
        <v>176.74946765555001</v>
      </c>
      <c r="E33" s="150">
        <v>161.66907768507002</v>
      </c>
      <c r="F33" s="150">
        <v>190.565502435181</v>
      </c>
      <c r="G33" s="150">
        <v>181.88466753284402</v>
      </c>
      <c r="H33" s="150">
        <v>174.51851218639698</v>
      </c>
      <c r="I33" s="150">
        <v>178.72799616887201</v>
      </c>
      <c r="J33" s="150">
        <v>165.33933854049999</v>
      </c>
      <c r="K33" s="150">
        <v>169.436977907509</v>
      </c>
      <c r="L33" s="150">
        <v>154.48947137715501</v>
      </c>
      <c r="M33" s="150">
        <v>158.35317290961899</v>
      </c>
      <c r="N33" s="149">
        <f t="shared" si="2"/>
        <v>2056.2712943882138</v>
      </c>
    </row>
    <row r="34" spans="1:14">
      <c r="A34" s="184" t="s">
        <v>255</v>
      </c>
      <c r="B34" s="150">
        <v>148.28353647294199</v>
      </c>
      <c r="C34" s="150">
        <v>122.89120786288601</v>
      </c>
      <c r="D34" s="150">
        <v>125.25305717380201</v>
      </c>
      <c r="E34" s="150">
        <v>121.67484972284099</v>
      </c>
      <c r="F34" s="150">
        <v>121.846712888542</v>
      </c>
      <c r="G34" s="150">
        <v>110.825052334877</v>
      </c>
      <c r="H34" s="150">
        <v>137.895309963779</v>
      </c>
      <c r="I34" s="150">
        <v>131.04211979994602</v>
      </c>
      <c r="J34" s="150">
        <v>144.61070039570302</v>
      </c>
      <c r="K34" s="150">
        <v>164.123471972956</v>
      </c>
      <c r="L34" s="150">
        <v>186.099585543242</v>
      </c>
      <c r="M34" s="150">
        <v>201.353245017777</v>
      </c>
      <c r="N34" s="149">
        <f t="shared" si="2"/>
        <v>1715.898849149293</v>
      </c>
    </row>
    <row r="35" spans="1:14">
      <c r="A35" s="184" t="s">
        <v>256</v>
      </c>
      <c r="B35" s="150">
        <v>70.077856999999995</v>
      </c>
      <c r="C35" s="150">
        <v>78.298772999999997</v>
      </c>
      <c r="D35" s="150">
        <v>116.104873</v>
      </c>
      <c r="E35" s="150">
        <v>97.924417000000005</v>
      </c>
      <c r="F35" s="150">
        <v>63.494304999999997</v>
      </c>
      <c r="G35" s="150">
        <v>71.298225000000002</v>
      </c>
      <c r="H35" s="150">
        <v>85.681715999999994</v>
      </c>
      <c r="I35" s="150">
        <v>95.371206000000001</v>
      </c>
      <c r="J35" s="150">
        <v>94.303743999999995</v>
      </c>
      <c r="K35" s="150">
        <v>105.298941</v>
      </c>
      <c r="L35" s="150">
        <v>100.635378</v>
      </c>
      <c r="M35" s="150">
        <v>98.509658000000002</v>
      </c>
      <c r="N35" s="149">
        <f t="shared" si="2"/>
        <v>1076.9990929999999</v>
      </c>
    </row>
    <row r="36" spans="1:14">
      <c r="A36" s="247" t="s">
        <v>257</v>
      </c>
      <c r="B36" s="248">
        <v>12.719227173704001</v>
      </c>
      <c r="C36" s="248">
        <v>33.337023072640996</v>
      </c>
      <c r="D36" s="248">
        <v>42.109679264381995</v>
      </c>
      <c r="E36" s="248">
        <v>42.658474579573003</v>
      </c>
      <c r="F36" s="248">
        <v>37.401669049601992</v>
      </c>
      <c r="G36" s="248">
        <v>45.467163803208003</v>
      </c>
      <c r="H36" s="248">
        <v>50.995457907670996</v>
      </c>
      <c r="I36" s="248">
        <v>44.854948486489995</v>
      </c>
      <c r="J36" s="248">
        <v>59.58161974604301</v>
      </c>
      <c r="K36" s="248">
        <v>62.820876186968</v>
      </c>
      <c r="L36" s="248">
        <v>51.374495382108996</v>
      </c>
      <c r="M36" s="248">
        <v>60.761778694842</v>
      </c>
      <c r="N36" s="249">
        <f t="shared" si="2"/>
        <v>544.082413347233</v>
      </c>
    </row>
    <row r="37" spans="1:14">
      <c r="A37" s="183" t="s">
        <v>16</v>
      </c>
      <c r="B37" s="149">
        <f t="shared" ref="B37:N37" si="3">SUM(B31:B35)</f>
        <v>938.31327258848592</v>
      </c>
      <c r="C37" s="149">
        <f t="shared" si="3"/>
        <v>921.25763526156993</v>
      </c>
      <c r="D37" s="149">
        <f t="shared" si="3"/>
        <v>1108.315888139688</v>
      </c>
      <c r="E37" s="149">
        <f t="shared" si="3"/>
        <v>1079.528618902101</v>
      </c>
      <c r="F37" s="149">
        <f t="shared" si="3"/>
        <v>1070.875017940615</v>
      </c>
      <c r="G37" s="149">
        <f t="shared" si="3"/>
        <v>1004.462951901074</v>
      </c>
      <c r="H37" s="149">
        <f t="shared" si="3"/>
        <v>1145.1341730845691</v>
      </c>
      <c r="I37" s="149">
        <f t="shared" si="3"/>
        <v>1218.346561072279</v>
      </c>
      <c r="J37" s="149">
        <f t="shared" si="3"/>
        <v>1172.8475296184622</v>
      </c>
      <c r="K37" s="149">
        <f t="shared" si="3"/>
        <v>1216.7728187128209</v>
      </c>
      <c r="L37" s="149">
        <f t="shared" si="3"/>
        <v>1167.9659165756609</v>
      </c>
      <c r="M37" s="149">
        <f t="shared" si="3"/>
        <v>1167.953177697528</v>
      </c>
      <c r="N37" s="149">
        <f t="shared" si="3"/>
        <v>13211.773561494856</v>
      </c>
    </row>
    <row r="38" spans="1:14">
      <c r="A38" s="217" t="s">
        <v>258</v>
      </c>
      <c r="B38" s="185"/>
      <c r="C38" s="185"/>
      <c r="D38" s="185"/>
      <c r="E38" s="185"/>
      <c r="F38" s="185"/>
      <c r="G38" s="185"/>
      <c r="H38" s="185"/>
      <c r="I38" s="185"/>
      <c r="J38" s="185"/>
      <c r="K38" s="185"/>
      <c r="L38" s="185"/>
      <c r="M38" s="185"/>
    </row>
  </sheetData>
  <mergeCells count="3">
    <mergeCell ref="A1:N1"/>
    <mergeCell ref="A3:N3"/>
    <mergeCell ref="A28:N28"/>
  </mergeCells>
  <pageMargins left="0.78740157480314965" right="0.78740157480314965" top="0.19685039370078741" bottom="0.19685039370078741" header="0" footer="0"/>
  <pageSetup scale="37" orientation="landscape" horizontalDpi="4294967293" r:id="rId1"/>
  <headerFooter alignWithMargins="0"/>
  <ignoredErrors>
    <ignoredError sqref="B37:N37"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26">
    <tabColor rgb="FF99CCFF"/>
    <pageSetUpPr fitToPage="1"/>
  </sheetPr>
  <dimension ref="A1:Q108"/>
  <sheetViews>
    <sheetView workbookViewId="0">
      <selection sqref="A1:N1"/>
    </sheetView>
  </sheetViews>
  <sheetFormatPr baseColWidth="10" defaultColWidth="10.83203125" defaultRowHeight="13"/>
  <cols>
    <col min="1" max="1" width="61.1640625" style="12" customWidth="1"/>
    <col min="2" max="2" width="20.1640625" style="12" customWidth="1"/>
    <col min="3" max="12" width="10.83203125" style="12"/>
    <col min="13" max="13" width="14.83203125" style="12" bestFit="1" customWidth="1"/>
    <col min="14" max="14" width="13.83203125" style="12" bestFit="1" customWidth="1"/>
    <col min="15" max="15" width="10.83203125" style="12"/>
    <col min="16" max="16" width="13.83203125" style="12" bestFit="1" customWidth="1"/>
    <col min="17" max="16384" width="10.83203125" style="12"/>
  </cols>
  <sheetData>
    <row r="1" spans="1:17">
      <c r="A1" s="462" t="s">
        <v>259</v>
      </c>
      <c r="B1" s="462"/>
      <c r="C1" s="462"/>
      <c r="D1" s="462"/>
      <c r="E1" s="462"/>
      <c r="F1" s="462"/>
      <c r="G1" s="462"/>
      <c r="H1" s="462"/>
      <c r="I1" s="462"/>
      <c r="J1" s="462"/>
      <c r="K1" s="462"/>
      <c r="L1" s="462"/>
      <c r="M1" s="462"/>
      <c r="N1" s="462"/>
    </row>
    <row r="2" spans="1:17">
      <c r="A2" s="9"/>
      <c r="B2" s="9"/>
      <c r="C2" s="9"/>
      <c r="D2" s="9"/>
      <c r="E2" s="9"/>
      <c r="F2" s="9"/>
      <c r="G2" s="9"/>
      <c r="H2" s="9"/>
      <c r="I2" s="9"/>
      <c r="J2" s="9"/>
      <c r="K2" s="9"/>
      <c r="L2" s="9"/>
      <c r="M2" s="9"/>
      <c r="N2" s="9"/>
    </row>
    <row r="3" spans="1:17">
      <c r="A3" s="55"/>
      <c r="B3" s="59" t="s">
        <v>4</v>
      </c>
      <c r="C3" s="59" t="s">
        <v>5</v>
      </c>
      <c r="D3" s="59" t="s">
        <v>6</v>
      </c>
      <c r="E3" s="59" t="s">
        <v>7</v>
      </c>
      <c r="F3" s="59" t="s">
        <v>8</v>
      </c>
      <c r="G3" s="59" t="s">
        <v>9</v>
      </c>
      <c r="H3" s="59" t="s">
        <v>10</v>
      </c>
      <c r="I3" s="59" t="s">
        <v>11</v>
      </c>
      <c r="J3" s="59" t="s">
        <v>12</v>
      </c>
      <c r="K3" s="59" t="s">
        <v>13</v>
      </c>
      <c r="L3" s="59" t="s">
        <v>14</v>
      </c>
      <c r="M3" s="59" t="s">
        <v>15</v>
      </c>
      <c r="N3" s="59" t="s">
        <v>16</v>
      </c>
    </row>
    <row r="4" spans="1:17">
      <c r="A4" s="56" t="s">
        <v>260</v>
      </c>
      <c r="B4" s="63">
        <f>'Pag17'!B13</f>
        <v>414.4584931</v>
      </c>
      <c r="C4" s="63">
        <f>'Pag17'!C13</f>
        <v>355.29175166999994</v>
      </c>
      <c r="D4" s="63">
        <f>'Pag17'!D13</f>
        <v>334.31568106999998</v>
      </c>
      <c r="E4" s="63">
        <f>'Pag17'!E13</f>
        <v>301.95655600000009</v>
      </c>
      <c r="F4" s="63">
        <f>'Pag17'!F13</f>
        <v>401.26578599999993</v>
      </c>
      <c r="G4" s="63">
        <f>'Pag17'!G13</f>
        <v>369.05346242999997</v>
      </c>
      <c r="H4" s="63">
        <f>'Pag17'!H13</f>
        <v>364.82946766000003</v>
      </c>
      <c r="I4" s="63">
        <f>'Pag17'!I13</f>
        <v>370.02069902000005</v>
      </c>
      <c r="J4" s="63">
        <f>'Pag17'!J13</f>
        <v>335.04242336999999</v>
      </c>
      <c r="K4" s="63">
        <f>'Pag17'!K13</f>
        <v>395.62870999999996</v>
      </c>
      <c r="L4" s="63">
        <f>'Pag17'!L13</f>
        <v>308.18684853000002</v>
      </c>
      <c r="M4" s="63">
        <f>'Pag17'!M13</f>
        <v>310.00153903000006</v>
      </c>
      <c r="N4" s="270">
        <f t="shared" ref="N4:N9" si="0">SUM(B4:M4)</f>
        <v>4260.0514178800004</v>
      </c>
    </row>
    <row r="5" spans="1:17">
      <c r="A5" s="56" t="s">
        <v>261</v>
      </c>
      <c r="B5" s="63">
        <f>'Pag17'!B55</f>
        <v>381.85288160999994</v>
      </c>
      <c r="C5" s="63">
        <f>'Pag17'!C55</f>
        <v>323.22810463999997</v>
      </c>
      <c r="D5" s="63">
        <f>'Pag17'!D55</f>
        <v>294.81997922000005</v>
      </c>
      <c r="E5" s="63">
        <f>'Pag17'!E55</f>
        <v>265.01700189999997</v>
      </c>
      <c r="F5" s="63">
        <f>'Pag17'!F55</f>
        <v>360.52622168999994</v>
      </c>
      <c r="G5" s="63">
        <f>'Pag17'!G55</f>
        <v>331.81091688999999</v>
      </c>
      <c r="H5" s="63">
        <f>'Pag17'!H55</f>
        <v>327.81214377000003</v>
      </c>
      <c r="I5" s="63">
        <f>'Pag17'!I55</f>
        <v>331.42548912000001</v>
      </c>
      <c r="J5" s="63">
        <f>'Pag17'!J55</f>
        <v>294.55774524000003</v>
      </c>
      <c r="K5" s="63">
        <f>'Pag17'!K55</f>
        <v>350.14020986000003</v>
      </c>
      <c r="L5" s="63">
        <f>'Pag17'!L55</f>
        <v>274.83645663000004</v>
      </c>
      <c r="M5" s="63">
        <f>'Pag17'!M55</f>
        <v>273.65208078000001</v>
      </c>
      <c r="N5" s="270">
        <f t="shared" si="0"/>
        <v>3809.6792313500009</v>
      </c>
    </row>
    <row r="6" spans="1:17">
      <c r="A6" s="56" t="s">
        <v>262</v>
      </c>
      <c r="B6" s="63">
        <f>'Pag25'!C10</f>
        <v>63.087589999999999</v>
      </c>
      <c r="C6" s="63">
        <f>'Pag25'!D10</f>
        <v>39.736120999999997</v>
      </c>
      <c r="D6" s="63">
        <f>'Pag25'!E10</f>
        <v>28.70712</v>
      </c>
      <c r="E6" s="63">
        <f>'Pag25'!F10</f>
        <v>21.919294000000001</v>
      </c>
      <c r="F6" s="63">
        <f>'Pag25'!G10</f>
        <v>92.870306999999997</v>
      </c>
      <c r="G6" s="63">
        <f>'Pag25'!H10</f>
        <v>78.252166000000003</v>
      </c>
      <c r="H6" s="63">
        <f>'Pag25'!I10</f>
        <v>88.429293999999999</v>
      </c>
      <c r="I6" s="63">
        <f>'Pag25'!J10</f>
        <v>81.207594</v>
      </c>
      <c r="J6" s="63">
        <f>'Pag25'!K10</f>
        <v>47.563696</v>
      </c>
      <c r="K6" s="63">
        <f>'Pag25'!L10</f>
        <v>65.624178000000001</v>
      </c>
      <c r="L6" s="63">
        <f>'Pag25'!M10</f>
        <v>69.389144000000002</v>
      </c>
      <c r="M6" s="63">
        <f>'Pag25'!N10</f>
        <v>53.877046999999997</v>
      </c>
      <c r="N6" s="270">
        <f t="shared" si="0"/>
        <v>730.66355099999998</v>
      </c>
    </row>
    <row r="7" spans="1:17">
      <c r="A7" s="56" t="s">
        <v>263</v>
      </c>
      <c r="B7" s="63">
        <f>'Pag26'!C10</f>
        <v>99.036000000000001</v>
      </c>
      <c r="C7" s="63">
        <f>'Pag26'!D10</f>
        <v>136.77199999999999</v>
      </c>
      <c r="D7" s="63">
        <f>'Pag26'!E10</f>
        <v>160.86600000000001</v>
      </c>
      <c r="E7" s="63">
        <f>'Pag26'!F10</f>
        <v>143.52103500000001</v>
      </c>
      <c r="F7" s="63">
        <f>'Pag26'!G10</f>
        <v>135.14850999999999</v>
      </c>
      <c r="G7" s="63">
        <f>'Pag26'!H10</f>
        <v>129.700805</v>
      </c>
      <c r="H7" s="63">
        <f>'Pag26'!I10</f>
        <v>159.00264000000001</v>
      </c>
      <c r="I7" s="63">
        <f>'Pag26'!J10</f>
        <v>150.01680999999999</v>
      </c>
      <c r="J7" s="63">
        <f>'Pag26'!K10</f>
        <v>140.44466</v>
      </c>
      <c r="K7" s="63">
        <f>'Pag26'!L10</f>
        <v>145.54026999999999</v>
      </c>
      <c r="L7" s="63">
        <f>'Pag26'!M10</f>
        <v>140.42174</v>
      </c>
      <c r="M7" s="63">
        <f>'Pag26'!N10</f>
        <v>116.40739499999999</v>
      </c>
      <c r="N7" s="270">
        <f t="shared" si="0"/>
        <v>1656.8778649999999</v>
      </c>
    </row>
    <row r="8" spans="1:17">
      <c r="A8" s="56" t="s">
        <v>264</v>
      </c>
      <c r="B8" s="63">
        <f>'Pag25'!C9</f>
        <v>71.779154000000005</v>
      </c>
      <c r="C8" s="63">
        <f>'Pag25'!D9</f>
        <v>79.790430999999998</v>
      </c>
      <c r="D8" s="63">
        <f>'Pag25'!E9</f>
        <v>119.590649</v>
      </c>
      <c r="E8" s="63">
        <f>'Pag25'!F9</f>
        <v>99.662904999999995</v>
      </c>
      <c r="F8" s="63">
        <f>'Pag25'!G9</f>
        <v>65.389066</v>
      </c>
      <c r="G8" s="63">
        <f>'Pag25'!H9</f>
        <v>73.755951999999994</v>
      </c>
      <c r="H8" s="63">
        <f>'Pag25'!I9</f>
        <v>87.152007999999995</v>
      </c>
      <c r="I8" s="63">
        <f>'Pag25'!J9</f>
        <v>96.565736999999999</v>
      </c>
      <c r="J8" s="63">
        <f>'Pag25'!K9</f>
        <v>97.335082</v>
      </c>
      <c r="K8" s="63">
        <f>'Pag25'!L9</f>
        <v>109.652952</v>
      </c>
      <c r="L8" s="63">
        <f>'Pag25'!M9</f>
        <v>103.013048</v>
      </c>
      <c r="M8" s="63">
        <f>'Pag25'!N9</f>
        <v>101.86454999999999</v>
      </c>
      <c r="N8" s="270">
        <f t="shared" si="0"/>
        <v>1105.5515339999999</v>
      </c>
    </row>
    <row r="9" spans="1:17">
      <c r="A9" s="56" t="s">
        <v>265</v>
      </c>
      <c r="B9" s="63">
        <f>'Pag26'!C9</f>
        <v>3.2000000000000001E-2</v>
      </c>
      <c r="C9" s="63">
        <f>'Pag26'!D9</f>
        <v>0</v>
      </c>
      <c r="D9" s="63">
        <f>'Pag26'!E9</f>
        <v>0</v>
      </c>
      <c r="E9" s="63">
        <f>'Pag26'!F9</f>
        <v>2.1999999999999999E-2</v>
      </c>
      <c r="F9" s="63">
        <f>'Pag26'!G9</f>
        <v>0.192</v>
      </c>
      <c r="G9" s="63">
        <f>'Pag26'!H9</f>
        <v>0.64100000000000001</v>
      </c>
      <c r="H9" s="63">
        <f>'Pag26'!I9</f>
        <v>0.20200000000000001</v>
      </c>
      <c r="I9" s="63">
        <f>'Pag26'!J9</f>
        <v>1.655</v>
      </c>
      <c r="J9" s="63">
        <f>'Pag26'!K9</f>
        <v>6.0999999999999999E-2</v>
      </c>
      <c r="K9" s="63">
        <f>'Pag26'!L9</f>
        <v>0.32800000000000001</v>
      </c>
      <c r="L9" s="63">
        <f>'Pag26'!M9</f>
        <v>0</v>
      </c>
      <c r="M9" s="63">
        <f>'Pag26'!N9</f>
        <v>0.08</v>
      </c>
      <c r="N9" s="270">
        <f t="shared" si="0"/>
        <v>3.2129999999999996</v>
      </c>
    </row>
    <row r="10" spans="1:17">
      <c r="A10" s="238"/>
      <c r="B10" s="98"/>
      <c r="C10" s="98"/>
      <c r="D10" s="98"/>
      <c r="E10" s="98"/>
      <c r="F10" s="98"/>
      <c r="G10" s="98"/>
      <c r="H10" s="98"/>
      <c r="I10" s="98"/>
      <c r="J10" s="98"/>
      <c r="K10" s="98"/>
      <c r="L10" s="98"/>
      <c r="M10" s="98"/>
      <c r="N10" s="98"/>
    </row>
    <row r="11" spans="1:17">
      <c r="A11" s="462" t="s">
        <v>266</v>
      </c>
      <c r="B11" s="462"/>
      <c r="C11" s="462"/>
      <c r="D11" s="462"/>
      <c r="E11" s="462"/>
      <c r="F11" s="462"/>
      <c r="G11" s="462"/>
      <c r="H11" s="462"/>
      <c r="I11" s="462"/>
      <c r="J11" s="462"/>
      <c r="K11" s="462"/>
      <c r="L11" s="462"/>
      <c r="M11" s="462"/>
      <c r="N11" s="462"/>
    </row>
    <row r="12" spans="1:17">
      <c r="A12" s="9"/>
      <c r="B12" s="9"/>
      <c r="C12" s="9"/>
      <c r="D12" s="9"/>
      <c r="E12" s="9"/>
      <c r="F12" s="9"/>
      <c r="G12" s="9"/>
      <c r="H12" s="9"/>
      <c r="I12" s="9"/>
      <c r="J12" s="9"/>
      <c r="K12" s="9"/>
      <c r="L12" s="9"/>
      <c r="M12" s="9"/>
      <c r="N12" s="9"/>
    </row>
    <row r="13" spans="1:17">
      <c r="A13" s="55"/>
      <c r="B13" s="59" t="s">
        <v>4</v>
      </c>
      <c r="C13" s="59" t="s">
        <v>5</v>
      </c>
      <c r="D13" s="59" t="s">
        <v>6</v>
      </c>
      <c r="E13" s="59" t="s">
        <v>7</v>
      </c>
      <c r="F13" s="59" t="s">
        <v>8</v>
      </c>
      <c r="G13" s="59" t="s">
        <v>9</v>
      </c>
      <c r="H13" s="59" t="s">
        <v>10</v>
      </c>
      <c r="I13" s="59" t="s">
        <v>11</v>
      </c>
      <c r="J13" s="59" t="s">
        <v>12</v>
      </c>
      <c r="K13" s="59" t="s">
        <v>13</v>
      </c>
      <c r="L13" s="59" t="s">
        <v>14</v>
      </c>
      <c r="M13" s="59" t="s">
        <v>15</v>
      </c>
      <c r="N13" s="59" t="s">
        <v>267</v>
      </c>
    </row>
    <row r="14" spans="1:17" ht="24">
      <c r="A14" s="138" t="s">
        <v>268</v>
      </c>
      <c r="B14" s="63">
        <f>'Pag20'!B41</f>
        <v>67.691029999999998</v>
      </c>
      <c r="C14" s="63">
        <f>'Pag20'!C41</f>
        <v>61.424965000000007</v>
      </c>
      <c r="D14" s="63">
        <f>'Pag20'!D41</f>
        <v>72.986194999999995</v>
      </c>
      <c r="E14" s="63">
        <f>'Pag20'!E41</f>
        <v>69.883600000000001</v>
      </c>
      <c r="F14" s="63">
        <f>'Pag20'!F41</f>
        <v>76.391214999999988</v>
      </c>
      <c r="G14" s="63">
        <f>'Pag20'!G41</f>
        <v>70.77773000000002</v>
      </c>
      <c r="H14" s="63">
        <f>'Pag20'!H41</f>
        <v>72.999030000000005</v>
      </c>
      <c r="I14" s="63">
        <f>'Pag20'!I41</f>
        <v>74.780389999999997</v>
      </c>
      <c r="J14" s="63">
        <f>'Pag20'!J41</f>
        <v>74.855784999999997</v>
      </c>
      <c r="K14" s="63">
        <f>'Pag20'!K41</f>
        <v>76.587689999999995</v>
      </c>
      <c r="L14" s="63">
        <f>'Pag20'!L41</f>
        <v>69.224965000000012</v>
      </c>
      <c r="M14" s="63">
        <f>'Pag20'!M41</f>
        <v>72.101815000000002</v>
      </c>
      <c r="N14" s="270">
        <f>AVERAGE(B14:M14)</f>
        <v>71.642034166666662</v>
      </c>
    </row>
    <row r="15" spans="1:17">
      <c r="A15" s="138" t="s">
        <v>269</v>
      </c>
      <c r="B15" s="63">
        <f>'Pag20'!C48</f>
        <v>186.07</v>
      </c>
      <c r="C15" s="63">
        <f>'Pag20'!D48</f>
        <v>196.66</v>
      </c>
      <c r="D15" s="63">
        <f>'Pag20'!E48</f>
        <v>181.14</v>
      </c>
      <c r="E15" s="63">
        <f>'Pag20'!F48</f>
        <v>164.65</v>
      </c>
      <c r="F15" s="63">
        <f>'Pag20'!G48</f>
        <v>152.29</v>
      </c>
      <c r="G15" s="63">
        <f>'Pag20'!H48</f>
        <v>186.7</v>
      </c>
      <c r="H15" s="63">
        <f>'Pag20'!I48</f>
        <v>202.44</v>
      </c>
      <c r="I15" s="63">
        <f>'Pag20'!J48</f>
        <v>191.31</v>
      </c>
      <c r="J15" s="63">
        <f>'Pag20'!K48</f>
        <v>154.88</v>
      </c>
      <c r="K15" s="63">
        <f>'Pag20'!L48</f>
        <v>164.2</v>
      </c>
      <c r="L15" s="63">
        <f>'Pag20'!M48</f>
        <v>195.93</v>
      </c>
      <c r="M15" s="63">
        <f>'Pag20'!N48</f>
        <v>135.5</v>
      </c>
      <c r="N15" s="270">
        <f>AVERAGE(B15:M15)</f>
        <v>175.98083333333332</v>
      </c>
    </row>
    <row r="16" spans="1:17">
      <c r="A16" s="56" t="s">
        <v>270</v>
      </c>
      <c r="B16" s="63">
        <f>'Pag5'!$E77</f>
        <v>2033.22</v>
      </c>
      <c r="C16" s="63">
        <f>'Pag5'!E78</f>
        <v>2081.0500000000002</v>
      </c>
      <c r="D16" s="63">
        <f>'Pag5'!E79</f>
        <v>2115.83</v>
      </c>
      <c r="E16" s="63">
        <f>'Pag5'!E80</f>
        <v>2135.33</v>
      </c>
      <c r="F16" s="63">
        <f>'Pag5'!E81</f>
        <v>2204.2199999999998</v>
      </c>
      <c r="G16" s="63">
        <f>'Pag5'!E82</f>
        <v>2084.12</v>
      </c>
      <c r="H16" s="63">
        <f>'Pag5'!E83</f>
        <v>2106.5</v>
      </c>
      <c r="I16" s="63">
        <f>'Pag5'!E84</f>
        <v>2141.5500000000002</v>
      </c>
      <c r="J16" s="63">
        <f>'Pag5'!E85</f>
        <v>2122.0700000000002</v>
      </c>
      <c r="K16" s="63">
        <f>'Pag5'!E86</f>
        <v>2116.87</v>
      </c>
      <c r="L16" s="63">
        <f>'Pag5'!E87</f>
        <v>2162.83</v>
      </c>
      <c r="M16" s="63">
        <f>'Pag5'!E88</f>
        <v>2132.5300000000002</v>
      </c>
      <c r="N16" s="270">
        <f>MAX(B16:M16)</f>
        <v>2204.2199999999998</v>
      </c>
      <c r="P16" s="303"/>
      <c r="Q16" s="303"/>
    </row>
    <row r="17" spans="1:16">
      <c r="M17" s="121"/>
    </row>
    <row r="18" spans="1:16">
      <c r="A18" s="462" t="s">
        <v>271</v>
      </c>
      <c r="B18" s="462"/>
      <c r="C18" s="462"/>
      <c r="D18" s="462"/>
      <c r="E18" s="462"/>
      <c r="F18" s="462"/>
      <c r="G18" s="462"/>
      <c r="H18" s="462"/>
      <c r="I18" s="462"/>
      <c r="J18" s="462"/>
      <c r="K18" s="462"/>
      <c r="L18" s="462"/>
      <c r="M18" s="462"/>
      <c r="N18" s="462"/>
    </row>
    <row r="20" spans="1:16">
      <c r="A20" s="44"/>
      <c r="B20" s="59" t="s">
        <v>4</v>
      </c>
      <c r="C20" s="59" t="s">
        <v>5</v>
      </c>
      <c r="D20" s="59" t="s">
        <v>6</v>
      </c>
      <c r="E20" s="59" t="s">
        <v>7</v>
      </c>
      <c r="F20" s="59" t="s">
        <v>8</v>
      </c>
      <c r="G20" s="59" t="s">
        <v>9</v>
      </c>
      <c r="H20" s="59" t="s">
        <v>10</v>
      </c>
      <c r="I20" s="59" t="s">
        <v>11</v>
      </c>
      <c r="J20" s="59" t="s">
        <v>12</v>
      </c>
      <c r="K20" s="59" t="s">
        <v>13</v>
      </c>
      <c r="L20" s="59" t="s">
        <v>14</v>
      </c>
      <c r="M20" s="59" t="s">
        <v>15</v>
      </c>
      <c r="N20" s="59" t="s">
        <v>16</v>
      </c>
    </row>
    <row r="21" spans="1:16">
      <c r="A21" s="56" t="s">
        <v>272</v>
      </c>
      <c r="B21" s="63">
        <v>3227703.8806401337</v>
      </c>
      <c r="C21" s="63">
        <v>1925827.3464819153</v>
      </c>
      <c r="D21" s="63">
        <v>3302754.6567807253</v>
      </c>
      <c r="E21" s="63">
        <v>2583695.8298114548</v>
      </c>
      <c r="F21" s="63">
        <v>3326477.0969143324</v>
      </c>
      <c r="G21" s="63">
        <v>5476167.3826981597</v>
      </c>
      <c r="H21" s="63">
        <v>2490078.380803823</v>
      </c>
      <c r="I21" s="63">
        <v>2586787.5440442152</v>
      </c>
      <c r="J21" s="63">
        <v>3254914.389131424</v>
      </c>
      <c r="K21" s="63">
        <v>4329228.2681733919</v>
      </c>
      <c r="L21" s="63">
        <v>2261075.3042012947</v>
      </c>
      <c r="M21" s="63">
        <v>2879086.1291540288</v>
      </c>
      <c r="N21" s="270">
        <f t="shared" ref="N21:N27" si="1">SUM(B21:M21)</f>
        <v>37643796.208834894</v>
      </c>
      <c r="P21" s="151"/>
    </row>
    <row r="22" spans="1:16" ht="13.5" customHeight="1">
      <c r="A22" s="56" t="s">
        <v>273</v>
      </c>
      <c r="B22" s="63">
        <v>4673486.3012499996</v>
      </c>
      <c r="C22" s="63">
        <v>3750426.6030000001</v>
      </c>
      <c r="D22" s="63">
        <v>4188760.9962499994</v>
      </c>
      <c r="E22" s="63">
        <v>4462107.2010000013</v>
      </c>
      <c r="F22" s="63">
        <v>5548139.1869999999</v>
      </c>
      <c r="G22" s="63">
        <v>5961690.3140000012</v>
      </c>
      <c r="H22" s="63">
        <v>4669743.1487500006</v>
      </c>
      <c r="I22" s="63">
        <v>4202407.267500001</v>
      </c>
      <c r="J22" s="63">
        <v>3877614.6015000003</v>
      </c>
      <c r="K22" s="63">
        <v>4294730.0144999996</v>
      </c>
      <c r="L22" s="63">
        <v>3643462.6334999995</v>
      </c>
      <c r="M22" s="63">
        <v>3755077.7992499997</v>
      </c>
      <c r="N22" s="270">
        <f t="shared" si="1"/>
        <v>53027646.067499995</v>
      </c>
      <c r="P22" s="54"/>
    </row>
    <row r="23" spans="1:16">
      <c r="A23" s="56" t="s">
        <v>274</v>
      </c>
      <c r="B23" s="63">
        <v>1322583.3499999999</v>
      </c>
      <c r="C23" s="63">
        <v>1301302.5999999996</v>
      </c>
      <c r="D23" s="63">
        <v>1240944.1999999997</v>
      </c>
      <c r="E23" s="63">
        <v>1111015.03</v>
      </c>
      <c r="F23" s="63">
        <v>922363.48000000021</v>
      </c>
      <c r="G23" s="63">
        <v>1109945.92</v>
      </c>
      <c r="H23" s="63">
        <v>1238818.9000000004</v>
      </c>
      <c r="I23" s="63">
        <v>1392373.18</v>
      </c>
      <c r="J23" s="63">
        <v>1099388.27</v>
      </c>
      <c r="K23" s="63">
        <v>1000398.3800000002</v>
      </c>
      <c r="L23" s="63">
        <v>943231.92999999982</v>
      </c>
      <c r="M23" s="63">
        <v>902769.23000000021</v>
      </c>
      <c r="N23" s="270">
        <f t="shared" si="1"/>
        <v>13585134.470000001</v>
      </c>
    </row>
    <row r="24" spans="1:16" ht="24">
      <c r="A24" s="138" t="s">
        <v>275</v>
      </c>
      <c r="B24" s="63">
        <v>63060.095703260085</v>
      </c>
      <c r="C24" s="63">
        <v>32751.225329261288</v>
      </c>
      <c r="D24" s="63">
        <v>34846.898522524927</v>
      </c>
      <c r="E24" s="63">
        <v>62622.249234178089</v>
      </c>
      <c r="F24" s="63">
        <v>3274.6402352695804</v>
      </c>
      <c r="G24" s="63">
        <v>35557.9605568263</v>
      </c>
      <c r="H24" s="63">
        <v>95525.754974153097</v>
      </c>
      <c r="I24" s="63">
        <v>93868.673501454585</v>
      </c>
      <c r="J24" s="63">
        <v>83727.647292840935</v>
      </c>
      <c r="K24" s="63">
        <v>104110.28952438978</v>
      </c>
      <c r="L24" s="63">
        <v>333138.89339949674</v>
      </c>
      <c r="M24" s="63">
        <v>154446.18933788105</v>
      </c>
      <c r="N24" s="270">
        <f t="shared" si="1"/>
        <v>1096930.5176115364</v>
      </c>
    </row>
    <row r="25" spans="1:16">
      <c r="A25" s="56" t="s">
        <v>276</v>
      </c>
      <c r="B25" s="63">
        <v>11401413.244999999</v>
      </c>
      <c r="C25" s="63">
        <v>11401413.244999999</v>
      </c>
      <c r="D25" s="63">
        <v>11406016.487833332</v>
      </c>
      <c r="E25" s="63">
        <v>11539661.966854839</v>
      </c>
      <c r="F25" s="63">
        <v>11544035.864888888</v>
      </c>
      <c r="G25" s="63">
        <v>11544651.821666665</v>
      </c>
      <c r="H25" s="63">
        <v>11544651.821666665</v>
      </c>
      <c r="I25" s="63">
        <v>11544651.821666665</v>
      </c>
      <c r="J25" s="63">
        <v>11544651.821666665</v>
      </c>
      <c r="K25" s="63">
        <v>11544651.821666665</v>
      </c>
      <c r="L25" s="63">
        <v>11544651.821666665</v>
      </c>
      <c r="M25" s="63">
        <v>11636316.096774193</v>
      </c>
      <c r="N25" s="270">
        <f t="shared" si="1"/>
        <v>138196767.83635122</v>
      </c>
    </row>
    <row r="26" spans="1:16">
      <c r="A26" s="56" t="s">
        <v>277</v>
      </c>
      <c r="B26" s="63">
        <v>6588020.2146046348</v>
      </c>
      <c r="C26" s="63">
        <v>6588027.685011318</v>
      </c>
      <c r="D26" s="63">
        <v>6586816.9621198578</v>
      </c>
      <c r="E26" s="63">
        <v>6588071.2949424302</v>
      </c>
      <c r="F26" s="63">
        <v>6595237.1985706128</v>
      </c>
      <c r="G26" s="63">
        <v>6643421.8911518231</v>
      </c>
      <c r="H26" s="63">
        <v>6668044.6490767896</v>
      </c>
      <c r="I26" s="63">
        <v>6669211.3466422427</v>
      </c>
      <c r="J26" s="63">
        <v>6666067.1494438667</v>
      </c>
      <c r="K26" s="63">
        <v>6669162.2532917056</v>
      </c>
      <c r="L26" s="63">
        <v>6744534.3567038598</v>
      </c>
      <c r="M26" s="63">
        <v>6831977.2567677293</v>
      </c>
      <c r="N26" s="270">
        <f>SUM(B26:M26)</f>
        <v>79838592.258326873</v>
      </c>
    </row>
    <row r="27" spans="1:16">
      <c r="A27" s="56" t="str">
        <f>UPPER('Pag27'!A49)</f>
        <v>EXCEDENTE PRECIOS NODALES</v>
      </c>
      <c r="B27" s="63">
        <v>1732541.42</v>
      </c>
      <c r="C27" s="63">
        <v>1937155.38</v>
      </c>
      <c r="D27" s="63">
        <v>2635446.11</v>
      </c>
      <c r="E27" s="63">
        <v>3147156.65</v>
      </c>
      <c r="F27" s="63">
        <v>4169870.23</v>
      </c>
      <c r="G27" s="63">
        <v>2473960.9700000002</v>
      </c>
      <c r="H27" s="63">
        <v>2452664.79</v>
      </c>
      <c r="I27" s="63">
        <v>2579872.08</v>
      </c>
      <c r="J27" s="63">
        <v>2659603.62</v>
      </c>
      <c r="K27" s="63">
        <v>2589536.56</v>
      </c>
      <c r="L27" s="63">
        <v>2090373.31</v>
      </c>
      <c r="M27" s="63">
        <v>1935152.13</v>
      </c>
      <c r="N27" s="270">
        <f t="shared" si="1"/>
        <v>30403333.25</v>
      </c>
    </row>
    <row r="29" spans="1:16">
      <c r="B29" s="13"/>
      <c r="C29" s="13"/>
      <c r="D29" s="13"/>
      <c r="E29" s="13"/>
      <c r="F29" s="13"/>
      <c r="G29" s="13"/>
      <c r="H29" s="13"/>
      <c r="I29" s="13"/>
      <c r="J29" s="13"/>
      <c r="K29" s="13"/>
      <c r="L29" s="13"/>
      <c r="M29" s="13"/>
    </row>
    <row r="30" spans="1:16">
      <c r="A30" s="462" t="s">
        <v>278</v>
      </c>
      <c r="B30" s="462"/>
      <c r="C30" s="462"/>
      <c r="D30" s="462"/>
      <c r="E30" s="462"/>
      <c r="F30" s="462"/>
      <c r="G30" s="462"/>
      <c r="H30" s="462"/>
      <c r="I30" s="462"/>
      <c r="J30" s="462"/>
      <c r="K30" s="462"/>
      <c r="L30" s="462"/>
      <c r="M30" s="462"/>
    </row>
    <row r="32" spans="1:16">
      <c r="A32" s="23"/>
      <c r="B32" s="23" t="s">
        <v>4</v>
      </c>
      <c r="C32" s="23" t="s">
        <v>5</v>
      </c>
      <c r="D32" s="23" t="s">
        <v>6</v>
      </c>
      <c r="E32" s="23" t="s">
        <v>7</v>
      </c>
      <c r="F32" s="23" t="s">
        <v>8</v>
      </c>
      <c r="G32" s="23" t="s">
        <v>9</v>
      </c>
      <c r="H32" s="23" t="s">
        <v>10</v>
      </c>
      <c r="I32" s="23" t="s">
        <v>11</v>
      </c>
      <c r="J32" s="23" t="s">
        <v>12</v>
      </c>
      <c r="K32" s="23" t="s">
        <v>13</v>
      </c>
      <c r="L32" s="23" t="s">
        <v>14</v>
      </c>
      <c r="M32" s="23" t="s">
        <v>15</v>
      </c>
    </row>
    <row r="33" spans="1:15">
      <c r="A33" s="62" t="s">
        <v>279</v>
      </c>
      <c r="B33" s="63">
        <f t="array" ref="B33:M33">TRANSPOSE('Pag5'!$D$77:$D$88)</f>
        <v>60.683130913978339</v>
      </c>
      <c r="C33" s="63">
        <v>73.98016785714276</v>
      </c>
      <c r="D33" s="63">
        <v>91.511172849462397</v>
      </c>
      <c r="E33" s="63">
        <v>106.82618972222228</v>
      </c>
      <c r="F33" s="63">
        <v>124.06738870967772</v>
      </c>
      <c r="G33" s="63">
        <v>79.599391388888677</v>
      </c>
      <c r="H33" s="63">
        <v>84.451048387096805</v>
      </c>
      <c r="I33" s="63">
        <v>87.242707526881617</v>
      </c>
      <c r="J33" s="63">
        <v>84.584014722222122</v>
      </c>
      <c r="K33" s="63">
        <v>73.727422177419342</v>
      </c>
      <c r="L33" s="63">
        <v>72.299082777777798</v>
      </c>
      <c r="M33" s="63">
        <v>75.207686693548709</v>
      </c>
      <c r="N33" s="230">
        <f>AVERAGE(B33:M33)</f>
        <v>84.514950310526544</v>
      </c>
      <c r="O33" s="17"/>
    </row>
    <row r="34" spans="1:15">
      <c r="A34" s="65" t="s">
        <v>280</v>
      </c>
      <c r="B34" s="63">
        <v>618.58654770843339</v>
      </c>
      <c r="C34" s="63">
        <v>322.61392030679997</v>
      </c>
      <c r="D34" s="63"/>
      <c r="E34" s="63"/>
      <c r="F34" s="63"/>
      <c r="G34" s="63">
        <v>339.25678241833333</v>
      </c>
      <c r="H34" s="63">
        <v>529.23329999999999</v>
      </c>
      <c r="I34" s="63"/>
      <c r="J34" s="63"/>
      <c r="K34" s="63"/>
      <c r="L34" s="63"/>
      <c r="M34" s="63"/>
      <c r="N34" s="230">
        <f>AVERAGE(B34:M34)</f>
        <v>452.42263760839171</v>
      </c>
    </row>
    <row r="35" spans="1:15">
      <c r="A35" s="65" t="s">
        <v>281</v>
      </c>
      <c r="B35" s="63">
        <v>55.88011648745519</v>
      </c>
      <c r="C35" s="63">
        <v>81.903571428571368</v>
      </c>
      <c r="D35" s="63">
        <v>128.30554211469533</v>
      </c>
      <c r="E35" s="63">
        <v>137.36853703703699</v>
      </c>
      <c r="F35" s="63">
        <v>128.16139332047689</v>
      </c>
      <c r="G35" s="63">
        <v>93.232092592592622</v>
      </c>
      <c r="H35" s="63">
        <v>93.573122759856631</v>
      </c>
      <c r="I35" s="63">
        <v>105.76535525930801</v>
      </c>
      <c r="J35" s="63">
        <v>109.24563425925921</v>
      </c>
      <c r="K35" s="63">
        <v>89.985134188260147</v>
      </c>
      <c r="L35" s="63">
        <v>85.965893518518484</v>
      </c>
      <c r="M35" s="63">
        <v>97.28752688172041</v>
      </c>
      <c r="N35" s="230">
        <f>AVERAGE(B35:M35)</f>
        <v>100.5561599873126</v>
      </c>
    </row>
    <row r="36" spans="1:15">
      <c r="A36" s="65" t="s">
        <v>282</v>
      </c>
      <c r="B36" s="63">
        <f>AVERAGE(B34:B35)</f>
        <v>337.2333320979443</v>
      </c>
      <c r="C36" s="63">
        <f t="shared" ref="C36:M36" si="2">AVERAGE(C34:C35)</f>
        <v>202.25874586768566</v>
      </c>
      <c r="D36" s="63">
        <f t="shared" si="2"/>
        <v>128.30554211469533</v>
      </c>
      <c r="E36" s="63">
        <f t="shared" si="2"/>
        <v>137.36853703703699</v>
      </c>
      <c r="F36" s="63">
        <f t="shared" si="2"/>
        <v>128.16139332047689</v>
      </c>
      <c r="G36" s="63">
        <f t="shared" si="2"/>
        <v>216.24443750546297</v>
      </c>
      <c r="H36" s="63">
        <f t="shared" si="2"/>
        <v>311.40321137992828</v>
      </c>
      <c r="I36" s="63">
        <f t="shared" si="2"/>
        <v>105.76535525930801</v>
      </c>
      <c r="J36" s="63">
        <f t="shared" si="2"/>
        <v>109.24563425925921</v>
      </c>
      <c r="K36" s="63">
        <f t="shared" si="2"/>
        <v>89.985134188260147</v>
      </c>
      <c r="L36" s="63">
        <f t="shared" si="2"/>
        <v>85.965893518518484</v>
      </c>
      <c r="M36" s="63">
        <f t="shared" si="2"/>
        <v>97.28752688172041</v>
      </c>
      <c r="N36" s="277">
        <f t="shared" ref="N36:N45" si="3">AVERAGE(B36:M36)</f>
        <v>162.43539528585805</v>
      </c>
    </row>
    <row r="37" spans="1:15">
      <c r="A37" s="62" t="s">
        <v>283</v>
      </c>
      <c r="B37" s="63">
        <v>225.5386</v>
      </c>
      <c r="C37" s="63">
        <v>219.8074</v>
      </c>
      <c r="D37" s="63">
        <v>206.1266</v>
      </c>
      <c r="E37" s="63">
        <v>195.46180000000001</v>
      </c>
      <c r="F37" s="63">
        <v>180.44460000000001</v>
      </c>
      <c r="G37" s="63">
        <v>171.43979999999999</v>
      </c>
      <c r="H37" s="63">
        <v>169.584</v>
      </c>
      <c r="I37" s="63">
        <v>169.77959999999999</v>
      </c>
      <c r="J37" s="63">
        <v>166.92179999999999</v>
      </c>
      <c r="K37" s="63">
        <v>165.87020000000001</v>
      </c>
      <c r="L37" s="63">
        <v>165.5402</v>
      </c>
      <c r="M37" s="63">
        <v>169.03</v>
      </c>
      <c r="N37" s="277">
        <f t="shared" si="3"/>
        <v>183.79538333333335</v>
      </c>
    </row>
    <row r="38" spans="1:15">
      <c r="A38" s="62" t="s">
        <v>284</v>
      </c>
      <c r="B38" s="63">
        <f>'Pag20'!C49</f>
        <v>7.1079881227495036</v>
      </c>
      <c r="C38" s="271">
        <f>'Pag20'!D49</f>
        <v>6.617017187023289</v>
      </c>
      <c r="D38" s="271">
        <f>'Pag20'!E49</f>
        <v>6.8507463840123659</v>
      </c>
      <c r="E38" s="271">
        <f>'Pag20'!F49</f>
        <v>6.7477378074703918</v>
      </c>
      <c r="F38" s="271">
        <f>'Pag20'!G49</f>
        <v>6.0566253857771359</v>
      </c>
      <c r="G38" s="271">
        <f>'Pag20'!H49</f>
        <v>5.9450772362078199</v>
      </c>
      <c r="H38" s="271">
        <f>'Pag20'!I49</f>
        <v>6.1194373641572808</v>
      </c>
      <c r="I38" s="271">
        <f>'Pag20'!J49</f>
        <v>7.2780993152475038</v>
      </c>
      <c r="J38" s="271">
        <f>'Pag20'!K49</f>
        <v>7.0983230242768593</v>
      </c>
      <c r="K38" s="271">
        <f>'Pag20'!L49</f>
        <v>6.0925601705237513</v>
      </c>
      <c r="L38" s="271">
        <f>'Pag20'!M49</f>
        <v>4.8141271372428935</v>
      </c>
      <c r="M38" s="271">
        <f>'Pag20'!N49</f>
        <v>6.6625035424354246</v>
      </c>
      <c r="N38" s="277">
        <f t="shared" si="3"/>
        <v>6.4491868897603517</v>
      </c>
    </row>
    <row r="39" spans="1:15">
      <c r="A39" s="62" t="s">
        <v>285</v>
      </c>
      <c r="B39" s="271">
        <v>1.07482341146488</v>
      </c>
      <c r="C39" s="271">
        <v>2.3140626043869998</v>
      </c>
      <c r="D39" s="271">
        <v>3.9539427597989798</v>
      </c>
      <c r="E39" s="271">
        <v>4.1812355705744402</v>
      </c>
      <c r="F39" s="271">
        <v>5.5017846465198401</v>
      </c>
      <c r="G39" s="271">
        <v>3.4427001401780699</v>
      </c>
      <c r="H39" s="271">
        <v>4.1187062303428297</v>
      </c>
      <c r="I39" s="271">
        <v>4.3170471656198597</v>
      </c>
      <c r="J39" s="271">
        <v>5.8853614654300097</v>
      </c>
      <c r="K39" s="271">
        <v>7.0397257721144397</v>
      </c>
      <c r="L39" s="271">
        <v>3.6491342006330898</v>
      </c>
      <c r="M39" s="271">
        <v>4.1877372884599504</v>
      </c>
      <c r="N39" s="277">
        <f t="shared" si="3"/>
        <v>4.1388551046269493</v>
      </c>
    </row>
    <row r="40" spans="1:15">
      <c r="A40" s="62" t="s">
        <v>286</v>
      </c>
      <c r="B40" s="271">
        <v>8.9</v>
      </c>
      <c r="C40" s="271">
        <v>8.9</v>
      </c>
      <c r="D40" s="271">
        <v>8.9</v>
      </c>
      <c r="E40" s="271">
        <v>8.9</v>
      </c>
      <c r="F40" s="271">
        <v>8.9</v>
      </c>
      <c r="G40" s="271">
        <v>8.9</v>
      </c>
      <c r="H40" s="271">
        <v>8.9</v>
      </c>
      <c r="I40" s="271">
        <v>8.9</v>
      </c>
      <c r="J40" s="271">
        <v>8.9</v>
      </c>
      <c r="K40" s="271">
        <v>8.9</v>
      </c>
      <c r="L40" s="271">
        <v>8.9</v>
      </c>
      <c r="M40" s="271">
        <v>8.9</v>
      </c>
      <c r="N40" s="277">
        <f t="shared" si="3"/>
        <v>8.9000000000000021</v>
      </c>
    </row>
    <row r="41" spans="1:15">
      <c r="A41" s="62" t="s">
        <v>287</v>
      </c>
      <c r="B41" s="271">
        <v>4.7540301469399369</v>
      </c>
      <c r="C41" s="271">
        <v>4.7744383743054382</v>
      </c>
      <c r="D41" s="271">
        <v>4.7714266513946653</v>
      </c>
      <c r="E41" s="271">
        <v>4.6755656972823747</v>
      </c>
      <c r="F41" s="271">
        <v>4.6510992169387668</v>
      </c>
      <c r="G41" s="271">
        <v>4.6444516506865616</v>
      </c>
      <c r="H41" s="271">
        <v>4.6351383905623864</v>
      </c>
      <c r="I41" s="271">
        <v>4.6580452738997229</v>
      </c>
      <c r="J41" s="271">
        <v>4.6142570209628193</v>
      </c>
      <c r="K41" s="271">
        <v>4.6153577769721172</v>
      </c>
      <c r="L41" s="271">
        <v>4.6336989109102023</v>
      </c>
      <c r="M41" s="271">
        <v>4.6529032431791855</v>
      </c>
      <c r="N41" s="277">
        <f t="shared" si="3"/>
        <v>4.6733676961695148</v>
      </c>
    </row>
    <row r="42" spans="1:15">
      <c r="A42" s="62" t="s">
        <v>288</v>
      </c>
      <c r="B42" s="271">
        <v>0.63120714621906382</v>
      </c>
      <c r="C42" s="271">
        <v>0.63108591792801205</v>
      </c>
      <c r="D42" s="271">
        <v>0.63108591792801216</v>
      </c>
      <c r="E42" s="271">
        <v>0.62984704824371496</v>
      </c>
      <c r="F42" s="271">
        <v>0.62984704824371507</v>
      </c>
      <c r="G42" s="271">
        <v>0.62984704824371496</v>
      </c>
      <c r="H42" s="271">
        <v>0.62984704824371496</v>
      </c>
      <c r="I42" s="271">
        <v>0.62984704824371507</v>
      </c>
      <c r="J42" s="271">
        <v>0.62984704824371496</v>
      </c>
      <c r="K42" s="271">
        <v>0.62984704824371507</v>
      </c>
      <c r="L42" s="271">
        <v>0.62150077131101678</v>
      </c>
      <c r="M42" s="271">
        <v>0.62700436839449103</v>
      </c>
      <c r="N42" s="277">
        <f t="shared" si="3"/>
        <v>0.62923445495721675</v>
      </c>
    </row>
    <row r="43" spans="1:15">
      <c r="A43" s="62" t="s">
        <v>289</v>
      </c>
      <c r="B43" s="271">
        <v>3.3614279481307627</v>
      </c>
      <c r="C43" s="271">
        <v>3.338179732075973</v>
      </c>
      <c r="D43" s="271">
        <v>3.3275902952713281</v>
      </c>
      <c r="E43" s="271">
        <v>3.2459131689908465</v>
      </c>
      <c r="F43" s="271">
        <v>3.2368158704669621</v>
      </c>
      <c r="G43" s="271">
        <v>3.285003500249255</v>
      </c>
      <c r="H43" s="271">
        <v>3.2916655037248885</v>
      </c>
      <c r="I43" s="271">
        <v>3.2908505550512643</v>
      </c>
      <c r="J43" s="271">
        <v>3.2825176520780674</v>
      </c>
      <c r="K43" s="271">
        <v>3.2946865822327416</v>
      </c>
      <c r="L43" s="271">
        <v>3.3472904998130706</v>
      </c>
      <c r="M43" s="271">
        <v>3.4238314019865657</v>
      </c>
      <c r="N43" s="277">
        <f t="shared" si="3"/>
        <v>3.3104810591726443</v>
      </c>
    </row>
    <row r="44" spans="1:15">
      <c r="A44" s="62" t="s">
        <v>290</v>
      </c>
      <c r="B44" s="271">
        <v>2.249154948003909</v>
      </c>
      <c r="C44" s="271">
        <v>2.2429688333970921</v>
      </c>
      <c r="D44" s="271">
        <v>2.2369649065770063</v>
      </c>
      <c r="E44" s="271">
        <v>2.2027038179534171</v>
      </c>
      <c r="F44" s="271">
        <v>2.201857872714363</v>
      </c>
      <c r="G44" s="271">
        <v>2.2127313853963875</v>
      </c>
      <c r="H44" s="271">
        <v>2.2091216176855237</v>
      </c>
      <c r="I44" s="271">
        <v>2.2083140769400771</v>
      </c>
      <c r="J44" s="271">
        <v>2.2048020842720009</v>
      </c>
      <c r="K44" s="271">
        <v>2.2085516333649258</v>
      </c>
      <c r="L44" s="271">
        <v>2.1991642259161206</v>
      </c>
      <c r="M44" s="271">
        <v>2.2263239540897635</v>
      </c>
      <c r="N44" s="277">
        <f t="shared" si="3"/>
        <v>2.2168882796925486</v>
      </c>
    </row>
    <row r="45" spans="1:15">
      <c r="A45" s="62" t="s">
        <v>291</v>
      </c>
      <c r="B45" s="271">
        <v>2.1607172462594946</v>
      </c>
      <c r="C45" s="271">
        <v>2.1529754396569953</v>
      </c>
      <c r="D45" s="271">
        <v>2.1345494910330056</v>
      </c>
      <c r="E45" s="271">
        <v>1.9830901773702847</v>
      </c>
      <c r="F45" s="271">
        <v>1.9929149810629305</v>
      </c>
      <c r="G45" s="271">
        <v>2.0263767528396475</v>
      </c>
      <c r="H45" s="271">
        <v>2.0493698088695913</v>
      </c>
      <c r="I45" s="271">
        <v>2.0428493099822727</v>
      </c>
      <c r="J45" s="271">
        <v>2.0414864247559867</v>
      </c>
      <c r="K45" s="271">
        <v>2.0427405872030042</v>
      </c>
      <c r="L45" s="271">
        <v>2.0356354192396142</v>
      </c>
      <c r="M45" s="271">
        <v>2.0620465478008922</v>
      </c>
      <c r="N45" s="277">
        <f t="shared" si="3"/>
        <v>2.0603960155061434</v>
      </c>
    </row>
    <row r="46" spans="1:15" s="156" customFormat="1"/>
    <row r="47" spans="1:15" s="70" customFormat="1"/>
    <row r="48" spans="1:15" s="70" customFormat="1"/>
    <row r="49" spans="1:13" s="70" customFormat="1"/>
    <row r="50" spans="1:13" s="70" customFormat="1">
      <c r="B50" s="70" t="s">
        <v>4</v>
      </c>
      <c r="C50" s="70" t="s">
        <v>5</v>
      </c>
      <c r="D50" s="70" t="s">
        <v>6</v>
      </c>
      <c r="E50" s="70" t="s">
        <v>7</v>
      </c>
      <c r="F50" s="70" t="s">
        <v>8</v>
      </c>
      <c r="G50" s="70" t="s">
        <v>9</v>
      </c>
      <c r="H50" s="70" t="s">
        <v>10</v>
      </c>
      <c r="I50" s="70" t="s">
        <v>11</v>
      </c>
      <c r="J50" s="70" t="s">
        <v>12</v>
      </c>
      <c r="K50" s="70" t="s">
        <v>13</v>
      </c>
      <c r="L50" s="70" t="s">
        <v>14</v>
      </c>
      <c r="M50" s="70" t="s">
        <v>15</v>
      </c>
    </row>
    <row r="51" spans="1:13" s="70" customFormat="1">
      <c r="A51" s="70" t="s">
        <v>292</v>
      </c>
      <c r="B51" s="159">
        <f>B21/(('Pag2'!B$30+'Pag2'!B$31)*1000)</f>
        <v>2.6873594344918144</v>
      </c>
      <c r="C51" s="159">
        <f>C21/(('Pag2'!C$30+'Pag2'!C$31)*1000)</f>
        <v>1.6975813853341666</v>
      </c>
      <c r="D51" s="159">
        <f>D21/(('Pag2'!D$30+'Pag2'!D$31)*1000)</f>
        <v>2.4805907003705863</v>
      </c>
      <c r="E51" s="159">
        <f>E21/(('Pag2'!E$30+'Pag2'!E$31)*1000)</f>
        <v>2.0534354426284778</v>
      </c>
      <c r="F51" s="159">
        <f>F21/(('Pag2'!F$30+'Pag2'!F$31)*1000)</f>
        <v>2.5127582982321086</v>
      </c>
      <c r="G51" s="159">
        <f>G21/(('Pag2'!G$30+'Pag2'!G$31)*1000)</f>
        <v>4.4543204998200512</v>
      </c>
      <c r="H51" s="159">
        <f>H21/(('Pag2'!H$30+'Pag2'!H$31)*1000)</f>
        <v>1.9182678299410338</v>
      </c>
      <c r="I51" s="159">
        <f>I21/(('Pag2'!I$30+'Pag2'!I$31)*1000)</f>
        <v>1.9688947410889841</v>
      </c>
      <c r="J51" s="159">
        <f>J21/(('Pag2'!J$30+'Pag2'!J$31)*1000)</f>
        <v>2.5523052036969927</v>
      </c>
      <c r="K51" s="159">
        <f>K21/(('Pag2'!K$30+'Pag2'!K$31)*1000)</f>
        <v>3.2773449675335695</v>
      </c>
      <c r="L51" s="159">
        <f>L21/(('Pag2'!L$30+'Pag2'!L$31)*1000)</f>
        <v>1.7832273203082447</v>
      </c>
      <c r="M51" s="159">
        <f>M21/(('Pag2'!M$30+'Pag2'!M$31)*1000)</f>
        <v>2.2306989056243407</v>
      </c>
    </row>
    <row r="52" spans="1:13" s="70" customFormat="1">
      <c r="A52" s="70" t="s">
        <v>293</v>
      </c>
      <c r="B52" s="159">
        <f>B22/(('Pag2'!B$30+'Pag2'!B$31)*1000)</f>
        <v>3.891105865988429</v>
      </c>
      <c r="C52" s="159">
        <f>C22/(('Pag2'!C$30+'Pag2'!C$31)*1000)</f>
        <v>3.305932071192883</v>
      </c>
      <c r="D52" s="159">
        <f>D22/(('Pag2'!D$30+'Pag2'!D$31)*1000)</f>
        <v>3.1460410030882375</v>
      </c>
      <c r="E52" s="159">
        <f>E22/(('Pag2'!E$30+'Pag2'!E$31)*1000)</f>
        <v>3.5463342741896211</v>
      </c>
      <c r="F52" s="159">
        <f>F22/(('Pag2'!F$30+'Pag2'!F$31)*1000)</f>
        <v>4.1909600985417583</v>
      </c>
      <c r="G52" s="159">
        <f>G22/(('Pag2'!G$30+'Pag2'!G$31)*1000)</f>
        <v>4.8492453797394344</v>
      </c>
      <c r="H52" s="159">
        <f>H22/(('Pag2'!H$30+'Pag2'!H$31)*1000)</f>
        <v>3.5974040517724579</v>
      </c>
      <c r="I52" s="159">
        <f>I22/(('Pag2'!I$30+'Pag2'!I$31)*1000)</f>
        <v>3.198599586558645</v>
      </c>
      <c r="J52" s="159">
        <f>J22/(('Pag2'!J$30+'Pag2'!J$31)*1000)</f>
        <v>3.0405887043870528</v>
      </c>
      <c r="K52" s="159">
        <f>K22/(('Pag2'!K$30+'Pag2'!K$31)*1000)</f>
        <v>3.2512288398864375</v>
      </c>
      <c r="L52" s="159">
        <f>L22/(('Pag2'!L$30+'Pag2'!L$31)*1000)</f>
        <v>2.8734656013035695</v>
      </c>
      <c r="M52" s="159">
        <f>M22/(('Pag2'!M$30+'Pag2'!M$31)*1000)</f>
        <v>2.9094120708999109</v>
      </c>
    </row>
    <row r="53" spans="1:13" s="70" customFormat="1">
      <c r="A53" s="70" t="s">
        <v>294</v>
      </c>
      <c r="B53" s="159">
        <f>B23/(('Pag2'!B$30+'Pag2'!B$31)*1000)</f>
        <v>1.1011719088739305</v>
      </c>
      <c r="C53" s="159">
        <f>C23/(('Pag2'!C$30+'Pag2'!C$31)*1000)</f>
        <v>1.1470743078201984</v>
      </c>
      <c r="D53" s="159">
        <f>D23/(('Pag2'!D$30+'Pag2'!D$31)*1000)</f>
        <v>0.93203248866183863</v>
      </c>
      <c r="E53" s="159">
        <f>E23/(('Pag2'!E$30+'Pag2'!E$31)*1000)</f>
        <v>0.88299776373499306</v>
      </c>
      <c r="F53" s="159">
        <f>F23/(('Pag2'!F$30+'Pag2'!F$31)*1000)</f>
        <v>0.69673604261581767</v>
      </c>
      <c r="G53" s="159">
        <f>G23/(('Pag2'!G$30+'Pag2'!G$31)*1000)</f>
        <v>0.90283121746210093</v>
      </c>
      <c r="H53" s="159">
        <f>H23/(('Pag2'!H$30+'Pag2'!H$31)*1000)</f>
        <v>0.95434202445700422</v>
      </c>
      <c r="I53" s="159">
        <f>I23/(('Pag2'!I$30+'Pag2'!I$31)*1000)</f>
        <v>1.0597840700320329</v>
      </c>
      <c r="J53" s="159">
        <f>J23/(('Pag2'!J$30+'Pag2'!J$31)*1000)</f>
        <v>0.8620731813328002</v>
      </c>
      <c r="K53" s="159">
        <f>K23/(('Pag2'!K$30+'Pag2'!K$31)*1000)</f>
        <v>0.75732911113164281</v>
      </c>
      <c r="L53" s="159">
        <f>L23/(('Pag2'!L$30+'Pag2'!L$31)*1000)</f>
        <v>0.74389249391108825</v>
      </c>
      <c r="M53" s="159">
        <f>M23/(('Pag2'!M$30+'Pag2'!M$31)*1000)</f>
        <v>0.69946026032366471</v>
      </c>
    </row>
    <row r="54" spans="1:13" s="70" customFormat="1">
      <c r="A54" s="70" t="s">
        <v>295</v>
      </c>
      <c r="B54" s="159">
        <f>B24/(('Pag2'!B$30+'Pag2'!B$31)*1000)</f>
        <v>5.2503311764307073E-2</v>
      </c>
      <c r="C54" s="159">
        <f>C24/(('Pag2'!C$30+'Pag2'!C$31)*1000)</f>
        <v>2.8869602754060239E-2</v>
      </c>
      <c r="D54" s="159">
        <f>D24/(('Pag2'!D$30+'Pag2'!D$31)*1000)</f>
        <v>2.6172362586565506E-2</v>
      </c>
      <c r="E54" s="159">
        <f>E24/(('Pag2'!E$30+'Pag2'!E$31)*1000)</f>
        <v>4.9770079198509704E-2</v>
      </c>
      <c r="F54" s="159">
        <f>F24/(('Pag2'!F$30+'Pag2'!F$31)*1000)</f>
        <v>2.4736017069022045E-3</v>
      </c>
      <c r="G54" s="159">
        <f>G24/(('Pag2'!G$30+'Pag2'!G$31)*1000)</f>
        <v>2.8922883756344504E-2</v>
      </c>
      <c r="H54" s="159">
        <f>H24/(('Pag2'!H$30+'Pag2'!H$31)*1000)</f>
        <v>7.3589644450707828E-2</v>
      </c>
      <c r="I54" s="159">
        <f>I24/(('Pag2'!I$30+'Pag2'!I$31)*1000)</f>
        <v>7.1446740199261519E-2</v>
      </c>
      <c r="J54" s="159">
        <f>J24/(('Pag2'!J$30+'Pag2'!J$31)*1000)</f>
        <v>6.5654110778578703E-2</v>
      </c>
      <c r="K54" s="159">
        <f>K24/(('Pag2'!K$30+'Pag2'!K$31)*1000)</f>
        <v>7.8814354962434136E-2</v>
      </c>
      <c r="L54" s="159">
        <f>L24/(('Pag2'!L$30+'Pag2'!L$31)*1000)</f>
        <v>0.26273444987144556</v>
      </c>
      <c r="M54" s="159">
        <f>M24/(('Pag2'!M$30+'Pag2'!M$31)*1000)</f>
        <v>0.11966399408658651</v>
      </c>
    </row>
    <row r="55" spans="1:13" s="70" customFormat="1">
      <c r="B55" s="159"/>
      <c r="C55" s="159"/>
      <c r="D55" s="159"/>
      <c r="E55" s="159"/>
      <c r="F55" s="159"/>
      <c r="G55" s="159"/>
      <c r="H55" s="159"/>
      <c r="I55" s="159"/>
      <c r="J55" s="159"/>
      <c r="K55" s="159"/>
      <c r="L55" s="159"/>
      <c r="M55" s="159"/>
    </row>
    <row r="56" spans="1:13" s="70" customFormat="1">
      <c r="B56" s="159"/>
      <c r="C56" s="159"/>
      <c r="D56" s="159"/>
      <c r="E56" s="159"/>
      <c r="F56" s="159"/>
      <c r="G56" s="159"/>
      <c r="H56" s="159"/>
      <c r="I56" s="159"/>
      <c r="J56" s="159"/>
      <c r="K56" s="159"/>
      <c r="L56" s="159"/>
      <c r="M56" s="159"/>
    </row>
    <row r="57" spans="1:13" s="156" customFormat="1"/>
    <row r="58" spans="1:13" s="156" customFormat="1"/>
    <row r="59" spans="1:13" s="156" customFormat="1"/>
    <row r="60" spans="1:13" s="156" customFormat="1"/>
    <row r="61" spans="1:13" s="156" customFormat="1"/>
    <row r="62" spans="1:13" s="156" customFormat="1"/>
    <row r="63" spans="1:13" s="156" customFormat="1"/>
    <row r="64" spans="1:13" s="156" customFormat="1"/>
    <row r="65" spans="2:13" s="156" customFormat="1"/>
    <row r="66" spans="2:13" s="156" customFormat="1"/>
    <row r="67" spans="2:13" s="156" customFormat="1"/>
    <row r="68" spans="2:13" s="156" customFormat="1"/>
    <row r="69" spans="2:13" s="156" customFormat="1"/>
    <row r="70" spans="2:13" s="156" customFormat="1"/>
    <row r="71" spans="2:13" s="156" customFormat="1"/>
    <row r="72" spans="2:13" s="156" customFormat="1"/>
    <row r="73" spans="2:13" s="156" customFormat="1"/>
    <row r="74" spans="2:13" s="156" customFormat="1"/>
    <row r="75" spans="2:13" s="156" customFormat="1"/>
    <row r="76" spans="2:13" s="156" customFormat="1"/>
    <row r="77" spans="2:13" s="70" customFormat="1"/>
    <row r="78" spans="2:13" s="69" customFormat="1"/>
    <row r="79" spans="2:13" s="70" customFormat="1">
      <c r="B79" s="70" t="s">
        <v>4</v>
      </c>
      <c r="C79" s="70" t="s">
        <v>5</v>
      </c>
      <c r="D79" s="70" t="s">
        <v>6</v>
      </c>
      <c r="E79" s="70" t="s">
        <v>7</v>
      </c>
      <c r="F79" s="70" t="s">
        <v>8</v>
      </c>
      <c r="G79" s="70" t="s">
        <v>9</v>
      </c>
      <c r="H79" s="70" t="s">
        <v>10</v>
      </c>
      <c r="I79" s="70" t="s">
        <v>11</v>
      </c>
      <c r="J79" s="70" t="s">
        <v>12</v>
      </c>
      <c r="K79" s="70" t="s">
        <v>13</v>
      </c>
      <c r="L79" s="70" t="s">
        <v>14</v>
      </c>
      <c r="M79" s="70" t="s">
        <v>15</v>
      </c>
    </row>
    <row r="80" spans="2:13" s="70" customFormat="1">
      <c r="B80" s="159"/>
      <c r="C80" s="159"/>
      <c r="D80" s="159"/>
      <c r="E80" s="159"/>
      <c r="F80" s="159"/>
      <c r="G80" s="159"/>
      <c r="H80" s="159"/>
      <c r="I80" s="159"/>
      <c r="J80" s="159"/>
      <c r="K80" s="159"/>
      <c r="L80" s="159"/>
      <c r="M80" s="159"/>
    </row>
    <row r="81" spans="1:13" s="70" customFormat="1">
      <c r="A81" s="159" t="s">
        <v>296</v>
      </c>
      <c r="B81" s="159">
        <f>B25/(B$16*1000)</f>
        <v>5.6075649683752857</v>
      </c>
      <c r="C81" s="159">
        <f t="shared" ref="C81:M81" si="4">C25/(C$16*1000)</f>
        <v>5.4786829941616002</v>
      </c>
      <c r="D81" s="159">
        <f t="shared" si="4"/>
        <v>5.3908000585270708</v>
      </c>
      <c r="E81" s="159">
        <f t="shared" si="4"/>
        <v>5.4041585922807425</v>
      </c>
      <c r="F81" s="159">
        <f t="shared" si="4"/>
        <v>5.2372430451084231</v>
      </c>
      <c r="G81" s="159">
        <f t="shared" si="4"/>
        <v>5.5393412191556459</v>
      </c>
      <c r="H81" s="159">
        <f t="shared" si="4"/>
        <v>5.4804898275179994</v>
      </c>
      <c r="I81" s="159">
        <f t="shared" si="4"/>
        <v>5.3907925669102594</v>
      </c>
      <c r="J81" s="159">
        <f t="shared" si="4"/>
        <v>5.4402785118618446</v>
      </c>
      <c r="K81" s="159">
        <f t="shared" si="4"/>
        <v>5.4536423217612162</v>
      </c>
      <c r="L81" s="159">
        <f t="shared" si="4"/>
        <v>5.3377527691342666</v>
      </c>
      <c r="M81" s="159">
        <f t="shared" si="4"/>
        <v>5.4565779129832608</v>
      </c>
    </row>
    <row r="82" spans="1:13" s="70" customFormat="1">
      <c r="A82" s="159" t="s">
        <v>297</v>
      </c>
      <c r="B82" s="159">
        <f>B26/(B$16*1000)</f>
        <v>3.240190542393167</v>
      </c>
      <c r="C82" s="159">
        <f t="shared" ref="C82:M82" si="5">C26/(C$16*1000)</f>
        <v>3.1657229211269873</v>
      </c>
      <c r="D82" s="159">
        <f t="shared" si="5"/>
        <v>3.1131125667562412</v>
      </c>
      <c r="E82" s="159">
        <f t="shared" si="5"/>
        <v>3.0852707988659507</v>
      </c>
      <c r="F82" s="159">
        <f t="shared" si="5"/>
        <v>2.9920957066765625</v>
      </c>
      <c r="G82" s="159">
        <f t="shared" si="5"/>
        <v>3.1876388553211057</v>
      </c>
      <c r="H82" s="159">
        <f t="shared" si="5"/>
        <v>3.1654614996804127</v>
      </c>
      <c r="I82" s="159">
        <f t="shared" si="5"/>
        <v>3.1141982893895741</v>
      </c>
      <c r="J82" s="159">
        <f t="shared" si="5"/>
        <v>3.1413040801876786</v>
      </c>
      <c r="K82" s="159">
        <f t="shared" si="5"/>
        <v>3.1504826717236796</v>
      </c>
      <c r="L82" s="159">
        <f t="shared" si="5"/>
        <v>3.1183839491332468</v>
      </c>
      <c r="M82" s="159">
        <f t="shared" si="5"/>
        <v>3.2036957307834961</v>
      </c>
    </row>
    <row r="83" spans="1:13" s="70" customFormat="1">
      <c r="B83" s="159"/>
      <c r="C83" s="159"/>
      <c r="D83" s="159"/>
      <c r="E83" s="159"/>
      <c r="F83" s="159"/>
      <c r="G83" s="159"/>
      <c r="H83" s="159"/>
      <c r="I83" s="159"/>
      <c r="J83" s="159"/>
      <c r="K83" s="159"/>
      <c r="L83" s="159"/>
      <c r="M83" s="159"/>
    </row>
    <row r="84" spans="1:13" s="69" customFormat="1">
      <c r="B84" s="229"/>
      <c r="C84" s="229"/>
      <c r="D84" s="229"/>
      <c r="E84" s="229"/>
      <c r="F84" s="229"/>
      <c r="G84" s="229"/>
      <c r="H84" s="229"/>
      <c r="I84" s="229"/>
      <c r="J84" s="229"/>
      <c r="K84" s="229"/>
      <c r="L84" s="229"/>
      <c r="M84" s="229"/>
    </row>
    <row r="85" spans="1:13" s="69" customFormat="1">
      <c r="B85" s="229"/>
      <c r="C85" s="229"/>
      <c r="D85" s="229"/>
      <c r="E85" s="229"/>
      <c r="F85" s="229"/>
      <c r="G85" s="229"/>
      <c r="H85" s="229"/>
      <c r="I85" s="229"/>
      <c r="J85" s="229"/>
      <c r="K85" s="229"/>
      <c r="L85" s="229"/>
      <c r="M85" s="229"/>
    </row>
    <row r="86" spans="1:13" s="69" customFormat="1"/>
    <row r="87" spans="1:13" s="69" customFormat="1"/>
    <row r="88" spans="1:13" s="156" customFormat="1"/>
    <row r="89" spans="1:13" s="156" customFormat="1"/>
    <row r="90" spans="1:13" s="156" customFormat="1"/>
    <row r="91" spans="1:13" s="156" customFormat="1"/>
    <row r="92" spans="1:13" s="156" customFormat="1"/>
    <row r="93" spans="1:13" s="156" customFormat="1"/>
    <row r="94" spans="1:13" s="156" customFormat="1"/>
    <row r="95" spans="1:13" s="156" customFormat="1"/>
    <row r="96" spans="1:13" s="156" customFormat="1"/>
    <row r="97" s="156" customFormat="1"/>
    <row r="98" s="156" customFormat="1"/>
    <row r="99" s="156" customFormat="1"/>
    <row r="100" s="156" customFormat="1"/>
    <row r="101" s="156" customFormat="1"/>
    <row r="102" s="156" customFormat="1"/>
    <row r="103" s="156" customFormat="1"/>
    <row r="104" s="156" customFormat="1"/>
    <row r="105" s="156" customFormat="1"/>
    <row r="106" s="156" customFormat="1"/>
    <row r="107" s="156" customFormat="1"/>
    <row r="108" s="156" customFormat="1"/>
  </sheetData>
  <sortState xmlns:xlrd2="http://schemas.microsoft.com/office/spreadsheetml/2017/richdata2" ref="B45:C53">
    <sortCondition descending="1" ref="C45:C53"/>
  </sortState>
  <mergeCells count="4">
    <mergeCell ref="A1:N1"/>
    <mergeCell ref="A18:N18"/>
    <mergeCell ref="A30:M30"/>
    <mergeCell ref="A11:N11"/>
  </mergeCells>
  <phoneticPr fontId="5" type="noConversion"/>
  <printOptions horizontalCentered="1"/>
  <pageMargins left="0.39370078740157483" right="0.39370078740157483" top="0.19685039370078741" bottom="0.19685039370078741" header="0" footer="0"/>
  <pageSetup scale="41" orientation="landscape" horizontalDpi="4294967293" r:id="rId1"/>
  <headerFooter alignWithMargins="0"/>
  <ignoredErrors>
    <ignoredError sqref="N34" evalError="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9">
    <tabColor rgb="FF99CCFF"/>
    <pageSetUpPr fitToPage="1"/>
  </sheetPr>
  <dimension ref="A1:Q123"/>
  <sheetViews>
    <sheetView workbookViewId="0">
      <selection sqref="A1:Q1"/>
    </sheetView>
  </sheetViews>
  <sheetFormatPr baseColWidth="10" defaultColWidth="10.83203125" defaultRowHeight="13"/>
  <cols>
    <col min="1" max="2" width="10.83203125" style="298"/>
    <col min="3" max="3" width="16" style="298" customWidth="1"/>
    <col min="4" max="4" width="7.6640625" style="298" customWidth="1"/>
    <col min="5" max="5" width="13.33203125" style="298" bestFit="1" customWidth="1"/>
    <col min="6" max="6" width="7.6640625" style="298" customWidth="1"/>
    <col min="7" max="7" width="36.5" style="298" customWidth="1"/>
    <col min="8" max="16" width="7.6640625" style="298" customWidth="1"/>
    <col min="17" max="16384" width="10.83203125" style="298"/>
  </cols>
  <sheetData>
    <row r="1" spans="1:17" ht="23">
      <c r="A1" s="474" t="s">
        <v>298</v>
      </c>
      <c r="B1" s="474"/>
      <c r="C1" s="474"/>
      <c r="D1" s="474"/>
      <c r="E1" s="474"/>
      <c r="F1" s="474"/>
      <c r="G1" s="474"/>
      <c r="H1" s="474"/>
      <c r="I1" s="474"/>
      <c r="J1" s="474"/>
      <c r="K1" s="474"/>
      <c r="L1" s="474"/>
      <c r="M1" s="474"/>
      <c r="N1" s="474"/>
      <c r="O1" s="474"/>
      <c r="P1" s="474"/>
      <c r="Q1" s="474"/>
    </row>
    <row r="2" spans="1:17" ht="16">
      <c r="A2" s="317"/>
      <c r="B2" s="317"/>
      <c r="C2" s="317"/>
      <c r="D2" s="317"/>
      <c r="E2" s="317"/>
      <c r="F2" s="317"/>
      <c r="G2" s="317"/>
      <c r="H2" s="317"/>
      <c r="I2" s="317"/>
      <c r="J2" s="317"/>
      <c r="K2" s="317"/>
      <c r="L2" s="317"/>
    </row>
    <row r="4" spans="1:17">
      <c r="B4" s="298">
        <v>2025</v>
      </c>
    </row>
    <row r="5" spans="1:17">
      <c r="A5" s="298" t="s">
        <v>299</v>
      </c>
      <c r="B5" s="298" t="s">
        <v>300</v>
      </c>
    </row>
    <row r="6" spans="1:17">
      <c r="A6" s="298" t="s">
        <v>303</v>
      </c>
      <c r="B6" s="298">
        <v>1137</v>
      </c>
      <c r="F6" s="318"/>
      <c r="H6" s="318"/>
    </row>
    <row r="7" spans="1:17">
      <c r="A7" s="298" t="s">
        <v>301</v>
      </c>
      <c r="B7" s="298">
        <v>904</v>
      </c>
      <c r="F7" s="318"/>
      <c r="H7" s="318"/>
    </row>
    <row r="8" spans="1:17">
      <c r="A8" s="298" t="s">
        <v>705</v>
      </c>
      <c r="B8" s="298">
        <v>862</v>
      </c>
      <c r="F8" s="318"/>
      <c r="H8" s="318"/>
    </row>
    <row r="9" spans="1:17">
      <c r="A9" s="298" t="s">
        <v>307</v>
      </c>
      <c r="B9" s="298">
        <v>856</v>
      </c>
      <c r="F9" s="318"/>
      <c r="H9" s="318"/>
    </row>
    <row r="10" spans="1:17">
      <c r="A10" s="298" t="s">
        <v>302</v>
      </c>
      <c r="B10" s="298">
        <v>666</v>
      </c>
      <c r="F10" s="318"/>
      <c r="H10" s="318"/>
    </row>
    <row r="11" spans="1:17">
      <c r="A11" s="298" t="s">
        <v>314</v>
      </c>
      <c r="B11" s="298">
        <v>627</v>
      </c>
      <c r="F11" s="318"/>
      <c r="H11" s="318"/>
    </row>
    <row r="12" spans="1:17">
      <c r="A12" s="298" t="s">
        <v>306</v>
      </c>
      <c r="B12" s="298">
        <v>448</v>
      </c>
      <c r="F12" s="318"/>
      <c r="H12" s="318"/>
    </row>
    <row r="13" spans="1:17">
      <c r="A13" s="298" t="s">
        <v>304</v>
      </c>
      <c r="B13" s="298">
        <v>325</v>
      </c>
      <c r="F13" s="318"/>
      <c r="H13" s="318"/>
    </row>
    <row r="14" spans="1:17">
      <c r="A14" s="298" t="s">
        <v>320</v>
      </c>
      <c r="B14" s="298">
        <v>288</v>
      </c>
      <c r="F14" s="318"/>
      <c r="H14" s="318"/>
    </row>
    <row r="15" spans="1:17">
      <c r="A15" s="298" t="s">
        <v>311</v>
      </c>
      <c r="B15" s="298">
        <v>222</v>
      </c>
      <c r="F15" s="318"/>
      <c r="H15" s="318"/>
    </row>
    <row r="16" spans="1:17">
      <c r="A16" s="298" t="s">
        <v>305</v>
      </c>
      <c r="B16" s="298">
        <v>197</v>
      </c>
      <c r="F16" s="318"/>
      <c r="H16" s="318"/>
    </row>
    <row r="17" spans="1:8">
      <c r="A17" s="298" t="s">
        <v>309</v>
      </c>
      <c r="B17" s="298">
        <v>182</v>
      </c>
      <c r="F17" s="318"/>
      <c r="H17" s="318"/>
    </row>
    <row r="18" spans="1:8">
      <c r="A18" s="298" t="s">
        <v>329</v>
      </c>
      <c r="B18" s="298">
        <v>170</v>
      </c>
      <c r="F18" s="318"/>
      <c r="H18" s="318"/>
    </row>
    <row r="19" spans="1:8">
      <c r="A19" s="298" t="s">
        <v>323</v>
      </c>
      <c r="B19" s="298">
        <v>155</v>
      </c>
      <c r="F19" s="318"/>
      <c r="H19" s="318"/>
    </row>
    <row r="20" spans="1:8">
      <c r="A20" s="298" t="s">
        <v>317</v>
      </c>
      <c r="B20" s="298">
        <v>153</v>
      </c>
      <c r="F20" s="318"/>
      <c r="H20" s="318"/>
    </row>
    <row r="21" spans="1:8">
      <c r="A21" s="298" t="s">
        <v>310</v>
      </c>
      <c r="B21" s="298">
        <v>149</v>
      </c>
      <c r="F21" s="318"/>
      <c r="H21" s="318"/>
    </row>
    <row r="22" spans="1:8">
      <c r="A22" s="298" t="s">
        <v>321</v>
      </c>
      <c r="B22" s="298">
        <v>135</v>
      </c>
      <c r="F22" s="318"/>
      <c r="H22" s="318"/>
    </row>
    <row r="23" spans="1:8">
      <c r="A23" s="298" t="s">
        <v>325</v>
      </c>
      <c r="B23" s="298">
        <v>120</v>
      </c>
      <c r="F23" s="318"/>
      <c r="H23" s="318"/>
    </row>
    <row r="24" spans="1:8">
      <c r="A24" s="298" t="s">
        <v>313</v>
      </c>
      <c r="B24" s="298">
        <v>113</v>
      </c>
      <c r="F24" s="318"/>
      <c r="H24" s="318"/>
    </row>
    <row r="25" spans="1:8">
      <c r="A25" s="298" t="s">
        <v>328</v>
      </c>
      <c r="B25" s="298">
        <v>100</v>
      </c>
      <c r="F25" s="318"/>
      <c r="H25" s="318"/>
    </row>
    <row r="26" spans="1:8">
      <c r="A26" s="298" t="s">
        <v>308</v>
      </c>
      <c r="B26" s="298">
        <v>97</v>
      </c>
      <c r="F26" s="318"/>
      <c r="H26" s="318"/>
    </row>
    <row r="27" spans="1:8">
      <c r="A27" s="298" t="s">
        <v>312</v>
      </c>
      <c r="B27" s="298">
        <v>80</v>
      </c>
      <c r="F27" s="318"/>
      <c r="H27" s="318"/>
    </row>
    <row r="28" spans="1:8">
      <c r="A28" s="298" t="s">
        <v>330</v>
      </c>
      <c r="B28" s="298">
        <v>78</v>
      </c>
      <c r="F28" s="318"/>
      <c r="H28" s="318"/>
    </row>
    <row r="29" spans="1:8">
      <c r="A29" s="298" t="s">
        <v>672</v>
      </c>
      <c r="B29" s="298">
        <v>52</v>
      </c>
      <c r="F29" s="318"/>
      <c r="H29" s="318"/>
    </row>
    <row r="30" spans="1:8">
      <c r="A30" s="298" t="s">
        <v>674</v>
      </c>
      <c r="B30" s="298">
        <v>51</v>
      </c>
      <c r="F30" s="318"/>
      <c r="H30" s="318"/>
    </row>
    <row r="31" spans="1:8">
      <c r="A31" s="298" t="s">
        <v>673</v>
      </c>
      <c r="B31" s="298">
        <v>46</v>
      </c>
      <c r="F31" s="318"/>
      <c r="H31" s="318"/>
    </row>
    <row r="32" spans="1:8">
      <c r="A32" s="298" t="s">
        <v>442</v>
      </c>
      <c r="B32" s="298">
        <v>44</v>
      </c>
      <c r="F32" s="318"/>
      <c r="H32" s="318"/>
    </row>
    <row r="33" spans="1:8">
      <c r="A33" s="298" t="s">
        <v>438</v>
      </c>
      <c r="B33" s="298">
        <v>41</v>
      </c>
      <c r="F33" s="318"/>
      <c r="H33" s="318"/>
    </row>
    <row r="34" spans="1:8">
      <c r="A34" s="298" t="s">
        <v>334</v>
      </c>
      <c r="B34" s="298">
        <v>41</v>
      </c>
      <c r="F34" s="318"/>
      <c r="H34" s="318"/>
    </row>
    <row r="35" spans="1:8">
      <c r="A35" s="298" t="s">
        <v>340</v>
      </c>
      <c r="B35" s="298">
        <v>36</v>
      </c>
      <c r="F35" s="318"/>
      <c r="H35" s="318"/>
    </row>
    <row r="36" spans="1:8">
      <c r="A36" s="298" t="s">
        <v>332</v>
      </c>
      <c r="B36" s="298">
        <v>27</v>
      </c>
      <c r="F36" s="318"/>
      <c r="H36" s="318"/>
    </row>
    <row r="37" spans="1:8">
      <c r="A37" s="298" t="s">
        <v>353</v>
      </c>
      <c r="B37" s="298">
        <v>27</v>
      </c>
      <c r="F37" s="318"/>
      <c r="H37" s="318"/>
    </row>
    <row r="38" spans="1:8">
      <c r="A38" s="298" t="s">
        <v>436</v>
      </c>
      <c r="B38" s="298">
        <v>25</v>
      </c>
      <c r="F38" s="318"/>
      <c r="H38" s="318"/>
    </row>
    <row r="39" spans="1:8">
      <c r="A39" s="298" t="s">
        <v>324</v>
      </c>
      <c r="B39" s="298">
        <v>19</v>
      </c>
      <c r="F39" s="318"/>
      <c r="H39" s="318"/>
    </row>
    <row r="40" spans="1:8">
      <c r="A40" s="298" t="s">
        <v>435</v>
      </c>
      <c r="B40" s="298">
        <v>18</v>
      </c>
      <c r="F40" s="318"/>
      <c r="H40" s="318"/>
    </row>
    <row r="41" spans="1:8">
      <c r="A41" s="298" t="s">
        <v>345</v>
      </c>
      <c r="B41" s="298">
        <v>17</v>
      </c>
      <c r="F41" s="318"/>
      <c r="H41" s="318"/>
    </row>
    <row r="42" spans="1:8">
      <c r="A42" s="298" t="s">
        <v>326</v>
      </c>
      <c r="B42" s="298">
        <v>16</v>
      </c>
      <c r="F42" s="318"/>
      <c r="H42" s="318"/>
    </row>
    <row r="43" spans="1:8">
      <c r="A43" s="298" t="s">
        <v>643</v>
      </c>
      <c r="B43" s="298">
        <v>15</v>
      </c>
      <c r="F43" s="318"/>
      <c r="H43" s="318"/>
    </row>
    <row r="44" spans="1:8">
      <c r="A44" s="298" t="s">
        <v>753</v>
      </c>
      <c r="B44" s="298">
        <v>15</v>
      </c>
      <c r="F44" s="318"/>
      <c r="H44" s="318"/>
    </row>
    <row r="45" spans="1:8">
      <c r="A45" s="298" t="s">
        <v>333</v>
      </c>
      <c r="B45" s="298">
        <v>14</v>
      </c>
      <c r="F45" s="318"/>
      <c r="H45" s="318"/>
    </row>
    <row r="46" spans="1:8">
      <c r="A46" s="298" t="s">
        <v>322</v>
      </c>
      <c r="B46" s="298">
        <v>14</v>
      </c>
      <c r="F46" s="318"/>
      <c r="H46" s="318"/>
    </row>
    <row r="47" spans="1:8">
      <c r="A47" s="298" t="s">
        <v>346</v>
      </c>
      <c r="B47" s="298">
        <v>13</v>
      </c>
      <c r="F47" s="318"/>
      <c r="H47" s="318"/>
    </row>
    <row r="48" spans="1:8">
      <c r="A48" s="298" t="s">
        <v>439</v>
      </c>
      <c r="B48" s="298">
        <v>12</v>
      </c>
      <c r="F48" s="318"/>
      <c r="H48" s="318"/>
    </row>
    <row r="49" spans="1:8">
      <c r="A49" s="298" t="s">
        <v>706</v>
      </c>
      <c r="B49" s="298">
        <v>12</v>
      </c>
      <c r="H49" s="318"/>
    </row>
    <row r="50" spans="1:8">
      <c r="A50" s="298" t="s">
        <v>337</v>
      </c>
      <c r="B50" s="298">
        <v>11</v>
      </c>
      <c r="H50" s="318"/>
    </row>
    <row r="51" spans="1:8">
      <c r="A51" s="298" t="s">
        <v>338</v>
      </c>
      <c r="B51" s="298">
        <v>11</v>
      </c>
      <c r="H51" s="318"/>
    </row>
    <row r="52" spans="1:8">
      <c r="A52" s="298" t="s">
        <v>444</v>
      </c>
      <c r="B52" s="298">
        <v>10</v>
      </c>
      <c r="H52" s="318"/>
    </row>
    <row r="53" spans="1:8">
      <c r="A53" s="298" t="s">
        <v>339</v>
      </c>
      <c r="B53" s="298">
        <v>9</v>
      </c>
    </row>
    <row r="54" spans="1:8">
      <c r="A54" s="298" t="s">
        <v>335</v>
      </c>
      <c r="B54" s="298">
        <v>8</v>
      </c>
    </row>
    <row r="55" spans="1:8">
      <c r="A55" s="298" t="s">
        <v>445</v>
      </c>
      <c r="B55" s="298">
        <v>8</v>
      </c>
    </row>
    <row r="56" spans="1:8">
      <c r="A56" s="298" t="s">
        <v>327</v>
      </c>
      <c r="B56" s="298">
        <v>8</v>
      </c>
    </row>
    <row r="57" spans="1:8">
      <c r="A57" s="298" t="s">
        <v>343</v>
      </c>
      <c r="B57" s="298">
        <v>7</v>
      </c>
    </row>
    <row r="58" spans="1:8">
      <c r="A58" s="298" t="s">
        <v>349</v>
      </c>
      <c r="B58" s="298">
        <v>6</v>
      </c>
    </row>
    <row r="59" spans="1:8">
      <c r="A59" s="298" t="s">
        <v>437</v>
      </c>
      <c r="B59" s="298">
        <v>6</v>
      </c>
    </row>
    <row r="60" spans="1:8">
      <c r="A60" s="298" t="s">
        <v>754</v>
      </c>
      <c r="B60" s="298">
        <v>6</v>
      </c>
    </row>
    <row r="61" spans="1:8">
      <c r="A61" s="298" t="s">
        <v>717</v>
      </c>
      <c r="B61" s="298">
        <v>6</v>
      </c>
    </row>
    <row r="62" spans="1:8">
      <c r="A62" s="298" t="s">
        <v>642</v>
      </c>
      <c r="B62" s="298">
        <v>4</v>
      </c>
    </row>
    <row r="63" spans="1:8">
      <c r="A63" s="298" t="s">
        <v>331</v>
      </c>
      <c r="B63" s="298">
        <v>4</v>
      </c>
    </row>
    <row r="64" spans="1:8">
      <c r="A64" s="298" t="s">
        <v>755</v>
      </c>
      <c r="B64" s="298">
        <v>3</v>
      </c>
    </row>
    <row r="65" spans="1:16">
      <c r="A65" s="298" t="s">
        <v>348</v>
      </c>
      <c r="B65" s="298">
        <v>3</v>
      </c>
    </row>
    <row r="66" spans="1:16">
      <c r="A66" s="298" t="s">
        <v>443</v>
      </c>
      <c r="B66" s="298">
        <v>3</v>
      </c>
    </row>
    <row r="67" spans="1:16">
      <c r="A67" s="298" t="s">
        <v>351</v>
      </c>
      <c r="B67" s="298">
        <v>2</v>
      </c>
      <c r="D67" s="319">
        <f>D68-C68</f>
        <v>31</v>
      </c>
      <c r="E67" s="319">
        <f t="shared" ref="E67:O67" si="0">E68-D68</f>
        <v>28</v>
      </c>
      <c r="F67" s="319">
        <f t="shared" si="0"/>
        <v>31</v>
      </c>
      <c r="G67" s="319">
        <f t="shared" si="0"/>
        <v>30</v>
      </c>
      <c r="H67" s="319">
        <f t="shared" si="0"/>
        <v>31</v>
      </c>
      <c r="I67" s="319">
        <f t="shared" si="0"/>
        <v>30</v>
      </c>
      <c r="J67" s="319">
        <f t="shared" si="0"/>
        <v>31</v>
      </c>
      <c r="K67" s="319">
        <f t="shared" si="0"/>
        <v>31</v>
      </c>
      <c r="L67" s="319">
        <f t="shared" si="0"/>
        <v>30</v>
      </c>
      <c r="M67" s="319">
        <f t="shared" si="0"/>
        <v>31</v>
      </c>
      <c r="N67" s="319">
        <f t="shared" si="0"/>
        <v>30</v>
      </c>
      <c r="O67" s="319">
        <f t="shared" si="0"/>
        <v>31</v>
      </c>
    </row>
    <row r="68" spans="1:16">
      <c r="A68" s="298" t="s">
        <v>707</v>
      </c>
      <c r="B68" s="298">
        <v>2</v>
      </c>
      <c r="C68" s="320">
        <v>45658</v>
      </c>
      <c r="D68" s="320">
        <v>45689</v>
      </c>
      <c r="E68" s="320">
        <v>45717</v>
      </c>
      <c r="F68" s="320">
        <v>45748</v>
      </c>
      <c r="G68" s="320">
        <v>45778</v>
      </c>
      <c r="H68" s="320">
        <v>45809</v>
      </c>
      <c r="I68" s="320">
        <v>45839</v>
      </c>
      <c r="J68" s="320">
        <v>45870</v>
      </c>
      <c r="K68" s="320">
        <v>45901</v>
      </c>
      <c r="L68" s="320">
        <v>45931</v>
      </c>
      <c r="M68" s="320">
        <v>45962</v>
      </c>
      <c r="N68" s="320">
        <v>45992</v>
      </c>
      <c r="O68" s="320">
        <v>46023</v>
      </c>
      <c r="P68" s="320"/>
    </row>
    <row r="69" spans="1:16">
      <c r="A69" s="298" t="s">
        <v>756</v>
      </c>
      <c r="B69" s="298">
        <v>2</v>
      </c>
      <c r="C69" s="298">
        <v>2020</v>
      </c>
      <c r="D69" s="321" t="s">
        <v>4</v>
      </c>
      <c r="E69" s="321" t="s">
        <v>5</v>
      </c>
      <c r="F69" s="321" t="s">
        <v>6</v>
      </c>
      <c r="G69" s="321" t="s">
        <v>7</v>
      </c>
      <c r="H69" s="321" t="s">
        <v>8</v>
      </c>
      <c r="I69" s="321" t="s">
        <v>9</v>
      </c>
      <c r="J69" s="321" t="s">
        <v>10</v>
      </c>
      <c r="K69" s="321" t="s">
        <v>11</v>
      </c>
      <c r="L69" s="321" t="s">
        <v>12</v>
      </c>
      <c r="M69" s="321" t="s">
        <v>13</v>
      </c>
      <c r="N69" s="321" t="s">
        <v>14</v>
      </c>
      <c r="O69" s="321" t="s">
        <v>15</v>
      </c>
      <c r="P69" s="321" t="s">
        <v>350</v>
      </c>
    </row>
    <row r="70" spans="1:16">
      <c r="A70" s="298" t="s">
        <v>440</v>
      </c>
      <c r="B70" s="298">
        <v>2</v>
      </c>
      <c r="C70" s="298" t="s">
        <v>352</v>
      </c>
      <c r="D70" s="322">
        <f>(('Pag2'!B8-('Pag2'!B32+'Pag2'!B31))*1000)/('Pag7'!B16*D67*24)</f>
        <v>0.76827881120714625</v>
      </c>
      <c r="E70" s="322">
        <f>(('Pag2'!C8-('Pag2'!C32+'Pag2'!C31))*1000)/('Pag7'!C16*E67*24)</f>
        <v>0.77771851679938353</v>
      </c>
      <c r="F70" s="322">
        <f>(('Pag2'!D8-('Pag2'!D32+'Pag2'!D31))*1000)/('Pag7'!D16*F67*24)</f>
        <v>0.79592583904080039</v>
      </c>
      <c r="G70" s="322">
        <f>(('Pag2'!E8-('Pag2'!E32+'Pag2'!E31))*1000)/('Pag7'!E16*G67*24)</f>
        <v>0.77896624351425936</v>
      </c>
      <c r="H70" s="322">
        <f>(('Pag2'!F8-('Pag2'!F32+'Pag2'!F31))*1000)/('Pag7'!F16*H67*24)</f>
        <v>0.79269516321311972</v>
      </c>
      <c r="I70" s="322">
        <f>(('Pag2'!G8-('Pag2'!G32+'Pag2'!G31))*1000)/('Pag7'!G16*I67*24)</f>
        <v>0.79471691324404015</v>
      </c>
      <c r="J70" s="322">
        <f>(('Pag2'!H8-('Pag2'!H32+'Pag2'!H31))*1000)/('Pag7'!H16*J67*24)</f>
        <v>0.79680478080913542</v>
      </c>
      <c r="K70" s="322">
        <f>(('Pag2'!I8-('Pag2'!I32+'Pag2'!I31))*1000)/('Pag7'!I16*K67*24)</f>
        <v>0.78774420924061594</v>
      </c>
      <c r="L70" s="322">
        <f>(('Pag2'!J8-('Pag2'!J32+'Pag2'!J31))*1000)/('Pag7'!J16*L67*24)</f>
        <v>0.79783012792536789</v>
      </c>
      <c r="M70" s="322">
        <f>(('Pag2'!K8-('Pag2'!K32+'Pag2'!K31))*1000)/('Pag7'!K16*M67*24)</f>
        <v>0.79705646648192252</v>
      </c>
      <c r="N70" s="322">
        <f>(('Pag2'!L8-('Pag2'!L32+'Pag2'!L31))*1000)/('Pag7'!L16*N67*24)</f>
        <v>0.76935279835517956</v>
      </c>
      <c r="O70" s="322">
        <f>(('Pag2'!M8-('Pag2'!M32+'Pag2'!M31))*1000)/('Pag7'!M16*O67*24)</f>
        <v>0.77234592610377484</v>
      </c>
      <c r="P70" s="322">
        <f>AVERAGE(D70:O70)</f>
        <v>0.78578631632789542</v>
      </c>
    </row>
    <row r="71" spans="1:16">
      <c r="A71" s="298" t="s">
        <v>344</v>
      </c>
      <c r="B71" s="298">
        <v>2</v>
      </c>
    </row>
    <row r="72" spans="1:16">
      <c r="A72" s="298" t="s">
        <v>315</v>
      </c>
      <c r="B72" s="298">
        <v>2</v>
      </c>
    </row>
    <row r="73" spans="1:16">
      <c r="A73" s="298" t="s">
        <v>648</v>
      </c>
      <c r="B73" s="298">
        <v>2</v>
      </c>
    </row>
    <row r="74" spans="1:16">
      <c r="A74" s="298" t="s">
        <v>757</v>
      </c>
      <c r="B74" s="298">
        <v>2</v>
      </c>
    </row>
    <row r="75" spans="1:16">
      <c r="A75" s="298" t="s">
        <v>336</v>
      </c>
      <c r="B75" s="298">
        <v>1</v>
      </c>
    </row>
    <row r="76" spans="1:16">
      <c r="A76" s="298" t="s">
        <v>758</v>
      </c>
      <c r="B76" s="298">
        <v>1</v>
      </c>
    </row>
    <row r="77" spans="1:16">
      <c r="A77" s="298" t="s">
        <v>759</v>
      </c>
      <c r="B77" s="298">
        <v>1</v>
      </c>
    </row>
    <row r="78" spans="1:16">
      <c r="A78" s="298" t="s">
        <v>341</v>
      </c>
      <c r="B78" s="298">
        <v>1</v>
      </c>
    </row>
    <row r="79" spans="1:16">
      <c r="A79" s="298" t="s">
        <v>716</v>
      </c>
      <c r="B79" s="298">
        <v>1</v>
      </c>
    </row>
    <row r="80" spans="1:16">
      <c r="A80" s="298" t="s">
        <v>347</v>
      </c>
      <c r="B80" s="298">
        <v>1</v>
      </c>
    </row>
    <row r="81" spans="1:14">
      <c r="A81" s="298" t="s">
        <v>681</v>
      </c>
      <c r="B81" s="298">
        <v>1</v>
      </c>
    </row>
    <row r="82" spans="1:14">
      <c r="A82" s="298" t="s">
        <v>342</v>
      </c>
      <c r="B82" s="298">
        <v>1</v>
      </c>
    </row>
    <row r="83" spans="1:14">
      <c r="A83" s="298" t="s">
        <v>760</v>
      </c>
      <c r="B83" s="298">
        <v>1</v>
      </c>
    </row>
    <row r="84" spans="1:14">
      <c r="A84" s="298" t="s">
        <v>456</v>
      </c>
      <c r="B84" s="298">
        <v>1</v>
      </c>
    </row>
    <row r="85" spans="1:14">
      <c r="A85" s="298" t="s">
        <v>318</v>
      </c>
      <c r="B85" s="298">
        <v>1</v>
      </c>
    </row>
    <row r="86" spans="1:14">
      <c r="A86" s="298" t="s">
        <v>319</v>
      </c>
      <c r="B86" s="298">
        <v>1</v>
      </c>
    </row>
    <row r="87" spans="1:14">
      <c r="A87" s="298" t="s">
        <v>644</v>
      </c>
      <c r="B87" s="298">
        <v>8760</v>
      </c>
    </row>
    <row r="89" spans="1:14">
      <c r="B89" s="298">
        <f>SUM(B6:B88)</f>
        <v>17520</v>
      </c>
    </row>
    <row r="93" spans="1:14">
      <c r="C93" s="298" t="s">
        <v>234</v>
      </c>
      <c r="D93" s="298" t="s">
        <v>235</v>
      </c>
      <c r="E93" s="298" t="s">
        <v>236</v>
      </c>
      <c r="F93" s="298" t="s">
        <v>237</v>
      </c>
      <c r="G93" s="298" t="s">
        <v>238</v>
      </c>
      <c r="H93" s="298" t="s">
        <v>239</v>
      </c>
      <c r="I93" s="298" t="s">
        <v>240</v>
      </c>
      <c r="J93" s="298" t="s">
        <v>241</v>
      </c>
      <c r="K93" s="298" t="s">
        <v>242</v>
      </c>
      <c r="L93" s="298" t="s">
        <v>243</v>
      </c>
      <c r="M93" s="298" t="s">
        <v>244</v>
      </c>
      <c r="N93" s="298" t="s">
        <v>245</v>
      </c>
    </row>
    <row r="94" spans="1:14">
      <c r="C94" s="298">
        <f>'Pag2'!B5</f>
        <v>1071.5509354874389</v>
      </c>
      <c r="D94" s="298">
        <f>'Pag2'!C5</f>
        <v>990.00914726939186</v>
      </c>
      <c r="E94" s="298">
        <f>'Pag2'!D5</f>
        <v>1181.3613570942364</v>
      </c>
      <c r="F94" s="298">
        <f>'Pag2'!E5</f>
        <v>1129.7300815029735</v>
      </c>
      <c r="G94" s="298">
        <f>'Pag2'!F5</f>
        <v>1136.915635222038</v>
      </c>
      <c r="H94" s="298">
        <f>'Pag2'!G5</f>
        <v>1058.6953613669446</v>
      </c>
      <c r="I94" s="298">
        <f>'Pag2'!H5</f>
        <v>1087.6723092700772</v>
      </c>
      <c r="J94" s="298">
        <f>'Pag2'!I5</f>
        <v>1121.1980503366233</v>
      </c>
      <c r="K94" s="298">
        <f>'Pag2'!J5</f>
        <v>1127.7604841841428</v>
      </c>
      <c r="L94" s="298">
        <f>'Pag2'!K5</f>
        <v>1155.2799804156202</v>
      </c>
      <c r="M94" s="298">
        <f>'Pag2'!L5</f>
        <v>1091.5075747294977</v>
      </c>
      <c r="N94" s="298">
        <f>'Pag2'!M5</f>
        <v>1156.7305212412748</v>
      </c>
    </row>
    <row r="95" spans="1:14">
      <c r="C95" s="298">
        <f>'Pag2'!B6</f>
        <v>162.12359000000001</v>
      </c>
      <c r="D95" s="298">
        <f>'Pag2'!C6</f>
        <v>176.50812099999999</v>
      </c>
      <c r="E95" s="298">
        <f>'Pag2'!D6</f>
        <v>189.57311999999999</v>
      </c>
      <c r="F95" s="298">
        <f>'Pag2'!E6</f>
        <v>165.44032899999999</v>
      </c>
      <c r="G95" s="298">
        <f>'Pag2'!F6</f>
        <v>228.01881700000001</v>
      </c>
      <c r="H95" s="298">
        <f>'Pag2'!G6</f>
        <v>207.95297099999999</v>
      </c>
      <c r="I95" s="298">
        <f>'Pag2'!H6</f>
        <v>247.43193400000001</v>
      </c>
      <c r="J95" s="298">
        <f>'Pag2'!I6</f>
        <v>231.22440399999999</v>
      </c>
      <c r="K95" s="298">
        <f>'Pag2'!J6</f>
        <v>188.00835599999999</v>
      </c>
      <c r="L95" s="298">
        <f>'Pag2'!K6</f>
        <v>211.16444799999999</v>
      </c>
      <c r="M95" s="298">
        <f>'Pag2'!L6</f>
        <v>209.81088399999999</v>
      </c>
      <c r="N95" s="298">
        <f>'Pag2'!M6</f>
        <v>170.28444200000001</v>
      </c>
    </row>
    <row r="96" spans="1:14">
      <c r="C96" s="298">
        <f>'Pag5'!$D77</f>
        <v>60.683130913978339</v>
      </c>
      <c r="D96" s="298">
        <f>'Pag5'!$D78</f>
        <v>73.98016785714276</v>
      </c>
      <c r="E96" s="298">
        <f>'Pag5'!$D79</f>
        <v>91.511172849462397</v>
      </c>
      <c r="F96" s="298">
        <f>'Pag5'!$D80</f>
        <v>106.82618972222228</v>
      </c>
      <c r="G96" s="298">
        <f>'Pag5'!$D81</f>
        <v>124.06738870967772</v>
      </c>
      <c r="H96" s="298">
        <f>'Pag5'!$D82</f>
        <v>79.599391388888677</v>
      </c>
      <c r="I96" s="298">
        <f>'Pag5'!$D83</f>
        <v>84.451048387096805</v>
      </c>
      <c r="J96" s="298">
        <f>'Pag5'!$D84</f>
        <v>87.242707526881617</v>
      </c>
      <c r="K96" s="298">
        <f>'Pag5'!$D85</f>
        <v>84.584014722222122</v>
      </c>
      <c r="L96" s="298">
        <f>'Pag5'!$D86</f>
        <v>73.727422177419342</v>
      </c>
      <c r="M96" s="298">
        <f>'Pag5'!$D87</f>
        <v>72.299082777777798</v>
      </c>
      <c r="N96" s="298">
        <f>'Pag5'!$D88</f>
        <v>75.207686693548709</v>
      </c>
    </row>
    <row r="98" spans="2:2">
      <c r="B98" s="298">
        <v>2019</v>
      </c>
    </row>
    <row r="99" spans="2:2">
      <c r="B99" s="298" t="s">
        <v>354</v>
      </c>
    </row>
    <row r="100" spans="2:2">
      <c r="B100" s="298" t="s">
        <v>355</v>
      </c>
    </row>
    <row r="101" spans="2:2">
      <c r="B101" s="298" t="s">
        <v>229</v>
      </c>
    </row>
    <row r="113" spans="1:5">
      <c r="C113" s="323"/>
      <c r="D113" s="323"/>
      <c r="E113" s="323"/>
    </row>
    <row r="116" spans="1:5">
      <c r="A116" s="323" t="s">
        <v>356</v>
      </c>
    </row>
    <row r="118" spans="1:5">
      <c r="B118" s="323"/>
    </row>
    <row r="120" spans="1:5">
      <c r="B120" s="323"/>
    </row>
    <row r="123" spans="1:5">
      <c r="B123" s="323"/>
    </row>
  </sheetData>
  <mergeCells count="1">
    <mergeCell ref="A1:Q1"/>
  </mergeCells>
  <phoneticPr fontId="5" type="noConversion"/>
  <printOptions horizontalCentered="1"/>
  <pageMargins left="0.19685039370078741" right="0.19685039370078741" top="0.19685039370078741" bottom="0.19685039370078741" header="0" footer="0"/>
  <pageSetup scale="48" orientation="portrait" horizontalDpi="4294967293"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01D49-E5AD-475F-8340-D07F9AF1F471}">
  <sheetPr>
    <tabColor rgb="FF99CCFF"/>
  </sheetPr>
  <dimension ref="B1:Q108"/>
  <sheetViews>
    <sheetView showGridLines="0" zoomScale="130" zoomScaleNormal="130" workbookViewId="0"/>
  </sheetViews>
  <sheetFormatPr baseColWidth="10" defaultColWidth="11.5" defaultRowHeight="13"/>
  <cols>
    <col min="1" max="1" width="3.6640625" style="279" customWidth="1"/>
    <col min="2" max="16" width="11.5" style="279" customWidth="1"/>
    <col min="17" max="17" width="5.6640625" style="279" customWidth="1"/>
    <col min="18" max="18" width="4.5" style="279" customWidth="1"/>
    <col min="19" max="16384" width="11.5" style="279"/>
  </cols>
  <sheetData>
    <row r="1" spans="2:17">
      <c r="B1" s="286"/>
      <c r="C1" s="286"/>
      <c r="D1" s="286"/>
      <c r="E1" s="286"/>
      <c r="F1" s="286"/>
      <c r="G1" s="286"/>
      <c r="H1" s="286"/>
      <c r="I1" s="286"/>
      <c r="J1" s="286"/>
      <c r="K1" s="286"/>
      <c r="L1" s="286"/>
      <c r="M1" s="286"/>
      <c r="N1" s="286"/>
      <c r="O1" s="286"/>
      <c r="P1" s="286"/>
      <c r="Q1" s="286"/>
    </row>
    <row r="2" spans="2:17" ht="26">
      <c r="B2" s="475" t="s">
        <v>761</v>
      </c>
      <c r="C2" s="475"/>
      <c r="D2" s="475"/>
      <c r="E2" s="475"/>
      <c r="F2" s="475"/>
      <c r="G2" s="475"/>
      <c r="H2" s="475"/>
      <c r="I2" s="475"/>
      <c r="J2" s="475"/>
      <c r="K2" s="475"/>
      <c r="L2" s="475"/>
      <c r="M2" s="475"/>
      <c r="N2" s="475"/>
      <c r="O2" s="475"/>
      <c r="P2" s="475"/>
      <c r="Q2" s="475"/>
    </row>
    <row r="3" spans="2:17">
      <c r="B3" s="286"/>
      <c r="C3" s="286"/>
      <c r="D3" s="286"/>
      <c r="E3" s="286"/>
      <c r="F3" s="286"/>
      <c r="G3" s="286"/>
      <c r="H3" s="286"/>
      <c r="I3" s="286"/>
      <c r="J3" s="286"/>
      <c r="K3" s="286"/>
      <c r="L3" s="286"/>
      <c r="M3" s="286"/>
      <c r="N3" s="286"/>
      <c r="O3" s="286"/>
      <c r="P3" s="286"/>
      <c r="Q3" s="286"/>
    </row>
    <row r="107" spans="2:17">
      <c r="B107" s="476" t="s">
        <v>357</v>
      </c>
      <c r="C107" s="476"/>
      <c r="D107" s="476"/>
      <c r="E107" s="476"/>
      <c r="F107" s="476"/>
      <c r="G107" s="476"/>
      <c r="H107" s="476"/>
      <c r="I107" s="476"/>
      <c r="J107" s="476"/>
      <c r="K107" s="476"/>
      <c r="L107" s="476"/>
      <c r="M107" s="476"/>
      <c r="N107" s="476"/>
      <c r="O107" s="476"/>
      <c r="P107" s="476"/>
      <c r="Q107" s="476"/>
    </row>
    <row r="108" spans="2:17">
      <c r="B108" s="476"/>
      <c r="C108" s="476"/>
      <c r="D108" s="476"/>
      <c r="E108" s="476"/>
      <c r="F108" s="476"/>
      <c r="G108" s="476"/>
      <c r="H108" s="476"/>
      <c r="I108" s="476"/>
      <c r="J108" s="476"/>
      <c r="K108" s="476"/>
      <c r="L108" s="476"/>
      <c r="M108" s="476"/>
      <c r="N108" s="476"/>
      <c r="O108" s="476"/>
      <c r="P108" s="476"/>
      <c r="Q108" s="476"/>
    </row>
  </sheetData>
  <mergeCells count="2">
    <mergeCell ref="B2:Q2"/>
    <mergeCell ref="B107:Q108"/>
  </mergeCells>
  <pageMargins left="1.1811023622047245" right="0.78740157480314965" top="0.98425196850393704" bottom="0.98425196850393704" header="0" footer="0"/>
  <pageSetup scale="46"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22">
    <tabColor rgb="FF99CCFF"/>
    <pageSetUpPr fitToPage="1"/>
  </sheetPr>
  <dimension ref="A1:O81"/>
  <sheetViews>
    <sheetView showGridLines="0" zoomScale="115" zoomScaleNormal="115" workbookViewId="0">
      <selection sqref="A1:N1"/>
    </sheetView>
  </sheetViews>
  <sheetFormatPr baseColWidth="10" defaultColWidth="10.83203125" defaultRowHeight="13"/>
  <cols>
    <col min="1" max="1" width="24.33203125" style="288" bestFit="1" customWidth="1"/>
    <col min="2" max="2" width="14.33203125" style="288" bestFit="1" customWidth="1"/>
    <col min="3" max="3" width="13.6640625" style="288" bestFit="1" customWidth="1"/>
    <col min="4" max="7" width="13.33203125" style="288" bestFit="1" customWidth="1"/>
    <col min="8" max="9" width="13" style="288" bestFit="1" customWidth="1"/>
    <col min="10" max="10" width="13.33203125" style="288" bestFit="1" customWidth="1"/>
    <col min="11" max="11" width="13" style="288" bestFit="1" customWidth="1"/>
    <col min="12" max="13" width="13.33203125" style="288" bestFit="1" customWidth="1"/>
    <col min="14" max="14" width="12.5" style="288" bestFit="1" customWidth="1"/>
    <col min="15" max="15" width="13.6640625" style="288" customWidth="1"/>
    <col min="16" max="16384" width="10.83203125" style="288"/>
  </cols>
  <sheetData>
    <row r="1" spans="1:14" s="287" customFormat="1" ht="20">
      <c r="A1" s="478" t="s">
        <v>298</v>
      </c>
      <c r="B1" s="478"/>
      <c r="C1" s="478"/>
      <c r="D1" s="478"/>
      <c r="E1" s="478"/>
      <c r="F1" s="478"/>
      <c r="G1" s="478"/>
      <c r="H1" s="478"/>
      <c r="I1" s="478"/>
      <c r="J1" s="478"/>
      <c r="K1" s="478"/>
      <c r="L1" s="478"/>
      <c r="M1" s="478"/>
      <c r="N1" s="478"/>
    </row>
    <row r="37" spans="1:4">
      <c r="A37" s="288" t="s">
        <v>358</v>
      </c>
      <c r="B37" s="479" t="s">
        <v>359</v>
      </c>
      <c r="C37" s="479"/>
    </row>
    <row r="38" spans="1:4">
      <c r="A38" s="289">
        <v>59</v>
      </c>
      <c r="B38" s="290"/>
      <c r="C38" s="290">
        <v>1.2683899999999999E-7</v>
      </c>
    </row>
    <row r="39" spans="1:4">
      <c r="A39" s="289">
        <v>59.1</v>
      </c>
      <c r="B39" s="290"/>
      <c r="C39" s="290">
        <v>1.2683899999999999E-7</v>
      </c>
    </row>
    <row r="40" spans="1:4">
      <c r="A40" s="289">
        <v>59.2</v>
      </c>
      <c r="B40" s="290"/>
      <c r="C40" s="290">
        <v>1.395231E-6</v>
      </c>
    </row>
    <row r="41" spans="1:4">
      <c r="A41" s="289">
        <v>59.3</v>
      </c>
      <c r="B41" s="290"/>
      <c r="C41" s="290">
        <v>1.9025870000000001E-6</v>
      </c>
    </row>
    <row r="42" spans="1:4">
      <c r="A42" s="289">
        <v>59.4</v>
      </c>
      <c r="B42" s="290"/>
      <c r="C42" s="290">
        <v>2.663622E-6</v>
      </c>
    </row>
    <row r="43" spans="1:4">
      <c r="A43" s="289">
        <v>59.5</v>
      </c>
      <c r="B43" s="290"/>
      <c r="C43" s="290">
        <v>3.1709789999999998E-6</v>
      </c>
    </row>
    <row r="44" spans="1:4">
      <c r="A44" s="289">
        <v>59.6</v>
      </c>
      <c r="B44" s="290"/>
      <c r="C44" s="290">
        <v>1.1415526000000001E-5</v>
      </c>
      <c r="D44" s="291"/>
    </row>
    <row r="45" spans="1:4">
      <c r="A45" s="289">
        <v>59.7</v>
      </c>
      <c r="B45" s="290"/>
      <c r="C45" s="290">
        <v>3.0821921000000001E-5</v>
      </c>
      <c r="D45" s="291"/>
    </row>
    <row r="46" spans="1:4">
      <c r="A46" s="289">
        <v>59.8</v>
      </c>
      <c r="B46" s="290"/>
      <c r="C46" s="290">
        <v>9.7412493000000004E-5</v>
      </c>
      <c r="D46" s="291"/>
    </row>
    <row r="47" spans="1:4">
      <c r="A47" s="289">
        <v>59.9</v>
      </c>
      <c r="B47" s="290">
        <v>3.9874434280000003E-3</v>
      </c>
      <c r="C47" s="290">
        <v>3.9874434280000003E-3</v>
      </c>
      <c r="D47" s="291"/>
    </row>
    <row r="48" spans="1:4">
      <c r="A48" s="289">
        <v>60</v>
      </c>
      <c r="B48" s="290">
        <v>0.98727612725400005</v>
      </c>
      <c r="C48" s="290"/>
      <c r="D48" s="291"/>
    </row>
    <row r="49" spans="1:4">
      <c r="A49" s="289">
        <v>60.1</v>
      </c>
      <c r="B49" s="290">
        <v>8.5646890610000005E-3</v>
      </c>
      <c r="C49" s="290">
        <v>8.5646890610000005E-3</v>
      </c>
      <c r="D49" s="291"/>
    </row>
    <row r="50" spans="1:4">
      <c r="A50" s="289">
        <v>60.2</v>
      </c>
      <c r="B50" s="290"/>
      <c r="C50" s="290">
        <v>1.2937596E-5</v>
      </c>
      <c r="D50" s="291"/>
    </row>
    <row r="51" spans="1:4">
      <c r="A51" s="289">
        <v>60.3</v>
      </c>
      <c r="B51" s="290"/>
      <c r="C51" s="290">
        <v>4.9467280000000004E-6</v>
      </c>
      <c r="D51" s="291"/>
    </row>
    <row r="52" spans="1:4">
      <c r="A52" s="289">
        <v>60.4</v>
      </c>
      <c r="B52" s="290"/>
      <c r="C52" s="290">
        <v>8.8787400000000003E-7</v>
      </c>
      <c r="D52" s="291"/>
    </row>
    <row r="53" spans="1:4">
      <c r="A53" s="289">
        <v>60.5</v>
      </c>
      <c r="B53" s="290"/>
      <c r="C53" s="290">
        <v>1.52207E-6</v>
      </c>
      <c r="D53" s="291"/>
    </row>
    <row r="54" spans="1:4">
      <c r="A54" s="289">
        <v>60.6</v>
      </c>
      <c r="B54" s="290"/>
      <c r="C54" s="290">
        <v>2.5367799999999998E-7</v>
      </c>
    </row>
    <row r="55" spans="1:4">
      <c r="A55" s="289">
        <v>60.7</v>
      </c>
      <c r="B55" s="290"/>
      <c r="C55" s="290">
        <v>0</v>
      </c>
    </row>
    <row r="56" spans="1:4">
      <c r="A56" s="289">
        <v>60.8</v>
      </c>
      <c r="B56" s="290"/>
      <c r="C56" s="290">
        <v>0</v>
      </c>
    </row>
    <row r="57" spans="1:4">
      <c r="A57" s="289">
        <v>60.9</v>
      </c>
      <c r="B57" s="290"/>
      <c r="C57" s="290">
        <v>0</v>
      </c>
    </row>
    <row r="58" spans="1:4">
      <c r="A58" s="289">
        <v>61</v>
      </c>
      <c r="B58" s="290"/>
      <c r="C58" s="290">
        <v>0</v>
      </c>
    </row>
    <row r="62" spans="1:4">
      <c r="B62" s="292"/>
    </row>
    <row r="69" spans="1:15" ht="12.75" customHeight="1">
      <c r="A69" s="477" t="s">
        <v>649</v>
      </c>
      <c r="B69" s="477"/>
      <c r="C69" s="477"/>
      <c r="D69" s="477"/>
      <c r="E69" s="477"/>
      <c r="F69" s="477"/>
      <c r="G69" s="477"/>
      <c r="H69" s="477"/>
      <c r="I69" s="477"/>
      <c r="J69" s="477"/>
      <c r="K69" s="477"/>
      <c r="L69" s="477"/>
    </row>
    <row r="70" spans="1:15">
      <c r="A70" s="477"/>
      <c r="B70" s="477"/>
      <c r="C70" s="477"/>
      <c r="D70" s="477"/>
      <c r="E70" s="477"/>
      <c r="F70" s="477"/>
      <c r="G70" s="477"/>
      <c r="H70" s="477"/>
      <c r="I70" s="477"/>
      <c r="J70" s="477"/>
      <c r="K70" s="477"/>
      <c r="L70" s="477"/>
    </row>
    <row r="79" spans="1:15">
      <c r="A79" s="288">
        <v>2020</v>
      </c>
      <c r="B79" s="293" t="s">
        <v>4</v>
      </c>
      <c r="C79" s="293" t="s">
        <v>5</v>
      </c>
      <c r="D79" s="293" t="s">
        <v>6</v>
      </c>
      <c r="E79" s="293" t="s">
        <v>7</v>
      </c>
      <c r="F79" s="293" t="s">
        <v>8</v>
      </c>
      <c r="G79" s="293" t="s">
        <v>9</v>
      </c>
      <c r="H79" s="293" t="s">
        <v>10</v>
      </c>
      <c r="I79" s="293" t="s">
        <v>11</v>
      </c>
      <c r="J79" s="293" t="s">
        <v>12</v>
      </c>
      <c r="K79" s="293" t="s">
        <v>13</v>
      </c>
      <c r="L79" s="293" t="s">
        <v>14</v>
      </c>
      <c r="M79" s="293" t="s">
        <v>15</v>
      </c>
      <c r="N79" s="293" t="s">
        <v>360</v>
      </c>
    </row>
    <row r="80" spans="1:15">
      <c r="A80" s="293" t="s">
        <v>708</v>
      </c>
      <c r="B80" s="294">
        <v>0.99995370363456004</v>
      </c>
      <c r="C80" s="294">
        <v>0.99982308201058001</v>
      </c>
      <c r="D80" s="294">
        <v>0.99929958183989998</v>
      </c>
      <c r="E80" s="294">
        <v>0.99944444444444003</v>
      </c>
      <c r="F80" s="294">
        <v>0.99991039426522998</v>
      </c>
      <c r="G80" s="294">
        <v>0.99979320987654008</v>
      </c>
      <c r="H80" s="294">
        <v>0.99888590203106009</v>
      </c>
      <c r="I80" s="294">
        <v>0.99960872162485004</v>
      </c>
      <c r="J80" s="294">
        <v>0.9997685185185099</v>
      </c>
      <c r="K80" s="294">
        <v>0.99948924731181998</v>
      </c>
      <c r="L80" s="294">
        <v>0.99992592592592</v>
      </c>
      <c r="M80" s="294">
        <v>0.99983124253284994</v>
      </c>
      <c r="N80" s="295">
        <f>AVERAGE(B80:M80)</f>
        <v>0.99964449783468823</v>
      </c>
      <c r="O80" s="296"/>
    </row>
    <row r="81" spans="1:14">
      <c r="A81" s="293" t="s">
        <v>709</v>
      </c>
      <c r="B81" s="294">
        <v>1</v>
      </c>
      <c r="C81" s="294">
        <v>0.99997685185185003</v>
      </c>
      <c r="D81" s="294">
        <v>0.99970878136200003</v>
      </c>
      <c r="E81" s="294">
        <v>0.99991512345679001</v>
      </c>
      <c r="F81" s="294">
        <v>0.99998207885304002</v>
      </c>
      <c r="G81" s="294">
        <v>0.99998919753086002</v>
      </c>
      <c r="H81" s="294">
        <v>0.99959677419353998</v>
      </c>
      <c r="I81" s="294">
        <v>0.99988649940261998</v>
      </c>
      <c r="J81" s="294">
        <v>0.99994907407406997</v>
      </c>
      <c r="K81" s="294">
        <v>0.9998835125447999</v>
      </c>
      <c r="L81" s="294">
        <v>0.99999845679012</v>
      </c>
      <c r="M81" s="294">
        <v>0.99995071684587</v>
      </c>
      <c r="N81" s="295">
        <f>AVERAGE(B81:M81)</f>
        <v>0.99990308890879664</v>
      </c>
    </row>
  </sheetData>
  <mergeCells count="3">
    <mergeCell ref="A69:L70"/>
    <mergeCell ref="A1:N1"/>
    <mergeCell ref="B37:C37"/>
  </mergeCells>
  <phoneticPr fontId="5" type="noConversion"/>
  <printOptions horizontalCentered="1"/>
  <pageMargins left="0.39370078740157483" right="0.19685039370078741" top="0.19685039370078741" bottom="0.19685039370078741" header="0" footer="0"/>
  <pageSetup scale="48"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6">
    <tabColor rgb="FF99CCFF"/>
    <pageSetUpPr fitToPage="1"/>
  </sheetPr>
  <dimension ref="A1:M88"/>
  <sheetViews>
    <sheetView workbookViewId="0">
      <selection sqref="A1:M1"/>
    </sheetView>
  </sheetViews>
  <sheetFormatPr baseColWidth="10" defaultColWidth="10.83203125" defaultRowHeight="13"/>
  <cols>
    <col min="1" max="1" width="22.5" style="102" customWidth="1"/>
    <col min="2" max="16384" width="10.83203125" style="102"/>
  </cols>
  <sheetData>
    <row r="1" spans="1:13" ht="20">
      <c r="A1" s="480" t="s">
        <v>361</v>
      </c>
      <c r="B1" s="480"/>
      <c r="C1" s="480"/>
      <c r="D1" s="480"/>
      <c r="E1" s="480"/>
      <c r="F1" s="480"/>
      <c r="G1" s="480"/>
      <c r="H1" s="480"/>
      <c r="I1" s="480"/>
      <c r="J1" s="480"/>
      <c r="K1" s="480"/>
      <c r="L1" s="480"/>
      <c r="M1" s="480"/>
    </row>
    <row r="2" spans="1:13">
      <c r="B2" s="102">
        <v>2019</v>
      </c>
      <c r="C2" s="102">
        <v>2020</v>
      </c>
      <c r="D2" s="102">
        <v>2021</v>
      </c>
      <c r="E2" s="102">
        <v>2022</v>
      </c>
      <c r="F2" s="102">
        <v>2023</v>
      </c>
      <c r="G2" s="102">
        <v>2024</v>
      </c>
      <c r="H2" s="102">
        <v>2025</v>
      </c>
    </row>
    <row r="3" spans="1:13">
      <c r="A3" s="102" t="s">
        <v>362</v>
      </c>
      <c r="B3" s="102">
        <v>13368.758719876749</v>
      </c>
      <c r="C3" s="102">
        <v>12206.630936834592</v>
      </c>
      <c r="D3" s="102">
        <v>13172.53649277522</v>
      </c>
      <c r="E3" s="102">
        <v>13505.508555621356</v>
      </c>
      <c r="F3" s="102">
        <v>14167.141832166208</v>
      </c>
      <c r="G3" s="102">
        <v>14980.287401697504</v>
      </c>
      <c r="H3" s="102">
        <v>15755.610978260242</v>
      </c>
    </row>
    <row r="4" spans="1:13">
      <c r="A4" s="102" t="s">
        <v>363</v>
      </c>
      <c r="B4" s="102">
        <v>12228.232348106003</v>
      </c>
      <c r="C4" s="102">
        <v>11122.027767686912</v>
      </c>
      <c r="D4" s="102">
        <v>11943.077845323874</v>
      </c>
      <c r="E4" s="102">
        <v>12024.715534939509</v>
      </c>
      <c r="F4" s="102">
        <v>12222.889810381021</v>
      </c>
      <c r="G4" s="102">
        <v>13117.407459291284</v>
      </c>
      <c r="H4" s="102">
        <v>13308.411438120263</v>
      </c>
    </row>
    <row r="5" spans="1:13">
      <c r="A5" s="102" t="s">
        <v>364</v>
      </c>
      <c r="B5" s="102">
        <v>12778.322850015036</v>
      </c>
      <c r="C5" s="102">
        <v>11643.213000893265</v>
      </c>
      <c r="D5" s="102">
        <v>12738.166069274763</v>
      </c>
      <c r="E5" s="102">
        <v>13027.891638392031</v>
      </c>
      <c r="F5" s="102">
        <v>13699.911141580144</v>
      </c>
      <c r="G5" s="102">
        <v>14522.661936169641</v>
      </c>
      <c r="H5" s="102">
        <v>15203.089448371713</v>
      </c>
    </row>
    <row r="6" spans="1:13">
      <c r="A6" s="102" t="s">
        <v>365</v>
      </c>
      <c r="B6" s="102">
        <v>10676.455092015036</v>
      </c>
      <c r="C6" s="102">
        <v>10579.727186893266</v>
      </c>
      <c r="D6" s="102">
        <v>11549.547929855604</v>
      </c>
      <c r="E6" s="102">
        <v>11923.943556570684</v>
      </c>
      <c r="F6" s="102">
        <v>12635.657083807731</v>
      </c>
      <c r="G6" s="102">
        <v>13496.288766676033</v>
      </c>
      <c r="H6" s="102">
        <v>14042.01419493243</v>
      </c>
    </row>
    <row r="7" spans="1:13">
      <c r="H7" s="102">
        <f>(H6-G6)/G6</f>
        <v>4.0435221688784495E-2</v>
      </c>
    </row>
    <row r="45" spans="1:8">
      <c r="B45" s="102">
        <v>2019</v>
      </c>
      <c r="C45" s="102">
        <v>2020</v>
      </c>
      <c r="D45" s="102">
        <v>2021</v>
      </c>
      <c r="E45" s="102">
        <v>2022</v>
      </c>
      <c r="F45" s="102">
        <v>2023</v>
      </c>
      <c r="G45" s="102">
        <v>2024</v>
      </c>
      <c r="H45" s="102">
        <v>2025</v>
      </c>
    </row>
    <row r="46" spans="1:8">
      <c r="A46" s="102" t="s">
        <v>46</v>
      </c>
      <c r="B46" s="102">
        <v>2101.8677579999999</v>
      </c>
      <c r="C46" s="102">
        <v>1063.4858140000001</v>
      </c>
      <c r="D46" s="102">
        <v>1115.7532270000002</v>
      </c>
      <c r="E46" s="102">
        <v>1035.3797059999999</v>
      </c>
      <c r="F46" s="102">
        <v>1005.6165684</v>
      </c>
      <c r="G46" s="102">
        <v>969.55604799999981</v>
      </c>
      <c r="H46" s="102">
        <v>1108.7645339999999</v>
      </c>
    </row>
    <row r="47" spans="1:8">
      <c r="A47" s="102" t="s">
        <v>31</v>
      </c>
      <c r="B47" s="102">
        <v>1067.6278490000004</v>
      </c>
      <c r="C47" s="102">
        <v>1007.911971</v>
      </c>
      <c r="D47" s="102">
        <v>1140.9391620000001</v>
      </c>
      <c r="E47" s="102">
        <v>1413.0686619999997</v>
      </c>
      <c r="F47" s="102">
        <v>1870.9995947000002</v>
      </c>
      <c r="G47" s="102">
        <v>1793.965598</v>
      </c>
      <c r="H47" s="102">
        <v>2387.541416</v>
      </c>
    </row>
    <row r="86" spans="1:8">
      <c r="B86" s="102">
        <v>2019</v>
      </c>
      <c r="C86" s="102">
        <v>2020</v>
      </c>
      <c r="D86" s="102">
        <v>2021</v>
      </c>
      <c r="E86" s="102">
        <v>2022</v>
      </c>
      <c r="F86" s="102">
        <v>2023</v>
      </c>
      <c r="G86" s="102">
        <v>2024</v>
      </c>
      <c r="H86" s="102">
        <v>2025</v>
      </c>
    </row>
    <row r="87" spans="1:8">
      <c r="A87" s="102" t="s">
        <v>366</v>
      </c>
      <c r="B87" s="280">
        <v>1785.43</v>
      </c>
      <c r="C87" s="280">
        <v>1787.16</v>
      </c>
      <c r="D87" s="280">
        <v>1829.53</v>
      </c>
      <c r="E87" s="280">
        <v>1923.05</v>
      </c>
      <c r="F87" s="280">
        <v>1970</v>
      </c>
      <c r="G87" s="280">
        <v>2121.8000000000002</v>
      </c>
      <c r="H87" s="102">
        <v>2204.2199999999998</v>
      </c>
    </row>
    <row r="88" spans="1:8">
      <c r="G88" s="102">
        <f>(G87-F87)/F87</f>
        <v>7.7055837563451871E-2</v>
      </c>
      <c r="H88" s="102">
        <f>(H87-G87)/G87</f>
        <v>3.884437741540183E-2</v>
      </c>
    </row>
  </sheetData>
  <mergeCells count="1">
    <mergeCell ref="A1:M1"/>
  </mergeCells>
  <printOptions horizontalCentered="1" verticalCentered="1"/>
  <pageMargins left="0.19685039370078741" right="0.19685039370078741" top="0.19685039370078741" bottom="0.19685039370078741" header="0" footer="0"/>
  <pageSetup scale="50"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9">
    <tabColor rgb="FF99CCFF"/>
    <pageSetUpPr fitToPage="1"/>
  </sheetPr>
  <dimension ref="A1:U121"/>
  <sheetViews>
    <sheetView zoomScaleNormal="100" workbookViewId="0">
      <selection sqref="A1:M1"/>
    </sheetView>
  </sheetViews>
  <sheetFormatPr baseColWidth="10" defaultColWidth="10.83203125" defaultRowHeight="13"/>
  <cols>
    <col min="1" max="16384" width="10.83203125" style="102"/>
  </cols>
  <sheetData>
    <row r="1" spans="1:13" ht="20">
      <c r="A1" s="480" t="s">
        <v>361</v>
      </c>
      <c r="B1" s="480"/>
      <c r="C1" s="480"/>
      <c r="D1" s="480"/>
      <c r="E1" s="480"/>
      <c r="F1" s="480"/>
      <c r="G1" s="480"/>
      <c r="H1" s="480"/>
      <c r="I1" s="480"/>
      <c r="J1" s="480"/>
      <c r="K1" s="480"/>
      <c r="L1" s="480"/>
      <c r="M1" s="480"/>
    </row>
    <row r="7" spans="1:13">
      <c r="B7" s="102">
        <v>2019</v>
      </c>
      <c r="C7" s="102">
        <v>2020</v>
      </c>
      <c r="D7" s="102">
        <v>2021</v>
      </c>
      <c r="E7" s="102">
        <v>2022</v>
      </c>
      <c r="F7" s="102">
        <v>2023</v>
      </c>
      <c r="G7" s="102">
        <v>2024</v>
      </c>
      <c r="H7" s="102">
        <v>2025</v>
      </c>
    </row>
    <row r="8" spans="1:13">
      <c r="A8" s="102" t="s">
        <v>367</v>
      </c>
      <c r="B8" s="102">
        <v>1098.9212320231425</v>
      </c>
      <c r="C8" s="102">
        <v>961.53490749650246</v>
      </c>
      <c r="D8" s="102">
        <v>742.71446511855675</v>
      </c>
      <c r="E8" s="102">
        <v>657.04337607100535</v>
      </c>
      <c r="F8" s="102">
        <v>517.55729178273566</v>
      </c>
      <c r="G8" s="102">
        <v>429.35006774018393</v>
      </c>
      <c r="H8" s="102">
        <v>439.30437506141629</v>
      </c>
    </row>
    <row r="9" spans="1:13">
      <c r="A9" s="102" t="s">
        <v>368</v>
      </c>
      <c r="B9" s="102">
        <v>33.382627262801606</v>
      </c>
      <c r="C9" s="102">
        <v>47.585949113359739</v>
      </c>
      <c r="D9" s="102">
        <v>39.659073565194525</v>
      </c>
      <c r="E9" s="102">
        <v>61.740864488190674</v>
      </c>
      <c r="F9" s="102">
        <v>94.64691999613801</v>
      </c>
      <c r="G9" s="102">
        <v>123.56520747910581</v>
      </c>
      <c r="H9" s="102">
        <v>200.04276825570915</v>
      </c>
    </row>
    <row r="10" spans="1:13">
      <c r="A10" s="102" t="s">
        <v>369</v>
      </c>
      <c r="B10" s="102">
        <v>0.27944264973625027</v>
      </c>
      <c r="C10" s="102">
        <v>0.4646355469468158</v>
      </c>
      <c r="D10" s="102">
        <v>0.47637688385705657</v>
      </c>
      <c r="E10" s="102">
        <v>0.86909839687787327</v>
      </c>
      <c r="F10" s="102">
        <v>1.7238890361081278</v>
      </c>
      <c r="G10" s="102">
        <v>2.6380773707491731</v>
      </c>
      <c r="H10" s="102">
        <v>4.1390000000000002</v>
      </c>
    </row>
    <row r="44" spans="1:8">
      <c r="B44" s="102">
        <v>2019</v>
      </c>
      <c r="C44" s="102">
        <v>2020</v>
      </c>
      <c r="D44" s="102">
        <v>2021</v>
      </c>
      <c r="E44" s="102">
        <v>2022</v>
      </c>
      <c r="F44" s="102">
        <v>2023</v>
      </c>
      <c r="G44" s="102">
        <v>2024</v>
      </c>
      <c r="H44" s="102">
        <v>2025</v>
      </c>
    </row>
    <row r="45" spans="1:8">
      <c r="A45" s="102" t="s">
        <v>370</v>
      </c>
      <c r="B45" s="231">
        <v>63.320357732841337</v>
      </c>
      <c r="C45" s="231">
        <v>42.422595427682218</v>
      </c>
      <c r="D45" s="102">
        <v>63.36079671601636</v>
      </c>
      <c r="E45" s="102">
        <v>86.215321165221283</v>
      </c>
      <c r="F45" s="102">
        <v>105.19749139747618</v>
      </c>
      <c r="G45" s="102">
        <v>116.46360649474212</v>
      </c>
      <c r="H45" s="102">
        <v>84.514950310526544</v>
      </c>
    </row>
    <row r="46" spans="1:8">
      <c r="G46" s="316"/>
      <c r="H46" s="316">
        <f>(H45-G45)/G45</f>
        <v>-0.27432308809411576</v>
      </c>
    </row>
    <row r="84" spans="1:21">
      <c r="B84" s="102">
        <v>2019</v>
      </c>
      <c r="C84" s="102">
        <v>2020</v>
      </c>
      <c r="D84" s="102">
        <v>2021</v>
      </c>
      <c r="E84" s="102">
        <v>2022</v>
      </c>
      <c r="F84" s="102">
        <v>2023</v>
      </c>
      <c r="G84" s="102">
        <v>2024</v>
      </c>
      <c r="H84" s="102">
        <v>2025</v>
      </c>
    </row>
    <row r="85" spans="1:21">
      <c r="A85" s="102" t="s">
        <v>371</v>
      </c>
      <c r="B85" s="102">
        <v>63.320357698012678</v>
      </c>
      <c r="C85" s="102">
        <v>41.153590176198861</v>
      </c>
      <c r="D85" s="102">
        <v>63.360376467293911</v>
      </c>
      <c r="E85" s="102">
        <v>86.216666666666683</v>
      </c>
      <c r="F85" s="102">
        <v>105.19833333333332</v>
      </c>
      <c r="G85" s="102">
        <v>116.46360649474212</v>
      </c>
      <c r="H85" s="102">
        <v>84.514950310526544</v>
      </c>
    </row>
    <row r="86" spans="1:21">
      <c r="A86" s="102" t="s">
        <v>372</v>
      </c>
      <c r="B86" s="102">
        <v>29.223992807387379</v>
      </c>
      <c r="C86" s="102">
        <v>18.537686601068813</v>
      </c>
      <c r="D86" s="102">
        <v>27.279246504985025</v>
      </c>
      <c r="E86" s="102">
        <v>34.771204512127305</v>
      </c>
      <c r="F86" s="102">
        <v>40.100948559335755</v>
      </c>
      <c r="G86" s="102">
        <v>43.152557879258836</v>
      </c>
      <c r="H86" s="102">
        <v>31.051328392862558</v>
      </c>
    </row>
    <row r="87" spans="1:21">
      <c r="U87" s="265"/>
    </row>
    <row r="121" spans="1:1">
      <c r="A121" s="102" t="s">
        <v>710</v>
      </c>
    </row>
  </sheetData>
  <mergeCells count="1">
    <mergeCell ref="A1:M1"/>
  </mergeCells>
  <printOptions horizontalCentered="1"/>
  <pageMargins left="0.19685039370078741" right="0.19685039370078741" top="0.19685039370078741" bottom="0.19685039370078741" header="0" footer="0"/>
  <pageSetup scale="46"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8">
    <tabColor rgb="FF99CCFF"/>
    <pageSetUpPr fitToPage="1"/>
  </sheetPr>
  <dimension ref="A1:M92"/>
  <sheetViews>
    <sheetView zoomScaleNormal="100" workbookViewId="0">
      <selection sqref="A1:M1"/>
    </sheetView>
  </sheetViews>
  <sheetFormatPr baseColWidth="10" defaultColWidth="10.83203125" defaultRowHeight="13"/>
  <cols>
    <col min="1" max="16384" width="10.83203125" style="71"/>
  </cols>
  <sheetData>
    <row r="1" spans="1:13" ht="20">
      <c r="A1" s="481" t="s">
        <v>361</v>
      </c>
      <c r="B1" s="481"/>
      <c r="C1" s="481"/>
      <c r="D1" s="481"/>
      <c r="E1" s="481"/>
      <c r="F1" s="481"/>
      <c r="G1" s="481"/>
      <c r="H1" s="481"/>
      <c r="I1" s="481"/>
      <c r="J1" s="481"/>
      <c r="K1" s="481"/>
      <c r="L1" s="481"/>
      <c r="M1" s="481"/>
    </row>
    <row r="5" spans="1:13">
      <c r="C5" s="71">
        <v>2019</v>
      </c>
      <c r="D5" s="71">
        <v>2020</v>
      </c>
      <c r="E5" s="71">
        <v>2021</v>
      </c>
      <c r="F5" s="71">
        <v>2022</v>
      </c>
      <c r="G5" s="71">
        <v>2023</v>
      </c>
      <c r="H5" s="71">
        <v>2024</v>
      </c>
      <c r="I5" s="71">
        <v>2025</v>
      </c>
    </row>
    <row r="6" spans="1:13">
      <c r="B6" s="71" t="s">
        <v>675</v>
      </c>
      <c r="C6" s="71">
        <v>4381.1294840102128</v>
      </c>
      <c r="D6" s="71">
        <v>5816.5379061540762</v>
      </c>
      <c r="E6" s="71">
        <v>5960.2929612885682</v>
      </c>
      <c r="F6" s="71">
        <v>6942.2261663966392</v>
      </c>
      <c r="G6" s="71">
        <v>5571.8793395487064</v>
      </c>
      <c r="H6" s="71">
        <v>5334.1739691145704</v>
      </c>
      <c r="I6" s="71">
        <v>5467.8337216693662</v>
      </c>
    </row>
    <row r="7" spans="1:13">
      <c r="B7" s="71" t="s">
        <v>24</v>
      </c>
      <c r="C7" s="71">
        <v>3338.8344198699588</v>
      </c>
      <c r="D7" s="71">
        <v>2043.2060293365187</v>
      </c>
      <c r="E7" s="71">
        <v>2490.5139617758859</v>
      </c>
      <c r="F7" s="71">
        <v>2053.2312416083655</v>
      </c>
      <c r="G7" s="71">
        <v>2527.9894475505171</v>
      </c>
      <c r="H7" s="71">
        <v>3487.5642336118981</v>
      </c>
      <c r="I7" s="71">
        <v>3352.5484675594585</v>
      </c>
    </row>
    <row r="8" spans="1:13">
      <c r="B8" s="71" t="s">
        <v>26</v>
      </c>
      <c r="C8" s="71">
        <v>512.30423669118295</v>
      </c>
      <c r="D8" s="71">
        <v>259.67582694527499</v>
      </c>
      <c r="E8" s="71">
        <v>252.68064564186591</v>
      </c>
      <c r="F8" s="71">
        <v>181.15729321721798</v>
      </c>
      <c r="G8" s="71">
        <v>551.6191865124573</v>
      </c>
      <c r="H8" s="71">
        <v>803.42788070699589</v>
      </c>
      <c r="I8" s="71">
        <v>600.93682916975797</v>
      </c>
    </row>
    <row r="9" spans="1:13">
      <c r="B9" s="71" t="s">
        <v>676</v>
      </c>
      <c r="C9" s="71">
        <v>3167.9817735614743</v>
      </c>
      <c r="D9" s="71">
        <v>2183.9070454959806</v>
      </c>
      <c r="E9" s="71">
        <v>2404.570142069264</v>
      </c>
      <c r="F9" s="71">
        <v>2016.9542183399049</v>
      </c>
      <c r="G9" s="71">
        <v>2688.8328285126822</v>
      </c>
      <c r="H9" s="71">
        <v>2568.101640905933</v>
      </c>
      <c r="I9" s="71">
        <v>2643.6903524157215</v>
      </c>
    </row>
    <row r="10" spans="1:13">
      <c r="B10" s="71" t="s">
        <v>31</v>
      </c>
      <c r="C10" s="71">
        <v>1140.526371770746</v>
      </c>
      <c r="D10" s="71">
        <v>1084.603169147681</v>
      </c>
      <c r="E10" s="71">
        <v>1229.4586474513439</v>
      </c>
      <c r="F10" s="71">
        <v>1480.793020681848</v>
      </c>
      <c r="G10" s="71">
        <v>1944.252021785187</v>
      </c>
      <c r="H10" s="71">
        <v>1793.965598</v>
      </c>
      <c r="I10" s="71">
        <v>2387.541416</v>
      </c>
    </row>
    <row r="11" spans="1:13">
      <c r="B11" s="71" t="s">
        <v>28</v>
      </c>
      <c r="C11" s="71">
        <v>262.13696641075097</v>
      </c>
      <c r="D11" s="71">
        <v>273.85602841188103</v>
      </c>
      <c r="E11" s="71">
        <v>264.968281685112</v>
      </c>
      <c r="F11" s="71">
        <v>281.98860076224804</v>
      </c>
      <c r="G11" s="71">
        <v>285.43830417790099</v>
      </c>
      <c r="H11" s="71">
        <v>275.036430535443</v>
      </c>
      <c r="I11" s="71">
        <v>269.052614262036</v>
      </c>
    </row>
    <row r="12" spans="1:13">
      <c r="B12" s="71" t="s">
        <v>615</v>
      </c>
      <c r="C12" s="71">
        <v>330.77653863801999</v>
      </c>
      <c r="D12" s="71">
        <v>312.68393327128899</v>
      </c>
      <c r="E12" s="71">
        <v>323.79532019711007</v>
      </c>
      <c r="F12" s="71">
        <v>313.79508857380301</v>
      </c>
      <c r="G12" s="71">
        <v>343.956781313806</v>
      </c>
      <c r="H12" s="71">
        <v>286.43385692367804</v>
      </c>
      <c r="I12" s="71">
        <v>342.80114700516094</v>
      </c>
    </row>
    <row r="13" spans="1:13">
      <c r="B13" s="71" t="s">
        <v>677</v>
      </c>
      <c r="C13" s="71">
        <v>233.40521704924896</v>
      </c>
      <c r="D13" s="71">
        <v>221.50676212552099</v>
      </c>
      <c r="E13" s="71">
        <v>229.60029964766102</v>
      </c>
      <c r="F13" s="71">
        <v>219.86655862249998</v>
      </c>
      <c r="G13" s="71">
        <v>245.91833984865306</v>
      </c>
      <c r="H13" s="71">
        <v>252.10352026257698</v>
      </c>
      <c r="I13" s="71">
        <v>530.27602748549805</v>
      </c>
    </row>
    <row r="14" spans="1:13">
      <c r="B14" s="71" t="s">
        <v>30</v>
      </c>
      <c r="C14" s="71">
        <v>1.6637118751519999</v>
      </c>
      <c r="D14" s="71">
        <v>10.654235946368999</v>
      </c>
      <c r="E14" s="71">
        <v>16.656233018409001</v>
      </c>
      <c r="F14" s="71">
        <v>15.496367418827999</v>
      </c>
      <c r="G14" s="71">
        <v>7.255582916293001</v>
      </c>
      <c r="H14" s="71">
        <v>110.56592723018601</v>
      </c>
      <c r="I14" s="71">
        <v>101.272278553264</v>
      </c>
    </row>
    <row r="47" spans="2:9">
      <c r="C47" s="71">
        <v>2019</v>
      </c>
      <c r="D47" s="71">
        <v>2020</v>
      </c>
      <c r="E47" s="71">
        <v>2021</v>
      </c>
      <c r="F47" s="71">
        <v>2022</v>
      </c>
      <c r="G47" s="71">
        <v>2023</v>
      </c>
      <c r="H47" s="71">
        <v>2024</v>
      </c>
      <c r="I47" s="71">
        <v>2025</v>
      </c>
    </row>
    <row r="48" spans="2:9">
      <c r="B48" s="71" t="s">
        <v>41</v>
      </c>
      <c r="C48" s="71">
        <v>7475.6306382602443</v>
      </c>
      <c r="D48" s="71">
        <v>7421.4218030872689</v>
      </c>
      <c r="E48" s="71">
        <v>7812.9841644889584</v>
      </c>
      <c r="F48" s="71">
        <v>8051.5816784770259</v>
      </c>
      <c r="G48" s="71">
        <v>8543.2798107089075</v>
      </c>
      <c r="H48" s="71">
        <v>9157.7339536722393</v>
      </c>
      <c r="I48" s="71">
        <v>9608.2977820864526</v>
      </c>
    </row>
    <row r="49" spans="2:9">
      <c r="B49" s="71" t="s">
        <v>42</v>
      </c>
      <c r="C49" s="71">
        <v>3156.181724169413</v>
      </c>
      <c r="D49" s="71">
        <v>3135.4932508169277</v>
      </c>
      <c r="E49" s="71">
        <v>3608.7859914359833</v>
      </c>
      <c r="F49" s="71">
        <v>3744.1646800406579</v>
      </c>
      <c r="G49" s="71">
        <v>3971.9421268614869</v>
      </c>
      <c r="H49" s="71">
        <v>4204.9870263993807</v>
      </c>
      <c r="I49" s="71">
        <v>4398.9962684371048</v>
      </c>
    </row>
    <row r="50" spans="2:9">
      <c r="B50" s="71" t="s">
        <v>44</v>
      </c>
      <c r="C50" s="71">
        <v>44.642729585376003</v>
      </c>
      <c r="D50" s="71">
        <v>22.812132989070001</v>
      </c>
      <c r="E50" s="71">
        <v>32.475289333528004</v>
      </c>
      <c r="F50" s="71">
        <v>30.308142857371998</v>
      </c>
      <c r="G50" s="71">
        <v>33.002867417615001</v>
      </c>
      <c r="H50" s="71">
        <v>34.358048876685999</v>
      </c>
      <c r="I50" s="71">
        <v>34.720144408871995</v>
      </c>
    </row>
    <row r="51" spans="2:9">
      <c r="B51" s="71" t="s">
        <v>46</v>
      </c>
      <c r="C51" s="71">
        <v>2189.987798705225</v>
      </c>
      <c r="D51" s="71">
        <v>1156.0300032992991</v>
      </c>
      <c r="E51" s="71">
        <v>1188.618139419159</v>
      </c>
      <c r="F51" s="71">
        <v>1103.9480818213478</v>
      </c>
      <c r="G51" s="71">
        <v>1064.2540577724121</v>
      </c>
      <c r="H51" s="71">
        <v>1026.373169493608</v>
      </c>
      <c r="I51" s="71">
        <v>1108.7645339999999</v>
      </c>
    </row>
    <row r="52" spans="2:9">
      <c r="B52" s="71" t="s">
        <v>47</v>
      </c>
      <c r="C52" s="71">
        <v>415.8868630793686</v>
      </c>
      <c r="D52" s="71">
        <v>377.46522263815598</v>
      </c>
      <c r="E52" s="71">
        <v>434.37042350045192</v>
      </c>
      <c r="F52" s="71">
        <v>477.61691722932085</v>
      </c>
      <c r="G52" s="71">
        <v>467.23069058606404</v>
      </c>
      <c r="H52" s="71">
        <v>457.63</v>
      </c>
      <c r="I52" s="71">
        <v>458.07959813134494</v>
      </c>
    </row>
    <row r="53" spans="2:9">
      <c r="B53" s="71" t="s">
        <v>45</v>
      </c>
      <c r="C53" s="71">
        <v>86.42896607712099</v>
      </c>
      <c r="D53" s="71">
        <v>93.40852400386801</v>
      </c>
      <c r="E53" s="71">
        <v>95.302484597134992</v>
      </c>
      <c r="F53" s="71">
        <v>97.889055195630007</v>
      </c>
      <c r="G53" s="71">
        <v>87.432278819723251</v>
      </c>
      <c r="H53" s="71">
        <v>99.21</v>
      </c>
      <c r="I53" s="71">
        <v>94.44</v>
      </c>
    </row>
    <row r="79" spans="1:9">
      <c r="A79" s="332" t="s">
        <v>373</v>
      </c>
      <c r="B79" s="332"/>
      <c r="C79" s="332"/>
      <c r="D79" s="332"/>
      <c r="E79" s="332"/>
      <c r="F79" s="332"/>
      <c r="G79" s="332"/>
      <c r="H79" s="332"/>
      <c r="I79" s="332"/>
    </row>
    <row r="88" spans="2:9">
      <c r="C88" s="71">
        <v>2019</v>
      </c>
      <c r="D88" s="71">
        <v>2020</v>
      </c>
      <c r="E88" s="71">
        <v>2021</v>
      </c>
      <c r="F88" s="71">
        <v>2022</v>
      </c>
      <c r="G88" s="71">
        <v>2023</v>
      </c>
      <c r="H88" s="71">
        <v>2024</v>
      </c>
      <c r="I88" s="71">
        <v>2025</v>
      </c>
    </row>
    <row r="89" spans="2:9">
      <c r="B89" s="71" t="s">
        <v>374</v>
      </c>
      <c r="C89" s="71">
        <v>0.71473841145282624</v>
      </c>
      <c r="D89" s="71">
        <v>0.7039310676694277</v>
      </c>
      <c r="E89" s="71">
        <v>0.74774789661127272</v>
      </c>
      <c r="F89" s="71">
        <v>0.73617599668952494</v>
      </c>
      <c r="G89" s="71">
        <v>0.75927078404340187</v>
      </c>
      <c r="H89" s="71">
        <v>0.74868524998170893</v>
      </c>
      <c r="I89" s="71">
        <v>0.75584238005339588</v>
      </c>
    </row>
    <row r="92" spans="2:9">
      <c r="G92" s="71" t="s">
        <v>711</v>
      </c>
    </row>
  </sheetData>
  <mergeCells count="1">
    <mergeCell ref="A1:M1"/>
  </mergeCells>
  <printOptions horizontalCentered="1" verticalCentered="1"/>
  <pageMargins left="0.19685039370078741" right="0.19685039370078741" top="0.19685039370078741" bottom="0.19685039370078741" header="0" footer="0"/>
  <pageSetup scale="43"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23">
    <tabColor rgb="FF99CCFF"/>
    <pageSetUpPr fitToPage="1"/>
  </sheetPr>
  <dimension ref="A1"/>
  <sheetViews>
    <sheetView zoomScaleNormal="100" workbookViewId="0"/>
  </sheetViews>
  <sheetFormatPr baseColWidth="10" defaultColWidth="10.83203125" defaultRowHeight="13"/>
  <cols>
    <col min="1" max="16384" width="10.83203125" style="139"/>
  </cols>
  <sheetData/>
  <phoneticPr fontId="5" type="noConversion"/>
  <pageMargins left="0.19685039370078741" right="0.19685039370078741" top="0.19685039370078741" bottom="0.19685039370078741" header="0" footer="0"/>
  <pageSetup scale="74"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5">
    <tabColor rgb="FF99CCFF"/>
    <pageSetUpPr fitToPage="1"/>
  </sheetPr>
  <dimension ref="A1:N92"/>
  <sheetViews>
    <sheetView zoomScaleNormal="100" workbookViewId="0">
      <selection sqref="A1:M1"/>
    </sheetView>
  </sheetViews>
  <sheetFormatPr baseColWidth="10" defaultColWidth="10.83203125" defaultRowHeight="13"/>
  <cols>
    <col min="1" max="3" width="10.83203125" style="298"/>
    <col min="4" max="4" width="10.83203125" style="298" customWidth="1"/>
    <col min="5" max="16384" width="10.83203125" style="298"/>
  </cols>
  <sheetData>
    <row r="1" spans="1:14" ht="25">
      <c r="A1" s="482" t="s">
        <v>49</v>
      </c>
      <c r="B1" s="482"/>
      <c r="C1" s="482"/>
      <c r="D1" s="482"/>
      <c r="E1" s="482"/>
      <c r="F1" s="482"/>
      <c r="G1" s="482"/>
      <c r="H1" s="482"/>
      <c r="I1" s="482"/>
      <c r="J1" s="482"/>
      <c r="K1" s="482"/>
      <c r="L1" s="482"/>
      <c r="M1" s="482"/>
      <c r="N1" s="324"/>
    </row>
    <row r="5" spans="1:14">
      <c r="C5" s="298" t="s">
        <v>375</v>
      </c>
      <c r="D5" s="298" t="s">
        <v>376</v>
      </c>
      <c r="E5" s="298" t="s">
        <v>377</v>
      </c>
    </row>
    <row r="6" spans="1:14">
      <c r="B6" s="298" t="s">
        <v>4</v>
      </c>
      <c r="C6" s="298">
        <f t="array" ref="C6:E18">TRANSPOSE('Pag2'!B5:M7)</f>
        <v>1071.5509354874389</v>
      </c>
      <c r="D6" s="298">
        <v>162.12359000000001</v>
      </c>
      <c r="E6" s="298">
        <v>4.7868897762789997</v>
      </c>
    </row>
    <row r="7" spans="1:14">
      <c r="B7" s="298" t="s">
        <v>5</v>
      </c>
      <c r="C7" s="298">
        <v>990.00914726939186</v>
      </c>
      <c r="D7" s="298">
        <v>176.50812099999999</v>
      </c>
      <c r="E7" s="298">
        <v>4.7529684390289999</v>
      </c>
    </row>
    <row r="8" spans="1:14">
      <c r="B8" s="298" t="s">
        <v>6</v>
      </c>
      <c r="C8" s="298">
        <v>1181.3613570942364</v>
      </c>
      <c r="D8" s="298">
        <v>189.57311999999999</v>
      </c>
      <c r="E8" s="298">
        <v>6.2029229712809997</v>
      </c>
    </row>
    <row r="9" spans="1:14">
      <c r="B9" s="298" t="s">
        <v>7</v>
      </c>
      <c r="C9" s="298">
        <v>1129.7300815029735</v>
      </c>
      <c r="D9" s="298">
        <v>165.44032899999999</v>
      </c>
      <c r="E9" s="298">
        <v>6.0830384944230005</v>
      </c>
    </row>
    <row r="10" spans="1:14">
      <c r="B10" s="298" t="s">
        <v>8</v>
      </c>
      <c r="C10" s="298">
        <v>1136.915635222038</v>
      </c>
      <c r="D10" s="298">
        <v>228.01881700000001</v>
      </c>
      <c r="E10" s="298">
        <v>5.0187717431410004</v>
      </c>
    </row>
    <row r="11" spans="1:14">
      <c r="B11" s="298" t="s">
        <v>9</v>
      </c>
      <c r="C11" s="298">
        <v>1058.6953613669446</v>
      </c>
      <c r="D11" s="298">
        <v>207.95297099999999</v>
      </c>
      <c r="E11" s="298">
        <v>4.5986725800720007</v>
      </c>
    </row>
    <row r="12" spans="1:14">
      <c r="B12" s="298" t="s">
        <v>10</v>
      </c>
      <c r="C12" s="298">
        <v>1087.6723092700772</v>
      </c>
      <c r="D12" s="298">
        <v>247.43193400000001</v>
      </c>
      <c r="E12" s="298">
        <v>5.2168828673179997</v>
      </c>
    </row>
    <row r="13" spans="1:14">
      <c r="B13" s="298" t="s">
        <v>11</v>
      </c>
      <c r="C13" s="298">
        <v>1121.1980503366233</v>
      </c>
      <c r="D13" s="298">
        <v>231.22440399999999</v>
      </c>
      <c r="E13" s="298">
        <v>4.8256581671930006</v>
      </c>
    </row>
    <row r="14" spans="1:14">
      <c r="B14" s="298" t="s">
        <v>12</v>
      </c>
      <c r="C14" s="298">
        <v>1127.7604841841428</v>
      </c>
      <c r="D14" s="298">
        <v>188.00835599999999</v>
      </c>
      <c r="E14" s="298">
        <v>4.8467277464349996</v>
      </c>
    </row>
    <row r="15" spans="1:14">
      <c r="B15" s="298" t="s">
        <v>13</v>
      </c>
      <c r="C15" s="298">
        <v>1155.2799804156202</v>
      </c>
      <c r="D15" s="298">
        <v>211.16444799999999</v>
      </c>
      <c r="E15" s="298">
        <v>4.9257121505310009</v>
      </c>
    </row>
    <row r="16" spans="1:14">
      <c r="B16" s="298" t="s">
        <v>14</v>
      </c>
      <c r="C16" s="298">
        <v>1091.5075747294977</v>
      </c>
      <c r="D16" s="298">
        <v>209.81088399999999</v>
      </c>
      <c r="E16" s="298">
        <v>3.7622572656140001</v>
      </c>
    </row>
    <row r="17" spans="2:5">
      <c r="B17" s="298" t="s">
        <v>15</v>
      </c>
      <c r="C17" s="298">
        <v>1156.7305212412748</v>
      </c>
      <c r="D17" s="298">
        <v>170.28444200000001</v>
      </c>
      <c r="E17" s="298">
        <v>4.6376219386619999</v>
      </c>
    </row>
    <row r="18" spans="2:5">
      <c r="B18" s="298" t="s">
        <v>16</v>
      </c>
      <c r="C18" s="298" t="e">
        <v>#N/A</v>
      </c>
      <c r="D18" s="298" t="e">
        <v>#N/A</v>
      </c>
      <c r="E18" s="298" t="e">
        <v>#N/A</v>
      </c>
    </row>
    <row r="32" spans="2:5">
      <c r="B32" s="320"/>
      <c r="C32" s="320"/>
    </row>
    <row r="33" spans="1:4">
      <c r="A33" s="325"/>
      <c r="B33" s="320">
        <v>45785</v>
      </c>
      <c r="C33" s="320">
        <v>45785</v>
      </c>
      <c r="D33" s="320">
        <v>45785</v>
      </c>
    </row>
    <row r="34" spans="1:4">
      <c r="A34" s="325"/>
      <c r="B34" s="325" t="str">
        <f>CONCATENATE("OTROS** ",B59,"%")</f>
        <v>OTROS** 18.06%</v>
      </c>
      <c r="C34" s="325" t="str">
        <f>CONCATENATE("HIDRAULICA ",C59,"%")</f>
        <v>HIDRAULICA 18.28%</v>
      </c>
      <c r="D34" s="325" t="str">
        <f>CONCATENATE("TÉRMICA ",D59,"%")</f>
        <v>TÉRMICA 63.67%</v>
      </c>
    </row>
    <row r="35" spans="1:4">
      <c r="A35" s="325" t="s">
        <v>378</v>
      </c>
      <c r="B35" s="298">
        <v>248.71196900000001</v>
      </c>
      <c r="C35" s="325">
        <v>277.33974122199999</v>
      </c>
      <c r="D35" s="325">
        <v>1153.3402325829998</v>
      </c>
    </row>
    <row r="36" spans="1:4">
      <c r="A36" s="325" t="s">
        <v>379</v>
      </c>
      <c r="B36" s="298">
        <v>212.466932294</v>
      </c>
      <c r="C36" s="325">
        <v>249.338665023</v>
      </c>
      <c r="D36" s="325">
        <v>1126.90967426</v>
      </c>
    </row>
    <row r="37" spans="1:4">
      <c r="A37" s="325" t="s">
        <v>380</v>
      </c>
      <c r="B37" s="298">
        <v>183.92727600000001</v>
      </c>
      <c r="C37" s="325">
        <v>232.39875434700002</v>
      </c>
      <c r="D37" s="325">
        <v>1116.9697322550001</v>
      </c>
    </row>
    <row r="38" spans="1:4">
      <c r="A38" s="325" t="s">
        <v>381</v>
      </c>
      <c r="B38" s="298">
        <v>179.081221</v>
      </c>
      <c r="C38" s="325">
        <v>206.94041591999999</v>
      </c>
      <c r="D38" s="325">
        <v>1133.961364497</v>
      </c>
    </row>
    <row r="39" spans="1:4">
      <c r="A39" s="325" t="s">
        <v>382</v>
      </c>
      <c r="B39" s="298">
        <v>209.996723</v>
      </c>
      <c r="C39" s="325">
        <v>280.61134286699996</v>
      </c>
      <c r="D39" s="325">
        <v>1130.5422961720001</v>
      </c>
    </row>
    <row r="40" spans="1:4">
      <c r="A40" s="325" t="s">
        <v>383</v>
      </c>
      <c r="B40" s="298">
        <v>221.13993207900003</v>
      </c>
      <c r="C40" s="325">
        <v>277.94449448199998</v>
      </c>
      <c r="D40" s="325">
        <v>1193.0575365009997</v>
      </c>
    </row>
    <row r="41" spans="1:4">
      <c r="A41" s="325" t="s">
        <v>384</v>
      </c>
      <c r="B41" s="298">
        <v>349.49451599899999</v>
      </c>
      <c r="C41" s="325">
        <v>298.13193813700002</v>
      </c>
      <c r="D41" s="325">
        <v>1204.336417196</v>
      </c>
    </row>
    <row r="42" spans="1:4">
      <c r="A42" s="325" t="s">
        <v>385</v>
      </c>
      <c r="B42" s="298">
        <v>460.504052677</v>
      </c>
      <c r="C42" s="325">
        <v>313.54526222999999</v>
      </c>
      <c r="D42" s="325">
        <v>1198.372449667</v>
      </c>
    </row>
    <row r="43" spans="1:4">
      <c r="A43" s="325" t="s">
        <v>386</v>
      </c>
      <c r="B43" s="298">
        <v>473.21033151600005</v>
      </c>
      <c r="C43" s="325">
        <v>431.56308868600001</v>
      </c>
      <c r="D43" s="325">
        <v>1201.6787217139999</v>
      </c>
    </row>
    <row r="44" spans="1:4">
      <c r="A44" s="325" t="s">
        <v>387</v>
      </c>
      <c r="B44" s="298">
        <v>488.20313618199998</v>
      </c>
      <c r="C44" s="325">
        <v>466.32514742100005</v>
      </c>
      <c r="D44" s="325">
        <v>1222.5918499280003</v>
      </c>
    </row>
    <row r="45" spans="1:4">
      <c r="A45" s="325" t="s">
        <v>388</v>
      </c>
      <c r="B45" s="298">
        <v>517.81444918400007</v>
      </c>
      <c r="C45" s="325">
        <v>440.2075284</v>
      </c>
      <c r="D45" s="325">
        <v>1270.4451454590001</v>
      </c>
    </row>
    <row r="46" spans="1:4">
      <c r="A46" s="325" t="s">
        <v>389</v>
      </c>
      <c r="B46" s="298">
        <v>522.43672906799998</v>
      </c>
      <c r="C46" s="325">
        <v>447.85946328099999</v>
      </c>
      <c r="D46" s="325">
        <v>1305.5279351819997</v>
      </c>
    </row>
    <row r="47" spans="1:4">
      <c r="A47" s="325" t="s">
        <v>390</v>
      </c>
      <c r="B47" s="298">
        <v>518.63878552400001</v>
      </c>
      <c r="C47" s="325">
        <v>443.34498461999999</v>
      </c>
      <c r="D47" s="325">
        <v>1312.9595902240001</v>
      </c>
    </row>
    <row r="48" spans="1:4">
      <c r="A48" s="325" t="s">
        <v>391</v>
      </c>
      <c r="B48" s="298">
        <v>508.74327610899996</v>
      </c>
      <c r="C48" s="325">
        <v>440.13949812800007</v>
      </c>
      <c r="D48" s="325">
        <v>1324.844122384</v>
      </c>
    </row>
    <row r="49" spans="1:5">
      <c r="A49" s="325" t="s">
        <v>392</v>
      </c>
      <c r="B49" s="298">
        <v>465.603351981</v>
      </c>
      <c r="C49" s="325">
        <v>461.56684319999999</v>
      </c>
      <c r="D49" s="325">
        <v>1371.7931595950001</v>
      </c>
    </row>
    <row r="50" spans="1:5">
      <c r="A50" s="325" t="s">
        <v>393</v>
      </c>
      <c r="B50" s="298">
        <v>448.98619696800006</v>
      </c>
      <c r="C50" s="325">
        <v>462.14088441200005</v>
      </c>
      <c r="D50" s="325">
        <v>1384.3456090199998</v>
      </c>
    </row>
    <row r="51" spans="1:5">
      <c r="A51" s="325" t="s">
        <v>394</v>
      </c>
      <c r="B51" s="298">
        <v>515.78020503099992</v>
      </c>
      <c r="C51" s="325">
        <v>372.236240313</v>
      </c>
      <c r="D51" s="325">
        <v>1387.89912213</v>
      </c>
    </row>
    <row r="52" spans="1:5">
      <c r="A52" s="325" t="s">
        <v>395</v>
      </c>
      <c r="B52" s="298">
        <v>453.45104396000005</v>
      </c>
      <c r="C52" s="325">
        <v>334.58248060800003</v>
      </c>
      <c r="D52" s="325">
        <v>1394.421821615</v>
      </c>
    </row>
    <row r="53" spans="1:5">
      <c r="A53" s="325" t="s">
        <v>396</v>
      </c>
      <c r="B53" s="298">
        <v>395.42774853699996</v>
      </c>
      <c r="C53" s="325">
        <v>381.553784506</v>
      </c>
      <c r="D53" s="325">
        <v>1389.557964933</v>
      </c>
    </row>
    <row r="54" spans="1:5">
      <c r="A54" s="325" t="s">
        <v>397</v>
      </c>
      <c r="B54" s="298">
        <v>265.29340721199998</v>
      </c>
      <c r="C54" s="325">
        <v>523.65000975899989</v>
      </c>
      <c r="D54" s="325">
        <v>1400.228541942</v>
      </c>
    </row>
    <row r="55" spans="1:5">
      <c r="A55" s="325" t="s">
        <v>398</v>
      </c>
      <c r="B55" s="298">
        <v>261.61482961299998</v>
      </c>
      <c r="C55" s="325">
        <v>477.35200656599994</v>
      </c>
      <c r="D55" s="325">
        <v>1382.4098041039999</v>
      </c>
    </row>
    <row r="56" spans="1:5">
      <c r="A56" s="325" t="s">
        <v>399</v>
      </c>
      <c r="B56" s="298">
        <v>252.12919423399998</v>
      </c>
      <c r="C56" s="325">
        <v>370.2218046210001</v>
      </c>
      <c r="D56" s="325">
        <v>1352.5155346629999</v>
      </c>
    </row>
    <row r="57" spans="1:5">
      <c r="A57" s="325" t="s">
        <v>400</v>
      </c>
      <c r="B57" s="298">
        <v>234.10570894900002</v>
      </c>
      <c r="C57" s="325">
        <v>303.80325153999996</v>
      </c>
      <c r="D57" s="325">
        <v>1266.6284353609999</v>
      </c>
      <c r="E57" s="326"/>
    </row>
    <row r="58" spans="1:5">
      <c r="A58" s="325" t="s">
        <v>401</v>
      </c>
      <c r="B58" s="298">
        <v>234.540624331</v>
      </c>
      <c r="C58" s="325">
        <v>233.40266075700004</v>
      </c>
      <c r="D58" s="325">
        <v>1176.4958861700002</v>
      </c>
    </row>
    <row r="59" spans="1:5">
      <c r="A59" s="325" t="s">
        <v>22</v>
      </c>
      <c r="B59" s="327">
        <f>ROUND(SUM(B35:B58)/SUM($B$35:$D$58)*100,2)</f>
        <v>18.059999999999999</v>
      </c>
      <c r="C59" s="327">
        <f>ROUND(SUM(C35:C58)/SUM($B$35:$D$58)*100,2)</f>
        <v>18.28</v>
      </c>
      <c r="D59" s="327">
        <f>ROUND(SUM(D35:D58)/SUM($B$35:$D$58)*100,2)</f>
        <v>63.67</v>
      </c>
    </row>
    <row r="60" spans="1:5">
      <c r="A60" s="325"/>
      <c r="B60" s="320">
        <v>45924</v>
      </c>
      <c r="C60" s="320">
        <v>45924</v>
      </c>
      <c r="D60" s="320">
        <v>45924</v>
      </c>
    </row>
    <row r="61" spans="1:5">
      <c r="A61" s="325" t="s">
        <v>402</v>
      </c>
      <c r="B61" s="325" t="str">
        <f>CONCATENATE("OTROS** ",B86,"%")</f>
        <v>OTROS** 19.19%</v>
      </c>
      <c r="C61" s="325" t="str">
        <f>CONCATENATE("HIDRAULICA ",C86,"%")</f>
        <v>HIDRAULICA 60.1%</v>
      </c>
      <c r="D61" s="325" t="str">
        <f>CONCATENATE("TÉRMICA ",D86,"%")</f>
        <v>TÉRMICA 20.71%</v>
      </c>
    </row>
    <row r="62" spans="1:5">
      <c r="A62" s="325" t="s">
        <v>378</v>
      </c>
      <c r="B62" s="325">
        <v>127.198976879</v>
      </c>
      <c r="C62" s="325">
        <v>1188.3493389049997</v>
      </c>
      <c r="D62" s="298">
        <v>298.77984146900002</v>
      </c>
    </row>
    <row r="63" spans="1:5">
      <c r="A63" s="325" t="s">
        <v>379</v>
      </c>
      <c r="B63" s="325">
        <v>194.00099177100003</v>
      </c>
      <c r="C63" s="325">
        <v>1083.2408928060001</v>
      </c>
      <c r="D63" s="298">
        <v>287.82428747000006</v>
      </c>
    </row>
    <row r="64" spans="1:5">
      <c r="A64" s="325" t="s">
        <v>380</v>
      </c>
      <c r="B64" s="325">
        <v>206.40738598600001</v>
      </c>
      <c r="C64" s="325">
        <v>1066.8110333740001</v>
      </c>
      <c r="D64" s="298">
        <v>266.22040787800006</v>
      </c>
    </row>
    <row r="65" spans="1:4">
      <c r="A65" s="325" t="s">
        <v>381</v>
      </c>
      <c r="B65" s="325">
        <v>272.029826904</v>
      </c>
      <c r="C65" s="325">
        <v>1006.8019835089999</v>
      </c>
      <c r="D65" s="298">
        <v>262.58095373399999</v>
      </c>
    </row>
    <row r="66" spans="1:4">
      <c r="A66" s="325" t="s">
        <v>382</v>
      </c>
      <c r="B66" s="325">
        <v>298.43011084</v>
      </c>
      <c r="C66" s="325">
        <v>1035.9313683350003</v>
      </c>
      <c r="D66" s="298">
        <v>265.87640479600003</v>
      </c>
    </row>
    <row r="67" spans="1:4">
      <c r="A67" s="325" t="s">
        <v>383</v>
      </c>
      <c r="B67" s="325">
        <v>322.85716527099999</v>
      </c>
      <c r="C67" s="325">
        <v>1137.983812641</v>
      </c>
      <c r="D67" s="298">
        <v>270.92739162100003</v>
      </c>
    </row>
    <row r="68" spans="1:4">
      <c r="A68" s="325" t="s">
        <v>384</v>
      </c>
      <c r="B68" s="325">
        <v>386.12088723299996</v>
      </c>
      <c r="C68" s="325">
        <v>1172.0415420760003</v>
      </c>
      <c r="D68" s="298">
        <v>291.50520068799995</v>
      </c>
    </row>
    <row r="69" spans="1:4">
      <c r="A69" s="325" t="s">
        <v>385</v>
      </c>
      <c r="B69" s="325">
        <v>444.401801406</v>
      </c>
      <c r="C69" s="325">
        <v>1194.9115981899999</v>
      </c>
      <c r="D69" s="298">
        <v>301.62908046500002</v>
      </c>
    </row>
    <row r="70" spans="1:4">
      <c r="A70" s="325" t="s">
        <v>386</v>
      </c>
      <c r="B70" s="325">
        <v>515.97698646899994</v>
      </c>
      <c r="C70" s="325">
        <v>1203.2630831210001</v>
      </c>
      <c r="D70" s="298">
        <v>336.83343260500004</v>
      </c>
    </row>
    <row r="71" spans="1:4">
      <c r="A71" s="325" t="s">
        <v>387</v>
      </c>
      <c r="B71" s="325">
        <v>500.70687887800005</v>
      </c>
      <c r="C71" s="325">
        <v>1197.4293100979999</v>
      </c>
      <c r="D71" s="298">
        <v>392.48472114200007</v>
      </c>
    </row>
    <row r="72" spans="1:4">
      <c r="A72" s="325" t="s">
        <v>388</v>
      </c>
      <c r="B72" s="325">
        <v>503.07099693900005</v>
      </c>
      <c r="C72" s="325">
        <v>1171.0180400629997</v>
      </c>
      <c r="D72" s="298">
        <v>436.274990511</v>
      </c>
    </row>
    <row r="73" spans="1:4">
      <c r="A73" s="325" t="s">
        <v>389</v>
      </c>
      <c r="B73" s="325">
        <v>499.94326572699998</v>
      </c>
      <c r="C73" s="325">
        <v>1229.1548441750001</v>
      </c>
      <c r="D73" s="298">
        <v>429.2786320350001</v>
      </c>
    </row>
    <row r="74" spans="1:4">
      <c r="A74" s="325" t="s">
        <v>390</v>
      </c>
      <c r="B74" s="325">
        <v>439.72120732100001</v>
      </c>
      <c r="C74" s="325">
        <v>1240.3580906299999</v>
      </c>
      <c r="D74" s="298">
        <v>462.52890535099999</v>
      </c>
    </row>
    <row r="75" spans="1:4">
      <c r="A75" s="325" t="s">
        <v>391</v>
      </c>
      <c r="B75" s="325">
        <v>475.26924577100004</v>
      </c>
      <c r="C75" s="325">
        <v>1187.624785044</v>
      </c>
      <c r="D75" s="298">
        <v>457.76923297299999</v>
      </c>
    </row>
    <row r="76" spans="1:4">
      <c r="A76" s="325" t="s">
        <v>392</v>
      </c>
      <c r="B76" s="325">
        <v>526.54232082800002</v>
      </c>
      <c r="C76" s="325">
        <v>1176.1133104350001</v>
      </c>
      <c r="D76" s="298">
        <v>440.89454933600001</v>
      </c>
    </row>
    <row r="77" spans="1:4">
      <c r="A77" s="325" t="s">
        <v>393</v>
      </c>
      <c r="B77" s="325">
        <v>500.13502146399998</v>
      </c>
      <c r="C77" s="325">
        <v>1196.3202647949997</v>
      </c>
      <c r="D77" s="298">
        <v>449.01897333699998</v>
      </c>
    </row>
    <row r="78" spans="1:4">
      <c r="A78" s="325" t="s">
        <v>394</v>
      </c>
      <c r="B78" s="325">
        <v>450.62790716600006</v>
      </c>
      <c r="C78" s="325">
        <v>1225.5956702199999</v>
      </c>
      <c r="D78" s="298">
        <v>462.27925582999995</v>
      </c>
    </row>
    <row r="79" spans="1:4">
      <c r="A79" s="325" t="s">
        <v>395</v>
      </c>
      <c r="B79" s="325">
        <v>339.01028613700004</v>
      </c>
      <c r="C79" s="325">
        <v>1264.3851803480002</v>
      </c>
      <c r="D79" s="298">
        <v>501.38657939299998</v>
      </c>
    </row>
    <row r="80" spans="1:4">
      <c r="A80" s="325" t="s">
        <v>396</v>
      </c>
      <c r="B80" s="325">
        <v>386.06232914400005</v>
      </c>
      <c r="C80" s="325">
        <v>1278.774526034</v>
      </c>
      <c r="D80" s="298">
        <v>576.82328719100008</v>
      </c>
    </row>
    <row r="81" spans="1:4">
      <c r="A81" s="325" t="s">
        <v>397</v>
      </c>
      <c r="B81" s="325">
        <v>381.86990481699996</v>
      </c>
      <c r="C81" s="325">
        <v>1270.0746989649999</v>
      </c>
      <c r="D81" s="298">
        <v>594.78346249900017</v>
      </c>
    </row>
    <row r="82" spans="1:4">
      <c r="A82" s="325" t="s">
        <v>398</v>
      </c>
      <c r="B82" s="325">
        <v>387.37945991599997</v>
      </c>
      <c r="C82" s="325">
        <v>1234.9260276049999</v>
      </c>
      <c r="D82" s="298">
        <v>543.16940529999999</v>
      </c>
    </row>
    <row r="83" spans="1:4">
      <c r="A83" s="325" t="s">
        <v>399</v>
      </c>
      <c r="B83" s="325">
        <v>363.02730023300001</v>
      </c>
      <c r="C83" s="325">
        <v>1102.4678121689999</v>
      </c>
      <c r="D83" s="298">
        <v>534.49530503000005</v>
      </c>
    </row>
    <row r="84" spans="1:4">
      <c r="A84" s="325" t="s">
        <v>400</v>
      </c>
      <c r="B84" s="325">
        <v>233.27595556400001</v>
      </c>
      <c r="C84" s="325">
        <v>1187.6216291380001</v>
      </c>
      <c r="D84" s="298">
        <v>473.11764452400001</v>
      </c>
    </row>
    <row r="85" spans="1:4">
      <c r="A85" s="325" t="s">
        <v>401</v>
      </c>
      <c r="B85" s="325">
        <v>237.86765441099999</v>
      </c>
      <c r="C85" s="325">
        <v>1115.750649762</v>
      </c>
      <c r="D85" s="298">
        <v>370.86312352800002</v>
      </c>
    </row>
    <row r="86" spans="1:4">
      <c r="A86" s="325" t="s">
        <v>22</v>
      </c>
      <c r="B86" s="327">
        <f>ROUND(SUM(B62:B85)/SUM($B$62:$D$85)*100,2)</f>
        <v>19.190000000000001</v>
      </c>
      <c r="C86" s="327">
        <f>ROUND(SUM(C62:C85)/SUM($B$62:$D$85)*100,2)</f>
        <v>60.1</v>
      </c>
      <c r="D86" s="327">
        <f>ROUND(SUM(D62:D85)/SUM($B$62:$D$85)*100,2)</f>
        <v>20.71</v>
      </c>
    </row>
    <row r="89" spans="1:4">
      <c r="B89" s="328"/>
      <c r="C89" s="328"/>
    </row>
    <row r="91" spans="1:4">
      <c r="B91" s="298" t="s">
        <v>403</v>
      </c>
    </row>
    <row r="92" spans="1:4">
      <c r="B92" s="298" t="s">
        <v>645</v>
      </c>
    </row>
  </sheetData>
  <mergeCells count="1">
    <mergeCell ref="A1:M1"/>
  </mergeCells>
  <phoneticPr fontId="5" type="noConversion"/>
  <printOptions horizontalCentered="1"/>
  <pageMargins left="0.19685039370078741" right="0.19685039370078741" top="0.19685039370078741" bottom="0.19685039370078741" header="0" footer="0"/>
  <pageSetup scale="50" orientation="portrait" horizontalDpi="4294967293" r:id="rId1"/>
  <headerFooter alignWithMargins="0"/>
  <ignoredErrors>
    <ignoredError sqref="A35:A85"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21">
    <tabColor rgb="FF99CCFF"/>
    <pageSetUpPr fitToPage="1"/>
  </sheetPr>
  <dimension ref="A1:Q109"/>
  <sheetViews>
    <sheetView zoomScaleNormal="100" workbookViewId="0">
      <selection sqref="A1:N1"/>
    </sheetView>
  </sheetViews>
  <sheetFormatPr baseColWidth="10" defaultColWidth="10.83203125" defaultRowHeight="13"/>
  <cols>
    <col min="1" max="7" width="10.83203125" style="12"/>
    <col min="8" max="8" width="21" style="12" bestFit="1" customWidth="1"/>
    <col min="9" max="17" width="10.83203125" style="12"/>
    <col min="18" max="18" width="12.33203125" style="12" customWidth="1"/>
    <col min="19" max="16384" width="10.83203125" style="12"/>
  </cols>
  <sheetData>
    <row r="1" spans="1:15" ht="25">
      <c r="A1" s="470" t="s">
        <v>166</v>
      </c>
      <c r="B1" s="470"/>
      <c r="C1" s="470"/>
      <c r="D1" s="470"/>
      <c r="E1" s="470"/>
      <c r="F1" s="470"/>
      <c r="G1" s="470"/>
      <c r="H1" s="470"/>
      <c r="I1" s="470"/>
      <c r="J1" s="470"/>
      <c r="K1" s="470"/>
      <c r="L1" s="470"/>
      <c r="M1" s="470"/>
      <c r="N1" s="470"/>
    </row>
    <row r="2" spans="1:15" ht="12.75" customHeight="1">
      <c r="O2" s="46"/>
    </row>
    <row r="3" spans="1:15">
      <c r="A3" s="156"/>
      <c r="B3" s="156"/>
      <c r="C3" s="156"/>
      <c r="D3" s="156"/>
      <c r="E3" s="70"/>
      <c r="F3" s="70"/>
      <c r="G3" s="70"/>
    </row>
    <row r="4" spans="1:15">
      <c r="A4" s="156"/>
      <c r="B4" s="237"/>
      <c r="C4" s="237" t="s">
        <v>404</v>
      </c>
      <c r="D4" s="237" t="s">
        <v>22</v>
      </c>
      <c r="E4" s="70"/>
      <c r="F4" s="70"/>
      <c r="G4" s="70"/>
      <c r="H4" s="15"/>
    </row>
    <row r="5" spans="1:15">
      <c r="A5" s="156"/>
      <c r="B5" s="237" t="s">
        <v>41</v>
      </c>
      <c r="C5" s="299">
        <f>'Pag2'!C40</f>
        <v>9608.2977820864526</v>
      </c>
      <c r="D5" s="300">
        <f>C5/$C$13</f>
        <v>0.60983347287479228</v>
      </c>
      <c r="E5" s="272">
        <f t="shared" ref="E5:E12" si="0">D5</f>
        <v>0.60983347287479228</v>
      </c>
      <c r="F5" s="70"/>
      <c r="G5" s="70"/>
      <c r="H5" s="15"/>
    </row>
    <row r="6" spans="1:15">
      <c r="A6" s="156"/>
      <c r="B6" s="237" t="s">
        <v>43</v>
      </c>
      <c r="C6" s="299">
        <f>'Pag2'!C41</f>
        <v>4398.9962684371048</v>
      </c>
      <c r="D6" s="300">
        <f t="shared" ref="D6:D12" si="1">C6/$C$13</f>
        <v>0.27920191821549789</v>
      </c>
      <c r="E6" s="272">
        <f t="shared" si="0"/>
        <v>0.27920191821549789</v>
      </c>
      <c r="F6" s="70"/>
      <c r="G6" s="70"/>
      <c r="H6" s="15"/>
    </row>
    <row r="7" spans="1:15">
      <c r="A7" s="156"/>
      <c r="B7" s="237" t="s">
        <v>405</v>
      </c>
      <c r="C7" s="299">
        <f>'Pag7'!N8</f>
        <v>1105.5515339999999</v>
      </c>
      <c r="D7" s="300">
        <f t="shared" si="1"/>
        <v>7.0168758994776925E-2</v>
      </c>
      <c r="E7" s="272">
        <f t="shared" si="0"/>
        <v>7.0168758994776925E-2</v>
      </c>
      <c r="F7" s="70"/>
      <c r="G7" s="70"/>
      <c r="H7" s="15"/>
    </row>
    <row r="8" spans="1:15">
      <c r="A8" s="156"/>
      <c r="B8" s="237" t="s">
        <v>406</v>
      </c>
      <c r="C8" s="299">
        <f>'Pag7'!N9</f>
        <v>3.2129999999999996</v>
      </c>
      <c r="D8" s="300">
        <f t="shared" si="1"/>
        <v>2.0392737535672239E-4</v>
      </c>
      <c r="E8" s="272">
        <f t="shared" si="0"/>
        <v>2.0392737535672239E-4</v>
      </c>
      <c r="F8" s="70"/>
      <c r="G8" s="70"/>
      <c r="H8" s="15"/>
    </row>
    <row r="9" spans="1:15">
      <c r="A9" s="156"/>
      <c r="B9" s="237" t="s">
        <v>47</v>
      </c>
      <c r="C9" s="299">
        <f>'Pag2'!C44</f>
        <v>458.07959813134494</v>
      </c>
      <c r="D9" s="300">
        <f t="shared" si="1"/>
        <v>2.9074064784123044E-2</v>
      </c>
      <c r="E9" s="272">
        <f t="shared" si="0"/>
        <v>2.9074064784123044E-2</v>
      </c>
      <c r="F9" s="70"/>
      <c r="G9" s="70"/>
      <c r="H9" s="15"/>
    </row>
    <row r="10" spans="1:15">
      <c r="A10" s="156"/>
      <c r="B10" s="237" t="s">
        <v>37</v>
      </c>
      <c r="C10" s="299">
        <f>'Pag2'!C46</f>
        <v>52.310719439284</v>
      </c>
      <c r="D10" s="300">
        <f t="shared" si="1"/>
        <v>3.3201331211562602E-3</v>
      </c>
      <c r="E10" s="272">
        <f t="shared" si="0"/>
        <v>3.3201331211562602E-3</v>
      </c>
      <c r="F10" s="70"/>
      <c r="G10" s="70"/>
      <c r="H10" s="15"/>
    </row>
    <row r="11" spans="1:15">
      <c r="A11" s="156"/>
      <c r="B11" s="237" t="s">
        <v>45</v>
      </c>
      <c r="C11" s="299">
        <f>'Pag2'!C42</f>
        <v>94.44</v>
      </c>
      <c r="D11" s="300">
        <f t="shared" si="1"/>
        <v>5.9940558134730362E-3</v>
      </c>
      <c r="E11" s="272">
        <f t="shared" si="0"/>
        <v>5.9940558134730362E-3</v>
      </c>
      <c r="F11" s="70"/>
      <c r="G11" s="70"/>
      <c r="H11" s="15"/>
    </row>
    <row r="12" spans="1:15">
      <c r="A12" s="156"/>
      <c r="B12" s="237" t="s">
        <v>44</v>
      </c>
      <c r="C12" s="299">
        <f>'Pag2'!C43</f>
        <v>34.720144408871995</v>
      </c>
      <c r="D12" s="300">
        <f t="shared" si="1"/>
        <v>2.2036688208240418E-3</v>
      </c>
      <c r="E12" s="272">
        <f t="shared" si="0"/>
        <v>2.2036688208240418E-3</v>
      </c>
      <c r="F12" s="70"/>
      <c r="G12" s="70"/>
      <c r="H12" s="15"/>
    </row>
    <row r="13" spans="1:15">
      <c r="A13" s="156"/>
      <c r="B13" s="237" t="s">
        <v>16</v>
      </c>
      <c r="C13" s="299">
        <f>SUM(C5:C12)</f>
        <v>15755.609046503056</v>
      </c>
      <c r="D13" s="301">
        <f>SUM(D5:D12)</f>
        <v>1.0000000000000002</v>
      </c>
      <c r="E13" s="170">
        <f>SUM(E5:E12)</f>
        <v>1.0000000000000002</v>
      </c>
      <c r="F13" s="70"/>
      <c r="G13" s="70"/>
      <c r="H13" s="15"/>
    </row>
    <row r="14" spans="1:15">
      <c r="A14" s="156"/>
      <c r="B14" s="156"/>
      <c r="C14" s="156"/>
      <c r="D14" s="156"/>
      <c r="E14" s="70"/>
      <c r="F14" s="70"/>
      <c r="G14" s="70"/>
      <c r="H14" s="73"/>
    </row>
    <row r="15" spans="1:15">
      <c r="A15" s="70"/>
      <c r="B15" s="70"/>
      <c r="C15" s="70"/>
      <c r="D15" s="70"/>
      <c r="E15" s="70"/>
      <c r="F15" s="70"/>
      <c r="G15" s="70"/>
    </row>
    <row r="16" spans="1:15">
      <c r="A16" s="70"/>
      <c r="B16" s="70"/>
      <c r="C16" s="70"/>
      <c r="D16" s="70"/>
      <c r="E16" s="70"/>
      <c r="F16" s="70"/>
      <c r="G16" s="70"/>
    </row>
    <row r="17" spans="1:15">
      <c r="A17" s="70"/>
      <c r="B17" s="70"/>
      <c r="C17" s="70"/>
      <c r="D17" s="70"/>
      <c r="E17" s="70"/>
      <c r="F17" s="70"/>
      <c r="G17" s="70"/>
    </row>
    <row r="18" spans="1:15">
      <c r="A18" s="70"/>
      <c r="B18" s="70"/>
      <c r="C18" s="70"/>
      <c r="D18" s="70"/>
      <c r="E18" s="70"/>
      <c r="F18" s="70"/>
      <c r="G18" s="70"/>
    </row>
    <row r="19" spans="1:15">
      <c r="A19" s="70"/>
      <c r="B19" s="70"/>
      <c r="C19" s="70"/>
      <c r="D19" s="70"/>
      <c r="E19" s="70"/>
      <c r="F19" s="70"/>
      <c r="G19" s="70"/>
    </row>
    <row r="22" spans="1:15">
      <c r="O22" s="46"/>
    </row>
    <row r="31" spans="1:15">
      <c r="A31" s="17" t="s">
        <v>407</v>
      </c>
    </row>
    <row r="37" spans="1:15">
      <c r="A37" s="70"/>
      <c r="B37" s="70"/>
      <c r="C37" s="70"/>
      <c r="D37" s="70"/>
      <c r="E37" s="70"/>
      <c r="F37" s="70"/>
      <c r="G37" s="70"/>
      <c r="H37" s="70"/>
      <c r="I37" s="70"/>
      <c r="J37" s="70"/>
      <c r="K37" s="70"/>
      <c r="L37" s="70"/>
      <c r="M37" s="70"/>
      <c r="N37" s="70"/>
    </row>
    <row r="38" spans="1:15">
      <c r="A38" s="70"/>
      <c r="B38" s="70"/>
      <c r="C38" s="70"/>
      <c r="D38" s="70"/>
      <c r="E38" s="70"/>
      <c r="F38" s="70"/>
      <c r="G38" s="70"/>
      <c r="H38" s="70"/>
      <c r="I38" s="70"/>
      <c r="J38" s="70"/>
      <c r="K38" s="70"/>
      <c r="L38" s="70"/>
      <c r="M38" s="70"/>
      <c r="N38" s="70"/>
    </row>
    <row r="39" spans="1:15">
      <c r="A39" s="70"/>
      <c r="B39" s="70"/>
      <c r="C39" s="70"/>
      <c r="D39" s="70"/>
      <c r="E39" s="70"/>
      <c r="F39" s="70"/>
      <c r="G39" s="70"/>
      <c r="H39" s="70"/>
      <c r="I39" s="70"/>
      <c r="J39" s="70"/>
      <c r="K39" s="70"/>
      <c r="L39" s="70"/>
      <c r="M39" s="70"/>
      <c r="N39" s="70"/>
    </row>
    <row r="40" spans="1:15">
      <c r="A40" s="70"/>
      <c r="B40" s="70"/>
      <c r="C40" s="70"/>
      <c r="D40" s="70"/>
      <c r="E40" s="70"/>
      <c r="F40" s="70"/>
      <c r="G40" s="70"/>
      <c r="H40" s="70"/>
      <c r="I40" s="70"/>
      <c r="J40" s="70"/>
      <c r="K40" s="70"/>
      <c r="L40" s="70"/>
      <c r="M40" s="70"/>
      <c r="N40" s="70"/>
    </row>
    <row r="41" spans="1:15">
      <c r="A41" s="70"/>
      <c r="B41" s="70" t="s">
        <v>4</v>
      </c>
      <c r="C41" s="70" t="s">
        <v>5</v>
      </c>
      <c r="D41" s="70" t="s">
        <v>6</v>
      </c>
      <c r="E41" s="70" t="s">
        <v>7</v>
      </c>
      <c r="F41" s="70" t="s">
        <v>8</v>
      </c>
      <c r="G41" s="70" t="s">
        <v>9</v>
      </c>
      <c r="H41" s="70" t="s">
        <v>408</v>
      </c>
      <c r="I41" s="70" t="s">
        <v>11</v>
      </c>
      <c r="J41" s="70" t="s">
        <v>12</v>
      </c>
      <c r="K41" s="70" t="s">
        <v>13</v>
      </c>
      <c r="L41" s="70" t="s">
        <v>14</v>
      </c>
      <c r="M41" s="70" t="s">
        <v>15</v>
      </c>
      <c r="N41" s="70"/>
      <c r="O41" s="46"/>
    </row>
    <row r="42" spans="1:15">
      <c r="A42" s="70" t="s">
        <v>409</v>
      </c>
      <c r="B42" s="159">
        <f>'Pag2'!B30</f>
        <v>1129.257761163743</v>
      </c>
      <c r="C42" s="70">
        <f>'Pag2'!C30</f>
        <v>1054.6631882017791</v>
      </c>
      <c r="D42" s="70">
        <f>'Pag2'!D30</f>
        <v>1211.8481314031162</v>
      </c>
      <c r="E42" s="70">
        <f>'Pag2'!E30</f>
        <v>1158.5459486099985</v>
      </c>
      <c r="F42" s="70">
        <f>'Pag2'!F30</f>
        <v>1258.2538206481622</v>
      </c>
      <c r="G42" s="70">
        <f>'Pag2'!G30</f>
        <v>1155.008831198445</v>
      </c>
      <c r="H42" s="70">
        <f>'Pag2'!H30</f>
        <v>1210.7329128865199</v>
      </c>
      <c r="I42" s="70">
        <f>'Pag2'!I30</f>
        <v>1215.606503258399</v>
      </c>
      <c r="J42" s="70">
        <f>'Pag2'!J30</f>
        <v>1177.8880746191644</v>
      </c>
      <c r="K42" s="70">
        <f>'Pag2'!K30</f>
        <v>1210.9749775893829</v>
      </c>
      <c r="L42" s="70">
        <f>'Pag2'!L30</f>
        <v>1164.9550222797052</v>
      </c>
      <c r="M42" s="70">
        <f>'Pag2'!M30</f>
        <v>1188.7209548311928</v>
      </c>
      <c r="N42" s="70"/>
    </row>
    <row r="43" spans="1:15">
      <c r="A43" s="70" t="s">
        <v>410</v>
      </c>
      <c r="B43" s="70">
        <f>'Pag2'!B31</f>
        <v>71.811154000000002</v>
      </c>
      <c r="C43" s="70">
        <f>'Pag2'!C31</f>
        <v>79.790430999999998</v>
      </c>
      <c r="D43" s="70">
        <f>'Pag2'!D31</f>
        <v>119.590649</v>
      </c>
      <c r="E43" s="70">
        <f>'Pag2'!E31</f>
        <v>99.684905000000001</v>
      </c>
      <c r="F43" s="70">
        <f>'Pag2'!F31</f>
        <v>65.581066000000007</v>
      </c>
      <c r="G43" s="70">
        <f>'Pag2'!G31</f>
        <v>74.396951999999999</v>
      </c>
      <c r="H43" s="70">
        <f>'Pag2'!H31</f>
        <v>87.354007999999993</v>
      </c>
      <c r="I43" s="70">
        <f>'Pag2'!I31</f>
        <v>98.220737</v>
      </c>
      <c r="J43" s="70">
        <f>'Pag2'!J31</f>
        <v>97.396082000000007</v>
      </c>
      <c r="K43" s="70">
        <f>'Pag2'!K31</f>
        <v>109.980952</v>
      </c>
      <c r="L43" s="70">
        <f>'Pag2'!L31</f>
        <v>103.013048</v>
      </c>
      <c r="M43" s="70">
        <f>'Pag2'!M31</f>
        <v>101.94455000000001</v>
      </c>
      <c r="N43" s="70"/>
    </row>
    <row r="44" spans="1:15">
      <c r="A44" s="70" t="s">
        <v>411</v>
      </c>
      <c r="B44" s="70">
        <f>'Pag2'!B32</f>
        <v>4.4628569389079997</v>
      </c>
      <c r="C44" s="70">
        <f>'Pag2'!C32</f>
        <v>3.867213481461</v>
      </c>
      <c r="D44" s="70">
        <f>'Pag2'!D32</f>
        <v>4.6181876603509995</v>
      </c>
      <c r="E44" s="70">
        <f>'Pag2'!E32</f>
        <v>3.9565520878179998</v>
      </c>
      <c r="F44" s="70">
        <f>'Pag2'!F32</f>
        <v>4.3999056679079995</v>
      </c>
      <c r="G44" s="70">
        <f>'Pag2'!G32</f>
        <v>4.3245554212949999</v>
      </c>
      <c r="H44" s="70">
        <f>'Pag2'!H32</f>
        <v>4.1859806812090001</v>
      </c>
      <c r="I44" s="70">
        <f>'Pag2'!I32</f>
        <v>3.9041286971810005</v>
      </c>
      <c r="J44" s="70">
        <f>'Pag2'!J32</f>
        <v>4.2224926426360003</v>
      </c>
      <c r="K44" s="70">
        <f>'Pag2'!K32</f>
        <v>6.0640864481700003</v>
      </c>
      <c r="L44" s="70">
        <f>'Pag2'!L32</f>
        <v>4.0025627312080001</v>
      </c>
      <c r="M44" s="70">
        <f>'Pag2'!M32</f>
        <v>4.3021969811390006</v>
      </c>
      <c r="N44" s="70"/>
    </row>
    <row r="45" spans="1:15">
      <c r="A45" s="70"/>
      <c r="B45" s="70"/>
      <c r="C45" s="70"/>
      <c r="D45" s="70"/>
      <c r="E45" s="70"/>
      <c r="F45" s="70"/>
      <c r="G45" s="70"/>
      <c r="H45" s="70"/>
      <c r="I45" s="70"/>
      <c r="J45" s="70"/>
      <c r="K45" s="70"/>
      <c r="L45" s="70"/>
      <c r="M45" s="70"/>
      <c r="N45" s="70"/>
    </row>
    <row r="46" spans="1:15">
      <c r="A46" s="70"/>
      <c r="B46" s="70"/>
      <c r="C46" s="70"/>
      <c r="D46" s="70"/>
      <c r="E46" s="70"/>
      <c r="F46" s="70"/>
      <c r="G46" s="70"/>
      <c r="H46" s="70"/>
      <c r="I46" s="70"/>
      <c r="J46" s="70"/>
      <c r="K46" s="70"/>
      <c r="L46" s="70"/>
      <c r="M46" s="70"/>
      <c r="N46" s="70"/>
    </row>
    <row r="61" spans="15:15">
      <c r="O61" s="46"/>
    </row>
    <row r="67" spans="1:17">
      <c r="A67" s="12" t="s">
        <v>39</v>
      </c>
    </row>
    <row r="70" spans="1:17">
      <c r="A70" s="69"/>
      <c r="B70" s="69"/>
      <c r="C70" s="69"/>
      <c r="D70" s="69"/>
      <c r="E70" s="69"/>
      <c r="F70" s="69"/>
      <c r="G70" s="69"/>
      <c r="H70" s="69"/>
      <c r="I70" s="69"/>
      <c r="J70" s="69"/>
      <c r="K70" s="69"/>
      <c r="L70" s="69"/>
      <c r="M70" s="69"/>
    </row>
    <row r="71" spans="1:17">
      <c r="A71" s="69"/>
      <c r="B71" s="69"/>
      <c r="C71" s="69"/>
      <c r="D71" s="69"/>
      <c r="E71" s="69"/>
      <c r="F71" s="69"/>
      <c r="G71" s="69"/>
      <c r="H71" s="69"/>
      <c r="I71" s="69"/>
      <c r="J71" s="69"/>
      <c r="K71" s="69"/>
      <c r="L71" s="69"/>
      <c r="M71" s="69"/>
      <c r="N71" s="70"/>
      <c r="O71" s="70"/>
      <c r="P71" s="70"/>
      <c r="Q71" s="156"/>
    </row>
    <row r="72" spans="1:17">
      <c r="A72" s="69"/>
      <c r="B72" s="69"/>
      <c r="C72" s="69"/>
      <c r="D72" s="69"/>
      <c r="E72" s="69"/>
      <c r="F72" s="69"/>
      <c r="G72" s="69"/>
      <c r="H72" s="69"/>
      <c r="I72" s="69"/>
      <c r="J72" s="69"/>
      <c r="K72" s="69"/>
      <c r="L72" s="69"/>
      <c r="M72" s="69"/>
      <c r="N72" s="70"/>
      <c r="O72" s="70"/>
      <c r="P72" s="70"/>
      <c r="Q72" s="156"/>
    </row>
    <row r="73" spans="1:17">
      <c r="A73" s="69"/>
      <c r="B73" s="69"/>
      <c r="C73" s="69"/>
      <c r="D73" s="69"/>
      <c r="E73" s="69"/>
      <c r="F73" s="69"/>
      <c r="G73" s="69"/>
      <c r="H73" s="69"/>
      <c r="I73" s="69"/>
      <c r="J73" s="69"/>
      <c r="K73" s="69"/>
      <c r="L73" s="69"/>
      <c r="M73" s="69"/>
      <c r="N73" s="70"/>
      <c r="O73" s="70"/>
      <c r="P73" s="70"/>
      <c r="Q73" s="156"/>
    </row>
    <row r="74" spans="1:17">
      <c r="A74" s="274"/>
      <c r="B74" s="274"/>
      <c r="C74" s="274" t="str">
        <f>CONCATENATE("EEGSA ",TEXT(C99,"0.0%"))</f>
        <v>EEGSA 28.8%</v>
      </c>
      <c r="D74" s="274" t="str">
        <f>CONCATENATE("Comercializadores ",TEXT(D99,"0.0%"))</f>
        <v>Comercializadores 30.8%</v>
      </c>
      <c r="E74" s="274" t="str">
        <f>CONCATENATE("DEOCSA ",TEXT(E99,"0.0%"))</f>
        <v>DEOCSA 13.9%</v>
      </c>
      <c r="F74" s="274" t="str">
        <f>CONCATENATE("DEORSA ",TEXT(F99,"0.0%"))</f>
        <v>DEORSA 13.8%</v>
      </c>
      <c r="G74" s="274" t="str">
        <f>CONCATENATE("Demanda puntos EEMs ",TEXT(G99,"0.0%"))</f>
        <v>Demanda puntos EEMs 7.6%</v>
      </c>
      <c r="H74" s="274" t="str">
        <f>CONCATENATE("Consumos Propios ",TEXT(H99,"0.0%"))</f>
        <v>Consumos Propios 0.8%</v>
      </c>
      <c r="I74" s="274" t="str">
        <f>CONCATENATE("Grandes Usuarios Participantes ",TEXT(I99,"0.0%"))</f>
        <v>Grandes Usuarios Participantes 0.2%</v>
      </c>
      <c r="J74" s="274" t="str">
        <f>CONCATENATE("Exportaciones MER ",TEXT(J99,"0.0%"))</f>
        <v>Exportaciones MER 4.1%</v>
      </c>
      <c r="K74" s="274" t="str">
        <f>CONCATENATE("Exportaciones México ",TEXT(K99,"0.0%"))</f>
        <v>Exportaciones México 0.1%</v>
      </c>
      <c r="L74" s="69"/>
      <c r="M74" s="69"/>
      <c r="N74" s="70"/>
      <c r="O74" s="70"/>
      <c r="P74" s="70"/>
      <c r="Q74" s="156"/>
    </row>
    <row r="75" spans="1:17">
      <c r="A75" s="275">
        <v>45054</v>
      </c>
      <c r="B75" s="136">
        <v>0</v>
      </c>
      <c r="C75" s="276">
        <v>385.47695352</v>
      </c>
      <c r="D75" s="276">
        <v>519.19725621400005</v>
      </c>
      <c r="E75" s="276">
        <v>198.931988553</v>
      </c>
      <c r="F75" s="276">
        <v>236.237789346</v>
      </c>
      <c r="G75" s="276">
        <v>116.70503311300001</v>
      </c>
      <c r="H75" s="276">
        <v>14.612486406999999</v>
      </c>
      <c r="I75" s="276">
        <v>2.8325009799999998</v>
      </c>
      <c r="J75" s="276">
        <v>66.885999999999996</v>
      </c>
      <c r="K75" s="276">
        <v>0</v>
      </c>
      <c r="L75" s="69"/>
      <c r="M75" s="69"/>
      <c r="N75" s="70"/>
      <c r="O75" s="70"/>
      <c r="P75" s="70"/>
      <c r="Q75" s="156"/>
    </row>
    <row r="76" spans="1:17">
      <c r="A76" s="275">
        <v>45054</v>
      </c>
      <c r="B76" s="136">
        <v>1</v>
      </c>
      <c r="C76" s="276">
        <v>359.83050560200002</v>
      </c>
      <c r="D76" s="276">
        <v>514.11283247599999</v>
      </c>
      <c r="E76" s="276">
        <v>186.26930740300003</v>
      </c>
      <c r="F76" s="276">
        <v>225.54083037999999</v>
      </c>
      <c r="G76" s="276">
        <v>110.27143494000001</v>
      </c>
      <c r="H76" s="276">
        <v>14.79795137</v>
      </c>
      <c r="I76" s="276">
        <v>2.8619394759999994</v>
      </c>
      <c r="J76" s="276">
        <v>67.039000000000001</v>
      </c>
      <c r="K76" s="276">
        <v>8</v>
      </c>
      <c r="L76" s="69"/>
      <c r="M76" s="69"/>
      <c r="N76" s="70"/>
      <c r="O76" s="70"/>
      <c r="P76" s="70"/>
      <c r="Q76" s="156"/>
    </row>
    <row r="77" spans="1:17">
      <c r="A77" s="275">
        <v>45054</v>
      </c>
      <c r="B77" s="136">
        <v>2</v>
      </c>
      <c r="C77" s="276">
        <v>347.14954613600003</v>
      </c>
      <c r="D77" s="276">
        <v>523.64999149999983</v>
      </c>
      <c r="E77" s="276">
        <v>180.171349553</v>
      </c>
      <c r="F77" s="276">
        <v>217.408771992</v>
      </c>
      <c r="G77" s="276">
        <v>105.90162999700001</v>
      </c>
      <c r="H77" s="276">
        <v>14.820357776000003</v>
      </c>
      <c r="I77" s="276">
        <v>2.8160074290000003</v>
      </c>
      <c r="J77" s="276">
        <v>95.822999999999993</v>
      </c>
      <c r="K77" s="276">
        <v>0</v>
      </c>
      <c r="L77" s="69"/>
      <c r="M77" s="69"/>
      <c r="N77" s="70"/>
      <c r="O77" s="70"/>
      <c r="P77" s="70"/>
      <c r="Q77" s="156"/>
    </row>
    <row r="78" spans="1:17">
      <c r="A78" s="275">
        <v>45054</v>
      </c>
      <c r="B78" s="136">
        <v>3</v>
      </c>
      <c r="C78" s="276">
        <v>350.81729703799999</v>
      </c>
      <c r="D78" s="276">
        <v>512.35499723899989</v>
      </c>
      <c r="E78" s="276">
        <v>179.380430042</v>
      </c>
      <c r="F78" s="276">
        <v>212.15049098699998</v>
      </c>
      <c r="G78" s="276">
        <v>103.35279111599999</v>
      </c>
      <c r="H78" s="276">
        <v>14.599925313999998</v>
      </c>
      <c r="I78" s="276">
        <v>2.7549599510000005</v>
      </c>
      <c r="J78" s="276">
        <v>95.822999999999993</v>
      </c>
      <c r="K78" s="276">
        <v>0</v>
      </c>
      <c r="L78" s="69"/>
      <c r="M78" s="69"/>
      <c r="N78" s="70"/>
      <c r="O78" s="70"/>
      <c r="P78" s="70"/>
      <c r="Q78" s="156"/>
    </row>
    <row r="79" spans="1:17">
      <c r="A79" s="275">
        <v>45054</v>
      </c>
      <c r="B79" s="136">
        <v>4</v>
      </c>
      <c r="C79" s="276">
        <v>388.99610818999997</v>
      </c>
      <c r="D79" s="276">
        <v>516.67592132799996</v>
      </c>
      <c r="E79" s="276">
        <v>184.503388868</v>
      </c>
      <c r="F79" s="276">
        <v>211.32995112200001</v>
      </c>
      <c r="G79" s="276">
        <v>103.65750110799998</v>
      </c>
      <c r="H79" s="276">
        <v>14.416994864000005</v>
      </c>
      <c r="I79" s="276">
        <v>2.8164064229999997</v>
      </c>
      <c r="J79" s="276">
        <v>81.578999999999994</v>
      </c>
      <c r="K79" s="276">
        <v>32</v>
      </c>
      <c r="L79" s="69"/>
      <c r="M79" s="69"/>
      <c r="N79" s="70"/>
      <c r="O79" s="70"/>
      <c r="P79" s="70"/>
      <c r="Q79" s="156"/>
    </row>
    <row r="80" spans="1:17">
      <c r="A80" s="275">
        <v>45054</v>
      </c>
      <c r="B80" s="136">
        <v>5</v>
      </c>
      <c r="C80" s="276">
        <v>443.33167654499999</v>
      </c>
      <c r="D80" s="276">
        <v>527.76946617399994</v>
      </c>
      <c r="E80" s="276">
        <v>199.91364806800001</v>
      </c>
      <c r="F80" s="276">
        <v>211.44519051200001</v>
      </c>
      <c r="G80" s="276">
        <v>110.62243451799999</v>
      </c>
      <c r="H80" s="276">
        <v>13.925765955999999</v>
      </c>
      <c r="I80" s="276">
        <v>3.0017922139999995</v>
      </c>
      <c r="J80" s="276">
        <v>92.578999999999994</v>
      </c>
      <c r="K80" s="276">
        <v>0</v>
      </c>
      <c r="L80" s="69"/>
      <c r="M80" s="69"/>
      <c r="N80" s="70"/>
      <c r="O80" s="70"/>
      <c r="P80" s="70"/>
      <c r="Q80" s="156"/>
    </row>
    <row r="81" spans="1:17">
      <c r="A81" s="275">
        <v>45054</v>
      </c>
      <c r="B81" s="136">
        <v>6</v>
      </c>
      <c r="C81" s="276">
        <v>491.00599082499997</v>
      </c>
      <c r="D81" s="276">
        <v>561.32217565099984</v>
      </c>
      <c r="E81" s="276">
        <v>228.69570182799998</v>
      </c>
      <c r="F81" s="276">
        <v>219.10612627999998</v>
      </c>
      <c r="G81" s="276">
        <v>127.307588623</v>
      </c>
      <c r="H81" s="276">
        <v>13.798128866000001</v>
      </c>
      <c r="I81" s="276">
        <v>3.1839263259999999</v>
      </c>
      <c r="J81" s="276">
        <v>117.379</v>
      </c>
      <c r="K81" s="276">
        <v>0</v>
      </c>
      <c r="L81" s="69"/>
      <c r="M81" s="69"/>
      <c r="N81" s="70"/>
      <c r="O81" s="70"/>
      <c r="P81" s="70"/>
      <c r="Q81" s="156"/>
    </row>
    <row r="82" spans="1:17">
      <c r="A82" s="275">
        <v>45054</v>
      </c>
      <c r="B82" s="136">
        <v>7</v>
      </c>
      <c r="C82" s="276">
        <v>533.18013373700001</v>
      </c>
      <c r="D82" s="276">
        <v>598.96848733000013</v>
      </c>
      <c r="E82" s="276">
        <v>247.910689198</v>
      </c>
      <c r="F82" s="276">
        <v>232.02942771399998</v>
      </c>
      <c r="G82" s="276">
        <v>134.92501663099998</v>
      </c>
      <c r="H82" s="276">
        <v>14.973570971999996</v>
      </c>
      <c r="I82" s="276">
        <v>3.7139772400000002</v>
      </c>
      <c r="J82" s="276">
        <v>117.379</v>
      </c>
      <c r="K82" s="276">
        <v>0</v>
      </c>
      <c r="L82" s="69"/>
      <c r="M82" s="69"/>
      <c r="N82" s="70"/>
      <c r="O82" s="70"/>
      <c r="P82" s="70"/>
      <c r="Q82" s="156"/>
    </row>
    <row r="83" spans="1:17">
      <c r="A83" s="275">
        <v>45054</v>
      </c>
      <c r="B83" s="136">
        <v>8</v>
      </c>
      <c r="C83" s="276">
        <v>582.63076039199996</v>
      </c>
      <c r="D83" s="276">
        <v>619.75506793900001</v>
      </c>
      <c r="E83" s="276">
        <v>265.21710292</v>
      </c>
      <c r="F83" s="276">
        <v>251.57062379300001</v>
      </c>
      <c r="G83" s="276">
        <v>146.033597098</v>
      </c>
      <c r="H83" s="276">
        <v>15.583001843</v>
      </c>
      <c r="I83" s="276">
        <v>4.14310826</v>
      </c>
      <c r="J83" s="276">
        <v>117.379</v>
      </c>
      <c r="K83" s="276">
        <v>0</v>
      </c>
      <c r="L83" s="69"/>
      <c r="M83" s="69"/>
      <c r="N83" s="70"/>
      <c r="O83" s="70"/>
      <c r="P83" s="70"/>
      <c r="Q83" s="156"/>
    </row>
    <row r="84" spans="1:17">
      <c r="A84" s="275">
        <v>45054</v>
      </c>
      <c r="B84" s="136">
        <v>9</v>
      </c>
      <c r="C84" s="276">
        <v>607.44635177199996</v>
      </c>
      <c r="D84" s="276">
        <v>630.141013219</v>
      </c>
      <c r="E84" s="276">
        <v>277.979198639</v>
      </c>
      <c r="F84" s="276">
        <v>259.23406919600001</v>
      </c>
      <c r="G84" s="276">
        <v>151.92616664000002</v>
      </c>
      <c r="H84" s="276">
        <v>15.561396206</v>
      </c>
      <c r="I84" s="276">
        <v>5.770948207</v>
      </c>
      <c r="J84" s="276">
        <v>117.379</v>
      </c>
      <c r="K84" s="276">
        <v>0</v>
      </c>
      <c r="L84" s="69"/>
      <c r="M84" s="69"/>
      <c r="N84" s="70"/>
      <c r="O84" s="70"/>
      <c r="P84" s="70"/>
      <c r="Q84" s="156"/>
    </row>
    <row r="85" spans="1:17">
      <c r="A85" s="275">
        <v>45054</v>
      </c>
      <c r="B85" s="136">
        <v>10</v>
      </c>
      <c r="C85" s="276">
        <v>623.29995053899995</v>
      </c>
      <c r="D85" s="276">
        <v>656.55426192900006</v>
      </c>
      <c r="E85" s="276">
        <v>280.37177000299999</v>
      </c>
      <c r="F85" s="276">
        <v>266.51101440799999</v>
      </c>
      <c r="G85" s="276">
        <v>156.05334698999999</v>
      </c>
      <c r="H85" s="276">
        <v>15.258592839999999</v>
      </c>
      <c r="I85" s="276">
        <v>6.3229784400000009</v>
      </c>
      <c r="J85" s="276">
        <v>103.253</v>
      </c>
      <c r="K85" s="276">
        <v>0</v>
      </c>
      <c r="L85" s="69"/>
      <c r="M85" s="69"/>
      <c r="N85" s="70"/>
      <c r="O85" s="70"/>
      <c r="P85" s="70"/>
      <c r="Q85" s="156"/>
    </row>
    <row r="86" spans="1:17">
      <c r="A86" s="275">
        <v>45054</v>
      </c>
      <c r="B86" s="136">
        <v>11</v>
      </c>
      <c r="C86" s="276">
        <v>639.7195159370001</v>
      </c>
      <c r="D86" s="276">
        <v>653.87190397499978</v>
      </c>
      <c r="E86" s="276">
        <v>288.240038201</v>
      </c>
      <c r="F86" s="276">
        <v>273.75334349399998</v>
      </c>
      <c r="G86" s="276">
        <v>161.93209984799998</v>
      </c>
      <c r="H86" s="276">
        <v>14.796860427000004</v>
      </c>
      <c r="I86" s="276">
        <v>6.4704963109999998</v>
      </c>
      <c r="J86" s="276">
        <v>110.57899999999999</v>
      </c>
      <c r="K86" s="276">
        <v>0</v>
      </c>
      <c r="L86" s="69"/>
      <c r="M86" s="69"/>
      <c r="N86" s="70"/>
      <c r="O86" s="70"/>
      <c r="P86" s="70"/>
      <c r="Q86" s="156"/>
    </row>
    <row r="87" spans="1:17">
      <c r="A87" s="275">
        <v>45054</v>
      </c>
      <c r="B87" s="136">
        <v>12</v>
      </c>
      <c r="C87" s="276">
        <v>638.43216625299999</v>
      </c>
      <c r="D87" s="276">
        <v>638.54365922099998</v>
      </c>
      <c r="E87" s="276">
        <v>289.52431011700003</v>
      </c>
      <c r="F87" s="276">
        <v>273.41473708900003</v>
      </c>
      <c r="G87" s="276">
        <v>162.74079048799999</v>
      </c>
      <c r="H87" s="276">
        <v>14.276799189999998</v>
      </c>
      <c r="I87" s="276">
        <v>6.2981945840000009</v>
      </c>
      <c r="J87" s="276">
        <v>110.57899999999999</v>
      </c>
      <c r="K87" s="276">
        <v>0</v>
      </c>
      <c r="L87" s="69"/>
      <c r="M87" s="69"/>
      <c r="N87" s="70"/>
      <c r="O87" s="70"/>
      <c r="P87" s="70"/>
      <c r="Q87" s="156"/>
    </row>
    <row r="88" spans="1:17">
      <c r="A88" s="275">
        <v>45054</v>
      </c>
      <c r="B88" s="136">
        <v>13</v>
      </c>
      <c r="C88" s="276">
        <v>633.60635730399997</v>
      </c>
      <c r="D88" s="276">
        <v>631.98559743199996</v>
      </c>
      <c r="E88" s="276">
        <v>285.36724246199998</v>
      </c>
      <c r="F88" s="276">
        <v>277.295694943</v>
      </c>
      <c r="G88" s="276">
        <v>163.74613940899999</v>
      </c>
      <c r="H88" s="276">
        <v>14.438754088000003</v>
      </c>
      <c r="I88" s="276">
        <v>6.3367019979999997</v>
      </c>
      <c r="J88" s="276">
        <v>65.578999999999994</v>
      </c>
      <c r="K88" s="276">
        <v>0</v>
      </c>
      <c r="L88" s="69"/>
      <c r="M88" s="69"/>
      <c r="N88" s="70"/>
      <c r="O88" s="70"/>
      <c r="P88" s="70"/>
      <c r="Q88" s="156"/>
    </row>
    <row r="89" spans="1:17">
      <c r="A89" s="275">
        <v>45054</v>
      </c>
      <c r="B89" s="136">
        <v>14</v>
      </c>
      <c r="C89" s="276">
        <v>641.49575468300009</v>
      </c>
      <c r="D89" s="276">
        <v>663.84874534200003</v>
      </c>
      <c r="E89" s="276">
        <v>287.93720277899996</v>
      </c>
      <c r="F89" s="276">
        <v>282.31753534399996</v>
      </c>
      <c r="G89" s="276">
        <v>165.77831246899999</v>
      </c>
      <c r="H89" s="276">
        <v>14.307888850000001</v>
      </c>
      <c r="I89" s="276">
        <v>6.1036662179999999</v>
      </c>
      <c r="J89" s="276">
        <v>102.66800000000001</v>
      </c>
      <c r="K89" s="276">
        <v>0</v>
      </c>
      <c r="L89" s="69"/>
      <c r="M89" s="69"/>
      <c r="N89" s="70"/>
      <c r="O89" s="70"/>
      <c r="P89" s="70"/>
      <c r="Q89" s="156"/>
    </row>
    <row r="90" spans="1:17">
      <c r="A90" s="275">
        <v>45054</v>
      </c>
      <c r="B90" s="136">
        <v>15</v>
      </c>
      <c r="C90" s="276">
        <v>643.950855897</v>
      </c>
      <c r="D90" s="276">
        <v>664.30570587500006</v>
      </c>
      <c r="E90" s="276">
        <v>291.79715247600001</v>
      </c>
      <c r="F90" s="276">
        <v>282.853295237</v>
      </c>
      <c r="G90" s="276">
        <v>165.48780049799998</v>
      </c>
      <c r="H90" s="276">
        <v>13.953508409999998</v>
      </c>
      <c r="I90" s="276">
        <v>5.9042278729999991</v>
      </c>
      <c r="J90" s="276">
        <v>104.495</v>
      </c>
      <c r="K90" s="276">
        <v>0</v>
      </c>
      <c r="L90" s="69"/>
      <c r="M90" s="69"/>
      <c r="N90" s="70"/>
      <c r="O90" s="70"/>
      <c r="P90" s="70"/>
      <c r="Q90" s="156"/>
    </row>
    <row r="91" spans="1:17">
      <c r="A91" s="275">
        <v>45054</v>
      </c>
      <c r="B91" s="136">
        <v>16</v>
      </c>
      <c r="C91" s="276">
        <v>624.42800407200002</v>
      </c>
      <c r="D91" s="276">
        <v>654.58545024799992</v>
      </c>
      <c r="E91" s="276">
        <v>289.73275544500001</v>
      </c>
      <c r="F91" s="276">
        <v>277.69292031700002</v>
      </c>
      <c r="G91" s="276">
        <v>162.75821359800003</v>
      </c>
      <c r="H91" s="276">
        <v>13.740982609000003</v>
      </c>
      <c r="I91" s="276">
        <v>4.9738282490000003</v>
      </c>
      <c r="J91" s="276">
        <v>80.337999999999994</v>
      </c>
      <c r="K91" s="276">
        <v>0</v>
      </c>
      <c r="L91" s="69"/>
      <c r="M91" s="69"/>
      <c r="N91" s="70"/>
      <c r="O91" s="70"/>
      <c r="P91" s="70"/>
      <c r="Q91" s="156"/>
    </row>
    <row r="92" spans="1:17">
      <c r="A92" s="275">
        <v>45054</v>
      </c>
      <c r="B92" s="136">
        <v>17</v>
      </c>
      <c r="C92" s="276">
        <v>599.43074876100002</v>
      </c>
      <c r="D92" s="276">
        <v>620.03656648099991</v>
      </c>
      <c r="E92" s="276">
        <v>292.16912504299995</v>
      </c>
      <c r="F92" s="276">
        <v>272.55079226300001</v>
      </c>
      <c r="G92" s="276">
        <v>159.22754981699998</v>
      </c>
      <c r="H92" s="276">
        <v>12.983311925000001</v>
      </c>
      <c r="I92" s="276">
        <v>3.7228366450000001</v>
      </c>
      <c r="J92" s="276">
        <v>54.579000000000001</v>
      </c>
      <c r="K92" s="276">
        <v>0</v>
      </c>
      <c r="L92" s="69"/>
      <c r="M92" s="69"/>
      <c r="N92" s="70"/>
      <c r="O92" s="70"/>
      <c r="P92" s="70"/>
      <c r="Q92" s="156"/>
    </row>
    <row r="93" spans="1:17">
      <c r="A93" s="275">
        <v>45054</v>
      </c>
      <c r="B93" s="136">
        <v>18</v>
      </c>
      <c r="C93" s="276">
        <v>636.02518350900004</v>
      </c>
      <c r="D93" s="276">
        <v>564.457114176</v>
      </c>
      <c r="E93" s="276">
        <v>331.18458858299999</v>
      </c>
      <c r="F93" s="276">
        <v>299.32779489199999</v>
      </c>
      <c r="G93" s="276">
        <v>164.915293703</v>
      </c>
      <c r="H93" s="276">
        <v>13.332399989000002</v>
      </c>
      <c r="I93" s="276">
        <v>3.477283645</v>
      </c>
      <c r="J93" s="276">
        <v>0</v>
      </c>
      <c r="K93" s="276">
        <v>0</v>
      </c>
      <c r="L93" s="69"/>
      <c r="M93" s="69"/>
      <c r="N93" s="70"/>
      <c r="O93" s="70"/>
      <c r="P93" s="70"/>
      <c r="Q93" s="156"/>
    </row>
    <row r="94" spans="1:17">
      <c r="A94" s="275">
        <v>45054</v>
      </c>
      <c r="B94" s="136">
        <v>19</v>
      </c>
      <c r="C94" s="276">
        <v>674.67872917900002</v>
      </c>
      <c r="D94" s="276">
        <v>555.86868573400011</v>
      </c>
      <c r="E94" s="276">
        <v>371.20168050199999</v>
      </c>
      <c r="F94" s="276">
        <v>324.36040249799998</v>
      </c>
      <c r="G94" s="276">
        <v>172.485482486</v>
      </c>
      <c r="H94" s="276">
        <v>13.679369707999994</v>
      </c>
      <c r="I94" s="276">
        <v>3.3330949059999999</v>
      </c>
      <c r="J94" s="276">
        <v>0</v>
      </c>
      <c r="K94" s="276">
        <v>0</v>
      </c>
      <c r="L94" s="69"/>
      <c r="M94" s="69"/>
      <c r="N94" s="70"/>
      <c r="O94" s="70"/>
      <c r="P94" s="70"/>
      <c r="Q94" s="156"/>
    </row>
    <row r="95" spans="1:17">
      <c r="A95" s="275">
        <v>45054</v>
      </c>
      <c r="B95" s="136">
        <v>20</v>
      </c>
      <c r="C95" s="276">
        <v>648.14095813500001</v>
      </c>
      <c r="D95" s="276">
        <v>539.65208941799995</v>
      </c>
      <c r="E95" s="276">
        <v>357.230305687</v>
      </c>
      <c r="F95" s="276">
        <v>318.10530629499999</v>
      </c>
      <c r="G95" s="276">
        <v>167.36979479400003</v>
      </c>
      <c r="H95" s="276">
        <v>13.646667438000001</v>
      </c>
      <c r="I95" s="276">
        <v>3.2865176330000003</v>
      </c>
      <c r="J95" s="276">
        <v>0</v>
      </c>
      <c r="K95" s="276">
        <v>0</v>
      </c>
      <c r="L95" s="69"/>
      <c r="M95" s="69"/>
      <c r="N95" s="70"/>
      <c r="O95" s="70"/>
      <c r="P95" s="70"/>
      <c r="Q95" s="156"/>
    </row>
    <row r="96" spans="1:17">
      <c r="A96" s="275">
        <v>45054</v>
      </c>
      <c r="B96" s="136">
        <v>21</v>
      </c>
      <c r="C96" s="276">
        <v>591.57381872400003</v>
      </c>
      <c r="D96" s="276">
        <v>518.70169243199996</v>
      </c>
      <c r="E96" s="276">
        <v>318.49630380499997</v>
      </c>
      <c r="F96" s="276">
        <v>296.97008977500002</v>
      </c>
      <c r="G96" s="276">
        <v>158.972062381</v>
      </c>
      <c r="H96" s="276">
        <v>12.965986392000001</v>
      </c>
      <c r="I96" s="276">
        <v>3.1732509759999998</v>
      </c>
      <c r="J96" s="276">
        <v>0</v>
      </c>
      <c r="K96" s="276">
        <v>0</v>
      </c>
      <c r="L96" s="69"/>
      <c r="M96" s="69"/>
      <c r="N96" s="70"/>
      <c r="O96" s="70"/>
      <c r="P96" s="70"/>
      <c r="Q96" s="156"/>
    </row>
    <row r="97" spans="1:17">
      <c r="A97" s="275">
        <v>45054</v>
      </c>
      <c r="B97" s="136">
        <v>22</v>
      </c>
      <c r="C97" s="276">
        <v>515.48469589799993</v>
      </c>
      <c r="D97" s="276">
        <v>532.45929841600002</v>
      </c>
      <c r="E97" s="276">
        <v>263.02696328299999</v>
      </c>
      <c r="F97" s="276">
        <v>270.47941097500001</v>
      </c>
      <c r="G97" s="276">
        <v>143.287421658</v>
      </c>
      <c r="H97" s="276">
        <v>13.731044609999996</v>
      </c>
      <c r="I97" s="276">
        <v>2.8261305389999998</v>
      </c>
      <c r="J97" s="276">
        <v>92.578999999999994</v>
      </c>
      <c r="K97" s="276">
        <v>0</v>
      </c>
      <c r="L97" s="69"/>
      <c r="M97" s="69"/>
      <c r="N97" s="70"/>
      <c r="O97" s="70"/>
      <c r="P97" s="70"/>
      <c r="Q97" s="156"/>
    </row>
    <row r="98" spans="1:17">
      <c r="A98" s="275">
        <v>45054</v>
      </c>
      <c r="B98" s="136">
        <v>23</v>
      </c>
      <c r="C98" s="276">
        <v>440.16919751799998</v>
      </c>
      <c r="D98" s="276">
        <v>534.26339616100017</v>
      </c>
      <c r="E98" s="276">
        <v>221.241580782</v>
      </c>
      <c r="F98" s="276">
        <v>246.37101300800001</v>
      </c>
      <c r="G98" s="276">
        <v>123.96682728900001</v>
      </c>
      <c r="H98" s="276">
        <v>13.317605257000002</v>
      </c>
      <c r="I98" s="276">
        <v>2.7136931870000001</v>
      </c>
      <c r="J98" s="276">
        <v>86.465000000000003</v>
      </c>
      <c r="K98" s="276">
        <v>6</v>
      </c>
      <c r="L98" s="69"/>
      <c r="M98" s="69"/>
      <c r="N98" s="70"/>
      <c r="O98" s="70"/>
      <c r="P98" s="70"/>
      <c r="Q98" s="156"/>
    </row>
    <row r="99" spans="1:17">
      <c r="A99" s="69"/>
      <c r="B99" s="274" t="s">
        <v>22</v>
      </c>
      <c r="C99" s="235">
        <f t="shared" ref="C99:K99" si="2">SUM(C75:C98)/$B$100</f>
        <v>0.28752215719186464</v>
      </c>
      <c r="D99" s="235">
        <f t="shared" si="2"/>
        <v>0.30764780480418158</v>
      </c>
      <c r="E99" s="235">
        <f t="shared" si="2"/>
        <v>0.13927070349074561</v>
      </c>
      <c r="F99" s="235">
        <f t="shared" si="2"/>
        <v>0.13754126233885422</v>
      </c>
      <c r="G99" s="235">
        <f t="shared" si="2"/>
        <v>7.5834958326770077E-2</v>
      </c>
      <c r="H99" s="235">
        <f t="shared" si="2"/>
        <v>7.5300699463522131E-3</v>
      </c>
      <c r="I99" s="235">
        <f t="shared" si="2"/>
        <v>2.1792632610664014E-3</v>
      </c>
      <c r="J99" s="235">
        <f t="shared" si="2"/>
        <v>4.1459538793527449E-2</v>
      </c>
      <c r="K99" s="235">
        <f t="shared" si="2"/>
        <v>1.0142418466379363E-3</v>
      </c>
      <c r="L99" s="69"/>
      <c r="M99" s="69"/>
      <c r="N99" s="70"/>
      <c r="O99" s="70"/>
      <c r="P99" s="70"/>
      <c r="Q99" s="156"/>
    </row>
    <row r="100" spans="1:17">
      <c r="A100" s="274"/>
      <c r="B100" s="69">
        <f>SUM(C75:K98)</f>
        <v>45354.074230404993</v>
      </c>
      <c r="C100" s="69">
        <f>B100-SUM(J75:K98)</f>
        <v>43427.715230404996</v>
      </c>
      <c r="D100" s="69"/>
      <c r="E100" s="69"/>
      <c r="F100" s="69"/>
      <c r="G100" s="69"/>
      <c r="H100" s="69"/>
      <c r="I100" s="69"/>
      <c r="J100" s="69"/>
      <c r="K100" s="69"/>
      <c r="L100" s="69"/>
      <c r="M100" s="69"/>
      <c r="N100" s="70"/>
      <c r="O100" s="70"/>
      <c r="P100" s="70"/>
      <c r="Q100" s="156"/>
    </row>
    <row r="101" spans="1:17">
      <c r="A101" s="69"/>
      <c r="B101" s="155">
        <f>B100/1000</f>
        <v>45.35407423040499</v>
      </c>
      <c r="C101" s="155">
        <f>C100/1000</f>
        <v>43.427715230404999</v>
      </c>
      <c r="D101" s="69"/>
      <c r="E101" s="69"/>
      <c r="F101" s="69"/>
      <c r="G101" s="69"/>
      <c r="H101" s="69"/>
      <c r="I101" s="69"/>
      <c r="J101" s="69"/>
      <c r="K101" s="69"/>
      <c r="L101" s="69"/>
      <c r="M101" s="69"/>
      <c r="N101" s="70"/>
      <c r="O101" s="70"/>
      <c r="P101" s="70"/>
      <c r="Q101" s="156"/>
    </row>
    <row r="102" spans="1:17">
      <c r="A102" s="69"/>
      <c r="B102" s="69"/>
      <c r="C102" s="69"/>
      <c r="D102" s="69"/>
      <c r="E102" s="69"/>
      <c r="F102" s="69"/>
      <c r="G102" s="69"/>
      <c r="H102" s="69"/>
      <c r="I102" s="69"/>
      <c r="J102" s="69"/>
      <c r="K102" s="69"/>
      <c r="L102" s="69"/>
      <c r="M102" s="69"/>
      <c r="N102" s="70"/>
      <c r="O102" s="70"/>
      <c r="P102" s="70"/>
      <c r="Q102" s="156"/>
    </row>
    <row r="103" spans="1:17">
      <c r="A103" s="69"/>
      <c r="B103" s="69"/>
      <c r="C103" s="69"/>
      <c r="D103" s="69"/>
      <c r="E103" s="69"/>
      <c r="F103" s="69"/>
      <c r="G103" s="69"/>
      <c r="H103" s="69"/>
      <c r="I103" s="69"/>
      <c r="J103" s="69"/>
      <c r="K103" s="69"/>
      <c r="L103" s="69"/>
      <c r="M103" s="69"/>
      <c r="N103" s="70"/>
      <c r="O103" s="70"/>
      <c r="P103" s="70"/>
      <c r="Q103" s="156"/>
    </row>
    <row r="104" spans="1:17">
      <c r="A104" s="69"/>
      <c r="B104" s="69"/>
      <c r="C104" s="69"/>
      <c r="D104" s="69"/>
      <c r="E104" s="69"/>
      <c r="F104" s="69"/>
      <c r="G104" s="69"/>
      <c r="H104" s="69"/>
      <c r="I104" s="69"/>
      <c r="J104" s="69"/>
      <c r="K104" s="69"/>
      <c r="L104" s="69"/>
      <c r="M104" s="69"/>
      <c r="N104" s="70"/>
      <c r="O104" s="70"/>
      <c r="P104" s="70"/>
    </row>
    <row r="105" spans="1:17">
      <c r="A105" s="69" t="s">
        <v>412</v>
      </c>
      <c r="B105" s="69"/>
      <c r="C105" s="69"/>
      <c r="D105" s="69"/>
      <c r="E105" s="69"/>
      <c r="F105" s="69"/>
      <c r="G105" s="69"/>
      <c r="H105" s="69"/>
      <c r="I105" s="69"/>
      <c r="J105" s="69"/>
      <c r="K105" s="69"/>
      <c r="L105" s="69"/>
      <c r="M105" s="69"/>
      <c r="N105" s="69"/>
    </row>
    <row r="106" spans="1:17">
      <c r="A106" s="69"/>
      <c r="B106" s="69"/>
      <c r="C106" s="69"/>
      <c r="D106" s="69"/>
      <c r="E106" s="69"/>
      <c r="F106" s="69"/>
      <c r="G106" s="69"/>
      <c r="H106" s="69"/>
      <c r="I106" s="69"/>
      <c r="J106" s="69"/>
      <c r="K106" s="69"/>
      <c r="L106" s="69"/>
      <c r="M106" s="69"/>
      <c r="N106" s="69"/>
    </row>
    <row r="107" spans="1:17">
      <c r="A107" s="69"/>
      <c r="B107" s="69"/>
      <c r="C107" s="69"/>
      <c r="D107" s="69"/>
      <c r="E107" s="69"/>
      <c r="F107" s="69"/>
      <c r="G107" s="69"/>
      <c r="H107" s="69"/>
      <c r="I107" s="69"/>
      <c r="J107" s="69"/>
      <c r="K107" s="69"/>
      <c r="L107" s="69"/>
      <c r="M107" s="69"/>
      <c r="N107" s="69"/>
    </row>
    <row r="108" spans="1:17">
      <c r="A108" s="69"/>
      <c r="B108" s="69"/>
      <c r="C108" s="69"/>
      <c r="D108" s="69"/>
      <c r="E108" s="69"/>
      <c r="F108" s="69"/>
      <c r="G108" s="69"/>
      <c r="H108" s="69"/>
      <c r="I108" s="69"/>
      <c r="J108" s="69"/>
      <c r="K108" s="69"/>
      <c r="L108" s="69"/>
      <c r="M108" s="69"/>
      <c r="N108" s="69"/>
    </row>
    <row r="109" spans="1:17">
      <c r="A109" s="69"/>
      <c r="B109" s="69"/>
      <c r="C109" s="69"/>
      <c r="D109" s="69"/>
      <c r="E109" s="69"/>
      <c r="F109" s="69"/>
      <c r="G109" s="69"/>
      <c r="H109" s="69"/>
      <c r="I109" s="69"/>
      <c r="J109" s="69"/>
      <c r="K109" s="69"/>
      <c r="L109" s="69"/>
      <c r="M109" s="69"/>
      <c r="N109" s="69"/>
    </row>
  </sheetData>
  <mergeCells count="1">
    <mergeCell ref="A1:N1"/>
  </mergeCells>
  <phoneticPr fontId="5" type="noConversion"/>
  <printOptions horizontalCentered="1"/>
  <pageMargins left="0.19685039370078741" right="0.19685039370078741" top="0.19685039370078741" bottom="0.19685039370078741" header="0" footer="0"/>
  <pageSetup scale="35" orientation="portrait" horizontalDpi="4294967293"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25">
    <tabColor rgb="FF99CCFF"/>
    <pageSetUpPr fitToPage="1"/>
  </sheetPr>
  <dimension ref="A1:P85"/>
  <sheetViews>
    <sheetView workbookViewId="0">
      <selection sqref="A1:N1"/>
    </sheetView>
  </sheetViews>
  <sheetFormatPr baseColWidth="10" defaultColWidth="10.83203125" defaultRowHeight="13"/>
  <cols>
    <col min="1" max="1" width="70.33203125" style="12" customWidth="1"/>
    <col min="2" max="16384" width="10.83203125" style="12"/>
  </cols>
  <sheetData>
    <row r="1" spans="1:16" ht="18">
      <c r="A1" s="483" t="s">
        <v>260</v>
      </c>
      <c r="B1" s="483"/>
      <c r="C1" s="483"/>
      <c r="D1" s="483"/>
      <c r="E1" s="483"/>
      <c r="F1" s="483"/>
      <c r="G1" s="483"/>
      <c r="H1" s="483"/>
      <c r="I1" s="483"/>
      <c r="J1" s="483"/>
      <c r="K1" s="483"/>
      <c r="L1" s="483"/>
      <c r="M1" s="483"/>
      <c r="N1" s="483"/>
    </row>
    <row r="2" spans="1:16">
      <c r="P2" s="75"/>
    </row>
    <row r="3" spans="1:16">
      <c r="A3" s="59" t="s">
        <v>413</v>
      </c>
      <c r="B3" s="59" t="s">
        <v>4</v>
      </c>
      <c r="C3" s="59" t="s">
        <v>5</v>
      </c>
      <c r="D3" s="59" t="s">
        <v>6</v>
      </c>
      <c r="E3" s="59" t="s">
        <v>7</v>
      </c>
      <c r="F3" s="59" t="s">
        <v>8</v>
      </c>
      <c r="G3" s="59" t="s">
        <v>9</v>
      </c>
      <c r="H3" s="59" t="s">
        <v>10</v>
      </c>
      <c r="I3" s="59" t="s">
        <v>11</v>
      </c>
      <c r="J3" s="59" t="s">
        <v>12</v>
      </c>
      <c r="K3" s="59" t="s">
        <v>13</v>
      </c>
      <c r="L3" s="59" t="s">
        <v>14</v>
      </c>
      <c r="M3" s="59" t="s">
        <v>15</v>
      </c>
      <c r="N3" s="59" t="s">
        <v>16</v>
      </c>
      <c r="P3" s="75"/>
    </row>
    <row r="4" spans="1:16">
      <c r="A4" s="56" t="s">
        <v>762</v>
      </c>
      <c r="B4" s="57">
        <v>12.492032</v>
      </c>
      <c r="C4" s="57">
        <v>12.315027000000001</v>
      </c>
      <c r="D4" s="57">
        <v>14.123424</v>
      </c>
      <c r="E4" s="57">
        <v>6.3063900000000004</v>
      </c>
      <c r="F4" s="57">
        <v>5.6913</v>
      </c>
      <c r="G4" s="57">
        <v>10.791532</v>
      </c>
      <c r="H4" s="57">
        <v>18.583022</v>
      </c>
      <c r="I4" s="57">
        <v>14.871900999999999</v>
      </c>
      <c r="J4" s="57">
        <v>6.6391980000000004</v>
      </c>
      <c r="K4" s="57">
        <v>16.150749000000001</v>
      </c>
      <c r="L4" s="57">
        <v>15.208671000000001</v>
      </c>
      <c r="M4" s="57">
        <v>9.0117580000000004</v>
      </c>
      <c r="N4" s="58">
        <f t="shared" ref="N4:N11" si="0">SUM(B4:M4)</f>
        <v>142.18500399999999</v>
      </c>
    </row>
    <row r="5" spans="1:16">
      <c r="A5" s="56" t="s">
        <v>670</v>
      </c>
      <c r="B5" s="57">
        <v>6.9273309999999997</v>
      </c>
      <c r="C5" s="57">
        <v>14.767740999999999</v>
      </c>
      <c r="D5" s="57">
        <v>25.932020999999999</v>
      </c>
      <c r="E5" s="57">
        <v>20.358967</v>
      </c>
      <c r="F5" s="57">
        <v>21.386054000000001</v>
      </c>
      <c r="G5" s="57">
        <v>10.215145</v>
      </c>
      <c r="H5" s="57">
        <v>30.792546999999999</v>
      </c>
      <c r="I5" s="57">
        <v>24.492283</v>
      </c>
      <c r="J5" s="57">
        <v>17.916288999999999</v>
      </c>
      <c r="K5" s="57">
        <v>23.025027999999999</v>
      </c>
      <c r="L5" s="57">
        <v>28.684539999999998</v>
      </c>
      <c r="M5" s="57">
        <v>22.143284000000001</v>
      </c>
      <c r="N5" s="58">
        <f t="shared" si="0"/>
        <v>246.64123000000001</v>
      </c>
    </row>
    <row r="6" spans="1:16">
      <c r="A6" s="56" t="s">
        <v>667</v>
      </c>
      <c r="B6" s="57">
        <v>0</v>
      </c>
      <c r="C6" s="57">
        <v>0</v>
      </c>
      <c r="D6" s="57">
        <v>10.567223</v>
      </c>
      <c r="E6" s="57">
        <v>16.453486999999999</v>
      </c>
      <c r="F6" s="57">
        <v>7.2288560000000004</v>
      </c>
      <c r="G6" s="57">
        <v>0</v>
      </c>
      <c r="H6" s="57">
        <v>31.651917999999998</v>
      </c>
      <c r="I6" s="57">
        <v>0</v>
      </c>
      <c r="J6" s="57">
        <v>42.648389999999999</v>
      </c>
      <c r="K6" s="57">
        <v>130.93515600000001</v>
      </c>
      <c r="L6" s="57">
        <v>24.097691000000001</v>
      </c>
      <c r="M6" s="57">
        <v>0</v>
      </c>
      <c r="N6" s="58">
        <f t="shared" si="0"/>
        <v>263.58272099999999</v>
      </c>
    </row>
    <row r="7" spans="1:16">
      <c r="A7" s="56" t="s">
        <v>668</v>
      </c>
      <c r="B7" s="57">
        <v>57.450586000000001</v>
      </c>
      <c r="C7" s="57">
        <v>61.246979000000003</v>
      </c>
      <c r="D7" s="57">
        <v>32.731011000000002</v>
      </c>
      <c r="E7" s="57">
        <v>26.336041999999999</v>
      </c>
      <c r="F7" s="57">
        <v>35.632728999999998</v>
      </c>
      <c r="G7" s="57">
        <v>11.085606</v>
      </c>
      <c r="H7" s="57">
        <v>22.802081999999999</v>
      </c>
      <c r="I7" s="57">
        <v>22.822247999999998</v>
      </c>
      <c r="J7" s="57">
        <v>0</v>
      </c>
      <c r="K7" s="57">
        <v>0</v>
      </c>
      <c r="L7" s="57">
        <v>7.1667610000000002</v>
      </c>
      <c r="M7" s="57">
        <v>13.990527999999999</v>
      </c>
      <c r="N7" s="58">
        <f t="shared" si="0"/>
        <v>291.26457199999999</v>
      </c>
    </row>
    <row r="8" spans="1:16">
      <c r="A8" s="56" t="s">
        <v>669</v>
      </c>
      <c r="B8" s="57">
        <v>5.7917949999999996</v>
      </c>
      <c r="C8" s="57">
        <v>17.021750999999998</v>
      </c>
      <c r="D8" s="57">
        <v>37.514522999999997</v>
      </c>
      <c r="E8" s="57">
        <v>38.763910000000003</v>
      </c>
      <c r="F8" s="57">
        <v>46.700166000000003</v>
      </c>
      <c r="G8" s="57">
        <v>28.787472999999999</v>
      </c>
      <c r="H8" s="57">
        <v>35.341655000000003</v>
      </c>
      <c r="I8" s="57">
        <v>40.271304999999998</v>
      </c>
      <c r="J8" s="57">
        <v>23.952905000000001</v>
      </c>
      <c r="K8" s="57">
        <v>4.1804569999999996</v>
      </c>
      <c r="L8" s="57">
        <v>15.038254999999999</v>
      </c>
      <c r="M8" s="57">
        <v>0.165634</v>
      </c>
      <c r="N8" s="58">
        <f t="shared" si="0"/>
        <v>293.52982900000001</v>
      </c>
    </row>
    <row r="9" spans="1:16">
      <c r="A9" s="56" t="s">
        <v>666</v>
      </c>
      <c r="B9" s="57">
        <v>45.17286</v>
      </c>
      <c r="C9" s="57">
        <v>35.897973999999998</v>
      </c>
      <c r="D9" s="57">
        <v>38.861496000000002</v>
      </c>
      <c r="E9" s="57">
        <v>28.958057</v>
      </c>
      <c r="F9" s="57">
        <v>34.824767000000001</v>
      </c>
      <c r="G9" s="57">
        <v>19.950316000000001</v>
      </c>
      <c r="H9" s="57">
        <v>8.0815680000000008</v>
      </c>
      <c r="I9" s="57">
        <v>35.676377000000002</v>
      </c>
      <c r="J9" s="57">
        <v>12.952063000000001</v>
      </c>
      <c r="K9" s="57">
        <v>0</v>
      </c>
      <c r="L9" s="57">
        <v>6.4743750000000002</v>
      </c>
      <c r="M9" s="57">
        <v>36.349744000000001</v>
      </c>
      <c r="N9" s="58">
        <f t="shared" si="0"/>
        <v>303.19959700000004</v>
      </c>
    </row>
    <row r="10" spans="1:16">
      <c r="A10" s="56" t="s">
        <v>665</v>
      </c>
      <c r="B10" s="57">
        <v>11.835471999999999</v>
      </c>
      <c r="C10" s="57">
        <v>36.258496999999998</v>
      </c>
      <c r="D10" s="57">
        <v>40.446936999999998</v>
      </c>
      <c r="E10" s="57">
        <v>5.6707830000000001</v>
      </c>
      <c r="F10" s="57">
        <v>14.826798</v>
      </c>
      <c r="G10" s="57">
        <v>45.487192</v>
      </c>
      <c r="H10" s="57">
        <v>47.470516000000003</v>
      </c>
      <c r="I10" s="57">
        <v>47.895848999999998</v>
      </c>
      <c r="J10" s="57">
        <v>40.336368</v>
      </c>
      <c r="K10" s="57">
        <v>18.154143999999999</v>
      </c>
      <c r="L10" s="57">
        <v>11.000578000000001</v>
      </c>
      <c r="M10" s="57">
        <v>0</v>
      </c>
      <c r="N10" s="58">
        <f t="shared" si="0"/>
        <v>319.38313399999998</v>
      </c>
    </row>
    <row r="11" spans="1:16">
      <c r="A11" s="56" t="s">
        <v>718</v>
      </c>
      <c r="B11" s="57">
        <v>38.860145000000003</v>
      </c>
      <c r="C11" s="57">
        <v>28.415012999999998</v>
      </c>
      <c r="D11" s="57">
        <v>13.545598999999999</v>
      </c>
      <c r="E11" s="57">
        <v>10.054378</v>
      </c>
      <c r="F11" s="57">
        <v>7.1880889999999997</v>
      </c>
      <c r="G11" s="57">
        <v>33.992438</v>
      </c>
      <c r="H11" s="57">
        <v>26.248545</v>
      </c>
      <c r="I11" s="57">
        <v>22.947917</v>
      </c>
      <c r="J11" s="57">
        <v>40.233131</v>
      </c>
      <c r="K11" s="57">
        <v>49.667085</v>
      </c>
      <c r="L11" s="57">
        <v>57.332433000000002</v>
      </c>
      <c r="M11" s="57">
        <v>40.571612000000002</v>
      </c>
      <c r="N11" s="58">
        <f t="shared" si="0"/>
        <v>369.05638499999998</v>
      </c>
    </row>
    <row r="12" spans="1:16">
      <c r="A12" s="56" t="s">
        <v>415</v>
      </c>
      <c r="B12" s="57">
        <v>235.92827210000002</v>
      </c>
      <c r="C12" s="57">
        <v>149.36876966999998</v>
      </c>
      <c r="D12" s="57">
        <v>120.59344707000001</v>
      </c>
      <c r="E12" s="57">
        <v>149.05454200000008</v>
      </c>
      <c r="F12" s="57">
        <v>227.78702699999997</v>
      </c>
      <c r="G12" s="57">
        <v>208.74376042999998</v>
      </c>
      <c r="H12" s="57">
        <v>143.85761466000002</v>
      </c>
      <c r="I12" s="57">
        <v>161.04281902000002</v>
      </c>
      <c r="J12" s="57">
        <v>150.36407937000001</v>
      </c>
      <c r="K12" s="57">
        <v>153.51609099999999</v>
      </c>
      <c r="L12" s="57">
        <v>143.18354453000001</v>
      </c>
      <c r="M12" s="57">
        <v>187.76897903000005</v>
      </c>
      <c r="N12" s="58">
        <f t="shared" ref="N12" si="1">SUM(B12:M12)</f>
        <v>2031.2089458800003</v>
      </c>
    </row>
    <row r="13" spans="1:16">
      <c r="A13" s="56" t="s">
        <v>16</v>
      </c>
      <c r="B13" s="57">
        <f t="shared" ref="B13:N13" si="2">SUM(B4:B12)</f>
        <v>414.4584931</v>
      </c>
      <c r="C13" s="57">
        <f t="shared" si="2"/>
        <v>355.29175166999994</v>
      </c>
      <c r="D13" s="57">
        <f t="shared" si="2"/>
        <v>334.31568106999998</v>
      </c>
      <c r="E13" s="57">
        <f t="shared" si="2"/>
        <v>301.95655600000009</v>
      </c>
      <c r="F13" s="57">
        <f t="shared" si="2"/>
        <v>401.26578599999993</v>
      </c>
      <c r="G13" s="57">
        <f t="shared" si="2"/>
        <v>369.05346242999997</v>
      </c>
      <c r="H13" s="57">
        <f t="shared" si="2"/>
        <v>364.82946766000003</v>
      </c>
      <c r="I13" s="57">
        <f t="shared" si="2"/>
        <v>370.02069902000005</v>
      </c>
      <c r="J13" s="57">
        <f t="shared" si="2"/>
        <v>335.04242336999999</v>
      </c>
      <c r="K13" s="57">
        <f t="shared" si="2"/>
        <v>395.62870999999996</v>
      </c>
      <c r="L13" s="57">
        <f t="shared" si="2"/>
        <v>308.18684853000002</v>
      </c>
      <c r="M13" s="57">
        <f t="shared" si="2"/>
        <v>310.00153903000006</v>
      </c>
      <c r="N13" s="58">
        <f t="shared" si="2"/>
        <v>4260.0514178800004</v>
      </c>
    </row>
    <row r="14" spans="1:16">
      <c r="B14" s="54"/>
      <c r="C14" s="54"/>
      <c r="D14" s="54"/>
      <c r="E14" s="54"/>
      <c r="F14" s="54"/>
      <c r="I14" s="12" t="s">
        <v>416</v>
      </c>
    </row>
    <row r="15" spans="1:16" ht="12.75" customHeight="1">
      <c r="I15" s="485" t="s">
        <v>763</v>
      </c>
      <c r="J15" s="485"/>
      <c r="K15" s="485"/>
      <c r="L15" s="485"/>
      <c r="M15" s="485"/>
      <c r="N15" s="485"/>
    </row>
    <row r="16" spans="1:16">
      <c r="I16" s="485"/>
      <c r="J16" s="485"/>
      <c r="K16" s="485"/>
      <c r="L16" s="485"/>
      <c r="M16" s="485"/>
      <c r="N16" s="485"/>
    </row>
    <row r="17" spans="2:14">
      <c r="C17" s="12" t="s">
        <v>16</v>
      </c>
      <c r="I17" s="485"/>
      <c r="J17" s="485"/>
      <c r="K17" s="485"/>
      <c r="L17" s="485"/>
      <c r="M17" s="485"/>
      <c r="N17" s="485"/>
    </row>
    <row r="18" spans="2:14">
      <c r="B18" s="12" t="str">
        <f t="shared" ref="B18:B27" si="3">A4</f>
        <v xml:space="preserve"> BORAX, S. A.</v>
      </c>
      <c r="C18" s="54">
        <f t="shared" ref="C18:C27" si="4">N4</f>
        <v>142.18500399999999</v>
      </c>
      <c r="D18" s="137">
        <f>E18</f>
        <v>3.3376358652205625E-2</v>
      </c>
      <c r="E18" s="121">
        <f>C18/$C$27</f>
        <v>3.3376358652205625E-2</v>
      </c>
      <c r="I18" s="485"/>
      <c r="J18" s="485"/>
      <c r="K18" s="485"/>
      <c r="L18" s="485"/>
      <c r="M18" s="485"/>
      <c r="N18" s="485"/>
    </row>
    <row r="19" spans="2:14">
      <c r="B19" s="12" t="str">
        <f t="shared" si="3"/>
        <v xml:space="preserve"> COMERCIALIZADORA ELECTRONOVA, S. A.</v>
      </c>
      <c r="C19" s="54">
        <f t="shared" si="4"/>
        <v>246.64123000000001</v>
      </c>
      <c r="D19" s="137">
        <f t="shared" ref="D19:D26" si="5">E19</f>
        <v>5.7896303543383085E-2</v>
      </c>
      <c r="E19" s="121">
        <f t="shared" ref="E19:E26" si="6">C19/$C$27</f>
        <v>5.7896303543383085E-2</v>
      </c>
      <c r="I19" s="485"/>
      <c r="J19" s="485"/>
      <c r="K19" s="485"/>
      <c r="L19" s="485"/>
      <c r="M19" s="485"/>
      <c r="N19" s="485"/>
    </row>
    <row r="20" spans="2:14">
      <c r="B20" s="12" t="str">
        <f t="shared" si="3"/>
        <v xml:space="preserve"> EMPRESA DE GENERACION DE ENERGIA ELECTRICA DEL INDE</v>
      </c>
      <c r="C20" s="54">
        <f t="shared" si="4"/>
        <v>263.58272099999999</v>
      </c>
      <c r="D20" s="137">
        <f t="shared" si="5"/>
        <v>6.187313136496625E-2</v>
      </c>
      <c r="E20" s="121">
        <f t="shared" si="6"/>
        <v>6.187313136496625E-2</v>
      </c>
      <c r="I20" s="485"/>
      <c r="J20" s="485"/>
      <c r="K20" s="485"/>
      <c r="L20" s="485"/>
      <c r="M20" s="485"/>
      <c r="N20" s="485"/>
    </row>
    <row r="21" spans="2:14">
      <c r="B21" s="12" t="str">
        <f t="shared" si="3"/>
        <v xml:space="preserve"> JAGUAR ENERGY GUATEMALA LLC.</v>
      </c>
      <c r="C21" s="54">
        <f t="shared" si="4"/>
        <v>291.26457199999999</v>
      </c>
      <c r="D21" s="137">
        <f t="shared" si="5"/>
        <v>6.8371140023691726E-2</v>
      </c>
      <c r="E21" s="121">
        <f t="shared" si="6"/>
        <v>6.8371140023691726E-2</v>
      </c>
      <c r="I21" s="485"/>
      <c r="J21" s="485"/>
      <c r="K21" s="485"/>
      <c r="L21" s="485"/>
      <c r="M21" s="485"/>
      <c r="N21" s="485"/>
    </row>
    <row r="22" spans="2:14">
      <c r="B22" s="12" t="str">
        <f t="shared" si="3"/>
        <v xml:space="preserve"> ORAZUL ENERGY GUATEMALA Y CIA. S. C. A.</v>
      </c>
      <c r="C22" s="54">
        <f t="shared" si="4"/>
        <v>293.52982900000001</v>
      </c>
      <c r="D22" s="137">
        <f t="shared" si="5"/>
        <v>6.8902884075064549E-2</v>
      </c>
      <c r="E22" s="121">
        <f t="shared" si="6"/>
        <v>6.8902884075064549E-2</v>
      </c>
      <c r="I22" s="485"/>
      <c r="J22" s="485"/>
      <c r="K22" s="485"/>
      <c r="L22" s="485"/>
      <c r="M22" s="485"/>
      <c r="N22" s="485"/>
    </row>
    <row r="23" spans="2:14">
      <c r="B23" s="12" t="str">
        <f t="shared" si="3"/>
        <v xml:space="preserve"> COMPANIA AGRICOLA INDUSTRIAL SANTA ANA, S. A.</v>
      </c>
      <c r="C23" s="54">
        <f t="shared" si="4"/>
        <v>303.19959700000004</v>
      </c>
      <c r="D23" s="137">
        <f t="shared" si="5"/>
        <v>7.1172755269439031E-2</v>
      </c>
      <c r="E23" s="121">
        <f t="shared" si="6"/>
        <v>7.1172755269439031E-2</v>
      </c>
      <c r="I23" s="485"/>
      <c r="J23" s="485"/>
      <c r="K23" s="485"/>
      <c r="L23" s="485"/>
      <c r="M23" s="485"/>
      <c r="N23" s="485"/>
    </row>
    <row r="24" spans="2:14">
      <c r="B24" s="12" t="str">
        <f t="shared" si="3"/>
        <v xml:space="preserve"> ENERGIAS SAN JOSE, S. A.</v>
      </c>
      <c r="C24" s="54">
        <f t="shared" si="4"/>
        <v>319.38313399999998</v>
      </c>
      <c r="D24" s="137">
        <f t="shared" si="5"/>
        <v>7.4971661764340836E-2</v>
      </c>
      <c r="E24" s="121">
        <f t="shared" si="6"/>
        <v>7.4971661764340836E-2</v>
      </c>
      <c r="I24" s="485"/>
      <c r="J24" s="485"/>
      <c r="K24" s="485"/>
      <c r="L24" s="485"/>
      <c r="M24" s="485"/>
      <c r="N24" s="485"/>
    </row>
    <row r="25" spans="2:14">
      <c r="B25" s="12" t="str">
        <f t="shared" si="3"/>
        <v xml:space="preserve"> ENERGIA DEL CARIBE, S. A.</v>
      </c>
      <c r="C25" s="54">
        <f t="shared" si="4"/>
        <v>369.05638499999998</v>
      </c>
      <c r="D25" s="137">
        <f t="shared" si="5"/>
        <v>8.6631908584723041E-2</v>
      </c>
      <c r="E25" s="121">
        <f t="shared" si="6"/>
        <v>8.6631908584723041E-2</v>
      </c>
      <c r="I25" s="485"/>
      <c r="J25" s="485"/>
      <c r="K25" s="485"/>
      <c r="L25" s="485"/>
      <c r="M25" s="485"/>
      <c r="N25" s="485"/>
    </row>
    <row r="26" spans="2:14">
      <c r="B26" s="12" t="str">
        <f t="shared" si="3"/>
        <v>*OTROS</v>
      </c>
      <c r="C26" s="54">
        <f t="shared" si="4"/>
        <v>2031.2089458800003</v>
      </c>
      <c r="D26" s="137">
        <f t="shared" si="5"/>
        <v>0.47680385672218584</v>
      </c>
      <c r="E26" s="121">
        <f t="shared" si="6"/>
        <v>0.47680385672218584</v>
      </c>
      <c r="I26" s="485"/>
      <c r="J26" s="485"/>
      <c r="K26" s="485"/>
      <c r="L26" s="485"/>
      <c r="M26" s="485"/>
      <c r="N26" s="485"/>
    </row>
    <row r="27" spans="2:14">
      <c r="B27" s="12" t="str">
        <f t="shared" si="3"/>
        <v>TOTAL</v>
      </c>
      <c r="C27" s="54">
        <f t="shared" si="4"/>
        <v>4260.0514178800004</v>
      </c>
      <c r="D27" s="15">
        <f>SUM(D18:D26)</f>
        <v>1</v>
      </c>
      <c r="E27" s="73">
        <f>SUM(E18:E26)</f>
        <v>1</v>
      </c>
      <c r="I27" s="485"/>
      <c r="J27" s="485"/>
      <c r="K27" s="485"/>
      <c r="L27" s="485"/>
      <c r="M27" s="485"/>
      <c r="N27" s="485"/>
    </row>
    <row r="28" spans="2:14">
      <c r="I28" s="485"/>
      <c r="J28" s="485"/>
      <c r="K28" s="485"/>
      <c r="L28" s="485"/>
      <c r="M28" s="485"/>
      <c r="N28" s="485"/>
    </row>
    <row r="29" spans="2:14">
      <c r="I29" s="485"/>
      <c r="J29" s="485"/>
      <c r="K29" s="485"/>
      <c r="L29" s="485"/>
      <c r="M29" s="485"/>
      <c r="N29" s="485"/>
    </row>
    <row r="30" spans="2:14">
      <c r="I30" s="485"/>
      <c r="J30" s="485"/>
      <c r="K30" s="485"/>
      <c r="L30" s="485"/>
      <c r="M30" s="485"/>
      <c r="N30" s="485"/>
    </row>
    <row r="31" spans="2:14">
      <c r="I31" s="485"/>
      <c r="J31" s="485"/>
      <c r="K31" s="485"/>
      <c r="L31" s="485"/>
      <c r="M31" s="485"/>
      <c r="N31" s="485"/>
    </row>
    <row r="32" spans="2:14">
      <c r="I32" s="485"/>
      <c r="J32" s="485"/>
      <c r="K32" s="485"/>
      <c r="L32" s="485"/>
      <c r="M32" s="485"/>
      <c r="N32" s="485"/>
    </row>
    <row r="33" spans="1:14">
      <c r="I33" s="485"/>
      <c r="J33" s="485"/>
      <c r="K33" s="485"/>
      <c r="L33" s="485"/>
      <c r="M33" s="485"/>
      <c r="N33" s="485"/>
    </row>
    <row r="34" spans="1:14">
      <c r="I34" s="485"/>
      <c r="J34" s="485"/>
      <c r="K34" s="485"/>
      <c r="L34" s="485"/>
      <c r="M34" s="485"/>
      <c r="N34" s="485"/>
    </row>
    <row r="35" spans="1:14">
      <c r="I35" s="485"/>
      <c r="J35" s="485"/>
      <c r="K35" s="485"/>
      <c r="L35" s="485"/>
      <c r="M35" s="485"/>
      <c r="N35" s="485"/>
    </row>
    <row r="36" spans="1:14">
      <c r="I36" s="485"/>
      <c r="J36" s="485"/>
      <c r="K36" s="485"/>
      <c r="L36" s="485"/>
      <c r="M36" s="485"/>
      <c r="N36" s="485"/>
    </row>
    <row r="37" spans="1:14">
      <c r="I37" s="485"/>
      <c r="J37" s="485"/>
      <c r="K37" s="485"/>
      <c r="L37" s="485"/>
      <c r="M37" s="485"/>
      <c r="N37" s="485"/>
    </row>
    <row r="38" spans="1:14">
      <c r="I38" s="485"/>
      <c r="J38" s="485"/>
      <c r="K38" s="485"/>
      <c r="L38" s="485"/>
      <c r="M38" s="485"/>
      <c r="N38" s="485"/>
    </row>
    <row r="42" spans="1:14">
      <c r="A42" s="462" t="s">
        <v>261</v>
      </c>
      <c r="B42" s="462"/>
      <c r="C42" s="462"/>
      <c r="D42" s="462"/>
      <c r="E42" s="462"/>
      <c r="F42" s="462"/>
      <c r="G42" s="462"/>
      <c r="H42" s="462"/>
      <c r="I42" s="462"/>
      <c r="J42" s="462"/>
      <c r="K42" s="462"/>
      <c r="L42" s="462"/>
      <c r="M42" s="462"/>
      <c r="N42" s="462"/>
    </row>
    <row r="44" spans="1:14">
      <c r="A44" s="59" t="s">
        <v>413</v>
      </c>
      <c r="B44" s="59" t="s">
        <v>4</v>
      </c>
      <c r="C44" s="59" t="s">
        <v>5</v>
      </c>
      <c r="D44" s="59" t="s">
        <v>6</v>
      </c>
      <c r="E44" s="59" t="s">
        <v>7</v>
      </c>
      <c r="F44" s="59" t="s">
        <v>8</v>
      </c>
      <c r="G44" s="59" t="s">
        <v>9</v>
      </c>
      <c r="H44" s="59" t="s">
        <v>10</v>
      </c>
      <c r="I44" s="59" t="s">
        <v>11</v>
      </c>
      <c r="J44" s="59" t="s">
        <v>12</v>
      </c>
      <c r="K44" s="59" t="s">
        <v>13</v>
      </c>
      <c r="L44" s="59" t="s">
        <v>14</v>
      </c>
      <c r="M44" s="59" t="s">
        <v>15</v>
      </c>
      <c r="N44" s="59" t="s">
        <v>16</v>
      </c>
    </row>
    <row r="45" spans="1:14">
      <c r="A45" s="56" t="s">
        <v>63</v>
      </c>
      <c r="B45" s="57">
        <v>6.5613700000000001</v>
      </c>
      <c r="C45" s="57">
        <v>13.255737</v>
      </c>
      <c r="D45" s="57">
        <v>3.9087339999999999</v>
      </c>
      <c r="E45" s="57">
        <v>0</v>
      </c>
      <c r="F45" s="57">
        <v>0</v>
      </c>
      <c r="G45" s="57">
        <v>0</v>
      </c>
      <c r="H45" s="57">
        <v>0</v>
      </c>
      <c r="I45" s="57">
        <v>0</v>
      </c>
      <c r="J45" s="57">
        <v>27.335294000000001</v>
      </c>
      <c r="K45" s="57">
        <v>40.715254999999999</v>
      </c>
      <c r="L45" s="57">
        <v>14.967105999999999</v>
      </c>
      <c r="M45" s="57">
        <v>23.474826</v>
      </c>
      <c r="N45" s="58">
        <f t="shared" ref="N45:N53" si="7">SUM(B45:M45)</f>
        <v>130.218322</v>
      </c>
    </row>
    <row r="46" spans="1:14">
      <c r="A46" s="56" t="s">
        <v>69</v>
      </c>
      <c r="B46" s="57">
        <v>22.818787959999998</v>
      </c>
      <c r="C46" s="57">
        <v>23.665149629999998</v>
      </c>
      <c r="D46" s="57">
        <v>12.612736999999999</v>
      </c>
      <c r="E46" s="57">
        <v>3.787372</v>
      </c>
      <c r="F46" s="57">
        <v>14.253499</v>
      </c>
      <c r="G46" s="57">
        <v>28.93239689</v>
      </c>
      <c r="H46" s="57">
        <v>22.373224</v>
      </c>
      <c r="I46" s="57">
        <v>24.165413739999998</v>
      </c>
      <c r="J46" s="57">
        <v>12.327097</v>
      </c>
      <c r="K46" s="57">
        <v>15.716899</v>
      </c>
      <c r="L46" s="57">
        <v>8.3149090000000001</v>
      </c>
      <c r="M46" s="57">
        <v>0</v>
      </c>
      <c r="N46" s="58">
        <f t="shared" si="7"/>
        <v>188.96748521999999</v>
      </c>
    </row>
    <row r="47" spans="1:14">
      <c r="A47" s="56" t="s">
        <v>169</v>
      </c>
      <c r="B47" s="57">
        <v>27.818459809999997</v>
      </c>
      <c r="C47" s="57">
        <v>26.60001694</v>
      </c>
      <c r="D47" s="57">
        <v>32.907860960000001</v>
      </c>
      <c r="E47" s="57">
        <v>28.972647439999999</v>
      </c>
      <c r="F47" s="57">
        <v>8.965719</v>
      </c>
      <c r="G47" s="57">
        <v>6.7101385599999999</v>
      </c>
      <c r="H47" s="57">
        <v>9.8906460099999993</v>
      </c>
      <c r="I47" s="57">
        <v>7.5371740000000003</v>
      </c>
      <c r="J47" s="57">
        <v>16.409203999999999</v>
      </c>
      <c r="K47" s="57">
        <v>16.408219540000001</v>
      </c>
      <c r="L47" s="57">
        <v>13.26125395</v>
      </c>
      <c r="M47" s="57">
        <v>15.2247097</v>
      </c>
      <c r="N47" s="58">
        <f t="shared" si="7"/>
        <v>210.70604990999999</v>
      </c>
    </row>
    <row r="48" spans="1:14">
      <c r="A48" s="56" t="s">
        <v>150</v>
      </c>
      <c r="B48" s="57">
        <v>0</v>
      </c>
      <c r="C48" s="57">
        <v>13.902234999999999</v>
      </c>
      <c r="D48" s="57">
        <v>0.108793</v>
      </c>
      <c r="E48" s="57">
        <v>8.141845</v>
      </c>
      <c r="F48" s="57">
        <v>25.213792999999999</v>
      </c>
      <c r="G48" s="57">
        <v>0.416601</v>
      </c>
      <c r="H48" s="57">
        <v>38.211863999999998</v>
      </c>
      <c r="I48" s="57">
        <v>58.005273000000003</v>
      </c>
      <c r="J48" s="57">
        <v>36.683070999999998</v>
      </c>
      <c r="K48" s="57">
        <v>27.960947999999998</v>
      </c>
      <c r="L48" s="57">
        <v>7.8916209999999998</v>
      </c>
      <c r="M48" s="57">
        <v>0</v>
      </c>
      <c r="N48" s="58">
        <f t="shared" si="7"/>
        <v>216.53604399999998</v>
      </c>
    </row>
    <row r="49" spans="1:14">
      <c r="A49" s="56" t="s">
        <v>184</v>
      </c>
      <c r="B49" s="57">
        <v>69.17296859999999</v>
      </c>
      <c r="C49" s="57">
        <v>48.106501159999993</v>
      </c>
      <c r="D49" s="57">
        <v>34.152213459999999</v>
      </c>
      <c r="E49" s="57">
        <v>28.306494239999999</v>
      </c>
      <c r="F49" s="57">
        <v>16.583500709999999</v>
      </c>
      <c r="G49" s="57">
        <v>5.2441053899999996</v>
      </c>
      <c r="H49" s="57">
        <v>0</v>
      </c>
      <c r="I49" s="57">
        <v>0</v>
      </c>
      <c r="J49" s="57">
        <v>0</v>
      </c>
      <c r="K49" s="57">
        <v>0</v>
      </c>
      <c r="L49" s="57">
        <v>0</v>
      </c>
      <c r="M49" s="57">
        <v>26.025838800000002</v>
      </c>
      <c r="N49" s="58">
        <f t="shared" si="7"/>
        <v>227.59162235999997</v>
      </c>
    </row>
    <row r="50" spans="1:14">
      <c r="A50" s="56" t="s">
        <v>72</v>
      </c>
      <c r="B50" s="57">
        <v>6.2032807000000005</v>
      </c>
      <c r="C50" s="57">
        <v>10.810105009999999</v>
      </c>
      <c r="D50" s="57">
        <v>15.284956800000002</v>
      </c>
      <c r="E50" s="57">
        <v>12.180362859999999</v>
      </c>
      <c r="F50" s="57">
        <v>14.37062248</v>
      </c>
      <c r="G50" s="57">
        <v>28.105879989999998</v>
      </c>
      <c r="H50" s="57">
        <v>34.709270200000006</v>
      </c>
      <c r="I50" s="57">
        <v>26.468638670000001</v>
      </c>
      <c r="J50" s="57">
        <v>42.922397880000005</v>
      </c>
      <c r="K50" s="57">
        <v>28.985610219999998</v>
      </c>
      <c r="L50" s="57">
        <v>7.8674169900000006</v>
      </c>
      <c r="M50" s="57">
        <v>11.05619115</v>
      </c>
      <c r="N50" s="58">
        <f t="shared" si="7"/>
        <v>238.96473294999998</v>
      </c>
    </row>
    <row r="51" spans="1:14">
      <c r="A51" s="56" t="s">
        <v>185</v>
      </c>
      <c r="B51" s="57">
        <v>47.47841288</v>
      </c>
      <c r="C51" s="57">
        <v>38.196166240000004</v>
      </c>
      <c r="D51" s="57">
        <v>43.576074169999998</v>
      </c>
      <c r="E51" s="57">
        <v>38.68379084</v>
      </c>
      <c r="F51" s="57">
        <v>49.565957659999995</v>
      </c>
      <c r="G51" s="57">
        <v>25.530726780000002</v>
      </c>
      <c r="H51" s="57">
        <v>2.4490012499999998</v>
      </c>
      <c r="I51" s="57">
        <v>3.67810288</v>
      </c>
      <c r="J51" s="57">
        <v>4.2090491600000002</v>
      </c>
      <c r="K51" s="57">
        <v>0.53128874999999998</v>
      </c>
      <c r="L51" s="57">
        <v>0</v>
      </c>
      <c r="M51" s="57">
        <v>1.1882302900000001</v>
      </c>
      <c r="N51" s="58">
        <f t="shared" si="7"/>
        <v>255.08680090000004</v>
      </c>
    </row>
    <row r="52" spans="1:14">
      <c r="A52" s="56" t="s">
        <v>654</v>
      </c>
      <c r="B52" s="57">
        <v>50.443140999999997</v>
      </c>
      <c r="C52" s="57">
        <v>21.667213</v>
      </c>
      <c r="D52" s="57">
        <v>14.923964</v>
      </c>
      <c r="E52" s="57">
        <v>29.253281999999999</v>
      </c>
      <c r="F52" s="57">
        <v>26.181487909999998</v>
      </c>
      <c r="G52" s="57">
        <v>33.835426720000001</v>
      </c>
      <c r="H52" s="57">
        <v>38.035922589999998</v>
      </c>
      <c r="I52" s="57">
        <v>37.951331000000003</v>
      </c>
      <c r="J52" s="57">
        <v>20.362568110000002</v>
      </c>
      <c r="K52" s="57">
        <v>17.43644235</v>
      </c>
      <c r="L52" s="57">
        <v>33.908053800000005</v>
      </c>
      <c r="M52" s="57">
        <v>4.6471292799999997</v>
      </c>
      <c r="N52" s="58">
        <f t="shared" si="7"/>
        <v>328.64596175999998</v>
      </c>
    </row>
    <row r="53" spans="1:14">
      <c r="A53" s="56" t="s">
        <v>189</v>
      </c>
      <c r="B53" s="57">
        <v>53.507784569999998</v>
      </c>
      <c r="C53" s="57">
        <v>36.610453310000004</v>
      </c>
      <c r="D53" s="57">
        <v>34.753413479999999</v>
      </c>
      <c r="E53" s="57">
        <v>25.11001276</v>
      </c>
      <c r="F53" s="57">
        <v>101.28284504000001</v>
      </c>
      <c r="G53" s="57">
        <v>101.27559882</v>
      </c>
      <c r="H53" s="57">
        <v>57.583692890000002</v>
      </c>
      <c r="I53" s="57">
        <v>28.319464789999998</v>
      </c>
      <c r="J53" s="57">
        <v>0.54257610999999994</v>
      </c>
      <c r="K53" s="57">
        <v>19.512783469999999</v>
      </c>
      <c r="L53" s="57">
        <v>34.612128549999994</v>
      </c>
      <c r="M53" s="57">
        <v>33.347783970000002</v>
      </c>
      <c r="N53" s="58">
        <f t="shared" si="7"/>
        <v>526.45853776000001</v>
      </c>
    </row>
    <row r="54" spans="1:14">
      <c r="A54" s="56" t="s">
        <v>417</v>
      </c>
      <c r="B54" s="57">
        <v>97.848676089999984</v>
      </c>
      <c r="C54" s="57">
        <v>90.414527349999972</v>
      </c>
      <c r="D54" s="57">
        <v>102.59123235000003</v>
      </c>
      <c r="E54" s="57">
        <v>90.581194760000017</v>
      </c>
      <c r="F54" s="57">
        <v>104.10879689000004</v>
      </c>
      <c r="G54" s="57">
        <v>101.76004273999999</v>
      </c>
      <c r="H54" s="57">
        <v>124.55852282999999</v>
      </c>
      <c r="I54" s="57">
        <v>145.30009103999998</v>
      </c>
      <c r="J54" s="57">
        <v>133.76648797999999</v>
      </c>
      <c r="K54" s="57">
        <v>182.87276353000007</v>
      </c>
      <c r="L54" s="57">
        <v>154.01396734000002</v>
      </c>
      <c r="M54" s="57">
        <v>158.68737159</v>
      </c>
      <c r="N54" s="58">
        <f t="shared" ref="N54" si="8">SUM(B54:M54)</f>
        <v>1486.5036744900003</v>
      </c>
    </row>
    <row r="55" spans="1:14">
      <c r="A55" s="56" t="s">
        <v>16</v>
      </c>
      <c r="B55" s="57">
        <f>(SUM(B45:B54))</f>
        <v>381.85288160999994</v>
      </c>
      <c r="C55" s="57">
        <f t="shared" ref="C55:M55" si="9">(SUM(C45:C54))</f>
        <v>323.22810463999997</v>
      </c>
      <c r="D55" s="57">
        <f t="shared" si="9"/>
        <v>294.81997922000005</v>
      </c>
      <c r="E55" s="57">
        <f t="shared" si="9"/>
        <v>265.01700189999997</v>
      </c>
      <c r="F55" s="57">
        <f t="shared" si="9"/>
        <v>360.52622168999994</v>
      </c>
      <c r="G55" s="57">
        <f t="shared" si="9"/>
        <v>331.81091688999999</v>
      </c>
      <c r="H55" s="57">
        <f t="shared" si="9"/>
        <v>327.81214377000003</v>
      </c>
      <c r="I55" s="57">
        <f t="shared" si="9"/>
        <v>331.42548912000001</v>
      </c>
      <c r="J55" s="57">
        <f t="shared" si="9"/>
        <v>294.55774524000003</v>
      </c>
      <c r="K55" s="57">
        <f t="shared" si="9"/>
        <v>350.14020986000003</v>
      </c>
      <c r="L55" s="57">
        <f t="shared" si="9"/>
        <v>274.83645663000004</v>
      </c>
      <c r="M55" s="57">
        <f t="shared" si="9"/>
        <v>273.65208078000001</v>
      </c>
      <c r="N55" s="58">
        <f>SUM(B55:M55)</f>
        <v>3809.6792313500009</v>
      </c>
    </row>
    <row r="56" spans="1:14">
      <c r="B56" s="54"/>
      <c r="I56" s="77" t="s">
        <v>415</v>
      </c>
      <c r="J56" s="77"/>
      <c r="K56" s="77"/>
      <c r="L56" s="77"/>
      <c r="M56" s="77"/>
      <c r="N56" s="77"/>
    </row>
    <row r="57" spans="1:14" ht="12.75" customHeight="1">
      <c r="I57" s="484" t="s">
        <v>764</v>
      </c>
      <c r="J57" s="484"/>
      <c r="K57" s="484"/>
      <c r="L57" s="484"/>
      <c r="M57" s="484"/>
      <c r="N57" s="484"/>
    </row>
    <row r="58" spans="1:14" ht="12.75" customHeight="1">
      <c r="B58" s="12" t="str">
        <f>A42</f>
        <v>COMPRAS DE ENERGÍA EN EL MERCADO DE OPORTUNIDAD (GWh)</v>
      </c>
      <c r="I58" s="484"/>
      <c r="J58" s="484"/>
      <c r="K58" s="484"/>
      <c r="L58" s="484"/>
      <c r="M58" s="484"/>
      <c r="N58" s="484"/>
    </row>
    <row r="59" spans="1:14">
      <c r="B59" s="12" t="str">
        <f t="shared" ref="B59:B69" si="10">A45</f>
        <v>BIOMASS ENERGY, S. A.</v>
      </c>
      <c r="C59" s="54">
        <f t="shared" ref="C59:C69" si="11">N45</f>
        <v>130.218322</v>
      </c>
      <c r="D59" s="137">
        <f>C59/$C$69</f>
        <v>3.4180915004189405E-2</v>
      </c>
      <c r="I59" s="484"/>
      <c r="J59" s="484"/>
      <c r="K59" s="484"/>
      <c r="L59" s="484"/>
      <c r="M59" s="484"/>
      <c r="N59" s="484"/>
    </row>
    <row r="60" spans="1:14">
      <c r="B60" s="12" t="str">
        <f t="shared" si="10"/>
        <v>COMERCIALIZADORA ELECTRICA DE GUATEMALA, S.A.</v>
      </c>
      <c r="C60" s="54">
        <f t="shared" si="11"/>
        <v>188.96748521999999</v>
      </c>
      <c r="D60" s="137">
        <f t="shared" ref="D60:D68" si="12">C60/$C$69</f>
        <v>4.960194119887551E-2</v>
      </c>
      <c r="I60" s="484"/>
      <c r="J60" s="484"/>
      <c r="K60" s="484"/>
      <c r="L60" s="484"/>
      <c r="M60" s="484"/>
      <c r="N60" s="484"/>
    </row>
    <row r="61" spans="1:14">
      <c r="B61" s="12" t="str">
        <f t="shared" si="10"/>
        <v>CENTRAL COMERCIALIZADORA DE ENERGIA ELECTRICA, S.A.</v>
      </c>
      <c r="C61" s="54">
        <f t="shared" si="11"/>
        <v>210.70604990999999</v>
      </c>
      <c r="D61" s="137">
        <f t="shared" si="12"/>
        <v>5.5308081629574367E-2</v>
      </c>
      <c r="I61" s="484"/>
      <c r="J61" s="484"/>
      <c r="K61" s="484"/>
      <c r="L61" s="484"/>
      <c r="M61" s="484"/>
      <c r="N61" s="484"/>
    </row>
    <row r="62" spans="1:14">
      <c r="B62" s="12" t="str">
        <f t="shared" si="10"/>
        <v>RENACE, S. A.</v>
      </c>
      <c r="C62" s="54">
        <f t="shared" si="11"/>
        <v>216.53604399999998</v>
      </c>
      <c r="D62" s="137">
        <f t="shared" si="12"/>
        <v>5.6838392644219575E-2</v>
      </c>
      <c r="I62" s="484"/>
      <c r="J62" s="484"/>
      <c r="K62" s="484"/>
      <c r="L62" s="484"/>
      <c r="M62" s="484"/>
      <c r="N62" s="484"/>
    </row>
    <row r="63" spans="1:14">
      <c r="B63" s="12" t="str">
        <f t="shared" si="10"/>
        <v>DISTRIBUIDORA DE ELECTRICIDAD DE OCCIDENTE, S. A.</v>
      </c>
      <c r="C63" s="54">
        <f t="shared" si="11"/>
        <v>227.59162235999997</v>
      </c>
      <c r="D63" s="137">
        <f t="shared" si="12"/>
        <v>5.9740363568444164E-2</v>
      </c>
      <c r="I63" s="484"/>
      <c r="J63" s="484"/>
      <c r="K63" s="484"/>
      <c r="L63" s="484"/>
      <c r="M63" s="484"/>
      <c r="N63" s="484"/>
    </row>
    <row r="64" spans="1:14">
      <c r="B64" s="12" t="str">
        <f t="shared" si="10"/>
        <v>COMERCIALIZADORA ELECTRONOVA, S. A.</v>
      </c>
      <c r="C64" s="54">
        <f t="shared" si="11"/>
        <v>238.96473294999998</v>
      </c>
      <c r="D64" s="137">
        <f t="shared" si="12"/>
        <v>6.2725683302559898E-2</v>
      </c>
      <c r="I64" s="484"/>
      <c r="J64" s="484"/>
      <c r="K64" s="484"/>
      <c r="L64" s="484"/>
      <c r="M64" s="484"/>
      <c r="N64" s="484"/>
    </row>
    <row r="65" spans="2:14">
      <c r="B65" s="12" t="str">
        <f t="shared" si="10"/>
        <v>DISTRIBUIDORA DE ELECTRICIDAD DE ORIENTE, S. A.</v>
      </c>
      <c r="C65" s="54">
        <f t="shared" si="11"/>
        <v>255.08680090000004</v>
      </c>
      <c r="D65" s="137">
        <f t="shared" si="12"/>
        <v>6.6957553486624452E-2</v>
      </c>
      <c r="I65" s="484"/>
      <c r="J65" s="484"/>
      <c r="K65" s="484"/>
      <c r="L65" s="484"/>
      <c r="M65" s="484"/>
      <c r="N65" s="484"/>
    </row>
    <row r="66" spans="2:14">
      <c r="B66" s="12" t="str">
        <f t="shared" si="10"/>
        <v>ENEL GUATEMALA, S. A.</v>
      </c>
      <c r="C66" s="54">
        <f t="shared" si="11"/>
        <v>328.64596175999998</v>
      </c>
      <c r="D66" s="137">
        <f t="shared" si="12"/>
        <v>8.6266045460090021E-2</v>
      </c>
      <c r="I66" s="484"/>
      <c r="J66" s="484"/>
      <c r="K66" s="484"/>
      <c r="L66" s="484"/>
      <c r="M66" s="484"/>
      <c r="N66" s="484"/>
    </row>
    <row r="67" spans="2:14">
      <c r="B67" s="12" t="str">
        <f t="shared" si="10"/>
        <v>EMPRESA ELECTRICA DE GUATEMALA, S. A.</v>
      </c>
      <c r="C67" s="54">
        <f t="shared" si="11"/>
        <v>526.45853776000001</v>
      </c>
      <c r="D67" s="137">
        <f t="shared" si="12"/>
        <v>0.13818972826576892</v>
      </c>
      <c r="I67" s="484"/>
      <c r="J67" s="484"/>
      <c r="K67" s="484"/>
      <c r="L67" s="484"/>
      <c r="M67" s="484"/>
      <c r="N67" s="484"/>
    </row>
    <row r="68" spans="2:14">
      <c r="B68" s="12" t="str">
        <f t="shared" si="10"/>
        <v>OTROS*</v>
      </c>
      <c r="C68" s="54">
        <f t="shared" si="11"/>
        <v>1486.5036744900003</v>
      </c>
      <c r="D68" s="137">
        <f t="shared" si="12"/>
        <v>0.39019129543965353</v>
      </c>
      <c r="I68" s="484"/>
      <c r="J68" s="484"/>
      <c r="K68" s="484"/>
      <c r="L68" s="484"/>
      <c r="M68" s="484"/>
      <c r="N68" s="484"/>
    </row>
    <row r="69" spans="2:14">
      <c r="B69" s="12" t="str">
        <f t="shared" si="10"/>
        <v>TOTAL</v>
      </c>
      <c r="C69" s="54">
        <f t="shared" si="11"/>
        <v>3809.6792313500009</v>
      </c>
      <c r="D69" s="15">
        <f>SUM(D59:D68)</f>
        <v>1</v>
      </c>
      <c r="I69" s="484"/>
      <c r="J69" s="484"/>
      <c r="K69" s="484"/>
      <c r="L69" s="484"/>
      <c r="M69" s="484"/>
      <c r="N69" s="484"/>
    </row>
    <row r="70" spans="2:14">
      <c r="I70" s="484"/>
      <c r="J70" s="484"/>
      <c r="K70" s="484"/>
      <c r="L70" s="484"/>
      <c r="M70" s="484"/>
      <c r="N70" s="484"/>
    </row>
    <row r="71" spans="2:14">
      <c r="I71" s="484"/>
      <c r="J71" s="484"/>
      <c r="K71" s="484"/>
      <c r="L71" s="484"/>
      <c r="M71" s="484"/>
      <c r="N71" s="484"/>
    </row>
    <row r="72" spans="2:14">
      <c r="I72" s="484"/>
      <c r="J72" s="484"/>
      <c r="K72" s="484"/>
      <c r="L72" s="484"/>
      <c r="M72" s="484"/>
      <c r="N72" s="484"/>
    </row>
    <row r="73" spans="2:14">
      <c r="I73" s="484"/>
      <c r="J73" s="484"/>
      <c r="K73" s="484"/>
      <c r="L73" s="484"/>
      <c r="M73" s="484"/>
      <c r="N73" s="484"/>
    </row>
    <row r="74" spans="2:14">
      <c r="I74" s="484"/>
      <c r="J74" s="484"/>
      <c r="K74" s="484"/>
      <c r="L74" s="484"/>
      <c r="M74" s="484"/>
      <c r="N74" s="484"/>
    </row>
    <row r="75" spans="2:14">
      <c r="I75" s="484"/>
      <c r="J75" s="484"/>
      <c r="K75" s="484"/>
      <c r="L75" s="484"/>
      <c r="M75" s="484"/>
      <c r="N75" s="484"/>
    </row>
    <row r="76" spans="2:14">
      <c r="I76" s="484"/>
      <c r="J76" s="484"/>
      <c r="K76" s="484"/>
      <c r="L76" s="484"/>
      <c r="M76" s="484"/>
      <c r="N76" s="484"/>
    </row>
    <row r="77" spans="2:14">
      <c r="I77" s="484"/>
      <c r="J77" s="484"/>
      <c r="K77" s="484"/>
      <c r="L77" s="484"/>
      <c r="M77" s="484"/>
      <c r="N77" s="484"/>
    </row>
    <row r="78" spans="2:14">
      <c r="I78" s="484"/>
      <c r="J78" s="484"/>
      <c r="K78" s="484"/>
      <c r="L78" s="484"/>
      <c r="M78" s="484"/>
      <c r="N78" s="484"/>
    </row>
    <row r="79" spans="2:14">
      <c r="I79" s="484"/>
      <c r="J79" s="484"/>
      <c r="K79" s="484"/>
      <c r="L79" s="484"/>
      <c r="M79" s="484"/>
      <c r="N79" s="484"/>
    </row>
    <row r="80" spans="2:14">
      <c r="I80" s="484"/>
      <c r="J80" s="484"/>
      <c r="K80" s="484"/>
      <c r="L80" s="484"/>
      <c r="M80" s="484"/>
      <c r="N80" s="484"/>
    </row>
    <row r="81" spans="9:14">
      <c r="I81" s="484"/>
      <c r="J81" s="484"/>
      <c r="K81" s="484"/>
      <c r="L81" s="484"/>
      <c r="M81" s="484"/>
      <c r="N81" s="484"/>
    </row>
    <row r="82" spans="9:14">
      <c r="I82" s="484"/>
      <c r="J82" s="484"/>
      <c r="K82" s="484"/>
      <c r="L82" s="484"/>
      <c r="M82" s="484"/>
      <c r="N82" s="484"/>
    </row>
    <row r="83" spans="9:14">
      <c r="I83" s="484"/>
      <c r="J83" s="484"/>
      <c r="K83" s="484"/>
      <c r="L83" s="484"/>
      <c r="M83" s="484"/>
      <c r="N83" s="484"/>
    </row>
    <row r="84" spans="9:14">
      <c r="I84" s="484"/>
      <c r="J84" s="484"/>
      <c r="K84" s="484"/>
      <c r="L84" s="484"/>
      <c r="M84" s="484"/>
      <c r="N84" s="484"/>
    </row>
    <row r="85" spans="9:14">
      <c r="I85" s="484"/>
      <c r="J85" s="484"/>
      <c r="K85" s="484"/>
      <c r="L85" s="484"/>
      <c r="M85" s="484"/>
      <c r="N85" s="484"/>
    </row>
  </sheetData>
  <sortState xmlns:xlrd2="http://schemas.microsoft.com/office/spreadsheetml/2017/richdata2" ref="A45:N53">
    <sortCondition ref="N45:N53"/>
  </sortState>
  <mergeCells count="4">
    <mergeCell ref="A1:N1"/>
    <mergeCell ref="A42:N42"/>
    <mergeCell ref="I57:N85"/>
    <mergeCell ref="I15:N38"/>
  </mergeCells>
  <phoneticPr fontId="5" type="noConversion"/>
  <printOptions horizontalCentered="1"/>
  <pageMargins left="0.78740157480314965" right="0.78740157480314965" top="0.19685039370078741" bottom="0.19685039370078741" header="0" footer="0"/>
  <pageSetup scale="53" orientation="landscape" horizontalDpi="4294967293"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0">
    <tabColor rgb="FF99CCFF"/>
    <pageSetUpPr fitToPage="1"/>
  </sheetPr>
  <dimension ref="A1:P103"/>
  <sheetViews>
    <sheetView zoomScale="90" zoomScaleNormal="90" workbookViewId="0">
      <selection sqref="A1:N1"/>
    </sheetView>
  </sheetViews>
  <sheetFormatPr baseColWidth="10" defaultColWidth="10.83203125" defaultRowHeight="13"/>
  <cols>
    <col min="1" max="1" width="81.6640625" style="12" bestFit="1" customWidth="1"/>
    <col min="2" max="2" width="15" style="12" bestFit="1" customWidth="1"/>
    <col min="3" max="13" width="14.83203125" style="12" bestFit="1" customWidth="1"/>
    <col min="14" max="14" width="17.1640625" style="12" bestFit="1" customWidth="1"/>
    <col min="15" max="16" width="10.83203125" style="12"/>
    <col min="17" max="17" width="91.1640625" style="12" bestFit="1" customWidth="1"/>
    <col min="18" max="16384" width="10.83203125" style="12"/>
  </cols>
  <sheetData>
    <row r="1" spans="1:15" ht="16">
      <c r="A1" s="486" t="s">
        <v>418</v>
      </c>
      <c r="B1" s="486"/>
      <c r="C1" s="486"/>
      <c r="D1" s="486"/>
      <c r="E1" s="486"/>
      <c r="F1" s="486"/>
      <c r="G1" s="486"/>
      <c r="H1" s="486"/>
      <c r="I1" s="486"/>
      <c r="J1" s="486"/>
      <c r="K1" s="486"/>
      <c r="L1" s="486"/>
      <c r="M1" s="486"/>
      <c r="N1" s="486"/>
    </row>
    <row r="2" spans="1:15" ht="16">
      <c r="A2" s="118"/>
      <c r="B2" s="119"/>
      <c r="C2" s="119"/>
      <c r="D2" s="119"/>
      <c r="E2" s="119"/>
      <c r="F2" s="119"/>
      <c r="G2" s="119"/>
      <c r="H2" s="119"/>
      <c r="I2" s="119"/>
      <c r="J2" s="119"/>
      <c r="K2" s="119"/>
      <c r="L2" s="119"/>
      <c r="M2" s="119"/>
      <c r="N2" s="118"/>
    </row>
    <row r="3" spans="1:15">
      <c r="A3" s="462" t="s">
        <v>419</v>
      </c>
      <c r="B3" s="462"/>
      <c r="C3" s="462"/>
      <c r="D3" s="462"/>
      <c r="E3" s="462"/>
      <c r="F3" s="462"/>
      <c r="G3" s="462"/>
      <c r="H3" s="462"/>
      <c r="I3" s="462"/>
      <c r="J3" s="462"/>
      <c r="K3" s="462"/>
      <c r="L3" s="462"/>
      <c r="M3" s="462"/>
      <c r="N3" s="462"/>
    </row>
    <row r="4" spans="1:15" ht="12.75" customHeight="1">
      <c r="A4" s="122"/>
      <c r="B4" s="122"/>
      <c r="C4" s="122"/>
      <c r="D4" s="122"/>
      <c r="E4" s="122"/>
      <c r="F4" s="122"/>
      <c r="G4" s="122"/>
      <c r="H4" s="122"/>
      <c r="I4" s="122"/>
      <c r="J4" s="122"/>
      <c r="K4" s="122"/>
      <c r="L4" s="122"/>
      <c r="M4" s="122"/>
      <c r="N4" s="122"/>
    </row>
    <row r="5" spans="1:15" ht="20" customHeight="1">
      <c r="A5" s="23" t="s">
        <v>413</v>
      </c>
      <c r="B5" s="23" t="s">
        <v>4</v>
      </c>
      <c r="C5" s="23" t="s">
        <v>5</v>
      </c>
      <c r="D5" s="23" t="s">
        <v>6</v>
      </c>
      <c r="E5" s="23" t="s">
        <v>7</v>
      </c>
      <c r="F5" s="23" t="s">
        <v>8</v>
      </c>
      <c r="G5" s="23" t="s">
        <v>9</v>
      </c>
      <c r="H5" s="23" t="s">
        <v>10</v>
      </c>
      <c r="I5" s="23" t="s">
        <v>11</v>
      </c>
      <c r="J5" s="23" t="s">
        <v>12</v>
      </c>
      <c r="K5" s="23" t="s">
        <v>13</v>
      </c>
      <c r="L5" s="23" t="s">
        <v>14</v>
      </c>
      <c r="M5" s="23" t="s">
        <v>15</v>
      </c>
      <c r="N5" s="23" t="s">
        <v>16</v>
      </c>
    </row>
    <row r="6" spans="1:15" ht="20" customHeight="1">
      <c r="A6" s="62" t="s">
        <v>420</v>
      </c>
      <c r="B6" s="266">
        <v>67.366</v>
      </c>
      <c r="C6" s="266">
        <v>75.989999999999995</v>
      </c>
      <c r="D6" s="266">
        <v>88.1</v>
      </c>
      <c r="E6" s="266">
        <v>83.59</v>
      </c>
      <c r="F6" s="266">
        <v>89.16</v>
      </c>
      <c r="G6" s="266">
        <v>84.134</v>
      </c>
      <c r="H6" s="266">
        <v>86.593999999999994</v>
      </c>
      <c r="I6" s="266">
        <v>88.581999999999994</v>
      </c>
      <c r="J6" s="266">
        <v>84.334999999999994</v>
      </c>
      <c r="K6" s="266">
        <v>85.292000000000002</v>
      </c>
      <c r="L6" s="266">
        <v>83.59</v>
      </c>
      <c r="M6" s="266">
        <v>74.245999999999995</v>
      </c>
      <c r="N6" s="267">
        <f t="shared" ref="N6:N20" si="0">SUM(B6:M6)</f>
        <v>990.97900000000004</v>
      </c>
      <c r="O6" s="18"/>
    </row>
    <row r="7" spans="1:15" ht="20" customHeight="1">
      <c r="A7" s="62" t="s">
        <v>719</v>
      </c>
      <c r="B7" s="266">
        <v>4.7549999999999999</v>
      </c>
      <c r="C7" s="266">
        <v>11.036</v>
      </c>
      <c r="D7" s="266">
        <v>20.067</v>
      </c>
      <c r="E7" s="266">
        <v>14.69</v>
      </c>
      <c r="F7" s="266">
        <v>10.648999999999999</v>
      </c>
      <c r="G7" s="266">
        <v>4.9749999999999996</v>
      </c>
      <c r="H7" s="266">
        <v>23.164000000000001</v>
      </c>
      <c r="I7" s="266">
        <v>16.195</v>
      </c>
      <c r="J7" s="266">
        <v>12.948</v>
      </c>
      <c r="K7" s="266">
        <v>16.939</v>
      </c>
      <c r="L7" s="266">
        <v>22.19</v>
      </c>
      <c r="M7" s="266">
        <v>15.801</v>
      </c>
      <c r="N7" s="267">
        <f t="shared" si="0"/>
        <v>173.40899999999999</v>
      </c>
      <c r="O7" s="18"/>
    </row>
    <row r="8" spans="1:15" ht="20" customHeight="1">
      <c r="A8" s="62" t="s">
        <v>421</v>
      </c>
      <c r="B8" s="266">
        <v>4.0030000000000001</v>
      </c>
      <c r="C8" s="266">
        <v>7.2290000000000001</v>
      </c>
      <c r="D8" s="266">
        <v>9.92</v>
      </c>
      <c r="E8" s="266">
        <v>9.1419999999999995</v>
      </c>
      <c r="F8" s="266">
        <v>5.9089999999999998</v>
      </c>
      <c r="G8" s="266">
        <v>4.7629999999999999</v>
      </c>
      <c r="H8" s="266">
        <v>9.3190000000000008</v>
      </c>
      <c r="I8" s="266">
        <v>7.3410000000000002</v>
      </c>
      <c r="J8" s="266">
        <v>4.4870000000000001</v>
      </c>
      <c r="K8" s="266">
        <v>10.304</v>
      </c>
      <c r="L8" s="266">
        <v>8.0150000000000006</v>
      </c>
      <c r="M8" s="266">
        <v>6.1520000000000001</v>
      </c>
      <c r="N8" s="267">
        <f t="shared" si="0"/>
        <v>86.584000000000003</v>
      </c>
      <c r="O8" s="18"/>
    </row>
    <row r="9" spans="1:15" ht="20" customHeight="1">
      <c r="A9" s="62" t="s">
        <v>678</v>
      </c>
      <c r="B9" s="266">
        <v>2.952</v>
      </c>
      <c r="C9" s="266">
        <v>10.481999999999999</v>
      </c>
      <c r="D9" s="266">
        <v>17.265999999999998</v>
      </c>
      <c r="E9" s="266">
        <v>16.164000000000001</v>
      </c>
      <c r="F9" s="266">
        <v>7.915</v>
      </c>
      <c r="G9" s="266">
        <v>10.887</v>
      </c>
      <c r="H9" s="266">
        <v>7.407</v>
      </c>
      <c r="I9" s="266">
        <v>8.0730000000000004</v>
      </c>
      <c r="J9" s="266">
        <v>7.6589999999999998</v>
      </c>
      <c r="K9" s="266">
        <v>6.5030000000000001</v>
      </c>
      <c r="L9" s="266">
        <v>9.1720000000000006</v>
      </c>
      <c r="M9" s="266">
        <v>3.7839999999999998</v>
      </c>
      <c r="N9" s="267">
        <f t="shared" si="0"/>
        <v>108.264</v>
      </c>
      <c r="O9" s="18"/>
    </row>
    <row r="10" spans="1:15" ht="20" customHeight="1">
      <c r="A10" s="62" t="s">
        <v>679</v>
      </c>
      <c r="B10" s="266">
        <v>3.2090000000000001</v>
      </c>
      <c r="C10" s="266">
        <v>5.891</v>
      </c>
      <c r="D10" s="266">
        <v>9.8719999999999999</v>
      </c>
      <c r="E10" s="266">
        <v>3.7280000000000002</v>
      </c>
      <c r="F10" s="266">
        <v>4.8630000000000004</v>
      </c>
      <c r="G10" s="266">
        <v>3.944</v>
      </c>
      <c r="H10" s="266">
        <v>7.4589999999999996</v>
      </c>
      <c r="I10" s="266">
        <v>5.9909999999999997</v>
      </c>
      <c r="J10" s="266">
        <v>3.8450000000000002</v>
      </c>
      <c r="K10" s="266">
        <v>10.079000000000001</v>
      </c>
      <c r="L10" s="266">
        <v>5.5659999999999998</v>
      </c>
      <c r="M10" s="266">
        <v>4.45</v>
      </c>
      <c r="N10" s="267">
        <f t="shared" si="0"/>
        <v>68.897000000000006</v>
      </c>
      <c r="O10" s="18"/>
    </row>
    <row r="11" spans="1:15" ht="20" customHeight="1">
      <c r="A11" s="62" t="s">
        <v>422</v>
      </c>
      <c r="B11" s="266">
        <v>3.988</v>
      </c>
      <c r="C11" s="266">
        <v>9.3800000000000008</v>
      </c>
      <c r="D11" s="266">
        <v>1.256</v>
      </c>
      <c r="E11" s="266">
        <v>7.5720000000000001</v>
      </c>
      <c r="F11" s="266">
        <v>6.4569999999999999</v>
      </c>
      <c r="G11" s="266">
        <v>4.0389999999999997</v>
      </c>
      <c r="H11" s="266">
        <v>4.3419999999999996</v>
      </c>
      <c r="I11" s="266">
        <v>6.6319999999999997</v>
      </c>
      <c r="J11" s="266">
        <v>9.5500000000000007</v>
      </c>
      <c r="K11" s="266">
        <v>1.8320000000000001</v>
      </c>
      <c r="L11" s="266">
        <v>0</v>
      </c>
      <c r="M11" s="266">
        <v>0</v>
      </c>
      <c r="N11" s="267">
        <f t="shared" si="0"/>
        <v>55.047999999999995</v>
      </c>
      <c r="O11" s="18"/>
    </row>
    <row r="12" spans="1:15" ht="20" customHeight="1">
      <c r="A12" s="62" t="s">
        <v>682</v>
      </c>
      <c r="B12" s="266">
        <v>7.117</v>
      </c>
      <c r="C12" s="266">
        <v>9.1869999999999994</v>
      </c>
      <c r="D12" s="266">
        <v>3.72</v>
      </c>
      <c r="E12" s="266">
        <v>4.0359999999999996</v>
      </c>
      <c r="F12" s="266">
        <v>3.7770000000000001</v>
      </c>
      <c r="G12" s="266">
        <v>10.375</v>
      </c>
      <c r="H12" s="266">
        <v>9.3859999999999992</v>
      </c>
      <c r="I12" s="266">
        <v>9.7379999999999995</v>
      </c>
      <c r="J12" s="266">
        <v>10.929</v>
      </c>
      <c r="K12" s="266">
        <v>7.6189999999999998</v>
      </c>
      <c r="L12" s="266">
        <v>3.516</v>
      </c>
      <c r="M12" s="266">
        <v>4.5970000000000004</v>
      </c>
      <c r="N12" s="267">
        <f t="shared" si="0"/>
        <v>83.997</v>
      </c>
      <c r="O12" s="18"/>
    </row>
    <row r="13" spans="1:15" ht="20" customHeight="1">
      <c r="A13" s="62" t="s">
        <v>423</v>
      </c>
      <c r="B13" s="266">
        <v>2.7749999999999999</v>
      </c>
      <c r="C13" s="266">
        <v>4.91</v>
      </c>
      <c r="D13" s="266">
        <v>5.3209999999999997</v>
      </c>
      <c r="E13" s="266">
        <v>2.3620000000000001</v>
      </c>
      <c r="F13" s="266">
        <v>3.8759999999999999</v>
      </c>
      <c r="G13" s="266">
        <v>3.3370000000000002</v>
      </c>
      <c r="H13" s="266">
        <v>9.5250000000000004</v>
      </c>
      <c r="I13" s="266">
        <v>5.7850000000000001</v>
      </c>
      <c r="J13" s="266">
        <v>3.254</v>
      </c>
      <c r="K13" s="266">
        <v>6.3559999999999999</v>
      </c>
      <c r="L13" s="266">
        <v>7.0039999999999996</v>
      </c>
      <c r="M13" s="266">
        <v>4.7569999999999997</v>
      </c>
      <c r="N13" s="267">
        <f t="shared" si="0"/>
        <v>59.262</v>
      </c>
      <c r="O13" s="18"/>
    </row>
    <row r="14" spans="1:15" ht="20" customHeight="1">
      <c r="A14" s="62" t="s">
        <v>765</v>
      </c>
      <c r="B14" s="266">
        <v>4.5892299999999997</v>
      </c>
      <c r="C14" s="266">
        <v>3.7085110000000001</v>
      </c>
      <c r="D14" s="266">
        <v>3.4713549999999995</v>
      </c>
      <c r="E14" s="266">
        <v>0.72</v>
      </c>
      <c r="F14" s="266">
        <v>11.782304</v>
      </c>
      <c r="G14" s="266">
        <v>11.633634000000001</v>
      </c>
      <c r="H14" s="266">
        <v>13.336793999999999</v>
      </c>
      <c r="I14" s="266">
        <v>12.394895999999999</v>
      </c>
      <c r="J14" s="266">
        <v>14.447772000000001</v>
      </c>
      <c r="K14" s="266">
        <v>14.745507999999999</v>
      </c>
      <c r="L14" s="266">
        <v>13.829466</v>
      </c>
      <c r="M14" s="266">
        <v>7.4093419999999997</v>
      </c>
      <c r="N14" s="267">
        <f t="shared" si="0"/>
        <v>112.06881199999999</v>
      </c>
      <c r="O14" s="18"/>
    </row>
    <row r="15" spans="1:15" ht="20" customHeight="1">
      <c r="A15" s="62" t="s">
        <v>683</v>
      </c>
      <c r="B15" s="266">
        <v>1.8109999999999999</v>
      </c>
      <c r="C15" s="266">
        <v>1.88</v>
      </c>
      <c r="D15" s="266">
        <v>3.2069999999999999</v>
      </c>
      <c r="E15" s="266">
        <v>1.9350000000000001</v>
      </c>
      <c r="F15" s="266">
        <v>1.9019999999999999</v>
      </c>
      <c r="G15" s="266">
        <v>2.452</v>
      </c>
      <c r="H15" s="266">
        <v>1.204</v>
      </c>
      <c r="I15" s="266">
        <v>0.61399999999999999</v>
      </c>
      <c r="J15" s="266">
        <v>0</v>
      </c>
      <c r="K15" s="266">
        <v>0</v>
      </c>
      <c r="L15" s="266">
        <v>0</v>
      </c>
      <c r="M15" s="266">
        <v>0</v>
      </c>
      <c r="N15" s="267">
        <f t="shared" si="0"/>
        <v>15.005000000000001</v>
      </c>
      <c r="O15" s="18"/>
    </row>
    <row r="16" spans="1:15" ht="20" customHeight="1">
      <c r="A16" s="62" t="s">
        <v>766</v>
      </c>
      <c r="B16" s="266">
        <v>8.5268479999999993</v>
      </c>
      <c r="C16" s="266">
        <v>8.1212730000000004</v>
      </c>
      <c r="D16" s="266">
        <v>7.2324159999999997</v>
      </c>
      <c r="E16" s="266">
        <v>1.8444070000000001</v>
      </c>
      <c r="F16" s="266">
        <v>17.344550999999999</v>
      </c>
      <c r="G16" s="266">
        <v>19.095338999999999</v>
      </c>
      <c r="H16" s="266">
        <v>20.912528999999999</v>
      </c>
      <c r="I16" s="266">
        <v>16.950758999999998</v>
      </c>
      <c r="J16" s="266">
        <v>10.806750999999998</v>
      </c>
      <c r="K16" s="266">
        <v>12.378854999999998</v>
      </c>
      <c r="L16" s="266">
        <v>19.971678000000001</v>
      </c>
      <c r="M16" s="266">
        <v>10.235809999999999</v>
      </c>
      <c r="N16" s="267">
        <f t="shared" si="0"/>
        <v>153.42121599999999</v>
      </c>
      <c r="O16" s="18"/>
    </row>
    <row r="17" spans="1:15" ht="20" customHeight="1">
      <c r="A17" s="62" t="s">
        <v>767</v>
      </c>
      <c r="B17" s="266">
        <v>6.8795819999999992</v>
      </c>
      <c r="C17" s="266">
        <v>6.4227620000000005</v>
      </c>
      <c r="D17" s="266">
        <v>4.3204770000000003</v>
      </c>
      <c r="E17" s="266">
        <v>1.08</v>
      </c>
      <c r="F17" s="266">
        <v>7.0050979999999994</v>
      </c>
      <c r="G17" s="266">
        <v>10.57536</v>
      </c>
      <c r="H17" s="266">
        <v>10.600925</v>
      </c>
      <c r="I17" s="266">
        <v>9.9876140000000007</v>
      </c>
      <c r="J17" s="266">
        <v>3.8788849999999999</v>
      </c>
      <c r="K17" s="266">
        <v>5.7403599999999999</v>
      </c>
      <c r="L17" s="266">
        <v>6.897964</v>
      </c>
      <c r="M17" s="266">
        <v>6.2634910000000001</v>
      </c>
      <c r="N17" s="267">
        <f t="shared" si="0"/>
        <v>79.652518000000001</v>
      </c>
      <c r="O17" s="93"/>
    </row>
    <row r="18" spans="1:15" ht="20" customHeight="1">
      <c r="A18" s="62" t="s">
        <v>769</v>
      </c>
      <c r="B18" s="266">
        <v>4.1571760000000006</v>
      </c>
      <c r="C18" s="266">
        <v>3.2640220000000002</v>
      </c>
      <c r="D18" s="266">
        <v>1.040484</v>
      </c>
      <c r="E18" s="266">
        <v>1.461473</v>
      </c>
      <c r="F18" s="266">
        <v>6.9215690000000007</v>
      </c>
      <c r="G18" s="266">
        <v>5.7743799999999998</v>
      </c>
      <c r="H18" s="266">
        <v>7.0751330000000001</v>
      </c>
      <c r="I18" s="266">
        <v>6.5533970000000004</v>
      </c>
      <c r="J18" s="266">
        <v>2.1081779999999997</v>
      </c>
      <c r="K18" s="266">
        <v>4.5435309999999998</v>
      </c>
      <c r="L18" s="266">
        <v>4.3072870000000005</v>
      </c>
      <c r="M18" s="266">
        <v>0.366174</v>
      </c>
      <c r="N18" s="267">
        <f t="shared" si="0"/>
        <v>47.572804000000012</v>
      </c>
      <c r="O18" s="93"/>
    </row>
    <row r="19" spans="1:15" ht="20" customHeight="1">
      <c r="A19" s="62" t="s">
        <v>768</v>
      </c>
      <c r="B19" s="266">
        <v>5.9781510000000004</v>
      </c>
      <c r="C19" s="266">
        <v>3.9033720000000001</v>
      </c>
      <c r="D19" s="266">
        <v>3.0793410000000003</v>
      </c>
      <c r="E19" s="266">
        <v>2.117588</v>
      </c>
      <c r="F19" s="266">
        <v>7.9377479999999991</v>
      </c>
      <c r="G19" s="266">
        <v>6.7025299999999994</v>
      </c>
      <c r="H19" s="266">
        <v>7.435619</v>
      </c>
      <c r="I19" s="266">
        <v>7.3719960000000002</v>
      </c>
      <c r="J19" s="266">
        <v>3.7559389999999997</v>
      </c>
      <c r="K19" s="266">
        <v>5.6740860000000009</v>
      </c>
      <c r="L19" s="266">
        <v>5.5825820000000004</v>
      </c>
      <c r="M19" s="266">
        <v>5.3620720000000004</v>
      </c>
      <c r="N19" s="267">
        <f t="shared" si="0"/>
        <v>64.901024000000007</v>
      </c>
      <c r="O19" s="93"/>
    </row>
    <row r="20" spans="1:15" ht="20" customHeight="1">
      <c r="A20" s="62" t="s">
        <v>417</v>
      </c>
      <c r="B20" s="266">
        <v>34.016603000000003</v>
      </c>
      <c r="C20" s="266">
        <v>15.103180999999999</v>
      </c>
      <c r="D20" s="266">
        <v>11.700047</v>
      </c>
      <c r="E20" s="266">
        <v>14.997861</v>
      </c>
      <c r="F20" s="266">
        <v>42.159547000000011</v>
      </c>
      <c r="G20" s="266">
        <v>25.265727999999999</v>
      </c>
      <c r="H20" s="266">
        <v>29.670934000000003</v>
      </c>
      <c r="I20" s="266">
        <v>29.014741999999998</v>
      </c>
      <c r="J20" s="266">
        <v>16.003831000000002</v>
      </c>
      <c r="K20" s="266">
        <v>23.158108000000002</v>
      </c>
      <c r="L20" s="266">
        <v>20.168906999999994</v>
      </c>
      <c r="M20" s="266">
        <v>26.860552999999996</v>
      </c>
      <c r="N20" s="267">
        <f t="shared" si="0"/>
        <v>288.12004200000001</v>
      </c>
    </row>
    <row r="21" spans="1:15" ht="20" customHeight="1">
      <c r="A21" s="81" t="s">
        <v>16</v>
      </c>
      <c r="B21" s="123">
        <f t="shared" ref="B21:N21" si="1">SUM(B6:B20)</f>
        <v>162.12359000000004</v>
      </c>
      <c r="C21" s="123">
        <f t="shared" si="1"/>
        <v>176.50812099999999</v>
      </c>
      <c r="D21" s="123">
        <f t="shared" si="1"/>
        <v>189.57312000000002</v>
      </c>
      <c r="E21" s="123">
        <f t="shared" si="1"/>
        <v>165.44032900000002</v>
      </c>
      <c r="F21" s="123">
        <f t="shared" si="1"/>
        <v>227.658817</v>
      </c>
      <c r="G21" s="123">
        <f t="shared" si="1"/>
        <v>207.95297099999999</v>
      </c>
      <c r="H21" s="123">
        <f t="shared" si="1"/>
        <v>247.43193400000001</v>
      </c>
      <c r="I21" s="123">
        <f t="shared" si="1"/>
        <v>231.22440399999994</v>
      </c>
      <c r="J21" s="123">
        <f t="shared" si="1"/>
        <v>188.00835599999999</v>
      </c>
      <c r="K21" s="123">
        <f t="shared" si="1"/>
        <v>211.16444799999996</v>
      </c>
      <c r="L21" s="123">
        <f t="shared" si="1"/>
        <v>209.81088399999996</v>
      </c>
      <c r="M21" s="123">
        <f t="shared" si="1"/>
        <v>170.28444200000001</v>
      </c>
      <c r="N21" s="123">
        <f t="shared" si="1"/>
        <v>2387.1814159999999</v>
      </c>
    </row>
    <row r="22" spans="1:15" ht="20" customHeight="1">
      <c r="A22" s="118"/>
      <c r="B22" s="118"/>
      <c r="C22" s="118"/>
      <c r="D22" s="118"/>
      <c r="E22" s="118"/>
      <c r="F22" s="118"/>
      <c r="G22" s="118"/>
      <c r="H22" s="118"/>
      <c r="I22" s="118"/>
      <c r="J22" s="118"/>
      <c r="K22" s="118"/>
      <c r="L22" s="118"/>
      <c r="M22" s="118"/>
      <c r="N22" s="118"/>
    </row>
    <row r="23" spans="1:15" ht="20" customHeight="1">
      <c r="A23" s="118"/>
      <c r="B23" s="118"/>
      <c r="C23" s="118"/>
      <c r="D23" s="118"/>
      <c r="E23" s="118"/>
      <c r="F23" s="118"/>
      <c r="G23" s="118"/>
      <c r="H23" s="118"/>
      <c r="I23" s="118"/>
      <c r="J23" s="118"/>
      <c r="K23" s="118"/>
      <c r="L23" s="118"/>
      <c r="M23" s="118"/>
      <c r="N23" s="118"/>
    </row>
    <row r="24" spans="1:15" ht="20" customHeight="1">
      <c r="A24" s="118"/>
      <c r="B24" s="118"/>
      <c r="C24" s="118"/>
      <c r="D24" s="118"/>
      <c r="E24" s="118"/>
      <c r="F24" s="118"/>
      <c r="G24" s="118"/>
      <c r="H24" s="118"/>
      <c r="I24" s="118"/>
      <c r="J24" s="118"/>
      <c r="K24" s="118"/>
      <c r="L24" s="118"/>
      <c r="M24" s="118"/>
      <c r="N24" s="118"/>
    </row>
    <row r="25" spans="1:15" ht="20" customHeight="1">
      <c r="A25" s="118"/>
      <c r="B25" s="118"/>
      <c r="C25" s="118"/>
      <c r="D25" s="118"/>
      <c r="E25" s="118"/>
      <c r="F25" s="118"/>
      <c r="G25" s="118"/>
      <c r="H25" s="118"/>
      <c r="I25" s="118"/>
      <c r="J25" s="118"/>
      <c r="K25" s="118"/>
      <c r="L25" s="118"/>
      <c r="M25" s="120"/>
      <c r="N25" s="118"/>
    </row>
    <row r="26" spans="1:15" ht="12.75" customHeight="1">
      <c r="A26" s="118"/>
      <c r="B26" s="118"/>
      <c r="C26" s="118"/>
      <c r="D26" s="118"/>
      <c r="E26" s="118"/>
      <c r="F26" s="118"/>
      <c r="G26" s="118"/>
      <c r="H26" s="118"/>
      <c r="I26" s="118"/>
      <c r="J26" s="118"/>
      <c r="K26" s="118"/>
      <c r="L26" s="118"/>
      <c r="M26" s="120"/>
      <c r="N26" s="118"/>
    </row>
    <row r="27" spans="1:15" ht="12.75" customHeight="1">
      <c r="A27" s="118"/>
      <c r="B27" s="118"/>
      <c r="C27" s="118"/>
      <c r="D27" s="118"/>
      <c r="E27" s="118"/>
      <c r="F27" s="118"/>
      <c r="G27" s="118"/>
      <c r="H27" s="118"/>
      <c r="I27" s="118"/>
      <c r="J27" s="118"/>
      <c r="K27" s="118"/>
      <c r="L27" s="118"/>
      <c r="M27" s="120"/>
      <c r="N27" s="118"/>
    </row>
    <row r="28" spans="1:15" ht="12.75" customHeight="1">
      <c r="A28" s="118"/>
      <c r="B28" s="118"/>
      <c r="C28" s="118"/>
      <c r="D28" s="118"/>
      <c r="E28" s="118"/>
      <c r="F28" s="118"/>
      <c r="G28" s="118"/>
      <c r="H28" s="118"/>
      <c r="I28" s="118"/>
      <c r="J28" s="12" t="s">
        <v>417</v>
      </c>
    </row>
    <row r="29" spans="1:15" ht="12.75" customHeight="1">
      <c r="A29" s="118"/>
      <c r="B29" s="118"/>
      <c r="C29" s="118"/>
      <c r="D29" s="118"/>
      <c r="E29" s="118"/>
      <c r="F29" s="118"/>
      <c r="G29" s="118"/>
      <c r="H29" s="118"/>
      <c r="I29" s="118"/>
      <c r="J29" s="487" t="s">
        <v>770</v>
      </c>
      <c r="K29" s="487"/>
      <c r="L29" s="487"/>
      <c r="M29" s="487"/>
      <c r="N29" s="487"/>
    </row>
    <row r="30" spans="1:15" ht="12.75" customHeight="1">
      <c r="A30" s="118"/>
      <c r="B30" s="118"/>
      <c r="C30" s="118"/>
      <c r="D30" s="118"/>
      <c r="E30" s="118"/>
      <c r="F30" s="118"/>
      <c r="G30" s="118"/>
      <c r="H30" s="118"/>
      <c r="I30" s="118"/>
      <c r="J30" s="487"/>
      <c r="K30" s="487"/>
      <c r="L30" s="487"/>
      <c r="M30" s="487"/>
      <c r="N30" s="487"/>
    </row>
    <row r="31" spans="1:15" ht="12.75" customHeight="1">
      <c r="A31" s="118"/>
      <c r="B31" s="118"/>
      <c r="C31" s="118"/>
      <c r="D31" s="118"/>
      <c r="E31" s="118"/>
      <c r="F31" s="118"/>
      <c r="G31" s="118"/>
      <c r="H31" s="118"/>
      <c r="I31" s="118"/>
      <c r="J31" s="487"/>
      <c r="K31" s="487"/>
      <c r="L31" s="487"/>
      <c r="M31" s="487"/>
      <c r="N31" s="487"/>
    </row>
    <row r="32" spans="1:15" ht="12.75" customHeight="1">
      <c r="A32" s="118"/>
      <c r="B32" s="118"/>
      <c r="C32" s="118"/>
      <c r="D32" s="118"/>
      <c r="E32" s="118"/>
      <c r="F32" s="118"/>
      <c r="G32" s="118"/>
      <c r="H32" s="118"/>
      <c r="I32" s="118"/>
      <c r="J32" s="487"/>
      <c r="K32" s="487"/>
      <c r="L32" s="487"/>
      <c r="M32" s="487"/>
      <c r="N32" s="487"/>
    </row>
    <row r="33" spans="1:16" ht="12.75" customHeight="1">
      <c r="A33" s="118"/>
      <c r="B33" s="118"/>
      <c r="C33" s="118"/>
      <c r="D33" s="118"/>
      <c r="E33" s="118"/>
      <c r="F33" s="118"/>
      <c r="G33" s="118"/>
      <c r="H33" s="118"/>
      <c r="I33" s="118"/>
      <c r="J33" s="487"/>
      <c r="K33" s="487"/>
      <c r="L33" s="487"/>
      <c r="M33" s="487"/>
      <c r="N33" s="487"/>
    </row>
    <row r="34" spans="1:16" ht="12.75" customHeight="1">
      <c r="A34" s="118"/>
      <c r="B34" s="118"/>
      <c r="C34" s="118"/>
      <c r="D34" s="118"/>
      <c r="E34" s="118"/>
      <c r="F34" s="118"/>
      <c r="G34" s="118"/>
      <c r="H34" s="118"/>
      <c r="I34" s="118"/>
      <c r="J34" s="487"/>
      <c r="K34" s="487"/>
      <c r="L34" s="487"/>
      <c r="M34" s="487"/>
      <c r="N34" s="487"/>
    </row>
    <row r="35" spans="1:16" ht="12.75" customHeight="1">
      <c r="A35" s="118"/>
      <c r="B35" s="118"/>
      <c r="C35" s="118"/>
      <c r="D35" s="118"/>
      <c r="E35" s="118"/>
      <c r="F35" s="118"/>
      <c r="G35" s="118"/>
      <c r="H35" s="118"/>
      <c r="I35" s="118"/>
      <c r="J35" s="487"/>
      <c r="K35" s="487"/>
      <c r="L35" s="487"/>
      <c r="M35" s="487"/>
      <c r="N35" s="487"/>
    </row>
    <row r="36" spans="1:16" ht="12.75" customHeight="1">
      <c r="A36" s="118"/>
      <c r="B36" s="118"/>
      <c r="C36" s="118"/>
      <c r="D36" s="118"/>
      <c r="E36" s="118"/>
      <c r="F36" s="118"/>
      <c r="G36" s="118"/>
      <c r="H36" s="118"/>
      <c r="I36" s="118"/>
      <c r="J36" s="487"/>
      <c r="K36" s="487"/>
      <c r="L36" s="487"/>
      <c r="M36" s="487"/>
      <c r="N36" s="487"/>
    </row>
    <row r="37" spans="1:16" ht="12.75" customHeight="1">
      <c r="A37" s="118"/>
      <c r="B37" s="118"/>
      <c r="C37" s="118"/>
      <c r="D37" s="118"/>
      <c r="E37" s="118"/>
      <c r="F37" s="118"/>
      <c r="G37" s="118"/>
      <c r="H37" s="118"/>
      <c r="I37" s="118"/>
      <c r="J37" s="487"/>
      <c r="K37" s="487"/>
      <c r="L37" s="487"/>
      <c r="M37" s="487"/>
      <c r="N37" s="487"/>
      <c r="P37" s="17" t="s">
        <v>720</v>
      </c>
    </row>
    <row r="38" spans="1:16" ht="12.75" customHeight="1">
      <c r="A38" s="118"/>
      <c r="B38" s="118"/>
      <c r="C38" s="118"/>
      <c r="D38" s="118"/>
      <c r="E38" s="118"/>
      <c r="F38" s="118"/>
      <c r="G38" s="118"/>
      <c r="H38" s="118"/>
      <c r="I38" s="118"/>
      <c r="J38" s="487"/>
      <c r="K38" s="487"/>
      <c r="L38" s="487"/>
      <c r="M38" s="487"/>
      <c r="N38" s="487"/>
    </row>
    <row r="39" spans="1:16" ht="12.75" customHeight="1">
      <c r="A39" s="118"/>
      <c r="B39" s="118"/>
      <c r="C39" s="118"/>
      <c r="D39" s="118"/>
      <c r="E39" s="118"/>
      <c r="F39" s="118"/>
      <c r="G39" s="118"/>
      <c r="H39" s="118"/>
      <c r="I39" s="118"/>
      <c r="J39" s="487"/>
      <c r="K39" s="487"/>
      <c r="L39" s="487"/>
      <c r="M39" s="487"/>
      <c r="N39" s="487"/>
    </row>
    <row r="40" spans="1:16" ht="12.75" customHeight="1">
      <c r="A40" s="118"/>
      <c r="B40" s="118"/>
      <c r="C40" s="118"/>
      <c r="D40" s="118"/>
      <c r="E40" s="118"/>
      <c r="F40" s="118"/>
      <c r="G40" s="118"/>
      <c r="H40" s="118"/>
      <c r="I40" s="118"/>
      <c r="J40" s="487"/>
      <c r="K40" s="487"/>
      <c r="L40" s="487"/>
      <c r="M40" s="487"/>
      <c r="N40" s="487"/>
    </row>
    <row r="41" spans="1:16" ht="12.75" customHeight="1">
      <c r="A41" s="118"/>
      <c r="B41" s="118"/>
      <c r="C41" s="118"/>
      <c r="D41" s="118"/>
      <c r="E41" s="118"/>
      <c r="F41" s="118"/>
      <c r="G41" s="118"/>
      <c r="H41" s="118"/>
      <c r="I41" s="118"/>
      <c r="J41" s="487"/>
      <c r="K41" s="487"/>
      <c r="L41" s="487"/>
      <c r="M41" s="487"/>
      <c r="N41" s="487"/>
    </row>
    <row r="42" spans="1:16" ht="12.75" customHeight="1">
      <c r="A42" s="118"/>
      <c r="B42" s="118"/>
      <c r="C42" s="118"/>
      <c r="D42" s="118"/>
      <c r="E42" s="118"/>
      <c r="F42" s="118"/>
      <c r="G42" s="118"/>
      <c r="H42" s="118"/>
      <c r="I42" s="118"/>
      <c r="J42" s="487"/>
      <c r="K42" s="487"/>
      <c r="L42" s="487"/>
      <c r="M42" s="487"/>
      <c r="N42" s="487"/>
    </row>
    <row r="43" spans="1:16" ht="12.75" customHeight="1">
      <c r="A43" s="118"/>
      <c r="B43" s="118"/>
      <c r="C43" s="118"/>
      <c r="D43" s="118"/>
      <c r="E43" s="118"/>
      <c r="F43" s="118"/>
      <c r="G43" s="118"/>
      <c r="H43" s="118"/>
      <c r="I43" s="118"/>
      <c r="J43" s="487"/>
      <c r="K43" s="487"/>
      <c r="L43" s="487"/>
      <c r="M43" s="487"/>
      <c r="N43" s="487"/>
    </row>
    <row r="44" spans="1:16" ht="12.75" customHeight="1">
      <c r="A44" s="118"/>
      <c r="B44" s="118"/>
      <c r="C44" s="118"/>
      <c r="D44" s="118"/>
      <c r="E44" s="118"/>
      <c r="F44" s="118"/>
      <c r="G44" s="118"/>
      <c r="H44" s="118"/>
      <c r="I44" s="118"/>
      <c r="J44" s="487"/>
      <c r="K44" s="487"/>
      <c r="L44" s="487"/>
      <c r="M44" s="487"/>
      <c r="N44" s="487"/>
    </row>
    <row r="45" spans="1:16" ht="12.75" customHeight="1">
      <c r="A45" s="118"/>
      <c r="B45" s="118"/>
      <c r="C45" s="118"/>
      <c r="D45" s="118"/>
      <c r="E45" s="118"/>
      <c r="F45" s="118"/>
      <c r="G45" s="118"/>
      <c r="H45" s="118"/>
      <c r="I45" s="118"/>
      <c r="J45" s="487"/>
      <c r="K45" s="487"/>
      <c r="L45" s="487"/>
      <c r="M45" s="487"/>
      <c r="N45" s="487"/>
    </row>
    <row r="46" spans="1:16" ht="12.75" customHeight="1">
      <c r="A46" s="118"/>
      <c r="B46" s="118"/>
      <c r="C46" s="118"/>
      <c r="D46" s="118"/>
      <c r="E46" s="118"/>
      <c r="F46" s="118"/>
      <c r="G46" s="118"/>
      <c r="H46" s="118"/>
      <c r="I46" s="118"/>
      <c r="J46" s="487"/>
      <c r="K46" s="487"/>
      <c r="L46" s="487"/>
      <c r="M46" s="487"/>
      <c r="N46" s="487"/>
    </row>
    <row r="47" spans="1:16" ht="12.75" customHeight="1">
      <c r="A47" s="118"/>
      <c r="B47" s="118"/>
      <c r="C47" s="118"/>
      <c r="D47" s="118"/>
      <c r="E47" s="118"/>
      <c r="F47" s="118"/>
      <c r="G47" s="118"/>
      <c r="H47" s="118"/>
      <c r="I47" s="118"/>
      <c r="J47" s="487"/>
      <c r="K47" s="487"/>
      <c r="L47" s="487"/>
      <c r="M47" s="487"/>
      <c r="N47" s="487"/>
    </row>
    <row r="48" spans="1:16" ht="12.75" customHeight="1">
      <c r="A48" s="118"/>
      <c r="B48" s="118"/>
      <c r="C48" s="118"/>
      <c r="D48" s="118"/>
      <c r="E48" s="118"/>
      <c r="F48" s="118"/>
      <c r="G48" s="118"/>
      <c r="H48" s="118"/>
      <c r="I48" s="118"/>
      <c r="J48" s="487"/>
      <c r="K48" s="487"/>
      <c r="L48" s="487"/>
      <c r="M48" s="487"/>
      <c r="N48" s="487"/>
    </row>
    <row r="49" spans="1:15" ht="12.75" customHeight="1">
      <c r="A49" s="118"/>
      <c r="B49" s="118"/>
      <c r="C49" s="118"/>
      <c r="D49" s="118"/>
      <c r="E49" s="118"/>
      <c r="F49" s="118"/>
      <c r="G49" s="118"/>
      <c r="H49" s="118"/>
      <c r="I49" s="118"/>
      <c r="J49" s="487"/>
      <c r="K49" s="487"/>
      <c r="L49" s="487"/>
      <c r="M49" s="487"/>
      <c r="N49" s="487"/>
    </row>
    <row r="50" spans="1:15" ht="12.75" customHeight="1">
      <c r="A50" s="118"/>
      <c r="B50" s="118"/>
      <c r="C50" s="118"/>
      <c r="D50" s="118"/>
      <c r="E50" s="118"/>
      <c r="F50" s="118"/>
      <c r="G50" s="118"/>
      <c r="H50" s="118"/>
      <c r="I50" s="118"/>
      <c r="J50" s="118"/>
      <c r="K50" s="118"/>
      <c r="L50" s="118"/>
      <c r="M50" s="118"/>
      <c r="N50" s="118"/>
    </row>
    <row r="51" spans="1:15" ht="12.75" customHeight="1">
      <c r="A51" s="118"/>
      <c r="B51" s="118"/>
      <c r="C51" s="118"/>
      <c r="D51" s="118"/>
      <c r="E51" s="118"/>
      <c r="F51" s="118"/>
      <c r="G51" s="118"/>
      <c r="H51" s="118"/>
      <c r="I51" s="118"/>
      <c r="J51" s="118"/>
      <c r="K51" s="118"/>
      <c r="L51" s="118"/>
      <c r="M51" s="118"/>
      <c r="N51" s="118"/>
    </row>
    <row r="52" spans="1:15" ht="12.75" customHeight="1">
      <c r="A52" s="118"/>
      <c r="B52" s="118"/>
      <c r="C52" s="118"/>
      <c r="D52" s="118"/>
      <c r="E52" s="118"/>
      <c r="F52" s="118"/>
      <c r="G52" s="118"/>
      <c r="H52" s="118"/>
      <c r="I52" s="118"/>
      <c r="J52" s="118"/>
      <c r="K52" s="118"/>
      <c r="L52" s="118"/>
      <c r="M52" s="118"/>
      <c r="N52" s="118"/>
    </row>
    <row r="53" spans="1:15" ht="12.75" customHeight="1">
      <c r="A53" s="118"/>
      <c r="B53" s="118"/>
      <c r="C53" s="118"/>
      <c r="D53" s="118"/>
      <c r="E53" s="118"/>
      <c r="F53" s="118"/>
      <c r="G53" s="118"/>
      <c r="H53" s="118"/>
      <c r="I53" s="118"/>
      <c r="J53" s="118"/>
      <c r="K53" s="118"/>
      <c r="L53" s="118"/>
      <c r="M53" s="118"/>
      <c r="N53" s="118"/>
    </row>
    <row r="54" spans="1:15" ht="12.75" customHeight="1">
      <c r="A54" s="118"/>
      <c r="B54" s="118"/>
      <c r="C54" s="118"/>
      <c r="D54" s="118"/>
      <c r="E54" s="118"/>
      <c r="F54" s="118"/>
      <c r="G54" s="118"/>
      <c r="H54" s="118"/>
      <c r="I54" s="118"/>
      <c r="J54" s="118"/>
      <c r="K54" s="118"/>
      <c r="L54" s="118"/>
      <c r="M54" s="118"/>
      <c r="N54" s="118"/>
    </row>
    <row r="55" spans="1:15" ht="12.75" customHeight="1">
      <c r="A55" s="462" t="s">
        <v>424</v>
      </c>
      <c r="B55" s="462"/>
      <c r="C55" s="462"/>
      <c r="D55" s="462"/>
      <c r="E55" s="462"/>
      <c r="F55" s="462"/>
      <c r="G55" s="462"/>
      <c r="H55" s="462"/>
      <c r="I55" s="462"/>
      <c r="J55" s="462"/>
      <c r="K55" s="462"/>
      <c r="L55" s="462"/>
      <c r="M55" s="462"/>
      <c r="N55" s="462"/>
    </row>
    <row r="56" spans="1:15" ht="12.75" customHeight="1">
      <c r="A56" s="103"/>
      <c r="B56" s="103"/>
      <c r="C56" s="103"/>
      <c r="D56" s="103"/>
      <c r="E56" s="103"/>
      <c r="F56" s="103"/>
      <c r="G56" s="103"/>
      <c r="H56" s="103"/>
      <c r="I56" s="103"/>
      <c r="J56" s="103"/>
      <c r="K56" s="103"/>
      <c r="L56" s="103"/>
      <c r="M56" s="103"/>
      <c r="N56" s="103"/>
    </row>
    <row r="57" spans="1:15" ht="20" customHeight="1">
      <c r="A57" s="23" t="s">
        <v>413</v>
      </c>
      <c r="B57" s="23" t="s">
        <v>4</v>
      </c>
      <c r="C57" s="23" t="s">
        <v>5</v>
      </c>
      <c r="D57" s="23" t="s">
        <v>6</v>
      </c>
      <c r="E57" s="23" t="s">
        <v>7</v>
      </c>
      <c r="F57" s="23" t="s">
        <v>8</v>
      </c>
      <c r="G57" s="23" t="s">
        <v>9</v>
      </c>
      <c r="H57" s="23" t="s">
        <v>10</v>
      </c>
      <c r="I57" s="23" t="s">
        <v>11</v>
      </c>
      <c r="J57" s="23" t="s">
        <v>12</v>
      </c>
      <c r="K57" s="23" t="s">
        <v>13</v>
      </c>
      <c r="L57" s="23" t="s">
        <v>14</v>
      </c>
      <c r="M57" s="23" t="s">
        <v>15</v>
      </c>
      <c r="N57" s="23" t="s">
        <v>16</v>
      </c>
    </row>
    <row r="58" spans="1:15" ht="20" customHeight="1">
      <c r="A58" s="41" t="s">
        <v>646</v>
      </c>
      <c r="B58" s="124">
        <v>2.0335839999999998</v>
      </c>
      <c r="C58" s="124">
        <v>3.0386259999999998</v>
      </c>
      <c r="D58" s="124">
        <v>9.5338340000000006</v>
      </c>
      <c r="E58" s="124">
        <v>8.0279690000000006</v>
      </c>
      <c r="F58" s="124">
        <v>5.3764059999999994</v>
      </c>
      <c r="G58" s="124">
        <v>4.0532789999999999</v>
      </c>
      <c r="H58" s="124">
        <v>11.439547000000001</v>
      </c>
      <c r="I58" s="124">
        <v>11.892097</v>
      </c>
      <c r="J58" s="124">
        <v>13.908102</v>
      </c>
      <c r="K58" s="124">
        <v>14.475593</v>
      </c>
      <c r="L58" s="124">
        <v>13.554966</v>
      </c>
      <c r="M58" s="124">
        <v>10.196587000000001</v>
      </c>
      <c r="N58" s="125">
        <f>SUM(B58:M58)</f>
        <v>107.53059000000002</v>
      </c>
      <c r="O58" s="169">
        <f t="shared" ref="O58:O64" si="2">N58/$N$74</f>
        <v>9.6982349906224549E-2</v>
      </c>
    </row>
    <row r="59" spans="1:15" ht="20" customHeight="1">
      <c r="A59" s="41" t="s">
        <v>431</v>
      </c>
      <c r="B59" s="124">
        <v>0</v>
      </c>
      <c r="C59" s="124">
        <v>14.966658000000001</v>
      </c>
      <c r="D59" s="124">
        <v>19.694107000000002</v>
      </c>
      <c r="E59" s="124">
        <v>17.837456999999997</v>
      </c>
      <c r="F59" s="124">
        <v>16.884001999999999</v>
      </c>
      <c r="G59" s="124">
        <v>16.134084000000001</v>
      </c>
      <c r="H59" s="124">
        <v>16.901016000000002</v>
      </c>
      <c r="I59" s="124">
        <v>17.836842000000001</v>
      </c>
      <c r="J59" s="124">
        <v>18.280991</v>
      </c>
      <c r="K59" s="124">
        <v>19.118572</v>
      </c>
      <c r="L59" s="124">
        <v>17.726924</v>
      </c>
      <c r="M59" s="124">
        <v>17.935803</v>
      </c>
      <c r="N59" s="125">
        <f t="shared" ref="N59:N73" si="3">SUM(B59:M59)</f>
        <v>193.31645599999999</v>
      </c>
      <c r="O59" s="169">
        <f t="shared" si="2"/>
        <v>0.17435302994639254</v>
      </c>
    </row>
    <row r="60" spans="1:15" ht="20" customHeight="1">
      <c r="A60" s="41" t="s">
        <v>429</v>
      </c>
      <c r="B60" s="124">
        <v>6.038907</v>
      </c>
      <c r="C60" s="124">
        <v>8.1860820000000007</v>
      </c>
      <c r="D60" s="124">
        <v>20.440418000000001</v>
      </c>
      <c r="E60" s="124">
        <v>16.259288000000002</v>
      </c>
      <c r="F60" s="124">
        <v>4.4926539999999999</v>
      </c>
      <c r="G60" s="124">
        <v>4.1613759999999997</v>
      </c>
      <c r="H60" s="124">
        <v>8.1628480000000003</v>
      </c>
      <c r="I60" s="124">
        <v>13.507210000000001</v>
      </c>
      <c r="J60" s="124">
        <v>8.7122799999999998</v>
      </c>
      <c r="K60" s="124">
        <v>17.844374999999999</v>
      </c>
      <c r="L60" s="124">
        <v>10.14528</v>
      </c>
      <c r="M60" s="124">
        <v>12.88984</v>
      </c>
      <c r="N60" s="125">
        <f t="shared" si="3"/>
        <v>130.84055799999999</v>
      </c>
      <c r="O60" s="169">
        <f t="shared" si="2"/>
        <v>0.11800572077100725</v>
      </c>
    </row>
    <row r="61" spans="1:15" ht="20" customHeight="1">
      <c r="A61" s="41" t="s">
        <v>426</v>
      </c>
      <c r="B61" s="124">
        <v>7.3277080000000003</v>
      </c>
      <c r="C61" s="124">
        <v>5.4954900000000002</v>
      </c>
      <c r="D61" s="124">
        <v>4.5011999999999999</v>
      </c>
      <c r="E61" s="124">
        <v>2.4728500000000002</v>
      </c>
      <c r="F61" s="124">
        <v>2.7531669999999999</v>
      </c>
      <c r="G61" s="124">
        <v>8.0418780000000005</v>
      </c>
      <c r="H61" s="124">
        <v>14.002079999999999</v>
      </c>
      <c r="I61" s="124">
        <v>14.299281000000001</v>
      </c>
      <c r="J61" s="124">
        <v>14.600823</v>
      </c>
      <c r="K61" s="124">
        <v>13.881853</v>
      </c>
      <c r="L61" s="124">
        <v>14.523729000000001</v>
      </c>
      <c r="M61" s="124">
        <v>11.537163</v>
      </c>
      <c r="N61" s="125">
        <f t="shared" si="3"/>
        <v>113.43722199999999</v>
      </c>
      <c r="O61" s="169">
        <f t="shared" si="2"/>
        <v>0.10230956936434618</v>
      </c>
    </row>
    <row r="62" spans="1:15" ht="20" customHeight="1">
      <c r="A62" s="41" t="s">
        <v>428</v>
      </c>
      <c r="B62" s="124">
        <v>0.60786300000000004</v>
      </c>
      <c r="C62" s="124">
        <v>4.4474199999999993</v>
      </c>
      <c r="D62" s="124">
        <v>8.2181700000000006</v>
      </c>
      <c r="E62" s="124">
        <v>3.6503710000000003</v>
      </c>
      <c r="F62" s="124">
        <v>2.1683569999999999</v>
      </c>
      <c r="G62" s="124">
        <v>0.98905600000000005</v>
      </c>
      <c r="H62" s="124">
        <v>0.52323600000000003</v>
      </c>
      <c r="I62" s="124">
        <v>1.647319</v>
      </c>
      <c r="J62" s="124">
        <v>0.83975100000000003</v>
      </c>
      <c r="K62" s="124">
        <v>1.203417</v>
      </c>
      <c r="L62" s="124">
        <v>2.9477069999999999</v>
      </c>
      <c r="M62" s="124">
        <v>0.44797299999999995</v>
      </c>
      <c r="N62" s="125">
        <f t="shared" si="3"/>
        <v>27.690640000000005</v>
      </c>
      <c r="O62" s="169">
        <f t="shared" si="2"/>
        <v>2.497431975038264E-2</v>
      </c>
    </row>
    <row r="63" spans="1:15" ht="20" customHeight="1">
      <c r="A63" s="41" t="s">
        <v>427</v>
      </c>
      <c r="B63" s="124">
        <v>1.130673</v>
      </c>
      <c r="C63" s="124">
        <v>2.2077249999999999</v>
      </c>
      <c r="D63" s="124">
        <v>4.531021</v>
      </c>
      <c r="E63" s="124">
        <v>1.2728350000000002</v>
      </c>
      <c r="F63" s="124">
        <v>0.91082799999999997</v>
      </c>
      <c r="G63" s="124">
        <v>0.93616999999999995</v>
      </c>
      <c r="H63" s="124">
        <v>0.14615500000000001</v>
      </c>
      <c r="I63" s="124">
        <v>0.44005800000000006</v>
      </c>
      <c r="J63" s="124">
        <v>0.14266200000000001</v>
      </c>
      <c r="K63" s="124">
        <v>0</v>
      </c>
      <c r="L63" s="124">
        <v>0.35714900000000005</v>
      </c>
      <c r="M63" s="124">
        <v>5.8180999999999997E-2</v>
      </c>
      <c r="N63" s="125">
        <f t="shared" si="3"/>
        <v>12.133457</v>
      </c>
      <c r="O63" s="169">
        <f t="shared" si="2"/>
        <v>1.0943222503904511E-2</v>
      </c>
    </row>
    <row r="64" spans="1:15" ht="20" customHeight="1">
      <c r="A64" s="41" t="s">
        <v>721</v>
      </c>
      <c r="B64" s="124">
        <v>1.7362150000000001</v>
      </c>
      <c r="C64" s="124">
        <v>1.29634</v>
      </c>
      <c r="D64" s="124">
        <v>2.6204589999999999</v>
      </c>
      <c r="E64" s="124">
        <v>2.6598999999999999</v>
      </c>
      <c r="F64" s="124">
        <v>1.02149</v>
      </c>
      <c r="G64" s="124">
        <v>0.34123500000000001</v>
      </c>
      <c r="H64" s="124">
        <v>6.9690000000000002E-2</v>
      </c>
      <c r="I64" s="124">
        <v>5.6438000000000002E-2</v>
      </c>
      <c r="J64" s="124">
        <v>0.53139499999999995</v>
      </c>
      <c r="K64" s="124">
        <v>0.249053</v>
      </c>
      <c r="L64" s="124">
        <v>2.6689999999999999E-3</v>
      </c>
      <c r="M64" s="124">
        <v>0.42587399999999997</v>
      </c>
      <c r="N64" s="125">
        <f t="shared" si="3"/>
        <v>11.010757999999999</v>
      </c>
      <c r="O64" s="169">
        <f t="shared" si="2"/>
        <v>9.9306549428284634E-3</v>
      </c>
    </row>
    <row r="65" spans="1:16" ht="20" customHeight="1">
      <c r="A65" s="41" t="s">
        <v>771</v>
      </c>
      <c r="B65" s="124">
        <v>16.083110999999999</v>
      </c>
      <c r="C65" s="124">
        <v>0</v>
      </c>
      <c r="D65" s="124">
        <v>0</v>
      </c>
      <c r="E65" s="124">
        <v>0</v>
      </c>
      <c r="F65" s="124">
        <v>0.97523199999999999</v>
      </c>
      <c r="G65" s="124">
        <v>1.4230130000000001</v>
      </c>
      <c r="H65" s="124">
        <v>0</v>
      </c>
      <c r="I65" s="124">
        <v>0</v>
      </c>
      <c r="J65" s="124">
        <v>0</v>
      </c>
      <c r="K65" s="124">
        <v>1.37E-4</v>
      </c>
      <c r="L65" s="124">
        <v>0</v>
      </c>
      <c r="M65" s="124">
        <v>0</v>
      </c>
      <c r="N65" s="125">
        <f t="shared" si="3"/>
        <v>18.481492999999997</v>
      </c>
      <c r="O65" s="169"/>
    </row>
    <row r="66" spans="1:16" ht="20" customHeight="1">
      <c r="A66" s="41" t="s">
        <v>680</v>
      </c>
      <c r="B66" s="124">
        <v>0.59472500000000006</v>
      </c>
      <c r="C66" s="124">
        <v>2.0150619999999999</v>
      </c>
      <c r="D66" s="124">
        <v>3.1884130000000002</v>
      </c>
      <c r="E66" s="124">
        <v>2.2819279999999997</v>
      </c>
      <c r="F66" s="124">
        <v>0</v>
      </c>
      <c r="G66" s="124">
        <v>0.79867200000000005</v>
      </c>
      <c r="H66" s="124">
        <v>1.2917240000000001</v>
      </c>
      <c r="I66" s="124">
        <v>0.180252</v>
      </c>
      <c r="J66" s="124">
        <v>8.3682000000000006E-2</v>
      </c>
      <c r="K66" s="124">
        <v>0.56710199999999999</v>
      </c>
      <c r="L66" s="124">
        <v>1.1037970000000001</v>
      </c>
      <c r="M66" s="124">
        <v>0.3256</v>
      </c>
      <c r="N66" s="125">
        <f t="shared" si="3"/>
        <v>12.430956999999998</v>
      </c>
      <c r="O66" s="169"/>
    </row>
    <row r="67" spans="1:16" ht="20" customHeight="1">
      <c r="A67" s="41" t="s">
        <v>430</v>
      </c>
      <c r="B67" s="124">
        <v>1.599507</v>
      </c>
      <c r="C67" s="124">
        <v>1.163737</v>
      </c>
      <c r="D67" s="124">
        <v>1.9451999999999998</v>
      </c>
      <c r="E67" s="124">
        <v>0.79880499999999999</v>
      </c>
      <c r="F67" s="124">
        <v>0.26980599999999999</v>
      </c>
      <c r="G67" s="124">
        <v>1.75275</v>
      </c>
      <c r="H67" s="124">
        <v>0.218</v>
      </c>
      <c r="I67" s="124">
        <v>0.70613199999999998</v>
      </c>
      <c r="J67" s="124">
        <v>6.4500000000000002E-2</v>
      </c>
      <c r="K67" s="124">
        <v>1.1546069999999999</v>
      </c>
      <c r="L67" s="124">
        <v>0.435</v>
      </c>
      <c r="M67" s="124">
        <v>1.7449699999999999</v>
      </c>
      <c r="N67" s="125">
        <f t="shared" si="3"/>
        <v>11.853014000000002</v>
      </c>
      <c r="O67" s="169"/>
    </row>
    <row r="68" spans="1:16" ht="20" customHeight="1">
      <c r="A68" s="41" t="s">
        <v>425</v>
      </c>
      <c r="B68" s="124">
        <v>0</v>
      </c>
      <c r="C68" s="124">
        <v>2.560883</v>
      </c>
      <c r="D68" s="124">
        <v>8.22058</v>
      </c>
      <c r="E68" s="124">
        <v>4.6936859999999996</v>
      </c>
      <c r="F68" s="124">
        <v>0.117997</v>
      </c>
      <c r="G68" s="124">
        <v>1.1802999999999999E-2</v>
      </c>
      <c r="H68" s="124">
        <v>2.0119999999999999E-3</v>
      </c>
      <c r="I68" s="124">
        <v>8.7799999999999996E-3</v>
      </c>
      <c r="J68" s="124">
        <v>6.7535999999999999E-2</v>
      </c>
      <c r="K68" s="124">
        <v>3.0539999999999999E-3</v>
      </c>
      <c r="L68" s="124">
        <v>2.9693000000000001E-2</v>
      </c>
      <c r="M68" s="124">
        <v>9.1421000000000002E-2</v>
      </c>
      <c r="N68" s="125">
        <f t="shared" si="3"/>
        <v>15.807445000000003</v>
      </c>
      <c r="O68" s="169"/>
    </row>
    <row r="69" spans="1:16" ht="20" customHeight="1">
      <c r="A69" s="41" t="s">
        <v>773</v>
      </c>
      <c r="B69" s="124">
        <v>0.47060600000000002</v>
      </c>
      <c r="C69" s="124">
        <v>0.33256200000000002</v>
      </c>
      <c r="D69" s="124">
        <v>1.7102909999999998</v>
      </c>
      <c r="E69" s="124">
        <v>0.97456600000000004</v>
      </c>
      <c r="F69" s="124">
        <v>0.16542400000000002</v>
      </c>
      <c r="G69" s="124">
        <v>0.45106399999999996</v>
      </c>
      <c r="H69" s="124">
        <v>0.50333700000000003</v>
      </c>
      <c r="I69" s="124">
        <v>1.159402</v>
      </c>
      <c r="J69" s="124">
        <v>0.28589999999999999</v>
      </c>
      <c r="K69" s="124">
        <v>0.50092499999999995</v>
      </c>
      <c r="L69" s="124">
        <v>1.2040769999999998</v>
      </c>
      <c r="M69" s="124">
        <v>2.9098769999999998</v>
      </c>
      <c r="N69" s="125">
        <f t="shared" si="3"/>
        <v>10.668030999999999</v>
      </c>
      <c r="O69" s="169"/>
    </row>
    <row r="70" spans="1:16" ht="20" customHeight="1">
      <c r="A70" s="41" t="s">
        <v>722</v>
      </c>
      <c r="B70" s="124">
        <v>0.60102500000000003</v>
      </c>
      <c r="C70" s="124">
        <v>1.0743549999999999</v>
      </c>
      <c r="D70" s="124">
        <v>1.195759</v>
      </c>
      <c r="E70" s="124">
        <v>1.2090620000000001</v>
      </c>
      <c r="F70" s="124">
        <v>4.6699999999999997E-3</v>
      </c>
      <c r="G70" s="124">
        <v>0.45562599999999998</v>
      </c>
      <c r="H70" s="124">
        <v>0.77387499999999998</v>
      </c>
      <c r="I70" s="124">
        <v>0.59226899999999993</v>
      </c>
      <c r="J70" s="124">
        <v>0.12557300000000002</v>
      </c>
      <c r="K70" s="124">
        <v>0.38678699999999999</v>
      </c>
      <c r="L70" s="124">
        <v>2.485757</v>
      </c>
      <c r="M70" s="124">
        <v>1.8732110000000002</v>
      </c>
      <c r="N70" s="125">
        <f t="shared" si="3"/>
        <v>10.777969000000001</v>
      </c>
      <c r="O70" s="169">
        <f>N70/$N$74</f>
        <v>9.7207014379484102E-3</v>
      </c>
    </row>
    <row r="71" spans="1:16" ht="20" customHeight="1">
      <c r="A71" s="41" t="s">
        <v>774</v>
      </c>
      <c r="B71" s="124">
        <v>0.34697600000000001</v>
      </c>
      <c r="C71" s="124">
        <v>1.049615</v>
      </c>
      <c r="D71" s="124">
        <v>1.5186500000000001</v>
      </c>
      <c r="E71" s="124">
        <v>0.40157700000000002</v>
      </c>
      <c r="F71" s="124">
        <v>0.30240600000000001</v>
      </c>
      <c r="G71" s="124">
        <v>0.87168800000000002</v>
      </c>
      <c r="H71" s="124">
        <v>0.21690300000000001</v>
      </c>
      <c r="I71" s="124">
        <v>0.66563700000000003</v>
      </c>
      <c r="J71" s="124">
        <v>6.9800000000000001E-3</v>
      </c>
      <c r="K71" s="124">
        <v>0.73104800000000003</v>
      </c>
      <c r="L71" s="124">
        <v>0.69693499999999997</v>
      </c>
      <c r="M71" s="124">
        <v>1.3646339999999999</v>
      </c>
      <c r="N71" s="125">
        <f t="shared" si="3"/>
        <v>8.1730490000000007</v>
      </c>
      <c r="O71" s="169">
        <f>N71/$N$74</f>
        <v>7.3713117162169254E-3</v>
      </c>
    </row>
    <row r="72" spans="1:16" ht="20" customHeight="1">
      <c r="A72" s="41" t="s">
        <v>772</v>
      </c>
      <c r="B72" s="124">
        <v>31.466932</v>
      </c>
      <c r="C72" s="124">
        <v>28.361587</v>
      </c>
      <c r="D72" s="124">
        <v>16.056159999999998</v>
      </c>
      <c r="E72" s="124">
        <v>30.824999999999999</v>
      </c>
      <c r="F72" s="124">
        <v>27.454702999999999</v>
      </c>
      <c r="G72" s="124">
        <v>31.310428999999999</v>
      </c>
      <c r="H72" s="124">
        <v>30.299831999999999</v>
      </c>
      <c r="I72" s="124">
        <v>29.592081</v>
      </c>
      <c r="J72" s="124">
        <v>28.864117</v>
      </c>
      <c r="K72" s="124">
        <v>32.737574000000002</v>
      </c>
      <c r="L72" s="124">
        <v>32.304000000000002</v>
      </c>
      <c r="M72" s="124">
        <v>33.786249999999995</v>
      </c>
      <c r="N72" s="125">
        <f t="shared" si="3"/>
        <v>353.05866500000002</v>
      </c>
      <c r="O72" s="169">
        <f>N72/$N$74</f>
        <v>0.31842528704115275</v>
      </c>
    </row>
    <row r="73" spans="1:16" ht="20" customHeight="1">
      <c r="A73" s="41" t="s">
        <v>415</v>
      </c>
      <c r="B73" s="124">
        <v>1.7733219999999998</v>
      </c>
      <c r="C73" s="124">
        <v>3.5942889999999994</v>
      </c>
      <c r="D73" s="124">
        <v>16.216386999999997</v>
      </c>
      <c r="E73" s="124">
        <v>6.3196109999999992</v>
      </c>
      <c r="F73" s="124">
        <v>2.6839239999999998</v>
      </c>
      <c r="G73" s="124">
        <v>2.6648290000000001</v>
      </c>
      <c r="H73" s="124">
        <v>2.8037529999999995</v>
      </c>
      <c r="I73" s="124">
        <v>5.6369389999999999</v>
      </c>
      <c r="J73" s="124">
        <v>10.881790000000001</v>
      </c>
      <c r="K73" s="124">
        <v>7.1268549999999999</v>
      </c>
      <c r="L73" s="124">
        <v>5.4953650000000005</v>
      </c>
      <c r="M73" s="124">
        <v>6.3571660000000003</v>
      </c>
      <c r="N73" s="125">
        <f t="shared" si="3"/>
        <v>71.554230000000004</v>
      </c>
      <c r="O73" s="169">
        <f>N73/$N$74</f>
        <v>6.4535099929522097E-2</v>
      </c>
    </row>
    <row r="74" spans="1:16" ht="20" customHeight="1">
      <c r="A74" s="81" t="s">
        <v>16</v>
      </c>
      <c r="B74" s="126">
        <f t="shared" ref="B74:O74" si="4">SUM(B58:B73)</f>
        <v>71.811153999999988</v>
      </c>
      <c r="C74" s="126">
        <f t="shared" si="4"/>
        <v>79.790430999999998</v>
      </c>
      <c r="D74" s="126">
        <f t="shared" si="4"/>
        <v>119.59064899999998</v>
      </c>
      <c r="E74" s="126">
        <f t="shared" si="4"/>
        <v>99.684905000000001</v>
      </c>
      <c r="F74" s="126">
        <f t="shared" si="4"/>
        <v>65.581066000000007</v>
      </c>
      <c r="G74" s="126">
        <f t="shared" si="4"/>
        <v>74.396951999999999</v>
      </c>
      <c r="H74" s="126">
        <f t="shared" si="4"/>
        <v>87.354008000000007</v>
      </c>
      <c r="I74" s="126">
        <f t="shared" si="4"/>
        <v>98.220737</v>
      </c>
      <c r="J74" s="126">
        <f t="shared" si="4"/>
        <v>97.396082000000007</v>
      </c>
      <c r="K74" s="126">
        <f t="shared" si="4"/>
        <v>109.980952</v>
      </c>
      <c r="L74" s="126">
        <f t="shared" si="4"/>
        <v>103.01304800000001</v>
      </c>
      <c r="M74" s="126">
        <f t="shared" si="4"/>
        <v>101.94454999999999</v>
      </c>
      <c r="N74" s="68">
        <f t="shared" si="4"/>
        <v>1108.7645340000001</v>
      </c>
      <c r="O74" s="170">
        <f t="shared" si="4"/>
        <v>0.93755126730992633</v>
      </c>
      <c r="P74" s="93"/>
    </row>
    <row r="75" spans="1:16" ht="20" customHeight="1">
      <c r="J75" s="48"/>
    </row>
    <row r="76" spans="1:16" ht="20" customHeight="1"/>
    <row r="77" spans="1:16" ht="20" customHeight="1">
      <c r="P77" s="93"/>
    </row>
    <row r="78" spans="1:16" ht="20" customHeight="1"/>
    <row r="79" spans="1:16" ht="20" customHeight="1"/>
    <row r="80" spans="1:16" ht="20" customHeight="1">
      <c r="J80" s="12" t="s">
        <v>417</v>
      </c>
    </row>
    <row r="81" spans="3:14" ht="12.75" customHeight="1">
      <c r="C81" s="97"/>
      <c r="D81" s="116"/>
      <c r="G81" s="117"/>
      <c r="J81" s="487" t="s">
        <v>775</v>
      </c>
      <c r="K81" s="487"/>
      <c r="L81" s="487"/>
      <c r="M81" s="487"/>
      <c r="N81" s="487"/>
    </row>
    <row r="82" spans="3:14">
      <c r="C82" s="97"/>
      <c r="D82" s="116"/>
      <c r="G82" s="117"/>
      <c r="J82" s="487"/>
      <c r="K82" s="487"/>
      <c r="L82" s="487"/>
      <c r="M82" s="487"/>
      <c r="N82" s="487"/>
    </row>
    <row r="83" spans="3:14">
      <c r="C83" s="97"/>
      <c r="D83" s="116"/>
      <c r="G83" s="117"/>
      <c r="J83" s="487"/>
      <c r="K83" s="487"/>
      <c r="L83" s="487"/>
      <c r="M83" s="487"/>
      <c r="N83" s="487"/>
    </row>
    <row r="84" spans="3:14">
      <c r="C84" s="97"/>
      <c r="D84" s="116"/>
      <c r="G84" s="117"/>
      <c r="J84" s="487"/>
      <c r="K84" s="487"/>
      <c r="L84" s="487"/>
      <c r="M84" s="487"/>
      <c r="N84" s="487"/>
    </row>
    <row r="85" spans="3:14">
      <c r="C85" s="97"/>
      <c r="D85" s="116"/>
      <c r="G85" s="117"/>
      <c r="J85" s="487"/>
      <c r="K85" s="487"/>
      <c r="L85" s="487"/>
      <c r="M85" s="487"/>
      <c r="N85" s="487"/>
    </row>
    <row r="86" spans="3:14">
      <c r="C86" s="97"/>
      <c r="D86" s="116"/>
      <c r="G86" s="117"/>
      <c r="J86" s="487"/>
      <c r="K86" s="487"/>
      <c r="L86" s="487"/>
      <c r="M86" s="487"/>
      <c r="N86" s="487"/>
    </row>
    <row r="87" spans="3:14">
      <c r="C87" s="97"/>
      <c r="D87" s="116"/>
      <c r="G87" s="117"/>
      <c r="J87" s="487"/>
      <c r="K87" s="487"/>
      <c r="L87" s="487"/>
      <c r="M87" s="487"/>
      <c r="N87" s="487"/>
    </row>
    <row r="88" spans="3:14">
      <c r="C88" s="97"/>
      <c r="D88" s="116"/>
      <c r="G88" s="117"/>
      <c r="J88" s="487"/>
      <c r="K88" s="487"/>
      <c r="L88" s="487"/>
      <c r="M88" s="487"/>
      <c r="N88" s="487"/>
    </row>
    <row r="89" spans="3:14">
      <c r="J89" s="487"/>
      <c r="K89" s="487"/>
      <c r="L89" s="487"/>
      <c r="M89" s="487"/>
      <c r="N89" s="487"/>
    </row>
    <row r="90" spans="3:14">
      <c r="D90" s="93"/>
      <c r="J90" s="487"/>
      <c r="K90" s="487"/>
      <c r="L90" s="487"/>
      <c r="M90" s="487"/>
      <c r="N90" s="487"/>
    </row>
    <row r="91" spans="3:14">
      <c r="J91" s="487"/>
      <c r="K91" s="487"/>
      <c r="L91" s="487"/>
      <c r="M91" s="487"/>
      <c r="N91" s="487"/>
    </row>
    <row r="92" spans="3:14">
      <c r="J92" s="487"/>
      <c r="K92" s="487"/>
      <c r="L92" s="487"/>
      <c r="M92" s="487"/>
      <c r="N92" s="487"/>
    </row>
    <row r="93" spans="3:14">
      <c r="J93" s="487"/>
      <c r="K93" s="487"/>
      <c r="L93" s="487"/>
      <c r="M93" s="487"/>
      <c r="N93" s="487"/>
    </row>
    <row r="94" spans="3:14">
      <c r="J94" s="487"/>
      <c r="K94" s="487"/>
      <c r="L94" s="487"/>
      <c r="M94" s="487"/>
      <c r="N94" s="487"/>
    </row>
    <row r="95" spans="3:14">
      <c r="J95" s="487"/>
      <c r="K95" s="487"/>
      <c r="L95" s="487"/>
      <c r="M95" s="487"/>
      <c r="N95" s="487"/>
    </row>
    <row r="96" spans="3:14">
      <c r="J96" s="487"/>
      <c r="K96" s="487"/>
      <c r="L96" s="487"/>
      <c r="M96" s="487"/>
      <c r="N96" s="487"/>
    </row>
    <row r="97" spans="10:14">
      <c r="J97" s="487"/>
      <c r="K97" s="487"/>
      <c r="L97" s="487"/>
      <c r="M97" s="487"/>
      <c r="N97" s="487"/>
    </row>
    <row r="98" spans="10:14">
      <c r="J98" s="487"/>
      <c r="K98" s="487"/>
      <c r="L98" s="487"/>
      <c r="M98" s="487"/>
      <c r="N98" s="487"/>
    </row>
    <row r="99" spans="10:14">
      <c r="J99" s="487"/>
      <c r="K99" s="487"/>
      <c r="L99" s="487"/>
      <c r="M99" s="487"/>
      <c r="N99" s="487"/>
    </row>
    <row r="100" spans="10:14">
      <c r="J100" s="487"/>
      <c r="K100" s="487"/>
      <c r="L100" s="487"/>
      <c r="M100" s="487"/>
      <c r="N100" s="487"/>
    </row>
    <row r="101" spans="10:14">
      <c r="J101" s="487"/>
      <c r="K101" s="487"/>
      <c r="L101" s="487"/>
      <c r="M101" s="487"/>
      <c r="N101" s="487"/>
    </row>
    <row r="102" spans="10:14">
      <c r="J102" s="487"/>
      <c r="K102" s="487"/>
      <c r="L102" s="487"/>
      <c r="M102" s="487"/>
      <c r="N102" s="487"/>
    </row>
    <row r="103" spans="10:14">
      <c r="J103" s="487"/>
      <c r="K103" s="487"/>
      <c r="L103" s="487"/>
      <c r="M103" s="487"/>
      <c r="N103" s="487"/>
    </row>
  </sheetData>
  <sortState xmlns:xlrd2="http://schemas.microsoft.com/office/spreadsheetml/2017/richdata2" ref="A6:N25">
    <sortCondition descending="1" ref="N6:N25"/>
  </sortState>
  <mergeCells count="5">
    <mergeCell ref="A1:N1"/>
    <mergeCell ref="A55:N55"/>
    <mergeCell ref="A3:N3"/>
    <mergeCell ref="J81:N103"/>
    <mergeCell ref="J29:N49"/>
  </mergeCells>
  <phoneticPr fontId="5" type="noConversion"/>
  <conditionalFormatting sqref="B6:M20 B58:M73">
    <cfRule type="cellIs" dxfId="0" priority="2" operator="equal">
      <formula>0</formula>
    </cfRule>
  </conditionalFormatting>
  <printOptions horizontalCentered="1"/>
  <pageMargins left="0.78740157480314965" right="0.78740157480314965" top="0.19685039370078741" bottom="0.19685039370078741" header="0" footer="0"/>
  <pageSetup scale="35"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1">
    <tabColor rgb="FF99CCFF"/>
    <pageSetUpPr fitToPage="1"/>
  </sheetPr>
  <dimension ref="A1:P432"/>
  <sheetViews>
    <sheetView workbookViewId="0">
      <selection sqref="A1:P1"/>
    </sheetView>
  </sheetViews>
  <sheetFormatPr baseColWidth="10" defaultColWidth="11.5" defaultRowHeight="13"/>
  <cols>
    <col min="1" max="1" width="4.5" style="173" bestFit="1" customWidth="1"/>
    <col min="2" max="2" width="41.5" style="173" bestFit="1" customWidth="1"/>
    <col min="3" max="3" width="12.6640625" style="173" bestFit="1" customWidth="1"/>
    <col min="4" max="4" width="7.33203125" style="173" bestFit="1" customWidth="1"/>
    <col min="5" max="7" width="7.1640625" style="173" bestFit="1" customWidth="1"/>
    <col min="8" max="8" width="7.5" style="173" bestFit="1" customWidth="1"/>
    <col min="9" max="9" width="7.33203125" style="173" bestFit="1" customWidth="1"/>
    <col min="10" max="10" width="7.1640625" style="173" bestFit="1" customWidth="1"/>
    <col min="11" max="11" width="7.6640625" style="173" bestFit="1" customWidth="1"/>
    <col min="12" max="12" width="7.83203125" style="173" bestFit="1" customWidth="1"/>
    <col min="13" max="13" width="7.5" style="173" bestFit="1" customWidth="1"/>
    <col min="14" max="14" width="6.83203125" style="173" bestFit="1" customWidth="1"/>
    <col min="15" max="15" width="7.1640625" style="173" bestFit="1" customWidth="1"/>
    <col min="16" max="16" width="10.1640625" style="173" bestFit="1" customWidth="1"/>
    <col min="17" max="256" width="10.83203125" style="173"/>
    <col min="257" max="257" width="3.83203125" style="173" bestFit="1" customWidth="1"/>
    <col min="258" max="258" width="41.1640625" style="173" bestFit="1" customWidth="1"/>
    <col min="259" max="259" width="23.5" style="173" bestFit="1" customWidth="1"/>
    <col min="260" max="261" width="7.6640625" style="173" bestFit="1" customWidth="1"/>
    <col min="262" max="262" width="12.6640625" style="173" bestFit="1" customWidth="1"/>
    <col min="263" max="263" width="6.6640625" style="173" bestFit="1" customWidth="1"/>
    <col min="264" max="264" width="7.6640625" style="173" bestFit="1" customWidth="1"/>
    <col min="265" max="265" width="7.83203125" style="173" bestFit="1" customWidth="1"/>
    <col min="266" max="266" width="8" style="173" bestFit="1" customWidth="1"/>
    <col min="267" max="267" width="7.33203125" style="173" bestFit="1" customWidth="1"/>
    <col min="268" max="268" width="7.6640625" style="173" bestFit="1" customWidth="1"/>
    <col min="269" max="270" width="8" style="173" bestFit="1" customWidth="1"/>
    <col min="271" max="271" width="7.6640625" style="173" bestFit="1" customWidth="1"/>
    <col min="272" max="272" width="8.33203125" style="173" bestFit="1" customWidth="1"/>
    <col min="273" max="512" width="10.83203125" style="173"/>
    <col min="513" max="513" width="3.83203125" style="173" bestFit="1" customWidth="1"/>
    <col min="514" max="514" width="41.1640625" style="173" bestFit="1" customWidth="1"/>
    <col min="515" max="515" width="23.5" style="173" bestFit="1" customWidth="1"/>
    <col min="516" max="517" width="7.6640625" style="173" bestFit="1" customWidth="1"/>
    <col min="518" max="518" width="12.6640625" style="173" bestFit="1" customWidth="1"/>
    <col min="519" max="519" width="6.6640625" style="173" bestFit="1" customWidth="1"/>
    <col min="520" max="520" width="7.6640625" style="173" bestFit="1" customWidth="1"/>
    <col min="521" max="521" width="7.83203125" style="173" bestFit="1" customWidth="1"/>
    <col min="522" max="522" width="8" style="173" bestFit="1" customWidth="1"/>
    <col min="523" max="523" width="7.33203125" style="173" bestFit="1" customWidth="1"/>
    <col min="524" max="524" width="7.6640625" style="173" bestFit="1" customWidth="1"/>
    <col min="525" max="526" width="8" style="173" bestFit="1" customWidth="1"/>
    <col min="527" max="527" width="7.6640625" style="173" bestFit="1" customWidth="1"/>
    <col min="528" max="528" width="8.33203125" style="173" bestFit="1" customWidth="1"/>
    <col min="529" max="768" width="10.83203125" style="173"/>
    <col min="769" max="769" width="3.83203125" style="173" bestFit="1" customWidth="1"/>
    <col min="770" max="770" width="41.1640625" style="173" bestFit="1" customWidth="1"/>
    <col min="771" max="771" width="23.5" style="173" bestFit="1" customWidth="1"/>
    <col min="772" max="773" width="7.6640625" style="173" bestFit="1" customWidth="1"/>
    <col min="774" max="774" width="12.6640625" style="173" bestFit="1" customWidth="1"/>
    <col min="775" max="775" width="6.6640625" style="173" bestFit="1" customWidth="1"/>
    <col min="776" max="776" width="7.6640625" style="173" bestFit="1" customWidth="1"/>
    <col min="777" max="777" width="7.83203125" style="173" bestFit="1" customWidth="1"/>
    <col min="778" max="778" width="8" style="173" bestFit="1" customWidth="1"/>
    <col min="779" max="779" width="7.33203125" style="173" bestFit="1" customWidth="1"/>
    <col min="780" max="780" width="7.6640625" style="173" bestFit="1" customWidth="1"/>
    <col min="781" max="782" width="8" style="173" bestFit="1" customWidth="1"/>
    <col min="783" max="783" width="7.6640625" style="173" bestFit="1" customWidth="1"/>
    <col min="784" max="784" width="8.33203125" style="173" bestFit="1" customWidth="1"/>
    <col min="785" max="1024" width="10.83203125" style="173"/>
    <col min="1025" max="1025" width="3.83203125" style="173" bestFit="1" customWidth="1"/>
    <col min="1026" max="1026" width="41.1640625" style="173" bestFit="1" customWidth="1"/>
    <col min="1027" max="1027" width="23.5" style="173" bestFit="1" customWidth="1"/>
    <col min="1028" max="1029" width="7.6640625" style="173" bestFit="1" customWidth="1"/>
    <col min="1030" max="1030" width="12.6640625" style="173" bestFit="1" customWidth="1"/>
    <col min="1031" max="1031" width="6.6640625" style="173" bestFit="1" customWidth="1"/>
    <col min="1032" max="1032" width="7.6640625" style="173" bestFit="1" customWidth="1"/>
    <col min="1033" max="1033" width="7.83203125" style="173" bestFit="1" customWidth="1"/>
    <col min="1034" max="1034" width="8" style="173" bestFit="1" customWidth="1"/>
    <col min="1035" max="1035" width="7.33203125" style="173" bestFit="1" customWidth="1"/>
    <col min="1036" max="1036" width="7.6640625" style="173" bestFit="1" customWidth="1"/>
    <col min="1037" max="1038" width="8" style="173" bestFit="1" customWidth="1"/>
    <col min="1039" max="1039" width="7.6640625" style="173" bestFit="1" customWidth="1"/>
    <col min="1040" max="1040" width="8.33203125" style="173" bestFit="1" customWidth="1"/>
    <col min="1041" max="1280" width="10.83203125" style="173"/>
    <col min="1281" max="1281" width="3.83203125" style="173" bestFit="1" customWidth="1"/>
    <col min="1282" max="1282" width="41.1640625" style="173" bestFit="1" customWidth="1"/>
    <col min="1283" max="1283" width="23.5" style="173" bestFit="1" customWidth="1"/>
    <col min="1284" max="1285" width="7.6640625" style="173" bestFit="1" customWidth="1"/>
    <col min="1286" max="1286" width="12.6640625" style="173" bestFit="1" customWidth="1"/>
    <col min="1287" max="1287" width="6.6640625" style="173" bestFit="1" customWidth="1"/>
    <col min="1288" max="1288" width="7.6640625" style="173" bestFit="1" customWidth="1"/>
    <col min="1289" max="1289" width="7.83203125" style="173" bestFit="1" customWidth="1"/>
    <col min="1290" max="1290" width="8" style="173" bestFit="1" customWidth="1"/>
    <col min="1291" max="1291" width="7.33203125" style="173" bestFit="1" customWidth="1"/>
    <col min="1292" max="1292" width="7.6640625" style="173" bestFit="1" customWidth="1"/>
    <col min="1293" max="1294" width="8" style="173" bestFit="1" customWidth="1"/>
    <col min="1295" max="1295" width="7.6640625" style="173" bestFit="1" customWidth="1"/>
    <col min="1296" max="1296" width="8.33203125" style="173" bestFit="1" customWidth="1"/>
    <col min="1297" max="1536" width="10.83203125" style="173"/>
    <col min="1537" max="1537" width="3.83203125" style="173" bestFit="1" customWidth="1"/>
    <col min="1538" max="1538" width="41.1640625" style="173" bestFit="1" customWidth="1"/>
    <col min="1539" max="1539" width="23.5" style="173" bestFit="1" customWidth="1"/>
    <col min="1540" max="1541" width="7.6640625" style="173" bestFit="1" customWidth="1"/>
    <col min="1542" max="1542" width="12.6640625" style="173" bestFit="1" customWidth="1"/>
    <col min="1543" max="1543" width="6.6640625" style="173" bestFit="1" customWidth="1"/>
    <col min="1544" max="1544" width="7.6640625" style="173" bestFit="1" customWidth="1"/>
    <col min="1545" max="1545" width="7.83203125" style="173" bestFit="1" customWidth="1"/>
    <col min="1546" max="1546" width="8" style="173" bestFit="1" customWidth="1"/>
    <col min="1547" max="1547" width="7.33203125" style="173" bestFit="1" customWidth="1"/>
    <col min="1548" max="1548" width="7.6640625" style="173" bestFit="1" customWidth="1"/>
    <col min="1549" max="1550" width="8" style="173" bestFit="1" customWidth="1"/>
    <col min="1551" max="1551" width="7.6640625" style="173" bestFit="1" customWidth="1"/>
    <col min="1552" max="1552" width="8.33203125" style="173" bestFit="1" customWidth="1"/>
    <col min="1553" max="1792" width="10.83203125" style="173"/>
    <col min="1793" max="1793" width="3.83203125" style="173" bestFit="1" customWidth="1"/>
    <col min="1794" max="1794" width="41.1640625" style="173" bestFit="1" customWidth="1"/>
    <col min="1795" max="1795" width="23.5" style="173" bestFit="1" customWidth="1"/>
    <col min="1796" max="1797" width="7.6640625" style="173" bestFit="1" customWidth="1"/>
    <col min="1798" max="1798" width="12.6640625" style="173" bestFit="1" customWidth="1"/>
    <col min="1799" max="1799" width="6.6640625" style="173" bestFit="1" customWidth="1"/>
    <col min="1800" max="1800" width="7.6640625" style="173" bestFit="1" customWidth="1"/>
    <col min="1801" max="1801" width="7.83203125" style="173" bestFit="1" customWidth="1"/>
    <col min="1802" max="1802" width="8" style="173" bestFit="1" customWidth="1"/>
    <col min="1803" max="1803" width="7.33203125" style="173" bestFit="1" customWidth="1"/>
    <col min="1804" max="1804" width="7.6640625" style="173" bestFit="1" customWidth="1"/>
    <col min="1805" max="1806" width="8" style="173" bestFit="1" customWidth="1"/>
    <col min="1807" max="1807" width="7.6640625" style="173" bestFit="1" customWidth="1"/>
    <col min="1808" max="1808" width="8.33203125" style="173" bestFit="1" customWidth="1"/>
    <col min="1809" max="2048" width="10.83203125" style="173"/>
    <col min="2049" max="2049" width="3.83203125" style="173" bestFit="1" customWidth="1"/>
    <col min="2050" max="2050" width="41.1640625" style="173" bestFit="1" customWidth="1"/>
    <col min="2051" max="2051" width="23.5" style="173" bestFit="1" customWidth="1"/>
    <col min="2052" max="2053" width="7.6640625" style="173" bestFit="1" customWidth="1"/>
    <col min="2054" max="2054" width="12.6640625" style="173" bestFit="1" customWidth="1"/>
    <col min="2055" max="2055" width="6.6640625" style="173" bestFit="1" customWidth="1"/>
    <col min="2056" max="2056" width="7.6640625" style="173" bestFit="1" customWidth="1"/>
    <col min="2057" max="2057" width="7.83203125" style="173" bestFit="1" customWidth="1"/>
    <col min="2058" max="2058" width="8" style="173" bestFit="1" customWidth="1"/>
    <col min="2059" max="2059" width="7.33203125" style="173" bestFit="1" customWidth="1"/>
    <col min="2060" max="2060" width="7.6640625" style="173" bestFit="1" customWidth="1"/>
    <col min="2061" max="2062" width="8" style="173" bestFit="1" customWidth="1"/>
    <col min="2063" max="2063" width="7.6640625" style="173" bestFit="1" customWidth="1"/>
    <col min="2064" max="2064" width="8.33203125" style="173" bestFit="1" customWidth="1"/>
    <col min="2065" max="2304" width="10.83203125" style="173"/>
    <col min="2305" max="2305" width="3.83203125" style="173" bestFit="1" customWidth="1"/>
    <col min="2306" max="2306" width="41.1640625" style="173" bestFit="1" customWidth="1"/>
    <col min="2307" max="2307" width="23.5" style="173" bestFit="1" customWidth="1"/>
    <col min="2308" max="2309" width="7.6640625" style="173" bestFit="1" customWidth="1"/>
    <col min="2310" max="2310" width="12.6640625" style="173" bestFit="1" customWidth="1"/>
    <col min="2311" max="2311" width="6.6640625" style="173" bestFit="1" customWidth="1"/>
    <col min="2312" max="2312" width="7.6640625" style="173" bestFit="1" customWidth="1"/>
    <col min="2313" max="2313" width="7.83203125" style="173" bestFit="1" customWidth="1"/>
    <col min="2314" max="2314" width="8" style="173" bestFit="1" customWidth="1"/>
    <col min="2315" max="2315" width="7.33203125" style="173" bestFit="1" customWidth="1"/>
    <col min="2316" max="2316" width="7.6640625" style="173" bestFit="1" customWidth="1"/>
    <col min="2317" max="2318" width="8" style="173" bestFit="1" customWidth="1"/>
    <col min="2319" max="2319" width="7.6640625" style="173" bestFit="1" customWidth="1"/>
    <col min="2320" max="2320" width="8.33203125" style="173" bestFit="1" customWidth="1"/>
    <col min="2321" max="2560" width="10.83203125" style="173"/>
    <col min="2561" max="2561" width="3.83203125" style="173" bestFit="1" customWidth="1"/>
    <col min="2562" max="2562" width="41.1640625" style="173" bestFit="1" customWidth="1"/>
    <col min="2563" max="2563" width="23.5" style="173" bestFit="1" customWidth="1"/>
    <col min="2564" max="2565" width="7.6640625" style="173" bestFit="1" customWidth="1"/>
    <col min="2566" max="2566" width="12.6640625" style="173" bestFit="1" customWidth="1"/>
    <col min="2567" max="2567" width="6.6640625" style="173" bestFit="1" customWidth="1"/>
    <col min="2568" max="2568" width="7.6640625" style="173" bestFit="1" customWidth="1"/>
    <col min="2569" max="2569" width="7.83203125" style="173" bestFit="1" customWidth="1"/>
    <col min="2570" max="2570" width="8" style="173" bestFit="1" customWidth="1"/>
    <col min="2571" max="2571" width="7.33203125" style="173" bestFit="1" customWidth="1"/>
    <col min="2572" max="2572" width="7.6640625" style="173" bestFit="1" customWidth="1"/>
    <col min="2573" max="2574" width="8" style="173" bestFit="1" customWidth="1"/>
    <col min="2575" max="2575" width="7.6640625" style="173" bestFit="1" customWidth="1"/>
    <col min="2576" max="2576" width="8.33203125" style="173" bestFit="1" customWidth="1"/>
    <col min="2577" max="2816" width="10.83203125" style="173"/>
    <col min="2817" max="2817" width="3.83203125" style="173" bestFit="1" customWidth="1"/>
    <col min="2818" max="2818" width="41.1640625" style="173" bestFit="1" customWidth="1"/>
    <col min="2819" max="2819" width="23.5" style="173" bestFit="1" customWidth="1"/>
    <col min="2820" max="2821" width="7.6640625" style="173" bestFit="1" customWidth="1"/>
    <col min="2822" max="2822" width="12.6640625" style="173" bestFit="1" customWidth="1"/>
    <col min="2823" max="2823" width="6.6640625" style="173" bestFit="1" customWidth="1"/>
    <col min="2824" max="2824" width="7.6640625" style="173" bestFit="1" customWidth="1"/>
    <col min="2825" max="2825" width="7.83203125" style="173" bestFit="1" customWidth="1"/>
    <col min="2826" max="2826" width="8" style="173" bestFit="1" customWidth="1"/>
    <col min="2827" max="2827" width="7.33203125" style="173" bestFit="1" customWidth="1"/>
    <col min="2828" max="2828" width="7.6640625" style="173" bestFit="1" customWidth="1"/>
    <col min="2829" max="2830" width="8" style="173" bestFit="1" customWidth="1"/>
    <col min="2831" max="2831" width="7.6640625" style="173" bestFit="1" customWidth="1"/>
    <col min="2832" max="2832" width="8.33203125" style="173" bestFit="1" customWidth="1"/>
    <col min="2833" max="3072" width="10.83203125" style="173"/>
    <col min="3073" max="3073" width="3.83203125" style="173" bestFit="1" customWidth="1"/>
    <col min="3074" max="3074" width="41.1640625" style="173" bestFit="1" customWidth="1"/>
    <col min="3075" max="3075" width="23.5" style="173" bestFit="1" customWidth="1"/>
    <col min="3076" max="3077" width="7.6640625" style="173" bestFit="1" customWidth="1"/>
    <col min="3078" max="3078" width="12.6640625" style="173" bestFit="1" customWidth="1"/>
    <col min="3079" max="3079" width="6.6640625" style="173" bestFit="1" customWidth="1"/>
    <col min="3080" max="3080" width="7.6640625" style="173" bestFit="1" customWidth="1"/>
    <col min="3081" max="3081" width="7.83203125" style="173" bestFit="1" customWidth="1"/>
    <col min="3082" max="3082" width="8" style="173" bestFit="1" customWidth="1"/>
    <col min="3083" max="3083" width="7.33203125" style="173" bestFit="1" customWidth="1"/>
    <col min="3084" max="3084" width="7.6640625" style="173" bestFit="1" customWidth="1"/>
    <col min="3085" max="3086" width="8" style="173" bestFit="1" customWidth="1"/>
    <col min="3087" max="3087" width="7.6640625" style="173" bestFit="1" customWidth="1"/>
    <col min="3088" max="3088" width="8.33203125" style="173" bestFit="1" customWidth="1"/>
    <col min="3089" max="3328" width="10.83203125" style="173"/>
    <col min="3329" max="3329" width="3.83203125" style="173" bestFit="1" customWidth="1"/>
    <col min="3330" max="3330" width="41.1640625" style="173" bestFit="1" customWidth="1"/>
    <col min="3331" max="3331" width="23.5" style="173" bestFit="1" customWidth="1"/>
    <col min="3332" max="3333" width="7.6640625" style="173" bestFit="1" customWidth="1"/>
    <col min="3334" max="3334" width="12.6640625" style="173" bestFit="1" customWidth="1"/>
    <col min="3335" max="3335" width="6.6640625" style="173" bestFit="1" customWidth="1"/>
    <col min="3336" max="3336" width="7.6640625" style="173" bestFit="1" customWidth="1"/>
    <col min="3337" max="3337" width="7.83203125" style="173" bestFit="1" customWidth="1"/>
    <col min="3338" max="3338" width="8" style="173" bestFit="1" customWidth="1"/>
    <col min="3339" max="3339" width="7.33203125" style="173" bestFit="1" customWidth="1"/>
    <col min="3340" max="3340" width="7.6640625" style="173" bestFit="1" customWidth="1"/>
    <col min="3341" max="3342" width="8" style="173" bestFit="1" customWidth="1"/>
    <col min="3343" max="3343" width="7.6640625" style="173" bestFit="1" customWidth="1"/>
    <col min="3344" max="3344" width="8.33203125" style="173" bestFit="1" customWidth="1"/>
    <col min="3345" max="3584" width="10.83203125" style="173"/>
    <col min="3585" max="3585" width="3.83203125" style="173" bestFit="1" customWidth="1"/>
    <col min="3586" max="3586" width="41.1640625" style="173" bestFit="1" customWidth="1"/>
    <col min="3587" max="3587" width="23.5" style="173" bestFit="1" customWidth="1"/>
    <col min="3588" max="3589" width="7.6640625" style="173" bestFit="1" customWidth="1"/>
    <col min="3590" max="3590" width="12.6640625" style="173" bestFit="1" customWidth="1"/>
    <col min="3591" max="3591" width="6.6640625" style="173" bestFit="1" customWidth="1"/>
    <col min="3592" max="3592" width="7.6640625" style="173" bestFit="1" customWidth="1"/>
    <col min="3593" max="3593" width="7.83203125" style="173" bestFit="1" customWidth="1"/>
    <col min="3594" max="3594" width="8" style="173" bestFit="1" customWidth="1"/>
    <col min="3595" max="3595" width="7.33203125" style="173" bestFit="1" customWidth="1"/>
    <col min="3596" max="3596" width="7.6640625" style="173" bestFit="1" customWidth="1"/>
    <col min="3597" max="3598" width="8" style="173" bestFit="1" customWidth="1"/>
    <col min="3599" max="3599" width="7.6640625" style="173" bestFit="1" customWidth="1"/>
    <col min="3600" max="3600" width="8.33203125" style="173" bestFit="1" customWidth="1"/>
    <col min="3601" max="3840" width="10.83203125" style="173"/>
    <col min="3841" max="3841" width="3.83203125" style="173" bestFit="1" customWidth="1"/>
    <col min="3842" max="3842" width="41.1640625" style="173" bestFit="1" customWidth="1"/>
    <col min="3843" max="3843" width="23.5" style="173" bestFit="1" customWidth="1"/>
    <col min="3844" max="3845" width="7.6640625" style="173" bestFit="1" customWidth="1"/>
    <col min="3846" max="3846" width="12.6640625" style="173" bestFit="1" customWidth="1"/>
    <col min="3847" max="3847" width="6.6640625" style="173" bestFit="1" customWidth="1"/>
    <col min="3848" max="3848" width="7.6640625" style="173" bestFit="1" customWidth="1"/>
    <col min="3849" max="3849" width="7.83203125" style="173" bestFit="1" customWidth="1"/>
    <col min="3850" max="3850" width="8" style="173" bestFit="1" customWidth="1"/>
    <col min="3851" max="3851" width="7.33203125" style="173" bestFit="1" customWidth="1"/>
    <col min="3852" max="3852" width="7.6640625" style="173" bestFit="1" customWidth="1"/>
    <col min="3853" max="3854" width="8" style="173" bestFit="1" customWidth="1"/>
    <col min="3855" max="3855" width="7.6640625" style="173" bestFit="1" customWidth="1"/>
    <col min="3856" max="3856" width="8.33203125" style="173" bestFit="1" customWidth="1"/>
    <col min="3857" max="4096" width="10.83203125" style="173"/>
    <col min="4097" max="4097" width="3.83203125" style="173" bestFit="1" customWidth="1"/>
    <col min="4098" max="4098" width="41.1640625" style="173" bestFit="1" customWidth="1"/>
    <col min="4099" max="4099" width="23.5" style="173" bestFit="1" customWidth="1"/>
    <col min="4100" max="4101" width="7.6640625" style="173" bestFit="1" customWidth="1"/>
    <col min="4102" max="4102" width="12.6640625" style="173" bestFit="1" customWidth="1"/>
    <col min="4103" max="4103" width="6.6640625" style="173" bestFit="1" customWidth="1"/>
    <col min="4104" max="4104" width="7.6640625" style="173" bestFit="1" customWidth="1"/>
    <col min="4105" max="4105" width="7.83203125" style="173" bestFit="1" customWidth="1"/>
    <col min="4106" max="4106" width="8" style="173" bestFit="1" customWidth="1"/>
    <col min="4107" max="4107" width="7.33203125" style="173" bestFit="1" customWidth="1"/>
    <col min="4108" max="4108" width="7.6640625" style="173" bestFit="1" customWidth="1"/>
    <col min="4109" max="4110" width="8" style="173" bestFit="1" customWidth="1"/>
    <col min="4111" max="4111" width="7.6640625" style="173" bestFit="1" customWidth="1"/>
    <col min="4112" max="4112" width="8.33203125" style="173" bestFit="1" customWidth="1"/>
    <col min="4113" max="4352" width="10.83203125" style="173"/>
    <col min="4353" max="4353" width="3.83203125" style="173" bestFit="1" customWidth="1"/>
    <col min="4354" max="4354" width="41.1640625" style="173" bestFit="1" customWidth="1"/>
    <col min="4355" max="4355" width="23.5" style="173" bestFit="1" customWidth="1"/>
    <col min="4356" max="4357" width="7.6640625" style="173" bestFit="1" customWidth="1"/>
    <col min="4358" max="4358" width="12.6640625" style="173" bestFit="1" customWidth="1"/>
    <col min="4359" max="4359" width="6.6640625" style="173" bestFit="1" customWidth="1"/>
    <col min="4360" max="4360" width="7.6640625" style="173" bestFit="1" customWidth="1"/>
    <col min="4361" max="4361" width="7.83203125" style="173" bestFit="1" customWidth="1"/>
    <col min="4362" max="4362" width="8" style="173" bestFit="1" customWidth="1"/>
    <col min="4363" max="4363" width="7.33203125" style="173" bestFit="1" customWidth="1"/>
    <col min="4364" max="4364" width="7.6640625" style="173" bestFit="1" customWidth="1"/>
    <col min="4365" max="4366" width="8" style="173" bestFit="1" customWidth="1"/>
    <col min="4367" max="4367" width="7.6640625" style="173" bestFit="1" customWidth="1"/>
    <col min="4368" max="4368" width="8.33203125" style="173" bestFit="1" customWidth="1"/>
    <col min="4369" max="4608" width="10.83203125" style="173"/>
    <col min="4609" max="4609" width="3.83203125" style="173" bestFit="1" customWidth="1"/>
    <col min="4610" max="4610" width="41.1640625" style="173" bestFit="1" customWidth="1"/>
    <col min="4611" max="4611" width="23.5" style="173" bestFit="1" customWidth="1"/>
    <col min="4612" max="4613" width="7.6640625" style="173" bestFit="1" customWidth="1"/>
    <col min="4614" max="4614" width="12.6640625" style="173" bestFit="1" customWidth="1"/>
    <col min="4615" max="4615" width="6.6640625" style="173" bestFit="1" customWidth="1"/>
    <col min="4616" max="4616" width="7.6640625" style="173" bestFit="1" customWidth="1"/>
    <col min="4617" max="4617" width="7.83203125" style="173" bestFit="1" customWidth="1"/>
    <col min="4618" max="4618" width="8" style="173" bestFit="1" customWidth="1"/>
    <col min="4619" max="4619" width="7.33203125" style="173" bestFit="1" customWidth="1"/>
    <col min="4620" max="4620" width="7.6640625" style="173" bestFit="1" customWidth="1"/>
    <col min="4621" max="4622" width="8" style="173" bestFit="1" customWidth="1"/>
    <col min="4623" max="4623" width="7.6640625" style="173" bestFit="1" customWidth="1"/>
    <col min="4624" max="4624" width="8.33203125" style="173" bestFit="1" customWidth="1"/>
    <col min="4625" max="4864" width="10.83203125" style="173"/>
    <col min="4865" max="4865" width="3.83203125" style="173" bestFit="1" customWidth="1"/>
    <col min="4866" max="4866" width="41.1640625" style="173" bestFit="1" customWidth="1"/>
    <col min="4867" max="4867" width="23.5" style="173" bestFit="1" customWidth="1"/>
    <col min="4868" max="4869" width="7.6640625" style="173" bestFit="1" customWidth="1"/>
    <col min="4870" max="4870" width="12.6640625" style="173" bestFit="1" customWidth="1"/>
    <col min="4871" max="4871" width="6.6640625" style="173" bestFit="1" customWidth="1"/>
    <col min="4872" max="4872" width="7.6640625" style="173" bestFit="1" customWidth="1"/>
    <col min="4873" max="4873" width="7.83203125" style="173" bestFit="1" customWidth="1"/>
    <col min="4874" max="4874" width="8" style="173" bestFit="1" customWidth="1"/>
    <col min="4875" max="4875" width="7.33203125" style="173" bestFit="1" customWidth="1"/>
    <col min="4876" max="4876" width="7.6640625" style="173" bestFit="1" customWidth="1"/>
    <col min="4877" max="4878" width="8" style="173" bestFit="1" customWidth="1"/>
    <col min="4879" max="4879" width="7.6640625" style="173" bestFit="1" customWidth="1"/>
    <col min="4880" max="4880" width="8.33203125" style="173" bestFit="1" customWidth="1"/>
    <col min="4881" max="5120" width="10.83203125" style="173"/>
    <col min="5121" max="5121" width="3.83203125" style="173" bestFit="1" customWidth="1"/>
    <col min="5122" max="5122" width="41.1640625" style="173" bestFit="1" customWidth="1"/>
    <col min="5123" max="5123" width="23.5" style="173" bestFit="1" customWidth="1"/>
    <col min="5124" max="5125" width="7.6640625" style="173" bestFit="1" customWidth="1"/>
    <col min="5126" max="5126" width="12.6640625" style="173" bestFit="1" customWidth="1"/>
    <col min="5127" max="5127" width="6.6640625" style="173" bestFit="1" customWidth="1"/>
    <col min="5128" max="5128" width="7.6640625" style="173" bestFit="1" customWidth="1"/>
    <col min="5129" max="5129" width="7.83203125" style="173" bestFit="1" customWidth="1"/>
    <col min="5130" max="5130" width="8" style="173" bestFit="1" customWidth="1"/>
    <col min="5131" max="5131" width="7.33203125" style="173" bestFit="1" customWidth="1"/>
    <col min="5132" max="5132" width="7.6640625" style="173" bestFit="1" customWidth="1"/>
    <col min="5133" max="5134" width="8" style="173" bestFit="1" customWidth="1"/>
    <col min="5135" max="5135" width="7.6640625" style="173" bestFit="1" customWidth="1"/>
    <col min="5136" max="5136" width="8.33203125" style="173" bestFit="1" customWidth="1"/>
    <col min="5137" max="5376" width="10.83203125" style="173"/>
    <col min="5377" max="5377" width="3.83203125" style="173" bestFit="1" customWidth="1"/>
    <col min="5378" max="5378" width="41.1640625" style="173" bestFit="1" customWidth="1"/>
    <col min="5379" max="5379" width="23.5" style="173" bestFit="1" customWidth="1"/>
    <col min="5380" max="5381" width="7.6640625" style="173" bestFit="1" customWidth="1"/>
    <col min="5382" max="5382" width="12.6640625" style="173" bestFit="1" customWidth="1"/>
    <col min="5383" max="5383" width="6.6640625" style="173" bestFit="1" customWidth="1"/>
    <col min="5384" max="5384" width="7.6640625" style="173" bestFit="1" customWidth="1"/>
    <col min="5385" max="5385" width="7.83203125" style="173" bestFit="1" customWidth="1"/>
    <col min="5386" max="5386" width="8" style="173" bestFit="1" customWidth="1"/>
    <col min="5387" max="5387" width="7.33203125" style="173" bestFit="1" customWidth="1"/>
    <col min="5388" max="5388" width="7.6640625" style="173" bestFit="1" customWidth="1"/>
    <col min="5389" max="5390" width="8" style="173" bestFit="1" customWidth="1"/>
    <col min="5391" max="5391" width="7.6640625" style="173" bestFit="1" customWidth="1"/>
    <col min="5392" max="5392" width="8.33203125" style="173" bestFit="1" customWidth="1"/>
    <col min="5393" max="5632" width="10.83203125" style="173"/>
    <col min="5633" max="5633" width="3.83203125" style="173" bestFit="1" customWidth="1"/>
    <col min="5634" max="5634" width="41.1640625" style="173" bestFit="1" customWidth="1"/>
    <col min="5635" max="5635" width="23.5" style="173" bestFit="1" customWidth="1"/>
    <col min="5636" max="5637" width="7.6640625" style="173" bestFit="1" customWidth="1"/>
    <col min="5638" max="5638" width="12.6640625" style="173" bestFit="1" customWidth="1"/>
    <col min="5639" max="5639" width="6.6640625" style="173" bestFit="1" customWidth="1"/>
    <col min="5640" max="5640" width="7.6640625" style="173" bestFit="1" customWidth="1"/>
    <col min="5641" max="5641" width="7.83203125" style="173" bestFit="1" customWidth="1"/>
    <col min="5642" max="5642" width="8" style="173" bestFit="1" customWidth="1"/>
    <col min="5643" max="5643" width="7.33203125" style="173" bestFit="1" customWidth="1"/>
    <col min="5644" max="5644" width="7.6640625" style="173" bestFit="1" customWidth="1"/>
    <col min="5645" max="5646" width="8" style="173" bestFit="1" customWidth="1"/>
    <col min="5647" max="5647" width="7.6640625" style="173" bestFit="1" customWidth="1"/>
    <col min="5648" max="5648" width="8.33203125" style="173" bestFit="1" customWidth="1"/>
    <col min="5649" max="5888" width="10.83203125" style="173"/>
    <col min="5889" max="5889" width="3.83203125" style="173" bestFit="1" customWidth="1"/>
    <col min="5890" max="5890" width="41.1640625" style="173" bestFit="1" customWidth="1"/>
    <col min="5891" max="5891" width="23.5" style="173" bestFit="1" customWidth="1"/>
    <col min="5892" max="5893" width="7.6640625" style="173" bestFit="1" customWidth="1"/>
    <col min="5894" max="5894" width="12.6640625" style="173" bestFit="1" customWidth="1"/>
    <col min="5895" max="5895" width="6.6640625" style="173" bestFit="1" customWidth="1"/>
    <col min="5896" max="5896" width="7.6640625" style="173" bestFit="1" customWidth="1"/>
    <col min="5897" max="5897" width="7.83203125" style="173" bestFit="1" customWidth="1"/>
    <col min="5898" max="5898" width="8" style="173" bestFit="1" customWidth="1"/>
    <col min="5899" max="5899" width="7.33203125" style="173" bestFit="1" customWidth="1"/>
    <col min="5900" max="5900" width="7.6640625" style="173" bestFit="1" customWidth="1"/>
    <col min="5901" max="5902" width="8" style="173" bestFit="1" customWidth="1"/>
    <col min="5903" max="5903" width="7.6640625" style="173" bestFit="1" customWidth="1"/>
    <col min="5904" max="5904" width="8.33203125" style="173" bestFit="1" customWidth="1"/>
    <col min="5905" max="6144" width="10.83203125" style="173"/>
    <col min="6145" max="6145" width="3.83203125" style="173" bestFit="1" customWidth="1"/>
    <col min="6146" max="6146" width="41.1640625" style="173" bestFit="1" customWidth="1"/>
    <col min="6147" max="6147" width="23.5" style="173" bestFit="1" customWidth="1"/>
    <col min="6148" max="6149" width="7.6640625" style="173" bestFit="1" customWidth="1"/>
    <col min="6150" max="6150" width="12.6640625" style="173" bestFit="1" customWidth="1"/>
    <col min="6151" max="6151" width="6.6640625" style="173" bestFit="1" customWidth="1"/>
    <col min="6152" max="6152" width="7.6640625" style="173" bestFit="1" customWidth="1"/>
    <col min="6153" max="6153" width="7.83203125" style="173" bestFit="1" customWidth="1"/>
    <col min="6154" max="6154" width="8" style="173" bestFit="1" customWidth="1"/>
    <col min="6155" max="6155" width="7.33203125" style="173" bestFit="1" customWidth="1"/>
    <col min="6156" max="6156" width="7.6640625" style="173" bestFit="1" customWidth="1"/>
    <col min="6157" max="6158" width="8" style="173" bestFit="1" customWidth="1"/>
    <col min="6159" max="6159" width="7.6640625" style="173" bestFit="1" customWidth="1"/>
    <col min="6160" max="6160" width="8.33203125" style="173" bestFit="1" customWidth="1"/>
    <col min="6161" max="6400" width="10.83203125" style="173"/>
    <col min="6401" max="6401" width="3.83203125" style="173" bestFit="1" customWidth="1"/>
    <col min="6402" max="6402" width="41.1640625" style="173" bestFit="1" customWidth="1"/>
    <col min="6403" max="6403" width="23.5" style="173" bestFit="1" customWidth="1"/>
    <col min="6404" max="6405" width="7.6640625" style="173" bestFit="1" customWidth="1"/>
    <col min="6406" max="6406" width="12.6640625" style="173" bestFit="1" customWidth="1"/>
    <col min="6407" max="6407" width="6.6640625" style="173" bestFit="1" customWidth="1"/>
    <col min="6408" max="6408" width="7.6640625" style="173" bestFit="1" customWidth="1"/>
    <col min="6409" max="6409" width="7.83203125" style="173" bestFit="1" customWidth="1"/>
    <col min="6410" max="6410" width="8" style="173" bestFit="1" customWidth="1"/>
    <col min="6411" max="6411" width="7.33203125" style="173" bestFit="1" customWidth="1"/>
    <col min="6412" max="6412" width="7.6640625" style="173" bestFit="1" customWidth="1"/>
    <col min="6413" max="6414" width="8" style="173" bestFit="1" customWidth="1"/>
    <col min="6415" max="6415" width="7.6640625" style="173" bestFit="1" customWidth="1"/>
    <col min="6416" max="6416" width="8.33203125" style="173" bestFit="1" customWidth="1"/>
    <col min="6417" max="6656" width="10.83203125" style="173"/>
    <col min="6657" max="6657" width="3.83203125" style="173" bestFit="1" customWidth="1"/>
    <col min="6658" max="6658" width="41.1640625" style="173" bestFit="1" customWidth="1"/>
    <col min="6659" max="6659" width="23.5" style="173" bestFit="1" customWidth="1"/>
    <col min="6660" max="6661" width="7.6640625" style="173" bestFit="1" customWidth="1"/>
    <col min="6662" max="6662" width="12.6640625" style="173" bestFit="1" customWidth="1"/>
    <col min="6663" max="6663" width="6.6640625" style="173" bestFit="1" customWidth="1"/>
    <col min="6664" max="6664" width="7.6640625" style="173" bestFit="1" customWidth="1"/>
    <col min="6665" max="6665" width="7.83203125" style="173" bestFit="1" customWidth="1"/>
    <col min="6666" max="6666" width="8" style="173" bestFit="1" customWidth="1"/>
    <col min="6667" max="6667" width="7.33203125" style="173" bestFit="1" customWidth="1"/>
    <col min="6668" max="6668" width="7.6640625" style="173" bestFit="1" customWidth="1"/>
    <col min="6669" max="6670" width="8" style="173" bestFit="1" customWidth="1"/>
    <col min="6671" max="6671" width="7.6640625" style="173" bestFit="1" customWidth="1"/>
    <col min="6672" max="6672" width="8.33203125" style="173" bestFit="1" customWidth="1"/>
    <col min="6673" max="6912" width="10.83203125" style="173"/>
    <col min="6913" max="6913" width="3.83203125" style="173" bestFit="1" customWidth="1"/>
    <col min="6914" max="6914" width="41.1640625" style="173" bestFit="1" customWidth="1"/>
    <col min="6915" max="6915" width="23.5" style="173" bestFit="1" customWidth="1"/>
    <col min="6916" max="6917" width="7.6640625" style="173" bestFit="1" customWidth="1"/>
    <col min="6918" max="6918" width="12.6640625" style="173" bestFit="1" customWidth="1"/>
    <col min="6919" max="6919" width="6.6640625" style="173" bestFit="1" customWidth="1"/>
    <col min="6920" max="6920" width="7.6640625" style="173" bestFit="1" customWidth="1"/>
    <col min="6921" max="6921" width="7.83203125" style="173" bestFit="1" customWidth="1"/>
    <col min="6922" max="6922" width="8" style="173" bestFit="1" customWidth="1"/>
    <col min="6923" max="6923" width="7.33203125" style="173" bestFit="1" customWidth="1"/>
    <col min="6924" max="6924" width="7.6640625" style="173" bestFit="1" customWidth="1"/>
    <col min="6925" max="6926" width="8" style="173" bestFit="1" customWidth="1"/>
    <col min="6927" max="6927" width="7.6640625" style="173" bestFit="1" customWidth="1"/>
    <col min="6928" max="6928" width="8.33203125" style="173" bestFit="1" customWidth="1"/>
    <col min="6929" max="7168" width="10.83203125" style="173"/>
    <col min="7169" max="7169" width="3.83203125" style="173" bestFit="1" customWidth="1"/>
    <col min="7170" max="7170" width="41.1640625" style="173" bestFit="1" customWidth="1"/>
    <col min="7171" max="7171" width="23.5" style="173" bestFit="1" customWidth="1"/>
    <col min="7172" max="7173" width="7.6640625" style="173" bestFit="1" customWidth="1"/>
    <col min="7174" max="7174" width="12.6640625" style="173" bestFit="1" customWidth="1"/>
    <col min="7175" max="7175" width="6.6640625" style="173" bestFit="1" customWidth="1"/>
    <col min="7176" max="7176" width="7.6640625" style="173" bestFit="1" customWidth="1"/>
    <col min="7177" max="7177" width="7.83203125" style="173" bestFit="1" customWidth="1"/>
    <col min="7178" max="7178" width="8" style="173" bestFit="1" customWidth="1"/>
    <col min="7179" max="7179" width="7.33203125" style="173" bestFit="1" customWidth="1"/>
    <col min="7180" max="7180" width="7.6640625" style="173" bestFit="1" customWidth="1"/>
    <col min="7181" max="7182" width="8" style="173" bestFit="1" customWidth="1"/>
    <col min="7183" max="7183" width="7.6640625" style="173" bestFit="1" customWidth="1"/>
    <col min="7184" max="7184" width="8.33203125" style="173" bestFit="1" customWidth="1"/>
    <col min="7185" max="7424" width="10.83203125" style="173"/>
    <col min="7425" max="7425" width="3.83203125" style="173" bestFit="1" customWidth="1"/>
    <col min="7426" max="7426" width="41.1640625" style="173" bestFit="1" customWidth="1"/>
    <col min="7427" max="7427" width="23.5" style="173" bestFit="1" customWidth="1"/>
    <col min="7428" max="7429" width="7.6640625" style="173" bestFit="1" customWidth="1"/>
    <col min="7430" max="7430" width="12.6640625" style="173" bestFit="1" customWidth="1"/>
    <col min="7431" max="7431" width="6.6640625" style="173" bestFit="1" customWidth="1"/>
    <col min="7432" max="7432" width="7.6640625" style="173" bestFit="1" customWidth="1"/>
    <col min="7433" max="7433" width="7.83203125" style="173" bestFit="1" customWidth="1"/>
    <col min="7434" max="7434" width="8" style="173" bestFit="1" customWidth="1"/>
    <col min="7435" max="7435" width="7.33203125" style="173" bestFit="1" customWidth="1"/>
    <col min="7436" max="7436" width="7.6640625" style="173" bestFit="1" customWidth="1"/>
    <col min="7437" max="7438" width="8" style="173" bestFit="1" customWidth="1"/>
    <col min="7439" max="7439" width="7.6640625" style="173" bestFit="1" customWidth="1"/>
    <col min="7440" max="7440" width="8.33203125" style="173" bestFit="1" customWidth="1"/>
    <col min="7441" max="7680" width="10.83203125" style="173"/>
    <col min="7681" max="7681" width="3.83203125" style="173" bestFit="1" customWidth="1"/>
    <col min="7682" max="7682" width="41.1640625" style="173" bestFit="1" customWidth="1"/>
    <col min="7683" max="7683" width="23.5" style="173" bestFit="1" customWidth="1"/>
    <col min="7684" max="7685" width="7.6640625" style="173" bestFit="1" customWidth="1"/>
    <col min="7686" max="7686" width="12.6640625" style="173" bestFit="1" customWidth="1"/>
    <col min="7687" max="7687" width="6.6640625" style="173" bestFit="1" customWidth="1"/>
    <col min="7688" max="7688" width="7.6640625" style="173" bestFit="1" customWidth="1"/>
    <col min="7689" max="7689" width="7.83203125" style="173" bestFit="1" customWidth="1"/>
    <col min="7690" max="7690" width="8" style="173" bestFit="1" customWidth="1"/>
    <col min="7691" max="7691" width="7.33203125" style="173" bestFit="1" customWidth="1"/>
    <col min="7692" max="7692" width="7.6640625" style="173" bestFit="1" customWidth="1"/>
    <col min="7693" max="7694" width="8" style="173" bestFit="1" customWidth="1"/>
    <col min="7695" max="7695" width="7.6640625" style="173" bestFit="1" customWidth="1"/>
    <col min="7696" max="7696" width="8.33203125" style="173" bestFit="1" customWidth="1"/>
    <col min="7697" max="7936" width="10.83203125" style="173"/>
    <col min="7937" max="7937" width="3.83203125" style="173" bestFit="1" customWidth="1"/>
    <col min="7938" max="7938" width="41.1640625" style="173" bestFit="1" customWidth="1"/>
    <col min="7939" max="7939" width="23.5" style="173" bestFit="1" customWidth="1"/>
    <col min="7940" max="7941" width="7.6640625" style="173" bestFit="1" customWidth="1"/>
    <col min="7942" max="7942" width="12.6640625" style="173" bestFit="1" customWidth="1"/>
    <col min="7943" max="7943" width="6.6640625" style="173" bestFit="1" customWidth="1"/>
    <col min="7944" max="7944" width="7.6640625" style="173" bestFit="1" customWidth="1"/>
    <col min="7945" max="7945" width="7.83203125" style="173" bestFit="1" customWidth="1"/>
    <col min="7946" max="7946" width="8" style="173" bestFit="1" customWidth="1"/>
    <col min="7947" max="7947" width="7.33203125" style="173" bestFit="1" customWidth="1"/>
    <col min="7948" max="7948" width="7.6640625" style="173" bestFit="1" customWidth="1"/>
    <col min="7949" max="7950" width="8" style="173" bestFit="1" customWidth="1"/>
    <col min="7951" max="7951" width="7.6640625" style="173" bestFit="1" customWidth="1"/>
    <col min="7952" max="7952" width="8.33203125" style="173" bestFit="1" customWidth="1"/>
    <col min="7953" max="8192" width="10.83203125" style="173"/>
    <col min="8193" max="8193" width="3.83203125" style="173" bestFit="1" customWidth="1"/>
    <col min="8194" max="8194" width="41.1640625" style="173" bestFit="1" customWidth="1"/>
    <col min="8195" max="8195" width="23.5" style="173" bestFit="1" customWidth="1"/>
    <col min="8196" max="8197" width="7.6640625" style="173" bestFit="1" customWidth="1"/>
    <col min="8198" max="8198" width="12.6640625" style="173" bestFit="1" customWidth="1"/>
    <col min="8199" max="8199" width="6.6640625" style="173" bestFit="1" customWidth="1"/>
    <col min="8200" max="8200" width="7.6640625" style="173" bestFit="1" customWidth="1"/>
    <col min="8201" max="8201" width="7.83203125" style="173" bestFit="1" customWidth="1"/>
    <col min="8202" max="8202" width="8" style="173" bestFit="1" customWidth="1"/>
    <col min="8203" max="8203" width="7.33203125" style="173" bestFit="1" customWidth="1"/>
    <col min="8204" max="8204" width="7.6640625" style="173" bestFit="1" customWidth="1"/>
    <col min="8205" max="8206" width="8" style="173" bestFit="1" customWidth="1"/>
    <col min="8207" max="8207" width="7.6640625" style="173" bestFit="1" customWidth="1"/>
    <col min="8208" max="8208" width="8.33203125" style="173" bestFit="1" customWidth="1"/>
    <col min="8209" max="8448" width="10.83203125" style="173"/>
    <col min="8449" max="8449" width="3.83203125" style="173" bestFit="1" customWidth="1"/>
    <col min="8450" max="8450" width="41.1640625" style="173" bestFit="1" customWidth="1"/>
    <col min="8451" max="8451" width="23.5" style="173" bestFit="1" customWidth="1"/>
    <col min="8452" max="8453" width="7.6640625" style="173" bestFit="1" customWidth="1"/>
    <col min="8454" max="8454" width="12.6640625" style="173" bestFit="1" customWidth="1"/>
    <col min="8455" max="8455" width="6.6640625" style="173" bestFit="1" customWidth="1"/>
    <col min="8456" max="8456" width="7.6640625" style="173" bestFit="1" customWidth="1"/>
    <col min="8457" max="8457" width="7.83203125" style="173" bestFit="1" customWidth="1"/>
    <col min="8458" max="8458" width="8" style="173" bestFit="1" customWidth="1"/>
    <col min="8459" max="8459" width="7.33203125" style="173" bestFit="1" customWidth="1"/>
    <col min="8460" max="8460" width="7.6640625" style="173" bestFit="1" customWidth="1"/>
    <col min="8461" max="8462" width="8" style="173" bestFit="1" customWidth="1"/>
    <col min="8463" max="8463" width="7.6640625" style="173" bestFit="1" customWidth="1"/>
    <col min="8464" max="8464" width="8.33203125" style="173" bestFit="1" customWidth="1"/>
    <col min="8465" max="8704" width="10.83203125" style="173"/>
    <col min="8705" max="8705" width="3.83203125" style="173" bestFit="1" customWidth="1"/>
    <col min="8706" max="8706" width="41.1640625" style="173" bestFit="1" customWidth="1"/>
    <col min="8707" max="8707" width="23.5" style="173" bestFit="1" customWidth="1"/>
    <col min="8708" max="8709" width="7.6640625" style="173" bestFit="1" customWidth="1"/>
    <col min="8710" max="8710" width="12.6640625" style="173" bestFit="1" customWidth="1"/>
    <col min="8711" max="8711" width="6.6640625" style="173" bestFit="1" customWidth="1"/>
    <col min="8712" max="8712" width="7.6640625" style="173" bestFit="1" customWidth="1"/>
    <col min="8713" max="8713" width="7.83203125" style="173" bestFit="1" customWidth="1"/>
    <col min="8714" max="8714" width="8" style="173" bestFit="1" customWidth="1"/>
    <col min="8715" max="8715" width="7.33203125" style="173" bestFit="1" customWidth="1"/>
    <col min="8716" max="8716" width="7.6640625" style="173" bestFit="1" customWidth="1"/>
    <col min="8717" max="8718" width="8" style="173" bestFit="1" customWidth="1"/>
    <col min="8719" max="8719" width="7.6640625" style="173" bestFit="1" customWidth="1"/>
    <col min="8720" max="8720" width="8.33203125" style="173" bestFit="1" customWidth="1"/>
    <col min="8721" max="8960" width="10.83203125" style="173"/>
    <col min="8961" max="8961" width="3.83203125" style="173" bestFit="1" customWidth="1"/>
    <col min="8962" max="8962" width="41.1640625" style="173" bestFit="1" customWidth="1"/>
    <col min="8963" max="8963" width="23.5" style="173" bestFit="1" customWidth="1"/>
    <col min="8964" max="8965" width="7.6640625" style="173" bestFit="1" customWidth="1"/>
    <col min="8966" max="8966" width="12.6640625" style="173" bestFit="1" customWidth="1"/>
    <col min="8967" max="8967" width="6.6640625" style="173" bestFit="1" customWidth="1"/>
    <col min="8968" max="8968" width="7.6640625" style="173" bestFit="1" customWidth="1"/>
    <col min="8969" max="8969" width="7.83203125" style="173" bestFit="1" customWidth="1"/>
    <col min="8970" max="8970" width="8" style="173" bestFit="1" customWidth="1"/>
    <col min="8971" max="8971" width="7.33203125" style="173" bestFit="1" customWidth="1"/>
    <col min="8972" max="8972" width="7.6640625" style="173" bestFit="1" customWidth="1"/>
    <col min="8973" max="8974" width="8" style="173" bestFit="1" customWidth="1"/>
    <col min="8975" max="8975" width="7.6640625" style="173" bestFit="1" customWidth="1"/>
    <col min="8976" max="8976" width="8.33203125" style="173" bestFit="1" customWidth="1"/>
    <col min="8977" max="9216" width="10.83203125" style="173"/>
    <col min="9217" max="9217" width="3.83203125" style="173" bestFit="1" customWidth="1"/>
    <col min="9218" max="9218" width="41.1640625" style="173" bestFit="1" customWidth="1"/>
    <col min="9219" max="9219" width="23.5" style="173" bestFit="1" customWidth="1"/>
    <col min="9220" max="9221" width="7.6640625" style="173" bestFit="1" customWidth="1"/>
    <col min="9222" max="9222" width="12.6640625" style="173" bestFit="1" customWidth="1"/>
    <col min="9223" max="9223" width="6.6640625" style="173" bestFit="1" customWidth="1"/>
    <col min="9224" max="9224" width="7.6640625" style="173" bestFit="1" customWidth="1"/>
    <col min="9225" max="9225" width="7.83203125" style="173" bestFit="1" customWidth="1"/>
    <col min="9226" max="9226" width="8" style="173" bestFit="1" customWidth="1"/>
    <col min="9227" max="9227" width="7.33203125" style="173" bestFit="1" customWidth="1"/>
    <col min="9228" max="9228" width="7.6640625" style="173" bestFit="1" customWidth="1"/>
    <col min="9229" max="9230" width="8" style="173" bestFit="1" customWidth="1"/>
    <col min="9231" max="9231" width="7.6640625" style="173" bestFit="1" customWidth="1"/>
    <col min="9232" max="9232" width="8.33203125" style="173" bestFit="1" customWidth="1"/>
    <col min="9233" max="9472" width="10.83203125" style="173"/>
    <col min="9473" max="9473" width="3.83203125" style="173" bestFit="1" customWidth="1"/>
    <col min="9474" max="9474" width="41.1640625" style="173" bestFit="1" customWidth="1"/>
    <col min="9475" max="9475" width="23.5" style="173" bestFit="1" customWidth="1"/>
    <col min="9476" max="9477" width="7.6640625" style="173" bestFit="1" customWidth="1"/>
    <col min="9478" max="9478" width="12.6640625" style="173" bestFit="1" customWidth="1"/>
    <col min="9479" max="9479" width="6.6640625" style="173" bestFit="1" customWidth="1"/>
    <col min="9480" max="9480" width="7.6640625" style="173" bestFit="1" customWidth="1"/>
    <col min="9481" max="9481" width="7.83203125" style="173" bestFit="1" customWidth="1"/>
    <col min="9482" max="9482" width="8" style="173" bestFit="1" customWidth="1"/>
    <col min="9483" max="9483" width="7.33203125" style="173" bestFit="1" customWidth="1"/>
    <col min="9484" max="9484" width="7.6640625" style="173" bestFit="1" customWidth="1"/>
    <col min="9485" max="9486" width="8" style="173" bestFit="1" customWidth="1"/>
    <col min="9487" max="9487" width="7.6640625" style="173" bestFit="1" customWidth="1"/>
    <col min="9488" max="9488" width="8.33203125" style="173" bestFit="1" customWidth="1"/>
    <col min="9489" max="9728" width="10.83203125" style="173"/>
    <col min="9729" max="9729" width="3.83203125" style="173" bestFit="1" customWidth="1"/>
    <col min="9730" max="9730" width="41.1640625" style="173" bestFit="1" customWidth="1"/>
    <col min="9731" max="9731" width="23.5" style="173" bestFit="1" customWidth="1"/>
    <col min="9732" max="9733" width="7.6640625" style="173" bestFit="1" customWidth="1"/>
    <col min="9734" max="9734" width="12.6640625" style="173" bestFit="1" customWidth="1"/>
    <col min="9735" max="9735" width="6.6640625" style="173" bestFit="1" customWidth="1"/>
    <col min="9736" max="9736" width="7.6640625" style="173" bestFit="1" customWidth="1"/>
    <col min="9737" max="9737" width="7.83203125" style="173" bestFit="1" customWidth="1"/>
    <col min="9738" max="9738" width="8" style="173" bestFit="1" customWidth="1"/>
    <col min="9739" max="9739" width="7.33203125" style="173" bestFit="1" customWidth="1"/>
    <col min="9740" max="9740" width="7.6640625" style="173" bestFit="1" customWidth="1"/>
    <col min="9741" max="9742" width="8" style="173" bestFit="1" customWidth="1"/>
    <col min="9743" max="9743" width="7.6640625" style="173" bestFit="1" customWidth="1"/>
    <col min="9744" max="9744" width="8.33203125" style="173" bestFit="1" customWidth="1"/>
    <col min="9745" max="9984" width="10.83203125" style="173"/>
    <col min="9985" max="9985" width="3.83203125" style="173" bestFit="1" customWidth="1"/>
    <col min="9986" max="9986" width="41.1640625" style="173" bestFit="1" customWidth="1"/>
    <col min="9987" max="9987" width="23.5" style="173" bestFit="1" customWidth="1"/>
    <col min="9988" max="9989" width="7.6640625" style="173" bestFit="1" customWidth="1"/>
    <col min="9990" max="9990" width="12.6640625" style="173" bestFit="1" customWidth="1"/>
    <col min="9991" max="9991" width="6.6640625" style="173" bestFit="1" customWidth="1"/>
    <col min="9992" max="9992" width="7.6640625" style="173" bestFit="1" customWidth="1"/>
    <col min="9993" max="9993" width="7.83203125" style="173" bestFit="1" customWidth="1"/>
    <col min="9994" max="9994" width="8" style="173" bestFit="1" customWidth="1"/>
    <col min="9995" max="9995" width="7.33203125" style="173" bestFit="1" customWidth="1"/>
    <col min="9996" max="9996" width="7.6640625" style="173" bestFit="1" customWidth="1"/>
    <col min="9997" max="9998" width="8" style="173" bestFit="1" customWidth="1"/>
    <col min="9999" max="9999" width="7.6640625" style="173" bestFit="1" customWidth="1"/>
    <col min="10000" max="10000" width="8.33203125" style="173" bestFit="1" customWidth="1"/>
    <col min="10001" max="10240" width="10.83203125" style="173"/>
    <col min="10241" max="10241" width="3.83203125" style="173" bestFit="1" customWidth="1"/>
    <col min="10242" max="10242" width="41.1640625" style="173" bestFit="1" customWidth="1"/>
    <col min="10243" max="10243" width="23.5" style="173" bestFit="1" customWidth="1"/>
    <col min="10244" max="10245" width="7.6640625" style="173" bestFit="1" customWidth="1"/>
    <col min="10246" max="10246" width="12.6640625" style="173" bestFit="1" customWidth="1"/>
    <col min="10247" max="10247" width="6.6640625" style="173" bestFit="1" customWidth="1"/>
    <col min="10248" max="10248" width="7.6640625" style="173" bestFit="1" customWidth="1"/>
    <col min="10249" max="10249" width="7.83203125" style="173" bestFit="1" customWidth="1"/>
    <col min="10250" max="10250" width="8" style="173" bestFit="1" customWidth="1"/>
    <col min="10251" max="10251" width="7.33203125" style="173" bestFit="1" customWidth="1"/>
    <col min="10252" max="10252" width="7.6640625" style="173" bestFit="1" customWidth="1"/>
    <col min="10253" max="10254" width="8" style="173" bestFit="1" customWidth="1"/>
    <col min="10255" max="10255" width="7.6640625" style="173" bestFit="1" customWidth="1"/>
    <col min="10256" max="10256" width="8.33203125" style="173" bestFit="1" customWidth="1"/>
    <col min="10257" max="10496" width="10.83203125" style="173"/>
    <col min="10497" max="10497" width="3.83203125" style="173" bestFit="1" customWidth="1"/>
    <col min="10498" max="10498" width="41.1640625" style="173" bestFit="1" customWidth="1"/>
    <col min="10499" max="10499" width="23.5" style="173" bestFit="1" customWidth="1"/>
    <col min="10500" max="10501" width="7.6640625" style="173" bestFit="1" customWidth="1"/>
    <col min="10502" max="10502" width="12.6640625" style="173" bestFit="1" customWidth="1"/>
    <col min="10503" max="10503" width="6.6640625" style="173" bestFit="1" customWidth="1"/>
    <col min="10504" max="10504" width="7.6640625" style="173" bestFit="1" customWidth="1"/>
    <col min="10505" max="10505" width="7.83203125" style="173" bestFit="1" customWidth="1"/>
    <col min="10506" max="10506" width="8" style="173" bestFit="1" customWidth="1"/>
    <col min="10507" max="10507" width="7.33203125" style="173" bestFit="1" customWidth="1"/>
    <col min="10508" max="10508" width="7.6640625" style="173" bestFit="1" customWidth="1"/>
    <col min="10509" max="10510" width="8" style="173" bestFit="1" customWidth="1"/>
    <col min="10511" max="10511" width="7.6640625" style="173" bestFit="1" customWidth="1"/>
    <col min="10512" max="10512" width="8.33203125" style="173" bestFit="1" customWidth="1"/>
    <col min="10513" max="10752" width="10.83203125" style="173"/>
    <col min="10753" max="10753" width="3.83203125" style="173" bestFit="1" customWidth="1"/>
    <col min="10754" max="10754" width="41.1640625" style="173" bestFit="1" customWidth="1"/>
    <col min="10755" max="10755" width="23.5" style="173" bestFit="1" customWidth="1"/>
    <col min="10756" max="10757" width="7.6640625" style="173" bestFit="1" customWidth="1"/>
    <col min="10758" max="10758" width="12.6640625" style="173" bestFit="1" customWidth="1"/>
    <col min="10759" max="10759" width="6.6640625" style="173" bestFit="1" customWidth="1"/>
    <col min="10760" max="10760" width="7.6640625" style="173" bestFit="1" customWidth="1"/>
    <col min="10761" max="10761" width="7.83203125" style="173" bestFit="1" customWidth="1"/>
    <col min="10762" max="10762" width="8" style="173" bestFit="1" customWidth="1"/>
    <col min="10763" max="10763" width="7.33203125" style="173" bestFit="1" customWidth="1"/>
    <col min="10764" max="10764" width="7.6640625" style="173" bestFit="1" customWidth="1"/>
    <col min="10765" max="10766" width="8" style="173" bestFit="1" customWidth="1"/>
    <col min="10767" max="10767" width="7.6640625" style="173" bestFit="1" customWidth="1"/>
    <col min="10768" max="10768" width="8.33203125" style="173" bestFit="1" customWidth="1"/>
    <col min="10769" max="11008" width="10.83203125" style="173"/>
    <col min="11009" max="11009" width="3.83203125" style="173" bestFit="1" customWidth="1"/>
    <col min="11010" max="11010" width="41.1640625" style="173" bestFit="1" customWidth="1"/>
    <col min="11011" max="11011" width="23.5" style="173" bestFit="1" customWidth="1"/>
    <col min="11012" max="11013" width="7.6640625" style="173" bestFit="1" customWidth="1"/>
    <col min="11014" max="11014" width="12.6640625" style="173" bestFit="1" customWidth="1"/>
    <col min="11015" max="11015" width="6.6640625" style="173" bestFit="1" customWidth="1"/>
    <col min="11016" max="11016" width="7.6640625" style="173" bestFit="1" customWidth="1"/>
    <col min="11017" max="11017" width="7.83203125" style="173" bestFit="1" customWidth="1"/>
    <col min="11018" max="11018" width="8" style="173" bestFit="1" customWidth="1"/>
    <col min="11019" max="11019" width="7.33203125" style="173" bestFit="1" customWidth="1"/>
    <col min="11020" max="11020" width="7.6640625" style="173" bestFit="1" customWidth="1"/>
    <col min="11021" max="11022" width="8" style="173" bestFit="1" customWidth="1"/>
    <col min="11023" max="11023" width="7.6640625" style="173" bestFit="1" customWidth="1"/>
    <col min="11024" max="11024" width="8.33203125" style="173" bestFit="1" customWidth="1"/>
    <col min="11025" max="11264" width="10.83203125" style="173"/>
    <col min="11265" max="11265" width="3.83203125" style="173" bestFit="1" customWidth="1"/>
    <col min="11266" max="11266" width="41.1640625" style="173" bestFit="1" customWidth="1"/>
    <col min="11267" max="11267" width="23.5" style="173" bestFit="1" customWidth="1"/>
    <col min="11268" max="11269" width="7.6640625" style="173" bestFit="1" customWidth="1"/>
    <col min="11270" max="11270" width="12.6640625" style="173" bestFit="1" customWidth="1"/>
    <col min="11271" max="11271" width="6.6640625" style="173" bestFit="1" customWidth="1"/>
    <col min="11272" max="11272" width="7.6640625" style="173" bestFit="1" customWidth="1"/>
    <col min="11273" max="11273" width="7.83203125" style="173" bestFit="1" customWidth="1"/>
    <col min="11274" max="11274" width="8" style="173" bestFit="1" customWidth="1"/>
    <col min="11275" max="11275" width="7.33203125" style="173" bestFit="1" customWidth="1"/>
    <col min="11276" max="11276" width="7.6640625" style="173" bestFit="1" customWidth="1"/>
    <col min="11277" max="11278" width="8" style="173" bestFit="1" customWidth="1"/>
    <col min="11279" max="11279" width="7.6640625" style="173" bestFit="1" customWidth="1"/>
    <col min="11280" max="11280" width="8.33203125" style="173" bestFit="1" customWidth="1"/>
    <col min="11281" max="11520" width="10.83203125" style="173"/>
    <col min="11521" max="11521" width="3.83203125" style="173" bestFit="1" customWidth="1"/>
    <col min="11522" max="11522" width="41.1640625" style="173" bestFit="1" customWidth="1"/>
    <col min="11523" max="11523" width="23.5" style="173" bestFit="1" customWidth="1"/>
    <col min="11524" max="11525" width="7.6640625" style="173" bestFit="1" customWidth="1"/>
    <col min="11526" max="11526" width="12.6640625" style="173" bestFit="1" customWidth="1"/>
    <col min="11527" max="11527" width="6.6640625" style="173" bestFit="1" customWidth="1"/>
    <col min="11528" max="11528" width="7.6640625" style="173" bestFit="1" customWidth="1"/>
    <col min="11529" max="11529" width="7.83203125" style="173" bestFit="1" customWidth="1"/>
    <col min="11530" max="11530" width="8" style="173" bestFit="1" customWidth="1"/>
    <col min="11531" max="11531" width="7.33203125" style="173" bestFit="1" customWidth="1"/>
    <col min="11532" max="11532" width="7.6640625" style="173" bestFit="1" customWidth="1"/>
    <col min="11533" max="11534" width="8" style="173" bestFit="1" customWidth="1"/>
    <col min="11535" max="11535" width="7.6640625" style="173" bestFit="1" customWidth="1"/>
    <col min="11536" max="11536" width="8.33203125" style="173" bestFit="1" customWidth="1"/>
    <col min="11537" max="11776" width="10.83203125" style="173"/>
    <col min="11777" max="11777" width="3.83203125" style="173" bestFit="1" customWidth="1"/>
    <col min="11778" max="11778" width="41.1640625" style="173" bestFit="1" customWidth="1"/>
    <col min="11779" max="11779" width="23.5" style="173" bestFit="1" customWidth="1"/>
    <col min="11780" max="11781" width="7.6640625" style="173" bestFit="1" customWidth="1"/>
    <col min="11782" max="11782" width="12.6640625" style="173" bestFit="1" customWidth="1"/>
    <col min="11783" max="11783" width="6.6640625" style="173" bestFit="1" customWidth="1"/>
    <col min="11784" max="11784" width="7.6640625" style="173" bestFit="1" customWidth="1"/>
    <col min="11785" max="11785" width="7.83203125" style="173" bestFit="1" customWidth="1"/>
    <col min="11786" max="11786" width="8" style="173" bestFit="1" customWidth="1"/>
    <col min="11787" max="11787" width="7.33203125" style="173" bestFit="1" customWidth="1"/>
    <col min="11788" max="11788" width="7.6640625" style="173" bestFit="1" customWidth="1"/>
    <col min="11789" max="11790" width="8" style="173" bestFit="1" customWidth="1"/>
    <col min="11791" max="11791" width="7.6640625" style="173" bestFit="1" customWidth="1"/>
    <col min="11792" max="11792" width="8.33203125" style="173" bestFit="1" customWidth="1"/>
    <col min="11793" max="12032" width="10.83203125" style="173"/>
    <col min="12033" max="12033" width="3.83203125" style="173" bestFit="1" customWidth="1"/>
    <col min="12034" max="12034" width="41.1640625" style="173" bestFit="1" customWidth="1"/>
    <col min="12035" max="12035" width="23.5" style="173" bestFit="1" customWidth="1"/>
    <col min="12036" max="12037" width="7.6640625" style="173" bestFit="1" customWidth="1"/>
    <col min="12038" max="12038" width="12.6640625" style="173" bestFit="1" customWidth="1"/>
    <col min="12039" max="12039" width="6.6640625" style="173" bestFit="1" customWidth="1"/>
    <col min="12040" max="12040" width="7.6640625" style="173" bestFit="1" customWidth="1"/>
    <col min="12041" max="12041" width="7.83203125" style="173" bestFit="1" customWidth="1"/>
    <col min="12042" max="12042" width="8" style="173" bestFit="1" customWidth="1"/>
    <col min="12043" max="12043" width="7.33203125" style="173" bestFit="1" customWidth="1"/>
    <col min="12044" max="12044" width="7.6640625" style="173" bestFit="1" customWidth="1"/>
    <col min="12045" max="12046" width="8" style="173" bestFit="1" customWidth="1"/>
    <col min="12047" max="12047" width="7.6640625" style="173" bestFit="1" customWidth="1"/>
    <col min="12048" max="12048" width="8.33203125" style="173" bestFit="1" customWidth="1"/>
    <col min="12049" max="12288" width="10.83203125" style="173"/>
    <col min="12289" max="12289" width="3.83203125" style="173" bestFit="1" customWidth="1"/>
    <col min="12290" max="12290" width="41.1640625" style="173" bestFit="1" customWidth="1"/>
    <col min="12291" max="12291" width="23.5" style="173" bestFit="1" customWidth="1"/>
    <col min="12292" max="12293" width="7.6640625" style="173" bestFit="1" customWidth="1"/>
    <col min="12294" max="12294" width="12.6640625" style="173" bestFit="1" customWidth="1"/>
    <col min="12295" max="12295" width="6.6640625" style="173" bestFit="1" customWidth="1"/>
    <col min="12296" max="12296" width="7.6640625" style="173" bestFit="1" customWidth="1"/>
    <col min="12297" max="12297" width="7.83203125" style="173" bestFit="1" customWidth="1"/>
    <col min="12298" max="12298" width="8" style="173" bestFit="1" customWidth="1"/>
    <col min="12299" max="12299" width="7.33203125" style="173" bestFit="1" customWidth="1"/>
    <col min="12300" max="12300" width="7.6640625" style="173" bestFit="1" customWidth="1"/>
    <col min="12301" max="12302" width="8" style="173" bestFit="1" customWidth="1"/>
    <col min="12303" max="12303" width="7.6640625" style="173" bestFit="1" customWidth="1"/>
    <col min="12304" max="12304" width="8.33203125" style="173" bestFit="1" customWidth="1"/>
    <col min="12305" max="12544" width="10.83203125" style="173"/>
    <col min="12545" max="12545" width="3.83203125" style="173" bestFit="1" customWidth="1"/>
    <col min="12546" max="12546" width="41.1640625" style="173" bestFit="1" customWidth="1"/>
    <col min="12547" max="12547" width="23.5" style="173" bestFit="1" customWidth="1"/>
    <col min="12548" max="12549" width="7.6640625" style="173" bestFit="1" customWidth="1"/>
    <col min="12550" max="12550" width="12.6640625" style="173" bestFit="1" customWidth="1"/>
    <col min="12551" max="12551" width="6.6640625" style="173" bestFit="1" customWidth="1"/>
    <col min="12552" max="12552" width="7.6640625" style="173" bestFit="1" customWidth="1"/>
    <col min="12553" max="12553" width="7.83203125" style="173" bestFit="1" customWidth="1"/>
    <col min="12554" max="12554" width="8" style="173" bestFit="1" customWidth="1"/>
    <col min="12555" max="12555" width="7.33203125" style="173" bestFit="1" customWidth="1"/>
    <col min="12556" max="12556" width="7.6640625" style="173" bestFit="1" customWidth="1"/>
    <col min="12557" max="12558" width="8" style="173" bestFit="1" customWidth="1"/>
    <col min="12559" max="12559" width="7.6640625" style="173" bestFit="1" customWidth="1"/>
    <col min="12560" max="12560" width="8.33203125" style="173" bestFit="1" customWidth="1"/>
    <col min="12561" max="12800" width="10.83203125" style="173"/>
    <col min="12801" max="12801" width="3.83203125" style="173" bestFit="1" customWidth="1"/>
    <col min="12802" max="12802" width="41.1640625" style="173" bestFit="1" customWidth="1"/>
    <col min="12803" max="12803" width="23.5" style="173" bestFit="1" customWidth="1"/>
    <col min="12804" max="12805" width="7.6640625" style="173" bestFit="1" customWidth="1"/>
    <col min="12806" max="12806" width="12.6640625" style="173" bestFit="1" customWidth="1"/>
    <col min="12807" max="12807" width="6.6640625" style="173" bestFit="1" customWidth="1"/>
    <col min="12808" max="12808" width="7.6640625" style="173" bestFit="1" customWidth="1"/>
    <col min="12809" max="12809" width="7.83203125" style="173" bestFit="1" customWidth="1"/>
    <col min="12810" max="12810" width="8" style="173" bestFit="1" customWidth="1"/>
    <col min="12811" max="12811" width="7.33203125" style="173" bestFit="1" customWidth="1"/>
    <col min="12812" max="12812" width="7.6640625" style="173" bestFit="1" customWidth="1"/>
    <col min="12813" max="12814" width="8" style="173" bestFit="1" customWidth="1"/>
    <col min="12815" max="12815" width="7.6640625" style="173" bestFit="1" customWidth="1"/>
    <col min="12816" max="12816" width="8.33203125" style="173" bestFit="1" customWidth="1"/>
    <col min="12817" max="13056" width="10.83203125" style="173"/>
    <col min="13057" max="13057" width="3.83203125" style="173" bestFit="1" customWidth="1"/>
    <col min="13058" max="13058" width="41.1640625" style="173" bestFit="1" customWidth="1"/>
    <col min="13059" max="13059" width="23.5" style="173" bestFit="1" customWidth="1"/>
    <col min="13060" max="13061" width="7.6640625" style="173" bestFit="1" customWidth="1"/>
    <col min="13062" max="13062" width="12.6640625" style="173" bestFit="1" customWidth="1"/>
    <col min="13063" max="13063" width="6.6640625" style="173" bestFit="1" customWidth="1"/>
    <col min="13064" max="13064" width="7.6640625" style="173" bestFit="1" customWidth="1"/>
    <col min="13065" max="13065" width="7.83203125" style="173" bestFit="1" customWidth="1"/>
    <col min="13066" max="13066" width="8" style="173" bestFit="1" customWidth="1"/>
    <col min="13067" max="13067" width="7.33203125" style="173" bestFit="1" customWidth="1"/>
    <col min="13068" max="13068" width="7.6640625" style="173" bestFit="1" customWidth="1"/>
    <col min="13069" max="13070" width="8" style="173" bestFit="1" customWidth="1"/>
    <col min="13071" max="13071" width="7.6640625" style="173" bestFit="1" customWidth="1"/>
    <col min="13072" max="13072" width="8.33203125" style="173" bestFit="1" customWidth="1"/>
    <col min="13073" max="13312" width="10.83203125" style="173"/>
    <col min="13313" max="13313" width="3.83203125" style="173" bestFit="1" customWidth="1"/>
    <col min="13314" max="13314" width="41.1640625" style="173" bestFit="1" customWidth="1"/>
    <col min="13315" max="13315" width="23.5" style="173" bestFit="1" customWidth="1"/>
    <col min="13316" max="13317" width="7.6640625" style="173" bestFit="1" customWidth="1"/>
    <col min="13318" max="13318" width="12.6640625" style="173" bestFit="1" customWidth="1"/>
    <col min="13319" max="13319" width="6.6640625" style="173" bestFit="1" customWidth="1"/>
    <col min="13320" max="13320" width="7.6640625" style="173" bestFit="1" customWidth="1"/>
    <col min="13321" max="13321" width="7.83203125" style="173" bestFit="1" customWidth="1"/>
    <col min="13322" max="13322" width="8" style="173" bestFit="1" customWidth="1"/>
    <col min="13323" max="13323" width="7.33203125" style="173" bestFit="1" customWidth="1"/>
    <col min="13324" max="13324" width="7.6640625" style="173" bestFit="1" customWidth="1"/>
    <col min="13325" max="13326" width="8" style="173" bestFit="1" customWidth="1"/>
    <col min="13327" max="13327" width="7.6640625" style="173" bestFit="1" customWidth="1"/>
    <col min="13328" max="13328" width="8.33203125" style="173" bestFit="1" customWidth="1"/>
    <col min="13329" max="13568" width="10.83203125" style="173"/>
    <col min="13569" max="13569" width="3.83203125" style="173" bestFit="1" customWidth="1"/>
    <col min="13570" max="13570" width="41.1640625" style="173" bestFit="1" customWidth="1"/>
    <col min="13571" max="13571" width="23.5" style="173" bestFit="1" customWidth="1"/>
    <col min="13572" max="13573" width="7.6640625" style="173" bestFit="1" customWidth="1"/>
    <col min="13574" max="13574" width="12.6640625" style="173" bestFit="1" customWidth="1"/>
    <col min="13575" max="13575" width="6.6640625" style="173" bestFit="1" customWidth="1"/>
    <col min="13576" max="13576" width="7.6640625" style="173" bestFit="1" customWidth="1"/>
    <col min="13577" max="13577" width="7.83203125" style="173" bestFit="1" customWidth="1"/>
    <col min="13578" max="13578" width="8" style="173" bestFit="1" customWidth="1"/>
    <col min="13579" max="13579" width="7.33203125" style="173" bestFit="1" customWidth="1"/>
    <col min="13580" max="13580" width="7.6640625" style="173" bestFit="1" customWidth="1"/>
    <col min="13581" max="13582" width="8" style="173" bestFit="1" customWidth="1"/>
    <col min="13583" max="13583" width="7.6640625" style="173" bestFit="1" customWidth="1"/>
    <col min="13584" max="13584" width="8.33203125" style="173" bestFit="1" customWidth="1"/>
    <col min="13585" max="13824" width="10.83203125" style="173"/>
    <col min="13825" max="13825" width="3.83203125" style="173" bestFit="1" customWidth="1"/>
    <col min="13826" max="13826" width="41.1640625" style="173" bestFit="1" customWidth="1"/>
    <col min="13827" max="13827" width="23.5" style="173" bestFit="1" customWidth="1"/>
    <col min="13828" max="13829" width="7.6640625" style="173" bestFit="1" customWidth="1"/>
    <col min="13830" max="13830" width="12.6640625" style="173" bestFit="1" customWidth="1"/>
    <col min="13831" max="13831" width="6.6640625" style="173" bestFit="1" customWidth="1"/>
    <col min="13832" max="13832" width="7.6640625" style="173" bestFit="1" customWidth="1"/>
    <col min="13833" max="13833" width="7.83203125" style="173" bestFit="1" customWidth="1"/>
    <col min="13834" max="13834" width="8" style="173" bestFit="1" customWidth="1"/>
    <col min="13835" max="13835" width="7.33203125" style="173" bestFit="1" customWidth="1"/>
    <col min="13836" max="13836" width="7.6640625" style="173" bestFit="1" customWidth="1"/>
    <col min="13837" max="13838" width="8" style="173" bestFit="1" customWidth="1"/>
    <col min="13839" max="13839" width="7.6640625" style="173" bestFit="1" customWidth="1"/>
    <col min="13840" max="13840" width="8.33203125" style="173" bestFit="1" customWidth="1"/>
    <col min="13841" max="14080" width="10.83203125" style="173"/>
    <col min="14081" max="14081" width="3.83203125" style="173" bestFit="1" customWidth="1"/>
    <col min="14082" max="14082" width="41.1640625" style="173" bestFit="1" customWidth="1"/>
    <col min="14083" max="14083" width="23.5" style="173" bestFit="1" customWidth="1"/>
    <col min="14084" max="14085" width="7.6640625" style="173" bestFit="1" customWidth="1"/>
    <col min="14086" max="14086" width="12.6640625" style="173" bestFit="1" customWidth="1"/>
    <col min="14087" max="14087" width="6.6640625" style="173" bestFit="1" customWidth="1"/>
    <col min="14088" max="14088" width="7.6640625" style="173" bestFit="1" customWidth="1"/>
    <col min="14089" max="14089" width="7.83203125" style="173" bestFit="1" customWidth="1"/>
    <col min="14090" max="14090" width="8" style="173" bestFit="1" customWidth="1"/>
    <col min="14091" max="14091" width="7.33203125" style="173" bestFit="1" customWidth="1"/>
    <col min="14092" max="14092" width="7.6640625" style="173" bestFit="1" customWidth="1"/>
    <col min="14093" max="14094" width="8" style="173" bestFit="1" customWidth="1"/>
    <col min="14095" max="14095" width="7.6640625" style="173" bestFit="1" customWidth="1"/>
    <col min="14096" max="14096" width="8.33203125" style="173" bestFit="1" customWidth="1"/>
    <col min="14097" max="14336" width="10.83203125" style="173"/>
    <col min="14337" max="14337" width="3.83203125" style="173" bestFit="1" customWidth="1"/>
    <col min="14338" max="14338" width="41.1640625" style="173" bestFit="1" customWidth="1"/>
    <col min="14339" max="14339" width="23.5" style="173" bestFit="1" customWidth="1"/>
    <col min="14340" max="14341" width="7.6640625" style="173" bestFit="1" customWidth="1"/>
    <col min="14342" max="14342" width="12.6640625" style="173" bestFit="1" customWidth="1"/>
    <col min="14343" max="14343" width="6.6640625" style="173" bestFit="1" customWidth="1"/>
    <col min="14344" max="14344" width="7.6640625" style="173" bestFit="1" customWidth="1"/>
    <col min="14345" max="14345" width="7.83203125" style="173" bestFit="1" customWidth="1"/>
    <col min="14346" max="14346" width="8" style="173" bestFit="1" customWidth="1"/>
    <col min="14347" max="14347" width="7.33203125" style="173" bestFit="1" customWidth="1"/>
    <col min="14348" max="14348" width="7.6640625" style="173" bestFit="1" customWidth="1"/>
    <col min="14349" max="14350" width="8" style="173" bestFit="1" customWidth="1"/>
    <col min="14351" max="14351" width="7.6640625" style="173" bestFit="1" customWidth="1"/>
    <col min="14352" max="14352" width="8.33203125" style="173" bestFit="1" customWidth="1"/>
    <col min="14353" max="14592" width="10.83203125" style="173"/>
    <col min="14593" max="14593" width="3.83203125" style="173" bestFit="1" customWidth="1"/>
    <col min="14594" max="14594" width="41.1640625" style="173" bestFit="1" customWidth="1"/>
    <col min="14595" max="14595" width="23.5" style="173" bestFit="1" customWidth="1"/>
    <col min="14596" max="14597" width="7.6640625" style="173" bestFit="1" customWidth="1"/>
    <col min="14598" max="14598" width="12.6640625" style="173" bestFit="1" customWidth="1"/>
    <col min="14599" max="14599" width="6.6640625" style="173" bestFit="1" customWidth="1"/>
    <col min="14600" max="14600" width="7.6640625" style="173" bestFit="1" customWidth="1"/>
    <col min="14601" max="14601" width="7.83203125" style="173" bestFit="1" customWidth="1"/>
    <col min="14602" max="14602" width="8" style="173" bestFit="1" customWidth="1"/>
    <col min="14603" max="14603" width="7.33203125" style="173" bestFit="1" customWidth="1"/>
    <col min="14604" max="14604" width="7.6640625" style="173" bestFit="1" customWidth="1"/>
    <col min="14605" max="14606" width="8" style="173" bestFit="1" customWidth="1"/>
    <col min="14607" max="14607" width="7.6640625" style="173" bestFit="1" customWidth="1"/>
    <col min="14608" max="14608" width="8.33203125" style="173" bestFit="1" customWidth="1"/>
    <col min="14609" max="14848" width="10.83203125" style="173"/>
    <col min="14849" max="14849" width="3.83203125" style="173" bestFit="1" customWidth="1"/>
    <col min="14850" max="14850" width="41.1640625" style="173" bestFit="1" customWidth="1"/>
    <col min="14851" max="14851" width="23.5" style="173" bestFit="1" customWidth="1"/>
    <col min="14852" max="14853" width="7.6640625" style="173" bestFit="1" customWidth="1"/>
    <col min="14854" max="14854" width="12.6640625" style="173" bestFit="1" customWidth="1"/>
    <col min="14855" max="14855" width="6.6640625" style="173" bestFit="1" customWidth="1"/>
    <col min="14856" max="14856" width="7.6640625" style="173" bestFit="1" customWidth="1"/>
    <col min="14857" max="14857" width="7.83203125" style="173" bestFit="1" customWidth="1"/>
    <col min="14858" max="14858" width="8" style="173" bestFit="1" customWidth="1"/>
    <col min="14859" max="14859" width="7.33203125" style="173" bestFit="1" customWidth="1"/>
    <col min="14860" max="14860" width="7.6640625" style="173" bestFit="1" customWidth="1"/>
    <col min="14861" max="14862" width="8" style="173" bestFit="1" customWidth="1"/>
    <col min="14863" max="14863" width="7.6640625" style="173" bestFit="1" customWidth="1"/>
    <col min="14864" max="14864" width="8.33203125" style="173" bestFit="1" customWidth="1"/>
    <col min="14865" max="15104" width="10.83203125" style="173"/>
    <col min="15105" max="15105" width="3.83203125" style="173" bestFit="1" customWidth="1"/>
    <col min="15106" max="15106" width="41.1640625" style="173" bestFit="1" customWidth="1"/>
    <col min="15107" max="15107" width="23.5" style="173" bestFit="1" customWidth="1"/>
    <col min="15108" max="15109" width="7.6640625" style="173" bestFit="1" customWidth="1"/>
    <col min="15110" max="15110" width="12.6640625" style="173" bestFit="1" customWidth="1"/>
    <col min="15111" max="15111" width="6.6640625" style="173" bestFit="1" customWidth="1"/>
    <col min="15112" max="15112" width="7.6640625" style="173" bestFit="1" customWidth="1"/>
    <col min="15113" max="15113" width="7.83203125" style="173" bestFit="1" customWidth="1"/>
    <col min="15114" max="15114" width="8" style="173" bestFit="1" customWidth="1"/>
    <col min="15115" max="15115" width="7.33203125" style="173" bestFit="1" customWidth="1"/>
    <col min="15116" max="15116" width="7.6640625" style="173" bestFit="1" customWidth="1"/>
    <col min="15117" max="15118" width="8" style="173" bestFit="1" customWidth="1"/>
    <col min="15119" max="15119" width="7.6640625" style="173" bestFit="1" customWidth="1"/>
    <col min="15120" max="15120" width="8.33203125" style="173" bestFit="1" customWidth="1"/>
    <col min="15121" max="15360" width="10.83203125" style="173"/>
    <col min="15361" max="15361" width="3.83203125" style="173" bestFit="1" customWidth="1"/>
    <col min="15362" max="15362" width="41.1640625" style="173" bestFit="1" customWidth="1"/>
    <col min="15363" max="15363" width="23.5" style="173" bestFit="1" customWidth="1"/>
    <col min="15364" max="15365" width="7.6640625" style="173" bestFit="1" customWidth="1"/>
    <col min="15366" max="15366" width="12.6640625" style="173" bestFit="1" customWidth="1"/>
    <col min="15367" max="15367" width="6.6640625" style="173" bestFit="1" customWidth="1"/>
    <col min="15368" max="15368" width="7.6640625" style="173" bestFit="1" customWidth="1"/>
    <col min="15369" max="15369" width="7.83203125" style="173" bestFit="1" customWidth="1"/>
    <col min="15370" max="15370" width="8" style="173" bestFit="1" customWidth="1"/>
    <col min="15371" max="15371" width="7.33203125" style="173" bestFit="1" customWidth="1"/>
    <col min="15372" max="15372" width="7.6640625" style="173" bestFit="1" customWidth="1"/>
    <col min="15373" max="15374" width="8" style="173" bestFit="1" customWidth="1"/>
    <col min="15375" max="15375" width="7.6640625" style="173" bestFit="1" customWidth="1"/>
    <col min="15376" max="15376" width="8.33203125" style="173" bestFit="1" customWidth="1"/>
    <col min="15377" max="15616" width="10.83203125" style="173"/>
    <col min="15617" max="15617" width="3.83203125" style="173" bestFit="1" customWidth="1"/>
    <col min="15618" max="15618" width="41.1640625" style="173" bestFit="1" customWidth="1"/>
    <col min="15619" max="15619" width="23.5" style="173" bestFit="1" customWidth="1"/>
    <col min="15620" max="15621" width="7.6640625" style="173" bestFit="1" customWidth="1"/>
    <col min="15622" max="15622" width="12.6640625" style="173" bestFit="1" customWidth="1"/>
    <col min="15623" max="15623" width="6.6640625" style="173" bestFit="1" customWidth="1"/>
    <col min="15624" max="15624" width="7.6640625" style="173" bestFit="1" customWidth="1"/>
    <col min="15625" max="15625" width="7.83203125" style="173" bestFit="1" customWidth="1"/>
    <col min="15626" max="15626" width="8" style="173" bestFit="1" customWidth="1"/>
    <col min="15627" max="15627" width="7.33203125" style="173" bestFit="1" customWidth="1"/>
    <col min="15628" max="15628" width="7.6640625" style="173" bestFit="1" customWidth="1"/>
    <col min="15629" max="15630" width="8" style="173" bestFit="1" customWidth="1"/>
    <col min="15631" max="15631" width="7.6640625" style="173" bestFit="1" customWidth="1"/>
    <col min="15632" max="15632" width="8.33203125" style="173" bestFit="1" customWidth="1"/>
    <col min="15633" max="15872" width="10.83203125" style="173"/>
    <col min="15873" max="15873" width="3.83203125" style="173" bestFit="1" customWidth="1"/>
    <col min="15874" max="15874" width="41.1640625" style="173" bestFit="1" customWidth="1"/>
    <col min="15875" max="15875" width="23.5" style="173" bestFit="1" customWidth="1"/>
    <col min="15876" max="15877" width="7.6640625" style="173" bestFit="1" customWidth="1"/>
    <col min="15878" max="15878" width="12.6640625" style="173" bestFit="1" customWidth="1"/>
    <col min="15879" max="15879" width="6.6640625" style="173" bestFit="1" customWidth="1"/>
    <col min="15880" max="15880" width="7.6640625" style="173" bestFit="1" customWidth="1"/>
    <col min="15881" max="15881" width="7.83203125" style="173" bestFit="1" customWidth="1"/>
    <col min="15882" max="15882" width="8" style="173" bestFit="1" customWidth="1"/>
    <col min="15883" max="15883" width="7.33203125" style="173" bestFit="1" customWidth="1"/>
    <col min="15884" max="15884" width="7.6640625" style="173" bestFit="1" customWidth="1"/>
    <col min="15885" max="15886" width="8" style="173" bestFit="1" customWidth="1"/>
    <col min="15887" max="15887" width="7.6640625" style="173" bestFit="1" customWidth="1"/>
    <col min="15888" max="15888" width="8.33203125" style="173" bestFit="1" customWidth="1"/>
    <col min="15889" max="16128" width="10.83203125" style="173"/>
    <col min="16129" max="16129" width="3.83203125" style="173" bestFit="1" customWidth="1"/>
    <col min="16130" max="16130" width="41.1640625" style="173" bestFit="1" customWidth="1"/>
    <col min="16131" max="16131" width="23.5" style="173" bestFit="1" customWidth="1"/>
    <col min="16132" max="16133" width="7.6640625" style="173" bestFit="1" customWidth="1"/>
    <col min="16134" max="16134" width="12.6640625" style="173" bestFit="1" customWidth="1"/>
    <col min="16135" max="16135" width="6.6640625" style="173" bestFit="1" customWidth="1"/>
    <col min="16136" max="16136" width="7.6640625" style="173" bestFit="1" customWidth="1"/>
    <col min="16137" max="16137" width="7.83203125" style="173" bestFit="1" customWidth="1"/>
    <col min="16138" max="16138" width="8" style="173" bestFit="1" customWidth="1"/>
    <col min="16139" max="16139" width="7.33203125" style="173" bestFit="1" customWidth="1"/>
    <col min="16140" max="16140" width="7.6640625" style="173" bestFit="1" customWidth="1"/>
    <col min="16141" max="16142" width="8" style="173" bestFit="1" customWidth="1"/>
    <col min="16143" max="16143" width="7.6640625" style="173" bestFit="1" customWidth="1"/>
    <col min="16144" max="16144" width="8.33203125" style="173" bestFit="1" customWidth="1"/>
    <col min="16145" max="16384" width="10.83203125" style="173"/>
  </cols>
  <sheetData>
    <row r="1" spans="1:16" ht="21" thickBot="1">
      <c r="A1" s="490" t="s">
        <v>432</v>
      </c>
      <c r="B1" s="491"/>
      <c r="C1" s="491"/>
      <c r="D1" s="491"/>
      <c r="E1" s="491"/>
      <c r="F1" s="491"/>
      <c r="G1" s="491"/>
      <c r="H1" s="491"/>
      <c r="I1" s="491"/>
      <c r="J1" s="491"/>
      <c r="K1" s="491"/>
      <c r="L1" s="491"/>
      <c r="M1" s="491"/>
      <c r="N1" s="491"/>
      <c r="O1" s="491"/>
      <c r="P1" s="492"/>
    </row>
    <row r="2" spans="1:16" ht="14" thickBot="1">
      <c r="A2" s="305" t="s">
        <v>433</v>
      </c>
      <c r="B2" s="306" t="s">
        <v>413</v>
      </c>
      <c r="C2" s="306" t="s">
        <v>434</v>
      </c>
      <c r="D2" s="306" t="s">
        <v>4</v>
      </c>
      <c r="E2" s="306" t="s">
        <v>5</v>
      </c>
      <c r="F2" s="306" t="s">
        <v>6</v>
      </c>
      <c r="G2" s="306" t="s">
        <v>7</v>
      </c>
      <c r="H2" s="306" t="s">
        <v>8</v>
      </c>
      <c r="I2" s="306" t="s">
        <v>9</v>
      </c>
      <c r="J2" s="306" t="s">
        <v>10</v>
      </c>
      <c r="K2" s="306" t="s">
        <v>11</v>
      </c>
      <c r="L2" s="306" t="s">
        <v>12</v>
      </c>
      <c r="M2" s="306" t="s">
        <v>13</v>
      </c>
      <c r="N2" s="306" t="s">
        <v>14</v>
      </c>
      <c r="O2" s="306" t="s">
        <v>15</v>
      </c>
      <c r="P2" s="307" t="s">
        <v>16</v>
      </c>
    </row>
    <row r="3" spans="1:16" ht="13.5" customHeight="1" thickBot="1">
      <c r="A3" s="493">
        <v>1</v>
      </c>
      <c r="B3" s="310" t="s">
        <v>651</v>
      </c>
      <c r="C3" s="310" t="s">
        <v>782</v>
      </c>
      <c r="D3" s="311">
        <v>0</v>
      </c>
      <c r="E3" s="311">
        <v>0</v>
      </c>
      <c r="F3" s="311">
        <v>1745.8350990117201</v>
      </c>
      <c r="G3" s="311">
        <v>0</v>
      </c>
      <c r="H3" s="311">
        <v>0</v>
      </c>
      <c r="I3" s="311">
        <v>0</v>
      </c>
      <c r="J3" s="311">
        <v>0</v>
      </c>
      <c r="K3" s="311">
        <v>0</v>
      </c>
      <c r="L3" s="311">
        <v>0</v>
      </c>
      <c r="M3" s="311">
        <v>0</v>
      </c>
      <c r="N3" s="311">
        <v>0</v>
      </c>
      <c r="O3" s="311">
        <v>0</v>
      </c>
      <c r="P3" s="312">
        <f>SUM(D3:O3)</f>
        <v>1745.8350990117201</v>
      </c>
    </row>
    <row r="4" spans="1:16" ht="13.5" customHeight="1" thickBot="1">
      <c r="A4" s="488"/>
      <c r="B4" s="308" t="s">
        <v>158</v>
      </c>
      <c r="C4" s="308" t="s">
        <v>783</v>
      </c>
      <c r="D4" s="309">
        <v>0</v>
      </c>
      <c r="E4" s="309">
        <v>0</v>
      </c>
      <c r="F4" s="309">
        <v>1847.9776433454299</v>
      </c>
      <c r="G4" s="309">
        <v>0</v>
      </c>
      <c r="H4" s="309">
        <v>0</v>
      </c>
      <c r="I4" s="309">
        <v>0</v>
      </c>
      <c r="J4" s="309">
        <v>0</v>
      </c>
      <c r="K4" s="309">
        <v>0</v>
      </c>
      <c r="L4" s="309">
        <v>0</v>
      </c>
      <c r="M4" s="309">
        <v>0</v>
      </c>
      <c r="N4" s="309">
        <v>0</v>
      </c>
      <c r="O4" s="309">
        <v>0</v>
      </c>
      <c r="P4" s="312">
        <f t="shared" ref="P4:P67" si="0">SUM(D4:O4)</f>
        <v>1847.9776433454299</v>
      </c>
    </row>
    <row r="5" spans="1:16" ht="13.5" customHeight="1" thickBot="1">
      <c r="A5" s="488"/>
      <c r="B5" s="308" t="s">
        <v>691</v>
      </c>
      <c r="C5" s="308" t="s">
        <v>784</v>
      </c>
      <c r="D5" s="309">
        <v>0</v>
      </c>
      <c r="E5" s="309">
        <v>0</v>
      </c>
      <c r="F5" s="309">
        <v>0</v>
      </c>
      <c r="G5" s="309">
        <v>0</v>
      </c>
      <c r="H5" s="309">
        <v>0</v>
      </c>
      <c r="I5" s="309">
        <v>0</v>
      </c>
      <c r="J5" s="309">
        <v>0</v>
      </c>
      <c r="K5" s="309">
        <v>0</v>
      </c>
      <c r="L5" s="309">
        <v>594.93189872840003</v>
      </c>
      <c r="M5" s="309">
        <v>0</v>
      </c>
      <c r="N5" s="309">
        <v>0</v>
      </c>
      <c r="O5" s="309">
        <v>0</v>
      </c>
      <c r="P5" s="312">
        <f t="shared" si="0"/>
        <v>594.93189872840003</v>
      </c>
    </row>
    <row r="6" spans="1:16" ht="13.5" customHeight="1" thickBot="1">
      <c r="A6" s="488">
        <v>2</v>
      </c>
      <c r="B6" s="308" t="s">
        <v>63</v>
      </c>
      <c r="C6" s="308" t="s">
        <v>785</v>
      </c>
      <c r="D6" s="309">
        <v>241976.89588118001</v>
      </c>
      <c r="E6" s="309">
        <v>0</v>
      </c>
      <c r="F6" s="309">
        <v>189319.07562166601</v>
      </c>
      <c r="G6" s="309">
        <v>146732.06990282499</v>
      </c>
      <c r="H6" s="309">
        <v>167653.60280978601</v>
      </c>
      <c r="I6" s="309">
        <v>209276.377129195</v>
      </c>
      <c r="J6" s="309">
        <v>146421.41876695401</v>
      </c>
      <c r="K6" s="309">
        <v>148309.71146376399</v>
      </c>
      <c r="L6" s="309">
        <v>203625.32184388101</v>
      </c>
      <c r="M6" s="309">
        <v>290639.96782322403</v>
      </c>
      <c r="N6" s="309">
        <v>0</v>
      </c>
      <c r="O6" s="309">
        <v>0</v>
      </c>
      <c r="P6" s="312">
        <f t="shared" si="0"/>
        <v>1743954.4412424751</v>
      </c>
    </row>
    <row r="7" spans="1:16" ht="13.5" customHeight="1" thickBot="1">
      <c r="A7" s="488"/>
      <c r="B7" s="314" t="s">
        <v>63</v>
      </c>
      <c r="C7" s="314" t="s">
        <v>786</v>
      </c>
      <c r="D7" s="315">
        <v>220.20825155557699</v>
      </c>
      <c r="E7" s="315">
        <v>0</v>
      </c>
      <c r="F7" s="315">
        <v>0</v>
      </c>
      <c r="G7" s="315">
        <v>541.45650470308601</v>
      </c>
      <c r="H7" s="315">
        <v>42932.448901234697</v>
      </c>
      <c r="I7" s="315">
        <v>257030.400148243</v>
      </c>
      <c r="J7" s="315">
        <v>58136.635320039</v>
      </c>
      <c r="K7" s="315">
        <v>28672.709944131799</v>
      </c>
      <c r="L7" s="315">
        <v>6523.2156492086797</v>
      </c>
      <c r="M7" s="315">
        <v>142864.58439627601</v>
      </c>
      <c r="N7" s="315">
        <v>110154.06032135899</v>
      </c>
      <c r="O7" s="315">
        <v>1040.5250173812201</v>
      </c>
      <c r="P7" s="312">
        <f t="shared" si="0"/>
        <v>648116.24445413204</v>
      </c>
    </row>
    <row r="8" spans="1:16" ht="13.5" customHeight="1" thickBot="1">
      <c r="A8" s="488"/>
      <c r="B8" s="310" t="s">
        <v>63</v>
      </c>
      <c r="C8" s="310" t="s">
        <v>787</v>
      </c>
      <c r="D8" s="311">
        <v>6552.1983770925099</v>
      </c>
      <c r="E8" s="311">
        <v>120.268891778449</v>
      </c>
      <c r="F8" s="311">
        <v>0</v>
      </c>
      <c r="G8" s="311">
        <v>0</v>
      </c>
      <c r="H8" s="311">
        <v>3172.7170909083902</v>
      </c>
      <c r="I8" s="311">
        <v>270261.74925279402</v>
      </c>
      <c r="J8" s="311">
        <v>65956.897420406298</v>
      </c>
      <c r="K8" s="311">
        <v>42449.942688774703</v>
      </c>
      <c r="L8" s="311">
        <v>166294.66229224499</v>
      </c>
      <c r="M8" s="311">
        <v>5388.0712777890503</v>
      </c>
      <c r="N8" s="311">
        <v>57590.611107503202</v>
      </c>
      <c r="O8" s="311">
        <v>1817.72231991077</v>
      </c>
      <c r="P8" s="312">
        <f t="shared" si="0"/>
        <v>619604.84071920242</v>
      </c>
    </row>
    <row r="9" spans="1:16" ht="13.5" customHeight="1" thickBot="1">
      <c r="A9" s="488"/>
      <c r="B9" s="308" t="s">
        <v>617</v>
      </c>
      <c r="C9" s="308" t="s">
        <v>788</v>
      </c>
      <c r="D9" s="309">
        <v>0</v>
      </c>
      <c r="E9" s="309">
        <v>29.301427598398035</v>
      </c>
      <c r="F9" s="309">
        <v>45.369978091106411</v>
      </c>
      <c r="G9" s="309">
        <v>0</v>
      </c>
      <c r="H9" s="309">
        <v>0</v>
      </c>
      <c r="I9" s="309">
        <v>0</v>
      </c>
      <c r="J9" s="309">
        <v>0</v>
      </c>
      <c r="K9" s="309">
        <v>0</v>
      </c>
      <c r="L9" s="309">
        <v>0</v>
      </c>
      <c r="M9" s="309">
        <v>0</v>
      </c>
      <c r="N9" s="309">
        <v>0</v>
      </c>
      <c r="O9" s="309">
        <v>0</v>
      </c>
      <c r="P9" s="312">
        <f t="shared" si="0"/>
        <v>74.671405689504439</v>
      </c>
    </row>
    <row r="10" spans="1:16" ht="13.5" customHeight="1" thickBot="1">
      <c r="A10" s="488"/>
      <c r="B10" s="308" t="s">
        <v>617</v>
      </c>
      <c r="C10" s="308" t="s">
        <v>789</v>
      </c>
      <c r="D10" s="309">
        <v>927.57090957475305</v>
      </c>
      <c r="E10" s="309">
        <v>58.323024802755498</v>
      </c>
      <c r="F10" s="309">
        <v>356.66945960089294</v>
      </c>
      <c r="G10" s="309">
        <v>0</v>
      </c>
      <c r="H10" s="309">
        <v>114.71040878177099</v>
      </c>
      <c r="I10" s="309">
        <v>9.1977466367578007</v>
      </c>
      <c r="J10" s="309">
        <v>166.00519842639599</v>
      </c>
      <c r="K10" s="309">
        <v>3.51555615220308</v>
      </c>
      <c r="L10" s="309">
        <v>1170.8149037896401</v>
      </c>
      <c r="M10" s="309">
        <v>97.939051215401605</v>
      </c>
      <c r="N10" s="309">
        <v>153.84927145625301</v>
      </c>
      <c r="O10" s="309">
        <v>5.3108643652841101</v>
      </c>
      <c r="P10" s="312">
        <f t="shared" si="0"/>
        <v>3063.906394802108</v>
      </c>
    </row>
    <row r="11" spans="1:16" ht="13.5" customHeight="1" thickBot="1">
      <c r="A11" s="488"/>
      <c r="B11" s="308" t="s">
        <v>65</v>
      </c>
      <c r="C11" s="308" t="s">
        <v>790</v>
      </c>
      <c r="D11" s="309">
        <v>269.569668730751</v>
      </c>
      <c r="E11" s="309">
        <v>10.570076060781799</v>
      </c>
      <c r="F11" s="309">
        <v>0</v>
      </c>
      <c r="G11" s="309">
        <v>0.49189561847663898</v>
      </c>
      <c r="H11" s="309">
        <v>16882.104271449301</v>
      </c>
      <c r="I11" s="309">
        <v>45415.973443142197</v>
      </c>
      <c r="J11" s="309">
        <v>0</v>
      </c>
      <c r="K11" s="309">
        <v>0</v>
      </c>
      <c r="L11" s="309">
        <v>0</v>
      </c>
      <c r="M11" s="309">
        <v>0</v>
      </c>
      <c r="N11" s="309">
        <v>0</v>
      </c>
      <c r="O11" s="309">
        <v>682.32732017256205</v>
      </c>
      <c r="P11" s="312">
        <f t="shared" si="0"/>
        <v>63261.036675174073</v>
      </c>
    </row>
    <row r="12" spans="1:16" ht="13.5" customHeight="1" thickBot="1">
      <c r="A12" s="488"/>
      <c r="B12" s="308" t="s">
        <v>169</v>
      </c>
      <c r="C12" s="308" t="s">
        <v>791</v>
      </c>
      <c r="D12" s="309">
        <v>0</v>
      </c>
      <c r="E12" s="309">
        <v>0</v>
      </c>
      <c r="F12" s="309">
        <v>0</v>
      </c>
      <c r="G12" s="309">
        <v>152.961385580203</v>
      </c>
      <c r="H12" s="309">
        <v>0</v>
      </c>
      <c r="I12" s="309">
        <v>0</v>
      </c>
      <c r="J12" s="309">
        <v>0</v>
      </c>
      <c r="K12" s="309">
        <v>0</v>
      </c>
      <c r="L12" s="309">
        <v>0</v>
      </c>
      <c r="M12" s="309">
        <v>0</v>
      </c>
      <c r="N12" s="309">
        <v>0</v>
      </c>
      <c r="O12" s="309">
        <v>0</v>
      </c>
      <c r="P12" s="312">
        <f t="shared" si="0"/>
        <v>152.961385580203</v>
      </c>
    </row>
    <row r="13" spans="1:16" ht="13.5" customHeight="1" thickBot="1">
      <c r="A13" s="488"/>
      <c r="B13" s="308" t="s">
        <v>651</v>
      </c>
      <c r="C13" s="308" t="s">
        <v>782</v>
      </c>
      <c r="D13" s="309">
        <v>0</v>
      </c>
      <c r="E13" s="309">
        <v>145.764192465121</v>
      </c>
      <c r="F13" s="309">
        <v>861.68271006971099</v>
      </c>
      <c r="G13" s="309">
        <v>588.51792384537305</v>
      </c>
      <c r="H13" s="309">
        <v>276.75241151846802</v>
      </c>
      <c r="I13" s="309">
        <v>35.7557502641139</v>
      </c>
      <c r="J13" s="309">
        <v>675.979400999066</v>
      </c>
      <c r="K13" s="309">
        <v>331.62751551395502</v>
      </c>
      <c r="L13" s="309">
        <v>839.93475002836601</v>
      </c>
      <c r="M13" s="309">
        <v>1009.7180025684</v>
      </c>
      <c r="N13" s="309">
        <v>166.38050848809101</v>
      </c>
      <c r="O13" s="309">
        <v>105.573827814523</v>
      </c>
      <c r="P13" s="312">
        <f t="shared" si="0"/>
        <v>5037.6869935751884</v>
      </c>
    </row>
    <row r="14" spans="1:16" ht="13.5" customHeight="1" thickBot="1">
      <c r="A14" s="488"/>
      <c r="B14" s="308" t="s">
        <v>69</v>
      </c>
      <c r="C14" s="308" t="s">
        <v>792</v>
      </c>
      <c r="D14" s="309">
        <v>0.97713763695100198</v>
      </c>
      <c r="E14" s="309">
        <v>0</v>
      </c>
      <c r="F14" s="309">
        <v>0</v>
      </c>
      <c r="G14" s="309">
        <v>0</v>
      </c>
      <c r="H14" s="309">
        <v>0</v>
      </c>
      <c r="I14" s="309">
        <v>0</v>
      </c>
      <c r="J14" s="309">
        <v>0</v>
      </c>
      <c r="K14" s="309">
        <v>0</v>
      </c>
      <c r="L14" s="309">
        <v>0</v>
      </c>
      <c r="M14" s="309">
        <v>0</v>
      </c>
      <c r="N14" s="309">
        <v>0</v>
      </c>
      <c r="O14" s="309">
        <v>0</v>
      </c>
      <c r="P14" s="312">
        <f t="shared" si="0"/>
        <v>0.97713763695100198</v>
      </c>
    </row>
    <row r="15" spans="1:16" ht="13.5" customHeight="1" thickBot="1">
      <c r="A15" s="488"/>
      <c r="B15" s="308" t="s">
        <v>174</v>
      </c>
      <c r="C15" s="308" t="s">
        <v>793</v>
      </c>
      <c r="D15" s="309">
        <v>5.0652392782806501</v>
      </c>
      <c r="E15" s="309">
        <v>0</v>
      </c>
      <c r="F15" s="309">
        <v>0</v>
      </c>
      <c r="G15" s="309">
        <v>0</v>
      </c>
      <c r="H15" s="309">
        <v>12950.4745475809</v>
      </c>
      <c r="I15" s="309">
        <v>227364.19239210401</v>
      </c>
      <c r="J15" s="309">
        <v>137292.34961152801</v>
      </c>
      <c r="K15" s="309">
        <v>110779.940892486</v>
      </c>
      <c r="L15" s="309">
        <v>129584.319296552</v>
      </c>
      <c r="M15" s="309">
        <v>0</v>
      </c>
      <c r="N15" s="309">
        <v>0</v>
      </c>
      <c r="O15" s="309">
        <v>71.594983415993696</v>
      </c>
      <c r="P15" s="312">
        <f t="shared" si="0"/>
        <v>618047.93696294527</v>
      </c>
    </row>
    <row r="16" spans="1:16" ht="13.5" customHeight="1" thickBot="1">
      <c r="A16" s="488"/>
      <c r="B16" s="308" t="s">
        <v>72</v>
      </c>
      <c r="C16" s="308" t="s">
        <v>794</v>
      </c>
      <c r="D16" s="309">
        <v>0</v>
      </c>
      <c r="E16" s="309">
        <v>14.828135002385652</v>
      </c>
      <c r="F16" s="309">
        <v>702.67477899913899</v>
      </c>
      <c r="G16" s="309">
        <v>1.5801387112095899</v>
      </c>
      <c r="H16" s="309">
        <v>55.950800970744503</v>
      </c>
      <c r="I16" s="309">
        <v>16.664839709473299</v>
      </c>
      <c r="J16" s="309">
        <v>0</v>
      </c>
      <c r="K16" s="309">
        <v>33.227893031577501</v>
      </c>
      <c r="L16" s="309">
        <v>89.484191632030203</v>
      </c>
      <c r="M16" s="309">
        <v>141.85149394417499</v>
      </c>
      <c r="N16" s="309">
        <v>110.785027977822</v>
      </c>
      <c r="O16" s="309">
        <v>494.15218951175501</v>
      </c>
      <c r="P16" s="312">
        <f t="shared" si="0"/>
        <v>1661.1994894903119</v>
      </c>
    </row>
    <row r="17" spans="1:16" ht="13.5" customHeight="1" thickBot="1">
      <c r="A17" s="488"/>
      <c r="B17" s="308" t="s">
        <v>72</v>
      </c>
      <c r="C17" s="308" t="s">
        <v>788</v>
      </c>
      <c r="D17" s="309">
        <v>110.45238129970609</v>
      </c>
      <c r="E17" s="309">
        <v>30.178983283231471</v>
      </c>
      <c r="F17" s="309">
        <v>0</v>
      </c>
      <c r="G17" s="309">
        <v>0</v>
      </c>
      <c r="H17" s="309">
        <v>0</v>
      </c>
      <c r="I17" s="309">
        <v>0</v>
      </c>
      <c r="J17" s="309">
        <v>0</v>
      </c>
      <c r="K17" s="309">
        <v>0</v>
      </c>
      <c r="L17" s="309">
        <v>0</v>
      </c>
      <c r="M17" s="309">
        <v>0</v>
      </c>
      <c r="N17" s="309">
        <v>0</v>
      </c>
      <c r="O17" s="309">
        <v>0</v>
      </c>
      <c r="P17" s="312">
        <f t="shared" si="0"/>
        <v>140.63136458293755</v>
      </c>
    </row>
    <row r="18" spans="1:16" ht="13.5" customHeight="1" thickBot="1">
      <c r="A18" s="488"/>
      <c r="B18" s="308" t="s">
        <v>74</v>
      </c>
      <c r="C18" s="308" t="s">
        <v>795</v>
      </c>
      <c r="D18" s="309">
        <v>497.15218670785799</v>
      </c>
      <c r="E18" s="309">
        <v>57.673491145590397</v>
      </c>
      <c r="F18" s="309">
        <v>0</v>
      </c>
      <c r="G18" s="309">
        <v>0</v>
      </c>
      <c r="H18" s="309">
        <v>124.60763022758</v>
      </c>
      <c r="I18" s="309">
        <v>357.099724026128</v>
      </c>
      <c r="J18" s="309">
        <v>0</v>
      </c>
      <c r="K18" s="309">
        <v>3.3251200424835701</v>
      </c>
      <c r="L18" s="309">
        <v>508.05017826071901</v>
      </c>
      <c r="M18" s="309">
        <v>140.66941541151999</v>
      </c>
      <c r="N18" s="309">
        <v>310.93500063833102</v>
      </c>
      <c r="O18" s="309">
        <v>7.8043753101203004</v>
      </c>
      <c r="P18" s="312">
        <f t="shared" si="0"/>
        <v>2007.3171217703307</v>
      </c>
    </row>
    <row r="19" spans="1:16" ht="13.5" customHeight="1" thickBot="1">
      <c r="A19" s="488"/>
      <c r="B19" s="308" t="s">
        <v>75</v>
      </c>
      <c r="C19" s="308" t="s">
        <v>796</v>
      </c>
      <c r="D19" s="309">
        <v>25561.5430654097</v>
      </c>
      <c r="E19" s="309">
        <v>1963.27462397575</v>
      </c>
      <c r="F19" s="309">
        <v>0</v>
      </c>
      <c r="G19" s="309">
        <v>78.775703561166694</v>
      </c>
      <c r="H19" s="309">
        <v>132140.21895039201</v>
      </c>
      <c r="I19" s="309">
        <v>266142.98145167303</v>
      </c>
      <c r="J19" s="309">
        <v>0</v>
      </c>
      <c r="K19" s="309">
        <v>0</v>
      </c>
      <c r="L19" s="309">
        <v>0</v>
      </c>
      <c r="M19" s="309">
        <v>0</v>
      </c>
      <c r="N19" s="309">
        <v>536.17845763137097</v>
      </c>
      <c r="O19" s="309">
        <v>2366.2021230178898</v>
      </c>
      <c r="P19" s="312">
        <f t="shared" si="0"/>
        <v>428789.17437566089</v>
      </c>
    </row>
    <row r="20" spans="1:16" ht="13.5" customHeight="1" thickBot="1">
      <c r="A20" s="488"/>
      <c r="B20" s="308" t="s">
        <v>75</v>
      </c>
      <c r="C20" s="308" t="s">
        <v>797</v>
      </c>
      <c r="D20" s="309">
        <v>14497.349964045399</v>
      </c>
      <c r="E20" s="309">
        <v>1347.45375269022</v>
      </c>
      <c r="F20" s="309">
        <v>0</v>
      </c>
      <c r="G20" s="309">
        <v>474.834945262818</v>
      </c>
      <c r="H20" s="309">
        <v>87714.769360373699</v>
      </c>
      <c r="I20" s="309">
        <v>160792.054107456</v>
      </c>
      <c r="J20" s="309">
        <v>87599.859574298505</v>
      </c>
      <c r="K20" s="309">
        <v>64602.370745641201</v>
      </c>
      <c r="L20" s="309">
        <v>24169.513340668502</v>
      </c>
      <c r="M20" s="309">
        <v>0</v>
      </c>
      <c r="N20" s="309">
        <v>6752.7928958537104</v>
      </c>
      <c r="O20" s="309">
        <v>12833.7346947926</v>
      </c>
      <c r="P20" s="312">
        <f t="shared" si="0"/>
        <v>460784.73338108265</v>
      </c>
    </row>
    <row r="21" spans="1:16" ht="13.5" customHeight="1" thickBot="1">
      <c r="A21" s="488"/>
      <c r="B21" s="308" t="s">
        <v>77</v>
      </c>
      <c r="C21" s="308" t="s">
        <v>798</v>
      </c>
      <c r="D21" s="309">
        <v>0</v>
      </c>
      <c r="E21" s="309">
        <v>47281.838043491698</v>
      </c>
      <c r="F21" s="309">
        <v>50699.357625372402</v>
      </c>
      <c r="G21" s="309">
        <v>29892.3615342581</v>
      </c>
      <c r="H21" s="309">
        <v>22635.390938966499</v>
      </c>
      <c r="I21" s="309">
        <v>33867.958446297998</v>
      </c>
      <c r="J21" s="309">
        <v>37837.247176420802</v>
      </c>
      <c r="K21" s="309">
        <v>27548.0698930953</v>
      </c>
      <c r="L21" s="309">
        <v>37174.346967407</v>
      </c>
      <c r="M21" s="309">
        <v>98634.609333025495</v>
      </c>
      <c r="N21" s="309">
        <v>0</v>
      </c>
      <c r="O21" s="309">
        <v>37290.569394919599</v>
      </c>
      <c r="P21" s="312">
        <f t="shared" si="0"/>
        <v>422861.74935325485</v>
      </c>
    </row>
    <row r="22" spans="1:16" ht="13.5" customHeight="1" thickBot="1">
      <c r="A22" s="488"/>
      <c r="B22" s="308" t="s">
        <v>79</v>
      </c>
      <c r="C22" s="308" t="s">
        <v>799</v>
      </c>
      <c r="D22" s="309">
        <v>0</v>
      </c>
      <c r="E22" s="309">
        <v>0</v>
      </c>
      <c r="F22" s="309">
        <v>291.00963833817701</v>
      </c>
      <c r="G22" s="309">
        <v>280.78768704821698</v>
      </c>
      <c r="H22" s="309">
        <v>206.75696523580601</v>
      </c>
      <c r="I22" s="309">
        <v>16.542877775334802</v>
      </c>
      <c r="J22" s="309">
        <v>172.77649388712899</v>
      </c>
      <c r="K22" s="309">
        <v>171.90321686289701</v>
      </c>
      <c r="L22" s="309">
        <v>138.43211070356401</v>
      </c>
      <c r="M22" s="309">
        <v>107.209482491591</v>
      </c>
      <c r="N22" s="309">
        <v>55.867393877293303</v>
      </c>
      <c r="O22" s="309">
        <v>0</v>
      </c>
      <c r="P22" s="312">
        <f t="shared" si="0"/>
        <v>1441.2858662200092</v>
      </c>
    </row>
    <row r="23" spans="1:16" ht="13.5" customHeight="1" thickBot="1">
      <c r="A23" s="488"/>
      <c r="B23" s="308" t="s">
        <v>619</v>
      </c>
      <c r="C23" s="308" t="s">
        <v>800</v>
      </c>
      <c r="D23" s="309">
        <v>1288.1491368395</v>
      </c>
      <c r="E23" s="309">
        <v>162.16647260640801</v>
      </c>
      <c r="F23" s="309">
        <v>545.34484141694304</v>
      </c>
      <c r="G23" s="309">
        <v>2.5554318809126501E-2</v>
      </c>
      <c r="H23" s="309">
        <v>118.191813039839</v>
      </c>
      <c r="I23" s="309">
        <v>579.75186869952302</v>
      </c>
      <c r="J23" s="309">
        <v>764.42714599542398</v>
      </c>
      <c r="K23" s="309">
        <v>1227.9414379346499</v>
      </c>
      <c r="L23" s="309">
        <v>547.74785815468897</v>
      </c>
      <c r="M23" s="309">
        <v>4.5850554976379598</v>
      </c>
      <c r="N23" s="309">
        <v>5.6318651927124304</v>
      </c>
      <c r="O23" s="309">
        <v>175.54029411586799</v>
      </c>
      <c r="P23" s="312">
        <f t="shared" si="0"/>
        <v>5419.5033438120035</v>
      </c>
    </row>
    <row r="24" spans="1:16" ht="13.5" customHeight="1" thickBot="1">
      <c r="A24" s="488"/>
      <c r="B24" s="308" t="s">
        <v>85</v>
      </c>
      <c r="C24" s="308" t="s">
        <v>801</v>
      </c>
      <c r="D24" s="309">
        <v>5768.1451125635203</v>
      </c>
      <c r="E24" s="309">
        <v>682.71054665995996</v>
      </c>
      <c r="F24" s="309">
        <v>0</v>
      </c>
      <c r="G24" s="309">
        <v>0</v>
      </c>
      <c r="H24" s="309">
        <v>0</v>
      </c>
      <c r="I24" s="309">
        <v>0</v>
      </c>
      <c r="J24" s="309">
        <v>0</v>
      </c>
      <c r="K24" s="309">
        <v>0</v>
      </c>
      <c r="L24" s="309">
        <v>0</v>
      </c>
      <c r="M24" s="309">
        <v>0</v>
      </c>
      <c r="N24" s="309">
        <v>55.918586434831603</v>
      </c>
      <c r="O24" s="309">
        <v>1812.9978948129699</v>
      </c>
      <c r="P24" s="312">
        <f t="shared" si="0"/>
        <v>8319.7721404712811</v>
      </c>
    </row>
    <row r="25" spans="1:16" ht="13.5" customHeight="1" thickBot="1">
      <c r="A25" s="488"/>
      <c r="B25" s="308" t="s">
        <v>621</v>
      </c>
      <c r="C25" s="308" t="s">
        <v>802</v>
      </c>
      <c r="D25" s="309">
        <v>0</v>
      </c>
      <c r="E25" s="309">
        <v>0</v>
      </c>
      <c r="F25" s="309">
        <v>389.27510493077801</v>
      </c>
      <c r="G25" s="309">
        <v>578.08045353062596</v>
      </c>
      <c r="H25" s="309">
        <v>342.88744499460898</v>
      </c>
      <c r="I25" s="309">
        <v>25.348797307811299</v>
      </c>
      <c r="J25" s="309">
        <v>30.635639118454399</v>
      </c>
      <c r="K25" s="309">
        <v>0</v>
      </c>
      <c r="L25" s="309">
        <v>0</v>
      </c>
      <c r="M25" s="309">
        <v>0</v>
      </c>
      <c r="N25" s="309">
        <v>71.243097817063898</v>
      </c>
      <c r="O25" s="309">
        <v>41.8861935085461</v>
      </c>
      <c r="P25" s="312">
        <f t="shared" si="0"/>
        <v>1479.3567312078887</v>
      </c>
    </row>
    <row r="26" spans="1:16" ht="13.5" customHeight="1" thickBot="1">
      <c r="A26" s="488"/>
      <c r="B26" s="308" t="s">
        <v>86</v>
      </c>
      <c r="C26" s="308" t="s">
        <v>803</v>
      </c>
      <c r="D26" s="309">
        <v>0</v>
      </c>
      <c r="E26" s="309">
        <v>0</v>
      </c>
      <c r="F26" s="309">
        <v>0</v>
      </c>
      <c r="G26" s="309">
        <v>73.683821518232193</v>
      </c>
      <c r="H26" s="309">
        <v>62.402235686229901</v>
      </c>
      <c r="I26" s="309">
        <v>44.257157629131399</v>
      </c>
      <c r="J26" s="309">
        <v>17.282287559321901</v>
      </c>
      <c r="K26" s="309">
        <v>0</v>
      </c>
      <c r="L26" s="309">
        <v>0</v>
      </c>
      <c r="M26" s="309">
        <v>0</v>
      </c>
      <c r="N26" s="309">
        <v>84.186830489838599</v>
      </c>
      <c r="O26" s="309">
        <v>0</v>
      </c>
      <c r="P26" s="312">
        <f t="shared" si="0"/>
        <v>281.81233288275399</v>
      </c>
    </row>
    <row r="27" spans="1:16" ht="13.5" customHeight="1" thickBot="1">
      <c r="A27" s="488"/>
      <c r="B27" s="308" t="s">
        <v>95</v>
      </c>
      <c r="C27" s="308" t="s">
        <v>804</v>
      </c>
      <c r="D27" s="309">
        <v>681754.18983414199</v>
      </c>
      <c r="E27" s="309">
        <v>542105.71519425395</v>
      </c>
      <c r="F27" s="309">
        <v>207105.143006144</v>
      </c>
      <c r="G27" s="309">
        <v>168612.16238681899</v>
      </c>
      <c r="H27" s="309">
        <v>153861.541137069</v>
      </c>
      <c r="I27" s="309">
        <v>490811.681297876</v>
      </c>
      <c r="J27" s="309">
        <v>196581.780042803</v>
      </c>
      <c r="K27" s="309">
        <v>99372.883921814602</v>
      </c>
      <c r="L27" s="309">
        <v>346757.912404445</v>
      </c>
      <c r="M27" s="309">
        <v>356652.88845108199</v>
      </c>
      <c r="N27" s="309">
        <v>81848.841837771004</v>
      </c>
      <c r="O27" s="309">
        <v>130200.80624501299</v>
      </c>
      <c r="P27" s="312">
        <f t="shared" si="0"/>
        <v>3455665.5457592327</v>
      </c>
    </row>
    <row r="28" spans="1:16" ht="13.5" customHeight="1" thickBot="1">
      <c r="A28" s="488"/>
      <c r="B28" s="308" t="s">
        <v>657</v>
      </c>
      <c r="C28" s="308" t="s">
        <v>805</v>
      </c>
      <c r="D28" s="309">
        <v>7.8116639689495901</v>
      </c>
      <c r="E28" s="309">
        <v>83.483201554873901</v>
      </c>
      <c r="F28" s="309">
        <v>155.99455359891499</v>
      </c>
      <c r="G28" s="309">
        <v>414.90885963453502</v>
      </c>
      <c r="H28" s="309">
        <v>238.11816679860101</v>
      </c>
      <c r="I28" s="309">
        <v>9.7912869037869701</v>
      </c>
      <c r="J28" s="309">
        <v>202.512506283899</v>
      </c>
      <c r="K28" s="309">
        <v>47.773077700341403</v>
      </c>
      <c r="L28" s="309">
        <v>303.41784013083799</v>
      </c>
      <c r="M28" s="309">
        <v>309.03476911164501</v>
      </c>
      <c r="N28" s="309">
        <v>176.62990479711101</v>
      </c>
      <c r="O28" s="309">
        <v>36.202258492964297</v>
      </c>
      <c r="P28" s="312">
        <f t="shared" si="0"/>
        <v>1985.6780889764602</v>
      </c>
    </row>
    <row r="29" spans="1:16" ht="13.5" customHeight="1" thickBot="1">
      <c r="A29" s="488"/>
      <c r="B29" s="308" t="s">
        <v>623</v>
      </c>
      <c r="C29" s="308" t="s">
        <v>806</v>
      </c>
      <c r="D29" s="309">
        <v>372.90749598467698</v>
      </c>
      <c r="E29" s="309">
        <v>53.127396080527397</v>
      </c>
      <c r="F29" s="309">
        <v>0</v>
      </c>
      <c r="G29" s="309">
        <v>12.3453903429956</v>
      </c>
      <c r="H29" s="309">
        <v>0</v>
      </c>
      <c r="I29" s="309">
        <v>0</v>
      </c>
      <c r="J29" s="309">
        <v>0</v>
      </c>
      <c r="K29" s="309">
        <v>0</v>
      </c>
      <c r="L29" s="309">
        <v>0</v>
      </c>
      <c r="M29" s="309">
        <v>0</v>
      </c>
      <c r="N29" s="309">
        <v>41.754366379266102</v>
      </c>
      <c r="O29" s="309">
        <v>494.05676241162701</v>
      </c>
      <c r="P29" s="312">
        <f t="shared" si="0"/>
        <v>974.19141119909307</v>
      </c>
    </row>
    <row r="30" spans="1:16" ht="13.5" customHeight="1" thickBot="1">
      <c r="A30" s="488"/>
      <c r="B30" s="308" t="s">
        <v>100</v>
      </c>
      <c r="C30" s="308" t="s">
        <v>807</v>
      </c>
      <c r="D30" s="309">
        <v>0</v>
      </c>
      <c r="E30" s="309">
        <v>0</v>
      </c>
      <c r="F30" s="309">
        <v>0.163753072297359</v>
      </c>
      <c r="G30" s="309">
        <v>3.21465559170305E-2</v>
      </c>
      <c r="H30" s="309">
        <v>73.649419692402006</v>
      </c>
      <c r="I30" s="309">
        <v>0</v>
      </c>
      <c r="J30" s="309">
        <v>0</v>
      </c>
      <c r="K30" s="309">
        <v>0</v>
      </c>
      <c r="L30" s="309">
        <v>0</v>
      </c>
      <c r="M30" s="309">
        <v>0</v>
      </c>
      <c r="N30" s="309">
        <v>103.394711911081</v>
      </c>
      <c r="O30" s="309">
        <v>0</v>
      </c>
      <c r="P30" s="312">
        <f t="shared" si="0"/>
        <v>177.2400312316974</v>
      </c>
    </row>
    <row r="31" spans="1:16" ht="13.5" customHeight="1" thickBot="1">
      <c r="A31" s="488"/>
      <c r="B31" s="308" t="s">
        <v>100</v>
      </c>
      <c r="C31" s="308" t="s">
        <v>808</v>
      </c>
      <c r="D31" s="309">
        <v>0</v>
      </c>
      <c r="E31" s="309">
        <v>5.6671591759163498</v>
      </c>
      <c r="F31" s="309">
        <v>669.29353765642497</v>
      </c>
      <c r="G31" s="309">
        <v>373.99728894427898</v>
      </c>
      <c r="H31" s="309">
        <v>318.11782520815001</v>
      </c>
      <c r="I31" s="309">
        <v>34.418837467366401</v>
      </c>
      <c r="J31" s="309">
        <v>95.587764519951705</v>
      </c>
      <c r="K31" s="309">
        <v>320.54756462307</v>
      </c>
      <c r="L31" s="309">
        <v>315.664562391885</v>
      </c>
      <c r="M31" s="309">
        <v>514.25170767665804</v>
      </c>
      <c r="N31" s="309">
        <v>2.35432620737827</v>
      </c>
      <c r="O31" s="309">
        <v>43.201923757875399</v>
      </c>
      <c r="P31" s="312">
        <f t="shared" si="0"/>
        <v>2693.1024976289546</v>
      </c>
    </row>
    <row r="32" spans="1:16" ht="13.5" customHeight="1" thickBot="1">
      <c r="A32" s="488"/>
      <c r="B32" s="308" t="s">
        <v>100</v>
      </c>
      <c r="C32" s="308" t="s">
        <v>809</v>
      </c>
      <c r="D32" s="309">
        <v>0</v>
      </c>
      <c r="E32" s="309">
        <v>0</v>
      </c>
      <c r="F32" s="309">
        <v>13.895826752331001</v>
      </c>
      <c r="G32" s="309">
        <v>0</v>
      </c>
      <c r="H32" s="309">
        <v>104.371333035725</v>
      </c>
      <c r="I32" s="309">
        <v>0</v>
      </c>
      <c r="J32" s="309">
        <v>0</v>
      </c>
      <c r="K32" s="309">
        <v>0</v>
      </c>
      <c r="L32" s="309">
        <v>0</v>
      </c>
      <c r="M32" s="309">
        <v>0</v>
      </c>
      <c r="N32" s="309">
        <v>46.3711792340711</v>
      </c>
      <c r="O32" s="309">
        <v>0</v>
      </c>
      <c r="P32" s="312">
        <f t="shared" si="0"/>
        <v>164.6383390221271</v>
      </c>
    </row>
    <row r="33" spans="1:16" ht="13.5" customHeight="1" thickBot="1">
      <c r="A33" s="488"/>
      <c r="B33" s="308" t="s">
        <v>100</v>
      </c>
      <c r="C33" s="308" t="s">
        <v>810</v>
      </c>
      <c r="D33" s="309">
        <v>0</v>
      </c>
      <c r="E33" s="309">
        <v>0</v>
      </c>
      <c r="F33" s="309">
        <v>0</v>
      </c>
      <c r="G33" s="309">
        <v>0</v>
      </c>
      <c r="H33" s="309">
        <v>159.76908720370699</v>
      </c>
      <c r="I33" s="309">
        <v>0</v>
      </c>
      <c r="J33" s="309">
        <v>0</v>
      </c>
      <c r="K33" s="309">
        <v>0</v>
      </c>
      <c r="L33" s="309">
        <v>52.637985521200797</v>
      </c>
      <c r="M33" s="309">
        <v>0</v>
      </c>
      <c r="N33" s="309">
        <v>45.764059446634903</v>
      </c>
      <c r="O33" s="309">
        <v>0</v>
      </c>
      <c r="P33" s="312">
        <f t="shared" si="0"/>
        <v>258.17113217154269</v>
      </c>
    </row>
    <row r="34" spans="1:16" ht="13.5" customHeight="1" thickBot="1">
      <c r="A34" s="488"/>
      <c r="B34" s="308" t="s">
        <v>101</v>
      </c>
      <c r="C34" s="308" t="s">
        <v>811</v>
      </c>
      <c r="D34" s="309">
        <v>1495.36444474572</v>
      </c>
      <c r="E34" s="309">
        <v>1930.0144530421701</v>
      </c>
      <c r="F34" s="309">
        <v>5104.48033252804</v>
      </c>
      <c r="G34" s="309">
        <v>5222.09580015553</v>
      </c>
      <c r="H34" s="309">
        <v>3654.2815959683498</v>
      </c>
      <c r="I34" s="309">
        <v>754.48967116759695</v>
      </c>
      <c r="J34" s="309">
        <v>523.03308248323697</v>
      </c>
      <c r="K34" s="309">
        <v>3175.4604960747101</v>
      </c>
      <c r="L34" s="309">
        <v>3954.8025351905098</v>
      </c>
      <c r="M34" s="309">
        <v>1099.7035471296399</v>
      </c>
      <c r="N34" s="309">
        <v>2918.6671049024599</v>
      </c>
      <c r="O34" s="309">
        <v>6898.2943933435799</v>
      </c>
      <c r="P34" s="312">
        <f t="shared" si="0"/>
        <v>36730.687456731546</v>
      </c>
    </row>
    <row r="35" spans="1:16" ht="13.5" customHeight="1" thickBot="1">
      <c r="A35" s="488"/>
      <c r="B35" s="308" t="s">
        <v>105</v>
      </c>
      <c r="C35" s="308" t="s">
        <v>812</v>
      </c>
      <c r="D35" s="309">
        <v>0</v>
      </c>
      <c r="E35" s="309">
        <v>0</v>
      </c>
      <c r="F35" s="309">
        <v>124.647041148577</v>
      </c>
      <c r="G35" s="309">
        <v>423.305292245842</v>
      </c>
      <c r="H35" s="309">
        <v>154.87843647015001</v>
      </c>
      <c r="I35" s="309">
        <v>16.9645500661853</v>
      </c>
      <c r="J35" s="309">
        <v>92.989655102674206</v>
      </c>
      <c r="K35" s="309">
        <v>0</v>
      </c>
      <c r="L35" s="309">
        <v>148.79071233953499</v>
      </c>
      <c r="M35" s="309">
        <v>257.60384719783502</v>
      </c>
      <c r="N35" s="309">
        <v>51.690187867705603</v>
      </c>
      <c r="O35" s="309">
        <v>103.294035717197</v>
      </c>
      <c r="P35" s="312">
        <f t="shared" si="0"/>
        <v>1374.1637581557011</v>
      </c>
    </row>
    <row r="36" spans="1:16" ht="13.5" customHeight="1" thickBot="1">
      <c r="A36" s="488"/>
      <c r="B36" s="308" t="s">
        <v>105</v>
      </c>
      <c r="C36" s="308" t="s">
        <v>813</v>
      </c>
      <c r="D36" s="309">
        <v>0</v>
      </c>
      <c r="E36" s="309">
        <v>0</v>
      </c>
      <c r="F36" s="309">
        <v>128.34209661866299</v>
      </c>
      <c r="G36" s="309">
        <v>446.42122244526797</v>
      </c>
      <c r="H36" s="309">
        <v>102.02768847184301</v>
      </c>
      <c r="I36" s="309">
        <v>0</v>
      </c>
      <c r="J36" s="309">
        <v>13.4556300549898</v>
      </c>
      <c r="K36" s="309">
        <v>0</v>
      </c>
      <c r="L36" s="309">
        <v>149.289563326408</v>
      </c>
      <c r="M36" s="309">
        <v>242.73080534200699</v>
      </c>
      <c r="N36" s="309">
        <v>108.374668276853</v>
      </c>
      <c r="O36" s="309">
        <v>106.55262859851899</v>
      </c>
      <c r="P36" s="312">
        <f t="shared" si="0"/>
        <v>1297.1943031345509</v>
      </c>
    </row>
    <row r="37" spans="1:16" ht="13.5" customHeight="1" thickBot="1">
      <c r="A37" s="488"/>
      <c r="B37" s="308" t="s">
        <v>124</v>
      </c>
      <c r="C37" s="308" t="s">
        <v>814</v>
      </c>
      <c r="D37" s="309">
        <v>7767.26322056356</v>
      </c>
      <c r="E37" s="309">
        <v>770.217208867046</v>
      </c>
      <c r="F37" s="309">
        <v>0</v>
      </c>
      <c r="G37" s="309">
        <v>163.550458196221</v>
      </c>
      <c r="H37" s="309">
        <v>2987.8713212332</v>
      </c>
      <c r="I37" s="309">
        <v>0</v>
      </c>
      <c r="J37" s="309">
        <v>18208.5668934352</v>
      </c>
      <c r="K37" s="309">
        <v>0</v>
      </c>
      <c r="L37" s="309">
        <v>0</v>
      </c>
      <c r="M37" s="309">
        <v>0</v>
      </c>
      <c r="N37" s="309">
        <v>520.49107280973703</v>
      </c>
      <c r="O37" s="309">
        <v>6032.5995596700204</v>
      </c>
      <c r="P37" s="312">
        <f t="shared" si="0"/>
        <v>36450.559734774986</v>
      </c>
    </row>
    <row r="38" spans="1:16" ht="13.5" customHeight="1" thickBot="1">
      <c r="A38" s="488"/>
      <c r="B38" s="308" t="s">
        <v>125</v>
      </c>
      <c r="C38" s="308" t="s">
        <v>815</v>
      </c>
      <c r="D38" s="309">
        <v>7915.7039681467704</v>
      </c>
      <c r="E38" s="309">
        <v>848.06498204534398</v>
      </c>
      <c r="F38" s="309">
        <v>0</v>
      </c>
      <c r="G38" s="309">
        <v>0</v>
      </c>
      <c r="H38" s="309">
        <v>2005.21645692739</v>
      </c>
      <c r="I38" s="309">
        <v>0</v>
      </c>
      <c r="J38" s="309">
        <v>0</v>
      </c>
      <c r="K38" s="309">
        <v>0</v>
      </c>
      <c r="L38" s="309">
        <v>0</v>
      </c>
      <c r="M38" s="309">
        <v>0</v>
      </c>
      <c r="N38" s="309">
        <v>1979.0545585833199</v>
      </c>
      <c r="O38" s="309">
        <v>5719.6000588167399</v>
      </c>
      <c r="P38" s="312">
        <f t="shared" si="0"/>
        <v>18467.640024519565</v>
      </c>
    </row>
    <row r="39" spans="1:16" ht="13.5" customHeight="1" thickBot="1">
      <c r="A39" s="488"/>
      <c r="B39" s="308" t="s">
        <v>125</v>
      </c>
      <c r="C39" s="308" t="s">
        <v>816</v>
      </c>
      <c r="D39" s="309">
        <v>0</v>
      </c>
      <c r="E39" s="309">
        <v>0</v>
      </c>
      <c r="F39" s="309">
        <v>0</v>
      </c>
      <c r="G39" s="309">
        <v>0</v>
      </c>
      <c r="H39" s="309">
        <v>0</v>
      </c>
      <c r="I39" s="309">
        <v>0</v>
      </c>
      <c r="J39" s="309">
        <v>0</v>
      </c>
      <c r="K39" s="309">
        <v>0</v>
      </c>
      <c r="L39" s="309">
        <v>0</v>
      </c>
      <c r="M39" s="309">
        <v>0</v>
      </c>
      <c r="N39" s="309">
        <v>8.3075398803700296</v>
      </c>
      <c r="O39" s="309">
        <v>46.435183832279499</v>
      </c>
      <c r="P39" s="312">
        <f t="shared" si="0"/>
        <v>54.742723712649529</v>
      </c>
    </row>
    <row r="40" spans="1:16" ht="13.5" customHeight="1" thickBot="1">
      <c r="A40" s="488"/>
      <c r="B40" s="308" t="s">
        <v>125</v>
      </c>
      <c r="C40" s="308" t="s">
        <v>817</v>
      </c>
      <c r="D40" s="309">
        <v>0</v>
      </c>
      <c r="E40" s="309">
        <v>0</v>
      </c>
      <c r="F40" s="309">
        <v>0</v>
      </c>
      <c r="G40" s="309">
        <v>138.17224307777701</v>
      </c>
      <c r="H40" s="309">
        <v>0</v>
      </c>
      <c r="I40" s="309">
        <v>344810.20578366501</v>
      </c>
      <c r="J40" s="309">
        <v>0</v>
      </c>
      <c r="K40" s="309">
        <v>0</v>
      </c>
      <c r="L40" s="309">
        <v>1590.41252689046</v>
      </c>
      <c r="M40" s="309">
        <v>0</v>
      </c>
      <c r="N40" s="309">
        <v>0</v>
      </c>
      <c r="O40" s="309">
        <v>0</v>
      </c>
      <c r="P40" s="312">
        <f t="shared" si="0"/>
        <v>346538.79055363324</v>
      </c>
    </row>
    <row r="41" spans="1:16" ht="13.5" customHeight="1" thickBot="1">
      <c r="A41" s="488"/>
      <c r="B41" s="308" t="s">
        <v>126</v>
      </c>
      <c r="C41" s="308" t="s">
        <v>818</v>
      </c>
      <c r="D41" s="309">
        <v>13249.424048179801</v>
      </c>
      <c r="E41" s="309">
        <v>1231.6404816385</v>
      </c>
      <c r="F41" s="309">
        <v>0</v>
      </c>
      <c r="G41" s="309">
        <v>190.35481974552701</v>
      </c>
      <c r="H41" s="309">
        <v>27510.283006590402</v>
      </c>
      <c r="I41" s="309">
        <v>316128.17277662898</v>
      </c>
      <c r="J41" s="309">
        <v>116526.626722214</v>
      </c>
      <c r="K41" s="309">
        <v>162596.820160312</v>
      </c>
      <c r="L41" s="309">
        <v>486.26677192788901</v>
      </c>
      <c r="M41" s="309">
        <v>250516.71112508699</v>
      </c>
      <c r="N41" s="309">
        <v>1554.75157029052</v>
      </c>
      <c r="O41" s="309">
        <v>9198.7954152177699</v>
      </c>
      <c r="P41" s="312">
        <f t="shared" si="0"/>
        <v>899189.84689783247</v>
      </c>
    </row>
    <row r="42" spans="1:16" ht="13.5" customHeight="1" thickBot="1">
      <c r="A42" s="488"/>
      <c r="B42" s="308" t="s">
        <v>127</v>
      </c>
      <c r="C42" s="308" t="s">
        <v>819</v>
      </c>
      <c r="D42" s="309">
        <v>501.90770648191602</v>
      </c>
      <c r="E42" s="309">
        <v>29.783730541524399</v>
      </c>
      <c r="F42" s="309">
        <v>0</v>
      </c>
      <c r="G42" s="309">
        <v>11.6368626820576</v>
      </c>
      <c r="H42" s="309">
        <v>0</v>
      </c>
      <c r="I42" s="309">
        <v>0</v>
      </c>
      <c r="J42" s="309">
        <v>0</v>
      </c>
      <c r="K42" s="309">
        <v>0</v>
      </c>
      <c r="L42" s="309">
        <v>0</v>
      </c>
      <c r="M42" s="309">
        <v>0</v>
      </c>
      <c r="N42" s="309">
        <v>25.930875453815499</v>
      </c>
      <c r="O42" s="309">
        <v>527.118253295812</v>
      </c>
      <c r="P42" s="312">
        <f t="shared" si="0"/>
        <v>1096.3774284551255</v>
      </c>
    </row>
    <row r="43" spans="1:16" ht="13.5" customHeight="1" thickBot="1">
      <c r="A43" s="488"/>
      <c r="B43" s="308" t="s">
        <v>132</v>
      </c>
      <c r="C43" s="308" t="s">
        <v>820</v>
      </c>
      <c r="D43" s="309">
        <v>218759.10624396399</v>
      </c>
      <c r="E43" s="309">
        <v>85539.3237453443</v>
      </c>
      <c r="F43" s="309">
        <v>40118.175436080099</v>
      </c>
      <c r="G43" s="309">
        <v>13773.216274536901</v>
      </c>
      <c r="H43" s="309">
        <v>80080.601291532905</v>
      </c>
      <c r="I43" s="309">
        <v>251444.94607894201</v>
      </c>
      <c r="J43" s="309">
        <v>33113.423180192403</v>
      </c>
      <c r="K43" s="309">
        <v>1553.5297869366</v>
      </c>
      <c r="L43" s="309">
        <v>169527.34304681999</v>
      </c>
      <c r="M43" s="309">
        <v>339214.48407555599</v>
      </c>
      <c r="N43" s="309">
        <v>144930.00487214699</v>
      </c>
      <c r="O43" s="309">
        <v>401499.91064191802</v>
      </c>
      <c r="P43" s="312">
        <f t="shared" si="0"/>
        <v>1779554.0646739702</v>
      </c>
    </row>
    <row r="44" spans="1:16" ht="13.5" customHeight="1" thickBot="1">
      <c r="A44" s="488"/>
      <c r="B44" s="308" t="s">
        <v>132</v>
      </c>
      <c r="C44" s="308" t="s">
        <v>821</v>
      </c>
      <c r="D44" s="309">
        <v>434765.98921490001</v>
      </c>
      <c r="E44" s="309">
        <v>94165.255712216895</v>
      </c>
      <c r="F44" s="309">
        <v>38574.723136737601</v>
      </c>
      <c r="G44" s="309">
        <v>13838.0968689125</v>
      </c>
      <c r="H44" s="309">
        <v>80565.826963290907</v>
      </c>
      <c r="I44" s="309">
        <v>251442.08003651499</v>
      </c>
      <c r="J44" s="309">
        <v>33833.137810631299</v>
      </c>
      <c r="K44" s="309">
        <v>832.44176423658405</v>
      </c>
      <c r="L44" s="309">
        <v>193517.010187501</v>
      </c>
      <c r="M44" s="309">
        <v>56221.955527554703</v>
      </c>
      <c r="N44" s="309">
        <v>155688.20194232499</v>
      </c>
      <c r="O44" s="309">
        <v>404358.40103729197</v>
      </c>
      <c r="P44" s="312">
        <f t="shared" si="0"/>
        <v>1757803.1202021134</v>
      </c>
    </row>
    <row r="45" spans="1:16" ht="13.5" customHeight="1" thickBot="1">
      <c r="A45" s="488"/>
      <c r="B45" s="308" t="s">
        <v>134</v>
      </c>
      <c r="C45" s="308" t="s">
        <v>822</v>
      </c>
      <c r="D45" s="309">
        <v>0</v>
      </c>
      <c r="E45" s="309">
        <v>0</v>
      </c>
      <c r="F45" s="309">
        <v>0</v>
      </c>
      <c r="G45" s="309">
        <v>145.21168833087501</v>
      </c>
      <c r="H45" s="309">
        <v>202.52374906140599</v>
      </c>
      <c r="I45" s="309">
        <v>0</v>
      </c>
      <c r="J45" s="309">
        <v>0</v>
      </c>
      <c r="K45" s="309">
        <v>0</v>
      </c>
      <c r="L45" s="309">
        <v>0</v>
      </c>
      <c r="M45" s="309">
        <v>0</v>
      </c>
      <c r="N45" s="309">
        <v>0</v>
      </c>
      <c r="O45" s="309">
        <v>0</v>
      </c>
      <c r="P45" s="312">
        <f t="shared" si="0"/>
        <v>347.73543739228103</v>
      </c>
    </row>
    <row r="46" spans="1:16" ht="13.5" customHeight="1" thickBot="1">
      <c r="A46" s="488"/>
      <c r="B46" s="308" t="s">
        <v>137</v>
      </c>
      <c r="C46" s="308" t="s">
        <v>823</v>
      </c>
      <c r="D46" s="309">
        <v>0</v>
      </c>
      <c r="E46" s="309">
        <v>2.7783713125223701</v>
      </c>
      <c r="F46" s="309">
        <v>527.55146863829702</v>
      </c>
      <c r="G46" s="309">
        <v>425.57119402492799</v>
      </c>
      <c r="H46" s="309">
        <v>323.31344850433999</v>
      </c>
      <c r="I46" s="309">
        <v>23.657574037650701</v>
      </c>
      <c r="J46" s="309">
        <v>92.310544161150005</v>
      </c>
      <c r="K46" s="309">
        <v>237.531632008526</v>
      </c>
      <c r="L46" s="309">
        <v>236.40426274672899</v>
      </c>
      <c r="M46" s="309">
        <v>403.04363927321998</v>
      </c>
      <c r="N46" s="309">
        <v>71.243097817063898</v>
      </c>
      <c r="O46" s="309">
        <v>53.162926272553698</v>
      </c>
      <c r="P46" s="312">
        <f t="shared" si="0"/>
        <v>2396.5681587969802</v>
      </c>
    </row>
    <row r="47" spans="1:16" ht="13.5" customHeight="1" thickBot="1">
      <c r="A47" s="488"/>
      <c r="B47" s="308" t="s">
        <v>140</v>
      </c>
      <c r="C47" s="308" t="s">
        <v>794</v>
      </c>
      <c r="D47" s="309">
        <v>0</v>
      </c>
      <c r="E47" s="309">
        <v>4.6844619591442465</v>
      </c>
      <c r="F47" s="309">
        <v>0</v>
      </c>
      <c r="G47" s="309">
        <v>0</v>
      </c>
      <c r="H47" s="309">
        <v>0</v>
      </c>
      <c r="I47" s="309">
        <v>0</v>
      </c>
      <c r="J47" s="309">
        <v>0</v>
      </c>
      <c r="K47" s="309">
        <v>0</v>
      </c>
      <c r="L47" s="309">
        <v>0</v>
      </c>
      <c r="M47" s="309">
        <v>0</v>
      </c>
      <c r="N47" s="309">
        <v>0</v>
      </c>
      <c r="O47" s="309">
        <v>0</v>
      </c>
      <c r="P47" s="312">
        <f t="shared" si="0"/>
        <v>4.6844619591442465</v>
      </c>
    </row>
    <row r="48" spans="1:16" ht="13.5" customHeight="1" thickBot="1">
      <c r="A48" s="488"/>
      <c r="B48" s="308" t="s">
        <v>140</v>
      </c>
      <c r="C48" s="308" t="s">
        <v>788</v>
      </c>
      <c r="D48" s="309">
        <v>120.89794524558791</v>
      </c>
      <c r="E48" s="309">
        <v>0</v>
      </c>
      <c r="F48" s="309">
        <v>31.133557230036089</v>
      </c>
      <c r="G48" s="309">
        <v>581.896818598403</v>
      </c>
      <c r="H48" s="309">
        <v>1163.2575445017801</v>
      </c>
      <c r="I48" s="309">
        <v>7.0014552642090404</v>
      </c>
      <c r="J48" s="309">
        <v>4.9808076419435601</v>
      </c>
      <c r="K48" s="309">
        <v>2145.7091347855498</v>
      </c>
      <c r="L48" s="309">
        <v>159.994312485416</v>
      </c>
      <c r="M48" s="309">
        <v>31.537536889437501</v>
      </c>
      <c r="N48" s="309">
        <v>247.49204431112301</v>
      </c>
      <c r="O48" s="309">
        <v>0</v>
      </c>
      <c r="P48" s="312">
        <f t="shared" si="0"/>
        <v>4493.901156953486</v>
      </c>
    </row>
    <row r="49" spans="1:16" ht="13.5" customHeight="1" thickBot="1">
      <c r="A49" s="488"/>
      <c r="B49" s="308" t="s">
        <v>140</v>
      </c>
      <c r="C49" s="308" t="s">
        <v>789</v>
      </c>
      <c r="D49" s="309">
        <v>0</v>
      </c>
      <c r="E49" s="309">
        <v>0</v>
      </c>
      <c r="F49" s="309">
        <v>240.41212638799308</v>
      </c>
      <c r="G49" s="309">
        <v>0</v>
      </c>
      <c r="H49" s="309">
        <v>0</v>
      </c>
      <c r="I49" s="309">
        <v>0</v>
      </c>
      <c r="J49" s="309">
        <v>0</v>
      </c>
      <c r="K49" s="309">
        <v>0</v>
      </c>
      <c r="L49" s="309">
        <v>0</v>
      </c>
      <c r="M49" s="309">
        <v>0</v>
      </c>
      <c r="N49" s="309">
        <v>0</v>
      </c>
      <c r="O49" s="309">
        <v>0</v>
      </c>
      <c r="P49" s="312">
        <f t="shared" si="0"/>
        <v>240.41212638799308</v>
      </c>
    </row>
    <row r="50" spans="1:16" ht="13.5" customHeight="1" thickBot="1">
      <c r="A50" s="488"/>
      <c r="B50" s="308" t="s">
        <v>140</v>
      </c>
      <c r="C50" s="308" t="s">
        <v>824</v>
      </c>
      <c r="D50" s="309">
        <v>0</v>
      </c>
      <c r="E50" s="309">
        <v>0</v>
      </c>
      <c r="F50" s="309">
        <v>0</v>
      </c>
      <c r="G50" s="309">
        <v>0</v>
      </c>
      <c r="H50" s="309">
        <v>112.896491846291</v>
      </c>
      <c r="I50" s="309">
        <v>562.73033119693798</v>
      </c>
      <c r="J50" s="309">
        <v>99.973234888960306</v>
      </c>
      <c r="K50" s="309">
        <v>70.937547802042502</v>
      </c>
      <c r="L50" s="309">
        <v>89.751460986058007</v>
      </c>
      <c r="M50" s="309">
        <v>96.003713523815804</v>
      </c>
      <c r="N50" s="309">
        <v>42.065230063511898</v>
      </c>
      <c r="O50" s="309">
        <v>515.28837639851895</v>
      </c>
      <c r="P50" s="312">
        <f t="shared" si="0"/>
        <v>1589.6463867061366</v>
      </c>
    </row>
    <row r="51" spans="1:16" ht="13.5" customHeight="1" thickBot="1">
      <c r="A51" s="488"/>
      <c r="B51" s="308" t="s">
        <v>140</v>
      </c>
      <c r="C51" s="308" t="s">
        <v>825</v>
      </c>
      <c r="D51" s="309">
        <v>0</v>
      </c>
      <c r="E51" s="309">
        <v>8.7239446566899304</v>
      </c>
      <c r="F51" s="309">
        <v>0</v>
      </c>
      <c r="G51" s="309">
        <v>0</v>
      </c>
      <c r="H51" s="309">
        <v>22.1417112472522</v>
      </c>
      <c r="I51" s="309">
        <v>0</v>
      </c>
      <c r="J51" s="309">
        <v>95.183606462591101</v>
      </c>
      <c r="K51" s="309">
        <v>3.85869248423267</v>
      </c>
      <c r="L51" s="309">
        <v>4.8747384729837098</v>
      </c>
      <c r="M51" s="309">
        <v>20.949663863727402</v>
      </c>
      <c r="N51" s="309">
        <v>148.85432912699099</v>
      </c>
      <c r="O51" s="309">
        <v>412.92560003779198</v>
      </c>
      <c r="P51" s="312">
        <f t="shared" si="0"/>
        <v>717.51228635225993</v>
      </c>
    </row>
    <row r="52" spans="1:16" ht="13.5" customHeight="1" thickBot="1">
      <c r="A52" s="488"/>
      <c r="B52" s="308" t="s">
        <v>140</v>
      </c>
      <c r="C52" s="308" t="s">
        <v>826</v>
      </c>
      <c r="D52" s="309">
        <v>912.69242523841604</v>
      </c>
      <c r="E52" s="309">
        <v>107.270535841186</v>
      </c>
      <c r="F52" s="309">
        <v>0</v>
      </c>
      <c r="G52" s="309">
        <v>112.56006358289</v>
      </c>
      <c r="H52" s="309">
        <v>0</v>
      </c>
      <c r="I52" s="309">
        <v>16.527264889483899</v>
      </c>
      <c r="J52" s="309">
        <v>167.37025884008801</v>
      </c>
      <c r="K52" s="309">
        <v>1216.2356312951999</v>
      </c>
      <c r="L52" s="309">
        <v>970.09027191181701</v>
      </c>
      <c r="M52" s="309">
        <v>30.264449734842501</v>
      </c>
      <c r="N52" s="309">
        <v>187.88350598848501</v>
      </c>
      <c r="O52" s="309">
        <v>1830.6460936537901</v>
      </c>
      <c r="P52" s="312">
        <f t="shared" si="0"/>
        <v>5551.540500976198</v>
      </c>
    </row>
    <row r="53" spans="1:16" ht="13.5" customHeight="1" thickBot="1">
      <c r="A53" s="488"/>
      <c r="B53" s="308" t="s">
        <v>140</v>
      </c>
      <c r="C53" s="308" t="s">
        <v>827</v>
      </c>
      <c r="D53" s="309">
        <v>37.511324836721798</v>
      </c>
      <c r="E53" s="309">
        <v>0</v>
      </c>
      <c r="F53" s="309">
        <v>580.46907467955498</v>
      </c>
      <c r="G53" s="309">
        <v>228.17108409880899</v>
      </c>
      <c r="H53" s="309">
        <v>18.137344875266301</v>
      </c>
      <c r="I53" s="309">
        <v>9.2765455318141505</v>
      </c>
      <c r="J53" s="309">
        <v>1476.57108513251</v>
      </c>
      <c r="K53" s="309">
        <v>483.022862252202</v>
      </c>
      <c r="L53" s="309">
        <v>0</v>
      </c>
      <c r="M53" s="309">
        <v>13.3010296185202</v>
      </c>
      <c r="N53" s="309">
        <v>505.42769786807997</v>
      </c>
      <c r="O53" s="309">
        <v>0</v>
      </c>
      <c r="P53" s="312">
        <f t="shared" si="0"/>
        <v>3351.8880488934783</v>
      </c>
    </row>
    <row r="54" spans="1:16" ht="13.5" customHeight="1" thickBot="1">
      <c r="A54" s="488"/>
      <c r="B54" s="308" t="s">
        <v>140</v>
      </c>
      <c r="C54" s="308" t="s">
        <v>828</v>
      </c>
      <c r="D54" s="309">
        <v>3.5890314861634902</v>
      </c>
      <c r="E54" s="309">
        <v>5.9199609206723798</v>
      </c>
      <c r="F54" s="309">
        <v>34.454728578605902</v>
      </c>
      <c r="G54" s="309">
        <v>7.1818088477289699</v>
      </c>
      <c r="H54" s="309">
        <v>0</v>
      </c>
      <c r="I54" s="309">
        <v>6.8184191165530903</v>
      </c>
      <c r="J54" s="309">
        <v>102.083796211821</v>
      </c>
      <c r="K54" s="309">
        <v>0</v>
      </c>
      <c r="L54" s="309">
        <v>7.1773428141357698</v>
      </c>
      <c r="M54" s="309">
        <v>0</v>
      </c>
      <c r="N54" s="309">
        <v>212.39941602176501</v>
      </c>
      <c r="O54" s="309">
        <v>24.167544281223702</v>
      </c>
      <c r="P54" s="312">
        <f t="shared" si="0"/>
        <v>403.79204827866926</v>
      </c>
    </row>
    <row r="55" spans="1:16" ht="13.5" customHeight="1" thickBot="1">
      <c r="A55" s="488"/>
      <c r="B55" s="308" t="s">
        <v>140</v>
      </c>
      <c r="C55" s="308" t="s">
        <v>829</v>
      </c>
      <c r="D55" s="309">
        <v>3.8084073036718999</v>
      </c>
      <c r="E55" s="309">
        <v>17.6676617081587</v>
      </c>
      <c r="F55" s="309">
        <v>2.8421255555629501</v>
      </c>
      <c r="G55" s="309">
        <v>255.29970984708899</v>
      </c>
      <c r="H55" s="309">
        <v>50.491651334756703</v>
      </c>
      <c r="I55" s="309">
        <v>7.2275366688691696</v>
      </c>
      <c r="J55" s="309">
        <v>72.3365635228066</v>
      </c>
      <c r="K55" s="309">
        <v>147.96558318366701</v>
      </c>
      <c r="L55" s="309">
        <v>61.661951355576399</v>
      </c>
      <c r="M55" s="309">
        <v>151.77018224481401</v>
      </c>
      <c r="N55" s="309">
        <v>87.401653290770298</v>
      </c>
      <c r="O55" s="309">
        <v>16.838454319933501</v>
      </c>
      <c r="P55" s="312">
        <f t="shared" si="0"/>
        <v>875.31148033567626</v>
      </c>
    </row>
    <row r="56" spans="1:16" ht="13.5" customHeight="1" thickBot="1">
      <c r="A56" s="488"/>
      <c r="B56" s="308" t="s">
        <v>140</v>
      </c>
      <c r="C56" s="308" t="s">
        <v>830</v>
      </c>
      <c r="D56" s="309">
        <v>3.7774413610298998</v>
      </c>
      <c r="E56" s="309">
        <v>15.633323921317</v>
      </c>
      <c r="F56" s="309">
        <v>108.18464752205701</v>
      </c>
      <c r="G56" s="309">
        <v>231.75729889027099</v>
      </c>
      <c r="H56" s="309">
        <v>58.769085957004201</v>
      </c>
      <c r="I56" s="309">
        <v>6.8716019667235004</v>
      </c>
      <c r="J56" s="309">
        <v>0</v>
      </c>
      <c r="K56" s="309">
        <v>129.725516719777</v>
      </c>
      <c r="L56" s="309">
        <v>6.5426520274659703</v>
      </c>
      <c r="M56" s="309">
        <v>209.87670979222301</v>
      </c>
      <c r="N56" s="309">
        <v>82.241596112885105</v>
      </c>
      <c r="O56" s="309">
        <v>16.6315009304369</v>
      </c>
      <c r="P56" s="312">
        <f t="shared" si="0"/>
        <v>870.0113752011905</v>
      </c>
    </row>
    <row r="57" spans="1:16" ht="13.5" customHeight="1" thickBot="1">
      <c r="A57" s="488"/>
      <c r="B57" s="308" t="s">
        <v>140</v>
      </c>
      <c r="C57" s="308" t="s">
        <v>831</v>
      </c>
      <c r="D57" s="309">
        <v>0</v>
      </c>
      <c r="E57" s="309">
        <v>0</v>
      </c>
      <c r="F57" s="309">
        <v>0</v>
      </c>
      <c r="G57" s="309">
        <v>0</v>
      </c>
      <c r="H57" s="309">
        <v>48.053197967759203</v>
      </c>
      <c r="I57" s="309">
        <v>0</v>
      </c>
      <c r="J57" s="309">
        <v>91.109496023395707</v>
      </c>
      <c r="K57" s="309">
        <v>119.71066544849501</v>
      </c>
      <c r="L57" s="309">
        <v>214.189521977011</v>
      </c>
      <c r="M57" s="309">
        <v>175.12948026392701</v>
      </c>
      <c r="N57" s="309">
        <v>435.05470396712298</v>
      </c>
      <c r="O57" s="309">
        <v>2.3233145851394901</v>
      </c>
      <c r="P57" s="312">
        <f t="shared" si="0"/>
        <v>1085.5703802328505</v>
      </c>
    </row>
    <row r="58" spans="1:16" ht="13.5" customHeight="1" thickBot="1">
      <c r="A58" s="488"/>
      <c r="B58" s="308" t="s">
        <v>140</v>
      </c>
      <c r="C58" s="308" t="s">
        <v>832</v>
      </c>
      <c r="D58" s="309">
        <v>0</v>
      </c>
      <c r="E58" s="309">
        <v>0</v>
      </c>
      <c r="F58" s="309">
        <v>0.182076690259979</v>
      </c>
      <c r="G58" s="309">
        <v>91.967924240749696</v>
      </c>
      <c r="H58" s="309">
        <v>16.610687969877699</v>
      </c>
      <c r="I58" s="309">
        <v>0</v>
      </c>
      <c r="J58" s="309">
        <v>0</v>
      </c>
      <c r="K58" s="309">
        <v>0</v>
      </c>
      <c r="L58" s="309">
        <v>0</v>
      </c>
      <c r="M58" s="309">
        <v>56.176603445102501</v>
      </c>
      <c r="N58" s="309">
        <v>48.351927226468</v>
      </c>
      <c r="O58" s="309">
        <v>0</v>
      </c>
      <c r="P58" s="312">
        <f t="shared" si="0"/>
        <v>213.28921957245788</v>
      </c>
    </row>
    <row r="59" spans="1:16" ht="13.5" customHeight="1" thickBot="1">
      <c r="A59" s="488"/>
      <c r="B59" s="308" t="s">
        <v>140</v>
      </c>
      <c r="C59" s="308" t="s">
        <v>833</v>
      </c>
      <c r="D59" s="309">
        <v>139482.73980479999</v>
      </c>
      <c r="E59" s="309">
        <v>126854.08990141</v>
      </c>
      <c r="F59" s="309">
        <v>100762.906345002</v>
      </c>
      <c r="G59" s="309">
        <v>55103.157511602003</v>
      </c>
      <c r="H59" s="309">
        <v>66618.162779441307</v>
      </c>
      <c r="I59" s="309">
        <v>95419.225554520395</v>
      </c>
      <c r="J59" s="309">
        <v>60416.793009965302</v>
      </c>
      <c r="K59" s="309">
        <v>37913.360811994396</v>
      </c>
      <c r="L59" s="309">
        <v>114828.23801278</v>
      </c>
      <c r="M59" s="309">
        <v>212809.50288347201</v>
      </c>
      <c r="N59" s="309">
        <v>70510.955477027703</v>
      </c>
      <c r="O59" s="309">
        <v>75336.737652958996</v>
      </c>
      <c r="P59" s="312">
        <f t="shared" si="0"/>
        <v>1156055.8697449742</v>
      </c>
    </row>
    <row r="60" spans="1:16" ht="13.5" customHeight="1" thickBot="1">
      <c r="A60" s="488"/>
      <c r="B60" s="308" t="s">
        <v>140</v>
      </c>
      <c r="C60" s="308" t="s">
        <v>834</v>
      </c>
      <c r="D60" s="309">
        <v>137470.53744748101</v>
      </c>
      <c r="E60" s="309">
        <v>82962.072727044506</v>
      </c>
      <c r="F60" s="309">
        <v>96089.9671424486</v>
      </c>
      <c r="G60" s="309">
        <v>53631.737739934702</v>
      </c>
      <c r="H60" s="309">
        <v>66263.787291433197</v>
      </c>
      <c r="I60" s="309">
        <v>94139.741340117107</v>
      </c>
      <c r="J60" s="309">
        <v>21531.810938400999</v>
      </c>
      <c r="K60" s="309">
        <v>17798.256975942499</v>
      </c>
      <c r="L60" s="309">
        <v>60795.281032987798</v>
      </c>
      <c r="M60" s="309">
        <v>3137.3554369946801</v>
      </c>
      <c r="N60" s="309">
        <v>101515.276786891</v>
      </c>
      <c r="O60" s="309">
        <v>74472.554354259497</v>
      </c>
      <c r="P60" s="312">
        <f t="shared" si="0"/>
        <v>809808.3792139357</v>
      </c>
    </row>
    <row r="61" spans="1:16" ht="13.5" customHeight="1" thickBot="1">
      <c r="A61" s="488"/>
      <c r="B61" s="308" t="s">
        <v>144</v>
      </c>
      <c r="C61" s="308" t="s">
        <v>835</v>
      </c>
      <c r="D61" s="309">
        <v>10680.2129490018</v>
      </c>
      <c r="E61" s="309">
        <v>938.83579874714303</v>
      </c>
      <c r="F61" s="309">
        <v>0</v>
      </c>
      <c r="G61" s="309">
        <v>114.360027086625</v>
      </c>
      <c r="H61" s="309">
        <v>142236.02976295399</v>
      </c>
      <c r="I61" s="309">
        <v>58991.616359319203</v>
      </c>
      <c r="J61" s="309">
        <v>0</v>
      </c>
      <c r="K61" s="309">
        <v>0</v>
      </c>
      <c r="L61" s="309">
        <v>0</v>
      </c>
      <c r="M61" s="309">
        <v>0</v>
      </c>
      <c r="N61" s="309">
        <v>1482.7293190801299</v>
      </c>
      <c r="O61" s="309">
        <v>7324.8564774464603</v>
      </c>
      <c r="P61" s="312">
        <f t="shared" si="0"/>
        <v>221768.64069363533</v>
      </c>
    </row>
    <row r="62" spans="1:16" ht="13.5" customHeight="1" thickBot="1">
      <c r="A62" s="488"/>
      <c r="B62" s="308" t="s">
        <v>144</v>
      </c>
      <c r="C62" s="308" t="s">
        <v>836</v>
      </c>
      <c r="D62" s="309">
        <v>28472.865973600299</v>
      </c>
      <c r="E62" s="309">
        <v>3187.8788825923598</v>
      </c>
      <c r="F62" s="309">
        <v>0</v>
      </c>
      <c r="G62" s="309">
        <v>299.69237044217101</v>
      </c>
      <c r="H62" s="309">
        <v>30307.052091034599</v>
      </c>
      <c r="I62" s="309">
        <v>128105.350942497</v>
      </c>
      <c r="J62" s="309">
        <v>0</v>
      </c>
      <c r="K62" s="309">
        <v>152279.583220545</v>
      </c>
      <c r="L62" s="309">
        <v>227786.79334459899</v>
      </c>
      <c r="M62" s="309">
        <v>145693.648744821</v>
      </c>
      <c r="N62" s="309">
        <v>5438.1813161096597</v>
      </c>
      <c r="O62" s="309">
        <v>13341.756746001</v>
      </c>
      <c r="P62" s="312">
        <f t="shared" si="0"/>
        <v>734912.80363224191</v>
      </c>
    </row>
    <row r="63" spans="1:16" ht="13.5" customHeight="1" thickBot="1">
      <c r="A63" s="488"/>
      <c r="B63" s="308" t="s">
        <v>152</v>
      </c>
      <c r="C63" s="308" t="s">
        <v>837</v>
      </c>
      <c r="D63" s="309">
        <v>60.3723886777979</v>
      </c>
      <c r="E63" s="309">
        <v>1.5061739340129801</v>
      </c>
      <c r="F63" s="309">
        <v>0</v>
      </c>
      <c r="G63" s="309">
        <v>0.28892743317456898</v>
      </c>
      <c r="H63" s="309">
        <v>69708.387855042398</v>
      </c>
      <c r="I63" s="309">
        <v>102625.412302317</v>
      </c>
      <c r="J63" s="309">
        <v>0</v>
      </c>
      <c r="K63" s="309">
        <v>0</v>
      </c>
      <c r="L63" s="309">
        <v>0</v>
      </c>
      <c r="M63" s="309">
        <v>0</v>
      </c>
      <c r="N63" s="309">
        <v>0</v>
      </c>
      <c r="O63" s="309">
        <v>117.388704936026</v>
      </c>
      <c r="P63" s="312">
        <f t="shared" si="0"/>
        <v>172513.3563523404</v>
      </c>
    </row>
    <row r="64" spans="1:16" ht="13.5" customHeight="1" thickBot="1">
      <c r="A64" s="488"/>
      <c r="B64" s="308" t="s">
        <v>152</v>
      </c>
      <c r="C64" s="308" t="s">
        <v>838</v>
      </c>
      <c r="D64" s="309">
        <v>2063.2729094752199</v>
      </c>
      <c r="E64" s="309">
        <v>104.465460562937</v>
      </c>
      <c r="F64" s="309">
        <v>0</v>
      </c>
      <c r="G64" s="309">
        <v>36.5467415684125</v>
      </c>
      <c r="H64" s="309">
        <v>12749.393806009701</v>
      </c>
      <c r="I64" s="309">
        <v>91090.200022711695</v>
      </c>
      <c r="J64" s="309">
        <v>73406.291966699806</v>
      </c>
      <c r="K64" s="309">
        <v>0</v>
      </c>
      <c r="L64" s="309">
        <v>94803.588093893195</v>
      </c>
      <c r="M64" s="309">
        <v>269475.20376736199</v>
      </c>
      <c r="N64" s="309">
        <v>119.82212264646699</v>
      </c>
      <c r="O64" s="309">
        <v>2138.9234099373002</v>
      </c>
      <c r="P64" s="312">
        <f t="shared" si="0"/>
        <v>545987.70830086677</v>
      </c>
    </row>
    <row r="65" spans="1:16" ht="13.5" customHeight="1" thickBot="1">
      <c r="A65" s="488"/>
      <c r="B65" s="308" t="s">
        <v>152</v>
      </c>
      <c r="C65" s="308" t="s">
        <v>839</v>
      </c>
      <c r="D65" s="309">
        <v>66634.745976525199</v>
      </c>
      <c r="E65" s="309">
        <v>29476.614673747601</v>
      </c>
      <c r="F65" s="309">
        <v>31471.453672893502</v>
      </c>
      <c r="G65" s="309">
        <v>17007.610657426001</v>
      </c>
      <c r="H65" s="309">
        <v>37283.734341554598</v>
      </c>
      <c r="I65" s="309">
        <v>216583.00771528701</v>
      </c>
      <c r="J65" s="309">
        <v>126735.222787238</v>
      </c>
      <c r="K65" s="309">
        <v>86336.861169666998</v>
      </c>
      <c r="L65" s="309">
        <v>0</v>
      </c>
      <c r="M65" s="309">
        <v>201340.95521908201</v>
      </c>
      <c r="N65" s="309">
        <v>161760.82365023901</v>
      </c>
      <c r="O65" s="309">
        <v>92100.002985958301</v>
      </c>
      <c r="P65" s="312">
        <f t="shared" si="0"/>
        <v>1066731.0328496182</v>
      </c>
    </row>
    <row r="66" spans="1:16" ht="13.5" customHeight="1" thickBot="1">
      <c r="A66" s="488"/>
      <c r="B66" s="308" t="s">
        <v>661</v>
      </c>
      <c r="C66" s="308" t="s">
        <v>840</v>
      </c>
      <c r="D66" s="309">
        <v>1314.4548141369401</v>
      </c>
      <c r="E66" s="309">
        <v>16.026381726052701</v>
      </c>
      <c r="F66" s="309">
        <v>1024.8936098312399</v>
      </c>
      <c r="G66" s="309">
        <v>631.181253663799</v>
      </c>
      <c r="H66" s="309">
        <v>72.265298140799004</v>
      </c>
      <c r="I66" s="309">
        <v>67.844443685888393</v>
      </c>
      <c r="J66" s="309">
        <v>406.845769900459</v>
      </c>
      <c r="K66" s="309">
        <v>1087.5854379713801</v>
      </c>
      <c r="L66" s="309">
        <v>1325.05304887536</v>
      </c>
      <c r="M66" s="309">
        <v>689.35571017133395</v>
      </c>
      <c r="N66" s="309">
        <v>148.55496952095501</v>
      </c>
      <c r="O66" s="309">
        <v>219.539215394406</v>
      </c>
      <c r="P66" s="312">
        <f t="shared" si="0"/>
        <v>7003.5999530186136</v>
      </c>
    </row>
    <row r="67" spans="1:16" ht="13.5" customHeight="1" thickBot="1">
      <c r="A67" s="488"/>
      <c r="B67" s="308" t="s">
        <v>156</v>
      </c>
      <c r="C67" s="308" t="s">
        <v>841</v>
      </c>
      <c r="D67" s="309">
        <v>0</v>
      </c>
      <c r="E67" s="309">
        <v>0</v>
      </c>
      <c r="F67" s="309">
        <v>159.76864047545001</v>
      </c>
      <c r="G67" s="309">
        <v>415.25234913069198</v>
      </c>
      <c r="H67" s="309">
        <v>337.38411135047301</v>
      </c>
      <c r="I67" s="309">
        <v>24.714567439452001</v>
      </c>
      <c r="J67" s="309">
        <v>50.625158323282598</v>
      </c>
      <c r="K67" s="309">
        <v>51.828048491955002</v>
      </c>
      <c r="L67" s="309">
        <v>73.749350262746006</v>
      </c>
      <c r="M67" s="309">
        <v>0</v>
      </c>
      <c r="N67" s="309">
        <v>69.158424245622498</v>
      </c>
      <c r="O67" s="309">
        <v>0</v>
      </c>
      <c r="P67" s="312">
        <f t="shared" si="0"/>
        <v>1182.480649719673</v>
      </c>
    </row>
    <row r="68" spans="1:16" ht="13.5" customHeight="1" thickBot="1">
      <c r="A68" s="488"/>
      <c r="B68" s="308" t="s">
        <v>158</v>
      </c>
      <c r="C68" s="308" t="s">
        <v>783</v>
      </c>
      <c r="D68" s="309">
        <v>3.6820772836462599</v>
      </c>
      <c r="E68" s="309">
        <v>155.26238791644599</v>
      </c>
      <c r="F68" s="309">
        <v>876.84430500051099</v>
      </c>
      <c r="G68" s="309">
        <v>1044.62565808407</v>
      </c>
      <c r="H68" s="309">
        <v>295.152835773086</v>
      </c>
      <c r="I68" s="309">
        <v>130.36769826240001</v>
      </c>
      <c r="J68" s="309">
        <v>507.68011939368398</v>
      </c>
      <c r="K68" s="309">
        <v>426.67104757723899</v>
      </c>
      <c r="L68" s="309">
        <v>963.33436337560204</v>
      </c>
      <c r="M68" s="309">
        <v>815.82655128732597</v>
      </c>
      <c r="N68" s="309">
        <v>227.97109500980901</v>
      </c>
      <c r="O68" s="309">
        <v>42.044606619584002</v>
      </c>
      <c r="P68" s="312">
        <f t="shared" ref="P68:P131" si="1">SUM(D68:O68)</f>
        <v>5489.4627455834025</v>
      </c>
    </row>
    <row r="69" spans="1:16" ht="13.5" customHeight="1" thickBot="1">
      <c r="A69" s="488"/>
      <c r="B69" s="308" t="s">
        <v>163</v>
      </c>
      <c r="C69" s="308" t="s">
        <v>842</v>
      </c>
      <c r="D69" s="309">
        <v>0</v>
      </c>
      <c r="E69" s="309">
        <v>0</v>
      </c>
      <c r="F69" s="309">
        <v>107.77563770295301</v>
      </c>
      <c r="G69" s="309">
        <v>17.307893793942402</v>
      </c>
      <c r="H69" s="309">
        <v>52.689544586196199</v>
      </c>
      <c r="I69" s="309">
        <v>0</v>
      </c>
      <c r="J69" s="309">
        <v>0</v>
      </c>
      <c r="K69" s="309">
        <v>0</v>
      </c>
      <c r="L69" s="309">
        <v>0</v>
      </c>
      <c r="M69" s="309">
        <v>0</v>
      </c>
      <c r="N69" s="309">
        <v>66.515228655257999</v>
      </c>
      <c r="O69" s="309">
        <v>0</v>
      </c>
      <c r="P69" s="312">
        <f t="shared" si="1"/>
        <v>244.28830473834961</v>
      </c>
    </row>
    <row r="70" spans="1:16" ht="13.5" customHeight="1" thickBot="1">
      <c r="A70" s="488"/>
      <c r="B70" s="308" t="s">
        <v>631</v>
      </c>
      <c r="C70" s="308" t="s">
        <v>843</v>
      </c>
      <c r="D70" s="309">
        <v>0</v>
      </c>
      <c r="E70" s="309">
        <v>113.97509566681499</v>
      </c>
      <c r="F70" s="309">
        <v>487.496396496915</v>
      </c>
      <c r="G70" s="309">
        <v>461.98808986238703</v>
      </c>
      <c r="H70" s="309">
        <v>322.270699493709</v>
      </c>
      <c r="I70" s="309">
        <v>10.252053345524301</v>
      </c>
      <c r="J70" s="309">
        <v>358.56031190585202</v>
      </c>
      <c r="K70" s="309">
        <v>29.520662089159899</v>
      </c>
      <c r="L70" s="309">
        <v>598.774188464242</v>
      </c>
      <c r="M70" s="309">
        <v>447.20650055139902</v>
      </c>
      <c r="N70" s="309">
        <v>201.8416419651</v>
      </c>
      <c r="O70" s="309">
        <v>78.076697216336399</v>
      </c>
      <c r="P70" s="312">
        <f t="shared" si="1"/>
        <v>3109.9623370574395</v>
      </c>
    </row>
    <row r="71" spans="1:16" ht="13.5" customHeight="1" thickBot="1">
      <c r="A71" s="488"/>
      <c r="B71" s="308" t="s">
        <v>71</v>
      </c>
      <c r="C71" s="308" t="s">
        <v>844</v>
      </c>
      <c r="D71" s="309">
        <v>0</v>
      </c>
      <c r="E71" s="309">
        <v>0</v>
      </c>
      <c r="F71" s="309">
        <v>289.14239094945299</v>
      </c>
      <c r="G71" s="309">
        <v>279.69989623734398</v>
      </c>
      <c r="H71" s="309">
        <v>102.282533786757</v>
      </c>
      <c r="I71" s="309">
        <v>0</v>
      </c>
      <c r="J71" s="309">
        <v>0</v>
      </c>
      <c r="K71" s="309">
        <v>153.26640750002801</v>
      </c>
      <c r="L71" s="309">
        <v>136.672686959526</v>
      </c>
      <c r="M71" s="309">
        <v>66.206310579922004</v>
      </c>
      <c r="N71" s="309">
        <v>54.175161596181503</v>
      </c>
      <c r="O71" s="309">
        <v>0</v>
      </c>
      <c r="P71" s="312">
        <f t="shared" si="1"/>
        <v>1081.4453876092114</v>
      </c>
    </row>
    <row r="72" spans="1:16" ht="13.5" customHeight="1" thickBot="1">
      <c r="A72" s="488"/>
      <c r="B72" s="308" t="s">
        <v>691</v>
      </c>
      <c r="C72" s="308" t="s">
        <v>784</v>
      </c>
      <c r="D72" s="309">
        <v>1147.8875898946201</v>
      </c>
      <c r="E72" s="309">
        <v>591.08591057104104</v>
      </c>
      <c r="F72" s="309">
        <v>0</v>
      </c>
      <c r="G72" s="309">
        <v>393.59817275823798</v>
      </c>
      <c r="H72" s="309">
        <v>0</v>
      </c>
      <c r="I72" s="309">
        <v>229.149810601757</v>
      </c>
      <c r="J72" s="309">
        <v>0</v>
      </c>
      <c r="K72" s="309">
        <v>0</v>
      </c>
      <c r="L72" s="309">
        <v>205.79916673571299</v>
      </c>
      <c r="M72" s="309">
        <v>308.44988054808903</v>
      </c>
      <c r="N72" s="309">
        <v>203.45632764728001</v>
      </c>
      <c r="O72" s="309">
        <v>2733.2897881848799</v>
      </c>
      <c r="P72" s="312">
        <f t="shared" si="1"/>
        <v>5812.716646941617</v>
      </c>
    </row>
    <row r="73" spans="1:16" ht="13.5" customHeight="1" thickBot="1">
      <c r="A73" s="488">
        <v>3</v>
      </c>
      <c r="B73" s="308" t="s">
        <v>53</v>
      </c>
      <c r="C73" s="308" t="s">
        <v>845</v>
      </c>
      <c r="D73" s="309">
        <v>1917.2997</v>
      </c>
      <c r="E73" s="309">
        <v>32.761800000000001</v>
      </c>
      <c r="F73" s="309">
        <v>2928.1278000000002</v>
      </c>
      <c r="G73" s="309">
        <v>8631.4838999999993</v>
      </c>
      <c r="H73" s="309">
        <v>689.51930000000004</v>
      </c>
      <c r="I73" s="309">
        <v>71.5916</v>
      </c>
      <c r="J73" s="309">
        <v>1998.5178000000001</v>
      </c>
      <c r="K73" s="309">
        <v>825.35469999999998</v>
      </c>
      <c r="L73" s="309">
        <v>160.50460000000001</v>
      </c>
      <c r="M73" s="309">
        <v>4256.4886999999999</v>
      </c>
      <c r="N73" s="309">
        <v>0</v>
      </c>
      <c r="O73" s="309">
        <v>2761.2302</v>
      </c>
      <c r="P73" s="312">
        <f t="shared" si="1"/>
        <v>24272.880099999995</v>
      </c>
    </row>
    <row r="74" spans="1:16" ht="13.5" customHeight="1" thickBot="1">
      <c r="A74" s="488"/>
      <c r="B74" s="314" t="s">
        <v>53</v>
      </c>
      <c r="C74" s="314" t="s">
        <v>846</v>
      </c>
      <c r="D74" s="315">
        <v>279.91219999999998</v>
      </c>
      <c r="E74" s="315">
        <v>10.3436</v>
      </c>
      <c r="F74" s="315">
        <v>386.01760000000002</v>
      </c>
      <c r="G74" s="315">
        <v>1025.7398000000001</v>
      </c>
      <c r="H74" s="315">
        <v>60.594000000000001</v>
      </c>
      <c r="I74" s="315">
        <v>11.3225</v>
      </c>
      <c r="J74" s="315">
        <v>250.30109999999999</v>
      </c>
      <c r="K74" s="315">
        <v>253.7294</v>
      </c>
      <c r="L74" s="315">
        <v>8.4797999999999991</v>
      </c>
      <c r="M74" s="315">
        <v>564.70899999999995</v>
      </c>
      <c r="N74" s="315">
        <v>0</v>
      </c>
      <c r="O74" s="315">
        <v>395.76749999999998</v>
      </c>
      <c r="P74" s="312">
        <f t="shared" si="1"/>
        <v>3246.9164999999998</v>
      </c>
    </row>
    <row r="75" spans="1:16" ht="13.5" customHeight="1" thickBot="1">
      <c r="A75" s="488"/>
      <c r="B75" s="310" t="s">
        <v>53</v>
      </c>
      <c r="C75" s="310" t="s">
        <v>847</v>
      </c>
      <c r="D75" s="311">
        <v>2260.5063</v>
      </c>
      <c r="E75" s="311">
        <v>82.247900000000001</v>
      </c>
      <c r="F75" s="311">
        <v>2693.5936999999999</v>
      </c>
      <c r="G75" s="311">
        <v>4984.652</v>
      </c>
      <c r="H75" s="311">
        <v>516.64890000000003</v>
      </c>
      <c r="I75" s="311">
        <v>55.496600000000001</v>
      </c>
      <c r="J75" s="311">
        <v>1834.3827000000001</v>
      </c>
      <c r="K75" s="311">
        <v>1867.2607</v>
      </c>
      <c r="L75" s="311">
        <v>220.6584</v>
      </c>
      <c r="M75" s="311">
        <v>4738.5958000000001</v>
      </c>
      <c r="N75" s="311">
        <v>0</v>
      </c>
      <c r="O75" s="311">
        <v>3283.3699000000001</v>
      </c>
      <c r="P75" s="312">
        <f t="shared" si="1"/>
        <v>22537.412900000003</v>
      </c>
    </row>
    <row r="76" spans="1:16" ht="13.5" customHeight="1" thickBot="1">
      <c r="A76" s="488"/>
      <c r="B76" s="308" t="s">
        <v>60</v>
      </c>
      <c r="C76" s="308" t="s">
        <v>848</v>
      </c>
      <c r="D76" s="309">
        <v>10351.0982</v>
      </c>
      <c r="E76" s="309">
        <v>306.4468</v>
      </c>
      <c r="F76" s="309">
        <v>6792.9643999999998</v>
      </c>
      <c r="G76" s="309">
        <v>29443.647700000001</v>
      </c>
      <c r="H76" s="309">
        <v>23887.416000000001</v>
      </c>
      <c r="I76" s="309">
        <v>2740.0124000000001</v>
      </c>
      <c r="J76" s="309">
        <v>5091.3684999999996</v>
      </c>
      <c r="K76" s="309">
        <v>13154.553900000001</v>
      </c>
      <c r="L76" s="309">
        <v>4963.1864999999998</v>
      </c>
      <c r="M76" s="309">
        <v>18380.711299999999</v>
      </c>
      <c r="N76" s="309">
        <v>1436.4780000000001</v>
      </c>
      <c r="O76" s="309">
        <v>6967.0641999999998</v>
      </c>
      <c r="P76" s="312">
        <f t="shared" si="1"/>
        <v>123514.94789999998</v>
      </c>
    </row>
    <row r="77" spans="1:16" ht="13.5" customHeight="1" thickBot="1">
      <c r="A77" s="488"/>
      <c r="B77" s="308" t="s">
        <v>60</v>
      </c>
      <c r="C77" s="308" t="s">
        <v>849</v>
      </c>
      <c r="D77" s="309">
        <v>11597.0465</v>
      </c>
      <c r="E77" s="309">
        <v>712.90170000000001</v>
      </c>
      <c r="F77" s="309">
        <v>7615.5364</v>
      </c>
      <c r="G77" s="309">
        <v>28589.434600000001</v>
      </c>
      <c r="H77" s="309">
        <v>17898.249800000001</v>
      </c>
      <c r="I77" s="309">
        <v>1992.2954</v>
      </c>
      <c r="J77" s="309">
        <v>5762.8212999999996</v>
      </c>
      <c r="K77" s="309">
        <v>15704.9866</v>
      </c>
      <c r="L77" s="309">
        <v>4001.0689000000002</v>
      </c>
      <c r="M77" s="309">
        <v>20173.747599999999</v>
      </c>
      <c r="N77" s="309">
        <v>1848.8819000000001</v>
      </c>
      <c r="O77" s="309">
        <v>11714.7503</v>
      </c>
      <c r="P77" s="312">
        <f t="shared" si="1"/>
        <v>127611.72100000001</v>
      </c>
    </row>
    <row r="78" spans="1:16" ht="13.5" customHeight="1" thickBot="1">
      <c r="A78" s="488"/>
      <c r="B78" s="308" t="s">
        <v>60</v>
      </c>
      <c r="C78" s="308" t="s">
        <v>850</v>
      </c>
      <c r="D78" s="309">
        <v>10343.262000000001</v>
      </c>
      <c r="E78" s="309">
        <v>625.00729999999999</v>
      </c>
      <c r="F78" s="309">
        <v>6671.3163000000004</v>
      </c>
      <c r="G78" s="309">
        <v>16368.1973</v>
      </c>
      <c r="H78" s="309">
        <v>18969.4794</v>
      </c>
      <c r="I78" s="309">
        <v>1585.2920999999999</v>
      </c>
      <c r="J78" s="309">
        <v>5222.8969999999999</v>
      </c>
      <c r="K78" s="309">
        <v>14617.1018</v>
      </c>
      <c r="L78" s="309">
        <v>5990.7691000000004</v>
      </c>
      <c r="M78" s="309">
        <v>21193.572100000001</v>
      </c>
      <c r="N78" s="309">
        <v>1369.1823999999999</v>
      </c>
      <c r="O78" s="309">
        <v>11257.410599999999</v>
      </c>
      <c r="P78" s="312">
        <f t="shared" si="1"/>
        <v>114213.48740000001</v>
      </c>
    </row>
    <row r="79" spans="1:16" ht="13.5" customHeight="1" thickBot="1">
      <c r="A79" s="488"/>
      <c r="B79" s="308" t="s">
        <v>617</v>
      </c>
      <c r="C79" s="308" t="s">
        <v>851</v>
      </c>
      <c r="D79" s="309">
        <v>4379.3105999999998</v>
      </c>
      <c r="E79" s="309">
        <v>129.65049999999999</v>
      </c>
      <c r="F79" s="309">
        <v>2463.0971</v>
      </c>
      <c r="G79" s="309">
        <v>9010.8045999999995</v>
      </c>
      <c r="H79" s="309">
        <v>3397.402</v>
      </c>
      <c r="I79" s="309">
        <v>152.45009999999999</v>
      </c>
      <c r="J79" s="309">
        <v>1374.3651</v>
      </c>
      <c r="K79" s="309">
        <v>4900.5048999999999</v>
      </c>
      <c r="L79" s="309">
        <v>2075.9735999999998</v>
      </c>
      <c r="M79" s="309">
        <v>6608.0968000000003</v>
      </c>
      <c r="N79" s="309">
        <v>607.74120000000005</v>
      </c>
      <c r="O79" s="309">
        <v>1495.9091000000001</v>
      </c>
      <c r="P79" s="312">
        <f t="shared" si="1"/>
        <v>36595.305599999992</v>
      </c>
    </row>
    <row r="80" spans="1:16" ht="13.5" customHeight="1" thickBot="1">
      <c r="A80" s="488"/>
      <c r="B80" s="308" t="s">
        <v>617</v>
      </c>
      <c r="C80" s="308" t="s">
        <v>852</v>
      </c>
      <c r="D80" s="309">
        <v>5144.5542999999998</v>
      </c>
      <c r="E80" s="309">
        <v>316.24939999999998</v>
      </c>
      <c r="F80" s="309">
        <v>2946.9666999999999</v>
      </c>
      <c r="G80" s="309">
        <v>9509.1738999999998</v>
      </c>
      <c r="H80" s="309">
        <v>3168.8330999999998</v>
      </c>
      <c r="I80" s="309">
        <v>187.90649999999999</v>
      </c>
      <c r="J80" s="309">
        <v>1760.7274</v>
      </c>
      <c r="K80" s="309">
        <v>6443.1072999999997</v>
      </c>
      <c r="L80" s="309">
        <v>1709.9675999999999</v>
      </c>
      <c r="M80" s="309">
        <v>7344.6180000000004</v>
      </c>
      <c r="N80" s="309">
        <v>820.18079999999998</v>
      </c>
      <c r="O80" s="309">
        <v>1719.1242</v>
      </c>
      <c r="P80" s="312">
        <f t="shared" si="1"/>
        <v>41071.409200000002</v>
      </c>
    </row>
    <row r="81" spans="1:16" ht="13.5" customHeight="1" thickBot="1">
      <c r="A81" s="488"/>
      <c r="B81" s="308" t="s">
        <v>617</v>
      </c>
      <c r="C81" s="308" t="s">
        <v>853</v>
      </c>
      <c r="D81" s="309">
        <v>19252.0563</v>
      </c>
      <c r="E81" s="309">
        <v>1163.3347000000001</v>
      </c>
      <c r="F81" s="309">
        <v>10580.4493</v>
      </c>
      <c r="G81" s="309">
        <v>23902.3223</v>
      </c>
      <c r="H81" s="309">
        <v>12795.1518</v>
      </c>
      <c r="I81" s="309">
        <v>650.73450000000003</v>
      </c>
      <c r="J81" s="309">
        <v>6497.6747999999998</v>
      </c>
      <c r="K81" s="309">
        <v>25433.355</v>
      </c>
      <c r="L81" s="309">
        <v>10364.217000000001</v>
      </c>
      <c r="M81" s="309">
        <v>32308.447199999999</v>
      </c>
      <c r="N81" s="309">
        <v>2548.4780000000001</v>
      </c>
      <c r="O81" s="309">
        <v>9339.0069999999996</v>
      </c>
      <c r="P81" s="312">
        <f t="shared" si="1"/>
        <v>154835.22790000003</v>
      </c>
    </row>
    <row r="82" spans="1:16" ht="13.5" customHeight="1" thickBot="1">
      <c r="A82" s="488"/>
      <c r="B82" s="308" t="s">
        <v>617</v>
      </c>
      <c r="C82" s="308" t="s">
        <v>854</v>
      </c>
      <c r="D82" s="309">
        <v>19017.5395102203</v>
      </c>
      <c r="E82" s="309">
        <v>8250.7677512893097</v>
      </c>
      <c r="F82" s="309">
        <v>3700.15000963686</v>
      </c>
      <c r="G82" s="309">
        <v>0</v>
      </c>
      <c r="H82" s="309">
        <v>0</v>
      </c>
      <c r="I82" s="309">
        <v>1636.0810158788399</v>
      </c>
      <c r="J82" s="309">
        <v>2162.8202521794401</v>
      </c>
      <c r="K82" s="309">
        <v>0</v>
      </c>
      <c r="L82" s="309">
        <v>0</v>
      </c>
      <c r="M82" s="309">
        <v>26863.015474832599</v>
      </c>
      <c r="N82" s="309">
        <v>4298.7783090387702</v>
      </c>
      <c r="O82" s="309">
        <v>35244.136382014403</v>
      </c>
      <c r="P82" s="312">
        <f t="shared" si="1"/>
        <v>101173.28870509053</v>
      </c>
    </row>
    <row r="83" spans="1:16" ht="13.5" customHeight="1" thickBot="1">
      <c r="A83" s="488"/>
      <c r="B83" s="308" t="s">
        <v>169</v>
      </c>
      <c r="C83" s="308" t="s">
        <v>855</v>
      </c>
      <c r="D83" s="309">
        <v>0</v>
      </c>
      <c r="E83" s="309">
        <v>0</v>
      </c>
      <c r="F83" s="309">
        <v>0</v>
      </c>
      <c r="G83" s="309">
        <v>0</v>
      </c>
      <c r="H83" s="309">
        <v>0</v>
      </c>
      <c r="I83" s="309">
        <v>715.76440000000002</v>
      </c>
      <c r="J83" s="309">
        <v>3521.8308000000002</v>
      </c>
      <c r="K83" s="309">
        <v>5075.4607999999998</v>
      </c>
      <c r="L83" s="309">
        <v>2339.5563999999999</v>
      </c>
      <c r="M83" s="309">
        <v>12200.434300000001</v>
      </c>
      <c r="N83" s="309">
        <v>990.36220000000003</v>
      </c>
      <c r="O83" s="309">
        <v>4902.4468999999999</v>
      </c>
      <c r="P83" s="312">
        <f t="shared" si="1"/>
        <v>29745.855799999998</v>
      </c>
    </row>
    <row r="84" spans="1:16" ht="13.5" customHeight="1" thickBot="1">
      <c r="A84" s="488"/>
      <c r="B84" s="308" t="s">
        <v>169</v>
      </c>
      <c r="C84" s="308" t="s">
        <v>856</v>
      </c>
      <c r="D84" s="309">
        <v>0</v>
      </c>
      <c r="E84" s="309">
        <v>0</v>
      </c>
      <c r="F84" s="309">
        <v>0</v>
      </c>
      <c r="G84" s="309">
        <v>0</v>
      </c>
      <c r="H84" s="309">
        <v>0</v>
      </c>
      <c r="I84" s="309">
        <v>721.24130000000002</v>
      </c>
      <c r="J84" s="309">
        <v>3941.8254000000002</v>
      </c>
      <c r="K84" s="309">
        <v>6745.2773999999999</v>
      </c>
      <c r="L84" s="309">
        <v>1594.8094000000001</v>
      </c>
      <c r="M84" s="309">
        <v>13054.7821</v>
      </c>
      <c r="N84" s="309">
        <v>1260.9521</v>
      </c>
      <c r="O84" s="309">
        <v>8156.7205999999996</v>
      </c>
      <c r="P84" s="312">
        <f t="shared" si="1"/>
        <v>35475.6083</v>
      </c>
    </row>
    <row r="85" spans="1:16" ht="13.5" customHeight="1" thickBot="1">
      <c r="A85" s="488"/>
      <c r="B85" s="308" t="s">
        <v>169</v>
      </c>
      <c r="C85" s="308" t="s">
        <v>857</v>
      </c>
      <c r="D85" s="309">
        <v>0</v>
      </c>
      <c r="E85" s="309">
        <v>0</v>
      </c>
      <c r="F85" s="309">
        <v>0</v>
      </c>
      <c r="G85" s="309">
        <v>0</v>
      </c>
      <c r="H85" s="309">
        <v>0</v>
      </c>
      <c r="I85" s="309">
        <v>638.00879999999995</v>
      </c>
      <c r="J85" s="309">
        <v>3354.8539000000001</v>
      </c>
      <c r="K85" s="309">
        <v>6038.1130000000003</v>
      </c>
      <c r="L85" s="309">
        <v>2654.1224000000002</v>
      </c>
      <c r="M85" s="309">
        <v>12687.010899999999</v>
      </c>
      <c r="N85" s="309">
        <v>878.19190000000003</v>
      </c>
      <c r="O85" s="309">
        <v>7314.9409999999998</v>
      </c>
      <c r="P85" s="312">
        <f t="shared" si="1"/>
        <v>33565.241900000001</v>
      </c>
    </row>
    <row r="86" spans="1:16" ht="13.5" customHeight="1" thickBot="1">
      <c r="A86" s="488"/>
      <c r="B86" s="308" t="s">
        <v>651</v>
      </c>
      <c r="C86" s="308" t="s">
        <v>858</v>
      </c>
      <c r="D86" s="309">
        <v>3645.3085999999998</v>
      </c>
      <c r="E86" s="309">
        <v>78.7072</v>
      </c>
      <c r="F86" s="309">
        <v>2425.6898000000001</v>
      </c>
      <c r="G86" s="309">
        <v>8284.2194</v>
      </c>
      <c r="H86" s="309">
        <v>7267.3243000000002</v>
      </c>
      <c r="I86" s="309">
        <v>619.48500000000001</v>
      </c>
      <c r="J86" s="309">
        <v>1894.9711</v>
      </c>
      <c r="K86" s="309">
        <v>2952.2048</v>
      </c>
      <c r="L86" s="309">
        <v>1657.6351</v>
      </c>
      <c r="M86" s="309">
        <v>6503.7581</v>
      </c>
      <c r="N86" s="309">
        <v>2.1072000000000002</v>
      </c>
      <c r="O86" s="309">
        <v>1849.7353000000001</v>
      </c>
      <c r="P86" s="312">
        <f t="shared" si="1"/>
        <v>37181.145899999996</v>
      </c>
    </row>
    <row r="87" spans="1:16" ht="13.5" customHeight="1" thickBot="1">
      <c r="A87" s="488"/>
      <c r="B87" s="308" t="s">
        <v>651</v>
      </c>
      <c r="C87" s="308" t="s">
        <v>859</v>
      </c>
      <c r="D87" s="309">
        <v>3838.9665</v>
      </c>
      <c r="E87" s="309">
        <v>208.95529999999999</v>
      </c>
      <c r="F87" s="309">
        <v>2597.6212999999998</v>
      </c>
      <c r="G87" s="309">
        <v>7704.4714999999997</v>
      </c>
      <c r="H87" s="309">
        <v>6189.9665999999997</v>
      </c>
      <c r="I87" s="309">
        <v>587.21079999999995</v>
      </c>
      <c r="J87" s="309">
        <v>2048.4884999999999</v>
      </c>
      <c r="K87" s="309">
        <v>3894.1963999999998</v>
      </c>
      <c r="L87" s="309">
        <v>1289.5326</v>
      </c>
      <c r="M87" s="309">
        <v>6854.1229999999996</v>
      </c>
      <c r="N87" s="309">
        <v>2.0137999999999998</v>
      </c>
      <c r="O87" s="309">
        <v>2575.1594</v>
      </c>
      <c r="P87" s="312">
        <f t="shared" si="1"/>
        <v>37790.705699999999</v>
      </c>
    </row>
    <row r="88" spans="1:16" ht="13.5" customHeight="1" thickBot="1">
      <c r="A88" s="488"/>
      <c r="B88" s="308" t="s">
        <v>651</v>
      </c>
      <c r="C88" s="308" t="s">
        <v>860</v>
      </c>
      <c r="D88" s="309">
        <v>3455.6705000000002</v>
      </c>
      <c r="E88" s="309">
        <v>183.9408</v>
      </c>
      <c r="F88" s="309">
        <v>2259.2294999999999</v>
      </c>
      <c r="G88" s="309">
        <v>4487.7566999999999</v>
      </c>
      <c r="H88" s="309">
        <v>5872.2604000000001</v>
      </c>
      <c r="I88" s="309">
        <v>481.04590000000002</v>
      </c>
      <c r="J88" s="309">
        <v>1785.2945999999999</v>
      </c>
      <c r="K88" s="309">
        <v>3601.7538</v>
      </c>
      <c r="L88" s="309">
        <v>1926.3951</v>
      </c>
      <c r="M88" s="309">
        <v>7143.3752999999997</v>
      </c>
      <c r="N88" s="309">
        <v>0.67069999999999996</v>
      </c>
      <c r="O88" s="309">
        <v>2830.9112</v>
      </c>
      <c r="P88" s="312">
        <f t="shared" si="1"/>
        <v>34028.304499999998</v>
      </c>
    </row>
    <row r="89" spans="1:16" ht="13.5" customHeight="1" thickBot="1">
      <c r="A89" s="488"/>
      <c r="B89" s="308" t="s">
        <v>69</v>
      </c>
      <c r="C89" s="308" t="s">
        <v>861</v>
      </c>
      <c r="D89" s="309">
        <v>1045.8226</v>
      </c>
      <c r="E89" s="309">
        <v>7.1452</v>
      </c>
      <c r="F89" s="309">
        <v>484.31810000000002</v>
      </c>
      <c r="G89" s="309">
        <v>1223.8739</v>
      </c>
      <c r="H89" s="309">
        <v>1243.6723999999999</v>
      </c>
      <c r="I89" s="309">
        <v>233.161</v>
      </c>
      <c r="J89" s="309">
        <v>546.19259999999997</v>
      </c>
      <c r="K89" s="309">
        <v>1546.4135000000001</v>
      </c>
      <c r="L89" s="309">
        <v>442.02659999999997</v>
      </c>
      <c r="M89" s="309">
        <v>2373.7842999999998</v>
      </c>
      <c r="N89" s="309">
        <v>0</v>
      </c>
      <c r="O89" s="309">
        <v>920.38840000000005</v>
      </c>
      <c r="P89" s="312">
        <f t="shared" si="1"/>
        <v>10066.7986</v>
      </c>
    </row>
    <row r="90" spans="1:16" ht="13.5" customHeight="1" thickBot="1">
      <c r="A90" s="488"/>
      <c r="B90" s="308" t="s">
        <v>69</v>
      </c>
      <c r="C90" s="308" t="s">
        <v>862</v>
      </c>
      <c r="D90" s="309">
        <v>1833.1514</v>
      </c>
      <c r="E90" s="309">
        <v>26.2226</v>
      </c>
      <c r="F90" s="309">
        <v>811.65380000000005</v>
      </c>
      <c r="G90" s="309">
        <v>5102.2340000000004</v>
      </c>
      <c r="H90" s="309">
        <v>5004.0474000000004</v>
      </c>
      <c r="I90" s="309">
        <v>387.11059999999998</v>
      </c>
      <c r="J90" s="309">
        <v>1261.6228000000001</v>
      </c>
      <c r="K90" s="309">
        <v>3073.6066999999998</v>
      </c>
      <c r="L90" s="309">
        <v>930.59010000000001</v>
      </c>
      <c r="M90" s="309">
        <v>3228.0698000000002</v>
      </c>
      <c r="N90" s="309">
        <v>0</v>
      </c>
      <c r="O90" s="309">
        <v>2878.5749000000001</v>
      </c>
      <c r="P90" s="312">
        <f t="shared" si="1"/>
        <v>24536.884100000003</v>
      </c>
    </row>
    <row r="91" spans="1:16" ht="13.5" customHeight="1" thickBot="1">
      <c r="A91" s="488"/>
      <c r="B91" s="308" t="s">
        <v>69</v>
      </c>
      <c r="C91" s="308" t="s">
        <v>863</v>
      </c>
      <c r="D91" s="309">
        <v>1044.5005000000001</v>
      </c>
      <c r="E91" s="309">
        <v>17.490400000000001</v>
      </c>
      <c r="F91" s="309">
        <v>492.42840000000001</v>
      </c>
      <c r="G91" s="309">
        <v>1210.6303</v>
      </c>
      <c r="H91" s="309">
        <v>1835.5232000000001</v>
      </c>
      <c r="I91" s="309">
        <v>225.7242</v>
      </c>
      <c r="J91" s="309">
        <v>674.9325</v>
      </c>
      <c r="K91" s="309">
        <v>1874.1922</v>
      </c>
      <c r="L91" s="309">
        <v>561.85550000000001</v>
      </c>
      <c r="M91" s="309">
        <v>2394.4326999999998</v>
      </c>
      <c r="N91" s="309">
        <v>0</v>
      </c>
      <c r="O91" s="309">
        <v>1272.8484000000001</v>
      </c>
      <c r="P91" s="312">
        <f t="shared" si="1"/>
        <v>11604.558299999999</v>
      </c>
    </row>
    <row r="92" spans="1:16" ht="13.5" customHeight="1" thickBot="1">
      <c r="A92" s="488"/>
      <c r="B92" s="308" t="s">
        <v>72</v>
      </c>
      <c r="C92" s="308" t="s">
        <v>864</v>
      </c>
      <c r="D92" s="309">
        <v>0</v>
      </c>
      <c r="E92" s="309">
        <v>0</v>
      </c>
      <c r="F92" s="309">
        <v>0</v>
      </c>
      <c r="G92" s="309">
        <v>0</v>
      </c>
      <c r="H92" s="309">
        <v>2316.8600999999999</v>
      </c>
      <c r="I92" s="309">
        <v>10.3089</v>
      </c>
      <c r="J92" s="309">
        <v>447.95530000000002</v>
      </c>
      <c r="K92" s="309">
        <v>1095.9992</v>
      </c>
      <c r="L92" s="309">
        <v>569.72969999999998</v>
      </c>
      <c r="M92" s="309">
        <v>8114.0704999999998</v>
      </c>
      <c r="N92" s="309">
        <v>29.3307</v>
      </c>
      <c r="O92" s="309">
        <v>7221.5029000000004</v>
      </c>
      <c r="P92" s="312">
        <f t="shared" si="1"/>
        <v>19805.757300000001</v>
      </c>
    </row>
    <row r="93" spans="1:16" ht="13.5" customHeight="1" thickBot="1">
      <c r="A93" s="488"/>
      <c r="B93" s="308" t="s">
        <v>72</v>
      </c>
      <c r="C93" s="308" t="s">
        <v>865</v>
      </c>
      <c r="D93" s="309">
        <v>0</v>
      </c>
      <c r="E93" s="309">
        <v>0</v>
      </c>
      <c r="F93" s="309">
        <v>0</v>
      </c>
      <c r="G93" s="309">
        <v>0</v>
      </c>
      <c r="H93" s="309">
        <v>2607.8696</v>
      </c>
      <c r="I93" s="309">
        <v>54.361600000000003</v>
      </c>
      <c r="J93" s="309">
        <v>1363.1334999999999</v>
      </c>
      <c r="K93" s="309">
        <v>3606.3490000000002</v>
      </c>
      <c r="L93" s="309">
        <v>1262.097</v>
      </c>
      <c r="M93" s="309">
        <v>6965.2142000000003</v>
      </c>
      <c r="N93" s="309">
        <v>19.804400000000001</v>
      </c>
      <c r="O93" s="309">
        <v>8681.4976999999999</v>
      </c>
      <c r="P93" s="312">
        <f t="shared" si="1"/>
        <v>24560.327000000001</v>
      </c>
    </row>
    <row r="94" spans="1:16" ht="13.5" customHeight="1" thickBot="1">
      <c r="A94" s="488"/>
      <c r="B94" s="308" t="s">
        <v>72</v>
      </c>
      <c r="C94" s="308" t="s">
        <v>866</v>
      </c>
      <c r="D94" s="309">
        <v>0</v>
      </c>
      <c r="E94" s="309">
        <v>0</v>
      </c>
      <c r="F94" s="309">
        <v>0</v>
      </c>
      <c r="G94" s="309">
        <v>0</v>
      </c>
      <c r="H94" s="309">
        <v>623.92750000000001</v>
      </c>
      <c r="I94" s="309">
        <v>2.7751000000000001</v>
      </c>
      <c r="J94" s="309">
        <v>175.23609999999999</v>
      </c>
      <c r="K94" s="309">
        <v>1479.9253000000001</v>
      </c>
      <c r="L94" s="309">
        <v>1723.2961</v>
      </c>
      <c r="M94" s="309">
        <v>7154.0439999999999</v>
      </c>
      <c r="N94" s="309">
        <v>18.7439</v>
      </c>
      <c r="O94" s="309">
        <v>9871.7263000000003</v>
      </c>
      <c r="P94" s="312">
        <f t="shared" si="1"/>
        <v>21049.674299999999</v>
      </c>
    </row>
    <row r="95" spans="1:16" ht="13.5" customHeight="1" thickBot="1">
      <c r="A95" s="488"/>
      <c r="B95" s="308" t="s">
        <v>72</v>
      </c>
      <c r="C95" s="308" t="s">
        <v>867</v>
      </c>
      <c r="D95" s="309">
        <v>16171.8489860434</v>
      </c>
      <c r="E95" s="309">
        <v>5795.6705306554804</v>
      </c>
      <c r="F95" s="309">
        <v>684.75642755945</v>
      </c>
      <c r="G95" s="309">
        <v>922.36218327057804</v>
      </c>
      <c r="H95" s="309">
        <v>755.80470163100699</v>
      </c>
      <c r="I95" s="309">
        <v>4447.8120738317002</v>
      </c>
      <c r="J95" s="309">
        <v>1539.9335433485101</v>
      </c>
      <c r="K95" s="309">
        <v>0</v>
      </c>
      <c r="L95" s="309">
        <v>4103.919531216</v>
      </c>
      <c r="M95" s="309">
        <v>19815.480206161101</v>
      </c>
      <c r="N95" s="309">
        <v>10466.3442081255</v>
      </c>
      <c r="O95" s="309">
        <v>25825.715309720301</v>
      </c>
      <c r="P95" s="312">
        <f t="shared" si="1"/>
        <v>90529.647701563037</v>
      </c>
    </row>
    <row r="96" spans="1:16" ht="13.5" customHeight="1" thickBot="1">
      <c r="A96" s="488"/>
      <c r="B96" s="308" t="s">
        <v>619</v>
      </c>
      <c r="C96" s="308" t="s">
        <v>868</v>
      </c>
      <c r="D96" s="309">
        <v>0</v>
      </c>
      <c r="E96" s="309">
        <v>175.4743</v>
      </c>
      <c r="F96" s="309">
        <v>1925.6982</v>
      </c>
      <c r="G96" s="309">
        <v>7643.5923000000003</v>
      </c>
      <c r="H96" s="309">
        <v>258.92239999999998</v>
      </c>
      <c r="I96" s="309">
        <v>0</v>
      </c>
      <c r="J96" s="309">
        <v>300.32760000000002</v>
      </c>
      <c r="K96" s="309">
        <v>0</v>
      </c>
      <c r="L96" s="309">
        <v>0</v>
      </c>
      <c r="M96" s="309">
        <v>0</v>
      </c>
      <c r="N96" s="309">
        <v>0</v>
      </c>
      <c r="O96" s="309">
        <v>0</v>
      </c>
      <c r="P96" s="312">
        <f t="shared" si="1"/>
        <v>10304.014800000001</v>
      </c>
    </row>
    <row r="97" spans="1:16" ht="13.5" customHeight="1" thickBot="1">
      <c r="A97" s="488"/>
      <c r="B97" s="308" t="s">
        <v>619</v>
      </c>
      <c r="C97" s="308" t="s">
        <v>869</v>
      </c>
      <c r="D97" s="309">
        <v>0</v>
      </c>
      <c r="E97" s="309">
        <v>2.8317000000000001</v>
      </c>
      <c r="F97" s="309">
        <v>29.0303</v>
      </c>
      <c r="G97" s="309">
        <v>86.795900000000003</v>
      </c>
      <c r="H97" s="309">
        <v>5.1276000000000002</v>
      </c>
      <c r="I97" s="309">
        <v>0</v>
      </c>
      <c r="J97" s="309">
        <v>5.2904</v>
      </c>
      <c r="K97" s="309">
        <v>0</v>
      </c>
      <c r="L97" s="309">
        <v>0</v>
      </c>
      <c r="M97" s="309">
        <v>0</v>
      </c>
      <c r="N97" s="309">
        <v>0</v>
      </c>
      <c r="O97" s="309">
        <v>0</v>
      </c>
      <c r="P97" s="312">
        <f t="shared" si="1"/>
        <v>129.07590000000002</v>
      </c>
    </row>
    <row r="98" spans="1:16" ht="13.5" customHeight="1" thickBot="1">
      <c r="A98" s="488"/>
      <c r="B98" s="308" t="s">
        <v>619</v>
      </c>
      <c r="C98" s="308" t="s">
        <v>870</v>
      </c>
      <c r="D98" s="309">
        <v>12693.5151921139</v>
      </c>
      <c r="E98" s="309">
        <v>4254.8006760543904</v>
      </c>
      <c r="F98" s="309">
        <v>9592.5796212560708</v>
      </c>
      <c r="G98" s="309">
        <v>906.59950217027802</v>
      </c>
      <c r="H98" s="309">
        <v>23101.665996461299</v>
      </c>
      <c r="I98" s="309">
        <v>26910.364721849899</v>
      </c>
      <c r="J98" s="309">
        <v>1691.90755787631</v>
      </c>
      <c r="K98" s="309">
        <v>0</v>
      </c>
      <c r="L98" s="309">
        <v>17322.685409853199</v>
      </c>
      <c r="M98" s="309">
        <v>17954.450733105499</v>
      </c>
      <c r="N98" s="309">
        <v>21794.144049274699</v>
      </c>
      <c r="O98" s="309">
        <v>3062.3945052481499</v>
      </c>
      <c r="P98" s="312">
        <f t="shared" si="1"/>
        <v>139285.10796526371</v>
      </c>
    </row>
    <row r="99" spans="1:16" ht="13.5" customHeight="1" thickBot="1">
      <c r="A99" s="488"/>
      <c r="B99" s="308" t="s">
        <v>621</v>
      </c>
      <c r="C99" s="308" t="s">
        <v>871</v>
      </c>
      <c r="D99" s="309">
        <v>8042.0065000000004</v>
      </c>
      <c r="E99" s="309">
        <v>238.0856</v>
      </c>
      <c r="F99" s="309">
        <v>5325.9703</v>
      </c>
      <c r="G99" s="309">
        <v>19812.747899999998</v>
      </c>
      <c r="H99" s="309">
        <v>20068.396400000001</v>
      </c>
      <c r="I99" s="309">
        <v>2194.3706999999999</v>
      </c>
      <c r="J99" s="309">
        <v>4176.3230999999996</v>
      </c>
      <c r="K99" s="309">
        <v>11035.5928</v>
      </c>
      <c r="L99" s="309">
        <v>3845.9555</v>
      </c>
      <c r="M99" s="309">
        <v>14164.2986</v>
      </c>
      <c r="N99" s="309">
        <v>1104.9837</v>
      </c>
      <c r="O99" s="309">
        <v>11807.862499999999</v>
      </c>
      <c r="P99" s="312">
        <f t="shared" si="1"/>
        <v>101816.59359999999</v>
      </c>
    </row>
    <row r="100" spans="1:16" ht="13.5" customHeight="1" thickBot="1">
      <c r="A100" s="488"/>
      <c r="B100" s="308" t="s">
        <v>621</v>
      </c>
      <c r="C100" s="308" t="s">
        <v>872</v>
      </c>
      <c r="D100" s="309">
        <v>8568.3075000000008</v>
      </c>
      <c r="E100" s="309">
        <v>536.0163</v>
      </c>
      <c r="F100" s="309">
        <v>5772.4919</v>
      </c>
      <c r="G100" s="309">
        <v>18806.293300000001</v>
      </c>
      <c r="H100" s="309">
        <v>14628.95</v>
      </c>
      <c r="I100" s="309">
        <v>1553.9903999999999</v>
      </c>
      <c r="J100" s="309">
        <v>4560.5527000000002</v>
      </c>
      <c r="K100" s="309">
        <v>12041.8333</v>
      </c>
      <c r="L100" s="309">
        <v>3008.3229999999999</v>
      </c>
      <c r="M100" s="309">
        <v>15256.8712</v>
      </c>
      <c r="N100" s="309">
        <v>1390.1370999999999</v>
      </c>
      <c r="O100" s="309">
        <v>14417.105799999999</v>
      </c>
      <c r="P100" s="312">
        <f t="shared" si="1"/>
        <v>100540.87250000001</v>
      </c>
    </row>
    <row r="101" spans="1:16" ht="13.5" customHeight="1" thickBot="1">
      <c r="A101" s="488"/>
      <c r="B101" s="308" t="s">
        <v>621</v>
      </c>
      <c r="C101" s="308" t="s">
        <v>873</v>
      </c>
      <c r="D101" s="309">
        <v>15024.1538</v>
      </c>
      <c r="E101" s="309">
        <v>907.85720000000003</v>
      </c>
      <c r="F101" s="309">
        <v>9773.6178</v>
      </c>
      <c r="G101" s="309">
        <v>22066.206200000001</v>
      </c>
      <c r="H101" s="309">
        <v>29773.821899999999</v>
      </c>
      <c r="I101" s="309">
        <v>2404.0028000000002</v>
      </c>
      <c r="J101" s="309">
        <v>7723.3383000000003</v>
      </c>
      <c r="K101" s="309">
        <v>21268.2006</v>
      </c>
      <c r="L101" s="309">
        <v>8701.9204000000009</v>
      </c>
      <c r="M101" s="309">
        <v>30953.8809</v>
      </c>
      <c r="N101" s="309">
        <v>1988.8126999999999</v>
      </c>
      <c r="O101" s="309">
        <v>30182.7752</v>
      </c>
      <c r="P101" s="312">
        <f t="shared" si="1"/>
        <v>180768.58780000001</v>
      </c>
    </row>
    <row r="102" spans="1:16" ht="13.5" customHeight="1" thickBot="1">
      <c r="A102" s="488"/>
      <c r="B102" s="308" t="s">
        <v>621</v>
      </c>
      <c r="C102" s="308" t="s">
        <v>874</v>
      </c>
      <c r="D102" s="309">
        <v>36279.288568560398</v>
      </c>
      <c r="E102" s="309">
        <v>829.80272209382395</v>
      </c>
      <c r="F102" s="309">
        <v>2864.28057157477</v>
      </c>
      <c r="G102" s="309">
        <v>726.57942593181804</v>
      </c>
      <c r="H102" s="309">
        <v>9514.0297365506394</v>
      </c>
      <c r="I102" s="309">
        <v>31136.292288860201</v>
      </c>
      <c r="J102" s="309">
        <v>3085.1281898534799</v>
      </c>
      <c r="K102" s="309">
        <v>0</v>
      </c>
      <c r="L102" s="309">
        <v>39866.078182739897</v>
      </c>
      <c r="M102" s="309">
        <v>55818.921133950498</v>
      </c>
      <c r="N102" s="309">
        <v>2342.1529616252101</v>
      </c>
      <c r="O102" s="309">
        <v>12768.414559016001</v>
      </c>
      <c r="P102" s="312">
        <f t="shared" si="1"/>
        <v>195230.96834075675</v>
      </c>
    </row>
    <row r="103" spans="1:16" ht="13.5" customHeight="1" thickBot="1">
      <c r="A103" s="488"/>
      <c r="B103" s="308" t="s">
        <v>647</v>
      </c>
      <c r="C103" s="308" t="s">
        <v>875</v>
      </c>
      <c r="D103" s="309">
        <v>2916.48786535419</v>
      </c>
      <c r="E103" s="309">
        <v>0</v>
      </c>
      <c r="F103" s="309">
        <v>580.49317677150702</v>
      </c>
      <c r="G103" s="309">
        <v>0</v>
      </c>
      <c r="H103" s="309">
        <v>0</v>
      </c>
      <c r="I103" s="309">
        <v>2754.6621584770501</v>
      </c>
      <c r="J103" s="309">
        <v>0</v>
      </c>
      <c r="K103" s="309">
        <v>0</v>
      </c>
      <c r="L103" s="309">
        <v>0</v>
      </c>
      <c r="M103" s="309">
        <v>0</v>
      </c>
      <c r="N103" s="309">
        <v>0</v>
      </c>
      <c r="O103" s="309">
        <v>1294.64704787187</v>
      </c>
      <c r="P103" s="312">
        <f t="shared" si="1"/>
        <v>7546.2902484746173</v>
      </c>
    </row>
    <row r="104" spans="1:16" ht="13.5" customHeight="1" thickBot="1">
      <c r="A104" s="488"/>
      <c r="B104" s="308" t="s">
        <v>657</v>
      </c>
      <c r="C104" s="308" t="s">
        <v>876</v>
      </c>
      <c r="D104" s="309">
        <v>7962.3824999999997</v>
      </c>
      <c r="E104" s="309">
        <v>235.72839999999999</v>
      </c>
      <c r="F104" s="309">
        <v>5273.2375000000002</v>
      </c>
      <c r="G104" s="309">
        <v>19616.581200000001</v>
      </c>
      <c r="H104" s="309">
        <v>23269.082600000002</v>
      </c>
      <c r="I104" s="309">
        <v>2172.6439999999998</v>
      </c>
      <c r="J104" s="309">
        <v>4134.9728999999998</v>
      </c>
      <c r="K104" s="309">
        <v>10782.5128</v>
      </c>
      <c r="L104" s="309">
        <v>3817.8362999999999</v>
      </c>
      <c r="M104" s="309">
        <v>14164.2986</v>
      </c>
      <c r="N104" s="309">
        <v>1326.0157999999999</v>
      </c>
      <c r="O104" s="309">
        <v>14287.514300000001</v>
      </c>
      <c r="P104" s="312">
        <f t="shared" si="1"/>
        <v>107042.80689999998</v>
      </c>
    </row>
    <row r="105" spans="1:16" ht="13.5" customHeight="1" thickBot="1">
      <c r="A105" s="488"/>
      <c r="B105" s="308" t="s">
        <v>657</v>
      </c>
      <c r="C105" s="308" t="s">
        <v>877</v>
      </c>
      <c r="D105" s="309">
        <v>8719.5836999999992</v>
      </c>
      <c r="E105" s="309">
        <v>536.0163</v>
      </c>
      <c r="F105" s="309">
        <v>5772.4919</v>
      </c>
      <c r="G105" s="309">
        <v>18806.293300000001</v>
      </c>
      <c r="H105" s="309">
        <v>18026.539400000001</v>
      </c>
      <c r="I105" s="309">
        <v>1553.9903999999999</v>
      </c>
      <c r="J105" s="309">
        <v>4560.5527000000002</v>
      </c>
      <c r="K105" s="309">
        <v>11617.069100000001</v>
      </c>
      <c r="L105" s="309">
        <v>3008.3229999999999</v>
      </c>
      <c r="M105" s="309">
        <v>15256.8712</v>
      </c>
      <c r="N105" s="309">
        <v>1858.6187</v>
      </c>
      <c r="O105" s="309">
        <v>19463.0929</v>
      </c>
      <c r="P105" s="312">
        <f t="shared" si="1"/>
        <v>109179.44260000001</v>
      </c>
    </row>
    <row r="106" spans="1:16" ht="13.5" customHeight="1" thickBot="1">
      <c r="A106" s="488"/>
      <c r="B106" s="308" t="s">
        <v>657</v>
      </c>
      <c r="C106" s="308" t="s">
        <v>878</v>
      </c>
      <c r="D106" s="309">
        <v>7549.8265000000001</v>
      </c>
      <c r="E106" s="309">
        <v>456.20960000000002</v>
      </c>
      <c r="F106" s="309">
        <v>4911.3661000000002</v>
      </c>
      <c r="G106" s="309">
        <v>11088.5453</v>
      </c>
      <c r="H106" s="309">
        <v>18333.758699999998</v>
      </c>
      <c r="I106" s="309">
        <v>1208.0417</v>
      </c>
      <c r="J106" s="309">
        <v>3881.0747999999999</v>
      </c>
      <c r="K106" s="309">
        <v>10370.385899999999</v>
      </c>
      <c r="L106" s="309">
        <v>4372.8239000000003</v>
      </c>
      <c r="M106" s="309">
        <v>15554.7135</v>
      </c>
      <c r="N106" s="309">
        <v>1331.0396000000001</v>
      </c>
      <c r="O106" s="309">
        <v>20475.7533</v>
      </c>
      <c r="P106" s="312">
        <f t="shared" si="1"/>
        <v>99533.538900000014</v>
      </c>
    </row>
    <row r="107" spans="1:16" ht="13.5" customHeight="1" thickBot="1">
      <c r="A107" s="488"/>
      <c r="B107" s="308" t="s">
        <v>130</v>
      </c>
      <c r="C107" s="308" t="s">
        <v>879</v>
      </c>
      <c r="D107" s="309">
        <v>6555.0998</v>
      </c>
      <c r="E107" s="309">
        <v>83.367099999999994</v>
      </c>
      <c r="F107" s="309">
        <v>6636.9439000000002</v>
      </c>
      <c r="G107" s="309">
        <v>20505.635200000001</v>
      </c>
      <c r="H107" s="309">
        <v>16103.064700000001</v>
      </c>
      <c r="I107" s="309">
        <v>1092.8693000000001</v>
      </c>
      <c r="J107" s="309">
        <v>4532.6427000000003</v>
      </c>
      <c r="K107" s="309">
        <v>6192.9377000000004</v>
      </c>
      <c r="L107" s="309">
        <v>1087.7598</v>
      </c>
      <c r="M107" s="309">
        <v>12790.0591</v>
      </c>
      <c r="N107" s="309">
        <v>0</v>
      </c>
      <c r="O107" s="309">
        <v>9450.9290999999994</v>
      </c>
      <c r="P107" s="312">
        <f t="shared" si="1"/>
        <v>85031.308400000009</v>
      </c>
    </row>
    <row r="108" spans="1:16" ht="13.5" customHeight="1" thickBot="1">
      <c r="A108" s="488"/>
      <c r="B108" s="308" t="s">
        <v>130</v>
      </c>
      <c r="C108" s="308" t="s">
        <v>880</v>
      </c>
      <c r="D108" s="309">
        <v>811.21960000000001</v>
      </c>
      <c r="E108" s="309">
        <v>22.875699999999998</v>
      </c>
      <c r="F108" s="309">
        <v>773.09990000000005</v>
      </c>
      <c r="G108" s="309">
        <v>2133.4677000000001</v>
      </c>
      <c r="H108" s="309">
        <v>1216.1311000000001</v>
      </c>
      <c r="I108" s="309">
        <v>44.760800000000003</v>
      </c>
      <c r="J108" s="309">
        <v>548.89980000000003</v>
      </c>
      <c r="K108" s="309">
        <v>876.91200000000003</v>
      </c>
      <c r="L108" s="309">
        <v>47.798099999999998</v>
      </c>
      <c r="M108" s="309">
        <v>1469.4922999999999</v>
      </c>
      <c r="N108" s="309">
        <v>0</v>
      </c>
      <c r="O108" s="309">
        <v>1143.3487</v>
      </c>
      <c r="P108" s="312">
        <f t="shared" si="1"/>
        <v>9088.0056999999997</v>
      </c>
    </row>
    <row r="109" spans="1:16" ht="13.5" customHeight="1" thickBot="1">
      <c r="A109" s="488"/>
      <c r="B109" s="308" t="s">
        <v>130</v>
      </c>
      <c r="C109" s="308" t="s">
        <v>881</v>
      </c>
      <c r="D109" s="309">
        <v>6783.5110000000004</v>
      </c>
      <c r="E109" s="309">
        <v>183.2543</v>
      </c>
      <c r="F109" s="309">
        <v>6011.2443000000003</v>
      </c>
      <c r="G109" s="309">
        <v>11719.0167</v>
      </c>
      <c r="H109" s="309">
        <v>11555.7619</v>
      </c>
      <c r="I109" s="309">
        <v>215.39269999999999</v>
      </c>
      <c r="J109" s="309">
        <v>4330.1207000000004</v>
      </c>
      <c r="K109" s="309">
        <v>6674.2996000000003</v>
      </c>
      <c r="L109" s="309">
        <v>1122.7775999999999</v>
      </c>
      <c r="M109" s="309">
        <v>13666.325699999999</v>
      </c>
      <c r="N109" s="309">
        <v>0</v>
      </c>
      <c r="O109" s="309">
        <v>10766.192300000001</v>
      </c>
      <c r="P109" s="312">
        <f t="shared" si="1"/>
        <v>73027.896800000002</v>
      </c>
    </row>
    <row r="110" spans="1:16" ht="13.5" customHeight="1" thickBot="1">
      <c r="A110" s="488"/>
      <c r="B110" s="308" t="s">
        <v>130</v>
      </c>
      <c r="C110" s="308" t="s">
        <v>882</v>
      </c>
      <c r="D110" s="309">
        <v>908.51521305991696</v>
      </c>
      <c r="E110" s="309">
        <v>0</v>
      </c>
      <c r="F110" s="309">
        <v>0</v>
      </c>
      <c r="G110" s="309">
        <v>0</v>
      </c>
      <c r="H110" s="309">
        <v>0</v>
      </c>
      <c r="I110" s="309">
        <v>3561.6123144817702</v>
      </c>
      <c r="J110" s="309">
        <v>0</v>
      </c>
      <c r="K110" s="309">
        <v>0</v>
      </c>
      <c r="L110" s="309">
        <v>0</v>
      </c>
      <c r="M110" s="309">
        <v>0</v>
      </c>
      <c r="N110" s="309">
        <v>0</v>
      </c>
      <c r="O110" s="309">
        <v>0</v>
      </c>
      <c r="P110" s="312">
        <f t="shared" si="1"/>
        <v>4470.1275275416874</v>
      </c>
    </row>
    <row r="111" spans="1:16" ht="13.5" customHeight="1" thickBot="1">
      <c r="A111" s="488"/>
      <c r="B111" s="308" t="s">
        <v>135</v>
      </c>
      <c r="C111" s="308" t="s">
        <v>883</v>
      </c>
      <c r="D111" s="309">
        <v>7988.8218531141802</v>
      </c>
      <c r="E111" s="309">
        <v>7983.8792345112397</v>
      </c>
      <c r="F111" s="309">
        <v>1175.00866145138</v>
      </c>
      <c r="G111" s="309">
        <v>0</v>
      </c>
      <c r="H111" s="309">
        <v>0</v>
      </c>
      <c r="I111" s="309">
        <v>9578.37899412156</v>
      </c>
      <c r="J111" s="309">
        <v>3208.0878081908099</v>
      </c>
      <c r="K111" s="309">
        <v>0</v>
      </c>
      <c r="L111" s="309">
        <v>1605.20132748165</v>
      </c>
      <c r="M111" s="309">
        <v>13367.005280624</v>
      </c>
      <c r="N111" s="309">
        <v>7224.2730606719297</v>
      </c>
      <c r="O111" s="309">
        <v>15133.137687619201</v>
      </c>
      <c r="P111" s="312">
        <f t="shared" si="1"/>
        <v>67263.793907785934</v>
      </c>
    </row>
    <row r="112" spans="1:16" ht="13.5" customHeight="1" thickBot="1">
      <c r="A112" s="488"/>
      <c r="B112" s="308" t="s">
        <v>137</v>
      </c>
      <c r="C112" s="308" t="s">
        <v>884</v>
      </c>
      <c r="D112" s="309">
        <v>5114.8428000000004</v>
      </c>
      <c r="E112" s="309">
        <v>268.73050000000001</v>
      </c>
      <c r="F112" s="309">
        <v>5768.3064999999997</v>
      </c>
      <c r="G112" s="309">
        <v>20901.2922</v>
      </c>
      <c r="H112" s="309">
        <v>24055.364799999999</v>
      </c>
      <c r="I112" s="309">
        <v>2455.0875000000001</v>
      </c>
      <c r="J112" s="309">
        <v>4672.5195999999996</v>
      </c>
      <c r="K112" s="309">
        <v>11688.4588</v>
      </c>
      <c r="L112" s="309">
        <v>4314.1547</v>
      </c>
      <c r="M112" s="309">
        <v>16005.6576</v>
      </c>
      <c r="N112" s="309">
        <v>1248.6309000000001</v>
      </c>
      <c r="O112" s="309">
        <v>13342.884599999999</v>
      </c>
      <c r="P112" s="312">
        <f t="shared" si="1"/>
        <v>109835.93050000002</v>
      </c>
    </row>
    <row r="113" spans="1:16" ht="13.5" customHeight="1" thickBot="1">
      <c r="A113" s="488"/>
      <c r="B113" s="308" t="s">
        <v>137</v>
      </c>
      <c r="C113" s="308" t="s">
        <v>885</v>
      </c>
      <c r="D113" s="309">
        <v>5896.1557000000003</v>
      </c>
      <c r="E113" s="309">
        <v>793.30409999999995</v>
      </c>
      <c r="F113" s="309">
        <v>8721.5179000000007</v>
      </c>
      <c r="G113" s="309">
        <v>33739.339599999999</v>
      </c>
      <c r="H113" s="309">
        <v>29537.184099999999</v>
      </c>
      <c r="I113" s="309">
        <v>2837.1001000000001</v>
      </c>
      <c r="J113" s="309">
        <v>8300.2045999999991</v>
      </c>
      <c r="K113" s="309">
        <v>20106.7808</v>
      </c>
      <c r="L113" s="309">
        <v>5475.1468000000004</v>
      </c>
      <c r="M113" s="309">
        <v>27767.504300000001</v>
      </c>
      <c r="N113" s="309">
        <v>2530.0484999999999</v>
      </c>
      <c r="O113" s="309">
        <v>26239.133099999999</v>
      </c>
      <c r="P113" s="312">
        <f t="shared" si="1"/>
        <v>171943.41960000002</v>
      </c>
    </row>
    <row r="114" spans="1:16" ht="13.5" customHeight="1" thickBot="1">
      <c r="A114" s="488"/>
      <c r="B114" s="308" t="s">
        <v>137</v>
      </c>
      <c r="C114" s="308" t="s">
        <v>886</v>
      </c>
      <c r="D114" s="309">
        <v>4095.5239999999999</v>
      </c>
      <c r="E114" s="309">
        <v>474.4581</v>
      </c>
      <c r="F114" s="309">
        <v>5070.6958999999997</v>
      </c>
      <c r="G114" s="309">
        <v>11288.748100000001</v>
      </c>
      <c r="H114" s="309">
        <v>17098.1224</v>
      </c>
      <c r="I114" s="309">
        <v>1256.3634</v>
      </c>
      <c r="J114" s="309">
        <v>4036.3177999999998</v>
      </c>
      <c r="K114" s="309">
        <v>10324.6037</v>
      </c>
      <c r="L114" s="309">
        <v>4547.7371999999996</v>
      </c>
      <c r="M114" s="309">
        <v>16176.9033</v>
      </c>
      <c r="N114" s="309">
        <v>1039.3794</v>
      </c>
      <c r="O114" s="309">
        <v>15773.912399999999</v>
      </c>
      <c r="P114" s="312">
        <f t="shared" si="1"/>
        <v>91182.765700000018</v>
      </c>
    </row>
    <row r="115" spans="1:16" ht="13.5" customHeight="1" thickBot="1">
      <c r="A115" s="488"/>
      <c r="B115" s="308" t="s">
        <v>137</v>
      </c>
      <c r="C115" s="308" t="s">
        <v>887</v>
      </c>
      <c r="D115" s="309">
        <v>23156.359078787998</v>
      </c>
      <c r="E115" s="309">
        <v>9049.8971261325605</v>
      </c>
      <c r="F115" s="309">
        <v>1344.07542507939</v>
      </c>
      <c r="G115" s="309">
        <v>663.43307936407803</v>
      </c>
      <c r="H115" s="309">
        <v>0</v>
      </c>
      <c r="I115" s="309">
        <v>15758.491263336</v>
      </c>
      <c r="J115" s="309">
        <v>5178.7374610406396</v>
      </c>
      <c r="K115" s="309">
        <v>0</v>
      </c>
      <c r="L115" s="309">
        <v>863.66637023194698</v>
      </c>
      <c r="M115" s="309">
        <v>19045.257922224901</v>
      </c>
      <c r="N115" s="309">
        <v>12068.3425790867</v>
      </c>
      <c r="O115" s="309">
        <v>28720.021198019</v>
      </c>
      <c r="P115" s="312">
        <f t="shared" si="1"/>
        <v>115848.28150330321</v>
      </c>
    </row>
    <row r="116" spans="1:16" ht="13.5" customHeight="1" thickBot="1">
      <c r="A116" s="488"/>
      <c r="B116" s="308" t="s">
        <v>150</v>
      </c>
      <c r="C116" s="308" t="s">
        <v>888</v>
      </c>
      <c r="D116" s="309">
        <v>6097.7668999999996</v>
      </c>
      <c r="E116" s="309">
        <v>77.550899999999999</v>
      </c>
      <c r="F116" s="309">
        <v>6173.9018999999998</v>
      </c>
      <c r="G116" s="309">
        <v>20270.018899999999</v>
      </c>
      <c r="H116" s="309">
        <v>15693.718699999999</v>
      </c>
      <c r="I116" s="309">
        <v>1016.6226</v>
      </c>
      <c r="J116" s="309">
        <v>4261.1073999999999</v>
      </c>
      <c r="K116" s="309">
        <v>6729.8022000000001</v>
      </c>
      <c r="L116" s="309">
        <v>2166.8865000000001</v>
      </c>
      <c r="M116" s="309">
        <v>8961.0278999999991</v>
      </c>
      <c r="N116" s="309">
        <v>0</v>
      </c>
      <c r="O116" s="309">
        <v>8603.7908000000007</v>
      </c>
      <c r="P116" s="312">
        <f t="shared" si="1"/>
        <v>80052.194699999993</v>
      </c>
    </row>
    <row r="117" spans="1:16" ht="13.5" customHeight="1" thickBot="1">
      <c r="A117" s="488"/>
      <c r="B117" s="308" t="s">
        <v>150</v>
      </c>
      <c r="C117" s="308" t="s">
        <v>889</v>
      </c>
      <c r="D117" s="309">
        <v>5504.7047000000002</v>
      </c>
      <c r="E117" s="309">
        <v>155.22880000000001</v>
      </c>
      <c r="F117" s="309">
        <v>5246.0409</v>
      </c>
      <c r="G117" s="309">
        <v>15583.9596</v>
      </c>
      <c r="H117" s="309">
        <v>8626.5650000000005</v>
      </c>
      <c r="I117" s="309">
        <v>303.73469999999998</v>
      </c>
      <c r="J117" s="309">
        <v>3759.0345000000002</v>
      </c>
      <c r="K117" s="309">
        <v>6172.3670000000002</v>
      </c>
      <c r="L117" s="309">
        <v>1490.8154</v>
      </c>
      <c r="M117" s="309">
        <v>7663.9079000000002</v>
      </c>
      <c r="N117" s="309">
        <v>0</v>
      </c>
      <c r="O117" s="309">
        <v>7663.5769</v>
      </c>
      <c r="P117" s="312">
        <f t="shared" si="1"/>
        <v>62169.935400000002</v>
      </c>
    </row>
    <row r="118" spans="1:16" ht="13.5" customHeight="1" thickBot="1">
      <c r="A118" s="488"/>
      <c r="B118" s="308" t="s">
        <v>150</v>
      </c>
      <c r="C118" s="308" t="s">
        <v>890</v>
      </c>
      <c r="D118" s="309">
        <v>6302.7897999999996</v>
      </c>
      <c r="E118" s="309">
        <v>170.26779999999999</v>
      </c>
      <c r="F118" s="309">
        <v>5585.2509</v>
      </c>
      <c r="G118" s="309">
        <v>11893.8043</v>
      </c>
      <c r="H118" s="309">
        <v>11409.711799999999</v>
      </c>
      <c r="I118" s="309">
        <v>200.1285</v>
      </c>
      <c r="J118" s="309">
        <v>4066.1858999999999</v>
      </c>
      <c r="K118" s="309">
        <v>6222.7003000000004</v>
      </c>
      <c r="L118" s="309">
        <v>2531.2393999999999</v>
      </c>
      <c r="M118" s="309">
        <v>9809.7247000000007</v>
      </c>
      <c r="N118" s="309">
        <v>0</v>
      </c>
      <c r="O118" s="309">
        <v>9832.0766000000003</v>
      </c>
      <c r="P118" s="312">
        <f t="shared" si="1"/>
        <v>68023.87999999999</v>
      </c>
    </row>
    <row r="119" spans="1:16" ht="13.5" customHeight="1" thickBot="1">
      <c r="A119" s="488"/>
      <c r="B119" s="308" t="s">
        <v>152</v>
      </c>
      <c r="C119" s="308" t="s">
        <v>891</v>
      </c>
      <c r="D119" s="309">
        <v>1071.5204000000001</v>
      </c>
      <c r="E119" s="309">
        <v>9.7024000000000008</v>
      </c>
      <c r="F119" s="309">
        <v>343.71600000000001</v>
      </c>
      <c r="G119" s="309">
        <v>3303.5243</v>
      </c>
      <c r="H119" s="309">
        <v>3095.4967999999999</v>
      </c>
      <c r="I119" s="309">
        <v>14.994899999999999</v>
      </c>
      <c r="J119" s="309">
        <v>516.28240000000005</v>
      </c>
      <c r="K119" s="309">
        <v>1246.0419999999999</v>
      </c>
      <c r="L119" s="309">
        <v>649.28269999999998</v>
      </c>
      <c r="M119" s="309">
        <v>422.68779999999998</v>
      </c>
      <c r="N119" s="309">
        <v>172.93360000000001</v>
      </c>
      <c r="O119" s="309">
        <v>2200.4079000000002</v>
      </c>
      <c r="P119" s="312">
        <f t="shared" si="1"/>
        <v>13046.591199999999</v>
      </c>
    </row>
    <row r="120" spans="1:16" ht="13.5" customHeight="1" thickBot="1">
      <c r="A120" s="488"/>
      <c r="B120" s="308" t="s">
        <v>152</v>
      </c>
      <c r="C120" s="308" t="s">
        <v>892</v>
      </c>
      <c r="D120" s="309">
        <v>899.00279999999998</v>
      </c>
      <c r="E120" s="309">
        <v>7.1376999999999997</v>
      </c>
      <c r="F120" s="309">
        <v>246.82159999999999</v>
      </c>
      <c r="G120" s="309">
        <v>1892.9495999999999</v>
      </c>
      <c r="H120" s="309">
        <v>1922.7547</v>
      </c>
      <c r="I120" s="309">
        <v>22.7699</v>
      </c>
      <c r="J120" s="309">
        <v>333.76780000000002</v>
      </c>
      <c r="K120" s="309">
        <v>999.58399999999995</v>
      </c>
      <c r="L120" s="309">
        <v>373.6284</v>
      </c>
      <c r="M120" s="309">
        <v>381.83350000000002</v>
      </c>
      <c r="N120" s="309">
        <v>205.4307</v>
      </c>
      <c r="O120" s="309">
        <v>2299.1376</v>
      </c>
      <c r="P120" s="312">
        <f t="shared" si="1"/>
        <v>9584.818299999999</v>
      </c>
    </row>
    <row r="121" spans="1:16" ht="13.5" customHeight="1" thickBot="1">
      <c r="A121" s="488"/>
      <c r="B121" s="308" t="s">
        <v>152</v>
      </c>
      <c r="C121" s="308" t="s">
        <v>893</v>
      </c>
      <c r="D121" s="309">
        <v>1069.0411999999999</v>
      </c>
      <c r="E121" s="309">
        <v>8.6229999999999993</v>
      </c>
      <c r="F121" s="309">
        <v>294.99900000000002</v>
      </c>
      <c r="G121" s="309">
        <v>1890.0876000000001</v>
      </c>
      <c r="H121" s="309">
        <v>2132.3181</v>
      </c>
      <c r="I121" s="309">
        <v>7.8361000000000001</v>
      </c>
      <c r="J121" s="309">
        <v>379.2679</v>
      </c>
      <c r="K121" s="309">
        <v>947.05600000000004</v>
      </c>
      <c r="L121" s="309">
        <v>567.66089999999997</v>
      </c>
      <c r="M121" s="309">
        <v>502.36489999999998</v>
      </c>
      <c r="N121" s="309">
        <v>108.4483</v>
      </c>
      <c r="O121" s="309">
        <v>2651.8661000000002</v>
      </c>
      <c r="P121" s="312">
        <f t="shared" si="1"/>
        <v>10559.569100000001</v>
      </c>
    </row>
    <row r="122" spans="1:16" ht="13.5" customHeight="1" thickBot="1">
      <c r="A122" s="488"/>
      <c r="B122" s="308" t="s">
        <v>661</v>
      </c>
      <c r="C122" s="308" t="s">
        <v>894</v>
      </c>
      <c r="D122" s="309">
        <v>7283.7165000000005</v>
      </c>
      <c r="E122" s="309">
        <v>252.2295</v>
      </c>
      <c r="F122" s="309">
        <v>5642.3649999999998</v>
      </c>
      <c r="G122" s="309">
        <v>9685.5391</v>
      </c>
      <c r="H122" s="309">
        <v>3217.0654</v>
      </c>
      <c r="I122" s="309">
        <v>2324.7284</v>
      </c>
      <c r="J122" s="309">
        <v>4424.4210000000003</v>
      </c>
      <c r="K122" s="309">
        <v>4373.8203999999996</v>
      </c>
      <c r="L122" s="309">
        <v>2453.2302</v>
      </c>
      <c r="M122" s="309">
        <v>10843.804599999999</v>
      </c>
      <c r="N122" s="309">
        <v>771.32169999999996</v>
      </c>
      <c r="O122" s="309">
        <v>7411.9539000000004</v>
      </c>
      <c r="P122" s="312">
        <f t="shared" si="1"/>
        <v>58684.195700000004</v>
      </c>
    </row>
    <row r="123" spans="1:16" ht="13.5" customHeight="1" thickBot="1">
      <c r="A123" s="488"/>
      <c r="B123" s="308" t="s">
        <v>661</v>
      </c>
      <c r="C123" s="308" t="s">
        <v>895</v>
      </c>
      <c r="D123" s="309">
        <v>6820.3698000000004</v>
      </c>
      <c r="E123" s="309">
        <v>546.73659999999995</v>
      </c>
      <c r="F123" s="309">
        <v>5887.9422000000004</v>
      </c>
      <c r="G123" s="309">
        <v>10730.3043</v>
      </c>
      <c r="H123" s="309">
        <v>2363.4555999999998</v>
      </c>
      <c r="I123" s="309">
        <v>1585.0696</v>
      </c>
      <c r="J123" s="309">
        <v>4651.7629999999999</v>
      </c>
      <c r="K123" s="309">
        <v>6002.9723999999997</v>
      </c>
      <c r="L123" s="309">
        <v>2638.1140999999998</v>
      </c>
      <c r="M123" s="309">
        <v>10952.500599999999</v>
      </c>
      <c r="N123" s="309">
        <v>629.43370000000004</v>
      </c>
      <c r="O123" s="309">
        <v>7672.2929000000004</v>
      </c>
      <c r="P123" s="312">
        <f t="shared" si="1"/>
        <v>60480.9548</v>
      </c>
    </row>
    <row r="124" spans="1:16" ht="13.5" customHeight="1" thickBot="1">
      <c r="A124" s="488"/>
      <c r="B124" s="308" t="s">
        <v>661</v>
      </c>
      <c r="C124" s="308" t="s">
        <v>896</v>
      </c>
      <c r="D124" s="309">
        <v>5882.7727999999997</v>
      </c>
      <c r="E124" s="309">
        <v>469.89600000000002</v>
      </c>
      <c r="F124" s="309">
        <v>5058.7066000000004</v>
      </c>
      <c r="G124" s="309">
        <v>6804.5594000000001</v>
      </c>
      <c r="H124" s="309">
        <v>2446.5767000000001</v>
      </c>
      <c r="I124" s="309">
        <v>1244.2829999999999</v>
      </c>
      <c r="J124" s="309">
        <v>3997.5064000000002</v>
      </c>
      <c r="K124" s="309">
        <v>5394.3865999999998</v>
      </c>
      <c r="L124" s="309">
        <v>3404.0115999999998</v>
      </c>
      <c r="M124" s="309">
        <v>13035.396000000001</v>
      </c>
      <c r="N124" s="309">
        <v>1156.9280000000001</v>
      </c>
      <c r="O124" s="309">
        <v>14242.659100000001</v>
      </c>
      <c r="P124" s="312">
        <f t="shared" si="1"/>
        <v>63137.682199999996</v>
      </c>
    </row>
    <row r="125" spans="1:16" ht="13.5" customHeight="1" thickBot="1">
      <c r="A125" s="488"/>
      <c r="B125" s="308" t="s">
        <v>156</v>
      </c>
      <c r="C125" s="308" t="s">
        <v>897</v>
      </c>
      <c r="D125" s="309">
        <v>7683.2620999999999</v>
      </c>
      <c r="E125" s="309">
        <v>247.5147</v>
      </c>
      <c r="F125" s="309">
        <v>5396.5955999999996</v>
      </c>
      <c r="G125" s="309">
        <v>14382.7952</v>
      </c>
      <c r="H125" s="309">
        <v>20230.923299999999</v>
      </c>
      <c r="I125" s="309">
        <v>2246.3226</v>
      </c>
      <c r="J125" s="309">
        <v>4292.5653000000002</v>
      </c>
      <c r="K125" s="309">
        <v>11096.111500000001</v>
      </c>
      <c r="L125" s="309">
        <v>2840.1179000000002</v>
      </c>
      <c r="M125" s="309">
        <v>14730.870500000001</v>
      </c>
      <c r="N125" s="309">
        <v>1149.1826000000001</v>
      </c>
      <c r="O125" s="309">
        <v>9816.2031000000006</v>
      </c>
      <c r="P125" s="312">
        <f t="shared" si="1"/>
        <v>94112.464399999997</v>
      </c>
    </row>
    <row r="126" spans="1:16" ht="13.5" customHeight="1" thickBot="1">
      <c r="A126" s="488"/>
      <c r="B126" s="308" t="s">
        <v>156</v>
      </c>
      <c r="C126" s="308" t="s">
        <v>898</v>
      </c>
      <c r="D126" s="309">
        <v>8207.1321000000007</v>
      </c>
      <c r="E126" s="309">
        <v>552.09690000000001</v>
      </c>
      <c r="F126" s="309">
        <v>5905.6063000000004</v>
      </c>
      <c r="G126" s="309">
        <v>14697.064700000001</v>
      </c>
      <c r="H126" s="309">
        <v>13359.4287</v>
      </c>
      <c r="I126" s="309">
        <v>1598.1742999999999</v>
      </c>
      <c r="J126" s="309">
        <v>4338.2909</v>
      </c>
      <c r="K126" s="309">
        <v>12081.552799999999</v>
      </c>
      <c r="L126" s="309">
        <v>2649.6372000000001</v>
      </c>
      <c r="M126" s="309">
        <v>15674.906999999999</v>
      </c>
      <c r="N126" s="309">
        <v>1431.7962</v>
      </c>
      <c r="O126" s="309">
        <v>13315.7613</v>
      </c>
      <c r="P126" s="312">
        <f t="shared" si="1"/>
        <v>93811.448399999994</v>
      </c>
    </row>
    <row r="127" spans="1:16" ht="13.5" customHeight="1" thickBot="1">
      <c r="A127" s="488"/>
      <c r="B127" s="308" t="s">
        <v>156</v>
      </c>
      <c r="C127" s="308" t="s">
        <v>899</v>
      </c>
      <c r="D127" s="309">
        <v>13379.435600000001</v>
      </c>
      <c r="E127" s="309">
        <v>880.48479999999995</v>
      </c>
      <c r="F127" s="309">
        <v>9386.7623999999996</v>
      </c>
      <c r="G127" s="309">
        <v>13882.3359</v>
      </c>
      <c r="H127" s="309">
        <v>24576.221699999998</v>
      </c>
      <c r="I127" s="309">
        <v>2329.4184</v>
      </c>
      <c r="J127" s="309">
        <v>7121.2098999999998</v>
      </c>
      <c r="K127" s="309">
        <v>20031.613300000001</v>
      </c>
      <c r="L127" s="309">
        <v>6368.1036999999997</v>
      </c>
      <c r="M127" s="309">
        <v>30020.5766</v>
      </c>
      <c r="N127" s="309">
        <v>1928.8484000000001</v>
      </c>
      <c r="O127" s="309">
        <v>24555.955699999999</v>
      </c>
      <c r="P127" s="312">
        <f t="shared" si="1"/>
        <v>154460.9664</v>
      </c>
    </row>
    <row r="128" spans="1:16" ht="13.5" customHeight="1" thickBot="1">
      <c r="A128" s="488"/>
      <c r="B128" s="308" t="s">
        <v>163</v>
      </c>
      <c r="C128" s="308" t="s">
        <v>900</v>
      </c>
      <c r="D128" s="309">
        <v>14374.8269683167</v>
      </c>
      <c r="E128" s="309">
        <v>1921.5036597063599</v>
      </c>
      <c r="F128" s="309">
        <v>0</v>
      </c>
      <c r="G128" s="309">
        <v>115.079601736222</v>
      </c>
      <c r="H128" s="309">
        <v>3421.0259634218201</v>
      </c>
      <c r="I128" s="309">
        <v>1892.8360705316099</v>
      </c>
      <c r="J128" s="309">
        <v>0</v>
      </c>
      <c r="K128" s="309">
        <v>0</v>
      </c>
      <c r="L128" s="309">
        <v>2522.56693506188</v>
      </c>
      <c r="M128" s="309">
        <v>321.75725956272402</v>
      </c>
      <c r="N128" s="309">
        <v>0</v>
      </c>
      <c r="O128" s="309">
        <v>0</v>
      </c>
      <c r="P128" s="312">
        <f t="shared" si="1"/>
        <v>24569.596458337321</v>
      </c>
    </row>
    <row r="129" spans="1:16" ht="13.5" customHeight="1" thickBot="1">
      <c r="A129" s="488"/>
      <c r="B129" s="308" t="s">
        <v>631</v>
      </c>
      <c r="C129" s="308" t="s">
        <v>901</v>
      </c>
      <c r="D129" s="309">
        <v>8317.0516000000007</v>
      </c>
      <c r="E129" s="309">
        <v>247.5147</v>
      </c>
      <c r="F129" s="309">
        <v>5448.4849999999997</v>
      </c>
      <c r="G129" s="309">
        <v>17103.672900000001</v>
      </c>
      <c r="H129" s="309">
        <v>21623.783599999999</v>
      </c>
      <c r="I129" s="309">
        <v>2267.9218999999998</v>
      </c>
      <c r="J129" s="309">
        <v>4341.7214000000004</v>
      </c>
      <c r="K129" s="309">
        <v>11202.8053</v>
      </c>
      <c r="L129" s="309">
        <v>2867.4272000000001</v>
      </c>
      <c r="M129" s="309">
        <v>14872.5136</v>
      </c>
      <c r="N129" s="309">
        <v>1160.2325000000001</v>
      </c>
      <c r="O129" s="309">
        <v>9910.5889999999999</v>
      </c>
      <c r="P129" s="312">
        <f t="shared" si="1"/>
        <v>99363.718699999998</v>
      </c>
    </row>
    <row r="130" spans="1:16" ht="13.5" customHeight="1" thickBot="1">
      <c r="A130" s="488"/>
      <c r="B130" s="308" t="s">
        <v>631</v>
      </c>
      <c r="C130" s="308" t="s">
        <v>902</v>
      </c>
      <c r="D130" s="309">
        <v>13034.2513</v>
      </c>
      <c r="E130" s="309">
        <v>814.74469999999997</v>
      </c>
      <c r="F130" s="309">
        <v>8715.6512999999995</v>
      </c>
      <c r="G130" s="309">
        <v>25349.8213</v>
      </c>
      <c r="H130" s="309">
        <v>20595.676599999999</v>
      </c>
      <c r="I130" s="309">
        <v>2360.4099000000001</v>
      </c>
      <c r="J130" s="309">
        <v>6932.0393000000004</v>
      </c>
      <c r="K130" s="309">
        <v>17864.140500000001</v>
      </c>
      <c r="L130" s="309">
        <v>3910.7640000000001</v>
      </c>
      <c r="M130" s="309">
        <v>23190.443299999999</v>
      </c>
      <c r="N130" s="309">
        <v>2113.0077999999999</v>
      </c>
      <c r="O130" s="309">
        <v>19676.975699999999</v>
      </c>
      <c r="P130" s="312">
        <f t="shared" si="1"/>
        <v>144557.92570000002</v>
      </c>
    </row>
    <row r="131" spans="1:16" ht="13.5" customHeight="1" thickBot="1">
      <c r="A131" s="488"/>
      <c r="B131" s="314" t="s">
        <v>631</v>
      </c>
      <c r="C131" s="314" t="s">
        <v>903</v>
      </c>
      <c r="D131" s="315">
        <v>10656.1322</v>
      </c>
      <c r="E131" s="315">
        <v>652.37980000000005</v>
      </c>
      <c r="F131" s="315">
        <v>6954.9594999999999</v>
      </c>
      <c r="G131" s="315">
        <v>13762.287899999999</v>
      </c>
      <c r="H131" s="315">
        <v>19290.855899999999</v>
      </c>
      <c r="I131" s="315">
        <v>1725.9417000000001</v>
      </c>
      <c r="J131" s="315">
        <v>5549.9359999999997</v>
      </c>
      <c r="K131" s="315">
        <v>14842.076800000001</v>
      </c>
      <c r="L131" s="315">
        <v>4718.3360000000002</v>
      </c>
      <c r="M131" s="315">
        <v>22243.2425</v>
      </c>
      <c r="N131" s="315">
        <v>1429.146</v>
      </c>
      <c r="O131" s="315">
        <v>18194.309399999998</v>
      </c>
      <c r="P131" s="312">
        <f t="shared" si="1"/>
        <v>120019.60369999999</v>
      </c>
    </row>
    <row r="132" spans="1:16" ht="13.5" customHeight="1" thickBot="1">
      <c r="A132" s="488"/>
      <c r="B132" s="310" t="s">
        <v>186</v>
      </c>
      <c r="C132" s="310" t="s">
        <v>904</v>
      </c>
      <c r="D132" s="311">
        <v>0</v>
      </c>
      <c r="E132" s="311">
        <v>0</v>
      </c>
      <c r="F132" s="311">
        <v>0</v>
      </c>
      <c r="G132" s="311">
        <v>297.7029</v>
      </c>
      <c r="H132" s="311">
        <v>11.951499999999999</v>
      </c>
      <c r="I132" s="311">
        <v>21.4406</v>
      </c>
      <c r="J132" s="311">
        <v>115.1459</v>
      </c>
      <c r="K132" s="311">
        <v>370.2054</v>
      </c>
      <c r="L132" s="311">
        <v>87.878799999999998</v>
      </c>
      <c r="M132" s="311">
        <v>170.1183</v>
      </c>
      <c r="N132" s="311">
        <v>42.101399999999998</v>
      </c>
      <c r="O132" s="311">
        <v>290.38589999999999</v>
      </c>
      <c r="P132" s="312">
        <f t="shared" ref="P132:P183" si="2">SUM(D132:O132)</f>
        <v>1406.9307000000001</v>
      </c>
    </row>
    <row r="133" spans="1:16" ht="13.5" customHeight="1" thickBot="1">
      <c r="A133" s="488"/>
      <c r="B133" s="308" t="s">
        <v>186</v>
      </c>
      <c r="C133" s="308" t="s">
        <v>905</v>
      </c>
      <c r="D133" s="309">
        <v>0</v>
      </c>
      <c r="E133" s="309">
        <v>0</v>
      </c>
      <c r="F133" s="309">
        <v>0</v>
      </c>
      <c r="G133" s="309">
        <v>428.99599999999998</v>
      </c>
      <c r="H133" s="309">
        <v>10.122</v>
      </c>
      <c r="I133" s="309">
        <v>22.049900000000001</v>
      </c>
      <c r="J133" s="309">
        <v>167.8116</v>
      </c>
      <c r="K133" s="309">
        <v>538.79240000000004</v>
      </c>
      <c r="L133" s="309">
        <v>63.828899999999997</v>
      </c>
      <c r="M133" s="309">
        <v>217.40979999999999</v>
      </c>
      <c r="N133" s="309">
        <v>66.926000000000002</v>
      </c>
      <c r="O133" s="309">
        <v>521.50869999999998</v>
      </c>
      <c r="P133" s="312">
        <f t="shared" si="2"/>
        <v>2037.4452999999999</v>
      </c>
    </row>
    <row r="134" spans="1:16" ht="13.5" customHeight="1" thickBot="1">
      <c r="A134" s="488"/>
      <c r="B134" s="308" t="s">
        <v>186</v>
      </c>
      <c r="C134" s="308" t="s">
        <v>906</v>
      </c>
      <c r="D134" s="309">
        <v>0</v>
      </c>
      <c r="E134" s="309">
        <v>0</v>
      </c>
      <c r="F134" s="309">
        <v>0</v>
      </c>
      <c r="G134" s="309">
        <v>154.9675</v>
      </c>
      <c r="H134" s="309">
        <v>12.5678</v>
      </c>
      <c r="I134" s="309">
        <v>21.7714</v>
      </c>
      <c r="J134" s="309">
        <v>145.84379999999999</v>
      </c>
      <c r="K134" s="309">
        <v>487.66730000000001</v>
      </c>
      <c r="L134" s="309">
        <v>101.8948</v>
      </c>
      <c r="M134" s="309">
        <v>219.1019</v>
      </c>
      <c r="N134" s="309">
        <v>47.3765</v>
      </c>
      <c r="O134" s="309">
        <v>506.43709999999999</v>
      </c>
      <c r="P134" s="312">
        <f t="shared" si="2"/>
        <v>1697.6280999999999</v>
      </c>
    </row>
    <row r="135" spans="1:16" ht="13.5" customHeight="1" thickBot="1">
      <c r="A135" s="488"/>
      <c r="B135" s="308" t="s">
        <v>749</v>
      </c>
      <c r="C135" s="308" t="s">
        <v>907</v>
      </c>
      <c r="D135" s="309">
        <v>0</v>
      </c>
      <c r="E135" s="309">
        <v>0</v>
      </c>
      <c r="F135" s="309">
        <v>0</v>
      </c>
      <c r="G135" s="309">
        <v>0</v>
      </c>
      <c r="H135" s="309">
        <v>0</v>
      </c>
      <c r="I135" s="309">
        <v>0</v>
      </c>
      <c r="J135" s="309">
        <v>1233.3175706326899</v>
      </c>
      <c r="K135" s="309">
        <v>0</v>
      </c>
      <c r="L135" s="309">
        <v>5878.9384340582601</v>
      </c>
      <c r="M135" s="309">
        <v>0</v>
      </c>
      <c r="N135" s="309">
        <v>0</v>
      </c>
      <c r="O135" s="309">
        <v>1720.3994324103401</v>
      </c>
      <c r="P135" s="312">
        <f t="shared" si="2"/>
        <v>8832.6554371012899</v>
      </c>
    </row>
    <row r="136" spans="1:16" ht="13.5" customHeight="1" thickBot="1">
      <c r="A136" s="488">
        <v>4</v>
      </c>
      <c r="B136" s="308" t="s">
        <v>53</v>
      </c>
      <c r="C136" s="308" t="s">
        <v>908</v>
      </c>
      <c r="D136" s="309">
        <v>0</v>
      </c>
      <c r="E136" s="309">
        <v>0</v>
      </c>
      <c r="F136" s="309">
        <v>0</v>
      </c>
      <c r="G136" s="309">
        <v>13.0297747883479</v>
      </c>
      <c r="H136" s="309">
        <v>0</v>
      </c>
      <c r="I136" s="309">
        <v>653.31718627284897</v>
      </c>
      <c r="J136" s="309">
        <v>0</v>
      </c>
      <c r="K136" s="309">
        <v>0</v>
      </c>
      <c r="L136" s="309">
        <v>0</v>
      </c>
      <c r="M136" s="309">
        <v>0</v>
      </c>
      <c r="N136" s="309">
        <v>349.88595302114999</v>
      </c>
      <c r="O136" s="309">
        <v>2208.50355547547</v>
      </c>
      <c r="P136" s="312">
        <f t="shared" si="2"/>
        <v>3224.7364695578171</v>
      </c>
    </row>
    <row r="137" spans="1:16" ht="13.5" customHeight="1" thickBot="1">
      <c r="A137" s="488"/>
      <c r="B137" s="308" t="s">
        <v>60</v>
      </c>
      <c r="C137" s="308" t="s">
        <v>909</v>
      </c>
      <c r="D137" s="309">
        <v>349.41788454058798</v>
      </c>
      <c r="E137" s="309">
        <v>78.758948229359405</v>
      </c>
      <c r="F137" s="309">
        <v>0</v>
      </c>
      <c r="G137" s="309">
        <v>4.98019280301975</v>
      </c>
      <c r="H137" s="309">
        <v>71.352633962735993</v>
      </c>
      <c r="I137" s="309">
        <v>1607.5261187890901</v>
      </c>
      <c r="J137" s="309">
        <v>0</v>
      </c>
      <c r="K137" s="309">
        <v>0</v>
      </c>
      <c r="L137" s="309">
        <v>656.68908038794302</v>
      </c>
      <c r="M137" s="309">
        <v>3025.5850351252702</v>
      </c>
      <c r="N137" s="309">
        <v>894.44310683299295</v>
      </c>
      <c r="O137" s="309">
        <v>1757.63316807706</v>
      </c>
      <c r="P137" s="312">
        <f t="shared" si="2"/>
        <v>8446.3861687480603</v>
      </c>
    </row>
    <row r="138" spans="1:16" ht="13.5" customHeight="1" thickBot="1">
      <c r="A138" s="488"/>
      <c r="B138" s="308" t="s">
        <v>60</v>
      </c>
      <c r="C138" s="308" t="s">
        <v>910</v>
      </c>
      <c r="D138" s="309">
        <v>158.66919205949699</v>
      </c>
      <c r="E138" s="309">
        <v>0</v>
      </c>
      <c r="F138" s="309">
        <v>0</v>
      </c>
      <c r="G138" s="309">
        <v>0</v>
      </c>
      <c r="H138" s="309">
        <v>93.343660768308595</v>
      </c>
      <c r="I138" s="309">
        <v>374.88531335450301</v>
      </c>
      <c r="J138" s="309">
        <v>0</v>
      </c>
      <c r="K138" s="309">
        <v>0</v>
      </c>
      <c r="L138" s="309">
        <v>171.36009842498399</v>
      </c>
      <c r="M138" s="309">
        <v>398.25821513759001</v>
      </c>
      <c r="N138" s="309">
        <v>136.23223263655501</v>
      </c>
      <c r="O138" s="309">
        <v>245.440996508799</v>
      </c>
      <c r="P138" s="312">
        <f t="shared" si="2"/>
        <v>1578.1897088902365</v>
      </c>
    </row>
    <row r="139" spans="1:16" ht="13.5" customHeight="1" thickBot="1">
      <c r="A139" s="488"/>
      <c r="B139" s="308" t="s">
        <v>617</v>
      </c>
      <c r="C139" s="308" t="s">
        <v>788</v>
      </c>
      <c r="D139" s="309">
        <v>0</v>
      </c>
      <c r="E139" s="309">
        <v>41418.456078617368</v>
      </c>
      <c r="F139" s="309">
        <v>96154.488591522255</v>
      </c>
      <c r="G139" s="309">
        <v>0</v>
      </c>
      <c r="H139" s="309">
        <v>0</v>
      </c>
      <c r="I139" s="309">
        <v>0</v>
      </c>
      <c r="J139" s="309">
        <v>0</v>
      </c>
      <c r="K139" s="309">
        <v>0</v>
      </c>
      <c r="L139" s="309">
        <v>0</v>
      </c>
      <c r="M139" s="309">
        <v>0</v>
      </c>
      <c r="N139" s="309">
        <v>0</v>
      </c>
      <c r="O139" s="309">
        <v>0</v>
      </c>
      <c r="P139" s="312">
        <f t="shared" si="2"/>
        <v>137572.94467013964</v>
      </c>
    </row>
    <row r="140" spans="1:16" ht="13.5" customHeight="1" thickBot="1">
      <c r="A140" s="488"/>
      <c r="B140" s="308" t="s">
        <v>617</v>
      </c>
      <c r="C140" s="308" t="s">
        <v>789</v>
      </c>
      <c r="D140" s="309">
        <v>24774.045216868999</v>
      </c>
      <c r="E140" s="309">
        <v>37294.597519432398</v>
      </c>
      <c r="F140" s="309">
        <v>52727.430721353463</v>
      </c>
      <c r="G140" s="309">
        <v>102823.295227339</v>
      </c>
      <c r="H140" s="309">
        <v>86691.789097788103</v>
      </c>
      <c r="I140" s="309">
        <v>85247.497375396895</v>
      </c>
      <c r="J140" s="309">
        <v>84758.901449681405</v>
      </c>
      <c r="K140" s="309">
        <v>103861.226693269</v>
      </c>
      <c r="L140" s="309">
        <v>102619.00018773301</v>
      </c>
      <c r="M140" s="309">
        <v>41368.664762454297</v>
      </c>
      <c r="N140" s="309">
        <v>68506.415826402605</v>
      </c>
      <c r="O140" s="309">
        <v>21219.050502960599</v>
      </c>
      <c r="P140" s="312">
        <f t="shared" si="2"/>
        <v>811891.91458067973</v>
      </c>
    </row>
    <row r="141" spans="1:16" ht="13.5" customHeight="1" thickBot="1">
      <c r="A141" s="488"/>
      <c r="B141" s="308" t="s">
        <v>69</v>
      </c>
      <c r="C141" s="308" t="s">
        <v>911</v>
      </c>
      <c r="D141" s="309">
        <v>27.445436705055599</v>
      </c>
      <c r="E141" s="309">
        <v>0</v>
      </c>
      <c r="F141" s="309">
        <v>0</v>
      </c>
      <c r="G141" s="309">
        <v>0</v>
      </c>
      <c r="H141" s="309">
        <v>474.55920882292099</v>
      </c>
      <c r="I141" s="309">
        <v>0</v>
      </c>
      <c r="J141" s="309">
        <v>0</v>
      </c>
      <c r="K141" s="309">
        <v>0</v>
      </c>
      <c r="L141" s="309">
        <v>0</v>
      </c>
      <c r="M141" s="309">
        <v>0</v>
      </c>
      <c r="N141" s="309">
        <v>0</v>
      </c>
      <c r="O141" s="309">
        <v>0.52735351476295</v>
      </c>
      <c r="P141" s="312">
        <f t="shared" si="2"/>
        <v>502.53199904273953</v>
      </c>
    </row>
    <row r="142" spans="1:16" ht="13.5" customHeight="1" thickBot="1">
      <c r="A142" s="488"/>
      <c r="B142" s="308" t="s">
        <v>72</v>
      </c>
      <c r="C142" s="308" t="s">
        <v>794</v>
      </c>
      <c r="D142" s="309">
        <v>1072.04665076016</v>
      </c>
      <c r="E142" s="309">
        <v>46574.771783451521</v>
      </c>
      <c r="F142" s="309">
        <v>149045.00210262899</v>
      </c>
      <c r="G142" s="309">
        <v>99522.608444505604</v>
      </c>
      <c r="H142" s="309">
        <v>85877.721262688996</v>
      </c>
      <c r="I142" s="309">
        <v>61045.914237024801</v>
      </c>
      <c r="J142" s="309">
        <v>88340.263654335999</v>
      </c>
      <c r="K142" s="309">
        <v>107935.86267474901</v>
      </c>
      <c r="L142" s="309">
        <v>97620.732064313604</v>
      </c>
      <c r="M142" s="309">
        <v>46646.6067373857</v>
      </c>
      <c r="N142" s="309">
        <v>74947.222855920205</v>
      </c>
      <c r="O142" s="309">
        <v>25943.657370392299</v>
      </c>
      <c r="P142" s="312">
        <f t="shared" si="2"/>
        <v>884572.40983815701</v>
      </c>
    </row>
    <row r="143" spans="1:16" ht="13.5" customHeight="1" thickBot="1">
      <c r="A143" s="488"/>
      <c r="B143" s="308" t="s">
        <v>72</v>
      </c>
      <c r="C143" s="308" t="s">
        <v>788</v>
      </c>
      <c r="D143" s="309">
        <v>24106.42527245573</v>
      </c>
      <c r="E143" s="309">
        <v>42658.907639100442</v>
      </c>
      <c r="F143" s="309">
        <v>0</v>
      </c>
      <c r="G143" s="309">
        <v>0</v>
      </c>
      <c r="H143" s="309">
        <v>0</v>
      </c>
      <c r="I143" s="309">
        <v>0</v>
      </c>
      <c r="J143" s="309">
        <v>0</v>
      </c>
      <c r="K143" s="309">
        <v>0</v>
      </c>
      <c r="L143" s="309">
        <v>0</v>
      </c>
      <c r="M143" s="309">
        <v>0</v>
      </c>
      <c r="N143" s="309">
        <v>0</v>
      </c>
      <c r="O143" s="309">
        <v>0</v>
      </c>
      <c r="P143" s="312">
        <f t="shared" si="2"/>
        <v>66765.332911556179</v>
      </c>
    </row>
    <row r="144" spans="1:16" ht="13.5" customHeight="1" thickBot="1">
      <c r="A144" s="488"/>
      <c r="B144" s="308" t="s">
        <v>74</v>
      </c>
      <c r="C144" s="308" t="s">
        <v>795</v>
      </c>
      <c r="D144" s="309">
        <v>53306.226674256701</v>
      </c>
      <c r="E144" s="309">
        <v>103983.690494574</v>
      </c>
      <c r="F144" s="309">
        <v>138823.909017506</v>
      </c>
      <c r="G144" s="309">
        <v>98578.007177609601</v>
      </c>
      <c r="H144" s="309">
        <v>83165.553782069997</v>
      </c>
      <c r="I144" s="309">
        <v>74571.566593626194</v>
      </c>
      <c r="J144" s="309">
        <v>98872.590645764503</v>
      </c>
      <c r="K144" s="309">
        <v>114155.878927981</v>
      </c>
      <c r="L144" s="309">
        <v>94077.582376028295</v>
      </c>
      <c r="M144" s="309">
        <v>44692.224090034702</v>
      </c>
      <c r="N144" s="309">
        <v>67608.741972410498</v>
      </c>
      <c r="O144" s="309">
        <v>21500.168064181798</v>
      </c>
      <c r="P144" s="312">
        <f t="shared" si="2"/>
        <v>993336.13981604332</v>
      </c>
    </row>
    <row r="145" spans="1:16" ht="13.5" customHeight="1" thickBot="1">
      <c r="A145" s="488"/>
      <c r="B145" s="308" t="s">
        <v>619</v>
      </c>
      <c r="C145" s="308" t="s">
        <v>800</v>
      </c>
      <c r="D145" s="309">
        <v>15753.834957388701</v>
      </c>
      <c r="E145" s="309">
        <v>30763.827878256099</v>
      </c>
      <c r="F145" s="309">
        <v>104783.348985822</v>
      </c>
      <c r="G145" s="309">
        <v>46132.812684538301</v>
      </c>
      <c r="H145" s="309">
        <v>39488.246732255502</v>
      </c>
      <c r="I145" s="309">
        <v>25195.229930354501</v>
      </c>
      <c r="J145" s="309">
        <v>18419.755058267801</v>
      </c>
      <c r="K145" s="309">
        <v>51116.545457318403</v>
      </c>
      <c r="L145" s="309">
        <v>34969.434891263401</v>
      </c>
      <c r="M145" s="309">
        <v>18163.8758781613</v>
      </c>
      <c r="N145" s="309">
        <v>49471.671653348298</v>
      </c>
      <c r="O145" s="309">
        <v>16695.6731934368</v>
      </c>
      <c r="P145" s="312">
        <f t="shared" si="2"/>
        <v>450954.25730041118</v>
      </c>
    </row>
    <row r="146" spans="1:16" ht="13.5" customHeight="1" thickBot="1">
      <c r="A146" s="488"/>
      <c r="B146" s="308" t="s">
        <v>88</v>
      </c>
      <c r="C146" s="308" t="s">
        <v>912</v>
      </c>
      <c r="D146" s="309">
        <v>86369.296649335898</v>
      </c>
      <c r="E146" s="309">
        <v>91261.097161910206</v>
      </c>
      <c r="F146" s="309">
        <v>178358.05428609901</v>
      </c>
      <c r="G146" s="309">
        <v>139543.46371576001</v>
      </c>
      <c r="H146" s="309">
        <v>400045.743772608</v>
      </c>
      <c r="I146" s="309">
        <v>154294.42326447999</v>
      </c>
      <c r="J146" s="309">
        <v>14614.934361810399</v>
      </c>
      <c r="K146" s="309">
        <v>62321.945444093799</v>
      </c>
      <c r="L146" s="309">
        <v>19064.7590007086</v>
      </c>
      <c r="M146" s="309">
        <v>499.10636603844802</v>
      </c>
      <c r="N146" s="309">
        <v>49077.208388241197</v>
      </c>
      <c r="O146" s="309">
        <v>33023.862242523101</v>
      </c>
      <c r="P146" s="312">
        <f t="shared" si="2"/>
        <v>1228473.8946536088</v>
      </c>
    </row>
    <row r="147" spans="1:16" ht="13.5" customHeight="1" thickBot="1">
      <c r="A147" s="488"/>
      <c r="B147" s="308" t="s">
        <v>88</v>
      </c>
      <c r="C147" s="308" t="s">
        <v>913</v>
      </c>
      <c r="D147" s="309">
        <v>5088.2612491043401</v>
      </c>
      <c r="E147" s="309">
        <v>759.65200488237303</v>
      </c>
      <c r="F147" s="309">
        <v>276.600027579261</v>
      </c>
      <c r="G147" s="309">
        <v>0</v>
      </c>
      <c r="H147" s="309">
        <v>167.73820129427901</v>
      </c>
      <c r="I147" s="309">
        <v>5592.1730408615103</v>
      </c>
      <c r="J147" s="309">
        <v>36.581705556968501</v>
      </c>
      <c r="K147" s="309">
        <v>0</v>
      </c>
      <c r="L147" s="309">
        <v>541.07843581685495</v>
      </c>
      <c r="M147" s="309">
        <v>5281.6927948151597</v>
      </c>
      <c r="N147" s="309">
        <v>104.67082464009</v>
      </c>
      <c r="O147" s="309">
        <v>1979.7095852203199</v>
      </c>
      <c r="P147" s="312">
        <f t="shared" si="2"/>
        <v>19828.157869771156</v>
      </c>
    </row>
    <row r="148" spans="1:16" ht="13.5" customHeight="1" thickBot="1">
      <c r="A148" s="488"/>
      <c r="B148" s="308" t="s">
        <v>92</v>
      </c>
      <c r="C148" s="308" t="s">
        <v>914</v>
      </c>
      <c r="D148" s="309">
        <v>5474.6273248811003</v>
      </c>
      <c r="E148" s="309">
        <v>533.101100437691</v>
      </c>
      <c r="F148" s="309">
        <v>0</v>
      </c>
      <c r="G148" s="309">
        <v>0</v>
      </c>
      <c r="H148" s="309">
        <v>1034.4666722661</v>
      </c>
      <c r="I148" s="309">
        <v>7764.6995049608704</v>
      </c>
      <c r="J148" s="309">
        <v>0</v>
      </c>
      <c r="K148" s="309">
        <v>0</v>
      </c>
      <c r="L148" s="309">
        <v>4261.5252966150101</v>
      </c>
      <c r="M148" s="309">
        <v>14020.466985065499</v>
      </c>
      <c r="N148" s="309">
        <v>774.36808745453595</v>
      </c>
      <c r="O148" s="309">
        <v>10076.281813776</v>
      </c>
      <c r="P148" s="312">
        <f t="shared" si="2"/>
        <v>43939.536785456818</v>
      </c>
    </row>
    <row r="149" spans="1:16" ht="13.5" customHeight="1" thickBot="1">
      <c r="A149" s="488"/>
      <c r="B149" s="308" t="s">
        <v>99</v>
      </c>
      <c r="C149" s="308" t="s">
        <v>915</v>
      </c>
      <c r="D149" s="309">
        <v>3541.0136960832901</v>
      </c>
      <c r="E149" s="309">
        <v>614.26218729485402</v>
      </c>
      <c r="F149" s="309">
        <v>0</v>
      </c>
      <c r="G149" s="309">
        <v>0</v>
      </c>
      <c r="H149" s="309">
        <v>0</v>
      </c>
      <c r="I149" s="309">
        <v>4715.5509395751997</v>
      </c>
      <c r="J149" s="309">
        <v>0</v>
      </c>
      <c r="K149" s="309">
        <v>0</v>
      </c>
      <c r="L149" s="309">
        <v>1909.70219682171</v>
      </c>
      <c r="M149" s="309">
        <v>3766.4180459059098</v>
      </c>
      <c r="N149" s="309">
        <v>1988.79493372604</v>
      </c>
      <c r="O149" s="309">
        <v>4534.0494620578802</v>
      </c>
      <c r="P149" s="312">
        <f t="shared" si="2"/>
        <v>21069.791461464883</v>
      </c>
    </row>
    <row r="150" spans="1:16" ht="13.5" customHeight="1" thickBot="1">
      <c r="A150" s="488"/>
      <c r="B150" s="308" t="s">
        <v>108</v>
      </c>
      <c r="C150" s="308" t="s">
        <v>916</v>
      </c>
      <c r="D150" s="309">
        <v>14976.370703042199</v>
      </c>
      <c r="E150" s="309">
        <v>2535.1343475939102</v>
      </c>
      <c r="F150" s="309">
        <v>22.992452723723002</v>
      </c>
      <c r="G150" s="309">
        <v>0</v>
      </c>
      <c r="H150" s="309">
        <v>0</v>
      </c>
      <c r="I150" s="309">
        <v>24361.501290141499</v>
      </c>
      <c r="J150" s="309">
        <v>0</v>
      </c>
      <c r="K150" s="309">
        <v>0</v>
      </c>
      <c r="L150" s="309">
        <v>8573.8686765697694</v>
      </c>
      <c r="M150" s="309">
        <v>28204.997929712299</v>
      </c>
      <c r="N150" s="309">
        <v>2040.44017972037</v>
      </c>
      <c r="O150" s="309">
        <v>19378.671688664799</v>
      </c>
      <c r="P150" s="312">
        <f t="shared" si="2"/>
        <v>100093.97726816859</v>
      </c>
    </row>
    <row r="151" spans="1:16" ht="13.5" customHeight="1" thickBot="1">
      <c r="A151" s="488"/>
      <c r="B151" s="308" t="s">
        <v>625</v>
      </c>
      <c r="C151" s="308" t="s">
        <v>917</v>
      </c>
      <c r="D151" s="309">
        <v>0</v>
      </c>
      <c r="E151" s="309">
        <v>0</v>
      </c>
      <c r="F151" s="309">
        <v>0</v>
      </c>
      <c r="G151" s="309">
        <v>19.320664394460898</v>
      </c>
      <c r="H151" s="309">
        <v>93.554495899728806</v>
      </c>
      <c r="I151" s="309">
        <v>485.87069718661098</v>
      </c>
      <c r="J151" s="309">
        <v>0</v>
      </c>
      <c r="K151" s="309">
        <v>0</v>
      </c>
      <c r="L151" s="309">
        <v>184.01446217850099</v>
      </c>
      <c r="M151" s="309">
        <v>197.145483749281</v>
      </c>
      <c r="N151" s="309">
        <v>234.788903181872</v>
      </c>
      <c r="O151" s="309">
        <v>1602.8443796096999</v>
      </c>
      <c r="P151" s="312">
        <f t="shared" si="2"/>
        <v>2817.5390862001545</v>
      </c>
    </row>
    <row r="152" spans="1:16" ht="13.5" customHeight="1" thickBot="1">
      <c r="A152" s="488"/>
      <c r="B152" s="308" t="s">
        <v>130</v>
      </c>
      <c r="C152" s="308" t="s">
        <v>918</v>
      </c>
      <c r="D152" s="309">
        <v>6498.4597395608098</v>
      </c>
      <c r="E152" s="309">
        <v>758.71464033490201</v>
      </c>
      <c r="F152" s="309">
        <v>0</v>
      </c>
      <c r="G152" s="309">
        <v>73.252203479008898</v>
      </c>
      <c r="H152" s="309">
        <v>668.20803248575805</v>
      </c>
      <c r="I152" s="309">
        <v>2795.6786472165099</v>
      </c>
      <c r="J152" s="309">
        <v>0</v>
      </c>
      <c r="K152" s="309">
        <v>0</v>
      </c>
      <c r="L152" s="309">
        <v>226.62971211093301</v>
      </c>
      <c r="M152" s="309">
        <v>0</v>
      </c>
      <c r="N152" s="309">
        <v>263.472011950813</v>
      </c>
      <c r="O152" s="309">
        <v>0</v>
      </c>
      <c r="P152" s="312">
        <f t="shared" si="2"/>
        <v>11284.414987138734</v>
      </c>
    </row>
    <row r="153" spans="1:16" ht="13.5" customHeight="1" thickBot="1">
      <c r="A153" s="488"/>
      <c r="B153" s="308" t="s">
        <v>140</v>
      </c>
      <c r="C153" s="308" t="s">
        <v>794</v>
      </c>
      <c r="D153" s="309">
        <v>0</v>
      </c>
      <c r="E153" s="309">
        <v>14713.768564981474</v>
      </c>
      <c r="F153" s="309">
        <v>0</v>
      </c>
      <c r="G153" s="309">
        <v>0</v>
      </c>
      <c r="H153" s="309">
        <v>0</v>
      </c>
      <c r="I153" s="309">
        <v>0</v>
      </c>
      <c r="J153" s="309">
        <v>0</v>
      </c>
      <c r="K153" s="309">
        <v>0</v>
      </c>
      <c r="L153" s="309">
        <v>0</v>
      </c>
      <c r="M153" s="309">
        <v>0</v>
      </c>
      <c r="N153" s="309">
        <v>0</v>
      </c>
      <c r="O153" s="309">
        <v>0</v>
      </c>
      <c r="P153" s="312">
        <f t="shared" si="2"/>
        <v>14713.768564981474</v>
      </c>
    </row>
    <row r="154" spans="1:16" ht="13.5" customHeight="1" thickBot="1">
      <c r="A154" s="488"/>
      <c r="B154" s="308" t="s">
        <v>140</v>
      </c>
      <c r="C154" s="308" t="s">
        <v>788</v>
      </c>
      <c r="D154" s="309">
        <v>26386.187860885573</v>
      </c>
      <c r="E154" s="309">
        <v>0</v>
      </c>
      <c r="F154" s="309">
        <v>65982.647544540756</v>
      </c>
      <c r="G154" s="309">
        <v>78770.551129745203</v>
      </c>
      <c r="H154" s="309">
        <v>78061.351825474994</v>
      </c>
      <c r="I154" s="309">
        <v>80034.700328069594</v>
      </c>
      <c r="J154" s="309">
        <v>101146.085502071</v>
      </c>
      <c r="K154" s="309">
        <v>107986.227485524</v>
      </c>
      <c r="L154" s="309">
        <v>80234.725069322798</v>
      </c>
      <c r="M154" s="309">
        <v>32350.508011165799</v>
      </c>
      <c r="N154" s="309">
        <v>80341.228774788993</v>
      </c>
      <c r="O154" s="309">
        <v>30289.4241428446</v>
      </c>
      <c r="P154" s="312">
        <f t="shared" si="2"/>
        <v>761583.6376744333</v>
      </c>
    </row>
    <row r="155" spans="1:16" ht="13.5" customHeight="1" thickBot="1">
      <c r="A155" s="488"/>
      <c r="B155" s="308" t="s">
        <v>140</v>
      </c>
      <c r="C155" s="308" t="s">
        <v>789</v>
      </c>
      <c r="D155" s="309">
        <v>0</v>
      </c>
      <c r="E155" s="309">
        <v>0</v>
      </c>
      <c r="F155" s="309">
        <v>35540.78824938013</v>
      </c>
      <c r="G155" s="309">
        <v>0</v>
      </c>
      <c r="H155" s="309">
        <v>0</v>
      </c>
      <c r="I155" s="309">
        <v>0</v>
      </c>
      <c r="J155" s="309">
        <v>0</v>
      </c>
      <c r="K155" s="309">
        <v>0</v>
      </c>
      <c r="L155" s="309">
        <v>0</v>
      </c>
      <c r="M155" s="309">
        <v>0</v>
      </c>
      <c r="N155" s="309">
        <v>0</v>
      </c>
      <c r="O155" s="309">
        <v>0</v>
      </c>
      <c r="P155" s="312">
        <f t="shared" si="2"/>
        <v>35540.78824938013</v>
      </c>
    </row>
    <row r="156" spans="1:16" ht="13.5" customHeight="1" thickBot="1">
      <c r="A156" s="488"/>
      <c r="B156" s="308" t="s">
        <v>140</v>
      </c>
      <c r="C156" s="308" t="s">
        <v>824</v>
      </c>
      <c r="D156" s="309">
        <v>0</v>
      </c>
      <c r="E156" s="309">
        <v>16968.626709558401</v>
      </c>
      <c r="F156" s="309">
        <v>148069.643808275</v>
      </c>
      <c r="G156" s="309">
        <v>100695.611477492</v>
      </c>
      <c r="H156" s="309">
        <v>69653.946691197794</v>
      </c>
      <c r="I156" s="309">
        <v>73336.988979471993</v>
      </c>
      <c r="J156" s="309">
        <v>83885.198829963701</v>
      </c>
      <c r="K156" s="309">
        <v>71001.305804010102</v>
      </c>
      <c r="L156" s="309">
        <v>98853.187824320601</v>
      </c>
      <c r="M156" s="309">
        <v>47309.136484200098</v>
      </c>
      <c r="N156" s="309">
        <v>53723.034576667997</v>
      </c>
      <c r="O156" s="309">
        <v>13025.027692666799</v>
      </c>
      <c r="P156" s="312">
        <f t="shared" si="2"/>
        <v>776521.70887782448</v>
      </c>
    </row>
    <row r="157" spans="1:16" ht="13.5" customHeight="1" thickBot="1">
      <c r="A157" s="488"/>
      <c r="B157" s="308" t="s">
        <v>140</v>
      </c>
      <c r="C157" s="308" t="s">
        <v>825</v>
      </c>
      <c r="D157" s="309">
        <v>0</v>
      </c>
      <c r="E157" s="309">
        <v>27975.908684629801</v>
      </c>
      <c r="F157" s="309">
        <v>67421.998861121203</v>
      </c>
      <c r="G157" s="309">
        <v>78544.141902510499</v>
      </c>
      <c r="H157" s="309">
        <v>86642.962020996099</v>
      </c>
      <c r="I157" s="309">
        <v>46384.2865232982</v>
      </c>
      <c r="J157" s="309">
        <v>55072.279106264097</v>
      </c>
      <c r="K157" s="309">
        <v>53303.898877264903</v>
      </c>
      <c r="L157" s="309">
        <v>52821.195478448397</v>
      </c>
      <c r="M157" s="309">
        <v>44609.9034078205</v>
      </c>
      <c r="N157" s="309">
        <v>65501.334262621203</v>
      </c>
      <c r="O157" s="309">
        <v>23590.037788627302</v>
      </c>
      <c r="P157" s="312">
        <f t="shared" si="2"/>
        <v>601867.9469136023</v>
      </c>
    </row>
    <row r="158" spans="1:16" ht="13.5" customHeight="1" thickBot="1">
      <c r="A158" s="488"/>
      <c r="B158" s="308" t="s">
        <v>140</v>
      </c>
      <c r="C158" s="308" t="s">
        <v>826</v>
      </c>
      <c r="D158" s="309">
        <v>30008.730049683702</v>
      </c>
      <c r="E158" s="309">
        <v>100839.999273771</v>
      </c>
      <c r="F158" s="309">
        <v>155824.224697595</v>
      </c>
      <c r="G158" s="309">
        <v>92174.338741956104</v>
      </c>
      <c r="H158" s="309">
        <v>81660.360457496994</v>
      </c>
      <c r="I158" s="309">
        <v>84549.545016665405</v>
      </c>
      <c r="J158" s="309">
        <v>81068.505622099707</v>
      </c>
      <c r="K158" s="309">
        <v>82877.487946142399</v>
      </c>
      <c r="L158" s="309">
        <v>86438.6321109157</v>
      </c>
      <c r="M158" s="309">
        <v>43865.1854723328</v>
      </c>
      <c r="N158" s="309">
        <v>68414.803656680102</v>
      </c>
      <c r="O158" s="309">
        <v>25962.323210931801</v>
      </c>
      <c r="P158" s="312">
        <f t="shared" si="2"/>
        <v>933684.13625627081</v>
      </c>
    </row>
    <row r="159" spans="1:16" ht="13.5" customHeight="1" thickBot="1">
      <c r="A159" s="488"/>
      <c r="B159" s="314" t="s">
        <v>140</v>
      </c>
      <c r="C159" s="314" t="s">
        <v>827</v>
      </c>
      <c r="D159" s="315">
        <v>0</v>
      </c>
      <c r="E159" s="315">
        <v>0</v>
      </c>
      <c r="F159" s="315">
        <v>3470.8956394025499</v>
      </c>
      <c r="G159" s="315">
        <v>2128.61384902598</v>
      </c>
      <c r="H159" s="315">
        <v>71186.824739834803</v>
      </c>
      <c r="I159" s="315">
        <v>65441.900454961797</v>
      </c>
      <c r="J159" s="315">
        <v>20104.317776168202</v>
      </c>
      <c r="K159" s="315">
        <v>29515.8683265529</v>
      </c>
      <c r="L159" s="315">
        <v>48208.199934496901</v>
      </c>
      <c r="M159" s="315">
        <v>45575.072370147798</v>
      </c>
      <c r="N159" s="315">
        <v>43601.933577162003</v>
      </c>
      <c r="O159" s="315">
        <v>0</v>
      </c>
      <c r="P159" s="312">
        <f t="shared" si="2"/>
        <v>329233.62666775292</v>
      </c>
    </row>
    <row r="160" spans="1:16" ht="13.5" customHeight="1" thickBot="1">
      <c r="A160" s="488"/>
      <c r="B160" s="310" t="s">
        <v>140</v>
      </c>
      <c r="C160" s="310" t="s">
        <v>828</v>
      </c>
      <c r="D160" s="311">
        <v>23110.1793191662</v>
      </c>
      <c r="E160" s="311">
        <v>28926.0959770687</v>
      </c>
      <c r="F160" s="311">
        <v>26496.670470373199</v>
      </c>
      <c r="G160" s="311">
        <v>19585.1159487841</v>
      </c>
      <c r="H160" s="311">
        <v>2239.4040535754202</v>
      </c>
      <c r="I160" s="311">
        <v>9069.1157155177698</v>
      </c>
      <c r="J160" s="311">
        <v>4545.5459547604196</v>
      </c>
      <c r="K160" s="311">
        <v>13296.539770490401</v>
      </c>
      <c r="L160" s="311">
        <v>1524.8049175558101</v>
      </c>
      <c r="M160" s="311">
        <v>0</v>
      </c>
      <c r="N160" s="311">
        <v>10483.626234470101</v>
      </c>
      <c r="O160" s="311">
        <v>3851.7027363307302</v>
      </c>
      <c r="P160" s="312">
        <f t="shared" si="2"/>
        <v>143128.80109809287</v>
      </c>
    </row>
    <row r="161" spans="1:16" ht="13.5" customHeight="1" thickBot="1">
      <c r="A161" s="488"/>
      <c r="B161" s="308" t="s">
        <v>140</v>
      </c>
      <c r="C161" s="308" t="s">
        <v>829</v>
      </c>
      <c r="D161" s="309">
        <v>25952.654746782398</v>
      </c>
      <c r="E161" s="309">
        <v>43168.529693064003</v>
      </c>
      <c r="F161" s="309">
        <v>89226.109358980495</v>
      </c>
      <c r="G161" s="309">
        <v>47933.811112773503</v>
      </c>
      <c r="H161" s="309">
        <v>43114.863320696699</v>
      </c>
      <c r="I161" s="309">
        <v>48743.774017484197</v>
      </c>
      <c r="J161" s="309">
        <v>21427.4868522418</v>
      </c>
      <c r="K161" s="309">
        <v>33007.635954271602</v>
      </c>
      <c r="L161" s="309">
        <v>45587.031198139302</v>
      </c>
      <c r="M161" s="309">
        <v>8045.7350185756204</v>
      </c>
      <c r="N161" s="309">
        <v>21906.282215821899</v>
      </c>
      <c r="O161" s="309">
        <v>1347.9484508657799</v>
      </c>
      <c r="P161" s="312">
        <f t="shared" si="2"/>
        <v>429461.86193969735</v>
      </c>
    </row>
    <row r="162" spans="1:16" ht="13.5" customHeight="1" thickBot="1">
      <c r="A162" s="488"/>
      <c r="B162" s="308" t="s">
        <v>140</v>
      </c>
      <c r="C162" s="308" t="s">
        <v>830</v>
      </c>
      <c r="D162" s="309">
        <v>27673.7294170889</v>
      </c>
      <c r="E162" s="309">
        <v>40769.890442179603</v>
      </c>
      <c r="F162" s="309">
        <v>75818.188249493702</v>
      </c>
      <c r="G162" s="309">
        <v>51057.151845214197</v>
      </c>
      <c r="H162" s="309">
        <v>37078.131490997497</v>
      </c>
      <c r="I162" s="309">
        <v>17770.878987965101</v>
      </c>
      <c r="J162" s="309">
        <v>2476.0645508461498</v>
      </c>
      <c r="K162" s="309">
        <v>1874.1831550687</v>
      </c>
      <c r="L162" s="309">
        <v>11532.883210195299</v>
      </c>
      <c r="M162" s="309">
        <v>14825.847058805501</v>
      </c>
      <c r="N162" s="309">
        <v>12991.2378547678</v>
      </c>
      <c r="O162" s="309">
        <v>2965.1154981746399</v>
      </c>
      <c r="P162" s="312">
        <f t="shared" si="2"/>
        <v>296833.3017607971</v>
      </c>
    </row>
    <row r="163" spans="1:16" ht="13.5" customHeight="1" thickBot="1">
      <c r="A163" s="488"/>
      <c r="B163" s="308" t="s">
        <v>140</v>
      </c>
      <c r="C163" s="308" t="s">
        <v>831</v>
      </c>
      <c r="D163" s="309">
        <v>0</v>
      </c>
      <c r="E163" s="309">
        <v>0</v>
      </c>
      <c r="F163" s="309">
        <v>5449.6470712275204</v>
      </c>
      <c r="G163" s="309">
        <v>0</v>
      </c>
      <c r="H163" s="309">
        <v>34922.861343062999</v>
      </c>
      <c r="I163" s="309">
        <v>35282.816870470298</v>
      </c>
      <c r="J163" s="309">
        <v>29817.519780942999</v>
      </c>
      <c r="K163" s="309">
        <v>37737.590252880102</v>
      </c>
      <c r="L163" s="309">
        <v>48810.560317303898</v>
      </c>
      <c r="M163" s="309">
        <v>13437.8572270897</v>
      </c>
      <c r="N163" s="309">
        <v>24276.160647101002</v>
      </c>
      <c r="O163" s="309">
        <v>2593.0949369290802</v>
      </c>
      <c r="P163" s="312">
        <f t="shared" si="2"/>
        <v>232328.1084470076</v>
      </c>
    </row>
    <row r="164" spans="1:16" ht="13.5" customHeight="1" thickBot="1">
      <c r="A164" s="488"/>
      <c r="B164" s="308" t="s">
        <v>142</v>
      </c>
      <c r="C164" s="308" t="s">
        <v>919</v>
      </c>
      <c r="D164" s="309">
        <v>783.66623279621297</v>
      </c>
      <c r="E164" s="309">
        <v>11.4884062563761</v>
      </c>
      <c r="F164" s="309">
        <v>0</v>
      </c>
      <c r="G164" s="309">
        <v>0.40736719730879001</v>
      </c>
      <c r="H164" s="309">
        <v>0</v>
      </c>
      <c r="I164" s="309">
        <v>0</v>
      </c>
      <c r="J164" s="309">
        <v>0</v>
      </c>
      <c r="K164" s="309">
        <v>0</v>
      </c>
      <c r="L164" s="309">
        <v>0</v>
      </c>
      <c r="M164" s="309">
        <v>0</v>
      </c>
      <c r="N164" s="309">
        <v>0</v>
      </c>
      <c r="O164" s="309">
        <v>0</v>
      </c>
      <c r="P164" s="312">
        <f t="shared" si="2"/>
        <v>795.56200624989788</v>
      </c>
    </row>
    <row r="165" spans="1:16" ht="13.5" customHeight="1" thickBot="1">
      <c r="A165" s="488"/>
      <c r="B165" s="308" t="s">
        <v>150</v>
      </c>
      <c r="C165" s="308" t="s">
        <v>920</v>
      </c>
      <c r="D165" s="309">
        <v>36277.589239051202</v>
      </c>
      <c r="E165" s="309">
        <v>3826.6119792925601</v>
      </c>
      <c r="F165" s="309">
        <v>1029.4463981331101</v>
      </c>
      <c r="G165" s="309">
        <v>178.056295032272</v>
      </c>
      <c r="H165" s="309">
        <v>1030.6451185317001</v>
      </c>
      <c r="I165" s="309">
        <v>5468.03528518644</v>
      </c>
      <c r="J165" s="309">
        <v>0</v>
      </c>
      <c r="K165" s="309">
        <v>0</v>
      </c>
      <c r="L165" s="309">
        <v>1037.5823454673</v>
      </c>
      <c r="M165" s="309">
        <v>7068.8268936868499</v>
      </c>
      <c r="N165" s="309">
        <v>4120.5343923768296</v>
      </c>
      <c r="O165" s="309">
        <v>14015.3217137353</v>
      </c>
      <c r="P165" s="312">
        <f t="shared" si="2"/>
        <v>74052.649660493553</v>
      </c>
    </row>
    <row r="166" spans="1:16" ht="13.5" customHeight="1" thickBot="1">
      <c r="A166" s="488"/>
      <c r="B166" s="308" t="s">
        <v>150</v>
      </c>
      <c r="C166" s="308" t="s">
        <v>921</v>
      </c>
      <c r="D166" s="309">
        <v>30588.236554339801</v>
      </c>
      <c r="E166" s="309">
        <v>2238.6838122886702</v>
      </c>
      <c r="F166" s="309">
        <v>875.91897515226503</v>
      </c>
      <c r="G166" s="309">
        <v>155.724212323616</v>
      </c>
      <c r="H166" s="309">
        <v>3727.45022988348</v>
      </c>
      <c r="I166" s="309">
        <v>2102.6567562427899</v>
      </c>
      <c r="J166" s="309">
        <v>0</v>
      </c>
      <c r="K166" s="309">
        <v>0</v>
      </c>
      <c r="L166" s="309">
        <v>1521.86170121028</v>
      </c>
      <c r="M166" s="309">
        <v>12818.1986268935</v>
      </c>
      <c r="N166" s="309">
        <v>5797.8029426456797</v>
      </c>
      <c r="O166" s="309">
        <v>21895.915561652</v>
      </c>
      <c r="P166" s="312">
        <f t="shared" si="2"/>
        <v>81722.44937263208</v>
      </c>
    </row>
    <row r="167" spans="1:16" ht="13.5" customHeight="1" thickBot="1">
      <c r="A167" s="488"/>
      <c r="B167" s="308" t="s">
        <v>151</v>
      </c>
      <c r="C167" s="308" t="s">
        <v>922</v>
      </c>
      <c r="D167" s="309">
        <v>17982.7799678626</v>
      </c>
      <c r="E167" s="309">
        <v>1449.7508701922</v>
      </c>
      <c r="F167" s="309">
        <v>0</v>
      </c>
      <c r="G167" s="309">
        <v>0</v>
      </c>
      <c r="H167" s="309">
        <v>3910.5110816251499</v>
      </c>
      <c r="I167" s="309">
        <v>10777.2279455725</v>
      </c>
      <c r="J167" s="309">
        <v>0</v>
      </c>
      <c r="K167" s="309">
        <v>0</v>
      </c>
      <c r="L167" s="309">
        <v>4414.4695052145298</v>
      </c>
      <c r="M167" s="309">
        <v>15681.3855214593</v>
      </c>
      <c r="N167" s="309">
        <v>6622.8328689686095</v>
      </c>
      <c r="O167" s="309">
        <v>17423.346360106902</v>
      </c>
      <c r="P167" s="312">
        <f t="shared" si="2"/>
        <v>78262.304121001798</v>
      </c>
    </row>
    <row r="168" spans="1:16" ht="13.5" customHeight="1" thickBot="1">
      <c r="A168" s="488"/>
      <c r="B168" s="308" t="s">
        <v>661</v>
      </c>
      <c r="C168" s="308" t="s">
        <v>840</v>
      </c>
      <c r="D168" s="309">
        <v>16950.929894357199</v>
      </c>
      <c r="E168" s="309">
        <v>65953.7278932544</v>
      </c>
      <c r="F168" s="309">
        <v>121122.395483684</v>
      </c>
      <c r="G168" s="309">
        <v>60703.7668463956</v>
      </c>
      <c r="H168" s="309">
        <v>6533.3679131040499</v>
      </c>
      <c r="I168" s="309">
        <v>34293.9391025515</v>
      </c>
      <c r="J168" s="309">
        <v>46566.0758284107</v>
      </c>
      <c r="K168" s="309">
        <v>56663.091623925196</v>
      </c>
      <c r="L168" s="309">
        <v>66989.318162703203</v>
      </c>
      <c r="M168" s="309">
        <v>22594.973564397998</v>
      </c>
      <c r="N168" s="309">
        <v>68863.682706974607</v>
      </c>
      <c r="O168" s="309">
        <v>21971.823173811201</v>
      </c>
      <c r="P168" s="312">
        <f t="shared" si="2"/>
        <v>589207.09219356964</v>
      </c>
    </row>
    <row r="169" spans="1:16" ht="13.5" customHeight="1" thickBot="1">
      <c r="A169" s="488"/>
      <c r="B169" s="308" t="s">
        <v>739</v>
      </c>
      <c r="C169" s="308" t="s">
        <v>918</v>
      </c>
      <c r="D169" s="309">
        <v>0</v>
      </c>
      <c r="E169" s="309">
        <v>0</v>
      </c>
      <c r="F169" s="309">
        <v>0</v>
      </c>
      <c r="G169" s="309">
        <v>0</v>
      </c>
      <c r="H169" s="309">
        <v>0</v>
      </c>
      <c r="I169" s="309">
        <v>0</v>
      </c>
      <c r="J169" s="309">
        <v>0</v>
      </c>
      <c r="K169" s="309">
        <v>0</v>
      </c>
      <c r="L169" s="309">
        <v>0</v>
      </c>
      <c r="M169" s="309">
        <v>0</v>
      </c>
      <c r="N169" s="309">
        <v>0</v>
      </c>
      <c r="O169" s="309">
        <v>3438.4427066946901</v>
      </c>
      <c r="P169" s="312">
        <f t="shared" si="2"/>
        <v>3438.4427066946901</v>
      </c>
    </row>
    <row r="170" spans="1:16" ht="13.5" customHeight="1" thickBot="1">
      <c r="A170" s="488">
        <v>5</v>
      </c>
      <c r="B170" s="308" t="s">
        <v>169</v>
      </c>
      <c r="C170" s="308" t="s">
        <v>791</v>
      </c>
      <c r="D170" s="309">
        <v>0</v>
      </c>
      <c r="E170" s="309">
        <v>0</v>
      </c>
      <c r="F170" s="309">
        <v>3772.9379907211601</v>
      </c>
      <c r="G170" s="309">
        <v>18316.542812700802</v>
      </c>
      <c r="H170" s="309">
        <v>26619.837000639902</v>
      </c>
      <c r="I170" s="309">
        <v>9399.4338754698092</v>
      </c>
      <c r="J170" s="309">
        <v>24068.4902368531</v>
      </c>
      <c r="K170" s="309">
        <v>1999.79019489033</v>
      </c>
      <c r="L170" s="309">
        <v>5659.9221749726903</v>
      </c>
      <c r="M170" s="309">
        <v>24590.355177757399</v>
      </c>
      <c r="N170" s="309">
        <v>3217.7724504141302</v>
      </c>
      <c r="O170" s="309">
        <v>5294.3397794647399</v>
      </c>
      <c r="P170" s="312">
        <f t="shared" si="2"/>
        <v>122939.42169388408</v>
      </c>
    </row>
    <row r="171" spans="1:16" ht="13.5" customHeight="1" thickBot="1">
      <c r="A171" s="488"/>
      <c r="B171" s="308" t="s">
        <v>619</v>
      </c>
      <c r="C171" s="308" t="s">
        <v>800</v>
      </c>
      <c r="D171" s="309">
        <v>0</v>
      </c>
      <c r="E171" s="309">
        <v>0</v>
      </c>
      <c r="F171" s="309">
        <v>0</v>
      </c>
      <c r="G171" s="309">
        <v>2.1292271343372602</v>
      </c>
      <c r="H171" s="309">
        <v>0</v>
      </c>
      <c r="I171" s="309">
        <v>0</v>
      </c>
      <c r="J171" s="309">
        <v>0</v>
      </c>
      <c r="K171" s="309">
        <v>0</v>
      </c>
      <c r="L171" s="309">
        <v>0.64687201520320303</v>
      </c>
      <c r="M171" s="309">
        <v>0</v>
      </c>
      <c r="N171" s="309">
        <v>0</v>
      </c>
      <c r="O171" s="309">
        <v>0</v>
      </c>
      <c r="P171" s="312">
        <f t="shared" si="2"/>
        <v>2.776099149540463</v>
      </c>
    </row>
    <row r="172" spans="1:16" ht="13.5" customHeight="1" thickBot="1">
      <c r="A172" s="488"/>
      <c r="B172" s="308" t="s">
        <v>621</v>
      </c>
      <c r="C172" s="308" t="s">
        <v>802</v>
      </c>
      <c r="D172" s="309">
        <v>333.72896320050597</v>
      </c>
      <c r="E172" s="309">
        <v>353.47569532230699</v>
      </c>
      <c r="F172" s="309">
        <v>0</v>
      </c>
      <c r="G172" s="309">
        <v>0</v>
      </c>
      <c r="H172" s="309">
        <v>0</v>
      </c>
      <c r="I172" s="309">
        <v>819.13370925570905</v>
      </c>
      <c r="J172" s="309">
        <v>2710.5867009008798</v>
      </c>
      <c r="K172" s="309">
        <v>476.414467325592</v>
      </c>
      <c r="L172" s="309">
        <v>1072.71308958964</v>
      </c>
      <c r="M172" s="309">
        <v>3091.84955302854</v>
      </c>
      <c r="N172" s="309">
        <v>87.597196210945498</v>
      </c>
      <c r="O172" s="309">
        <v>0</v>
      </c>
      <c r="P172" s="312">
        <f t="shared" si="2"/>
        <v>8945.4993748341203</v>
      </c>
    </row>
    <row r="173" spans="1:16" ht="13.5" customHeight="1" thickBot="1">
      <c r="A173" s="488"/>
      <c r="B173" s="308" t="s">
        <v>86</v>
      </c>
      <c r="C173" s="308" t="s">
        <v>803</v>
      </c>
      <c r="D173" s="309">
        <v>1583.14424489212</v>
      </c>
      <c r="E173" s="309">
        <v>895.43950987303504</v>
      </c>
      <c r="F173" s="309">
        <v>3173.7706491006302</v>
      </c>
      <c r="G173" s="309">
        <v>9464.7256285122694</v>
      </c>
      <c r="H173" s="309">
        <v>4721.6848095099404</v>
      </c>
      <c r="I173" s="309">
        <v>3476.1516128411599</v>
      </c>
      <c r="J173" s="309">
        <v>6894.6696488757898</v>
      </c>
      <c r="K173" s="309">
        <v>881.34029901419603</v>
      </c>
      <c r="L173" s="309">
        <v>2974.5276338333101</v>
      </c>
      <c r="M173" s="309">
        <v>1987.7984614639699</v>
      </c>
      <c r="N173" s="309">
        <v>0</v>
      </c>
      <c r="O173" s="309">
        <v>0</v>
      </c>
      <c r="P173" s="312">
        <f t="shared" si="2"/>
        <v>36053.252497916423</v>
      </c>
    </row>
    <row r="174" spans="1:16" ht="13.5" customHeight="1" thickBot="1">
      <c r="A174" s="488"/>
      <c r="B174" s="308" t="s">
        <v>88</v>
      </c>
      <c r="C174" s="308" t="s">
        <v>923</v>
      </c>
      <c r="D174" s="309">
        <v>354.81874928875999</v>
      </c>
      <c r="E174" s="309">
        <v>1614.0078246164201</v>
      </c>
      <c r="F174" s="309">
        <v>1820.1099433586901</v>
      </c>
      <c r="G174" s="309">
        <v>20849.965138460801</v>
      </c>
      <c r="H174" s="309">
        <v>40898.534140938304</v>
      </c>
      <c r="I174" s="309">
        <v>2564.9581919470502</v>
      </c>
      <c r="J174" s="309">
        <v>0</v>
      </c>
      <c r="K174" s="309">
        <v>1125.9118626756899</v>
      </c>
      <c r="L174" s="309">
        <v>1017.823632</v>
      </c>
      <c r="M174" s="309">
        <v>9426.5401997209501</v>
      </c>
      <c r="N174" s="309">
        <v>2130.3702974242801</v>
      </c>
      <c r="O174" s="309">
        <v>5516.6918027143001</v>
      </c>
      <c r="P174" s="312">
        <f t="shared" si="2"/>
        <v>87319.731783145253</v>
      </c>
    </row>
    <row r="175" spans="1:16" ht="13.5" customHeight="1" thickBot="1">
      <c r="A175" s="488"/>
      <c r="B175" s="308" t="s">
        <v>100</v>
      </c>
      <c r="C175" s="308" t="s">
        <v>807</v>
      </c>
      <c r="D175" s="309">
        <v>147.52767882758599</v>
      </c>
      <c r="E175" s="309">
        <v>624.38869175003094</v>
      </c>
      <c r="F175" s="309">
        <v>1465.1094818720501</v>
      </c>
      <c r="G175" s="309">
        <v>4156.9499345162703</v>
      </c>
      <c r="H175" s="309">
        <v>2939.7463145888701</v>
      </c>
      <c r="I175" s="309">
        <v>1783.3449902781999</v>
      </c>
      <c r="J175" s="309">
        <v>4176.3197473328601</v>
      </c>
      <c r="K175" s="309">
        <v>672.69836282633196</v>
      </c>
      <c r="L175" s="309">
        <v>1568.7074082040201</v>
      </c>
      <c r="M175" s="309">
        <v>3062.8034238197902</v>
      </c>
      <c r="N175" s="309">
        <v>0</v>
      </c>
      <c r="O175" s="309">
        <v>0</v>
      </c>
      <c r="P175" s="312">
        <f t="shared" si="2"/>
        <v>20597.596034016009</v>
      </c>
    </row>
    <row r="176" spans="1:16" ht="13.5" customHeight="1" thickBot="1">
      <c r="A176" s="488"/>
      <c r="B176" s="308" t="s">
        <v>100</v>
      </c>
      <c r="C176" s="308" t="s">
        <v>809</v>
      </c>
      <c r="D176" s="309">
        <v>81.387952207675497</v>
      </c>
      <c r="E176" s="309">
        <v>75.339525022590706</v>
      </c>
      <c r="F176" s="309">
        <v>674.03106490678294</v>
      </c>
      <c r="G176" s="309">
        <v>1877.7058573152599</v>
      </c>
      <c r="H176" s="309">
        <v>1546.5988539402799</v>
      </c>
      <c r="I176" s="309">
        <v>1069.47497921801</v>
      </c>
      <c r="J176" s="309">
        <v>2227.1781499117301</v>
      </c>
      <c r="K176" s="309">
        <v>346.83241951884003</v>
      </c>
      <c r="L176" s="309">
        <v>1033.6657824696599</v>
      </c>
      <c r="M176" s="309">
        <v>1920.21312567017</v>
      </c>
      <c r="N176" s="309">
        <v>0</v>
      </c>
      <c r="O176" s="309">
        <v>27.691083178556902</v>
      </c>
      <c r="P176" s="312">
        <f t="shared" si="2"/>
        <v>10880.118793359556</v>
      </c>
    </row>
    <row r="177" spans="1:16" ht="13.5" customHeight="1" thickBot="1">
      <c r="A177" s="488"/>
      <c r="B177" s="308" t="s">
        <v>100</v>
      </c>
      <c r="C177" s="308" t="s">
        <v>810</v>
      </c>
      <c r="D177" s="309">
        <v>529.08259039430504</v>
      </c>
      <c r="E177" s="309">
        <v>339.20681563810399</v>
      </c>
      <c r="F177" s="309">
        <v>891.04460410502395</v>
      </c>
      <c r="G177" s="309">
        <v>2258.3920071225798</v>
      </c>
      <c r="H177" s="309">
        <v>1613.6989270399099</v>
      </c>
      <c r="I177" s="309">
        <v>1870.7409083308701</v>
      </c>
      <c r="J177" s="309">
        <v>2114.5409907899102</v>
      </c>
      <c r="K177" s="309">
        <v>389.47759277402997</v>
      </c>
      <c r="L177" s="309">
        <v>1150.30857871219</v>
      </c>
      <c r="M177" s="309">
        <v>1837.90562014799</v>
      </c>
      <c r="N177" s="309">
        <v>0</v>
      </c>
      <c r="O177" s="309">
        <v>29.462395630050501</v>
      </c>
      <c r="P177" s="312">
        <f t="shared" si="2"/>
        <v>13023.861030684964</v>
      </c>
    </row>
    <row r="178" spans="1:16" ht="13.5" customHeight="1" thickBot="1">
      <c r="A178" s="488"/>
      <c r="B178" s="308" t="s">
        <v>134</v>
      </c>
      <c r="C178" s="308" t="s">
        <v>822</v>
      </c>
      <c r="D178" s="309">
        <v>882.47019355579096</v>
      </c>
      <c r="E178" s="309">
        <v>1939.99343098433</v>
      </c>
      <c r="F178" s="309">
        <v>5136.9568837240204</v>
      </c>
      <c r="G178" s="309">
        <v>24093.355671145899</v>
      </c>
      <c r="H178" s="309">
        <v>29311.975826031801</v>
      </c>
      <c r="I178" s="309">
        <v>9476.5732233639192</v>
      </c>
      <c r="J178" s="309">
        <v>25213.7275504395</v>
      </c>
      <c r="K178" s="309">
        <v>2851.2003314303101</v>
      </c>
      <c r="L178" s="309">
        <v>6090.8281046124803</v>
      </c>
      <c r="M178" s="309">
        <v>25591.190380189801</v>
      </c>
      <c r="N178" s="309">
        <v>3174.92844724622</v>
      </c>
      <c r="O178" s="309">
        <v>6244.9839748895201</v>
      </c>
      <c r="P178" s="312">
        <f t="shared" si="2"/>
        <v>140008.18401761359</v>
      </c>
    </row>
    <row r="179" spans="1:16" ht="13.5" customHeight="1" thickBot="1">
      <c r="A179" s="488"/>
      <c r="B179" s="314" t="s">
        <v>140</v>
      </c>
      <c r="C179" s="314" t="s">
        <v>824</v>
      </c>
      <c r="D179" s="315">
        <v>254.08165579458401</v>
      </c>
      <c r="E179" s="315">
        <v>424.90512815765601</v>
      </c>
      <c r="F179" s="315">
        <v>24.5439547411627</v>
      </c>
      <c r="G179" s="315">
        <v>2.36054415425625</v>
      </c>
      <c r="H179" s="315">
        <v>0</v>
      </c>
      <c r="I179" s="315">
        <v>0</v>
      </c>
      <c r="J179" s="315">
        <v>0</v>
      </c>
      <c r="K179" s="315">
        <v>29.427061450316099</v>
      </c>
      <c r="L179" s="315">
        <v>2.8833539088539299</v>
      </c>
      <c r="M179" s="315">
        <v>0</v>
      </c>
      <c r="N179" s="315">
        <v>0</v>
      </c>
      <c r="O179" s="315">
        <v>479.77860418986899</v>
      </c>
      <c r="P179" s="312">
        <f t="shared" si="2"/>
        <v>1217.9803023966979</v>
      </c>
    </row>
    <row r="180" spans="1:16" ht="13.5" customHeight="1" thickBot="1">
      <c r="A180" s="488"/>
      <c r="B180" s="310" t="s">
        <v>140</v>
      </c>
      <c r="C180" s="310" t="s">
        <v>825</v>
      </c>
      <c r="D180" s="311">
        <v>0</v>
      </c>
      <c r="E180" s="311">
        <v>107.696968562856</v>
      </c>
      <c r="F180" s="311">
        <v>285.50724247700998</v>
      </c>
      <c r="G180" s="311">
        <v>0</v>
      </c>
      <c r="H180" s="311">
        <v>0</v>
      </c>
      <c r="I180" s="311">
        <v>9.1372215623521704</v>
      </c>
      <c r="J180" s="311">
        <v>174.31531450931701</v>
      </c>
      <c r="K180" s="311">
        <v>219.16852116971799</v>
      </c>
      <c r="L180" s="311">
        <v>2.7595313863814499</v>
      </c>
      <c r="M180" s="311">
        <v>0</v>
      </c>
      <c r="N180" s="311">
        <v>0</v>
      </c>
      <c r="O180" s="311">
        <v>0</v>
      </c>
      <c r="P180" s="312">
        <f t="shared" si="2"/>
        <v>798.58479966763468</v>
      </c>
    </row>
    <row r="181" spans="1:16" ht="13.5" customHeight="1" thickBot="1">
      <c r="A181" s="488"/>
      <c r="B181" s="308" t="s">
        <v>140</v>
      </c>
      <c r="C181" s="308" t="s">
        <v>826</v>
      </c>
      <c r="D181" s="309">
        <v>0</v>
      </c>
      <c r="E181" s="309">
        <v>0</v>
      </c>
      <c r="F181" s="309">
        <v>0</v>
      </c>
      <c r="G181" s="309">
        <v>96.9253078915267</v>
      </c>
      <c r="H181" s="309">
        <v>0</v>
      </c>
      <c r="I181" s="309">
        <v>0</v>
      </c>
      <c r="J181" s="309">
        <v>0</v>
      </c>
      <c r="K181" s="309">
        <v>0</v>
      </c>
      <c r="L181" s="309">
        <v>0</v>
      </c>
      <c r="M181" s="309">
        <v>0</v>
      </c>
      <c r="N181" s="309">
        <v>0</v>
      </c>
      <c r="O181" s="309">
        <v>0</v>
      </c>
      <c r="P181" s="312">
        <f t="shared" si="2"/>
        <v>96.9253078915267</v>
      </c>
    </row>
    <row r="182" spans="1:16" ht="13.5" customHeight="1" thickBot="1">
      <c r="A182" s="488"/>
      <c r="B182" s="308" t="s">
        <v>140</v>
      </c>
      <c r="C182" s="308" t="s">
        <v>827</v>
      </c>
      <c r="D182" s="309">
        <v>244.863459687426</v>
      </c>
      <c r="E182" s="309">
        <v>424.060881873141</v>
      </c>
      <c r="F182" s="309">
        <v>833.31166010985896</v>
      </c>
      <c r="G182" s="309">
        <v>962.606601920814</v>
      </c>
      <c r="H182" s="309">
        <v>0</v>
      </c>
      <c r="I182" s="309">
        <v>750.20033492741004</v>
      </c>
      <c r="J182" s="309">
        <v>741.342856569285</v>
      </c>
      <c r="K182" s="309">
        <v>180.61098328552001</v>
      </c>
      <c r="L182" s="309">
        <v>846.82741049756805</v>
      </c>
      <c r="M182" s="309">
        <v>0</v>
      </c>
      <c r="N182" s="309">
        <v>0</v>
      </c>
      <c r="O182" s="309">
        <v>0</v>
      </c>
      <c r="P182" s="312">
        <f t="shared" si="2"/>
        <v>4983.8241888710227</v>
      </c>
    </row>
    <row r="183" spans="1:16" ht="13.5" customHeight="1" thickBot="1">
      <c r="A183" s="488"/>
      <c r="B183" s="308" t="s">
        <v>140</v>
      </c>
      <c r="C183" s="308" t="s">
        <v>828</v>
      </c>
      <c r="D183" s="309">
        <v>0</v>
      </c>
      <c r="E183" s="309">
        <v>0</v>
      </c>
      <c r="F183" s="309">
        <v>0</v>
      </c>
      <c r="G183" s="309">
        <v>0</v>
      </c>
      <c r="H183" s="309">
        <v>0</v>
      </c>
      <c r="I183" s="309">
        <v>0</v>
      </c>
      <c r="J183" s="309">
        <v>271.68712007718</v>
      </c>
      <c r="K183" s="309">
        <v>222.41238442232699</v>
      </c>
      <c r="L183" s="309">
        <v>114.293946913913</v>
      </c>
      <c r="M183" s="309">
        <v>0</v>
      </c>
      <c r="N183" s="309">
        <v>0</v>
      </c>
      <c r="O183" s="309">
        <v>0</v>
      </c>
      <c r="P183" s="312">
        <f t="shared" si="2"/>
        <v>608.39345141342005</v>
      </c>
    </row>
    <row r="184" spans="1:16" ht="13.5" customHeight="1" thickBot="1">
      <c r="A184" s="488"/>
      <c r="B184" s="308" t="s">
        <v>140</v>
      </c>
      <c r="C184" s="308" t="s">
        <v>830</v>
      </c>
      <c r="D184" s="309">
        <v>0</v>
      </c>
      <c r="E184" s="309">
        <v>0</v>
      </c>
      <c r="F184" s="309">
        <v>0</v>
      </c>
      <c r="G184" s="309">
        <v>0</v>
      </c>
      <c r="H184" s="309">
        <v>0</v>
      </c>
      <c r="I184" s="309">
        <v>220.23538802825399</v>
      </c>
      <c r="J184" s="309">
        <v>2120.0262597405999</v>
      </c>
      <c r="K184" s="309">
        <v>75.854292910340106</v>
      </c>
      <c r="L184" s="309">
        <v>0</v>
      </c>
      <c r="M184" s="309">
        <v>0</v>
      </c>
      <c r="N184" s="309">
        <v>0</v>
      </c>
      <c r="O184" s="309">
        <v>0</v>
      </c>
      <c r="P184" s="312">
        <f>SUM(D184:O184)</f>
        <v>2416.115940679194</v>
      </c>
    </row>
    <row r="185" spans="1:16" ht="13.5" customHeight="1" thickBot="1">
      <c r="A185" s="488"/>
      <c r="B185" s="308" t="s">
        <v>140</v>
      </c>
      <c r="C185" s="308" t="s">
        <v>831</v>
      </c>
      <c r="D185" s="309">
        <v>244.39552936622701</v>
      </c>
      <c r="E185" s="309">
        <v>503.41537918450302</v>
      </c>
      <c r="F185" s="309">
        <v>952.65734082040296</v>
      </c>
      <c r="G185" s="309">
        <v>1836.24890787088</v>
      </c>
      <c r="H185" s="309">
        <v>0</v>
      </c>
      <c r="I185" s="309">
        <v>0</v>
      </c>
      <c r="J185" s="309">
        <v>0</v>
      </c>
      <c r="K185" s="309">
        <v>0</v>
      </c>
      <c r="L185" s="309">
        <v>0</v>
      </c>
      <c r="M185" s="309">
        <v>0</v>
      </c>
      <c r="N185" s="309">
        <v>0</v>
      </c>
      <c r="O185" s="309">
        <v>534.29638423604695</v>
      </c>
      <c r="P185" s="312">
        <f t="shared" ref="P185:P248" si="3">SUM(D185:O185)</f>
        <v>4071.0135414780598</v>
      </c>
    </row>
    <row r="186" spans="1:16" ht="13.5" customHeight="1" thickBot="1">
      <c r="A186" s="488"/>
      <c r="B186" s="308" t="s">
        <v>140</v>
      </c>
      <c r="C186" s="308" t="s">
        <v>832</v>
      </c>
      <c r="D186" s="309">
        <v>54.437331081747502</v>
      </c>
      <c r="E186" s="309">
        <v>49.349683858929403</v>
      </c>
      <c r="F186" s="309">
        <v>319.833077906906</v>
      </c>
      <c r="G186" s="309">
        <v>0</v>
      </c>
      <c r="H186" s="309">
        <v>0</v>
      </c>
      <c r="I186" s="309">
        <v>223.54067833865901</v>
      </c>
      <c r="J186" s="309">
        <v>280.09641186705198</v>
      </c>
      <c r="K186" s="309">
        <v>92.694025561857799</v>
      </c>
      <c r="L186" s="309">
        <v>339.74165795062299</v>
      </c>
      <c r="M186" s="309">
        <v>194.20088257227499</v>
      </c>
      <c r="N186" s="309">
        <v>0</v>
      </c>
      <c r="O186" s="309">
        <v>146.51128429434399</v>
      </c>
      <c r="P186" s="312">
        <f t="shared" si="3"/>
        <v>1700.4050334323938</v>
      </c>
    </row>
    <row r="187" spans="1:16" ht="13.5" customHeight="1" thickBot="1">
      <c r="A187" s="488"/>
      <c r="B187" s="308" t="s">
        <v>156</v>
      </c>
      <c r="C187" s="308" t="s">
        <v>841</v>
      </c>
      <c r="D187" s="309">
        <v>623.22268367330196</v>
      </c>
      <c r="E187" s="309">
        <v>436.21066310928302</v>
      </c>
      <c r="F187" s="309">
        <v>0</v>
      </c>
      <c r="G187" s="309">
        <v>0</v>
      </c>
      <c r="H187" s="309">
        <v>0</v>
      </c>
      <c r="I187" s="309">
        <v>688.65052415645903</v>
      </c>
      <c r="J187" s="309">
        <v>1933.03826903873</v>
      </c>
      <c r="K187" s="309">
        <v>435.02606515698398</v>
      </c>
      <c r="L187" s="309">
        <v>819.33748668918395</v>
      </c>
      <c r="M187" s="309">
        <v>1400.3279503045701</v>
      </c>
      <c r="N187" s="309">
        <v>0</v>
      </c>
      <c r="O187" s="309">
        <v>0</v>
      </c>
      <c r="P187" s="312">
        <f t="shared" si="3"/>
        <v>6335.8136421285126</v>
      </c>
    </row>
    <row r="188" spans="1:16" ht="13.5" customHeight="1" thickBot="1">
      <c r="A188" s="488"/>
      <c r="B188" s="308" t="s">
        <v>163</v>
      </c>
      <c r="C188" s="308" t="s">
        <v>842</v>
      </c>
      <c r="D188" s="309">
        <v>750.62888548750004</v>
      </c>
      <c r="E188" s="309">
        <v>500.24174960458902</v>
      </c>
      <c r="F188" s="309">
        <v>1132.13818647997</v>
      </c>
      <c r="G188" s="309">
        <v>3597.2074032630098</v>
      </c>
      <c r="H188" s="309">
        <v>2192.1944052559102</v>
      </c>
      <c r="I188" s="309">
        <v>2533.3422145485201</v>
      </c>
      <c r="J188" s="309">
        <v>3216.6232364553098</v>
      </c>
      <c r="K188" s="309">
        <v>528.61191604719204</v>
      </c>
      <c r="L188" s="309">
        <v>1784.6221452765999</v>
      </c>
      <c r="M188" s="309">
        <v>2786.31886464528</v>
      </c>
      <c r="N188" s="309">
        <v>0</v>
      </c>
      <c r="O188" s="309">
        <v>0</v>
      </c>
      <c r="P188" s="312">
        <f t="shared" si="3"/>
        <v>19021.929007063882</v>
      </c>
    </row>
    <row r="189" spans="1:16" ht="13.5" customHeight="1" thickBot="1">
      <c r="A189" s="488"/>
      <c r="B189" s="308" t="s">
        <v>71</v>
      </c>
      <c r="C189" s="308" t="s">
        <v>809</v>
      </c>
      <c r="D189" s="309">
        <v>0</v>
      </c>
      <c r="E189" s="309">
        <v>0</v>
      </c>
      <c r="F189" s="309">
        <v>0</v>
      </c>
      <c r="G189" s="309">
        <v>0</v>
      </c>
      <c r="H189" s="309">
        <v>0</v>
      </c>
      <c r="I189" s="309">
        <v>0</v>
      </c>
      <c r="J189" s="309">
        <v>0</v>
      </c>
      <c r="K189" s="309">
        <v>0</v>
      </c>
      <c r="L189" s="309">
        <v>0</v>
      </c>
      <c r="M189" s="309">
        <v>0</v>
      </c>
      <c r="N189" s="309">
        <v>0</v>
      </c>
      <c r="O189" s="309">
        <v>0</v>
      </c>
      <c r="P189" s="312">
        <f t="shared" si="3"/>
        <v>0</v>
      </c>
    </row>
    <row r="190" spans="1:16" ht="13.5" customHeight="1" thickBot="1">
      <c r="A190" s="488">
        <v>6</v>
      </c>
      <c r="B190" s="308" t="s">
        <v>60</v>
      </c>
      <c r="C190" s="308" t="s">
        <v>924</v>
      </c>
      <c r="D190" s="309">
        <v>0</v>
      </c>
      <c r="E190" s="309">
        <v>0</v>
      </c>
      <c r="F190" s="309">
        <v>0</v>
      </c>
      <c r="G190" s="309">
        <v>0</v>
      </c>
      <c r="H190" s="309">
        <v>0</v>
      </c>
      <c r="I190" s="309">
        <v>0</v>
      </c>
      <c r="J190" s="309">
        <v>0</v>
      </c>
      <c r="K190" s="309">
        <v>0</v>
      </c>
      <c r="L190" s="309">
        <v>0</v>
      </c>
      <c r="M190" s="309">
        <v>0</v>
      </c>
      <c r="N190" s="309">
        <v>0</v>
      </c>
      <c r="O190" s="309">
        <v>6.7843796196397896</v>
      </c>
      <c r="P190" s="312">
        <f t="shared" si="3"/>
        <v>6.7843796196397896</v>
      </c>
    </row>
    <row r="191" spans="1:16" ht="13.5" customHeight="1" thickBot="1">
      <c r="A191" s="488"/>
      <c r="B191" s="308" t="s">
        <v>60</v>
      </c>
      <c r="C191" s="308" t="s">
        <v>909</v>
      </c>
      <c r="D191" s="309">
        <v>0</v>
      </c>
      <c r="E191" s="309">
        <v>0</v>
      </c>
      <c r="F191" s="309">
        <v>0</v>
      </c>
      <c r="G191" s="309">
        <v>0</v>
      </c>
      <c r="H191" s="309">
        <v>0</v>
      </c>
      <c r="I191" s="309">
        <v>0</v>
      </c>
      <c r="J191" s="309">
        <v>0</v>
      </c>
      <c r="K191" s="309">
        <v>0</v>
      </c>
      <c r="L191" s="309">
        <v>0</v>
      </c>
      <c r="M191" s="309">
        <v>0</v>
      </c>
      <c r="N191" s="309">
        <v>0</v>
      </c>
      <c r="O191" s="309">
        <v>0.57146317180251804</v>
      </c>
      <c r="P191" s="312">
        <f t="shared" si="3"/>
        <v>0.57146317180251804</v>
      </c>
    </row>
    <row r="192" spans="1:16" ht="13.5" customHeight="1" thickBot="1">
      <c r="A192" s="488"/>
      <c r="B192" s="308" t="s">
        <v>63</v>
      </c>
      <c r="C192" s="308" t="s">
        <v>785</v>
      </c>
      <c r="D192" s="309">
        <v>0</v>
      </c>
      <c r="E192" s="309">
        <v>0</v>
      </c>
      <c r="F192" s="309">
        <v>171114.55169376699</v>
      </c>
      <c r="G192" s="309">
        <v>82583.293089378902</v>
      </c>
      <c r="H192" s="309">
        <v>3263.7835959202898</v>
      </c>
      <c r="I192" s="309">
        <v>340.29213228330002</v>
      </c>
      <c r="J192" s="309">
        <v>0</v>
      </c>
      <c r="K192" s="309">
        <v>24081.114793050299</v>
      </c>
      <c r="L192" s="309">
        <v>3128.4516719426902</v>
      </c>
      <c r="M192" s="309">
        <v>8149.0466365229804</v>
      </c>
      <c r="N192" s="309">
        <v>0</v>
      </c>
      <c r="O192" s="309">
        <v>0</v>
      </c>
      <c r="P192" s="312">
        <f t="shared" si="3"/>
        <v>292660.53361286537</v>
      </c>
    </row>
    <row r="193" spans="1:16" ht="13.5" customHeight="1" thickBot="1">
      <c r="A193" s="488"/>
      <c r="B193" s="308" t="s">
        <v>63</v>
      </c>
      <c r="C193" s="308" t="s">
        <v>786</v>
      </c>
      <c r="D193" s="309">
        <v>0</v>
      </c>
      <c r="E193" s="309">
        <v>0</v>
      </c>
      <c r="F193" s="309">
        <v>0</v>
      </c>
      <c r="G193" s="309">
        <v>0</v>
      </c>
      <c r="H193" s="309">
        <v>798.14614470804395</v>
      </c>
      <c r="I193" s="309">
        <v>3459.9415870191601</v>
      </c>
      <c r="J193" s="309">
        <v>3076.7979091725201</v>
      </c>
      <c r="K193" s="309">
        <v>9940.4946568889809</v>
      </c>
      <c r="L193" s="309">
        <v>0</v>
      </c>
      <c r="M193" s="309">
        <v>6706.1239323787804</v>
      </c>
      <c r="N193" s="309">
        <v>12809.8861059794</v>
      </c>
      <c r="O193" s="309">
        <v>182.31271655534499</v>
      </c>
      <c r="P193" s="312">
        <f t="shared" si="3"/>
        <v>36973.703052702229</v>
      </c>
    </row>
    <row r="194" spans="1:16" ht="13.5" customHeight="1" thickBot="1">
      <c r="A194" s="488"/>
      <c r="B194" s="308" t="s">
        <v>63</v>
      </c>
      <c r="C194" s="308" t="s">
        <v>787</v>
      </c>
      <c r="D194" s="309">
        <v>0</v>
      </c>
      <c r="E194" s="309">
        <v>0</v>
      </c>
      <c r="F194" s="309">
        <v>0</v>
      </c>
      <c r="G194" s="309">
        <v>0</v>
      </c>
      <c r="H194" s="309">
        <v>0</v>
      </c>
      <c r="I194" s="309">
        <v>398.89500747300298</v>
      </c>
      <c r="J194" s="309">
        <v>0</v>
      </c>
      <c r="K194" s="309">
        <v>3242.8888708414001</v>
      </c>
      <c r="L194" s="309">
        <v>1419.18119181414</v>
      </c>
      <c r="M194" s="309">
        <v>57.667331660207402</v>
      </c>
      <c r="N194" s="309">
        <v>1743.5761162213</v>
      </c>
      <c r="O194" s="309">
        <v>128.94193646820699</v>
      </c>
      <c r="P194" s="312">
        <f t="shared" si="3"/>
        <v>6991.1504544782574</v>
      </c>
    </row>
    <row r="195" spans="1:16" ht="13.5" customHeight="1" thickBot="1">
      <c r="A195" s="488"/>
      <c r="B195" s="308" t="s">
        <v>617</v>
      </c>
      <c r="C195" s="308" t="s">
        <v>788</v>
      </c>
      <c r="D195" s="309">
        <v>0</v>
      </c>
      <c r="E195" s="309">
        <v>14.933098794716923</v>
      </c>
      <c r="F195" s="309">
        <v>1040.8659695902159</v>
      </c>
      <c r="G195" s="309">
        <v>0</v>
      </c>
      <c r="H195" s="309">
        <v>0</v>
      </c>
      <c r="I195" s="309">
        <v>0</v>
      </c>
      <c r="J195" s="309">
        <v>0</v>
      </c>
      <c r="K195" s="309">
        <v>0</v>
      </c>
      <c r="L195" s="309">
        <v>0</v>
      </c>
      <c r="M195" s="309">
        <v>0</v>
      </c>
      <c r="N195" s="309">
        <v>0</v>
      </c>
      <c r="O195" s="309">
        <v>0</v>
      </c>
      <c r="P195" s="312">
        <f t="shared" si="3"/>
        <v>1055.7990683849328</v>
      </c>
    </row>
    <row r="196" spans="1:16" ht="13.5" customHeight="1" thickBot="1">
      <c r="A196" s="488"/>
      <c r="B196" s="308" t="s">
        <v>617</v>
      </c>
      <c r="C196" s="308" t="s">
        <v>789</v>
      </c>
      <c r="D196" s="309">
        <v>0</v>
      </c>
      <c r="E196" s="309">
        <v>0</v>
      </c>
      <c r="F196" s="309">
        <v>3745.0175504259159</v>
      </c>
      <c r="G196" s="309">
        <v>204.18470836668899</v>
      </c>
      <c r="H196" s="309">
        <v>511.41318531626803</v>
      </c>
      <c r="I196" s="309">
        <v>0</v>
      </c>
      <c r="J196" s="309">
        <v>193.9609742383</v>
      </c>
      <c r="K196" s="309">
        <v>221.449120088093</v>
      </c>
      <c r="L196" s="309">
        <v>641.81408842274197</v>
      </c>
      <c r="M196" s="309">
        <v>4183.66406558577</v>
      </c>
      <c r="N196" s="309">
        <v>1816.9859426512701</v>
      </c>
      <c r="O196" s="309">
        <v>793.90613206646401</v>
      </c>
      <c r="P196" s="312">
        <f t="shared" si="3"/>
        <v>12312.395767161512</v>
      </c>
    </row>
    <row r="197" spans="1:16" ht="13.5" customHeight="1" thickBot="1">
      <c r="A197" s="488"/>
      <c r="B197" s="308" t="s">
        <v>65</v>
      </c>
      <c r="C197" s="308" t="s">
        <v>790</v>
      </c>
      <c r="D197" s="309">
        <v>15.3674134854952</v>
      </c>
      <c r="E197" s="309">
        <v>0</v>
      </c>
      <c r="F197" s="309">
        <v>0</v>
      </c>
      <c r="G197" s="309">
        <v>0</v>
      </c>
      <c r="H197" s="309">
        <v>71.481635959198996</v>
      </c>
      <c r="I197" s="309">
        <v>1017.23375647606</v>
      </c>
      <c r="J197" s="309">
        <v>0</v>
      </c>
      <c r="K197" s="309">
        <v>0</v>
      </c>
      <c r="L197" s="309">
        <v>0</v>
      </c>
      <c r="M197" s="309">
        <v>0</v>
      </c>
      <c r="N197" s="309">
        <v>0</v>
      </c>
      <c r="O197" s="309">
        <v>42.244427180029199</v>
      </c>
      <c r="P197" s="312">
        <f t="shared" si="3"/>
        <v>1146.3272331007834</v>
      </c>
    </row>
    <row r="198" spans="1:16" ht="13.5" customHeight="1" thickBot="1">
      <c r="A198" s="488"/>
      <c r="B198" s="308" t="s">
        <v>169</v>
      </c>
      <c r="C198" s="308" t="s">
        <v>791</v>
      </c>
      <c r="D198" s="309">
        <v>0</v>
      </c>
      <c r="E198" s="309">
        <v>0</v>
      </c>
      <c r="F198" s="309">
        <v>6819.4982193693104</v>
      </c>
      <c r="G198" s="309">
        <v>3210.7311323485101</v>
      </c>
      <c r="H198" s="309">
        <v>0</v>
      </c>
      <c r="I198" s="309">
        <v>0</v>
      </c>
      <c r="J198" s="309">
        <v>0</v>
      </c>
      <c r="K198" s="309">
        <v>0</v>
      </c>
      <c r="L198" s="309">
        <v>0</v>
      </c>
      <c r="M198" s="309">
        <v>0</v>
      </c>
      <c r="N198" s="309">
        <v>0</v>
      </c>
      <c r="O198" s="309">
        <v>0</v>
      </c>
      <c r="P198" s="312">
        <f t="shared" si="3"/>
        <v>10030.22935171782</v>
      </c>
    </row>
    <row r="199" spans="1:16" ht="13.5" customHeight="1" thickBot="1">
      <c r="A199" s="488"/>
      <c r="B199" s="308" t="s">
        <v>651</v>
      </c>
      <c r="C199" s="308" t="s">
        <v>782</v>
      </c>
      <c r="D199" s="309">
        <v>0</v>
      </c>
      <c r="E199" s="309">
        <v>305.24093111457802</v>
      </c>
      <c r="F199" s="309">
        <v>30008.010161652601</v>
      </c>
      <c r="G199" s="309">
        <v>11814.651355337101</v>
      </c>
      <c r="H199" s="309">
        <v>1665.8936276177601</v>
      </c>
      <c r="I199" s="309">
        <v>0</v>
      </c>
      <c r="J199" s="309">
        <v>286.89079975218698</v>
      </c>
      <c r="K199" s="309">
        <v>6401.07093177978</v>
      </c>
      <c r="L199" s="309">
        <v>5404.5443058042702</v>
      </c>
      <c r="M199" s="309">
        <v>5503.0703373914203</v>
      </c>
      <c r="N199" s="309">
        <v>377.17207866257701</v>
      </c>
      <c r="O199" s="309">
        <v>3255.5732436282501</v>
      </c>
      <c r="P199" s="312">
        <f t="shared" si="3"/>
        <v>65022.11777274053</v>
      </c>
    </row>
    <row r="200" spans="1:16" ht="13.5" customHeight="1" thickBot="1">
      <c r="A200" s="488"/>
      <c r="B200" s="308" t="s">
        <v>66</v>
      </c>
      <c r="C200" s="308" t="s">
        <v>925</v>
      </c>
      <c r="D200" s="309">
        <v>0</v>
      </c>
      <c r="E200" s="309">
        <v>0</v>
      </c>
      <c r="F200" s="309">
        <v>0</v>
      </c>
      <c r="G200" s="309">
        <v>0</v>
      </c>
      <c r="H200" s="309">
        <v>0</v>
      </c>
      <c r="I200" s="309">
        <v>0</v>
      </c>
      <c r="J200" s="309">
        <v>0.38876764508983702</v>
      </c>
      <c r="K200" s="309">
        <v>0</v>
      </c>
      <c r="L200" s="309">
        <v>16.215770293750001</v>
      </c>
      <c r="M200" s="309">
        <v>108.91403577089601</v>
      </c>
      <c r="N200" s="309">
        <v>0</v>
      </c>
      <c r="O200" s="309">
        <v>0</v>
      </c>
      <c r="P200" s="312">
        <f t="shared" si="3"/>
        <v>125.51857370973585</v>
      </c>
    </row>
    <row r="201" spans="1:16" ht="13.5" customHeight="1" thickBot="1">
      <c r="A201" s="488"/>
      <c r="B201" s="308" t="s">
        <v>67</v>
      </c>
      <c r="C201" s="308" t="s">
        <v>926</v>
      </c>
      <c r="D201" s="309">
        <v>0</v>
      </c>
      <c r="E201" s="309">
        <v>0</v>
      </c>
      <c r="F201" s="309">
        <v>0</v>
      </c>
      <c r="G201" s="309">
        <v>0</v>
      </c>
      <c r="H201" s="309">
        <v>0</v>
      </c>
      <c r="I201" s="309">
        <v>53.935426370364802</v>
      </c>
      <c r="J201" s="309">
        <v>0</v>
      </c>
      <c r="K201" s="309">
        <v>0</v>
      </c>
      <c r="L201" s="309">
        <v>0</v>
      </c>
      <c r="M201" s="309">
        <v>0</v>
      </c>
      <c r="N201" s="309">
        <v>0</v>
      </c>
      <c r="O201" s="309">
        <v>0</v>
      </c>
      <c r="P201" s="312">
        <f t="shared" si="3"/>
        <v>53.935426370364802</v>
      </c>
    </row>
    <row r="202" spans="1:16" ht="13.5" customHeight="1" thickBot="1">
      <c r="A202" s="488"/>
      <c r="B202" s="308" t="s">
        <v>69</v>
      </c>
      <c r="C202" s="308" t="s">
        <v>792</v>
      </c>
      <c r="D202" s="309">
        <v>0.24411070131701601</v>
      </c>
      <c r="E202" s="309">
        <v>9.3318553327123105E-2</v>
      </c>
      <c r="F202" s="309">
        <v>0</v>
      </c>
      <c r="G202" s="309">
        <v>0</v>
      </c>
      <c r="H202" s="309">
        <v>0</v>
      </c>
      <c r="I202" s="309">
        <v>0</v>
      </c>
      <c r="J202" s="309">
        <v>0</v>
      </c>
      <c r="K202" s="309">
        <v>0</v>
      </c>
      <c r="L202" s="309">
        <v>0</v>
      </c>
      <c r="M202" s="309">
        <v>0</v>
      </c>
      <c r="N202" s="309">
        <v>0</v>
      </c>
      <c r="O202" s="309">
        <v>3.0165463213847499</v>
      </c>
      <c r="P202" s="312">
        <f t="shared" si="3"/>
        <v>3.3539755760288887</v>
      </c>
    </row>
    <row r="203" spans="1:16" ht="13.5" customHeight="1" thickBot="1">
      <c r="A203" s="488"/>
      <c r="B203" s="308" t="s">
        <v>69</v>
      </c>
      <c r="C203" s="308" t="s">
        <v>911</v>
      </c>
      <c r="D203" s="309">
        <v>0</v>
      </c>
      <c r="E203" s="309">
        <v>0</v>
      </c>
      <c r="F203" s="309">
        <v>0</v>
      </c>
      <c r="G203" s="309">
        <v>0</v>
      </c>
      <c r="H203" s="309">
        <v>0</v>
      </c>
      <c r="I203" s="309">
        <v>0</v>
      </c>
      <c r="J203" s="309">
        <v>0</v>
      </c>
      <c r="K203" s="309">
        <v>0</v>
      </c>
      <c r="L203" s="309">
        <v>0</v>
      </c>
      <c r="M203" s="309">
        <v>0</v>
      </c>
      <c r="N203" s="309">
        <v>0</v>
      </c>
      <c r="O203" s="309">
        <v>3.41007493386704</v>
      </c>
      <c r="P203" s="312">
        <f t="shared" si="3"/>
        <v>3.41007493386704</v>
      </c>
    </row>
    <row r="204" spans="1:16" ht="13.5" customHeight="1" thickBot="1">
      <c r="A204" s="488"/>
      <c r="B204" s="308" t="s">
        <v>69</v>
      </c>
      <c r="C204" s="308" t="s">
        <v>927</v>
      </c>
      <c r="D204" s="309">
        <v>0</v>
      </c>
      <c r="E204" s="309">
        <v>0</v>
      </c>
      <c r="F204" s="309">
        <v>0</v>
      </c>
      <c r="G204" s="309">
        <v>0</v>
      </c>
      <c r="H204" s="309">
        <v>0</v>
      </c>
      <c r="I204" s="309">
        <v>14.3269299259006</v>
      </c>
      <c r="J204" s="309">
        <v>0</v>
      </c>
      <c r="K204" s="309">
        <v>0</v>
      </c>
      <c r="L204" s="309">
        <v>0</v>
      </c>
      <c r="M204" s="309">
        <v>0</v>
      </c>
      <c r="N204" s="309">
        <v>0</v>
      </c>
      <c r="O204" s="309">
        <v>169.95058756733101</v>
      </c>
      <c r="P204" s="312">
        <f t="shared" si="3"/>
        <v>184.27751749323161</v>
      </c>
    </row>
    <row r="205" spans="1:16" ht="13.5" customHeight="1" thickBot="1">
      <c r="A205" s="488"/>
      <c r="B205" s="308" t="s">
        <v>174</v>
      </c>
      <c r="C205" s="308" t="s">
        <v>793</v>
      </c>
      <c r="D205" s="309">
        <v>4.0466792196877801</v>
      </c>
      <c r="E205" s="309">
        <v>0</v>
      </c>
      <c r="F205" s="309">
        <v>0</v>
      </c>
      <c r="G205" s="309">
        <v>0</v>
      </c>
      <c r="H205" s="309">
        <v>28.908466055081401</v>
      </c>
      <c r="I205" s="309">
        <v>1680.1235850319999</v>
      </c>
      <c r="J205" s="309">
        <v>409.18548463549303</v>
      </c>
      <c r="K205" s="309">
        <v>3052.5940804345701</v>
      </c>
      <c r="L205" s="309">
        <v>2438.9856355596398</v>
      </c>
      <c r="M205" s="309">
        <v>0</v>
      </c>
      <c r="N205" s="309">
        <v>0</v>
      </c>
      <c r="O205" s="309">
        <v>30.265951868972099</v>
      </c>
      <c r="P205" s="312">
        <f t="shared" si="3"/>
        <v>7644.1098828054455</v>
      </c>
    </row>
    <row r="206" spans="1:16" ht="13.5" customHeight="1" thickBot="1">
      <c r="A206" s="488"/>
      <c r="B206" s="308" t="s">
        <v>72</v>
      </c>
      <c r="C206" s="308" t="s">
        <v>794</v>
      </c>
      <c r="D206" s="309">
        <v>0</v>
      </c>
      <c r="E206" s="309">
        <v>22.637799779676669</v>
      </c>
      <c r="F206" s="309">
        <v>3011.4354080743701</v>
      </c>
      <c r="G206" s="309">
        <v>204.91992361856299</v>
      </c>
      <c r="H206" s="309">
        <v>96.933342549504005</v>
      </c>
      <c r="I206" s="309">
        <v>332.51072902091198</v>
      </c>
      <c r="J206" s="309">
        <v>121.702916670018</v>
      </c>
      <c r="K206" s="309">
        <v>315.834288971462</v>
      </c>
      <c r="L206" s="309">
        <v>754.44448681013296</v>
      </c>
      <c r="M206" s="309">
        <v>5480.03552974166</v>
      </c>
      <c r="N206" s="309">
        <v>1475.3445591139</v>
      </c>
      <c r="O206" s="309">
        <v>2332.5359725360099</v>
      </c>
      <c r="P206" s="312">
        <f t="shared" si="3"/>
        <v>14148.33495688621</v>
      </c>
    </row>
    <row r="207" spans="1:16" ht="13.5" customHeight="1" thickBot="1">
      <c r="A207" s="488"/>
      <c r="B207" s="308" t="s">
        <v>72</v>
      </c>
      <c r="C207" s="308" t="s">
        <v>788</v>
      </c>
      <c r="D207" s="309">
        <v>0</v>
      </c>
      <c r="E207" s="309">
        <v>15.38033385503868</v>
      </c>
      <c r="F207" s="309">
        <v>0</v>
      </c>
      <c r="G207" s="309">
        <v>0</v>
      </c>
      <c r="H207" s="309">
        <v>0</v>
      </c>
      <c r="I207" s="309">
        <v>0</v>
      </c>
      <c r="J207" s="309">
        <v>0</v>
      </c>
      <c r="K207" s="309">
        <v>0</v>
      </c>
      <c r="L207" s="309">
        <v>0</v>
      </c>
      <c r="M207" s="309">
        <v>0</v>
      </c>
      <c r="N207" s="309">
        <v>0</v>
      </c>
      <c r="O207" s="309">
        <v>0</v>
      </c>
      <c r="P207" s="312">
        <f t="shared" si="3"/>
        <v>15.38033385503868</v>
      </c>
    </row>
    <row r="208" spans="1:16" ht="13.5" customHeight="1" thickBot="1">
      <c r="A208" s="488"/>
      <c r="B208" s="308" t="s">
        <v>74</v>
      </c>
      <c r="C208" s="308" t="s">
        <v>795</v>
      </c>
      <c r="D208" s="309">
        <v>0</v>
      </c>
      <c r="E208" s="309">
        <v>0</v>
      </c>
      <c r="F208" s="309">
        <v>1093.1346754036499</v>
      </c>
      <c r="G208" s="309">
        <v>549.04249626688897</v>
      </c>
      <c r="H208" s="309">
        <v>905.49285672235499</v>
      </c>
      <c r="I208" s="309">
        <v>312.78858262207802</v>
      </c>
      <c r="J208" s="309">
        <v>191.653591701766</v>
      </c>
      <c r="K208" s="309">
        <v>105.639486075946</v>
      </c>
      <c r="L208" s="309">
        <v>1084.42592890641</v>
      </c>
      <c r="M208" s="309">
        <v>1877.4632776439701</v>
      </c>
      <c r="N208" s="309">
        <v>1449.85246873131</v>
      </c>
      <c r="O208" s="309">
        <v>2417.4709884881599</v>
      </c>
      <c r="P208" s="312">
        <f t="shared" si="3"/>
        <v>9986.9643525625343</v>
      </c>
    </row>
    <row r="209" spans="1:16" ht="13.5" customHeight="1" thickBot="1">
      <c r="A209" s="488"/>
      <c r="B209" s="308" t="s">
        <v>75</v>
      </c>
      <c r="C209" s="308" t="s">
        <v>796</v>
      </c>
      <c r="D209" s="309">
        <v>0</v>
      </c>
      <c r="E209" s="309">
        <v>45.669918461516602</v>
      </c>
      <c r="F209" s="309">
        <v>1101.7772158927501</v>
      </c>
      <c r="G209" s="309">
        <v>0</v>
      </c>
      <c r="H209" s="309">
        <v>0</v>
      </c>
      <c r="I209" s="309">
        <v>0</v>
      </c>
      <c r="J209" s="309">
        <v>0</v>
      </c>
      <c r="K209" s="309">
        <v>0</v>
      </c>
      <c r="L209" s="309">
        <v>0</v>
      </c>
      <c r="M209" s="309">
        <v>0</v>
      </c>
      <c r="N209" s="309">
        <v>0</v>
      </c>
      <c r="O209" s="309">
        <v>2717.6403443569998</v>
      </c>
      <c r="P209" s="312">
        <f t="shared" si="3"/>
        <v>3865.0874787112662</v>
      </c>
    </row>
    <row r="210" spans="1:16" ht="13.5" customHeight="1" thickBot="1">
      <c r="A210" s="488"/>
      <c r="B210" s="308" t="s">
        <v>75</v>
      </c>
      <c r="C210" s="308" t="s">
        <v>797</v>
      </c>
      <c r="D210" s="309">
        <v>32.861070753802998</v>
      </c>
      <c r="E210" s="309">
        <v>0</v>
      </c>
      <c r="F210" s="309">
        <v>0</v>
      </c>
      <c r="G210" s="309">
        <v>0</v>
      </c>
      <c r="H210" s="309">
        <v>454.10116280335899</v>
      </c>
      <c r="I210" s="309">
        <v>261.82128108878402</v>
      </c>
      <c r="J210" s="309">
        <v>260.87760156747299</v>
      </c>
      <c r="K210" s="309">
        <v>1069.3315028772399</v>
      </c>
      <c r="L210" s="309">
        <v>631.91053345998796</v>
      </c>
      <c r="M210" s="309">
        <v>0</v>
      </c>
      <c r="N210" s="309">
        <v>26.5337149752805</v>
      </c>
      <c r="O210" s="309">
        <v>326.91548715820301</v>
      </c>
      <c r="P210" s="312">
        <f t="shared" si="3"/>
        <v>3064.3523546841307</v>
      </c>
    </row>
    <row r="211" spans="1:16" ht="13.5" customHeight="1" thickBot="1">
      <c r="A211" s="488"/>
      <c r="B211" s="308" t="s">
        <v>77</v>
      </c>
      <c r="C211" s="308" t="s">
        <v>798</v>
      </c>
      <c r="D211" s="309">
        <v>0</v>
      </c>
      <c r="E211" s="309">
        <v>157.93652563066999</v>
      </c>
      <c r="F211" s="309">
        <v>39340.762319886999</v>
      </c>
      <c r="G211" s="309">
        <v>8563.4313837294903</v>
      </c>
      <c r="H211" s="309">
        <v>116.62737037461601</v>
      </c>
      <c r="I211" s="309">
        <v>2096.2407706161198</v>
      </c>
      <c r="J211" s="309">
        <v>963.12813855117702</v>
      </c>
      <c r="K211" s="309">
        <v>3739.1362427562699</v>
      </c>
      <c r="L211" s="309">
        <v>1656.42692363574</v>
      </c>
      <c r="M211" s="309">
        <v>5321.2012701573303</v>
      </c>
      <c r="N211" s="309">
        <v>0</v>
      </c>
      <c r="O211" s="309">
        <v>22230.769900520801</v>
      </c>
      <c r="P211" s="312">
        <f t="shared" si="3"/>
        <v>84185.660845859224</v>
      </c>
    </row>
    <row r="212" spans="1:16" ht="13.5" customHeight="1" thickBot="1">
      <c r="A212" s="488"/>
      <c r="B212" s="308" t="s">
        <v>79</v>
      </c>
      <c r="C212" s="308" t="s">
        <v>799</v>
      </c>
      <c r="D212" s="309">
        <v>0</v>
      </c>
      <c r="E212" s="309">
        <v>0</v>
      </c>
      <c r="F212" s="309">
        <v>10157.5531041962</v>
      </c>
      <c r="G212" s="309">
        <v>9085.7402760253099</v>
      </c>
      <c r="H212" s="309">
        <v>2629.8041274277698</v>
      </c>
      <c r="I212" s="309">
        <v>0</v>
      </c>
      <c r="J212" s="309">
        <v>2824.8985501096799</v>
      </c>
      <c r="K212" s="309">
        <v>1597.7686685359199</v>
      </c>
      <c r="L212" s="309">
        <v>904.40408518348102</v>
      </c>
      <c r="M212" s="309">
        <v>899.15357661593805</v>
      </c>
      <c r="N212" s="309">
        <v>242.020374027114</v>
      </c>
      <c r="O212" s="309">
        <v>0</v>
      </c>
      <c r="P212" s="312">
        <f t="shared" si="3"/>
        <v>28341.342762121414</v>
      </c>
    </row>
    <row r="213" spans="1:16" ht="13.5" customHeight="1" thickBot="1">
      <c r="A213" s="488"/>
      <c r="B213" s="308" t="s">
        <v>619</v>
      </c>
      <c r="C213" s="308" t="s">
        <v>800</v>
      </c>
      <c r="D213" s="309">
        <v>0</v>
      </c>
      <c r="E213" s="309">
        <v>0</v>
      </c>
      <c r="F213" s="309">
        <v>4182.5620125309197</v>
      </c>
      <c r="G213" s="309">
        <v>675.90334844852396</v>
      </c>
      <c r="H213" s="309">
        <v>2691.6991553978</v>
      </c>
      <c r="I213" s="309">
        <v>96.031871774170597</v>
      </c>
      <c r="J213" s="309">
        <v>51.440558210095901</v>
      </c>
      <c r="K213" s="309">
        <v>400.24012025916898</v>
      </c>
      <c r="L213" s="309">
        <v>2217.5749143841199</v>
      </c>
      <c r="M213" s="309">
        <v>6213.3210599673002</v>
      </c>
      <c r="N213" s="309">
        <v>1834.6865678844999</v>
      </c>
      <c r="O213" s="309">
        <v>1554.5766207331301</v>
      </c>
      <c r="P213" s="312">
        <f t="shared" si="3"/>
        <v>19918.036229589728</v>
      </c>
    </row>
    <row r="214" spans="1:16" ht="13.5" customHeight="1" thickBot="1">
      <c r="A214" s="488"/>
      <c r="B214" s="308" t="s">
        <v>85</v>
      </c>
      <c r="C214" s="308" t="s">
        <v>801</v>
      </c>
      <c r="D214" s="309">
        <v>0</v>
      </c>
      <c r="E214" s="309">
        <v>0</v>
      </c>
      <c r="F214" s="309">
        <v>0</v>
      </c>
      <c r="G214" s="309">
        <v>0</v>
      </c>
      <c r="H214" s="309">
        <v>0</v>
      </c>
      <c r="I214" s="309">
        <v>0</v>
      </c>
      <c r="J214" s="309">
        <v>0</v>
      </c>
      <c r="K214" s="309">
        <v>0</v>
      </c>
      <c r="L214" s="309">
        <v>0</v>
      </c>
      <c r="M214" s="309">
        <v>0</v>
      </c>
      <c r="N214" s="309">
        <v>0</v>
      </c>
      <c r="O214" s="309">
        <v>1524.9110770543</v>
      </c>
      <c r="P214" s="312">
        <f t="shared" si="3"/>
        <v>1524.9110770543</v>
      </c>
    </row>
    <row r="215" spans="1:16" ht="13.5" customHeight="1" thickBot="1">
      <c r="A215" s="488"/>
      <c r="B215" s="308" t="s">
        <v>621</v>
      </c>
      <c r="C215" s="308" t="s">
        <v>802</v>
      </c>
      <c r="D215" s="309">
        <v>0</v>
      </c>
      <c r="E215" s="309">
        <v>0</v>
      </c>
      <c r="F215" s="309">
        <v>6048.3169146587798</v>
      </c>
      <c r="G215" s="309">
        <v>3414.2343066579801</v>
      </c>
      <c r="H215" s="309">
        <v>2925.1852832194099</v>
      </c>
      <c r="I215" s="309">
        <v>0</v>
      </c>
      <c r="J215" s="309">
        <v>2091.5396933898601</v>
      </c>
      <c r="K215" s="309">
        <v>64.205196736480801</v>
      </c>
      <c r="L215" s="309">
        <v>0</v>
      </c>
      <c r="M215" s="309">
        <v>0</v>
      </c>
      <c r="N215" s="309">
        <v>371.20225906476099</v>
      </c>
      <c r="O215" s="309">
        <v>5039.6338663403203</v>
      </c>
      <c r="P215" s="312">
        <f t="shared" si="3"/>
        <v>19954.317520067591</v>
      </c>
    </row>
    <row r="216" spans="1:16" ht="13.5" customHeight="1" thickBot="1">
      <c r="A216" s="488"/>
      <c r="B216" s="308" t="s">
        <v>86</v>
      </c>
      <c r="C216" s="308" t="s">
        <v>803</v>
      </c>
      <c r="D216" s="309">
        <v>0</v>
      </c>
      <c r="E216" s="309">
        <v>0</v>
      </c>
      <c r="F216" s="309">
        <v>0</v>
      </c>
      <c r="G216" s="309">
        <v>842.84569192346805</v>
      </c>
      <c r="H216" s="309">
        <v>0</v>
      </c>
      <c r="I216" s="309">
        <v>0</v>
      </c>
      <c r="J216" s="309">
        <v>495.07102264908599</v>
      </c>
      <c r="K216" s="309">
        <v>0</v>
      </c>
      <c r="L216" s="309">
        <v>8.8235996881879899</v>
      </c>
      <c r="M216" s="309">
        <v>0</v>
      </c>
      <c r="N216" s="309">
        <v>103.182761495023</v>
      </c>
      <c r="O216" s="309">
        <v>0</v>
      </c>
      <c r="P216" s="312">
        <f t="shared" si="3"/>
        <v>1449.9230757557652</v>
      </c>
    </row>
    <row r="217" spans="1:16" ht="13.5" customHeight="1" thickBot="1">
      <c r="A217" s="488"/>
      <c r="B217" s="308" t="s">
        <v>88</v>
      </c>
      <c r="C217" s="308" t="s">
        <v>912</v>
      </c>
      <c r="D217" s="309">
        <v>2302.7205521534302</v>
      </c>
      <c r="E217" s="309">
        <v>5774.33468494097</v>
      </c>
      <c r="F217" s="309">
        <v>7657.915807544</v>
      </c>
      <c r="G217" s="309">
        <v>4187.46503962113</v>
      </c>
      <c r="H217" s="309">
        <v>909.05328272876898</v>
      </c>
      <c r="I217" s="309">
        <v>402.232548467828</v>
      </c>
      <c r="J217" s="309">
        <v>49.560895984619499</v>
      </c>
      <c r="K217" s="309">
        <v>6431.4103373375501</v>
      </c>
      <c r="L217" s="309">
        <v>3522.8435094195502</v>
      </c>
      <c r="M217" s="309">
        <v>0</v>
      </c>
      <c r="N217" s="309">
        <v>8966.9598526314294</v>
      </c>
      <c r="O217" s="309">
        <v>42890.946682473601</v>
      </c>
      <c r="P217" s="312">
        <f t="shared" si="3"/>
        <v>83095.443193302883</v>
      </c>
    </row>
    <row r="218" spans="1:16" ht="13.5" customHeight="1" thickBot="1">
      <c r="A218" s="488"/>
      <c r="B218" s="308" t="s">
        <v>88</v>
      </c>
      <c r="C218" s="308" t="s">
        <v>913</v>
      </c>
      <c r="D218" s="309">
        <v>0</v>
      </c>
      <c r="E218" s="309">
        <v>0</v>
      </c>
      <c r="F218" s="309">
        <v>0</v>
      </c>
      <c r="G218" s="309">
        <v>0</v>
      </c>
      <c r="H218" s="309">
        <v>0</v>
      </c>
      <c r="I218" s="309">
        <v>253.37549980710099</v>
      </c>
      <c r="J218" s="309">
        <v>1.23671278818306</v>
      </c>
      <c r="K218" s="309">
        <v>0</v>
      </c>
      <c r="L218" s="309">
        <v>259.42538939748601</v>
      </c>
      <c r="M218" s="309">
        <v>443.47281725609201</v>
      </c>
      <c r="N218" s="309">
        <v>0</v>
      </c>
      <c r="O218" s="309">
        <v>1287.5607950337601</v>
      </c>
      <c r="P218" s="312">
        <f t="shared" si="3"/>
        <v>2245.0712142826223</v>
      </c>
    </row>
    <row r="219" spans="1:16" ht="13.5" customHeight="1" thickBot="1">
      <c r="A219" s="488"/>
      <c r="B219" s="308" t="s">
        <v>88</v>
      </c>
      <c r="C219" s="308" t="s">
        <v>928</v>
      </c>
      <c r="D219" s="309">
        <v>0</v>
      </c>
      <c r="E219" s="309">
        <v>0</v>
      </c>
      <c r="F219" s="309">
        <v>24.6368091330943</v>
      </c>
      <c r="G219" s="309">
        <v>0</v>
      </c>
      <c r="H219" s="309">
        <v>0</v>
      </c>
      <c r="I219" s="309">
        <v>32.108573800314801</v>
      </c>
      <c r="J219" s="309">
        <v>9.6983892645228806</v>
      </c>
      <c r="K219" s="309">
        <v>0</v>
      </c>
      <c r="L219" s="309">
        <v>8.9258959635887205</v>
      </c>
      <c r="M219" s="309">
        <v>48.610189944704501</v>
      </c>
      <c r="N219" s="309">
        <v>0</v>
      </c>
      <c r="O219" s="309">
        <v>314.36432071732003</v>
      </c>
      <c r="P219" s="312">
        <f t="shared" si="3"/>
        <v>438.34417882354523</v>
      </c>
    </row>
    <row r="220" spans="1:16" ht="13.5" customHeight="1" thickBot="1">
      <c r="A220" s="488"/>
      <c r="B220" s="308" t="s">
        <v>88</v>
      </c>
      <c r="C220" s="308" t="s">
        <v>929</v>
      </c>
      <c r="D220" s="309">
        <v>0</v>
      </c>
      <c r="E220" s="309">
        <v>0</v>
      </c>
      <c r="F220" s="309">
        <v>0</v>
      </c>
      <c r="G220" s="309">
        <v>0</v>
      </c>
      <c r="H220" s="309">
        <v>0</v>
      </c>
      <c r="I220" s="309">
        <v>0.29950757867708899</v>
      </c>
      <c r="J220" s="309">
        <v>4.9792582003622501</v>
      </c>
      <c r="K220" s="309">
        <v>0</v>
      </c>
      <c r="L220" s="309">
        <v>1.19848766041402</v>
      </c>
      <c r="M220" s="309">
        <v>32.372643864018897</v>
      </c>
      <c r="N220" s="309">
        <v>0</v>
      </c>
      <c r="O220" s="309">
        <v>5.0120726311401498</v>
      </c>
      <c r="P220" s="312">
        <f t="shared" si="3"/>
        <v>43.861969934612404</v>
      </c>
    </row>
    <row r="221" spans="1:16" ht="13.5" customHeight="1" thickBot="1">
      <c r="A221" s="488"/>
      <c r="B221" s="308" t="s">
        <v>88</v>
      </c>
      <c r="C221" s="308" t="s">
        <v>930</v>
      </c>
      <c r="D221" s="309">
        <v>0</v>
      </c>
      <c r="E221" s="309">
        <v>1.4794663785553199</v>
      </c>
      <c r="F221" s="309">
        <v>128.42917984715601</v>
      </c>
      <c r="G221" s="309">
        <v>0</v>
      </c>
      <c r="H221" s="309">
        <v>6.29967222264633</v>
      </c>
      <c r="I221" s="309">
        <v>256.92438999013302</v>
      </c>
      <c r="J221" s="309">
        <v>143.06667891923101</v>
      </c>
      <c r="K221" s="309">
        <v>0</v>
      </c>
      <c r="L221" s="309">
        <v>501.83360845355998</v>
      </c>
      <c r="M221" s="309">
        <v>571.13251826518103</v>
      </c>
      <c r="N221" s="309">
        <v>11.0593912116271</v>
      </c>
      <c r="O221" s="309">
        <v>1144.5515687110101</v>
      </c>
      <c r="P221" s="312">
        <f t="shared" si="3"/>
        <v>2764.7764739990998</v>
      </c>
    </row>
    <row r="222" spans="1:16" ht="13.5" customHeight="1" thickBot="1">
      <c r="A222" s="488"/>
      <c r="B222" s="308" t="s">
        <v>88</v>
      </c>
      <c r="C222" s="308" t="s">
        <v>931</v>
      </c>
      <c r="D222" s="309">
        <v>0</v>
      </c>
      <c r="E222" s="309">
        <v>0</v>
      </c>
      <c r="F222" s="309">
        <v>0</v>
      </c>
      <c r="G222" s="309">
        <v>0</v>
      </c>
      <c r="H222" s="309">
        <v>0</v>
      </c>
      <c r="I222" s="309">
        <v>61.806215213294301</v>
      </c>
      <c r="J222" s="309">
        <v>0</v>
      </c>
      <c r="K222" s="309">
        <v>0</v>
      </c>
      <c r="L222" s="309">
        <v>0</v>
      </c>
      <c r="M222" s="309">
        <v>0</v>
      </c>
      <c r="N222" s="309">
        <v>0</v>
      </c>
      <c r="O222" s="309">
        <v>16.3521423744318</v>
      </c>
      <c r="P222" s="312">
        <f t="shared" si="3"/>
        <v>78.158357587726101</v>
      </c>
    </row>
    <row r="223" spans="1:16" ht="13.5" customHeight="1" thickBot="1">
      <c r="A223" s="488"/>
      <c r="B223" s="308" t="s">
        <v>654</v>
      </c>
      <c r="C223" s="308" t="s">
        <v>932</v>
      </c>
      <c r="D223" s="309">
        <v>0</v>
      </c>
      <c r="E223" s="309">
        <v>4.01351351664161</v>
      </c>
      <c r="F223" s="309">
        <v>0</v>
      </c>
      <c r="G223" s="309">
        <v>0</v>
      </c>
      <c r="H223" s="309">
        <v>0</v>
      </c>
      <c r="I223" s="309">
        <v>0</v>
      </c>
      <c r="J223" s="309">
        <v>0</v>
      </c>
      <c r="K223" s="309">
        <v>0</v>
      </c>
      <c r="L223" s="309">
        <v>0</v>
      </c>
      <c r="M223" s="309">
        <v>0</v>
      </c>
      <c r="N223" s="309">
        <v>9.4830772706001607</v>
      </c>
      <c r="O223" s="309">
        <v>4.1326384977057398</v>
      </c>
      <c r="P223" s="312">
        <f t="shared" si="3"/>
        <v>17.629229284947513</v>
      </c>
    </row>
    <row r="224" spans="1:16" ht="13.5" customHeight="1" thickBot="1">
      <c r="A224" s="488"/>
      <c r="B224" s="308" t="s">
        <v>414</v>
      </c>
      <c r="C224" s="308" t="s">
        <v>933</v>
      </c>
      <c r="D224" s="309">
        <v>0</v>
      </c>
      <c r="E224" s="309">
        <v>624.62812231791702</v>
      </c>
      <c r="F224" s="309">
        <v>0</v>
      </c>
      <c r="G224" s="309">
        <v>0</v>
      </c>
      <c r="H224" s="309">
        <v>0</v>
      </c>
      <c r="I224" s="309">
        <v>1496.26745134061</v>
      </c>
      <c r="J224" s="309">
        <v>0</v>
      </c>
      <c r="K224" s="309">
        <v>0</v>
      </c>
      <c r="L224" s="309">
        <v>290.38828379224799</v>
      </c>
      <c r="M224" s="309">
        <v>0</v>
      </c>
      <c r="N224" s="309">
        <v>0</v>
      </c>
      <c r="O224" s="309">
        <v>4738.4182108210398</v>
      </c>
      <c r="P224" s="312">
        <f t="shared" si="3"/>
        <v>7149.7020682718148</v>
      </c>
    </row>
    <row r="225" spans="1:16" ht="13.5" customHeight="1" thickBot="1">
      <c r="A225" s="488"/>
      <c r="B225" s="308" t="s">
        <v>92</v>
      </c>
      <c r="C225" s="308" t="s">
        <v>914</v>
      </c>
      <c r="D225" s="309">
        <v>0</v>
      </c>
      <c r="E225" s="309">
        <v>0</v>
      </c>
      <c r="F225" s="309">
        <v>0</v>
      </c>
      <c r="G225" s="309">
        <v>0</v>
      </c>
      <c r="H225" s="309">
        <v>0</v>
      </c>
      <c r="I225" s="309">
        <v>0</v>
      </c>
      <c r="J225" s="309">
        <v>0</v>
      </c>
      <c r="K225" s="309">
        <v>0</v>
      </c>
      <c r="L225" s="309">
        <v>0</v>
      </c>
      <c r="M225" s="309">
        <v>0</v>
      </c>
      <c r="N225" s="309">
        <v>0</v>
      </c>
      <c r="O225" s="309">
        <v>15.7410060330102</v>
      </c>
      <c r="P225" s="312">
        <f t="shared" si="3"/>
        <v>15.7410060330102</v>
      </c>
    </row>
    <row r="226" spans="1:16" ht="13.5" customHeight="1" thickBot="1">
      <c r="A226" s="488"/>
      <c r="B226" s="308" t="s">
        <v>93</v>
      </c>
      <c r="C226" s="308" t="s">
        <v>934</v>
      </c>
      <c r="D226" s="309">
        <v>0</v>
      </c>
      <c r="E226" s="309">
        <v>0</v>
      </c>
      <c r="F226" s="309">
        <v>0</v>
      </c>
      <c r="G226" s="309">
        <v>0</v>
      </c>
      <c r="H226" s="309">
        <v>0</v>
      </c>
      <c r="I226" s="309">
        <v>75.828681092914294</v>
      </c>
      <c r="J226" s="309">
        <v>0</v>
      </c>
      <c r="K226" s="309">
        <v>0</v>
      </c>
      <c r="L226" s="309">
        <v>0</v>
      </c>
      <c r="M226" s="309">
        <v>0</v>
      </c>
      <c r="N226" s="309">
        <v>0</v>
      </c>
      <c r="O226" s="309">
        <v>12.265064318378499</v>
      </c>
      <c r="P226" s="312">
        <f t="shared" si="3"/>
        <v>88.093745411292787</v>
      </c>
    </row>
    <row r="227" spans="1:16" ht="13.5" customHeight="1" thickBot="1">
      <c r="A227" s="488"/>
      <c r="B227" s="308" t="s">
        <v>95</v>
      </c>
      <c r="C227" s="308" t="s">
        <v>804</v>
      </c>
      <c r="D227" s="309">
        <v>4420.9842041611901</v>
      </c>
      <c r="E227" s="309">
        <v>3965.4272520896802</v>
      </c>
      <c r="F227" s="309">
        <v>61716.225351626003</v>
      </c>
      <c r="G227" s="309">
        <v>6731.8065834117297</v>
      </c>
      <c r="H227" s="309">
        <v>0</v>
      </c>
      <c r="I227" s="309">
        <v>720.67993337187102</v>
      </c>
      <c r="J227" s="309">
        <v>0</v>
      </c>
      <c r="K227" s="309">
        <v>0</v>
      </c>
      <c r="L227" s="309">
        <v>0</v>
      </c>
      <c r="M227" s="309">
        <v>14851.7161328043</v>
      </c>
      <c r="N227" s="309">
        <v>1161.2911759393501</v>
      </c>
      <c r="O227" s="309">
        <v>0</v>
      </c>
      <c r="P227" s="312">
        <f t="shared" si="3"/>
        <v>93568.130633404115</v>
      </c>
    </row>
    <row r="228" spans="1:16" ht="13.5" customHeight="1" thickBot="1">
      <c r="A228" s="488"/>
      <c r="B228" s="308" t="s">
        <v>657</v>
      </c>
      <c r="C228" s="308" t="s">
        <v>805</v>
      </c>
      <c r="D228" s="309">
        <v>208.43084013174001</v>
      </c>
      <c r="E228" s="309">
        <v>134.345761210631</v>
      </c>
      <c r="F228" s="309">
        <v>445.67860318138798</v>
      </c>
      <c r="G228" s="309">
        <v>4094.9498787777502</v>
      </c>
      <c r="H228" s="309">
        <v>315.656012545186</v>
      </c>
      <c r="I228" s="309">
        <v>351.88519089572901</v>
      </c>
      <c r="J228" s="309">
        <v>1930.7807929627299</v>
      </c>
      <c r="K228" s="309">
        <v>1098.8151910889801</v>
      </c>
      <c r="L228" s="309">
        <v>226.442967219857</v>
      </c>
      <c r="M228" s="309">
        <v>700.68700809610903</v>
      </c>
      <c r="N228" s="309">
        <v>518.20492634659297</v>
      </c>
      <c r="O228" s="309">
        <v>911.14172554911295</v>
      </c>
      <c r="P228" s="312">
        <f t="shared" si="3"/>
        <v>10937.018898005805</v>
      </c>
    </row>
    <row r="229" spans="1:16" ht="13.5" customHeight="1" thickBot="1">
      <c r="A229" s="488"/>
      <c r="B229" s="308" t="s">
        <v>623</v>
      </c>
      <c r="C229" s="308" t="s">
        <v>806</v>
      </c>
      <c r="D229" s="309">
        <v>0</v>
      </c>
      <c r="E229" s="309">
        <v>0</v>
      </c>
      <c r="F229" s="309">
        <v>0</v>
      </c>
      <c r="G229" s="309">
        <v>0</v>
      </c>
      <c r="H229" s="309">
        <v>0</v>
      </c>
      <c r="I229" s="309">
        <v>0</v>
      </c>
      <c r="J229" s="309">
        <v>0</v>
      </c>
      <c r="K229" s="309">
        <v>0</v>
      </c>
      <c r="L229" s="309">
        <v>0</v>
      </c>
      <c r="M229" s="309">
        <v>0</v>
      </c>
      <c r="N229" s="309">
        <v>0</v>
      </c>
      <c r="O229" s="309">
        <v>18.692123467218501</v>
      </c>
      <c r="P229" s="312">
        <f t="shared" si="3"/>
        <v>18.692123467218501</v>
      </c>
    </row>
    <row r="230" spans="1:16" ht="13.5" customHeight="1" thickBot="1">
      <c r="A230" s="488"/>
      <c r="B230" s="308" t="s">
        <v>97</v>
      </c>
      <c r="C230" s="308" t="s">
        <v>935</v>
      </c>
      <c r="D230" s="309">
        <v>0</v>
      </c>
      <c r="E230" s="309">
        <v>0</v>
      </c>
      <c r="F230" s="309">
        <v>34.831553688466201</v>
      </c>
      <c r="G230" s="309">
        <v>0</v>
      </c>
      <c r="H230" s="309">
        <v>0</v>
      </c>
      <c r="I230" s="309">
        <v>1.7398202589168199</v>
      </c>
      <c r="J230" s="309">
        <v>0</v>
      </c>
      <c r="K230" s="309">
        <v>0</v>
      </c>
      <c r="L230" s="309">
        <v>0</v>
      </c>
      <c r="M230" s="309">
        <v>34.7863532695876</v>
      </c>
      <c r="N230" s="309">
        <v>0</v>
      </c>
      <c r="O230" s="309">
        <v>77.690639676702602</v>
      </c>
      <c r="P230" s="312">
        <f t="shared" si="3"/>
        <v>149.04836689367323</v>
      </c>
    </row>
    <row r="231" spans="1:16" ht="13.5" customHeight="1" thickBot="1">
      <c r="A231" s="488"/>
      <c r="B231" s="308" t="s">
        <v>97</v>
      </c>
      <c r="C231" s="308" t="s">
        <v>936</v>
      </c>
      <c r="D231" s="309">
        <v>12.4956679522234</v>
      </c>
      <c r="E231" s="309">
        <v>0</v>
      </c>
      <c r="F231" s="309">
        <v>0</v>
      </c>
      <c r="G231" s="309">
        <v>0</v>
      </c>
      <c r="H231" s="309">
        <v>0</v>
      </c>
      <c r="I231" s="309">
        <v>0</v>
      </c>
      <c r="J231" s="309">
        <v>0</v>
      </c>
      <c r="K231" s="309">
        <v>0</v>
      </c>
      <c r="L231" s="309">
        <v>0</v>
      </c>
      <c r="M231" s="309">
        <v>0</v>
      </c>
      <c r="N231" s="309">
        <v>17.8903737280062</v>
      </c>
      <c r="O231" s="309">
        <v>0</v>
      </c>
      <c r="P231" s="312">
        <f t="shared" si="3"/>
        <v>30.386041680229599</v>
      </c>
    </row>
    <row r="232" spans="1:16" ht="13.5" customHeight="1" thickBot="1">
      <c r="A232" s="488"/>
      <c r="B232" s="308" t="s">
        <v>100</v>
      </c>
      <c r="C232" s="308" t="s">
        <v>807</v>
      </c>
      <c r="D232" s="309">
        <v>0</v>
      </c>
      <c r="E232" s="309">
        <v>0</v>
      </c>
      <c r="F232" s="309">
        <v>1650.4890252999101</v>
      </c>
      <c r="G232" s="309">
        <v>6.1438187675451799</v>
      </c>
      <c r="H232" s="309">
        <v>0.15396852291348601</v>
      </c>
      <c r="I232" s="309">
        <v>0</v>
      </c>
      <c r="J232" s="309">
        <v>3.9771424091268499E-2</v>
      </c>
      <c r="K232" s="309">
        <v>0</v>
      </c>
      <c r="L232" s="309">
        <v>0</v>
      </c>
      <c r="M232" s="309">
        <v>0</v>
      </c>
      <c r="N232" s="309">
        <v>382.07389039598303</v>
      </c>
      <c r="O232" s="309">
        <v>0</v>
      </c>
      <c r="P232" s="312">
        <f t="shared" si="3"/>
        <v>2038.9004744104427</v>
      </c>
    </row>
    <row r="233" spans="1:16" ht="13.5" customHeight="1" thickBot="1">
      <c r="A233" s="488"/>
      <c r="B233" s="308" t="s">
        <v>100</v>
      </c>
      <c r="C233" s="308" t="s">
        <v>808</v>
      </c>
      <c r="D233" s="309">
        <v>0</v>
      </c>
      <c r="E233" s="309">
        <v>221.821056052806</v>
      </c>
      <c r="F233" s="309">
        <v>22538.1090684306</v>
      </c>
      <c r="G233" s="309">
        <v>17484.122629881898</v>
      </c>
      <c r="H233" s="309">
        <v>3766.9339901246499</v>
      </c>
      <c r="I233" s="309">
        <v>0</v>
      </c>
      <c r="J233" s="309">
        <v>3017.1186238617101</v>
      </c>
      <c r="K233" s="309">
        <v>2873.2739734195702</v>
      </c>
      <c r="L233" s="309">
        <v>2542.29348687421</v>
      </c>
      <c r="M233" s="309">
        <v>2154.8810839457501</v>
      </c>
      <c r="N233" s="309">
        <v>613.716014618548</v>
      </c>
      <c r="O233" s="309">
        <v>6880.3954895914703</v>
      </c>
      <c r="P233" s="312">
        <f t="shared" si="3"/>
        <v>62092.66541680121</v>
      </c>
    </row>
    <row r="234" spans="1:16" ht="13.5" customHeight="1" thickBot="1">
      <c r="A234" s="488"/>
      <c r="B234" s="308" t="s">
        <v>100</v>
      </c>
      <c r="C234" s="308" t="s">
        <v>809</v>
      </c>
      <c r="D234" s="309">
        <v>0</v>
      </c>
      <c r="E234" s="309">
        <v>0</v>
      </c>
      <c r="F234" s="309">
        <v>711.33798338312295</v>
      </c>
      <c r="G234" s="309">
        <v>0</v>
      </c>
      <c r="H234" s="309">
        <v>0</v>
      </c>
      <c r="I234" s="309">
        <v>0</v>
      </c>
      <c r="J234" s="309">
        <v>530.83926795503805</v>
      </c>
      <c r="K234" s="309">
        <v>0</v>
      </c>
      <c r="L234" s="309">
        <v>0</v>
      </c>
      <c r="M234" s="309">
        <v>0</v>
      </c>
      <c r="N234" s="309">
        <v>261.15973130398299</v>
      </c>
      <c r="O234" s="309">
        <v>0</v>
      </c>
      <c r="P234" s="312">
        <f t="shared" si="3"/>
        <v>1503.336982642144</v>
      </c>
    </row>
    <row r="235" spans="1:16" ht="13.5" customHeight="1" thickBot="1">
      <c r="A235" s="488"/>
      <c r="B235" s="308" t="s">
        <v>100</v>
      </c>
      <c r="C235" s="308" t="s">
        <v>810</v>
      </c>
      <c r="D235" s="309">
        <v>0</v>
      </c>
      <c r="E235" s="309">
        <v>0</v>
      </c>
      <c r="F235" s="309">
        <v>0</v>
      </c>
      <c r="G235" s="309">
        <v>0</v>
      </c>
      <c r="H235" s="309">
        <v>175.925909787161</v>
      </c>
      <c r="I235" s="309">
        <v>0</v>
      </c>
      <c r="J235" s="309">
        <v>356.08007656711402</v>
      </c>
      <c r="K235" s="309">
        <v>0</v>
      </c>
      <c r="L235" s="309">
        <v>0</v>
      </c>
      <c r="M235" s="309">
        <v>0</v>
      </c>
      <c r="N235" s="309">
        <v>289.96534918393002</v>
      </c>
      <c r="O235" s="309">
        <v>0</v>
      </c>
      <c r="P235" s="312">
        <f t="shared" si="3"/>
        <v>821.97133553820504</v>
      </c>
    </row>
    <row r="236" spans="1:16" ht="13.5" customHeight="1" thickBot="1">
      <c r="A236" s="488"/>
      <c r="B236" s="308" t="s">
        <v>101</v>
      </c>
      <c r="C236" s="308" t="s">
        <v>811</v>
      </c>
      <c r="D236" s="309">
        <v>0</v>
      </c>
      <c r="E236" s="309">
        <v>9488.0069425005404</v>
      </c>
      <c r="F236" s="309">
        <v>213481.446083602</v>
      </c>
      <c r="G236" s="309">
        <v>87988.321059341702</v>
      </c>
      <c r="H236" s="309">
        <v>11057.9158228697</v>
      </c>
      <c r="I236" s="309">
        <v>4357.2062470720903</v>
      </c>
      <c r="J236" s="309">
        <v>3391.35057237193</v>
      </c>
      <c r="K236" s="309">
        <v>16528.032523729202</v>
      </c>
      <c r="L236" s="309">
        <v>9282.4867082247602</v>
      </c>
      <c r="M236" s="309">
        <v>4482.8138367580696</v>
      </c>
      <c r="N236" s="309">
        <v>64836.276133097403</v>
      </c>
      <c r="O236" s="309">
        <v>75434.560170389595</v>
      </c>
      <c r="P236" s="312">
        <f t="shared" si="3"/>
        <v>500328.41609995696</v>
      </c>
    </row>
    <row r="237" spans="1:16" ht="13.5" customHeight="1" thickBot="1">
      <c r="A237" s="488"/>
      <c r="B237" s="308" t="s">
        <v>105</v>
      </c>
      <c r="C237" s="308" t="s">
        <v>812</v>
      </c>
      <c r="D237" s="309">
        <v>0</v>
      </c>
      <c r="E237" s="309">
        <v>0</v>
      </c>
      <c r="F237" s="309">
        <v>4443.2565446887302</v>
      </c>
      <c r="G237" s="309">
        <v>3732.3000458173601</v>
      </c>
      <c r="H237" s="309">
        <v>2618.6668752331202</v>
      </c>
      <c r="I237" s="309">
        <v>0</v>
      </c>
      <c r="J237" s="309">
        <v>2025.7881487269799</v>
      </c>
      <c r="K237" s="309">
        <v>827.05851039942695</v>
      </c>
      <c r="L237" s="309">
        <v>395.23954028395701</v>
      </c>
      <c r="M237" s="309">
        <v>1219.03593174907</v>
      </c>
      <c r="N237" s="309">
        <v>866.12270399514898</v>
      </c>
      <c r="O237" s="309">
        <v>599.65898709665703</v>
      </c>
      <c r="P237" s="312">
        <f t="shared" si="3"/>
        <v>16727.12728799045</v>
      </c>
    </row>
    <row r="238" spans="1:16" ht="13.5" customHeight="1" thickBot="1">
      <c r="A238" s="488"/>
      <c r="B238" s="308" t="s">
        <v>105</v>
      </c>
      <c r="C238" s="308" t="s">
        <v>813</v>
      </c>
      <c r="D238" s="309">
        <v>0</v>
      </c>
      <c r="E238" s="309">
        <v>0</v>
      </c>
      <c r="F238" s="309">
        <v>4398.9385325900903</v>
      </c>
      <c r="G238" s="309">
        <v>3818.2938146808501</v>
      </c>
      <c r="H238" s="309">
        <v>2737.1961286250298</v>
      </c>
      <c r="I238" s="309">
        <v>0</v>
      </c>
      <c r="J238" s="309">
        <v>271.29115806611401</v>
      </c>
      <c r="K238" s="309">
        <v>872.71938829827695</v>
      </c>
      <c r="L238" s="309">
        <v>411.03428585083299</v>
      </c>
      <c r="M238" s="309">
        <v>1226.8065238777499</v>
      </c>
      <c r="N238" s="309">
        <v>1082.35394318268</v>
      </c>
      <c r="O238" s="309">
        <v>776.174780612566</v>
      </c>
      <c r="P238" s="312">
        <f t="shared" si="3"/>
        <v>15594.80855578419</v>
      </c>
    </row>
    <row r="239" spans="1:16" ht="13.5" customHeight="1" thickBot="1">
      <c r="A239" s="488"/>
      <c r="B239" s="308" t="s">
        <v>106</v>
      </c>
      <c r="C239" s="308" t="s">
        <v>937</v>
      </c>
      <c r="D239" s="309">
        <v>0</v>
      </c>
      <c r="E239" s="309">
        <v>0</v>
      </c>
      <c r="F239" s="309">
        <v>0</v>
      </c>
      <c r="G239" s="309">
        <v>0</v>
      </c>
      <c r="H239" s="309">
        <v>0</v>
      </c>
      <c r="I239" s="309">
        <v>80.896366033639694</v>
      </c>
      <c r="J239" s="309">
        <v>0</v>
      </c>
      <c r="K239" s="309">
        <v>0</v>
      </c>
      <c r="L239" s="309">
        <v>0</v>
      </c>
      <c r="M239" s="309">
        <v>0</v>
      </c>
      <c r="N239" s="309">
        <v>0</v>
      </c>
      <c r="O239" s="309">
        <v>86.760162591490797</v>
      </c>
      <c r="P239" s="312">
        <f t="shared" si="3"/>
        <v>167.65652862513048</v>
      </c>
    </row>
    <row r="240" spans="1:16" ht="13.5" customHeight="1" thickBot="1">
      <c r="A240" s="488"/>
      <c r="B240" s="308" t="s">
        <v>108</v>
      </c>
      <c r="C240" s="308" t="s">
        <v>916</v>
      </c>
      <c r="D240" s="309">
        <v>0</v>
      </c>
      <c r="E240" s="309">
        <v>0</v>
      </c>
      <c r="F240" s="309">
        <v>18.9120886672872</v>
      </c>
      <c r="G240" s="309">
        <v>0</v>
      </c>
      <c r="H240" s="309">
        <v>0</v>
      </c>
      <c r="I240" s="309">
        <v>0</v>
      </c>
      <c r="J240" s="309">
        <v>0</v>
      </c>
      <c r="K240" s="309">
        <v>0</v>
      </c>
      <c r="L240" s="309">
        <v>0</v>
      </c>
      <c r="M240" s="309">
        <v>0</v>
      </c>
      <c r="N240" s="309">
        <v>0</v>
      </c>
      <c r="O240" s="309">
        <v>0</v>
      </c>
      <c r="P240" s="312">
        <f t="shared" si="3"/>
        <v>18.9120886672872</v>
      </c>
    </row>
    <row r="241" spans="1:16" ht="13.5" customHeight="1" thickBot="1">
      <c r="A241" s="488"/>
      <c r="B241" s="308" t="s">
        <v>109</v>
      </c>
      <c r="C241" s="308" t="s">
        <v>938</v>
      </c>
      <c r="D241" s="309">
        <v>1.4503526627699801</v>
      </c>
      <c r="E241" s="309">
        <v>0</v>
      </c>
      <c r="F241" s="309">
        <v>0</v>
      </c>
      <c r="G241" s="309">
        <v>0</v>
      </c>
      <c r="H241" s="309">
        <v>0</v>
      </c>
      <c r="I241" s="309">
        <v>0</v>
      </c>
      <c r="J241" s="309">
        <v>0</v>
      </c>
      <c r="K241" s="309">
        <v>0</v>
      </c>
      <c r="L241" s="309">
        <v>0</v>
      </c>
      <c r="M241" s="309">
        <v>0</v>
      </c>
      <c r="N241" s="309">
        <v>2.0507144159086099</v>
      </c>
      <c r="O241" s="309">
        <v>11.5826070583415</v>
      </c>
      <c r="P241" s="312">
        <f t="shared" si="3"/>
        <v>15.08367413702009</v>
      </c>
    </row>
    <row r="242" spans="1:16" ht="13.5" customHeight="1" thickBot="1">
      <c r="A242" s="488"/>
      <c r="B242" s="308" t="s">
        <v>625</v>
      </c>
      <c r="C242" s="308" t="s">
        <v>917</v>
      </c>
      <c r="D242" s="309">
        <v>0</v>
      </c>
      <c r="E242" s="309">
        <v>0</v>
      </c>
      <c r="F242" s="309">
        <v>1.0913739692340501</v>
      </c>
      <c r="G242" s="309">
        <v>0</v>
      </c>
      <c r="H242" s="309">
        <v>0</v>
      </c>
      <c r="I242" s="309">
        <v>0.34189514153824102</v>
      </c>
      <c r="J242" s="309">
        <v>0</v>
      </c>
      <c r="K242" s="309">
        <v>0</v>
      </c>
      <c r="L242" s="309">
        <v>0</v>
      </c>
      <c r="M242" s="309">
        <v>2.0028217110865301</v>
      </c>
      <c r="N242" s="309">
        <v>0</v>
      </c>
      <c r="O242" s="309">
        <v>0</v>
      </c>
      <c r="P242" s="312">
        <f t="shared" si="3"/>
        <v>3.4360908218588211</v>
      </c>
    </row>
    <row r="243" spans="1:16" ht="13.5" customHeight="1" thickBot="1">
      <c r="A243" s="488"/>
      <c r="B243" s="308" t="s">
        <v>124</v>
      </c>
      <c r="C243" s="308" t="s">
        <v>814</v>
      </c>
      <c r="D243" s="309">
        <v>0</v>
      </c>
      <c r="E243" s="309">
        <v>0</v>
      </c>
      <c r="F243" s="309">
        <v>0</v>
      </c>
      <c r="G243" s="309">
        <v>0</v>
      </c>
      <c r="H243" s="309">
        <v>0</v>
      </c>
      <c r="I243" s="309">
        <v>569.68906327382695</v>
      </c>
      <c r="J243" s="309">
        <v>1646.7177351519699</v>
      </c>
      <c r="K243" s="309">
        <v>0</v>
      </c>
      <c r="L243" s="309">
        <v>0</v>
      </c>
      <c r="M243" s="309">
        <v>0</v>
      </c>
      <c r="N243" s="309">
        <v>0</v>
      </c>
      <c r="O243" s="309">
        <v>580.43361122754698</v>
      </c>
      <c r="P243" s="312">
        <f t="shared" si="3"/>
        <v>2796.8404096533436</v>
      </c>
    </row>
    <row r="244" spans="1:16" ht="13.5" customHeight="1" thickBot="1">
      <c r="A244" s="488"/>
      <c r="B244" s="308" t="s">
        <v>125</v>
      </c>
      <c r="C244" s="308" t="s">
        <v>815</v>
      </c>
      <c r="D244" s="309">
        <v>0</v>
      </c>
      <c r="E244" s="309">
        <v>0</v>
      </c>
      <c r="F244" s="309">
        <v>326.44415019186499</v>
      </c>
      <c r="G244" s="309">
        <v>0</v>
      </c>
      <c r="H244" s="309">
        <v>0</v>
      </c>
      <c r="I244" s="309">
        <v>0</v>
      </c>
      <c r="J244" s="309">
        <v>0</v>
      </c>
      <c r="K244" s="309">
        <v>0</v>
      </c>
      <c r="L244" s="309">
        <v>0</v>
      </c>
      <c r="M244" s="309">
        <v>0</v>
      </c>
      <c r="N244" s="309">
        <v>0</v>
      </c>
      <c r="O244" s="309">
        <v>2400.3078751847102</v>
      </c>
      <c r="P244" s="312">
        <f t="shared" si="3"/>
        <v>2726.7520253765751</v>
      </c>
    </row>
    <row r="245" spans="1:16" ht="13.5" customHeight="1" thickBot="1">
      <c r="A245" s="488"/>
      <c r="B245" s="308" t="s">
        <v>125</v>
      </c>
      <c r="C245" s="308" t="s">
        <v>816</v>
      </c>
      <c r="D245" s="309">
        <v>0</v>
      </c>
      <c r="E245" s="309">
        <v>0</v>
      </c>
      <c r="F245" s="309">
        <v>0</v>
      </c>
      <c r="G245" s="309">
        <v>0</v>
      </c>
      <c r="H245" s="309">
        <v>0</v>
      </c>
      <c r="I245" s="309">
        <v>0</v>
      </c>
      <c r="J245" s="309">
        <v>0</v>
      </c>
      <c r="K245" s="309">
        <v>0</v>
      </c>
      <c r="L245" s="309">
        <v>0</v>
      </c>
      <c r="M245" s="309">
        <v>0</v>
      </c>
      <c r="N245" s="309">
        <v>4.1111832592993203</v>
      </c>
      <c r="O245" s="309">
        <v>0</v>
      </c>
      <c r="P245" s="312">
        <f t="shared" si="3"/>
        <v>4.1111832592993203</v>
      </c>
    </row>
    <row r="246" spans="1:16" ht="13.5" customHeight="1" thickBot="1">
      <c r="A246" s="488"/>
      <c r="B246" s="308" t="s">
        <v>125</v>
      </c>
      <c r="C246" s="308" t="s">
        <v>817</v>
      </c>
      <c r="D246" s="309">
        <v>0</v>
      </c>
      <c r="E246" s="309">
        <v>0</v>
      </c>
      <c r="F246" s="309">
        <v>0</v>
      </c>
      <c r="G246" s="309">
        <v>0</v>
      </c>
      <c r="H246" s="309">
        <v>0</v>
      </c>
      <c r="I246" s="309">
        <v>2711.6506809032799</v>
      </c>
      <c r="J246" s="309">
        <v>0</v>
      </c>
      <c r="K246" s="309">
        <v>0</v>
      </c>
      <c r="L246" s="309">
        <v>0</v>
      </c>
      <c r="M246" s="309">
        <v>0</v>
      </c>
      <c r="N246" s="309">
        <v>0</v>
      </c>
      <c r="O246" s="309">
        <v>0</v>
      </c>
      <c r="P246" s="312">
        <f t="shared" si="3"/>
        <v>2711.6506809032799</v>
      </c>
    </row>
    <row r="247" spans="1:16" ht="13.5" customHeight="1" thickBot="1">
      <c r="A247" s="488"/>
      <c r="B247" s="308" t="s">
        <v>126</v>
      </c>
      <c r="C247" s="308" t="s">
        <v>818</v>
      </c>
      <c r="D247" s="309">
        <v>183.007937076557</v>
      </c>
      <c r="E247" s="309">
        <v>0</v>
      </c>
      <c r="F247" s="309">
        <v>0</v>
      </c>
      <c r="G247" s="309">
        <v>0</v>
      </c>
      <c r="H247" s="309">
        <v>0</v>
      </c>
      <c r="I247" s="309">
        <v>4562.8030866516901</v>
      </c>
      <c r="J247" s="309">
        <v>0</v>
      </c>
      <c r="K247" s="309">
        <v>16204.1392130938</v>
      </c>
      <c r="L247" s="309">
        <v>0</v>
      </c>
      <c r="M247" s="309">
        <v>6544.8717276093903</v>
      </c>
      <c r="N247" s="309">
        <v>28.288226006425699</v>
      </c>
      <c r="O247" s="309">
        <v>30.245059526033099</v>
      </c>
      <c r="P247" s="312">
        <f t="shared" si="3"/>
        <v>27553.355249963897</v>
      </c>
    </row>
    <row r="248" spans="1:16" ht="13.5" customHeight="1" thickBot="1">
      <c r="A248" s="488"/>
      <c r="B248" s="308" t="s">
        <v>127</v>
      </c>
      <c r="C248" s="308" t="s">
        <v>819</v>
      </c>
      <c r="D248" s="309">
        <v>0</v>
      </c>
      <c r="E248" s="309">
        <v>0</v>
      </c>
      <c r="F248" s="309">
        <v>0</v>
      </c>
      <c r="G248" s="309">
        <v>0</v>
      </c>
      <c r="H248" s="309">
        <v>0</v>
      </c>
      <c r="I248" s="309">
        <v>0</v>
      </c>
      <c r="J248" s="309">
        <v>0</v>
      </c>
      <c r="K248" s="309">
        <v>0</v>
      </c>
      <c r="L248" s="309">
        <v>0</v>
      </c>
      <c r="M248" s="309">
        <v>0</v>
      </c>
      <c r="N248" s="309">
        <v>0</v>
      </c>
      <c r="O248" s="309">
        <v>9.4442493422288099</v>
      </c>
      <c r="P248" s="312">
        <f t="shared" si="3"/>
        <v>9.4442493422288099</v>
      </c>
    </row>
    <row r="249" spans="1:16" ht="13.5" customHeight="1" thickBot="1">
      <c r="A249" s="488"/>
      <c r="B249" s="308" t="s">
        <v>128</v>
      </c>
      <c r="C249" s="308" t="s">
        <v>939</v>
      </c>
      <c r="D249" s="309">
        <v>0</v>
      </c>
      <c r="E249" s="309">
        <v>0</v>
      </c>
      <c r="F249" s="309">
        <v>4.8553167149231502</v>
      </c>
      <c r="G249" s="309">
        <v>0</v>
      </c>
      <c r="H249" s="309">
        <v>0</v>
      </c>
      <c r="I249" s="309">
        <v>13.602349210172299</v>
      </c>
      <c r="J249" s="309">
        <v>2.1500094816889601</v>
      </c>
      <c r="K249" s="309">
        <v>0</v>
      </c>
      <c r="L249" s="309">
        <v>4.25923247367691</v>
      </c>
      <c r="M249" s="309">
        <v>39.697954038874698</v>
      </c>
      <c r="N249" s="309">
        <v>0</v>
      </c>
      <c r="O249" s="309">
        <v>44.579436584871203</v>
      </c>
      <c r="P249" s="312">
        <f t="shared" ref="P249:P276" si="4">SUM(D249:O249)</f>
        <v>109.14429850420721</v>
      </c>
    </row>
    <row r="250" spans="1:16" ht="13.5" customHeight="1" thickBot="1">
      <c r="A250" s="488"/>
      <c r="B250" s="308" t="s">
        <v>130</v>
      </c>
      <c r="C250" s="308" t="s">
        <v>918</v>
      </c>
      <c r="D250" s="309">
        <v>0</v>
      </c>
      <c r="E250" s="309">
        <v>0</v>
      </c>
      <c r="F250" s="309">
        <v>0</v>
      </c>
      <c r="G250" s="309">
        <v>0</v>
      </c>
      <c r="H250" s="309">
        <v>0</v>
      </c>
      <c r="I250" s="309">
        <v>0</v>
      </c>
      <c r="J250" s="309">
        <v>0</v>
      </c>
      <c r="K250" s="309">
        <v>0</v>
      </c>
      <c r="L250" s="309">
        <v>0</v>
      </c>
      <c r="M250" s="309">
        <v>0.76951992417503401</v>
      </c>
      <c r="N250" s="309">
        <v>0</v>
      </c>
      <c r="O250" s="309">
        <v>0</v>
      </c>
      <c r="P250" s="312">
        <f t="shared" si="4"/>
        <v>0.76951992417503401</v>
      </c>
    </row>
    <row r="251" spans="1:16" ht="13.5" customHeight="1" thickBot="1">
      <c r="A251" s="488"/>
      <c r="B251" s="308" t="s">
        <v>132</v>
      </c>
      <c r="C251" s="308" t="s">
        <v>820</v>
      </c>
      <c r="D251" s="309">
        <v>0</v>
      </c>
      <c r="E251" s="309">
        <v>9618.1221544879409</v>
      </c>
      <c r="F251" s="309">
        <v>0</v>
      </c>
      <c r="G251" s="309">
        <v>4433.4799883347096</v>
      </c>
      <c r="H251" s="309">
        <v>0</v>
      </c>
      <c r="I251" s="309">
        <v>0</v>
      </c>
      <c r="J251" s="309">
        <v>0</v>
      </c>
      <c r="K251" s="309">
        <v>0</v>
      </c>
      <c r="L251" s="309">
        <v>0</v>
      </c>
      <c r="M251" s="309">
        <v>34018.506653962701</v>
      </c>
      <c r="N251" s="309">
        <v>12461.9225661571</v>
      </c>
      <c r="O251" s="309">
        <v>0</v>
      </c>
      <c r="P251" s="312">
        <f t="shared" si="4"/>
        <v>60532.031362942449</v>
      </c>
    </row>
    <row r="252" spans="1:16" ht="13.5" customHeight="1" thickBot="1">
      <c r="A252" s="488"/>
      <c r="B252" s="308" t="s">
        <v>132</v>
      </c>
      <c r="C252" s="308" t="s">
        <v>821</v>
      </c>
      <c r="D252" s="309">
        <v>0</v>
      </c>
      <c r="E252" s="309">
        <v>1819.23958156812</v>
      </c>
      <c r="F252" s="309">
        <v>1249.7991872336299</v>
      </c>
      <c r="G252" s="309">
        <v>4428.5401108127999</v>
      </c>
      <c r="H252" s="309">
        <v>0</v>
      </c>
      <c r="I252" s="309">
        <v>0</v>
      </c>
      <c r="J252" s="309">
        <v>0</v>
      </c>
      <c r="K252" s="309">
        <v>0</v>
      </c>
      <c r="L252" s="309">
        <v>4279.9611760799298</v>
      </c>
      <c r="M252" s="309">
        <v>293.066998597907</v>
      </c>
      <c r="N252" s="309">
        <v>0</v>
      </c>
      <c r="O252" s="309">
        <v>0</v>
      </c>
      <c r="P252" s="312">
        <f t="shared" si="4"/>
        <v>12070.607054292388</v>
      </c>
    </row>
    <row r="253" spans="1:16" ht="13.5" customHeight="1" thickBot="1">
      <c r="A253" s="488"/>
      <c r="B253" s="308" t="s">
        <v>134</v>
      </c>
      <c r="C253" s="308" t="s">
        <v>822</v>
      </c>
      <c r="D253" s="309">
        <v>0</v>
      </c>
      <c r="E253" s="309">
        <v>0</v>
      </c>
      <c r="F253" s="309">
        <v>0</v>
      </c>
      <c r="G253" s="309">
        <v>3819.87816774876</v>
      </c>
      <c r="H253" s="309">
        <v>0</v>
      </c>
      <c r="I253" s="309">
        <v>0</v>
      </c>
      <c r="J253" s="309">
        <v>0</v>
      </c>
      <c r="K253" s="309">
        <v>0</v>
      </c>
      <c r="L253" s="309">
        <v>0</v>
      </c>
      <c r="M253" s="309">
        <v>0</v>
      </c>
      <c r="N253" s="309">
        <v>0</v>
      </c>
      <c r="O253" s="309">
        <v>0</v>
      </c>
      <c r="P253" s="312">
        <f t="shared" si="4"/>
        <v>3819.87816774876</v>
      </c>
    </row>
    <row r="254" spans="1:16" ht="13.5" customHeight="1" thickBot="1">
      <c r="A254" s="488"/>
      <c r="B254" s="308" t="s">
        <v>137</v>
      </c>
      <c r="C254" s="308" t="s">
        <v>823</v>
      </c>
      <c r="D254" s="309">
        <v>0</v>
      </c>
      <c r="E254" s="309">
        <v>150.61177273327601</v>
      </c>
      <c r="F254" s="309">
        <v>13753.350693390201</v>
      </c>
      <c r="G254" s="309">
        <v>14107.3480098829</v>
      </c>
      <c r="H254" s="309">
        <v>2985.55119489446</v>
      </c>
      <c r="I254" s="309">
        <v>0</v>
      </c>
      <c r="J254" s="309">
        <v>4736.7661252350899</v>
      </c>
      <c r="K254" s="309">
        <v>1217.52546299345</v>
      </c>
      <c r="L254" s="309">
        <v>1956.8450576325599</v>
      </c>
      <c r="M254" s="309">
        <v>1654.80435490882</v>
      </c>
      <c r="N254" s="309">
        <v>135.65499792350201</v>
      </c>
      <c r="O254" s="309">
        <v>4761.0116740029698</v>
      </c>
      <c r="P254" s="312">
        <f t="shared" si="4"/>
        <v>45459.469343597229</v>
      </c>
    </row>
    <row r="255" spans="1:16" ht="13.5" customHeight="1" thickBot="1">
      <c r="A255" s="488"/>
      <c r="B255" s="308" t="s">
        <v>140</v>
      </c>
      <c r="C255" s="308" t="s">
        <v>794</v>
      </c>
      <c r="D255" s="309">
        <v>0</v>
      </c>
      <c r="E255" s="309">
        <v>7.1516688976434306</v>
      </c>
      <c r="F255" s="309">
        <v>0</v>
      </c>
      <c r="G255" s="309">
        <v>0</v>
      </c>
      <c r="H255" s="309">
        <v>0</v>
      </c>
      <c r="I255" s="309">
        <v>0</v>
      </c>
      <c r="J255" s="309">
        <v>0</v>
      </c>
      <c r="K255" s="309">
        <v>0</v>
      </c>
      <c r="L255" s="309">
        <v>0</v>
      </c>
      <c r="M255" s="309">
        <v>0</v>
      </c>
      <c r="N255" s="309">
        <v>0</v>
      </c>
      <c r="O255" s="309">
        <v>0</v>
      </c>
      <c r="P255" s="312">
        <f t="shared" si="4"/>
        <v>7.1516688976434306</v>
      </c>
    </row>
    <row r="256" spans="1:16" ht="13.5" customHeight="1" thickBot="1">
      <c r="A256" s="488"/>
      <c r="B256" s="308" t="s">
        <v>140</v>
      </c>
      <c r="C256" s="308" t="s">
        <v>788</v>
      </c>
      <c r="D256" s="309">
        <v>0</v>
      </c>
      <c r="E256" s="309">
        <v>0</v>
      </c>
      <c r="F256" s="309">
        <v>714.25778888322418</v>
      </c>
      <c r="G256" s="309">
        <v>324.597095885984</v>
      </c>
      <c r="H256" s="309">
        <v>570.31354825217102</v>
      </c>
      <c r="I256" s="309">
        <v>0</v>
      </c>
      <c r="J256" s="309">
        <v>0.361460900898322</v>
      </c>
      <c r="K256" s="309">
        <v>469.49935625611499</v>
      </c>
      <c r="L256" s="309">
        <v>1178.3159717323001</v>
      </c>
      <c r="M256" s="309">
        <v>2567.6931969524699</v>
      </c>
      <c r="N256" s="309">
        <v>2409.25674498228</v>
      </c>
      <c r="O256" s="309">
        <v>1291.4246446208699</v>
      </c>
      <c r="P256" s="312">
        <f t="shared" si="4"/>
        <v>9525.7198084663141</v>
      </c>
    </row>
    <row r="257" spans="1:16" ht="13.5" customHeight="1" thickBot="1">
      <c r="A257" s="488"/>
      <c r="B257" s="308" t="s">
        <v>140</v>
      </c>
      <c r="C257" s="308" t="s">
        <v>789</v>
      </c>
      <c r="D257" s="309">
        <v>0</v>
      </c>
      <c r="E257" s="309">
        <v>0</v>
      </c>
      <c r="F257" s="309">
        <v>2524.3193899071744</v>
      </c>
      <c r="G257" s="309">
        <v>0</v>
      </c>
      <c r="H257" s="309">
        <v>0</v>
      </c>
      <c r="I257" s="309">
        <v>0</v>
      </c>
      <c r="J257" s="309">
        <v>0</v>
      </c>
      <c r="K257" s="309">
        <v>0</v>
      </c>
      <c r="L257" s="309">
        <v>0</v>
      </c>
      <c r="M257" s="309">
        <v>0</v>
      </c>
      <c r="N257" s="309">
        <v>0</v>
      </c>
      <c r="O257" s="309">
        <v>0</v>
      </c>
      <c r="P257" s="312">
        <f t="shared" si="4"/>
        <v>2524.3193899071744</v>
      </c>
    </row>
    <row r="258" spans="1:16" ht="13.5" customHeight="1" thickBot="1">
      <c r="A258" s="488"/>
      <c r="B258" s="308" t="s">
        <v>140</v>
      </c>
      <c r="C258" s="308" t="s">
        <v>824</v>
      </c>
      <c r="D258" s="309">
        <v>0</v>
      </c>
      <c r="E258" s="309">
        <v>0</v>
      </c>
      <c r="F258" s="309">
        <v>2423.9825835617398</v>
      </c>
      <c r="G258" s="309">
        <v>253.26027132790901</v>
      </c>
      <c r="H258" s="309">
        <v>12.583015881863201</v>
      </c>
      <c r="I258" s="309">
        <v>7.4623299749593199</v>
      </c>
      <c r="J258" s="309">
        <v>193.86701149793799</v>
      </c>
      <c r="K258" s="309">
        <v>297.27020258830697</v>
      </c>
      <c r="L258" s="309">
        <v>135.97559088731299</v>
      </c>
      <c r="M258" s="309">
        <v>528.23370810782296</v>
      </c>
      <c r="N258" s="309">
        <v>798.53822929184003</v>
      </c>
      <c r="O258" s="309">
        <v>378.04844214048899</v>
      </c>
      <c r="P258" s="312">
        <f t="shared" si="4"/>
        <v>5029.2213852601808</v>
      </c>
    </row>
    <row r="259" spans="1:16" ht="13.5" customHeight="1" thickBot="1">
      <c r="A259" s="488"/>
      <c r="B259" s="308" t="s">
        <v>140</v>
      </c>
      <c r="C259" s="308" t="s">
        <v>825</v>
      </c>
      <c r="D259" s="309">
        <v>0</v>
      </c>
      <c r="E259" s="309">
        <v>65.533021064835097</v>
      </c>
      <c r="F259" s="309">
        <v>217.35014890371201</v>
      </c>
      <c r="G259" s="309">
        <v>47.794848009211698</v>
      </c>
      <c r="H259" s="309">
        <v>649.69604085950903</v>
      </c>
      <c r="I259" s="309">
        <v>7.10547206286454</v>
      </c>
      <c r="J259" s="309">
        <v>184.962587338639</v>
      </c>
      <c r="K259" s="309">
        <v>46.910855912674201</v>
      </c>
      <c r="L259" s="309">
        <v>21.095181441992199</v>
      </c>
      <c r="M259" s="309">
        <v>2965.74277256102</v>
      </c>
      <c r="N259" s="309">
        <v>1954.6377758163201</v>
      </c>
      <c r="O259" s="309">
        <v>2016.8655133748</v>
      </c>
      <c r="P259" s="312">
        <f t="shared" si="4"/>
        <v>8177.6942173455773</v>
      </c>
    </row>
    <row r="260" spans="1:16" ht="13.5" customHeight="1" thickBot="1">
      <c r="A260" s="488"/>
      <c r="B260" s="308" t="s">
        <v>140</v>
      </c>
      <c r="C260" s="308" t="s">
        <v>826</v>
      </c>
      <c r="D260" s="309">
        <v>0</v>
      </c>
      <c r="E260" s="309">
        <v>0</v>
      </c>
      <c r="F260" s="309">
        <v>2587.7862166447298</v>
      </c>
      <c r="G260" s="309">
        <v>684.56874321957105</v>
      </c>
      <c r="H260" s="309">
        <v>482.44014699587399</v>
      </c>
      <c r="I260" s="309">
        <v>7.1691886269582505E-2</v>
      </c>
      <c r="J260" s="309">
        <v>192.48647990452099</v>
      </c>
      <c r="K260" s="309">
        <v>93.342501722089693</v>
      </c>
      <c r="L260" s="309">
        <v>1895.8448166512101</v>
      </c>
      <c r="M260" s="309">
        <v>3107.45891866586</v>
      </c>
      <c r="N260" s="309">
        <v>2624.2907502154599</v>
      </c>
      <c r="O260" s="309">
        <v>1936.29038719954</v>
      </c>
      <c r="P260" s="312">
        <f t="shared" si="4"/>
        <v>13604.580653105124</v>
      </c>
    </row>
    <row r="261" spans="1:16" ht="13.5" customHeight="1" thickBot="1">
      <c r="A261" s="488"/>
      <c r="B261" s="308" t="s">
        <v>140</v>
      </c>
      <c r="C261" s="308" t="s">
        <v>827</v>
      </c>
      <c r="D261" s="309">
        <v>0</v>
      </c>
      <c r="E261" s="309">
        <v>0</v>
      </c>
      <c r="F261" s="309">
        <v>494.84806996313802</v>
      </c>
      <c r="G261" s="309">
        <v>795.41780607849205</v>
      </c>
      <c r="H261" s="309">
        <v>1685.99438730716</v>
      </c>
      <c r="I261" s="309">
        <v>15.8123960305604</v>
      </c>
      <c r="J261" s="309">
        <v>119.574352812105</v>
      </c>
      <c r="K261" s="309">
        <v>60.976757570919297</v>
      </c>
      <c r="L261" s="309">
        <v>22.8265576196873</v>
      </c>
      <c r="M261" s="309">
        <v>4600.9593686806902</v>
      </c>
      <c r="N261" s="309">
        <v>4457.5645725352797</v>
      </c>
      <c r="O261" s="309">
        <v>0</v>
      </c>
      <c r="P261" s="312">
        <f t="shared" si="4"/>
        <v>12253.974268598031</v>
      </c>
    </row>
    <row r="262" spans="1:16" ht="13.5" customHeight="1" thickBot="1">
      <c r="A262" s="488"/>
      <c r="B262" s="308" t="s">
        <v>140</v>
      </c>
      <c r="C262" s="308" t="s">
        <v>828</v>
      </c>
      <c r="D262" s="309">
        <v>0</v>
      </c>
      <c r="E262" s="309">
        <v>53.546521728096899</v>
      </c>
      <c r="F262" s="309">
        <v>0</v>
      </c>
      <c r="G262" s="309">
        <v>3641.8062541388099</v>
      </c>
      <c r="H262" s="309">
        <v>0</v>
      </c>
      <c r="I262" s="309">
        <v>183.21995543374001</v>
      </c>
      <c r="J262" s="309">
        <v>322.64788365688503</v>
      </c>
      <c r="K262" s="309">
        <v>150.880934501355</v>
      </c>
      <c r="L262" s="309">
        <v>0</v>
      </c>
      <c r="M262" s="309">
        <v>0</v>
      </c>
      <c r="N262" s="309">
        <v>4725.5788392485802</v>
      </c>
      <c r="O262" s="309">
        <v>376.84540856870598</v>
      </c>
      <c r="P262" s="312">
        <f t="shared" si="4"/>
        <v>9454.5257972761738</v>
      </c>
    </row>
    <row r="263" spans="1:16" ht="13.5" customHeight="1" thickBot="1">
      <c r="A263" s="488"/>
      <c r="B263" s="308" t="s">
        <v>140</v>
      </c>
      <c r="C263" s="308" t="s">
        <v>829</v>
      </c>
      <c r="D263" s="309">
        <v>0</v>
      </c>
      <c r="E263" s="309">
        <v>25.868732772373701</v>
      </c>
      <c r="F263" s="309">
        <v>4080.36201017439</v>
      </c>
      <c r="G263" s="309">
        <v>1303.15180472461</v>
      </c>
      <c r="H263" s="309">
        <v>1356.7886795504</v>
      </c>
      <c r="I263" s="309">
        <v>16.592207152387001</v>
      </c>
      <c r="J263" s="309">
        <v>666.87488238207902</v>
      </c>
      <c r="K263" s="309">
        <v>0</v>
      </c>
      <c r="L263" s="309">
        <v>0</v>
      </c>
      <c r="M263" s="309">
        <v>3081.2745537759702</v>
      </c>
      <c r="N263" s="309">
        <v>3870.04334005292</v>
      </c>
      <c r="O263" s="309">
        <v>1663.66648423368</v>
      </c>
      <c r="P263" s="312">
        <f t="shared" si="4"/>
        <v>16064.62269481881</v>
      </c>
    </row>
    <row r="264" spans="1:16" ht="13.5" customHeight="1" thickBot="1">
      <c r="A264" s="488"/>
      <c r="B264" s="308" t="s">
        <v>140</v>
      </c>
      <c r="C264" s="308" t="s">
        <v>830</v>
      </c>
      <c r="D264" s="309">
        <v>0</v>
      </c>
      <c r="E264" s="309">
        <v>18.5572651609586</v>
      </c>
      <c r="F264" s="309">
        <v>3022.1454891568001</v>
      </c>
      <c r="G264" s="309">
        <v>74.722682392920305</v>
      </c>
      <c r="H264" s="309">
        <v>1825.6338447344001</v>
      </c>
      <c r="I264" s="309">
        <v>431.09134866609401</v>
      </c>
      <c r="J264" s="309">
        <v>0</v>
      </c>
      <c r="K264" s="309">
        <v>0</v>
      </c>
      <c r="L264" s="309">
        <v>3.0576474618780001</v>
      </c>
      <c r="M264" s="309">
        <v>2688.63067050988</v>
      </c>
      <c r="N264" s="309">
        <v>82.190033270994107</v>
      </c>
      <c r="O264" s="309">
        <v>1705.73637385242</v>
      </c>
      <c r="P264" s="312">
        <f t="shared" si="4"/>
        <v>9851.7653552063457</v>
      </c>
    </row>
    <row r="265" spans="1:16" ht="13.5" customHeight="1" thickBot="1">
      <c r="A265" s="488"/>
      <c r="B265" s="308" t="s">
        <v>140</v>
      </c>
      <c r="C265" s="308" t="s">
        <v>831</v>
      </c>
      <c r="D265" s="309">
        <v>0</v>
      </c>
      <c r="E265" s="309">
        <v>0</v>
      </c>
      <c r="F265" s="309">
        <v>0</v>
      </c>
      <c r="G265" s="309">
        <v>0</v>
      </c>
      <c r="H265" s="309">
        <v>1801.03747707408</v>
      </c>
      <c r="I265" s="309">
        <v>413.51752372663998</v>
      </c>
      <c r="J265" s="309">
        <v>0</v>
      </c>
      <c r="K265" s="309">
        <v>0</v>
      </c>
      <c r="L265" s="309">
        <v>0</v>
      </c>
      <c r="M265" s="309">
        <v>3237.9583100299301</v>
      </c>
      <c r="N265" s="309">
        <v>2490.8013164560898</v>
      </c>
      <c r="O265" s="309">
        <v>0</v>
      </c>
      <c r="P265" s="312">
        <f t="shared" si="4"/>
        <v>7943.3146272867398</v>
      </c>
    </row>
    <row r="266" spans="1:16" ht="13.5" customHeight="1" thickBot="1">
      <c r="A266" s="488"/>
      <c r="B266" s="308" t="s">
        <v>140</v>
      </c>
      <c r="C266" s="308" t="s">
        <v>832</v>
      </c>
      <c r="D266" s="309">
        <v>0</v>
      </c>
      <c r="E266" s="309">
        <v>0</v>
      </c>
      <c r="F266" s="309">
        <v>313.21552205432999</v>
      </c>
      <c r="G266" s="309">
        <v>6794.1481820204399</v>
      </c>
      <c r="H266" s="309">
        <v>893.63129345598895</v>
      </c>
      <c r="I266" s="309">
        <v>141.889789478247</v>
      </c>
      <c r="J266" s="309">
        <v>20.055897800739</v>
      </c>
      <c r="K266" s="309">
        <v>0</v>
      </c>
      <c r="L266" s="309">
        <v>0</v>
      </c>
      <c r="M266" s="309">
        <v>1642.0109795764299</v>
      </c>
      <c r="N266" s="309">
        <v>2017.74243433586</v>
      </c>
      <c r="O266" s="309">
        <v>0</v>
      </c>
      <c r="P266" s="312">
        <f t="shared" si="4"/>
        <v>11822.694098722035</v>
      </c>
    </row>
    <row r="267" spans="1:16" ht="13.5" customHeight="1" thickBot="1">
      <c r="A267" s="488"/>
      <c r="B267" s="308" t="s">
        <v>140</v>
      </c>
      <c r="C267" s="308" t="s">
        <v>833</v>
      </c>
      <c r="D267" s="309">
        <v>0</v>
      </c>
      <c r="E267" s="309">
        <v>6571.3677803578503</v>
      </c>
      <c r="F267" s="309">
        <v>14506.6417341627</v>
      </c>
      <c r="G267" s="309">
        <v>7004.4458754023599</v>
      </c>
      <c r="H267" s="309">
        <v>0</v>
      </c>
      <c r="I267" s="309">
        <v>383.597192558308</v>
      </c>
      <c r="J267" s="309">
        <v>1696.3640764143699</v>
      </c>
      <c r="K267" s="309">
        <v>3746.67799057615</v>
      </c>
      <c r="L267" s="309">
        <v>4426.0036876425802</v>
      </c>
      <c r="M267" s="309">
        <v>8521.9364050515505</v>
      </c>
      <c r="N267" s="309">
        <v>1184.7460144960701</v>
      </c>
      <c r="O267" s="309">
        <v>2493.6059657764599</v>
      </c>
      <c r="P267" s="312">
        <f t="shared" si="4"/>
        <v>50535.386722438401</v>
      </c>
    </row>
    <row r="268" spans="1:16" ht="13.5" customHeight="1" thickBot="1">
      <c r="A268" s="488"/>
      <c r="B268" s="308" t="s">
        <v>140</v>
      </c>
      <c r="C268" s="308" t="s">
        <v>834</v>
      </c>
      <c r="D268" s="309">
        <v>0</v>
      </c>
      <c r="E268" s="309">
        <v>3624.0046820689199</v>
      </c>
      <c r="F268" s="309">
        <v>11757.6707826202</v>
      </c>
      <c r="G268" s="309">
        <v>6874.8748489259497</v>
      </c>
      <c r="H268" s="309">
        <v>0</v>
      </c>
      <c r="I268" s="309">
        <v>407.14951360822698</v>
      </c>
      <c r="J268" s="309">
        <v>96.312261090679996</v>
      </c>
      <c r="K268" s="309">
        <v>2112.0880651007101</v>
      </c>
      <c r="L268" s="309">
        <v>843.01805850430105</v>
      </c>
      <c r="M268" s="309">
        <v>253.58262684859599</v>
      </c>
      <c r="N268" s="309">
        <v>12660.434613782299</v>
      </c>
      <c r="O268" s="309">
        <v>1907.26405778973</v>
      </c>
      <c r="P268" s="312">
        <f t="shared" si="4"/>
        <v>40536.399510339616</v>
      </c>
    </row>
    <row r="269" spans="1:16" ht="13.5" customHeight="1" thickBot="1">
      <c r="A269" s="488"/>
      <c r="B269" s="308" t="s">
        <v>144</v>
      </c>
      <c r="C269" s="308" t="s">
        <v>835</v>
      </c>
      <c r="D269" s="309">
        <v>1.95374753959874</v>
      </c>
      <c r="E269" s="309">
        <v>0</v>
      </c>
      <c r="F269" s="309">
        <v>57.300176208419998</v>
      </c>
      <c r="G269" s="309">
        <v>0</v>
      </c>
      <c r="H269" s="309">
        <v>1688.25114939423</v>
      </c>
      <c r="I269" s="309">
        <v>76.080168661689001</v>
      </c>
      <c r="J269" s="309">
        <v>0</v>
      </c>
      <c r="K269" s="309">
        <v>0</v>
      </c>
      <c r="L269" s="309">
        <v>0</v>
      </c>
      <c r="M269" s="309">
        <v>0</v>
      </c>
      <c r="N269" s="309">
        <v>0.57585091277122802</v>
      </c>
      <c r="O269" s="309">
        <v>290.31037426756399</v>
      </c>
      <c r="P269" s="312">
        <f t="shared" si="4"/>
        <v>2114.4714669842729</v>
      </c>
    </row>
    <row r="270" spans="1:16" ht="13.5" customHeight="1" thickBot="1">
      <c r="A270" s="488"/>
      <c r="B270" s="308" t="s">
        <v>144</v>
      </c>
      <c r="C270" s="308" t="s">
        <v>836</v>
      </c>
      <c r="D270" s="309">
        <v>0</v>
      </c>
      <c r="E270" s="309">
        <v>42.8183526811031</v>
      </c>
      <c r="F270" s="309">
        <v>19.620464560693598</v>
      </c>
      <c r="G270" s="309">
        <v>0</v>
      </c>
      <c r="H270" s="309">
        <v>181.149676174272</v>
      </c>
      <c r="I270" s="309">
        <v>2163.6141366014299</v>
      </c>
      <c r="J270" s="309">
        <v>0</v>
      </c>
      <c r="K270" s="309">
        <v>10007.3390712284</v>
      </c>
      <c r="L270" s="309">
        <v>2813.8658422425301</v>
      </c>
      <c r="M270" s="309">
        <v>0</v>
      </c>
      <c r="N270" s="309">
        <v>0</v>
      </c>
      <c r="O270" s="309">
        <v>52.285835952238898</v>
      </c>
      <c r="P270" s="312">
        <f t="shared" si="4"/>
        <v>15280.693379440669</v>
      </c>
    </row>
    <row r="271" spans="1:16" ht="13.5" customHeight="1" thickBot="1">
      <c r="A271" s="488"/>
      <c r="B271" s="308" t="s">
        <v>145</v>
      </c>
      <c r="C271" s="308" t="s">
        <v>940</v>
      </c>
      <c r="D271" s="309">
        <v>0</v>
      </c>
      <c r="E271" s="309">
        <v>0</v>
      </c>
      <c r="F271" s="309">
        <v>0</v>
      </c>
      <c r="G271" s="309">
        <v>0</v>
      </c>
      <c r="H271" s="309">
        <v>0</v>
      </c>
      <c r="I271" s="309">
        <v>0</v>
      </c>
      <c r="J271" s="309">
        <v>0</v>
      </c>
      <c r="K271" s="309">
        <v>0</v>
      </c>
      <c r="L271" s="309">
        <v>0</v>
      </c>
      <c r="M271" s="309">
        <v>0</v>
      </c>
      <c r="N271" s="309">
        <v>2.3145716602827702</v>
      </c>
      <c r="O271" s="309">
        <v>0</v>
      </c>
      <c r="P271" s="312">
        <f t="shared" si="4"/>
        <v>2.3145716602827702</v>
      </c>
    </row>
    <row r="272" spans="1:16" ht="13.5" customHeight="1" thickBot="1">
      <c r="A272" s="488"/>
      <c r="B272" s="308" t="s">
        <v>147</v>
      </c>
      <c r="C272" s="308" t="s">
        <v>941</v>
      </c>
      <c r="D272" s="309">
        <v>0</v>
      </c>
      <c r="E272" s="309">
        <v>1.25904764798653</v>
      </c>
      <c r="F272" s="309">
        <v>27.898823624135002</v>
      </c>
      <c r="G272" s="309">
        <v>0</v>
      </c>
      <c r="H272" s="309">
        <v>1.8134904020887399</v>
      </c>
      <c r="I272" s="309">
        <v>58.7491271878962</v>
      </c>
      <c r="J272" s="309">
        <v>14.480279980185101</v>
      </c>
      <c r="K272" s="309">
        <v>0</v>
      </c>
      <c r="L272" s="309">
        <v>146.67577352358501</v>
      </c>
      <c r="M272" s="309">
        <v>275.64711752587999</v>
      </c>
      <c r="N272" s="309">
        <v>3.9987138456528801</v>
      </c>
      <c r="O272" s="309">
        <v>283.88370784680501</v>
      </c>
      <c r="P272" s="312">
        <f t="shared" si="4"/>
        <v>814.40608158421446</v>
      </c>
    </row>
    <row r="273" spans="1:16" ht="13.5" customHeight="1" thickBot="1">
      <c r="A273" s="488"/>
      <c r="B273" s="308" t="s">
        <v>150</v>
      </c>
      <c r="C273" s="308" t="s">
        <v>942</v>
      </c>
      <c r="D273" s="309">
        <v>0</v>
      </c>
      <c r="E273" s="309">
        <v>0</v>
      </c>
      <c r="F273" s="309">
        <v>152.03213109443999</v>
      </c>
      <c r="G273" s="309">
        <v>0</v>
      </c>
      <c r="H273" s="309">
        <v>0</v>
      </c>
      <c r="I273" s="309">
        <v>0</v>
      </c>
      <c r="J273" s="309">
        <v>0</v>
      </c>
      <c r="K273" s="309">
        <v>0</v>
      </c>
      <c r="L273" s="309">
        <v>0</v>
      </c>
      <c r="M273" s="309">
        <v>0</v>
      </c>
      <c r="N273" s="309">
        <v>0</v>
      </c>
      <c r="O273" s="309">
        <v>0</v>
      </c>
      <c r="P273" s="312">
        <f t="shared" si="4"/>
        <v>152.03213109443999</v>
      </c>
    </row>
    <row r="274" spans="1:16" ht="13.5" customHeight="1" thickBot="1">
      <c r="A274" s="488"/>
      <c r="B274" s="308" t="s">
        <v>150</v>
      </c>
      <c r="C274" s="308" t="s">
        <v>921</v>
      </c>
      <c r="D274" s="309">
        <v>0</v>
      </c>
      <c r="E274" s="309">
        <v>0</v>
      </c>
      <c r="F274" s="309">
        <v>0</v>
      </c>
      <c r="G274" s="309">
        <v>0</v>
      </c>
      <c r="H274" s="309">
        <v>0</v>
      </c>
      <c r="I274" s="309">
        <v>34.910683723465098</v>
      </c>
      <c r="J274" s="309">
        <v>0</v>
      </c>
      <c r="K274" s="309">
        <v>0</v>
      </c>
      <c r="L274" s="309">
        <v>0</v>
      </c>
      <c r="M274" s="309">
        <v>0</v>
      </c>
      <c r="N274" s="309">
        <v>0</v>
      </c>
      <c r="O274" s="309">
        <v>0</v>
      </c>
      <c r="P274" s="312">
        <f t="shared" si="4"/>
        <v>34.910683723465098</v>
      </c>
    </row>
    <row r="275" spans="1:16" ht="13.5" customHeight="1" thickBot="1">
      <c r="A275" s="488"/>
      <c r="B275" s="308" t="s">
        <v>152</v>
      </c>
      <c r="C275" s="308" t="s">
        <v>837</v>
      </c>
      <c r="D275" s="309">
        <v>2.9360409396283398</v>
      </c>
      <c r="E275" s="309">
        <v>0</v>
      </c>
      <c r="F275" s="309">
        <v>0</v>
      </c>
      <c r="G275" s="309">
        <v>0</v>
      </c>
      <c r="H275" s="309">
        <v>0</v>
      </c>
      <c r="I275" s="309">
        <v>157.95195817188099</v>
      </c>
      <c r="J275" s="309">
        <v>0</v>
      </c>
      <c r="K275" s="309">
        <v>0</v>
      </c>
      <c r="L275" s="309">
        <v>0</v>
      </c>
      <c r="M275" s="309">
        <v>0</v>
      </c>
      <c r="N275" s="309">
        <v>0</v>
      </c>
      <c r="O275" s="309">
        <v>6.6126997016908504</v>
      </c>
      <c r="P275" s="312">
        <f t="shared" si="4"/>
        <v>167.50069881320016</v>
      </c>
    </row>
    <row r="276" spans="1:16" ht="13.5" customHeight="1">
      <c r="A276" s="488"/>
      <c r="B276" s="308" t="s">
        <v>152</v>
      </c>
      <c r="C276" s="308" t="s">
        <v>838</v>
      </c>
      <c r="D276" s="309">
        <v>0</v>
      </c>
      <c r="E276" s="309">
        <v>0</v>
      </c>
      <c r="F276" s="309">
        <v>0</v>
      </c>
      <c r="G276" s="309">
        <v>0</v>
      </c>
      <c r="H276" s="309">
        <v>674.40469735098895</v>
      </c>
      <c r="I276" s="309">
        <v>6183.9664864805</v>
      </c>
      <c r="J276" s="309">
        <v>1870.48310778067</v>
      </c>
      <c r="K276" s="309">
        <v>0</v>
      </c>
      <c r="L276" s="309">
        <v>1252.55254774022</v>
      </c>
      <c r="M276" s="309">
        <v>9037.1568560261494</v>
      </c>
      <c r="N276" s="309">
        <v>0</v>
      </c>
      <c r="O276" s="309">
        <v>173.793350206605</v>
      </c>
      <c r="P276" s="312">
        <f t="shared" si="4"/>
        <v>19192.357045585133</v>
      </c>
    </row>
    <row r="277" spans="1:16" ht="13.5" customHeight="1">
      <c r="A277" s="488"/>
      <c r="B277" s="308" t="s">
        <v>152</v>
      </c>
      <c r="C277" s="308" t="s">
        <v>839</v>
      </c>
      <c r="D277" s="309">
        <v>0</v>
      </c>
      <c r="E277" s="309">
        <v>3217.5322918505999</v>
      </c>
      <c r="F277" s="309">
        <v>15398.046688519</v>
      </c>
      <c r="G277" s="309">
        <v>10086.169477818101</v>
      </c>
      <c r="H277" s="309">
        <v>1113.7726913441199</v>
      </c>
      <c r="I277" s="309">
        <v>555.89296185589103</v>
      </c>
      <c r="J277" s="309">
        <v>850.08890042146299</v>
      </c>
      <c r="K277" s="309">
        <v>5184.15090248461</v>
      </c>
      <c r="L277" s="309">
        <v>0</v>
      </c>
      <c r="M277" s="309">
        <v>4648.9353369991004</v>
      </c>
      <c r="N277" s="309">
        <v>49320.356094091003</v>
      </c>
      <c r="O277" s="309">
        <v>19604.701164357801</v>
      </c>
      <c r="P277" s="313">
        <f t="shared" ref="P277:P328" si="5">SUM(D277:O277)</f>
        <v>109979.64650974169</v>
      </c>
    </row>
    <row r="278" spans="1:16" ht="13.5" customHeight="1">
      <c r="A278" s="488"/>
      <c r="B278" s="308" t="s">
        <v>661</v>
      </c>
      <c r="C278" s="308" t="s">
        <v>840</v>
      </c>
      <c r="D278" s="309">
        <v>0</v>
      </c>
      <c r="E278" s="309">
        <v>0</v>
      </c>
      <c r="F278" s="309">
        <v>2863.9397319036202</v>
      </c>
      <c r="G278" s="309">
        <v>492.58213530442799</v>
      </c>
      <c r="H278" s="309">
        <v>0</v>
      </c>
      <c r="I278" s="309">
        <v>99.290979339379902</v>
      </c>
      <c r="J278" s="309">
        <v>0</v>
      </c>
      <c r="K278" s="309">
        <v>1284.5582396692</v>
      </c>
      <c r="L278" s="309">
        <v>1878.4930699471199</v>
      </c>
      <c r="M278" s="309">
        <v>2562.0170615972302</v>
      </c>
      <c r="N278" s="309">
        <v>1429.2553582187199</v>
      </c>
      <c r="O278" s="309">
        <v>245.383247658513</v>
      </c>
      <c r="P278" s="313">
        <f t="shared" si="5"/>
        <v>10855.519823638209</v>
      </c>
    </row>
    <row r="279" spans="1:16" ht="13.5" customHeight="1">
      <c r="A279" s="488"/>
      <c r="B279" s="308" t="s">
        <v>156</v>
      </c>
      <c r="C279" s="308" t="s">
        <v>841</v>
      </c>
      <c r="D279" s="309">
        <v>0</v>
      </c>
      <c r="E279" s="309">
        <v>0</v>
      </c>
      <c r="F279" s="309">
        <v>13801.018026715201</v>
      </c>
      <c r="G279" s="309">
        <v>12636.985145083399</v>
      </c>
      <c r="H279" s="309">
        <v>3515.18489283709</v>
      </c>
      <c r="I279" s="309">
        <v>0</v>
      </c>
      <c r="J279" s="309">
        <v>2153.7677474990501</v>
      </c>
      <c r="K279" s="309">
        <v>63.294406094824602</v>
      </c>
      <c r="L279" s="309">
        <v>0</v>
      </c>
      <c r="M279" s="309">
        <v>0</v>
      </c>
      <c r="N279" s="309">
        <v>430.618955279771</v>
      </c>
      <c r="O279" s="309">
        <v>0</v>
      </c>
      <c r="P279" s="313">
        <f t="shared" si="5"/>
        <v>32600.869173509331</v>
      </c>
    </row>
    <row r="280" spans="1:16" ht="13.5" customHeight="1">
      <c r="A280" s="488"/>
      <c r="B280" s="308" t="s">
        <v>157</v>
      </c>
      <c r="C280" s="308" t="s">
        <v>943</v>
      </c>
      <c r="D280" s="309">
        <v>0</v>
      </c>
      <c r="E280" s="309">
        <v>0</v>
      </c>
      <c r="F280" s="309">
        <v>0</v>
      </c>
      <c r="G280" s="309">
        <v>0</v>
      </c>
      <c r="H280" s="309">
        <v>0</v>
      </c>
      <c r="I280" s="309">
        <v>0</v>
      </c>
      <c r="J280" s="309">
        <v>0</v>
      </c>
      <c r="K280" s="309">
        <v>0</v>
      </c>
      <c r="L280" s="309">
        <v>0</v>
      </c>
      <c r="M280" s="309">
        <v>0</v>
      </c>
      <c r="N280" s="309">
        <v>0</v>
      </c>
      <c r="O280" s="309">
        <v>42.708470902666903</v>
      </c>
      <c r="P280" s="313">
        <f t="shared" si="5"/>
        <v>42.708470902666903</v>
      </c>
    </row>
    <row r="281" spans="1:16" ht="13.5" customHeight="1">
      <c r="A281" s="488"/>
      <c r="B281" s="308" t="s">
        <v>158</v>
      </c>
      <c r="C281" s="308" t="s">
        <v>783</v>
      </c>
      <c r="D281" s="309">
        <v>242.63933241429001</v>
      </c>
      <c r="E281" s="309">
        <v>383.50402452586201</v>
      </c>
      <c r="F281" s="309">
        <v>10805.9610180699</v>
      </c>
      <c r="G281" s="309">
        <v>11675.4696745285</v>
      </c>
      <c r="H281" s="309">
        <v>3240.9829224820201</v>
      </c>
      <c r="I281" s="309">
        <v>1616.3145437302501</v>
      </c>
      <c r="J281" s="309">
        <v>237.60298637293599</v>
      </c>
      <c r="K281" s="309">
        <v>1245.0708824713599</v>
      </c>
      <c r="L281" s="309">
        <v>3112.4590496148198</v>
      </c>
      <c r="M281" s="309">
        <v>5355.3143502876801</v>
      </c>
      <c r="N281" s="309">
        <v>2413.9418145372501</v>
      </c>
      <c r="O281" s="309">
        <v>0</v>
      </c>
      <c r="P281" s="313">
        <f t="shared" si="5"/>
        <v>40329.260599034867</v>
      </c>
    </row>
    <row r="282" spans="1:16" ht="13.5" customHeight="1">
      <c r="A282" s="488"/>
      <c r="B282" s="308" t="s">
        <v>162</v>
      </c>
      <c r="C282" s="308" t="s">
        <v>944</v>
      </c>
      <c r="D282" s="309">
        <v>0</v>
      </c>
      <c r="E282" s="309">
        <v>0</v>
      </c>
      <c r="F282" s="309">
        <v>4.5682832617285101</v>
      </c>
      <c r="G282" s="309">
        <v>0</v>
      </c>
      <c r="H282" s="309">
        <v>2.3913065751536502</v>
      </c>
      <c r="I282" s="309">
        <v>17.105581756444</v>
      </c>
      <c r="J282" s="309">
        <v>0</v>
      </c>
      <c r="K282" s="309">
        <v>0</v>
      </c>
      <c r="L282" s="309">
        <v>0</v>
      </c>
      <c r="M282" s="309">
        <v>0</v>
      </c>
      <c r="N282" s="309">
        <v>0</v>
      </c>
      <c r="O282" s="309">
        <v>15.2801622186158</v>
      </c>
      <c r="P282" s="313">
        <f t="shared" si="5"/>
        <v>39.345333811941956</v>
      </c>
    </row>
    <row r="283" spans="1:16" ht="13.5" customHeight="1">
      <c r="A283" s="488"/>
      <c r="B283" s="308" t="s">
        <v>163</v>
      </c>
      <c r="C283" s="308" t="s">
        <v>842</v>
      </c>
      <c r="D283" s="309">
        <v>0</v>
      </c>
      <c r="E283" s="309">
        <v>0</v>
      </c>
      <c r="F283" s="309">
        <v>9180.0349778318796</v>
      </c>
      <c r="G283" s="309">
        <v>7386.6598762892199</v>
      </c>
      <c r="H283" s="309">
        <v>0</v>
      </c>
      <c r="I283" s="309">
        <v>0</v>
      </c>
      <c r="J283" s="309">
        <v>587.71379988523302</v>
      </c>
      <c r="K283" s="309">
        <v>0</v>
      </c>
      <c r="L283" s="309">
        <v>0</v>
      </c>
      <c r="M283" s="309">
        <v>0</v>
      </c>
      <c r="N283" s="309">
        <v>439.26771972965099</v>
      </c>
      <c r="O283" s="309">
        <v>0</v>
      </c>
      <c r="P283" s="313">
        <f t="shared" si="5"/>
        <v>17593.676373735983</v>
      </c>
    </row>
    <row r="284" spans="1:16" ht="13.5" customHeight="1">
      <c r="A284" s="488"/>
      <c r="B284" s="308" t="s">
        <v>631</v>
      </c>
      <c r="C284" s="308" t="s">
        <v>843</v>
      </c>
      <c r="D284" s="309">
        <v>25.458995465067201</v>
      </c>
      <c r="E284" s="309">
        <v>218.63962122658299</v>
      </c>
      <c r="F284" s="309">
        <v>11631.1763604465</v>
      </c>
      <c r="G284" s="309">
        <v>6926.9973975532102</v>
      </c>
      <c r="H284" s="309">
        <v>2288.0346776300298</v>
      </c>
      <c r="I284" s="309">
        <v>468.71301986040498</v>
      </c>
      <c r="J284" s="309">
        <v>1523.8018907358401</v>
      </c>
      <c r="K284" s="309">
        <v>1516.7120045728</v>
      </c>
      <c r="L284" s="309">
        <v>889.08820742499802</v>
      </c>
      <c r="M284" s="309">
        <v>1672.7141956923101</v>
      </c>
      <c r="N284" s="309">
        <v>685.37888875786302</v>
      </c>
      <c r="O284" s="309">
        <v>5378.7416980415701</v>
      </c>
      <c r="P284" s="313">
        <f t="shared" si="5"/>
        <v>33225.456957407179</v>
      </c>
    </row>
    <row r="285" spans="1:16" ht="13.5" customHeight="1">
      <c r="A285" s="488"/>
      <c r="B285" s="308" t="s">
        <v>56</v>
      </c>
      <c r="C285" s="308" t="s">
        <v>945</v>
      </c>
      <c r="D285" s="309">
        <v>0</v>
      </c>
      <c r="E285" s="309">
        <v>0</v>
      </c>
      <c r="F285" s="309">
        <v>0</v>
      </c>
      <c r="G285" s="309">
        <v>0</v>
      </c>
      <c r="H285" s="309">
        <v>0.73492040698484196</v>
      </c>
      <c r="I285" s="309">
        <v>24.689438947705501</v>
      </c>
      <c r="J285" s="309">
        <v>0</v>
      </c>
      <c r="K285" s="309">
        <v>0</v>
      </c>
      <c r="L285" s="309">
        <v>0</v>
      </c>
      <c r="M285" s="309">
        <v>0</v>
      </c>
      <c r="N285" s="309">
        <v>0</v>
      </c>
      <c r="O285" s="309">
        <v>9.0732307209386303</v>
      </c>
      <c r="P285" s="313">
        <f t="shared" si="5"/>
        <v>34.49759007562897</v>
      </c>
    </row>
    <row r="286" spans="1:16" ht="13.5" customHeight="1">
      <c r="A286" s="488"/>
      <c r="B286" s="308" t="s">
        <v>120</v>
      </c>
      <c r="C286" s="308" t="s">
        <v>946</v>
      </c>
      <c r="D286" s="309">
        <v>0</v>
      </c>
      <c r="E286" s="309">
        <v>0</v>
      </c>
      <c r="F286" s="309">
        <v>0</v>
      </c>
      <c r="G286" s="309">
        <v>0</v>
      </c>
      <c r="H286" s="309">
        <v>0</v>
      </c>
      <c r="I286" s="309">
        <v>17.724349652029598</v>
      </c>
      <c r="J286" s="309">
        <v>3.9777696422320501</v>
      </c>
      <c r="K286" s="309">
        <v>0</v>
      </c>
      <c r="L286" s="309">
        <v>5.56407508794456</v>
      </c>
      <c r="M286" s="309">
        <v>20.306056605815101</v>
      </c>
      <c r="N286" s="309">
        <v>0</v>
      </c>
      <c r="O286" s="309">
        <v>232.14943383042399</v>
      </c>
      <c r="P286" s="313">
        <f t="shared" si="5"/>
        <v>279.72168481844528</v>
      </c>
    </row>
    <row r="287" spans="1:16" ht="13.5" customHeight="1">
      <c r="A287" s="488"/>
      <c r="B287" s="308" t="s">
        <v>698</v>
      </c>
      <c r="C287" s="308" t="s">
        <v>947</v>
      </c>
      <c r="D287" s="309">
        <v>0</v>
      </c>
      <c r="E287" s="309">
        <v>1.10695602199962</v>
      </c>
      <c r="F287" s="309">
        <v>0</v>
      </c>
      <c r="G287" s="309">
        <v>0</v>
      </c>
      <c r="H287" s="309">
        <v>0</v>
      </c>
      <c r="I287" s="309">
        <v>0</v>
      </c>
      <c r="J287" s="309">
        <v>0</v>
      </c>
      <c r="K287" s="309">
        <v>0</v>
      </c>
      <c r="L287" s="309">
        <v>0</v>
      </c>
      <c r="M287" s="309">
        <v>0.28233902838402702</v>
      </c>
      <c r="N287" s="309">
        <v>0</v>
      </c>
      <c r="O287" s="309">
        <v>0</v>
      </c>
      <c r="P287" s="313">
        <f t="shared" si="5"/>
        <v>1.389295050383647</v>
      </c>
    </row>
    <row r="288" spans="1:16" ht="13.5" customHeight="1">
      <c r="A288" s="488"/>
      <c r="B288" s="308" t="s">
        <v>71</v>
      </c>
      <c r="C288" s="308" t="s">
        <v>844</v>
      </c>
      <c r="D288" s="309">
        <v>0</v>
      </c>
      <c r="E288" s="309">
        <v>0</v>
      </c>
      <c r="F288" s="309">
        <v>9776.5771189665193</v>
      </c>
      <c r="G288" s="309">
        <v>9056.4354800170404</v>
      </c>
      <c r="H288" s="309">
        <v>2640.94896845106</v>
      </c>
      <c r="I288" s="309">
        <v>0</v>
      </c>
      <c r="J288" s="309">
        <v>0</v>
      </c>
      <c r="K288" s="309">
        <v>1379.7369549831501</v>
      </c>
      <c r="L288" s="309">
        <v>915.92673912849102</v>
      </c>
      <c r="M288" s="309">
        <v>878.51142543521598</v>
      </c>
      <c r="N288" s="309">
        <v>274.18248526466999</v>
      </c>
      <c r="O288" s="309">
        <v>0</v>
      </c>
      <c r="P288" s="313">
        <f t="shared" si="5"/>
        <v>24922.319172246145</v>
      </c>
    </row>
    <row r="289" spans="1:16" ht="13.5" customHeight="1">
      <c r="A289" s="488"/>
      <c r="B289" s="308" t="s">
        <v>691</v>
      </c>
      <c r="C289" s="308" t="s">
        <v>784</v>
      </c>
      <c r="D289" s="309">
        <v>264.59688039933798</v>
      </c>
      <c r="E289" s="309">
        <v>383.63265721811098</v>
      </c>
      <c r="F289" s="309">
        <v>0</v>
      </c>
      <c r="G289" s="309">
        <v>0</v>
      </c>
      <c r="H289" s="309">
        <v>0</v>
      </c>
      <c r="I289" s="309">
        <v>1694.99990340105</v>
      </c>
      <c r="J289" s="309">
        <v>0</v>
      </c>
      <c r="K289" s="309">
        <v>0</v>
      </c>
      <c r="L289" s="309">
        <v>1161.68886073577</v>
      </c>
      <c r="M289" s="309">
        <v>400.64978295084302</v>
      </c>
      <c r="N289" s="309">
        <v>175.09973382420901</v>
      </c>
      <c r="O289" s="309">
        <v>4399.8478006899404</v>
      </c>
      <c r="P289" s="313">
        <f t="shared" si="5"/>
        <v>8480.5156192192626</v>
      </c>
    </row>
    <row r="290" spans="1:16" ht="13.5" customHeight="1">
      <c r="A290" s="488"/>
      <c r="B290" s="308" t="s">
        <v>52</v>
      </c>
      <c r="C290" s="308" t="s">
        <v>948</v>
      </c>
      <c r="D290" s="309">
        <v>0</v>
      </c>
      <c r="E290" s="309">
        <v>0</v>
      </c>
      <c r="F290" s="309">
        <v>0</v>
      </c>
      <c r="G290" s="309">
        <v>0</v>
      </c>
      <c r="H290" s="309">
        <v>10.574627428059101</v>
      </c>
      <c r="I290" s="309">
        <v>42.640076520508003</v>
      </c>
      <c r="J290" s="309">
        <v>0</v>
      </c>
      <c r="K290" s="309">
        <v>0</v>
      </c>
      <c r="L290" s="309">
        <v>0</v>
      </c>
      <c r="M290" s="309">
        <v>0</v>
      </c>
      <c r="N290" s="309">
        <v>0</v>
      </c>
      <c r="O290" s="309">
        <v>10.6494742871296</v>
      </c>
      <c r="P290" s="313">
        <f t="shared" si="5"/>
        <v>63.864178235696706</v>
      </c>
    </row>
    <row r="291" spans="1:16" ht="13.5" customHeight="1">
      <c r="A291" s="488"/>
      <c r="B291" s="308" t="s">
        <v>57</v>
      </c>
      <c r="C291" s="308" t="s">
        <v>949</v>
      </c>
      <c r="D291" s="309">
        <v>0</v>
      </c>
      <c r="E291" s="309">
        <v>0</v>
      </c>
      <c r="F291" s="309">
        <v>0</v>
      </c>
      <c r="G291" s="309">
        <v>0</v>
      </c>
      <c r="H291" s="309">
        <v>0</v>
      </c>
      <c r="I291" s="309">
        <v>9.0029345724243406</v>
      </c>
      <c r="J291" s="309">
        <v>0</v>
      </c>
      <c r="K291" s="309">
        <v>0</v>
      </c>
      <c r="L291" s="309">
        <v>0</v>
      </c>
      <c r="M291" s="309">
        <v>0</v>
      </c>
      <c r="N291" s="309">
        <v>0</v>
      </c>
      <c r="O291" s="309">
        <v>0</v>
      </c>
      <c r="P291" s="313">
        <f t="shared" si="5"/>
        <v>9.0029345724243406</v>
      </c>
    </row>
    <row r="292" spans="1:16" ht="13.5" customHeight="1">
      <c r="A292" s="488"/>
      <c r="B292" s="308" t="s">
        <v>78</v>
      </c>
      <c r="C292" s="308" t="s">
        <v>950</v>
      </c>
      <c r="D292" s="309">
        <v>6.3719020365859497E-2</v>
      </c>
      <c r="E292" s="309">
        <v>0</v>
      </c>
      <c r="F292" s="309">
        <v>0</v>
      </c>
      <c r="G292" s="309">
        <v>0</v>
      </c>
      <c r="H292" s="309">
        <v>0.65734080631991099</v>
      </c>
      <c r="I292" s="309">
        <v>11.901443653525799</v>
      </c>
      <c r="J292" s="309">
        <v>0</v>
      </c>
      <c r="K292" s="309">
        <v>0</v>
      </c>
      <c r="L292" s="309">
        <v>0</v>
      </c>
      <c r="M292" s="309">
        <v>0</v>
      </c>
      <c r="N292" s="309">
        <v>0</v>
      </c>
      <c r="O292" s="309">
        <v>4.8112251101975199</v>
      </c>
      <c r="P292" s="313">
        <f t="shared" si="5"/>
        <v>17.433728590409089</v>
      </c>
    </row>
    <row r="293" spans="1:16" ht="13.5" customHeight="1">
      <c r="A293" s="488"/>
      <c r="B293" s="308" t="s">
        <v>653</v>
      </c>
      <c r="C293" s="308" t="s">
        <v>951</v>
      </c>
      <c r="D293" s="309">
        <v>0</v>
      </c>
      <c r="E293" s="309">
        <v>0</v>
      </c>
      <c r="F293" s="309">
        <v>0</v>
      </c>
      <c r="G293" s="309">
        <v>0</v>
      </c>
      <c r="H293" s="309">
        <v>0</v>
      </c>
      <c r="I293" s="309">
        <v>0</v>
      </c>
      <c r="J293" s="309">
        <v>0</v>
      </c>
      <c r="K293" s="309">
        <v>0</v>
      </c>
      <c r="L293" s="309">
        <v>0</v>
      </c>
      <c r="M293" s="309">
        <v>0</v>
      </c>
      <c r="N293" s="309">
        <v>0</v>
      </c>
      <c r="O293" s="309">
        <v>1.9275575333311701</v>
      </c>
      <c r="P293" s="313">
        <f t="shared" si="5"/>
        <v>1.9275575333311701</v>
      </c>
    </row>
    <row r="294" spans="1:16" ht="13.5" customHeight="1">
      <c r="A294" s="488"/>
      <c r="B294" s="308" t="s">
        <v>115</v>
      </c>
      <c r="C294" s="308" t="s">
        <v>952</v>
      </c>
      <c r="D294" s="309">
        <v>0</v>
      </c>
      <c r="E294" s="309">
        <v>0</v>
      </c>
      <c r="F294" s="309">
        <v>0</v>
      </c>
      <c r="G294" s="309">
        <v>0</v>
      </c>
      <c r="H294" s="309">
        <v>0</v>
      </c>
      <c r="I294" s="309">
        <v>11.784461032969601</v>
      </c>
      <c r="J294" s="309">
        <v>0</v>
      </c>
      <c r="K294" s="309">
        <v>0</v>
      </c>
      <c r="L294" s="309">
        <v>0</v>
      </c>
      <c r="M294" s="309">
        <v>0</v>
      </c>
      <c r="N294" s="309">
        <v>0</v>
      </c>
      <c r="O294" s="309">
        <v>0</v>
      </c>
      <c r="P294" s="313">
        <f t="shared" si="5"/>
        <v>11.784461032969601</v>
      </c>
    </row>
    <row r="295" spans="1:16" ht="13.5" customHeight="1">
      <c r="A295" s="488"/>
      <c r="B295" s="308" t="s">
        <v>165</v>
      </c>
      <c r="C295" s="308" t="s">
        <v>953</v>
      </c>
      <c r="D295" s="309">
        <v>0</v>
      </c>
      <c r="E295" s="309">
        <v>0</v>
      </c>
      <c r="F295" s="309">
        <v>0</v>
      </c>
      <c r="G295" s="309">
        <v>0</v>
      </c>
      <c r="H295" s="309">
        <v>1.2538243678202099</v>
      </c>
      <c r="I295" s="309">
        <v>14.9361196658172</v>
      </c>
      <c r="J295" s="309">
        <v>0</v>
      </c>
      <c r="K295" s="309">
        <v>0</v>
      </c>
      <c r="L295" s="309">
        <v>0</v>
      </c>
      <c r="M295" s="309">
        <v>0</v>
      </c>
      <c r="N295" s="309">
        <v>0</v>
      </c>
      <c r="O295" s="309">
        <v>1.11337942539777</v>
      </c>
      <c r="P295" s="313">
        <f t="shared" si="5"/>
        <v>17.30332345903518</v>
      </c>
    </row>
    <row r="296" spans="1:16" ht="13.5" customHeight="1">
      <c r="A296" s="488"/>
      <c r="B296" s="308" t="s">
        <v>165</v>
      </c>
      <c r="C296" s="308" t="s">
        <v>954</v>
      </c>
      <c r="D296" s="309">
        <v>0</v>
      </c>
      <c r="E296" s="309">
        <v>0</v>
      </c>
      <c r="F296" s="309">
        <v>0</v>
      </c>
      <c r="G296" s="309">
        <v>0</v>
      </c>
      <c r="H296" s="309">
        <v>2.7910001701673601</v>
      </c>
      <c r="I296" s="309">
        <v>3.1892950904582298</v>
      </c>
      <c r="J296" s="309">
        <v>0</v>
      </c>
      <c r="K296" s="309">
        <v>0</v>
      </c>
      <c r="L296" s="309">
        <v>0</v>
      </c>
      <c r="M296" s="309">
        <v>0</v>
      </c>
      <c r="N296" s="309">
        <v>0</v>
      </c>
      <c r="O296" s="309">
        <v>3.3755568518094301</v>
      </c>
      <c r="P296" s="313">
        <f t="shared" si="5"/>
        <v>9.35585211243502</v>
      </c>
    </row>
    <row r="297" spans="1:16" ht="13.5" customHeight="1">
      <c r="A297" s="488"/>
      <c r="B297" s="308" t="s">
        <v>159</v>
      </c>
      <c r="C297" s="308" t="s">
        <v>955</v>
      </c>
      <c r="D297" s="309">
        <v>0</v>
      </c>
      <c r="E297" s="309">
        <v>0</v>
      </c>
      <c r="F297" s="309">
        <v>0</v>
      </c>
      <c r="G297" s="309">
        <v>0</v>
      </c>
      <c r="H297" s="309">
        <v>0</v>
      </c>
      <c r="I297" s="309">
        <v>3.0965212227767198</v>
      </c>
      <c r="J297" s="309">
        <v>0</v>
      </c>
      <c r="K297" s="309">
        <v>0</v>
      </c>
      <c r="L297" s="309">
        <v>0</v>
      </c>
      <c r="M297" s="309">
        <v>0</v>
      </c>
      <c r="N297" s="309">
        <v>0</v>
      </c>
      <c r="O297" s="309">
        <v>0</v>
      </c>
      <c r="P297" s="313">
        <f t="shared" si="5"/>
        <v>3.0965212227767198</v>
      </c>
    </row>
    <row r="298" spans="1:16" ht="13.5" customHeight="1">
      <c r="A298" s="488"/>
      <c r="B298" s="308" t="s">
        <v>161</v>
      </c>
      <c r="C298" s="308" t="s">
        <v>956</v>
      </c>
      <c r="D298" s="309">
        <v>0</v>
      </c>
      <c r="E298" s="309">
        <v>0</v>
      </c>
      <c r="F298" s="309">
        <v>0</v>
      </c>
      <c r="G298" s="309">
        <v>0</v>
      </c>
      <c r="H298" s="309">
        <v>9.3058413061049805</v>
      </c>
      <c r="I298" s="309">
        <v>41.773709553017802</v>
      </c>
      <c r="J298" s="309">
        <v>0</v>
      </c>
      <c r="K298" s="309">
        <v>0</v>
      </c>
      <c r="L298" s="309">
        <v>0</v>
      </c>
      <c r="M298" s="309">
        <v>0</v>
      </c>
      <c r="N298" s="309">
        <v>0</v>
      </c>
      <c r="O298" s="309">
        <v>33.863206449925499</v>
      </c>
      <c r="P298" s="313">
        <f t="shared" si="5"/>
        <v>84.942757309048289</v>
      </c>
    </row>
    <row r="299" spans="1:16" ht="13.5" customHeight="1">
      <c r="A299" s="488"/>
      <c r="B299" s="308" t="s">
        <v>114</v>
      </c>
      <c r="C299" s="308" t="s">
        <v>957</v>
      </c>
      <c r="D299" s="309">
        <v>0</v>
      </c>
      <c r="E299" s="309">
        <v>0</v>
      </c>
      <c r="F299" s="309">
        <v>0</v>
      </c>
      <c r="G299" s="309">
        <v>0</v>
      </c>
      <c r="H299" s="309">
        <v>0.447109436243949</v>
      </c>
      <c r="I299" s="309">
        <v>2.6025391286520501</v>
      </c>
      <c r="J299" s="309">
        <v>0</v>
      </c>
      <c r="K299" s="309">
        <v>0</v>
      </c>
      <c r="L299" s="309">
        <v>0</v>
      </c>
      <c r="M299" s="309">
        <v>0</v>
      </c>
      <c r="N299" s="309">
        <v>0</v>
      </c>
      <c r="O299" s="309">
        <v>2.3023994302518398</v>
      </c>
      <c r="P299" s="313">
        <f t="shared" si="5"/>
        <v>5.3520479951478386</v>
      </c>
    </row>
    <row r="300" spans="1:16" ht="13.5" customHeight="1">
      <c r="A300" s="488"/>
      <c r="B300" s="308" t="s">
        <v>62</v>
      </c>
      <c r="C300" s="308" t="s">
        <v>958</v>
      </c>
      <c r="D300" s="309">
        <v>0</v>
      </c>
      <c r="E300" s="309">
        <v>0</v>
      </c>
      <c r="F300" s="309">
        <v>0</v>
      </c>
      <c r="G300" s="309">
        <v>0</v>
      </c>
      <c r="H300" s="309">
        <v>1.08775760614373</v>
      </c>
      <c r="I300" s="309">
        <v>4.3625030952132902E-2</v>
      </c>
      <c r="J300" s="309">
        <v>0</v>
      </c>
      <c r="K300" s="309">
        <v>0</v>
      </c>
      <c r="L300" s="309">
        <v>0</v>
      </c>
      <c r="M300" s="309">
        <v>0</v>
      </c>
      <c r="N300" s="309">
        <v>0</v>
      </c>
      <c r="O300" s="309">
        <v>9.96489096152259</v>
      </c>
      <c r="P300" s="313">
        <f t="shared" si="5"/>
        <v>11.096273598618453</v>
      </c>
    </row>
    <row r="301" spans="1:16" ht="13.5" customHeight="1">
      <c r="A301" s="488"/>
      <c r="B301" s="308" t="s">
        <v>62</v>
      </c>
      <c r="C301" s="308" t="s">
        <v>959</v>
      </c>
      <c r="D301" s="309">
        <v>0</v>
      </c>
      <c r="E301" s="309">
        <v>0</v>
      </c>
      <c r="F301" s="309">
        <v>0</v>
      </c>
      <c r="G301" s="309">
        <v>0</v>
      </c>
      <c r="H301" s="309">
        <v>0.628583949729841</v>
      </c>
      <c r="I301" s="309">
        <v>2.9087790704756301E-2</v>
      </c>
      <c r="J301" s="309">
        <v>0</v>
      </c>
      <c r="K301" s="309">
        <v>0</v>
      </c>
      <c r="L301" s="309">
        <v>0</v>
      </c>
      <c r="M301" s="309">
        <v>0</v>
      </c>
      <c r="N301" s="309">
        <v>0</v>
      </c>
      <c r="O301" s="309">
        <v>6.5747477117740898</v>
      </c>
      <c r="P301" s="313">
        <f t="shared" si="5"/>
        <v>7.2324194522086866</v>
      </c>
    </row>
    <row r="302" spans="1:16" ht="13.5" customHeight="1">
      <c r="A302" s="488"/>
      <c r="B302" s="308" t="s">
        <v>731</v>
      </c>
      <c r="C302" s="308" t="s">
        <v>960</v>
      </c>
      <c r="D302" s="309">
        <v>0</v>
      </c>
      <c r="E302" s="309">
        <v>0</v>
      </c>
      <c r="F302" s="309">
        <v>0</v>
      </c>
      <c r="G302" s="309">
        <v>0</v>
      </c>
      <c r="H302" s="309">
        <v>11.2896899957729</v>
      </c>
      <c r="I302" s="309">
        <v>0</v>
      </c>
      <c r="J302" s="309">
        <v>0</v>
      </c>
      <c r="K302" s="309">
        <v>0</v>
      </c>
      <c r="L302" s="309">
        <v>0</v>
      </c>
      <c r="M302" s="309">
        <v>0</v>
      </c>
      <c r="N302" s="309">
        <v>0</v>
      </c>
      <c r="O302" s="309">
        <v>53.665184428091798</v>
      </c>
      <c r="P302" s="313">
        <f t="shared" si="5"/>
        <v>64.954874423864695</v>
      </c>
    </row>
    <row r="303" spans="1:16" ht="13.5" customHeight="1">
      <c r="A303" s="488"/>
      <c r="B303" s="308" t="s">
        <v>112</v>
      </c>
      <c r="C303" s="308" t="s">
        <v>961</v>
      </c>
      <c r="D303" s="309">
        <v>0</v>
      </c>
      <c r="E303" s="309">
        <v>0</v>
      </c>
      <c r="F303" s="309">
        <v>0</v>
      </c>
      <c r="G303" s="309">
        <v>0</v>
      </c>
      <c r="H303" s="309">
        <v>0</v>
      </c>
      <c r="I303" s="309">
        <v>0</v>
      </c>
      <c r="J303" s="309">
        <v>0</v>
      </c>
      <c r="K303" s="309">
        <v>0</v>
      </c>
      <c r="L303" s="309">
        <v>0</v>
      </c>
      <c r="M303" s="309">
        <v>0</v>
      </c>
      <c r="N303" s="309">
        <v>0</v>
      </c>
      <c r="O303" s="309">
        <v>17.544174041537602</v>
      </c>
      <c r="P303" s="313">
        <f t="shared" si="5"/>
        <v>17.544174041537602</v>
      </c>
    </row>
    <row r="304" spans="1:16" ht="13.5" customHeight="1">
      <c r="A304" s="488">
        <v>7</v>
      </c>
      <c r="B304" s="308" t="s">
        <v>51</v>
      </c>
      <c r="C304" s="308" t="s">
        <v>962</v>
      </c>
      <c r="D304" s="309">
        <v>76.228176733009704</v>
      </c>
      <c r="E304" s="309">
        <v>4.5901470841504501</v>
      </c>
      <c r="F304" s="309">
        <v>0</v>
      </c>
      <c r="G304" s="309">
        <v>0.22217106522148</v>
      </c>
      <c r="H304" s="309">
        <v>93.433591155000897</v>
      </c>
      <c r="I304" s="309">
        <v>190.91882652094901</v>
      </c>
      <c r="J304" s="309">
        <v>0</v>
      </c>
      <c r="K304" s="309">
        <v>0</v>
      </c>
      <c r="L304" s="309">
        <v>33.206416887678401</v>
      </c>
      <c r="M304" s="309">
        <v>0.65044826583011095</v>
      </c>
      <c r="N304" s="309">
        <v>20.480435428879499</v>
      </c>
      <c r="O304" s="309">
        <v>128.67529915197699</v>
      </c>
      <c r="P304" s="313">
        <f t="shared" si="5"/>
        <v>548.40551229269659</v>
      </c>
    </row>
    <row r="305" spans="1:16" ht="13.5" customHeight="1">
      <c r="A305" s="488"/>
      <c r="B305" s="308" t="s">
        <v>53</v>
      </c>
      <c r="C305" s="308" t="s">
        <v>908</v>
      </c>
      <c r="D305" s="309">
        <v>39.192569053761098</v>
      </c>
      <c r="E305" s="309">
        <v>1.1827251920796601E-2</v>
      </c>
      <c r="F305" s="309">
        <v>0</v>
      </c>
      <c r="G305" s="309">
        <v>0</v>
      </c>
      <c r="H305" s="309">
        <v>0.50485691856145498</v>
      </c>
      <c r="I305" s="309">
        <v>2618.9538547315801</v>
      </c>
      <c r="J305" s="309">
        <v>0</v>
      </c>
      <c r="K305" s="309">
        <v>0</v>
      </c>
      <c r="L305" s="309">
        <v>59.477567057240897</v>
      </c>
      <c r="M305" s="309">
        <v>1.3237667742535399</v>
      </c>
      <c r="N305" s="309">
        <v>2.6790301497959899</v>
      </c>
      <c r="O305" s="309">
        <v>51.951439589608597</v>
      </c>
      <c r="P305" s="313">
        <f t="shared" si="5"/>
        <v>2774.0949115267222</v>
      </c>
    </row>
    <row r="306" spans="1:16" ht="13.5" customHeight="1">
      <c r="A306" s="488"/>
      <c r="B306" s="308" t="s">
        <v>60</v>
      </c>
      <c r="C306" s="308" t="s">
        <v>924</v>
      </c>
      <c r="D306" s="309">
        <v>2.4125326448022402</v>
      </c>
      <c r="E306" s="309">
        <v>0.60324790590349298</v>
      </c>
      <c r="F306" s="309">
        <v>0</v>
      </c>
      <c r="G306" s="309">
        <v>0</v>
      </c>
      <c r="H306" s="309">
        <v>3.0676434149185599</v>
      </c>
      <c r="I306" s="309">
        <v>110.532018336307</v>
      </c>
      <c r="J306" s="309">
        <v>0</v>
      </c>
      <c r="K306" s="309">
        <v>0</v>
      </c>
      <c r="L306" s="309">
        <v>0.498779995772753</v>
      </c>
      <c r="M306" s="309">
        <v>0.43781576946839501</v>
      </c>
      <c r="N306" s="309">
        <v>8.4420858970021708</v>
      </c>
      <c r="O306" s="309">
        <v>7.4140138345078004</v>
      </c>
      <c r="P306" s="313">
        <f t="shared" si="5"/>
        <v>133.40813779868242</v>
      </c>
    </row>
    <row r="307" spans="1:16" ht="13.5" customHeight="1">
      <c r="A307" s="488"/>
      <c r="B307" s="308" t="s">
        <v>60</v>
      </c>
      <c r="C307" s="308" t="s">
        <v>909</v>
      </c>
      <c r="D307" s="309">
        <v>45.915458818562399</v>
      </c>
      <c r="E307" s="309">
        <v>0</v>
      </c>
      <c r="F307" s="309">
        <v>0</v>
      </c>
      <c r="G307" s="309">
        <v>0</v>
      </c>
      <c r="H307" s="309">
        <v>5.12061366610234</v>
      </c>
      <c r="I307" s="309">
        <v>373.37319772313998</v>
      </c>
      <c r="J307" s="309">
        <v>0</v>
      </c>
      <c r="K307" s="309">
        <v>0</v>
      </c>
      <c r="L307" s="309">
        <v>0</v>
      </c>
      <c r="M307" s="309">
        <v>0</v>
      </c>
      <c r="N307" s="309">
        <v>0</v>
      </c>
      <c r="O307" s="309">
        <v>5.5539848091290596</v>
      </c>
      <c r="P307" s="313">
        <f t="shared" si="5"/>
        <v>429.96325501693383</v>
      </c>
    </row>
    <row r="308" spans="1:16" ht="13.5" customHeight="1">
      <c r="A308" s="488"/>
      <c r="B308" s="308" t="s">
        <v>60</v>
      </c>
      <c r="C308" s="308" t="s">
        <v>910</v>
      </c>
      <c r="D308" s="309">
        <v>4.7987570932736103</v>
      </c>
      <c r="E308" s="309">
        <v>0.26044234970880997</v>
      </c>
      <c r="F308" s="309">
        <v>0</v>
      </c>
      <c r="G308" s="309">
        <v>0</v>
      </c>
      <c r="H308" s="309">
        <v>0.68021789041601399</v>
      </c>
      <c r="I308" s="309">
        <v>8.0246203480698401</v>
      </c>
      <c r="J308" s="309">
        <v>0</v>
      </c>
      <c r="K308" s="309">
        <v>0</v>
      </c>
      <c r="L308" s="309">
        <v>3.7195013952283203E-2</v>
      </c>
      <c r="M308" s="309">
        <v>4.6208180128853103E-2</v>
      </c>
      <c r="N308" s="309">
        <v>0</v>
      </c>
      <c r="O308" s="309">
        <v>2.6213912847800001</v>
      </c>
      <c r="P308" s="313">
        <f t="shared" si="5"/>
        <v>16.468832160329409</v>
      </c>
    </row>
    <row r="309" spans="1:16" ht="13.5" customHeight="1">
      <c r="A309" s="488"/>
      <c r="B309" s="308" t="s">
        <v>63</v>
      </c>
      <c r="C309" s="308" t="s">
        <v>785</v>
      </c>
      <c r="D309" s="309">
        <v>0</v>
      </c>
      <c r="E309" s="309">
        <v>0</v>
      </c>
      <c r="F309" s="309">
        <v>0</v>
      </c>
      <c r="G309" s="309">
        <v>0</v>
      </c>
      <c r="H309" s="309">
        <v>1622.88851461833</v>
      </c>
      <c r="I309" s="309">
        <v>1606.5072289859299</v>
      </c>
      <c r="J309" s="309">
        <v>0</v>
      </c>
      <c r="K309" s="309">
        <v>0</v>
      </c>
      <c r="L309" s="309">
        <v>0</v>
      </c>
      <c r="M309" s="309">
        <v>0</v>
      </c>
      <c r="N309" s="309">
        <v>0</v>
      </c>
      <c r="O309" s="309">
        <v>0</v>
      </c>
      <c r="P309" s="313">
        <f t="shared" si="5"/>
        <v>3229.3957436042601</v>
      </c>
    </row>
    <row r="310" spans="1:16" ht="13.5" customHeight="1">
      <c r="A310" s="488"/>
      <c r="B310" s="308" t="s">
        <v>66</v>
      </c>
      <c r="C310" s="308" t="s">
        <v>925</v>
      </c>
      <c r="D310" s="309">
        <v>3.6055679984319203E-2</v>
      </c>
      <c r="E310" s="309">
        <v>0</v>
      </c>
      <c r="F310" s="309">
        <v>0</v>
      </c>
      <c r="G310" s="309">
        <v>0</v>
      </c>
      <c r="H310" s="309">
        <v>77.905498569404998</v>
      </c>
      <c r="I310" s="309">
        <v>199.51051444692101</v>
      </c>
      <c r="J310" s="309">
        <v>0</v>
      </c>
      <c r="K310" s="309">
        <v>0</v>
      </c>
      <c r="L310" s="309">
        <v>50.3696475873151</v>
      </c>
      <c r="M310" s="309">
        <v>1.3704859021250799</v>
      </c>
      <c r="N310" s="309">
        <v>1.49252178246072</v>
      </c>
      <c r="O310" s="309">
        <v>26.537241548984198</v>
      </c>
      <c r="P310" s="313">
        <f t="shared" si="5"/>
        <v>357.22196551719543</v>
      </c>
    </row>
    <row r="311" spans="1:16" ht="13.5" customHeight="1">
      <c r="A311" s="488"/>
      <c r="B311" s="308" t="s">
        <v>67</v>
      </c>
      <c r="C311" s="308" t="s">
        <v>926</v>
      </c>
      <c r="D311" s="309">
        <v>5.5623017190111304</v>
      </c>
      <c r="E311" s="309">
        <v>0</v>
      </c>
      <c r="F311" s="309">
        <v>0</v>
      </c>
      <c r="G311" s="309">
        <v>0</v>
      </c>
      <c r="H311" s="309">
        <v>0</v>
      </c>
      <c r="I311" s="309">
        <v>45.608522469689902</v>
      </c>
      <c r="J311" s="309">
        <v>0</v>
      </c>
      <c r="K311" s="309">
        <v>0</v>
      </c>
      <c r="L311" s="309">
        <v>0</v>
      </c>
      <c r="M311" s="309">
        <v>213.287372270323</v>
      </c>
      <c r="N311" s="309">
        <v>26.442255163887801</v>
      </c>
      <c r="O311" s="309">
        <v>109.477098612483</v>
      </c>
      <c r="P311" s="313">
        <f t="shared" si="5"/>
        <v>400.37755023539489</v>
      </c>
    </row>
    <row r="312" spans="1:16" ht="13.5" customHeight="1">
      <c r="A312" s="488"/>
      <c r="B312" s="308" t="s">
        <v>69</v>
      </c>
      <c r="C312" s="308" t="s">
        <v>792</v>
      </c>
      <c r="D312" s="309">
        <v>12.3830568435723</v>
      </c>
      <c r="E312" s="309">
        <v>0.91647438203531195</v>
      </c>
      <c r="F312" s="309">
        <v>0</v>
      </c>
      <c r="G312" s="309">
        <v>3.6418225814849998E-2</v>
      </c>
      <c r="H312" s="309">
        <v>14.8331558507513</v>
      </c>
      <c r="I312" s="309">
        <v>261.608180677154</v>
      </c>
      <c r="J312" s="309">
        <v>0</v>
      </c>
      <c r="K312" s="309">
        <v>0</v>
      </c>
      <c r="L312" s="309">
        <v>9.8098840636634197</v>
      </c>
      <c r="M312" s="309">
        <v>0.29590052462580602</v>
      </c>
      <c r="N312" s="309">
        <v>12.0987741652888</v>
      </c>
      <c r="O312" s="309">
        <v>48.494173825385403</v>
      </c>
      <c r="P312" s="313">
        <f t="shared" si="5"/>
        <v>360.47601855829117</v>
      </c>
    </row>
    <row r="313" spans="1:16" ht="13.5" customHeight="1">
      <c r="A313" s="488"/>
      <c r="B313" s="308" t="s">
        <v>69</v>
      </c>
      <c r="C313" s="308" t="s">
        <v>911</v>
      </c>
      <c r="D313" s="309">
        <v>6.9765259740795296</v>
      </c>
      <c r="E313" s="309">
        <v>1.7413984689381199</v>
      </c>
      <c r="F313" s="309">
        <v>0</v>
      </c>
      <c r="G313" s="309">
        <v>0</v>
      </c>
      <c r="H313" s="309">
        <v>272.84430785519697</v>
      </c>
      <c r="I313" s="309">
        <v>1198.17206015737</v>
      </c>
      <c r="J313" s="309">
        <v>0</v>
      </c>
      <c r="K313" s="309">
        <v>0</v>
      </c>
      <c r="L313" s="309">
        <v>5.4933949774847202</v>
      </c>
      <c r="M313" s="309">
        <v>5.1757221234394599</v>
      </c>
      <c r="N313" s="309">
        <v>0</v>
      </c>
      <c r="O313" s="309">
        <v>68.640839595109597</v>
      </c>
      <c r="P313" s="313">
        <f t="shared" si="5"/>
        <v>1559.0442491516185</v>
      </c>
    </row>
    <row r="314" spans="1:16" ht="13.5" customHeight="1">
      <c r="A314" s="488"/>
      <c r="B314" s="308" t="s">
        <v>69</v>
      </c>
      <c r="C314" s="308" t="s">
        <v>927</v>
      </c>
      <c r="D314" s="309">
        <v>370.556297451793</v>
      </c>
      <c r="E314" s="309">
        <v>17.519276692067098</v>
      </c>
      <c r="F314" s="309">
        <v>0</v>
      </c>
      <c r="G314" s="309">
        <v>0.35516782271654301</v>
      </c>
      <c r="H314" s="309">
        <v>210.56660906160701</v>
      </c>
      <c r="I314" s="309">
        <v>108.024560370819</v>
      </c>
      <c r="J314" s="309">
        <v>0</v>
      </c>
      <c r="K314" s="309">
        <v>0</v>
      </c>
      <c r="L314" s="309">
        <v>5.3390157507341298</v>
      </c>
      <c r="M314" s="309">
        <v>0.159151772325617</v>
      </c>
      <c r="N314" s="309">
        <v>54.619123240695899</v>
      </c>
      <c r="O314" s="309">
        <v>727.52345549396603</v>
      </c>
      <c r="P314" s="313">
        <f t="shared" si="5"/>
        <v>1494.6626576567242</v>
      </c>
    </row>
    <row r="315" spans="1:16" ht="13.5" customHeight="1">
      <c r="A315" s="488"/>
      <c r="B315" s="308" t="s">
        <v>81</v>
      </c>
      <c r="C315" s="308" t="s">
        <v>963</v>
      </c>
      <c r="D315" s="309">
        <v>4.4819450595076598</v>
      </c>
      <c r="E315" s="309">
        <v>0.50924029313289498</v>
      </c>
      <c r="F315" s="309">
        <v>0</v>
      </c>
      <c r="G315" s="309">
        <v>0</v>
      </c>
      <c r="H315" s="309">
        <v>0</v>
      </c>
      <c r="I315" s="309">
        <v>84.964006160312906</v>
      </c>
      <c r="J315" s="309">
        <v>0</v>
      </c>
      <c r="K315" s="309">
        <v>0</v>
      </c>
      <c r="L315" s="309">
        <v>11.547471208850901</v>
      </c>
      <c r="M315" s="309">
        <v>0.214879972940725</v>
      </c>
      <c r="N315" s="309">
        <v>3.0877503957967898</v>
      </c>
      <c r="O315" s="309">
        <v>44.603877414326199</v>
      </c>
      <c r="P315" s="313">
        <f t="shared" si="5"/>
        <v>149.40917050486809</v>
      </c>
    </row>
    <row r="316" spans="1:16" ht="13.5" customHeight="1">
      <c r="A316" s="488"/>
      <c r="B316" s="308" t="s">
        <v>88</v>
      </c>
      <c r="C316" s="308" t="s">
        <v>964</v>
      </c>
      <c r="D316" s="309">
        <v>175.715309696893</v>
      </c>
      <c r="E316" s="309">
        <v>60.292412774362901</v>
      </c>
      <c r="F316" s="309">
        <v>0</v>
      </c>
      <c r="G316" s="309">
        <v>3.5736200555424</v>
      </c>
      <c r="H316" s="309">
        <v>816.20371090554204</v>
      </c>
      <c r="I316" s="309">
        <v>6347.6583124941099</v>
      </c>
      <c r="J316" s="309">
        <v>0</v>
      </c>
      <c r="K316" s="309">
        <v>0</v>
      </c>
      <c r="L316" s="309">
        <v>407.76910158810102</v>
      </c>
      <c r="M316" s="309">
        <v>5.16915106268684</v>
      </c>
      <c r="N316" s="309">
        <v>407.74141220634903</v>
      </c>
      <c r="O316" s="309">
        <v>761.10860334234405</v>
      </c>
      <c r="P316" s="313">
        <f t="shared" si="5"/>
        <v>8985.2316341259302</v>
      </c>
    </row>
    <row r="317" spans="1:16" ht="13.5" customHeight="1">
      <c r="A317" s="488"/>
      <c r="B317" s="308" t="s">
        <v>88</v>
      </c>
      <c r="C317" s="308" t="s">
        <v>912</v>
      </c>
      <c r="D317" s="309">
        <v>0</v>
      </c>
      <c r="E317" s="309">
        <v>7150.2867864189802</v>
      </c>
      <c r="F317" s="309">
        <v>0</v>
      </c>
      <c r="G317" s="309">
        <v>14723.518451205</v>
      </c>
      <c r="H317" s="309">
        <v>0</v>
      </c>
      <c r="I317" s="309">
        <v>14092.1025435151</v>
      </c>
      <c r="J317" s="309">
        <v>45.981959753886102</v>
      </c>
      <c r="K317" s="309">
        <v>10459.0432374995</v>
      </c>
      <c r="L317" s="309">
        <v>3302.52907133291</v>
      </c>
      <c r="M317" s="309">
        <v>0</v>
      </c>
      <c r="N317" s="309">
        <v>0</v>
      </c>
      <c r="O317" s="309">
        <v>309.898731866986</v>
      </c>
      <c r="P317" s="313">
        <f t="shared" si="5"/>
        <v>50083.360781592361</v>
      </c>
    </row>
    <row r="318" spans="1:16" ht="13.5" customHeight="1">
      <c r="A318" s="488"/>
      <c r="B318" s="308" t="s">
        <v>88</v>
      </c>
      <c r="C318" s="308" t="s">
        <v>913</v>
      </c>
      <c r="D318" s="309">
        <v>902.45008432323198</v>
      </c>
      <c r="E318" s="309">
        <v>88.553361541417203</v>
      </c>
      <c r="F318" s="309">
        <v>0</v>
      </c>
      <c r="G318" s="309">
        <v>0</v>
      </c>
      <c r="H318" s="309">
        <v>176.55320802286201</v>
      </c>
      <c r="I318" s="309">
        <v>5495.0813552924701</v>
      </c>
      <c r="J318" s="309">
        <v>0</v>
      </c>
      <c r="K318" s="309">
        <v>0</v>
      </c>
      <c r="L318" s="309">
        <v>14.353316708891001</v>
      </c>
      <c r="M318" s="309">
        <v>5.7329575996517796</v>
      </c>
      <c r="N318" s="309">
        <v>345.14062274857702</v>
      </c>
      <c r="O318" s="309">
        <v>1404.1898680755</v>
      </c>
      <c r="P318" s="313">
        <f t="shared" si="5"/>
        <v>8432.0547743126008</v>
      </c>
    </row>
    <row r="319" spans="1:16" ht="13.5" customHeight="1">
      <c r="A319" s="488"/>
      <c r="B319" s="308" t="s">
        <v>88</v>
      </c>
      <c r="C319" s="308" t="s">
        <v>928</v>
      </c>
      <c r="D319" s="309">
        <v>126.193695775919</v>
      </c>
      <c r="E319" s="309">
        <v>12.852301251107599</v>
      </c>
      <c r="F319" s="309">
        <v>0</v>
      </c>
      <c r="G319" s="309">
        <v>0</v>
      </c>
      <c r="H319" s="309">
        <v>0</v>
      </c>
      <c r="I319" s="309">
        <v>402.528673757376</v>
      </c>
      <c r="J319" s="309">
        <v>0</v>
      </c>
      <c r="K319" s="309">
        <v>0</v>
      </c>
      <c r="L319" s="309">
        <v>14.6250220593181</v>
      </c>
      <c r="M319" s="309">
        <v>0.29694107657493102</v>
      </c>
      <c r="N319" s="309">
        <v>20.859168228263901</v>
      </c>
      <c r="O319" s="309">
        <v>179.490138335279</v>
      </c>
      <c r="P319" s="313">
        <f t="shared" si="5"/>
        <v>756.84594048383849</v>
      </c>
    </row>
    <row r="320" spans="1:16" ht="13.5" customHeight="1">
      <c r="A320" s="488"/>
      <c r="B320" s="308" t="s">
        <v>88</v>
      </c>
      <c r="C320" s="308" t="s">
        <v>929</v>
      </c>
      <c r="D320" s="309">
        <v>7.4246510672367698</v>
      </c>
      <c r="E320" s="309">
        <v>0</v>
      </c>
      <c r="F320" s="309">
        <v>0</v>
      </c>
      <c r="G320" s="309">
        <v>7.1085475068830895E-2</v>
      </c>
      <c r="H320" s="309">
        <v>16.902954402545699</v>
      </c>
      <c r="I320" s="309">
        <v>69.394283358804799</v>
      </c>
      <c r="J320" s="309">
        <v>0</v>
      </c>
      <c r="K320" s="309">
        <v>0</v>
      </c>
      <c r="L320" s="309">
        <v>0.870975211034553</v>
      </c>
      <c r="M320" s="309">
        <v>0.27224584725054202</v>
      </c>
      <c r="N320" s="309">
        <v>13.3810748233435</v>
      </c>
      <c r="O320" s="309">
        <v>37.196390677986699</v>
      </c>
      <c r="P320" s="313">
        <f t="shared" si="5"/>
        <v>145.51366086327138</v>
      </c>
    </row>
    <row r="321" spans="1:16" ht="13.5" customHeight="1">
      <c r="A321" s="488"/>
      <c r="B321" s="308" t="s">
        <v>88</v>
      </c>
      <c r="C321" s="308" t="s">
        <v>930</v>
      </c>
      <c r="D321" s="309">
        <v>156.800486706219</v>
      </c>
      <c r="E321" s="309">
        <v>26.7535665637124</v>
      </c>
      <c r="F321" s="309">
        <v>0</v>
      </c>
      <c r="G321" s="309">
        <v>5.6469460066997703</v>
      </c>
      <c r="H321" s="309">
        <v>111.310019727963</v>
      </c>
      <c r="I321" s="309">
        <v>1167.86446608396</v>
      </c>
      <c r="J321" s="309">
        <v>0</v>
      </c>
      <c r="K321" s="309">
        <v>0</v>
      </c>
      <c r="L321" s="309">
        <v>44.876638061914399</v>
      </c>
      <c r="M321" s="309">
        <v>0.89649500859376896</v>
      </c>
      <c r="N321" s="309">
        <v>38.662747438349697</v>
      </c>
      <c r="O321" s="309">
        <v>266.86365321219699</v>
      </c>
      <c r="P321" s="313">
        <f t="shared" si="5"/>
        <v>1819.6750188096091</v>
      </c>
    </row>
    <row r="322" spans="1:16" ht="13.5" customHeight="1">
      <c r="A322" s="488"/>
      <c r="B322" s="308" t="s">
        <v>88</v>
      </c>
      <c r="C322" s="308" t="s">
        <v>931</v>
      </c>
      <c r="D322" s="309">
        <v>4.5374596665228903</v>
      </c>
      <c r="E322" s="309">
        <v>0</v>
      </c>
      <c r="F322" s="309">
        <v>0</v>
      </c>
      <c r="G322" s="309">
        <v>0</v>
      </c>
      <c r="H322" s="309">
        <v>0</v>
      </c>
      <c r="I322" s="309">
        <v>52.406756215790203</v>
      </c>
      <c r="J322" s="309">
        <v>0</v>
      </c>
      <c r="K322" s="309">
        <v>0</v>
      </c>
      <c r="L322" s="309">
        <v>0</v>
      </c>
      <c r="M322" s="309">
        <v>249.994489656257</v>
      </c>
      <c r="N322" s="309">
        <v>51.571423243076801</v>
      </c>
      <c r="O322" s="309">
        <v>104.771426221269</v>
      </c>
      <c r="P322" s="313">
        <f t="shared" si="5"/>
        <v>463.28155500291592</v>
      </c>
    </row>
    <row r="323" spans="1:16" ht="13.5" customHeight="1">
      <c r="A323" s="488"/>
      <c r="B323" s="308" t="s">
        <v>654</v>
      </c>
      <c r="C323" s="308" t="s">
        <v>932</v>
      </c>
      <c r="D323" s="309">
        <v>86.380673894596498</v>
      </c>
      <c r="E323" s="309">
        <v>8.4003103539679103</v>
      </c>
      <c r="F323" s="309">
        <v>0</v>
      </c>
      <c r="G323" s="309">
        <v>0</v>
      </c>
      <c r="H323" s="309">
        <v>160.80725523305199</v>
      </c>
      <c r="I323" s="309">
        <v>1089.5487228270199</v>
      </c>
      <c r="J323" s="309">
        <v>0</v>
      </c>
      <c r="K323" s="309">
        <v>0</v>
      </c>
      <c r="L323" s="309">
        <v>26.965194157372501</v>
      </c>
      <c r="M323" s="309">
        <v>0.77485631233862595</v>
      </c>
      <c r="N323" s="309">
        <v>58.8474326003738</v>
      </c>
      <c r="O323" s="309">
        <v>245.199533200118</v>
      </c>
      <c r="P323" s="313">
        <f t="shared" si="5"/>
        <v>1676.9239785788393</v>
      </c>
    </row>
    <row r="324" spans="1:16" ht="13.5" customHeight="1">
      <c r="A324" s="488"/>
      <c r="B324" s="308" t="s">
        <v>414</v>
      </c>
      <c r="C324" s="308" t="s">
        <v>933</v>
      </c>
      <c r="D324" s="309">
        <v>262466.42996115802</v>
      </c>
      <c r="E324" s="309">
        <v>29781.050558519801</v>
      </c>
      <c r="F324" s="309">
        <v>46070.420181726302</v>
      </c>
      <c r="G324" s="309">
        <v>7847.3080183521597</v>
      </c>
      <c r="H324" s="309">
        <v>86936.166271682698</v>
      </c>
      <c r="I324" s="309">
        <v>210692.45264906899</v>
      </c>
      <c r="J324" s="309">
        <v>30580.612383121799</v>
      </c>
      <c r="K324" s="309">
        <v>0</v>
      </c>
      <c r="L324" s="309">
        <v>152988.010033603</v>
      </c>
      <c r="M324" s="309">
        <v>272528.10822170298</v>
      </c>
      <c r="N324" s="309">
        <v>98725.249937813103</v>
      </c>
      <c r="O324" s="309">
        <v>263305.12479647499</v>
      </c>
      <c r="P324" s="313">
        <f t="shared" si="5"/>
        <v>1461920.9330132238</v>
      </c>
    </row>
    <row r="325" spans="1:16" ht="13.5" customHeight="1">
      <c r="A325" s="488"/>
      <c r="B325" s="308" t="s">
        <v>92</v>
      </c>
      <c r="C325" s="308" t="s">
        <v>914</v>
      </c>
      <c r="D325" s="309">
        <v>324.509815106931</v>
      </c>
      <c r="E325" s="309">
        <v>13.0572276448877</v>
      </c>
      <c r="F325" s="309">
        <v>0</v>
      </c>
      <c r="G325" s="309">
        <v>0</v>
      </c>
      <c r="H325" s="309">
        <v>31.941431284765901</v>
      </c>
      <c r="I325" s="309">
        <v>3018.7513845836002</v>
      </c>
      <c r="J325" s="309">
        <v>0</v>
      </c>
      <c r="K325" s="309">
        <v>0</v>
      </c>
      <c r="L325" s="309">
        <v>5.23726542059444</v>
      </c>
      <c r="M325" s="309">
        <v>0</v>
      </c>
      <c r="N325" s="309">
        <v>61.071637189222997</v>
      </c>
      <c r="O325" s="309">
        <v>471.45899958351703</v>
      </c>
      <c r="P325" s="313">
        <f t="shared" si="5"/>
        <v>3926.0277608135198</v>
      </c>
    </row>
    <row r="326" spans="1:16" ht="13.5" customHeight="1">
      <c r="A326" s="488"/>
      <c r="B326" s="308" t="s">
        <v>93</v>
      </c>
      <c r="C326" s="308" t="s">
        <v>934</v>
      </c>
      <c r="D326" s="309">
        <v>19.042642157653699</v>
      </c>
      <c r="E326" s="309">
        <v>1.8697987756815799</v>
      </c>
      <c r="F326" s="309">
        <v>0</v>
      </c>
      <c r="G326" s="309">
        <v>0</v>
      </c>
      <c r="H326" s="309">
        <v>17.9435132262604</v>
      </c>
      <c r="I326" s="309">
        <v>249.17718350144801</v>
      </c>
      <c r="J326" s="309">
        <v>0</v>
      </c>
      <c r="K326" s="309">
        <v>0</v>
      </c>
      <c r="L326" s="309">
        <v>5.0085906242384297</v>
      </c>
      <c r="M326" s="309">
        <v>1.3370689629905399</v>
      </c>
      <c r="N326" s="309">
        <v>45.513281871669598</v>
      </c>
      <c r="O326" s="309">
        <v>66.601640532880197</v>
      </c>
      <c r="P326" s="313">
        <f t="shared" si="5"/>
        <v>406.49371965282251</v>
      </c>
    </row>
    <row r="327" spans="1:16" ht="13.5" customHeight="1">
      <c r="A327" s="488"/>
      <c r="B327" s="308" t="s">
        <v>95</v>
      </c>
      <c r="C327" s="308" t="s">
        <v>804</v>
      </c>
      <c r="D327" s="309">
        <v>0</v>
      </c>
      <c r="E327" s="309">
        <v>10628.060661777499</v>
      </c>
      <c r="F327" s="309">
        <v>0</v>
      </c>
      <c r="G327" s="309">
        <v>0</v>
      </c>
      <c r="H327" s="309">
        <v>0</v>
      </c>
      <c r="I327" s="309">
        <v>0</v>
      </c>
      <c r="J327" s="309">
        <v>0</v>
      </c>
      <c r="K327" s="309">
        <v>0</v>
      </c>
      <c r="L327" s="309">
        <v>0</v>
      </c>
      <c r="M327" s="309">
        <v>0</v>
      </c>
      <c r="N327" s="309">
        <v>0</v>
      </c>
      <c r="O327" s="309">
        <v>0</v>
      </c>
      <c r="P327" s="313">
        <f t="shared" si="5"/>
        <v>10628.060661777499</v>
      </c>
    </row>
    <row r="328" spans="1:16" ht="13.5" customHeight="1">
      <c r="A328" s="488"/>
      <c r="B328" s="308" t="s">
        <v>97</v>
      </c>
      <c r="C328" s="308" t="s">
        <v>935</v>
      </c>
      <c r="D328" s="309">
        <v>374.59321489062</v>
      </c>
      <c r="E328" s="309">
        <v>55.677269999288001</v>
      </c>
      <c r="F328" s="309">
        <v>0</v>
      </c>
      <c r="G328" s="309">
        <v>0</v>
      </c>
      <c r="H328" s="309">
        <v>373.11240029760398</v>
      </c>
      <c r="I328" s="309">
        <v>2778.2964637661098</v>
      </c>
      <c r="J328" s="309">
        <v>0</v>
      </c>
      <c r="K328" s="309">
        <v>0</v>
      </c>
      <c r="L328" s="309">
        <v>81.648785958667602</v>
      </c>
      <c r="M328" s="309">
        <v>3.0174760879668798</v>
      </c>
      <c r="N328" s="309">
        <v>135.11580103241999</v>
      </c>
      <c r="O328" s="309">
        <v>816.65930339147405</v>
      </c>
      <c r="P328" s="313">
        <f t="shared" si="5"/>
        <v>4618.1207154241501</v>
      </c>
    </row>
    <row r="329" spans="1:16" ht="13.5" customHeight="1">
      <c r="A329" s="488"/>
      <c r="B329" s="308" t="s">
        <v>97</v>
      </c>
      <c r="C329" s="308" t="s">
        <v>936</v>
      </c>
      <c r="D329" s="309">
        <v>367.61071765729298</v>
      </c>
      <c r="E329" s="309">
        <v>42.671814822069202</v>
      </c>
      <c r="F329" s="309">
        <v>0</v>
      </c>
      <c r="G329" s="309">
        <v>0.33001775907960301</v>
      </c>
      <c r="H329" s="309">
        <v>379.88351298758801</v>
      </c>
      <c r="I329" s="309">
        <v>2695.7407943006501</v>
      </c>
      <c r="J329" s="309">
        <v>0</v>
      </c>
      <c r="K329" s="309">
        <v>0</v>
      </c>
      <c r="L329" s="309">
        <v>87.154485105744797</v>
      </c>
      <c r="M329" s="309">
        <v>3.5894256327938998</v>
      </c>
      <c r="N329" s="309">
        <v>130.76042479057801</v>
      </c>
      <c r="O329" s="309">
        <v>690.87281859538996</v>
      </c>
      <c r="P329" s="313">
        <f>SUM(D329:O329)</f>
        <v>4398.614011651186</v>
      </c>
    </row>
    <row r="330" spans="1:16" ht="13.5" customHeight="1">
      <c r="A330" s="488"/>
      <c r="B330" s="308" t="s">
        <v>99</v>
      </c>
      <c r="C330" s="308" t="s">
        <v>915</v>
      </c>
      <c r="D330" s="309">
        <v>62.348092818312402</v>
      </c>
      <c r="E330" s="309">
        <v>3.3347783056197602</v>
      </c>
      <c r="F330" s="309">
        <v>0</v>
      </c>
      <c r="G330" s="309">
        <v>0</v>
      </c>
      <c r="H330" s="309">
        <v>571.39397225301695</v>
      </c>
      <c r="I330" s="309">
        <v>2531.9967706862599</v>
      </c>
      <c r="J330" s="309">
        <v>0</v>
      </c>
      <c r="K330" s="309">
        <v>0</v>
      </c>
      <c r="L330" s="309">
        <v>0</v>
      </c>
      <c r="M330" s="309">
        <v>0</v>
      </c>
      <c r="N330" s="309">
        <v>0.331289851116427</v>
      </c>
      <c r="O330" s="309">
        <v>2.6465990541617299</v>
      </c>
      <c r="P330" s="313">
        <f>SUM(D330:O330)</f>
        <v>3172.0515029684871</v>
      </c>
    </row>
    <row r="331" spans="1:16" ht="13.5" customHeight="1">
      <c r="A331" s="488"/>
      <c r="B331" s="308" t="s">
        <v>101</v>
      </c>
      <c r="C331" s="308" t="s">
        <v>811</v>
      </c>
      <c r="D331" s="309">
        <v>0</v>
      </c>
      <c r="E331" s="309">
        <v>0</v>
      </c>
      <c r="F331" s="309">
        <v>0</v>
      </c>
      <c r="G331" s="309">
        <v>0</v>
      </c>
      <c r="H331" s="309">
        <v>0</v>
      </c>
      <c r="I331" s="309">
        <v>0</v>
      </c>
      <c r="J331" s="309">
        <v>0</v>
      </c>
      <c r="K331" s="309">
        <v>0</v>
      </c>
      <c r="L331" s="309">
        <v>0</v>
      </c>
      <c r="M331" s="309">
        <v>2674.39413879423</v>
      </c>
      <c r="N331" s="309">
        <v>0</v>
      </c>
      <c r="O331" s="309">
        <v>0</v>
      </c>
      <c r="P331" s="313">
        <f t="shared" ref="P331:P383" si="6">SUM(D331:O331)</f>
        <v>2674.39413879423</v>
      </c>
    </row>
    <row r="332" spans="1:16" ht="13.5" customHeight="1">
      <c r="A332" s="488"/>
      <c r="B332" s="308" t="s">
        <v>106</v>
      </c>
      <c r="C332" s="308" t="s">
        <v>937</v>
      </c>
      <c r="D332" s="309">
        <v>34.309996495711701</v>
      </c>
      <c r="E332" s="309">
        <v>10.126160915899501</v>
      </c>
      <c r="F332" s="309">
        <v>0</v>
      </c>
      <c r="G332" s="309">
        <v>0</v>
      </c>
      <c r="H332" s="309">
        <v>0</v>
      </c>
      <c r="I332" s="309">
        <v>578.72369376240601</v>
      </c>
      <c r="J332" s="309">
        <v>0</v>
      </c>
      <c r="K332" s="309">
        <v>0</v>
      </c>
      <c r="L332" s="309">
        <v>62.238228866837098</v>
      </c>
      <c r="M332" s="309">
        <v>1.2354374032767499</v>
      </c>
      <c r="N332" s="309">
        <v>60.041956605515303</v>
      </c>
      <c r="O332" s="309">
        <v>199.41702281723099</v>
      </c>
      <c r="P332" s="313">
        <f t="shared" si="6"/>
        <v>946.09249686687735</v>
      </c>
    </row>
    <row r="333" spans="1:16" ht="13.5" customHeight="1">
      <c r="A333" s="488"/>
      <c r="B333" s="308" t="s">
        <v>108</v>
      </c>
      <c r="C333" s="308" t="s">
        <v>916</v>
      </c>
      <c r="D333" s="309">
        <v>1322.66241889818</v>
      </c>
      <c r="E333" s="309">
        <v>54.365801781057797</v>
      </c>
      <c r="F333" s="309">
        <v>0</v>
      </c>
      <c r="G333" s="309">
        <v>0</v>
      </c>
      <c r="H333" s="309">
        <v>0</v>
      </c>
      <c r="I333" s="309">
        <v>8870.4236253250092</v>
      </c>
      <c r="J333" s="309">
        <v>0</v>
      </c>
      <c r="K333" s="309">
        <v>0</v>
      </c>
      <c r="L333" s="309">
        <v>155.757602837349</v>
      </c>
      <c r="M333" s="309">
        <v>0</v>
      </c>
      <c r="N333" s="309">
        <v>87.040174263384102</v>
      </c>
      <c r="O333" s="309">
        <v>987.24265090562403</v>
      </c>
      <c r="P333" s="313">
        <f t="shared" si="6"/>
        <v>11477.492274010605</v>
      </c>
    </row>
    <row r="334" spans="1:16" ht="13.5" customHeight="1">
      <c r="A334" s="488"/>
      <c r="B334" s="308" t="s">
        <v>109</v>
      </c>
      <c r="C334" s="308" t="s">
        <v>938</v>
      </c>
      <c r="D334" s="309">
        <v>85.803251266458105</v>
      </c>
      <c r="E334" s="309">
        <v>5.1699567827879402</v>
      </c>
      <c r="F334" s="309">
        <v>0</v>
      </c>
      <c r="G334" s="309">
        <v>0.23535194898815001</v>
      </c>
      <c r="H334" s="309">
        <v>37.634714232967802</v>
      </c>
      <c r="I334" s="309">
        <v>308.26818534448398</v>
      </c>
      <c r="J334" s="309">
        <v>0</v>
      </c>
      <c r="K334" s="309">
        <v>0</v>
      </c>
      <c r="L334" s="309">
        <v>17.941870252660198</v>
      </c>
      <c r="M334" s="309">
        <v>0.66678563783329203</v>
      </c>
      <c r="N334" s="309">
        <v>29.859286805028901</v>
      </c>
      <c r="O334" s="309">
        <v>185.58173713516899</v>
      </c>
      <c r="P334" s="313">
        <f t="shared" si="6"/>
        <v>671.1611394063774</v>
      </c>
    </row>
    <row r="335" spans="1:16" ht="13.5" customHeight="1">
      <c r="A335" s="488"/>
      <c r="B335" s="308" t="s">
        <v>625</v>
      </c>
      <c r="C335" s="308" t="s">
        <v>917</v>
      </c>
      <c r="D335" s="309">
        <v>134.49742330073599</v>
      </c>
      <c r="E335" s="309">
        <v>12.977537395883701</v>
      </c>
      <c r="F335" s="309">
        <v>0</v>
      </c>
      <c r="G335" s="309">
        <v>0</v>
      </c>
      <c r="H335" s="309">
        <v>7.1712424788666004E-2</v>
      </c>
      <c r="I335" s="309">
        <v>293.86234594400099</v>
      </c>
      <c r="J335" s="309">
        <v>0</v>
      </c>
      <c r="K335" s="309">
        <v>0</v>
      </c>
      <c r="L335" s="309">
        <v>45.375087031186403</v>
      </c>
      <c r="M335" s="309">
        <v>0.82454998591542095</v>
      </c>
      <c r="N335" s="309">
        <v>5.7549460004580704</v>
      </c>
      <c r="O335" s="309">
        <v>53.006058186041301</v>
      </c>
      <c r="P335" s="313">
        <f t="shared" si="6"/>
        <v>546.36966026901052</v>
      </c>
    </row>
    <row r="336" spans="1:16" ht="13.5" customHeight="1">
      <c r="A336" s="488"/>
      <c r="B336" s="308" t="s">
        <v>126</v>
      </c>
      <c r="C336" s="308" t="s">
        <v>818</v>
      </c>
      <c r="D336" s="309">
        <v>0</v>
      </c>
      <c r="E336" s="309">
        <v>0</v>
      </c>
      <c r="F336" s="309">
        <v>0</v>
      </c>
      <c r="G336" s="309">
        <v>0</v>
      </c>
      <c r="H336" s="309">
        <v>0</v>
      </c>
      <c r="I336" s="309">
        <v>0</v>
      </c>
      <c r="J336" s="309">
        <v>228.52303340156999</v>
      </c>
      <c r="K336" s="309">
        <v>0</v>
      </c>
      <c r="L336" s="309">
        <v>0</v>
      </c>
      <c r="M336" s="309">
        <v>0</v>
      </c>
      <c r="N336" s="309">
        <v>0</v>
      </c>
      <c r="O336" s="309">
        <v>0</v>
      </c>
      <c r="P336" s="313">
        <f t="shared" si="6"/>
        <v>228.52303340156999</v>
      </c>
    </row>
    <row r="337" spans="1:16" ht="13.5" customHeight="1">
      <c r="A337" s="488"/>
      <c r="B337" s="308" t="s">
        <v>128</v>
      </c>
      <c r="C337" s="308" t="s">
        <v>939</v>
      </c>
      <c r="D337" s="309">
        <v>45.019235450659998</v>
      </c>
      <c r="E337" s="309">
        <v>13.202104128701199</v>
      </c>
      <c r="F337" s="309">
        <v>0</v>
      </c>
      <c r="G337" s="309">
        <v>0.18048494840489801</v>
      </c>
      <c r="H337" s="309">
        <v>42.701207428944102</v>
      </c>
      <c r="I337" s="309">
        <v>1087.8279138565299</v>
      </c>
      <c r="J337" s="309">
        <v>0</v>
      </c>
      <c r="K337" s="309">
        <v>0</v>
      </c>
      <c r="L337" s="309">
        <v>48.742952888490599</v>
      </c>
      <c r="M337" s="309">
        <v>1.07530413891085</v>
      </c>
      <c r="N337" s="309">
        <v>32.988658818786398</v>
      </c>
      <c r="O337" s="309">
        <v>150.72372124285801</v>
      </c>
      <c r="P337" s="313">
        <f t="shared" si="6"/>
        <v>1422.4615829022864</v>
      </c>
    </row>
    <row r="338" spans="1:16" ht="13.5" customHeight="1">
      <c r="A338" s="488"/>
      <c r="B338" s="308" t="s">
        <v>129</v>
      </c>
      <c r="C338" s="308" t="s">
        <v>965</v>
      </c>
      <c r="D338" s="309">
        <v>356.670292127935</v>
      </c>
      <c r="E338" s="309">
        <v>3.1042411507913501</v>
      </c>
      <c r="F338" s="309">
        <v>0</v>
      </c>
      <c r="G338" s="309">
        <v>0.18444080856933001</v>
      </c>
      <c r="H338" s="309">
        <v>0</v>
      </c>
      <c r="I338" s="309">
        <v>0</v>
      </c>
      <c r="J338" s="309">
        <v>0</v>
      </c>
      <c r="K338" s="309">
        <v>0</v>
      </c>
      <c r="L338" s="309">
        <v>0</v>
      </c>
      <c r="M338" s="309">
        <v>0</v>
      </c>
      <c r="N338" s="309">
        <v>0</v>
      </c>
      <c r="O338" s="309">
        <v>0</v>
      </c>
      <c r="P338" s="313">
        <f t="shared" si="6"/>
        <v>359.95897408729564</v>
      </c>
    </row>
    <row r="339" spans="1:16" ht="13.5" customHeight="1">
      <c r="A339" s="488"/>
      <c r="B339" s="308" t="s">
        <v>130</v>
      </c>
      <c r="C339" s="308" t="s">
        <v>918</v>
      </c>
      <c r="D339" s="309">
        <v>0</v>
      </c>
      <c r="E339" s="309">
        <v>0</v>
      </c>
      <c r="F339" s="309">
        <v>0</v>
      </c>
      <c r="G339" s="309">
        <v>0</v>
      </c>
      <c r="H339" s="309">
        <v>0</v>
      </c>
      <c r="I339" s="309">
        <v>1.21781576744315</v>
      </c>
      <c r="J339" s="309">
        <v>0</v>
      </c>
      <c r="K339" s="309">
        <v>0</v>
      </c>
      <c r="L339" s="309">
        <v>5.8808381818712698</v>
      </c>
      <c r="M339" s="309">
        <v>2.3299453109427199</v>
      </c>
      <c r="N339" s="309">
        <v>132.57759231435901</v>
      </c>
      <c r="O339" s="309">
        <v>0</v>
      </c>
      <c r="P339" s="313">
        <f t="shared" si="6"/>
        <v>142.00619157461614</v>
      </c>
    </row>
    <row r="340" spans="1:16" ht="13.5" customHeight="1">
      <c r="A340" s="488"/>
      <c r="B340" s="308" t="s">
        <v>132</v>
      </c>
      <c r="C340" s="308" t="s">
        <v>820</v>
      </c>
      <c r="D340" s="309">
        <v>0</v>
      </c>
      <c r="E340" s="309">
        <v>0</v>
      </c>
      <c r="F340" s="309">
        <v>0</v>
      </c>
      <c r="G340" s="309">
        <v>0</v>
      </c>
      <c r="H340" s="309">
        <v>0</v>
      </c>
      <c r="I340" s="309">
        <v>0</v>
      </c>
      <c r="J340" s="309">
        <v>0</v>
      </c>
      <c r="K340" s="309">
        <v>0</v>
      </c>
      <c r="L340" s="309">
        <v>0</v>
      </c>
      <c r="M340" s="309">
        <v>0</v>
      </c>
      <c r="N340" s="309">
        <v>0</v>
      </c>
      <c r="O340" s="309">
        <v>14691.9691137468</v>
      </c>
      <c r="P340" s="313">
        <f t="shared" si="6"/>
        <v>14691.9691137468</v>
      </c>
    </row>
    <row r="341" spans="1:16" ht="13.5" customHeight="1">
      <c r="A341" s="488"/>
      <c r="B341" s="308" t="s">
        <v>132</v>
      </c>
      <c r="C341" s="308" t="s">
        <v>821</v>
      </c>
      <c r="D341" s="309">
        <v>0</v>
      </c>
      <c r="E341" s="309">
        <v>0</v>
      </c>
      <c r="F341" s="309">
        <v>0</v>
      </c>
      <c r="G341" s="309">
        <v>0</v>
      </c>
      <c r="H341" s="309">
        <v>0</v>
      </c>
      <c r="I341" s="309">
        <v>0</v>
      </c>
      <c r="J341" s="309">
        <v>0</v>
      </c>
      <c r="K341" s="309">
        <v>0</v>
      </c>
      <c r="L341" s="309">
        <v>0</v>
      </c>
      <c r="M341" s="309">
        <v>0</v>
      </c>
      <c r="N341" s="309">
        <v>0</v>
      </c>
      <c r="O341" s="309">
        <v>14687.564625406299</v>
      </c>
      <c r="P341" s="313">
        <f t="shared" si="6"/>
        <v>14687.564625406299</v>
      </c>
    </row>
    <row r="342" spans="1:16" ht="13.5" customHeight="1">
      <c r="A342" s="488"/>
      <c r="B342" s="308" t="s">
        <v>140</v>
      </c>
      <c r="C342" s="308" t="s">
        <v>831</v>
      </c>
      <c r="D342" s="309">
        <v>0</v>
      </c>
      <c r="E342" s="309">
        <v>0</v>
      </c>
      <c r="F342" s="309">
        <v>0</v>
      </c>
      <c r="G342" s="309">
        <v>0</v>
      </c>
      <c r="H342" s="309">
        <v>0</v>
      </c>
      <c r="I342" s="309">
        <v>5.8279718938810099</v>
      </c>
      <c r="J342" s="309">
        <v>0</v>
      </c>
      <c r="K342" s="309">
        <v>0</v>
      </c>
      <c r="L342" s="309">
        <v>0</v>
      </c>
      <c r="M342" s="309">
        <v>0</v>
      </c>
      <c r="N342" s="309">
        <v>0</v>
      </c>
      <c r="O342" s="309">
        <v>0</v>
      </c>
      <c r="P342" s="313">
        <f t="shared" si="6"/>
        <v>5.8279718938810099</v>
      </c>
    </row>
    <row r="343" spans="1:16" ht="13.5" customHeight="1">
      <c r="A343" s="488"/>
      <c r="B343" s="308" t="s">
        <v>140</v>
      </c>
      <c r="C343" s="308" t="s">
        <v>833</v>
      </c>
      <c r="D343" s="309">
        <v>0</v>
      </c>
      <c r="E343" s="309">
        <v>0</v>
      </c>
      <c r="F343" s="309">
        <v>0</v>
      </c>
      <c r="G343" s="309">
        <v>0</v>
      </c>
      <c r="H343" s="309">
        <v>317.64541935603</v>
      </c>
      <c r="I343" s="309">
        <v>0</v>
      </c>
      <c r="J343" s="309">
        <v>0</v>
      </c>
      <c r="K343" s="309">
        <v>0</v>
      </c>
      <c r="L343" s="309">
        <v>0</v>
      </c>
      <c r="M343" s="309">
        <v>0</v>
      </c>
      <c r="N343" s="309">
        <v>0</v>
      </c>
      <c r="O343" s="309">
        <v>0</v>
      </c>
      <c r="P343" s="313">
        <f t="shared" si="6"/>
        <v>317.64541935603</v>
      </c>
    </row>
    <row r="344" spans="1:16" ht="13.5" customHeight="1">
      <c r="A344" s="488"/>
      <c r="B344" s="308" t="s">
        <v>140</v>
      </c>
      <c r="C344" s="308" t="s">
        <v>834</v>
      </c>
      <c r="D344" s="309">
        <v>1140.0791072509401</v>
      </c>
      <c r="E344" s="309">
        <v>0</v>
      </c>
      <c r="F344" s="309">
        <v>0</v>
      </c>
      <c r="G344" s="309">
        <v>0</v>
      </c>
      <c r="H344" s="309">
        <v>313.44440288499499</v>
      </c>
      <c r="I344" s="309">
        <v>0</v>
      </c>
      <c r="J344" s="309">
        <v>0</v>
      </c>
      <c r="K344" s="309">
        <v>0</v>
      </c>
      <c r="L344" s="309">
        <v>0</v>
      </c>
      <c r="M344" s="309">
        <v>0</v>
      </c>
      <c r="N344" s="309">
        <v>0</v>
      </c>
      <c r="O344" s="309">
        <v>0</v>
      </c>
      <c r="P344" s="313">
        <f t="shared" si="6"/>
        <v>1453.5235101359351</v>
      </c>
    </row>
    <row r="345" spans="1:16" ht="13.5" customHeight="1">
      <c r="A345" s="488"/>
      <c r="B345" s="308" t="s">
        <v>143</v>
      </c>
      <c r="C345" s="308" t="s">
        <v>966</v>
      </c>
      <c r="D345" s="309">
        <v>0.64828612813886199</v>
      </c>
      <c r="E345" s="309">
        <v>0</v>
      </c>
      <c r="F345" s="309">
        <v>0</v>
      </c>
      <c r="G345" s="309">
        <v>0</v>
      </c>
      <c r="H345" s="309">
        <v>0</v>
      </c>
      <c r="I345" s="309">
        <v>0</v>
      </c>
      <c r="J345" s="309">
        <v>0</v>
      </c>
      <c r="K345" s="309">
        <v>0</v>
      </c>
      <c r="L345" s="309">
        <v>0</v>
      </c>
      <c r="M345" s="309">
        <v>0</v>
      </c>
      <c r="N345" s="309">
        <v>22.663922043421799</v>
      </c>
      <c r="O345" s="309">
        <v>0</v>
      </c>
      <c r="P345" s="313">
        <f t="shared" si="6"/>
        <v>23.312208171560663</v>
      </c>
    </row>
    <row r="346" spans="1:16" ht="13.5" customHeight="1">
      <c r="A346" s="488"/>
      <c r="B346" s="308" t="s">
        <v>145</v>
      </c>
      <c r="C346" s="308" t="s">
        <v>940</v>
      </c>
      <c r="D346" s="309">
        <v>52.124580461417402</v>
      </c>
      <c r="E346" s="309">
        <v>9.0514597796911307</v>
      </c>
      <c r="F346" s="309">
        <v>0</v>
      </c>
      <c r="G346" s="309">
        <v>0</v>
      </c>
      <c r="H346" s="309">
        <v>124.747728520031</v>
      </c>
      <c r="I346" s="309">
        <v>1041.06084802291</v>
      </c>
      <c r="J346" s="309">
        <v>0</v>
      </c>
      <c r="K346" s="309">
        <v>0</v>
      </c>
      <c r="L346" s="309">
        <v>67.427316722898198</v>
      </c>
      <c r="M346" s="309">
        <v>1.4399125463824101</v>
      </c>
      <c r="N346" s="309">
        <v>47.163388304374003</v>
      </c>
      <c r="O346" s="309">
        <v>196.27589796774399</v>
      </c>
      <c r="P346" s="313">
        <f t="shared" si="6"/>
        <v>1539.2911323254482</v>
      </c>
    </row>
    <row r="347" spans="1:16" ht="13.5" customHeight="1">
      <c r="A347" s="488"/>
      <c r="B347" s="308" t="s">
        <v>147</v>
      </c>
      <c r="C347" s="308" t="s">
        <v>941</v>
      </c>
      <c r="D347" s="309">
        <v>89.997690618374406</v>
      </c>
      <c r="E347" s="309">
        <v>5.9162614495349697</v>
      </c>
      <c r="F347" s="309">
        <v>0</v>
      </c>
      <c r="G347" s="309">
        <v>1.1720718166563699</v>
      </c>
      <c r="H347" s="309">
        <v>20.501891415455201</v>
      </c>
      <c r="I347" s="309">
        <v>293.03128761852901</v>
      </c>
      <c r="J347" s="309">
        <v>0</v>
      </c>
      <c r="K347" s="309">
        <v>0</v>
      </c>
      <c r="L347" s="309">
        <v>10.480561910015799</v>
      </c>
      <c r="M347" s="309">
        <v>0.21757464036529001</v>
      </c>
      <c r="N347" s="309">
        <v>8.8378555838792199</v>
      </c>
      <c r="O347" s="309">
        <v>64.706415978483605</v>
      </c>
      <c r="P347" s="313">
        <f t="shared" si="6"/>
        <v>494.86161103129388</v>
      </c>
    </row>
    <row r="348" spans="1:16" ht="13.5" customHeight="1">
      <c r="A348" s="488"/>
      <c r="B348" s="308" t="s">
        <v>150</v>
      </c>
      <c r="C348" s="308" t="s">
        <v>967</v>
      </c>
      <c r="D348" s="309">
        <v>5270.5042091988698</v>
      </c>
      <c r="E348" s="309">
        <v>247.81274857518201</v>
      </c>
      <c r="F348" s="309">
        <v>0</v>
      </c>
      <c r="G348" s="309">
        <v>4.1798397610717002</v>
      </c>
      <c r="H348" s="309">
        <v>3082.86173801632</v>
      </c>
      <c r="I348" s="309">
        <v>11697.965952238101</v>
      </c>
      <c r="J348" s="309">
        <v>0</v>
      </c>
      <c r="K348" s="309">
        <v>0</v>
      </c>
      <c r="L348" s="309">
        <v>526.28614490734003</v>
      </c>
      <c r="M348" s="309">
        <v>12.0147666123653</v>
      </c>
      <c r="N348" s="309">
        <v>684.21851007431599</v>
      </c>
      <c r="O348" s="309">
        <v>6982.3856527307798</v>
      </c>
      <c r="P348" s="313">
        <f t="shared" si="6"/>
        <v>28508.229562114346</v>
      </c>
    </row>
    <row r="349" spans="1:16" ht="13.5" customHeight="1">
      <c r="A349" s="488"/>
      <c r="B349" s="308" t="s">
        <v>150</v>
      </c>
      <c r="C349" s="308" t="s">
        <v>942</v>
      </c>
      <c r="D349" s="309">
        <v>3299.30550370622</v>
      </c>
      <c r="E349" s="309">
        <v>195.715134409613</v>
      </c>
      <c r="F349" s="309">
        <v>0</v>
      </c>
      <c r="G349" s="309">
        <v>2.1004899662232801</v>
      </c>
      <c r="H349" s="309">
        <v>1617.2575125594001</v>
      </c>
      <c r="I349" s="309">
        <v>8278.1234317970902</v>
      </c>
      <c r="J349" s="309">
        <v>0</v>
      </c>
      <c r="K349" s="309">
        <v>0</v>
      </c>
      <c r="L349" s="309">
        <v>308.92967638416297</v>
      </c>
      <c r="M349" s="309">
        <v>8.7346065885903705</v>
      </c>
      <c r="N349" s="309">
        <v>487.95796402313198</v>
      </c>
      <c r="O349" s="309">
        <v>4830.0326019622898</v>
      </c>
      <c r="P349" s="313">
        <f t="shared" si="6"/>
        <v>19028.156921396723</v>
      </c>
    </row>
    <row r="350" spans="1:16" ht="13.5" customHeight="1">
      <c r="A350" s="488"/>
      <c r="B350" s="308" t="s">
        <v>150</v>
      </c>
      <c r="C350" s="308" t="s">
        <v>920</v>
      </c>
      <c r="D350" s="309">
        <v>2005.33711575999</v>
      </c>
      <c r="E350" s="309">
        <v>78.361270493637207</v>
      </c>
      <c r="F350" s="309">
        <v>0</v>
      </c>
      <c r="G350" s="309">
        <v>0</v>
      </c>
      <c r="H350" s="309">
        <v>0</v>
      </c>
      <c r="I350" s="309">
        <v>6300.0141651664699</v>
      </c>
      <c r="J350" s="309">
        <v>0</v>
      </c>
      <c r="K350" s="309">
        <v>0</v>
      </c>
      <c r="L350" s="309">
        <v>18.508973030270599</v>
      </c>
      <c r="M350" s="309">
        <v>0</v>
      </c>
      <c r="N350" s="309">
        <v>0</v>
      </c>
      <c r="O350" s="309">
        <v>201.736348397542</v>
      </c>
      <c r="P350" s="313">
        <f t="shared" si="6"/>
        <v>8603.9578728479082</v>
      </c>
    </row>
    <row r="351" spans="1:16" ht="13.5" customHeight="1">
      <c r="A351" s="488"/>
      <c r="B351" s="308" t="s">
        <v>150</v>
      </c>
      <c r="C351" s="308" t="s">
        <v>921</v>
      </c>
      <c r="D351" s="309">
        <v>2124.4464593174598</v>
      </c>
      <c r="E351" s="309">
        <v>58.135302349691898</v>
      </c>
      <c r="F351" s="309">
        <v>0</v>
      </c>
      <c r="G351" s="309">
        <v>0</v>
      </c>
      <c r="H351" s="309">
        <v>1298.5170899047801</v>
      </c>
      <c r="I351" s="309">
        <v>4368.1701469829404</v>
      </c>
      <c r="J351" s="309">
        <v>0</v>
      </c>
      <c r="K351" s="309">
        <v>0</v>
      </c>
      <c r="L351" s="309">
        <v>14.1523558991414</v>
      </c>
      <c r="M351" s="309">
        <v>3.1631677301924102</v>
      </c>
      <c r="N351" s="309">
        <v>45.866021234278698</v>
      </c>
      <c r="O351" s="309">
        <v>172.00908432496999</v>
      </c>
      <c r="P351" s="313">
        <f t="shared" si="6"/>
        <v>8084.4596277434539</v>
      </c>
    </row>
    <row r="352" spans="1:16" ht="13.5" customHeight="1">
      <c r="A352" s="488"/>
      <c r="B352" s="308" t="s">
        <v>151</v>
      </c>
      <c r="C352" s="308" t="s">
        <v>922</v>
      </c>
      <c r="D352" s="309">
        <v>277.395008048205</v>
      </c>
      <c r="E352" s="309">
        <v>20.924297207807601</v>
      </c>
      <c r="F352" s="309">
        <v>0</v>
      </c>
      <c r="G352" s="309">
        <v>0</v>
      </c>
      <c r="H352" s="309">
        <v>0</v>
      </c>
      <c r="I352" s="309">
        <v>0</v>
      </c>
      <c r="J352" s="309">
        <v>0</v>
      </c>
      <c r="K352" s="309">
        <v>0</v>
      </c>
      <c r="L352" s="309">
        <v>19.707881511584301</v>
      </c>
      <c r="M352" s="309">
        <v>0</v>
      </c>
      <c r="N352" s="309">
        <v>0</v>
      </c>
      <c r="O352" s="309">
        <v>94.213851895055797</v>
      </c>
      <c r="P352" s="313">
        <f t="shared" si="6"/>
        <v>412.24103866265273</v>
      </c>
    </row>
    <row r="353" spans="1:16" ht="13.5" customHeight="1">
      <c r="A353" s="488"/>
      <c r="B353" s="308" t="s">
        <v>152</v>
      </c>
      <c r="C353" s="308" t="s">
        <v>839</v>
      </c>
      <c r="D353" s="309">
        <v>0</v>
      </c>
      <c r="E353" s="309">
        <v>0</v>
      </c>
      <c r="F353" s="309">
        <v>0</v>
      </c>
      <c r="G353" s="309">
        <v>0</v>
      </c>
      <c r="H353" s="309">
        <v>0</v>
      </c>
      <c r="I353" s="309">
        <v>589.37062235400094</v>
      </c>
      <c r="J353" s="309">
        <v>0</v>
      </c>
      <c r="K353" s="309">
        <v>0</v>
      </c>
      <c r="L353" s="309">
        <v>0</v>
      </c>
      <c r="M353" s="309">
        <v>0</v>
      </c>
      <c r="N353" s="309">
        <v>0</v>
      </c>
      <c r="O353" s="309">
        <v>0</v>
      </c>
      <c r="P353" s="313">
        <f t="shared" si="6"/>
        <v>589.37062235400094</v>
      </c>
    </row>
    <row r="354" spans="1:16" ht="13.5" customHeight="1">
      <c r="A354" s="488"/>
      <c r="B354" s="308" t="s">
        <v>157</v>
      </c>
      <c r="C354" s="308" t="s">
        <v>943</v>
      </c>
      <c r="D354" s="309">
        <v>475.323749385535</v>
      </c>
      <c r="E354" s="309">
        <v>9.6774342310669894</v>
      </c>
      <c r="F354" s="309">
        <v>0</v>
      </c>
      <c r="G354" s="309">
        <v>0.52138753638631496</v>
      </c>
      <c r="H354" s="309">
        <v>98.217008088925894</v>
      </c>
      <c r="I354" s="309">
        <v>1506.0386219474899</v>
      </c>
      <c r="J354" s="309">
        <v>0</v>
      </c>
      <c r="K354" s="309">
        <v>0</v>
      </c>
      <c r="L354" s="309">
        <v>62.7977558802</v>
      </c>
      <c r="M354" s="309">
        <v>1.34838902583687</v>
      </c>
      <c r="N354" s="309">
        <v>66.637896940528506</v>
      </c>
      <c r="O354" s="309">
        <v>1300.73756349685</v>
      </c>
      <c r="P354" s="313">
        <f t="shared" si="6"/>
        <v>3521.2998065328193</v>
      </c>
    </row>
    <row r="355" spans="1:16" ht="13.5" customHeight="1">
      <c r="A355" s="488"/>
      <c r="B355" s="308" t="s">
        <v>162</v>
      </c>
      <c r="C355" s="308" t="s">
        <v>944</v>
      </c>
      <c r="D355" s="309">
        <v>129.0944910737</v>
      </c>
      <c r="E355" s="309">
        <v>6.3525900646131497</v>
      </c>
      <c r="F355" s="309">
        <v>0</v>
      </c>
      <c r="G355" s="309">
        <v>0.106666380545009</v>
      </c>
      <c r="H355" s="309">
        <v>0</v>
      </c>
      <c r="I355" s="309">
        <v>0</v>
      </c>
      <c r="J355" s="309">
        <v>0</v>
      </c>
      <c r="K355" s="309">
        <v>0</v>
      </c>
      <c r="L355" s="309">
        <v>0</v>
      </c>
      <c r="M355" s="309">
        <v>0</v>
      </c>
      <c r="N355" s="309">
        <v>2.0720961892631098</v>
      </c>
      <c r="O355" s="309">
        <v>0</v>
      </c>
      <c r="P355" s="313">
        <f t="shared" si="6"/>
        <v>137.62584370812127</v>
      </c>
    </row>
    <row r="356" spans="1:16" ht="13.5" customHeight="1">
      <c r="A356" s="488"/>
      <c r="B356" s="308" t="s">
        <v>56</v>
      </c>
      <c r="C356" s="308" t="s">
        <v>945</v>
      </c>
      <c r="D356" s="309">
        <v>0</v>
      </c>
      <c r="E356" s="309">
        <v>0</v>
      </c>
      <c r="F356" s="309">
        <v>0</v>
      </c>
      <c r="G356" s="309">
        <v>0</v>
      </c>
      <c r="H356" s="309">
        <v>0</v>
      </c>
      <c r="I356" s="309">
        <v>0</v>
      </c>
      <c r="J356" s="309">
        <v>0</v>
      </c>
      <c r="K356" s="309">
        <v>0</v>
      </c>
      <c r="L356" s="309">
        <v>0</v>
      </c>
      <c r="M356" s="309">
        <v>0</v>
      </c>
      <c r="N356" s="309">
        <v>0.14068073258970301</v>
      </c>
      <c r="O356" s="309">
        <v>0</v>
      </c>
      <c r="P356" s="313">
        <f t="shared" si="6"/>
        <v>0.14068073258970301</v>
      </c>
    </row>
    <row r="357" spans="1:16" ht="13.5" customHeight="1">
      <c r="A357" s="488"/>
      <c r="B357" s="308" t="s">
        <v>80</v>
      </c>
      <c r="C357" s="308" t="s">
        <v>968</v>
      </c>
      <c r="D357" s="309">
        <v>45.198425718903898</v>
      </c>
      <c r="E357" s="309">
        <v>2.30237208282233</v>
      </c>
      <c r="F357" s="309">
        <v>0</v>
      </c>
      <c r="G357" s="309">
        <v>0.199814540743633</v>
      </c>
      <c r="H357" s="309">
        <v>36.033500077833402</v>
      </c>
      <c r="I357" s="309">
        <v>142.51355716973299</v>
      </c>
      <c r="J357" s="309">
        <v>0</v>
      </c>
      <c r="K357" s="309">
        <v>0</v>
      </c>
      <c r="L357" s="309">
        <v>12.1696340238571</v>
      </c>
      <c r="M357" s="309">
        <v>0.26702803749266801</v>
      </c>
      <c r="N357" s="309">
        <v>11.5759342543779</v>
      </c>
      <c r="O357" s="309">
        <v>98.158647956720202</v>
      </c>
      <c r="P357" s="313">
        <f t="shared" si="6"/>
        <v>348.41891386248415</v>
      </c>
    </row>
    <row r="358" spans="1:16" ht="13.5" customHeight="1">
      <c r="A358" s="488"/>
      <c r="B358" s="308" t="s">
        <v>120</v>
      </c>
      <c r="C358" s="308" t="s">
        <v>946</v>
      </c>
      <c r="D358" s="309">
        <v>29.815809243395499</v>
      </c>
      <c r="E358" s="309">
        <v>1.0379015647985601</v>
      </c>
      <c r="F358" s="309">
        <v>0</v>
      </c>
      <c r="G358" s="309">
        <v>0.34311154625907703</v>
      </c>
      <c r="H358" s="309">
        <v>80.698559471193704</v>
      </c>
      <c r="I358" s="309">
        <v>382.68089224846602</v>
      </c>
      <c r="J358" s="309">
        <v>0</v>
      </c>
      <c r="K358" s="309">
        <v>0</v>
      </c>
      <c r="L358" s="309">
        <v>14.1120622936917</v>
      </c>
      <c r="M358" s="309">
        <v>0.28015686109710303</v>
      </c>
      <c r="N358" s="309">
        <v>23.4220950839522</v>
      </c>
      <c r="O358" s="309">
        <v>185.36518968833801</v>
      </c>
      <c r="P358" s="313">
        <f t="shared" si="6"/>
        <v>717.75577800119186</v>
      </c>
    </row>
    <row r="359" spans="1:16" ht="13.5" customHeight="1">
      <c r="A359" s="488"/>
      <c r="B359" s="308" t="s">
        <v>698</v>
      </c>
      <c r="C359" s="308" t="s">
        <v>947</v>
      </c>
      <c r="D359" s="309">
        <v>1.85305891551407</v>
      </c>
      <c r="E359" s="309">
        <v>1.25730065595244</v>
      </c>
      <c r="F359" s="309">
        <v>0</v>
      </c>
      <c r="G359" s="309">
        <v>0</v>
      </c>
      <c r="H359" s="309">
        <v>13.8828206574394</v>
      </c>
      <c r="I359" s="309">
        <v>259.46222953925599</v>
      </c>
      <c r="J359" s="309">
        <v>0</v>
      </c>
      <c r="K359" s="309">
        <v>0</v>
      </c>
      <c r="L359" s="309">
        <v>11.233423672371201</v>
      </c>
      <c r="M359" s="309">
        <v>0.224877154723928</v>
      </c>
      <c r="N359" s="309">
        <v>8.5840441468281199</v>
      </c>
      <c r="O359" s="309">
        <v>13.869923699243801</v>
      </c>
      <c r="P359" s="313">
        <f t="shared" si="6"/>
        <v>310.36767844132896</v>
      </c>
    </row>
    <row r="360" spans="1:16" ht="13.5" customHeight="1">
      <c r="A360" s="488"/>
      <c r="B360" s="308" t="s">
        <v>52</v>
      </c>
      <c r="C360" s="308" t="s">
        <v>948</v>
      </c>
      <c r="D360" s="309">
        <v>11.214807650519999</v>
      </c>
      <c r="E360" s="309">
        <v>0</v>
      </c>
      <c r="F360" s="309">
        <v>0</v>
      </c>
      <c r="G360" s="309">
        <v>0</v>
      </c>
      <c r="H360" s="309">
        <v>0</v>
      </c>
      <c r="I360" s="309">
        <v>0</v>
      </c>
      <c r="J360" s="309">
        <v>0</v>
      </c>
      <c r="K360" s="309">
        <v>0</v>
      </c>
      <c r="L360" s="309">
        <v>0</v>
      </c>
      <c r="M360" s="309">
        <v>0</v>
      </c>
      <c r="N360" s="309">
        <v>2.6538724721007299</v>
      </c>
      <c r="O360" s="309">
        <v>0</v>
      </c>
      <c r="P360" s="313">
        <f t="shared" si="6"/>
        <v>13.868680122620729</v>
      </c>
    </row>
    <row r="361" spans="1:16">
      <c r="A361" s="488"/>
      <c r="B361" s="308" t="s">
        <v>57</v>
      </c>
      <c r="C361" s="308" t="s">
        <v>949</v>
      </c>
      <c r="D361" s="309">
        <v>5.7179579438625803</v>
      </c>
      <c r="E361" s="309">
        <v>2.3010415887178302</v>
      </c>
      <c r="F361" s="309">
        <v>0</v>
      </c>
      <c r="G361" s="309">
        <v>0</v>
      </c>
      <c r="H361" s="309">
        <v>19.830063876547001</v>
      </c>
      <c r="I361" s="309">
        <v>0</v>
      </c>
      <c r="J361" s="309">
        <v>0</v>
      </c>
      <c r="K361" s="309">
        <v>0</v>
      </c>
      <c r="L361" s="309">
        <v>0</v>
      </c>
      <c r="M361" s="309">
        <v>0</v>
      </c>
      <c r="N361" s="309">
        <v>4.1840700047623596</v>
      </c>
      <c r="O361" s="309">
        <v>16.689212779076101</v>
      </c>
      <c r="P361" s="313">
        <f t="shared" si="6"/>
        <v>48.722346192965873</v>
      </c>
    </row>
    <row r="362" spans="1:16" ht="13.5" customHeight="1">
      <c r="A362" s="488"/>
      <c r="B362" s="308" t="s">
        <v>78</v>
      </c>
      <c r="C362" s="308" t="s">
        <v>950</v>
      </c>
      <c r="D362" s="309">
        <v>0.19339985685906499</v>
      </c>
      <c r="E362" s="309">
        <v>0</v>
      </c>
      <c r="F362" s="309">
        <v>0</v>
      </c>
      <c r="G362" s="309">
        <v>0</v>
      </c>
      <c r="H362" s="309">
        <v>0</v>
      </c>
      <c r="I362" s="309">
        <v>0</v>
      </c>
      <c r="J362" s="309">
        <v>0</v>
      </c>
      <c r="K362" s="309">
        <v>0</v>
      </c>
      <c r="L362" s="309">
        <v>0</v>
      </c>
      <c r="M362" s="309">
        <v>0</v>
      </c>
      <c r="N362" s="309">
        <v>0.68791718125337997</v>
      </c>
      <c r="O362" s="309">
        <v>0</v>
      </c>
      <c r="P362" s="313">
        <f t="shared" si="6"/>
        <v>0.88131703811244499</v>
      </c>
    </row>
    <row r="363" spans="1:16" ht="13.5" customHeight="1">
      <c r="A363" s="488"/>
      <c r="B363" s="308" t="s">
        <v>653</v>
      </c>
      <c r="C363" s="308" t="s">
        <v>951</v>
      </c>
      <c r="D363" s="309">
        <v>0.31240423514049898</v>
      </c>
      <c r="E363" s="309">
        <v>7.1277291362588396E-2</v>
      </c>
      <c r="F363" s="309">
        <v>0</v>
      </c>
      <c r="G363" s="309">
        <v>0</v>
      </c>
      <c r="H363" s="309">
        <v>1.47779243422352</v>
      </c>
      <c r="I363" s="309">
        <v>19.4768144074384</v>
      </c>
      <c r="J363" s="309">
        <v>0</v>
      </c>
      <c r="K363" s="309">
        <v>0</v>
      </c>
      <c r="L363" s="309">
        <v>1.8708613560079902E-2</v>
      </c>
      <c r="M363" s="309">
        <v>0</v>
      </c>
      <c r="N363" s="309">
        <v>0</v>
      </c>
      <c r="O363" s="309">
        <v>1.75844628266704</v>
      </c>
      <c r="P363" s="313">
        <f t="shared" si="6"/>
        <v>23.115443264392127</v>
      </c>
    </row>
    <row r="364" spans="1:16" ht="13.5" customHeight="1">
      <c r="A364" s="488"/>
      <c r="B364" s="308" t="s">
        <v>115</v>
      </c>
      <c r="C364" s="308" t="s">
        <v>952</v>
      </c>
      <c r="D364" s="309">
        <v>176.17486720034501</v>
      </c>
      <c r="E364" s="309">
        <v>7.3000973877784796</v>
      </c>
      <c r="F364" s="309">
        <v>0</v>
      </c>
      <c r="G364" s="309">
        <v>0.48971693885693501</v>
      </c>
      <c r="H364" s="309">
        <v>0</v>
      </c>
      <c r="I364" s="309">
        <v>0</v>
      </c>
      <c r="J364" s="309">
        <v>0</v>
      </c>
      <c r="K364" s="309">
        <v>0</v>
      </c>
      <c r="L364" s="309">
        <v>0</v>
      </c>
      <c r="M364" s="309">
        <v>0</v>
      </c>
      <c r="N364" s="309">
        <v>2.1207912739304402</v>
      </c>
      <c r="O364" s="309">
        <v>0</v>
      </c>
      <c r="P364" s="313">
        <f t="shared" si="6"/>
        <v>186.08547280091088</v>
      </c>
    </row>
    <row r="365" spans="1:16" ht="13.5" customHeight="1">
      <c r="A365" s="488"/>
      <c r="B365" s="308" t="s">
        <v>165</v>
      </c>
      <c r="C365" s="308" t="s">
        <v>953</v>
      </c>
      <c r="D365" s="309">
        <v>1.73010960997216</v>
      </c>
      <c r="E365" s="309">
        <v>0.17030951264905</v>
      </c>
      <c r="F365" s="309">
        <v>0</v>
      </c>
      <c r="G365" s="309">
        <v>0</v>
      </c>
      <c r="H365" s="309">
        <v>2.1064546644405202</v>
      </c>
      <c r="I365" s="309">
        <v>0</v>
      </c>
      <c r="J365" s="309">
        <v>0</v>
      </c>
      <c r="K365" s="309">
        <v>0</v>
      </c>
      <c r="L365" s="309">
        <v>0</v>
      </c>
      <c r="M365" s="309">
        <v>0</v>
      </c>
      <c r="N365" s="309">
        <v>5.8372056172208003E-3</v>
      </c>
      <c r="O365" s="309">
        <v>4.3651287419567097</v>
      </c>
      <c r="P365" s="313">
        <f t="shared" si="6"/>
        <v>8.3778397346356606</v>
      </c>
    </row>
    <row r="366" spans="1:16" ht="13.5" customHeight="1">
      <c r="A366" s="488"/>
      <c r="B366" s="308" t="s">
        <v>165</v>
      </c>
      <c r="C366" s="308" t="s">
        <v>954</v>
      </c>
      <c r="D366" s="309">
        <v>0.561737987450318</v>
      </c>
      <c r="E366" s="309">
        <v>0</v>
      </c>
      <c r="F366" s="309">
        <v>0</v>
      </c>
      <c r="G366" s="309">
        <v>0</v>
      </c>
      <c r="H366" s="309">
        <v>0</v>
      </c>
      <c r="I366" s="309">
        <v>0</v>
      </c>
      <c r="J366" s="309">
        <v>0</v>
      </c>
      <c r="K366" s="309">
        <v>0</v>
      </c>
      <c r="L366" s="309">
        <v>0</v>
      </c>
      <c r="M366" s="309">
        <v>0</v>
      </c>
      <c r="N366" s="309">
        <v>0.36447368558551202</v>
      </c>
      <c r="O366" s="309">
        <v>0</v>
      </c>
      <c r="P366" s="313">
        <f t="shared" si="6"/>
        <v>0.92621167303583007</v>
      </c>
    </row>
    <row r="367" spans="1:16" ht="13.5" customHeight="1">
      <c r="A367" s="488"/>
      <c r="B367" s="308" t="s">
        <v>159</v>
      </c>
      <c r="C367" s="308" t="s">
        <v>955</v>
      </c>
      <c r="D367" s="309">
        <v>8.7626662043341792</v>
      </c>
      <c r="E367" s="309">
        <v>0</v>
      </c>
      <c r="F367" s="309">
        <v>0</v>
      </c>
      <c r="G367" s="309">
        <v>0</v>
      </c>
      <c r="H367" s="309">
        <v>0</v>
      </c>
      <c r="I367" s="309">
        <v>0</v>
      </c>
      <c r="J367" s="309">
        <v>0</v>
      </c>
      <c r="K367" s="309">
        <v>0</v>
      </c>
      <c r="L367" s="309">
        <v>0</v>
      </c>
      <c r="M367" s="309">
        <v>0</v>
      </c>
      <c r="N367" s="309">
        <v>29.205697488345599</v>
      </c>
      <c r="O367" s="309">
        <v>161.444517573718</v>
      </c>
      <c r="P367" s="313">
        <f t="shared" si="6"/>
        <v>199.41288126639779</v>
      </c>
    </row>
    <row r="368" spans="1:16" ht="13.5" customHeight="1">
      <c r="A368" s="488"/>
      <c r="B368" s="308" t="s">
        <v>161</v>
      </c>
      <c r="C368" s="308" t="s">
        <v>956</v>
      </c>
      <c r="D368" s="309">
        <v>17.4484095793505</v>
      </c>
      <c r="E368" s="309">
        <v>0</v>
      </c>
      <c r="F368" s="309">
        <v>0</v>
      </c>
      <c r="G368" s="309">
        <v>0</v>
      </c>
      <c r="H368" s="309">
        <v>0</v>
      </c>
      <c r="I368" s="309">
        <v>0</v>
      </c>
      <c r="J368" s="309">
        <v>0</v>
      </c>
      <c r="K368" s="309">
        <v>0</v>
      </c>
      <c r="L368" s="309">
        <v>0</v>
      </c>
      <c r="M368" s="309">
        <v>0</v>
      </c>
      <c r="N368" s="309">
        <v>22.968458008928</v>
      </c>
      <c r="O368" s="309">
        <v>204.97410672407599</v>
      </c>
      <c r="P368" s="313">
        <f t="shared" si="6"/>
        <v>245.3909743123545</v>
      </c>
    </row>
    <row r="369" spans="1:16" ht="13.5" customHeight="1">
      <c r="A369" s="488"/>
      <c r="B369" s="308" t="s">
        <v>62</v>
      </c>
      <c r="C369" s="308" t="s">
        <v>958</v>
      </c>
      <c r="D369" s="309">
        <v>0</v>
      </c>
      <c r="E369" s="309">
        <v>0</v>
      </c>
      <c r="F369" s="309">
        <v>0</v>
      </c>
      <c r="G369" s="309">
        <v>0</v>
      </c>
      <c r="H369" s="309">
        <v>0</v>
      </c>
      <c r="I369" s="309">
        <v>0</v>
      </c>
      <c r="J369" s="309">
        <v>0</v>
      </c>
      <c r="K369" s="309">
        <v>0</v>
      </c>
      <c r="L369" s="309">
        <v>0</v>
      </c>
      <c r="M369" s="309">
        <v>0</v>
      </c>
      <c r="N369" s="309">
        <v>0</v>
      </c>
      <c r="O369" s="309">
        <v>394.14685786547699</v>
      </c>
      <c r="P369" s="313">
        <f t="shared" si="6"/>
        <v>394.14685786547699</v>
      </c>
    </row>
    <row r="370" spans="1:16" ht="13.5" customHeight="1">
      <c r="A370" s="488"/>
      <c r="B370" s="308" t="s">
        <v>62</v>
      </c>
      <c r="C370" s="308" t="s">
        <v>959</v>
      </c>
      <c r="D370" s="309">
        <v>0</v>
      </c>
      <c r="E370" s="309">
        <v>0</v>
      </c>
      <c r="F370" s="309">
        <v>0</v>
      </c>
      <c r="G370" s="309">
        <v>0</v>
      </c>
      <c r="H370" s="309">
        <v>0</v>
      </c>
      <c r="I370" s="309">
        <v>0</v>
      </c>
      <c r="J370" s="309">
        <v>0</v>
      </c>
      <c r="K370" s="309">
        <v>0</v>
      </c>
      <c r="L370" s="309">
        <v>0</v>
      </c>
      <c r="M370" s="309">
        <v>0</v>
      </c>
      <c r="N370" s="309">
        <v>0</v>
      </c>
      <c r="O370" s="309">
        <v>248.43260315888699</v>
      </c>
      <c r="P370" s="313">
        <f t="shared" si="6"/>
        <v>248.43260315888699</v>
      </c>
    </row>
    <row r="371" spans="1:16" ht="13.5" customHeight="1">
      <c r="A371" s="488"/>
      <c r="B371" s="308" t="s">
        <v>731</v>
      </c>
      <c r="C371" s="308" t="s">
        <v>960</v>
      </c>
      <c r="D371" s="309">
        <v>0</v>
      </c>
      <c r="E371" s="309">
        <v>0</v>
      </c>
      <c r="F371" s="309">
        <v>0</v>
      </c>
      <c r="G371" s="309">
        <v>0</v>
      </c>
      <c r="H371" s="309">
        <v>0</v>
      </c>
      <c r="I371" s="309">
        <v>0</v>
      </c>
      <c r="J371" s="309">
        <v>0</v>
      </c>
      <c r="K371" s="309">
        <v>0</v>
      </c>
      <c r="L371" s="309">
        <v>0</v>
      </c>
      <c r="M371" s="309">
        <v>0</v>
      </c>
      <c r="N371" s="309">
        <v>0</v>
      </c>
      <c r="O371" s="309">
        <v>548.12731425690697</v>
      </c>
      <c r="P371" s="313">
        <f t="shared" si="6"/>
        <v>548.12731425690697</v>
      </c>
    </row>
    <row r="372" spans="1:16" ht="13.5" customHeight="1">
      <c r="A372" s="488"/>
      <c r="B372" s="308" t="s">
        <v>112</v>
      </c>
      <c r="C372" s="308" t="s">
        <v>961</v>
      </c>
      <c r="D372" s="309">
        <v>0</v>
      </c>
      <c r="E372" s="309">
        <v>0</v>
      </c>
      <c r="F372" s="309">
        <v>0</v>
      </c>
      <c r="G372" s="309">
        <v>0</v>
      </c>
      <c r="H372" s="309">
        <v>0</v>
      </c>
      <c r="I372" s="309">
        <v>0</v>
      </c>
      <c r="J372" s="309">
        <v>0</v>
      </c>
      <c r="K372" s="309">
        <v>0</v>
      </c>
      <c r="L372" s="309">
        <v>65.465229805698897</v>
      </c>
      <c r="M372" s="309">
        <v>1.1123349657656201</v>
      </c>
      <c r="N372" s="309">
        <v>26.5851576166529</v>
      </c>
      <c r="O372" s="309">
        <v>54.094517284931499</v>
      </c>
      <c r="P372" s="313">
        <f t="shared" si="6"/>
        <v>147.25723967304893</v>
      </c>
    </row>
    <row r="373" spans="1:16" ht="13.5" customHeight="1">
      <c r="A373" s="488"/>
      <c r="B373" s="308" t="s">
        <v>730</v>
      </c>
      <c r="C373" s="308" t="s">
        <v>969</v>
      </c>
      <c r="D373" s="309">
        <v>0</v>
      </c>
      <c r="E373" s="309">
        <v>0</v>
      </c>
      <c r="F373" s="309">
        <v>0</v>
      </c>
      <c r="G373" s="309">
        <v>0</v>
      </c>
      <c r="H373" s="309">
        <v>0</v>
      </c>
      <c r="I373" s="309">
        <v>0</v>
      </c>
      <c r="J373" s="309">
        <v>0</v>
      </c>
      <c r="K373" s="309">
        <v>0</v>
      </c>
      <c r="L373" s="309">
        <v>0</v>
      </c>
      <c r="M373" s="309">
        <v>0</v>
      </c>
      <c r="N373" s="309">
        <v>0</v>
      </c>
      <c r="O373" s="309">
        <v>235.963205268227</v>
      </c>
      <c r="P373" s="313">
        <f t="shared" si="6"/>
        <v>235.963205268227</v>
      </c>
    </row>
    <row r="374" spans="1:16" ht="13.5" customHeight="1">
      <c r="A374" s="488"/>
      <c r="B374" s="308" t="s">
        <v>96</v>
      </c>
      <c r="C374" s="308" t="s">
        <v>970</v>
      </c>
      <c r="D374" s="309">
        <v>0</v>
      </c>
      <c r="E374" s="309">
        <v>0</v>
      </c>
      <c r="F374" s="309">
        <v>0</v>
      </c>
      <c r="G374" s="309">
        <v>0</v>
      </c>
      <c r="H374" s="309">
        <v>0</v>
      </c>
      <c r="I374" s="309">
        <v>0</v>
      </c>
      <c r="J374" s="309">
        <v>0</v>
      </c>
      <c r="K374" s="309">
        <v>0</v>
      </c>
      <c r="L374" s="309">
        <v>0</v>
      </c>
      <c r="M374" s="309">
        <v>0</v>
      </c>
      <c r="N374" s="309">
        <v>0</v>
      </c>
      <c r="O374" s="309">
        <v>108.913218670806</v>
      </c>
      <c r="P374" s="313">
        <f t="shared" si="6"/>
        <v>108.913218670806</v>
      </c>
    </row>
    <row r="375" spans="1:16" ht="13.5" customHeight="1" thickBot="1">
      <c r="A375" s="488"/>
      <c r="B375" s="314" t="s">
        <v>739</v>
      </c>
      <c r="C375" s="314" t="s">
        <v>918</v>
      </c>
      <c r="D375" s="315">
        <v>0</v>
      </c>
      <c r="E375" s="315">
        <v>0</v>
      </c>
      <c r="F375" s="315">
        <v>0</v>
      </c>
      <c r="G375" s="315">
        <v>0</v>
      </c>
      <c r="H375" s="315">
        <v>0</v>
      </c>
      <c r="I375" s="315">
        <v>0</v>
      </c>
      <c r="J375" s="315">
        <v>0</v>
      </c>
      <c r="K375" s="315">
        <v>0</v>
      </c>
      <c r="L375" s="315">
        <v>0</v>
      </c>
      <c r="M375" s="315">
        <v>0</v>
      </c>
      <c r="N375" s="315">
        <v>0</v>
      </c>
      <c r="O375" s="315">
        <v>42.542357491841102</v>
      </c>
      <c r="P375" s="313">
        <f t="shared" si="6"/>
        <v>42.542357491841102</v>
      </c>
    </row>
    <row r="376" spans="1:16" ht="13.5" customHeight="1">
      <c r="A376" s="488">
        <v>8</v>
      </c>
      <c r="B376" s="310" t="s">
        <v>100</v>
      </c>
      <c r="C376" s="310" t="s">
        <v>808</v>
      </c>
      <c r="D376" s="311">
        <v>0</v>
      </c>
      <c r="E376" s="311">
        <v>0</v>
      </c>
      <c r="F376" s="311">
        <v>0</v>
      </c>
      <c r="G376" s="311">
        <v>0</v>
      </c>
      <c r="H376" s="311">
        <v>0</v>
      </c>
      <c r="I376" s="311">
        <v>0</v>
      </c>
      <c r="J376" s="311">
        <v>5978.3454507432898</v>
      </c>
      <c r="K376" s="311">
        <v>0</v>
      </c>
      <c r="L376" s="311">
        <v>0</v>
      </c>
      <c r="M376" s="311">
        <v>0</v>
      </c>
      <c r="N376" s="311">
        <v>0</v>
      </c>
      <c r="O376" s="311">
        <v>0</v>
      </c>
      <c r="P376" s="313">
        <f t="shared" si="6"/>
        <v>5978.3454507432898</v>
      </c>
    </row>
    <row r="377" spans="1:16" ht="13.5" customHeight="1">
      <c r="A377" s="488"/>
      <c r="B377" s="308" t="s">
        <v>137</v>
      </c>
      <c r="C377" s="308" t="s">
        <v>823</v>
      </c>
      <c r="D377" s="309">
        <v>0</v>
      </c>
      <c r="E377" s="309">
        <v>0</v>
      </c>
      <c r="F377" s="309">
        <v>0</v>
      </c>
      <c r="G377" s="309">
        <v>0</v>
      </c>
      <c r="H377" s="309">
        <v>0</v>
      </c>
      <c r="I377" s="309">
        <v>0</v>
      </c>
      <c r="J377" s="309">
        <v>4640.3130718868097</v>
      </c>
      <c r="K377" s="309">
        <v>0</v>
      </c>
      <c r="L377" s="309">
        <v>0</v>
      </c>
      <c r="M377" s="309">
        <v>0</v>
      </c>
      <c r="N377" s="309">
        <v>0</v>
      </c>
      <c r="O377" s="309">
        <v>0</v>
      </c>
      <c r="P377" s="313">
        <f t="shared" si="6"/>
        <v>4640.3130718868097</v>
      </c>
    </row>
    <row r="378" spans="1:16" ht="13.5" customHeight="1" thickBot="1">
      <c r="A378" s="488"/>
      <c r="B378" s="314" t="s">
        <v>651</v>
      </c>
      <c r="C378" s="314" t="s">
        <v>782</v>
      </c>
      <c r="D378" s="315">
        <v>0</v>
      </c>
      <c r="E378" s="315">
        <v>0</v>
      </c>
      <c r="F378" s="315">
        <v>0</v>
      </c>
      <c r="G378" s="315">
        <v>5789.9425353005499</v>
      </c>
      <c r="H378" s="315">
        <v>6844.5407490470297</v>
      </c>
      <c r="I378" s="315">
        <v>23268.537905402281</v>
      </c>
      <c r="J378" s="315">
        <v>85221.517303406596</v>
      </c>
      <c r="K378" s="315">
        <v>45727.022438125503</v>
      </c>
      <c r="L378" s="315">
        <v>36137.850140597497</v>
      </c>
      <c r="M378" s="315">
        <v>93281.952420903501</v>
      </c>
      <c r="N378" s="315">
        <v>76446.258281097194</v>
      </c>
      <c r="O378" s="315">
        <v>67869.158005167294</v>
      </c>
      <c r="P378" s="313">
        <f t="shared" si="6"/>
        <v>440586.77977904747</v>
      </c>
    </row>
    <row r="379" spans="1:16" ht="13.5" customHeight="1">
      <c r="A379" s="488"/>
      <c r="B379" s="310" t="s">
        <v>657</v>
      </c>
      <c r="C379" s="310" t="s">
        <v>805</v>
      </c>
      <c r="D379" s="311">
        <v>0</v>
      </c>
      <c r="E379" s="311">
        <v>0</v>
      </c>
      <c r="F379" s="311">
        <v>0</v>
      </c>
      <c r="G379" s="311">
        <v>4860.6757463164704</v>
      </c>
      <c r="H379" s="311">
        <v>282.93650961019699</v>
      </c>
      <c r="I379" s="311">
        <v>1425.84269790184</v>
      </c>
      <c r="J379" s="311">
        <v>2293.3650193550802</v>
      </c>
      <c r="K379" s="311">
        <v>0</v>
      </c>
      <c r="L379" s="311">
        <v>0</v>
      </c>
      <c r="M379" s="311">
        <v>619.94017214846201</v>
      </c>
      <c r="N379" s="311">
        <v>2782.7171963860801</v>
      </c>
      <c r="O379" s="311">
        <v>172.12888192544901</v>
      </c>
      <c r="P379" s="313">
        <f t="shared" si="6"/>
        <v>12437.606223643581</v>
      </c>
    </row>
    <row r="380" spans="1:16" ht="13.5" customHeight="1">
      <c r="A380" s="488"/>
      <c r="B380" s="308" t="s">
        <v>101</v>
      </c>
      <c r="C380" s="308" t="s">
        <v>811</v>
      </c>
      <c r="D380" s="309">
        <v>0</v>
      </c>
      <c r="E380" s="309">
        <v>613.58910151464704</v>
      </c>
      <c r="F380" s="309">
        <v>0</v>
      </c>
      <c r="G380" s="309">
        <v>145.541619839357</v>
      </c>
      <c r="H380" s="309">
        <v>1144.27565064294</v>
      </c>
      <c r="I380" s="309">
        <v>22601.945667253302</v>
      </c>
      <c r="J380" s="309">
        <v>45462.1654731737</v>
      </c>
      <c r="K380" s="309">
        <v>27481.611266909</v>
      </c>
      <c r="L380" s="309">
        <v>15854.3370264603</v>
      </c>
      <c r="M380" s="309">
        <v>17784.782893664498</v>
      </c>
      <c r="N380" s="309">
        <v>192.59531464354501</v>
      </c>
      <c r="O380" s="309">
        <v>0</v>
      </c>
      <c r="P380" s="313">
        <f t="shared" si="6"/>
        <v>131280.84401410128</v>
      </c>
    </row>
    <row r="381" spans="1:16" ht="13.5" customHeight="1">
      <c r="A381" s="488"/>
      <c r="B381" s="308" t="s">
        <v>158</v>
      </c>
      <c r="C381" s="308" t="s">
        <v>783</v>
      </c>
      <c r="D381" s="309">
        <v>0</v>
      </c>
      <c r="E381" s="309">
        <v>0</v>
      </c>
      <c r="F381" s="309">
        <v>0</v>
      </c>
      <c r="G381" s="309">
        <v>4439.7740872233799</v>
      </c>
      <c r="H381" s="309">
        <v>9793.3085806433792</v>
      </c>
      <c r="I381" s="309">
        <v>20353.556610880602</v>
      </c>
      <c r="J381" s="309">
        <v>33064.095203477802</v>
      </c>
      <c r="K381" s="309">
        <v>59675.0844834577</v>
      </c>
      <c r="L381" s="309">
        <v>38914.204340159798</v>
      </c>
      <c r="M381" s="309">
        <v>57264.951976889897</v>
      </c>
      <c r="N381" s="309">
        <v>64569.221307348103</v>
      </c>
      <c r="O381" s="309">
        <v>9288.3881270109196</v>
      </c>
      <c r="P381" s="313">
        <f t="shared" si="6"/>
        <v>297362.58471709152</v>
      </c>
    </row>
    <row r="382" spans="1:16" ht="13.5" customHeight="1">
      <c r="A382" s="488"/>
      <c r="B382" s="308" t="s">
        <v>631</v>
      </c>
      <c r="C382" s="308" t="s">
        <v>843</v>
      </c>
      <c r="D382" s="309">
        <v>0</v>
      </c>
      <c r="E382" s="309">
        <v>0</v>
      </c>
      <c r="F382" s="309">
        <v>1333.4175296199101</v>
      </c>
      <c r="G382" s="309">
        <v>0</v>
      </c>
      <c r="H382" s="309">
        <v>1893.14770691279</v>
      </c>
      <c r="I382" s="309">
        <v>1520.6839028878401</v>
      </c>
      <c r="J382" s="309">
        <v>11503.549070393299</v>
      </c>
      <c r="K382" s="309">
        <v>1886.66787194266</v>
      </c>
      <c r="L382" s="309">
        <v>10187.439049098501</v>
      </c>
      <c r="M382" s="309">
        <v>8743.6582662688306</v>
      </c>
      <c r="N382" s="309">
        <v>8846.5464582370096</v>
      </c>
      <c r="O382" s="309">
        <v>20120.1022060793</v>
      </c>
      <c r="P382" s="313">
        <f t="shared" si="6"/>
        <v>66035.212061440136</v>
      </c>
    </row>
    <row r="383" spans="1:16" ht="13.5" customHeight="1" thickBot="1">
      <c r="A383" s="489"/>
      <c r="B383" s="314" t="s">
        <v>691</v>
      </c>
      <c r="C383" s="314" t="s">
        <v>784</v>
      </c>
      <c r="D383" s="315">
        <v>0</v>
      </c>
      <c r="E383" s="315">
        <v>0</v>
      </c>
      <c r="F383" s="315">
        <v>0</v>
      </c>
      <c r="G383" s="315">
        <v>0</v>
      </c>
      <c r="H383" s="315">
        <v>1389.2980386807899</v>
      </c>
      <c r="I383" s="315">
        <v>2456.8367417489599</v>
      </c>
      <c r="J383" s="315">
        <v>0</v>
      </c>
      <c r="K383" s="315">
        <v>0</v>
      </c>
      <c r="L383" s="315">
        <v>0</v>
      </c>
      <c r="M383" s="315">
        <v>0</v>
      </c>
      <c r="N383" s="315">
        <v>0</v>
      </c>
      <c r="O383" s="315">
        <v>679.50294210916695</v>
      </c>
      <c r="P383" s="313">
        <f t="shared" si="6"/>
        <v>4525.6377225389169</v>
      </c>
    </row>
    <row r="384" spans="1:16" ht="13.5" customHeight="1"/>
    <row r="385" spans="1:6" ht="13.5" customHeight="1" thickBot="1"/>
    <row r="386" spans="1:6" ht="13.5" customHeight="1">
      <c r="A386" s="191">
        <v>1</v>
      </c>
      <c r="B386" s="218" t="s">
        <v>446</v>
      </c>
      <c r="C386" s="281">
        <v>4188.74464108555</v>
      </c>
      <c r="D386" s="190"/>
      <c r="E386" s="190"/>
      <c r="F386" s="190"/>
    </row>
    <row r="387" spans="1:6" ht="13.5" customHeight="1">
      <c r="A387" s="192">
        <v>2</v>
      </c>
      <c r="B387" s="219" t="s">
        <v>447</v>
      </c>
      <c r="C387" s="282">
        <v>18128820.603768464</v>
      </c>
      <c r="D387" s="190"/>
      <c r="E387" s="190"/>
      <c r="F387" s="190"/>
    </row>
    <row r="388" spans="1:6" ht="13.5" customHeight="1">
      <c r="A388" s="192">
        <v>3</v>
      </c>
      <c r="B388" s="219" t="s">
        <v>448</v>
      </c>
      <c r="C388" s="282">
        <v>4108692.1404952183</v>
      </c>
      <c r="D388" s="190"/>
      <c r="E388" s="190"/>
      <c r="F388" s="190"/>
    </row>
    <row r="389" spans="1:6" ht="13.5" customHeight="1">
      <c r="A389" s="192">
        <v>4</v>
      </c>
      <c r="B389" s="219" t="s">
        <v>449</v>
      </c>
      <c r="C389" s="282">
        <v>10168728.342085516</v>
      </c>
      <c r="D389" s="190"/>
      <c r="E389" s="190"/>
      <c r="F389" s="190"/>
    </row>
    <row r="390" spans="1:6" ht="13.5" customHeight="1">
      <c r="A390" s="192">
        <v>5</v>
      </c>
      <c r="B390" s="219" t="s">
        <v>450</v>
      </c>
      <c r="C390" s="282">
        <v>481021.42653962586</v>
      </c>
      <c r="D390" s="190"/>
      <c r="E390" s="190"/>
      <c r="F390" s="190"/>
    </row>
    <row r="391" spans="1:6" ht="13.5" customHeight="1">
      <c r="A391" s="193">
        <v>6</v>
      </c>
      <c r="B391" s="220" t="s">
        <v>451</v>
      </c>
      <c r="C391" s="282">
        <v>2092214.8681385689</v>
      </c>
      <c r="D391" s="190"/>
      <c r="E391" s="190"/>
      <c r="F391" s="190"/>
    </row>
    <row r="392" spans="1:6">
      <c r="A392" s="193">
        <v>7</v>
      </c>
      <c r="B392" s="220" t="s">
        <v>452</v>
      </c>
      <c r="C392" s="282">
        <v>1697282.7601258729</v>
      </c>
      <c r="D392" s="190"/>
      <c r="E392" s="190"/>
      <c r="F392" s="190"/>
    </row>
    <row r="393" spans="1:6" ht="13.5" customHeight="1">
      <c r="A393" s="193">
        <v>8</v>
      </c>
      <c r="B393" s="220" t="s">
        <v>453</v>
      </c>
      <c r="C393" s="282">
        <v>962847.32304049307</v>
      </c>
      <c r="D393" s="190"/>
      <c r="E393" s="190"/>
      <c r="F393" s="190"/>
    </row>
    <row r="394" spans="1:6" ht="13.5" customHeight="1" thickBot="1">
      <c r="A394" s="194"/>
      <c r="B394" s="242" t="s">
        <v>16</v>
      </c>
      <c r="C394" s="243">
        <f>SUM(C386:C393)</f>
        <v>37643796.208834849</v>
      </c>
      <c r="D394" s="190"/>
      <c r="E394" s="190"/>
      <c r="F394" s="190"/>
    </row>
    <row r="395" spans="1:6" ht="13.5" customHeight="1">
      <c r="C395" s="346"/>
    </row>
    <row r="396" spans="1:6" ht="13.5" customHeight="1"/>
    <row r="397" spans="1:6" ht="13.5" customHeight="1"/>
    <row r="398" spans="1:6" ht="13.5" customHeight="1"/>
    <row r="399" spans="1:6" ht="13.5" customHeight="1"/>
    <row r="400" spans="1:6"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1" ht="13.5" customHeight="1"/>
    <row r="422" ht="12.75" customHeight="1"/>
    <row r="423" ht="12.75" customHeight="1"/>
    <row r="431" ht="19.5" customHeight="1"/>
    <row r="432" ht="12.75" customHeight="1"/>
  </sheetData>
  <mergeCells count="10">
    <mergeCell ref="A1:P1"/>
    <mergeCell ref="A3:A5"/>
    <mergeCell ref="A6:A72"/>
    <mergeCell ref="A73:A135"/>
    <mergeCell ref="A136:A169"/>
    <mergeCell ref="A170:A189"/>
    <mergeCell ref="A190:A303"/>
    <mergeCell ref="A304:A375"/>
    <mergeCell ref="A376:A377"/>
    <mergeCell ref="A378:A383"/>
  </mergeCells>
  <phoneticPr fontId="5" type="noConversion"/>
  <printOptions horizontalCentered="1"/>
  <pageMargins left="0.19685039370078741" right="0.19685039370078741" top="0.19685039370078741" bottom="0.19685039370078741" header="0" footer="0"/>
  <pageSetup scale="1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2">
    <tabColor rgb="FF99CCFF"/>
    <pageSetUpPr fitToPage="1"/>
  </sheetPr>
  <dimension ref="A1:O66"/>
  <sheetViews>
    <sheetView workbookViewId="0">
      <selection sqref="A1:O1"/>
    </sheetView>
  </sheetViews>
  <sheetFormatPr baseColWidth="10" defaultColWidth="10.83203125" defaultRowHeight="13"/>
  <cols>
    <col min="1" max="1" width="27.6640625" style="12" customWidth="1"/>
    <col min="2" max="2" width="17.1640625" style="12" bestFit="1" customWidth="1"/>
    <col min="3" max="13" width="10.5" style="12" customWidth="1"/>
    <col min="14" max="14" width="10.83203125" style="12" bestFit="1" customWidth="1"/>
    <col min="15" max="15" width="14.83203125" style="12" bestFit="1" customWidth="1"/>
    <col min="16" max="16384" width="10.83203125" style="12"/>
  </cols>
  <sheetData>
    <row r="1" spans="1:15" ht="23">
      <c r="A1" s="494" t="s">
        <v>454</v>
      </c>
      <c r="B1" s="494"/>
      <c r="C1" s="494"/>
      <c r="D1" s="494"/>
      <c r="E1" s="494"/>
      <c r="F1" s="494"/>
      <c r="G1" s="494"/>
      <c r="H1" s="494"/>
      <c r="I1" s="494"/>
      <c r="J1" s="494"/>
      <c r="K1" s="494"/>
      <c r="L1" s="494"/>
      <c r="M1" s="494"/>
      <c r="N1" s="494"/>
      <c r="O1" s="494"/>
    </row>
    <row r="3" spans="1:15">
      <c r="A3" s="462" t="s">
        <v>455</v>
      </c>
      <c r="B3" s="462"/>
      <c r="C3" s="462"/>
      <c r="D3" s="462"/>
      <c r="E3" s="462"/>
      <c r="F3" s="462"/>
      <c r="G3" s="462"/>
      <c r="H3" s="462"/>
      <c r="I3" s="462"/>
      <c r="J3" s="462"/>
      <c r="K3" s="462"/>
      <c r="L3" s="462"/>
      <c r="M3" s="462"/>
      <c r="N3" s="462"/>
      <c r="O3" s="462"/>
    </row>
    <row r="5" spans="1:15">
      <c r="A5" s="49" t="s">
        <v>434</v>
      </c>
      <c r="B5" s="49" t="s">
        <v>4</v>
      </c>
      <c r="C5" s="49" t="s">
        <v>5</v>
      </c>
      <c r="D5" s="49" t="s">
        <v>6</v>
      </c>
      <c r="E5" s="49" t="s">
        <v>7</v>
      </c>
      <c r="F5" s="49" t="s">
        <v>8</v>
      </c>
      <c r="G5" s="49" t="s">
        <v>9</v>
      </c>
      <c r="H5" s="49" t="s">
        <v>10</v>
      </c>
      <c r="I5" s="49" t="s">
        <v>11</v>
      </c>
      <c r="J5" s="49" t="s">
        <v>12</v>
      </c>
      <c r="K5" s="49" t="s">
        <v>13</v>
      </c>
      <c r="L5" s="49" t="s">
        <v>14</v>
      </c>
      <c r="M5" s="49" t="s">
        <v>15</v>
      </c>
      <c r="N5" s="49" t="s">
        <v>16</v>
      </c>
    </row>
    <row r="6" spans="1:15">
      <c r="A6" s="80" t="s">
        <v>304</v>
      </c>
      <c r="B6" s="82">
        <v>90746.1</v>
      </c>
      <c r="C6" s="82">
        <v>219413.92499999999</v>
      </c>
      <c r="D6" s="82">
        <v>740505.41</v>
      </c>
      <c r="E6" s="82">
        <v>1105871.9750000001</v>
      </c>
      <c r="F6" s="82">
        <v>1674624.7949999999</v>
      </c>
      <c r="G6" s="82">
        <v>939240.46499999997</v>
      </c>
      <c r="H6" s="82">
        <v>668403.43999999994</v>
      </c>
      <c r="I6" s="82">
        <v>587790.755</v>
      </c>
      <c r="J6" s="82">
        <v>516677.66</v>
      </c>
      <c r="K6" s="82">
        <v>508770.87</v>
      </c>
      <c r="L6" s="82">
        <v>419974.17499999999</v>
      </c>
      <c r="M6" s="82">
        <v>303600.58500000002</v>
      </c>
      <c r="N6" s="263">
        <f>SUM(B6:M6)</f>
        <v>7775620.1549999993</v>
      </c>
    </row>
    <row r="7" spans="1:15">
      <c r="A7" s="80" t="s">
        <v>302</v>
      </c>
      <c r="B7" s="82">
        <v>565397.77</v>
      </c>
      <c r="C7" s="82">
        <v>591046.90500000003</v>
      </c>
      <c r="D7" s="82">
        <v>986143.80500000005</v>
      </c>
      <c r="E7" s="82">
        <v>1039162.275</v>
      </c>
      <c r="F7" s="82">
        <v>1264477.5630000001</v>
      </c>
      <c r="G7" s="82">
        <v>801081.04</v>
      </c>
      <c r="H7" s="82">
        <v>1068332.2830000001</v>
      </c>
      <c r="I7" s="82">
        <v>485004.41600000003</v>
      </c>
      <c r="J7" s="82">
        <v>182000.853</v>
      </c>
      <c r="K7" s="82">
        <v>116680.4</v>
      </c>
      <c r="L7" s="82">
        <v>304428.88</v>
      </c>
      <c r="M7" s="82">
        <v>231539.9</v>
      </c>
      <c r="N7" s="263">
        <f>SUM(B7:M7)</f>
        <v>7635296.0900000008</v>
      </c>
    </row>
    <row r="8" spans="1:15">
      <c r="A8" s="80" t="s">
        <v>641</v>
      </c>
      <c r="B8" s="82">
        <v>286817.56599999999</v>
      </c>
      <c r="C8" s="82">
        <v>219644.948</v>
      </c>
      <c r="D8" s="82">
        <v>49105.355000000003</v>
      </c>
      <c r="E8" s="82">
        <v>0</v>
      </c>
      <c r="F8" s="82">
        <v>0</v>
      </c>
      <c r="G8" s="82">
        <v>159052.86499999999</v>
      </c>
      <c r="H8" s="82">
        <v>137300.38699999999</v>
      </c>
      <c r="I8" s="82">
        <v>268743.74400000001</v>
      </c>
      <c r="J8" s="82">
        <v>350100.26899999997</v>
      </c>
      <c r="K8" s="82">
        <v>231119.07800000001</v>
      </c>
      <c r="L8" s="82">
        <v>259938.65700000001</v>
      </c>
      <c r="M8" s="82">
        <v>299001.375</v>
      </c>
      <c r="N8" s="263">
        <f>SUM(B8:M8)</f>
        <v>2260824.2439999999</v>
      </c>
    </row>
    <row r="9" spans="1:15">
      <c r="A9" s="80" t="s">
        <v>671</v>
      </c>
      <c r="B9" s="82">
        <v>213279.03</v>
      </c>
      <c r="C9" s="82">
        <v>85874.34</v>
      </c>
      <c r="D9" s="82">
        <v>159443.27499999999</v>
      </c>
      <c r="E9" s="82">
        <v>234557.29</v>
      </c>
      <c r="F9" s="82">
        <v>297939.01</v>
      </c>
      <c r="G9" s="82">
        <v>417899.28499999997</v>
      </c>
      <c r="H9" s="82">
        <v>419242.54</v>
      </c>
      <c r="I9" s="82">
        <v>500866.76</v>
      </c>
      <c r="J9" s="82">
        <v>533557.67500000005</v>
      </c>
      <c r="K9" s="82">
        <v>650036.07499999995</v>
      </c>
      <c r="L9" s="82">
        <v>559554.625</v>
      </c>
      <c r="M9" s="82">
        <v>519759.02500000002</v>
      </c>
      <c r="N9" s="263">
        <f>SUM(B9:M9)</f>
        <v>4592008.9300000006</v>
      </c>
    </row>
    <row r="10" spans="1:15">
      <c r="A10" s="80" t="s">
        <v>441</v>
      </c>
      <c r="B10" s="82">
        <v>341406.79800000001</v>
      </c>
      <c r="C10" s="82">
        <v>212114.95499999999</v>
      </c>
      <c r="D10" s="82">
        <v>195506.59</v>
      </c>
      <c r="E10" s="82">
        <v>173293.89499999999</v>
      </c>
      <c r="F10" s="82">
        <v>196340.67800000001</v>
      </c>
      <c r="G10" s="82">
        <v>430225.35499999998</v>
      </c>
      <c r="H10" s="82">
        <v>245003.79</v>
      </c>
      <c r="I10" s="82">
        <v>313305.755</v>
      </c>
      <c r="J10" s="82">
        <v>426755.35800000001</v>
      </c>
      <c r="K10" s="82">
        <v>520008.935</v>
      </c>
      <c r="L10" s="82">
        <v>299348.65700000001</v>
      </c>
      <c r="M10" s="82">
        <v>249492.345</v>
      </c>
      <c r="N10" s="263">
        <f t="shared" ref="N10:N20" si="0">SUM(B10:M10)</f>
        <v>3602803.1110000005</v>
      </c>
    </row>
    <row r="11" spans="1:15">
      <c r="A11" s="80" t="s">
        <v>340</v>
      </c>
      <c r="B11" s="82">
        <v>181095.74</v>
      </c>
      <c r="C11" s="82">
        <v>131904.9</v>
      </c>
      <c r="D11" s="82">
        <v>134124.64499999999</v>
      </c>
      <c r="E11" s="82">
        <v>187311.21</v>
      </c>
      <c r="F11" s="82">
        <v>158444.51</v>
      </c>
      <c r="G11" s="82">
        <v>321726.27</v>
      </c>
      <c r="H11" s="82">
        <v>90689.17</v>
      </c>
      <c r="I11" s="82">
        <v>184789.32</v>
      </c>
      <c r="J11" s="82">
        <v>27213.8</v>
      </c>
      <c r="K11" s="82">
        <v>108423.95</v>
      </c>
      <c r="L11" s="82">
        <v>17759.174999999999</v>
      </c>
      <c r="M11" s="82">
        <v>114281.62</v>
      </c>
      <c r="N11" s="263">
        <f t="shared" si="0"/>
        <v>1657764.31</v>
      </c>
    </row>
    <row r="12" spans="1:15">
      <c r="A12" s="80" t="s">
        <v>723</v>
      </c>
      <c r="B12" s="82">
        <v>64968.85</v>
      </c>
      <c r="C12" s="82">
        <v>81590.25</v>
      </c>
      <c r="D12" s="82">
        <v>211133.96</v>
      </c>
      <c r="E12" s="82">
        <v>287191.97499999998</v>
      </c>
      <c r="F12" s="82">
        <v>382749.92499999999</v>
      </c>
      <c r="G12" s="82">
        <v>170929.7</v>
      </c>
      <c r="H12" s="82">
        <v>112059.85</v>
      </c>
      <c r="I12" s="82">
        <v>133717.19</v>
      </c>
      <c r="J12" s="82">
        <v>107880.09</v>
      </c>
      <c r="K12" s="82">
        <v>56680.05</v>
      </c>
      <c r="L12" s="82">
        <v>77737.524999999994</v>
      </c>
      <c r="M12" s="82">
        <v>27876.5</v>
      </c>
      <c r="N12" s="263">
        <f t="shared" si="0"/>
        <v>1714515.865</v>
      </c>
    </row>
    <row r="13" spans="1:15">
      <c r="A13" s="80" t="s">
        <v>440</v>
      </c>
      <c r="B13" s="82">
        <v>4602.7250000000004</v>
      </c>
      <c r="C13" s="82">
        <v>6528.3249999999998</v>
      </c>
      <c r="D13" s="82">
        <v>15275.25</v>
      </c>
      <c r="E13" s="82">
        <v>49936.074999999997</v>
      </c>
      <c r="F13" s="82">
        <v>115882.95</v>
      </c>
      <c r="G13" s="82">
        <v>142444.75</v>
      </c>
      <c r="H13" s="82">
        <v>648</v>
      </c>
      <c r="I13" s="82">
        <v>536.9</v>
      </c>
      <c r="J13" s="82">
        <v>3989.0749999999998</v>
      </c>
      <c r="K13" s="82">
        <v>0</v>
      </c>
      <c r="L13" s="82">
        <v>97.15</v>
      </c>
      <c r="M13" s="82">
        <v>1481.15</v>
      </c>
      <c r="N13" s="263">
        <f>SUM(B13:M13)</f>
        <v>341422.35000000009</v>
      </c>
    </row>
    <row r="14" spans="1:15">
      <c r="A14" s="80" t="s">
        <v>318</v>
      </c>
      <c r="B14" s="82">
        <v>0</v>
      </c>
      <c r="C14" s="82">
        <v>0</v>
      </c>
      <c r="D14" s="82">
        <v>0</v>
      </c>
      <c r="E14" s="82">
        <v>22797.398000000001</v>
      </c>
      <c r="F14" s="82">
        <v>36699.131999999998</v>
      </c>
      <c r="G14" s="82">
        <v>97736.385999999999</v>
      </c>
      <c r="H14" s="82">
        <v>79705.195000000007</v>
      </c>
      <c r="I14" s="82">
        <v>100544.68399999999</v>
      </c>
      <c r="J14" s="82">
        <v>53611.902999999998</v>
      </c>
      <c r="K14" s="82">
        <v>7868.8149999999996</v>
      </c>
      <c r="L14" s="82">
        <v>33779.364999999998</v>
      </c>
      <c r="M14" s="82">
        <v>117500.265</v>
      </c>
      <c r="N14" s="263">
        <f t="shared" si="0"/>
        <v>550243.14299999992</v>
      </c>
    </row>
    <row r="15" spans="1:15">
      <c r="A15" s="80" t="s">
        <v>442</v>
      </c>
      <c r="B15" s="82">
        <v>733956.054</v>
      </c>
      <c r="C15" s="82">
        <v>565874.54799999995</v>
      </c>
      <c r="D15" s="82">
        <v>369512.62099999998</v>
      </c>
      <c r="E15" s="82">
        <v>292233.75</v>
      </c>
      <c r="F15" s="82">
        <v>302820.28200000001</v>
      </c>
      <c r="G15" s="82">
        <v>444540.32299999997</v>
      </c>
      <c r="H15" s="82">
        <v>533513.35800000001</v>
      </c>
      <c r="I15" s="82">
        <v>391241.81699999998</v>
      </c>
      <c r="J15" s="82">
        <v>346917.658</v>
      </c>
      <c r="K15" s="82">
        <v>421248.973</v>
      </c>
      <c r="L15" s="82">
        <v>281712.272</v>
      </c>
      <c r="M15" s="82">
        <v>349690.11300000001</v>
      </c>
      <c r="N15" s="263">
        <f t="shared" si="0"/>
        <v>5033261.7689999994</v>
      </c>
    </row>
    <row r="16" spans="1:15">
      <c r="A16" s="80" t="s">
        <v>443</v>
      </c>
      <c r="B16" s="82">
        <v>612391.44400000002</v>
      </c>
      <c r="C16" s="82">
        <v>450672.92599999998</v>
      </c>
      <c r="D16" s="82">
        <v>370829.511</v>
      </c>
      <c r="E16" s="82">
        <v>252658.26699999999</v>
      </c>
      <c r="F16" s="82">
        <v>212002.83600000001</v>
      </c>
      <c r="G16" s="82">
        <v>567368.61600000004</v>
      </c>
      <c r="H16" s="82">
        <v>268885.712</v>
      </c>
      <c r="I16" s="82">
        <v>316969.93599999999</v>
      </c>
      <c r="J16" s="82">
        <v>498959.054</v>
      </c>
      <c r="K16" s="82">
        <v>523566.80900000001</v>
      </c>
      <c r="L16" s="82">
        <v>474634.49300000002</v>
      </c>
      <c r="M16" s="82">
        <v>416835.68300000002</v>
      </c>
      <c r="N16" s="263">
        <f t="shared" si="0"/>
        <v>4965775.2869999995</v>
      </c>
    </row>
    <row r="17" spans="1:15">
      <c r="A17" s="80" t="s">
        <v>324</v>
      </c>
      <c r="B17" s="82">
        <v>730463.96400000004</v>
      </c>
      <c r="C17" s="82">
        <v>523583.35700000002</v>
      </c>
      <c r="D17" s="82">
        <v>493279.22199999995</v>
      </c>
      <c r="E17" s="82">
        <v>511069.64899999998</v>
      </c>
      <c r="F17" s="82">
        <v>500997.08399999997</v>
      </c>
      <c r="G17" s="82">
        <v>501036.98800000001</v>
      </c>
      <c r="H17" s="82">
        <v>391244.56200000003</v>
      </c>
      <c r="I17" s="82">
        <v>260909.72999999998</v>
      </c>
      <c r="J17" s="82">
        <v>159316.17800000001</v>
      </c>
      <c r="K17" s="82">
        <v>433372.19299999997</v>
      </c>
      <c r="L17" s="82">
        <v>450114.64300000004</v>
      </c>
      <c r="M17" s="82">
        <v>487478.10199999996</v>
      </c>
      <c r="N17" s="263">
        <f t="shared" si="0"/>
        <v>5442865.6719999993</v>
      </c>
    </row>
    <row r="18" spans="1:15">
      <c r="A18" s="80" t="s">
        <v>316</v>
      </c>
      <c r="B18" s="82">
        <v>75339.928</v>
      </c>
      <c r="C18" s="82">
        <v>71533.702000000005</v>
      </c>
      <c r="D18" s="82">
        <v>37124.438000000002</v>
      </c>
      <c r="E18" s="82">
        <v>32288.95</v>
      </c>
      <c r="F18" s="82">
        <v>41382.211000000003</v>
      </c>
      <c r="G18" s="82">
        <v>54304.510999999999</v>
      </c>
      <c r="H18" s="82">
        <v>63650.108</v>
      </c>
      <c r="I18" s="82">
        <v>40710.974999999999</v>
      </c>
      <c r="J18" s="82">
        <v>0</v>
      </c>
      <c r="K18" s="82">
        <v>16549.598000000002</v>
      </c>
      <c r="L18" s="82">
        <v>49108.953000000001</v>
      </c>
      <c r="M18" s="82">
        <v>78182.642000000007</v>
      </c>
      <c r="N18" s="263">
        <f t="shared" si="0"/>
        <v>560176.01599999995</v>
      </c>
    </row>
    <row r="19" spans="1:15">
      <c r="A19" s="80" t="s">
        <v>319</v>
      </c>
      <c r="B19" s="82">
        <v>305608.41100000002</v>
      </c>
      <c r="C19" s="82">
        <v>250332.70600000001</v>
      </c>
      <c r="D19" s="82">
        <v>145702.25599999999</v>
      </c>
      <c r="E19" s="82">
        <v>217337.73800000001</v>
      </c>
      <c r="F19" s="82">
        <v>246451.89</v>
      </c>
      <c r="G19" s="82">
        <v>332778.14600000001</v>
      </c>
      <c r="H19" s="82">
        <v>182497.25700000001</v>
      </c>
      <c r="I19" s="82">
        <v>212394.95</v>
      </c>
      <c r="J19" s="82">
        <v>114866.879</v>
      </c>
      <c r="K19" s="82">
        <v>4856.0349999999999</v>
      </c>
      <c r="L19" s="82">
        <v>9199.2999999999993</v>
      </c>
      <c r="M19" s="82">
        <v>172096.00099999999</v>
      </c>
      <c r="N19" s="263">
        <f t="shared" si="0"/>
        <v>2194121.5690000001</v>
      </c>
    </row>
    <row r="20" spans="1:15">
      <c r="A20" s="80" t="s">
        <v>457</v>
      </c>
      <c r="B20" s="82">
        <v>467411.92300000001</v>
      </c>
      <c r="C20" s="82">
        <v>340310.80900000001</v>
      </c>
      <c r="D20" s="82">
        <v>281074.65700000001</v>
      </c>
      <c r="E20" s="82">
        <v>56396.75</v>
      </c>
      <c r="F20" s="82">
        <v>117326.32</v>
      </c>
      <c r="G20" s="82">
        <v>581325.61</v>
      </c>
      <c r="H20" s="82">
        <v>408567.495</v>
      </c>
      <c r="I20" s="82">
        <v>404880.32500000001</v>
      </c>
      <c r="J20" s="82">
        <v>555768.15300000005</v>
      </c>
      <c r="K20" s="82">
        <v>695548.23</v>
      </c>
      <c r="L20" s="82">
        <v>406074.76299999998</v>
      </c>
      <c r="M20" s="82">
        <v>386262.49</v>
      </c>
      <c r="N20" s="263">
        <f t="shared" si="0"/>
        <v>4700947.5250000004</v>
      </c>
    </row>
    <row r="21" spans="1:15">
      <c r="A21" s="262" t="s">
        <v>16</v>
      </c>
      <c r="B21" s="263">
        <f t="shared" ref="B21:N21" si="1">SUM(B6:B20)</f>
        <v>4673486.3030000012</v>
      </c>
      <c r="C21" s="263">
        <f t="shared" si="1"/>
        <v>3750426.5959999994</v>
      </c>
      <c r="D21" s="263">
        <f t="shared" si="1"/>
        <v>4188760.9950000001</v>
      </c>
      <c r="E21" s="263">
        <f t="shared" si="1"/>
        <v>4462107.1970000006</v>
      </c>
      <c r="F21" s="263">
        <f t="shared" si="1"/>
        <v>5548139.1859999998</v>
      </c>
      <c r="G21" s="263">
        <f t="shared" si="1"/>
        <v>5961690.3099999996</v>
      </c>
      <c r="H21" s="263">
        <f t="shared" si="1"/>
        <v>4669743.1469999999</v>
      </c>
      <c r="I21" s="263">
        <f t="shared" si="1"/>
        <v>4202407.2570000002</v>
      </c>
      <c r="J21" s="263">
        <f t="shared" si="1"/>
        <v>3877614.605</v>
      </c>
      <c r="K21" s="263">
        <f t="shared" si="1"/>
        <v>4294730.0109999999</v>
      </c>
      <c r="L21" s="263">
        <f t="shared" si="1"/>
        <v>3643462.6329999994</v>
      </c>
      <c r="M21" s="263">
        <f t="shared" si="1"/>
        <v>3755077.7960000001</v>
      </c>
      <c r="N21" s="263">
        <f t="shared" si="1"/>
        <v>53027646.035999998</v>
      </c>
    </row>
    <row r="22" spans="1:15">
      <c r="A22" s="78"/>
    </row>
    <row r="23" spans="1:15" ht="25.5" customHeight="1">
      <c r="D23" s="21"/>
      <c r="E23" s="495" t="s">
        <v>458</v>
      </c>
      <c r="F23" s="495"/>
      <c r="G23" s="495"/>
      <c r="H23" s="495"/>
      <c r="I23" s="495"/>
      <c r="J23" s="21"/>
      <c r="K23" s="21"/>
      <c r="L23" s="21"/>
      <c r="M23" s="21"/>
      <c r="N23" s="21"/>
      <c r="O23" s="21"/>
    </row>
    <row r="25" spans="1:15">
      <c r="A25" s="23" t="s">
        <v>434</v>
      </c>
      <c r="B25" s="23" t="s">
        <v>4</v>
      </c>
      <c r="C25" s="23" t="s">
        <v>5</v>
      </c>
      <c r="D25" s="23" t="s">
        <v>6</v>
      </c>
      <c r="E25" s="23" t="s">
        <v>7</v>
      </c>
      <c r="F25" s="23" t="s">
        <v>8</v>
      </c>
      <c r="G25" s="23" t="s">
        <v>9</v>
      </c>
      <c r="H25" s="23" t="s">
        <v>10</v>
      </c>
      <c r="I25" s="23" t="s">
        <v>11</v>
      </c>
      <c r="J25" s="23" t="s">
        <v>12</v>
      </c>
      <c r="K25" s="23" t="s">
        <v>13</v>
      </c>
      <c r="L25" s="23" t="s">
        <v>14</v>
      </c>
      <c r="M25" s="23" t="s">
        <v>15</v>
      </c>
      <c r="N25" s="23" t="s">
        <v>350</v>
      </c>
    </row>
    <row r="26" spans="1:15">
      <c r="A26" s="80" t="s">
        <v>304</v>
      </c>
      <c r="B26" s="82">
        <v>2.8217099999999999</v>
      </c>
      <c r="C26" s="82">
        <v>9.2698700000000009</v>
      </c>
      <c r="D26" s="82">
        <v>21.9605</v>
      </c>
      <c r="E26" s="82">
        <v>22.67699</v>
      </c>
      <c r="F26" s="82">
        <v>24.911794999999998</v>
      </c>
      <c r="G26" s="82">
        <v>13.060309999999999</v>
      </c>
      <c r="H26" s="82">
        <v>20.43496</v>
      </c>
      <c r="I26" s="84">
        <v>21.861129999999999</v>
      </c>
      <c r="J26" s="82">
        <v>19.647025000000003</v>
      </c>
      <c r="K26" s="82">
        <v>11.833290000000002</v>
      </c>
      <c r="L26" s="82">
        <v>11.544784999999999</v>
      </c>
      <c r="M26" s="82">
        <v>6.8181949999999993</v>
      </c>
      <c r="N26" s="82">
        <f>AVERAGE(B26:M26)</f>
        <v>15.570046666666668</v>
      </c>
    </row>
    <row r="27" spans="1:15">
      <c r="A27" s="80" t="s">
        <v>302</v>
      </c>
      <c r="B27" s="82">
        <v>7.8782350000000001</v>
      </c>
      <c r="C27" s="82">
        <v>8.4472099999999983</v>
      </c>
      <c r="D27" s="82">
        <v>13.744145</v>
      </c>
      <c r="E27" s="82">
        <v>14.298185</v>
      </c>
      <c r="F27" s="82">
        <v>17.426355000000001</v>
      </c>
      <c r="G27" s="82">
        <v>8.171875</v>
      </c>
      <c r="H27" s="82">
        <v>13.537559999999999</v>
      </c>
      <c r="I27" s="82">
        <v>7.0488599999999995</v>
      </c>
      <c r="J27" s="82">
        <v>2.5767549999999999</v>
      </c>
      <c r="K27" s="82">
        <v>1.70956</v>
      </c>
      <c r="L27" s="82">
        <v>5.5601599999999998</v>
      </c>
      <c r="M27" s="82">
        <v>4.5326300000000002</v>
      </c>
      <c r="N27" s="82">
        <f t="shared" ref="N27:N40" si="2">AVERAGE(B27:M27)</f>
        <v>8.7442941666666663</v>
      </c>
    </row>
    <row r="28" spans="1:15">
      <c r="A28" s="80" t="s">
        <v>641</v>
      </c>
      <c r="B28" s="82">
        <v>4.0404799999999996</v>
      </c>
      <c r="C28" s="82">
        <v>3.2005300000000001</v>
      </c>
      <c r="D28" s="82">
        <v>0.72880999999999996</v>
      </c>
      <c r="E28" s="82">
        <v>0</v>
      </c>
      <c r="F28" s="82">
        <v>0</v>
      </c>
      <c r="G28" s="82">
        <v>1.8402049999999999</v>
      </c>
      <c r="H28" s="82">
        <v>1.91283</v>
      </c>
      <c r="I28" s="82">
        <v>4.0064500000000001</v>
      </c>
      <c r="J28" s="82">
        <v>6.251125</v>
      </c>
      <c r="K28" s="82">
        <v>4.2953100000000006</v>
      </c>
      <c r="L28" s="82">
        <v>5.17408</v>
      </c>
      <c r="M28" s="82">
        <v>6.1502799999999995</v>
      </c>
      <c r="N28" s="82">
        <f t="shared" si="2"/>
        <v>3.1333416666666665</v>
      </c>
    </row>
    <row r="29" spans="1:15">
      <c r="A29" s="80" t="s">
        <v>671</v>
      </c>
      <c r="B29" s="82">
        <v>2.0308250000000001</v>
      </c>
      <c r="C29" s="82">
        <v>0.94684000000000001</v>
      </c>
      <c r="D29" s="82">
        <v>2.0007299999999999</v>
      </c>
      <c r="E29" s="82">
        <v>2.9604899999999996</v>
      </c>
      <c r="F29" s="82">
        <v>3.3551899999999999</v>
      </c>
      <c r="G29" s="82">
        <v>4.1329599999999997</v>
      </c>
      <c r="H29" s="82">
        <v>4.0825399999999998</v>
      </c>
      <c r="I29" s="82">
        <v>4.6639200000000001</v>
      </c>
      <c r="J29" s="82">
        <v>4.9693750000000003</v>
      </c>
      <c r="K29" s="82">
        <v>5.938485</v>
      </c>
      <c r="L29" s="82">
        <v>5.2692250000000005</v>
      </c>
      <c r="M29" s="82">
        <v>4.7607650000000001</v>
      </c>
      <c r="N29" s="82">
        <f t="shared" si="2"/>
        <v>3.75927875</v>
      </c>
    </row>
    <row r="30" spans="1:15">
      <c r="A30" s="80" t="s">
        <v>441</v>
      </c>
      <c r="B30" s="82">
        <v>4.8488500000000005</v>
      </c>
      <c r="C30" s="82">
        <v>3.08629</v>
      </c>
      <c r="D30" s="82">
        <v>2.8549000000000002</v>
      </c>
      <c r="E30" s="82">
        <v>2.4470749999999999</v>
      </c>
      <c r="F30" s="82">
        <v>2.6723349999999999</v>
      </c>
      <c r="G30" s="82">
        <v>5.0505950000000004</v>
      </c>
      <c r="H30" s="82">
        <v>3.2293750000000001</v>
      </c>
      <c r="I30" s="82">
        <v>4.7331799999999999</v>
      </c>
      <c r="J30" s="82">
        <v>7.5787599999999999</v>
      </c>
      <c r="K30" s="82">
        <v>9.878425</v>
      </c>
      <c r="L30" s="82">
        <v>5.8779849999999998</v>
      </c>
      <c r="M30" s="82">
        <v>5.1452349999999996</v>
      </c>
      <c r="N30" s="82">
        <f t="shared" si="2"/>
        <v>4.7835837500000009</v>
      </c>
    </row>
    <row r="31" spans="1:15">
      <c r="A31" s="80" t="s">
        <v>340</v>
      </c>
      <c r="B31" s="82">
        <v>2.5769600000000001</v>
      </c>
      <c r="C31" s="82">
        <v>1.86077</v>
      </c>
      <c r="D31" s="82">
        <v>1.867345</v>
      </c>
      <c r="E31" s="82">
        <v>2.610935</v>
      </c>
      <c r="F31" s="82">
        <v>2.2468600000000003</v>
      </c>
      <c r="G31" s="82">
        <v>4.0214299999999996</v>
      </c>
      <c r="H31" s="82">
        <v>1.208145</v>
      </c>
      <c r="I31" s="82">
        <v>2.71366</v>
      </c>
      <c r="J31" s="82">
        <v>0.36934500000000003</v>
      </c>
      <c r="K31" s="82">
        <v>2.0298499999999997</v>
      </c>
      <c r="L31" s="82">
        <v>0.33386500000000002</v>
      </c>
      <c r="M31" s="82">
        <v>2.3346199999999997</v>
      </c>
      <c r="N31" s="82">
        <f t="shared" si="2"/>
        <v>2.0144820833333337</v>
      </c>
    </row>
    <row r="32" spans="1:15">
      <c r="A32" s="80" t="s">
        <v>723</v>
      </c>
      <c r="B32" s="82">
        <v>1.4666300000000001</v>
      </c>
      <c r="C32" s="82">
        <v>2.3311500000000001</v>
      </c>
      <c r="D32" s="82">
        <v>4.9337900000000001</v>
      </c>
      <c r="E32" s="82">
        <v>4.8372399999999995</v>
      </c>
      <c r="F32" s="82">
        <v>5.0363800000000003</v>
      </c>
      <c r="G32" s="82">
        <v>2.0806799999999996</v>
      </c>
      <c r="H32" s="82">
        <v>2.6252450000000001</v>
      </c>
      <c r="I32" s="82">
        <v>3.7749050000000004</v>
      </c>
      <c r="J32" s="82">
        <v>3.03878</v>
      </c>
      <c r="K32" s="82">
        <v>1.1730399999999999</v>
      </c>
      <c r="L32" s="82">
        <v>1.7818849999999999</v>
      </c>
      <c r="M32" s="82">
        <v>0.57638</v>
      </c>
      <c r="N32" s="82">
        <f t="shared" si="2"/>
        <v>2.804675416666667</v>
      </c>
    </row>
    <row r="33" spans="1:15">
      <c r="A33" s="80" t="s">
        <v>440</v>
      </c>
      <c r="B33" s="82">
        <v>3.2615000000000005E-2</v>
      </c>
      <c r="C33" s="82">
        <v>4.5994999999999994E-2</v>
      </c>
      <c r="D33" s="82">
        <v>0.1075</v>
      </c>
      <c r="E33" s="82">
        <v>0.35374500000000003</v>
      </c>
      <c r="F33" s="82">
        <v>0.81686999999999999</v>
      </c>
      <c r="G33" s="82">
        <v>1.0050299999999999</v>
      </c>
      <c r="H33" s="82">
        <v>4.5750000000000001E-3</v>
      </c>
      <c r="I33" s="82">
        <v>3.8349999999999999E-3</v>
      </c>
      <c r="J33" s="82">
        <v>2.845E-2</v>
      </c>
      <c r="K33" s="82">
        <v>0</v>
      </c>
      <c r="L33" s="82">
        <v>6.7000000000000002E-4</v>
      </c>
      <c r="M33" s="82">
        <v>1.0475E-2</v>
      </c>
      <c r="N33" s="82">
        <f t="shared" si="2"/>
        <v>0.20081333333333329</v>
      </c>
    </row>
    <row r="34" spans="1:15">
      <c r="A34" s="80" t="s">
        <v>318</v>
      </c>
      <c r="B34" s="82">
        <v>0</v>
      </c>
      <c r="C34" s="82">
        <v>0</v>
      </c>
      <c r="D34" s="82">
        <v>0</v>
      </c>
      <c r="E34" s="82">
        <v>0.31998000000000004</v>
      </c>
      <c r="F34" s="82">
        <v>0.48775000000000002</v>
      </c>
      <c r="G34" s="82">
        <v>1.0718699999999999</v>
      </c>
      <c r="H34" s="82">
        <v>1.0702049999999999</v>
      </c>
      <c r="I34" s="82">
        <v>1.5420050000000001</v>
      </c>
      <c r="J34" s="82">
        <v>0.89008500000000002</v>
      </c>
      <c r="K34" s="82">
        <v>9.2314999999999994E-2</v>
      </c>
      <c r="L34" s="82">
        <v>0.70091499999999995</v>
      </c>
      <c r="M34" s="82">
        <v>2.5618249999999998</v>
      </c>
      <c r="N34" s="82">
        <f t="shared" si="2"/>
        <v>0.72807916666666672</v>
      </c>
    </row>
    <row r="35" spans="1:15">
      <c r="A35" s="80" t="s">
        <v>442</v>
      </c>
      <c r="B35" s="82">
        <v>10.62341</v>
      </c>
      <c r="C35" s="82">
        <v>8.368879999999999</v>
      </c>
      <c r="D35" s="82">
        <v>5.4498549999999994</v>
      </c>
      <c r="E35" s="82">
        <v>4.294035</v>
      </c>
      <c r="F35" s="82">
        <v>4.1584449999999995</v>
      </c>
      <c r="G35" s="82">
        <v>5.9249300000000007</v>
      </c>
      <c r="H35" s="82">
        <v>7.1646650000000003</v>
      </c>
      <c r="I35" s="82">
        <v>5.9007950000000005</v>
      </c>
      <c r="J35" s="82">
        <v>6.1734300000000006</v>
      </c>
      <c r="K35" s="82">
        <v>8.0552049999999991</v>
      </c>
      <c r="L35" s="82">
        <v>5.5371800000000002</v>
      </c>
      <c r="M35" s="82">
        <v>7.2106400000000006</v>
      </c>
      <c r="N35" s="82">
        <f t="shared" si="2"/>
        <v>6.5717891666666679</v>
      </c>
    </row>
    <row r="36" spans="1:15">
      <c r="A36" s="80" t="s">
        <v>443</v>
      </c>
      <c r="B36" s="82">
        <v>8.5783449999999988</v>
      </c>
      <c r="C36" s="82">
        <v>6.5447799999999994</v>
      </c>
      <c r="D36" s="82">
        <v>5.4459499999999998</v>
      </c>
      <c r="E36" s="82">
        <v>3.5399750000000001</v>
      </c>
      <c r="F36" s="82">
        <v>2.9372350000000003</v>
      </c>
      <c r="G36" s="82">
        <v>6.9235850000000001</v>
      </c>
      <c r="H36" s="82">
        <v>3.7620100000000001</v>
      </c>
      <c r="I36" s="82">
        <v>4.6415299999999995</v>
      </c>
      <c r="J36" s="82">
        <v>8.91601</v>
      </c>
      <c r="K36" s="82">
        <v>9.8351000000000006</v>
      </c>
      <c r="L36" s="82">
        <v>9.4895049999999994</v>
      </c>
      <c r="M36" s="82">
        <v>8.5792450000000002</v>
      </c>
      <c r="N36" s="82">
        <f t="shared" si="2"/>
        <v>6.5994391666666665</v>
      </c>
    </row>
    <row r="37" spans="1:15">
      <c r="A37" s="80" t="s">
        <v>324</v>
      </c>
      <c r="B37" s="82">
        <v>10.552764999999999</v>
      </c>
      <c r="C37" s="82">
        <v>7.6445850000000011</v>
      </c>
      <c r="D37" s="82">
        <v>7.0900349999999994</v>
      </c>
      <c r="E37" s="82">
        <v>7.1137700000000006</v>
      </c>
      <c r="F37" s="82">
        <v>6.7144249999999994</v>
      </c>
      <c r="G37" s="82">
        <v>5.8525499999999999</v>
      </c>
      <c r="H37" s="82">
        <v>5.1661149999999996</v>
      </c>
      <c r="I37" s="82">
        <v>3.9200550000000005</v>
      </c>
      <c r="J37" s="82">
        <v>2.6227450000000001</v>
      </c>
      <c r="K37" s="82">
        <v>8.1399399999999993</v>
      </c>
      <c r="L37" s="82">
        <v>8.8697800000000004</v>
      </c>
      <c r="M37" s="82">
        <v>10.121829999999999</v>
      </c>
      <c r="N37" s="82">
        <f t="shared" si="2"/>
        <v>6.9840495833333343</v>
      </c>
    </row>
    <row r="38" spans="1:15">
      <c r="A38" s="80" t="s">
        <v>316</v>
      </c>
      <c r="B38" s="82">
        <v>1.11873</v>
      </c>
      <c r="C38" s="82">
        <v>1.0671400000000002</v>
      </c>
      <c r="D38" s="82">
        <v>0.54795000000000005</v>
      </c>
      <c r="E38" s="82">
        <v>0.44597000000000003</v>
      </c>
      <c r="F38" s="82">
        <v>0.55578499999999997</v>
      </c>
      <c r="G38" s="82">
        <v>0.62250000000000005</v>
      </c>
      <c r="H38" s="82">
        <v>0.881525</v>
      </c>
      <c r="I38" s="82">
        <v>0.60731500000000005</v>
      </c>
      <c r="J38" s="82">
        <v>0</v>
      </c>
      <c r="K38" s="82">
        <v>0.31204500000000002</v>
      </c>
      <c r="L38" s="82">
        <v>0.98540499999999998</v>
      </c>
      <c r="M38" s="82">
        <v>1.661875</v>
      </c>
      <c r="N38" s="82">
        <f t="shared" si="2"/>
        <v>0.73385333333333336</v>
      </c>
    </row>
    <row r="39" spans="1:15">
      <c r="A39" s="80" t="s">
        <v>319</v>
      </c>
      <c r="B39" s="82">
        <v>4.5057700000000001</v>
      </c>
      <c r="C39" s="82">
        <v>3.667605</v>
      </c>
      <c r="D39" s="82">
        <v>2.1574550000000001</v>
      </c>
      <c r="E39" s="82">
        <v>3.1862900000000001</v>
      </c>
      <c r="F39" s="82">
        <v>3.5207250000000001</v>
      </c>
      <c r="G39" s="82">
        <v>4.2635950000000005</v>
      </c>
      <c r="H39" s="82">
        <v>2.51939</v>
      </c>
      <c r="I39" s="82">
        <v>3.2417549999999999</v>
      </c>
      <c r="J39" s="82">
        <v>1.9066099999999999</v>
      </c>
      <c r="K39" s="82">
        <v>6.1984999999999998E-2</v>
      </c>
      <c r="L39" s="82">
        <v>0.128085</v>
      </c>
      <c r="M39" s="82">
        <v>3.6744749999999997</v>
      </c>
      <c r="N39" s="82">
        <f t="shared" si="2"/>
        <v>2.736145</v>
      </c>
    </row>
    <row r="40" spans="1:15">
      <c r="A40" s="80" t="s">
        <v>457</v>
      </c>
      <c r="B40" s="82">
        <v>6.6157050000000002</v>
      </c>
      <c r="C40" s="82">
        <v>4.9433199999999999</v>
      </c>
      <c r="D40" s="82">
        <v>4.0972299999999997</v>
      </c>
      <c r="E40" s="82">
        <v>0.79891999999999996</v>
      </c>
      <c r="F40" s="82">
        <v>1.5510650000000001</v>
      </c>
      <c r="G40" s="82">
        <v>6.7556149999999997</v>
      </c>
      <c r="H40" s="82">
        <v>5.3998900000000001</v>
      </c>
      <c r="I40" s="82">
        <v>6.1209949999999997</v>
      </c>
      <c r="J40" s="82">
        <v>9.8872900000000001</v>
      </c>
      <c r="K40" s="82">
        <v>13.233139999999999</v>
      </c>
      <c r="L40" s="82">
        <v>7.9714399999999994</v>
      </c>
      <c r="M40" s="82">
        <v>7.9633450000000003</v>
      </c>
      <c r="N40" s="82">
        <f t="shared" si="2"/>
        <v>6.2781629166666661</v>
      </c>
    </row>
    <row r="41" spans="1:15">
      <c r="A41" s="264" t="s">
        <v>16</v>
      </c>
      <c r="B41" s="263">
        <f t="shared" ref="B41:N41" si="3">SUM(B26:B40)</f>
        <v>67.691029999999998</v>
      </c>
      <c r="C41" s="263">
        <f t="shared" si="3"/>
        <v>61.424965000000007</v>
      </c>
      <c r="D41" s="263">
        <f t="shared" si="3"/>
        <v>72.986194999999995</v>
      </c>
      <c r="E41" s="263">
        <f t="shared" si="3"/>
        <v>69.883600000000001</v>
      </c>
      <c r="F41" s="263">
        <f t="shared" si="3"/>
        <v>76.391214999999988</v>
      </c>
      <c r="G41" s="263">
        <f t="shared" si="3"/>
        <v>70.77773000000002</v>
      </c>
      <c r="H41" s="263">
        <f t="shared" si="3"/>
        <v>72.999030000000005</v>
      </c>
      <c r="I41" s="263">
        <f t="shared" si="3"/>
        <v>74.780389999999997</v>
      </c>
      <c r="J41" s="263">
        <f t="shared" si="3"/>
        <v>74.855784999999997</v>
      </c>
      <c r="K41" s="263">
        <f t="shared" si="3"/>
        <v>76.587689999999995</v>
      </c>
      <c r="L41" s="263">
        <f t="shared" si="3"/>
        <v>69.224965000000012</v>
      </c>
      <c r="M41" s="263">
        <f t="shared" si="3"/>
        <v>72.101815000000002</v>
      </c>
      <c r="N41" s="263">
        <f t="shared" si="3"/>
        <v>71.642034166666662</v>
      </c>
    </row>
    <row r="42" spans="1:15">
      <c r="A42" s="78"/>
      <c r="B42" s="8"/>
      <c r="C42" s="45"/>
      <c r="D42" s="45"/>
      <c r="E42" s="45"/>
      <c r="F42" s="45"/>
      <c r="G42" s="45"/>
      <c r="H42" s="45"/>
      <c r="I42" s="45"/>
      <c r="J42" s="45"/>
      <c r="K42" s="45"/>
      <c r="L42" s="45"/>
      <c r="M42" s="45"/>
      <c r="N42" s="45"/>
      <c r="O42" s="45"/>
    </row>
    <row r="43" spans="1:15">
      <c r="A43" s="78"/>
      <c r="B43" s="8"/>
      <c r="C43" s="45"/>
      <c r="D43" s="45"/>
      <c r="E43" s="45"/>
      <c r="F43" s="45"/>
      <c r="G43" s="45"/>
      <c r="H43" s="45"/>
      <c r="I43" s="45"/>
      <c r="J43" s="45"/>
      <c r="K43" s="45"/>
      <c r="L43" s="45"/>
      <c r="M43" s="45"/>
      <c r="N43" s="45"/>
      <c r="O43" s="45"/>
    </row>
    <row r="44" spans="1:15">
      <c r="A44" s="78"/>
      <c r="B44" s="8"/>
      <c r="C44" s="45"/>
      <c r="D44" s="45"/>
      <c r="E44" s="45"/>
      <c r="F44" s="45"/>
      <c r="G44" s="45"/>
      <c r="H44" s="45"/>
      <c r="I44" s="45"/>
      <c r="J44" s="45"/>
      <c r="K44" s="45"/>
      <c r="L44" s="45"/>
      <c r="M44" s="45"/>
      <c r="N44" s="45"/>
      <c r="O44" s="45"/>
    </row>
    <row r="45" spans="1:15">
      <c r="A45" s="462" t="s">
        <v>459</v>
      </c>
      <c r="B45" s="462"/>
      <c r="C45" s="462"/>
      <c r="D45" s="462"/>
      <c r="E45" s="462"/>
      <c r="F45" s="462"/>
      <c r="G45" s="462"/>
      <c r="H45" s="462"/>
      <c r="I45" s="462"/>
      <c r="J45" s="462"/>
      <c r="K45" s="462"/>
      <c r="L45" s="462"/>
      <c r="M45" s="462"/>
      <c r="N45" s="462"/>
      <c r="O45" s="462"/>
    </row>
    <row r="47" spans="1:15">
      <c r="A47" s="78"/>
      <c r="B47" s="78"/>
      <c r="C47" s="74" t="s">
        <v>4</v>
      </c>
      <c r="D47" s="74" t="s">
        <v>5</v>
      </c>
      <c r="E47" s="74" t="s">
        <v>6</v>
      </c>
      <c r="F47" s="74" t="s">
        <v>7</v>
      </c>
      <c r="G47" s="74" t="s">
        <v>8</v>
      </c>
      <c r="H47" s="74" t="s">
        <v>9</v>
      </c>
      <c r="I47" s="74" t="s">
        <v>10</v>
      </c>
      <c r="J47" s="74" t="s">
        <v>11</v>
      </c>
      <c r="K47" s="74" t="s">
        <v>12</v>
      </c>
      <c r="L47" s="74" t="s">
        <v>13</v>
      </c>
      <c r="M47" s="74" t="s">
        <v>14</v>
      </c>
      <c r="N47" s="74" t="s">
        <v>15</v>
      </c>
    </row>
    <row r="48" spans="1:15">
      <c r="A48" s="83" t="s">
        <v>269</v>
      </c>
      <c r="B48" s="83"/>
      <c r="C48" s="82">
        <v>186.07</v>
      </c>
      <c r="D48" s="82">
        <v>196.66</v>
      </c>
      <c r="E48" s="82">
        <v>181.14</v>
      </c>
      <c r="F48" s="82">
        <v>164.65</v>
      </c>
      <c r="G48" s="82">
        <v>152.29</v>
      </c>
      <c r="H48" s="82">
        <v>186.7</v>
      </c>
      <c r="I48" s="82">
        <v>202.44</v>
      </c>
      <c r="J48" s="82">
        <v>191.31</v>
      </c>
      <c r="K48" s="82">
        <v>154.88</v>
      </c>
      <c r="L48" s="82">
        <v>164.2</v>
      </c>
      <c r="M48" s="82">
        <v>195.93</v>
      </c>
      <c r="N48" s="82">
        <v>135.5</v>
      </c>
    </row>
    <row r="49" spans="1:14">
      <c r="A49" s="83" t="s">
        <v>460</v>
      </c>
      <c r="B49" s="83"/>
      <c r="C49" s="84">
        <v>7.1079881227495036</v>
      </c>
      <c r="D49" s="84">
        <v>6.617017187023289</v>
      </c>
      <c r="E49" s="84">
        <v>6.8507463840123659</v>
      </c>
      <c r="F49" s="84">
        <v>6.7477378074703918</v>
      </c>
      <c r="G49" s="84">
        <v>6.0566253857771359</v>
      </c>
      <c r="H49" s="84">
        <v>5.9450772362078199</v>
      </c>
      <c r="I49" s="84">
        <v>6.1194373641572808</v>
      </c>
      <c r="J49" s="84">
        <v>7.2780993152475038</v>
      </c>
      <c r="K49" s="84">
        <v>7.0983230242768593</v>
      </c>
      <c r="L49" s="84">
        <v>6.0925601705237513</v>
      </c>
      <c r="M49" s="84">
        <v>4.8141271372428935</v>
      </c>
      <c r="N49" s="84">
        <v>6.6625035424354246</v>
      </c>
    </row>
    <row r="50" spans="1:14">
      <c r="A50" s="83" t="s">
        <v>461</v>
      </c>
      <c r="B50" s="83"/>
      <c r="C50" s="82">
        <v>1322583.3500000001</v>
      </c>
      <c r="D50" s="82">
        <v>1301302.6000000001</v>
      </c>
      <c r="E50" s="82">
        <v>1240944.2</v>
      </c>
      <c r="F50" s="82">
        <v>1111015.03</v>
      </c>
      <c r="G50" s="82">
        <v>922363.48</v>
      </c>
      <c r="H50" s="82">
        <v>1109945.92</v>
      </c>
      <c r="I50" s="82">
        <v>1238818.8999999999</v>
      </c>
      <c r="J50" s="82">
        <v>1392373.18</v>
      </c>
      <c r="K50" s="82">
        <v>1099388.27</v>
      </c>
      <c r="L50" s="82">
        <v>1000398.38</v>
      </c>
      <c r="M50" s="82">
        <v>943231.93</v>
      </c>
      <c r="N50" s="82">
        <v>902769.23</v>
      </c>
    </row>
    <row r="51" spans="1:14">
      <c r="A51" s="262" t="s">
        <v>462</v>
      </c>
      <c r="B51" s="58">
        <f>SUM(C50:N50)</f>
        <v>13585134.470000001</v>
      </c>
      <c r="C51" s="82"/>
      <c r="D51" s="82"/>
      <c r="E51" s="82"/>
      <c r="F51" s="82"/>
      <c r="G51" s="82"/>
      <c r="H51" s="82"/>
      <c r="I51" s="82"/>
      <c r="J51" s="82"/>
      <c r="K51" s="82"/>
      <c r="L51" s="82"/>
      <c r="M51" s="82"/>
      <c r="N51" s="82"/>
    </row>
    <row r="52" spans="1:14">
      <c r="C52" s="148"/>
      <c r="D52" s="148"/>
      <c r="E52" s="148"/>
      <c r="F52" s="148"/>
      <c r="G52" s="148"/>
      <c r="H52" s="148"/>
      <c r="I52" s="148"/>
      <c r="J52" s="148"/>
      <c r="K52" s="148"/>
      <c r="L52" s="148"/>
      <c r="M52" s="148"/>
      <c r="N52" s="148"/>
    </row>
    <row r="54" spans="1:14">
      <c r="G54" s="17" t="s">
        <v>293</v>
      </c>
      <c r="H54" s="17" t="s">
        <v>294</v>
      </c>
    </row>
    <row r="55" spans="1:14">
      <c r="F55" s="12" t="s">
        <v>4</v>
      </c>
      <c r="G55" s="79">
        <f t="array" ref="G55:G66">TRANSPOSE(B21:M21)</f>
        <v>4673486.3030000012</v>
      </c>
      <c r="H55" s="79">
        <f t="array" ref="H55:H66">TRANSPOSE(C50:N50)</f>
        <v>1322583.3500000001</v>
      </c>
      <c r="J55" s="151"/>
    </row>
    <row r="56" spans="1:14">
      <c r="F56" s="12" t="s">
        <v>5</v>
      </c>
      <c r="G56" s="79">
        <v>3750426.5959999994</v>
      </c>
      <c r="H56" s="79">
        <v>1301302.6000000001</v>
      </c>
      <c r="J56" s="151"/>
    </row>
    <row r="57" spans="1:14">
      <c r="F57" s="12" t="s">
        <v>6</v>
      </c>
      <c r="G57" s="79">
        <v>4188760.9950000001</v>
      </c>
      <c r="H57" s="79">
        <v>1240944.2</v>
      </c>
      <c r="J57" s="151"/>
    </row>
    <row r="58" spans="1:14">
      <c r="F58" s="12" t="s">
        <v>7</v>
      </c>
      <c r="G58" s="79">
        <v>4462107.1970000006</v>
      </c>
      <c r="H58" s="79">
        <v>1111015.03</v>
      </c>
      <c r="J58" s="151"/>
    </row>
    <row r="59" spans="1:14">
      <c r="F59" s="12" t="s">
        <v>8</v>
      </c>
      <c r="G59" s="79">
        <v>5548139.1859999998</v>
      </c>
      <c r="H59" s="79">
        <v>922363.48</v>
      </c>
      <c r="J59" s="151"/>
    </row>
    <row r="60" spans="1:14">
      <c r="F60" s="12" t="s">
        <v>9</v>
      </c>
      <c r="G60" s="79">
        <v>5961690.3099999996</v>
      </c>
      <c r="H60" s="79">
        <v>1109945.92</v>
      </c>
      <c r="J60" s="151"/>
    </row>
    <row r="61" spans="1:14">
      <c r="F61" s="12" t="s">
        <v>10</v>
      </c>
      <c r="G61" s="79">
        <v>4669743.1469999999</v>
      </c>
      <c r="H61" s="79">
        <v>1238818.8999999999</v>
      </c>
      <c r="J61" s="151"/>
    </row>
    <row r="62" spans="1:14">
      <c r="F62" s="12" t="s">
        <v>11</v>
      </c>
      <c r="G62" s="79">
        <v>4202407.2570000002</v>
      </c>
      <c r="H62" s="79">
        <v>1392373.18</v>
      </c>
      <c r="J62" s="151"/>
    </row>
    <row r="63" spans="1:14">
      <c r="F63" s="12" t="s">
        <v>12</v>
      </c>
      <c r="G63" s="79">
        <v>3877614.605</v>
      </c>
      <c r="H63" s="79">
        <v>1099388.27</v>
      </c>
      <c r="J63" s="151"/>
    </row>
    <row r="64" spans="1:14">
      <c r="F64" s="12" t="s">
        <v>13</v>
      </c>
      <c r="G64" s="79">
        <v>4294730.0109999999</v>
      </c>
      <c r="H64" s="79">
        <v>1000398.38</v>
      </c>
      <c r="J64" s="151"/>
    </row>
    <row r="65" spans="6:10">
      <c r="F65" s="12" t="s">
        <v>14</v>
      </c>
      <c r="G65" s="79">
        <v>3643462.6329999994</v>
      </c>
      <c r="H65" s="79">
        <v>943231.93</v>
      </c>
      <c r="J65" s="151"/>
    </row>
    <row r="66" spans="6:10">
      <c r="F66" s="12" t="s">
        <v>15</v>
      </c>
      <c r="G66" s="79">
        <v>3755077.7960000001</v>
      </c>
      <c r="H66" s="79">
        <v>902769.23</v>
      </c>
      <c r="J66" s="151"/>
    </row>
  </sheetData>
  <sortState xmlns:xlrd2="http://schemas.microsoft.com/office/spreadsheetml/2017/richdata2" ref="A6:M20">
    <sortCondition ref="A6:A20"/>
  </sortState>
  <mergeCells count="4">
    <mergeCell ref="A1:O1"/>
    <mergeCell ref="A3:O3"/>
    <mergeCell ref="A45:O45"/>
    <mergeCell ref="E23:I23"/>
  </mergeCells>
  <phoneticPr fontId="5" type="noConversion"/>
  <printOptions horizontalCentered="1"/>
  <pageMargins left="0.19685039370078741" right="0.19685039370078741" top="0.19685039370078741" bottom="0.19685039370078741" header="0" footer="0"/>
  <pageSetup scale="54"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0">
    <tabColor rgb="FF99CCFF"/>
    <pageSetUpPr fitToPage="1"/>
  </sheetPr>
  <dimension ref="A1:K104"/>
  <sheetViews>
    <sheetView workbookViewId="0">
      <selection sqref="A1:K1"/>
    </sheetView>
  </sheetViews>
  <sheetFormatPr baseColWidth="10" defaultColWidth="10.83203125" defaultRowHeight="13"/>
  <cols>
    <col min="1" max="1" width="28.1640625" style="85" customWidth="1"/>
    <col min="2" max="16384" width="10.83203125" style="85"/>
  </cols>
  <sheetData>
    <row r="1" spans="1:11" ht="20">
      <c r="A1" s="481" t="s">
        <v>361</v>
      </c>
      <c r="B1" s="481"/>
      <c r="C1" s="481"/>
      <c r="D1" s="481"/>
      <c r="E1" s="481"/>
      <c r="F1" s="481"/>
      <c r="G1" s="481"/>
      <c r="H1" s="481"/>
      <c r="I1" s="481"/>
      <c r="J1" s="481"/>
      <c r="K1" s="481"/>
    </row>
    <row r="2" spans="1:11" ht="12.75" customHeight="1">
      <c r="A2" s="4"/>
      <c r="B2" s="4"/>
      <c r="C2" s="4"/>
      <c r="D2" s="4"/>
      <c r="E2" s="4"/>
      <c r="F2" s="4"/>
      <c r="G2" s="4"/>
      <c r="H2" s="4"/>
      <c r="I2" s="4"/>
      <c r="J2" s="4"/>
      <c r="K2" s="4"/>
    </row>
    <row r="3" spans="1:11" ht="18">
      <c r="A3" s="498" t="s">
        <v>463</v>
      </c>
      <c r="B3" s="498"/>
      <c r="C3" s="498"/>
      <c r="D3" s="498"/>
      <c r="E3" s="498"/>
      <c r="F3" s="498"/>
      <c r="G3" s="498"/>
      <c r="H3" s="498"/>
      <c r="I3" s="498"/>
      <c r="J3" s="498"/>
      <c r="K3" s="498"/>
    </row>
    <row r="5" spans="1:11">
      <c r="A5" s="221"/>
      <c r="B5" s="297">
        <v>2001</v>
      </c>
      <c r="C5" s="297"/>
      <c r="D5" s="297">
        <v>2002</v>
      </c>
      <c r="E5" s="297"/>
      <c r="F5" s="297">
        <v>2003</v>
      </c>
      <c r="G5" s="297"/>
      <c r="H5" s="497">
        <v>2004</v>
      </c>
      <c r="I5" s="497"/>
      <c r="J5" s="497">
        <v>2005</v>
      </c>
      <c r="K5" s="497"/>
    </row>
    <row r="6" spans="1:11">
      <c r="B6" s="86" t="s">
        <v>464</v>
      </c>
      <c r="C6" s="86" t="s">
        <v>465</v>
      </c>
      <c r="D6" s="86" t="s">
        <v>464</v>
      </c>
      <c r="E6" s="86" t="s">
        <v>465</v>
      </c>
      <c r="F6" s="86" t="s">
        <v>464</v>
      </c>
      <c r="G6" s="86" t="s">
        <v>465</v>
      </c>
      <c r="H6" s="86" t="s">
        <v>464</v>
      </c>
      <c r="I6" s="86" t="s">
        <v>465</v>
      </c>
      <c r="J6" s="86" t="s">
        <v>464</v>
      </c>
      <c r="K6" s="86" t="s">
        <v>465</v>
      </c>
    </row>
    <row r="7" spans="1:11">
      <c r="A7" s="85" t="s">
        <v>466</v>
      </c>
      <c r="B7" s="222">
        <v>43.114199999999997</v>
      </c>
      <c r="C7" s="86" t="s">
        <v>467</v>
      </c>
      <c r="D7" s="222">
        <v>49.601900000000001</v>
      </c>
      <c r="E7" s="86" t="s">
        <v>467</v>
      </c>
      <c r="F7" s="86">
        <v>56.463500000000003</v>
      </c>
      <c r="G7" s="86" t="s">
        <v>467</v>
      </c>
      <c r="H7" s="86">
        <v>48.808799999999998</v>
      </c>
      <c r="I7" s="223" t="s">
        <v>467</v>
      </c>
      <c r="J7" s="86">
        <v>62.160499999999999</v>
      </c>
      <c r="K7" s="223" t="s">
        <v>467</v>
      </c>
    </row>
    <row r="8" spans="1:11">
      <c r="A8" s="85" t="s">
        <v>468</v>
      </c>
      <c r="B8" s="222">
        <v>53.253599999999999</v>
      </c>
      <c r="C8" s="86" t="s">
        <v>238</v>
      </c>
      <c r="D8" s="222">
        <v>58.9863</v>
      </c>
      <c r="E8" s="86" t="s">
        <v>245</v>
      </c>
      <c r="F8" s="86">
        <v>64.258600000000001</v>
      </c>
      <c r="G8" s="86" t="s">
        <v>238</v>
      </c>
      <c r="H8" s="86">
        <v>57.238799999999998</v>
      </c>
      <c r="I8" s="86" t="s">
        <v>242</v>
      </c>
      <c r="J8" s="86">
        <v>90.379499999999993</v>
      </c>
      <c r="K8" s="86" t="s">
        <v>238</v>
      </c>
    </row>
    <row r="9" spans="1:11">
      <c r="A9" s="85" t="s">
        <v>469</v>
      </c>
      <c r="B9" s="222">
        <v>31.215800000000002</v>
      </c>
      <c r="C9" s="86" t="s">
        <v>236</v>
      </c>
      <c r="D9" s="222">
        <v>37.3187</v>
      </c>
      <c r="E9" s="86" t="s">
        <v>235</v>
      </c>
      <c r="F9" s="86">
        <v>46.171300000000002</v>
      </c>
      <c r="G9" s="86" t="s">
        <v>245</v>
      </c>
      <c r="H9" s="86">
        <v>43.377299999999998</v>
      </c>
      <c r="I9" s="86" t="s">
        <v>234</v>
      </c>
      <c r="J9" s="86">
        <v>47.208199999999998</v>
      </c>
      <c r="K9" s="86" t="s">
        <v>234</v>
      </c>
    </row>
    <row r="11" spans="1:11">
      <c r="A11" s="221"/>
      <c r="B11" s="297">
        <v>2006</v>
      </c>
      <c r="C11" s="297"/>
      <c r="D11" s="297">
        <v>2007</v>
      </c>
      <c r="E11" s="297"/>
      <c r="F11" s="297">
        <v>2008</v>
      </c>
      <c r="G11" s="297"/>
      <c r="H11" s="497">
        <v>2009</v>
      </c>
      <c r="I11" s="497"/>
      <c r="J11" s="497">
        <v>2010</v>
      </c>
      <c r="K11" s="497"/>
    </row>
    <row r="12" spans="1:11">
      <c r="B12" s="86" t="s">
        <v>464</v>
      </c>
      <c r="C12" s="86" t="s">
        <v>465</v>
      </c>
      <c r="D12" s="86" t="s">
        <v>464</v>
      </c>
      <c r="E12" s="86" t="s">
        <v>465</v>
      </c>
      <c r="F12" s="86" t="s">
        <v>464</v>
      </c>
      <c r="G12" s="86" t="s">
        <v>465</v>
      </c>
      <c r="H12" s="86" t="s">
        <v>464</v>
      </c>
      <c r="I12" s="86" t="s">
        <v>465</v>
      </c>
      <c r="J12" s="86" t="s">
        <v>464</v>
      </c>
      <c r="K12" s="86" t="s">
        <v>465</v>
      </c>
    </row>
    <row r="13" spans="1:11">
      <c r="A13" s="85" t="s">
        <v>466</v>
      </c>
      <c r="B13" s="86">
        <v>76.930300000000003</v>
      </c>
      <c r="C13" s="223" t="s">
        <v>467</v>
      </c>
      <c r="D13" s="86">
        <v>89.649100000000004</v>
      </c>
      <c r="E13" s="223" t="s">
        <v>467</v>
      </c>
      <c r="F13" s="86">
        <v>120.4803</v>
      </c>
      <c r="G13" s="223" t="s">
        <v>467</v>
      </c>
      <c r="H13" s="224">
        <v>103.24250000000001</v>
      </c>
      <c r="I13" s="223" t="s">
        <v>467</v>
      </c>
      <c r="J13" s="224">
        <v>103.82073051369871</v>
      </c>
      <c r="K13" s="223" t="s">
        <v>467</v>
      </c>
    </row>
    <row r="14" spans="1:11">
      <c r="A14" s="85" t="s">
        <v>468</v>
      </c>
      <c r="B14" s="86">
        <v>92.872500000000002</v>
      </c>
      <c r="C14" s="86" t="s">
        <v>238</v>
      </c>
      <c r="D14" s="86">
        <v>111.7146</v>
      </c>
      <c r="E14" s="86" t="s">
        <v>245</v>
      </c>
      <c r="F14" s="86">
        <v>138.49510000000001</v>
      </c>
      <c r="G14" s="86" t="s">
        <v>239</v>
      </c>
      <c r="H14" s="224">
        <v>134.2303</v>
      </c>
      <c r="I14" s="86" t="s">
        <v>243</v>
      </c>
      <c r="J14" s="224">
        <v>124.75827990264891</v>
      </c>
      <c r="K14" s="86" t="s">
        <v>235</v>
      </c>
    </row>
    <row r="15" spans="1:11">
      <c r="A15" s="85" t="s">
        <v>469</v>
      </c>
      <c r="B15" s="86">
        <v>65.433499999999995</v>
      </c>
      <c r="C15" s="86" t="s">
        <v>234</v>
      </c>
      <c r="D15" s="86">
        <v>72.483500000000006</v>
      </c>
      <c r="E15" s="86" t="s">
        <v>235</v>
      </c>
      <c r="F15" s="86">
        <v>77.831299999999999</v>
      </c>
      <c r="G15" s="86" t="s">
        <v>245</v>
      </c>
      <c r="H15" s="224">
        <v>61.996099999999998</v>
      </c>
      <c r="I15" s="86" t="s">
        <v>234</v>
      </c>
      <c r="J15" s="224">
        <v>74.626294677736126</v>
      </c>
      <c r="K15" s="86" t="s">
        <v>242</v>
      </c>
    </row>
    <row r="17" spans="1:11">
      <c r="A17" s="221"/>
      <c r="B17" s="297">
        <v>2011</v>
      </c>
      <c r="C17" s="297"/>
      <c r="D17" s="297">
        <v>2012</v>
      </c>
      <c r="E17" s="297"/>
      <c r="F17" s="297">
        <v>2013</v>
      </c>
      <c r="G17" s="297"/>
      <c r="H17" s="497">
        <v>2014</v>
      </c>
      <c r="I17" s="497"/>
      <c r="J17" s="497">
        <v>2015</v>
      </c>
      <c r="K17" s="497"/>
    </row>
    <row r="18" spans="1:11">
      <c r="B18" s="86" t="s">
        <v>464</v>
      </c>
      <c r="C18" s="86" t="s">
        <v>465</v>
      </c>
      <c r="D18" s="86" t="s">
        <v>464</v>
      </c>
      <c r="E18" s="86" t="s">
        <v>465</v>
      </c>
      <c r="F18" s="86" t="s">
        <v>464</v>
      </c>
      <c r="G18" s="86" t="s">
        <v>465</v>
      </c>
      <c r="H18" s="86" t="s">
        <v>464</v>
      </c>
      <c r="I18" s="86" t="s">
        <v>465</v>
      </c>
      <c r="J18" s="86" t="s">
        <v>464</v>
      </c>
      <c r="K18" s="86" t="s">
        <v>465</v>
      </c>
    </row>
    <row r="19" spans="1:11">
      <c r="A19" s="85" t="s">
        <v>466</v>
      </c>
      <c r="B19" s="224">
        <v>132.50927752276829</v>
      </c>
      <c r="C19" s="223" t="s">
        <v>467</v>
      </c>
      <c r="D19" s="224">
        <v>146.54886490525627</v>
      </c>
      <c r="E19" s="223" t="s">
        <v>467</v>
      </c>
      <c r="F19" s="224">
        <v>120.964</v>
      </c>
      <c r="G19" s="223" t="s">
        <v>467</v>
      </c>
      <c r="H19" s="224">
        <v>103.65711728192205</v>
      </c>
      <c r="I19" s="223" t="s">
        <v>467</v>
      </c>
      <c r="J19" s="224">
        <v>71.055971554151299</v>
      </c>
      <c r="K19" s="223" t="s">
        <v>467</v>
      </c>
    </row>
    <row r="20" spans="1:11">
      <c r="A20" s="85" t="s">
        <v>468</v>
      </c>
      <c r="B20" s="224">
        <v>189.923926792473</v>
      </c>
      <c r="C20" s="86" t="s">
        <v>238</v>
      </c>
      <c r="D20" s="224">
        <v>176.06147113481165</v>
      </c>
      <c r="E20" s="86" t="s">
        <v>238</v>
      </c>
      <c r="F20" s="224">
        <v>156.88</v>
      </c>
      <c r="G20" s="86" t="s">
        <v>237</v>
      </c>
      <c r="H20" s="224">
        <v>146.9443</v>
      </c>
      <c r="I20" s="86" t="s">
        <v>241</v>
      </c>
      <c r="J20" s="224">
        <v>88.317634274193466</v>
      </c>
      <c r="K20" s="86" t="s">
        <v>238</v>
      </c>
    </row>
    <row r="21" spans="1:11">
      <c r="A21" s="85" t="s">
        <v>469</v>
      </c>
      <c r="B21" s="224">
        <v>91.556425892070038</v>
      </c>
      <c r="C21" s="86" t="s">
        <v>243</v>
      </c>
      <c r="D21" s="224">
        <v>124.31116862487906</v>
      </c>
      <c r="E21" s="86" t="s">
        <v>234</v>
      </c>
      <c r="F21" s="224">
        <v>67.34</v>
      </c>
      <c r="G21" s="86" t="s">
        <v>242</v>
      </c>
      <c r="H21" s="224">
        <v>47.489905107526837</v>
      </c>
      <c r="I21" s="86" t="s">
        <v>245</v>
      </c>
      <c r="J21" s="224">
        <v>41.549713440860266</v>
      </c>
      <c r="K21" s="86" t="s">
        <v>245</v>
      </c>
    </row>
    <row r="23" spans="1:11">
      <c r="A23" s="221"/>
      <c r="B23" s="297">
        <v>2016</v>
      </c>
      <c r="C23" s="297"/>
      <c r="D23" s="297">
        <v>2017</v>
      </c>
      <c r="E23" s="297"/>
      <c r="F23" s="297">
        <v>2018</v>
      </c>
      <c r="G23" s="297"/>
      <c r="H23" s="497">
        <v>2019</v>
      </c>
      <c r="I23" s="497"/>
      <c r="J23" s="497">
        <v>2020</v>
      </c>
      <c r="K23" s="497"/>
    </row>
    <row r="24" spans="1:11">
      <c r="B24" s="86" t="s">
        <v>464</v>
      </c>
      <c r="C24" s="86" t="s">
        <v>465</v>
      </c>
      <c r="D24" s="86" t="s">
        <v>464</v>
      </c>
      <c r="E24" s="86" t="s">
        <v>465</v>
      </c>
      <c r="F24" s="86" t="s">
        <v>464</v>
      </c>
      <c r="G24" s="86" t="s">
        <v>465</v>
      </c>
      <c r="H24" s="86" t="s">
        <v>464</v>
      </c>
      <c r="I24" s="86" t="s">
        <v>465</v>
      </c>
      <c r="J24" s="86" t="s">
        <v>464</v>
      </c>
      <c r="K24" s="86" t="s">
        <v>465</v>
      </c>
    </row>
    <row r="25" spans="1:11">
      <c r="A25" s="85" t="s">
        <v>466</v>
      </c>
      <c r="B25" s="224">
        <v>51.694105335926302</v>
      </c>
      <c r="C25" s="223" t="s">
        <v>467</v>
      </c>
      <c r="D25" s="224">
        <v>51.482450952142933</v>
      </c>
      <c r="E25" s="223" t="s">
        <v>467</v>
      </c>
      <c r="F25" s="224">
        <v>62.363171780753987</v>
      </c>
      <c r="G25" s="223" t="s">
        <v>467</v>
      </c>
      <c r="H25" s="224">
        <v>63.320357732841337</v>
      </c>
      <c r="I25" s="223" t="s">
        <v>467</v>
      </c>
      <c r="J25" s="224">
        <v>41.142857087830556</v>
      </c>
      <c r="K25" s="223" t="s">
        <v>467</v>
      </c>
    </row>
    <row r="26" spans="1:11">
      <c r="A26" s="85" t="s">
        <v>468</v>
      </c>
      <c r="B26" s="224">
        <v>64.630342876344159</v>
      </c>
      <c r="C26" s="86" t="s">
        <v>238</v>
      </c>
      <c r="D26" s="224">
        <v>66.477621726190392</v>
      </c>
      <c r="E26" s="86" t="s">
        <v>235</v>
      </c>
      <c r="F26" s="224">
        <v>84.560824596774083</v>
      </c>
      <c r="G26" s="86" t="s">
        <v>241</v>
      </c>
      <c r="H26" s="224">
        <v>87.709893413978506</v>
      </c>
      <c r="I26" s="86" t="s">
        <v>238</v>
      </c>
      <c r="J26" s="224">
        <v>55.801595161290329</v>
      </c>
      <c r="K26" s="86" t="s">
        <v>240</v>
      </c>
    </row>
    <row r="27" spans="1:11">
      <c r="A27" s="85" t="s">
        <v>469</v>
      </c>
      <c r="B27" s="224">
        <v>42.011381321839103</v>
      </c>
      <c r="C27" s="86" t="s">
        <v>235</v>
      </c>
      <c r="D27" s="224">
        <v>37.90534395161292</v>
      </c>
      <c r="E27" s="86" t="s">
        <v>243</v>
      </c>
      <c r="F27" s="224">
        <v>39.637211155914002</v>
      </c>
      <c r="G27" s="86" t="s">
        <v>234</v>
      </c>
      <c r="H27" s="224">
        <v>32.73365708333337</v>
      </c>
      <c r="I27" s="86" t="s">
        <v>244</v>
      </c>
      <c r="J27" s="224">
        <v>27.065735349462326</v>
      </c>
      <c r="K27" s="86" t="s">
        <v>245</v>
      </c>
    </row>
    <row r="28" spans="1:11">
      <c r="B28" s="497"/>
      <c r="C28" s="497"/>
      <c r="D28" s="497"/>
      <c r="E28" s="497"/>
      <c r="F28" s="497"/>
      <c r="G28" s="497"/>
      <c r="H28" s="497"/>
      <c r="I28" s="497"/>
      <c r="J28" s="497"/>
      <c r="K28" s="497"/>
    </row>
    <row r="29" spans="1:11">
      <c r="A29" s="221"/>
      <c r="B29" s="297">
        <v>2021</v>
      </c>
      <c r="C29" s="297"/>
      <c r="D29" s="297">
        <v>2022</v>
      </c>
      <c r="E29" s="297"/>
      <c r="F29" s="297">
        <v>2023</v>
      </c>
      <c r="G29" s="297"/>
      <c r="H29" s="497">
        <v>2024</v>
      </c>
      <c r="I29" s="497"/>
      <c r="J29" s="497">
        <v>2025</v>
      </c>
      <c r="K29" s="497"/>
    </row>
    <row r="30" spans="1:11">
      <c r="B30" s="86" t="s">
        <v>464</v>
      </c>
      <c r="C30" s="86" t="s">
        <v>465</v>
      </c>
      <c r="D30" s="86" t="s">
        <v>464</v>
      </c>
      <c r="E30" s="86" t="s">
        <v>465</v>
      </c>
      <c r="F30" s="86" t="s">
        <v>464</v>
      </c>
      <c r="G30" s="86" t="s">
        <v>465</v>
      </c>
      <c r="H30" s="86" t="s">
        <v>464</v>
      </c>
      <c r="I30" s="86" t="s">
        <v>465</v>
      </c>
      <c r="J30" s="86" t="s">
        <v>464</v>
      </c>
      <c r="K30" s="86" t="s">
        <v>465</v>
      </c>
    </row>
    <row r="31" spans="1:11">
      <c r="A31" s="85" t="s">
        <v>466</v>
      </c>
      <c r="B31" s="224">
        <v>63.36079671601636</v>
      </c>
      <c r="C31" s="223" t="s">
        <v>467</v>
      </c>
      <c r="D31" s="224">
        <v>86.215321165221283</v>
      </c>
      <c r="E31" s="223" t="s">
        <v>467</v>
      </c>
      <c r="F31" s="224">
        <v>105.19749139747618</v>
      </c>
      <c r="G31" s="223" t="s">
        <v>467</v>
      </c>
      <c r="H31" s="224">
        <v>116.47</v>
      </c>
      <c r="I31" s="223" t="s">
        <v>467</v>
      </c>
      <c r="J31" s="224">
        <v>84.51495031052653</v>
      </c>
      <c r="K31" s="223"/>
    </row>
    <row r="32" spans="1:11">
      <c r="A32" s="85" t="s">
        <v>468</v>
      </c>
      <c r="B32" s="224">
        <v>72.978124999999864</v>
      </c>
      <c r="C32" s="86" t="s">
        <v>243</v>
      </c>
      <c r="D32" s="224">
        <v>156.26602916666693</v>
      </c>
      <c r="E32" s="86" t="s">
        <v>238</v>
      </c>
      <c r="F32" s="224">
        <v>160.80731277777733</v>
      </c>
      <c r="G32" s="86" t="s">
        <v>239</v>
      </c>
      <c r="H32" s="224">
        <v>214.17</v>
      </c>
      <c r="I32" s="86" t="s">
        <v>238</v>
      </c>
      <c r="J32" s="224">
        <v>124.06738870967763</v>
      </c>
      <c r="K32" s="86" t="s">
        <v>238</v>
      </c>
    </row>
    <row r="33" spans="1:11">
      <c r="A33" s="85" t="s">
        <v>469</v>
      </c>
      <c r="B33" s="224">
        <v>41.349712096774226</v>
      </c>
      <c r="C33" s="86" t="s">
        <v>234</v>
      </c>
      <c r="D33" s="224">
        <v>50.000770694444562</v>
      </c>
      <c r="E33" s="86" t="s">
        <v>242</v>
      </c>
      <c r="F33" s="224">
        <v>76.123636424731203</v>
      </c>
      <c r="G33" s="86" t="s">
        <v>234</v>
      </c>
      <c r="H33" s="224">
        <v>54.27</v>
      </c>
      <c r="I33" s="86" t="s">
        <v>245</v>
      </c>
      <c r="J33" s="224">
        <v>60.683130913978268</v>
      </c>
      <c r="K33" s="86" t="s">
        <v>234</v>
      </c>
    </row>
    <row r="38" spans="1:11" s="102" customFormat="1">
      <c r="A38" s="69" t="s">
        <v>470</v>
      </c>
      <c r="B38" s="69" t="s">
        <v>370</v>
      </c>
      <c r="C38" s="69" t="s">
        <v>471</v>
      </c>
      <c r="D38" s="69" t="s">
        <v>472</v>
      </c>
      <c r="E38" s="69" t="s">
        <v>473</v>
      </c>
    </row>
    <row r="39" spans="1:11" s="102" customFormat="1">
      <c r="A39" s="69">
        <v>2000</v>
      </c>
      <c r="B39" s="155">
        <v>57.466261967000399</v>
      </c>
      <c r="C39" s="155">
        <v>43.410785093777037</v>
      </c>
      <c r="D39" s="155">
        <v>57.296055377631518</v>
      </c>
      <c r="E39" s="155">
        <v>85.24148870736002</v>
      </c>
    </row>
    <row r="40" spans="1:11" s="102" customFormat="1">
      <c r="A40" s="69">
        <v>2001</v>
      </c>
      <c r="B40" s="155">
        <v>42.459038829151744</v>
      </c>
      <c r="C40" s="155">
        <v>32.674789121234504</v>
      </c>
      <c r="D40" s="155">
        <v>43.946375752550331</v>
      </c>
      <c r="E40" s="155">
        <v>61.496737522428219</v>
      </c>
    </row>
    <row r="41" spans="1:11" s="102" customFormat="1">
      <c r="A41" s="69">
        <v>2002</v>
      </c>
      <c r="B41" s="155">
        <v>50.012827421488332</v>
      </c>
      <c r="C41" s="155">
        <v>41.225578453020994</v>
      </c>
      <c r="D41" s="155">
        <v>50.910558601083814</v>
      </c>
      <c r="E41" s="155">
        <v>62.428356662826417</v>
      </c>
    </row>
    <row r="42" spans="1:11" s="102" customFormat="1">
      <c r="A42" s="69">
        <v>2003</v>
      </c>
      <c r="B42" s="155">
        <v>56.463502170805604</v>
      </c>
      <c r="C42" s="155">
        <v>47.011903225806442</v>
      </c>
      <c r="D42" s="155">
        <v>58.489461992234148</v>
      </c>
      <c r="E42" s="155">
        <v>69.288808691756273</v>
      </c>
    </row>
    <row r="43" spans="1:11" s="102" customFormat="1">
      <c r="A43" s="69">
        <v>2004</v>
      </c>
      <c r="B43" s="155">
        <v>48.797652713405846</v>
      </c>
      <c r="C43" s="155">
        <v>42.116104443214397</v>
      </c>
      <c r="D43" s="155">
        <v>50.829873893523207</v>
      </c>
      <c r="E43" s="155">
        <v>56.130892672192822</v>
      </c>
      <c r="K43" s="174"/>
    </row>
    <row r="44" spans="1:11" s="102" customFormat="1">
      <c r="A44" s="69">
        <v>2005</v>
      </c>
      <c r="B44" s="155">
        <v>62.160500089072379</v>
      </c>
      <c r="C44" s="155">
        <v>48.157720361954411</v>
      </c>
      <c r="D44" s="155">
        <v>66.877599945848772</v>
      </c>
      <c r="E44" s="155">
        <v>76.025063392132651</v>
      </c>
    </row>
    <row r="45" spans="1:11" s="102" customFormat="1">
      <c r="A45" s="69">
        <v>2006</v>
      </c>
      <c r="B45" s="155">
        <v>76.930345591811289</v>
      </c>
      <c r="C45" s="155">
        <v>67.164886287866381</v>
      </c>
      <c r="D45" s="155">
        <v>80.415337497706545</v>
      </c>
      <c r="E45" s="155">
        <v>86.015582624167919</v>
      </c>
    </row>
    <row r="46" spans="1:11" s="102" customFormat="1">
      <c r="A46" s="69">
        <v>2007</v>
      </c>
      <c r="B46" s="155">
        <v>89.649096688893351</v>
      </c>
      <c r="C46" s="155">
        <v>78.299175135024612</v>
      </c>
      <c r="D46" s="155">
        <v>93.050237468511057</v>
      </c>
      <c r="E46" s="155">
        <v>102.14551745777779</v>
      </c>
    </row>
    <row r="47" spans="1:11" s="102" customFormat="1">
      <c r="A47" s="69">
        <v>2008</v>
      </c>
      <c r="B47" s="155">
        <v>120.52333739140795</v>
      </c>
      <c r="C47" s="155">
        <v>96.295209199417798</v>
      </c>
      <c r="D47" s="155">
        <v>129.95118632268264</v>
      </c>
      <c r="E47" s="155">
        <v>140.69604698156388</v>
      </c>
    </row>
    <row r="48" spans="1:11" s="102" customFormat="1">
      <c r="A48" s="69">
        <v>2009</v>
      </c>
      <c r="B48" s="155">
        <v>103.24252023356546</v>
      </c>
      <c r="C48" s="155">
        <v>94.967682873749467</v>
      </c>
      <c r="D48" s="155">
        <v>105.09198394118137</v>
      </c>
      <c r="E48" s="155">
        <v>114.24380383034971</v>
      </c>
    </row>
    <row r="49" spans="1:5" s="102" customFormat="1">
      <c r="A49" s="69">
        <v>2010</v>
      </c>
      <c r="B49" s="155">
        <v>103.96750710523834</v>
      </c>
      <c r="C49" s="155">
        <v>79.870072667639292</v>
      </c>
      <c r="D49" s="155">
        <v>113.62016882112336</v>
      </c>
      <c r="E49" s="155">
        <v>123.20439083278085</v>
      </c>
    </row>
    <row r="50" spans="1:5" s="102" customFormat="1">
      <c r="A50" s="69">
        <v>2011</v>
      </c>
      <c r="B50" s="155">
        <v>132.55151744697838</v>
      </c>
      <c r="C50" s="155">
        <v>105.51040469625427</v>
      </c>
      <c r="D50" s="155">
        <v>141.91824835604223</v>
      </c>
      <c r="E50" s="155">
        <v>158.53355022123509</v>
      </c>
    </row>
    <row r="51" spans="1:5" s="102" customFormat="1">
      <c r="A51" s="69">
        <v>2012</v>
      </c>
      <c r="B51" s="155">
        <v>146.54887274089796</v>
      </c>
      <c r="C51" s="155">
        <v>126.08209348508467</v>
      </c>
      <c r="D51" s="155">
        <v>154.92294887374939</v>
      </c>
      <c r="E51" s="155">
        <v>162.36020285397038</v>
      </c>
    </row>
    <row r="52" spans="1:5" s="102" customFormat="1">
      <c r="A52" s="69">
        <v>2013</v>
      </c>
      <c r="B52" s="155">
        <v>120.96428952092724</v>
      </c>
      <c r="C52" s="155">
        <v>95.164915484944686</v>
      </c>
      <c r="D52" s="155">
        <v>130.06764134432211</v>
      </c>
      <c r="E52" s="155">
        <v>145.25298212270806</v>
      </c>
    </row>
    <row r="53" spans="1:5" s="102" customFormat="1">
      <c r="A53" s="69">
        <v>2014</v>
      </c>
      <c r="B53" s="155">
        <v>103.65719683024444</v>
      </c>
      <c r="C53" s="155">
        <v>85.987472324496309</v>
      </c>
      <c r="D53" s="155">
        <v>108.03938652560338</v>
      </c>
      <c r="E53" s="155">
        <v>125.85846800813333</v>
      </c>
    </row>
    <row r="54" spans="1:5" s="102" customFormat="1">
      <c r="A54" s="69">
        <v>2015</v>
      </c>
      <c r="B54" s="155">
        <v>71.057828855586877</v>
      </c>
      <c r="C54" s="155">
        <v>64.462182164323963</v>
      </c>
      <c r="D54" s="155">
        <v>73.410173622670143</v>
      </c>
      <c r="E54" s="155">
        <v>76.141119630544196</v>
      </c>
    </row>
    <row r="55" spans="1:5" s="102" customFormat="1">
      <c r="A55" s="102">
        <v>2016</v>
      </c>
      <c r="B55" s="155">
        <v>51.694351375034024</v>
      </c>
      <c r="C55" s="155">
        <v>45.475004654519033</v>
      </c>
      <c r="D55" s="155">
        <v>54.562647837157535</v>
      </c>
      <c r="E55" s="155">
        <v>54.677633417406867</v>
      </c>
    </row>
    <row r="56" spans="1:5" s="102" customFormat="1">
      <c r="A56" s="102">
        <v>2017</v>
      </c>
      <c r="B56" s="155">
        <v>51.482451626569286</v>
      </c>
      <c r="C56" s="155">
        <v>38.119607211482851</v>
      </c>
      <c r="D56" s="155">
        <v>57.586553178034585</v>
      </c>
      <c r="E56" s="155">
        <v>59.895835802346177</v>
      </c>
    </row>
    <row r="57" spans="1:5" s="102" customFormat="1">
      <c r="A57" s="102">
        <v>2018</v>
      </c>
      <c r="B57" s="155">
        <v>62.362887416954685</v>
      </c>
      <c r="C57" s="155">
        <v>51.580005454109077</v>
      </c>
      <c r="D57" s="155">
        <v>66.038085280124619</v>
      </c>
      <c r="E57" s="155">
        <v>72.90305775313621</v>
      </c>
    </row>
    <row r="58" spans="1:5" s="102" customFormat="1">
      <c r="A58" s="102">
        <v>2019</v>
      </c>
      <c r="B58" s="155">
        <v>63.320357698012678</v>
      </c>
      <c r="C58" s="155">
        <v>49.063072420234896</v>
      </c>
      <c r="D58" s="155">
        <v>69.242223726851847</v>
      </c>
      <c r="E58" s="155">
        <v>74.069330167050694</v>
      </c>
    </row>
    <row r="59" spans="1:5" s="102" customFormat="1">
      <c r="A59" s="102">
        <v>2020</v>
      </c>
      <c r="B59" s="155">
        <v>41.142857087830556</v>
      </c>
      <c r="C59" s="155">
        <v>33.163948087431685</v>
      </c>
      <c r="D59" s="155">
        <v>43.485845696721448</v>
      </c>
      <c r="E59" s="155">
        <v>49.956965300546436</v>
      </c>
    </row>
    <row r="60" spans="1:5" s="102" customFormat="1">
      <c r="A60" s="102">
        <v>2021</v>
      </c>
      <c r="B60" s="155">
        <v>63.360796708562646</v>
      </c>
      <c r="C60" s="155">
        <v>51.873330431467615</v>
      </c>
      <c r="D60" s="155">
        <v>67.906894197601957</v>
      </c>
      <c r="E60" s="155">
        <v>72.697436795634914</v>
      </c>
    </row>
    <row r="61" spans="1:5" s="102" customFormat="1">
      <c r="A61" s="102">
        <v>2022</v>
      </c>
      <c r="B61" s="155">
        <v>86.215321165221255</v>
      </c>
      <c r="C61" s="155">
        <v>61.969521215117744</v>
      </c>
      <c r="D61" s="155">
        <v>95.364390053283344</v>
      </c>
      <c r="E61" s="155">
        <v>107.25971440124169</v>
      </c>
    </row>
    <row r="62" spans="1:5" s="102" customFormat="1">
      <c r="A62" s="102">
        <v>2023</v>
      </c>
      <c r="B62" s="155">
        <v>105.19750000000001</v>
      </c>
      <c r="C62" s="155">
        <v>83.595299999999995</v>
      </c>
      <c r="D62" s="155">
        <v>114.6294</v>
      </c>
      <c r="E62" s="155">
        <v>120.1063</v>
      </c>
    </row>
    <row r="63" spans="1:5" s="102" customFormat="1">
      <c r="A63" s="102">
        <v>2024</v>
      </c>
      <c r="B63" s="155">
        <v>116.46583333333332</v>
      </c>
      <c r="C63" s="155">
        <v>86.666449400000005</v>
      </c>
      <c r="D63" s="155">
        <v>128.60913300000001</v>
      </c>
      <c r="E63" s="155">
        <v>139.64747790000001</v>
      </c>
    </row>
    <row r="64" spans="1:5" s="102" customFormat="1">
      <c r="A64" s="102">
        <v>2025</v>
      </c>
      <c r="B64" s="155">
        <v>84.51495031052653</v>
      </c>
      <c r="C64" s="155">
        <v>70.139086869399634</v>
      </c>
      <c r="D64" s="155">
        <v>86.368517645555968</v>
      </c>
      <c r="E64" s="155">
        <v>107.705975187692</v>
      </c>
    </row>
    <row r="65" spans="3:9" s="102" customFormat="1"/>
    <row r="66" spans="3:9" s="102" customFormat="1"/>
    <row r="67" spans="3:9" s="102" customFormat="1"/>
    <row r="68" spans="3:9" s="102" customFormat="1"/>
    <row r="69" spans="3:9" s="102" customFormat="1"/>
    <row r="70" spans="3:9" s="102" customFormat="1"/>
    <row r="71" spans="3:9" s="102" customFormat="1"/>
    <row r="72" spans="3:9" s="102" customFormat="1"/>
    <row r="73" spans="3:9" s="102" customFormat="1"/>
    <row r="76" spans="3:9" ht="16">
      <c r="C76" s="499" t="s">
        <v>474</v>
      </c>
      <c r="D76" s="499"/>
      <c r="E76" s="499"/>
      <c r="F76" s="499"/>
      <c r="G76" s="499"/>
      <c r="H76" s="499"/>
      <c r="I76" s="499"/>
    </row>
    <row r="77" spans="3:9" ht="16">
      <c r="C77" s="500" t="s">
        <v>475</v>
      </c>
      <c r="D77" s="500"/>
      <c r="E77" s="500"/>
      <c r="F77" s="500"/>
      <c r="G77" s="500"/>
      <c r="H77" s="500"/>
      <c r="I77" s="500"/>
    </row>
    <row r="78" spans="3:9">
      <c r="C78" s="225"/>
      <c r="D78" s="225"/>
      <c r="E78" s="225"/>
      <c r="F78" s="225"/>
      <c r="G78" s="225"/>
    </row>
    <row r="79" spans="3:9">
      <c r="C79" s="225"/>
      <c r="D79" s="226"/>
      <c r="E79" s="501" t="s">
        <v>476</v>
      </c>
      <c r="F79" s="501"/>
      <c r="G79" s="501" t="s">
        <v>477</v>
      </c>
      <c r="H79" s="501"/>
    </row>
    <row r="80" spans="3:9">
      <c r="C80" s="225"/>
      <c r="D80" s="226"/>
      <c r="E80" s="501"/>
      <c r="F80" s="501"/>
      <c r="G80" s="501"/>
      <c r="H80" s="501"/>
    </row>
    <row r="81" spans="3:8" ht="14">
      <c r="C81" s="225"/>
      <c r="D81" s="227">
        <v>2002</v>
      </c>
      <c r="E81" s="496">
        <v>6.3427104175759474E-2</v>
      </c>
      <c r="F81" s="496"/>
      <c r="G81" s="496">
        <v>4.1317699609156877E-2</v>
      </c>
      <c r="H81" s="496"/>
    </row>
    <row r="82" spans="3:8" ht="14">
      <c r="C82" s="225"/>
      <c r="D82" s="227">
        <f t="shared" ref="D82:D92" si="0">D81+1</f>
        <v>2003</v>
      </c>
      <c r="E82" s="496">
        <v>4.9531038183210363E-2</v>
      </c>
      <c r="F82" s="496"/>
      <c r="G82" s="496">
        <v>5.8891867739052861E-2</v>
      </c>
      <c r="H82" s="496"/>
    </row>
    <row r="83" spans="3:8" ht="14">
      <c r="C83" s="225"/>
      <c r="D83" s="227">
        <f t="shared" si="0"/>
        <v>2004</v>
      </c>
      <c r="E83" s="496">
        <v>7.0190971311135497E-2</v>
      </c>
      <c r="F83" s="496"/>
      <c r="G83" s="496">
        <v>5.9794075449404849E-2</v>
      </c>
      <c r="H83" s="496"/>
    </row>
    <row r="84" spans="3:8" ht="14">
      <c r="C84" s="225"/>
      <c r="D84" s="227">
        <f t="shared" si="0"/>
        <v>2005</v>
      </c>
      <c r="E84" s="496">
        <v>4.7983169350501509E-2</v>
      </c>
      <c r="F84" s="496"/>
      <c r="G84" s="496">
        <v>2.734620744574956E-2</v>
      </c>
      <c r="H84" s="496"/>
    </row>
    <row r="85" spans="3:8" ht="14">
      <c r="C85" s="225"/>
      <c r="D85" s="227">
        <f t="shared" si="0"/>
        <v>2006</v>
      </c>
      <c r="E85" s="496">
        <v>6.9146303803810039E-2</v>
      </c>
      <c r="F85" s="496"/>
      <c r="G85" s="496">
        <v>7.1669418412668939E-2</v>
      </c>
      <c r="H85" s="496"/>
    </row>
    <row r="86" spans="3:8" ht="14">
      <c r="C86" s="225"/>
      <c r="D86" s="227">
        <f t="shared" si="0"/>
        <v>2007</v>
      </c>
      <c r="E86" s="496">
        <v>6.0312434509329327E-2</v>
      </c>
      <c r="F86" s="496"/>
      <c r="G86" s="496">
        <v>4.4034573794799581E-2</v>
      </c>
      <c r="H86" s="496"/>
    </row>
    <row r="87" spans="3:8" ht="14">
      <c r="C87" s="225"/>
      <c r="D87" s="227">
        <f t="shared" si="0"/>
        <v>2008</v>
      </c>
      <c r="E87" s="496">
        <v>2.8915858265441408E-3</v>
      </c>
      <c r="F87" s="496"/>
      <c r="G87" s="496">
        <v>-9.2695870253494128E-3</v>
      </c>
      <c r="H87" s="496"/>
    </row>
    <row r="88" spans="3:8" ht="14">
      <c r="C88" s="225"/>
      <c r="D88" s="227">
        <f t="shared" si="0"/>
        <v>2009</v>
      </c>
      <c r="E88" s="496">
        <v>8.7220212971512723E-3</v>
      </c>
      <c r="F88" s="496"/>
      <c r="G88" s="496">
        <v>2.9663298486066969E-2</v>
      </c>
      <c r="H88" s="496"/>
    </row>
    <row r="89" spans="3:8" ht="14">
      <c r="C89" s="225"/>
      <c r="D89" s="227">
        <f t="shared" si="0"/>
        <v>2010</v>
      </c>
      <c r="E89" s="496">
        <v>3.2907847936556767E-2</v>
      </c>
      <c r="F89" s="496"/>
      <c r="G89" s="496">
        <v>-3.1172112165273047E-3</v>
      </c>
      <c r="H89" s="496"/>
    </row>
    <row r="90" spans="3:8" ht="14">
      <c r="D90" s="227">
        <f t="shared" si="0"/>
        <v>2011</v>
      </c>
      <c r="E90" s="496">
        <v>3.9899467193606597E-2</v>
      </c>
      <c r="F90" s="496"/>
      <c r="G90" s="496">
        <v>1.5859607052347569E-2</v>
      </c>
      <c r="H90" s="496"/>
    </row>
    <row r="91" spans="3:8" ht="14">
      <c r="D91" s="227">
        <f t="shared" si="0"/>
        <v>2012</v>
      </c>
      <c r="E91" s="496">
        <v>3.0434025329952801E-2</v>
      </c>
      <c r="F91" s="496"/>
      <c r="G91" s="496">
        <v>2.8038573996083501E-2</v>
      </c>
      <c r="H91" s="496"/>
    </row>
    <row r="92" spans="3:8" ht="14">
      <c r="D92" s="227">
        <f t="shared" si="0"/>
        <v>2013</v>
      </c>
      <c r="E92" s="496">
        <v>2.68046459428758E-2</v>
      </c>
      <c r="F92" s="496"/>
      <c r="G92" s="496">
        <v>1.99612516878999E-2</v>
      </c>
      <c r="H92" s="496"/>
    </row>
    <row r="93" spans="3:8" ht="14">
      <c r="D93" s="227">
        <f>D92+1</f>
        <v>2014</v>
      </c>
      <c r="E93" s="496">
        <v>3.6872838092674609E-2</v>
      </c>
      <c r="F93" s="496"/>
      <c r="G93" s="496">
        <v>4.6259521479690813E-2</v>
      </c>
      <c r="H93" s="496"/>
    </row>
    <row r="94" spans="3:8" ht="14">
      <c r="D94" s="227">
        <f>D93+1</f>
        <v>2015</v>
      </c>
      <c r="E94" s="496">
        <v>5.7299467482672561E-2</v>
      </c>
      <c r="F94" s="496"/>
      <c r="G94" s="496">
        <v>2.2097927746194568E-2</v>
      </c>
      <c r="H94" s="496"/>
    </row>
    <row r="95" spans="3:8" ht="14">
      <c r="D95" s="227">
        <f>D94+1</f>
        <v>2016</v>
      </c>
      <c r="E95" s="496">
        <v>4.651665934348026E-2</v>
      </c>
      <c r="F95" s="496"/>
      <c r="G95" s="496">
        <v>1.7672916479770207E-2</v>
      </c>
      <c r="H95" s="496"/>
    </row>
    <row r="96" spans="3:8" ht="14">
      <c r="D96" s="227">
        <f>D95+1</f>
        <v>2017</v>
      </c>
      <c r="E96" s="496">
        <v>2.1613531045852064E-2</v>
      </c>
      <c r="F96" s="496"/>
      <c r="G96" s="496">
        <v>2.8149976492712898E-2</v>
      </c>
      <c r="H96" s="496"/>
    </row>
    <row r="97" spans="4:8" ht="14">
      <c r="D97" s="227">
        <f t="shared" ref="D97:D104" si="1">D96+1</f>
        <v>2018</v>
      </c>
      <c r="E97" s="496">
        <v>3.2592281359526597E-2</v>
      </c>
      <c r="F97" s="496"/>
      <c r="G97" s="496">
        <v>7.43069448413833E-3</v>
      </c>
      <c r="H97" s="496"/>
    </row>
    <row r="98" spans="4:8" ht="14">
      <c r="D98" s="227">
        <f t="shared" si="1"/>
        <v>2019</v>
      </c>
      <c r="E98" s="496">
        <v>2.9058915786670799E-2</v>
      </c>
      <c r="F98" s="496"/>
      <c r="G98" s="496">
        <v>1.3009929078014199E-2</v>
      </c>
      <c r="H98" s="496"/>
    </row>
    <row r="99" spans="4:8" ht="14">
      <c r="D99" s="227">
        <f t="shared" si="1"/>
        <v>2020</v>
      </c>
      <c r="E99" s="496">
        <v>-9.0599271282575198E-3</v>
      </c>
      <c r="F99" s="496"/>
      <c r="G99" s="496">
        <v>9.6895425751780705E-4</v>
      </c>
      <c r="H99" s="496"/>
    </row>
    <row r="100" spans="4:8" ht="14">
      <c r="D100" s="227">
        <f t="shared" si="1"/>
        <v>2021</v>
      </c>
      <c r="E100" s="496">
        <v>8.44585217975274E-2</v>
      </c>
      <c r="F100" s="496"/>
      <c r="G100" s="496">
        <v>2.37080059983437E-2</v>
      </c>
      <c r="H100" s="496"/>
    </row>
    <row r="101" spans="4:8" ht="14">
      <c r="D101" s="227">
        <f t="shared" si="1"/>
        <v>2022</v>
      </c>
      <c r="E101" s="496">
        <v>3.48502141060558E-2</v>
      </c>
      <c r="F101" s="496"/>
      <c r="G101" s="496">
        <v>5.1116953534514301E-2</v>
      </c>
      <c r="H101" s="496"/>
    </row>
    <row r="102" spans="4:8" ht="14">
      <c r="D102" s="227">
        <f t="shared" si="1"/>
        <v>2023</v>
      </c>
      <c r="E102" s="496">
        <v>5.6551536564728298E-2</v>
      </c>
      <c r="F102" s="496"/>
      <c r="G102" s="496">
        <v>2.4414341800785201E-2</v>
      </c>
      <c r="H102" s="496"/>
    </row>
    <row r="103" spans="4:8" ht="14">
      <c r="D103" s="227">
        <f t="shared" si="1"/>
        <v>2024</v>
      </c>
      <c r="E103" s="496">
        <v>6.3768025251008706E-2</v>
      </c>
      <c r="F103" s="496"/>
      <c r="G103" s="496">
        <v>7.1543029503252101E-2</v>
      </c>
      <c r="H103" s="496"/>
    </row>
    <row r="104" spans="4:8" ht="14">
      <c r="D104" s="227">
        <f t="shared" si="1"/>
        <v>2025</v>
      </c>
      <c r="E104" s="496">
        <v>4.0435221688784495E-2</v>
      </c>
      <c r="F104" s="496"/>
      <c r="G104" s="496">
        <f>0.0388443774154018</f>
        <v>3.8844377415401803E-2</v>
      </c>
      <c r="H104" s="496"/>
    </row>
  </sheetData>
  <mergeCells count="69">
    <mergeCell ref="E104:F104"/>
    <mergeCell ref="G104:H104"/>
    <mergeCell ref="E83:F83"/>
    <mergeCell ref="G83:H83"/>
    <mergeCell ref="E81:F81"/>
    <mergeCell ref="G81:H81"/>
    <mergeCell ref="E84:F84"/>
    <mergeCell ref="G84:H84"/>
    <mergeCell ref="E85:F85"/>
    <mergeCell ref="G85:H85"/>
    <mergeCell ref="E86:F86"/>
    <mergeCell ref="G86:H86"/>
    <mergeCell ref="E87:F87"/>
    <mergeCell ref="G87:H87"/>
    <mergeCell ref="E88:F88"/>
    <mergeCell ref="G88:H88"/>
    <mergeCell ref="E82:F82"/>
    <mergeCell ref="G82:H82"/>
    <mergeCell ref="H17:I17"/>
    <mergeCell ref="C77:I77"/>
    <mergeCell ref="E79:F80"/>
    <mergeCell ref="G79:H80"/>
    <mergeCell ref="J23:K23"/>
    <mergeCell ref="C76:I76"/>
    <mergeCell ref="J17:K17"/>
    <mergeCell ref="J29:K29"/>
    <mergeCell ref="H28:I28"/>
    <mergeCell ref="J28:K28"/>
    <mergeCell ref="H23:I23"/>
    <mergeCell ref="H29:I29"/>
    <mergeCell ref="B28:C28"/>
    <mergeCell ref="D28:E28"/>
    <mergeCell ref="F28:G28"/>
    <mergeCell ref="J11:K11"/>
    <mergeCell ref="A1:K1"/>
    <mergeCell ref="A3:K3"/>
    <mergeCell ref="H5:I5"/>
    <mergeCell ref="J5:K5"/>
    <mergeCell ref="H11:I11"/>
    <mergeCell ref="E89:F89"/>
    <mergeCell ref="G89:H89"/>
    <mergeCell ref="E90:F90"/>
    <mergeCell ref="G90:H90"/>
    <mergeCell ref="E91:F91"/>
    <mergeCell ref="G91:H91"/>
    <mergeCell ref="E92:F92"/>
    <mergeCell ref="G92:H92"/>
    <mergeCell ref="E99:F99"/>
    <mergeCell ref="G99:H99"/>
    <mergeCell ref="E93:F93"/>
    <mergeCell ref="G93:H93"/>
    <mergeCell ref="E97:F97"/>
    <mergeCell ref="G97:H97"/>
    <mergeCell ref="E98:F98"/>
    <mergeCell ref="G98:H98"/>
    <mergeCell ref="E94:F94"/>
    <mergeCell ref="G94:H94"/>
    <mergeCell ref="E95:F95"/>
    <mergeCell ref="G95:H95"/>
    <mergeCell ref="E96:F96"/>
    <mergeCell ref="G96:H96"/>
    <mergeCell ref="E103:F103"/>
    <mergeCell ref="G103:H103"/>
    <mergeCell ref="E101:F101"/>
    <mergeCell ref="G101:H101"/>
    <mergeCell ref="E100:F100"/>
    <mergeCell ref="G100:H100"/>
    <mergeCell ref="E102:F102"/>
    <mergeCell ref="G102:H102"/>
  </mergeCells>
  <printOptions horizontalCentered="1" verticalCentered="1"/>
  <pageMargins left="0.78740157480314965" right="0.78740157480314965" top="0.39370078740157483" bottom="0.39370078740157483" header="0" footer="0"/>
  <pageSetup scale="54"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4">
    <tabColor rgb="FF99CCFF"/>
    <pageSetUpPr fitToPage="1"/>
  </sheetPr>
  <dimension ref="A1:P80"/>
  <sheetViews>
    <sheetView zoomScaleNormal="100" workbookViewId="0">
      <selection sqref="A1:M1"/>
    </sheetView>
  </sheetViews>
  <sheetFormatPr baseColWidth="10" defaultColWidth="11.5" defaultRowHeight="13"/>
  <cols>
    <col min="1" max="1" width="65.5" style="12" customWidth="1"/>
    <col min="2" max="16384" width="11.5" style="12"/>
  </cols>
  <sheetData>
    <row r="1" spans="1:14" ht="16">
      <c r="A1" s="486" t="s">
        <v>478</v>
      </c>
      <c r="B1" s="486"/>
      <c r="C1" s="486"/>
      <c r="D1" s="486"/>
      <c r="E1" s="486"/>
      <c r="F1" s="486"/>
      <c r="G1" s="486"/>
      <c r="H1" s="486"/>
      <c r="I1" s="486"/>
      <c r="J1" s="486"/>
      <c r="K1" s="486"/>
      <c r="L1" s="486"/>
      <c r="M1" s="486"/>
    </row>
    <row r="3" spans="1:14">
      <c r="A3" s="462" t="s">
        <v>233</v>
      </c>
      <c r="B3" s="462"/>
      <c r="C3" s="462"/>
      <c r="D3" s="462"/>
      <c r="E3" s="462"/>
      <c r="F3" s="462"/>
      <c r="G3" s="462"/>
      <c r="H3" s="462"/>
      <c r="I3" s="462"/>
      <c r="J3" s="462"/>
      <c r="K3" s="462"/>
      <c r="L3" s="462"/>
      <c r="M3" s="462"/>
    </row>
    <row r="5" spans="1:14">
      <c r="A5" s="90"/>
      <c r="B5" s="23" t="s">
        <v>4</v>
      </c>
      <c r="C5" s="23" t="s">
        <v>5</v>
      </c>
      <c r="D5" s="23" t="s">
        <v>6</v>
      </c>
      <c r="E5" s="23" t="s">
        <v>7</v>
      </c>
      <c r="F5" s="23" t="s">
        <v>8</v>
      </c>
      <c r="G5" s="23" t="s">
        <v>9</v>
      </c>
      <c r="H5" s="23" t="s">
        <v>10</v>
      </c>
      <c r="I5" s="23" t="s">
        <v>11</v>
      </c>
      <c r="J5" s="23" t="s">
        <v>12</v>
      </c>
      <c r="K5" s="23" t="s">
        <v>13</v>
      </c>
      <c r="L5" s="23" t="s">
        <v>14</v>
      </c>
      <c r="M5" s="23" t="s">
        <v>15</v>
      </c>
      <c r="N5" s="23" t="s">
        <v>479</v>
      </c>
    </row>
    <row r="6" spans="1:14">
      <c r="A6" s="89" t="s">
        <v>480</v>
      </c>
      <c r="B6" s="88">
        <f t="array" ref="B6:M6">TRANSPOSE('Pag5'!E77:E88)</f>
        <v>2033.22</v>
      </c>
      <c r="C6" s="88">
        <v>2081.0500000000002</v>
      </c>
      <c r="D6" s="88">
        <v>2115.83</v>
      </c>
      <c r="E6" s="88">
        <v>2135.33</v>
      </c>
      <c r="F6" s="88">
        <v>2204.2199999999998</v>
      </c>
      <c r="G6" s="88">
        <v>2084.12</v>
      </c>
      <c r="H6" s="88">
        <v>2106.5</v>
      </c>
      <c r="I6" s="88">
        <v>2141.5500000000002</v>
      </c>
      <c r="J6" s="88">
        <v>2122.0700000000002</v>
      </c>
      <c r="K6" s="88">
        <v>2116.87</v>
      </c>
      <c r="L6" s="88">
        <v>2162.83</v>
      </c>
      <c r="M6" s="88">
        <v>2132.5300000000002</v>
      </c>
      <c r="N6" s="88">
        <f>MAX(B6:M6)</f>
        <v>2204.2199999999998</v>
      </c>
    </row>
    <row r="8" spans="1:14">
      <c r="A8" s="462" t="s">
        <v>481</v>
      </c>
      <c r="B8" s="462"/>
      <c r="C8" s="462"/>
      <c r="D8" s="462"/>
      <c r="E8" s="462"/>
      <c r="F8" s="462"/>
      <c r="G8" s="462"/>
      <c r="H8" s="462"/>
      <c r="I8" s="462"/>
      <c r="J8" s="462"/>
      <c r="K8" s="462"/>
      <c r="L8" s="462"/>
      <c r="M8" s="462"/>
    </row>
    <row r="9" spans="1:14">
      <c r="A9" s="74"/>
      <c r="B9" s="54"/>
    </row>
    <row r="10" spans="1:14">
      <c r="A10" s="23" t="s">
        <v>413</v>
      </c>
      <c r="B10" s="23" t="s">
        <v>4</v>
      </c>
      <c r="C10" s="23" t="s">
        <v>5</v>
      </c>
      <c r="D10" s="23" t="s">
        <v>6</v>
      </c>
      <c r="E10" s="23" t="s">
        <v>7</v>
      </c>
      <c r="F10" s="23" t="s">
        <v>8</v>
      </c>
      <c r="G10" s="23" t="s">
        <v>9</v>
      </c>
      <c r="H10" s="23" t="s">
        <v>10</v>
      </c>
      <c r="I10" s="23" t="s">
        <v>11</v>
      </c>
      <c r="J10" s="23" t="s">
        <v>12</v>
      </c>
      <c r="K10" s="23" t="s">
        <v>13</v>
      </c>
      <c r="L10" s="23" t="s">
        <v>14</v>
      </c>
      <c r="M10" s="23" t="s">
        <v>15</v>
      </c>
      <c r="N10" s="23" t="s">
        <v>360</v>
      </c>
    </row>
    <row r="11" spans="1:14">
      <c r="A11" s="56" t="s">
        <v>95</v>
      </c>
      <c r="B11" s="88">
        <v>2.1062032258064498</v>
      </c>
      <c r="C11" s="88">
        <v>7.1635999999999997</v>
      </c>
      <c r="D11" s="88">
        <v>7.8732774193548396</v>
      </c>
      <c r="E11" s="88">
        <v>6.6555</v>
      </c>
      <c r="F11" s="88">
        <v>12.712312903225801</v>
      </c>
      <c r="G11" s="88">
        <v>14.084899999999999</v>
      </c>
      <c r="H11" s="88">
        <v>22.022403225806499</v>
      </c>
      <c r="I11" s="88">
        <v>18.811967741935501</v>
      </c>
      <c r="J11" s="88">
        <v>15.216336666666701</v>
      </c>
      <c r="K11" s="88">
        <v>11.7410064516129</v>
      </c>
      <c r="L11" s="88">
        <v>1.2091433333333299</v>
      </c>
      <c r="M11" s="88">
        <v>3.2032903225806502</v>
      </c>
      <c r="N11" s="88">
        <f t="shared" ref="N11:N21" si="0">SUM(B11:M11)</f>
        <v>122.79994129032269</v>
      </c>
    </row>
    <row r="12" spans="1:14">
      <c r="A12" s="56" t="s">
        <v>169</v>
      </c>
      <c r="B12" s="88">
        <v>15.6650910813871</v>
      </c>
      <c r="C12" s="88">
        <v>11.404542888</v>
      </c>
      <c r="D12" s="88">
        <v>6.6329796285161304</v>
      </c>
      <c r="E12" s="88">
        <v>12.6529143893111</v>
      </c>
      <c r="F12" s="88">
        <v>10.97010330613589</v>
      </c>
      <c r="G12" s="88">
        <v>13.809025767636449</v>
      </c>
      <c r="H12" s="88">
        <v>12.7851639487625</v>
      </c>
      <c r="I12" s="88">
        <v>11.663484797856899</v>
      </c>
      <c r="J12" s="88">
        <v>7.0650446026719305</v>
      </c>
      <c r="K12" s="88">
        <v>12.86418514738261</v>
      </c>
      <c r="L12" s="88">
        <v>9.8478166030169803</v>
      </c>
      <c r="M12" s="88">
        <v>8.974576327383371</v>
      </c>
      <c r="N12" s="88">
        <f t="shared" si="0"/>
        <v>134.33492848806097</v>
      </c>
    </row>
    <row r="13" spans="1:14">
      <c r="A13" s="56" t="s">
        <v>96</v>
      </c>
      <c r="B13" s="88">
        <v>26.383145161290301</v>
      </c>
      <c r="C13" s="88">
        <v>15.8308035714286</v>
      </c>
      <c r="D13" s="88">
        <v>8.5353225806451594</v>
      </c>
      <c r="E13" s="88">
        <v>11.839833333333299</v>
      </c>
      <c r="F13" s="88">
        <v>3.1773387096774202</v>
      </c>
      <c r="G13" s="88">
        <v>4.7849166666666703</v>
      </c>
      <c r="H13" s="88">
        <v>10.8883064516129</v>
      </c>
      <c r="I13" s="88">
        <v>3.8099193548387098</v>
      </c>
      <c r="J13" s="88">
        <v>0.66074999999999995</v>
      </c>
      <c r="K13" s="88">
        <v>6.9898387096774197</v>
      </c>
      <c r="L13" s="88">
        <v>26.046749999999999</v>
      </c>
      <c r="M13" s="88">
        <v>26.5251612903226</v>
      </c>
      <c r="N13" s="88">
        <f t="shared" si="0"/>
        <v>145.4720858294931</v>
      </c>
    </row>
    <row r="14" spans="1:14">
      <c r="A14" s="56" t="s">
        <v>159</v>
      </c>
      <c r="B14" s="88">
        <v>23.074435483871</v>
      </c>
      <c r="C14" s="88">
        <v>21.074732142857101</v>
      </c>
      <c r="D14" s="88">
        <v>15.5348387096774</v>
      </c>
      <c r="E14" s="88">
        <v>18.527333333333299</v>
      </c>
      <c r="F14" s="88">
        <v>4.69137096774194</v>
      </c>
      <c r="G14" s="88">
        <v>6.2244999999999999</v>
      </c>
      <c r="H14" s="88">
        <v>19.307580645161298</v>
      </c>
      <c r="I14" s="88">
        <v>9.1295161290322593</v>
      </c>
      <c r="J14" s="88">
        <v>0.99383333333333301</v>
      </c>
      <c r="K14" s="88">
        <v>8.1914516129032293</v>
      </c>
      <c r="L14" s="88">
        <v>19.761749999999999</v>
      </c>
      <c r="M14" s="88">
        <v>20.650645161290299</v>
      </c>
      <c r="N14" s="88">
        <f t="shared" si="0"/>
        <v>167.16198751920118</v>
      </c>
    </row>
    <row r="15" spans="1:14">
      <c r="A15" s="56" t="s">
        <v>619</v>
      </c>
      <c r="B15" s="88">
        <v>18.481146613045802</v>
      </c>
      <c r="C15" s="88">
        <v>7.00548162177357</v>
      </c>
      <c r="D15" s="88">
        <v>4.1560210853212904</v>
      </c>
      <c r="E15" s="88">
        <v>11.8610392914216</v>
      </c>
      <c r="F15" s="88">
        <v>26.885452693514299</v>
      </c>
      <c r="G15" s="88">
        <v>20.542720468023301</v>
      </c>
      <c r="H15" s="88">
        <v>19.2243476162839</v>
      </c>
      <c r="I15" s="88">
        <v>15.2978918001258</v>
      </c>
      <c r="J15" s="88">
        <v>21.116866690658799</v>
      </c>
      <c r="K15" s="88">
        <v>20.777433633734798</v>
      </c>
      <c r="L15" s="88">
        <v>11.5537462606459</v>
      </c>
      <c r="M15" s="88">
        <v>9.9280117407326696</v>
      </c>
      <c r="N15" s="88">
        <f t="shared" si="0"/>
        <v>186.83015951528176</v>
      </c>
    </row>
    <row r="16" spans="1:14">
      <c r="A16" s="56" t="s">
        <v>69</v>
      </c>
      <c r="B16" s="88">
        <v>17.122006224741899</v>
      </c>
      <c r="C16" s="88">
        <v>16.597056384285711</v>
      </c>
      <c r="D16" s="88">
        <v>13.871148258161289</v>
      </c>
      <c r="E16" s="88">
        <v>14.89565283426667</v>
      </c>
      <c r="F16" s="88">
        <v>8.1555209084193496</v>
      </c>
      <c r="G16" s="88">
        <v>14.567076136666671</v>
      </c>
      <c r="H16" s="88">
        <v>20.998035901935481</v>
      </c>
      <c r="I16" s="88">
        <v>29.575859712516099</v>
      </c>
      <c r="J16" s="88">
        <v>6.4721838023333298</v>
      </c>
      <c r="K16" s="88">
        <v>9.0520237395806511</v>
      </c>
      <c r="L16" s="88">
        <v>22.031462322666698</v>
      </c>
      <c r="M16" s="88">
        <v>16.115166275128999</v>
      </c>
      <c r="N16" s="88">
        <f t="shared" si="0"/>
        <v>189.45319250070281</v>
      </c>
    </row>
    <row r="17" spans="1:14">
      <c r="A17" s="56" t="s">
        <v>140</v>
      </c>
      <c r="B17" s="88">
        <v>4.6481741935483898</v>
      </c>
      <c r="C17" s="88">
        <v>10.7963196428571</v>
      </c>
      <c r="D17" s="88">
        <v>30.162696774193499</v>
      </c>
      <c r="E17" s="88">
        <v>60.074635000000001</v>
      </c>
      <c r="F17" s="88">
        <v>32.2246806451613</v>
      </c>
      <c r="G17" s="88">
        <v>22.888608333333298</v>
      </c>
      <c r="H17" s="88">
        <v>22.981190322580598</v>
      </c>
      <c r="I17" s="88">
        <v>26.7045274193548</v>
      </c>
      <c r="J17" s="88">
        <v>11.7648283333333</v>
      </c>
      <c r="K17" s="88">
        <v>8.0690290322580598</v>
      </c>
      <c r="L17" s="88">
        <v>7.5079599999999997</v>
      </c>
      <c r="M17" s="88">
        <v>2.88951612903226</v>
      </c>
      <c r="N17" s="88">
        <f t="shared" si="0"/>
        <v>240.71216582565265</v>
      </c>
    </row>
    <row r="18" spans="1:14">
      <c r="A18" s="56" t="s">
        <v>132</v>
      </c>
      <c r="B18" s="88">
        <v>41.231858064516103</v>
      </c>
      <c r="C18" s="88">
        <v>51.625121287509401</v>
      </c>
      <c r="D18" s="88">
        <v>44.262229640353802</v>
      </c>
      <c r="E18" s="88">
        <v>47.874041915020499</v>
      </c>
      <c r="F18" s="88">
        <v>28.516206021774799</v>
      </c>
      <c r="G18" s="88">
        <v>28.927268981742401</v>
      </c>
      <c r="H18" s="88">
        <v>28.928492562976501</v>
      </c>
      <c r="I18" s="88">
        <v>28.137637724266799</v>
      </c>
      <c r="J18" s="88">
        <v>22.17018023883</v>
      </c>
      <c r="K18" s="88">
        <v>8.4098322580645206</v>
      </c>
      <c r="L18" s="88">
        <v>28.853180716490101</v>
      </c>
      <c r="M18" s="88">
        <v>28.642711064174399</v>
      </c>
      <c r="N18" s="88">
        <f t="shared" si="0"/>
        <v>387.57876047571932</v>
      </c>
    </row>
    <row r="19" spans="1:14">
      <c r="A19" s="56" t="s">
        <v>150</v>
      </c>
      <c r="B19" s="88">
        <v>14.647919354838701</v>
      </c>
      <c r="C19" s="88">
        <v>12.8965714285714</v>
      </c>
      <c r="D19" s="88">
        <v>24.749145161290301</v>
      </c>
      <c r="E19" s="88">
        <v>20.0006916666667</v>
      </c>
      <c r="F19" s="88">
        <v>33.019870967741902</v>
      </c>
      <c r="G19" s="88">
        <v>22.006641666666699</v>
      </c>
      <c r="H19" s="88">
        <v>35.129580645161298</v>
      </c>
      <c r="I19" s="88">
        <v>44.957911290322599</v>
      </c>
      <c r="J19" s="88">
        <v>33.727975000000001</v>
      </c>
      <c r="K19" s="88">
        <v>32.842948387096797</v>
      </c>
      <c r="L19" s="88">
        <v>54.635883333333297</v>
      </c>
      <c r="M19" s="88">
        <v>65.890129032258102</v>
      </c>
      <c r="N19" s="88">
        <f t="shared" si="0"/>
        <v>394.50526793394783</v>
      </c>
    </row>
    <row r="20" spans="1:14">
      <c r="A20" s="56" t="s">
        <v>482</v>
      </c>
      <c r="B20" s="88">
        <v>28.760988709677399</v>
      </c>
      <c r="C20" s="88">
        <v>1.95209642857143</v>
      </c>
      <c r="D20" s="88">
        <v>8.15053870967742</v>
      </c>
      <c r="E20" s="88">
        <v>0</v>
      </c>
      <c r="F20" s="88">
        <v>25.446590322580601</v>
      </c>
      <c r="G20" s="88">
        <v>54.795400000000001</v>
      </c>
      <c r="H20" s="88">
        <v>61.856491935483902</v>
      </c>
      <c r="I20" s="88">
        <v>41.163380645161297</v>
      </c>
      <c r="J20" s="88">
        <v>60.904821666666699</v>
      </c>
      <c r="K20" s="88">
        <v>78.382603225806506</v>
      </c>
      <c r="L20" s="88">
        <v>63.718746666666704</v>
      </c>
      <c r="M20" s="88">
        <v>82.942095161290297</v>
      </c>
      <c r="N20" s="88">
        <f t="shared" si="0"/>
        <v>508.07375347158228</v>
      </c>
    </row>
    <row r="21" spans="1:14">
      <c r="A21" s="56" t="s">
        <v>417</v>
      </c>
      <c r="B21" s="88">
        <v>308.62474723651036</v>
      </c>
      <c r="C21" s="88">
        <v>252.04755070523532</v>
      </c>
      <c r="D21" s="88">
        <v>207.5795441526837</v>
      </c>
      <c r="E21" s="88">
        <v>226.95926182797743</v>
      </c>
      <c r="F21" s="88">
        <v>306.97964315477134</v>
      </c>
      <c r="G21" s="88">
        <v>311.5341416546334</v>
      </c>
      <c r="H21" s="88">
        <v>210.7237588621793</v>
      </c>
      <c r="I21" s="88">
        <v>203.11067826100776</v>
      </c>
      <c r="J21" s="88">
        <v>178.7760605841639</v>
      </c>
      <c r="K21" s="88">
        <v>166.51241276089704</v>
      </c>
      <c r="L21" s="88">
        <v>187.89059379383647</v>
      </c>
      <c r="M21" s="88">
        <v>233.99186488875992</v>
      </c>
      <c r="N21" s="88">
        <f t="shared" si="0"/>
        <v>2794.7302578826561</v>
      </c>
    </row>
    <row r="22" spans="1:14">
      <c r="A22" s="64" t="s">
        <v>483</v>
      </c>
      <c r="B22" s="88">
        <f>'Pag7'!B39</f>
        <v>1.07482341146488</v>
      </c>
      <c r="C22" s="88">
        <f>'Pag7'!C39</f>
        <v>2.3140626043869998</v>
      </c>
      <c r="D22" s="91">
        <f>'Pag7'!D39</f>
        <v>3.9539427597989798</v>
      </c>
      <c r="E22" s="88">
        <f>'Pag7'!E39</f>
        <v>4.1812355705744402</v>
      </c>
      <c r="F22" s="88">
        <f>'Pag7'!F39</f>
        <v>5.5017846465198401</v>
      </c>
      <c r="G22" s="88">
        <f>'Pag7'!G39</f>
        <v>3.4427001401780699</v>
      </c>
      <c r="H22" s="88">
        <f>'Pag7'!H39</f>
        <v>4.1187062303428297</v>
      </c>
      <c r="I22" s="88">
        <f>'Pag7'!I39</f>
        <v>4.3170471656198597</v>
      </c>
      <c r="J22" s="88">
        <f>'Pag7'!J39</f>
        <v>5.8853614654300097</v>
      </c>
      <c r="K22" s="88">
        <f>'Pag7'!K39</f>
        <v>7.0397257721144397</v>
      </c>
      <c r="L22" s="88">
        <f>'Pag7'!L39</f>
        <v>3.6491342006330898</v>
      </c>
      <c r="M22" s="88">
        <f>'Pag7'!M39</f>
        <v>4.1877372884599504</v>
      </c>
      <c r="N22" s="88">
        <f>AVERAGE(B22:M22)</f>
        <v>4.1388551046269493</v>
      </c>
    </row>
    <row r="23" spans="1:14" ht="16.5" customHeight="1">
      <c r="A23" s="17" t="s">
        <v>484</v>
      </c>
      <c r="B23" s="273"/>
      <c r="C23" s="273"/>
      <c r="D23" s="273"/>
      <c r="E23" s="273"/>
      <c r="F23" s="273"/>
      <c r="G23" s="273"/>
      <c r="H23" s="273"/>
      <c r="I23" s="273"/>
      <c r="J23" s="273"/>
      <c r="K23" s="273"/>
      <c r="L23" s="273"/>
      <c r="M23" s="273"/>
      <c r="N23" s="273"/>
    </row>
    <row r="24" spans="1:14" ht="9.75" customHeight="1">
      <c r="A24" s="503" t="s">
        <v>780</v>
      </c>
      <c r="B24" s="503"/>
      <c r="C24" s="503"/>
      <c r="D24" s="503"/>
      <c r="E24" s="503"/>
      <c r="F24" s="503"/>
      <c r="G24" s="503"/>
      <c r="H24" s="503"/>
      <c r="I24" s="503"/>
      <c r="J24" s="503"/>
      <c r="K24" s="503"/>
      <c r="L24" s="503"/>
      <c r="M24" s="503"/>
      <c r="N24" s="503"/>
    </row>
    <row r="25" spans="1:14">
      <c r="A25" s="503"/>
      <c r="B25" s="503"/>
      <c r="C25" s="503"/>
      <c r="D25" s="503"/>
      <c r="E25" s="503"/>
      <c r="F25" s="503"/>
      <c r="G25" s="503"/>
      <c r="H25" s="503"/>
      <c r="I25" s="503"/>
      <c r="J25" s="503"/>
      <c r="K25" s="503"/>
      <c r="L25" s="503"/>
      <c r="M25" s="503"/>
      <c r="N25" s="503"/>
    </row>
    <row r="26" spans="1:14">
      <c r="A26" s="503"/>
      <c r="B26" s="503"/>
      <c r="C26" s="503"/>
      <c r="D26" s="503"/>
      <c r="E26" s="503"/>
      <c r="F26" s="503"/>
      <c r="G26" s="503"/>
      <c r="H26" s="503"/>
      <c r="I26" s="503"/>
      <c r="J26" s="503"/>
      <c r="K26" s="503"/>
      <c r="L26" s="503"/>
      <c r="M26" s="503"/>
      <c r="N26" s="503"/>
    </row>
    <row r="27" spans="1:14">
      <c r="A27" s="503"/>
      <c r="B27" s="503"/>
      <c r="C27" s="503"/>
      <c r="D27" s="503"/>
      <c r="E27" s="503"/>
      <c r="F27" s="503"/>
      <c r="G27" s="503"/>
      <c r="H27" s="503"/>
      <c r="I27" s="503"/>
      <c r="J27" s="503"/>
      <c r="K27" s="503"/>
      <c r="L27" s="503"/>
      <c r="M27" s="503"/>
      <c r="N27" s="503"/>
    </row>
    <row r="28" spans="1:14">
      <c r="A28" s="503"/>
      <c r="B28" s="503"/>
      <c r="C28" s="503"/>
      <c r="D28" s="503"/>
      <c r="E28" s="503"/>
      <c r="F28" s="503"/>
      <c r="G28" s="503"/>
      <c r="H28" s="503"/>
      <c r="I28" s="503"/>
      <c r="J28" s="503"/>
      <c r="K28" s="503"/>
      <c r="L28" s="503"/>
      <c r="M28" s="503"/>
      <c r="N28" s="503"/>
    </row>
    <row r="29" spans="1:14">
      <c r="A29" s="503"/>
      <c r="B29" s="503"/>
      <c r="C29" s="503"/>
      <c r="D29" s="503"/>
      <c r="E29" s="503"/>
      <c r="F29" s="503"/>
      <c r="G29" s="503"/>
      <c r="H29" s="503"/>
      <c r="I29" s="503"/>
      <c r="J29" s="503"/>
      <c r="K29" s="503"/>
      <c r="L29" s="503"/>
      <c r="M29" s="503"/>
      <c r="N29" s="503"/>
    </row>
    <row r="30" spans="1:14">
      <c r="A30" s="503"/>
      <c r="B30" s="503"/>
      <c r="C30" s="503"/>
      <c r="D30" s="503"/>
      <c r="E30" s="503"/>
      <c r="F30" s="503"/>
      <c r="G30" s="503"/>
      <c r="H30" s="503"/>
      <c r="I30" s="503"/>
      <c r="J30" s="503"/>
      <c r="K30" s="503"/>
      <c r="L30" s="503"/>
      <c r="M30" s="503"/>
      <c r="N30" s="503"/>
    </row>
    <row r="31" spans="1:14">
      <c r="A31" s="503"/>
      <c r="B31" s="503"/>
      <c r="C31" s="503"/>
      <c r="D31" s="503"/>
      <c r="E31" s="503"/>
      <c r="F31" s="503"/>
      <c r="G31" s="503"/>
      <c r="H31" s="503"/>
      <c r="I31" s="503"/>
      <c r="J31" s="503"/>
      <c r="K31" s="503"/>
      <c r="L31" s="503"/>
      <c r="M31" s="503"/>
      <c r="N31" s="503"/>
    </row>
    <row r="32" spans="1:14">
      <c r="A32" s="503"/>
      <c r="B32" s="503"/>
      <c r="C32" s="503"/>
      <c r="D32" s="503"/>
      <c r="E32" s="503"/>
      <c r="F32" s="503"/>
      <c r="G32" s="503"/>
      <c r="H32" s="503"/>
      <c r="I32" s="503"/>
      <c r="J32" s="503"/>
      <c r="K32" s="503"/>
      <c r="L32" s="503"/>
      <c r="M32" s="503"/>
      <c r="N32" s="503"/>
    </row>
    <row r="33" spans="1:16">
      <c r="A33" s="503"/>
      <c r="B33" s="503"/>
      <c r="C33" s="503"/>
      <c r="D33" s="503"/>
      <c r="E33" s="503"/>
      <c r="F33" s="503"/>
      <c r="G33" s="503"/>
      <c r="H33" s="503"/>
      <c r="I33" s="503"/>
      <c r="J33" s="503"/>
      <c r="K33" s="503"/>
      <c r="L33" s="503"/>
      <c r="M33" s="503"/>
      <c r="N33" s="503"/>
    </row>
    <row r="34" spans="1:16">
      <c r="A34" s="503"/>
      <c r="B34" s="503"/>
      <c r="C34" s="503"/>
      <c r="D34" s="503"/>
      <c r="E34" s="503"/>
      <c r="F34" s="503"/>
      <c r="G34" s="503"/>
      <c r="H34" s="503"/>
      <c r="I34" s="503"/>
      <c r="J34" s="503"/>
      <c r="K34" s="503"/>
      <c r="L34" s="503"/>
      <c r="M34" s="503"/>
      <c r="N34" s="503"/>
    </row>
    <row r="35" spans="1:16">
      <c r="A35" s="87"/>
      <c r="B35" s="87"/>
      <c r="C35" s="87"/>
      <c r="D35" s="87"/>
      <c r="E35" s="87"/>
      <c r="F35" s="87"/>
      <c r="G35" s="87"/>
      <c r="H35" s="87"/>
      <c r="I35" s="87"/>
      <c r="J35" s="87"/>
      <c r="K35" s="87"/>
      <c r="L35" s="87"/>
      <c r="M35" s="87"/>
      <c r="N35" s="87"/>
    </row>
    <row r="36" spans="1:16">
      <c r="A36" s="462" t="s">
        <v>485</v>
      </c>
      <c r="B36" s="462"/>
      <c r="C36" s="462"/>
      <c r="D36" s="462"/>
      <c r="E36" s="462"/>
      <c r="F36" s="462"/>
      <c r="G36" s="462"/>
      <c r="H36" s="462"/>
      <c r="I36" s="462"/>
      <c r="J36" s="462"/>
      <c r="K36" s="462"/>
      <c r="L36" s="462"/>
      <c r="M36" s="462"/>
    </row>
    <row r="37" spans="1:16">
      <c r="B37" s="54"/>
    </row>
    <row r="38" spans="1:16">
      <c r="A38" s="23" t="s">
        <v>413</v>
      </c>
      <c r="B38" s="23" t="s">
        <v>4</v>
      </c>
      <c r="C38" s="23" t="s">
        <v>5</v>
      </c>
      <c r="D38" s="23" t="s">
        <v>6</v>
      </c>
      <c r="E38" s="23" t="s">
        <v>7</v>
      </c>
      <c r="F38" s="23" t="s">
        <v>8</v>
      </c>
      <c r="G38" s="23" t="s">
        <v>9</v>
      </c>
      <c r="H38" s="23" t="s">
        <v>10</v>
      </c>
      <c r="I38" s="23" t="s">
        <v>11</v>
      </c>
      <c r="J38" s="23" t="s">
        <v>12</v>
      </c>
      <c r="K38" s="23" t="s">
        <v>13</v>
      </c>
      <c r="L38" s="23" t="s">
        <v>14</v>
      </c>
      <c r="M38" s="23" t="s">
        <v>15</v>
      </c>
      <c r="N38" s="23" t="s">
        <v>360</v>
      </c>
    </row>
    <row r="39" spans="1:16">
      <c r="A39" s="56" t="s">
        <v>778</v>
      </c>
      <c r="B39" s="88">
        <v>0</v>
      </c>
      <c r="C39" s="88">
        <v>3.22674464285714</v>
      </c>
      <c r="D39" s="88">
        <v>13.159725806451601</v>
      </c>
      <c r="E39" s="88">
        <v>2.0565333333333302</v>
      </c>
      <c r="F39" s="88">
        <v>0.50818709677419405</v>
      </c>
      <c r="G39" s="88">
        <v>2.0038833333333299</v>
      </c>
      <c r="H39" s="88">
        <v>3.85942096774194</v>
      </c>
      <c r="I39" s="91">
        <v>1.9912612903225799</v>
      </c>
      <c r="J39" s="88">
        <v>6.0797833333333298</v>
      </c>
      <c r="K39" s="88">
        <v>1.51378709677419</v>
      </c>
      <c r="L39" s="88">
        <v>3.8007933333333299</v>
      </c>
      <c r="M39" s="146">
        <v>5.9373790322580602</v>
      </c>
      <c r="N39" s="88">
        <f t="shared" ref="N39:N48" si="1">SUM(B39:M39)</f>
        <v>44.137499266513018</v>
      </c>
    </row>
    <row r="40" spans="1:16">
      <c r="A40" s="56" t="s">
        <v>777</v>
      </c>
      <c r="B40" s="88">
        <v>0</v>
      </c>
      <c r="C40" s="88">
        <v>0.25574999999999998</v>
      </c>
      <c r="D40" s="88">
        <v>0</v>
      </c>
      <c r="E40" s="88">
        <v>4.5063333333333304</v>
      </c>
      <c r="F40" s="88">
        <v>2.4288451612903201</v>
      </c>
      <c r="G40" s="88">
        <v>2.6711533333333302</v>
      </c>
      <c r="H40" s="88">
        <v>0</v>
      </c>
      <c r="I40" s="88">
        <v>0</v>
      </c>
      <c r="J40" s="88">
        <v>35.026786666666702</v>
      </c>
      <c r="K40" s="88">
        <v>1.34683225806452</v>
      </c>
      <c r="L40" s="88">
        <v>0</v>
      </c>
      <c r="M40" s="146">
        <v>0</v>
      </c>
      <c r="N40" s="88">
        <f t="shared" si="1"/>
        <v>46.235700752688203</v>
      </c>
    </row>
    <row r="41" spans="1:16">
      <c r="A41" s="56" t="s">
        <v>72</v>
      </c>
      <c r="B41" s="88">
        <v>1.7940140625677401</v>
      </c>
      <c r="C41" s="88">
        <v>5.6731406350000002</v>
      </c>
      <c r="D41" s="88">
        <v>10.314921896935484</v>
      </c>
      <c r="E41" s="88">
        <v>12.834028330000001</v>
      </c>
      <c r="F41" s="88">
        <v>3.6811170076451614</v>
      </c>
      <c r="G41" s="88">
        <v>1.04426</v>
      </c>
      <c r="H41" s="88">
        <v>1.89094677419355</v>
      </c>
      <c r="I41" s="91">
        <v>1.1459148809999999</v>
      </c>
      <c r="J41" s="88">
        <v>18.00769172</v>
      </c>
      <c r="K41" s="88">
        <v>3.33562118</v>
      </c>
      <c r="L41" s="88">
        <v>2.85575865966667</v>
      </c>
      <c r="M41" s="146">
        <v>2.0229963709677419</v>
      </c>
      <c r="N41" s="88">
        <f t="shared" si="1"/>
        <v>64.600411517976355</v>
      </c>
    </row>
    <row r="42" spans="1:16">
      <c r="A42" s="56" t="s">
        <v>486</v>
      </c>
      <c r="B42" s="88">
        <v>3.6624549098000001</v>
      </c>
      <c r="C42" s="88">
        <v>3.9006014078000004</v>
      </c>
      <c r="D42" s="88">
        <v>7.3493958992999993</v>
      </c>
      <c r="E42" s="88">
        <v>7.9364318301000001</v>
      </c>
      <c r="F42" s="88">
        <v>6.7689864195000009</v>
      </c>
      <c r="G42" s="88">
        <v>3.7042530212</v>
      </c>
      <c r="H42" s="88">
        <v>3.7911854483999998</v>
      </c>
      <c r="I42" s="88">
        <v>5.2474266818000013</v>
      </c>
      <c r="J42" s="88">
        <v>8.4526893225999995</v>
      </c>
      <c r="K42" s="88">
        <v>8.3273306500000004</v>
      </c>
      <c r="L42" s="88">
        <v>9.2393395186999996</v>
      </c>
      <c r="M42" s="146">
        <v>10.666598392899999</v>
      </c>
      <c r="N42" s="88">
        <f t="shared" si="1"/>
        <v>79.046693502099998</v>
      </c>
    </row>
    <row r="43" spans="1:16">
      <c r="A43" s="56" t="s">
        <v>95</v>
      </c>
      <c r="B43" s="88">
        <v>0</v>
      </c>
      <c r="C43" s="88">
        <v>2.6278857142857102</v>
      </c>
      <c r="D43" s="88">
        <v>0</v>
      </c>
      <c r="E43" s="88">
        <v>21.087733333333301</v>
      </c>
      <c r="F43" s="88">
        <v>8.9244129032258108</v>
      </c>
      <c r="G43" s="88">
        <v>0</v>
      </c>
      <c r="H43" s="88">
        <v>4.3532225806451601</v>
      </c>
      <c r="I43" s="88">
        <v>0</v>
      </c>
      <c r="J43" s="88">
        <v>1.7723199999999999</v>
      </c>
      <c r="K43" s="88">
        <v>33.020479032258102</v>
      </c>
      <c r="L43" s="88">
        <v>3.2216900000000002</v>
      </c>
      <c r="M43" s="146">
        <v>7.1294516129032299</v>
      </c>
      <c r="N43" s="88">
        <f t="shared" si="1"/>
        <v>82.137195176651304</v>
      </c>
    </row>
    <row r="44" spans="1:16">
      <c r="A44" s="56" t="s">
        <v>482</v>
      </c>
      <c r="B44" s="88">
        <v>7.5279645161290301</v>
      </c>
      <c r="C44" s="88">
        <v>32.656283928571398</v>
      </c>
      <c r="D44" s="88">
        <v>34.274500000000003</v>
      </c>
      <c r="E44" s="88">
        <v>25.956199999999999</v>
      </c>
      <c r="F44" s="88">
        <v>1.32845483870968</v>
      </c>
      <c r="G44" s="88">
        <v>0</v>
      </c>
      <c r="H44" s="88">
        <v>0</v>
      </c>
      <c r="I44" s="88">
        <v>6.5756064516128996</v>
      </c>
      <c r="J44" s="88">
        <v>0.95684333333333305</v>
      </c>
      <c r="K44" s="88">
        <v>0</v>
      </c>
      <c r="L44" s="88">
        <v>2.3494449999999998</v>
      </c>
      <c r="M44" s="146">
        <v>0</v>
      </c>
      <c r="N44" s="88">
        <f t="shared" si="1"/>
        <v>111.62529806835634</v>
      </c>
    </row>
    <row r="45" spans="1:16">
      <c r="A45" s="56" t="s">
        <v>776</v>
      </c>
      <c r="B45" s="88">
        <v>10.6295548387097</v>
      </c>
      <c r="C45" s="88">
        <v>0</v>
      </c>
      <c r="D45" s="88">
        <v>0</v>
      </c>
      <c r="E45" s="88">
        <v>0</v>
      </c>
      <c r="F45" s="88">
        <v>0</v>
      </c>
      <c r="G45" s="88">
        <v>0</v>
      </c>
      <c r="H45" s="88">
        <v>0</v>
      </c>
      <c r="I45" s="88">
        <v>4.8857354838709703</v>
      </c>
      <c r="J45" s="88">
        <v>38.263986666666703</v>
      </c>
      <c r="K45" s="88">
        <v>95.556600000000003</v>
      </c>
      <c r="L45" s="88">
        <v>0</v>
      </c>
      <c r="M45" s="146">
        <v>0</v>
      </c>
      <c r="N45" s="88">
        <f t="shared" si="1"/>
        <v>149.33587698924737</v>
      </c>
      <c r="O45" s="252"/>
      <c r="P45" s="252"/>
    </row>
    <row r="46" spans="1:16">
      <c r="A46" s="56" t="s">
        <v>189</v>
      </c>
      <c r="B46" s="88">
        <v>0</v>
      </c>
      <c r="C46" s="88">
        <v>10.851954539999999</v>
      </c>
      <c r="D46" s="88">
        <v>20.995305370000001</v>
      </c>
      <c r="E46" s="88">
        <v>16.0427599</v>
      </c>
      <c r="F46" s="88">
        <v>80.182545669999996</v>
      </c>
      <c r="G46" s="88">
        <v>58.650799999999997</v>
      </c>
      <c r="H46" s="88">
        <v>58.650799999999997</v>
      </c>
      <c r="I46" s="88">
        <v>58.650799999999997</v>
      </c>
      <c r="J46" s="88">
        <v>16.546800000000001</v>
      </c>
      <c r="K46" s="88">
        <v>18.0782788</v>
      </c>
      <c r="L46" s="88">
        <v>22.083406579999998</v>
      </c>
      <c r="M46" s="146">
        <v>19.307136539999998</v>
      </c>
      <c r="N46" s="88">
        <f t="shared" si="1"/>
        <v>380.04058739999999</v>
      </c>
    </row>
    <row r="47" spans="1:16">
      <c r="A47" s="56" t="s">
        <v>184</v>
      </c>
      <c r="B47" s="88">
        <v>13.368254479999999</v>
      </c>
      <c r="C47" s="88">
        <v>14.974607929999999</v>
      </c>
      <c r="D47" s="88">
        <v>21.369679779999998</v>
      </c>
      <c r="E47" s="88">
        <v>20.37176809</v>
      </c>
      <c r="F47" s="88">
        <v>50.489543939999997</v>
      </c>
      <c r="G47" s="88">
        <v>29.370185249999999</v>
      </c>
      <c r="H47" s="88">
        <v>42.537011470000003</v>
      </c>
      <c r="I47" s="88">
        <v>42.777604869999998</v>
      </c>
      <c r="J47" s="88">
        <v>23.880431959999999</v>
      </c>
      <c r="K47" s="88">
        <v>33.484624840000002</v>
      </c>
      <c r="L47" s="88">
        <v>43.08875536</v>
      </c>
      <c r="M47" s="146">
        <v>50.716456309999998</v>
      </c>
      <c r="N47" s="88">
        <f t="shared" si="1"/>
        <v>386.42892427999999</v>
      </c>
    </row>
    <row r="48" spans="1:16">
      <c r="A48" s="56" t="s">
        <v>185</v>
      </c>
      <c r="B48" s="88">
        <v>0</v>
      </c>
      <c r="C48" s="88">
        <v>0</v>
      </c>
      <c r="D48" s="88">
        <v>19.94234823</v>
      </c>
      <c r="E48" s="88">
        <v>28.905262359999998</v>
      </c>
      <c r="F48" s="88">
        <v>100.6393388</v>
      </c>
      <c r="G48" s="88">
        <v>69.258499999999998</v>
      </c>
      <c r="H48" s="88">
        <v>76.258499999999998</v>
      </c>
      <c r="I48" s="88">
        <v>76.356285700000001</v>
      </c>
      <c r="J48" s="88">
        <v>50.098500000000001</v>
      </c>
      <c r="K48" s="88">
        <v>43.8185</v>
      </c>
      <c r="L48" s="88">
        <v>44.218499999999999</v>
      </c>
      <c r="M48" s="146">
        <v>23.3185</v>
      </c>
      <c r="N48" s="88">
        <f t="shared" si="1"/>
        <v>532.81423509000001</v>
      </c>
    </row>
    <row r="49" spans="1:14">
      <c r="A49" s="56" t="s">
        <v>417</v>
      </c>
      <c r="B49" s="88">
        <v>23.491152483480782</v>
      </c>
      <c r="C49" s="88">
        <v>32.01831170481357</v>
      </c>
      <c r="D49" s="88">
        <v>37.641353040658224</v>
      </c>
      <c r="E49" s="88">
        <v>62.947660633256007</v>
      </c>
      <c r="F49" s="88">
        <v>49.673785514030968</v>
      </c>
      <c r="G49" s="88">
        <v>32.186471239759697</v>
      </c>
      <c r="H49" s="88">
        <v>23.778176566422573</v>
      </c>
      <c r="I49" s="88">
        <v>12.091891814772021</v>
      </c>
      <c r="J49" s="88">
        <v>38.225749344803887</v>
      </c>
      <c r="K49" s="88">
        <v>49.302540776849604</v>
      </c>
      <c r="L49" s="88">
        <v>46.702225035575502</v>
      </c>
      <c r="M49" s="146">
        <v>116.05147883254942</v>
      </c>
      <c r="N49" s="88">
        <f t="shared" ref="N49" si="2">SUM(B49:M49)</f>
        <v>524.11079698697222</v>
      </c>
    </row>
    <row r="50" spans="1:14">
      <c r="A50" s="56" t="s">
        <v>16</v>
      </c>
      <c r="B50" s="88">
        <f>SUM(B39:B49)</f>
        <v>60.47339529068725</v>
      </c>
      <c r="C50" s="88">
        <f t="shared" ref="C50:M50" si="3">SUM(C39:C49)</f>
        <v>106.18528050332782</v>
      </c>
      <c r="D50" s="88">
        <f t="shared" si="3"/>
        <v>165.04723002334532</v>
      </c>
      <c r="E50" s="88">
        <f t="shared" si="3"/>
        <v>202.64471114335595</v>
      </c>
      <c r="F50" s="88">
        <f t="shared" si="3"/>
        <v>304.6252173511761</v>
      </c>
      <c r="G50" s="88">
        <f t="shared" si="3"/>
        <v>198.88950617762634</v>
      </c>
      <c r="H50" s="88">
        <f t="shared" si="3"/>
        <v>215.11926380740323</v>
      </c>
      <c r="I50" s="88">
        <f t="shared" si="3"/>
        <v>209.72252717337847</v>
      </c>
      <c r="J50" s="88">
        <f t="shared" si="3"/>
        <v>237.31158234740394</v>
      </c>
      <c r="K50" s="88">
        <f t="shared" si="3"/>
        <v>287.78459463394643</v>
      </c>
      <c r="L50" s="88">
        <f t="shared" si="3"/>
        <v>177.55991348727551</v>
      </c>
      <c r="M50" s="88">
        <f t="shared" si="3"/>
        <v>235.14999709157846</v>
      </c>
      <c r="N50" s="88">
        <f>AVERAGE(B50:M50)</f>
        <v>200.04276825254206</v>
      </c>
    </row>
    <row r="51" spans="1:14">
      <c r="A51" s="64" t="s">
        <v>487</v>
      </c>
      <c r="B51" s="88">
        <v>8.9</v>
      </c>
      <c r="C51" s="88">
        <v>8.9</v>
      </c>
      <c r="D51" s="88">
        <v>8.9</v>
      </c>
      <c r="E51" s="88">
        <v>8.9</v>
      </c>
      <c r="F51" s="88">
        <v>8.9</v>
      </c>
      <c r="G51" s="88">
        <v>8.9</v>
      </c>
      <c r="H51" s="88">
        <v>8.9</v>
      </c>
      <c r="I51" s="88">
        <v>8.9</v>
      </c>
      <c r="J51" s="88">
        <v>8.9</v>
      </c>
      <c r="K51" s="88">
        <v>8.9</v>
      </c>
      <c r="L51" s="88">
        <v>8.9</v>
      </c>
      <c r="M51" s="88">
        <v>8.9</v>
      </c>
      <c r="N51" s="64">
        <f>AVERAGE(B51:M51)</f>
        <v>8.9000000000000021</v>
      </c>
    </row>
    <row r="52" spans="1:14">
      <c r="A52" s="17" t="s">
        <v>484</v>
      </c>
      <c r="B52" s="54"/>
      <c r="C52" s="54"/>
      <c r="D52" s="54"/>
      <c r="E52" s="54"/>
      <c r="F52" s="54"/>
      <c r="G52" s="54"/>
      <c r="H52" s="54"/>
      <c r="I52" s="54"/>
      <c r="J52" s="54"/>
      <c r="K52" s="54"/>
      <c r="L52" s="54"/>
      <c r="M52" s="54"/>
    </row>
    <row r="53" spans="1:14" ht="12.75" customHeight="1">
      <c r="A53" s="502" t="s">
        <v>779</v>
      </c>
      <c r="B53" s="502"/>
      <c r="C53" s="502"/>
      <c r="D53" s="502"/>
      <c r="E53" s="502"/>
      <c r="F53" s="502"/>
      <c r="G53" s="502"/>
      <c r="H53" s="502"/>
      <c r="I53" s="502"/>
      <c r="J53" s="502"/>
      <c r="K53" s="502"/>
      <c r="L53" s="502"/>
      <c r="M53" s="502"/>
      <c r="N53" s="502"/>
    </row>
    <row r="54" spans="1:14">
      <c r="A54" s="502"/>
      <c r="B54" s="502"/>
      <c r="C54" s="502"/>
      <c r="D54" s="502"/>
      <c r="E54" s="502"/>
      <c r="F54" s="502"/>
      <c r="G54" s="502"/>
      <c r="H54" s="502"/>
      <c r="I54" s="502"/>
      <c r="J54" s="502"/>
      <c r="K54" s="502"/>
      <c r="L54" s="502"/>
      <c r="M54" s="502"/>
      <c r="N54" s="502"/>
    </row>
    <row r="55" spans="1:14">
      <c r="A55" s="502"/>
      <c r="B55" s="502"/>
      <c r="C55" s="502"/>
      <c r="D55" s="502"/>
      <c r="E55" s="502"/>
      <c r="F55" s="502"/>
      <c r="G55" s="502"/>
      <c r="H55" s="502"/>
      <c r="I55" s="502"/>
      <c r="J55" s="502"/>
      <c r="K55" s="502"/>
      <c r="L55" s="502"/>
      <c r="M55" s="502"/>
      <c r="N55" s="502"/>
    </row>
    <row r="56" spans="1:14">
      <c r="A56" s="502"/>
      <c r="B56" s="502"/>
      <c r="C56" s="502"/>
      <c r="D56" s="502"/>
      <c r="E56" s="502"/>
      <c r="F56" s="502"/>
      <c r="G56" s="502"/>
      <c r="H56" s="502"/>
      <c r="I56" s="502"/>
      <c r="J56" s="502"/>
      <c r="K56" s="502"/>
      <c r="L56" s="502"/>
      <c r="M56" s="502"/>
      <c r="N56" s="502"/>
    </row>
    <row r="57" spans="1:14">
      <c r="A57" s="502"/>
      <c r="B57" s="502"/>
      <c r="C57" s="502"/>
      <c r="D57" s="502"/>
      <c r="E57" s="502"/>
      <c r="F57" s="502"/>
      <c r="G57" s="502"/>
      <c r="H57" s="502"/>
      <c r="I57" s="502"/>
      <c r="J57" s="502"/>
      <c r="K57" s="502"/>
      <c r="L57" s="502"/>
      <c r="M57" s="502"/>
      <c r="N57" s="502"/>
    </row>
    <row r="58" spans="1:14">
      <c r="A58" s="502"/>
      <c r="B58" s="502"/>
      <c r="C58" s="502"/>
      <c r="D58" s="502"/>
      <c r="E58" s="502"/>
      <c r="F58" s="502"/>
      <c r="G58" s="502"/>
      <c r="H58" s="502"/>
      <c r="I58" s="502"/>
      <c r="J58" s="502"/>
      <c r="K58" s="502"/>
      <c r="L58" s="502"/>
      <c r="M58" s="502"/>
      <c r="N58" s="502"/>
    </row>
    <row r="59" spans="1:14">
      <c r="A59" s="502"/>
      <c r="B59" s="502"/>
      <c r="C59" s="502"/>
      <c r="D59" s="502"/>
      <c r="E59" s="502"/>
      <c r="F59" s="502"/>
      <c r="G59" s="502"/>
      <c r="H59" s="502"/>
      <c r="I59" s="502"/>
      <c r="J59" s="502"/>
      <c r="K59" s="502"/>
      <c r="L59" s="502"/>
      <c r="M59" s="502"/>
      <c r="N59" s="502"/>
    </row>
    <row r="60" spans="1:14">
      <c r="A60" s="502"/>
      <c r="B60" s="502"/>
      <c r="C60" s="502"/>
      <c r="D60" s="502"/>
      <c r="E60" s="502"/>
      <c r="F60" s="502"/>
      <c r="G60" s="502"/>
      <c r="H60" s="502"/>
      <c r="I60" s="502"/>
      <c r="J60" s="502"/>
      <c r="K60" s="502"/>
      <c r="L60" s="502"/>
      <c r="M60" s="502"/>
      <c r="N60" s="502"/>
    </row>
    <row r="61" spans="1:14">
      <c r="A61" s="502"/>
      <c r="B61" s="502"/>
      <c r="C61" s="502"/>
      <c r="D61" s="502"/>
      <c r="E61" s="502"/>
      <c r="F61" s="502"/>
      <c r="G61" s="502"/>
      <c r="H61" s="502"/>
      <c r="I61" s="502"/>
      <c r="J61" s="502"/>
      <c r="K61" s="502"/>
      <c r="L61" s="502"/>
      <c r="M61" s="502"/>
      <c r="N61" s="502"/>
    </row>
    <row r="62" spans="1:14">
      <c r="A62" s="502"/>
      <c r="B62" s="502"/>
      <c r="C62" s="502"/>
      <c r="D62" s="502"/>
      <c r="E62" s="502"/>
      <c r="F62" s="502"/>
      <c r="G62" s="502"/>
      <c r="H62" s="502"/>
      <c r="I62" s="502"/>
      <c r="J62" s="502"/>
      <c r="K62" s="502"/>
      <c r="L62" s="502"/>
      <c r="M62" s="502"/>
      <c r="N62" s="502"/>
    </row>
    <row r="63" spans="1:14">
      <c r="A63" s="502"/>
      <c r="B63" s="502"/>
      <c r="C63" s="502"/>
      <c r="D63" s="502"/>
      <c r="E63" s="502"/>
      <c r="F63" s="502"/>
      <c r="G63" s="502"/>
      <c r="H63" s="502"/>
      <c r="I63" s="502"/>
      <c r="J63" s="502"/>
      <c r="K63" s="502"/>
      <c r="L63" s="502"/>
      <c r="M63" s="502"/>
      <c r="N63" s="502"/>
    </row>
    <row r="64" spans="1:14">
      <c r="A64" s="76"/>
      <c r="B64" s="76"/>
      <c r="C64" s="76"/>
      <c r="D64" s="76"/>
      <c r="E64" s="76"/>
      <c r="F64" s="76"/>
      <c r="G64" s="76"/>
      <c r="H64" s="76"/>
      <c r="I64" s="76"/>
      <c r="J64" s="76"/>
      <c r="K64" s="76"/>
      <c r="L64" s="76"/>
      <c r="M64" s="76"/>
      <c r="N64" s="76"/>
    </row>
    <row r="70" spans="1:7">
      <c r="A70" s="12" t="str">
        <f>A11</f>
        <v>ENERGIAS SAN JOSE, S. A.</v>
      </c>
      <c r="B70" s="54">
        <f>N11</f>
        <v>122.79994129032269</v>
      </c>
      <c r="F70" s="12" t="str">
        <f>A39</f>
        <v>SAN DIEGO, S.A.</v>
      </c>
      <c r="G70" s="54">
        <f>N39</f>
        <v>44.137499266513018</v>
      </c>
    </row>
    <row r="71" spans="1:7">
      <c r="A71" s="12" t="str">
        <f t="shared" ref="A71:A79" si="4">A12</f>
        <v>CENTRAL COMERCIALIZADORA DE ENERGIA ELECTRICA, S.A.</v>
      </c>
      <c r="B71" s="54">
        <f t="shared" ref="B71:B79" si="5">N12</f>
        <v>134.33492848806097</v>
      </c>
      <c r="F71" s="12" t="str">
        <f t="shared" ref="F71:F79" si="6">A40</f>
        <v>INGENIO MAGDALENA, S. A.</v>
      </c>
      <c r="G71" s="54">
        <f t="shared" ref="G71:G80" si="7">N40</f>
        <v>46.235700752688203</v>
      </c>
    </row>
    <row r="72" spans="1:7">
      <c r="A72" s="12" t="str">
        <f t="shared" si="4"/>
        <v>EOLICO SAN ANTONIO EL SITIO, S.A.</v>
      </c>
      <c r="B72" s="54">
        <f t="shared" si="5"/>
        <v>145.4720858294931</v>
      </c>
      <c r="F72" s="12" t="str">
        <f t="shared" si="6"/>
        <v>COMERCIALIZADORA ELECTRONOVA, S. A.</v>
      </c>
      <c r="G72" s="54">
        <f t="shared" si="7"/>
        <v>64.600411517976355</v>
      </c>
    </row>
    <row r="73" spans="1:7">
      <c r="A73" s="12" t="str">
        <f t="shared" si="4"/>
        <v>TRANSMISIÓN DE ELECTRICIDAD, S. A.</v>
      </c>
      <c r="B73" s="54">
        <f t="shared" si="5"/>
        <v>167.16198751920118</v>
      </c>
      <c r="F73" s="12" t="str">
        <f t="shared" si="6"/>
        <v>EMPRESA DE GENERACIÓN DE ENERGÍA ELÉCTRICA DEL INDE (DEMANDA PUNTOS EEMS)</v>
      </c>
      <c r="G73" s="54">
        <f t="shared" si="7"/>
        <v>79.046693502099998</v>
      </c>
    </row>
    <row r="74" spans="1:7">
      <c r="A74" s="12" t="str">
        <f t="shared" si="4"/>
        <v>EDECSA-GT, S. A.</v>
      </c>
      <c r="B74" s="54">
        <f t="shared" si="5"/>
        <v>186.83015951528176</v>
      </c>
      <c r="F74" s="12" t="str">
        <f t="shared" si="6"/>
        <v>ENERGIAS SAN JOSE, S. A.</v>
      </c>
      <c r="G74" s="54">
        <f t="shared" si="7"/>
        <v>82.137195176651304</v>
      </c>
    </row>
    <row r="75" spans="1:7">
      <c r="A75" s="12" t="str">
        <f t="shared" si="4"/>
        <v>COMERCIALIZADORA ELECTRICA DE GUATEMALA, S.A.</v>
      </c>
      <c r="B75" s="54">
        <f t="shared" si="5"/>
        <v>189.45319250070281</v>
      </c>
      <c r="F75" s="12" t="str">
        <f t="shared" si="6"/>
        <v>EMPRESA DE GENERACIÓN DE ENERGÍA ELÉCTRICA DEL INDE</v>
      </c>
      <c r="G75" s="54">
        <f t="shared" si="7"/>
        <v>111.62529806835634</v>
      </c>
    </row>
    <row r="76" spans="1:7">
      <c r="A76" s="12" t="str">
        <f t="shared" si="4"/>
        <v>ORAZUL ENERGY GUATEMALA Y CIA. S. C. A.</v>
      </c>
      <c r="B76" s="54">
        <f t="shared" si="5"/>
        <v>240.71216582565265</v>
      </c>
      <c r="F76" s="12" t="str">
        <f t="shared" si="6"/>
        <v>JAGUAR ENERGY GUATEMALA LLC</v>
      </c>
      <c r="G76" s="54">
        <f t="shared" si="7"/>
        <v>149.33587698924737</v>
      </c>
    </row>
    <row r="77" spans="1:7">
      <c r="A77" s="12" t="str">
        <f t="shared" si="4"/>
        <v>JAGUAR ENERGY GUATEMALA LLC.</v>
      </c>
      <c r="B77" s="54">
        <f t="shared" si="5"/>
        <v>387.57876047571932</v>
      </c>
      <c r="F77" s="12" t="str">
        <f t="shared" si="6"/>
        <v>EMPRESA ELECTRICA DE GUATEMALA, S. A.</v>
      </c>
      <c r="G77" s="54">
        <f t="shared" si="7"/>
        <v>380.04058739999999</v>
      </c>
    </row>
    <row r="78" spans="1:7">
      <c r="A78" s="12" t="str">
        <f t="shared" si="4"/>
        <v>RENACE, S. A.</v>
      </c>
      <c r="B78" s="54">
        <f t="shared" si="5"/>
        <v>394.50526793394783</v>
      </c>
      <c r="F78" s="12" t="str">
        <f t="shared" si="6"/>
        <v>DISTRIBUIDORA DE ELECTRICIDAD DE OCCIDENTE, S. A.</v>
      </c>
      <c r="G78" s="54">
        <f t="shared" si="7"/>
        <v>386.42892427999999</v>
      </c>
    </row>
    <row r="79" spans="1:7">
      <c r="A79" s="12" t="str">
        <f t="shared" si="4"/>
        <v>EMPRESA DE GENERACIÓN DE ENERGÍA ELÉCTRICA DEL INDE</v>
      </c>
      <c r="B79" s="54">
        <f t="shared" si="5"/>
        <v>508.07375347158228</v>
      </c>
      <c r="F79" s="12" t="str">
        <f t="shared" si="6"/>
        <v>DISTRIBUIDORA DE ELECTRICIDAD DE ORIENTE, S. A.</v>
      </c>
      <c r="G79" s="54">
        <f t="shared" si="7"/>
        <v>532.81423509000001</v>
      </c>
    </row>
    <row r="80" spans="1:7">
      <c r="A80" s="12" t="s">
        <v>417</v>
      </c>
      <c r="B80" s="54">
        <f>N21</f>
        <v>2794.7302578826561</v>
      </c>
      <c r="F80" s="12" t="s">
        <v>417</v>
      </c>
      <c r="G80" s="54">
        <f t="shared" si="7"/>
        <v>524.11079698697222</v>
      </c>
    </row>
  </sheetData>
  <sortState xmlns:xlrd2="http://schemas.microsoft.com/office/spreadsheetml/2017/richdata2" ref="A39:N48">
    <sortCondition ref="N39:N48"/>
  </sortState>
  <mergeCells count="6">
    <mergeCell ref="A53:N63"/>
    <mergeCell ref="A1:M1"/>
    <mergeCell ref="A3:M3"/>
    <mergeCell ref="A8:M8"/>
    <mergeCell ref="A36:M36"/>
    <mergeCell ref="A24:N34"/>
  </mergeCells>
  <printOptions horizontalCentered="1"/>
  <pageMargins left="0.19685039370078741" right="0.19685039370078741" top="0.19685039370078741" bottom="0.19685039370078741" header="0" footer="0"/>
  <pageSetup scale="46"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14">
    <tabColor rgb="FF99CCFF"/>
    <pageSetUpPr fitToPage="1"/>
  </sheetPr>
  <dimension ref="A1:T83"/>
  <sheetViews>
    <sheetView workbookViewId="0"/>
  </sheetViews>
  <sheetFormatPr baseColWidth="10" defaultColWidth="10.83203125" defaultRowHeight="13"/>
  <cols>
    <col min="1" max="1" width="3.1640625" style="12" customWidth="1"/>
    <col min="2" max="2" width="35.1640625" style="12" bestFit="1" customWidth="1"/>
    <col min="3" max="3" width="14.5" style="12" customWidth="1"/>
    <col min="4" max="5" width="14.83203125" style="12" customWidth="1"/>
    <col min="6" max="6" width="10.83203125" style="12"/>
    <col min="7" max="7" width="14" style="12" customWidth="1"/>
    <col min="8" max="8" width="15.5" style="12" customWidth="1"/>
    <col min="9" max="9" width="10.83203125" style="12"/>
    <col min="10" max="10" width="15.5" style="12" customWidth="1"/>
    <col min="11" max="11" width="14.83203125" style="12" customWidth="1"/>
    <col min="12" max="12" width="12.6640625" style="12" bestFit="1" customWidth="1"/>
    <col min="13" max="14" width="12.6640625" style="12" customWidth="1"/>
    <col min="15" max="15" width="10.83203125" style="12"/>
    <col min="16" max="16" width="52.5" style="156" bestFit="1" customWidth="1"/>
    <col min="17" max="17" width="12.6640625" style="156" bestFit="1" customWidth="1"/>
    <col min="18" max="18" width="11.6640625" style="156" bestFit="1" customWidth="1"/>
    <col min="19" max="19" width="10.83203125" style="156"/>
    <col min="20" max="16384" width="10.83203125" style="12"/>
  </cols>
  <sheetData>
    <row r="1" spans="1:20">
      <c r="P1" s="12"/>
      <c r="Q1" s="12"/>
      <c r="R1" s="12"/>
      <c r="S1" s="12"/>
    </row>
    <row r="2" spans="1:20" ht="16">
      <c r="A2" s="486" t="s">
        <v>488</v>
      </c>
      <c r="B2" s="486"/>
      <c r="C2" s="486"/>
      <c r="D2" s="486"/>
      <c r="E2" s="486"/>
      <c r="F2" s="486"/>
      <c r="G2" s="486"/>
      <c r="H2" s="486"/>
      <c r="I2" s="486"/>
      <c r="J2" s="486"/>
      <c r="K2" s="486"/>
      <c r="L2" s="486"/>
      <c r="M2" s="486"/>
      <c r="N2" s="6"/>
      <c r="P2" s="12"/>
      <c r="Q2" s="12"/>
      <c r="R2" s="12"/>
      <c r="S2" s="12"/>
    </row>
    <row r="3" spans="1:20" ht="16">
      <c r="A3" s="92"/>
      <c r="B3" s="92"/>
      <c r="C3" s="92"/>
      <c r="D3" s="92"/>
      <c r="E3" s="92"/>
      <c r="I3" s="92"/>
      <c r="J3" s="92"/>
      <c r="K3" s="92"/>
      <c r="L3" s="92"/>
      <c r="M3" s="92"/>
      <c r="N3" s="92"/>
      <c r="P3" s="12"/>
      <c r="Q3" s="12"/>
      <c r="R3" s="12"/>
      <c r="S3" s="12"/>
    </row>
    <row r="4" spans="1:20" hidden="1">
      <c r="P4" s="12"/>
      <c r="Q4" s="12"/>
      <c r="R4" s="12"/>
      <c r="S4" s="12"/>
    </row>
    <row r="5" spans="1:20" ht="81.75" customHeight="1">
      <c r="B5" s="64"/>
      <c r="C5" s="128" t="s">
        <v>489</v>
      </c>
      <c r="D5" s="128" t="s">
        <v>490</v>
      </c>
      <c r="E5" s="5"/>
      <c r="F5" s="504" t="s">
        <v>491</v>
      </c>
      <c r="G5" s="504"/>
      <c r="H5" s="504"/>
      <c r="I5" s="504"/>
      <c r="J5" s="128"/>
      <c r="K5" s="128" t="s">
        <v>492</v>
      </c>
      <c r="L5" s="128" t="s">
        <v>493</v>
      </c>
      <c r="M5" s="128" t="s">
        <v>494</v>
      </c>
      <c r="P5" s="12"/>
      <c r="Q5" s="12"/>
      <c r="R5" s="12"/>
      <c r="S5" s="12"/>
    </row>
    <row r="6" spans="1:20" ht="14">
      <c r="B6" s="94" t="s">
        <v>495</v>
      </c>
      <c r="C6" s="95" cm="1">
        <f t="array" ref="C6:C17">TRANSPOSE('Pag7'!B25:M25)</f>
        <v>11401413.244999999</v>
      </c>
      <c r="D6" s="95" cm="1">
        <f t="array" ref="D6:D17">TRANSPOSE('Pag7'!B26:M26)</f>
        <v>6588020.2146046348</v>
      </c>
      <c r="E6" s="13"/>
      <c r="F6" s="130">
        <v>1</v>
      </c>
      <c r="G6" s="90" t="s">
        <v>497</v>
      </c>
      <c r="H6" s="90"/>
      <c r="I6" s="90"/>
      <c r="J6" s="90"/>
      <c r="K6" s="131">
        <f>M6/L6</f>
        <v>12.763223484813903</v>
      </c>
      <c r="L6" s="132">
        <v>8785.8390804597711</v>
      </c>
      <c r="M6" s="95">
        <v>112135.62768551994</v>
      </c>
      <c r="N6" s="151"/>
      <c r="O6" s="93"/>
      <c r="P6" s="12"/>
      <c r="R6" s="157"/>
      <c r="S6" s="157"/>
      <c r="T6" s="158"/>
    </row>
    <row r="7" spans="1:20" ht="14">
      <c r="B7" s="94" t="s">
        <v>496</v>
      </c>
      <c r="C7" s="95">
        <v>11401413.244999999</v>
      </c>
      <c r="D7" s="95">
        <v>6588027.685011318</v>
      </c>
      <c r="E7" s="13"/>
      <c r="F7" s="130">
        <f>F6+1</f>
        <v>2</v>
      </c>
      <c r="G7" s="90" t="s">
        <v>499</v>
      </c>
      <c r="H7" s="90"/>
      <c r="I7" s="90"/>
      <c r="J7" s="90"/>
      <c r="K7" s="131">
        <f t="shared" ref="K7:K45" si="0">M7/L7</f>
        <v>17.205933139316603</v>
      </c>
      <c r="L7" s="132">
        <v>16232</v>
      </c>
      <c r="M7" s="95">
        <v>279286.70671738707</v>
      </c>
      <c r="N7" s="151"/>
      <c r="P7" s="12"/>
      <c r="R7" s="157"/>
      <c r="S7" s="157"/>
      <c r="T7" s="158"/>
    </row>
    <row r="8" spans="1:20" ht="14">
      <c r="B8" s="94" t="s">
        <v>498</v>
      </c>
      <c r="C8" s="95">
        <v>11406016.487833332</v>
      </c>
      <c r="D8" s="95">
        <v>6586816.9621198578</v>
      </c>
      <c r="E8" s="13"/>
      <c r="F8" s="130">
        <f t="shared" ref="F8:F47" si="1">F7+1</f>
        <v>3</v>
      </c>
      <c r="G8" s="90" t="s">
        <v>501</v>
      </c>
      <c r="H8" s="90"/>
      <c r="I8" s="90"/>
      <c r="J8" s="90"/>
      <c r="K8" s="131">
        <f t="shared" si="0"/>
        <v>17.311933008252705</v>
      </c>
      <c r="L8" s="132">
        <v>16138.000000000002</v>
      </c>
      <c r="M8" s="95">
        <v>279379.97488718218</v>
      </c>
      <c r="N8" s="151"/>
      <c r="P8" s="12"/>
      <c r="R8" s="157"/>
      <c r="S8" s="157"/>
      <c r="T8" s="158"/>
    </row>
    <row r="9" spans="1:20" ht="14">
      <c r="B9" s="94" t="s">
        <v>500</v>
      </c>
      <c r="C9" s="95">
        <v>11539661.966854839</v>
      </c>
      <c r="D9" s="95">
        <v>6588071.2949424302</v>
      </c>
      <c r="E9" s="13"/>
      <c r="F9" s="130">
        <f t="shared" si="1"/>
        <v>4</v>
      </c>
      <c r="G9" s="90" t="s">
        <v>684</v>
      </c>
      <c r="H9" s="90"/>
      <c r="I9" s="90"/>
      <c r="J9" s="90"/>
      <c r="K9" s="131">
        <f t="shared" si="0"/>
        <v>17.311933008252709</v>
      </c>
      <c r="L9" s="132">
        <v>15998</v>
      </c>
      <c r="M9" s="95">
        <v>276956.30426602683</v>
      </c>
      <c r="N9" s="151"/>
      <c r="P9" s="12"/>
      <c r="R9" s="157"/>
      <c r="S9" s="157"/>
      <c r="T9" s="158"/>
    </row>
    <row r="10" spans="1:20" ht="14">
      <c r="B10" s="94" t="s">
        <v>502</v>
      </c>
      <c r="C10" s="95">
        <v>11544035.864888888</v>
      </c>
      <c r="D10" s="95">
        <v>6595237.1985706128</v>
      </c>
      <c r="E10" s="13"/>
      <c r="F10" s="130">
        <f t="shared" si="1"/>
        <v>5</v>
      </c>
      <c r="G10" s="90" t="s">
        <v>712</v>
      </c>
      <c r="H10" s="90"/>
      <c r="I10" s="90"/>
      <c r="J10" s="90"/>
      <c r="K10" s="131">
        <f t="shared" si="0"/>
        <v>17.311933008252712</v>
      </c>
      <c r="L10" s="132">
        <v>13495</v>
      </c>
      <c r="M10" s="95">
        <v>233624.53594637034</v>
      </c>
      <c r="N10" s="151"/>
      <c r="P10" s="12"/>
      <c r="R10" s="157"/>
      <c r="S10" s="157"/>
      <c r="T10" s="158"/>
    </row>
    <row r="11" spans="1:20" ht="14">
      <c r="B11" s="94" t="s">
        <v>504</v>
      </c>
      <c r="C11" s="95">
        <v>11544651.821666665</v>
      </c>
      <c r="D11" s="95">
        <v>6643421.8911518231</v>
      </c>
      <c r="E11" s="13"/>
      <c r="F11" s="130">
        <f t="shared" si="1"/>
        <v>6</v>
      </c>
      <c r="G11" s="90" t="s">
        <v>503</v>
      </c>
      <c r="H11" s="90"/>
      <c r="I11" s="90"/>
      <c r="J11" s="90"/>
      <c r="K11" s="131">
        <f t="shared" si="0"/>
        <v>17.223327626155871</v>
      </c>
      <c r="L11" s="132">
        <v>16232</v>
      </c>
      <c r="M11" s="95">
        <v>279569.05402776209</v>
      </c>
      <c r="N11" s="151"/>
      <c r="P11" s="12"/>
      <c r="R11" s="157"/>
      <c r="S11" s="157"/>
      <c r="T11" s="158"/>
    </row>
    <row r="12" spans="1:20" ht="14">
      <c r="B12" s="94" t="s">
        <v>506</v>
      </c>
      <c r="C12" s="95">
        <v>11544651.821666665</v>
      </c>
      <c r="D12" s="95">
        <v>6668044.6490767896</v>
      </c>
      <c r="E12" s="13"/>
      <c r="F12" s="130">
        <f t="shared" si="1"/>
        <v>7</v>
      </c>
      <c r="G12" s="90" t="s">
        <v>505</v>
      </c>
      <c r="H12" s="90"/>
      <c r="I12" s="90"/>
      <c r="J12" s="90"/>
      <c r="K12" s="131">
        <f t="shared" si="0"/>
        <v>17.30923245939465</v>
      </c>
      <c r="L12" s="132">
        <v>80352</v>
      </c>
      <c r="M12" s="95">
        <v>1390831.4465772789</v>
      </c>
      <c r="N12" s="151"/>
      <c r="P12" s="12"/>
      <c r="R12" s="157"/>
      <c r="S12" s="157"/>
      <c r="T12" s="158"/>
    </row>
    <row r="13" spans="1:20" ht="14">
      <c r="B13" s="94" t="s">
        <v>507</v>
      </c>
      <c r="C13" s="95">
        <v>11544651.821666665</v>
      </c>
      <c r="D13" s="95">
        <v>6669211.3466422427</v>
      </c>
      <c r="E13" s="13"/>
      <c r="F13" s="130">
        <f t="shared" si="1"/>
        <v>8</v>
      </c>
      <c r="G13" s="90" t="s">
        <v>685</v>
      </c>
      <c r="H13" s="90"/>
      <c r="I13" s="90"/>
      <c r="J13" s="90"/>
      <c r="K13" s="131">
        <f t="shared" si="0"/>
        <v>1.0305110113260836</v>
      </c>
      <c r="L13" s="132">
        <v>34769</v>
      </c>
      <c r="M13" s="95">
        <v>35829.837352796603</v>
      </c>
      <c r="N13" s="151"/>
      <c r="P13" s="12"/>
      <c r="R13" s="157"/>
      <c r="S13" s="157"/>
      <c r="T13" s="158"/>
    </row>
    <row r="14" spans="1:20" ht="14">
      <c r="B14" s="94" t="s">
        <v>509</v>
      </c>
      <c r="C14" s="95">
        <v>11544651.821666665</v>
      </c>
      <c r="D14" s="95">
        <v>6666067.1494438667</v>
      </c>
      <c r="E14" s="13"/>
      <c r="F14" s="130">
        <f t="shared" si="1"/>
        <v>9</v>
      </c>
      <c r="G14" s="90" t="s">
        <v>686</v>
      </c>
      <c r="H14" s="90"/>
      <c r="I14" s="90"/>
      <c r="J14" s="90"/>
      <c r="K14" s="131">
        <f t="shared" si="0"/>
        <v>1.0249055887298053</v>
      </c>
      <c r="L14" s="132">
        <v>35748</v>
      </c>
      <c r="M14" s="95">
        <v>36638.324985913081</v>
      </c>
      <c r="N14" s="151"/>
      <c r="P14" s="12"/>
      <c r="R14" s="157"/>
      <c r="S14" s="157"/>
      <c r="T14" s="158"/>
    </row>
    <row r="15" spans="1:20" ht="14">
      <c r="B15" s="94" t="s">
        <v>511</v>
      </c>
      <c r="C15" s="95">
        <v>11544651.821666665</v>
      </c>
      <c r="D15" s="95">
        <v>6669162.2532917056</v>
      </c>
      <c r="E15" s="13"/>
      <c r="F15" s="130">
        <f t="shared" si="1"/>
        <v>10</v>
      </c>
      <c r="G15" s="90" t="s">
        <v>508</v>
      </c>
      <c r="H15" s="90"/>
      <c r="I15" s="90"/>
      <c r="J15" s="90"/>
      <c r="K15" s="131">
        <f t="shared" si="0"/>
        <v>143.84963057795696</v>
      </c>
      <c r="L15" s="132">
        <v>2000</v>
      </c>
      <c r="M15" s="95">
        <v>287699.26115591393</v>
      </c>
      <c r="N15" s="151"/>
      <c r="P15" s="12"/>
      <c r="R15" s="157"/>
      <c r="S15" s="157"/>
      <c r="T15" s="158"/>
    </row>
    <row r="16" spans="1:20" ht="14">
      <c r="B16" s="94" t="s">
        <v>513</v>
      </c>
      <c r="C16" s="95">
        <v>11544651.821666665</v>
      </c>
      <c r="D16" s="95">
        <v>6744534.3567038598</v>
      </c>
      <c r="E16" s="13"/>
      <c r="F16" s="130">
        <f t="shared" si="1"/>
        <v>11</v>
      </c>
      <c r="G16" s="90" t="s">
        <v>715</v>
      </c>
      <c r="H16" s="90"/>
      <c r="I16" s="90"/>
      <c r="J16" s="90"/>
      <c r="K16" s="131">
        <f t="shared" si="0"/>
        <v>2.9768331210473238</v>
      </c>
      <c r="L16" s="132">
        <v>4262</v>
      </c>
      <c r="M16" s="95">
        <v>12687.262761903694</v>
      </c>
      <c r="N16" s="151"/>
      <c r="P16" s="12"/>
      <c r="R16" s="157"/>
      <c r="S16" s="157"/>
      <c r="T16" s="158"/>
    </row>
    <row r="17" spans="2:20" ht="14">
      <c r="B17" s="94" t="s">
        <v>515</v>
      </c>
      <c r="C17" s="95">
        <v>11636316.096774193</v>
      </c>
      <c r="D17" s="95">
        <v>6831977.2567677293</v>
      </c>
      <c r="E17" s="13"/>
      <c r="F17" s="130">
        <f t="shared" si="1"/>
        <v>12</v>
      </c>
      <c r="G17" s="90" t="s">
        <v>510</v>
      </c>
      <c r="H17" s="90"/>
      <c r="I17" s="90"/>
      <c r="J17" s="90"/>
      <c r="K17" s="131">
        <f t="shared" si="0"/>
        <v>2.9768331210473238</v>
      </c>
      <c r="L17" s="132">
        <v>14400</v>
      </c>
      <c r="M17" s="95">
        <v>42866.396943081461</v>
      </c>
      <c r="N17" s="151"/>
      <c r="P17" s="12"/>
      <c r="R17" s="157"/>
      <c r="S17" s="157"/>
      <c r="T17" s="158"/>
    </row>
    <row r="18" spans="2:20">
      <c r="B18" s="64"/>
      <c r="C18" s="96">
        <f>SUM(C6:C17)</f>
        <v>138196767.83635122</v>
      </c>
      <c r="D18" s="96">
        <f>SUM(D6:D17)</f>
        <v>79838592.258326873</v>
      </c>
      <c r="E18" s="13"/>
      <c r="F18" s="130">
        <f t="shared" si="1"/>
        <v>13</v>
      </c>
      <c r="G18" s="90" t="s">
        <v>512</v>
      </c>
      <c r="H18" s="90"/>
      <c r="I18" s="90"/>
      <c r="J18" s="90"/>
      <c r="K18" s="131">
        <f t="shared" si="0"/>
        <v>2.9768331210473242</v>
      </c>
      <c r="L18" s="132">
        <v>18571</v>
      </c>
      <c r="M18" s="95">
        <v>55282.767890969859</v>
      </c>
      <c r="N18" s="151"/>
      <c r="P18" s="12"/>
      <c r="R18" s="157"/>
      <c r="S18" s="157"/>
      <c r="T18" s="158"/>
    </row>
    <row r="19" spans="2:20">
      <c r="C19" s="13"/>
      <c r="F19" s="130">
        <f t="shared" si="1"/>
        <v>14</v>
      </c>
      <c r="G19" s="90" t="s">
        <v>514</v>
      </c>
      <c r="H19" s="90"/>
      <c r="I19" s="90"/>
      <c r="J19" s="90"/>
      <c r="K19" s="131">
        <f t="shared" si="0"/>
        <v>2.9768331210473247</v>
      </c>
      <c r="L19" s="132">
        <v>4258</v>
      </c>
      <c r="M19" s="95">
        <v>12675.355429419509</v>
      </c>
      <c r="N19" s="151"/>
      <c r="P19" s="12"/>
      <c r="R19" s="157"/>
      <c r="S19" s="157"/>
      <c r="T19" s="158"/>
    </row>
    <row r="20" spans="2:20">
      <c r="F20" s="130">
        <f t="shared" si="1"/>
        <v>15</v>
      </c>
      <c r="G20" s="90" t="s">
        <v>713</v>
      </c>
      <c r="H20" s="90"/>
      <c r="I20" s="90"/>
      <c r="J20" s="90"/>
      <c r="K20" s="131">
        <f t="shared" si="0"/>
        <v>2.9768331210473251</v>
      </c>
      <c r="L20" s="132">
        <v>6450</v>
      </c>
      <c r="M20" s="95">
        <v>19200.573630755247</v>
      </c>
      <c r="N20" s="151"/>
      <c r="P20" s="12"/>
      <c r="R20" s="157"/>
      <c r="S20" s="157"/>
      <c r="T20" s="158"/>
    </row>
    <row r="21" spans="2:20">
      <c r="F21" s="130">
        <f t="shared" si="1"/>
        <v>16</v>
      </c>
      <c r="G21" s="90" t="s">
        <v>714</v>
      </c>
      <c r="H21" s="90"/>
      <c r="I21" s="90"/>
      <c r="J21" s="90"/>
      <c r="K21" s="131">
        <f t="shared" si="0"/>
        <v>2.9768331210473242</v>
      </c>
      <c r="L21" s="132">
        <v>6915</v>
      </c>
      <c r="M21" s="95">
        <v>20584.801032042247</v>
      </c>
      <c r="N21" s="151"/>
      <c r="P21" s="12"/>
      <c r="R21" s="157"/>
      <c r="S21" s="157"/>
      <c r="T21" s="158"/>
    </row>
    <row r="22" spans="2:20">
      <c r="F22" s="130">
        <f t="shared" si="1"/>
        <v>17</v>
      </c>
      <c r="G22" s="90" t="s">
        <v>516</v>
      </c>
      <c r="H22" s="90"/>
      <c r="I22" s="90"/>
      <c r="J22" s="90"/>
      <c r="K22" s="131">
        <f t="shared" si="0"/>
        <v>1.7393416706795417</v>
      </c>
      <c r="L22" s="132">
        <v>25309</v>
      </c>
      <c r="M22" s="95">
        <v>44020.998343228523</v>
      </c>
      <c r="N22" s="151"/>
      <c r="P22" s="12"/>
      <c r="R22" s="157"/>
      <c r="S22" s="157"/>
      <c r="T22" s="158"/>
    </row>
    <row r="23" spans="2:20">
      <c r="F23" s="130">
        <f t="shared" si="1"/>
        <v>18</v>
      </c>
      <c r="G23" s="90" t="s">
        <v>517</v>
      </c>
      <c r="H23" s="90"/>
      <c r="I23" s="90"/>
      <c r="J23" s="90"/>
      <c r="K23" s="131">
        <f t="shared" si="0"/>
        <v>1.7393416706795422</v>
      </c>
      <c r="L23" s="132">
        <v>21985</v>
      </c>
      <c r="M23" s="95">
        <v>38239.426629889735</v>
      </c>
      <c r="N23" s="151"/>
      <c r="P23" s="12"/>
      <c r="R23" s="157"/>
      <c r="S23" s="157"/>
      <c r="T23" s="158"/>
    </row>
    <row r="24" spans="2:20">
      <c r="F24" s="130">
        <f t="shared" si="1"/>
        <v>19</v>
      </c>
      <c r="G24" s="90" t="s">
        <v>518</v>
      </c>
      <c r="H24" s="90"/>
      <c r="I24" s="90"/>
      <c r="J24" s="90"/>
      <c r="K24" s="131">
        <v>0</v>
      </c>
      <c r="L24" s="132">
        <v>0</v>
      </c>
      <c r="M24" s="95">
        <v>0</v>
      </c>
      <c r="N24" s="151"/>
      <c r="P24" s="12"/>
      <c r="R24" s="157"/>
      <c r="S24" s="157"/>
      <c r="T24" s="158"/>
    </row>
    <row r="25" spans="2:20">
      <c r="F25" s="130">
        <f t="shared" si="1"/>
        <v>20</v>
      </c>
      <c r="G25" s="90" t="s">
        <v>519</v>
      </c>
      <c r="H25" s="90"/>
      <c r="I25" s="90"/>
      <c r="J25" s="90"/>
      <c r="K25" s="131">
        <f t="shared" si="0"/>
        <v>2.6999364960369476</v>
      </c>
      <c r="L25" s="132">
        <v>59933.262526766601</v>
      </c>
      <c r="M25" s="95">
        <v>161816.00282258072</v>
      </c>
      <c r="N25" s="151"/>
      <c r="P25" s="12"/>
      <c r="R25" s="157"/>
      <c r="S25" s="157"/>
      <c r="T25" s="158"/>
    </row>
    <row r="26" spans="2:20">
      <c r="F26" s="130">
        <f t="shared" si="1"/>
        <v>21</v>
      </c>
      <c r="G26" s="90" t="s">
        <v>520</v>
      </c>
      <c r="H26" s="90"/>
      <c r="I26" s="90"/>
      <c r="J26" s="90"/>
      <c r="K26" s="131">
        <f t="shared" si="0"/>
        <v>7.8814195912572584</v>
      </c>
      <c r="L26" s="132">
        <v>17897</v>
      </c>
      <c r="M26" s="95">
        <v>141053.76642473115</v>
      </c>
      <c r="N26" s="151"/>
      <c r="P26" s="12"/>
      <c r="R26" s="157"/>
      <c r="S26" s="157"/>
      <c r="T26" s="158"/>
    </row>
    <row r="27" spans="2:20">
      <c r="F27" s="130">
        <f t="shared" si="1"/>
        <v>22</v>
      </c>
      <c r="G27" s="90" t="s">
        <v>521</v>
      </c>
      <c r="H27" s="90"/>
      <c r="I27" s="90"/>
      <c r="J27" s="90"/>
      <c r="K27" s="131">
        <f t="shared" si="0"/>
        <v>12.21753925302146</v>
      </c>
      <c r="L27" s="132">
        <v>20245</v>
      </c>
      <c r="M27" s="95">
        <v>247344.08217741948</v>
      </c>
      <c r="N27" s="151"/>
      <c r="P27" s="12"/>
      <c r="R27" s="157"/>
      <c r="S27" s="157"/>
      <c r="T27" s="158"/>
    </row>
    <row r="28" spans="2:20">
      <c r="F28" s="130">
        <f t="shared" si="1"/>
        <v>23</v>
      </c>
      <c r="G28" s="90" t="s">
        <v>687</v>
      </c>
      <c r="H28" s="90"/>
      <c r="I28" s="90"/>
      <c r="J28" s="90"/>
      <c r="K28" s="131">
        <f t="shared" si="0"/>
        <v>12.445213794770178</v>
      </c>
      <c r="L28" s="132">
        <v>4249</v>
      </c>
      <c r="M28" s="95">
        <v>52879.713413978483</v>
      </c>
      <c r="N28" s="151"/>
      <c r="P28" s="12"/>
      <c r="R28" s="157"/>
      <c r="S28" s="157"/>
      <c r="T28" s="158"/>
    </row>
    <row r="29" spans="2:20">
      <c r="F29" s="130">
        <f t="shared" si="1"/>
        <v>24</v>
      </c>
      <c r="G29" s="90" t="s">
        <v>522</v>
      </c>
      <c r="H29" s="90"/>
      <c r="I29" s="90"/>
      <c r="J29" s="90"/>
      <c r="K29" s="131">
        <f t="shared" si="0"/>
        <v>33.226522451612901</v>
      </c>
      <c r="L29" s="132">
        <v>10000</v>
      </c>
      <c r="M29" s="95">
        <v>332265.224516129</v>
      </c>
      <c r="N29" s="151"/>
      <c r="P29" s="12"/>
      <c r="R29" s="157"/>
      <c r="S29" s="157"/>
      <c r="T29" s="158"/>
    </row>
    <row r="30" spans="2:20">
      <c r="F30" s="130">
        <f t="shared" si="1"/>
        <v>25</v>
      </c>
      <c r="G30" s="90" t="s">
        <v>523</v>
      </c>
      <c r="H30" s="90"/>
      <c r="I30" s="90"/>
      <c r="J30" s="90"/>
      <c r="K30" s="131">
        <f t="shared" si="0"/>
        <v>4.4818951150268429</v>
      </c>
      <c r="L30" s="132">
        <v>4405.2</v>
      </c>
      <c r="M30" s="95">
        <v>19743.644360716247</v>
      </c>
      <c r="N30" s="151"/>
      <c r="P30" s="12"/>
      <c r="R30" s="157"/>
      <c r="S30" s="157"/>
      <c r="T30" s="158"/>
    </row>
    <row r="31" spans="2:20">
      <c r="F31" s="130">
        <f t="shared" si="1"/>
        <v>26</v>
      </c>
      <c r="G31" s="90" t="s">
        <v>524</v>
      </c>
      <c r="H31" s="90"/>
      <c r="I31" s="90"/>
      <c r="J31" s="90"/>
      <c r="K31" s="131">
        <f t="shared" si="0"/>
        <v>4.4917556361036084</v>
      </c>
      <c r="L31" s="132">
        <v>9597</v>
      </c>
      <c r="M31" s="95">
        <v>43107.378839686331</v>
      </c>
      <c r="N31" s="151"/>
      <c r="P31" s="12"/>
      <c r="R31" s="157"/>
      <c r="S31" s="157"/>
      <c r="T31" s="158"/>
    </row>
    <row r="32" spans="2:20">
      <c r="F32" s="130">
        <f t="shared" si="1"/>
        <v>27</v>
      </c>
      <c r="G32" s="90" t="s">
        <v>525</v>
      </c>
      <c r="H32" s="90"/>
      <c r="I32" s="90"/>
      <c r="J32" s="90"/>
      <c r="K32" s="131">
        <f t="shared" si="0"/>
        <v>4.4646029404170982</v>
      </c>
      <c r="L32" s="132">
        <v>16126.9</v>
      </c>
      <c r="M32" s="95">
        <v>72000.205159812496</v>
      </c>
      <c r="N32" s="151"/>
      <c r="P32" s="12"/>
      <c r="R32" s="157"/>
      <c r="S32" s="157"/>
      <c r="T32" s="158"/>
    </row>
    <row r="33" spans="2:20">
      <c r="F33" s="130">
        <f t="shared" si="1"/>
        <v>28</v>
      </c>
      <c r="G33" s="90" t="s">
        <v>688</v>
      </c>
      <c r="H33" s="90"/>
      <c r="I33" s="90"/>
      <c r="J33" s="90"/>
      <c r="K33" s="131">
        <f t="shared" si="0"/>
        <v>3.9716659485206307</v>
      </c>
      <c r="L33" s="132">
        <v>281190</v>
      </c>
      <c r="M33" s="95">
        <v>1116792.7480645161</v>
      </c>
      <c r="N33" s="151"/>
      <c r="P33" s="12"/>
      <c r="R33" s="157"/>
      <c r="S33" s="157"/>
      <c r="T33" s="158"/>
    </row>
    <row r="34" spans="2:20">
      <c r="F34" s="130">
        <f t="shared" si="1"/>
        <v>29</v>
      </c>
      <c r="G34" s="90" t="s">
        <v>526</v>
      </c>
      <c r="H34" s="90"/>
      <c r="I34" s="90"/>
      <c r="J34" s="90"/>
      <c r="K34" s="131">
        <f t="shared" si="0"/>
        <v>11.983114423686551</v>
      </c>
      <c r="L34" s="132">
        <v>12261</v>
      </c>
      <c r="M34" s="95">
        <v>146924.96594882081</v>
      </c>
      <c r="N34" s="151"/>
      <c r="P34" s="12"/>
      <c r="R34" s="157"/>
      <c r="S34" s="157"/>
      <c r="T34" s="158"/>
    </row>
    <row r="35" spans="2:20">
      <c r="F35" s="130">
        <f t="shared" si="1"/>
        <v>30</v>
      </c>
      <c r="G35" s="90" t="s">
        <v>527</v>
      </c>
      <c r="H35" s="90"/>
      <c r="I35" s="90"/>
      <c r="J35" s="90"/>
      <c r="K35" s="131">
        <f t="shared" si="0"/>
        <v>10.954118136149745</v>
      </c>
      <c r="L35" s="132">
        <v>15366</v>
      </c>
      <c r="M35" s="95">
        <v>168320.97928007698</v>
      </c>
      <c r="N35" s="151"/>
      <c r="P35" s="12"/>
      <c r="R35" s="157"/>
      <c r="S35" s="157"/>
      <c r="T35" s="158"/>
    </row>
    <row r="36" spans="2:20">
      <c r="F36" s="130">
        <f t="shared" si="1"/>
        <v>31</v>
      </c>
      <c r="G36" s="90" t="s">
        <v>528</v>
      </c>
      <c r="H36" s="90"/>
      <c r="I36" s="90"/>
      <c r="J36" s="90"/>
      <c r="K36" s="131">
        <f t="shared" si="0"/>
        <v>11.983114423686549</v>
      </c>
      <c r="L36" s="132">
        <v>15620</v>
      </c>
      <c r="M36" s="95">
        <v>187176.24729798391</v>
      </c>
      <c r="N36" s="151"/>
      <c r="P36" s="12"/>
      <c r="R36" s="157"/>
      <c r="S36" s="157"/>
      <c r="T36" s="158"/>
    </row>
    <row r="37" spans="2:20">
      <c r="F37" s="130">
        <f t="shared" si="1"/>
        <v>32</v>
      </c>
      <c r="G37" s="90" t="s">
        <v>529</v>
      </c>
      <c r="H37" s="90"/>
      <c r="I37" s="90"/>
      <c r="J37" s="90"/>
      <c r="K37" s="131">
        <f t="shared" si="0"/>
        <v>2.0259979764756255</v>
      </c>
      <c r="L37" s="132">
        <v>44686</v>
      </c>
      <c r="M37" s="95">
        <v>90533.745576789806</v>
      </c>
      <c r="N37" s="151"/>
      <c r="P37" s="12"/>
      <c r="R37" s="157"/>
      <c r="S37" s="157"/>
      <c r="T37" s="158"/>
    </row>
    <row r="38" spans="2:20">
      <c r="F38" s="130">
        <f t="shared" si="1"/>
        <v>33</v>
      </c>
      <c r="G38" s="90" t="s">
        <v>530</v>
      </c>
      <c r="H38" s="90"/>
      <c r="I38" s="90"/>
      <c r="J38" s="90"/>
      <c r="K38" s="131">
        <f t="shared" si="0"/>
        <v>1.9942134289078977</v>
      </c>
      <c r="L38" s="132">
        <v>59933.262526766601</v>
      </c>
      <c r="M38" s="95">
        <v>119519.71696914043</v>
      </c>
      <c r="N38" s="151"/>
      <c r="P38" s="12"/>
      <c r="R38" s="157"/>
      <c r="S38" s="157"/>
      <c r="T38" s="158"/>
    </row>
    <row r="39" spans="2:20">
      <c r="F39" s="130">
        <f t="shared" si="1"/>
        <v>34</v>
      </c>
      <c r="G39" s="90" t="s">
        <v>531</v>
      </c>
      <c r="H39" s="90"/>
      <c r="I39" s="90"/>
      <c r="J39" s="90"/>
      <c r="K39" s="131">
        <f t="shared" si="0"/>
        <v>1.9872196281593204</v>
      </c>
      <c r="L39" s="132">
        <v>59549.074946466812</v>
      </c>
      <c r="M39" s="95">
        <v>118337.09057234928</v>
      </c>
      <c r="N39" s="151"/>
      <c r="P39" s="12"/>
      <c r="R39" s="157"/>
      <c r="S39" s="157"/>
      <c r="T39" s="158"/>
    </row>
    <row r="40" spans="2:20">
      <c r="F40" s="130">
        <f t="shared" si="1"/>
        <v>35</v>
      </c>
      <c r="G40" s="90" t="s">
        <v>689</v>
      </c>
      <c r="H40" s="90"/>
      <c r="I40" s="90"/>
      <c r="J40" s="90"/>
      <c r="K40" s="131">
        <f t="shared" si="0"/>
        <v>1.7462831048239651</v>
      </c>
      <c r="L40" s="132">
        <v>23702</v>
      </c>
      <c r="M40" s="95">
        <v>41390.402150537622</v>
      </c>
      <c r="N40" s="151"/>
      <c r="P40" s="12"/>
      <c r="R40" s="157"/>
      <c r="S40" s="157"/>
      <c r="T40" s="158"/>
    </row>
    <row r="41" spans="2:20">
      <c r="F41" s="130">
        <f t="shared" si="1"/>
        <v>36</v>
      </c>
      <c r="G41" s="90" t="s">
        <v>532</v>
      </c>
      <c r="H41" s="90"/>
      <c r="I41" s="90"/>
      <c r="J41" s="90"/>
      <c r="K41" s="131">
        <f t="shared" si="0"/>
        <v>0.79214564602663329</v>
      </c>
      <c r="L41" s="132">
        <v>52251.000000000007</v>
      </c>
      <c r="M41" s="95">
        <v>41390.402150537622</v>
      </c>
      <c r="N41" s="151"/>
      <c r="P41" s="12"/>
      <c r="R41" s="157"/>
      <c r="S41" s="157"/>
      <c r="T41" s="158"/>
    </row>
    <row r="42" spans="2:20">
      <c r="F42" s="130">
        <f t="shared" si="1"/>
        <v>37</v>
      </c>
      <c r="G42" s="90" t="s">
        <v>533</v>
      </c>
      <c r="H42" s="90"/>
      <c r="I42" s="90"/>
      <c r="J42" s="90"/>
      <c r="K42" s="131">
        <f t="shared" si="0"/>
        <v>35.978653850514512</v>
      </c>
      <c r="L42" s="132">
        <v>2371</v>
      </c>
      <c r="M42" s="95">
        <v>85305.388279569903</v>
      </c>
      <c r="N42" s="151"/>
      <c r="P42" s="12"/>
      <c r="R42" s="157"/>
      <c r="S42" s="157"/>
      <c r="T42" s="158"/>
    </row>
    <row r="43" spans="2:20">
      <c r="F43" s="130">
        <f t="shared" si="1"/>
        <v>38</v>
      </c>
      <c r="G43" s="90" t="s">
        <v>534</v>
      </c>
      <c r="H43" s="90"/>
      <c r="I43" s="90"/>
      <c r="J43" s="90"/>
      <c r="K43" s="131">
        <f t="shared" si="0"/>
        <v>10.610251700804737</v>
      </c>
      <c r="L43" s="132">
        <v>41432</v>
      </c>
      <c r="M43" s="95">
        <v>439603.94846774184</v>
      </c>
      <c r="N43" s="151"/>
      <c r="P43" s="12"/>
      <c r="R43" s="157"/>
      <c r="S43" s="157"/>
      <c r="T43" s="158"/>
    </row>
    <row r="44" spans="2:20">
      <c r="F44" s="130">
        <f t="shared" si="1"/>
        <v>39</v>
      </c>
      <c r="G44" s="90" t="s">
        <v>535</v>
      </c>
      <c r="H44" s="90"/>
      <c r="I44" s="90"/>
      <c r="J44" s="90"/>
      <c r="K44" s="131">
        <f t="shared" si="0"/>
        <v>4.4247877067041372</v>
      </c>
      <c r="L44" s="132">
        <v>132000</v>
      </c>
      <c r="M44" s="95">
        <v>584071.97728494613</v>
      </c>
      <c r="N44" s="151"/>
      <c r="P44" s="12"/>
      <c r="R44" s="157"/>
      <c r="S44" s="157"/>
      <c r="T44" s="158"/>
    </row>
    <row r="45" spans="2:20">
      <c r="B45" s="70"/>
      <c r="F45" s="130">
        <f t="shared" si="1"/>
        <v>40</v>
      </c>
      <c r="G45" s="90" t="s">
        <v>781</v>
      </c>
      <c r="H45" s="90"/>
      <c r="I45" s="90"/>
      <c r="J45" s="90"/>
      <c r="K45" s="131">
        <f t="shared" si="0"/>
        <v>6.7247142715920516</v>
      </c>
      <c r="L45" s="132">
        <v>45249</v>
      </c>
      <c r="M45" s="95">
        <v>304286.59607526875</v>
      </c>
    </row>
    <row r="46" spans="2:20">
      <c r="B46" s="70"/>
      <c r="F46" s="130">
        <f t="shared" si="1"/>
        <v>41</v>
      </c>
      <c r="G46" s="90" t="s">
        <v>536</v>
      </c>
      <c r="H46" s="90"/>
      <c r="I46" s="90"/>
      <c r="J46" s="90"/>
      <c r="K46" s="131">
        <f>M46/L46</f>
        <v>2.2004909938124788</v>
      </c>
      <c r="L46" s="132">
        <v>58440</v>
      </c>
      <c r="M46" s="95">
        <v>128596.69367840125</v>
      </c>
    </row>
    <row r="47" spans="2:20">
      <c r="B47" s="70"/>
      <c r="F47" s="130">
        <f t="shared" si="1"/>
        <v>42</v>
      </c>
      <c r="G47" s="90" t="s">
        <v>537</v>
      </c>
      <c r="H47" s="90"/>
      <c r="I47" s="90"/>
      <c r="J47" s="90"/>
      <c r="K47" s="131">
        <f>M47/L47</f>
        <v>2.2004909938124784</v>
      </c>
      <c r="L47" s="132">
        <v>94000</v>
      </c>
      <c r="M47" s="95">
        <v>206846.15341837297</v>
      </c>
    </row>
    <row r="48" spans="2:20">
      <c r="B48" s="70"/>
      <c r="F48" s="130"/>
      <c r="G48" s="90"/>
      <c r="H48" s="90"/>
      <c r="I48" s="90"/>
      <c r="J48" s="90"/>
      <c r="K48" s="131"/>
      <c r="L48" s="132"/>
      <c r="M48" s="95"/>
    </row>
    <row r="49" spans="2:13">
      <c r="B49" s="70"/>
      <c r="F49" s="130"/>
      <c r="G49" s="90"/>
      <c r="H49" s="90"/>
      <c r="I49" s="90"/>
      <c r="J49" s="90"/>
      <c r="K49" s="131"/>
      <c r="L49" s="132"/>
      <c r="M49" s="95"/>
    </row>
    <row r="50" spans="2:13">
      <c r="B50" s="70"/>
      <c r="F50" s="70"/>
      <c r="G50" s="70"/>
      <c r="H50" s="70"/>
      <c r="M50" s="151"/>
    </row>
    <row r="51" spans="2:13">
      <c r="B51" s="70"/>
      <c r="F51" s="70"/>
      <c r="G51" s="70"/>
      <c r="H51" s="70"/>
      <c r="M51" s="151"/>
    </row>
    <row r="52" spans="2:13">
      <c r="B52" s="70"/>
      <c r="F52" s="70"/>
      <c r="G52" s="70"/>
      <c r="H52" s="70"/>
      <c r="M52" s="151"/>
    </row>
    <row r="53" spans="2:13">
      <c r="B53" s="70"/>
      <c r="F53" s="70"/>
      <c r="G53" s="70"/>
      <c r="H53" s="70"/>
      <c r="M53" s="151"/>
    </row>
    <row r="54" spans="2:13">
      <c r="B54" s="70"/>
      <c r="F54" s="70"/>
      <c r="G54" s="70"/>
      <c r="H54" s="70"/>
      <c r="M54" s="151"/>
    </row>
    <row r="55" spans="2:13">
      <c r="B55" s="70"/>
      <c r="F55" s="70"/>
      <c r="G55" s="70"/>
      <c r="H55" s="70"/>
      <c r="M55" s="151"/>
    </row>
    <row r="56" spans="2:13">
      <c r="B56" s="70"/>
      <c r="F56" s="70"/>
      <c r="G56" s="70"/>
      <c r="H56" s="70"/>
      <c r="M56" s="151"/>
    </row>
    <row r="57" spans="2:13">
      <c r="B57" s="70"/>
      <c r="F57" s="70"/>
      <c r="G57" s="70"/>
      <c r="H57" s="70"/>
      <c r="M57" s="151"/>
    </row>
    <row r="58" spans="2:13">
      <c r="B58" s="70"/>
      <c r="C58" s="69"/>
      <c r="D58" s="69"/>
      <c r="E58" s="69"/>
      <c r="F58" s="70"/>
      <c r="G58" s="70"/>
      <c r="H58" s="70"/>
      <c r="M58" s="151"/>
    </row>
    <row r="59" spans="2:13">
      <c r="B59" s="70"/>
      <c r="C59" s="69"/>
      <c r="D59" s="69"/>
      <c r="E59" s="69"/>
      <c r="F59" s="70"/>
      <c r="G59" s="70"/>
      <c r="H59" s="70"/>
    </row>
    <row r="60" spans="2:13" ht="56">
      <c r="B60" s="69"/>
      <c r="C60" s="228" t="s">
        <v>538</v>
      </c>
      <c r="D60" s="228" t="s">
        <v>539</v>
      </c>
      <c r="E60" s="69"/>
      <c r="F60" s="70"/>
      <c r="G60" s="70"/>
      <c r="H60" s="70"/>
    </row>
    <row r="61" spans="2:13">
      <c r="B61" s="69" t="s">
        <v>4</v>
      </c>
      <c r="C61" s="229">
        <f t="shared" ref="C61:D72" si="2">C6</f>
        <v>11401413.244999999</v>
      </c>
      <c r="D61" s="229">
        <f t="shared" si="2"/>
        <v>6588020.2146046348</v>
      </c>
      <c r="E61" s="69"/>
      <c r="F61" s="70"/>
      <c r="G61" s="70"/>
      <c r="H61" s="70"/>
    </row>
    <row r="62" spans="2:13">
      <c r="B62" s="69" t="s">
        <v>5</v>
      </c>
      <c r="C62" s="229">
        <f t="shared" si="2"/>
        <v>11401413.244999999</v>
      </c>
      <c r="D62" s="229">
        <f t="shared" si="2"/>
        <v>6588027.685011318</v>
      </c>
      <c r="E62" s="69"/>
      <c r="F62" s="70"/>
      <c r="G62" s="70"/>
      <c r="H62" s="70"/>
    </row>
    <row r="63" spans="2:13">
      <c r="B63" s="69" t="s">
        <v>6</v>
      </c>
      <c r="C63" s="229">
        <f t="shared" si="2"/>
        <v>11406016.487833332</v>
      </c>
      <c r="D63" s="229">
        <f t="shared" si="2"/>
        <v>6586816.9621198578</v>
      </c>
      <c r="E63" s="69"/>
      <c r="F63" s="70"/>
      <c r="G63" s="70"/>
      <c r="H63" s="70"/>
    </row>
    <row r="64" spans="2:13">
      <c r="B64" s="69" t="s">
        <v>7</v>
      </c>
      <c r="C64" s="229">
        <f t="shared" si="2"/>
        <v>11539661.966854839</v>
      </c>
      <c r="D64" s="229">
        <f t="shared" si="2"/>
        <v>6588071.2949424302</v>
      </c>
      <c r="E64" s="69"/>
      <c r="F64" s="70"/>
      <c r="G64" s="70"/>
      <c r="H64" s="70"/>
    </row>
    <row r="65" spans="2:8">
      <c r="B65" s="69" t="s">
        <v>8</v>
      </c>
      <c r="C65" s="229">
        <f t="shared" si="2"/>
        <v>11544035.864888888</v>
      </c>
      <c r="D65" s="229">
        <f t="shared" si="2"/>
        <v>6595237.1985706128</v>
      </c>
      <c r="E65" s="69"/>
      <c r="F65" s="70"/>
      <c r="G65" s="70"/>
      <c r="H65" s="70"/>
    </row>
    <row r="66" spans="2:8">
      <c r="B66" s="69" t="s">
        <v>9</v>
      </c>
      <c r="C66" s="229">
        <f t="shared" si="2"/>
        <v>11544651.821666665</v>
      </c>
      <c r="D66" s="229">
        <f t="shared" si="2"/>
        <v>6643421.8911518231</v>
      </c>
      <c r="E66" s="69"/>
      <c r="F66" s="70"/>
      <c r="G66" s="70"/>
      <c r="H66" s="70"/>
    </row>
    <row r="67" spans="2:8">
      <c r="B67" s="69" t="s">
        <v>10</v>
      </c>
      <c r="C67" s="229">
        <f t="shared" si="2"/>
        <v>11544651.821666665</v>
      </c>
      <c r="D67" s="229">
        <f t="shared" si="2"/>
        <v>6668044.6490767896</v>
      </c>
      <c r="E67" s="69"/>
      <c r="F67" s="70"/>
      <c r="G67" s="70"/>
      <c r="H67" s="70"/>
    </row>
    <row r="68" spans="2:8">
      <c r="B68" s="69" t="s">
        <v>11</v>
      </c>
      <c r="C68" s="229">
        <f t="shared" si="2"/>
        <v>11544651.821666665</v>
      </c>
      <c r="D68" s="229">
        <f t="shared" si="2"/>
        <v>6669211.3466422427</v>
      </c>
      <c r="E68" s="70"/>
      <c r="F68" s="70"/>
      <c r="G68" s="70"/>
      <c r="H68" s="70"/>
    </row>
    <row r="69" spans="2:8">
      <c r="B69" s="69" t="s">
        <v>12</v>
      </c>
      <c r="C69" s="229">
        <f t="shared" si="2"/>
        <v>11544651.821666665</v>
      </c>
      <c r="D69" s="229">
        <f t="shared" si="2"/>
        <v>6666067.1494438667</v>
      </c>
      <c r="E69" s="70"/>
      <c r="F69" s="70"/>
      <c r="G69" s="70"/>
      <c r="H69" s="70"/>
    </row>
    <row r="70" spans="2:8">
      <c r="B70" s="69" t="s">
        <v>13</v>
      </c>
      <c r="C70" s="229">
        <f t="shared" si="2"/>
        <v>11544651.821666665</v>
      </c>
      <c r="D70" s="229">
        <f t="shared" si="2"/>
        <v>6669162.2532917056</v>
      </c>
      <c r="E70" s="70"/>
      <c r="F70" s="70"/>
      <c r="G70" s="70"/>
      <c r="H70" s="70"/>
    </row>
    <row r="71" spans="2:8">
      <c r="B71" s="69" t="s">
        <v>14</v>
      </c>
      <c r="C71" s="229">
        <f t="shared" si="2"/>
        <v>11544651.821666665</v>
      </c>
      <c r="D71" s="229">
        <f t="shared" si="2"/>
        <v>6744534.3567038598</v>
      </c>
      <c r="E71" s="70"/>
      <c r="F71" s="70"/>
      <c r="G71" s="70"/>
      <c r="H71" s="70"/>
    </row>
    <row r="72" spans="2:8">
      <c r="B72" s="69" t="s">
        <v>15</v>
      </c>
      <c r="C72" s="229">
        <f t="shared" si="2"/>
        <v>11636316.096774193</v>
      </c>
      <c r="D72" s="229">
        <f t="shared" si="2"/>
        <v>6831977.2567677293</v>
      </c>
      <c r="E72" s="70"/>
      <c r="F72" s="70"/>
      <c r="G72" s="70"/>
      <c r="H72" s="70"/>
    </row>
    <row r="73" spans="2:8">
      <c r="B73" s="69"/>
      <c r="C73" s="69"/>
      <c r="D73" s="69"/>
      <c r="E73" s="70"/>
      <c r="F73" s="70"/>
      <c r="G73" s="70"/>
      <c r="H73" s="70"/>
    </row>
    <row r="74" spans="2:8">
      <c r="B74" s="69"/>
      <c r="C74" s="69"/>
      <c r="D74" s="69"/>
      <c r="E74" s="70"/>
      <c r="F74" s="70"/>
      <c r="G74" s="70"/>
      <c r="H74" s="70"/>
    </row>
    <row r="75" spans="2:8">
      <c r="B75" s="70"/>
      <c r="C75" s="70"/>
      <c r="D75" s="70"/>
      <c r="E75" s="70"/>
      <c r="F75" s="70"/>
      <c r="G75" s="70"/>
      <c r="H75" s="70"/>
    </row>
    <row r="76" spans="2:8">
      <c r="B76" s="70"/>
      <c r="C76" s="70"/>
      <c r="D76" s="70"/>
      <c r="E76" s="70"/>
      <c r="F76" s="70"/>
      <c r="G76" s="70"/>
      <c r="H76" s="70"/>
    </row>
    <row r="77" spans="2:8">
      <c r="B77" s="70"/>
      <c r="C77" s="70"/>
      <c r="D77" s="70"/>
      <c r="E77" s="70"/>
      <c r="F77" s="70"/>
      <c r="G77" s="70"/>
      <c r="H77" s="70"/>
    </row>
    <row r="78" spans="2:8">
      <c r="F78" s="70"/>
      <c r="G78" s="70"/>
      <c r="H78" s="70"/>
    </row>
    <row r="79" spans="2:8">
      <c r="F79" s="70"/>
      <c r="G79" s="70"/>
      <c r="H79" s="70"/>
    </row>
    <row r="80" spans="2:8">
      <c r="F80" s="70"/>
      <c r="G80" s="70"/>
      <c r="H80" s="70"/>
    </row>
    <row r="81" spans="6:8">
      <c r="F81" s="70"/>
      <c r="G81" s="70"/>
      <c r="H81" s="70"/>
    </row>
    <row r="82" spans="6:8">
      <c r="F82" s="70"/>
      <c r="G82" s="70"/>
      <c r="H82" s="70"/>
    </row>
    <row r="83" spans="6:8">
      <c r="F83" s="70"/>
      <c r="G83" s="70"/>
      <c r="H83" s="70"/>
    </row>
  </sheetData>
  <mergeCells count="2">
    <mergeCell ref="A2:M2"/>
    <mergeCell ref="F5:I5"/>
  </mergeCells>
  <phoneticPr fontId="5" type="noConversion"/>
  <printOptions horizontalCentered="1"/>
  <pageMargins left="0.19685039370078741" right="0.19685039370078741" top="0.19685039370078741" bottom="0.19685039370078741" header="0" footer="0"/>
  <pageSetup scale="43"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15">
    <tabColor rgb="FF99CCFF"/>
    <pageSetUpPr fitToPage="1"/>
  </sheetPr>
  <dimension ref="A1:Z65"/>
  <sheetViews>
    <sheetView zoomScaleNormal="100" workbookViewId="0">
      <selection sqref="A1:N1"/>
    </sheetView>
  </sheetViews>
  <sheetFormatPr baseColWidth="10" defaultColWidth="10.83203125" defaultRowHeight="13"/>
  <cols>
    <col min="1" max="2" width="24.6640625" style="12" customWidth="1"/>
    <col min="3" max="3" width="11.5" style="12" customWidth="1"/>
    <col min="4" max="16384" width="10.83203125" style="12"/>
  </cols>
  <sheetData>
    <row r="1" spans="1:14" ht="16">
      <c r="A1" s="486" t="s">
        <v>278</v>
      </c>
      <c r="B1" s="486"/>
      <c r="C1" s="486"/>
      <c r="D1" s="486"/>
      <c r="E1" s="486"/>
      <c r="F1" s="486"/>
      <c r="G1" s="486"/>
      <c r="H1" s="486"/>
      <c r="I1" s="486"/>
      <c r="J1" s="486"/>
      <c r="K1" s="486"/>
      <c r="L1" s="486"/>
      <c r="M1" s="486"/>
      <c r="N1" s="486"/>
    </row>
    <row r="3" spans="1:14">
      <c r="A3" s="462" t="s">
        <v>540</v>
      </c>
      <c r="B3" s="462"/>
      <c r="C3" s="462"/>
      <c r="D3" s="462"/>
      <c r="E3" s="462"/>
      <c r="F3" s="462"/>
      <c r="G3" s="462"/>
      <c r="H3" s="462"/>
      <c r="I3" s="462"/>
      <c r="J3" s="462"/>
      <c r="K3" s="462"/>
      <c r="L3" s="462"/>
      <c r="M3" s="462"/>
      <c r="N3" s="462"/>
    </row>
    <row r="5" spans="1:14" ht="20" customHeight="1">
      <c r="B5" s="23" t="s">
        <v>541</v>
      </c>
      <c r="C5" s="23" t="s">
        <v>4</v>
      </c>
      <c r="D5" s="23" t="s">
        <v>5</v>
      </c>
      <c r="E5" s="23" t="s">
        <v>6</v>
      </c>
      <c r="F5" s="23" t="s">
        <v>7</v>
      </c>
      <c r="G5" s="23" t="s">
        <v>8</v>
      </c>
      <c r="H5" s="23" t="s">
        <v>9</v>
      </c>
      <c r="I5" s="23" t="s">
        <v>10</v>
      </c>
      <c r="J5" s="23" t="s">
        <v>11</v>
      </c>
      <c r="K5" s="23" t="s">
        <v>12</v>
      </c>
      <c r="L5" s="23" t="s">
        <v>13</v>
      </c>
      <c r="M5" s="23" t="s">
        <v>14</v>
      </c>
      <c r="N5" s="23" t="s">
        <v>15</v>
      </c>
    </row>
    <row r="6" spans="1:14" ht="20" customHeight="1">
      <c r="B6" s="100" t="s">
        <v>471</v>
      </c>
      <c r="C6" s="129">
        <v>43.98893790322586</v>
      </c>
      <c r="D6" s="129">
        <v>61.748299999999965</v>
      </c>
      <c r="E6" s="129">
        <v>74.267012500000035</v>
      </c>
      <c r="F6" s="129">
        <v>86.884067916666638</v>
      </c>
      <c r="G6" s="129">
        <v>102.46968185483853</v>
      </c>
      <c r="H6" s="129">
        <v>64.175156666666609</v>
      </c>
      <c r="I6" s="129">
        <v>72.10349274193554</v>
      </c>
      <c r="J6" s="129">
        <v>81.424976612903279</v>
      </c>
      <c r="K6" s="129">
        <v>66.489679999999893</v>
      </c>
      <c r="L6" s="129">
        <v>58.092118145161244</v>
      </c>
      <c r="M6" s="129">
        <v>64.76104833333342</v>
      </c>
      <c r="N6" s="129">
        <v>65.264569758064553</v>
      </c>
    </row>
    <row r="7" spans="1:14" ht="20" customHeight="1">
      <c r="B7" s="100" t="s">
        <v>472</v>
      </c>
      <c r="C7" s="129">
        <v>65.088168010752597</v>
      </c>
      <c r="D7" s="129">
        <v>77.363748511904745</v>
      </c>
      <c r="E7" s="129">
        <v>93.351230913978398</v>
      </c>
      <c r="F7" s="129">
        <v>111.51489583333318</v>
      </c>
      <c r="G7" s="129">
        <v>130.86852580645154</v>
      </c>
      <c r="H7" s="129">
        <v>83.029823888888956</v>
      </c>
      <c r="I7" s="129">
        <v>87.318969892473049</v>
      </c>
      <c r="J7" s="129">
        <v>84.57683897849455</v>
      </c>
      <c r="K7" s="129">
        <v>86.405991388888921</v>
      </c>
      <c r="L7" s="129">
        <v>71.824986827957019</v>
      </c>
      <c r="M7" s="129">
        <v>69.598415833333348</v>
      </c>
      <c r="N7" s="129">
        <v>75.480615860215153</v>
      </c>
    </row>
    <row r="8" spans="1:14" ht="20" customHeight="1">
      <c r="B8" s="100" t="s">
        <v>473</v>
      </c>
      <c r="C8" s="129">
        <v>80.856405645161317</v>
      </c>
      <c r="D8" s="129">
        <v>88.293161607142906</v>
      </c>
      <c r="E8" s="129">
        <v>120.47931935483872</v>
      </c>
      <c r="F8" s="129">
        <v>132.64431500000001</v>
      </c>
      <c r="G8" s="129">
        <v>146.85939112903239</v>
      </c>
      <c r="H8" s="129">
        <v>100.15656333333335</v>
      </c>
      <c r="I8" s="129">
        <v>100.54239516129033</v>
      </c>
      <c r="J8" s="129">
        <v>106.875775</v>
      </c>
      <c r="K8" s="129">
        <v>115.30675416666666</v>
      </c>
      <c r="L8" s="129">
        <v>110.70533629032256</v>
      </c>
      <c r="M8" s="129">
        <v>95.477152499999946</v>
      </c>
      <c r="N8" s="129">
        <v>94.275133064516041</v>
      </c>
    </row>
    <row r="9" spans="1:14" ht="20" customHeight="1">
      <c r="B9" s="100" t="s">
        <v>370</v>
      </c>
      <c r="C9" s="129">
        <v>60.683130913978268</v>
      </c>
      <c r="D9" s="129">
        <v>73.980167857142831</v>
      </c>
      <c r="E9" s="129">
        <v>91.511172849462582</v>
      </c>
      <c r="F9" s="129">
        <v>106.82618972222218</v>
      </c>
      <c r="G9" s="129">
        <v>124.06738870967763</v>
      </c>
      <c r="H9" s="129">
        <v>79.59939138888879</v>
      </c>
      <c r="I9" s="129">
        <v>84.451048387096577</v>
      </c>
      <c r="J9" s="129">
        <v>87.242707526881759</v>
      </c>
      <c r="K9" s="129">
        <v>84.584014722222037</v>
      </c>
      <c r="L9" s="129">
        <v>73.727422177419314</v>
      </c>
      <c r="M9" s="129">
        <v>72.299082777777926</v>
      </c>
      <c r="N9" s="129">
        <v>75.207686693548581</v>
      </c>
    </row>
    <row r="10" spans="1:14" ht="12.75" customHeight="1"/>
    <row r="11" spans="1:14" ht="12.75" customHeight="1">
      <c r="B11" s="97" t="s">
        <v>542</v>
      </c>
      <c r="C11" s="97"/>
      <c r="E11" s="97"/>
      <c r="G11" s="97" t="s">
        <v>543</v>
      </c>
      <c r="J11" s="97"/>
      <c r="K11" s="97" t="s">
        <v>544</v>
      </c>
    </row>
    <row r="12" spans="1:14" ht="12.75" customHeight="1">
      <c r="A12" s="97"/>
    </row>
    <row r="13" spans="1:14" ht="12.75" customHeight="1"/>
    <row r="15" spans="1:14">
      <c r="A15" s="17"/>
      <c r="B15" s="17"/>
    </row>
    <row r="37" spans="1:26">
      <c r="A37" s="462" t="s">
        <v>545</v>
      </c>
      <c r="B37" s="462"/>
      <c r="C37" s="462"/>
      <c r="D37" s="462"/>
      <c r="E37" s="462"/>
      <c r="F37" s="462"/>
      <c r="G37" s="462"/>
      <c r="H37" s="462"/>
      <c r="I37" s="462"/>
      <c r="J37" s="462"/>
      <c r="K37" s="462"/>
      <c r="L37" s="462"/>
      <c r="M37" s="462"/>
      <c r="N37" s="462"/>
    </row>
    <row r="39" spans="1:26" ht="20" customHeight="1">
      <c r="A39" s="507" t="s">
        <v>546</v>
      </c>
      <c r="B39" s="507" t="s">
        <v>541</v>
      </c>
      <c r="C39" s="507" t="s">
        <v>4</v>
      </c>
      <c r="D39" s="507"/>
      <c r="E39" s="507" t="s">
        <v>5</v>
      </c>
      <c r="F39" s="507"/>
      <c r="G39" s="507" t="s">
        <v>6</v>
      </c>
      <c r="H39" s="507"/>
      <c r="I39" s="507" t="s">
        <v>7</v>
      </c>
      <c r="J39" s="507"/>
      <c r="K39" s="507" t="s">
        <v>8</v>
      </c>
      <c r="L39" s="507"/>
      <c r="M39" s="507" t="s">
        <v>9</v>
      </c>
      <c r="N39" s="507"/>
    </row>
    <row r="40" spans="1:26" ht="20" customHeight="1">
      <c r="A40" s="507"/>
      <c r="B40" s="507"/>
      <c r="C40" s="23" t="s">
        <v>547</v>
      </c>
      <c r="D40" s="23" t="s">
        <v>548</v>
      </c>
      <c r="E40" s="23" t="s">
        <v>547</v>
      </c>
      <c r="F40" s="23" t="s">
        <v>548</v>
      </c>
      <c r="G40" s="23" t="s">
        <v>547</v>
      </c>
      <c r="H40" s="23" t="s">
        <v>548</v>
      </c>
      <c r="I40" s="23" t="s">
        <v>547</v>
      </c>
      <c r="J40" s="23" t="s">
        <v>548</v>
      </c>
      <c r="K40" s="23" t="s">
        <v>547</v>
      </c>
      <c r="L40" s="23" t="s">
        <v>548</v>
      </c>
      <c r="M40" s="23" t="s">
        <v>547</v>
      </c>
      <c r="N40" s="23" t="s">
        <v>548</v>
      </c>
    </row>
    <row r="41" spans="1:26" ht="20" customHeight="1">
      <c r="A41" s="505" t="s">
        <v>549</v>
      </c>
      <c r="B41" s="100" t="s">
        <v>471</v>
      </c>
      <c r="C41" s="63">
        <v>55.196088709677426</v>
      </c>
      <c r="D41" s="63"/>
      <c r="E41" s="63">
        <v>74.504285714285658</v>
      </c>
      <c r="F41" s="63"/>
      <c r="G41" s="63">
        <v>107.1847177419355</v>
      </c>
      <c r="H41" s="63"/>
      <c r="I41" s="63">
        <v>106.8523387096775</v>
      </c>
      <c r="J41" s="63"/>
      <c r="K41" s="63">
        <v>102.19999999999997</v>
      </c>
      <c r="L41" s="63"/>
      <c r="M41" s="63">
        <v>76.913666666666714</v>
      </c>
      <c r="N41" s="63">
        <v>335.25975843729998</v>
      </c>
      <c r="O41" s="98"/>
      <c r="P41" s="98"/>
      <c r="Q41" s="98"/>
      <c r="R41" s="98"/>
      <c r="S41" s="98"/>
      <c r="T41" s="98"/>
      <c r="U41" s="98"/>
      <c r="V41" s="98"/>
      <c r="W41" s="98"/>
      <c r="X41" s="98"/>
      <c r="Y41" s="98"/>
      <c r="Z41" s="98"/>
    </row>
    <row r="42" spans="1:26" ht="20" customHeight="1">
      <c r="A42" s="505"/>
      <c r="B42" s="100" t="s">
        <v>472</v>
      </c>
      <c r="C42" s="63">
        <v>52.904032258064483</v>
      </c>
      <c r="D42" s="63">
        <v>611.62609137929996</v>
      </c>
      <c r="E42" s="63">
        <v>77.024761904761945</v>
      </c>
      <c r="F42" s="63">
        <v>317.46125460159999</v>
      </c>
      <c r="G42" s="63">
        <v>125.6229569892473</v>
      </c>
      <c r="H42" s="63"/>
      <c r="I42" s="63">
        <v>141.66642473118284</v>
      </c>
      <c r="J42" s="63"/>
      <c r="K42" s="63">
        <v>132.75516129032263</v>
      </c>
      <c r="L42" s="63"/>
      <c r="M42" s="63">
        <v>90.796555555555543</v>
      </c>
      <c r="N42" s="63"/>
      <c r="O42" s="98"/>
      <c r="P42" s="98"/>
      <c r="Q42" s="98"/>
      <c r="R42" s="98"/>
      <c r="S42" s="98"/>
      <c r="T42" s="98"/>
      <c r="U42" s="98"/>
      <c r="V42" s="98"/>
      <c r="W42" s="98"/>
      <c r="X42" s="98"/>
      <c r="Y42" s="98"/>
      <c r="Z42" s="98"/>
    </row>
    <row r="43" spans="1:26" ht="20" customHeight="1">
      <c r="A43" s="505"/>
      <c r="B43" s="100" t="s">
        <v>473</v>
      </c>
      <c r="C43" s="63">
        <v>62.792741935483875</v>
      </c>
      <c r="D43" s="63"/>
      <c r="E43" s="63">
        <v>104.21392857142857</v>
      </c>
      <c r="F43" s="63"/>
      <c r="G43" s="63">
        <v>168.80193548387095</v>
      </c>
      <c r="H43" s="63"/>
      <c r="I43" s="63">
        <v>177.71741935483877</v>
      </c>
      <c r="J43" s="63"/>
      <c r="K43" s="63">
        <v>154.22782258064512</v>
      </c>
      <c r="L43" s="63"/>
      <c r="M43" s="63">
        <v>125.60758333333335</v>
      </c>
      <c r="N43" s="63"/>
      <c r="O43" s="98"/>
      <c r="P43" s="98"/>
      <c r="Q43" s="98"/>
      <c r="R43" s="98"/>
      <c r="S43" s="98"/>
      <c r="T43" s="98"/>
      <c r="U43" s="98"/>
      <c r="V43" s="98"/>
      <c r="W43" s="98"/>
      <c r="X43" s="98"/>
      <c r="Y43" s="98"/>
      <c r="Z43" s="98"/>
    </row>
    <row r="44" spans="1:26" ht="20" customHeight="1">
      <c r="A44" s="506" t="s">
        <v>550</v>
      </c>
      <c r="B44" s="100" t="s">
        <v>471</v>
      </c>
      <c r="C44" s="63">
        <v>55.927943548387077</v>
      </c>
      <c r="D44" s="63"/>
      <c r="E44" s="63">
        <v>75.680312500000085</v>
      </c>
      <c r="F44" s="63"/>
      <c r="G44" s="63">
        <v>108.54310483870968</v>
      </c>
      <c r="H44" s="63"/>
      <c r="I44" s="63">
        <v>108.29491935483877</v>
      </c>
      <c r="J44" s="63"/>
      <c r="K44" s="63">
        <v>103.20383064516123</v>
      </c>
      <c r="L44" s="63"/>
      <c r="M44" s="63">
        <v>77.736583333333357</v>
      </c>
      <c r="N44" s="63">
        <v>331.69058881659998</v>
      </c>
      <c r="O44" s="98"/>
      <c r="P44" s="98"/>
      <c r="Q44" s="98"/>
      <c r="R44" s="98"/>
      <c r="S44" s="98"/>
      <c r="T44" s="98"/>
      <c r="U44" s="98"/>
      <c r="V44" s="98"/>
      <c r="W44" s="98"/>
      <c r="X44" s="98"/>
      <c r="Y44" s="98"/>
      <c r="Z44" s="98"/>
    </row>
    <row r="45" spans="1:26" ht="20" customHeight="1">
      <c r="A45" s="506"/>
      <c r="B45" s="100" t="s">
        <v>472</v>
      </c>
      <c r="C45" s="63">
        <v>53.387983870967687</v>
      </c>
      <c r="D45" s="63">
        <v>612.94962464989999</v>
      </c>
      <c r="E45" s="63">
        <v>77.930684523809575</v>
      </c>
      <c r="F45" s="63">
        <v>316.78911340539997</v>
      </c>
      <c r="G45" s="63">
        <v>126.84166666666664</v>
      </c>
      <c r="H45" s="63"/>
      <c r="I45" s="63">
        <v>142.93497311827946</v>
      </c>
      <c r="J45" s="63"/>
      <c r="K45" s="63">
        <v>135.13288461538477</v>
      </c>
      <c r="L45" s="63"/>
      <c r="M45" s="63">
        <v>91.544750000000036</v>
      </c>
      <c r="N45" s="63"/>
      <c r="O45" s="98"/>
      <c r="P45" s="98"/>
      <c r="Q45" s="98"/>
      <c r="R45" s="98"/>
      <c r="S45" s="98"/>
      <c r="T45" s="98"/>
      <c r="U45" s="98"/>
      <c r="V45" s="98"/>
      <c r="W45" s="98"/>
      <c r="X45" s="98"/>
      <c r="Y45" s="98"/>
      <c r="Z45" s="98"/>
    </row>
    <row r="46" spans="1:26" ht="20" customHeight="1">
      <c r="A46" s="506"/>
      <c r="B46" s="100" t="s">
        <v>473</v>
      </c>
      <c r="C46" s="63">
        <v>63.385887096774155</v>
      </c>
      <c r="D46" s="63"/>
      <c r="E46" s="63">
        <v>105.34830357142857</v>
      </c>
      <c r="F46" s="63"/>
      <c r="G46" s="63">
        <v>169.97911290322574</v>
      </c>
      <c r="H46" s="63"/>
      <c r="I46" s="63">
        <v>179.00040322580645</v>
      </c>
      <c r="J46" s="63"/>
      <c r="K46" s="63">
        <v>155.30346774193546</v>
      </c>
      <c r="L46" s="63"/>
      <c r="M46" s="63">
        <v>126.63116666666674</v>
      </c>
      <c r="N46" s="63"/>
      <c r="O46" s="98"/>
      <c r="P46" s="98"/>
      <c r="Q46" s="98"/>
      <c r="R46" s="98"/>
      <c r="S46" s="98"/>
      <c r="T46" s="98"/>
      <c r="U46" s="98"/>
      <c r="V46" s="98"/>
      <c r="W46" s="98"/>
      <c r="X46" s="98"/>
      <c r="Y46" s="98"/>
      <c r="Z46" s="98"/>
    </row>
    <row r="47" spans="1:26" ht="20" customHeight="1">
      <c r="A47" s="506" t="s">
        <v>551</v>
      </c>
      <c r="B47" s="100" t="s">
        <v>471</v>
      </c>
      <c r="C47" s="63">
        <v>55.960120967741915</v>
      </c>
      <c r="D47" s="63"/>
      <c r="E47" s="63">
        <v>76.534508928571455</v>
      </c>
      <c r="F47" s="63"/>
      <c r="G47" s="63">
        <v>110.17189516129034</v>
      </c>
      <c r="H47" s="63"/>
      <c r="I47" s="63">
        <v>109.8652822580646</v>
      </c>
      <c r="J47" s="63"/>
      <c r="K47" s="63">
        <v>105.54838709677423</v>
      </c>
      <c r="L47" s="63"/>
      <c r="M47" s="63">
        <v>79.19691666666661</v>
      </c>
      <c r="N47" s="63">
        <v>350.82000000110003</v>
      </c>
      <c r="T47" s="99"/>
      <c r="U47" s="99"/>
      <c r="V47" s="99"/>
      <c r="W47" s="99"/>
      <c r="X47" s="99"/>
      <c r="Y47" s="99"/>
      <c r="Z47" s="99"/>
    </row>
    <row r="48" spans="1:26" ht="20" customHeight="1">
      <c r="A48" s="506"/>
      <c r="B48" s="100" t="s">
        <v>472</v>
      </c>
      <c r="C48" s="63">
        <v>54.074059139784943</v>
      </c>
      <c r="D48" s="63">
        <v>631.18392709609998</v>
      </c>
      <c r="E48" s="63">
        <v>79.53232142857145</v>
      </c>
      <c r="F48" s="63">
        <v>333.5913929134</v>
      </c>
      <c r="G48" s="63">
        <v>129.50362903225798</v>
      </c>
      <c r="H48" s="63"/>
      <c r="I48" s="63">
        <v>145.94236559139767</v>
      </c>
      <c r="J48" s="63"/>
      <c r="K48" s="63">
        <v>137.73717741935474</v>
      </c>
      <c r="L48" s="63"/>
      <c r="M48" s="63">
        <v>93.860777777777827</v>
      </c>
      <c r="N48" s="63"/>
      <c r="T48" s="99"/>
      <c r="U48" s="99"/>
      <c r="V48" s="99"/>
      <c r="W48" s="99"/>
      <c r="X48" s="99"/>
      <c r="Y48" s="99"/>
      <c r="Z48" s="99"/>
    </row>
    <row r="49" spans="1:26" ht="20" customHeight="1">
      <c r="A49" s="506"/>
      <c r="B49" s="100" t="s">
        <v>473</v>
      </c>
      <c r="C49" s="63">
        <v>64.396935483871005</v>
      </c>
      <c r="D49" s="63"/>
      <c r="E49" s="63">
        <v>107.80053571428573</v>
      </c>
      <c r="F49" s="63"/>
      <c r="G49" s="63">
        <v>173.01451612903227</v>
      </c>
      <c r="H49" s="63"/>
      <c r="I49" s="63">
        <v>182.35177419354847</v>
      </c>
      <c r="J49" s="63"/>
      <c r="K49" s="63">
        <v>159.06854838709683</v>
      </c>
      <c r="L49" s="63"/>
      <c r="M49" s="63">
        <v>129.63833333333338</v>
      </c>
      <c r="N49" s="63"/>
      <c r="T49" s="99"/>
      <c r="U49" s="99"/>
      <c r="V49" s="99"/>
      <c r="W49" s="99"/>
      <c r="X49" s="99"/>
      <c r="Y49" s="99"/>
      <c r="Z49" s="99"/>
    </row>
    <row r="50" spans="1:26" ht="20" customHeight="1">
      <c r="A50" s="101"/>
      <c r="B50" s="97"/>
      <c r="C50" s="98"/>
      <c r="D50" s="98"/>
      <c r="E50" s="98"/>
      <c r="F50" s="98"/>
      <c r="G50" s="98"/>
      <c r="H50" s="98"/>
      <c r="I50" s="98"/>
      <c r="J50" s="98"/>
      <c r="K50" s="98"/>
      <c r="L50" s="98"/>
      <c r="M50" s="99"/>
      <c r="N50" s="99"/>
      <c r="O50" s="99"/>
      <c r="P50" s="99"/>
      <c r="Q50" s="99"/>
      <c r="R50" s="99"/>
      <c r="S50" s="99"/>
      <c r="T50" s="99"/>
      <c r="U50" s="99"/>
      <c r="V50" s="99"/>
      <c r="W50" s="99"/>
      <c r="X50" s="99"/>
      <c r="Y50" s="99"/>
      <c r="Z50" s="99"/>
    </row>
    <row r="51" spans="1:26" ht="20" customHeight="1">
      <c r="A51" s="507" t="s">
        <v>546</v>
      </c>
      <c r="B51" s="507" t="s">
        <v>541</v>
      </c>
      <c r="C51" s="507" t="s">
        <v>10</v>
      </c>
      <c r="D51" s="507"/>
      <c r="E51" s="507" t="s">
        <v>11</v>
      </c>
      <c r="F51" s="507"/>
      <c r="G51" s="507" t="s">
        <v>12</v>
      </c>
      <c r="H51" s="507"/>
      <c r="I51" s="507" t="s">
        <v>13</v>
      </c>
      <c r="J51" s="507"/>
      <c r="K51" s="507" t="s">
        <v>14</v>
      </c>
      <c r="L51" s="507"/>
      <c r="M51" s="507" t="s">
        <v>15</v>
      </c>
      <c r="N51" s="507"/>
      <c r="O51" s="99"/>
      <c r="P51" s="99"/>
      <c r="Q51" s="99"/>
      <c r="R51" s="99"/>
      <c r="S51" s="99"/>
      <c r="T51" s="99"/>
      <c r="U51" s="99"/>
      <c r="V51" s="99"/>
      <c r="W51" s="99"/>
      <c r="X51" s="99"/>
      <c r="Y51" s="99"/>
      <c r="Z51" s="99"/>
    </row>
    <row r="52" spans="1:26" ht="20" customHeight="1">
      <c r="A52" s="507"/>
      <c r="B52" s="507"/>
      <c r="C52" s="23" t="s">
        <v>547</v>
      </c>
      <c r="D52" s="23" t="s">
        <v>548</v>
      </c>
      <c r="E52" s="23" t="s">
        <v>547</v>
      </c>
      <c r="F52" s="23" t="s">
        <v>548</v>
      </c>
      <c r="G52" s="23" t="s">
        <v>547</v>
      </c>
      <c r="H52" s="23" t="s">
        <v>548</v>
      </c>
      <c r="I52" s="23" t="s">
        <v>547</v>
      </c>
      <c r="J52" s="23" t="s">
        <v>548</v>
      </c>
      <c r="K52" s="23" t="s">
        <v>547</v>
      </c>
      <c r="L52" s="23" t="s">
        <v>548</v>
      </c>
      <c r="M52" s="23" t="s">
        <v>547</v>
      </c>
      <c r="N52" s="23" t="s">
        <v>548</v>
      </c>
      <c r="O52" s="99"/>
      <c r="P52" s="99"/>
      <c r="Q52" s="99"/>
      <c r="R52" s="99"/>
      <c r="S52" s="99"/>
      <c r="T52" s="99"/>
      <c r="U52" s="99"/>
      <c r="V52" s="99"/>
      <c r="W52" s="99"/>
      <c r="X52" s="99"/>
      <c r="Y52" s="99"/>
      <c r="Z52" s="99"/>
    </row>
    <row r="53" spans="1:26" ht="20" customHeight="1">
      <c r="A53" s="505" t="s">
        <v>549</v>
      </c>
      <c r="B53" s="100" t="s">
        <v>471</v>
      </c>
      <c r="C53" s="63">
        <v>78.481048387096777</v>
      </c>
      <c r="D53" s="63">
        <v>528.33332338815705</v>
      </c>
      <c r="E53" s="63">
        <v>89.170322580645134</v>
      </c>
      <c r="F53" s="63"/>
      <c r="G53" s="63">
        <v>91.938833333333292</v>
      </c>
      <c r="H53" s="63"/>
      <c r="I53" s="63">
        <v>72.956290322580557</v>
      </c>
      <c r="J53" s="63"/>
      <c r="K53" s="63">
        <v>67.913416666666649</v>
      </c>
      <c r="L53" s="63"/>
      <c r="M53" s="63">
        <v>79.934677419354884</v>
      </c>
      <c r="N53" s="63"/>
      <c r="O53" s="99"/>
      <c r="P53" s="99"/>
      <c r="Q53" s="99"/>
      <c r="R53" s="99"/>
      <c r="S53" s="99"/>
      <c r="T53" s="99"/>
      <c r="U53" s="99"/>
      <c r="V53" s="99"/>
      <c r="W53" s="99"/>
      <c r="X53" s="99"/>
      <c r="Y53" s="99"/>
      <c r="Z53" s="99"/>
    </row>
    <row r="54" spans="1:26" ht="19.5" customHeight="1">
      <c r="A54" s="505"/>
      <c r="B54" s="100" t="s">
        <v>472</v>
      </c>
      <c r="C54" s="63">
        <v>91.613252688172039</v>
      </c>
      <c r="D54" s="63"/>
      <c r="E54" s="63">
        <v>103.37440860215048</v>
      </c>
      <c r="F54" s="63"/>
      <c r="G54" s="63">
        <v>108.67483333333325</v>
      </c>
      <c r="H54" s="63"/>
      <c r="I54" s="63">
        <v>86.076612903225822</v>
      </c>
      <c r="J54" s="63"/>
      <c r="K54" s="63">
        <v>83.851694444444604</v>
      </c>
      <c r="L54" s="63"/>
      <c r="M54" s="63">
        <v>96.763064516129077</v>
      </c>
      <c r="N54" s="63"/>
      <c r="O54" s="99"/>
      <c r="P54" s="99"/>
      <c r="Q54" s="99"/>
      <c r="R54" s="99"/>
      <c r="S54" s="99"/>
      <c r="T54" s="99"/>
      <c r="U54" s="99"/>
      <c r="V54" s="99"/>
      <c r="W54" s="99"/>
      <c r="X54" s="99"/>
      <c r="Y54" s="99"/>
      <c r="Z54" s="99"/>
    </row>
    <row r="55" spans="1:26" ht="20" customHeight="1">
      <c r="A55" s="505"/>
      <c r="B55" s="100" t="s">
        <v>473</v>
      </c>
      <c r="C55" s="63">
        <v>122.60290322580649</v>
      </c>
      <c r="D55" s="63"/>
      <c r="E55" s="63">
        <v>137.69749999999996</v>
      </c>
      <c r="F55" s="63"/>
      <c r="G55" s="63">
        <v>137.94416666666663</v>
      </c>
      <c r="H55" s="63"/>
      <c r="I55" s="63">
        <v>130.28629032258061</v>
      </c>
      <c r="J55" s="63"/>
      <c r="K55" s="63">
        <v>122.41958333333332</v>
      </c>
      <c r="L55" s="63"/>
      <c r="M55" s="63">
        <v>126.51467741935481</v>
      </c>
      <c r="N55" s="63"/>
      <c r="O55" s="99"/>
      <c r="P55" s="99"/>
      <c r="Q55" s="99"/>
      <c r="R55" s="99"/>
      <c r="S55" s="99"/>
      <c r="T55" s="99"/>
      <c r="U55" s="99"/>
      <c r="V55" s="99"/>
      <c r="W55" s="99"/>
      <c r="X55" s="99"/>
      <c r="Y55" s="99"/>
      <c r="Z55" s="99"/>
    </row>
    <row r="56" spans="1:26" ht="20" customHeight="1">
      <c r="A56" s="506" t="s">
        <v>550</v>
      </c>
      <c r="B56" s="100" t="s">
        <v>471</v>
      </c>
      <c r="C56" s="63">
        <v>79.272016129032252</v>
      </c>
      <c r="D56" s="63">
        <v>521.72245517404281</v>
      </c>
      <c r="E56" s="63">
        <v>90.16004032258067</v>
      </c>
      <c r="F56" s="63"/>
      <c r="G56" s="63">
        <v>92.79641666666663</v>
      </c>
      <c r="H56" s="63"/>
      <c r="I56" s="63">
        <v>73.81302419354833</v>
      </c>
      <c r="J56" s="63"/>
      <c r="K56" s="63">
        <v>68.708958333333342</v>
      </c>
      <c r="L56" s="63"/>
      <c r="M56" s="63">
        <v>80.862540322580628</v>
      </c>
      <c r="N56" s="63"/>
      <c r="O56" s="99"/>
      <c r="P56" s="99"/>
      <c r="Q56" s="99"/>
      <c r="R56" s="99"/>
      <c r="S56" s="99"/>
      <c r="T56" s="99"/>
      <c r="U56" s="99"/>
      <c r="V56" s="99"/>
      <c r="W56" s="99"/>
      <c r="X56" s="99"/>
      <c r="Y56" s="99"/>
      <c r="Z56" s="99"/>
    </row>
    <row r="57" spans="1:26" ht="20" customHeight="1">
      <c r="A57" s="506"/>
      <c r="B57" s="100" t="s">
        <v>472</v>
      </c>
      <c r="C57" s="63">
        <v>92.257768817204393</v>
      </c>
      <c r="D57" s="63"/>
      <c r="E57" s="63">
        <v>104.50581267217638</v>
      </c>
      <c r="F57" s="63"/>
      <c r="G57" s="63">
        <v>109.31366666666661</v>
      </c>
      <c r="H57" s="63"/>
      <c r="I57" s="63">
        <v>86.753924731182806</v>
      </c>
      <c r="J57" s="63"/>
      <c r="K57" s="63">
        <v>84.713666666666668</v>
      </c>
      <c r="L57" s="63"/>
      <c r="M57" s="63">
        <v>97.614112903225845</v>
      </c>
      <c r="N57" s="63"/>
      <c r="O57" s="99"/>
      <c r="P57" s="99"/>
      <c r="Q57" s="99"/>
      <c r="R57" s="99"/>
      <c r="S57" s="99"/>
      <c r="T57" s="99"/>
      <c r="U57" s="99"/>
      <c r="V57" s="99"/>
      <c r="W57" s="99"/>
      <c r="X57" s="99"/>
      <c r="Y57" s="99"/>
      <c r="Z57" s="99"/>
    </row>
    <row r="58" spans="1:26" ht="20" customHeight="1">
      <c r="A58" s="506"/>
      <c r="B58" s="100" t="s">
        <v>473</v>
      </c>
      <c r="C58" s="63">
        <v>123.36701612903224</v>
      </c>
      <c r="D58" s="63"/>
      <c r="E58" s="63">
        <v>138.71685483870968</v>
      </c>
      <c r="F58" s="63"/>
      <c r="G58" s="63">
        <v>138.74591666666666</v>
      </c>
      <c r="H58" s="63"/>
      <c r="I58" s="63">
        <v>130.88733870967744</v>
      </c>
      <c r="J58" s="63"/>
      <c r="K58" s="63">
        <v>123.16416666666672</v>
      </c>
      <c r="L58" s="63"/>
      <c r="M58" s="63">
        <v>127.30185483870973</v>
      </c>
      <c r="N58" s="63"/>
      <c r="O58" s="99"/>
      <c r="P58" s="99"/>
      <c r="Q58" s="99"/>
      <c r="R58" s="99"/>
      <c r="S58" s="99"/>
      <c r="T58" s="99"/>
      <c r="U58" s="99"/>
      <c r="V58" s="99"/>
      <c r="W58" s="99"/>
      <c r="X58" s="99"/>
      <c r="Y58" s="99"/>
      <c r="Z58" s="99"/>
    </row>
    <row r="59" spans="1:26" ht="20" customHeight="1">
      <c r="A59" s="506" t="s">
        <v>551</v>
      </c>
      <c r="B59" s="100" t="s">
        <v>471</v>
      </c>
      <c r="C59" s="63">
        <v>80.759314516129081</v>
      </c>
      <c r="D59" s="63">
        <v>537.64408487302865</v>
      </c>
      <c r="E59" s="63">
        <v>91.896451612903249</v>
      </c>
      <c r="F59" s="63"/>
      <c r="G59" s="63">
        <v>93.830791666666599</v>
      </c>
      <c r="H59" s="63"/>
      <c r="I59" s="63">
        <v>73.709354838709658</v>
      </c>
      <c r="J59" s="63"/>
      <c r="K59" s="63">
        <v>69.439499999999953</v>
      </c>
      <c r="L59" s="63"/>
      <c r="M59" s="63">
        <v>81.938266129032257</v>
      </c>
      <c r="N59" s="63"/>
      <c r="R59" s="99"/>
      <c r="S59" s="99"/>
      <c r="T59" s="99"/>
      <c r="U59" s="99"/>
      <c r="V59" s="99"/>
      <c r="W59" s="99"/>
      <c r="X59" s="99"/>
      <c r="Y59" s="99"/>
      <c r="Z59" s="99"/>
    </row>
    <row r="60" spans="1:26" ht="20" customHeight="1">
      <c r="A60" s="506"/>
      <c r="B60" s="100" t="s">
        <v>472</v>
      </c>
      <c r="C60" s="63">
        <v>94.475564516128998</v>
      </c>
      <c r="D60" s="63"/>
      <c r="E60" s="63">
        <v>106.52134408602151</v>
      </c>
      <c r="F60" s="63"/>
      <c r="G60" s="63">
        <v>112.37486111111109</v>
      </c>
      <c r="H60" s="63"/>
      <c r="I60" s="63">
        <v>88.529027777777799</v>
      </c>
      <c r="J60" s="63"/>
      <c r="K60" s="63">
        <v>85.956111111111127</v>
      </c>
      <c r="L60" s="63"/>
      <c r="M60" s="63">
        <v>99.498333333333363</v>
      </c>
      <c r="N60" s="63"/>
      <c r="R60" s="99"/>
      <c r="S60" s="99"/>
      <c r="T60" s="99"/>
      <c r="U60" s="99"/>
      <c r="V60" s="99"/>
      <c r="W60" s="99"/>
      <c r="X60" s="99"/>
      <c r="Y60" s="99"/>
      <c r="Z60" s="99"/>
    </row>
    <row r="61" spans="1:26" ht="20" customHeight="1">
      <c r="A61" s="506"/>
      <c r="B61" s="100" t="s">
        <v>473</v>
      </c>
      <c r="C61" s="63">
        <v>126.28177419354837</v>
      </c>
      <c r="D61" s="63"/>
      <c r="E61" s="63">
        <v>141.636129032258</v>
      </c>
      <c r="F61" s="63"/>
      <c r="G61" s="63">
        <v>141.50916666666666</v>
      </c>
      <c r="H61" s="63"/>
      <c r="I61" s="63">
        <v>133.26685483870972</v>
      </c>
      <c r="J61" s="63"/>
      <c r="K61" s="63">
        <v>126.11416666666669</v>
      </c>
      <c r="L61" s="63"/>
      <c r="M61" s="63">
        <v>130.26354838709676</v>
      </c>
      <c r="N61" s="63"/>
      <c r="R61" s="99"/>
      <c r="S61" s="99"/>
      <c r="T61" s="99"/>
      <c r="U61" s="99"/>
      <c r="V61" s="99"/>
      <c r="W61" s="99"/>
      <c r="X61" s="99"/>
      <c r="Y61" s="99"/>
      <c r="Z61" s="99"/>
    </row>
    <row r="62" spans="1:26">
      <c r="A62" s="17" t="s">
        <v>552</v>
      </c>
      <c r="D62" s="54"/>
      <c r="E62" s="54"/>
      <c r="F62" s="54"/>
      <c r="G62" s="54"/>
      <c r="H62" s="54"/>
      <c r="I62" s="54"/>
      <c r="J62" s="54"/>
      <c r="K62" s="54"/>
      <c r="L62" s="54"/>
      <c r="M62" s="54"/>
      <c r="N62" s="54"/>
      <c r="O62" s="54"/>
    </row>
    <row r="63" spans="1:26">
      <c r="A63" s="97" t="s">
        <v>542</v>
      </c>
      <c r="B63" s="97"/>
      <c r="C63" s="97"/>
      <c r="D63" s="97" t="s">
        <v>543</v>
      </c>
      <c r="F63" s="97"/>
      <c r="H63" s="97" t="s">
        <v>544</v>
      </c>
    </row>
    <row r="64" spans="1:26">
      <c r="A64" s="17" t="s">
        <v>553</v>
      </c>
    </row>
    <row r="65" spans="1:1">
      <c r="A65" s="17" t="s">
        <v>554</v>
      </c>
    </row>
  </sheetData>
  <mergeCells count="25">
    <mergeCell ref="B39:B40"/>
    <mergeCell ref="A39:A40"/>
    <mergeCell ref="A41:A43"/>
    <mergeCell ref="K51:L51"/>
    <mergeCell ref="M51:N51"/>
    <mergeCell ref="A44:A46"/>
    <mergeCell ref="G51:H51"/>
    <mergeCell ref="B51:B52"/>
    <mergeCell ref="I51:J51"/>
    <mergeCell ref="A53:A55"/>
    <mergeCell ref="A56:A58"/>
    <mergeCell ref="A59:A61"/>
    <mergeCell ref="A51:A52"/>
    <mergeCell ref="A1:N1"/>
    <mergeCell ref="A3:N3"/>
    <mergeCell ref="A37:N37"/>
    <mergeCell ref="M39:N39"/>
    <mergeCell ref="C51:D51"/>
    <mergeCell ref="E51:F51"/>
    <mergeCell ref="C39:D39"/>
    <mergeCell ref="E39:F39"/>
    <mergeCell ref="G39:H39"/>
    <mergeCell ref="I39:J39"/>
    <mergeCell ref="K39:L39"/>
    <mergeCell ref="A47:A49"/>
  </mergeCells>
  <phoneticPr fontId="5" type="noConversion"/>
  <printOptions horizontalCentered="1"/>
  <pageMargins left="0.19685039370078741" right="0.19685039370078741" top="0.19685039370078741" bottom="0.19685039370078741" header="0" footer="0"/>
  <pageSetup scale="43"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17">
    <tabColor rgb="FF99CCFF"/>
    <pageSetUpPr fitToPage="1"/>
  </sheetPr>
  <dimension ref="A1:N81"/>
  <sheetViews>
    <sheetView zoomScaleNormal="100" workbookViewId="0">
      <selection sqref="A1:L1"/>
    </sheetView>
  </sheetViews>
  <sheetFormatPr baseColWidth="10" defaultColWidth="10.83203125" defaultRowHeight="13"/>
  <cols>
    <col min="1" max="1" width="58.6640625" style="237" customWidth="1"/>
    <col min="2" max="13" width="11.6640625" style="237" customWidth="1"/>
    <col min="14" max="16384" width="10.83203125" style="237"/>
  </cols>
  <sheetData>
    <row r="1" spans="1:14" ht="18">
      <c r="A1" s="483" t="s">
        <v>555</v>
      </c>
      <c r="B1" s="483"/>
      <c r="C1" s="483"/>
      <c r="D1" s="483"/>
      <c r="E1" s="483"/>
      <c r="F1" s="483"/>
      <c r="G1" s="483"/>
      <c r="H1" s="483"/>
      <c r="I1" s="483"/>
      <c r="J1" s="483"/>
      <c r="K1" s="483"/>
      <c r="L1" s="483"/>
    </row>
    <row r="2" spans="1:14" ht="18">
      <c r="A2" s="508"/>
      <c r="B2" s="508"/>
      <c r="C2" s="508"/>
      <c r="D2" s="508"/>
      <c r="E2" s="508"/>
      <c r="F2" s="508"/>
      <c r="G2" s="508"/>
      <c r="H2" s="508"/>
      <c r="I2" s="508"/>
      <c r="J2" s="508"/>
      <c r="K2" s="508"/>
      <c r="L2" s="508"/>
      <c r="M2" s="508"/>
      <c r="N2" s="508"/>
    </row>
    <row r="3" spans="1:14">
      <c r="A3" s="333"/>
      <c r="B3" s="333"/>
      <c r="C3" s="333"/>
      <c r="D3" s="333"/>
      <c r="E3" s="333"/>
      <c r="F3" s="333"/>
      <c r="G3" s="333"/>
      <c r="H3" s="333"/>
      <c r="I3" s="333"/>
      <c r="J3" s="333"/>
      <c r="K3" s="333"/>
      <c r="L3" s="333"/>
      <c r="M3" s="333"/>
      <c r="N3" s="333"/>
    </row>
    <row r="8" spans="1:14">
      <c r="C8" s="334" t="s">
        <v>556</v>
      </c>
      <c r="D8" s="334" t="s">
        <v>557</v>
      </c>
      <c r="E8" s="334" t="s">
        <v>558</v>
      </c>
      <c r="F8" s="334" t="s">
        <v>559</v>
      </c>
      <c r="G8" s="334" t="s">
        <v>560</v>
      </c>
      <c r="H8" s="334" t="s">
        <v>561</v>
      </c>
      <c r="I8" s="334" t="s">
        <v>562</v>
      </c>
      <c r="J8" s="334" t="s">
        <v>563</v>
      </c>
      <c r="K8" s="334" t="s">
        <v>564</v>
      </c>
      <c r="L8" s="334" t="s">
        <v>565</v>
      </c>
      <c r="M8" s="334" t="s">
        <v>566</v>
      </c>
      <c r="N8" s="334" t="s">
        <v>567</v>
      </c>
    </row>
    <row r="9" spans="1:14">
      <c r="B9" s="237" t="s">
        <v>410</v>
      </c>
      <c r="C9" s="335">
        <v>71.779154000000005</v>
      </c>
      <c r="D9" s="335">
        <v>79.790430999999998</v>
      </c>
      <c r="E9" s="335">
        <v>119.590649</v>
      </c>
      <c r="F9" s="335">
        <v>99.662904999999995</v>
      </c>
      <c r="G9" s="335">
        <v>65.389066</v>
      </c>
      <c r="H9" s="335">
        <v>73.755951999999994</v>
      </c>
      <c r="I9" s="335">
        <v>87.152007999999995</v>
      </c>
      <c r="J9" s="335">
        <v>96.565736999999999</v>
      </c>
      <c r="K9" s="335">
        <v>97.335082</v>
      </c>
      <c r="L9" s="335">
        <v>109.652952</v>
      </c>
      <c r="M9" s="335">
        <v>103.013048</v>
      </c>
      <c r="N9" s="335">
        <v>101.86454999999999</v>
      </c>
    </row>
    <row r="10" spans="1:14">
      <c r="B10" s="237" t="s">
        <v>568</v>
      </c>
      <c r="C10" s="335">
        <v>63.087589999999999</v>
      </c>
      <c r="D10" s="335">
        <v>39.736120999999997</v>
      </c>
      <c r="E10" s="335">
        <v>28.70712</v>
      </c>
      <c r="F10" s="335">
        <v>21.919294000000001</v>
      </c>
      <c r="G10" s="335">
        <v>92.870306999999997</v>
      </c>
      <c r="H10" s="335">
        <v>78.252166000000003</v>
      </c>
      <c r="I10" s="335">
        <v>88.429293999999999</v>
      </c>
      <c r="J10" s="335">
        <v>81.207594</v>
      </c>
      <c r="K10" s="335">
        <v>47.563696</v>
      </c>
      <c r="L10" s="335">
        <v>65.624178000000001</v>
      </c>
      <c r="M10" s="335">
        <v>69.389144000000002</v>
      </c>
      <c r="N10" s="335">
        <v>53.877046999999997</v>
      </c>
    </row>
    <row r="32" spans="1:7">
      <c r="A32" s="336"/>
      <c r="B32" s="237" t="s">
        <v>569</v>
      </c>
      <c r="G32" s="237" t="s">
        <v>570</v>
      </c>
    </row>
    <row r="33" spans="1:9">
      <c r="C33" s="237" t="s">
        <v>360</v>
      </c>
    </row>
    <row r="34" spans="1:9">
      <c r="A34" s="239"/>
      <c r="C34" s="336"/>
      <c r="D34" s="337"/>
      <c r="F34" s="239"/>
    </row>
    <row r="35" spans="1:9">
      <c r="A35" s="239"/>
      <c r="B35" s="237" t="s">
        <v>571</v>
      </c>
      <c r="C35" s="338">
        <v>1040772.2080000082</v>
      </c>
      <c r="D35" s="337">
        <f>C35/$C$41</f>
        <v>0.93273843665558176</v>
      </c>
      <c r="F35" s="239"/>
      <c r="G35" s="237" t="s">
        <v>572</v>
      </c>
      <c r="H35" s="338">
        <v>632343.35800001922</v>
      </c>
      <c r="I35" s="339">
        <f>H35/$H$45</f>
        <v>0.82189863299131616</v>
      </c>
    </row>
    <row r="36" spans="1:9">
      <c r="A36" s="239"/>
      <c r="B36" s="237" t="s">
        <v>573</v>
      </c>
      <c r="C36" s="338">
        <v>64779.325999999732</v>
      </c>
      <c r="D36" s="337">
        <f>C36/$C$41</f>
        <v>5.8055131369189626E-2</v>
      </c>
      <c r="F36" s="239"/>
      <c r="G36" s="237" t="s">
        <v>574</v>
      </c>
      <c r="H36" s="338">
        <v>98364.057999998942</v>
      </c>
      <c r="I36" s="339">
        <f>H36/$H$45</f>
        <v>0.12785029491157432</v>
      </c>
    </row>
    <row r="37" spans="1:9">
      <c r="A37" s="239"/>
      <c r="B37" s="237" t="s">
        <v>575</v>
      </c>
      <c r="C37" s="338">
        <v>8728.9178147710008</v>
      </c>
      <c r="D37" s="337">
        <f>C37/$C$41</f>
        <v>7.8228425909740423E-3</v>
      </c>
      <c r="F37" s="239"/>
      <c r="G37" s="237" t="s">
        <v>576</v>
      </c>
      <c r="H37" s="338">
        <v>33444.415932843003</v>
      </c>
      <c r="I37" s="339">
        <f t="shared" ref="I37:I39" si="0">H37/$H$45</f>
        <v>4.3469927197995209E-2</v>
      </c>
    </row>
    <row r="38" spans="1:9">
      <c r="A38" s="239"/>
      <c r="B38" s="237" t="s">
        <v>577</v>
      </c>
      <c r="C38" s="338">
        <v>1382.3231471910001</v>
      </c>
      <c r="D38" s="337">
        <f>C38/$C$41</f>
        <v>1.2388358579841583E-3</v>
      </c>
      <c r="G38" s="237" t="s">
        <v>578</v>
      </c>
      <c r="H38" s="338">
        <v>413.40179999999998</v>
      </c>
      <c r="I38" s="339">
        <f t="shared" si="0"/>
        <v>5.3732575822538987E-4</v>
      </c>
    </row>
    <row r="39" spans="1:9">
      <c r="A39" s="239"/>
      <c r="B39" s="237" t="s">
        <v>579</v>
      </c>
      <c r="C39" s="338">
        <v>161.519501322</v>
      </c>
      <c r="D39" s="337">
        <f>C39/$C$41</f>
        <v>1.4475352627063063E-4</v>
      </c>
      <c r="G39" s="237" t="s">
        <v>580</v>
      </c>
      <c r="H39" s="338">
        <v>4803.8011061349998</v>
      </c>
      <c r="I39" s="339">
        <f t="shared" si="0"/>
        <v>6.2438191408889735E-3</v>
      </c>
    </row>
    <row r="40" spans="1:9">
      <c r="A40" s="239"/>
      <c r="C40" s="338"/>
      <c r="D40" s="337"/>
      <c r="H40" s="338"/>
      <c r="I40" s="339"/>
    </row>
    <row r="41" spans="1:9">
      <c r="C41" s="336">
        <f>SUM(C35:C39)</f>
        <v>1115824.2944632918</v>
      </c>
      <c r="D41" s="301">
        <f>SUM(D34:D39)</f>
        <v>1</v>
      </c>
      <c r="F41" s="301"/>
      <c r="H41" s="338">
        <f>SUM(H37:H39)/1000</f>
        <v>38.661618838978001</v>
      </c>
      <c r="I41" s="339"/>
    </row>
    <row r="42" spans="1:9">
      <c r="C42" s="338">
        <f>SUM(C37:C39)/1000</f>
        <v>10.272760463284001</v>
      </c>
      <c r="D42" s="337"/>
      <c r="H42" s="338"/>
      <c r="I42" s="339"/>
    </row>
    <row r="43" spans="1:9">
      <c r="C43" s="338"/>
      <c r="D43" s="337"/>
      <c r="H43" s="338"/>
      <c r="I43" s="339"/>
    </row>
    <row r="45" spans="1:9">
      <c r="H45" s="336">
        <f>SUM(H35:H39)</f>
        <v>769369.03483899613</v>
      </c>
    </row>
    <row r="47" spans="1:9">
      <c r="H47" s="335">
        <f>H45/1000</f>
        <v>769.36903483899619</v>
      </c>
    </row>
    <row r="48" spans="1:9">
      <c r="C48" s="335">
        <f>C41/1000</f>
        <v>1115.8242944632918</v>
      </c>
    </row>
    <row r="49" spans="1:14">
      <c r="C49" s="335">
        <f>C48-H47</f>
        <v>346.45525962429565</v>
      </c>
    </row>
    <row r="50" spans="1:14">
      <c r="G50" s="340"/>
      <c r="H50" s="340"/>
    </row>
    <row r="51" spans="1:14">
      <c r="A51" s="341"/>
      <c r="B51" s="340"/>
      <c r="C51" s="340"/>
      <c r="D51" s="340"/>
    </row>
    <row r="52" spans="1:14">
      <c r="G52" s="340"/>
      <c r="H52" s="340"/>
    </row>
    <row r="53" spans="1:14">
      <c r="A53" s="237" t="s">
        <v>581</v>
      </c>
      <c r="B53" s="340"/>
      <c r="C53" s="340"/>
      <c r="D53" s="340"/>
      <c r="G53" s="342"/>
      <c r="H53" s="342"/>
    </row>
    <row r="54" spans="1:14">
      <c r="A54" s="237" t="s">
        <v>582</v>
      </c>
      <c r="B54" s="342"/>
      <c r="C54" s="342"/>
      <c r="D54" s="342"/>
      <c r="G54" s="342"/>
      <c r="H54" s="342"/>
    </row>
    <row r="55" spans="1:14">
      <c r="B55" s="342"/>
      <c r="C55" s="342"/>
      <c r="D55" s="342"/>
      <c r="G55" s="342"/>
      <c r="H55" s="342"/>
    </row>
    <row r="56" spans="1:14" s="103" customFormat="1">
      <c r="A56" s="347" t="s">
        <v>583</v>
      </c>
      <c r="B56" s="348"/>
      <c r="C56" s="9"/>
      <c r="D56" s="348"/>
      <c r="E56" s="9"/>
      <c r="F56" s="9"/>
      <c r="I56" s="9"/>
      <c r="J56" s="9"/>
      <c r="K56" s="9"/>
      <c r="L56" s="9"/>
      <c r="M56" s="9"/>
    </row>
    <row r="57" spans="1:14">
      <c r="C57" s="342"/>
    </row>
    <row r="58" spans="1:14">
      <c r="A58" s="103"/>
      <c r="B58" s="9" t="s">
        <v>4</v>
      </c>
      <c r="C58" s="9" t="s">
        <v>5</v>
      </c>
      <c r="D58" s="9" t="s">
        <v>6</v>
      </c>
      <c r="E58" s="9" t="s">
        <v>7</v>
      </c>
      <c r="F58" s="9" t="s">
        <v>8</v>
      </c>
      <c r="G58" s="9" t="s">
        <v>9</v>
      </c>
      <c r="H58" s="9" t="s">
        <v>10</v>
      </c>
      <c r="I58" s="9" t="s">
        <v>11</v>
      </c>
      <c r="J58" s="9" t="s">
        <v>12</v>
      </c>
      <c r="K58" s="9" t="s">
        <v>13</v>
      </c>
      <c r="L58" s="9" t="s">
        <v>14</v>
      </c>
      <c r="M58" s="340" t="s">
        <v>15</v>
      </c>
    </row>
    <row r="59" spans="1:14">
      <c r="A59" s="349" t="s">
        <v>584</v>
      </c>
      <c r="B59" s="348">
        <f>IF('Pag7'!B34=0,"",'Pag7'!B34)</f>
        <v>618.58654770843339</v>
      </c>
      <c r="C59" s="348">
        <f>IF('Pag7'!C34=0,"",'Pag7'!C34)</f>
        <v>322.61392030679997</v>
      </c>
      <c r="D59" s="348"/>
      <c r="E59" s="348"/>
      <c r="F59" s="348"/>
      <c r="G59" s="348">
        <f>IF('Pag7'!G34=0,"",'Pag7'!G34)</f>
        <v>339.25678241833333</v>
      </c>
      <c r="H59" s="348">
        <f>IF('Pag7'!H34=0,"",'Pag7'!H34)</f>
        <v>529.23329999999999</v>
      </c>
      <c r="I59" s="348"/>
      <c r="J59" s="348"/>
      <c r="K59" s="348"/>
      <c r="L59" s="348"/>
      <c r="M59" s="342"/>
      <c r="N59" s="336"/>
    </row>
    <row r="60" spans="1:14">
      <c r="A60" s="349" t="s">
        <v>585</v>
      </c>
      <c r="B60" s="348">
        <f>'Pag7'!B35</f>
        <v>55.88011648745519</v>
      </c>
      <c r="C60" s="348">
        <f>'Pag7'!C35</f>
        <v>81.903571428571368</v>
      </c>
      <c r="D60" s="348">
        <f>'Pag7'!D35</f>
        <v>128.30554211469533</v>
      </c>
      <c r="E60" s="348">
        <f>'Pag7'!E35</f>
        <v>137.36853703703699</v>
      </c>
      <c r="F60" s="348">
        <f>'Pag7'!F35</f>
        <v>128.16139332047689</v>
      </c>
      <c r="G60" s="348">
        <f>'Pag7'!G35</f>
        <v>93.232092592592622</v>
      </c>
      <c r="H60" s="348">
        <f>'Pag7'!H35</f>
        <v>93.573122759856631</v>
      </c>
      <c r="I60" s="348">
        <f>'Pag7'!I35</f>
        <v>105.76535525930801</v>
      </c>
      <c r="J60" s="348">
        <f>'Pag7'!J35</f>
        <v>109.24563425925921</v>
      </c>
      <c r="K60" s="348">
        <f>'Pag7'!K35</f>
        <v>89.985134188260147</v>
      </c>
      <c r="L60" s="348">
        <f>'Pag7'!L35</f>
        <v>85.965893518518484</v>
      </c>
      <c r="M60" s="342">
        <f>'Pag7'!M35</f>
        <v>97.28752688172041</v>
      </c>
      <c r="N60" s="336">
        <f>AVERAGE(B60:M60)</f>
        <v>100.5561599873126</v>
      </c>
    </row>
    <row r="61" spans="1:14">
      <c r="A61" s="349" t="s">
        <v>586</v>
      </c>
      <c r="B61" s="348">
        <f>'Pag7'!B33</f>
        <v>60.683130913978339</v>
      </c>
      <c r="C61" s="348">
        <f>'Pag7'!C33</f>
        <v>73.98016785714276</v>
      </c>
      <c r="D61" s="348">
        <f>'Pag7'!D33</f>
        <v>91.511172849462397</v>
      </c>
      <c r="E61" s="348">
        <f>'Pag7'!E33</f>
        <v>106.82618972222228</v>
      </c>
      <c r="F61" s="348">
        <f>'Pag7'!F33</f>
        <v>124.06738870967772</v>
      </c>
      <c r="G61" s="348">
        <f>'Pag7'!G33</f>
        <v>79.599391388888677</v>
      </c>
      <c r="H61" s="348">
        <f>'Pag7'!H33</f>
        <v>84.451048387096805</v>
      </c>
      <c r="I61" s="348">
        <f>'Pag7'!I33</f>
        <v>87.242707526881617</v>
      </c>
      <c r="J61" s="348">
        <f>'Pag7'!J33</f>
        <v>84.584014722222122</v>
      </c>
      <c r="K61" s="348">
        <f>'Pag7'!K33</f>
        <v>73.727422177419342</v>
      </c>
      <c r="L61" s="348">
        <f>'Pag7'!L33</f>
        <v>72.299082777777798</v>
      </c>
      <c r="M61" s="342">
        <f>'Pag7'!M33</f>
        <v>75.207686693548709</v>
      </c>
      <c r="N61" s="336">
        <f>AVERAGE(B61:M61)</f>
        <v>84.514950310526544</v>
      </c>
    </row>
    <row r="64" spans="1:14">
      <c r="B64" s="336"/>
      <c r="C64" s="336"/>
      <c r="D64" s="336"/>
      <c r="E64" s="336"/>
      <c r="F64" s="336"/>
      <c r="G64" s="336"/>
      <c r="H64" s="336"/>
      <c r="I64" s="336"/>
      <c r="J64" s="336"/>
      <c r="K64" s="336"/>
      <c r="L64" s="336"/>
      <c r="M64" s="336"/>
    </row>
    <row r="67" spans="5:5">
      <c r="E67" s="344"/>
    </row>
    <row r="81" spans="1:1">
      <c r="A81" s="237" t="s">
        <v>587</v>
      </c>
    </row>
  </sheetData>
  <mergeCells count="2">
    <mergeCell ref="A1:L1"/>
    <mergeCell ref="A2:N2"/>
  </mergeCells>
  <phoneticPr fontId="5" type="noConversion"/>
  <printOptions horizontalCentered="1"/>
  <pageMargins left="0.19685039370078741" right="0.19685039370078741" top="0.19685039370078741" bottom="0.19685039370078741" header="0" footer="0"/>
  <pageSetup scale="55" orientation="landscape" horizontalDpi="4294967293"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tabColor rgb="FF99CCFF"/>
    <pageSetUpPr fitToPage="1"/>
  </sheetPr>
  <dimension ref="A1:N80"/>
  <sheetViews>
    <sheetView zoomScaleNormal="100" workbookViewId="0">
      <selection sqref="A1:L1"/>
    </sheetView>
  </sheetViews>
  <sheetFormatPr baseColWidth="10" defaultColWidth="10.83203125" defaultRowHeight="13"/>
  <cols>
    <col min="1" max="1" width="58.6640625" style="237" customWidth="1"/>
    <col min="2" max="13" width="11.6640625" style="237" customWidth="1"/>
    <col min="14" max="16384" width="10.83203125" style="237"/>
  </cols>
  <sheetData>
    <row r="1" spans="1:14" ht="18">
      <c r="A1" s="509" t="s">
        <v>555</v>
      </c>
      <c r="B1" s="509"/>
      <c r="C1" s="509"/>
      <c r="D1" s="509"/>
      <c r="E1" s="509"/>
      <c r="F1" s="509"/>
      <c r="G1" s="509"/>
      <c r="H1" s="509"/>
      <c r="I1" s="509"/>
      <c r="J1" s="509"/>
      <c r="K1" s="509"/>
      <c r="L1" s="509"/>
    </row>
    <row r="2" spans="1:14" ht="18">
      <c r="A2" s="508"/>
      <c r="B2" s="508"/>
      <c r="C2" s="508"/>
      <c r="D2" s="508"/>
      <c r="E2" s="508"/>
      <c r="F2" s="508"/>
      <c r="G2" s="508"/>
      <c r="H2" s="508"/>
      <c r="I2" s="508"/>
      <c r="J2" s="508"/>
      <c r="K2" s="508"/>
      <c r="L2" s="508"/>
      <c r="M2" s="508"/>
      <c r="N2" s="508"/>
    </row>
    <row r="3" spans="1:14">
      <c r="A3" s="333"/>
      <c r="B3" s="333"/>
      <c r="C3" s="333"/>
      <c r="D3" s="333"/>
      <c r="E3" s="333"/>
      <c r="F3" s="333"/>
      <c r="G3" s="333"/>
      <c r="H3" s="333"/>
      <c r="I3" s="333"/>
      <c r="J3" s="333"/>
      <c r="K3" s="333"/>
      <c r="L3" s="333"/>
      <c r="M3" s="333"/>
      <c r="N3" s="333"/>
    </row>
    <row r="4" spans="1:14">
      <c r="C4" s="237">
        <v>1000000</v>
      </c>
    </row>
    <row r="8" spans="1:14">
      <c r="C8" s="334" t="s">
        <v>556</v>
      </c>
      <c r="D8" s="334" t="s">
        <v>557</v>
      </c>
      <c r="E8" s="334" t="s">
        <v>558</v>
      </c>
      <c r="F8" s="334" t="s">
        <v>559</v>
      </c>
      <c r="G8" s="334" t="s">
        <v>560</v>
      </c>
      <c r="H8" s="334" t="s">
        <v>561</v>
      </c>
      <c r="I8" s="334" t="s">
        <v>562</v>
      </c>
      <c r="J8" s="334" t="s">
        <v>563</v>
      </c>
      <c r="K8" s="334" t="s">
        <v>564</v>
      </c>
      <c r="L8" s="334" t="s">
        <v>565</v>
      </c>
      <c r="M8" s="334" t="s">
        <v>566</v>
      </c>
      <c r="N8" s="334" t="s">
        <v>567</v>
      </c>
    </row>
    <row r="9" spans="1:14">
      <c r="B9" s="237" t="s">
        <v>410</v>
      </c>
      <c r="C9" s="335">
        <v>3.2000000000000001E-2</v>
      </c>
      <c r="D9" s="335">
        <v>0</v>
      </c>
      <c r="E9" s="335">
        <v>0</v>
      </c>
      <c r="F9" s="335">
        <v>2.1999999999999999E-2</v>
      </c>
      <c r="G9" s="335">
        <v>0.192</v>
      </c>
      <c r="H9" s="335">
        <v>0.64100000000000001</v>
      </c>
      <c r="I9" s="335">
        <v>0.20200000000000001</v>
      </c>
      <c r="J9" s="335">
        <v>1.655</v>
      </c>
      <c r="K9" s="335">
        <v>6.0999999999999999E-2</v>
      </c>
      <c r="L9" s="335">
        <v>0.32800000000000001</v>
      </c>
      <c r="M9" s="335">
        <v>0</v>
      </c>
      <c r="N9" s="335">
        <v>0.08</v>
      </c>
    </row>
    <row r="10" spans="1:14">
      <c r="B10" s="237" t="s">
        <v>568</v>
      </c>
      <c r="C10" s="335">
        <v>99.036000000000001</v>
      </c>
      <c r="D10" s="335">
        <v>136.77199999999999</v>
      </c>
      <c r="E10" s="335">
        <v>160.86600000000001</v>
      </c>
      <c r="F10" s="335">
        <v>143.52103500000001</v>
      </c>
      <c r="G10" s="335">
        <v>135.14850999999999</v>
      </c>
      <c r="H10" s="335">
        <v>129.700805</v>
      </c>
      <c r="I10" s="335">
        <v>159.00264000000001</v>
      </c>
      <c r="J10" s="335">
        <v>150.01680999999999</v>
      </c>
      <c r="K10" s="335">
        <v>140.44466</v>
      </c>
      <c r="L10" s="335">
        <v>145.54026999999999</v>
      </c>
      <c r="M10" s="335">
        <v>140.42174</v>
      </c>
      <c r="N10" s="335">
        <v>116.40739499999999</v>
      </c>
    </row>
    <row r="32" spans="1:7">
      <c r="A32" s="336"/>
      <c r="B32" s="237" t="s">
        <v>588</v>
      </c>
      <c r="G32" s="237" t="s">
        <v>589</v>
      </c>
    </row>
    <row r="33" spans="1:10">
      <c r="C33" s="237" t="s">
        <v>360</v>
      </c>
    </row>
    <row r="34" spans="1:10">
      <c r="A34" s="239"/>
      <c r="C34" s="336"/>
      <c r="D34" s="337"/>
      <c r="F34" s="239"/>
    </row>
    <row r="35" spans="1:10">
      <c r="A35" s="239"/>
      <c r="B35" s="237" t="s">
        <v>590</v>
      </c>
      <c r="C35" s="336">
        <v>263</v>
      </c>
      <c r="D35" s="337"/>
      <c r="F35" s="239"/>
      <c r="G35" s="237" t="s">
        <v>591</v>
      </c>
      <c r="H35" s="336">
        <v>990979</v>
      </c>
    </row>
    <row r="36" spans="1:10">
      <c r="A36" s="239"/>
      <c r="B36" s="237" t="s">
        <v>573</v>
      </c>
      <c r="C36" s="336">
        <v>2950</v>
      </c>
      <c r="D36" s="337">
        <f>C36+C35</f>
        <v>3213</v>
      </c>
      <c r="F36" s="239"/>
      <c r="G36" s="237" t="s">
        <v>592</v>
      </c>
      <c r="H36" s="336">
        <v>665495</v>
      </c>
      <c r="J36" s="237">
        <v>1000</v>
      </c>
    </row>
    <row r="37" spans="1:10">
      <c r="A37" s="239"/>
      <c r="B37" s="237" t="s">
        <v>593</v>
      </c>
      <c r="C37" s="336">
        <v>42037.958975999994</v>
      </c>
      <c r="D37" s="337"/>
      <c r="F37" s="239"/>
      <c r="G37" s="237" t="s">
        <v>594</v>
      </c>
      <c r="H37" s="336">
        <v>20996.505300999997</v>
      </c>
    </row>
    <row r="38" spans="1:10">
      <c r="A38" s="239"/>
      <c r="C38" s="336">
        <f>SUM(C35:C37)</f>
        <v>45250.958975999994</v>
      </c>
      <c r="D38" s="338"/>
      <c r="H38" s="336">
        <f>SUM(H35:H37)</f>
        <v>1677470.5053010001</v>
      </c>
    </row>
    <row r="39" spans="1:10">
      <c r="A39" s="239"/>
      <c r="C39" s="336"/>
      <c r="D39" s="337"/>
    </row>
    <row r="40" spans="1:10">
      <c r="A40" s="239"/>
      <c r="C40" s="338">
        <f>C37/1000</f>
        <v>42.037958975999992</v>
      </c>
      <c r="D40" s="337"/>
      <c r="H40" s="237">
        <f>H37/1000</f>
        <v>20.996505300999999</v>
      </c>
    </row>
    <row r="41" spans="1:10">
      <c r="C41" s="336"/>
      <c r="D41" s="337"/>
      <c r="F41" s="301"/>
      <c r="H41" s="336"/>
    </row>
    <row r="42" spans="1:10">
      <c r="C42" s="336"/>
      <c r="D42" s="337"/>
    </row>
    <row r="43" spans="1:10">
      <c r="C43" s="336"/>
      <c r="D43" s="337"/>
    </row>
    <row r="44" spans="1:10">
      <c r="D44" s="337"/>
      <c r="H44" s="336"/>
    </row>
    <row r="45" spans="1:10">
      <c r="C45" s="336"/>
      <c r="D45" s="301"/>
    </row>
    <row r="46" spans="1:10">
      <c r="H46" s="335">
        <f>H44/1000</f>
        <v>0</v>
      </c>
    </row>
    <row r="48" spans="1:10">
      <c r="C48" s="335"/>
    </row>
    <row r="49" spans="1:14">
      <c r="C49" s="335"/>
    </row>
    <row r="50" spans="1:14">
      <c r="G50" s="340"/>
      <c r="H50" s="340"/>
    </row>
    <row r="51" spans="1:14">
      <c r="A51" s="341"/>
      <c r="B51" s="340"/>
      <c r="C51" s="340"/>
      <c r="D51" s="340"/>
    </row>
    <row r="52" spans="1:14">
      <c r="A52" s="237" t="s">
        <v>581</v>
      </c>
      <c r="G52" s="340"/>
      <c r="H52" s="340"/>
    </row>
    <row r="53" spans="1:14">
      <c r="A53" s="237" t="s">
        <v>582</v>
      </c>
      <c r="B53" s="340"/>
      <c r="C53" s="340"/>
      <c r="D53" s="340"/>
      <c r="G53" s="342"/>
      <c r="H53" s="342"/>
    </row>
    <row r="54" spans="1:14">
      <c r="A54" s="69"/>
      <c r="B54" s="342"/>
      <c r="C54" s="342"/>
      <c r="D54" s="342"/>
      <c r="G54" s="342"/>
      <c r="H54" s="342"/>
    </row>
    <row r="55" spans="1:14">
      <c r="A55" s="69"/>
      <c r="B55" s="342"/>
      <c r="C55" s="342"/>
      <c r="D55" s="342"/>
      <c r="G55" s="342"/>
      <c r="H55" s="342"/>
    </row>
    <row r="56" spans="1:14">
      <c r="A56" s="345" t="s">
        <v>595</v>
      </c>
      <c r="B56" s="342"/>
      <c r="C56" s="340"/>
      <c r="D56" s="342"/>
      <c r="E56" s="340"/>
      <c r="F56" s="340"/>
      <c r="I56" s="340"/>
      <c r="J56" s="340"/>
      <c r="K56" s="340"/>
      <c r="L56" s="340"/>
      <c r="M56" s="340"/>
    </row>
    <row r="57" spans="1:14">
      <c r="A57" s="69"/>
      <c r="C57" s="342"/>
    </row>
    <row r="58" spans="1:14">
      <c r="B58" s="340" t="s">
        <v>4</v>
      </c>
      <c r="C58" s="340" t="s">
        <v>5</v>
      </c>
      <c r="D58" s="340" t="s">
        <v>6</v>
      </c>
      <c r="E58" s="340" t="s">
        <v>7</v>
      </c>
      <c r="F58" s="340" t="s">
        <v>8</v>
      </c>
      <c r="G58" s="340" t="s">
        <v>9</v>
      </c>
      <c r="H58" s="340" t="s">
        <v>10</v>
      </c>
      <c r="I58" s="340" t="s">
        <v>11</v>
      </c>
      <c r="J58" s="340" t="s">
        <v>12</v>
      </c>
      <c r="K58" s="340" t="s">
        <v>13</v>
      </c>
      <c r="L58" s="340" t="s">
        <v>14</v>
      </c>
      <c r="M58" s="340" t="s">
        <v>15</v>
      </c>
    </row>
    <row r="59" spans="1:14">
      <c r="A59" s="343" t="s">
        <v>596</v>
      </c>
      <c r="B59" s="342">
        <v>49.823849596774174</v>
      </c>
      <c r="C59" s="342">
        <v>44.95676622023808</v>
      </c>
      <c r="D59" s="342">
        <v>50.927377956989226</v>
      </c>
      <c r="E59" s="342">
        <v>53.961589722222207</v>
      </c>
      <c r="F59" s="342">
        <v>66.287496639784948</v>
      </c>
      <c r="G59" s="342">
        <v>48.279778888888877</v>
      </c>
      <c r="H59" s="342">
        <v>42.661990053763454</v>
      </c>
      <c r="I59" s="342">
        <v>48.068868682795753</v>
      </c>
      <c r="J59" s="342">
        <v>46.538978055555546</v>
      </c>
      <c r="K59" s="342">
        <v>39.057695026881667</v>
      </c>
      <c r="L59" s="342">
        <v>39.543208472222247</v>
      </c>
      <c r="M59" s="342">
        <v>42.358251881720463</v>
      </c>
      <c r="N59" s="336">
        <f>AVERAGE(B59:M59)</f>
        <v>47.705487599819719</v>
      </c>
    </row>
    <row r="60" spans="1:14">
      <c r="A60" s="343" t="s">
        <v>586</v>
      </c>
      <c r="B60" s="342">
        <f>'Pag7'!B33</f>
        <v>60.683130913978339</v>
      </c>
      <c r="C60" s="342">
        <f>'Pag7'!C33</f>
        <v>73.98016785714276</v>
      </c>
      <c r="D60" s="342">
        <f>'Pag7'!D33</f>
        <v>91.511172849462397</v>
      </c>
      <c r="E60" s="342">
        <f>'Pag7'!E33</f>
        <v>106.82618972222228</v>
      </c>
      <c r="F60" s="342">
        <f>'Pag7'!F33</f>
        <v>124.06738870967772</v>
      </c>
      <c r="G60" s="342">
        <f>'Pag7'!G33</f>
        <v>79.599391388888677</v>
      </c>
      <c r="H60" s="342">
        <f>'Pag7'!H33</f>
        <v>84.451048387096805</v>
      </c>
      <c r="I60" s="342">
        <f>'Pag7'!I33</f>
        <v>87.242707526881617</v>
      </c>
      <c r="J60" s="342">
        <f>'Pag7'!J33</f>
        <v>84.584014722222122</v>
      </c>
      <c r="K60" s="342">
        <f>'Pag7'!K33</f>
        <v>73.727422177419342</v>
      </c>
      <c r="L60" s="342">
        <f>'Pag7'!L33</f>
        <v>72.299082777777798</v>
      </c>
      <c r="M60" s="342">
        <f>'Pag7'!M33</f>
        <v>75.207686693548709</v>
      </c>
      <c r="N60" s="336">
        <f>AVERAGE(B60:M60)</f>
        <v>84.514950310526544</v>
      </c>
    </row>
    <row r="80" spans="1:1" s="69" customFormat="1">
      <c r="A80" s="69" t="s">
        <v>597</v>
      </c>
    </row>
  </sheetData>
  <mergeCells count="2">
    <mergeCell ref="A1:L1"/>
    <mergeCell ref="A2:N2"/>
  </mergeCells>
  <printOptions horizontalCentered="1"/>
  <pageMargins left="0.19685039370078741" right="0.19685039370078741" top="0.19685039370078741" bottom="0.19685039370078741" header="0" footer="0"/>
  <pageSetup scale="56" orientation="landscape" horizontalDpi="4294967293"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30">
    <tabColor rgb="FF99CCFF"/>
    <pageSetUpPr fitToPage="1"/>
  </sheetPr>
  <dimension ref="A1:R183"/>
  <sheetViews>
    <sheetView zoomScaleNormal="100" workbookViewId="0">
      <selection sqref="A1:N1"/>
    </sheetView>
  </sheetViews>
  <sheetFormatPr baseColWidth="10" defaultColWidth="10.83203125" defaultRowHeight="13"/>
  <cols>
    <col min="1" max="1" width="13.1640625" style="85" customWidth="1"/>
    <col min="2" max="2" width="22.6640625" style="85" bestFit="1" customWidth="1"/>
    <col min="3" max="4" width="11.33203125" style="85" bestFit="1" customWidth="1"/>
    <col min="5" max="5" width="11.6640625" style="85" bestFit="1" customWidth="1"/>
    <col min="6" max="13" width="11.33203125" style="85" bestFit="1" customWidth="1"/>
    <col min="14" max="14" width="12.83203125" style="85" bestFit="1" customWidth="1"/>
    <col min="15" max="15" width="12.33203125" style="85" bestFit="1" customWidth="1"/>
    <col min="16" max="16384" width="10.83203125" style="85"/>
  </cols>
  <sheetData>
    <row r="1" spans="1:14" s="71" customFormat="1" ht="20.25" customHeight="1">
      <c r="A1" s="509" t="s">
        <v>555</v>
      </c>
      <c r="B1" s="509"/>
      <c r="C1" s="509"/>
      <c r="D1" s="509"/>
      <c r="E1" s="509"/>
      <c r="F1" s="509"/>
      <c r="G1" s="509"/>
      <c r="H1" s="509"/>
      <c r="I1" s="509"/>
      <c r="J1" s="509"/>
      <c r="K1" s="509"/>
      <c r="L1" s="509"/>
      <c r="M1" s="509"/>
      <c r="N1" s="509"/>
    </row>
    <row r="2" spans="1:14" s="71" customFormat="1"/>
    <row r="3" spans="1:14" s="71" customFormat="1"/>
    <row r="4" spans="1:14" s="71" customFormat="1"/>
    <row r="5" spans="1:14" s="71" customFormat="1"/>
    <row r="6" spans="1:14" s="71" customFormat="1"/>
    <row r="7" spans="1:14" s="71" customFormat="1"/>
    <row r="8" spans="1:14" s="71" customFormat="1"/>
    <row r="9" spans="1:14" s="71" customFormat="1"/>
    <row r="10" spans="1:14" s="71" customFormat="1"/>
    <row r="11" spans="1:14" s="71" customFormat="1"/>
    <row r="12" spans="1:14" s="71" customFormat="1"/>
    <row r="13" spans="1:14" s="71" customFormat="1"/>
    <row r="14" spans="1:14" s="71" customFormat="1"/>
    <row r="15" spans="1:14" s="71" customFormat="1"/>
    <row r="16" spans="1:14" s="71" customFormat="1"/>
    <row r="17" s="71" customFormat="1"/>
    <row r="18" s="71" customFormat="1"/>
    <row r="19" s="71" customFormat="1"/>
    <row r="20" s="71" customFormat="1"/>
    <row r="38" spans="1:16" ht="21" customHeight="1">
      <c r="A38" s="108"/>
      <c r="B38" s="109"/>
      <c r="C38" s="110" t="s">
        <v>4</v>
      </c>
      <c r="D38" s="110" t="s">
        <v>5</v>
      </c>
      <c r="E38" s="110" t="s">
        <v>6</v>
      </c>
      <c r="F38" s="110" t="s">
        <v>7</v>
      </c>
      <c r="G38" s="110" t="s">
        <v>8</v>
      </c>
      <c r="H38" s="110" t="s">
        <v>9</v>
      </c>
      <c r="I38" s="110" t="s">
        <v>10</v>
      </c>
      <c r="J38" s="110" t="s">
        <v>11</v>
      </c>
      <c r="K38" s="110" t="s">
        <v>12</v>
      </c>
      <c r="L38" s="110" t="s">
        <v>13</v>
      </c>
      <c r="M38" s="110" t="s">
        <v>14</v>
      </c>
      <c r="N38" s="110" t="s">
        <v>15</v>
      </c>
    </row>
    <row r="39" spans="1:16" ht="25.5" customHeight="1">
      <c r="A39" s="510" t="s">
        <v>598</v>
      </c>
      <c r="B39" s="511"/>
      <c r="C39" s="112">
        <f>SUM('Pag22'!B11:B21)</f>
        <v>500.74571534923348</v>
      </c>
      <c r="D39" s="112">
        <f>SUM('Pag22'!C11:C21)</f>
        <v>408.39387610108963</v>
      </c>
      <c r="E39" s="112">
        <f>SUM('Pag22'!D11:D21)</f>
        <v>371.50774211987482</v>
      </c>
      <c r="F39" s="112">
        <f>SUM('Pag22'!E11:E21)</f>
        <v>431.34090359133063</v>
      </c>
      <c r="G39" s="112">
        <f>SUM('Pag22'!F11:F21)</f>
        <v>492.77909060074461</v>
      </c>
      <c r="H39" s="112">
        <f>SUM('Pag22'!G11:G21)</f>
        <v>514.16519967536885</v>
      </c>
      <c r="I39" s="112">
        <f>SUM('Pag22'!H11:H21)</f>
        <v>464.84535211794417</v>
      </c>
      <c r="J39" s="112">
        <f>SUM('Pag22'!I11:I21)</f>
        <v>432.36277487641854</v>
      </c>
      <c r="K39" s="112">
        <f>SUM('Pag22'!J11:J21)</f>
        <v>358.86888091865796</v>
      </c>
      <c r="L39" s="112">
        <f>SUM('Pag22'!K11:K21)</f>
        <v>363.83276495901453</v>
      </c>
      <c r="M39" s="112">
        <f>SUM('Pag22'!L11:L21)</f>
        <v>433.0570330299895</v>
      </c>
      <c r="N39" s="112">
        <f>SUM('Pag22'!M11:M21)</f>
        <v>499.75316739295351</v>
      </c>
      <c r="O39" s="171"/>
      <c r="P39" s="171"/>
    </row>
    <row r="40" spans="1:16" ht="26.25" customHeight="1">
      <c r="A40" s="510" t="s">
        <v>599</v>
      </c>
      <c r="B40" s="511"/>
      <c r="C40" s="112">
        <f>'Pag22'!B50</f>
        <v>60.47339529068725</v>
      </c>
      <c r="D40" s="112">
        <f>'Pag22'!C50</f>
        <v>106.18528050332782</v>
      </c>
      <c r="E40" s="112">
        <f>'Pag22'!D50</f>
        <v>165.04723002334532</v>
      </c>
      <c r="F40" s="112">
        <f>'Pag22'!E50</f>
        <v>202.64471114335595</v>
      </c>
      <c r="G40" s="112">
        <f>'Pag22'!F50</f>
        <v>304.6252173511761</v>
      </c>
      <c r="H40" s="112">
        <f>'Pag22'!G50</f>
        <v>198.88950617762634</v>
      </c>
      <c r="I40" s="112">
        <f>'Pag22'!H50</f>
        <v>215.11926380740323</v>
      </c>
      <c r="J40" s="112">
        <f>'Pag22'!I50</f>
        <v>209.72252717337847</v>
      </c>
      <c r="K40" s="112">
        <f>'Pag22'!J50</f>
        <v>237.31158234740394</v>
      </c>
      <c r="L40" s="112">
        <f>'Pag22'!K50</f>
        <v>287.78459463394643</v>
      </c>
      <c r="M40" s="112">
        <f>'Pag22'!L50</f>
        <v>177.55991348727551</v>
      </c>
      <c r="N40" s="112">
        <f>'Pag22'!M50</f>
        <v>235.14999709157846</v>
      </c>
      <c r="O40" s="171"/>
      <c r="P40" s="171"/>
    </row>
    <row r="41" spans="1:16">
      <c r="A41" s="104"/>
      <c r="B41" s="104"/>
      <c r="D41" s="113"/>
      <c r="E41" s="113"/>
      <c r="F41" s="113"/>
      <c r="G41" s="113"/>
      <c r="H41" s="113"/>
      <c r="I41" s="113"/>
      <c r="J41" s="113"/>
      <c r="K41" s="113"/>
      <c r="L41" s="113"/>
      <c r="M41" s="113"/>
      <c r="N41" s="113"/>
      <c r="O41" s="171"/>
    </row>
    <row r="42" spans="1:16">
      <c r="A42" s="512" t="s">
        <v>600</v>
      </c>
      <c r="B42" s="512"/>
      <c r="C42" s="111">
        <f>'Pag22'!B22*1000</f>
        <v>1074.8234114648801</v>
      </c>
      <c r="D42" s="111">
        <f>'Pag22'!C22*1000</f>
        <v>2314.0626043869997</v>
      </c>
      <c r="E42" s="111">
        <f>'Pag22'!D22*1000</f>
        <v>3953.9427597989798</v>
      </c>
      <c r="F42" s="111">
        <f>'Pag22'!E22*1000</f>
        <v>4181.2355705744403</v>
      </c>
      <c r="G42" s="111">
        <f>'Pag22'!F22*1000</f>
        <v>5501.78464651984</v>
      </c>
      <c r="H42" s="111">
        <f>'Pag22'!G22*1000</f>
        <v>3442.7001401780699</v>
      </c>
      <c r="I42" s="111">
        <f>'Pag22'!H22*1000</f>
        <v>4118.7062303428293</v>
      </c>
      <c r="J42" s="111">
        <f>'Pag22'!I22*1000</f>
        <v>4317.0471656198597</v>
      </c>
      <c r="K42" s="111">
        <f>'Pag22'!J22*1000</f>
        <v>5885.36146543001</v>
      </c>
      <c r="L42" s="111">
        <f>'Pag22'!K22*1000</f>
        <v>7039.7257721144397</v>
      </c>
      <c r="M42" s="111">
        <f>'Pag22'!L22*1000</f>
        <v>3649.1342006330897</v>
      </c>
      <c r="N42" s="111">
        <f>'Pag22'!M22*1000</f>
        <v>4187.7372884599508</v>
      </c>
      <c r="O42" s="171"/>
    </row>
    <row r="43" spans="1:16">
      <c r="A43" s="105"/>
      <c r="B43" s="105"/>
      <c r="C43" s="106"/>
      <c r="D43" s="106"/>
      <c r="E43" s="106"/>
      <c r="F43" s="106"/>
      <c r="G43" s="106"/>
      <c r="H43" s="106"/>
      <c r="I43" s="106"/>
      <c r="J43" s="106"/>
      <c r="K43" s="106"/>
      <c r="L43" s="106"/>
      <c r="M43" s="106"/>
      <c r="N43" s="106"/>
    </row>
    <row r="44" spans="1:16" s="69" customFormat="1"/>
    <row r="45" spans="1:16" s="156" customFormat="1" ht="16">
      <c r="A45" s="513" t="s">
        <v>601</v>
      </c>
      <c r="B45" s="513"/>
      <c r="C45" s="513"/>
      <c r="D45" s="513"/>
      <c r="E45" s="513"/>
      <c r="F45" s="513"/>
      <c r="G45" s="513"/>
      <c r="H45" s="513"/>
      <c r="I45" s="513"/>
      <c r="J45" s="513"/>
      <c r="K45" s="513"/>
      <c r="L45" s="513"/>
      <c r="M45" s="513"/>
      <c r="N45" s="513"/>
    </row>
    <row r="46" spans="1:16" s="70" customFormat="1"/>
    <row r="47" spans="1:16" s="70" customFormat="1">
      <c r="A47" s="164"/>
      <c r="B47" s="114" t="s">
        <v>4</v>
      </c>
      <c r="C47" s="114" t="s">
        <v>5</v>
      </c>
      <c r="D47" s="114" t="s">
        <v>6</v>
      </c>
      <c r="E47" s="114" t="s">
        <v>7</v>
      </c>
      <c r="F47" s="114" t="s">
        <v>8</v>
      </c>
      <c r="G47" s="114" t="s">
        <v>9</v>
      </c>
      <c r="H47" s="114" t="s">
        <v>10</v>
      </c>
      <c r="I47" s="114" t="s">
        <v>11</v>
      </c>
      <c r="J47" s="114" t="s">
        <v>12</v>
      </c>
      <c r="K47" s="114" t="s">
        <v>13</v>
      </c>
      <c r="L47" s="114" t="s">
        <v>14</v>
      </c>
      <c r="M47" s="114" t="s">
        <v>15</v>
      </c>
      <c r="N47" s="114" t="s">
        <v>16</v>
      </c>
    </row>
    <row r="48" spans="1:16" s="70" customFormat="1">
      <c r="A48" s="70" t="s">
        <v>292</v>
      </c>
      <c r="B48" s="165">
        <f>'Pag7'!B21</f>
        <v>3227703.8806401337</v>
      </c>
      <c r="C48" s="165">
        <f>'Pag7'!C21</f>
        <v>1925827.3464819153</v>
      </c>
      <c r="D48" s="165">
        <f>'Pag7'!D21</f>
        <v>3302754.6567807253</v>
      </c>
      <c r="E48" s="165">
        <f>'Pag7'!E21</f>
        <v>2583695.8298114548</v>
      </c>
      <c r="F48" s="165">
        <f>'Pag7'!F21</f>
        <v>3326477.0969143324</v>
      </c>
      <c r="G48" s="165">
        <f>'Pag7'!G21</f>
        <v>5476167.3826981597</v>
      </c>
      <c r="H48" s="165">
        <f>'Pag7'!H21</f>
        <v>2490078.380803823</v>
      </c>
      <c r="I48" s="165">
        <f>'Pag7'!I21</f>
        <v>2586787.5440442152</v>
      </c>
      <c r="J48" s="165">
        <f>'Pag7'!J21</f>
        <v>3254914.389131424</v>
      </c>
      <c r="K48" s="165">
        <f>'Pag7'!K21</f>
        <v>4329228.2681733919</v>
      </c>
      <c r="L48" s="165">
        <f>'Pag7'!L21</f>
        <v>2261075.3042012947</v>
      </c>
      <c r="M48" s="165">
        <f>'Pag7'!M21</f>
        <v>2879086.1291540288</v>
      </c>
      <c r="N48" s="165">
        <f t="shared" ref="N48:N55" si="0">SUM(B48:M48)</f>
        <v>37643796.208834894</v>
      </c>
    </row>
    <row r="49" spans="1:14" s="70" customFormat="1">
      <c r="A49" s="70" t="s">
        <v>602</v>
      </c>
      <c r="B49" s="166">
        <f>'Pag7'!B27</f>
        <v>1732541.42</v>
      </c>
      <c r="C49" s="166">
        <f>'Pag7'!C27</f>
        <v>1937155.38</v>
      </c>
      <c r="D49" s="166">
        <f>'Pag7'!D27</f>
        <v>2635446.11</v>
      </c>
      <c r="E49" s="166">
        <f>'Pag7'!E27</f>
        <v>3147156.65</v>
      </c>
      <c r="F49" s="166">
        <f>'Pag7'!F27</f>
        <v>4169870.23</v>
      </c>
      <c r="G49" s="166">
        <f>'Pag7'!G27</f>
        <v>2473960.9700000002</v>
      </c>
      <c r="H49" s="166">
        <f>'Pag7'!H27</f>
        <v>2452664.79</v>
      </c>
      <c r="I49" s="166">
        <f>'Pag7'!I27</f>
        <v>2579872.08</v>
      </c>
      <c r="J49" s="166">
        <f>'Pag7'!J27</f>
        <v>2659603.62</v>
      </c>
      <c r="K49" s="166">
        <f>'Pag7'!K27</f>
        <v>2589536.56</v>
      </c>
      <c r="L49" s="166">
        <f>'Pag7'!L27</f>
        <v>2090373.31</v>
      </c>
      <c r="M49" s="166">
        <f>'Pag7'!M27</f>
        <v>1935152.13</v>
      </c>
      <c r="N49" s="165">
        <f t="shared" si="0"/>
        <v>30403333.25</v>
      </c>
    </row>
    <row r="50" spans="1:14" s="70" customFormat="1">
      <c r="A50" s="70" t="s">
        <v>293</v>
      </c>
      <c r="B50" s="165">
        <f>'Pag7'!B22</f>
        <v>4673486.3012499996</v>
      </c>
      <c r="C50" s="165">
        <f>'Pag7'!C22</f>
        <v>3750426.6030000001</v>
      </c>
      <c r="D50" s="165">
        <f>'Pag7'!D22</f>
        <v>4188760.9962499994</v>
      </c>
      <c r="E50" s="165">
        <f>'Pag7'!E22</f>
        <v>4462107.2010000013</v>
      </c>
      <c r="F50" s="165">
        <f>'Pag7'!F22</f>
        <v>5548139.1869999999</v>
      </c>
      <c r="G50" s="165">
        <f>'Pag7'!G22</f>
        <v>5961690.3140000012</v>
      </c>
      <c r="H50" s="165">
        <f>'Pag7'!H22</f>
        <v>4669743.1487500006</v>
      </c>
      <c r="I50" s="165">
        <f>'Pag7'!I22</f>
        <v>4202407.267500001</v>
      </c>
      <c r="J50" s="165">
        <f>'Pag7'!J22</f>
        <v>3877614.6015000003</v>
      </c>
      <c r="K50" s="165">
        <f>'Pag7'!K22</f>
        <v>4294730.0144999996</v>
      </c>
      <c r="L50" s="165">
        <f>'Pag7'!L22</f>
        <v>3643462.6334999995</v>
      </c>
      <c r="M50" s="165">
        <f>'Pag7'!M22</f>
        <v>3755077.7992499997</v>
      </c>
      <c r="N50" s="165">
        <f t="shared" si="0"/>
        <v>53027646.067499995</v>
      </c>
    </row>
    <row r="51" spans="1:14" s="70" customFormat="1">
      <c r="A51" s="70" t="s">
        <v>294</v>
      </c>
      <c r="B51" s="165">
        <f>'Pag7'!B23</f>
        <v>1322583.3499999999</v>
      </c>
      <c r="C51" s="165">
        <f>'Pag7'!C23</f>
        <v>1301302.5999999996</v>
      </c>
      <c r="D51" s="165">
        <f>'Pag7'!D23</f>
        <v>1240944.1999999997</v>
      </c>
      <c r="E51" s="165">
        <f>'Pag7'!E23</f>
        <v>1111015.03</v>
      </c>
      <c r="F51" s="165">
        <f>'Pag7'!F23</f>
        <v>922363.48000000021</v>
      </c>
      <c r="G51" s="165">
        <f>'Pag7'!G23</f>
        <v>1109945.92</v>
      </c>
      <c r="H51" s="165">
        <f>'Pag7'!H23</f>
        <v>1238818.9000000004</v>
      </c>
      <c r="I51" s="165">
        <f>'Pag7'!I23</f>
        <v>1392373.18</v>
      </c>
      <c r="J51" s="165">
        <f>'Pag7'!J23</f>
        <v>1099388.27</v>
      </c>
      <c r="K51" s="165">
        <f>'Pag7'!K23</f>
        <v>1000398.3800000002</v>
      </c>
      <c r="L51" s="165">
        <f>'Pag7'!L23</f>
        <v>943231.92999999982</v>
      </c>
      <c r="M51" s="165">
        <f>'Pag7'!M23</f>
        <v>902769.23000000021</v>
      </c>
      <c r="N51" s="165">
        <f t="shared" si="0"/>
        <v>13585134.470000001</v>
      </c>
    </row>
    <row r="52" spans="1:14" s="70" customFormat="1">
      <c r="A52" s="70" t="s">
        <v>295</v>
      </c>
      <c r="B52" s="165">
        <f>'Pag7'!B24</f>
        <v>63060.095703260085</v>
      </c>
      <c r="C52" s="165">
        <f>'Pag7'!C24</f>
        <v>32751.225329261288</v>
      </c>
      <c r="D52" s="165">
        <f>'Pag7'!D24</f>
        <v>34846.898522524927</v>
      </c>
      <c r="E52" s="165">
        <f>'Pag7'!E24</f>
        <v>62622.249234178089</v>
      </c>
      <c r="F52" s="165">
        <f>'Pag7'!F24</f>
        <v>3274.6402352695804</v>
      </c>
      <c r="G52" s="165">
        <f>'Pag7'!G24</f>
        <v>35557.9605568263</v>
      </c>
      <c r="H52" s="165">
        <f>'Pag7'!H24</f>
        <v>95525.754974153097</v>
      </c>
      <c r="I52" s="165">
        <f>'Pag7'!I24</f>
        <v>93868.673501454585</v>
      </c>
      <c r="J52" s="165">
        <f>'Pag7'!J24</f>
        <v>83727.647292840935</v>
      </c>
      <c r="K52" s="165">
        <f>'Pag7'!K24</f>
        <v>104110.28952438978</v>
      </c>
      <c r="L52" s="165">
        <f>'Pag7'!L24</f>
        <v>333138.89339949674</v>
      </c>
      <c r="M52" s="165">
        <f>'Pag7'!M24</f>
        <v>154446.18933788105</v>
      </c>
      <c r="N52" s="165">
        <f t="shared" si="0"/>
        <v>1096930.5176115364</v>
      </c>
    </row>
    <row r="53" spans="1:14" s="70" customFormat="1">
      <c r="A53" s="70" t="s">
        <v>603</v>
      </c>
      <c r="B53" s="167">
        <f>'Pag22'!B50*'Pag22'!B51*1000</f>
        <v>538213.21808711649</v>
      </c>
      <c r="C53" s="167">
        <f>'Pag22'!C50*'Pag22'!C51*1000</f>
        <v>945048.99647961755</v>
      </c>
      <c r="D53" s="167">
        <f>'Pag22'!D50*'Pag22'!D51*1000</f>
        <v>1468920.3472077735</v>
      </c>
      <c r="E53" s="167">
        <f>'Pag22'!E50*'Pag22'!E51*1000</f>
        <v>1803537.9291758679</v>
      </c>
      <c r="F53" s="167">
        <f>'Pag22'!F50*'Pag22'!F51*1000</f>
        <v>2711164.4344254672</v>
      </c>
      <c r="G53" s="167">
        <f>'Pag22'!G50*'Pag22'!G51*1000</f>
        <v>1770116.6049808746</v>
      </c>
      <c r="H53" s="167">
        <f>'Pag22'!H50*'Pag22'!H51*1000</f>
        <v>1914561.4478858889</v>
      </c>
      <c r="I53" s="167">
        <f>'Pag22'!I50*'Pag22'!I51*1000</f>
        <v>1866530.4918430683</v>
      </c>
      <c r="J53" s="167">
        <f>'Pag22'!J50*'Pag22'!J51*1000</f>
        <v>2112073.082891895</v>
      </c>
      <c r="K53" s="167">
        <f>'Pag22'!K50*'Pag22'!K51*1000</f>
        <v>2561282.8922421229</v>
      </c>
      <c r="L53" s="167">
        <f>'Pag22'!L50*'Pag22'!L51*1000</f>
        <v>1580283.2300367521</v>
      </c>
      <c r="M53" s="167">
        <f>'Pag22'!M50*'Pag22'!M51*1000</f>
        <v>2092834.9741150483</v>
      </c>
      <c r="N53" s="165">
        <f t="shared" si="0"/>
        <v>21364567.649371494</v>
      </c>
    </row>
    <row r="54" spans="1:14" s="70" customFormat="1">
      <c r="A54" s="70" t="s">
        <v>296</v>
      </c>
      <c r="B54" s="165">
        <f>'Pag7'!B25</f>
        <v>11401413.244999999</v>
      </c>
      <c r="C54" s="165">
        <f>'Pag7'!C25</f>
        <v>11401413.244999999</v>
      </c>
      <c r="D54" s="165">
        <f>'Pag7'!D25</f>
        <v>11406016.487833332</v>
      </c>
      <c r="E54" s="165">
        <f>'Pag7'!E25</f>
        <v>11539661.966854839</v>
      </c>
      <c r="F54" s="165">
        <f>'Pag7'!F25</f>
        <v>11544035.864888888</v>
      </c>
      <c r="G54" s="165">
        <f>'Pag7'!G25</f>
        <v>11544651.821666665</v>
      </c>
      <c r="H54" s="165">
        <f>'Pag7'!H25</f>
        <v>11544651.821666665</v>
      </c>
      <c r="I54" s="165">
        <f>'Pag7'!I25</f>
        <v>11544651.821666665</v>
      </c>
      <c r="J54" s="165">
        <f>'Pag7'!J25</f>
        <v>11544651.821666665</v>
      </c>
      <c r="K54" s="165">
        <f>'Pag7'!K25</f>
        <v>11544651.821666665</v>
      </c>
      <c r="L54" s="165">
        <f>'Pag7'!L25</f>
        <v>11544651.821666665</v>
      </c>
      <c r="M54" s="165">
        <f>'Pag7'!M25</f>
        <v>11636316.096774193</v>
      </c>
      <c r="N54" s="165">
        <f t="shared" si="0"/>
        <v>138196767.83635122</v>
      </c>
    </row>
    <row r="55" spans="1:14" s="70" customFormat="1">
      <c r="A55" s="70" t="s">
        <v>297</v>
      </c>
      <c r="B55" s="165">
        <f>'Pag7'!B26</f>
        <v>6588020.2146046348</v>
      </c>
      <c r="C55" s="165">
        <f>'Pag7'!C26</f>
        <v>6588027.685011318</v>
      </c>
      <c r="D55" s="165">
        <f>'Pag7'!D26</f>
        <v>6586816.9621198578</v>
      </c>
      <c r="E55" s="165">
        <f>'Pag7'!E26</f>
        <v>6588071.2949424302</v>
      </c>
      <c r="F55" s="165">
        <f>'Pag7'!F26</f>
        <v>6595237.1985706128</v>
      </c>
      <c r="G55" s="165">
        <f>'Pag7'!G26</f>
        <v>6643421.8911518231</v>
      </c>
      <c r="H55" s="165">
        <f>'Pag7'!H26</f>
        <v>6668044.6490767896</v>
      </c>
      <c r="I55" s="165">
        <f>'Pag7'!I26</f>
        <v>6669211.3466422427</v>
      </c>
      <c r="J55" s="165">
        <f>'Pag7'!J26</f>
        <v>6666067.1494438667</v>
      </c>
      <c r="K55" s="165">
        <f>'Pag7'!K26</f>
        <v>6669162.2532917056</v>
      </c>
      <c r="L55" s="165">
        <f>'Pag7'!L26</f>
        <v>6744534.3567038598</v>
      </c>
      <c r="M55" s="165">
        <f>'Pag7'!M26</f>
        <v>6831977.2567677293</v>
      </c>
      <c r="N55" s="165">
        <f t="shared" si="0"/>
        <v>79838592.258326873</v>
      </c>
    </row>
    <row r="56" spans="1:14" s="70" customFormat="1">
      <c r="A56" s="168" t="s">
        <v>604</v>
      </c>
    </row>
    <row r="57" spans="1:14" s="70" customFormat="1"/>
    <row r="58" spans="1:14" s="70" customFormat="1"/>
    <row r="59" spans="1:14" s="70" customFormat="1">
      <c r="N59" s="244"/>
    </row>
    <row r="60" spans="1:14" s="70" customFormat="1">
      <c r="A60" s="69"/>
      <c r="B60" s="69"/>
      <c r="C60" s="69"/>
      <c r="D60" s="69"/>
      <c r="E60" s="69"/>
      <c r="F60" s="69"/>
      <c r="G60" s="69"/>
      <c r="H60" s="69"/>
      <c r="I60" s="69"/>
      <c r="J60" s="69"/>
      <c r="K60" s="69"/>
      <c r="L60" s="69"/>
      <c r="M60" s="69"/>
      <c r="N60" s="69"/>
    </row>
    <row r="61" spans="1:14" s="70" customFormat="1">
      <c r="A61" s="69"/>
      <c r="B61" s="69"/>
      <c r="C61" s="69"/>
      <c r="D61" s="69"/>
      <c r="E61" s="69"/>
      <c r="F61" s="69"/>
      <c r="G61" s="69"/>
      <c r="H61" s="69"/>
      <c r="I61" s="69"/>
      <c r="J61" s="69"/>
      <c r="K61" s="69"/>
      <c r="L61" s="69"/>
      <c r="M61" s="69"/>
      <c r="N61" s="69"/>
    </row>
    <row r="62" spans="1:14" s="156" customFormat="1">
      <c r="A62" s="69"/>
      <c r="B62" s="69"/>
      <c r="C62" s="69"/>
      <c r="D62" s="69"/>
      <c r="E62" s="69"/>
      <c r="F62" s="69"/>
      <c r="G62" s="69"/>
      <c r="H62" s="69"/>
      <c r="I62" s="69"/>
      <c r="J62" s="69"/>
      <c r="K62" s="69"/>
      <c r="L62" s="69"/>
      <c r="M62" s="69"/>
      <c r="N62" s="69"/>
    </row>
    <row r="63" spans="1:14" s="156" customFormat="1">
      <c r="A63" s="69"/>
      <c r="B63" s="69"/>
      <c r="C63" s="69"/>
      <c r="D63" s="69"/>
      <c r="E63" s="69"/>
      <c r="F63" s="69"/>
      <c r="G63" s="69"/>
      <c r="H63" s="69"/>
      <c r="I63" s="69"/>
      <c r="J63" s="69"/>
      <c r="K63" s="69"/>
      <c r="L63" s="69"/>
      <c r="M63" s="69"/>
      <c r="N63" s="69"/>
    </row>
    <row r="64" spans="1:14" s="69" customFormat="1"/>
    <row r="65" spans="2:5" s="69" customFormat="1"/>
    <row r="66" spans="2:5" s="69" customFormat="1"/>
    <row r="67" spans="2:5" s="69" customFormat="1"/>
    <row r="68" spans="2:5" s="69" customFormat="1"/>
    <row r="69" spans="2:5" s="69" customFormat="1"/>
    <row r="70" spans="2:5" s="69" customFormat="1"/>
    <row r="71" spans="2:5" s="69" customFormat="1"/>
    <row r="72" spans="2:5" s="69" customFormat="1"/>
    <row r="73" spans="2:5" s="69" customFormat="1"/>
    <row r="74" spans="2:5" s="69" customFormat="1"/>
    <row r="75" spans="2:5" s="69" customFormat="1"/>
    <row r="76" spans="2:5" s="69" customFormat="1"/>
    <row r="77" spans="2:5" s="69" customFormat="1"/>
    <row r="78" spans="2:5" s="69" customFormat="1"/>
    <row r="79" spans="2:5" s="69" customFormat="1"/>
    <row r="80" spans="2:5" s="69" customFormat="1">
      <c r="B80" s="514" t="s">
        <v>605</v>
      </c>
      <c r="C80" s="514"/>
      <c r="D80" s="514"/>
      <c r="E80" s="514"/>
    </row>
    <row r="81" spans="2:12" s="69" customFormat="1">
      <c r="B81" s="515" t="s">
        <v>606</v>
      </c>
      <c r="C81" s="515"/>
      <c r="D81" s="515"/>
      <c r="E81" s="161" t="s">
        <v>607</v>
      </c>
    </row>
    <row r="82" spans="2:12" s="69" customFormat="1">
      <c r="B82" s="516" t="s">
        <v>608</v>
      </c>
      <c r="C82" s="516"/>
      <c r="D82" s="516"/>
      <c r="E82" s="162">
        <v>1419.8321000000001</v>
      </c>
      <c r="F82" s="329"/>
      <c r="J82" s="69" t="str">
        <f t="shared" ref="J82:J91" si="1">B82</f>
        <v>HIDROELÉCTRICAS</v>
      </c>
      <c r="K82" s="229">
        <f t="shared" ref="K82:K91" si="2">E82</f>
        <v>1419.8321000000001</v>
      </c>
      <c r="L82" s="232">
        <f>K82/$E$92</f>
        <v>0.37930307107524169</v>
      </c>
    </row>
    <row r="83" spans="2:12" s="69" customFormat="1">
      <c r="B83" s="516" t="s">
        <v>609</v>
      </c>
      <c r="C83" s="516"/>
      <c r="D83" s="516"/>
      <c r="E83" s="162">
        <v>221.11900000000003</v>
      </c>
      <c r="F83" s="329"/>
      <c r="J83" s="69" t="str">
        <f t="shared" si="1"/>
        <v>GENERADOR DISTRIBUIDO RENOVABLE</v>
      </c>
      <c r="K83" s="229">
        <f t="shared" si="2"/>
        <v>221.11900000000003</v>
      </c>
      <c r="L83" s="232">
        <f t="shared" ref="L83:L91" si="3">K83/$E$92</f>
        <v>5.9071150576949463E-2</v>
      </c>
    </row>
    <row r="84" spans="2:12" s="69" customFormat="1">
      <c r="B84" s="516" t="s">
        <v>24</v>
      </c>
      <c r="C84" s="516"/>
      <c r="D84" s="516"/>
      <c r="E84" s="162">
        <v>594.96400000000006</v>
      </c>
      <c r="F84" s="329"/>
      <c r="J84" s="69" t="str">
        <f t="shared" si="1"/>
        <v>TURBINAS DE VAPOR</v>
      </c>
      <c r="K84" s="229">
        <f t="shared" si="2"/>
        <v>594.96400000000006</v>
      </c>
      <c r="L84" s="232">
        <f t="shared" si="3"/>
        <v>0.15894250621549555</v>
      </c>
    </row>
    <row r="85" spans="2:12" s="69" customFormat="1">
      <c r="B85" s="516" t="s">
        <v>30</v>
      </c>
      <c r="C85" s="516"/>
      <c r="D85" s="516"/>
      <c r="E85" s="162">
        <v>104.57299999999999</v>
      </c>
      <c r="F85" s="329"/>
      <c r="J85" s="69" t="str">
        <f t="shared" si="1"/>
        <v>TURBINAS DE GAS</v>
      </c>
      <c r="K85" s="229">
        <f t="shared" si="2"/>
        <v>104.57299999999999</v>
      </c>
      <c r="L85" s="232">
        <f t="shared" si="3"/>
        <v>2.7936303209056369E-2</v>
      </c>
    </row>
    <row r="86" spans="2:12" s="69" customFormat="1">
      <c r="B86" s="251" t="s">
        <v>610</v>
      </c>
      <c r="C86" s="251"/>
      <c r="D86" s="251"/>
      <c r="E86" s="162">
        <v>2.5859999999999999</v>
      </c>
      <c r="F86" s="329"/>
      <c r="J86" s="69" t="str">
        <f t="shared" si="1"/>
        <v>TURBINAS DE GAS NATURAL</v>
      </c>
      <c r="K86" s="229">
        <f t="shared" si="2"/>
        <v>2.5859999999999999</v>
      </c>
      <c r="L86" s="232">
        <f t="shared" si="3"/>
        <v>6.9084065770915793E-4</v>
      </c>
    </row>
    <row r="87" spans="2:12" s="69" customFormat="1">
      <c r="B87" s="516" t="s">
        <v>611</v>
      </c>
      <c r="C87" s="516"/>
      <c r="D87" s="516"/>
      <c r="E87" s="162">
        <v>471.5394</v>
      </c>
      <c r="F87" s="329"/>
      <c r="J87" s="69" t="str">
        <f t="shared" si="1"/>
        <v>MOTORES DE COMBUSTIÓN INTERNA</v>
      </c>
      <c r="K87" s="229">
        <f t="shared" si="2"/>
        <v>471.5394</v>
      </c>
      <c r="L87" s="232">
        <f t="shared" si="3"/>
        <v>0.12597006544152425</v>
      </c>
    </row>
    <row r="88" spans="2:12" s="69" customFormat="1">
      <c r="B88" s="516" t="s">
        <v>612</v>
      </c>
      <c r="C88" s="516"/>
      <c r="D88" s="516"/>
      <c r="E88" s="162">
        <v>579.25</v>
      </c>
      <c r="F88" s="329"/>
      <c r="J88" s="69" t="str">
        <f t="shared" si="1"/>
        <v>INGENIOS AZUCAREROS</v>
      </c>
      <c r="K88" s="229">
        <f t="shared" si="2"/>
        <v>579.25</v>
      </c>
      <c r="L88" s="232">
        <f t="shared" si="3"/>
        <v>0.15474456727688699</v>
      </c>
    </row>
    <row r="89" spans="2:12" s="69" customFormat="1">
      <c r="B89" s="516" t="s">
        <v>613</v>
      </c>
      <c r="C89" s="516"/>
      <c r="D89" s="516"/>
      <c r="E89" s="162">
        <v>36.601999999999997</v>
      </c>
      <c r="F89" s="330"/>
      <c r="J89" s="69" t="str">
        <f t="shared" si="1"/>
        <v>GEOTÉRMICA</v>
      </c>
      <c r="K89" s="229">
        <f t="shared" si="2"/>
        <v>36.601999999999997</v>
      </c>
      <c r="L89" s="232">
        <f t="shared" si="3"/>
        <v>9.7780934854874695E-3</v>
      </c>
    </row>
    <row r="90" spans="2:12" s="69" customFormat="1" ht="15" customHeight="1">
      <c r="B90" s="251" t="s">
        <v>614</v>
      </c>
      <c r="C90" s="251"/>
      <c r="D90" s="251"/>
      <c r="E90" s="162">
        <v>203</v>
      </c>
      <c r="F90" s="330"/>
      <c r="J90" s="69" t="str">
        <f t="shared" si="1"/>
        <v>SOLAR FOTOVOLTAÍCA</v>
      </c>
      <c r="K90" s="229">
        <f t="shared" si="2"/>
        <v>203</v>
      </c>
      <c r="L90" s="232">
        <f t="shared" si="3"/>
        <v>5.4230724483742873E-2</v>
      </c>
    </row>
    <row r="91" spans="2:12" s="69" customFormat="1">
      <c r="B91" s="251" t="s">
        <v>615</v>
      </c>
      <c r="C91" s="251"/>
      <c r="D91" s="251"/>
      <c r="E91" s="162">
        <v>109.8</v>
      </c>
      <c r="F91" s="330"/>
      <c r="J91" s="69" t="str">
        <f t="shared" si="1"/>
        <v>EÓLICAS</v>
      </c>
      <c r="K91" s="229">
        <f t="shared" si="2"/>
        <v>109.8</v>
      </c>
      <c r="L91" s="232">
        <f t="shared" si="3"/>
        <v>2.9332677577906242E-2</v>
      </c>
    </row>
    <row r="92" spans="2:12" s="69" customFormat="1" ht="16">
      <c r="B92" s="517" t="s">
        <v>16</v>
      </c>
      <c r="C92" s="517"/>
      <c r="D92" s="517"/>
      <c r="E92" s="163">
        <f>SUM(E82:E91)</f>
        <v>3743.2655</v>
      </c>
      <c r="F92" s="330"/>
    </row>
    <row r="93" spans="2:12" s="69" customFormat="1">
      <c r="B93" s="69" t="s">
        <v>971</v>
      </c>
    </row>
    <row r="94" spans="2:12" s="69" customFormat="1"/>
    <row r="95" spans="2:12" s="69" customFormat="1"/>
    <row r="96" spans="2:12" s="69" customFormat="1">
      <c r="E96" s="229"/>
    </row>
    <row r="97" spans="2:18" s="69" customFormat="1">
      <c r="E97" s="229"/>
    </row>
    <row r="98" spans="2:18" s="69" customFormat="1"/>
    <row r="99" spans="2:18" s="69" customFormat="1"/>
    <row r="100" spans="2:18" s="69" customFormat="1"/>
    <row r="101" spans="2:18" s="69" customFormat="1"/>
    <row r="102" spans="2:18" s="69" customFormat="1"/>
    <row r="103" spans="2:18" s="69" customFormat="1"/>
    <row r="104" spans="2:18" s="69" customFormat="1"/>
    <row r="105" spans="2:18" s="69" customFormat="1"/>
    <row r="106" spans="2:18" s="69" customFormat="1"/>
    <row r="107" spans="2:18" s="102" customFormat="1">
      <c r="B107" s="69"/>
      <c r="C107" s="69"/>
      <c r="D107" s="69"/>
      <c r="E107" s="69"/>
      <c r="Q107" s="233"/>
      <c r="R107" s="234"/>
    </row>
    <row r="108" spans="2:18" s="102" customFormat="1">
      <c r="Q108" s="233"/>
      <c r="R108" s="234"/>
    </row>
    <row r="109" spans="2:18" s="102" customFormat="1">
      <c r="Q109" s="233"/>
      <c r="R109" s="234"/>
    </row>
    <row r="110" spans="2:18" s="102" customFormat="1">
      <c r="Q110" s="233"/>
      <c r="R110" s="234"/>
    </row>
    <row r="111" spans="2:18" s="102" customFormat="1">
      <c r="Q111" s="233"/>
      <c r="R111" s="234"/>
    </row>
    <row r="112" spans="2:18" s="102" customFormat="1">
      <c r="Q112" s="233"/>
      <c r="R112" s="234"/>
    </row>
    <row r="113" spans="17:18" s="102" customFormat="1">
      <c r="Q113" s="233"/>
      <c r="R113" s="234"/>
    </row>
    <row r="114" spans="17:18" s="102" customFormat="1">
      <c r="Q114" s="233"/>
      <c r="R114" s="234"/>
    </row>
    <row r="115" spans="17:18" s="102" customFormat="1">
      <c r="Q115" s="233"/>
      <c r="R115" s="234"/>
    </row>
    <row r="116" spans="17:18" s="102" customFormat="1">
      <c r="Q116" s="233"/>
      <c r="R116" s="234"/>
    </row>
    <row r="117" spans="17:18" s="102" customFormat="1">
      <c r="Q117" s="233"/>
      <c r="R117" s="234"/>
    </row>
    <row r="118" spans="17:18" s="102" customFormat="1">
      <c r="Q118" s="233"/>
      <c r="R118" s="234"/>
    </row>
    <row r="119" spans="17:18" s="102" customFormat="1">
      <c r="Q119" s="233"/>
      <c r="R119" s="234"/>
    </row>
    <row r="120" spans="17:18" s="102" customFormat="1">
      <c r="Q120" s="233"/>
      <c r="R120" s="234"/>
    </row>
    <row r="121" spans="17:18" s="102" customFormat="1">
      <c r="Q121" s="233"/>
      <c r="R121" s="234"/>
    </row>
    <row r="122" spans="17:18" s="102" customFormat="1">
      <c r="Q122" s="233"/>
      <c r="R122" s="234"/>
    </row>
    <row r="123" spans="17:18" s="102" customFormat="1">
      <c r="Q123" s="233"/>
      <c r="R123" s="234"/>
    </row>
    <row r="124" spans="17:18" s="102" customFormat="1">
      <c r="Q124" s="233"/>
      <c r="R124" s="234"/>
    </row>
    <row r="125" spans="17:18" s="102" customFormat="1">
      <c r="Q125" s="233"/>
      <c r="R125" s="234"/>
    </row>
    <row r="126" spans="17:18" s="102" customFormat="1">
      <c r="Q126" s="233"/>
      <c r="R126" s="234"/>
    </row>
    <row r="127" spans="17:18" s="102" customFormat="1">
      <c r="Q127" s="233"/>
      <c r="R127" s="234"/>
    </row>
    <row r="128" spans="17:18" s="102" customFormat="1">
      <c r="Q128" s="233"/>
      <c r="R128" s="234"/>
    </row>
    <row r="129" spans="17:18" s="102" customFormat="1">
      <c r="Q129" s="233"/>
      <c r="R129" s="234"/>
    </row>
    <row r="130" spans="17:18" s="102" customFormat="1">
      <c r="Q130" s="233"/>
      <c r="R130" s="234"/>
    </row>
    <row r="131" spans="17:18" s="102" customFormat="1">
      <c r="Q131" s="233"/>
      <c r="R131" s="234"/>
    </row>
    <row r="132" spans="17:18" s="102" customFormat="1">
      <c r="Q132" s="233"/>
      <c r="R132" s="234"/>
    </row>
    <row r="133" spans="17:18" s="102" customFormat="1">
      <c r="Q133" s="233"/>
      <c r="R133" s="234"/>
    </row>
    <row r="134" spans="17:18" s="102" customFormat="1">
      <c r="Q134" s="233"/>
      <c r="R134" s="234"/>
    </row>
    <row r="135" spans="17:18" s="102" customFormat="1">
      <c r="Q135" s="233"/>
      <c r="R135" s="234"/>
    </row>
    <row r="136" spans="17:18" s="102" customFormat="1">
      <c r="Q136" s="233"/>
      <c r="R136" s="234"/>
    </row>
    <row r="137" spans="17:18" s="102" customFormat="1">
      <c r="Q137" s="233"/>
      <c r="R137" s="234"/>
    </row>
    <row r="138" spans="17:18" s="102" customFormat="1">
      <c r="Q138" s="233"/>
      <c r="R138" s="234"/>
    </row>
    <row r="139" spans="17:18" s="102" customFormat="1">
      <c r="Q139" s="233"/>
      <c r="R139" s="234"/>
    </row>
    <row r="140" spans="17:18" s="102" customFormat="1">
      <c r="Q140" s="233"/>
      <c r="R140" s="234"/>
    </row>
    <row r="141" spans="17:18" s="102" customFormat="1">
      <c r="Q141" s="233"/>
      <c r="R141" s="234"/>
    </row>
    <row r="142" spans="17:18" s="102" customFormat="1">
      <c r="Q142" s="233"/>
      <c r="R142" s="234"/>
    </row>
    <row r="143" spans="17:18" s="102" customFormat="1">
      <c r="Q143" s="233"/>
      <c r="R143" s="234"/>
    </row>
    <row r="144" spans="17:18" s="102" customFormat="1">
      <c r="Q144" s="233"/>
      <c r="R144" s="234"/>
    </row>
    <row r="145" spans="17:18" s="102" customFormat="1">
      <c r="Q145" s="233"/>
      <c r="R145" s="234"/>
    </row>
    <row r="146" spans="17:18" s="102" customFormat="1">
      <c r="Q146" s="233"/>
      <c r="R146" s="234"/>
    </row>
    <row r="147" spans="17:18" s="102" customFormat="1">
      <c r="Q147" s="233"/>
      <c r="R147" s="234"/>
    </row>
    <row r="148" spans="17:18" s="102" customFormat="1">
      <c r="Q148" s="233"/>
      <c r="R148" s="234"/>
    </row>
    <row r="149" spans="17:18" s="102" customFormat="1">
      <c r="Q149" s="233"/>
      <c r="R149" s="234"/>
    </row>
    <row r="150" spans="17:18" s="102" customFormat="1">
      <c r="Q150" s="233"/>
      <c r="R150" s="234"/>
    </row>
    <row r="151" spans="17:18" s="102" customFormat="1">
      <c r="Q151" s="233"/>
      <c r="R151" s="234"/>
    </row>
    <row r="152" spans="17:18" s="102" customFormat="1">
      <c r="Q152" s="233"/>
      <c r="R152" s="234"/>
    </row>
    <row r="153" spans="17:18" s="102" customFormat="1">
      <c r="Q153" s="233"/>
      <c r="R153" s="234"/>
    </row>
    <row r="154" spans="17:18" s="102" customFormat="1">
      <c r="Q154" s="233"/>
      <c r="R154" s="234"/>
    </row>
    <row r="155" spans="17:18" s="102" customFormat="1">
      <c r="Q155" s="233"/>
      <c r="R155" s="234"/>
    </row>
    <row r="156" spans="17:18" s="102" customFormat="1">
      <c r="Q156" s="233"/>
      <c r="R156" s="234"/>
    </row>
    <row r="157" spans="17:18" s="102" customFormat="1">
      <c r="Q157" s="233"/>
      <c r="R157" s="234"/>
    </row>
    <row r="158" spans="17:18" s="102" customFormat="1">
      <c r="Q158" s="233"/>
      <c r="R158" s="234"/>
    </row>
    <row r="159" spans="17:18" s="102" customFormat="1">
      <c r="Q159" s="233"/>
      <c r="R159" s="234"/>
    </row>
    <row r="160" spans="17:18" s="102" customFormat="1">
      <c r="Q160" s="233"/>
      <c r="R160" s="234"/>
    </row>
    <row r="161" spans="17:18" s="102" customFormat="1">
      <c r="Q161" s="233"/>
      <c r="R161" s="234"/>
    </row>
    <row r="162" spans="17:18" s="102" customFormat="1">
      <c r="Q162" s="233"/>
      <c r="R162" s="234"/>
    </row>
    <row r="163" spans="17:18" s="102" customFormat="1">
      <c r="Q163" s="233"/>
      <c r="R163" s="234"/>
    </row>
    <row r="164" spans="17:18" s="102" customFormat="1">
      <c r="Q164" s="233"/>
      <c r="R164" s="234"/>
    </row>
    <row r="165" spans="17:18" s="102" customFormat="1">
      <c r="Q165" s="233"/>
      <c r="R165" s="234"/>
    </row>
    <row r="166" spans="17:18" s="102" customFormat="1">
      <c r="Q166" s="233"/>
      <c r="R166" s="234"/>
    </row>
    <row r="167" spans="17:18" s="102" customFormat="1">
      <c r="Q167" s="233"/>
      <c r="R167" s="234"/>
    </row>
    <row r="168" spans="17:18" s="102" customFormat="1">
      <c r="Q168" s="233"/>
      <c r="R168" s="234"/>
    </row>
    <row r="169" spans="17:18" s="102" customFormat="1">
      <c r="Q169" s="233"/>
      <c r="R169" s="234"/>
    </row>
    <row r="170" spans="17:18" s="102" customFormat="1">
      <c r="Q170" s="233"/>
      <c r="R170" s="234"/>
    </row>
    <row r="171" spans="17:18" s="102" customFormat="1">
      <c r="Q171" s="233"/>
      <c r="R171" s="234"/>
    </row>
    <row r="172" spans="17:18" s="102" customFormat="1">
      <c r="Q172" s="233"/>
      <c r="R172" s="234"/>
    </row>
    <row r="173" spans="17:18" s="102" customFormat="1">
      <c r="Q173" s="233"/>
      <c r="R173" s="234"/>
    </row>
    <row r="174" spans="17:18" s="102" customFormat="1">
      <c r="Q174" s="233"/>
      <c r="R174" s="234"/>
    </row>
    <row r="175" spans="17:18" s="102" customFormat="1">
      <c r="Q175" s="233"/>
      <c r="R175" s="234"/>
    </row>
    <row r="176" spans="17:18" s="102" customFormat="1">
      <c r="Q176" s="233"/>
      <c r="R176" s="234"/>
    </row>
    <row r="177" spans="2:17">
      <c r="B177" s="102"/>
      <c r="C177" s="102"/>
      <c r="D177" s="102"/>
      <c r="E177" s="102"/>
      <c r="Q177" s="107"/>
    </row>
    <row r="178" spans="2:17">
      <c r="Q178" s="107"/>
    </row>
    <row r="179" spans="2:17">
      <c r="Q179" s="107"/>
    </row>
    <row r="180" spans="2:17">
      <c r="Q180" s="107"/>
    </row>
    <row r="181" spans="2:17">
      <c r="Q181" s="107"/>
    </row>
    <row r="182" spans="2:17">
      <c r="Q182" s="107"/>
    </row>
    <row r="183" spans="2:17">
      <c r="Q183" s="107"/>
    </row>
  </sheetData>
  <mergeCells count="15">
    <mergeCell ref="B85:D85"/>
    <mergeCell ref="B87:D87"/>
    <mergeCell ref="B88:D88"/>
    <mergeCell ref="B89:D89"/>
    <mergeCell ref="B92:D92"/>
    <mergeCell ref="B80:E80"/>
    <mergeCell ref="B81:D81"/>
    <mergeCell ref="B82:D82"/>
    <mergeCell ref="B83:D83"/>
    <mergeCell ref="B84:D84"/>
    <mergeCell ref="A39:B39"/>
    <mergeCell ref="A40:B40"/>
    <mergeCell ref="A1:N1"/>
    <mergeCell ref="A42:B42"/>
    <mergeCell ref="A45:N45"/>
  </mergeCells>
  <printOptions horizontalCentered="1"/>
  <pageMargins left="0.19685039370078741" right="0.19685039370078741" top="0.19685039370078741" bottom="0.19685039370078741" header="0" footer="0"/>
  <pageSetup scale="31" orientation="portrait" horizontalDpi="4294967293"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15ABA-5077-4D6F-B81C-66B2E25E672F}">
  <sheetPr>
    <tabColor rgb="FF000080"/>
  </sheetPr>
  <dimension ref="A1:I8764"/>
  <sheetViews>
    <sheetView workbookViewId="0">
      <selection sqref="A1:E1"/>
    </sheetView>
  </sheetViews>
  <sheetFormatPr baseColWidth="10" defaultColWidth="11.5" defaultRowHeight="13"/>
  <cols>
    <col min="1" max="1" width="12.1640625" style="350" customWidth="1"/>
    <col min="2" max="2" width="6" style="350" bestFit="1" customWidth="1"/>
    <col min="3" max="5" width="15.6640625" style="350" customWidth="1"/>
    <col min="6" max="16384" width="11.5" style="350"/>
  </cols>
  <sheetData>
    <row r="1" spans="1:9">
      <c r="A1" s="518" t="s">
        <v>972</v>
      </c>
      <c r="B1" s="518"/>
      <c r="C1" s="518"/>
      <c r="D1" s="518"/>
      <c r="E1" s="518"/>
    </row>
    <row r="4" spans="1:9" ht="25.5" customHeight="1">
      <c r="A4" s="351" t="s">
        <v>973</v>
      </c>
      <c r="B4" s="352" t="s">
        <v>974</v>
      </c>
      <c r="C4" s="351" t="s">
        <v>975</v>
      </c>
      <c r="D4" s="351" t="s">
        <v>976</v>
      </c>
      <c r="E4" s="351" t="s">
        <v>45</v>
      </c>
      <c r="H4" s="353"/>
      <c r="I4" s="354"/>
    </row>
    <row r="5" spans="1:9">
      <c r="A5" s="355">
        <v>45658</v>
      </c>
      <c r="B5" s="356">
        <v>0</v>
      </c>
      <c r="C5" s="357">
        <v>1243.0684677669997</v>
      </c>
      <c r="D5" s="357">
        <v>1186.3280785280003</v>
      </c>
      <c r="E5" s="357">
        <v>6.3633414960000003</v>
      </c>
    </row>
    <row r="6" spans="1:9">
      <c r="A6" s="355">
        <f t="shared" ref="A6:A69" si="0">IF(B6=0,A5+1,A5)</f>
        <v>45658</v>
      </c>
      <c r="B6" s="356">
        <v>1</v>
      </c>
      <c r="C6" s="357">
        <v>1149.6664591339998</v>
      </c>
      <c r="D6" s="357">
        <v>1087.2140117460003</v>
      </c>
      <c r="E6" s="357">
        <v>6.2653815930000007</v>
      </c>
    </row>
    <row r="7" spans="1:9">
      <c r="A7" s="355">
        <f t="shared" si="0"/>
        <v>45658</v>
      </c>
      <c r="B7" s="356">
        <v>2</v>
      </c>
      <c r="C7" s="357">
        <v>1059.1643422390005</v>
      </c>
      <c r="D7" s="357">
        <v>998.18317935800019</v>
      </c>
      <c r="E7" s="357">
        <v>6.2454363620000004</v>
      </c>
    </row>
    <row r="8" spans="1:9">
      <c r="A8" s="355">
        <f t="shared" si="0"/>
        <v>45658</v>
      </c>
      <c r="B8" s="356">
        <v>3</v>
      </c>
      <c r="C8" s="357">
        <v>1006.730181761</v>
      </c>
      <c r="D8" s="357">
        <v>942.1459272809999</v>
      </c>
      <c r="E8" s="357">
        <v>6.2761181249999991</v>
      </c>
    </row>
    <row r="9" spans="1:9">
      <c r="A9" s="355">
        <f t="shared" si="0"/>
        <v>45658</v>
      </c>
      <c r="B9" s="356">
        <v>4</v>
      </c>
      <c r="C9" s="357">
        <v>970.84268105399974</v>
      </c>
      <c r="D9" s="357">
        <v>920.5294987450003</v>
      </c>
      <c r="E9" s="357">
        <v>6.2658633489999973</v>
      </c>
    </row>
    <row r="10" spans="1:9">
      <c r="A10" s="355">
        <f t="shared" si="0"/>
        <v>45658</v>
      </c>
      <c r="B10" s="356">
        <v>5</v>
      </c>
      <c r="C10" s="357">
        <v>945.80393826</v>
      </c>
      <c r="D10" s="357">
        <v>921.02506109699993</v>
      </c>
      <c r="E10" s="357">
        <v>6.0977556039999978</v>
      </c>
    </row>
    <row r="11" spans="1:9">
      <c r="A11" s="355">
        <f t="shared" si="0"/>
        <v>45658</v>
      </c>
      <c r="B11" s="356">
        <v>6</v>
      </c>
      <c r="C11" s="357">
        <v>917.27512234000005</v>
      </c>
      <c r="D11" s="357">
        <v>895.37370038299991</v>
      </c>
      <c r="E11" s="357">
        <v>5.7024039490000007</v>
      </c>
    </row>
    <row r="12" spans="1:9">
      <c r="A12" s="355">
        <f t="shared" si="0"/>
        <v>45658</v>
      </c>
      <c r="B12" s="356">
        <v>7</v>
      </c>
      <c r="C12" s="357">
        <v>905.92335970200043</v>
      </c>
      <c r="D12" s="357">
        <v>903.67928898399964</v>
      </c>
      <c r="E12" s="357">
        <v>5.5453279000000002</v>
      </c>
    </row>
    <row r="13" spans="1:9">
      <c r="A13" s="355">
        <f t="shared" si="0"/>
        <v>45658</v>
      </c>
      <c r="B13" s="356">
        <v>8</v>
      </c>
      <c r="C13" s="357">
        <v>925.85515398899975</v>
      </c>
      <c r="D13" s="357">
        <v>975.75854896499982</v>
      </c>
      <c r="E13" s="357">
        <v>5.4253309769999998</v>
      </c>
    </row>
    <row r="14" spans="1:9">
      <c r="A14" s="355">
        <f t="shared" si="0"/>
        <v>45658</v>
      </c>
      <c r="B14" s="356">
        <v>9</v>
      </c>
      <c r="C14" s="357">
        <v>1026.2890072870002</v>
      </c>
      <c r="D14" s="357">
        <v>1057.7768108089999</v>
      </c>
      <c r="E14" s="357">
        <v>5.3053619319999994</v>
      </c>
    </row>
    <row r="15" spans="1:9">
      <c r="A15" s="355">
        <f t="shared" si="0"/>
        <v>45658</v>
      </c>
      <c r="B15" s="356">
        <v>10</v>
      </c>
      <c r="C15" s="357">
        <v>1079.1557026359997</v>
      </c>
      <c r="D15" s="357">
        <v>1134.4028752069999</v>
      </c>
      <c r="E15" s="357">
        <v>5.2220558429999997</v>
      </c>
    </row>
    <row r="16" spans="1:9">
      <c r="A16" s="355">
        <f t="shared" si="0"/>
        <v>45658</v>
      </c>
      <c r="B16" s="356">
        <v>11</v>
      </c>
      <c r="C16" s="357">
        <v>1136.8211605789998</v>
      </c>
      <c r="D16" s="357">
        <v>1185.2251295770004</v>
      </c>
      <c r="E16" s="357">
        <v>5.3331707860000002</v>
      </c>
    </row>
    <row r="17" spans="1:5">
      <c r="A17" s="355">
        <f t="shared" si="0"/>
        <v>45658</v>
      </c>
      <c r="B17" s="356">
        <v>12</v>
      </c>
      <c r="C17" s="357">
        <v>1159.8880492220001</v>
      </c>
      <c r="D17" s="357">
        <v>1211.8295503219997</v>
      </c>
      <c r="E17" s="357">
        <v>5.387150321</v>
      </c>
    </row>
    <row r="18" spans="1:5">
      <c r="A18" s="355">
        <f t="shared" si="0"/>
        <v>45658</v>
      </c>
      <c r="B18" s="356">
        <v>13</v>
      </c>
      <c r="C18" s="357">
        <v>1164.6910076020001</v>
      </c>
      <c r="D18" s="357">
        <v>1215.0552535769996</v>
      </c>
      <c r="E18" s="357">
        <v>5.4598752969999991</v>
      </c>
    </row>
    <row r="19" spans="1:5">
      <c r="A19" s="355">
        <f t="shared" si="0"/>
        <v>45658</v>
      </c>
      <c r="B19" s="356">
        <v>14</v>
      </c>
      <c r="C19" s="357">
        <v>1137.9112559150001</v>
      </c>
      <c r="D19" s="357">
        <v>1189.4849956919998</v>
      </c>
      <c r="E19" s="357">
        <v>5.7868589169999982</v>
      </c>
    </row>
    <row r="20" spans="1:5">
      <c r="A20" s="355">
        <f t="shared" si="0"/>
        <v>45658</v>
      </c>
      <c r="B20" s="356">
        <v>15</v>
      </c>
      <c r="C20" s="357">
        <v>1135.9981576170001</v>
      </c>
      <c r="D20" s="357">
        <v>1175.7165907569997</v>
      </c>
      <c r="E20" s="357">
        <v>5.8509099200000003</v>
      </c>
    </row>
    <row r="21" spans="1:5">
      <c r="A21" s="355">
        <f t="shared" si="0"/>
        <v>45658</v>
      </c>
      <c r="B21" s="356">
        <v>16</v>
      </c>
      <c r="C21" s="357">
        <v>1204.060593254</v>
      </c>
      <c r="D21" s="357">
        <v>1192.2105481040001</v>
      </c>
      <c r="E21" s="357">
        <v>6.3838824159999987</v>
      </c>
    </row>
    <row r="22" spans="1:5">
      <c r="A22" s="355">
        <f t="shared" si="0"/>
        <v>45658</v>
      </c>
      <c r="B22" s="356">
        <v>17</v>
      </c>
      <c r="C22" s="357">
        <v>1314.6162391090002</v>
      </c>
      <c r="D22" s="357">
        <v>1254.7597523380005</v>
      </c>
      <c r="E22" s="357">
        <v>6.384184905999998</v>
      </c>
    </row>
    <row r="23" spans="1:5">
      <c r="A23" s="355">
        <f t="shared" si="0"/>
        <v>45658</v>
      </c>
      <c r="B23" s="356">
        <v>18</v>
      </c>
      <c r="C23" s="357">
        <v>1448.0472681259992</v>
      </c>
      <c r="D23" s="357">
        <v>1455.0251098489996</v>
      </c>
      <c r="E23" s="357">
        <v>6.5214373829999985</v>
      </c>
    </row>
    <row r="24" spans="1:5">
      <c r="A24" s="355">
        <f t="shared" si="0"/>
        <v>45658</v>
      </c>
      <c r="B24" s="356">
        <v>19</v>
      </c>
      <c r="C24" s="357">
        <v>1467.3131263699991</v>
      </c>
      <c r="D24" s="357">
        <v>1471.8748243840002</v>
      </c>
      <c r="E24" s="357">
        <v>6.0796041800000005</v>
      </c>
    </row>
    <row r="25" spans="1:5">
      <c r="A25" s="355">
        <f t="shared" si="0"/>
        <v>45658</v>
      </c>
      <c r="B25" s="356">
        <v>20</v>
      </c>
      <c r="C25" s="357">
        <v>1454.696818767</v>
      </c>
      <c r="D25" s="357">
        <v>1416.9437417919999</v>
      </c>
      <c r="E25" s="357">
        <v>6.0862312079999992</v>
      </c>
    </row>
    <row r="26" spans="1:5">
      <c r="A26" s="355">
        <f t="shared" si="0"/>
        <v>45658</v>
      </c>
      <c r="B26" s="356">
        <v>21</v>
      </c>
      <c r="C26" s="357">
        <v>1361.01535074</v>
      </c>
      <c r="D26" s="357">
        <v>1302.797103401</v>
      </c>
      <c r="E26" s="357">
        <v>5.4960361230000014</v>
      </c>
    </row>
    <row r="27" spans="1:5">
      <c r="A27" s="355">
        <f t="shared" si="0"/>
        <v>45658</v>
      </c>
      <c r="B27" s="356">
        <v>22</v>
      </c>
      <c r="C27" s="357">
        <v>1262.3181524080001</v>
      </c>
      <c r="D27" s="357">
        <v>1164.1601254690004</v>
      </c>
      <c r="E27" s="357">
        <v>5.6052449460000009</v>
      </c>
    </row>
    <row r="28" spans="1:5">
      <c r="A28" s="355">
        <f t="shared" si="0"/>
        <v>45658</v>
      </c>
      <c r="B28" s="356">
        <v>23</v>
      </c>
      <c r="C28" s="357">
        <v>1138.4934145439997</v>
      </c>
      <c r="D28" s="357">
        <v>1043.3910709600002</v>
      </c>
      <c r="E28" s="357">
        <v>5.7623649370000001</v>
      </c>
    </row>
    <row r="29" spans="1:5">
      <c r="A29" s="355">
        <f t="shared" si="0"/>
        <v>45659</v>
      </c>
      <c r="B29" s="356">
        <v>0</v>
      </c>
      <c r="C29" s="357">
        <v>977.97698212900025</v>
      </c>
      <c r="D29" s="357">
        <v>960.83268412399957</v>
      </c>
      <c r="E29" s="357">
        <v>6.2633933840000005</v>
      </c>
    </row>
    <row r="30" spans="1:5">
      <c r="A30" s="355">
        <f t="shared" si="0"/>
        <v>45659</v>
      </c>
      <c r="B30" s="356">
        <v>1</v>
      </c>
      <c r="C30" s="357">
        <v>901.85610624199978</v>
      </c>
      <c r="D30" s="357">
        <v>918.01889219199995</v>
      </c>
      <c r="E30" s="357">
        <v>6.1281196440000016</v>
      </c>
    </row>
    <row r="31" spans="1:5">
      <c r="A31" s="355">
        <f t="shared" si="0"/>
        <v>45659</v>
      </c>
      <c r="B31" s="356">
        <v>2</v>
      </c>
      <c r="C31" s="357">
        <v>880.51526347200024</v>
      </c>
      <c r="D31" s="357">
        <v>898.15515333799999</v>
      </c>
      <c r="E31" s="357">
        <v>6.1182522170000029</v>
      </c>
    </row>
    <row r="32" spans="1:5">
      <c r="A32" s="355">
        <f t="shared" si="0"/>
        <v>45659</v>
      </c>
      <c r="B32" s="356">
        <v>3</v>
      </c>
      <c r="C32" s="357">
        <v>878.82745789500018</v>
      </c>
      <c r="D32" s="357">
        <v>896.18887770399999</v>
      </c>
      <c r="E32" s="357">
        <v>6.1899238639999989</v>
      </c>
    </row>
    <row r="33" spans="1:5">
      <c r="A33" s="355">
        <f t="shared" si="0"/>
        <v>45659</v>
      </c>
      <c r="B33" s="356">
        <v>4</v>
      </c>
      <c r="C33" s="357">
        <v>892.63721008599987</v>
      </c>
      <c r="D33" s="357">
        <v>954.33128794399965</v>
      </c>
      <c r="E33" s="357">
        <v>6.3806785280000007</v>
      </c>
    </row>
    <row r="34" spans="1:5">
      <c r="A34" s="355">
        <f t="shared" si="0"/>
        <v>45659</v>
      </c>
      <c r="B34" s="356">
        <v>5</v>
      </c>
      <c r="C34" s="357">
        <v>911.60450996900011</v>
      </c>
      <c r="D34" s="357">
        <v>1034.3499660440002</v>
      </c>
      <c r="E34" s="357">
        <v>6.3007058870000012</v>
      </c>
    </row>
    <row r="35" spans="1:5">
      <c r="A35" s="355">
        <f t="shared" si="0"/>
        <v>45659</v>
      </c>
      <c r="B35" s="356">
        <v>6</v>
      </c>
      <c r="C35" s="357">
        <v>1014.6379018610002</v>
      </c>
      <c r="D35" s="357">
        <v>1147.2688481309999</v>
      </c>
      <c r="E35" s="357">
        <v>5.8477338939999983</v>
      </c>
    </row>
    <row r="36" spans="1:5">
      <c r="A36" s="355">
        <f t="shared" si="0"/>
        <v>45659</v>
      </c>
      <c r="B36" s="356">
        <v>7</v>
      </c>
      <c r="C36" s="357">
        <v>1061.5672084389998</v>
      </c>
      <c r="D36" s="357">
        <v>1296.6006918199996</v>
      </c>
      <c r="E36" s="357">
        <v>5.5203241190000005</v>
      </c>
    </row>
    <row r="37" spans="1:5">
      <c r="A37" s="355">
        <f t="shared" si="0"/>
        <v>45659</v>
      </c>
      <c r="B37" s="356">
        <v>8</v>
      </c>
      <c r="C37" s="357">
        <v>1215.6590228150001</v>
      </c>
      <c r="D37" s="357">
        <v>1433.6892771469998</v>
      </c>
      <c r="E37" s="357">
        <v>5.7728641360000017</v>
      </c>
    </row>
    <row r="38" spans="1:5">
      <c r="A38" s="355">
        <f t="shared" si="0"/>
        <v>45659</v>
      </c>
      <c r="B38" s="356">
        <v>9</v>
      </c>
      <c r="C38" s="357">
        <v>1326.898360679</v>
      </c>
      <c r="D38" s="357">
        <v>1532.3225580089995</v>
      </c>
      <c r="E38" s="357">
        <v>5.9166239609999982</v>
      </c>
    </row>
    <row r="39" spans="1:5">
      <c r="A39" s="355">
        <f t="shared" si="0"/>
        <v>45659</v>
      </c>
      <c r="B39" s="356">
        <v>10</v>
      </c>
      <c r="C39" s="357">
        <v>1405.3203901570012</v>
      </c>
      <c r="D39" s="357">
        <v>1595.2576960169999</v>
      </c>
      <c r="E39" s="357">
        <v>6.5534043129999988</v>
      </c>
    </row>
    <row r="40" spans="1:5">
      <c r="A40" s="355">
        <f t="shared" si="0"/>
        <v>45659</v>
      </c>
      <c r="B40" s="356">
        <v>11</v>
      </c>
      <c r="C40" s="357">
        <v>1482.1093206630005</v>
      </c>
      <c r="D40" s="357">
        <v>1634.1902156479996</v>
      </c>
      <c r="E40" s="357">
        <v>6.0670875450000006</v>
      </c>
    </row>
    <row r="41" spans="1:5">
      <c r="A41" s="355">
        <f t="shared" si="0"/>
        <v>45659</v>
      </c>
      <c r="B41" s="356">
        <v>12</v>
      </c>
      <c r="C41" s="357">
        <v>1484.2377964960003</v>
      </c>
      <c r="D41" s="357">
        <v>1630.7661897919998</v>
      </c>
      <c r="E41" s="357">
        <v>6.1637712950000001</v>
      </c>
    </row>
    <row r="42" spans="1:5">
      <c r="A42" s="355">
        <f t="shared" si="0"/>
        <v>45659</v>
      </c>
      <c r="B42" s="356">
        <v>13</v>
      </c>
      <c r="C42" s="357">
        <v>1454.0325969319997</v>
      </c>
      <c r="D42" s="357">
        <v>1638.945734739</v>
      </c>
      <c r="E42" s="357">
        <v>6.1446771279999997</v>
      </c>
    </row>
    <row r="43" spans="1:5">
      <c r="A43" s="355">
        <f t="shared" si="0"/>
        <v>45659</v>
      </c>
      <c r="B43" s="356">
        <v>14</v>
      </c>
      <c r="C43" s="357">
        <v>1485.1184401190001</v>
      </c>
      <c r="D43" s="357">
        <v>1649.3337866219997</v>
      </c>
      <c r="E43" s="357">
        <v>6.238432222000001</v>
      </c>
    </row>
    <row r="44" spans="1:5">
      <c r="A44" s="355">
        <f t="shared" si="0"/>
        <v>45659</v>
      </c>
      <c r="B44" s="356">
        <v>15</v>
      </c>
      <c r="C44" s="357">
        <v>1499.7296560759999</v>
      </c>
      <c r="D44" s="357">
        <v>1635.6629932160004</v>
      </c>
      <c r="E44" s="357">
        <v>6.1501486689999991</v>
      </c>
    </row>
    <row r="45" spans="1:5">
      <c r="A45" s="355">
        <f t="shared" si="0"/>
        <v>45659</v>
      </c>
      <c r="B45" s="356">
        <v>16</v>
      </c>
      <c r="C45" s="357">
        <v>1485.8307542790001</v>
      </c>
      <c r="D45" s="357">
        <v>1631.8956548669998</v>
      </c>
      <c r="E45" s="357">
        <v>6.0283802460000002</v>
      </c>
    </row>
    <row r="46" spans="1:5">
      <c r="A46" s="355">
        <f t="shared" si="0"/>
        <v>45659</v>
      </c>
      <c r="B46" s="356">
        <v>17</v>
      </c>
      <c r="C46" s="357">
        <v>1526.3203137949995</v>
      </c>
      <c r="D46" s="357">
        <v>1651.6168660499998</v>
      </c>
      <c r="E46" s="357">
        <v>5.9332713439999996</v>
      </c>
    </row>
    <row r="47" spans="1:5">
      <c r="A47" s="355">
        <f t="shared" si="0"/>
        <v>45659</v>
      </c>
      <c r="B47" s="356">
        <v>18</v>
      </c>
      <c r="C47" s="357">
        <v>1631.9252718730002</v>
      </c>
      <c r="D47" s="357">
        <v>1781.1258863490004</v>
      </c>
      <c r="E47" s="357">
        <v>6.193709879</v>
      </c>
    </row>
    <row r="48" spans="1:5">
      <c r="A48" s="355">
        <f t="shared" si="0"/>
        <v>45659</v>
      </c>
      <c r="B48" s="356">
        <v>19</v>
      </c>
      <c r="C48" s="357">
        <v>1644.4543107220006</v>
      </c>
      <c r="D48" s="357">
        <v>1757.0459032179999</v>
      </c>
      <c r="E48" s="357">
        <v>6.3423933229999996</v>
      </c>
    </row>
    <row r="49" spans="1:5">
      <c r="A49" s="355">
        <f t="shared" si="0"/>
        <v>45659</v>
      </c>
      <c r="B49" s="356">
        <v>20</v>
      </c>
      <c r="C49" s="357">
        <v>1593.2601986349996</v>
      </c>
      <c r="D49" s="357">
        <v>1664.0765391480006</v>
      </c>
      <c r="E49" s="357">
        <v>6.2486116009999995</v>
      </c>
    </row>
    <row r="50" spans="1:5">
      <c r="A50" s="355">
        <f t="shared" si="0"/>
        <v>45659</v>
      </c>
      <c r="B50" s="356">
        <v>21</v>
      </c>
      <c r="C50" s="357">
        <v>1379.5529477609996</v>
      </c>
      <c r="D50" s="357">
        <v>1522.8406395280003</v>
      </c>
      <c r="E50" s="357">
        <v>6.1332730460000002</v>
      </c>
    </row>
    <row r="51" spans="1:5">
      <c r="A51" s="355">
        <f t="shared" si="0"/>
        <v>45659</v>
      </c>
      <c r="B51" s="356">
        <v>22</v>
      </c>
      <c r="C51" s="357">
        <v>1273.4509175449998</v>
      </c>
      <c r="D51" s="357">
        <v>1375.310533306</v>
      </c>
      <c r="E51" s="357">
        <v>6.0496783529999982</v>
      </c>
    </row>
    <row r="52" spans="1:5">
      <c r="A52" s="355">
        <f t="shared" si="0"/>
        <v>45659</v>
      </c>
      <c r="B52" s="356">
        <v>23</v>
      </c>
      <c r="C52" s="357">
        <v>1122.7885329079998</v>
      </c>
      <c r="D52" s="357">
        <v>1219.3395261180005</v>
      </c>
      <c r="E52" s="357">
        <v>6.0597653360000008</v>
      </c>
    </row>
    <row r="53" spans="1:5">
      <c r="A53" s="355">
        <f t="shared" si="0"/>
        <v>45660</v>
      </c>
      <c r="B53" s="356">
        <v>0</v>
      </c>
      <c r="C53" s="357">
        <v>982.27220834799982</v>
      </c>
      <c r="D53" s="357">
        <v>1127.4585215810002</v>
      </c>
      <c r="E53" s="357">
        <v>6.1175141359999996</v>
      </c>
    </row>
    <row r="54" spans="1:5">
      <c r="A54" s="355">
        <f t="shared" si="0"/>
        <v>45660</v>
      </c>
      <c r="B54" s="356">
        <v>1</v>
      </c>
      <c r="C54" s="357">
        <v>910.7041927030001</v>
      </c>
      <c r="D54" s="357">
        <v>1075.8971759489998</v>
      </c>
      <c r="E54" s="357">
        <v>6.0537536650000021</v>
      </c>
    </row>
    <row r="55" spans="1:5">
      <c r="A55" s="355">
        <f t="shared" si="0"/>
        <v>45660</v>
      </c>
      <c r="B55" s="356">
        <v>2</v>
      </c>
      <c r="C55" s="357">
        <v>892.55532082599984</v>
      </c>
      <c r="D55" s="357">
        <v>1035.8807521279998</v>
      </c>
      <c r="E55" s="357">
        <v>6.1931301829999992</v>
      </c>
    </row>
    <row r="56" spans="1:5">
      <c r="A56" s="355">
        <f t="shared" si="0"/>
        <v>45660</v>
      </c>
      <c r="B56" s="356">
        <v>3</v>
      </c>
      <c r="C56" s="357">
        <v>891.54685633200029</v>
      </c>
      <c r="D56" s="357">
        <v>1041.6544415269996</v>
      </c>
      <c r="E56" s="357">
        <v>6.1966276159999998</v>
      </c>
    </row>
    <row r="57" spans="1:5">
      <c r="A57" s="355">
        <f t="shared" si="0"/>
        <v>45660</v>
      </c>
      <c r="B57" s="356">
        <v>4</v>
      </c>
      <c r="C57" s="357">
        <v>934.81971282699976</v>
      </c>
      <c r="D57" s="357">
        <v>1091.4767169650002</v>
      </c>
      <c r="E57" s="357">
        <v>6.3903814739999989</v>
      </c>
    </row>
    <row r="58" spans="1:5">
      <c r="A58" s="355">
        <f t="shared" si="0"/>
        <v>45660</v>
      </c>
      <c r="B58" s="356">
        <v>5</v>
      </c>
      <c r="C58" s="357">
        <v>968.77526350599987</v>
      </c>
      <c r="D58" s="357">
        <v>1147.7088675540001</v>
      </c>
      <c r="E58" s="357">
        <v>6.2360087340000003</v>
      </c>
    </row>
    <row r="59" spans="1:5">
      <c r="A59" s="355">
        <f t="shared" si="0"/>
        <v>45660</v>
      </c>
      <c r="B59" s="356">
        <v>6</v>
      </c>
      <c r="C59" s="357">
        <v>1102.0870139969998</v>
      </c>
      <c r="D59" s="357">
        <v>1270.101038299</v>
      </c>
      <c r="E59" s="357">
        <v>6.0510392099999999</v>
      </c>
    </row>
    <row r="60" spans="1:5">
      <c r="A60" s="355">
        <f t="shared" si="0"/>
        <v>45660</v>
      </c>
      <c r="B60" s="356">
        <v>7</v>
      </c>
      <c r="C60" s="357">
        <v>1199.6594109189994</v>
      </c>
      <c r="D60" s="357">
        <v>1408.3199647819997</v>
      </c>
      <c r="E60" s="357">
        <v>5.835896259000001</v>
      </c>
    </row>
    <row r="61" spans="1:5">
      <c r="A61" s="355">
        <f t="shared" si="0"/>
        <v>45660</v>
      </c>
      <c r="B61" s="356">
        <v>8</v>
      </c>
      <c r="C61" s="357">
        <v>1265.8829151350001</v>
      </c>
      <c r="D61" s="357">
        <v>1528.8062662350001</v>
      </c>
      <c r="E61" s="357">
        <v>6.0329146380000003</v>
      </c>
    </row>
    <row r="62" spans="1:5">
      <c r="A62" s="355">
        <f t="shared" si="0"/>
        <v>45660</v>
      </c>
      <c r="B62" s="356">
        <v>9</v>
      </c>
      <c r="C62" s="357">
        <v>1335.9961278500002</v>
      </c>
      <c r="D62" s="357">
        <v>1600.4886612520002</v>
      </c>
      <c r="E62" s="357">
        <v>5.950318768999999</v>
      </c>
    </row>
    <row r="63" spans="1:5">
      <c r="A63" s="355">
        <f t="shared" si="0"/>
        <v>45660</v>
      </c>
      <c r="B63" s="356">
        <v>10</v>
      </c>
      <c r="C63" s="357">
        <v>1403.7022570899999</v>
      </c>
      <c r="D63" s="357">
        <v>1659.6295338849993</v>
      </c>
      <c r="E63" s="357">
        <v>6.0735035169999971</v>
      </c>
    </row>
    <row r="64" spans="1:5">
      <c r="A64" s="355">
        <f t="shared" si="0"/>
        <v>45660</v>
      </c>
      <c r="B64" s="356">
        <v>11</v>
      </c>
      <c r="C64" s="357">
        <v>1451.8196144629992</v>
      </c>
      <c r="D64" s="357">
        <v>1698.8373379559994</v>
      </c>
      <c r="E64" s="357">
        <v>6.1602563050000008</v>
      </c>
    </row>
    <row r="65" spans="1:5">
      <c r="A65" s="355">
        <f t="shared" si="0"/>
        <v>45660</v>
      </c>
      <c r="B65" s="356">
        <v>12</v>
      </c>
      <c r="C65" s="357">
        <v>1453.5428034409999</v>
      </c>
      <c r="D65" s="357">
        <v>1700.3291288140001</v>
      </c>
      <c r="E65" s="357">
        <v>6.3780575310000005</v>
      </c>
    </row>
    <row r="66" spans="1:5">
      <c r="A66" s="355">
        <f t="shared" si="0"/>
        <v>45660</v>
      </c>
      <c r="B66" s="356">
        <v>13</v>
      </c>
      <c r="C66" s="357">
        <v>1448.7704726720003</v>
      </c>
      <c r="D66" s="357">
        <v>1694.0326572739998</v>
      </c>
      <c r="E66" s="357">
        <v>6.175686314</v>
      </c>
    </row>
    <row r="67" spans="1:5">
      <c r="A67" s="355">
        <f t="shared" si="0"/>
        <v>45660</v>
      </c>
      <c r="B67" s="356">
        <v>14</v>
      </c>
      <c r="C67" s="357">
        <v>1466.4926315650002</v>
      </c>
      <c r="D67" s="357">
        <v>1687.8411788290002</v>
      </c>
      <c r="E67" s="357">
        <v>6.154748936999999</v>
      </c>
    </row>
    <row r="68" spans="1:5">
      <c r="A68" s="355">
        <f t="shared" si="0"/>
        <v>45660</v>
      </c>
      <c r="B68" s="356">
        <v>15</v>
      </c>
      <c r="C68" s="357">
        <v>1523.7715807679997</v>
      </c>
      <c r="D68" s="357">
        <v>1671.1726834199999</v>
      </c>
      <c r="E68" s="357">
        <v>6.0889727390000008</v>
      </c>
    </row>
    <row r="69" spans="1:5">
      <c r="A69" s="355">
        <f t="shared" si="0"/>
        <v>45660</v>
      </c>
      <c r="B69" s="356">
        <v>16</v>
      </c>
      <c r="C69" s="357">
        <v>1508.1931664590004</v>
      </c>
      <c r="D69" s="357">
        <v>1670.7055150699998</v>
      </c>
      <c r="E69" s="357">
        <v>6.1270871210000006</v>
      </c>
    </row>
    <row r="70" spans="1:5">
      <c r="A70" s="355">
        <f t="shared" ref="A70:A133" si="1">IF(B70=0,A69+1,A69)</f>
        <v>45660</v>
      </c>
      <c r="B70" s="356">
        <v>17</v>
      </c>
      <c r="C70" s="357">
        <v>1497.3799581850003</v>
      </c>
      <c r="D70" s="357">
        <v>1713.1794157180002</v>
      </c>
      <c r="E70" s="357">
        <v>6.3197322340000008</v>
      </c>
    </row>
    <row r="71" spans="1:5">
      <c r="A71" s="355">
        <f t="shared" si="1"/>
        <v>45660</v>
      </c>
      <c r="B71" s="356">
        <v>18</v>
      </c>
      <c r="C71" s="357">
        <v>1610.9013074869995</v>
      </c>
      <c r="D71" s="357">
        <v>1816.0880842259999</v>
      </c>
      <c r="E71" s="357">
        <v>9.5101435250000002</v>
      </c>
    </row>
    <row r="72" spans="1:5">
      <c r="A72" s="355">
        <f t="shared" si="1"/>
        <v>45660</v>
      </c>
      <c r="B72" s="356">
        <v>19</v>
      </c>
      <c r="C72" s="357">
        <v>1591.9206585570007</v>
      </c>
      <c r="D72" s="357">
        <v>1788.551371242</v>
      </c>
      <c r="E72" s="357">
        <v>15.331469578</v>
      </c>
    </row>
    <row r="73" spans="1:5">
      <c r="A73" s="355">
        <f t="shared" si="1"/>
        <v>45660</v>
      </c>
      <c r="B73" s="356">
        <v>20</v>
      </c>
      <c r="C73" s="357">
        <v>1481.8674442340005</v>
      </c>
      <c r="D73" s="357">
        <v>1688.8063981959999</v>
      </c>
      <c r="E73" s="357">
        <v>7.6278701689999977</v>
      </c>
    </row>
    <row r="74" spans="1:5">
      <c r="A74" s="355">
        <f t="shared" si="1"/>
        <v>45660</v>
      </c>
      <c r="B74" s="356">
        <v>21</v>
      </c>
      <c r="C74" s="357">
        <v>1282.4956192990001</v>
      </c>
      <c r="D74" s="357">
        <v>1528.038081764</v>
      </c>
      <c r="E74" s="357">
        <v>6.242651990999998</v>
      </c>
    </row>
    <row r="75" spans="1:5">
      <c r="A75" s="355">
        <f t="shared" si="1"/>
        <v>45660</v>
      </c>
      <c r="B75" s="356">
        <v>22</v>
      </c>
      <c r="C75" s="357">
        <v>1222.205013065</v>
      </c>
      <c r="D75" s="357">
        <v>1376.9576602570007</v>
      </c>
      <c r="E75" s="357">
        <v>6.4612522430000014</v>
      </c>
    </row>
    <row r="76" spans="1:5">
      <c r="A76" s="355">
        <f t="shared" si="1"/>
        <v>45660</v>
      </c>
      <c r="B76" s="356">
        <v>23</v>
      </c>
      <c r="C76" s="357">
        <v>1104.6611256079996</v>
      </c>
      <c r="D76" s="357">
        <v>1234.4532529210003</v>
      </c>
      <c r="E76" s="357">
        <v>6.6061723910000021</v>
      </c>
    </row>
    <row r="77" spans="1:5">
      <c r="A77" s="355">
        <f t="shared" si="1"/>
        <v>45661</v>
      </c>
      <c r="B77" s="356">
        <v>0</v>
      </c>
      <c r="C77" s="357">
        <v>1048.8276593290004</v>
      </c>
      <c r="D77" s="357">
        <v>1144.3463131060003</v>
      </c>
      <c r="E77" s="357">
        <v>6.6578470819999991</v>
      </c>
    </row>
    <row r="78" spans="1:5">
      <c r="A78" s="355">
        <f t="shared" si="1"/>
        <v>45661</v>
      </c>
      <c r="B78" s="356">
        <v>1</v>
      </c>
      <c r="C78" s="357">
        <v>1003.5105051100002</v>
      </c>
      <c r="D78" s="357">
        <v>1092.5688822239995</v>
      </c>
      <c r="E78" s="357">
        <v>6.6290843890000026</v>
      </c>
    </row>
    <row r="79" spans="1:5">
      <c r="A79" s="355">
        <f t="shared" si="1"/>
        <v>45661</v>
      </c>
      <c r="B79" s="356">
        <v>2</v>
      </c>
      <c r="C79" s="357">
        <v>985.31801705499993</v>
      </c>
      <c r="D79" s="357">
        <v>1064.1915562319998</v>
      </c>
      <c r="E79" s="357">
        <v>6.7652256300000024</v>
      </c>
    </row>
    <row r="80" spans="1:5">
      <c r="A80" s="355">
        <f t="shared" si="1"/>
        <v>45661</v>
      </c>
      <c r="B80" s="356">
        <v>3</v>
      </c>
      <c r="C80" s="357">
        <v>959.25222173600037</v>
      </c>
      <c r="D80" s="357">
        <v>1056.7409325470001</v>
      </c>
      <c r="E80" s="357">
        <v>7.6087214920000035</v>
      </c>
    </row>
    <row r="81" spans="1:5">
      <c r="A81" s="355">
        <f t="shared" si="1"/>
        <v>45661</v>
      </c>
      <c r="B81" s="356">
        <v>4</v>
      </c>
      <c r="C81" s="357">
        <v>955.56428953000022</v>
      </c>
      <c r="D81" s="357">
        <v>1079.4483038410001</v>
      </c>
      <c r="E81" s="357">
        <v>7.769941699000003</v>
      </c>
    </row>
    <row r="82" spans="1:5">
      <c r="A82" s="355">
        <f t="shared" si="1"/>
        <v>45661</v>
      </c>
      <c r="B82" s="356">
        <v>5</v>
      </c>
      <c r="C82" s="357">
        <v>1017.3987883620002</v>
      </c>
      <c r="D82" s="357">
        <v>1143.8907153820001</v>
      </c>
      <c r="E82" s="357">
        <v>7.448226129</v>
      </c>
    </row>
    <row r="83" spans="1:5">
      <c r="A83" s="355">
        <f t="shared" si="1"/>
        <v>45661</v>
      </c>
      <c r="B83" s="356">
        <v>6</v>
      </c>
      <c r="C83" s="357">
        <v>1102.102517646</v>
      </c>
      <c r="D83" s="357">
        <v>1231.0959497660003</v>
      </c>
      <c r="E83" s="357">
        <v>7.3220782309999981</v>
      </c>
    </row>
    <row r="84" spans="1:5">
      <c r="A84" s="355">
        <f t="shared" si="1"/>
        <v>45661</v>
      </c>
      <c r="B84" s="356">
        <v>7</v>
      </c>
      <c r="C84" s="357">
        <v>1161.7720941510006</v>
      </c>
      <c r="D84" s="357">
        <v>1342.4537361619998</v>
      </c>
      <c r="E84" s="357">
        <v>7.2834640720000028</v>
      </c>
    </row>
    <row r="85" spans="1:5">
      <c r="A85" s="355">
        <f t="shared" si="1"/>
        <v>45661</v>
      </c>
      <c r="B85" s="356">
        <v>8</v>
      </c>
      <c r="C85" s="357">
        <v>1264.192411602</v>
      </c>
      <c r="D85" s="357">
        <v>1461.5799024939995</v>
      </c>
      <c r="E85" s="357">
        <v>7.5363494479999993</v>
      </c>
    </row>
    <row r="86" spans="1:5">
      <c r="A86" s="355">
        <f t="shared" si="1"/>
        <v>45661</v>
      </c>
      <c r="B86" s="356">
        <v>9</v>
      </c>
      <c r="C86" s="357">
        <v>1341.9430244230002</v>
      </c>
      <c r="D86" s="357">
        <v>1542.609944694</v>
      </c>
      <c r="E86" s="357">
        <v>7.5948110920000005</v>
      </c>
    </row>
    <row r="87" spans="1:5">
      <c r="A87" s="355">
        <f t="shared" si="1"/>
        <v>45661</v>
      </c>
      <c r="B87" s="356">
        <v>10</v>
      </c>
      <c r="C87" s="357">
        <v>1390.2366275530005</v>
      </c>
      <c r="D87" s="357">
        <v>1592.3475349690002</v>
      </c>
      <c r="E87" s="357">
        <v>8.7541513089999992</v>
      </c>
    </row>
    <row r="88" spans="1:5">
      <c r="A88" s="355">
        <f t="shared" si="1"/>
        <v>45661</v>
      </c>
      <c r="B88" s="356">
        <v>11</v>
      </c>
      <c r="C88" s="357">
        <v>1406.2263224709989</v>
      </c>
      <c r="D88" s="357">
        <v>1607.697066769</v>
      </c>
      <c r="E88" s="357">
        <v>9.4626987850000006</v>
      </c>
    </row>
    <row r="89" spans="1:5">
      <c r="A89" s="355">
        <f t="shared" si="1"/>
        <v>45661</v>
      </c>
      <c r="B89" s="356">
        <v>12</v>
      </c>
      <c r="C89" s="357">
        <v>1380.3977555769998</v>
      </c>
      <c r="D89" s="357">
        <v>1583.9069816220001</v>
      </c>
      <c r="E89" s="357">
        <v>9.5966465089999993</v>
      </c>
    </row>
    <row r="90" spans="1:5">
      <c r="A90" s="355">
        <f t="shared" si="1"/>
        <v>45661</v>
      </c>
      <c r="B90" s="356">
        <v>13</v>
      </c>
      <c r="C90" s="357">
        <v>1364.9486897090005</v>
      </c>
      <c r="D90" s="357">
        <v>1568.7186442600007</v>
      </c>
      <c r="E90" s="357">
        <v>9.211593327000001</v>
      </c>
    </row>
    <row r="91" spans="1:5">
      <c r="A91" s="355">
        <f t="shared" si="1"/>
        <v>45661</v>
      </c>
      <c r="B91" s="356">
        <v>14</v>
      </c>
      <c r="C91" s="357">
        <v>1354.1699952029996</v>
      </c>
      <c r="D91" s="357">
        <v>1550.2035823029998</v>
      </c>
      <c r="E91" s="357">
        <v>12.368915484999997</v>
      </c>
    </row>
    <row r="92" spans="1:5">
      <c r="A92" s="355">
        <f t="shared" si="1"/>
        <v>45661</v>
      </c>
      <c r="B92" s="356">
        <v>15</v>
      </c>
      <c r="C92" s="357">
        <v>1367.822968256</v>
      </c>
      <c r="D92" s="357">
        <v>1554.6663783749998</v>
      </c>
      <c r="E92" s="357">
        <v>16.026009333999998</v>
      </c>
    </row>
    <row r="93" spans="1:5">
      <c r="A93" s="355">
        <f t="shared" si="1"/>
        <v>45661</v>
      </c>
      <c r="B93" s="356">
        <v>16</v>
      </c>
      <c r="C93" s="357">
        <v>1360.7308743650001</v>
      </c>
      <c r="D93" s="357">
        <v>1547.5437734540003</v>
      </c>
      <c r="E93" s="357">
        <v>9.4902770020000009</v>
      </c>
    </row>
    <row r="94" spans="1:5">
      <c r="A94" s="355">
        <f t="shared" si="1"/>
        <v>45661</v>
      </c>
      <c r="B94" s="356">
        <v>17</v>
      </c>
      <c r="C94" s="357">
        <v>1346.31946047</v>
      </c>
      <c r="D94" s="357">
        <v>1572.982200511</v>
      </c>
      <c r="E94" s="357">
        <v>10.727560026000001</v>
      </c>
    </row>
    <row r="95" spans="1:5">
      <c r="A95" s="355">
        <f t="shared" si="1"/>
        <v>45661</v>
      </c>
      <c r="B95" s="356">
        <v>18</v>
      </c>
      <c r="C95" s="357">
        <v>1542.0435177679994</v>
      </c>
      <c r="D95" s="357">
        <v>1739.8684247129995</v>
      </c>
      <c r="E95" s="357">
        <v>11.731126596000003</v>
      </c>
    </row>
    <row r="96" spans="1:5">
      <c r="A96" s="355">
        <f t="shared" si="1"/>
        <v>45661</v>
      </c>
      <c r="B96" s="356">
        <v>19</v>
      </c>
      <c r="C96" s="357">
        <v>1537.7279832880001</v>
      </c>
      <c r="D96" s="357">
        <v>1729.8356153149991</v>
      </c>
      <c r="E96" s="357">
        <v>11.703794670000001</v>
      </c>
    </row>
    <row r="97" spans="1:5">
      <c r="A97" s="355">
        <f t="shared" si="1"/>
        <v>45661</v>
      </c>
      <c r="B97" s="356">
        <v>20</v>
      </c>
      <c r="C97" s="357">
        <v>1469.9860048499995</v>
      </c>
      <c r="D97" s="357">
        <v>1651.3495180549999</v>
      </c>
      <c r="E97" s="357">
        <v>11.549106907999997</v>
      </c>
    </row>
    <row r="98" spans="1:5">
      <c r="A98" s="355">
        <f t="shared" si="1"/>
        <v>45661</v>
      </c>
      <c r="B98" s="356">
        <v>21</v>
      </c>
      <c r="C98" s="357">
        <v>1321.3656211670004</v>
      </c>
      <c r="D98" s="357">
        <v>1513.8053651880005</v>
      </c>
      <c r="E98" s="357">
        <v>11.374149365999997</v>
      </c>
    </row>
    <row r="99" spans="1:5">
      <c r="A99" s="355">
        <f t="shared" si="1"/>
        <v>45661</v>
      </c>
      <c r="B99" s="356">
        <v>22</v>
      </c>
      <c r="C99" s="357">
        <v>1141.0342278930004</v>
      </c>
      <c r="D99" s="357">
        <v>1359.2290776210004</v>
      </c>
      <c r="E99" s="357">
        <v>11.554909783000001</v>
      </c>
    </row>
    <row r="100" spans="1:5">
      <c r="A100" s="355">
        <f t="shared" si="1"/>
        <v>45661</v>
      </c>
      <c r="B100" s="356">
        <v>23</v>
      </c>
      <c r="C100" s="357">
        <v>1088.241732493</v>
      </c>
      <c r="D100" s="357">
        <v>1242.6561444470001</v>
      </c>
      <c r="E100" s="357">
        <v>11.759657082999997</v>
      </c>
    </row>
    <row r="101" spans="1:5">
      <c r="A101" s="355">
        <f t="shared" si="1"/>
        <v>45662</v>
      </c>
      <c r="B101" s="356">
        <v>0</v>
      </c>
      <c r="C101" s="357">
        <v>1066.7618351049996</v>
      </c>
      <c r="D101" s="357">
        <v>1136.9387404660001</v>
      </c>
      <c r="E101" s="357">
        <v>11.680942184999996</v>
      </c>
    </row>
    <row r="102" spans="1:5">
      <c r="A102" s="355">
        <f t="shared" si="1"/>
        <v>45662</v>
      </c>
      <c r="B102" s="356">
        <v>1</v>
      </c>
      <c r="C102" s="357">
        <v>1000.6795930180002</v>
      </c>
      <c r="D102" s="357">
        <v>1070.594105848</v>
      </c>
      <c r="E102" s="357">
        <v>8.8085635010000001</v>
      </c>
    </row>
    <row r="103" spans="1:5">
      <c r="A103" s="355">
        <f t="shared" si="1"/>
        <v>45662</v>
      </c>
      <c r="B103" s="356">
        <v>2</v>
      </c>
      <c r="C103" s="357">
        <v>972.94848638500014</v>
      </c>
      <c r="D103" s="357">
        <v>1046.2516973070003</v>
      </c>
      <c r="E103" s="357">
        <v>7.4511341600000005</v>
      </c>
    </row>
    <row r="104" spans="1:5">
      <c r="A104" s="355">
        <f t="shared" si="1"/>
        <v>45662</v>
      </c>
      <c r="B104" s="356">
        <v>3</v>
      </c>
      <c r="C104" s="357">
        <v>952.42148830000031</v>
      </c>
      <c r="D104" s="357">
        <v>1028.3377609619999</v>
      </c>
      <c r="E104" s="357">
        <v>6.0335546289999993</v>
      </c>
    </row>
    <row r="105" spans="1:5">
      <c r="A105" s="355">
        <f t="shared" si="1"/>
        <v>45662</v>
      </c>
      <c r="B105" s="356">
        <v>4</v>
      </c>
      <c r="C105" s="357">
        <v>957.65019135699993</v>
      </c>
      <c r="D105" s="357">
        <v>1026.0156486499998</v>
      </c>
      <c r="E105" s="357">
        <v>6.0735898629999987</v>
      </c>
    </row>
    <row r="106" spans="1:5">
      <c r="A106" s="355">
        <f t="shared" si="1"/>
        <v>45662</v>
      </c>
      <c r="B106" s="356">
        <v>5</v>
      </c>
      <c r="C106" s="357">
        <v>1012.6386352989999</v>
      </c>
      <c r="D106" s="357">
        <v>1061.5702488389998</v>
      </c>
      <c r="E106" s="357">
        <v>6.206869717</v>
      </c>
    </row>
    <row r="107" spans="1:5">
      <c r="A107" s="355">
        <f t="shared" si="1"/>
        <v>45662</v>
      </c>
      <c r="B107" s="356">
        <v>6</v>
      </c>
      <c r="C107" s="357">
        <v>1098.9558142700005</v>
      </c>
      <c r="D107" s="357">
        <v>1085.028867577</v>
      </c>
      <c r="E107" s="357">
        <v>5.9026362020000009</v>
      </c>
    </row>
    <row r="108" spans="1:5">
      <c r="A108" s="355">
        <f t="shared" si="1"/>
        <v>45662</v>
      </c>
      <c r="B108" s="356">
        <v>7</v>
      </c>
      <c r="C108" s="357">
        <v>1134.5206195889994</v>
      </c>
      <c r="D108" s="357">
        <v>1160.2265110509998</v>
      </c>
      <c r="E108" s="357">
        <v>5.6966225730000017</v>
      </c>
    </row>
    <row r="109" spans="1:5">
      <c r="A109" s="355">
        <f t="shared" si="1"/>
        <v>45662</v>
      </c>
      <c r="B109" s="356">
        <v>8</v>
      </c>
      <c r="C109" s="357">
        <v>1236.2905100529995</v>
      </c>
      <c r="D109" s="357">
        <v>1266.7334746170002</v>
      </c>
      <c r="E109" s="357">
        <v>5.6483557809999994</v>
      </c>
    </row>
    <row r="110" spans="1:5">
      <c r="A110" s="355">
        <f t="shared" si="1"/>
        <v>45662</v>
      </c>
      <c r="B110" s="356">
        <v>9</v>
      </c>
      <c r="C110" s="357">
        <v>1286.150280329</v>
      </c>
      <c r="D110" s="357">
        <v>1347.7116289939997</v>
      </c>
      <c r="E110" s="357">
        <v>5.4123208510000005</v>
      </c>
    </row>
    <row r="111" spans="1:5">
      <c r="A111" s="355">
        <f t="shared" si="1"/>
        <v>45662</v>
      </c>
      <c r="B111" s="356">
        <v>10</v>
      </c>
      <c r="C111" s="357">
        <v>1319.8920831400003</v>
      </c>
      <c r="D111" s="357">
        <v>1392.29623227</v>
      </c>
      <c r="E111" s="357">
        <v>5.4795570539999998</v>
      </c>
    </row>
    <row r="112" spans="1:5">
      <c r="A112" s="355">
        <f t="shared" si="1"/>
        <v>45662</v>
      </c>
      <c r="B112" s="356">
        <v>11</v>
      </c>
      <c r="C112" s="357">
        <v>1340.0525177259999</v>
      </c>
      <c r="D112" s="357">
        <v>1410.7141591040001</v>
      </c>
      <c r="E112" s="357">
        <v>5.4864188220000019</v>
      </c>
    </row>
    <row r="113" spans="1:5">
      <c r="A113" s="355">
        <f t="shared" si="1"/>
        <v>45662</v>
      </c>
      <c r="B113" s="356">
        <v>12</v>
      </c>
      <c r="C113" s="357">
        <v>1361.6236911359999</v>
      </c>
      <c r="D113" s="357">
        <v>1429.8316111860004</v>
      </c>
      <c r="E113" s="357">
        <v>5.6344855119999995</v>
      </c>
    </row>
    <row r="114" spans="1:5">
      <c r="A114" s="355">
        <f t="shared" si="1"/>
        <v>45662</v>
      </c>
      <c r="B114" s="356">
        <v>13</v>
      </c>
      <c r="C114" s="357">
        <v>1379.3546842049998</v>
      </c>
      <c r="D114" s="357">
        <v>1442.344562812</v>
      </c>
      <c r="E114" s="357">
        <v>5.5456763359999997</v>
      </c>
    </row>
    <row r="115" spans="1:5">
      <c r="A115" s="355">
        <f t="shared" si="1"/>
        <v>45662</v>
      </c>
      <c r="B115" s="356">
        <v>14</v>
      </c>
      <c r="C115" s="357">
        <v>1376.8697618359997</v>
      </c>
      <c r="D115" s="357">
        <v>1432.7607438719999</v>
      </c>
      <c r="E115" s="357">
        <v>5.7288442009999994</v>
      </c>
    </row>
    <row r="116" spans="1:5">
      <c r="A116" s="355">
        <f t="shared" si="1"/>
        <v>45662</v>
      </c>
      <c r="B116" s="356">
        <v>15</v>
      </c>
      <c r="C116" s="357">
        <v>1427.3469220890001</v>
      </c>
      <c r="D116" s="357">
        <v>1425.5014513039994</v>
      </c>
      <c r="E116" s="357">
        <v>5.843106122</v>
      </c>
    </row>
    <row r="117" spans="1:5">
      <c r="A117" s="355">
        <f t="shared" si="1"/>
        <v>45662</v>
      </c>
      <c r="B117" s="356">
        <v>16</v>
      </c>
      <c r="C117" s="357">
        <v>1457.2723965700002</v>
      </c>
      <c r="D117" s="357">
        <v>1415.4768707839999</v>
      </c>
      <c r="E117" s="357">
        <v>5.6212199680000001</v>
      </c>
    </row>
    <row r="118" spans="1:5">
      <c r="A118" s="355">
        <f t="shared" si="1"/>
        <v>45662</v>
      </c>
      <c r="B118" s="356">
        <v>17</v>
      </c>
      <c r="C118" s="357">
        <v>1388.0322929809995</v>
      </c>
      <c r="D118" s="357">
        <v>1445.8592013119999</v>
      </c>
      <c r="E118" s="357">
        <v>5.9203653359999988</v>
      </c>
    </row>
    <row r="119" spans="1:5">
      <c r="A119" s="355">
        <f t="shared" si="1"/>
        <v>45662</v>
      </c>
      <c r="B119" s="356">
        <v>18</v>
      </c>
      <c r="C119" s="357">
        <v>1602.0986287349995</v>
      </c>
      <c r="D119" s="357">
        <v>1634.829240799</v>
      </c>
      <c r="E119" s="357">
        <v>6.8178020769999996</v>
      </c>
    </row>
    <row r="120" spans="1:5">
      <c r="A120" s="355">
        <f t="shared" si="1"/>
        <v>45662</v>
      </c>
      <c r="B120" s="356">
        <v>19</v>
      </c>
      <c r="C120" s="357">
        <v>1622.7138034560001</v>
      </c>
      <c r="D120" s="357">
        <v>1650.9937119629997</v>
      </c>
      <c r="E120" s="357">
        <v>6.7682653749999995</v>
      </c>
    </row>
    <row r="121" spans="1:5">
      <c r="A121" s="355">
        <f t="shared" si="1"/>
        <v>45662</v>
      </c>
      <c r="B121" s="356">
        <v>20</v>
      </c>
      <c r="C121" s="357">
        <v>1561.0144835639996</v>
      </c>
      <c r="D121" s="357">
        <v>1590.1553766680001</v>
      </c>
      <c r="E121" s="357">
        <v>6.4867963330000009</v>
      </c>
    </row>
    <row r="122" spans="1:5">
      <c r="A122" s="355">
        <f t="shared" si="1"/>
        <v>45662</v>
      </c>
      <c r="B122" s="356">
        <v>21</v>
      </c>
      <c r="C122" s="357">
        <v>1411.2500700400003</v>
      </c>
      <c r="D122" s="357">
        <v>1452.4029858179999</v>
      </c>
      <c r="E122" s="357">
        <v>5.6847429279999995</v>
      </c>
    </row>
    <row r="123" spans="1:5">
      <c r="A123" s="355">
        <f t="shared" si="1"/>
        <v>45662</v>
      </c>
      <c r="B123" s="356">
        <v>22</v>
      </c>
      <c r="C123" s="357">
        <v>1301.3979386940002</v>
      </c>
      <c r="D123" s="357">
        <v>1306.5011751719999</v>
      </c>
      <c r="E123" s="357">
        <v>5.8480501819999979</v>
      </c>
    </row>
    <row r="124" spans="1:5">
      <c r="A124" s="355">
        <f t="shared" si="1"/>
        <v>45662</v>
      </c>
      <c r="B124" s="356">
        <v>23</v>
      </c>
      <c r="C124" s="357">
        <v>1279.6238642470003</v>
      </c>
      <c r="D124" s="357">
        <v>1172.210389283</v>
      </c>
      <c r="E124" s="357">
        <v>5.9813151390000003</v>
      </c>
    </row>
    <row r="125" spans="1:5">
      <c r="A125" s="355">
        <f t="shared" si="1"/>
        <v>45663</v>
      </c>
      <c r="B125" s="356">
        <v>0</v>
      </c>
      <c r="C125" s="357">
        <v>1117.5174575120002</v>
      </c>
      <c r="D125" s="357">
        <v>1077.9669425909999</v>
      </c>
      <c r="E125" s="357">
        <v>6.2908786799999987</v>
      </c>
    </row>
    <row r="126" spans="1:5">
      <c r="A126" s="355">
        <f t="shared" si="1"/>
        <v>45663</v>
      </c>
      <c r="B126" s="356">
        <v>1</v>
      </c>
      <c r="C126" s="357">
        <v>1109.967469377</v>
      </c>
      <c r="D126" s="357">
        <v>1029.1911107679996</v>
      </c>
      <c r="E126" s="357">
        <v>6.1335221800000008</v>
      </c>
    </row>
    <row r="127" spans="1:5">
      <c r="A127" s="355">
        <f t="shared" si="1"/>
        <v>45663</v>
      </c>
      <c r="B127" s="356">
        <v>2</v>
      </c>
      <c r="C127" s="357">
        <v>1081.9790781460003</v>
      </c>
      <c r="D127" s="357">
        <v>1005.9886712979999</v>
      </c>
      <c r="E127" s="357">
        <v>6.1896139470000024</v>
      </c>
    </row>
    <row r="128" spans="1:5">
      <c r="A128" s="355">
        <f t="shared" si="1"/>
        <v>45663</v>
      </c>
      <c r="B128" s="356">
        <v>3</v>
      </c>
      <c r="C128" s="357">
        <v>1043.7538035970001</v>
      </c>
      <c r="D128" s="357">
        <v>1008.3223205090002</v>
      </c>
      <c r="E128" s="357">
        <v>5.9023621159999982</v>
      </c>
    </row>
    <row r="129" spans="1:5">
      <c r="A129" s="355">
        <f t="shared" si="1"/>
        <v>45663</v>
      </c>
      <c r="B129" s="356">
        <v>4</v>
      </c>
      <c r="C129" s="357">
        <v>1020.7100424079998</v>
      </c>
      <c r="D129" s="357">
        <v>1050.5769947609997</v>
      </c>
      <c r="E129" s="357">
        <v>6.1049141579999997</v>
      </c>
    </row>
    <row r="130" spans="1:5">
      <c r="A130" s="355">
        <f t="shared" si="1"/>
        <v>45663</v>
      </c>
      <c r="B130" s="356">
        <v>5</v>
      </c>
      <c r="C130" s="357">
        <v>1077.7080402330002</v>
      </c>
      <c r="D130" s="357">
        <v>1154.9122078599999</v>
      </c>
      <c r="E130" s="357">
        <v>6.2796777679999982</v>
      </c>
    </row>
    <row r="131" spans="1:5">
      <c r="A131" s="355">
        <f t="shared" si="1"/>
        <v>45663</v>
      </c>
      <c r="B131" s="356">
        <v>6</v>
      </c>
      <c r="C131" s="357">
        <v>1112.6321907890003</v>
      </c>
      <c r="D131" s="357">
        <v>1287.9869961530005</v>
      </c>
      <c r="E131" s="357">
        <v>6.4452645330000014</v>
      </c>
    </row>
    <row r="132" spans="1:5">
      <c r="A132" s="355">
        <f t="shared" si="1"/>
        <v>45663</v>
      </c>
      <c r="B132" s="356">
        <v>7</v>
      </c>
      <c r="C132" s="357">
        <v>1282.1288431340001</v>
      </c>
      <c r="D132" s="357">
        <v>1450.6493020260002</v>
      </c>
      <c r="E132" s="357">
        <v>6.3510494830000006</v>
      </c>
    </row>
    <row r="133" spans="1:5">
      <c r="A133" s="355">
        <f t="shared" si="1"/>
        <v>45663</v>
      </c>
      <c r="B133" s="356">
        <v>8</v>
      </c>
      <c r="C133" s="357">
        <v>1374.6584966570003</v>
      </c>
      <c r="D133" s="357">
        <v>1579.1719357149998</v>
      </c>
      <c r="E133" s="357">
        <v>6.7056550250000004</v>
      </c>
    </row>
    <row r="134" spans="1:5">
      <c r="A134" s="355">
        <f t="shared" ref="A134:A197" si="2">IF(B134=0,A133+1,A133)</f>
        <v>45663</v>
      </c>
      <c r="B134" s="356">
        <v>9</v>
      </c>
      <c r="C134" s="357">
        <v>1465.1284301040002</v>
      </c>
      <c r="D134" s="357">
        <v>1664.5516304379994</v>
      </c>
      <c r="E134" s="357">
        <v>6.7757360720000008</v>
      </c>
    </row>
    <row r="135" spans="1:5">
      <c r="A135" s="355">
        <f t="shared" si="2"/>
        <v>45663</v>
      </c>
      <c r="B135" s="356">
        <v>10</v>
      </c>
      <c r="C135" s="357">
        <v>1534.8319667189999</v>
      </c>
      <c r="D135" s="357">
        <v>1735.1168451170004</v>
      </c>
      <c r="E135" s="357">
        <v>6.8574170059999977</v>
      </c>
    </row>
    <row r="136" spans="1:5">
      <c r="A136" s="355">
        <f t="shared" si="2"/>
        <v>45663</v>
      </c>
      <c r="B136" s="356">
        <v>11</v>
      </c>
      <c r="C136" s="357">
        <v>1577.222917952</v>
      </c>
      <c r="D136" s="357">
        <v>1771.2128284230002</v>
      </c>
      <c r="E136" s="357">
        <v>5.9713025370000006</v>
      </c>
    </row>
    <row r="137" spans="1:5">
      <c r="A137" s="355">
        <f t="shared" si="2"/>
        <v>45663</v>
      </c>
      <c r="B137" s="356">
        <v>12</v>
      </c>
      <c r="C137" s="357">
        <v>1592.7546121270002</v>
      </c>
      <c r="D137" s="357">
        <v>1783.7192455490001</v>
      </c>
      <c r="E137" s="357">
        <v>7.0257246629999983</v>
      </c>
    </row>
    <row r="138" spans="1:5">
      <c r="A138" s="355">
        <f t="shared" si="2"/>
        <v>45663</v>
      </c>
      <c r="B138" s="356">
        <v>13</v>
      </c>
      <c r="C138" s="357">
        <v>1585.5858303319992</v>
      </c>
      <c r="D138" s="357">
        <v>1782.1160332310001</v>
      </c>
      <c r="E138" s="357">
        <v>6.8524165879999996</v>
      </c>
    </row>
    <row r="139" spans="1:5">
      <c r="A139" s="355">
        <f t="shared" si="2"/>
        <v>45663</v>
      </c>
      <c r="B139" s="356">
        <v>14</v>
      </c>
      <c r="C139" s="357">
        <v>1598.5074837829995</v>
      </c>
      <c r="D139" s="357">
        <v>1794.0774016089997</v>
      </c>
      <c r="E139" s="357">
        <v>7.2268174270000003</v>
      </c>
    </row>
    <row r="140" spans="1:5">
      <c r="A140" s="355">
        <f t="shared" si="2"/>
        <v>45663</v>
      </c>
      <c r="B140" s="356">
        <v>15</v>
      </c>
      <c r="C140" s="357">
        <v>1617.1860388500002</v>
      </c>
      <c r="D140" s="357">
        <v>1811.862134638</v>
      </c>
      <c r="E140" s="357">
        <v>7.1899566530000003</v>
      </c>
    </row>
    <row r="141" spans="1:5">
      <c r="A141" s="355">
        <f t="shared" si="2"/>
        <v>45663</v>
      </c>
      <c r="B141" s="356">
        <v>16</v>
      </c>
      <c r="C141" s="357">
        <v>1592.6191176340003</v>
      </c>
      <c r="D141" s="357">
        <v>1788.5928251910004</v>
      </c>
      <c r="E141" s="357">
        <v>7.217140027000001</v>
      </c>
    </row>
    <row r="142" spans="1:5">
      <c r="A142" s="355">
        <f t="shared" si="2"/>
        <v>45663</v>
      </c>
      <c r="B142" s="356">
        <v>17</v>
      </c>
      <c r="C142" s="357">
        <v>1539.6047908350001</v>
      </c>
      <c r="D142" s="357">
        <v>1770.3045618009994</v>
      </c>
      <c r="E142" s="357">
        <v>7.0394124270000011</v>
      </c>
    </row>
    <row r="143" spans="1:5">
      <c r="A143" s="355">
        <f t="shared" si="2"/>
        <v>45663</v>
      </c>
      <c r="B143" s="356">
        <v>18</v>
      </c>
      <c r="C143" s="357">
        <v>1718.2366447669995</v>
      </c>
      <c r="D143" s="357">
        <v>1901.9212647579998</v>
      </c>
      <c r="E143" s="357">
        <v>7.7939681280000004</v>
      </c>
    </row>
    <row r="144" spans="1:5">
      <c r="A144" s="355">
        <f t="shared" si="2"/>
        <v>45663</v>
      </c>
      <c r="B144" s="356">
        <v>19</v>
      </c>
      <c r="C144" s="357">
        <v>1708.7967208349996</v>
      </c>
      <c r="D144" s="357">
        <v>1896.9494128689998</v>
      </c>
      <c r="E144" s="357">
        <v>7.2642605680000001</v>
      </c>
    </row>
    <row r="145" spans="1:5">
      <c r="A145" s="355">
        <f t="shared" si="2"/>
        <v>45663</v>
      </c>
      <c r="B145" s="356">
        <v>20</v>
      </c>
      <c r="C145" s="357">
        <v>1605.7515954340001</v>
      </c>
      <c r="D145" s="357">
        <v>1804.8691212100002</v>
      </c>
      <c r="E145" s="357">
        <v>7.1447664519999989</v>
      </c>
    </row>
    <row r="146" spans="1:5">
      <c r="A146" s="355">
        <f t="shared" si="2"/>
        <v>45663</v>
      </c>
      <c r="B146" s="356">
        <v>21</v>
      </c>
      <c r="C146" s="357">
        <v>1495.3606937270008</v>
      </c>
      <c r="D146" s="357">
        <v>1662.0780686459998</v>
      </c>
      <c r="E146" s="357">
        <v>6.9928568180000008</v>
      </c>
    </row>
    <row r="147" spans="1:5">
      <c r="A147" s="355">
        <f t="shared" si="2"/>
        <v>45663</v>
      </c>
      <c r="B147" s="356">
        <v>22</v>
      </c>
      <c r="C147" s="357">
        <v>1403.8615622840002</v>
      </c>
      <c r="D147" s="357">
        <v>1506.2233537809993</v>
      </c>
      <c r="E147" s="357">
        <v>7.2110045460000025</v>
      </c>
    </row>
    <row r="148" spans="1:5">
      <c r="A148" s="355">
        <f t="shared" si="2"/>
        <v>45663</v>
      </c>
      <c r="B148" s="356">
        <v>23</v>
      </c>
      <c r="C148" s="357">
        <v>1332.9302175969999</v>
      </c>
      <c r="D148" s="357">
        <v>1341.1033067659996</v>
      </c>
      <c r="E148" s="357">
        <v>7.3607228540000014</v>
      </c>
    </row>
    <row r="149" spans="1:5">
      <c r="A149" s="355">
        <f t="shared" si="2"/>
        <v>45664</v>
      </c>
      <c r="B149" s="356">
        <v>0</v>
      </c>
      <c r="C149" s="357">
        <v>1191.4907772729994</v>
      </c>
      <c r="D149" s="357">
        <v>1239.388057118</v>
      </c>
      <c r="E149" s="357">
        <v>7.2892322760000008</v>
      </c>
    </row>
    <row r="150" spans="1:5">
      <c r="A150" s="355">
        <f t="shared" si="2"/>
        <v>45664</v>
      </c>
      <c r="B150" s="356">
        <v>1</v>
      </c>
      <c r="C150" s="357">
        <v>1235.2785089639999</v>
      </c>
      <c r="D150" s="357">
        <v>1188.4472765489998</v>
      </c>
      <c r="E150" s="357">
        <v>7.2439426779999989</v>
      </c>
    </row>
    <row r="151" spans="1:5">
      <c r="A151" s="355">
        <f t="shared" si="2"/>
        <v>45664</v>
      </c>
      <c r="B151" s="356">
        <v>2</v>
      </c>
      <c r="C151" s="357">
        <v>1211.0966265539994</v>
      </c>
      <c r="D151" s="357">
        <v>1154.4028449410002</v>
      </c>
      <c r="E151" s="357">
        <v>7.2721737960000006</v>
      </c>
    </row>
    <row r="152" spans="1:5">
      <c r="A152" s="355">
        <f t="shared" si="2"/>
        <v>45664</v>
      </c>
      <c r="B152" s="356">
        <v>3</v>
      </c>
      <c r="C152" s="357">
        <v>1206.9983661599997</v>
      </c>
      <c r="D152" s="357">
        <v>1154.0147916579999</v>
      </c>
      <c r="E152" s="357">
        <v>6.8538040890000023</v>
      </c>
    </row>
    <row r="153" spans="1:5">
      <c r="A153" s="355">
        <f t="shared" si="2"/>
        <v>45664</v>
      </c>
      <c r="B153" s="356">
        <v>4</v>
      </c>
      <c r="C153" s="357">
        <v>1212.818156782</v>
      </c>
      <c r="D153" s="357">
        <v>1193.9479123229999</v>
      </c>
      <c r="E153" s="357">
        <v>7.1169435859999997</v>
      </c>
    </row>
    <row r="154" spans="1:5">
      <c r="A154" s="355">
        <f t="shared" si="2"/>
        <v>45664</v>
      </c>
      <c r="B154" s="356">
        <v>5</v>
      </c>
      <c r="C154" s="357">
        <v>1228.2641746759998</v>
      </c>
      <c r="D154" s="357">
        <v>1285.8628127129998</v>
      </c>
      <c r="E154" s="357">
        <v>6.7706861889999992</v>
      </c>
    </row>
    <row r="155" spans="1:5">
      <c r="A155" s="355">
        <f t="shared" si="2"/>
        <v>45664</v>
      </c>
      <c r="B155" s="356">
        <v>6</v>
      </c>
      <c r="C155" s="357">
        <v>1221.8159007269999</v>
      </c>
      <c r="D155" s="357">
        <v>1410.0965335740002</v>
      </c>
      <c r="E155" s="357">
        <v>6.3618500999999998</v>
      </c>
    </row>
    <row r="156" spans="1:5">
      <c r="A156" s="355">
        <f t="shared" si="2"/>
        <v>45664</v>
      </c>
      <c r="B156" s="356">
        <v>7</v>
      </c>
      <c r="C156" s="357">
        <v>1365.1493431219997</v>
      </c>
      <c r="D156" s="357">
        <v>1553.4183804380002</v>
      </c>
      <c r="E156" s="357">
        <v>6.8361662320000018</v>
      </c>
    </row>
    <row r="157" spans="1:5">
      <c r="A157" s="355">
        <f t="shared" si="2"/>
        <v>45664</v>
      </c>
      <c r="B157" s="356">
        <v>8</v>
      </c>
      <c r="C157" s="357">
        <v>1456.5162728260002</v>
      </c>
      <c r="D157" s="357">
        <v>1662.5024890520003</v>
      </c>
      <c r="E157" s="357">
        <v>7.4255970759999999</v>
      </c>
    </row>
    <row r="158" spans="1:5">
      <c r="A158" s="355">
        <f t="shared" si="2"/>
        <v>45664</v>
      </c>
      <c r="B158" s="356">
        <v>9</v>
      </c>
      <c r="C158" s="357">
        <v>1535.3484978939998</v>
      </c>
      <c r="D158" s="357">
        <v>1735.3350356389999</v>
      </c>
      <c r="E158" s="357">
        <v>7.7826170459999977</v>
      </c>
    </row>
    <row r="159" spans="1:5">
      <c r="A159" s="355">
        <f t="shared" si="2"/>
        <v>45664</v>
      </c>
      <c r="B159" s="356">
        <v>10</v>
      </c>
      <c r="C159" s="357">
        <v>1578.0699117300003</v>
      </c>
      <c r="D159" s="357">
        <v>1775.6504321900004</v>
      </c>
      <c r="E159" s="357">
        <v>7.5584584309999983</v>
      </c>
    </row>
    <row r="160" spans="1:5">
      <c r="A160" s="355">
        <f t="shared" si="2"/>
        <v>45664</v>
      </c>
      <c r="B160" s="356">
        <v>11</v>
      </c>
      <c r="C160" s="357">
        <v>1665.527187151001</v>
      </c>
      <c r="D160" s="357">
        <v>1814.0152052709998</v>
      </c>
      <c r="E160" s="357">
        <v>7.8553101419999996</v>
      </c>
    </row>
    <row r="161" spans="1:5">
      <c r="A161" s="355">
        <f t="shared" si="2"/>
        <v>45664</v>
      </c>
      <c r="B161" s="356">
        <v>12</v>
      </c>
      <c r="C161" s="357">
        <v>1664.9082954800001</v>
      </c>
      <c r="D161" s="357">
        <v>1812.8513952829999</v>
      </c>
      <c r="E161" s="357">
        <v>7.7474794460000007</v>
      </c>
    </row>
    <row r="162" spans="1:5">
      <c r="A162" s="355">
        <f t="shared" si="2"/>
        <v>45664</v>
      </c>
      <c r="B162" s="356">
        <v>13</v>
      </c>
      <c r="C162" s="357">
        <v>1628.4667802359997</v>
      </c>
      <c r="D162" s="357">
        <v>1780.5559463510001</v>
      </c>
      <c r="E162" s="357">
        <v>6.8023496830000001</v>
      </c>
    </row>
    <row r="163" spans="1:5">
      <c r="A163" s="355">
        <f t="shared" si="2"/>
        <v>45664</v>
      </c>
      <c r="B163" s="356">
        <v>14</v>
      </c>
      <c r="C163" s="357">
        <v>1652.4327416489998</v>
      </c>
      <c r="D163" s="357">
        <v>1804.9188154229996</v>
      </c>
      <c r="E163" s="357">
        <v>7.4542238369999998</v>
      </c>
    </row>
    <row r="164" spans="1:5">
      <c r="A164" s="355">
        <f t="shared" si="2"/>
        <v>45664</v>
      </c>
      <c r="B164" s="356">
        <v>15</v>
      </c>
      <c r="C164" s="357">
        <v>1621.2828810000003</v>
      </c>
      <c r="D164" s="357">
        <v>1816.2132159630003</v>
      </c>
      <c r="E164" s="357">
        <v>7.926434212000002</v>
      </c>
    </row>
    <row r="165" spans="1:5">
      <c r="A165" s="355">
        <f t="shared" si="2"/>
        <v>45664</v>
      </c>
      <c r="B165" s="356">
        <v>16</v>
      </c>
      <c r="C165" s="357">
        <v>1587.9702597680009</v>
      </c>
      <c r="D165" s="357">
        <v>1786.9310228269997</v>
      </c>
      <c r="E165" s="357">
        <v>8.0456602359999998</v>
      </c>
    </row>
    <row r="166" spans="1:5">
      <c r="A166" s="355">
        <f t="shared" si="2"/>
        <v>45664</v>
      </c>
      <c r="B166" s="356">
        <v>17</v>
      </c>
      <c r="C166" s="357">
        <v>1597.4740419490004</v>
      </c>
      <c r="D166" s="357">
        <v>1786.6335171129997</v>
      </c>
      <c r="E166" s="357">
        <v>7.611012806999998</v>
      </c>
    </row>
    <row r="167" spans="1:5">
      <c r="A167" s="355">
        <f t="shared" si="2"/>
        <v>45664</v>
      </c>
      <c r="B167" s="356">
        <v>18</v>
      </c>
      <c r="C167" s="357">
        <v>1736.0587267669991</v>
      </c>
      <c r="D167" s="357">
        <v>1920.87596076</v>
      </c>
      <c r="E167" s="357">
        <v>7.8825953620000018</v>
      </c>
    </row>
    <row r="168" spans="1:5">
      <c r="A168" s="355">
        <f t="shared" si="2"/>
        <v>45664</v>
      </c>
      <c r="B168" s="356">
        <v>19</v>
      </c>
      <c r="C168" s="357">
        <v>1750.2270370809995</v>
      </c>
      <c r="D168" s="357">
        <v>1914.3260340789996</v>
      </c>
      <c r="E168" s="357">
        <v>8.0321513080000013</v>
      </c>
    </row>
    <row r="169" spans="1:5">
      <c r="A169" s="355">
        <f t="shared" si="2"/>
        <v>45664</v>
      </c>
      <c r="B169" s="356">
        <v>20</v>
      </c>
      <c r="C169" s="357">
        <v>1611.4949616489992</v>
      </c>
      <c r="D169" s="357">
        <v>1814.4522699530003</v>
      </c>
      <c r="E169" s="357">
        <v>8.3817303110000019</v>
      </c>
    </row>
    <row r="170" spans="1:5">
      <c r="A170" s="355">
        <f t="shared" si="2"/>
        <v>45664</v>
      </c>
      <c r="B170" s="356">
        <v>21</v>
      </c>
      <c r="C170" s="357">
        <v>1503.9240330170007</v>
      </c>
      <c r="D170" s="357">
        <v>1659.7757477800005</v>
      </c>
      <c r="E170" s="357">
        <v>7.7747978130000028</v>
      </c>
    </row>
    <row r="171" spans="1:5">
      <c r="A171" s="355">
        <f t="shared" si="2"/>
        <v>45664</v>
      </c>
      <c r="B171" s="356">
        <v>22</v>
      </c>
      <c r="C171" s="357">
        <v>1402.0579890850001</v>
      </c>
      <c r="D171" s="357">
        <v>1473.2119031970001</v>
      </c>
      <c r="E171" s="357">
        <v>7.8303849200000011</v>
      </c>
    </row>
    <row r="172" spans="1:5">
      <c r="A172" s="355">
        <f t="shared" si="2"/>
        <v>45664</v>
      </c>
      <c r="B172" s="356">
        <v>23</v>
      </c>
      <c r="C172" s="357">
        <v>1358.2247594989994</v>
      </c>
      <c r="D172" s="357">
        <v>1343.4674005180002</v>
      </c>
      <c r="E172" s="357">
        <v>7.7595064570000005</v>
      </c>
    </row>
    <row r="173" spans="1:5">
      <c r="A173" s="355">
        <f t="shared" si="2"/>
        <v>45665</v>
      </c>
      <c r="B173" s="356">
        <v>0</v>
      </c>
      <c r="C173" s="357">
        <v>1185.9461142219998</v>
      </c>
      <c r="D173" s="357">
        <v>1240.8833474979999</v>
      </c>
      <c r="E173" s="357">
        <v>7.5783639340000013</v>
      </c>
    </row>
    <row r="174" spans="1:5">
      <c r="A174" s="355">
        <f t="shared" si="2"/>
        <v>45665</v>
      </c>
      <c r="B174" s="356">
        <v>1</v>
      </c>
      <c r="C174" s="357">
        <v>1229.9552280389996</v>
      </c>
      <c r="D174" s="357">
        <v>1185.7759089279996</v>
      </c>
      <c r="E174" s="357">
        <v>7.8664033600000005</v>
      </c>
    </row>
    <row r="175" spans="1:5">
      <c r="A175" s="355">
        <f t="shared" si="2"/>
        <v>45665</v>
      </c>
      <c r="B175" s="356">
        <v>2</v>
      </c>
      <c r="C175" s="357">
        <v>1214.1895157279998</v>
      </c>
      <c r="D175" s="357">
        <v>1162.3939533880005</v>
      </c>
      <c r="E175" s="357">
        <v>7.6004569780000004</v>
      </c>
    </row>
    <row r="176" spans="1:5">
      <c r="A176" s="355">
        <f t="shared" si="2"/>
        <v>45665</v>
      </c>
      <c r="B176" s="356">
        <v>3</v>
      </c>
      <c r="C176" s="357">
        <v>1216.3230020999997</v>
      </c>
      <c r="D176" s="357">
        <v>1162.9268033400006</v>
      </c>
      <c r="E176" s="357">
        <v>7.7629965349999992</v>
      </c>
    </row>
    <row r="177" spans="1:5">
      <c r="A177" s="355">
        <f t="shared" si="2"/>
        <v>45665</v>
      </c>
      <c r="B177" s="356">
        <v>4</v>
      </c>
      <c r="C177" s="357">
        <v>1260.3640936280003</v>
      </c>
      <c r="D177" s="357">
        <v>1208.1110979750001</v>
      </c>
      <c r="E177" s="357">
        <v>7.0374981200000022</v>
      </c>
    </row>
    <row r="178" spans="1:5">
      <c r="A178" s="355">
        <f t="shared" si="2"/>
        <v>45665</v>
      </c>
      <c r="B178" s="356">
        <v>5</v>
      </c>
      <c r="C178" s="357">
        <v>1298.9758702730001</v>
      </c>
      <c r="D178" s="357">
        <v>1310.0768688369999</v>
      </c>
      <c r="E178" s="357">
        <v>7.3124503040000013</v>
      </c>
    </row>
    <row r="179" spans="1:5">
      <c r="A179" s="355">
        <f t="shared" si="2"/>
        <v>45665</v>
      </c>
      <c r="B179" s="356">
        <v>6</v>
      </c>
      <c r="C179" s="357">
        <v>1274.3275650800003</v>
      </c>
      <c r="D179" s="357">
        <v>1440.149252464</v>
      </c>
      <c r="E179" s="357">
        <v>7.0071086940000002</v>
      </c>
    </row>
    <row r="180" spans="1:5">
      <c r="A180" s="355">
        <f t="shared" si="2"/>
        <v>45665</v>
      </c>
      <c r="B180" s="356">
        <v>7</v>
      </c>
      <c r="C180" s="357">
        <v>1427.6486199660003</v>
      </c>
      <c r="D180" s="357">
        <v>1572.157474721</v>
      </c>
      <c r="E180" s="357">
        <v>7.1746269429999989</v>
      </c>
    </row>
    <row r="181" spans="1:5">
      <c r="A181" s="355">
        <f t="shared" si="2"/>
        <v>45665</v>
      </c>
      <c r="B181" s="356">
        <v>8</v>
      </c>
      <c r="C181" s="357">
        <v>1475.6474544269993</v>
      </c>
      <c r="D181" s="357">
        <v>1668.2830211390001</v>
      </c>
      <c r="E181" s="357">
        <v>7.6604540440000015</v>
      </c>
    </row>
    <row r="182" spans="1:5">
      <c r="A182" s="355">
        <f t="shared" si="2"/>
        <v>45665</v>
      </c>
      <c r="B182" s="356">
        <v>9</v>
      </c>
      <c r="C182" s="357">
        <v>1534.9193394589993</v>
      </c>
      <c r="D182" s="357">
        <v>1744.3537522269999</v>
      </c>
      <c r="E182" s="357">
        <v>7.8137083609999989</v>
      </c>
    </row>
    <row r="183" spans="1:5">
      <c r="A183" s="355">
        <f t="shared" si="2"/>
        <v>45665</v>
      </c>
      <c r="B183" s="356">
        <v>10</v>
      </c>
      <c r="C183" s="357">
        <v>1570.7521745340002</v>
      </c>
      <c r="D183" s="357">
        <v>1788.8360883889998</v>
      </c>
      <c r="E183" s="357">
        <v>7.5905203209999996</v>
      </c>
    </row>
    <row r="184" spans="1:5">
      <c r="A184" s="355">
        <f t="shared" si="2"/>
        <v>45665</v>
      </c>
      <c r="B184" s="356">
        <v>11</v>
      </c>
      <c r="C184" s="357">
        <v>1597.3138154959997</v>
      </c>
      <c r="D184" s="357">
        <v>1809.4837983860002</v>
      </c>
      <c r="E184" s="357">
        <v>8.004013496999999</v>
      </c>
    </row>
    <row r="185" spans="1:5">
      <c r="A185" s="355">
        <f t="shared" si="2"/>
        <v>45665</v>
      </c>
      <c r="B185" s="356">
        <v>12</v>
      </c>
      <c r="C185" s="357">
        <v>1586.4375177610011</v>
      </c>
      <c r="D185" s="357">
        <v>1803.5020474759999</v>
      </c>
      <c r="E185" s="357">
        <v>7.8728861839999986</v>
      </c>
    </row>
    <row r="186" spans="1:5">
      <c r="A186" s="355">
        <f t="shared" si="2"/>
        <v>45665</v>
      </c>
      <c r="B186" s="356">
        <v>13</v>
      </c>
      <c r="C186" s="357">
        <v>1581.7035590670005</v>
      </c>
      <c r="D186" s="357">
        <v>1802.9227553009998</v>
      </c>
      <c r="E186" s="357">
        <v>7.8178898660000016</v>
      </c>
    </row>
    <row r="187" spans="1:5">
      <c r="A187" s="355">
        <f t="shared" si="2"/>
        <v>45665</v>
      </c>
      <c r="B187" s="356">
        <v>14</v>
      </c>
      <c r="C187" s="357">
        <v>1621.1372114359997</v>
      </c>
      <c r="D187" s="357">
        <v>1805.1706971830001</v>
      </c>
      <c r="E187" s="357">
        <v>7.937768707</v>
      </c>
    </row>
    <row r="188" spans="1:5">
      <c r="A188" s="355">
        <f t="shared" si="2"/>
        <v>45665</v>
      </c>
      <c r="B188" s="356">
        <v>15</v>
      </c>
      <c r="C188" s="357">
        <v>1690.3849341589998</v>
      </c>
      <c r="D188" s="357">
        <v>1808.89600365</v>
      </c>
      <c r="E188" s="357">
        <v>8.3353914580000001</v>
      </c>
    </row>
    <row r="189" spans="1:5">
      <c r="A189" s="355">
        <f t="shared" si="2"/>
        <v>45665</v>
      </c>
      <c r="B189" s="356">
        <v>16</v>
      </c>
      <c r="C189" s="357">
        <v>1696.6480663249999</v>
      </c>
      <c r="D189" s="357">
        <v>1789.0207007049999</v>
      </c>
      <c r="E189" s="357">
        <v>8.0885908489999991</v>
      </c>
    </row>
    <row r="190" spans="1:5">
      <c r="A190" s="355">
        <f t="shared" si="2"/>
        <v>45665</v>
      </c>
      <c r="B190" s="356">
        <v>17</v>
      </c>
      <c r="C190" s="357">
        <v>1630.3026115959999</v>
      </c>
      <c r="D190" s="357">
        <v>1758.5362214780002</v>
      </c>
      <c r="E190" s="357">
        <v>7.8388880880000018</v>
      </c>
    </row>
    <row r="191" spans="1:5">
      <c r="A191" s="355">
        <f t="shared" si="2"/>
        <v>45665</v>
      </c>
      <c r="B191" s="356">
        <v>18</v>
      </c>
      <c r="C191" s="357">
        <v>1815.2640376499999</v>
      </c>
      <c r="D191" s="357">
        <v>1915.431977231</v>
      </c>
      <c r="E191" s="357">
        <v>8.0040642369999979</v>
      </c>
    </row>
    <row r="192" spans="1:5">
      <c r="A192" s="355">
        <f t="shared" si="2"/>
        <v>45665</v>
      </c>
      <c r="B192" s="356">
        <v>19</v>
      </c>
      <c r="C192" s="357">
        <v>1809.6966405730004</v>
      </c>
      <c r="D192" s="357">
        <v>1907.1234138310001</v>
      </c>
      <c r="E192" s="357">
        <v>7.9831688379999983</v>
      </c>
    </row>
    <row r="193" spans="1:5">
      <c r="A193" s="355">
        <f t="shared" si="2"/>
        <v>45665</v>
      </c>
      <c r="B193" s="356">
        <v>20</v>
      </c>
      <c r="C193" s="357">
        <v>1696.527862317</v>
      </c>
      <c r="D193" s="357">
        <v>1805.7235048779999</v>
      </c>
      <c r="E193" s="357">
        <v>8.0062660160000014</v>
      </c>
    </row>
    <row r="194" spans="1:5">
      <c r="A194" s="355">
        <f t="shared" si="2"/>
        <v>45665</v>
      </c>
      <c r="B194" s="356">
        <v>21</v>
      </c>
      <c r="C194" s="357">
        <v>1526.3518553040003</v>
      </c>
      <c r="D194" s="357">
        <v>1645.9307287210002</v>
      </c>
      <c r="E194" s="357">
        <v>7.8465767880000001</v>
      </c>
    </row>
    <row r="195" spans="1:5">
      <c r="A195" s="355">
        <f t="shared" si="2"/>
        <v>45665</v>
      </c>
      <c r="B195" s="356">
        <v>22</v>
      </c>
      <c r="C195" s="357">
        <v>1425.4955110129993</v>
      </c>
      <c r="D195" s="357">
        <v>1466.9047091039997</v>
      </c>
      <c r="E195" s="357">
        <v>7.8207946400000008</v>
      </c>
    </row>
    <row r="196" spans="1:5">
      <c r="A196" s="355">
        <f t="shared" si="2"/>
        <v>45665</v>
      </c>
      <c r="B196" s="356">
        <v>23</v>
      </c>
      <c r="C196" s="357">
        <v>1246.2730779649999</v>
      </c>
      <c r="D196" s="357">
        <v>1326.8535611960003</v>
      </c>
      <c r="E196" s="357">
        <v>7.878628451</v>
      </c>
    </row>
    <row r="197" spans="1:5">
      <c r="A197" s="355">
        <f t="shared" si="2"/>
        <v>45666</v>
      </c>
      <c r="B197" s="356">
        <v>0</v>
      </c>
      <c r="C197" s="357">
        <v>1180.672883919</v>
      </c>
      <c r="D197" s="357">
        <v>1225.8531647790005</v>
      </c>
      <c r="E197" s="357">
        <v>8.0759603250000005</v>
      </c>
    </row>
    <row r="198" spans="1:5">
      <c r="A198" s="355">
        <f t="shared" ref="A198:A261" si="3">IF(B198=0,A197+1,A197)</f>
        <v>45666</v>
      </c>
      <c r="B198" s="356">
        <v>1</v>
      </c>
      <c r="C198" s="357">
        <v>1190.7053039450002</v>
      </c>
      <c r="D198" s="357">
        <v>1185.3060327329997</v>
      </c>
      <c r="E198" s="357">
        <v>8.4152070829999968</v>
      </c>
    </row>
    <row r="199" spans="1:5">
      <c r="A199" s="355">
        <f t="shared" si="3"/>
        <v>45666</v>
      </c>
      <c r="B199" s="356">
        <v>2</v>
      </c>
      <c r="C199" s="357">
        <v>1158.0840874380001</v>
      </c>
      <c r="D199" s="357">
        <v>1163.9227920280005</v>
      </c>
      <c r="E199" s="357">
        <v>8.6648593120000008</v>
      </c>
    </row>
    <row r="200" spans="1:5">
      <c r="A200" s="355">
        <f t="shared" si="3"/>
        <v>45666</v>
      </c>
      <c r="B200" s="356">
        <v>3</v>
      </c>
      <c r="C200" s="357">
        <v>1103.0199217750001</v>
      </c>
      <c r="D200" s="357">
        <v>1155.878696213</v>
      </c>
      <c r="E200" s="357">
        <v>7.921764424</v>
      </c>
    </row>
    <row r="201" spans="1:5">
      <c r="A201" s="355">
        <f t="shared" si="3"/>
        <v>45666</v>
      </c>
      <c r="B201" s="356">
        <v>4</v>
      </c>
      <c r="C201" s="357">
        <v>1124.161898221</v>
      </c>
      <c r="D201" s="357">
        <v>1195.8220996380001</v>
      </c>
      <c r="E201" s="357">
        <v>7.6637687789999953</v>
      </c>
    </row>
    <row r="202" spans="1:5">
      <c r="A202" s="355">
        <f t="shared" si="3"/>
        <v>45666</v>
      </c>
      <c r="B202" s="356">
        <v>5</v>
      </c>
      <c r="C202" s="357">
        <v>1167.7270200389999</v>
      </c>
      <c r="D202" s="357">
        <v>1299.83837758</v>
      </c>
      <c r="E202" s="357">
        <v>7.4317286970000023</v>
      </c>
    </row>
    <row r="203" spans="1:5">
      <c r="A203" s="355">
        <f t="shared" si="3"/>
        <v>45666</v>
      </c>
      <c r="B203" s="356">
        <v>6</v>
      </c>
      <c r="C203" s="357">
        <v>1200.12924043</v>
      </c>
      <c r="D203" s="357">
        <v>1438.1255164280001</v>
      </c>
      <c r="E203" s="357">
        <v>7.0501925309999995</v>
      </c>
    </row>
    <row r="204" spans="1:5">
      <c r="A204" s="355">
        <f t="shared" si="3"/>
        <v>45666</v>
      </c>
      <c r="B204" s="356">
        <v>7</v>
      </c>
      <c r="C204" s="357">
        <v>1333.7651073239992</v>
      </c>
      <c r="D204" s="357">
        <v>1576.7972815220003</v>
      </c>
      <c r="E204" s="357">
        <v>7.494879147999999</v>
      </c>
    </row>
    <row r="205" spans="1:5">
      <c r="A205" s="355">
        <f t="shared" si="3"/>
        <v>45666</v>
      </c>
      <c r="B205" s="356">
        <v>8</v>
      </c>
      <c r="C205" s="357">
        <v>1493.4360734740003</v>
      </c>
      <c r="D205" s="357">
        <v>1682.9192440960003</v>
      </c>
      <c r="E205" s="357">
        <v>8.0718186039999988</v>
      </c>
    </row>
    <row r="206" spans="1:5">
      <c r="A206" s="355">
        <f t="shared" si="3"/>
        <v>45666</v>
      </c>
      <c r="B206" s="356">
        <v>9</v>
      </c>
      <c r="C206" s="357">
        <v>1491.0306548970007</v>
      </c>
      <c r="D206" s="357">
        <v>1736.611101602</v>
      </c>
      <c r="E206" s="357">
        <v>8.1386424810000015</v>
      </c>
    </row>
    <row r="207" spans="1:5">
      <c r="A207" s="355">
        <f t="shared" si="3"/>
        <v>45666</v>
      </c>
      <c r="B207" s="356">
        <v>10</v>
      </c>
      <c r="C207" s="357">
        <v>1533.4972497320005</v>
      </c>
      <c r="D207" s="357">
        <v>1778.0097457320001</v>
      </c>
      <c r="E207" s="357">
        <v>8.0353243779999985</v>
      </c>
    </row>
    <row r="208" spans="1:5">
      <c r="A208" s="355">
        <f t="shared" si="3"/>
        <v>45666</v>
      </c>
      <c r="B208" s="356">
        <v>11</v>
      </c>
      <c r="C208" s="357">
        <v>1581.4581401859998</v>
      </c>
      <c r="D208" s="357">
        <v>1807.0390623389999</v>
      </c>
      <c r="E208" s="357">
        <v>8.3322110340000002</v>
      </c>
    </row>
    <row r="209" spans="1:5">
      <c r="A209" s="355">
        <f t="shared" si="3"/>
        <v>45666</v>
      </c>
      <c r="B209" s="356">
        <v>12</v>
      </c>
      <c r="C209" s="357">
        <v>1616.8928331299994</v>
      </c>
      <c r="D209" s="357">
        <v>1790.2502700759999</v>
      </c>
      <c r="E209" s="357">
        <v>7.9632135009999985</v>
      </c>
    </row>
    <row r="210" spans="1:5">
      <c r="A210" s="355">
        <f t="shared" si="3"/>
        <v>45666</v>
      </c>
      <c r="B210" s="356">
        <v>13</v>
      </c>
      <c r="C210" s="357">
        <v>1628.8736573759991</v>
      </c>
      <c r="D210" s="357">
        <v>1785.6210557570002</v>
      </c>
      <c r="E210" s="357">
        <v>8.3000889149999981</v>
      </c>
    </row>
    <row r="211" spans="1:5">
      <c r="A211" s="355">
        <f t="shared" si="3"/>
        <v>45666</v>
      </c>
      <c r="B211" s="356">
        <v>14</v>
      </c>
      <c r="C211" s="357">
        <v>1632.5189493989999</v>
      </c>
      <c r="D211" s="357">
        <v>1786.4278543859998</v>
      </c>
      <c r="E211" s="357">
        <v>8.4401359750000005</v>
      </c>
    </row>
    <row r="212" spans="1:5">
      <c r="A212" s="355">
        <f t="shared" si="3"/>
        <v>45666</v>
      </c>
      <c r="B212" s="356">
        <v>15</v>
      </c>
      <c r="C212" s="357">
        <v>1599.2152732179993</v>
      </c>
      <c r="D212" s="357">
        <v>1794.560347198</v>
      </c>
      <c r="E212" s="357">
        <v>8.4901338489999976</v>
      </c>
    </row>
    <row r="213" spans="1:5">
      <c r="A213" s="355">
        <f t="shared" si="3"/>
        <v>45666</v>
      </c>
      <c r="B213" s="356">
        <v>16</v>
      </c>
      <c r="C213" s="357">
        <v>1630.7509485419992</v>
      </c>
      <c r="D213" s="357">
        <v>1772.6176712339998</v>
      </c>
      <c r="E213" s="357">
        <v>8.4982215910000019</v>
      </c>
    </row>
    <row r="214" spans="1:5">
      <c r="A214" s="355">
        <f t="shared" si="3"/>
        <v>45666</v>
      </c>
      <c r="B214" s="356">
        <v>17</v>
      </c>
      <c r="C214" s="357">
        <v>1554.201169873</v>
      </c>
      <c r="D214" s="357">
        <v>1765.2239075380003</v>
      </c>
      <c r="E214" s="357">
        <v>8.0645626230000005</v>
      </c>
    </row>
    <row r="215" spans="1:5">
      <c r="A215" s="355">
        <f t="shared" si="3"/>
        <v>45666</v>
      </c>
      <c r="B215" s="356">
        <v>18</v>
      </c>
      <c r="C215" s="357">
        <v>1721.3821561619995</v>
      </c>
      <c r="D215" s="357">
        <v>1894.4320425390003</v>
      </c>
      <c r="E215" s="357">
        <v>8.3015079630000006</v>
      </c>
    </row>
    <row r="216" spans="1:5">
      <c r="A216" s="355">
        <f t="shared" si="3"/>
        <v>45666</v>
      </c>
      <c r="B216" s="356">
        <v>19</v>
      </c>
      <c r="C216" s="357">
        <v>1775.9059977320003</v>
      </c>
      <c r="D216" s="357">
        <v>1887.552881418</v>
      </c>
      <c r="E216" s="357">
        <v>8.5121647179999993</v>
      </c>
    </row>
    <row r="217" spans="1:5">
      <c r="A217" s="355">
        <f t="shared" si="3"/>
        <v>45666</v>
      </c>
      <c r="B217" s="356">
        <v>20</v>
      </c>
      <c r="C217" s="357">
        <v>1696.2193205000008</v>
      </c>
      <c r="D217" s="357">
        <v>1794.7539003929996</v>
      </c>
      <c r="E217" s="357">
        <v>8.2648392659999992</v>
      </c>
    </row>
    <row r="218" spans="1:5">
      <c r="A218" s="355">
        <f t="shared" si="3"/>
        <v>45666</v>
      </c>
      <c r="B218" s="356">
        <v>21</v>
      </c>
      <c r="C218" s="357">
        <v>1492.3573999279993</v>
      </c>
      <c r="D218" s="357">
        <v>1633.4368290549999</v>
      </c>
      <c r="E218" s="357">
        <v>8.2727183299999982</v>
      </c>
    </row>
    <row r="219" spans="1:5">
      <c r="A219" s="355">
        <f t="shared" si="3"/>
        <v>45666</v>
      </c>
      <c r="B219" s="356">
        <v>22</v>
      </c>
      <c r="C219" s="357">
        <v>1378.0526836249996</v>
      </c>
      <c r="D219" s="357">
        <v>1485.9508597830011</v>
      </c>
      <c r="E219" s="357">
        <v>8.2880887269999981</v>
      </c>
    </row>
    <row r="220" spans="1:5">
      <c r="A220" s="355">
        <f t="shared" si="3"/>
        <v>45666</v>
      </c>
      <c r="B220" s="356">
        <v>23</v>
      </c>
      <c r="C220" s="357">
        <v>1159.1665747760001</v>
      </c>
      <c r="D220" s="357">
        <v>1329.3955353249996</v>
      </c>
      <c r="E220" s="357">
        <v>8.1458099040000018</v>
      </c>
    </row>
    <row r="221" spans="1:5">
      <c r="A221" s="355">
        <f t="shared" si="3"/>
        <v>45667</v>
      </c>
      <c r="B221" s="356">
        <v>0</v>
      </c>
      <c r="C221" s="357">
        <v>1190.6603195100001</v>
      </c>
      <c r="D221" s="357">
        <v>1228.7071750129994</v>
      </c>
      <c r="E221" s="357">
        <v>8.1638632810000011</v>
      </c>
    </row>
    <row r="222" spans="1:5">
      <c r="A222" s="355">
        <f t="shared" si="3"/>
        <v>45667</v>
      </c>
      <c r="B222" s="356">
        <v>1</v>
      </c>
      <c r="C222" s="357">
        <v>1220.282481495</v>
      </c>
      <c r="D222" s="357">
        <v>1166.3434890529998</v>
      </c>
      <c r="E222" s="357">
        <v>7.9909313970000033</v>
      </c>
    </row>
    <row r="223" spans="1:5">
      <c r="A223" s="355">
        <f t="shared" si="3"/>
        <v>45667</v>
      </c>
      <c r="B223" s="356">
        <v>2</v>
      </c>
      <c r="C223" s="357">
        <v>1168.7746644110005</v>
      </c>
      <c r="D223" s="357">
        <v>1122.0261031569999</v>
      </c>
      <c r="E223" s="357">
        <v>8.2178040830000008</v>
      </c>
    </row>
    <row r="224" spans="1:5">
      <c r="A224" s="355">
        <f t="shared" si="3"/>
        <v>45667</v>
      </c>
      <c r="B224" s="356">
        <v>3</v>
      </c>
      <c r="C224" s="357">
        <v>1172.4756127180001</v>
      </c>
      <c r="D224" s="357">
        <v>1152.6724928640001</v>
      </c>
      <c r="E224" s="357">
        <v>7.9020548339999994</v>
      </c>
    </row>
    <row r="225" spans="1:5">
      <c r="A225" s="355">
        <f t="shared" si="3"/>
        <v>45667</v>
      </c>
      <c r="B225" s="356">
        <v>4</v>
      </c>
      <c r="C225" s="357">
        <v>1196.0386433860001</v>
      </c>
      <c r="D225" s="357">
        <v>1178.361668644</v>
      </c>
      <c r="E225" s="357">
        <v>7.6842515500000017</v>
      </c>
    </row>
    <row r="226" spans="1:5">
      <c r="A226" s="355">
        <f t="shared" si="3"/>
        <v>45667</v>
      </c>
      <c r="B226" s="356">
        <v>5</v>
      </c>
      <c r="C226" s="357">
        <v>1243.7557303379995</v>
      </c>
      <c r="D226" s="357">
        <v>1291.425330974</v>
      </c>
      <c r="E226" s="357">
        <v>7.7893992580000004</v>
      </c>
    </row>
    <row r="227" spans="1:5">
      <c r="A227" s="355">
        <f t="shared" si="3"/>
        <v>45667</v>
      </c>
      <c r="B227" s="356">
        <v>6</v>
      </c>
      <c r="C227" s="357">
        <v>1272.0766995269998</v>
      </c>
      <c r="D227" s="357">
        <v>1418.0177354609996</v>
      </c>
      <c r="E227" s="357">
        <v>7.616194998000001</v>
      </c>
    </row>
    <row r="228" spans="1:5">
      <c r="A228" s="355">
        <f t="shared" si="3"/>
        <v>45667</v>
      </c>
      <c r="B228" s="356">
        <v>7</v>
      </c>
      <c r="C228" s="357">
        <v>1399.9781230180004</v>
      </c>
      <c r="D228" s="357">
        <v>1548.4429020960004</v>
      </c>
      <c r="E228" s="357">
        <v>7.9075335880000015</v>
      </c>
    </row>
    <row r="229" spans="1:5">
      <c r="A229" s="355">
        <f t="shared" si="3"/>
        <v>45667</v>
      </c>
      <c r="B229" s="356">
        <v>8</v>
      </c>
      <c r="C229" s="357">
        <v>1497.0071799480002</v>
      </c>
      <c r="D229" s="357">
        <v>1642.5633802659997</v>
      </c>
      <c r="E229" s="357">
        <v>8.451051633999997</v>
      </c>
    </row>
    <row r="230" spans="1:5">
      <c r="A230" s="355">
        <f t="shared" si="3"/>
        <v>45667</v>
      </c>
      <c r="B230" s="356">
        <v>9</v>
      </c>
      <c r="C230" s="357">
        <v>1552.2582837829993</v>
      </c>
      <c r="D230" s="357">
        <v>1707.4336372649996</v>
      </c>
      <c r="E230" s="357">
        <v>8.6276281660000009</v>
      </c>
    </row>
    <row r="231" spans="1:5">
      <c r="A231" s="355">
        <f t="shared" si="3"/>
        <v>45667</v>
      </c>
      <c r="B231" s="356">
        <v>10</v>
      </c>
      <c r="C231" s="357">
        <v>1574.3441763570006</v>
      </c>
      <c r="D231" s="357">
        <v>1762.0633468640006</v>
      </c>
      <c r="E231" s="357">
        <v>7.9377596869999998</v>
      </c>
    </row>
    <row r="232" spans="1:5">
      <c r="A232" s="355">
        <f t="shared" si="3"/>
        <v>45667</v>
      </c>
      <c r="B232" s="356">
        <v>11</v>
      </c>
      <c r="C232" s="357">
        <v>1629.5101620129994</v>
      </c>
      <c r="D232" s="357">
        <v>1806.6021469810005</v>
      </c>
      <c r="E232" s="357">
        <v>8.803630751</v>
      </c>
    </row>
    <row r="233" spans="1:5">
      <c r="A233" s="355">
        <f t="shared" si="3"/>
        <v>45667</v>
      </c>
      <c r="B233" s="356">
        <v>12</v>
      </c>
      <c r="C233" s="357">
        <v>1696.4038680809999</v>
      </c>
      <c r="D233" s="357">
        <v>1803.2871122779998</v>
      </c>
      <c r="E233" s="357">
        <v>8.0662036840000013</v>
      </c>
    </row>
    <row r="234" spans="1:5">
      <c r="A234" s="355">
        <f t="shared" si="3"/>
        <v>45667</v>
      </c>
      <c r="B234" s="356">
        <v>13</v>
      </c>
      <c r="C234" s="357">
        <v>1698.5772501030003</v>
      </c>
      <c r="D234" s="357">
        <v>1792.6963775389997</v>
      </c>
      <c r="E234" s="357">
        <v>7.984603750999999</v>
      </c>
    </row>
    <row r="235" spans="1:5">
      <c r="A235" s="355">
        <f t="shared" si="3"/>
        <v>45667</v>
      </c>
      <c r="B235" s="356">
        <v>14</v>
      </c>
      <c r="C235" s="357">
        <v>1710.7991563179999</v>
      </c>
      <c r="D235" s="357">
        <v>1803.3029099779999</v>
      </c>
      <c r="E235" s="357">
        <v>8.417754022999997</v>
      </c>
    </row>
    <row r="236" spans="1:5">
      <c r="A236" s="355">
        <f t="shared" si="3"/>
        <v>45667</v>
      </c>
      <c r="B236" s="356">
        <v>15</v>
      </c>
      <c r="C236" s="357">
        <v>1701.0965317529999</v>
      </c>
      <c r="D236" s="357">
        <v>1809.6177855790004</v>
      </c>
      <c r="E236" s="357">
        <v>8.1108239990000008</v>
      </c>
    </row>
    <row r="237" spans="1:5">
      <c r="A237" s="355">
        <f t="shared" si="3"/>
        <v>45667</v>
      </c>
      <c r="B237" s="356">
        <v>16</v>
      </c>
      <c r="C237" s="357">
        <v>1729.0783939399994</v>
      </c>
      <c r="D237" s="357">
        <v>1784.5314534039999</v>
      </c>
      <c r="E237" s="357">
        <v>7.8366162630000007</v>
      </c>
    </row>
    <row r="238" spans="1:5">
      <c r="A238" s="355">
        <f t="shared" si="3"/>
        <v>45667</v>
      </c>
      <c r="B238" s="356">
        <v>17</v>
      </c>
      <c r="C238" s="357">
        <v>1657.627717932</v>
      </c>
      <c r="D238" s="357">
        <v>1772.5880623050002</v>
      </c>
      <c r="E238" s="357">
        <v>8.026453045000002</v>
      </c>
    </row>
    <row r="239" spans="1:5">
      <c r="A239" s="355">
        <f t="shared" si="3"/>
        <v>45667</v>
      </c>
      <c r="B239" s="356">
        <v>18</v>
      </c>
      <c r="C239" s="357">
        <v>1844.3466785030005</v>
      </c>
      <c r="D239" s="357">
        <v>1906.2014890419996</v>
      </c>
      <c r="E239" s="357">
        <v>8.7986545259999982</v>
      </c>
    </row>
    <row r="240" spans="1:5">
      <c r="A240" s="355">
        <f t="shared" si="3"/>
        <v>45667</v>
      </c>
      <c r="B240" s="356">
        <v>19</v>
      </c>
      <c r="C240" s="357">
        <v>1804.2810430669997</v>
      </c>
      <c r="D240" s="357">
        <v>1899.7535735769998</v>
      </c>
      <c r="E240" s="357">
        <v>8.9889558859999976</v>
      </c>
    </row>
    <row r="241" spans="1:5">
      <c r="A241" s="355">
        <f t="shared" si="3"/>
        <v>45667</v>
      </c>
      <c r="B241" s="356">
        <v>20</v>
      </c>
      <c r="C241" s="357">
        <v>1750.4339993779995</v>
      </c>
      <c r="D241" s="357">
        <v>1809.918124818</v>
      </c>
      <c r="E241" s="357">
        <v>9.1106149210000016</v>
      </c>
    </row>
    <row r="242" spans="1:5">
      <c r="A242" s="355">
        <f t="shared" si="3"/>
        <v>45667</v>
      </c>
      <c r="B242" s="356">
        <v>21</v>
      </c>
      <c r="C242" s="357">
        <v>1564.0038273410003</v>
      </c>
      <c r="D242" s="357">
        <v>1656.4244855659997</v>
      </c>
      <c r="E242" s="357">
        <v>8.7061680530000007</v>
      </c>
    </row>
    <row r="243" spans="1:5">
      <c r="A243" s="355">
        <f t="shared" si="3"/>
        <v>45667</v>
      </c>
      <c r="B243" s="356">
        <v>22</v>
      </c>
      <c r="C243" s="357">
        <v>1437.1501260579996</v>
      </c>
      <c r="D243" s="357">
        <v>1510.5122188440005</v>
      </c>
      <c r="E243" s="357">
        <v>8.7852788100000012</v>
      </c>
    </row>
    <row r="244" spans="1:5">
      <c r="A244" s="355">
        <f t="shared" si="3"/>
        <v>45667</v>
      </c>
      <c r="B244" s="356">
        <v>23</v>
      </c>
      <c r="C244" s="357">
        <v>1327.175874084</v>
      </c>
      <c r="D244" s="357">
        <v>1356.4679920099998</v>
      </c>
      <c r="E244" s="357">
        <v>8.9977543979999997</v>
      </c>
    </row>
    <row r="245" spans="1:5">
      <c r="A245" s="355">
        <f t="shared" si="3"/>
        <v>45668</v>
      </c>
      <c r="B245" s="356">
        <v>0</v>
      </c>
      <c r="C245" s="357">
        <v>1223.1080327489997</v>
      </c>
      <c r="D245" s="357">
        <v>1246.1684157439995</v>
      </c>
      <c r="E245" s="357">
        <v>12.262143285000009</v>
      </c>
    </row>
    <row r="246" spans="1:5">
      <c r="A246" s="355">
        <f t="shared" si="3"/>
        <v>45668</v>
      </c>
      <c r="B246" s="356">
        <v>1</v>
      </c>
      <c r="C246" s="357">
        <v>1252.3479718750002</v>
      </c>
      <c r="D246" s="357">
        <v>1187.6682374320005</v>
      </c>
      <c r="E246" s="357">
        <v>11.069996960000003</v>
      </c>
    </row>
    <row r="247" spans="1:5">
      <c r="A247" s="355">
        <f t="shared" si="3"/>
        <v>45668</v>
      </c>
      <c r="B247" s="356">
        <v>2</v>
      </c>
      <c r="C247" s="357">
        <v>1217.7400358130003</v>
      </c>
      <c r="D247" s="357">
        <v>1149.4337894980001</v>
      </c>
      <c r="E247" s="357">
        <v>11.276363517000005</v>
      </c>
    </row>
    <row r="248" spans="1:5">
      <c r="A248" s="355">
        <f t="shared" si="3"/>
        <v>45668</v>
      </c>
      <c r="B248" s="356">
        <v>3</v>
      </c>
      <c r="C248" s="357">
        <v>1206.1508611900003</v>
      </c>
      <c r="D248" s="357">
        <v>1145.6119052639999</v>
      </c>
      <c r="E248" s="357">
        <v>9.5049261539999996</v>
      </c>
    </row>
    <row r="249" spans="1:5">
      <c r="A249" s="355">
        <f t="shared" si="3"/>
        <v>45668</v>
      </c>
      <c r="B249" s="356">
        <v>4</v>
      </c>
      <c r="C249" s="357">
        <v>1199.3869505989999</v>
      </c>
      <c r="D249" s="357">
        <v>1149.8506375360002</v>
      </c>
      <c r="E249" s="357">
        <v>9.791094918999999</v>
      </c>
    </row>
    <row r="250" spans="1:5">
      <c r="A250" s="355">
        <f t="shared" si="3"/>
        <v>45668</v>
      </c>
      <c r="B250" s="356">
        <v>5</v>
      </c>
      <c r="C250" s="357">
        <v>1176.8331365660001</v>
      </c>
      <c r="D250" s="357">
        <v>1195.4129238109999</v>
      </c>
      <c r="E250" s="357">
        <v>9.6161424600000007</v>
      </c>
    </row>
    <row r="251" spans="1:5">
      <c r="A251" s="355">
        <f t="shared" si="3"/>
        <v>45668</v>
      </c>
      <c r="B251" s="356">
        <v>6</v>
      </c>
      <c r="C251" s="357">
        <v>1164.6722771330003</v>
      </c>
      <c r="D251" s="357">
        <v>1280.909226367</v>
      </c>
      <c r="E251" s="357">
        <v>9.2522018059999986</v>
      </c>
    </row>
    <row r="252" spans="1:5">
      <c r="A252" s="355">
        <f t="shared" si="3"/>
        <v>45668</v>
      </c>
      <c r="B252" s="356">
        <v>7</v>
      </c>
      <c r="C252" s="357">
        <v>1259.3467072049998</v>
      </c>
      <c r="D252" s="357">
        <v>1399.6149496460002</v>
      </c>
      <c r="E252" s="357">
        <v>8.5156076369999987</v>
      </c>
    </row>
    <row r="253" spans="1:5">
      <c r="A253" s="355">
        <f t="shared" si="3"/>
        <v>45668</v>
      </c>
      <c r="B253" s="356">
        <v>8</v>
      </c>
      <c r="C253" s="357">
        <v>1352.9550064059999</v>
      </c>
      <c r="D253" s="357">
        <v>1515.8489730239996</v>
      </c>
      <c r="E253" s="357">
        <v>8.1652708560000011</v>
      </c>
    </row>
    <row r="254" spans="1:5">
      <c r="A254" s="355">
        <f t="shared" si="3"/>
        <v>45668</v>
      </c>
      <c r="B254" s="356">
        <v>9</v>
      </c>
      <c r="C254" s="357">
        <v>1441.1822977680001</v>
      </c>
      <c r="D254" s="357">
        <v>1591.47655725</v>
      </c>
      <c r="E254" s="357">
        <v>8.3748384539999989</v>
      </c>
    </row>
    <row r="255" spans="1:5">
      <c r="A255" s="355">
        <f t="shared" si="3"/>
        <v>45668</v>
      </c>
      <c r="B255" s="356">
        <v>10</v>
      </c>
      <c r="C255" s="357">
        <v>1464.8902960700002</v>
      </c>
      <c r="D255" s="357">
        <v>1631.3656209809999</v>
      </c>
      <c r="E255" s="357">
        <v>8.3098860319999996</v>
      </c>
    </row>
    <row r="256" spans="1:5">
      <c r="A256" s="355">
        <f t="shared" si="3"/>
        <v>45668</v>
      </c>
      <c r="B256" s="356">
        <v>11</v>
      </c>
      <c r="C256" s="357">
        <v>1494.8527587349997</v>
      </c>
      <c r="D256" s="357">
        <v>1643.306934812</v>
      </c>
      <c r="E256" s="357">
        <v>8.0220007189999993</v>
      </c>
    </row>
    <row r="257" spans="1:5">
      <c r="A257" s="355">
        <f t="shared" si="3"/>
        <v>45668</v>
      </c>
      <c r="B257" s="356">
        <v>12</v>
      </c>
      <c r="C257" s="357">
        <v>1434.9281351979996</v>
      </c>
      <c r="D257" s="357">
        <v>1617.8877077449999</v>
      </c>
      <c r="E257" s="357">
        <v>8.709624465000001</v>
      </c>
    </row>
    <row r="258" spans="1:5">
      <c r="A258" s="355">
        <f t="shared" si="3"/>
        <v>45668</v>
      </c>
      <c r="B258" s="356">
        <v>13</v>
      </c>
      <c r="C258" s="357">
        <v>1388.2044107840006</v>
      </c>
      <c r="D258" s="357">
        <v>1596.0745368840001</v>
      </c>
      <c r="E258" s="357">
        <v>9.0744354079999994</v>
      </c>
    </row>
    <row r="259" spans="1:5">
      <c r="A259" s="355">
        <f t="shared" si="3"/>
        <v>45668</v>
      </c>
      <c r="B259" s="356">
        <v>14</v>
      </c>
      <c r="C259" s="357">
        <v>1375.784012653</v>
      </c>
      <c r="D259" s="357">
        <v>1580.6424839659999</v>
      </c>
      <c r="E259" s="357">
        <v>9.1565746230000009</v>
      </c>
    </row>
    <row r="260" spans="1:5">
      <c r="A260" s="355">
        <f t="shared" si="3"/>
        <v>45668</v>
      </c>
      <c r="B260" s="356">
        <v>15</v>
      </c>
      <c r="C260" s="357">
        <v>1375.062956175</v>
      </c>
      <c r="D260" s="357">
        <v>1571.7397820509996</v>
      </c>
      <c r="E260" s="357">
        <v>9.2627757440000007</v>
      </c>
    </row>
    <row r="261" spans="1:5">
      <c r="A261" s="355">
        <f t="shared" si="3"/>
        <v>45668</v>
      </c>
      <c r="B261" s="356">
        <v>16</v>
      </c>
      <c r="C261" s="357">
        <v>1371.1608189430001</v>
      </c>
      <c r="D261" s="357">
        <v>1567.6999722149999</v>
      </c>
      <c r="E261" s="357">
        <v>8.7346060920000035</v>
      </c>
    </row>
    <row r="262" spans="1:5">
      <c r="A262" s="355">
        <f t="shared" ref="A262:A325" si="4">IF(B262=0,A261+1,A261)</f>
        <v>45668</v>
      </c>
      <c r="B262" s="356">
        <v>17</v>
      </c>
      <c r="C262" s="357">
        <v>1470.7162968269995</v>
      </c>
      <c r="D262" s="357">
        <v>1588.4781085750005</v>
      </c>
      <c r="E262" s="357">
        <v>8.4758933709999997</v>
      </c>
    </row>
    <row r="263" spans="1:5">
      <c r="A263" s="355">
        <f t="shared" si="4"/>
        <v>45668</v>
      </c>
      <c r="B263" s="356">
        <v>18</v>
      </c>
      <c r="C263" s="357">
        <v>1696.4632832250006</v>
      </c>
      <c r="D263" s="357">
        <v>1768.7211599630007</v>
      </c>
      <c r="E263" s="357">
        <v>9.0295189099999984</v>
      </c>
    </row>
    <row r="264" spans="1:5">
      <c r="A264" s="355">
        <f t="shared" si="4"/>
        <v>45668</v>
      </c>
      <c r="B264" s="356">
        <v>19</v>
      </c>
      <c r="C264" s="357">
        <v>1690.566875022</v>
      </c>
      <c r="D264" s="357">
        <v>1777.5450564810005</v>
      </c>
      <c r="E264" s="357">
        <v>8.6833124609999999</v>
      </c>
    </row>
    <row r="265" spans="1:5">
      <c r="A265" s="355">
        <f t="shared" si="4"/>
        <v>45668</v>
      </c>
      <c r="B265" s="356">
        <v>20</v>
      </c>
      <c r="C265" s="357">
        <v>1594.1180986399995</v>
      </c>
      <c r="D265" s="357">
        <v>1701.2065127160001</v>
      </c>
      <c r="E265" s="357">
        <v>8.5639951760000006</v>
      </c>
    </row>
    <row r="266" spans="1:5">
      <c r="A266" s="355">
        <f t="shared" si="4"/>
        <v>45668</v>
      </c>
      <c r="B266" s="356">
        <v>21</v>
      </c>
      <c r="C266" s="357">
        <v>1434.4529988520005</v>
      </c>
      <c r="D266" s="357">
        <v>1564.3655083530002</v>
      </c>
      <c r="E266" s="357">
        <v>8.498661613000003</v>
      </c>
    </row>
    <row r="267" spans="1:5">
      <c r="A267" s="355">
        <f t="shared" si="4"/>
        <v>45668</v>
      </c>
      <c r="B267" s="356">
        <v>22</v>
      </c>
      <c r="C267" s="357">
        <v>1347.7270667529999</v>
      </c>
      <c r="D267" s="357">
        <v>1405.2752603599999</v>
      </c>
      <c r="E267" s="357">
        <v>8.5453822420000023</v>
      </c>
    </row>
    <row r="268" spans="1:5">
      <c r="A268" s="355">
        <f t="shared" si="4"/>
        <v>45668</v>
      </c>
      <c r="B268" s="356">
        <v>23</v>
      </c>
      <c r="C268" s="357">
        <v>1277.6947475980003</v>
      </c>
      <c r="D268" s="357">
        <v>1261.7039829620003</v>
      </c>
      <c r="E268" s="357">
        <v>8.4083346710000004</v>
      </c>
    </row>
    <row r="269" spans="1:5">
      <c r="A269" s="355">
        <f t="shared" si="4"/>
        <v>45669</v>
      </c>
      <c r="B269" s="356">
        <v>0</v>
      </c>
      <c r="C269" s="357">
        <v>1277.7252830310001</v>
      </c>
      <c r="D269" s="357">
        <v>1158.8388452360002</v>
      </c>
      <c r="E269" s="357">
        <v>8.6656678350000007</v>
      </c>
    </row>
    <row r="270" spans="1:5">
      <c r="A270" s="355">
        <f t="shared" si="4"/>
        <v>45669</v>
      </c>
      <c r="B270" s="356">
        <v>1</v>
      </c>
      <c r="C270" s="357">
        <v>1282.8561874219999</v>
      </c>
      <c r="D270" s="357">
        <v>1099.4661425070001</v>
      </c>
      <c r="E270" s="357">
        <v>8.7623237049999982</v>
      </c>
    </row>
    <row r="271" spans="1:5">
      <c r="A271" s="355">
        <f t="shared" si="4"/>
        <v>45669</v>
      </c>
      <c r="B271" s="356">
        <v>2</v>
      </c>
      <c r="C271" s="357">
        <v>1255.2959340940001</v>
      </c>
      <c r="D271" s="357">
        <v>1065.4400470789999</v>
      </c>
      <c r="E271" s="357">
        <v>8.6213389560000007</v>
      </c>
    </row>
    <row r="272" spans="1:5">
      <c r="A272" s="355">
        <f t="shared" si="4"/>
        <v>45669</v>
      </c>
      <c r="B272" s="356">
        <v>3</v>
      </c>
      <c r="C272" s="357">
        <v>1228.5951373960002</v>
      </c>
      <c r="D272" s="357">
        <v>1048.8413198180001</v>
      </c>
      <c r="E272" s="357">
        <v>8.4635930259999999</v>
      </c>
    </row>
    <row r="273" spans="1:5">
      <c r="A273" s="355">
        <f t="shared" si="4"/>
        <v>45669</v>
      </c>
      <c r="B273" s="356">
        <v>4</v>
      </c>
      <c r="C273" s="357">
        <v>1226.2339785930003</v>
      </c>
      <c r="D273" s="357">
        <v>1054.530290015</v>
      </c>
      <c r="E273" s="357">
        <v>8.8960878050000005</v>
      </c>
    </row>
    <row r="274" spans="1:5">
      <c r="A274" s="355">
        <f t="shared" si="4"/>
        <v>45669</v>
      </c>
      <c r="B274" s="356">
        <v>5</v>
      </c>
      <c r="C274" s="357">
        <v>1226.0766457200007</v>
      </c>
      <c r="D274" s="357">
        <v>1087.6143436700004</v>
      </c>
      <c r="E274" s="357">
        <v>8.7141625139999999</v>
      </c>
    </row>
    <row r="275" spans="1:5">
      <c r="A275" s="355">
        <f t="shared" si="4"/>
        <v>45669</v>
      </c>
      <c r="B275" s="356">
        <v>6</v>
      </c>
      <c r="C275" s="357">
        <v>1168.6463364090005</v>
      </c>
      <c r="D275" s="357">
        <v>1118.229803294</v>
      </c>
      <c r="E275" s="357">
        <v>7.2219500679999991</v>
      </c>
    </row>
    <row r="276" spans="1:5">
      <c r="A276" s="355">
        <f t="shared" si="4"/>
        <v>45669</v>
      </c>
      <c r="B276" s="356">
        <v>7</v>
      </c>
      <c r="C276" s="357">
        <v>1198.5060856889993</v>
      </c>
      <c r="D276" s="357">
        <v>1196.6147445080001</v>
      </c>
      <c r="E276" s="357">
        <v>6.985305509999999</v>
      </c>
    </row>
    <row r="277" spans="1:5">
      <c r="A277" s="355">
        <f t="shared" si="4"/>
        <v>45669</v>
      </c>
      <c r="B277" s="356">
        <v>8</v>
      </c>
      <c r="C277" s="357">
        <v>1239.8880232910001</v>
      </c>
      <c r="D277" s="357">
        <v>1305.6893967880001</v>
      </c>
      <c r="E277" s="357">
        <v>7.3548185680000007</v>
      </c>
    </row>
    <row r="278" spans="1:5">
      <c r="A278" s="355">
        <f t="shared" si="4"/>
        <v>45669</v>
      </c>
      <c r="B278" s="356">
        <v>9</v>
      </c>
      <c r="C278" s="357">
        <v>1284.2730512750006</v>
      </c>
      <c r="D278" s="357">
        <v>1391.9202526639999</v>
      </c>
      <c r="E278" s="357">
        <v>7.3274169029999996</v>
      </c>
    </row>
    <row r="279" spans="1:5">
      <c r="A279" s="355">
        <f t="shared" si="4"/>
        <v>45669</v>
      </c>
      <c r="B279" s="356">
        <v>10</v>
      </c>
      <c r="C279" s="357">
        <v>1294.8340057939997</v>
      </c>
      <c r="D279" s="357">
        <v>1417.5036754529995</v>
      </c>
      <c r="E279" s="357">
        <v>7.4135534300000003</v>
      </c>
    </row>
    <row r="280" spans="1:5">
      <c r="A280" s="355">
        <f t="shared" si="4"/>
        <v>45669</v>
      </c>
      <c r="B280" s="356">
        <v>11</v>
      </c>
      <c r="C280" s="357">
        <v>1303.3652780159994</v>
      </c>
      <c r="D280" s="357">
        <v>1437.573332277</v>
      </c>
      <c r="E280" s="357">
        <v>7.2671746199999996</v>
      </c>
    </row>
    <row r="281" spans="1:5">
      <c r="A281" s="355">
        <f t="shared" si="4"/>
        <v>45669</v>
      </c>
      <c r="B281" s="356">
        <v>12</v>
      </c>
      <c r="C281" s="357">
        <v>1330.4386337240005</v>
      </c>
      <c r="D281" s="357">
        <v>1471.7705777829999</v>
      </c>
      <c r="E281" s="357">
        <v>7.1166548479999987</v>
      </c>
    </row>
    <row r="282" spans="1:5">
      <c r="A282" s="355">
        <f t="shared" si="4"/>
        <v>45669</v>
      </c>
      <c r="B282" s="356">
        <v>13</v>
      </c>
      <c r="C282" s="357">
        <v>1340.009641951001</v>
      </c>
      <c r="D282" s="357">
        <v>1479.4427834649994</v>
      </c>
      <c r="E282" s="357">
        <v>6.8686527519999991</v>
      </c>
    </row>
    <row r="283" spans="1:5">
      <c r="A283" s="355">
        <f t="shared" si="4"/>
        <v>45669</v>
      </c>
      <c r="B283" s="356">
        <v>14</v>
      </c>
      <c r="C283" s="357">
        <v>1365.495622294</v>
      </c>
      <c r="D283" s="357">
        <v>1480.2881325140002</v>
      </c>
      <c r="E283" s="357">
        <v>6.721775093999999</v>
      </c>
    </row>
    <row r="284" spans="1:5">
      <c r="A284" s="355">
        <f t="shared" si="4"/>
        <v>45669</v>
      </c>
      <c r="B284" s="356">
        <v>15</v>
      </c>
      <c r="C284" s="357">
        <v>1373.5833827059998</v>
      </c>
      <c r="D284" s="357">
        <v>1455.0292557089999</v>
      </c>
      <c r="E284" s="357">
        <v>7.0269324020000008</v>
      </c>
    </row>
    <row r="285" spans="1:5">
      <c r="A285" s="355">
        <f t="shared" si="4"/>
        <v>45669</v>
      </c>
      <c r="B285" s="356">
        <v>16</v>
      </c>
      <c r="C285" s="357">
        <v>1378.0500437669998</v>
      </c>
      <c r="D285" s="357">
        <v>1440.8616393550001</v>
      </c>
      <c r="E285" s="357">
        <v>6.9304835949999992</v>
      </c>
    </row>
    <row r="286" spans="1:5">
      <c r="A286" s="355">
        <f t="shared" si="4"/>
        <v>45669</v>
      </c>
      <c r="B286" s="356">
        <v>17</v>
      </c>
      <c r="C286" s="357">
        <v>1430.8646219539996</v>
      </c>
      <c r="D286" s="357">
        <v>1467.678754162001</v>
      </c>
      <c r="E286" s="357">
        <v>6.8313496060000007</v>
      </c>
    </row>
    <row r="287" spans="1:5">
      <c r="A287" s="355">
        <f t="shared" si="4"/>
        <v>45669</v>
      </c>
      <c r="B287" s="356">
        <v>18</v>
      </c>
      <c r="C287" s="357">
        <v>1654.0738769970003</v>
      </c>
      <c r="D287" s="357">
        <v>1673.6018548839997</v>
      </c>
      <c r="E287" s="357">
        <v>7.6341621300000009</v>
      </c>
    </row>
    <row r="288" spans="1:5">
      <c r="A288" s="355">
        <f t="shared" si="4"/>
        <v>45669</v>
      </c>
      <c r="B288" s="356">
        <v>19</v>
      </c>
      <c r="C288" s="357">
        <v>1683.2310497990002</v>
      </c>
      <c r="D288" s="357">
        <v>1700.7522519629997</v>
      </c>
      <c r="E288" s="357">
        <v>7.7357603919999995</v>
      </c>
    </row>
    <row r="289" spans="1:5">
      <c r="A289" s="355">
        <f t="shared" si="4"/>
        <v>45669</v>
      </c>
      <c r="B289" s="356">
        <v>20</v>
      </c>
      <c r="C289" s="357">
        <v>1657.4175556909995</v>
      </c>
      <c r="D289" s="357">
        <v>1641.2173788770001</v>
      </c>
      <c r="E289" s="357">
        <v>8.1622126270000024</v>
      </c>
    </row>
    <row r="290" spans="1:5">
      <c r="A290" s="355">
        <f t="shared" si="4"/>
        <v>45669</v>
      </c>
      <c r="B290" s="356">
        <v>21</v>
      </c>
      <c r="C290" s="357">
        <v>1522.6682538599998</v>
      </c>
      <c r="D290" s="357">
        <v>1509.915774394</v>
      </c>
      <c r="E290" s="357">
        <v>8.0998644109999987</v>
      </c>
    </row>
    <row r="291" spans="1:5">
      <c r="A291" s="355">
        <f t="shared" si="4"/>
        <v>45669</v>
      </c>
      <c r="B291" s="356">
        <v>22</v>
      </c>
      <c r="C291" s="357">
        <v>1356.0400148450012</v>
      </c>
      <c r="D291" s="357">
        <v>1334.7922779960002</v>
      </c>
      <c r="E291" s="357">
        <v>8.2179635170000029</v>
      </c>
    </row>
    <row r="292" spans="1:5">
      <c r="A292" s="355">
        <f t="shared" si="4"/>
        <v>45669</v>
      </c>
      <c r="B292" s="356">
        <v>23</v>
      </c>
      <c r="C292" s="357">
        <v>1289.6573698899999</v>
      </c>
      <c r="D292" s="357">
        <v>1184.2143303719999</v>
      </c>
      <c r="E292" s="357">
        <v>8.2215315749999984</v>
      </c>
    </row>
    <row r="293" spans="1:5">
      <c r="A293" s="355">
        <f t="shared" si="4"/>
        <v>45670</v>
      </c>
      <c r="B293" s="356">
        <v>0</v>
      </c>
      <c r="C293" s="357">
        <v>1146.3625947130006</v>
      </c>
      <c r="D293" s="357">
        <v>1092.6173978699996</v>
      </c>
      <c r="E293" s="357">
        <v>7.4299223460000015</v>
      </c>
    </row>
    <row r="294" spans="1:5">
      <c r="A294" s="355">
        <f t="shared" si="4"/>
        <v>45670</v>
      </c>
      <c r="B294" s="356">
        <v>1</v>
      </c>
      <c r="C294" s="357">
        <v>1139.1565903820001</v>
      </c>
      <c r="D294" s="357">
        <v>1042.6380763130001</v>
      </c>
      <c r="E294" s="357">
        <v>7.3672725779999997</v>
      </c>
    </row>
    <row r="295" spans="1:5">
      <c r="A295" s="355">
        <f t="shared" si="4"/>
        <v>45670</v>
      </c>
      <c r="B295" s="356">
        <v>2</v>
      </c>
      <c r="C295" s="357">
        <v>1118.6521071360005</v>
      </c>
      <c r="D295" s="357">
        <v>1023.1630102969999</v>
      </c>
      <c r="E295" s="357">
        <v>7.3721685130000001</v>
      </c>
    </row>
    <row r="296" spans="1:5">
      <c r="A296" s="355">
        <f t="shared" si="4"/>
        <v>45670</v>
      </c>
      <c r="B296" s="356">
        <v>3</v>
      </c>
      <c r="C296" s="357">
        <v>1102.4715880540002</v>
      </c>
      <c r="D296" s="357">
        <v>1019.0701116010001</v>
      </c>
      <c r="E296" s="357">
        <v>7.1565297249999986</v>
      </c>
    </row>
    <row r="297" spans="1:5">
      <c r="A297" s="355">
        <f t="shared" si="4"/>
        <v>45670</v>
      </c>
      <c r="B297" s="356">
        <v>4</v>
      </c>
      <c r="C297" s="357">
        <v>1090.4776123010004</v>
      </c>
      <c r="D297" s="357">
        <v>1064.9591735629999</v>
      </c>
      <c r="E297" s="357">
        <v>7.0800792560000021</v>
      </c>
    </row>
    <row r="298" spans="1:5">
      <c r="A298" s="355">
        <f t="shared" si="4"/>
        <v>45670</v>
      </c>
      <c r="B298" s="356">
        <v>5</v>
      </c>
      <c r="C298" s="357">
        <v>1193.562121296</v>
      </c>
      <c r="D298" s="357">
        <v>1185.194156492</v>
      </c>
      <c r="E298" s="357">
        <v>7.2643911049999996</v>
      </c>
    </row>
    <row r="299" spans="1:5">
      <c r="A299" s="355">
        <f t="shared" si="4"/>
        <v>45670</v>
      </c>
      <c r="B299" s="356">
        <v>6</v>
      </c>
      <c r="C299" s="357">
        <v>1207.4080788869996</v>
      </c>
      <c r="D299" s="357">
        <v>1326.2335690720001</v>
      </c>
      <c r="E299" s="357">
        <v>7.5866200370000012</v>
      </c>
    </row>
    <row r="300" spans="1:5">
      <c r="A300" s="355">
        <f t="shared" si="4"/>
        <v>45670</v>
      </c>
      <c r="B300" s="356">
        <v>7</v>
      </c>
      <c r="C300" s="357">
        <v>1368.2014254510004</v>
      </c>
      <c r="D300" s="357">
        <v>1459.1872829170002</v>
      </c>
      <c r="E300" s="357">
        <v>7.5560847400000002</v>
      </c>
    </row>
    <row r="301" spans="1:5">
      <c r="A301" s="355">
        <f t="shared" si="4"/>
        <v>45670</v>
      </c>
      <c r="B301" s="356">
        <v>8</v>
      </c>
      <c r="C301" s="357">
        <v>1450.8111354699997</v>
      </c>
      <c r="D301" s="357">
        <v>1582.148621539</v>
      </c>
      <c r="E301" s="357">
        <v>7.6152109069999989</v>
      </c>
    </row>
    <row r="302" spans="1:5">
      <c r="A302" s="355">
        <f t="shared" si="4"/>
        <v>45670</v>
      </c>
      <c r="B302" s="356">
        <v>9</v>
      </c>
      <c r="C302" s="357">
        <v>1559.3572681080002</v>
      </c>
      <c r="D302" s="357">
        <v>1664.0118682860002</v>
      </c>
      <c r="E302" s="357">
        <v>6.9188881859999993</v>
      </c>
    </row>
    <row r="303" spans="1:5">
      <c r="A303" s="355">
        <f t="shared" si="4"/>
        <v>45670</v>
      </c>
      <c r="B303" s="356">
        <v>10</v>
      </c>
      <c r="C303" s="357">
        <v>1599.824612138</v>
      </c>
      <c r="D303" s="357">
        <v>1720.666316697</v>
      </c>
      <c r="E303" s="357">
        <v>7.1485017919999985</v>
      </c>
    </row>
    <row r="304" spans="1:5">
      <c r="A304" s="355">
        <f t="shared" si="4"/>
        <v>45670</v>
      </c>
      <c r="B304" s="356">
        <v>11</v>
      </c>
      <c r="C304" s="357">
        <v>1657.0383862720009</v>
      </c>
      <c r="D304" s="357">
        <v>1757.6198526389999</v>
      </c>
      <c r="E304" s="357">
        <v>7.3362796970000002</v>
      </c>
    </row>
    <row r="305" spans="1:5">
      <c r="A305" s="355">
        <f t="shared" si="4"/>
        <v>45670</v>
      </c>
      <c r="B305" s="356">
        <v>12</v>
      </c>
      <c r="C305" s="357">
        <v>1609.9526377079997</v>
      </c>
      <c r="D305" s="357">
        <v>1757.0174304990005</v>
      </c>
      <c r="E305" s="357">
        <v>6.7491199139999987</v>
      </c>
    </row>
    <row r="306" spans="1:5">
      <c r="A306" s="355">
        <f t="shared" si="4"/>
        <v>45670</v>
      </c>
      <c r="B306" s="356">
        <v>13</v>
      </c>
      <c r="C306" s="357">
        <v>1597.6960811310012</v>
      </c>
      <c r="D306" s="357">
        <v>1757.0903832389997</v>
      </c>
      <c r="E306" s="357">
        <v>7.1531306229999991</v>
      </c>
    </row>
    <row r="307" spans="1:5">
      <c r="A307" s="355">
        <f t="shared" si="4"/>
        <v>45670</v>
      </c>
      <c r="B307" s="356">
        <v>14</v>
      </c>
      <c r="C307" s="357">
        <v>1641.4480379340002</v>
      </c>
      <c r="D307" s="357">
        <v>1779.5711336489999</v>
      </c>
      <c r="E307" s="357">
        <v>6.9647119700000006</v>
      </c>
    </row>
    <row r="308" spans="1:5">
      <c r="A308" s="355">
        <f t="shared" si="4"/>
        <v>45670</v>
      </c>
      <c r="B308" s="356">
        <v>15</v>
      </c>
      <c r="C308" s="357">
        <v>1679.6945698900017</v>
      </c>
      <c r="D308" s="357">
        <v>1789.8330570589997</v>
      </c>
      <c r="E308" s="357">
        <v>7.1418416649999994</v>
      </c>
    </row>
    <row r="309" spans="1:5">
      <c r="A309" s="355">
        <f t="shared" si="4"/>
        <v>45670</v>
      </c>
      <c r="B309" s="356">
        <v>16</v>
      </c>
      <c r="C309" s="357">
        <v>1659.3362849310001</v>
      </c>
      <c r="D309" s="357">
        <v>1760.7189264430001</v>
      </c>
      <c r="E309" s="357">
        <v>7.1340285289999983</v>
      </c>
    </row>
    <row r="310" spans="1:5">
      <c r="A310" s="355">
        <f t="shared" si="4"/>
        <v>45670</v>
      </c>
      <c r="B310" s="356">
        <v>17</v>
      </c>
      <c r="C310" s="357">
        <v>1592.5587320989994</v>
      </c>
      <c r="D310" s="357">
        <v>1741.3044474310002</v>
      </c>
      <c r="E310" s="357">
        <v>6.9502699940000001</v>
      </c>
    </row>
    <row r="311" spans="1:5">
      <c r="A311" s="355">
        <f t="shared" si="4"/>
        <v>45670</v>
      </c>
      <c r="B311" s="356">
        <v>18</v>
      </c>
      <c r="C311" s="357">
        <v>1842.4224855279995</v>
      </c>
      <c r="D311" s="357">
        <v>1912.2500329850002</v>
      </c>
      <c r="E311" s="357">
        <v>7.5820124010000001</v>
      </c>
    </row>
    <row r="312" spans="1:5">
      <c r="A312" s="355">
        <f t="shared" si="4"/>
        <v>45670</v>
      </c>
      <c r="B312" s="356">
        <v>19</v>
      </c>
      <c r="C312" s="357">
        <v>1846.4482776449997</v>
      </c>
      <c r="D312" s="357">
        <v>1925.7052534039997</v>
      </c>
      <c r="E312" s="357">
        <v>8.028871410999999</v>
      </c>
    </row>
    <row r="313" spans="1:5">
      <c r="A313" s="355">
        <f t="shared" si="4"/>
        <v>45670</v>
      </c>
      <c r="B313" s="356">
        <v>20</v>
      </c>
      <c r="C313" s="357">
        <v>1770.8280052679991</v>
      </c>
      <c r="D313" s="357">
        <v>1841.8393867990001</v>
      </c>
      <c r="E313" s="357">
        <v>7.8508865969999979</v>
      </c>
    </row>
    <row r="314" spans="1:5">
      <c r="A314" s="355">
        <f t="shared" si="4"/>
        <v>45670</v>
      </c>
      <c r="B314" s="356">
        <v>21</v>
      </c>
      <c r="C314" s="357">
        <v>1587.8106869800008</v>
      </c>
      <c r="D314" s="357">
        <v>1681.7635702</v>
      </c>
      <c r="E314" s="357">
        <v>7.2467855810000001</v>
      </c>
    </row>
    <row r="315" spans="1:5">
      <c r="A315" s="355">
        <f t="shared" si="4"/>
        <v>45670</v>
      </c>
      <c r="B315" s="356">
        <v>22</v>
      </c>
      <c r="C315" s="357">
        <v>1395.1815591929992</v>
      </c>
      <c r="D315" s="357">
        <v>1480.8279021700005</v>
      </c>
      <c r="E315" s="357">
        <v>7.4866867360000011</v>
      </c>
    </row>
    <row r="316" spans="1:5">
      <c r="A316" s="355">
        <f t="shared" si="4"/>
        <v>45670</v>
      </c>
      <c r="B316" s="356">
        <v>23</v>
      </c>
      <c r="C316" s="357">
        <v>1266.9695285369999</v>
      </c>
      <c r="D316" s="357">
        <v>1308.8431286140003</v>
      </c>
      <c r="E316" s="357">
        <v>8.0016703539999998</v>
      </c>
    </row>
    <row r="317" spans="1:5">
      <c r="A317" s="355">
        <f t="shared" si="4"/>
        <v>45671</v>
      </c>
      <c r="B317" s="356">
        <v>0</v>
      </c>
      <c r="C317" s="357">
        <v>1216.6112570190003</v>
      </c>
      <c r="D317" s="357">
        <v>1201.8623956610004</v>
      </c>
      <c r="E317" s="357">
        <v>8.256878151999997</v>
      </c>
    </row>
    <row r="318" spans="1:5">
      <c r="A318" s="355">
        <f t="shared" si="4"/>
        <v>45671</v>
      </c>
      <c r="B318" s="356">
        <v>1</v>
      </c>
      <c r="C318" s="357">
        <v>1176.7052354730001</v>
      </c>
      <c r="D318" s="357">
        <v>1152.2007668879999</v>
      </c>
      <c r="E318" s="357">
        <v>8.0304961800000001</v>
      </c>
    </row>
    <row r="319" spans="1:5">
      <c r="A319" s="355">
        <f t="shared" si="4"/>
        <v>45671</v>
      </c>
      <c r="B319" s="356">
        <v>2</v>
      </c>
      <c r="C319" s="357">
        <v>1168.8587353870003</v>
      </c>
      <c r="D319" s="357">
        <v>1136.2232456959998</v>
      </c>
      <c r="E319" s="357">
        <v>8.0860814030000032</v>
      </c>
    </row>
    <row r="320" spans="1:5">
      <c r="A320" s="355">
        <f t="shared" si="4"/>
        <v>45671</v>
      </c>
      <c r="B320" s="356">
        <v>3</v>
      </c>
      <c r="C320" s="357">
        <v>1174.5901766939999</v>
      </c>
      <c r="D320" s="357">
        <v>1142.0958278989997</v>
      </c>
      <c r="E320" s="357">
        <v>8.029776806000001</v>
      </c>
    </row>
    <row r="321" spans="1:5">
      <c r="A321" s="355">
        <f t="shared" si="4"/>
        <v>45671</v>
      </c>
      <c r="B321" s="356">
        <v>4</v>
      </c>
      <c r="C321" s="357">
        <v>1163.3229467600004</v>
      </c>
      <c r="D321" s="357">
        <v>1191.4884738980002</v>
      </c>
      <c r="E321" s="357">
        <v>8.5221250380000004</v>
      </c>
    </row>
    <row r="322" spans="1:5">
      <c r="A322" s="355">
        <f t="shared" si="4"/>
        <v>45671</v>
      </c>
      <c r="B322" s="356">
        <v>5</v>
      </c>
      <c r="C322" s="357">
        <v>1228.8236205909996</v>
      </c>
      <c r="D322" s="357">
        <v>1312.4849987280004</v>
      </c>
      <c r="E322" s="357">
        <v>8.0559287219999991</v>
      </c>
    </row>
    <row r="323" spans="1:5">
      <c r="A323" s="355">
        <f t="shared" si="4"/>
        <v>45671</v>
      </c>
      <c r="B323" s="356">
        <v>6</v>
      </c>
      <c r="C323" s="357">
        <v>1305.7408611659996</v>
      </c>
      <c r="D323" s="357">
        <v>1455.6312509160007</v>
      </c>
      <c r="E323" s="357">
        <v>8.1191382000000019</v>
      </c>
    </row>
    <row r="324" spans="1:5">
      <c r="A324" s="355">
        <f t="shared" si="4"/>
        <v>45671</v>
      </c>
      <c r="B324" s="356">
        <v>7</v>
      </c>
      <c r="C324" s="357">
        <v>1431.8508789299999</v>
      </c>
      <c r="D324" s="357">
        <v>1568.5750357620002</v>
      </c>
      <c r="E324" s="357">
        <v>8.2419228869999994</v>
      </c>
    </row>
    <row r="325" spans="1:5">
      <c r="A325" s="355">
        <f t="shared" si="4"/>
        <v>45671</v>
      </c>
      <c r="B325" s="356">
        <v>8</v>
      </c>
      <c r="C325" s="357">
        <v>1528.3404977770001</v>
      </c>
      <c r="D325" s="357">
        <v>1682.2913325459995</v>
      </c>
      <c r="E325" s="357">
        <v>8.8533632709999992</v>
      </c>
    </row>
    <row r="326" spans="1:5">
      <c r="A326" s="355">
        <f t="shared" ref="A326:A389" si="5">IF(B326=0,A325+1,A325)</f>
        <v>45671</v>
      </c>
      <c r="B326" s="356">
        <v>9</v>
      </c>
      <c r="C326" s="357">
        <v>1590.801480094</v>
      </c>
      <c r="D326" s="357">
        <v>1739.6769817060006</v>
      </c>
      <c r="E326" s="357">
        <v>8.4925903470000019</v>
      </c>
    </row>
    <row r="327" spans="1:5">
      <c r="A327" s="355">
        <f t="shared" si="5"/>
        <v>45671</v>
      </c>
      <c r="B327" s="356">
        <v>10</v>
      </c>
      <c r="C327" s="357">
        <v>1633.6223417199999</v>
      </c>
      <c r="D327" s="357">
        <v>1779.8800219490006</v>
      </c>
      <c r="E327" s="357">
        <v>8.3235804799999986</v>
      </c>
    </row>
    <row r="328" spans="1:5">
      <c r="A328" s="355">
        <f t="shared" si="5"/>
        <v>45671</v>
      </c>
      <c r="B328" s="356">
        <v>11</v>
      </c>
      <c r="C328" s="357">
        <v>1673.5292699349995</v>
      </c>
      <c r="D328" s="357">
        <v>1815.680601797</v>
      </c>
      <c r="E328" s="357">
        <v>8.3134763930000002</v>
      </c>
    </row>
    <row r="329" spans="1:5">
      <c r="A329" s="355">
        <f t="shared" si="5"/>
        <v>45671</v>
      </c>
      <c r="B329" s="356">
        <v>12</v>
      </c>
      <c r="C329" s="357">
        <v>1613.3386743149999</v>
      </c>
      <c r="D329" s="357">
        <v>1814.1905802939998</v>
      </c>
      <c r="E329" s="357">
        <v>7.9554602019999994</v>
      </c>
    </row>
    <row r="330" spans="1:5">
      <c r="A330" s="355">
        <f t="shared" si="5"/>
        <v>45671</v>
      </c>
      <c r="B330" s="356">
        <v>13</v>
      </c>
      <c r="C330" s="357">
        <v>1592.9294023990001</v>
      </c>
      <c r="D330" s="357">
        <v>1817.6088807240005</v>
      </c>
      <c r="E330" s="357">
        <v>8.1340872600000012</v>
      </c>
    </row>
    <row r="331" spans="1:5">
      <c r="A331" s="355">
        <f t="shared" si="5"/>
        <v>45671</v>
      </c>
      <c r="B331" s="356">
        <v>14</v>
      </c>
      <c r="C331" s="357">
        <v>1620.1072054189999</v>
      </c>
      <c r="D331" s="357">
        <v>1837.7452956379991</v>
      </c>
      <c r="E331" s="357">
        <v>8.6252657399999997</v>
      </c>
    </row>
    <row r="332" spans="1:5">
      <c r="A332" s="355">
        <f t="shared" si="5"/>
        <v>45671</v>
      </c>
      <c r="B332" s="356">
        <v>15</v>
      </c>
      <c r="C332" s="357">
        <v>1690.6721533000004</v>
      </c>
      <c r="D332" s="357">
        <v>1847.7280033660002</v>
      </c>
      <c r="E332" s="357">
        <v>8.5892589640000008</v>
      </c>
    </row>
    <row r="333" spans="1:5">
      <c r="A333" s="355">
        <f t="shared" si="5"/>
        <v>45671</v>
      </c>
      <c r="B333" s="356">
        <v>16</v>
      </c>
      <c r="C333" s="357">
        <v>1752.0315144740002</v>
      </c>
      <c r="D333" s="357">
        <v>1818.5302975359998</v>
      </c>
      <c r="E333" s="357">
        <v>7.6979071930000007</v>
      </c>
    </row>
    <row r="334" spans="1:5">
      <c r="A334" s="355">
        <f t="shared" si="5"/>
        <v>45671</v>
      </c>
      <c r="B334" s="356">
        <v>17</v>
      </c>
      <c r="C334" s="357">
        <v>1673.5773776790002</v>
      </c>
      <c r="D334" s="357">
        <v>1788.6923316420005</v>
      </c>
      <c r="E334" s="357">
        <v>7.6547796689999998</v>
      </c>
    </row>
    <row r="335" spans="1:5">
      <c r="A335" s="355">
        <f t="shared" si="5"/>
        <v>45671</v>
      </c>
      <c r="B335" s="356">
        <v>18</v>
      </c>
      <c r="C335" s="357">
        <v>1846.1301489000004</v>
      </c>
      <c r="D335" s="357">
        <v>1917.83520546</v>
      </c>
      <c r="E335" s="357">
        <v>7.6488989319999998</v>
      </c>
    </row>
    <row r="336" spans="1:5">
      <c r="A336" s="355">
        <f t="shared" si="5"/>
        <v>45671</v>
      </c>
      <c r="B336" s="356">
        <v>19</v>
      </c>
      <c r="C336" s="357">
        <v>1799.2763657460005</v>
      </c>
      <c r="D336" s="357">
        <v>1921.5235364330001</v>
      </c>
      <c r="E336" s="357">
        <v>8.3386002139999977</v>
      </c>
    </row>
    <row r="337" spans="1:5">
      <c r="A337" s="355">
        <f t="shared" si="5"/>
        <v>45671</v>
      </c>
      <c r="B337" s="356">
        <v>20</v>
      </c>
      <c r="C337" s="357">
        <v>1742.8408911940005</v>
      </c>
      <c r="D337" s="357">
        <v>1816.7635601930003</v>
      </c>
      <c r="E337" s="357">
        <v>8.5231714099999998</v>
      </c>
    </row>
    <row r="338" spans="1:5">
      <c r="A338" s="355">
        <f t="shared" si="5"/>
        <v>45671</v>
      </c>
      <c r="B338" s="356">
        <v>21</v>
      </c>
      <c r="C338" s="357">
        <v>1579.8235450229995</v>
      </c>
      <c r="D338" s="357">
        <v>1665.0871499419998</v>
      </c>
      <c r="E338" s="357">
        <v>8.2281714170000004</v>
      </c>
    </row>
    <row r="339" spans="1:5">
      <c r="A339" s="355">
        <f t="shared" si="5"/>
        <v>45671</v>
      </c>
      <c r="B339" s="356">
        <v>22</v>
      </c>
      <c r="C339" s="357">
        <v>1453.5635398090003</v>
      </c>
      <c r="D339" s="357">
        <v>1505.9663145500003</v>
      </c>
      <c r="E339" s="357">
        <v>8.2963874700000009</v>
      </c>
    </row>
    <row r="340" spans="1:5">
      <c r="A340" s="355">
        <f t="shared" si="5"/>
        <v>45671</v>
      </c>
      <c r="B340" s="356">
        <v>23</v>
      </c>
      <c r="C340" s="357">
        <v>1346.6665313030007</v>
      </c>
      <c r="D340" s="357">
        <v>1340.9367334489998</v>
      </c>
      <c r="E340" s="357">
        <v>8.691371102999998</v>
      </c>
    </row>
    <row r="341" spans="1:5">
      <c r="A341" s="355">
        <f t="shared" si="5"/>
        <v>45672</v>
      </c>
      <c r="B341" s="356">
        <v>0</v>
      </c>
      <c r="C341" s="357">
        <v>1279.5002717810003</v>
      </c>
      <c r="D341" s="357">
        <v>1240.8556777010001</v>
      </c>
      <c r="E341" s="357">
        <v>8.4562957859999983</v>
      </c>
    </row>
    <row r="342" spans="1:5">
      <c r="A342" s="355">
        <f t="shared" si="5"/>
        <v>45672</v>
      </c>
      <c r="B342" s="356">
        <v>1</v>
      </c>
      <c r="C342" s="357">
        <v>1251.5851655450001</v>
      </c>
      <c r="D342" s="357">
        <v>1188.2708636909997</v>
      </c>
      <c r="E342" s="357">
        <v>8.3758940269999993</v>
      </c>
    </row>
    <row r="343" spans="1:5">
      <c r="A343" s="355">
        <f t="shared" si="5"/>
        <v>45672</v>
      </c>
      <c r="B343" s="356">
        <v>2</v>
      </c>
      <c r="C343" s="357">
        <v>1155.779341468</v>
      </c>
      <c r="D343" s="357">
        <v>1154.2967228320001</v>
      </c>
      <c r="E343" s="357">
        <v>8.0917805840000003</v>
      </c>
    </row>
    <row r="344" spans="1:5">
      <c r="A344" s="355">
        <f t="shared" si="5"/>
        <v>45672</v>
      </c>
      <c r="B344" s="356">
        <v>3</v>
      </c>
      <c r="C344" s="357">
        <v>1120.9305849090001</v>
      </c>
      <c r="D344" s="357">
        <v>1157.2870690109996</v>
      </c>
      <c r="E344" s="357">
        <v>8.2664880119999999</v>
      </c>
    </row>
    <row r="345" spans="1:5">
      <c r="A345" s="355">
        <f t="shared" si="5"/>
        <v>45672</v>
      </c>
      <c r="B345" s="356">
        <v>4</v>
      </c>
      <c r="C345" s="357">
        <v>1176.8332924260005</v>
      </c>
      <c r="D345" s="357">
        <v>1214.4313218860002</v>
      </c>
      <c r="E345" s="357">
        <v>8.0725831449999976</v>
      </c>
    </row>
    <row r="346" spans="1:5">
      <c r="A346" s="355">
        <f t="shared" si="5"/>
        <v>45672</v>
      </c>
      <c r="B346" s="356">
        <v>5</v>
      </c>
      <c r="C346" s="357">
        <v>1294.5532116039997</v>
      </c>
      <c r="D346" s="357">
        <v>1336.3325950359997</v>
      </c>
      <c r="E346" s="357">
        <v>8.1713089570000008</v>
      </c>
    </row>
    <row r="347" spans="1:5">
      <c r="A347" s="355">
        <f t="shared" si="5"/>
        <v>45672</v>
      </c>
      <c r="B347" s="356">
        <v>6</v>
      </c>
      <c r="C347" s="357">
        <v>1367.6837954360001</v>
      </c>
      <c r="D347" s="357">
        <v>1455.8167174309995</v>
      </c>
      <c r="E347" s="357">
        <v>7.863307739999998</v>
      </c>
    </row>
    <row r="348" spans="1:5">
      <c r="A348" s="355">
        <f t="shared" si="5"/>
        <v>45672</v>
      </c>
      <c r="B348" s="356">
        <v>7</v>
      </c>
      <c r="C348" s="357">
        <v>1379.0767483550001</v>
      </c>
      <c r="D348" s="357">
        <v>1552.1582349040002</v>
      </c>
      <c r="E348" s="357">
        <v>7.8592356539999999</v>
      </c>
    </row>
    <row r="349" spans="1:5">
      <c r="A349" s="355">
        <f t="shared" si="5"/>
        <v>45672</v>
      </c>
      <c r="B349" s="356">
        <v>8</v>
      </c>
      <c r="C349" s="357">
        <v>1539.2103401749998</v>
      </c>
      <c r="D349" s="357">
        <v>1653.2882294799995</v>
      </c>
      <c r="E349" s="357">
        <v>8.3084074449999985</v>
      </c>
    </row>
    <row r="350" spans="1:5">
      <c r="A350" s="355">
        <f t="shared" si="5"/>
        <v>45672</v>
      </c>
      <c r="B350" s="356">
        <v>9</v>
      </c>
      <c r="C350" s="357">
        <v>1580.724289107</v>
      </c>
      <c r="D350" s="357">
        <v>1712.2419954100001</v>
      </c>
      <c r="E350" s="357">
        <v>8.4042079959999985</v>
      </c>
    </row>
    <row r="351" spans="1:5">
      <c r="A351" s="355">
        <f t="shared" si="5"/>
        <v>45672</v>
      </c>
      <c r="B351" s="356">
        <v>10</v>
      </c>
      <c r="C351" s="357">
        <v>1612.3294956539999</v>
      </c>
      <c r="D351" s="357">
        <v>1752.9824605039992</v>
      </c>
      <c r="E351" s="357">
        <v>8.4373000390000001</v>
      </c>
    </row>
    <row r="352" spans="1:5">
      <c r="A352" s="355">
        <f t="shared" si="5"/>
        <v>45672</v>
      </c>
      <c r="B352" s="356">
        <v>11</v>
      </c>
      <c r="C352" s="357">
        <v>1605.6416451689995</v>
      </c>
      <c r="D352" s="357">
        <v>1782.0300124499997</v>
      </c>
      <c r="E352" s="357">
        <v>7.8604274630000006</v>
      </c>
    </row>
    <row r="353" spans="1:5">
      <c r="A353" s="355">
        <f t="shared" si="5"/>
        <v>45672</v>
      </c>
      <c r="B353" s="356">
        <v>12</v>
      </c>
      <c r="C353" s="357">
        <v>1596.1908085599994</v>
      </c>
      <c r="D353" s="357">
        <v>1773.3255117189997</v>
      </c>
      <c r="E353" s="357">
        <v>7.734838427999998</v>
      </c>
    </row>
    <row r="354" spans="1:5">
      <c r="A354" s="355">
        <f t="shared" si="5"/>
        <v>45672</v>
      </c>
      <c r="B354" s="356">
        <v>13</v>
      </c>
      <c r="C354" s="357">
        <v>1581.2468729140003</v>
      </c>
      <c r="D354" s="357">
        <v>1761.6058390930004</v>
      </c>
      <c r="E354" s="357">
        <v>7.9927170420000033</v>
      </c>
    </row>
    <row r="355" spans="1:5">
      <c r="A355" s="355">
        <f t="shared" si="5"/>
        <v>45672</v>
      </c>
      <c r="B355" s="356">
        <v>14</v>
      </c>
      <c r="C355" s="357">
        <v>1588.8564723490001</v>
      </c>
      <c r="D355" s="357">
        <v>1768.5204374780001</v>
      </c>
      <c r="E355" s="357">
        <v>8.0227449020000012</v>
      </c>
    </row>
    <row r="356" spans="1:5">
      <c r="A356" s="355">
        <f t="shared" si="5"/>
        <v>45672</v>
      </c>
      <c r="B356" s="356">
        <v>15</v>
      </c>
      <c r="C356" s="357">
        <v>1615.5959123350005</v>
      </c>
      <c r="D356" s="357">
        <v>1791.7264316510002</v>
      </c>
      <c r="E356" s="357">
        <v>8.147507147999999</v>
      </c>
    </row>
    <row r="357" spans="1:5">
      <c r="A357" s="355">
        <f t="shared" si="5"/>
        <v>45672</v>
      </c>
      <c r="B357" s="356">
        <v>16</v>
      </c>
      <c r="C357" s="357">
        <v>1594.5423921049999</v>
      </c>
      <c r="D357" s="357">
        <v>1756.3494505939998</v>
      </c>
      <c r="E357" s="357">
        <v>8.2142258379999991</v>
      </c>
    </row>
    <row r="358" spans="1:5">
      <c r="A358" s="355">
        <f t="shared" si="5"/>
        <v>45672</v>
      </c>
      <c r="B358" s="356">
        <v>17</v>
      </c>
      <c r="C358" s="357">
        <v>1571.4633345859997</v>
      </c>
      <c r="D358" s="357">
        <v>1741.7156044889998</v>
      </c>
      <c r="E358" s="357">
        <v>7.9777492820000004</v>
      </c>
    </row>
    <row r="359" spans="1:5">
      <c r="A359" s="355">
        <f t="shared" si="5"/>
        <v>45672</v>
      </c>
      <c r="B359" s="356">
        <v>18</v>
      </c>
      <c r="C359" s="357">
        <v>1713.2983715839996</v>
      </c>
      <c r="D359" s="357">
        <v>1889.447175563</v>
      </c>
      <c r="E359" s="357">
        <v>8.229472006</v>
      </c>
    </row>
    <row r="360" spans="1:5">
      <c r="A360" s="355">
        <f t="shared" si="5"/>
        <v>45672</v>
      </c>
      <c r="B360" s="356">
        <v>19</v>
      </c>
      <c r="C360" s="357">
        <v>1728.4049626169997</v>
      </c>
      <c r="D360" s="357">
        <v>1902.5832896739996</v>
      </c>
      <c r="E360" s="357">
        <v>8.0355912279999977</v>
      </c>
    </row>
    <row r="361" spans="1:5">
      <c r="A361" s="355">
        <f t="shared" si="5"/>
        <v>45672</v>
      </c>
      <c r="B361" s="356">
        <v>20</v>
      </c>
      <c r="C361" s="357">
        <v>1683.5315575929997</v>
      </c>
      <c r="D361" s="357">
        <v>1803.5966276290003</v>
      </c>
      <c r="E361" s="357">
        <v>8.2500195979999997</v>
      </c>
    </row>
    <row r="362" spans="1:5">
      <c r="A362" s="355">
        <f t="shared" si="5"/>
        <v>45672</v>
      </c>
      <c r="B362" s="356">
        <v>21</v>
      </c>
      <c r="C362" s="357">
        <v>1605.691038514</v>
      </c>
      <c r="D362" s="357">
        <v>1646.2670649599997</v>
      </c>
      <c r="E362" s="357">
        <v>8.0787488340000007</v>
      </c>
    </row>
    <row r="363" spans="1:5">
      <c r="A363" s="355">
        <f t="shared" si="5"/>
        <v>45672</v>
      </c>
      <c r="B363" s="356">
        <v>22</v>
      </c>
      <c r="C363" s="357">
        <v>1489.1321667020004</v>
      </c>
      <c r="D363" s="357">
        <v>1495.5943022830002</v>
      </c>
      <c r="E363" s="357">
        <v>8.2035990589999983</v>
      </c>
    </row>
    <row r="364" spans="1:5">
      <c r="A364" s="355">
        <f t="shared" si="5"/>
        <v>45672</v>
      </c>
      <c r="B364" s="356">
        <v>23</v>
      </c>
      <c r="C364" s="357">
        <v>1316.467759137</v>
      </c>
      <c r="D364" s="357">
        <v>1332.6614688799989</v>
      </c>
      <c r="E364" s="357">
        <v>8.3046790500000025</v>
      </c>
    </row>
    <row r="365" spans="1:5">
      <c r="A365" s="355">
        <f t="shared" si="5"/>
        <v>45673</v>
      </c>
      <c r="B365" s="356">
        <v>0</v>
      </c>
      <c r="C365" s="357">
        <v>1196.0535019990007</v>
      </c>
      <c r="D365" s="357">
        <v>1229.6483444159999</v>
      </c>
      <c r="E365" s="357">
        <v>8.9789935599999993</v>
      </c>
    </row>
    <row r="366" spans="1:5">
      <c r="A366" s="355">
        <f t="shared" si="5"/>
        <v>45673</v>
      </c>
      <c r="B366" s="356">
        <v>1</v>
      </c>
      <c r="C366" s="357">
        <v>1190.3423569479999</v>
      </c>
      <c r="D366" s="357">
        <v>1178.9129778090005</v>
      </c>
      <c r="E366" s="357">
        <v>8.010715317999999</v>
      </c>
    </row>
    <row r="367" spans="1:5">
      <c r="A367" s="355">
        <f t="shared" si="5"/>
        <v>45673</v>
      </c>
      <c r="B367" s="356">
        <v>2</v>
      </c>
      <c r="C367" s="357">
        <v>1158.7364086140003</v>
      </c>
      <c r="D367" s="357">
        <v>1155.4560718459998</v>
      </c>
      <c r="E367" s="357">
        <v>7.7005194480000005</v>
      </c>
    </row>
    <row r="368" spans="1:5">
      <c r="A368" s="355">
        <f t="shared" si="5"/>
        <v>45673</v>
      </c>
      <c r="B368" s="356">
        <v>3</v>
      </c>
      <c r="C368" s="357">
        <v>1135.5182108590004</v>
      </c>
      <c r="D368" s="357">
        <v>1161.06041695</v>
      </c>
      <c r="E368" s="357">
        <v>7.580493242000002</v>
      </c>
    </row>
    <row r="369" spans="1:5">
      <c r="A369" s="355">
        <f t="shared" si="5"/>
        <v>45673</v>
      </c>
      <c r="B369" s="356">
        <v>4</v>
      </c>
      <c r="C369" s="357">
        <v>1200.5553422779997</v>
      </c>
      <c r="D369" s="357">
        <v>1215.7845706910002</v>
      </c>
      <c r="E369" s="357">
        <v>7.5644388130000015</v>
      </c>
    </row>
    <row r="370" spans="1:5">
      <c r="A370" s="355">
        <f t="shared" si="5"/>
        <v>45673</v>
      </c>
      <c r="B370" s="356">
        <v>5</v>
      </c>
      <c r="C370" s="357">
        <v>1294.0417561639999</v>
      </c>
      <c r="D370" s="357">
        <v>1345.5445719689999</v>
      </c>
      <c r="E370" s="357">
        <v>7.4366170810000023</v>
      </c>
    </row>
    <row r="371" spans="1:5">
      <c r="A371" s="355">
        <f t="shared" si="5"/>
        <v>45673</v>
      </c>
      <c r="B371" s="356">
        <v>6</v>
      </c>
      <c r="C371" s="357">
        <v>1382.5441015979993</v>
      </c>
      <c r="D371" s="357">
        <v>1462.2657706030004</v>
      </c>
      <c r="E371" s="357">
        <v>6.9127246979999981</v>
      </c>
    </row>
    <row r="372" spans="1:5">
      <c r="A372" s="355">
        <f t="shared" si="5"/>
        <v>45673</v>
      </c>
      <c r="B372" s="356">
        <v>7</v>
      </c>
      <c r="C372" s="357">
        <v>1484.6020320340006</v>
      </c>
      <c r="D372" s="357">
        <v>1569.3195641300001</v>
      </c>
      <c r="E372" s="357">
        <v>6.7051966710000004</v>
      </c>
    </row>
    <row r="373" spans="1:5">
      <c r="A373" s="355">
        <f t="shared" si="5"/>
        <v>45673</v>
      </c>
      <c r="B373" s="356">
        <v>8</v>
      </c>
      <c r="C373" s="357">
        <v>1585.1808617520005</v>
      </c>
      <c r="D373" s="357">
        <v>1672.6251280520005</v>
      </c>
      <c r="E373" s="357">
        <v>7.5445101440000002</v>
      </c>
    </row>
    <row r="374" spans="1:5">
      <c r="A374" s="355">
        <f t="shared" si="5"/>
        <v>45673</v>
      </c>
      <c r="B374" s="356">
        <v>9</v>
      </c>
      <c r="C374" s="357">
        <v>1626.2573812570001</v>
      </c>
      <c r="D374" s="357">
        <v>1721.7056383659999</v>
      </c>
      <c r="E374" s="357">
        <v>7.8501431429999995</v>
      </c>
    </row>
    <row r="375" spans="1:5">
      <c r="A375" s="355">
        <f t="shared" si="5"/>
        <v>45673</v>
      </c>
      <c r="B375" s="356">
        <v>10</v>
      </c>
      <c r="C375" s="357">
        <v>1661.1103226340008</v>
      </c>
      <c r="D375" s="357">
        <v>1760.2351452339994</v>
      </c>
      <c r="E375" s="357">
        <v>7.4967435310000008</v>
      </c>
    </row>
    <row r="376" spans="1:5">
      <c r="A376" s="355">
        <f t="shared" si="5"/>
        <v>45673</v>
      </c>
      <c r="B376" s="356">
        <v>11</v>
      </c>
      <c r="C376" s="357">
        <v>1694.603191125</v>
      </c>
      <c r="D376" s="357">
        <v>1795.3255886339996</v>
      </c>
      <c r="E376" s="357">
        <v>7.5242965679999978</v>
      </c>
    </row>
    <row r="377" spans="1:5">
      <c r="A377" s="355">
        <f t="shared" si="5"/>
        <v>45673</v>
      </c>
      <c r="B377" s="356">
        <v>12</v>
      </c>
      <c r="C377" s="357">
        <v>1683.1014669429999</v>
      </c>
      <c r="D377" s="357">
        <v>1776.2277107980001</v>
      </c>
      <c r="E377" s="357">
        <v>7.1504902960000001</v>
      </c>
    </row>
    <row r="378" spans="1:5">
      <c r="A378" s="355">
        <f t="shared" si="5"/>
        <v>45673</v>
      </c>
      <c r="B378" s="356">
        <v>13</v>
      </c>
      <c r="C378" s="357">
        <v>1682.4494969250006</v>
      </c>
      <c r="D378" s="357">
        <v>1776.9268597770003</v>
      </c>
      <c r="E378" s="357">
        <v>7.6393704840000005</v>
      </c>
    </row>
    <row r="379" spans="1:5">
      <c r="A379" s="355">
        <f t="shared" si="5"/>
        <v>45673</v>
      </c>
      <c r="B379" s="356">
        <v>14</v>
      </c>
      <c r="C379" s="357">
        <v>1700.2864376660002</v>
      </c>
      <c r="D379" s="357">
        <v>1796.150660899001</v>
      </c>
      <c r="E379" s="357">
        <v>7.6584453219999995</v>
      </c>
    </row>
    <row r="380" spans="1:5">
      <c r="A380" s="355">
        <f t="shared" si="5"/>
        <v>45673</v>
      </c>
      <c r="B380" s="356">
        <v>15</v>
      </c>
      <c r="C380" s="357">
        <v>1710.5549768279998</v>
      </c>
      <c r="D380" s="357">
        <v>1796.3645595290002</v>
      </c>
      <c r="E380" s="357">
        <v>8.165108029999999</v>
      </c>
    </row>
    <row r="381" spans="1:5">
      <c r="A381" s="355">
        <f t="shared" si="5"/>
        <v>45673</v>
      </c>
      <c r="B381" s="356">
        <v>16</v>
      </c>
      <c r="C381" s="357">
        <v>1653.730631662</v>
      </c>
      <c r="D381" s="357">
        <v>1794.8317034619995</v>
      </c>
      <c r="E381" s="357">
        <v>8.0799815850000005</v>
      </c>
    </row>
    <row r="382" spans="1:5">
      <c r="A382" s="355">
        <f t="shared" si="5"/>
        <v>45673</v>
      </c>
      <c r="B382" s="356">
        <v>17</v>
      </c>
      <c r="C382" s="357">
        <v>1576.9348416350001</v>
      </c>
      <c r="D382" s="357">
        <v>1773.6226966160011</v>
      </c>
      <c r="E382" s="357">
        <v>7.8559022629999999</v>
      </c>
    </row>
    <row r="383" spans="1:5">
      <c r="A383" s="355">
        <f t="shared" si="5"/>
        <v>45673</v>
      </c>
      <c r="B383" s="356">
        <v>18</v>
      </c>
      <c r="C383" s="357">
        <v>1716.520524786999</v>
      </c>
      <c r="D383" s="357">
        <v>1903.089525073</v>
      </c>
      <c r="E383" s="357">
        <v>8.0187923360000006</v>
      </c>
    </row>
    <row r="384" spans="1:5">
      <c r="A384" s="355">
        <f t="shared" si="5"/>
        <v>45673</v>
      </c>
      <c r="B384" s="356">
        <v>19</v>
      </c>
      <c r="C384" s="357">
        <v>1782.8778572729991</v>
      </c>
      <c r="D384" s="357">
        <v>1909.149313208</v>
      </c>
      <c r="E384" s="357">
        <v>7.9304452870000022</v>
      </c>
    </row>
    <row r="385" spans="1:5">
      <c r="A385" s="355">
        <f t="shared" si="5"/>
        <v>45673</v>
      </c>
      <c r="B385" s="356">
        <v>20</v>
      </c>
      <c r="C385" s="357">
        <v>1742.4360851409995</v>
      </c>
      <c r="D385" s="357">
        <v>1810.670394817</v>
      </c>
      <c r="E385" s="357">
        <v>7.900794654000002</v>
      </c>
    </row>
    <row r="386" spans="1:5">
      <c r="A386" s="355">
        <f t="shared" si="5"/>
        <v>45673</v>
      </c>
      <c r="B386" s="356">
        <v>21</v>
      </c>
      <c r="C386" s="357">
        <v>1575.3678450609996</v>
      </c>
      <c r="D386" s="357">
        <v>1650.6055396629997</v>
      </c>
      <c r="E386" s="357">
        <v>7.9129936929999989</v>
      </c>
    </row>
    <row r="387" spans="1:5">
      <c r="A387" s="355">
        <f t="shared" si="5"/>
        <v>45673</v>
      </c>
      <c r="B387" s="356">
        <v>22</v>
      </c>
      <c r="C387" s="357">
        <v>1445.843643201001</v>
      </c>
      <c r="D387" s="357">
        <v>1496.3827745030003</v>
      </c>
      <c r="E387" s="357">
        <v>7.924385593000002</v>
      </c>
    </row>
    <row r="388" spans="1:5">
      <c r="A388" s="355">
        <f t="shared" si="5"/>
        <v>45673</v>
      </c>
      <c r="B388" s="356">
        <v>23</v>
      </c>
      <c r="C388" s="357">
        <v>1269.3652216539999</v>
      </c>
      <c r="D388" s="357">
        <v>1316.643060595</v>
      </c>
      <c r="E388" s="357">
        <v>8.9906355349999991</v>
      </c>
    </row>
    <row r="389" spans="1:5">
      <c r="A389" s="355">
        <f t="shared" si="5"/>
        <v>45674</v>
      </c>
      <c r="B389" s="356">
        <v>0</v>
      </c>
      <c r="C389" s="357">
        <v>1140.3521618929999</v>
      </c>
      <c r="D389" s="357">
        <v>1213.39740585</v>
      </c>
      <c r="E389" s="357">
        <v>8.8233191149999985</v>
      </c>
    </row>
    <row r="390" spans="1:5">
      <c r="A390" s="355">
        <f t="shared" ref="A390:A453" si="6">IF(B390=0,A389+1,A389)</f>
        <v>45674</v>
      </c>
      <c r="B390" s="356">
        <v>1</v>
      </c>
      <c r="C390" s="357">
        <v>1170.7873871949994</v>
      </c>
      <c r="D390" s="357">
        <v>1160.8455688550002</v>
      </c>
      <c r="E390" s="357">
        <v>8.6080184250000009</v>
      </c>
    </row>
    <row r="391" spans="1:5">
      <c r="A391" s="355">
        <f t="shared" si="6"/>
        <v>45674</v>
      </c>
      <c r="B391" s="356">
        <v>2</v>
      </c>
      <c r="C391" s="357">
        <v>1136.1950225629996</v>
      </c>
      <c r="D391" s="357">
        <v>1162.3592025360008</v>
      </c>
      <c r="E391" s="357">
        <v>8.4596668939999997</v>
      </c>
    </row>
    <row r="392" spans="1:5">
      <c r="A392" s="355">
        <f t="shared" si="6"/>
        <v>45674</v>
      </c>
      <c r="B392" s="356">
        <v>3</v>
      </c>
      <c r="C392" s="357">
        <v>1120.3773685810002</v>
      </c>
      <c r="D392" s="357">
        <v>1147.7306162750003</v>
      </c>
      <c r="E392" s="357">
        <v>8.4840125230000023</v>
      </c>
    </row>
    <row r="393" spans="1:5">
      <c r="A393" s="355">
        <f t="shared" si="6"/>
        <v>45674</v>
      </c>
      <c r="B393" s="356">
        <v>4</v>
      </c>
      <c r="C393" s="357">
        <v>1181.0012227659995</v>
      </c>
      <c r="D393" s="357">
        <v>1209.1369418970005</v>
      </c>
      <c r="E393" s="357">
        <v>8.4009434200000008</v>
      </c>
    </row>
    <row r="394" spans="1:5">
      <c r="A394" s="355">
        <f t="shared" si="6"/>
        <v>45674</v>
      </c>
      <c r="B394" s="356">
        <v>5</v>
      </c>
      <c r="C394" s="357">
        <v>1249.9229674790004</v>
      </c>
      <c r="D394" s="357">
        <v>1337.4870744529999</v>
      </c>
      <c r="E394" s="357">
        <v>8.4092236439999972</v>
      </c>
    </row>
    <row r="395" spans="1:5">
      <c r="A395" s="355">
        <f t="shared" si="6"/>
        <v>45674</v>
      </c>
      <c r="B395" s="356">
        <v>6</v>
      </c>
      <c r="C395" s="357">
        <v>1263.3201935759998</v>
      </c>
      <c r="D395" s="357">
        <v>1453.9964250549999</v>
      </c>
      <c r="E395" s="357">
        <v>8.0193183840000017</v>
      </c>
    </row>
    <row r="396" spans="1:5">
      <c r="A396" s="355">
        <f t="shared" si="6"/>
        <v>45674</v>
      </c>
      <c r="B396" s="356">
        <v>7</v>
      </c>
      <c r="C396" s="357">
        <v>1423.118605853</v>
      </c>
      <c r="D396" s="357">
        <v>1568.1168448139995</v>
      </c>
      <c r="E396" s="357">
        <v>8.0663868510000007</v>
      </c>
    </row>
    <row r="397" spans="1:5">
      <c r="A397" s="355">
        <f t="shared" si="6"/>
        <v>45674</v>
      </c>
      <c r="B397" s="356">
        <v>8</v>
      </c>
      <c r="C397" s="357">
        <v>1523.0706035119997</v>
      </c>
      <c r="D397" s="357">
        <v>1660.503271049</v>
      </c>
      <c r="E397" s="357">
        <v>8.4631999950000001</v>
      </c>
    </row>
    <row r="398" spans="1:5">
      <c r="A398" s="355">
        <f t="shared" si="6"/>
        <v>45674</v>
      </c>
      <c r="B398" s="356">
        <v>9</v>
      </c>
      <c r="C398" s="357">
        <v>1512.6355481759999</v>
      </c>
      <c r="D398" s="357">
        <v>1695.5199326450006</v>
      </c>
      <c r="E398" s="357">
        <v>8.2236852010000003</v>
      </c>
    </row>
    <row r="399" spans="1:5">
      <c r="A399" s="355">
        <f t="shared" si="6"/>
        <v>45674</v>
      </c>
      <c r="B399" s="356">
        <v>10</v>
      </c>
      <c r="C399" s="357">
        <v>1559.2511385660005</v>
      </c>
      <c r="D399" s="357">
        <v>1745.9541122069995</v>
      </c>
      <c r="E399" s="357">
        <v>7.8015541650000015</v>
      </c>
    </row>
    <row r="400" spans="1:5">
      <c r="A400" s="355">
        <f t="shared" si="6"/>
        <v>45674</v>
      </c>
      <c r="B400" s="356">
        <v>11</v>
      </c>
      <c r="C400" s="357">
        <v>1590.2471001979998</v>
      </c>
      <c r="D400" s="357">
        <v>1775.1582024820009</v>
      </c>
      <c r="E400" s="357">
        <v>7.7786117770000018</v>
      </c>
    </row>
    <row r="401" spans="1:5">
      <c r="A401" s="355">
        <f t="shared" si="6"/>
        <v>45674</v>
      </c>
      <c r="B401" s="356">
        <v>12</v>
      </c>
      <c r="C401" s="357">
        <v>1595.5618712140008</v>
      </c>
      <c r="D401" s="357">
        <v>1778.2084427470002</v>
      </c>
      <c r="E401" s="357">
        <v>7.8362845369999983</v>
      </c>
    </row>
    <row r="402" spans="1:5">
      <c r="A402" s="355">
        <f t="shared" si="6"/>
        <v>45674</v>
      </c>
      <c r="B402" s="356">
        <v>13</v>
      </c>
      <c r="C402" s="357">
        <v>1542.3317417339999</v>
      </c>
      <c r="D402" s="357">
        <v>1766.4947677189998</v>
      </c>
      <c r="E402" s="357">
        <v>7.9049529879999998</v>
      </c>
    </row>
    <row r="403" spans="1:5">
      <c r="A403" s="355">
        <f t="shared" si="6"/>
        <v>45674</v>
      </c>
      <c r="B403" s="356">
        <v>14</v>
      </c>
      <c r="C403" s="357">
        <v>1596.7143697470001</v>
      </c>
      <c r="D403" s="357">
        <v>1788.6801276409997</v>
      </c>
      <c r="E403" s="357">
        <v>8.3294567830000013</v>
      </c>
    </row>
    <row r="404" spans="1:5">
      <c r="A404" s="355">
        <f t="shared" si="6"/>
        <v>45674</v>
      </c>
      <c r="B404" s="356">
        <v>15</v>
      </c>
      <c r="C404" s="357">
        <v>1591.8757463609993</v>
      </c>
      <c r="D404" s="357">
        <v>1802.9397437100004</v>
      </c>
      <c r="E404" s="357">
        <v>8.9001990949999996</v>
      </c>
    </row>
    <row r="405" spans="1:5">
      <c r="A405" s="355">
        <f t="shared" si="6"/>
        <v>45674</v>
      </c>
      <c r="B405" s="356">
        <v>16</v>
      </c>
      <c r="C405" s="357">
        <v>1629.4103827410001</v>
      </c>
      <c r="D405" s="357">
        <v>1775.4351049770005</v>
      </c>
      <c r="E405" s="357">
        <v>8.2209418400000001</v>
      </c>
    </row>
    <row r="406" spans="1:5">
      <c r="A406" s="355">
        <f t="shared" si="6"/>
        <v>45674</v>
      </c>
      <c r="B406" s="356">
        <v>17</v>
      </c>
      <c r="C406" s="357">
        <v>1620.6001397439995</v>
      </c>
      <c r="D406" s="357">
        <v>1733.9860368449999</v>
      </c>
      <c r="E406" s="357">
        <v>8.3636438729999973</v>
      </c>
    </row>
    <row r="407" spans="1:5">
      <c r="A407" s="355">
        <f t="shared" si="6"/>
        <v>45674</v>
      </c>
      <c r="B407" s="356">
        <v>18</v>
      </c>
      <c r="C407" s="357">
        <v>1786.2094986780005</v>
      </c>
      <c r="D407" s="357">
        <v>1871.5528859410006</v>
      </c>
      <c r="E407" s="357">
        <v>8.6354157889999996</v>
      </c>
    </row>
    <row r="408" spans="1:5">
      <c r="A408" s="355">
        <f t="shared" si="6"/>
        <v>45674</v>
      </c>
      <c r="B408" s="356">
        <v>19</v>
      </c>
      <c r="C408" s="357">
        <v>1786.0975814450005</v>
      </c>
      <c r="D408" s="357">
        <v>1884.0091249769994</v>
      </c>
      <c r="E408" s="357">
        <v>8.524970543000002</v>
      </c>
    </row>
    <row r="409" spans="1:5">
      <c r="A409" s="355">
        <f t="shared" si="6"/>
        <v>45674</v>
      </c>
      <c r="B409" s="356">
        <v>20</v>
      </c>
      <c r="C409" s="357">
        <v>1694.4565538429997</v>
      </c>
      <c r="D409" s="357">
        <v>1787.7790874250002</v>
      </c>
      <c r="E409" s="357">
        <v>8.2880885490000011</v>
      </c>
    </row>
    <row r="410" spans="1:5">
      <c r="A410" s="355">
        <f t="shared" si="6"/>
        <v>45674</v>
      </c>
      <c r="B410" s="356">
        <v>21</v>
      </c>
      <c r="C410" s="357">
        <v>1522.0634214899999</v>
      </c>
      <c r="D410" s="357">
        <v>1628.996228881</v>
      </c>
      <c r="E410" s="357">
        <v>8.2531693180000012</v>
      </c>
    </row>
    <row r="411" spans="1:5">
      <c r="A411" s="355">
        <f t="shared" si="6"/>
        <v>45674</v>
      </c>
      <c r="B411" s="356">
        <v>22</v>
      </c>
      <c r="C411" s="357">
        <v>1362.7887029810004</v>
      </c>
      <c r="D411" s="357">
        <v>1481.6318567969997</v>
      </c>
      <c r="E411" s="357">
        <v>8.6138770389999983</v>
      </c>
    </row>
    <row r="412" spans="1:5">
      <c r="A412" s="355">
        <f t="shared" si="6"/>
        <v>45674</v>
      </c>
      <c r="B412" s="356">
        <v>23</v>
      </c>
      <c r="C412" s="357">
        <v>1233.9217288660002</v>
      </c>
      <c r="D412" s="357">
        <v>1336.0933595380004</v>
      </c>
      <c r="E412" s="357">
        <v>8.5123029110000008</v>
      </c>
    </row>
    <row r="413" spans="1:5">
      <c r="A413" s="355">
        <f t="shared" si="6"/>
        <v>45675</v>
      </c>
      <c r="B413" s="356">
        <v>0</v>
      </c>
      <c r="C413" s="357">
        <v>1171.0378955420001</v>
      </c>
      <c r="D413" s="357">
        <v>1238.9437676580003</v>
      </c>
      <c r="E413" s="357">
        <v>7.7820931949999999</v>
      </c>
    </row>
    <row r="414" spans="1:5">
      <c r="A414" s="355">
        <f t="shared" si="6"/>
        <v>45675</v>
      </c>
      <c r="B414" s="356">
        <v>1</v>
      </c>
      <c r="C414" s="357">
        <v>1170.8149931559999</v>
      </c>
      <c r="D414" s="357">
        <v>1180.4773756019997</v>
      </c>
      <c r="E414" s="357">
        <v>7.4221276739999995</v>
      </c>
    </row>
    <row r="415" spans="1:5">
      <c r="A415" s="355">
        <f t="shared" si="6"/>
        <v>45675</v>
      </c>
      <c r="B415" s="356">
        <v>2</v>
      </c>
      <c r="C415" s="357">
        <v>1096.9820909339999</v>
      </c>
      <c r="D415" s="357">
        <v>1150.9889200640002</v>
      </c>
      <c r="E415" s="357">
        <v>7.4192272470000011</v>
      </c>
    </row>
    <row r="416" spans="1:5">
      <c r="A416" s="355">
        <f t="shared" si="6"/>
        <v>45675</v>
      </c>
      <c r="B416" s="356">
        <v>3</v>
      </c>
      <c r="C416" s="357">
        <v>1144.5418233800006</v>
      </c>
      <c r="D416" s="357">
        <v>1142.8956184830004</v>
      </c>
      <c r="E416" s="357">
        <v>7.7113675180000012</v>
      </c>
    </row>
    <row r="417" spans="1:5">
      <c r="A417" s="355">
        <f t="shared" si="6"/>
        <v>45675</v>
      </c>
      <c r="B417" s="356">
        <v>4</v>
      </c>
      <c r="C417" s="357">
        <v>1194.5325272510006</v>
      </c>
      <c r="D417" s="357">
        <v>1155.4974153769999</v>
      </c>
      <c r="E417" s="357">
        <v>9.8309294639999987</v>
      </c>
    </row>
    <row r="418" spans="1:5">
      <c r="A418" s="355">
        <f t="shared" si="6"/>
        <v>45675</v>
      </c>
      <c r="B418" s="356">
        <v>5</v>
      </c>
      <c r="C418" s="357">
        <v>1216.6185987429994</v>
      </c>
      <c r="D418" s="357">
        <v>1223.7402343859999</v>
      </c>
      <c r="E418" s="357">
        <v>7.3252823119999988</v>
      </c>
    </row>
    <row r="419" spans="1:5">
      <c r="A419" s="355">
        <f t="shared" si="6"/>
        <v>45675</v>
      </c>
      <c r="B419" s="356">
        <v>6</v>
      </c>
      <c r="C419" s="357">
        <v>1182.4414302610003</v>
      </c>
      <c r="D419" s="357">
        <v>1307.2253485480001</v>
      </c>
      <c r="E419" s="357">
        <v>6.9068234260000008</v>
      </c>
    </row>
    <row r="420" spans="1:5">
      <c r="A420" s="355">
        <f t="shared" si="6"/>
        <v>45675</v>
      </c>
      <c r="B420" s="356">
        <v>7</v>
      </c>
      <c r="C420" s="357">
        <v>1285.9109033219997</v>
      </c>
      <c r="D420" s="357">
        <v>1423.8169979069999</v>
      </c>
      <c r="E420" s="357">
        <v>7.2603777359999988</v>
      </c>
    </row>
    <row r="421" spans="1:5">
      <c r="A421" s="355">
        <f t="shared" si="6"/>
        <v>45675</v>
      </c>
      <c r="B421" s="356">
        <v>8</v>
      </c>
      <c r="C421" s="357">
        <v>1400.6329864209999</v>
      </c>
      <c r="D421" s="357">
        <v>1535.7921215700001</v>
      </c>
      <c r="E421" s="357">
        <v>7.7014694710000002</v>
      </c>
    </row>
    <row r="422" spans="1:5">
      <c r="A422" s="355">
        <f t="shared" si="6"/>
        <v>45675</v>
      </c>
      <c r="B422" s="356">
        <v>9</v>
      </c>
      <c r="C422" s="357">
        <v>1436.6938758799995</v>
      </c>
      <c r="D422" s="357">
        <v>1602.9709557809995</v>
      </c>
      <c r="E422" s="357">
        <v>7.1988931799999998</v>
      </c>
    </row>
    <row r="423" spans="1:5">
      <c r="A423" s="355">
        <f t="shared" si="6"/>
        <v>45675</v>
      </c>
      <c r="B423" s="356">
        <v>10</v>
      </c>
      <c r="C423" s="357">
        <v>1459.6563209549997</v>
      </c>
      <c r="D423" s="357">
        <v>1623.659497954</v>
      </c>
      <c r="E423" s="357">
        <v>6.8595380299999986</v>
      </c>
    </row>
    <row r="424" spans="1:5">
      <c r="A424" s="355">
        <f t="shared" si="6"/>
        <v>45675</v>
      </c>
      <c r="B424" s="356">
        <v>11</v>
      </c>
      <c r="C424" s="357">
        <v>1519.4571773810007</v>
      </c>
      <c r="D424" s="357">
        <v>1675.2205634230006</v>
      </c>
      <c r="E424" s="357">
        <v>6.4895894969999999</v>
      </c>
    </row>
    <row r="425" spans="1:5">
      <c r="A425" s="355">
        <f t="shared" si="6"/>
        <v>45675</v>
      </c>
      <c r="B425" s="356">
        <v>12</v>
      </c>
      <c r="C425" s="357">
        <v>1500.7721742699991</v>
      </c>
      <c r="D425" s="357">
        <v>1660.6942351839998</v>
      </c>
      <c r="E425" s="357">
        <v>6.4566639640000005</v>
      </c>
    </row>
    <row r="426" spans="1:5">
      <c r="A426" s="355">
        <f t="shared" si="6"/>
        <v>45675</v>
      </c>
      <c r="B426" s="356">
        <v>13</v>
      </c>
      <c r="C426" s="357">
        <v>1482.5435368850001</v>
      </c>
      <c r="D426" s="357">
        <v>1634.1469248889996</v>
      </c>
      <c r="E426" s="357">
        <v>6.7486647859999991</v>
      </c>
    </row>
    <row r="427" spans="1:5">
      <c r="A427" s="355">
        <f t="shared" si="6"/>
        <v>45675</v>
      </c>
      <c r="B427" s="356">
        <v>14</v>
      </c>
      <c r="C427" s="357">
        <v>1502.2126186509988</v>
      </c>
      <c r="D427" s="357">
        <v>1621.5899404359996</v>
      </c>
      <c r="E427" s="357">
        <v>6.3167056569999991</v>
      </c>
    </row>
    <row r="428" spans="1:5">
      <c r="A428" s="355">
        <f t="shared" si="6"/>
        <v>45675</v>
      </c>
      <c r="B428" s="356">
        <v>15</v>
      </c>
      <c r="C428" s="357">
        <v>1507.9514921619998</v>
      </c>
      <c r="D428" s="357">
        <v>1629.1828259239999</v>
      </c>
      <c r="E428" s="357">
        <v>6.3802465319999992</v>
      </c>
    </row>
    <row r="429" spans="1:5">
      <c r="A429" s="355">
        <f t="shared" si="6"/>
        <v>45675</v>
      </c>
      <c r="B429" s="356">
        <v>16</v>
      </c>
      <c r="C429" s="357">
        <v>1522.072054899</v>
      </c>
      <c r="D429" s="357">
        <v>1619.8235703359996</v>
      </c>
      <c r="E429" s="357">
        <v>6.4994007519999997</v>
      </c>
    </row>
    <row r="430" spans="1:5">
      <c r="A430" s="355">
        <f t="shared" si="6"/>
        <v>45675</v>
      </c>
      <c r="B430" s="356">
        <v>17</v>
      </c>
      <c r="C430" s="357">
        <v>1530.5092097090003</v>
      </c>
      <c r="D430" s="357">
        <v>1636.0419127590001</v>
      </c>
      <c r="E430" s="357">
        <v>7.1126667880000012</v>
      </c>
    </row>
    <row r="431" spans="1:5">
      <c r="A431" s="355">
        <f t="shared" si="6"/>
        <v>45675</v>
      </c>
      <c r="B431" s="356">
        <v>18</v>
      </c>
      <c r="C431" s="357">
        <v>1716.6467340440001</v>
      </c>
      <c r="D431" s="357">
        <v>1794.3130881120001</v>
      </c>
      <c r="E431" s="357">
        <v>7.9702553420000006</v>
      </c>
    </row>
    <row r="432" spans="1:5">
      <c r="A432" s="355">
        <f t="shared" si="6"/>
        <v>45675</v>
      </c>
      <c r="B432" s="356">
        <v>19</v>
      </c>
      <c r="C432" s="357">
        <v>1734.8053895149994</v>
      </c>
      <c r="D432" s="357">
        <v>1807.1727166360001</v>
      </c>
      <c r="E432" s="357">
        <v>8.3870882249999994</v>
      </c>
    </row>
    <row r="433" spans="1:5">
      <c r="A433" s="355">
        <f t="shared" si="6"/>
        <v>45675</v>
      </c>
      <c r="B433" s="356">
        <v>20</v>
      </c>
      <c r="C433" s="357">
        <v>1650.6538719670002</v>
      </c>
      <c r="D433" s="357">
        <v>1725.8717211620005</v>
      </c>
      <c r="E433" s="357">
        <v>8.2048103419999965</v>
      </c>
    </row>
    <row r="434" spans="1:5">
      <c r="A434" s="355">
        <f t="shared" si="6"/>
        <v>45675</v>
      </c>
      <c r="B434" s="356">
        <v>21</v>
      </c>
      <c r="C434" s="357">
        <v>1510.9395346239994</v>
      </c>
      <c r="D434" s="357">
        <v>1590.4761234439998</v>
      </c>
      <c r="E434" s="357">
        <v>8.0937501080000018</v>
      </c>
    </row>
    <row r="435" spans="1:5">
      <c r="A435" s="355">
        <f t="shared" si="6"/>
        <v>45675</v>
      </c>
      <c r="B435" s="356">
        <v>22</v>
      </c>
      <c r="C435" s="357">
        <v>1364.9431928290001</v>
      </c>
      <c r="D435" s="357">
        <v>1457.4612505110003</v>
      </c>
      <c r="E435" s="357">
        <v>8.1495976869999982</v>
      </c>
    </row>
    <row r="436" spans="1:5">
      <c r="A436" s="355">
        <f t="shared" si="6"/>
        <v>45675</v>
      </c>
      <c r="B436" s="356">
        <v>23</v>
      </c>
      <c r="C436" s="357">
        <v>1227.7756467579998</v>
      </c>
      <c r="D436" s="357">
        <v>1311.7679307579999</v>
      </c>
      <c r="E436" s="357">
        <v>9.0895489229999988</v>
      </c>
    </row>
    <row r="437" spans="1:5">
      <c r="A437" s="355">
        <f t="shared" si="6"/>
        <v>45676</v>
      </c>
      <c r="B437" s="356">
        <v>0</v>
      </c>
      <c r="C437" s="357">
        <v>1131.2178007210005</v>
      </c>
      <c r="D437" s="357">
        <v>1196.0706896160007</v>
      </c>
      <c r="E437" s="357">
        <v>9.2661277049999988</v>
      </c>
    </row>
    <row r="438" spans="1:5">
      <c r="A438" s="355">
        <f t="shared" si="6"/>
        <v>45676</v>
      </c>
      <c r="B438" s="356">
        <v>1</v>
      </c>
      <c r="C438" s="357">
        <v>1142.7766452660003</v>
      </c>
      <c r="D438" s="357">
        <v>1140.7819232450001</v>
      </c>
      <c r="E438" s="357">
        <v>9.4159118149999959</v>
      </c>
    </row>
    <row r="439" spans="1:5">
      <c r="A439" s="355">
        <f t="shared" si="6"/>
        <v>45676</v>
      </c>
      <c r="B439" s="356">
        <v>2</v>
      </c>
      <c r="C439" s="357">
        <v>1101.8560844220003</v>
      </c>
      <c r="D439" s="357">
        <v>1106.582375237</v>
      </c>
      <c r="E439" s="357">
        <v>9.005462360000001</v>
      </c>
    </row>
    <row r="440" spans="1:5">
      <c r="A440" s="355">
        <f t="shared" si="6"/>
        <v>45676</v>
      </c>
      <c r="B440" s="356">
        <v>3</v>
      </c>
      <c r="C440" s="357">
        <v>1077.3352227989997</v>
      </c>
      <c r="D440" s="357">
        <v>1089.1563442369998</v>
      </c>
      <c r="E440" s="357">
        <v>8.9943464130000006</v>
      </c>
    </row>
    <row r="441" spans="1:5">
      <c r="A441" s="355">
        <f t="shared" si="6"/>
        <v>45676</v>
      </c>
      <c r="B441" s="356">
        <v>4</v>
      </c>
      <c r="C441" s="357">
        <v>1095.5466377410003</v>
      </c>
      <c r="D441" s="357">
        <v>1100.611003876</v>
      </c>
      <c r="E441" s="357">
        <v>9.4308220130000002</v>
      </c>
    </row>
    <row r="442" spans="1:5">
      <c r="A442" s="355">
        <f t="shared" si="6"/>
        <v>45676</v>
      </c>
      <c r="B442" s="356">
        <v>5</v>
      </c>
      <c r="C442" s="357">
        <v>1115.8763846079999</v>
      </c>
      <c r="D442" s="357">
        <v>1130.6043249969998</v>
      </c>
      <c r="E442" s="357">
        <v>8.9901284620000013</v>
      </c>
    </row>
    <row r="443" spans="1:5">
      <c r="A443" s="355">
        <f t="shared" si="6"/>
        <v>45676</v>
      </c>
      <c r="B443" s="356">
        <v>6</v>
      </c>
      <c r="C443" s="357">
        <v>1043.1039078540002</v>
      </c>
      <c r="D443" s="357">
        <v>1162.5349157899998</v>
      </c>
      <c r="E443" s="357">
        <v>8.1573769140000003</v>
      </c>
    </row>
    <row r="444" spans="1:5">
      <c r="A444" s="355">
        <f t="shared" si="6"/>
        <v>45676</v>
      </c>
      <c r="B444" s="356">
        <v>7</v>
      </c>
      <c r="C444" s="357">
        <v>1105.5838987580003</v>
      </c>
      <c r="D444" s="357">
        <v>1248.4445702910002</v>
      </c>
      <c r="E444" s="357">
        <v>7.4777279369999992</v>
      </c>
    </row>
    <row r="445" spans="1:5">
      <c r="A445" s="355">
        <f t="shared" si="6"/>
        <v>45676</v>
      </c>
      <c r="B445" s="356">
        <v>8</v>
      </c>
      <c r="C445" s="357">
        <v>1185.589399918</v>
      </c>
      <c r="D445" s="357">
        <v>1362.6080503209998</v>
      </c>
      <c r="E445" s="357">
        <v>7.7103961469999991</v>
      </c>
    </row>
    <row r="446" spans="1:5">
      <c r="A446" s="355">
        <f t="shared" si="6"/>
        <v>45676</v>
      </c>
      <c r="B446" s="356">
        <v>9</v>
      </c>
      <c r="C446" s="357">
        <v>1260.6212823930005</v>
      </c>
      <c r="D446" s="357">
        <v>1438.4954161220001</v>
      </c>
      <c r="E446" s="357">
        <v>7.6826424719999995</v>
      </c>
    </row>
    <row r="447" spans="1:5">
      <c r="A447" s="355">
        <f t="shared" si="6"/>
        <v>45676</v>
      </c>
      <c r="B447" s="356">
        <v>10</v>
      </c>
      <c r="C447" s="357">
        <v>1288.024300927</v>
      </c>
      <c r="D447" s="357">
        <v>1476.7620579850009</v>
      </c>
      <c r="E447" s="357">
        <v>7.5291012539999995</v>
      </c>
    </row>
    <row r="448" spans="1:5">
      <c r="A448" s="355">
        <f t="shared" si="6"/>
        <v>45676</v>
      </c>
      <c r="B448" s="356">
        <v>11</v>
      </c>
      <c r="C448" s="357">
        <v>1310.6899943579999</v>
      </c>
      <c r="D448" s="357">
        <v>1499.822247799</v>
      </c>
      <c r="E448" s="357">
        <v>7.4104767370000015</v>
      </c>
    </row>
    <row r="449" spans="1:5">
      <c r="A449" s="355">
        <f t="shared" si="6"/>
        <v>45676</v>
      </c>
      <c r="B449" s="356">
        <v>12</v>
      </c>
      <c r="C449" s="357">
        <v>1319.37540932</v>
      </c>
      <c r="D449" s="357">
        <v>1508.2986195579992</v>
      </c>
      <c r="E449" s="357">
        <v>7.8676522289999982</v>
      </c>
    </row>
    <row r="450" spans="1:5">
      <c r="A450" s="355">
        <f t="shared" si="6"/>
        <v>45676</v>
      </c>
      <c r="B450" s="356">
        <v>13</v>
      </c>
      <c r="C450" s="357">
        <v>1336.9237560180002</v>
      </c>
      <c r="D450" s="357">
        <v>1506.4541221630002</v>
      </c>
      <c r="E450" s="357">
        <v>8.3857959109999989</v>
      </c>
    </row>
    <row r="451" spans="1:5">
      <c r="A451" s="355">
        <f t="shared" si="6"/>
        <v>45676</v>
      </c>
      <c r="B451" s="356">
        <v>14</v>
      </c>
      <c r="C451" s="357">
        <v>1351.1095787180002</v>
      </c>
      <c r="D451" s="357">
        <v>1511.6824925000005</v>
      </c>
      <c r="E451" s="357">
        <v>8.0907862589999997</v>
      </c>
    </row>
    <row r="452" spans="1:5">
      <c r="A452" s="355">
        <f t="shared" si="6"/>
        <v>45676</v>
      </c>
      <c r="B452" s="356">
        <v>15</v>
      </c>
      <c r="C452" s="357">
        <v>1383.9717636689998</v>
      </c>
      <c r="D452" s="357">
        <v>1511.3364636749995</v>
      </c>
      <c r="E452" s="357">
        <v>9.7112660159999979</v>
      </c>
    </row>
    <row r="453" spans="1:5">
      <c r="A453" s="355">
        <f t="shared" si="6"/>
        <v>45676</v>
      </c>
      <c r="B453" s="356">
        <v>16</v>
      </c>
      <c r="C453" s="357">
        <v>1404.6778473789998</v>
      </c>
      <c r="D453" s="357">
        <v>1505.6649402589999</v>
      </c>
      <c r="E453" s="357">
        <v>10.136091962999998</v>
      </c>
    </row>
    <row r="454" spans="1:5">
      <c r="A454" s="355">
        <f t="shared" ref="A454:A517" si="7">IF(B454=0,A453+1,A453)</f>
        <v>45676</v>
      </c>
      <c r="B454" s="356">
        <v>17</v>
      </c>
      <c r="C454" s="357">
        <v>1426.3724582209995</v>
      </c>
      <c r="D454" s="357">
        <v>1518.8729213680003</v>
      </c>
      <c r="E454" s="357">
        <v>10.255976854</v>
      </c>
    </row>
    <row r="455" spans="1:5">
      <c r="A455" s="355">
        <f t="shared" si="7"/>
        <v>45676</v>
      </c>
      <c r="B455" s="356">
        <v>18</v>
      </c>
      <c r="C455" s="357">
        <v>1614.3847790790001</v>
      </c>
      <c r="D455" s="357">
        <v>1696.1139110849997</v>
      </c>
      <c r="E455" s="357">
        <v>10.580061584999997</v>
      </c>
    </row>
    <row r="456" spans="1:5">
      <c r="A456" s="355">
        <f t="shared" si="7"/>
        <v>45676</v>
      </c>
      <c r="B456" s="356">
        <v>19</v>
      </c>
      <c r="C456" s="357">
        <v>1670.7528011950001</v>
      </c>
      <c r="D456" s="357">
        <v>1739.8194635649995</v>
      </c>
      <c r="E456" s="357">
        <v>10.059765090000001</v>
      </c>
    </row>
    <row r="457" spans="1:5">
      <c r="A457" s="355">
        <f t="shared" si="7"/>
        <v>45676</v>
      </c>
      <c r="B457" s="356">
        <v>20</v>
      </c>
      <c r="C457" s="357">
        <v>1587.42132756</v>
      </c>
      <c r="D457" s="357">
        <v>1669.1837678460004</v>
      </c>
      <c r="E457" s="357">
        <v>9.9899021550000011</v>
      </c>
    </row>
    <row r="458" spans="1:5">
      <c r="A458" s="355">
        <f t="shared" si="7"/>
        <v>45676</v>
      </c>
      <c r="B458" s="356">
        <v>21</v>
      </c>
      <c r="C458" s="357">
        <v>1426.9255581039999</v>
      </c>
      <c r="D458" s="357">
        <v>1528.3566566600002</v>
      </c>
      <c r="E458" s="357">
        <v>9.3692498650000005</v>
      </c>
    </row>
    <row r="459" spans="1:5">
      <c r="A459" s="355">
        <f t="shared" si="7"/>
        <v>45676</v>
      </c>
      <c r="B459" s="356">
        <v>22</v>
      </c>
      <c r="C459" s="357">
        <v>1308.1209169130007</v>
      </c>
      <c r="D459" s="357">
        <v>1375.8899196219998</v>
      </c>
      <c r="E459" s="357">
        <v>9.6596965939999997</v>
      </c>
    </row>
    <row r="460" spans="1:5">
      <c r="A460" s="355">
        <f t="shared" si="7"/>
        <v>45676</v>
      </c>
      <c r="B460" s="356">
        <v>23</v>
      </c>
      <c r="C460" s="357">
        <v>1197.0715574820001</v>
      </c>
      <c r="D460" s="357">
        <v>1227.6424209199997</v>
      </c>
      <c r="E460" s="357">
        <v>11.866492632999998</v>
      </c>
    </row>
    <row r="461" spans="1:5">
      <c r="A461" s="355">
        <f t="shared" si="7"/>
        <v>45677</v>
      </c>
      <c r="B461" s="356">
        <v>0</v>
      </c>
      <c r="C461" s="357">
        <v>1082.8279016769998</v>
      </c>
      <c r="D461" s="357">
        <v>1126.857490222</v>
      </c>
      <c r="E461" s="357">
        <v>11.217902039</v>
      </c>
    </row>
    <row r="462" spans="1:5">
      <c r="A462" s="355">
        <f t="shared" si="7"/>
        <v>45677</v>
      </c>
      <c r="B462" s="356">
        <v>1</v>
      </c>
      <c r="C462" s="357">
        <v>1102.9709849669996</v>
      </c>
      <c r="D462" s="357">
        <v>1082.3807580450002</v>
      </c>
      <c r="E462" s="357">
        <v>11.331340481000002</v>
      </c>
    </row>
    <row r="463" spans="1:5">
      <c r="A463" s="355">
        <f t="shared" si="7"/>
        <v>45677</v>
      </c>
      <c r="B463" s="356">
        <v>2</v>
      </c>
      <c r="C463" s="357">
        <v>1077.1243551509999</v>
      </c>
      <c r="D463" s="357">
        <v>1048.9308681959999</v>
      </c>
      <c r="E463" s="357">
        <v>11.712632314999999</v>
      </c>
    </row>
    <row r="464" spans="1:5">
      <c r="A464" s="355">
        <f t="shared" si="7"/>
        <v>45677</v>
      </c>
      <c r="B464" s="356">
        <v>3</v>
      </c>
      <c r="C464" s="357">
        <v>1085.0028409580002</v>
      </c>
      <c r="D464" s="357">
        <v>1058.133090171</v>
      </c>
      <c r="E464" s="357">
        <v>9.9290753280000015</v>
      </c>
    </row>
    <row r="465" spans="1:5">
      <c r="A465" s="355">
        <f t="shared" si="7"/>
        <v>45677</v>
      </c>
      <c r="B465" s="356">
        <v>4</v>
      </c>
      <c r="C465" s="357">
        <v>1150.6278767800002</v>
      </c>
      <c r="D465" s="357">
        <v>1126.5948076159996</v>
      </c>
      <c r="E465" s="357">
        <v>5.9771923680000008</v>
      </c>
    </row>
    <row r="466" spans="1:5">
      <c r="A466" s="355">
        <f t="shared" si="7"/>
        <v>45677</v>
      </c>
      <c r="B466" s="356">
        <v>5</v>
      </c>
      <c r="C466" s="357">
        <v>1267.6319707199998</v>
      </c>
      <c r="D466" s="357">
        <v>1269.2543842280002</v>
      </c>
      <c r="E466" s="357">
        <v>6.3095832009999997</v>
      </c>
    </row>
    <row r="467" spans="1:5">
      <c r="A467" s="355">
        <f t="shared" si="7"/>
        <v>45677</v>
      </c>
      <c r="B467" s="356">
        <v>6</v>
      </c>
      <c r="C467" s="357">
        <v>1325.3549516580001</v>
      </c>
      <c r="D467" s="357">
        <v>1413.997884397</v>
      </c>
      <c r="E467" s="357">
        <v>7.2333190589999994</v>
      </c>
    </row>
    <row r="468" spans="1:5">
      <c r="A468" s="355">
        <f t="shared" si="7"/>
        <v>45677</v>
      </c>
      <c r="B468" s="356">
        <v>7</v>
      </c>
      <c r="C468" s="357">
        <v>1448.1978244530003</v>
      </c>
      <c r="D468" s="357">
        <v>1539.5012001770001</v>
      </c>
      <c r="E468" s="357">
        <v>8.6568360880000021</v>
      </c>
    </row>
    <row r="469" spans="1:5">
      <c r="A469" s="355">
        <f t="shared" si="7"/>
        <v>45677</v>
      </c>
      <c r="B469" s="356">
        <v>8</v>
      </c>
      <c r="C469" s="357">
        <v>1518.1708312139999</v>
      </c>
      <c r="D469" s="357">
        <v>1645.2130336960004</v>
      </c>
      <c r="E469" s="357">
        <v>10.229682304999997</v>
      </c>
    </row>
    <row r="470" spans="1:5">
      <c r="A470" s="355">
        <f t="shared" si="7"/>
        <v>45677</v>
      </c>
      <c r="B470" s="356">
        <v>9</v>
      </c>
      <c r="C470" s="357">
        <v>1599.2579170910001</v>
      </c>
      <c r="D470" s="357">
        <v>1716.4155518760003</v>
      </c>
      <c r="E470" s="357">
        <v>10.924477318000001</v>
      </c>
    </row>
    <row r="471" spans="1:5">
      <c r="A471" s="355">
        <f t="shared" si="7"/>
        <v>45677</v>
      </c>
      <c r="B471" s="356">
        <v>10</v>
      </c>
      <c r="C471" s="357">
        <v>1659.4116534610005</v>
      </c>
      <c r="D471" s="357">
        <v>1772.5833878000005</v>
      </c>
      <c r="E471" s="357">
        <v>10.301432136000001</v>
      </c>
    </row>
    <row r="472" spans="1:5">
      <c r="A472" s="355">
        <f t="shared" si="7"/>
        <v>45677</v>
      </c>
      <c r="B472" s="356">
        <v>11</v>
      </c>
      <c r="C472" s="357">
        <v>1701.4536217659995</v>
      </c>
      <c r="D472" s="357">
        <v>1811.5405857910005</v>
      </c>
      <c r="E472" s="357">
        <v>11.316196903</v>
      </c>
    </row>
    <row r="473" spans="1:5">
      <c r="A473" s="355">
        <f t="shared" si="7"/>
        <v>45677</v>
      </c>
      <c r="B473" s="356">
        <v>12</v>
      </c>
      <c r="C473" s="357">
        <v>1682.2976309370008</v>
      </c>
      <c r="D473" s="357">
        <v>1796.5268208929997</v>
      </c>
      <c r="E473" s="357">
        <v>11.815048508999997</v>
      </c>
    </row>
    <row r="474" spans="1:5">
      <c r="A474" s="355">
        <f t="shared" si="7"/>
        <v>45677</v>
      </c>
      <c r="B474" s="356">
        <v>13</v>
      </c>
      <c r="C474" s="357">
        <v>1678.3441497540002</v>
      </c>
      <c r="D474" s="357">
        <v>1795.9924930799998</v>
      </c>
      <c r="E474" s="357">
        <v>9.7773473110000015</v>
      </c>
    </row>
    <row r="475" spans="1:5">
      <c r="A475" s="355">
        <f t="shared" si="7"/>
        <v>45677</v>
      </c>
      <c r="B475" s="356">
        <v>14</v>
      </c>
      <c r="C475" s="357">
        <v>1688.8459808140008</v>
      </c>
      <c r="D475" s="357">
        <v>1804.976734242</v>
      </c>
      <c r="E475" s="357">
        <v>7.7443200760000011</v>
      </c>
    </row>
    <row r="476" spans="1:5">
      <c r="A476" s="355">
        <f t="shared" si="7"/>
        <v>45677</v>
      </c>
      <c r="B476" s="356">
        <v>15</v>
      </c>
      <c r="C476" s="357">
        <v>1690.5102010900007</v>
      </c>
      <c r="D476" s="357">
        <v>1803.4259708709999</v>
      </c>
      <c r="E476" s="357">
        <v>7.9551763360000001</v>
      </c>
    </row>
    <row r="477" spans="1:5">
      <c r="A477" s="355">
        <f t="shared" si="7"/>
        <v>45677</v>
      </c>
      <c r="B477" s="356">
        <v>16</v>
      </c>
      <c r="C477" s="357">
        <v>1710.5396042219995</v>
      </c>
      <c r="D477" s="357">
        <v>1785.7847316849995</v>
      </c>
      <c r="E477" s="357">
        <v>7.8934936349999987</v>
      </c>
    </row>
    <row r="478" spans="1:5">
      <c r="A478" s="355">
        <f t="shared" si="7"/>
        <v>45677</v>
      </c>
      <c r="B478" s="356">
        <v>17</v>
      </c>
      <c r="C478" s="357">
        <v>1649.2920084750001</v>
      </c>
      <c r="D478" s="357">
        <v>1754.4170277750004</v>
      </c>
      <c r="E478" s="357">
        <v>8.0517108510000011</v>
      </c>
    </row>
    <row r="479" spans="1:5">
      <c r="A479" s="355">
        <f t="shared" si="7"/>
        <v>45677</v>
      </c>
      <c r="B479" s="356">
        <v>18</v>
      </c>
      <c r="C479" s="357">
        <v>1797.9868892390007</v>
      </c>
      <c r="D479" s="357">
        <v>1900.1644598289997</v>
      </c>
      <c r="E479" s="357">
        <v>10.042682869</v>
      </c>
    </row>
    <row r="480" spans="1:5">
      <c r="A480" s="355">
        <f t="shared" si="7"/>
        <v>45677</v>
      </c>
      <c r="B480" s="356">
        <v>19</v>
      </c>
      <c r="C480" s="357">
        <v>1823.6837651299995</v>
      </c>
      <c r="D480" s="357">
        <v>1926.7897796419998</v>
      </c>
      <c r="E480" s="357">
        <v>10.339550064000001</v>
      </c>
    </row>
    <row r="481" spans="1:5">
      <c r="A481" s="355">
        <f t="shared" si="7"/>
        <v>45677</v>
      </c>
      <c r="B481" s="356">
        <v>20</v>
      </c>
      <c r="C481" s="357">
        <v>1713.159637664</v>
      </c>
      <c r="D481" s="357">
        <v>1829.7576052699997</v>
      </c>
      <c r="E481" s="357">
        <v>7.5166287870000028</v>
      </c>
    </row>
    <row r="482" spans="1:5">
      <c r="A482" s="355">
        <f t="shared" si="7"/>
        <v>45677</v>
      </c>
      <c r="B482" s="356">
        <v>21</v>
      </c>
      <c r="C482" s="357">
        <v>1538.4941870089999</v>
      </c>
      <c r="D482" s="357">
        <v>1663.6129932010001</v>
      </c>
      <c r="E482" s="357">
        <v>6.9454279920000008</v>
      </c>
    </row>
    <row r="483" spans="1:5">
      <c r="A483" s="355">
        <f t="shared" si="7"/>
        <v>45677</v>
      </c>
      <c r="B483" s="356">
        <v>22</v>
      </c>
      <c r="C483" s="357">
        <v>1407.950181363</v>
      </c>
      <c r="D483" s="357">
        <v>1500.2287343580003</v>
      </c>
      <c r="E483" s="357">
        <v>7.3972519519999977</v>
      </c>
    </row>
    <row r="484" spans="1:5">
      <c r="A484" s="355">
        <f t="shared" si="7"/>
        <v>45677</v>
      </c>
      <c r="B484" s="356">
        <v>23</v>
      </c>
      <c r="C484" s="357">
        <v>1251.9935119820009</v>
      </c>
      <c r="D484" s="357">
        <v>1343.7726244949999</v>
      </c>
      <c r="E484" s="357">
        <v>7.5881912880000018</v>
      </c>
    </row>
    <row r="485" spans="1:5">
      <c r="A485" s="355">
        <f t="shared" si="7"/>
        <v>45678</v>
      </c>
      <c r="B485" s="356">
        <v>0</v>
      </c>
      <c r="C485" s="357">
        <v>1192.4936247860003</v>
      </c>
      <c r="D485" s="357">
        <v>1253.5707915279997</v>
      </c>
      <c r="E485" s="357">
        <v>7.6526676180000033</v>
      </c>
    </row>
    <row r="486" spans="1:5">
      <c r="A486" s="355">
        <f t="shared" si="7"/>
        <v>45678</v>
      </c>
      <c r="B486" s="356">
        <v>1</v>
      </c>
      <c r="C486" s="357">
        <v>1164.9682674090002</v>
      </c>
      <c r="D486" s="357">
        <v>1205.3817331419993</v>
      </c>
      <c r="E486" s="357">
        <v>7.290834809999998</v>
      </c>
    </row>
    <row r="487" spans="1:5">
      <c r="A487" s="355">
        <f t="shared" si="7"/>
        <v>45678</v>
      </c>
      <c r="B487" s="356">
        <v>2</v>
      </c>
      <c r="C487" s="357">
        <v>1143.0961845460004</v>
      </c>
      <c r="D487" s="357">
        <v>1170.7626961289996</v>
      </c>
      <c r="E487" s="357">
        <v>7.2813738529999998</v>
      </c>
    </row>
    <row r="488" spans="1:5">
      <c r="A488" s="355">
        <f t="shared" si="7"/>
        <v>45678</v>
      </c>
      <c r="B488" s="356">
        <v>3</v>
      </c>
      <c r="C488" s="357">
        <v>1132.7280757060005</v>
      </c>
      <c r="D488" s="357">
        <v>1161.2372532600002</v>
      </c>
      <c r="E488" s="357">
        <v>7.2501268459999988</v>
      </c>
    </row>
    <row r="489" spans="1:5">
      <c r="A489" s="355">
        <f t="shared" si="7"/>
        <v>45678</v>
      </c>
      <c r="B489" s="356">
        <v>4</v>
      </c>
      <c r="C489" s="357">
        <v>1161.3957510859996</v>
      </c>
      <c r="D489" s="357">
        <v>1220.811399707</v>
      </c>
      <c r="E489" s="357">
        <v>7.3615429209999999</v>
      </c>
    </row>
    <row r="490" spans="1:5">
      <c r="A490" s="355">
        <f t="shared" si="7"/>
        <v>45678</v>
      </c>
      <c r="B490" s="356">
        <v>5</v>
      </c>
      <c r="C490" s="357">
        <v>1267.4291511340007</v>
      </c>
      <c r="D490" s="357">
        <v>1354.5288019100003</v>
      </c>
      <c r="E490" s="357">
        <v>7.700459191000002</v>
      </c>
    </row>
    <row r="491" spans="1:5">
      <c r="A491" s="355">
        <f t="shared" si="7"/>
        <v>45678</v>
      </c>
      <c r="B491" s="356">
        <v>6</v>
      </c>
      <c r="C491" s="357">
        <v>1285.9201910869997</v>
      </c>
      <c r="D491" s="357">
        <v>1473.1195272269999</v>
      </c>
      <c r="E491" s="357">
        <v>7.4783049430000013</v>
      </c>
    </row>
    <row r="492" spans="1:5">
      <c r="A492" s="355">
        <f t="shared" si="7"/>
        <v>45678</v>
      </c>
      <c r="B492" s="356">
        <v>7</v>
      </c>
      <c r="C492" s="357">
        <v>1378.7658611880001</v>
      </c>
      <c r="D492" s="357">
        <v>1588.5380713710003</v>
      </c>
      <c r="E492" s="357">
        <v>7.5375399559999998</v>
      </c>
    </row>
    <row r="493" spans="1:5">
      <c r="A493" s="355">
        <f t="shared" si="7"/>
        <v>45678</v>
      </c>
      <c r="B493" s="356">
        <v>8</v>
      </c>
      <c r="C493" s="357">
        <v>1414.9027877409992</v>
      </c>
      <c r="D493" s="357">
        <v>1683.6801978469991</v>
      </c>
      <c r="E493" s="357">
        <v>8.0535046170000015</v>
      </c>
    </row>
    <row r="494" spans="1:5">
      <c r="A494" s="355">
        <f t="shared" si="7"/>
        <v>45678</v>
      </c>
      <c r="B494" s="356">
        <v>9</v>
      </c>
      <c r="C494" s="357">
        <v>1452.6375253190008</v>
      </c>
      <c r="D494" s="357">
        <v>1740.5794071470002</v>
      </c>
      <c r="E494" s="357">
        <v>8.0101803109999974</v>
      </c>
    </row>
    <row r="495" spans="1:5">
      <c r="A495" s="355">
        <f t="shared" si="7"/>
        <v>45678</v>
      </c>
      <c r="B495" s="356">
        <v>10</v>
      </c>
      <c r="C495" s="357">
        <v>1486.3581875229995</v>
      </c>
      <c r="D495" s="357">
        <v>1772.0273135560003</v>
      </c>
      <c r="E495" s="357">
        <v>7.8182179769999998</v>
      </c>
    </row>
    <row r="496" spans="1:5">
      <c r="A496" s="355">
        <f t="shared" si="7"/>
        <v>45678</v>
      </c>
      <c r="B496" s="356">
        <v>11</v>
      </c>
      <c r="C496" s="357">
        <v>1542.304224969</v>
      </c>
      <c r="D496" s="357">
        <v>1822.2244294099999</v>
      </c>
      <c r="E496" s="357">
        <v>8.2886844229999994</v>
      </c>
    </row>
    <row r="497" spans="1:5">
      <c r="A497" s="355">
        <f t="shared" si="7"/>
        <v>45678</v>
      </c>
      <c r="B497" s="356">
        <v>12</v>
      </c>
      <c r="C497" s="357">
        <v>1529.1301696510011</v>
      </c>
      <c r="D497" s="357">
        <v>1812.7034896820005</v>
      </c>
      <c r="E497" s="357">
        <v>8.7016788710000004</v>
      </c>
    </row>
    <row r="498" spans="1:5">
      <c r="A498" s="355">
        <f t="shared" si="7"/>
        <v>45678</v>
      </c>
      <c r="B498" s="356">
        <v>13</v>
      </c>
      <c r="C498" s="357">
        <v>1528.0565495349999</v>
      </c>
      <c r="D498" s="357">
        <v>1809.4200811850003</v>
      </c>
      <c r="E498" s="357">
        <v>7.7227220560000012</v>
      </c>
    </row>
    <row r="499" spans="1:5">
      <c r="A499" s="355">
        <f t="shared" si="7"/>
        <v>45678</v>
      </c>
      <c r="B499" s="356">
        <v>14</v>
      </c>
      <c r="C499" s="357">
        <v>1558.2778364870003</v>
      </c>
      <c r="D499" s="357">
        <v>1845.6401004520005</v>
      </c>
      <c r="E499" s="357">
        <v>8.1398808900000006</v>
      </c>
    </row>
    <row r="500" spans="1:5">
      <c r="A500" s="355">
        <f t="shared" si="7"/>
        <v>45678</v>
      </c>
      <c r="B500" s="356">
        <v>15</v>
      </c>
      <c r="C500" s="357">
        <v>1576.8161369740001</v>
      </c>
      <c r="D500" s="357">
        <v>1858.1163490060003</v>
      </c>
      <c r="E500" s="357">
        <v>8.236132057999999</v>
      </c>
    </row>
    <row r="501" spans="1:5">
      <c r="A501" s="355">
        <f t="shared" si="7"/>
        <v>45678</v>
      </c>
      <c r="B501" s="356">
        <v>16</v>
      </c>
      <c r="C501" s="357">
        <v>1579.5722347579992</v>
      </c>
      <c r="D501" s="357">
        <v>1830.9457017120001</v>
      </c>
      <c r="E501" s="357">
        <v>8.2997451829999989</v>
      </c>
    </row>
    <row r="502" spans="1:5">
      <c r="A502" s="355">
        <f t="shared" si="7"/>
        <v>45678</v>
      </c>
      <c r="B502" s="356">
        <v>17</v>
      </c>
      <c r="C502" s="357">
        <v>1566.3751479980006</v>
      </c>
      <c r="D502" s="357">
        <v>1793.6006444489994</v>
      </c>
      <c r="E502" s="357">
        <v>8.4128347659999978</v>
      </c>
    </row>
    <row r="503" spans="1:5">
      <c r="A503" s="355">
        <f t="shared" si="7"/>
        <v>45678</v>
      </c>
      <c r="B503" s="356">
        <v>18</v>
      </c>
      <c r="C503" s="357">
        <v>1685.8643711039999</v>
      </c>
      <c r="D503" s="357">
        <v>1924.1702488300002</v>
      </c>
      <c r="E503" s="357">
        <v>8.7626415750000017</v>
      </c>
    </row>
    <row r="504" spans="1:5">
      <c r="A504" s="355">
        <f t="shared" si="7"/>
        <v>45678</v>
      </c>
      <c r="B504" s="356">
        <v>19</v>
      </c>
      <c r="C504" s="357">
        <v>1688.4935419060007</v>
      </c>
      <c r="D504" s="357">
        <v>1943.589169111</v>
      </c>
      <c r="E504" s="357">
        <v>8.4641300669999993</v>
      </c>
    </row>
    <row r="505" spans="1:5">
      <c r="A505" s="355">
        <f t="shared" si="7"/>
        <v>45678</v>
      </c>
      <c r="B505" s="356">
        <v>20</v>
      </c>
      <c r="C505" s="357">
        <v>1556.6722179369999</v>
      </c>
      <c r="D505" s="357">
        <v>1847.3450651700002</v>
      </c>
      <c r="E505" s="357">
        <v>8.1289617250000017</v>
      </c>
    </row>
    <row r="506" spans="1:5">
      <c r="A506" s="355">
        <f t="shared" si="7"/>
        <v>45678</v>
      </c>
      <c r="B506" s="356">
        <v>21</v>
      </c>
      <c r="C506" s="357">
        <v>1451.0841770700004</v>
      </c>
      <c r="D506" s="357">
        <v>1687.5439116020002</v>
      </c>
      <c r="E506" s="357">
        <v>7.6638021390000004</v>
      </c>
    </row>
    <row r="507" spans="1:5">
      <c r="A507" s="355">
        <f t="shared" si="7"/>
        <v>45678</v>
      </c>
      <c r="B507" s="356">
        <v>22</v>
      </c>
      <c r="C507" s="357">
        <v>1439.3858534080002</v>
      </c>
      <c r="D507" s="357">
        <v>1520.3129031719998</v>
      </c>
      <c r="E507" s="357">
        <v>7.866891405999997</v>
      </c>
    </row>
    <row r="508" spans="1:5">
      <c r="A508" s="355">
        <f t="shared" si="7"/>
        <v>45678</v>
      </c>
      <c r="B508" s="356">
        <v>23</v>
      </c>
      <c r="C508" s="357">
        <v>1362.6032016329998</v>
      </c>
      <c r="D508" s="357">
        <v>1368.1898471029999</v>
      </c>
      <c r="E508" s="357">
        <v>8.1322586609999963</v>
      </c>
    </row>
    <row r="509" spans="1:5">
      <c r="A509" s="355">
        <f t="shared" si="7"/>
        <v>45679</v>
      </c>
      <c r="B509" s="356">
        <v>0</v>
      </c>
      <c r="C509" s="357">
        <v>1244.7820227750003</v>
      </c>
      <c r="D509" s="357">
        <v>1255.4527694220003</v>
      </c>
      <c r="E509" s="357">
        <v>7.5090286980000025</v>
      </c>
    </row>
    <row r="510" spans="1:5">
      <c r="A510" s="355">
        <f t="shared" si="7"/>
        <v>45679</v>
      </c>
      <c r="B510" s="356">
        <v>1</v>
      </c>
      <c r="C510" s="357">
        <v>1216.0015629009997</v>
      </c>
      <c r="D510" s="357">
        <v>1206.8199691970001</v>
      </c>
      <c r="E510" s="357">
        <v>7.031716647999998</v>
      </c>
    </row>
    <row r="511" spans="1:5">
      <c r="A511" s="355">
        <f t="shared" si="7"/>
        <v>45679</v>
      </c>
      <c r="B511" s="356">
        <v>2</v>
      </c>
      <c r="C511" s="357">
        <v>1185.5067846329994</v>
      </c>
      <c r="D511" s="357">
        <v>1169.2318279300002</v>
      </c>
      <c r="E511" s="357">
        <v>7.5974034439999993</v>
      </c>
    </row>
    <row r="512" spans="1:5">
      <c r="A512" s="355">
        <f t="shared" si="7"/>
        <v>45679</v>
      </c>
      <c r="B512" s="356">
        <v>3</v>
      </c>
      <c r="C512" s="357">
        <v>1173.4703937369998</v>
      </c>
      <c r="D512" s="357">
        <v>1165.6489484489998</v>
      </c>
      <c r="E512" s="357">
        <v>7.8829363429999972</v>
      </c>
    </row>
    <row r="513" spans="1:5">
      <c r="A513" s="355">
        <f t="shared" si="7"/>
        <v>45679</v>
      </c>
      <c r="B513" s="356">
        <v>4</v>
      </c>
      <c r="C513" s="357">
        <v>1205.6619761059997</v>
      </c>
      <c r="D513" s="357">
        <v>1200.6957177130002</v>
      </c>
      <c r="E513" s="357">
        <v>7.8299525050000005</v>
      </c>
    </row>
    <row r="514" spans="1:5">
      <c r="A514" s="355">
        <f t="shared" si="7"/>
        <v>45679</v>
      </c>
      <c r="B514" s="356">
        <v>5</v>
      </c>
      <c r="C514" s="357">
        <v>1320.8191758499991</v>
      </c>
      <c r="D514" s="357">
        <v>1353.327176</v>
      </c>
      <c r="E514" s="357">
        <v>7.7470509439999997</v>
      </c>
    </row>
    <row r="515" spans="1:5">
      <c r="A515" s="355">
        <f t="shared" si="7"/>
        <v>45679</v>
      </c>
      <c r="B515" s="356">
        <v>6</v>
      </c>
      <c r="C515" s="357">
        <v>1375.312664539</v>
      </c>
      <c r="D515" s="357">
        <v>1475.396990143</v>
      </c>
      <c r="E515" s="357">
        <v>7.5282584589999981</v>
      </c>
    </row>
    <row r="516" spans="1:5">
      <c r="A516" s="355">
        <f t="shared" si="7"/>
        <v>45679</v>
      </c>
      <c r="B516" s="356">
        <v>7</v>
      </c>
      <c r="C516" s="357">
        <v>1468.7371826650008</v>
      </c>
      <c r="D516" s="357">
        <v>1574.4792702620005</v>
      </c>
      <c r="E516" s="357">
        <v>7.5016155520000005</v>
      </c>
    </row>
    <row r="517" spans="1:5">
      <c r="A517" s="355">
        <f t="shared" si="7"/>
        <v>45679</v>
      </c>
      <c r="B517" s="356">
        <v>8</v>
      </c>
      <c r="C517" s="357">
        <v>1529.5712416840001</v>
      </c>
      <c r="D517" s="357">
        <v>1664.7369864769996</v>
      </c>
      <c r="E517" s="357">
        <v>7.9408144410000006</v>
      </c>
    </row>
    <row r="518" spans="1:5">
      <c r="A518" s="355">
        <f t="shared" ref="A518:A581" si="8">IF(B518=0,A517+1,A517)</f>
        <v>45679</v>
      </c>
      <c r="B518" s="356">
        <v>9</v>
      </c>
      <c r="C518" s="357">
        <v>1572.364148066001</v>
      </c>
      <c r="D518" s="357">
        <v>1676.6164004860002</v>
      </c>
      <c r="E518" s="357">
        <v>9.917856274</v>
      </c>
    </row>
    <row r="519" spans="1:5">
      <c r="A519" s="355">
        <f t="shared" si="8"/>
        <v>45679</v>
      </c>
      <c r="B519" s="356">
        <v>10</v>
      </c>
      <c r="C519" s="357">
        <v>1608.8872689329994</v>
      </c>
      <c r="D519" s="357">
        <v>1722.3769528270002</v>
      </c>
      <c r="E519" s="357">
        <v>11.275011113000001</v>
      </c>
    </row>
    <row r="520" spans="1:5">
      <c r="A520" s="355">
        <f t="shared" si="8"/>
        <v>45679</v>
      </c>
      <c r="B520" s="356">
        <v>11</v>
      </c>
      <c r="C520" s="357">
        <v>1639.2435336669982</v>
      </c>
      <c r="D520" s="357">
        <v>1759.4694708379996</v>
      </c>
      <c r="E520" s="357">
        <v>9.2530667439999998</v>
      </c>
    </row>
    <row r="521" spans="1:5">
      <c r="A521" s="355">
        <f t="shared" si="8"/>
        <v>45679</v>
      </c>
      <c r="B521" s="356">
        <v>12</v>
      </c>
      <c r="C521" s="357">
        <v>1578.2683919670008</v>
      </c>
      <c r="D521" s="357">
        <v>1739.0625845620002</v>
      </c>
      <c r="E521" s="357">
        <v>7.2483469580000008</v>
      </c>
    </row>
    <row r="522" spans="1:5">
      <c r="A522" s="355">
        <f t="shared" si="8"/>
        <v>45679</v>
      </c>
      <c r="B522" s="356">
        <v>13</v>
      </c>
      <c r="C522" s="357">
        <v>1529.6072811270001</v>
      </c>
      <c r="D522" s="357">
        <v>1734.7019970009994</v>
      </c>
      <c r="E522" s="357">
        <v>7.4202572250000012</v>
      </c>
    </row>
    <row r="523" spans="1:5">
      <c r="A523" s="355">
        <f t="shared" si="8"/>
        <v>45679</v>
      </c>
      <c r="B523" s="356">
        <v>14</v>
      </c>
      <c r="C523" s="357">
        <v>1616.1941830699998</v>
      </c>
      <c r="D523" s="357">
        <v>1775.1814955970001</v>
      </c>
      <c r="E523" s="357">
        <v>7.8496693339999988</v>
      </c>
    </row>
    <row r="524" spans="1:5">
      <c r="A524" s="355">
        <f t="shared" si="8"/>
        <v>45679</v>
      </c>
      <c r="B524" s="356">
        <v>15</v>
      </c>
      <c r="C524" s="357">
        <v>1643.8511576799997</v>
      </c>
      <c r="D524" s="357">
        <v>1789.8494307409999</v>
      </c>
      <c r="E524" s="357">
        <v>8.086285614000003</v>
      </c>
    </row>
    <row r="525" spans="1:5">
      <c r="A525" s="355">
        <f t="shared" si="8"/>
        <v>45679</v>
      </c>
      <c r="B525" s="356">
        <v>16</v>
      </c>
      <c r="C525" s="357">
        <v>1689.5145734200009</v>
      </c>
      <c r="D525" s="357">
        <v>1772.777417391</v>
      </c>
      <c r="E525" s="357">
        <v>8.1481554360000015</v>
      </c>
    </row>
    <row r="526" spans="1:5">
      <c r="A526" s="355">
        <f t="shared" si="8"/>
        <v>45679</v>
      </c>
      <c r="B526" s="356">
        <v>17</v>
      </c>
      <c r="C526" s="357">
        <v>1657.951028306001</v>
      </c>
      <c r="D526" s="357">
        <v>1749.9737391780002</v>
      </c>
      <c r="E526" s="357">
        <v>7.6091179670000004</v>
      </c>
    </row>
    <row r="527" spans="1:5">
      <c r="A527" s="355">
        <f t="shared" si="8"/>
        <v>45679</v>
      </c>
      <c r="B527" s="356">
        <v>18</v>
      </c>
      <c r="C527" s="357">
        <v>1787.6798390099996</v>
      </c>
      <c r="D527" s="357">
        <v>1878.6068129749997</v>
      </c>
      <c r="E527" s="357">
        <v>7.872190644999999</v>
      </c>
    </row>
    <row r="528" spans="1:5">
      <c r="A528" s="355">
        <f t="shared" si="8"/>
        <v>45679</v>
      </c>
      <c r="B528" s="356">
        <v>19</v>
      </c>
      <c r="C528" s="357">
        <v>1775.430244357</v>
      </c>
      <c r="D528" s="357">
        <v>1898.8549288809998</v>
      </c>
      <c r="E528" s="357">
        <v>7.9726982939999997</v>
      </c>
    </row>
    <row r="529" spans="1:5">
      <c r="A529" s="355">
        <f t="shared" si="8"/>
        <v>45679</v>
      </c>
      <c r="B529" s="356">
        <v>20</v>
      </c>
      <c r="C529" s="357">
        <v>1670.6011874400006</v>
      </c>
      <c r="D529" s="357">
        <v>1796.5832099080003</v>
      </c>
      <c r="E529" s="357">
        <v>8.481186202</v>
      </c>
    </row>
    <row r="530" spans="1:5">
      <c r="A530" s="355">
        <f t="shared" si="8"/>
        <v>45679</v>
      </c>
      <c r="B530" s="356">
        <v>21</v>
      </c>
      <c r="C530" s="357">
        <v>1530.8731746269996</v>
      </c>
      <c r="D530" s="357">
        <v>1626.3127557759999</v>
      </c>
      <c r="E530" s="357">
        <v>7.954215875</v>
      </c>
    </row>
    <row r="531" spans="1:5">
      <c r="A531" s="355">
        <f t="shared" si="8"/>
        <v>45679</v>
      </c>
      <c r="B531" s="356">
        <v>22</v>
      </c>
      <c r="C531" s="357">
        <v>1370.1953685370008</v>
      </c>
      <c r="D531" s="357">
        <v>1466.3081297449999</v>
      </c>
      <c r="E531" s="357">
        <v>7.5333093930000032</v>
      </c>
    </row>
    <row r="532" spans="1:5">
      <c r="A532" s="355">
        <f t="shared" si="8"/>
        <v>45679</v>
      </c>
      <c r="B532" s="356">
        <v>23</v>
      </c>
      <c r="C532" s="357">
        <v>1272.4122788540001</v>
      </c>
      <c r="D532" s="357">
        <v>1287.866331257</v>
      </c>
      <c r="E532" s="357">
        <v>7.640941777000001</v>
      </c>
    </row>
    <row r="533" spans="1:5">
      <c r="A533" s="355">
        <f t="shared" si="8"/>
        <v>45680</v>
      </c>
      <c r="B533" s="356">
        <v>0</v>
      </c>
      <c r="C533" s="357">
        <v>1216.0635334219994</v>
      </c>
      <c r="D533" s="357">
        <v>1179.8375015319998</v>
      </c>
      <c r="E533" s="357">
        <v>7.559100696999999</v>
      </c>
    </row>
    <row r="534" spans="1:5">
      <c r="A534" s="355">
        <f t="shared" si="8"/>
        <v>45680</v>
      </c>
      <c r="B534" s="356">
        <v>1</v>
      </c>
      <c r="C534" s="357">
        <v>1198.3667028370014</v>
      </c>
      <c r="D534" s="357">
        <v>1155.1770982820003</v>
      </c>
      <c r="E534" s="357">
        <v>7.4099785000000002</v>
      </c>
    </row>
    <row r="535" spans="1:5">
      <c r="A535" s="355">
        <f t="shared" si="8"/>
        <v>45680</v>
      </c>
      <c r="B535" s="356">
        <v>2</v>
      </c>
      <c r="C535" s="357">
        <v>1143.5740030660004</v>
      </c>
      <c r="D535" s="357">
        <v>1144.1702464739997</v>
      </c>
      <c r="E535" s="357">
        <v>7.4230711409999985</v>
      </c>
    </row>
    <row r="536" spans="1:5">
      <c r="A536" s="355">
        <f t="shared" si="8"/>
        <v>45680</v>
      </c>
      <c r="B536" s="356">
        <v>3</v>
      </c>
      <c r="C536" s="357">
        <v>1130.834690276999</v>
      </c>
      <c r="D536" s="357">
        <v>1140.590245612</v>
      </c>
      <c r="E536" s="357">
        <v>7.4510360749999993</v>
      </c>
    </row>
    <row r="537" spans="1:5">
      <c r="A537" s="355">
        <f t="shared" si="8"/>
        <v>45680</v>
      </c>
      <c r="B537" s="356">
        <v>4</v>
      </c>
      <c r="C537" s="357">
        <v>1144.6492073089996</v>
      </c>
      <c r="D537" s="357">
        <v>1206.7058729750004</v>
      </c>
      <c r="E537" s="357">
        <v>7.5529235190000001</v>
      </c>
    </row>
    <row r="538" spans="1:5">
      <c r="A538" s="355">
        <f t="shared" si="8"/>
        <v>45680</v>
      </c>
      <c r="B538" s="356">
        <v>5</v>
      </c>
      <c r="C538" s="357">
        <v>1222.0676240629996</v>
      </c>
      <c r="D538" s="357">
        <v>1337.064523323</v>
      </c>
      <c r="E538" s="357">
        <v>7.7252527539999996</v>
      </c>
    </row>
    <row r="539" spans="1:5">
      <c r="A539" s="355">
        <f t="shared" si="8"/>
        <v>45680</v>
      </c>
      <c r="B539" s="356">
        <v>6</v>
      </c>
      <c r="C539" s="357">
        <v>1281.3967197119998</v>
      </c>
      <c r="D539" s="357">
        <v>1460.177533239</v>
      </c>
      <c r="E539" s="357">
        <v>7.6459445280000011</v>
      </c>
    </row>
    <row r="540" spans="1:5">
      <c r="A540" s="355">
        <f t="shared" si="8"/>
        <v>45680</v>
      </c>
      <c r="B540" s="356">
        <v>7</v>
      </c>
      <c r="C540" s="357">
        <v>1357.8248061129998</v>
      </c>
      <c r="D540" s="357">
        <v>1554.7160165719999</v>
      </c>
      <c r="E540" s="357">
        <v>7.7413427009999998</v>
      </c>
    </row>
    <row r="541" spans="1:5">
      <c r="A541" s="355">
        <f t="shared" si="8"/>
        <v>45680</v>
      </c>
      <c r="B541" s="356">
        <v>8</v>
      </c>
      <c r="C541" s="357">
        <v>1396.4431206449999</v>
      </c>
      <c r="D541" s="357">
        <v>1634.1211095349991</v>
      </c>
      <c r="E541" s="357">
        <v>8.1682961349999985</v>
      </c>
    </row>
    <row r="542" spans="1:5">
      <c r="A542" s="355">
        <f t="shared" si="8"/>
        <v>45680</v>
      </c>
      <c r="B542" s="356">
        <v>9</v>
      </c>
      <c r="C542" s="357">
        <v>1443.5583974490003</v>
      </c>
      <c r="D542" s="357">
        <v>1680.2065803469995</v>
      </c>
      <c r="E542" s="357">
        <v>8.1839275810000007</v>
      </c>
    </row>
    <row r="543" spans="1:5">
      <c r="A543" s="355">
        <f t="shared" si="8"/>
        <v>45680</v>
      </c>
      <c r="B543" s="356">
        <v>10</v>
      </c>
      <c r="C543" s="357">
        <v>1505.5683325069995</v>
      </c>
      <c r="D543" s="357">
        <v>1725.4465850460003</v>
      </c>
      <c r="E543" s="357">
        <v>8.3647065210000022</v>
      </c>
    </row>
    <row r="544" spans="1:5">
      <c r="A544" s="355">
        <f t="shared" si="8"/>
        <v>45680</v>
      </c>
      <c r="B544" s="356">
        <v>11</v>
      </c>
      <c r="C544" s="357">
        <v>1538.8474185680006</v>
      </c>
      <c r="D544" s="357">
        <v>1754.4057404779999</v>
      </c>
      <c r="E544" s="357">
        <v>8.2599880159999994</v>
      </c>
    </row>
    <row r="545" spans="1:5">
      <c r="A545" s="355">
        <f t="shared" si="8"/>
        <v>45680</v>
      </c>
      <c r="B545" s="356">
        <v>12</v>
      </c>
      <c r="C545" s="357">
        <v>1513.0361166890002</v>
      </c>
      <c r="D545" s="357">
        <v>1727.7278746279999</v>
      </c>
      <c r="E545" s="357">
        <v>8.3757154610000004</v>
      </c>
    </row>
    <row r="546" spans="1:5">
      <c r="A546" s="355">
        <f t="shared" si="8"/>
        <v>45680</v>
      </c>
      <c r="B546" s="356">
        <v>13</v>
      </c>
      <c r="C546" s="357">
        <v>1505.4440284370003</v>
      </c>
      <c r="D546" s="357">
        <v>1720.7232122830001</v>
      </c>
      <c r="E546" s="357">
        <v>8.3197045819999982</v>
      </c>
    </row>
    <row r="547" spans="1:5">
      <c r="A547" s="355">
        <f t="shared" si="8"/>
        <v>45680</v>
      </c>
      <c r="B547" s="356">
        <v>14</v>
      </c>
      <c r="C547" s="357">
        <v>1526.6219563549994</v>
      </c>
      <c r="D547" s="357">
        <v>1732.3432158920002</v>
      </c>
      <c r="E547" s="357">
        <v>8.0781351369999985</v>
      </c>
    </row>
    <row r="548" spans="1:5">
      <c r="A548" s="355">
        <f t="shared" si="8"/>
        <v>45680</v>
      </c>
      <c r="B548" s="356">
        <v>15</v>
      </c>
      <c r="C548" s="357">
        <v>1541.5593365060004</v>
      </c>
      <c r="D548" s="357">
        <v>1744.1875284349996</v>
      </c>
      <c r="E548" s="357">
        <v>8.0239471519999999</v>
      </c>
    </row>
    <row r="549" spans="1:5">
      <c r="A549" s="355">
        <f t="shared" si="8"/>
        <v>45680</v>
      </c>
      <c r="B549" s="356">
        <v>16</v>
      </c>
      <c r="C549" s="357">
        <v>1549.3909505799998</v>
      </c>
      <c r="D549" s="357">
        <v>1745.4300183050002</v>
      </c>
      <c r="E549" s="357">
        <v>8.1320511250000003</v>
      </c>
    </row>
    <row r="550" spans="1:5">
      <c r="A550" s="355">
        <f t="shared" si="8"/>
        <v>45680</v>
      </c>
      <c r="B550" s="356">
        <v>17</v>
      </c>
      <c r="C550" s="357">
        <v>1549.138708959</v>
      </c>
      <c r="D550" s="357">
        <v>1740.7019062870002</v>
      </c>
      <c r="E550" s="357">
        <v>7.9458921170000023</v>
      </c>
    </row>
    <row r="551" spans="1:5">
      <c r="A551" s="355">
        <f t="shared" si="8"/>
        <v>45680</v>
      </c>
      <c r="B551" s="356">
        <v>18</v>
      </c>
      <c r="C551" s="357">
        <v>1695.1081561249994</v>
      </c>
      <c r="D551" s="357">
        <v>1850.8032501350003</v>
      </c>
      <c r="E551" s="357">
        <v>8.2199457439999986</v>
      </c>
    </row>
    <row r="552" spans="1:5">
      <c r="A552" s="355">
        <f t="shared" si="8"/>
        <v>45680</v>
      </c>
      <c r="B552" s="356">
        <v>19</v>
      </c>
      <c r="C552" s="357">
        <v>1788.1618625780002</v>
      </c>
      <c r="D552" s="357">
        <v>1873.561615005</v>
      </c>
      <c r="E552" s="357">
        <v>8.1354172310000017</v>
      </c>
    </row>
    <row r="553" spans="1:5">
      <c r="A553" s="355">
        <f t="shared" si="8"/>
        <v>45680</v>
      </c>
      <c r="B553" s="356">
        <v>20</v>
      </c>
      <c r="C553" s="357">
        <v>1637.4423602359993</v>
      </c>
      <c r="D553" s="357">
        <v>1785.0571627409997</v>
      </c>
      <c r="E553" s="357">
        <v>8.3114012119999998</v>
      </c>
    </row>
    <row r="554" spans="1:5">
      <c r="A554" s="355">
        <f t="shared" si="8"/>
        <v>45680</v>
      </c>
      <c r="B554" s="356">
        <v>21</v>
      </c>
      <c r="C554" s="357">
        <v>1468.5969444820003</v>
      </c>
      <c r="D554" s="357">
        <v>1616.0640071139997</v>
      </c>
      <c r="E554" s="357">
        <v>7.7478147599999989</v>
      </c>
    </row>
    <row r="555" spans="1:5">
      <c r="A555" s="355">
        <f t="shared" si="8"/>
        <v>45680</v>
      </c>
      <c r="B555" s="356">
        <v>22</v>
      </c>
      <c r="C555" s="357">
        <v>1392.7526011040002</v>
      </c>
      <c r="D555" s="357">
        <v>1451.538137048</v>
      </c>
      <c r="E555" s="357">
        <v>7.8070484680000005</v>
      </c>
    </row>
    <row r="556" spans="1:5">
      <c r="A556" s="355">
        <f t="shared" si="8"/>
        <v>45680</v>
      </c>
      <c r="B556" s="356">
        <v>23</v>
      </c>
      <c r="C556" s="357">
        <v>1326.5391303460003</v>
      </c>
      <c r="D556" s="357">
        <v>1310.2218862520006</v>
      </c>
      <c r="E556" s="357">
        <v>7.6778668949999993</v>
      </c>
    </row>
    <row r="557" spans="1:5">
      <c r="A557" s="355">
        <f t="shared" si="8"/>
        <v>45681</v>
      </c>
      <c r="B557" s="356">
        <v>0</v>
      </c>
      <c r="C557" s="357">
        <v>1353.9076779890001</v>
      </c>
      <c r="D557" s="357">
        <v>1219.4973431509998</v>
      </c>
      <c r="E557" s="357">
        <v>7.7224005500000006</v>
      </c>
    </row>
    <row r="558" spans="1:5">
      <c r="A558" s="355">
        <f t="shared" si="8"/>
        <v>45681</v>
      </c>
      <c r="B558" s="356">
        <v>1</v>
      </c>
      <c r="C558" s="357">
        <v>1301.442069747</v>
      </c>
      <c r="D558" s="357">
        <v>1170.9966710179999</v>
      </c>
      <c r="E558" s="357">
        <v>7.5867534810000032</v>
      </c>
    </row>
    <row r="559" spans="1:5">
      <c r="A559" s="355">
        <f t="shared" si="8"/>
        <v>45681</v>
      </c>
      <c r="B559" s="356">
        <v>2</v>
      </c>
      <c r="C559" s="357">
        <v>1265.0227081499997</v>
      </c>
      <c r="D559" s="357">
        <v>1138.2959516539997</v>
      </c>
      <c r="E559" s="357">
        <v>7.6161433609999989</v>
      </c>
    </row>
    <row r="560" spans="1:5">
      <c r="A560" s="355">
        <f t="shared" si="8"/>
        <v>45681</v>
      </c>
      <c r="B560" s="356">
        <v>3</v>
      </c>
      <c r="C560" s="357">
        <v>1267.823429906</v>
      </c>
      <c r="D560" s="357">
        <v>1141.8064802490003</v>
      </c>
      <c r="E560" s="357">
        <v>7.6728355959999988</v>
      </c>
    </row>
    <row r="561" spans="1:5">
      <c r="A561" s="355">
        <f t="shared" si="8"/>
        <v>45681</v>
      </c>
      <c r="B561" s="356">
        <v>4</v>
      </c>
      <c r="C561" s="357">
        <v>1317.7000552159998</v>
      </c>
      <c r="D561" s="357">
        <v>1203.6290924290001</v>
      </c>
      <c r="E561" s="357">
        <v>7.8189766960000009</v>
      </c>
    </row>
    <row r="562" spans="1:5">
      <c r="A562" s="355">
        <f t="shared" si="8"/>
        <v>45681</v>
      </c>
      <c r="B562" s="356">
        <v>5</v>
      </c>
      <c r="C562" s="357">
        <v>1409.8819294560001</v>
      </c>
      <c r="D562" s="357">
        <v>1326.6866251260001</v>
      </c>
      <c r="E562" s="357">
        <v>7.5770567020000001</v>
      </c>
    </row>
    <row r="563" spans="1:5">
      <c r="A563" s="355">
        <f t="shared" si="8"/>
        <v>45681</v>
      </c>
      <c r="B563" s="356">
        <v>6</v>
      </c>
      <c r="C563" s="357">
        <v>1514.6862053210009</v>
      </c>
      <c r="D563" s="357">
        <v>1450.9021443920001</v>
      </c>
      <c r="E563" s="357">
        <v>7.2341572679999988</v>
      </c>
    </row>
    <row r="564" spans="1:5">
      <c r="A564" s="355">
        <f t="shared" si="8"/>
        <v>45681</v>
      </c>
      <c r="B564" s="356">
        <v>7</v>
      </c>
      <c r="C564" s="357">
        <v>1595.8123175380006</v>
      </c>
      <c r="D564" s="357">
        <v>1561.9208981709999</v>
      </c>
      <c r="E564" s="357">
        <v>7.3403419669999996</v>
      </c>
    </row>
    <row r="565" spans="1:5">
      <c r="A565" s="355">
        <f t="shared" si="8"/>
        <v>45681</v>
      </c>
      <c r="B565" s="356">
        <v>8</v>
      </c>
      <c r="C565" s="357">
        <v>1693.3373707210001</v>
      </c>
      <c r="D565" s="357">
        <v>1655.681614356</v>
      </c>
      <c r="E565" s="357">
        <v>7.7166002880000013</v>
      </c>
    </row>
    <row r="566" spans="1:5">
      <c r="A566" s="355">
        <f t="shared" si="8"/>
        <v>45681</v>
      </c>
      <c r="B566" s="356">
        <v>9</v>
      </c>
      <c r="C566" s="357">
        <v>1729.4036598650005</v>
      </c>
      <c r="D566" s="357">
        <v>1710.8687717869996</v>
      </c>
      <c r="E566" s="357">
        <v>10.698020102000003</v>
      </c>
    </row>
    <row r="567" spans="1:5">
      <c r="A567" s="355">
        <f t="shared" si="8"/>
        <v>45681</v>
      </c>
      <c r="B567" s="356">
        <v>10</v>
      </c>
      <c r="C567" s="357">
        <v>1769.3205047679999</v>
      </c>
      <c r="D567" s="357">
        <v>1752.7011965630002</v>
      </c>
      <c r="E567" s="357">
        <v>11.327080545000001</v>
      </c>
    </row>
    <row r="568" spans="1:5">
      <c r="A568" s="355">
        <f t="shared" si="8"/>
        <v>45681</v>
      </c>
      <c r="B568" s="356">
        <v>11</v>
      </c>
      <c r="C568" s="357">
        <v>1792.6048800069998</v>
      </c>
      <c r="D568" s="357">
        <v>1775.1611451059998</v>
      </c>
      <c r="E568" s="357">
        <v>11.453131978999998</v>
      </c>
    </row>
    <row r="569" spans="1:5">
      <c r="A569" s="355">
        <f t="shared" si="8"/>
        <v>45681</v>
      </c>
      <c r="B569" s="356">
        <v>12</v>
      </c>
      <c r="C569" s="357">
        <v>1709.1990724909999</v>
      </c>
      <c r="D569" s="357">
        <v>1755.7085441199997</v>
      </c>
      <c r="E569" s="357">
        <v>7.4185234549999999</v>
      </c>
    </row>
    <row r="570" spans="1:5">
      <c r="A570" s="355">
        <f t="shared" si="8"/>
        <v>45681</v>
      </c>
      <c r="B570" s="356">
        <v>13</v>
      </c>
      <c r="C570" s="357">
        <v>1685.5196169470003</v>
      </c>
      <c r="D570" s="357">
        <v>1750.7097817790002</v>
      </c>
      <c r="E570" s="357">
        <v>7.5322607459999995</v>
      </c>
    </row>
    <row r="571" spans="1:5">
      <c r="A571" s="355">
        <f t="shared" si="8"/>
        <v>45681</v>
      </c>
      <c r="B571" s="356">
        <v>14</v>
      </c>
      <c r="C571" s="357">
        <v>1718.3581833380006</v>
      </c>
      <c r="D571" s="357">
        <v>1775.0042127230004</v>
      </c>
      <c r="E571" s="357">
        <v>7.8098755919999983</v>
      </c>
    </row>
    <row r="572" spans="1:5">
      <c r="A572" s="355">
        <f t="shared" si="8"/>
        <v>45681</v>
      </c>
      <c r="B572" s="356">
        <v>15</v>
      </c>
      <c r="C572" s="357">
        <v>1702.7935352180011</v>
      </c>
      <c r="D572" s="357">
        <v>1773.7848802369995</v>
      </c>
      <c r="E572" s="357">
        <v>8.1290573250000016</v>
      </c>
    </row>
    <row r="573" spans="1:5">
      <c r="A573" s="355">
        <f t="shared" si="8"/>
        <v>45681</v>
      </c>
      <c r="B573" s="356">
        <v>16</v>
      </c>
      <c r="C573" s="357">
        <v>1760.4642744560003</v>
      </c>
      <c r="D573" s="357">
        <v>1757.7852105259994</v>
      </c>
      <c r="E573" s="357">
        <v>7.2070980770000022</v>
      </c>
    </row>
    <row r="574" spans="1:5">
      <c r="A574" s="355">
        <f t="shared" si="8"/>
        <v>45681</v>
      </c>
      <c r="B574" s="356">
        <v>17</v>
      </c>
      <c r="C574" s="357">
        <v>1772.0119882140011</v>
      </c>
      <c r="D574" s="357">
        <v>1723.1803982870003</v>
      </c>
      <c r="E574" s="357">
        <v>7.5993126639999993</v>
      </c>
    </row>
    <row r="575" spans="1:5">
      <c r="A575" s="355">
        <f t="shared" si="8"/>
        <v>45681</v>
      </c>
      <c r="B575" s="356">
        <v>18</v>
      </c>
      <c r="C575" s="357">
        <v>1835.6813678669996</v>
      </c>
      <c r="D575" s="357">
        <v>1849.2697505210008</v>
      </c>
      <c r="E575" s="357">
        <v>7.9885390649999986</v>
      </c>
    </row>
    <row r="576" spans="1:5">
      <c r="A576" s="355">
        <f t="shared" si="8"/>
        <v>45681</v>
      </c>
      <c r="B576" s="356">
        <v>19</v>
      </c>
      <c r="C576" s="357">
        <v>1859.5136072339994</v>
      </c>
      <c r="D576" s="357">
        <v>1858.5536672059998</v>
      </c>
      <c r="E576" s="357">
        <v>8.2697534779999984</v>
      </c>
    </row>
    <row r="577" spans="1:5">
      <c r="A577" s="355">
        <f t="shared" si="8"/>
        <v>45681</v>
      </c>
      <c r="B577" s="356">
        <v>20</v>
      </c>
      <c r="C577" s="357">
        <v>1744.2756154060003</v>
      </c>
      <c r="D577" s="357">
        <v>1746.7610161700006</v>
      </c>
      <c r="E577" s="357">
        <v>8.0939005570000013</v>
      </c>
    </row>
    <row r="578" spans="1:5">
      <c r="A578" s="355">
        <f t="shared" si="8"/>
        <v>45681</v>
      </c>
      <c r="B578" s="356">
        <v>21</v>
      </c>
      <c r="C578" s="357">
        <v>1627.6706954519998</v>
      </c>
      <c r="D578" s="357">
        <v>1597.0894527340001</v>
      </c>
      <c r="E578" s="357">
        <v>7.5218976670000011</v>
      </c>
    </row>
    <row r="579" spans="1:5">
      <c r="A579" s="355">
        <f t="shared" si="8"/>
        <v>45681</v>
      </c>
      <c r="B579" s="356">
        <v>22</v>
      </c>
      <c r="C579" s="357">
        <v>1579.6006911270006</v>
      </c>
      <c r="D579" s="357">
        <v>1460.7748810620001</v>
      </c>
      <c r="E579" s="357">
        <v>7.5569089810000003</v>
      </c>
    </row>
    <row r="580" spans="1:5">
      <c r="A580" s="355">
        <f t="shared" si="8"/>
        <v>45681</v>
      </c>
      <c r="B580" s="356">
        <v>23</v>
      </c>
      <c r="C580" s="357">
        <v>1453.5902017430008</v>
      </c>
      <c r="D580" s="357">
        <v>1322.2416684569998</v>
      </c>
      <c r="E580" s="357">
        <v>7.5090943250000004</v>
      </c>
    </row>
    <row r="581" spans="1:5">
      <c r="A581" s="355">
        <f t="shared" si="8"/>
        <v>45682</v>
      </c>
      <c r="B581" s="356">
        <v>0</v>
      </c>
      <c r="C581" s="357">
        <v>1328.5976866100004</v>
      </c>
      <c r="D581" s="357">
        <v>1210.7191937110003</v>
      </c>
      <c r="E581" s="357">
        <v>7.9057662209999995</v>
      </c>
    </row>
    <row r="582" spans="1:5">
      <c r="A582" s="355">
        <f t="shared" ref="A582:A645" si="9">IF(B582=0,A581+1,A581)</f>
        <v>45682</v>
      </c>
      <c r="B582" s="356">
        <v>1</v>
      </c>
      <c r="C582" s="357">
        <v>1319.0658294189993</v>
      </c>
      <c r="D582" s="357">
        <v>1169.9450026780003</v>
      </c>
      <c r="E582" s="357">
        <v>7.7795458689999997</v>
      </c>
    </row>
    <row r="583" spans="1:5">
      <c r="A583" s="355">
        <f t="shared" si="9"/>
        <v>45682</v>
      </c>
      <c r="B583" s="356">
        <v>2</v>
      </c>
      <c r="C583" s="357">
        <v>1278.870441275001</v>
      </c>
      <c r="D583" s="357">
        <v>1137.6610024279998</v>
      </c>
      <c r="E583" s="357">
        <v>7.4666915659999997</v>
      </c>
    </row>
    <row r="584" spans="1:5">
      <c r="A584" s="355">
        <f t="shared" si="9"/>
        <v>45682</v>
      </c>
      <c r="B584" s="356">
        <v>3</v>
      </c>
      <c r="C584" s="357">
        <v>1269.1956431910007</v>
      </c>
      <c r="D584" s="357">
        <v>1129.2615846990002</v>
      </c>
      <c r="E584" s="357">
        <v>7.5761161829999999</v>
      </c>
    </row>
    <row r="585" spans="1:5">
      <c r="A585" s="355">
        <f t="shared" si="9"/>
        <v>45682</v>
      </c>
      <c r="B585" s="356">
        <v>4</v>
      </c>
      <c r="C585" s="357">
        <v>1277.4093664049999</v>
      </c>
      <c r="D585" s="357">
        <v>1136.2414664989999</v>
      </c>
      <c r="E585" s="357">
        <v>7.6432049939999986</v>
      </c>
    </row>
    <row r="586" spans="1:5">
      <c r="A586" s="355">
        <f t="shared" si="9"/>
        <v>45682</v>
      </c>
      <c r="B586" s="356">
        <v>5</v>
      </c>
      <c r="C586" s="357">
        <v>1326.8441567699997</v>
      </c>
      <c r="D586" s="357">
        <v>1200.2113320880001</v>
      </c>
      <c r="E586" s="357">
        <v>7.372725491999998</v>
      </c>
    </row>
    <row r="587" spans="1:5">
      <c r="A587" s="355">
        <f t="shared" si="9"/>
        <v>45682</v>
      </c>
      <c r="B587" s="356">
        <v>6</v>
      </c>
      <c r="C587" s="357">
        <v>1364.9922463230005</v>
      </c>
      <c r="D587" s="357">
        <v>1307.8221409189994</v>
      </c>
      <c r="E587" s="357">
        <v>7.007029511999999</v>
      </c>
    </row>
    <row r="588" spans="1:5">
      <c r="A588" s="355">
        <f t="shared" si="9"/>
        <v>45682</v>
      </c>
      <c r="B588" s="356">
        <v>7</v>
      </c>
      <c r="C588" s="357">
        <v>1528.2564051239992</v>
      </c>
      <c r="D588" s="357">
        <v>1442.7698135139999</v>
      </c>
      <c r="E588" s="357">
        <v>6.6961091130000012</v>
      </c>
    </row>
    <row r="589" spans="1:5">
      <c r="A589" s="355">
        <f t="shared" si="9"/>
        <v>45682</v>
      </c>
      <c r="B589" s="356">
        <v>8</v>
      </c>
      <c r="C589" s="357">
        <v>1589.9010001449994</v>
      </c>
      <c r="D589" s="357">
        <v>1561.5073351879998</v>
      </c>
      <c r="E589" s="357">
        <v>6.8793868019999991</v>
      </c>
    </row>
    <row r="590" spans="1:5">
      <c r="A590" s="355">
        <f t="shared" si="9"/>
        <v>45682</v>
      </c>
      <c r="B590" s="356">
        <v>9</v>
      </c>
      <c r="C590" s="357">
        <v>1599.7149491419993</v>
      </c>
      <c r="D590" s="357">
        <v>1624.7844723399994</v>
      </c>
      <c r="E590" s="357">
        <v>7.1163518069999974</v>
      </c>
    </row>
    <row r="591" spans="1:5">
      <c r="A591" s="355">
        <f t="shared" si="9"/>
        <v>45682</v>
      </c>
      <c r="B591" s="356">
        <v>10</v>
      </c>
      <c r="C591" s="357">
        <v>1622.0306601420004</v>
      </c>
      <c r="D591" s="357">
        <v>1651.4800146980001</v>
      </c>
      <c r="E591" s="357">
        <v>7.1490154380000002</v>
      </c>
    </row>
    <row r="592" spans="1:5">
      <c r="A592" s="355">
        <f t="shared" si="9"/>
        <v>45682</v>
      </c>
      <c r="B592" s="356">
        <v>11</v>
      </c>
      <c r="C592" s="357">
        <v>1633.7270176820005</v>
      </c>
      <c r="D592" s="357">
        <v>1655.9573896299996</v>
      </c>
      <c r="E592" s="357">
        <v>7.8807003879999993</v>
      </c>
    </row>
    <row r="593" spans="1:5">
      <c r="A593" s="355">
        <f t="shared" si="9"/>
        <v>45682</v>
      </c>
      <c r="B593" s="356">
        <v>12</v>
      </c>
      <c r="C593" s="357">
        <v>1597.7023953390001</v>
      </c>
      <c r="D593" s="357">
        <v>1615.2294275599995</v>
      </c>
      <c r="E593" s="357">
        <v>7.8436677339999994</v>
      </c>
    </row>
    <row r="594" spans="1:5">
      <c r="A594" s="355">
        <f t="shared" si="9"/>
        <v>45682</v>
      </c>
      <c r="B594" s="356">
        <v>13</v>
      </c>
      <c r="C594" s="357">
        <v>1551.144076264</v>
      </c>
      <c r="D594" s="357">
        <v>1598.3851443200003</v>
      </c>
      <c r="E594" s="357">
        <v>8.2242960669999974</v>
      </c>
    </row>
    <row r="595" spans="1:5">
      <c r="A595" s="355">
        <f t="shared" si="9"/>
        <v>45682</v>
      </c>
      <c r="B595" s="356">
        <v>14</v>
      </c>
      <c r="C595" s="357">
        <v>1552.8187715290005</v>
      </c>
      <c r="D595" s="357">
        <v>1576.3590869619998</v>
      </c>
      <c r="E595" s="357">
        <v>7.827623699000001</v>
      </c>
    </row>
    <row r="596" spans="1:5">
      <c r="A596" s="355">
        <f t="shared" si="9"/>
        <v>45682</v>
      </c>
      <c r="B596" s="356">
        <v>15</v>
      </c>
      <c r="C596" s="357">
        <v>1567.1637460629997</v>
      </c>
      <c r="D596" s="357">
        <v>1587.8161290639998</v>
      </c>
      <c r="E596" s="357">
        <v>7.8166741089999974</v>
      </c>
    </row>
    <row r="597" spans="1:5">
      <c r="A597" s="355">
        <f t="shared" si="9"/>
        <v>45682</v>
      </c>
      <c r="B597" s="356">
        <v>16</v>
      </c>
      <c r="C597" s="357">
        <v>1519.5344777149994</v>
      </c>
      <c r="D597" s="357">
        <v>1543.6775451049998</v>
      </c>
      <c r="E597" s="357">
        <v>7.5297072689999984</v>
      </c>
    </row>
    <row r="598" spans="1:5">
      <c r="A598" s="355">
        <f t="shared" si="9"/>
        <v>45682</v>
      </c>
      <c r="B598" s="356">
        <v>17</v>
      </c>
      <c r="C598" s="357">
        <v>1561.1814882469996</v>
      </c>
      <c r="D598" s="357">
        <v>1562.1228119479997</v>
      </c>
      <c r="E598" s="357">
        <v>6.7810521009999976</v>
      </c>
    </row>
    <row r="599" spans="1:5">
      <c r="A599" s="355">
        <f t="shared" si="9"/>
        <v>45682</v>
      </c>
      <c r="B599" s="356">
        <v>18</v>
      </c>
      <c r="C599" s="357">
        <v>1729.8483937779999</v>
      </c>
      <c r="D599" s="357">
        <v>1725.8397501599998</v>
      </c>
      <c r="E599" s="357">
        <v>8.1797903299999994</v>
      </c>
    </row>
    <row r="600" spans="1:5">
      <c r="A600" s="355">
        <f t="shared" si="9"/>
        <v>45682</v>
      </c>
      <c r="B600" s="356">
        <v>19</v>
      </c>
      <c r="C600" s="357">
        <v>1782.0815527209995</v>
      </c>
      <c r="D600" s="357">
        <v>1748.5695759619998</v>
      </c>
      <c r="E600" s="357">
        <v>7.5478769350000015</v>
      </c>
    </row>
    <row r="601" spans="1:5">
      <c r="A601" s="355">
        <f t="shared" si="9"/>
        <v>45682</v>
      </c>
      <c r="B601" s="356">
        <v>20</v>
      </c>
      <c r="C601" s="357">
        <v>1764.2493165239994</v>
      </c>
      <c r="D601" s="357">
        <v>1673.4946786679998</v>
      </c>
      <c r="E601" s="357">
        <v>7.8286193360000009</v>
      </c>
    </row>
    <row r="602" spans="1:5">
      <c r="A602" s="355">
        <f t="shared" si="9"/>
        <v>45682</v>
      </c>
      <c r="B602" s="356">
        <v>21</v>
      </c>
      <c r="C602" s="357">
        <v>1618.446950672</v>
      </c>
      <c r="D602" s="357">
        <v>1534.0689415230006</v>
      </c>
      <c r="E602" s="357">
        <v>7.6373282850000024</v>
      </c>
    </row>
    <row r="603" spans="1:5">
      <c r="A603" s="355">
        <f t="shared" si="9"/>
        <v>45682</v>
      </c>
      <c r="B603" s="356">
        <v>22</v>
      </c>
      <c r="C603" s="357">
        <v>1537.8649364190001</v>
      </c>
      <c r="D603" s="357">
        <v>1408.7120997470004</v>
      </c>
      <c r="E603" s="357">
        <v>7.3854481600000028</v>
      </c>
    </row>
    <row r="604" spans="1:5">
      <c r="A604" s="355">
        <f t="shared" si="9"/>
        <v>45682</v>
      </c>
      <c r="B604" s="356">
        <v>23</v>
      </c>
      <c r="C604" s="357">
        <v>1389.9976844369992</v>
      </c>
      <c r="D604" s="357">
        <v>1269.3533052980008</v>
      </c>
      <c r="E604" s="357">
        <v>7.285852360999999</v>
      </c>
    </row>
    <row r="605" spans="1:5">
      <c r="A605" s="355">
        <f t="shared" si="9"/>
        <v>45683</v>
      </c>
      <c r="B605" s="356">
        <v>0</v>
      </c>
      <c r="C605" s="357">
        <v>1249.6985061060002</v>
      </c>
      <c r="D605" s="357">
        <v>1168.0517135500002</v>
      </c>
      <c r="E605" s="357">
        <v>8.009363518999999</v>
      </c>
    </row>
    <row r="606" spans="1:5">
      <c r="A606" s="355">
        <f t="shared" si="9"/>
        <v>45683</v>
      </c>
      <c r="B606" s="356">
        <v>1</v>
      </c>
      <c r="C606" s="357">
        <v>1204.5229273269999</v>
      </c>
      <c r="D606" s="357">
        <v>1100.6588595200003</v>
      </c>
      <c r="E606" s="357">
        <v>7.9065768779999992</v>
      </c>
    </row>
    <row r="607" spans="1:5">
      <c r="A607" s="355">
        <f t="shared" si="9"/>
        <v>45683</v>
      </c>
      <c r="B607" s="356">
        <v>2</v>
      </c>
      <c r="C607" s="357">
        <v>1167.0703968619996</v>
      </c>
      <c r="D607" s="357">
        <v>1069.3977994839997</v>
      </c>
      <c r="E607" s="357">
        <v>7.4501141300000038</v>
      </c>
    </row>
    <row r="608" spans="1:5">
      <c r="A608" s="355">
        <f t="shared" si="9"/>
        <v>45683</v>
      </c>
      <c r="B608" s="356">
        <v>3</v>
      </c>
      <c r="C608" s="357">
        <v>1144.2894582099993</v>
      </c>
      <c r="D608" s="357">
        <v>1054.3946613069998</v>
      </c>
      <c r="E608" s="357">
        <v>7.2677948820000022</v>
      </c>
    </row>
    <row r="609" spans="1:5">
      <c r="A609" s="355">
        <f t="shared" si="9"/>
        <v>45683</v>
      </c>
      <c r="B609" s="356">
        <v>4</v>
      </c>
      <c r="C609" s="357">
        <v>1148.8217389969998</v>
      </c>
      <c r="D609" s="357">
        <v>1062.0919404780002</v>
      </c>
      <c r="E609" s="357">
        <v>6.8129682970000003</v>
      </c>
    </row>
    <row r="610" spans="1:5">
      <c r="A610" s="355">
        <f t="shared" si="9"/>
        <v>45683</v>
      </c>
      <c r="B610" s="356">
        <v>5</v>
      </c>
      <c r="C610" s="357">
        <v>1203.7255336469996</v>
      </c>
      <c r="D610" s="357">
        <v>1102.9895507279998</v>
      </c>
      <c r="E610" s="357">
        <v>6.6143802160000007</v>
      </c>
    </row>
    <row r="611" spans="1:5">
      <c r="A611" s="355">
        <f t="shared" si="9"/>
        <v>45683</v>
      </c>
      <c r="B611" s="356">
        <v>6</v>
      </c>
      <c r="C611" s="357">
        <v>1217.2119338399996</v>
      </c>
      <c r="D611" s="357">
        <v>1135.3255995129998</v>
      </c>
      <c r="E611" s="357">
        <v>5.7414156389999995</v>
      </c>
    </row>
    <row r="612" spans="1:5">
      <c r="A612" s="355">
        <f t="shared" si="9"/>
        <v>45683</v>
      </c>
      <c r="B612" s="356">
        <v>7</v>
      </c>
      <c r="C612" s="357">
        <v>1337.6187442549992</v>
      </c>
      <c r="D612" s="357">
        <v>1220.1803933880001</v>
      </c>
      <c r="E612" s="357">
        <v>5.1936070010000002</v>
      </c>
    </row>
    <row r="613" spans="1:5">
      <c r="A613" s="355">
        <f t="shared" si="9"/>
        <v>45683</v>
      </c>
      <c r="B613" s="356">
        <v>8</v>
      </c>
      <c r="C613" s="357">
        <v>1412.9239647259997</v>
      </c>
      <c r="D613" s="357">
        <v>1334.0855161000002</v>
      </c>
      <c r="E613" s="357">
        <v>5.4075457940000007</v>
      </c>
    </row>
    <row r="614" spans="1:5">
      <c r="A614" s="355">
        <f t="shared" si="9"/>
        <v>45683</v>
      </c>
      <c r="B614" s="356">
        <v>9</v>
      </c>
      <c r="C614" s="357">
        <v>1512.1039638850002</v>
      </c>
      <c r="D614" s="357">
        <v>1425.1125172149998</v>
      </c>
      <c r="E614" s="357">
        <v>5.6559168070000005</v>
      </c>
    </row>
    <row r="615" spans="1:5">
      <c r="A615" s="355">
        <f t="shared" si="9"/>
        <v>45683</v>
      </c>
      <c r="B615" s="356">
        <v>10</v>
      </c>
      <c r="C615" s="357">
        <v>1520.1171625139998</v>
      </c>
      <c r="D615" s="357">
        <v>1449.1059763890003</v>
      </c>
      <c r="E615" s="357">
        <v>6.5193006970000003</v>
      </c>
    </row>
    <row r="616" spans="1:5">
      <c r="A616" s="355">
        <f t="shared" si="9"/>
        <v>45683</v>
      </c>
      <c r="B616" s="356">
        <v>11</v>
      </c>
      <c r="C616" s="357">
        <v>1539.0127785</v>
      </c>
      <c r="D616" s="357">
        <v>1471.2874208750004</v>
      </c>
      <c r="E616" s="357">
        <v>7.269496042000001</v>
      </c>
    </row>
    <row r="617" spans="1:5">
      <c r="A617" s="355">
        <f t="shared" si="9"/>
        <v>45683</v>
      </c>
      <c r="B617" s="356">
        <v>12</v>
      </c>
      <c r="C617" s="357">
        <v>1523.7810474960013</v>
      </c>
      <c r="D617" s="357">
        <v>1473.2412725659997</v>
      </c>
      <c r="E617" s="357">
        <v>6.9040432530000002</v>
      </c>
    </row>
    <row r="618" spans="1:5">
      <c r="A618" s="355">
        <f t="shared" si="9"/>
        <v>45683</v>
      </c>
      <c r="B618" s="356">
        <v>13</v>
      </c>
      <c r="C618" s="357">
        <v>1519.2580291950003</v>
      </c>
      <c r="D618" s="357">
        <v>1464.2570078280003</v>
      </c>
      <c r="E618" s="357">
        <v>6.7140948430000007</v>
      </c>
    </row>
    <row r="619" spans="1:5">
      <c r="A619" s="355">
        <f t="shared" si="9"/>
        <v>45683</v>
      </c>
      <c r="B619" s="356">
        <v>14</v>
      </c>
      <c r="C619" s="357">
        <v>1517.2962512850002</v>
      </c>
      <c r="D619" s="357">
        <v>1453.3386952769999</v>
      </c>
      <c r="E619" s="357">
        <v>6.2049626530000017</v>
      </c>
    </row>
    <row r="620" spans="1:5">
      <c r="A620" s="355">
        <f t="shared" si="9"/>
        <v>45683</v>
      </c>
      <c r="B620" s="356">
        <v>15</v>
      </c>
      <c r="C620" s="357">
        <v>1524.793446338</v>
      </c>
      <c r="D620" s="357">
        <v>1454.0876700220001</v>
      </c>
      <c r="E620" s="357">
        <v>6.1238903650000012</v>
      </c>
    </row>
    <row r="621" spans="1:5">
      <c r="A621" s="355">
        <f t="shared" si="9"/>
        <v>45683</v>
      </c>
      <c r="B621" s="356">
        <v>16</v>
      </c>
      <c r="C621" s="357">
        <v>1516.1461645039999</v>
      </c>
      <c r="D621" s="357">
        <v>1457.4991205089998</v>
      </c>
      <c r="E621" s="357">
        <v>5.854047604999999</v>
      </c>
    </row>
    <row r="622" spans="1:5">
      <c r="A622" s="355">
        <f t="shared" si="9"/>
        <v>45683</v>
      </c>
      <c r="B622" s="356">
        <v>17</v>
      </c>
      <c r="C622" s="357">
        <v>1566.7243098889996</v>
      </c>
      <c r="D622" s="357">
        <v>1478.3594178440001</v>
      </c>
      <c r="E622" s="357">
        <v>6.1546385190000006</v>
      </c>
    </row>
    <row r="623" spans="1:5">
      <c r="A623" s="355">
        <f t="shared" si="9"/>
        <v>45683</v>
      </c>
      <c r="B623" s="356">
        <v>18</v>
      </c>
      <c r="C623" s="357">
        <v>1720.9875494730004</v>
      </c>
      <c r="D623" s="357">
        <v>1633.1125129039997</v>
      </c>
      <c r="E623" s="357">
        <v>5.9697330399999995</v>
      </c>
    </row>
    <row r="624" spans="1:5">
      <c r="A624" s="355">
        <f t="shared" si="9"/>
        <v>45683</v>
      </c>
      <c r="B624" s="356">
        <v>19</v>
      </c>
      <c r="C624" s="357">
        <v>1756.4777088740002</v>
      </c>
      <c r="D624" s="357">
        <v>1695.7276534350001</v>
      </c>
      <c r="E624" s="357">
        <v>6.2972950390000024</v>
      </c>
    </row>
    <row r="625" spans="1:5">
      <c r="A625" s="355">
        <f t="shared" si="9"/>
        <v>45683</v>
      </c>
      <c r="B625" s="356">
        <v>20</v>
      </c>
      <c r="C625" s="357">
        <v>1654.8030457110003</v>
      </c>
      <c r="D625" s="357">
        <v>1629.8820210880001</v>
      </c>
      <c r="E625" s="357">
        <v>6.0954775440000022</v>
      </c>
    </row>
    <row r="626" spans="1:5">
      <c r="A626" s="355">
        <f t="shared" si="9"/>
        <v>45683</v>
      </c>
      <c r="B626" s="356">
        <v>21</v>
      </c>
      <c r="C626" s="357">
        <v>1602.5185981960003</v>
      </c>
      <c r="D626" s="357">
        <v>1487.4735840350002</v>
      </c>
      <c r="E626" s="357">
        <v>6.0293744820000006</v>
      </c>
    </row>
    <row r="627" spans="1:5">
      <c r="A627" s="355">
        <f t="shared" si="9"/>
        <v>45683</v>
      </c>
      <c r="B627" s="356">
        <v>22</v>
      </c>
      <c r="C627" s="357">
        <v>1485.7156882760005</v>
      </c>
      <c r="D627" s="357">
        <v>1335.0009265319995</v>
      </c>
      <c r="E627" s="357">
        <v>6.1618064520000022</v>
      </c>
    </row>
    <row r="628" spans="1:5">
      <c r="A628" s="355">
        <f t="shared" si="9"/>
        <v>45683</v>
      </c>
      <c r="B628" s="356">
        <v>23</v>
      </c>
      <c r="C628" s="357">
        <v>1349.0109776300001</v>
      </c>
      <c r="D628" s="357">
        <v>1195.4557172950003</v>
      </c>
      <c r="E628" s="357">
        <v>6.648516968</v>
      </c>
    </row>
    <row r="629" spans="1:5">
      <c r="A629" s="355">
        <f t="shared" si="9"/>
        <v>45684</v>
      </c>
      <c r="B629" s="356">
        <v>0</v>
      </c>
      <c r="C629" s="357">
        <v>1212.9603704189999</v>
      </c>
      <c r="D629" s="357">
        <v>1107.7211926989999</v>
      </c>
      <c r="E629" s="357">
        <v>6.0105150620000005</v>
      </c>
    </row>
    <row r="630" spans="1:5">
      <c r="A630" s="355">
        <f t="shared" si="9"/>
        <v>45684</v>
      </c>
      <c r="B630" s="356">
        <v>1</v>
      </c>
      <c r="C630" s="357">
        <v>1182.7889741239999</v>
      </c>
      <c r="D630" s="357">
        <v>1056.597108163</v>
      </c>
      <c r="E630" s="357">
        <v>5.9863475160000021</v>
      </c>
    </row>
    <row r="631" spans="1:5">
      <c r="A631" s="355">
        <f t="shared" si="9"/>
        <v>45684</v>
      </c>
      <c r="B631" s="356">
        <v>2</v>
      </c>
      <c r="C631" s="357">
        <v>1161.4036094959997</v>
      </c>
      <c r="D631" s="357">
        <v>1036.7756098089999</v>
      </c>
      <c r="E631" s="357">
        <v>5.6919994470000015</v>
      </c>
    </row>
    <row r="632" spans="1:5">
      <c r="A632" s="355">
        <f t="shared" si="9"/>
        <v>45684</v>
      </c>
      <c r="B632" s="356">
        <v>3</v>
      </c>
      <c r="C632" s="357">
        <v>1137.0817905649994</v>
      </c>
      <c r="D632" s="357">
        <v>1045.8360830080001</v>
      </c>
      <c r="E632" s="357">
        <v>5.5219426729999999</v>
      </c>
    </row>
    <row r="633" spans="1:5">
      <c r="A633" s="355">
        <f t="shared" si="9"/>
        <v>45684</v>
      </c>
      <c r="B633" s="356">
        <v>4</v>
      </c>
      <c r="C633" s="357">
        <v>1146.7371515929999</v>
      </c>
      <c r="D633" s="357">
        <v>1112.2241435660001</v>
      </c>
      <c r="E633" s="357">
        <v>5.873446138000002</v>
      </c>
    </row>
    <row r="634" spans="1:5">
      <c r="A634" s="355">
        <f t="shared" si="9"/>
        <v>45684</v>
      </c>
      <c r="B634" s="356">
        <v>5</v>
      </c>
      <c r="C634" s="357">
        <v>1225.176684648</v>
      </c>
      <c r="D634" s="357">
        <v>1247.5663128600002</v>
      </c>
      <c r="E634" s="357">
        <v>6.3292725170000006</v>
      </c>
    </row>
    <row r="635" spans="1:5">
      <c r="A635" s="355">
        <f t="shared" si="9"/>
        <v>45684</v>
      </c>
      <c r="B635" s="356">
        <v>6</v>
      </c>
      <c r="C635" s="357">
        <v>1259.8897161390005</v>
      </c>
      <c r="D635" s="357">
        <v>1387.8618665400002</v>
      </c>
      <c r="E635" s="357">
        <v>6.7175724380000013</v>
      </c>
    </row>
    <row r="636" spans="1:5">
      <c r="A636" s="355">
        <f t="shared" si="9"/>
        <v>45684</v>
      </c>
      <c r="B636" s="356">
        <v>7</v>
      </c>
      <c r="C636" s="357">
        <v>1339.1808949599999</v>
      </c>
      <c r="D636" s="357">
        <v>1517.8582897860001</v>
      </c>
      <c r="E636" s="357">
        <v>9.4437095790000001</v>
      </c>
    </row>
    <row r="637" spans="1:5">
      <c r="A637" s="355">
        <f t="shared" si="9"/>
        <v>45684</v>
      </c>
      <c r="B637" s="356">
        <v>8</v>
      </c>
      <c r="C637" s="357">
        <v>1480.3252244400003</v>
      </c>
      <c r="D637" s="357">
        <v>1625.5793961820002</v>
      </c>
      <c r="E637" s="357">
        <v>7.5317412839999998</v>
      </c>
    </row>
    <row r="638" spans="1:5">
      <c r="A638" s="355">
        <f t="shared" si="9"/>
        <v>45684</v>
      </c>
      <c r="B638" s="356">
        <v>9</v>
      </c>
      <c r="C638" s="357">
        <v>1545.9544129170004</v>
      </c>
      <c r="D638" s="357">
        <v>1692.9181680450001</v>
      </c>
      <c r="E638" s="357">
        <v>7.5853184820000008</v>
      </c>
    </row>
    <row r="639" spans="1:5">
      <c r="A639" s="355">
        <f t="shared" si="9"/>
        <v>45684</v>
      </c>
      <c r="B639" s="356">
        <v>10</v>
      </c>
      <c r="C639" s="357">
        <v>1601.0447117470003</v>
      </c>
      <c r="D639" s="357">
        <v>1746.063907215</v>
      </c>
      <c r="E639" s="357">
        <v>7.8820552069999996</v>
      </c>
    </row>
    <row r="640" spans="1:5">
      <c r="A640" s="355">
        <f t="shared" si="9"/>
        <v>45684</v>
      </c>
      <c r="B640" s="356">
        <v>11</v>
      </c>
      <c r="C640" s="357">
        <v>1625.0315388440001</v>
      </c>
      <c r="D640" s="357">
        <v>1771.7614001220011</v>
      </c>
      <c r="E640" s="357">
        <v>7.5887752679999991</v>
      </c>
    </row>
    <row r="641" spans="1:5">
      <c r="A641" s="355">
        <f t="shared" si="9"/>
        <v>45684</v>
      </c>
      <c r="B641" s="356">
        <v>12</v>
      </c>
      <c r="C641" s="357">
        <v>1594.676462776001</v>
      </c>
      <c r="D641" s="357">
        <v>1769.9517921270001</v>
      </c>
      <c r="E641" s="357">
        <v>7.092598852000001</v>
      </c>
    </row>
    <row r="642" spans="1:5">
      <c r="A642" s="355">
        <f t="shared" si="9"/>
        <v>45684</v>
      </c>
      <c r="B642" s="356">
        <v>13</v>
      </c>
      <c r="C642" s="357">
        <v>1584.6640626829997</v>
      </c>
      <c r="D642" s="357">
        <v>1763.7040178849995</v>
      </c>
      <c r="E642" s="357">
        <v>7.7668117919999986</v>
      </c>
    </row>
    <row r="643" spans="1:5">
      <c r="A643" s="355">
        <f t="shared" si="9"/>
        <v>45684</v>
      </c>
      <c r="B643" s="356">
        <v>14</v>
      </c>
      <c r="C643" s="357">
        <v>1602.3374260649998</v>
      </c>
      <c r="D643" s="357">
        <v>1786.1863727590003</v>
      </c>
      <c r="E643" s="357">
        <v>7.8236525790000009</v>
      </c>
    </row>
    <row r="644" spans="1:5">
      <c r="A644" s="355">
        <f t="shared" si="9"/>
        <v>45684</v>
      </c>
      <c r="B644" s="356">
        <v>15</v>
      </c>
      <c r="C644" s="357">
        <v>1612.4827010280003</v>
      </c>
      <c r="D644" s="357">
        <v>1793.3291823850004</v>
      </c>
      <c r="E644" s="357">
        <v>8.3489682550000008</v>
      </c>
    </row>
    <row r="645" spans="1:5">
      <c r="A645" s="355">
        <f t="shared" si="9"/>
        <v>45684</v>
      </c>
      <c r="B645" s="356">
        <v>16</v>
      </c>
      <c r="C645" s="357">
        <v>1634.0741742380001</v>
      </c>
      <c r="D645" s="357">
        <v>1781.1846004980002</v>
      </c>
      <c r="E645" s="357">
        <v>10.796015873</v>
      </c>
    </row>
    <row r="646" spans="1:5">
      <c r="A646" s="355">
        <f t="shared" ref="A646:A709" si="10">IF(B646=0,A645+1,A645)</f>
        <v>45684</v>
      </c>
      <c r="B646" s="356">
        <v>17</v>
      </c>
      <c r="C646" s="357">
        <v>1551.7560230229999</v>
      </c>
      <c r="D646" s="357">
        <v>1735.0634315630002</v>
      </c>
      <c r="E646" s="357">
        <v>9.9018130829999986</v>
      </c>
    </row>
    <row r="647" spans="1:5">
      <c r="A647" s="355">
        <f t="shared" si="10"/>
        <v>45684</v>
      </c>
      <c r="B647" s="356">
        <v>18</v>
      </c>
      <c r="C647" s="357">
        <v>1743.4477808460006</v>
      </c>
      <c r="D647" s="357">
        <v>1871.0183094879997</v>
      </c>
      <c r="E647" s="357">
        <v>9.8359744780000007</v>
      </c>
    </row>
    <row r="648" spans="1:5">
      <c r="A648" s="355">
        <f t="shared" si="10"/>
        <v>45684</v>
      </c>
      <c r="B648" s="356">
        <v>19</v>
      </c>
      <c r="C648" s="357">
        <v>1838.6730575109998</v>
      </c>
      <c r="D648" s="357">
        <v>1906.664644447</v>
      </c>
      <c r="E648" s="357">
        <v>9.7940302859999981</v>
      </c>
    </row>
    <row r="649" spans="1:5">
      <c r="A649" s="355">
        <f t="shared" si="10"/>
        <v>45684</v>
      </c>
      <c r="B649" s="356">
        <v>20</v>
      </c>
      <c r="C649" s="357">
        <v>1760.7085115030004</v>
      </c>
      <c r="D649" s="357">
        <v>1825.5572695809994</v>
      </c>
      <c r="E649" s="357">
        <v>9.9396706019999996</v>
      </c>
    </row>
    <row r="650" spans="1:5">
      <c r="A650" s="355">
        <f t="shared" si="10"/>
        <v>45684</v>
      </c>
      <c r="B650" s="356">
        <v>21</v>
      </c>
      <c r="C650" s="357">
        <v>1573.3811531830002</v>
      </c>
      <c r="D650" s="357">
        <v>1651.652435209</v>
      </c>
      <c r="E650" s="357">
        <v>11.075118733999998</v>
      </c>
    </row>
    <row r="651" spans="1:5">
      <c r="A651" s="355">
        <f t="shared" si="10"/>
        <v>45684</v>
      </c>
      <c r="B651" s="356">
        <v>22</v>
      </c>
      <c r="C651" s="357">
        <v>1437.6075740739993</v>
      </c>
      <c r="D651" s="357">
        <v>1485.4791398510001</v>
      </c>
      <c r="E651" s="357">
        <v>10.264715834999997</v>
      </c>
    </row>
    <row r="652" spans="1:5">
      <c r="A652" s="355">
        <f t="shared" si="10"/>
        <v>45684</v>
      </c>
      <c r="B652" s="356">
        <v>23</v>
      </c>
      <c r="C652" s="357">
        <v>1417.205054046</v>
      </c>
      <c r="D652" s="357">
        <v>1328.9585184</v>
      </c>
      <c r="E652" s="357">
        <v>10.378395353000002</v>
      </c>
    </row>
    <row r="653" spans="1:5">
      <c r="A653" s="355">
        <f t="shared" si="10"/>
        <v>45685</v>
      </c>
      <c r="B653" s="356">
        <v>0</v>
      </c>
      <c r="C653" s="357">
        <v>1370.5619208670005</v>
      </c>
      <c r="D653" s="357">
        <v>1221.8546313919996</v>
      </c>
      <c r="E653" s="357">
        <v>10.519371234999999</v>
      </c>
    </row>
    <row r="654" spans="1:5">
      <c r="A654" s="355">
        <f t="shared" si="10"/>
        <v>45685</v>
      </c>
      <c r="B654" s="356">
        <v>1</v>
      </c>
      <c r="C654" s="357">
        <v>1406.9047514470003</v>
      </c>
      <c r="D654" s="357">
        <v>1191.2682390960001</v>
      </c>
      <c r="E654" s="357">
        <v>9.4147342529999989</v>
      </c>
    </row>
    <row r="655" spans="1:5">
      <c r="A655" s="355">
        <f t="shared" si="10"/>
        <v>45685</v>
      </c>
      <c r="B655" s="356">
        <v>2</v>
      </c>
      <c r="C655" s="357">
        <v>1362.528000393</v>
      </c>
      <c r="D655" s="357">
        <v>1156.3360823299997</v>
      </c>
      <c r="E655" s="357">
        <v>9.3862153029999984</v>
      </c>
    </row>
    <row r="656" spans="1:5">
      <c r="A656" s="355">
        <f t="shared" si="10"/>
        <v>45685</v>
      </c>
      <c r="B656" s="356">
        <v>3</v>
      </c>
      <c r="C656" s="357">
        <v>1376.7952715969998</v>
      </c>
      <c r="D656" s="357">
        <v>1164.6008351979999</v>
      </c>
      <c r="E656" s="357">
        <v>9.2749800390000008</v>
      </c>
    </row>
    <row r="657" spans="1:5">
      <c r="A657" s="355">
        <f t="shared" si="10"/>
        <v>45685</v>
      </c>
      <c r="B657" s="356">
        <v>4</v>
      </c>
      <c r="C657" s="357">
        <v>1398.3751433369998</v>
      </c>
      <c r="D657" s="357">
        <v>1226.1014990340004</v>
      </c>
      <c r="E657" s="357">
        <v>9.2759290339999989</v>
      </c>
    </row>
    <row r="658" spans="1:5">
      <c r="A658" s="355">
        <f t="shared" si="10"/>
        <v>45685</v>
      </c>
      <c r="B658" s="356">
        <v>5</v>
      </c>
      <c r="C658" s="357">
        <v>1502.8978419510004</v>
      </c>
      <c r="D658" s="357">
        <v>1351.5578264889994</v>
      </c>
      <c r="E658" s="357">
        <v>9.433606999000002</v>
      </c>
    </row>
    <row r="659" spans="1:5">
      <c r="A659" s="355">
        <f t="shared" si="10"/>
        <v>45685</v>
      </c>
      <c r="B659" s="356">
        <v>6</v>
      </c>
      <c r="C659" s="357">
        <v>1603.3026686699998</v>
      </c>
      <c r="D659" s="357">
        <v>1468.9700995969999</v>
      </c>
      <c r="E659" s="357">
        <v>9.183668277999999</v>
      </c>
    </row>
    <row r="660" spans="1:5">
      <c r="A660" s="355">
        <f t="shared" si="10"/>
        <v>45685</v>
      </c>
      <c r="B660" s="356">
        <v>7</v>
      </c>
      <c r="C660" s="357">
        <v>1634.2206333170006</v>
      </c>
      <c r="D660" s="357">
        <v>1574.788507061</v>
      </c>
      <c r="E660" s="357">
        <v>9.3478391040000002</v>
      </c>
    </row>
    <row r="661" spans="1:5">
      <c r="A661" s="355">
        <f t="shared" si="10"/>
        <v>45685</v>
      </c>
      <c r="B661" s="356">
        <v>8</v>
      </c>
      <c r="C661" s="357">
        <v>1735.1787050950006</v>
      </c>
      <c r="D661" s="357">
        <v>1676.0008210309998</v>
      </c>
      <c r="E661" s="357">
        <v>9.5167797379999985</v>
      </c>
    </row>
    <row r="662" spans="1:5">
      <c r="A662" s="355">
        <f t="shared" si="10"/>
        <v>45685</v>
      </c>
      <c r="B662" s="356">
        <v>9</v>
      </c>
      <c r="C662" s="357">
        <v>1789.370564865</v>
      </c>
      <c r="D662" s="357">
        <v>1737.9759753679994</v>
      </c>
      <c r="E662" s="357">
        <v>9.4555643220000007</v>
      </c>
    </row>
    <row r="663" spans="1:5">
      <c r="A663" s="355">
        <f t="shared" si="10"/>
        <v>45685</v>
      </c>
      <c r="B663" s="356">
        <v>10</v>
      </c>
      <c r="C663" s="357">
        <v>1794.1299453729991</v>
      </c>
      <c r="D663" s="357">
        <v>1768.625521681</v>
      </c>
      <c r="E663" s="357">
        <v>10.451188490000002</v>
      </c>
    </row>
    <row r="664" spans="1:5">
      <c r="A664" s="355">
        <f t="shared" si="10"/>
        <v>45685</v>
      </c>
      <c r="B664" s="356">
        <v>11</v>
      </c>
      <c r="C664" s="357">
        <v>1808.1471701100004</v>
      </c>
      <c r="D664" s="357">
        <v>1807.6671250259997</v>
      </c>
      <c r="E664" s="357">
        <v>13.493222796000001</v>
      </c>
    </row>
    <row r="665" spans="1:5">
      <c r="A665" s="355">
        <f t="shared" si="10"/>
        <v>45685</v>
      </c>
      <c r="B665" s="356">
        <v>12</v>
      </c>
      <c r="C665" s="357">
        <v>1777.4651242689995</v>
      </c>
      <c r="D665" s="357">
        <v>1793.20672423</v>
      </c>
      <c r="E665" s="357">
        <v>10.017881895999995</v>
      </c>
    </row>
    <row r="666" spans="1:5">
      <c r="A666" s="355">
        <f t="shared" si="10"/>
        <v>45685</v>
      </c>
      <c r="B666" s="356">
        <v>13</v>
      </c>
      <c r="C666" s="357">
        <v>1773.5014116830005</v>
      </c>
      <c r="D666" s="357">
        <v>1801.6025613230001</v>
      </c>
      <c r="E666" s="357">
        <v>9.4323272089999985</v>
      </c>
    </row>
    <row r="667" spans="1:5">
      <c r="A667" s="355">
        <f t="shared" si="10"/>
        <v>45685</v>
      </c>
      <c r="B667" s="356">
        <v>14</v>
      </c>
      <c r="C667" s="357">
        <v>1786.1582004210009</v>
      </c>
      <c r="D667" s="357">
        <v>1821.3823949419998</v>
      </c>
      <c r="E667" s="357">
        <v>9.2276441780000003</v>
      </c>
    </row>
    <row r="668" spans="1:5">
      <c r="A668" s="355">
        <f t="shared" si="10"/>
        <v>45685</v>
      </c>
      <c r="B668" s="356">
        <v>15</v>
      </c>
      <c r="C668" s="357">
        <v>1785.3821791179994</v>
      </c>
      <c r="D668" s="357">
        <v>1828.0629098630002</v>
      </c>
      <c r="E668" s="357">
        <v>8.7365501090000013</v>
      </c>
    </row>
    <row r="669" spans="1:5">
      <c r="A669" s="355">
        <f t="shared" si="10"/>
        <v>45685</v>
      </c>
      <c r="B669" s="356">
        <v>16</v>
      </c>
      <c r="C669" s="357">
        <v>1808.4684770000008</v>
      </c>
      <c r="D669" s="357">
        <v>1812.7360130530001</v>
      </c>
      <c r="E669" s="357">
        <v>8.6591670759999975</v>
      </c>
    </row>
    <row r="670" spans="1:5">
      <c r="A670" s="355">
        <f t="shared" si="10"/>
        <v>45685</v>
      </c>
      <c r="B670" s="356">
        <v>17</v>
      </c>
      <c r="C670" s="357">
        <v>1746.6320964740003</v>
      </c>
      <c r="D670" s="357">
        <v>1780.1382868920002</v>
      </c>
      <c r="E670" s="357">
        <v>8.6035664130000011</v>
      </c>
    </row>
    <row r="671" spans="1:5">
      <c r="A671" s="355">
        <f t="shared" si="10"/>
        <v>45685</v>
      </c>
      <c r="B671" s="356">
        <v>18</v>
      </c>
      <c r="C671" s="357">
        <v>1830.657174484001</v>
      </c>
      <c r="D671" s="357">
        <v>1892.5431505190004</v>
      </c>
      <c r="E671" s="357">
        <v>8.833427937999998</v>
      </c>
    </row>
    <row r="672" spans="1:5">
      <c r="A672" s="355">
        <f t="shared" si="10"/>
        <v>45685</v>
      </c>
      <c r="B672" s="356">
        <v>19</v>
      </c>
      <c r="C672" s="357">
        <v>1931.3380252959998</v>
      </c>
      <c r="D672" s="357">
        <v>1932.0275787770004</v>
      </c>
      <c r="E672" s="357">
        <v>8.3620861689999995</v>
      </c>
    </row>
    <row r="673" spans="1:5">
      <c r="A673" s="355">
        <f t="shared" si="10"/>
        <v>45685</v>
      </c>
      <c r="B673" s="356">
        <v>20</v>
      </c>
      <c r="C673" s="357">
        <v>1893.0188649549998</v>
      </c>
      <c r="D673" s="357">
        <v>1840.5299724519998</v>
      </c>
      <c r="E673" s="357">
        <v>8.1151851829999995</v>
      </c>
    </row>
    <row r="674" spans="1:5">
      <c r="A674" s="355">
        <f t="shared" si="10"/>
        <v>45685</v>
      </c>
      <c r="B674" s="356">
        <v>21</v>
      </c>
      <c r="C674" s="357">
        <v>1772.6253889870002</v>
      </c>
      <c r="D674" s="357">
        <v>1682.4868270009997</v>
      </c>
      <c r="E674" s="357">
        <v>8.1563498620000008</v>
      </c>
    </row>
    <row r="675" spans="1:5">
      <c r="A675" s="355">
        <f t="shared" si="10"/>
        <v>45685</v>
      </c>
      <c r="B675" s="356">
        <v>22</v>
      </c>
      <c r="C675" s="357">
        <v>1658.7803079370008</v>
      </c>
      <c r="D675" s="357">
        <v>1514.4208353680001</v>
      </c>
      <c r="E675" s="357">
        <v>8.0199775460000016</v>
      </c>
    </row>
    <row r="676" spans="1:5">
      <c r="A676" s="355">
        <f t="shared" si="10"/>
        <v>45685</v>
      </c>
      <c r="B676" s="356">
        <v>23</v>
      </c>
      <c r="C676" s="357">
        <v>1491.8768949250002</v>
      </c>
      <c r="D676" s="357">
        <v>1351.6296298830009</v>
      </c>
      <c r="E676" s="357">
        <v>8.2394255590000025</v>
      </c>
    </row>
    <row r="677" spans="1:5">
      <c r="A677" s="355">
        <f t="shared" si="10"/>
        <v>45686</v>
      </c>
      <c r="B677" s="356">
        <v>0</v>
      </c>
      <c r="C677" s="357">
        <v>1415.9425266680007</v>
      </c>
      <c r="D677" s="357">
        <v>1253.976464566</v>
      </c>
      <c r="E677" s="357">
        <v>9.0402208739999992</v>
      </c>
    </row>
    <row r="678" spans="1:5">
      <c r="A678" s="355">
        <f t="shared" si="10"/>
        <v>45686</v>
      </c>
      <c r="B678" s="356">
        <v>1</v>
      </c>
      <c r="C678" s="357">
        <v>1375.7114432980004</v>
      </c>
      <c r="D678" s="357">
        <v>1203.2308670049997</v>
      </c>
      <c r="E678" s="357">
        <v>8.6803201350000023</v>
      </c>
    </row>
    <row r="679" spans="1:5">
      <c r="A679" s="355">
        <f t="shared" si="10"/>
        <v>45686</v>
      </c>
      <c r="B679" s="356">
        <v>2</v>
      </c>
      <c r="C679" s="357">
        <v>1320.5345815109999</v>
      </c>
      <c r="D679" s="357">
        <v>1180.094020987</v>
      </c>
      <c r="E679" s="357">
        <v>8.1904062090000007</v>
      </c>
    </row>
    <row r="680" spans="1:5">
      <c r="A680" s="355">
        <f t="shared" si="10"/>
        <v>45686</v>
      </c>
      <c r="B680" s="356">
        <v>3</v>
      </c>
      <c r="C680" s="357">
        <v>1329.1549168429999</v>
      </c>
      <c r="D680" s="357">
        <v>1187.5769340880008</v>
      </c>
      <c r="E680" s="357">
        <v>8.2594258969999981</v>
      </c>
    </row>
    <row r="681" spans="1:5">
      <c r="A681" s="355">
        <f t="shared" si="10"/>
        <v>45686</v>
      </c>
      <c r="B681" s="356">
        <v>4</v>
      </c>
      <c r="C681" s="357">
        <v>1404.5717448550001</v>
      </c>
      <c r="D681" s="357">
        <v>1237.6678689339997</v>
      </c>
      <c r="E681" s="357">
        <v>8.3572333480000029</v>
      </c>
    </row>
    <row r="682" spans="1:5">
      <c r="A682" s="355">
        <f t="shared" si="10"/>
        <v>45686</v>
      </c>
      <c r="B682" s="356">
        <v>5</v>
      </c>
      <c r="C682" s="357">
        <v>1449.9491589549996</v>
      </c>
      <c r="D682" s="357">
        <v>1367.8416202390003</v>
      </c>
      <c r="E682" s="357">
        <v>8.7300338730000018</v>
      </c>
    </row>
    <row r="683" spans="1:5">
      <c r="A683" s="355">
        <f t="shared" si="10"/>
        <v>45686</v>
      </c>
      <c r="B683" s="356">
        <v>6</v>
      </c>
      <c r="C683" s="357">
        <v>1534.6637205710001</v>
      </c>
      <c r="D683" s="357">
        <v>1497.0687246000002</v>
      </c>
      <c r="E683" s="357">
        <v>7.9137259379999998</v>
      </c>
    </row>
    <row r="684" spans="1:5">
      <c r="A684" s="355">
        <f t="shared" si="10"/>
        <v>45686</v>
      </c>
      <c r="B684" s="356">
        <v>7</v>
      </c>
      <c r="C684" s="357">
        <v>1620.268411713</v>
      </c>
      <c r="D684" s="357">
        <v>1604.5118310330004</v>
      </c>
      <c r="E684" s="357">
        <v>7.6697923679999986</v>
      </c>
    </row>
    <row r="685" spans="1:5">
      <c r="A685" s="355">
        <f t="shared" si="10"/>
        <v>45686</v>
      </c>
      <c r="B685" s="356">
        <v>8</v>
      </c>
      <c r="C685" s="357">
        <v>1705.0528855150008</v>
      </c>
      <c r="D685" s="357">
        <v>1711.7280247729993</v>
      </c>
      <c r="E685" s="357">
        <v>8.0685610690000011</v>
      </c>
    </row>
    <row r="686" spans="1:5">
      <c r="A686" s="355">
        <f t="shared" si="10"/>
        <v>45686</v>
      </c>
      <c r="B686" s="356">
        <v>9</v>
      </c>
      <c r="C686" s="357">
        <v>1748.8598877820004</v>
      </c>
      <c r="D686" s="357">
        <v>1759.5255618979998</v>
      </c>
      <c r="E686" s="357">
        <v>8.1220457420000027</v>
      </c>
    </row>
    <row r="687" spans="1:5">
      <c r="A687" s="355">
        <f t="shared" si="10"/>
        <v>45686</v>
      </c>
      <c r="B687" s="356">
        <v>10</v>
      </c>
      <c r="C687" s="357">
        <v>1709.438601179</v>
      </c>
      <c r="D687" s="357">
        <v>1802.609785421</v>
      </c>
      <c r="E687" s="357">
        <v>8.1262255319999994</v>
      </c>
    </row>
    <row r="688" spans="1:5">
      <c r="A688" s="355">
        <f t="shared" si="10"/>
        <v>45686</v>
      </c>
      <c r="B688" s="356">
        <v>11</v>
      </c>
      <c r="C688" s="357">
        <v>1716.4934895939982</v>
      </c>
      <c r="D688" s="357">
        <v>1834.1506122019994</v>
      </c>
      <c r="E688" s="357">
        <v>8.2108123359999983</v>
      </c>
    </row>
    <row r="689" spans="1:5">
      <c r="A689" s="355">
        <f t="shared" si="10"/>
        <v>45686</v>
      </c>
      <c r="B689" s="356">
        <v>12</v>
      </c>
      <c r="C689" s="357">
        <v>1704.634461946001</v>
      </c>
      <c r="D689" s="357">
        <v>1819.3454649389998</v>
      </c>
      <c r="E689" s="357">
        <v>8.6117848920000011</v>
      </c>
    </row>
    <row r="690" spans="1:5">
      <c r="A690" s="355">
        <f t="shared" si="10"/>
        <v>45686</v>
      </c>
      <c r="B690" s="356">
        <v>13</v>
      </c>
      <c r="C690" s="357">
        <v>1716.6520532240006</v>
      </c>
      <c r="D690" s="357">
        <v>1818.2417430130004</v>
      </c>
      <c r="E690" s="357">
        <v>8.6747849900000027</v>
      </c>
    </row>
    <row r="691" spans="1:5">
      <c r="A691" s="355">
        <f t="shared" si="10"/>
        <v>45686</v>
      </c>
      <c r="B691" s="356">
        <v>14</v>
      </c>
      <c r="C691" s="357">
        <v>1761.2859188639991</v>
      </c>
      <c r="D691" s="357">
        <v>1842.0066677189998</v>
      </c>
      <c r="E691" s="357">
        <v>8.783558799999998</v>
      </c>
    </row>
    <row r="692" spans="1:5">
      <c r="A692" s="355">
        <f t="shared" si="10"/>
        <v>45686</v>
      </c>
      <c r="B692" s="356">
        <v>15</v>
      </c>
      <c r="C692" s="357">
        <v>1841.2937684859996</v>
      </c>
      <c r="D692" s="357">
        <v>1855.6369836629997</v>
      </c>
      <c r="E692" s="357">
        <v>13.446768551000003</v>
      </c>
    </row>
    <row r="693" spans="1:5">
      <c r="A693" s="355">
        <f t="shared" si="10"/>
        <v>45686</v>
      </c>
      <c r="B693" s="356">
        <v>16</v>
      </c>
      <c r="C693" s="357">
        <v>1820.7525770919997</v>
      </c>
      <c r="D693" s="357">
        <v>1838.0860621930005</v>
      </c>
      <c r="E693" s="357">
        <v>9.7374069060000021</v>
      </c>
    </row>
    <row r="694" spans="1:5">
      <c r="A694" s="355">
        <f t="shared" si="10"/>
        <v>45686</v>
      </c>
      <c r="B694" s="356">
        <v>17</v>
      </c>
      <c r="C694" s="357">
        <v>1776.8931900080001</v>
      </c>
      <c r="D694" s="357">
        <v>1802.001358691</v>
      </c>
      <c r="E694" s="357">
        <v>7.9662780679999985</v>
      </c>
    </row>
    <row r="695" spans="1:5">
      <c r="A695" s="355">
        <f t="shared" si="10"/>
        <v>45686</v>
      </c>
      <c r="B695" s="356">
        <v>18</v>
      </c>
      <c r="C695" s="357">
        <v>1862.5602543540001</v>
      </c>
      <c r="D695" s="357">
        <v>1911.5748067050001</v>
      </c>
      <c r="E695" s="357">
        <v>8.2952591489999996</v>
      </c>
    </row>
    <row r="696" spans="1:5">
      <c r="A696" s="355">
        <f t="shared" si="10"/>
        <v>45686</v>
      </c>
      <c r="B696" s="356">
        <v>19</v>
      </c>
      <c r="C696" s="357">
        <v>1897.5284323139995</v>
      </c>
      <c r="D696" s="357">
        <v>1944.815101876</v>
      </c>
      <c r="E696" s="357">
        <v>8.0529636290000006</v>
      </c>
    </row>
    <row r="697" spans="1:5">
      <c r="A697" s="355">
        <f t="shared" si="10"/>
        <v>45686</v>
      </c>
      <c r="B697" s="356">
        <v>20</v>
      </c>
      <c r="C697" s="357">
        <v>1806.8236614629993</v>
      </c>
      <c r="D697" s="357">
        <v>1853.7877806270001</v>
      </c>
      <c r="E697" s="357">
        <v>8.2297126580000004</v>
      </c>
    </row>
    <row r="698" spans="1:5">
      <c r="A698" s="355">
        <f t="shared" si="10"/>
        <v>45686</v>
      </c>
      <c r="B698" s="356">
        <v>21</v>
      </c>
      <c r="C698" s="357">
        <v>1667.544465943</v>
      </c>
      <c r="D698" s="357">
        <v>1697.5415848719997</v>
      </c>
      <c r="E698" s="357">
        <v>8.6065718950000001</v>
      </c>
    </row>
    <row r="699" spans="1:5">
      <c r="A699" s="355">
        <f t="shared" si="10"/>
        <v>45686</v>
      </c>
      <c r="B699" s="356">
        <v>22</v>
      </c>
      <c r="C699" s="357">
        <v>1577.622647221001</v>
      </c>
      <c r="D699" s="357">
        <v>1534.2487785980006</v>
      </c>
      <c r="E699" s="357">
        <v>8.8125979769999976</v>
      </c>
    </row>
    <row r="700" spans="1:5">
      <c r="A700" s="355">
        <f t="shared" si="10"/>
        <v>45686</v>
      </c>
      <c r="B700" s="356">
        <v>23</v>
      </c>
      <c r="C700" s="357">
        <v>1439.535963902</v>
      </c>
      <c r="D700" s="357">
        <v>1367.1758900919997</v>
      </c>
      <c r="E700" s="357">
        <v>8.9933187070000002</v>
      </c>
    </row>
    <row r="701" spans="1:5">
      <c r="A701" s="355">
        <f t="shared" si="10"/>
        <v>45687</v>
      </c>
      <c r="B701" s="356">
        <v>0</v>
      </c>
      <c r="C701" s="357">
        <v>1333.9508358749999</v>
      </c>
      <c r="D701" s="357">
        <v>1268.3323069650003</v>
      </c>
      <c r="E701" s="357">
        <v>8.8489851000000019</v>
      </c>
    </row>
    <row r="702" spans="1:5">
      <c r="A702" s="355">
        <f t="shared" si="10"/>
        <v>45687</v>
      </c>
      <c r="B702" s="356">
        <v>1</v>
      </c>
      <c r="C702" s="357">
        <v>1356.186322005</v>
      </c>
      <c r="D702" s="357">
        <v>1214.8076047249997</v>
      </c>
      <c r="E702" s="357">
        <v>8.5692605039999972</v>
      </c>
    </row>
    <row r="703" spans="1:5">
      <c r="A703" s="355">
        <f t="shared" si="10"/>
        <v>45687</v>
      </c>
      <c r="B703" s="356">
        <v>2</v>
      </c>
      <c r="C703" s="357">
        <v>1351.8137878760003</v>
      </c>
      <c r="D703" s="357">
        <v>1190.1473336810004</v>
      </c>
      <c r="E703" s="357">
        <v>8.3622557369999981</v>
      </c>
    </row>
    <row r="704" spans="1:5">
      <c r="A704" s="355">
        <f t="shared" si="10"/>
        <v>45687</v>
      </c>
      <c r="B704" s="356">
        <v>3</v>
      </c>
      <c r="C704" s="357">
        <v>1349.2615392669998</v>
      </c>
      <c r="D704" s="357">
        <v>1189.3898066230001</v>
      </c>
      <c r="E704" s="357">
        <v>8.2688704199999989</v>
      </c>
    </row>
    <row r="705" spans="1:5">
      <c r="A705" s="355">
        <f t="shared" si="10"/>
        <v>45687</v>
      </c>
      <c r="B705" s="356">
        <v>4</v>
      </c>
      <c r="C705" s="357">
        <v>1356.3401733029998</v>
      </c>
      <c r="D705" s="357">
        <v>1252.640424874</v>
      </c>
      <c r="E705" s="357">
        <v>8.863171651</v>
      </c>
    </row>
    <row r="706" spans="1:5">
      <c r="A706" s="355">
        <f t="shared" si="10"/>
        <v>45687</v>
      </c>
      <c r="B706" s="356">
        <v>5</v>
      </c>
      <c r="C706" s="357">
        <v>1471.5145395409995</v>
      </c>
      <c r="D706" s="357">
        <v>1379.7418711100001</v>
      </c>
      <c r="E706" s="357">
        <v>8.4891637999999983</v>
      </c>
    </row>
    <row r="707" spans="1:5">
      <c r="A707" s="355">
        <f t="shared" si="10"/>
        <v>45687</v>
      </c>
      <c r="B707" s="356">
        <v>6</v>
      </c>
      <c r="C707" s="357">
        <v>1537.8793631540002</v>
      </c>
      <c r="D707" s="357">
        <v>1511.3620453640006</v>
      </c>
      <c r="E707" s="357">
        <v>8.3621831350000004</v>
      </c>
    </row>
    <row r="708" spans="1:5">
      <c r="A708" s="355">
        <f t="shared" si="10"/>
        <v>45687</v>
      </c>
      <c r="B708" s="356">
        <v>7</v>
      </c>
      <c r="C708" s="357">
        <v>1634.55602974</v>
      </c>
      <c r="D708" s="357">
        <v>1615.2062726090001</v>
      </c>
      <c r="E708" s="357">
        <v>8.7466569120000006</v>
      </c>
    </row>
    <row r="709" spans="1:5">
      <c r="A709" s="355">
        <f t="shared" si="10"/>
        <v>45687</v>
      </c>
      <c r="B709" s="356">
        <v>8</v>
      </c>
      <c r="C709" s="357">
        <v>1710.7913576440005</v>
      </c>
      <c r="D709" s="357">
        <v>1714.2131056200003</v>
      </c>
      <c r="E709" s="357">
        <v>8.6773514980000019</v>
      </c>
    </row>
    <row r="710" spans="1:5">
      <c r="A710" s="355">
        <f t="shared" ref="A710:A773" si="11">IF(B710=0,A709+1,A709)</f>
        <v>45687</v>
      </c>
      <c r="B710" s="356">
        <v>9</v>
      </c>
      <c r="C710" s="357">
        <v>1742.0150134660005</v>
      </c>
      <c r="D710" s="357">
        <v>1779.6979316260001</v>
      </c>
      <c r="E710" s="357">
        <v>8.8086714910000001</v>
      </c>
    </row>
    <row r="711" spans="1:5">
      <c r="A711" s="355">
        <f t="shared" si="11"/>
        <v>45687</v>
      </c>
      <c r="B711" s="356">
        <v>10</v>
      </c>
      <c r="C711" s="357">
        <v>1753.4352693379997</v>
      </c>
      <c r="D711" s="357">
        <v>1831.0006202090001</v>
      </c>
      <c r="E711" s="357">
        <v>8.6074089950000019</v>
      </c>
    </row>
    <row r="712" spans="1:5">
      <c r="A712" s="355">
        <f t="shared" si="11"/>
        <v>45687</v>
      </c>
      <c r="B712" s="356">
        <v>11</v>
      </c>
      <c r="C712" s="357">
        <v>1780.7518511370001</v>
      </c>
      <c r="D712" s="357">
        <v>1852.0490137809998</v>
      </c>
      <c r="E712" s="357">
        <v>9.1361447219999992</v>
      </c>
    </row>
    <row r="713" spans="1:5">
      <c r="A713" s="355">
        <f t="shared" si="11"/>
        <v>45687</v>
      </c>
      <c r="B713" s="356">
        <v>12</v>
      </c>
      <c r="C713" s="357">
        <v>1748.4808478449997</v>
      </c>
      <c r="D713" s="357">
        <v>1838.5598032789999</v>
      </c>
      <c r="E713" s="357">
        <v>9.0404964690000025</v>
      </c>
    </row>
    <row r="714" spans="1:5">
      <c r="A714" s="355">
        <f t="shared" si="11"/>
        <v>45687</v>
      </c>
      <c r="B714" s="356">
        <v>13</v>
      </c>
      <c r="C714" s="357">
        <v>1693.7679050339996</v>
      </c>
      <c r="D714" s="357">
        <v>1847.2527140759998</v>
      </c>
      <c r="E714" s="357">
        <v>8.9322282939999997</v>
      </c>
    </row>
    <row r="715" spans="1:5">
      <c r="A715" s="355">
        <f t="shared" si="11"/>
        <v>45687</v>
      </c>
      <c r="B715" s="356">
        <v>14</v>
      </c>
      <c r="C715" s="357">
        <v>1696.324176218</v>
      </c>
      <c r="D715" s="357">
        <v>1860.5073496159998</v>
      </c>
      <c r="E715" s="357">
        <v>9.0792927119999973</v>
      </c>
    </row>
    <row r="716" spans="1:5">
      <c r="A716" s="355">
        <f t="shared" si="11"/>
        <v>45687</v>
      </c>
      <c r="B716" s="356">
        <v>15</v>
      </c>
      <c r="C716" s="357">
        <v>1769.5056868860008</v>
      </c>
      <c r="D716" s="357">
        <v>1878.3049437580007</v>
      </c>
      <c r="E716" s="357">
        <v>8.8392323919999995</v>
      </c>
    </row>
    <row r="717" spans="1:5">
      <c r="A717" s="355">
        <f t="shared" si="11"/>
        <v>45687</v>
      </c>
      <c r="B717" s="356">
        <v>16</v>
      </c>
      <c r="C717" s="357">
        <v>1811.758832737999</v>
      </c>
      <c r="D717" s="357">
        <v>1855.4767698519997</v>
      </c>
      <c r="E717" s="357">
        <v>8.4262177400000002</v>
      </c>
    </row>
    <row r="718" spans="1:5">
      <c r="A718" s="355">
        <f t="shared" si="11"/>
        <v>45687</v>
      </c>
      <c r="B718" s="356">
        <v>17</v>
      </c>
      <c r="C718" s="357">
        <v>1756.5287930239997</v>
      </c>
      <c r="D718" s="357">
        <v>1811.2216007909997</v>
      </c>
      <c r="E718" s="357">
        <v>8.2150513040000011</v>
      </c>
    </row>
    <row r="719" spans="1:5">
      <c r="A719" s="355">
        <f t="shared" si="11"/>
        <v>45687</v>
      </c>
      <c r="B719" s="356">
        <v>18</v>
      </c>
      <c r="C719" s="357">
        <v>1868.9147224469993</v>
      </c>
      <c r="D719" s="357">
        <v>1922.0084419030002</v>
      </c>
      <c r="E719" s="357">
        <v>10.012169452999998</v>
      </c>
    </row>
    <row r="720" spans="1:5">
      <c r="A720" s="355">
        <f t="shared" si="11"/>
        <v>45687</v>
      </c>
      <c r="B720" s="356">
        <v>19</v>
      </c>
      <c r="C720" s="357">
        <v>1921.6865532940003</v>
      </c>
      <c r="D720" s="357">
        <v>1953.0481523700003</v>
      </c>
      <c r="E720" s="357">
        <v>9.1799513990000019</v>
      </c>
    </row>
    <row r="721" spans="1:5">
      <c r="A721" s="355">
        <f t="shared" si="11"/>
        <v>45687</v>
      </c>
      <c r="B721" s="356">
        <v>20</v>
      </c>
      <c r="C721" s="357">
        <v>1837.0339615519999</v>
      </c>
      <c r="D721" s="357">
        <v>1873.1464310320002</v>
      </c>
      <c r="E721" s="357">
        <v>9.5749245230000017</v>
      </c>
    </row>
    <row r="722" spans="1:5">
      <c r="A722" s="355">
        <f t="shared" si="11"/>
        <v>45687</v>
      </c>
      <c r="B722" s="356">
        <v>21</v>
      </c>
      <c r="C722" s="357">
        <v>1694.6987552290002</v>
      </c>
      <c r="D722" s="357">
        <v>1713.5387946000003</v>
      </c>
      <c r="E722" s="357">
        <v>10.074391618000002</v>
      </c>
    </row>
    <row r="723" spans="1:5">
      <c r="A723" s="355">
        <f t="shared" si="11"/>
        <v>45687</v>
      </c>
      <c r="B723" s="356">
        <v>22</v>
      </c>
      <c r="C723" s="357">
        <v>1563.2862799730001</v>
      </c>
      <c r="D723" s="357">
        <v>1525.7187670030003</v>
      </c>
      <c r="E723" s="357">
        <v>9.2687279580000013</v>
      </c>
    </row>
    <row r="724" spans="1:5">
      <c r="A724" s="355">
        <f t="shared" si="11"/>
        <v>45687</v>
      </c>
      <c r="B724" s="356">
        <v>23</v>
      </c>
      <c r="C724" s="357">
        <v>1387.3894258689991</v>
      </c>
      <c r="D724" s="357">
        <v>1358.033484132</v>
      </c>
      <c r="E724" s="357">
        <v>9.233599946</v>
      </c>
    </row>
    <row r="725" spans="1:5">
      <c r="A725" s="355">
        <f t="shared" si="11"/>
        <v>45688</v>
      </c>
      <c r="B725" s="356">
        <v>0</v>
      </c>
      <c r="C725" s="357">
        <v>1326.64599823</v>
      </c>
      <c r="D725" s="357">
        <v>1259.0374932669999</v>
      </c>
      <c r="E725" s="357">
        <v>8.5487202549999992</v>
      </c>
    </row>
    <row r="726" spans="1:5">
      <c r="A726" s="355">
        <f t="shared" si="11"/>
        <v>45688</v>
      </c>
      <c r="B726" s="356">
        <v>1</v>
      </c>
      <c r="C726" s="357">
        <v>1337.6373021859997</v>
      </c>
      <c r="D726" s="357">
        <v>1201.5397846430001</v>
      </c>
      <c r="E726" s="357">
        <v>8.3536527469999999</v>
      </c>
    </row>
    <row r="727" spans="1:5">
      <c r="A727" s="355">
        <f t="shared" si="11"/>
        <v>45688</v>
      </c>
      <c r="B727" s="356">
        <v>2</v>
      </c>
      <c r="C727" s="357">
        <v>1307.3842069580003</v>
      </c>
      <c r="D727" s="357">
        <v>1171.6233669110006</v>
      </c>
      <c r="E727" s="357">
        <v>8.2520070939999997</v>
      </c>
    </row>
    <row r="728" spans="1:5">
      <c r="A728" s="355">
        <f t="shared" si="11"/>
        <v>45688</v>
      </c>
      <c r="B728" s="356">
        <v>3</v>
      </c>
      <c r="C728" s="357">
        <v>1303.8970154709998</v>
      </c>
      <c r="D728" s="357">
        <v>1168.3757266459995</v>
      </c>
      <c r="E728" s="357">
        <v>8.4475340150000022</v>
      </c>
    </row>
    <row r="729" spans="1:5">
      <c r="A729" s="355">
        <f t="shared" si="11"/>
        <v>45688</v>
      </c>
      <c r="B729" s="356">
        <v>4</v>
      </c>
      <c r="C729" s="357">
        <v>1358.0089161670003</v>
      </c>
      <c r="D729" s="357">
        <v>1220.4760273879995</v>
      </c>
      <c r="E729" s="357">
        <v>8.4963252570000005</v>
      </c>
    </row>
    <row r="730" spans="1:5">
      <c r="A730" s="355">
        <f t="shared" si="11"/>
        <v>45688</v>
      </c>
      <c r="B730" s="356">
        <v>5</v>
      </c>
      <c r="C730" s="357">
        <v>1428.9221019549991</v>
      </c>
      <c r="D730" s="357">
        <v>1339.1934554319996</v>
      </c>
      <c r="E730" s="357">
        <v>8.7943690100000005</v>
      </c>
    </row>
    <row r="731" spans="1:5">
      <c r="A731" s="355">
        <f t="shared" si="11"/>
        <v>45688</v>
      </c>
      <c r="B731" s="356">
        <v>6</v>
      </c>
      <c r="C731" s="357">
        <v>1442.3209165610001</v>
      </c>
      <c r="D731" s="357">
        <v>1461.4760707619996</v>
      </c>
      <c r="E731" s="357">
        <v>8.2564556339999999</v>
      </c>
    </row>
    <row r="732" spans="1:5">
      <c r="A732" s="355">
        <f t="shared" si="11"/>
        <v>45688</v>
      </c>
      <c r="B732" s="356">
        <v>7</v>
      </c>
      <c r="C732" s="357">
        <v>1553.157725343</v>
      </c>
      <c r="D732" s="357">
        <v>1569.7562824730003</v>
      </c>
      <c r="E732" s="357">
        <v>8.3677897090000002</v>
      </c>
    </row>
    <row r="733" spans="1:5">
      <c r="A733" s="355">
        <f t="shared" si="11"/>
        <v>45688</v>
      </c>
      <c r="B733" s="356">
        <v>8</v>
      </c>
      <c r="C733" s="357">
        <v>1624.3700282190002</v>
      </c>
      <c r="D733" s="357">
        <v>1678.8889568710006</v>
      </c>
      <c r="E733" s="357">
        <v>8.9349292700000014</v>
      </c>
    </row>
    <row r="734" spans="1:5">
      <c r="A734" s="355">
        <f t="shared" si="11"/>
        <v>45688</v>
      </c>
      <c r="B734" s="356">
        <v>9</v>
      </c>
      <c r="C734" s="357">
        <v>1653.4904302100013</v>
      </c>
      <c r="D734" s="357">
        <v>1750.6140941919998</v>
      </c>
      <c r="E734" s="357">
        <v>8.6063336449999994</v>
      </c>
    </row>
    <row r="735" spans="1:5">
      <c r="A735" s="355">
        <f t="shared" si="11"/>
        <v>45688</v>
      </c>
      <c r="B735" s="356">
        <v>10</v>
      </c>
      <c r="C735" s="357">
        <v>1668.469931141</v>
      </c>
      <c r="D735" s="357">
        <v>1798.9755381979999</v>
      </c>
      <c r="E735" s="357">
        <v>8.6901181930000018</v>
      </c>
    </row>
    <row r="736" spans="1:5">
      <c r="A736" s="355">
        <f t="shared" si="11"/>
        <v>45688</v>
      </c>
      <c r="B736" s="356">
        <v>11</v>
      </c>
      <c r="C736" s="357">
        <v>1761.039127113999</v>
      </c>
      <c r="D736" s="357">
        <v>1835.9008624310002</v>
      </c>
      <c r="E736" s="357">
        <v>9.061508056000001</v>
      </c>
    </row>
    <row r="737" spans="1:5">
      <c r="A737" s="355">
        <f t="shared" si="11"/>
        <v>45688</v>
      </c>
      <c r="B737" s="356">
        <v>12</v>
      </c>
      <c r="C737" s="357">
        <v>1686.1914873309993</v>
      </c>
      <c r="D737" s="357">
        <v>1817.3657362500003</v>
      </c>
      <c r="E737" s="357">
        <v>8.7660068560000006</v>
      </c>
    </row>
    <row r="738" spans="1:5">
      <c r="A738" s="355">
        <f t="shared" si="11"/>
        <v>45688</v>
      </c>
      <c r="B738" s="356">
        <v>13</v>
      </c>
      <c r="C738" s="357">
        <v>1628.1883933429992</v>
      </c>
      <c r="D738" s="357">
        <v>1807.578168582</v>
      </c>
      <c r="E738" s="357">
        <v>8.7537649319999993</v>
      </c>
    </row>
    <row r="739" spans="1:5">
      <c r="A739" s="355">
        <f t="shared" si="11"/>
        <v>45688</v>
      </c>
      <c r="B739" s="356">
        <v>14</v>
      </c>
      <c r="C739" s="357">
        <v>1672.0044915840006</v>
      </c>
      <c r="D739" s="357">
        <v>1815.5871505100001</v>
      </c>
      <c r="E739" s="357">
        <v>9.0835657019999996</v>
      </c>
    </row>
    <row r="740" spans="1:5">
      <c r="A740" s="355">
        <f t="shared" si="11"/>
        <v>45688</v>
      </c>
      <c r="B740" s="356">
        <v>15</v>
      </c>
      <c r="C740" s="357">
        <v>1713.8662381140007</v>
      </c>
      <c r="D740" s="357">
        <v>1823.6219483800007</v>
      </c>
      <c r="E740" s="357">
        <v>8.6676593490000009</v>
      </c>
    </row>
    <row r="741" spans="1:5">
      <c r="A741" s="355">
        <f t="shared" si="11"/>
        <v>45688</v>
      </c>
      <c r="B741" s="356">
        <v>16</v>
      </c>
      <c r="C741" s="357">
        <v>1751.0861925419993</v>
      </c>
      <c r="D741" s="357">
        <v>1783.6406467470003</v>
      </c>
      <c r="E741" s="357">
        <v>7.6295853569999998</v>
      </c>
    </row>
    <row r="742" spans="1:5">
      <c r="A742" s="355">
        <f t="shared" si="11"/>
        <v>45688</v>
      </c>
      <c r="B742" s="356">
        <v>17</v>
      </c>
      <c r="C742" s="357">
        <v>1692.9073307179992</v>
      </c>
      <c r="D742" s="357">
        <v>1750.2465210170001</v>
      </c>
      <c r="E742" s="357">
        <v>7.7661889509999993</v>
      </c>
    </row>
    <row r="743" spans="1:5">
      <c r="A743" s="355">
        <f t="shared" si="11"/>
        <v>45688</v>
      </c>
      <c r="B743" s="356">
        <v>18</v>
      </c>
      <c r="C743" s="357">
        <v>1838.0811438569999</v>
      </c>
      <c r="D743" s="357">
        <v>1890.3078481449995</v>
      </c>
      <c r="E743" s="357">
        <v>8.3633534059999999</v>
      </c>
    </row>
    <row r="744" spans="1:5">
      <c r="A744" s="355">
        <f t="shared" si="11"/>
        <v>45688</v>
      </c>
      <c r="B744" s="356">
        <v>19</v>
      </c>
      <c r="C744" s="357">
        <v>1861.4336089019998</v>
      </c>
      <c r="D744" s="357">
        <v>1911.5056051919996</v>
      </c>
      <c r="E744" s="357">
        <v>7.7734305779999993</v>
      </c>
    </row>
    <row r="745" spans="1:5">
      <c r="A745" s="355">
        <f t="shared" si="11"/>
        <v>45688</v>
      </c>
      <c r="B745" s="356">
        <v>20</v>
      </c>
      <c r="C745" s="357">
        <v>1767.5790533989998</v>
      </c>
      <c r="D745" s="357">
        <v>1837.852239431</v>
      </c>
      <c r="E745" s="357">
        <v>8.4540313270000009</v>
      </c>
    </row>
    <row r="746" spans="1:5">
      <c r="A746" s="355">
        <f t="shared" si="11"/>
        <v>45688</v>
      </c>
      <c r="B746" s="356">
        <v>21</v>
      </c>
      <c r="C746" s="357">
        <v>1627.0680823870007</v>
      </c>
      <c r="D746" s="357">
        <v>1695.1641547430008</v>
      </c>
      <c r="E746" s="357">
        <v>8.5440046370000022</v>
      </c>
    </row>
    <row r="747" spans="1:5">
      <c r="A747" s="355">
        <f t="shared" si="11"/>
        <v>45688</v>
      </c>
      <c r="B747" s="356">
        <v>22</v>
      </c>
      <c r="C747" s="357">
        <v>1531.3767268730001</v>
      </c>
      <c r="D747" s="357">
        <v>1523.083084011</v>
      </c>
      <c r="E747" s="357">
        <v>8.4310376099999988</v>
      </c>
    </row>
    <row r="748" spans="1:5">
      <c r="A748" s="355">
        <f t="shared" si="11"/>
        <v>45688</v>
      </c>
      <c r="B748" s="356">
        <v>23</v>
      </c>
      <c r="C748" s="357">
        <v>1385.3685468409997</v>
      </c>
      <c r="D748" s="357">
        <v>1359.8066683989998</v>
      </c>
      <c r="E748" s="357">
        <v>9.0171432850000013</v>
      </c>
    </row>
    <row r="749" spans="1:5">
      <c r="A749" s="355">
        <f t="shared" si="11"/>
        <v>45689</v>
      </c>
      <c r="B749" s="356">
        <v>0</v>
      </c>
      <c r="C749" s="357">
        <v>1387.1513858130006</v>
      </c>
      <c r="D749" s="357">
        <v>1245.2404099210003</v>
      </c>
      <c r="E749" s="357">
        <v>8.9612175670000003</v>
      </c>
    </row>
    <row r="750" spans="1:5">
      <c r="A750" s="355">
        <f t="shared" si="11"/>
        <v>45689</v>
      </c>
      <c r="B750" s="356">
        <v>1</v>
      </c>
      <c r="C750" s="357">
        <v>1358.6140437960003</v>
      </c>
      <c r="D750" s="357">
        <v>1179.706235719</v>
      </c>
      <c r="E750" s="357">
        <v>8.0974293679999985</v>
      </c>
    </row>
    <row r="751" spans="1:5">
      <c r="A751" s="355">
        <f t="shared" si="11"/>
        <v>45689</v>
      </c>
      <c r="B751" s="356">
        <v>2</v>
      </c>
      <c r="C751" s="357">
        <v>1280.3982363429998</v>
      </c>
      <c r="D751" s="357">
        <v>1146.8945581339997</v>
      </c>
      <c r="E751" s="357">
        <v>7.8263483819999999</v>
      </c>
    </row>
    <row r="752" spans="1:5">
      <c r="A752" s="355">
        <f t="shared" si="11"/>
        <v>45689</v>
      </c>
      <c r="B752" s="356">
        <v>3</v>
      </c>
      <c r="C752" s="357">
        <v>1254.7001889709998</v>
      </c>
      <c r="D752" s="357">
        <v>1135.656491512</v>
      </c>
      <c r="E752" s="357">
        <v>7.4995377739999984</v>
      </c>
    </row>
    <row r="753" spans="1:5">
      <c r="A753" s="355">
        <f t="shared" si="11"/>
        <v>45689</v>
      </c>
      <c r="B753" s="356">
        <v>4</v>
      </c>
      <c r="C753" s="357">
        <v>1278.4431094519996</v>
      </c>
      <c r="D753" s="357">
        <v>1161.4176908240006</v>
      </c>
      <c r="E753" s="357">
        <v>7.4466501470000024</v>
      </c>
    </row>
    <row r="754" spans="1:5">
      <c r="A754" s="355">
        <f t="shared" si="11"/>
        <v>45689</v>
      </c>
      <c r="B754" s="356">
        <v>5</v>
      </c>
      <c r="C754" s="357">
        <v>1327.0550536989997</v>
      </c>
      <c r="D754" s="357">
        <v>1229.659855377</v>
      </c>
      <c r="E754" s="357">
        <v>7.4471995749999991</v>
      </c>
    </row>
    <row r="755" spans="1:5">
      <c r="A755" s="355">
        <f t="shared" si="11"/>
        <v>45689</v>
      </c>
      <c r="B755" s="356">
        <v>6</v>
      </c>
      <c r="C755" s="357">
        <v>1346.953571277</v>
      </c>
      <c r="D755" s="357">
        <v>1312.5750711999999</v>
      </c>
      <c r="E755" s="357">
        <v>6.9604079959999998</v>
      </c>
    </row>
    <row r="756" spans="1:5">
      <c r="A756" s="355">
        <f t="shared" si="11"/>
        <v>45689</v>
      </c>
      <c r="B756" s="356">
        <v>7</v>
      </c>
      <c r="C756" s="357">
        <v>1428.9770338009996</v>
      </c>
      <c r="D756" s="357">
        <v>1427.6923911779995</v>
      </c>
      <c r="E756" s="357">
        <v>6.5035400250000004</v>
      </c>
    </row>
    <row r="757" spans="1:5">
      <c r="A757" s="355">
        <f t="shared" si="11"/>
        <v>45689</v>
      </c>
      <c r="B757" s="356">
        <v>8</v>
      </c>
      <c r="C757" s="357">
        <v>1524.9081109120004</v>
      </c>
      <c r="D757" s="357">
        <v>1546.835009223</v>
      </c>
      <c r="E757" s="357">
        <v>6.541675055999999</v>
      </c>
    </row>
    <row r="758" spans="1:5">
      <c r="A758" s="355">
        <f t="shared" si="11"/>
        <v>45689</v>
      </c>
      <c r="B758" s="356">
        <v>9</v>
      </c>
      <c r="C758" s="357">
        <v>1595.5490706010005</v>
      </c>
      <c r="D758" s="357">
        <v>1622.50061482</v>
      </c>
      <c r="E758" s="357">
        <v>6.6760447539999985</v>
      </c>
    </row>
    <row r="759" spans="1:5">
      <c r="A759" s="355">
        <f t="shared" si="11"/>
        <v>45689</v>
      </c>
      <c r="B759" s="356">
        <v>10</v>
      </c>
      <c r="C759" s="357">
        <v>1549.8939558409998</v>
      </c>
      <c r="D759" s="357">
        <v>1650.1508443110006</v>
      </c>
      <c r="E759" s="357">
        <v>6.6010820139999984</v>
      </c>
    </row>
    <row r="760" spans="1:5">
      <c r="A760" s="355">
        <f t="shared" si="11"/>
        <v>45689</v>
      </c>
      <c r="B760" s="356">
        <v>11</v>
      </c>
      <c r="C760" s="357">
        <v>1502.1001692729997</v>
      </c>
      <c r="D760" s="357">
        <v>1669.4030993679999</v>
      </c>
      <c r="E760" s="357">
        <v>6.5450904050000007</v>
      </c>
    </row>
    <row r="761" spans="1:5">
      <c r="A761" s="355">
        <f t="shared" si="11"/>
        <v>45689</v>
      </c>
      <c r="B761" s="356">
        <v>12</v>
      </c>
      <c r="C761" s="357">
        <v>1471.5055345129999</v>
      </c>
      <c r="D761" s="357">
        <v>1642.6360375819993</v>
      </c>
      <c r="E761" s="357">
        <v>7.0082417859999993</v>
      </c>
    </row>
    <row r="762" spans="1:5">
      <c r="A762" s="355">
        <f t="shared" si="11"/>
        <v>45689</v>
      </c>
      <c r="B762" s="356">
        <v>13</v>
      </c>
      <c r="C762" s="357">
        <v>1426.9128773449993</v>
      </c>
      <c r="D762" s="357">
        <v>1600.8611182979998</v>
      </c>
      <c r="E762" s="357">
        <v>6.591486382000002</v>
      </c>
    </row>
    <row r="763" spans="1:5">
      <c r="A763" s="355">
        <f t="shared" si="11"/>
        <v>45689</v>
      </c>
      <c r="B763" s="356">
        <v>14</v>
      </c>
      <c r="C763" s="357">
        <v>1418.0943666150006</v>
      </c>
      <c r="D763" s="357">
        <v>1590.4217077290004</v>
      </c>
      <c r="E763" s="357">
        <v>6.9494888979999994</v>
      </c>
    </row>
    <row r="764" spans="1:5">
      <c r="A764" s="355">
        <f t="shared" si="11"/>
        <v>45689</v>
      </c>
      <c r="B764" s="356">
        <v>15</v>
      </c>
      <c r="C764" s="357">
        <v>1472.5125857969997</v>
      </c>
      <c r="D764" s="357">
        <v>1595.8959447400002</v>
      </c>
      <c r="E764" s="357">
        <v>6.6495266870000016</v>
      </c>
    </row>
    <row r="765" spans="1:5">
      <c r="A765" s="355">
        <f t="shared" si="11"/>
        <v>45689</v>
      </c>
      <c r="B765" s="356">
        <v>16</v>
      </c>
      <c r="C765" s="357">
        <v>1481.0556377270004</v>
      </c>
      <c r="D765" s="357">
        <v>1582.9846245620006</v>
      </c>
      <c r="E765" s="357">
        <v>6.6950754839999993</v>
      </c>
    </row>
    <row r="766" spans="1:5">
      <c r="A766" s="355">
        <f t="shared" si="11"/>
        <v>45689</v>
      </c>
      <c r="B766" s="356">
        <v>17</v>
      </c>
      <c r="C766" s="357">
        <v>1504.6397318759998</v>
      </c>
      <c r="D766" s="357">
        <v>1577.8211808189999</v>
      </c>
      <c r="E766" s="357">
        <v>6.7164919589999998</v>
      </c>
    </row>
    <row r="767" spans="1:5">
      <c r="A767" s="355">
        <f t="shared" si="11"/>
        <v>45689</v>
      </c>
      <c r="B767" s="356">
        <v>18</v>
      </c>
      <c r="C767" s="357">
        <v>1618.9844948999996</v>
      </c>
      <c r="D767" s="357">
        <v>1753.9094235239995</v>
      </c>
      <c r="E767" s="357">
        <v>7.2734364720000002</v>
      </c>
    </row>
    <row r="768" spans="1:5">
      <c r="A768" s="355">
        <f t="shared" si="11"/>
        <v>45689</v>
      </c>
      <c r="B768" s="356">
        <v>19</v>
      </c>
      <c r="C768" s="357">
        <v>1643.9886433889997</v>
      </c>
      <c r="D768" s="357">
        <v>1800.3102511590002</v>
      </c>
      <c r="E768" s="357">
        <v>7.2846392490000005</v>
      </c>
    </row>
    <row r="769" spans="1:5">
      <c r="A769" s="355">
        <f t="shared" si="11"/>
        <v>45689</v>
      </c>
      <c r="B769" s="356">
        <v>20</v>
      </c>
      <c r="C769" s="357">
        <v>1592.8949987999995</v>
      </c>
      <c r="D769" s="357">
        <v>1727.2080858119998</v>
      </c>
      <c r="E769" s="357">
        <v>7.3766506970000005</v>
      </c>
    </row>
    <row r="770" spans="1:5">
      <c r="A770" s="355">
        <f t="shared" si="11"/>
        <v>45689</v>
      </c>
      <c r="B770" s="356">
        <v>21</v>
      </c>
      <c r="C770" s="357">
        <v>1507.5784872470001</v>
      </c>
      <c r="D770" s="357">
        <v>1595.70779225</v>
      </c>
      <c r="E770" s="357">
        <v>7.2510110540000001</v>
      </c>
    </row>
    <row r="771" spans="1:5">
      <c r="A771" s="355">
        <f t="shared" si="11"/>
        <v>45689</v>
      </c>
      <c r="B771" s="356">
        <v>22</v>
      </c>
      <c r="C771" s="357">
        <v>1425.2795810969994</v>
      </c>
      <c r="D771" s="357">
        <v>1427.3029727569997</v>
      </c>
      <c r="E771" s="357">
        <v>7.3638502780000001</v>
      </c>
    </row>
    <row r="772" spans="1:5">
      <c r="A772" s="355">
        <f t="shared" si="11"/>
        <v>45689</v>
      </c>
      <c r="B772" s="356">
        <v>23</v>
      </c>
      <c r="C772" s="357">
        <v>1226.114202081</v>
      </c>
      <c r="D772" s="357">
        <v>1286.3029938429993</v>
      </c>
      <c r="E772" s="357">
        <v>7.6414692860000004</v>
      </c>
    </row>
    <row r="773" spans="1:5">
      <c r="A773" s="355">
        <f t="shared" si="11"/>
        <v>45690</v>
      </c>
      <c r="B773" s="356">
        <v>0</v>
      </c>
      <c r="C773" s="357">
        <v>1229.6272216110001</v>
      </c>
      <c r="D773" s="357">
        <v>1179.448955676</v>
      </c>
      <c r="E773" s="357">
        <v>7.4835723110000005</v>
      </c>
    </row>
    <row r="774" spans="1:5">
      <c r="A774" s="355">
        <f t="shared" ref="A774:A837" si="12">IF(B774=0,A773+1,A773)</f>
        <v>45690</v>
      </c>
      <c r="B774" s="356">
        <v>1</v>
      </c>
      <c r="C774" s="357">
        <v>1166.8513010870004</v>
      </c>
      <c r="D774" s="357">
        <v>1111.9625337649995</v>
      </c>
      <c r="E774" s="357">
        <v>7.9542672139999997</v>
      </c>
    </row>
    <row r="775" spans="1:5">
      <c r="A775" s="355">
        <f t="shared" si="12"/>
        <v>45690</v>
      </c>
      <c r="B775" s="356">
        <v>2</v>
      </c>
      <c r="C775" s="357">
        <v>1124.1394380400002</v>
      </c>
      <c r="D775" s="357">
        <v>1077.5883094529997</v>
      </c>
      <c r="E775" s="357">
        <v>7.3159969710000023</v>
      </c>
    </row>
    <row r="776" spans="1:5">
      <c r="A776" s="355">
        <f t="shared" si="12"/>
        <v>45690</v>
      </c>
      <c r="B776" s="356">
        <v>3</v>
      </c>
      <c r="C776" s="357">
        <v>1096.5460064989998</v>
      </c>
      <c r="D776" s="357">
        <v>1057.8351781020001</v>
      </c>
      <c r="E776" s="357">
        <v>7.1039810310000027</v>
      </c>
    </row>
    <row r="777" spans="1:5">
      <c r="A777" s="355">
        <f t="shared" si="12"/>
        <v>45690</v>
      </c>
      <c r="B777" s="356">
        <v>4</v>
      </c>
      <c r="C777" s="357">
        <v>1109.8985545980006</v>
      </c>
      <c r="D777" s="357">
        <v>1063.4467550130003</v>
      </c>
      <c r="E777" s="357">
        <v>6.9976945190000004</v>
      </c>
    </row>
    <row r="778" spans="1:5">
      <c r="A778" s="355">
        <f t="shared" si="12"/>
        <v>45690</v>
      </c>
      <c r="B778" s="356">
        <v>5</v>
      </c>
      <c r="C778" s="357">
        <v>1098.5239527600004</v>
      </c>
      <c r="D778" s="357">
        <v>1094.9930862699996</v>
      </c>
      <c r="E778" s="357">
        <v>7.0609442680000019</v>
      </c>
    </row>
    <row r="779" spans="1:5">
      <c r="A779" s="355">
        <f t="shared" si="12"/>
        <v>45690</v>
      </c>
      <c r="B779" s="356">
        <v>6</v>
      </c>
      <c r="C779" s="357">
        <v>1064.039764995</v>
      </c>
      <c r="D779" s="357">
        <v>1134.2455754279999</v>
      </c>
      <c r="E779" s="357">
        <v>6.3390918269999998</v>
      </c>
    </row>
    <row r="780" spans="1:5">
      <c r="A780" s="355">
        <f t="shared" si="12"/>
        <v>45690</v>
      </c>
      <c r="B780" s="356">
        <v>7</v>
      </c>
      <c r="C780" s="357">
        <v>1160.8389085150002</v>
      </c>
      <c r="D780" s="357">
        <v>1227.4703115359996</v>
      </c>
      <c r="E780" s="357">
        <v>5.7018785110000003</v>
      </c>
    </row>
    <row r="781" spans="1:5">
      <c r="A781" s="355">
        <f t="shared" si="12"/>
        <v>45690</v>
      </c>
      <c r="B781" s="356">
        <v>8</v>
      </c>
      <c r="C781" s="357">
        <v>1235.2745711730004</v>
      </c>
      <c r="D781" s="357">
        <v>1349.6868786940001</v>
      </c>
      <c r="E781" s="357">
        <v>6.0082764640000006</v>
      </c>
    </row>
    <row r="782" spans="1:5">
      <c r="A782" s="355">
        <f t="shared" si="12"/>
        <v>45690</v>
      </c>
      <c r="B782" s="356">
        <v>9</v>
      </c>
      <c r="C782" s="357">
        <v>1304.1475703740007</v>
      </c>
      <c r="D782" s="357">
        <v>1406.0957883650001</v>
      </c>
      <c r="E782" s="357">
        <v>5.8655977109999986</v>
      </c>
    </row>
    <row r="783" spans="1:5">
      <c r="A783" s="355">
        <f t="shared" si="12"/>
        <v>45690</v>
      </c>
      <c r="B783" s="356">
        <v>10</v>
      </c>
      <c r="C783" s="357">
        <v>1312.0363627390004</v>
      </c>
      <c r="D783" s="357">
        <v>1431.4679383879998</v>
      </c>
      <c r="E783" s="357">
        <v>6.1531354760000001</v>
      </c>
    </row>
    <row r="784" spans="1:5">
      <c r="A784" s="355">
        <f t="shared" si="12"/>
        <v>45690</v>
      </c>
      <c r="B784" s="356">
        <v>11</v>
      </c>
      <c r="C784" s="357">
        <v>1317.0345787780002</v>
      </c>
      <c r="D784" s="357">
        <v>1437.4747711989999</v>
      </c>
      <c r="E784" s="357">
        <v>6.347315579</v>
      </c>
    </row>
    <row r="785" spans="1:5">
      <c r="A785" s="355">
        <f t="shared" si="12"/>
        <v>45690</v>
      </c>
      <c r="B785" s="356">
        <v>12</v>
      </c>
      <c r="C785" s="357">
        <v>1330.3659378180002</v>
      </c>
      <c r="D785" s="357">
        <v>1443.6899944090001</v>
      </c>
      <c r="E785" s="357">
        <v>6.2633846660000003</v>
      </c>
    </row>
    <row r="786" spans="1:5">
      <c r="A786" s="355">
        <f t="shared" si="12"/>
        <v>45690</v>
      </c>
      <c r="B786" s="356">
        <v>13</v>
      </c>
      <c r="C786" s="357">
        <v>1312.6054211549997</v>
      </c>
      <c r="D786" s="357">
        <v>1427.4359639649999</v>
      </c>
      <c r="E786" s="357">
        <v>6.1930611590000009</v>
      </c>
    </row>
    <row r="787" spans="1:5">
      <c r="A787" s="355">
        <f t="shared" si="12"/>
        <v>45690</v>
      </c>
      <c r="B787" s="356">
        <v>14</v>
      </c>
      <c r="C787" s="357">
        <v>1276.7935372350003</v>
      </c>
      <c r="D787" s="357">
        <v>1410.4759744100002</v>
      </c>
      <c r="E787" s="357">
        <v>6.2459544619999994</v>
      </c>
    </row>
    <row r="788" spans="1:5">
      <c r="A788" s="355">
        <f t="shared" si="12"/>
        <v>45690</v>
      </c>
      <c r="B788" s="356">
        <v>15</v>
      </c>
      <c r="C788" s="357">
        <v>1286.0027079029999</v>
      </c>
      <c r="D788" s="357">
        <v>1411.8989062090002</v>
      </c>
      <c r="E788" s="357">
        <v>6.2181055049999987</v>
      </c>
    </row>
    <row r="789" spans="1:5">
      <c r="A789" s="355">
        <f t="shared" si="12"/>
        <v>45690</v>
      </c>
      <c r="B789" s="356">
        <v>16</v>
      </c>
      <c r="C789" s="357">
        <v>1300.6660931050003</v>
      </c>
      <c r="D789" s="357">
        <v>1429.1323157980003</v>
      </c>
      <c r="E789" s="357">
        <v>6.1947436210000006</v>
      </c>
    </row>
    <row r="790" spans="1:5">
      <c r="A790" s="355">
        <f t="shared" si="12"/>
        <v>45690</v>
      </c>
      <c r="B790" s="356">
        <v>17</v>
      </c>
      <c r="C790" s="357">
        <v>1284.0549188999998</v>
      </c>
      <c r="D790" s="357">
        <v>1450.5743360570007</v>
      </c>
      <c r="E790" s="357">
        <v>5.9926377540000013</v>
      </c>
    </row>
    <row r="791" spans="1:5">
      <c r="A791" s="355">
        <f t="shared" si="12"/>
        <v>45690</v>
      </c>
      <c r="B791" s="356">
        <v>18</v>
      </c>
      <c r="C791" s="357">
        <v>1475.5022326160006</v>
      </c>
      <c r="D791" s="357">
        <v>1635.9666511819999</v>
      </c>
      <c r="E791" s="357">
        <v>6.1836520990000015</v>
      </c>
    </row>
    <row r="792" spans="1:5">
      <c r="A792" s="355">
        <f t="shared" si="12"/>
        <v>45690</v>
      </c>
      <c r="B792" s="356">
        <v>19</v>
      </c>
      <c r="C792" s="357">
        <v>1534.6125565880002</v>
      </c>
      <c r="D792" s="357">
        <v>1704.9957271450003</v>
      </c>
      <c r="E792" s="357">
        <v>6.1614567229999997</v>
      </c>
    </row>
    <row r="793" spans="1:5">
      <c r="A793" s="355">
        <f t="shared" si="12"/>
        <v>45690</v>
      </c>
      <c r="B793" s="356">
        <v>20</v>
      </c>
      <c r="C793" s="357">
        <v>1470.0436949860004</v>
      </c>
      <c r="D793" s="357">
        <v>1642.8292549019993</v>
      </c>
      <c r="E793" s="357">
        <v>6.216183352999999</v>
      </c>
    </row>
    <row r="794" spans="1:5">
      <c r="A794" s="355">
        <f t="shared" si="12"/>
        <v>45690</v>
      </c>
      <c r="B794" s="356">
        <v>21</v>
      </c>
      <c r="C794" s="357">
        <v>1390.0494031820006</v>
      </c>
      <c r="D794" s="357">
        <v>1517.4028258690003</v>
      </c>
      <c r="E794" s="357">
        <v>6.3194770649999983</v>
      </c>
    </row>
    <row r="795" spans="1:5">
      <c r="A795" s="355">
        <f t="shared" si="12"/>
        <v>45690</v>
      </c>
      <c r="B795" s="356">
        <v>22</v>
      </c>
      <c r="C795" s="357">
        <v>1317.9326468769993</v>
      </c>
      <c r="D795" s="357">
        <v>1342.7411510480003</v>
      </c>
      <c r="E795" s="357">
        <v>6.3609016280000006</v>
      </c>
    </row>
    <row r="796" spans="1:5">
      <c r="A796" s="355">
        <f t="shared" si="12"/>
        <v>45690</v>
      </c>
      <c r="B796" s="356">
        <v>23</v>
      </c>
      <c r="C796" s="357">
        <v>1220.2791273310008</v>
      </c>
      <c r="D796" s="357">
        <v>1193.2296057159997</v>
      </c>
      <c r="E796" s="357">
        <v>7.0357272750000028</v>
      </c>
    </row>
    <row r="797" spans="1:5">
      <c r="A797" s="355">
        <f t="shared" si="12"/>
        <v>45691</v>
      </c>
      <c r="B797" s="356">
        <v>0</v>
      </c>
      <c r="C797" s="357">
        <v>1099.0150498800003</v>
      </c>
      <c r="D797" s="357">
        <v>1091.0125927220004</v>
      </c>
      <c r="E797" s="357">
        <v>6.7480862919999982</v>
      </c>
    </row>
    <row r="798" spans="1:5">
      <c r="A798" s="355">
        <f t="shared" si="12"/>
        <v>45691</v>
      </c>
      <c r="B798" s="356">
        <v>1</v>
      </c>
      <c r="C798" s="357">
        <v>1129.5917653350002</v>
      </c>
      <c r="D798" s="357">
        <v>1060.8285804900001</v>
      </c>
      <c r="E798" s="357">
        <v>5.8267728110000006</v>
      </c>
    </row>
    <row r="799" spans="1:5">
      <c r="A799" s="355">
        <f t="shared" si="12"/>
        <v>45691</v>
      </c>
      <c r="B799" s="356">
        <v>2</v>
      </c>
      <c r="C799" s="357">
        <v>1109.9497562359998</v>
      </c>
      <c r="D799" s="357">
        <v>1058.2197746319998</v>
      </c>
      <c r="E799" s="357">
        <v>5.6729639849999982</v>
      </c>
    </row>
    <row r="800" spans="1:5">
      <c r="A800" s="355">
        <f t="shared" si="12"/>
        <v>45691</v>
      </c>
      <c r="B800" s="356">
        <v>3</v>
      </c>
      <c r="C800" s="357">
        <v>1103.3001726629998</v>
      </c>
      <c r="D800" s="357">
        <v>1063.3204543490001</v>
      </c>
      <c r="E800" s="357">
        <v>5.8697322519999986</v>
      </c>
    </row>
    <row r="801" spans="1:5">
      <c r="A801" s="355">
        <f t="shared" si="12"/>
        <v>45691</v>
      </c>
      <c r="B801" s="356">
        <v>4</v>
      </c>
      <c r="C801" s="357">
        <v>1154.323583358</v>
      </c>
      <c r="D801" s="357">
        <v>1136.590158988</v>
      </c>
      <c r="E801" s="357">
        <v>5.8451322769999994</v>
      </c>
    </row>
    <row r="802" spans="1:5">
      <c r="A802" s="355">
        <f t="shared" si="12"/>
        <v>45691</v>
      </c>
      <c r="B802" s="356">
        <v>5</v>
      </c>
      <c r="C802" s="357">
        <v>1191.2974240800002</v>
      </c>
      <c r="D802" s="357">
        <v>1263.223789956</v>
      </c>
      <c r="E802" s="357">
        <v>5.698761988000002</v>
      </c>
    </row>
    <row r="803" spans="1:5">
      <c r="A803" s="355">
        <f t="shared" si="12"/>
        <v>45691</v>
      </c>
      <c r="B803" s="356">
        <v>6</v>
      </c>
      <c r="C803" s="357">
        <v>1217.3473508180005</v>
      </c>
      <c r="D803" s="357">
        <v>1402.802633218</v>
      </c>
      <c r="E803" s="357">
        <v>5.9813403849999993</v>
      </c>
    </row>
    <row r="804" spans="1:5">
      <c r="A804" s="355">
        <f t="shared" si="12"/>
        <v>45691</v>
      </c>
      <c r="B804" s="356">
        <v>7</v>
      </c>
      <c r="C804" s="357">
        <v>1335.4705875859991</v>
      </c>
      <c r="D804" s="357">
        <v>1524.596307305</v>
      </c>
      <c r="E804" s="357">
        <v>5.971932569999999</v>
      </c>
    </row>
    <row r="805" spans="1:5">
      <c r="A805" s="355">
        <f t="shared" si="12"/>
        <v>45691</v>
      </c>
      <c r="B805" s="356">
        <v>8</v>
      </c>
      <c r="C805" s="357">
        <v>1473.4106605460004</v>
      </c>
      <c r="D805" s="357">
        <v>1652.6537844779994</v>
      </c>
      <c r="E805" s="357">
        <v>7.4762503860000011</v>
      </c>
    </row>
    <row r="806" spans="1:5">
      <c r="A806" s="355">
        <f t="shared" si="12"/>
        <v>45691</v>
      </c>
      <c r="B806" s="356">
        <v>9</v>
      </c>
      <c r="C806" s="357">
        <v>1519.2362870370002</v>
      </c>
      <c r="D806" s="357">
        <v>1720.6517100960004</v>
      </c>
      <c r="E806" s="357">
        <v>8.0183072509999995</v>
      </c>
    </row>
    <row r="807" spans="1:5">
      <c r="A807" s="355">
        <f t="shared" si="12"/>
        <v>45691</v>
      </c>
      <c r="B807" s="356">
        <v>10</v>
      </c>
      <c r="C807" s="357">
        <v>1570.03811253</v>
      </c>
      <c r="D807" s="357">
        <v>1763.1687432860001</v>
      </c>
      <c r="E807" s="357">
        <v>8.473606353000001</v>
      </c>
    </row>
    <row r="808" spans="1:5">
      <c r="A808" s="355">
        <f t="shared" si="12"/>
        <v>45691</v>
      </c>
      <c r="B808" s="356">
        <v>11</v>
      </c>
      <c r="C808" s="357">
        <v>1597.9057837060006</v>
      </c>
      <c r="D808" s="357">
        <v>1793.217101146</v>
      </c>
      <c r="E808" s="357">
        <v>8.0069368349999976</v>
      </c>
    </row>
    <row r="809" spans="1:5">
      <c r="A809" s="355">
        <f t="shared" si="12"/>
        <v>45691</v>
      </c>
      <c r="B809" s="356">
        <v>12</v>
      </c>
      <c r="C809" s="357">
        <v>1597.8389373579994</v>
      </c>
      <c r="D809" s="357">
        <v>1784.0615513289997</v>
      </c>
      <c r="E809" s="357">
        <v>7.479141360999999</v>
      </c>
    </row>
    <row r="810" spans="1:5">
      <c r="A810" s="355">
        <f t="shared" si="12"/>
        <v>45691</v>
      </c>
      <c r="B810" s="356">
        <v>13</v>
      </c>
      <c r="C810" s="357">
        <v>1597.1577261669988</v>
      </c>
      <c r="D810" s="357">
        <v>1786.5030285150003</v>
      </c>
      <c r="E810" s="357">
        <v>7.6995732709999993</v>
      </c>
    </row>
    <row r="811" spans="1:5">
      <c r="A811" s="355">
        <f t="shared" si="12"/>
        <v>45691</v>
      </c>
      <c r="B811" s="356">
        <v>14</v>
      </c>
      <c r="C811" s="357">
        <v>1608.8896298689999</v>
      </c>
      <c r="D811" s="357">
        <v>1805.9111159900001</v>
      </c>
      <c r="E811" s="357">
        <v>7.9760357940000013</v>
      </c>
    </row>
    <row r="812" spans="1:5">
      <c r="A812" s="355">
        <f t="shared" si="12"/>
        <v>45691</v>
      </c>
      <c r="B812" s="356">
        <v>15</v>
      </c>
      <c r="C812" s="357">
        <v>1581.7390653229997</v>
      </c>
      <c r="D812" s="357">
        <v>1771.3555063340009</v>
      </c>
      <c r="E812" s="357">
        <v>7.7575207169999993</v>
      </c>
    </row>
    <row r="813" spans="1:5">
      <c r="A813" s="355">
        <f t="shared" si="12"/>
        <v>45691</v>
      </c>
      <c r="B813" s="356">
        <v>16</v>
      </c>
      <c r="C813" s="357">
        <v>1615.6928513980004</v>
      </c>
      <c r="D813" s="357">
        <v>1764.7392508649998</v>
      </c>
      <c r="E813" s="357">
        <v>7.643078448999999</v>
      </c>
    </row>
    <row r="814" spans="1:5">
      <c r="A814" s="355">
        <f t="shared" si="12"/>
        <v>45691</v>
      </c>
      <c r="B814" s="356">
        <v>17</v>
      </c>
      <c r="C814" s="357">
        <v>1534.4154184890003</v>
      </c>
      <c r="D814" s="357">
        <v>1736.1350616619998</v>
      </c>
      <c r="E814" s="357">
        <v>7.5977632950000009</v>
      </c>
    </row>
    <row r="815" spans="1:5">
      <c r="A815" s="355">
        <f t="shared" si="12"/>
        <v>45691</v>
      </c>
      <c r="B815" s="356">
        <v>18</v>
      </c>
      <c r="C815" s="357">
        <v>1683.9547905319998</v>
      </c>
      <c r="D815" s="357">
        <v>1869.2457627000003</v>
      </c>
      <c r="E815" s="357">
        <v>8.0348124760000008</v>
      </c>
    </row>
    <row r="816" spans="1:5">
      <c r="A816" s="355">
        <f t="shared" si="12"/>
        <v>45691</v>
      </c>
      <c r="B816" s="356">
        <v>19</v>
      </c>
      <c r="C816" s="357">
        <v>1736.5300528230002</v>
      </c>
      <c r="D816" s="357">
        <v>1924.5030942670001</v>
      </c>
      <c r="E816" s="357">
        <v>7.8346815450000031</v>
      </c>
    </row>
    <row r="817" spans="1:5">
      <c r="A817" s="355">
        <f t="shared" si="12"/>
        <v>45691</v>
      </c>
      <c r="B817" s="356">
        <v>20</v>
      </c>
      <c r="C817" s="357">
        <v>1655.1983656759999</v>
      </c>
      <c r="D817" s="357">
        <v>1848.2518526739998</v>
      </c>
      <c r="E817" s="357">
        <v>7.9385946410000017</v>
      </c>
    </row>
    <row r="818" spans="1:5">
      <c r="A818" s="355">
        <f t="shared" si="12"/>
        <v>45691</v>
      </c>
      <c r="B818" s="356">
        <v>21</v>
      </c>
      <c r="C818" s="357">
        <v>1474.8218366940005</v>
      </c>
      <c r="D818" s="357">
        <v>1684.7286674009999</v>
      </c>
      <c r="E818" s="357">
        <v>8.3402025050000006</v>
      </c>
    </row>
    <row r="819" spans="1:5">
      <c r="A819" s="355">
        <f t="shared" si="12"/>
        <v>45691</v>
      </c>
      <c r="B819" s="356">
        <v>22</v>
      </c>
      <c r="C819" s="357">
        <v>1471.3080220469992</v>
      </c>
      <c r="D819" s="357">
        <v>1502.9117668199999</v>
      </c>
      <c r="E819" s="357">
        <v>8.688370324000001</v>
      </c>
    </row>
    <row r="820" spans="1:5">
      <c r="A820" s="355">
        <f t="shared" si="12"/>
        <v>45691</v>
      </c>
      <c r="B820" s="356">
        <v>23</v>
      </c>
      <c r="C820" s="357">
        <v>1358.8291388560003</v>
      </c>
      <c r="D820" s="357">
        <v>1363.2801006409995</v>
      </c>
      <c r="E820" s="357">
        <v>7.8075091069999996</v>
      </c>
    </row>
    <row r="821" spans="1:5">
      <c r="A821" s="355">
        <f t="shared" si="12"/>
        <v>45692</v>
      </c>
      <c r="B821" s="356">
        <v>0</v>
      </c>
      <c r="C821" s="357">
        <v>1229.3121393119995</v>
      </c>
      <c r="D821" s="357">
        <v>1250.4605836189996</v>
      </c>
      <c r="E821" s="357">
        <v>7.5862648670000006</v>
      </c>
    </row>
    <row r="822" spans="1:5">
      <c r="A822" s="355">
        <f t="shared" si="12"/>
        <v>45692</v>
      </c>
      <c r="B822" s="356">
        <v>1</v>
      </c>
      <c r="C822" s="357">
        <v>1206.4355595320003</v>
      </c>
      <c r="D822" s="357">
        <v>1194.8006480800002</v>
      </c>
      <c r="E822" s="357">
        <v>7.741188068999997</v>
      </c>
    </row>
    <row r="823" spans="1:5">
      <c r="A823" s="355">
        <f t="shared" si="12"/>
        <v>45692</v>
      </c>
      <c r="B823" s="356">
        <v>2</v>
      </c>
      <c r="C823" s="357">
        <v>1173.7496860750005</v>
      </c>
      <c r="D823" s="357">
        <v>1173.2238612410003</v>
      </c>
      <c r="E823" s="357">
        <v>7.6431769160000025</v>
      </c>
    </row>
    <row r="824" spans="1:5">
      <c r="A824" s="355">
        <f t="shared" si="12"/>
        <v>45692</v>
      </c>
      <c r="B824" s="356">
        <v>3</v>
      </c>
      <c r="C824" s="357">
        <v>1177.9754717759997</v>
      </c>
      <c r="D824" s="357">
        <v>1177.3122747829996</v>
      </c>
      <c r="E824" s="357">
        <v>7.3457586000000008</v>
      </c>
    </row>
    <row r="825" spans="1:5">
      <c r="A825" s="355">
        <f t="shared" si="12"/>
        <v>45692</v>
      </c>
      <c r="B825" s="356">
        <v>4</v>
      </c>
      <c r="C825" s="357">
        <v>1236.273138471</v>
      </c>
      <c r="D825" s="357">
        <v>1238.4196705760003</v>
      </c>
      <c r="E825" s="357">
        <v>8.1013888329999979</v>
      </c>
    </row>
    <row r="826" spans="1:5">
      <c r="A826" s="355">
        <f t="shared" si="12"/>
        <v>45692</v>
      </c>
      <c r="B826" s="356">
        <v>5</v>
      </c>
      <c r="C826" s="357">
        <v>1320.6511969240005</v>
      </c>
      <c r="D826" s="357">
        <v>1346.6890761380002</v>
      </c>
      <c r="E826" s="357">
        <v>7.2876765169999977</v>
      </c>
    </row>
    <row r="827" spans="1:5">
      <c r="A827" s="355">
        <f t="shared" si="12"/>
        <v>45692</v>
      </c>
      <c r="B827" s="356">
        <v>6</v>
      </c>
      <c r="C827" s="357">
        <v>1335.3043834639998</v>
      </c>
      <c r="D827" s="357">
        <v>1471.9909359170001</v>
      </c>
      <c r="E827" s="357">
        <v>8.0435286460000022</v>
      </c>
    </row>
    <row r="828" spans="1:5">
      <c r="A828" s="355">
        <f t="shared" si="12"/>
        <v>45692</v>
      </c>
      <c r="B828" s="356">
        <v>7</v>
      </c>
      <c r="C828" s="357">
        <v>1406.3786238179994</v>
      </c>
      <c r="D828" s="357">
        <v>1583.511493965</v>
      </c>
      <c r="E828" s="357">
        <v>7.65314023</v>
      </c>
    </row>
    <row r="829" spans="1:5">
      <c r="A829" s="355">
        <f t="shared" si="12"/>
        <v>45692</v>
      </c>
      <c r="B829" s="356">
        <v>8</v>
      </c>
      <c r="C829" s="357">
        <v>1479.5890852499999</v>
      </c>
      <c r="D829" s="357">
        <v>1689.1717752360003</v>
      </c>
      <c r="E829" s="357">
        <v>7.8731240039999992</v>
      </c>
    </row>
    <row r="830" spans="1:5">
      <c r="A830" s="355">
        <f t="shared" si="12"/>
        <v>45692</v>
      </c>
      <c r="B830" s="356">
        <v>9</v>
      </c>
      <c r="C830" s="357">
        <v>1517.5144239579986</v>
      </c>
      <c r="D830" s="357">
        <v>1729.2806971960001</v>
      </c>
      <c r="E830" s="357">
        <v>8.048891081999999</v>
      </c>
    </row>
    <row r="831" spans="1:5">
      <c r="A831" s="355">
        <f t="shared" si="12"/>
        <v>45692</v>
      </c>
      <c r="B831" s="356">
        <v>10</v>
      </c>
      <c r="C831" s="357">
        <v>1552.4316420099985</v>
      </c>
      <c r="D831" s="357">
        <v>1771.6551458649997</v>
      </c>
      <c r="E831" s="357">
        <v>7.8738979059999998</v>
      </c>
    </row>
    <row r="832" spans="1:5">
      <c r="A832" s="355">
        <f t="shared" si="12"/>
        <v>45692</v>
      </c>
      <c r="B832" s="356">
        <v>11</v>
      </c>
      <c r="C832" s="357">
        <v>1585.6346807820003</v>
      </c>
      <c r="D832" s="357">
        <v>1800.3611295469996</v>
      </c>
      <c r="E832" s="357">
        <v>8.0944769129999994</v>
      </c>
    </row>
    <row r="833" spans="1:5">
      <c r="A833" s="355">
        <f t="shared" si="12"/>
        <v>45692</v>
      </c>
      <c r="B833" s="356">
        <v>12</v>
      </c>
      <c r="C833" s="357">
        <v>1576.1045140680001</v>
      </c>
      <c r="D833" s="357">
        <v>1791.4964777860002</v>
      </c>
      <c r="E833" s="357">
        <v>7.8941625810000025</v>
      </c>
    </row>
    <row r="834" spans="1:5">
      <c r="A834" s="355">
        <f t="shared" si="12"/>
        <v>45692</v>
      </c>
      <c r="B834" s="356">
        <v>13</v>
      </c>
      <c r="C834" s="357">
        <v>1561.5465962570001</v>
      </c>
      <c r="D834" s="357">
        <v>1775.7352296500005</v>
      </c>
      <c r="E834" s="357">
        <v>8.1646530629999976</v>
      </c>
    </row>
    <row r="835" spans="1:5">
      <c r="A835" s="355">
        <f t="shared" si="12"/>
        <v>45692</v>
      </c>
      <c r="B835" s="356">
        <v>14</v>
      </c>
      <c r="C835" s="357">
        <v>1582.3400466019996</v>
      </c>
      <c r="D835" s="357">
        <v>1795.6271061930001</v>
      </c>
      <c r="E835" s="357">
        <v>8.0150143849999989</v>
      </c>
    </row>
    <row r="836" spans="1:5">
      <c r="A836" s="355">
        <f t="shared" si="12"/>
        <v>45692</v>
      </c>
      <c r="B836" s="356">
        <v>15</v>
      </c>
      <c r="C836" s="357">
        <v>1596.3519459389997</v>
      </c>
      <c r="D836" s="357">
        <v>1808.135722044</v>
      </c>
      <c r="E836" s="357">
        <v>8.1400146339999999</v>
      </c>
    </row>
    <row r="837" spans="1:5">
      <c r="A837" s="355">
        <f t="shared" si="12"/>
        <v>45692</v>
      </c>
      <c r="B837" s="356">
        <v>16</v>
      </c>
      <c r="C837" s="357">
        <v>1656.1199208460002</v>
      </c>
      <c r="D837" s="357">
        <v>1799.0258438360001</v>
      </c>
      <c r="E837" s="357">
        <v>8.2108191200000018</v>
      </c>
    </row>
    <row r="838" spans="1:5">
      <c r="A838" s="355">
        <f t="shared" ref="A838:A901" si="13">IF(B838=0,A837+1,A837)</f>
        <v>45692</v>
      </c>
      <c r="B838" s="356">
        <v>17</v>
      </c>
      <c r="C838" s="357">
        <v>1588.1619274269999</v>
      </c>
      <c r="D838" s="357">
        <v>1753.9380866870006</v>
      </c>
      <c r="E838" s="357">
        <v>8.0959100459999984</v>
      </c>
    </row>
    <row r="839" spans="1:5">
      <c r="A839" s="355">
        <f t="shared" si="13"/>
        <v>45692</v>
      </c>
      <c r="B839" s="356">
        <v>18</v>
      </c>
      <c r="C839" s="357">
        <v>1714.1512612870001</v>
      </c>
      <c r="D839" s="357">
        <v>1879.4389463160003</v>
      </c>
      <c r="E839" s="357">
        <v>8.4881276170000017</v>
      </c>
    </row>
    <row r="840" spans="1:5">
      <c r="A840" s="355">
        <f t="shared" si="13"/>
        <v>45692</v>
      </c>
      <c r="B840" s="356">
        <v>19</v>
      </c>
      <c r="C840" s="357">
        <v>1806.8630929630003</v>
      </c>
      <c r="D840" s="357">
        <v>1930.7581129219996</v>
      </c>
      <c r="E840" s="357">
        <v>8.4513701300000008</v>
      </c>
    </row>
    <row r="841" spans="1:5">
      <c r="A841" s="355">
        <f t="shared" si="13"/>
        <v>45692</v>
      </c>
      <c r="B841" s="356">
        <v>20</v>
      </c>
      <c r="C841" s="357">
        <v>1744.5442304870005</v>
      </c>
      <c r="D841" s="357">
        <v>1839.1669911919994</v>
      </c>
      <c r="E841" s="357">
        <v>8.2940892879999986</v>
      </c>
    </row>
    <row r="842" spans="1:5">
      <c r="A842" s="355">
        <f t="shared" si="13"/>
        <v>45692</v>
      </c>
      <c r="B842" s="356">
        <v>21</v>
      </c>
      <c r="C842" s="357">
        <v>1588.2816106140001</v>
      </c>
      <c r="D842" s="357">
        <v>1684.0104114930004</v>
      </c>
      <c r="E842" s="357">
        <v>8.0501582159999963</v>
      </c>
    </row>
    <row r="843" spans="1:5">
      <c r="A843" s="355">
        <f t="shared" si="13"/>
        <v>45692</v>
      </c>
      <c r="B843" s="356">
        <v>22</v>
      </c>
      <c r="C843" s="357">
        <v>1431.6535825729993</v>
      </c>
      <c r="D843" s="357">
        <v>1515.1153173830003</v>
      </c>
      <c r="E843" s="357">
        <v>7.9672684719999998</v>
      </c>
    </row>
    <row r="844" spans="1:5">
      <c r="A844" s="355">
        <f t="shared" si="13"/>
        <v>45692</v>
      </c>
      <c r="B844" s="356">
        <v>23</v>
      </c>
      <c r="C844" s="357">
        <v>1275.1709252650005</v>
      </c>
      <c r="D844" s="357">
        <v>1353.7450806399997</v>
      </c>
      <c r="E844" s="357">
        <v>8.2775423640000021</v>
      </c>
    </row>
    <row r="845" spans="1:5">
      <c r="A845" s="355">
        <f t="shared" si="13"/>
        <v>45693</v>
      </c>
      <c r="B845" s="356">
        <v>0</v>
      </c>
      <c r="C845" s="357">
        <v>1206.9039762360001</v>
      </c>
      <c r="D845" s="357">
        <v>1244.2776248700002</v>
      </c>
      <c r="E845" s="357">
        <v>7.3761762180000003</v>
      </c>
    </row>
    <row r="846" spans="1:5">
      <c r="A846" s="355">
        <f t="shared" si="13"/>
        <v>45693</v>
      </c>
      <c r="B846" s="356">
        <v>1</v>
      </c>
      <c r="C846" s="357">
        <v>1215.5968331599997</v>
      </c>
      <c r="D846" s="357">
        <v>1205.5473040219999</v>
      </c>
      <c r="E846" s="357">
        <v>7.305970345999997</v>
      </c>
    </row>
    <row r="847" spans="1:5">
      <c r="A847" s="355">
        <f t="shared" si="13"/>
        <v>45693</v>
      </c>
      <c r="B847" s="356">
        <v>2</v>
      </c>
      <c r="C847" s="357">
        <v>1171.3651521019995</v>
      </c>
      <c r="D847" s="357">
        <v>1172.9627004130009</v>
      </c>
      <c r="E847" s="357">
        <v>7.2906406699999984</v>
      </c>
    </row>
    <row r="848" spans="1:5">
      <c r="A848" s="355">
        <f t="shared" si="13"/>
        <v>45693</v>
      </c>
      <c r="B848" s="356">
        <v>3</v>
      </c>
      <c r="C848" s="357">
        <v>1165.4044452719995</v>
      </c>
      <c r="D848" s="357">
        <v>1178.1831234610002</v>
      </c>
      <c r="E848" s="357">
        <v>7.3028735460000007</v>
      </c>
    </row>
    <row r="849" spans="1:5">
      <c r="A849" s="355">
        <f t="shared" si="13"/>
        <v>45693</v>
      </c>
      <c r="B849" s="356">
        <v>4</v>
      </c>
      <c r="C849" s="357">
        <v>1214.7921294580001</v>
      </c>
      <c r="D849" s="357">
        <v>1239.3306699330005</v>
      </c>
      <c r="E849" s="357">
        <v>6.9839375799999983</v>
      </c>
    </row>
    <row r="850" spans="1:5">
      <c r="A850" s="355">
        <f t="shared" si="13"/>
        <v>45693</v>
      </c>
      <c r="B850" s="356">
        <v>5</v>
      </c>
      <c r="C850" s="357">
        <v>1327.1526759060009</v>
      </c>
      <c r="D850" s="357">
        <v>1359.8797301909997</v>
      </c>
      <c r="E850" s="357">
        <v>7.625304872000001</v>
      </c>
    </row>
    <row r="851" spans="1:5">
      <c r="A851" s="355">
        <f t="shared" si="13"/>
        <v>45693</v>
      </c>
      <c r="B851" s="356">
        <v>6</v>
      </c>
      <c r="C851" s="357">
        <v>1344.780169381</v>
      </c>
      <c r="D851" s="357">
        <v>1495.1587081309999</v>
      </c>
      <c r="E851" s="357">
        <v>7.1806063390000014</v>
      </c>
    </row>
    <row r="852" spans="1:5">
      <c r="A852" s="355">
        <f t="shared" si="13"/>
        <v>45693</v>
      </c>
      <c r="B852" s="356">
        <v>7</v>
      </c>
      <c r="C852" s="357">
        <v>1408.6424486129993</v>
      </c>
      <c r="D852" s="357">
        <v>1593.2294881909991</v>
      </c>
      <c r="E852" s="357">
        <v>7.3869517220000001</v>
      </c>
    </row>
    <row r="853" spans="1:5">
      <c r="A853" s="355">
        <f t="shared" si="13"/>
        <v>45693</v>
      </c>
      <c r="B853" s="356">
        <v>8</v>
      </c>
      <c r="C853" s="357">
        <v>1486.1460524549991</v>
      </c>
      <c r="D853" s="357">
        <v>1671.1907623230002</v>
      </c>
      <c r="E853" s="357">
        <v>7.5298092560000001</v>
      </c>
    </row>
    <row r="854" spans="1:5">
      <c r="A854" s="355">
        <f t="shared" si="13"/>
        <v>45693</v>
      </c>
      <c r="B854" s="356">
        <v>9</v>
      </c>
      <c r="C854" s="357">
        <v>1498.8140644310004</v>
      </c>
      <c r="D854" s="357">
        <v>1691.7080224760002</v>
      </c>
      <c r="E854" s="357">
        <v>7.7601343190000005</v>
      </c>
    </row>
    <row r="855" spans="1:5">
      <c r="A855" s="355">
        <f t="shared" si="13"/>
        <v>45693</v>
      </c>
      <c r="B855" s="356">
        <v>10</v>
      </c>
      <c r="C855" s="357">
        <v>1565.8811848949997</v>
      </c>
      <c r="D855" s="357">
        <v>1759.0402936309999</v>
      </c>
      <c r="E855" s="357">
        <v>7.7925179259999995</v>
      </c>
    </row>
    <row r="856" spans="1:5">
      <c r="A856" s="355">
        <f t="shared" si="13"/>
        <v>45693</v>
      </c>
      <c r="B856" s="356">
        <v>11</v>
      </c>
      <c r="C856" s="357">
        <v>1584.6038265800007</v>
      </c>
      <c r="D856" s="357">
        <v>1789.0989344330001</v>
      </c>
      <c r="E856" s="357">
        <v>7.7952548990000006</v>
      </c>
    </row>
    <row r="857" spans="1:5">
      <c r="A857" s="355">
        <f t="shared" si="13"/>
        <v>45693</v>
      </c>
      <c r="B857" s="356">
        <v>12</v>
      </c>
      <c r="C857" s="357">
        <v>1567.7784220349999</v>
      </c>
      <c r="D857" s="357">
        <v>1775.3938291289999</v>
      </c>
      <c r="E857" s="357">
        <v>7.762796011999999</v>
      </c>
    </row>
    <row r="858" spans="1:5">
      <c r="A858" s="355">
        <f t="shared" si="13"/>
        <v>45693</v>
      </c>
      <c r="B858" s="356">
        <v>13</v>
      </c>
      <c r="C858" s="357">
        <v>1558.2622496109984</v>
      </c>
      <c r="D858" s="357">
        <v>1766.0758548529991</v>
      </c>
      <c r="E858" s="357">
        <v>7.9181411979999989</v>
      </c>
    </row>
    <row r="859" spans="1:5">
      <c r="A859" s="355">
        <f t="shared" si="13"/>
        <v>45693</v>
      </c>
      <c r="B859" s="356">
        <v>14</v>
      </c>
      <c r="C859" s="357">
        <v>1592.7870938230005</v>
      </c>
      <c r="D859" s="357">
        <v>1794.6690519050005</v>
      </c>
      <c r="E859" s="357">
        <v>8.1580307919999999</v>
      </c>
    </row>
    <row r="860" spans="1:5">
      <c r="A860" s="355">
        <f t="shared" si="13"/>
        <v>45693</v>
      </c>
      <c r="B860" s="356">
        <v>15</v>
      </c>
      <c r="C860" s="357">
        <v>1638.1720260170002</v>
      </c>
      <c r="D860" s="357">
        <v>1817.6748988440002</v>
      </c>
      <c r="E860" s="357">
        <v>8.4866276349999996</v>
      </c>
    </row>
    <row r="861" spans="1:5">
      <c r="A861" s="355">
        <f t="shared" si="13"/>
        <v>45693</v>
      </c>
      <c r="B861" s="356">
        <v>16</v>
      </c>
      <c r="C861" s="357">
        <v>1629.7152924630002</v>
      </c>
      <c r="D861" s="357">
        <v>1792.6522393369994</v>
      </c>
      <c r="E861" s="357">
        <v>8.2070703480000002</v>
      </c>
    </row>
    <row r="862" spans="1:5">
      <c r="A862" s="355">
        <f t="shared" si="13"/>
        <v>45693</v>
      </c>
      <c r="B862" s="356">
        <v>17</v>
      </c>
      <c r="C862" s="357">
        <v>1568.5736357700005</v>
      </c>
      <c r="D862" s="357">
        <v>1754.9823051860005</v>
      </c>
      <c r="E862" s="357">
        <v>7.7184570099999998</v>
      </c>
    </row>
    <row r="863" spans="1:5">
      <c r="A863" s="355">
        <f t="shared" si="13"/>
        <v>45693</v>
      </c>
      <c r="B863" s="356">
        <v>18</v>
      </c>
      <c r="C863" s="357">
        <v>1696.3539130479996</v>
      </c>
      <c r="D863" s="357">
        <v>1873.347703248</v>
      </c>
      <c r="E863" s="357">
        <v>7.9004390349999998</v>
      </c>
    </row>
    <row r="864" spans="1:5">
      <c r="A864" s="355">
        <f t="shared" si="13"/>
        <v>45693</v>
      </c>
      <c r="B864" s="356">
        <v>19</v>
      </c>
      <c r="C864" s="357">
        <v>1771.2547200899999</v>
      </c>
      <c r="D864" s="357">
        <v>1936.3879901899998</v>
      </c>
      <c r="E864" s="357">
        <v>7.9015788060000016</v>
      </c>
    </row>
    <row r="865" spans="1:5">
      <c r="A865" s="355">
        <f t="shared" si="13"/>
        <v>45693</v>
      </c>
      <c r="B865" s="356">
        <v>20</v>
      </c>
      <c r="C865" s="357">
        <v>1671.2801348600001</v>
      </c>
      <c r="D865" s="357">
        <v>1858.7176115550003</v>
      </c>
      <c r="E865" s="357">
        <v>7.8927710780000018</v>
      </c>
    </row>
    <row r="866" spans="1:5">
      <c r="A866" s="355">
        <f t="shared" si="13"/>
        <v>45693</v>
      </c>
      <c r="B866" s="356">
        <v>21</v>
      </c>
      <c r="C866" s="357">
        <v>1507.2876381630006</v>
      </c>
      <c r="D866" s="357">
        <v>1698.2816221470002</v>
      </c>
      <c r="E866" s="357">
        <v>7.4372274049999989</v>
      </c>
    </row>
    <row r="867" spans="1:5">
      <c r="A867" s="355">
        <f t="shared" si="13"/>
        <v>45693</v>
      </c>
      <c r="B867" s="356">
        <v>22</v>
      </c>
      <c r="C867" s="357">
        <v>1437.3057457529999</v>
      </c>
      <c r="D867" s="357">
        <v>1535.1230826139997</v>
      </c>
      <c r="E867" s="357">
        <v>7.4234152040000003</v>
      </c>
    </row>
    <row r="868" spans="1:5">
      <c r="A868" s="355">
        <f t="shared" si="13"/>
        <v>45693</v>
      </c>
      <c r="B868" s="356">
        <v>23</v>
      </c>
      <c r="C868" s="357">
        <v>1314.3423197110005</v>
      </c>
      <c r="D868" s="357">
        <v>1372.9305646499993</v>
      </c>
      <c r="E868" s="357">
        <v>7.8719551169999997</v>
      </c>
    </row>
    <row r="869" spans="1:5">
      <c r="A869" s="355">
        <f t="shared" si="13"/>
        <v>45694</v>
      </c>
      <c r="B869" s="356">
        <v>0</v>
      </c>
      <c r="C869" s="357">
        <v>1237.7690991260001</v>
      </c>
      <c r="D869" s="357">
        <v>1265.2349088350002</v>
      </c>
      <c r="E869" s="357">
        <v>6.4475672569999984</v>
      </c>
    </row>
    <row r="870" spans="1:5">
      <c r="A870" s="355">
        <f t="shared" si="13"/>
        <v>45694</v>
      </c>
      <c r="B870" s="356">
        <v>1</v>
      </c>
      <c r="C870" s="357">
        <v>1221.6378874399998</v>
      </c>
      <c r="D870" s="357">
        <v>1212.2497616169994</v>
      </c>
      <c r="E870" s="357">
        <v>6.6848390989999986</v>
      </c>
    </row>
    <row r="871" spans="1:5">
      <c r="A871" s="355">
        <f t="shared" si="13"/>
        <v>45694</v>
      </c>
      <c r="B871" s="356">
        <v>2</v>
      </c>
      <c r="C871" s="357">
        <v>1192.4612845730001</v>
      </c>
      <c r="D871" s="357">
        <v>1184.8166129489998</v>
      </c>
      <c r="E871" s="357">
        <v>6.7059236769999977</v>
      </c>
    </row>
    <row r="872" spans="1:5">
      <c r="A872" s="355">
        <f t="shared" si="13"/>
        <v>45694</v>
      </c>
      <c r="B872" s="356">
        <v>3</v>
      </c>
      <c r="C872" s="357">
        <v>1199.9679066839999</v>
      </c>
      <c r="D872" s="357">
        <v>1193.5221479369998</v>
      </c>
      <c r="E872" s="357">
        <v>6.6401786009999997</v>
      </c>
    </row>
    <row r="873" spans="1:5">
      <c r="A873" s="355">
        <f t="shared" si="13"/>
        <v>45694</v>
      </c>
      <c r="B873" s="356">
        <v>4</v>
      </c>
      <c r="C873" s="357">
        <v>1266.6703138069997</v>
      </c>
      <c r="D873" s="357">
        <v>1244.7661953530003</v>
      </c>
      <c r="E873" s="357">
        <v>6.4089524790000016</v>
      </c>
    </row>
    <row r="874" spans="1:5">
      <c r="A874" s="355">
        <f t="shared" si="13"/>
        <v>45694</v>
      </c>
      <c r="B874" s="356">
        <v>5</v>
      </c>
      <c r="C874" s="357">
        <v>1373.0311107680002</v>
      </c>
      <c r="D874" s="357">
        <v>1362.6324269839999</v>
      </c>
      <c r="E874" s="357">
        <v>6.8365523900000014</v>
      </c>
    </row>
    <row r="875" spans="1:5">
      <c r="A875" s="355">
        <f t="shared" si="13"/>
        <v>45694</v>
      </c>
      <c r="B875" s="356">
        <v>6</v>
      </c>
      <c r="C875" s="357">
        <v>1458.7350241599995</v>
      </c>
      <c r="D875" s="357">
        <v>1491.8474871829997</v>
      </c>
      <c r="E875" s="357">
        <v>7.0264311410000007</v>
      </c>
    </row>
    <row r="876" spans="1:5">
      <c r="A876" s="355">
        <f t="shared" si="13"/>
        <v>45694</v>
      </c>
      <c r="B876" s="356">
        <v>7</v>
      </c>
      <c r="C876" s="357">
        <v>1495.0340442729994</v>
      </c>
      <c r="D876" s="357">
        <v>1600.0573448639998</v>
      </c>
      <c r="E876" s="357">
        <v>7.1302821630000013</v>
      </c>
    </row>
    <row r="877" spans="1:5">
      <c r="A877" s="355">
        <f t="shared" si="13"/>
        <v>45694</v>
      </c>
      <c r="B877" s="356">
        <v>8</v>
      </c>
      <c r="C877" s="357">
        <v>1514.684594010999</v>
      </c>
      <c r="D877" s="357">
        <v>1700.6570862459996</v>
      </c>
      <c r="E877" s="357">
        <v>7.5586171519999992</v>
      </c>
    </row>
    <row r="878" spans="1:5">
      <c r="A878" s="355">
        <f t="shared" si="13"/>
        <v>45694</v>
      </c>
      <c r="B878" s="356">
        <v>9</v>
      </c>
      <c r="C878" s="357">
        <v>1584.4387139619996</v>
      </c>
      <c r="D878" s="357">
        <v>1762.979978284</v>
      </c>
      <c r="E878" s="357">
        <v>7.3910015379999985</v>
      </c>
    </row>
    <row r="879" spans="1:5">
      <c r="A879" s="355">
        <f t="shared" si="13"/>
        <v>45694</v>
      </c>
      <c r="B879" s="356">
        <v>10</v>
      </c>
      <c r="C879" s="357">
        <v>1617.0228810569997</v>
      </c>
      <c r="D879" s="357">
        <v>1814.0791224140003</v>
      </c>
      <c r="E879" s="357">
        <v>7.3183790689999988</v>
      </c>
    </row>
    <row r="880" spans="1:5">
      <c r="A880" s="355">
        <f t="shared" si="13"/>
        <v>45694</v>
      </c>
      <c r="B880" s="356">
        <v>11</v>
      </c>
      <c r="C880" s="357">
        <v>1634.2776664809994</v>
      </c>
      <c r="D880" s="357">
        <v>1839.7561784510003</v>
      </c>
      <c r="E880" s="357">
        <v>7.6975074179999989</v>
      </c>
    </row>
    <row r="881" spans="1:5">
      <c r="A881" s="355">
        <f t="shared" si="13"/>
        <v>45694</v>
      </c>
      <c r="B881" s="356">
        <v>12</v>
      </c>
      <c r="C881" s="357">
        <v>1619.6747261159999</v>
      </c>
      <c r="D881" s="357">
        <v>1821.9988914959997</v>
      </c>
      <c r="E881" s="357">
        <v>7.8365840770000013</v>
      </c>
    </row>
    <row r="882" spans="1:5">
      <c r="A882" s="355">
        <f t="shared" si="13"/>
        <v>45694</v>
      </c>
      <c r="B882" s="356">
        <v>13</v>
      </c>
      <c r="C882" s="357">
        <v>1608.9891355340005</v>
      </c>
      <c r="D882" s="357">
        <v>1813.1686961299997</v>
      </c>
      <c r="E882" s="357">
        <v>7.6627580849999983</v>
      </c>
    </row>
    <row r="883" spans="1:5">
      <c r="A883" s="355">
        <f t="shared" si="13"/>
        <v>45694</v>
      </c>
      <c r="B883" s="356">
        <v>14</v>
      </c>
      <c r="C883" s="357">
        <v>1637.0434576370003</v>
      </c>
      <c r="D883" s="357">
        <v>1831.6885494989999</v>
      </c>
      <c r="E883" s="357">
        <v>8.1964241500000004</v>
      </c>
    </row>
    <row r="884" spans="1:5">
      <c r="A884" s="355">
        <f t="shared" si="13"/>
        <v>45694</v>
      </c>
      <c r="B884" s="356">
        <v>15</v>
      </c>
      <c r="C884" s="357">
        <v>1677.5446920500001</v>
      </c>
      <c r="D884" s="357">
        <v>1847.3630335230002</v>
      </c>
      <c r="E884" s="357">
        <v>7.9221085999999987</v>
      </c>
    </row>
    <row r="885" spans="1:5">
      <c r="A885" s="355">
        <f t="shared" si="13"/>
        <v>45694</v>
      </c>
      <c r="B885" s="356">
        <v>16</v>
      </c>
      <c r="C885" s="357">
        <v>1661.6569586970002</v>
      </c>
      <c r="D885" s="357">
        <v>1813.8668912569999</v>
      </c>
      <c r="E885" s="357">
        <v>7.6287511059999984</v>
      </c>
    </row>
    <row r="886" spans="1:5">
      <c r="A886" s="355">
        <f t="shared" si="13"/>
        <v>45694</v>
      </c>
      <c r="B886" s="356">
        <v>17</v>
      </c>
      <c r="C886" s="357">
        <v>1625.0939388449999</v>
      </c>
      <c r="D886" s="357">
        <v>1785.1923213020002</v>
      </c>
      <c r="E886" s="357">
        <v>7.2755777649999978</v>
      </c>
    </row>
    <row r="887" spans="1:5">
      <c r="A887" s="355">
        <f t="shared" si="13"/>
        <v>45694</v>
      </c>
      <c r="B887" s="356">
        <v>18</v>
      </c>
      <c r="C887" s="357">
        <v>1732.7903403950004</v>
      </c>
      <c r="D887" s="357">
        <v>1902.5543149330001</v>
      </c>
      <c r="E887" s="357">
        <v>7.6253791499999988</v>
      </c>
    </row>
    <row r="888" spans="1:5">
      <c r="A888" s="355">
        <f t="shared" si="13"/>
        <v>45694</v>
      </c>
      <c r="B888" s="356">
        <v>19</v>
      </c>
      <c r="C888" s="357">
        <v>1771.2007851439998</v>
      </c>
      <c r="D888" s="357">
        <v>1944.7691609939998</v>
      </c>
      <c r="E888" s="357">
        <v>7.2849373710000007</v>
      </c>
    </row>
    <row r="889" spans="1:5">
      <c r="A889" s="355">
        <f t="shared" si="13"/>
        <v>45694</v>
      </c>
      <c r="B889" s="356">
        <v>20</v>
      </c>
      <c r="C889" s="357">
        <v>1680.5995199929998</v>
      </c>
      <c r="D889" s="357">
        <v>1852.1735154939993</v>
      </c>
      <c r="E889" s="357">
        <v>7.2524827649999999</v>
      </c>
    </row>
    <row r="890" spans="1:5">
      <c r="A890" s="355">
        <f t="shared" si="13"/>
        <v>45694</v>
      </c>
      <c r="B890" s="356">
        <v>21</v>
      </c>
      <c r="C890" s="357">
        <v>1552.9894854729996</v>
      </c>
      <c r="D890" s="357">
        <v>1697.656970255</v>
      </c>
      <c r="E890" s="357">
        <v>7.2630687850000006</v>
      </c>
    </row>
    <row r="891" spans="1:5">
      <c r="A891" s="355">
        <f t="shared" si="13"/>
        <v>45694</v>
      </c>
      <c r="B891" s="356">
        <v>22</v>
      </c>
      <c r="C891" s="357">
        <v>1532.9488387259992</v>
      </c>
      <c r="D891" s="357">
        <v>1534.3194191419998</v>
      </c>
      <c r="E891" s="357">
        <v>6.6117687900000011</v>
      </c>
    </row>
    <row r="892" spans="1:5">
      <c r="A892" s="355">
        <f t="shared" si="13"/>
        <v>45694</v>
      </c>
      <c r="B892" s="356">
        <v>23</v>
      </c>
      <c r="C892" s="357">
        <v>1402.0729596899998</v>
      </c>
      <c r="D892" s="357">
        <v>1373.8036682149998</v>
      </c>
      <c r="E892" s="357">
        <v>7.8160647860000001</v>
      </c>
    </row>
    <row r="893" spans="1:5">
      <c r="A893" s="355">
        <f t="shared" si="13"/>
        <v>45695</v>
      </c>
      <c r="B893" s="356">
        <v>0</v>
      </c>
      <c r="C893" s="357">
        <v>1338.7524717000001</v>
      </c>
      <c r="D893" s="357">
        <v>1267.3105421010005</v>
      </c>
      <c r="E893" s="357">
        <v>7.814599919</v>
      </c>
    </row>
    <row r="894" spans="1:5">
      <c r="A894" s="355">
        <f t="shared" si="13"/>
        <v>45695</v>
      </c>
      <c r="B894" s="356">
        <v>1</v>
      </c>
      <c r="C894" s="357">
        <v>1320.9458962009999</v>
      </c>
      <c r="D894" s="357">
        <v>1214.1301537700001</v>
      </c>
      <c r="E894" s="357">
        <v>7.5295312059999979</v>
      </c>
    </row>
    <row r="895" spans="1:5">
      <c r="A895" s="355">
        <f t="shared" si="13"/>
        <v>45695</v>
      </c>
      <c r="B895" s="356">
        <v>2</v>
      </c>
      <c r="C895" s="357">
        <v>1282.9023442559992</v>
      </c>
      <c r="D895" s="357">
        <v>1190.0452888150007</v>
      </c>
      <c r="E895" s="357">
        <v>7.4789461650000026</v>
      </c>
    </row>
    <row r="896" spans="1:5">
      <c r="A896" s="355">
        <f t="shared" si="13"/>
        <v>45695</v>
      </c>
      <c r="B896" s="356">
        <v>3</v>
      </c>
      <c r="C896" s="357">
        <v>1278.5541530280002</v>
      </c>
      <c r="D896" s="357">
        <v>1190.3899671899994</v>
      </c>
      <c r="E896" s="357">
        <v>7.4611590129999996</v>
      </c>
    </row>
    <row r="897" spans="1:5">
      <c r="A897" s="355">
        <f t="shared" si="13"/>
        <v>45695</v>
      </c>
      <c r="B897" s="356">
        <v>4</v>
      </c>
      <c r="C897" s="357">
        <v>1348.7416991630005</v>
      </c>
      <c r="D897" s="357">
        <v>1247.2818868769998</v>
      </c>
      <c r="E897" s="357">
        <v>7.4861271169999979</v>
      </c>
    </row>
    <row r="898" spans="1:5">
      <c r="A898" s="355">
        <f t="shared" si="13"/>
        <v>45695</v>
      </c>
      <c r="B898" s="356">
        <v>5</v>
      </c>
      <c r="C898" s="357">
        <v>1416.6174164199997</v>
      </c>
      <c r="D898" s="357">
        <v>1370.4642379669999</v>
      </c>
      <c r="E898" s="357">
        <v>7.4760026029999977</v>
      </c>
    </row>
    <row r="899" spans="1:5">
      <c r="A899" s="355">
        <f t="shared" si="13"/>
        <v>45695</v>
      </c>
      <c r="B899" s="356">
        <v>6</v>
      </c>
      <c r="C899" s="357">
        <v>1412.4365726299993</v>
      </c>
      <c r="D899" s="357">
        <v>1498.0755427059994</v>
      </c>
      <c r="E899" s="357">
        <v>7.1706515769999966</v>
      </c>
    </row>
    <row r="900" spans="1:5">
      <c r="A900" s="355">
        <f t="shared" si="13"/>
        <v>45695</v>
      </c>
      <c r="B900" s="356">
        <v>7</v>
      </c>
      <c r="C900" s="357">
        <v>1485.3843241899997</v>
      </c>
      <c r="D900" s="357">
        <v>1611.0735764659998</v>
      </c>
      <c r="E900" s="357">
        <v>7.1211009069999989</v>
      </c>
    </row>
    <row r="901" spans="1:5">
      <c r="A901" s="355">
        <f t="shared" si="13"/>
        <v>45695</v>
      </c>
      <c r="B901" s="356">
        <v>8</v>
      </c>
      <c r="C901" s="357">
        <v>1565.2353678939994</v>
      </c>
      <c r="D901" s="357">
        <v>1702.5165411189998</v>
      </c>
      <c r="E901" s="357">
        <v>7.5318108240000017</v>
      </c>
    </row>
    <row r="902" spans="1:5">
      <c r="A902" s="355">
        <f t="shared" ref="A902:A965" si="14">IF(B902=0,A901+1,A901)</f>
        <v>45695</v>
      </c>
      <c r="B902" s="356">
        <v>9</v>
      </c>
      <c r="C902" s="357">
        <v>1642.9120395729999</v>
      </c>
      <c r="D902" s="357">
        <v>1767.5244564939992</v>
      </c>
      <c r="E902" s="357">
        <v>7.3273003150000005</v>
      </c>
    </row>
    <row r="903" spans="1:5">
      <c r="A903" s="355">
        <f t="shared" si="14"/>
        <v>45695</v>
      </c>
      <c r="B903" s="356">
        <v>10</v>
      </c>
      <c r="C903" s="357">
        <v>1697.4161695129997</v>
      </c>
      <c r="D903" s="357">
        <v>1807.804788829</v>
      </c>
      <c r="E903" s="357">
        <v>7.3044265669999993</v>
      </c>
    </row>
    <row r="904" spans="1:5">
      <c r="A904" s="355">
        <f t="shared" si="14"/>
        <v>45695</v>
      </c>
      <c r="B904" s="356">
        <v>11</v>
      </c>
      <c r="C904" s="357">
        <v>1748.5907529119997</v>
      </c>
      <c r="D904" s="357">
        <v>1847.5572788449997</v>
      </c>
      <c r="E904" s="357">
        <v>7.1781727159999997</v>
      </c>
    </row>
    <row r="905" spans="1:5">
      <c r="A905" s="355">
        <f t="shared" si="14"/>
        <v>45695</v>
      </c>
      <c r="B905" s="356">
        <v>12</v>
      </c>
      <c r="C905" s="357">
        <v>1738.530066369</v>
      </c>
      <c r="D905" s="357">
        <v>1832.8831306629995</v>
      </c>
      <c r="E905" s="357">
        <v>6.7766966849999992</v>
      </c>
    </row>
    <row r="906" spans="1:5">
      <c r="A906" s="355">
        <f t="shared" si="14"/>
        <v>45695</v>
      </c>
      <c r="B906" s="356">
        <v>13</v>
      </c>
      <c r="C906" s="357">
        <v>1719.2849760340009</v>
      </c>
      <c r="D906" s="357">
        <v>1825.9459524620013</v>
      </c>
      <c r="E906" s="357">
        <v>6.8753001219999996</v>
      </c>
    </row>
    <row r="907" spans="1:5">
      <c r="A907" s="355">
        <f t="shared" si="14"/>
        <v>45695</v>
      </c>
      <c r="B907" s="356">
        <v>14</v>
      </c>
      <c r="C907" s="357">
        <v>1715.0480950239998</v>
      </c>
      <c r="D907" s="357">
        <v>1835.0659885460007</v>
      </c>
      <c r="E907" s="357">
        <v>7.375888228</v>
      </c>
    </row>
    <row r="908" spans="1:5">
      <c r="A908" s="355">
        <f t="shared" si="14"/>
        <v>45695</v>
      </c>
      <c r="B908" s="356">
        <v>15</v>
      </c>
      <c r="C908" s="357">
        <v>1726.0123399789998</v>
      </c>
      <c r="D908" s="357">
        <v>1840.0911613500002</v>
      </c>
      <c r="E908" s="357">
        <v>6.9570648970000004</v>
      </c>
    </row>
    <row r="909" spans="1:5">
      <c r="A909" s="355">
        <f t="shared" si="14"/>
        <v>45695</v>
      </c>
      <c r="B909" s="356">
        <v>16</v>
      </c>
      <c r="C909" s="357">
        <v>1698.5481499130001</v>
      </c>
      <c r="D909" s="357">
        <v>1803.7354123539994</v>
      </c>
      <c r="E909" s="357">
        <v>6.3082545449999996</v>
      </c>
    </row>
    <row r="910" spans="1:5">
      <c r="A910" s="355">
        <f t="shared" si="14"/>
        <v>45695</v>
      </c>
      <c r="B910" s="356">
        <v>17</v>
      </c>
      <c r="C910" s="357">
        <v>1641.8551687890003</v>
      </c>
      <c r="D910" s="357">
        <v>1770.9843013450004</v>
      </c>
      <c r="E910" s="357">
        <v>6.2143595980000006</v>
      </c>
    </row>
    <row r="911" spans="1:5">
      <c r="A911" s="355">
        <f t="shared" si="14"/>
        <v>45695</v>
      </c>
      <c r="B911" s="356">
        <v>18</v>
      </c>
      <c r="C911" s="357">
        <v>1711.1750800020002</v>
      </c>
      <c r="D911" s="357">
        <v>1876.7767903229999</v>
      </c>
      <c r="E911" s="357">
        <v>6.7084340200000003</v>
      </c>
    </row>
    <row r="912" spans="1:5">
      <c r="A912" s="355">
        <f t="shared" si="14"/>
        <v>45695</v>
      </c>
      <c r="B912" s="356">
        <v>19</v>
      </c>
      <c r="C912" s="357">
        <v>1751.0939162239997</v>
      </c>
      <c r="D912" s="357">
        <v>1918.8141735959998</v>
      </c>
      <c r="E912" s="357">
        <v>6.7594014510000013</v>
      </c>
    </row>
    <row r="913" spans="1:5">
      <c r="A913" s="355">
        <f t="shared" si="14"/>
        <v>45695</v>
      </c>
      <c r="B913" s="356">
        <v>20</v>
      </c>
      <c r="C913" s="357">
        <v>1736.9592706210008</v>
      </c>
      <c r="D913" s="357">
        <v>1840.3082713690003</v>
      </c>
      <c r="E913" s="357">
        <v>8.5794010390000004</v>
      </c>
    </row>
    <row r="914" spans="1:5">
      <c r="A914" s="355">
        <f t="shared" si="14"/>
        <v>45695</v>
      </c>
      <c r="B914" s="356">
        <v>21</v>
      </c>
      <c r="C914" s="357">
        <v>1645.408271451</v>
      </c>
      <c r="D914" s="357">
        <v>1689.8481238349998</v>
      </c>
      <c r="E914" s="357">
        <v>7.5148361890000013</v>
      </c>
    </row>
    <row r="915" spans="1:5">
      <c r="A915" s="355">
        <f t="shared" si="14"/>
        <v>45695</v>
      </c>
      <c r="B915" s="356">
        <v>22</v>
      </c>
      <c r="C915" s="357">
        <v>1568.189516726999</v>
      </c>
      <c r="D915" s="357">
        <v>1538.7086779390002</v>
      </c>
      <c r="E915" s="357">
        <v>7.8770773149999993</v>
      </c>
    </row>
    <row r="916" spans="1:5">
      <c r="A916" s="355">
        <f t="shared" si="14"/>
        <v>45695</v>
      </c>
      <c r="B916" s="356">
        <v>23</v>
      </c>
      <c r="C916" s="357">
        <v>1418.3632182740002</v>
      </c>
      <c r="D916" s="357">
        <v>1383.5200255249997</v>
      </c>
      <c r="E916" s="357">
        <v>9.2756953210000006</v>
      </c>
    </row>
    <row r="917" spans="1:5">
      <c r="A917" s="355">
        <f t="shared" si="14"/>
        <v>45696</v>
      </c>
      <c r="B917" s="356">
        <v>0</v>
      </c>
      <c r="C917" s="357">
        <v>1388.1570274959995</v>
      </c>
      <c r="D917" s="357">
        <v>1276.3079356490002</v>
      </c>
      <c r="E917" s="357">
        <v>13.338641472999994</v>
      </c>
    </row>
    <row r="918" spans="1:5">
      <c r="A918" s="355">
        <f t="shared" si="14"/>
        <v>45696</v>
      </c>
      <c r="B918" s="356">
        <v>1</v>
      </c>
      <c r="C918" s="357">
        <v>1312.0106058669996</v>
      </c>
      <c r="D918" s="357">
        <v>1208.5148415259998</v>
      </c>
      <c r="E918" s="357">
        <v>13.064011307999998</v>
      </c>
    </row>
    <row r="919" spans="1:5">
      <c r="A919" s="355">
        <f t="shared" si="14"/>
        <v>45696</v>
      </c>
      <c r="B919" s="356">
        <v>2</v>
      </c>
      <c r="C919" s="357">
        <v>1284.8178257120003</v>
      </c>
      <c r="D919" s="357">
        <v>1182.9922136399998</v>
      </c>
      <c r="E919" s="357">
        <v>12.676405020000002</v>
      </c>
    </row>
    <row r="920" spans="1:5">
      <c r="A920" s="355">
        <f t="shared" si="14"/>
        <v>45696</v>
      </c>
      <c r="B920" s="356">
        <v>3</v>
      </c>
      <c r="C920" s="357">
        <v>1257.8174531300003</v>
      </c>
      <c r="D920" s="357">
        <v>1166.808603105</v>
      </c>
      <c r="E920" s="357">
        <v>12.680676022999997</v>
      </c>
    </row>
    <row r="921" spans="1:5">
      <c r="A921" s="355">
        <f t="shared" si="14"/>
        <v>45696</v>
      </c>
      <c r="B921" s="356">
        <v>4</v>
      </c>
      <c r="C921" s="357">
        <v>1246.1558568349997</v>
      </c>
      <c r="D921" s="357">
        <v>1192.3721176830006</v>
      </c>
      <c r="E921" s="357">
        <v>12.008630715000001</v>
      </c>
    </row>
    <row r="922" spans="1:5">
      <c r="A922" s="355">
        <f t="shared" si="14"/>
        <v>45696</v>
      </c>
      <c r="B922" s="356">
        <v>5</v>
      </c>
      <c r="C922" s="357">
        <v>1364.283364589</v>
      </c>
      <c r="D922" s="357">
        <v>1271.2748465469999</v>
      </c>
      <c r="E922" s="357">
        <v>11.524536507000006</v>
      </c>
    </row>
    <row r="923" spans="1:5">
      <c r="A923" s="355">
        <f t="shared" si="14"/>
        <v>45696</v>
      </c>
      <c r="B923" s="356">
        <v>6</v>
      </c>
      <c r="C923" s="357">
        <v>1323.5716415139996</v>
      </c>
      <c r="D923" s="357">
        <v>1357.3967993309998</v>
      </c>
      <c r="E923" s="357">
        <v>11.136626357000003</v>
      </c>
    </row>
    <row r="924" spans="1:5">
      <c r="A924" s="355">
        <f t="shared" si="14"/>
        <v>45696</v>
      </c>
      <c r="B924" s="356">
        <v>7</v>
      </c>
      <c r="C924" s="357">
        <v>1464.4359313310001</v>
      </c>
      <c r="D924" s="357">
        <v>1484.6809079329994</v>
      </c>
      <c r="E924" s="357">
        <v>11.127811917000002</v>
      </c>
    </row>
    <row r="925" spans="1:5">
      <c r="A925" s="355">
        <f t="shared" si="14"/>
        <v>45696</v>
      </c>
      <c r="B925" s="356">
        <v>8</v>
      </c>
      <c r="C925" s="357">
        <v>1489.2830963910001</v>
      </c>
      <c r="D925" s="357">
        <v>1603.9704063820004</v>
      </c>
      <c r="E925" s="357">
        <v>11.907234229999998</v>
      </c>
    </row>
    <row r="926" spans="1:5">
      <c r="A926" s="355">
        <f t="shared" si="14"/>
        <v>45696</v>
      </c>
      <c r="B926" s="356">
        <v>9</v>
      </c>
      <c r="C926" s="357">
        <v>1535.6631112320006</v>
      </c>
      <c r="D926" s="357">
        <v>1664.5418148360002</v>
      </c>
      <c r="E926" s="357">
        <v>9.8541140750000054</v>
      </c>
    </row>
    <row r="927" spans="1:5">
      <c r="A927" s="355">
        <f t="shared" si="14"/>
        <v>45696</v>
      </c>
      <c r="B927" s="356">
        <v>10</v>
      </c>
      <c r="C927" s="357">
        <v>1566.1503900599998</v>
      </c>
      <c r="D927" s="357">
        <v>1698.2713348209993</v>
      </c>
      <c r="E927" s="357">
        <v>9.0863104299999993</v>
      </c>
    </row>
    <row r="928" spans="1:5">
      <c r="A928" s="355">
        <f t="shared" si="14"/>
        <v>45696</v>
      </c>
      <c r="B928" s="356">
        <v>11</v>
      </c>
      <c r="C928" s="357">
        <v>1583.6893748310006</v>
      </c>
      <c r="D928" s="357">
        <v>1710.4489795529994</v>
      </c>
      <c r="E928" s="357">
        <v>8.1357906950000007</v>
      </c>
    </row>
    <row r="929" spans="1:5">
      <c r="A929" s="355">
        <f t="shared" si="14"/>
        <v>45696</v>
      </c>
      <c r="B929" s="356">
        <v>12</v>
      </c>
      <c r="C929" s="357">
        <v>1586.4054172400001</v>
      </c>
      <c r="D929" s="357">
        <v>1697.5395639380006</v>
      </c>
      <c r="E929" s="357">
        <v>7.8619317720000002</v>
      </c>
    </row>
    <row r="930" spans="1:5">
      <c r="A930" s="355">
        <f t="shared" si="14"/>
        <v>45696</v>
      </c>
      <c r="B930" s="356">
        <v>13</v>
      </c>
      <c r="C930" s="357">
        <v>1562.7915199259994</v>
      </c>
      <c r="D930" s="357">
        <v>1676.8592666539998</v>
      </c>
      <c r="E930" s="357">
        <v>8.1597635499999992</v>
      </c>
    </row>
    <row r="931" spans="1:5">
      <c r="A931" s="355">
        <f t="shared" si="14"/>
        <v>45696</v>
      </c>
      <c r="B931" s="356">
        <v>14</v>
      </c>
      <c r="C931" s="357">
        <v>1553.3047155689997</v>
      </c>
      <c r="D931" s="357">
        <v>1672.2014874200006</v>
      </c>
      <c r="E931" s="357">
        <v>8.6731292599999996</v>
      </c>
    </row>
    <row r="932" spans="1:5">
      <c r="A932" s="355">
        <f t="shared" si="14"/>
        <v>45696</v>
      </c>
      <c r="B932" s="356">
        <v>15</v>
      </c>
      <c r="C932" s="357">
        <v>1603.4733886580004</v>
      </c>
      <c r="D932" s="357">
        <v>1673.5342542809999</v>
      </c>
      <c r="E932" s="357">
        <v>9.0422114849999993</v>
      </c>
    </row>
    <row r="933" spans="1:5">
      <c r="A933" s="355">
        <f t="shared" si="14"/>
        <v>45696</v>
      </c>
      <c r="B933" s="356">
        <v>16</v>
      </c>
      <c r="C933" s="357">
        <v>1589.1234186339996</v>
      </c>
      <c r="D933" s="357">
        <v>1654.1487937189997</v>
      </c>
      <c r="E933" s="357">
        <v>9.0340425069999988</v>
      </c>
    </row>
    <row r="934" spans="1:5">
      <c r="A934" s="355">
        <f t="shared" si="14"/>
        <v>45696</v>
      </c>
      <c r="B934" s="356">
        <v>17</v>
      </c>
      <c r="C934" s="357">
        <v>1563.6126181030002</v>
      </c>
      <c r="D934" s="357">
        <v>1637.5276414669995</v>
      </c>
      <c r="E934" s="357">
        <v>8.9408476479999983</v>
      </c>
    </row>
    <row r="935" spans="1:5">
      <c r="A935" s="355">
        <f t="shared" si="14"/>
        <v>45696</v>
      </c>
      <c r="B935" s="356">
        <v>18</v>
      </c>
      <c r="C935" s="357">
        <v>1712.0730581580003</v>
      </c>
      <c r="D935" s="357">
        <v>1761.4894403870001</v>
      </c>
      <c r="E935" s="357">
        <v>11.411870803999998</v>
      </c>
    </row>
    <row r="936" spans="1:5">
      <c r="A936" s="355">
        <f t="shared" si="14"/>
        <v>45696</v>
      </c>
      <c r="B936" s="356">
        <v>19</v>
      </c>
      <c r="C936" s="357">
        <v>1748.2451396330005</v>
      </c>
      <c r="D936" s="357">
        <v>1812.0390214949998</v>
      </c>
      <c r="E936" s="357">
        <v>11.879424510000002</v>
      </c>
    </row>
    <row r="937" spans="1:5">
      <c r="A937" s="355">
        <f t="shared" si="14"/>
        <v>45696</v>
      </c>
      <c r="B937" s="356">
        <v>20</v>
      </c>
      <c r="C937" s="357">
        <v>1734.2407816809991</v>
      </c>
      <c r="D937" s="357">
        <v>1741.4976458870001</v>
      </c>
      <c r="E937" s="357">
        <v>11.705615654000001</v>
      </c>
    </row>
    <row r="938" spans="1:5">
      <c r="A938" s="355">
        <f t="shared" si="14"/>
        <v>45696</v>
      </c>
      <c r="B938" s="356">
        <v>21</v>
      </c>
      <c r="C938" s="357">
        <v>1618.6006388030003</v>
      </c>
      <c r="D938" s="357">
        <v>1608.7008799409991</v>
      </c>
      <c r="E938" s="357">
        <v>11.430280480999999</v>
      </c>
    </row>
    <row r="939" spans="1:5">
      <c r="A939" s="355">
        <f t="shared" si="14"/>
        <v>45696</v>
      </c>
      <c r="B939" s="356">
        <v>22</v>
      </c>
      <c r="C939" s="357">
        <v>1541.036215832999</v>
      </c>
      <c r="D939" s="357">
        <v>1472.353974785</v>
      </c>
      <c r="E939" s="357">
        <v>11.561866059999998</v>
      </c>
    </row>
    <row r="940" spans="1:5">
      <c r="A940" s="355">
        <f t="shared" si="14"/>
        <v>45696</v>
      </c>
      <c r="B940" s="356">
        <v>23</v>
      </c>
      <c r="C940" s="357">
        <v>1407.79344244</v>
      </c>
      <c r="D940" s="357">
        <v>1336.8447735789998</v>
      </c>
      <c r="E940" s="357">
        <v>13.452111899999993</v>
      </c>
    </row>
    <row r="941" spans="1:5">
      <c r="A941" s="355">
        <f t="shared" si="14"/>
        <v>45697</v>
      </c>
      <c r="B941" s="356">
        <v>0</v>
      </c>
      <c r="C941" s="357">
        <v>1244.2855799680003</v>
      </c>
      <c r="D941" s="357">
        <v>1244.6854202330003</v>
      </c>
      <c r="E941" s="357">
        <v>12.839193662999998</v>
      </c>
    </row>
    <row r="942" spans="1:5">
      <c r="A942" s="355">
        <f t="shared" si="14"/>
        <v>45697</v>
      </c>
      <c r="B942" s="356">
        <v>1</v>
      </c>
      <c r="C942" s="357">
        <v>1178.6435525699997</v>
      </c>
      <c r="D942" s="357">
        <v>1180.1787793690003</v>
      </c>
      <c r="E942" s="357">
        <v>12.830177435000001</v>
      </c>
    </row>
    <row r="943" spans="1:5">
      <c r="A943" s="355">
        <f t="shared" si="14"/>
        <v>45697</v>
      </c>
      <c r="B943" s="356">
        <v>2</v>
      </c>
      <c r="C943" s="357">
        <v>1127.5691045249998</v>
      </c>
      <c r="D943" s="357">
        <v>1139.5464888389999</v>
      </c>
      <c r="E943" s="357">
        <v>12.123425888000002</v>
      </c>
    </row>
    <row r="944" spans="1:5">
      <c r="A944" s="355">
        <f t="shared" si="14"/>
        <v>45697</v>
      </c>
      <c r="B944" s="356">
        <v>3</v>
      </c>
      <c r="C944" s="357">
        <v>1106.8887067750002</v>
      </c>
      <c r="D944" s="357">
        <v>1130.5622266960002</v>
      </c>
      <c r="E944" s="357">
        <v>12.612919475999995</v>
      </c>
    </row>
    <row r="945" spans="1:5">
      <c r="A945" s="355">
        <f t="shared" si="14"/>
        <v>45697</v>
      </c>
      <c r="B945" s="356">
        <v>4</v>
      </c>
      <c r="C945" s="357">
        <v>1107.3722888909995</v>
      </c>
      <c r="D945" s="357">
        <v>1133.878034074</v>
      </c>
      <c r="E945" s="357">
        <v>11.946601237000003</v>
      </c>
    </row>
    <row r="946" spans="1:5">
      <c r="A946" s="355">
        <f t="shared" si="14"/>
        <v>45697</v>
      </c>
      <c r="B946" s="356">
        <v>5</v>
      </c>
      <c r="C946" s="357">
        <v>1129.6435164279997</v>
      </c>
      <c r="D946" s="357">
        <v>1172.133592942</v>
      </c>
      <c r="E946" s="357">
        <v>12.255730605000002</v>
      </c>
    </row>
    <row r="947" spans="1:5">
      <c r="A947" s="355">
        <f t="shared" si="14"/>
        <v>45697</v>
      </c>
      <c r="B947" s="356">
        <v>6</v>
      </c>
      <c r="C947" s="357">
        <v>1166.6943168510004</v>
      </c>
      <c r="D947" s="357">
        <v>1219.9374497599999</v>
      </c>
      <c r="E947" s="357">
        <v>6.1625310740000021</v>
      </c>
    </row>
    <row r="948" spans="1:5">
      <c r="A948" s="355">
        <f t="shared" si="14"/>
        <v>45697</v>
      </c>
      <c r="B948" s="356">
        <v>7</v>
      </c>
      <c r="C948" s="357">
        <v>1195.8033304</v>
      </c>
      <c r="D948" s="357">
        <v>1310.4885005170001</v>
      </c>
      <c r="E948" s="357">
        <v>5.4053673390000014</v>
      </c>
    </row>
    <row r="949" spans="1:5">
      <c r="A949" s="355">
        <f t="shared" si="14"/>
        <v>45697</v>
      </c>
      <c r="B949" s="356">
        <v>8</v>
      </c>
      <c r="C949" s="357">
        <v>1289.3290486980006</v>
      </c>
      <c r="D949" s="357">
        <v>1417.5579226150003</v>
      </c>
      <c r="E949" s="357">
        <v>5.4583829050000006</v>
      </c>
    </row>
    <row r="950" spans="1:5">
      <c r="A950" s="355">
        <f t="shared" si="14"/>
        <v>45697</v>
      </c>
      <c r="B950" s="356">
        <v>9</v>
      </c>
      <c r="C950" s="357">
        <v>1349.8711986940002</v>
      </c>
      <c r="D950" s="357">
        <v>1499.7329992300004</v>
      </c>
      <c r="E950" s="357">
        <v>5.1355842240000005</v>
      </c>
    </row>
    <row r="951" spans="1:5">
      <c r="A951" s="355">
        <f t="shared" si="14"/>
        <v>45697</v>
      </c>
      <c r="B951" s="356">
        <v>10</v>
      </c>
      <c r="C951" s="357">
        <v>1425.6004355040002</v>
      </c>
      <c r="D951" s="357">
        <v>1539.6362841889998</v>
      </c>
      <c r="E951" s="357">
        <v>5.0003090389999993</v>
      </c>
    </row>
    <row r="952" spans="1:5">
      <c r="A952" s="355">
        <f t="shared" si="14"/>
        <v>45697</v>
      </c>
      <c r="B952" s="356">
        <v>11</v>
      </c>
      <c r="C952" s="357">
        <v>1401.4882706739995</v>
      </c>
      <c r="D952" s="357">
        <v>1537.464161095</v>
      </c>
      <c r="E952" s="357">
        <v>5.1983746079999991</v>
      </c>
    </row>
    <row r="953" spans="1:5">
      <c r="A953" s="355">
        <f t="shared" si="14"/>
        <v>45697</v>
      </c>
      <c r="B953" s="356">
        <v>12</v>
      </c>
      <c r="C953" s="357">
        <v>1450.1304732039991</v>
      </c>
      <c r="D953" s="357">
        <v>1544.5732024219997</v>
      </c>
      <c r="E953" s="357">
        <v>5.4241604989999992</v>
      </c>
    </row>
    <row r="954" spans="1:5">
      <c r="A954" s="355">
        <f t="shared" si="14"/>
        <v>45697</v>
      </c>
      <c r="B954" s="356">
        <v>13</v>
      </c>
      <c r="C954" s="357">
        <v>1416.6373264980002</v>
      </c>
      <c r="D954" s="357">
        <v>1530.6163545920003</v>
      </c>
      <c r="E954" s="357">
        <v>5.0650423869999992</v>
      </c>
    </row>
    <row r="955" spans="1:5">
      <c r="A955" s="355">
        <f t="shared" si="14"/>
        <v>45697</v>
      </c>
      <c r="B955" s="356">
        <v>14</v>
      </c>
      <c r="C955" s="357">
        <v>1416.0768434240001</v>
      </c>
      <c r="D955" s="357">
        <v>1510.0594729899999</v>
      </c>
      <c r="E955" s="357">
        <v>6.0473770510000007</v>
      </c>
    </row>
    <row r="956" spans="1:5">
      <c r="A956" s="355">
        <f t="shared" si="14"/>
        <v>45697</v>
      </c>
      <c r="B956" s="356">
        <v>15</v>
      </c>
      <c r="C956" s="357">
        <v>1391.7254720149999</v>
      </c>
      <c r="D956" s="357">
        <v>1505.0449308849998</v>
      </c>
      <c r="E956" s="357">
        <v>6.0897522749999995</v>
      </c>
    </row>
    <row r="957" spans="1:5">
      <c r="A957" s="355">
        <f t="shared" si="14"/>
        <v>45697</v>
      </c>
      <c r="B957" s="356">
        <v>16</v>
      </c>
      <c r="C957" s="357">
        <v>1447.6820106500004</v>
      </c>
      <c r="D957" s="357">
        <v>1512.1924031439992</v>
      </c>
      <c r="E957" s="357">
        <v>6.3363120249999998</v>
      </c>
    </row>
    <row r="958" spans="1:5">
      <c r="A958" s="355">
        <f t="shared" si="14"/>
        <v>45697</v>
      </c>
      <c r="B958" s="356">
        <v>17</v>
      </c>
      <c r="C958" s="357">
        <v>1446.4534991889998</v>
      </c>
      <c r="D958" s="357">
        <v>1509.7692906029997</v>
      </c>
      <c r="E958" s="357">
        <v>6.8314936479999986</v>
      </c>
    </row>
    <row r="959" spans="1:5">
      <c r="A959" s="355">
        <f t="shared" si="14"/>
        <v>45697</v>
      </c>
      <c r="B959" s="356">
        <v>18</v>
      </c>
      <c r="C959" s="357">
        <v>1608.0872187869995</v>
      </c>
      <c r="D959" s="357">
        <v>1667.2833445920003</v>
      </c>
      <c r="E959" s="357">
        <v>7.4562412710000006</v>
      </c>
    </row>
    <row r="960" spans="1:5">
      <c r="A960" s="355">
        <f t="shared" si="14"/>
        <v>45697</v>
      </c>
      <c r="B960" s="356">
        <v>19</v>
      </c>
      <c r="C960" s="357">
        <v>1667.1996981129992</v>
      </c>
      <c r="D960" s="357">
        <v>1733.5157200249998</v>
      </c>
      <c r="E960" s="357">
        <v>7.4310074740000012</v>
      </c>
    </row>
    <row r="961" spans="1:5">
      <c r="A961" s="355">
        <f t="shared" si="14"/>
        <v>45697</v>
      </c>
      <c r="B961" s="356">
        <v>20</v>
      </c>
      <c r="C961" s="357">
        <v>1616.4041544780005</v>
      </c>
      <c r="D961" s="357">
        <v>1667.8965126439998</v>
      </c>
      <c r="E961" s="357">
        <v>7.3564621819999996</v>
      </c>
    </row>
    <row r="962" spans="1:5">
      <c r="A962" s="355">
        <f t="shared" si="14"/>
        <v>45697</v>
      </c>
      <c r="B962" s="356">
        <v>21</v>
      </c>
      <c r="C962" s="357">
        <v>1493.5774944470002</v>
      </c>
      <c r="D962" s="357">
        <v>1534.421671088</v>
      </c>
      <c r="E962" s="357">
        <v>7.2071667440000002</v>
      </c>
    </row>
    <row r="963" spans="1:5">
      <c r="A963" s="355">
        <f t="shared" si="14"/>
        <v>45697</v>
      </c>
      <c r="B963" s="356">
        <v>22</v>
      </c>
      <c r="C963" s="357">
        <v>1383.3768760979997</v>
      </c>
      <c r="D963" s="357">
        <v>1394.8393492550003</v>
      </c>
      <c r="E963" s="357">
        <v>7.6430763399999986</v>
      </c>
    </row>
    <row r="964" spans="1:5">
      <c r="A964" s="355">
        <f t="shared" si="14"/>
        <v>45697</v>
      </c>
      <c r="B964" s="356">
        <v>23</v>
      </c>
      <c r="C964" s="357">
        <v>1271.5446065769997</v>
      </c>
      <c r="D964" s="357">
        <v>1247.6912831760001</v>
      </c>
      <c r="E964" s="357">
        <v>7.905543307000003</v>
      </c>
    </row>
    <row r="965" spans="1:5">
      <c r="A965" s="355">
        <f t="shared" si="14"/>
        <v>45698</v>
      </c>
      <c r="B965" s="356">
        <v>0</v>
      </c>
      <c r="C965" s="357">
        <v>1148.0802070020002</v>
      </c>
      <c r="D965" s="357">
        <v>1148.350135984</v>
      </c>
      <c r="E965" s="357">
        <v>9.2094134520000033</v>
      </c>
    </row>
    <row r="966" spans="1:5">
      <c r="A966" s="355">
        <f t="shared" ref="A966:A1029" si="15">IF(B966=0,A965+1,A965)</f>
        <v>45698</v>
      </c>
      <c r="B966" s="356">
        <v>1</v>
      </c>
      <c r="C966" s="357">
        <v>1058.4084669309998</v>
      </c>
      <c r="D966" s="357">
        <v>1096.0586630870005</v>
      </c>
      <c r="E966" s="357">
        <v>9.7032101789999992</v>
      </c>
    </row>
    <row r="967" spans="1:5">
      <c r="A967" s="355">
        <f t="shared" si="15"/>
        <v>45698</v>
      </c>
      <c r="B967" s="356">
        <v>2</v>
      </c>
      <c r="C967" s="357">
        <v>1034.9116507409997</v>
      </c>
      <c r="D967" s="357">
        <v>1076.8629766249992</v>
      </c>
      <c r="E967" s="357">
        <v>6.8101469869999995</v>
      </c>
    </row>
    <row r="968" spans="1:5">
      <c r="A968" s="355">
        <f t="shared" si="15"/>
        <v>45698</v>
      </c>
      <c r="B968" s="356">
        <v>3</v>
      </c>
      <c r="C968" s="357">
        <v>1034.4402302599995</v>
      </c>
      <c r="D968" s="357">
        <v>1075.5934985910001</v>
      </c>
      <c r="E968" s="357">
        <v>6.4115324069999993</v>
      </c>
    </row>
    <row r="969" spans="1:5">
      <c r="A969" s="355">
        <f t="shared" si="15"/>
        <v>45698</v>
      </c>
      <c r="B969" s="356">
        <v>4</v>
      </c>
      <c r="C969" s="357">
        <v>1095.8533570629995</v>
      </c>
      <c r="D969" s="357">
        <v>1133.0324528179997</v>
      </c>
      <c r="E969" s="357">
        <v>7.9107098239999996</v>
      </c>
    </row>
    <row r="970" spans="1:5">
      <c r="A970" s="355">
        <f t="shared" si="15"/>
        <v>45698</v>
      </c>
      <c r="B970" s="356">
        <v>5</v>
      </c>
      <c r="C970" s="357">
        <v>1199.0028985459996</v>
      </c>
      <c r="D970" s="357">
        <v>1264.3624619569998</v>
      </c>
      <c r="E970" s="357">
        <v>5.7631765100000001</v>
      </c>
    </row>
    <row r="971" spans="1:5">
      <c r="A971" s="355">
        <f t="shared" si="15"/>
        <v>45698</v>
      </c>
      <c r="B971" s="356">
        <v>6</v>
      </c>
      <c r="C971" s="357">
        <v>1248.6138680710001</v>
      </c>
      <c r="D971" s="357">
        <v>1411.5404064960001</v>
      </c>
      <c r="E971" s="357">
        <v>6.1088501019999972</v>
      </c>
    </row>
    <row r="972" spans="1:5">
      <c r="A972" s="355">
        <f t="shared" si="15"/>
        <v>45698</v>
      </c>
      <c r="B972" s="356">
        <v>7</v>
      </c>
      <c r="C972" s="357">
        <v>1347.7945162489998</v>
      </c>
      <c r="D972" s="357">
        <v>1539.5251462700001</v>
      </c>
      <c r="E972" s="357">
        <v>6.3589301339999995</v>
      </c>
    </row>
    <row r="973" spans="1:5">
      <c r="A973" s="355">
        <f t="shared" si="15"/>
        <v>45698</v>
      </c>
      <c r="B973" s="356">
        <v>8</v>
      </c>
      <c r="C973" s="357">
        <v>1566.2254982519994</v>
      </c>
      <c r="D973" s="357">
        <v>1655.188935552</v>
      </c>
      <c r="E973" s="357">
        <v>6.6698791689999997</v>
      </c>
    </row>
    <row r="974" spans="1:5">
      <c r="A974" s="355">
        <f t="shared" si="15"/>
        <v>45698</v>
      </c>
      <c r="B974" s="356">
        <v>9</v>
      </c>
      <c r="C974" s="357">
        <v>1625.3608544690003</v>
      </c>
      <c r="D974" s="357">
        <v>1732.4234676470001</v>
      </c>
      <c r="E974" s="357">
        <v>8.8388671149999993</v>
      </c>
    </row>
    <row r="975" spans="1:5">
      <c r="A975" s="355">
        <f t="shared" si="15"/>
        <v>45698</v>
      </c>
      <c r="B975" s="356">
        <v>10</v>
      </c>
      <c r="C975" s="357">
        <v>1702.4622167469997</v>
      </c>
      <c r="D975" s="357">
        <v>1778.223415901</v>
      </c>
      <c r="E975" s="357">
        <v>7.2944789930000002</v>
      </c>
    </row>
    <row r="976" spans="1:5">
      <c r="A976" s="355">
        <f t="shared" si="15"/>
        <v>45698</v>
      </c>
      <c r="B976" s="356">
        <v>11</v>
      </c>
      <c r="C976" s="357">
        <v>1758.7232934829995</v>
      </c>
      <c r="D976" s="357">
        <v>1824.3325265680003</v>
      </c>
      <c r="E976" s="357">
        <v>7.1350533509999989</v>
      </c>
    </row>
    <row r="977" spans="1:5">
      <c r="A977" s="355">
        <f t="shared" si="15"/>
        <v>45698</v>
      </c>
      <c r="B977" s="356">
        <v>12</v>
      </c>
      <c r="C977" s="357">
        <v>1746.7279464149999</v>
      </c>
      <c r="D977" s="357">
        <v>1830.2812469140006</v>
      </c>
      <c r="E977" s="357">
        <v>6.949510279000001</v>
      </c>
    </row>
    <row r="978" spans="1:5">
      <c r="A978" s="355">
        <f t="shared" si="15"/>
        <v>45698</v>
      </c>
      <c r="B978" s="356">
        <v>13</v>
      </c>
      <c r="C978" s="357">
        <v>1714.5687205130002</v>
      </c>
      <c r="D978" s="357">
        <v>1831.0584687759992</v>
      </c>
      <c r="E978" s="357">
        <v>7.0815009870000001</v>
      </c>
    </row>
    <row r="979" spans="1:5">
      <c r="A979" s="355">
        <f t="shared" si="15"/>
        <v>45698</v>
      </c>
      <c r="B979" s="356">
        <v>14</v>
      </c>
      <c r="C979" s="357">
        <v>1726.8906844159994</v>
      </c>
      <c r="D979" s="357">
        <v>1841.1749296479998</v>
      </c>
      <c r="E979" s="357">
        <v>7.77932573</v>
      </c>
    </row>
    <row r="980" spans="1:5">
      <c r="A980" s="355">
        <f t="shared" si="15"/>
        <v>45698</v>
      </c>
      <c r="B980" s="356">
        <v>15</v>
      </c>
      <c r="C980" s="357">
        <v>1809.4965528259995</v>
      </c>
      <c r="D980" s="357">
        <v>1850.2806712649997</v>
      </c>
      <c r="E980" s="357">
        <v>7.3454500210000004</v>
      </c>
    </row>
    <row r="981" spans="1:5">
      <c r="A981" s="355">
        <f t="shared" si="15"/>
        <v>45698</v>
      </c>
      <c r="B981" s="356">
        <v>16</v>
      </c>
      <c r="C981" s="357">
        <v>1797.7603114620003</v>
      </c>
      <c r="D981" s="357">
        <v>1825.4743358779997</v>
      </c>
      <c r="E981" s="357">
        <v>7.943630832000002</v>
      </c>
    </row>
    <row r="982" spans="1:5">
      <c r="A982" s="355">
        <f t="shared" si="15"/>
        <v>45698</v>
      </c>
      <c r="B982" s="356">
        <v>17</v>
      </c>
      <c r="C982" s="357">
        <v>1702.5203101340003</v>
      </c>
      <c r="D982" s="357">
        <v>1787.8764264979989</v>
      </c>
      <c r="E982" s="357">
        <v>7.0249793300000007</v>
      </c>
    </row>
    <row r="983" spans="1:5">
      <c r="A983" s="355">
        <f t="shared" si="15"/>
        <v>45698</v>
      </c>
      <c r="B983" s="356">
        <v>18</v>
      </c>
      <c r="C983" s="357">
        <v>1815.2419296179994</v>
      </c>
      <c r="D983" s="357">
        <v>1904.075825593</v>
      </c>
      <c r="E983" s="357">
        <v>7.0236846659999976</v>
      </c>
    </row>
    <row r="984" spans="1:5">
      <c r="A984" s="355">
        <f t="shared" si="15"/>
        <v>45698</v>
      </c>
      <c r="B984" s="356">
        <v>19</v>
      </c>
      <c r="C984" s="357">
        <v>1878.7341357729999</v>
      </c>
      <c r="D984" s="357">
        <v>1954.8857239630004</v>
      </c>
      <c r="E984" s="357">
        <v>7.1712582250000008</v>
      </c>
    </row>
    <row r="985" spans="1:5">
      <c r="A985" s="355">
        <f t="shared" si="15"/>
        <v>45698</v>
      </c>
      <c r="B985" s="356">
        <v>20</v>
      </c>
      <c r="C985" s="357">
        <v>1768.0603684570005</v>
      </c>
      <c r="D985" s="357">
        <v>1862.4531456229997</v>
      </c>
      <c r="E985" s="357">
        <v>6.875078417000001</v>
      </c>
    </row>
    <row r="986" spans="1:5">
      <c r="A986" s="355">
        <f t="shared" si="15"/>
        <v>45698</v>
      </c>
      <c r="B986" s="356">
        <v>21</v>
      </c>
      <c r="C986" s="357">
        <v>1638.2927109940003</v>
      </c>
      <c r="D986" s="357">
        <v>1706.1347781769996</v>
      </c>
      <c r="E986" s="357">
        <v>6.5080016560000002</v>
      </c>
    </row>
    <row r="987" spans="1:5">
      <c r="A987" s="355">
        <f t="shared" si="15"/>
        <v>45698</v>
      </c>
      <c r="B987" s="356">
        <v>22</v>
      </c>
      <c r="C987" s="357">
        <v>1558.185596278</v>
      </c>
      <c r="D987" s="357">
        <v>1511.181793212</v>
      </c>
      <c r="E987" s="357">
        <v>6.9498417779999997</v>
      </c>
    </row>
    <row r="988" spans="1:5">
      <c r="A988" s="355">
        <f t="shared" si="15"/>
        <v>45698</v>
      </c>
      <c r="B988" s="356">
        <v>23</v>
      </c>
      <c r="C988" s="357">
        <v>1344.8735300370004</v>
      </c>
      <c r="D988" s="357">
        <v>1338.7276453479999</v>
      </c>
      <c r="E988" s="357">
        <v>7.3169333280000002</v>
      </c>
    </row>
    <row r="989" spans="1:5">
      <c r="A989" s="355">
        <f t="shared" si="15"/>
        <v>45699</v>
      </c>
      <c r="B989" s="356">
        <v>0</v>
      </c>
      <c r="C989" s="357">
        <v>1352.2479262199988</v>
      </c>
      <c r="D989" s="357">
        <v>1239.4524726069999</v>
      </c>
      <c r="E989" s="357">
        <v>6.9159566160000008</v>
      </c>
    </row>
    <row r="990" spans="1:5">
      <c r="A990" s="355">
        <f t="shared" si="15"/>
        <v>45699</v>
      </c>
      <c r="B990" s="356">
        <v>1</v>
      </c>
      <c r="C990" s="357">
        <v>1262.2827031960005</v>
      </c>
      <c r="D990" s="357">
        <v>1172.5322750160003</v>
      </c>
      <c r="E990" s="357">
        <v>6.3920883700000024</v>
      </c>
    </row>
    <row r="991" spans="1:5">
      <c r="A991" s="355">
        <f t="shared" si="15"/>
        <v>45699</v>
      </c>
      <c r="B991" s="356">
        <v>2</v>
      </c>
      <c r="C991" s="357">
        <v>1183.0136852209996</v>
      </c>
      <c r="D991" s="357">
        <v>1147.4975471040004</v>
      </c>
      <c r="E991" s="357">
        <v>6.3058017009999974</v>
      </c>
    </row>
    <row r="992" spans="1:5">
      <c r="A992" s="355">
        <f t="shared" si="15"/>
        <v>45699</v>
      </c>
      <c r="B992" s="356">
        <v>3</v>
      </c>
      <c r="C992" s="357">
        <v>1180.7197503809996</v>
      </c>
      <c r="D992" s="357">
        <v>1149.5216258589999</v>
      </c>
      <c r="E992" s="357">
        <v>6.2425490009999987</v>
      </c>
    </row>
    <row r="993" spans="1:5">
      <c r="A993" s="355">
        <f t="shared" si="15"/>
        <v>45699</v>
      </c>
      <c r="B993" s="356">
        <v>4</v>
      </c>
      <c r="C993" s="357">
        <v>1222.7750143900005</v>
      </c>
      <c r="D993" s="357">
        <v>1209.5800692729999</v>
      </c>
      <c r="E993" s="357">
        <v>6.8155619509999994</v>
      </c>
    </row>
    <row r="994" spans="1:5">
      <c r="A994" s="355">
        <f t="shared" si="15"/>
        <v>45699</v>
      </c>
      <c r="B994" s="356">
        <v>5</v>
      </c>
      <c r="C994" s="357">
        <v>1317.8101673700005</v>
      </c>
      <c r="D994" s="357">
        <v>1336.7599300060006</v>
      </c>
      <c r="E994" s="357">
        <v>7.1690598870000004</v>
      </c>
    </row>
    <row r="995" spans="1:5">
      <c r="A995" s="355">
        <f t="shared" si="15"/>
        <v>45699</v>
      </c>
      <c r="B995" s="356">
        <v>6</v>
      </c>
      <c r="C995" s="357">
        <v>1286.528213306</v>
      </c>
      <c r="D995" s="357">
        <v>1468.9892530680002</v>
      </c>
      <c r="E995" s="357">
        <v>6.772683432</v>
      </c>
    </row>
    <row r="996" spans="1:5">
      <c r="A996" s="355">
        <f t="shared" si="15"/>
        <v>45699</v>
      </c>
      <c r="B996" s="356">
        <v>7</v>
      </c>
      <c r="C996" s="357">
        <v>1348.5024651189999</v>
      </c>
      <c r="D996" s="357">
        <v>1572.2503796889998</v>
      </c>
      <c r="E996" s="357">
        <v>6.5240687230000001</v>
      </c>
    </row>
    <row r="997" spans="1:5">
      <c r="A997" s="355">
        <f t="shared" si="15"/>
        <v>45699</v>
      </c>
      <c r="B997" s="356">
        <v>8</v>
      </c>
      <c r="C997" s="357">
        <v>1439.6644370510003</v>
      </c>
      <c r="D997" s="357">
        <v>1660.3449553350001</v>
      </c>
      <c r="E997" s="357">
        <v>6.8731252870000006</v>
      </c>
    </row>
    <row r="998" spans="1:5">
      <c r="A998" s="355">
        <f t="shared" si="15"/>
        <v>45699</v>
      </c>
      <c r="B998" s="356">
        <v>9</v>
      </c>
      <c r="C998" s="357">
        <v>1480.4654770290006</v>
      </c>
      <c r="D998" s="357">
        <v>1700.4076327340003</v>
      </c>
      <c r="E998" s="357">
        <v>6.9705730470000011</v>
      </c>
    </row>
    <row r="999" spans="1:5">
      <c r="A999" s="355">
        <f t="shared" si="15"/>
        <v>45699</v>
      </c>
      <c r="B999" s="356">
        <v>10</v>
      </c>
      <c r="C999" s="357">
        <v>1581.4732552110004</v>
      </c>
      <c r="D999" s="357">
        <v>1754.9799366429995</v>
      </c>
      <c r="E999" s="357">
        <v>7.0026555540000013</v>
      </c>
    </row>
    <row r="1000" spans="1:5">
      <c r="A1000" s="355">
        <f t="shared" si="15"/>
        <v>45699</v>
      </c>
      <c r="B1000" s="356">
        <v>11</v>
      </c>
      <c r="C1000" s="357">
        <v>1698.699314881999</v>
      </c>
      <c r="D1000" s="357">
        <v>1795.2548645819998</v>
      </c>
      <c r="E1000" s="357">
        <v>7.3079743439999998</v>
      </c>
    </row>
    <row r="1001" spans="1:5">
      <c r="A1001" s="355">
        <f t="shared" si="15"/>
        <v>45699</v>
      </c>
      <c r="B1001" s="356">
        <v>12</v>
      </c>
      <c r="C1001" s="357">
        <v>1708.048159058</v>
      </c>
      <c r="D1001" s="357">
        <v>1792.9044862629999</v>
      </c>
      <c r="E1001" s="357">
        <v>8.7289238450000006</v>
      </c>
    </row>
    <row r="1002" spans="1:5">
      <c r="A1002" s="355">
        <f t="shared" si="15"/>
        <v>45699</v>
      </c>
      <c r="B1002" s="356">
        <v>13</v>
      </c>
      <c r="C1002" s="357">
        <v>1704.2738901719997</v>
      </c>
      <c r="D1002" s="357">
        <v>1799.7014266210003</v>
      </c>
      <c r="E1002" s="357">
        <v>13.493061600999999</v>
      </c>
    </row>
    <row r="1003" spans="1:5">
      <c r="A1003" s="355">
        <f t="shared" si="15"/>
        <v>45699</v>
      </c>
      <c r="B1003" s="356">
        <v>14</v>
      </c>
      <c r="C1003" s="357">
        <v>1717.6871796710006</v>
      </c>
      <c r="D1003" s="357">
        <v>1832.2840925840001</v>
      </c>
      <c r="E1003" s="357">
        <v>14.545551437000004</v>
      </c>
    </row>
    <row r="1004" spans="1:5">
      <c r="A1004" s="355">
        <f t="shared" si="15"/>
        <v>45699</v>
      </c>
      <c r="B1004" s="356">
        <v>15</v>
      </c>
      <c r="C1004" s="357">
        <v>1719.7263926760004</v>
      </c>
      <c r="D1004" s="357">
        <v>1849.2481883759992</v>
      </c>
      <c r="E1004" s="357">
        <v>14.358430520999999</v>
      </c>
    </row>
    <row r="1005" spans="1:5">
      <c r="A1005" s="355">
        <f t="shared" si="15"/>
        <v>45699</v>
      </c>
      <c r="B1005" s="356">
        <v>16</v>
      </c>
      <c r="C1005" s="357">
        <v>1779.4068625009991</v>
      </c>
      <c r="D1005" s="357">
        <v>1816.8635869790005</v>
      </c>
      <c r="E1005" s="357">
        <v>14.816393380999999</v>
      </c>
    </row>
    <row r="1006" spans="1:5">
      <c r="A1006" s="355">
        <f t="shared" si="15"/>
        <v>45699</v>
      </c>
      <c r="B1006" s="356">
        <v>17</v>
      </c>
      <c r="C1006" s="357">
        <v>1701.5962428699997</v>
      </c>
      <c r="D1006" s="357">
        <v>1773.0249367300003</v>
      </c>
      <c r="E1006" s="357">
        <v>13.550960437999999</v>
      </c>
    </row>
    <row r="1007" spans="1:5">
      <c r="A1007" s="355">
        <f t="shared" si="15"/>
        <v>45699</v>
      </c>
      <c r="B1007" s="356">
        <v>18</v>
      </c>
      <c r="C1007" s="357">
        <v>1841.1010920490005</v>
      </c>
      <c r="D1007" s="357">
        <v>1918.5619637130001</v>
      </c>
      <c r="E1007" s="357">
        <v>13.754278099999995</v>
      </c>
    </row>
    <row r="1008" spans="1:5">
      <c r="A1008" s="355">
        <f t="shared" si="15"/>
        <v>45699</v>
      </c>
      <c r="B1008" s="356">
        <v>19</v>
      </c>
      <c r="C1008" s="357">
        <v>1912.6109694559998</v>
      </c>
      <c r="D1008" s="357">
        <v>1931.0301997059996</v>
      </c>
      <c r="E1008" s="357">
        <v>12.865097790000002</v>
      </c>
    </row>
    <row r="1009" spans="1:5">
      <c r="A1009" s="355">
        <f t="shared" si="15"/>
        <v>45699</v>
      </c>
      <c r="B1009" s="356">
        <v>20</v>
      </c>
      <c r="C1009" s="357">
        <v>1824.9363845049995</v>
      </c>
      <c r="D1009" s="357">
        <v>1849.5823458649995</v>
      </c>
      <c r="E1009" s="357">
        <v>9.0433157550000018</v>
      </c>
    </row>
    <row r="1010" spans="1:5">
      <c r="A1010" s="355">
        <f t="shared" si="15"/>
        <v>45699</v>
      </c>
      <c r="B1010" s="356">
        <v>21</v>
      </c>
      <c r="C1010" s="357">
        <v>1621.9706551820007</v>
      </c>
      <c r="D1010" s="357">
        <v>1701.3833764840001</v>
      </c>
      <c r="E1010" s="357">
        <v>8.922648774999999</v>
      </c>
    </row>
    <row r="1011" spans="1:5">
      <c r="A1011" s="355">
        <f t="shared" si="15"/>
        <v>45699</v>
      </c>
      <c r="B1011" s="356">
        <v>22</v>
      </c>
      <c r="C1011" s="357">
        <v>1537.593706696</v>
      </c>
      <c r="D1011" s="357">
        <v>1507.7552955440003</v>
      </c>
      <c r="E1011" s="357">
        <v>8.4901002440000006</v>
      </c>
    </row>
    <row r="1012" spans="1:5">
      <c r="A1012" s="355">
        <f t="shared" si="15"/>
        <v>45699</v>
      </c>
      <c r="B1012" s="356">
        <v>23</v>
      </c>
      <c r="C1012" s="357">
        <v>1405.2453487280002</v>
      </c>
      <c r="D1012" s="357">
        <v>1356.762921519</v>
      </c>
      <c r="E1012" s="357">
        <v>7.7090155769999988</v>
      </c>
    </row>
    <row r="1013" spans="1:5">
      <c r="A1013" s="355">
        <f t="shared" si="15"/>
        <v>45700</v>
      </c>
      <c r="B1013" s="356">
        <v>0</v>
      </c>
      <c r="C1013" s="357">
        <v>1306.2954808309996</v>
      </c>
      <c r="D1013" s="357">
        <v>1249.4046326599998</v>
      </c>
      <c r="E1013" s="357">
        <v>12.083908787999997</v>
      </c>
    </row>
    <row r="1014" spans="1:5">
      <c r="A1014" s="355">
        <f t="shared" si="15"/>
        <v>45700</v>
      </c>
      <c r="B1014" s="356">
        <v>1</v>
      </c>
      <c r="C1014" s="357">
        <v>1263.6401340820003</v>
      </c>
      <c r="D1014" s="357">
        <v>1203.2403169249999</v>
      </c>
      <c r="E1014" s="357">
        <v>8.2014955020000002</v>
      </c>
    </row>
    <row r="1015" spans="1:5">
      <c r="A1015" s="355">
        <f t="shared" si="15"/>
        <v>45700</v>
      </c>
      <c r="B1015" s="356">
        <v>2</v>
      </c>
      <c r="C1015" s="357">
        <v>1234.6250698960002</v>
      </c>
      <c r="D1015" s="357">
        <v>1175.0515559659996</v>
      </c>
      <c r="E1015" s="357">
        <v>7.9800577289999985</v>
      </c>
    </row>
    <row r="1016" spans="1:5">
      <c r="A1016" s="355">
        <f t="shared" si="15"/>
        <v>45700</v>
      </c>
      <c r="B1016" s="356">
        <v>3</v>
      </c>
      <c r="C1016" s="357">
        <v>1178.6831103370002</v>
      </c>
      <c r="D1016" s="357">
        <v>1174.1032247699995</v>
      </c>
      <c r="E1016" s="357">
        <v>8.2710730909999999</v>
      </c>
    </row>
    <row r="1017" spans="1:5">
      <c r="A1017" s="355">
        <f t="shared" si="15"/>
        <v>45700</v>
      </c>
      <c r="B1017" s="356">
        <v>4</v>
      </c>
      <c r="C1017" s="357">
        <v>1234.4992335620002</v>
      </c>
      <c r="D1017" s="357">
        <v>1232.8062028460001</v>
      </c>
      <c r="E1017" s="357">
        <v>8.0513162069999993</v>
      </c>
    </row>
    <row r="1018" spans="1:5">
      <c r="A1018" s="355">
        <f t="shared" si="15"/>
        <v>45700</v>
      </c>
      <c r="B1018" s="356">
        <v>5</v>
      </c>
      <c r="C1018" s="357">
        <v>1362.2848303960002</v>
      </c>
      <c r="D1018" s="357">
        <v>1358.7282858429999</v>
      </c>
      <c r="E1018" s="357">
        <v>8.1234707469999989</v>
      </c>
    </row>
    <row r="1019" spans="1:5">
      <c r="A1019" s="355">
        <f t="shared" si="15"/>
        <v>45700</v>
      </c>
      <c r="B1019" s="356">
        <v>6</v>
      </c>
      <c r="C1019" s="357">
        <v>1337.5652958849992</v>
      </c>
      <c r="D1019" s="357">
        <v>1477.987397349</v>
      </c>
      <c r="E1019" s="357">
        <v>7.8004828799999997</v>
      </c>
    </row>
    <row r="1020" spans="1:5">
      <c r="A1020" s="355">
        <f t="shared" si="15"/>
        <v>45700</v>
      </c>
      <c r="B1020" s="356">
        <v>7</v>
      </c>
      <c r="C1020" s="357">
        <v>1391.1005352779991</v>
      </c>
      <c r="D1020" s="357">
        <v>1592.1366791980001</v>
      </c>
      <c r="E1020" s="357">
        <v>7.6182544919999984</v>
      </c>
    </row>
    <row r="1021" spans="1:5">
      <c r="A1021" s="355">
        <f t="shared" si="15"/>
        <v>45700</v>
      </c>
      <c r="B1021" s="356">
        <v>8</v>
      </c>
      <c r="C1021" s="357">
        <v>1496.1129282479999</v>
      </c>
      <c r="D1021" s="357">
        <v>1696.879931168</v>
      </c>
      <c r="E1021" s="357">
        <v>8.0194959179999969</v>
      </c>
    </row>
    <row r="1022" spans="1:5">
      <c r="A1022" s="355">
        <f t="shared" si="15"/>
        <v>45700</v>
      </c>
      <c r="B1022" s="356">
        <v>9</v>
      </c>
      <c r="C1022" s="357">
        <v>1574.076332069</v>
      </c>
      <c r="D1022" s="357">
        <v>1766.593212406</v>
      </c>
      <c r="E1022" s="357">
        <v>7.3397811320000015</v>
      </c>
    </row>
    <row r="1023" spans="1:5">
      <c r="A1023" s="355">
        <f t="shared" si="15"/>
        <v>45700</v>
      </c>
      <c r="B1023" s="356">
        <v>10</v>
      </c>
      <c r="C1023" s="357">
        <v>1648.3395737309991</v>
      </c>
      <c r="D1023" s="357">
        <v>1781.110342365</v>
      </c>
      <c r="E1023" s="357">
        <v>7.758393572000001</v>
      </c>
    </row>
    <row r="1024" spans="1:5">
      <c r="A1024" s="355">
        <f t="shared" si="15"/>
        <v>45700</v>
      </c>
      <c r="B1024" s="356">
        <v>11</v>
      </c>
      <c r="C1024" s="357">
        <v>1665.2182141080004</v>
      </c>
      <c r="D1024" s="357">
        <v>1841.974433937</v>
      </c>
      <c r="E1024" s="357">
        <v>7.0772019880000006</v>
      </c>
    </row>
    <row r="1025" spans="1:5">
      <c r="A1025" s="355">
        <f t="shared" si="15"/>
        <v>45700</v>
      </c>
      <c r="B1025" s="356">
        <v>12</v>
      </c>
      <c r="C1025" s="357">
        <v>1657.0459456940002</v>
      </c>
      <c r="D1025" s="357">
        <v>1835.9539509039998</v>
      </c>
      <c r="E1025" s="357">
        <v>7.377995899000001</v>
      </c>
    </row>
    <row r="1026" spans="1:5">
      <c r="A1026" s="355">
        <f t="shared" si="15"/>
        <v>45700</v>
      </c>
      <c r="B1026" s="356">
        <v>13</v>
      </c>
      <c r="C1026" s="357">
        <v>1654.2522794110007</v>
      </c>
      <c r="D1026" s="357">
        <v>1832.3763472380003</v>
      </c>
      <c r="E1026" s="357">
        <v>7.7854769870000018</v>
      </c>
    </row>
    <row r="1027" spans="1:5">
      <c r="A1027" s="355">
        <f t="shared" si="15"/>
        <v>45700</v>
      </c>
      <c r="B1027" s="356">
        <v>14</v>
      </c>
      <c r="C1027" s="357">
        <v>1691.5596252590008</v>
      </c>
      <c r="D1027" s="357">
        <v>1853.1336747819998</v>
      </c>
      <c r="E1027" s="357">
        <v>8.2552524030000001</v>
      </c>
    </row>
    <row r="1028" spans="1:5">
      <c r="A1028" s="355">
        <f t="shared" si="15"/>
        <v>45700</v>
      </c>
      <c r="B1028" s="356">
        <v>15</v>
      </c>
      <c r="C1028" s="357">
        <v>1715.1634608380007</v>
      </c>
      <c r="D1028" s="357">
        <v>1860.3082960529998</v>
      </c>
      <c r="E1028" s="357">
        <v>7.9537118590000011</v>
      </c>
    </row>
    <row r="1029" spans="1:5">
      <c r="A1029" s="355">
        <f t="shared" si="15"/>
        <v>45700</v>
      </c>
      <c r="B1029" s="356">
        <v>16</v>
      </c>
      <c r="C1029" s="357">
        <v>1744.344530260001</v>
      </c>
      <c r="D1029" s="357">
        <v>1843.4434246910007</v>
      </c>
      <c r="E1029" s="357">
        <v>6.9777551679999981</v>
      </c>
    </row>
    <row r="1030" spans="1:5">
      <c r="A1030" s="355">
        <f t="shared" ref="A1030:A1093" si="16">IF(B1030=0,A1029+1,A1029)</f>
        <v>45700</v>
      </c>
      <c r="B1030" s="356">
        <v>17</v>
      </c>
      <c r="C1030" s="357">
        <v>1783.6934106150002</v>
      </c>
      <c r="D1030" s="357">
        <v>1808.3123179539994</v>
      </c>
      <c r="E1030" s="357">
        <v>6.7280221239999962</v>
      </c>
    </row>
    <row r="1031" spans="1:5">
      <c r="A1031" s="355">
        <f t="shared" si="16"/>
        <v>45700</v>
      </c>
      <c r="B1031" s="356">
        <v>18</v>
      </c>
      <c r="C1031" s="357">
        <v>1901.9449076630001</v>
      </c>
      <c r="D1031" s="357">
        <v>1943.1948947029998</v>
      </c>
      <c r="E1031" s="357">
        <v>7.6921776780000002</v>
      </c>
    </row>
    <row r="1032" spans="1:5">
      <c r="A1032" s="355">
        <f t="shared" si="16"/>
        <v>45700</v>
      </c>
      <c r="B1032" s="356">
        <v>19</v>
      </c>
      <c r="C1032" s="357">
        <v>1999.3465845259998</v>
      </c>
      <c r="D1032" s="357">
        <v>1996.1768203750003</v>
      </c>
      <c r="E1032" s="357">
        <v>7.2521535629999985</v>
      </c>
    </row>
    <row r="1033" spans="1:5">
      <c r="A1033" s="355">
        <f t="shared" si="16"/>
        <v>45700</v>
      </c>
      <c r="B1033" s="356">
        <v>20</v>
      </c>
      <c r="C1033" s="357">
        <v>1901.1148866909996</v>
      </c>
      <c r="D1033" s="357">
        <v>1908.4035697579998</v>
      </c>
      <c r="E1033" s="357">
        <v>7.6109679299999993</v>
      </c>
    </row>
    <row r="1034" spans="1:5">
      <c r="A1034" s="355">
        <f t="shared" si="16"/>
        <v>45700</v>
      </c>
      <c r="B1034" s="356">
        <v>21</v>
      </c>
      <c r="C1034" s="357">
        <v>1641.7906026339999</v>
      </c>
      <c r="D1034" s="357">
        <v>1750.9929176340004</v>
      </c>
      <c r="E1034" s="357">
        <v>8.0390375039999995</v>
      </c>
    </row>
    <row r="1035" spans="1:5">
      <c r="A1035" s="355">
        <f t="shared" si="16"/>
        <v>45700</v>
      </c>
      <c r="B1035" s="356">
        <v>22</v>
      </c>
      <c r="C1035" s="357">
        <v>1591.1456088200005</v>
      </c>
      <c r="D1035" s="357">
        <v>1561.5208850189999</v>
      </c>
      <c r="E1035" s="357">
        <v>9.113328994999998</v>
      </c>
    </row>
    <row r="1036" spans="1:5">
      <c r="A1036" s="355">
        <f t="shared" si="16"/>
        <v>45700</v>
      </c>
      <c r="B1036" s="356">
        <v>23</v>
      </c>
      <c r="C1036" s="357">
        <v>1431.6218890260006</v>
      </c>
      <c r="D1036" s="357">
        <v>1394.6196585010005</v>
      </c>
      <c r="E1036" s="357">
        <v>8.2368015830000019</v>
      </c>
    </row>
    <row r="1037" spans="1:5">
      <c r="A1037" s="355">
        <f t="shared" si="16"/>
        <v>45701</v>
      </c>
      <c r="B1037" s="356">
        <v>0</v>
      </c>
      <c r="C1037" s="357">
        <v>1355.9498363450002</v>
      </c>
      <c r="D1037" s="357">
        <v>1289.0521247939998</v>
      </c>
      <c r="E1037" s="357">
        <v>9.1175946799999998</v>
      </c>
    </row>
    <row r="1038" spans="1:5">
      <c r="A1038" s="355">
        <f t="shared" si="16"/>
        <v>45701</v>
      </c>
      <c r="B1038" s="356">
        <v>1</v>
      </c>
      <c r="C1038" s="357">
        <v>1271.3846843900001</v>
      </c>
      <c r="D1038" s="357">
        <v>1233.659020862</v>
      </c>
      <c r="E1038" s="357">
        <v>8.4903386070000018</v>
      </c>
    </row>
    <row r="1039" spans="1:5">
      <c r="A1039" s="355">
        <f t="shared" si="16"/>
        <v>45701</v>
      </c>
      <c r="B1039" s="356">
        <v>2</v>
      </c>
      <c r="C1039" s="357">
        <v>1226.2053250119998</v>
      </c>
      <c r="D1039" s="357">
        <v>1197.9734429289999</v>
      </c>
      <c r="E1039" s="357">
        <v>8.4536852909999993</v>
      </c>
    </row>
    <row r="1040" spans="1:5">
      <c r="A1040" s="355">
        <f t="shared" si="16"/>
        <v>45701</v>
      </c>
      <c r="B1040" s="356">
        <v>3</v>
      </c>
      <c r="C1040" s="357">
        <v>1173.0702379099998</v>
      </c>
      <c r="D1040" s="357">
        <v>1196.6154535979997</v>
      </c>
      <c r="E1040" s="357">
        <v>8.9040112280000017</v>
      </c>
    </row>
    <row r="1041" spans="1:5">
      <c r="A1041" s="355">
        <f t="shared" si="16"/>
        <v>45701</v>
      </c>
      <c r="B1041" s="356">
        <v>4</v>
      </c>
      <c r="C1041" s="357">
        <v>1241.57531511</v>
      </c>
      <c r="D1041" s="357">
        <v>1254.371084315</v>
      </c>
      <c r="E1041" s="357">
        <v>8.1496880890000014</v>
      </c>
    </row>
    <row r="1042" spans="1:5">
      <c r="A1042" s="355">
        <f t="shared" si="16"/>
        <v>45701</v>
      </c>
      <c r="B1042" s="356">
        <v>5</v>
      </c>
      <c r="C1042" s="357">
        <v>1288.4871773220002</v>
      </c>
      <c r="D1042" s="357">
        <v>1375.966097625</v>
      </c>
      <c r="E1042" s="357">
        <v>8.2174892420000027</v>
      </c>
    </row>
    <row r="1043" spans="1:5">
      <c r="A1043" s="355">
        <f t="shared" si="16"/>
        <v>45701</v>
      </c>
      <c r="B1043" s="356">
        <v>6</v>
      </c>
      <c r="C1043" s="357">
        <v>1358.3559656859998</v>
      </c>
      <c r="D1043" s="357">
        <v>1494.5871954040003</v>
      </c>
      <c r="E1043" s="357">
        <v>8.2655610090000007</v>
      </c>
    </row>
    <row r="1044" spans="1:5">
      <c r="A1044" s="355">
        <f t="shared" si="16"/>
        <v>45701</v>
      </c>
      <c r="B1044" s="356">
        <v>7</v>
      </c>
      <c r="C1044" s="357">
        <v>1464.509883292</v>
      </c>
      <c r="D1044" s="357">
        <v>1598.5279821049999</v>
      </c>
      <c r="E1044" s="357">
        <v>7.8828307829999993</v>
      </c>
    </row>
    <row r="1045" spans="1:5">
      <c r="A1045" s="355">
        <f t="shared" si="16"/>
        <v>45701</v>
      </c>
      <c r="B1045" s="356">
        <v>8</v>
      </c>
      <c r="C1045" s="357">
        <v>1513.2072376450008</v>
      </c>
      <c r="D1045" s="357">
        <v>1696.2391668500002</v>
      </c>
      <c r="E1045" s="357">
        <v>9.0131657309999991</v>
      </c>
    </row>
    <row r="1046" spans="1:5">
      <c r="A1046" s="355">
        <f t="shared" si="16"/>
        <v>45701</v>
      </c>
      <c r="B1046" s="356">
        <v>9</v>
      </c>
      <c r="C1046" s="357">
        <v>1558.8944318269989</v>
      </c>
      <c r="D1046" s="357">
        <v>1750.6458240720001</v>
      </c>
      <c r="E1046" s="357">
        <v>13.328744638999996</v>
      </c>
    </row>
    <row r="1047" spans="1:5">
      <c r="A1047" s="355">
        <f t="shared" si="16"/>
        <v>45701</v>
      </c>
      <c r="B1047" s="356">
        <v>10</v>
      </c>
      <c r="C1047" s="357">
        <v>1611.5848309839998</v>
      </c>
      <c r="D1047" s="357">
        <v>1802.9250557420005</v>
      </c>
      <c r="E1047" s="357">
        <v>9.7407282220000013</v>
      </c>
    </row>
    <row r="1048" spans="1:5">
      <c r="A1048" s="355">
        <f t="shared" si="16"/>
        <v>45701</v>
      </c>
      <c r="B1048" s="356">
        <v>11</v>
      </c>
      <c r="C1048" s="357">
        <v>1658.4475247589999</v>
      </c>
      <c r="D1048" s="357">
        <v>1837.481798602</v>
      </c>
      <c r="E1048" s="357">
        <v>7.7484369579999992</v>
      </c>
    </row>
    <row r="1049" spans="1:5">
      <c r="A1049" s="355">
        <f t="shared" si="16"/>
        <v>45701</v>
      </c>
      <c r="B1049" s="356">
        <v>12</v>
      </c>
      <c r="C1049" s="357">
        <v>1661.3107661879997</v>
      </c>
      <c r="D1049" s="357">
        <v>1835.5060343809996</v>
      </c>
      <c r="E1049" s="357">
        <v>7.6749558139999978</v>
      </c>
    </row>
    <row r="1050" spans="1:5">
      <c r="A1050" s="355">
        <f t="shared" si="16"/>
        <v>45701</v>
      </c>
      <c r="B1050" s="356">
        <v>13</v>
      </c>
      <c r="C1050" s="357">
        <v>1668.8869494679993</v>
      </c>
      <c r="D1050" s="357">
        <v>1841.7914333830001</v>
      </c>
      <c r="E1050" s="357">
        <v>10.137286305000003</v>
      </c>
    </row>
    <row r="1051" spans="1:5">
      <c r="A1051" s="355">
        <f t="shared" si="16"/>
        <v>45701</v>
      </c>
      <c r="B1051" s="356">
        <v>14</v>
      </c>
      <c r="C1051" s="357">
        <v>1699.7865921369992</v>
      </c>
      <c r="D1051" s="357">
        <v>1858.567617231</v>
      </c>
      <c r="E1051" s="357">
        <v>6.6950563029999994</v>
      </c>
    </row>
    <row r="1052" spans="1:5">
      <c r="A1052" s="355">
        <f t="shared" si="16"/>
        <v>45701</v>
      </c>
      <c r="B1052" s="356">
        <v>15</v>
      </c>
      <c r="C1052" s="357">
        <v>1695.0189678870004</v>
      </c>
      <c r="D1052" s="357">
        <v>1853.672059885</v>
      </c>
      <c r="E1052" s="357">
        <v>7.1332400089999988</v>
      </c>
    </row>
    <row r="1053" spans="1:5">
      <c r="A1053" s="355">
        <f t="shared" si="16"/>
        <v>45701</v>
      </c>
      <c r="B1053" s="356">
        <v>16</v>
      </c>
      <c r="C1053" s="357">
        <v>1670.718466159999</v>
      </c>
      <c r="D1053" s="357">
        <v>1820.512147474001</v>
      </c>
      <c r="E1053" s="357">
        <v>6.5993868870000005</v>
      </c>
    </row>
    <row r="1054" spans="1:5">
      <c r="A1054" s="355">
        <f t="shared" si="16"/>
        <v>45701</v>
      </c>
      <c r="B1054" s="356">
        <v>17</v>
      </c>
      <c r="C1054" s="357">
        <v>1651.2140752409998</v>
      </c>
      <c r="D1054" s="357">
        <v>1809.2598894979997</v>
      </c>
      <c r="E1054" s="357">
        <v>6.6850350489999997</v>
      </c>
    </row>
    <row r="1055" spans="1:5">
      <c r="A1055" s="355">
        <f t="shared" si="16"/>
        <v>45701</v>
      </c>
      <c r="B1055" s="356">
        <v>18</v>
      </c>
      <c r="C1055" s="357">
        <v>1756.213530855</v>
      </c>
      <c r="D1055" s="357">
        <v>1938.1026208749993</v>
      </c>
      <c r="E1055" s="357">
        <v>7.2379863940000018</v>
      </c>
    </row>
    <row r="1056" spans="1:5">
      <c r="A1056" s="355">
        <f t="shared" si="16"/>
        <v>45701</v>
      </c>
      <c r="B1056" s="356">
        <v>19</v>
      </c>
      <c r="C1056" s="357">
        <v>1821.4255495260002</v>
      </c>
      <c r="D1056" s="357">
        <v>1985.1299409609999</v>
      </c>
      <c r="E1056" s="357">
        <v>6.9961476860000014</v>
      </c>
    </row>
    <row r="1057" spans="1:5">
      <c r="A1057" s="355">
        <f t="shared" si="16"/>
        <v>45701</v>
      </c>
      <c r="B1057" s="356">
        <v>20</v>
      </c>
      <c r="C1057" s="357">
        <v>1756.1429634840001</v>
      </c>
      <c r="D1057" s="357">
        <v>1900.4867320069998</v>
      </c>
      <c r="E1057" s="357">
        <v>7.0242940749999994</v>
      </c>
    </row>
    <row r="1058" spans="1:5">
      <c r="A1058" s="355">
        <f t="shared" si="16"/>
        <v>45701</v>
      </c>
      <c r="B1058" s="356">
        <v>21</v>
      </c>
      <c r="C1058" s="357">
        <v>1596.1562230949996</v>
      </c>
      <c r="D1058" s="357">
        <v>1752.6408452639998</v>
      </c>
      <c r="E1058" s="357">
        <v>6.7857711679999992</v>
      </c>
    </row>
    <row r="1059" spans="1:5">
      <c r="A1059" s="355">
        <f t="shared" si="16"/>
        <v>45701</v>
      </c>
      <c r="B1059" s="356">
        <v>22</v>
      </c>
      <c r="C1059" s="357">
        <v>1440.7701991249999</v>
      </c>
      <c r="D1059" s="357">
        <v>1565.1839879480008</v>
      </c>
      <c r="E1059" s="357">
        <v>7.4250654329999985</v>
      </c>
    </row>
    <row r="1060" spans="1:5">
      <c r="A1060" s="355">
        <f t="shared" si="16"/>
        <v>45701</v>
      </c>
      <c r="B1060" s="356">
        <v>23</v>
      </c>
      <c r="C1060" s="357">
        <v>1294.6890258689996</v>
      </c>
      <c r="D1060" s="357">
        <v>1412.707856298</v>
      </c>
      <c r="E1060" s="357">
        <v>7.1675826029999969</v>
      </c>
    </row>
    <row r="1061" spans="1:5">
      <c r="A1061" s="355">
        <f t="shared" si="16"/>
        <v>45702</v>
      </c>
      <c r="B1061" s="356">
        <v>0</v>
      </c>
      <c r="C1061" s="357">
        <v>1237.089249095</v>
      </c>
      <c r="D1061" s="357">
        <v>1294.3451849809994</v>
      </c>
      <c r="E1061" s="357">
        <v>6.6119874489999999</v>
      </c>
    </row>
    <row r="1062" spans="1:5">
      <c r="A1062" s="355">
        <f t="shared" si="16"/>
        <v>45702</v>
      </c>
      <c r="B1062" s="356">
        <v>1</v>
      </c>
      <c r="C1062" s="357">
        <v>1185.7410129219995</v>
      </c>
      <c r="D1062" s="357">
        <v>1235.342100456</v>
      </c>
      <c r="E1062" s="357">
        <v>6.7496662230000002</v>
      </c>
    </row>
    <row r="1063" spans="1:5">
      <c r="A1063" s="355">
        <f t="shared" si="16"/>
        <v>45702</v>
      </c>
      <c r="B1063" s="356">
        <v>2</v>
      </c>
      <c r="C1063" s="357">
        <v>1152.144063194</v>
      </c>
      <c r="D1063" s="357">
        <v>1204.0505615079999</v>
      </c>
      <c r="E1063" s="357">
        <v>6.712717403000001</v>
      </c>
    </row>
    <row r="1064" spans="1:5">
      <c r="A1064" s="355">
        <f t="shared" si="16"/>
        <v>45702</v>
      </c>
      <c r="B1064" s="356">
        <v>3</v>
      </c>
      <c r="C1064" s="357">
        <v>1136.1856307179999</v>
      </c>
      <c r="D1064" s="357">
        <v>1198.9995366560001</v>
      </c>
      <c r="E1064" s="357">
        <v>6.9082776229999991</v>
      </c>
    </row>
    <row r="1065" spans="1:5">
      <c r="A1065" s="355">
        <f t="shared" si="16"/>
        <v>45702</v>
      </c>
      <c r="B1065" s="356">
        <v>4</v>
      </c>
      <c r="C1065" s="357">
        <v>1149.0347498139997</v>
      </c>
      <c r="D1065" s="357">
        <v>1252.5763516380002</v>
      </c>
      <c r="E1065" s="357">
        <v>6.5585720169999995</v>
      </c>
    </row>
    <row r="1066" spans="1:5">
      <c r="A1066" s="355">
        <f t="shared" si="16"/>
        <v>45702</v>
      </c>
      <c r="B1066" s="356">
        <v>5</v>
      </c>
      <c r="C1066" s="357">
        <v>1277.102738991</v>
      </c>
      <c r="D1066" s="357">
        <v>1379.8809266369997</v>
      </c>
      <c r="E1066" s="357">
        <v>6.9664657500000029</v>
      </c>
    </row>
    <row r="1067" spans="1:5">
      <c r="A1067" s="355">
        <f t="shared" si="16"/>
        <v>45702</v>
      </c>
      <c r="B1067" s="356">
        <v>6</v>
      </c>
      <c r="C1067" s="357">
        <v>1355.6511324250002</v>
      </c>
      <c r="D1067" s="357">
        <v>1503.3579789769999</v>
      </c>
      <c r="E1067" s="357">
        <v>6.5791018610000016</v>
      </c>
    </row>
    <row r="1068" spans="1:5">
      <c r="A1068" s="355">
        <f t="shared" si="16"/>
        <v>45702</v>
      </c>
      <c r="B1068" s="356">
        <v>7</v>
      </c>
      <c r="C1068" s="357">
        <v>1421.2195464639992</v>
      </c>
      <c r="D1068" s="357">
        <v>1622.7575701539995</v>
      </c>
      <c r="E1068" s="357">
        <v>6.4832092549999993</v>
      </c>
    </row>
    <row r="1069" spans="1:5">
      <c r="A1069" s="355">
        <f t="shared" si="16"/>
        <v>45702</v>
      </c>
      <c r="B1069" s="356">
        <v>8</v>
      </c>
      <c r="C1069" s="357">
        <v>1507.7793303229998</v>
      </c>
      <c r="D1069" s="357">
        <v>1719.7870364760004</v>
      </c>
      <c r="E1069" s="357">
        <v>7.3772261789999991</v>
      </c>
    </row>
    <row r="1070" spans="1:5">
      <c r="A1070" s="355">
        <f t="shared" si="16"/>
        <v>45702</v>
      </c>
      <c r="B1070" s="356">
        <v>9</v>
      </c>
      <c r="C1070" s="357">
        <v>1574.9587691030008</v>
      </c>
      <c r="D1070" s="357">
        <v>1775.4460236710004</v>
      </c>
      <c r="E1070" s="357">
        <v>9.6059530279999983</v>
      </c>
    </row>
    <row r="1071" spans="1:5">
      <c r="A1071" s="355">
        <f t="shared" si="16"/>
        <v>45702</v>
      </c>
      <c r="B1071" s="356">
        <v>10</v>
      </c>
      <c r="C1071" s="357">
        <v>1614.3552082120009</v>
      </c>
      <c r="D1071" s="357">
        <v>1819.4202111160005</v>
      </c>
      <c r="E1071" s="357">
        <v>7.1737977629999969</v>
      </c>
    </row>
    <row r="1072" spans="1:5">
      <c r="A1072" s="355">
        <f t="shared" si="16"/>
        <v>45702</v>
      </c>
      <c r="B1072" s="356">
        <v>11</v>
      </c>
      <c r="C1072" s="357">
        <v>1649.4812499960015</v>
      </c>
      <c r="D1072" s="357">
        <v>1842.5570914679997</v>
      </c>
      <c r="E1072" s="357">
        <v>7.6564618679999992</v>
      </c>
    </row>
    <row r="1073" spans="1:5">
      <c r="A1073" s="355">
        <f t="shared" si="16"/>
        <v>45702</v>
      </c>
      <c r="B1073" s="356">
        <v>12</v>
      </c>
      <c r="C1073" s="357">
        <v>1620.1577198450009</v>
      </c>
      <c r="D1073" s="357">
        <v>1815.9318829240003</v>
      </c>
      <c r="E1073" s="357">
        <v>7.1199088139999995</v>
      </c>
    </row>
    <row r="1074" spans="1:5">
      <c r="A1074" s="355">
        <f t="shared" si="16"/>
        <v>45702</v>
      </c>
      <c r="B1074" s="356">
        <v>13</v>
      </c>
      <c r="C1074" s="357">
        <v>1602.8072964770004</v>
      </c>
      <c r="D1074" s="357">
        <v>1801.099085352</v>
      </c>
      <c r="E1074" s="357">
        <v>7.1513535660000009</v>
      </c>
    </row>
    <row r="1075" spans="1:5">
      <c r="A1075" s="355">
        <f t="shared" si="16"/>
        <v>45702</v>
      </c>
      <c r="B1075" s="356">
        <v>14</v>
      </c>
      <c r="C1075" s="357">
        <v>1631.7945255910008</v>
      </c>
      <c r="D1075" s="357">
        <v>1815.222283264</v>
      </c>
      <c r="E1075" s="357">
        <v>7.476008471000001</v>
      </c>
    </row>
    <row r="1076" spans="1:5">
      <c r="A1076" s="355">
        <f t="shared" si="16"/>
        <v>45702</v>
      </c>
      <c r="B1076" s="356">
        <v>15</v>
      </c>
      <c r="C1076" s="357">
        <v>1627.6824120819999</v>
      </c>
      <c r="D1076" s="357">
        <v>1813.802417826</v>
      </c>
      <c r="E1076" s="357">
        <v>7.6543790150000008</v>
      </c>
    </row>
    <row r="1077" spans="1:5">
      <c r="A1077" s="355">
        <f t="shared" si="16"/>
        <v>45702</v>
      </c>
      <c r="B1077" s="356">
        <v>16</v>
      </c>
      <c r="C1077" s="357">
        <v>1618.2963068239994</v>
      </c>
      <c r="D1077" s="357">
        <v>1787.3926536519998</v>
      </c>
      <c r="E1077" s="357">
        <v>7.3867550559999993</v>
      </c>
    </row>
    <row r="1078" spans="1:5">
      <c r="A1078" s="355">
        <f t="shared" si="16"/>
        <v>45702</v>
      </c>
      <c r="B1078" s="356">
        <v>17</v>
      </c>
      <c r="C1078" s="357">
        <v>1582.2977430790002</v>
      </c>
      <c r="D1078" s="357">
        <v>1751.0239796590001</v>
      </c>
      <c r="E1078" s="357">
        <v>7.2301892269999977</v>
      </c>
    </row>
    <row r="1079" spans="1:5">
      <c r="A1079" s="355">
        <f t="shared" si="16"/>
        <v>45702</v>
      </c>
      <c r="B1079" s="356">
        <v>18</v>
      </c>
      <c r="C1079" s="357">
        <v>1683.7266643139997</v>
      </c>
      <c r="D1079" s="357">
        <v>1862.7526132369997</v>
      </c>
      <c r="E1079" s="357">
        <v>7.7788555419999996</v>
      </c>
    </row>
    <row r="1080" spans="1:5">
      <c r="A1080" s="355">
        <f t="shared" si="16"/>
        <v>45702</v>
      </c>
      <c r="B1080" s="356">
        <v>19</v>
      </c>
      <c r="C1080" s="357">
        <v>1722.7821086749998</v>
      </c>
      <c r="D1080" s="357">
        <v>1884.6069151780002</v>
      </c>
      <c r="E1080" s="357">
        <v>7.9406347779999988</v>
      </c>
    </row>
    <row r="1081" spans="1:5">
      <c r="A1081" s="355">
        <f t="shared" si="16"/>
        <v>45702</v>
      </c>
      <c r="B1081" s="356">
        <v>20</v>
      </c>
      <c r="C1081" s="357">
        <v>1641.2068713119991</v>
      </c>
      <c r="D1081" s="357">
        <v>1815.3546820740005</v>
      </c>
      <c r="E1081" s="357">
        <v>7.9741817480000021</v>
      </c>
    </row>
    <row r="1082" spans="1:5">
      <c r="A1082" s="355">
        <f t="shared" si="16"/>
        <v>45702</v>
      </c>
      <c r="B1082" s="356">
        <v>21</v>
      </c>
      <c r="C1082" s="357">
        <v>1467.7175570430004</v>
      </c>
      <c r="D1082" s="357">
        <v>1677.0885065729997</v>
      </c>
      <c r="E1082" s="357">
        <v>7.2881064859999984</v>
      </c>
    </row>
    <row r="1083" spans="1:5">
      <c r="A1083" s="355">
        <f t="shared" si="16"/>
        <v>45702</v>
      </c>
      <c r="B1083" s="356">
        <v>22</v>
      </c>
      <c r="C1083" s="357">
        <v>1398.4428565900002</v>
      </c>
      <c r="D1083" s="357">
        <v>1510.3273359650002</v>
      </c>
      <c r="E1083" s="357">
        <v>7.214870288000002</v>
      </c>
    </row>
    <row r="1084" spans="1:5">
      <c r="A1084" s="355">
        <f t="shared" si="16"/>
        <v>45702</v>
      </c>
      <c r="B1084" s="356">
        <v>23</v>
      </c>
      <c r="C1084" s="357">
        <v>1293.9856132409996</v>
      </c>
      <c r="D1084" s="357">
        <v>1369.4118613920002</v>
      </c>
      <c r="E1084" s="357">
        <v>7.2666772809999989</v>
      </c>
    </row>
    <row r="1085" spans="1:5">
      <c r="A1085" s="355">
        <f t="shared" si="16"/>
        <v>45703</v>
      </c>
      <c r="B1085" s="356">
        <v>0</v>
      </c>
      <c r="C1085" s="357">
        <v>1326.8065901739997</v>
      </c>
      <c r="D1085" s="357">
        <v>1280.4748782690006</v>
      </c>
      <c r="E1085" s="357">
        <v>6.7561105049999988</v>
      </c>
    </row>
    <row r="1086" spans="1:5">
      <c r="A1086" s="355">
        <f t="shared" si="16"/>
        <v>45703</v>
      </c>
      <c r="B1086" s="356">
        <v>1</v>
      </c>
      <c r="C1086" s="357">
        <v>1272.2686838969996</v>
      </c>
      <c r="D1086" s="357">
        <v>1220.9178746389998</v>
      </c>
      <c r="E1086" s="357">
        <v>6.7289860379999995</v>
      </c>
    </row>
    <row r="1087" spans="1:5">
      <c r="A1087" s="355">
        <f t="shared" si="16"/>
        <v>45703</v>
      </c>
      <c r="B1087" s="356">
        <v>2</v>
      </c>
      <c r="C1087" s="357">
        <v>1197.591618575</v>
      </c>
      <c r="D1087" s="357">
        <v>1187.1840278530001</v>
      </c>
      <c r="E1087" s="357">
        <v>6.4613119680000004</v>
      </c>
    </row>
    <row r="1088" spans="1:5">
      <c r="A1088" s="355">
        <f t="shared" si="16"/>
        <v>45703</v>
      </c>
      <c r="B1088" s="356">
        <v>3</v>
      </c>
      <c r="C1088" s="357">
        <v>1182.5434584749996</v>
      </c>
      <c r="D1088" s="357">
        <v>1177.0957998599999</v>
      </c>
      <c r="E1088" s="357">
        <v>6.5823298400000025</v>
      </c>
    </row>
    <row r="1089" spans="1:5">
      <c r="A1089" s="355">
        <f t="shared" si="16"/>
        <v>45703</v>
      </c>
      <c r="B1089" s="356">
        <v>4</v>
      </c>
      <c r="C1089" s="357">
        <v>1189.3277997420003</v>
      </c>
      <c r="D1089" s="357">
        <v>1198.1681151270002</v>
      </c>
      <c r="E1089" s="357">
        <v>6.8182141240000007</v>
      </c>
    </row>
    <row r="1090" spans="1:5">
      <c r="A1090" s="355">
        <f t="shared" si="16"/>
        <v>45703</v>
      </c>
      <c r="B1090" s="356">
        <v>5</v>
      </c>
      <c r="C1090" s="357">
        <v>1263.1183911160001</v>
      </c>
      <c r="D1090" s="357">
        <v>1270.0821050570003</v>
      </c>
      <c r="E1090" s="357">
        <v>7.0002589440000014</v>
      </c>
    </row>
    <row r="1091" spans="1:5">
      <c r="A1091" s="355">
        <f t="shared" si="16"/>
        <v>45703</v>
      </c>
      <c r="B1091" s="356">
        <v>6</v>
      </c>
      <c r="C1091" s="357">
        <v>1296.3983706019997</v>
      </c>
      <c r="D1091" s="357">
        <v>1358.0695932489994</v>
      </c>
      <c r="E1091" s="357">
        <v>6.2827835480000012</v>
      </c>
    </row>
    <row r="1092" spans="1:5">
      <c r="A1092" s="355">
        <f t="shared" si="16"/>
        <v>45703</v>
      </c>
      <c r="B1092" s="356">
        <v>7</v>
      </c>
      <c r="C1092" s="357">
        <v>1400.3281302249998</v>
      </c>
      <c r="D1092" s="357">
        <v>1478.659185448</v>
      </c>
      <c r="E1092" s="357">
        <v>6.3291922090000012</v>
      </c>
    </row>
    <row r="1093" spans="1:5">
      <c r="A1093" s="355">
        <f t="shared" si="16"/>
        <v>45703</v>
      </c>
      <c r="B1093" s="356">
        <v>8</v>
      </c>
      <c r="C1093" s="357">
        <v>1441.2386142290006</v>
      </c>
      <c r="D1093" s="357">
        <v>1593.7212680469995</v>
      </c>
      <c r="E1093" s="357">
        <v>6.6228773570000001</v>
      </c>
    </row>
    <row r="1094" spans="1:5">
      <c r="A1094" s="355">
        <f t="shared" ref="A1094:A1157" si="17">IF(B1094=0,A1093+1,A1093)</f>
        <v>45703</v>
      </c>
      <c r="B1094" s="356">
        <v>9</v>
      </c>
      <c r="C1094" s="357">
        <v>1476.987186156</v>
      </c>
      <c r="D1094" s="357">
        <v>1659.960725657</v>
      </c>
      <c r="E1094" s="357">
        <v>6.2912176310000003</v>
      </c>
    </row>
    <row r="1095" spans="1:5">
      <c r="A1095" s="355">
        <f t="shared" si="17"/>
        <v>45703</v>
      </c>
      <c r="B1095" s="356">
        <v>10</v>
      </c>
      <c r="C1095" s="357">
        <v>1521.3175878709994</v>
      </c>
      <c r="D1095" s="357">
        <v>1707.4816351760003</v>
      </c>
      <c r="E1095" s="357">
        <v>6.4407828869999983</v>
      </c>
    </row>
    <row r="1096" spans="1:5">
      <c r="A1096" s="355">
        <f t="shared" si="17"/>
        <v>45703</v>
      </c>
      <c r="B1096" s="356">
        <v>11</v>
      </c>
      <c r="C1096" s="357">
        <v>1540.2828875550008</v>
      </c>
      <c r="D1096" s="357">
        <v>1721.0240681349999</v>
      </c>
      <c r="E1096" s="357">
        <v>7.0183256019999991</v>
      </c>
    </row>
    <row r="1097" spans="1:5">
      <c r="A1097" s="355">
        <f t="shared" si="17"/>
        <v>45703</v>
      </c>
      <c r="B1097" s="356">
        <v>12</v>
      </c>
      <c r="C1097" s="357">
        <v>1498.2360259779989</v>
      </c>
      <c r="D1097" s="357">
        <v>1692.1572230640002</v>
      </c>
      <c r="E1097" s="357">
        <v>6.3690189300000002</v>
      </c>
    </row>
    <row r="1098" spans="1:5">
      <c r="A1098" s="355">
        <f t="shared" si="17"/>
        <v>45703</v>
      </c>
      <c r="B1098" s="356">
        <v>13</v>
      </c>
      <c r="C1098" s="357">
        <v>1486.6783497110005</v>
      </c>
      <c r="D1098" s="357">
        <v>1671.9065129920002</v>
      </c>
      <c r="E1098" s="357">
        <v>6.3001247129999998</v>
      </c>
    </row>
    <row r="1099" spans="1:5">
      <c r="A1099" s="355">
        <f t="shared" si="17"/>
        <v>45703</v>
      </c>
      <c r="B1099" s="356">
        <v>14</v>
      </c>
      <c r="C1099" s="357">
        <v>1473.6282326870003</v>
      </c>
      <c r="D1099" s="357">
        <v>1660.039668785</v>
      </c>
      <c r="E1099" s="357">
        <v>6.4465693809999998</v>
      </c>
    </row>
    <row r="1100" spans="1:5">
      <c r="A1100" s="355">
        <f t="shared" si="17"/>
        <v>45703</v>
      </c>
      <c r="B1100" s="356">
        <v>15</v>
      </c>
      <c r="C1100" s="357">
        <v>1479.5648650789999</v>
      </c>
      <c r="D1100" s="357">
        <v>1663.0437781580006</v>
      </c>
      <c r="E1100" s="357">
        <v>5.8668199389999982</v>
      </c>
    </row>
    <row r="1101" spans="1:5">
      <c r="A1101" s="355">
        <f t="shared" si="17"/>
        <v>45703</v>
      </c>
      <c r="B1101" s="356">
        <v>16</v>
      </c>
      <c r="C1101" s="357">
        <v>1476.7820661089997</v>
      </c>
      <c r="D1101" s="357">
        <v>1642.0512739339999</v>
      </c>
      <c r="E1101" s="357">
        <v>6.1166592470000012</v>
      </c>
    </row>
    <row r="1102" spans="1:5">
      <c r="A1102" s="355">
        <f t="shared" si="17"/>
        <v>45703</v>
      </c>
      <c r="B1102" s="356">
        <v>17</v>
      </c>
      <c r="C1102" s="357">
        <v>1515.1531604080001</v>
      </c>
      <c r="D1102" s="357">
        <v>1632.0139360529997</v>
      </c>
      <c r="E1102" s="357">
        <v>4.9935574479999998</v>
      </c>
    </row>
    <row r="1103" spans="1:5">
      <c r="A1103" s="355">
        <f t="shared" si="17"/>
        <v>45703</v>
      </c>
      <c r="B1103" s="356">
        <v>18</v>
      </c>
      <c r="C1103" s="357">
        <v>1636.7969821410002</v>
      </c>
      <c r="D1103" s="357">
        <v>1778.2173563309996</v>
      </c>
      <c r="E1103" s="357">
        <v>5.5601700299999983</v>
      </c>
    </row>
    <row r="1104" spans="1:5">
      <c r="A1104" s="355">
        <f t="shared" si="17"/>
        <v>45703</v>
      </c>
      <c r="B1104" s="356">
        <v>19</v>
      </c>
      <c r="C1104" s="357">
        <v>1734.3928283419996</v>
      </c>
      <c r="D1104" s="357">
        <v>1819.1805429169999</v>
      </c>
      <c r="E1104" s="357">
        <v>6.8881733210000009</v>
      </c>
    </row>
    <row r="1105" spans="1:5">
      <c r="A1105" s="355">
        <f t="shared" si="17"/>
        <v>45703</v>
      </c>
      <c r="B1105" s="356">
        <v>20</v>
      </c>
      <c r="C1105" s="357">
        <v>1677.3478689170011</v>
      </c>
      <c r="D1105" s="357">
        <v>1747.6203269889995</v>
      </c>
      <c r="E1105" s="357">
        <v>10.465489265000004</v>
      </c>
    </row>
    <row r="1106" spans="1:5">
      <c r="A1106" s="355">
        <f t="shared" si="17"/>
        <v>45703</v>
      </c>
      <c r="B1106" s="356">
        <v>21</v>
      </c>
      <c r="C1106" s="357">
        <v>1535.8989034250001</v>
      </c>
      <c r="D1106" s="357">
        <v>1624.0851575180004</v>
      </c>
      <c r="E1106" s="357">
        <v>8.6242877959999991</v>
      </c>
    </row>
    <row r="1107" spans="1:5">
      <c r="A1107" s="355">
        <f t="shared" si="17"/>
        <v>45703</v>
      </c>
      <c r="B1107" s="356">
        <v>22</v>
      </c>
      <c r="C1107" s="357">
        <v>1483.5327805409997</v>
      </c>
      <c r="D1107" s="357">
        <v>1471.4740962459998</v>
      </c>
      <c r="E1107" s="357">
        <v>6.3568132779999997</v>
      </c>
    </row>
    <row r="1108" spans="1:5">
      <c r="A1108" s="355">
        <f t="shared" si="17"/>
        <v>45703</v>
      </c>
      <c r="B1108" s="356">
        <v>23</v>
      </c>
      <c r="C1108" s="357">
        <v>1336.2715040239998</v>
      </c>
      <c r="D1108" s="357">
        <v>1299.0730069649996</v>
      </c>
      <c r="E1108" s="357">
        <v>6.9657268639999996</v>
      </c>
    </row>
    <row r="1109" spans="1:5">
      <c r="A1109" s="355">
        <f t="shared" si="17"/>
        <v>45704</v>
      </c>
      <c r="B1109" s="356">
        <v>0</v>
      </c>
      <c r="C1109" s="357">
        <v>1195.631681199</v>
      </c>
      <c r="D1109" s="357">
        <v>1194.4952885229998</v>
      </c>
      <c r="E1109" s="357">
        <v>6.6724725950000012</v>
      </c>
    </row>
    <row r="1110" spans="1:5">
      <c r="A1110" s="355">
        <f t="shared" si="17"/>
        <v>45704</v>
      </c>
      <c r="B1110" s="356">
        <v>1</v>
      </c>
      <c r="C1110" s="357">
        <v>1195.2801052800003</v>
      </c>
      <c r="D1110" s="357">
        <v>1125.5449750430005</v>
      </c>
      <c r="E1110" s="357">
        <v>6.8558236210000016</v>
      </c>
    </row>
    <row r="1111" spans="1:5">
      <c r="A1111" s="355">
        <f t="shared" si="17"/>
        <v>45704</v>
      </c>
      <c r="B1111" s="356">
        <v>2</v>
      </c>
      <c r="C1111" s="357">
        <v>1139.0671049099997</v>
      </c>
      <c r="D1111" s="357">
        <v>1094.2393720359992</v>
      </c>
      <c r="E1111" s="357">
        <v>6.8564682489999997</v>
      </c>
    </row>
    <row r="1112" spans="1:5">
      <c r="A1112" s="355">
        <f t="shared" si="17"/>
        <v>45704</v>
      </c>
      <c r="B1112" s="356">
        <v>3</v>
      </c>
      <c r="C1112" s="357">
        <v>1085.7960443380005</v>
      </c>
      <c r="D1112" s="357">
        <v>1080.4249582289999</v>
      </c>
      <c r="E1112" s="357">
        <v>7.7518804540000001</v>
      </c>
    </row>
    <row r="1113" spans="1:5">
      <c r="A1113" s="355">
        <f t="shared" si="17"/>
        <v>45704</v>
      </c>
      <c r="B1113" s="356">
        <v>4</v>
      </c>
      <c r="C1113" s="357">
        <v>1129.552575261999</v>
      </c>
      <c r="D1113" s="357">
        <v>1087.3465319719999</v>
      </c>
      <c r="E1113" s="357">
        <v>6.588034953000002</v>
      </c>
    </row>
    <row r="1114" spans="1:5">
      <c r="A1114" s="355">
        <f t="shared" si="17"/>
        <v>45704</v>
      </c>
      <c r="B1114" s="356">
        <v>5</v>
      </c>
      <c r="C1114" s="357">
        <v>1124.566003336</v>
      </c>
      <c r="D1114" s="357">
        <v>1152.7545794199998</v>
      </c>
      <c r="E1114" s="357">
        <v>7.1469350420000026</v>
      </c>
    </row>
    <row r="1115" spans="1:5">
      <c r="A1115" s="355">
        <f t="shared" si="17"/>
        <v>45704</v>
      </c>
      <c r="B1115" s="356">
        <v>6</v>
      </c>
      <c r="C1115" s="357">
        <v>1095.2413972670001</v>
      </c>
      <c r="D1115" s="357">
        <v>1193.934922317</v>
      </c>
      <c r="E1115" s="357">
        <v>6.657665777000001</v>
      </c>
    </row>
    <row r="1116" spans="1:5">
      <c r="A1116" s="355">
        <f t="shared" si="17"/>
        <v>45704</v>
      </c>
      <c r="B1116" s="356">
        <v>7</v>
      </c>
      <c r="C1116" s="357">
        <v>1095.3205718780002</v>
      </c>
      <c r="D1116" s="357">
        <v>1272.4438704889999</v>
      </c>
      <c r="E1116" s="357">
        <v>6.218407987</v>
      </c>
    </row>
    <row r="1117" spans="1:5">
      <c r="A1117" s="355">
        <f t="shared" si="17"/>
        <v>45704</v>
      </c>
      <c r="B1117" s="356">
        <v>8</v>
      </c>
      <c r="C1117" s="357">
        <v>1248.9562135559995</v>
      </c>
      <c r="D1117" s="357">
        <v>1384.714733193</v>
      </c>
      <c r="E1117" s="357">
        <v>6.1997718550000007</v>
      </c>
    </row>
    <row r="1118" spans="1:5">
      <c r="A1118" s="355">
        <f t="shared" si="17"/>
        <v>45704</v>
      </c>
      <c r="B1118" s="356">
        <v>9</v>
      </c>
      <c r="C1118" s="357">
        <v>1335.4312837650002</v>
      </c>
      <c r="D1118" s="357">
        <v>1466.6061941589996</v>
      </c>
      <c r="E1118" s="357">
        <v>5.8145522269999992</v>
      </c>
    </row>
    <row r="1119" spans="1:5">
      <c r="A1119" s="355">
        <f t="shared" si="17"/>
        <v>45704</v>
      </c>
      <c r="B1119" s="356">
        <v>10</v>
      </c>
      <c r="C1119" s="357">
        <v>1354.9380307759998</v>
      </c>
      <c r="D1119" s="357">
        <v>1496.1379447880001</v>
      </c>
      <c r="E1119" s="357">
        <v>5.4358858190000001</v>
      </c>
    </row>
    <row r="1120" spans="1:5">
      <c r="A1120" s="355">
        <f t="shared" si="17"/>
        <v>45704</v>
      </c>
      <c r="B1120" s="356">
        <v>11</v>
      </c>
      <c r="C1120" s="357">
        <v>1427.1030850400002</v>
      </c>
      <c r="D1120" s="357">
        <v>1518.6123576349996</v>
      </c>
      <c r="E1120" s="357">
        <v>5.4810022560000009</v>
      </c>
    </row>
    <row r="1121" spans="1:5">
      <c r="A1121" s="355">
        <f t="shared" si="17"/>
        <v>45704</v>
      </c>
      <c r="B1121" s="356">
        <v>12</v>
      </c>
      <c r="C1121" s="357">
        <v>1374.5396291229999</v>
      </c>
      <c r="D1121" s="357">
        <v>1523.2027463819998</v>
      </c>
      <c r="E1121" s="357">
        <v>6.4871392060000002</v>
      </c>
    </row>
    <row r="1122" spans="1:5">
      <c r="A1122" s="355">
        <f t="shared" si="17"/>
        <v>45704</v>
      </c>
      <c r="B1122" s="356">
        <v>13</v>
      </c>
      <c r="C1122" s="357">
        <v>1365.7323774049996</v>
      </c>
      <c r="D1122" s="357">
        <v>1522.3615580430001</v>
      </c>
      <c r="E1122" s="357">
        <v>5.6151270469999996</v>
      </c>
    </row>
    <row r="1123" spans="1:5">
      <c r="A1123" s="355">
        <f t="shared" si="17"/>
        <v>45704</v>
      </c>
      <c r="B1123" s="356">
        <v>14</v>
      </c>
      <c r="C1123" s="357">
        <v>1409.4998749680003</v>
      </c>
      <c r="D1123" s="357">
        <v>1510.7499001189999</v>
      </c>
      <c r="E1123" s="357">
        <v>5.6720221400000002</v>
      </c>
    </row>
    <row r="1124" spans="1:5">
      <c r="A1124" s="355">
        <f t="shared" si="17"/>
        <v>45704</v>
      </c>
      <c r="B1124" s="356">
        <v>15</v>
      </c>
      <c r="C1124" s="357">
        <v>1369.8704647699997</v>
      </c>
      <c r="D1124" s="357">
        <v>1494.2694167130005</v>
      </c>
      <c r="E1124" s="357">
        <v>5.541559051000001</v>
      </c>
    </row>
    <row r="1125" spans="1:5">
      <c r="A1125" s="355">
        <f t="shared" si="17"/>
        <v>45704</v>
      </c>
      <c r="B1125" s="356">
        <v>16</v>
      </c>
      <c r="C1125" s="357">
        <v>1365.4833825710002</v>
      </c>
      <c r="D1125" s="357">
        <v>1492.9337507020002</v>
      </c>
      <c r="E1125" s="357">
        <v>5.2324797259999993</v>
      </c>
    </row>
    <row r="1126" spans="1:5">
      <c r="A1126" s="355">
        <f t="shared" si="17"/>
        <v>45704</v>
      </c>
      <c r="B1126" s="356">
        <v>17</v>
      </c>
      <c r="C1126" s="357">
        <v>1363.4011673139996</v>
      </c>
      <c r="D1126" s="357">
        <v>1519.1584136269998</v>
      </c>
      <c r="E1126" s="357">
        <v>5.8631943330000027</v>
      </c>
    </row>
    <row r="1127" spans="1:5">
      <c r="A1127" s="355">
        <f t="shared" si="17"/>
        <v>45704</v>
      </c>
      <c r="B1127" s="356">
        <v>18</v>
      </c>
      <c r="C1127" s="357">
        <v>1508.2399457750007</v>
      </c>
      <c r="D1127" s="357">
        <v>1681.361150749</v>
      </c>
      <c r="E1127" s="357">
        <v>7.3203091669999996</v>
      </c>
    </row>
    <row r="1128" spans="1:5">
      <c r="A1128" s="355">
        <f t="shared" si="17"/>
        <v>45704</v>
      </c>
      <c r="B1128" s="356">
        <v>19</v>
      </c>
      <c r="C1128" s="357">
        <v>1559.9152635530006</v>
      </c>
      <c r="D1128" s="357">
        <v>1726.9526518899993</v>
      </c>
      <c r="E1128" s="357">
        <v>6.4191032329999969</v>
      </c>
    </row>
    <row r="1129" spans="1:5">
      <c r="A1129" s="355">
        <f t="shared" si="17"/>
        <v>45704</v>
      </c>
      <c r="B1129" s="356">
        <v>20</v>
      </c>
      <c r="C1129" s="357">
        <v>1503.0175776279998</v>
      </c>
      <c r="D1129" s="357">
        <v>1668.2541436219994</v>
      </c>
      <c r="E1129" s="357">
        <v>6.3118221649999997</v>
      </c>
    </row>
    <row r="1130" spans="1:5">
      <c r="A1130" s="355">
        <f t="shared" si="17"/>
        <v>45704</v>
      </c>
      <c r="B1130" s="356">
        <v>21</v>
      </c>
      <c r="C1130" s="357">
        <v>1407.7628989539999</v>
      </c>
      <c r="D1130" s="357">
        <v>1530.9021111430002</v>
      </c>
      <c r="E1130" s="357">
        <v>6.4433286390000006</v>
      </c>
    </row>
    <row r="1131" spans="1:5">
      <c r="A1131" s="355">
        <f t="shared" si="17"/>
        <v>45704</v>
      </c>
      <c r="B1131" s="356">
        <v>22</v>
      </c>
      <c r="C1131" s="357">
        <v>1314.1212067460006</v>
      </c>
      <c r="D1131" s="357">
        <v>1359.8734721119995</v>
      </c>
      <c r="E1131" s="357">
        <v>6.6369449709999992</v>
      </c>
    </row>
    <row r="1132" spans="1:5">
      <c r="A1132" s="355">
        <f t="shared" si="17"/>
        <v>45704</v>
      </c>
      <c r="B1132" s="356">
        <v>23</v>
      </c>
      <c r="C1132" s="357">
        <v>1228.6832279889998</v>
      </c>
      <c r="D1132" s="357">
        <v>1219.8683921969998</v>
      </c>
      <c r="E1132" s="357">
        <v>6.8013290780000011</v>
      </c>
    </row>
    <row r="1133" spans="1:5">
      <c r="A1133" s="355">
        <f t="shared" si="17"/>
        <v>45705</v>
      </c>
      <c r="B1133" s="356">
        <v>0</v>
      </c>
      <c r="C1133" s="357">
        <v>1102.2519828639993</v>
      </c>
      <c r="D1133" s="357">
        <v>1129.3645694380002</v>
      </c>
      <c r="E1133" s="357">
        <v>5.554012532999999</v>
      </c>
    </row>
    <row r="1134" spans="1:5">
      <c r="A1134" s="355">
        <f t="shared" si="17"/>
        <v>45705</v>
      </c>
      <c r="B1134" s="356">
        <v>1</v>
      </c>
      <c r="C1134" s="357">
        <v>1061.0844949210002</v>
      </c>
      <c r="D1134" s="357">
        <v>1082.694026461</v>
      </c>
      <c r="E1134" s="357">
        <v>5.857504263</v>
      </c>
    </row>
    <row r="1135" spans="1:5">
      <c r="A1135" s="355">
        <f t="shared" si="17"/>
        <v>45705</v>
      </c>
      <c r="B1135" s="356">
        <v>2</v>
      </c>
      <c r="C1135" s="357">
        <v>1042.5649218450003</v>
      </c>
      <c r="D1135" s="357">
        <v>1062.2179777739998</v>
      </c>
      <c r="E1135" s="357">
        <v>6.0463691509999995</v>
      </c>
    </row>
    <row r="1136" spans="1:5">
      <c r="A1136" s="355">
        <f t="shared" si="17"/>
        <v>45705</v>
      </c>
      <c r="B1136" s="356">
        <v>3</v>
      </c>
      <c r="C1136" s="357">
        <v>1046.808133667</v>
      </c>
      <c r="D1136" s="357">
        <v>1068.054861289</v>
      </c>
      <c r="E1136" s="357">
        <v>6.4482778620000003</v>
      </c>
    </row>
    <row r="1137" spans="1:5">
      <c r="A1137" s="355">
        <f t="shared" si="17"/>
        <v>45705</v>
      </c>
      <c r="B1137" s="356">
        <v>4</v>
      </c>
      <c r="C1137" s="357">
        <v>1112.68864403</v>
      </c>
      <c r="D1137" s="357">
        <v>1130.4762600570004</v>
      </c>
      <c r="E1137" s="357">
        <v>6.9464332040000007</v>
      </c>
    </row>
    <row r="1138" spans="1:5">
      <c r="A1138" s="355">
        <f t="shared" si="17"/>
        <v>45705</v>
      </c>
      <c r="B1138" s="356">
        <v>5</v>
      </c>
      <c r="C1138" s="357">
        <v>1197.0986183849998</v>
      </c>
      <c r="D1138" s="357">
        <v>1262.6999282009999</v>
      </c>
      <c r="E1138" s="357">
        <v>6.0288093879999991</v>
      </c>
    </row>
    <row r="1139" spans="1:5">
      <c r="A1139" s="355">
        <f t="shared" si="17"/>
        <v>45705</v>
      </c>
      <c r="B1139" s="356">
        <v>6</v>
      </c>
      <c r="C1139" s="357">
        <v>1184.7024802880003</v>
      </c>
      <c r="D1139" s="357">
        <v>1413.0152729480001</v>
      </c>
      <c r="E1139" s="357">
        <v>5.3652368070000005</v>
      </c>
    </row>
    <row r="1140" spans="1:5">
      <c r="A1140" s="355">
        <f t="shared" si="17"/>
        <v>45705</v>
      </c>
      <c r="B1140" s="356">
        <v>7</v>
      </c>
      <c r="C1140" s="357">
        <v>1296.295192115</v>
      </c>
      <c r="D1140" s="357">
        <v>1545.3485438359996</v>
      </c>
      <c r="E1140" s="357">
        <v>5.1703764110000012</v>
      </c>
    </row>
    <row r="1141" spans="1:5">
      <c r="A1141" s="355">
        <f t="shared" si="17"/>
        <v>45705</v>
      </c>
      <c r="B1141" s="356">
        <v>8</v>
      </c>
      <c r="C1141" s="357">
        <v>1452.0096525609995</v>
      </c>
      <c r="D1141" s="357">
        <v>1663.347651176</v>
      </c>
      <c r="E1141" s="357">
        <v>4.8888745010000001</v>
      </c>
    </row>
    <row r="1142" spans="1:5">
      <c r="A1142" s="355">
        <f t="shared" si="17"/>
        <v>45705</v>
      </c>
      <c r="B1142" s="356">
        <v>9</v>
      </c>
      <c r="C1142" s="357">
        <v>1498.0266824420009</v>
      </c>
      <c r="D1142" s="357">
        <v>1715.7813748579997</v>
      </c>
      <c r="E1142" s="357">
        <v>4.8771833109999996</v>
      </c>
    </row>
    <row r="1143" spans="1:5">
      <c r="A1143" s="355">
        <f t="shared" si="17"/>
        <v>45705</v>
      </c>
      <c r="B1143" s="356">
        <v>10</v>
      </c>
      <c r="C1143" s="357">
        <v>1544.6900601040006</v>
      </c>
      <c r="D1143" s="357">
        <v>1755.9642325329996</v>
      </c>
      <c r="E1143" s="357">
        <v>4.9279633350000003</v>
      </c>
    </row>
    <row r="1144" spans="1:5">
      <c r="A1144" s="355">
        <f t="shared" si="17"/>
        <v>45705</v>
      </c>
      <c r="B1144" s="356">
        <v>11</v>
      </c>
      <c r="C1144" s="357">
        <v>1603.5567071119995</v>
      </c>
      <c r="D1144" s="357">
        <v>1796.3822138029998</v>
      </c>
      <c r="E1144" s="357">
        <v>5.0206712439999999</v>
      </c>
    </row>
    <row r="1145" spans="1:5">
      <c r="A1145" s="355">
        <f t="shared" si="17"/>
        <v>45705</v>
      </c>
      <c r="B1145" s="356">
        <v>12</v>
      </c>
      <c r="C1145" s="357">
        <v>1579.6321868160003</v>
      </c>
      <c r="D1145" s="357">
        <v>1775.8212057010005</v>
      </c>
      <c r="E1145" s="357">
        <v>5.0544024680000001</v>
      </c>
    </row>
    <row r="1146" spans="1:5">
      <c r="A1146" s="355">
        <f t="shared" si="17"/>
        <v>45705</v>
      </c>
      <c r="B1146" s="356">
        <v>13</v>
      </c>
      <c r="C1146" s="357">
        <v>1584.9838882039987</v>
      </c>
      <c r="D1146" s="357">
        <v>1778.9341263520002</v>
      </c>
      <c r="E1146" s="357">
        <v>5.2219793289999998</v>
      </c>
    </row>
    <row r="1147" spans="1:5">
      <c r="A1147" s="355">
        <f t="shared" si="17"/>
        <v>45705</v>
      </c>
      <c r="B1147" s="356">
        <v>14</v>
      </c>
      <c r="C1147" s="357">
        <v>1595.1787403709998</v>
      </c>
      <c r="D1147" s="357">
        <v>1803.8099956729995</v>
      </c>
      <c r="E1147" s="357">
        <v>4.8192051070000002</v>
      </c>
    </row>
    <row r="1148" spans="1:5">
      <c r="A1148" s="355">
        <f t="shared" si="17"/>
        <v>45705</v>
      </c>
      <c r="B1148" s="356">
        <v>15</v>
      </c>
      <c r="C1148" s="357">
        <v>1615.6756249419998</v>
      </c>
      <c r="D1148" s="357">
        <v>1813.0869486150002</v>
      </c>
      <c r="E1148" s="357">
        <v>5.1100680539999992</v>
      </c>
    </row>
    <row r="1149" spans="1:5">
      <c r="A1149" s="355">
        <f t="shared" si="17"/>
        <v>45705</v>
      </c>
      <c r="B1149" s="356">
        <v>16</v>
      </c>
      <c r="C1149" s="357">
        <v>1615.0601578639996</v>
      </c>
      <c r="D1149" s="357">
        <v>1791.80560122</v>
      </c>
      <c r="E1149" s="357">
        <v>4.9633802859999996</v>
      </c>
    </row>
    <row r="1150" spans="1:5">
      <c r="A1150" s="355">
        <f t="shared" si="17"/>
        <v>45705</v>
      </c>
      <c r="B1150" s="356">
        <v>17</v>
      </c>
      <c r="C1150" s="357">
        <v>1617.7209263679999</v>
      </c>
      <c r="D1150" s="357">
        <v>1763.2410714429998</v>
      </c>
      <c r="E1150" s="357">
        <v>5.4387416320000002</v>
      </c>
    </row>
    <row r="1151" spans="1:5">
      <c r="A1151" s="355">
        <f t="shared" si="17"/>
        <v>45705</v>
      </c>
      <c r="B1151" s="356">
        <v>18</v>
      </c>
      <c r="C1151" s="357">
        <v>1708.8583071469996</v>
      </c>
      <c r="D1151" s="357">
        <v>1886.8116404999996</v>
      </c>
      <c r="E1151" s="357">
        <v>5.9070930399999995</v>
      </c>
    </row>
    <row r="1152" spans="1:5">
      <c r="A1152" s="355">
        <f t="shared" si="17"/>
        <v>45705</v>
      </c>
      <c r="B1152" s="356">
        <v>19</v>
      </c>
      <c r="C1152" s="357">
        <v>1771.8416958020002</v>
      </c>
      <c r="D1152" s="357">
        <v>1943.8445630669999</v>
      </c>
      <c r="E1152" s="357">
        <v>5.7229172050000017</v>
      </c>
    </row>
    <row r="1153" spans="1:5">
      <c r="A1153" s="355">
        <f t="shared" si="17"/>
        <v>45705</v>
      </c>
      <c r="B1153" s="356">
        <v>20</v>
      </c>
      <c r="C1153" s="357">
        <v>1670.6995472999997</v>
      </c>
      <c r="D1153" s="357">
        <v>1855.3319057170002</v>
      </c>
      <c r="E1153" s="357">
        <v>5.3300607650000007</v>
      </c>
    </row>
    <row r="1154" spans="1:5">
      <c r="A1154" s="355">
        <f t="shared" si="17"/>
        <v>45705</v>
      </c>
      <c r="B1154" s="356">
        <v>21</v>
      </c>
      <c r="C1154" s="357">
        <v>1515.8092158380009</v>
      </c>
      <c r="D1154" s="357">
        <v>1706.7871891439995</v>
      </c>
      <c r="E1154" s="357">
        <v>5.8384842849999998</v>
      </c>
    </row>
    <row r="1155" spans="1:5">
      <c r="A1155" s="355">
        <f t="shared" si="17"/>
        <v>45705</v>
      </c>
      <c r="B1155" s="356">
        <v>22</v>
      </c>
      <c r="C1155" s="357">
        <v>1412.2384807609997</v>
      </c>
      <c r="D1155" s="357">
        <v>1517.7327564759998</v>
      </c>
      <c r="E1155" s="357">
        <v>5.0188864879999988</v>
      </c>
    </row>
    <row r="1156" spans="1:5">
      <c r="A1156" s="355">
        <f t="shared" si="17"/>
        <v>45705</v>
      </c>
      <c r="B1156" s="356">
        <v>23</v>
      </c>
      <c r="C1156" s="357">
        <v>1308.2748306389992</v>
      </c>
      <c r="D1156" s="357">
        <v>1360.6991338749999</v>
      </c>
      <c r="E1156" s="357">
        <v>6.0004195100000013</v>
      </c>
    </row>
    <row r="1157" spans="1:5">
      <c r="A1157" s="355">
        <f t="shared" si="17"/>
        <v>45706</v>
      </c>
      <c r="B1157" s="356">
        <v>0</v>
      </c>
      <c r="C1157" s="357">
        <v>1279.2624800640003</v>
      </c>
      <c r="D1157" s="357">
        <v>1259.1525447350004</v>
      </c>
      <c r="E1157" s="357">
        <v>5.212592409</v>
      </c>
    </row>
    <row r="1158" spans="1:5">
      <c r="A1158" s="355">
        <f t="shared" ref="A1158:A1221" si="18">IF(B1158=0,A1157+1,A1157)</f>
        <v>45706</v>
      </c>
      <c r="B1158" s="356">
        <v>1</v>
      </c>
      <c r="C1158" s="357">
        <v>1239.5381053710003</v>
      </c>
      <c r="D1158" s="357">
        <v>1206.9220833509999</v>
      </c>
      <c r="E1158" s="357">
        <v>5.1073275059999999</v>
      </c>
    </row>
    <row r="1159" spans="1:5">
      <c r="A1159" s="355">
        <f t="shared" si="18"/>
        <v>45706</v>
      </c>
      <c r="B1159" s="356">
        <v>2</v>
      </c>
      <c r="C1159" s="357">
        <v>1213.0069712150005</v>
      </c>
      <c r="D1159" s="357">
        <v>1182.5955249110004</v>
      </c>
      <c r="E1159" s="357">
        <v>4.8654451039999991</v>
      </c>
    </row>
    <row r="1160" spans="1:5">
      <c r="A1160" s="355">
        <f t="shared" si="18"/>
        <v>45706</v>
      </c>
      <c r="B1160" s="356">
        <v>3</v>
      </c>
      <c r="C1160" s="357">
        <v>1215.5113632210005</v>
      </c>
      <c r="D1160" s="357">
        <v>1185.2062711750007</v>
      </c>
      <c r="E1160" s="357">
        <v>4.9567573280000001</v>
      </c>
    </row>
    <row r="1161" spans="1:5">
      <c r="A1161" s="355">
        <f t="shared" si="18"/>
        <v>45706</v>
      </c>
      <c r="B1161" s="356">
        <v>4</v>
      </c>
      <c r="C1161" s="357">
        <v>1271.8736945410003</v>
      </c>
      <c r="D1161" s="357">
        <v>1243.3315574970002</v>
      </c>
      <c r="E1161" s="357">
        <v>5.0530519149999984</v>
      </c>
    </row>
    <row r="1162" spans="1:5">
      <c r="A1162" s="355">
        <f t="shared" si="18"/>
        <v>45706</v>
      </c>
      <c r="B1162" s="356">
        <v>5</v>
      </c>
      <c r="C1162" s="357">
        <v>1357.9922027750004</v>
      </c>
      <c r="D1162" s="357">
        <v>1373.7843169719995</v>
      </c>
      <c r="E1162" s="357">
        <v>5.2138280129999988</v>
      </c>
    </row>
    <row r="1163" spans="1:5">
      <c r="A1163" s="355">
        <f t="shared" si="18"/>
        <v>45706</v>
      </c>
      <c r="B1163" s="356">
        <v>6</v>
      </c>
      <c r="C1163" s="357">
        <v>1349.4358815580001</v>
      </c>
      <c r="D1163" s="357">
        <v>1489.323756627</v>
      </c>
      <c r="E1163" s="357">
        <v>4.9582061589999995</v>
      </c>
    </row>
    <row r="1164" spans="1:5">
      <c r="A1164" s="355">
        <f t="shared" si="18"/>
        <v>45706</v>
      </c>
      <c r="B1164" s="356">
        <v>7</v>
      </c>
      <c r="C1164" s="357">
        <v>1428.6566526869997</v>
      </c>
      <c r="D1164" s="357">
        <v>1597.4984663279999</v>
      </c>
      <c r="E1164" s="357">
        <v>4.5767674630000004</v>
      </c>
    </row>
    <row r="1165" spans="1:5">
      <c r="A1165" s="355">
        <f t="shared" si="18"/>
        <v>45706</v>
      </c>
      <c r="B1165" s="356">
        <v>8</v>
      </c>
      <c r="C1165" s="357">
        <v>1517.9650419900001</v>
      </c>
      <c r="D1165" s="357">
        <v>1695.8808646990001</v>
      </c>
      <c r="E1165" s="357">
        <v>4.6724735600000002</v>
      </c>
    </row>
    <row r="1166" spans="1:5">
      <c r="A1166" s="355">
        <f t="shared" si="18"/>
        <v>45706</v>
      </c>
      <c r="B1166" s="356">
        <v>9</v>
      </c>
      <c r="C1166" s="357">
        <v>1558.5879009790008</v>
      </c>
      <c r="D1166" s="357">
        <v>1744.030058044</v>
      </c>
      <c r="E1166" s="357">
        <v>4.5810894510000004</v>
      </c>
    </row>
    <row r="1167" spans="1:5">
      <c r="A1167" s="355">
        <f t="shared" si="18"/>
        <v>45706</v>
      </c>
      <c r="B1167" s="356">
        <v>10</v>
      </c>
      <c r="C1167" s="357">
        <v>1596.1700179849997</v>
      </c>
      <c r="D1167" s="357">
        <v>1779.6164868989999</v>
      </c>
      <c r="E1167" s="357">
        <v>4.5931918650000005</v>
      </c>
    </row>
    <row r="1168" spans="1:5">
      <c r="A1168" s="355">
        <f t="shared" si="18"/>
        <v>45706</v>
      </c>
      <c r="B1168" s="356">
        <v>11</v>
      </c>
      <c r="C1168" s="357">
        <v>1644.6960060850001</v>
      </c>
      <c r="D1168" s="357">
        <v>1822.3911935380002</v>
      </c>
      <c r="E1168" s="357">
        <v>4.8016045269999994</v>
      </c>
    </row>
    <row r="1169" spans="1:5">
      <c r="A1169" s="355">
        <f t="shared" si="18"/>
        <v>45706</v>
      </c>
      <c r="B1169" s="356">
        <v>12</v>
      </c>
      <c r="C1169" s="357">
        <v>1641.1714566050011</v>
      </c>
      <c r="D1169" s="357">
        <v>1824.2673785670004</v>
      </c>
      <c r="E1169" s="357">
        <v>5.2741426559999978</v>
      </c>
    </row>
    <row r="1170" spans="1:5">
      <c r="A1170" s="355">
        <f t="shared" si="18"/>
        <v>45706</v>
      </c>
      <c r="B1170" s="356">
        <v>13</v>
      </c>
      <c r="C1170" s="357">
        <v>1781.0908958279999</v>
      </c>
      <c r="D1170" s="357">
        <v>1828.7441474020004</v>
      </c>
      <c r="E1170" s="357">
        <v>4.649569307000001</v>
      </c>
    </row>
    <row r="1171" spans="1:5">
      <c r="A1171" s="355">
        <f t="shared" si="18"/>
        <v>45706</v>
      </c>
      <c r="B1171" s="356">
        <v>14</v>
      </c>
      <c r="C1171" s="357">
        <v>1660.1862220060002</v>
      </c>
      <c r="D1171" s="357">
        <v>1850.774888877</v>
      </c>
      <c r="E1171" s="357">
        <v>5.4275692550000008</v>
      </c>
    </row>
    <row r="1172" spans="1:5">
      <c r="A1172" s="355">
        <f t="shared" si="18"/>
        <v>45706</v>
      </c>
      <c r="B1172" s="356">
        <v>15</v>
      </c>
      <c r="C1172" s="357">
        <v>1681.1277671050004</v>
      </c>
      <c r="D1172" s="357">
        <v>1873.306127239</v>
      </c>
      <c r="E1172" s="357">
        <v>5.3329477249999995</v>
      </c>
    </row>
    <row r="1173" spans="1:5">
      <c r="A1173" s="355">
        <f t="shared" si="18"/>
        <v>45706</v>
      </c>
      <c r="B1173" s="356">
        <v>16</v>
      </c>
      <c r="C1173" s="357">
        <v>1671.2201291689996</v>
      </c>
      <c r="D1173" s="357">
        <v>1845.0828945580004</v>
      </c>
      <c r="E1173" s="357">
        <v>5.0390755680000003</v>
      </c>
    </row>
    <row r="1174" spans="1:5">
      <c r="A1174" s="355">
        <f t="shared" si="18"/>
        <v>45706</v>
      </c>
      <c r="B1174" s="356">
        <v>17</v>
      </c>
      <c r="C1174" s="357">
        <v>1631.8895132590005</v>
      </c>
      <c r="D1174" s="357">
        <v>1812.3756295829999</v>
      </c>
      <c r="E1174" s="357">
        <v>5.0095896020000001</v>
      </c>
    </row>
    <row r="1175" spans="1:5">
      <c r="A1175" s="355">
        <f t="shared" si="18"/>
        <v>45706</v>
      </c>
      <c r="B1175" s="356">
        <v>18</v>
      </c>
      <c r="C1175" s="357">
        <v>1801.3750759530005</v>
      </c>
      <c r="D1175" s="357">
        <v>1933.8692086440001</v>
      </c>
      <c r="E1175" s="357">
        <v>5.7059215539999988</v>
      </c>
    </row>
    <row r="1176" spans="1:5">
      <c r="A1176" s="355">
        <f t="shared" si="18"/>
        <v>45706</v>
      </c>
      <c r="B1176" s="356">
        <v>19</v>
      </c>
      <c r="C1176" s="357">
        <v>1908.1750528179991</v>
      </c>
      <c r="D1176" s="357">
        <v>1984.7083488359999</v>
      </c>
      <c r="E1176" s="357">
        <v>5.9058974599999994</v>
      </c>
    </row>
    <row r="1177" spans="1:5">
      <c r="A1177" s="355">
        <f t="shared" si="18"/>
        <v>45706</v>
      </c>
      <c r="B1177" s="356">
        <v>20</v>
      </c>
      <c r="C1177" s="357">
        <v>1787.9975382700002</v>
      </c>
      <c r="D1177" s="357">
        <v>1894.5775889239999</v>
      </c>
      <c r="E1177" s="357">
        <v>6.0490687739999993</v>
      </c>
    </row>
    <row r="1178" spans="1:5">
      <c r="A1178" s="355">
        <f t="shared" si="18"/>
        <v>45706</v>
      </c>
      <c r="B1178" s="356">
        <v>21</v>
      </c>
      <c r="C1178" s="357">
        <v>1629.8316894360005</v>
      </c>
      <c r="D1178" s="357">
        <v>1741.2943452500001</v>
      </c>
      <c r="E1178" s="357">
        <v>5.8716501329999993</v>
      </c>
    </row>
    <row r="1179" spans="1:5">
      <c r="A1179" s="355">
        <f t="shared" si="18"/>
        <v>45706</v>
      </c>
      <c r="B1179" s="356">
        <v>22</v>
      </c>
      <c r="C1179" s="357">
        <v>1523.1813789660002</v>
      </c>
      <c r="D1179" s="357">
        <v>1540.0099516500002</v>
      </c>
      <c r="E1179" s="357">
        <v>5.9561601679999958</v>
      </c>
    </row>
    <row r="1180" spans="1:5">
      <c r="A1180" s="355">
        <f t="shared" si="18"/>
        <v>45706</v>
      </c>
      <c r="B1180" s="356">
        <v>23</v>
      </c>
      <c r="C1180" s="357">
        <v>1334.6311209059998</v>
      </c>
      <c r="D1180" s="357">
        <v>1375.1802521739999</v>
      </c>
      <c r="E1180" s="357">
        <v>6.341286149000001</v>
      </c>
    </row>
    <row r="1181" spans="1:5">
      <c r="A1181" s="355">
        <f t="shared" si="18"/>
        <v>45707</v>
      </c>
      <c r="B1181" s="356">
        <v>0</v>
      </c>
      <c r="C1181" s="357">
        <v>1260.0729067320001</v>
      </c>
      <c r="D1181" s="357">
        <v>1270.3716727300002</v>
      </c>
      <c r="E1181" s="357">
        <v>5.660360510000003</v>
      </c>
    </row>
    <row r="1182" spans="1:5">
      <c r="A1182" s="355">
        <f t="shared" si="18"/>
        <v>45707</v>
      </c>
      <c r="B1182" s="356">
        <v>1</v>
      </c>
      <c r="C1182" s="357">
        <v>1279.5343564109999</v>
      </c>
      <c r="D1182" s="357">
        <v>1216.1129873000002</v>
      </c>
      <c r="E1182" s="357">
        <v>5.5792307829999981</v>
      </c>
    </row>
    <row r="1183" spans="1:5">
      <c r="A1183" s="355">
        <f t="shared" si="18"/>
        <v>45707</v>
      </c>
      <c r="B1183" s="356">
        <v>2</v>
      </c>
      <c r="C1183" s="357">
        <v>1234.094467057</v>
      </c>
      <c r="D1183" s="357">
        <v>1197.567978343</v>
      </c>
      <c r="E1183" s="357">
        <v>5.3059135599999996</v>
      </c>
    </row>
    <row r="1184" spans="1:5">
      <c r="A1184" s="355">
        <f t="shared" si="18"/>
        <v>45707</v>
      </c>
      <c r="B1184" s="356">
        <v>3</v>
      </c>
      <c r="C1184" s="357">
        <v>1171.4874427969996</v>
      </c>
      <c r="D1184" s="357">
        <v>1192.3477014650005</v>
      </c>
      <c r="E1184" s="357">
        <v>5.6869840690000002</v>
      </c>
    </row>
    <row r="1185" spans="1:5">
      <c r="A1185" s="355">
        <f t="shared" si="18"/>
        <v>45707</v>
      </c>
      <c r="B1185" s="356">
        <v>4</v>
      </c>
      <c r="C1185" s="357">
        <v>1232.919758155</v>
      </c>
      <c r="D1185" s="357">
        <v>1253.3536805000003</v>
      </c>
      <c r="E1185" s="357">
        <v>5.3564455679999989</v>
      </c>
    </row>
    <row r="1186" spans="1:5">
      <c r="A1186" s="355">
        <f t="shared" si="18"/>
        <v>45707</v>
      </c>
      <c r="B1186" s="356">
        <v>5</v>
      </c>
      <c r="C1186" s="357">
        <v>1323.7526395180005</v>
      </c>
      <c r="D1186" s="357">
        <v>1395.352662859</v>
      </c>
      <c r="E1186" s="357">
        <v>6.1338833839999998</v>
      </c>
    </row>
    <row r="1187" spans="1:5">
      <c r="A1187" s="355">
        <f t="shared" si="18"/>
        <v>45707</v>
      </c>
      <c r="B1187" s="356">
        <v>6</v>
      </c>
      <c r="C1187" s="357">
        <v>1371.0244321380001</v>
      </c>
      <c r="D1187" s="357">
        <v>1542.7917701900001</v>
      </c>
      <c r="E1187" s="357">
        <v>5.8118893259999993</v>
      </c>
    </row>
    <row r="1188" spans="1:5">
      <c r="A1188" s="355">
        <f t="shared" si="18"/>
        <v>45707</v>
      </c>
      <c r="B1188" s="356">
        <v>7</v>
      </c>
      <c r="C1188" s="357">
        <v>1449.7899264880004</v>
      </c>
      <c r="D1188" s="357">
        <v>1630.7687263949992</v>
      </c>
      <c r="E1188" s="357">
        <v>10.464403035</v>
      </c>
    </row>
    <row r="1189" spans="1:5">
      <c r="A1189" s="355">
        <f t="shared" si="18"/>
        <v>45707</v>
      </c>
      <c r="B1189" s="356">
        <v>8</v>
      </c>
      <c r="C1189" s="357">
        <v>1494.8930452739999</v>
      </c>
      <c r="D1189" s="357">
        <v>1701.8992680090003</v>
      </c>
      <c r="E1189" s="357">
        <v>10.497420097000001</v>
      </c>
    </row>
    <row r="1190" spans="1:5">
      <c r="A1190" s="355">
        <f t="shared" si="18"/>
        <v>45707</v>
      </c>
      <c r="B1190" s="356">
        <v>9</v>
      </c>
      <c r="C1190" s="357">
        <v>1539.9274729489996</v>
      </c>
      <c r="D1190" s="357">
        <v>1743.2052413700001</v>
      </c>
      <c r="E1190" s="357">
        <v>8.9993696519999968</v>
      </c>
    </row>
    <row r="1191" spans="1:5">
      <c r="A1191" s="355">
        <f t="shared" si="18"/>
        <v>45707</v>
      </c>
      <c r="B1191" s="356">
        <v>10</v>
      </c>
      <c r="C1191" s="357">
        <v>1601.6223281800005</v>
      </c>
      <c r="D1191" s="357">
        <v>1807.0627409580002</v>
      </c>
      <c r="E1191" s="357">
        <v>5.9310150969999995</v>
      </c>
    </row>
    <row r="1192" spans="1:5">
      <c r="A1192" s="355">
        <f t="shared" si="18"/>
        <v>45707</v>
      </c>
      <c r="B1192" s="356">
        <v>11</v>
      </c>
      <c r="C1192" s="357">
        <v>1669.7927079200001</v>
      </c>
      <c r="D1192" s="357">
        <v>1858.4518772069996</v>
      </c>
      <c r="E1192" s="357">
        <v>5.1533525720000002</v>
      </c>
    </row>
    <row r="1193" spans="1:5">
      <c r="A1193" s="355">
        <f t="shared" si="18"/>
        <v>45707</v>
      </c>
      <c r="B1193" s="356">
        <v>12</v>
      </c>
      <c r="C1193" s="357">
        <v>1645.1107802799993</v>
      </c>
      <c r="D1193" s="357">
        <v>1835.6890231829996</v>
      </c>
      <c r="E1193" s="357">
        <v>5.257612291</v>
      </c>
    </row>
    <row r="1194" spans="1:5">
      <c r="A1194" s="355">
        <f t="shared" si="18"/>
        <v>45707</v>
      </c>
      <c r="B1194" s="356">
        <v>13</v>
      </c>
      <c r="C1194" s="357">
        <v>1638.1060197960007</v>
      </c>
      <c r="D1194" s="357">
        <v>1833.4258153880003</v>
      </c>
      <c r="E1194" s="357">
        <v>4.9714164600000004</v>
      </c>
    </row>
    <row r="1195" spans="1:5">
      <c r="A1195" s="355">
        <f t="shared" si="18"/>
        <v>45707</v>
      </c>
      <c r="B1195" s="356">
        <v>14</v>
      </c>
      <c r="C1195" s="357">
        <v>1680.8024624710001</v>
      </c>
      <c r="D1195" s="357">
        <v>1869.5667213769996</v>
      </c>
      <c r="E1195" s="357">
        <v>5.2759672420000001</v>
      </c>
    </row>
    <row r="1196" spans="1:5">
      <c r="A1196" s="355">
        <f t="shared" si="18"/>
        <v>45707</v>
      </c>
      <c r="B1196" s="356">
        <v>15</v>
      </c>
      <c r="C1196" s="357">
        <v>1675.2336069299995</v>
      </c>
      <c r="D1196" s="357">
        <v>1865.4342482980007</v>
      </c>
      <c r="E1196" s="357">
        <v>4.8616337200000004</v>
      </c>
    </row>
    <row r="1197" spans="1:5">
      <c r="A1197" s="355">
        <f t="shared" si="18"/>
        <v>45707</v>
      </c>
      <c r="B1197" s="356">
        <v>16</v>
      </c>
      <c r="C1197" s="357">
        <v>1654.1202004389988</v>
      </c>
      <c r="D1197" s="357">
        <v>1835.92364709</v>
      </c>
      <c r="E1197" s="357">
        <v>4.742038526</v>
      </c>
    </row>
    <row r="1198" spans="1:5">
      <c r="A1198" s="355">
        <f t="shared" si="18"/>
        <v>45707</v>
      </c>
      <c r="B1198" s="356">
        <v>17</v>
      </c>
      <c r="C1198" s="357">
        <v>1624.4787723529998</v>
      </c>
      <c r="D1198" s="357">
        <v>1796.6068284170008</v>
      </c>
      <c r="E1198" s="357">
        <v>4.9084485300000003</v>
      </c>
    </row>
    <row r="1199" spans="1:5">
      <c r="A1199" s="355">
        <f t="shared" si="18"/>
        <v>45707</v>
      </c>
      <c r="B1199" s="356">
        <v>18</v>
      </c>
      <c r="C1199" s="357">
        <v>1776.466865032</v>
      </c>
      <c r="D1199" s="357">
        <v>1927.7735973250003</v>
      </c>
      <c r="E1199" s="357">
        <v>5.3216633739999999</v>
      </c>
    </row>
    <row r="1200" spans="1:5">
      <c r="A1200" s="355">
        <f t="shared" si="18"/>
        <v>45707</v>
      </c>
      <c r="B1200" s="356">
        <v>19</v>
      </c>
      <c r="C1200" s="357">
        <v>1901.9696278610008</v>
      </c>
      <c r="D1200" s="357">
        <v>1981.3446456449999</v>
      </c>
      <c r="E1200" s="357">
        <v>5.8425660559999981</v>
      </c>
    </row>
    <row r="1201" spans="1:5">
      <c r="A1201" s="355">
        <f t="shared" si="18"/>
        <v>45707</v>
      </c>
      <c r="B1201" s="356">
        <v>20</v>
      </c>
      <c r="C1201" s="357">
        <v>1768.4998295</v>
      </c>
      <c r="D1201" s="357">
        <v>1895.679103059</v>
      </c>
      <c r="E1201" s="357">
        <v>5.7682485489999999</v>
      </c>
    </row>
    <row r="1202" spans="1:5">
      <c r="A1202" s="355">
        <f t="shared" si="18"/>
        <v>45707</v>
      </c>
      <c r="B1202" s="356">
        <v>21</v>
      </c>
      <c r="C1202" s="357">
        <v>1552.1748902480003</v>
      </c>
      <c r="D1202" s="357">
        <v>1732.0537755509995</v>
      </c>
      <c r="E1202" s="357">
        <v>5.8475240840000016</v>
      </c>
    </row>
    <row r="1203" spans="1:5">
      <c r="A1203" s="355">
        <f t="shared" si="18"/>
        <v>45707</v>
      </c>
      <c r="B1203" s="356">
        <v>22</v>
      </c>
      <c r="C1203" s="357">
        <v>1473.2760519109997</v>
      </c>
      <c r="D1203" s="357">
        <v>1541.8314338569999</v>
      </c>
      <c r="E1203" s="357">
        <v>5.9983214130000002</v>
      </c>
    </row>
    <row r="1204" spans="1:5">
      <c r="A1204" s="355">
        <f t="shared" si="18"/>
        <v>45707</v>
      </c>
      <c r="B1204" s="356">
        <v>23</v>
      </c>
      <c r="C1204" s="357">
        <v>1415.8562254139999</v>
      </c>
      <c r="D1204" s="357">
        <v>1383.4006883369998</v>
      </c>
      <c r="E1204" s="357">
        <v>6.0802805540000016</v>
      </c>
    </row>
    <row r="1205" spans="1:5">
      <c r="A1205" s="355">
        <f t="shared" si="18"/>
        <v>45708</v>
      </c>
      <c r="B1205" s="356">
        <v>0</v>
      </c>
      <c r="C1205" s="357">
        <v>1320.6548884679999</v>
      </c>
      <c r="D1205" s="357">
        <v>1278.0307632119993</v>
      </c>
      <c r="E1205" s="357">
        <v>5.8641439539999993</v>
      </c>
    </row>
    <row r="1206" spans="1:5">
      <c r="A1206" s="355">
        <f t="shared" si="18"/>
        <v>45708</v>
      </c>
      <c r="B1206" s="356">
        <v>1</v>
      </c>
      <c r="C1206" s="357">
        <v>1247.8023651480003</v>
      </c>
      <c r="D1206" s="357">
        <v>1226.4017666200002</v>
      </c>
      <c r="E1206" s="357">
        <v>5.4409169699999982</v>
      </c>
    </row>
    <row r="1207" spans="1:5">
      <c r="A1207" s="355">
        <f t="shared" si="18"/>
        <v>45708</v>
      </c>
      <c r="B1207" s="356">
        <v>2</v>
      </c>
      <c r="C1207" s="357">
        <v>1219.830600599</v>
      </c>
      <c r="D1207" s="357">
        <v>1199.690954491</v>
      </c>
      <c r="E1207" s="357">
        <v>5.8272414779999995</v>
      </c>
    </row>
    <row r="1208" spans="1:5">
      <c r="A1208" s="355">
        <f t="shared" si="18"/>
        <v>45708</v>
      </c>
      <c r="B1208" s="356">
        <v>3</v>
      </c>
      <c r="C1208" s="357">
        <v>1217.5622902090004</v>
      </c>
      <c r="D1208" s="357">
        <v>1200.2366851729996</v>
      </c>
      <c r="E1208" s="357">
        <v>5.8451926610000005</v>
      </c>
    </row>
    <row r="1209" spans="1:5">
      <c r="A1209" s="355">
        <f t="shared" si="18"/>
        <v>45708</v>
      </c>
      <c r="B1209" s="356">
        <v>4</v>
      </c>
      <c r="C1209" s="357">
        <v>1278.1281617699997</v>
      </c>
      <c r="D1209" s="357">
        <v>1259.4409616059997</v>
      </c>
      <c r="E1209" s="357">
        <v>6.1496924419999974</v>
      </c>
    </row>
    <row r="1210" spans="1:5">
      <c r="A1210" s="355">
        <f t="shared" si="18"/>
        <v>45708</v>
      </c>
      <c r="B1210" s="356">
        <v>5</v>
      </c>
      <c r="C1210" s="357">
        <v>1383.0115848569999</v>
      </c>
      <c r="D1210" s="357">
        <v>1393.5771606399999</v>
      </c>
      <c r="E1210" s="357">
        <v>6.285243187999999</v>
      </c>
    </row>
    <row r="1211" spans="1:5">
      <c r="A1211" s="355">
        <f t="shared" si="18"/>
        <v>45708</v>
      </c>
      <c r="B1211" s="356">
        <v>6</v>
      </c>
      <c r="C1211" s="357">
        <v>1494.9371946470005</v>
      </c>
      <c r="D1211" s="357">
        <v>1546.9740618049993</v>
      </c>
      <c r="E1211" s="357">
        <v>5.8757938099999993</v>
      </c>
    </row>
    <row r="1212" spans="1:5">
      <c r="A1212" s="355">
        <f t="shared" si="18"/>
        <v>45708</v>
      </c>
      <c r="B1212" s="356">
        <v>7</v>
      </c>
      <c r="C1212" s="357">
        <v>1546.441593947</v>
      </c>
      <c r="D1212" s="357">
        <v>1619.1913072780003</v>
      </c>
      <c r="E1212" s="357">
        <v>5.710712760999999</v>
      </c>
    </row>
    <row r="1213" spans="1:5">
      <c r="A1213" s="355">
        <f t="shared" si="18"/>
        <v>45708</v>
      </c>
      <c r="B1213" s="356">
        <v>8</v>
      </c>
      <c r="C1213" s="357">
        <v>1656.921190263</v>
      </c>
      <c r="D1213" s="357">
        <v>1708.9497573179999</v>
      </c>
      <c r="E1213" s="357">
        <v>5.7587780419999994</v>
      </c>
    </row>
    <row r="1214" spans="1:5">
      <c r="A1214" s="355">
        <f t="shared" si="18"/>
        <v>45708</v>
      </c>
      <c r="B1214" s="356">
        <v>9</v>
      </c>
      <c r="C1214" s="357">
        <v>1713.3034232819996</v>
      </c>
      <c r="D1214" s="357">
        <v>1751.5798821300002</v>
      </c>
      <c r="E1214" s="357">
        <v>5.6960718550000005</v>
      </c>
    </row>
    <row r="1215" spans="1:5">
      <c r="A1215" s="355">
        <f t="shared" si="18"/>
        <v>45708</v>
      </c>
      <c r="B1215" s="356">
        <v>10</v>
      </c>
      <c r="C1215" s="357">
        <v>1723.9336281570002</v>
      </c>
      <c r="D1215" s="357">
        <v>1794.0142015399992</v>
      </c>
      <c r="E1215" s="357">
        <v>5.8103753230000006</v>
      </c>
    </row>
    <row r="1216" spans="1:5">
      <c r="A1216" s="355">
        <f t="shared" si="18"/>
        <v>45708</v>
      </c>
      <c r="B1216" s="356">
        <v>11</v>
      </c>
      <c r="C1216" s="357">
        <v>1740.0688715310005</v>
      </c>
      <c r="D1216" s="357">
        <v>1822.7501240899996</v>
      </c>
      <c r="E1216" s="357">
        <v>5.9733343329999995</v>
      </c>
    </row>
    <row r="1217" spans="1:5">
      <c r="A1217" s="355">
        <f t="shared" si="18"/>
        <v>45708</v>
      </c>
      <c r="B1217" s="356">
        <v>12</v>
      </c>
      <c r="C1217" s="357">
        <v>1706.4578087149998</v>
      </c>
      <c r="D1217" s="357">
        <v>1803.5827321080001</v>
      </c>
      <c r="E1217" s="357">
        <v>5.9371018210000006</v>
      </c>
    </row>
    <row r="1218" spans="1:5">
      <c r="A1218" s="355">
        <f t="shared" si="18"/>
        <v>45708</v>
      </c>
      <c r="B1218" s="356">
        <v>13</v>
      </c>
      <c r="C1218" s="357">
        <v>1741.2024151180005</v>
      </c>
      <c r="D1218" s="357">
        <v>1804.9178266060005</v>
      </c>
      <c r="E1218" s="357">
        <v>6.4039423130000017</v>
      </c>
    </row>
    <row r="1219" spans="1:5">
      <c r="A1219" s="355">
        <f t="shared" si="18"/>
        <v>45708</v>
      </c>
      <c r="B1219" s="356">
        <v>14</v>
      </c>
      <c r="C1219" s="357">
        <v>1708.8393407270005</v>
      </c>
      <c r="D1219" s="357">
        <v>1808.3791293400002</v>
      </c>
      <c r="E1219" s="357">
        <v>6.8399217339999989</v>
      </c>
    </row>
    <row r="1220" spans="1:5">
      <c r="A1220" s="355">
        <f t="shared" si="18"/>
        <v>45708</v>
      </c>
      <c r="B1220" s="356">
        <v>15</v>
      </c>
      <c r="C1220" s="357">
        <v>1715.3548481619991</v>
      </c>
      <c r="D1220" s="357">
        <v>1798.2734475869997</v>
      </c>
      <c r="E1220" s="357">
        <v>8.1963897250000013</v>
      </c>
    </row>
    <row r="1221" spans="1:5">
      <c r="A1221" s="355">
        <f t="shared" si="18"/>
        <v>45708</v>
      </c>
      <c r="B1221" s="356">
        <v>16</v>
      </c>
      <c r="C1221" s="357">
        <v>1706.6046266249996</v>
      </c>
      <c r="D1221" s="357">
        <v>1769.3368272170001</v>
      </c>
      <c r="E1221" s="357">
        <v>9.8533451120000013</v>
      </c>
    </row>
    <row r="1222" spans="1:5">
      <c r="A1222" s="355">
        <f t="shared" ref="A1222:A1285" si="19">IF(B1222=0,A1221+1,A1221)</f>
        <v>45708</v>
      </c>
      <c r="B1222" s="356">
        <v>17</v>
      </c>
      <c r="C1222" s="357">
        <v>1699.9841274810001</v>
      </c>
      <c r="D1222" s="357">
        <v>1749.0201616279999</v>
      </c>
      <c r="E1222" s="357">
        <v>10.051629732999999</v>
      </c>
    </row>
    <row r="1223" spans="1:5">
      <c r="A1223" s="355">
        <f t="shared" si="19"/>
        <v>45708</v>
      </c>
      <c r="B1223" s="356">
        <v>18</v>
      </c>
      <c r="C1223" s="357">
        <v>1763.4270764430003</v>
      </c>
      <c r="D1223" s="357">
        <v>1869.5958255569997</v>
      </c>
      <c r="E1223" s="357">
        <v>11.457358470999997</v>
      </c>
    </row>
    <row r="1224" spans="1:5">
      <c r="A1224" s="355">
        <f t="shared" si="19"/>
        <v>45708</v>
      </c>
      <c r="B1224" s="356">
        <v>19</v>
      </c>
      <c r="C1224" s="357">
        <v>1823.5209522359996</v>
      </c>
      <c r="D1224" s="357">
        <v>1923.7042642459999</v>
      </c>
      <c r="E1224" s="357">
        <v>13.182649118</v>
      </c>
    </row>
    <row r="1225" spans="1:5">
      <c r="A1225" s="355">
        <f t="shared" si="19"/>
        <v>45708</v>
      </c>
      <c r="B1225" s="356">
        <v>20</v>
      </c>
      <c r="C1225" s="357">
        <v>1734.4742570609997</v>
      </c>
      <c r="D1225" s="357">
        <v>1851.6724569579997</v>
      </c>
      <c r="E1225" s="357">
        <v>14.503050013999998</v>
      </c>
    </row>
    <row r="1226" spans="1:5">
      <c r="A1226" s="355">
        <f t="shared" si="19"/>
        <v>45708</v>
      </c>
      <c r="B1226" s="356">
        <v>21</v>
      </c>
      <c r="C1226" s="357">
        <v>1624.0152386059995</v>
      </c>
      <c r="D1226" s="357">
        <v>1693.6535450179995</v>
      </c>
      <c r="E1226" s="357">
        <v>14.288593225000001</v>
      </c>
    </row>
    <row r="1227" spans="1:5">
      <c r="A1227" s="355">
        <f t="shared" si="19"/>
        <v>45708</v>
      </c>
      <c r="B1227" s="356">
        <v>22</v>
      </c>
      <c r="C1227" s="357">
        <v>1547.1372366599996</v>
      </c>
      <c r="D1227" s="357">
        <v>1499.5463421170002</v>
      </c>
      <c r="E1227" s="357">
        <v>15.150700111000004</v>
      </c>
    </row>
    <row r="1228" spans="1:5">
      <c r="A1228" s="355">
        <f t="shared" si="19"/>
        <v>45708</v>
      </c>
      <c r="B1228" s="356">
        <v>23</v>
      </c>
      <c r="C1228" s="357">
        <v>1442.032056986</v>
      </c>
      <c r="D1228" s="357">
        <v>1347.8388541860002</v>
      </c>
      <c r="E1228" s="357">
        <v>15.750059255</v>
      </c>
    </row>
    <row r="1229" spans="1:5">
      <c r="A1229" s="355">
        <f t="shared" si="19"/>
        <v>45709</v>
      </c>
      <c r="B1229" s="356">
        <v>0</v>
      </c>
      <c r="C1229" s="357">
        <v>1366.7072669910012</v>
      </c>
      <c r="D1229" s="357">
        <v>1246.9529054849997</v>
      </c>
      <c r="E1229" s="357">
        <v>15.864831354000005</v>
      </c>
    </row>
    <row r="1230" spans="1:5">
      <c r="A1230" s="355">
        <f t="shared" si="19"/>
        <v>45709</v>
      </c>
      <c r="B1230" s="356">
        <v>1</v>
      </c>
      <c r="C1230" s="357">
        <v>1298.3495117930001</v>
      </c>
      <c r="D1230" s="357">
        <v>1193.1308280999997</v>
      </c>
      <c r="E1230" s="357">
        <v>15.732525784</v>
      </c>
    </row>
    <row r="1231" spans="1:5">
      <c r="A1231" s="355">
        <f t="shared" si="19"/>
        <v>45709</v>
      </c>
      <c r="B1231" s="356">
        <v>2</v>
      </c>
      <c r="C1231" s="357">
        <v>1257.8637757000004</v>
      </c>
      <c r="D1231" s="357">
        <v>1166.4983523339999</v>
      </c>
      <c r="E1231" s="357">
        <v>15.968379855000002</v>
      </c>
    </row>
    <row r="1232" spans="1:5">
      <c r="A1232" s="355">
        <f t="shared" si="19"/>
        <v>45709</v>
      </c>
      <c r="B1232" s="356">
        <v>3</v>
      </c>
      <c r="C1232" s="357">
        <v>1262.7680503810002</v>
      </c>
      <c r="D1232" s="357">
        <v>1167.5606106270002</v>
      </c>
      <c r="E1232" s="357">
        <v>16.036014704999999</v>
      </c>
    </row>
    <row r="1233" spans="1:5">
      <c r="A1233" s="355">
        <f t="shared" si="19"/>
        <v>45709</v>
      </c>
      <c r="B1233" s="356">
        <v>4</v>
      </c>
      <c r="C1233" s="357">
        <v>1334.0715301969999</v>
      </c>
      <c r="D1233" s="357">
        <v>1225.588172065</v>
      </c>
      <c r="E1233" s="357">
        <v>16.097508274999992</v>
      </c>
    </row>
    <row r="1234" spans="1:5">
      <c r="A1234" s="355">
        <f t="shared" si="19"/>
        <v>45709</v>
      </c>
      <c r="B1234" s="356">
        <v>5</v>
      </c>
      <c r="C1234" s="357">
        <v>1462.3678543399999</v>
      </c>
      <c r="D1234" s="357">
        <v>1351.6827915729998</v>
      </c>
      <c r="E1234" s="357">
        <v>16.016911217000001</v>
      </c>
    </row>
    <row r="1235" spans="1:5">
      <c r="A1235" s="355">
        <f t="shared" si="19"/>
        <v>45709</v>
      </c>
      <c r="B1235" s="356">
        <v>6</v>
      </c>
      <c r="C1235" s="357">
        <v>1498.9319642559997</v>
      </c>
      <c r="D1235" s="357">
        <v>1489.9372420800007</v>
      </c>
      <c r="E1235" s="357">
        <v>15.749596845999992</v>
      </c>
    </row>
    <row r="1236" spans="1:5">
      <c r="A1236" s="355">
        <f t="shared" si="19"/>
        <v>45709</v>
      </c>
      <c r="B1236" s="356">
        <v>7</v>
      </c>
      <c r="C1236" s="357">
        <v>1556.9252458499993</v>
      </c>
      <c r="D1236" s="357">
        <v>1586.2888428089998</v>
      </c>
      <c r="E1236" s="357">
        <v>15.921204941999999</v>
      </c>
    </row>
    <row r="1237" spans="1:5">
      <c r="A1237" s="355">
        <f t="shared" si="19"/>
        <v>45709</v>
      </c>
      <c r="B1237" s="356">
        <v>8</v>
      </c>
      <c r="C1237" s="357">
        <v>1648.1298271360004</v>
      </c>
      <c r="D1237" s="357">
        <v>1673.3364057580004</v>
      </c>
      <c r="E1237" s="357">
        <v>16.577850223999999</v>
      </c>
    </row>
    <row r="1238" spans="1:5">
      <c r="A1238" s="355">
        <f t="shared" si="19"/>
        <v>45709</v>
      </c>
      <c r="B1238" s="356">
        <v>9</v>
      </c>
      <c r="C1238" s="357">
        <v>1696.7665244809996</v>
      </c>
      <c r="D1238" s="357">
        <v>1717.731835022</v>
      </c>
      <c r="E1238" s="357">
        <v>16.753207460999999</v>
      </c>
    </row>
    <row r="1239" spans="1:5">
      <c r="A1239" s="355">
        <f t="shared" si="19"/>
        <v>45709</v>
      </c>
      <c r="B1239" s="356">
        <v>10</v>
      </c>
      <c r="C1239" s="357">
        <v>1716.5797843330001</v>
      </c>
      <c r="D1239" s="357">
        <v>1757.6077581699997</v>
      </c>
      <c r="E1239" s="357">
        <v>18.280351446000001</v>
      </c>
    </row>
    <row r="1240" spans="1:5">
      <c r="A1240" s="355">
        <f t="shared" si="19"/>
        <v>45709</v>
      </c>
      <c r="B1240" s="356">
        <v>11</v>
      </c>
      <c r="C1240" s="357">
        <v>1696.7526497980004</v>
      </c>
      <c r="D1240" s="357">
        <v>1792.8544136729995</v>
      </c>
      <c r="E1240" s="357">
        <v>6.8011374620000007</v>
      </c>
    </row>
    <row r="1241" spans="1:5">
      <c r="A1241" s="355">
        <f t="shared" si="19"/>
        <v>45709</v>
      </c>
      <c r="B1241" s="356">
        <v>12</v>
      </c>
      <c r="C1241" s="357">
        <v>1688.2110567960005</v>
      </c>
      <c r="D1241" s="357">
        <v>1768.0322882330006</v>
      </c>
      <c r="E1241" s="357">
        <v>10.654584354000001</v>
      </c>
    </row>
    <row r="1242" spans="1:5">
      <c r="A1242" s="355">
        <f t="shared" si="19"/>
        <v>45709</v>
      </c>
      <c r="B1242" s="356">
        <v>13</v>
      </c>
      <c r="C1242" s="357">
        <v>1676.047961046</v>
      </c>
      <c r="D1242" s="357">
        <v>1763.599304672</v>
      </c>
      <c r="E1242" s="357">
        <v>9.4170603410000009</v>
      </c>
    </row>
    <row r="1243" spans="1:5">
      <c r="A1243" s="355">
        <f t="shared" si="19"/>
        <v>45709</v>
      </c>
      <c r="B1243" s="356">
        <v>14</v>
      </c>
      <c r="C1243" s="357">
        <v>1677.5106970799995</v>
      </c>
      <c r="D1243" s="357">
        <v>1776.0494441890003</v>
      </c>
      <c r="E1243" s="357">
        <v>5.8172558419999989</v>
      </c>
    </row>
    <row r="1244" spans="1:5">
      <c r="A1244" s="355">
        <f t="shared" si="19"/>
        <v>45709</v>
      </c>
      <c r="B1244" s="356">
        <v>15</v>
      </c>
      <c r="C1244" s="357">
        <v>1721.1849157749996</v>
      </c>
      <c r="D1244" s="357">
        <v>1782.7717767929996</v>
      </c>
      <c r="E1244" s="357">
        <v>6.0159952670000001</v>
      </c>
    </row>
    <row r="1245" spans="1:5">
      <c r="A1245" s="355">
        <f t="shared" si="19"/>
        <v>45709</v>
      </c>
      <c r="B1245" s="356">
        <v>16</v>
      </c>
      <c r="C1245" s="357">
        <v>1694.5795086210007</v>
      </c>
      <c r="D1245" s="357">
        <v>1758.5034985470002</v>
      </c>
      <c r="E1245" s="357">
        <v>5.6013237519999999</v>
      </c>
    </row>
    <row r="1246" spans="1:5">
      <c r="A1246" s="355">
        <f t="shared" si="19"/>
        <v>45709</v>
      </c>
      <c r="B1246" s="356">
        <v>17</v>
      </c>
      <c r="C1246" s="357">
        <v>1661.1360294249998</v>
      </c>
      <c r="D1246" s="357">
        <v>1734.8025705500006</v>
      </c>
      <c r="E1246" s="357">
        <v>6.7303873409999984</v>
      </c>
    </row>
    <row r="1247" spans="1:5">
      <c r="A1247" s="355">
        <f t="shared" si="19"/>
        <v>45709</v>
      </c>
      <c r="B1247" s="356">
        <v>18</v>
      </c>
      <c r="C1247" s="357">
        <v>1694.9587304440001</v>
      </c>
      <c r="D1247" s="357">
        <v>1859.62396268</v>
      </c>
      <c r="E1247" s="357">
        <v>5.7546975319999989</v>
      </c>
    </row>
    <row r="1248" spans="1:5">
      <c r="A1248" s="355">
        <f t="shared" si="19"/>
        <v>45709</v>
      </c>
      <c r="B1248" s="356">
        <v>19</v>
      </c>
      <c r="C1248" s="357">
        <v>1737.9375701500005</v>
      </c>
      <c r="D1248" s="357">
        <v>1900.9783199550002</v>
      </c>
      <c r="E1248" s="357">
        <v>6.4399509950000002</v>
      </c>
    </row>
    <row r="1249" spans="1:5">
      <c r="A1249" s="355">
        <f t="shared" si="19"/>
        <v>45709</v>
      </c>
      <c r="B1249" s="356">
        <v>20</v>
      </c>
      <c r="C1249" s="357">
        <v>1704.2446211109993</v>
      </c>
      <c r="D1249" s="357">
        <v>1819.6826834860001</v>
      </c>
      <c r="E1249" s="357">
        <v>5.9933129670000005</v>
      </c>
    </row>
    <row r="1250" spans="1:5">
      <c r="A1250" s="355">
        <f t="shared" si="19"/>
        <v>45709</v>
      </c>
      <c r="B1250" s="356">
        <v>21</v>
      </c>
      <c r="C1250" s="357">
        <v>1633.1091616010001</v>
      </c>
      <c r="D1250" s="357">
        <v>1667.4649426760009</v>
      </c>
      <c r="E1250" s="357">
        <v>5.9195891450000024</v>
      </c>
    </row>
    <row r="1251" spans="1:5">
      <c r="A1251" s="355">
        <f t="shared" si="19"/>
        <v>45709</v>
      </c>
      <c r="B1251" s="356">
        <v>22</v>
      </c>
      <c r="C1251" s="357">
        <v>1520.9628093089991</v>
      </c>
      <c r="D1251" s="357">
        <v>1502.2517725609998</v>
      </c>
      <c r="E1251" s="357">
        <v>5.8497612709999993</v>
      </c>
    </row>
    <row r="1252" spans="1:5">
      <c r="A1252" s="355">
        <f t="shared" si="19"/>
        <v>45709</v>
      </c>
      <c r="B1252" s="356">
        <v>23</v>
      </c>
      <c r="C1252" s="357">
        <v>1370.6528038450006</v>
      </c>
      <c r="D1252" s="357">
        <v>1354.2571938849999</v>
      </c>
      <c r="E1252" s="357">
        <v>6.7051727900000007</v>
      </c>
    </row>
    <row r="1253" spans="1:5">
      <c r="A1253" s="355">
        <f t="shared" si="19"/>
        <v>45710</v>
      </c>
      <c r="B1253" s="356">
        <v>0</v>
      </c>
      <c r="C1253" s="357">
        <v>1274.4401753019999</v>
      </c>
      <c r="D1253" s="357">
        <v>1254.989139151</v>
      </c>
      <c r="E1253" s="357">
        <v>6.3176682049999977</v>
      </c>
    </row>
    <row r="1254" spans="1:5">
      <c r="A1254" s="355">
        <f t="shared" si="19"/>
        <v>45710</v>
      </c>
      <c r="B1254" s="356">
        <v>1</v>
      </c>
      <c r="C1254" s="357">
        <v>1273.7290723410003</v>
      </c>
      <c r="D1254" s="357">
        <v>1193.2020546180006</v>
      </c>
      <c r="E1254" s="357">
        <v>6.7501989640000017</v>
      </c>
    </row>
    <row r="1255" spans="1:5">
      <c r="A1255" s="355">
        <f t="shared" si="19"/>
        <v>45710</v>
      </c>
      <c r="B1255" s="356">
        <v>2</v>
      </c>
      <c r="C1255" s="357">
        <v>1191.3940948709997</v>
      </c>
      <c r="D1255" s="357">
        <v>1162.727025765</v>
      </c>
      <c r="E1255" s="357">
        <v>7.3676796469999992</v>
      </c>
    </row>
    <row r="1256" spans="1:5">
      <c r="A1256" s="355">
        <f t="shared" si="19"/>
        <v>45710</v>
      </c>
      <c r="B1256" s="356">
        <v>3</v>
      </c>
      <c r="C1256" s="357">
        <v>1154.1561778319997</v>
      </c>
      <c r="D1256" s="357">
        <v>1154.8232311159998</v>
      </c>
      <c r="E1256" s="357">
        <v>5.777769071999999</v>
      </c>
    </row>
    <row r="1257" spans="1:5">
      <c r="A1257" s="355">
        <f t="shared" si="19"/>
        <v>45710</v>
      </c>
      <c r="B1257" s="356">
        <v>4</v>
      </c>
      <c r="C1257" s="357">
        <v>1184.785484305</v>
      </c>
      <c r="D1257" s="357">
        <v>1181.4133788699999</v>
      </c>
      <c r="E1257" s="357">
        <v>8.8111073379999976</v>
      </c>
    </row>
    <row r="1258" spans="1:5">
      <c r="A1258" s="355">
        <f t="shared" si="19"/>
        <v>45710</v>
      </c>
      <c r="B1258" s="356">
        <v>5</v>
      </c>
      <c r="C1258" s="357">
        <v>1249.0387108869998</v>
      </c>
      <c r="D1258" s="357">
        <v>1255.6042935979995</v>
      </c>
      <c r="E1258" s="357">
        <v>7.5474960220000007</v>
      </c>
    </row>
    <row r="1259" spans="1:5">
      <c r="A1259" s="355">
        <f t="shared" si="19"/>
        <v>45710</v>
      </c>
      <c r="B1259" s="356">
        <v>6</v>
      </c>
      <c r="C1259" s="357">
        <v>1211.4733650719998</v>
      </c>
      <c r="D1259" s="357">
        <v>1344.9912107660002</v>
      </c>
      <c r="E1259" s="357">
        <v>5.4795232559999985</v>
      </c>
    </row>
    <row r="1260" spans="1:5">
      <c r="A1260" s="355">
        <f t="shared" si="19"/>
        <v>45710</v>
      </c>
      <c r="B1260" s="356">
        <v>7</v>
      </c>
      <c r="C1260" s="357">
        <v>1354.1934913919999</v>
      </c>
      <c r="D1260" s="357">
        <v>1481.0870992180003</v>
      </c>
      <c r="E1260" s="357">
        <v>5.2322110219999995</v>
      </c>
    </row>
    <row r="1261" spans="1:5">
      <c r="A1261" s="355">
        <f t="shared" si="19"/>
        <v>45710</v>
      </c>
      <c r="B1261" s="356">
        <v>8</v>
      </c>
      <c r="C1261" s="357">
        <v>1491.1287025939996</v>
      </c>
      <c r="D1261" s="357">
        <v>1592.1701808640005</v>
      </c>
      <c r="E1261" s="357">
        <v>5.4864673860000002</v>
      </c>
    </row>
    <row r="1262" spans="1:5">
      <c r="A1262" s="355">
        <f t="shared" si="19"/>
        <v>45710</v>
      </c>
      <c r="B1262" s="356">
        <v>9</v>
      </c>
      <c r="C1262" s="357">
        <v>1523.9200027660002</v>
      </c>
      <c r="D1262" s="357">
        <v>1664.0716858219994</v>
      </c>
      <c r="E1262" s="357">
        <v>5.8399053040000011</v>
      </c>
    </row>
    <row r="1263" spans="1:5">
      <c r="A1263" s="355">
        <f t="shared" si="19"/>
        <v>45710</v>
      </c>
      <c r="B1263" s="356">
        <v>10</v>
      </c>
      <c r="C1263" s="357">
        <v>1556.6772486770008</v>
      </c>
      <c r="D1263" s="357">
        <v>1711.4008093319997</v>
      </c>
      <c r="E1263" s="357">
        <v>5.440282209000002</v>
      </c>
    </row>
    <row r="1264" spans="1:5">
      <c r="A1264" s="355">
        <f t="shared" si="19"/>
        <v>45710</v>
      </c>
      <c r="B1264" s="356">
        <v>11</v>
      </c>
      <c r="C1264" s="357">
        <v>1562.7805986159999</v>
      </c>
      <c r="D1264" s="357">
        <v>1718.7402851970005</v>
      </c>
      <c r="E1264" s="357">
        <v>5.4458757570000005</v>
      </c>
    </row>
    <row r="1265" spans="1:5">
      <c r="A1265" s="355">
        <f t="shared" si="19"/>
        <v>45710</v>
      </c>
      <c r="B1265" s="356">
        <v>12</v>
      </c>
      <c r="C1265" s="357">
        <v>1544.7299254319994</v>
      </c>
      <c r="D1265" s="357">
        <v>1698.9834465679999</v>
      </c>
      <c r="E1265" s="357">
        <v>5.3499802180000007</v>
      </c>
    </row>
    <row r="1266" spans="1:5">
      <c r="A1266" s="355">
        <f t="shared" si="19"/>
        <v>45710</v>
      </c>
      <c r="B1266" s="356">
        <v>13</v>
      </c>
      <c r="C1266" s="357">
        <v>1493.9255420560007</v>
      </c>
      <c r="D1266" s="357">
        <v>1665.3646462659999</v>
      </c>
      <c r="E1266" s="357">
        <v>5.3021477430000008</v>
      </c>
    </row>
    <row r="1267" spans="1:5">
      <c r="A1267" s="355">
        <f t="shared" si="19"/>
        <v>45710</v>
      </c>
      <c r="B1267" s="356">
        <v>14</v>
      </c>
      <c r="C1267" s="357">
        <v>1485.6967006869997</v>
      </c>
      <c r="D1267" s="357">
        <v>1644.115781623</v>
      </c>
      <c r="E1267" s="357">
        <v>5.3888974429999985</v>
      </c>
    </row>
    <row r="1268" spans="1:5">
      <c r="A1268" s="355">
        <f t="shared" si="19"/>
        <v>45710</v>
      </c>
      <c r="B1268" s="356">
        <v>15</v>
      </c>
      <c r="C1268" s="357">
        <v>1492.1813635619992</v>
      </c>
      <c r="D1268" s="357">
        <v>1626.7187232769995</v>
      </c>
      <c r="E1268" s="357">
        <v>5.528081403999999</v>
      </c>
    </row>
    <row r="1269" spans="1:5">
      <c r="A1269" s="355">
        <f t="shared" si="19"/>
        <v>45710</v>
      </c>
      <c r="B1269" s="356">
        <v>16</v>
      </c>
      <c r="C1269" s="357">
        <v>1485.3873851039987</v>
      </c>
      <c r="D1269" s="357">
        <v>1612.6015999420006</v>
      </c>
      <c r="E1269" s="357">
        <v>5.4899637610000003</v>
      </c>
    </row>
    <row r="1270" spans="1:5">
      <c r="A1270" s="355">
        <f t="shared" si="19"/>
        <v>45710</v>
      </c>
      <c r="B1270" s="356">
        <v>17</v>
      </c>
      <c r="C1270" s="357">
        <v>1495.971196038</v>
      </c>
      <c r="D1270" s="357">
        <v>1610.3724587690003</v>
      </c>
      <c r="E1270" s="357">
        <v>5.1806261170000001</v>
      </c>
    </row>
    <row r="1271" spans="1:5">
      <c r="A1271" s="355">
        <f t="shared" si="19"/>
        <v>45710</v>
      </c>
      <c r="B1271" s="356">
        <v>18</v>
      </c>
      <c r="C1271" s="357">
        <v>1640.1879647359999</v>
      </c>
      <c r="D1271" s="357">
        <v>1742.6918229619998</v>
      </c>
      <c r="E1271" s="357">
        <v>5.6887449939999994</v>
      </c>
    </row>
    <row r="1272" spans="1:5">
      <c r="A1272" s="355">
        <f t="shared" si="19"/>
        <v>45710</v>
      </c>
      <c r="B1272" s="356">
        <v>19</v>
      </c>
      <c r="C1272" s="357">
        <v>1695.5732186360001</v>
      </c>
      <c r="D1272" s="357">
        <v>1798.0512207909997</v>
      </c>
      <c r="E1272" s="357">
        <v>5.7351057020000011</v>
      </c>
    </row>
    <row r="1273" spans="1:5">
      <c r="A1273" s="355">
        <f t="shared" si="19"/>
        <v>45710</v>
      </c>
      <c r="B1273" s="356">
        <v>20</v>
      </c>
      <c r="C1273" s="357">
        <v>1651.6128051009994</v>
      </c>
      <c r="D1273" s="357">
        <v>1718.4607809140005</v>
      </c>
      <c r="E1273" s="357">
        <v>5.7381712910000013</v>
      </c>
    </row>
    <row r="1274" spans="1:5">
      <c r="A1274" s="355">
        <f t="shared" si="19"/>
        <v>45710</v>
      </c>
      <c r="B1274" s="356">
        <v>21</v>
      </c>
      <c r="C1274" s="357">
        <v>1463.7627814100008</v>
      </c>
      <c r="D1274" s="357">
        <v>1582.6891847049997</v>
      </c>
      <c r="E1274" s="357">
        <v>5.7720192479999985</v>
      </c>
    </row>
    <row r="1275" spans="1:5">
      <c r="A1275" s="355">
        <f t="shared" si="19"/>
        <v>45710</v>
      </c>
      <c r="B1275" s="356">
        <v>22</v>
      </c>
      <c r="C1275" s="357">
        <v>1403.5220564469996</v>
      </c>
      <c r="D1275" s="357">
        <v>1420.7704370920003</v>
      </c>
      <c r="E1275" s="357">
        <v>5.8292791999999993</v>
      </c>
    </row>
    <row r="1276" spans="1:5">
      <c r="A1276" s="355">
        <f t="shared" si="19"/>
        <v>45710</v>
      </c>
      <c r="B1276" s="356">
        <v>23</v>
      </c>
      <c r="C1276" s="357">
        <v>1334.9792399159994</v>
      </c>
      <c r="D1276" s="357">
        <v>1278.1793942670004</v>
      </c>
      <c r="E1276" s="357">
        <v>5.9022090520000017</v>
      </c>
    </row>
    <row r="1277" spans="1:5">
      <c r="A1277" s="355">
        <f t="shared" si="19"/>
        <v>45711</v>
      </c>
      <c r="B1277" s="356">
        <v>0</v>
      </c>
      <c r="C1277" s="357">
        <v>1238.9707217759999</v>
      </c>
      <c r="D1277" s="357">
        <v>1184.6440876960003</v>
      </c>
      <c r="E1277" s="357">
        <v>5.5553043280000001</v>
      </c>
    </row>
    <row r="1278" spans="1:5">
      <c r="A1278" s="355">
        <f t="shared" si="19"/>
        <v>45711</v>
      </c>
      <c r="B1278" s="356">
        <v>1</v>
      </c>
      <c r="C1278" s="357">
        <v>1202.7458744340004</v>
      </c>
      <c r="D1278" s="357">
        <v>1131.4852711190001</v>
      </c>
      <c r="E1278" s="357">
        <v>5.8779683250000003</v>
      </c>
    </row>
    <row r="1279" spans="1:5">
      <c r="A1279" s="355">
        <f t="shared" si="19"/>
        <v>45711</v>
      </c>
      <c r="B1279" s="356">
        <v>2</v>
      </c>
      <c r="C1279" s="357">
        <v>1170.597321833</v>
      </c>
      <c r="D1279" s="357">
        <v>1097.550663797</v>
      </c>
      <c r="E1279" s="357">
        <v>6.0860028780000004</v>
      </c>
    </row>
    <row r="1280" spans="1:5">
      <c r="A1280" s="355">
        <f t="shared" si="19"/>
        <v>45711</v>
      </c>
      <c r="B1280" s="356">
        <v>3</v>
      </c>
      <c r="C1280" s="357">
        <v>1208.9230211150004</v>
      </c>
      <c r="D1280" s="357">
        <v>1080.1424443600001</v>
      </c>
      <c r="E1280" s="357">
        <v>5.9808717710000012</v>
      </c>
    </row>
    <row r="1281" spans="1:5">
      <c r="A1281" s="355">
        <f t="shared" si="19"/>
        <v>45711</v>
      </c>
      <c r="B1281" s="356">
        <v>4</v>
      </c>
      <c r="C1281" s="357">
        <v>1277.3354487889999</v>
      </c>
      <c r="D1281" s="357">
        <v>1088.113449123</v>
      </c>
      <c r="E1281" s="357">
        <v>5.8032583290000002</v>
      </c>
    </row>
    <row r="1282" spans="1:5">
      <c r="A1282" s="355">
        <f t="shared" si="19"/>
        <v>45711</v>
      </c>
      <c r="B1282" s="356">
        <v>5</v>
      </c>
      <c r="C1282" s="357">
        <v>1314.6836851760006</v>
      </c>
      <c r="D1282" s="357">
        <v>1123.8848938640001</v>
      </c>
      <c r="E1282" s="357">
        <v>5.2163466300000012</v>
      </c>
    </row>
    <row r="1283" spans="1:5">
      <c r="A1283" s="355">
        <f t="shared" si="19"/>
        <v>45711</v>
      </c>
      <c r="B1283" s="356">
        <v>6</v>
      </c>
      <c r="C1283" s="357">
        <v>1194.7496834250007</v>
      </c>
      <c r="D1283" s="357">
        <v>1157.355954946001</v>
      </c>
      <c r="E1283" s="357">
        <v>5.7707517660000009</v>
      </c>
    </row>
    <row r="1284" spans="1:5">
      <c r="A1284" s="355">
        <f t="shared" si="19"/>
        <v>45711</v>
      </c>
      <c r="B1284" s="356">
        <v>7</v>
      </c>
      <c r="C1284" s="357">
        <v>1271.674360102</v>
      </c>
      <c r="D1284" s="357">
        <v>1258.298516437</v>
      </c>
      <c r="E1284" s="357">
        <v>4.3572985399999995</v>
      </c>
    </row>
    <row r="1285" spans="1:5">
      <c r="A1285" s="355">
        <f t="shared" si="19"/>
        <v>45711</v>
      </c>
      <c r="B1285" s="356">
        <v>8</v>
      </c>
      <c r="C1285" s="357">
        <v>1419.3181385600003</v>
      </c>
      <c r="D1285" s="357">
        <v>1360.3545321619995</v>
      </c>
      <c r="E1285" s="357">
        <v>4.4285387840000006</v>
      </c>
    </row>
    <row r="1286" spans="1:5">
      <c r="A1286" s="355">
        <f t="shared" ref="A1286:A1349" si="20">IF(B1286=0,A1285+1,A1285)</f>
        <v>45711</v>
      </c>
      <c r="B1286" s="356">
        <v>9</v>
      </c>
      <c r="C1286" s="357">
        <v>1515.3874549340001</v>
      </c>
      <c r="D1286" s="357">
        <v>1430.2475897449997</v>
      </c>
      <c r="E1286" s="357">
        <v>4.3932078770000009</v>
      </c>
    </row>
    <row r="1287" spans="1:5">
      <c r="A1287" s="355">
        <f t="shared" si="20"/>
        <v>45711</v>
      </c>
      <c r="B1287" s="356">
        <v>10</v>
      </c>
      <c r="C1287" s="357">
        <v>1537.1051694520002</v>
      </c>
      <c r="D1287" s="357">
        <v>1465.8115385110002</v>
      </c>
      <c r="E1287" s="357">
        <v>4.3958141459999984</v>
      </c>
    </row>
    <row r="1288" spans="1:5">
      <c r="A1288" s="355">
        <f t="shared" si="20"/>
        <v>45711</v>
      </c>
      <c r="B1288" s="356">
        <v>11</v>
      </c>
      <c r="C1288" s="357">
        <v>1562.6822099920018</v>
      </c>
      <c r="D1288" s="357">
        <v>1484.9021796440004</v>
      </c>
      <c r="E1288" s="357">
        <v>4.5722102700000002</v>
      </c>
    </row>
    <row r="1289" spans="1:5">
      <c r="A1289" s="355">
        <f t="shared" si="20"/>
        <v>45711</v>
      </c>
      <c r="B1289" s="356">
        <v>12</v>
      </c>
      <c r="C1289" s="357">
        <v>1569.1814200169993</v>
      </c>
      <c r="D1289" s="357">
        <v>1492.2344656900002</v>
      </c>
      <c r="E1289" s="357">
        <v>5.0125580779999996</v>
      </c>
    </row>
    <row r="1290" spans="1:5">
      <c r="A1290" s="355">
        <f t="shared" si="20"/>
        <v>45711</v>
      </c>
      <c r="B1290" s="356">
        <v>13</v>
      </c>
      <c r="C1290" s="357">
        <v>1548.274617517</v>
      </c>
      <c r="D1290" s="357">
        <v>1481.3749918639996</v>
      </c>
      <c r="E1290" s="357">
        <v>5.447760763999999</v>
      </c>
    </row>
    <row r="1291" spans="1:5">
      <c r="A1291" s="355">
        <f t="shared" si="20"/>
        <v>45711</v>
      </c>
      <c r="B1291" s="356">
        <v>14</v>
      </c>
      <c r="C1291" s="357">
        <v>1411.1389931239999</v>
      </c>
      <c r="D1291" s="357">
        <v>1465.8401083180001</v>
      </c>
      <c r="E1291" s="357">
        <v>4.9541868969999996</v>
      </c>
    </row>
    <row r="1292" spans="1:5">
      <c r="A1292" s="355">
        <f t="shared" si="20"/>
        <v>45711</v>
      </c>
      <c r="B1292" s="356">
        <v>15</v>
      </c>
      <c r="C1292" s="357">
        <v>1394.3678164659996</v>
      </c>
      <c r="D1292" s="357">
        <v>1465.4875403460001</v>
      </c>
      <c r="E1292" s="357">
        <v>5.2749467639999992</v>
      </c>
    </row>
    <row r="1293" spans="1:5">
      <c r="A1293" s="355">
        <f t="shared" si="20"/>
        <v>45711</v>
      </c>
      <c r="B1293" s="356">
        <v>16</v>
      </c>
      <c r="C1293" s="357">
        <v>1358.8424910970002</v>
      </c>
      <c r="D1293" s="357">
        <v>1462.6843899820005</v>
      </c>
      <c r="E1293" s="357">
        <v>5.4490198419999993</v>
      </c>
    </row>
    <row r="1294" spans="1:5">
      <c r="A1294" s="355">
        <f t="shared" si="20"/>
        <v>45711</v>
      </c>
      <c r="B1294" s="356">
        <v>17</v>
      </c>
      <c r="C1294" s="357">
        <v>1392.018477307</v>
      </c>
      <c r="D1294" s="357">
        <v>1480.3849450779999</v>
      </c>
      <c r="E1294" s="357">
        <v>5.0893285329999998</v>
      </c>
    </row>
    <row r="1295" spans="1:5">
      <c r="A1295" s="355">
        <f t="shared" si="20"/>
        <v>45711</v>
      </c>
      <c r="B1295" s="356">
        <v>18</v>
      </c>
      <c r="C1295" s="357">
        <v>1587.2656352370002</v>
      </c>
      <c r="D1295" s="357">
        <v>1658.1084648190001</v>
      </c>
      <c r="E1295" s="357">
        <v>6.1480629069999999</v>
      </c>
    </row>
    <row r="1296" spans="1:5">
      <c r="A1296" s="355">
        <f t="shared" si="20"/>
        <v>45711</v>
      </c>
      <c r="B1296" s="356">
        <v>19</v>
      </c>
      <c r="C1296" s="357">
        <v>1764.8998402179996</v>
      </c>
      <c r="D1296" s="357">
        <v>1755.691817446</v>
      </c>
      <c r="E1296" s="357">
        <v>7.8407339530000026</v>
      </c>
    </row>
    <row r="1297" spans="1:5">
      <c r="A1297" s="355">
        <f t="shared" si="20"/>
        <v>45711</v>
      </c>
      <c r="B1297" s="356">
        <v>20</v>
      </c>
      <c r="C1297" s="357">
        <v>1657.9867695960004</v>
      </c>
      <c r="D1297" s="357">
        <v>1703.4181926040001</v>
      </c>
      <c r="E1297" s="357">
        <v>7.4832384910000007</v>
      </c>
    </row>
    <row r="1298" spans="1:5">
      <c r="A1298" s="355">
        <f t="shared" si="20"/>
        <v>45711</v>
      </c>
      <c r="B1298" s="356">
        <v>21</v>
      </c>
      <c r="C1298" s="357">
        <v>1525.5944809359999</v>
      </c>
      <c r="D1298" s="357">
        <v>1557.4496980180004</v>
      </c>
      <c r="E1298" s="357">
        <v>8.001981305000001</v>
      </c>
    </row>
    <row r="1299" spans="1:5">
      <c r="A1299" s="355">
        <f t="shared" si="20"/>
        <v>45711</v>
      </c>
      <c r="B1299" s="356">
        <v>22</v>
      </c>
      <c r="C1299" s="357">
        <v>1446.5773550579995</v>
      </c>
      <c r="D1299" s="357">
        <v>1370.0489177430002</v>
      </c>
      <c r="E1299" s="357">
        <v>10.192093810999998</v>
      </c>
    </row>
    <row r="1300" spans="1:5">
      <c r="A1300" s="355">
        <f t="shared" si="20"/>
        <v>45711</v>
      </c>
      <c r="B1300" s="356">
        <v>23</v>
      </c>
      <c r="C1300" s="357">
        <v>1295.7006128770008</v>
      </c>
      <c r="D1300" s="357">
        <v>1221.4623841879998</v>
      </c>
      <c r="E1300" s="357">
        <v>8.9345328979999952</v>
      </c>
    </row>
    <row r="1301" spans="1:5">
      <c r="A1301" s="355">
        <f t="shared" si="20"/>
        <v>45712</v>
      </c>
      <c r="B1301" s="356">
        <v>0</v>
      </c>
      <c r="C1301" s="357">
        <v>1094.5620651400004</v>
      </c>
      <c r="D1301" s="357">
        <v>1129.6472913210002</v>
      </c>
      <c r="E1301" s="357">
        <v>9.6847866750000016</v>
      </c>
    </row>
    <row r="1302" spans="1:5">
      <c r="A1302" s="355">
        <f t="shared" si="20"/>
        <v>45712</v>
      </c>
      <c r="B1302" s="356">
        <v>1</v>
      </c>
      <c r="C1302" s="357">
        <v>1010.4792077820001</v>
      </c>
      <c r="D1302" s="357">
        <v>1086.2228274419997</v>
      </c>
      <c r="E1302" s="357">
        <v>9.6854937259999954</v>
      </c>
    </row>
    <row r="1303" spans="1:5">
      <c r="A1303" s="355">
        <f t="shared" si="20"/>
        <v>45712</v>
      </c>
      <c r="B1303" s="356">
        <v>2</v>
      </c>
      <c r="C1303" s="357">
        <v>977.69029355399994</v>
      </c>
      <c r="D1303" s="357">
        <v>1064.8956469790003</v>
      </c>
      <c r="E1303" s="357">
        <v>10.187694588999998</v>
      </c>
    </row>
    <row r="1304" spans="1:5">
      <c r="A1304" s="355">
        <f t="shared" si="20"/>
        <v>45712</v>
      </c>
      <c r="B1304" s="356">
        <v>3</v>
      </c>
      <c r="C1304" s="357">
        <v>982.53701073999991</v>
      </c>
      <c r="D1304" s="357">
        <v>1069.1828338330004</v>
      </c>
      <c r="E1304" s="357">
        <v>9.5838735259999996</v>
      </c>
    </row>
    <row r="1305" spans="1:5">
      <c r="A1305" s="355">
        <f t="shared" si="20"/>
        <v>45712</v>
      </c>
      <c r="B1305" s="356">
        <v>4</v>
      </c>
      <c r="C1305" s="357">
        <v>1042.2703159020002</v>
      </c>
      <c r="D1305" s="357">
        <v>1131.257412549</v>
      </c>
      <c r="E1305" s="357">
        <v>9.5264106779999977</v>
      </c>
    </row>
    <row r="1306" spans="1:5">
      <c r="A1306" s="355">
        <f t="shared" si="20"/>
        <v>45712</v>
      </c>
      <c r="B1306" s="356">
        <v>5</v>
      </c>
      <c r="C1306" s="357">
        <v>1153.3789537179998</v>
      </c>
      <c r="D1306" s="357">
        <v>1272.0567196669999</v>
      </c>
      <c r="E1306" s="357">
        <v>9.8423122369999998</v>
      </c>
    </row>
    <row r="1307" spans="1:5">
      <c r="A1307" s="355">
        <f t="shared" si="20"/>
        <v>45712</v>
      </c>
      <c r="B1307" s="356">
        <v>6</v>
      </c>
      <c r="C1307" s="357">
        <v>1298.984802856</v>
      </c>
      <c r="D1307" s="357">
        <v>1434.7025294309994</v>
      </c>
      <c r="E1307" s="357">
        <v>10.229079292000003</v>
      </c>
    </row>
    <row r="1308" spans="1:5">
      <c r="A1308" s="355">
        <f t="shared" si="20"/>
        <v>45712</v>
      </c>
      <c r="B1308" s="356">
        <v>7</v>
      </c>
      <c r="C1308" s="357">
        <v>1364.6220226880007</v>
      </c>
      <c r="D1308" s="357">
        <v>1545.0611213140007</v>
      </c>
      <c r="E1308" s="357">
        <v>7.5468731050000004</v>
      </c>
    </row>
    <row r="1309" spans="1:5">
      <c r="A1309" s="355">
        <f t="shared" si="20"/>
        <v>45712</v>
      </c>
      <c r="B1309" s="356">
        <v>8</v>
      </c>
      <c r="C1309" s="357">
        <v>1451.399394847999</v>
      </c>
      <c r="D1309" s="357">
        <v>1631.6252756439997</v>
      </c>
      <c r="E1309" s="357">
        <v>6.116616561999999</v>
      </c>
    </row>
    <row r="1310" spans="1:5">
      <c r="A1310" s="355">
        <f t="shared" si="20"/>
        <v>45712</v>
      </c>
      <c r="B1310" s="356">
        <v>9</v>
      </c>
      <c r="C1310" s="357">
        <v>1488.8017955080002</v>
      </c>
      <c r="D1310" s="357">
        <v>1700.048159597</v>
      </c>
      <c r="E1310" s="357">
        <v>5.9807063069999993</v>
      </c>
    </row>
    <row r="1311" spans="1:5">
      <c r="A1311" s="355">
        <f t="shared" si="20"/>
        <v>45712</v>
      </c>
      <c r="B1311" s="356">
        <v>10</v>
      </c>
      <c r="C1311" s="357">
        <v>1540.7215849269996</v>
      </c>
      <c r="D1311" s="357">
        <v>1759.9882283120003</v>
      </c>
      <c r="E1311" s="357">
        <v>6.2597774639999999</v>
      </c>
    </row>
    <row r="1312" spans="1:5">
      <c r="A1312" s="355">
        <f t="shared" si="20"/>
        <v>45712</v>
      </c>
      <c r="B1312" s="356">
        <v>11</v>
      </c>
      <c r="C1312" s="357">
        <v>1584.5127537349993</v>
      </c>
      <c r="D1312" s="357">
        <v>1802.3322354090001</v>
      </c>
      <c r="E1312" s="357">
        <v>6.1586727359999998</v>
      </c>
    </row>
    <row r="1313" spans="1:5">
      <c r="A1313" s="355">
        <f t="shared" si="20"/>
        <v>45712</v>
      </c>
      <c r="B1313" s="356">
        <v>12</v>
      </c>
      <c r="C1313" s="357">
        <v>1584.2347823269997</v>
      </c>
      <c r="D1313" s="357">
        <v>1792.9168901340001</v>
      </c>
      <c r="E1313" s="357">
        <v>6.3407564519999999</v>
      </c>
    </row>
    <row r="1314" spans="1:5">
      <c r="A1314" s="355">
        <f t="shared" si="20"/>
        <v>45712</v>
      </c>
      <c r="B1314" s="356">
        <v>13</v>
      </c>
      <c r="C1314" s="357">
        <v>1572.1367682130001</v>
      </c>
      <c r="D1314" s="357">
        <v>1794.0251763599997</v>
      </c>
      <c r="E1314" s="357">
        <v>5.8953749599999989</v>
      </c>
    </row>
    <row r="1315" spans="1:5">
      <c r="A1315" s="355">
        <f t="shared" si="20"/>
        <v>45712</v>
      </c>
      <c r="B1315" s="356">
        <v>14</v>
      </c>
      <c r="C1315" s="357">
        <v>1617.7060072959994</v>
      </c>
      <c r="D1315" s="357">
        <v>1823.2941819659991</v>
      </c>
      <c r="E1315" s="357">
        <v>5.9294597239999982</v>
      </c>
    </row>
    <row r="1316" spans="1:5">
      <c r="A1316" s="355">
        <f t="shared" si="20"/>
        <v>45712</v>
      </c>
      <c r="B1316" s="356">
        <v>15</v>
      </c>
      <c r="C1316" s="357">
        <v>1637.0972622840006</v>
      </c>
      <c r="D1316" s="357">
        <v>1841.526929935</v>
      </c>
      <c r="E1316" s="357">
        <v>5.9160831649999999</v>
      </c>
    </row>
    <row r="1317" spans="1:5">
      <c r="A1317" s="355">
        <f t="shared" si="20"/>
        <v>45712</v>
      </c>
      <c r="B1317" s="356">
        <v>16</v>
      </c>
      <c r="C1317" s="357">
        <v>1622.9443816490002</v>
      </c>
      <c r="D1317" s="357">
        <v>1822.889375769</v>
      </c>
      <c r="E1317" s="357">
        <v>6.2429390210000006</v>
      </c>
    </row>
    <row r="1318" spans="1:5">
      <c r="A1318" s="355">
        <f t="shared" si="20"/>
        <v>45712</v>
      </c>
      <c r="B1318" s="356">
        <v>17</v>
      </c>
      <c r="C1318" s="357">
        <v>1608.5713647159998</v>
      </c>
      <c r="D1318" s="357">
        <v>1780.5766498759995</v>
      </c>
      <c r="E1318" s="357">
        <v>6.0727498600000018</v>
      </c>
    </row>
    <row r="1319" spans="1:5">
      <c r="A1319" s="355">
        <f t="shared" si="20"/>
        <v>45712</v>
      </c>
      <c r="B1319" s="356">
        <v>18</v>
      </c>
      <c r="C1319" s="357">
        <v>1727.293802737001</v>
      </c>
      <c r="D1319" s="357">
        <v>1905.2133894530004</v>
      </c>
      <c r="E1319" s="357">
        <v>6.9207223960000004</v>
      </c>
    </row>
    <row r="1320" spans="1:5">
      <c r="A1320" s="355">
        <f t="shared" si="20"/>
        <v>45712</v>
      </c>
      <c r="B1320" s="356">
        <v>19</v>
      </c>
      <c r="C1320" s="357">
        <v>1821.2577393030006</v>
      </c>
      <c r="D1320" s="357">
        <v>1980.5643741250001</v>
      </c>
      <c r="E1320" s="357">
        <v>7.9379070989999985</v>
      </c>
    </row>
    <row r="1321" spans="1:5">
      <c r="A1321" s="355">
        <f t="shared" si="20"/>
        <v>45712</v>
      </c>
      <c r="B1321" s="356">
        <v>20</v>
      </c>
      <c r="C1321" s="357">
        <v>1721.4804848120002</v>
      </c>
      <c r="D1321" s="357">
        <v>1892.5279615310003</v>
      </c>
      <c r="E1321" s="357">
        <v>8.198446373000003</v>
      </c>
    </row>
    <row r="1322" spans="1:5">
      <c r="A1322" s="355">
        <f t="shared" si="20"/>
        <v>45712</v>
      </c>
      <c r="B1322" s="356">
        <v>21</v>
      </c>
      <c r="C1322" s="357">
        <v>1570.026770209</v>
      </c>
      <c r="D1322" s="357">
        <v>1730.2082248170002</v>
      </c>
      <c r="E1322" s="357">
        <v>7.9398087979999987</v>
      </c>
    </row>
    <row r="1323" spans="1:5">
      <c r="A1323" s="355">
        <f t="shared" si="20"/>
        <v>45712</v>
      </c>
      <c r="B1323" s="356">
        <v>22</v>
      </c>
      <c r="C1323" s="357">
        <v>1384.6841395399997</v>
      </c>
      <c r="D1323" s="357">
        <v>1529.1510130719998</v>
      </c>
      <c r="E1323" s="357">
        <v>7.8576690490000018</v>
      </c>
    </row>
    <row r="1324" spans="1:5">
      <c r="A1324" s="355">
        <f t="shared" si="20"/>
        <v>45712</v>
      </c>
      <c r="B1324" s="356">
        <v>23</v>
      </c>
      <c r="C1324" s="357">
        <v>1253.525246167</v>
      </c>
      <c r="D1324" s="357">
        <v>1365.8699658729997</v>
      </c>
      <c r="E1324" s="357">
        <v>7.8542553720000017</v>
      </c>
    </row>
    <row r="1325" spans="1:5">
      <c r="A1325" s="355">
        <f t="shared" si="20"/>
        <v>45713</v>
      </c>
      <c r="B1325" s="356">
        <v>0</v>
      </c>
      <c r="C1325" s="357">
        <v>1202.6917060179999</v>
      </c>
      <c r="D1325" s="357">
        <v>1263.9727220069999</v>
      </c>
      <c r="E1325" s="357">
        <v>7.6163854269999991</v>
      </c>
    </row>
    <row r="1326" spans="1:5">
      <c r="A1326" s="355">
        <f t="shared" si="20"/>
        <v>45713</v>
      </c>
      <c r="B1326" s="356">
        <v>1</v>
      </c>
      <c r="C1326" s="357">
        <v>1184.8401462660004</v>
      </c>
      <c r="D1326" s="357">
        <v>1209.9711512959998</v>
      </c>
      <c r="E1326" s="357">
        <v>7.8962259320000001</v>
      </c>
    </row>
    <row r="1327" spans="1:5">
      <c r="A1327" s="355">
        <f t="shared" si="20"/>
        <v>45713</v>
      </c>
      <c r="B1327" s="356">
        <v>2</v>
      </c>
      <c r="C1327" s="357">
        <v>1164.9278734309994</v>
      </c>
      <c r="D1327" s="357">
        <v>1189.8902125469995</v>
      </c>
      <c r="E1327" s="357">
        <v>6.7984193840000016</v>
      </c>
    </row>
    <row r="1328" spans="1:5">
      <c r="A1328" s="355">
        <f t="shared" si="20"/>
        <v>45713</v>
      </c>
      <c r="B1328" s="356">
        <v>3</v>
      </c>
      <c r="C1328" s="357">
        <v>1165.0023836079997</v>
      </c>
      <c r="D1328" s="357">
        <v>1188.2265928039999</v>
      </c>
      <c r="E1328" s="357">
        <v>6.8074817269999981</v>
      </c>
    </row>
    <row r="1329" spans="1:5">
      <c r="A1329" s="355">
        <f t="shared" si="20"/>
        <v>45713</v>
      </c>
      <c r="B1329" s="356">
        <v>4</v>
      </c>
      <c r="C1329" s="357">
        <v>1221.8701475090002</v>
      </c>
      <c r="D1329" s="357">
        <v>1243.4372263499997</v>
      </c>
      <c r="E1329" s="357">
        <v>6.4392635970000018</v>
      </c>
    </row>
    <row r="1330" spans="1:5">
      <c r="A1330" s="355">
        <f t="shared" si="20"/>
        <v>45713</v>
      </c>
      <c r="B1330" s="356">
        <v>5</v>
      </c>
      <c r="C1330" s="357">
        <v>1349.8252598370007</v>
      </c>
      <c r="D1330" s="357">
        <v>1379.0814305120005</v>
      </c>
      <c r="E1330" s="357">
        <v>6.8024866330000027</v>
      </c>
    </row>
    <row r="1331" spans="1:5">
      <c r="A1331" s="355">
        <f t="shared" si="20"/>
        <v>45713</v>
      </c>
      <c r="B1331" s="356">
        <v>6</v>
      </c>
      <c r="C1331" s="357">
        <v>1451.7549500769999</v>
      </c>
      <c r="D1331" s="357">
        <v>1529.0206109889996</v>
      </c>
      <c r="E1331" s="357">
        <v>7.3279282520000013</v>
      </c>
    </row>
    <row r="1332" spans="1:5">
      <c r="A1332" s="355">
        <f t="shared" si="20"/>
        <v>45713</v>
      </c>
      <c r="B1332" s="356">
        <v>7</v>
      </c>
      <c r="C1332" s="357">
        <v>1440.958557884001</v>
      </c>
      <c r="D1332" s="357">
        <v>1621.2920675749997</v>
      </c>
      <c r="E1332" s="357">
        <v>6.5589863819999996</v>
      </c>
    </row>
    <row r="1333" spans="1:5">
      <c r="A1333" s="355">
        <f t="shared" si="20"/>
        <v>45713</v>
      </c>
      <c r="B1333" s="356">
        <v>8</v>
      </c>
      <c r="C1333" s="357">
        <v>1491.6397749459998</v>
      </c>
      <c r="D1333" s="357">
        <v>1688.7770140030004</v>
      </c>
      <c r="E1333" s="357">
        <v>6.8295698939999996</v>
      </c>
    </row>
    <row r="1334" spans="1:5">
      <c r="A1334" s="355">
        <f t="shared" si="20"/>
        <v>45713</v>
      </c>
      <c r="B1334" s="356">
        <v>9</v>
      </c>
      <c r="C1334" s="357">
        <v>1554.3099419960008</v>
      </c>
      <c r="D1334" s="357">
        <v>1741.2624616990001</v>
      </c>
      <c r="E1334" s="357">
        <v>6.9533250309999994</v>
      </c>
    </row>
    <row r="1335" spans="1:5">
      <c r="A1335" s="355">
        <f t="shared" si="20"/>
        <v>45713</v>
      </c>
      <c r="B1335" s="356">
        <v>10</v>
      </c>
      <c r="C1335" s="357">
        <v>1604.9122368160008</v>
      </c>
      <c r="D1335" s="357">
        <v>1789.074688727</v>
      </c>
      <c r="E1335" s="357">
        <v>6.8058433659999995</v>
      </c>
    </row>
    <row r="1336" spans="1:5">
      <c r="A1336" s="355">
        <f t="shared" si="20"/>
        <v>45713</v>
      </c>
      <c r="B1336" s="356">
        <v>11</v>
      </c>
      <c r="C1336" s="357">
        <v>1642.4969991740004</v>
      </c>
      <c r="D1336" s="357">
        <v>1829.2978566730003</v>
      </c>
      <c r="E1336" s="357">
        <v>6.9470228689999987</v>
      </c>
    </row>
    <row r="1337" spans="1:5">
      <c r="A1337" s="355">
        <f t="shared" si="20"/>
        <v>45713</v>
      </c>
      <c r="B1337" s="356">
        <v>12</v>
      </c>
      <c r="C1337" s="357">
        <v>1620.8319276950006</v>
      </c>
      <c r="D1337" s="357">
        <v>1813.890265847001</v>
      </c>
      <c r="E1337" s="357">
        <v>7.2138853979999995</v>
      </c>
    </row>
    <row r="1338" spans="1:5">
      <c r="A1338" s="355">
        <f t="shared" si="20"/>
        <v>45713</v>
      </c>
      <c r="B1338" s="356">
        <v>13</v>
      </c>
      <c r="C1338" s="357">
        <v>1621.5079900409999</v>
      </c>
      <c r="D1338" s="357">
        <v>1814.1604719720001</v>
      </c>
      <c r="E1338" s="357">
        <v>7.2084323540000002</v>
      </c>
    </row>
    <row r="1339" spans="1:5">
      <c r="A1339" s="355">
        <f t="shared" si="20"/>
        <v>45713</v>
      </c>
      <c r="B1339" s="356">
        <v>14</v>
      </c>
      <c r="C1339" s="357">
        <v>1647.6178966069999</v>
      </c>
      <c r="D1339" s="357">
        <v>1836.4205218149996</v>
      </c>
      <c r="E1339" s="357">
        <v>7.0799906219999986</v>
      </c>
    </row>
    <row r="1340" spans="1:5">
      <c r="A1340" s="355">
        <f t="shared" si="20"/>
        <v>45713</v>
      </c>
      <c r="B1340" s="356">
        <v>15</v>
      </c>
      <c r="C1340" s="357">
        <v>1652.6319162829998</v>
      </c>
      <c r="D1340" s="357">
        <v>1848.6550335739998</v>
      </c>
      <c r="E1340" s="357">
        <v>7.4737237449999983</v>
      </c>
    </row>
    <row r="1341" spans="1:5">
      <c r="A1341" s="355">
        <f t="shared" si="20"/>
        <v>45713</v>
      </c>
      <c r="B1341" s="356">
        <v>16</v>
      </c>
      <c r="C1341" s="357">
        <v>1628.0486540709999</v>
      </c>
      <c r="D1341" s="357">
        <v>1827.1127551889999</v>
      </c>
      <c r="E1341" s="357">
        <v>7.2832932059999989</v>
      </c>
    </row>
    <row r="1342" spans="1:5">
      <c r="A1342" s="355">
        <f t="shared" si="20"/>
        <v>45713</v>
      </c>
      <c r="B1342" s="356">
        <v>17</v>
      </c>
      <c r="C1342" s="357">
        <v>1635.095504468999</v>
      </c>
      <c r="D1342" s="357">
        <v>1792.8907918129996</v>
      </c>
      <c r="E1342" s="357">
        <v>7.0632006090000008</v>
      </c>
    </row>
    <row r="1343" spans="1:5">
      <c r="A1343" s="355">
        <f t="shared" si="20"/>
        <v>45713</v>
      </c>
      <c r="B1343" s="356">
        <v>18</v>
      </c>
      <c r="C1343" s="357">
        <v>1744.0835988479996</v>
      </c>
      <c r="D1343" s="357">
        <v>1916.9572445029996</v>
      </c>
      <c r="E1343" s="357">
        <v>7.4412238549999952</v>
      </c>
    </row>
    <row r="1344" spans="1:5">
      <c r="A1344" s="355">
        <f t="shared" si="20"/>
        <v>45713</v>
      </c>
      <c r="B1344" s="356">
        <v>19</v>
      </c>
      <c r="C1344" s="357">
        <v>1809.117825236</v>
      </c>
      <c r="D1344" s="357">
        <v>1972.5496587330001</v>
      </c>
      <c r="E1344" s="357">
        <v>8.1414141390000001</v>
      </c>
    </row>
    <row r="1345" spans="1:5">
      <c r="A1345" s="355">
        <f t="shared" si="20"/>
        <v>45713</v>
      </c>
      <c r="B1345" s="356">
        <v>20</v>
      </c>
      <c r="C1345" s="357">
        <v>1723.8545531099996</v>
      </c>
      <c r="D1345" s="357">
        <v>1881.7921715169994</v>
      </c>
      <c r="E1345" s="357">
        <v>7.9247039199999998</v>
      </c>
    </row>
    <row r="1346" spans="1:5">
      <c r="A1346" s="355">
        <f t="shared" si="20"/>
        <v>45713</v>
      </c>
      <c r="B1346" s="356">
        <v>21</v>
      </c>
      <c r="C1346" s="357">
        <v>1549.8145463630003</v>
      </c>
      <c r="D1346" s="357">
        <v>1715.3458973819997</v>
      </c>
      <c r="E1346" s="357">
        <v>7.9889539860000003</v>
      </c>
    </row>
    <row r="1347" spans="1:5">
      <c r="A1347" s="355">
        <f t="shared" si="20"/>
        <v>45713</v>
      </c>
      <c r="B1347" s="356">
        <v>22</v>
      </c>
      <c r="C1347" s="357">
        <v>1397.8589050990001</v>
      </c>
      <c r="D1347" s="357">
        <v>1520.0430692970001</v>
      </c>
      <c r="E1347" s="357">
        <v>7.6869893089999985</v>
      </c>
    </row>
    <row r="1348" spans="1:5">
      <c r="A1348" s="355">
        <f t="shared" si="20"/>
        <v>45713</v>
      </c>
      <c r="B1348" s="356">
        <v>23</v>
      </c>
      <c r="C1348" s="357">
        <v>1268.2031803950001</v>
      </c>
      <c r="D1348" s="357">
        <v>1361.370317846</v>
      </c>
      <c r="E1348" s="357">
        <v>7.4876607819999981</v>
      </c>
    </row>
    <row r="1349" spans="1:5">
      <c r="A1349" s="355">
        <f t="shared" si="20"/>
        <v>45714</v>
      </c>
      <c r="B1349" s="356">
        <v>0</v>
      </c>
      <c r="C1349" s="357">
        <v>1228.3841860930002</v>
      </c>
      <c r="D1349" s="357">
        <v>1254.396076496</v>
      </c>
      <c r="E1349" s="357">
        <v>5.8869745810000005</v>
      </c>
    </row>
    <row r="1350" spans="1:5">
      <c r="A1350" s="355">
        <f t="shared" ref="A1350:A1413" si="21">IF(B1350=0,A1349+1,A1349)</f>
        <v>45714</v>
      </c>
      <c r="B1350" s="356">
        <v>1</v>
      </c>
      <c r="C1350" s="357">
        <v>1185.6229622390003</v>
      </c>
      <c r="D1350" s="357">
        <v>1198.8590787599999</v>
      </c>
      <c r="E1350" s="357">
        <v>6.2370731409999989</v>
      </c>
    </row>
    <row r="1351" spans="1:5">
      <c r="A1351" s="355">
        <f t="shared" si="21"/>
        <v>45714</v>
      </c>
      <c r="B1351" s="356">
        <v>2</v>
      </c>
      <c r="C1351" s="357">
        <v>1156.0984451639999</v>
      </c>
      <c r="D1351" s="357">
        <v>1171.8755408799998</v>
      </c>
      <c r="E1351" s="357">
        <v>6.1125316039999982</v>
      </c>
    </row>
    <row r="1352" spans="1:5">
      <c r="A1352" s="355">
        <f t="shared" si="21"/>
        <v>45714</v>
      </c>
      <c r="B1352" s="356">
        <v>3</v>
      </c>
      <c r="C1352" s="357">
        <v>1154.0634255750001</v>
      </c>
      <c r="D1352" s="357">
        <v>1179.1490344149997</v>
      </c>
      <c r="E1352" s="357">
        <v>6.3208312450000017</v>
      </c>
    </row>
    <row r="1353" spans="1:5">
      <c r="A1353" s="355">
        <f t="shared" si="21"/>
        <v>45714</v>
      </c>
      <c r="B1353" s="356">
        <v>4</v>
      </c>
      <c r="C1353" s="357">
        <v>1194.2342702730002</v>
      </c>
      <c r="D1353" s="357">
        <v>1242.6061377380004</v>
      </c>
      <c r="E1353" s="357">
        <v>6.3950398580000014</v>
      </c>
    </row>
    <row r="1354" spans="1:5">
      <c r="A1354" s="355">
        <f t="shared" si="21"/>
        <v>45714</v>
      </c>
      <c r="B1354" s="356">
        <v>5</v>
      </c>
      <c r="C1354" s="357">
        <v>1291.0485563950003</v>
      </c>
      <c r="D1354" s="357">
        <v>1380.2740664519997</v>
      </c>
      <c r="E1354" s="357">
        <v>6.8906278389999995</v>
      </c>
    </row>
    <row r="1355" spans="1:5">
      <c r="A1355" s="355">
        <f t="shared" si="21"/>
        <v>45714</v>
      </c>
      <c r="B1355" s="356">
        <v>6</v>
      </c>
      <c r="C1355" s="357">
        <v>1415.760577649</v>
      </c>
      <c r="D1355" s="357">
        <v>1525.8644169510003</v>
      </c>
      <c r="E1355" s="357">
        <v>6.5300093809999984</v>
      </c>
    </row>
    <row r="1356" spans="1:5">
      <c r="A1356" s="355">
        <f t="shared" si="21"/>
        <v>45714</v>
      </c>
      <c r="B1356" s="356">
        <v>7</v>
      </c>
      <c r="C1356" s="357">
        <v>1410.5660776129994</v>
      </c>
      <c r="D1356" s="357">
        <v>1601.2094366849997</v>
      </c>
      <c r="E1356" s="357">
        <v>6.9150736449999979</v>
      </c>
    </row>
    <row r="1357" spans="1:5">
      <c r="A1357" s="355">
        <f t="shared" si="21"/>
        <v>45714</v>
      </c>
      <c r="B1357" s="356">
        <v>8</v>
      </c>
      <c r="C1357" s="357">
        <v>1477.1456926350006</v>
      </c>
      <c r="D1357" s="357">
        <v>1673.004750519</v>
      </c>
      <c r="E1357" s="357">
        <v>7.8215619979999991</v>
      </c>
    </row>
    <row r="1358" spans="1:5">
      <c r="A1358" s="355">
        <f t="shared" si="21"/>
        <v>45714</v>
      </c>
      <c r="B1358" s="356">
        <v>9</v>
      </c>
      <c r="C1358" s="357">
        <v>1534.5711976540008</v>
      </c>
      <c r="D1358" s="357">
        <v>1724.883585029</v>
      </c>
      <c r="E1358" s="357">
        <v>7.9464102490000004</v>
      </c>
    </row>
    <row r="1359" spans="1:5">
      <c r="A1359" s="355">
        <f t="shared" si="21"/>
        <v>45714</v>
      </c>
      <c r="B1359" s="356">
        <v>10</v>
      </c>
      <c r="C1359" s="357">
        <v>1573.8985411240001</v>
      </c>
      <c r="D1359" s="357">
        <v>1764.6665120969994</v>
      </c>
      <c r="E1359" s="357">
        <v>7.250199831999999</v>
      </c>
    </row>
    <row r="1360" spans="1:5">
      <c r="A1360" s="355">
        <f t="shared" si="21"/>
        <v>45714</v>
      </c>
      <c r="B1360" s="356">
        <v>11</v>
      </c>
      <c r="C1360" s="357">
        <v>1625.297100241</v>
      </c>
      <c r="D1360" s="357">
        <v>1813.2341731000001</v>
      </c>
      <c r="E1360" s="357">
        <v>7.3222706880000006</v>
      </c>
    </row>
    <row r="1361" spans="1:5">
      <c r="A1361" s="355">
        <f t="shared" si="21"/>
        <v>45714</v>
      </c>
      <c r="B1361" s="356">
        <v>12</v>
      </c>
      <c r="C1361" s="357">
        <v>1617.5774983060003</v>
      </c>
      <c r="D1361" s="357">
        <v>1798.9478885229996</v>
      </c>
      <c r="E1361" s="357">
        <v>7.267301099</v>
      </c>
    </row>
    <row r="1362" spans="1:5">
      <c r="A1362" s="355">
        <f t="shared" si="21"/>
        <v>45714</v>
      </c>
      <c r="B1362" s="356">
        <v>13</v>
      </c>
      <c r="C1362" s="357">
        <v>1621.0129128439994</v>
      </c>
      <c r="D1362" s="357">
        <v>1806.1968058640002</v>
      </c>
      <c r="E1362" s="357">
        <v>7.0481576289999985</v>
      </c>
    </row>
    <row r="1363" spans="1:5">
      <c r="A1363" s="355">
        <f t="shared" si="21"/>
        <v>45714</v>
      </c>
      <c r="B1363" s="356">
        <v>14</v>
      </c>
      <c r="C1363" s="357">
        <v>1654.1159950269998</v>
      </c>
      <c r="D1363" s="357">
        <v>1829.8394144909996</v>
      </c>
      <c r="E1363" s="357">
        <v>7.2546644449999995</v>
      </c>
    </row>
    <row r="1364" spans="1:5">
      <c r="A1364" s="355">
        <f t="shared" si="21"/>
        <v>45714</v>
      </c>
      <c r="B1364" s="356">
        <v>15</v>
      </c>
      <c r="C1364" s="357">
        <v>1670.6410521990003</v>
      </c>
      <c r="D1364" s="357">
        <v>1845.4840886290003</v>
      </c>
      <c r="E1364" s="357">
        <v>7.1836501749999995</v>
      </c>
    </row>
    <row r="1365" spans="1:5">
      <c r="A1365" s="355">
        <f t="shared" si="21"/>
        <v>45714</v>
      </c>
      <c r="B1365" s="356">
        <v>16</v>
      </c>
      <c r="C1365" s="357">
        <v>1655.7039456200005</v>
      </c>
      <c r="D1365" s="357">
        <v>1826.1616080119993</v>
      </c>
      <c r="E1365" s="357">
        <v>7.1317696170000016</v>
      </c>
    </row>
    <row r="1366" spans="1:5">
      <c r="A1366" s="355">
        <f t="shared" si="21"/>
        <v>45714</v>
      </c>
      <c r="B1366" s="356">
        <v>17</v>
      </c>
      <c r="C1366" s="357">
        <v>1654.3781740120005</v>
      </c>
      <c r="D1366" s="357">
        <v>1782.8182778339992</v>
      </c>
      <c r="E1366" s="357">
        <v>6.6891856020000011</v>
      </c>
    </row>
    <row r="1367" spans="1:5">
      <c r="A1367" s="355">
        <f t="shared" si="21"/>
        <v>45714</v>
      </c>
      <c r="B1367" s="356">
        <v>18</v>
      </c>
      <c r="C1367" s="357">
        <v>1785.620027364</v>
      </c>
      <c r="D1367" s="357">
        <v>1914.804702763</v>
      </c>
      <c r="E1367" s="357">
        <v>6.6519087289999987</v>
      </c>
    </row>
    <row r="1368" spans="1:5">
      <c r="A1368" s="355">
        <f t="shared" si="21"/>
        <v>45714</v>
      </c>
      <c r="B1368" s="356">
        <v>19</v>
      </c>
      <c r="C1368" s="357">
        <v>1917.2736829789999</v>
      </c>
      <c r="D1368" s="357">
        <v>1981.9114797470002</v>
      </c>
      <c r="E1368" s="357">
        <v>6.5952007530000003</v>
      </c>
    </row>
    <row r="1369" spans="1:5">
      <c r="A1369" s="355">
        <f t="shared" si="21"/>
        <v>45714</v>
      </c>
      <c r="B1369" s="356">
        <v>20</v>
      </c>
      <c r="C1369" s="357">
        <v>1768.9877237249989</v>
      </c>
      <c r="D1369" s="357">
        <v>1895.698247028</v>
      </c>
      <c r="E1369" s="357">
        <v>7.6960034049999999</v>
      </c>
    </row>
    <row r="1370" spans="1:5">
      <c r="A1370" s="355">
        <f t="shared" si="21"/>
        <v>45714</v>
      </c>
      <c r="B1370" s="356">
        <v>21</v>
      </c>
      <c r="C1370" s="357">
        <v>1572.1735602090012</v>
      </c>
      <c r="D1370" s="357">
        <v>1745.4839711090003</v>
      </c>
      <c r="E1370" s="357">
        <v>7.9177798479999986</v>
      </c>
    </row>
    <row r="1371" spans="1:5">
      <c r="A1371" s="355">
        <f t="shared" si="21"/>
        <v>45714</v>
      </c>
      <c r="B1371" s="356">
        <v>22</v>
      </c>
      <c r="C1371" s="357">
        <v>1455.6388502989998</v>
      </c>
      <c r="D1371" s="357">
        <v>1550.9369958910002</v>
      </c>
      <c r="E1371" s="357">
        <v>7.8308385059999983</v>
      </c>
    </row>
    <row r="1372" spans="1:5">
      <c r="A1372" s="355">
        <f t="shared" si="21"/>
        <v>45714</v>
      </c>
      <c r="B1372" s="356">
        <v>23</v>
      </c>
      <c r="C1372" s="357">
        <v>1295.0202482199993</v>
      </c>
      <c r="D1372" s="357">
        <v>1384.3511625860003</v>
      </c>
      <c r="E1372" s="357">
        <v>7.7078345940000021</v>
      </c>
    </row>
    <row r="1373" spans="1:5">
      <c r="A1373" s="355">
        <f t="shared" si="21"/>
        <v>45715</v>
      </c>
      <c r="B1373" s="356">
        <v>0</v>
      </c>
      <c r="C1373" s="357">
        <v>1247.4836306709999</v>
      </c>
      <c r="D1373" s="357">
        <v>1275.5733936389997</v>
      </c>
      <c r="E1373" s="357">
        <v>6.5476086350000005</v>
      </c>
    </row>
    <row r="1374" spans="1:5">
      <c r="A1374" s="355">
        <f t="shared" si="21"/>
        <v>45715</v>
      </c>
      <c r="B1374" s="356">
        <v>1</v>
      </c>
      <c r="C1374" s="357">
        <v>1199.3560822530001</v>
      </c>
      <c r="D1374" s="357">
        <v>1219.9739896660008</v>
      </c>
      <c r="E1374" s="357">
        <v>7.3281619959999995</v>
      </c>
    </row>
    <row r="1375" spans="1:5">
      <c r="A1375" s="355">
        <f t="shared" si="21"/>
        <v>45715</v>
      </c>
      <c r="B1375" s="356">
        <v>2</v>
      </c>
      <c r="C1375" s="357">
        <v>1175.4983918550006</v>
      </c>
      <c r="D1375" s="357">
        <v>1194.4404374590001</v>
      </c>
      <c r="E1375" s="357">
        <v>7.0346195889999983</v>
      </c>
    </row>
    <row r="1376" spans="1:5">
      <c r="A1376" s="355">
        <f t="shared" si="21"/>
        <v>45715</v>
      </c>
      <c r="B1376" s="356">
        <v>3</v>
      </c>
      <c r="C1376" s="357">
        <v>1177.0724505620001</v>
      </c>
      <c r="D1376" s="357">
        <v>1198.189774228</v>
      </c>
      <c r="E1376" s="357">
        <v>7.1544646440000008</v>
      </c>
    </row>
    <row r="1377" spans="1:5">
      <c r="A1377" s="355">
        <f t="shared" si="21"/>
        <v>45715</v>
      </c>
      <c r="B1377" s="356">
        <v>4</v>
      </c>
      <c r="C1377" s="357">
        <v>1210.0751322980004</v>
      </c>
      <c r="D1377" s="357">
        <v>1255.8321150819997</v>
      </c>
      <c r="E1377" s="357">
        <v>7.3944343709999973</v>
      </c>
    </row>
    <row r="1378" spans="1:5">
      <c r="A1378" s="355">
        <f t="shared" si="21"/>
        <v>45715</v>
      </c>
      <c r="B1378" s="356">
        <v>5</v>
      </c>
      <c r="C1378" s="357">
        <v>1316.7221340819995</v>
      </c>
      <c r="D1378" s="357">
        <v>1393.0313786199999</v>
      </c>
      <c r="E1378" s="357">
        <v>6.8988476659999991</v>
      </c>
    </row>
    <row r="1379" spans="1:5">
      <c r="A1379" s="355">
        <f t="shared" si="21"/>
        <v>45715</v>
      </c>
      <c r="B1379" s="356">
        <v>6</v>
      </c>
      <c r="C1379" s="357">
        <v>1428.5161803789995</v>
      </c>
      <c r="D1379" s="357">
        <v>1547.5608995540001</v>
      </c>
      <c r="E1379" s="357">
        <v>6.5872892450000009</v>
      </c>
    </row>
    <row r="1380" spans="1:5">
      <c r="A1380" s="355">
        <f t="shared" si="21"/>
        <v>45715</v>
      </c>
      <c r="B1380" s="356">
        <v>7</v>
      </c>
      <c r="C1380" s="357">
        <v>1487.3532063349999</v>
      </c>
      <c r="D1380" s="357">
        <v>1638.4753275129999</v>
      </c>
      <c r="E1380" s="357">
        <v>6.4442705360000012</v>
      </c>
    </row>
    <row r="1381" spans="1:5">
      <c r="A1381" s="355">
        <f t="shared" si="21"/>
        <v>45715</v>
      </c>
      <c r="B1381" s="356">
        <v>8</v>
      </c>
      <c r="C1381" s="357">
        <v>1558.8949326779991</v>
      </c>
      <c r="D1381" s="357">
        <v>1721.2884291830001</v>
      </c>
      <c r="E1381" s="357">
        <v>7.0401535080000004</v>
      </c>
    </row>
    <row r="1382" spans="1:5">
      <c r="A1382" s="355">
        <f t="shared" si="21"/>
        <v>45715</v>
      </c>
      <c r="B1382" s="356">
        <v>9</v>
      </c>
      <c r="C1382" s="357">
        <v>1604.5219767850001</v>
      </c>
      <c r="D1382" s="357">
        <v>1773.3081913460003</v>
      </c>
      <c r="E1382" s="357">
        <v>6.9977286499999991</v>
      </c>
    </row>
    <row r="1383" spans="1:5">
      <c r="A1383" s="355">
        <f t="shared" si="21"/>
        <v>45715</v>
      </c>
      <c r="B1383" s="356">
        <v>10</v>
      </c>
      <c r="C1383" s="357">
        <v>1652.4889878379988</v>
      </c>
      <c r="D1383" s="357">
        <v>1821.1483080279997</v>
      </c>
      <c r="E1383" s="357">
        <v>6.3363401420000027</v>
      </c>
    </row>
    <row r="1384" spans="1:5">
      <c r="A1384" s="355">
        <f t="shared" si="21"/>
        <v>45715</v>
      </c>
      <c r="B1384" s="356">
        <v>11</v>
      </c>
      <c r="C1384" s="357">
        <v>1694.2461860900003</v>
      </c>
      <c r="D1384" s="357">
        <v>1858.517130077</v>
      </c>
      <c r="E1384" s="357">
        <v>6.434736631999999</v>
      </c>
    </row>
    <row r="1385" spans="1:5">
      <c r="A1385" s="355">
        <f t="shared" si="21"/>
        <v>45715</v>
      </c>
      <c r="B1385" s="356">
        <v>12</v>
      </c>
      <c r="C1385" s="357">
        <v>1683.1183750470002</v>
      </c>
      <c r="D1385" s="357">
        <v>1848.1056969880005</v>
      </c>
      <c r="E1385" s="357">
        <v>6.2393723559999996</v>
      </c>
    </row>
    <row r="1386" spans="1:5">
      <c r="A1386" s="355">
        <f t="shared" si="21"/>
        <v>45715</v>
      </c>
      <c r="B1386" s="356">
        <v>13</v>
      </c>
      <c r="C1386" s="357">
        <v>1691.4680949760004</v>
      </c>
      <c r="D1386" s="357">
        <v>1852.6549600659998</v>
      </c>
      <c r="E1386" s="357">
        <v>6.060602037999999</v>
      </c>
    </row>
    <row r="1387" spans="1:5">
      <c r="A1387" s="355">
        <f t="shared" si="21"/>
        <v>45715</v>
      </c>
      <c r="B1387" s="356">
        <v>14</v>
      </c>
      <c r="C1387" s="357">
        <v>1723.6458554159999</v>
      </c>
      <c r="D1387" s="357">
        <v>1875.0873898189998</v>
      </c>
      <c r="E1387" s="357">
        <v>6.125136427000001</v>
      </c>
    </row>
    <row r="1388" spans="1:5">
      <c r="A1388" s="355">
        <f t="shared" si="21"/>
        <v>45715</v>
      </c>
      <c r="B1388" s="356">
        <v>15</v>
      </c>
      <c r="C1388" s="357">
        <v>1736.8140492860002</v>
      </c>
      <c r="D1388" s="357">
        <v>1888.169425178</v>
      </c>
      <c r="E1388" s="357">
        <v>6.489858881</v>
      </c>
    </row>
    <row r="1389" spans="1:5">
      <c r="A1389" s="355">
        <f t="shared" si="21"/>
        <v>45715</v>
      </c>
      <c r="B1389" s="356">
        <v>16</v>
      </c>
      <c r="C1389" s="357">
        <v>1717.2343102099994</v>
      </c>
      <c r="D1389" s="357">
        <v>1864.3263231149999</v>
      </c>
      <c r="E1389" s="357">
        <v>5.8106337530000003</v>
      </c>
    </row>
    <row r="1390" spans="1:5">
      <c r="A1390" s="355">
        <f t="shared" si="21"/>
        <v>45715</v>
      </c>
      <c r="B1390" s="356">
        <v>17</v>
      </c>
      <c r="C1390" s="357">
        <v>1668.3304039869997</v>
      </c>
      <c r="D1390" s="357">
        <v>1806.5818463539999</v>
      </c>
      <c r="E1390" s="357">
        <v>6.3354245350000014</v>
      </c>
    </row>
    <row r="1391" spans="1:5">
      <c r="A1391" s="355">
        <f t="shared" si="21"/>
        <v>45715</v>
      </c>
      <c r="B1391" s="356">
        <v>18</v>
      </c>
      <c r="C1391" s="357">
        <v>1760.2700402820001</v>
      </c>
      <c r="D1391" s="357">
        <v>1931.251570267</v>
      </c>
      <c r="E1391" s="357">
        <v>6.2208054990000008</v>
      </c>
    </row>
    <row r="1392" spans="1:5">
      <c r="A1392" s="355">
        <f t="shared" si="21"/>
        <v>45715</v>
      </c>
      <c r="B1392" s="356">
        <v>19</v>
      </c>
      <c r="C1392" s="357">
        <v>1841.3842040039992</v>
      </c>
      <c r="D1392" s="357">
        <v>2011.2947844560001</v>
      </c>
      <c r="E1392" s="357">
        <v>6.6043473830000003</v>
      </c>
    </row>
    <row r="1393" spans="1:5">
      <c r="A1393" s="355">
        <f t="shared" si="21"/>
        <v>45715</v>
      </c>
      <c r="B1393" s="356">
        <v>20</v>
      </c>
      <c r="C1393" s="357">
        <v>1763.281394051</v>
      </c>
      <c r="D1393" s="357">
        <v>1925.2264468199999</v>
      </c>
      <c r="E1393" s="357">
        <v>6.1259185369999996</v>
      </c>
    </row>
    <row r="1394" spans="1:5">
      <c r="A1394" s="355">
        <f t="shared" si="21"/>
        <v>45715</v>
      </c>
      <c r="B1394" s="356">
        <v>21</v>
      </c>
      <c r="C1394" s="357">
        <v>1577.0536799790002</v>
      </c>
      <c r="D1394" s="357">
        <v>1765.3931152770003</v>
      </c>
      <c r="E1394" s="357">
        <v>5.8946243280000017</v>
      </c>
    </row>
    <row r="1395" spans="1:5">
      <c r="A1395" s="355">
        <f t="shared" si="21"/>
        <v>45715</v>
      </c>
      <c r="B1395" s="356">
        <v>22</v>
      </c>
      <c r="C1395" s="357">
        <v>1462.3088110390001</v>
      </c>
      <c r="D1395" s="357">
        <v>1569.9002779550001</v>
      </c>
      <c r="E1395" s="357">
        <v>6.0333060740000004</v>
      </c>
    </row>
    <row r="1396" spans="1:5">
      <c r="A1396" s="355">
        <f t="shared" si="21"/>
        <v>45715</v>
      </c>
      <c r="B1396" s="356">
        <v>23</v>
      </c>
      <c r="C1396" s="357">
        <v>1366.8876029570006</v>
      </c>
      <c r="D1396" s="357">
        <v>1399.3109590810002</v>
      </c>
      <c r="E1396" s="357">
        <v>7.1695098839999982</v>
      </c>
    </row>
    <row r="1397" spans="1:5">
      <c r="A1397" s="355">
        <f t="shared" si="21"/>
        <v>45716</v>
      </c>
      <c r="B1397" s="356">
        <v>0</v>
      </c>
      <c r="C1397" s="357">
        <v>1268.4843026870001</v>
      </c>
      <c r="D1397" s="357">
        <v>1295.2045356779997</v>
      </c>
      <c r="E1397" s="357">
        <v>7.2548608999999979</v>
      </c>
    </row>
    <row r="1398" spans="1:5">
      <c r="A1398" s="355">
        <f t="shared" si="21"/>
        <v>45716</v>
      </c>
      <c r="B1398" s="356">
        <v>1</v>
      </c>
      <c r="C1398" s="357">
        <v>1214.7426236429999</v>
      </c>
      <c r="D1398" s="357">
        <v>1233.5857146549997</v>
      </c>
      <c r="E1398" s="357">
        <v>7.3987935659999993</v>
      </c>
    </row>
    <row r="1399" spans="1:5">
      <c r="A1399" s="355">
        <f t="shared" si="21"/>
        <v>45716</v>
      </c>
      <c r="B1399" s="356">
        <v>2</v>
      </c>
      <c r="C1399" s="357">
        <v>1188.2428911979987</v>
      </c>
      <c r="D1399" s="357">
        <v>1206.787201114</v>
      </c>
      <c r="E1399" s="357">
        <v>7.7718555239999993</v>
      </c>
    </row>
    <row r="1400" spans="1:5">
      <c r="A1400" s="355">
        <f t="shared" si="21"/>
        <v>45716</v>
      </c>
      <c r="B1400" s="356">
        <v>3</v>
      </c>
      <c r="C1400" s="357">
        <v>1192.6324471750002</v>
      </c>
      <c r="D1400" s="357">
        <v>1206.1704448390003</v>
      </c>
      <c r="E1400" s="357">
        <v>7.511037886999997</v>
      </c>
    </row>
    <row r="1401" spans="1:5">
      <c r="A1401" s="355">
        <f t="shared" si="21"/>
        <v>45716</v>
      </c>
      <c r="B1401" s="356">
        <v>4</v>
      </c>
      <c r="C1401" s="357">
        <v>1225.376607676</v>
      </c>
      <c r="D1401" s="357">
        <v>1255.7124780069998</v>
      </c>
      <c r="E1401" s="357">
        <v>6.5528776369999981</v>
      </c>
    </row>
    <row r="1402" spans="1:5">
      <c r="A1402" s="355">
        <f t="shared" si="21"/>
        <v>45716</v>
      </c>
      <c r="B1402" s="356">
        <v>5</v>
      </c>
      <c r="C1402" s="357">
        <v>1333.7914560269999</v>
      </c>
      <c r="D1402" s="357">
        <v>1381.711644339</v>
      </c>
      <c r="E1402" s="357">
        <v>6.2478859000000009</v>
      </c>
    </row>
    <row r="1403" spans="1:5">
      <c r="A1403" s="355">
        <f t="shared" si="21"/>
        <v>45716</v>
      </c>
      <c r="B1403" s="356">
        <v>6</v>
      </c>
      <c r="C1403" s="357">
        <v>1405.97357863</v>
      </c>
      <c r="D1403" s="357">
        <v>1512.5079866620003</v>
      </c>
      <c r="E1403" s="357">
        <v>5.8838160469999981</v>
      </c>
    </row>
    <row r="1404" spans="1:5">
      <c r="A1404" s="355">
        <f t="shared" si="21"/>
        <v>45716</v>
      </c>
      <c r="B1404" s="356">
        <v>7</v>
      </c>
      <c r="C1404" s="357">
        <v>1505.5688355409991</v>
      </c>
      <c r="D1404" s="357">
        <v>1617.7057902659997</v>
      </c>
      <c r="E1404" s="357">
        <v>5.9623647710000007</v>
      </c>
    </row>
    <row r="1405" spans="1:5">
      <c r="A1405" s="355">
        <f t="shared" si="21"/>
        <v>45716</v>
      </c>
      <c r="B1405" s="356">
        <v>8</v>
      </c>
      <c r="C1405" s="357">
        <v>1592.1937264160003</v>
      </c>
      <c r="D1405" s="357">
        <v>1710.5339655920002</v>
      </c>
      <c r="E1405" s="357">
        <v>6.3439647899999985</v>
      </c>
    </row>
    <row r="1406" spans="1:5">
      <c r="A1406" s="355">
        <f t="shared" si="21"/>
        <v>45716</v>
      </c>
      <c r="B1406" s="356">
        <v>9</v>
      </c>
      <c r="C1406" s="357">
        <v>1647.1841653380004</v>
      </c>
      <c r="D1406" s="357">
        <v>1754.3050848020005</v>
      </c>
      <c r="E1406" s="357">
        <v>7.2284149589999975</v>
      </c>
    </row>
    <row r="1407" spans="1:5">
      <c r="A1407" s="355">
        <f t="shared" si="21"/>
        <v>45716</v>
      </c>
      <c r="B1407" s="356">
        <v>10</v>
      </c>
      <c r="C1407" s="357">
        <v>1662.098105579001</v>
      </c>
      <c r="D1407" s="357">
        <v>1788.9638985349998</v>
      </c>
      <c r="E1407" s="357">
        <v>7.1655173920000008</v>
      </c>
    </row>
    <row r="1408" spans="1:5">
      <c r="A1408" s="355">
        <f t="shared" si="21"/>
        <v>45716</v>
      </c>
      <c r="B1408" s="356">
        <v>11</v>
      </c>
      <c r="C1408" s="357">
        <v>1706.4342191310011</v>
      </c>
      <c r="D1408" s="357">
        <v>1828.7371797880007</v>
      </c>
      <c r="E1408" s="357">
        <v>7.1311797489999993</v>
      </c>
    </row>
    <row r="1409" spans="1:5">
      <c r="A1409" s="355">
        <f t="shared" si="21"/>
        <v>45716</v>
      </c>
      <c r="B1409" s="356">
        <v>12</v>
      </c>
      <c r="C1409" s="357">
        <v>1684.7791160160009</v>
      </c>
      <c r="D1409" s="357">
        <v>1808.6592443570003</v>
      </c>
      <c r="E1409" s="357">
        <v>7.335881693000001</v>
      </c>
    </row>
    <row r="1410" spans="1:5">
      <c r="A1410" s="355">
        <f t="shared" si="21"/>
        <v>45716</v>
      </c>
      <c r="B1410" s="356">
        <v>13</v>
      </c>
      <c r="C1410" s="357">
        <v>1703.6340462889998</v>
      </c>
      <c r="D1410" s="357">
        <v>1813.27581407</v>
      </c>
      <c r="E1410" s="357">
        <v>7.293222848000001</v>
      </c>
    </row>
    <row r="1411" spans="1:5">
      <c r="A1411" s="355">
        <f t="shared" si="21"/>
        <v>45716</v>
      </c>
      <c r="B1411" s="356">
        <v>14</v>
      </c>
      <c r="C1411" s="357">
        <v>1712.6346568879997</v>
      </c>
      <c r="D1411" s="357">
        <v>1828.7873635859996</v>
      </c>
      <c r="E1411" s="357">
        <v>8.7383003640000005</v>
      </c>
    </row>
    <row r="1412" spans="1:5">
      <c r="A1412" s="355">
        <f t="shared" si="21"/>
        <v>45716</v>
      </c>
      <c r="B1412" s="356">
        <v>15</v>
      </c>
      <c r="C1412" s="357">
        <v>1724.3545359669997</v>
      </c>
      <c r="D1412" s="357">
        <v>1839.7396482170004</v>
      </c>
      <c r="E1412" s="357">
        <v>7.7122777629999968</v>
      </c>
    </row>
    <row r="1413" spans="1:5">
      <c r="A1413" s="355">
        <f t="shared" si="21"/>
        <v>45716</v>
      </c>
      <c r="B1413" s="356">
        <v>16</v>
      </c>
      <c r="C1413" s="357">
        <v>1713.7798548700007</v>
      </c>
      <c r="D1413" s="357">
        <v>1818.1040127819997</v>
      </c>
      <c r="E1413" s="357">
        <v>5.8166773129999996</v>
      </c>
    </row>
    <row r="1414" spans="1:5">
      <c r="A1414" s="355">
        <f t="shared" ref="A1414:A1477" si="22">IF(B1414=0,A1413+1,A1413)</f>
        <v>45716</v>
      </c>
      <c r="B1414" s="356">
        <v>17</v>
      </c>
      <c r="C1414" s="357">
        <v>1656.2361807309999</v>
      </c>
      <c r="D1414" s="357">
        <v>1777.5697545630001</v>
      </c>
      <c r="E1414" s="357">
        <v>6.0418183169999997</v>
      </c>
    </row>
    <row r="1415" spans="1:5">
      <c r="A1415" s="355">
        <f t="shared" si="22"/>
        <v>45716</v>
      </c>
      <c r="B1415" s="356">
        <v>18</v>
      </c>
      <c r="C1415" s="357">
        <v>1731.3766176969993</v>
      </c>
      <c r="D1415" s="357">
        <v>1884.1897348499997</v>
      </c>
      <c r="E1415" s="357">
        <v>8.8684367549999976</v>
      </c>
    </row>
    <row r="1416" spans="1:5">
      <c r="A1416" s="355">
        <f t="shared" si="22"/>
        <v>45716</v>
      </c>
      <c r="B1416" s="356">
        <v>19</v>
      </c>
      <c r="C1416" s="357">
        <v>1793.6937499790004</v>
      </c>
      <c r="D1416" s="357">
        <v>1940.55504002</v>
      </c>
      <c r="E1416" s="357">
        <v>7.9529938279999994</v>
      </c>
    </row>
    <row r="1417" spans="1:5">
      <c r="A1417" s="355">
        <f t="shared" si="22"/>
        <v>45716</v>
      </c>
      <c r="B1417" s="356">
        <v>20</v>
      </c>
      <c r="C1417" s="357">
        <v>1709.1796214710005</v>
      </c>
      <c r="D1417" s="357">
        <v>1860.7595312679998</v>
      </c>
      <c r="E1417" s="357">
        <v>7.5678729129999978</v>
      </c>
    </row>
    <row r="1418" spans="1:5">
      <c r="A1418" s="355">
        <f t="shared" si="22"/>
        <v>45716</v>
      </c>
      <c r="B1418" s="356">
        <v>21</v>
      </c>
      <c r="C1418" s="357">
        <v>1555.198416339</v>
      </c>
      <c r="D1418" s="357">
        <v>1714.8799287890001</v>
      </c>
      <c r="E1418" s="357">
        <v>7.1482718809999986</v>
      </c>
    </row>
    <row r="1419" spans="1:5">
      <c r="A1419" s="355">
        <f t="shared" si="22"/>
        <v>45716</v>
      </c>
      <c r="B1419" s="356">
        <v>22</v>
      </c>
      <c r="C1419" s="357">
        <v>1455.3017552819997</v>
      </c>
      <c r="D1419" s="357">
        <v>1564.2320994880001</v>
      </c>
      <c r="E1419" s="357">
        <v>7.9436863209999986</v>
      </c>
    </row>
    <row r="1420" spans="1:5">
      <c r="A1420" s="355">
        <f t="shared" si="22"/>
        <v>45716</v>
      </c>
      <c r="B1420" s="356">
        <v>23</v>
      </c>
      <c r="C1420" s="357">
        <v>1369.9356220760003</v>
      </c>
      <c r="D1420" s="357">
        <v>1414.1997168600001</v>
      </c>
      <c r="E1420" s="357">
        <v>7.3948429670000007</v>
      </c>
    </row>
    <row r="1421" spans="1:5">
      <c r="A1421" s="355">
        <f t="shared" si="22"/>
        <v>45717</v>
      </c>
      <c r="B1421" s="356">
        <v>0</v>
      </c>
      <c r="C1421" s="357">
        <v>1287.5237305729997</v>
      </c>
      <c r="D1421" s="357">
        <v>1300.3739487260002</v>
      </c>
      <c r="E1421" s="357">
        <v>9.1056880979999999</v>
      </c>
    </row>
    <row r="1422" spans="1:5">
      <c r="A1422" s="355">
        <f t="shared" si="22"/>
        <v>45717</v>
      </c>
      <c r="B1422" s="356">
        <v>1</v>
      </c>
      <c r="C1422" s="357">
        <v>1164.8305514249994</v>
      </c>
      <c r="D1422" s="357">
        <v>1238.6708018220006</v>
      </c>
      <c r="E1422" s="357">
        <v>7.6871985759999992</v>
      </c>
    </row>
    <row r="1423" spans="1:5">
      <c r="A1423" s="355">
        <f t="shared" si="22"/>
        <v>45717</v>
      </c>
      <c r="B1423" s="356">
        <v>2</v>
      </c>
      <c r="C1423" s="357">
        <v>1122.3060916829995</v>
      </c>
      <c r="D1423" s="357">
        <v>1206.7624386100001</v>
      </c>
      <c r="E1423" s="357">
        <v>8.168752576000001</v>
      </c>
    </row>
    <row r="1424" spans="1:5">
      <c r="A1424" s="355">
        <f t="shared" si="22"/>
        <v>45717</v>
      </c>
      <c r="B1424" s="356">
        <v>3</v>
      </c>
      <c r="C1424" s="357">
        <v>1101.7934765020004</v>
      </c>
      <c r="D1424" s="357">
        <v>1189.6159760920002</v>
      </c>
      <c r="E1424" s="357">
        <v>6.1753806830000011</v>
      </c>
    </row>
    <row r="1425" spans="1:5">
      <c r="A1425" s="355">
        <f t="shared" si="22"/>
        <v>45717</v>
      </c>
      <c r="B1425" s="356">
        <v>4</v>
      </c>
      <c r="C1425" s="357">
        <v>1128.4447203910001</v>
      </c>
      <c r="D1425" s="357">
        <v>1219.7206503709995</v>
      </c>
      <c r="E1425" s="357">
        <v>6.4485860510000013</v>
      </c>
    </row>
    <row r="1426" spans="1:5">
      <c r="A1426" s="355">
        <f t="shared" si="22"/>
        <v>45717</v>
      </c>
      <c r="B1426" s="356">
        <v>5</v>
      </c>
      <c r="C1426" s="357">
        <v>1192.3292235660003</v>
      </c>
      <c r="D1426" s="357">
        <v>1297.426785633</v>
      </c>
      <c r="E1426" s="357">
        <v>7.1716826469999999</v>
      </c>
    </row>
    <row r="1427" spans="1:5">
      <c r="A1427" s="355">
        <f t="shared" si="22"/>
        <v>45717</v>
      </c>
      <c r="B1427" s="356">
        <v>6</v>
      </c>
      <c r="C1427" s="357">
        <v>1249.0239560950006</v>
      </c>
      <c r="D1427" s="357">
        <v>1366.2193887959995</v>
      </c>
      <c r="E1427" s="357">
        <v>7.304783024999999</v>
      </c>
    </row>
    <row r="1428" spans="1:5">
      <c r="A1428" s="355">
        <f t="shared" si="22"/>
        <v>45717</v>
      </c>
      <c r="B1428" s="356">
        <v>7</v>
      </c>
      <c r="C1428" s="357">
        <v>1329.1411910240004</v>
      </c>
      <c r="D1428" s="357">
        <v>1493.8516333799996</v>
      </c>
      <c r="E1428" s="357">
        <v>6.7529181189999994</v>
      </c>
    </row>
    <row r="1429" spans="1:5">
      <c r="A1429" s="355">
        <f t="shared" si="22"/>
        <v>45717</v>
      </c>
      <c r="B1429" s="356">
        <v>8</v>
      </c>
      <c r="C1429" s="357">
        <v>1399.4523817109998</v>
      </c>
      <c r="D1429" s="357">
        <v>1601.7551889379995</v>
      </c>
      <c r="E1429" s="357">
        <v>5.8647602789999986</v>
      </c>
    </row>
    <row r="1430" spans="1:5">
      <c r="A1430" s="355">
        <f t="shared" si="22"/>
        <v>45717</v>
      </c>
      <c r="B1430" s="356">
        <v>9</v>
      </c>
      <c r="C1430" s="357">
        <v>1500.3566345319998</v>
      </c>
      <c r="D1430" s="357">
        <v>1598.519158863</v>
      </c>
      <c r="E1430" s="357">
        <v>6.0145888999999997</v>
      </c>
    </row>
    <row r="1431" spans="1:5">
      <c r="A1431" s="355">
        <f t="shared" si="22"/>
        <v>45717</v>
      </c>
      <c r="B1431" s="356">
        <v>10</v>
      </c>
      <c r="C1431" s="357">
        <v>1521.5781238299994</v>
      </c>
      <c r="D1431" s="357">
        <v>1702.6396748259992</v>
      </c>
      <c r="E1431" s="357">
        <v>5.5150793350000002</v>
      </c>
    </row>
    <row r="1432" spans="1:5">
      <c r="A1432" s="355">
        <f t="shared" si="22"/>
        <v>45717</v>
      </c>
      <c r="B1432" s="356">
        <v>11</v>
      </c>
      <c r="C1432" s="357">
        <v>1562.8346440620003</v>
      </c>
      <c r="D1432" s="357">
        <v>1730.6873756930004</v>
      </c>
      <c r="E1432" s="357">
        <v>4.7159148539999993</v>
      </c>
    </row>
    <row r="1433" spans="1:5">
      <c r="A1433" s="355">
        <f t="shared" si="22"/>
        <v>45717</v>
      </c>
      <c r="B1433" s="356">
        <v>12</v>
      </c>
      <c r="C1433" s="357">
        <v>1560.865854776999</v>
      </c>
      <c r="D1433" s="357">
        <v>1711.6124726269995</v>
      </c>
      <c r="E1433" s="357">
        <v>4.6951862860000011</v>
      </c>
    </row>
    <row r="1434" spans="1:5">
      <c r="A1434" s="355">
        <f t="shared" si="22"/>
        <v>45717</v>
      </c>
      <c r="B1434" s="356">
        <v>13</v>
      </c>
      <c r="C1434" s="357">
        <v>1558.3253396170003</v>
      </c>
      <c r="D1434" s="357">
        <v>1695.4031214479994</v>
      </c>
      <c r="E1434" s="357">
        <v>4.7168541090000016</v>
      </c>
    </row>
    <row r="1435" spans="1:5">
      <c r="A1435" s="355">
        <f t="shared" si="22"/>
        <v>45717</v>
      </c>
      <c r="B1435" s="356">
        <v>14</v>
      </c>
      <c r="C1435" s="357">
        <v>1552.5638304810002</v>
      </c>
      <c r="D1435" s="357">
        <v>1685.351775334</v>
      </c>
      <c r="E1435" s="357">
        <v>5.5082531530000001</v>
      </c>
    </row>
    <row r="1436" spans="1:5">
      <c r="A1436" s="355">
        <f t="shared" si="22"/>
        <v>45717</v>
      </c>
      <c r="B1436" s="356">
        <v>15</v>
      </c>
      <c r="C1436" s="357">
        <v>1520.3531687220009</v>
      </c>
      <c r="D1436" s="357">
        <v>1651.9148320960001</v>
      </c>
      <c r="E1436" s="357">
        <v>5.2383932790000003</v>
      </c>
    </row>
    <row r="1437" spans="1:5">
      <c r="A1437" s="355">
        <f t="shared" si="22"/>
        <v>45717</v>
      </c>
      <c r="B1437" s="356">
        <v>16</v>
      </c>
      <c r="C1437" s="357">
        <v>1490.2528068260001</v>
      </c>
      <c r="D1437" s="357">
        <v>1658.523671484</v>
      </c>
      <c r="E1437" s="357">
        <v>5.235375641000001</v>
      </c>
    </row>
    <row r="1438" spans="1:5">
      <c r="A1438" s="355">
        <f t="shared" si="22"/>
        <v>45717</v>
      </c>
      <c r="B1438" s="356">
        <v>17</v>
      </c>
      <c r="C1438" s="357">
        <v>1486.4478508909997</v>
      </c>
      <c r="D1438" s="357">
        <v>1655.550924846</v>
      </c>
      <c r="E1438" s="357">
        <v>5.0786243950000003</v>
      </c>
    </row>
    <row r="1439" spans="1:5">
      <c r="A1439" s="355">
        <f t="shared" si="22"/>
        <v>45717</v>
      </c>
      <c r="B1439" s="356">
        <v>18</v>
      </c>
      <c r="C1439" s="357">
        <v>1586.2622530740007</v>
      </c>
      <c r="D1439" s="357">
        <v>1776.0609679849997</v>
      </c>
      <c r="E1439" s="357">
        <v>5.7990921800000024</v>
      </c>
    </row>
    <row r="1440" spans="1:5">
      <c r="A1440" s="355">
        <f t="shared" si="22"/>
        <v>45717</v>
      </c>
      <c r="B1440" s="356">
        <v>19</v>
      </c>
      <c r="C1440" s="357">
        <v>1666.7457016180006</v>
      </c>
      <c r="D1440" s="357">
        <v>1850.7337465660003</v>
      </c>
      <c r="E1440" s="357">
        <v>6.4697972020000014</v>
      </c>
    </row>
    <row r="1441" spans="1:5">
      <c r="A1441" s="355">
        <f t="shared" si="22"/>
        <v>45717</v>
      </c>
      <c r="B1441" s="356">
        <v>20</v>
      </c>
      <c r="C1441" s="357">
        <v>1598.3315604970005</v>
      </c>
      <c r="D1441" s="357">
        <v>1785.9602175119996</v>
      </c>
      <c r="E1441" s="357">
        <v>6.4368911889999998</v>
      </c>
    </row>
    <row r="1442" spans="1:5">
      <c r="A1442" s="355">
        <f t="shared" si="22"/>
        <v>45717</v>
      </c>
      <c r="B1442" s="356">
        <v>21</v>
      </c>
      <c r="C1442" s="357">
        <v>1461.798883507</v>
      </c>
      <c r="D1442" s="357">
        <v>1656.5032993270001</v>
      </c>
      <c r="E1442" s="357">
        <v>6.0121636800000022</v>
      </c>
    </row>
    <row r="1443" spans="1:5">
      <c r="A1443" s="355">
        <f t="shared" si="22"/>
        <v>45717</v>
      </c>
      <c r="B1443" s="356">
        <v>22</v>
      </c>
      <c r="C1443" s="357">
        <v>1399.1705992540003</v>
      </c>
      <c r="D1443" s="357">
        <v>1534.7882800699999</v>
      </c>
      <c r="E1443" s="357">
        <v>5.7612552630000016</v>
      </c>
    </row>
    <row r="1444" spans="1:5">
      <c r="A1444" s="355">
        <f t="shared" si="22"/>
        <v>45717</v>
      </c>
      <c r="B1444" s="356">
        <v>23</v>
      </c>
      <c r="C1444" s="357">
        <v>1277.3941138950006</v>
      </c>
      <c r="D1444" s="357">
        <v>1384.4601576749994</v>
      </c>
      <c r="E1444" s="357">
        <v>6.5359009889999991</v>
      </c>
    </row>
    <row r="1445" spans="1:5">
      <c r="A1445" s="355">
        <f t="shared" si="22"/>
        <v>45718</v>
      </c>
      <c r="B1445" s="356">
        <v>0</v>
      </c>
      <c r="C1445" s="357">
        <v>1298.7458877719998</v>
      </c>
      <c r="D1445" s="357">
        <v>1270.5563185929998</v>
      </c>
      <c r="E1445" s="357">
        <v>6.1100804720000008</v>
      </c>
    </row>
    <row r="1446" spans="1:5">
      <c r="A1446" s="355">
        <f t="shared" si="22"/>
        <v>45718</v>
      </c>
      <c r="B1446" s="356">
        <v>1</v>
      </c>
      <c r="C1446" s="357">
        <v>1163.5093558429996</v>
      </c>
      <c r="D1446" s="357">
        <v>1179.8202162350003</v>
      </c>
      <c r="E1446" s="357">
        <v>6.096543350000001</v>
      </c>
    </row>
    <row r="1447" spans="1:5">
      <c r="A1447" s="355">
        <f t="shared" si="22"/>
        <v>45718</v>
      </c>
      <c r="B1447" s="356">
        <v>2</v>
      </c>
      <c r="C1447" s="357">
        <v>1115.1667284390001</v>
      </c>
      <c r="D1447" s="357">
        <v>1163.1449469040003</v>
      </c>
      <c r="E1447" s="357">
        <v>6.1478264970000032</v>
      </c>
    </row>
    <row r="1448" spans="1:5">
      <c r="A1448" s="355">
        <f t="shared" si="22"/>
        <v>45718</v>
      </c>
      <c r="B1448" s="356">
        <v>3</v>
      </c>
      <c r="C1448" s="357">
        <v>1093.2571753570007</v>
      </c>
      <c r="D1448" s="357">
        <v>1145.765712660999</v>
      </c>
      <c r="E1448" s="357">
        <v>6.503552577999999</v>
      </c>
    </row>
    <row r="1449" spans="1:5">
      <c r="A1449" s="355">
        <f t="shared" si="22"/>
        <v>45718</v>
      </c>
      <c r="B1449" s="356">
        <v>4</v>
      </c>
      <c r="C1449" s="357">
        <v>1099.6111533059996</v>
      </c>
      <c r="D1449" s="357">
        <v>1148.3506000999998</v>
      </c>
      <c r="E1449" s="357">
        <v>6.3388857960000013</v>
      </c>
    </row>
    <row r="1450" spans="1:5">
      <c r="A1450" s="355">
        <f t="shared" si="22"/>
        <v>45718</v>
      </c>
      <c r="B1450" s="356">
        <v>5</v>
      </c>
      <c r="C1450" s="357">
        <v>1129.850768924</v>
      </c>
      <c r="D1450" s="357">
        <v>1179.6388781340004</v>
      </c>
      <c r="E1450" s="357">
        <v>6.5944172030000008</v>
      </c>
    </row>
    <row r="1451" spans="1:5">
      <c r="A1451" s="355">
        <f t="shared" si="22"/>
        <v>45718</v>
      </c>
      <c r="B1451" s="356">
        <v>6</v>
      </c>
      <c r="C1451" s="357">
        <v>1083.0249003060001</v>
      </c>
      <c r="D1451" s="357">
        <v>1197.3793219719996</v>
      </c>
      <c r="E1451" s="357">
        <v>5.5225468620000004</v>
      </c>
    </row>
    <row r="1452" spans="1:5">
      <c r="A1452" s="355">
        <f t="shared" si="22"/>
        <v>45718</v>
      </c>
      <c r="B1452" s="356">
        <v>7</v>
      </c>
      <c r="C1452" s="357">
        <v>1131.5015952899996</v>
      </c>
      <c r="D1452" s="357">
        <v>1291.9326089779997</v>
      </c>
      <c r="E1452" s="357">
        <v>4.1011607189999992</v>
      </c>
    </row>
    <row r="1453" spans="1:5">
      <c r="A1453" s="355">
        <f t="shared" si="22"/>
        <v>45718</v>
      </c>
      <c r="B1453" s="356">
        <v>8</v>
      </c>
      <c r="C1453" s="357">
        <v>1198.6027742279996</v>
      </c>
      <c r="D1453" s="357">
        <v>1402.0036862030004</v>
      </c>
      <c r="E1453" s="357">
        <v>4.7559188969999999</v>
      </c>
    </row>
    <row r="1454" spans="1:5">
      <c r="A1454" s="355">
        <f t="shared" si="22"/>
        <v>45718</v>
      </c>
      <c r="B1454" s="356">
        <v>9</v>
      </c>
      <c r="C1454" s="357">
        <v>1237.0504519580002</v>
      </c>
      <c r="D1454" s="357">
        <v>1469.0127036809999</v>
      </c>
      <c r="E1454" s="357">
        <v>4.7008240609999996</v>
      </c>
    </row>
    <row r="1455" spans="1:5">
      <c r="A1455" s="355">
        <f t="shared" si="22"/>
        <v>45718</v>
      </c>
      <c r="B1455" s="356">
        <v>10</v>
      </c>
      <c r="C1455" s="357">
        <v>1278.1393086549999</v>
      </c>
      <c r="D1455" s="357">
        <v>1506.3447686900001</v>
      </c>
      <c r="E1455" s="357">
        <v>4.8593149709999999</v>
      </c>
    </row>
    <row r="1456" spans="1:5">
      <c r="A1456" s="355">
        <f t="shared" si="22"/>
        <v>45718</v>
      </c>
      <c r="B1456" s="356">
        <v>11</v>
      </c>
      <c r="C1456" s="357">
        <v>1296.5354534689995</v>
      </c>
      <c r="D1456" s="357">
        <v>1520.4562502520005</v>
      </c>
      <c r="E1456" s="357">
        <v>5.0881679109999993</v>
      </c>
    </row>
    <row r="1457" spans="1:5">
      <c r="A1457" s="355">
        <f t="shared" si="22"/>
        <v>45718</v>
      </c>
      <c r="B1457" s="356">
        <v>12</v>
      </c>
      <c r="C1457" s="357">
        <v>1299.961341537</v>
      </c>
      <c r="D1457" s="357">
        <v>1526.1820837210003</v>
      </c>
      <c r="E1457" s="357">
        <v>5.0869998209999983</v>
      </c>
    </row>
    <row r="1458" spans="1:5">
      <c r="A1458" s="355">
        <f t="shared" si="22"/>
        <v>45718</v>
      </c>
      <c r="B1458" s="356">
        <v>13</v>
      </c>
      <c r="C1458" s="357">
        <v>1301.7932921080001</v>
      </c>
      <c r="D1458" s="357">
        <v>1516.2713755119998</v>
      </c>
      <c r="E1458" s="357">
        <v>6.3787901429999989</v>
      </c>
    </row>
    <row r="1459" spans="1:5">
      <c r="A1459" s="355">
        <f t="shared" si="22"/>
        <v>45718</v>
      </c>
      <c r="B1459" s="356">
        <v>14</v>
      </c>
      <c r="C1459" s="357">
        <v>1293.9361018739999</v>
      </c>
      <c r="D1459" s="357">
        <v>1524.9112230960002</v>
      </c>
      <c r="E1459" s="357">
        <v>5.3900098200000004</v>
      </c>
    </row>
    <row r="1460" spans="1:5">
      <c r="A1460" s="355">
        <f t="shared" si="22"/>
        <v>45718</v>
      </c>
      <c r="B1460" s="356">
        <v>15</v>
      </c>
      <c r="C1460" s="357">
        <v>1316.8616732070002</v>
      </c>
      <c r="D1460" s="357">
        <v>1527.4254423069999</v>
      </c>
      <c r="E1460" s="357">
        <v>5.0973205749999995</v>
      </c>
    </row>
    <row r="1461" spans="1:5">
      <c r="A1461" s="355">
        <f t="shared" si="22"/>
        <v>45718</v>
      </c>
      <c r="B1461" s="356">
        <v>16</v>
      </c>
      <c r="C1461" s="357">
        <v>1338.7027672829997</v>
      </c>
      <c r="D1461" s="357">
        <v>1533.6254418850001</v>
      </c>
      <c r="E1461" s="357">
        <v>4.7499779820000008</v>
      </c>
    </row>
    <row r="1462" spans="1:5">
      <c r="A1462" s="355">
        <f t="shared" si="22"/>
        <v>45718</v>
      </c>
      <c r="B1462" s="356">
        <v>17</v>
      </c>
      <c r="C1462" s="357">
        <v>1351.5296349400003</v>
      </c>
      <c r="D1462" s="357">
        <v>1549.350696086</v>
      </c>
      <c r="E1462" s="357">
        <v>5.4060261439999993</v>
      </c>
    </row>
    <row r="1463" spans="1:5">
      <c r="A1463" s="355">
        <f t="shared" si="22"/>
        <v>45718</v>
      </c>
      <c r="B1463" s="356">
        <v>18</v>
      </c>
      <c r="C1463" s="357">
        <v>1456.5575926259999</v>
      </c>
      <c r="D1463" s="357">
        <v>1664.3746363399998</v>
      </c>
      <c r="E1463" s="357">
        <v>5.663125043</v>
      </c>
    </row>
    <row r="1464" spans="1:5">
      <c r="A1464" s="355">
        <f t="shared" si="22"/>
        <v>45718</v>
      </c>
      <c r="B1464" s="356">
        <v>19</v>
      </c>
      <c r="C1464" s="357">
        <v>1584.9980504220005</v>
      </c>
      <c r="D1464" s="357">
        <v>1780.4470339740001</v>
      </c>
      <c r="E1464" s="357">
        <v>5.8193467850000005</v>
      </c>
    </row>
    <row r="1465" spans="1:5">
      <c r="A1465" s="355">
        <f t="shared" si="22"/>
        <v>45718</v>
      </c>
      <c r="B1465" s="356">
        <v>20</v>
      </c>
      <c r="C1465" s="357">
        <v>1518.436789781</v>
      </c>
      <c r="D1465" s="357">
        <v>1724.927852071</v>
      </c>
      <c r="E1465" s="357">
        <v>5.844977533999999</v>
      </c>
    </row>
    <row r="1466" spans="1:5">
      <c r="A1466" s="355">
        <f t="shared" si="22"/>
        <v>45718</v>
      </c>
      <c r="B1466" s="356">
        <v>21</v>
      </c>
      <c r="C1466" s="357">
        <v>1422.6155751430001</v>
      </c>
      <c r="D1466" s="357">
        <v>1600.6010008169999</v>
      </c>
      <c r="E1466" s="357">
        <v>6.5776546570000027</v>
      </c>
    </row>
    <row r="1467" spans="1:5">
      <c r="A1467" s="355">
        <f t="shared" si="22"/>
        <v>45718</v>
      </c>
      <c r="B1467" s="356">
        <v>22</v>
      </c>
      <c r="C1467" s="357">
        <v>1351.7126361570004</v>
      </c>
      <c r="D1467" s="357">
        <v>1452.9634293880001</v>
      </c>
      <c r="E1467" s="357">
        <v>7.2490327800000003</v>
      </c>
    </row>
    <row r="1468" spans="1:5">
      <c r="A1468" s="355">
        <f t="shared" si="22"/>
        <v>45718</v>
      </c>
      <c r="B1468" s="356">
        <v>23</v>
      </c>
      <c r="C1468" s="357">
        <v>1220.5011184580005</v>
      </c>
      <c r="D1468" s="357">
        <v>1301.9487361100005</v>
      </c>
      <c r="E1468" s="357">
        <v>7.6868240640000014</v>
      </c>
    </row>
    <row r="1469" spans="1:5">
      <c r="A1469" s="355">
        <f t="shared" si="22"/>
        <v>45719</v>
      </c>
      <c r="B1469" s="356">
        <v>0</v>
      </c>
      <c r="C1469" s="357">
        <v>1147.5597583719998</v>
      </c>
      <c r="D1469" s="357">
        <v>1201.3204830720001</v>
      </c>
      <c r="E1469" s="357">
        <v>7.8649985990000024</v>
      </c>
    </row>
    <row r="1470" spans="1:5">
      <c r="A1470" s="355">
        <f t="shared" si="22"/>
        <v>45719</v>
      </c>
      <c r="B1470" s="356">
        <v>1</v>
      </c>
      <c r="C1470" s="357">
        <v>1089.6599433230006</v>
      </c>
      <c r="D1470" s="357">
        <v>1140.7399756109999</v>
      </c>
      <c r="E1470" s="357">
        <v>9.2596959380000001</v>
      </c>
    </row>
    <row r="1471" spans="1:5">
      <c r="A1471" s="355">
        <f t="shared" si="22"/>
        <v>45719</v>
      </c>
      <c r="B1471" s="356">
        <v>2</v>
      </c>
      <c r="C1471" s="357">
        <v>1065.9026041359998</v>
      </c>
      <c r="D1471" s="357">
        <v>1117.6615916009998</v>
      </c>
      <c r="E1471" s="357">
        <v>6.0445915240000012</v>
      </c>
    </row>
    <row r="1472" spans="1:5">
      <c r="A1472" s="355">
        <f t="shared" si="22"/>
        <v>45719</v>
      </c>
      <c r="B1472" s="356">
        <v>3</v>
      </c>
      <c r="C1472" s="357">
        <v>1075.0831388900006</v>
      </c>
      <c r="D1472" s="357">
        <v>1128.0823495439997</v>
      </c>
      <c r="E1472" s="357">
        <v>6.1980158640000003</v>
      </c>
    </row>
    <row r="1473" spans="1:5">
      <c r="A1473" s="355">
        <f t="shared" si="22"/>
        <v>45719</v>
      </c>
      <c r="B1473" s="356">
        <v>4</v>
      </c>
      <c r="C1473" s="357">
        <v>1118.1496154060001</v>
      </c>
      <c r="D1473" s="357">
        <v>1173.7576805830001</v>
      </c>
      <c r="E1473" s="357">
        <v>8.2199748329999967</v>
      </c>
    </row>
    <row r="1474" spans="1:5">
      <c r="A1474" s="355">
        <f t="shared" si="22"/>
        <v>45719</v>
      </c>
      <c r="B1474" s="356">
        <v>5</v>
      </c>
      <c r="C1474" s="357">
        <v>1240.3344364009997</v>
      </c>
      <c r="D1474" s="357">
        <v>1315.8027797709999</v>
      </c>
      <c r="E1474" s="357">
        <v>6.3771435949999997</v>
      </c>
    </row>
    <row r="1475" spans="1:5">
      <c r="A1475" s="355">
        <f t="shared" si="22"/>
        <v>45719</v>
      </c>
      <c r="B1475" s="356">
        <v>6</v>
      </c>
      <c r="C1475" s="357">
        <v>1308.966212905</v>
      </c>
      <c r="D1475" s="357">
        <v>1471.2073711109999</v>
      </c>
      <c r="E1475" s="357">
        <v>6.5279193399999986</v>
      </c>
    </row>
    <row r="1476" spans="1:5">
      <c r="A1476" s="355">
        <f t="shared" si="22"/>
        <v>45719</v>
      </c>
      <c r="B1476" s="356">
        <v>7</v>
      </c>
      <c r="C1476" s="357">
        <v>1421.7979608979995</v>
      </c>
      <c r="D1476" s="357">
        <v>1575.3401691670008</v>
      </c>
      <c r="E1476" s="357">
        <v>10.776716230000003</v>
      </c>
    </row>
    <row r="1477" spans="1:5">
      <c r="A1477" s="355">
        <f t="shared" si="22"/>
        <v>45719</v>
      </c>
      <c r="B1477" s="356">
        <v>8</v>
      </c>
      <c r="C1477" s="357">
        <v>1554.7843797189998</v>
      </c>
      <c r="D1477" s="357">
        <v>1677.5213471089999</v>
      </c>
      <c r="E1477" s="357">
        <v>13.077454574000001</v>
      </c>
    </row>
    <row r="1478" spans="1:5">
      <c r="A1478" s="355">
        <f t="shared" ref="A1478:A1541" si="23">IF(B1478=0,A1477+1,A1477)</f>
        <v>45719</v>
      </c>
      <c r="B1478" s="356">
        <v>9</v>
      </c>
      <c r="C1478" s="357">
        <v>1549.1460540860007</v>
      </c>
      <c r="D1478" s="357">
        <v>1748.380461272</v>
      </c>
      <c r="E1478" s="357">
        <v>13.845321469000002</v>
      </c>
    </row>
    <row r="1479" spans="1:5">
      <c r="A1479" s="355">
        <f t="shared" si="23"/>
        <v>45719</v>
      </c>
      <c r="B1479" s="356">
        <v>10</v>
      </c>
      <c r="C1479" s="357">
        <v>1612.1822358090001</v>
      </c>
      <c r="D1479" s="357">
        <v>1811.9799188689999</v>
      </c>
      <c r="E1479" s="357">
        <v>13.679791542000002</v>
      </c>
    </row>
    <row r="1480" spans="1:5">
      <c r="A1480" s="355">
        <f t="shared" si="23"/>
        <v>45719</v>
      </c>
      <c r="B1480" s="356">
        <v>11</v>
      </c>
      <c r="C1480" s="357">
        <v>1682.1148377160005</v>
      </c>
      <c r="D1480" s="357">
        <v>1879.1410221600004</v>
      </c>
      <c r="E1480" s="357">
        <v>9.8055802290000003</v>
      </c>
    </row>
    <row r="1481" spans="1:5">
      <c r="A1481" s="355">
        <f t="shared" si="23"/>
        <v>45719</v>
      </c>
      <c r="B1481" s="356">
        <v>12</v>
      </c>
      <c r="C1481" s="357">
        <v>1674.0328597539997</v>
      </c>
      <c r="D1481" s="357">
        <v>1874.0094585429999</v>
      </c>
      <c r="E1481" s="357">
        <v>5.7356318060000016</v>
      </c>
    </row>
    <row r="1482" spans="1:5">
      <c r="A1482" s="355">
        <f t="shared" si="23"/>
        <v>45719</v>
      </c>
      <c r="B1482" s="356">
        <v>13</v>
      </c>
      <c r="C1482" s="357">
        <v>1668.9537082710003</v>
      </c>
      <c r="D1482" s="357">
        <v>1864.7580621700006</v>
      </c>
      <c r="E1482" s="357">
        <v>5.7590942599999995</v>
      </c>
    </row>
    <row r="1483" spans="1:5">
      <c r="A1483" s="355">
        <f t="shared" si="23"/>
        <v>45719</v>
      </c>
      <c r="B1483" s="356">
        <v>14</v>
      </c>
      <c r="C1483" s="357">
        <v>1727.7721051430012</v>
      </c>
      <c r="D1483" s="357">
        <v>1905.55304239</v>
      </c>
      <c r="E1483" s="357">
        <v>5.4970347309999994</v>
      </c>
    </row>
    <row r="1484" spans="1:5">
      <c r="A1484" s="355">
        <f t="shared" si="23"/>
        <v>45719</v>
      </c>
      <c r="B1484" s="356">
        <v>15</v>
      </c>
      <c r="C1484" s="357">
        <v>1743.2135355200001</v>
      </c>
      <c r="D1484" s="357">
        <v>1922.6181302459995</v>
      </c>
      <c r="E1484" s="357">
        <v>5.8754494410000007</v>
      </c>
    </row>
    <row r="1485" spans="1:5">
      <c r="A1485" s="355">
        <f t="shared" si="23"/>
        <v>45719</v>
      </c>
      <c r="B1485" s="356">
        <v>16</v>
      </c>
      <c r="C1485" s="357">
        <v>1702.0896601889999</v>
      </c>
      <c r="D1485" s="357">
        <v>1891.9456449890004</v>
      </c>
      <c r="E1485" s="357">
        <v>5.3074400190000004</v>
      </c>
    </row>
    <row r="1486" spans="1:5">
      <c r="A1486" s="355">
        <f t="shared" si="23"/>
        <v>45719</v>
      </c>
      <c r="B1486" s="356">
        <v>17</v>
      </c>
      <c r="C1486" s="357">
        <v>1634.7223624589994</v>
      </c>
      <c r="D1486" s="357">
        <v>1823.4117082779999</v>
      </c>
      <c r="E1486" s="357">
        <v>4.3024245160000003</v>
      </c>
    </row>
    <row r="1487" spans="1:5">
      <c r="A1487" s="355">
        <f t="shared" si="23"/>
        <v>45719</v>
      </c>
      <c r="B1487" s="356">
        <v>18</v>
      </c>
      <c r="C1487" s="357">
        <v>1700.9287957349991</v>
      </c>
      <c r="D1487" s="357">
        <v>1910.1557104430005</v>
      </c>
      <c r="E1487" s="357">
        <v>5.2312197529999986</v>
      </c>
    </row>
    <row r="1488" spans="1:5">
      <c r="A1488" s="355">
        <f t="shared" si="23"/>
        <v>45719</v>
      </c>
      <c r="B1488" s="356">
        <v>19</v>
      </c>
      <c r="C1488" s="357">
        <v>1787.9037908799996</v>
      </c>
      <c r="D1488" s="357">
        <v>1985.7238458899999</v>
      </c>
      <c r="E1488" s="357">
        <v>5.7011465779999995</v>
      </c>
    </row>
    <row r="1489" spans="1:5">
      <c r="A1489" s="355">
        <f t="shared" si="23"/>
        <v>45719</v>
      </c>
      <c r="B1489" s="356">
        <v>20</v>
      </c>
      <c r="C1489" s="357">
        <v>1720.5233889379997</v>
      </c>
      <c r="D1489" s="357">
        <v>1918.4656646030007</v>
      </c>
      <c r="E1489" s="357">
        <v>5.668019728</v>
      </c>
    </row>
    <row r="1490" spans="1:5">
      <c r="A1490" s="355">
        <f t="shared" si="23"/>
        <v>45719</v>
      </c>
      <c r="B1490" s="356">
        <v>21</v>
      </c>
      <c r="C1490" s="357">
        <v>1557.9972310799999</v>
      </c>
      <c r="D1490" s="357">
        <v>1762.7712435439998</v>
      </c>
      <c r="E1490" s="357">
        <v>6.3939197650000006</v>
      </c>
    </row>
    <row r="1491" spans="1:5">
      <c r="A1491" s="355">
        <f t="shared" si="23"/>
        <v>45719</v>
      </c>
      <c r="B1491" s="356">
        <v>22</v>
      </c>
      <c r="C1491" s="357">
        <v>1382.1279457419994</v>
      </c>
      <c r="D1491" s="357">
        <v>1554.401627401</v>
      </c>
      <c r="E1491" s="357">
        <v>6.2985635749999984</v>
      </c>
    </row>
    <row r="1492" spans="1:5">
      <c r="A1492" s="355">
        <f t="shared" si="23"/>
        <v>45719</v>
      </c>
      <c r="B1492" s="356">
        <v>23</v>
      </c>
      <c r="C1492" s="357">
        <v>1278.9505634319987</v>
      </c>
      <c r="D1492" s="357">
        <v>1403.5776279369998</v>
      </c>
      <c r="E1492" s="357">
        <v>6.349553036999998</v>
      </c>
    </row>
    <row r="1493" spans="1:5">
      <c r="A1493" s="355">
        <f t="shared" si="23"/>
        <v>45720</v>
      </c>
      <c r="B1493" s="356">
        <v>0</v>
      </c>
      <c r="C1493" s="357">
        <v>1314.620229871</v>
      </c>
      <c r="D1493" s="357">
        <v>1313.3129417869993</v>
      </c>
      <c r="E1493" s="357">
        <v>5.4341935670000003</v>
      </c>
    </row>
    <row r="1494" spans="1:5">
      <c r="A1494" s="355">
        <f t="shared" si="23"/>
        <v>45720</v>
      </c>
      <c r="B1494" s="356">
        <v>1</v>
      </c>
      <c r="C1494" s="357">
        <v>1275.9854555030001</v>
      </c>
      <c r="D1494" s="357">
        <v>1261.9945963510002</v>
      </c>
      <c r="E1494" s="357">
        <v>5.0951786600000002</v>
      </c>
    </row>
    <row r="1495" spans="1:5">
      <c r="A1495" s="355">
        <f t="shared" si="23"/>
        <v>45720</v>
      </c>
      <c r="B1495" s="356">
        <v>2</v>
      </c>
      <c r="C1495" s="357">
        <v>1232.1110559459999</v>
      </c>
      <c r="D1495" s="357">
        <v>1235.8051777229996</v>
      </c>
      <c r="E1495" s="357">
        <v>5.0892363019999998</v>
      </c>
    </row>
    <row r="1496" spans="1:5">
      <c r="A1496" s="355">
        <f t="shared" si="23"/>
        <v>45720</v>
      </c>
      <c r="B1496" s="356">
        <v>3</v>
      </c>
      <c r="C1496" s="357">
        <v>1241.1216483219994</v>
      </c>
      <c r="D1496" s="357">
        <v>1231.7518740129999</v>
      </c>
      <c r="E1496" s="357">
        <v>5.1892823019999996</v>
      </c>
    </row>
    <row r="1497" spans="1:5">
      <c r="A1497" s="355">
        <f t="shared" si="23"/>
        <v>45720</v>
      </c>
      <c r="B1497" s="356">
        <v>4</v>
      </c>
      <c r="C1497" s="357">
        <v>1271.3332041610004</v>
      </c>
      <c r="D1497" s="357">
        <v>1289.6347933750003</v>
      </c>
      <c r="E1497" s="357">
        <v>5.8691644039999984</v>
      </c>
    </row>
    <row r="1498" spans="1:5">
      <c r="A1498" s="355">
        <f t="shared" si="23"/>
        <v>45720</v>
      </c>
      <c r="B1498" s="356">
        <v>5</v>
      </c>
      <c r="C1498" s="357">
        <v>1322.2585808590004</v>
      </c>
      <c r="D1498" s="357">
        <v>1418.4870583959998</v>
      </c>
      <c r="E1498" s="357">
        <v>5.9983259470000014</v>
      </c>
    </row>
    <row r="1499" spans="1:5">
      <c r="A1499" s="355">
        <f t="shared" si="23"/>
        <v>45720</v>
      </c>
      <c r="B1499" s="356">
        <v>6</v>
      </c>
      <c r="C1499" s="357">
        <v>1367.5914544580003</v>
      </c>
      <c r="D1499" s="357">
        <v>1556.125237553</v>
      </c>
      <c r="E1499" s="357">
        <v>5.3137957119999975</v>
      </c>
    </row>
    <row r="1500" spans="1:5">
      <c r="A1500" s="355">
        <f t="shared" si="23"/>
        <v>45720</v>
      </c>
      <c r="B1500" s="356">
        <v>7</v>
      </c>
      <c r="C1500" s="357">
        <v>1475.6252252779991</v>
      </c>
      <c r="D1500" s="357">
        <v>1660.0624148879997</v>
      </c>
      <c r="E1500" s="357">
        <v>5.4589582029999999</v>
      </c>
    </row>
    <row r="1501" spans="1:5">
      <c r="A1501" s="355">
        <f t="shared" si="23"/>
        <v>45720</v>
      </c>
      <c r="B1501" s="356">
        <v>8</v>
      </c>
      <c r="C1501" s="357">
        <v>1558.690495770999</v>
      </c>
      <c r="D1501" s="357">
        <v>1749.9743005840007</v>
      </c>
      <c r="E1501" s="357">
        <v>5.2939859759999992</v>
      </c>
    </row>
    <row r="1502" spans="1:5">
      <c r="A1502" s="355">
        <f t="shared" si="23"/>
        <v>45720</v>
      </c>
      <c r="B1502" s="356">
        <v>9</v>
      </c>
      <c r="C1502" s="357">
        <v>1603.8737810329999</v>
      </c>
      <c r="D1502" s="357">
        <v>1804.6872706329998</v>
      </c>
      <c r="E1502" s="357">
        <v>5.2553029429999985</v>
      </c>
    </row>
    <row r="1503" spans="1:5">
      <c r="A1503" s="355">
        <f t="shared" si="23"/>
        <v>45720</v>
      </c>
      <c r="B1503" s="356">
        <v>10</v>
      </c>
      <c r="C1503" s="357">
        <v>1648.8691713120008</v>
      </c>
      <c r="D1503" s="357">
        <v>1852.8125031229997</v>
      </c>
      <c r="E1503" s="357">
        <v>5.296952812999999</v>
      </c>
    </row>
    <row r="1504" spans="1:5">
      <c r="A1504" s="355">
        <f t="shared" si="23"/>
        <v>45720</v>
      </c>
      <c r="B1504" s="356">
        <v>11</v>
      </c>
      <c r="C1504" s="357">
        <v>1697.4640612249991</v>
      </c>
      <c r="D1504" s="357">
        <v>1896.9854667749994</v>
      </c>
      <c r="E1504" s="357">
        <v>4.8886630950000001</v>
      </c>
    </row>
    <row r="1505" spans="1:5">
      <c r="A1505" s="355">
        <f t="shared" si="23"/>
        <v>45720</v>
      </c>
      <c r="B1505" s="356">
        <v>12</v>
      </c>
      <c r="C1505" s="357">
        <v>1699.0373762880001</v>
      </c>
      <c r="D1505" s="357">
        <v>1900.0817448250002</v>
      </c>
      <c r="E1505" s="357">
        <v>4.8129074899999997</v>
      </c>
    </row>
    <row r="1506" spans="1:5">
      <c r="A1506" s="355">
        <f t="shared" si="23"/>
        <v>45720</v>
      </c>
      <c r="B1506" s="356">
        <v>13</v>
      </c>
      <c r="C1506" s="357">
        <v>1711.0948601699999</v>
      </c>
      <c r="D1506" s="357">
        <v>1905.2732171499993</v>
      </c>
      <c r="E1506" s="357">
        <v>4.8368416560000007</v>
      </c>
    </row>
    <row r="1507" spans="1:5">
      <c r="A1507" s="355">
        <f t="shared" si="23"/>
        <v>45720</v>
      </c>
      <c r="B1507" s="356">
        <v>14</v>
      </c>
      <c r="C1507" s="357">
        <v>1763.8666186560006</v>
      </c>
      <c r="D1507" s="357">
        <v>1938.8770685709999</v>
      </c>
      <c r="E1507" s="357">
        <v>5.1768016199999991</v>
      </c>
    </row>
    <row r="1508" spans="1:5">
      <c r="A1508" s="355">
        <f t="shared" si="23"/>
        <v>45720</v>
      </c>
      <c r="B1508" s="356">
        <v>15</v>
      </c>
      <c r="C1508" s="357">
        <v>1774.0497320640009</v>
      </c>
      <c r="D1508" s="357">
        <v>1946.6696795920004</v>
      </c>
      <c r="E1508" s="357">
        <v>6.1059293039999991</v>
      </c>
    </row>
    <row r="1509" spans="1:5">
      <c r="A1509" s="355">
        <f t="shared" si="23"/>
        <v>45720</v>
      </c>
      <c r="B1509" s="356">
        <v>16</v>
      </c>
      <c r="C1509" s="357">
        <v>1731.6016319709991</v>
      </c>
      <c r="D1509" s="357">
        <v>1911.3544440459996</v>
      </c>
      <c r="E1509" s="357">
        <v>4.5536039719999994</v>
      </c>
    </row>
    <row r="1510" spans="1:5">
      <c r="A1510" s="355">
        <f t="shared" si="23"/>
        <v>45720</v>
      </c>
      <c r="B1510" s="356">
        <v>17</v>
      </c>
      <c r="C1510" s="357">
        <v>1688.602472823</v>
      </c>
      <c r="D1510" s="357">
        <v>1877.9107944789996</v>
      </c>
      <c r="E1510" s="357">
        <v>4.5745537489999997</v>
      </c>
    </row>
    <row r="1511" spans="1:5">
      <c r="A1511" s="355">
        <f t="shared" si="23"/>
        <v>45720</v>
      </c>
      <c r="B1511" s="356">
        <v>18</v>
      </c>
      <c r="C1511" s="357">
        <v>1742.0563380000001</v>
      </c>
      <c r="D1511" s="357">
        <v>1956.9325179570003</v>
      </c>
      <c r="E1511" s="357">
        <v>4.950341529000001</v>
      </c>
    </row>
    <row r="1512" spans="1:5">
      <c r="A1512" s="355">
        <f t="shared" si="23"/>
        <v>45720</v>
      </c>
      <c r="B1512" s="356">
        <v>19</v>
      </c>
      <c r="C1512" s="357">
        <v>1879.3537163610008</v>
      </c>
      <c r="D1512" s="357">
        <v>2025.4239273850005</v>
      </c>
      <c r="E1512" s="357">
        <v>5.0892118969999984</v>
      </c>
    </row>
    <row r="1513" spans="1:5">
      <c r="A1513" s="355">
        <f t="shared" si="23"/>
        <v>45720</v>
      </c>
      <c r="B1513" s="356">
        <v>20</v>
      </c>
      <c r="C1513" s="357">
        <v>1775.8789144550003</v>
      </c>
      <c r="D1513" s="357">
        <v>1925.1052756129995</v>
      </c>
      <c r="E1513" s="357">
        <v>4.8697188950000001</v>
      </c>
    </row>
    <row r="1514" spans="1:5">
      <c r="A1514" s="355">
        <f t="shared" si="23"/>
        <v>45720</v>
      </c>
      <c r="B1514" s="356">
        <v>21</v>
      </c>
      <c r="C1514" s="357">
        <v>1592.8822795430003</v>
      </c>
      <c r="D1514" s="357">
        <v>1790.379429848</v>
      </c>
      <c r="E1514" s="357">
        <v>4.9290714079999987</v>
      </c>
    </row>
    <row r="1515" spans="1:5">
      <c r="A1515" s="355">
        <f t="shared" si="23"/>
        <v>45720</v>
      </c>
      <c r="B1515" s="356">
        <v>22</v>
      </c>
      <c r="C1515" s="357">
        <v>1532.7404032590002</v>
      </c>
      <c r="D1515" s="357">
        <v>1618.9307196730003</v>
      </c>
      <c r="E1515" s="357">
        <v>5.2926847410000004</v>
      </c>
    </row>
    <row r="1516" spans="1:5">
      <c r="A1516" s="355">
        <f t="shared" si="23"/>
        <v>45720</v>
      </c>
      <c r="B1516" s="356">
        <v>23</v>
      </c>
      <c r="C1516" s="357">
        <v>1386.7522104510001</v>
      </c>
      <c r="D1516" s="357">
        <v>1452.3654328139996</v>
      </c>
      <c r="E1516" s="357">
        <v>5.2225865420000002</v>
      </c>
    </row>
    <row r="1517" spans="1:5">
      <c r="A1517" s="355">
        <f t="shared" si="23"/>
        <v>45721</v>
      </c>
      <c r="B1517" s="356">
        <v>0</v>
      </c>
      <c r="C1517" s="357">
        <v>1247.3134994279999</v>
      </c>
      <c r="D1517" s="357">
        <v>1345.0482764879998</v>
      </c>
      <c r="E1517" s="357">
        <v>6.0499491490000006</v>
      </c>
    </row>
    <row r="1518" spans="1:5">
      <c r="A1518" s="355">
        <f t="shared" si="23"/>
        <v>45721</v>
      </c>
      <c r="B1518" s="356">
        <v>1</v>
      </c>
      <c r="C1518" s="357">
        <v>1202.662280195</v>
      </c>
      <c r="D1518" s="357">
        <v>1293.2703370409999</v>
      </c>
      <c r="E1518" s="357">
        <v>6.2949218279999988</v>
      </c>
    </row>
    <row r="1519" spans="1:5">
      <c r="A1519" s="355">
        <f t="shared" si="23"/>
        <v>45721</v>
      </c>
      <c r="B1519" s="356">
        <v>2</v>
      </c>
      <c r="C1519" s="357">
        <v>1160.8485957920004</v>
      </c>
      <c r="D1519" s="357">
        <v>1249.73650327</v>
      </c>
      <c r="E1519" s="357">
        <v>6.5777996339999998</v>
      </c>
    </row>
    <row r="1520" spans="1:5">
      <c r="A1520" s="355">
        <f t="shared" si="23"/>
        <v>45721</v>
      </c>
      <c r="B1520" s="356">
        <v>3</v>
      </c>
      <c r="C1520" s="357">
        <v>1172.7189796040002</v>
      </c>
      <c r="D1520" s="357">
        <v>1260.8623306659999</v>
      </c>
      <c r="E1520" s="357">
        <v>6.7436778339999996</v>
      </c>
    </row>
    <row r="1521" spans="1:5">
      <c r="A1521" s="355">
        <f t="shared" si="23"/>
        <v>45721</v>
      </c>
      <c r="B1521" s="356">
        <v>4</v>
      </c>
      <c r="C1521" s="357">
        <v>1223.2643996480003</v>
      </c>
      <c r="D1521" s="357">
        <v>1312.9070575969999</v>
      </c>
      <c r="E1521" s="357">
        <v>6.7476703350000022</v>
      </c>
    </row>
    <row r="1522" spans="1:5">
      <c r="A1522" s="355">
        <f t="shared" si="23"/>
        <v>45721</v>
      </c>
      <c r="B1522" s="356">
        <v>5</v>
      </c>
      <c r="C1522" s="357">
        <v>1310.5924654129999</v>
      </c>
      <c r="D1522" s="357">
        <v>1443.0097532939999</v>
      </c>
      <c r="E1522" s="357">
        <v>5.5149636179999995</v>
      </c>
    </row>
    <row r="1523" spans="1:5">
      <c r="A1523" s="355">
        <f t="shared" si="23"/>
        <v>45721</v>
      </c>
      <c r="B1523" s="356">
        <v>6</v>
      </c>
      <c r="C1523" s="357">
        <v>1408.5708496700001</v>
      </c>
      <c r="D1523" s="357">
        <v>1571.0146611769999</v>
      </c>
      <c r="E1523" s="357">
        <v>4.9103540720000014</v>
      </c>
    </row>
    <row r="1524" spans="1:5">
      <c r="A1524" s="355">
        <f t="shared" si="23"/>
        <v>45721</v>
      </c>
      <c r="B1524" s="356">
        <v>7</v>
      </c>
      <c r="C1524" s="357">
        <v>1504.3358427409994</v>
      </c>
      <c r="D1524" s="357">
        <v>1662.839181158</v>
      </c>
      <c r="E1524" s="357">
        <v>4.8491065740000003</v>
      </c>
    </row>
    <row r="1525" spans="1:5">
      <c r="A1525" s="355">
        <f t="shared" si="23"/>
        <v>45721</v>
      </c>
      <c r="B1525" s="356">
        <v>8</v>
      </c>
      <c r="C1525" s="357">
        <v>1604.3430079200002</v>
      </c>
      <c r="D1525" s="357">
        <v>1760.1240407869996</v>
      </c>
      <c r="E1525" s="357">
        <v>5.0933715609999997</v>
      </c>
    </row>
    <row r="1526" spans="1:5">
      <c r="A1526" s="355">
        <f t="shared" si="23"/>
        <v>45721</v>
      </c>
      <c r="B1526" s="356">
        <v>9</v>
      </c>
      <c r="C1526" s="357">
        <v>1664.602423068</v>
      </c>
      <c r="D1526" s="357">
        <v>1831.9753496270005</v>
      </c>
      <c r="E1526" s="357">
        <v>5.1468045419999982</v>
      </c>
    </row>
    <row r="1527" spans="1:5">
      <c r="A1527" s="355">
        <f t="shared" si="23"/>
        <v>45721</v>
      </c>
      <c r="B1527" s="356">
        <v>10</v>
      </c>
      <c r="C1527" s="357">
        <v>1689.8065117529998</v>
      </c>
      <c r="D1527" s="357">
        <v>1867.5544785750001</v>
      </c>
      <c r="E1527" s="357">
        <v>8.4942354910000013</v>
      </c>
    </row>
    <row r="1528" spans="1:5">
      <c r="A1528" s="355">
        <f t="shared" si="23"/>
        <v>45721</v>
      </c>
      <c r="B1528" s="356">
        <v>11</v>
      </c>
      <c r="C1528" s="357">
        <v>1767.9330423899999</v>
      </c>
      <c r="D1528" s="357">
        <v>1919.9804907550003</v>
      </c>
      <c r="E1528" s="357">
        <v>6.2150132819999984</v>
      </c>
    </row>
    <row r="1529" spans="1:5">
      <c r="A1529" s="355">
        <f t="shared" si="23"/>
        <v>45721</v>
      </c>
      <c r="B1529" s="356">
        <v>12</v>
      </c>
      <c r="C1529" s="357">
        <v>1757.7243897970006</v>
      </c>
      <c r="D1529" s="357">
        <v>1911.1866883440007</v>
      </c>
      <c r="E1529" s="357">
        <v>4.4400259359999996</v>
      </c>
    </row>
    <row r="1530" spans="1:5">
      <c r="A1530" s="355">
        <f t="shared" si="23"/>
        <v>45721</v>
      </c>
      <c r="B1530" s="356">
        <v>13</v>
      </c>
      <c r="C1530" s="357">
        <v>1770.3601073739992</v>
      </c>
      <c r="D1530" s="357">
        <v>1922.1024798890001</v>
      </c>
      <c r="E1530" s="357">
        <v>4.6831210130000001</v>
      </c>
    </row>
    <row r="1531" spans="1:5">
      <c r="A1531" s="355">
        <f t="shared" si="23"/>
        <v>45721</v>
      </c>
      <c r="B1531" s="356">
        <v>14</v>
      </c>
      <c r="C1531" s="357">
        <v>1806.7201531710007</v>
      </c>
      <c r="D1531" s="357">
        <v>1966.568893742</v>
      </c>
      <c r="E1531" s="357">
        <v>4.280533339999999</v>
      </c>
    </row>
    <row r="1532" spans="1:5">
      <c r="A1532" s="355">
        <f t="shared" si="23"/>
        <v>45721</v>
      </c>
      <c r="B1532" s="356">
        <v>15</v>
      </c>
      <c r="C1532" s="357">
        <v>1813.2765812530004</v>
      </c>
      <c r="D1532" s="357">
        <v>1977.0386388940005</v>
      </c>
      <c r="E1532" s="357">
        <v>4.4687686529999997</v>
      </c>
    </row>
    <row r="1533" spans="1:5">
      <c r="A1533" s="355">
        <f t="shared" si="23"/>
        <v>45721</v>
      </c>
      <c r="B1533" s="356">
        <v>16</v>
      </c>
      <c r="C1533" s="357">
        <v>1769.3908298879987</v>
      </c>
      <c r="D1533" s="357">
        <v>1940.2058766049995</v>
      </c>
      <c r="E1533" s="357">
        <v>3.7818807730000006</v>
      </c>
    </row>
    <row r="1534" spans="1:5">
      <c r="A1534" s="355">
        <f t="shared" si="23"/>
        <v>45721</v>
      </c>
      <c r="B1534" s="356">
        <v>17</v>
      </c>
      <c r="C1534" s="357">
        <v>1693.6513296220005</v>
      </c>
      <c r="D1534" s="357">
        <v>1862.5517990820003</v>
      </c>
      <c r="E1534" s="357">
        <v>4.256668361</v>
      </c>
    </row>
    <row r="1535" spans="1:5">
      <c r="A1535" s="355">
        <f t="shared" si="23"/>
        <v>45721</v>
      </c>
      <c r="B1535" s="356">
        <v>18</v>
      </c>
      <c r="C1535" s="357">
        <v>1723.7351864269997</v>
      </c>
      <c r="D1535" s="357">
        <v>1916.2968152679998</v>
      </c>
      <c r="E1535" s="357">
        <v>5.5241358130000009</v>
      </c>
    </row>
    <row r="1536" spans="1:5">
      <c r="A1536" s="355">
        <f t="shared" si="23"/>
        <v>45721</v>
      </c>
      <c r="B1536" s="356">
        <v>19</v>
      </c>
      <c r="C1536" s="357">
        <v>1818.2319729440007</v>
      </c>
      <c r="D1536" s="357">
        <v>2004.435978553</v>
      </c>
      <c r="E1536" s="357">
        <v>5.5544139969999984</v>
      </c>
    </row>
    <row r="1537" spans="1:5">
      <c r="A1537" s="355">
        <f t="shared" si="23"/>
        <v>45721</v>
      </c>
      <c r="B1537" s="356">
        <v>20</v>
      </c>
      <c r="C1537" s="357">
        <v>1738.2824618910004</v>
      </c>
      <c r="D1537" s="357">
        <v>1927.6858874929994</v>
      </c>
      <c r="E1537" s="357">
        <v>5.2302235320000001</v>
      </c>
    </row>
    <row r="1538" spans="1:5">
      <c r="A1538" s="355">
        <f t="shared" si="23"/>
        <v>45721</v>
      </c>
      <c r="B1538" s="356">
        <v>21</v>
      </c>
      <c r="C1538" s="357">
        <v>1596.6737139530001</v>
      </c>
      <c r="D1538" s="357">
        <v>1783.816393521</v>
      </c>
      <c r="E1538" s="357">
        <v>5.3688813800000004</v>
      </c>
    </row>
    <row r="1539" spans="1:5">
      <c r="A1539" s="355">
        <f t="shared" si="23"/>
        <v>45721</v>
      </c>
      <c r="B1539" s="356">
        <v>22</v>
      </c>
      <c r="C1539" s="357">
        <v>1489.6942884570012</v>
      </c>
      <c r="D1539" s="357">
        <v>1613.689597817</v>
      </c>
      <c r="E1539" s="357">
        <v>5.0153159740000017</v>
      </c>
    </row>
    <row r="1540" spans="1:5">
      <c r="A1540" s="355">
        <f t="shared" si="23"/>
        <v>45721</v>
      </c>
      <c r="B1540" s="356">
        <v>23</v>
      </c>
      <c r="C1540" s="357">
        <v>1331.4878955799998</v>
      </c>
      <c r="D1540" s="357">
        <v>1448.8053877139994</v>
      </c>
      <c r="E1540" s="357">
        <v>5.3800124819999997</v>
      </c>
    </row>
    <row r="1541" spans="1:5">
      <c r="A1541" s="355">
        <f t="shared" si="23"/>
        <v>45722</v>
      </c>
      <c r="B1541" s="356">
        <v>0</v>
      </c>
      <c r="C1541" s="357">
        <v>1323.058082665</v>
      </c>
      <c r="D1541" s="357">
        <v>1350.9313992579996</v>
      </c>
      <c r="E1541" s="357">
        <v>4.6941125250000004</v>
      </c>
    </row>
    <row r="1542" spans="1:5">
      <c r="A1542" s="355">
        <f t="shared" ref="A1542:A1605" si="24">IF(B1542=0,A1541+1,A1541)</f>
        <v>45722</v>
      </c>
      <c r="B1542" s="356">
        <v>1</v>
      </c>
      <c r="C1542" s="357">
        <v>1276.6988380050002</v>
      </c>
      <c r="D1542" s="357">
        <v>1300.1268797560001</v>
      </c>
      <c r="E1542" s="357">
        <v>4.8763081500000007</v>
      </c>
    </row>
    <row r="1543" spans="1:5">
      <c r="A1543" s="355">
        <f t="shared" si="24"/>
        <v>45722</v>
      </c>
      <c r="B1543" s="356">
        <v>2</v>
      </c>
      <c r="C1543" s="357">
        <v>1233.6660308150001</v>
      </c>
      <c r="D1543" s="357">
        <v>1252.9601108679997</v>
      </c>
      <c r="E1543" s="357">
        <v>4.7728969240000003</v>
      </c>
    </row>
    <row r="1544" spans="1:5">
      <c r="A1544" s="355">
        <f t="shared" si="24"/>
        <v>45722</v>
      </c>
      <c r="B1544" s="356">
        <v>3</v>
      </c>
      <c r="C1544" s="357">
        <v>1246.0082529550002</v>
      </c>
      <c r="D1544" s="357">
        <v>1237.8709918300001</v>
      </c>
      <c r="E1544" s="357">
        <v>4.7985845099999995</v>
      </c>
    </row>
    <row r="1545" spans="1:5">
      <c r="A1545" s="355">
        <f t="shared" si="24"/>
        <v>45722</v>
      </c>
      <c r="B1545" s="356">
        <v>4</v>
      </c>
      <c r="C1545" s="357">
        <v>1283.3047917069998</v>
      </c>
      <c r="D1545" s="357">
        <v>1297.9154102050006</v>
      </c>
      <c r="E1545" s="357">
        <v>4.7241532590000004</v>
      </c>
    </row>
    <row r="1546" spans="1:5">
      <c r="A1546" s="355">
        <f t="shared" si="24"/>
        <v>45722</v>
      </c>
      <c r="B1546" s="356">
        <v>5</v>
      </c>
      <c r="C1546" s="357">
        <v>1372.5950198499995</v>
      </c>
      <c r="D1546" s="357">
        <v>1444.04675679</v>
      </c>
      <c r="E1546" s="357">
        <v>4.9536500520000013</v>
      </c>
    </row>
    <row r="1547" spans="1:5">
      <c r="A1547" s="355">
        <f t="shared" si="24"/>
        <v>45722</v>
      </c>
      <c r="B1547" s="356">
        <v>6</v>
      </c>
      <c r="C1547" s="357">
        <v>1443.4300654339993</v>
      </c>
      <c r="D1547" s="357">
        <v>1574.7327422189999</v>
      </c>
      <c r="E1547" s="357">
        <v>4.6486937949999998</v>
      </c>
    </row>
    <row r="1548" spans="1:5">
      <c r="A1548" s="355">
        <f t="shared" si="24"/>
        <v>45722</v>
      </c>
      <c r="B1548" s="356">
        <v>7</v>
      </c>
      <c r="C1548" s="357">
        <v>1537.7485818599996</v>
      </c>
      <c r="D1548" s="357">
        <v>1661.249641762</v>
      </c>
      <c r="E1548" s="357">
        <v>4.4410155070000013</v>
      </c>
    </row>
    <row r="1549" spans="1:5">
      <c r="A1549" s="355">
        <f t="shared" si="24"/>
        <v>45722</v>
      </c>
      <c r="B1549" s="356">
        <v>8</v>
      </c>
      <c r="C1549" s="357">
        <v>1617.996951224</v>
      </c>
      <c r="D1549" s="357">
        <v>1730.750222056</v>
      </c>
      <c r="E1549" s="357">
        <v>4.4004244039999998</v>
      </c>
    </row>
    <row r="1550" spans="1:5">
      <c r="A1550" s="355">
        <f t="shared" si="24"/>
        <v>45722</v>
      </c>
      <c r="B1550" s="356">
        <v>9</v>
      </c>
      <c r="C1550" s="357">
        <v>1628.5697810949994</v>
      </c>
      <c r="D1550" s="357">
        <v>1795.8839738279999</v>
      </c>
      <c r="E1550" s="357">
        <v>4.7234179759999995</v>
      </c>
    </row>
    <row r="1551" spans="1:5">
      <c r="A1551" s="355">
        <f t="shared" si="24"/>
        <v>45722</v>
      </c>
      <c r="B1551" s="356">
        <v>10</v>
      </c>
      <c r="C1551" s="357">
        <v>1652.3177865869993</v>
      </c>
      <c r="D1551" s="357">
        <v>1834.2861699980001</v>
      </c>
      <c r="E1551" s="357">
        <v>4.9959932890000003</v>
      </c>
    </row>
    <row r="1552" spans="1:5">
      <c r="A1552" s="355">
        <f t="shared" si="24"/>
        <v>45722</v>
      </c>
      <c r="B1552" s="356">
        <v>11</v>
      </c>
      <c r="C1552" s="357">
        <v>1702.3030118150009</v>
      </c>
      <c r="D1552" s="357">
        <v>1879.9541837739998</v>
      </c>
      <c r="E1552" s="357">
        <v>4.9806590290000008</v>
      </c>
    </row>
    <row r="1553" spans="1:5">
      <c r="A1553" s="355">
        <f t="shared" si="24"/>
        <v>45722</v>
      </c>
      <c r="B1553" s="356">
        <v>12</v>
      </c>
      <c r="C1553" s="357">
        <v>1690.626107972</v>
      </c>
      <c r="D1553" s="357">
        <v>1873.115593855</v>
      </c>
      <c r="E1553" s="357">
        <v>4.5176419639999992</v>
      </c>
    </row>
    <row r="1554" spans="1:5">
      <c r="A1554" s="355">
        <f t="shared" si="24"/>
        <v>45722</v>
      </c>
      <c r="B1554" s="356">
        <v>13</v>
      </c>
      <c r="C1554" s="357">
        <v>1690.608457114</v>
      </c>
      <c r="D1554" s="357">
        <v>1871.4374008659997</v>
      </c>
      <c r="E1554" s="357">
        <v>4.3591096140000003</v>
      </c>
    </row>
    <row r="1555" spans="1:5">
      <c r="A1555" s="355">
        <f t="shared" si="24"/>
        <v>45722</v>
      </c>
      <c r="B1555" s="356">
        <v>14</v>
      </c>
      <c r="C1555" s="357">
        <v>1725.4050834809996</v>
      </c>
      <c r="D1555" s="357">
        <v>1905.5299187579999</v>
      </c>
      <c r="E1555" s="357">
        <v>4.6488871249999999</v>
      </c>
    </row>
    <row r="1556" spans="1:5">
      <c r="A1556" s="355">
        <f t="shared" si="24"/>
        <v>45722</v>
      </c>
      <c r="B1556" s="356">
        <v>15</v>
      </c>
      <c r="C1556" s="357">
        <v>1735.0988765569994</v>
      </c>
      <c r="D1556" s="357">
        <v>1918.3557992600004</v>
      </c>
      <c r="E1556" s="357">
        <v>4.548936358999998</v>
      </c>
    </row>
    <row r="1557" spans="1:5">
      <c r="A1557" s="355">
        <f t="shared" si="24"/>
        <v>45722</v>
      </c>
      <c r="B1557" s="356">
        <v>16</v>
      </c>
      <c r="C1557" s="357">
        <v>1706.391142896</v>
      </c>
      <c r="D1557" s="357">
        <v>1896.1194990809997</v>
      </c>
      <c r="E1557" s="357">
        <v>4.7658863289999998</v>
      </c>
    </row>
    <row r="1558" spans="1:5">
      <c r="A1558" s="355">
        <f t="shared" si="24"/>
        <v>45722</v>
      </c>
      <c r="B1558" s="356">
        <v>17</v>
      </c>
      <c r="C1558" s="357">
        <v>1644.4952293040005</v>
      </c>
      <c r="D1558" s="357">
        <v>1835.5643703189996</v>
      </c>
      <c r="E1558" s="357">
        <v>4.6867833830000007</v>
      </c>
    </row>
    <row r="1559" spans="1:5">
      <c r="A1559" s="355">
        <f t="shared" si="24"/>
        <v>45722</v>
      </c>
      <c r="B1559" s="356">
        <v>18</v>
      </c>
      <c r="C1559" s="357">
        <v>1732.0783351000002</v>
      </c>
      <c r="D1559" s="357">
        <v>1930.9085917660004</v>
      </c>
      <c r="E1559" s="357">
        <v>5.7579901679999974</v>
      </c>
    </row>
    <row r="1560" spans="1:5">
      <c r="A1560" s="355">
        <f t="shared" si="24"/>
        <v>45722</v>
      </c>
      <c r="B1560" s="356">
        <v>19</v>
      </c>
      <c r="C1560" s="357">
        <v>1845.9248831780005</v>
      </c>
      <c r="D1560" s="357">
        <v>2010.168164382</v>
      </c>
      <c r="E1560" s="357">
        <v>5.682983000000001</v>
      </c>
    </row>
    <row r="1561" spans="1:5">
      <c r="A1561" s="355">
        <f t="shared" si="24"/>
        <v>45722</v>
      </c>
      <c r="B1561" s="356">
        <v>20</v>
      </c>
      <c r="C1561" s="357">
        <v>1755.8157192860006</v>
      </c>
      <c r="D1561" s="357">
        <v>1928.3398879470001</v>
      </c>
      <c r="E1561" s="357">
        <v>5.0480607559999999</v>
      </c>
    </row>
    <row r="1562" spans="1:5">
      <c r="A1562" s="355">
        <f t="shared" si="24"/>
        <v>45722</v>
      </c>
      <c r="B1562" s="356">
        <v>21</v>
      </c>
      <c r="C1562" s="357">
        <v>1590.5570183479999</v>
      </c>
      <c r="D1562" s="357">
        <v>1768.0245440099998</v>
      </c>
      <c r="E1562" s="357">
        <v>5.1741546469999999</v>
      </c>
    </row>
    <row r="1563" spans="1:5">
      <c r="A1563" s="355">
        <f t="shared" si="24"/>
        <v>45722</v>
      </c>
      <c r="B1563" s="356">
        <v>22</v>
      </c>
      <c r="C1563" s="357">
        <v>1527.2260760250012</v>
      </c>
      <c r="D1563" s="357">
        <v>1595.4235619009999</v>
      </c>
      <c r="E1563" s="357">
        <v>5.5150038500000003</v>
      </c>
    </row>
    <row r="1564" spans="1:5">
      <c r="A1564" s="355">
        <f t="shared" si="24"/>
        <v>45722</v>
      </c>
      <c r="B1564" s="356">
        <v>23</v>
      </c>
      <c r="C1564" s="357">
        <v>1389.6589150529996</v>
      </c>
      <c r="D1564" s="357">
        <v>1434.652312229</v>
      </c>
      <c r="E1564" s="357">
        <v>5.620549689999998</v>
      </c>
    </row>
    <row r="1565" spans="1:5">
      <c r="A1565" s="355">
        <f t="shared" si="24"/>
        <v>45723</v>
      </c>
      <c r="B1565" s="356">
        <v>0</v>
      </c>
      <c r="C1565" s="357">
        <v>1418.7327048150005</v>
      </c>
      <c r="D1565" s="357">
        <v>1335.1208641040002</v>
      </c>
      <c r="E1565" s="357">
        <v>5.7319208209999992</v>
      </c>
    </row>
    <row r="1566" spans="1:5">
      <c r="A1566" s="355">
        <f t="shared" si="24"/>
        <v>45723</v>
      </c>
      <c r="B1566" s="356">
        <v>1</v>
      </c>
      <c r="C1566" s="357">
        <v>1323.6179911109998</v>
      </c>
      <c r="D1566" s="357">
        <v>1275.3597955860005</v>
      </c>
      <c r="E1566" s="357">
        <v>5.989289863999999</v>
      </c>
    </row>
    <row r="1567" spans="1:5">
      <c r="A1567" s="355">
        <f t="shared" si="24"/>
        <v>45723</v>
      </c>
      <c r="B1567" s="356">
        <v>2</v>
      </c>
      <c r="C1567" s="357">
        <v>1262.7922132949993</v>
      </c>
      <c r="D1567" s="357">
        <v>1237.314643011</v>
      </c>
      <c r="E1567" s="357">
        <v>6.034260519</v>
      </c>
    </row>
    <row r="1568" spans="1:5">
      <c r="A1568" s="355">
        <f t="shared" si="24"/>
        <v>45723</v>
      </c>
      <c r="B1568" s="356">
        <v>3</v>
      </c>
      <c r="C1568" s="357">
        <v>1235.5380601730001</v>
      </c>
      <c r="D1568" s="357">
        <v>1236.0100869850003</v>
      </c>
      <c r="E1568" s="357">
        <v>6.2678688400000029</v>
      </c>
    </row>
    <row r="1569" spans="1:5">
      <c r="A1569" s="355">
        <f t="shared" si="24"/>
        <v>45723</v>
      </c>
      <c r="B1569" s="356">
        <v>4</v>
      </c>
      <c r="C1569" s="357">
        <v>1253.6928922409998</v>
      </c>
      <c r="D1569" s="357">
        <v>1285.3680455819997</v>
      </c>
      <c r="E1569" s="357">
        <v>6.7512519730000022</v>
      </c>
    </row>
    <row r="1570" spans="1:5">
      <c r="A1570" s="355">
        <f t="shared" si="24"/>
        <v>45723</v>
      </c>
      <c r="B1570" s="356">
        <v>5</v>
      </c>
      <c r="C1570" s="357">
        <v>1359.8473592360001</v>
      </c>
      <c r="D1570" s="357">
        <v>1414.570784902</v>
      </c>
      <c r="E1570" s="357">
        <v>7.0527262029999997</v>
      </c>
    </row>
    <row r="1571" spans="1:5">
      <c r="A1571" s="355">
        <f t="shared" si="24"/>
        <v>45723</v>
      </c>
      <c r="B1571" s="356">
        <v>6</v>
      </c>
      <c r="C1571" s="357">
        <v>1443.0740378589996</v>
      </c>
      <c r="D1571" s="357">
        <v>1536.4882768510008</v>
      </c>
      <c r="E1571" s="357">
        <v>6.4809709479999995</v>
      </c>
    </row>
    <row r="1572" spans="1:5">
      <c r="A1572" s="355">
        <f t="shared" si="24"/>
        <v>45723</v>
      </c>
      <c r="B1572" s="356">
        <v>7</v>
      </c>
      <c r="C1572" s="357">
        <v>1567.0009846789997</v>
      </c>
      <c r="D1572" s="357">
        <v>1637.8198383880003</v>
      </c>
      <c r="E1572" s="357">
        <v>6.2956537430000017</v>
      </c>
    </row>
    <row r="1573" spans="1:5">
      <c r="A1573" s="355">
        <f t="shared" si="24"/>
        <v>45723</v>
      </c>
      <c r="B1573" s="356">
        <v>8</v>
      </c>
      <c r="C1573" s="357">
        <v>1650.1758338529987</v>
      </c>
      <c r="D1573" s="357">
        <v>1734.955461476</v>
      </c>
      <c r="E1573" s="357">
        <v>6.2892733370000027</v>
      </c>
    </row>
    <row r="1574" spans="1:5">
      <c r="A1574" s="355">
        <f t="shared" si="24"/>
        <v>45723</v>
      </c>
      <c r="B1574" s="356">
        <v>9</v>
      </c>
      <c r="C1574" s="357">
        <v>1617.8381178680004</v>
      </c>
      <c r="D1574" s="357">
        <v>1743.2231317470003</v>
      </c>
      <c r="E1574" s="357">
        <v>6.6895763719999985</v>
      </c>
    </row>
    <row r="1575" spans="1:5">
      <c r="A1575" s="355">
        <f t="shared" si="24"/>
        <v>45723</v>
      </c>
      <c r="B1575" s="356">
        <v>10</v>
      </c>
      <c r="C1575" s="357">
        <v>1681.2526769520007</v>
      </c>
      <c r="D1575" s="357">
        <v>1823.3571820810005</v>
      </c>
      <c r="E1575" s="357">
        <v>6.7947886610000001</v>
      </c>
    </row>
    <row r="1576" spans="1:5">
      <c r="A1576" s="355">
        <f t="shared" si="24"/>
        <v>45723</v>
      </c>
      <c r="B1576" s="356">
        <v>11</v>
      </c>
      <c r="C1576" s="357">
        <v>1733.667988722</v>
      </c>
      <c r="D1576" s="357">
        <v>1878.5247111700005</v>
      </c>
      <c r="E1576" s="357">
        <v>5.983234285</v>
      </c>
    </row>
    <row r="1577" spans="1:5">
      <c r="A1577" s="355">
        <f t="shared" si="24"/>
        <v>45723</v>
      </c>
      <c r="B1577" s="356">
        <v>12</v>
      </c>
      <c r="C1577" s="357">
        <v>1715.833348880999</v>
      </c>
      <c r="D1577" s="357">
        <v>1864.2203867120002</v>
      </c>
      <c r="E1577" s="357">
        <v>4.7720619710000003</v>
      </c>
    </row>
    <row r="1578" spans="1:5">
      <c r="A1578" s="355">
        <f t="shared" si="24"/>
        <v>45723</v>
      </c>
      <c r="B1578" s="356">
        <v>13</v>
      </c>
      <c r="C1578" s="357">
        <v>1711.1892020320004</v>
      </c>
      <c r="D1578" s="357">
        <v>1869.0875275550004</v>
      </c>
      <c r="E1578" s="357">
        <v>4.4553617359999986</v>
      </c>
    </row>
    <row r="1579" spans="1:5">
      <c r="A1579" s="355">
        <f t="shared" si="24"/>
        <v>45723</v>
      </c>
      <c r="B1579" s="356">
        <v>14</v>
      </c>
      <c r="C1579" s="357">
        <v>1719.9234375120006</v>
      </c>
      <c r="D1579" s="357">
        <v>1890.2486899649998</v>
      </c>
      <c r="E1579" s="357">
        <v>4.3617469599999996</v>
      </c>
    </row>
    <row r="1580" spans="1:5">
      <c r="A1580" s="355">
        <f t="shared" si="24"/>
        <v>45723</v>
      </c>
      <c r="B1580" s="356">
        <v>15</v>
      </c>
      <c r="C1580" s="357">
        <v>1737.6360659820007</v>
      </c>
      <c r="D1580" s="357">
        <v>1905.5944793169999</v>
      </c>
      <c r="E1580" s="357">
        <v>4.4416445559999991</v>
      </c>
    </row>
    <row r="1581" spans="1:5">
      <c r="A1581" s="355">
        <f t="shared" si="24"/>
        <v>45723</v>
      </c>
      <c r="B1581" s="356">
        <v>16</v>
      </c>
      <c r="C1581" s="357">
        <v>1708.525243664001</v>
      </c>
      <c r="D1581" s="357">
        <v>1857.2214817410006</v>
      </c>
      <c r="E1581" s="357">
        <v>4.5321976910000004</v>
      </c>
    </row>
    <row r="1582" spans="1:5">
      <c r="A1582" s="355">
        <f t="shared" si="24"/>
        <v>45723</v>
      </c>
      <c r="B1582" s="356">
        <v>17</v>
      </c>
      <c r="C1582" s="357">
        <v>1638.7075942739996</v>
      </c>
      <c r="D1582" s="357">
        <v>1806.737348746</v>
      </c>
      <c r="E1582" s="357">
        <v>4.0591338979999998</v>
      </c>
    </row>
    <row r="1583" spans="1:5">
      <c r="A1583" s="355">
        <f t="shared" si="24"/>
        <v>45723</v>
      </c>
      <c r="B1583" s="356">
        <v>18</v>
      </c>
      <c r="C1583" s="357">
        <v>1764.4508661870013</v>
      </c>
      <c r="D1583" s="357">
        <v>1892.428544745</v>
      </c>
      <c r="E1583" s="357">
        <v>5.006370576000001</v>
      </c>
    </row>
    <row r="1584" spans="1:5">
      <c r="A1584" s="355">
        <f t="shared" si="24"/>
        <v>45723</v>
      </c>
      <c r="B1584" s="356">
        <v>19</v>
      </c>
      <c r="C1584" s="357">
        <v>1894.4659951500003</v>
      </c>
      <c r="D1584" s="357">
        <v>1965.0536932369998</v>
      </c>
      <c r="E1584" s="357">
        <v>4.5989828769999992</v>
      </c>
    </row>
    <row r="1585" spans="1:5">
      <c r="A1585" s="355">
        <f t="shared" si="24"/>
        <v>45723</v>
      </c>
      <c r="B1585" s="356">
        <v>20</v>
      </c>
      <c r="C1585" s="357">
        <v>1787.4153686479999</v>
      </c>
      <c r="D1585" s="357">
        <v>1885.1794629859999</v>
      </c>
      <c r="E1585" s="357">
        <v>4.6924017819999992</v>
      </c>
    </row>
    <row r="1586" spans="1:5">
      <c r="A1586" s="355">
        <f t="shared" si="24"/>
        <v>45723</v>
      </c>
      <c r="B1586" s="356">
        <v>21</v>
      </c>
      <c r="C1586" s="357">
        <v>1632.4926602959997</v>
      </c>
      <c r="D1586" s="357">
        <v>1754.9814722270007</v>
      </c>
      <c r="E1586" s="357">
        <v>4.776109269</v>
      </c>
    </row>
    <row r="1587" spans="1:5">
      <c r="A1587" s="355">
        <f t="shared" si="24"/>
        <v>45723</v>
      </c>
      <c r="B1587" s="356">
        <v>22</v>
      </c>
      <c r="C1587" s="357">
        <v>1619.5339707609992</v>
      </c>
      <c r="D1587" s="357">
        <v>1592.100131705</v>
      </c>
      <c r="E1587" s="357">
        <v>5.1366588340000003</v>
      </c>
    </row>
    <row r="1588" spans="1:5">
      <c r="A1588" s="355">
        <f t="shared" si="24"/>
        <v>45723</v>
      </c>
      <c r="B1588" s="356">
        <v>23</v>
      </c>
      <c r="C1588" s="357">
        <v>1559.2425459900003</v>
      </c>
      <c r="D1588" s="357">
        <v>1444.5766806270001</v>
      </c>
      <c r="E1588" s="357">
        <v>5.0628967950000003</v>
      </c>
    </row>
    <row r="1589" spans="1:5">
      <c r="A1589" s="355">
        <f t="shared" si="24"/>
        <v>45724</v>
      </c>
      <c r="B1589" s="356">
        <v>0</v>
      </c>
      <c r="C1589" s="357">
        <v>1418.0540612259999</v>
      </c>
      <c r="D1589" s="357">
        <v>1355.9214488910002</v>
      </c>
      <c r="E1589" s="357">
        <v>4.8160773439999991</v>
      </c>
    </row>
    <row r="1590" spans="1:5">
      <c r="A1590" s="355">
        <f t="shared" si="24"/>
        <v>45724</v>
      </c>
      <c r="B1590" s="356">
        <v>1</v>
      </c>
      <c r="C1590" s="357">
        <v>1285.6470555259998</v>
      </c>
      <c r="D1590" s="357">
        <v>1281.2253674669996</v>
      </c>
      <c r="E1590" s="357">
        <v>5.0102058580000008</v>
      </c>
    </row>
    <row r="1591" spans="1:5">
      <c r="A1591" s="355">
        <f t="shared" si="24"/>
        <v>45724</v>
      </c>
      <c r="B1591" s="356">
        <v>2</v>
      </c>
      <c r="C1591" s="357">
        <v>1182.893217499</v>
      </c>
      <c r="D1591" s="357">
        <v>1241.7025085859998</v>
      </c>
      <c r="E1591" s="357">
        <v>4.9299438230000003</v>
      </c>
    </row>
    <row r="1592" spans="1:5">
      <c r="A1592" s="355">
        <f t="shared" si="24"/>
        <v>45724</v>
      </c>
      <c r="B1592" s="356">
        <v>3</v>
      </c>
      <c r="C1592" s="357">
        <v>1166.812484668</v>
      </c>
      <c r="D1592" s="357">
        <v>1229.5155146839998</v>
      </c>
      <c r="E1592" s="357">
        <v>5.020006630000001</v>
      </c>
    </row>
    <row r="1593" spans="1:5">
      <c r="A1593" s="355">
        <f t="shared" si="24"/>
        <v>45724</v>
      </c>
      <c r="B1593" s="356">
        <v>4</v>
      </c>
      <c r="C1593" s="357">
        <v>1186.8799525029999</v>
      </c>
      <c r="D1593" s="357">
        <v>1241.9698994329997</v>
      </c>
      <c r="E1593" s="357">
        <v>5.0526646419999981</v>
      </c>
    </row>
    <row r="1594" spans="1:5">
      <c r="A1594" s="355">
        <f t="shared" si="24"/>
        <v>45724</v>
      </c>
      <c r="B1594" s="356">
        <v>5</v>
      </c>
      <c r="C1594" s="357">
        <v>1271.1852014219999</v>
      </c>
      <c r="D1594" s="357">
        <v>1332.9156467219998</v>
      </c>
      <c r="E1594" s="357">
        <v>5.4952019390000011</v>
      </c>
    </row>
    <row r="1595" spans="1:5">
      <c r="A1595" s="355">
        <f t="shared" si="24"/>
        <v>45724</v>
      </c>
      <c r="B1595" s="356">
        <v>6</v>
      </c>
      <c r="C1595" s="357">
        <v>1306.9953893660002</v>
      </c>
      <c r="D1595" s="357">
        <v>1408.6109282150001</v>
      </c>
      <c r="E1595" s="357">
        <v>4.8638835179999997</v>
      </c>
    </row>
    <row r="1596" spans="1:5">
      <c r="A1596" s="355">
        <f t="shared" si="24"/>
        <v>45724</v>
      </c>
      <c r="B1596" s="356">
        <v>7</v>
      </c>
      <c r="C1596" s="357">
        <v>1438.2260479870001</v>
      </c>
      <c r="D1596" s="357">
        <v>1548.8683078959994</v>
      </c>
      <c r="E1596" s="357">
        <v>4.6541184449999999</v>
      </c>
    </row>
    <row r="1597" spans="1:5">
      <c r="A1597" s="355">
        <f t="shared" si="24"/>
        <v>45724</v>
      </c>
      <c r="B1597" s="356">
        <v>8</v>
      </c>
      <c r="C1597" s="357">
        <v>1549.1793175069993</v>
      </c>
      <c r="D1597" s="357">
        <v>1652.144927418</v>
      </c>
      <c r="E1597" s="357">
        <v>4.7782877270000004</v>
      </c>
    </row>
    <row r="1598" spans="1:5">
      <c r="A1598" s="355">
        <f t="shared" si="24"/>
        <v>45724</v>
      </c>
      <c r="B1598" s="356">
        <v>9</v>
      </c>
      <c r="C1598" s="357">
        <v>1587.3417801989988</v>
      </c>
      <c r="D1598" s="357">
        <v>1723.237909098</v>
      </c>
      <c r="E1598" s="357">
        <v>4.7551864259999999</v>
      </c>
    </row>
    <row r="1599" spans="1:5">
      <c r="A1599" s="355">
        <f t="shared" si="24"/>
        <v>45724</v>
      </c>
      <c r="B1599" s="356">
        <v>10</v>
      </c>
      <c r="C1599" s="357">
        <v>1628.2624076750001</v>
      </c>
      <c r="D1599" s="357">
        <v>1767.5748070739994</v>
      </c>
      <c r="E1599" s="357">
        <v>4.4085476009999995</v>
      </c>
    </row>
    <row r="1600" spans="1:5">
      <c r="A1600" s="355">
        <f t="shared" si="24"/>
        <v>45724</v>
      </c>
      <c r="B1600" s="356">
        <v>11</v>
      </c>
      <c r="C1600" s="357">
        <v>1602.5932806580006</v>
      </c>
      <c r="D1600" s="357">
        <v>1751.9181500109994</v>
      </c>
      <c r="E1600" s="357">
        <v>4.4024045019999996</v>
      </c>
    </row>
    <row r="1601" spans="1:5">
      <c r="A1601" s="355">
        <f t="shared" si="24"/>
        <v>45724</v>
      </c>
      <c r="B1601" s="356">
        <v>12</v>
      </c>
      <c r="C1601" s="357">
        <v>1577.2494463050004</v>
      </c>
      <c r="D1601" s="357">
        <v>1731.3000737259999</v>
      </c>
      <c r="E1601" s="357">
        <v>3.580824834</v>
      </c>
    </row>
    <row r="1602" spans="1:5">
      <c r="A1602" s="355">
        <f t="shared" si="24"/>
        <v>45724</v>
      </c>
      <c r="B1602" s="356">
        <v>13</v>
      </c>
      <c r="C1602" s="357">
        <v>1558.1124029130001</v>
      </c>
      <c r="D1602" s="357">
        <v>1708.8149984260003</v>
      </c>
      <c r="E1602" s="357">
        <v>3.6563638139999997</v>
      </c>
    </row>
    <row r="1603" spans="1:5">
      <c r="A1603" s="355">
        <f t="shared" si="24"/>
        <v>45724</v>
      </c>
      <c r="B1603" s="356">
        <v>14</v>
      </c>
      <c r="C1603" s="357">
        <v>1597.8561497829996</v>
      </c>
      <c r="D1603" s="357">
        <v>1724.2989459349997</v>
      </c>
      <c r="E1603" s="357">
        <v>3.6369089959999998</v>
      </c>
    </row>
    <row r="1604" spans="1:5">
      <c r="A1604" s="355">
        <f t="shared" si="24"/>
        <v>45724</v>
      </c>
      <c r="B1604" s="356">
        <v>15</v>
      </c>
      <c r="C1604" s="357">
        <v>1589.5764028469994</v>
      </c>
      <c r="D1604" s="357">
        <v>1716.7843991029999</v>
      </c>
      <c r="E1604" s="357">
        <v>3.4930604400000003</v>
      </c>
    </row>
    <row r="1605" spans="1:5">
      <c r="A1605" s="355">
        <f t="shared" si="24"/>
        <v>45724</v>
      </c>
      <c r="B1605" s="356">
        <v>16</v>
      </c>
      <c r="C1605" s="357">
        <v>1591.0948323379992</v>
      </c>
      <c r="D1605" s="357">
        <v>1697.1265168049997</v>
      </c>
      <c r="E1605" s="357">
        <v>3.0579770499999994</v>
      </c>
    </row>
    <row r="1606" spans="1:5">
      <c r="A1606" s="355">
        <f t="shared" ref="A1606:A1669" si="25">IF(B1606=0,A1605+1,A1605)</f>
        <v>45724</v>
      </c>
      <c r="B1606" s="356">
        <v>17</v>
      </c>
      <c r="C1606" s="357">
        <v>1576.9156564770003</v>
      </c>
      <c r="D1606" s="357">
        <v>1685.9237893729996</v>
      </c>
      <c r="E1606" s="357">
        <v>3.0802435589999995</v>
      </c>
    </row>
    <row r="1607" spans="1:5">
      <c r="A1607" s="355">
        <f t="shared" si="25"/>
        <v>45724</v>
      </c>
      <c r="B1607" s="356">
        <v>18</v>
      </c>
      <c r="C1607" s="357">
        <v>1640.5219516610005</v>
      </c>
      <c r="D1607" s="357">
        <v>1806.0835301339994</v>
      </c>
      <c r="E1607" s="357">
        <v>3.3014969010000006</v>
      </c>
    </row>
    <row r="1608" spans="1:5">
      <c r="A1608" s="355">
        <f t="shared" si="25"/>
        <v>45724</v>
      </c>
      <c r="B1608" s="356">
        <v>19</v>
      </c>
      <c r="C1608" s="357">
        <v>1717.282645065</v>
      </c>
      <c r="D1608" s="357">
        <v>1882.6551823069999</v>
      </c>
      <c r="E1608" s="357">
        <v>3.469618278</v>
      </c>
    </row>
    <row r="1609" spans="1:5">
      <c r="A1609" s="355">
        <f t="shared" si="25"/>
        <v>45724</v>
      </c>
      <c r="B1609" s="356">
        <v>20</v>
      </c>
      <c r="C1609" s="357">
        <v>1647.5470136739998</v>
      </c>
      <c r="D1609" s="357">
        <v>1818.104724518</v>
      </c>
      <c r="E1609" s="357">
        <v>3.6039393650000009</v>
      </c>
    </row>
    <row r="1610" spans="1:5">
      <c r="A1610" s="355">
        <f t="shared" si="25"/>
        <v>45724</v>
      </c>
      <c r="B1610" s="356">
        <v>21</v>
      </c>
      <c r="C1610" s="357">
        <v>1570.9894572099988</v>
      </c>
      <c r="D1610" s="357">
        <v>1687.7347452169997</v>
      </c>
      <c r="E1610" s="357">
        <v>4.0732130089999989</v>
      </c>
    </row>
    <row r="1611" spans="1:5">
      <c r="A1611" s="355">
        <f t="shared" si="25"/>
        <v>45724</v>
      </c>
      <c r="B1611" s="356">
        <v>22</v>
      </c>
      <c r="C1611" s="357">
        <v>1614.5948207049994</v>
      </c>
      <c r="D1611" s="357">
        <v>1561.7614609059999</v>
      </c>
      <c r="E1611" s="357">
        <v>4.1827520510000005</v>
      </c>
    </row>
    <row r="1612" spans="1:5">
      <c r="A1612" s="355">
        <f t="shared" si="25"/>
        <v>45724</v>
      </c>
      <c r="B1612" s="356">
        <v>23</v>
      </c>
      <c r="C1612" s="357">
        <v>1438.9471339070003</v>
      </c>
      <c r="D1612" s="357">
        <v>1409.8418676029999</v>
      </c>
      <c r="E1612" s="357">
        <v>4.5814081500000015</v>
      </c>
    </row>
    <row r="1613" spans="1:5">
      <c r="A1613" s="355">
        <f t="shared" si="25"/>
        <v>45725</v>
      </c>
      <c r="B1613" s="356">
        <v>0</v>
      </c>
      <c r="C1613" s="357">
        <v>1367.0903553089995</v>
      </c>
      <c r="D1613" s="357">
        <v>1298.6503726559999</v>
      </c>
      <c r="E1613" s="357">
        <v>5.3853773280000006</v>
      </c>
    </row>
    <row r="1614" spans="1:5">
      <c r="A1614" s="355">
        <f t="shared" si="25"/>
        <v>45725</v>
      </c>
      <c r="B1614" s="356">
        <v>1</v>
      </c>
      <c r="C1614" s="357">
        <v>1284.5258208229998</v>
      </c>
      <c r="D1614" s="357">
        <v>1225.5526970530007</v>
      </c>
      <c r="E1614" s="357">
        <v>4.7524771350000012</v>
      </c>
    </row>
    <row r="1615" spans="1:5">
      <c r="A1615" s="355">
        <f t="shared" si="25"/>
        <v>45725</v>
      </c>
      <c r="B1615" s="356">
        <v>2</v>
      </c>
      <c r="C1615" s="357">
        <v>1189.9158312769998</v>
      </c>
      <c r="D1615" s="357">
        <v>1185.5931702830001</v>
      </c>
      <c r="E1615" s="357">
        <v>6.1058747819999999</v>
      </c>
    </row>
    <row r="1616" spans="1:5">
      <c r="A1616" s="355">
        <f t="shared" si="25"/>
        <v>45725</v>
      </c>
      <c r="B1616" s="356">
        <v>3</v>
      </c>
      <c r="C1616" s="357">
        <v>1131.2786456179997</v>
      </c>
      <c r="D1616" s="357">
        <v>1171.5338868919998</v>
      </c>
      <c r="E1616" s="357">
        <v>5.9530212140000014</v>
      </c>
    </row>
    <row r="1617" spans="1:5">
      <c r="A1617" s="355">
        <f t="shared" si="25"/>
        <v>45725</v>
      </c>
      <c r="B1617" s="356">
        <v>4</v>
      </c>
      <c r="C1617" s="357">
        <v>1131.0298754439998</v>
      </c>
      <c r="D1617" s="357">
        <v>1168.2256965260005</v>
      </c>
      <c r="E1617" s="357">
        <v>5.9331540730000007</v>
      </c>
    </row>
    <row r="1618" spans="1:5">
      <c r="A1618" s="355">
        <f t="shared" si="25"/>
        <v>45725</v>
      </c>
      <c r="B1618" s="356">
        <v>5</v>
      </c>
      <c r="C1618" s="357">
        <v>1169.6414292699994</v>
      </c>
      <c r="D1618" s="357">
        <v>1203.2129821740002</v>
      </c>
      <c r="E1618" s="357">
        <v>6.844739423</v>
      </c>
    </row>
    <row r="1619" spans="1:5">
      <c r="A1619" s="355">
        <f t="shared" si="25"/>
        <v>45725</v>
      </c>
      <c r="B1619" s="356">
        <v>6</v>
      </c>
      <c r="C1619" s="357">
        <v>1158.6783923020005</v>
      </c>
      <c r="D1619" s="357">
        <v>1216.3827927239997</v>
      </c>
      <c r="E1619" s="357">
        <v>5.1266964209999992</v>
      </c>
    </row>
    <row r="1620" spans="1:5">
      <c r="A1620" s="355">
        <f t="shared" si="25"/>
        <v>45725</v>
      </c>
      <c r="B1620" s="356">
        <v>7</v>
      </c>
      <c r="C1620" s="357">
        <v>1262.6645271039999</v>
      </c>
      <c r="D1620" s="357">
        <v>1312.668658954</v>
      </c>
      <c r="E1620" s="357">
        <v>4.4874181750000002</v>
      </c>
    </row>
    <row r="1621" spans="1:5">
      <c r="A1621" s="355">
        <f t="shared" si="25"/>
        <v>45725</v>
      </c>
      <c r="B1621" s="356">
        <v>8</v>
      </c>
      <c r="C1621" s="357">
        <v>1382.6622338569998</v>
      </c>
      <c r="D1621" s="357">
        <v>1433.2382369760003</v>
      </c>
      <c r="E1621" s="357">
        <v>4.525496905999999</v>
      </c>
    </row>
    <row r="1622" spans="1:5">
      <c r="A1622" s="355">
        <f t="shared" si="25"/>
        <v>45725</v>
      </c>
      <c r="B1622" s="356">
        <v>9</v>
      </c>
      <c r="C1622" s="357">
        <v>1414.4070241620004</v>
      </c>
      <c r="D1622" s="357">
        <v>1503.4220665050002</v>
      </c>
      <c r="E1622" s="357">
        <v>4.6443335580000005</v>
      </c>
    </row>
    <row r="1623" spans="1:5">
      <c r="A1623" s="355">
        <f t="shared" si="25"/>
        <v>45725</v>
      </c>
      <c r="B1623" s="356">
        <v>10</v>
      </c>
      <c r="C1623" s="357">
        <v>1477.2227560380011</v>
      </c>
      <c r="D1623" s="357">
        <v>1551.4041841049998</v>
      </c>
      <c r="E1623" s="357">
        <v>4.5842030490000019</v>
      </c>
    </row>
    <row r="1624" spans="1:5">
      <c r="A1624" s="355">
        <f t="shared" si="25"/>
        <v>45725</v>
      </c>
      <c r="B1624" s="356">
        <v>11</v>
      </c>
      <c r="C1624" s="357">
        <v>1491.4161621569986</v>
      </c>
      <c r="D1624" s="357">
        <v>1564.7809618290005</v>
      </c>
      <c r="E1624" s="357">
        <v>5.1161228129999996</v>
      </c>
    </row>
    <row r="1625" spans="1:5">
      <c r="A1625" s="355">
        <f t="shared" si="25"/>
        <v>45725</v>
      </c>
      <c r="B1625" s="356">
        <v>12</v>
      </c>
      <c r="C1625" s="357">
        <v>1498.472120164</v>
      </c>
      <c r="D1625" s="357">
        <v>1568.2307249490002</v>
      </c>
      <c r="E1625" s="357">
        <v>4.9777264789999993</v>
      </c>
    </row>
    <row r="1626" spans="1:5">
      <c r="A1626" s="355">
        <f t="shared" si="25"/>
        <v>45725</v>
      </c>
      <c r="B1626" s="356">
        <v>13</v>
      </c>
      <c r="C1626" s="357">
        <v>1495.1597115039999</v>
      </c>
      <c r="D1626" s="357">
        <v>1564.6909581660007</v>
      </c>
      <c r="E1626" s="357">
        <v>4.9154245049999998</v>
      </c>
    </row>
    <row r="1627" spans="1:5">
      <c r="A1627" s="355">
        <f t="shared" si="25"/>
        <v>45725</v>
      </c>
      <c r="B1627" s="356">
        <v>14</v>
      </c>
      <c r="C1627" s="357">
        <v>1496.6836190210001</v>
      </c>
      <c r="D1627" s="357">
        <v>1567.7034266890005</v>
      </c>
      <c r="E1627" s="357">
        <v>4.5335433749999989</v>
      </c>
    </row>
    <row r="1628" spans="1:5">
      <c r="A1628" s="355">
        <f t="shared" si="25"/>
        <v>45725</v>
      </c>
      <c r="B1628" s="356">
        <v>15</v>
      </c>
      <c r="C1628" s="357">
        <v>1502.9011872220012</v>
      </c>
      <c r="D1628" s="357">
        <v>1568.0579854320004</v>
      </c>
      <c r="E1628" s="357">
        <v>4.4249695220000014</v>
      </c>
    </row>
    <row r="1629" spans="1:5">
      <c r="A1629" s="355">
        <f t="shared" si="25"/>
        <v>45725</v>
      </c>
      <c r="B1629" s="356">
        <v>16</v>
      </c>
      <c r="C1629" s="357">
        <v>1522.2755930700007</v>
      </c>
      <c r="D1629" s="357">
        <v>1576.7912517980005</v>
      </c>
      <c r="E1629" s="357">
        <v>4.7029200499999995</v>
      </c>
    </row>
    <row r="1630" spans="1:5">
      <c r="A1630" s="355">
        <f t="shared" si="25"/>
        <v>45725</v>
      </c>
      <c r="B1630" s="356">
        <v>17</v>
      </c>
      <c r="C1630" s="357">
        <v>1541.2542833299997</v>
      </c>
      <c r="D1630" s="357">
        <v>1585.8171289880001</v>
      </c>
      <c r="E1630" s="357">
        <v>4.832552722</v>
      </c>
    </row>
    <row r="1631" spans="1:5">
      <c r="A1631" s="355">
        <f t="shared" si="25"/>
        <v>45725</v>
      </c>
      <c r="B1631" s="356">
        <v>18</v>
      </c>
      <c r="C1631" s="357">
        <v>1623.7277867429993</v>
      </c>
      <c r="D1631" s="357">
        <v>1714.8327228409998</v>
      </c>
      <c r="E1631" s="357">
        <v>4.8120373669999994</v>
      </c>
    </row>
    <row r="1632" spans="1:5">
      <c r="A1632" s="355">
        <f t="shared" si="25"/>
        <v>45725</v>
      </c>
      <c r="B1632" s="356">
        <v>19</v>
      </c>
      <c r="C1632" s="357">
        <v>1704.6240425369997</v>
      </c>
      <c r="D1632" s="357">
        <v>1815.0856106199997</v>
      </c>
      <c r="E1632" s="357">
        <v>4.7545392120000001</v>
      </c>
    </row>
    <row r="1633" spans="1:5">
      <c r="A1633" s="355">
        <f t="shared" si="25"/>
        <v>45725</v>
      </c>
      <c r="B1633" s="356">
        <v>20</v>
      </c>
      <c r="C1633" s="357">
        <v>1653.8860569430001</v>
      </c>
      <c r="D1633" s="357">
        <v>1758.4324434240002</v>
      </c>
      <c r="E1633" s="357">
        <v>5.5622346789999986</v>
      </c>
    </row>
    <row r="1634" spans="1:5">
      <c r="A1634" s="355">
        <f t="shared" si="25"/>
        <v>45725</v>
      </c>
      <c r="B1634" s="356">
        <v>21</v>
      </c>
      <c r="C1634" s="357">
        <v>1571.7693741609999</v>
      </c>
      <c r="D1634" s="357">
        <v>1635.2288712060001</v>
      </c>
      <c r="E1634" s="357">
        <v>5.8841046469999991</v>
      </c>
    </row>
    <row r="1635" spans="1:5">
      <c r="A1635" s="355">
        <f t="shared" si="25"/>
        <v>45725</v>
      </c>
      <c r="B1635" s="356">
        <v>22</v>
      </c>
      <c r="C1635" s="357">
        <v>1608.7778548809995</v>
      </c>
      <c r="D1635" s="357">
        <v>1490.5624180850004</v>
      </c>
      <c r="E1635" s="357">
        <v>5.999221855</v>
      </c>
    </row>
    <row r="1636" spans="1:5">
      <c r="A1636" s="355">
        <f t="shared" si="25"/>
        <v>45725</v>
      </c>
      <c r="B1636" s="356">
        <v>23</v>
      </c>
      <c r="C1636" s="357">
        <v>1451.8978210860002</v>
      </c>
      <c r="D1636" s="357">
        <v>1333.2943554919998</v>
      </c>
      <c r="E1636" s="357">
        <v>6.3016440840000012</v>
      </c>
    </row>
    <row r="1637" spans="1:5">
      <c r="A1637" s="355">
        <f t="shared" si="25"/>
        <v>45726</v>
      </c>
      <c r="B1637" s="356">
        <v>0</v>
      </c>
      <c r="C1637" s="357">
        <v>1210.0829316870002</v>
      </c>
      <c r="D1637" s="357">
        <v>1244.4302998679998</v>
      </c>
      <c r="E1637" s="357">
        <v>7.1708221550000015</v>
      </c>
    </row>
    <row r="1638" spans="1:5">
      <c r="A1638" s="355">
        <f t="shared" si="25"/>
        <v>45726</v>
      </c>
      <c r="B1638" s="356">
        <v>1</v>
      </c>
      <c r="C1638" s="357">
        <v>1127.625036683</v>
      </c>
      <c r="D1638" s="357">
        <v>1185.0248127910004</v>
      </c>
      <c r="E1638" s="357">
        <v>7.3142924909999962</v>
      </c>
    </row>
    <row r="1639" spans="1:5">
      <c r="A1639" s="355">
        <f t="shared" si="25"/>
        <v>45726</v>
      </c>
      <c r="B1639" s="356">
        <v>2</v>
      </c>
      <c r="C1639" s="357">
        <v>1103.1911344299999</v>
      </c>
      <c r="D1639" s="357">
        <v>1164.7417987439999</v>
      </c>
      <c r="E1639" s="357">
        <v>7.1054180319999976</v>
      </c>
    </row>
    <row r="1640" spans="1:5">
      <c r="A1640" s="355">
        <f t="shared" si="25"/>
        <v>45726</v>
      </c>
      <c r="B1640" s="356">
        <v>3</v>
      </c>
      <c r="C1640" s="357">
        <v>1100.0277546289994</v>
      </c>
      <c r="D1640" s="357">
        <v>1159.8128395460003</v>
      </c>
      <c r="E1640" s="357">
        <v>6.691330874000001</v>
      </c>
    </row>
    <row r="1641" spans="1:5">
      <c r="A1641" s="355">
        <f t="shared" si="25"/>
        <v>45726</v>
      </c>
      <c r="B1641" s="356">
        <v>4</v>
      </c>
      <c r="C1641" s="357">
        <v>1165.375837024</v>
      </c>
      <c r="D1641" s="357">
        <v>1209.072940967</v>
      </c>
      <c r="E1641" s="357">
        <v>6.5872972650000019</v>
      </c>
    </row>
    <row r="1642" spans="1:5">
      <c r="A1642" s="355">
        <f t="shared" si="25"/>
        <v>45726</v>
      </c>
      <c r="B1642" s="356">
        <v>5</v>
      </c>
      <c r="C1642" s="357">
        <v>1240.1696111519998</v>
      </c>
      <c r="D1642" s="357">
        <v>1350.4831420989999</v>
      </c>
      <c r="E1642" s="357">
        <v>7.0786617040000017</v>
      </c>
    </row>
    <row r="1643" spans="1:5">
      <c r="A1643" s="355">
        <f t="shared" si="25"/>
        <v>45726</v>
      </c>
      <c r="B1643" s="356">
        <v>6</v>
      </c>
      <c r="C1643" s="357">
        <v>1388.2411075949999</v>
      </c>
      <c r="D1643" s="357">
        <v>1499.7647852290002</v>
      </c>
      <c r="E1643" s="357">
        <v>9.2565273409999964</v>
      </c>
    </row>
    <row r="1644" spans="1:5">
      <c r="A1644" s="355">
        <f t="shared" si="25"/>
        <v>45726</v>
      </c>
      <c r="B1644" s="356">
        <v>7</v>
      </c>
      <c r="C1644" s="357">
        <v>1497.696015648</v>
      </c>
      <c r="D1644" s="357">
        <v>1615.5575659439996</v>
      </c>
      <c r="E1644" s="357">
        <v>8.6066765130000018</v>
      </c>
    </row>
    <row r="1645" spans="1:5">
      <c r="A1645" s="355">
        <f t="shared" si="25"/>
        <v>45726</v>
      </c>
      <c r="B1645" s="356">
        <v>8</v>
      </c>
      <c r="C1645" s="357">
        <v>1615.524602631999</v>
      </c>
      <c r="D1645" s="357">
        <v>1735.3340925610003</v>
      </c>
      <c r="E1645" s="357">
        <v>6.8310879390000006</v>
      </c>
    </row>
    <row r="1646" spans="1:5">
      <c r="A1646" s="355">
        <f t="shared" si="25"/>
        <v>45726</v>
      </c>
      <c r="B1646" s="356">
        <v>9</v>
      </c>
      <c r="C1646" s="357">
        <v>1678.934574823</v>
      </c>
      <c r="D1646" s="357">
        <v>1798.876055554</v>
      </c>
      <c r="E1646" s="357">
        <v>6.9651405040000007</v>
      </c>
    </row>
    <row r="1647" spans="1:5">
      <c r="A1647" s="355">
        <f t="shared" si="25"/>
        <v>45726</v>
      </c>
      <c r="B1647" s="356">
        <v>10</v>
      </c>
      <c r="C1647" s="357">
        <v>1734.2540883569998</v>
      </c>
      <c r="D1647" s="357">
        <v>1855.3298507670008</v>
      </c>
      <c r="E1647" s="357">
        <v>8.4628373960000012</v>
      </c>
    </row>
    <row r="1648" spans="1:5">
      <c r="A1648" s="355">
        <f t="shared" si="25"/>
        <v>45726</v>
      </c>
      <c r="B1648" s="356">
        <v>11</v>
      </c>
      <c r="C1648" s="357">
        <v>1779.9816512559992</v>
      </c>
      <c r="D1648" s="357">
        <v>1907.2835879020004</v>
      </c>
      <c r="E1648" s="357">
        <v>13.346690819000001</v>
      </c>
    </row>
    <row r="1649" spans="1:5">
      <c r="A1649" s="355">
        <f t="shared" si="25"/>
        <v>45726</v>
      </c>
      <c r="B1649" s="356">
        <v>12</v>
      </c>
      <c r="C1649" s="357">
        <v>1758.9602512489992</v>
      </c>
      <c r="D1649" s="357">
        <v>1892.1483594659994</v>
      </c>
      <c r="E1649" s="357">
        <v>10.836253493000001</v>
      </c>
    </row>
    <row r="1650" spans="1:5">
      <c r="A1650" s="355">
        <f t="shared" si="25"/>
        <v>45726</v>
      </c>
      <c r="B1650" s="356">
        <v>13</v>
      </c>
      <c r="C1650" s="357">
        <v>1750.1702358730004</v>
      </c>
      <c r="D1650" s="357">
        <v>1884.941071345</v>
      </c>
      <c r="E1650" s="357">
        <v>9.8035321600000032</v>
      </c>
    </row>
    <row r="1651" spans="1:5">
      <c r="A1651" s="355">
        <f t="shared" si="25"/>
        <v>45726</v>
      </c>
      <c r="B1651" s="356">
        <v>14</v>
      </c>
      <c r="C1651" s="357">
        <v>1775.7515593200003</v>
      </c>
      <c r="D1651" s="357">
        <v>1911.5289855439999</v>
      </c>
      <c r="E1651" s="357">
        <v>10.868854678999998</v>
      </c>
    </row>
    <row r="1652" spans="1:5">
      <c r="A1652" s="355">
        <f t="shared" si="25"/>
        <v>45726</v>
      </c>
      <c r="B1652" s="356">
        <v>15</v>
      </c>
      <c r="C1652" s="357">
        <v>1771.1668471470007</v>
      </c>
      <c r="D1652" s="357">
        <v>1907.7371793629998</v>
      </c>
      <c r="E1652" s="357">
        <v>11.400157745000005</v>
      </c>
    </row>
    <row r="1653" spans="1:5">
      <c r="A1653" s="355">
        <f t="shared" si="25"/>
        <v>45726</v>
      </c>
      <c r="B1653" s="356">
        <v>16</v>
      </c>
      <c r="C1653" s="357">
        <v>1739.0681223759998</v>
      </c>
      <c r="D1653" s="357">
        <v>1877.4101447250007</v>
      </c>
      <c r="E1653" s="357">
        <v>11.088838791999999</v>
      </c>
    </row>
    <row r="1654" spans="1:5">
      <c r="A1654" s="355">
        <f t="shared" si="25"/>
        <v>45726</v>
      </c>
      <c r="B1654" s="356">
        <v>17</v>
      </c>
      <c r="C1654" s="357">
        <v>1683.6885896619999</v>
      </c>
      <c r="D1654" s="357">
        <v>1823.9494618299998</v>
      </c>
      <c r="E1654" s="357">
        <v>5.101083096</v>
      </c>
    </row>
    <row r="1655" spans="1:5">
      <c r="A1655" s="355">
        <f t="shared" si="25"/>
        <v>45726</v>
      </c>
      <c r="B1655" s="356">
        <v>18</v>
      </c>
      <c r="C1655" s="357">
        <v>1730.216656524</v>
      </c>
      <c r="D1655" s="357">
        <v>1917.9402524250002</v>
      </c>
      <c r="E1655" s="357">
        <v>5.2834607590000005</v>
      </c>
    </row>
    <row r="1656" spans="1:5">
      <c r="A1656" s="355">
        <f t="shared" si="25"/>
        <v>45726</v>
      </c>
      <c r="B1656" s="356">
        <v>19</v>
      </c>
      <c r="C1656" s="357">
        <v>1816.7757531500006</v>
      </c>
      <c r="D1656" s="357">
        <v>1993.079497403</v>
      </c>
      <c r="E1656" s="357">
        <v>5.9838497910000017</v>
      </c>
    </row>
    <row r="1657" spans="1:5">
      <c r="A1657" s="355">
        <f t="shared" si="25"/>
        <v>45726</v>
      </c>
      <c r="B1657" s="356">
        <v>20</v>
      </c>
      <c r="C1657" s="357">
        <v>1715.0344280620002</v>
      </c>
      <c r="D1657" s="357">
        <v>1899.3629094739997</v>
      </c>
      <c r="E1657" s="357">
        <v>6.0452990519999981</v>
      </c>
    </row>
    <row r="1658" spans="1:5">
      <c r="A1658" s="355">
        <f t="shared" si="25"/>
        <v>45726</v>
      </c>
      <c r="B1658" s="356">
        <v>21</v>
      </c>
      <c r="C1658" s="357">
        <v>1542.7313432830006</v>
      </c>
      <c r="D1658" s="357">
        <v>1744.7385873659996</v>
      </c>
      <c r="E1658" s="357">
        <v>5.9286473889999973</v>
      </c>
    </row>
    <row r="1659" spans="1:5">
      <c r="A1659" s="355">
        <f t="shared" si="25"/>
        <v>45726</v>
      </c>
      <c r="B1659" s="356">
        <v>22</v>
      </c>
      <c r="C1659" s="357">
        <v>1462.7411380869999</v>
      </c>
      <c r="D1659" s="357">
        <v>1573.814520186</v>
      </c>
      <c r="E1659" s="357">
        <v>5.4587756820000006</v>
      </c>
    </row>
    <row r="1660" spans="1:5">
      <c r="A1660" s="355">
        <f t="shared" si="25"/>
        <v>45726</v>
      </c>
      <c r="B1660" s="356">
        <v>23</v>
      </c>
      <c r="C1660" s="357">
        <v>1313.8033756569998</v>
      </c>
      <c r="D1660" s="357">
        <v>1410.6093243969997</v>
      </c>
      <c r="E1660" s="357">
        <v>8.0713325119999961</v>
      </c>
    </row>
    <row r="1661" spans="1:5">
      <c r="A1661" s="355">
        <f t="shared" si="25"/>
        <v>45727</v>
      </c>
      <c r="B1661" s="356">
        <v>0</v>
      </c>
      <c r="C1661" s="357">
        <v>1305.6583755309996</v>
      </c>
      <c r="D1661" s="357">
        <v>1313.3268136140002</v>
      </c>
      <c r="E1661" s="357">
        <v>5.7119470199999993</v>
      </c>
    </row>
    <row r="1662" spans="1:5">
      <c r="A1662" s="355">
        <f t="shared" si="25"/>
        <v>45727</v>
      </c>
      <c r="B1662" s="356">
        <v>1</v>
      </c>
      <c r="C1662" s="357">
        <v>1253.9674201660002</v>
      </c>
      <c r="D1662" s="357">
        <v>1260.856331096001</v>
      </c>
      <c r="E1662" s="357">
        <v>5.5575108729999991</v>
      </c>
    </row>
    <row r="1663" spans="1:5">
      <c r="A1663" s="355">
        <f t="shared" si="25"/>
        <v>45727</v>
      </c>
      <c r="B1663" s="356">
        <v>2</v>
      </c>
      <c r="C1663" s="357">
        <v>1222.8089434399999</v>
      </c>
      <c r="D1663" s="357">
        <v>1222.3429020459996</v>
      </c>
      <c r="E1663" s="357">
        <v>6.1405486629999997</v>
      </c>
    </row>
    <row r="1664" spans="1:5">
      <c r="A1664" s="355">
        <f t="shared" si="25"/>
        <v>45727</v>
      </c>
      <c r="B1664" s="356">
        <v>3</v>
      </c>
      <c r="C1664" s="357">
        <v>1225.3066310460001</v>
      </c>
      <c r="D1664" s="357">
        <v>1224.0117967109995</v>
      </c>
      <c r="E1664" s="357">
        <v>5.8208579559999993</v>
      </c>
    </row>
    <row r="1665" spans="1:5">
      <c r="A1665" s="355">
        <f t="shared" si="25"/>
        <v>45727</v>
      </c>
      <c r="B1665" s="356">
        <v>4</v>
      </c>
      <c r="C1665" s="357">
        <v>1295.2527853780007</v>
      </c>
      <c r="D1665" s="357">
        <v>1282.2871639689997</v>
      </c>
      <c r="E1665" s="357">
        <v>5.4621372130000001</v>
      </c>
    </row>
    <row r="1666" spans="1:5">
      <c r="A1666" s="355">
        <f t="shared" si="25"/>
        <v>45727</v>
      </c>
      <c r="B1666" s="356">
        <v>5</v>
      </c>
      <c r="C1666" s="357">
        <v>1388.8550654869996</v>
      </c>
      <c r="D1666" s="357">
        <v>1419.3598086910001</v>
      </c>
      <c r="E1666" s="357">
        <v>5.6646887729999982</v>
      </c>
    </row>
    <row r="1667" spans="1:5">
      <c r="A1667" s="355">
        <f t="shared" si="25"/>
        <v>45727</v>
      </c>
      <c r="B1667" s="356">
        <v>6</v>
      </c>
      <c r="C1667" s="357">
        <v>1484.6854440180002</v>
      </c>
      <c r="D1667" s="357">
        <v>1539.4031999320002</v>
      </c>
      <c r="E1667" s="357">
        <v>5.252791106000001</v>
      </c>
    </row>
    <row r="1668" spans="1:5">
      <c r="A1668" s="355">
        <f t="shared" si="25"/>
        <v>45727</v>
      </c>
      <c r="B1668" s="356">
        <v>7</v>
      </c>
      <c r="C1668" s="357">
        <v>1583.2013113309993</v>
      </c>
      <c r="D1668" s="357">
        <v>1656.3955223290002</v>
      </c>
      <c r="E1668" s="357">
        <v>4.8863759350000002</v>
      </c>
    </row>
    <row r="1669" spans="1:5">
      <c r="A1669" s="355">
        <f t="shared" si="25"/>
        <v>45727</v>
      </c>
      <c r="B1669" s="356">
        <v>8</v>
      </c>
      <c r="C1669" s="357">
        <v>1674.2220509950009</v>
      </c>
      <c r="D1669" s="357">
        <v>1742.0492857930003</v>
      </c>
      <c r="E1669" s="357">
        <v>4.7511271530000005</v>
      </c>
    </row>
    <row r="1670" spans="1:5">
      <c r="A1670" s="355">
        <f t="shared" ref="A1670:A1733" si="26">IF(B1670=0,A1669+1,A1669)</f>
        <v>45727</v>
      </c>
      <c r="B1670" s="356">
        <v>9</v>
      </c>
      <c r="C1670" s="357">
        <v>1694.4855540560009</v>
      </c>
      <c r="D1670" s="357">
        <v>1777.5067254119999</v>
      </c>
      <c r="E1670" s="357">
        <v>4.8570275659999984</v>
      </c>
    </row>
    <row r="1671" spans="1:5">
      <c r="A1671" s="355">
        <f t="shared" si="26"/>
        <v>45727</v>
      </c>
      <c r="B1671" s="356">
        <v>10</v>
      </c>
      <c r="C1671" s="357">
        <v>1744.578115055001</v>
      </c>
      <c r="D1671" s="357">
        <v>1826.1595930950009</v>
      </c>
      <c r="E1671" s="357">
        <v>5.0885466030000011</v>
      </c>
    </row>
    <row r="1672" spans="1:5">
      <c r="A1672" s="355">
        <f t="shared" si="26"/>
        <v>45727</v>
      </c>
      <c r="B1672" s="356">
        <v>11</v>
      </c>
      <c r="C1672" s="357">
        <v>1794.1257491249996</v>
      </c>
      <c r="D1672" s="357">
        <v>1876.4815538290002</v>
      </c>
      <c r="E1672" s="357">
        <v>4.865538406999999</v>
      </c>
    </row>
    <row r="1673" spans="1:5">
      <c r="A1673" s="355">
        <f t="shared" si="26"/>
        <v>45727</v>
      </c>
      <c r="B1673" s="356">
        <v>12</v>
      </c>
      <c r="C1673" s="357">
        <v>1780.2980296780001</v>
      </c>
      <c r="D1673" s="357">
        <v>1876.4475000489999</v>
      </c>
      <c r="E1673" s="357">
        <v>5.2260380840000016</v>
      </c>
    </row>
    <row r="1674" spans="1:5">
      <c r="A1674" s="355">
        <f t="shared" si="26"/>
        <v>45727</v>
      </c>
      <c r="B1674" s="356">
        <v>13</v>
      </c>
      <c r="C1674" s="357">
        <v>1791.5002060840009</v>
      </c>
      <c r="D1674" s="357">
        <v>1892.1771469800001</v>
      </c>
      <c r="E1674" s="357">
        <v>5.4307515289999992</v>
      </c>
    </row>
    <row r="1675" spans="1:5">
      <c r="A1675" s="355">
        <f t="shared" si="26"/>
        <v>45727</v>
      </c>
      <c r="B1675" s="356">
        <v>14</v>
      </c>
      <c r="C1675" s="357">
        <v>1818.9287993300002</v>
      </c>
      <c r="D1675" s="357">
        <v>1916.505202542</v>
      </c>
      <c r="E1675" s="357">
        <v>5.0773651069999985</v>
      </c>
    </row>
    <row r="1676" spans="1:5">
      <c r="A1676" s="355">
        <f t="shared" si="26"/>
        <v>45727</v>
      </c>
      <c r="B1676" s="356">
        <v>15</v>
      </c>
      <c r="C1676" s="357">
        <v>1824.1902506820002</v>
      </c>
      <c r="D1676" s="357">
        <v>1929.489216124</v>
      </c>
      <c r="E1676" s="357">
        <v>4.9699258949999994</v>
      </c>
    </row>
    <row r="1677" spans="1:5">
      <c r="A1677" s="355">
        <f t="shared" si="26"/>
        <v>45727</v>
      </c>
      <c r="B1677" s="356">
        <v>16</v>
      </c>
      <c r="C1677" s="357">
        <v>1801.0541821690006</v>
      </c>
      <c r="D1677" s="357">
        <v>1901.7413779600001</v>
      </c>
      <c r="E1677" s="357">
        <v>4.9358428890000008</v>
      </c>
    </row>
    <row r="1678" spans="1:5">
      <c r="A1678" s="355">
        <f t="shared" si="26"/>
        <v>45727</v>
      </c>
      <c r="B1678" s="356">
        <v>17</v>
      </c>
      <c r="C1678" s="357">
        <v>1736.1390096209993</v>
      </c>
      <c r="D1678" s="357">
        <v>1853.3067777970002</v>
      </c>
      <c r="E1678" s="357">
        <v>5.0258165759999995</v>
      </c>
    </row>
    <row r="1679" spans="1:5">
      <c r="A1679" s="355">
        <f t="shared" si="26"/>
        <v>45727</v>
      </c>
      <c r="B1679" s="356">
        <v>18</v>
      </c>
      <c r="C1679" s="357">
        <v>1727.3835199989994</v>
      </c>
      <c r="D1679" s="357">
        <v>1935.5325460060001</v>
      </c>
      <c r="E1679" s="357">
        <v>6.1312200399999988</v>
      </c>
    </row>
    <row r="1680" spans="1:5">
      <c r="A1680" s="355">
        <f t="shared" si="26"/>
        <v>45727</v>
      </c>
      <c r="B1680" s="356">
        <v>19</v>
      </c>
      <c r="C1680" s="357">
        <v>1817.678073843</v>
      </c>
      <c r="D1680" s="357">
        <v>2019.4467617740004</v>
      </c>
      <c r="E1680" s="357">
        <v>6.3010189820000013</v>
      </c>
    </row>
    <row r="1681" spans="1:5">
      <c r="A1681" s="355">
        <f t="shared" si="26"/>
        <v>45727</v>
      </c>
      <c r="B1681" s="356">
        <v>20</v>
      </c>
      <c r="C1681" s="357">
        <v>1730.2023012489997</v>
      </c>
      <c r="D1681" s="357">
        <v>1931.7799114360009</v>
      </c>
      <c r="E1681" s="357">
        <v>6.1626980999999983</v>
      </c>
    </row>
    <row r="1682" spans="1:5">
      <c r="A1682" s="355">
        <f t="shared" si="26"/>
        <v>45727</v>
      </c>
      <c r="B1682" s="356">
        <v>21</v>
      </c>
      <c r="C1682" s="357">
        <v>1553.9226798719994</v>
      </c>
      <c r="D1682" s="357">
        <v>1765.989411861</v>
      </c>
      <c r="E1682" s="357">
        <v>6.6021616660000015</v>
      </c>
    </row>
    <row r="1683" spans="1:5">
      <c r="A1683" s="355">
        <f t="shared" si="26"/>
        <v>45727</v>
      </c>
      <c r="B1683" s="356">
        <v>22</v>
      </c>
      <c r="C1683" s="357">
        <v>1511.2918993710002</v>
      </c>
      <c r="D1683" s="357">
        <v>1601.5461275760006</v>
      </c>
      <c r="E1683" s="357">
        <v>5.8130285540000006</v>
      </c>
    </row>
    <row r="1684" spans="1:5">
      <c r="A1684" s="355">
        <f t="shared" si="26"/>
        <v>45727</v>
      </c>
      <c r="B1684" s="356">
        <v>23</v>
      </c>
      <c r="C1684" s="357">
        <v>1373.4781620480001</v>
      </c>
      <c r="D1684" s="357">
        <v>1431.0208237289999</v>
      </c>
      <c r="E1684" s="357">
        <v>5.4524447130000011</v>
      </c>
    </row>
    <row r="1685" spans="1:5">
      <c r="A1685" s="355">
        <f t="shared" si="26"/>
        <v>45728</v>
      </c>
      <c r="B1685" s="356">
        <v>0</v>
      </c>
      <c r="C1685" s="357">
        <v>1306.0278229960002</v>
      </c>
      <c r="D1685" s="357">
        <v>1328.1839420309998</v>
      </c>
      <c r="E1685" s="357">
        <v>5.2065179529999979</v>
      </c>
    </row>
    <row r="1686" spans="1:5">
      <c r="A1686" s="355">
        <f t="shared" si="26"/>
        <v>45728</v>
      </c>
      <c r="B1686" s="356">
        <v>1</v>
      </c>
      <c r="C1686" s="357">
        <v>1257.4340414779999</v>
      </c>
      <c r="D1686" s="357">
        <v>1272.2688277590005</v>
      </c>
      <c r="E1686" s="357">
        <v>5.4513116239999997</v>
      </c>
    </row>
    <row r="1687" spans="1:5">
      <c r="A1687" s="355">
        <f t="shared" si="26"/>
        <v>45728</v>
      </c>
      <c r="B1687" s="356">
        <v>2</v>
      </c>
      <c r="C1687" s="357">
        <v>1216.0797863660002</v>
      </c>
      <c r="D1687" s="357">
        <v>1241.6551994880003</v>
      </c>
      <c r="E1687" s="357">
        <v>5.2574960069999994</v>
      </c>
    </row>
    <row r="1688" spans="1:5">
      <c r="A1688" s="355">
        <f t="shared" si="26"/>
        <v>45728</v>
      </c>
      <c r="B1688" s="356">
        <v>3</v>
      </c>
      <c r="C1688" s="357">
        <v>1214.5037791779998</v>
      </c>
      <c r="D1688" s="357">
        <v>1239.8445497190003</v>
      </c>
      <c r="E1688" s="357">
        <v>5.2914962690000005</v>
      </c>
    </row>
    <row r="1689" spans="1:5">
      <c r="A1689" s="355">
        <f t="shared" si="26"/>
        <v>45728</v>
      </c>
      <c r="B1689" s="356">
        <v>4</v>
      </c>
      <c r="C1689" s="357">
        <v>1277.8367606090003</v>
      </c>
      <c r="D1689" s="357">
        <v>1309.1635172269996</v>
      </c>
      <c r="E1689" s="357">
        <v>5.5367012719999993</v>
      </c>
    </row>
    <row r="1690" spans="1:5">
      <c r="A1690" s="355">
        <f t="shared" si="26"/>
        <v>45728</v>
      </c>
      <c r="B1690" s="356">
        <v>5</v>
      </c>
      <c r="C1690" s="357">
        <v>1386.7445553120001</v>
      </c>
      <c r="D1690" s="357">
        <v>1439.9286456939999</v>
      </c>
      <c r="E1690" s="357">
        <v>5.4077025150000004</v>
      </c>
    </row>
    <row r="1691" spans="1:5">
      <c r="A1691" s="355">
        <f t="shared" si="26"/>
        <v>45728</v>
      </c>
      <c r="B1691" s="356">
        <v>6</v>
      </c>
      <c r="C1691" s="357">
        <v>1473.3747409080006</v>
      </c>
      <c r="D1691" s="357">
        <v>1561.7434180509999</v>
      </c>
      <c r="E1691" s="357">
        <v>4.7783638760000002</v>
      </c>
    </row>
    <row r="1692" spans="1:5">
      <c r="A1692" s="355">
        <f t="shared" si="26"/>
        <v>45728</v>
      </c>
      <c r="B1692" s="356">
        <v>7</v>
      </c>
      <c r="C1692" s="357">
        <v>1578.406174471</v>
      </c>
      <c r="D1692" s="357">
        <v>1663.1552276260006</v>
      </c>
      <c r="E1692" s="357">
        <v>4.9166568050000006</v>
      </c>
    </row>
    <row r="1693" spans="1:5">
      <c r="A1693" s="355">
        <f t="shared" si="26"/>
        <v>45728</v>
      </c>
      <c r="B1693" s="356">
        <v>8</v>
      </c>
      <c r="C1693" s="357">
        <v>1657.7000293439994</v>
      </c>
      <c r="D1693" s="357">
        <v>1754.8313062449997</v>
      </c>
      <c r="E1693" s="357">
        <v>5.1815860579999997</v>
      </c>
    </row>
    <row r="1694" spans="1:5">
      <c r="A1694" s="355">
        <f t="shared" si="26"/>
        <v>45728</v>
      </c>
      <c r="B1694" s="356">
        <v>9</v>
      </c>
      <c r="C1694" s="357">
        <v>1692.1215835459993</v>
      </c>
      <c r="D1694" s="357">
        <v>1807.0691448660002</v>
      </c>
      <c r="E1694" s="357">
        <v>4.657126013000001</v>
      </c>
    </row>
    <row r="1695" spans="1:5">
      <c r="A1695" s="355">
        <f t="shared" si="26"/>
        <v>45728</v>
      </c>
      <c r="B1695" s="356">
        <v>10</v>
      </c>
      <c r="C1695" s="357">
        <v>1738.8706576680004</v>
      </c>
      <c r="D1695" s="357">
        <v>1862.0015309469998</v>
      </c>
      <c r="E1695" s="357">
        <v>4.4535804449999992</v>
      </c>
    </row>
    <row r="1696" spans="1:5">
      <c r="A1696" s="355">
        <f t="shared" si="26"/>
        <v>45728</v>
      </c>
      <c r="B1696" s="356">
        <v>11</v>
      </c>
      <c r="C1696" s="357">
        <v>1794.4675100070001</v>
      </c>
      <c r="D1696" s="357">
        <v>1918.2146568240005</v>
      </c>
      <c r="E1696" s="357">
        <v>4.987970455000001</v>
      </c>
    </row>
    <row r="1697" spans="1:5">
      <c r="A1697" s="355">
        <f t="shared" si="26"/>
        <v>45728</v>
      </c>
      <c r="B1697" s="356">
        <v>12</v>
      </c>
      <c r="C1697" s="357">
        <v>1783.593875956999</v>
      </c>
      <c r="D1697" s="357">
        <v>1910.3565477249997</v>
      </c>
      <c r="E1697" s="357">
        <v>4.6916754970000003</v>
      </c>
    </row>
    <row r="1698" spans="1:5">
      <c r="A1698" s="355">
        <f t="shared" si="26"/>
        <v>45728</v>
      </c>
      <c r="B1698" s="356">
        <v>13</v>
      </c>
      <c r="C1698" s="357">
        <v>1799.3786175360005</v>
      </c>
      <c r="D1698" s="357">
        <v>1925.6120457190007</v>
      </c>
      <c r="E1698" s="357">
        <v>4.8864612450000005</v>
      </c>
    </row>
    <row r="1699" spans="1:5">
      <c r="A1699" s="355">
        <f t="shared" si="26"/>
        <v>45728</v>
      </c>
      <c r="B1699" s="356">
        <v>14</v>
      </c>
      <c r="C1699" s="357">
        <v>1811.3329487279998</v>
      </c>
      <c r="D1699" s="357">
        <v>1928.3698652339999</v>
      </c>
      <c r="E1699" s="357">
        <v>5.2347704399999992</v>
      </c>
    </row>
    <row r="1700" spans="1:5">
      <c r="A1700" s="355">
        <f t="shared" si="26"/>
        <v>45728</v>
      </c>
      <c r="B1700" s="356">
        <v>15</v>
      </c>
      <c r="C1700" s="357">
        <v>1811.0682425679988</v>
      </c>
      <c r="D1700" s="357">
        <v>1939.9483489749998</v>
      </c>
      <c r="E1700" s="357">
        <v>5.6501575810000011</v>
      </c>
    </row>
    <row r="1701" spans="1:5">
      <c r="A1701" s="355">
        <f t="shared" si="26"/>
        <v>45728</v>
      </c>
      <c r="B1701" s="356">
        <v>16</v>
      </c>
      <c r="C1701" s="357">
        <v>1791.9172877990004</v>
      </c>
      <c r="D1701" s="357">
        <v>1931.4170084170003</v>
      </c>
      <c r="E1701" s="357">
        <v>3.6664933280000009</v>
      </c>
    </row>
    <row r="1702" spans="1:5">
      <c r="A1702" s="355">
        <f t="shared" si="26"/>
        <v>45728</v>
      </c>
      <c r="B1702" s="356">
        <v>17</v>
      </c>
      <c r="C1702" s="357">
        <v>1743.6162229410008</v>
      </c>
      <c r="D1702" s="357">
        <v>1885.8663829530001</v>
      </c>
      <c r="E1702" s="357">
        <v>3.7277612190000009</v>
      </c>
    </row>
    <row r="1703" spans="1:5">
      <c r="A1703" s="355">
        <f t="shared" si="26"/>
        <v>45728</v>
      </c>
      <c r="B1703" s="356">
        <v>18</v>
      </c>
      <c r="C1703" s="357">
        <v>1769.3132779730004</v>
      </c>
      <c r="D1703" s="357">
        <v>1960.8881412959997</v>
      </c>
      <c r="E1703" s="357">
        <v>4.9358846919999992</v>
      </c>
    </row>
    <row r="1704" spans="1:5">
      <c r="A1704" s="355">
        <f t="shared" si="26"/>
        <v>45728</v>
      </c>
      <c r="B1704" s="356">
        <v>19</v>
      </c>
      <c r="C1704" s="357">
        <v>1784.9391531570004</v>
      </c>
      <c r="D1704" s="357">
        <v>1977.0590410379996</v>
      </c>
      <c r="E1704" s="357">
        <v>4.8118239839999983</v>
      </c>
    </row>
    <row r="1705" spans="1:5">
      <c r="A1705" s="355">
        <f t="shared" si="26"/>
        <v>45728</v>
      </c>
      <c r="B1705" s="356">
        <v>20</v>
      </c>
      <c r="C1705" s="357">
        <v>1688.8605329059992</v>
      </c>
      <c r="D1705" s="357">
        <v>1887.9874235779998</v>
      </c>
      <c r="E1705" s="357">
        <v>4.6979038770000017</v>
      </c>
    </row>
    <row r="1706" spans="1:5">
      <c r="A1706" s="355">
        <f t="shared" si="26"/>
        <v>45728</v>
      </c>
      <c r="B1706" s="356">
        <v>21</v>
      </c>
      <c r="C1706" s="357">
        <v>1596.875112578</v>
      </c>
      <c r="D1706" s="357">
        <v>1794.7969242089996</v>
      </c>
      <c r="E1706" s="357">
        <v>5.4596555879999995</v>
      </c>
    </row>
    <row r="1707" spans="1:5">
      <c r="A1707" s="355">
        <f t="shared" si="26"/>
        <v>45728</v>
      </c>
      <c r="B1707" s="356">
        <v>22</v>
      </c>
      <c r="C1707" s="357">
        <v>1515.5266798210012</v>
      </c>
      <c r="D1707" s="357">
        <v>1630.2432646280004</v>
      </c>
      <c r="E1707" s="357">
        <v>5.7505548989999991</v>
      </c>
    </row>
    <row r="1708" spans="1:5">
      <c r="A1708" s="355">
        <f t="shared" si="26"/>
        <v>45728</v>
      </c>
      <c r="B1708" s="356">
        <v>23</v>
      </c>
      <c r="C1708" s="357">
        <v>1384.6700756119997</v>
      </c>
      <c r="D1708" s="357">
        <v>1463.2272660980004</v>
      </c>
      <c r="E1708" s="357">
        <v>5.7146835650000014</v>
      </c>
    </row>
    <row r="1709" spans="1:5">
      <c r="A1709" s="355">
        <f t="shared" si="26"/>
        <v>45729</v>
      </c>
      <c r="B1709" s="356">
        <v>0</v>
      </c>
      <c r="C1709" s="357">
        <v>1470.5929704549997</v>
      </c>
      <c r="D1709" s="357">
        <v>1353.7562209109994</v>
      </c>
      <c r="E1709" s="357">
        <v>5.0385023509999991</v>
      </c>
    </row>
    <row r="1710" spans="1:5">
      <c r="A1710" s="355">
        <f t="shared" si="26"/>
        <v>45729</v>
      </c>
      <c r="B1710" s="356">
        <v>1</v>
      </c>
      <c r="C1710" s="357">
        <v>1353.3903431479994</v>
      </c>
      <c r="D1710" s="357">
        <v>1290.9602811889997</v>
      </c>
      <c r="E1710" s="357">
        <v>5.0693799099999985</v>
      </c>
    </row>
    <row r="1711" spans="1:5">
      <c r="A1711" s="355">
        <f t="shared" si="26"/>
        <v>45729</v>
      </c>
      <c r="B1711" s="356">
        <v>2</v>
      </c>
      <c r="C1711" s="357">
        <v>1375.6889056679995</v>
      </c>
      <c r="D1711" s="357">
        <v>1266.7414451319994</v>
      </c>
      <c r="E1711" s="357">
        <v>5.0808128840000011</v>
      </c>
    </row>
    <row r="1712" spans="1:5">
      <c r="A1712" s="355">
        <f t="shared" si="26"/>
        <v>45729</v>
      </c>
      <c r="B1712" s="356">
        <v>3</v>
      </c>
      <c r="C1712" s="357">
        <v>1350.4022024720005</v>
      </c>
      <c r="D1712" s="357">
        <v>1241.2377251219996</v>
      </c>
      <c r="E1712" s="357">
        <v>4.7968770889999996</v>
      </c>
    </row>
    <row r="1713" spans="1:5">
      <c r="A1713" s="355">
        <f t="shared" si="26"/>
        <v>45729</v>
      </c>
      <c r="B1713" s="356">
        <v>4</v>
      </c>
      <c r="C1713" s="357">
        <v>1386.1916355750002</v>
      </c>
      <c r="D1713" s="357">
        <v>1311.4317066710005</v>
      </c>
      <c r="E1713" s="357">
        <v>4.7661661640000004</v>
      </c>
    </row>
    <row r="1714" spans="1:5">
      <c r="A1714" s="355">
        <f t="shared" si="26"/>
        <v>45729</v>
      </c>
      <c r="B1714" s="356">
        <v>5</v>
      </c>
      <c r="C1714" s="357">
        <v>1453.3253810149999</v>
      </c>
      <c r="D1714" s="357">
        <v>1437.5886301779999</v>
      </c>
      <c r="E1714" s="357">
        <v>5.3933113829999986</v>
      </c>
    </row>
    <row r="1715" spans="1:5">
      <c r="A1715" s="355">
        <f t="shared" si="26"/>
        <v>45729</v>
      </c>
      <c r="B1715" s="356">
        <v>6</v>
      </c>
      <c r="C1715" s="357">
        <v>1575.4637832970006</v>
      </c>
      <c r="D1715" s="357">
        <v>1572.1808149529998</v>
      </c>
      <c r="E1715" s="357">
        <v>5.2699913010000001</v>
      </c>
    </row>
    <row r="1716" spans="1:5">
      <c r="A1716" s="355">
        <f t="shared" si="26"/>
        <v>45729</v>
      </c>
      <c r="B1716" s="356">
        <v>7</v>
      </c>
      <c r="C1716" s="357">
        <v>1603.6631812350006</v>
      </c>
      <c r="D1716" s="357">
        <v>1661.9004562810003</v>
      </c>
      <c r="E1716" s="357">
        <v>4.8052518280000003</v>
      </c>
    </row>
    <row r="1717" spans="1:5">
      <c r="A1717" s="355">
        <f t="shared" si="26"/>
        <v>45729</v>
      </c>
      <c r="B1717" s="356">
        <v>8</v>
      </c>
      <c r="C1717" s="357">
        <v>1666.0546324929985</v>
      </c>
      <c r="D1717" s="357">
        <v>1738.8963351400005</v>
      </c>
      <c r="E1717" s="357">
        <v>4.4832529980000002</v>
      </c>
    </row>
    <row r="1718" spans="1:5">
      <c r="A1718" s="355">
        <f t="shared" si="26"/>
        <v>45729</v>
      </c>
      <c r="B1718" s="356">
        <v>9</v>
      </c>
      <c r="C1718" s="357">
        <v>1759.3010476910008</v>
      </c>
      <c r="D1718" s="357">
        <v>1806.1549158310008</v>
      </c>
      <c r="E1718" s="357">
        <v>3.9980902580000008</v>
      </c>
    </row>
    <row r="1719" spans="1:5">
      <c r="A1719" s="355">
        <f t="shared" si="26"/>
        <v>45729</v>
      </c>
      <c r="B1719" s="356">
        <v>10</v>
      </c>
      <c r="C1719" s="357">
        <v>1767.7228559409994</v>
      </c>
      <c r="D1719" s="357">
        <v>1831.6660477600005</v>
      </c>
      <c r="E1719" s="357">
        <v>3.7122008099999992</v>
      </c>
    </row>
    <row r="1720" spans="1:5">
      <c r="A1720" s="355">
        <f t="shared" si="26"/>
        <v>45729</v>
      </c>
      <c r="B1720" s="356">
        <v>11</v>
      </c>
      <c r="C1720" s="357">
        <v>1783.7879861989998</v>
      </c>
      <c r="D1720" s="357">
        <v>1871.782399166</v>
      </c>
      <c r="E1720" s="357">
        <v>3.9593597420000011</v>
      </c>
    </row>
    <row r="1721" spans="1:5">
      <c r="A1721" s="355">
        <f t="shared" si="26"/>
        <v>45729</v>
      </c>
      <c r="B1721" s="356">
        <v>12</v>
      </c>
      <c r="C1721" s="357">
        <v>1774.2087361400004</v>
      </c>
      <c r="D1721" s="357">
        <v>1859.4164980110002</v>
      </c>
      <c r="E1721" s="357">
        <v>3.839283068999999</v>
      </c>
    </row>
    <row r="1722" spans="1:5">
      <c r="A1722" s="355">
        <f t="shared" si="26"/>
        <v>45729</v>
      </c>
      <c r="B1722" s="356">
        <v>13</v>
      </c>
      <c r="C1722" s="357">
        <v>1799.4424490270005</v>
      </c>
      <c r="D1722" s="357">
        <v>1877.6462036559999</v>
      </c>
      <c r="E1722" s="357">
        <v>3.8209934960000003</v>
      </c>
    </row>
    <row r="1723" spans="1:5">
      <c r="A1723" s="355">
        <f t="shared" si="26"/>
        <v>45729</v>
      </c>
      <c r="B1723" s="356">
        <v>14</v>
      </c>
      <c r="C1723" s="357">
        <v>1834.0672624159995</v>
      </c>
      <c r="D1723" s="357">
        <v>1901.3813051520003</v>
      </c>
      <c r="E1723" s="357">
        <v>3.8684144320000007</v>
      </c>
    </row>
    <row r="1724" spans="1:5">
      <c r="A1724" s="355">
        <f t="shared" si="26"/>
        <v>45729</v>
      </c>
      <c r="B1724" s="356">
        <v>15</v>
      </c>
      <c r="C1724" s="357">
        <v>1821.3907642110003</v>
      </c>
      <c r="D1724" s="357">
        <v>1908.7157485799996</v>
      </c>
      <c r="E1724" s="357">
        <v>3.8335367900000001</v>
      </c>
    </row>
    <row r="1725" spans="1:5">
      <c r="A1725" s="355">
        <f t="shared" si="26"/>
        <v>45729</v>
      </c>
      <c r="B1725" s="356">
        <v>16</v>
      </c>
      <c r="C1725" s="357">
        <v>1783.9268420670005</v>
      </c>
      <c r="D1725" s="357">
        <v>1883.1127535490002</v>
      </c>
      <c r="E1725" s="357">
        <v>4.3226932709999994</v>
      </c>
    </row>
    <row r="1726" spans="1:5">
      <c r="A1726" s="355">
        <f t="shared" si="26"/>
        <v>45729</v>
      </c>
      <c r="B1726" s="356">
        <v>17</v>
      </c>
      <c r="C1726" s="357">
        <v>1718.9223670670006</v>
      </c>
      <c r="D1726" s="357">
        <v>1825.8948158759993</v>
      </c>
      <c r="E1726" s="357">
        <v>4.201523460999999</v>
      </c>
    </row>
    <row r="1727" spans="1:5">
      <c r="A1727" s="355">
        <f t="shared" si="26"/>
        <v>45729</v>
      </c>
      <c r="B1727" s="356">
        <v>18</v>
      </c>
      <c r="C1727" s="357">
        <v>1797.8053642120001</v>
      </c>
      <c r="D1727" s="357">
        <v>1938.9367619399998</v>
      </c>
      <c r="E1727" s="357">
        <v>4.9118719379999991</v>
      </c>
    </row>
    <row r="1728" spans="1:5">
      <c r="A1728" s="355">
        <f t="shared" si="26"/>
        <v>45729</v>
      </c>
      <c r="B1728" s="356">
        <v>19</v>
      </c>
      <c r="C1728" s="357">
        <v>1935.2955448120001</v>
      </c>
      <c r="D1728" s="357">
        <v>2018.9235109269998</v>
      </c>
      <c r="E1728" s="357">
        <v>4.959333753000001</v>
      </c>
    </row>
    <row r="1729" spans="1:5">
      <c r="A1729" s="355">
        <f t="shared" si="26"/>
        <v>45729</v>
      </c>
      <c r="B1729" s="356">
        <v>20</v>
      </c>
      <c r="C1729" s="357">
        <v>1801.580427005</v>
      </c>
      <c r="D1729" s="357">
        <v>1942.0722285879999</v>
      </c>
      <c r="E1729" s="357">
        <v>5.2275618149999987</v>
      </c>
    </row>
    <row r="1730" spans="1:5">
      <c r="A1730" s="355">
        <f t="shared" si="26"/>
        <v>45729</v>
      </c>
      <c r="B1730" s="356">
        <v>21</v>
      </c>
      <c r="C1730" s="357">
        <v>1616.823301336</v>
      </c>
      <c r="D1730" s="357">
        <v>1792.6730369620002</v>
      </c>
      <c r="E1730" s="357">
        <v>5.6889620860000027</v>
      </c>
    </row>
    <row r="1731" spans="1:5">
      <c r="A1731" s="355">
        <f t="shared" si="26"/>
        <v>45729</v>
      </c>
      <c r="B1731" s="356">
        <v>22</v>
      </c>
      <c r="C1731" s="357">
        <v>1622.1063352100002</v>
      </c>
      <c r="D1731" s="357">
        <v>1637.8664562469999</v>
      </c>
      <c r="E1731" s="357">
        <v>6.0563180090000008</v>
      </c>
    </row>
    <row r="1732" spans="1:5">
      <c r="A1732" s="355">
        <f t="shared" si="26"/>
        <v>45729</v>
      </c>
      <c r="B1732" s="356">
        <v>23</v>
      </c>
      <c r="C1732" s="357">
        <v>1492.8317520300002</v>
      </c>
      <c r="D1732" s="357">
        <v>1487.6359106800001</v>
      </c>
      <c r="E1732" s="357">
        <v>5.4816573680000005</v>
      </c>
    </row>
    <row r="1733" spans="1:5">
      <c r="A1733" s="355">
        <f t="shared" si="26"/>
        <v>45730</v>
      </c>
      <c r="B1733" s="356">
        <v>0</v>
      </c>
      <c r="C1733" s="357">
        <v>1395.5806648820001</v>
      </c>
      <c r="D1733" s="357">
        <v>1384.583678211</v>
      </c>
      <c r="E1733" s="357">
        <v>5.4412681200000002</v>
      </c>
    </row>
    <row r="1734" spans="1:5">
      <c r="A1734" s="355">
        <f t="shared" ref="A1734:A1797" si="27">IF(B1734=0,A1733+1,A1733)</f>
        <v>45730</v>
      </c>
      <c r="B1734" s="356">
        <v>1</v>
      </c>
      <c r="C1734" s="357">
        <v>1385.8212595040002</v>
      </c>
      <c r="D1734" s="357">
        <v>1313.9989946670003</v>
      </c>
      <c r="E1734" s="357">
        <v>5.7380669369999966</v>
      </c>
    </row>
    <row r="1735" spans="1:5">
      <c r="A1735" s="355">
        <f t="shared" si="27"/>
        <v>45730</v>
      </c>
      <c r="B1735" s="356">
        <v>2</v>
      </c>
      <c r="C1735" s="357">
        <v>1341.0219993290004</v>
      </c>
      <c r="D1735" s="357">
        <v>1286.696041355</v>
      </c>
      <c r="E1735" s="357">
        <v>5.7410172619999997</v>
      </c>
    </row>
    <row r="1736" spans="1:5">
      <c r="A1736" s="355">
        <f t="shared" si="27"/>
        <v>45730</v>
      </c>
      <c r="B1736" s="356">
        <v>3</v>
      </c>
      <c r="C1736" s="357">
        <v>1281.6972238259996</v>
      </c>
      <c r="D1736" s="357">
        <v>1279.8169691369999</v>
      </c>
      <c r="E1736" s="357">
        <v>5.6512904050000019</v>
      </c>
    </row>
    <row r="1737" spans="1:5">
      <c r="A1737" s="355">
        <f t="shared" si="27"/>
        <v>45730</v>
      </c>
      <c r="B1737" s="356">
        <v>4</v>
      </c>
      <c r="C1737" s="357">
        <v>1231.1271002929996</v>
      </c>
      <c r="D1737" s="357">
        <v>1323.8360216799995</v>
      </c>
      <c r="E1737" s="357">
        <v>5.2078552460000012</v>
      </c>
    </row>
    <row r="1738" spans="1:5">
      <c r="A1738" s="355">
        <f t="shared" si="27"/>
        <v>45730</v>
      </c>
      <c r="B1738" s="356">
        <v>5</v>
      </c>
      <c r="C1738" s="357">
        <v>1304.6283700709996</v>
      </c>
      <c r="D1738" s="357">
        <v>1443.5434822910004</v>
      </c>
      <c r="E1738" s="357">
        <v>5.2751738789999987</v>
      </c>
    </row>
    <row r="1739" spans="1:5">
      <c r="A1739" s="355">
        <f t="shared" si="27"/>
        <v>45730</v>
      </c>
      <c r="B1739" s="356">
        <v>6</v>
      </c>
      <c r="C1739" s="357">
        <v>1476.2240209970009</v>
      </c>
      <c r="D1739" s="357">
        <v>1566.4234763930003</v>
      </c>
      <c r="E1739" s="357">
        <v>4.7306170590000001</v>
      </c>
    </row>
    <row r="1740" spans="1:5">
      <c r="A1740" s="355">
        <f t="shared" si="27"/>
        <v>45730</v>
      </c>
      <c r="B1740" s="356">
        <v>7</v>
      </c>
      <c r="C1740" s="357">
        <v>1587.6248744830002</v>
      </c>
      <c r="D1740" s="357">
        <v>1677.9496580590001</v>
      </c>
      <c r="E1740" s="357">
        <v>4.7801558550000012</v>
      </c>
    </row>
    <row r="1741" spans="1:5">
      <c r="A1741" s="355">
        <f t="shared" si="27"/>
        <v>45730</v>
      </c>
      <c r="B1741" s="356">
        <v>8</v>
      </c>
      <c r="C1741" s="357">
        <v>1713.0462194669999</v>
      </c>
      <c r="D1741" s="357">
        <v>1793.5968958420001</v>
      </c>
      <c r="E1741" s="357">
        <v>5.024423360000001</v>
      </c>
    </row>
    <row r="1742" spans="1:5">
      <c r="A1742" s="355">
        <f t="shared" si="27"/>
        <v>45730</v>
      </c>
      <c r="B1742" s="356">
        <v>9</v>
      </c>
      <c r="C1742" s="357">
        <v>1798.2428754600001</v>
      </c>
      <c r="D1742" s="357">
        <v>1859.8751716700001</v>
      </c>
      <c r="E1742" s="357">
        <v>4.1676626129999983</v>
      </c>
    </row>
    <row r="1743" spans="1:5">
      <c r="A1743" s="355">
        <f t="shared" si="27"/>
        <v>45730</v>
      </c>
      <c r="B1743" s="356">
        <v>10</v>
      </c>
      <c r="C1743" s="357">
        <v>1821.9976860300008</v>
      </c>
      <c r="D1743" s="357">
        <v>1908.6300317290004</v>
      </c>
      <c r="E1743" s="357">
        <v>3.736549927</v>
      </c>
    </row>
    <row r="1744" spans="1:5">
      <c r="A1744" s="355">
        <f t="shared" si="27"/>
        <v>45730</v>
      </c>
      <c r="B1744" s="356">
        <v>11</v>
      </c>
      <c r="C1744" s="357">
        <v>1868.8548025429991</v>
      </c>
      <c r="D1744" s="357">
        <v>1958.6680472900005</v>
      </c>
      <c r="E1744" s="357">
        <v>3.590884226</v>
      </c>
    </row>
    <row r="1745" spans="1:5">
      <c r="A1745" s="355">
        <f t="shared" si="27"/>
        <v>45730</v>
      </c>
      <c r="B1745" s="356">
        <v>12</v>
      </c>
      <c r="C1745" s="357">
        <v>1856.1841169410006</v>
      </c>
      <c r="D1745" s="357">
        <v>1952.4948327740003</v>
      </c>
      <c r="E1745" s="357">
        <v>3.4516486390000005</v>
      </c>
    </row>
    <row r="1746" spans="1:5">
      <c r="A1746" s="355">
        <f t="shared" si="27"/>
        <v>45730</v>
      </c>
      <c r="B1746" s="356">
        <v>13</v>
      </c>
      <c r="C1746" s="357">
        <v>1868.5035963549994</v>
      </c>
      <c r="D1746" s="357">
        <v>1955.6607098530001</v>
      </c>
      <c r="E1746" s="357">
        <v>3.6814454589999994</v>
      </c>
    </row>
    <row r="1747" spans="1:5">
      <c r="A1747" s="355">
        <f t="shared" si="27"/>
        <v>45730</v>
      </c>
      <c r="B1747" s="356">
        <v>14</v>
      </c>
      <c r="C1747" s="357">
        <v>1892.3991750449998</v>
      </c>
      <c r="D1747" s="357">
        <v>1976.051026095</v>
      </c>
      <c r="E1747" s="357">
        <v>3.8756546789999997</v>
      </c>
    </row>
    <row r="1748" spans="1:5">
      <c r="A1748" s="355">
        <f t="shared" si="27"/>
        <v>45730</v>
      </c>
      <c r="B1748" s="356">
        <v>15</v>
      </c>
      <c r="C1748" s="357">
        <v>1902.6700152919991</v>
      </c>
      <c r="D1748" s="357">
        <v>1983.7192590930001</v>
      </c>
      <c r="E1748" s="357">
        <v>3.7226647519999996</v>
      </c>
    </row>
    <row r="1749" spans="1:5">
      <c r="A1749" s="355">
        <f t="shared" si="27"/>
        <v>45730</v>
      </c>
      <c r="B1749" s="356">
        <v>16</v>
      </c>
      <c r="C1749" s="357">
        <v>1839.15369263</v>
      </c>
      <c r="D1749" s="357">
        <v>1936.2985567789995</v>
      </c>
      <c r="E1749" s="357">
        <v>3.6424394290000004</v>
      </c>
    </row>
    <row r="1750" spans="1:5">
      <c r="A1750" s="355">
        <f t="shared" si="27"/>
        <v>45730</v>
      </c>
      <c r="B1750" s="356">
        <v>17</v>
      </c>
      <c r="C1750" s="357">
        <v>1765.8039459190009</v>
      </c>
      <c r="D1750" s="357">
        <v>1871.0404239359998</v>
      </c>
      <c r="E1750" s="357">
        <v>3.5520906750000001</v>
      </c>
    </row>
    <row r="1751" spans="1:5">
      <c r="A1751" s="355">
        <f t="shared" si="27"/>
        <v>45730</v>
      </c>
      <c r="B1751" s="356">
        <v>18</v>
      </c>
      <c r="C1751" s="357">
        <v>1750.5642951539996</v>
      </c>
      <c r="D1751" s="357">
        <v>1956.2993692579998</v>
      </c>
      <c r="E1751" s="357">
        <v>4.2618032289999999</v>
      </c>
    </row>
    <row r="1752" spans="1:5">
      <c r="A1752" s="355">
        <f t="shared" si="27"/>
        <v>45730</v>
      </c>
      <c r="B1752" s="356">
        <v>19</v>
      </c>
      <c r="C1752" s="357">
        <v>1822.4685260809999</v>
      </c>
      <c r="D1752" s="357">
        <v>2029.1256452590001</v>
      </c>
      <c r="E1752" s="357">
        <v>4.273879849000001</v>
      </c>
    </row>
    <row r="1753" spans="1:5">
      <c r="A1753" s="355">
        <f t="shared" si="27"/>
        <v>45730</v>
      </c>
      <c r="B1753" s="356">
        <v>20</v>
      </c>
      <c r="C1753" s="357">
        <v>1752.3382655259995</v>
      </c>
      <c r="D1753" s="357">
        <v>1956.2505981819997</v>
      </c>
      <c r="E1753" s="357">
        <v>4.17656793</v>
      </c>
    </row>
    <row r="1754" spans="1:5">
      <c r="A1754" s="355">
        <f t="shared" si="27"/>
        <v>45730</v>
      </c>
      <c r="B1754" s="356">
        <v>21</v>
      </c>
      <c r="C1754" s="357">
        <v>1621.8996190000009</v>
      </c>
      <c r="D1754" s="357">
        <v>1820.5530187060003</v>
      </c>
      <c r="E1754" s="357">
        <v>5.1807495750000001</v>
      </c>
    </row>
    <row r="1755" spans="1:5">
      <c r="A1755" s="355">
        <f t="shared" si="27"/>
        <v>45730</v>
      </c>
      <c r="B1755" s="356">
        <v>22</v>
      </c>
      <c r="C1755" s="357">
        <v>1676.7810733329993</v>
      </c>
      <c r="D1755" s="357">
        <v>1682.9050781150004</v>
      </c>
      <c r="E1755" s="357">
        <v>4.7664248559999987</v>
      </c>
    </row>
    <row r="1756" spans="1:5">
      <c r="A1756" s="355">
        <f t="shared" si="27"/>
        <v>45730</v>
      </c>
      <c r="B1756" s="356">
        <v>23</v>
      </c>
      <c r="C1756" s="357">
        <v>1593.2927514969997</v>
      </c>
      <c r="D1756" s="357">
        <v>1531.4299804739999</v>
      </c>
      <c r="E1756" s="357">
        <v>4.7370003239999985</v>
      </c>
    </row>
    <row r="1757" spans="1:5">
      <c r="A1757" s="355">
        <f t="shared" si="27"/>
        <v>45731</v>
      </c>
      <c r="B1757" s="356">
        <v>0</v>
      </c>
      <c r="C1757" s="357">
        <v>1509.2071990479997</v>
      </c>
      <c r="D1757" s="357">
        <v>1409.9974845650004</v>
      </c>
      <c r="E1757" s="357">
        <v>5.3307467549999998</v>
      </c>
    </row>
    <row r="1758" spans="1:5">
      <c r="A1758" s="355">
        <f t="shared" si="27"/>
        <v>45731</v>
      </c>
      <c r="B1758" s="356">
        <v>1</v>
      </c>
      <c r="C1758" s="357">
        <v>1388.7106193809996</v>
      </c>
      <c r="D1758" s="357">
        <v>1348.7222604609999</v>
      </c>
      <c r="E1758" s="357">
        <v>5.5278942630000021</v>
      </c>
    </row>
    <row r="1759" spans="1:5">
      <c r="A1759" s="355">
        <f t="shared" si="27"/>
        <v>45731</v>
      </c>
      <c r="B1759" s="356">
        <v>2</v>
      </c>
      <c r="C1759" s="357">
        <v>1344.0294064199995</v>
      </c>
      <c r="D1759" s="357">
        <v>1305.561211142</v>
      </c>
      <c r="E1759" s="357">
        <v>5.5625882369999982</v>
      </c>
    </row>
    <row r="1760" spans="1:5">
      <c r="A1760" s="355">
        <f t="shared" si="27"/>
        <v>45731</v>
      </c>
      <c r="B1760" s="356">
        <v>3</v>
      </c>
      <c r="C1760" s="357">
        <v>1335.9060463460005</v>
      </c>
      <c r="D1760" s="357">
        <v>1295.8074371740004</v>
      </c>
      <c r="E1760" s="357">
        <v>5.4254180879999998</v>
      </c>
    </row>
    <row r="1761" spans="1:5">
      <c r="A1761" s="355">
        <f t="shared" si="27"/>
        <v>45731</v>
      </c>
      <c r="B1761" s="356">
        <v>4</v>
      </c>
      <c r="C1761" s="357">
        <v>1331.0983799609999</v>
      </c>
      <c r="D1761" s="357">
        <v>1306.4281177149999</v>
      </c>
      <c r="E1761" s="357">
        <v>5.1772578129999998</v>
      </c>
    </row>
    <row r="1762" spans="1:5">
      <c r="A1762" s="355">
        <f t="shared" si="27"/>
        <v>45731</v>
      </c>
      <c r="B1762" s="356">
        <v>5</v>
      </c>
      <c r="C1762" s="357">
        <v>1379.8522608359999</v>
      </c>
      <c r="D1762" s="357">
        <v>1369.6020293929998</v>
      </c>
      <c r="E1762" s="357">
        <v>5.7425059200000002</v>
      </c>
    </row>
    <row r="1763" spans="1:5">
      <c r="A1763" s="355">
        <f t="shared" si="27"/>
        <v>45731</v>
      </c>
      <c r="B1763" s="356">
        <v>6</v>
      </c>
      <c r="C1763" s="357">
        <v>1396.6647401799996</v>
      </c>
      <c r="D1763" s="357">
        <v>1429.6268365389999</v>
      </c>
      <c r="E1763" s="357">
        <v>4.8617665900000002</v>
      </c>
    </row>
    <row r="1764" spans="1:5">
      <c r="A1764" s="355">
        <f t="shared" si="27"/>
        <v>45731</v>
      </c>
      <c r="B1764" s="356">
        <v>7</v>
      </c>
      <c r="C1764" s="357">
        <v>1522.6596822979989</v>
      </c>
      <c r="D1764" s="357">
        <v>1549.3032600329996</v>
      </c>
      <c r="E1764" s="357">
        <v>4.4125926999999994</v>
      </c>
    </row>
    <row r="1765" spans="1:5">
      <c r="A1765" s="355">
        <f t="shared" si="27"/>
        <v>45731</v>
      </c>
      <c r="B1765" s="356">
        <v>8</v>
      </c>
      <c r="C1765" s="357">
        <v>1680.7546863469993</v>
      </c>
      <c r="D1765" s="357">
        <v>1689.8178210030005</v>
      </c>
      <c r="E1765" s="357">
        <v>4.0994623249999993</v>
      </c>
    </row>
    <row r="1766" spans="1:5">
      <c r="A1766" s="355">
        <f t="shared" si="27"/>
        <v>45731</v>
      </c>
      <c r="B1766" s="356">
        <v>9</v>
      </c>
      <c r="C1766" s="357">
        <v>1772.0737015409998</v>
      </c>
      <c r="D1766" s="357">
        <v>1751.0132246710002</v>
      </c>
      <c r="E1766" s="357">
        <v>3.5316759439999994</v>
      </c>
    </row>
    <row r="1767" spans="1:5">
      <c r="A1767" s="355">
        <f t="shared" si="27"/>
        <v>45731</v>
      </c>
      <c r="B1767" s="356">
        <v>10</v>
      </c>
      <c r="C1767" s="357">
        <v>1802.0499521209997</v>
      </c>
      <c r="D1767" s="357">
        <v>1795.0549423970003</v>
      </c>
      <c r="E1767" s="357">
        <v>3.8316375629999997</v>
      </c>
    </row>
    <row r="1768" spans="1:5">
      <c r="A1768" s="355">
        <f t="shared" si="27"/>
        <v>45731</v>
      </c>
      <c r="B1768" s="356">
        <v>11</v>
      </c>
      <c r="C1768" s="357">
        <v>1824.0228153019991</v>
      </c>
      <c r="D1768" s="357">
        <v>1813.6598785160002</v>
      </c>
      <c r="E1768" s="357">
        <v>3.888873013</v>
      </c>
    </row>
    <row r="1769" spans="1:5">
      <c r="A1769" s="355">
        <f t="shared" si="27"/>
        <v>45731</v>
      </c>
      <c r="B1769" s="356">
        <v>12</v>
      </c>
      <c r="C1769" s="357">
        <v>1777.4441694400007</v>
      </c>
      <c r="D1769" s="357">
        <v>1778.200119653</v>
      </c>
      <c r="E1769" s="357">
        <v>3.2893129299999995</v>
      </c>
    </row>
    <row r="1770" spans="1:5">
      <c r="A1770" s="355">
        <f t="shared" si="27"/>
        <v>45731</v>
      </c>
      <c r="B1770" s="356">
        <v>13</v>
      </c>
      <c r="C1770" s="357">
        <v>1740.1592610810003</v>
      </c>
      <c r="D1770" s="357">
        <v>1746.7989751520006</v>
      </c>
      <c r="E1770" s="357">
        <v>3.8214284660000004</v>
      </c>
    </row>
    <row r="1771" spans="1:5">
      <c r="A1771" s="355">
        <f t="shared" si="27"/>
        <v>45731</v>
      </c>
      <c r="B1771" s="356">
        <v>14</v>
      </c>
      <c r="C1771" s="357">
        <v>1710.0480868250002</v>
      </c>
      <c r="D1771" s="357">
        <v>1736.3895272310001</v>
      </c>
      <c r="E1771" s="357">
        <v>3.5590565779999999</v>
      </c>
    </row>
    <row r="1772" spans="1:5">
      <c r="A1772" s="355">
        <f t="shared" si="27"/>
        <v>45731</v>
      </c>
      <c r="B1772" s="356">
        <v>15</v>
      </c>
      <c r="C1772" s="357">
        <v>1692.8457942809998</v>
      </c>
      <c r="D1772" s="357">
        <v>1730.1085245359998</v>
      </c>
      <c r="E1772" s="357">
        <v>3.8468347659999997</v>
      </c>
    </row>
    <row r="1773" spans="1:5">
      <c r="A1773" s="355">
        <f t="shared" si="27"/>
        <v>45731</v>
      </c>
      <c r="B1773" s="356">
        <v>16</v>
      </c>
      <c r="C1773" s="357">
        <v>1680.1838947390002</v>
      </c>
      <c r="D1773" s="357">
        <v>1729.7324743749998</v>
      </c>
      <c r="E1773" s="357">
        <v>3.8680900429999987</v>
      </c>
    </row>
    <row r="1774" spans="1:5">
      <c r="A1774" s="355">
        <f t="shared" si="27"/>
        <v>45731</v>
      </c>
      <c r="B1774" s="356">
        <v>17</v>
      </c>
      <c r="C1774" s="357">
        <v>1655.4646014509999</v>
      </c>
      <c r="D1774" s="357">
        <v>1703.2195857690001</v>
      </c>
      <c r="E1774" s="357">
        <v>3.9521841469999996</v>
      </c>
    </row>
    <row r="1775" spans="1:5">
      <c r="A1775" s="355">
        <f t="shared" si="27"/>
        <v>45731</v>
      </c>
      <c r="B1775" s="356">
        <v>18</v>
      </c>
      <c r="C1775" s="357">
        <v>1655.9774394129997</v>
      </c>
      <c r="D1775" s="357">
        <v>1823.98238573</v>
      </c>
      <c r="E1775" s="357">
        <v>4.9215915749999999</v>
      </c>
    </row>
    <row r="1776" spans="1:5">
      <c r="A1776" s="355">
        <f t="shared" si="27"/>
        <v>45731</v>
      </c>
      <c r="B1776" s="356">
        <v>19</v>
      </c>
      <c r="C1776" s="357">
        <v>1734.3761395649997</v>
      </c>
      <c r="D1776" s="357">
        <v>1919.6774118910005</v>
      </c>
      <c r="E1776" s="357">
        <v>4.8359971529999992</v>
      </c>
    </row>
    <row r="1777" spans="1:5">
      <c r="A1777" s="355">
        <f t="shared" si="27"/>
        <v>45731</v>
      </c>
      <c r="B1777" s="356">
        <v>20</v>
      </c>
      <c r="C1777" s="357">
        <v>1717.1983097809994</v>
      </c>
      <c r="D1777" s="357">
        <v>1854.7266545480002</v>
      </c>
      <c r="E1777" s="357">
        <v>4.4311501360000003</v>
      </c>
    </row>
    <row r="1778" spans="1:5">
      <c r="A1778" s="355">
        <f t="shared" si="27"/>
        <v>45731</v>
      </c>
      <c r="B1778" s="356">
        <v>21</v>
      </c>
      <c r="C1778" s="357">
        <v>1570.7311026899995</v>
      </c>
      <c r="D1778" s="357">
        <v>1726.1037900240001</v>
      </c>
      <c r="E1778" s="357">
        <v>4.2728101349999985</v>
      </c>
    </row>
    <row r="1779" spans="1:5">
      <c r="A1779" s="355">
        <f t="shared" si="27"/>
        <v>45731</v>
      </c>
      <c r="B1779" s="356">
        <v>22</v>
      </c>
      <c r="C1779" s="357">
        <v>1665.3993424840012</v>
      </c>
      <c r="D1779" s="357">
        <v>1568.8738619220001</v>
      </c>
      <c r="E1779" s="357">
        <v>4.8686548919999995</v>
      </c>
    </row>
    <row r="1780" spans="1:5">
      <c r="A1780" s="355">
        <f t="shared" si="27"/>
        <v>45731</v>
      </c>
      <c r="B1780" s="356">
        <v>23</v>
      </c>
      <c r="C1780" s="357">
        <v>1515.4069325320004</v>
      </c>
      <c r="D1780" s="357">
        <v>1450.3642774159998</v>
      </c>
      <c r="E1780" s="357">
        <v>7.9508232929999982</v>
      </c>
    </row>
    <row r="1781" spans="1:5">
      <c r="A1781" s="355">
        <f t="shared" si="27"/>
        <v>45732</v>
      </c>
      <c r="B1781" s="356">
        <v>0</v>
      </c>
      <c r="C1781" s="357">
        <v>1442.2233239759994</v>
      </c>
      <c r="D1781" s="357">
        <v>1333.3521650280002</v>
      </c>
      <c r="E1781" s="357">
        <v>7.3661007499999984</v>
      </c>
    </row>
    <row r="1782" spans="1:5">
      <c r="A1782" s="355">
        <f t="shared" si="27"/>
        <v>45732</v>
      </c>
      <c r="B1782" s="356">
        <v>1</v>
      </c>
      <c r="C1782" s="357">
        <v>1335.6802674090004</v>
      </c>
      <c r="D1782" s="357">
        <v>1267.0835175770005</v>
      </c>
      <c r="E1782" s="357">
        <v>8.7999408389999978</v>
      </c>
    </row>
    <row r="1783" spans="1:5">
      <c r="A1783" s="355">
        <f t="shared" si="27"/>
        <v>45732</v>
      </c>
      <c r="B1783" s="356">
        <v>2</v>
      </c>
      <c r="C1783" s="357">
        <v>1285.5065030179992</v>
      </c>
      <c r="D1783" s="357">
        <v>1226.229695262</v>
      </c>
      <c r="E1783" s="357">
        <v>9.1751325579999996</v>
      </c>
    </row>
    <row r="1784" spans="1:5">
      <c r="A1784" s="355">
        <f t="shared" si="27"/>
        <v>45732</v>
      </c>
      <c r="B1784" s="356">
        <v>3</v>
      </c>
      <c r="C1784" s="357">
        <v>1255.8854923480008</v>
      </c>
      <c r="D1784" s="357">
        <v>1210.4953084179997</v>
      </c>
      <c r="E1784" s="357">
        <v>9.8041075380000038</v>
      </c>
    </row>
    <row r="1785" spans="1:5">
      <c r="A1785" s="355">
        <f t="shared" si="27"/>
        <v>45732</v>
      </c>
      <c r="B1785" s="356">
        <v>4</v>
      </c>
      <c r="C1785" s="357">
        <v>1245.0297909970002</v>
      </c>
      <c r="D1785" s="357">
        <v>1197.7042744760004</v>
      </c>
      <c r="E1785" s="357">
        <v>9.6451168130000013</v>
      </c>
    </row>
    <row r="1786" spans="1:5">
      <c r="A1786" s="355">
        <f t="shared" si="27"/>
        <v>45732</v>
      </c>
      <c r="B1786" s="356">
        <v>5</v>
      </c>
      <c r="C1786" s="357">
        <v>1282.6580777709994</v>
      </c>
      <c r="D1786" s="357">
        <v>1229.1959106620002</v>
      </c>
      <c r="E1786" s="357">
        <v>8.6547360709999985</v>
      </c>
    </row>
    <row r="1787" spans="1:5">
      <c r="A1787" s="355">
        <f t="shared" si="27"/>
        <v>45732</v>
      </c>
      <c r="B1787" s="356">
        <v>6</v>
      </c>
      <c r="C1787" s="357">
        <v>1289.3841921370006</v>
      </c>
      <c r="D1787" s="357">
        <v>1237.5857670330001</v>
      </c>
      <c r="E1787" s="357">
        <v>7.3837415470000005</v>
      </c>
    </row>
    <row r="1788" spans="1:5">
      <c r="A1788" s="355">
        <f t="shared" si="27"/>
        <v>45732</v>
      </c>
      <c r="B1788" s="356">
        <v>7</v>
      </c>
      <c r="C1788" s="357">
        <v>1398.0099078299997</v>
      </c>
      <c r="D1788" s="357">
        <v>1349.6281977820001</v>
      </c>
      <c r="E1788" s="357">
        <v>6.9283069930000014</v>
      </c>
    </row>
    <row r="1789" spans="1:5">
      <c r="A1789" s="355">
        <f t="shared" si="27"/>
        <v>45732</v>
      </c>
      <c r="B1789" s="356">
        <v>8</v>
      </c>
      <c r="C1789" s="357">
        <v>1501.8636115540003</v>
      </c>
      <c r="D1789" s="357">
        <v>1454.2801938580005</v>
      </c>
      <c r="E1789" s="357">
        <v>6.120534329999999</v>
      </c>
    </row>
    <row r="1790" spans="1:5">
      <c r="A1790" s="355">
        <f t="shared" si="27"/>
        <v>45732</v>
      </c>
      <c r="B1790" s="356">
        <v>9</v>
      </c>
      <c r="C1790" s="357">
        <v>1612.8376484039986</v>
      </c>
      <c r="D1790" s="357">
        <v>1524.2303999789992</v>
      </c>
      <c r="E1790" s="357">
        <v>5.3775054299999994</v>
      </c>
    </row>
    <row r="1791" spans="1:5">
      <c r="A1791" s="355">
        <f t="shared" si="27"/>
        <v>45732</v>
      </c>
      <c r="B1791" s="356">
        <v>10</v>
      </c>
      <c r="C1791" s="357">
        <v>1641.9810829170001</v>
      </c>
      <c r="D1791" s="357">
        <v>1556.2185625169996</v>
      </c>
      <c r="E1791" s="357">
        <v>5.2322407430000002</v>
      </c>
    </row>
    <row r="1792" spans="1:5">
      <c r="A1792" s="355">
        <f t="shared" si="27"/>
        <v>45732</v>
      </c>
      <c r="B1792" s="356">
        <v>11</v>
      </c>
      <c r="C1792" s="357">
        <v>1658.9717804209993</v>
      </c>
      <c r="D1792" s="357">
        <v>1569.2734721490001</v>
      </c>
      <c r="E1792" s="357">
        <v>5.8020652980000005</v>
      </c>
    </row>
    <row r="1793" spans="1:5">
      <c r="A1793" s="355">
        <f t="shared" si="27"/>
        <v>45732</v>
      </c>
      <c r="B1793" s="356">
        <v>12</v>
      </c>
      <c r="C1793" s="357">
        <v>1599.433442649</v>
      </c>
      <c r="D1793" s="357">
        <v>1541.6474318129999</v>
      </c>
      <c r="E1793" s="357">
        <v>6.7881124169999989</v>
      </c>
    </row>
    <row r="1794" spans="1:5">
      <c r="A1794" s="355">
        <f t="shared" si="27"/>
        <v>45732</v>
      </c>
      <c r="B1794" s="356">
        <v>13</v>
      </c>
      <c r="C1794" s="357">
        <v>1683.6753257799999</v>
      </c>
      <c r="D1794" s="357">
        <v>1578.1421318019995</v>
      </c>
      <c r="E1794" s="357">
        <v>11.595825948000003</v>
      </c>
    </row>
    <row r="1795" spans="1:5">
      <c r="A1795" s="355">
        <f t="shared" si="27"/>
        <v>45732</v>
      </c>
      <c r="B1795" s="356">
        <v>14</v>
      </c>
      <c r="C1795" s="357">
        <v>1678.0533246389996</v>
      </c>
      <c r="D1795" s="357">
        <v>1594.8280808439999</v>
      </c>
      <c r="E1795" s="357">
        <v>8.6144789620000015</v>
      </c>
    </row>
    <row r="1796" spans="1:5">
      <c r="A1796" s="355">
        <f t="shared" si="27"/>
        <v>45732</v>
      </c>
      <c r="B1796" s="356">
        <v>15</v>
      </c>
      <c r="C1796" s="357">
        <v>1630.3682492319999</v>
      </c>
      <c r="D1796" s="357">
        <v>1581.6060359500002</v>
      </c>
      <c r="E1796" s="357">
        <v>6.6416881600000002</v>
      </c>
    </row>
    <row r="1797" spans="1:5">
      <c r="A1797" s="355">
        <f t="shared" si="27"/>
        <v>45732</v>
      </c>
      <c r="B1797" s="356">
        <v>16</v>
      </c>
      <c r="C1797" s="357">
        <v>1638.8028511350003</v>
      </c>
      <c r="D1797" s="357">
        <v>1599.3267363700004</v>
      </c>
      <c r="E1797" s="357">
        <v>6.764619318000002</v>
      </c>
    </row>
    <row r="1798" spans="1:5">
      <c r="A1798" s="355">
        <f t="shared" ref="A1798:A1861" si="28">IF(B1798=0,A1797+1,A1797)</f>
        <v>45732</v>
      </c>
      <c r="B1798" s="356">
        <v>17</v>
      </c>
      <c r="C1798" s="357">
        <v>1612.7230611579996</v>
      </c>
      <c r="D1798" s="357">
        <v>1583.2857256259999</v>
      </c>
      <c r="E1798" s="357">
        <v>7.4012689539999998</v>
      </c>
    </row>
    <row r="1799" spans="1:5">
      <c r="A1799" s="355">
        <f t="shared" si="28"/>
        <v>45732</v>
      </c>
      <c r="B1799" s="356">
        <v>18</v>
      </c>
      <c r="C1799" s="357">
        <v>1622.6382581850005</v>
      </c>
      <c r="D1799" s="357">
        <v>1725.9015937520001</v>
      </c>
      <c r="E1799" s="357">
        <v>7.2728573889999986</v>
      </c>
    </row>
    <row r="1800" spans="1:5">
      <c r="A1800" s="355">
        <f t="shared" si="28"/>
        <v>45732</v>
      </c>
      <c r="B1800" s="356">
        <v>19</v>
      </c>
      <c r="C1800" s="357">
        <v>1728.0353357160002</v>
      </c>
      <c r="D1800" s="357">
        <v>1826.4073525089996</v>
      </c>
      <c r="E1800" s="357">
        <v>7.7353283020000028</v>
      </c>
    </row>
    <row r="1801" spans="1:5">
      <c r="A1801" s="355">
        <f t="shared" si="28"/>
        <v>45732</v>
      </c>
      <c r="B1801" s="356">
        <v>20</v>
      </c>
      <c r="C1801" s="357">
        <v>1680.4962272080002</v>
      </c>
      <c r="D1801" s="357">
        <v>1785.6614635189997</v>
      </c>
      <c r="E1801" s="357">
        <v>8.3786091399999982</v>
      </c>
    </row>
    <row r="1802" spans="1:5">
      <c r="A1802" s="355">
        <f t="shared" si="28"/>
        <v>45732</v>
      </c>
      <c r="B1802" s="356">
        <v>21</v>
      </c>
      <c r="C1802" s="357">
        <v>1597.1710432440004</v>
      </c>
      <c r="D1802" s="357">
        <v>1655.1092491540003</v>
      </c>
      <c r="E1802" s="357">
        <v>7.6911549519999989</v>
      </c>
    </row>
    <row r="1803" spans="1:5">
      <c r="A1803" s="355">
        <f t="shared" si="28"/>
        <v>45732</v>
      </c>
      <c r="B1803" s="356">
        <v>22</v>
      </c>
      <c r="C1803" s="357">
        <v>1580.2008187059996</v>
      </c>
      <c r="D1803" s="357">
        <v>1506.1282251720004</v>
      </c>
      <c r="E1803" s="357">
        <v>8.605969996999999</v>
      </c>
    </row>
    <row r="1804" spans="1:5">
      <c r="A1804" s="355">
        <f t="shared" si="28"/>
        <v>45732</v>
      </c>
      <c r="B1804" s="356">
        <v>23</v>
      </c>
      <c r="C1804" s="357">
        <v>1456.3391230900002</v>
      </c>
      <c r="D1804" s="357">
        <v>1355.6295370160001</v>
      </c>
      <c r="E1804" s="357">
        <v>9.57626709</v>
      </c>
    </row>
    <row r="1805" spans="1:5">
      <c r="A1805" s="355">
        <f t="shared" si="28"/>
        <v>45733</v>
      </c>
      <c r="B1805" s="356">
        <v>0</v>
      </c>
      <c r="C1805" s="357">
        <v>1306.0050037929998</v>
      </c>
      <c r="D1805" s="357">
        <v>1258.2577380990003</v>
      </c>
      <c r="E1805" s="357">
        <v>9.6953167839999992</v>
      </c>
    </row>
    <row r="1806" spans="1:5">
      <c r="A1806" s="355">
        <f t="shared" si="28"/>
        <v>45733</v>
      </c>
      <c r="B1806" s="356">
        <v>1</v>
      </c>
      <c r="C1806" s="357">
        <v>1249.8564708439994</v>
      </c>
      <c r="D1806" s="357">
        <v>1211.7745458489997</v>
      </c>
      <c r="E1806" s="357">
        <v>6.9874346050000007</v>
      </c>
    </row>
    <row r="1807" spans="1:5">
      <c r="A1807" s="355">
        <f t="shared" si="28"/>
        <v>45733</v>
      </c>
      <c r="B1807" s="356">
        <v>2</v>
      </c>
      <c r="C1807" s="357">
        <v>1221.4825067740001</v>
      </c>
      <c r="D1807" s="357">
        <v>1187.0605569689999</v>
      </c>
      <c r="E1807" s="357">
        <v>6.1788086579999977</v>
      </c>
    </row>
    <row r="1808" spans="1:5">
      <c r="A1808" s="355">
        <f t="shared" si="28"/>
        <v>45733</v>
      </c>
      <c r="B1808" s="356">
        <v>3</v>
      </c>
      <c r="C1808" s="357">
        <v>1226.5477618239995</v>
      </c>
      <c r="D1808" s="357">
        <v>1189.4780890770003</v>
      </c>
      <c r="E1808" s="357">
        <v>5.8177756140000012</v>
      </c>
    </row>
    <row r="1809" spans="1:5">
      <c r="A1809" s="355">
        <f t="shared" si="28"/>
        <v>45733</v>
      </c>
      <c r="B1809" s="356">
        <v>4</v>
      </c>
      <c r="C1809" s="357">
        <v>1257.1090714120003</v>
      </c>
      <c r="D1809" s="357">
        <v>1240.2453806360004</v>
      </c>
      <c r="E1809" s="357">
        <v>5.5167709250000012</v>
      </c>
    </row>
    <row r="1810" spans="1:5">
      <c r="A1810" s="355">
        <f t="shared" si="28"/>
        <v>45733</v>
      </c>
      <c r="B1810" s="356">
        <v>5</v>
      </c>
      <c r="C1810" s="357">
        <v>1378.455592665</v>
      </c>
      <c r="D1810" s="357">
        <v>1346.1785270129992</v>
      </c>
      <c r="E1810" s="357">
        <v>5.5639687660000003</v>
      </c>
    </row>
    <row r="1811" spans="1:5">
      <c r="A1811" s="355">
        <f t="shared" si="28"/>
        <v>45733</v>
      </c>
      <c r="B1811" s="356">
        <v>6</v>
      </c>
      <c r="C1811" s="357">
        <v>1489.7986134879998</v>
      </c>
      <c r="D1811" s="357">
        <v>1502.4945863410001</v>
      </c>
      <c r="E1811" s="357">
        <v>5.3982910839999994</v>
      </c>
    </row>
    <row r="1812" spans="1:5">
      <c r="A1812" s="355">
        <f t="shared" si="28"/>
        <v>45733</v>
      </c>
      <c r="B1812" s="356">
        <v>7</v>
      </c>
      <c r="C1812" s="357">
        <v>1630.9111790880006</v>
      </c>
      <c r="D1812" s="357">
        <v>1636.0189026519997</v>
      </c>
      <c r="E1812" s="357">
        <v>4.7974853929999997</v>
      </c>
    </row>
    <row r="1813" spans="1:5">
      <c r="A1813" s="355">
        <f t="shared" si="28"/>
        <v>45733</v>
      </c>
      <c r="B1813" s="356">
        <v>8</v>
      </c>
      <c r="C1813" s="357">
        <v>1749.3259716419993</v>
      </c>
      <c r="D1813" s="357">
        <v>1751.8843978500008</v>
      </c>
      <c r="E1813" s="357">
        <v>5.0209735769999995</v>
      </c>
    </row>
    <row r="1814" spans="1:5">
      <c r="A1814" s="355">
        <f t="shared" si="28"/>
        <v>45733</v>
      </c>
      <c r="B1814" s="356">
        <v>9</v>
      </c>
      <c r="C1814" s="357">
        <v>1842.1929058600008</v>
      </c>
      <c r="D1814" s="357">
        <v>1821.7611837039999</v>
      </c>
      <c r="E1814" s="357">
        <v>4.9211050220000017</v>
      </c>
    </row>
    <row r="1815" spans="1:5">
      <c r="A1815" s="355">
        <f t="shared" si="28"/>
        <v>45733</v>
      </c>
      <c r="B1815" s="356">
        <v>10</v>
      </c>
      <c r="C1815" s="357">
        <v>1901.3804087479994</v>
      </c>
      <c r="D1815" s="357">
        <v>1871.1065472969997</v>
      </c>
      <c r="E1815" s="357">
        <v>5.2763271309999995</v>
      </c>
    </row>
    <row r="1816" spans="1:5">
      <c r="A1816" s="355">
        <f t="shared" si="28"/>
        <v>45733</v>
      </c>
      <c r="B1816" s="356">
        <v>11</v>
      </c>
      <c r="C1816" s="357">
        <v>1946.9948244149989</v>
      </c>
      <c r="D1816" s="357">
        <v>1924.9677693790006</v>
      </c>
      <c r="E1816" s="357">
        <v>5.3423549340000003</v>
      </c>
    </row>
    <row r="1817" spans="1:5">
      <c r="A1817" s="355">
        <f t="shared" si="28"/>
        <v>45733</v>
      </c>
      <c r="B1817" s="356">
        <v>12</v>
      </c>
      <c r="C1817" s="357">
        <v>1936.0474768540005</v>
      </c>
      <c r="D1817" s="357">
        <v>1914.4983063710001</v>
      </c>
      <c r="E1817" s="357">
        <v>5.1564412079999986</v>
      </c>
    </row>
    <row r="1818" spans="1:5">
      <c r="A1818" s="355">
        <f t="shared" si="28"/>
        <v>45733</v>
      </c>
      <c r="B1818" s="356">
        <v>13</v>
      </c>
      <c r="C1818" s="357">
        <v>1924.5082430279999</v>
      </c>
      <c r="D1818" s="357">
        <v>1900.6910949880009</v>
      </c>
      <c r="E1818" s="357">
        <v>4.9281831499999997</v>
      </c>
    </row>
    <row r="1819" spans="1:5">
      <c r="A1819" s="355">
        <f t="shared" si="28"/>
        <v>45733</v>
      </c>
      <c r="B1819" s="356">
        <v>14</v>
      </c>
      <c r="C1819" s="357">
        <v>1917.1992319439992</v>
      </c>
      <c r="D1819" s="357">
        <v>1904.2141261640004</v>
      </c>
      <c r="E1819" s="357">
        <v>5.2572045859999985</v>
      </c>
    </row>
    <row r="1820" spans="1:5">
      <c r="A1820" s="355">
        <f t="shared" si="28"/>
        <v>45733</v>
      </c>
      <c r="B1820" s="356">
        <v>15</v>
      </c>
      <c r="C1820" s="357">
        <v>1904.8322379419983</v>
      </c>
      <c r="D1820" s="357">
        <v>1901.5946801499997</v>
      </c>
      <c r="E1820" s="357">
        <v>5.0122802679999996</v>
      </c>
    </row>
    <row r="1821" spans="1:5">
      <c r="A1821" s="355">
        <f t="shared" si="28"/>
        <v>45733</v>
      </c>
      <c r="B1821" s="356">
        <v>16</v>
      </c>
      <c r="C1821" s="357">
        <v>1852.7964105570004</v>
      </c>
      <c r="D1821" s="357">
        <v>1861.9081741089999</v>
      </c>
      <c r="E1821" s="357">
        <v>6.7057812200000013</v>
      </c>
    </row>
    <row r="1822" spans="1:5">
      <c r="A1822" s="355">
        <f t="shared" si="28"/>
        <v>45733</v>
      </c>
      <c r="B1822" s="356">
        <v>17</v>
      </c>
      <c r="C1822" s="357">
        <v>1794.0861279990002</v>
      </c>
      <c r="D1822" s="357">
        <v>1822.4592353769999</v>
      </c>
      <c r="E1822" s="357">
        <v>4.8080148209999996</v>
      </c>
    </row>
    <row r="1823" spans="1:5">
      <c r="A1823" s="355">
        <f t="shared" si="28"/>
        <v>45733</v>
      </c>
      <c r="B1823" s="356">
        <v>18</v>
      </c>
      <c r="C1823" s="357">
        <v>1832.6356498959994</v>
      </c>
      <c r="D1823" s="357">
        <v>1912.456212996</v>
      </c>
      <c r="E1823" s="357">
        <v>5.5414887770000005</v>
      </c>
    </row>
    <row r="1824" spans="1:5">
      <c r="A1824" s="355">
        <f t="shared" si="28"/>
        <v>45733</v>
      </c>
      <c r="B1824" s="356">
        <v>19</v>
      </c>
      <c r="C1824" s="357">
        <v>1891.7830574580003</v>
      </c>
      <c r="D1824" s="357">
        <v>1974.0291745559996</v>
      </c>
      <c r="E1824" s="357">
        <v>5.3464286209999994</v>
      </c>
    </row>
    <row r="1825" spans="1:5">
      <c r="A1825" s="355">
        <f t="shared" si="28"/>
        <v>45733</v>
      </c>
      <c r="B1825" s="356">
        <v>20</v>
      </c>
      <c r="C1825" s="357">
        <v>1807.3476427860007</v>
      </c>
      <c r="D1825" s="357">
        <v>1890.2141327070001</v>
      </c>
      <c r="E1825" s="357">
        <v>5.8288029870000013</v>
      </c>
    </row>
    <row r="1826" spans="1:5">
      <c r="A1826" s="355">
        <f t="shared" si="28"/>
        <v>45733</v>
      </c>
      <c r="B1826" s="356">
        <v>21</v>
      </c>
      <c r="C1826" s="357">
        <v>1640.6915636799993</v>
      </c>
      <c r="D1826" s="357">
        <v>1727.5242638770001</v>
      </c>
      <c r="E1826" s="357">
        <v>5.4098614969999996</v>
      </c>
    </row>
    <row r="1827" spans="1:5">
      <c r="A1827" s="355">
        <f t="shared" si="28"/>
        <v>45733</v>
      </c>
      <c r="B1827" s="356">
        <v>22</v>
      </c>
      <c r="C1827" s="357">
        <v>1593.6506762280003</v>
      </c>
      <c r="D1827" s="357">
        <v>1571.5187148570005</v>
      </c>
      <c r="E1827" s="357">
        <v>5.102636787999999</v>
      </c>
    </row>
    <row r="1828" spans="1:5">
      <c r="A1828" s="355">
        <f t="shared" si="28"/>
        <v>45733</v>
      </c>
      <c r="B1828" s="356">
        <v>23</v>
      </c>
      <c r="C1828" s="357">
        <v>1444.0927289049991</v>
      </c>
      <c r="D1828" s="357">
        <v>1412.7577935809998</v>
      </c>
      <c r="E1828" s="357">
        <v>5.2343252400000004</v>
      </c>
    </row>
    <row r="1829" spans="1:5">
      <c r="A1829" s="355">
        <f t="shared" si="28"/>
        <v>45734</v>
      </c>
      <c r="B1829" s="356">
        <v>0</v>
      </c>
      <c r="C1829" s="357">
        <v>1317.3414858430003</v>
      </c>
      <c r="D1829" s="357">
        <v>1315.566010883</v>
      </c>
      <c r="E1829" s="357">
        <v>6.4373279559999963</v>
      </c>
    </row>
    <row r="1830" spans="1:5">
      <c r="A1830" s="355">
        <f t="shared" si="28"/>
        <v>45734</v>
      </c>
      <c r="B1830" s="356">
        <v>1</v>
      </c>
      <c r="C1830" s="357">
        <v>1264.4485081610001</v>
      </c>
      <c r="D1830" s="357">
        <v>1257.9651669020002</v>
      </c>
      <c r="E1830" s="357">
        <v>6.670375379000002</v>
      </c>
    </row>
    <row r="1831" spans="1:5">
      <c r="A1831" s="355">
        <f t="shared" si="28"/>
        <v>45734</v>
      </c>
      <c r="B1831" s="356">
        <v>2</v>
      </c>
      <c r="C1831" s="357">
        <v>1246.6728727390002</v>
      </c>
      <c r="D1831" s="357">
        <v>1232.1047790200003</v>
      </c>
      <c r="E1831" s="357">
        <v>6.9429909530000007</v>
      </c>
    </row>
    <row r="1832" spans="1:5">
      <c r="A1832" s="355">
        <f t="shared" si="28"/>
        <v>45734</v>
      </c>
      <c r="B1832" s="356">
        <v>3</v>
      </c>
      <c r="C1832" s="357">
        <v>1247.3164695759995</v>
      </c>
      <c r="D1832" s="357">
        <v>1233.5677766280003</v>
      </c>
      <c r="E1832" s="357">
        <v>7.936906576000001</v>
      </c>
    </row>
    <row r="1833" spans="1:5">
      <c r="A1833" s="355">
        <f t="shared" si="28"/>
        <v>45734</v>
      </c>
      <c r="B1833" s="356">
        <v>4</v>
      </c>
      <c r="C1833" s="357">
        <v>1254.6708644169996</v>
      </c>
      <c r="D1833" s="357">
        <v>1290.7282454390001</v>
      </c>
      <c r="E1833" s="357">
        <v>10.350543318000005</v>
      </c>
    </row>
    <row r="1834" spans="1:5">
      <c r="A1834" s="355">
        <f t="shared" si="28"/>
        <v>45734</v>
      </c>
      <c r="B1834" s="356">
        <v>5</v>
      </c>
      <c r="C1834" s="357">
        <v>1389.5347613190004</v>
      </c>
      <c r="D1834" s="357">
        <v>1421.2527212540001</v>
      </c>
      <c r="E1834" s="357">
        <v>8.8123558880000008</v>
      </c>
    </row>
    <row r="1835" spans="1:5">
      <c r="A1835" s="355">
        <f t="shared" si="28"/>
        <v>45734</v>
      </c>
      <c r="B1835" s="356">
        <v>6</v>
      </c>
      <c r="C1835" s="357">
        <v>1477.5850406829998</v>
      </c>
      <c r="D1835" s="357">
        <v>1562.0886304269995</v>
      </c>
      <c r="E1835" s="357">
        <v>6.9371873420000014</v>
      </c>
    </row>
    <row r="1836" spans="1:5">
      <c r="A1836" s="355">
        <f t="shared" si="28"/>
        <v>45734</v>
      </c>
      <c r="B1836" s="356">
        <v>7</v>
      </c>
      <c r="C1836" s="357">
        <v>1580.0827550859999</v>
      </c>
      <c r="D1836" s="357">
        <v>1642.0101326710005</v>
      </c>
      <c r="E1836" s="357">
        <v>6.3140747730000015</v>
      </c>
    </row>
    <row r="1837" spans="1:5">
      <c r="A1837" s="355">
        <f t="shared" si="28"/>
        <v>45734</v>
      </c>
      <c r="B1837" s="356">
        <v>8</v>
      </c>
      <c r="C1837" s="357">
        <v>1642.278693284999</v>
      </c>
      <c r="D1837" s="357">
        <v>1724.1228179199998</v>
      </c>
      <c r="E1837" s="357">
        <v>7.2469193869999984</v>
      </c>
    </row>
    <row r="1838" spans="1:5">
      <c r="A1838" s="355">
        <f t="shared" si="28"/>
        <v>45734</v>
      </c>
      <c r="B1838" s="356">
        <v>9</v>
      </c>
      <c r="C1838" s="357">
        <v>1669.894690398</v>
      </c>
      <c r="D1838" s="357">
        <v>1751.5173488710002</v>
      </c>
      <c r="E1838" s="357">
        <v>7.7071220299999998</v>
      </c>
    </row>
    <row r="1839" spans="1:5">
      <c r="A1839" s="355">
        <f t="shared" si="28"/>
        <v>45734</v>
      </c>
      <c r="B1839" s="356">
        <v>10</v>
      </c>
      <c r="C1839" s="357">
        <v>1708.0623667160005</v>
      </c>
      <c r="D1839" s="357">
        <v>1789.9351518930002</v>
      </c>
      <c r="E1839" s="357">
        <v>7.199171997999998</v>
      </c>
    </row>
    <row r="1840" spans="1:5">
      <c r="A1840" s="355">
        <f t="shared" si="28"/>
        <v>45734</v>
      </c>
      <c r="B1840" s="356">
        <v>11</v>
      </c>
      <c r="C1840" s="357">
        <v>1785.9359845949996</v>
      </c>
      <c r="D1840" s="357">
        <v>1846.6653886379997</v>
      </c>
      <c r="E1840" s="357">
        <v>7.1821222150000015</v>
      </c>
    </row>
    <row r="1841" spans="1:5">
      <c r="A1841" s="355">
        <f t="shared" si="28"/>
        <v>45734</v>
      </c>
      <c r="B1841" s="356">
        <v>12</v>
      </c>
      <c r="C1841" s="357">
        <v>1785.4188464179999</v>
      </c>
      <c r="D1841" s="357">
        <v>1844.9965427119996</v>
      </c>
      <c r="E1841" s="357">
        <v>6.9565456290000016</v>
      </c>
    </row>
    <row r="1842" spans="1:5">
      <c r="A1842" s="355">
        <f t="shared" si="28"/>
        <v>45734</v>
      </c>
      <c r="B1842" s="356">
        <v>13</v>
      </c>
      <c r="C1842" s="357">
        <v>1776.6674359410006</v>
      </c>
      <c r="D1842" s="357">
        <v>1836.0589942390004</v>
      </c>
      <c r="E1842" s="357">
        <v>7.0442598610000005</v>
      </c>
    </row>
    <row r="1843" spans="1:5">
      <c r="A1843" s="355">
        <f t="shared" si="28"/>
        <v>45734</v>
      </c>
      <c r="B1843" s="356">
        <v>14</v>
      </c>
      <c r="C1843" s="357">
        <v>1791.1346041339998</v>
      </c>
      <c r="D1843" s="357">
        <v>1843.0226298059997</v>
      </c>
      <c r="E1843" s="357">
        <v>11.558890327999997</v>
      </c>
    </row>
    <row r="1844" spans="1:5">
      <c r="A1844" s="355">
        <f t="shared" si="28"/>
        <v>45734</v>
      </c>
      <c r="B1844" s="356">
        <v>15</v>
      </c>
      <c r="C1844" s="357">
        <v>1791.206486553001</v>
      </c>
      <c r="D1844" s="357">
        <v>1843.7615271550003</v>
      </c>
      <c r="E1844" s="357">
        <v>9.3455655489999998</v>
      </c>
    </row>
    <row r="1845" spans="1:5">
      <c r="A1845" s="355">
        <f t="shared" si="28"/>
        <v>45734</v>
      </c>
      <c r="B1845" s="356">
        <v>16</v>
      </c>
      <c r="C1845" s="357">
        <v>1759.3318784419998</v>
      </c>
      <c r="D1845" s="357">
        <v>1815.258168929</v>
      </c>
      <c r="E1845" s="357">
        <v>6.6381005350000004</v>
      </c>
    </row>
    <row r="1846" spans="1:5">
      <c r="A1846" s="355">
        <f t="shared" si="28"/>
        <v>45734</v>
      </c>
      <c r="B1846" s="356">
        <v>17</v>
      </c>
      <c r="C1846" s="357">
        <v>1689.3463928130002</v>
      </c>
      <c r="D1846" s="357">
        <v>1767.499660872</v>
      </c>
      <c r="E1846" s="357">
        <v>4.7747549679999981</v>
      </c>
    </row>
    <row r="1847" spans="1:5">
      <c r="A1847" s="355">
        <f t="shared" si="28"/>
        <v>45734</v>
      </c>
      <c r="B1847" s="356">
        <v>18</v>
      </c>
      <c r="C1847" s="357">
        <v>1754.9861137150006</v>
      </c>
      <c r="D1847" s="357">
        <v>1864.1777232749998</v>
      </c>
      <c r="E1847" s="357">
        <v>4.7504128220000004</v>
      </c>
    </row>
    <row r="1848" spans="1:5">
      <c r="A1848" s="355">
        <f t="shared" si="28"/>
        <v>45734</v>
      </c>
      <c r="B1848" s="356">
        <v>19</v>
      </c>
      <c r="C1848" s="357">
        <v>1836.187812784</v>
      </c>
      <c r="D1848" s="357">
        <v>1943.9083496430001</v>
      </c>
      <c r="E1848" s="357">
        <v>5.0268219079999996</v>
      </c>
    </row>
    <row r="1849" spans="1:5">
      <c r="A1849" s="355">
        <f t="shared" si="28"/>
        <v>45734</v>
      </c>
      <c r="B1849" s="356">
        <v>20</v>
      </c>
      <c r="C1849" s="357">
        <v>1754.0786016</v>
      </c>
      <c r="D1849" s="357">
        <v>1863.8891735809996</v>
      </c>
      <c r="E1849" s="357">
        <v>4.7450496829999995</v>
      </c>
    </row>
    <row r="1850" spans="1:5">
      <c r="A1850" s="355">
        <f t="shared" si="28"/>
        <v>45734</v>
      </c>
      <c r="B1850" s="356">
        <v>21</v>
      </c>
      <c r="C1850" s="357">
        <v>1606.0533780060007</v>
      </c>
      <c r="D1850" s="357">
        <v>1716.6982591770006</v>
      </c>
      <c r="E1850" s="357">
        <v>6.2055318330000002</v>
      </c>
    </row>
    <row r="1851" spans="1:5">
      <c r="A1851" s="355">
        <f t="shared" si="28"/>
        <v>45734</v>
      </c>
      <c r="B1851" s="356">
        <v>22</v>
      </c>
      <c r="C1851" s="357">
        <v>1511.272604684</v>
      </c>
      <c r="D1851" s="357">
        <v>1558.3518531830005</v>
      </c>
      <c r="E1851" s="357">
        <v>4.8831510940000005</v>
      </c>
    </row>
    <row r="1852" spans="1:5">
      <c r="A1852" s="355">
        <f t="shared" si="28"/>
        <v>45734</v>
      </c>
      <c r="B1852" s="356">
        <v>23</v>
      </c>
      <c r="C1852" s="357">
        <v>1357.7451658139998</v>
      </c>
      <c r="D1852" s="357">
        <v>1399.1294642559997</v>
      </c>
      <c r="E1852" s="357">
        <v>5.5028259170000009</v>
      </c>
    </row>
    <row r="1853" spans="1:5">
      <c r="A1853" s="355">
        <f t="shared" si="28"/>
        <v>45735</v>
      </c>
      <c r="B1853" s="356">
        <v>0</v>
      </c>
      <c r="C1853" s="357">
        <v>1446.5294048119995</v>
      </c>
      <c r="D1853" s="357">
        <v>1300.3055291739997</v>
      </c>
      <c r="E1853" s="357">
        <v>5.0165457609999997</v>
      </c>
    </row>
    <row r="1854" spans="1:5">
      <c r="A1854" s="355">
        <f t="shared" si="28"/>
        <v>45735</v>
      </c>
      <c r="B1854" s="356">
        <v>1</v>
      </c>
      <c r="C1854" s="357">
        <v>1391.4151483999997</v>
      </c>
      <c r="D1854" s="357">
        <v>1243.4374161580001</v>
      </c>
      <c r="E1854" s="357">
        <v>5.2384739479999984</v>
      </c>
    </row>
    <row r="1855" spans="1:5">
      <c r="A1855" s="355">
        <f t="shared" si="28"/>
        <v>45735</v>
      </c>
      <c r="B1855" s="356">
        <v>2</v>
      </c>
      <c r="C1855" s="357">
        <v>1310.2139570559996</v>
      </c>
      <c r="D1855" s="357">
        <v>1220.9213671770008</v>
      </c>
      <c r="E1855" s="357">
        <v>5.2255201659999999</v>
      </c>
    </row>
    <row r="1856" spans="1:5">
      <c r="A1856" s="355">
        <f t="shared" si="28"/>
        <v>45735</v>
      </c>
      <c r="B1856" s="356">
        <v>3</v>
      </c>
      <c r="C1856" s="357">
        <v>1289.1457955540002</v>
      </c>
      <c r="D1856" s="357">
        <v>1219.6144298160002</v>
      </c>
      <c r="E1856" s="357">
        <v>5.1290719880000006</v>
      </c>
    </row>
    <row r="1857" spans="1:5">
      <c r="A1857" s="355">
        <f t="shared" si="28"/>
        <v>45735</v>
      </c>
      <c r="B1857" s="356">
        <v>4</v>
      </c>
      <c r="C1857" s="357">
        <v>1319.2530683590003</v>
      </c>
      <c r="D1857" s="357">
        <v>1251.6047651169995</v>
      </c>
      <c r="E1857" s="357">
        <v>4.766363589</v>
      </c>
    </row>
    <row r="1858" spans="1:5">
      <c r="A1858" s="355">
        <f t="shared" si="28"/>
        <v>45735</v>
      </c>
      <c r="B1858" s="356">
        <v>5</v>
      </c>
      <c r="C1858" s="357">
        <v>1424.1574075039998</v>
      </c>
      <c r="D1858" s="357">
        <v>1355.7888029180001</v>
      </c>
      <c r="E1858" s="357">
        <v>5.3091463700000006</v>
      </c>
    </row>
    <row r="1859" spans="1:5">
      <c r="A1859" s="355">
        <f t="shared" si="28"/>
        <v>45735</v>
      </c>
      <c r="B1859" s="356">
        <v>6</v>
      </c>
      <c r="C1859" s="357">
        <v>1611.5381172750003</v>
      </c>
      <c r="D1859" s="357">
        <v>1495.4233348649998</v>
      </c>
      <c r="E1859" s="357">
        <v>4.0083254459999997</v>
      </c>
    </row>
    <row r="1860" spans="1:5">
      <c r="A1860" s="355">
        <f t="shared" si="28"/>
        <v>45735</v>
      </c>
      <c r="B1860" s="356">
        <v>7</v>
      </c>
      <c r="C1860" s="357">
        <v>1692.140563376001</v>
      </c>
      <c r="D1860" s="357">
        <v>1618.1543271950004</v>
      </c>
      <c r="E1860" s="357">
        <v>3.7359931660000005</v>
      </c>
    </row>
    <row r="1861" spans="1:5">
      <c r="A1861" s="355">
        <f t="shared" si="28"/>
        <v>45735</v>
      </c>
      <c r="B1861" s="356">
        <v>8</v>
      </c>
      <c r="C1861" s="357">
        <v>1785.180611997999</v>
      </c>
      <c r="D1861" s="357">
        <v>1715.508622606</v>
      </c>
      <c r="E1861" s="357">
        <v>4.3606044199999996</v>
      </c>
    </row>
    <row r="1862" spans="1:5">
      <c r="A1862" s="355">
        <f t="shared" ref="A1862:A1925" si="29">IF(B1862=0,A1861+1,A1861)</f>
        <v>45735</v>
      </c>
      <c r="B1862" s="356">
        <v>9</v>
      </c>
      <c r="C1862" s="357">
        <v>1826.0422117169999</v>
      </c>
      <c r="D1862" s="357">
        <v>1771.2009299030003</v>
      </c>
      <c r="E1862" s="357">
        <v>4.9064237119999996</v>
      </c>
    </row>
    <row r="1863" spans="1:5">
      <c r="A1863" s="355">
        <f t="shared" si="29"/>
        <v>45735</v>
      </c>
      <c r="B1863" s="356">
        <v>10</v>
      </c>
      <c r="C1863" s="357">
        <v>1899.0690257489996</v>
      </c>
      <c r="D1863" s="357">
        <v>1808.4583275829998</v>
      </c>
      <c r="E1863" s="357">
        <v>3.9450245340000003</v>
      </c>
    </row>
    <row r="1864" spans="1:5">
      <c r="A1864" s="355">
        <f t="shared" si="29"/>
        <v>45735</v>
      </c>
      <c r="B1864" s="356">
        <v>11</v>
      </c>
      <c r="C1864" s="357">
        <v>1908.1480700000011</v>
      </c>
      <c r="D1864" s="357">
        <v>1860.854723082</v>
      </c>
      <c r="E1864" s="357">
        <v>3.7290605719999994</v>
      </c>
    </row>
    <row r="1865" spans="1:5">
      <c r="A1865" s="355">
        <f t="shared" si="29"/>
        <v>45735</v>
      </c>
      <c r="B1865" s="356">
        <v>12</v>
      </c>
      <c r="C1865" s="357">
        <v>1920.2981459090001</v>
      </c>
      <c r="D1865" s="357">
        <v>1872.1565757050005</v>
      </c>
      <c r="E1865" s="357">
        <v>3.6175417509999996</v>
      </c>
    </row>
    <row r="1866" spans="1:5">
      <c r="A1866" s="355">
        <f t="shared" si="29"/>
        <v>45735</v>
      </c>
      <c r="B1866" s="356">
        <v>13</v>
      </c>
      <c r="C1866" s="357">
        <v>1925.5356984759997</v>
      </c>
      <c r="D1866" s="357">
        <v>1872.1323454809999</v>
      </c>
      <c r="E1866" s="357">
        <v>3.6692152010000001</v>
      </c>
    </row>
    <row r="1867" spans="1:5">
      <c r="A1867" s="355">
        <f t="shared" si="29"/>
        <v>45735</v>
      </c>
      <c r="B1867" s="356">
        <v>14</v>
      </c>
      <c r="C1867" s="357">
        <v>1941.6286335300006</v>
      </c>
      <c r="D1867" s="357">
        <v>1889.6039586179995</v>
      </c>
      <c r="E1867" s="357">
        <v>3.6571465169999993</v>
      </c>
    </row>
    <row r="1868" spans="1:5">
      <c r="A1868" s="355">
        <f t="shared" si="29"/>
        <v>45735</v>
      </c>
      <c r="B1868" s="356">
        <v>15</v>
      </c>
      <c r="C1868" s="357">
        <v>1937.8889255470008</v>
      </c>
      <c r="D1868" s="357">
        <v>1889.048748211</v>
      </c>
      <c r="E1868" s="357">
        <v>3.6578985959999986</v>
      </c>
    </row>
    <row r="1869" spans="1:5">
      <c r="A1869" s="355">
        <f t="shared" si="29"/>
        <v>45735</v>
      </c>
      <c r="B1869" s="356">
        <v>16</v>
      </c>
      <c r="C1869" s="357">
        <v>1902.3799660299997</v>
      </c>
      <c r="D1869" s="357">
        <v>1858.859429739</v>
      </c>
      <c r="E1869" s="357">
        <v>3.5679604580000004</v>
      </c>
    </row>
    <row r="1870" spans="1:5">
      <c r="A1870" s="355">
        <f t="shared" si="29"/>
        <v>45735</v>
      </c>
      <c r="B1870" s="356">
        <v>17</v>
      </c>
      <c r="C1870" s="357">
        <v>1835.7274223169998</v>
      </c>
      <c r="D1870" s="357">
        <v>1811.213039171</v>
      </c>
      <c r="E1870" s="357">
        <v>4.4963885519999991</v>
      </c>
    </row>
    <row r="1871" spans="1:5">
      <c r="A1871" s="355">
        <f t="shared" si="29"/>
        <v>45735</v>
      </c>
      <c r="B1871" s="356">
        <v>18</v>
      </c>
      <c r="C1871" s="357">
        <v>1815.1273598080002</v>
      </c>
      <c r="D1871" s="357">
        <v>1912.431964504</v>
      </c>
      <c r="E1871" s="357">
        <v>4.3620903870000003</v>
      </c>
    </row>
    <row r="1872" spans="1:5">
      <c r="A1872" s="355">
        <f t="shared" si="29"/>
        <v>45735</v>
      </c>
      <c r="B1872" s="356">
        <v>19</v>
      </c>
      <c r="C1872" s="357">
        <v>1900.8251210130006</v>
      </c>
      <c r="D1872" s="357">
        <v>1991.2250207320003</v>
      </c>
      <c r="E1872" s="357">
        <v>5.1320579019999979</v>
      </c>
    </row>
    <row r="1873" spans="1:5">
      <c r="A1873" s="355">
        <f t="shared" si="29"/>
        <v>45735</v>
      </c>
      <c r="B1873" s="356">
        <v>20</v>
      </c>
      <c r="C1873" s="357">
        <v>1808.7136323440004</v>
      </c>
      <c r="D1873" s="357">
        <v>1900.3415106750003</v>
      </c>
      <c r="E1873" s="357">
        <v>5.5325175140000011</v>
      </c>
    </row>
    <row r="1874" spans="1:5">
      <c r="A1874" s="355">
        <f t="shared" si="29"/>
        <v>45735</v>
      </c>
      <c r="B1874" s="356">
        <v>21</v>
      </c>
      <c r="C1874" s="357">
        <v>1694.77331546</v>
      </c>
      <c r="D1874" s="357">
        <v>1755.3268814590001</v>
      </c>
      <c r="E1874" s="357">
        <v>6.6381459500000002</v>
      </c>
    </row>
    <row r="1875" spans="1:5">
      <c r="A1875" s="355">
        <f t="shared" si="29"/>
        <v>45735</v>
      </c>
      <c r="B1875" s="356">
        <v>22</v>
      </c>
      <c r="C1875" s="357">
        <v>1761.898234753</v>
      </c>
      <c r="D1875" s="357">
        <v>1593.361168489999</v>
      </c>
      <c r="E1875" s="357">
        <v>6.0508902829999984</v>
      </c>
    </row>
    <row r="1876" spans="1:5">
      <c r="A1876" s="355">
        <f t="shared" si="29"/>
        <v>45735</v>
      </c>
      <c r="B1876" s="356">
        <v>23</v>
      </c>
      <c r="C1876" s="357">
        <v>1602.2973532220001</v>
      </c>
      <c r="D1876" s="357">
        <v>1431.1602780930004</v>
      </c>
      <c r="E1876" s="357">
        <v>6.9433746830000009</v>
      </c>
    </row>
    <row r="1877" spans="1:5">
      <c r="A1877" s="355">
        <f t="shared" si="29"/>
        <v>45736</v>
      </c>
      <c r="B1877" s="356">
        <v>0</v>
      </c>
      <c r="C1877" s="357">
        <v>1418.5364629240003</v>
      </c>
      <c r="D1877" s="357">
        <v>1331.4411497789995</v>
      </c>
      <c r="E1877" s="357">
        <v>6.0483869389999994</v>
      </c>
    </row>
    <row r="1878" spans="1:5">
      <c r="A1878" s="355">
        <f t="shared" si="29"/>
        <v>45736</v>
      </c>
      <c r="B1878" s="356">
        <v>1</v>
      </c>
      <c r="C1878" s="357">
        <v>1328.9929658039998</v>
      </c>
      <c r="D1878" s="357">
        <v>1272.0065276439998</v>
      </c>
      <c r="E1878" s="357">
        <v>5.0211525989999979</v>
      </c>
    </row>
    <row r="1879" spans="1:5">
      <c r="A1879" s="355">
        <f t="shared" si="29"/>
        <v>45736</v>
      </c>
      <c r="B1879" s="356">
        <v>2</v>
      </c>
      <c r="C1879" s="357">
        <v>1299.64301712</v>
      </c>
      <c r="D1879" s="357">
        <v>1244.2122728469999</v>
      </c>
      <c r="E1879" s="357">
        <v>4.4703261710000008</v>
      </c>
    </row>
    <row r="1880" spans="1:5">
      <c r="A1880" s="355">
        <f t="shared" si="29"/>
        <v>45736</v>
      </c>
      <c r="B1880" s="356">
        <v>3</v>
      </c>
      <c r="C1880" s="357">
        <v>1294.6465170960003</v>
      </c>
      <c r="D1880" s="357">
        <v>1237.1759792209991</v>
      </c>
      <c r="E1880" s="357">
        <v>4.8508844499999997</v>
      </c>
    </row>
    <row r="1881" spans="1:5">
      <c r="A1881" s="355">
        <f t="shared" si="29"/>
        <v>45736</v>
      </c>
      <c r="B1881" s="356">
        <v>4</v>
      </c>
      <c r="C1881" s="357">
        <v>1321.0514816629998</v>
      </c>
      <c r="D1881" s="357">
        <v>1271.541754826</v>
      </c>
      <c r="E1881" s="357">
        <v>4.9218664510000005</v>
      </c>
    </row>
    <row r="1882" spans="1:5">
      <c r="A1882" s="355">
        <f t="shared" si="29"/>
        <v>45736</v>
      </c>
      <c r="B1882" s="356">
        <v>5</v>
      </c>
      <c r="C1882" s="357">
        <v>1429.7464469309996</v>
      </c>
      <c r="D1882" s="357">
        <v>1386.1778722510005</v>
      </c>
      <c r="E1882" s="357">
        <v>5.0328014480000007</v>
      </c>
    </row>
    <row r="1883" spans="1:5">
      <c r="A1883" s="355">
        <f t="shared" si="29"/>
        <v>45736</v>
      </c>
      <c r="B1883" s="356">
        <v>6</v>
      </c>
      <c r="C1883" s="357">
        <v>1570.993319078</v>
      </c>
      <c r="D1883" s="357">
        <v>1541.9238846350001</v>
      </c>
      <c r="E1883" s="357">
        <v>4.6780540150000007</v>
      </c>
    </row>
    <row r="1884" spans="1:5">
      <c r="A1884" s="355">
        <f t="shared" si="29"/>
        <v>45736</v>
      </c>
      <c r="B1884" s="356">
        <v>7</v>
      </c>
      <c r="C1884" s="357">
        <v>1705.3264564090005</v>
      </c>
      <c r="D1884" s="357">
        <v>1664.0933554430007</v>
      </c>
      <c r="E1884" s="357">
        <v>4.4854932499999993</v>
      </c>
    </row>
    <row r="1885" spans="1:5">
      <c r="A1885" s="355">
        <f t="shared" si="29"/>
        <v>45736</v>
      </c>
      <c r="B1885" s="356">
        <v>8</v>
      </c>
      <c r="C1885" s="357">
        <v>1795.3590628269997</v>
      </c>
      <c r="D1885" s="357">
        <v>1755.9843035949996</v>
      </c>
      <c r="E1885" s="357">
        <v>4.9899277629999998</v>
      </c>
    </row>
    <row r="1886" spans="1:5">
      <c r="A1886" s="355">
        <f t="shared" si="29"/>
        <v>45736</v>
      </c>
      <c r="B1886" s="356">
        <v>9</v>
      </c>
      <c r="C1886" s="357">
        <v>1834.039409050999</v>
      </c>
      <c r="D1886" s="357">
        <v>1791.9610575880001</v>
      </c>
      <c r="E1886" s="357">
        <v>6.1360535289999989</v>
      </c>
    </row>
    <row r="1887" spans="1:5">
      <c r="A1887" s="355">
        <f t="shared" si="29"/>
        <v>45736</v>
      </c>
      <c r="B1887" s="356">
        <v>10</v>
      </c>
      <c r="C1887" s="357">
        <v>1891.1050179899999</v>
      </c>
      <c r="D1887" s="357">
        <v>1846.009632921</v>
      </c>
      <c r="E1887" s="357">
        <v>4.233415965999999</v>
      </c>
    </row>
    <row r="1888" spans="1:5">
      <c r="A1888" s="355">
        <f t="shared" si="29"/>
        <v>45736</v>
      </c>
      <c r="B1888" s="356">
        <v>11</v>
      </c>
      <c r="C1888" s="357">
        <v>1939.8398061150006</v>
      </c>
      <c r="D1888" s="357">
        <v>1890.0934269700003</v>
      </c>
      <c r="E1888" s="357">
        <v>4.846263478</v>
      </c>
    </row>
    <row r="1889" spans="1:5">
      <c r="A1889" s="355">
        <f t="shared" si="29"/>
        <v>45736</v>
      </c>
      <c r="B1889" s="356">
        <v>12</v>
      </c>
      <c r="C1889" s="357">
        <v>1916.4821976239998</v>
      </c>
      <c r="D1889" s="357">
        <v>1870.5929186470003</v>
      </c>
      <c r="E1889" s="357">
        <v>4.6786702459999994</v>
      </c>
    </row>
    <row r="1890" spans="1:5">
      <c r="A1890" s="355">
        <f t="shared" si="29"/>
        <v>45736</v>
      </c>
      <c r="B1890" s="356">
        <v>13</v>
      </c>
      <c r="C1890" s="357">
        <v>1914.1186614960002</v>
      </c>
      <c r="D1890" s="357">
        <v>1873.0951994080003</v>
      </c>
      <c r="E1890" s="357">
        <v>4.9139880709999995</v>
      </c>
    </row>
    <row r="1891" spans="1:5">
      <c r="A1891" s="355">
        <f t="shared" si="29"/>
        <v>45736</v>
      </c>
      <c r="B1891" s="356">
        <v>14</v>
      </c>
      <c r="C1891" s="357">
        <v>1935.7114257989988</v>
      </c>
      <c r="D1891" s="357">
        <v>1901.3426772679998</v>
      </c>
      <c r="E1891" s="357">
        <v>4.8046289329999992</v>
      </c>
    </row>
    <row r="1892" spans="1:5">
      <c r="A1892" s="355">
        <f t="shared" si="29"/>
        <v>45736</v>
      </c>
      <c r="B1892" s="356">
        <v>15</v>
      </c>
      <c r="C1892" s="357">
        <v>1930.5452914279999</v>
      </c>
      <c r="D1892" s="357">
        <v>1905.3946585610001</v>
      </c>
      <c r="E1892" s="357">
        <v>4.9452854510000002</v>
      </c>
    </row>
    <row r="1893" spans="1:5">
      <c r="A1893" s="355">
        <f t="shared" si="29"/>
        <v>45736</v>
      </c>
      <c r="B1893" s="356">
        <v>16</v>
      </c>
      <c r="C1893" s="357">
        <v>1898.2019399800001</v>
      </c>
      <c r="D1893" s="357">
        <v>1880.5331842049995</v>
      </c>
      <c r="E1893" s="357">
        <v>5.2733926689999997</v>
      </c>
    </row>
    <row r="1894" spans="1:5">
      <c r="A1894" s="355">
        <f t="shared" si="29"/>
        <v>45736</v>
      </c>
      <c r="B1894" s="356">
        <v>17</v>
      </c>
      <c r="C1894" s="357">
        <v>1839.6049523590002</v>
      </c>
      <c r="D1894" s="357">
        <v>1834.0904757640001</v>
      </c>
      <c r="E1894" s="357">
        <v>4.9076701279999995</v>
      </c>
    </row>
    <row r="1895" spans="1:5">
      <c r="A1895" s="355">
        <f t="shared" si="29"/>
        <v>45736</v>
      </c>
      <c r="B1895" s="356">
        <v>18</v>
      </c>
      <c r="C1895" s="357">
        <v>1819.4656592440008</v>
      </c>
      <c r="D1895" s="357">
        <v>1906.0149912320001</v>
      </c>
      <c r="E1895" s="357">
        <v>4.876330702999998</v>
      </c>
    </row>
    <row r="1896" spans="1:5">
      <c r="A1896" s="355">
        <f t="shared" si="29"/>
        <v>45736</v>
      </c>
      <c r="B1896" s="356">
        <v>19</v>
      </c>
      <c r="C1896" s="357">
        <v>1919.7187493060005</v>
      </c>
      <c r="D1896" s="357">
        <v>2000.2554668920004</v>
      </c>
      <c r="E1896" s="357">
        <v>5.0747723510000009</v>
      </c>
    </row>
    <row r="1897" spans="1:5">
      <c r="A1897" s="355">
        <f t="shared" si="29"/>
        <v>45736</v>
      </c>
      <c r="B1897" s="356">
        <v>20</v>
      </c>
      <c r="C1897" s="357">
        <v>1833.6723317039996</v>
      </c>
      <c r="D1897" s="357">
        <v>1916.7558653260003</v>
      </c>
      <c r="E1897" s="357">
        <v>5.3851641839999989</v>
      </c>
    </row>
    <row r="1898" spans="1:5">
      <c r="A1898" s="355">
        <f t="shared" si="29"/>
        <v>45736</v>
      </c>
      <c r="B1898" s="356">
        <v>21</v>
      </c>
      <c r="C1898" s="357">
        <v>1679.254936976</v>
      </c>
      <c r="D1898" s="357">
        <v>1766.4066725310001</v>
      </c>
      <c r="E1898" s="357">
        <v>5.5651692529999979</v>
      </c>
    </row>
    <row r="1899" spans="1:5">
      <c r="A1899" s="355">
        <f t="shared" si="29"/>
        <v>45736</v>
      </c>
      <c r="B1899" s="356">
        <v>22</v>
      </c>
      <c r="C1899" s="357">
        <v>1656.9581242769996</v>
      </c>
      <c r="D1899" s="357">
        <v>1603.6468870569997</v>
      </c>
      <c r="E1899" s="357">
        <v>4.8974086719999992</v>
      </c>
    </row>
    <row r="1900" spans="1:5">
      <c r="A1900" s="355">
        <f t="shared" si="29"/>
        <v>45736</v>
      </c>
      <c r="B1900" s="356">
        <v>23</v>
      </c>
      <c r="C1900" s="357">
        <v>1496.6869291799999</v>
      </c>
      <c r="D1900" s="357">
        <v>1435.6201805819999</v>
      </c>
      <c r="E1900" s="357">
        <v>5.6143573110000009</v>
      </c>
    </row>
    <row r="1901" spans="1:5">
      <c r="A1901" s="355">
        <f t="shared" si="29"/>
        <v>45737</v>
      </c>
      <c r="B1901" s="356">
        <v>0</v>
      </c>
      <c r="C1901" s="357">
        <v>1386.5021337779997</v>
      </c>
      <c r="D1901" s="357">
        <v>1333.4835150399995</v>
      </c>
      <c r="E1901" s="357">
        <v>7.7730439399999973</v>
      </c>
    </row>
    <row r="1902" spans="1:5">
      <c r="A1902" s="355">
        <f t="shared" si="29"/>
        <v>45737</v>
      </c>
      <c r="B1902" s="356">
        <v>1</v>
      </c>
      <c r="C1902" s="357">
        <v>1312.3381660019995</v>
      </c>
      <c r="D1902" s="357">
        <v>1271.3287531429994</v>
      </c>
      <c r="E1902" s="357">
        <v>4.3701166410000019</v>
      </c>
    </row>
    <row r="1903" spans="1:5">
      <c r="A1903" s="355">
        <f t="shared" si="29"/>
        <v>45737</v>
      </c>
      <c r="B1903" s="356">
        <v>2</v>
      </c>
      <c r="C1903" s="357">
        <v>1287.0468303790008</v>
      </c>
      <c r="D1903" s="357">
        <v>1246.6511801399997</v>
      </c>
      <c r="E1903" s="357">
        <v>4.3718784069999996</v>
      </c>
    </row>
    <row r="1904" spans="1:5">
      <c r="A1904" s="355">
        <f t="shared" si="29"/>
        <v>45737</v>
      </c>
      <c r="B1904" s="356">
        <v>3</v>
      </c>
      <c r="C1904" s="357">
        <v>1283.2041017460003</v>
      </c>
      <c r="D1904" s="357">
        <v>1245.86219491</v>
      </c>
      <c r="E1904" s="357">
        <v>4.2181873699999999</v>
      </c>
    </row>
    <row r="1905" spans="1:5">
      <c r="A1905" s="355">
        <f t="shared" si="29"/>
        <v>45737</v>
      </c>
      <c r="B1905" s="356">
        <v>4</v>
      </c>
      <c r="C1905" s="357">
        <v>1340.9862257970001</v>
      </c>
      <c r="D1905" s="357">
        <v>1302.7193645580001</v>
      </c>
      <c r="E1905" s="357">
        <v>4.1969527450000017</v>
      </c>
    </row>
    <row r="1906" spans="1:5">
      <c r="A1906" s="355">
        <f t="shared" si="29"/>
        <v>45737</v>
      </c>
      <c r="B1906" s="356">
        <v>5</v>
      </c>
      <c r="C1906" s="357">
        <v>1453.6582191950001</v>
      </c>
      <c r="D1906" s="357">
        <v>1420.9874054239995</v>
      </c>
      <c r="E1906" s="357">
        <v>4.8325195370000005</v>
      </c>
    </row>
    <row r="1907" spans="1:5">
      <c r="A1907" s="355">
        <f t="shared" si="29"/>
        <v>45737</v>
      </c>
      <c r="B1907" s="356">
        <v>6</v>
      </c>
      <c r="C1907" s="357">
        <v>1571.5327443489998</v>
      </c>
      <c r="D1907" s="357">
        <v>1553.3986999289998</v>
      </c>
      <c r="E1907" s="357">
        <v>3.9830801740000004</v>
      </c>
    </row>
    <row r="1908" spans="1:5">
      <c r="A1908" s="355">
        <f t="shared" si="29"/>
        <v>45737</v>
      </c>
      <c r="B1908" s="356">
        <v>7</v>
      </c>
      <c r="C1908" s="357">
        <v>1677.8882102030002</v>
      </c>
      <c r="D1908" s="357">
        <v>1667.4770864319999</v>
      </c>
      <c r="E1908" s="357">
        <v>4.054932019999999</v>
      </c>
    </row>
    <row r="1909" spans="1:5">
      <c r="A1909" s="355">
        <f t="shared" si="29"/>
        <v>45737</v>
      </c>
      <c r="B1909" s="356">
        <v>8</v>
      </c>
      <c r="C1909" s="357">
        <v>1756.452460302</v>
      </c>
      <c r="D1909" s="357">
        <v>1753.3668529759996</v>
      </c>
      <c r="E1909" s="357">
        <v>4.5485979280000004</v>
      </c>
    </row>
    <row r="1910" spans="1:5">
      <c r="A1910" s="355">
        <f t="shared" si="29"/>
        <v>45737</v>
      </c>
      <c r="B1910" s="356">
        <v>9</v>
      </c>
      <c r="C1910" s="357">
        <v>1835.6216939129999</v>
      </c>
      <c r="D1910" s="357">
        <v>1798.7273234959996</v>
      </c>
      <c r="E1910" s="357">
        <v>4.6198347679999996</v>
      </c>
    </row>
    <row r="1911" spans="1:5">
      <c r="A1911" s="355">
        <f t="shared" si="29"/>
        <v>45737</v>
      </c>
      <c r="B1911" s="356">
        <v>10</v>
      </c>
      <c r="C1911" s="357">
        <v>1872.1394033080003</v>
      </c>
      <c r="D1911" s="357">
        <v>1830.4490276190002</v>
      </c>
      <c r="E1911" s="357">
        <v>4.0790971000000003</v>
      </c>
    </row>
    <row r="1912" spans="1:5">
      <c r="A1912" s="355">
        <f t="shared" si="29"/>
        <v>45737</v>
      </c>
      <c r="B1912" s="356">
        <v>11</v>
      </c>
      <c r="C1912" s="357">
        <v>1928.9192822019997</v>
      </c>
      <c r="D1912" s="357">
        <v>1879.703744928001</v>
      </c>
      <c r="E1912" s="357">
        <v>4.3403075659999999</v>
      </c>
    </row>
    <row r="1913" spans="1:5">
      <c r="A1913" s="355">
        <f t="shared" si="29"/>
        <v>45737</v>
      </c>
      <c r="B1913" s="356">
        <v>12</v>
      </c>
      <c r="C1913" s="357">
        <v>1896.238687557</v>
      </c>
      <c r="D1913" s="357">
        <v>1844.6599249479998</v>
      </c>
      <c r="E1913" s="357">
        <v>4.3153304279999984</v>
      </c>
    </row>
    <row r="1914" spans="1:5">
      <c r="A1914" s="355">
        <f t="shared" si="29"/>
        <v>45737</v>
      </c>
      <c r="B1914" s="356">
        <v>13</v>
      </c>
      <c r="C1914" s="357">
        <v>1878.9844100500011</v>
      </c>
      <c r="D1914" s="357">
        <v>1828.9573610550003</v>
      </c>
      <c r="E1914" s="357">
        <v>4.4813688740000002</v>
      </c>
    </row>
    <row r="1915" spans="1:5">
      <c r="A1915" s="355">
        <f t="shared" si="29"/>
        <v>45737</v>
      </c>
      <c r="B1915" s="356">
        <v>14</v>
      </c>
      <c r="C1915" s="357">
        <v>1907.6158864279994</v>
      </c>
      <c r="D1915" s="357">
        <v>1855.7039807239998</v>
      </c>
      <c r="E1915" s="357">
        <v>4.2857830779999997</v>
      </c>
    </row>
    <row r="1916" spans="1:5">
      <c r="A1916" s="355">
        <f t="shared" si="29"/>
        <v>45737</v>
      </c>
      <c r="B1916" s="356">
        <v>15</v>
      </c>
      <c r="C1916" s="357">
        <v>1938.438868271</v>
      </c>
      <c r="D1916" s="357">
        <v>1856.7338461580009</v>
      </c>
      <c r="E1916" s="357">
        <v>4.7535265610000002</v>
      </c>
    </row>
    <row r="1917" spans="1:5">
      <c r="A1917" s="355">
        <f t="shared" si="29"/>
        <v>45737</v>
      </c>
      <c r="B1917" s="356">
        <v>16</v>
      </c>
      <c r="C1917" s="357">
        <v>1858.4494190589983</v>
      </c>
      <c r="D1917" s="357">
        <v>1818.6275304180001</v>
      </c>
      <c r="E1917" s="357">
        <v>4.7863682219999992</v>
      </c>
    </row>
    <row r="1918" spans="1:5">
      <c r="A1918" s="355">
        <f t="shared" si="29"/>
        <v>45737</v>
      </c>
      <c r="B1918" s="356">
        <v>17</v>
      </c>
      <c r="C1918" s="357">
        <v>1820.3832282179987</v>
      </c>
      <c r="D1918" s="357">
        <v>1786.4923435059993</v>
      </c>
      <c r="E1918" s="357">
        <v>4.5108953429999996</v>
      </c>
    </row>
    <row r="1919" spans="1:5">
      <c r="A1919" s="355">
        <f t="shared" si="29"/>
        <v>45737</v>
      </c>
      <c r="B1919" s="356">
        <v>18</v>
      </c>
      <c r="C1919" s="357">
        <v>1770.597011767999</v>
      </c>
      <c r="D1919" s="357">
        <v>1852.799991227</v>
      </c>
      <c r="E1919" s="357">
        <v>4.8967952650000006</v>
      </c>
    </row>
    <row r="1920" spans="1:5">
      <c r="A1920" s="355">
        <f t="shared" si="29"/>
        <v>45737</v>
      </c>
      <c r="B1920" s="356">
        <v>19</v>
      </c>
      <c r="C1920" s="357">
        <v>1851.6715765209999</v>
      </c>
      <c r="D1920" s="357">
        <v>1934.5833778409999</v>
      </c>
      <c r="E1920" s="357">
        <v>4.7423079600000015</v>
      </c>
    </row>
    <row r="1921" spans="1:5">
      <c r="A1921" s="355">
        <f t="shared" si="29"/>
        <v>45737</v>
      </c>
      <c r="B1921" s="356">
        <v>20</v>
      </c>
      <c r="C1921" s="357">
        <v>1785.3579697959999</v>
      </c>
      <c r="D1921" s="357">
        <v>1872.5142369729992</v>
      </c>
      <c r="E1921" s="357">
        <v>5.4510208359999996</v>
      </c>
    </row>
    <row r="1922" spans="1:5">
      <c r="A1922" s="355">
        <f t="shared" si="29"/>
        <v>45737</v>
      </c>
      <c r="B1922" s="356">
        <v>21</v>
      </c>
      <c r="C1922" s="357">
        <v>1635.8805605580003</v>
      </c>
      <c r="D1922" s="357">
        <v>1723.8409407620004</v>
      </c>
      <c r="E1922" s="357">
        <v>5.4695221470000011</v>
      </c>
    </row>
    <row r="1923" spans="1:5">
      <c r="A1923" s="355">
        <f t="shared" si="29"/>
        <v>45737</v>
      </c>
      <c r="B1923" s="356">
        <v>22</v>
      </c>
      <c r="C1923" s="357">
        <v>1623.1573545190006</v>
      </c>
      <c r="D1923" s="357">
        <v>1573.2589060590005</v>
      </c>
      <c r="E1923" s="357">
        <v>5.4187562549999981</v>
      </c>
    </row>
    <row r="1924" spans="1:5">
      <c r="A1924" s="355">
        <f t="shared" si="29"/>
        <v>45737</v>
      </c>
      <c r="B1924" s="356">
        <v>23</v>
      </c>
      <c r="C1924" s="357">
        <v>1465.7419115960006</v>
      </c>
      <c r="D1924" s="357">
        <v>1422.1538243500004</v>
      </c>
      <c r="E1924" s="357">
        <v>5.4753855090000005</v>
      </c>
    </row>
    <row r="1925" spans="1:5">
      <c r="A1925" s="355">
        <f t="shared" si="29"/>
        <v>45738</v>
      </c>
      <c r="B1925" s="356">
        <v>0</v>
      </c>
      <c r="C1925" s="357">
        <v>1495.5823850599998</v>
      </c>
      <c r="D1925" s="357">
        <v>1317.8477357209995</v>
      </c>
      <c r="E1925" s="357">
        <v>5.5083107880000002</v>
      </c>
    </row>
    <row r="1926" spans="1:5">
      <c r="A1926" s="355">
        <f t="shared" ref="A1926:A1989" si="30">IF(B1926=0,A1925+1,A1925)</f>
        <v>45738</v>
      </c>
      <c r="B1926" s="356">
        <v>1</v>
      </c>
      <c r="C1926" s="357">
        <v>1423.8570049969996</v>
      </c>
      <c r="D1926" s="357">
        <v>1252.9052507150002</v>
      </c>
      <c r="E1926" s="357">
        <v>5.3033183639999999</v>
      </c>
    </row>
    <row r="1927" spans="1:5">
      <c r="A1927" s="355">
        <f t="shared" si="30"/>
        <v>45738</v>
      </c>
      <c r="B1927" s="356">
        <v>2</v>
      </c>
      <c r="C1927" s="357">
        <v>1333.2591480850003</v>
      </c>
      <c r="D1927" s="357">
        <v>1230.869630875</v>
      </c>
      <c r="E1927" s="357">
        <v>5.3643716700000006</v>
      </c>
    </row>
    <row r="1928" spans="1:5">
      <c r="A1928" s="355">
        <f t="shared" si="30"/>
        <v>45738</v>
      </c>
      <c r="B1928" s="356">
        <v>3</v>
      </c>
      <c r="C1928" s="357">
        <v>1285.8601768260003</v>
      </c>
      <c r="D1928" s="357">
        <v>1213.058356949</v>
      </c>
      <c r="E1928" s="357">
        <v>5.0607453489999985</v>
      </c>
    </row>
    <row r="1929" spans="1:5">
      <c r="A1929" s="355">
        <f t="shared" si="30"/>
        <v>45738</v>
      </c>
      <c r="B1929" s="356">
        <v>4</v>
      </c>
      <c r="C1929" s="357">
        <v>1309.4538707419999</v>
      </c>
      <c r="D1929" s="357">
        <v>1236.33224148</v>
      </c>
      <c r="E1929" s="357">
        <v>5.2585502979999985</v>
      </c>
    </row>
    <row r="1930" spans="1:5">
      <c r="A1930" s="355">
        <f t="shared" si="30"/>
        <v>45738</v>
      </c>
      <c r="B1930" s="356">
        <v>5</v>
      </c>
      <c r="C1930" s="357">
        <v>1369.9054754700001</v>
      </c>
      <c r="D1930" s="357">
        <v>1287.6429550350001</v>
      </c>
      <c r="E1930" s="357">
        <v>5.3440230670000011</v>
      </c>
    </row>
    <row r="1931" spans="1:5">
      <c r="A1931" s="355">
        <f t="shared" si="30"/>
        <v>45738</v>
      </c>
      <c r="B1931" s="356">
        <v>6</v>
      </c>
      <c r="C1931" s="357">
        <v>1377.9645288590004</v>
      </c>
      <c r="D1931" s="357">
        <v>1346.2513133420002</v>
      </c>
      <c r="E1931" s="357">
        <v>4.8750848000000007</v>
      </c>
    </row>
    <row r="1932" spans="1:5">
      <c r="A1932" s="355">
        <f t="shared" si="30"/>
        <v>45738</v>
      </c>
      <c r="B1932" s="356">
        <v>7</v>
      </c>
      <c r="C1932" s="357">
        <v>1492.3881898530005</v>
      </c>
      <c r="D1932" s="357">
        <v>1476.6576142080003</v>
      </c>
      <c r="E1932" s="357">
        <v>4.7676868790000002</v>
      </c>
    </row>
    <row r="1933" spans="1:5">
      <c r="A1933" s="355">
        <f t="shared" si="30"/>
        <v>45738</v>
      </c>
      <c r="B1933" s="356">
        <v>8</v>
      </c>
      <c r="C1933" s="357">
        <v>1529.0377108250002</v>
      </c>
      <c r="D1933" s="357">
        <v>1531.7200033020004</v>
      </c>
      <c r="E1933" s="357">
        <v>5.1647248859999992</v>
      </c>
    </row>
    <row r="1934" spans="1:5">
      <c r="A1934" s="355">
        <f t="shared" si="30"/>
        <v>45738</v>
      </c>
      <c r="B1934" s="356">
        <v>9</v>
      </c>
      <c r="C1934" s="357">
        <v>1618.9505477769992</v>
      </c>
      <c r="D1934" s="357">
        <v>1589.053529235</v>
      </c>
      <c r="E1934" s="357">
        <v>4.9783039810000007</v>
      </c>
    </row>
    <row r="1935" spans="1:5">
      <c r="A1935" s="355">
        <f t="shared" si="30"/>
        <v>45738</v>
      </c>
      <c r="B1935" s="356">
        <v>10</v>
      </c>
      <c r="C1935" s="357">
        <v>1665.1903647849995</v>
      </c>
      <c r="D1935" s="357">
        <v>1627.3530441110001</v>
      </c>
      <c r="E1935" s="357">
        <v>4.9829321320000011</v>
      </c>
    </row>
    <row r="1936" spans="1:5">
      <c r="A1936" s="355">
        <f t="shared" si="30"/>
        <v>45738</v>
      </c>
      <c r="B1936" s="356">
        <v>11</v>
      </c>
      <c r="C1936" s="357">
        <v>1684.959499929</v>
      </c>
      <c r="D1936" s="357">
        <v>1644.0582669680005</v>
      </c>
      <c r="E1936" s="357">
        <v>5.0647382250000001</v>
      </c>
    </row>
    <row r="1937" spans="1:5">
      <c r="A1937" s="355">
        <f t="shared" si="30"/>
        <v>45738</v>
      </c>
      <c r="B1937" s="356">
        <v>12</v>
      </c>
      <c r="C1937" s="357">
        <v>1656.6414109579994</v>
      </c>
      <c r="D1937" s="357">
        <v>1615.0048633709998</v>
      </c>
      <c r="E1937" s="357">
        <v>5.0728866340000014</v>
      </c>
    </row>
    <row r="1938" spans="1:5">
      <c r="A1938" s="355">
        <f t="shared" si="30"/>
        <v>45738</v>
      </c>
      <c r="B1938" s="356">
        <v>13</v>
      </c>
      <c r="C1938" s="357">
        <v>1653.986011062</v>
      </c>
      <c r="D1938" s="357">
        <v>1615.7794936340001</v>
      </c>
      <c r="E1938" s="357">
        <v>4.9407074029999993</v>
      </c>
    </row>
    <row r="1939" spans="1:5">
      <c r="A1939" s="355">
        <f t="shared" si="30"/>
        <v>45738</v>
      </c>
      <c r="B1939" s="356">
        <v>14</v>
      </c>
      <c r="C1939" s="357">
        <v>1700.0730912049999</v>
      </c>
      <c r="D1939" s="357">
        <v>1660.4390918939998</v>
      </c>
      <c r="E1939" s="357">
        <v>4.9943574900000005</v>
      </c>
    </row>
    <row r="1940" spans="1:5">
      <c r="A1940" s="355">
        <f t="shared" si="30"/>
        <v>45738</v>
      </c>
      <c r="B1940" s="356">
        <v>15</v>
      </c>
      <c r="C1940" s="357">
        <v>1706.2519011809995</v>
      </c>
      <c r="D1940" s="357">
        <v>1664.7513819339995</v>
      </c>
      <c r="E1940" s="357">
        <v>9.2396162400000001</v>
      </c>
    </row>
    <row r="1941" spans="1:5">
      <c r="A1941" s="355">
        <f t="shared" si="30"/>
        <v>45738</v>
      </c>
      <c r="B1941" s="356">
        <v>16</v>
      </c>
      <c r="C1941" s="357">
        <v>1714.2049512619999</v>
      </c>
      <c r="D1941" s="357">
        <v>1657.0228484020006</v>
      </c>
      <c r="E1941" s="357">
        <v>22.221041416999995</v>
      </c>
    </row>
    <row r="1942" spans="1:5">
      <c r="A1942" s="355">
        <f t="shared" si="30"/>
        <v>45738</v>
      </c>
      <c r="B1942" s="356">
        <v>17</v>
      </c>
      <c r="C1942" s="357">
        <v>1666.1295372900001</v>
      </c>
      <c r="D1942" s="357">
        <v>1643.5104981679995</v>
      </c>
      <c r="E1942" s="357">
        <v>5.4472313019999996</v>
      </c>
    </row>
    <row r="1943" spans="1:5">
      <c r="A1943" s="355">
        <f t="shared" si="30"/>
        <v>45738</v>
      </c>
      <c r="B1943" s="356">
        <v>18</v>
      </c>
      <c r="C1943" s="357">
        <v>1726.1020684090006</v>
      </c>
      <c r="D1943" s="357">
        <v>1787.7332513670001</v>
      </c>
      <c r="E1943" s="357">
        <v>6.2353414890000005</v>
      </c>
    </row>
    <row r="1944" spans="1:5">
      <c r="A1944" s="355">
        <f t="shared" si="30"/>
        <v>45738</v>
      </c>
      <c r="B1944" s="356">
        <v>19</v>
      </c>
      <c r="C1944" s="357">
        <v>1861.2194307919999</v>
      </c>
      <c r="D1944" s="357">
        <v>1866.4039903879996</v>
      </c>
      <c r="E1944" s="357">
        <v>5.6395963809999978</v>
      </c>
    </row>
    <row r="1945" spans="1:5">
      <c r="A1945" s="355">
        <f t="shared" si="30"/>
        <v>45738</v>
      </c>
      <c r="B1945" s="356">
        <v>20</v>
      </c>
      <c r="C1945" s="357">
        <v>1735.6960926690003</v>
      </c>
      <c r="D1945" s="357">
        <v>1800.6449133359997</v>
      </c>
      <c r="E1945" s="357">
        <v>5.5362774110000013</v>
      </c>
    </row>
    <row r="1946" spans="1:5">
      <c r="A1946" s="355">
        <f t="shared" si="30"/>
        <v>45738</v>
      </c>
      <c r="B1946" s="356">
        <v>21</v>
      </c>
      <c r="C1946" s="357">
        <v>1640.3458092240003</v>
      </c>
      <c r="D1946" s="357">
        <v>1667.3713271729996</v>
      </c>
      <c r="E1946" s="357">
        <v>5.2170946800000007</v>
      </c>
    </row>
    <row r="1947" spans="1:5">
      <c r="A1947" s="355">
        <f t="shared" si="30"/>
        <v>45738</v>
      </c>
      <c r="B1947" s="356">
        <v>22</v>
      </c>
      <c r="C1947" s="357">
        <v>1667.9683919099998</v>
      </c>
      <c r="D1947" s="357">
        <v>1502.6388842420004</v>
      </c>
      <c r="E1947" s="357">
        <v>5.2562536660000001</v>
      </c>
    </row>
    <row r="1948" spans="1:5">
      <c r="A1948" s="355">
        <f t="shared" si="30"/>
        <v>45738</v>
      </c>
      <c r="B1948" s="356">
        <v>23</v>
      </c>
      <c r="C1948" s="357">
        <v>1524.4904164219997</v>
      </c>
      <c r="D1948" s="357">
        <v>1358.0620709720001</v>
      </c>
      <c r="E1948" s="357">
        <v>5.299867933999999</v>
      </c>
    </row>
    <row r="1949" spans="1:5">
      <c r="A1949" s="355">
        <f t="shared" si="30"/>
        <v>45739</v>
      </c>
      <c r="B1949" s="356">
        <v>0</v>
      </c>
      <c r="C1949" s="357">
        <v>1397.8463582569998</v>
      </c>
      <c r="D1949" s="357">
        <v>1245.4780139589998</v>
      </c>
      <c r="E1949" s="357">
        <v>5.1544585239999998</v>
      </c>
    </row>
    <row r="1950" spans="1:5">
      <c r="A1950" s="355">
        <f t="shared" si="30"/>
        <v>45739</v>
      </c>
      <c r="B1950" s="356">
        <v>1</v>
      </c>
      <c r="C1950" s="357">
        <v>1321.9670050940001</v>
      </c>
      <c r="D1950" s="357">
        <v>1173.4889524599998</v>
      </c>
      <c r="E1950" s="357">
        <v>4.4022664709999999</v>
      </c>
    </row>
    <row r="1951" spans="1:5">
      <c r="A1951" s="355">
        <f t="shared" si="30"/>
        <v>45739</v>
      </c>
      <c r="B1951" s="356">
        <v>2</v>
      </c>
      <c r="C1951" s="357">
        <v>1266.3883770789996</v>
      </c>
      <c r="D1951" s="357">
        <v>1136.9370995459997</v>
      </c>
      <c r="E1951" s="357">
        <v>4.624007087999999</v>
      </c>
    </row>
    <row r="1952" spans="1:5">
      <c r="A1952" s="355">
        <f t="shared" si="30"/>
        <v>45739</v>
      </c>
      <c r="B1952" s="356">
        <v>3</v>
      </c>
      <c r="C1952" s="357">
        <v>1254.5360313159995</v>
      </c>
      <c r="D1952" s="357">
        <v>1120.48891157</v>
      </c>
      <c r="E1952" s="357">
        <v>4.5628836680000004</v>
      </c>
    </row>
    <row r="1953" spans="1:5">
      <c r="A1953" s="355">
        <f t="shared" si="30"/>
        <v>45739</v>
      </c>
      <c r="B1953" s="356">
        <v>4</v>
      </c>
      <c r="C1953" s="357">
        <v>1249.0452329289999</v>
      </c>
      <c r="D1953" s="357">
        <v>1121.658465194</v>
      </c>
      <c r="E1953" s="357">
        <v>5.1480956990000006</v>
      </c>
    </row>
    <row r="1954" spans="1:5">
      <c r="A1954" s="355">
        <f t="shared" si="30"/>
        <v>45739</v>
      </c>
      <c r="B1954" s="356">
        <v>5</v>
      </c>
      <c r="C1954" s="357">
        <v>1277.9067039680003</v>
      </c>
      <c r="D1954" s="357">
        <v>1148.2964035309999</v>
      </c>
      <c r="E1954" s="357">
        <v>5.748160346999998</v>
      </c>
    </row>
    <row r="1955" spans="1:5">
      <c r="A1955" s="355">
        <f t="shared" si="30"/>
        <v>45739</v>
      </c>
      <c r="B1955" s="356">
        <v>6</v>
      </c>
      <c r="C1955" s="357">
        <v>1262.3660966789992</v>
      </c>
      <c r="D1955" s="357">
        <v>1170.3792280300006</v>
      </c>
      <c r="E1955" s="357">
        <v>4.5632063310000008</v>
      </c>
    </row>
    <row r="1956" spans="1:5">
      <c r="A1956" s="355">
        <f t="shared" si="30"/>
        <v>45739</v>
      </c>
      <c r="B1956" s="356">
        <v>7</v>
      </c>
      <c r="C1956" s="357">
        <v>1387.3166812789996</v>
      </c>
      <c r="D1956" s="357">
        <v>1293.1151584570002</v>
      </c>
      <c r="E1956" s="357">
        <v>4.2949780680000007</v>
      </c>
    </row>
    <row r="1957" spans="1:5">
      <c r="A1957" s="355">
        <f t="shared" si="30"/>
        <v>45739</v>
      </c>
      <c r="B1957" s="356">
        <v>8</v>
      </c>
      <c r="C1957" s="357">
        <v>1381.7677565600002</v>
      </c>
      <c r="D1957" s="357">
        <v>1357.2455052990006</v>
      </c>
      <c r="E1957" s="357">
        <v>4.3176269420000004</v>
      </c>
    </row>
    <row r="1958" spans="1:5">
      <c r="A1958" s="355">
        <f t="shared" si="30"/>
        <v>45739</v>
      </c>
      <c r="B1958" s="356">
        <v>9</v>
      </c>
      <c r="C1958" s="357">
        <v>1490.0818513240008</v>
      </c>
      <c r="D1958" s="357">
        <v>1428.8668988089996</v>
      </c>
      <c r="E1958" s="357">
        <v>4.594249059</v>
      </c>
    </row>
    <row r="1959" spans="1:5">
      <c r="A1959" s="355">
        <f t="shared" si="30"/>
        <v>45739</v>
      </c>
      <c r="B1959" s="356">
        <v>10</v>
      </c>
      <c r="C1959" s="357">
        <v>1471.2156138320004</v>
      </c>
      <c r="D1959" s="357">
        <v>1471.2612330789991</v>
      </c>
      <c r="E1959" s="357">
        <v>4.7397492429999994</v>
      </c>
    </row>
    <row r="1960" spans="1:5">
      <c r="A1960" s="355">
        <f t="shared" si="30"/>
        <v>45739</v>
      </c>
      <c r="B1960" s="356">
        <v>11</v>
      </c>
      <c r="C1960" s="357">
        <v>1496.7739299679999</v>
      </c>
      <c r="D1960" s="357">
        <v>1487.723846228</v>
      </c>
      <c r="E1960" s="357">
        <v>4.2769246679999995</v>
      </c>
    </row>
    <row r="1961" spans="1:5">
      <c r="A1961" s="355">
        <f t="shared" si="30"/>
        <v>45739</v>
      </c>
      <c r="B1961" s="356">
        <v>12</v>
      </c>
      <c r="C1961" s="357">
        <v>1566.1657555979994</v>
      </c>
      <c r="D1961" s="357">
        <v>1492.8939002100001</v>
      </c>
      <c r="E1961" s="357">
        <v>4.9614720169999984</v>
      </c>
    </row>
    <row r="1962" spans="1:5">
      <c r="A1962" s="355">
        <f t="shared" si="30"/>
        <v>45739</v>
      </c>
      <c r="B1962" s="356">
        <v>13</v>
      </c>
      <c r="C1962" s="357">
        <v>1635.8072846330006</v>
      </c>
      <c r="D1962" s="357">
        <v>1500.5862352019997</v>
      </c>
      <c r="E1962" s="357">
        <v>4.5386107370000008</v>
      </c>
    </row>
    <row r="1963" spans="1:5">
      <c r="A1963" s="355">
        <f t="shared" si="30"/>
        <v>45739</v>
      </c>
      <c r="B1963" s="356">
        <v>14</v>
      </c>
      <c r="C1963" s="357">
        <v>1642.1292578200005</v>
      </c>
      <c r="D1963" s="357">
        <v>1505.8555859920002</v>
      </c>
      <c r="E1963" s="357">
        <v>4.4763201489999993</v>
      </c>
    </row>
    <row r="1964" spans="1:5">
      <c r="A1964" s="355">
        <f t="shared" si="30"/>
        <v>45739</v>
      </c>
      <c r="B1964" s="356">
        <v>15</v>
      </c>
      <c r="C1964" s="357">
        <v>1642.7899449129995</v>
      </c>
      <c r="D1964" s="357">
        <v>1508.5208165749998</v>
      </c>
      <c r="E1964" s="357">
        <v>4.3824748609999995</v>
      </c>
    </row>
    <row r="1965" spans="1:5">
      <c r="A1965" s="355">
        <f t="shared" si="30"/>
        <v>45739</v>
      </c>
      <c r="B1965" s="356">
        <v>16</v>
      </c>
      <c r="C1965" s="357">
        <v>1646.4692196649992</v>
      </c>
      <c r="D1965" s="357">
        <v>1512.6751199870002</v>
      </c>
      <c r="E1965" s="357">
        <v>4.7616721670000004</v>
      </c>
    </row>
    <row r="1966" spans="1:5">
      <c r="A1966" s="355">
        <f t="shared" si="30"/>
        <v>45739</v>
      </c>
      <c r="B1966" s="356">
        <v>17</v>
      </c>
      <c r="C1966" s="357">
        <v>1666.9826321990001</v>
      </c>
      <c r="D1966" s="357">
        <v>1548.1795961959999</v>
      </c>
      <c r="E1966" s="357">
        <v>4.5325536990000002</v>
      </c>
    </row>
    <row r="1967" spans="1:5">
      <c r="A1967" s="355">
        <f t="shared" si="30"/>
        <v>45739</v>
      </c>
      <c r="B1967" s="356">
        <v>18</v>
      </c>
      <c r="C1967" s="357">
        <v>1721.1882068369996</v>
      </c>
      <c r="D1967" s="357">
        <v>1710.3361946550001</v>
      </c>
      <c r="E1967" s="357">
        <v>5.320234376000001</v>
      </c>
    </row>
    <row r="1968" spans="1:5">
      <c r="A1968" s="355">
        <f t="shared" si="30"/>
        <v>45739</v>
      </c>
      <c r="B1968" s="356">
        <v>19</v>
      </c>
      <c r="C1968" s="357">
        <v>1851.9731442779998</v>
      </c>
      <c r="D1968" s="357">
        <v>1817.5862279669998</v>
      </c>
      <c r="E1968" s="357">
        <v>5.5350379979999991</v>
      </c>
    </row>
    <row r="1969" spans="1:5">
      <c r="A1969" s="355">
        <f t="shared" si="30"/>
        <v>45739</v>
      </c>
      <c r="B1969" s="356">
        <v>20</v>
      </c>
      <c r="C1969" s="357">
        <v>1796.238321089</v>
      </c>
      <c r="D1969" s="357">
        <v>1760.0933368509998</v>
      </c>
      <c r="E1969" s="357">
        <v>5.8947690210000001</v>
      </c>
    </row>
    <row r="1970" spans="1:5">
      <c r="A1970" s="355">
        <f t="shared" si="30"/>
        <v>45739</v>
      </c>
      <c r="B1970" s="356">
        <v>21</v>
      </c>
      <c r="C1970" s="357">
        <v>1658.3859528300004</v>
      </c>
      <c r="D1970" s="357">
        <v>1628.0584540590003</v>
      </c>
      <c r="E1970" s="357">
        <v>5.164439282</v>
      </c>
    </row>
    <row r="1971" spans="1:5">
      <c r="A1971" s="355">
        <f t="shared" si="30"/>
        <v>45739</v>
      </c>
      <c r="B1971" s="356">
        <v>22</v>
      </c>
      <c r="C1971" s="357">
        <v>1624.1229024550005</v>
      </c>
      <c r="D1971" s="357">
        <v>1452.0074954800002</v>
      </c>
      <c r="E1971" s="357">
        <v>5.3880287890000016</v>
      </c>
    </row>
    <row r="1972" spans="1:5">
      <c r="A1972" s="355">
        <f t="shared" si="30"/>
        <v>45739</v>
      </c>
      <c r="B1972" s="356">
        <v>23</v>
      </c>
      <c r="C1972" s="357">
        <v>1458.3911573350001</v>
      </c>
      <c r="D1972" s="357">
        <v>1296.7727541240004</v>
      </c>
      <c r="E1972" s="357">
        <v>4.0611104770000006</v>
      </c>
    </row>
    <row r="1973" spans="1:5">
      <c r="A1973" s="355">
        <f t="shared" si="30"/>
        <v>45740</v>
      </c>
      <c r="B1973" s="356">
        <v>0</v>
      </c>
      <c r="C1973" s="357">
        <v>1351.5109836059994</v>
      </c>
      <c r="D1973" s="357">
        <v>1199.4945279619999</v>
      </c>
      <c r="E1973" s="357">
        <v>3.9630369099999991</v>
      </c>
    </row>
    <row r="1974" spans="1:5">
      <c r="A1974" s="355">
        <f t="shared" si="30"/>
        <v>45740</v>
      </c>
      <c r="B1974" s="356">
        <v>1</v>
      </c>
      <c r="C1974" s="357">
        <v>1270.2668224120002</v>
      </c>
      <c r="D1974" s="357">
        <v>1145.6558638199999</v>
      </c>
      <c r="E1974" s="357">
        <v>4.7969330310000009</v>
      </c>
    </row>
    <row r="1975" spans="1:5">
      <c r="A1975" s="355">
        <f t="shared" si="30"/>
        <v>45740</v>
      </c>
      <c r="B1975" s="356">
        <v>2</v>
      </c>
      <c r="C1975" s="357">
        <v>1268.0910234990004</v>
      </c>
      <c r="D1975" s="357">
        <v>1122.8131782369999</v>
      </c>
      <c r="E1975" s="357">
        <v>4.0463216200000005</v>
      </c>
    </row>
    <row r="1976" spans="1:5">
      <c r="A1976" s="355">
        <f t="shared" si="30"/>
        <v>45740</v>
      </c>
      <c r="B1976" s="356">
        <v>3</v>
      </c>
      <c r="C1976" s="357">
        <v>1226.893310207</v>
      </c>
      <c r="D1976" s="357">
        <v>1127.8958610680002</v>
      </c>
      <c r="E1976" s="357">
        <v>3.8744395220000003</v>
      </c>
    </row>
    <row r="1977" spans="1:5">
      <c r="A1977" s="355">
        <f t="shared" si="30"/>
        <v>45740</v>
      </c>
      <c r="B1977" s="356">
        <v>4</v>
      </c>
      <c r="C1977" s="357">
        <v>1280.8512438309999</v>
      </c>
      <c r="D1977" s="357">
        <v>1187.9853951550001</v>
      </c>
      <c r="E1977" s="357">
        <v>3.8611730700000004</v>
      </c>
    </row>
    <row r="1978" spans="1:5">
      <c r="A1978" s="355">
        <f t="shared" si="30"/>
        <v>45740</v>
      </c>
      <c r="B1978" s="356">
        <v>5</v>
      </c>
      <c r="C1978" s="357">
        <v>1467.639808069001</v>
      </c>
      <c r="D1978" s="357">
        <v>1318.942569796</v>
      </c>
      <c r="E1978" s="357">
        <v>3.9673745230000006</v>
      </c>
    </row>
    <row r="1979" spans="1:5">
      <c r="A1979" s="355">
        <f t="shared" si="30"/>
        <v>45740</v>
      </c>
      <c r="B1979" s="356">
        <v>6</v>
      </c>
      <c r="C1979" s="357">
        <v>1587.7712468449995</v>
      </c>
      <c r="D1979" s="357">
        <v>1458.1246789730001</v>
      </c>
      <c r="E1979" s="357">
        <v>3.9487595780000002</v>
      </c>
    </row>
    <row r="1980" spans="1:5">
      <c r="A1980" s="355">
        <f t="shared" si="30"/>
        <v>45740</v>
      </c>
      <c r="B1980" s="356">
        <v>7</v>
      </c>
      <c r="C1980" s="357">
        <v>1666.4453393700003</v>
      </c>
      <c r="D1980" s="357">
        <v>1583.9592746330002</v>
      </c>
      <c r="E1980" s="357">
        <v>3.790081013</v>
      </c>
    </row>
    <row r="1981" spans="1:5">
      <c r="A1981" s="355">
        <f t="shared" si="30"/>
        <v>45740</v>
      </c>
      <c r="B1981" s="356">
        <v>8</v>
      </c>
      <c r="C1981" s="357">
        <v>1775.8829268899999</v>
      </c>
      <c r="D1981" s="357">
        <v>1701.8272352389997</v>
      </c>
      <c r="E1981" s="357">
        <v>3.9414041339999994</v>
      </c>
    </row>
    <row r="1982" spans="1:5">
      <c r="A1982" s="355">
        <f t="shared" si="30"/>
        <v>45740</v>
      </c>
      <c r="B1982" s="356">
        <v>9</v>
      </c>
      <c r="C1982" s="357">
        <v>1875.5536618529989</v>
      </c>
      <c r="D1982" s="357">
        <v>1784.9915286189994</v>
      </c>
      <c r="E1982" s="357">
        <v>3.6517578780000002</v>
      </c>
    </row>
    <row r="1983" spans="1:5">
      <c r="A1983" s="355">
        <f t="shared" si="30"/>
        <v>45740</v>
      </c>
      <c r="B1983" s="356">
        <v>10</v>
      </c>
      <c r="C1983" s="357">
        <v>1908.2983639809995</v>
      </c>
      <c r="D1983" s="357">
        <v>1853.854309246</v>
      </c>
      <c r="E1983" s="357">
        <v>3.2367309839999998</v>
      </c>
    </row>
    <row r="1984" spans="1:5">
      <c r="A1984" s="355">
        <f t="shared" si="30"/>
        <v>45740</v>
      </c>
      <c r="B1984" s="356">
        <v>11</v>
      </c>
      <c r="C1984" s="357">
        <v>2065.3036811199995</v>
      </c>
      <c r="D1984" s="357">
        <v>1904.6665444799999</v>
      </c>
      <c r="E1984" s="357">
        <v>3.2340202210000002</v>
      </c>
    </row>
    <row r="1985" spans="1:5">
      <c r="A1985" s="355">
        <f t="shared" si="30"/>
        <v>45740</v>
      </c>
      <c r="B1985" s="356">
        <v>12</v>
      </c>
      <c r="C1985" s="357">
        <v>1936.5314842679998</v>
      </c>
      <c r="D1985" s="357">
        <v>1886.5837965900005</v>
      </c>
      <c r="E1985" s="357">
        <v>3.2082940040000003</v>
      </c>
    </row>
    <row r="1986" spans="1:5">
      <c r="A1986" s="355">
        <f t="shared" si="30"/>
        <v>45740</v>
      </c>
      <c r="B1986" s="356">
        <v>13</v>
      </c>
      <c r="C1986" s="357">
        <v>2050.3043728119997</v>
      </c>
      <c r="D1986" s="357">
        <v>1893.8608854279998</v>
      </c>
      <c r="E1986" s="357">
        <v>3.1359714359999997</v>
      </c>
    </row>
    <row r="1987" spans="1:5">
      <c r="A1987" s="355">
        <f t="shared" si="30"/>
        <v>45740</v>
      </c>
      <c r="B1987" s="356">
        <v>14</v>
      </c>
      <c r="C1987" s="357">
        <v>1977.1264970810012</v>
      </c>
      <c r="D1987" s="357">
        <v>1924.7167405120001</v>
      </c>
      <c r="E1987" s="357">
        <v>3.2121433030000004</v>
      </c>
    </row>
    <row r="1988" spans="1:5">
      <c r="A1988" s="355">
        <f t="shared" si="30"/>
        <v>45740</v>
      </c>
      <c r="B1988" s="356">
        <v>15</v>
      </c>
      <c r="C1988" s="357">
        <v>1964.1665645550008</v>
      </c>
      <c r="D1988" s="357">
        <v>1931.5408925569998</v>
      </c>
      <c r="E1988" s="357">
        <v>3.2799468799999989</v>
      </c>
    </row>
    <row r="1989" spans="1:5">
      <c r="A1989" s="355">
        <f t="shared" si="30"/>
        <v>45740</v>
      </c>
      <c r="B1989" s="356">
        <v>16</v>
      </c>
      <c r="C1989" s="357">
        <v>1924.9709688490004</v>
      </c>
      <c r="D1989" s="357">
        <v>1895.4805540280001</v>
      </c>
      <c r="E1989" s="357">
        <v>3.7186341560000002</v>
      </c>
    </row>
    <row r="1990" spans="1:5">
      <c r="A1990" s="355">
        <f t="shared" ref="A1990:A2053" si="31">IF(B1990=0,A1989+1,A1989)</f>
        <v>45740</v>
      </c>
      <c r="B1990" s="356">
        <v>17</v>
      </c>
      <c r="C1990" s="357">
        <v>1907.0949324809999</v>
      </c>
      <c r="D1990" s="357">
        <v>1855.4110914199998</v>
      </c>
      <c r="E1990" s="357">
        <v>3.7097452399999997</v>
      </c>
    </row>
    <row r="1991" spans="1:5">
      <c r="A1991" s="355">
        <f t="shared" si="31"/>
        <v>45740</v>
      </c>
      <c r="B1991" s="356">
        <v>18</v>
      </c>
      <c r="C1991" s="357">
        <v>2008.7512169609997</v>
      </c>
      <c r="D1991" s="357">
        <v>1964.8327157709998</v>
      </c>
      <c r="E1991" s="357">
        <v>4.387623222000002</v>
      </c>
    </row>
    <row r="1992" spans="1:5">
      <c r="A1992" s="355">
        <f t="shared" si="31"/>
        <v>45740</v>
      </c>
      <c r="B1992" s="356">
        <v>19</v>
      </c>
      <c r="C1992" s="357">
        <v>2098.9975982470005</v>
      </c>
      <c r="D1992" s="357">
        <v>2042.8279770910001</v>
      </c>
      <c r="E1992" s="357">
        <v>5.2863122710000008</v>
      </c>
    </row>
    <row r="1993" spans="1:5">
      <c r="A1993" s="355">
        <f t="shared" si="31"/>
        <v>45740</v>
      </c>
      <c r="B1993" s="356">
        <v>20</v>
      </c>
      <c r="C1993" s="357">
        <v>2017.7498972239998</v>
      </c>
      <c r="D1993" s="357">
        <v>1964.2292797730001</v>
      </c>
      <c r="E1993" s="357">
        <v>5.2939532639999989</v>
      </c>
    </row>
    <row r="1994" spans="1:5">
      <c r="A1994" s="355">
        <f t="shared" si="31"/>
        <v>45740</v>
      </c>
      <c r="B1994" s="356">
        <v>21</v>
      </c>
      <c r="C1994" s="357">
        <v>1853.7621953140003</v>
      </c>
      <c r="D1994" s="357">
        <v>1806.4467883000004</v>
      </c>
      <c r="E1994" s="357">
        <v>4.5737243680000015</v>
      </c>
    </row>
    <row r="1995" spans="1:5">
      <c r="A1995" s="355">
        <f t="shared" si="31"/>
        <v>45740</v>
      </c>
      <c r="B1995" s="356">
        <v>22</v>
      </c>
      <c r="C1995" s="357">
        <v>1795.6129108559994</v>
      </c>
      <c r="D1995" s="357">
        <v>1638.4534986290003</v>
      </c>
      <c r="E1995" s="357">
        <v>4.5754386169999997</v>
      </c>
    </row>
    <row r="1996" spans="1:5">
      <c r="A1996" s="355">
        <f t="shared" si="31"/>
        <v>45740</v>
      </c>
      <c r="B1996" s="356">
        <v>23</v>
      </c>
      <c r="C1996" s="357">
        <v>1591.052557173</v>
      </c>
      <c r="D1996" s="357">
        <v>1468.7373099249994</v>
      </c>
      <c r="E1996" s="357">
        <v>5.165908445000003</v>
      </c>
    </row>
    <row r="1997" spans="1:5">
      <c r="A1997" s="355">
        <f t="shared" si="31"/>
        <v>45741</v>
      </c>
      <c r="B1997" s="356">
        <v>0</v>
      </c>
      <c r="C1997" s="357">
        <v>1452.5000836349998</v>
      </c>
      <c r="D1997" s="357">
        <v>1367.1108072730001</v>
      </c>
      <c r="E1997" s="357">
        <v>6.1180801329999985</v>
      </c>
    </row>
    <row r="1998" spans="1:5">
      <c r="A1998" s="355">
        <f t="shared" si="31"/>
        <v>45741</v>
      </c>
      <c r="B1998" s="356">
        <v>1</v>
      </c>
      <c r="C1998" s="357">
        <v>1390.2651116609998</v>
      </c>
      <c r="D1998" s="357">
        <v>1305.0453929199998</v>
      </c>
      <c r="E1998" s="357">
        <v>6.4403757059999993</v>
      </c>
    </row>
    <row r="1999" spans="1:5">
      <c r="A1999" s="355">
        <f t="shared" si="31"/>
        <v>45741</v>
      </c>
      <c r="B1999" s="356">
        <v>2</v>
      </c>
      <c r="C1999" s="357">
        <v>1315.4934344040003</v>
      </c>
      <c r="D1999" s="357">
        <v>1280.3254881780001</v>
      </c>
      <c r="E1999" s="357">
        <v>5.5193574120000015</v>
      </c>
    </row>
    <row r="2000" spans="1:5">
      <c r="A2000" s="355">
        <f t="shared" si="31"/>
        <v>45741</v>
      </c>
      <c r="B2000" s="356">
        <v>3</v>
      </c>
      <c r="C2000" s="357">
        <v>1282.7958204860001</v>
      </c>
      <c r="D2000" s="357">
        <v>1247.0570331240001</v>
      </c>
      <c r="E2000" s="357">
        <v>5.460098477999999</v>
      </c>
    </row>
    <row r="2001" spans="1:5">
      <c r="A2001" s="355">
        <f t="shared" si="31"/>
        <v>45741</v>
      </c>
      <c r="B2001" s="356">
        <v>4</v>
      </c>
      <c r="C2001" s="357">
        <v>1327.4120483439997</v>
      </c>
      <c r="D2001" s="357">
        <v>1300.944024201</v>
      </c>
      <c r="E2001" s="357">
        <v>5.9386628199999993</v>
      </c>
    </row>
    <row r="2002" spans="1:5">
      <c r="A2002" s="355">
        <f t="shared" si="31"/>
        <v>45741</v>
      </c>
      <c r="B2002" s="356">
        <v>5</v>
      </c>
      <c r="C2002" s="357">
        <v>1463.715042416</v>
      </c>
      <c r="D2002" s="357">
        <v>1462.1081226399999</v>
      </c>
      <c r="E2002" s="357">
        <v>5.7684133639999997</v>
      </c>
    </row>
    <row r="2003" spans="1:5">
      <c r="A2003" s="355">
        <f t="shared" si="31"/>
        <v>45741</v>
      </c>
      <c r="B2003" s="356">
        <v>6</v>
      </c>
      <c r="C2003" s="357">
        <v>1522.1260910919996</v>
      </c>
      <c r="D2003" s="357">
        <v>1592.4033994710001</v>
      </c>
      <c r="E2003" s="357">
        <v>4.4448361779999983</v>
      </c>
    </row>
    <row r="2004" spans="1:5">
      <c r="A2004" s="355">
        <f t="shared" si="31"/>
        <v>45741</v>
      </c>
      <c r="B2004" s="356">
        <v>7</v>
      </c>
      <c r="C2004" s="357">
        <v>1623.6189714769996</v>
      </c>
      <c r="D2004" s="357">
        <v>1687.3157545259999</v>
      </c>
      <c r="E2004" s="357">
        <v>4.332970125000001</v>
      </c>
    </row>
    <row r="2005" spans="1:5">
      <c r="A2005" s="355">
        <f t="shared" si="31"/>
        <v>45741</v>
      </c>
      <c r="B2005" s="356">
        <v>8</v>
      </c>
      <c r="C2005" s="357">
        <v>1718.4751162379996</v>
      </c>
      <c r="D2005" s="357">
        <v>1788.7879260499997</v>
      </c>
      <c r="E2005" s="357">
        <v>4.4094930690000007</v>
      </c>
    </row>
    <row r="2006" spans="1:5">
      <c r="A2006" s="355">
        <f t="shared" si="31"/>
        <v>45741</v>
      </c>
      <c r="B2006" s="356">
        <v>9</v>
      </c>
      <c r="C2006" s="357">
        <v>1786.620996277001</v>
      </c>
      <c r="D2006" s="357">
        <v>1846.9525830690004</v>
      </c>
      <c r="E2006" s="357">
        <v>5.5964341179999995</v>
      </c>
    </row>
    <row r="2007" spans="1:5">
      <c r="A2007" s="355">
        <f t="shared" si="31"/>
        <v>45741</v>
      </c>
      <c r="B2007" s="356">
        <v>10</v>
      </c>
      <c r="C2007" s="357">
        <v>1850.9962090429995</v>
      </c>
      <c r="D2007" s="357">
        <v>1891.1177081879991</v>
      </c>
      <c r="E2007" s="357">
        <v>5.2459526040000002</v>
      </c>
    </row>
    <row r="2008" spans="1:5">
      <c r="A2008" s="355">
        <f t="shared" si="31"/>
        <v>45741</v>
      </c>
      <c r="B2008" s="356">
        <v>11</v>
      </c>
      <c r="C2008" s="357">
        <v>1913.4425521789994</v>
      </c>
      <c r="D2008" s="357">
        <v>1937.6119019679998</v>
      </c>
      <c r="E2008" s="357">
        <v>4.7106310169999999</v>
      </c>
    </row>
    <row r="2009" spans="1:5">
      <c r="A2009" s="355">
        <f t="shared" si="31"/>
        <v>45741</v>
      </c>
      <c r="B2009" s="356">
        <v>12</v>
      </c>
      <c r="C2009" s="357">
        <v>1894.6726547739995</v>
      </c>
      <c r="D2009" s="357">
        <v>1913.3980396989998</v>
      </c>
      <c r="E2009" s="357">
        <v>4.9911503919999998</v>
      </c>
    </row>
    <row r="2010" spans="1:5">
      <c r="A2010" s="355">
        <f t="shared" si="31"/>
        <v>45741</v>
      </c>
      <c r="B2010" s="356">
        <v>13</v>
      </c>
      <c r="C2010" s="357">
        <v>1898.3654424009994</v>
      </c>
      <c r="D2010" s="357">
        <v>1915.7297862889995</v>
      </c>
      <c r="E2010" s="357">
        <v>4.6148066859999997</v>
      </c>
    </row>
    <row r="2011" spans="1:5">
      <c r="A2011" s="355">
        <f t="shared" si="31"/>
        <v>45741</v>
      </c>
      <c r="B2011" s="356">
        <v>14</v>
      </c>
      <c r="C2011" s="357">
        <v>1935.3946993680004</v>
      </c>
      <c r="D2011" s="357">
        <v>1953.5118828219995</v>
      </c>
      <c r="E2011" s="357">
        <v>5.1569070369999999</v>
      </c>
    </row>
    <row r="2012" spans="1:5">
      <c r="A2012" s="355">
        <f t="shared" si="31"/>
        <v>45741</v>
      </c>
      <c r="B2012" s="356">
        <v>15</v>
      </c>
      <c r="C2012" s="357">
        <v>1912.3978511869998</v>
      </c>
      <c r="D2012" s="357">
        <v>1956.0843564199997</v>
      </c>
      <c r="E2012" s="357">
        <v>4.6746514930000007</v>
      </c>
    </row>
    <row r="2013" spans="1:5">
      <c r="A2013" s="355">
        <f t="shared" si="31"/>
        <v>45741</v>
      </c>
      <c r="B2013" s="356">
        <v>16</v>
      </c>
      <c r="C2013" s="357">
        <v>1880.089670172001</v>
      </c>
      <c r="D2013" s="357">
        <v>1923.9338142330002</v>
      </c>
      <c r="E2013" s="357">
        <v>4.6506621719999988</v>
      </c>
    </row>
    <row r="2014" spans="1:5">
      <c r="A2014" s="355">
        <f t="shared" si="31"/>
        <v>45741</v>
      </c>
      <c r="B2014" s="356">
        <v>17</v>
      </c>
      <c r="C2014" s="357">
        <v>1816.9480061809995</v>
      </c>
      <c r="D2014" s="357">
        <v>1870.868772436</v>
      </c>
      <c r="E2014" s="357">
        <v>5.3682837689999996</v>
      </c>
    </row>
    <row r="2015" spans="1:5">
      <c r="A2015" s="355">
        <f t="shared" si="31"/>
        <v>45741</v>
      </c>
      <c r="B2015" s="356">
        <v>18</v>
      </c>
      <c r="C2015" s="357">
        <v>1917.6481183850005</v>
      </c>
      <c r="D2015" s="357">
        <v>1959.8471984829998</v>
      </c>
      <c r="E2015" s="357">
        <v>5.7749986580000021</v>
      </c>
    </row>
    <row r="2016" spans="1:5">
      <c r="A2016" s="355">
        <f t="shared" si="31"/>
        <v>45741</v>
      </c>
      <c r="B2016" s="356">
        <v>19</v>
      </c>
      <c r="C2016" s="357">
        <v>2079.1484582199996</v>
      </c>
      <c r="D2016" s="357">
        <v>2052.3005294569998</v>
      </c>
      <c r="E2016" s="357">
        <v>5.4075791650000005</v>
      </c>
    </row>
    <row r="2017" spans="1:5">
      <c r="A2017" s="355">
        <f t="shared" si="31"/>
        <v>45741</v>
      </c>
      <c r="B2017" s="356">
        <v>20</v>
      </c>
      <c r="C2017" s="357">
        <v>1938.3734600180003</v>
      </c>
      <c r="D2017" s="357">
        <v>1974.1528411310005</v>
      </c>
      <c r="E2017" s="357">
        <v>4.988234405</v>
      </c>
    </row>
    <row r="2018" spans="1:5">
      <c r="A2018" s="355">
        <f t="shared" si="31"/>
        <v>45741</v>
      </c>
      <c r="B2018" s="356">
        <v>21</v>
      </c>
      <c r="C2018" s="357">
        <v>1722.111923247</v>
      </c>
      <c r="D2018" s="357">
        <v>1810.0150121980002</v>
      </c>
      <c r="E2018" s="357">
        <v>5.546612930000002</v>
      </c>
    </row>
    <row r="2019" spans="1:5">
      <c r="A2019" s="355">
        <f t="shared" si="31"/>
        <v>45741</v>
      </c>
      <c r="B2019" s="356">
        <v>22</v>
      </c>
      <c r="C2019" s="357">
        <v>1638.1142374730005</v>
      </c>
      <c r="D2019" s="357">
        <v>1629.3093777050001</v>
      </c>
      <c r="E2019" s="357">
        <v>6.5056783980000006</v>
      </c>
    </row>
    <row r="2020" spans="1:5">
      <c r="A2020" s="355">
        <f t="shared" si="31"/>
        <v>45741</v>
      </c>
      <c r="B2020" s="356">
        <v>23</v>
      </c>
      <c r="C2020" s="357">
        <v>1483.0023877529993</v>
      </c>
      <c r="D2020" s="357">
        <v>1468.4327214589996</v>
      </c>
      <c r="E2020" s="357">
        <v>6.485189315999996</v>
      </c>
    </row>
    <row r="2021" spans="1:5">
      <c r="A2021" s="355">
        <f t="shared" si="31"/>
        <v>45742</v>
      </c>
      <c r="B2021" s="356">
        <v>0</v>
      </c>
      <c r="C2021" s="357">
        <v>1381.0810342989994</v>
      </c>
      <c r="D2021" s="357">
        <v>1366.2864609489995</v>
      </c>
      <c r="E2021" s="357">
        <v>5.9179817809999999</v>
      </c>
    </row>
    <row r="2022" spans="1:5">
      <c r="A2022" s="355">
        <f t="shared" si="31"/>
        <v>45742</v>
      </c>
      <c r="B2022" s="356">
        <v>1</v>
      </c>
      <c r="C2022" s="357">
        <v>1319.3356986139997</v>
      </c>
      <c r="D2022" s="357">
        <v>1311.1342413200002</v>
      </c>
      <c r="E2022" s="357">
        <v>6.7678294280000015</v>
      </c>
    </row>
    <row r="2023" spans="1:5">
      <c r="A2023" s="355">
        <f t="shared" si="31"/>
        <v>45742</v>
      </c>
      <c r="B2023" s="356">
        <v>2</v>
      </c>
      <c r="C2023" s="357">
        <v>1300.2613587760004</v>
      </c>
      <c r="D2023" s="357">
        <v>1284.9325845029996</v>
      </c>
      <c r="E2023" s="357">
        <v>5.7567034719999972</v>
      </c>
    </row>
    <row r="2024" spans="1:5">
      <c r="A2024" s="355">
        <f t="shared" si="31"/>
        <v>45742</v>
      </c>
      <c r="B2024" s="356">
        <v>3</v>
      </c>
      <c r="C2024" s="357">
        <v>1284.5338274919998</v>
      </c>
      <c r="D2024" s="357">
        <v>1273.4231584090003</v>
      </c>
      <c r="E2024" s="357">
        <v>5.6858978559999986</v>
      </c>
    </row>
    <row r="2025" spans="1:5">
      <c r="A2025" s="355">
        <f t="shared" si="31"/>
        <v>45742</v>
      </c>
      <c r="B2025" s="356">
        <v>4</v>
      </c>
      <c r="C2025" s="357">
        <v>1332.2710492120007</v>
      </c>
      <c r="D2025" s="357">
        <v>1328.1850779649999</v>
      </c>
      <c r="E2025" s="357">
        <v>5.4339293139999993</v>
      </c>
    </row>
    <row r="2026" spans="1:5">
      <c r="A2026" s="355">
        <f t="shared" si="31"/>
        <v>45742</v>
      </c>
      <c r="B2026" s="356">
        <v>5</v>
      </c>
      <c r="C2026" s="357">
        <v>1464.4109824759989</v>
      </c>
      <c r="D2026" s="357">
        <v>1454.8059106129999</v>
      </c>
      <c r="E2026" s="357">
        <v>5.0587486679999989</v>
      </c>
    </row>
    <row r="2027" spans="1:5">
      <c r="A2027" s="355">
        <f t="shared" si="31"/>
        <v>45742</v>
      </c>
      <c r="B2027" s="356">
        <v>6</v>
      </c>
      <c r="C2027" s="357">
        <v>1542.9227113649997</v>
      </c>
      <c r="D2027" s="357">
        <v>1591.9417979800003</v>
      </c>
      <c r="E2027" s="357">
        <v>5.0627490499999999</v>
      </c>
    </row>
    <row r="2028" spans="1:5">
      <c r="A2028" s="355">
        <f t="shared" si="31"/>
        <v>45742</v>
      </c>
      <c r="B2028" s="356">
        <v>7</v>
      </c>
      <c r="C2028" s="357">
        <v>1662.607996650001</v>
      </c>
      <c r="D2028" s="357">
        <v>1708.2021784619999</v>
      </c>
      <c r="E2028" s="357">
        <v>5.216422284000001</v>
      </c>
    </row>
    <row r="2029" spans="1:5">
      <c r="A2029" s="355">
        <f t="shared" si="31"/>
        <v>45742</v>
      </c>
      <c r="B2029" s="356">
        <v>8</v>
      </c>
      <c r="C2029" s="357">
        <v>1760.4559962440005</v>
      </c>
      <c r="D2029" s="357">
        <v>1797.3369710820004</v>
      </c>
      <c r="E2029" s="357">
        <v>5.4932375980000003</v>
      </c>
    </row>
    <row r="2030" spans="1:5">
      <c r="A2030" s="355">
        <f t="shared" si="31"/>
        <v>45742</v>
      </c>
      <c r="B2030" s="356">
        <v>9</v>
      </c>
      <c r="C2030" s="357">
        <v>1801.5337953819997</v>
      </c>
      <c r="D2030" s="357">
        <v>1841.9554947710003</v>
      </c>
      <c r="E2030" s="357">
        <v>5.3304034069999995</v>
      </c>
    </row>
    <row r="2031" spans="1:5">
      <c r="A2031" s="355">
        <f t="shared" si="31"/>
        <v>45742</v>
      </c>
      <c r="B2031" s="356">
        <v>10</v>
      </c>
      <c r="C2031" s="357">
        <v>1841.6128541290007</v>
      </c>
      <c r="D2031" s="357">
        <v>1880.1335560089999</v>
      </c>
      <c r="E2031" s="357">
        <v>5.380932219</v>
      </c>
    </row>
    <row r="2032" spans="1:5">
      <c r="A2032" s="355">
        <f t="shared" si="31"/>
        <v>45742</v>
      </c>
      <c r="B2032" s="356">
        <v>11</v>
      </c>
      <c r="C2032" s="357">
        <v>1906.8643391130013</v>
      </c>
      <c r="D2032" s="357">
        <v>1926.0727053319997</v>
      </c>
      <c r="E2032" s="357">
        <v>5.220188254</v>
      </c>
    </row>
    <row r="2033" spans="1:5">
      <c r="A2033" s="355">
        <f t="shared" si="31"/>
        <v>45742</v>
      </c>
      <c r="B2033" s="356">
        <v>12</v>
      </c>
      <c r="C2033" s="357">
        <v>1893.2595245719995</v>
      </c>
      <c r="D2033" s="357">
        <v>1913.519182562</v>
      </c>
      <c r="E2033" s="357">
        <v>8.2294259879999991</v>
      </c>
    </row>
    <row r="2034" spans="1:5">
      <c r="A2034" s="355">
        <f t="shared" si="31"/>
        <v>45742</v>
      </c>
      <c r="B2034" s="356">
        <v>13</v>
      </c>
      <c r="C2034" s="357">
        <v>1892.8657861439997</v>
      </c>
      <c r="D2034" s="357">
        <v>1911.7118020639994</v>
      </c>
      <c r="E2034" s="357">
        <v>5.4045608150000009</v>
      </c>
    </row>
    <row r="2035" spans="1:5">
      <c r="A2035" s="355">
        <f t="shared" si="31"/>
        <v>45742</v>
      </c>
      <c r="B2035" s="356">
        <v>14</v>
      </c>
      <c r="C2035" s="357">
        <v>1905.0907437779993</v>
      </c>
      <c r="D2035" s="357">
        <v>1929.5718577729995</v>
      </c>
      <c r="E2035" s="357">
        <v>5.5544553919999995</v>
      </c>
    </row>
    <row r="2036" spans="1:5">
      <c r="A2036" s="355">
        <f t="shared" si="31"/>
        <v>45742</v>
      </c>
      <c r="B2036" s="356">
        <v>15</v>
      </c>
      <c r="C2036" s="357">
        <v>1901.2867542059996</v>
      </c>
      <c r="D2036" s="357">
        <v>1931.9910491480005</v>
      </c>
      <c r="E2036" s="357">
        <v>4.8887957529999992</v>
      </c>
    </row>
    <row r="2037" spans="1:5">
      <c r="A2037" s="355">
        <f t="shared" si="31"/>
        <v>45742</v>
      </c>
      <c r="B2037" s="356">
        <v>16</v>
      </c>
      <c r="C2037" s="357">
        <v>1854.9656420119991</v>
      </c>
      <c r="D2037" s="357">
        <v>1895.302183342</v>
      </c>
      <c r="E2037" s="357">
        <v>4.6404501069999995</v>
      </c>
    </row>
    <row r="2038" spans="1:5">
      <c r="A2038" s="355">
        <f t="shared" si="31"/>
        <v>45742</v>
      </c>
      <c r="B2038" s="356">
        <v>17</v>
      </c>
      <c r="C2038" s="357">
        <v>1813.4091132209996</v>
      </c>
      <c r="D2038" s="357">
        <v>1855.6230521270004</v>
      </c>
      <c r="E2038" s="357">
        <v>4.420441029</v>
      </c>
    </row>
    <row r="2039" spans="1:5">
      <c r="A2039" s="355">
        <f t="shared" si="31"/>
        <v>45742</v>
      </c>
      <c r="B2039" s="356">
        <v>18</v>
      </c>
      <c r="C2039" s="357">
        <v>1863.2101180099999</v>
      </c>
      <c r="D2039" s="357">
        <v>1946.3733370950001</v>
      </c>
      <c r="E2039" s="357">
        <v>5.3716318309999984</v>
      </c>
    </row>
    <row r="2040" spans="1:5">
      <c r="A2040" s="355">
        <f t="shared" si="31"/>
        <v>45742</v>
      </c>
      <c r="B2040" s="356">
        <v>19</v>
      </c>
      <c r="C2040" s="357">
        <v>1940.1032703550002</v>
      </c>
      <c r="D2040" s="357">
        <v>2018.4834429999994</v>
      </c>
      <c r="E2040" s="357">
        <v>8.5271703950000006</v>
      </c>
    </row>
    <row r="2041" spans="1:5">
      <c r="A2041" s="355">
        <f t="shared" si="31"/>
        <v>45742</v>
      </c>
      <c r="B2041" s="356">
        <v>20</v>
      </c>
      <c r="C2041" s="357">
        <v>1862.0093843829998</v>
      </c>
      <c r="D2041" s="357">
        <v>1937.6458878610001</v>
      </c>
      <c r="E2041" s="357">
        <v>5.4091966080000002</v>
      </c>
    </row>
    <row r="2042" spans="1:5">
      <c r="A2042" s="355">
        <f t="shared" si="31"/>
        <v>45742</v>
      </c>
      <c r="B2042" s="356">
        <v>21</v>
      </c>
      <c r="C2042" s="357">
        <v>1679.5220284930001</v>
      </c>
      <c r="D2042" s="357">
        <v>1781.4590933779998</v>
      </c>
      <c r="E2042" s="357">
        <v>6.0009684230000007</v>
      </c>
    </row>
    <row r="2043" spans="1:5">
      <c r="A2043" s="355">
        <f t="shared" si="31"/>
        <v>45742</v>
      </c>
      <c r="B2043" s="356">
        <v>22</v>
      </c>
      <c r="C2043" s="357">
        <v>1618.4111737709995</v>
      </c>
      <c r="D2043" s="357">
        <v>1611.0485449509999</v>
      </c>
      <c r="E2043" s="357">
        <v>6.5718167960000029</v>
      </c>
    </row>
    <row r="2044" spans="1:5">
      <c r="A2044" s="355">
        <f t="shared" si="31"/>
        <v>45742</v>
      </c>
      <c r="B2044" s="356">
        <v>23</v>
      </c>
      <c r="C2044" s="357">
        <v>1459.1161736059992</v>
      </c>
      <c r="D2044" s="357">
        <v>1452.2505794309998</v>
      </c>
      <c r="E2044" s="357">
        <v>6.3051204639999998</v>
      </c>
    </row>
    <row r="2045" spans="1:5">
      <c r="A2045" s="355">
        <f t="shared" si="31"/>
        <v>45743</v>
      </c>
      <c r="B2045" s="356">
        <v>0</v>
      </c>
      <c r="C2045" s="357">
        <v>1457.1037831809992</v>
      </c>
      <c r="D2045" s="357">
        <v>1351.4727674140008</v>
      </c>
      <c r="E2045" s="357">
        <v>5.299685837000002</v>
      </c>
    </row>
    <row r="2046" spans="1:5">
      <c r="A2046" s="355">
        <f t="shared" si="31"/>
        <v>45743</v>
      </c>
      <c r="B2046" s="356">
        <v>1</v>
      </c>
      <c r="C2046" s="357">
        <v>1346.4911356719997</v>
      </c>
      <c r="D2046" s="357">
        <v>1292.9597417299997</v>
      </c>
      <c r="E2046" s="357">
        <v>4.8180295019999999</v>
      </c>
    </row>
    <row r="2047" spans="1:5">
      <c r="A2047" s="355">
        <f t="shared" si="31"/>
        <v>45743</v>
      </c>
      <c r="B2047" s="356">
        <v>2</v>
      </c>
      <c r="C2047" s="357">
        <v>1306.4815063849996</v>
      </c>
      <c r="D2047" s="357">
        <v>1269.0418937540003</v>
      </c>
      <c r="E2047" s="357">
        <v>5.1293228689999992</v>
      </c>
    </row>
    <row r="2048" spans="1:5">
      <c r="A2048" s="355">
        <f t="shared" si="31"/>
        <v>45743</v>
      </c>
      <c r="B2048" s="356">
        <v>3</v>
      </c>
      <c r="C2048" s="357">
        <v>1293.5036406570005</v>
      </c>
      <c r="D2048" s="357">
        <v>1257.4577897450001</v>
      </c>
      <c r="E2048" s="357">
        <v>4.6550934369999997</v>
      </c>
    </row>
    <row r="2049" spans="1:5">
      <c r="A2049" s="355">
        <f t="shared" si="31"/>
        <v>45743</v>
      </c>
      <c r="B2049" s="356">
        <v>4</v>
      </c>
      <c r="C2049" s="357">
        <v>1344.6622810349991</v>
      </c>
      <c r="D2049" s="357">
        <v>1307.891085789</v>
      </c>
      <c r="E2049" s="357">
        <v>4.5425999749999999</v>
      </c>
    </row>
    <row r="2050" spans="1:5">
      <c r="A2050" s="355">
        <f t="shared" si="31"/>
        <v>45743</v>
      </c>
      <c r="B2050" s="356">
        <v>5</v>
      </c>
      <c r="C2050" s="357">
        <v>1474.5485787550001</v>
      </c>
      <c r="D2050" s="357">
        <v>1438.9807764309996</v>
      </c>
      <c r="E2050" s="357">
        <v>4.635047954</v>
      </c>
    </row>
    <row r="2051" spans="1:5">
      <c r="A2051" s="355">
        <f t="shared" si="31"/>
        <v>45743</v>
      </c>
      <c r="B2051" s="356">
        <v>6</v>
      </c>
      <c r="C2051" s="357">
        <v>1541.1253797369998</v>
      </c>
      <c r="D2051" s="357">
        <v>1568.9879190060003</v>
      </c>
      <c r="E2051" s="357">
        <v>4.0819247389999997</v>
      </c>
    </row>
    <row r="2052" spans="1:5">
      <c r="A2052" s="355">
        <f t="shared" si="31"/>
        <v>45743</v>
      </c>
      <c r="B2052" s="356">
        <v>7</v>
      </c>
      <c r="C2052" s="357">
        <v>1621.9128967589998</v>
      </c>
      <c r="D2052" s="357">
        <v>1672.6399876580006</v>
      </c>
      <c r="E2052" s="357">
        <v>4.090028845</v>
      </c>
    </row>
    <row r="2053" spans="1:5">
      <c r="A2053" s="355">
        <f t="shared" si="31"/>
        <v>45743</v>
      </c>
      <c r="B2053" s="356">
        <v>8</v>
      </c>
      <c r="C2053" s="357">
        <v>1725.1822421570005</v>
      </c>
      <c r="D2053" s="357">
        <v>1763.2661099880002</v>
      </c>
      <c r="E2053" s="357">
        <v>4.1619424729999999</v>
      </c>
    </row>
    <row r="2054" spans="1:5">
      <c r="A2054" s="355">
        <f t="shared" ref="A2054:A2117" si="32">IF(B2054=0,A2053+1,A2053)</f>
        <v>45743</v>
      </c>
      <c r="B2054" s="356">
        <v>9</v>
      </c>
      <c r="C2054" s="357">
        <v>1811.5052724890006</v>
      </c>
      <c r="D2054" s="357">
        <v>1819.7509775889998</v>
      </c>
      <c r="E2054" s="357">
        <v>4.1302228999999997</v>
      </c>
    </row>
    <row r="2055" spans="1:5">
      <c r="A2055" s="355">
        <f t="shared" si="32"/>
        <v>45743</v>
      </c>
      <c r="B2055" s="356">
        <v>10</v>
      </c>
      <c r="C2055" s="357">
        <v>1861.3016909250009</v>
      </c>
      <c r="D2055" s="357">
        <v>1863.6637763960002</v>
      </c>
      <c r="E2055" s="357">
        <v>4.0777790420000004</v>
      </c>
    </row>
    <row r="2056" spans="1:5">
      <c r="A2056" s="355">
        <f t="shared" si="32"/>
        <v>45743</v>
      </c>
      <c r="B2056" s="356">
        <v>11</v>
      </c>
      <c r="C2056" s="357">
        <v>1894.887570754001</v>
      </c>
      <c r="D2056" s="357">
        <v>1906.9337399750002</v>
      </c>
      <c r="E2056" s="357">
        <v>4.1877984580000005</v>
      </c>
    </row>
    <row r="2057" spans="1:5">
      <c r="A2057" s="355">
        <f t="shared" si="32"/>
        <v>45743</v>
      </c>
      <c r="B2057" s="356">
        <v>12</v>
      </c>
      <c r="C2057" s="357">
        <v>1869.9842711670003</v>
      </c>
      <c r="D2057" s="357">
        <v>1876.7492904510002</v>
      </c>
      <c r="E2057" s="357">
        <v>4.5324541000000007</v>
      </c>
    </row>
    <row r="2058" spans="1:5">
      <c r="A2058" s="355">
        <f t="shared" si="32"/>
        <v>45743</v>
      </c>
      <c r="B2058" s="356">
        <v>13</v>
      </c>
      <c r="C2058" s="357">
        <v>1869.8667239380006</v>
      </c>
      <c r="D2058" s="357">
        <v>1880.0845277479998</v>
      </c>
      <c r="E2058" s="357">
        <v>4.4137739150000002</v>
      </c>
    </row>
    <row r="2059" spans="1:5">
      <c r="A2059" s="355">
        <f t="shared" si="32"/>
        <v>45743</v>
      </c>
      <c r="B2059" s="356">
        <v>14</v>
      </c>
      <c r="C2059" s="357">
        <v>1917.9052545689997</v>
      </c>
      <c r="D2059" s="357">
        <v>1920.5675518139997</v>
      </c>
      <c r="E2059" s="357">
        <v>5.5229726079999999</v>
      </c>
    </row>
    <row r="2060" spans="1:5">
      <c r="A2060" s="355">
        <f t="shared" si="32"/>
        <v>45743</v>
      </c>
      <c r="B2060" s="356">
        <v>15</v>
      </c>
      <c r="C2060" s="357">
        <v>1907.1567983740003</v>
      </c>
      <c r="D2060" s="357">
        <v>1925.963088681</v>
      </c>
      <c r="E2060" s="357">
        <v>6.1069757529999995</v>
      </c>
    </row>
    <row r="2061" spans="1:5">
      <c r="A2061" s="355">
        <f t="shared" si="32"/>
        <v>45743</v>
      </c>
      <c r="B2061" s="356">
        <v>16</v>
      </c>
      <c r="C2061" s="357">
        <v>1886.9271297569996</v>
      </c>
      <c r="D2061" s="357">
        <v>1905.5162129109992</v>
      </c>
      <c r="E2061" s="357">
        <v>6.3847515910000006</v>
      </c>
    </row>
    <row r="2062" spans="1:5">
      <c r="A2062" s="355">
        <f t="shared" si="32"/>
        <v>45743</v>
      </c>
      <c r="B2062" s="356">
        <v>17</v>
      </c>
      <c r="C2062" s="357">
        <v>1856.2837182329995</v>
      </c>
      <c r="D2062" s="357">
        <v>1880.5444674639998</v>
      </c>
      <c r="E2062" s="357">
        <v>4.4287479399999992</v>
      </c>
    </row>
    <row r="2063" spans="1:5">
      <c r="A2063" s="355">
        <f t="shared" si="32"/>
        <v>45743</v>
      </c>
      <c r="B2063" s="356">
        <v>18</v>
      </c>
      <c r="C2063" s="357">
        <v>1947.623922659001</v>
      </c>
      <c r="D2063" s="357">
        <v>1956.6204931280001</v>
      </c>
      <c r="E2063" s="357">
        <v>7.0414731620000017</v>
      </c>
    </row>
    <row r="2064" spans="1:5">
      <c r="A2064" s="355">
        <f t="shared" si="32"/>
        <v>45743</v>
      </c>
      <c r="B2064" s="356">
        <v>19</v>
      </c>
      <c r="C2064" s="357">
        <v>2075.4891337259992</v>
      </c>
      <c r="D2064" s="357">
        <v>2018.7824518560005</v>
      </c>
      <c r="E2064" s="357">
        <v>6.801930521000001</v>
      </c>
    </row>
    <row r="2065" spans="1:5">
      <c r="A2065" s="355">
        <f t="shared" si="32"/>
        <v>45743</v>
      </c>
      <c r="B2065" s="356">
        <v>20</v>
      </c>
      <c r="C2065" s="357">
        <v>1975.5129034639997</v>
      </c>
      <c r="D2065" s="357">
        <v>1927.0016167030001</v>
      </c>
      <c r="E2065" s="357">
        <v>5.4034632490000014</v>
      </c>
    </row>
    <row r="2066" spans="1:5">
      <c r="A2066" s="355">
        <f t="shared" si="32"/>
        <v>45743</v>
      </c>
      <c r="B2066" s="356">
        <v>21</v>
      </c>
      <c r="C2066" s="357">
        <v>1815.4286258700001</v>
      </c>
      <c r="D2066" s="357">
        <v>1769.9483237649999</v>
      </c>
      <c r="E2066" s="357">
        <v>4.966614088</v>
      </c>
    </row>
    <row r="2067" spans="1:5">
      <c r="A2067" s="355">
        <f t="shared" si="32"/>
        <v>45743</v>
      </c>
      <c r="B2067" s="356">
        <v>22</v>
      </c>
      <c r="C2067" s="357">
        <v>1739.5226366459985</v>
      </c>
      <c r="D2067" s="357">
        <v>1604.4627631369999</v>
      </c>
      <c r="E2067" s="357">
        <v>4.6733245049999983</v>
      </c>
    </row>
    <row r="2068" spans="1:5">
      <c r="A2068" s="355">
        <f t="shared" si="32"/>
        <v>45743</v>
      </c>
      <c r="B2068" s="356">
        <v>23</v>
      </c>
      <c r="C2068" s="357">
        <v>1574.9907689579991</v>
      </c>
      <c r="D2068" s="357">
        <v>1442.8817101900001</v>
      </c>
      <c r="E2068" s="357">
        <v>4.7181687459999999</v>
      </c>
    </row>
    <row r="2069" spans="1:5">
      <c r="A2069" s="355">
        <f t="shared" si="32"/>
        <v>45744</v>
      </c>
      <c r="B2069" s="356">
        <v>0</v>
      </c>
      <c r="C2069" s="357">
        <v>1511.7703895739996</v>
      </c>
      <c r="D2069" s="357">
        <v>1349.6248118130004</v>
      </c>
      <c r="E2069" s="357">
        <v>4.9784227879999987</v>
      </c>
    </row>
    <row r="2070" spans="1:5">
      <c r="A2070" s="355">
        <f t="shared" si="32"/>
        <v>45744</v>
      </c>
      <c r="B2070" s="356">
        <v>1</v>
      </c>
      <c r="C2070" s="357">
        <v>1447.5272536730006</v>
      </c>
      <c r="D2070" s="357">
        <v>1288.1799100589997</v>
      </c>
      <c r="E2070" s="357">
        <v>5.7153157339999989</v>
      </c>
    </row>
    <row r="2071" spans="1:5">
      <c r="A2071" s="355">
        <f t="shared" si="32"/>
        <v>45744</v>
      </c>
      <c r="B2071" s="356">
        <v>2</v>
      </c>
      <c r="C2071" s="357">
        <v>1422.4734495649996</v>
      </c>
      <c r="D2071" s="357">
        <v>1265.4480491479999</v>
      </c>
      <c r="E2071" s="357">
        <v>5.5271502530000003</v>
      </c>
    </row>
    <row r="2072" spans="1:5">
      <c r="A2072" s="355">
        <f t="shared" si="32"/>
        <v>45744</v>
      </c>
      <c r="B2072" s="356">
        <v>3</v>
      </c>
      <c r="C2072" s="357">
        <v>1407.2706599390003</v>
      </c>
      <c r="D2072" s="357">
        <v>1261.3479440399994</v>
      </c>
      <c r="E2072" s="357">
        <v>4.7145670509999995</v>
      </c>
    </row>
    <row r="2073" spans="1:5">
      <c r="A2073" s="355">
        <f t="shared" si="32"/>
        <v>45744</v>
      </c>
      <c r="B2073" s="356">
        <v>4</v>
      </c>
      <c r="C2073" s="357">
        <v>1471.5485967819991</v>
      </c>
      <c r="D2073" s="357">
        <v>1314.2783658799995</v>
      </c>
      <c r="E2073" s="357">
        <v>4.976138562</v>
      </c>
    </row>
    <row r="2074" spans="1:5">
      <c r="A2074" s="355">
        <f t="shared" si="32"/>
        <v>45744</v>
      </c>
      <c r="B2074" s="356">
        <v>5</v>
      </c>
      <c r="C2074" s="357">
        <v>1575.250607349001</v>
      </c>
      <c r="D2074" s="357">
        <v>1435.1621207990001</v>
      </c>
      <c r="E2074" s="357">
        <v>4.7624686489999988</v>
      </c>
    </row>
    <row r="2075" spans="1:5">
      <c r="A2075" s="355">
        <f t="shared" si="32"/>
        <v>45744</v>
      </c>
      <c r="B2075" s="356">
        <v>6</v>
      </c>
      <c r="C2075" s="357">
        <v>1653.6871836070004</v>
      </c>
      <c r="D2075" s="357">
        <v>1560.5828725719998</v>
      </c>
      <c r="E2075" s="357">
        <v>4.128540258000001</v>
      </c>
    </row>
    <row r="2076" spans="1:5">
      <c r="A2076" s="355">
        <f t="shared" si="32"/>
        <v>45744</v>
      </c>
      <c r="B2076" s="356">
        <v>7</v>
      </c>
      <c r="C2076" s="357">
        <v>1770.1632080809986</v>
      </c>
      <c r="D2076" s="357">
        <v>1677.9071452270002</v>
      </c>
      <c r="E2076" s="357">
        <v>4.1707362620000001</v>
      </c>
    </row>
    <row r="2077" spans="1:5">
      <c r="A2077" s="355">
        <f t="shared" si="32"/>
        <v>45744</v>
      </c>
      <c r="B2077" s="356">
        <v>8</v>
      </c>
      <c r="C2077" s="357">
        <v>1821.2618136060005</v>
      </c>
      <c r="D2077" s="357">
        <v>1785.8724347980003</v>
      </c>
      <c r="E2077" s="357">
        <v>4.4459878220000002</v>
      </c>
    </row>
    <row r="2078" spans="1:5">
      <c r="A2078" s="355">
        <f t="shared" si="32"/>
        <v>45744</v>
      </c>
      <c r="B2078" s="356">
        <v>9</v>
      </c>
      <c r="C2078" s="357">
        <v>1915.1694869279995</v>
      </c>
      <c r="D2078" s="357">
        <v>1849.4989274610002</v>
      </c>
      <c r="E2078" s="357">
        <v>5.9791817960000007</v>
      </c>
    </row>
    <row r="2079" spans="1:5">
      <c r="A2079" s="355">
        <f t="shared" si="32"/>
        <v>45744</v>
      </c>
      <c r="B2079" s="356">
        <v>10</v>
      </c>
      <c r="C2079" s="357">
        <v>1893.0505103219994</v>
      </c>
      <c r="D2079" s="357">
        <v>1895.2291346429995</v>
      </c>
      <c r="E2079" s="357">
        <v>13.507659697999996</v>
      </c>
    </row>
    <row r="2080" spans="1:5">
      <c r="A2080" s="355">
        <f t="shared" si="32"/>
        <v>45744</v>
      </c>
      <c r="B2080" s="356">
        <v>11</v>
      </c>
      <c r="C2080" s="357">
        <v>1910.5187132489998</v>
      </c>
      <c r="D2080" s="357">
        <v>1924.8896058449996</v>
      </c>
      <c r="E2080" s="357">
        <v>7.2559624660000006</v>
      </c>
    </row>
    <row r="2081" spans="1:5">
      <c r="A2081" s="355">
        <f t="shared" si="32"/>
        <v>45744</v>
      </c>
      <c r="B2081" s="356">
        <v>12</v>
      </c>
      <c r="C2081" s="357">
        <v>1884.7330265000003</v>
      </c>
      <c r="D2081" s="357">
        <v>1898.7158302529997</v>
      </c>
      <c r="E2081" s="357">
        <v>5.1471869200000002</v>
      </c>
    </row>
    <row r="2082" spans="1:5">
      <c r="A2082" s="355">
        <f t="shared" si="32"/>
        <v>45744</v>
      </c>
      <c r="B2082" s="356">
        <v>13</v>
      </c>
      <c r="C2082" s="357">
        <v>1958.4354787669997</v>
      </c>
      <c r="D2082" s="357">
        <v>1916.7813539499998</v>
      </c>
      <c r="E2082" s="357">
        <v>4.6855300260000003</v>
      </c>
    </row>
    <row r="2083" spans="1:5">
      <c r="A2083" s="355">
        <f t="shared" si="32"/>
        <v>45744</v>
      </c>
      <c r="B2083" s="356">
        <v>14</v>
      </c>
      <c r="C2083" s="357">
        <v>2017.2512969960005</v>
      </c>
      <c r="D2083" s="357">
        <v>1942.6386049069997</v>
      </c>
      <c r="E2083" s="357">
        <v>5.0034411060000012</v>
      </c>
    </row>
    <row r="2084" spans="1:5">
      <c r="A2084" s="355">
        <f t="shared" si="32"/>
        <v>45744</v>
      </c>
      <c r="B2084" s="356">
        <v>15</v>
      </c>
      <c r="C2084" s="357">
        <v>1953.9256235619994</v>
      </c>
      <c r="D2084" s="357">
        <v>1933.5802882739997</v>
      </c>
      <c r="E2084" s="357">
        <v>3.6631846439999993</v>
      </c>
    </row>
    <row r="2085" spans="1:5">
      <c r="A2085" s="355">
        <f t="shared" si="32"/>
        <v>45744</v>
      </c>
      <c r="B2085" s="356">
        <v>16</v>
      </c>
      <c r="C2085" s="357">
        <v>1847.0191588900007</v>
      </c>
      <c r="D2085" s="357">
        <v>1894.6180976410003</v>
      </c>
      <c r="E2085" s="357">
        <v>7.5250137689999992</v>
      </c>
    </row>
    <row r="2086" spans="1:5">
      <c r="A2086" s="355">
        <f t="shared" si="32"/>
        <v>45744</v>
      </c>
      <c r="B2086" s="356">
        <v>17</v>
      </c>
      <c r="C2086" s="357">
        <v>1859.4926443980007</v>
      </c>
      <c r="D2086" s="357">
        <v>1853.2318666209999</v>
      </c>
      <c r="E2086" s="357">
        <v>3.5208702030000003</v>
      </c>
    </row>
    <row r="2087" spans="1:5">
      <c r="A2087" s="355">
        <f t="shared" si="32"/>
        <v>45744</v>
      </c>
      <c r="B2087" s="356">
        <v>18</v>
      </c>
      <c r="C2087" s="357">
        <v>1942.9324617069992</v>
      </c>
      <c r="D2087" s="357">
        <v>1914.0359095629997</v>
      </c>
      <c r="E2087" s="357">
        <v>3.8485216390000012</v>
      </c>
    </row>
    <row r="2088" spans="1:5">
      <c r="A2088" s="355">
        <f t="shared" si="32"/>
        <v>45744</v>
      </c>
      <c r="B2088" s="356">
        <v>19</v>
      </c>
      <c r="C2088" s="357">
        <v>1974.1607030459991</v>
      </c>
      <c r="D2088" s="357">
        <v>1985.1558313890002</v>
      </c>
      <c r="E2088" s="357">
        <v>4.3392838930000002</v>
      </c>
    </row>
    <row r="2089" spans="1:5">
      <c r="A2089" s="355">
        <f t="shared" si="32"/>
        <v>45744</v>
      </c>
      <c r="B2089" s="356">
        <v>20</v>
      </c>
      <c r="C2089" s="357">
        <v>1912.2287033369992</v>
      </c>
      <c r="D2089" s="357">
        <v>1905.8521749070007</v>
      </c>
      <c r="E2089" s="357">
        <v>9.7064730019999992</v>
      </c>
    </row>
    <row r="2090" spans="1:5">
      <c r="A2090" s="355">
        <f t="shared" si="32"/>
        <v>45744</v>
      </c>
      <c r="B2090" s="356">
        <v>21</v>
      </c>
      <c r="C2090" s="357">
        <v>1759.2452178650001</v>
      </c>
      <c r="D2090" s="357">
        <v>1777.5055532260001</v>
      </c>
      <c r="E2090" s="357">
        <v>9.5610713839999999</v>
      </c>
    </row>
    <row r="2091" spans="1:5">
      <c r="A2091" s="355">
        <f t="shared" si="32"/>
        <v>45744</v>
      </c>
      <c r="B2091" s="356">
        <v>22</v>
      </c>
      <c r="C2091" s="357">
        <v>1772.079501775999</v>
      </c>
      <c r="D2091" s="357">
        <v>1617.1138852510003</v>
      </c>
      <c r="E2091" s="357">
        <v>4.7886839969999997</v>
      </c>
    </row>
    <row r="2092" spans="1:5">
      <c r="A2092" s="355">
        <f t="shared" si="32"/>
        <v>45744</v>
      </c>
      <c r="B2092" s="356">
        <v>23</v>
      </c>
      <c r="C2092" s="357">
        <v>1633.4059619200004</v>
      </c>
      <c r="D2092" s="357">
        <v>1472.9963580250001</v>
      </c>
      <c r="E2092" s="357">
        <v>4.6225569860000002</v>
      </c>
    </row>
    <row r="2093" spans="1:5">
      <c r="A2093" s="355">
        <f t="shared" si="32"/>
        <v>45745</v>
      </c>
      <c r="B2093" s="356">
        <v>0</v>
      </c>
      <c r="C2093" s="357">
        <v>1434.8538882650009</v>
      </c>
      <c r="D2093" s="357">
        <v>1366.6027896709993</v>
      </c>
      <c r="E2093" s="357">
        <v>4.7227373100000012</v>
      </c>
    </row>
    <row r="2094" spans="1:5">
      <c r="A2094" s="355">
        <f t="shared" si="32"/>
        <v>45745</v>
      </c>
      <c r="B2094" s="356">
        <v>1</v>
      </c>
      <c r="C2094" s="357">
        <v>1310.0649992840006</v>
      </c>
      <c r="D2094" s="357">
        <v>1295.9320836119991</v>
      </c>
      <c r="E2094" s="357">
        <v>8.6252715989999995</v>
      </c>
    </row>
    <row r="2095" spans="1:5">
      <c r="A2095" s="355">
        <f t="shared" si="32"/>
        <v>45745</v>
      </c>
      <c r="B2095" s="356">
        <v>2</v>
      </c>
      <c r="C2095" s="357">
        <v>1298.2379889220003</v>
      </c>
      <c r="D2095" s="357">
        <v>1262.3227191230001</v>
      </c>
      <c r="E2095" s="357">
        <v>35.586695071000008</v>
      </c>
    </row>
    <row r="2096" spans="1:5">
      <c r="A2096" s="355">
        <f t="shared" si="32"/>
        <v>45745</v>
      </c>
      <c r="B2096" s="356">
        <v>3</v>
      </c>
      <c r="C2096" s="357">
        <v>1261.155694777</v>
      </c>
      <c r="D2096" s="357">
        <v>1247.0228054130002</v>
      </c>
      <c r="E2096" s="357">
        <v>8.2674058970000015</v>
      </c>
    </row>
    <row r="2097" spans="1:5">
      <c r="A2097" s="355">
        <f t="shared" si="32"/>
        <v>45745</v>
      </c>
      <c r="B2097" s="356">
        <v>4</v>
      </c>
      <c r="C2097" s="357">
        <v>1270.6783659200005</v>
      </c>
      <c r="D2097" s="357">
        <v>1263.8336372460001</v>
      </c>
      <c r="E2097" s="357">
        <v>9.1729592000000011</v>
      </c>
    </row>
    <row r="2098" spans="1:5">
      <c r="A2098" s="355">
        <f t="shared" si="32"/>
        <v>45745</v>
      </c>
      <c r="B2098" s="356">
        <v>5</v>
      </c>
      <c r="C2098" s="357">
        <v>1322.6820008779987</v>
      </c>
      <c r="D2098" s="357">
        <v>1325.076490189</v>
      </c>
      <c r="E2098" s="357">
        <v>5.5469899289999987</v>
      </c>
    </row>
    <row r="2099" spans="1:5">
      <c r="A2099" s="355">
        <f t="shared" si="32"/>
        <v>45745</v>
      </c>
      <c r="B2099" s="356">
        <v>6</v>
      </c>
      <c r="C2099" s="357">
        <v>1340.0719358429997</v>
      </c>
      <c r="D2099" s="357">
        <v>1379.2764665629998</v>
      </c>
      <c r="E2099" s="357">
        <v>8.0485217419999984</v>
      </c>
    </row>
    <row r="2100" spans="1:5">
      <c r="A2100" s="355">
        <f t="shared" si="32"/>
        <v>45745</v>
      </c>
      <c r="B2100" s="356">
        <v>7</v>
      </c>
      <c r="C2100" s="357">
        <v>1495.985207424</v>
      </c>
      <c r="D2100" s="357">
        <v>1536.3831393920007</v>
      </c>
      <c r="E2100" s="357">
        <v>7.5466770580000002</v>
      </c>
    </row>
    <row r="2101" spans="1:5">
      <c r="A2101" s="355">
        <f t="shared" si="32"/>
        <v>45745</v>
      </c>
      <c r="B2101" s="356">
        <v>8</v>
      </c>
      <c r="C2101" s="357">
        <v>1563.9751171300004</v>
      </c>
      <c r="D2101" s="357">
        <v>1663.4321045869995</v>
      </c>
      <c r="E2101" s="357">
        <v>5.7474704090000008</v>
      </c>
    </row>
    <row r="2102" spans="1:5">
      <c r="A2102" s="355">
        <f t="shared" si="32"/>
        <v>45745</v>
      </c>
      <c r="B2102" s="356">
        <v>9</v>
      </c>
      <c r="C2102" s="357">
        <v>1675.5808323850006</v>
      </c>
      <c r="D2102" s="357">
        <v>1719.8834236079997</v>
      </c>
      <c r="E2102" s="357">
        <v>6.0673971870000001</v>
      </c>
    </row>
    <row r="2103" spans="1:5">
      <c r="A2103" s="355">
        <f t="shared" si="32"/>
        <v>45745</v>
      </c>
      <c r="B2103" s="356">
        <v>10</v>
      </c>
      <c r="C2103" s="357">
        <v>1721.710673238</v>
      </c>
      <c r="D2103" s="357">
        <v>1777.9878067319999</v>
      </c>
      <c r="E2103" s="357">
        <v>5.6885033699999985</v>
      </c>
    </row>
    <row r="2104" spans="1:5">
      <c r="A2104" s="355">
        <f t="shared" si="32"/>
        <v>45745</v>
      </c>
      <c r="B2104" s="356">
        <v>11</v>
      </c>
      <c r="C2104" s="357">
        <v>1744.7375098340001</v>
      </c>
      <c r="D2104" s="357">
        <v>1801.7751652639997</v>
      </c>
      <c r="E2104" s="357">
        <v>6.3515254950000015</v>
      </c>
    </row>
    <row r="2105" spans="1:5">
      <c r="A2105" s="355">
        <f t="shared" si="32"/>
        <v>45745</v>
      </c>
      <c r="B2105" s="356">
        <v>12</v>
      </c>
      <c r="C2105" s="357">
        <v>1739.0910966969996</v>
      </c>
      <c r="D2105" s="357">
        <v>1785.2321477239996</v>
      </c>
      <c r="E2105" s="357">
        <v>4.4465212439999995</v>
      </c>
    </row>
    <row r="2106" spans="1:5">
      <c r="A2106" s="355">
        <f t="shared" si="32"/>
        <v>45745</v>
      </c>
      <c r="B2106" s="356">
        <v>13</v>
      </c>
      <c r="C2106" s="357">
        <v>1720.7946491169989</v>
      </c>
      <c r="D2106" s="357">
        <v>1764.86330707</v>
      </c>
      <c r="E2106" s="357">
        <v>4.9993166490000007</v>
      </c>
    </row>
    <row r="2107" spans="1:5">
      <c r="A2107" s="355">
        <f t="shared" si="32"/>
        <v>45745</v>
      </c>
      <c r="B2107" s="356">
        <v>14</v>
      </c>
      <c r="C2107" s="357">
        <v>1760.0768693989996</v>
      </c>
      <c r="D2107" s="357">
        <v>1754.2168545529996</v>
      </c>
      <c r="E2107" s="357">
        <v>4.5074994130000006</v>
      </c>
    </row>
    <row r="2108" spans="1:5">
      <c r="A2108" s="355">
        <f t="shared" si="32"/>
        <v>45745</v>
      </c>
      <c r="B2108" s="356">
        <v>15</v>
      </c>
      <c r="C2108" s="357">
        <v>1808.1368907830001</v>
      </c>
      <c r="D2108" s="357">
        <v>1749.2107590259996</v>
      </c>
      <c r="E2108" s="357">
        <v>3.2023232239999988</v>
      </c>
    </row>
    <row r="2109" spans="1:5">
      <c r="A2109" s="355">
        <f t="shared" si="32"/>
        <v>45745</v>
      </c>
      <c r="B2109" s="356">
        <v>16</v>
      </c>
      <c r="C2109" s="357">
        <v>1772.8125920999998</v>
      </c>
      <c r="D2109" s="357">
        <v>1732.4625311340003</v>
      </c>
      <c r="E2109" s="357">
        <v>3.1109382860000006</v>
      </c>
    </row>
    <row r="2110" spans="1:5">
      <c r="A2110" s="355">
        <f t="shared" si="32"/>
        <v>45745</v>
      </c>
      <c r="B2110" s="356">
        <v>17</v>
      </c>
      <c r="C2110" s="357">
        <v>1833.7439113409994</v>
      </c>
      <c r="D2110" s="357">
        <v>1721.4772235649998</v>
      </c>
      <c r="E2110" s="357">
        <v>3.1806213019999996</v>
      </c>
    </row>
    <row r="2111" spans="1:5">
      <c r="A2111" s="355">
        <f t="shared" si="32"/>
        <v>45745</v>
      </c>
      <c r="B2111" s="356">
        <v>18</v>
      </c>
      <c r="C2111" s="357">
        <v>1829.0188522030005</v>
      </c>
      <c r="D2111" s="357">
        <v>1837.3862691330003</v>
      </c>
      <c r="E2111" s="357">
        <v>3.953873713000001</v>
      </c>
    </row>
    <row r="2112" spans="1:5">
      <c r="A2112" s="355">
        <f t="shared" si="32"/>
        <v>45745</v>
      </c>
      <c r="B2112" s="356">
        <v>19</v>
      </c>
      <c r="C2112" s="357">
        <v>1942.2203943180002</v>
      </c>
      <c r="D2112" s="357">
        <v>1922.7417184330002</v>
      </c>
      <c r="E2112" s="357">
        <v>4.2576558869999994</v>
      </c>
    </row>
    <row r="2113" spans="1:5">
      <c r="A2113" s="355">
        <f t="shared" si="32"/>
        <v>45745</v>
      </c>
      <c r="B2113" s="356">
        <v>20</v>
      </c>
      <c r="C2113" s="357">
        <v>1868.2114780600004</v>
      </c>
      <c r="D2113" s="357">
        <v>1856.9949682040003</v>
      </c>
      <c r="E2113" s="357">
        <v>4.254562846999999</v>
      </c>
    </row>
    <row r="2114" spans="1:5">
      <c r="A2114" s="355">
        <f t="shared" si="32"/>
        <v>45745</v>
      </c>
      <c r="B2114" s="356">
        <v>21</v>
      </c>
      <c r="C2114" s="357">
        <v>1732.3712705450005</v>
      </c>
      <c r="D2114" s="357">
        <v>1719.5737111359997</v>
      </c>
      <c r="E2114" s="357">
        <v>4.4371285519999999</v>
      </c>
    </row>
    <row r="2115" spans="1:5">
      <c r="A2115" s="355">
        <f t="shared" si="32"/>
        <v>45745</v>
      </c>
      <c r="B2115" s="356">
        <v>22</v>
      </c>
      <c r="C2115" s="357">
        <v>1699.0146491889998</v>
      </c>
      <c r="D2115" s="357">
        <v>1580.0071969500002</v>
      </c>
      <c r="E2115" s="357">
        <v>4.5634414010000004</v>
      </c>
    </row>
    <row r="2116" spans="1:5">
      <c r="A2116" s="355">
        <f t="shared" si="32"/>
        <v>45745</v>
      </c>
      <c r="B2116" s="356">
        <v>23</v>
      </c>
      <c r="C2116" s="357">
        <v>1563.7319003180007</v>
      </c>
      <c r="D2116" s="357">
        <v>1433.1941837009997</v>
      </c>
      <c r="E2116" s="357">
        <v>6.0990365619999993</v>
      </c>
    </row>
    <row r="2117" spans="1:5">
      <c r="A2117" s="355">
        <f t="shared" si="32"/>
        <v>45746</v>
      </c>
      <c r="B2117" s="356">
        <v>0</v>
      </c>
      <c r="C2117" s="357">
        <v>1472.2420999619999</v>
      </c>
      <c r="D2117" s="357">
        <v>1328.5064609250003</v>
      </c>
      <c r="E2117" s="357">
        <v>5.5527634320000017</v>
      </c>
    </row>
    <row r="2118" spans="1:5">
      <c r="A2118" s="355">
        <f t="shared" ref="A2118:A2181" si="33">IF(B2118=0,A2117+1,A2117)</f>
        <v>45746</v>
      </c>
      <c r="B2118" s="356">
        <v>1</v>
      </c>
      <c r="C2118" s="357">
        <v>1407.0200477089998</v>
      </c>
      <c r="D2118" s="357">
        <v>1265.32745062</v>
      </c>
      <c r="E2118" s="357">
        <v>7.7608318000000009</v>
      </c>
    </row>
    <row r="2119" spans="1:5">
      <c r="A2119" s="355">
        <f t="shared" si="33"/>
        <v>45746</v>
      </c>
      <c r="B2119" s="356">
        <v>2</v>
      </c>
      <c r="C2119" s="357">
        <v>1358.4104897239997</v>
      </c>
      <c r="D2119" s="357">
        <v>1220.0490540540009</v>
      </c>
      <c r="E2119" s="357">
        <v>6.4712631149999966</v>
      </c>
    </row>
    <row r="2120" spans="1:5">
      <c r="A2120" s="355">
        <f t="shared" si="33"/>
        <v>45746</v>
      </c>
      <c r="B2120" s="356">
        <v>3</v>
      </c>
      <c r="C2120" s="357">
        <v>1339.8983342329996</v>
      </c>
      <c r="D2120" s="357">
        <v>1201.4043198840004</v>
      </c>
      <c r="E2120" s="357">
        <v>6.8892348249999964</v>
      </c>
    </row>
    <row r="2121" spans="1:5">
      <c r="A2121" s="355">
        <f t="shared" si="33"/>
        <v>45746</v>
      </c>
      <c r="B2121" s="356">
        <v>4</v>
      </c>
      <c r="C2121" s="357">
        <v>1317.6540697239996</v>
      </c>
      <c r="D2121" s="357">
        <v>1190.0425990019996</v>
      </c>
      <c r="E2121" s="357">
        <v>6.3764851240000002</v>
      </c>
    </row>
    <row r="2122" spans="1:5">
      <c r="A2122" s="355">
        <f t="shared" si="33"/>
        <v>45746</v>
      </c>
      <c r="B2122" s="356">
        <v>5</v>
      </c>
      <c r="C2122" s="357">
        <v>1329.9579103799997</v>
      </c>
      <c r="D2122" s="357">
        <v>1233.0760134210002</v>
      </c>
      <c r="E2122" s="357">
        <v>6.7375122500000026</v>
      </c>
    </row>
    <row r="2123" spans="1:5">
      <c r="A2123" s="355">
        <f t="shared" si="33"/>
        <v>45746</v>
      </c>
      <c r="B2123" s="356">
        <v>6</v>
      </c>
      <c r="C2123" s="357">
        <v>1273.1574556959999</v>
      </c>
      <c r="D2123" s="357">
        <v>1255.9558864839998</v>
      </c>
      <c r="E2123" s="357">
        <v>5.569170268999998</v>
      </c>
    </row>
    <row r="2124" spans="1:5">
      <c r="A2124" s="355">
        <f t="shared" si="33"/>
        <v>45746</v>
      </c>
      <c r="B2124" s="356">
        <v>7</v>
      </c>
      <c r="C2124" s="357">
        <v>1363.7808413139999</v>
      </c>
      <c r="D2124" s="357">
        <v>1361.993430318</v>
      </c>
      <c r="E2124" s="357">
        <v>5.6144297019999998</v>
      </c>
    </row>
    <row r="2125" spans="1:5">
      <c r="A2125" s="355">
        <f t="shared" si="33"/>
        <v>45746</v>
      </c>
      <c r="B2125" s="356">
        <v>8</v>
      </c>
      <c r="C2125" s="357">
        <v>1426.806804920001</v>
      </c>
      <c r="D2125" s="357">
        <v>1480.6384494229994</v>
      </c>
      <c r="E2125" s="357">
        <v>5.8424968439999985</v>
      </c>
    </row>
    <row r="2126" spans="1:5">
      <c r="A2126" s="355">
        <f t="shared" si="33"/>
        <v>45746</v>
      </c>
      <c r="B2126" s="356">
        <v>9</v>
      </c>
      <c r="C2126" s="357">
        <v>1487.3208013359997</v>
      </c>
      <c r="D2126" s="357">
        <v>1557.1507541590001</v>
      </c>
      <c r="E2126" s="357">
        <v>5.798858016999997</v>
      </c>
    </row>
    <row r="2127" spans="1:5">
      <c r="A2127" s="355">
        <f t="shared" si="33"/>
        <v>45746</v>
      </c>
      <c r="B2127" s="356">
        <v>10</v>
      </c>
      <c r="C2127" s="357">
        <v>1510.4281424979995</v>
      </c>
      <c r="D2127" s="357">
        <v>1583.7871712969995</v>
      </c>
      <c r="E2127" s="357">
        <v>5.7770303950000015</v>
      </c>
    </row>
    <row r="2128" spans="1:5">
      <c r="A2128" s="355">
        <f t="shared" si="33"/>
        <v>45746</v>
      </c>
      <c r="B2128" s="356">
        <v>11</v>
      </c>
      <c r="C2128" s="357">
        <v>1525.8079792900005</v>
      </c>
      <c r="D2128" s="357">
        <v>1598.8189223469997</v>
      </c>
      <c r="E2128" s="357">
        <v>5.3820640379999993</v>
      </c>
    </row>
    <row r="2129" spans="1:5">
      <c r="A2129" s="355">
        <f t="shared" si="33"/>
        <v>45746</v>
      </c>
      <c r="B2129" s="356">
        <v>12</v>
      </c>
      <c r="C2129" s="357">
        <v>1522.5479519709995</v>
      </c>
      <c r="D2129" s="357">
        <v>1590.4513690480003</v>
      </c>
      <c r="E2129" s="357">
        <v>6.2734184279999985</v>
      </c>
    </row>
    <row r="2130" spans="1:5">
      <c r="A2130" s="355">
        <f t="shared" si="33"/>
        <v>45746</v>
      </c>
      <c r="B2130" s="356">
        <v>13</v>
      </c>
      <c r="C2130" s="357">
        <v>1489.3031928849991</v>
      </c>
      <c r="D2130" s="357">
        <v>1562.3317016760002</v>
      </c>
      <c r="E2130" s="357">
        <v>5.2509415460000008</v>
      </c>
    </row>
    <row r="2131" spans="1:5">
      <c r="A2131" s="355">
        <f t="shared" si="33"/>
        <v>45746</v>
      </c>
      <c r="B2131" s="356">
        <v>14</v>
      </c>
      <c r="C2131" s="357">
        <v>1539.4446232539995</v>
      </c>
      <c r="D2131" s="357">
        <v>1574.8243163920004</v>
      </c>
      <c r="E2131" s="357">
        <v>10.761837024999998</v>
      </c>
    </row>
    <row r="2132" spans="1:5">
      <c r="A2132" s="355">
        <f t="shared" si="33"/>
        <v>45746</v>
      </c>
      <c r="B2132" s="356">
        <v>15</v>
      </c>
      <c r="C2132" s="357">
        <v>1543.4380857180001</v>
      </c>
      <c r="D2132" s="357">
        <v>1575.9827418260004</v>
      </c>
      <c r="E2132" s="357">
        <v>6.4987205939999999</v>
      </c>
    </row>
    <row r="2133" spans="1:5">
      <c r="A2133" s="355">
        <f t="shared" si="33"/>
        <v>45746</v>
      </c>
      <c r="B2133" s="356">
        <v>16</v>
      </c>
      <c r="C2133" s="357">
        <v>1551.8884425780002</v>
      </c>
      <c r="D2133" s="357">
        <v>1586.1773481409998</v>
      </c>
      <c r="E2133" s="357">
        <v>6.6803438760000011</v>
      </c>
    </row>
    <row r="2134" spans="1:5">
      <c r="A2134" s="355">
        <f t="shared" si="33"/>
        <v>45746</v>
      </c>
      <c r="B2134" s="356">
        <v>17</v>
      </c>
      <c r="C2134" s="357">
        <v>1566.830113901</v>
      </c>
      <c r="D2134" s="357">
        <v>1608.0549548139998</v>
      </c>
      <c r="E2134" s="357">
        <v>5.9913548530000025</v>
      </c>
    </row>
    <row r="2135" spans="1:5">
      <c r="A2135" s="355">
        <f t="shared" si="33"/>
        <v>45746</v>
      </c>
      <c r="B2135" s="356">
        <v>18</v>
      </c>
      <c r="C2135" s="357">
        <v>1648.7899529950009</v>
      </c>
      <c r="D2135" s="357">
        <v>1715.8185641229998</v>
      </c>
      <c r="E2135" s="357">
        <v>5.866321612000001</v>
      </c>
    </row>
    <row r="2136" spans="1:5">
      <c r="A2136" s="355">
        <f t="shared" si="33"/>
        <v>45746</v>
      </c>
      <c r="B2136" s="356">
        <v>19</v>
      </c>
      <c r="C2136" s="357">
        <v>1722.5657856440005</v>
      </c>
      <c r="D2136" s="357">
        <v>1801.8876557259998</v>
      </c>
      <c r="E2136" s="357">
        <v>5.7526555729999993</v>
      </c>
    </row>
    <row r="2137" spans="1:5">
      <c r="A2137" s="355">
        <f t="shared" si="33"/>
        <v>45746</v>
      </c>
      <c r="B2137" s="356">
        <v>20</v>
      </c>
      <c r="C2137" s="357">
        <v>1720.8104923460012</v>
      </c>
      <c r="D2137" s="357">
        <v>1743.389346206</v>
      </c>
      <c r="E2137" s="357">
        <v>5.7900342020000002</v>
      </c>
    </row>
    <row r="2138" spans="1:5">
      <c r="A2138" s="355">
        <f t="shared" si="33"/>
        <v>45746</v>
      </c>
      <c r="B2138" s="356">
        <v>21</v>
      </c>
      <c r="C2138" s="357">
        <v>1637.6538744229999</v>
      </c>
      <c r="D2138" s="357">
        <v>1615.1226492210005</v>
      </c>
      <c r="E2138" s="357">
        <v>5.6357341030000017</v>
      </c>
    </row>
    <row r="2139" spans="1:5">
      <c r="A2139" s="355">
        <f t="shared" si="33"/>
        <v>45746</v>
      </c>
      <c r="B2139" s="356">
        <v>22</v>
      </c>
      <c r="C2139" s="357">
        <v>1608.9221922710003</v>
      </c>
      <c r="D2139" s="357">
        <v>1472.5235433769999</v>
      </c>
      <c r="E2139" s="357">
        <v>5.7291800199999994</v>
      </c>
    </row>
    <row r="2140" spans="1:5">
      <c r="A2140" s="355">
        <f t="shared" si="33"/>
        <v>45746</v>
      </c>
      <c r="B2140" s="356">
        <v>23</v>
      </c>
      <c r="C2140" s="357">
        <v>1483.4427589090005</v>
      </c>
      <c r="D2140" s="357">
        <v>1332.4107102239998</v>
      </c>
      <c r="E2140" s="357">
        <v>5.7303042600000005</v>
      </c>
    </row>
    <row r="2141" spans="1:5">
      <c r="A2141" s="355">
        <f t="shared" si="33"/>
        <v>45747</v>
      </c>
      <c r="B2141" s="356">
        <v>0</v>
      </c>
      <c r="C2141" s="357">
        <v>1349.0157674560003</v>
      </c>
      <c r="D2141" s="357">
        <v>1232.0560482919998</v>
      </c>
      <c r="E2141" s="357">
        <v>5.6363213189999994</v>
      </c>
    </row>
    <row r="2142" spans="1:5">
      <c r="A2142" s="355">
        <f t="shared" si="33"/>
        <v>45747</v>
      </c>
      <c r="B2142" s="356">
        <v>1</v>
      </c>
      <c r="C2142" s="357">
        <v>1241.5835484700001</v>
      </c>
      <c r="D2142" s="357">
        <v>1180.9650101910001</v>
      </c>
      <c r="E2142" s="357">
        <v>6.696225374</v>
      </c>
    </row>
    <row r="2143" spans="1:5">
      <c r="A2143" s="355">
        <f t="shared" si="33"/>
        <v>45747</v>
      </c>
      <c r="B2143" s="356">
        <v>2</v>
      </c>
      <c r="C2143" s="357">
        <v>1218.7791391329995</v>
      </c>
      <c r="D2143" s="357">
        <v>1160.5386941530001</v>
      </c>
      <c r="E2143" s="357">
        <v>6.556602895000001</v>
      </c>
    </row>
    <row r="2144" spans="1:5">
      <c r="A2144" s="355">
        <f t="shared" si="33"/>
        <v>45747</v>
      </c>
      <c r="B2144" s="356">
        <v>3</v>
      </c>
      <c r="C2144" s="357">
        <v>1223.4734333749998</v>
      </c>
      <c r="D2144" s="357">
        <v>1160.029741693</v>
      </c>
      <c r="E2144" s="357">
        <v>10.752998456999997</v>
      </c>
    </row>
    <row r="2145" spans="1:5">
      <c r="A2145" s="355">
        <f t="shared" si="33"/>
        <v>45747</v>
      </c>
      <c r="B2145" s="356">
        <v>4</v>
      </c>
      <c r="C2145" s="357">
        <v>1272.8664510190001</v>
      </c>
      <c r="D2145" s="357">
        <v>1209.9628123479999</v>
      </c>
      <c r="E2145" s="357">
        <v>9.868345832000001</v>
      </c>
    </row>
    <row r="2146" spans="1:5">
      <c r="A2146" s="355">
        <f t="shared" si="33"/>
        <v>45747</v>
      </c>
      <c r="B2146" s="356">
        <v>5</v>
      </c>
      <c r="C2146" s="357">
        <v>1396.0792269979997</v>
      </c>
      <c r="D2146" s="357">
        <v>1338.0809086949998</v>
      </c>
      <c r="E2146" s="357">
        <v>9.3359622370000004</v>
      </c>
    </row>
    <row r="2147" spans="1:5">
      <c r="A2147" s="355">
        <f t="shared" si="33"/>
        <v>45747</v>
      </c>
      <c r="B2147" s="356">
        <v>6</v>
      </c>
      <c r="C2147" s="357">
        <v>1447.5446894829997</v>
      </c>
      <c r="D2147" s="357">
        <v>1484.2971484019997</v>
      </c>
      <c r="E2147" s="357">
        <v>9.6253154460000001</v>
      </c>
    </row>
    <row r="2148" spans="1:5">
      <c r="A2148" s="355">
        <f t="shared" si="33"/>
        <v>45747</v>
      </c>
      <c r="B2148" s="356">
        <v>7</v>
      </c>
      <c r="C2148" s="357">
        <v>1583.5682417450005</v>
      </c>
      <c r="D2148" s="357">
        <v>1612.4932423240002</v>
      </c>
      <c r="E2148" s="357">
        <v>16.816449730999999</v>
      </c>
    </row>
    <row r="2149" spans="1:5">
      <c r="A2149" s="355">
        <f t="shared" si="33"/>
        <v>45747</v>
      </c>
      <c r="B2149" s="356">
        <v>8</v>
      </c>
      <c r="C2149" s="357">
        <v>1729.0759516080007</v>
      </c>
      <c r="D2149" s="357">
        <v>1737.3984713629998</v>
      </c>
      <c r="E2149" s="357">
        <v>15.686849958000003</v>
      </c>
    </row>
    <row r="2150" spans="1:5">
      <c r="A2150" s="355">
        <f t="shared" si="33"/>
        <v>45747</v>
      </c>
      <c r="B2150" s="356">
        <v>9</v>
      </c>
      <c r="C2150" s="357">
        <v>1805.6233210350013</v>
      </c>
      <c r="D2150" s="357">
        <v>1820.6446694340002</v>
      </c>
      <c r="E2150" s="357">
        <v>8.6133963649999981</v>
      </c>
    </row>
    <row r="2151" spans="1:5">
      <c r="A2151" s="355">
        <f t="shared" si="33"/>
        <v>45747</v>
      </c>
      <c r="B2151" s="356">
        <v>10</v>
      </c>
      <c r="C2151" s="357">
        <v>1854.1492121000006</v>
      </c>
      <c r="D2151" s="357">
        <v>1874.9708969790004</v>
      </c>
      <c r="E2151" s="357">
        <v>8.5598151679999965</v>
      </c>
    </row>
    <row r="2152" spans="1:5">
      <c r="A2152" s="355">
        <f t="shared" si="33"/>
        <v>45747</v>
      </c>
      <c r="B2152" s="356">
        <v>11</v>
      </c>
      <c r="C2152" s="357">
        <v>1923.79295925</v>
      </c>
      <c r="D2152" s="357">
        <v>1938.8926292229999</v>
      </c>
      <c r="E2152" s="357">
        <v>8.0077120470000001</v>
      </c>
    </row>
    <row r="2153" spans="1:5">
      <c r="A2153" s="355">
        <f t="shared" si="33"/>
        <v>45747</v>
      </c>
      <c r="B2153" s="356">
        <v>12</v>
      </c>
      <c r="C2153" s="357">
        <v>1907.6816977519995</v>
      </c>
      <c r="D2153" s="357">
        <v>1923.9923006859999</v>
      </c>
      <c r="E2153" s="357">
        <v>8.9922705320000027</v>
      </c>
    </row>
    <row r="2154" spans="1:5">
      <c r="A2154" s="355">
        <f t="shared" si="33"/>
        <v>45747</v>
      </c>
      <c r="B2154" s="356">
        <v>13</v>
      </c>
      <c r="C2154" s="357">
        <v>1916.2755982659996</v>
      </c>
      <c r="D2154" s="357">
        <v>1937.051074731</v>
      </c>
      <c r="E2154" s="357">
        <v>15.115130736000001</v>
      </c>
    </row>
    <row r="2155" spans="1:5">
      <c r="A2155" s="355">
        <f t="shared" si="33"/>
        <v>45747</v>
      </c>
      <c r="B2155" s="356">
        <v>14</v>
      </c>
      <c r="C2155" s="357">
        <v>1921.2152210739998</v>
      </c>
      <c r="D2155" s="357">
        <v>1953.3048539159997</v>
      </c>
      <c r="E2155" s="357">
        <v>14.454082047</v>
      </c>
    </row>
    <row r="2156" spans="1:5">
      <c r="A2156" s="355">
        <f t="shared" si="33"/>
        <v>45747</v>
      </c>
      <c r="B2156" s="356">
        <v>15</v>
      </c>
      <c r="C2156" s="357">
        <v>1917.3098376140008</v>
      </c>
      <c r="D2156" s="357">
        <v>1952.4932956029993</v>
      </c>
      <c r="E2156" s="357">
        <v>14.797761191999998</v>
      </c>
    </row>
    <row r="2157" spans="1:5">
      <c r="A2157" s="355">
        <f t="shared" si="33"/>
        <v>45747</v>
      </c>
      <c r="B2157" s="356">
        <v>16</v>
      </c>
      <c r="C2157" s="357">
        <v>1884.0701018680002</v>
      </c>
      <c r="D2157" s="357">
        <v>1923.6706128829999</v>
      </c>
      <c r="E2157" s="357">
        <v>13.785233937000005</v>
      </c>
    </row>
    <row r="2158" spans="1:5">
      <c r="A2158" s="355">
        <f t="shared" si="33"/>
        <v>45747</v>
      </c>
      <c r="B2158" s="356">
        <v>17</v>
      </c>
      <c r="C2158" s="357">
        <v>1833.2658257160003</v>
      </c>
      <c r="D2158" s="357">
        <v>1883.6972408249992</v>
      </c>
      <c r="E2158" s="357">
        <v>13.561367996000003</v>
      </c>
    </row>
    <row r="2159" spans="1:5">
      <c r="A2159" s="355">
        <f t="shared" si="33"/>
        <v>45747</v>
      </c>
      <c r="B2159" s="356">
        <v>18</v>
      </c>
      <c r="C2159" s="357">
        <v>1937.941671899001</v>
      </c>
      <c r="D2159" s="357">
        <v>1961.6688141510006</v>
      </c>
      <c r="E2159" s="357">
        <v>13.702478452000008</v>
      </c>
    </row>
    <row r="2160" spans="1:5">
      <c r="A2160" s="355">
        <f t="shared" si="33"/>
        <v>45747</v>
      </c>
      <c r="B2160" s="356">
        <v>19</v>
      </c>
      <c r="C2160" s="357">
        <v>2081.4028812900001</v>
      </c>
      <c r="D2160" s="357">
        <v>2034.9591332129996</v>
      </c>
      <c r="E2160" s="357">
        <v>12.850948933000005</v>
      </c>
    </row>
    <row r="2161" spans="1:5">
      <c r="A2161" s="355">
        <f t="shared" si="33"/>
        <v>45747</v>
      </c>
      <c r="B2161" s="356">
        <v>20</v>
      </c>
      <c r="C2161" s="357">
        <v>1987.8328396989991</v>
      </c>
      <c r="D2161" s="357">
        <v>1949.9884045079998</v>
      </c>
      <c r="E2161" s="357">
        <v>6.7049951520000004</v>
      </c>
    </row>
    <row r="2162" spans="1:5">
      <c r="A2162" s="355">
        <f t="shared" si="33"/>
        <v>45747</v>
      </c>
      <c r="B2162" s="356">
        <v>21</v>
      </c>
      <c r="C2162" s="357">
        <v>1836.4267848840007</v>
      </c>
      <c r="D2162" s="357">
        <v>1807.3654318880001</v>
      </c>
      <c r="E2162" s="357">
        <v>4.8462823299999984</v>
      </c>
    </row>
    <row r="2163" spans="1:5">
      <c r="A2163" s="355">
        <f t="shared" si="33"/>
        <v>45747</v>
      </c>
      <c r="B2163" s="356">
        <v>22</v>
      </c>
      <c r="C2163" s="357">
        <v>1750.0544101670007</v>
      </c>
      <c r="D2163" s="357">
        <v>1650.1910873650006</v>
      </c>
      <c r="E2163" s="357">
        <v>4.7827300549999974</v>
      </c>
    </row>
    <row r="2164" spans="1:5">
      <c r="A2164" s="355">
        <f t="shared" si="33"/>
        <v>45747</v>
      </c>
      <c r="B2164" s="356">
        <v>23</v>
      </c>
      <c r="C2164" s="357">
        <v>1511.4641927990003</v>
      </c>
      <c r="D2164" s="357">
        <v>1474.6626017219996</v>
      </c>
      <c r="E2164" s="357">
        <v>4.6181515079999977</v>
      </c>
    </row>
    <row r="2165" spans="1:5">
      <c r="A2165" s="355">
        <f t="shared" si="33"/>
        <v>45748</v>
      </c>
      <c r="B2165" s="356">
        <v>0</v>
      </c>
      <c r="C2165" s="357">
        <v>1409.3036396900004</v>
      </c>
      <c r="D2165" s="357">
        <v>1361.4810750480005</v>
      </c>
      <c r="E2165" s="357">
        <v>6.29776311</v>
      </c>
    </row>
    <row r="2166" spans="1:5">
      <c r="A2166" s="355">
        <f t="shared" si="33"/>
        <v>45748</v>
      </c>
      <c r="B2166" s="356">
        <v>1</v>
      </c>
      <c r="C2166" s="357">
        <v>1432.775598486</v>
      </c>
      <c r="D2166" s="357">
        <v>1324.6773289619998</v>
      </c>
      <c r="E2166" s="357">
        <v>6.6954895140000001</v>
      </c>
    </row>
    <row r="2167" spans="1:5">
      <c r="A2167" s="355">
        <f t="shared" si="33"/>
        <v>45748</v>
      </c>
      <c r="B2167" s="356">
        <v>2</v>
      </c>
      <c r="C2167" s="357">
        <v>1459.0837125799994</v>
      </c>
      <c r="D2167" s="357">
        <v>1297.7006626360005</v>
      </c>
      <c r="E2167" s="357">
        <v>6.541640628999998</v>
      </c>
    </row>
    <row r="2168" spans="1:5">
      <c r="A2168" s="355">
        <f t="shared" si="33"/>
        <v>45748</v>
      </c>
      <c r="B2168" s="356">
        <v>3</v>
      </c>
      <c r="C2168" s="357">
        <v>1396.2312041770003</v>
      </c>
      <c r="D2168" s="357">
        <v>1287.413568963</v>
      </c>
      <c r="E2168" s="357">
        <v>8.2913972429999987</v>
      </c>
    </row>
    <row r="2169" spans="1:5">
      <c r="A2169" s="355">
        <f t="shared" si="33"/>
        <v>45748</v>
      </c>
      <c r="B2169" s="356">
        <v>4</v>
      </c>
      <c r="C2169" s="357">
        <v>1380.1794730509996</v>
      </c>
      <c r="D2169" s="357">
        <v>1334.943936029</v>
      </c>
      <c r="E2169" s="357">
        <v>7.3676483589999986</v>
      </c>
    </row>
    <row r="2170" spans="1:5">
      <c r="A2170" s="355">
        <f t="shared" si="33"/>
        <v>45748</v>
      </c>
      <c r="B2170" s="356">
        <v>5</v>
      </c>
      <c r="C2170" s="357">
        <v>1494.8493660229997</v>
      </c>
      <c r="D2170" s="357">
        <v>1450.0240062760004</v>
      </c>
      <c r="E2170" s="357">
        <v>5.8119133059999983</v>
      </c>
    </row>
    <row r="2171" spans="1:5">
      <c r="A2171" s="355">
        <f t="shared" si="33"/>
        <v>45748</v>
      </c>
      <c r="B2171" s="356">
        <v>6</v>
      </c>
      <c r="C2171" s="357">
        <v>1546.7849668280003</v>
      </c>
      <c r="D2171" s="357">
        <v>1568.1886219800001</v>
      </c>
      <c r="E2171" s="357">
        <v>5.1537328629999992</v>
      </c>
    </row>
    <row r="2172" spans="1:5">
      <c r="A2172" s="355">
        <f t="shared" si="33"/>
        <v>45748</v>
      </c>
      <c r="B2172" s="356">
        <v>7</v>
      </c>
      <c r="C2172" s="357">
        <v>1667.2058873870005</v>
      </c>
      <c r="D2172" s="357">
        <v>1680.8041482999997</v>
      </c>
      <c r="E2172" s="357">
        <v>8.5658108840000011</v>
      </c>
    </row>
    <row r="2173" spans="1:5">
      <c r="A2173" s="355">
        <f t="shared" si="33"/>
        <v>45748</v>
      </c>
      <c r="B2173" s="356">
        <v>8</v>
      </c>
      <c r="C2173" s="357">
        <v>1785.1555080209989</v>
      </c>
      <c r="D2173" s="357">
        <v>1797.2709660679998</v>
      </c>
      <c r="E2173" s="357">
        <v>10.021904842999996</v>
      </c>
    </row>
    <row r="2174" spans="1:5">
      <c r="A2174" s="355">
        <f t="shared" si="33"/>
        <v>45748</v>
      </c>
      <c r="B2174" s="356">
        <v>9</v>
      </c>
      <c r="C2174" s="357">
        <v>1849.6848410950008</v>
      </c>
      <c r="D2174" s="357">
        <v>1860.894947584</v>
      </c>
      <c r="E2174" s="357">
        <v>4.846456353999999</v>
      </c>
    </row>
    <row r="2175" spans="1:5">
      <c r="A2175" s="355">
        <f t="shared" si="33"/>
        <v>45748</v>
      </c>
      <c r="B2175" s="356">
        <v>10</v>
      </c>
      <c r="C2175" s="357">
        <v>1876.7841091170001</v>
      </c>
      <c r="D2175" s="357">
        <v>1910.7430401110003</v>
      </c>
      <c r="E2175" s="357">
        <v>4.7248283989999997</v>
      </c>
    </row>
    <row r="2176" spans="1:5">
      <c r="A2176" s="355">
        <f t="shared" si="33"/>
        <v>45748</v>
      </c>
      <c r="B2176" s="356">
        <v>11</v>
      </c>
      <c r="C2176" s="357">
        <v>1925.8042443800007</v>
      </c>
      <c r="D2176" s="357">
        <v>1942.7141286579999</v>
      </c>
      <c r="E2176" s="357">
        <v>4.4366387899999999</v>
      </c>
    </row>
    <row r="2177" spans="1:5">
      <c r="A2177" s="355">
        <f t="shared" si="33"/>
        <v>45748</v>
      </c>
      <c r="B2177" s="356">
        <v>12</v>
      </c>
      <c r="C2177" s="357">
        <v>1890.8092404849999</v>
      </c>
      <c r="D2177" s="357">
        <v>1906.2960005509995</v>
      </c>
      <c r="E2177" s="357">
        <v>4.8318693669999995</v>
      </c>
    </row>
    <row r="2178" spans="1:5">
      <c r="A2178" s="355">
        <f t="shared" si="33"/>
        <v>45748</v>
      </c>
      <c r="B2178" s="356">
        <v>13</v>
      </c>
      <c r="C2178" s="357">
        <v>1929.2595672259993</v>
      </c>
      <c r="D2178" s="357">
        <v>1931.0208245570002</v>
      </c>
      <c r="E2178" s="357">
        <v>4.5579470989999988</v>
      </c>
    </row>
    <row r="2179" spans="1:5">
      <c r="A2179" s="355">
        <f t="shared" si="33"/>
        <v>45748</v>
      </c>
      <c r="B2179" s="356">
        <v>14</v>
      </c>
      <c r="C2179" s="357">
        <v>1950.019128442</v>
      </c>
      <c r="D2179" s="357">
        <v>1960.9044808319998</v>
      </c>
      <c r="E2179" s="357">
        <v>6.0781347900000009</v>
      </c>
    </row>
    <row r="2180" spans="1:5">
      <c r="A2180" s="355">
        <f t="shared" si="33"/>
        <v>45748</v>
      </c>
      <c r="B2180" s="356">
        <v>15</v>
      </c>
      <c r="C2180" s="357">
        <v>1886.8539969390006</v>
      </c>
      <c r="D2180" s="357">
        <v>1970.5390630919997</v>
      </c>
      <c r="E2180" s="357">
        <v>5.6348031940000007</v>
      </c>
    </row>
    <row r="2181" spans="1:5">
      <c r="A2181" s="355">
        <f t="shared" si="33"/>
        <v>45748</v>
      </c>
      <c r="B2181" s="356">
        <v>16</v>
      </c>
      <c r="C2181" s="357">
        <v>1854.2803622299998</v>
      </c>
      <c r="D2181" s="357">
        <v>1950.4711125050001</v>
      </c>
      <c r="E2181" s="357">
        <v>5.7388755850000015</v>
      </c>
    </row>
    <row r="2182" spans="1:5">
      <c r="A2182" s="355">
        <f t="shared" ref="A2182:A2245" si="34">IF(B2182=0,A2181+1,A2181)</f>
        <v>45748</v>
      </c>
      <c r="B2182" s="356">
        <v>17</v>
      </c>
      <c r="C2182" s="357">
        <v>1791.2280528140004</v>
      </c>
      <c r="D2182" s="357">
        <v>1891.9514580580003</v>
      </c>
      <c r="E2182" s="357">
        <v>5.2756062790000007</v>
      </c>
    </row>
    <row r="2183" spans="1:5">
      <c r="A2183" s="355">
        <f t="shared" si="34"/>
        <v>45748</v>
      </c>
      <c r="B2183" s="356">
        <v>18</v>
      </c>
      <c r="C2183" s="357">
        <v>1942.0268901649999</v>
      </c>
      <c r="D2183" s="357">
        <v>1952.7168517140005</v>
      </c>
      <c r="E2183" s="357">
        <v>5.3977563969999984</v>
      </c>
    </row>
    <row r="2184" spans="1:5">
      <c r="A2184" s="355">
        <f t="shared" si="34"/>
        <v>45748</v>
      </c>
      <c r="B2184" s="356">
        <v>19</v>
      </c>
      <c r="C2184" s="357">
        <v>2072.3246405099994</v>
      </c>
      <c r="D2184" s="357">
        <v>2021.1026285599999</v>
      </c>
      <c r="E2184" s="357">
        <v>5.7537334590000002</v>
      </c>
    </row>
    <row r="2185" spans="1:5">
      <c r="A2185" s="355">
        <f t="shared" si="34"/>
        <v>45748</v>
      </c>
      <c r="B2185" s="356">
        <v>20</v>
      </c>
      <c r="C2185" s="357">
        <v>2018.6702846089995</v>
      </c>
      <c r="D2185" s="357">
        <v>1959.7905420329998</v>
      </c>
      <c r="E2185" s="357">
        <v>7.2711158870000014</v>
      </c>
    </row>
    <row r="2186" spans="1:5">
      <c r="A2186" s="355">
        <f t="shared" si="34"/>
        <v>45748</v>
      </c>
      <c r="B2186" s="356">
        <v>21</v>
      </c>
      <c r="C2186" s="357">
        <v>1812.5884599330009</v>
      </c>
      <c r="D2186" s="357">
        <v>1816.3531947429997</v>
      </c>
      <c r="E2186" s="357">
        <v>10.463725322999993</v>
      </c>
    </row>
    <row r="2187" spans="1:5">
      <c r="A2187" s="355">
        <f t="shared" si="34"/>
        <v>45748</v>
      </c>
      <c r="B2187" s="356">
        <v>22</v>
      </c>
      <c r="C2187" s="357">
        <v>1742.0138758939991</v>
      </c>
      <c r="D2187" s="357">
        <v>1656.121037011</v>
      </c>
      <c r="E2187" s="357">
        <v>10.344203205999996</v>
      </c>
    </row>
    <row r="2188" spans="1:5">
      <c r="A2188" s="355">
        <f t="shared" si="34"/>
        <v>45748</v>
      </c>
      <c r="B2188" s="356">
        <v>23</v>
      </c>
      <c r="C2188" s="357">
        <v>1556.7270394089996</v>
      </c>
      <c r="D2188" s="357">
        <v>1492.7537860300001</v>
      </c>
      <c r="E2188" s="357">
        <v>7.1845983200000001</v>
      </c>
    </row>
    <row r="2189" spans="1:5">
      <c r="A2189" s="355">
        <f t="shared" si="34"/>
        <v>45749</v>
      </c>
      <c r="B2189" s="356">
        <v>0</v>
      </c>
      <c r="C2189" s="357">
        <v>1554.1587515679998</v>
      </c>
      <c r="D2189" s="357">
        <v>1386.5006678430007</v>
      </c>
      <c r="E2189" s="357">
        <v>7.7779128690000006</v>
      </c>
    </row>
    <row r="2190" spans="1:5">
      <c r="A2190" s="355">
        <f t="shared" si="34"/>
        <v>45749</v>
      </c>
      <c r="B2190" s="356">
        <v>1</v>
      </c>
      <c r="C2190" s="357">
        <v>1504.0966045019995</v>
      </c>
      <c r="D2190" s="357">
        <v>1337.0945238519998</v>
      </c>
      <c r="E2190" s="357">
        <v>6.035532454000001</v>
      </c>
    </row>
    <row r="2191" spans="1:5">
      <c r="A2191" s="355">
        <f t="shared" si="34"/>
        <v>45749</v>
      </c>
      <c r="B2191" s="356">
        <v>2</v>
      </c>
      <c r="C2191" s="357">
        <v>1469.0189594850001</v>
      </c>
      <c r="D2191" s="357">
        <v>1302.9772372760001</v>
      </c>
      <c r="E2191" s="357">
        <v>6.8249143000000005</v>
      </c>
    </row>
    <row r="2192" spans="1:5">
      <c r="A2192" s="355">
        <f t="shared" si="34"/>
        <v>45749</v>
      </c>
      <c r="B2192" s="356">
        <v>3</v>
      </c>
      <c r="C2192" s="357">
        <v>1455.0203903159995</v>
      </c>
      <c r="D2192" s="357">
        <v>1304.6772890679997</v>
      </c>
      <c r="E2192" s="357">
        <v>7.6705566460000005</v>
      </c>
    </row>
    <row r="2193" spans="1:5">
      <c r="A2193" s="355">
        <f t="shared" si="34"/>
        <v>45749</v>
      </c>
      <c r="B2193" s="356">
        <v>4</v>
      </c>
      <c r="C2193" s="357">
        <v>1523.5543774949995</v>
      </c>
      <c r="D2193" s="357">
        <v>1367.2974824370001</v>
      </c>
      <c r="E2193" s="357">
        <v>6.0504041239999999</v>
      </c>
    </row>
    <row r="2194" spans="1:5">
      <c r="A2194" s="355">
        <f t="shared" si="34"/>
        <v>45749</v>
      </c>
      <c r="B2194" s="356">
        <v>5</v>
      </c>
      <c r="C2194" s="357">
        <v>1643.8313333760004</v>
      </c>
      <c r="D2194" s="357">
        <v>1492.4047167190004</v>
      </c>
      <c r="E2194" s="357">
        <v>5.4781291360000015</v>
      </c>
    </row>
    <row r="2195" spans="1:5">
      <c r="A2195" s="355">
        <f t="shared" si="34"/>
        <v>45749</v>
      </c>
      <c r="B2195" s="356">
        <v>6</v>
      </c>
      <c r="C2195" s="357">
        <v>1733.9553061030001</v>
      </c>
      <c r="D2195" s="357">
        <v>1626.2160921059999</v>
      </c>
      <c r="E2195" s="357">
        <v>5.2888356209999978</v>
      </c>
    </row>
    <row r="2196" spans="1:5">
      <c r="A2196" s="355">
        <f t="shared" si="34"/>
        <v>45749</v>
      </c>
      <c r="B2196" s="356">
        <v>7</v>
      </c>
      <c r="C2196" s="357">
        <v>1795.1699485660004</v>
      </c>
      <c r="D2196" s="357">
        <v>1731.3737091080004</v>
      </c>
      <c r="E2196" s="357">
        <v>19.614680985000003</v>
      </c>
    </row>
    <row r="2197" spans="1:5">
      <c r="A2197" s="355">
        <f t="shared" si="34"/>
        <v>45749</v>
      </c>
      <c r="B2197" s="356">
        <v>8</v>
      </c>
      <c r="C2197" s="357">
        <v>1893.2768988269993</v>
      </c>
      <c r="D2197" s="357">
        <v>1839.2112529930005</v>
      </c>
      <c r="E2197" s="357">
        <v>17.083213356000002</v>
      </c>
    </row>
    <row r="2198" spans="1:5">
      <c r="A2198" s="355">
        <f t="shared" si="34"/>
        <v>45749</v>
      </c>
      <c r="B2198" s="356">
        <v>9</v>
      </c>
      <c r="C2198" s="357">
        <v>1813.597241214999</v>
      </c>
      <c r="D2198" s="357">
        <v>1897.3786135360003</v>
      </c>
      <c r="E2198" s="357">
        <v>6.5610146919999996</v>
      </c>
    </row>
    <row r="2199" spans="1:5">
      <c r="A2199" s="355">
        <f t="shared" si="34"/>
        <v>45749</v>
      </c>
      <c r="B2199" s="356">
        <v>10</v>
      </c>
      <c r="C2199" s="357">
        <v>1853.0526976539984</v>
      </c>
      <c r="D2199" s="357">
        <v>1937.46682016</v>
      </c>
      <c r="E2199" s="357">
        <v>5.9235546330000002</v>
      </c>
    </row>
    <row r="2200" spans="1:5">
      <c r="A2200" s="355">
        <f t="shared" si="34"/>
        <v>45749</v>
      </c>
      <c r="B2200" s="356">
        <v>11</v>
      </c>
      <c r="C2200" s="357">
        <v>1872.5936293389991</v>
      </c>
      <c r="D2200" s="357">
        <v>1968.6618084269996</v>
      </c>
      <c r="E2200" s="357">
        <v>5.4017940699999993</v>
      </c>
    </row>
    <row r="2201" spans="1:5">
      <c r="A2201" s="355">
        <f t="shared" si="34"/>
        <v>45749</v>
      </c>
      <c r="B2201" s="356">
        <v>12</v>
      </c>
      <c r="C2201" s="357">
        <v>1849.9520676590012</v>
      </c>
      <c r="D2201" s="357">
        <v>1959.3751674790005</v>
      </c>
      <c r="E2201" s="357">
        <v>5.3883859300000001</v>
      </c>
    </row>
    <row r="2202" spans="1:5">
      <c r="A2202" s="355">
        <f t="shared" si="34"/>
        <v>45749</v>
      </c>
      <c r="B2202" s="356">
        <v>13</v>
      </c>
      <c r="C2202" s="357">
        <v>1850.134878607</v>
      </c>
      <c r="D2202" s="357">
        <v>1964.7784771479999</v>
      </c>
      <c r="E2202" s="357">
        <v>4.9589301899999993</v>
      </c>
    </row>
    <row r="2203" spans="1:5">
      <c r="A2203" s="355">
        <f t="shared" si="34"/>
        <v>45749</v>
      </c>
      <c r="B2203" s="356">
        <v>14</v>
      </c>
      <c r="C2203" s="357">
        <v>1833.6305613870004</v>
      </c>
      <c r="D2203" s="357">
        <v>1992.4870175659996</v>
      </c>
      <c r="E2203" s="357">
        <v>5.3555455929999987</v>
      </c>
    </row>
    <row r="2204" spans="1:5">
      <c r="A2204" s="355">
        <f t="shared" si="34"/>
        <v>45749</v>
      </c>
      <c r="B2204" s="356">
        <v>15</v>
      </c>
      <c r="C2204" s="357">
        <v>1839.0746450460003</v>
      </c>
      <c r="D2204" s="357">
        <v>1983.2366111299993</v>
      </c>
      <c r="E2204" s="357">
        <v>4.9461767329999997</v>
      </c>
    </row>
    <row r="2205" spans="1:5">
      <c r="A2205" s="355">
        <f t="shared" si="34"/>
        <v>45749</v>
      </c>
      <c r="B2205" s="356">
        <v>16</v>
      </c>
      <c r="C2205" s="357">
        <v>1803.0116812319995</v>
      </c>
      <c r="D2205" s="357">
        <v>1944.5990242970006</v>
      </c>
      <c r="E2205" s="357">
        <v>6.2885483580000008</v>
      </c>
    </row>
    <row r="2206" spans="1:5">
      <c r="A2206" s="355">
        <f t="shared" si="34"/>
        <v>45749</v>
      </c>
      <c r="B2206" s="356">
        <v>17</v>
      </c>
      <c r="C2206" s="357">
        <v>1779.8261785039999</v>
      </c>
      <c r="D2206" s="357">
        <v>1886.3288995459998</v>
      </c>
      <c r="E2206" s="357">
        <v>5.5468845669999993</v>
      </c>
    </row>
    <row r="2207" spans="1:5">
      <c r="A2207" s="355">
        <f t="shared" si="34"/>
        <v>45749</v>
      </c>
      <c r="B2207" s="356">
        <v>18</v>
      </c>
      <c r="C2207" s="357">
        <v>1844.984142155</v>
      </c>
      <c r="D2207" s="357">
        <v>1973.0623320959999</v>
      </c>
      <c r="E2207" s="357">
        <v>4.9034422910000011</v>
      </c>
    </row>
    <row r="2208" spans="1:5">
      <c r="A2208" s="355">
        <f t="shared" si="34"/>
        <v>45749</v>
      </c>
      <c r="B2208" s="356">
        <v>19</v>
      </c>
      <c r="C2208" s="357">
        <v>1990.133176368</v>
      </c>
      <c r="D2208" s="357">
        <v>2053.7582816299996</v>
      </c>
      <c r="E2208" s="357">
        <v>4.3342324020000005</v>
      </c>
    </row>
    <row r="2209" spans="1:5">
      <c r="A2209" s="355">
        <f t="shared" si="34"/>
        <v>45749</v>
      </c>
      <c r="B2209" s="356">
        <v>20</v>
      </c>
      <c r="C2209" s="357">
        <v>1910.6884976329995</v>
      </c>
      <c r="D2209" s="357">
        <v>1976.5662034400004</v>
      </c>
      <c r="E2209" s="357">
        <v>5.2297182219999998</v>
      </c>
    </row>
    <row r="2210" spans="1:5">
      <c r="A2210" s="355">
        <f t="shared" si="34"/>
        <v>45749</v>
      </c>
      <c r="B2210" s="356">
        <v>21</v>
      </c>
      <c r="C2210" s="357">
        <v>1777.7166983319992</v>
      </c>
      <c r="D2210" s="357">
        <v>1836.2210432940005</v>
      </c>
      <c r="E2210" s="357">
        <v>7.0513173620000016</v>
      </c>
    </row>
    <row r="2211" spans="1:5">
      <c r="A2211" s="355">
        <f t="shared" si="34"/>
        <v>45749</v>
      </c>
      <c r="B2211" s="356">
        <v>22</v>
      </c>
      <c r="C2211" s="357">
        <v>1620.0666710860007</v>
      </c>
      <c r="D2211" s="357">
        <v>1672.8060411329998</v>
      </c>
      <c r="E2211" s="357">
        <v>7.9411535459999962</v>
      </c>
    </row>
    <row r="2212" spans="1:5">
      <c r="A2212" s="355">
        <f t="shared" si="34"/>
        <v>45749</v>
      </c>
      <c r="B2212" s="356">
        <v>23</v>
      </c>
      <c r="C2212" s="357">
        <v>1461.5151872589995</v>
      </c>
      <c r="D2212" s="357">
        <v>1513.986322251</v>
      </c>
      <c r="E2212" s="357">
        <v>8.7681581720000015</v>
      </c>
    </row>
    <row r="2213" spans="1:5">
      <c r="A2213" s="355">
        <f t="shared" si="34"/>
        <v>45750</v>
      </c>
      <c r="B2213" s="356">
        <v>0</v>
      </c>
      <c r="C2213" s="357">
        <v>1334.5838240770006</v>
      </c>
      <c r="D2213" s="357">
        <v>1400.4397674400002</v>
      </c>
      <c r="E2213" s="357">
        <v>7.7703396980000008</v>
      </c>
    </row>
    <row r="2214" spans="1:5">
      <c r="A2214" s="355">
        <f t="shared" si="34"/>
        <v>45750</v>
      </c>
      <c r="B2214" s="356">
        <v>1</v>
      </c>
      <c r="C2214" s="357">
        <v>1279.7239023559998</v>
      </c>
      <c r="D2214" s="357">
        <v>1351.9074819789996</v>
      </c>
      <c r="E2214" s="357">
        <v>8.4094595539999997</v>
      </c>
    </row>
    <row r="2215" spans="1:5">
      <c r="A2215" s="355">
        <f t="shared" si="34"/>
        <v>45750</v>
      </c>
      <c r="B2215" s="356">
        <v>2</v>
      </c>
      <c r="C2215" s="357">
        <v>1265.5282406609999</v>
      </c>
      <c r="D2215" s="357">
        <v>1311.6942550860001</v>
      </c>
      <c r="E2215" s="357">
        <v>7.640091490999998</v>
      </c>
    </row>
    <row r="2216" spans="1:5">
      <c r="A2216" s="355">
        <f t="shared" si="34"/>
        <v>45750</v>
      </c>
      <c r="B2216" s="356">
        <v>3</v>
      </c>
      <c r="C2216" s="357">
        <v>1239.2193781919996</v>
      </c>
      <c r="D2216" s="357">
        <v>1298.127376424</v>
      </c>
      <c r="E2216" s="357">
        <v>8.3910198319999996</v>
      </c>
    </row>
    <row r="2217" spans="1:5">
      <c r="A2217" s="355">
        <f t="shared" si="34"/>
        <v>45750</v>
      </c>
      <c r="B2217" s="356">
        <v>4</v>
      </c>
      <c r="C2217" s="357">
        <v>1277.4030925839998</v>
      </c>
      <c r="D2217" s="357">
        <v>1350.954747259</v>
      </c>
      <c r="E2217" s="357">
        <v>8.5831614259999984</v>
      </c>
    </row>
    <row r="2218" spans="1:5">
      <c r="A2218" s="355">
        <f t="shared" si="34"/>
        <v>45750</v>
      </c>
      <c r="B2218" s="356">
        <v>5</v>
      </c>
      <c r="C2218" s="357">
        <v>1396.6442295210002</v>
      </c>
      <c r="D2218" s="357">
        <v>1466.0603618599998</v>
      </c>
      <c r="E2218" s="357">
        <v>8.0149453919999996</v>
      </c>
    </row>
    <row r="2219" spans="1:5">
      <c r="A2219" s="355">
        <f t="shared" si="34"/>
        <v>45750</v>
      </c>
      <c r="B2219" s="356">
        <v>6</v>
      </c>
      <c r="C2219" s="357">
        <v>1629.301093309</v>
      </c>
      <c r="D2219" s="357">
        <v>1605.855619685</v>
      </c>
      <c r="E2219" s="357">
        <v>7.4450024559999974</v>
      </c>
    </row>
    <row r="2220" spans="1:5">
      <c r="A2220" s="355">
        <f t="shared" si="34"/>
        <v>45750</v>
      </c>
      <c r="B2220" s="356">
        <v>7</v>
      </c>
      <c r="C2220" s="357">
        <v>1735.6629458120003</v>
      </c>
      <c r="D2220" s="357">
        <v>1706.5356608970001</v>
      </c>
      <c r="E2220" s="357">
        <v>4.5630312160000006</v>
      </c>
    </row>
    <row r="2221" spans="1:5">
      <c r="A2221" s="355">
        <f t="shared" si="34"/>
        <v>45750</v>
      </c>
      <c r="B2221" s="356">
        <v>8</v>
      </c>
      <c r="C2221" s="357">
        <v>1842.9118344659989</v>
      </c>
      <c r="D2221" s="357">
        <v>1800.3424019460003</v>
      </c>
      <c r="E2221" s="357">
        <v>8.8172800649999985</v>
      </c>
    </row>
    <row r="2222" spans="1:5">
      <c r="A2222" s="355">
        <f t="shared" si="34"/>
        <v>45750</v>
      </c>
      <c r="B2222" s="356">
        <v>9</v>
      </c>
      <c r="C2222" s="357">
        <v>1918.3815034099994</v>
      </c>
      <c r="D2222" s="357">
        <v>1874.6346350000003</v>
      </c>
      <c r="E2222" s="357">
        <v>8.1396341500000009</v>
      </c>
    </row>
    <row r="2223" spans="1:5">
      <c r="A2223" s="355">
        <f t="shared" si="34"/>
        <v>45750</v>
      </c>
      <c r="B2223" s="356">
        <v>10</v>
      </c>
      <c r="C2223" s="357">
        <v>1955.6407316599996</v>
      </c>
      <c r="D2223" s="357">
        <v>1914.6391051320011</v>
      </c>
      <c r="E2223" s="357">
        <v>7.3618309539999993</v>
      </c>
    </row>
    <row r="2224" spans="1:5">
      <c r="A2224" s="355">
        <f t="shared" si="34"/>
        <v>45750</v>
      </c>
      <c r="B2224" s="356">
        <v>11</v>
      </c>
      <c r="C2224" s="357">
        <v>2008.9494224160012</v>
      </c>
      <c r="D2224" s="357">
        <v>1962.6845910670002</v>
      </c>
      <c r="E2224" s="357">
        <v>9.946965245000003</v>
      </c>
    </row>
    <row r="2225" spans="1:5">
      <c r="A2225" s="355">
        <f t="shared" si="34"/>
        <v>45750</v>
      </c>
      <c r="B2225" s="356">
        <v>12</v>
      </c>
      <c r="C2225" s="357">
        <v>2007.0789249140014</v>
      </c>
      <c r="D2225" s="357">
        <v>1956.1719689940001</v>
      </c>
      <c r="E2225" s="357">
        <v>4.5015582809999994</v>
      </c>
    </row>
    <row r="2226" spans="1:5">
      <c r="A2226" s="355">
        <f t="shared" si="34"/>
        <v>45750</v>
      </c>
      <c r="B2226" s="356">
        <v>13</v>
      </c>
      <c r="C2226" s="357">
        <v>2011.3412867500003</v>
      </c>
      <c r="D2226" s="357">
        <v>1965.6528959969996</v>
      </c>
      <c r="E2226" s="357">
        <v>5.3153343989999993</v>
      </c>
    </row>
    <row r="2227" spans="1:5">
      <c r="A2227" s="355">
        <f t="shared" si="34"/>
        <v>45750</v>
      </c>
      <c r="B2227" s="356">
        <v>14</v>
      </c>
      <c r="C2227" s="357">
        <v>2032.7887473809994</v>
      </c>
      <c r="D2227" s="357">
        <v>1986.8762681550004</v>
      </c>
      <c r="E2227" s="357">
        <v>4.965569426000001</v>
      </c>
    </row>
    <row r="2228" spans="1:5">
      <c r="A2228" s="355">
        <f t="shared" si="34"/>
        <v>45750</v>
      </c>
      <c r="B2228" s="356">
        <v>15</v>
      </c>
      <c r="C2228" s="357">
        <v>2039.1577016079996</v>
      </c>
      <c r="D2228" s="357">
        <v>2002.5810161299999</v>
      </c>
      <c r="E2228" s="357">
        <v>6.0789354430000024</v>
      </c>
    </row>
    <row r="2229" spans="1:5">
      <c r="A2229" s="355">
        <f t="shared" si="34"/>
        <v>45750</v>
      </c>
      <c r="B2229" s="356">
        <v>16</v>
      </c>
      <c r="C2229" s="357">
        <v>2000.2682980219993</v>
      </c>
      <c r="D2229" s="357">
        <v>1970.4156591779997</v>
      </c>
      <c r="E2229" s="357">
        <v>5.9290040989999975</v>
      </c>
    </row>
    <row r="2230" spans="1:5">
      <c r="A2230" s="355">
        <f t="shared" si="34"/>
        <v>45750</v>
      </c>
      <c r="B2230" s="356">
        <v>17</v>
      </c>
      <c r="C2230" s="357">
        <v>1922.9044024919997</v>
      </c>
      <c r="D2230" s="357">
        <v>1925.0135376290004</v>
      </c>
      <c r="E2230" s="357">
        <v>4.9495726400000013</v>
      </c>
    </row>
    <row r="2231" spans="1:5">
      <c r="A2231" s="355">
        <f t="shared" si="34"/>
        <v>45750</v>
      </c>
      <c r="B2231" s="356">
        <v>18</v>
      </c>
      <c r="C2231" s="357">
        <v>1987.0391145879998</v>
      </c>
      <c r="D2231" s="357">
        <v>1989.2014695449998</v>
      </c>
      <c r="E2231" s="357">
        <v>5.3386381930000004</v>
      </c>
    </row>
    <row r="2232" spans="1:5">
      <c r="A2232" s="355">
        <f t="shared" si="34"/>
        <v>45750</v>
      </c>
      <c r="B2232" s="356">
        <v>19</v>
      </c>
      <c r="C2232" s="357">
        <v>2118.3566746529991</v>
      </c>
      <c r="D2232" s="357">
        <v>2058.6873358969997</v>
      </c>
      <c r="E2232" s="357">
        <v>7.0033198590000021</v>
      </c>
    </row>
    <row r="2233" spans="1:5">
      <c r="A2233" s="355">
        <f t="shared" si="34"/>
        <v>45750</v>
      </c>
      <c r="B2233" s="356">
        <v>20</v>
      </c>
      <c r="C2233" s="357">
        <v>1976.8958444560003</v>
      </c>
      <c r="D2233" s="357">
        <v>1983.133542065</v>
      </c>
      <c r="E2233" s="357">
        <v>6.1985083030000006</v>
      </c>
    </row>
    <row r="2234" spans="1:5">
      <c r="A2234" s="355">
        <f t="shared" si="34"/>
        <v>45750</v>
      </c>
      <c r="B2234" s="356">
        <v>21</v>
      </c>
      <c r="C2234" s="357">
        <v>1765.8562169960001</v>
      </c>
      <c r="D2234" s="357">
        <v>1832.9953427179998</v>
      </c>
      <c r="E2234" s="357">
        <v>6.4507845679999978</v>
      </c>
    </row>
    <row r="2235" spans="1:5">
      <c r="A2235" s="355">
        <f t="shared" si="34"/>
        <v>45750</v>
      </c>
      <c r="B2235" s="356">
        <v>22</v>
      </c>
      <c r="C2235" s="357">
        <v>1666.3954405340003</v>
      </c>
      <c r="D2235" s="357">
        <v>1678.3905281920001</v>
      </c>
      <c r="E2235" s="357">
        <v>6.9596224920000012</v>
      </c>
    </row>
    <row r="2236" spans="1:5">
      <c r="A2236" s="355">
        <f t="shared" si="34"/>
        <v>45750</v>
      </c>
      <c r="B2236" s="356">
        <v>23</v>
      </c>
      <c r="C2236" s="357">
        <v>1471.0183481569998</v>
      </c>
      <c r="D2236" s="357">
        <v>1506.8975512200004</v>
      </c>
      <c r="E2236" s="357">
        <v>7.3815736710000017</v>
      </c>
    </row>
    <row r="2237" spans="1:5">
      <c r="A2237" s="355">
        <f t="shared" si="34"/>
        <v>45751</v>
      </c>
      <c r="B2237" s="356">
        <v>0</v>
      </c>
      <c r="C2237" s="357">
        <v>1500.4489749939996</v>
      </c>
      <c r="D2237" s="357">
        <v>1412.2385658879998</v>
      </c>
      <c r="E2237" s="357">
        <v>6.7978614529999968</v>
      </c>
    </row>
    <row r="2238" spans="1:5">
      <c r="A2238" s="355">
        <f t="shared" si="34"/>
        <v>45751</v>
      </c>
      <c r="B2238" s="356">
        <v>1</v>
      </c>
      <c r="C2238" s="357">
        <v>1419.3133873040001</v>
      </c>
      <c r="D2238" s="357">
        <v>1354.1745141609999</v>
      </c>
      <c r="E2238" s="357">
        <v>10.418415628999991</v>
      </c>
    </row>
    <row r="2239" spans="1:5">
      <c r="A2239" s="355">
        <f t="shared" si="34"/>
        <v>45751</v>
      </c>
      <c r="B2239" s="356">
        <v>2</v>
      </c>
      <c r="C2239" s="357">
        <v>1444.6522915129999</v>
      </c>
      <c r="D2239" s="357">
        <v>1330.3050724419998</v>
      </c>
      <c r="E2239" s="357">
        <v>9.5943205440000003</v>
      </c>
    </row>
    <row r="2240" spans="1:5">
      <c r="A2240" s="355">
        <f t="shared" si="34"/>
        <v>45751</v>
      </c>
      <c r="B2240" s="356">
        <v>3</v>
      </c>
      <c r="C2240" s="357">
        <v>1396.479129974</v>
      </c>
      <c r="D2240" s="357">
        <v>1319.270180881</v>
      </c>
      <c r="E2240" s="357">
        <v>10.783899622000003</v>
      </c>
    </row>
    <row r="2241" spans="1:5">
      <c r="A2241" s="355">
        <f t="shared" si="34"/>
        <v>45751</v>
      </c>
      <c r="B2241" s="356">
        <v>4</v>
      </c>
      <c r="C2241" s="357">
        <v>1441.7743599220005</v>
      </c>
      <c r="D2241" s="357">
        <v>1368.2865467919999</v>
      </c>
      <c r="E2241" s="357">
        <v>8.5021923969999982</v>
      </c>
    </row>
    <row r="2242" spans="1:5">
      <c r="A2242" s="355">
        <f t="shared" si="34"/>
        <v>45751</v>
      </c>
      <c r="B2242" s="356">
        <v>5</v>
      </c>
      <c r="C2242" s="357">
        <v>1494.4107083160004</v>
      </c>
      <c r="D2242" s="357">
        <v>1477.7109969620003</v>
      </c>
      <c r="E2242" s="357">
        <v>10.776136653000002</v>
      </c>
    </row>
    <row r="2243" spans="1:5">
      <c r="A2243" s="355">
        <f t="shared" si="34"/>
        <v>45751</v>
      </c>
      <c r="B2243" s="356">
        <v>6</v>
      </c>
      <c r="C2243" s="357">
        <v>1616.9399266950002</v>
      </c>
      <c r="D2243" s="357">
        <v>1594.618015522</v>
      </c>
      <c r="E2243" s="357">
        <v>10.445546944</v>
      </c>
    </row>
    <row r="2244" spans="1:5">
      <c r="A2244" s="355">
        <f t="shared" si="34"/>
        <v>45751</v>
      </c>
      <c r="B2244" s="356">
        <v>7</v>
      </c>
      <c r="C2244" s="357">
        <v>1755.727554674</v>
      </c>
      <c r="D2244" s="357">
        <v>1724.0454960290006</v>
      </c>
      <c r="E2244" s="357">
        <v>8.6417949070000031</v>
      </c>
    </row>
    <row r="2245" spans="1:5">
      <c r="A2245" s="355">
        <f t="shared" si="34"/>
        <v>45751</v>
      </c>
      <c r="B2245" s="356">
        <v>8</v>
      </c>
      <c r="C2245" s="357">
        <v>1857.0919166329991</v>
      </c>
      <c r="D2245" s="357">
        <v>1818.809599701</v>
      </c>
      <c r="E2245" s="357">
        <v>10.505034396000001</v>
      </c>
    </row>
    <row r="2246" spans="1:5">
      <c r="A2246" s="355">
        <f t="shared" ref="A2246:A2309" si="35">IF(B2246=0,A2245+1,A2245)</f>
        <v>45751</v>
      </c>
      <c r="B2246" s="356">
        <v>9</v>
      </c>
      <c r="C2246" s="357">
        <v>1946.4216824929993</v>
      </c>
      <c r="D2246" s="357">
        <v>1898.6680435170001</v>
      </c>
      <c r="E2246" s="357">
        <v>10.978231724999999</v>
      </c>
    </row>
    <row r="2247" spans="1:5">
      <c r="A2247" s="355">
        <f t="shared" si="35"/>
        <v>45751</v>
      </c>
      <c r="B2247" s="356">
        <v>10</v>
      </c>
      <c r="C2247" s="357">
        <v>1911.5001412209995</v>
      </c>
      <c r="D2247" s="357">
        <v>1931.3391700940001</v>
      </c>
      <c r="E2247" s="357">
        <v>8.7945190899999979</v>
      </c>
    </row>
    <row r="2248" spans="1:5">
      <c r="A2248" s="355">
        <f t="shared" si="35"/>
        <v>45751</v>
      </c>
      <c r="B2248" s="356">
        <v>11</v>
      </c>
      <c r="C2248" s="357">
        <v>1944.238474952999</v>
      </c>
      <c r="D2248" s="357">
        <v>1960.6131783280005</v>
      </c>
      <c r="E2248" s="357">
        <v>7.7392861020000003</v>
      </c>
    </row>
    <row r="2249" spans="1:5">
      <c r="A2249" s="355">
        <f t="shared" si="35"/>
        <v>45751</v>
      </c>
      <c r="B2249" s="356">
        <v>12</v>
      </c>
      <c r="C2249" s="357">
        <v>1968.1689913390003</v>
      </c>
      <c r="D2249" s="357">
        <v>1967.3570511679993</v>
      </c>
      <c r="E2249" s="357">
        <v>6.3439182339999984</v>
      </c>
    </row>
    <row r="2250" spans="1:5">
      <c r="A2250" s="355">
        <f t="shared" si="35"/>
        <v>45751</v>
      </c>
      <c r="B2250" s="356">
        <v>13</v>
      </c>
      <c r="C2250" s="357">
        <v>1926.4475662800005</v>
      </c>
      <c r="D2250" s="357">
        <v>1940.8419007350001</v>
      </c>
      <c r="E2250" s="357">
        <v>6.0971069690000004</v>
      </c>
    </row>
    <row r="2251" spans="1:5">
      <c r="A2251" s="355">
        <f t="shared" si="35"/>
        <v>45751</v>
      </c>
      <c r="B2251" s="356">
        <v>14</v>
      </c>
      <c r="C2251" s="357">
        <v>1971.7560757340011</v>
      </c>
      <c r="D2251" s="357">
        <v>1986.2693252210006</v>
      </c>
      <c r="E2251" s="357">
        <v>5.8056720149999999</v>
      </c>
    </row>
    <row r="2252" spans="1:5">
      <c r="A2252" s="355">
        <f t="shared" si="35"/>
        <v>45751</v>
      </c>
      <c r="B2252" s="356">
        <v>15</v>
      </c>
      <c r="C2252" s="357">
        <v>1957.9396832240006</v>
      </c>
      <c r="D2252" s="357">
        <v>1977.1154468660006</v>
      </c>
      <c r="E2252" s="357">
        <v>8.9989376300000004</v>
      </c>
    </row>
    <row r="2253" spans="1:5">
      <c r="A2253" s="355">
        <f t="shared" si="35"/>
        <v>45751</v>
      </c>
      <c r="B2253" s="356">
        <v>16</v>
      </c>
      <c r="C2253" s="357">
        <v>1910.9256774809992</v>
      </c>
      <c r="D2253" s="357">
        <v>1936.6782512380003</v>
      </c>
      <c r="E2253" s="357">
        <v>5.1344724460000011</v>
      </c>
    </row>
    <row r="2254" spans="1:5">
      <c r="A2254" s="355">
        <f t="shared" si="35"/>
        <v>45751</v>
      </c>
      <c r="B2254" s="356">
        <v>17</v>
      </c>
      <c r="C2254" s="357">
        <v>1868.8845700880011</v>
      </c>
      <c r="D2254" s="357">
        <v>1897.837886668</v>
      </c>
      <c r="E2254" s="357">
        <v>9.2324320969999984</v>
      </c>
    </row>
    <row r="2255" spans="1:5">
      <c r="A2255" s="355">
        <f t="shared" si="35"/>
        <v>45751</v>
      </c>
      <c r="B2255" s="356">
        <v>18</v>
      </c>
      <c r="C2255" s="357">
        <v>1896.5247687689991</v>
      </c>
      <c r="D2255" s="357">
        <v>1959.4232131900003</v>
      </c>
      <c r="E2255" s="357">
        <v>9.5011657740000004</v>
      </c>
    </row>
    <row r="2256" spans="1:5">
      <c r="A2256" s="355">
        <f t="shared" si="35"/>
        <v>45751</v>
      </c>
      <c r="B2256" s="356">
        <v>19</v>
      </c>
      <c r="C2256" s="357">
        <v>2013.2690807140004</v>
      </c>
      <c r="D2256" s="357">
        <v>2011.4071547939998</v>
      </c>
      <c r="E2256" s="357">
        <v>9.370237429000003</v>
      </c>
    </row>
    <row r="2257" spans="1:5">
      <c r="A2257" s="355">
        <f t="shared" si="35"/>
        <v>45751</v>
      </c>
      <c r="B2257" s="356">
        <v>20</v>
      </c>
      <c r="C2257" s="357">
        <v>1936.9423873930004</v>
      </c>
      <c r="D2257" s="357">
        <v>1902.6394925220006</v>
      </c>
      <c r="E2257" s="357">
        <v>6.5867783690000028</v>
      </c>
    </row>
    <row r="2258" spans="1:5">
      <c r="A2258" s="355">
        <f t="shared" si="35"/>
        <v>45751</v>
      </c>
      <c r="B2258" s="356">
        <v>21</v>
      </c>
      <c r="C2258" s="357">
        <v>1774.6609284380004</v>
      </c>
      <c r="D2258" s="357">
        <v>1784.3759985320005</v>
      </c>
      <c r="E2258" s="357">
        <v>6.3205148680000027</v>
      </c>
    </row>
    <row r="2259" spans="1:5">
      <c r="A2259" s="355">
        <f t="shared" si="35"/>
        <v>45751</v>
      </c>
      <c r="B2259" s="356">
        <v>22</v>
      </c>
      <c r="C2259" s="357">
        <v>1755.7802545110005</v>
      </c>
      <c r="D2259" s="357">
        <v>1660.1026114210003</v>
      </c>
      <c r="E2259" s="357">
        <v>7.4708290939999999</v>
      </c>
    </row>
    <row r="2260" spans="1:5">
      <c r="A2260" s="355">
        <f t="shared" si="35"/>
        <v>45751</v>
      </c>
      <c r="B2260" s="356">
        <v>23</v>
      </c>
      <c r="C2260" s="357">
        <v>1623.8643430530001</v>
      </c>
      <c r="D2260" s="357">
        <v>1520.970056097</v>
      </c>
      <c r="E2260" s="357">
        <v>8.3096921049999999</v>
      </c>
    </row>
    <row r="2261" spans="1:5">
      <c r="A2261" s="355">
        <f t="shared" si="35"/>
        <v>45752</v>
      </c>
      <c r="B2261" s="356">
        <v>0</v>
      </c>
      <c r="C2261" s="357">
        <v>1479.3075353229997</v>
      </c>
      <c r="D2261" s="357">
        <v>1419.3630087789995</v>
      </c>
      <c r="E2261" s="357">
        <v>7.1565099740000004</v>
      </c>
    </row>
    <row r="2262" spans="1:5">
      <c r="A2262" s="355">
        <f t="shared" si="35"/>
        <v>45752</v>
      </c>
      <c r="B2262" s="356">
        <v>1</v>
      </c>
      <c r="C2262" s="357">
        <v>1414.014164292</v>
      </c>
      <c r="D2262" s="357">
        <v>1362.110024283</v>
      </c>
      <c r="E2262" s="357">
        <v>6.7061544740000008</v>
      </c>
    </row>
    <row r="2263" spans="1:5">
      <c r="A2263" s="355">
        <f t="shared" si="35"/>
        <v>45752</v>
      </c>
      <c r="B2263" s="356">
        <v>2</v>
      </c>
      <c r="C2263" s="357">
        <v>1369.2926068119998</v>
      </c>
      <c r="D2263" s="357">
        <v>1320.835399969</v>
      </c>
      <c r="E2263" s="357">
        <v>7.2247686379999987</v>
      </c>
    </row>
    <row r="2264" spans="1:5">
      <c r="A2264" s="355">
        <f t="shared" si="35"/>
        <v>45752</v>
      </c>
      <c r="B2264" s="356">
        <v>3</v>
      </c>
      <c r="C2264" s="357">
        <v>1319.1028662250003</v>
      </c>
      <c r="D2264" s="357">
        <v>1267.4048936490001</v>
      </c>
      <c r="E2264" s="357">
        <v>6.7714053170000019</v>
      </c>
    </row>
    <row r="2265" spans="1:5">
      <c r="A2265" s="355">
        <f t="shared" si="35"/>
        <v>45752</v>
      </c>
      <c r="B2265" s="356">
        <v>4</v>
      </c>
      <c r="C2265" s="357">
        <v>1356.5484182479991</v>
      </c>
      <c r="D2265" s="357">
        <v>1298.8637382540001</v>
      </c>
      <c r="E2265" s="357">
        <v>7.6424008449999983</v>
      </c>
    </row>
    <row r="2266" spans="1:5">
      <c r="A2266" s="355">
        <f t="shared" si="35"/>
        <v>45752</v>
      </c>
      <c r="B2266" s="356">
        <v>5</v>
      </c>
      <c r="C2266" s="357">
        <v>1406.885959204001</v>
      </c>
      <c r="D2266" s="357">
        <v>1348.5605059520001</v>
      </c>
      <c r="E2266" s="357">
        <v>14.366635264000005</v>
      </c>
    </row>
    <row r="2267" spans="1:5">
      <c r="A2267" s="355">
        <f t="shared" si="35"/>
        <v>45752</v>
      </c>
      <c r="B2267" s="356">
        <v>6</v>
      </c>
      <c r="C2267" s="357">
        <v>1473.9094904069996</v>
      </c>
      <c r="D2267" s="357">
        <v>1433.1724541130006</v>
      </c>
      <c r="E2267" s="357">
        <v>11.255633343</v>
      </c>
    </row>
    <row r="2268" spans="1:5">
      <c r="A2268" s="355">
        <f t="shared" si="35"/>
        <v>45752</v>
      </c>
      <c r="B2268" s="356">
        <v>7</v>
      </c>
      <c r="C2268" s="357">
        <v>1584.5416245110005</v>
      </c>
      <c r="D2268" s="357">
        <v>1575.0999559810004</v>
      </c>
      <c r="E2268" s="357">
        <v>14.455975650000005</v>
      </c>
    </row>
    <row r="2269" spans="1:5">
      <c r="A2269" s="355">
        <f t="shared" si="35"/>
        <v>45752</v>
      </c>
      <c r="B2269" s="356">
        <v>8</v>
      </c>
      <c r="C2269" s="357">
        <v>1707.7209062499987</v>
      </c>
      <c r="D2269" s="357">
        <v>1701.6703491629999</v>
      </c>
      <c r="E2269" s="357">
        <v>12.655996532</v>
      </c>
    </row>
    <row r="2270" spans="1:5">
      <c r="A2270" s="355">
        <f t="shared" si="35"/>
        <v>45752</v>
      </c>
      <c r="B2270" s="356">
        <v>9</v>
      </c>
      <c r="C2270" s="357">
        <v>1788.7902977810006</v>
      </c>
      <c r="D2270" s="357">
        <v>1763.361761889</v>
      </c>
      <c r="E2270" s="357">
        <v>10.980057783999994</v>
      </c>
    </row>
    <row r="2271" spans="1:5">
      <c r="A2271" s="355">
        <f t="shared" si="35"/>
        <v>45752</v>
      </c>
      <c r="B2271" s="356">
        <v>10</v>
      </c>
      <c r="C2271" s="357">
        <v>1861.7062993590002</v>
      </c>
      <c r="D2271" s="357">
        <v>1801.476465013001</v>
      </c>
      <c r="E2271" s="357">
        <v>6.8183753239999998</v>
      </c>
    </row>
    <row r="2272" spans="1:5">
      <c r="A2272" s="355">
        <f t="shared" si="35"/>
        <v>45752</v>
      </c>
      <c r="B2272" s="356">
        <v>11</v>
      </c>
      <c r="C2272" s="357">
        <v>1864.2662788529999</v>
      </c>
      <c r="D2272" s="357">
        <v>1822.5825403450003</v>
      </c>
      <c r="E2272" s="357">
        <v>6.2373975950000009</v>
      </c>
    </row>
    <row r="2273" spans="1:5">
      <c r="A2273" s="355">
        <f t="shared" si="35"/>
        <v>45752</v>
      </c>
      <c r="B2273" s="356">
        <v>12</v>
      </c>
      <c r="C2273" s="357">
        <v>1898.3235637340003</v>
      </c>
      <c r="D2273" s="357">
        <v>1794.6675273119999</v>
      </c>
      <c r="E2273" s="357">
        <v>7.7217765599999977</v>
      </c>
    </row>
    <row r="2274" spans="1:5">
      <c r="A2274" s="355">
        <f t="shared" si="35"/>
        <v>45752</v>
      </c>
      <c r="B2274" s="356">
        <v>13</v>
      </c>
      <c r="C2274" s="357">
        <v>1882.4311916509994</v>
      </c>
      <c r="D2274" s="357">
        <v>1780.8839699600005</v>
      </c>
      <c r="E2274" s="357">
        <v>7.3054333960000015</v>
      </c>
    </row>
    <row r="2275" spans="1:5">
      <c r="A2275" s="355">
        <f t="shared" si="35"/>
        <v>45752</v>
      </c>
      <c r="B2275" s="356">
        <v>14</v>
      </c>
      <c r="C2275" s="357">
        <v>1910.6468536790007</v>
      </c>
      <c r="D2275" s="357">
        <v>1775.8638492970003</v>
      </c>
      <c r="E2275" s="357">
        <v>7.0798927810000016</v>
      </c>
    </row>
    <row r="2276" spans="1:5">
      <c r="A2276" s="355">
        <f t="shared" si="35"/>
        <v>45752</v>
      </c>
      <c r="B2276" s="356">
        <v>15</v>
      </c>
      <c r="C2276" s="357">
        <v>1864.7481152340001</v>
      </c>
      <c r="D2276" s="357">
        <v>1761.4722524690001</v>
      </c>
      <c r="E2276" s="357">
        <v>6.1042848249999997</v>
      </c>
    </row>
    <row r="2277" spans="1:5">
      <c r="A2277" s="355">
        <f t="shared" si="35"/>
        <v>45752</v>
      </c>
      <c r="B2277" s="356">
        <v>16</v>
      </c>
      <c r="C2277" s="357">
        <v>1787.2080155009999</v>
      </c>
      <c r="D2277" s="357">
        <v>1734.2528391420003</v>
      </c>
      <c r="E2277" s="357">
        <v>6.9452239290000009</v>
      </c>
    </row>
    <row r="2278" spans="1:5">
      <c r="A2278" s="355">
        <f t="shared" si="35"/>
        <v>45752</v>
      </c>
      <c r="B2278" s="356">
        <v>17</v>
      </c>
      <c r="C2278" s="357">
        <v>1818.198120169</v>
      </c>
      <c r="D2278" s="357">
        <v>1728.0567335730004</v>
      </c>
      <c r="E2278" s="357">
        <v>7.8524614499999981</v>
      </c>
    </row>
    <row r="2279" spans="1:5">
      <c r="A2279" s="355">
        <f t="shared" si="35"/>
        <v>45752</v>
      </c>
      <c r="B2279" s="356">
        <v>18</v>
      </c>
      <c r="C2279" s="357">
        <v>1898.9824360219998</v>
      </c>
      <c r="D2279" s="357">
        <v>1855.9229782479997</v>
      </c>
      <c r="E2279" s="357">
        <v>8.2180126060000003</v>
      </c>
    </row>
    <row r="2280" spans="1:5">
      <c r="A2280" s="355">
        <f t="shared" si="35"/>
        <v>45752</v>
      </c>
      <c r="B2280" s="356">
        <v>19</v>
      </c>
      <c r="C2280" s="357">
        <v>1987.6056661659998</v>
      </c>
      <c r="D2280" s="357">
        <v>1932.8308805409999</v>
      </c>
      <c r="E2280" s="357">
        <v>7.5715313349999986</v>
      </c>
    </row>
    <row r="2281" spans="1:5">
      <c r="A2281" s="355">
        <f t="shared" si="35"/>
        <v>45752</v>
      </c>
      <c r="B2281" s="356">
        <v>20</v>
      </c>
      <c r="C2281" s="357">
        <v>1921.6812398489994</v>
      </c>
      <c r="D2281" s="357">
        <v>1870.3919826219994</v>
      </c>
      <c r="E2281" s="357">
        <v>6.6293140890000011</v>
      </c>
    </row>
    <row r="2282" spans="1:5">
      <c r="A2282" s="355">
        <f t="shared" si="35"/>
        <v>45752</v>
      </c>
      <c r="B2282" s="356">
        <v>21</v>
      </c>
      <c r="C2282" s="357">
        <v>1784.3826003640004</v>
      </c>
      <c r="D2282" s="357">
        <v>1740.7375669769997</v>
      </c>
      <c r="E2282" s="357">
        <v>8.8049093479999971</v>
      </c>
    </row>
    <row r="2283" spans="1:5">
      <c r="A2283" s="355">
        <f t="shared" si="35"/>
        <v>45752</v>
      </c>
      <c r="B2283" s="356">
        <v>22</v>
      </c>
      <c r="C2283" s="357">
        <v>1664.8990595200007</v>
      </c>
      <c r="D2283" s="357">
        <v>1587.4407058699996</v>
      </c>
      <c r="E2283" s="357">
        <v>9.1388028440000024</v>
      </c>
    </row>
    <row r="2284" spans="1:5">
      <c r="A2284" s="355">
        <f t="shared" si="35"/>
        <v>45752</v>
      </c>
      <c r="B2284" s="356">
        <v>23</v>
      </c>
      <c r="C2284" s="357">
        <v>1528.1468184950002</v>
      </c>
      <c r="D2284" s="357">
        <v>1447.2464499580005</v>
      </c>
      <c r="E2284" s="357">
        <v>8.8356178029999999</v>
      </c>
    </row>
    <row r="2285" spans="1:5">
      <c r="A2285" s="355">
        <f t="shared" si="35"/>
        <v>45753</v>
      </c>
      <c r="B2285" s="356">
        <v>0</v>
      </c>
      <c r="C2285" s="357">
        <v>1487.5930033889999</v>
      </c>
      <c r="D2285" s="357">
        <v>1340.0289836279999</v>
      </c>
      <c r="E2285" s="357">
        <v>9.4821433020000008</v>
      </c>
    </row>
    <row r="2286" spans="1:5">
      <c r="A2286" s="355">
        <f t="shared" si="35"/>
        <v>45753</v>
      </c>
      <c r="B2286" s="356">
        <v>1</v>
      </c>
      <c r="C2286" s="357">
        <v>1388.3838706940012</v>
      </c>
      <c r="D2286" s="357">
        <v>1254.7992326480005</v>
      </c>
      <c r="E2286" s="357">
        <v>6.2377884260000007</v>
      </c>
    </row>
    <row r="2287" spans="1:5">
      <c r="A2287" s="355">
        <f t="shared" si="35"/>
        <v>45753</v>
      </c>
      <c r="B2287" s="356">
        <v>2</v>
      </c>
      <c r="C2287" s="357">
        <v>1344.1445912500008</v>
      </c>
      <c r="D2287" s="357">
        <v>1211.6797491929995</v>
      </c>
      <c r="E2287" s="357">
        <v>5.4799748410000015</v>
      </c>
    </row>
    <row r="2288" spans="1:5">
      <c r="A2288" s="355">
        <f t="shared" si="35"/>
        <v>45753</v>
      </c>
      <c r="B2288" s="356">
        <v>3</v>
      </c>
      <c r="C2288" s="357">
        <v>1336.1431688069999</v>
      </c>
      <c r="D2288" s="357">
        <v>1193.5270257290001</v>
      </c>
      <c r="E2288" s="357">
        <v>6.5330378450000008</v>
      </c>
    </row>
    <row r="2289" spans="1:5">
      <c r="A2289" s="355">
        <f t="shared" si="35"/>
        <v>45753</v>
      </c>
      <c r="B2289" s="356">
        <v>4</v>
      </c>
      <c r="C2289" s="357">
        <v>1341.5880434189987</v>
      </c>
      <c r="D2289" s="357">
        <v>1199.6811868530001</v>
      </c>
      <c r="E2289" s="357">
        <v>5.6026353929999972</v>
      </c>
    </row>
    <row r="2290" spans="1:5">
      <c r="A2290" s="355">
        <f t="shared" si="35"/>
        <v>45753</v>
      </c>
      <c r="B2290" s="356">
        <v>5</v>
      </c>
      <c r="C2290" s="357">
        <v>1368.6284750900004</v>
      </c>
      <c r="D2290" s="357">
        <v>1234.0546976139999</v>
      </c>
      <c r="E2290" s="357">
        <v>6.1541705589999989</v>
      </c>
    </row>
    <row r="2291" spans="1:5">
      <c r="A2291" s="355">
        <f t="shared" si="35"/>
        <v>45753</v>
      </c>
      <c r="B2291" s="356">
        <v>6</v>
      </c>
      <c r="C2291" s="357">
        <v>1377.292211728</v>
      </c>
      <c r="D2291" s="357">
        <v>1257.1164068849994</v>
      </c>
      <c r="E2291" s="357">
        <v>5.9763278739999999</v>
      </c>
    </row>
    <row r="2292" spans="1:5">
      <c r="A2292" s="355">
        <f t="shared" si="35"/>
        <v>45753</v>
      </c>
      <c r="B2292" s="356">
        <v>7</v>
      </c>
      <c r="C2292" s="357">
        <v>1408.9855239580002</v>
      </c>
      <c r="D2292" s="357">
        <v>1368.5581940989998</v>
      </c>
      <c r="E2292" s="357">
        <v>6.5281787970000007</v>
      </c>
    </row>
    <row r="2293" spans="1:5">
      <c r="A2293" s="355">
        <f t="shared" si="35"/>
        <v>45753</v>
      </c>
      <c r="B2293" s="356">
        <v>8</v>
      </c>
      <c r="C2293" s="357">
        <v>1514.061182124</v>
      </c>
      <c r="D2293" s="357">
        <v>1468.4165545080002</v>
      </c>
      <c r="E2293" s="357">
        <v>5.5444291249999988</v>
      </c>
    </row>
    <row r="2294" spans="1:5">
      <c r="A2294" s="355">
        <f t="shared" si="35"/>
        <v>45753</v>
      </c>
      <c r="B2294" s="356">
        <v>9</v>
      </c>
      <c r="C2294" s="357">
        <v>1553.1351275740001</v>
      </c>
      <c r="D2294" s="357">
        <v>1533.043463059</v>
      </c>
      <c r="E2294" s="357">
        <v>3.8012513809999997</v>
      </c>
    </row>
    <row r="2295" spans="1:5">
      <c r="A2295" s="355">
        <f t="shared" si="35"/>
        <v>45753</v>
      </c>
      <c r="B2295" s="356">
        <v>10</v>
      </c>
      <c r="C2295" s="357">
        <v>1595.7296620339996</v>
      </c>
      <c r="D2295" s="357">
        <v>1558.7814831730007</v>
      </c>
      <c r="E2295" s="357">
        <v>4.0429563850000001</v>
      </c>
    </row>
    <row r="2296" spans="1:5">
      <c r="A2296" s="355">
        <f t="shared" si="35"/>
        <v>45753</v>
      </c>
      <c r="B2296" s="356">
        <v>11</v>
      </c>
      <c r="C2296" s="357">
        <v>1681.5751389470008</v>
      </c>
      <c r="D2296" s="357">
        <v>1574.6598957059991</v>
      </c>
      <c r="E2296" s="357">
        <v>5.2318809930000016</v>
      </c>
    </row>
    <row r="2297" spans="1:5">
      <c r="A2297" s="355">
        <f t="shared" si="35"/>
        <v>45753</v>
      </c>
      <c r="B2297" s="356">
        <v>12</v>
      </c>
      <c r="C2297" s="357">
        <v>1735.3711554250017</v>
      </c>
      <c r="D2297" s="357">
        <v>1586.3810909899998</v>
      </c>
      <c r="E2297" s="357">
        <v>4.1504709459999996</v>
      </c>
    </row>
    <row r="2298" spans="1:5">
      <c r="A2298" s="355">
        <f t="shared" si="35"/>
        <v>45753</v>
      </c>
      <c r="B2298" s="356">
        <v>13</v>
      </c>
      <c r="C2298" s="357">
        <v>1753.8257201169999</v>
      </c>
      <c r="D2298" s="357">
        <v>1607.7075820740006</v>
      </c>
      <c r="E2298" s="357">
        <v>5.4747064859999997</v>
      </c>
    </row>
    <row r="2299" spans="1:5">
      <c r="A2299" s="355">
        <f t="shared" si="35"/>
        <v>45753</v>
      </c>
      <c r="B2299" s="356">
        <v>14</v>
      </c>
      <c r="C2299" s="357">
        <v>1752.5203575229998</v>
      </c>
      <c r="D2299" s="357">
        <v>1605.412341381</v>
      </c>
      <c r="E2299" s="357">
        <v>4.573723298</v>
      </c>
    </row>
    <row r="2300" spans="1:5">
      <c r="A2300" s="355">
        <f t="shared" si="35"/>
        <v>45753</v>
      </c>
      <c r="B2300" s="356">
        <v>15</v>
      </c>
      <c r="C2300" s="357">
        <v>1740.693862038001</v>
      </c>
      <c r="D2300" s="357">
        <v>1592.1086401580001</v>
      </c>
      <c r="E2300" s="357">
        <v>4.4972638319999989</v>
      </c>
    </row>
    <row r="2301" spans="1:5">
      <c r="A2301" s="355">
        <f t="shared" si="35"/>
        <v>45753</v>
      </c>
      <c r="B2301" s="356">
        <v>16</v>
      </c>
      <c r="C2301" s="357">
        <v>1740.9386509680003</v>
      </c>
      <c r="D2301" s="357">
        <v>1590.7370511559998</v>
      </c>
      <c r="E2301" s="357">
        <v>4.6938281730000009</v>
      </c>
    </row>
    <row r="2302" spans="1:5">
      <c r="A2302" s="355">
        <f t="shared" si="35"/>
        <v>45753</v>
      </c>
      <c r="B2302" s="356">
        <v>17</v>
      </c>
      <c r="C2302" s="357">
        <v>1764.3835169350002</v>
      </c>
      <c r="D2302" s="357">
        <v>1624.9274481770003</v>
      </c>
      <c r="E2302" s="357">
        <v>5.4570335530000005</v>
      </c>
    </row>
    <row r="2303" spans="1:5">
      <c r="A2303" s="355">
        <f t="shared" si="35"/>
        <v>45753</v>
      </c>
      <c r="B2303" s="356">
        <v>18</v>
      </c>
      <c r="C2303" s="357">
        <v>1781.9755897159998</v>
      </c>
      <c r="D2303" s="357">
        <v>1752.0080925039999</v>
      </c>
      <c r="E2303" s="357">
        <v>5.9038455280000024</v>
      </c>
    </row>
    <row r="2304" spans="1:5">
      <c r="A2304" s="355">
        <f t="shared" si="35"/>
        <v>45753</v>
      </c>
      <c r="B2304" s="356">
        <v>19</v>
      </c>
      <c r="C2304" s="357">
        <v>1860.688217848</v>
      </c>
      <c r="D2304" s="357">
        <v>1823.6028853339999</v>
      </c>
      <c r="E2304" s="357">
        <v>7.6529586620000005</v>
      </c>
    </row>
    <row r="2305" spans="1:5">
      <c r="A2305" s="355">
        <f t="shared" si="35"/>
        <v>45753</v>
      </c>
      <c r="B2305" s="356">
        <v>20</v>
      </c>
      <c r="C2305" s="357">
        <v>1786.5678366629995</v>
      </c>
      <c r="D2305" s="357">
        <v>1752.9529555239997</v>
      </c>
      <c r="E2305" s="357">
        <v>4.9803381930000015</v>
      </c>
    </row>
    <row r="2306" spans="1:5">
      <c r="A2306" s="355">
        <f t="shared" si="35"/>
        <v>45753</v>
      </c>
      <c r="B2306" s="356">
        <v>21</v>
      </c>
      <c r="C2306" s="357">
        <v>1626.4214201469986</v>
      </c>
      <c r="D2306" s="357">
        <v>1619.6703950699996</v>
      </c>
      <c r="E2306" s="357">
        <v>6.5641197539999991</v>
      </c>
    </row>
    <row r="2307" spans="1:5">
      <c r="A2307" s="355">
        <f t="shared" si="35"/>
        <v>45753</v>
      </c>
      <c r="B2307" s="356">
        <v>22</v>
      </c>
      <c r="C2307" s="357">
        <v>1634.89567483</v>
      </c>
      <c r="D2307" s="357">
        <v>1478.3758368390004</v>
      </c>
      <c r="E2307" s="357">
        <v>9.4159144929999989</v>
      </c>
    </row>
    <row r="2308" spans="1:5">
      <c r="A2308" s="355">
        <f t="shared" si="35"/>
        <v>45753</v>
      </c>
      <c r="B2308" s="356">
        <v>23</v>
      </c>
      <c r="C2308" s="357">
        <v>1498.8119269849997</v>
      </c>
      <c r="D2308" s="357">
        <v>1339.3901246099999</v>
      </c>
      <c r="E2308" s="357">
        <v>6.1021944659999994</v>
      </c>
    </row>
    <row r="2309" spans="1:5">
      <c r="A2309" s="355">
        <f t="shared" si="35"/>
        <v>45754</v>
      </c>
      <c r="B2309" s="356">
        <v>0</v>
      </c>
      <c r="C2309" s="357">
        <v>1340.1436441950002</v>
      </c>
      <c r="D2309" s="357">
        <v>1237.6395944170004</v>
      </c>
      <c r="E2309" s="357">
        <v>8.0059389079999992</v>
      </c>
    </row>
    <row r="2310" spans="1:5">
      <c r="A2310" s="355">
        <f t="shared" ref="A2310:A2373" si="36">IF(B2310=0,A2309+1,A2309)</f>
        <v>45754</v>
      </c>
      <c r="B2310" s="356">
        <v>1</v>
      </c>
      <c r="C2310" s="357">
        <v>1231.3466679900002</v>
      </c>
      <c r="D2310" s="357">
        <v>1202.1473724650002</v>
      </c>
      <c r="E2310" s="357">
        <v>9.4776659720000005</v>
      </c>
    </row>
    <row r="2311" spans="1:5">
      <c r="A2311" s="355">
        <f t="shared" si="36"/>
        <v>45754</v>
      </c>
      <c r="B2311" s="356">
        <v>2</v>
      </c>
      <c r="C2311" s="357">
        <v>1201.0160173520001</v>
      </c>
      <c r="D2311" s="357">
        <v>1179.9090459210001</v>
      </c>
      <c r="E2311" s="357">
        <v>10.289431869000001</v>
      </c>
    </row>
    <row r="2312" spans="1:5">
      <c r="A2312" s="355">
        <f t="shared" si="36"/>
        <v>45754</v>
      </c>
      <c r="B2312" s="356">
        <v>3</v>
      </c>
      <c r="C2312" s="357">
        <v>1198.0894841680004</v>
      </c>
      <c r="D2312" s="357">
        <v>1183.7003540970002</v>
      </c>
      <c r="E2312" s="357">
        <v>9.4472544409999983</v>
      </c>
    </row>
    <row r="2313" spans="1:5">
      <c r="A2313" s="355">
        <f t="shared" si="36"/>
        <v>45754</v>
      </c>
      <c r="B2313" s="356">
        <v>4</v>
      </c>
      <c r="C2313" s="357">
        <v>1247.9045558530001</v>
      </c>
      <c r="D2313" s="357">
        <v>1233.8097231910001</v>
      </c>
      <c r="E2313" s="357">
        <v>9.9824569109999981</v>
      </c>
    </row>
    <row r="2314" spans="1:5">
      <c r="A2314" s="355">
        <f t="shared" si="36"/>
        <v>45754</v>
      </c>
      <c r="B2314" s="356">
        <v>5</v>
      </c>
      <c r="C2314" s="357">
        <v>1377.8642783260007</v>
      </c>
      <c r="D2314" s="357">
        <v>1355.2892328330001</v>
      </c>
      <c r="E2314" s="357">
        <v>12.518053621</v>
      </c>
    </row>
    <row r="2315" spans="1:5">
      <c r="A2315" s="355">
        <f t="shared" si="36"/>
        <v>45754</v>
      </c>
      <c r="B2315" s="356">
        <v>6</v>
      </c>
      <c r="C2315" s="357">
        <v>1463.8935506829991</v>
      </c>
      <c r="D2315" s="357">
        <v>1497.625862183</v>
      </c>
      <c r="E2315" s="357">
        <v>17.250174068999996</v>
      </c>
    </row>
    <row r="2316" spans="1:5">
      <c r="A2316" s="355">
        <f t="shared" si="36"/>
        <v>45754</v>
      </c>
      <c r="B2316" s="356">
        <v>7</v>
      </c>
      <c r="C2316" s="357">
        <v>1586.1847791919984</v>
      </c>
      <c r="D2316" s="357">
        <v>1610.7542698189998</v>
      </c>
      <c r="E2316" s="357">
        <v>13.956069369999998</v>
      </c>
    </row>
    <row r="2317" spans="1:5">
      <c r="A2317" s="355">
        <f t="shared" si="36"/>
        <v>45754</v>
      </c>
      <c r="B2317" s="356">
        <v>8</v>
      </c>
      <c r="C2317" s="357">
        <v>1658.1547665009994</v>
      </c>
      <c r="D2317" s="357">
        <v>1729.0586123159994</v>
      </c>
      <c r="E2317" s="357">
        <v>11.461300391</v>
      </c>
    </row>
    <row r="2318" spans="1:5">
      <c r="A2318" s="355">
        <f t="shared" si="36"/>
        <v>45754</v>
      </c>
      <c r="B2318" s="356">
        <v>9</v>
      </c>
      <c r="C2318" s="357">
        <v>1736.5482756339993</v>
      </c>
      <c r="D2318" s="357">
        <v>1804.6863653370003</v>
      </c>
      <c r="E2318" s="357">
        <v>10.275558773999995</v>
      </c>
    </row>
    <row r="2319" spans="1:5">
      <c r="A2319" s="355">
        <f t="shared" si="36"/>
        <v>45754</v>
      </c>
      <c r="B2319" s="356">
        <v>10</v>
      </c>
      <c r="C2319" s="357">
        <v>1790.2087703559998</v>
      </c>
      <c r="D2319" s="357">
        <v>1865.0639124469997</v>
      </c>
      <c r="E2319" s="357">
        <v>10.369497955999998</v>
      </c>
    </row>
    <row r="2320" spans="1:5">
      <c r="A2320" s="355">
        <f t="shared" si="36"/>
        <v>45754</v>
      </c>
      <c r="B2320" s="356">
        <v>11</v>
      </c>
      <c r="C2320" s="357">
        <v>1836.2703727749995</v>
      </c>
      <c r="D2320" s="357">
        <v>1912.6029003180001</v>
      </c>
      <c r="E2320" s="357">
        <v>8.9441331330000011</v>
      </c>
    </row>
    <row r="2321" spans="1:5">
      <c r="A2321" s="355">
        <f t="shared" si="36"/>
        <v>45754</v>
      </c>
      <c r="B2321" s="356">
        <v>12</v>
      </c>
      <c r="C2321" s="357">
        <v>1812.288643529999</v>
      </c>
      <c r="D2321" s="357">
        <v>1883.6891690069999</v>
      </c>
      <c r="E2321" s="357">
        <v>9.1488839080000037</v>
      </c>
    </row>
    <row r="2322" spans="1:5">
      <c r="A2322" s="355">
        <f t="shared" si="36"/>
        <v>45754</v>
      </c>
      <c r="B2322" s="356">
        <v>13</v>
      </c>
      <c r="C2322" s="357">
        <v>1838.6297758990011</v>
      </c>
      <c r="D2322" s="357">
        <v>1910.840739116001</v>
      </c>
      <c r="E2322" s="357">
        <v>12.963369855999996</v>
      </c>
    </row>
    <row r="2323" spans="1:5">
      <c r="A2323" s="355">
        <f t="shared" si="36"/>
        <v>45754</v>
      </c>
      <c r="B2323" s="356">
        <v>14</v>
      </c>
      <c r="C2323" s="357">
        <v>1859.7596473260003</v>
      </c>
      <c r="D2323" s="357">
        <v>1937.5744239220001</v>
      </c>
      <c r="E2323" s="357">
        <v>9.6746923569999961</v>
      </c>
    </row>
    <row r="2324" spans="1:5">
      <c r="A2324" s="355">
        <f t="shared" si="36"/>
        <v>45754</v>
      </c>
      <c r="B2324" s="356">
        <v>15</v>
      </c>
      <c r="C2324" s="357">
        <v>1850.4463581980003</v>
      </c>
      <c r="D2324" s="357">
        <v>1935.3585116019999</v>
      </c>
      <c r="E2324" s="357">
        <v>7.9265267370000005</v>
      </c>
    </row>
    <row r="2325" spans="1:5">
      <c r="A2325" s="355">
        <f t="shared" si="36"/>
        <v>45754</v>
      </c>
      <c r="B2325" s="356">
        <v>16</v>
      </c>
      <c r="C2325" s="357">
        <v>1821.2014236230002</v>
      </c>
      <c r="D2325" s="357">
        <v>1901.0504108470009</v>
      </c>
      <c r="E2325" s="357">
        <v>17.998920149</v>
      </c>
    </row>
    <row r="2326" spans="1:5">
      <c r="A2326" s="355">
        <f t="shared" si="36"/>
        <v>45754</v>
      </c>
      <c r="B2326" s="356">
        <v>17</v>
      </c>
      <c r="C2326" s="357">
        <v>1779.0388592680001</v>
      </c>
      <c r="D2326" s="357">
        <v>1873.8050170799997</v>
      </c>
      <c r="E2326" s="357">
        <v>10.764116650000004</v>
      </c>
    </row>
    <row r="2327" spans="1:5">
      <c r="A2327" s="355">
        <f t="shared" si="36"/>
        <v>45754</v>
      </c>
      <c r="B2327" s="356">
        <v>18</v>
      </c>
      <c r="C2327" s="357">
        <v>1843.5576552970001</v>
      </c>
      <c r="D2327" s="357">
        <v>1940.9069058519997</v>
      </c>
      <c r="E2327" s="357">
        <v>8.7586349320000014</v>
      </c>
    </row>
    <row r="2328" spans="1:5">
      <c r="A2328" s="355">
        <f t="shared" si="36"/>
        <v>45754</v>
      </c>
      <c r="B2328" s="356">
        <v>19</v>
      </c>
      <c r="C2328" s="357">
        <v>1918.1054056680009</v>
      </c>
      <c r="D2328" s="357">
        <v>2009.1693318050002</v>
      </c>
      <c r="E2328" s="357">
        <v>7.1165199100000009</v>
      </c>
    </row>
    <row r="2329" spans="1:5">
      <c r="A2329" s="355">
        <f t="shared" si="36"/>
        <v>45754</v>
      </c>
      <c r="B2329" s="356">
        <v>20</v>
      </c>
      <c r="C2329" s="357">
        <v>1847.5152706439999</v>
      </c>
      <c r="D2329" s="357">
        <v>1937.7823732279999</v>
      </c>
      <c r="E2329" s="357">
        <v>8.3722484849999983</v>
      </c>
    </row>
    <row r="2330" spans="1:5">
      <c r="A2330" s="355">
        <f t="shared" si="36"/>
        <v>45754</v>
      </c>
      <c r="B2330" s="356">
        <v>21</v>
      </c>
      <c r="C2330" s="357">
        <v>1702.1657091549996</v>
      </c>
      <c r="D2330" s="357">
        <v>1787.923412115</v>
      </c>
      <c r="E2330" s="357">
        <v>11.270287444000001</v>
      </c>
    </row>
    <row r="2331" spans="1:5">
      <c r="A2331" s="355">
        <f t="shared" si="36"/>
        <v>45754</v>
      </c>
      <c r="B2331" s="356">
        <v>22</v>
      </c>
      <c r="C2331" s="357">
        <v>1655.7312594359998</v>
      </c>
      <c r="D2331" s="357">
        <v>1605.1430127589997</v>
      </c>
      <c r="E2331" s="357">
        <v>11.692279912000002</v>
      </c>
    </row>
    <row r="2332" spans="1:5">
      <c r="A2332" s="355">
        <f t="shared" si="36"/>
        <v>45754</v>
      </c>
      <c r="B2332" s="356">
        <v>23</v>
      </c>
      <c r="C2332" s="357">
        <v>1478.0093005599992</v>
      </c>
      <c r="D2332" s="357">
        <v>1431.0636597580001</v>
      </c>
      <c r="E2332" s="357">
        <v>14.786320366999997</v>
      </c>
    </row>
    <row r="2333" spans="1:5">
      <c r="A2333" s="355">
        <f t="shared" si="36"/>
        <v>45755</v>
      </c>
      <c r="B2333" s="356">
        <v>0</v>
      </c>
      <c r="C2333" s="357">
        <v>1245.1551770629999</v>
      </c>
      <c r="D2333" s="357">
        <v>1333.8960633739998</v>
      </c>
      <c r="E2333" s="357">
        <v>12.694996785999997</v>
      </c>
    </row>
    <row r="2334" spans="1:5">
      <c r="A2334" s="355">
        <f t="shared" si="36"/>
        <v>45755</v>
      </c>
      <c r="B2334" s="356">
        <v>1</v>
      </c>
      <c r="C2334" s="357">
        <v>1231.9668936229998</v>
      </c>
      <c r="D2334" s="357">
        <v>1282.4032724479996</v>
      </c>
      <c r="E2334" s="357">
        <v>9.2770777259999999</v>
      </c>
    </row>
    <row r="2335" spans="1:5">
      <c r="A2335" s="355">
        <f t="shared" si="36"/>
        <v>45755</v>
      </c>
      <c r="B2335" s="356">
        <v>2</v>
      </c>
      <c r="C2335" s="357">
        <v>1156.1838086219996</v>
      </c>
      <c r="D2335" s="357">
        <v>1258.38694474</v>
      </c>
      <c r="E2335" s="357">
        <v>11.611834827000003</v>
      </c>
    </row>
    <row r="2336" spans="1:5">
      <c r="A2336" s="355">
        <f t="shared" si="36"/>
        <v>45755</v>
      </c>
      <c r="B2336" s="356">
        <v>3</v>
      </c>
      <c r="C2336" s="357">
        <v>1170.7668602620006</v>
      </c>
      <c r="D2336" s="357">
        <v>1270.762845019</v>
      </c>
      <c r="E2336" s="357">
        <v>10.972173991000005</v>
      </c>
    </row>
    <row r="2337" spans="1:5">
      <c r="A2337" s="355">
        <f t="shared" si="36"/>
        <v>45755</v>
      </c>
      <c r="B2337" s="356">
        <v>4</v>
      </c>
      <c r="C2337" s="357">
        <v>1233.8583344039998</v>
      </c>
      <c r="D2337" s="357">
        <v>1333.5533008209998</v>
      </c>
      <c r="E2337" s="357">
        <v>13.771609343000003</v>
      </c>
    </row>
    <row r="2338" spans="1:5">
      <c r="A2338" s="355">
        <f t="shared" si="36"/>
        <v>45755</v>
      </c>
      <c r="B2338" s="356">
        <v>5</v>
      </c>
      <c r="C2338" s="357">
        <v>1347.5918748650004</v>
      </c>
      <c r="D2338" s="357">
        <v>1459.6643262759999</v>
      </c>
      <c r="E2338" s="357">
        <v>11.587515840999998</v>
      </c>
    </row>
    <row r="2339" spans="1:5">
      <c r="A2339" s="355">
        <f t="shared" si="36"/>
        <v>45755</v>
      </c>
      <c r="B2339" s="356">
        <v>6</v>
      </c>
      <c r="C2339" s="357">
        <v>1447.469334294</v>
      </c>
      <c r="D2339" s="357">
        <v>1585.3470786790001</v>
      </c>
      <c r="E2339" s="357">
        <v>9.8327207499999965</v>
      </c>
    </row>
    <row r="2340" spans="1:5">
      <c r="A2340" s="355">
        <f t="shared" si="36"/>
        <v>45755</v>
      </c>
      <c r="B2340" s="356">
        <v>7</v>
      </c>
      <c r="C2340" s="357">
        <v>1568.6545124570005</v>
      </c>
      <c r="D2340" s="357">
        <v>1699.2929278260001</v>
      </c>
      <c r="E2340" s="357">
        <v>9.1962130500000026</v>
      </c>
    </row>
    <row r="2341" spans="1:5">
      <c r="A2341" s="355">
        <f t="shared" si="36"/>
        <v>45755</v>
      </c>
      <c r="B2341" s="356">
        <v>8</v>
      </c>
      <c r="C2341" s="357">
        <v>1663.3490387629997</v>
      </c>
      <c r="D2341" s="357">
        <v>1783.1134362050002</v>
      </c>
      <c r="E2341" s="357">
        <v>14.600673107999999</v>
      </c>
    </row>
    <row r="2342" spans="1:5">
      <c r="A2342" s="355">
        <f t="shared" si="36"/>
        <v>45755</v>
      </c>
      <c r="B2342" s="356">
        <v>9</v>
      </c>
      <c r="C2342" s="357">
        <v>1719.1487210880007</v>
      </c>
      <c r="D2342" s="357">
        <v>1824.0538248929995</v>
      </c>
      <c r="E2342" s="357">
        <v>15.7168341</v>
      </c>
    </row>
    <row r="2343" spans="1:5">
      <c r="A2343" s="355">
        <f t="shared" si="36"/>
        <v>45755</v>
      </c>
      <c r="B2343" s="356">
        <v>10</v>
      </c>
      <c r="C2343" s="357">
        <v>1752.490647922999</v>
      </c>
      <c r="D2343" s="357">
        <v>1864.1664197110006</v>
      </c>
      <c r="E2343" s="357">
        <v>9.3219542379999982</v>
      </c>
    </row>
    <row r="2344" spans="1:5">
      <c r="A2344" s="355">
        <f t="shared" si="36"/>
        <v>45755</v>
      </c>
      <c r="B2344" s="356">
        <v>11</v>
      </c>
      <c r="C2344" s="357">
        <v>1783.4158205540009</v>
      </c>
      <c r="D2344" s="357">
        <v>1897.231064735</v>
      </c>
      <c r="E2344" s="357">
        <v>12.985891224</v>
      </c>
    </row>
    <row r="2345" spans="1:5">
      <c r="A2345" s="355">
        <f t="shared" si="36"/>
        <v>45755</v>
      </c>
      <c r="B2345" s="356">
        <v>12</v>
      </c>
      <c r="C2345" s="357">
        <v>1753.3242914460002</v>
      </c>
      <c r="D2345" s="357">
        <v>1871.6478368340006</v>
      </c>
      <c r="E2345" s="357">
        <v>9.7763104680000001</v>
      </c>
    </row>
    <row r="2346" spans="1:5">
      <c r="A2346" s="355">
        <f t="shared" si="36"/>
        <v>45755</v>
      </c>
      <c r="B2346" s="356">
        <v>13</v>
      </c>
      <c r="C2346" s="357">
        <v>1765.1576921530009</v>
      </c>
      <c r="D2346" s="357">
        <v>1884.7112166710001</v>
      </c>
      <c r="E2346" s="357">
        <v>11.239308827999997</v>
      </c>
    </row>
    <row r="2347" spans="1:5">
      <c r="A2347" s="355">
        <f t="shared" si="36"/>
        <v>45755</v>
      </c>
      <c r="B2347" s="356">
        <v>14</v>
      </c>
      <c r="C2347" s="357">
        <v>1776.9136531499996</v>
      </c>
      <c r="D2347" s="357">
        <v>1894.9829448519999</v>
      </c>
      <c r="E2347" s="357">
        <v>10.863155282999996</v>
      </c>
    </row>
    <row r="2348" spans="1:5">
      <c r="A2348" s="355">
        <f t="shared" si="36"/>
        <v>45755</v>
      </c>
      <c r="B2348" s="356">
        <v>15</v>
      </c>
      <c r="C2348" s="357">
        <v>1776.5365210949994</v>
      </c>
      <c r="D2348" s="357">
        <v>1890.8907020570002</v>
      </c>
      <c r="E2348" s="357">
        <v>13.495580389000004</v>
      </c>
    </row>
    <row r="2349" spans="1:5">
      <c r="A2349" s="355">
        <f t="shared" si="36"/>
        <v>45755</v>
      </c>
      <c r="B2349" s="356">
        <v>16</v>
      </c>
      <c r="C2349" s="357">
        <v>1742.9948530320003</v>
      </c>
      <c r="D2349" s="357">
        <v>1864.687711064</v>
      </c>
      <c r="E2349" s="357">
        <v>10.697827008999997</v>
      </c>
    </row>
    <row r="2350" spans="1:5">
      <c r="A2350" s="355">
        <f t="shared" si="36"/>
        <v>45755</v>
      </c>
      <c r="B2350" s="356">
        <v>17</v>
      </c>
      <c r="C2350" s="357">
        <v>1699.7418480079996</v>
      </c>
      <c r="D2350" s="357">
        <v>1821.516388538</v>
      </c>
      <c r="E2350" s="357">
        <v>9.866064162999999</v>
      </c>
    </row>
    <row r="2351" spans="1:5">
      <c r="A2351" s="355">
        <f t="shared" si="36"/>
        <v>45755</v>
      </c>
      <c r="B2351" s="356">
        <v>18</v>
      </c>
      <c r="C2351" s="357">
        <v>1771.4642120599999</v>
      </c>
      <c r="D2351" s="357">
        <v>1892.3863556689996</v>
      </c>
      <c r="E2351" s="357">
        <v>10.938897968000006</v>
      </c>
    </row>
    <row r="2352" spans="1:5">
      <c r="A2352" s="355">
        <f t="shared" si="36"/>
        <v>45755</v>
      </c>
      <c r="B2352" s="356">
        <v>19</v>
      </c>
      <c r="C2352" s="357">
        <v>1807.1492679970006</v>
      </c>
      <c r="D2352" s="357">
        <v>1925.2299087439999</v>
      </c>
      <c r="E2352" s="357">
        <v>8.9640148840000009</v>
      </c>
    </row>
    <row r="2353" spans="1:5">
      <c r="A2353" s="355">
        <f t="shared" si="36"/>
        <v>45755</v>
      </c>
      <c r="B2353" s="356">
        <v>20</v>
      </c>
      <c r="C2353" s="357">
        <v>1715.6419421430001</v>
      </c>
      <c r="D2353" s="357">
        <v>1836.0497765590007</v>
      </c>
      <c r="E2353" s="357">
        <v>9.9368115299999982</v>
      </c>
    </row>
    <row r="2354" spans="1:5">
      <c r="A2354" s="355">
        <f t="shared" si="36"/>
        <v>45755</v>
      </c>
      <c r="B2354" s="356">
        <v>21</v>
      </c>
      <c r="C2354" s="357">
        <v>1556.387817689</v>
      </c>
      <c r="D2354" s="357">
        <v>1683.5365296719997</v>
      </c>
      <c r="E2354" s="357">
        <v>9.4305159979999988</v>
      </c>
    </row>
    <row r="2355" spans="1:5">
      <c r="A2355" s="355">
        <f t="shared" si="36"/>
        <v>45755</v>
      </c>
      <c r="B2355" s="356">
        <v>22</v>
      </c>
      <c r="C2355" s="357">
        <v>1403.9554852979991</v>
      </c>
      <c r="D2355" s="357">
        <v>1525.3965985349992</v>
      </c>
      <c r="E2355" s="357">
        <v>8.2015607349999957</v>
      </c>
    </row>
    <row r="2356" spans="1:5">
      <c r="A2356" s="355">
        <f t="shared" si="36"/>
        <v>45755</v>
      </c>
      <c r="B2356" s="356">
        <v>23</v>
      </c>
      <c r="C2356" s="357">
        <v>1251.2927293080008</v>
      </c>
      <c r="D2356" s="357">
        <v>1385.129031767</v>
      </c>
      <c r="E2356" s="357">
        <v>7.8332916369999985</v>
      </c>
    </row>
    <row r="2357" spans="1:5">
      <c r="A2357" s="355">
        <f t="shared" si="36"/>
        <v>45756</v>
      </c>
      <c r="B2357" s="356">
        <v>0</v>
      </c>
      <c r="C2357" s="357">
        <v>1310.2823753920004</v>
      </c>
      <c r="D2357" s="357">
        <v>1251.8847125089999</v>
      </c>
      <c r="E2357" s="357">
        <v>7.2227230529999984</v>
      </c>
    </row>
    <row r="2358" spans="1:5">
      <c r="A2358" s="355">
        <f t="shared" si="36"/>
        <v>45756</v>
      </c>
      <c r="B2358" s="356">
        <v>1</v>
      </c>
      <c r="C2358" s="357">
        <v>1266.4182200310001</v>
      </c>
      <c r="D2358" s="357">
        <v>1203.872072078</v>
      </c>
      <c r="E2358" s="357">
        <v>7.6178398590000018</v>
      </c>
    </row>
    <row r="2359" spans="1:5">
      <c r="A2359" s="355">
        <f t="shared" si="36"/>
        <v>45756</v>
      </c>
      <c r="B2359" s="356">
        <v>2</v>
      </c>
      <c r="C2359" s="357">
        <v>1244.3590128329997</v>
      </c>
      <c r="D2359" s="357">
        <v>1178.799522196</v>
      </c>
      <c r="E2359" s="357">
        <v>8.3478399840000002</v>
      </c>
    </row>
    <row r="2360" spans="1:5">
      <c r="A2360" s="355">
        <f t="shared" si="36"/>
        <v>45756</v>
      </c>
      <c r="B2360" s="356">
        <v>3</v>
      </c>
      <c r="C2360" s="357">
        <v>1240.7138551479998</v>
      </c>
      <c r="D2360" s="357">
        <v>1182.8865034380003</v>
      </c>
      <c r="E2360" s="357">
        <v>6.4443414259999985</v>
      </c>
    </row>
    <row r="2361" spans="1:5">
      <c r="A2361" s="355">
        <f t="shared" si="36"/>
        <v>45756</v>
      </c>
      <c r="B2361" s="356">
        <v>4</v>
      </c>
      <c r="C2361" s="357">
        <v>1294.4646712250001</v>
      </c>
      <c r="D2361" s="357">
        <v>1236.869248143</v>
      </c>
      <c r="E2361" s="357">
        <v>5.2616387050000002</v>
      </c>
    </row>
    <row r="2362" spans="1:5">
      <c r="A2362" s="355">
        <f t="shared" si="36"/>
        <v>45756</v>
      </c>
      <c r="B2362" s="356">
        <v>5</v>
      </c>
      <c r="C2362" s="357">
        <v>1416.3331953490006</v>
      </c>
      <c r="D2362" s="357">
        <v>1355.4001866380002</v>
      </c>
      <c r="E2362" s="357">
        <v>8.8576456470000053</v>
      </c>
    </row>
    <row r="2363" spans="1:5">
      <c r="A2363" s="355">
        <f t="shared" si="36"/>
        <v>45756</v>
      </c>
      <c r="B2363" s="356">
        <v>6</v>
      </c>
      <c r="C2363" s="357">
        <v>1490.4611691589998</v>
      </c>
      <c r="D2363" s="357">
        <v>1486.359276812</v>
      </c>
      <c r="E2363" s="357">
        <v>4.7008370500000014</v>
      </c>
    </row>
    <row r="2364" spans="1:5">
      <c r="A2364" s="355">
        <f t="shared" si="36"/>
        <v>45756</v>
      </c>
      <c r="B2364" s="356">
        <v>7</v>
      </c>
      <c r="C2364" s="357">
        <v>1591.5413745780006</v>
      </c>
      <c r="D2364" s="357">
        <v>1578.4865709729995</v>
      </c>
      <c r="E2364" s="357">
        <v>4.5513645530000009</v>
      </c>
    </row>
    <row r="2365" spans="1:5">
      <c r="A2365" s="355">
        <f t="shared" si="36"/>
        <v>45756</v>
      </c>
      <c r="B2365" s="356">
        <v>8</v>
      </c>
      <c r="C2365" s="357">
        <v>1705.35542682</v>
      </c>
      <c r="D2365" s="357">
        <v>1657.958153496</v>
      </c>
      <c r="E2365" s="357">
        <v>4.4544110580000016</v>
      </c>
    </row>
    <row r="2366" spans="1:5">
      <c r="A2366" s="355">
        <f t="shared" si="36"/>
        <v>45756</v>
      </c>
      <c r="B2366" s="356">
        <v>9</v>
      </c>
      <c r="C2366" s="357">
        <v>1763.9038463360012</v>
      </c>
      <c r="D2366" s="357">
        <v>1690.4188729720004</v>
      </c>
      <c r="E2366" s="357">
        <v>7.7037004380000003</v>
      </c>
    </row>
    <row r="2367" spans="1:5">
      <c r="A2367" s="355">
        <f t="shared" si="36"/>
        <v>45756</v>
      </c>
      <c r="B2367" s="356">
        <v>10</v>
      </c>
      <c r="C2367" s="357">
        <v>1799.4352133570001</v>
      </c>
      <c r="D2367" s="357">
        <v>1738.0141662760002</v>
      </c>
      <c r="E2367" s="357">
        <v>5.8887885280000001</v>
      </c>
    </row>
    <row r="2368" spans="1:5">
      <c r="A2368" s="355">
        <f t="shared" si="36"/>
        <v>45756</v>
      </c>
      <c r="B2368" s="356">
        <v>11</v>
      </c>
      <c r="C2368" s="357">
        <v>1839.2900088490001</v>
      </c>
      <c r="D2368" s="357">
        <v>1780.1513377840001</v>
      </c>
      <c r="E2368" s="357">
        <v>7.2908686329999997</v>
      </c>
    </row>
    <row r="2369" spans="1:5">
      <c r="A2369" s="355">
        <f t="shared" si="36"/>
        <v>45756</v>
      </c>
      <c r="B2369" s="356">
        <v>12</v>
      </c>
      <c r="C2369" s="357">
        <v>1816.9502980809996</v>
      </c>
      <c r="D2369" s="357">
        <v>1763.1395307440002</v>
      </c>
      <c r="E2369" s="357">
        <v>7.246674931000002</v>
      </c>
    </row>
    <row r="2370" spans="1:5">
      <c r="A2370" s="355">
        <f t="shared" si="36"/>
        <v>45756</v>
      </c>
      <c r="B2370" s="356">
        <v>13</v>
      </c>
      <c r="C2370" s="357">
        <v>1836.2893665019999</v>
      </c>
      <c r="D2370" s="357">
        <v>1780.3692467499998</v>
      </c>
      <c r="E2370" s="357">
        <v>7.1863128990000007</v>
      </c>
    </row>
    <row r="2371" spans="1:5">
      <c r="A2371" s="355">
        <f t="shared" si="36"/>
        <v>45756</v>
      </c>
      <c r="B2371" s="356">
        <v>14</v>
      </c>
      <c r="C2371" s="357">
        <v>1864.2789613979994</v>
      </c>
      <c r="D2371" s="357">
        <v>1809.206133012</v>
      </c>
      <c r="E2371" s="357">
        <v>7.124682921999999</v>
      </c>
    </row>
    <row r="2372" spans="1:5">
      <c r="A2372" s="355">
        <f t="shared" si="36"/>
        <v>45756</v>
      </c>
      <c r="B2372" s="356">
        <v>15</v>
      </c>
      <c r="C2372" s="357">
        <v>1879.8381883499999</v>
      </c>
      <c r="D2372" s="357">
        <v>1818.4250694820003</v>
      </c>
      <c r="E2372" s="357">
        <v>10.476032492999998</v>
      </c>
    </row>
    <row r="2373" spans="1:5">
      <c r="A2373" s="355">
        <f t="shared" si="36"/>
        <v>45756</v>
      </c>
      <c r="B2373" s="356">
        <v>16</v>
      </c>
      <c r="C2373" s="357">
        <v>1847.30280659</v>
      </c>
      <c r="D2373" s="357">
        <v>1794.995064704</v>
      </c>
      <c r="E2373" s="357">
        <v>9.4570916909999987</v>
      </c>
    </row>
    <row r="2374" spans="1:5">
      <c r="A2374" s="355">
        <f t="shared" ref="A2374:A2437" si="37">IF(B2374=0,A2373+1,A2373)</f>
        <v>45756</v>
      </c>
      <c r="B2374" s="356">
        <v>17</v>
      </c>
      <c r="C2374" s="357">
        <v>1758.9380537559994</v>
      </c>
      <c r="D2374" s="357">
        <v>1743.9400359870001</v>
      </c>
      <c r="E2374" s="357">
        <v>8.9778658329999992</v>
      </c>
    </row>
    <row r="2375" spans="1:5">
      <c r="A2375" s="355">
        <f t="shared" si="37"/>
        <v>45756</v>
      </c>
      <c r="B2375" s="356">
        <v>18</v>
      </c>
      <c r="C2375" s="357">
        <v>1773.530971958</v>
      </c>
      <c r="D2375" s="357">
        <v>1848.671588675001</v>
      </c>
      <c r="E2375" s="357">
        <v>7.4623341069999984</v>
      </c>
    </row>
    <row r="2376" spans="1:5">
      <c r="A2376" s="355">
        <f t="shared" si="37"/>
        <v>45756</v>
      </c>
      <c r="B2376" s="356">
        <v>19</v>
      </c>
      <c r="C2376" s="357">
        <v>1867.7748519819991</v>
      </c>
      <c r="D2376" s="357">
        <v>1944.7483623580003</v>
      </c>
      <c r="E2376" s="357">
        <v>8.3332183460000024</v>
      </c>
    </row>
    <row r="2377" spans="1:5">
      <c r="A2377" s="355">
        <f t="shared" si="37"/>
        <v>45756</v>
      </c>
      <c r="B2377" s="356">
        <v>20</v>
      </c>
      <c r="C2377" s="357">
        <v>1783.6152115050004</v>
      </c>
      <c r="D2377" s="357">
        <v>1862.4568161040002</v>
      </c>
      <c r="E2377" s="357">
        <v>8.3887972259999994</v>
      </c>
    </row>
    <row r="2378" spans="1:5">
      <c r="A2378" s="355">
        <f t="shared" si="37"/>
        <v>45756</v>
      </c>
      <c r="B2378" s="356">
        <v>21</v>
      </c>
      <c r="C2378" s="357">
        <v>1644.1378674869989</v>
      </c>
      <c r="D2378" s="357">
        <v>1722.8146431519997</v>
      </c>
      <c r="E2378" s="357">
        <v>8.1555734189999978</v>
      </c>
    </row>
    <row r="2379" spans="1:5">
      <c r="A2379" s="355">
        <f t="shared" si="37"/>
        <v>45756</v>
      </c>
      <c r="B2379" s="356">
        <v>22</v>
      </c>
      <c r="C2379" s="357">
        <v>1627.1380686310001</v>
      </c>
      <c r="D2379" s="357">
        <v>1565.3117074689994</v>
      </c>
      <c r="E2379" s="357">
        <v>8.1724552819999996</v>
      </c>
    </row>
    <row r="2380" spans="1:5">
      <c r="A2380" s="355">
        <f t="shared" si="37"/>
        <v>45756</v>
      </c>
      <c r="B2380" s="356">
        <v>23</v>
      </c>
      <c r="C2380" s="357">
        <v>1473.6857674429998</v>
      </c>
      <c r="D2380" s="357">
        <v>1411.8828781940003</v>
      </c>
      <c r="E2380" s="357">
        <v>7.2436522529999987</v>
      </c>
    </row>
    <row r="2381" spans="1:5">
      <c r="A2381" s="355">
        <f t="shared" si="37"/>
        <v>45757</v>
      </c>
      <c r="B2381" s="356">
        <v>0</v>
      </c>
      <c r="C2381" s="357">
        <v>1413.8460885620004</v>
      </c>
      <c r="D2381" s="357">
        <v>1310.9098477640002</v>
      </c>
      <c r="E2381" s="357">
        <v>7.2488097359999992</v>
      </c>
    </row>
    <row r="2382" spans="1:5">
      <c r="A2382" s="355">
        <f t="shared" si="37"/>
        <v>45757</v>
      </c>
      <c r="B2382" s="356">
        <v>1</v>
      </c>
      <c r="C2382" s="357">
        <v>1356.1876605130001</v>
      </c>
      <c r="D2382" s="357">
        <v>1252.9703977000001</v>
      </c>
      <c r="E2382" s="357">
        <v>11.772598897999996</v>
      </c>
    </row>
    <row r="2383" spans="1:5">
      <c r="A2383" s="355">
        <f t="shared" si="37"/>
        <v>45757</v>
      </c>
      <c r="B2383" s="356">
        <v>2</v>
      </c>
      <c r="C2383" s="357">
        <v>1329.0200628360001</v>
      </c>
      <c r="D2383" s="357">
        <v>1229.9339918720002</v>
      </c>
      <c r="E2383" s="357">
        <v>12.954711487999994</v>
      </c>
    </row>
    <row r="2384" spans="1:5">
      <c r="A2384" s="355">
        <f t="shared" si="37"/>
        <v>45757</v>
      </c>
      <c r="B2384" s="356">
        <v>3</v>
      </c>
      <c r="C2384" s="357">
        <v>1317.7971846529999</v>
      </c>
      <c r="D2384" s="357">
        <v>1231.6182334779996</v>
      </c>
      <c r="E2384" s="357">
        <v>14.639193999000002</v>
      </c>
    </row>
    <row r="2385" spans="1:5">
      <c r="A2385" s="355">
        <f t="shared" si="37"/>
        <v>45757</v>
      </c>
      <c r="B2385" s="356">
        <v>4</v>
      </c>
      <c r="C2385" s="357">
        <v>1355.50775669</v>
      </c>
      <c r="D2385" s="357">
        <v>1278.336062829</v>
      </c>
      <c r="E2385" s="357">
        <v>7.7545739620000003</v>
      </c>
    </row>
    <row r="2386" spans="1:5">
      <c r="A2386" s="355">
        <f t="shared" si="37"/>
        <v>45757</v>
      </c>
      <c r="B2386" s="356">
        <v>5</v>
      </c>
      <c r="C2386" s="357">
        <v>1473.6105266930003</v>
      </c>
      <c r="D2386" s="357">
        <v>1396.1983159510003</v>
      </c>
      <c r="E2386" s="357">
        <v>7.9945953939999983</v>
      </c>
    </row>
    <row r="2387" spans="1:5">
      <c r="A2387" s="355">
        <f t="shared" si="37"/>
        <v>45757</v>
      </c>
      <c r="B2387" s="356">
        <v>6</v>
      </c>
      <c r="C2387" s="357">
        <v>1563.7055258579999</v>
      </c>
      <c r="D2387" s="357">
        <v>1526.716194826</v>
      </c>
      <c r="E2387" s="357">
        <v>4.9239813350000006</v>
      </c>
    </row>
    <row r="2388" spans="1:5">
      <c r="A2388" s="355">
        <f t="shared" si="37"/>
        <v>45757</v>
      </c>
      <c r="B2388" s="356">
        <v>7</v>
      </c>
      <c r="C2388" s="357">
        <v>1677.0979693030001</v>
      </c>
      <c r="D2388" s="357">
        <v>1642.2109412129996</v>
      </c>
      <c r="E2388" s="357">
        <v>4.3016187519999995</v>
      </c>
    </row>
    <row r="2389" spans="1:5">
      <c r="A2389" s="355">
        <f t="shared" si="37"/>
        <v>45757</v>
      </c>
      <c r="B2389" s="356">
        <v>8</v>
      </c>
      <c r="C2389" s="357">
        <v>1755.5683539360002</v>
      </c>
      <c r="D2389" s="357">
        <v>1720.8628177179996</v>
      </c>
      <c r="E2389" s="357">
        <v>5.3128030270000002</v>
      </c>
    </row>
    <row r="2390" spans="1:5">
      <c r="A2390" s="355">
        <f t="shared" si="37"/>
        <v>45757</v>
      </c>
      <c r="B2390" s="356">
        <v>9</v>
      </c>
      <c r="C2390" s="357">
        <v>1807.9846707269996</v>
      </c>
      <c r="D2390" s="357">
        <v>1766.380769678</v>
      </c>
      <c r="E2390" s="357">
        <v>4.3535949550000002</v>
      </c>
    </row>
    <row r="2391" spans="1:5">
      <c r="A2391" s="355">
        <f t="shared" si="37"/>
        <v>45757</v>
      </c>
      <c r="B2391" s="356">
        <v>10</v>
      </c>
      <c r="C2391" s="357">
        <v>1842.4602536640007</v>
      </c>
      <c r="D2391" s="357">
        <v>1801.1784202370002</v>
      </c>
      <c r="E2391" s="357">
        <v>4.5755524540000003</v>
      </c>
    </row>
    <row r="2392" spans="1:5">
      <c r="A2392" s="355">
        <f t="shared" si="37"/>
        <v>45757</v>
      </c>
      <c r="B2392" s="356">
        <v>11</v>
      </c>
      <c r="C2392" s="357">
        <v>1877.0734941770002</v>
      </c>
      <c r="D2392" s="357">
        <v>1843.6726027049999</v>
      </c>
      <c r="E2392" s="357">
        <v>3.9679692160000006</v>
      </c>
    </row>
    <row r="2393" spans="1:5">
      <c r="A2393" s="355">
        <f t="shared" si="37"/>
        <v>45757</v>
      </c>
      <c r="B2393" s="356">
        <v>12</v>
      </c>
      <c r="C2393" s="357">
        <v>1871.0249429810001</v>
      </c>
      <c r="D2393" s="357">
        <v>1837.9538278500002</v>
      </c>
      <c r="E2393" s="357">
        <v>5.1793727339999984</v>
      </c>
    </row>
    <row r="2394" spans="1:5">
      <c r="A2394" s="355">
        <f t="shared" si="37"/>
        <v>45757</v>
      </c>
      <c r="B2394" s="356">
        <v>13</v>
      </c>
      <c r="C2394" s="357">
        <v>1866.7435351700001</v>
      </c>
      <c r="D2394" s="357">
        <v>1831.8995540600004</v>
      </c>
      <c r="E2394" s="357">
        <v>5.283069845</v>
      </c>
    </row>
    <row r="2395" spans="1:5">
      <c r="A2395" s="355">
        <f t="shared" si="37"/>
        <v>45757</v>
      </c>
      <c r="B2395" s="356">
        <v>14</v>
      </c>
      <c r="C2395" s="357">
        <v>1922.0966669440002</v>
      </c>
      <c r="D2395" s="357">
        <v>1867.0996487530003</v>
      </c>
      <c r="E2395" s="357">
        <v>6.6850923560000011</v>
      </c>
    </row>
    <row r="2396" spans="1:5">
      <c r="A2396" s="355">
        <f t="shared" si="37"/>
        <v>45757</v>
      </c>
      <c r="B2396" s="356">
        <v>15</v>
      </c>
      <c r="C2396" s="357">
        <v>1909.7520375510001</v>
      </c>
      <c r="D2396" s="357">
        <v>1859.6086621299994</v>
      </c>
      <c r="E2396" s="357">
        <v>8.3200448649999981</v>
      </c>
    </row>
    <row r="2397" spans="1:5">
      <c r="A2397" s="355">
        <f t="shared" si="37"/>
        <v>45757</v>
      </c>
      <c r="B2397" s="356">
        <v>16</v>
      </c>
      <c r="C2397" s="357">
        <v>1895.1107136689998</v>
      </c>
      <c r="D2397" s="357">
        <v>1842.6596185250005</v>
      </c>
      <c r="E2397" s="357">
        <v>5.8710453060000019</v>
      </c>
    </row>
    <row r="2398" spans="1:5">
      <c r="A2398" s="355">
        <f t="shared" si="37"/>
        <v>45757</v>
      </c>
      <c r="B2398" s="356">
        <v>17</v>
      </c>
      <c r="C2398" s="357">
        <v>1839.4272193019999</v>
      </c>
      <c r="D2398" s="357">
        <v>1806.931827464</v>
      </c>
      <c r="E2398" s="357">
        <v>5.8291380870000022</v>
      </c>
    </row>
    <row r="2399" spans="1:5">
      <c r="A2399" s="355">
        <f t="shared" si="37"/>
        <v>45757</v>
      </c>
      <c r="B2399" s="356">
        <v>18</v>
      </c>
      <c r="C2399" s="357">
        <v>1819.0077921519996</v>
      </c>
      <c r="D2399" s="357">
        <v>1887.6980292949993</v>
      </c>
      <c r="E2399" s="357">
        <v>8.4322410250000015</v>
      </c>
    </row>
    <row r="2400" spans="1:5">
      <c r="A2400" s="355">
        <f t="shared" si="37"/>
        <v>45757</v>
      </c>
      <c r="B2400" s="356">
        <v>19</v>
      </c>
      <c r="C2400" s="357">
        <v>1900.4188539950005</v>
      </c>
      <c r="D2400" s="357">
        <v>1963.9560975929999</v>
      </c>
      <c r="E2400" s="357">
        <v>10.546624155000002</v>
      </c>
    </row>
    <row r="2401" spans="1:5">
      <c r="A2401" s="355">
        <f t="shared" si="37"/>
        <v>45757</v>
      </c>
      <c r="B2401" s="356">
        <v>20</v>
      </c>
      <c r="C2401" s="357">
        <v>1812.8176270820006</v>
      </c>
      <c r="D2401" s="357">
        <v>1876.093255905</v>
      </c>
      <c r="E2401" s="357">
        <v>9.2900958730000003</v>
      </c>
    </row>
    <row r="2402" spans="1:5">
      <c r="A2402" s="355">
        <f t="shared" si="37"/>
        <v>45757</v>
      </c>
      <c r="B2402" s="356">
        <v>21</v>
      </c>
      <c r="C2402" s="357">
        <v>1650.7919025449989</v>
      </c>
      <c r="D2402" s="357">
        <v>1721.8626138560003</v>
      </c>
      <c r="E2402" s="357">
        <v>9.9063667079999966</v>
      </c>
    </row>
    <row r="2403" spans="1:5">
      <c r="A2403" s="355">
        <f t="shared" si="37"/>
        <v>45757</v>
      </c>
      <c r="B2403" s="356">
        <v>22</v>
      </c>
      <c r="C2403" s="357">
        <v>1636.6820334279998</v>
      </c>
      <c r="D2403" s="357">
        <v>1567.6082120469998</v>
      </c>
      <c r="E2403" s="357">
        <v>12.365924047</v>
      </c>
    </row>
    <row r="2404" spans="1:5">
      <c r="A2404" s="355">
        <f t="shared" si="37"/>
        <v>45757</v>
      </c>
      <c r="B2404" s="356">
        <v>23</v>
      </c>
      <c r="C2404" s="357">
        <v>1484.1561555860001</v>
      </c>
      <c r="D2404" s="357">
        <v>1409.5148289169999</v>
      </c>
      <c r="E2404" s="357">
        <v>10.570669327999999</v>
      </c>
    </row>
    <row r="2405" spans="1:5">
      <c r="A2405" s="355">
        <f t="shared" si="37"/>
        <v>45758</v>
      </c>
      <c r="B2405" s="356">
        <v>0</v>
      </c>
      <c r="C2405" s="357">
        <v>1351.8122910199995</v>
      </c>
      <c r="D2405" s="357">
        <v>1317.3703105760001</v>
      </c>
      <c r="E2405" s="357">
        <v>11.476799703999998</v>
      </c>
    </row>
    <row r="2406" spans="1:5">
      <c r="A2406" s="355">
        <f t="shared" si="37"/>
        <v>45758</v>
      </c>
      <c r="B2406" s="356">
        <v>1</v>
      </c>
      <c r="C2406" s="357">
        <v>1295.1651831650004</v>
      </c>
      <c r="D2406" s="357">
        <v>1260.420398755</v>
      </c>
      <c r="E2406" s="357">
        <v>12.691490915000003</v>
      </c>
    </row>
    <row r="2407" spans="1:5">
      <c r="A2407" s="355">
        <f t="shared" si="37"/>
        <v>45758</v>
      </c>
      <c r="B2407" s="356">
        <v>2</v>
      </c>
      <c r="C2407" s="357">
        <v>1255.2093796660004</v>
      </c>
      <c r="D2407" s="357">
        <v>1229.4961107309998</v>
      </c>
      <c r="E2407" s="357">
        <v>5.8190938710000006</v>
      </c>
    </row>
    <row r="2408" spans="1:5">
      <c r="A2408" s="355">
        <f t="shared" si="37"/>
        <v>45758</v>
      </c>
      <c r="B2408" s="356">
        <v>3</v>
      </c>
      <c r="C2408" s="357">
        <v>1254.9832088579999</v>
      </c>
      <c r="D2408" s="357">
        <v>1231.8897583720004</v>
      </c>
      <c r="E2408" s="357">
        <v>5.8568897819999988</v>
      </c>
    </row>
    <row r="2409" spans="1:5">
      <c r="A2409" s="355">
        <f t="shared" si="37"/>
        <v>45758</v>
      </c>
      <c r="B2409" s="356">
        <v>4</v>
      </c>
      <c r="C2409" s="357">
        <v>1309.3176737749993</v>
      </c>
      <c r="D2409" s="357">
        <v>1285.7158241140005</v>
      </c>
      <c r="E2409" s="357">
        <v>5.526419838999999</v>
      </c>
    </row>
    <row r="2410" spans="1:5">
      <c r="A2410" s="355">
        <f t="shared" si="37"/>
        <v>45758</v>
      </c>
      <c r="B2410" s="356">
        <v>5</v>
      </c>
      <c r="C2410" s="357">
        <v>1409.4996667929995</v>
      </c>
      <c r="D2410" s="357">
        <v>1385.5449975569995</v>
      </c>
      <c r="E2410" s="357">
        <v>5.3674805069999989</v>
      </c>
    </row>
    <row r="2411" spans="1:5">
      <c r="A2411" s="355">
        <f t="shared" si="37"/>
        <v>45758</v>
      </c>
      <c r="B2411" s="356">
        <v>6</v>
      </c>
      <c r="C2411" s="357">
        <v>1499.5694872619995</v>
      </c>
      <c r="D2411" s="357">
        <v>1514.1052538249996</v>
      </c>
      <c r="E2411" s="357">
        <v>4.029306903000001</v>
      </c>
    </row>
    <row r="2412" spans="1:5">
      <c r="A2412" s="355">
        <f t="shared" si="37"/>
        <v>45758</v>
      </c>
      <c r="B2412" s="356">
        <v>7</v>
      </c>
      <c r="C2412" s="357">
        <v>1603.6535321209997</v>
      </c>
      <c r="D2412" s="357">
        <v>1650.7884299009997</v>
      </c>
      <c r="E2412" s="357">
        <v>3.8759330500000004</v>
      </c>
    </row>
    <row r="2413" spans="1:5">
      <c r="A2413" s="355">
        <f t="shared" si="37"/>
        <v>45758</v>
      </c>
      <c r="B2413" s="356">
        <v>8</v>
      </c>
      <c r="C2413" s="357">
        <v>1703.2081999840007</v>
      </c>
      <c r="D2413" s="357">
        <v>1744.5179882780001</v>
      </c>
      <c r="E2413" s="357">
        <v>4.5318517529999989</v>
      </c>
    </row>
    <row r="2414" spans="1:5">
      <c r="A2414" s="355">
        <f t="shared" si="37"/>
        <v>45758</v>
      </c>
      <c r="B2414" s="356">
        <v>9</v>
      </c>
      <c r="C2414" s="357">
        <v>1791.7346463549995</v>
      </c>
      <c r="D2414" s="357">
        <v>1796.0425338639996</v>
      </c>
      <c r="E2414" s="357">
        <v>5.0166335239999986</v>
      </c>
    </row>
    <row r="2415" spans="1:5">
      <c r="A2415" s="355">
        <f t="shared" si="37"/>
        <v>45758</v>
      </c>
      <c r="B2415" s="356">
        <v>10</v>
      </c>
      <c r="C2415" s="357">
        <v>1818.5922370709993</v>
      </c>
      <c r="D2415" s="357">
        <v>1819.701288945</v>
      </c>
      <c r="E2415" s="357">
        <v>4.6215135449999991</v>
      </c>
    </row>
    <row r="2416" spans="1:5">
      <c r="A2416" s="355">
        <f t="shared" si="37"/>
        <v>45758</v>
      </c>
      <c r="B2416" s="356">
        <v>11</v>
      </c>
      <c r="C2416" s="357">
        <v>1849.4393095159999</v>
      </c>
      <c r="D2416" s="357">
        <v>1859.4913729420005</v>
      </c>
      <c r="E2416" s="357">
        <v>4.4471639320000005</v>
      </c>
    </row>
    <row r="2417" spans="1:5">
      <c r="A2417" s="355">
        <f t="shared" si="37"/>
        <v>45758</v>
      </c>
      <c r="B2417" s="356">
        <v>12</v>
      </c>
      <c r="C2417" s="357">
        <v>1841.2422202810003</v>
      </c>
      <c r="D2417" s="357">
        <v>1854.5632359689998</v>
      </c>
      <c r="E2417" s="357">
        <v>4.125856465</v>
      </c>
    </row>
    <row r="2418" spans="1:5">
      <c r="A2418" s="355">
        <f t="shared" si="37"/>
        <v>45758</v>
      </c>
      <c r="B2418" s="356">
        <v>13</v>
      </c>
      <c r="C2418" s="357">
        <v>1837.4888880559997</v>
      </c>
      <c r="D2418" s="357">
        <v>1844.9704097389995</v>
      </c>
      <c r="E2418" s="357">
        <v>3.7883150349999997</v>
      </c>
    </row>
    <row r="2419" spans="1:5">
      <c r="A2419" s="355">
        <f t="shared" si="37"/>
        <v>45758</v>
      </c>
      <c r="B2419" s="356">
        <v>14</v>
      </c>
      <c r="C2419" s="357">
        <v>1895.3146372010006</v>
      </c>
      <c r="D2419" s="357">
        <v>1871.027367915</v>
      </c>
      <c r="E2419" s="357">
        <v>4.4173625350000005</v>
      </c>
    </row>
    <row r="2420" spans="1:5">
      <c r="A2420" s="355">
        <f t="shared" si="37"/>
        <v>45758</v>
      </c>
      <c r="B2420" s="356">
        <v>15</v>
      </c>
      <c r="C2420" s="357">
        <v>1892.6730098769992</v>
      </c>
      <c r="D2420" s="357">
        <v>1873.1748374189992</v>
      </c>
      <c r="E2420" s="357">
        <v>4.9542929199999994</v>
      </c>
    </row>
    <row r="2421" spans="1:5">
      <c r="A2421" s="355">
        <f t="shared" si="37"/>
        <v>45758</v>
      </c>
      <c r="B2421" s="356">
        <v>16</v>
      </c>
      <c r="C2421" s="357">
        <v>1842.1700026440003</v>
      </c>
      <c r="D2421" s="357">
        <v>1844.8151522679998</v>
      </c>
      <c r="E2421" s="357">
        <v>4.3548748110000002</v>
      </c>
    </row>
    <row r="2422" spans="1:5">
      <c r="A2422" s="355">
        <f t="shared" si="37"/>
        <v>45758</v>
      </c>
      <c r="B2422" s="356">
        <v>17</v>
      </c>
      <c r="C2422" s="357">
        <v>1826.1010294560001</v>
      </c>
      <c r="D2422" s="357">
        <v>1793.5099492339998</v>
      </c>
      <c r="E2422" s="357">
        <v>5.1502389480000001</v>
      </c>
    </row>
    <row r="2423" spans="1:5">
      <c r="A2423" s="355">
        <f t="shared" si="37"/>
        <v>45758</v>
      </c>
      <c r="B2423" s="356">
        <v>18</v>
      </c>
      <c r="C2423" s="357">
        <v>1794.7907238550001</v>
      </c>
      <c r="D2423" s="357">
        <v>1868.2958355890005</v>
      </c>
      <c r="E2423" s="357">
        <v>6.259340087</v>
      </c>
    </row>
    <row r="2424" spans="1:5">
      <c r="A2424" s="355">
        <f t="shared" si="37"/>
        <v>45758</v>
      </c>
      <c r="B2424" s="356">
        <v>19</v>
      </c>
      <c r="C2424" s="357">
        <v>1876.1673265639999</v>
      </c>
      <c r="D2424" s="357">
        <v>1943.658197882</v>
      </c>
      <c r="E2424" s="357">
        <v>5.6453617070000002</v>
      </c>
    </row>
    <row r="2425" spans="1:5">
      <c r="A2425" s="355">
        <f t="shared" si="37"/>
        <v>45758</v>
      </c>
      <c r="B2425" s="356">
        <v>20</v>
      </c>
      <c r="C2425" s="357">
        <v>1793.5380406460006</v>
      </c>
      <c r="D2425" s="357">
        <v>1862.2413932940001</v>
      </c>
      <c r="E2425" s="357">
        <v>5.5487476970000005</v>
      </c>
    </row>
    <row r="2426" spans="1:5">
      <c r="A2426" s="355">
        <f t="shared" si="37"/>
        <v>45758</v>
      </c>
      <c r="B2426" s="356">
        <v>21</v>
      </c>
      <c r="C2426" s="357">
        <v>1642.3062357890001</v>
      </c>
      <c r="D2426" s="357">
        <v>1716.1301834900003</v>
      </c>
      <c r="E2426" s="357">
        <v>6.7353878279999977</v>
      </c>
    </row>
    <row r="2427" spans="1:5">
      <c r="A2427" s="355">
        <f t="shared" si="37"/>
        <v>45758</v>
      </c>
      <c r="B2427" s="356">
        <v>22</v>
      </c>
      <c r="C2427" s="357">
        <v>1592.886136958</v>
      </c>
      <c r="D2427" s="357">
        <v>1572.8267508150002</v>
      </c>
      <c r="E2427" s="357">
        <v>4.7481693270000003</v>
      </c>
    </row>
    <row r="2428" spans="1:5">
      <c r="A2428" s="355">
        <f t="shared" si="37"/>
        <v>45758</v>
      </c>
      <c r="B2428" s="356">
        <v>23</v>
      </c>
      <c r="C2428" s="357">
        <v>1455.5709134359997</v>
      </c>
      <c r="D2428" s="357">
        <v>1426.074463788</v>
      </c>
      <c r="E2428" s="357">
        <v>4.8121464950000004</v>
      </c>
    </row>
    <row r="2429" spans="1:5">
      <c r="A2429" s="355">
        <f t="shared" si="37"/>
        <v>45759</v>
      </c>
      <c r="B2429" s="356">
        <v>0</v>
      </c>
      <c r="C2429" s="357">
        <v>1347.5980067989999</v>
      </c>
      <c r="D2429" s="357">
        <v>1328.151594962</v>
      </c>
      <c r="E2429" s="357">
        <v>5.6122216380000021</v>
      </c>
    </row>
    <row r="2430" spans="1:5">
      <c r="A2430" s="355">
        <f t="shared" si="37"/>
        <v>45759</v>
      </c>
      <c r="B2430" s="356">
        <v>1</v>
      </c>
      <c r="C2430" s="357">
        <v>1281.0357675229998</v>
      </c>
      <c r="D2430" s="357">
        <v>1253.3057412589999</v>
      </c>
      <c r="E2430" s="357">
        <v>5.4770571199999987</v>
      </c>
    </row>
    <row r="2431" spans="1:5">
      <c r="A2431" s="355">
        <f t="shared" si="37"/>
        <v>45759</v>
      </c>
      <c r="B2431" s="356">
        <v>2</v>
      </c>
      <c r="C2431" s="357">
        <v>1305.7838752349996</v>
      </c>
      <c r="D2431" s="357">
        <v>1226.8782986680001</v>
      </c>
      <c r="E2431" s="357">
        <v>5.7179204429999979</v>
      </c>
    </row>
    <row r="2432" spans="1:5">
      <c r="A2432" s="355">
        <f t="shared" si="37"/>
        <v>45759</v>
      </c>
      <c r="B2432" s="356">
        <v>3</v>
      </c>
      <c r="C2432" s="357">
        <v>1287.6539167970002</v>
      </c>
      <c r="D2432" s="357">
        <v>1220.5039036910005</v>
      </c>
      <c r="E2432" s="357">
        <v>7.6253094440000018</v>
      </c>
    </row>
    <row r="2433" spans="1:5">
      <c r="A2433" s="355">
        <f t="shared" si="37"/>
        <v>45759</v>
      </c>
      <c r="B2433" s="356">
        <v>4</v>
      </c>
      <c r="C2433" s="357">
        <v>1304.4962861179995</v>
      </c>
      <c r="D2433" s="357">
        <v>1237.7229950300002</v>
      </c>
      <c r="E2433" s="357">
        <v>5.6147806419999977</v>
      </c>
    </row>
    <row r="2434" spans="1:5">
      <c r="A2434" s="355">
        <f t="shared" si="37"/>
        <v>45759</v>
      </c>
      <c r="B2434" s="356">
        <v>5</v>
      </c>
      <c r="C2434" s="357">
        <v>1392.7526941859999</v>
      </c>
      <c r="D2434" s="357">
        <v>1293.7852678069999</v>
      </c>
      <c r="E2434" s="357">
        <v>6.3790361459999989</v>
      </c>
    </row>
    <row r="2435" spans="1:5">
      <c r="A2435" s="355">
        <f t="shared" si="37"/>
        <v>45759</v>
      </c>
      <c r="B2435" s="356">
        <v>6</v>
      </c>
      <c r="C2435" s="357">
        <v>1366.430900542</v>
      </c>
      <c r="D2435" s="357">
        <v>1371.6453176450002</v>
      </c>
      <c r="E2435" s="357">
        <v>6.2289428410000003</v>
      </c>
    </row>
    <row r="2436" spans="1:5">
      <c r="A2436" s="355">
        <f t="shared" si="37"/>
        <v>45759</v>
      </c>
      <c r="B2436" s="356">
        <v>7</v>
      </c>
      <c r="C2436" s="357">
        <v>1430.1110599360002</v>
      </c>
      <c r="D2436" s="357">
        <v>1499.1824248659998</v>
      </c>
      <c r="E2436" s="357">
        <v>4.9011767720000003</v>
      </c>
    </row>
    <row r="2437" spans="1:5">
      <c r="A2437" s="355">
        <f t="shared" si="37"/>
        <v>45759</v>
      </c>
      <c r="B2437" s="356">
        <v>8</v>
      </c>
      <c r="C2437" s="357">
        <v>1514.9118126850008</v>
      </c>
      <c r="D2437" s="357">
        <v>1603.7465941599999</v>
      </c>
      <c r="E2437" s="357">
        <v>5.321149569000001</v>
      </c>
    </row>
    <row r="2438" spans="1:5">
      <c r="A2438" s="355">
        <f t="shared" ref="A2438:A2501" si="38">IF(B2438=0,A2437+1,A2437)</f>
        <v>45759</v>
      </c>
      <c r="B2438" s="356">
        <v>9</v>
      </c>
      <c r="C2438" s="357">
        <v>1593.7550274809992</v>
      </c>
      <c r="D2438" s="357">
        <v>1684.0883640110003</v>
      </c>
      <c r="E2438" s="357">
        <v>5.4001587490000009</v>
      </c>
    </row>
    <row r="2439" spans="1:5">
      <c r="A2439" s="355">
        <f t="shared" si="38"/>
        <v>45759</v>
      </c>
      <c r="B2439" s="356">
        <v>10</v>
      </c>
      <c r="C2439" s="357">
        <v>1685.0937706079992</v>
      </c>
      <c r="D2439" s="357">
        <v>1721.4089815480006</v>
      </c>
      <c r="E2439" s="357">
        <v>5.6420688490000002</v>
      </c>
    </row>
    <row r="2440" spans="1:5">
      <c r="A2440" s="355">
        <f t="shared" si="38"/>
        <v>45759</v>
      </c>
      <c r="B2440" s="356">
        <v>11</v>
      </c>
      <c r="C2440" s="357">
        <v>1730.7175728779996</v>
      </c>
      <c r="D2440" s="357">
        <v>1743.4815861239995</v>
      </c>
      <c r="E2440" s="357">
        <v>12.420521115999998</v>
      </c>
    </row>
    <row r="2441" spans="1:5">
      <c r="A2441" s="355">
        <f t="shared" si="38"/>
        <v>45759</v>
      </c>
      <c r="B2441" s="356">
        <v>12</v>
      </c>
      <c r="C2441" s="357">
        <v>1860.4910376270004</v>
      </c>
      <c r="D2441" s="357">
        <v>1705.234679164</v>
      </c>
      <c r="E2441" s="357">
        <v>5.3439137100000007</v>
      </c>
    </row>
    <row r="2442" spans="1:5">
      <c r="A2442" s="355">
        <f t="shared" si="38"/>
        <v>45759</v>
      </c>
      <c r="B2442" s="356">
        <v>13</v>
      </c>
      <c r="C2442" s="357">
        <v>1758.4544865590001</v>
      </c>
      <c r="D2442" s="357">
        <v>1693.6168266449993</v>
      </c>
      <c r="E2442" s="357">
        <v>6.8923894050000003</v>
      </c>
    </row>
    <row r="2443" spans="1:5">
      <c r="A2443" s="355">
        <f t="shared" si="38"/>
        <v>45759</v>
      </c>
      <c r="B2443" s="356">
        <v>14</v>
      </c>
      <c r="C2443" s="357">
        <v>1677.2484182880003</v>
      </c>
      <c r="D2443" s="357">
        <v>1687.5719256389998</v>
      </c>
      <c r="E2443" s="357">
        <v>6.0610617419999997</v>
      </c>
    </row>
    <row r="2444" spans="1:5">
      <c r="A2444" s="355">
        <f t="shared" si="38"/>
        <v>45759</v>
      </c>
      <c r="B2444" s="356">
        <v>15</v>
      </c>
      <c r="C2444" s="357">
        <v>1690.5354809049986</v>
      </c>
      <c r="D2444" s="357">
        <v>1693.1368097979996</v>
      </c>
      <c r="E2444" s="357">
        <v>5.3113770689999988</v>
      </c>
    </row>
    <row r="2445" spans="1:5">
      <c r="A2445" s="355">
        <f t="shared" si="38"/>
        <v>45759</v>
      </c>
      <c r="B2445" s="356">
        <v>16</v>
      </c>
      <c r="C2445" s="357">
        <v>1675.2402138150005</v>
      </c>
      <c r="D2445" s="357">
        <v>1680.4886917830001</v>
      </c>
      <c r="E2445" s="357">
        <v>4.7756552110000001</v>
      </c>
    </row>
    <row r="2446" spans="1:5">
      <c r="A2446" s="355">
        <f t="shared" si="38"/>
        <v>45759</v>
      </c>
      <c r="B2446" s="356">
        <v>17</v>
      </c>
      <c r="C2446" s="357">
        <v>1658.4013311530002</v>
      </c>
      <c r="D2446" s="357">
        <v>1657.1856194330003</v>
      </c>
      <c r="E2446" s="357">
        <v>4.7919353869999997</v>
      </c>
    </row>
    <row r="2447" spans="1:5">
      <c r="A2447" s="355">
        <f t="shared" si="38"/>
        <v>45759</v>
      </c>
      <c r="B2447" s="356">
        <v>18</v>
      </c>
      <c r="C2447" s="357">
        <v>1724.821848724999</v>
      </c>
      <c r="D2447" s="357">
        <v>1775.9765646099997</v>
      </c>
      <c r="E2447" s="357">
        <v>6.8296012410000007</v>
      </c>
    </row>
    <row r="2448" spans="1:5">
      <c r="A2448" s="355">
        <f t="shared" si="38"/>
        <v>45759</v>
      </c>
      <c r="B2448" s="356">
        <v>19</v>
      </c>
      <c r="C2448" s="357">
        <v>1884.5306665650007</v>
      </c>
      <c r="D2448" s="357">
        <v>1870.7344095280005</v>
      </c>
      <c r="E2448" s="357">
        <v>4.2511643479999996</v>
      </c>
    </row>
    <row r="2449" spans="1:5">
      <c r="A2449" s="355">
        <f t="shared" si="38"/>
        <v>45759</v>
      </c>
      <c r="B2449" s="356">
        <v>20</v>
      </c>
      <c r="C2449" s="357">
        <v>1837.5586625609994</v>
      </c>
      <c r="D2449" s="357">
        <v>1798.1356091909997</v>
      </c>
      <c r="E2449" s="357">
        <v>4.5182562340000016</v>
      </c>
    </row>
    <row r="2450" spans="1:5">
      <c r="A2450" s="355">
        <f t="shared" si="38"/>
        <v>45759</v>
      </c>
      <c r="B2450" s="356">
        <v>21</v>
      </c>
      <c r="C2450" s="357">
        <v>1656.6797944740006</v>
      </c>
      <c r="D2450" s="357">
        <v>1662.9416439899999</v>
      </c>
      <c r="E2450" s="357">
        <v>5.0114588989999991</v>
      </c>
    </row>
    <row r="2451" spans="1:5">
      <c r="A2451" s="355">
        <f t="shared" si="38"/>
        <v>45759</v>
      </c>
      <c r="B2451" s="356">
        <v>22</v>
      </c>
      <c r="C2451" s="357">
        <v>1613.6363814130002</v>
      </c>
      <c r="D2451" s="357">
        <v>1527.9322509059996</v>
      </c>
      <c r="E2451" s="357">
        <v>6.2606521540000024</v>
      </c>
    </row>
    <row r="2452" spans="1:5">
      <c r="A2452" s="355">
        <f t="shared" si="38"/>
        <v>45759</v>
      </c>
      <c r="B2452" s="356">
        <v>23</v>
      </c>
      <c r="C2452" s="357">
        <v>1483.8680765429999</v>
      </c>
      <c r="D2452" s="357">
        <v>1389.4875966550001</v>
      </c>
      <c r="E2452" s="357">
        <v>8.5003416110000014</v>
      </c>
    </row>
    <row r="2453" spans="1:5">
      <c r="A2453" s="355">
        <f t="shared" si="38"/>
        <v>45760</v>
      </c>
      <c r="B2453" s="356">
        <v>0</v>
      </c>
      <c r="C2453" s="357">
        <v>1381.9594031590007</v>
      </c>
      <c r="D2453" s="357">
        <v>1287.0479002589993</v>
      </c>
      <c r="E2453" s="357">
        <v>3.9773169259999999</v>
      </c>
    </row>
    <row r="2454" spans="1:5">
      <c r="A2454" s="355">
        <f t="shared" si="38"/>
        <v>45760</v>
      </c>
      <c r="B2454" s="356">
        <v>1</v>
      </c>
      <c r="C2454" s="357">
        <v>1260.9137009249998</v>
      </c>
      <c r="D2454" s="357">
        <v>1219.4992897670002</v>
      </c>
      <c r="E2454" s="357">
        <v>4.1645929519999987</v>
      </c>
    </row>
    <row r="2455" spans="1:5">
      <c r="A2455" s="355">
        <f t="shared" si="38"/>
        <v>45760</v>
      </c>
      <c r="B2455" s="356">
        <v>2</v>
      </c>
      <c r="C2455" s="357">
        <v>1224.3541873810002</v>
      </c>
      <c r="D2455" s="357">
        <v>1166.234489971999</v>
      </c>
      <c r="E2455" s="357">
        <v>4.0592281529999994</v>
      </c>
    </row>
    <row r="2456" spans="1:5">
      <c r="A2456" s="355">
        <f t="shared" si="38"/>
        <v>45760</v>
      </c>
      <c r="B2456" s="356">
        <v>3</v>
      </c>
      <c r="C2456" s="357">
        <v>1229.227084443</v>
      </c>
      <c r="D2456" s="357">
        <v>1162.4616559360006</v>
      </c>
      <c r="E2456" s="357">
        <v>4.0463955499999997</v>
      </c>
    </row>
    <row r="2457" spans="1:5">
      <c r="A2457" s="355">
        <f t="shared" si="38"/>
        <v>45760</v>
      </c>
      <c r="B2457" s="356">
        <v>4</v>
      </c>
      <c r="C2457" s="357">
        <v>1229.6675441259999</v>
      </c>
      <c r="D2457" s="357">
        <v>1163.7435352779999</v>
      </c>
      <c r="E2457" s="357">
        <v>4.1404833629999995</v>
      </c>
    </row>
    <row r="2458" spans="1:5">
      <c r="A2458" s="355">
        <f t="shared" si="38"/>
        <v>45760</v>
      </c>
      <c r="B2458" s="356">
        <v>5</v>
      </c>
      <c r="C2458" s="357">
        <v>1249.1989266780006</v>
      </c>
      <c r="D2458" s="357">
        <v>1209.8273181150003</v>
      </c>
      <c r="E2458" s="357">
        <v>4.5222661400000002</v>
      </c>
    </row>
    <row r="2459" spans="1:5">
      <c r="A2459" s="355">
        <f t="shared" si="38"/>
        <v>45760</v>
      </c>
      <c r="B2459" s="356">
        <v>6</v>
      </c>
      <c r="C2459" s="357">
        <v>1241.0047997369995</v>
      </c>
      <c r="D2459" s="357">
        <v>1246.4147630310001</v>
      </c>
      <c r="E2459" s="357">
        <v>3.4346015089999988</v>
      </c>
    </row>
    <row r="2460" spans="1:5">
      <c r="A2460" s="355">
        <f t="shared" si="38"/>
        <v>45760</v>
      </c>
      <c r="B2460" s="356">
        <v>7</v>
      </c>
      <c r="C2460" s="357">
        <v>1262.2447863310001</v>
      </c>
      <c r="D2460" s="357">
        <v>1359.0378808459998</v>
      </c>
      <c r="E2460" s="357">
        <v>3.2787955480000002</v>
      </c>
    </row>
    <row r="2461" spans="1:5">
      <c r="A2461" s="355">
        <f t="shared" si="38"/>
        <v>45760</v>
      </c>
      <c r="B2461" s="356">
        <v>8</v>
      </c>
      <c r="C2461" s="357">
        <v>1349.1253207419998</v>
      </c>
      <c r="D2461" s="357">
        <v>1454.0689551280004</v>
      </c>
      <c r="E2461" s="357">
        <v>3.6897725059999993</v>
      </c>
    </row>
    <row r="2462" spans="1:5">
      <c r="A2462" s="355">
        <f t="shared" si="38"/>
        <v>45760</v>
      </c>
      <c r="B2462" s="356">
        <v>9</v>
      </c>
      <c r="C2462" s="357">
        <v>1421.4321202279998</v>
      </c>
      <c r="D2462" s="357">
        <v>1516.3735754629995</v>
      </c>
      <c r="E2462" s="357">
        <v>3.5978030470000006</v>
      </c>
    </row>
    <row r="2463" spans="1:5">
      <c r="A2463" s="355">
        <f t="shared" si="38"/>
        <v>45760</v>
      </c>
      <c r="B2463" s="356">
        <v>10</v>
      </c>
      <c r="C2463" s="357">
        <v>1468.1783098360002</v>
      </c>
      <c r="D2463" s="357">
        <v>1542.6494257650004</v>
      </c>
      <c r="E2463" s="357">
        <v>3.577318558</v>
      </c>
    </row>
    <row r="2464" spans="1:5">
      <c r="A2464" s="355">
        <f t="shared" si="38"/>
        <v>45760</v>
      </c>
      <c r="B2464" s="356">
        <v>11</v>
      </c>
      <c r="C2464" s="357">
        <v>1486.7293003289988</v>
      </c>
      <c r="D2464" s="357">
        <v>1565.6667305930002</v>
      </c>
      <c r="E2464" s="357">
        <v>3.5941519160000008</v>
      </c>
    </row>
    <row r="2465" spans="1:5">
      <c r="A2465" s="355">
        <f t="shared" si="38"/>
        <v>45760</v>
      </c>
      <c r="B2465" s="356">
        <v>12</v>
      </c>
      <c r="C2465" s="357">
        <v>1499.1225063449999</v>
      </c>
      <c r="D2465" s="357">
        <v>1559.8345684389994</v>
      </c>
      <c r="E2465" s="357">
        <v>4.2498270170000012</v>
      </c>
    </row>
    <row r="2466" spans="1:5">
      <c r="A2466" s="355">
        <f t="shared" si="38"/>
        <v>45760</v>
      </c>
      <c r="B2466" s="356">
        <v>13</v>
      </c>
      <c r="C2466" s="357">
        <v>1509.2472578840009</v>
      </c>
      <c r="D2466" s="357">
        <v>1551.5903886519998</v>
      </c>
      <c r="E2466" s="357">
        <v>3.5811259280000005</v>
      </c>
    </row>
    <row r="2467" spans="1:5">
      <c r="A2467" s="355">
        <f t="shared" si="38"/>
        <v>45760</v>
      </c>
      <c r="B2467" s="356">
        <v>14</v>
      </c>
      <c r="C2467" s="357">
        <v>1527.7974637849991</v>
      </c>
      <c r="D2467" s="357">
        <v>1558.1439298570001</v>
      </c>
      <c r="E2467" s="357">
        <v>8.3437154500000013</v>
      </c>
    </row>
    <row r="2468" spans="1:5">
      <c r="A2468" s="355">
        <f t="shared" si="38"/>
        <v>45760</v>
      </c>
      <c r="B2468" s="356">
        <v>15</v>
      </c>
      <c r="C2468" s="357">
        <v>1563.8740452650006</v>
      </c>
      <c r="D2468" s="357">
        <v>1563.147704409</v>
      </c>
      <c r="E2468" s="357">
        <v>6.3006973319999986</v>
      </c>
    </row>
    <row r="2469" spans="1:5">
      <c r="A2469" s="355">
        <f t="shared" si="38"/>
        <v>45760</v>
      </c>
      <c r="B2469" s="356">
        <v>16</v>
      </c>
      <c r="C2469" s="357">
        <v>1558.0693678729986</v>
      </c>
      <c r="D2469" s="357">
        <v>1566.9629333239993</v>
      </c>
      <c r="E2469" s="357">
        <v>3.8290761280000005</v>
      </c>
    </row>
    <row r="2470" spans="1:5">
      <c r="A2470" s="355">
        <f t="shared" si="38"/>
        <v>45760</v>
      </c>
      <c r="B2470" s="356">
        <v>17</v>
      </c>
      <c r="C2470" s="357">
        <v>1560.7310475619997</v>
      </c>
      <c r="D2470" s="357">
        <v>1563.364964221</v>
      </c>
      <c r="E2470" s="357">
        <v>3.9175127570000003</v>
      </c>
    </row>
    <row r="2471" spans="1:5">
      <c r="A2471" s="355">
        <f t="shared" si="38"/>
        <v>45760</v>
      </c>
      <c r="B2471" s="356">
        <v>18</v>
      </c>
      <c r="C2471" s="357">
        <v>1597.8527272969993</v>
      </c>
      <c r="D2471" s="357">
        <v>1671.7263460579995</v>
      </c>
      <c r="E2471" s="357">
        <v>4.5934027769999997</v>
      </c>
    </row>
    <row r="2472" spans="1:5">
      <c r="A2472" s="355">
        <f t="shared" si="38"/>
        <v>45760</v>
      </c>
      <c r="B2472" s="356">
        <v>19</v>
      </c>
      <c r="C2472" s="357">
        <v>1713.3625416780001</v>
      </c>
      <c r="D2472" s="357">
        <v>1771.5077308009993</v>
      </c>
      <c r="E2472" s="357">
        <v>5.1884396429999997</v>
      </c>
    </row>
    <row r="2473" spans="1:5">
      <c r="A2473" s="355">
        <f t="shared" si="38"/>
        <v>45760</v>
      </c>
      <c r="B2473" s="356">
        <v>20</v>
      </c>
      <c r="C2473" s="357">
        <v>1639.7729593610002</v>
      </c>
      <c r="D2473" s="357">
        <v>1699.2590358959999</v>
      </c>
      <c r="E2473" s="357">
        <v>4.5197974240000001</v>
      </c>
    </row>
    <row r="2474" spans="1:5">
      <c r="A2474" s="355">
        <f t="shared" si="38"/>
        <v>45760</v>
      </c>
      <c r="B2474" s="356">
        <v>21</v>
      </c>
      <c r="C2474" s="357">
        <v>1527.953198572</v>
      </c>
      <c r="D2474" s="357">
        <v>1568.2119462269998</v>
      </c>
      <c r="E2474" s="357">
        <v>4.9450073970000004</v>
      </c>
    </row>
    <row r="2475" spans="1:5">
      <c r="A2475" s="355">
        <f t="shared" si="38"/>
        <v>45760</v>
      </c>
      <c r="B2475" s="356">
        <v>22</v>
      </c>
      <c r="C2475" s="357">
        <v>1539.3973463099987</v>
      </c>
      <c r="D2475" s="357">
        <v>1437.8875408950005</v>
      </c>
      <c r="E2475" s="357">
        <v>4.2273927560000004</v>
      </c>
    </row>
    <row r="2476" spans="1:5">
      <c r="A2476" s="355">
        <f t="shared" si="38"/>
        <v>45760</v>
      </c>
      <c r="B2476" s="356">
        <v>23</v>
      </c>
      <c r="C2476" s="357">
        <v>1429.4985423170003</v>
      </c>
      <c r="D2476" s="357">
        <v>1303.6448063529999</v>
      </c>
      <c r="E2476" s="357">
        <v>4.8429977720000004</v>
      </c>
    </row>
    <row r="2477" spans="1:5">
      <c r="A2477" s="355">
        <f t="shared" si="38"/>
        <v>45761</v>
      </c>
      <c r="B2477" s="356">
        <v>0</v>
      </c>
      <c r="C2477" s="357">
        <v>1288.1443662429997</v>
      </c>
      <c r="D2477" s="357">
        <v>1210.1929327390001</v>
      </c>
      <c r="E2477" s="357">
        <v>4.0773784890000009</v>
      </c>
    </row>
    <row r="2478" spans="1:5">
      <c r="A2478" s="355">
        <f t="shared" si="38"/>
        <v>45761</v>
      </c>
      <c r="B2478" s="356">
        <v>1</v>
      </c>
      <c r="C2478" s="357">
        <v>1180.6788639689996</v>
      </c>
      <c r="D2478" s="357">
        <v>1164.6098895009998</v>
      </c>
      <c r="E2478" s="357">
        <v>4.2448388209999992</v>
      </c>
    </row>
    <row r="2479" spans="1:5">
      <c r="A2479" s="355">
        <f t="shared" si="38"/>
        <v>45761</v>
      </c>
      <c r="B2479" s="356">
        <v>2</v>
      </c>
      <c r="C2479" s="357">
        <v>1131.511219863</v>
      </c>
      <c r="D2479" s="357">
        <v>1131.5016464939997</v>
      </c>
      <c r="E2479" s="357">
        <v>4.2874721659999997</v>
      </c>
    </row>
    <row r="2480" spans="1:5">
      <c r="A2480" s="355">
        <f t="shared" si="38"/>
        <v>45761</v>
      </c>
      <c r="B2480" s="356">
        <v>3</v>
      </c>
      <c r="C2480" s="357">
        <v>1129.1218390669994</v>
      </c>
      <c r="D2480" s="357">
        <v>1130.1420325309998</v>
      </c>
      <c r="E2480" s="357">
        <v>4.6385057920000001</v>
      </c>
    </row>
    <row r="2481" spans="1:5">
      <c r="A2481" s="355">
        <f t="shared" si="38"/>
        <v>45761</v>
      </c>
      <c r="B2481" s="356">
        <v>4</v>
      </c>
      <c r="C2481" s="357">
        <v>1155.7530912330001</v>
      </c>
      <c r="D2481" s="357">
        <v>1164.2466119160001</v>
      </c>
      <c r="E2481" s="357">
        <v>4.340990712</v>
      </c>
    </row>
    <row r="2482" spans="1:5">
      <c r="A2482" s="355">
        <f t="shared" si="38"/>
        <v>45761</v>
      </c>
      <c r="B2482" s="356">
        <v>5</v>
      </c>
      <c r="C2482" s="357">
        <v>1219.007172437</v>
      </c>
      <c r="D2482" s="357">
        <v>1229.436719674</v>
      </c>
      <c r="E2482" s="357">
        <v>4.7787501140000002</v>
      </c>
    </row>
    <row r="2483" spans="1:5">
      <c r="A2483" s="355">
        <f t="shared" si="38"/>
        <v>45761</v>
      </c>
      <c r="B2483" s="356">
        <v>6</v>
      </c>
      <c r="C2483" s="357">
        <v>1256.482860136</v>
      </c>
      <c r="D2483" s="357">
        <v>1339.8509613070003</v>
      </c>
      <c r="E2483" s="357">
        <v>4.2653410000000003</v>
      </c>
    </row>
    <row r="2484" spans="1:5">
      <c r="A2484" s="355">
        <f t="shared" si="38"/>
        <v>45761</v>
      </c>
      <c r="B2484" s="356">
        <v>7</v>
      </c>
      <c r="C2484" s="357">
        <v>1425.3271508590014</v>
      </c>
      <c r="D2484" s="357">
        <v>1503.591198304</v>
      </c>
      <c r="E2484" s="357">
        <v>3.6128323689999999</v>
      </c>
    </row>
    <row r="2485" spans="1:5">
      <c r="A2485" s="355">
        <f t="shared" si="38"/>
        <v>45761</v>
      </c>
      <c r="B2485" s="356">
        <v>8</v>
      </c>
      <c r="C2485" s="357">
        <v>1526.9280283799997</v>
      </c>
      <c r="D2485" s="357">
        <v>1616.1891003190001</v>
      </c>
      <c r="E2485" s="357">
        <v>4.6077814520000002</v>
      </c>
    </row>
    <row r="2486" spans="1:5">
      <c r="A2486" s="355">
        <f t="shared" si="38"/>
        <v>45761</v>
      </c>
      <c r="B2486" s="356">
        <v>9</v>
      </c>
      <c r="C2486" s="357">
        <v>1598.0648176609993</v>
      </c>
      <c r="D2486" s="357">
        <v>1691.9418182389995</v>
      </c>
      <c r="E2486" s="357">
        <v>4.1926445880000003</v>
      </c>
    </row>
    <row r="2487" spans="1:5">
      <c r="A2487" s="355">
        <f t="shared" si="38"/>
        <v>45761</v>
      </c>
      <c r="B2487" s="356">
        <v>10</v>
      </c>
      <c r="C2487" s="357">
        <v>1659.745762319001</v>
      </c>
      <c r="D2487" s="357">
        <v>1747.8835625120003</v>
      </c>
      <c r="E2487" s="357">
        <v>4.3345359119999998</v>
      </c>
    </row>
    <row r="2488" spans="1:5">
      <c r="A2488" s="355">
        <f t="shared" si="38"/>
        <v>45761</v>
      </c>
      <c r="B2488" s="356">
        <v>11</v>
      </c>
      <c r="C2488" s="357">
        <v>1692.0881877419997</v>
      </c>
      <c r="D2488" s="357">
        <v>1786.2465894020004</v>
      </c>
      <c r="E2488" s="357">
        <v>4.4381150729999996</v>
      </c>
    </row>
    <row r="2489" spans="1:5">
      <c r="A2489" s="355">
        <f t="shared" si="38"/>
        <v>45761</v>
      </c>
      <c r="B2489" s="356">
        <v>12</v>
      </c>
      <c r="C2489" s="357">
        <v>1699.6405853390004</v>
      </c>
      <c r="D2489" s="357">
        <v>1791.2533349730002</v>
      </c>
      <c r="E2489" s="357">
        <v>3.9539608399999997</v>
      </c>
    </row>
    <row r="2490" spans="1:5">
      <c r="A2490" s="355">
        <f t="shared" si="38"/>
        <v>45761</v>
      </c>
      <c r="B2490" s="356">
        <v>13</v>
      </c>
      <c r="C2490" s="357">
        <v>1693.2282569150007</v>
      </c>
      <c r="D2490" s="357">
        <v>1787.4031469819997</v>
      </c>
      <c r="E2490" s="357">
        <v>4.1791321749999986</v>
      </c>
    </row>
    <row r="2491" spans="1:5">
      <c r="A2491" s="355">
        <f t="shared" si="38"/>
        <v>45761</v>
      </c>
      <c r="B2491" s="356">
        <v>14</v>
      </c>
      <c r="C2491" s="357">
        <v>1732.3069705760008</v>
      </c>
      <c r="D2491" s="357">
        <v>1811.0619246810002</v>
      </c>
      <c r="E2491" s="357">
        <v>6.9651373329999995</v>
      </c>
    </row>
    <row r="2492" spans="1:5">
      <c r="A2492" s="355">
        <f t="shared" si="38"/>
        <v>45761</v>
      </c>
      <c r="B2492" s="356">
        <v>15</v>
      </c>
      <c r="C2492" s="357">
        <v>1741.5836370650002</v>
      </c>
      <c r="D2492" s="357">
        <v>1826.4846404590003</v>
      </c>
      <c r="E2492" s="357">
        <v>6.9564647430000006</v>
      </c>
    </row>
    <row r="2493" spans="1:5">
      <c r="A2493" s="355">
        <f t="shared" si="38"/>
        <v>45761</v>
      </c>
      <c r="B2493" s="356">
        <v>16</v>
      </c>
      <c r="C2493" s="357">
        <v>1716.3881367189999</v>
      </c>
      <c r="D2493" s="357">
        <v>1801.769416434</v>
      </c>
      <c r="E2493" s="357">
        <v>7.7304337980000009</v>
      </c>
    </row>
    <row r="2494" spans="1:5">
      <c r="A2494" s="355">
        <f t="shared" si="38"/>
        <v>45761</v>
      </c>
      <c r="B2494" s="356">
        <v>17</v>
      </c>
      <c r="C2494" s="357">
        <v>1673.3755210969994</v>
      </c>
      <c r="D2494" s="357">
        <v>1755.4660105129997</v>
      </c>
      <c r="E2494" s="357">
        <v>4.9147437089999997</v>
      </c>
    </row>
    <row r="2495" spans="1:5">
      <c r="A2495" s="355">
        <f t="shared" si="38"/>
        <v>45761</v>
      </c>
      <c r="B2495" s="356">
        <v>18</v>
      </c>
      <c r="C2495" s="357">
        <v>1753.3495099329996</v>
      </c>
      <c r="D2495" s="357">
        <v>1852.5913303520008</v>
      </c>
      <c r="E2495" s="357">
        <v>4.6371525170000023</v>
      </c>
    </row>
    <row r="2496" spans="1:5">
      <c r="A2496" s="355">
        <f t="shared" si="38"/>
        <v>45761</v>
      </c>
      <c r="B2496" s="356">
        <v>19</v>
      </c>
      <c r="C2496" s="357">
        <v>1857.5895719280004</v>
      </c>
      <c r="D2496" s="357">
        <v>1940.5672423410003</v>
      </c>
      <c r="E2496" s="357">
        <v>4.9145800839999998</v>
      </c>
    </row>
    <row r="2497" spans="1:5">
      <c r="A2497" s="355">
        <f t="shared" si="38"/>
        <v>45761</v>
      </c>
      <c r="B2497" s="356">
        <v>20</v>
      </c>
      <c r="C2497" s="357">
        <v>1768.0613978609999</v>
      </c>
      <c r="D2497" s="357">
        <v>1860.2534868560003</v>
      </c>
      <c r="E2497" s="357">
        <v>4.5705218800000003</v>
      </c>
    </row>
    <row r="2498" spans="1:5">
      <c r="A2498" s="355">
        <f t="shared" si="38"/>
        <v>45761</v>
      </c>
      <c r="B2498" s="356">
        <v>21</v>
      </c>
      <c r="C2498" s="357">
        <v>1616.3608017489989</v>
      </c>
      <c r="D2498" s="357">
        <v>1710.9300261960007</v>
      </c>
      <c r="E2498" s="357">
        <v>4.1772979020000003</v>
      </c>
    </row>
    <row r="2499" spans="1:5">
      <c r="A2499" s="355">
        <f t="shared" si="38"/>
        <v>45761</v>
      </c>
      <c r="B2499" s="356">
        <v>22</v>
      </c>
      <c r="C2499" s="357">
        <v>1516.5679925689988</v>
      </c>
      <c r="D2499" s="357">
        <v>1512.7716280530005</v>
      </c>
      <c r="E2499" s="357">
        <v>4.0688147210000007</v>
      </c>
    </row>
    <row r="2500" spans="1:5">
      <c r="A2500" s="355">
        <f t="shared" si="38"/>
        <v>45761</v>
      </c>
      <c r="B2500" s="356">
        <v>23</v>
      </c>
      <c r="C2500" s="357">
        <v>1352.3586969759999</v>
      </c>
      <c r="D2500" s="357">
        <v>1364.433183525</v>
      </c>
      <c r="E2500" s="357">
        <v>4.8336945680000003</v>
      </c>
    </row>
    <row r="2501" spans="1:5">
      <c r="A2501" s="355">
        <f t="shared" si="38"/>
        <v>45762</v>
      </c>
      <c r="B2501" s="356">
        <v>0</v>
      </c>
      <c r="C2501" s="357">
        <v>1208.0431866860004</v>
      </c>
      <c r="D2501" s="357">
        <v>1267.321908208</v>
      </c>
      <c r="E2501" s="357">
        <v>4.1518641870000002</v>
      </c>
    </row>
    <row r="2502" spans="1:5">
      <c r="A2502" s="355">
        <f t="shared" ref="A2502:A2565" si="39">IF(B2502=0,A2501+1,A2501)</f>
        <v>45762</v>
      </c>
      <c r="B2502" s="356">
        <v>1</v>
      </c>
      <c r="C2502" s="357">
        <v>1149.2615745709998</v>
      </c>
      <c r="D2502" s="357">
        <v>1210.9606993499997</v>
      </c>
      <c r="E2502" s="357">
        <v>6.1120587249999989</v>
      </c>
    </row>
    <row r="2503" spans="1:5">
      <c r="A2503" s="355">
        <f t="shared" si="39"/>
        <v>45762</v>
      </c>
      <c r="B2503" s="356">
        <v>2</v>
      </c>
      <c r="C2503" s="357">
        <v>1142.1327440239995</v>
      </c>
      <c r="D2503" s="357">
        <v>1189.474295941</v>
      </c>
      <c r="E2503" s="357">
        <v>4.6726499869999998</v>
      </c>
    </row>
    <row r="2504" spans="1:5">
      <c r="A2504" s="355">
        <f t="shared" si="39"/>
        <v>45762</v>
      </c>
      <c r="B2504" s="356">
        <v>3</v>
      </c>
      <c r="C2504" s="357">
        <v>1134.0800824130001</v>
      </c>
      <c r="D2504" s="357">
        <v>1191.3406263579998</v>
      </c>
      <c r="E2504" s="357">
        <v>4.4325377839999991</v>
      </c>
    </row>
    <row r="2505" spans="1:5">
      <c r="A2505" s="355">
        <f t="shared" si="39"/>
        <v>45762</v>
      </c>
      <c r="B2505" s="356">
        <v>4</v>
      </c>
      <c r="C2505" s="357">
        <v>1108.5804773040004</v>
      </c>
      <c r="D2505" s="357">
        <v>1219.8532985089996</v>
      </c>
      <c r="E2505" s="357">
        <v>4.3089425220000015</v>
      </c>
    </row>
    <row r="2506" spans="1:5">
      <c r="A2506" s="355">
        <f t="shared" si="39"/>
        <v>45762</v>
      </c>
      <c r="B2506" s="356">
        <v>5</v>
      </c>
      <c r="C2506" s="357">
        <v>1204.5437079690003</v>
      </c>
      <c r="D2506" s="357">
        <v>1277.6798258359997</v>
      </c>
      <c r="E2506" s="357">
        <v>4.9086730410000001</v>
      </c>
    </row>
    <row r="2507" spans="1:5">
      <c r="A2507" s="355">
        <f t="shared" si="39"/>
        <v>45762</v>
      </c>
      <c r="B2507" s="356">
        <v>6</v>
      </c>
      <c r="C2507" s="357">
        <v>1244.6547408189997</v>
      </c>
      <c r="D2507" s="357">
        <v>1372.2653910369997</v>
      </c>
      <c r="E2507" s="357">
        <v>7.0171604009999982</v>
      </c>
    </row>
    <row r="2508" spans="1:5">
      <c r="A2508" s="355">
        <f t="shared" si="39"/>
        <v>45762</v>
      </c>
      <c r="B2508" s="356">
        <v>7</v>
      </c>
      <c r="C2508" s="357">
        <v>1398.8770238029997</v>
      </c>
      <c r="D2508" s="357">
        <v>1533.747838131</v>
      </c>
      <c r="E2508" s="357">
        <v>3.6672900780000006</v>
      </c>
    </row>
    <row r="2509" spans="1:5">
      <c r="A2509" s="355">
        <f t="shared" si="39"/>
        <v>45762</v>
      </c>
      <c r="B2509" s="356">
        <v>8</v>
      </c>
      <c r="C2509" s="357">
        <v>1526.896856079999</v>
      </c>
      <c r="D2509" s="357">
        <v>1651.8632862999993</v>
      </c>
      <c r="E2509" s="357">
        <v>4.7629794600000004</v>
      </c>
    </row>
    <row r="2510" spans="1:5">
      <c r="A2510" s="355">
        <f t="shared" si="39"/>
        <v>45762</v>
      </c>
      <c r="B2510" s="356">
        <v>9</v>
      </c>
      <c r="C2510" s="357">
        <v>1599.0362536880011</v>
      </c>
      <c r="D2510" s="357">
        <v>1723.6270951859997</v>
      </c>
      <c r="E2510" s="357">
        <v>5.238716093999999</v>
      </c>
    </row>
    <row r="2511" spans="1:5">
      <c r="A2511" s="355">
        <f t="shared" si="39"/>
        <v>45762</v>
      </c>
      <c r="B2511" s="356">
        <v>10</v>
      </c>
      <c r="C2511" s="357">
        <v>1668.8377937310006</v>
      </c>
      <c r="D2511" s="357">
        <v>1771.6623862389995</v>
      </c>
      <c r="E2511" s="357">
        <v>4.2926528940000006</v>
      </c>
    </row>
    <row r="2512" spans="1:5">
      <c r="A2512" s="355">
        <f t="shared" si="39"/>
        <v>45762</v>
      </c>
      <c r="B2512" s="356">
        <v>11</v>
      </c>
      <c r="C2512" s="357">
        <v>1713.5729460879986</v>
      </c>
      <c r="D2512" s="357">
        <v>1809.3936551710003</v>
      </c>
      <c r="E2512" s="357">
        <v>4.3525668110000009</v>
      </c>
    </row>
    <row r="2513" spans="1:5">
      <c r="A2513" s="355">
        <f t="shared" si="39"/>
        <v>45762</v>
      </c>
      <c r="B2513" s="356">
        <v>12</v>
      </c>
      <c r="C2513" s="357">
        <v>1715.4714181860008</v>
      </c>
      <c r="D2513" s="357">
        <v>1816.1578424260001</v>
      </c>
      <c r="E2513" s="357">
        <v>6.2903508829999977</v>
      </c>
    </row>
    <row r="2514" spans="1:5">
      <c r="A2514" s="355">
        <f t="shared" si="39"/>
        <v>45762</v>
      </c>
      <c r="B2514" s="356">
        <v>13</v>
      </c>
      <c r="C2514" s="357">
        <v>1726.8020297750002</v>
      </c>
      <c r="D2514" s="357">
        <v>1828.3069828319999</v>
      </c>
      <c r="E2514" s="357">
        <v>4.2036177060000002</v>
      </c>
    </row>
    <row r="2515" spans="1:5">
      <c r="A2515" s="355">
        <f t="shared" si="39"/>
        <v>45762</v>
      </c>
      <c r="B2515" s="356">
        <v>14</v>
      </c>
      <c r="C2515" s="357">
        <v>1744.1728236050001</v>
      </c>
      <c r="D2515" s="357">
        <v>1846.6323429209999</v>
      </c>
      <c r="E2515" s="357">
        <v>4.8674915419999998</v>
      </c>
    </row>
    <row r="2516" spans="1:5">
      <c r="A2516" s="355">
        <f t="shared" si="39"/>
        <v>45762</v>
      </c>
      <c r="B2516" s="356">
        <v>15</v>
      </c>
      <c r="C2516" s="357">
        <v>1734.2550324179992</v>
      </c>
      <c r="D2516" s="357">
        <v>1844.7777399639999</v>
      </c>
      <c r="E2516" s="357">
        <v>6.5386919490000013</v>
      </c>
    </row>
    <row r="2517" spans="1:5">
      <c r="A2517" s="355">
        <f t="shared" si="39"/>
        <v>45762</v>
      </c>
      <c r="B2517" s="356">
        <v>16</v>
      </c>
      <c r="C2517" s="357">
        <v>1710.5210096540004</v>
      </c>
      <c r="D2517" s="357">
        <v>1818.8130062320001</v>
      </c>
      <c r="E2517" s="357">
        <v>12.522919764999999</v>
      </c>
    </row>
    <row r="2518" spans="1:5">
      <c r="A2518" s="355">
        <f t="shared" si="39"/>
        <v>45762</v>
      </c>
      <c r="B2518" s="356">
        <v>17</v>
      </c>
      <c r="C2518" s="357">
        <v>1677.0975325010006</v>
      </c>
      <c r="D2518" s="357">
        <v>1785.9321199600001</v>
      </c>
      <c r="E2518" s="357">
        <v>6.6317048309999986</v>
      </c>
    </row>
    <row r="2519" spans="1:5">
      <c r="A2519" s="355">
        <f t="shared" si="39"/>
        <v>45762</v>
      </c>
      <c r="B2519" s="356">
        <v>18</v>
      </c>
      <c r="C2519" s="357">
        <v>1759.6004670649997</v>
      </c>
      <c r="D2519" s="357">
        <v>1883.9640506239996</v>
      </c>
      <c r="E2519" s="357">
        <v>5.7562249130000005</v>
      </c>
    </row>
    <row r="2520" spans="1:5">
      <c r="A2520" s="355">
        <f t="shared" si="39"/>
        <v>45762</v>
      </c>
      <c r="B2520" s="356">
        <v>19</v>
      </c>
      <c r="C2520" s="357">
        <v>1840.310217468</v>
      </c>
      <c r="D2520" s="357">
        <v>1955.0903093589995</v>
      </c>
      <c r="E2520" s="357">
        <v>4.5629780250000005</v>
      </c>
    </row>
    <row r="2521" spans="1:5">
      <c r="A2521" s="355">
        <f t="shared" si="39"/>
        <v>45762</v>
      </c>
      <c r="B2521" s="356">
        <v>20</v>
      </c>
      <c r="C2521" s="357">
        <v>1759.5739214549997</v>
      </c>
      <c r="D2521" s="357">
        <v>1876.577189864</v>
      </c>
      <c r="E2521" s="357">
        <v>5.0976542829999998</v>
      </c>
    </row>
    <row r="2522" spans="1:5">
      <c r="A2522" s="355">
        <f t="shared" si="39"/>
        <v>45762</v>
      </c>
      <c r="B2522" s="356">
        <v>21</v>
      </c>
      <c r="C2522" s="357">
        <v>1628.6218799009998</v>
      </c>
      <c r="D2522" s="357">
        <v>1737.5401955480002</v>
      </c>
      <c r="E2522" s="357">
        <v>7.7801995400000008</v>
      </c>
    </row>
    <row r="2523" spans="1:5">
      <c r="A2523" s="355">
        <f t="shared" si="39"/>
        <v>45762</v>
      </c>
      <c r="B2523" s="356">
        <v>22</v>
      </c>
      <c r="C2523" s="357">
        <v>1515.1206635760004</v>
      </c>
      <c r="D2523" s="357">
        <v>1580.9734901590002</v>
      </c>
      <c r="E2523" s="357">
        <v>10.109691696000004</v>
      </c>
    </row>
    <row r="2524" spans="1:5">
      <c r="A2524" s="355">
        <f t="shared" si="39"/>
        <v>45762</v>
      </c>
      <c r="B2524" s="356">
        <v>23</v>
      </c>
      <c r="C2524" s="357">
        <v>1417.6493685279997</v>
      </c>
      <c r="D2524" s="357">
        <v>1438.9968316020004</v>
      </c>
      <c r="E2524" s="357">
        <v>10.243731736999996</v>
      </c>
    </row>
    <row r="2525" spans="1:5">
      <c r="A2525" s="355">
        <f t="shared" si="39"/>
        <v>45763</v>
      </c>
      <c r="B2525" s="356">
        <v>0</v>
      </c>
      <c r="C2525" s="357">
        <v>1274.2246110849997</v>
      </c>
      <c r="D2525" s="357">
        <v>1332.1102440849997</v>
      </c>
      <c r="E2525" s="357">
        <v>9.5721914350000006</v>
      </c>
    </row>
    <row r="2526" spans="1:5">
      <c r="A2526" s="355">
        <f t="shared" si="39"/>
        <v>45763</v>
      </c>
      <c r="B2526" s="356">
        <v>1</v>
      </c>
      <c r="C2526" s="357">
        <v>1196.4991082430001</v>
      </c>
      <c r="D2526" s="357">
        <v>1265.7619960940006</v>
      </c>
      <c r="E2526" s="357">
        <v>9.5806863570000029</v>
      </c>
    </row>
    <row r="2527" spans="1:5">
      <c r="A2527" s="355">
        <f t="shared" si="39"/>
        <v>45763</v>
      </c>
      <c r="B2527" s="356">
        <v>2</v>
      </c>
      <c r="C2527" s="357">
        <v>1162.1956049450002</v>
      </c>
      <c r="D2527" s="357">
        <v>1232.2049234109995</v>
      </c>
      <c r="E2527" s="357">
        <v>8.6867859370000016</v>
      </c>
    </row>
    <row r="2528" spans="1:5">
      <c r="A2528" s="355">
        <f t="shared" si="39"/>
        <v>45763</v>
      </c>
      <c r="B2528" s="356">
        <v>3</v>
      </c>
      <c r="C2528" s="357">
        <v>1150.1380912130001</v>
      </c>
      <c r="D2528" s="357">
        <v>1221.757443127</v>
      </c>
      <c r="E2528" s="357">
        <v>8.9328542400000028</v>
      </c>
    </row>
    <row r="2529" spans="1:5">
      <c r="A2529" s="355">
        <f t="shared" si="39"/>
        <v>45763</v>
      </c>
      <c r="B2529" s="356">
        <v>4</v>
      </c>
      <c r="C2529" s="357">
        <v>1168.6216750260003</v>
      </c>
      <c r="D2529" s="357">
        <v>1241.0179818819997</v>
      </c>
      <c r="E2529" s="357">
        <v>8.2276446029999999</v>
      </c>
    </row>
    <row r="2530" spans="1:5">
      <c r="A2530" s="355">
        <f t="shared" si="39"/>
        <v>45763</v>
      </c>
      <c r="B2530" s="356">
        <v>5</v>
      </c>
      <c r="C2530" s="357">
        <v>1210.8149040639994</v>
      </c>
      <c r="D2530" s="357">
        <v>1279.8133709619997</v>
      </c>
      <c r="E2530" s="357">
        <v>8.1846954450000027</v>
      </c>
    </row>
    <row r="2531" spans="1:5">
      <c r="A2531" s="355">
        <f t="shared" si="39"/>
        <v>45763</v>
      </c>
      <c r="B2531" s="356">
        <v>6</v>
      </c>
      <c r="C2531" s="357">
        <v>1254.1548414880001</v>
      </c>
      <c r="D2531" s="357">
        <v>1355.6635825630005</v>
      </c>
      <c r="E2531" s="357">
        <v>7.9750616999999986</v>
      </c>
    </row>
    <row r="2532" spans="1:5">
      <c r="A2532" s="355">
        <f t="shared" si="39"/>
        <v>45763</v>
      </c>
      <c r="B2532" s="356">
        <v>7</v>
      </c>
      <c r="C2532" s="357">
        <v>1363.6484069720007</v>
      </c>
      <c r="D2532" s="357">
        <v>1497.6514736229999</v>
      </c>
      <c r="E2532" s="357">
        <v>6.7263774970000005</v>
      </c>
    </row>
    <row r="2533" spans="1:5">
      <c r="A2533" s="355">
        <f t="shared" si="39"/>
        <v>45763</v>
      </c>
      <c r="B2533" s="356">
        <v>8</v>
      </c>
      <c r="C2533" s="357">
        <v>1486.6446725619999</v>
      </c>
      <c r="D2533" s="357">
        <v>1615.9746697229996</v>
      </c>
      <c r="E2533" s="357">
        <v>6.0420892399999993</v>
      </c>
    </row>
    <row r="2534" spans="1:5">
      <c r="A2534" s="355">
        <f t="shared" si="39"/>
        <v>45763</v>
      </c>
      <c r="B2534" s="356">
        <v>9</v>
      </c>
      <c r="C2534" s="357">
        <v>1543.7241896389996</v>
      </c>
      <c r="D2534" s="357">
        <v>1690.8735647659996</v>
      </c>
      <c r="E2534" s="357">
        <v>5.9469611329999985</v>
      </c>
    </row>
    <row r="2535" spans="1:5">
      <c r="A2535" s="355">
        <f t="shared" si="39"/>
        <v>45763</v>
      </c>
      <c r="B2535" s="356">
        <v>10</v>
      </c>
      <c r="C2535" s="357">
        <v>1584.3122636530002</v>
      </c>
      <c r="D2535" s="357">
        <v>1731.9079780399998</v>
      </c>
      <c r="E2535" s="357">
        <v>6.7680536579999977</v>
      </c>
    </row>
    <row r="2536" spans="1:5">
      <c r="A2536" s="355">
        <f t="shared" si="39"/>
        <v>45763</v>
      </c>
      <c r="B2536" s="356">
        <v>11</v>
      </c>
      <c r="C2536" s="357">
        <v>1594.1944447229996</v>
      </c>
      <c r="D2536" s="357">
        <v>1741.4074451179995</v>
      </c>
      <c r="E2536" s="357">
        <v>6.2196667139999997</v>
      </c>
    </row>
    <row r="2537" spans="1:5">
      <c r="A2537" s="355">
        <f t="shared" si="39"/>
        <v>45763</v>
      </c>
      <c r="B2537" s="356">
        <v>12</v>
      </c>
      <c r="C2537" s="357">
        <v>1585.7114249760002</v>
      </c>
      <c r="D2537" s="357">
        <v>1732.8312218649996</v>
      </c>
      <c r="E2537" s="357">
        <v>6.0004890420000017</v>
      </c>
    </row>
    <row r="2538" spans="1:5">
      <c r="A2538" s="355">
        <f t="shared" si="39"/>
        <v>45763</v>
      </c>
      <c r="B2538" s="356">
        <v>13</v>
      </c>
      <c r="C2538" s="357">
        <v>1571.0540281160008</v>
      </c>
      <c r="D2538" s="357">
        <v>1716.5950469840006</v>
      </c>
      <c r="E2538" s="357">
        <v>6.8129502950000003</v>
      </c>
    </row>
    <row r="2539" spans="1:5">
      <c r="A2539" s="355">
        <f t="shared" si="39"/>
        <v>45763</v>
      </c>
      <c r="B2539" s="356">
        <v>14</v>
      </c>
      <c r="C2539" s="357">
        <v>1581.4956271990002</v>
      </c>
      <c r="D2539" s="357">
        <v>1714.6127970549999</v>
      </c>
      <c r="E2539" s="357">
        <v>6.4671668719999991</v>
      </c>
    </row>
    <row r="2540" spans="1:5">
      <c r="A2540" s="355">
        <f t="shared" si="39"/>
        <v>45763</v>
      </c>
      <c r="B2540" s="356">
        <v>15</v>
      </c>
      <c r="C2540" s="357">
        <v>1580.17461637</v>
      </c>
      <c r="D2540" s="357">
        <v>1698.6434088349999</v>
      </c>
      <c r="E2540" s="357">
        <v>6.6118431169999994</v>
      </c>
    </row>
    <row r="2541" spans="1:5">
      <c r="A2541" s="355">
        <f t="shared" si="39"/>
        <v>45763</v>
      </c>
      <c r="B2541" s="356">
        <v>16</v>
      </c>
      <c r="C2541" s="357">
        <v>1567.8891783460003</v>
      </c>
      <c r="D2541" s="357">
        <v>1687.8622858820002</v>
      </c>
      <c r="E2541" s="357">
        <v>7.44423586</v>
      </c>
    </row>
    <row r="2542" spans="1:5">
      <c r="A2542" s="355">
        <f t="shared" si="39"/>
        <v>45763</v>
      </c>
      <c r="B2542" s="356">
        <v>17</v>
      </c>
      <c r="C2542" s="357">
        <v>1555.6119991739995</v>
      </c>
      <c r="D2542" s="357">
        <v>1672.5250461400005</v>
      </c>
      <c r="E2542" s="357">
        <v>7.0593918989999986</v>
      </c>
    </row>
    <row r="2543" spans="1:5">
      <c r="A2543" s="355">
        <f t="shared" si="39"/>
        <v>45763</v>
      </c>
      <c r="B2543" s="356">
        <v>18</v>
      </c>
      <c r="C2543" s="357">
        <v>1650.0946778680006</v>
      </c>
      <c r="D2543" s="357">
        <v>1756.6147024510003</v>
      </c>
      <c r="E2543" s="357">
        <v>9.0222993120000012</v>
      </c>
    </row>
    <row r="2544" spans="1:5">
      <c r="A2544" s="355">
        <f t="shared" si="39"/>
        <v>45763</v>
      </c>
      <c r="B2544" s="356">
        <v>19</v>
      </c>
      <c r="C2544" s="357">
        <v>1749.8102983799995</v>
      </c>
      <c r="D2544" s="357">
        <v>1844.9468452830004</v>
      </c>
      <c r="E2544" s="357">
        <v>9.0524909130000015</v>
      </c>
    </row>
    <row r="2545" spans="1:5">
      <c r="A2545" s="355">
        <f t="shared" si="39"/>
        <v>45763</v>
      </c>
      <c r="B2545" s="356">
        <v>20</v>
      </c>
      <c r="C2545" s="357">
        <v>1665.4749735670002</v>
      </c>
      <c r="D2545" s="357">
        <v>1768.0301430240002</v>
      </c>
      <c r="E2545" s="357">
        <v>7.2764469149999984</v>
      </c>
    </row>
    <row r="2546" spans="1:5">
      <c r="A2546" s="355">
        <f t="shared" si="39"/>
        <v>45763</v>
      </c>
      <c r="B2546" s="356">
        <v>21</v>
      </c>
      <c r="C2546" s="357">
        <v>1548.5295846080005</v>
      </c>
      <c r="D2546" s="357">
        <v>1646.3979186060001</v>
      </c>
      <c r="E2546" s="357">
        <v>8.3889173160000006</v>
      </c>
    </row>
    <row r="2547" spans="1:5">
      <c r="A2547" s="355">
        <f t="shared" si="39"/>
        <v>45763</v>
      </c>
      <c r="B2547" s="356">
        <v>22</v>
      </c>
      <c r="C2547" s="357">
        <v>1450.5523579300002</v>
      </c>
      <c r="D2547" s="357">
        <v>1515.4273762990001</v>
      </c>
      <c r="E2547" s="357">
        <v>6.5268782519999977</v>
      </c>
    </row>
    <row r="2548" spans="1:5">
      <c r="A2548" s="355">
        <f t="shared" si="39"/>
        <v>45763</v>
      </c>
      <c r="B2548" s="356">
        <v>23</v>
      </c>
      <c r="C2548" s="357">
        <v>1293.710571157</v>
      </c>
      <c r="D2548" s="357">
        <v>1376.8769391600003</v>
      </c>
      <c r="E2548" s="357">
        <v>7.6256507400000002</v>
      </c>
    </row>
    <row r="2549" spans="1:5">
      <c r="A2549" s="355">
        <f t="shared" si="39"/>
        <v>45764</v>
      </c>
      <c r="B2549" s="356">
        <v>0</v>
      </c>
      <c r="C2549" s="357">
        <v>1217.2110689620004</v>
      </c>
      <c r="D2549" s="357">
        <v>1261.7746425759999</v>
      </c>
      <c r="E2549" s="357">
        <v>6.1865050430000013</v>
      </c>
    </row>
    <row r="2550" spans="1:5">
      <c r="A2550" s="355">
        <f t="shared" si="39"/>
        <v>45764</v>
      </c>
      <c r="B2550" s="356">
        <v>1</v>
      </c>
      <c r="C2550" s="357">
        <v>1164.9115303079993</v>
      </c>
      <c r="D2550" s="357">
        <v>1199.3842803580003</v>
      </c>
      <c r="E2550" s="357">
        <v>7.0677346999999999</v>
      </c>
    </row>
    <row r="2551" spans="1:5">
      <c r="A2551" s="355">
        <f t="shared" si="39"/>
        <v>45764</v>
      </c>
      <c r="B2551" s="356">
        <v>2</v>
      </c>
      <c r="C2551" s="357">
        <v>1175.7883826899999</v>
      </c>
      <c r="D2551" s="357">
        <v>1158.138726769</v>
      </c>
      <c r="E2551" s="357">
        <v>7.515788853000001</v>
      </c>
    </row>
    <row r="2552" spans="1:5">
      <c r="A2552" s="355">
        <f t="shared" si="39"/>
        <v>45764</v>
      </c>
      <c r="B2552" s="356">
        <v>3</v>
      </c>
      <c r="C2552" s="357">
        <v>1131.874835566</v>
      </c>
      <c r="D2552" s="357">
        <v>1142.4341326389997</v>
      </c>
      <c r="E2552" s="357">
        <v>7.305600988000001</v>
      </c>
    </row>
    <row r="2553" spans="1:5">
      <c r="A2553" s="355">
        <f t="shared" si="39"/>
        <v>45764</v>
      </c>
      <c r="B2553" s="356">
        <v>4</v>
      </c>
      <c r="C2553" s="357">
        <v>1141.7767381440003</v>
      </c>
      <c r="D2553" s="357">
        <v>1155.0640512759999</v>
      </c>
      <c r="E2553" s="357">
        <v>7.189713164999997</v>
      </c>
    </row>
    <row r="2554" spans="1:5">
      <c r="A2554" s="355">
        <f t="shared" si="39"/>
        <v>45764</v>
      </c>
      <c r="B2554" s="356">
        <v>5</v>
      </c>
      <c r="C2554" s="357">
        <v>1112.1522298560003</v>
      </c>
      <c r="D2554" s="357">
        <v>1173.5257247530003</v>
      </c>
      <c r="E2554" s="357">
        <v>7.094249467</v>
      </c>
    </row>
    <row r="2555" spans="1:5">
      <c r="A2555" s="355">
        <f t="shared" si="39"/>
        <v>45764</v>
      </c>
      <c r="B2555" s="356">
        <v>6</v>
      </c>
      <c r="C2555" s="357">
        <v>1091.3720312970001</v>
      </c>
      <c r="D2555" s="357">
        <v>1188.0935189179995</v>
      </c>
      <c r="E2555" s="357">
        <v>5.0180358490000012</v>
      </c>
    </row>
    <row r="2556" spans="1:5">
      <c r="A2556" s="355">
        <f t="shared" si="39"/>
        <v>45764</v>
      </c>
      <c r="B2556" s="356">
        <v>7</v>
      </c>
      <c r="C2556" s="357">
        <v>1115.5313702560002</v>
      </c>
      <c r="D2556" s="357">
        <v>1295.7146582429998</v>
      </c>
      <c r="E2556" s="357">
        <v>4.827651983</v>
      </c>
    </row>
    <row r="2557" spans="1:5">
      <c r="A2557" s="355">
        <f t="shared" si="39"/>
        <v>45764</v>
      </c>
      <c r="B2557" s="356">
        <v>8</v>
      </c>
      <c r="C2557" s="357">
        <v>1246.3359470500004</v>
      </c>
      <c r="D2557" s="357">
        <v>1391.5057856669998</v>
      </c>
      <c r="E2557" s="357">
        <v>5.2809179469999998</v>
      </c>
    </row>
    <row r="2558" spans="1:5">
      <c r="A2558" s="355">
        <f t="shared" si="39"/>
        <v>45764</v>
      </c>
      <c r="B2558" s="356">
        <v>9</v>
      </c>
      <c r="C2558" s="357">
        <v>1286.1957345810004</v>
      </c>
      <c r="D2558" s="357">
        <v>1456.5148986740005</v>
      </c>
      <c r="E2558" s="357">
        <v>6.1097420280000012</v>
      </c>
    </row>
    <row r="2559" spans="1:5">
      <c r="A2559" s="355">
        <f t="shared" si="39"/>
        <v>45764</v>
      </c>
      <c r="B2559" s="356">
        <v>10</v>
      </c>
      <c r="C2559" s="357">
        <v>1364.5656091880005</v>
      </c>
      <c r="D2559" s="357">
        <v>1505.1091633479998</v>
      </c>
      <c r="E2559" s="357">
        <v>5.7182795380000009</v>
      </c>
    </row>
    <row r="2560" spans="1:5">
      <c r="A2560" s="355">
        <f t="shared" si="39"/>
        <v>45764</v>
      </c>
      <c r="B2560" s="356">
        <v>11</v>
      </c>
      <c r="C2560" s="357">
        <v>1406.7523165969997</v>
      </c>
      <c r="D2560" s="357">
        <v>1542.7758211929997</v>
      </c>
      <c r="E2560" s="357">
        <v>5.3186903030000003</v>
      </c>
    </row>
    <row r="2561" spans="1:5">
      <c r="A2561" s="355">
        <f t="shared" si="39"/>
        <v>45764</v>
      </c>
      <c r="B2561" s="356">
        <v>12</v>
      </c>
      <c r="C2561" s="357">
        <v>1421.9513244549994</v>
      </c>
      <c r="D2561" s="357">
        <v>1546.6082379500001</v>
      </c>
      <c r="E2561" s="357">
        <v>6.9852040349999989</v>
      </c>
    </row>
    <row r="2562" spans="1:5">
      <c r="A2562" s="355">
        <f t="shared" si="39"/>
        <v>45764</v>
      </c>
      <c r="B2562" s="356">
        <v>13</v>
      </c>
      <c r="C2562" s="357">
        <v>1403.1878867840001</v>
      </c>
      <c r="D2562" s="357">
        <v>1531.0274894700008</v>
      </c>
      <c r="E2562" s="357">
        <v>5.191130750000001</v>
      </c>
    </row>
    <row r="2563" spans="1:5">
      <c r="A2563" s="355">
        <f t="shared" si="39"/>
        <v>45764</v>
      </c>
      <c r="B2563" s="356">
        <v>14</v>
      </c>
      <c r="C2563" s="357">
        <v>1401.4652329270002</v>
      </c>
      <c r="D2563" s="357">
        <v>1525.7613379059997</v>
      </c>
      <c r="E2563" s="357">
        <v>5.6514270049999995</v>
      </c>
    </row>
    <row r="2564" spans="1:5">
      <c r="A2564" s="355">
        <f t="shared" si="39"/>
        <v>45764</v>
      </c>
      <c r="B2564" s="356">
        <v>15</v>
      </c>
      <c r="C2564" s="357">
        <v>1424.2551569150007</v>
      </c>
      <c r="D2564" s="357">
        <v>1550.2739016040002</v>
      </c>
      <c r="E2564" s="357">
        <v>5.2005510880000019</v>
      </c>
    </row>
    <row r="2565" spans="1:5">
      <c r="A2565" s="355">
        <f t="shared" si="39"/>
        <v>45764</v>
      </c>
      <c r="B2565" s="356">
        <v>16</v>
      </c>
      <c r="C2565" s="357">
        <v>1442.9941688039999</v>
      </c>
      <c r="D2565" s="357">
        <v>1559.7780003199998</v>
      </c>
      <c r="E2565" s="357">
        <v>6.460574058999998</v>
      </c>
    </row>
    <row r="2566" spans="1:5">
      <c r="A2566" s="355">
        <f t="shared" ref="A2566:A2629" si="40">IF(B2566=0,A2565+1,A2565)</f>
        <v>45764</v>
      </c>
      <c r="B2566" s="356">
        <v>17</v>
      </c>
      <c r="C2566" s="357">
        <v>1469.5933282420003</v>
      </c>
      <c r="D2566" s="357">
        <v>1562.8429345779998</v>
      </c>
      <c r="E2566" s="357">
        <v>8.6377938390000022</v>
      </c>
    </row>
    <row r="2567" spans="1:5">
      <c r="A2567" s="355">
        <f t="shared" si="40"/>
        <v>45764</v>
      </c>
      <c r="B2567" s="356">
        <v>18</v>
      </c>
      <c r="C2567" s="357">
        <v>1552.5178632820011</v>
      </c>
      <c r="D2567" s="357">
        <v>1654.4400226590003</v>
      </c>
      <c r="E2567" s="357">
        <v>6.5707575980000001</v>
      </c>
    </row>
    <row r="2568" spans="1:5">
      <c r="A2568" s="355">
        <f t="shared" si="40"/>
        <v>45764</v>
      </c>
      <c r="B2568" s="356">
        <v>19</v>
      </c>
      <c r="C2568" s="357">
        <v>1644.8944073099997</v>
      </c>
      <c r="D2568" s="357">
        <v>1736.6941716239999</v>
      </c>
      <c r="E2568" s="357">
        <v>7.6668384039999999</v>
      </c>
    </row>
    <row r="2569" spans="1:5">
      <c r="A2569" s="355">
        <f t="shared" si="40"/>
        <v>45764</v>
      </c>
      <c r="B2569" s="356">
        <v>20</v>
      </c>
      <c r="C2569" s="357">
        <v>1586.0913947249999</v>
      </c>
      <c r="D2569" s="357">
        <v>1679.019837027</v>
      </c>
      <c r="E2569" s="357">
        <v>7.3354404390000001</v>
      </c>
    </row>
    <row r="2570" spans="1:5">
      <c r="A2570" s="355">
        <f t="shared" si="40"/>
        <v>45764</v>
      </c>
      <c r="B2570" s="356">
        <v>21</v>
      </c>
      <c r="C2570" s="357">
        <v>1468.9397822560009</v>
      </c>
      <c r="D2570" s="357">
        <v>1564.4478755039997</v>
      </c>
      <c r="E2570" s="357">
        <v>6.0754965969999972</v>
      </c>
    </row>
    <row r="2571" spans="1:5">
      <c r="A2571" s="355">
        <f t="shared" si="40"/>
        <v>45764</v>
      </c>
      <c r="B2571" s="356">
        <v>22</v>
      </c>
      <c r="C2571" s="357">
        <v>1361.8727947450004</v>
      </c>
      <c r="D2571" s="357">
        <v>1449.3334859240001</v>
      </c>
      <c r="E2571" s="357">
        <v>5.4242485990000011</v>
      </c>
    </row>
    <row r="2572" spans="1:5">
      <c r="A2572" s="355">
        <f t="shared" si="40"/>
        <v>45764</v>
      </c>
      <c r="B2572" s="356">
        <v>23</v>
      </c>
      <c r="C2572" s="357">
        <v>1293.5458448429995</v>
      </c>
      <c r="D2572" s="357">
        <v>1322.2175300670001</v>
      </c>
      <c r="E2572" s="357">
        <v>5.7066468660000025</v>
      </c>
    </row>
    <row r="2573" spans="1:5">
      <c r="A2573" s="355">
        <f t="shared" si="40"/>
        <v>45765</v>
      </c>
      <c r="B2573" s="356">
        <v>0</v>
      </c>
      <c r="C2573" s="357">
        <v>1233.2884660040002</v>
      </c>
      <c r="D2573" s="357">
        <v>1219.5770202229996</v>
      </c>
      <c r="E2573" s="357">
        <v>5.9421864329999998</v>
      </c>
    </row>
    <row r="2574" spans="1:5">
      <c r="A2574" s="355">
        <f t="shared" si="40"/>
        <v>45765</v>
      </c>
      <c r="B2574" s="356">
        <v>1</v>
      </c>
      <c r="C2574" s="357">
        <v>1180.0903161060005</v>
      </c>
      <c r="D2574" s="357">
        <v>1155.9613098210002</v>
      </c>
      <c r="E2574" s="357">
        <v>5.5393939399999992</v>
      </c>
    </row>
    <row r="2575" spans="1:5">
      <c r="A2575" s="355">
        <f t="shared" si="40"/>
        <v>45765</v>
      </c>
      <c r="B2575" s="356">
        <v>2</v>
      </c>
      <c r="C2575" s="357">
        <v>1133.8793190970005</v>
      </c>
      <c r="D2575" s="357">
        <v>1117.1756231979998</v>
      </c>
      <c r="E2575" s="357">
        <v>5.5051057840000022</v>
      </c>
    </row>
    <row r="2576" spans="1:5">
      <c r="A2576" s="355">
        <f t="shared" si="40"/>
        <v>45765</v>
      </c>
      <c r="B2576" s="356">
        <v>3</v>
      </c>
      <c r="C2576" s="357">
        <v>1108.0690966249997</v>
      </c>
      <c r="D2576" s="357">
        <v>1097.8985965389998</v>
      </c>
      <c r="E2576" s="357">
        <v>5.0698154139999998</v>
      </c>
    </row>
    <row r="2577" spans="1:5">
      <c r="A2577" s="355">
        <f t="shared" si="40"/>
        <v>45765</v>
      </c>
      <c r="B2577" s="356">
        <v>4</v>
      </c>
      <c r="C2577" s="357">
        <v>1100.5081596740001</v>
      </c>
      <c r="D2577" s="357">
        <v>1106.0044127139997</v>
      </c>
      <c r="E2577" s="357">
        <v>5.020122086999999</v>
      </c>
    </row>
    <row r="2578" spans="1:5">
      <c r="A2578" s="355">
        <f t="shared" si="40"/>
        <v>45765</v>
      </c>
      <c r="B2578" s="356">
        <v>5</v>
      </c>
      <c r="C2578" s="357">
        <v>1098.2167273410003</v>
      </c>
      <c r="D2578" s="357">
        <v>1121.5975807109996</v>
      </c>
      <c r="E2578" s="357">
        <v>5.8336818709999996</v>
      </c>
    </row>
    <row r="2579" spans="1:5">
      <c r="A2579" s="355">
        <f t="shared" si="40"/>
        <v>45765</v>
      </c>
      <c r="B2579" s="356">
        <v>6</v>
      </c>
      <c r="C2579" s="357">
        <v>1081.2278644280002</v>
      </c>
      <c r="D2579" s="357">
        <v>1135.136770691</v>
      </c>
      <c r="E2579" s="357">
        <v>8.9530017389999994</v>
      </c>
    </row>
    <row r="2580" spans="1:5">
      <c r="A2580" s="355">
        <f t="shared" si="40"/>
        <v>45765</v>
      </c>
      <c r="B2580" s="356">
        <v>7</v>
      </c>
      <c r="C2580" s="357">
        <v>1128.1067743049998</v>
      </c>
      <c r="D2580" s="357">
        <v>1224.7157406600004</v>
      </c>
      <c r="E2580" s="357">
        <v>4.8927867889999996</v>
      </c>
    </row>
    <row r="2581" spans="1:5">
      <c r="A2581" s="355">
        <f t="shared" si="40"/>
        <v>45765</v>
      </c>
      <c r="B2581" s="356">
        <v>8</v>
      </c>
      <c r="C2581" s="357">
        <v>1196.5653445790006</v>
      </c>
      <c r="D2581" s="357">
        <v>1309.5725123749996</v>
      </c>
      <c r="E2581" s="357">
        <v>4.9386944230000003</v>
      </c>
    </row>
    <row r="2582" spans="1:5">
      <c r="A2582" s="355">
        <f t="shared" si="40"/>
        <v>45765</v>
      </c>
      <c r="B2582" s="356">
        <v>9</v>
      </c>
      <c r="C2582" s="357">
        <v>1245.6248874789999</v>
      </c>
      <c r="D2582" s="357">
        <v>1377.573095681</v>
      </c>
      <c r="E2582" s="357">
        <v>4.4853241779999999</v>
      </c>
    </row>
    <row r="2583" spans="1:5">
      <c r="A2583" s="355">
        <f t="shared" si="40"/>
        <v>45765</v>
      </c>
      <c r="B2583" s="356">
        <v>10</v>
      </c>
      <c r="C2583" s="357">
        <v>1276.8834984959999</v>
      </c>
      <c r="D2583" s="357">
        <v>1415.4528185000004</v>
      </c>
      <c r="E2583" s="357">
        <v>4.444548181</v>
      </c>
    </row>
    <row r="2584" spans="1:5">
      <c r="A2584" s="355">
        <f t="shared" si="40"/>
        <v>45765</v>
      </c>
      <c r="B2584" s="356">
        <v>11</v>
      </c>
      <c r="C2584" s="357">
        <v>1311.0481865280005</v>
      </c>
      <c r="D2584" s="357">
        <v>1444.3589192579989</v>
      </c>
      <c r="E2584" s="357">
        <v>4.6616357710000003</v>
      </c>
    </row>
    <row r="2585" spans="1:5">
      <c r="A2585" s="355">
        <f t="shared" si="40"/>
        <v>45765</v>
      </c>
      <c r="B2585" s="356">
        <v>12</v>
      </c>
      <c r="C2585" s="357">
        <v>1313.8309124430004</v>
      </c>
      <c r="D2585" s="357">
        <v>1443.81620112</v>
      </c>
      <c r="E2585" s="357">
        <v>4.7179598339999993</v>
      </c>
    </row>
    <row r="2586" spans="1:5">
      <c r="A2586" s="355">
        <f t="shared" si="40"/>
        <v>45765</v>
      </c>
      <c r="B2586" s="356">
        <v>13</v>
      </c>
      <c r="C2586" s="357">
        <v>1300.3488945229997</v>
      </c>
      <c r="D2586" s="357">
        <v>1431.7102312869999</v>
      </c>
      <c r="E2586" s="357">
        <v>6.7704912369999999</v>
      </c>
    </row>
    <row r="2587" spans="1:5">
      <c r="A2587" s="355">
        <f t="shared" si="40"/>
        <v>45765</v>
      </c>
      <c r="B2587" s="356">
        <v>14</v>
      </c>
      <c r="C2587" s="357">
        <v>1291.8687720290004</v>
      </c>
      <c r="D2587" s="357">
        <v>1429.3782320610001</v>
      </c>
      <c r="E2587" s="357">
        <v>5.1504276410000003</v>
      </c>
    </row>
    <row r="2588" spans="1:5">
      <c r="A2588" s="355">
        <f t="shared" si="40"/>
        <v>45765</v>
      </c>
      <c r="B2588" s="356">
        <v>15</v>
      </c>
      <c r="C2588" s="357">
        <v>1293.1942697230004</v>
      </c>
      <c r="D2588" s="357">
        <v>1423.1682088770006</v>
      </c>
      <c r="E2588" s="357">
        <v>5.228633030000001</v>
      </c>
    </row>
    <row r="2589" spans="1:5">
      <c r="A2589" s="355">
        <f t="shared" si="40"/>
        <v>45765</v>
      </c>
      <c r="B2589" s="356">
        <v>16</v>
      </c>
      <c r="C2589" s="357">
        <v>1304.7024169790002</v>
      </c>
      <c r="D2589" s="357">
        <v>1430.0036093199997</v>
      </c>
      <c r="E2589" s="357">
        <v>8.6143803440000006</v>
      </c>
    </row>
    <row r="2590" spans="1:5">
      <c r="A2590" s="355">
        <f t="shared" si="40"/>
        <v>45765</v>
      </c>
      <c r="B2590" s="356">
        <v>17</v>
      </c>
      <c r="C2590" s="357">
        <v>1309.3283831699998</v>
      </c>
      <c r="D2590" s="357">
        <v>1440.4665238189998</v>
      </c>
      <c r="E2590" s="357">
        <v>5.3389975260000009</v>
      </c>
    </row>
    <row r="2591" spans="1:5">
      <c r="A2591" s="355">
        <f t="shared" si="40"/>
        <v>45765</v>
      </c>
      <c r="B2591" s="356">
        <v>18</v>
      </c>
      <c r="C2591" s="357">
        <v>1425.7991330879995</v>
      </c>
      <c r="D2591" s="357">
        <v>1534.2734134449995</v>
      </c>
      <c r="E2591" s="357">
        <v>6.5533724759999998</v>
      </c>
    </row>
    <row r="2592" spans="1:5">
      <c r="A2592" s="355">
        <f t="shared" si="40"/>
        <v>45765</v>
      </c>
      <c r="B2592" s="356">
        <v>19</v>
      </c>
      <c r="C2592" s="357">
        <v>1522.4921345370008</v>
      </c>
      <c r="D2592" s="357">
        <v>1620.704751747</v>
      </c>
      <c r="E2592" s="357">
        <v>5.8220754080000008</v>
      </c>
    </row>
    <row r="2593" spans="1:5">
      <c r="A2593" s="355">
        <f t="shared" si="40"/>
        <v>45765</v>
      </c>
      <c r="B2593" s="356">
        <v>20</v>
      </c>
      <c r="C2593" s="357">
        <v>1469.2069159489993</v>
      </c>
      <c r="D2593" s="357">
        <v>1569.3833854929997</v>
      </c>
      <c r="E2593" s="357">
        <v>5.8891398319999988</v>
      </c>
    </row>
    <row r="2594" spans="1:5">
      <c r="A2594" s="355">
        <f t="shared" si="40"/>
        <v>45765</v>
      </c>
      <c r="B2594" s="356">
        <v>21</v>
      </c>
      <c r="C2594" s="357">
        <v>1368.4630254410001</v>
      </c>
      <c r="D2594" s="357">
        <v>1474.0975882979997</v>
      </c>
      <c r="E2594" s="357">
        <v>6.557576506000002</v>
      </c>
    </row>
    <row r="2595" spans="1:5">
      <c r="A2595" s="355">
        <f t="shared" si="40"/>
        <v>45765</v>
      </c>
      <c r="B2595" s="356">
        <v>22</v>
      </c>
      <c r="C2595" s="357">
        <v>1279.4210037509995</v>
      </c>
      <c r="D2595" s="357">
        <v>1380.6166615140003</v>
      </c>
      <c r="E2595" s="357">
        <v>6.2554291659999972</v>
      </c>
    </row>
    <row r="2596" spans="1:5">
      <c r="A2596" s="355">
        <f t="shared" si="40"/>
        <v>45765</v>
      </c>
      <c r="B2596" s="356">
        <v>23</v>
      </c>
      <c r="C2596" s="357">
        <v>1217.5117722050004</v>
      </c>
      <c r="D2596" s="357">
        <v>1251.6356308619997</v>
      </c>
      <c r="E2596" s="357">
        <v>5.9264367780000011</v>
      </c>
    </row>
    <row r="2597" spans="1:5">
      <c r="A2597" s="355">
        <f t="shared" si="40"/>
        <v>45766</v>
      </c>
      <c r="B2597" s="356">
        <v>0</v>
      </c>
      <c r="C2597" s="357">
        <v>1218.4219645969988</v>
      </c>
      <c r="D2597" s="357">
        <v>1166.2130591369998</v>
      </c>
      <c r="E2597" s="357">
        <v>7.0426469530000002</v>
      </c>
    </row>
    <row r="2598" spans="1:5">
      <c r="A2598" s="355">
        <f t="shared" si="40"/>
        <v>45766</v>
      </c>
      <c r="B2598" s="356">
        <v>1</v>
      </c>
      <c r="C2598" s="357">
        <v>1169.974389876</v>
      </c>
      <c r="D2598" s="357">
        <v>1104.8123047819997</v>
      </c>
      <c r="E2598" s="357">
        <v>8.4336714199999996</v>
      </c>
    </row>
    <row r="2599" spans="1:5">
      <c r="A2599" s="355">
        <f t="shared" si="40"/>
        <v>45766</v>
      </c>
      <c r="B2599" s="356">
        <v>2</v>
      </c>
      <c r="C2599" s="357">
        <v>1131.5594779899998</v>
      </c>
      <c r="D2599" s="357">
        <v>1068.1238334749999</v>
      </c>
      <c r="E2599" s="357">
        <v>5.4475173779999988</v>
      </c>
    </row>
    <row r="2600" spans="1:5">
      <c r="A2600" s="355">
        <f t="shared" si="40"/>
        <v>45766</v>
      </c>
      <c r="B2600" s="356">
        <v>3</v>
      </c>
      <c r="C2600" s="357">
        <v>1109.540200396</v>
      </c>
      <c r="D2600" s="357">
        <v>1049.2732090530001</v>
      </c>
      <c r="E2600" s="357">
        <v>5.7658388170000006</v>
      </c>
    </row>
    <row r="2601" spans="1:5">
      <c r="A2601" s="355">
        <f t="shared" si="40"/>
        <v>45766</v>
      </c>
      <c r="B2601" s="356">
        <v>4</v>
      </c>
      <c r="C2601" s="357">
        <v>1100.7606537840002</v>
      </c>
      <c r="D2601" s="357">
        <v>1050.1042959670003</v>
      </c>
      <c r="E2601" s="357">
        <v>8.6928468959999989</v>
      </c>
    </row>
    <row r="2602" spans="1:5">
      <c r="A2602" s="355">
        <f t="shared" si="40"/>
        <v>45766</v>
      </c>
      <c r="B2602" s="356">
        <v>5</v>
      </c>
      <c r="C2602" s="357">
        <v>1104.6876818119997</v>
      </c>
      <c r="D2602" s="357">
        <v>1062.9745131939999</v>
      </c>
      <c r="E2602" s="357">
        <v>6.184097382</v>
      </c>
    </row>
    <row r="2603" spans="1:5">
      <c r="A2603" s="355">
        <f t="shared" si="40"/>
        <v>45766</v>
      </c>
      <c r="B2603" s="356">
        <v>6</v>
      </c>
      <c r="C2603" s="357">
        <v>1077.0985257030004</v>
      </c>
      <c r="D2603" s="357">
        <v>1072.0779467970001</v>
      </c>
      <c r="E2603" s="357">
        <v>6.2164847859999988</v>
      </c>
    </row>
    <row r="2604" spans="1:5">
      <c r="A2604" s="355">
        <f t="shared" si="40"/>
        <v>45766</v>
      </c>
      <c r="B2604" s="356">
        <v>7</v>
      </c>
      <c r="C2604" s="357">
        <v>1135.7027628160006</v>
      </c>
      <c r="D2604" s="357">
        <v>1169.2297771490003</v>
      </c>
      <c r="E2604" s="357">
        <v>4.9026948919999986</v>
      </c>
    </row>
    <row r="2605" spans="1:5">
      <c r="A2605" s="355">
        <f t="shared" si="40"/>
        <v>45766</v>
      </c>
      <c r="B2605" s="356">
        <v>8</v>
      </c>
      <c r="C2605" s="357">
        <v>1183.3926968759999</v>
      </c>
      <c r="D2605" s="357">
        <v>1268.1738860959995</v>
      </c>
      <c r="E2605" s="357">
        <v>4.7042675119999995</v>
      </c>
    </row>
    <row r="2606" spans="1:5">
      <c r="A2606" s="355">
        <f t="shared" si="40"/>
        <v>45766</v>
      </c>
      <c r="B2606" s="356">
        <v>9</v>
      </c>
      <c r="C2606" s="357">
        <v>1252.4048970970002</v>
      </c>
      <c r="D2606" s="357">
        <v>1356.4624412649996</v>
      </c>
      <c r="E2606" s="357">
        <v>5.4035574499999983</v>
      </c>
    </row>
    <row r="2607" spans="1:5">
      <c r="A2607" s="355">
        <f t="shared" si="40"/>
        <v>45766</v>
      </c>
      <c r="B2607" s="356">
        <v>10</v>
      </c>
      <c r="C2607" s="357">
        <v>1272.45655055</v>
      </c>
      <c r="D2607" s="357">
        <v>1409.1846722520002</v>
      </c>
      <c r="E2607" s="357">
        <v>4.7300053569999987</v>
      </c>
    </row>
    <row r="2608" spans="1:5">
      <c r="A2608" s="355">
        <f t="shared" si="40"/>
        <v>45766</v>
      </c>
      <c r="B2608" s="356">
        <v>11</v>
      </c>
      <c r="C2608" s="357">
        <v>1287.973329811</v>
      </c>
      <c r="D2608" s="357">
        <v>1430.3807653680003</v>
      </c>
      <c r="E2608" s="357">
        <v>8.864182833000001</v>
      </c>
    </row>
    <row r="2609" spans="1:5">
      <c r="A2609" s="355">
        <f t="shared" si="40"/>
        <v>45766</v>
      </c>
      <c r="B2609" s="356">
        <v>12</v>
      </c>
      <c r="C2609" s="357">
        <v>1324.8367736849993</v>
      </c>
      <c r="D2609" s="357">
        <v>1444.3187992359999</v>
      </c>
      <c r="E2609" s="357">
        <v>4.486918449</v>
      </c>
    </row>
    <row r="2610" spans="1:5">
      <c r="A2610" s="355">
        <f t="shared" si="40"/>
        <v>45766</v>
      </c>
      <c r="B2610" s="356">
        <v>13</v>
      </c>
      <c r="C2610" s="357">
        <v>1330.7335116150016</v>
      </c>
      <c r="D2610" s="357">
        <v>1433.5174126509996</v>
      </c>
      <c r="E2610" s="357">
        <v>9.0011031829999997</v>
      </c>
    </row>
    <row r="2611" spans="1:5">
      <c r="A2611" s="355">
        <f t="shared" si="40"/>
        <v>45766</v>
      </c>
      <c r="B2611" s="356">
        <v>14</v>
      </c>
      <c r="C2611" s="357">
        <v>1311.8394153489999</v>
      </c>
      <c r="D2611" s="357">
        <v>1417.3782605769995</v>
      </c>
      <c r="E2611" s="357">
        <v>4.8304325889999999</v>
      </c>
    </row>
    <row r="2612" spans="1:5">
      <c r="A2612" s="355">
        <f t="shared" si="40"/>
        <v>45766</v>
      </c>
      <c r="B2612" s="356">
        <v>15</v>
      </c>
      <c r="C2612" s="357">
        <v>1327.6171513650008</v>
      </c>
      <c r="D2612" s="357">
        <v>1419.140171348</v>
      </c>
      <c r="E2612" s="357">
        <v>14.846523942999999</v>
      </c>
    </row>
    <row r="2613" spans="1:5">
      <c r="A2613" s="355">
        <f t="shared" si="40"/>
        <v>45766</v>
      </c>
      <c r="B2613" s="356">
        <v>16</v>
      </c>
      <c r="C2613" s="357">
        <v>1355.9376994520001</v>
      </c>
      <c r="D2613" s="357">
        <v>1445.0375869570003</v>
      </c>
      <c r="E2613" s="357">
        <v>14.171695207999997</v>
      </c>
    </row>
    <row r="2614" spans="1:5">
      <c r="A2614" s="355">
        <f t="shared" si="40"/>
        <v>45766</v>
      </c>
      <c r="B2614" s="356">
        <v>17</v>
      </c>
      <c r="C2614" s="357">
        <v>1407.049042011</v>
      </c>
      <c r="D2614" s="357">
        <v>1453.5585158280005</v>
      </c>
      <c r="E2614" s="357">
        <v>6.6362856310000007</v>
      </c>
    </row>
    <row r="2615" spans="1:5">
      <c r="A2615" s="355">
        <f t="shared" si="40"/>
        <v>45766</v>
      </c>
      <c r="B2615" s="356">
        <v>18</v>
      </c>
      <c r="C2615" s="357">
        <v>1451.2648779799995</v>
      </c>
      <c r="D2615" s="357">
        <v>1545.3444660190003</v>
      </c>
      <c r="E2615" s="357">
        <v>6.1006674089999997</v>
      </c>
    </row>
    <row r="2616" spans="1:5">
      <c r="A2616" s="355">
        <f t="shared" si="40"/>
        <v>45766</v>
      </c>
      <c r="B2616" s="356">
        <v>19</v>
      </c>
      <c r="C2616" s="357">
        <v>1581.4419517769998</v>
      </c>
      <c r="D2616" s="357">
        <v>1628.6672391299999</v>
      </c>
      <c r="E2616" s="357">
        <v>5.4014770770000018</v>
      </c>
    </row>
    <row r="2617" spans="1:5">
      <c r="A2617" s="355">
        <f t="shared" si="40"/>
        <v>45766</v>
      </c>
      <c r="B2617" s="356">
        <v>20</v>
      </c>
      <c r="C2617" s="357">
        <v>1495.3152337499996</v>
      </c>
      <c r="D2617" s="357">
        <v>1579.0913584150003</v>
      </c>
      <c r="E2617" s="357">
        <v>11.342357408999998</v>
      </c>
    </row>
    <row r="2618" spans="1:5">
      <c r="A2618" s="355">
        <f t="shared" si="40"/>
        <v>45766</v>
      </c>
      <c r="B2618" s="356">
        <v>21</v>
      </c>
      <c r="C2618" s="357">
        <v>1413.2386434150001</v>
      </c>
      <c r="D2618" s="357">
        <v>1479.2979146010002</v>
      </c>
      <c r="E2618" s="357">
        <v>9.1231216189999973</v>
      </c>
    </row>
    <row r="2619" spans="1:5">
      <c r="A2619" s="355">
        <f t="shared" si="40"/>
        <v>45766</v>
      </c>
      <c r="B2619" s="356">
        <v>22</v>
      </c>
      <c r="C2619" s="357">
        <v>1448.1141418540003</v>
      </c>
      <c r="D2619" s="357">
        <v>1381.3849355189998</v>
      </c>
      <c r="E2619" s="357">
        <v>13.370791219000001</v>
      </c>
    </row>
    <row r="2620" spans="1:5">
      <c r="A2620" s="355">
        <f t="shared" si="40"/>
        <v>45766</v>
      </c>
      <c r="B2620" s="356">
        <v>23</v>
      </c>
      <c r="C2620" s="357">
        <v>1313.59716248</v>
      </c>
      <c r="D2620" s="357">
        <v>1259.2926048699996</v>
      </c>
      <c r="E2620" s="357">
        <v>8.0654417719999962</v>
      </c>
    </row>
    <row r="2621" spans="1:5">
      <c r="A2621" s="355">
        <f t="shared" si="40"/>
        <v>45767</v>
      </c>
      <c r="B2621" s="356">
        <v>0</v>
      </c>
      <c r="C2621" s="357">
        <v>1259.314598121</v>
      </c>
      <c r="D2621" s="357">
        <v>1169.4438024840003</v>
      </c>
      <c r="E2621" s="357">
        <v>7.7297971469999975</v>
      </c>
    </row>
    <row r="2622" spans="1:5">
      <c r="A2622" s="355">
        <f t="shared" si="40"/>
        <v>45767</v>
      </c>
      <c r="B2622" s="356">
        <v>1</v>
      </c>
      <c r="C2622" s="357">
        <v>1138.8012344900003</v>
      </c>
      <c r="D2622" s="357">
        <v>1105.311055571</v>
      </c>
      <c r="E2622" s="357">
        <v>8.7572931100000027</v>
      </c>
    </row>
    <row r="2623" spans="1:5">
      <c r="A2623" s="355">
        <f t="shared" si="40"/>
        <v>45767</v>
      </c>
      <c r="B2623" s="356">
        <v>2</v>
      </c>
      <c r="C2623" s="357">
        <v>1089.292034583</v>
      </c>
      <c r="D2623" s="357">
        <v>1064.2722653549997</v>
      </c>
      <c r="E2623" s="357">
        <v>13.00271950200001</v>
      </c>
    </row>
    <row r="2624" spans="1:5">
      <c r="A2624" s="355">
        <f t="shared" si="40"/>
        <v>45767</v>
      </c>
      <c r="B2624" s="356">
        <v>3</v>
      </c>
      <c r="C2624" s="357">
        <v>1070.0609867860003</v>
      </c>
      <c r="D2624" s="357">
        <v>1046.0459753300001</v>
      </c>
      <c r="E2624" s="357">
        <v>7.9442208319999992</v>
      </c>
    </row>
    <row r="2625" spans="1:5">
      <c r="A2625" s="355">
        <f t="shared" si="40"/>
        <v>45767</v>
      </c>
      <c r="B2625" s="356">
        <v>4</v>
      </c>
      <c r="C2625" s="357">
        <v>1056.0880815869998</v>
      </c>
      <c r="D2625" s="357">
        <v>1057.2995166690002</v>
      </c>
      <c r="E2625" s="357">
        <v>7.7579043149999984</v>
      </c>
    </row>
    <row r="2626" spans="1:5">
      <c r="A2626" s="355">
        <f t="shared" si="40"/>
        <v>45767</v>
      </c>
      <c r="B2626" s="356">
        <v>5</v>
      </c>
      <c r="C2626" s="357">
        <v>1062.0721530160006</v>
      </c>
      <c r="D2626" s="357">
        <v>1065.3068709050001</v>
      </c>
      <c r="E2626" s="357">
        <v>6.8577265129999985</v>
      </c>
    </row>
    <row r="2627" spans="1:5">
      <c r="A2627" s="355">
        <f t="shared" si="40"/>
        <v>45767</v>
      </c>
      <c r="B2627" s="356">
        <v>6</v>
      </c>
      <c r="C2627" s="357">
        <v>1045.0379394300001</v>
      </c>
      <c r="D2627" s="357">
        <v>1092.4057258710002</v>
      </c>
      <c r="E2627" s="357">
        <v>7.6460846250000003</v>
      </c>
    </row>
    <row r="2628" spans="1:5">
      <c r="A2628" s="355">
        <f t="shared" si="40"/>
        <v>45767</v>
      </c>
      <c r="B2628" s="356">
        <v>7</v>
      </c>
      <c r="C2628" s="357">
        <v>1110.0629309549997</v>
      </c>
      <c r="D2628" s="357">
        <v>1194.6238012140004</v>
      </c>
      <c r="E2628" s="357">
        <v>7.1352793980000007</v>
      </c>
    </row>
    <row r="2629" spans="1:5">
      <c r="A2629" s="355">
        <f t="shared" si="40"/>
        <v>45767</v>
      </c>
      <c r="B2629" s="356">
        <v>8</v>
      </c>
      <c r="C2629" s="357">
        <v>1198.037144846</v>
      </c>
      <c r="D2629" s="357">
        <v>1302.4665522909997</v>
      </c>
      <c r="E2629" s="357">
        <v>6.837282437999999</v>
      </c>
    </row>
    <row r="2630" spans="1:5">
      <c r="A2630" s="355">
        <f t="shared" ref="A2630:A2693" si="41">IF(B2630=0,A2629+1,A2629)</f>
        <v>45767</v>
      </c>
      <c r="B2630" s="356">
        <v>9</v>
      </c>
      <c r="C2630" s="357">
        <v>1270.8671286139995</v>
      </c>
      <c r="D2630" s="357">
        <v>1390.870994439</v>
      </c>
      <c r="E2630" s="357">
        <v>6.1559558410000008</v>
      </c>
    </row>
    <row r="2631" spans="1:5">
      <c r="A2631" s="355">
        <f t="shared" si="41"/>
        <v>45767</v>
      </c>
      <c r="B2631" s="356">
        <v>10</v>
      </c>
      <c r="C2631" s="357">
        <v>1307.7410786280002</v>
      </c>
      <c r="D2631" s="357">
        <v>1420.6004725580001</v>
      </c>
      <c r="E2631" s="357">
        <v>4.4451081309999996</v>
      </c>
    </row>
    <row r="2632" spans="1:5">
      <c r="A2632" s="355">
        <f t="shared" si="41"/>
        <v>45767</v>
      </c>
      <c r="B2632" s="356">
        <v>11</v>
      </c>
      <c r="C2632" s="357">
        <v>1356.3503648550009</v>
      </c>
      <c r="D2632" s="357">
        <v>1468.4902182930005</v>
      </c>
      <c r="E2632" s="357">
        <v>4.5424347529999993</v>
      </c>
    </row>
    <row r="2633" spans="1:5">
      <c r="A2633" s="355">
        <f t="shared" si="41"/>
        <v>45767</v>
      </c>
      <c r="B2633" s="356">
        <v>12</v>
      </c>
      <c r="C2633" s="357">
        <v>1370.2496821940003</v>
      </c>
      <c r="D2633" s="357">
        <v>1490.7162356549995</v>
      </c>
      <c r="E2633" s="357">
        <v>4.5125347810000003</v>
      </c>
    </row>
    <row r="2634" spans="1:5">
      <c r="A2634" s="355">
        <f t="shared" si="41"/>
        <v>45767</v>
      </c>
      <c r="B2634" s="356">
        <v>13</v>
      </c>
      <c r="C2634" s="357">
        <v>1387.3946657930005</v>
      </c>
      <c r="D2634" s="357">
        <v>1491.8577036439997</v>
      </c>
      <c r="E2634" s="357">
        <v>4.419200193</v>
      </c>
    </row>
    <row r="2635" spans="1:5">
      <c r="A2635" s="355">
        <f t="shared" si="41"/>
        <v>45767</v>
      </c>
      <c r="B2635" s="356">
        <v>14</v>
      </c>
      <c r="C2635" s="357">
        <v>1400.4690324220012</v>
      </c>
      <c r="D2635" s="357">
        <v>1489.1633885809997</v>
      </c>
      <c r="E2635" s="357">
        <v>6.6645977019999982</v>
      </c>
    </row>
    <row r="2636" spans="1:5">
      <c r="A2636" s="355">
        <f t="shared" si="41"/>
        <v>45767</v>
      </c>
      <c r="B2636" s="356">
        <v>15</v>
      </c>
      <c r="C2636" s="357">
        <v>1413.6447378129997</v>
      </c>
      <c r="D2636" s="357">
        <v>1481.5966452559994</v>
      </c>
      <c r="E2636" s="357">
        <v>5.634386372999999</v>
      </c>
    </row>
    <row r="2637" spans="1:5">
      <c r="A2637" s="355">
        <f t="shared" si="41"/>
        <v>45767</v>
      </c>
      <c r="B2637" s="356">
        <v>16</v>
      </c>
      <c r="C2637" s="357">
        <v>1444.924811915</v>
      </c>
      <c r="D2637" s="357">
        <v>1490.3293560000004</v>
      </c>
      <c r="E2637" s="357">
        <v>6.1342234030000009</v>
      </c>
    </row>
    <row r="2638" spans="1:5">
      <c r="A2638" s="355">
        <f t="shared" si="41"/>
        <v>45767</v>
      </c>
      <c r="B2638" s="356">
        <v>17</v>
      </c>
      <c r="C2638" s="357">
        <v>1487.1288558630006</v>
      </c>
      <c r="D2638" s="357">
        <v>1524.9392369169998</v>
      </c>
      <c r="E2638" s="357">
        <v>8.1303855299999999</v>
      </c>
    </row>
    <row r="2639" spans="1:5">
      <c r="A2639" s="355">
        <f t="shared" si="41"/>
        <v>45767</v>
      </c>
      <c r="B2639" s="356">
        <v>18</v>
      </c>
      <c r="C2639" s="357">
        <v>1606.4108056589998</v>
      </c>
      <c r="D2639" s="357">
        <v>1642.3212280790001</v>
      </c>
      <c r="E2639" s="357">
        <v>9.2494821309999988</v>
      </c>
    </row>
    <row r="2640" spans="1:5">
      <c r="A2640" s="355">
        <f t="shared" si="41"/>
        <v>45767</v>
      </c>
      <c r="B2640" s="356">
        <v>19</v>
      </c>
      <c r="C2640" s="357">
        <v>1744.493239981</v>
      </c>
      <c r="D2640" s="357">
        <v>1717.7980356279991</v>
      </c>
      <c r="E2640" s="357">
        <v>8.0116448679999976</v>
      </c>
    </row>
    <row r="2641" spans="1:5">
      <c r="A2641" s="355">
        <f t="shared" si="41"/>
        <v>45767</v>
      </c>
      <c r="B2641" s="356">
        <v>20</v>
      </c>
      <c r="C2641" s="357">
        <v>1683.8690383269998</v>
      </c>
      <c r="D2641" s="357">
        <v>1653.0395557920006</v>
      </c>
      <c r="E2641" s="357">
        <v>7.0454977990000005</v>
      </c>
    </row>
    <row r="2642" spans="1:5">
      <c r="A2642" s="355">
        <f t="shared" si="41"/>
        <v>45767</v>
      </c>
      <c r="B2642" s="356">
        <v>21</v>
      </c>
      <c r="C2642" s="357">
        <v>1557.2135152550002</v>
      </c>
      <c r="D2642" s="357">
        <v>1528.3602695669997</v>
      </c>
      <c r="E2642" s="357">
        <v>12.094929283000003</v>
      </c>
    </row>
    <row r="2643" spans="1:5">
      <c r="A2643" s="355">
        <f t="shared" si="41"/>
        <v>45767</v>
      </c>
      <c r="B2643" s="356">
        <v>22</v>
      </c>
      <c r="C2643" s="357">
        <v>1521.0697229569996</v>
      </c>
      <c r="D2643" s="357">
        <v>1395.6069727200002</v>
      </c>
      <c r="E2643" s="357">
        <v>14.004849383</v>
      </c>
    </row>
    <row r="2644" spans="1:5">
      <c r="A2644" s="355">
        <f t="shared" si="41"/>
        <v>45767</v>
      </c>
      <c r="B2644" s="356">
        <v>23</v>
      </c>
      <c r="C2644" s="357">
        <v>1380.4220432689997</v>
      </c>
      <c r="D2644" s="357">
        <v>1254.6397924809994</v>
      </c>
      <c r="E2644" s="357">
        <v>10.232982692</v>
      </c>
    </row>
    <row r="2645" spans="1:5">
      <c r="A2645" s="355">
        <f t="shared" si="41"/>
        <v>45768</v>
      </c>
      <c r="B2645" s="356">
        <v>0</v>
      </c>
      <c r="C2645" s="357">
        <v>1246.8814735570004</v>
      </c>
      <c r="D2645" s="357">
        <v>1169.8919457060006</v>
      </c>
      <c r="E2645" s="357">
        <v>8.9834071829999989</v>
      </c>
    </row>
    <row r="2646" spans="1:5">
      <c r="A2646" s="355">
        <f t="shared" si="41"/>
        <v>45768</v>
      </c>
      <c r="B2646" s="356">
        <v>1</v>
      </c>
      <c r="C2646" s="357">
        <v>1215.5067260580004</v>
      </c>
      <c r="D2646" s="357">
        <v>1123.7274765770003</v>
      </c>
      <c r="E2646" s="357">
        <v>10.574423099000002</v>
      </c>
    </row>
    <row r="2647" spans="1:5">
      <c r="A2647" s="355">
        <f t="shared" si="41"/>
        <v>45768</v>
      </c>
      <c r="B2647" s="356">
        <v>2</v>
      </c>
      <c r="C2647" s="357">
        <v>1134.7465487120005</v>
      </c>
      <c r="D2647" s="357">
        <v>1099.6354788910003</v>
      </c>
      <c r="E2647" s="357">
        <v>7.8250474820000013</v>
      </c>
    </row>
    <row r="2648" spans="1:5">
      <c r="A2648" s="355">
        <f t="shared" si="41"/>
        <v>45768</v>
      </c>
      <c r="B2648" s="356">
        <v>3</v>
      </c>
      <c r="C2648" s="357">
        <v>1118.3063573530003</v>
      </c>
      <c r="D2648" s="357">
        <v>1102.3430944790002</v>
      </c>
      <c r="E2648" s="357">
        <v>10.977542950000002</v>
      </c>
    </row>
    <row r="2649" spans="1:5">
      <c r="A2649" s="355">
        <f t="shared" si="41"/>
        <v>45768</v>
      </c>
      <c r="B2649" s="356">
        <v>4</v>
      </c>
      <c r="C2649" s="357">
        <v>1217.2722830469997</v>
      </c>
      <c r="D2649" s="357">
        <v>1151.6238334449999</v>
      </c>
      <c r="E2649" s="357">
        <v>7.9709275929999981</v>
      </c>
    </row>
    <row r="2650" spans="1:5">
      <c r="A2650" s="355">
        <f t="shared" si="41"/>
        <v>45768</v>
      </c>
      <c r="B2650" s="356">
        <v>5</v>
      </c>
      <c r="C2650" s="357">
        <v>1305.3371741060002</v>
      </c>
      <c r="D2650" s="357">
        <v>1252.4315191950002</v>
      </c>
      <c r="E2650" s="357">
        <v>8.6930914899999987</v>
      </c>
    </row>
    <row r="2651" spans="1:5">
      <c r="A2651" s="355">
        <f t="shared" si="41"/>
        <v>45768</v>
      </c>
      <c r="B2651" s="356">
        <v>6</v>
      </c>
      <c r="C2651" s="357">
        <v>1462.0670625380001</v>
      </c>
      <c r="D2651" s="357">
        <v>1397.0604394460004</v>
      </c>
      <c r="E2651" s="357">
        <v>9.0397677290000029</v>
      </c>
    </row>
    <row r="2652" spans="1:5">
      <c r="A2652" s="355">
        <f t="shared" si="41"/>
        <v>45768</v>
      </c>
      <c r="B2652" s="356">
        <v>7</v>
      </c>
      <c r="C2652" s="357">
        <v>1550.6072709819998</v>
      </c>
      <c r="D2652" s="357">
        <v>1574.8628291759994</v>
      </c>
      <c r="E2652" s="357">
        <v>7.5429626729999999</v>
      </c>
    </row>
    <row r="2653" spans="1:5">
      <c r="A2653" s="355">
        <f t="shared" si="41"/>
        <v>45768</v>
      </c>
      <c r="B2653" s="356">
        <v>8</v>
      </c>
      <c r="C2653" s="357">
        <v>1563.5654549920005</v>
      </c>
      <c r="D2653" s="357">
        <v>1715.9509885780001</v>
      </c>
      <c r="E2653" s="357">
        <v>6.0853630720000007</v>
      </c>
    </row>
    <row r="2654" spans="1:5">
      <c r="A2654" s="355">
        <f t="shared" si="41"/>
        <v>45768</v>
      </c>
      <c r="B2654" s="356">
        <v>9</v>
      </c>
      <c r="C2654" s="357">
        <v>1651.3805879759998</v>
      </c>
      <c r="D2654" s="357">
        <v>1799.2063971829996</v>
      </c>
      <c r="E2654" s="357">
        <v>7.8378084769999985</v>
      </c>
    </row>
    <row r="2655" spans="1:5">
      <c r="A2655" s="355">
        <f t="shared" si="41"/>
        <v>45768</v>
      </c>
      <c r="B2655" s="356">
        <v>10</v>
      </c>
      <c r="C2655" s="357">
        <v>1779.430227146999</v>
      </c>
      <c r="D2655" s="357">
        <v>1842.6124224210009</v>
      </c>
      <c r="E2655" s="357">
        <v>7.8694295419999989</v>
      </c>
    </row>
    <row r="2656" spans="1:5">
      <c r="A2656" s="355">
        <f t="shared" si="41"/>
        <v>45768</v>
      </c>
      <c r="B2656" s="356">
        <v>11</v>
      </c>
      <c r="C2656" s="357">
        <v>1897.8520745500005</v>
      </c>
      <c r="D2656" s="357">
        <v>1906.6115396529997</v>
      </c>
      <c r="E2656" s="357">
        <v>7.4407459080000011</v>
      </c>
    </row>
    <row r="2657" spans="1:5">
      <c r="A2657" s="355">
        <f t="shared" si="41"/>
        <v>45768</v>
      </c>
      <c r="B2657" s="356">
        <v>12</v>
      </c>
      <c r="C2657" s="357">
        <v>1894.5278727709999</v>
      </c>
      <c r="D2657" s="357">
        <v>1911.8978193429998</v>
      </c>
      <c r="E2657" s="357">
        <v>7.3295971400000006</v>
      </c>
    </row>
    <row r="2658" spans="1:5">
      <c r="A2658" s="355">
        <f t="shared" si="41"/>
        <v>45768</v>
      </c>
      <c r="B2658" s="356">
        <v>13</v>
      </c>
      <c r="C2658" s="357">
        <v>1892.9689232790001</v>
      </c>
      <c r="D2658" s="357">
        <v>1905.4148562110004</v>
      </c>
      <c r="E2658" s="357">
        <v>7.6673856479999998</v>
      </c>
    </row>
    <row r="2659" spans="1:5">
      <c r="A2659" s="355">
        <f t="shared" si="41"/>
        <v>45768</v>
      </c>
      <c r="B2659" s="356">
        <v>14</v>
      </c>
      <c r="C2659" s="357">
        <v>1862.4851883130004</v>
      </c>
      <c r="D2659" s="357">
        <v>1921.7016034270002</v>
      </c>
      <c r="E2659" s="357">
        <v>8.9452401459999997</v>
      </c>
    </row>
    <row r="2660" spans="1:5">
      <c r="A2660" s="355">
        <f t="shared" si="41"/>
        <v>45768</v>
      </c>
      <c r="B2660" s="356">
        <v>15</v>
      </c>
      <c r="C2660" s="357">
        <v>1851.5787835250001</v>
      </c>
      <c r="D2660" s="357">
        <v>1935.0581100939994</v>
      </c>
      <c r="E2660" s="357">
        <v>5.0683991339999999</v>
      </c>
    </row>
    <row r="2661" spans="1:5">
      <c r="A2661" s="355">
        <f t="shared" si="41"/>
        <v>45768</v>
      </c>
      <c r="B2661" s="356">
        <v>16</v>
      </c>
      <c r="C2661" s="357">
        <v>1825.2061136460009</v>
      </c>
      <c r="D2661" s="357">
        <v>1915.9326548399995</v>
      </c>
      <c r="E2661" s="357">
        <v>5.8713692679999996</v>
      </c>
    </row>
    <row r="2662" spans="1:5">
      <c r="A2662" s="355">
        <f t="shared" si="41"/>
        <v>45768</v>
      </c>
      <c r="B2662" s="356">
        <v>17</v>
      </c>
      <c r="C2662" s="357">
        <v>1766.6888281600006</v>
      </c>
      <c r="D2662" s="357">
        <v>1861.1301382140002</v>
      </c>
      <c r="E2662" s="357">
        <v>4.764998449000001</v>
      </c>
    </row>
    <row r="2663" spans="1:5">
      <c r="A2663" s="355">
        <f t="shared" si="41"/>
        <v>45768</v>
      </c>
      <c r="B2663" s="356">
        <v>18</v>
      </c>
      <c r="C2663" s="357">
        <v>1802.7061542100002</v>
      </c>
      <c r="D2663" s="357">
        <v>1927.3341128569991</v>
      </c>
      <c r="E2663" s="357">
        <v>5.0544090630000023</v>
      </c>
    </row>
    <row r="2664" spans="1:5">
      <c r="A2664" s="355">
        <f t="shared" si="41"/>
        <v>45768</v>
      </c>
      <c r="B2664" s="356">
        <v>19</v>
      </c>
      <c r="C2664" s="357">
        <v>1903.7224398590006</v>
      </c>
      <c r="D2664" s="357">
        <v>2008.2029639690002</v>
      </c>
      <c r="E2664" s="357">
        <v>6.7074121780000002</v>
      </c>
    </row>
    <row r="2665" spans="1:5">
      <c r="A2665" s="355">
        <f t="shared" si="41"/>
        <v>45768</v>
      </c>
      <c r="B2665" s="356">
        <v>20</v>
      </c>
      <c r="C2665" s="357">
        <v>1838.2965331800003</v>
      </c>
      <c r="D2665" s="357">
        <v>1933.8392930980003</v>
      </c>
      <c r="E2665" s="357">
        <v>4.7783823720000003</v>
      </c>
    </row>
    <row r="2666" spans="1:5">
      <c r="A2666" s="355">
        <f t="shared" si="41"/>
        <v>45768</v>
      </c>
      <c r="B2666" s="356">
        <v>21</v>
      </c>
      <c r="C2666" s="357">
        <v>1745.1165601529997</v>
      </c>
      <c r="D2666" s="357">
        <v>1781.2632709359991</v>
      </c>
      <c r="E2666" s="357">
        <v>6.2303855789999982</v>
      </c>
    </row>
    <row r="2667" spans="1:5">
      <c r="A2667" s="355">
        <f t="shared" si="41"/>
        <v>45768</v>
      </c>
      <c r="B2667" s="356">
        <v>22</v>
      </c>
      <c r="C2667" s="357">
        <v>1654.8973636739995</v>
      </c>
      <c r="D2667" s="357">
        <v>1623.6414715880005</v>
      </c>
      <c r="E2667" s="357">
        <v>9.1998315630000036</v>
      </c>
    </row>
    <row r="2668" spans="1:5">
      <c r="A2668" s="355">
        <f t="shared" si="41"/>
        <v>45768</v>
      </c>
      <c r="B2668" s="356">
        <v>23</v>
      </c>
      <c r="C2668" s="357">
        <v>1537.6281630320009</v>
      </c>
      <c r="D2668" s="357">
        <v>1462.4664475009999</v>
      </c>
      <c r="E2668" s="357">
        <v>5.0527732040000002</v>
      </c>
    </row>
    <row r="2669" spans="1:5">
      <c r="A2669" s="355">
        <f t="shared" si="41"/>
        <v>45769</v>
      </c>
      <c r="B2669" s="356">
        <v>0</v>
      </c>
      <c r="C2669" s="357">
        <v>1370.6291289319995</v>
      </c>
      <c r="D2669" s="357">
        <v>1358.740769988</v>
      </c>
      <c r="E2669" s="357">
        <v>7.1548749659999995</v>
      </c>
    </row>
    <row r="2670" spans="1:5">
      <c r="A2670" s="355">
        <f t="shared" si="41"/>
        <v>45769</v>
      </c>
      <c r="B2670" s="356">
        <v>1</v>
      </c>
      <c r="C2670" s="357">
        <v>1369.7943153259998</v>
      </c>
      <c r="D2670" s="357">
        <v>1310.5848940910003</v>
      </c>
      <c r="E2670" s="357">
        <v>5.1990867359999999</v>
      </c>
    </row>
    <row r="2671" spans="1:5">
      <c r="A2671" s="355">
        <f t="shared" si="41"/>
        <v>45769</v>
      </c>
      <c r="B2671" s="356">
        <v>2</v>
      </c>
      <c r="C2671" s="357">
        <v>1305.7053879459991</v>
      </c>
      <c r="D2671" s="357">
        <v>1281.8519238060003</v>
      </c>
      <c r="E2671" s="357">
        <v>4.9826289999999984</v>
      </c>
    </row>
    <row r="2672" spans="1:5">
      <c r="A2672" s="355">
        <f t="shared" si="41"/>
        <v>45769</v>
      </c>
      <c r="B2672" s="356">
        <v>3</v>
      </c>
      <c r="C2672" s="357">
        <v>1321.0883792579996</v>
      </c>
      <c r="D2672" s="357">
        <v>1271.1606477080004</v>
      </c>
      <c r="E2672" s="357">
        <v>5.5113610389999996</v>
      </c>
    </row>
    <row r="2673" spans="1:5">
      <c r="A2673" s="355">
        <f t="shared" si="41"/>
        <v>45769</v>
      </c>
      <c r="B2673" s="356">
        <v>4</v>
      </c>
      <c r="C2673" s="357">
        <v>1381.6216296170005</v>
      </c>
      <c r="D2673" s="357">
        <v>1330.8722417910003</v>
      </c>
      <c r="E2673" s="357">
        <v>4.882330238999999</v>
      </c>
    </row>
    <row r="2674" spans="1:5">
      <c r="A2674" s="355">
        <f t="shared" si="41"/>
        <v>45769</v>
      </c>
      <c r="B2674" s="356">
        <v>5</v>
      </c>
      <c r="C2674" s="357">
        <v>1499.2999865349996</v>
      </c>
      <c r="D2674" s="357">
        <v>1437.6899152790006</v>
      </c>
      <c r="E2674" s="357">
        <v>6.743912935</v>
      </c>
    </row>
    <row r="2675" spans="1:5">
      <c r="A2675" s="355">
        <f t="shared" si="41"/>
        <v>45769</v>
      </c>
      <c r="B2675" s="356">
        <v>6</v>
      </c>
      <c r="C2675" s="357">
        <v>1566.6812680800003</v>
      </c>
      <c r="D2675" s="357">
        <v>1572.224419268</v>
      </c>
      <c r="E2675" s="357">
        <v>6.9894125890000023</v>
      </c>
    </row>
    <row r="2676" spans="1:5">
      <c r="A2676" s="355">
        <f t="shared" si="41"/>
        <v>45769</v>
      </c>
      <c r="B2676" s="356">
        <v>7</v>
      </c>
      <c r="C2676" s="357">
        <v>1679.0728483860009</v>
      </c>
      <c r="D2676" s="357">
        <v>1683.749517961</v>
      </c>
      <c r="E2676" s="357">
        <v>4.2440918199999995</v>
      </c>
    </row>
    <row r="2677" spans="1:5">
      <c r="A2677" s="355">
        <f t="shared" si="41"/>
        <v>45769</v>
      </c>
      <c r="B2677" s="356">
        <v>8</v>
      </c>
      <c r="C2677" s="357">
        <v>1799.1376054449995</v>
      </c>
      <c r="D2677" s="357">
        <v>1787.8465856890002</v>
      </c>
      <c r="E2677" s="357">
        <v>5.5031246509999994</v>
      </c>
    </row>
    <row r="2678" spans="1:5">
      <c r="A2678" s="355">
        <f t="shared" si="41"/>
        <v>45769</v>
      </c>
      <c r="B2678" s="356">
        <v>9</v>
      </c>
      <c r="C2678" s="357">
        <v>1854.4144360629996</v>
      </c>
      <c r="D2678" s="357">
        <v>1837.5904401590001</v>
      </c>
      <c r="E2678" s="357">
        <v>3.5132404099999999</v>
      </c>
    </row>
    <row r="2679" spans="1:5">
      <c r="A2679" s="355">
        <f t="shared" si="41"/>
        <v>45769</v>
      </c>
      <c r="B2679" s="356">
        <v>10</v>
      </c>
      <c r="C2679" s="357">
        <v>1926.096697941</v>
      </c>
      <c r="D2679" s="357">
        <v>1902.4701891339998</v>
      </c>
      <c r="E2679" s="357">
        <v>6.2095305970000005</v>
      </c>
    </row>
    <row r="2680" spans="1:5">
      <c r="A2680" s="355">
        <f t="shared" si="41"/>
        <v>45769</v>
      </c>
      <c r="B2680" s="356">
        <v>11</v>
      </c>
      <c r="C2680" s="357">
        <v>1967.0440652150007</v>
      </c>
      <c r="D2680" s="357">
        <v>1933.7596807229993</v>
      </c>
      <c r="E2680" s="357">
        <v>11.283802256</v>
      </c>
    </row>
    <row r="2681" spans="1:5">
      <c r="A2681" s="355">
        <f t="shared" si="41"/>
        <v>45769</v>
      </c>
      <c r="B2681" s="356">
        <v>12</v>
      </c>
      <c r="C2681" s="357">
        <v>1940.9051046129996</v>
      </c>
      <c r="D2681" s="357">
        <v>1908.1839667250003</v>
      </c>
      <c r="E2681" s="357">
        <v>5.7744183170000012</v>
      </c>
    </row>
    <row r="2682" spans="1:5">
      <c r="A2682" s="355">
        <f t="shared" si="41"/>
        <v>45769</v>
      </c>
      <c r="B2682" s="356">
        <v>13</v>
      </c>
      <c r="C2682" s="357">
        <v>1944.4840309219994</v>
      </c>
      <c r="D2682" s="357">
        <v>1923.9783254070003</v>
      </c>
      <c r="E2682" s="357">
        <v>5.1894587320000003</v>
      </c>
    </row>
    <row r="2683" spans="1:5">
      <c r="A2683" s="355">
        <f t="shared" si="41"/>
        <v>45769</v>
      </c>
      <c r="B2683" s="356">
        <v>14</v>
      </c>
      <c r="C2683" s="357">
        <v>1972.3587194899999</v>
      </c>
      <c r="D2683" s="357">
        <v>1946.5116341959999</v>
      </c>
      <c r="E2683" s="357">
        <v>4.9845031580000008</v>
      </c>
    </row>
    <row r="2684" spans="1:5">
      <c r="A2684" s="355">
        <f t="shared" si="41"/>
        <v>45769</v>
      </c>
      <c r="B2684" s="356">
        <v>15</v>
      </c>
      <c r="C2684" s="357">
        <v>1973.1580845200001</v>
      </c>
      <c r="D2684" s="357">
        <v>1955.1234684399997</v>
      </c>
      <c r="E2684" s="357">
        <v>5.9722310709999995</v>
      </c>
    </row>
    <row r="2685" spans="1:5">
      <c r="A2685" s="355">
        <f t="shared" si="41"/>
        <v>45769</v>
      </c>
      <c r="B2685" s="356">
        <v>16</v>
      </c>
      <c r="C2685" s="357">
        <v>1939.7394019949998</v>
      </c>
      <c r="D2685" s="357">
        <v>1925.4508883449998</v>
      </c>
      <c r="E2685" s="357">
        <v>5.6060363499999992</v>
      </c>
    </row>
    <row r="2686" spans="1:5">
      <c r="A2686" s="355">
        <f t="shared" si="41"/>
        <v>45769</v>
      </c>
      <c r="B2686" s="356">
        <v>17</v>
      </c>
      <c r="C2686" s="357">
        <v>1885.5176837040003</v>
      </c>
      <c r="D2686" s="357">
        <v>1881.2063475629998</v>
      </c>
      <c r="E2686" s="357">
        <v>3.7829059219999999</v>
      </c>
    </row>
    <row r="2687" spans="1:5">
      <c r="A2687" s="355">
        <f t="shared" si="41"/>
        <v>45769</v>
      </c>
      <c r="B2687" s="356">
        <v>18</v>
      </c>
      <c r="C2687" s="357">
        <v>1854.7429062339995</v>
      </c>
      <c r="D2687" s="357">
        <v>1951.4556163099996</v>
      </c>
      <c r="E2687" s="357">
        <v>4.3602861610000003</v>
      </c>
    </row>
    <row r="2688" spans="1:5">
      <c r="A2688" s="355">
        <f t="shared" si="41"/>
        <v>45769</v>
      </c>
      <c r="B2688" s="356">
        <v>19</v>
      </c>
      <c r="C2688" s="357">
        <v>1970.6864862879997</v>
      </c>
      <c r="D2688" s="357">
        <v>2026.8283667170001</v>
      </c>
      <c r="E2688" s="357">
        <v>5.8266856459999969</v>
      </c>
    </row>
    <row r="2689" spans="1:5">
      <c r="A2689" s="355">
        <f t="shared" si="41"/>
        <v>45769</v>
      </c>
      <c r="B2689" s="356">
        <v>20</v>
      </c>
      <c r="C2689" s="357">
        <v>1891.9744042440002</v>
      </c>
      <c r="D2689" s="357">
        <v>1943.8406922270001</v>
      </c>
      <c r="E2689" s="357">
        <v>7.4233701539999997</v>
      </c>
    </row>
    <row r="2690" spans="1:5">
      <c r="A2690" s="355">
        <f t="shared" si="41"/>
        <v>45769</v>
      </c>
      <c r="B2690" s="356">
        <v>21</v>
      </c>
      <c r="C2690" s="357">
        <v>1751.8217199610001</v>
      </c>
      <c r="D2690" s="357">
        <v>1797.2439830400003</v>
      </c>
      <c r="E2690" s="357">
        <v>5.3138933269999988</v>
      </c>
    </row>
    <row r="2691" spans="1:5">
      <c r="A2691" s="355">
        <f t="shared" si="41"/>
        <v>45769</v>
      </c>
      <c r="B2691" s="356">
        <v>22</v>
      </c>
      <c r="C2691" s="357">
        <v>1648.6535971600003</v>
      </c>
      <c r="D2691" s="357">
        <v>1612.8144811060004</v>
      </c>
      <c r="E2691" s="357">
        <v>7.9117916129999983</v>
      </c>
    </row>
    <row r="2692" spans="1:5">
      <c r="A2692" s="355">
        <f t="shared" si="41"/>
        <v>45769</v>
      </c>
      <c r="B2692" s="356">
        <v>23</v>
      </c>
      <c r="C2692" s="357">
        <v>1512.8904414550002</v>
      </c>
      <c r="D2692" s="357">
        <v>1473.8150171579998</v>
      </c>
      <c r="E2692" s="357">
        <v>5.4700539619999997</v>
      </c>
    </row>
    <row r="2693" spans="1:5">
      <c r="A2693" s="355">
        <f t="shared" si="41"/>
        <v>45770</v>
      </c>
      <c r="B2693" s="356">
        <v>0</v>
      </c>
      <c r="C2693" s="357">
        <v>1326.814114427</v>
      </c>
      <c r="D2693" s="357">
        <v>1360.4789451469999</v>
      </c>
      <c r="E2693" s="357">
        <v>8.7184751149999986</v>
      </c>
    </row>
    <row r="2694" spans="1:5">
      <c r="A2694" s="355">
        <f t="shared" ref="A2694:A2757" si="42">IF(B2694=0,A2693+1,A2693)</f>
        <v>45770</v>
      </c>
      <c r="B2694" s="356">
        <v>1</v>
      </c>
      <c r="C2694" s="357">
        <v>1304.3358568700003</v>
      </c>
      <c r="D2694" s="357">
        <v>1309.8226701900003</v>
      </c>
      <c r="E2694" s="357">
        <v>6.5565542829999996</v>
      </c>
    </row>
    <row r="2695" spans="1:5">
      <c r="A2695" s="355">
        <f t="shared" si="42"/>
        <v>45770</v>
      </c>
      <c r="B2695" s="356">
        <v>2</v>
      </c>
      <c r="C2695" s="357">
        <v>1280.7953188970002</v>
      </c>
      <c r="D2695" s="357">
        <v>1282.0902447990004</v>
      </c>
      <c r="E2695" s="357">
        <v>4.9265099389999998</v>
      </c>
    </row>
    <row r="2696" spans="1:5">
      <c r="A2696" s="355">
        <f t="shared" si="42"/>
        <v>45770</v>
      </c>
      <c r="B2696" s="356">
        <v>3</v>
      </c>
      <c r="C2696" s="357">
        <v>1244.2028218539999</v>
      </c>
      <c r="D2696" s="357">
        <v>1274.7152742680005</v>
      </c>
      <c r="E2696" s="357">
        <v>4.9838551710000001</v>
      </c>
    </row>
    <row r="2697" spans="1:5">
      <c r="A2697" s="355">
        <f t="shared" si="42"/>
        <v>45770</v>
      </c>
      <c r="B2697" s="356">
        <v>4</v>
      </c>
      <c r="C2697" s="357">
        <v>1304.9813483359999</v>
      </c>
      <c r="D2697" s="357">
        <v>1328.9558608950001</v>
      </c>
      <c r="E2697" s="357">
        <v>5.3297933050000008</v>
      </c>
    </row>
    <row r="2698" spans="1:5">
      <c r="A2698" s="355">
        <f t="shared" si="42"/>
        <v>45770</v>
      </c>
      <c r="B2698" s="356">
        <v>5</v>
      </c>
      <c r="C2698" s="357">
        <v>1433.4989593880005</v>
      </c>
      <c r="D2698" s="357">
        <v>1444.0974785869998</v>
      </c>
      <c r="E2698" s="357">
        <v>9.074503080999996</v>
      </c>
    </row>
    <row r="2699" spans="1:5">
      <c r="A2699" s="355">
        <f t="shared" si="42"/>
        <v>45770</v>
      </c>
      <c r="B2699" s="356">
        <v>6</v>
      </c>
      <c r="C2699" s="357">
        <v>1475.2431660919997</v>
      </c>
      <c r="D2699" s="357">
        <v>1567.9055773020002</v>
      </c>
      <c r="E2699" s="357">
        <v>5.5917128220000007</v>
      </c>
    </row>
    <row r="2700" spans="1:5">
      <c r="A2700" s="355">
        <f t="shared" si="42"/>
        <v>45770</v>
      </c>
      <c r="B2700" s="356">
        <v>7</v>
      </c>
      <c r="C2700" s="357">
        <v>1581.6162608339991</v>
      </c>
      <c r="D2700" s="357">
        <v>1670.2084780759999</v>
      </c>
      <c r="E2700" s="357">
        <v>6.9386486149999982</v>
      </c>
    </row>
    <row r="2701" spans="1:5">
      <c r="A2701" s="355">
        <f t="shared" si="42"/>
        <v>45770</v>
      </c>
      <c r="B2701" s="356">
        <v>8</v>
      </c>
      <c r="C2701" s="357">
        <v>1697.3260502240007</v>
      </c>
      <c r="D2701" s="357">
        <v>1774.6241254290003</v>
      </c>
      <c r="E2701" s="357">
        <v>8.3035086269999958</v>
      </c>
    </row>
    <row r="2702" spans="1:5">
      <c r="A2702" s="355">
        <f t="shared" si="42"/>
        <v>45770</v>
      </c>
      <c r="B2702" s="356">
        <v>9</v>
      </c>
      <c r="C2702" s="357">
        <v>1742.455124975</v>
      </c>
      <c r="D2702" s="357">
        <v>1836.819565475</v>
      </c>
      <c r="E2702" s="357">
        <v>6.3432603580000011</v>
      </c>
    </row>
    <row r="2703" spans="1:5">
      <c r="A2703" s="355">
        <f t="shared" si="42"/>
        <v>45770</v>
      </c>
      <c r="B2703" s="356">
        <v>10</v>
      </c>
      <c r="C2703" s="357">
        <v>1775.9284771269995</v>
      </c>
      <c r="D2703" s="357">
        <v>1887.530941386</v>
      </c>
      <c r="E2703" s="357">
        <v>14.608214895000005</v>
      </c>
    </row>
    <row r="2704" spans="1:5">
      <c r="A2704" s="355">
        <f t="shared" si="42"/>
        <v>45770</v>
      </c>
      <c r="B2704" s="356">
        <v>11</v>
      </c>
      <c r="C2704" s="357">
        <v>1840.8569200759996</v>
      </c>
      <c r="D2704" s="357">
        <v>1931.5702739620001</v>
      </c>
      <c r="E2704" s="357">
        <v>11.957825104000003</v>
      </c>
    </row>
    <row r="2705" spans="1:5">
      <c r="A2705" s="355">
        <f t="shared" si="42"/>
        <v>45770</v>
      </c>
      <c r="B2705" s="356">
        <v>12</v>
      </c>
      <c r="C2705" s="357">
        <v>1840.8027024050011</v>
      </c>
      <c r="D2705" s="357">
        <v>1930.2459705870006</v>
      </c>
      <c r="E2705" s="357">
        <v>6.6444828869999988</v>
      </c>
    </row>
    <row r="2706" spans="1:5">
      <c r="A2706" s="355">
        <f t="shared" si="42"/>
        <v>45770</v>
      </c>
      <c r="B2706" s="356">
        <v>13</v>
      </c>
      <c r="C2706" s="357">
        <v>1810.4933637990002</v>
      </c>
      <c r="D2706" s="357">
        <v>1936.4289422249999</v>
      </c>
      <c r="E2706" s="357">
        <v>6.520297907999999</v>
      </c>
    </row>
    <row r="2707" spans="1:5">
      <c r="A2707" s="355">
        <f t="shared" si="42"/>
        <v>45770</v>
      </c>
      <c r="B2707" s="356">
        <v>14</v>
      </c>
      <c r="C2707" s="357">
        <v>1854.0600992139996</v>
      </c>
      <c r="D2707" s="357">
        <v>1962.8587293509997</v>
      </c>
      <c r="E2707" s="357">
        <v>6.058330156000002</v>
      </c>
    </row>
    <row r="2708" spans="1:5">
      <c r="A2708" s="355">
        <f t="shared" si="42"/>
        <v>45770</v>
      </c>
      <c r="B2708" s="356">
        <v>15</v>
      </c>
      <c r="C2708" s="357">
        <v>1801.1983373420001</v>
      </c>
      <c r="D2708" s="357">
        <v>1963.8849117620002</v>
      </c>
      <c r="E2708" s="357">
        <v>6.1041780680000004</v>
      </c>
    </row>
    <row r="2709" spans="1:5">
      <c r="A2709" s="355">
        <f t="shared" si="42"/>
        <v>45770</v>
      </c>
      <c r="B2709" s="356">
        <v>16</v>
      </c>
      <c r="C2709" s="357">
        <v>1742.5699761009998</v>
      </c>
      <c r="D2709" s="357">
        <v>1931.7108622980002</v>
      </c>
      <c r="E2709" s="357">
        <v>6.038922845000001</v>
      </c>
    </row>
    <row r="2710" spans="1:5">
      <c r="A2710" s="355">
        <f t="shared" si="42"/>
        <v>45770</v>
      </c>
      <c r="B2710" s="356">
        <v>17</v>
      </c>
      <c r="C2710" s="357">
        <v>1720.2122458289996</v>
      </c>
      <c r="D2710" s="357">
        <v>1864.7982531899997</v>
      </c>
      <c r="E2710" s="357">
        <v>5.8426193339999974</v>
      </c>
    </row>
    <row r="2711" spans="1:5">
      <c r="A2711" s="355">
        <f t="shared" si="42"/>
        <v>45770</v>
      </c>
      <c r="B2711" s="356">
        <v>18</v>
      </c>
      <c r="C2711" s="357">
        <v>1861.682565949</v>
      </c>
      <c r="D2711" s="357">
        <v>1942.1279255010004</v>
      </c>
      <c r="E2711" s="357">
        <v>11.731379717999996</v>
      </c>
    </row>
    <row r="2712" spans="1:5">
      <c r="A2712" s="355">
        <f t="shared" si="42"/>
        <v>45770</v>
      </c>
      <c r="B2712" s="356">
        <v>19</v>
      </c>
      <c r="C2712" s="357">
        <v>1953.0981804989997</v>
      </c>
      <c r="D2712" s="357">
        <v>2027.0697158259998</v>
      </c>
      <c r="E2712" s="357">
        <v>6.0008104699999985</v>
      </c>
    </row>
    <row r="2713" spans="1:5">
      <c r="A2713" s="355">
        <f t="shared" si="42"/>
        <v>45770</v>
      </c>
      <c r="B2713" s="356">
        <v>20</v>
      </c>
      <c r="C2713" s="357">
        <v>1865.1879815399998</v>
      </c>
      <c r="D2713" s="357">
        <v>1942.616598475</v>
      </c>
      <c r="E2713" s="357">
        <v>8.6670758830000008</v>
      </c>
    </row>
    <row r="2714" spans="1:5">
      <c r="A2714" s="355">
        <f t="shared" si="42"/>
        <v>45770</v>
      </c>
      <c r="B2714" s="356">
        <v>21</v>
      </c>
      <c r="C2714" s="357">
        <v>1725.4170721319999</v>
      </c>
      <c r="D2714" s="357">
        <v>1802.3555492159994</v>
      </c>
      <c r="E2714" s="357">
        <v>8.2311569150000015</v>
      </c>
    </row>
    <row r="2715" spans="1:5">
      <c r="A2715" s="355">
        <f t="shared" si="42"/>
        <v>45770</v>
      </c>
      <c r="B2715" s="356">
        <v>22</v>
      </c>
      <c r="C2715" s="357">
        <v>1606.222618456</v>
      </c>
      <c r="D2715" s="357">
        <v>1630.3405684330005</v>
      </c>
      <c r="E2715" s="357">
        <v>14.872076593000003</v>
      </c>
    </row>
    <row r="2716" spans="1:5">
      <c r="A2716" s="355">
        <f t="shared" si="42"/>
        <v>45770</v>
      </c>
      <c r="B2716" s="356">
        <v>23</v>
      </c>
      <c r="C2716" s="357">
        <v>1466.9720103299996</v>
      </c>
      <c r="D2716" s="357">
        <v>1469.6297257749998</v>
      </c>
      <c r="E2716" s="357">
        <v>11.327517507</v>
      </c>
    </row>
    <row r="2717" spans="1:5">
      <c r="A2717" s="355">
        <f t="shared" si="42"/>
        <v>45771</v>
      </c>
      <c r="B2717" s="356">
        <v>0</v>
      </c>
      <c r="C2717" s="357">
        <v>1445.428491656</v>
      </c>
      <c r="D2717" s="357">
        <v>1371.200354734</v>
      </c>
      <c r="E2717" s="357">
        <v>10.835986151</v>
      </c>
    </row>
    <row r="2718" spans="1:5">
      <c r="A2718" s="355">
        <f t="shared" si="42"/>
        <v>45771</v>
      </c>
      <c r="B2718" s="356">
        <v>1</v>
      </c>
      <c r="C2718" s="357">
        <v>1388.6098337510005</v>
      </c>
      <c r="D2718" s="357">
        <v>1313.0575988850001</v>
      </c>
      <c r="E2718" s="357">
        <v>5.1274860449999995</v>
      </c>
    </row>
    <row r="2719" spans="1:5">
      <c r="A2719" s="355">
        <f t="shared" si="42"/>
        <v>45771</v>
      </c>
      <c r="B2719" s="356">
        <v>2</v>
      </c>
      <c r="C2719" s="357">
        <v>1355.9346463000002</v>
      </c>
      <c r="D2719" s="357">
        <v>1278.5067276250002</v>
      </c>
      <c r="E2719" s="357">
        <v>6.2687232230000012</v>
      </c>
    </row>
    <row r="2720" spans="1:5">
      <c r="A2720" s="355">
        <f t="shared" si="42"/>
        <v>45771</v>
      </c>
      <c r="B2720" s="356">
        <v>3</v>
      </c>
      <c r="C2720" s="357">
        <v>1323.7166577739999</v>
      </c>
      <c r="D2720" s="357">
        <v>1247.6449366119998</v>
      </c>
      <c r="E2720" s="357">
        <v>6.494028441000002</v>
      </c>
    </row>
    <row r="2721" spans="1:5">
      <c r="A2721" s="355">
        <f t="shared" si="42"/>
        <v>45771</v>
      </c>
      <c r="B2721" s="356">
        <v>4</v>
      </c>
      <c r="C2721" s="357">
        <v>1360.3468652829997</v>
      </c>
      <c r="D2721" s="357">
        <v>1297.1185144960002</v>
      </c>
      <c r="E2721" s="357">
        <v>7.1331453789999992</v>
      </c>
    </row>
    <row r="2722" spans="1:5">
      <c r="A2722" s="355">
        <f t="shared" si="42"/>
        <v>45771</v>
      </c>
      <c r="B2722" s="356">
        <v>5</v>
      </c>
      <c r="C2722" s="357">
        <v>1446.9809903089999</v>
      </c>
      <c r="D2722" s="357">
        <v>1402.787676639</v>
      </c>
      <c r="E2722" s="357">
        <v>5.4652479750000005</v>
      </c>
    </row>
    <row r="2723" spans="1:5">
      <c r="A2723" s="355">
        <f t="shared" si="42"/>
        <v>45771</v>
      </c>
      <c r="B2723" s="356">
        <v>6</v>
      </c>
      <c r="C2723" s="357">
        <v>1547.3059666730001</v>
      </c>
      <c r="D2723" s="357">
        <v>1554.3289715679998</v>
      </c>
      <c r="E2723" s="357">
        <v>11.793318595000002</v>
      </c>
    </row>
    <row r="2724" spans="1:5">
      <c r="A2724" s="355">
        <f t="shared" si="42"/>
        <v>45771</v>
      </c>
      <c r="B2724" s="356">
        <v>7</v>
      </c>
      <c r="C2724" s="357">
        <v>1613.4308970829998</v>
      </c>
      <c r="D2724" s="357">
        <v>1650.0829176050004</v>
      </c>
      <c r="E2724" s="357">
        <v>5.2663504659999996</v>
      </c>
    </row>
    <row r="2725" spans="1:5">
      <c r="A2725" s="355">
        <f t="shared" si="42"/>
        <v>45771</v>
      </c>
      <c r="B2725" s="356">
        <v>8</v>
      </c>
      <c r="C2725" s="357">
        <v>1702.2341129260003</v>
      </c>
      <c r="D2725" s="357">
        <v>1752.972837392</v>
      </c>
      <c r="E2725" s="357">
        <v>6.3097466929999975</v>
      </c>
    </row>
    <row r="2726" spans="1:5">
      <c r="A2726" s="355">
        <f t="shared" si="42"/>
        <v>45771</v>
      </c>
      <c r="B2726" s="356">
        <v>9</v>
      </c>
      <c r="C2726" s="357">
        <v>1791.2564591830001</v>
      </c>
      <c r="D2726" s="357">
        <v>1840.2570491060001</v>
      </c>
      <c r="E2726" s="357">
        <v>5.8277712819999996</v>
      </c>
    </row>
    <row r="2727" spans="1:5">
      <c r="A2727" s="355">
        <f t="shared" si="42"/>
        <v>45771</v>
      </c>
      <c r="B2727" s="356">
        <v>10</v>
      </c>
      <c r="C2727" s="357">
        <v>1901.3454447689994</v>
      </c>
      <c r="D2727" s="357">
        <v>1900.2195227779998</v>
      </c>
      <c r="E2727" s="357">
        <v>7.8671404909999989</v>
      </c>
    </row>
    <row r="2728" spans="1:5">
      <c r="A2728" s="355">
        <f t="shared" si="42"/>
        <v>45771</v>
      </c>
      <c r="B2728" s="356">
        <v>11</v>
      </c>
      <c r="C2728" s="357">
        <v>1946.8371327719994</v>
      </c>
      <c r="D2728" s="357">
        <v>1937.9466264109999</v>
      </c>
      <c r="E2728" s="357">
        <v>3.4911550179999997</v>
      </c>
    </row>
    <row r="2729" spans="1:5">
      <c r="A2729" s="355">
        <f t="shared" si="42"/>
        <v>45771</v>
      </c>
      <c r="B2729" s="356">
        <v>12</v>
      </c>
      <c r="C2729" s="357">
        <v>1934.8055753040005</v>
      </c>
      <c r="D2729" s="357">
        <v>1928.1772927450004</v>
      </c>
      <c r="E2729" s="357">
        <v>4.2058880439999999</v>
      </c>
    </row>
    <row r="2730" spans="1:5">
      <c r="A2730" s="355">
        <f t="shared" si="42"/>
        <v>45771</v>
      </c>
      <c r="B2730" s="356">
        <v>13</v>
      </c>
      <c r="C2730" s="357">
        <v>1908.8892279560002</v>
      </c>
      <c r="D2730" s="357">
        <v>1933.6645949380004</v>
      </c>
      <c r="E2730" s="357">
        <v>3.4061157939999993</v>
      </c>
    </row>
    <row r="2731" spans="1:5">
      <c r="A2731" s="355">
        <f t="shared" si="42"/>
        <v>45771</v>
      </c>
      <c r="B2731" s="356">
        <v>14</v>
      </c>
      <c r="C2731" s="357">
        <v>1924.6589465569998</v>
      </c>
      <c r="D2731" s="357">
        <v>1946.8909287710001</v>
      </c>
      <c r="E2731" s="357">
        <v>4.2045401079999998</v>
      </c>
    </row>
    <row r="2732" spans="1:5">
      <c r="A2732" s="355">
        <f t="shared" si="42"/>
        <v>45771</v>
      </c>
      <c r="B2732" s="356">
        <v>15</v>
      </c>
      <c r="C2732" s="357">
        <v>1953.5717042890008</v>
      </c>
      <c r="D2732" s="357">
        <v>1959.1706942059998</v>
      </c>
      <c r="E2732" s="357">
        <v>5.1101074960000004</v>
      </c>
    </row>
    <row r="2733" spans="1:5">
      <c r="A2733" s="355">
        <f t="shared" si="42"/>
        <v>45771</v>
      </c>
      <c r="B2733" s="356">
        <v>16</v>
      </c>
      <c r="C2733" s="357">
        <v>1950.1446930569987</v>
      </c>
      <c r="D2733" s="357">
        <v>1933.020962352</v>
      </c>
      <c r="E2733" s="357">
        <v>4.4647195289999999</v>
      </c>
    </row>
    <row r="2734" spans="1:5">
      <c r="A2734" s="355">
        <f t="shared" si="42"/>
        <v>45771</v>
      </c>
      <c r="B2734" s="356">
        <v>17</v>
      </c>
      <c r="C2734" s="357">
        <v>1893.4848759549998</v>
      </c>
      <c r="D2734" s="357">
        <v>1877.9442491399998</v>
      </c>
      <c r="E2734" s="357">
        <v>7.2913675359999992</v>
      </c>
    </row>
    <row r="2735" spans="1:5">
      <c r="A2735" s="355">
        <f t="shared" si="42"/>
        <v>45771</v>
      </c>
      <c r="B2735" s="356">
        <v>18</v>
      </c>
      <c r="C2735" s="357">
        <v>1915.7101953559988</v>
      </c>
      <c r="D2735" s="357">
        <v>1956.0213681760001</v>
      </c>
      <c r="E2735" s="357">
        <v>8.4560428710000011</v>
      </c>
    </row>
    <row r="2736" spans="1:5">
      <c r="A2736" s="355">
        <f t="shared" si="42"/>
        <v>45771</v>
      </c>
      <c r="B2736" s="356">
        <v>19</v>
      </c>
      <c r="C2736" s="357">
        <v>2056.4853512640007</v>
      </c>
      <c r="D2736" s="357">
        <v>2034.7944639279999</v>
      </c>
      <c r="E2736" s="357">
        <v>7.4851096599999991</v>
      </c>
    </row>
    <row r="2737" spans="1:5">
      <c r="A2737" s="355">
        <f t="shared" si="42"/>
        <v>45771</v>
      </c>
      <c r="B2737" s="356">
        <v>20</v>
      </c>
      <c r="C2737" s="357">
        <v>1974.7879405720005</v>
      </c>
      <c r="D2737" s="357">
        <v>1957.3176110060003</v>
      </c>
      <c r="E2737" s="357">
        <v>5.0739954450000004</v>
      </c>
    </row>
    <row r="2738" spans="1:5">
      <c r="A2738" s="355">
        <f t="shared" si="42"/>
        <v>45771</v>
      </c>
      <c r="B2738" s="356">
        <v>21</v>
      </c>
      <c r="C2738" s="357">
        <v>1805.890463837</v>
      </c>
      <c r="D2738" s="357">
        <v>1808.4077391879998</v>
      </c>
      <c r="E2738" s="357">
        <v>5.3005259050000006</v>
      </c>
    </row>
    <row r="2739" spans="1:5">
      <c r="A2739" s="355">
        <f t="shared" si="42"/>
        <v>45771</v>
      </c>
      <c r="B2739" s="356">
        <v>22</v>
      </c>
      <c r="C2739" s="357">
        <v>1722.4040420819986</v>
      </c>
      <c r="D2739" s="357">
        <v>1640.634626944</v>
      </c>
      <c r="E2739" s="357">
        <v>6.552802923999999</v>
      </c>
    </row>
    <row r="2740" spans="1:5">
      <c r="A2740" s="355">
        <f t="shared" si="42"/>
        <v>45771</v>
      </c>
      <c r="B2740" s="356">
        <v>23</v>
      </c>
      <c r="C2740" s="357">
        <v>1566.890458858001</v>
      </c>
      <c r="D2740" s="357">
        <v>1475.6700797250003</v>
      </c>
      <c r="E2740" s="357">
        <v>9.4458836020000003</v>
      </c>
    </row>
    <row r="2741" spans="1:5">
      <c r="A2741" s="355">
        <f t="shared" si="42"/>
        <v>45772</v>
      </c>
      <c r="B2741" s="356">
        <v>0</v>
      </c>
      <c r="C2741" s="357">
        <v>1470.6114094559998</v>
      </c>
      <c r="D2741" s="357">
        <v>1362.0628806720003</v>
      </c>
      <c r="E2741" s="357">
        <v>10.410506328</v>
      </c>
    </row>
    <row r="2742" spans="1:5">
      <c r="A2742" s="355">
        <f t="shared" si="42"/>
        <v>45772</v>
      </c>
      <c r="B2742" s="356">
        <v>1</v>
      </c>
      <c r="C2742" s="357">
        <v>1402.5448691639999</v>
      </c>
      <c r="D2742" s="357">
        <v>1296.7276988439999</v>
      </c>
      <c r="E2742" s="357">
        <v>10.382687103000002</v>
      </c>
    </row>
    <row r="2743" spans="1:5">
      <c r="A2743" s="355">
        <f t="shared" si="42"/>
        <v>45772</v>
      </c>
      <c r="B2743" s="356">
        <v>2</v>
      </c>
      <c r="C2743" s="357">
        <v>1386.7053130240001</v>
      </c>
      <c r="D2743" s="357">
        <v>1273.0142180670005</v>
      </c>
      <c r="E2743" s="357">
        <v>7.5592325420000011</v>
      </c>
    </row>
    <row r="2744" spans="1:5">
      <c r="A2744" s="355">
        <f t="shared" si="42"/>
        <v>45772</v>
      </c>
      <c r="B2744" s="356">
        <v>3</v>
      </c>
      <c r="C2744" s="357">
        <v>1374.5153513</v>
      </c>
      <c r="D2744" s="357">
        <v>1270.64507936</v>
      </c>
      <c r="E2744" s="357">
        <v>7.8051703089999984</v>
      </c>
    </row>
    <row r="2745" spans="1:5">
      <c r="A2745" s="355">
        <f t="shared" si="42"/>
        <v>45772</v>
      </c>
      <c r="B2745" s="356">
        <v>4</v>
      </c>
      <c r="C2745" s="357">
        <v>1403.3178829900005</v>
      </c>
      <c r="D2745" s="357">
        <v>1322.0889028140007</v>
      </c>
      <c r="E2745" s="357">
        <v>7.1424159580000017</v>
      </c>
    </row>
    <row r="2746" spans="1:5">
      <c r="A2746" s="355">
        <f t="shared" si="42"/>
        <v>45772</v>
      </c>
      <c r="B2746" s="356">
        <v>5</v>
      </c>
      <c r="C2746" s="357">
        <v>1426.7494222010005</v>
      </c>
      <c r="D2746" s="357">
        <v>1414.542846606</v>
      </c>
      <c r="E2746" s="357">
        <v>16.226626523999997</v>
      </c>
    </row>
    <row r="2747" spans="1:5">
      <c r="A2747" s="355">
        <f t="shared" si="42"/>
        <v>45772</v>
      </c>
      <c r="B2747" s="356">
        <v>6</v>
      </c>
      <c r="C2747" s="357">
        <v>1553.577145514</v>
      </c>
      <c r="D2747" s="357">
        <v>1549.0680275390002</v>
      </c>
      <c r="E2747" s="357">
        <v>18.445982418000007</v>
      </c>
    </row>
    <row r="2748" spans="1:5">
      <c r="A2748" s="355">
        <f t="shared" si="42"/>
        <v>45772</v>
      </c>
      <c r="B2748" s="356">
        <v>7</v>
      </c>
      <c r="C2748" s="357">
        <v>1642.1099800480006</v>
      </c>
      <c r="D2748" s="357">
        <v>1666.0128884339995</v>
      </c>
      <c r="E2748" s="357">
        <v>6.9756810070000004</v>
      </c>
    </row>
    <row r="2749" spans="1:5">
      <c r="A2749" s="355">
        <f t="shared" si="42"/>
        <v>45772</v>
      </c>
      <c r="B2749" s="356">
        <v>8</v>
      </c>
      <c r="C2749" s="357">
        <v>1711.0661763310004</v>
      </c>
      <c r="D2749" s="357">
        <v>1773.7054740519995</v>
      </c>
      <c r="E2749" s="357">
        <v>5.9857119149999995</v>
      </c>
    </row>
    <row r="2750" spans="1:5">
      <c r="A2750" s="355">
        <f t="shared" si="42"/>
        <v>45772</v>
      </c>
      <c r="B2750" s="356">
        <v>9</v>
      </c>
      <c r="C2750" s="357">
        <v>1785.755261721001</v>
      </c>
      <c r="D2750" s="357">
        <v>1832.2921085609992</v>
      </c>
      <c r="E2750" s="357">
        <v>6.7406215039999999</v>
      </c>
    </row>
    <row r="2751" spans="1:5">
      <c r="A2751" s="355">
        <f t="shared" si="42"/>
        <v>45772</v>
      </c>
      <c r="B2751" s="356">
        <v>10</v>
      </c>
      <c r="C2751" s="357">
        <v>1831.9902355689997</v>
      </c>
      <c r="D2751" s="357">
        <v>1884.0235423980005</v>
      </c>
      <c r="E2751" s="357">
        <v>5.8656686119999994</v>
      </c>
    </row>
    <row r="2752" spans="1:5">
      <c r="A2752" s="355">
        <f t="shared" si="42"/>
        <v>45772</v>
      </c>
      <c r="B2752" s="356">
        <v>11</v>
      </c>
      <c r="C2752" s="357">
        <v>1877.0234776699995</v>
      </c>
      <c r="D2752" s="357">
        <v>1924.7714317999998</v>
      </c>
      <c r="E2752" s="357">
        <v>6.4748603190000011</v>
      </c>
    </row>
    <row r="2753" spans="1:5">
      <c r="A2753" s="355">
        <f t="shared" si="42"/>
        <v>45772</v>
      </c>
      <c r="B2753" s="356">
        <v>12</v>
      </c>
      <c r="C2753" s="357">
        <v>1893.3762584590004</v>
      </c>
      <c r="D2753" s="357">
        <v>1917.1662526659998</v>
      </c>
      <c r="E2753" s="357">
        <v>8.9536927919999982</v>
      </c>
    </row>
    <row r="2754" spans="1:5">
      <c r="A2754" s="355">
        <f t="shared" si="42"/>
        <v>45772</v>
      </c>
      <c r="B2754" s="356">
        <v>13</v>
      </c>
      <c r="C2754" s="357">
        <v>1900.0810226329993</v>
      </c>
      <c r="D2754" s="357">
        <v>1910.9411947620004</v>
      </c>
      <c r="E2754" s="357">
        <v>7.4172056080000015</v>
      </c>
    </row>
    <row r="2755" spans="1:5">
      <c r="A2755" s="355">
        <f t="shared" si="42"/>
        <v>45772</v>
      </c>
      <c r="B2755" s="356">
        <v>14</v>
      </c>
      <c r="C2755" s="357">
        <v>1892.8574593819999</v>
      </c>
      <c r="D2755" s="357">
        <v>1920.748395974</v>
      </c>
      <c r="E2755" s="357">
        <v>7.1337216909999999</v>
      </c>
    </row>
    <row r="2756" spans="1:5">
      <c r="A2756" s="355">
        <f t="shared" si="42"/>
        <v>45772</v>
      </c>
      <c r="B2756" s="356">
        <v>15</v>
      </c>
      <c r="C2756" s="357">
        <v>1909.7786095119995</v>
      </c>
      <c r="D2756" s="357">
        <v>1931.8945940770002</v>
      </c>
      <c r="E2756" s="357">
        <v>3.9678375840000006</v>
      </c>
    </row>
    <row r="2757" spans="1:5">
      <c r="A2757" s="355">
        <f t="shared" si="42"/>
        <v>45772</v>
      </c>
      <c r="B2757" s="356">
        <v>16</v>
      </c>
      <c r="C2757" s="357">
        <v>1869.1789144180007</v>
      </c>
      <c r="D2757" s="357">
        <v>1888.4125902359999</v>
      </c>
      <c r="E2757" s="357">
        <v>3.8479926109999996</v>
      </c>
    </row>
    <row r="2758" spans="1:5">
      <c r="A2758" s="355">
        <f t="shared" ref="A2758:A2821" si="43">IF(B2758=0,A2757+1,A2757)</f>
        <v>45772</v>
      </c>
      <c r="B2758" s="356">
        <v>17</v>
      </c>
      <c r="C2758" s="357">
        <v>1783.5910869570009</v>
      </c>
      <c r="D2758" s="357">
        <v>1818.4761126620003</v>
      </c>
      <c r="E2758" s="357">
        <v>4.148283932</v>
      </c>
    </row>
    <row r="2759" spans="1:5">
      <c r="A2759" s="355">
        <f t="shared" si="43"/>
        <v>45772</v>
      </c>
      <c r="B2759" s="356">
        <v>18</v>
      </c>
      <c r="C2759" s="357">
        <v>1837.6758993930002</v>
      </c>
      <c r="D2759" s="357">
        <v>1906.47862252</v>
      </c>
      <c r="E2759" s="357">
        <v>4.213621507</v>
      </c>
    </row>
    <row r="2760" spans="1:5">
      <c r="A2760" s="355">
        <f t="shared" si="43"/>
        <v>45772</v>
      </c>
      <c r="B2760" s="356">
        <v>19</v>
      </c>
      <c r="C2760" s="357">
        <v>1988.1859059779997</v>
      </c>
      <c r="D2760" s="357">
        <v>1993.6976034689994</v>
      </c>
      <c r="E2760" s="357">
        <v>4.8057557070000003</v>
      </c>
    </row>
    <row r="2761" spans="1:5">
      <c r="A2761" s="355">
        <f t="shared" si="43"/>
        <v>45772</v>
      </c>
      <c r="B2761" s="356">
        <v>20</v>
      </c>
      <c r="C2761" s="357">
        <v>1911.1950722600004</v>
      </c>
      <c r="D2761" s="357">
        <v>1920.6621894729997</v>
      </c>
      <c r="E2761" s="357">
        <v>4.8829229870000006</v>
      </c>
    </row>
    <row r="2762" spans="1:5">
      <c r="A2762" s="355">
        <f t="shared" si="43"/>
        <v>45772</v>
      </c>
      <c r="B2762" s="356">
        <v>21</v>
      </c>
      <c r="C2762" s="357">
        <v>1713.8121149770009</v>
      </c>
      <c r="D2762" s="357">
        <v>1771.8207002829997</v>
      </c>
      <c r="E2762" s="357">
        <v>5.7932197950000006</v>
      </c>
    </row>
    <row r="2763" spans="1:5">
      <c r="A2763" s="355">
        <f t="shared" si="43"/>
        <v>45772</v>
      </c>
      <c r="B2763" s="356">
        <v>22</v>
      </c>
      <c r="C2763" s="357">
        <v>1663.4135526409991</v>
      </c>
      <c r="D2763" s="357">
        <v>1625.4296198009997</v>
      </c>
      <c r="E2763" s="357">
        <v>4.6071618460000012</v>
      </c>
    </row>
    <row r="2764" spans="1:5">
      <c r="A2764" s="355">
        <f t="shared" si="43"/>
        <v>45772</v>
      </c>
      <c r="B2764" s="356">
        <v>23</v>
      </c>
      <c r="C2764" s="357">
        <v>1550.3540375799998</v>
      </c>
      <c r="D2764" s="357">
        <v>1476.3787472670003</v>
      </c>
      <c r="E2764" s="357">
        <v>4.1045747669999999</v>
      </c>
    </row>
    <row r="2765" spans="1:5">
      <c r="A2765" s="355">
        <f t="shared" si="43"/>
        <v>45773</v>
      </c>
      <c r="B2765" s="356">
        <v>0</v>
      </c>
      <c r="C2765" s="357">
        <v>1435.5217629489998</v>
      </c>
      <c r="D2765" s="357">
        <v>1365.6348879900002</v>
      </c>
      <c r="E2765" s="357">
        <v>4.8936170309999998</v>
      </c>
    </row>
    <row r="2766" spans="1:5">
      <c r="A2766" s="355">
        <f t="shared" si="43"/>
        <v>45773</v>
      </c>
      <c r="B2766" s="356">
        <v>1</v>
      </c>
      <c r="C2766" s="357">
        <v>1405.6024498229997</v>
      </c>
      <c r="D2766" s="357">
        <v>1297.5646354149997</v>
      </c>
      <c r="E2766" s="357">
        <v>13.429625156000004</v>
      </c>
    </row>
    <row r="2767" spans="1:5">
      <c r="A2767" s="355">
        <f t="shared" si="43"/>
        <v>45773</v>
      </c>
      <c r="B2767" s="356">
        <v>2</v>
      </c>
      <c r="C2767" s="357">
        <v>1343.8959281250006</v>
      </c>
      <c r="D2767" s="357">
        <v>1263.0056324989998</v>
      </c>
      <c r="E2767" s="357">
        <v>15.093511836000003</v>
      </c>
    </row>
    <row r="2768" spans="1:5">
      <c r="A2768" s="355">
        <f t="shared" si="43"/>
        <v>45773</v>
      </c>
      <c r="B2768" s="356">
        <v>3</v>
      </c>
      <c r="C2768" s="357">
        <v>1352.4632154570011</v>
      </c>
      <c r="D2768" s="357">
        <v>1250.3752059839999</v>
      </c>
      <c r="E2768" s="357">
        <v>13.134289442999997</v>
      </c>
    </row>
    <row r="2769" spans="1:5">
      <c r="A2769" s="355">
        <f t="shared" si="43"/>
        <v>45773</v>
      </c>
      <c r="B2769" s="356">
        <v>4</v>
      </c>
      <c r="C2769" s="357">
        <v>1307.7055683900001</v>
      </c>
      <c r="D2769" s="357">
        <v>1263.5443110379997</v>
      </c>
      <c r="E2769" s="357">
        <v>11.651650683999996</v>
      </c>
    </row>
    <row r="2770" spans="1:5">
      <c r="A2770" s="355">
        <f t="shared" si="43"/>
        <v>45773</v>
      </c>
      <c r="B2770" s="356">
        <v>5</v>
      </c>
      <c r="C2770" s="357">
        <v>1297.9824337190005</v>
      </c>
      <c r="D2770" s="357">
        <v>1313.1148919280001</v>
      </c>
      <c r="E2770" s="357">
        <v>9.7729181129999994</v>
      </c>
    </row>
    <row r="2771" spans="1:5">
      <c r="A2771" s="355">
        <f t="shared" si="43"/>
        <v>45773</v>
      </c>
      <c r="B2771" s="356">
        <v>6</v>
      </c>
      <c r="C2771" s="357">
        <v>1361.1785347870004</v>
      </c>
      <c r="D2771" s="357">
        <v>1400.7973174350002</v>
      </c>
      <c r="E2771" s="357">
        <v>11.830773588</v>
      </c>
    </row>
    <row r="2772" spans="1:5">
      <c r="A2772" s="355">
        <f t="shared" si="43"/>
        <v>45773</v>
      </c>
      <c r="B2772" s="356">
        <v>7</v>
      </c>
      <c r="C2772" s="357">
        <v>1472.9846549609999</v>
      </c>
      <c r="D2772" s="357">
        <v>1544.3566372150001</v>
      </c>
      <c r="E2772" s="357">
        <v>8.838112752999999</v>
      </c>
    </row>
    <row r="2773" spans="1:5">
      <c r="A2773" s="355">
        <f t="shared" si="43"/>
        <v>45773</v>
      </c>
      <c r="B2773" s="356">
        <v>8</v>
      </c>
      <c r="C2773" s="357">
        <v>1500.0876577810006</v>
      </c>
      <c r="D2773" s="357">
        <v>1662.5511801049995</v>
      </c>
      <c r="E2773" s="357">
        <v>7.7869756969999999</v>
      </c>
    </row>
    <row r="2774" spans="1:5">
      <c r="A2774" s="355">
        <f t="shared" si="43"/>
        <v>45773</v>
      </c>
      <c r="B2774" s="356">
        <v>9</v>
      </c>
      <c r="C2774" s="357">
        <v>1576.8019364539998</v>
      </c>
      <c r="D2774" s="357">
        <v>1736.7144758350003</v>
      </c>
      <c r="E2774" s="357">
        <v>11.197432060999999</v>
      </c>
    </row>
    <row r="2775" spans="1:5">
      <c r="A2775" s="355">
        <f t="shared" si="43"/>
        <v>45773</v>
      </c>
      <c r="B2775" s="356">
        <v>10</v>
      </c>
      <c r="C2775" s="357">
        <v>1615.0626690309994</v>
      </c>
      <c r="D2775" s="357">
        <v>1779.6841112349996</v>
      </c>
      <c r="E2775" s="357">
        <v>10.278358346999999</v>
      </c>
    </row>
    <row r="2776" spans="1:5">
      <c r="A2776" s="355">
        <f t="shared" si="43"/>
        <v>45773</v>
      </c>
      <c r="B2776" s="356">
        <v>11</v>
      </c>
      <c r="C2776" s="357">
        <v>1626.8630407120004</v>
      </c>
      <c r="D2776" s="357">
        <v>1788.563165972</v>
      </c>
      <c r="E2776" s="357">
        <v>13.479666510000001</v>
      </c>
    </row>
    <row r="2777" spans="1:5">
      <c r="A2777" s="355">
        <f t="shared" si="43"/>
        <v>45773</v>
      </c>
      <c r="B2777" s="356">
        <v>12</v>
      </c>
      <c r="C2777" s="357">
        <v>1645.2488622779997</v>
      </c>
      <c r="D2777" s="357">
        <v>1781.4431946349998</v>
      </c>
      <c r="E2777" s="357">
        <v>8.8655357190000004</v>
      </c>
    </row>
    <row r="2778" spans="1:5">
      <c r="A2778" s="355">
        <f t="shared" si="43"/>
        <v>45773</v>
      </c>
      <c r="B2778" s="356">
        <v>13</v>
      </c>
      <c r="C2778" s="357">
        <v>1628.4119363459995</v>
      </c>
      <c r="D2778" s="357">
        <v>1760.6261852520006</v>
      </c>
      <c r="E2778" s="357">
        <v>8.5773013159999998</v>
      </c>
    </row>
    <row r="2779" spans="1:5">
      <c r="A2779" s="355">
        <f t="shared" si="43"/>
        <v>45773</v>
      </c>
      <c r="B2779" s="356">
        <v>14</v>
      </c>
      <c r="C2779" s="357">
        <v>1630.496281617</v>
      </c>
      <c r="D2779" s="357">
        <v>1751.5159334140003</v>
      </c>
      <c r="E2779" s="357">
        <v>20.229129028999999</v>
      </c>
    </row>
    <row r="2780" spans="1:5">
      <c r="A2780" s="355">
        <f t="shared" si="43"/>
        <v>45773</v>
      </c>
      <c r="B2780" s="356">
        <v>15</v>
      </c>
      <c r="C2780" s="357">
        <v>1628.6909049859994</v>
      </c>
      <c r="D2780" s="357">
        <v>1758.5640171319999</v>
      </c>
      <c r="E2780" s="357">
        <v>16.091515663999996</v>
      </c>
    </row>
    <row r="2781" spans="1:5">
      <c r="A2781" s="355">
        <f t="shared" si="43"/>
        <v>45773</v>
      </c>
      <c r="B2781" s="356">
        <v>16</v>
      </c>
      <c r="C2781" s="357">
        <v>1605.9139729150002</v>
      </c>
      <c r="D2781" s="357">
        <v>1742.1955480939994</v>
      </c>
      <c r="E2781" s="357">
        <v>9.0904188240000003</v>
      </c>
    </row>
    <row r="2782" spans="1:5">
      <c r="A2782" s="355">
        <f t="shared" si="43"/>
        <v>45773</v>
      </c>
      <c r="B2782" s="356">
        <v>17</v>
      </c>
      <c r="C2782" s="357">
        <v>1562.3246361279994</v>
      </c>
      <c r="D2782" s="357">
        <v>1698.6462703</v>
      </c>
      <c r="E2782" s="357">
        <v>9.8655086479999987</v>
      </c>
    </row>
    <row r="2783" spans="1:5">
      <c r="A2783" s="355">
        <f t="shared" si="43"/>
        <v>45773</v>
      </c>
      <c r="B2783" s="356">
        <v>18</v>
      </c>
      <c r="C2783" s="357">
        <v>1702.9868728189992</v>
      </c>
      <c r="D2783" s="357">
        <v>1792.6031144110002</v>
      </c>
      <c r="E2783" s="357">
        <v>9.3337763330000012</v>
      </c>
    </row>
    <row r="2784" spans="1:5">
      <c r="A2784" s="355">
        <f t="shared" si="43"/>
        <v>45773</v>
      </c>
      <c r="B2784" s="356">
        <v>19</v>
      </c>
      <c r="C2784" s="357">
        <v>1789.6142012889998</v>
      </c>
      <c r="D2784" s="357">
        <v>1893.3402921649999</v>
      </c>
      <c r="E2784" s="357">
        <v>8.1175120269999965</v>
      </c>
    </row>
    <row r="2785" spans="1:5">
      <c r="A2785" s="355">
        <f t="shared" si="43"/>
        <v>45773</v>
      </c>
      <c r="B2785" s="356">
        <v>20</v>
      </c>
      <c r="C2785" s="357">
        <v>1735.3217857970001</v>
      </c>
      <c r="D2785" s="357">
        <v>1832.199957585</v>
      </c>
      <c r="E2785" s="357">
        <v>6.4721675339999987</v>
      </c>
    </row>
    <row r="2786" spans="1:5">
      <c r="A2786" s="355">
        <f t="shared" si="43"/>
        <v>45773</v>
      </c>
      <c r="B2786" s="356">
        <v>21</v>
      </c>
      <c r="C2786" s="357">
        <v>1617.1765403740005</v>
      </c>
      <c r="D2786" s="357">
        <v>1705.9212349719994</v>
      </c>
      <c r="E2786" s="357">
        <v>8.6358273330000017</v>
      </c>
    </row>
    <row r="2787" spans="1:5">
      <c r="A2787" s="355">
        <f t="shared" si="43"/>
        <v>45773</v>
      </c>
      <c r="B2787" s="356">
        <v>22</v>
      </c>
      <c r="C2787" s="357">
        <v>1601.7537056379995</v>
      </c>
      <c r="D2787" s="357">
        <v>1580.2874767539995</v>
      </c>
      <c r="E2787" s="357">
        <v>6.8273412080000027</v>
      </c>
    </row>
    <row r="2788" spans="1:5">
      <c r="A2788" s="355">
        <f t="shared" si="43"/>
        <v>45773</v>
      </c>
      <c r="B2788" s="356">
        <v>23</v>
      </c>
      <c r="C2788" s="357">
        <v>1539.4260047109995</v>
      </c>
      <c r="D2788" s="357">
        <v>1437.823563142</v>
      </c>
      <c r="E2788" s="357">
        <v>6.7047543070000009</v>
      </c>
    </row>
    <row r="2789" spans="1:5">
      <c r="A2789" s="355">
        <f t="shared" si="43"/>
        <v>45774</v>
      </c>
      <c r="B2789" s="356">
        <v>0</v>
      </c>
      <c r="C2789" s="357">
        <v>1317.7320076139999</v>
      </c>
      <c r="D2789" s="357">
        <v>1331.2441092290001</v>
      </c>
      <c r="E2789" s="357">
        <v>8.3621925279999978</v>
      </c>
    </row>
    <row r="2790" spans="1:5">
      <c r="A2790" s="355">
        <f t="shared" si="43"/>
        <v>45774</v>
      </c>
      <c r="B2790" s="356">
        <v>1</v>
      </c>
      <c r="C2790" s="357">
        <v>1225.8391625269999</v>
      </c>
      <c r="D2790" s="357">
        <v>1258.7675699419997</v>
      </c>
      <c r="E2790" s="357">
        <v>7.0222380530000006</v>
      </c>
    </row>
    <row r="2791" spans="1:5">
      <c r="A2791" s="355">
        <f t="shared" si="43"/>
        <v>45774</v>
      </c>
      <c r="B2791" s="356">
        <v>2</v>
      </c>
      <c r="C2791" s="357">
        <v>1167.3172680630003</v>
      </c>
      <c r="D2791" s="357">
        <v>1211.8742002669999</v>
      </c>
      <c r="E2791" s="357">
        <v>9.131830245999998</v>
      </c>
    </row>
    <row r="2792" spans="1:5">
      <c r="A2792" s="355">
        <f t="shared" si="43"/>
        <v>45774</v>
      </c>
      <c r="B2792" s="356">
        <v>3</v>
      </c>
      <c r="C2792" s="357">
        <v>1134.0789538140004</v>
      </c>
      <c r="D2792" s="357">
        <v>1193.1904859300002</v>
      </c>
      <c r="E2792" s="357">
        <v>10.293419247000001</v>
      </c>
    </row>
    <row r="2793" spans="1:5">
      <c r="A2793" s="355">
        <f t="shared" si="43"/>
        <v>45774</v>
      </c>
      <c r="B2793" s="356">
        <v>4</v>
      </c>
      <c r="C2793" s="357">
        <v>1124.0346737890002</v>
      </c>
      <c r="D2793" s="357">
        <v>1184.7827498259999</v>
      </c>
      <c r="E2793" s="357">
        <v>6.8947697380000017</v>
      </c>
    </row>
    <row r="2794" spans="1:5">
      <c r="A2794" s="355">
        <f t="shared" si="43"/>
        <v>45774</v>
      </c>
      <c r="B2794" s="356">
        <v>5</v>
      </c>
      <c r="C2794" s="357">
        <v>1133.5156804210001</v>
      </c>
      <c r="D2794" s="357">
        <v>1198.8273906970001</v>
      </c>
      <c r="E2794" s="357">
        <v>6.6321159400000012</v>
      </c>
    </row>
    <row r="2795" spans="1:5">
      <c r="A2795" s="355">
        <f t="shared" si="43"/>
        <v>45774</v>
      </c>
      <c r="B2795" s="356">
        <v>6</v>
      </c>
      <c r="C2795" s="357">
        <v>1201.554439002</v>
      </c>
      <c r="D2795" s="357">
        <v>1231.3321403279999</v>
      </c>
      <c r="E2795" s="357">
        <v>5.7694440909999996</v>
      </c>
    </row>
    <row r="2796" spans="1:5">
      <c r="A2796" s="355">
        <f t="shared" si="43"/>
        <v>45774</v>
      </c>
      <c r="B2796" s="356">
        <v>7</v>
      </c>
      <c r="C2796" s="357">
        <v>1295.6922639540001</v>
      </c>
      <c r="D2796" s="357">
        <v>1332.9627948639998</v>
      </c>
      <c r="E2796" s="357">
        <v>6.7413161349999999</v>
      </c>
    </row>
    <row r="2797" spans="1:5">
      <c r="A2797" s="355">
        <f t="shared" si="43"/>
        <v>45774</v>
      </c>
      <c r="B2797" s="356">
        <v>8</v>
      </c>
      <c r="C2797" s="357">
        <v>1324.5895938289996</v>
      </c>
      <c r="D2797" s="357">
        <v>1441.6106106929997</v>
      </c>
      <c r="E2797" s="357">
        <v>7.8544919080000009</v>
      </c>
    </row>
    <row r="2798" spans="1:5">
      <c r="A2798" s="355">
        <f t="shared" si="43"/>
        <v>45774</v>
      </c>
      <c r="B2798" s="356">
        <v>9</v>
      </c>
      <c r="C2798" s="357">
        <v>1410.7534334079996</v>
      </c>
      <c r="D2798" s="357">
        <v>1512.8077385020001</v>
      </c>
      <c r="E2798" s="357">
        <v>12.465427540999995</v>
      </c>
    </row>
    <row r="2799" spans="1:5">
      <c r="A2799" s="355">
        <f t="shared" si="43"/>
        <v>45774</v>
      </c>
      <c r="B2799" s="356">
        <v>10</v>
      </c>
      <c r="C2799" s="357">
        <v>1437.4319599920004</v>
      </c>
      <c r="D2799" s="357">
        <v>1546.4326170099998</v>
      </c>
      <c r="E2799" s="357">
        <v>6.8447546010000009</v>
      </c>
    </row>
    <row r="2800" spans="1:5">
      <c r="A2800" s="355">
        <f t="shared" si="43"/>
        <v>45774</v>
      </c>
      <c r="B2800" s="356">
        <v>11</v>
      </c>
      <c r="C2800" s="357">
        <v>1456.5559039420007</v>
      </c>
      <c r="D2800" s="357">
        <v>1565.5810574910004</v>
      </c>
      <c r="E2800" s="357">
        <v>7.1071557489999977</v>
      </c>
    </row>
    <row r="2801" spans="1:5">
      <c r="A2801" s="355">
        <f t="shared" si="43"/>
        <v>45774</v>
      </c>
      <c r="B2801" s="356">
        <v>12</v>
      </c>
      <c r="C2801" s="357">
        <v>1462.161174848</v>
      </c>
      <c r="D2801" s="357">
        <v>1574.6774241209998</v>
      </c>
      <c r="E2801" s="357">
        <v>5.1718980910000001</v>
      </c>
    </row>
    <row r="2802" spans="1:5">
      <c r="A2802" s="355">
        <f t="shared" si="43"/>
        <v>45774</v>
      </c>
      <c r="B2802" s="356">
        <v>13</v>
      </c>
      <c r="C2802" s="357">
        <v>1443.8141358799999</v>
      </c>
      <c r="D2802" s="357">
        <v>1555.6460784350004</v>
      </c>
      <c r="E2802" s="357">
        <v>6.8076536599999979</v>
      </c>
    </row>
    <row r="2803" spans="1:5">
      <c r="A2803" s="355">
        <f t="shared" si="43"/>
        <v>45774</v>
      </c>
      <c r="B2803" s="356">
        <v>14</v>
      </c>
      <c r="C2803" s="357">
        <v>1467.8145327250004</v>
      </c>
      <c r="D2803" s="357">
        <v>1568.2044825599999</v>
      </c>
      <c r="E2803" s="357">
        <v>15.851265091000005</v>
      </c>
    </row>
    <row r="2804" spans="1:5">
      <c r="A2804" s="355">
        <f t="shared" si="43"/>
        <v>45774</v>
      </c>
      <c r="B2804" s="356">
        <v>15</v>
      </c>
      <c r="C2804" s="357">
        <v>1468.3544637120008</v>
      </c>
      <c r="D2804" s="357">
        <v>1578.4521502130006</v>
      </c>
      <c r="E2804" s="357">
        <v>9.3774812249999986</v>
      </c>
    </row>
    <row r="2805" spans="1:5">
      <c r="A2805" s="355">
        <f t="shared" si="43"/>
        <v>45774</v>
      </c>
      <c r="B2805" s="356">
        <v>16</v>
      </c>
      <c r="C2805" s="357">
        <v>1469.727544457</v>
      </c>
      <c r="D2805" s="357">
        <v>1572.6342172489999</v>
      </c>
      <c r="E2805" s="357">
        <v>7.2330525009999995</v>
      </c>
    </row>
    <row r="2806" spans="1:5">
      <c r="A2806" s="355">
        <f t="shared" si="43"/>
        <v>45774</v>
      </c>
      <c r="B2806" s="356">
        <v>17</v>
      </c>
      <c r="C2806" s="357">
        <v>1463.3228813409992</v>
      </c>
      <c r="D2806" s="357">
        <v>1566.1866943139994</v>
      </c>
      <c r="E2806" s="357">
        <v>11.067698572999998</v>
      </c>
    </row>
    <row r="2807" spans="1:5">
      <c r="A2807" s="355">
        <f t="shared" si="43"/>
        <v>45774</v>
      </c>
      <c r="B2807" s="356">
        <v>18</v>
      </c>
      <c r="C2807" s="357">
        <v>1550.5566538010005</v>
      </c>
      <c r="D2807" s="357">
        <v>1676.5853004629996</v>
      </c>
      <c r="E2807" s="357">
        <v>14.604479088000003</v>
      </c>
    </row>
    <row r="2808" spans="1:5">
      <c r="A2808" s="355">
        <f t="shared" si="43"/>
        <v>45774</v>
      </c>
      <c r="B2808" s="356">
        <v>19</v>
      </c>
      <c r="C2808" s="357">
        <v>1673.5796412970003</v>
      </c>
      <c r="D2808" s="357">
        <v>1794.4797832510001</v>
      </c>
      <c r="E2808" s="357">
        <v>8.2006668000000023</v>
      </c>
    </row>
    <row r="2809" spans="1:5">
      <c r="A2809" s="355">
        <f t="shared" si="43"/>
        <v>45774</v>
      </c>
      <c r="B2809" s="356">
        <v>20</v>
      </c>
      <c r="C2809" s="357">
        <v>1622.9724180299993</v>
      </c>
      <c r="D2809" s="357">
        <v>1746.93798997</v>
      </c>
      <c r="E2809" s="357">
        <v>9.7294708050000001</v>
      </c>
    </row>
    <row r="2810" spans="1:5">
      <c r="A2810" s="355">
        <f t="shared" si="43"/>
        <v>45774</v>
      </c>
      <c r="B2810" s="356">
        <v>21</v>
      </c>
      <c r="C2810" s="357">
        <v>1500.0047483690005</v>
      </c>
      <c r="D2810" s="357">
        <v>1619.5319645519994</v>
      </c>
      <c r="E2810" s="357">
        <v>7.8502149480000014</v>
      </c>
    </row>
    <row r="2811" spans="1:5">
      <c r="A2811" s="355">
        <f t="shared" si="43"/>
        <v>45774</v>
      </c>
      <c r="B2811" s="356">
        <v>22</v>
      </c>
      <c r="C2811" s="357">
        <v>1384.6185666820006</v>
      </c>
      <c r="D2811" s="357">
        <v>1479.2751083950002</v>
      </c>
      <c r="E2811" s="357">
        <v>4.8345420060000004</v>
      </c>
    </row>
    <row r="2812" spans="1:5">
      <c r="A2812" s="355">
        <f t="shared" si="43"/>
        <v>45774</v>
      </c>
      <c r="B2812" s="356">
        <v>23</v>
      </c>
      <c r="C2812" s="357">
        <v>1259.7620053220005</v>
      </c>
      <c r="D2812" s="357">
        <v>1336.4799222980002</v>
      </c>
      <c r="E2812" s="357">
        <v>10.171660353000004</v>
      </c>
    </row>
    <row r="2813" spans="1:5">
      <c r="A2813" s="355">
        <f t="shared" si="43"/>
        <v>45775</v>
      </c>
      <c r="B2813" s="356">
        <v>0</v>
      </c>
      <c r="C2813" s="357">
        <v>1104.635913068</v>
      </c>
      <c r="D2813" s="357">
        <v>1233.2849659299998</v>
      </c>
      <c r="E2813" s="357">
        <v>7.2772912719999985</v>
      </c>
    </row>
    <row r="2814" spans="1:5">
      <c r="A2814" s="355">
        <f t="shared" si="43"/>
        <v>45775</v>
      </c>
      <c r="B2814" s="356">
        <v>1</v>
      </c>
      <c r="C2814" s="357">
        <v>1089.9639180799995</v>
      </c>
      <c r="D2814" s="357">
        <v>1176.2309520319998</v>
      </c>
      <c r="E2814" s="357">
        <v>7.5004566950000022</v>
      </c>
    </row>
    <row r="2815" spans="1:5">
      <c r="A2815" s="355">
        <f t="shared" si="43"/>
        <v>45775</v>
      </c>
      <c r="B2815" s="356">
        <v>2</v>
      </c>
      <c r="C2815" s="357">
        <v>1068.7437749919998</v>
      </c>
      <c r="D2815" s="357">
        <v>1149.0877364690004</v>
      </c>
      <c r="E2815" s="357">
        <v>5.536047929999997</v>
      </c>
    </row>
    <row r="2816" spans="1:5">
      <c r="A2816" s="355">
        <f t="shared" si="43"/>
        <v>45775</v>
      </c>
      <c r="B2816" s="356">
        <v>3</v>
      </c>
      <c r="C2816" s="357">
        <v>1104.8247327859995</v>
      </c>
      <c r="D2816" s="357">
        <v>1154.1964655720001</v>
      </c>
      <c r="E2816" s="357">
        <v>5.9327600529999982</v>
      </c>
    </row>
    <row r="2817" spans="1:5">
      <c r="A2817" s="355">
        <f t="shared" si="43"/>
        <v>45775</v>
      </c>
      <c r="B2817" s="356">
        <v>4</v>
      </c>
      <c r="C2817" s="357">
        <v>1127.20504964</v>
      </c>
      <c r="D2817" s="357">
        <v>1206.1532017120003</v>
      </c>
      <c r="E2817" s="357">
        <v>12.450075488000005</v>
      </c>
    </row>
    <row r="2818" spans="1:5">
      <c r="A2818" s="355">
        <f t="shared" si="43"/>
        <v>45775</v>
      </c>
      <c r="B2818" s="356">
        <v>5</v>
      </c>
      <c r="C2818" s="357">
        <v>1187.5286086239998</v>
      </c>
      <c r="D2818" s="357">
        <v>1315.0307669080003</v>
      </c>
      <c r="E2818" s="357">
        <v>5.7014777140000001</v>
      </c>
    </row>
    <row r="2819" spans="1:5">
      <c r="A2819" s="355">
        <f t="shared" si="43"/>
        <v>45775</v>
      </c>
      <c r="B2819" s="356">
        <v>6</v>
      </c>
      <c r="C2819" s="357">
        <v>1302.7241526709997</v>
      </c>
      <c r="D2819" s="357">
        <v>1469.2588189419998</v>
      </c>
      <c r="E2819" s="357">
        <v>4.8964843599999996</v>
      </c>
    </row>
    <row r="2820" spans="1:5">
      <c r="A2820" s="355">
        <f t="shared" si="43"/>
        <v>45775</v>
      </c>
      <c r="B2820" s="356">
        <v>7</v>
      </c>
      <c r="C2820" s="357">
        <v>1431.2904206840003</v>
      </c>
      <c r="D2820" s="357">
        <v>1592.5956289409996</v>
      </c>
      <c r="E2820" s="357">
        <v>4.328756574999999</v>
      </c>
    </row>
    <row r="2821" spans="1:5">
      <c r="A2821" s="355">
        <f t="shared" si="43"/>
        <v>45775</v>
      </c>
      <c r="B2821" s="356">
        <v>8</v>
      </c>
      <c r="C2821" s="357">
        <v>1543.2221402129992</v>
      </c>
      <c r="D2821" s="357">
        <v>1702.8583225280001</v>
      </c>
      <c r="E2821" s="357">
        <v>4.6648222439999998</v>
      </c>
    </row>
    <row r="2822" spans="1:5">
      <c r="A2822" s="355">
        <f t="shared" ref="A2822:A2885" si="44">IF(B2822=0,A2821+1,A2821)</f>
        <v>45775</v>
      </c>
      <c r="B2822" s="356">
        <v>9</v>
      </c>
      <c r="C2822" s="357">
        <v>1634.0340164260008</v>
      </c>
      <c r="D2822" s="357">
        <v>1782.730224288</v>
      </c>
      <c r="E2822" s="357">
        <v>5.0249551389999985</v>
      </c>
    </row>
    <row r="2823" spans="1:5">
      <c r="A2823" s="355">
        <f t="shared" si="44"/>
        <v>45775</v>
      </c>
      <c r="B2823" s="356">
        <v>10</v>
      </c>
      <c r="C2823" s="357">
        <v>1689.6385538569991</v>
      </c>
      <c r="D2823" s="357">
        <v>1837.3152583160002</v>
      </c>
      <c r="E2823" s="357">
        <v>5.7413638169999999</v>
      </c>
    </row>
    <row r="2824" spans="1:5">
      <c r="A2824" s="355">
        <f t="shared" si="44"/>
        <v>45775</v>
      </c>
      <c r="B2824" s="356">
        <v>11</v>
      </c>
      <c r="C2824" s="357">
        <v>1748.2394212260003</v>
      </c>
      <c r="D2824" s="357">
        <v>1894.5656796640003</v>
      </c>
      <c r="E2824" s="357">
        <v>4.1133903300000005</v>
      </c>
    </row>
    <row r="2825" spans="1:5">
      <c r="A2825" s="355">
        <f t="shared" si="44"/>
        <v>45775</v>
      </c>
      <c r="B2825" s="356">
        <v>12</v>
      </c>
      <c r="C2825" s="357">
        <v>1766.6212210490003</v>
      </c>
      <c r="D2825" s="357">
        <v>1891.0953671530001</v>
      </c>
      <c r="E2825" s="357">
        <v>5.581790687999999</v>
      </c>
    </row>
    <row r="2826" spans="1:5">
      <c r="A2826" s="355">
        <f t="shared" si="44"/>
        <v>45775</v>
      </c>
      <c r="B2826" s="356">
        <v>13</v>
      </c>
      <c r="C2826" s="357">
        <v>1784.0125472739996</v>
      </c>
      <c r="D2826" s="357">
        <v>1904.3123437949998</v>
      </c>
      <c r="E2826" s="357">
        <v>4.1989331559999989</v>
      </c>
    </row>
    <row r="2827" spans="1:5">
      <c r="A2827" s="355">
        <f t="shared" si="44"/>
        <v>45775</v>
      </c>
      <c r="B2827" s="356">
        <v>14</v>
      </c>
      <c r="C2827" s="357">
        <v>1806.0669183329999</v>
      </c>
      <c r="D2827" s="357">
        <v>1926.2572865510003</v>
      </c>
      <c r="E2827" s="357">
        <v>13.714979737000002</v>
      </c>
    </row>
    <row r="2828" spans="1:5">
      <c r="A2828" s="355">
        <f t="shared" si="44"/>
        <v>45775</v>
      </c>
      <c r="B2828" s="356">
        <v>15</v>
      </c>
      <c r="C2828" s="357">
        <v>1917.0202084789992</v>
      </c>
      <c r="D2828" s="357">
        <v>1928.537692178001</v>
      </c>
      <c r="E2828" s="357">
        <v>3.5717662840000002</v>
      </c>
    </row>
    <row r="2829" spans="1:5">
      <c r="A2829" s="355">
        <f t="shared" si="44"/>
        <v>45775</v>
      </c>
      <c r="B2829" s="356">
        <v>16</v>
      </c>
      <c r="C2829" s="357">
        <v>1778.5206723040008</v>
      </c>
      <c r="D2829" s="357">
        <v>1913.9542543589998</v>
      </c>
      <c r="E2829" s="357">
        <v>4.3304844789999999</v>
      </c>
    </row>
    <row r="2830" spans="1:5">
      <c r="A2830" s="355">
        <f t="shared" si="44"/>
        <v>45775</v>
      </c>
      <c r="B2830" s="356">
        <v>17</v>
      </c>
      <c r="C2830" s="357">
        <v>1722.8575035889999</v>
      </c>
      <c r="D2830" s="357">
        <v>1864.7378858650009</v>
      </c>
      <c r="E2830" s="357">
        <v>4.1177999779999999</v>
      </c>
    </row>
    <row r="2831" spans="1:5">
      <c r="A2831" s="355">
        <f t="shared" si="44"/>
        <v>45775</v>
      </c>
      <c r="B2831" s="356">
        <v>18</v>
      </c>
      <c r="C2831" s="357">
        <v>1782.9869624840003</v>
      </c>
      <c r="D2831" s="357">
        <v>1920.9852161699998</v>
      </c>
      <c r="E2831" s="357">
        <v>4.4561774100000004</v>
      </c>
    </row>
    <row r="2832" spans="1:5">
      <c r="A2832" s="355">
        <f t="shared" si="44"/>
        <v>45775</v>
      </c>
      <c r="B2832" s="356">
        <v>19</v>
      </c>
      <c r="C2832" s="357">
        <v>1929.8032604309997</v>
      </c>
      <c r="D2832" s="357">
        <v>2028.1627415120001</v>
      </c>
      <c r="E2832" s="357">
        <v>4.9320455310000018</v>
      </c>
    </row>
    <row r="2833" spans="1:5">
      <c r="A2833" s="355">
        <f t="shared" si="44"/>
        <v>45775</v>
      </c>
      <c r="B2833" s="356">
        <v>20</v>
      </c>
      <c r="C2833" s="357">
        <v>1875.2128929649994</v>
      </c>
      <c r="D2833" s="357">
        <v>1940.445823883</v>
      </c>
      <c r="E2833" s="357">
        <v>4.8644981769999998</v>
      </c>
    </row>
    <row r="2834" spans="1:5">
      <c r="A2834" s="355">
        <f t="shared" si="44"/>
        <v>45775</v>
      </c>
      <c r="B2834" s="356">
        <v>21</v>
      </c>
      <c r="C2834" s="357">
        <v>1672.6122821569998</v>
      </c>
      <c r="D2834" s="357">
        <v>1790.0084332680003</v>
      </c>
      <c r="E2834" s="357">
        <v>7.3167837749999984</v>
      </c>
    </row>
    <row r="2835" spans="1:5">
      <c r="A2835" s="355">
        <f t="shared" si="44"/>
        <v>45775</v>
      </c>
      <c r="B2835" s="356">
        <v>22</v>
      </c>
      <c r="C2835" s="357">
        <v>1509.0394833209996</v>
      </c>
      <c r="D2835" s="357">
        <v>1611.7938798490002</v>
      </c>
      <c r="E2835" s="357">
        <v>7.8406791709999997</v>
      </c>
    </row>
    <row r="2836" spans="1:5">
      <c r="A2836" s="355">
        <f t="shared" si="44"/>
        <v>45775</v>
      </c>
      <c r="B2836" s="356">
        <v>23</v>
      </c>
      <c r="C2836" s="357">
        <v>1327.4726925120003</v>
      </c>
      <c r="D2836" s="357">
        <v>1441.2489500890001</v>
      </c>
      <c r="E2836" s="357">
        <v>8.9299745810000015</v>
      </c>
    </row>
    <row r="2837" spans="1:5">
      <c r="A2837" s="355">
        <f t="shared" si="44"/>
        <v>45776</v>
      </c>
      <c r="B2837" s="356">
        <v>0</v>
      </c>
      <c r="C2837" s="357">
        <v>1320.0404375259996</v>
      </c>
      <c r="D2837" s="357">
        <v>1352.0189566809995</v>
      </c>
      <c r="E2837" s="357">
        <v>9.6243595540000069</v>
      </c>
    </row>
    <row r="2838" spans="1:5">
      <c r="A2838" s="355">
        <f t="shared" si="44"/>
        <v>45776</v>
      </c>
      <c r="B2838" s="356">
        <v>1</v>
      </c>
      <c r="C2838" s="357">
        <v>1233.6814700310001</v>
      </c>
      <c r="D2838" s="357">
        <v>1299.2560406000005</v>
      </c>
      <c r="E2838" s="357">
        <v>8.2177211130000014</v>
      </c>
    </row>
    <row r="2839" spans="1:5">
      <c r="A2839" s="355">
        <f t="shared" si="44"/>
        <v>45776</v>
      </c>
      <c r="B2839" s="356">
        <v>2</v>
      </c>
      <c r="C2839" s="357">
        <v>1223.8126533969996</v>
      </c>
      <c r="D2839" s="357">
        <v>1266.0202013930007</v>
      </c>
      <c r="E2839" s="357">
        <v>7.3289582200000005</v>
      </c>
    </row>
    <row r="2840" spans="1:5">
      <c r="A2840" s="355">
        <f t="shared" si="44"/>
        <v>45776</v>
      </c>
      <c r="B2840" s="356">
        <v>3</v>
      </c>
      <c r="C2840" s="357">
        <v>1188.1614437279998</v>
      </c>
      <c r="D2840" s="357">
        <v>1266.8051826180006</v>
      </c>
      <c r="E2840" s="357">
        <v>9.9422689370000015</v>
      </c>
    </row>
    <row r="2841" spans="1:5">
      <c r="A2841" s="355">
        <f t="shared" si="44"/>
        <v>45776</v>
      </c>
      <c r="B2841" s="356">
        <v>4</v>
      </c>
      <c r="C2841" s="357">
        <v>1231.4695607349995</v>
      </c>
      <c r="D2841" s="357">
        <v>1315.0950382630001</v>
      </c>
      <c r="E2841" s="357">
        <v>8.4198710560000016</v>
      </c>
    </row>
    <row r="2842" spans="1:5">
      <c r="A2842" s="355">
        <f t="shared" si="44"/>
        <v>45776</v>
      </c>
      <c r="B2842" s="356">
        <v>5</v>
      </c>
      <c r="C2842" s="357">
        <v>1362.9456263090001</v>
      </c>
      <c r="D2842" s="357">
        <v>1427.9362468270003</v>
      </c>
      <c r="E2842" s="357">
        <v>8.4291345820000014</v>
      </c>
    </row>
    <row r="2843" spans="1:5">
      <c r="A2843" s="355">
        <f t="shared" si="44"/>
        <v>45776</v>
      </c>
      <c r="B2843" s="356">
        <v>6</v>
      </c>
      <c r="C2843" s="357">
        <v>1406.007854299</v>
      </c>
      <c r="D2843" s="357">
        <v>1552.8772052679992</v>
      </c>
      <c r="E2843" s="357">
        <v>5.419916171999998</v>
      </c>
    </row>
    <row r="2844" spans="1:5">
      <c r="A2844" s="355">
        <f t="shared" si="44"/>
        <v>45776</v>
      </c>
      <c r="B2844" s="356">
        <v>7</v>
      </c>
      <c r="C2844" s="357">
        <v>1487.9717005580007</v>
      </c>
      <c r="D2844" s="357">
        <v>1666.4406580999998</v>
      </c>
      <c r="E2844" s="357">
        <v>4.9676548620000016</v>
      </c>
    </row>
    <row r="2845" spans="1:5">
      <c r="A2845" s="355">
        <f t="shared" si="44"/>
        <v>45776</v>
      </c>
      <c r="B2845" s="356">
        <v>8</v>
      </c>
      <c r="C2845" s="357">
        <v>1595.2806819469997</v>
      </c>
      <c r="D2845" s="357">
        <v>1767.30101517</v>
      </c>
      <c r="E2845" s="357">
        <v>4.7852238560000018</v>
      </c>
    </row>
    <row r="2846" spans="1:5">
      <c r="A2846" s="355">
        <f t="shared" si="44"/>
        <v>45776</v>
      </c>
      <c r="B2846" s="356">
        <v>9</v>
      </c>
      <c r="C2846" s="357">
        <v>1687.3510071150004</v>
      </c>
      <c r="D2846" s="357">
        <v>1819.5574576510003</v>
      </c>
      <c r="E2846" s="357">
        <v>5.0860914939999997</v>
      </c>
    </row>
    <row r="2847" spans="1:5">
      <c r="A2847" s="355">
        <f t="shared" si="44"/>
        <v>45776</v>
      </c>
      <c r="B2847" s="356">
        <v>10</v>
      </c>
      <c r="C2847" s="357">
        <v>1736.8125744120007</v>
      </c>
      <c r="D2847" s="357">
        <v>1858.068921305</v>
      </c>
      <c r="E2847" s="357">
        <v>4.5173419130000001</v>
      </c>
    </row>
    <row r="2848" spans="1:5">
      <c r="A2848" s="355">
        <f t="shared" si="44"/>
        <v>45776</v>
      </c>
      <c r="B2848" s="356">
        <v>11</v>
      </c>
      <c r="C2848" s="357">
        <v>1795.538474765001</v>
      </c>
      <c r="D2848" s="357">
        <v>1916.4765090460005</v>
      </c>
      <c r="E2848" s="357">
        <v>3.282325218</v>
      </c>
    </row>
    <row r="2849" spans="1:5">
      <c r="A2849" s="355">
        <f t="shared" si="44"/>
        <v>45776</v>
      </c>
      <c r="B2849" s="356">
        <v>12</v>
      </c>
      <c r="C2849" s="357">
        <v>1728.5829897029996</v>
      </c>
      <c r="D2849" s="357">
        <v>1911.8438562559998</v>
      </c>
      <c r="E2849" s="357">
        <v>3.8752190490000005</v>
      </c>
    </row>
    <row r="2850" spans="1:5">
      <c r="A2850" s="355">
        <f t="shared" si="44"/>
        <v>45776</v>
      </c>
      <c r="B2850" s="356">
        <v>13</v>
      </c>
      <c r="C2850" s="357">
        <v>1742.1114948260006</v>
      </c>
      <c r="D2850" s="357">
        <v>1931.5267917290005</v>
      </c>
      <c r="E2850" s="357">
        <v>5.075890437</v>
      </c>
    </row>
    <row r="2851" spans="1:5">
      <c r="A2851" s="355">
        <f t="shared" si="44"/>
        <v>45776</v>
      </c>
      <c r="B2851" s="356">
        <v>14</v>
      </c>
      <c r="C2851" s="357">
        <v>1766.410022109</v>
      </c>
      <c r="D2851" s="357">
        <v>1961.5203826719996</v>
      </c>
      <c r="E2851" s="357">
        <v>4.3982746729999986</v>
      </c>
    </row>
    <row r="2852" spans="1:5">
      <c r="A2852" s="355">
        <f t="shared" si="44"/>
        <v>45776</v>
      </c>
      <c r="B2852" s="356">
        <v>15</v>
      </c>
      <c r="C2852" s="357">
        <v>1764.125573563</v>
      </c>
      <c r="D2852" s="357">
        <v>1959.5844359399996</v>
      </c>
      <c r="E2852" s="357">
        <v>3.5661686110000002</v>
      </c>
    </row>
    <row r="2853" spans="1:5">
      <c r="A2853" s="355">
        <f t="shared" si="44"/>
        <v>45776</v>
      </c>
      <c r="B2853" s="356">
        <v>16</v>
      </c>
      <c r="C2853" s="357">
        <v>1737.0193993569997</v>
      </c>
      <c r="D2853" s="357">
        <v>1941.6724109279996</v>
      </c>
      <c r="E2853" s="357">
        <v>3.6889373980000011</v>
      </c>
    </row>
    <row r="2854" spans="1:5">
      <c r="A2854" s="355">
        <f t="shared" si="44"/>
        <v>45776</v>
      </c>
      <c r="B2854" s="356">
        <v>17</v>
      </c>
      <c r="C2854" s="357">
        <v>1686.0051876159998</v>
      </c>
      <c r="D2854" s="357">
        <v>1886.9633064889999</v>
      </c>
      <c r="E2854" s="357">
        <v>4.0567397660000006</v>
      </c>
    </row>
    <row r="2855" spans="1:5">
      <c r="A2855" s="355">
        <f t="shared" si="44"/>
        <v>45776</v>
      </c>
      <c r="B2855" s="356">
        <v>18</v>
      </c>
      <c r="C2855" s="357">
        <v>1754.8791893929999</v>
      </c>
      <c r="D2855" s="357">
        <v>1950.250914359</v>
      </c>
      <c r="E2855" s="357">
        <v>8.437078026</v>
      </c>
    </row>
    <row r="2856" spans="1:5">
      <c r="A2856" s="355">
        <f t="shared" si="44"/>
        <v>45776</v>
      </c>
      <c r="B2856" s="356">
        <v>19</v>
      </c>
      <c r="C2856" s="357">
        <v>1843.9936104279998</v>
      </c>
      <c r="D2856" s="357">
        <v>2036.2816736749996</v>
      </c>
      <c r="E2856" s="357">
        <v>5.3515510049999993</v>
      </c>
    </row>
    <row r="2857" spans="1:5">
      <c r="A2857" s="355">
        <f t="shared" si="44"/>
        <v>45776</v>
      </c>
      <c r="B2857" s="356">
        <v>20</v>
      </c>
      <c r="C2857" s="357">
        <v>1766.6322686980006</v>
      </c>
      <c r="D2857" s="357">
        <v>1958.9454201609999</v>
      </c>
      <c r="E2857" s="357">
        <v>4.8038353549999995</v>
      </c>
    </row>
    <row r="2858" spans="1:5">
      <c r="A2858" s="355">
        <f t="shared" si="44"/>
        <v>45776</v>
      </c>
      <c r="B2858" s="356">
        <v>21</v>
      </c>
      <c r="C2858" s="357">
        <v>1620.8746453299984</v>
      </c>
      <c r="D2858" s="357">
        <v>1811.1093888399998</v>
      </c>
      <c r="E2858" s="357">
        <v>5.4807067390000013</v>
      </c>
    </row>
    <row r="2859" spans="1:5">
      <c r="A2859" s="355">
        <f t="shared" si="44"/>
        <v>45776</v>
      </c>
      <c r="B2859" s="356">
        <v>22</v>
      </c>
      <c r="C2859" s="357">
        <v>1476.7069479719994</v>
      </c>
      <c r="D2859" s="357">
        <v>1644.4841031040005</v>
      </c>
      <c r="E2859" s="357">
        <v>6.8961628129999992</v>
      </c>
    </row>
    <row r="2860" spans="1:5">
      <c r="A2860" s="355">
        <f t="shared" si="44"/>
        <v>45776</v>
      </c>
      <c r="B2860" s="356">
        <v>23</v>
      </c>
      <c r="C2860" s="357">
        <v>1302.0583346890003</v>
      </c>
      <c r="D2860" s="357">
        <v>1488.4106163410004</v>
      </c>
      <c r="E2860" s="357">
        <v>7.3637793480000031</v>
      </c>
    </row>
    <row r="2861" spans="1:5">
      <c r="A2861" s="355">
        <f t="shared" si="44"/>
        <v>45777</v>
      </c>
      <c r="B2861" s="356">
        <v>0</v>
      </c>
      <c r="C2861" s="357">
        <v>1266.5636645700004</v>
      </c>
      <c r="D2861" s="357">
        <v>1355.7649071140006</v>
      </c>
      <c r="E2861" s="357">
        <v>9.139975981000001</v>
      </c>
    </row>
    <row r="2862" spans="1:5">
      <c r="A2862" s="355">
        <f t="shared" si="44"/>
        <v>45777</v>
      </c>
      <c r="B2862" s="356">
        <v>1</v>
      </c>
      <c r="C2862" s="357">
        <v>1218.2064276739995</v>
      </c>
      <c r="D2862" s="357">
        <v>1295.4070789500001</v>
      </c>
      <c r="E2862" s="357">
        <v>7.7583874620000053</v>
      </c>
    </row>
    <row r="2863" spans="1:5">
      <c r="A2863" s="355">
        <f t="shared" si="44"/>
        <v>45777</v>
      </c>
      <c r="B2863" s="356">
        <v>2</v>
      </c>
      <c r="C2863" s="357">
        <v>1259.4175728910002</v>
      </c>
      <c r="D2863" s="357">
        <v>1282.248358117</v>
      </c>
      <c r="E2863" s="357">
        <v>6.9362532430000012</v>
      </c>
    </row>
    <row r="2864" spans="1:5">
      <c r="A2864" s="355">
        <f t="shared" si="44"/>
        <v>45777</v>
      </c>
      <c r="B2864" s="356">
        <v>3</v>
      </c>
      <c r="C2864" s="357">
        <v>1258.3709443499995</v>
      </c>
      <c r="D2864" s="357">
        <v>1288.5386565920001</v>
      </c>
      <c r="E2864" s="357">
        <v>11.524305355000005</v>
      </c>
    </row>
    <row r="2865" spans="1:5">
      <c r="A2865" s="355">
        <f t="shared" si="44"/>
        <v>45777</v>
      </c>
      <c r="B2865" s="356">
        <v>4</v>
      </c>
      <c r="C2865" s="357">
        <v>1318.7700925289998</v>
      </c>
      <c r="D2865" s="357">
        <v>1329.0458717549998</v>
      </c>
      <c r="E2865" s="357">
        <v>7.1515754850000013</v>
      </c>
    </row>
    <row r="2866" spans="1:5">
      <c r="A2866" s="355">
        <f t="shared" si="44"/>
        <v>45777</v>
      </c>
      <c r="B2866" s="356">
        <v>5</v>
      </c>
      <c r="C2866" s="357">
        <v>1359.9680013499997</v>
      </c>
      <c r="D2866" s="357">
        <v>1428.359135124</v>
      </c>
      <c r="E2866" s="357">
        <v>7.0250573920000026</v>
      </c>
    </row>
    <row r="2867" spans="1:5">
      <c r="A2867" s="355">
        <f t="shared" si="44"/>
        <v>45777</v>
      </c>
      <c r="B2867" s="356">
        <v>6</v>
      </c>
      <c r="C2867" s="357">
        <v>1435.9025928929996</v>
      </c>
      <c r="D2867" s="357">
        <v>1558.1160354920005</v>
      </c>
      <c r="E2867" s="357">
        <v>6.3512183539999985</v>
      </c>
    </row>
    <row r="2868" spans="1:5">
      <c r="A2868" s="355">
        <f t="shared" si="44"/>
        <v>45777</v>
      </c>
      <c r="B2868" s="356">
        <v>7</v>
      </c>
      <c r="C2868" s="357">
        <v>1486.930325311999</v>
      </c>
      <c r="D2868" s="357">
        <v>1665.374201765</v>
      </c>
      <c r="E2868" s="357">
        <v>4.2936990450000003</v>
      </c>
    </row>
    <row r="2869" spans="1:5">
      <c r="A2869" s="355">
        <f t="shared" si="44"/>
        <v>45777</v>
      </c>
      <c r="B2869" s="356">
        <v>8</v>
      </c>
      <c r="C2869" s="357">
        <v>1602.2205232569995</v>
      </c>
      <c r="D2869" s="357">
        <v>1773.0840101239996</v>
      </c>
      <c r="E2869" s="357">
        <v>6.2471254610000013</v>
      </c>
    </row>
    <row r="2870" spans="1:5">
      <c r="A2870" s="355">
        <f t="shared" si="44"/>
        <v>45777</v>
      </c>
      <c r="B2870" s="356">
        <v>9</v>
      </c>
      <c r="C2870" s="357">
        <v>1692.7132155400004</v>
      </c>
      <c r="D2870" s="357">
        <v>1824.8208536019999</v>
      </c>
      <c r="E2870" s="357">
        <v>4.6936858560000001</v>
      </c>
    </row>
    <row r="2871" spans="1:5">
      <c r="A2871" s="355">
        <f t="shared" si="44"/>
        <v>45777</v>
      </c>
      <c r="B2871" s="356">
        <v>10</v>
      </c>
      <c r="C2871" s="357">
        <v>1750.2783501309991</v>
      </c>
      <c r="D2871" s="357">
        <v>1874.7639431930006</v>
      </c>
      <c r="E2871" s="357">
        <v>3.8527532119999996</v>
      </c>
    </row>
    <row r="2872" spans="1:5">
      <c r="A2872" s="355">
        <f t="shared" si="44"/>
        <v>45777</v>
      </c>
      <c r="B2872" s="356">
        <v>11</v>
      </c>
      <c r="C2872" s="357">
        <v>1788.2182295200005</v>
      </c>
      <c r="D2872" s="357">
        <v>1917.7326225599991</v>
      </c>
      <c r="E2872" s="357">
        <v>3.9275578340000008</v>
      </c>
    </row>
    <row r="2873" spans="1:5">
      <c r="A2873" s="355">
        <f t="shared" si="44"/>
        <v>45777</v>
      </c>
      <c r="B2873" s="356">
        <v>12</v>
      </c>
      <c r="C2873" s="357">
        <v>1718.6680600730003</v>
      </c>
      <c r="D2873" s="357">
        <v>1904.8810885949997</v>
      </c>
      <c r="E2873" s="357">
        <v>4.2518138030000001</v>
      </c>
    </row>
    <row r="2874" spans="1:5">
      <c r="A2874" s="355">
        <f t="shared" si="44"/>
        <v>45777</v>
      </c>
      <c r="B2874" s="356">
        <v>13</v>
      </c>
      <c r="C2874" s="357">
        <v>1727.5763659909994</v>
      </c>
      <c r="D2874" s="357">
        <v>1925.908285942</v>
      </c>
      <c r="E2874" s="357">
        <v>3.7454513710000001</v>
      </c>
    </row>
    <row r="2875" spans="1:5">
      <c r="A2875" s="355">
        <f t="shared" si="44"/>
        <v>45777</v>
      </c>
      <c r="B2875" s="356">
        <v>14</v>
      </c>
      <c r="C2875" s="357">
        <v>1758.807575993</v>
      </c>
      <c r="D2875" s="357">
        <v>1955.025045311</v>
      </c>
      <c r="E2875" s="357">
        <v>6.9138157209999997</v>
      </c>
    </row>
    <row r="2876" spans="1:5">
      <c r="A2876" s="355">
        <f t="shared" si="44"/>
        <v>45777</v>
      </c>
      <c r="B2876" s="356">
        <v>15</v>
      </c>
      <c r="C2876" s="357">
        <v>1748.6463563880011</v>
      </c>
      <c r="D2876" s="357">
        <v>1953.0952679529996</v>
      </c>
      <c r="E2876" s="357">
        <v>4.0906944629999993</v>
      </c>
    </row>
    <row r="2877" spans="1:5">
      <c r="A2877" s="355">
        <f t="shared" si="44"/>
        <v>45777</v>
      </c>
      <c r="B2877" s="356">
        <v>16</v>
      </c>
      <c r="C2877" s="357">
        <v>1713.9434652510001</v>
      </c>
      <c r="D2877" s="357">
        <v>1923.0379593630003</v>
      </c>
      <c r="E2877" s="357">
        <v>6.5519580519999989</v>
      </c>
    </row>
    <row r="2878" spans="1:5">
      <c r="A2878" s="355">
        <f t="shared" si="44"/>
        <v>45777</v>
      </c>
      <c r="B2878" s="356">
        <v>17</v>
      </c>
      <c r="C2878" s="357">
        <v>1632.2454823199996</v>
      </c>
      <c r="D2878" s="357">
        <v>1852.0500016690003</v>
      </c>
      <c r="E2878" s="357">
        <v>3.5095467730000007</v>
      </c>
    </row>
    <row r="2879" spans="1:5">
      <c r="A2879" s="355">
        <f t="shared" si="44"/>
        <v>45777</v>
      </c>
      <c r="B2879" s="356">
        <v>18</v>
      </c>
      <c r="C2879" s="357">
        <v>1696.7862120919992</v>
      </c>
      <c r="D2879" s="357">
        <v>1912.0479892159999</v>
      </c>
      <c r="E2879" s="357">
        <v>4.9731926039999994</v>
      </c>
    </row>
    <row r="2880" spans="1:5">
      <c r="A2880" s="355">
        <f t="shared" si="44"/>
        <v>45777</v>
      </c>
      <c r="B2880" s="356">
        <v>19</v>
      </c>
      <c r="C2880" s="357">
        <v>1788.8645042059986</v>
      </c>
      <c r="D2880" s="357">
        <v>1994.7368684590001</v>
      </c>
      <c r="E2880" s="357">
        <v>5.4345055439999985</v>
      </c>
    </row>
    <row r="2881" spans="1:5">
      <c r="A2881" s="355">
        <f t="shared" si="44"/>
        <v>45777</v>
      </c>
      <c r="B2881" s="356">
        <v>20</v>
      </c>
      <c r="C2881" s="357">
        <v>1719.3252826599994</v>
      </c>
      <c r="D2881" s="357">
        <v>1919.6187501670004</v>
      </c>
      <c r="E2881" s="357">
        <v>5.6839352740000004</v>
      </c>
    </row>
    <row r="2882" spans="1:5">
      <c r="A2882" s="355">
        <f t="shared" si="44"/>
        <v>45777</v>
      </c>
      <c r="B2882" s="356">
        <v>21</v>
      </c>
      <c r="C2882" s="357">
        <v>1630.8469886870012</v>
      </c>
      <c r="D2882" s="357">
        <v>1776.4479384740005</v>
      </c>
      <c r="E2882" s="357">
        <v>6.9887609939999997</v>
      </c>
    </row>
    <row r="2883" spans="1:5">
      <c r="A2883" s="355">
        <f t="shared" si="44"/>
        <v>45777</v>
      </c>
      <c r="B2883" s="356">
        <v>22</v>
      </c>
      <c r="C2883" s="357">
        <v>1649.4682508899996</v>
      </c>
      <c r="D2883" s="357">
        <v>1626.2468763410004</v>
      </c>
      <c r="E2883" s="357">
        <v>8.903898547999999</v>
      </c>
    </row>
    <row r="2884" spans="1:5">
      <c r="A2884" s="355">
        <f t="shared" si="44"/>
        <v>45777</v>
      </c>
      <c r="B2884" s="356">
        <v>23</v>
      </c>
      <c r="C2884" s="357">
        <v>1469.1392788819994</v>
      </c>
      <c r="D2884" s="357">
        <v>1466.6111654699998</v>
      </c>
      <c r="E2884" s="357">
        <v>7.8516370449999986</v>
      </c>
    </row>
    <row r="2885" spans="1:5">
      <c r="A2885" s="355">
        <f t="shared" si="44"/>
        <v>45778</v>
      </c>
      <c r="B2885" s="356">
        <v>0</v>
      </c>
      <c r="C2885" s="357">
        <v>1256.8015641870002</v>
      </c>
      <c r="D2885" s="357">
        <v>1363.49286237</v>
      </c>
      <c r="E2885" s="357">
        <v>6.3444284330000018</v>
      </c>
    </row>
    <row r="2886" spans="1:5">
      <c r="A2886" s="355">
        <f t="shared" ref="A2886:A2949" si="45">IF(B2886=0,A2885+1,A2885)</f>
        <v>45778</v>
      </c>
      <c r="B2886" s="356">
        <v>1</v>
      </c>
      <c r="C2886" s="357">
        <v>1142.1703940790005</v>
      </c>
      <c r="D2886" s="357">
        <v>1296.374044555</v>
      </c>
      <c r="E2886" s="357">
        <v>6.952318009999999</v>
      </c>
    </row>
    <row r="2887" spans="1:5">
      <c r="A2887" s="355">
        <f t="shared" si="45"/>
        <v>45778</v>
      </c>
      <c r="B2887" s="356">
        <v>2</v>
      </c>
      <c r="C2887" s="357">
        <v>1103.0075977030008</v>
      </c>
      <c r="D2887" s="357">
        <v>1263.7310825639997</v>
      </c>
      <c r="E2887" s="357">
        <v>6.2836466560000002</v>
      </c>
    </row>
    <row r="2888" spans="1:5">
      <c r="A2888" s="355">
        <f t="shared" si="45"/>
        <v>45778</v>
      </c>
      <c r="B2888" s="356">
        <v>3</v>
      </c>
      <c r="C2888" s="357">
        <v>1094.576236807</v>
      </c>
      <c r="D2888" s="357">
        <v>1249.8850605070008</v>
      </c>
      <c r="E2888" s="357">
        <v>8.2164319149999994</v>
      </c>
    </row>
    <row r="2889" spans="1:5">
      <c r="A2889" s="355">
        <f t="shared" si="45"/>
        <v>45778</v>
      </c>
      <c r="B2889" s="356">
        <v>4</v>
      </c>
      <c r="C2889" s="357">
        <v>1101.8845800890006</v>
      </c>
      <c r="D2889" s="357">
        <v>1261.4719818340004</v>
      </c>
      <c r="E2889" s="357">
        <v>7.4482041250000011</v>
      </c>
    </row>
    <row r="2890" spans="1:5">
      <c r="A2890" s="355">
        <f t="shared" si="45"/>
        <v>45778</v>
      </c>
      <c r="B2890" s="356">
        <v>5</v>
      </c>
      <c r="C2890" s="357">
        <v>1073.4019101120005</v>
      </c>
      <c r="D2890" s="357">
        <v>1291.5899923319998</v>
      </c>
      <c r="E2890" s="357">
        <v>8.3555625180000028</v>
      </c>
    </row>
    <row r="2891" spans="1:5">
      <c r="A2891" s="355">
        <f t="shared" si="45"/>
        <v>45778</v>
      </c>
      <c r="B2891" s="356">
        <v>6</v>
      </c>
      <c r="C2891" s="357">
        <v>1100.6679992860004</v>
      </c>
      <c r="D2891" s="357">
        <v>1333.2623199660006</v>
      </c>
      <c r="E2891" s="357">
        <v>7.8629242090000018</v>
      </c>
    </row>
    <row r="2892" spans="1:5">
      <c r="A2892" s="355">
        <f t="shared" si="45"/>
        <v>45778</v>
      </c>
      <c r="B2892" s="356">
        <v>7</v>
      </c>
      <c r="C2892" s="357">
        <v>1207.9389189990006</v>
      </c>
      <c r="D2892" s="357">
        <v>1462.2381167950002</v>
      </c>
      <c r="E2892" s="357">
        <v>6.9175790699999995</v>
      </c>
    </row>
    <row r="2893" spans="1:5">
      <c r="A2893" s="355">
        <f t="shared" si="45"/>
        <v>45778</v>
      </c>
      <c r="B2893" s="356">
        <v>8</v>
      </c>
      <c r="C2893" s="357">
        <v>1347.5245469290001</v>
      </c>
      <c r="D2893" s="357">
        <v>1575.0132539699996</v>
      </c>
      <c r="E2893" s="357">
        <v>7.358629843000001</v>
      </c>
    </row>
    <row r="2894" spans="1:5">
      <c r="A2894" s="355">
        <f t="shared" si="45"/>
        <v>45778</v>
      </c>
      <c r="B2894" s="356">
        <v>9</v>
      </c>
      <c r="C2894" s="357">
        <v>1420.8605197040001</v>
      </c>
      <c r="D2894" s="357">
        <v>1663.0010072390003</v>
      </c>
      <c r="E2894" s="357">
        <v>9.8225822020000013</v>
      </c>
    </row>
    <row r="2895" spans="1:5">
      <c r="A2895" s="355">
        <f t="shared" si="45"/>
        <v>45778</v>
      </c>
      <c r="B2895" s="356">
        <v>10</v>
      </c>
      <c r="C2895" s="357">
        <v>1489.5722708859998</v>
      </c>
      <c r="D2895" s="357">
        <v>1704.6801170370004</v>
      </c>
      <c r="E2895" s="357">
        <v>8.9451766629999998</v>
      </c>
    </row>
    <row r="2896" spans="1:5">
      <c r="A2896" s="355">
        <f t="shared" si="45"/>
        <v>45778</v>
      </c>
      <c r="B2896" s="356">
        <v>11</v>
      </c>
      <c r="C2896" s="357">
        <v>1552.5488935110002</v>
      </c>
      <c r="D2896" s="357">
        <v>1728.7136415560001</v>
      </c>
      <c r="E2896" s="357">
        <v>11.689018030999996</v>
      </c>
    </row>
    <row r="2897" spans="1:5">
      <c r="A2897" s="355">
        <f t="shared" si="45"/>
        <v>45778</v>
      </c>
      <c r="B2897" s="356">
        <v>12</v>
      </c>
      <c r="C2897" s="357">
        <v>1577.6812161100002</v>
      </c>
      <c r="D2897" s="357">
        <v>1753.5749650809998</v>
      </c>
      <c r="E2897" s="357">
        <v>13.863343301</v>
      </c>
    </row>
    <row r="2898" spans="1:5">
      <c r="A2898" s="355">
        <f t="shared" si="45"/>
        <v>45778</v>
      </c>
      <c r="B2898" s="356">
        <v>13</v>
      </c>
      <c r="C2898" s="357">
        <v>1583.752299235</v>
      </c>
      <c r="D2898" s="357">
        <v>1764.9248997320005</v>
      </c>
      <c r="E2898" s="357">
        <v>12.858874332999999</v>
      </c>
    </row>
    <row r="2899" spans="1:5">
      <c r="A2899" s="355">
        <f t="shared" si="45"/>
        <v>45778</v>
      </c>
      <c r="B2899" s="356">
        <v>14</v>
      </c>
      <c r="C2899" s="357">
        <v>1585.9251351179996</v>
      </c>
      <c r="D2899" s="357">
        <v>1764.6259535699999</v>
      </c>
      <c r="E2899" s="357">
        <v>17.352871996999998</v>
      </c>
    </row>
    <row r="2900" spans="1:5">
      <c r="A2900" s="355">
        <f t="shared" si="45"/>
        <v>45778</v>
      </c>
      <c r="B2900" s="356">
        <v>15</v>
      </c>
      <c r="C2900" s="357">
        <v>1572.9787453069998</v>
      </c>
      <c r="D2900" s="357">
        <v>1758.6040016679997</v>
      </c>
      <c r="E2900" s="357">
        <v>13.487405085000001</v>
      </c>
    </row>
    <row r="2901" spans="1:5">
      <c r="A2901" s="355">
        <f t="shared" si="45"/>
        <v>45778</v>
      </c>
      <c r="B2901" s="356">
        <v>16</v>
      </c>
      <c r="C2901" s="357">
        <v>1572.7487086750002</v>
      </c>
      <c r="D2901" s="357">
        <v>1760.5311430879997</v>
      </c>
      <c r="E2901" s="357">
        <v>14.055039153999999</v>
      </c>
    </row>
    <row r="2902" spans="1:5">
      <c r="A2902" s="355">
        <f t="shared" si="45"/>
        <v>45778</v>
      </c>
      <c r="B2902" s="356">
        <v>17</v>
      </c>
      <c r="C2902" s="357">
        <v>1555.9349316299993</v>
      </c>
      <c r="D2902" s="357">
        <v>1743.9985942660001</v>
      </c>
      <c r="E2902" s="357">
        <v>13.747605381999998</v>
      </c>
    </row>
    <row r="2903" spans="1:5">
      <c r="A2903" s="355">
        <f t="shared" si="45"/>
        <v>45778</v>
      </c>
      <c r="B2903" s="356">
        <v>18</v>
      </c>
      <c r="C2903" s="357">
        <v>1642.6795788349993</v>
      </c>
      <c r="D2903" s="357">
        <v>1853.7426907620002</v>
      </c>
      <c r="E2903" s="357">
        <v>13.163701145000001</v>
      </c>
    </row>
    <row r="2904" spans="1:5">
      <c r="A2904" s="355">
        <f t="shared" si="45"/>
        <v>45778</v>
      </c>
      <c r="B2904" s="356">
        <v>19</v>
      </c>
      <c r="C2904" s="357">
        <v>1729.7716576410003</v>
      </c>
      <c r="D2904" s="357">
        <v>1934.8676660489998</v>
      </c>
      <c r="E2904" s="357">
        <v>14.361008054000001</v>
      </c>
    </row>
    <row r="2905" spans="1:5">
      <c r="A2905" s="355">
        <f t="shared" si="45"/>
        <v>45778</v>
      </c>
      <c r="B2905" s="356">
        <v>20</v>
      </c>
      <c r="C2905" s="357">
        <v>1647.1096266810002</v>
      </c>
      <c r="D2905" s="357">
        <v>1864.6433833130006</v>
      </c>
      <c r="E2905" s="357">
        <v>14.864424369999997</v>
      </c>
    </row>
    <row r="2906" spans="1:5">
      <c r="A2906" s="355">
        <f t="shared" si="45"/>
        <v>45778</v>
      </c>
      <c r="B2906" s="356">
        <v>21</v>
      </c>
      <c r="C2906" s="357">
        <v>1535.8021341460005</v>
      </c>
      <c r="D2906" s="357">
        <v>1727.6494108780003</v>
      </c>
      <c r="E2906" s="357">
        <v>17.773085088999999</v>
      </c>
    </row>
    <row r="2907" spans="1:5">
      <c r="A2907" s="355">
        <f t="shared" si="45"/>
        <v>45778</v>
      </c>
      <c r="B2907" s="356">
        <v>22</v>
      </c>
      <c r="C2907" s="357">
        <v>1430.4872921710005</v>
      </c>
      <c r="D2907" s="357">
        <v>1585.1694364760003</v>
      </c>
      <c r="E2907" s="357">
        <v>18.051286464000004</v>
      </c>
    </row>
    <row r="2908" spans="1:5">
      <c r="A2908" s="355">
        <f t="shared" si="45"/>
        <v>45778</v>
      </c>
      <c r="B2908" s="356">
        <v>23</v>
      </c>
      <c r="C2908" s="357">
        <v>1295.2854232910001</v>
      </c>
      <c r="D2908" s="357">
        <v>1437.1965011980003</v>
      </c>
      <c r="E2908" s="357">
        <v>14.545132785999998</v>
      </c>
    </row>
    <row r="2909" spans="1:5">
      <c r="A2909" s="355">
        <f t="shared" si="45"/>
        <v>45779</v>
      </c>
      <c r="B2909" s="356">
        <v>0</v>
      </c>
      <c r="C2909" s="357">
        <v>1280.6912750279996</v>
      </c>
      <c r="D2909" s="357">
        <v>1331.0609468059995</v>
      </c>
      <c r="E2909" s="357">
        <v>11.091101871000005</v>
      </c>
    </row>
    <row r="2910" spans="1:5">
      <c r="A2910" s="355">
        <f t="shared" si="45"/>
        <v>45779</v>
      </c>
      <c r="B2910" s="356">
        <v>1</v>
      </c>
      <c r="C2910" s="357">
        <v>1269.7085581480001</v>
      </c>
      <c r="D2910" s="357">
        <v>1263.1575691629998</v>
      </c>
      <c r="E2910" s="357">
        <v>9.507479131000002</v>
      </c>
    </row>
    <row r="2911" spans="1:5">
      <c r="A2911" s="355">
        <f t="shared" si="45"/>
        <v>45779</v>
      </c>
      <c r="B2911" s="356">
        <v>2</v>
      </c>
      <c r="C2911" s="357">
        <v>1241.7782147780003</v>
      </c>
      <c r="D2911" s="357">
        <v>1228.1218978870002</v>
      </c>
      <c r="E2911" s="357">
        <v>9.3404365789999986</v>
      </c>
    </row>
    <row r="2912" spans="1:5">
      <c r="A2912" s="355">
        <f t="shared" si="45"/>
        <v>45779</v>
      </c>
      <c r="B2912" s="356">
        <v>3</v>
      </c>
      <c r="C2912" s="357">
        <v>1186.7558656149993</v>
      </c>
      <c r="D2912" s="357">
        <v>1224.0239376910001</v>
      </c>
      <c r="E2912" s="357">
        <v>8.9534241700000017</v>
      </c>
    </row>
    <row r="2913" spans="1:5">
      <c r="A2913" s="355">
        <f t="shared" si="45"/>
        <v>45779</v>
      </c>
      <c r="B2913" s="356">
        <v>4</v>
      </c>
      <c r="C2913" s="357">
        <v>1159.4798230309996</v>
      </c>
      <c r="D2913" s="357">
        <v>1253.9486425230004</v>
      </c>
      <c r="E2913" s="357">
        <v>11.245010998000001</v>
      </c>
    </row>
    <row r="2914" spans="1:5">
      <c r="A2914" s="355">
        <f t="shared" si="45"/>
        <v>45779</v>
      </c>
      <c r="B2914" s="356">
        <v>5</v>
      </c>
      <c r="C2914" s="357">
        <v>1250.6204647550003</v>
      </c>
      <c r="D2914" s="357">
        <v>1336.055416254</v>
      </c>
      <c r="E2914" s="357">
        <v>14.852452198999996</v>
      </c>
    </row>
    <row r="2915" spans="1:5">
      <c r="A2915" s="355">
        <f t="shared" si="45"/>
        <v>45779</v>
      </c>
      <c r="B2915" s="356">
        <v>6</v>
      </c>
      <c r="C2915" s="357">
        <v>1267.6597429910003</v>
      </c>
      <c r="D2915" s="357">
        <v>1443.1408728579993</v>
      </c>
      <c r="E2915" s="357">
        <v>14.478252454000005</v>
      </c>
    </row>
    <row r="2916" spans="1:5">
      <c r="A2916" s="355">
        <f t="shared" si="45"/>
        <v>45779</v>
      </c>
      <c r="B2916" s="356">
        <v>7</v>
      </c>
      <c r="C2916" s="357">
        <v>1449.5200396750015</v>
      </c>
      <c r="D2916" s="357">
        <v>1600.435107857</v>
      </c>
      <c r="E2916" s="357">
        <v>11.445732956000004</v>
      </c>
    </row>
    <row r="2917" spans="1:5">
      <c r="A2917" s="355">
        <f t="shared" si="45"/>
        <v>45779</v>
      </c>
      <c r="B2917" s="356">
        <v>8</v>
      </c>
      <c r="C2917" s="357">
        <v>1606.1871935250008</v>
      </c>
      <c r="D2917" s="357">
        <v>1737.1815532989999</v>
      </c>
      <c r="E2917" s="357">
        <v>10.079634322000002</v>
      </c>
    </row>
    <row r="2918" spans="1:5">
      <c r="A2918" s="355">
        <f t="shared" si="45"/>
        <v>45779</v>
      </c>
      <c r="B2918" s="356">
        <v>9</v>
      </c>
      <c r="C2918" s="357">
        <v>1780.0467535360003</v>
      </c>
      <c r="D2918" s="357">
        <v>1820.76862308</v>
      </c>
      <c r="E2918" s="357">
        <v>9.4978704539999992</v>
      </c>
    </row>
    <row r="2919" spans="1:5">
      <c r="A2919" s="355">
        <f t="shared" si="45"/>
        <v>45779</v>
      </c>
      <c r="B2919" s="356">
        <v>10</v>
      </c>
      <c r="C2919" s="357">
        <v>1840.1453338980007</v>
      </c>
      <c r="D2919" s="357">
        <v>1859.4681425850004</v>
      </c>
      <c r="E2919" s="357">
        <v>10.875700779999999</v>
      </c>
    </row>
    <row r="2920" spans="1:5">
      <c r="A2920" s="355">
        <f t="shared" si="45"/>
        <v>45779</v>
      </c>
      <c r="B2920" s="356">
        <v>11</v>
      </c>
      <c r="C2920" s="357">
        <v>1799.7620307969999</v>
      </c>
      <c r="D2920" s="357">
        <v>1858.1522205109998</v>
      </c>
      <c r="E2920" s="357">
        <v>6.8563170490000012</v>
      </c>
    </row>
    <row r="2921" spans="1:5">
      <c r="A2921" s="355">
        <f t="shared" si="45"/>
        <v>45779</v>
      </c>
      <c r="B2921" s="356">
        <v>12</v>
      </c>
      <c r="C2921" s="357">
        <v>1838.8637868490002</v>
      </c>
      <c r="D2921" s="357">
        <v>1848.9606780660001</v>
      </c>
      <c r="E2921" s="357">
        <v>5.7936974779999995</v>
      </c>
    </row>
    <row r="2922" spans="1:5">
      <c r="A2922" s="355">
        <f t="shared" si="45"/>
        <v>45779</v>
      </c>
      <c r="B2922" s="356">
        <v>13</v>
      </c>
      <c r="C2922" s="357">
        <v>1773.9037612530003</v>
      </c>
      <c r="D2922" s="357">
        <v>1841.1096017080001</v>
      </c>
      <c r="E2922" s="357">
        <v>9.4537158039999998</v>
      </c>
    </row>
    <row r="2923" spans="1:5">
      <c r="A2923" s="355">
        <f t="shared" si="45"/>
        <v>45779</v>
      </c>
      <c r="B2923" s="356">
        <v>14</v>
      </c>
      <c r="C2923" s="357">
        <v>1737.5262820169985</v>
      </c>
      <c r="D2923" s="357">
        <v>1848.9961967130002</v>
      </c>
      <c r="E2923" s="357">
        <v>8.468769408</v>
      </c>
    </row>
    <row r="2924" spans="1:5">
      <c r="A2924" s="355">
        <f t="shared" si="45"/>
        <v>45779</v>
      </c>
      <c r="B2924" s="356">
        <v>15</v>
      </c>
      <c r="C2924" s="357">
        <v>1693.7841443579991</v>
      </c>
      <c r="D2924" s="357">
        <v>1860.9319687510006</v>
      </c>
      <c r="E2924" s="357">
        <v>9.2373824139999972</v>
      </c>
    </row>
    <row r="2925" spans="1:5">
      <c r="A2925" s="355">
        <f t="shared" si="45"/>
        <v>45779</v>
      </c>
      <c r="B2925" s="356">
        <v>16</v>
      </c>
      <c r="C2925" s="357">
        <v>1652.1623800019997</v>
      </c>
      <c r="D2925" s="357">
        <v>1852.5400598640001</v>
      </c>
      <c r="E2925" s="357">
        <v>6.2385356749999996</v>
      </c>
    </row>
    <row r="2926" spans="1:5">
      <c r="A2926" s="355">
        <f t="shared" si="45"/>
        <v>45779</v>
      </c>
      <c r="B2926" s="356">
        <v>17</v>
      </c>
      <c r="C2926" s="357">
        <v>1583.7813068270004</v>
      </c>
      <c r="D2926" s="357">
        <v>1791.6625009020001</v>
      </c>
      <c r="E2926" s="357">
        <v>6.6870645229999992</v>
      </c>
    </row>
    <row r="2927" spans="1:5">
      <c r="A2927" s="355">
        <f t="shared" si="45"/>
        <v>45779</v>
      </c>
      <c r="B2927" s="356">
        <v>18</v>
      </c>
      <c r="C2927" s="357">
        <v>1703.7050243570006</v>
      </c>
      <c r="D2927" s="357">
        <v>1878.9959522199999</v>
      </c>
      <c r="E2927" s="357">
        <v>13.118854311999998</v>
      </c>
    </row>
    <row r="2928" spans="1:5">
      <c r="A2928" s="355">
        <f t="shared" si="45"/>
        <v>45779</v>
      </c>
      <c r="B2928" s="356">
        <v>19</v>
      </c>
      <c r="C2928" s="357">
        <v>1822.9229870729998</v>
      </c>
      <c r="D2928" s="357">
        <v>1932.7939292429999</v>
      </c>
      <c r="E2928" s="357">
        <v>11.487244566999998</v>
      </c>
    </row>
    <row r="2929" spans="1:5">
      <c r="A2929" s="355">
        <f t="shared" si="45"/>
        <v>45779</v>
      </c>
      <c r="B2929" s="356">
        <v>20</v>
      </c>
      <c r="C2929" s="357">
        <v>1710.9221711660005</v>
      </c>
      <c r="D2929" s="357">
        <v>1857.3580158319996</v>
      </c>
      <c r="E2929" s="357">
        <v>7.7265793070000006</v>
      </c>
    </row>
    <row r="2930" spans="1:5">
      <c r="A2930" s="355">
        <f t="shared" si="45"/>
        <v>45779</v>
      </c>
      <c r="B2930" s="356">
        <v>21</v>
      </c>
      <c r="C2930" s="357">
        <v>1602.320104683</v>
      </c>
      <c r="D2930" s="357">
        <v>1722.87606415</v>
      </c>
      <c r="E2930" s="357">
        <v>17.869669977999997</v>
      </c>
    </row>
    <row r="2931" spans="1:5">
      <c r="A2931" s="355">
        <f t="shared" si="45"/>
        <v>45779</v>
      </c>
      <c r="B2931" s="356">
        <v>22</v>
      </c>
      <c r="C2931" s="357">
        <v>1586.2878293630001</v>
      </c>
      <c r="D2931" s="357">
        <v>1557.8050606659995</v>
      </c>
      <c r="E2931" s="357">
        <v>11.83203748199999</v>
      </c>
    </row>
    <row r="2932" spans="1:5">
      <c r="A2932" s="355">
        <f t="shared" si="45"/>
        <v>45779</v>
      </c>
      <c r="B2932" s="356">
        <v>23</v>
      </c>
      <c r="C2932" s="357">
        <v>1430.8226951859999</v>
      </c>
      <c r="D2932" s="357">
        <v>1409.8381443610001</v>
      </c>
      <c r="E2932" s="357">
        <v>10.715837566999999</v>
      </c>
    </row>
    <row r="2933" spans="1:5">
      <c r="A2933" s="355">
        <f t="shared" si="45"/>
        <v>45780</v>
      </c>
      <c r="B2933" s="356">
        <v>0</v>
      </c>
      <c r="C2933" s="357">
        <v>1283.2428206809998</v>
      </c>
      <c r="D2933" s="357">
        <v>1303.2002953609999</v>
      </c>
      <c r="E2933" s="357">
        <v>9.1425253440000009</v>
      </c>
    </row>
    <row r="2934" spans="1:5">
      <c r="A2934" s="355">
        <f t="shared" si="45"/>
        <v>45780</v>
      </c>
      <c r="B2934" s="356">
        <v>1</v>
      </c>
      <c r="C2934" s="357">
        <v>1181.5600650379999</v>
      </c>
      <c r="D2934" s="357">
        <v>1241.0105528479996</v>
      </c>
      <c r="E2934" s="357">
        <v>12.485731767000003</v>
      </c>
    </row>
    <row r="2935" spans="1:5">
      <c r="A2935" s="355">
        <f t="shared" si="45"/>
        <v>45780</v>
      </c>
      <c r="B2935" s="356">
        <v>2</v>
      </c>
      <c r="C2935" s="357">
        <v>1210.7231815109997</v>
      </c>
      <c r="D2935" s="357">
        <v>1210.7418865979996</v>
      </c>
      <c r="E2935" s="357">
        <v>12.977506954999999</v>
      </c>
    </row>
    <row r="2936" spans="1:5">
      <c r="A2936" s="355">
        <f t="shared" si="45"/>
        <v>45780</v>
      </c>
      <c r="B2936" s="356">
        <v>3</v>
      </c>
      <c r="C2936" s="357">
        <v>1196.0103686730001</v>
      </c>
      <c r="D2936" s="357">
        <v>1197.3938968720001</v>
      </c>
      <c r="E2936" s="357">
        <v>14.595526307000005</v>
      </c>
    </row>
    <row r="2937" spans="1:5">
      <c r="A2937" s="355">
        <f t="shared" si="45"/>
        <v>45780</v>
      </c>
      <c r="B2937" s="356">
        <v>4</v>
      </c>
      <c r="C2937" s="357">
        <v>1198.3113850939999</v>
      </c>
      <c r="D2937" s="357">
        <v>1214.8769621019999</v>
      </c>
      <c r="E2937" s="357">
        <v>12.715908494999994</v>
      </c>
    </row>
    <row r="2938" spans="1:5">
      <c r="A2938" s="355">
        <f t="shared" si="45"/>
        <v>45780</v>
      </c>
      <c r="B2938" s="356">
        <v>5</v>
      </c>
      <c r="C2938" s="357">
        <v>1226.138819284</v>
      </c>
      <c r="D2938" s="357">
        <v>1268.2330604879999</v>
      </c>
      <c r="E2938" s="357">
        <v>14.309467227000004</v>
      </c>
    </row>
    <row r="2939" spans="1:5">
      <c r="A2939" s="355">
        <f t="shared" si="45"/>
        <v>45780</v>
      </c>
      <c r="B2939" s="356">
        <v>6</v>
      </c>
      <c r="C2939" s="357">
        <v>1236.1839835090002</v>
      </c>
      <c r="D2939" s="357">
        <v>1343.4313662390005</v>
      </c>
      <c r="E2939" s="357">
        <v>13.929703876999998</v>
      </c>
    </row>
    <row r="2940" spans="1:5">
      <c r="A2940" s="355">
        <f t="shared" si="45"/>
        <v>45780</v>
      </c>
      <c r="B2940" s="356">
        <v>7</v>
      </c>
      <c r="C2940" s="357">
        <v>1395.6795186020013</v>
      </c>
      <c r="D2940" s="357">
        <v>1470.4188370920001</v>
      </c>
      <c r="E2940" s="357">
        <v>13.372892769999998</v>
      </c>
    </row>
    <row r="2941" spans="1:5">
      <c r="A2941" s="355">
        <f t="shared" si="45"/>
        <v>45780</v>
      </c>
      <c r="B2941" s="356">
        <v>8</v>
      </c>
      <c r="C2941" s="357">
        <v>1481.1856106079999</v>
      </c>
      <c r="D2941" s="357">
        <v>1597.5627021920002</v>
      </c>
      <c r="E2941" s="357">
        <v>8.6052491420000017</v>
      </c>
    </row>
    <row r="2942" spans="1:5">
      <c r="A2942" s="355">
        <f t="shared" si="45"/>
        <v>45780</v>
      </c>
      <c r="B2942" s="356">
        <v>9</v>
      </c>
      <c r="C2942" s="357">
        <v>1612.1699979080004</v>
      </c>
      <c r="D2942" s="357">
        <v>1666.0782106910003</v>
      </c>
      <c r="E2942" s="357">
        <v>14.094611444</v>
      </c>
    </row>
    <row r="2943" spans="1:5">
      <c r="A2943" s="355">
        <f t="shared" si="45"/>
        <v>45780</v>
      </c>
      <c r="B2943" s="356">
        <v>10</v>
      </c>
      <c r="C2943" s="357">
        <v>1611.1700780799999</v>
      </c>
      <c r="D2943" s="357">
        <v>1716.7220222350004</v>
      </c>
      <c r="E2943" s="357">
        <v>10.473159104000002</v>
      </c>
    </row>
    <row r="2944" spans="1:5">
      <c r="A2944" s="355">
        <f t="shared" si="45"/>
        <v>45780</v>
      </c>
      <c r="B2944" s="356">
        <v>11</v>
      </c>
      <c r="C2944" s="357">
        <v>1705.6529008509988</v>
      </c>
      <c r="D2944" s="357">
        <v>1741.8610869759998</v>
      </c>
      <c r="E2944" s="357">
        <v>8.8642087299999979</v>
      </c>
    </row>
    <row r="2945" spans="1:5">
      <c r="A2945" s="355">
        <f t="shared" si="45"/>
        <v>45780</v>
      </c>
      <c r="B2945" s="356">
        <v>12</v>
      </c>
      <c r="C2945" s="357">
        <v>1713.0419231819997</v>
      </c>
      <c r="D2945" s="357">
        <v>1724.9965367469999</v>
      </c>
      <c r="E2945" s="357">
        <v>7.2423812310000031</v>
      </c>
    </row>
    <row r="2946" spans="1:5">
      <c r="A2946" s="355">
        <f t="shared" si="45"/>
        <v>45780</v>
      </c>
      <c r="B2946" s="356">
        <v>13</v>
      </c>
      <c r="C2946" s="357">
        <v>1655.7379870629995</v>
      </c>
      <c r="D2946" s="357">
        <v>1705.9687620149998</v>
      </c>
      <c r="E2946" s="357">
        <v>9.0959818509999995</v>
      </c>
    </row>
    <row r="2947" spans="1:5">
      <c r="A2947" s="355">
        <f t="shared" si="45"/>
        <v>45780</v>
      </c>
      <c r="B2947" s="356">
        <v>14</v>
      </c>
      <c r="C2947" s="357">
        <v>1678.7477945599999</v>
      </c>
      <c r="D2947" s="357">
        <v>1694.0193173050004</v>
      </c>
      <c r="E2947" s="357">
        <v>6.9062990130000008</v>
      </c>
    </row>
    <row r="2948" spans="1:5">
      <c r="A2948" s="355">
        <f t="shared" si="45"/>
        <v>45780</v>
      </c>
      <c r="B2948" s="356">
        <v>15</v>
      </c>
      <c r="C2948" s="357">
        <v>1609.1059291159995</v>
      </c>
      <c r="D2948" s="357">
        <v>1678.6730467150005</v>
      </c>
      <c r="E2948" s="357">
        <v>7.6951073929999998</v>
      </c>
    </row>
    <row r="2949" spans="1:5">
      <c r="A2949" s="355">
        <f t="shared" si="45"/>
        <v>45780</v>
      </c>
      <c r="B2949" s="356">
        <v>16</v>
      </c>
      <c r="C2949" s="357">
        <v>1580.7271421440014</v>
      </c>
      <c r="D2949" s="357">
        <v>1672.5698641889999</v>
      </c>
      <c r="E2949" s="357">
        <v>7.1968287140000013</v>
      </c>
    </row>
    <row r="2950" spans="1:5">
      <c r="A2950" s="355">
        <f t="shared" ref="A2950:A3013" si="46">IF(B2950=0,A2949+1,A2949)</f>
        <v>45780</v>
      </c>
      <c r="B2950" s="356">
        <v>17</v>
      </c>
      <c r="C2950" s="357">
        <v>1578.1518912199995</v>
      </c>
      <c r="D2950" s="357">
        <v>1670.0116141209996</v>
      </c>
      <c r="E2950" s="357">
        <v>9.0599476200000009</v>
      </c>
    </row>
    <row r="2951" spans="1:5">
      <c r="A2951" s="355">
        <f t="shared" si="46"/>
        <v>45780</v>
      </c>
      <c r="B2951" s="356">
        <v>18</v>
      </c>
      <c r="C2951" s="357">
        <v>1688.9654949789992</v>
      </c>
      <c r="D2951" s="357">
        <v>1786.701863062</v>
      </c>
      <c r="E2951" s="357">
        <v>8.6802141709999994</v>
      </c>
    </row>
    <row r="2952" spans="1:5">
      <c r="A2952" s="355">
        <f t="shared" si="46"/>
        <v>45780</v>
      </c>
      <c r="B2952" s="356">
        <v>19</v>
      </c>
      <c r="C2952" s="357">
        <v>1780.6892124359993</v>
      </c>
      <c r="D2952" s="357">
        <v>1879.5648573439996</v>
      </c>
      <c r="E2952" s="357">
        <v>6.5907016149999995</v>
      </c>
    </row>
    <row r="2953" spans="1:5">
      <c r="A2953" s="355">
        <f t="shared" si="46"/>
        <v>45780</v>
      </c>
      <c r="B2953" s="356">
        <v>20</v>
      </c>
      <c r="C2953" s="357">
        <v>1719.9514252509991</v>
      </c>
      <c r="D2953" s="357">
        <v>1821.3355943190002</v>
      </c>
      <c r="E2953" s="357">
        <v>8.5597122619999997</v>
      </c>
    </row>
    <row r="2954" spans="1:5">
      <c r="A2954" s="355">
        <f t="shared" si="46"/>
        <v>45780</v>
      </c>
      <c r="B2954" s="356">
        <v>21</v>
      </c>
      <c r="C2954" s="357">
        <v>1588.7369228160007</v>
      </c>
      <c r="D2954" s="357">
        <v>1694.8099795450005</v>
      </c>
      <c r="E2954" s="357">
        <v>9.8517140430000012</v>
      </c>
    </row>
    <row r="2955" spans="1:5">
      <c r="A2955" s="355">
        <f t="shared" si="46"/>
        <v>45780</v>
      </c>
      <c r="B2955" s="356">
        <v>22</v>
      </c>
      <c r="C2955" s="357">
        <v>1434.0277374700004</v>
      </c>
      <c r="D2955" s="357">
        <v>1548.4536443499999</v>
      </c>
      <c r="E2955" s="357">
        <v>7.9416326900000023</v>
      </c>
    </row>
    <row r="2956" spans="1:5">
      <c r="A2956" s="355">
        <f t="shared" si="46"/>
        <v>45780</v>
      </c>
      <c r="B2956" s="356">
        <v>23</v>
      </c>
      <c r="C2956" s="357">
        <v>1311.0460002520001</v>
      </c>
      <c r="D2956" s="357">
        <v>1413.5283939870003</v>
      </c>
      <c r="E2956" s="357">
        <v>8.0059991069999974</v>
      </c>
    </row>
    <row r="2957" spans="1:5">
      <c r="A2957" s="355">
        <f t="shared" si="46"/>
        <v>45781</v>
      </c>
      <c r="B2957" s="356">
        <v>0</v>
      </c>
      <c r="C2957" s="357">
        <v>1170.4342725469994</v>
      </c>
      <c r="D2957" s="357">
        <v>1307.2132117889998</v>
      </c>
      <c r="E2957" s="357">
        <v>10.604198504999994</v>
      </c>
    </row>
    <row r="2958" spans="1:5">
      <c r="A2958" s="355">
        <f t="shared" si="46"/>
        <v>45781</v>
      </c>
      <c r="B2958" s="356">
        <v>1</v>
      </c>
      <c r="C2958" s="357">
        <v>1121.5817825449999</v>
      </c>
      <c r="D2958" s="357">
        <v>1238.9907171049992</v>
      </c>
      <c r="E2958" s="357">
        <v>12.006724795999997</v>
      </c>
    </row>
    <row r="2959" spans="1:5">
      <c r="A2959" s="355">
        <f t="shared" si="46"/>
        <v>45781</v>
      </c>
      <c r="B2959" s="356">
        <v>2</v>
      </c>
      <c r="C2959" s="357">
        <v>1090.102114561</v>
      </c>
      <c r="D2959" s="357">
        <v>1197.159474395</v>
      </c>
      <c r="E2959" s="357">
        <v>9.8836750599999981</v>
      </c>
    </row>
    <row r="2960" spans="1:5">
      <c r="A2960" s="355">
        <f t="shared" si="46"/>
        <v>45781</v>
      </c>
      <c r="B2960" s="356">
        <v>3</v>
      </c>
      <c r="C2960" s="357">
        <v>1079.9975898140005</v>
      </c>
      <c r="D2960" s="357">
        <v>1181.3503320499999</v>
      </c>
      <c r="E2960" s="357">
        <v>17.199818500000003</v>
      </c>
    </row>
    <row r="2961" spans="1:5">
      <c r="A2961" s="355">
        <f t="shared" si="46"/>
        <v>45781</v>
      </c>
      <c r="B2961" s="356">
        <v>4</v>
      </c>
      <c r="C2961" s="357">
        <v>1081.1761554640002</v>
      </c>
      <c r="D2961" s="357">
        <v>1181.5548969250001</v>
      </c>
      <c r="E2961" s="357">
        <v>21.125051059999993</v>
      </c>
    </row>
    <row r="2962" spans="1:5">
      <c r="A2962" s="355">
        <f t="shared" si="46"/>
        <v>45781</v>
      </c>
      <c r="B2962" s="356">
        <v>5</v>
      </c>
      <c r="C2962" s="357">
        <v>1083.8073844920009</v>
      </c>
      <c r="D2962" s="357">
        <v>1195.0123158880001</v>
      </c>
      <c r="E2962" s="357">
        <v>15.980699634</v>
      </c>
    </row>
    <row r="2963" spans="1:5">
      <c r="A2963" s="355">
        <f t="shared" si="46"/>
        <v>45781</v>
      </c>
      <c r="B2963" s="356">
        <v>6</v>
      </c>
      <c r="C2963" s="357">
        <v>1071.7734221010001</v>
      </c>
      <c r="D2963" s="357">
        <v>1214.2836077460004</v>
      </c>
      <c r="E2963" s="357">
        <v>11.485754932000004</v>
      </c>
    </row>
    <row r="2964" spans="1:5">
      <c r="A2964" s="355">
        <f t="shared" si="46"/>
        <v>45781</v>
      </c>
      <c r="B2964" s="356">
        <v>7</v>
      </c>
      <c r="C2964" s="357">
        <v>1186.1053801619996</v>
      </c>
      <c r="D2964" s="357">
        <v>1319.6808130929996</v>
      </c>
      <c r="E2964" s="357">
        <v>9.1624174100000015</v>
      </c>
    </row>
    <row r="2965" spans="1:5">
      <c r="A2965" s="355">
        <f t="shared" si="46"/>
        <v>45781</v>
      </c>
      <c r="B2965" s="356">
        <v>8</v>
      </c>
      <c r="C2965" s="357">
        <v>1265.0818686899995</v>
      </c>
      <c r="D2965" s="357">
        <v>1434.6269694570001</v>
      </c>
      <c r="E2965" s="357">
        <v>9.6519678810000027</v>
      </c>
    </row>
    <row r="2966" spans="1:5">
      <c r="A2966" s="355">
        <f t="shared" si="46"/>
        <v>45781</v>
      </c>
      <c r="B2966" s="356">
        <v>9</v>
      </c>
      <c r="C2966" s="357">
        <v>1339.1634890180007</v>
      </c>
      <c r="D2966" s="357">
        <v>1511.5358507260005</v>
      </c>
      <c r="E2966" s="357">
        <v>12.189815582</v>
      </c>
    </row>
    <row r="2967" spans="1:5">
      <c r="A2967" s="355">
        <f t="shared" si="46"/>
        <v>45781</v>
      </c>
      <c r="B2967" s="356">
        <v>10</v>
      </c>
      <c r="C2967" s="357">
        <v>1379.9666625579998</v>
      </c>
      <c r="D2967" s="357">
        <v>1556.059236025</v>
      </c>
      <c r="E2967" s="357">
        <v>10.326702782</v>
      </c>
    </row>
    <row r="2968" spans="1:5">
      <c r="A2968" s="355">
        <f t="shared" si="46"/>
        <v>45781</v>
      </c>
      <c r="B2968" s="356">
        <v>11</v>
      </c>
      <c r="C2968" s="357">
        <v>1408.9906412329997</v>
      </c>
      <c r="D2968" s="357">
        <v>1581.1284211670006</v>
      </c>
      <c r="E2968" s="357">
        <v>14.100959964999998</v>
      </c>
    </row>
    <row r="2969" spans="1:5">
      <c r="A2969" s="355">
        <f t="shared" si="46"/>
        <v>45781</v>
      </c>
      <c r="B2969" s="356">
        <v>12</v>
      </c>
      <c r="C2969" s="357">
        <v>1410.5965343380001</v>
      </c>
      <c r="D2969" s="357">
        <v>1581.1991644520001</v>
      </c>
      <c r="E2969" s="357">
        <v>15.602309909000006</v>
      </c>
    </row>
    <row r="2970" spans="1:5">
      <c r="A2970" s="355">
        <f t="shared" si="46"/>
        <v>45781</v>
      </c>
      <c r="B2970" s="356">
        <v>13</v>
      </c>
      <c r="C2970" s="357">
        <v>1410.4450667860003</v>
      </c>
      <c r="D2970" s="357">
        <v>1575.2046461850005</v>
      </c>
      <c r="E2970" s="357">
        <v>19.826430837000004</v>
      </c>
    </row>
    <row r="2971" spans="1:5">
      <c r="A2971" s="355">
        <f t="shared" si="46"/>
        <v>45781</v>
      </c>
      <c r="B2971" s="356">
        <v>14</v>
      </c>
      <c r="C2971" s="357">
        <v>1407.7203228499998</v>
      </c>
      <c r="D2971" s="357">
        <v>1572.884928515</v>
      </c>
      <c r="E2971" s="357">
        <v>15.115804765000002</v>
      </c>
    </row>
    <row r="2972" spans="1:5">
      <c r="A2972" s="355">
        <f t="shared" si="46"/>
        <v>45781</v>
      </c>
      <c r="B2972" s="356">
        <v>15</v>
      </c>
      <c r="C2972" s="357">
        <v>1402.5376679430001</v>
      </c>
      <c r="D2972" s="357">
        <v>1566.9780704920004</v>
      </c>
      <c r="E2972" s="357">
        <v>14.897262484000004</v>
      </c>
    </row>
    <row r="2973" spans="1:5">
      <c r="A2973" s="355">
        <f t="shared" si="46"/>
        <v>45781</v>
      </c>
      <c r="B2973" s="356">
        <v>16</v>
      </c>
      <c r="C2973" s="357">
        <v>1438.8892621089997</v>
      </c>
      <c r="D2973" s="357">
        <v>1572.060220712</v>
      </c>
      <c r="E2973" s="357">
        <v>10.936226892000001</v>
      </c>
    </row>
    <row r="2974" spans="1:5">
      <c r="A2974" s="355">
        <f t="shared" si="46"/>
        <v>45781</v>
      </c>
      <c r="B2974" s="356">
        <v>17</v>
      </c>
      <c r="C2974" s="357">
        <v>1446.9852033049997</v>
      </c>
      <c r="D2974" s="357">
        <v>1575.6117727600001</v>
      </c>
      <c r="E2974" s="357">
        <v>8.9057220069999961</v>
      </c>
    </row>
    <row r="2975" spans="1:5">
      <c r="A2975" s="355">
        <f t="shared" si="46"/>
        <v>45781</v>
      </c>
      <c r="B2975" s="356">
        <v>18</v>
      </c>
      <c r="C2975" s="357">
        <v>1536.3320630700002</v>
      </c>
      <c r="D2975" s="357">
        <v>1713.849711695</v>
      </c>
      <c r="E2975" s="357">
        <v>8.2337048689999985</v>
      </c>
    </row>
    <row r="2976" spans="1:5">
      <c r="A2976" s="355">
        <f t="shared" si="46"/>
        <v>45781</v>
      </c>
      <c r="B2976" s="356">
        <v>19</v>
      </c>
      <c r="C2976" s="357">
        <v>1658.1617047659997</v>
      </c>
      <c r="D2976" s="357">
        <v>1823.3382095319996</v>
      </c>
      <c r="E2976" s="357">
        <v>11.041486116000005</v>
      </c>
    </row>
    <row r="2977" spans="1:5">
      <c r="A2977" s="355">
        <f t="shared" si="46"/>
        <v>45781</v>
      </c>
      <c r="B2977" s="356">
        <v>20</v>
      </c>
      <c r="C2977" s="357">
        <v>1613.6277011099994</v>
      </c>
      <c r="D2977" s="357">
        <v>1784.1468804089998</v>
      </c>
      <c r="E2977" s="357">
        <v>10.252609097999999</v>
      </c>
    </row>
    <row r="2978" spans="1:5">
      <c r="A2978" s="355">
        <f t="shared" si="46"/>
        <v>45781</v>
      </c>
      <c r="B2978" s="356">
        <v>21</v>
      </c>
      <c r="C2978" s="357">
        <v>1488.0523282459994</v>
      </c>
      <c r="D2978" s="357">
        <v>1659.9492894169996</v>
      </c>
      <c r="E2978" s="357">
        <v>8.0402842410000002</v>
      </c>
    </row>
    <row r="2979" spans="1:5">
      <c r="A2979" s="355">
        <f t="shared" si="46"/>
        <v>45781</v>
      </c>
      <c r="B2979" s="356">
        <v>22</v>
      </c>
      <c r="C2979" s="357">
        <v>1343.0568105540001</v>
      </c>
      <c r="D2979" s="357">
        <v>1483.9930510470003</v>
      </c>
      <c r="E2979" s="357">
        <v>7.9933991100000004</v>
      </c>
    </row>
    <row r="2980" spans="1:5">
      <c r="A2980" s="355">
        <f t="shared" si="46"/>
        <v>45781</v>
      </c>
      <c r="B2980" s="356">
        <v>23</v>
      </c>
      <c r="C2980" s="357">
        <v>1234.8730791520004</v>
      </c>
      <c r="D2980" s="357">
        <v>1345.6310178829995</v>
      </c>
      <c r="E2980" s="357">
        <v>9.1011553280000044</v>
      </c>
    </row>
    <row r="2981" spans="1:5">
      <c r="A2981" s="355">
        <f t="shared" si="46"/>
        <v>45782</v>
      </c>
      <c r="B2981" s="356">
        <v>0</v>
      </c>
      <c r="C2981" s="357">
        <v>1202.001589059</v>
      </c>
      <c r="D2981" s="357">
        <v>1248.1193442970005</v>
      </c>
      <c r="E2981" s="357">
        <v>9.3246976519999976</v>
      </c>
    </row>
    <row r="2982" spans="1:5">
      <c r="A2982" s="355">
        <f t="shared" si="46"/>
        <v>45782</v>
      </c>
      <c r="B2982" s="356">
        <v>1</v>
      </c>
      <c r="C2982" s="357">
        <v>1160.3291067010005</v>
      </c>
      <c r="D2982" s="357">
        <v>1187.7899232340001</v>
      </c>
      <c r="E2982" s="357">
        <v>8.3559827219999985</v>
      </c>
    </row>
    <row r="2983" spans="1:5">
      <c r="A2983" s="355">
        <f t="shared" si="46"/>
        <v>45782</v>
      </c>
      <c r="B2983" s="356">
        <v>2</v>
      </c>
      <c r="C2983" s="357">
        <v>1192.1653131059998</v>
      </c>
      <c r="D2983" s="357">
        <v>1158.362482302</v>
      </c>
      <c r="E2983" s="357">
        <v>14.530740672999993</v>
      </c>
    </row>
    <row r="2984" spans="1:5">
      <c r="A2984" s="355">
        <f t="shared" si="46"/>
        <v>45782</v>
      </c>
      <c r="B2984" s="356">
        <v>3</v>
      </c>
      <c r="C2984" s="357">
        <v>1215.0112431709999</v>
      </c>
      <c r="D2984" s="357">
        <v>1156.3195625789999</v>
      </c>
      <c r="E2984" s="357">
        <v>8.0087495380000018</v>
      </c>
    </row>
    <row r="2985" spans="1:5">
      <c r="A2985" s="355">
        <f t="shared" si="46"/>
        <v>45782</v>
      </c>
      <c r="B2985" s="356">
        <v>4</v>
      </c>
      <c r="C2985" s="357">
        <v>1207.6029358770002</v>
      </c>
      <c r="D2985" s="357">
        <v>1208.0324594210001</v>
      </c>
      <c r="E2985" s="357">
        <v>11.013190814</v>
      </c>
    </row>
    <row r="2986" spans="1:5">
      <c r="A2986" s="355">
        <f t="shared" si="46"/>
        <v>45782</v>
      </c>
      <c r="B2986" s="356">
        <v>5</v>
      </c>
      <c r="C2986" s="357">
        <v>1305.4662540010004</v>
      </c>
      <c r="D2986" s="357">
        <v>1328.6989592430002</v>
      </c>
      <c r="E2986" s="357">
        <v>8.6473235190000004</v>
      </c>
    </row>
    <row r="2987" spans="1:5">
      <c r="A2987" s="355">
        <f t="shared" si="46"/>
        <v>45782</v>
      </c>
      <c r="B2987" s="356">
        <v>6</v>
      </c>
      <c r="C2987" s="357">
        <v>1383.663485301</v>
      </c>
      <c r="D2987" s="357">
        <v>1470.841268012</v>
      </c>
      <c r="E2987" s="357">
        <v>7.4383707800000005</v>
      </c>
    </row>
    <row r="2988" spans="1:5">
      <c r="A2988" s="355">
        <f t="shared" si="46"/>
        <v>45782</v>
      </c>
      <c r="B2988" s="356">
        <v>7</v>
      </c>
      <c r="C2988" s="357">
        <v>1492.1840418379993</v>
      </c>
      <c r="D2988" s="357">
        <v>1601.1773195750002</v>
      </c>
      <c r="E2988" s="357">
        <v>10.434658579999999</v>
      </c>
    </row>
    <row r="2989" spans="1:5">
      <c r="A2989" s="355">
        <f t="shared" si="46"/>
        <v>45782</v>
      </c>
      <c r="B2989" s="356">
        <v>8</v>
      </c>
      <c r="C2989" s="357">
        <v>1646.7538957839993</v>
      </c>
      <c r="D2989" s="357">
        <v>1742.3334062460001</v>
      </c>
      <c r="E2989" s="357">
        <v>7.8867563110000036</v>
      </c>
    </row>
    <row r="2990" spans="1:5">
      <c r="A2990" s="355">
        <f t="shared" si="46"/>
        <v>45782</v>
      </c>
      <c r="B2990" s="356">
        <v>9</v>
      </c>
      <c r="C2990" s="357">
        <v>1687.1748922860002</v>
      </c>
      <c r="D2990" s="357">
        <v>1821.7867328040004</v>
      </c>
      <c r="E2990" s="357">
        <v>12.790940929000001</v>
      </c>
    </row>
    <row r="2991" spans="1:5">
      <c r="A2991" s="355">
        <f t="shared" si="46"/>
        <v>45782</v>
      </c>
      <c r="B2991" s="356">
        <v>10</v>
      </c>
      <c r="C2991" s="357">
        <v>1798.5687971740001</v>
      </c>
      <c r="D2991" s="357">
        <v>1879.7769114340008</v>
      </c>
      <c r="E2991" s="357">
        <v>13.778857487000002</v>
      </c>
    </row>
    <row r="2992" spans="1:5">
      <c r="A2992" s="355">
        <f t="shared" si="46"/>
        <v>45782</v>
      </c>
      <c r="B2992" s="356">
        <v>11</v>
      </c>
      <c r="C2992" s="357">
        <v>1817.0896934799994</v>
      </c>
      <c r="D2992" s="357">
        <v>1927.0794246760001</v>
      </c>
      <c r="E2992" s="357">
        <v>10.174254118999997</v>
      </c>
    </row>
    <row r="2993" spans="1:5">
      <c r="A2993" s="355">
        <f t="shared" si="46"/>
        <v>45782</v>
      </c>
      <c r="B2993" s="356">
        <v>12</v>
      </c>
      <c r="C2993" s="357">
        <v>1859.3036022280012</v>
      </c>
      <c r="D2993" s="357">
        <v>1922.318155201001</v>
      </c>
      <c r="E2993" s="357">
        <v>17.754014692999998</v>
      </c>
    </row>
    <row r="2994" spans="1:5">
      <c r="A2994" s="355">
        <f t="shared" si="46"/>
        <v>45782</v>
      </c>
      <c r="B2994" s="356">
        <v>13</v>
      </c>
      <c r="C2994" s="357">
        <v>1798.283160281999</v>
      </c>
      <c r="D2994" s="357">
        <v>1920.254274179</v>
      </c>
      <c r="E2994" s="357">
        <v>11.376910359999995</v>
      </c>
    </row>
    <row r="2995" spans="1:5">
      <c r="A2995" s="355">
        <f t="shared" si="46"/>
        <v>45782</v>
      </c>
      <c r="B2995" s="356">
        <v>14</v>
      </c>
      <c r="C2995" s="357">
        <v>1798.506781771001</v>
      </c>
      <c r="D2995" s="357">
        <v>1947.5981680170005</v>
      </c>
      <c r="E2995" s="357">
        <v>7.2487516650000012</v>
      </c>
    </row>
    <row r="2996" spans="1:5">
      <c r="A2996" s="355">
        <f t="shared" si="46"/>
        <v>45782</v>
      </c>
      <c r="B2996" s="356">
        <v>15</v>
      </c>
      <c r="C2996" s="357">
        <v>1805.8826935080001</v>
      </c>
      <c r="D2996" s="357">
        <v>1946.0518013159995</v>
      </c>
      <c r="E2996" s="357">
        <v>13.601914274999995</v>
      </c>
    </row>
    <row r="2997" spans="1:5">
      <c r="A2997" s="355">
        <f t="shared" si="46"/>
        <v>45782</v>
      </c>
      <c r="B2997" s="356">
        <v>16</v>
      </c>
      <c r="C2997" s="357">
        <v>1781.2078551030008</v>
      </c>
      <c r="D2997" s="357">
        <v>1924.2187894820001</v>
      </c>
      <c r="E2997" s="357">
        <v>10.256960100000004</v>
      </c>
    </row>
    <row r="2998" spans="1:5">
      <c r="A2998" s="355">
        <f t="shared" si="46"/>
        <v>45782</v>
      </c>
      <c r="B2998" s="356">
        <v>17</v>
      </c>
      <c r="C2998" s="357">
        <v>1726.5242265929996</v>
      </c>
      <c r="D2998" s="357">
        <v>1874.6827525279991</v>
      </c>
      <c r="E2998" s="357">
        <v>17.555583487</v>
      </c>
    </row>
    <row r="2999" spans="1:5">
      <c r="A2999" s="355">
        <f t="shared" si="46"/>
        <v>45782</v>
      </c>
      <c r="B2999" s="356">
        <v>18</v>
      </c>
      <c r="C2999" s="357">
        <v>1814.6248084540002</v>
      </c>
      <c r="D2999" s="357">
        <v>1955.3793467560001</v>
      </c>
      <c r="E2999" s="357">
        <v>18.492857056999991</v>
      </c>
    </row>
    <row r="3000" spans="1:5">
      <c r="A3000" s="355">
        <f t="shared" si="46"/>
        <v>45782</v>
      </c>
      <c r="B3000" s="356">
        <v>19</v>
      </c>
      <c r="C3000" s="357">
        <v>1914.3163166049994</v>
      </c>
      <c r="D3000" s="357">
        <v>2018.5419719620002</v>
      </c>
      <c r="E3000" s="357">
        <v>16.675942745</v>
      </c>
    </row>
    <row r="3001" spans="1:5">
      <c r="A3001" s="355">
        <f t="shared" si="46"/>
        <v>45782</v>
      </c>
      <c r="B3001" s="356">
        <v>20</v>
      </c>
      <c r="C3001" s="357">
        <v>1867.7725875119997</v>
      </c>
      <c r="D3001" s="357">
        <v>1955.6250825600007</v>
      </c>
      <c r="E3001" s="357">
        <v>15.276277012000001</v>
      </c>
    </row>
    <row r="3002" spans="1:5">
      <c r="A3002" s="355">
        <f t="shared" si="46"/>
        <v>45782</v>
      </c>
      <c r="B3002" s="356">
        <v>21</v>
      </c>
      <c r="C3002" s="357">
        <v>1735.3069979619993</v>
      </c>
      <c r="D3002" s="357">
        <v>1814.4698005300006</v>
      </c>
      <c r="E3002" s="357">
        <v>12.990531648000005</v>
      </c>
    </row>
    <row r="3003" spans="1:5">
      <c r="A3003" s="355">
        <f t="shared" si="46"/>
        <v>45782</v>
      </c>
      <c r="B3003" s="356">
        <v>22</v>
      </c>
      <c r="C3003" s="357">
        <v>1677.845838482001</v>
      </c>
      <c r="D3003" s="357">
        <v>1638.8393289580001</v>
      </c>
      <c r="E3003" s="357">
        <v>7.9882142239999974</v>
      </c>
    </row>
    <row r="3004" spans="1:5">
      <c r="A3004" s="355">
        <f t="shared" si="46"/>
        <v>45782</v>
      </c>
      <c r="B3004" s="356">
        <v>23</v>
      </c>
      <c r="C3004" s="357">
        <v>1497.6588242230005</v>
      </c>
      <c r="D3004" s="357">
        <v>1481.7444694340002</v>
      </c>
      <c r="E3004" s="357">
        <v>9.2779603489999989</v>
      </c>
    </row>
    <row r="3005" spans="1:5">
      <c r="A3005" s="355">
        <f t="shared" si="46"/>
        <v>45783</v>
      </c>
      <c r="B3005" s="356">
        <v>0</v>
      </c>
      <c r="C3005" s="357">
        <v>1236.2446033879999</v>
      </c>
      <c r="D3005" s="357">
        <v>1373.3320093980003</v>
      </c>
      <c r="E3005" s="357">
        <v>11.064770235000008</v>
      </c>
    </row>
    <row r="3006" spans="1:5">
      <c r="A3006" s="355">
        <f t="shared" si="46"/>
        <v>45783</v>
      </c>
      <c r="B3006" s="356">
        <v>1</v>
      </c>
      <c r="C3006" s="357">
        <v>1157.223651221</v>
      </c>
      <c r="D3006" s="357">
        <v>1315.603038405</v>
      </c>
      <c r="E3006" s="357">
        <v>10.513579243999999</v>
      </c>
    </row>
    <row r="3007" spans="1:5">
      <c r="A3007" s="355">
        <f t="shared" si="46"/>
        <v>45783</v>
      </c>
      <c r="B3007" s="356">
        <v>2</v>
      </c>
      <c r="C3007" s="357">
        <v>1125.7213253439995</v>
      </c>
      <c r="D3007" s="357">
        <v>1278.6358343229999</v>
      </c>
      <c r="E3007" s="357">
        <v>9.4206396099999985</v>
      </c>
    </row>
    <row r="3008" spans="1:5">
      <c r="A3008" s="355">
        <f t="shared" si="46"/>
        <v>45783</v>
      </c>
      <c r="B3008" s="356">
        <v>3</v>
      </c>
      <c r="C3008" s="357">
        <v>1127.2637100060003</v>
      </c>
      <c r="D3008" s="357">
        <v>1279.3911244650003</v>
      </c>
      <c r="E3008" s="357">
        <v>9.2310962820000011</v>
      </c>
    </row>
    <row r="3009" spans="1:5">
      <c r="A3009" s="355">
        <f t="shared" si="46"/>
        <v>45783</v>
      </c>
      <c r="B3009" s="356">
        <v>4</v>
      </c>
      <c r="C3009" s="357">
        <v>1191.7435240719999</v>
      </c>
      <c r="D3009" s="357">
        <v>1326.5929218990004</v>
      </c>
      <c r="E3009" s="357">
        <v>8.4190361089999968</v>
      </c>
    </row>
    <row r="3010" spans="1:5">
      <c r="A3010" s="355">
        <f t="shared" si="46"/>
        <v>45783</v>
      </c>
      <c r="B3010" s="356">
        <v>5</v>
      </c>
      <c r="C3010" s="357">
        <v>1307.0877107810002</v>
      </c>
      <c r="D3010" s="357">
        <v>1421.6027318759998</v>
      </c>
      <c r="E3010" s="357">
        <v>8.3822317980000012</v>
      </c>
    </row>
    <row r="3011" spans="1:5">
      <c r="A3011" s="355">
        <f t="shared" si="46"/>
        <v>45783</v>
      </c>
      <c r="B3011" s="356">
        <v>6</v>
      </c>
      <c r="C3011" s="357">
        <v>1372.4427249639998</v>
      </c>
      <c r="D3011" s="357">
        <v>1553.7728628840005</v>
      </c>
      <c r="E3011" s="357">
        <v>15.450839365</v>
      </c>
    </row>
    <row r="3012" spans="1:5">
      <c r="A3012" s="355">
        <f t="shared" si="46"/>
        <v>45783</v>
      </c>
      <c r="B3012" s="356">
        <v>7</v>
      </c>
      <c r="C3012" s="357">
        <v>1406.4042283460012</v>
      </c>
      <c r="D3012" s="357">
        <v>1680.3842034089996</v>
      </c>
      <c r="E3012" s="357">
        <v>8.5107892919999983</v>
      </c>
    </row>
    <row r="3013" spans="1:5">
      <c r="A3013" s="355">
        <f t="shared" si="46"/>
        <v>45783</v>
      </c>
      <c r="B3013" s="356">
        <v>8</v>
      </c>
      <c r="C3013" s="357">
        <v>1531.1647177119992</v>
      </c>
      <c r="D3013" s="357">
        <v>1799.6912181649998</v>
      </c>
      <c r="E3013" s="357">
        <v>9.1822640319999991</v>
      </c>
    </row>
    <row r="3014" spans="1:5">
      <c r="A3014" s="355">
        <f t="shared" ref="A3014:A3077" si="47">IF(B3014=0,A3013+1,A3013)</f>
        <v>45783</v>
      </c>
      <c r="B3014" s="356">
        <v>9</v>
      </c>
      <c r="C3014" s="357">
        <v>1666.7758476840008</v>
      </c>
      <c r="D3014" s="357">
        <v>1869.842842649</v>
      </c>
      <c r="E3014" s="357">
        <v>8.5173129969999994</v>
      </c>
    </row>
    <row r="3015" spans="1:5">
      <c r="A3015" s="355">
        <f t="shared" si="47"/>
        <v>45783</v>
      </c>
      <c r="B3015" s="356">
        <v>10</v>
      </c>
      <c r="C3015" s="357">
        <v>1742.6960379720003</v>
      </c>
      <c r="D3015" s="357">
        <v>1919.6247870019995</v>
      </c>
      <c r="E3015" s="357">
        <v>8.4642377440000001</v>
      </c>
    </row>
    <row r="3016" spans="1:5">
      <c r="A3016" s="355">
        <f t="shared" si="47"/>
        <v>45783</v>
      </c>
      <c r="B3016" s="356">
        <v>11</v>
      </c>
      <c r="C3016" s="357">
        <v>1851.6170144200009</v>
      </c>
      <c r="D3016" s="357">
        <v>1957.054326939</v>
      </c>
      <c r="E3016" s="357">
        <v>7.8470326500000001</v>
      </c>
    </row>
    <row r="3017" spans="1:5">
      <c r="A3017" s="355">
        <f t="shared" si="47"/>
        <v>45783</v>
      </c>
      <c r="B3017" s="356">
        <v>12</v>
      </c>
      <c r="C3017" s="357">
        <v>1788.7356229220009</v>
      </c>
      <c r="D3017" s="357">
        <v>1950.0457427040003</v>
      </c>
      <c r="E3017" s="357">
        <v>13.711966278000002</v>
      </c>
    </row>
    <row r="3018" spans="1:5">
      <c r="A3018" s="355">
        <f t="shared" si="47"/>
        <v>45783</v>
      </c>
      <c r="B3018" s="356">
        <v>13</v>
      </c>
      <c r="C3018" s="357">
        <v>1808.7357573399995</v>
      </c>
      <c r="D3018" s="357">
        <v>1971.8922211670001</v>
      </c>
      <c r="E3018" s="357">
        <v>14.788636471</v>
      </c>
    </row>
    <row r="3019" spans="1:5">
      <c r="A3019" s="355">
        <f t="shared" si="47"/>
        <v>45783</v>
      </c>
      <c r="B3019" s="356">
        <v>14</v>
      </c>
      <c r="C3019" s="357">
        <v>1826.4115308950002</v>
      </c>
      <c r="D3019" s="357">
        <v>1996.5704983350001</v>
      </c>
      <c r="E3019" s="357">
        <v>12.184119640999999</v>
      </c>
    </row>
    <row r="3020" spans="1:5">
      <c r="A3020" s="355">
        <f t="shared" si="47"/>
        <v>45783</v>
      </c>
      <c r="B3020" s="356">
        <v>15</v>
      </c>
      <c r="C3020" s="357">
        <v>1814.5289877120001</v>
      </c>
      <c r="D3020" s="357">
        <v>1991.8790873160001</v>
      </c>
      <c r="E3020" s="357">
        <v>9.2832463650000001</v>
      </c>
    </row>
    <row r="3021" spans="1:5">
      <c r="A3021" s="355">
        <f t="shared" si="47"/>
        <v>45783</v>
      </c>
      <c r="B3021" s="356">
        <v>16</v>
      </c>
      <c r="C3021" s="357">
        <v>1760.0844215259995</v>
      </c>
      <c r="D3021" s="357">
        <v>1950.6399118009995</v>
      </c>
      <c r="E3021" s="357">
        <v>8.7123389170000003</v>
      </c>
    </row>
    <row r="3022" spans="1:5">
      <c r="A3022" s="355">
        <f t="shared" si="47"/>
        <v>45783</v>
      </c>
      <c r="B3022" s="356">
        <v>17</v>
      </c>
      <c r="C3022" s="357">
        <v>1712.094658630999</v>
      </c>
      <c r="D3022" s="357">
        <v>1908.9740798209996</v>
      </c>
      <c r="E3022" s="357">
        <v>10.650859399</v>
      </c>
    </row>
    <row r="3023" spans="1:5">
      <c r="A3023" s="355">
        <f t="shared" si="47"/>
        <v>45783</v>
      </c>
      <c r="B3023" s="356">
        <v>18</v>
      </c>
      <c r="C3023" s="357">
        <v>1797.1392422099998</v>
      </c>
      <c r="D3023" s="357">
        <v>1988.172292297</v>
      </c>
      <c r="E3023" s="357">
        <v>12.885815520000001</v>
      </c>
    </row>
    <row r="3024" spans="1:5">
      <c r="A3024" s="355">
        <f t="shared" si="47"/>
        <v>45783</v>
      </c>
      <c r="B3024" s="356">
        <v>19</v>
      </c>
      <c r="C3024" s="357">
        <v>1848.4969454349996</v>
      </c>
      <c r="D3024" s="357">
        <v>2036.04381616</v>
      </c>
      <c r="E3024" s="357">
        <v>9.3118885550000012</v>
      </c>
    </row>
    <row r="3025" spans="1:5">
      <c r="A3025" s="355">
        <f t="shared" si="47"/>
        <v>45783</v>
      </c>
      <c r="B3025" s="356">
        <v>20</v>
      </c>
      <c r="C3025" s="357">
        <v>1784.8286818260008</v>
      </c>
      <c r="D3025" s="357">
        <v>1969.9150190430007</v>
      </c>
      <c r="E3025" s="357">
        <v>9.2021150140000003</v>
      </c>
    </row>
    <row r="3026" spans="1:5">
      <c r="A3026" s="355">
        <f t="shared" si="47"/>
        <v>45783</v>
      </c>
      <c r="B3026" s="356">
        <v>21</v>
      </c>
      <c r="C3026" s="357">
        <v>1706.7408086350006</v>
      </c>
      <c r="D3026" s="357">
        <v>1832.5088949210001</v>
      </c>
      <c r="E3026" s="357">
        <v>10.341174458000001</v>
      </c>
    </row>
    <row r="3027" spans="1:5">
      <c r="A3027" s="355">
        <f t="shared" si="47"/>
        <v>45783</v>
      </c>
      <c r="B3027" s="356">
        <v>22</v>
      </c>
      <c r="C3027" s="357">
        <v>1610.9331678550002</v>
      </c>
      <c r="D3027" s="357">
        <v>1670.982752013</v>
      </c>
      <c r="E3027" s="357">
        <v>9.0431818400000008</v>
      </c>
    </row>
    <row r="3028" spans="1:5">
      <c r="A3028" s="355">
        <f t="shared" si="47"/>
        <v>45783</v>
      </c>
      <c r="B3028" s="356">
        <v>23</v>
      </c>
      <c r="C3028" s="357">
        <v>1426.8165738049995</v>
      </c>
      <c r="D3028" s="357">
        <v>1492.1021324009996</v>
      </c>
      <c r="E3028" s="357">
        <v>7.7179358229999995</v>
      </c>
    </row>
    <row r="3029" spans="1:5">
      <c r="A3029" s="355">
        <f t="shared" si="47"/>
        <v>45784</v>
      </c>
      <c r="B3029" s="356">
        <v>0</v>
      </c>
      <c r="C3029" s="357">
        <v>1344.9099505679999</v>
      </c>
      <c r="D3029" s="357">
        <v>1414.7497417430002</v>
      </c>
      <c r="E3029" s="357">
        <v>10.208263893</v>
      </c>
    </row>
    <row r="3030" spans="1:5">
      <c r="A3030" s="355">
        <f t="shared" si="47"/>
        <v>45784</v>
      </c>
      <c r="B3030" s="356">
        <v>1</v>
      </c>
      <c r="C3030" s="357">
        <v>1294.4018382929996</v>
      </c>
      <c r="D3030" s="357">
        <v>1350.3720679699998</v>
      </c>
      <c r="E3030" s="357">
        <v>8.673740706000002</v>
      </c>
    </row>
    <row r="3031" spans="1:5">
      <c r="A3031" s="355">
        <f t="shared" si="47"/>
        <v>45784</v>
      </c>
      <c r="B3031" s="356">
        <v>2</v>
      </c>
      <c r="C3031" s="357">
        <v>1333.8221136290006</v>
      </c>
      <c r="D3031" s="357">
        <v>1330.3134025410002</v>
      </c>
      <c r="E3031" s="357">
        <v>8.0892468189999995</v>
      </c>
    </row>
    <row r="3032" spans="1:5">
      <c r="A3032" s="355">
        <f t="shared" si="47"/>
        <v>45784</v>
      </c>
      <c r="B3032" s="356">
        <v>3</v>
      </c>
      <c r="C3032" s="357">
        <v>1269.6620498559996</v>
      </c>
      <c r="D3032" s="357">
        <v>1325.0438926850004</v>
      </c>
      <c r="E3032" s="357">
        <v>8.0939111309999987</v>
      </c>
    </row>
    <row r="3033" spans="1:5">
      <c r="A3033" s="355">
        <f t="shared" si="47"/>
        <v>45784</v>
      </c>
      <c r="B3033" s="356">
        <v>4</v>
      </c>
      <c r="C3033" s="357">
        <v>1376.1349815470001</v>
      </c>
      <c r="D3033" s="357">
        <v>1371.3677084840006</v>
      </c>
      <c r="E3033" s="357">
        <v>7.9523602040000005</v>
      </c>
    </row>
    <row r="3034" spans="1:5">
      <c r="A3034" s="355">
        <f t="shared" si="47"/>
        <v>45784</v>
      </c>
      <c r="B3034" s="356">
        <v>5</v>
      </c>
      <c r="C3034" s="357">
        <v>1351.5965136590003</v>
      </c>
      <c r="D3034" s="357">
        <v>1470.3477601950001</v>
      </c>
      <c r="E3034" s="357">
        <v>7.9485761620000019</v>
      </c>
    </row>
    <row r="3035" spans="1:5">
      <c r="A3035" s="355">
        <f t="shared" si="47"/>
        <v>45784</v>
      </c>
      <c r="B3035" s="356">
        <v>6</v>
      </c>
      <c r="C3035" s="357">
        <v>1388.7250903129993</v>
      </c>
      <c r="D3035" s="357">
        <v>1599.0047614369996</v>
      </c>
      <c r="E3035" s="357">
        <v>13.427978025999998</v>
      </c>
    </row>
    <row r="3036" spans="1:5">
      <c r="A3036" s="355">
        <f t="shared" si="47"/>
        <v>45784</v>
      </c>
      <c r="B3036" s="356">
        <v>7</v>
      </c>
      <c r="C3036" s="357">
        <v>1468.4344924449997</v>
      </c>
      <c r="D3036" s="357">
        <v>1720.9997406930004</v>
      </c>
      <c r="E3036" s="357">
        <v>8.2642634269999995</v>
      </c>
    </row>
    <row r="3037" spans="1:5">
      <c r="A3037" s="355">
        <f t="shared" si="47"/>
        <v>45784</v>
      </c>
      <c r="B3037" s="356">
        <v>8</v>
      </c>
      <c r="C3037" s="357">
        <v>1623.0678092850003</v>
      </c>
      <c r="D3037" s="357">
        <v>1830.8243644679999</v>
      </c>
      <c r="E3037" s="357">
        <v>6.9884524130000019</v>
      </c>
    </row>
    <row r="3038" spans="1:5">
      <c r="A3038" s="355">
        <f t="shared" si="47"/>
        <v>45784</v>
      </c>
      <c r="B3038" s="356">
        <v>9</v>
      </c>
      <c r="C3038" s="357">
        <v>1668.4583802879997</v>
      </c>
      <c r="D3038" s="357">
        <v>1899.7807438959999</v>
      </c>
      <c r="E3038" s="357">
        <v>8.3953028169999993</v>
      </c>
    </row>
    <row r="3039" spans="1:5">
      <c r="A3039" s="355">
        <f t="shared" si="47"/>
        <v>45784</v>
      </c>
      <c r="B3039" s="356">
        <v>10</v>
      </c>
      <c r="C3039" s="357">
        <v>1720.5559285819998</v>
      </c>
      <c r="D3039" s="357">
        <v>1944.7657214199999</v>
      </c>
      <c r="E3039" s="357">
        <v>9.832343692000002</v>
      </c>
    </row>
    <row r="3040" spans="1:5">
      <c r="A3040" s="355">
        <f t="shared" si="47"/>
        <v>45784</v>
      </c>
      <c r="B3040" s="356">
        <v>11</v>
      </c>
      <c r="C3040" s="357">
        <v>1765.8931935600008</v>
      </c>
      <c r="D3040" s="357">
        <v>1991.0178395290002</v>
      </c>
      <c r="E3040" s="357">
        <v>10.217826144999998</v>
      </c>
    </row>
    <row r="3041" spans="1:5">
      <c r="A3041" s="355">
        <f t="shared" si="47"/>
        <v>45784</v>
      </c>
      <c r="B3041" s="356">
        <v>12</v>
      </c>
      <c r="C3041" s="357">
        <v>1757.1299706580003</v>
      </c>
      <c r="D3041" s="357">
        <v>1977.2797453330002</v>
      </c>
      <c r="E3041" s="357">
        <v>10.608549898000001</v>
      </c>
    </row>
    <row r="3042" spans="1:5">
      <c r="A3042" s="355">
        <f t="shared" si="47"/>
        <v>45784</v>
      </c>
      <c r="B3042" s="356">
        <v>13</v>
      </c>
      <c r="C3042" s="357">
        <v>1777.1081505330001</v>
      </c>
      <c r="D3042" s="357">
        <v>1989.910422122</v>
      </c>
      <c r="E3042" s="357">
        <v>21.507187318</v>
      </c>
    </row>
    <row r="3043" spans="1:5">
      <c r="A3043" s="355">
        <f t="shared" si="47"/>
        <v>45784</v>
      </c>
      <c r="B3043" s="356">
        <v>14</v>
      </c>
      <c r="C3043" s="357">
        <v>1787.1869809049995</v>
      </c>
      <c r="D3043" s="357">
        <v>2009.5705728039993</v>
      </c>
      <c r="E3043" s="357">
        <v>16.139288945000001</v>
      </c>
    </row>
    <row r="3044" spans="1:5">
      <c r="A3044" s="355">
        <f t="shared" si="47"/>
        <v>45784</v>
      </c>
      <c r="B3044" s="356">
        <v>15</v>
      </c>
      <c r="C3044" s="357">
        <v>1777.7620462050013</v>
      </c>
      <c r="D3044" s="357">
        <v>2007.2658703590002</v>
      </c>
      <c r="E3044" s="357">
        <v>7.8687642679999987</v>
      </c>
    </row>
    <row r="3045" spans="1:5">
      <c r="A3045" s="355">
        <f t="shared" si="47"/>
        <v>45784</v>
      </c>
      <c r="B3045" s="356">
        <v>16</v>
      </c>
      <c r="C3045" s="357">
        <v>1738.339312905</v>
      </c>
      <c r="D3045" s="357">
        <v>1983.3559779940006</v>
      </c>
      <c r="E3045" s="357">
        <v>8.6380638140000023</v>
      </c>
    </row>
    <row r="3046" spans="1:5">
      <c r="A3046" s="355">
        <f t="shared" si="47"/>
        <v>45784</v>
      </c>
      <c r="B3046" s="356">
        <v>17</v>
      </c>
      <c r="C3046" s="357">
        <v>1687.128452747</v>
      </c>
      <c r="D3046" s="357">
        <v>1921.082090717</v>
      </c>
      <c r="E3046" s="357">
        <v>12.783084187</v>
      </c>
    </row>
    <row r="3047" spans="1:5">
      <c r="A3047" s="355">
        <f t="shared" si="47"/>
        <v>45784</v>
      </c>
      <c r="B3047" s="356">
        <v>18</v>
      </c>
      <c r="C3047" s="357">
        <v>1767.1176390820003</v>
      </c>
      <c r="D3047" s="357">
        <v>1984.0689257690003</v>
      </c>
      <c r="E3047" s="357">
        <v>10.213907309999998</v>
      </c>
    </row>
    <row r="3048" spans="1:5">
      <c r="A3048" s="355">
        <f t="shared" si="47"/>
        <v>45784</v>
      </c>
      <c r="B3048" s="356">
        <v>19</v>
      </c>
      <c r="C3048" s="357">
        <v>1869.9256022770003</v>
      </c>
      <c r="D3048" s="357">
        <v>2075.6550326199995</v>
      </c>
      <c r="E3048" s="357">
        <v>8.5844106559999993</v>
      </c>
    </row>
    <row r="3049" spans="1:5">
      <c r="A3049" s="355">
        <f t="shared" si="47"/>
        <v>45784</v>
      </c>
      <c r="B3049" s="356">
        <v>20</v>
      </c>
      <c r="C3049" s="357">
        <v>1798.5630676970004</v>
      </c>
      <c r="D3049" s="357">
        <v>2005.51233834</v>
      </c>
      <c r="E3049" s="357">
        <v>8.4523899070000006</v>
      </c>
    </row>
    <row r="3050" spans="1:5">
      <c r="A3050" s="355">
        <f t="shared" si="47"/>
        <v>45784</v>
      </c>
      <c r="B3050" s="356">
        <v>21</v>
      </c>
      <c r="C3050" s="357">
        <v>1653.0391122719996</v>
      </c>
      <c r="D3050" s="357">
        <v>1870.4284444560001</v>
      </c>
      <c r="E3050" s="357">
        <v>8.0317441050000014</v>
      </c>
    </row>
    <row r="3051" spans="1:5">
      <c r="A3051" s="355">
        <f t="shared" si="47"/>
        <v>45784</v>
      </c>
      <c r="B3051" s="356">
        <v>22</v>
      </c>
      <c r="C3051" s="357">
        <v>1604.3427981029997</v>
      </c>
      <c r="D3051" s="357">
        <v>1715.8502969880003</v>
      </c>
      <c r="E3051" s="357">
        <v>21.732688104000015</v>
      </c>
    </row>
    <row r="3052" spans="1:5">
      <c r="A3052" s="355">
        <f t="shared" si="47"/>
        <v>45784</v>
      </c>
      <c r="B3052" s="356">
        <v>23</v>
      </c>
      <c r="C3052" s="357">
        <v>1443.0645235450002</v>
      </c>
      <c r="D3052" s="357">
        <v>1552.8834957949996</v>
      </c>
      <c r="E3052" s="357">
        <v>25.877496192999999</v>
      </c>
    </row>
    <row r="3053" spans="1:5">
      <c r="A3053" s="355">
        <f t="shared" si="47"/>
        <v>45785</v>
      </c>
      <c r="B3053" s="356">
        <v>0</v>
      </c>
      <c r="C3053" s="357">
        <v>1430.6799738050006</v>
      </c>
      <c r="D3053" s="357">
        <v>1432.2154016599993</v>
      </c>
      <c r="E3053" s="357">
        <v>22.289603013000001</v>
      </c>
    </row>
    <row r="3054" spans="1:5">
      <c r="A3054" s="355">
        <f t="shared" si="47"/>
        <v>45785</v>
      </c>
      <c r="B3054" s="356">
        <v>1</v>
      </c>
      <c r="C3054" s="357">
        <v>1376.2483392829997</v>
      </c>
      <c r="D3054" s="357">
        <v>1366.0488791549997</v>
      </c>
      <c r="E3054" s="357">
        <v>11.062758523999998</v>
      </c>
    </row>
    <row r="3055" spans="1:5">
      <c r="A3055" s="355">
        <f t="shared" si="47"/>
        <v>45785</v>
      </c>
      <c r="B3055" s="356">
        <v>2</v>
      </c>
      <c r="C3055" s="357">
        <v>1349.3684866019998</v>
      </c>
      <c r="D3055" s="357">
        <v>1340.4571729190006</v>
      </c>
      <c r="E3055" s="357">
        <v>11.798473114000002</v>
      </c>
    </row>
    <row r="3056" spans="1:5">
      <c r="A3056" s="355">
        <f t="shared" si="47"/>
        <v>45785</v>
      </c>
      <c r="B3056" s="356">
        <v>3</v>
      </c>
      <c r="C3056" s="357">
        <v>1340.9017804170003</v>
      </c>
      <c r="D3056" s="357">
        <v>1334.4134212519998</v>
      </c>
      <c r="E3056" s="357">
        <v>12.116525602999999</v>
      </c>
    </row>
    <row r="3057" spans="1:5">
      <c r="A3057" s="355">
        <f t="shared" si="47"/>
        <v>45785</v>
      </c>
      <c r="B3057" s="356">
        <v>4</v>
      </c>
      <c r="C3057" s="357">
        <v>1411.1536390389997</v>
      </c>
      <c r="D3057" s="357">
        <v>1390.0242199190002</v>
      </c>
      <c r="E3057" s="357">
        <v>9.3137397840000027</v>
      </c>
    </row>
    <row r="3058" spans="1:5">
      <c r="A3058" s="355">
        <f t="shared" si="47"/>
        <v>45785</v>
      </c>
      <c r="B3058" s="356">
        <v>5</v>
      </c>
      <c r="C3058" s="357">
        <v>1473.242783935</v>
      </c>
      <c r="D3058" s="357">
        <v>1486.2238906139996</v>
      </c>
      <c r="E3058" s="357">
        <v>9.9019839009999977</v>
      </c>
    </row>
    <row r="3059" spans="1:5">
      <c r="A3059" s="355">
        <f t="shared" si="47"/>
        <v>45785</v>
      </c>
      <c r="B3059" s="356">
        <v>6</v>
      </c>
      <c r="C3059" s="357">
        <v>1529.5319730950005</v>
      </c>
      <c r="D3059" s="357">
        <v>1610.2949488989993</v>
      </c>
      <c r="E3059" s="357">
        <v>8.5499270900000006</v>
      </c>
    </row>
    <row r="3060" spans="1:5">
      <c r="A3060" s="355">
        <f t="shared" si="47"/>
        <v>45785</v>
      </c>
      <c r="B3060" s="356">
        <v>7</v>
      </c>
      <c r="C3060" s="357">
        <v>1590.3328292679992</v>
      </c>
      <c r="D3060" s="357">
        <v>1744.0560502340004</v>
      </c>
      <c r="E3060" s="357">
        <v>11.712398228000001</v>
      </c>
    </row>
    <row r="3061" spans="1:5">
      <c r="A3061" s="355">
        <f t="shared" si="47"/>
        <v>45785</v>
      </c>
      <c r="B3061" s="356">
        <v>8</v>
      </c>
      <c r="C3061" s="357">
        <v>1773.8523299159995</v>
      </c>
      <c r="D3061" s="357">
        <v>1859.2929161859997</v>
      </c>
      <c r="E3061" s="357">
        <v>12.895990611000004</v>
      </c>
    </row>
    <row r="3062" spans="1:5">
      <c r="A3062" s="355">
        <f t="shared" si="47"/>
        <v>45785</v>
      </c>
      <c r="B3062" s="356">
        <v>9</v>
      </c>
      <c r="C3062" s="357">
        <v>1849.5057961710002</v>
      </c>
      <c r="D3062" s="357">
        <v>1914.5893018430006</v>
      </c>
      <c r="E3062" s="357">
        <v>14.870750541000003</v>
      </c>
    </row>
    <row r="3063" spans="1:5">
      <c r="A3063" s="355">
        <f t="shared" si="47"/>
        <v>45785</v>
      </c>
      <c r="B3063" s="356">
        <v>10</v>
      </c>
      <c r="C3063" s="357">
        <v>1891.528688577999</v>
      </c>
      <c r="D3063" s="357">
        <v>1959.9981948070001</v>
      </c>
      <c r="E3063" s="357">
        <v>8.3368369870000016</v>
      </c>
    </row>
    <row r="3064" spans="1:5">
      <c r="A3064" s="355">
        <f t="shared" si="47"/>
        <v>45785</v>
      </c>
      <c r="B3064" s="356">
        <v>11</v>
      </c>
      <c r="C3064" s="357">
        <v>1941.1700302009992</v>
      </c>
      <c r="D3064" s="357">
        <v>2002.1164646219995</v>
      </c>
      <c r="E3064" s="357">
        <v>7.9341673440000005</v>
      </c>
    </row>
    <row r="3065" spans="1:5">
      <c r="A3065" s="355">
        <f t="shared" si="47"/>
        <v>45785</v>
      </c>
      <c r="B3065" s="356">
        <v>12</v>
      </c>
      <c r="C3065" s="357">
        <v>1942.9007586279988</v>
      </c>
      <c r="D3065" s="357">
        <v>2003.000500051</v>
      </c>
      <c r="E3065" s="357">
        <v>7.7221439090000006</v>
      </c>
    </row>
    <row r="3066" spans="1:5">
      <c r="A3066" s="355">
        <f t="shared" si="47"/>
        <v>45785</v>
      </c>
      <c r="B3066" s="356">
        <v>13</v>
      </c>
      <c r="C3066" s="357">
        <v>1926.7197876210003</v>
      </c>
      <c r="D3066" s="357">
        <v>2006.4335897069991</v>
      </c>
      <c r="E3066" s="357">
        <v>6.2556122620000005</v>
      </c>
    </row>
    <row r="3067" spans="1:5">
      <c r="A3067" s="355">
        <f t="shared" si="47"/>
        <v>45785</v>
      </c>
      <c r="B3067" s="356">
        <v>14</v>
      </c>
      <c r="C3067" s="357">
        <v>1967.7988291209997</v>
      </c>
      <c r="D3067" s="357">
        <v>2035.159415713</v>
      </c>
      <c r="E3067" s="357">
        <v>4.8557945500000006</v>
      </c>
    </row>
    <row r="3068" spans="1:5">
      <c r="A3068" s="355">
        <f t="shared" si="47"/>
        <v>45785</v>
      </c>
      <c r="B3068" s="356">
        <v>15</v>
      </c>
      <c r="C3068" s="357">
        <v>1958.2687014499998</v>
      </c>
      <c r="D3068" s="357">
        <v>2040.8013972900001</v>
      </c>
      <c r="E3068" s="357">
        <v>4.9115174140000004</v>
      </c>
    </row>
    <row r="3069" spans="1:5">
      <c r="A3069" s="355">
        <f t="shared" si="47"/>
        <v>45785</v>
      </c>
      <c r="B3069" s="356">
        <v>16</v>
      </c>
      <c r="C3069" s="357">
        <v>1820.5375953250007</v>
      </c>
      <c r="D3069" s="357">
        <v>2002.7152104310001</v>
      </c>
      <c r="E3069" s="357">
        <v>4.6676620390000005</v>
      </c>
    </row>
    <row r="3070" spans="1:5">
      <c r="A3070" s="355">
        <f t="shared" si="47"/>
        <v>45785</v>
      </c>
      <c r="B3070" s="356">
        <v>17</v>
      </c>
      <c r="C3070" s="357">
        <v>1747.680541426</v>
      </c>
      <c r="D3070" s="357">
        <v>1932.1102408060001</v>
      </c>
      <c r="E3070" s="357">
        <v>4.356281655000001</v>
      </c>
    </row>
    <row r="3071" spans="1:5">
      <c r="A3071" s="355">
        <f t="shared" si="47"/>
        <v>45785</v>
      </c>
      <c r="B3071" s="356">
        <v>18</v>
      </c>
      <c r="C3071" s="357">
        <v>1780.7665666689998</v>
      </c>
      <c r="D3071" s="357">
        <v>1995.0307965080001</v>
      </c>
      <c r="E3071" s="357">
        <v>5.4623127380000014</v>
      </c>
    </row>
    <row r="3072" spans="1:5">
      <c r="A3072" s="355">
        <f t="shared" si="47"/>
        <v>45785</v>
      </c>
      <c r="B3072" s="356">
        <v>19</v>
      </c>
      <c r="C3072" s="357">
        <v>1927.0183513580005</v>
      </c>
      <c r="D3072" s="357">
        <v>2102.0070983419996</v>
      </c>
      <c r="E3072" s="357">
        <v>5.5898927560000002</v>
      </c>
    </row>
    <row r="3073" spans="1:5">
      <c r="A3073" s="355">
        <f t="shared" si="47"/>
        <v>45785</v>
      </c>
      <c r="B3073" s="356">
        <v>20</v>
      </c>
      <c r="C3073" s="357">
        <v>1860.0800506629994</v>
      </c>
      <c r="D3073" s="357">
        <v>2035.6318606329999</v>
      </c>
      <c r="E3073" s="357">
        <v>6.404579708</v>
      </c>
    </row>
    <row r="3074" spans="1:5">
      <c r="A3074" s="355">
        <f t="shared" si="47"/>
        <v>45785</v>
      </c>
      <c r="B3074" s="356">
        <v>21</v>
      </c>
      <c r="C3074" s="357">
        <v>1722.7488542430008</v>
      </c>
      <c r="D3074" s="357">
        <v>1898.0182877290001</v>
      </c>
      <c r="E3074" s="357">
        <v>6.3433277090000022</v>
      </c>
    </row>
    <row r="3075" spans="1:5">
      <c r="A3075" s="355">
        <f t="shared" si="47"/>
        <v>45785</v>
      </c>
      <c r="B3075" s="356">
        <v>22</v>
      </c>
      <c r="C3075" s="357">
        <v>1570.4629552719982</v>
      </c>
      <c r="D3075" s="357">
        <v>1740.1339625819996</v>
      </c>
      <c r="E3075" s="357">
        <v>6.9374114829999991</v>
      </c>
    </row>
    <row r="3076" spans="1:5">
      <c r="A3076" s="355">
        <f t="shared" si="47"/>
        <v>45785</v>
      </c>
      <c r="B3076" s="356">
        <v>23</v>
      </c>
      <c r="C3076" s="357">
        <v>1410.4391712579998</v>
      </c>
      <c r="D3076" s="357">
        <v>1574.3915538460005</v>
      </c>
      <c r="E3076" s="357">
        <v>7.0020311820000005</v>
      </c>
    </row>
    <row r="3077" spans="1:5">
      <c r="A3077" s="355">
        <f t="shared" si="47"/>
        <v>45786</v>
      </c>
      <c r="B3077" s="356">
        <v>0</v>
      </c>
      <c r="C3077" s="357">
        <v>1406.0780000769996</v>
      </c>
      <c r="D3077" s="357">
        <v>1450.8790600930001</v>
      </c>
      <c r="E3077" s="357">
        <v>7.3018398500000004</v>
      </c>
    </row>
    <row r="3078" spans="1:5">
      <c r="A3078" s="355">
        <f t="shared" ref="A3078:A3141" si="48">IF(B3078=0,A3077+1,A3077)</f>
        <v>45786</v>
      </c>
      <c r="B3078" s="356">
        <v>1</v>
      </c>
      <c r="C3078" s="357">
        <v>1348.0846146769998</v>
      </c>
      <c r="D3078" s="357">
        <v>1401.2015966120005</v>
      </c>
      <c r="E3078" s="357">
        <v>7.7052120459999998</v>
      </c>
    </row>
    <row r="3079" spans="1:5">
      <c r="A3079" s="355">
        <f t="shared" si="48"/>
        <v>45786</v>
      </c>
      <c r="B3079" s="356">
        <v>2</v>
      </c>
      <c r="C3079" s="357">
        <v>1319.0113924559998</v>
      </c>
      <c r="D3079" s="357">
        <v>1360.357330393</v>
      </c>
      <c r="E3079" s="357">
        <v>7.653957224</v>
      </c>
    </row>
    <row r="3080" spans="1:5">
      <c r="A3080" s="355">
        <f t="shared" si="48"/>
        <v>45786</v>
      </c>
      <c r="B3080" s="356">
        <v>3</v>
      </c>
      <c r="C3080" s="357">
        <v>1301.0914298139996</v>
      </c>
      <c r="D3080" s="357">
        <v>1344.4584072829998</v>
      </c>
      <c r="E3080" s="357">
        <v>9.910020872999997</v>
      </c>
    </row>
    <row r="3081" spans="1:5">
      <c r="A3081" s="355">
        <f t="shared" si="48"/>
        <v>45786</v>
      </c>
      <c r="B3081" s="356">
        <v>4</v>
      </c>
      <c r="C3081" s="357">
        <v>1349.0778687439999</v>
      </c>
      <c r="D3081" s="357">
        <v>1387.9539751470004</v>
      </c>
      <c r="E3081" s="357">
        <v>17.739255058000008</v>
      </c>
    </row>
    <row r="3082" spans="1:5">
      <c r="A3082" s="355">
        <f t="shared" si="48"/>
        <v>45786</v>
      </c>
      <c r="B3082" s="356">
        <v>5</v>
      </c>
      <c r="C3082" s="357">
        <v>1341.5917698630001</v>
      </c>
      <c r="D3082" s="357">
        <v>1474.9841182679995</v>
      </c>
      <c r="E3082" s="357">
        <v>16.576512205000007</v>
      </c>
    </row>
    <row r="3083" spans="1:5">
      <c r="A3083" s="355">
        <f t="shared" si="48"/>
        <v>45786</v>
      </c>
      <c r="B3083" s="356">
        <v>6</v>
      </c>
      <c r="C3083" s="357">
        <v>1362.5396980610008</v>
      </c>
      <c r="D3083" s="357">
        <v>1568.1784371810004</v>
      </c>
      <c r="E3083" s="357">
        <v>15.872039071</v>
      </c>
    </row>
    <row r="3084" spans="1:5">
      <c r="A3084" s="355">
        <f t="shared" si="48"/>
        <v>45786</v>
      </c>
      <c r="B3084" s="356">
        <v>7</v>
      </c>
      <c r="C3084" s="357">
        <v>1499.8992642039984</v>
      </c>
      <c r="D3084" s="357">
        <v>1735.003085719</v>
      </c>
      <c r="E3084" s="357">
        <v>16.658031795000003</v>
      </c>
    </row>
    <row r="3085" spans="1:5">
      <c r="A3085" s="355">
        <f t="shared" si="48"/>
        <v>45786</v>
      </c>
      <c r="B3085" s="356">
        <v>8</v>
      </c>
      <c r="C3085" s="357">
        <v>1632.3592500969999</v>
      </c>
      <c r="D3085" s="357">
        <v>1861.1404195679997</v>
      </c>
      <c r="E3085" s="357">
        <v>15.903040816999999</v>
      </c>
    </row>
    <row r="3086" spans="1:5">
      <c r="A3086" s="355">
        <f t="shared" si="48"/>
        <v>45786</v>
      </c>
      <c r="B3086" s="356">
        <v>9</v>
      </c>
      <c r="C3086" s="357">
        <v>1766.2720660940001</v>
      </c>
      <c r="D3086" s="357">
        <v>1919.3202917669994</v>
      </c>
      <c r="E3086" s="357">
        <v>15.639391903000002</v>
      </c>
    </row>
    <row r="3087" spans="1:5">
      <c r="A3087" s="355">
        <f t="shared" si="48"/>
        <v>45786</v>
      </c>
      <c r="B3087" s="356">
        <v>10</v>
      </c>
      <c r="C3087" s="357">
        <v>1841.0749005049997</v>
      </c>
      <c r="D3087" s="357">
        <v>1976.289383562</v>
      </c>
      <c r="E3087" s="357">
        <v>15.098656196000009</v>
      </c>
    </row>
    <row r="3088" spans="1:5">
      <c r="A3088" s="355">
        <f t="shared" si="48"/>
        <v>45786</v>
      </c>
      <c r="B3088" s="356">
        <v>11</v>
      </c>
      <c r="C3088" s="357">
        <v>1884.0296245799991</v>
      </c>
      <c r="D3088" s="357">
        <v>1999.5355086350003</v>
      </c>
      <c r="E3088" s="357">
        <v>14.28268254</v>
      </c>
    </row>
    <row r="3089" spans="1:5">
      <c r="A3089" s="355">
        <f t="shared" si="48"/>
        <v>45786</v>
      </c>
      <c r="B3089" s="356">
        <v>12</v>
      </c>
      <c r="C3089" s="357">
        <v>1900.1821623409999</v>
      </c>
      <c r="D3089" s="357">
        <v>1981.8350164189997</v>
      </c>
      <c r="E3089" s="357">
        <v>14.494883260999995</v>
      </c>
    </row>
    <row r="3090" spans="1:5">
      <c r="A3090" s="355">
        <f t="shared" si="48"/>
        <v>45786</v>
      </c>
      <c r="B3090" s="356">
        <v>13</v>
      </c>
      <c r="C3090" s="357">
        <v>1840.0880700549988</v>
      </c>
      <c r="D3090" s="357">
        <v>1953.8154336990001</v>
      </c>
      <c r="E3090" s="357">
        <v>11.976807474000003</v>
      </c>
    </row>
    <row r="3091" spans="1:5">
      <c r="A3091" s="355">
        <f t="shared" si="48"/>
        <v>45786</v>
      </c>
      <c r="B3091" s="356">
        <v>14</v>
      </c>
      <c r="C3091" s="357">
        <v>1812.4041962959996</v>
      </c>
      <c r="D3091" s="357">
        <v>1948.7861588940002</v>
      </c>
      <c r="E3091" s="357">
        <v>10.786767232000003</v>
      </c>
    </row>
    <row r="3092" spans="1:5">
      <c r="A3092" s="355">
        <f t="shared" si="48"/>
        <v>45786</v>
      </c>
      <c r="B3092" s="356">
        <v>15</v>
      </c>
      <c r="C3092" s="357">
        <v>1849.9814897269996</v>
      </c>
      <c r="D3092" s="357">
        <v>1920.3598777720001</v>
      </c>
      <c r="E3092" s="357">
        <v>11.067742920000001</v>
      </c>
    </row>
    <row r="3093" spans="1:5">
      <c r="A3093" s="355">
        <f t="shared" si="48"/>
        <v>45786</v>
      </c>
      <c r="B3093" s="356">
        <v>16</v>
      </c>
      <c r="C3093" s="357">
        <v>1735.9310119690001</v>
      </c>
      <c r="D3093" s="357">
        <v>1907.5798015060002</v>
      </c>
      <c r="E3093" s="357">
        <v>10.439115693</v>
      </c>
    </row>
    <row r="3094" spans="1:5">
      <c r="A3094" s="355">
        <f t="shared" si="48"/>
        <v>45786</v>
      </c>
      <c r="B3094" s="356">
        <v>17</v>
      </c>
      <c r="C3094" s="357">
        <v>1694.4515141530001</v>
      </c>
      <c r="D3094" s="357">
        <v>1890.9600293129997</v>
      </c>
      <c r="E3094" s="357">
        <v>10.402718585999999</v>
      </c>
    </row>
    <row r="3095" spans="1:5">
      <c r="A3095" s="355">
        <f t="shared" si="48"/>
        <v>45786</v>
      </c>
      <c r="B3095" s="356">
        <v>18</v>
      </c>
      <c r="C3095" s="357">
        <v>1749.5327810629992</v>
      </c>
      <c r="D3095" s="357">
        <v>1936.8641000330003</v>
      </c>
      <c r="E3095" s="357">
        <v>11.536467585999995</v>
      </c>
    </row>
    <row r="3096" spans="1:5">
      <c r="A3096" s="355">
        <f t="shared" si="48"/>
        <v>45786</v>
      </c>
      <c r="B3096" s="356">
        <v>19</v>
      </c>
      <c r="C3096" s="357">
        <v>1791.6676274540005</v>
      </c>
      <c r="D3096" s="357">
        <v>1974.6697371390003</v>
      </c>
      <c r="E3096" s="357">
        <v>11.483315493999994</v>
      </c>
    </row>
    <row r="3097" spans="1:5">
      <c r="A3097" s="355">
        <f t="shared" si="48"/>
        <v>45786</v>
      </c>
      <c r="B3097" s="356">
        <v>20</v>
      </c>
      <c r="C3097" s="357">
        <v>1715.8130633440003</v>
      </c>
      <c r="D3097" s="357">
        <v>1903.0448914709998</v>
      </c>
      <c r="E3097" s="357">
        <v>11.730648898000004</v>
      </c>
    </row>
    <row r="3098" spans="1:5">
      <c r="A3098" s="355">
        <f t="shared" si="48"/>
        <v>45786</v>
      </c>
      <c r="B3098" s="356">
        <v>21</v>
      </c>
      <c r="C3098" s="357">
        <v>1484.549460207</v>
      </c>
      <c r="D3098" s="357">
        <v>1769.1183799849996</v>
      </c>
      <c r="E3098" s="357">
        <v>12.400918128000002</v>
      </c>
    </row>
    <row r="3099" spans="1:5">
      <c r="A3099" s="355">
        <f t="shared" si="48"/>
        <v>45786</v>
      </c>
      <c r="B3099" s="356">
        <v>22</v>
      </c>
      <c r="C3099" s="357">
        <v>1445.9679236860002</v>
      </c>
      <c r="D3099" s="357">
        <v>1633.6131951670002</v>
      </c>
      <c r="E3099" s="357">
        <v>11.745853080000005</v>
      </c>
    </row>
    <row r="3100" spans="1:5">
      <c r="A3100" s="355">
        <f t="shared" si="48"/>
        <v>45786</v>
      </c>
      <c r="B3100" s="356">
        <v>23</v>
      </c>
      <c r="C3100" s="357">
        <v>1326.0279910530005</v>
      </c>
      <c r="D3100" s="357">
        <v>1494.5407909420005</v>
      </c>
      <c r="E3100" s="357">
        <v>12.063812455999996</v>
      </c>
    </row>
    <row r="3101" spans="1:5">
      <c r="A3101" s="355">
        <f t="shared" si="48"/>
        <v>45787</v>
      </c>
      <c r="B3101" s="356">
        <v>0</v>
      </c>
      <c r="C3101" s="357">
        <v>1247.6616255409999</v>
      </c>
      <c r="D3101" s="357">
        <v>1389.9095797729995</v>
      </c>
      <c r="E3101" s="357">
        <v>12.326086429000002</v>
      </c>
    </row>
    <row r="3102" spans="1:5">
      <c r="A3102" s="355">
        <f t="shared" si="48"/>
        <v>45787</v>
      </c>
      <c r="B3102" s="356">
        <v>1</v>
      </c>
      <c r="C3102" s="357">
        <v>1140.0148140440001</v>
      </c>
      <c r="D3102" s="357">
        <v>1322.788918193</v>
      </c>
      <c r="E3102" s="357">
        <v>11.945447470999989</v>
      </c>
    </row>
    <row r="3103" spans="1:5">
      <c r="A3103" s="355">
        <f t="shared" si="48"/>
        <v>45787</v>
      </c>
      <c r="B3103" s="356">
        <v>2</v>
      </c>
      <c r="C3103" s="357">
        <v>1095.027087488</v>
      </c>
      <c r="D3103" s="357">
        <v>1275.9807692720001</v>
      </c>
      <c r="E3103" s="357">
        <v>12.049633284999995</v>
      </c>
    </row>
    <row r="3104" spans="1:5">
      <c r="A3104" s="355">
        <f t="shared" si="48"/>
        <v>45787</v>
      </c>
      <c r="B3104" s="356">
        <v>3</v>
      </c>
      <c r="C3104" s="357">
        <v>1075.0815870849997</v>
      </c>
      <c r="D3104" s="357">
        <v>1254.9270380639998</v>
      </c>
      <c r="E3104" s="357">
        <v>11.383559106999995</v>
      </c>
    </row>
    <row r="3105" spans="1:5">
      <c r="A3105" s="355">
        <f t="shared" si="48"/>
        <v>45787</v>
      </c>
      <c r="B3105" s="356">
        <v>4</v>
      </c>
      <c r="C3105" s="357">
        <v>1083.6222259629997</v>
      </c>
      <c r="D3105" s="357">
        <v>1283.243729027</v>
      </c>
      <c r="E3105" s="357">
        <v>11.484309940999998</v>
      </c>
    </row>
    <row r="3106" spans="1:5">
      <c r="A3106" s="355">
        <f t="shared" si="48"/>
        <v>45787</v>
      </c>
      <c r="B3106" s="356">
        <v>5</v>
      </c>
      <c r="C3106" s="357">
        <v>1124.9819630840007</v>
      </c>
      <c r="D3106" s="357">
        <v>1336.247384879</v>
      </c>
      <c r="E3106" s="357">
        <v>11.272173809000005</v>
      </c>
    </row>
    <row r="3107" spans="1:5">
      <c r="A3107" s="355">
        <f t="shared" si="48"/>
        <v>45787</v>
      </c>
      <c r="B3107" s="356">
        <v>6</v>
      </c>
      <c r="C3107" s="357">
        <v>1093.6884629900003</v>
      </c>
      <c r="D3107" s="357">
        <v>1421.9335656059998</v>
      </c>
      <c r="E3107" s="357">
        <v>10.525748351999999</v>
      </c>
    </row>
    <row r="3108" spans="1:5">
      <c r="A3108" s="355">
        <f t="shared" si="48"/>
        <v>45787</v>
      </c>
      <c r="B3108" s="356">
        <v>7</v>
      </c>
      <c r="C3108" s="357">
        <v>1211.4721782070005</v>
      </c>
      <c r="D3108" s="357">
        <v>1564.2724800420003</v>
      </c>
      <c r="E3108" s="357">
        <v>11.051864735000004</v>
      </c>
    </row>
    <row r="3109" spans="1:5">
      <c r="A3109" s="355">
        <f t="shared" si="48"/>
        <v>45787</v>
      </c>
      <c r="B3109" s="356">
        <v>8</v>
      </c>
      <c r="C3109" s="357">
        <v>1320.340664741</v>
      </c>
      <c r="D3109" s="357">
        <v>1662.9606924359994</v>
      </c>
      <c r="E3109" s="357">
        <v>12.179851713</v>
      </c>
    </row>
    <row r="3110" spans="1:5">
      <c r="A3110" s="355">
        <f t="shared" si="48"/>
        <v>45787</v>
      </c>
      <c r="B3110" s="356">
        <v>9</v>
      </c>
      <c r="C3110" s="357">
        <v>1380.4073232959997</v>
      </c>
      <c r="D3110" s="357">
        <v>1716.3788352840004</v>
      </c>
      <c r="E3110" s="357">
        <v>12.081818259999999</v>
      </c>
    </row>
    <row r="3111" spans="1:5">
      <c r="A3111" s="355">
        <f t="shared" si="48"/>
        <v>45787</v>
      </c>
      <c r="B3111" s="356">
        <v>10</v>
      </c>
      <c r="C3111" s="357">
        <v>1417.4567990160001</v>
      </c>
      <c r="D3111" s="357">
        <v>1744.8455391500004</v>
      </c>
      <c r="E3111" s="357">
        <v>12.167466953000003</v>
      </c>
    </row>
    <row r="3112" spans="1:5">
      <c r="A3112" s="355">
        <f t="shared" si="48"/>
        <v>45787</v>
      </c>
      <c r="B3112" s="356">
        <v>11</v>
      </c>
      <c r="C3112" s="357">
        <v>1460.2995506639998</v>
      </c>
      <c r="D3112" s="357">
        <v>1784.0128264929995</v>
      </c>
      <c r="E3112" s="357">
        <v>12.567031639000001</v>
      </c>
    </row>
    <row r="3113" spans="1:5">
      <c r="A3113" s="355">
        <f t="shared" si="48"/>
        <v>45787</v>
      </c>
      <c r="B3113" s="356">
        <v>12</v>
      </c>
      <c r="C3113" s="357">
        <v>1457.2693963970003</v>
      </c>
      <c r="D3113" s="357">
        <v>1771.67790928</v>
      </c>
      <c r="E3113" s="357">
        <v>12.113144656000003</v>
      </c>
    </row>
    <row r="3114" spans="1:5">
      <c r="A3114" s="355">
        <f t="shared" si="48"/>
        <v>45787</v>
      </c>
      <c r="B3114" s="356">
        <v>13</v>
      </c>
      <c r="C3114" s="357">
        <v>1444.2181756950006</v>
      </c>
      <c r="D3114" s="357">
        <v>1740.9338835339997</v>
      </c>
      <c r="E3114" s="357">
        <v>12.812917869000001</v>
      </c>
    </row>
    <row r="3115" spans="1:5">
      <c r="A3115" s="355">
        <f t="shared" si="48"/>
        <v>45787</v>
      </c>
      <c r="B3115" s="356">
        <v>14</v>
      </c>
      <c r="C3115" s="357">
        <v>1426.5882070460007</v>
      </c>
      <c r="D3115" s="357">
        <v>1715.4662555219998</v>
      </c>
      <c r="E3115" s="357">
        <v>12.613440473000001</v>
      </c>
    </row>
    <row r="3116" spans="1:5">
      <c r="A3116" s="355">
        <f t="shared" si="48"/>
        <v>45787</v>
      </c>
      <c r="B3116" s="356">
        <v>15</v>
      </c>
      <c r="C3116" s="357">
        <v>1436.54688689</v>
      </c>
      <c r="D3116" s="357">
        <v>1718.1320441749997</v>
      </c>
      <c r="E3116" s="357">
        <v>13.197040939999999</v>
      </c>
    </row>
    <row r="3117" spans="1:5">
      <c r="A3117" s="355">
        <f t="shared" si="48"/>
        <v>45787</v>
      </c>
      <c r="B3117" s="356">
        <v>16</v>
      </c>
      <c r="C3117" s="357">
        <v>1441.7750183349997</v>
      </c>
      <c r="D3117" s="357">
        <v>1725.3519909959998</v>
      </c>
      <c r="E3117" s="357">
        <v>13.332687610999999</v>
      </c>
    </row>
    <row r="3118" spans="1:5">
      <c r="A3118" s="355">
        <f t="shared" si="48"/>
        <v>45787</v>
      </c>
      <c r="B3118" s="356">
        <v>17</v>
      </c>
      <c r="C3118" s="357">
        <v>1426.5909807830001</v>
      </c>
      <c r="D3118" s="357">
        <v>1717.7080338129995</v>
      </c>
      <c r="E3118" s="357">
        <v>12.971201657999998</v>
      </c>
    </row>
    <row r="3119" spans="1:5">
      <c r="A3119" s="355">
        <f t="shared" si="48"/>
        <v>45787</v>
      </c>
      <c r="B3119" s="356">
        <v>18</v>
      </c>
      <c r="C3119" s="357">
        <v>1498.0023384770002</v>
      </c>
      <c r="D3119" s="357">
        <v>1797.7450692899999</v>
      </c>
      <c r="E3119" s="357">
        <v>12.261678245999999</v>
      </c>
    </row>
    <row r="3120" spans="1:5">
      <c r="A3120" s="355">
        <f t="shared" si="48"/>
        <v>45787</v>
      </c>
      <c r="B3120" s="356">
        <v>19</v>
      </c>
      <c r="C3120" s="357">
        <v>1549.2113803700001</v>
      </c>
      <c r="D3120" s="357">
        <v>1842.9748415629995</v>
      </c>
      <c r="E3120" s="357">
        <v>12.537982666999996</v>
      </c>
    </row>
    <row r="3121" spans="1:5">
      <c r="A3121" s="355">
        <f t="shared" si="48"/>
        <v>45787</v>
      </c>
      <c r="B3121" s="356">
        <v>20</v>
      </c>
      <c r="C3121" s="357">
        <v>1487.6501448740005</v>
      </c>
      <c r="D3121" s="357">
        <v>1779.2859779170001</v>
      </c>
      <c r="E3121" s="357">
        <v>12.608482899000004</v>
      </c>
    </row>
    <row r="3122" spans="1:5">
      <c r="A3122" s="355">
        <f t="shared" si="48"/>
        <v>45787</v>
      </c>
      <c r="B3122" s="356">
        <v>21</v>
      </c>
      <c r="C3122" s="357">
        <v>1353.6659658100007</v>
      </c>
      <c r="D3122" s="357">
        <v>1652.9068955250002</v>
      </c>
      <c r="E3122" s="357">
        <v>12.407792743999998</v>
      </c>
    </row>
    <row r="3123" spans="1:5">
      <c r="A3123" s="355">
        <f t="shared" si="48"/>
        <v>45787</v>
      </c>
      <c r="B3123" s="356">
        <v>22</v>
      </c>
      <c r="C3123" s="357">
        <v>1295.2319627189995</v>
      </c>
      <c r="D3123" s="357">
        <v>1546.5315142880006</v>
      </c>
      <c r="E3123" s="357">
        <v>12.075462047000002</v>
      </c>
    </row>
    <row r="3124" spans="1:5">
      <c r="A3124" s="355">
        <f t="shared" si="48"/>
        <v>45787</v>
      </c>
      <c r="B3124" s="356">
        <v>23</v>
      </c>
      <c r="C3124" s="357">
        <v>1240.1744143580004</v>
      </c>
      <c r="D3124" s="357">
        <v>1419.5124741249995</v>
      </c>
      <c r="E3124" s="357">
        <v>11.455692057999999</v>
      </c>
    </row>
    <row r="3125" spans="1:5">
      <c r="A3125" s="355">
        <f t="shared" si="48"/>
        <v>45788</v>
      </c>
      <c r="B3125" s="356">
        <v>0</v>
      </c>
      <c r="C3125" s="357">
        <v>1152.101498133</v>
      </c>
      <c r="D3125" s="357">
        <v>1298.1811838789999</v>
      </c>
      <c r="E3125" s="357">
        <v>12.370899433999996</v>
      </c>
    </row>
    <row r="3126" spans="1:5">
      <c r="A3126" s="355">
        <f t="shared" si="48"/>
        <v>45788</v>
      </c>
      <c r="B3126" s="356">
        <v>1</v>
      </c>
      <c r="C3126" s="357">
        <v>1079.7913235100002</v>
      </c>
      <c r="D3126" s="357">
        <v>1224.387356682</v>
      </c>
      <c r="E3126" s="357">
        <v>13.239501962999997</v>
      </c>
    </row>
    <row r="3127" spans="1:5">
      <c r="A3127" s="355">
        <f t="shared" si="48"/>
        <v>45788</v>
      </c>
      <c r="B3127" s="356">
        <v>2</v>
      </c>
      <c r="C3127" s="357">
        <v>1062.6132533280004</v>
      </c>
      <c r="D3127" s="357">
        <v>1206.2628327110001</v>
      </c>
      <c r="E3127" s="357">
        <v>13.387402517999996</v>
      </c>
    </row>
    <row r="3128" spans="1:5">
      <c r="A3128" s="355">
        <f t="shared" si="48"/>
        <v>45788</v>
      </c>
      <c r="B3128" s="356">
        <v>3</v>
      </c>
      <c r="C3128" s="357">
        <v>1031.4752428699999</v>
      </c>
      <c r="D3128" s="357">
        <v>1178.5775803059998</v>
      </c>
      <c r="E3128" s="357">
        <v>13.610717357000002</v>
      </c>
    </row>
    <row r="3129" spans="1:5">
      <c r="A3129" s="355">
        <f t="shared" si="48"/>
        <v>45788</v>
      </c>
      <c r="B3129" s="356">
        <v>4</v>
      </c>
      <c r="C3129" s="357">
        <v>1031.2866676239998</v>
      </c>
      <c r="D3129" s="357">
        <v>1178.13159602</v>
      </c>
      <c r="E3129" s="357">
        <v>13.509379341999997</v>
      </c>
    </row>
    <row r="3130" spans="1:5">
      <c r="A3130" s="355">
        <f t="shared" si="48"/>
        <v>45788</v>
      </c>
      <c r="B3130" s="356">
        <v>5</v>
      </c>
      <c r="C3130" s="357">
        <v>1045.9054205829993</v>
      </c>
      <c r="D3130" s="357">
        <v>1197.263792209</v>
      </c>
      <c r="E3130" s="357">
        <v>12.634147325999995</v>
      </c>
    </row>
    <row r="3131" spans="1:5">
      <c r="A3131" s="355">
        <f t="shared" si="48"/>
        <v>45788</v>
      </c>
      <c r="B3131" s="356">
        <v>6</v>
      </c>
      <c r="C3131" s="357">
        <v>1003.4594548299998</v>
      </c>
      <c r="D3131" s="357">
        <v>1221.9963000810001</v>
      </c>
      <c r="E3131" s="357">
        <v>11.599868809</v>
      </c>
    </row>
    <row r="3132" spans="1:5">
      <c r="A3132" s="355">
        <f t="shared" si="48"/>
        <v>45788</v>
      </c>
      <c r="B3132" s="356">
        <v>7</v>
      </c>
      <c r="C3132" s="357">
        <v>1120.8087773960001</v>
      </c>
      <c r="D3132" s="357">
        <v>1344.6118182460007</v>
      </c>
      <c r="E3132" s="357">
        <v>11.783011963999996</v>
      </c>
    </row>
    <row r="3133" spans="1:5">
      <c r="A3133" s="355">
        <f t="shared" si="48"/>
        <v>45788</v>
      </c>
      <c r="B3133" s="356">
        <v>8</v>
      </c>
      <c r="C3133" s="357">
        <v>1234.7646390429998</v>
      </c>
      <c r="D3133" s="357">
        <v>1448.9581049059998</v>
      </c>
      <c r="E3133" s="357">
        <v>18.157422885999999</v>
      </c>
    </row>
    <row r="3134" spans="1:5">
      <c r="A3134" s="355">
        <f t="shared" si="48"/>
        <v>45788</v>
      </c>
      <c r="B3134" s="356">
        <v>9</v>
      </c>
      <c r="C3134" s="357">
        <v>1297.5843239279993</v>
      </c>
      <c r="D3134" s="357">
        <v>1511.068018355</v>
      </c>
      <c r="E3134" s="357">
        <v>15.804581073999998</v>
      </c>
    </row>
    <row r="3135" spans="1:5">
      <c r="A3135" s="355">
        <f t="shared" si="48"/>
        <v>45788</v>
      </c>
      <c r="B3135" s="356">
        <v>10</v>
      </c>
      <c r="C3135" s="357">
        <v>1319.9677780330003</v>
      </c>
      <c r="D3135" s="357">
        <v>1547.4914377770001</v>
      </c>
      <c r="E3135" s="357">
        <v>11.844493443999999</v>
      </c>
    </row>
    <row r="3136" spans="1:5">
      <c r="A3136" s="355">
        <f t="shared" si="48"/>
        <v>45788</v>
      </c>
      <c r="B3136" s="356">
        <v>11</v>
      </c>
      <c r="C3136" s="357">
        <v>1328.3396438310012</v>
      </c>
      <c r="D3136" s="357">
        <v>1564.6547357810005</v>
      </c>
      <c r="E3136" s="357">
        <v>12.085381560000002</v>
      </c>
    </row>
    <row r="3137" spans="1:5">
      <c r="A3137" s="355">
        <f t="shared" si="48"/>
        <v>45788</v>
      </c>
      <c r="B3137" s="356">
        <v>12</v>
      </c>
      <c r="C3137" s="357">
        <v>1326.6044094150009</v>
      </c>
      <c r="D3137" s="357">
        <v>1556.182858274</v>
      </c>
      <c r="E3137" s="357">
        <v>11.626911385</v>
      </c>
    </row>
    <row r="3138" spans="1:5">
      <c r="A3138" s="355">
        <f t="shared" si="48"/>
        <v>45788</v>
      </c>
      <c r="B3138" s="356">
        <v>13</v>
      </c>
      <c r="C3138" s="357">
        <v>1305.4680595330001</v>
      </c>
      <c r="D3138" s="357">
        <v>1560.0906710480003</v>
      </c>
      <c r="E3138" s="357">
        <v>12.21790174</v>
      </c>
    </row>
    <row r="3139" spans="1:5">
      <c r="A3139" s="355">
        <f t="shared" si="48"/>
        <v>45788</v>
      </c>
      <c r="B3139" s="356">
        <v>14</v>
      </c>
      <c r="C3139" s="357">
        <v>1303.2161861489997</v>
      </c>
      <c r="D3139" s="357">
        <v>1551.6145562670004</v>
      </c>
      <c r="E3139" s="357">
        <v>12.153248853000001</v>
      </c>
    </row>
    <row r="3140" spans="1:5">
      <c r="A3140" s="355">
        <f t="shared" si="48"/>
        <v>45788</v>
      </c>
      <c r="B3140" s="356">
        <v>15</v>
      </c>
      <c r="C3140" s="357">
        <v>1323.4143403619998</v>
      </c>
      <c r="D3140" s="357">
        <v>1542.3591100179999</v>
      </c>
      <c r="E3140" s="357">
        <v>12.376553881999996</v>
      </c>
    </row>
    <row r="3141" spans="1:5">
      <c r="A3141" s="355">
        <f t="shared" si="48"/>
        <v>45788</v>
      </c>
      <c r="B3141" s="356">
        <v>16</v>
      </c>
      <c r="C3141" s="357">
        <v>1334.4212119929998</v>
      </c>
      <c r="D3141" s="357">
        <v>1549.8402923119997</v>
      </c>
      <c r="E3141" s="357">
        <v>12.058422698000001</v>
      </c>
    </row>
    <row r="3142" spans="1:5">
      <c r="A3142" s="355">
        <f t="shared" ref="A3142:A3205" si="49">IF(B3142=0,A3141+1,A3141)</f>
        <v>45788</v>
      </c>
      <c r="B3142" s="356">
        <v>17</v>
      </c>
      <c r="C3142" s="357">
        <v>1379.1054330580007</v>
      </c>
      <c r="D3142" s="357">
        <v>1571.0061023209996</v>
      </c>
      <c r="E3142" s="357">
        <v>12.112349930000002</v>
      </c>
    </row>
    <row r="3143" spans="1:5">
      <c r="A3143" s="355">
        <f t="shared" si="49"/>
        <v>45788</v>
      </c>
      <c r="B3143" s="356">
        <v>18</v>
      </c>
      <c r="C3143" s="357">
        <v>1413.556579331</v>
      </c>
      <c r="D3143" s="357">
        <v>1676.7840048210001</v>
      </c>
      <c r="E3143" s="357">
        <v>11.935963310000002</v>
      </c>
    </row>
    <row r="3144" spans="1:5">
      <c r="A3144" s="355">
        <f t="shared" si="49"/>
        <v>45788</v>
      </c>
      <c r="B3144" s="356">
        <v>19</v>
      </c>
      <c r="C3144" s="357">
        <v>1521.7857947579996</v>
      </c>
      <c r="D3144" s="357">
        <v>1781.74007734</v>
      </c>
      <c r="E3144" s="357">
        <v>12.521772706000002</v>
      </c>
    </row>
    <row r="3145" spans="1:5">
      <c r="A3145" s="355">
        <f t="shared" si="49"/>
        <v>45788</v>
      </c>
      <c r="B3145" s="356">
        <v>20</v>
      </c>
      <c r="C3145" s="357">
        <v>1468.4764731090002</v>
      </c>
      <c r="D3145" s="357">
        <v>1726.4383591009998</v>
      </c>
      <c r="E3145" s="357">
        <v>12.659647023</v>
      </c>
    </row>
    <row r="3146" spans="1:5">
      <c r="A3146" s="355">
        <f t="shared" si="49"/>
        <v>45788</v>
      </c>
      <c r="B3146" s="356">
        <v>21</v>
      </c>
      <c r="C3146" s="357">
        <v>1343.5306129600006</v>
      </c>
      <c r="D3146" s="357">
        <v>1598.0916108069994</v>
      </c>
      <c r="E3146" s="357">
        <v>12.504563294</v>
      </c>
    </row>
    <row r="3147" spans="1:5">
      <c r="A3147" s="355">
        <f t="shared" si="49"/>
        <v>45788</v>
      </c>
      <c r="B3147" s="356">
        <v>22</v>
      </c>
      <c r="C3147" s="357">
        <v>1279.1365909959998</v>
      </c>
      <c r="D3147" s="357">
        <v>1433.3270314270003</v>
      </c>
      <c r="E3147" s="357">
        <v>12.476287136999995</v>
      </c>
    </row>
    <row r="3148" spans="1:5">
      <c r="A3148" s="355">
        <f t="shared" si="49"/>
        <v>45788</v>
      </c>
      <c r="B3148" s="356">
        <v>23</v>
      </c>
      <c r="C3148" s="357">
        <v>1194.9561392589999</v>
      </c>
      <c r="D3148" s="357">
        <v>1314.0434564669993</v>
      </c>
      <c r="E3148" s="357">
        <v>13.320339644999999</v>
      </c>
    </row>
    <row r="3149" spans="1:5">
      <c r="A3149" s="355">
        <f t="shared" si="49"/>
        <v>45789</v>
      </c>
      <c r="B3149" s="356">
        <v>0</v>
      </c>
      <c r="C3149" s="357">
        <v>1122.177230215</v>
      </c>
      <c r="D3149" s="357">
        <v>1225.9166100600003</v>
      </c>
      <c r="E3149" s="357">
        <v>11.743167212999996</v>
      </c>
    </row>
    <row r="3150" spans="1:5">
      <c r="A3150" s="355">
        <f t="shared" si="49"/>
        <v>45789</v>
      </c>
      <c r="B3150" s="356">
        <v>1</v>
      </c>
      <c r="C3150" s="357">
        <v>1056.7802890180001</v>
      </c>
      <c r="D3150" s="357">
        <v>1164.1549747759993</v>
      </c>
      <c r="E3150" s="357">
        <v>11.696236500999994</v>
      </c>
    </row>
    <row r="3151" spans="1:5">
      <c r="A3151" s="355">
        <f t="shared" si="49"/>
        <v>45789</v>
      </c>
      <c r="B3151" s="356">
        <v>2</v>
      </c>
      <c r="C3151" s="357">
        <v>1030.6937189110001</v>
      </c>
      <c r="D3151" s="357">
        <v>1144.1594459260002</v>
      </c>
      <c r="E3151" s="357">
        <v>11.807203105999999</v>
      </c>
    </row>
    <row r="3152" spans="1:5">
      <c r="A3152" s="355">
        <f t="shared" si="49"/>
        <v>45789</v>
      </c>
      <c r="B3152" s="356">
        <v>3</v>
      </c>
      <c r="C3152" s="357">
        <v>1043.2103683420003</v>
      </c>
      <c r="D3152" s="357">
        <v>1155.3858626779995</v>
      </c>
      <c r="E3152" s="357">
        <v>12.023723514</v>
      </c>
    </row>
    <row r="3153" spans="1:5">
      <c r="A3153" s="355">
        <f t="shared" si="49"/>
        <v>45789</v>
      </c>
      <c r="B3153" s="356">
        <v>4</v>
      </c>
      <c r="C3153" s="357">
        <v>1085.6862541550004</v>
      </c>
      <c r="D3153" s="357">
        <v>1203.8846551670003</v>
      </c>
      <c r="E3153" s="357">
        <v>12.223748332000003</v>
      </c>
    </row>
    <row r="3154" spans="1:5">
      <c r="A3154" s="355">
        <f t="shared" si="49"/>
        <v>45789</v>
      </c>
      <c r="B3154" s="356">
        <v>5</v>
      </c>
      <c r="C3154" s="357">
        <v>1189.0110074059999</v>
      </c>
      <c r="D3154" s="357">
        <v>1315.8988941879998</v>
      </c>
      <c r="E3154" s="357">
        <v>10.890900024999999</v>
      </c>
    </row>
    <row r="3155" spans="1:5">
      <c r="A3155" s="355">
        <f t="shared" si="49"/>
        <v>45789</v>
      </c>
      <c r="B3155" s="356">
        <v>6</v>
      </c>
      <c r="C3155" s="357">
        <v>1221.2564695710003</v>
      </c>
      <c r="D3155" s="357">
        <v>1454.1719236129998</v>
      </c>
      <c r="E3155" s="357">
        <v>9.2591993740000031</v>
      </c>
    </row>
    <row r="3156" spans="1:5">
      <c r="A3156" s="355">
        <f t="shared" si="49"/>
        <v>45789</v>
      </c>
      <c r="B3156" s="356">
        <v>7</v>
      </c>
      <c r="C3156" s="357">
        <v>1362.6146554290008</v>
      </c>
      <c r="D3156" s="357">
        <v>1599.1147041080001</v>
      </c>
      <c r="E3156" s="357">
        <v>10.235529615999999</v>
      </c>
    </row>
    <row r="3157" spans="1:5">
      <c r="A3157" s="355">
        <f t="shared" si="49"/>
        <v>45789</v>
      </c>
      <c r="B3157" s="356">
        <v>8</v>
      </c>
      <c r="C3157" s="357">
        <v>1503.4165809019994</v>
      </c>
      <c r="D3157" s="357">
        <v>1732.4734149880001</v>
      </c>
      <c r="E3157" s="357">
        <v>10.106203126000004</v>
      </c>
    </row>
    <row r="3158" spans="1:5">
      <c r="A3158" s="355">
        <f t="shared" si="49"/>
        <v>45789</v>
      </c>
      <c r="B3158" s="356">
        <v>9</v>
      </c>
      <c r="C3158" s="357">
        <v>1582.6640004110004</v>
      </c>
      <c r="D3158" s="357">
        <v>1805.7908595919996</v>
      </c>
      <c r="E3158" s="357">
        <v>9.9071359199999964</v>
      </c>
    </row>
    <row r="3159" spans="1:5">
      <c r="A3159" s="355">
        <f t="shared" si="49"/>
        <v>45789</v>
      </c>
      <c r="B3159" s="356">
        <v>10</v>
      </c>
      <c r="C3159" s="357">
        <v>1627.4123113580001</v>
      </c>
      <c r="D3159" s="357">
        <v>1852.106978065</v>
      </c>
      <c r="E3159" s="357">
        <v>10.371957626</v>
      </c>
    </row>
    <row r="3160" spans="1:5">
      <c r="A3160" s="355">
        <f t="shared" si="49"/>
        <v>45789</v>
      </c>
      <c r="B3160" s="356">
        <v>11</v>
      </c>
      <c r="C3160" s="357">
        <v>1659.6786015119999</v>
      </c>
      <c r="D3160" s="357">
        <v>1908.2303849909999</v>
      </c>
      <c r="E3160" s="357">
        <v>10.597601517999996</v>
      </c>
    </row>
    <row r="3161" spans="1:5">
      <c r="A3161" s="355">
        <f t="shared" si="49"/>
        <v>45789</v>
      </c>
      <c r="B3161" s="356">
        <v>12</v>
      </c>
      <c r="C3161" s="357">
        <v>1633.9609901800004</v>
      </c>
      <c r="D3161" s="357">
        <v>1876.1667512450003</v>
      </c>
      <c r="E3161" s="357">
        <v>10.445204801000001</v>
      </c>
    </row>
    <row r="3162" spans="1:5">
      <c r="A3162" s="355">
        <f t="shared" si="49"/>
        <v>45789</v>
      </c>
      <c r="B3162" s="356">
        <v>13</v>
      </c>
      <c r="C3162" s="357">
        <v>1643.0413597059994</v>
      </c>
      <c r="D3162" s="357">
        <v>1880.3435108670003</v>
      </c>
      <c r="E3162" s="357">
        <v>10.736963520000002</v>
      </c>
    </row>
    <row r="3163" spans="1:5">
      <c r="A3163" s="355">
        <f t="shared" si="49"/>
        <v>45789</v>
      </c>
      <c r="B3163" s="356">
        <v>14</v>
      </c>
      <c r="C3163" s="357">
        <v>1665.0442188270006</v>
      </c>
      <c r="D3163" s="357">
        <v>1936.5860079989993</v>
      </c>
      <c r="E3163" s="357">
        <v>11.318297195</v>
      </c>
    </row>
    <row r="3164" spans="1:5">
      <c r="A3164" s="355">
        <f t="shared" si="49"/>
        <v>45789</v>
      </c>
      <c r="B3164" s="356">
        <v>15</v>
      </c>
      <c r="C3164" s="357">
        <v>1659.0708260250001</v>
      </c>
      <c r="D3164" s="357">
        <v>1933.9191283669998</v>
      </c>
      <c r="E3164" s="357">
        <v>11.998470867000002</v>
      </c>
    </row>
    <row r="3165" spans="1:5">
      <c r="A3165" s="355">
        <f t="shared" si="49"/>
        <v>45789</v>
      </c>
      <c r="B3165" s="356">
        <v>16</v>
      </c>
      <c r="C3165" s="357">
        <v>1626.582430169999</v>
      </c>
      <c r="D3165" s="357">
        <v>1904.9729996200001</v>
      </c>
      <c r="E3165" s="357">
        <v>11.332204984000002</v>
      </c>
    </row>
    <row r="3166" spans="1:5">
      <c r="A3166" s="355">
        <f t="shared" si="49"/>
        <v>45789</v>
      </c>
      <c r="B3166" s="356">
        <v>17</v>
      </c>
      <c r="C3166" s="357">
        <v>1560.7138941559999</v>
      </c>
      <c r="D3166" s="357">
        <v>1831.6859325990001</v>
      </c>
      <c r="E3166" s="357">
        <v>10.052374231000002</v>
      </c>
    </row>
    <row r="3167" spans="1:5">
      <c r="A3167" s="355">
        <f t="shared" si="49"/>
        <v>45789</v>
      </c>
      <c r="B3167" s="356">
        <v>18</v>
      </c>
      <c r="C3167" s="357">
        <v>1594.9656903329992</v>
      </c>
      <c r="D3167" s="357">
        <v>1901.6627370699996</v>
      </c>
      <c r="E3167" s="357">
        <v>10.454177658999999</v>
      </c>
    </row>
    <row r="3168" spans="1:5">
      <c r="A3168" s="355">
        <f t="shared" si="49"/>
        <v>45789</v>
      </c>
      <c r="B3168" s="356">
        <v>19</v>
      </c>
      <c r="C3168" s="357">
        <v>1733.1964718910003</v>
      </c>
      <c r="D3168" s="357">
        <v>2026.1490635280006</v>
      </c>
      <c r="E3168" s="357">
        <v>10.488515529000001</v>
      </c>
    </row>
    <row r="3169" spans="1:5">
      <c r="A3169" s="355">
        <f t="shared" si="49"/>
        <v>45789</v>
      </c>
      <c r="B3169" s="356">
        <v>20</v>
      </c>
      <c r="C3169" s="357">
        <v>1655.4835164120002</v>
      </c>
      <c r="D3169" s="357">
        <v>1953.8609867490004</v>
      </c>
      <c r="E3169" s="357">
        <v>11.731964854000005</v>
      </c>
    </row>
    <row r="3170" spans="1:5">
      <c r="A3170" s="355">
        <f t="shared" si="49"/>
        <v>45789</v>
      </c>
      <c r="B3170" s="356">
        <v>21</v>
      </c>
      <c r="C3170" s="357">
        <v>1547.2518624200011</v>
      </c>
      <c r="D3170" s="357">
        <v>1806.3358836479999</v>
      </c>
      <c r="E3170" s="357">
        <v>12.192197623999999</v>
      </c>
    </row>
    <row r="3171" spans="1:5">
      <c r="A3171" s="355">
        <f t="shared" si="49"/>
        <v>45789</v>
      </c>
      <c r="B3171" s="356">
        <v>22</v>
      </c>
      <c r="C3171" s="357">
        <v>1455.1737387600003</v>
      </c>
      <c r="D3171" s="357">
        <v>1634.8954750099997</v>
      </c>
      <c r="E3171" s="357">
        <v>11.678096588000004</v>
      </c>
    </row>
    <row r="3172" spans="1:5">
      <c r="A3172" s="355">
        <f t="shared" si="49"/>
        <v>45789</v>
      </c>
      <c r="B3172" s="356">
        <v>23</v>
      </c>
      <c r="C3172" s="357">
        <v>1337.3636503719997</v>
      </c>
      <c r="D3172" s="357">
        <v>1469.3216046270006</v>
      </c>
      <c r="E3172" s="357">
        <v>11.986917618999996</v>
      </c>
    </row>
    <row r="3173" spans="1:5">
      <c r="A3173" s="355">
        <f t="shared" si="49"/>
        <v>45790</v>
      </c>
      <c r="B3173" s="356">
        <v>0</v>
      </c>
      <c r="C3173" s="357">
        <v>1387.5575030950008</v>
      </c>
      <c r="D3173" s="357">
        <v>1358.9102971350001</v>
      </c>
      <c r="E3173" s="357">
        <v>11.143877751999993</v>
      </c>
    </row>
    <row r="3174" spans="1:5">
      <c r="A3174" s="355">
        <f t="shared" si="49"/>
        <v>45790</v>
      </c>
      <c r="B3174" s="356">
        <v>1</v>
      </c>
      <c r="C3174" s="357">
        <v>1301.5599458229999</v>
      </c>
      <c r="D3174" s="357">
        <v>1311.7214014589997</v>
      </c>
      <c r="E3174" s="357">
        <v>11.343372226000005</v>
      </c>
    </row>
    <row r="3175" spans="1:5">
      <c r="A3175" s="355">
        <f t="shared" si="49"/>
        <v>45790</v>
      </c>
      <c r="B3175" s="356">
        <v>2</v>
      </c>
      <c r="C3175" s="357">
        <v>1213.5540318839996</v>
      </c>
      <c r="D3175" s="357">
        <v>1273.6177949019998</v>
      </c>
      <c r="E3175" s="357">
        <v>11.335069190000002</v>
      </c>
    </row>
    <row r="3176" spans="1:5">
      <c r="A3176" s="355">
        <f t="shared" si="49"/>
        <v>45790</v>
      </c>
      <c r="B3176" s="356">
        <v>3</v>
      </c>
      <c r="C3176" s="357">
        <v>1210.322178828</v>
      </c>
      <c r="D3176" s="357">
        <v>1274.9923053040002</v>
      </c>
      <c r="E3176" s="357">
        <v>11.139527830000002</v>
      </c>
    </row>
    <row r="3177" spans="1:5">
      <c r="A3177" s="355">
        <f t="shared" si="49"/>
        <v>45790</v>
      </c>
      <c r="B3177" s="356">
        <v>4</v>
      </c>
      <c r="C3177" s="357">
        <v>1250.7901001369996</v>
      </c>
      <c r="D3177" s="357">
        <v>1312.3268585759997</v>
      </c>
      <c r="E3177" s="357">
        <v>11.080791095999995</v>
      </c>
    </row>
    <row r="3178" spans="1:5">
      <c r="A3178" s="355">
        <f t="shared" si="49"/>
        <v>45790</v>
      </c>
      <c r="B3178" s="356">
        <v>5</v>
      </c>
      <c r="C3178" s="357">
        <v>1344.5240496950003</v>
      </c>
      <c r="D3178" s="357">
        <v>1409.3272045280003</v>
      </c>
      <c r="E3178" s="357">
        <v>10.786624437999995</v>
      </c>
    </row>
    <row r="3179" spans="1:5">
      <c r="A3179" s="355">
        <f t="shared" si="49"/>
        <v>45790</v>
      </c>
      <c r="B3179" s="356">
        <v>6</v>
      </c>
      <c r="C3179" s="357">
        <v>1369.6072069430002</v>
      </c>
      <c r="D3179" s="357">
        <v>1546.2039915340004</v>
      </c>
      <c r="E3179" s="357">
        <v>11.325268478000003</v>
      </c>
    </row>
    <row r="3180" spans="1:5">
      <c r="A3180" s="355">
        <f t="shared" si="49"/>
        <v>45790</v>
      </c>
      <c r="B3180" s="356">
        <v>7</v>
      </c>
      <c r="C3180" s="357">
        <v>1499.6886416600009</v>
      </c>
      <c r="D3180" s="357">
        <v>1672.7664455300001</v>
      </c>
      <c r="E3180" s="357">
        <v>11.853100032999999</v>
      </c>
    </row>
    <row r="3181" spans="1:5">
      <c r="A3181" s="355">
        <f t="shared" si="49"/>
        <v>45790</v>
      </c>
      <c r="B3181" s="356">
        <v>8</v>
      </c>
      <c r="C3181" s="357">
        <v>1589.869155688001</v>
      </c>
      <c r="D3181" s="357">
        <v>1772.1705381290001</v>
      </c>
      <c r="E3181" s="357">
        <v>12.015695162999997</v>
      </c>
    </row>
    <row r="3182" spans="1:5">
      <c r="A3182" s="355">
        <f t="shared" si="49"/>
        <v>45790</v>
      </c>
      <c r="B3182" s="356">
        <v>9</v>
      </c>
      <c r="C3182" s="357">
        <v>1663.9327131280008</v>
      </c>
      <c r="D3182" s="357">
        <v>1851.8365922409998</v>
      </c>
      <c r="E3182" s="357">
        <v>11.434550565000002</v>
      </c>
    </row>
    <row r="3183" spans="1:5">
      <c r="A3183" s="355">
        <f t="shared" si="49"/>
        <v>45790</v>
      </c>
      <c r="B3183" s="356">
        <v>10</v>
      </c>
      <c r="C3183" s="357">
        <v>1736.3162616989998</v>
      </c>
      <c r="D3183" s="357">
        <v>1916.8040208749999</v>
      </c>
      <c r="E3183" s="357">
        <v>12.392008437999996</v>
      </c>
    </row>
    <row r="3184" spans="1:5">
      <c r="A3184" s="355">
        <f t="shared" si="49"/>
        <v>45790</v>
      </c>
      <c r="B3184" s="356">
        <v>11</v>
      </c>
      <c r="C3184" s="357">
        <v>1777.4879422139998</v>
      </c>
      <c r="D3184" s="357">
        <v>1961.7550204829997</v>
      </c>
      <c r="E3184" s="357">
        <v>12.075847778000002</v>
      </c>
    </row>
    <row r="3185" spans="1:5">
      <c r="A3185" s="355">
        <f t="shared" si="49"/>
        <v>45790</v>
      </c>
      <c r="B3185" s="356">
        <v>12</v>
      </c>
      <c r="C3185" s="357">
        <v>1766.4981195760006</v>
      </c>
      <c r="D3185" s="357">
        <v>1950.0842060750003</v>
      </c>
      <c r="E3185" s="357">
        <v>12.144753275000001</v>
      </c>
    </row>
    <row r="3186" spans="1:5">
      <c r="A3186" s="355">
        <f t="shared" si="49"/>
        <v>45790</v>
      </c>
      <c r="B3186" s="356">
        <v>13</v>
      </c>
      <c r="C3186" s="357">
        <v>1769.1359271310005</v>
      </c>
      <c r="D3186" s="357">
        <v>1958.5317990660005</v>
      </c>
      <c r="E3186" s="357">
        <v>12.284002473000001</v>
      </c>
    </row>
    <row r="3187" spans="1:5">
      <c r="A3187" s="355">
        <f t="shared" si="49"/>
        <v>45790</v>
      </c>
      <c r="B3187" s="356">
        <v>14</v>
      </c>
      <c r="C3187" s="357">
        <v>1805.0671104849994</v>
      </c>
      <c r="D3187" s="357">
        <v>1987.8459503319993</v>
      </c>
      <c r="E3187" s="357">
        <v>12.422155192000002</v>
      </c>
    </row>
    <row r="3188" spans="1:5">
      <c r="A3188" s="355">
        <f t="shared" si="49"/>
        <v>45790</v>
      </c>
      <c r="B3188" s="356">
        <v>15</v>
      </c>
      <c r="C3188" s="357">
        <v>1830.5660093959998</v>
      </c>
      <c r="D3188" s="357">
        <v>2002.0196094690004</v>
      </c>
      <c r="E3188" s="357">
        <v>12.563985960000004</v>
      </c>
    </row>
    <row r="3189" spans="1:5">
      <c r="A3189" s="355">
        <f t="shared" si="49"/>
        <v>45790</v>
      </c>
      <c r="B3189" s="356">
        <v>16</v>
      </c>
      <c r="C3189" s="357">
        <v>1771.0914665239998</v>
      </c>
      <c r="D3189" s="357">
        <v>1970.577568941</v>
      </c>
      <c r="E3189" s="357">
        <v>11.666882353</v>
      </c>
    </row>
    <row r="3190" spans="1:5">
      <c r="A3190" s="355">
        <f t="shared" si="49"/>
        <v>45790</v>
      </c>
      <c r="B3190" s="356">
        <v>17</v>
      </c>
      <c r="C3190" s="357">
        <v>1687.5222627039991</v>
      </c>
      <c r="D3190" s="357">
        <v>1896.9667943190002</v>
      </c>
      <c r="E3190" s="357">
        <v>10.774135130000001</v>
      </c>
    </row>
    <row r="3191" spans="1:5">
      <c r="A3191" s="355">
        <f t="shared" si="49"/>
        <v>45790</v>
      </c>
      <c r="B3191" s="356">
        <v>18</v>
      </c>
      <c r="C3191" s="357">
        <v>1743.8081296960002</v>
      </c>
      <c r="D3191" s="357">
        <v>1935.9595338660004</v>
      </c>
      <c r="E3191" s="357">
        <v>10.628539167000003</v>
      </c>
    </row>
    <row r="3192" spans="1:5">
      <c r="A3192" s="355">
        <f t="shared" si="49"/>
        <v>45790</v>
      </c>
      <c r="B3192" s="356">
        <v>19</v>
      </c>
      <c r="C3192" s="357">
        <v>1935.9830867060007</v>
      </c>
      <c r="D3192" s="357">
        <v>2055.8172096399994</v>
      </c>
      <c r="E3192" s="357">
        <v>10.981287637999996</v>
      </c>
    </row>
    <row r="3193" spans="1:5">
      <c r="A3193" s="355">
        <f t="shared" si="49"/>
        <v>45790</v>
      </c>
      <c r="B3193" s="356">
        <v>20</v>
      </c>
      <c r="C3193" s="357">
        <v>1865.1226456690001</v>
      </c>
      <c r="D3193" s="357">
        <v>1976.278086542</v>
      </c>
      <c r="E3193" s="357">
        <v>11.183553724000001</v>
      </c>
    </row>
    <row r="3194" spans="1:5">
      <c r="A3194" s="355">
        <f t="shared" si="49"/>
        <v>45790</v>
      </c>
      <c r="B3194" s="356">
        <v>21</v>
      </c>
      <c r="C3194" s="357">
        <v>1673.2856239950002</v>
      </c>
      <c r="D3194" s="357">
        <v>1831.982572782</v>
      </c>
      <c r="E3194" s="357">
        <v>11.307671686999999</v>
      </c>
    </row>
    <row r="3195" spans="1:5">
      <c r="A3195" s="355">
        <f t="shared" si="49"/>
        <v>45790</v>
      </c>
      <c r="B3195" s="356">
        <v>22</v>
      </c>
      <c r="C3195" s="357">
        <v>1664.7243085429998</v>
      </c>
      <c r="D3195" s="357">
        <v>1674.0707972829998</v>
      </c>
      <c r="E3195" s="357">
        <v>11.141560815999993</v>
      </c>
    </row>
    <row r="3196" spans="1:5">
      <c r="A3196" s="355">
        <f t="shared" si="49"/>
        <v>45790</v>
      </c>
      <c r="B3196" s="356">
        <v>23</v>
      </c>
      <c r="C3196" s="357">
        <v>1423.8527756800006</v>
      </c>
      <c r="D3196" s="357">
        <v>1457.7129945860001</v>
      </c>
      <c r="E3196" s="357">
        <v>11.463281244000001</v>
      </c>
    </row>
    <row r="3197" spans="1:5">
      <c r="A3197" s="355">
        <f t="shared" si="49"/>
        <v>45791</v>
      </c>
      <c r="B3197" s="356">
        <v>0</v>
      </c>
      <c r="C3197" s="357">
        <v>1291.7927642150007</v>
      </c>
      <c r="D3197" s="357">
        <v>1343.0991806100001</v>
      </c>
      <c r="E3197" s="357">
        <v>11.390671919999999</v>
      </c>
    </row>
    <row r="3198" spans="1:5">
      <c r="A3198" s="355">
        <f t="shared" si="49"/>
        <v>45791</v>
      </c>
      <c r="B3198" s="356">
        <v>1</v>
      </c>
      <c r="C3198" s="357">
        <v>1203.9902745160005</v>
      </c>
      <c r="D3198" s="357">
        <v>1286.0780574689995</v>
      </c>
      <c r="E3198" s="357">
        <v>12.014161267000002</v>
      </c>
    </row>
    <row r="3199" spans="1:5">
      <c r="A3199" s="355">
        <f t="shared" si="49"/>
        <v>45791</v>
      </c>
      <c r="B3199" s="356">
        <v>2</v>
      </c>
      <c r="C3199" s="357">
        <v>1160.8976027180001</v>
      </c>
      <c r="D3199" s="357">
        <v>1261.1329908649996</v>
      </c>
      <c r="E3199" s="357">
        <v>12.370346192999996</v>
      </c>
    </row>
    <row r="3200" spans="1:5">
      <c r="A3200" s="355">
        <f t="shared" si="49"/>
        <v>45791</v>
      </c>
      <c r="B3200" s="356">
        <v>3</v>
      </c>
      <c r="C3200" s="357">
        <v>1150.4385160279996</v>
      </c>
      <c r="D3200" s="357">
        <v>1257.7188286959995</v>
      </c>
      <c r="E3200" s="357">
        <v>12.462696937000004</v>
      </c>
    </row>
    <row r="3201" spans="1:5">
      <c r="A3201" s="355">
        <f t="shared" si="49"/>
        <v>45791</v>
      </c>
      <c r="B3201" s="356">
        <v>4</v>
      </c>
      <c r="C3201" s="357">
        <v>1185.3593103220003</v>
      </c>
      <c r="D3201" s="357">
        <v>1308.128847314</v>
      </c>
      <c r="E3201" s="357">
        <v>12.491458868000002</v>
      </c>
    </row>
    <row r="3202" spans="1:5">
      <c r="A3202" s="355">
        <f t="shared" si="49"/>
        <v>45791</v>
      </c>
      <c r="B3202" s="356">
        <v>5</v>
      </c>
      <c r="C3202" s="357">
        <v>1316.6128723219999</v>
      </c>
      <c r="D3202" s="357">
        <v>1406.6424885350002</v>
      </c>
      <c r="E3202" s="357">
        <v>11.708438048999994</v>
      </c>
    </row>
    <row r="3203" spans="1:5">
      <c r="A3203" s="355">
        <f t="shared" si="49"/>
        <v>45791</v>
      </c>
      <c r="B3203" s="356">
        <v>6</v>
      </c>
      <c r="C3203" s="357">
        <v>1361.1058206739997</v>
      </c>
      <c r="D3203" s="357">
        <v>1524.4044898010002</v>
      </c>
      <c r="E3203" s="357">
        <v>11.746258039999999</v>
      </c>
    </row>
    <row r="3204" spans="1:5">
      <c r="A3204" s="355">
        <f t="shared" si="49"/>
        <v>45791</v>
      </c>
      <c r="B3204" s="356">
        <v>7</v>
      </c>
      <c r="C3204" s="357">
        <v>1429.0032005580001</v>
      </c>
      <c r="D3204" s="357">
        <v>1637.5219577410003</v>
      </c>
      <c r="E3204" s="357">
        <v>12.212626618999998</v>
      </c>
    </row>
    <row r="3205" spans="1:5">
      <c r="A3205" s="355">
        <f t="shared" si="49"/>
        <v>45791</v>
      </c>
      <c r="B3205" s="356">
        <v>8</v>
      </c>
      <c r="C3205" s="357">
        <v>1546.3755853440002</v>
      </c>
      <c r="D3205" s="357">
        <v>1749.6005349050006</v>
      </c>
      <c r="E3205" s="357">
        <v>12.160120267000002</v>
      </c>
    </row>
    <row r="3206" spans="1:5">
      <c r="A3206" s="355">
        <f t="shared" ref="A3206:A3269" si="50">IF(B3206=0,A3205+1,A3205)</f>
        <v>45791</v>
      </c>
      <c r="B3206" s="356">
        <v>9</v>
      </c>
      <c r="C3206" s="357">
        <v>1637.183624918001</v>
      </c>
      <c r="D3206" s="357">
        <v>1827.9284867450001</v>
      </c>
      <c r="E3206" s="357">
        <v>11.973968187999999</v>
      </c>
    </row>
    <row r="3207" spans="1:5">
      <c r="A3207" s="355">
        <f t="shared" si="50"/>
        <v>45791</v>
      </c>
      <c r="B3207" s="356">
        <v>10</v>
      </c>
      <c r="C3207" s="357">
        <v>1689.6619167529993</v>
      </c>
      <c r="D3207" s="357">
        <v>1876.4683016419995</v>
      </c>
      <c r="E3207" s="357">
        <v>11.836499566000004</v>
      </c>
    </row>
    <row r="3208" spans="1:5">
      <c r="A3208" s="355">
        <f t="shared" si="50"/>
        <v>45791</v>
      </c>
      <c r="B3208" s="356">
        <v>11</v>
      </c>
      <c r="C3208" s="357">
        <v>1753.9022103680002</v>
      </c>
      <c r="D3208" s="357">
        <v>1915.9144504240007</v>
      </c>
      <c r="E3208" s="357">
        <v>11.383777364999998</v>
      </c>
    </row>
    <row r="3209" spans="1:5">
      <c r="A3209" s="355">
        <f t="shared" si="50"/>
        <v>45791</v>
      </c>
      <c r="B3209" s="356">
        <v>12</v>
      </c>
      <c r="C3209" s="357">
        <v>1778.1189043079996</v>
      </c>
      <c r="D3209" s="357">
        <v>1940.6282837850001</v>
      </c>
      <c r="E3209" s="357">
        <v>11.420208463000003</v>
      </c>
    </row>
    <row r="3210" spans="1:5">
      <c r="A3210" s="355">
        <f t="shared" si="50"/>
        <v>45791</v>
      </c>
      <c r="B3210" s="356">
        <v>13</v>
      </c>
      <c r="C3210" s="357">
        <v>1842.0597352130005</v>
      </c>
      <c r="D3210" s="357">
        <v>1992.4073555410007</v>
      </c>
      <c r="E3210" s="357">
        <v>11.453976102000002</v>
      </c>
    </row>
    <row r="3211" spans="1:5">
      <c r="A3211" s="355">
        <f t="shared" si="50"/>
        <v>45791</v>
      </c>
      <c r="B3211" s="356">
        <v>14</v>
      </c>
      <c r="C3211" s="357">
        <v>1857.9456560510002</v>
      </c>
      <c r="D3211" s="357">
        <v>1993.6202299270003</v>
      </c>
      <c r="E3211" s="357">
        <v>11.202627966999996</v>
      </c>
    </row>
    <row r="3212" spans="1:5">
      <c r="A3212" s="355">
        <f t="shared" si="50"/>
        <v>45791</v>
      </c>
      <c r="B3212" s="356">
        <v>15</v>
      </c>
      <c r="C3212" s="357">
        <v>1839.8043901799995</v>
      </c>
      <c r="D3212" s="357">
        <v>1973.2713851720002</v>
      </c>
      <c r="E3212" s="357">
        <v>10.903574396999998</v>
      </c>
    </row>
    <row r="3213" spans="1:5">
      <c r="A3213" s="355">
        <f t="shared" si="50"/>
        <v>45791</v>
      </c>
      <c r="B3213" s="356">
        <v>16</v>
      </c>
      <c r="C3213" s="357">
        <v>1790.3343898839998</v>
      </c>
      <c r="D3213" s="357">
        <v>1931.8031718730001</v>
      </c>
      <c r="E3213" s="357">
        <v>11.117602116999999</v>
      </c>
    </row>
    <row r="3214" spans="1:5">
      <c r="A3214" s="355">
        <f t="shared" si="50"/>
        <v>45791</v>
      </c>
      <c r="B3214" s="356">
        <v>17</v>
      </c>
      <c r="C3214" s="357">
        <v>1709.295104582</v>
      </c>
      <c r="D3214" s="357">
        <v>1869.7320609710002</v>
      </c>
      <c r="E3214" s="357">
        <v>10.891947679000001</v>
      </c>
    </row>
    <row r="3215" spans="1:5">
      <c r="A3215" s="355">
        <f t="shared" si="50"/>
        <v>45791</v>
      </c>
      <c r="B3215" s="356">
        <v>18</v>
      </c>
      <c r="C3215" s="357">
        <v>1630.5473908289994</v>
      </c>
      <c r="D3215" s="357">
        <v>1919.6154136779996</v>
      </c>
      <c r="E3215" s="357">
        <v>11.617510023000003</v>
      </c>
    </row>
    <row r="3216" spans="1:5">
      <c r="A3216" s="355">
        <f t="shared" si="50"/>
        <v>45791</v>
      </c>
      <c r="B3216" s="356">
        <v>19</v>
      </c>
      <c r="C3216" s="357">
        <v>1816.060573971999</v>
      </c>
      <c r="D3216" s="357">
        <v>2022.6324975649995</v>
      </c>
      <c r="E3216" s="357">
        <v>11.628950481000004</v>
      </c>
    </row>
    <row r="3217" spans="1:5">
      <c r="A3217" s="355">
        <f t="shared" si="50"/>
        <v>45791</v>
      </c>
      <c r="B3217" s="356">
        <v>20</v>
      </c>
      <c r="C3217" s="357">
        <v>1809.1156893489997</v>
      </c>
      <c r="D3217" s="357">
        <v>1962.9545635540001</v>
      </c>
      <c r="E3217" s="357">
        <v>11.440156016999998</v>
      </c>
    </row>
    <row r="3218" spans="1:5">
      <c r="A3218" s="355">
        <f t="shared" si="50"/>
        <v>45791</v>
      </c>
      <c r="B3218" s="356">
        <v>21</v>
      </c>
      <c r="C3218" s="357">
        <v>1677.7091747650004</v>
      </c>
      <c r="D3218" s="357">
        <v>1818.6328549460004</v>
      </c>
      <c r="E3218" s="357">
        <v>11.441282008</v>
      </c>
    </row>
    <row r="3219" spans="1:5">
      <c r="A3219" s="355">
        <f t="shared" si="50"/>
        <v>45791</v>
      </c>
      <c r="B3219" s="356">
        <v>22</v>
      </c>
      <c r="C3219" s="357">
        <v>1521.2092966789996</v>
      </c>
      <c r="D3219" s="357">
        <v>1660.5532999339996</v>
      </c>
      <c r="E3219" s="357">
        <v>11.561307431000008</v>
      </c>
    </row>
    <row r="3220" spans="1:5">
      <c r="A3220" s="355">
        <f t="shared" si="50"/>
        <v>45791</v>
      </c>
      <c r="B3220" s="356">
        <v>23</v>
      </c>
      <c r="C3220" s="357">
        <v>1453.303488474</v>
      </c>
      <c r="D3220" s="357">
        <v>1498.1134658580004</v>
      </c>
      <c r="E3220" s="357">
        <v>11.147848621000001</v>
      </c>
    </row>
    <row r="3221" spans="1:5">
      <c r="A3221" s="355">
        <f t="shared" si="50"/>
        <v>45792</v>
      </c>
      <c r="B3221" s="356">
        <v>0</v>
      </c>
      <c r="C3221" s="357">
        <v>1436.1837870800005</v>
      </c>
      <c r="D3221" s="357">
        <v>1391.868483581</v>
      </c>
      <c r="E3221" s="357">
        <v>11.559554589000005</v>
      </c>
    </row>
    <row r="3222" spans="1:5">
      <c r="A3222" s="355">
        <f t="shared" si="50"/>
        <v>45792</v>
      </c>
      <c r="B3222" s="356">
        <v>1</v>
      </c>
      <c r="C3222" s="357">
        <v>1378.4271194410003</v>
      </c>
      <c r="D3222" s="357">
        <v>1338.0056541999998</v>
      </c>
      <c r="E3222" s="357">
        <v>11.385270429999998</v>
      </c>
    </row>
    <row r="3223" spans="1:5">
      <c r="A3223" s="355">
        <f t="shared" si="50"/>
        <v>45792</v>
      </c>
      <c r="B3223" s="356">
        <v>2</v>
      </c>
      <c r="C3223" s="357">
        <v>1346.867541911</v>
      </c>
      <c r="D3223" s="357">
        <v>1301.1228493850001</v>
      </c>
      <c r="E3223" s="357">
        <v>11.732638958999997</v>
      </c>
    </row>
    <row r="3224" spans="1:5">
      <c r="A3224" s="355">
        <f t="shared" si="50"/>
        <v>45792</v>
      </c>
      <c r="B3224" s="356">
        <v>3</v>
      </c>
      <c r="C3224" s="357">
        <v>1344.4309787900002</v>
      </c>
      <c r="D3224" s="357">
        <v>1305.7354673079999</v>
      </c>
      <c r="E3224" s="357">
        <v>11.533822521999998</v>
      </c>
    </row>
    <row r="3225" spans="1:5">
      <c r="A3225" s="355">
        <f t="shared" si="50"/>
        <v>45792</v>
      </c>
      <c r="B3225" s="356">
        <v>4</v>
      </c>
      <c r="C3225" s="357">
        <v>1379.4811415439997</v>
      </c>
      <c r="D3225" s="357">
        <v>1358.6883071840002</v>
      </c>
      <c r="E3225" s="357">
        <v>10.801837846</v>
      </c>
    </row>
    <row r="3226" spans="1:5">
      <c r="A3226" s="355">
        <f t="shared" si="50"/>
        <v>45792</v>
      </c>
      <c r="B3226" s="356">
        <v>5</v>
      </c>
      <c r="C3226" s="357">
        <v>1445.6940298539996</v>
      </c>
      <c r="D3226" s="357">
        <v>1448.7368827939999</v>
      </c>
      <c r="E3226" s="357">
        <v>11.047080169999996</v>
      </c>
    </row>
    <row r="3227" spans="1:5">
      <c r="A3227" s="355">
        <f t="shared" si="50"/>
        <v>45792</v>
      </c>
      <c r="B3227" s="356">
        <v>6</v>
      </c>
      <c r="C3227" s="357">
        <v>1410.8091351090002</v>
      </c>
      <c r="D3227" s="357">
        <v>1585.6744933320001</v>
      </c>
      <c r="E3227" s="357">
        <v>10.737072060000003</v>
      </c>
    </row>
    <row r="3228" spans="1:5">
      <c r="A3228" s="355">
        <f t="shared" si="50"/>
        <v>45792</v>
      </c>
      <c r="B3228" s="356">
        <v>7</v>
      </c>
      <c r="C3228" s="357">
        <v>1522.5860755130002</v>
      </c>
      <c r="D3228" s="357">
        <v>1706.7253801419999</v>
      </c>
      <c r="E3228" s="357">
        <v>11.410549834999999</v>
      </c>
    </row>
    <row r="3229" spans="1:5">
      <c r="A3229" s="355">
        <f t="shared" si="50"/>
        <v>45792</v>
      </c>
      <c r="B3229" s="356">
        <v>8</v>
      </c>
      <c r="C3229" s="357">
        <v>1692.1399108490002</v>
      </c>
      <c r="D3229" s="357">
        <v>1829.0602817450001</v>
      </c>
      <c r="E3229" s="357">
        <v>10.916125216999999</v>
      </c>
    </row>
    <row r="3230" spans="1:5">
      <c r="A3230" s="355">
        <f t="shared" si="50"/>
        <v>45792</v>
      </c>
      <c r="B3230" s="356">
        <v>9</v>
      </c>
      <c r="C3230" s="357">
        <v>1759.8747340959983</v>
      </c>
      <c r="D3230" s="357">
        <v>1888.9793870790002</v>
      </c>
      <c r="E3230" s="357">
        <v>10.601651771</v>
      </c>
    </row>
    <row r="3231" spans="1:5">
      <c r="A3231" s="355">
        <f t="shared" si="50"/>
        <v>45792</v>
      </c>
      <c r="B3231" s="356">
        <v>10</v>
      </c>
      <c r="C3231" s="357">
        <v>1762.0592731530005</v>
      </c>
      <c r="D3231" s="357">
        <v>1941.3242253069996</v>
      </c>
      <c r="E3231" s="357">
        <v>11.056532098000002</v>
      </c>
    </row>
    <row r="3232" spans="1:5">
      <c r="A3232" s="355">
        <f t="shared" si="50"/>
        <v>45792</v>
      </c>
      <c r="B3232" s="356">
        <v>11</v>
      </c>
      <c r="C3232" s="357">
        <v>1814.3100280020003</v>
      </c>
      <c r="D3232" s="357">
        <v>1987.6481441129999</v>
      </c>
      <c r="E3232" s="357">
        <v>10.717019387000001</v>
      </c>
    </row>
    <row r="3233" spans="1:5">
      <c r="A3233" s="355">
        <f t="shared" si="50"/>
        <v>45792</v>
      </c>
      <c r="B3233" s="356">
        <v>12</v>
      </c>
      <c r="C3233" s="357">
        <v>1858.6693697639996</v>
      </c>
      <c r="D3233" s="357">
        <v>1974.2818025840004</v>
      </c>
      <c r="E3233" s="357">
        <v>10.491684187000001</v>
      </c>
    </row>
    <row r="3234" spans="1:5">
      <c r="A3234" s="355">
        <f t="shared" si="50"/>
        <v>45792</v>
      </c>
      <c r="B3234" s="356">
        <v>13</v>
      </c>
      <c r="C3234" s="357">
        <v>1854.0586579930005</v>
      </c>
      <c r="D3234" s="357">
        <v>1979.6162998679995</v>
      </c>
      <c r="E3234" s="357">
        <v>10.597071061999996</v>
      </c>
    </row>
    <row r="3235" spans="1:5">
      <c r="A3235" s="355">
        <f t="shared" si="50"/>
        <v>45792</v>
      </c>
      <c r="B3235" s="356">
        <v>14</v>
      </c>
      <c r="C3235" s="357">
        <v>1897.8326431339999</v>
      </c>
      <c r="D3235" s="357">
        <v>2015.802029834</v>
      </c>
      <c r="E3235" s="357">
        <v>10.696348269999994</v>
      </c>
    </row>
    <row r="3236" spans="1:5">
      <c r="A3236" s="355">
        <f t="shared" si="50"/>
        <v>45792</v>
      </c>
      <c r="B3236" s="356">
        <v>15</v>
      </c>
      <c r="C3236" s="357">
        <v>1887.1491686749991</v>
      </c>
      <c r="D3236" s="357">
        <v>2013.7201144760008</v>
      </c>
      <c r="E3236" s="357">
        <v>10.461476816000001</v>
      </c>
    </row>
    <row r="3237" spans="1:5">
      <c r="A3237" s="355">
        <f t="shared" si="50"/>
        <v>45792</v>
      </c>
      <c r="B3237" s="356">
        <v>16</v>
      </c>
      <c r="C3237" s="357">
        <v>1801.1927972109997</v>
      </c>
      <c r="D3237" s="357">
        <v>1943.7923263730002</v>
      </c>
      <c r="E3237" s="357">
        <v>10.286406676000002</v>
      </c>
    </row>
    <row r="3238" spans="1:5">
      <c r="A3238" s="355">
        <f t="shared" si="50"/>
        <v>45792</v>
      </c>
      <c r="B3238" s="356">
        <v>17</v>
      </c>
      <c r="C3238" s="357">
        <v>1731.6851314050002</v>
      </c>
      <c r="D3238" s="357">
        <v>1883.957210866</v>
      </c>
      <c r="E3238" s="357">
        <v>9.5409667870000003</v>
      </c>
    </row>
    <row r="3239" spans="1:5">
      <c r="A3239" s="355">
        <f t="shared" si="50"/>
        <v>45792</v>
      </c>
      <c r="B3239" s="356">
        <v>18</v>
      </c>
      <c r="C3239" s="357">
        <v>1784.4660163330002</v>
      </c>
      <c r="D3239" s="357">
        <v>1955.9885467730003</v>
      </c>
      <c r="E3239" s="357">
        <v>10.281186189</v>
      </c>
    </row>
    <row r="3240" spans="1:5">
      <c r="A3240" s="355">
        <f t="shared" si="50"/>
        <v>45792</v>
      </c>
      <c r="B3240" s="356">
        <v>19</v>
      </c>
      <c r="C3240" s="357">
        <v>1895.9518019129989</v>
      </c>
      <c r="D3240" s="357">
        <v>2061.8971158770005</v>
      </c>
      <c r="E3240" s="357">
        <v>10.264975145000001</v>
      </c>
    </row>
    <row r="3241" spans="1:5">
      <c r="A3241" s="355">
        <f t="shared" si="50"/>
        <v>45792</v>
      </c>
      <c r="B3241" s="356">
        <v>20</v>
      </c>
      <c r="C3241" s="357">
        <v>1843.9643711659996</v>
      </c>
      <c r="D3241" s="357">
        <v>1989.8387251269999</v>
      </c>
      <c r="E3241" s="357">
        <v>10.129238646999999</v>
      </c>
    </row>
    <row r="3242" spans="1:5">
      <c r="A3242" s="355">
        <f t="shared" si="50"/>
        <v>45792</v>
      </c>
      <c r="B3242" s="356">
        <v>21</v>
      </c>
      <c r="C3242" s="357">
        <v>1741.1670727579997</v>
      </c>
      <c r="D3242" s="357">
        <v>1844.6691184959996</v>
      </c>
      <c r="E3242" s="357">
        <v>9.7538422780000005</v>
      </c>
    </row>
    <row r="3243" spans="1:5">
      <c r="A3243" s="355">
        <f t="shared" si="50"/>
        <v>45792</v>
      </c>
      <c r="B3243" s="356">
        <v>22</v>
      </c>
      <c r="C3243" s="357">
        <v>1655.3386211710008</v>
      </c>
      <c r="D3243" s="357">
        <v>1687.760438499</v>
      </c>
      <c r="E3243" s="357">
        <v>9.7889025809999968</v>
      </c>
    </row>
    <row r="3244" spans="1:5">
      <c r="A3244" s="355">
        <f t="shared" si="50"/>
        <v>45792</v>
      </c>
      <c r="B3244" s="356">
        <v>23</v>
      </c>
      <c r="C3244" s="357">
        <v>1528.1679792720006</v>
      </c>
      <c r="D3244" s="357">
        <v>1526.7251658529999</v>
      </c>
      <c r="E3244" s="357">
        <v>11.143555022000003</v>
      </c>
    </row>
    <row r="3245" spans="1:5">
      <c r="A3245" s="355">
        <f t="shared" si="50"/>
        <v>45793</v>
      </c>
      <c r="B3245" s="356">
        <v>0</v>
      </c>
      <c r="C3245" s="357">
        <v>1401.838259245</v>
      </c>
      <c r="D3245" s="357">
        <v>1415.9474117310003</v>
      </c>
      <c r="E3245" s="357">
        <v>11.395884272999997</v>
      </c>
    </row>
    <row r="3246" spans="1:5">
      <c r="A3246" s="355">
        <f t="shared" si="50"/>
        <v>45793</v>
      </c>
      <c r="B3246" s="356">
        <v>1</v>
      </c>
      <c r="C3246" s="357">
        <v>1324.7004901420003</v>
      </c>
      <c r="D3246" s="357">
        <v>1350.6965113890001</v>
      </c>
      <c r="E3246" s="357">
        <v>11.120702023999995</v>
      </c>
    </row>
    <row r="3247" spans="1:5">
      <c r="A3247" s="355">
        <f t="shared" si="50"/>
        <v>45793</v>
      </c>
      <c r="B3247" s="356">
        <v>2</v>
      </c>
      <c r="C3247" s="357">
        <v>1295.2807727440002</v>
      </c>
      <c r="D3247" s="357">
        <v>1324.1024110990006</v>
      </c>
      <c r="E3247" s="357">
        <v>11.099910192999996</v>
      </c>
    </row>
    <row r="3248" spans="1:5">
      <c r="A3248" s="355">
        <f t="shared" si="50"/>
        <v>45793</v>
      </c>
      <c r="B3248" s="356">
        <v>3</v>
      </c>
      <c r="C3248" s="357">
        <v>1283.4325116740001</v>
      </c>
      <c r="D3248" s="357">
        <v>1312.960505111</v>
      </c>
      <c r="E3248" s="357">
        <v>11.041890359999998</v>
      </c>
    </row>
    <row r="3249" spans="1:5">
      <c r="A3249" s="355">
        <f t="shared" si="50"/>
        <v>45793</v>
      </c>
      <c r="B3249" s="356">
        <v>4</v>
      </c>
      <c r="C3249" s="357">
        <v>1297.3153230180001</v>
      </c>
      <c r="D3249" s="357">
        <v>1354.230335921</v>
      </c>
      <c r="E3249" s="357">
        <v>10.989193721999998</v>
      </c>
    </row>
    <row r="3250" spans="1:5">
      <c r="A3250" s="355">
        <f t="shared" si="50"/>
        <v>45793</v>
      </c>
      <c r="B3250" s="356">
        <v>5</v>
      </c>
      <c r="C3250" s="357">
        <v>1392.496600428</v>
      </c>
      <c r="D3250" s="357">
        <v>1447.2796037560006</v>
      </c>
      <c r="E3250" s="357">
        <v>10.702820335999995</v>
      </c>
    </row>
    <row r="3251" spans="1:5">
      <c r="A3251" s="355">
        <f t="shared" si="50"/>
        <v>45793</v>
      </c>
      <c r="B3251" s="356">
        <v>6</v>
      </c>
      <c r="C3251" s="357">
        <v>1444.4037363260006</v>
      </c>
      <c r="D3251" s="357">
        <v>1577.676609632</v>
      </c>
      <c r="E3251" s="357">
        <v>10.357169807999998</v>
      </c>
    </row>
    <row r="3252" spans="1:5">
      <c r="A3252" s="355">
        <f t="shared" si="50"/>
        <v>45793</v>
      </c>
      <c r="B3252" s="356">
        <v>7</v>
      </c>
      <c r="C3252" s="357">
        <v>1575.9279569910009</v>
      </c>
      <c r="D3252" s="357">
        <v>1702.6508581840001</v>
      </c>
      <c r="E3252" s="357">
        <v>10.254637344000001</v>
      </c>
    </row>
    <row r="3253" spans="1:5">
      <c r="A3253" s="355">
        <f t="shared" si="50"/>
        <v>45793</v>
      </c>
      <c r="B3253" s="356">
        <v>8</v>
      </c>
      <c r="C3253" s="357">
        <v>1701.6580378689989</v>
      </c>
      <c r="D3253" s="357">
        <v>1829.2381015249994</v>
      </c>
      <c r="E3253" s="357">
        <v>9.2008694500000008</v>
      </c>
    </row>
    <row r="3254" spans="1:5">
      <c r="A3254" s="355">
        <f t="shared" si="50"/>
        <v>45793</v>
      </c>
      <c r="B3254" s="356">
        <v>9</v>
      </c>
      <c r="C3254" s="357">
        <v>1809.5953872039995</v>
      </c>
      <c r="D3254" s="357">
        <v>1905.3991670330004</v>
      </c>
      <c r="E3254" s="357">
        <v>8.9385114139999988</v>
      </c>
    </row>
    <row r="3255" spans="1:5">
      <c r="A3255" s="355">
        <f t="shared" si="50"/>
        <v>45793</v>
      </c>
      <c r="B3255" s="356">
        <v>10</v>
      </c>
      <c r="C3255" s="357">
        <v>1812.6182838530008</v>
      </c>
      <c r="D3255" s="357">
        <v>1958.560387412</v>
      </c>
      <c r="E3255" s="357">
        <v>9.522909665000002</v>
      </c>
    </row>
    <row r="3256" spans="1:5">
      <c r="A3256" s="355">
        <f t="shared" si="50"/>
        <v>45793</v>
      </c>
      <c r="B3256" s="356">
        <v>11</v>
      </c>
      <c r="C3256" s="357">
        <v>1883.6178973479985</v>
      </c>
      <c r="D3256" s="357">
        <v>1981.1225661900005</v>
      </c>
      <c r="E3256" s="357">
        <v>10.337683278999998</v>
      </c>
    </row>
    <row r="3257" spans="1:5">
      <c r="A3257" s="355">
        <f t="shared" si="50"/>
        <v>45793</v>
      </c>
      <c r="B3257" s="356">
        <v>12</v>
      </c>
      <c r="C3257" s="357">
        <v>1868.0727097349998</v>
      </c>
      <c r="D3257" s="357">
        <v>1968.7596561009998</v>
      </c>
      <c r="E3257" s="357">
        <v>10.555196835</v>
      </c>
    </row>
    <row r="3258" spans="1:5">
      <c r="A3258" s="355">
        <f t="shared" si="50"/>
        <v>45793</v>
      </c>
      <c r="B3258" s="356">
        <v>13</v>
      </c>
      <c r="C3258" s="357">
        <v>1867.8009905349991</v>
      </c>
      <c r="D3258" s="357">
        <v>1960.7781746989997</v>
      </c>
      <c r="E3258" s="357">
        <v>9.907479676000003</v>
      </c>
    </row>
    <row r="3259" spans="1:5">
      <c r="A3259" s="355">
        <f t="shared" si="50"/>
        <v>45793</v>
      </c>
      <c r="B3259" s="356">
        <v>14</v>
      </c>
      <c r="C3259" s="357">
        <v>1846.016179351999</v>
      </c>
      <c r="D3259" s="357">
        <v>1974.0035796609995</v>
      </c>
      <c r="E3259" s="357">
        <v>10.208248252000002</v>
      </c>
    </row>
    <row r="3260" spans="1:5">
      <c r="A3260" s="355">
        <f t="shared" si="50"/>
        <v>45793</v>
      </c>
      <c r="B3260" s="356">
        <v>15</v>
      </c>
      <c r="C3260" s="357">
        <v>1852.438315694</v>
      </c>
      <c r="D3260" s="357">
        <v>1979.3096597569997</v>
      </c>
      <c r="E3260" s="357">
        <v>10.287978171999999</v>
      </c>
    </row>
    <row r="3261" spans="1:5">
      <c r="A3261" s="355">
        <f t="shared" si="50"/>
        <v>45793</v>
      </c>
      <c r="B3261" s="356">
        <v>16</v>
      </c>
      <c r="C3261" s="357">
        <v>1840.5335209339999</v>
      </c>
      <c r="D3261" s="357">
        <v>1940.2215478760002</v>
      </c>
      <c r="E3261" s="357">
        <v>9.5771762779999978</v>
      </c>
    </row>
    <row r="3262" spans="1:5">
      <c r="A3262" s="355">
        <f t="shared" si="50"/>
        <v>45793</v>
      </c>
      <c r="B3262" s="356">
        <v>17</v>
      </c>
      <c r="C3262" s="357">
        <v>1776.4060810660001</v>
      </c>
      <c r="D3262" s="357">
        <v>1871.0931987129998</v>
      </c>
      <c r="E3262" s="357">
        <v>9.4205042809999995</v>
      </c>
    </row>
    <row r="3263" spans="1:5">
      <c r="A3263" s="355">
        <f t="shared" si="50"/>
        <v>45793</v>
      </c>
      <c r="B3263" s="356">
        <v>18</v>
      </c>
      <c r="C3263" s="357">
        <v>1841.9016291289995</v>
      </c>
      <c r="D3263" s="357">
        <v>1921.3194071519999</v>
      </c>
      <c r="E3263" s="357">
        <v>9.4622315169999975</v>
      </c>
    </row>
    <row r="3264" spans="1:5">
      <c r="A3264" s="355">
        <f t="shared" si="50"/>
        <v>45793</v>
      </c>
      <c r="B3264" s="356">
        <v>19</v>
      </c>
      <c r="C3264" s="357">
        <v>1918.2900492650006</v>
      </c>
      <c r="D3264" s="357">
        <v>2024.5546936820001</v>
      </c>
      <c r="E3264" s="357">
        <v>9.5895923310000022</v>
      </c>
    </row>
    <row r="3265" spans="1:5">
      <c r="A3265" s="355">
        <f t="shared" si="50"/>
        <v>45793</v>
      </c>
      <c r="B3265" s="356">
        <v>20</v>
      </c>
      <c r="C3265" s="357">
        <v>1839.2508038060007</v>
      </c>
      <c r="D3265" s="357">
        <v>1958.4703812769999</v>
      </c>
      <c r="E3265" s="357">
        <v>10.011475512000001</v>
      </c>
    </row>
    <row r="3266" spans="1:5">
      <c r="A3266" s="355">
        <f t="shared" si="50"/>
        <v>45793</v>
      </c>
      <c r="B3266" s="356">
        <v>21</v>
      </c>
      <c r="C3266" s="357">
        <v>1743.5550167419999</v>
      </c>
      <c r="D3266" s="357">
        <v>1817.8744196189998</v>
      </c>
      <c r="E3266" s="357">
        <v>10.131769392000002</v>
      </c>
    </row>
    <row r="3267" spans="1:5">
      <c r="A3267" s="355">
        <f t="shared" si="50"/>
        <v>45793</v>
      </c>
      <c r="B3267" s="356">
        <v>22</v>
      </c>
      <c r="C3267" s="357">
        <v>1619.2345168939996</v>
      </c>
      <c r="D3267" s="357">
        <v>1672.494081439</v>
      </c>
      <c r="E3267" s="357">
        <v>10.358485101000001</v>
      </c>
    </row>
    <row r="3268" spans="1:5">
      <c r="A3268" s="355">
        <f t="shared" si="50"/>
        <v>45793</v>
      </c>
      <c r="B3268" s="356">
        <v>23</v>
      </c>
      <c r="C3268" s="357">
        <v>1448.8472607920005</v>
      </c>
      <c r="D3268" s="357">
        <v>1506.0834872080006</v>
      </c>
      <c r="E3268" s="357">
        <v>10.644319652</v>
      </c>
    </row>
    <row r="3269" spans="1:5">
      <c r="A3269" s="355">
        <f t="shared" si="50"/>
        <v>45794</v>
      </c>
      <c r="B3269" s="356">
        <v>0</v>
      </c>
      <c r="C3269" s="357">
        <v>1430.4718831350001</v>
      </c>
      <c r="D3269" s="357">
        <v>1419.4096809049995</v>
      </c>
      <c r="E3269" s="357">
        <v>10.724838039000003</v>
      </c>
    </row>
    <row r="3270" spans="1:5">
      <c r="A3270" s="355">
        <f t="shared" ref="A3270:A3333" si="51">IF(B3270=0,A3269+1,A3269)</f>
        <v>45794</v>
      </c>
      <c r="B3270" s="356">
        <v>1</v>
      </c>
      <c r="C3270" s="357">
        <v>1362.0932675049987</v>
      </c>
      <c r="D3270" s="357">
        <v>1346.6304572779995</v>
      </c>
      <c r="E3270" s="357">
        <v>10.526034852999999</v>
      </c>
    </row>
    <row r="3271" spans="1:5">
      <c r="A3271" s="355">
        <f t="shared" si="51"/>
        <v>45794</v>
      </c>
      <c r="B3271" s="356">
        <v>2</v>
      </c>
      <c r="C3271" s="357">
        <v>1322.6659981969997</v>
      </c>
      <c r="D3271" s="357">
        <v>1310.9590418139999</v>
      </c>
      <c r="E3271" s="357">
        <v>10.493302067000004</v>
      </c>
    </row>
    <row r="3272" spans="1:5">
      <c r="A3272" s="355">
        <f t="shared" si="51"/>
        <v>45794</v>
      </c>
      <c r="B3272" s="356">
        <v>3</v>
      </c>
      <c r="C3272" s="357">
        <v>1305.6835930190002</v>
      </c>
      <c r="D3272" s="357">
        <v>1299.8070466879994</v>
      </c>
      <c r="E3272" s="357">
        <v>10.858178256999997</v>
      </c>
    </row>
    <row r="3273" spans="1:5">
      <c r="A3273" s="355">
        <f t="shared" si="51"/>
        <v>45794</v>
      </c>
      <c r="B3273" s="356">
        <v>4</v>
      </c>
      <c r="C3273" s="357">
        <v>1319.470002817</v>
      </c>
      <c r="D3273" s="357">
        <v>1312.7418184370001</v>
      </c>
      <c r="E3273" s="357">
        <v>11.154869153999995</v>
      </c>
    </row>
    <row r="3274" spans="1:5">
      <c r="A3274" s="355">
        <f t="shared" si="51"/>
        <v>45794</v>
      </c>
      <c r="B3274" s="356">
        <v>5</v>
      </c>
      <c r="C3274" s="357">
        <v>1342.8549787530001</v>
      </c>
      <c r="D3274" s="357">
        <v>1354.2534144680001</v>
      </c>
      <c r="E3274" s="357">
        <v>10.642961656999997</v>
      </c>
    </row>
    <row r="3275" spans="1:5">
      <c r="A3275" s="355">
        <f t="shared" si="51"/>
        <v>45794</v>
      </c>
      <c r="B3275" s="356">
        <v>6</v>
      </c>
      <c r="C3275" s="357">
        <v>1347.6943550359995</v>
      </c>
      <c r="D3275" s="357">
        <v>1433.4267371779999</v>
      </c>
      <c r="E3275" s="357">
        <v>9.755589732999999</v>
      </c>
    </row>
    <row r="3276" spans="1:5">
      <c r="A3276" s="355">
        <f t="shared" si="51"/>
        <v>45794</v>
      </c>
      <c r="B3276" s="356">
        <v>7</v>
      </c>
      <c r="C3276" s="357">
        <v>1493.5873987250006</v>
      </c>
      <c r="D3276" s="357">
        <v>1581.10876983</v>
      </c>
      <c r="E3276" s="357">
        <v>10.970424951999998</v>
      </c>
    </row>
    <row r="3277" spans="1:5">
      <c r="A3277" s="355">
        <f t="shared" si="51"/>
        <v>45794</v>
      </c>
      <c r="B3277" s="356">
        <v>8</v>
      </c>
      <c r="C3277" s="357">
        <v>1578.0079284129999</v>
      </c>
      <c r="D3277" s="357">
        <v>1681.9129549109996</v>
      </c>
      <c r="E3277" s="357">
        <v>10.899084088999999</v>
      </c>
    </row>
    <row r="3278" spans="1:5">
      <c r="A3278" s="355">
        <f t="shared" si="51"/>
        <v>45794</v>
      </c>
      <c r="B3278" s="356">
        <v>9</v>
      </c>
      <c r="C3278" s="357">
        <v>1660.9522187100008</v>
      </c>
      <c r="D3278" s="357">
        <v>1770.8701063680001</v>
      </c>
      <c r="E3278" s="357">
        <v>10.964170276999996</v>
      </c>
    </row>
    <row r="3279" spans="1:5">
      <c r="A3279" s="355">
        <f t="shared" si="51"/>
        <v>45794</v>
      </c>
      <c r="B3279" s="356">
        <v>10</v>
      </c>
      <c r="C3279" s="357">
        <v>1700.6576816099991</v>
      </c>
      <c r="D3279" s="357">
        <v>1815.6860252660001</v>
      </c>
      <c r="E3279" s="357">
        <v>10.574751084999997</v>
      </c>
    </row>
    <row r="3280" spans="1:5">
      <c r="A3280" s="355">
        <f t="shared" si="51"/>
        <v>45794</v>
      </c>
      <c r="B3280" s="356">
        <v>11</v>
      </c>
      <c r="C3280" s="357">
        <v>1726.9246583899987</v>
      </c>
      <c r="D3280" s="357">
        <v>1841.9218443450002</v>
      </c>
      <c r="E3280" s="357">
        <v>9.998443322</v>
      </c>
    </row>
    <row r="3281" spans="1:5">
      <c r="A3281" s="355">
        <f t="shared" si="51"/>
        <v>45794</v>
      </c>
      <c r="B3281" s="356">
        <v>12</v>
      </c>
      <c r="C3281" s="357">
        <v>1693.1915927009993</v>
      </c>
      <c r="D3281" s="357">
        <v>1810.9690362849997</v>
      </c>
      <c r="E3281" s="357">
        <v>9.4932118790000004</v>
      </c>
    </row>
    <row r="3282" spans="1:5">
      <c r="A3282" s="355">
        <f t="shared" si="51"/>
        <v>45794</v>
      </c>
      <c r="B3282" s="356">
        <v>13</v>
      </c>
      <c r="C3282" s="357">
        <v>1675.6274903609992</v>
      </c>
      <c r="D3282" s="357">
        <v>1794.235146884</v>
      </c>
      <c r="E3282" s="357">
        <v>10.026748151</v>
      </c>
    </row>
    <row r="3283" spans="1:5">
      <c r="A3283" s="355">
        <f t="shared" si="51"/>
        <v>45794</v>
      </c>
      <c r="B3283" s="356">
        <v>14</v>
      </c>
      <c r="C3283" s="357">
        <v>1652.9413078480006</v>
      </c>
      <c r="D3283" s="357">
        <v>1779.3351699260004</v>
      </c>
      <c r="E3283" s="357">
        <v>10.270310830999996</v>
      </c>
    </row>
    <row r="3284" spans="1:5">
      <c r="A3284" s="355">
        <f t="shared" si="51"/>
        <v>45794</v>
      </c>
      <c r="B3284" s="356">
        <v>15</v>
      </c>
      <c r="C3284" s="357">
        <v>1642.4551580039995</v>
      </c>
      <c r="D3284" s="357">
        <v>1765.3704840609998</v>
      </c>
      <c r="E3284" s="357">
        <v>12.051435655000002</v>
      </c>
    </row>
    <row r="3285" spans="1:5">
      <c r="A3285" s="355">
        <f t="shared" si="51"/>
        <v>45794</v>
      </c>
      <c r="B3285" s="356">
        <v>16</v>
      </c>
      <c r="C3285" s="357">
        <v>1638.5563138519999</v>
      </c>
      <c r="D3285" s="357">
        <v>1753.1853079819994</v>
      </c>
      <c r="E3285" s="357">
        <v>9.8571448509999993</v>
      </c>
    </row>
    <row r="3286" spans="1:5">
      <c r="A3286" s="355">
        <f t="shared" si="51"/>
        <v>45794</v>
      </c>
      <c r="B3286" s="356">
        <v>17</v>
      </c>
      <c r="C3286" s="357">
        <v>1625.7939115670001</v>
      </c>
      <c r="D3286" s="357">
        <v>1742.1716101819998</v>
      </c>
      <c r="E3286" s="357">
        <v>9.819902582000001</v>
      </c>
    </row>
    <row r="3287" spans="1:5">
      <c r="A3287" s="355">
        <f t="shared" si="51"/>
        <v>45794</v>
      </c>
      <c r="B3287" s="356">
        <v>18</v>
      </c>
      <c r="C3287" s="357">
        <v>1716.2689570419998</v>
      </c>
      <c r="D3287" s="357">
        <v>1818.4102764769998</v>
      </c>
      <c r="E3287" s="357">
        <v>10.028300514999996</v>
      </c>
    </row>
    <row r="3288" spans="1:5">
      <c r="A3288" s="355">
        <f t="shared" si="51"/>
        <v>45794</v>
      </c>
      <c r="B3288" s="356">
        <v>19</v>
      </c>
      <c r="C3288" s="357">
        <v>1815.1217814820009</v>
      </c>
      <c r="D3288" s="357">
        <v>1916.3238326120004</v>
      </c>
      <c r="E3288" s="357">
        <v>10.637704370000002</v>
      </c>
    </row>
    <row r="3289" spans="1:5">
      <c r="A3289" s="355">
        <f t="shared" si="51"/>
        <v>45794</v>
      </c>
      <c r="B3289" s="356">
        <v>20</v>
      </c>
      <c r="C3289" s="357">
        <v>1755.846764163</v>
      </c>
      <c r="D3289" s="357">
        <v>1862.2735823309999</v>
      </c>
      <c r="E3289" s="357">
        <v>11.499176993000001</v>
      </c>
    </row>
    <row r="3290" spans="1:5">
      <c r="A3290" s="355">
        <f t="shared" si="51"/>
        <v>45794</v>
      </c>
      <c r="B3290" s="356">
        <v>21</v>
      </c>
      <c r="C3290" s="357">
        <v>1605.8029283970004</v>
      </c>
      <c r="D3290" s="357">
        <v>1739.3811903050002</v>
      </c>
      <c r="E3290" s="357">
        <v>11.506050585000001</v>
      </c>
    </row>
    <row r="3291" spans="1:5">
      <c r="A3291" s="355">
        <f t="shared" si="51"/>
        <v>45794</v>
      </c>
      <c r="B3291" s="356">
        <v>22</v>
      </c>
      <c r="C3291" s="357">
        <v>1520.2140069299996</v>
      </c>
      <c r="D3291" s="357">
        <v>1585.9295509660003</v>
      </c>
      <c r="E3291" s="357">
        <v>12.226811651000006</v>
      </c>
    </row>
    <row r="3292" spans="1:5">
      <c r="A3292" s="355">
        <f t="shared" si="51"/>
        <v>45794</v>
      </c>
      <c r="B3292" s="356">
        <v>23</v>
      </c>
      <c r="C3292" s="357">
        <v>1411.8416549600004</v>
      </c>
      <c r="D3292" s="357">
        <v>1456.794389181</v>
      </c>
      <c r="E3292" s="357">
        <v>12.333322573999997</v>
      </c>
    </row>
    <row r="3293" spans="1:5">
      <c r="A3293" s="355">
        <f t="shared" si="51"/>
        <v>45795</v>
      </c>
      <c r="B3293" s="356">
        <v>0</v>
      </c>
      <c r="C3293" s="357">
        <v>1340.4184372070006</v>
      </c>
      <c r="D3293" s="357">
        <v>1356.176130351</v>
      </c>
      <c r="E3293" s="357">
        <v>11.246619558000001</v>
      </c>
    </row>
    <row r="3294" spans="1:5">
      <c r="A3294" s="355">
        <f t="shared" si="51"/>
        <v>45795</v>
      </c>
      <c r="B3294" s="356">
        <v>1</v>
      </c>
      <c r="C3294" s="357">
        <v>1288.8720805920007</v>
      </c>
      <c r="D3294" s="357">
        <v>1292.7768127369998</v>
      </c>
      <c r="E3294" s="357">
        <v>10.907901784999998</v>
      </c>
    </row>
    <row r="3295" spans="1:5">
      <c r="A3295" s="355">
        <f t="shared" si="51"/>
        <v>45795</v>
      </c>
      <c r="B3295" s="356">
        <v>2</v>
      </c>
      <c r="C3295" s="357">
        <v>1159.629634932</v>
      </c>
      <c r="D3295" s="357">
        <v>1249.0465436859999</v>
      </c>
      <c r="E3295" s="357">
        <v>11.846431868</v>
      </c>
    </row>
    <row r="3296" spans="1:5">
      <c r="A3296" s="355">
        <f t="shared" si="51"/>
        <v>45795</v>
      </c>
      <c r="B3296" s="356">
        <v>3</v>
      </c>
      <c r="C3296" s="357">
        <v>1163.886835882</v>
      </c>
      <c r="D3296" s="357">
        <v>1234.0786927840011</v>
      </c>
      <c r="E3296" s="357">
        <v>11.400659404999997</v>
      </c>
    </row>
    <row r="3297" spans="1:5">
      <c r="A3297" s="355">
        <f t="shared" si="51"/>
        <v>45795</v>
      </c>
      <c r="B3297" s="356">
        <v>4</v>
      </c>
      <c r="C3297" s="357">
        <v>1136.7022858670002</v>
      </c>
      <c r="D3297" s="357">
        <v>1232.1681148799998</v>
      </c>
      <c r="E3297" s="357">
        <v>11.059792538000004</v>
      </c>
    </row>
    <row r="3298" spans="1:5">
      <c r="A3298" s="355">
        <f t="shared" si="51"/>
        <v>45795</v>
      </c>
      <c r="B3298" s="356">
        <v>5</v>
      </c>
      <c r="C3298" s="357">
        <v>1117.2597692200002</v>
      </c>
      <c r="D3298" s="357">
        <v>1224.0653984669996</v>
      </c>
      <c r="E3298" s="357">
        <v>10.594648606999998</v>
      </c>
    </row>
    <row r="3299" spans="1:5">
      <c r="A3299" s="355">
        <f t="shared" si="51"/>
        <v>45795</v>
      </c>
      <c r="B3299" s="356">
        <v>6</v>
      </c>
      <c r="C3299" s="357">
        <v>1121.2198472780001</v>
      </c>
      <c r="D3299" s="357">
        <v>1227.8272651210004</v>
      </c>
      <c r="E3299" s="357">
        <v>9.7399421690000025</v>
      </c>
    </row>
    <row r="3300" spans="1:5">
      <c r="A3300" s="355">
        <f t="shared" si="51"/>
        <v>45795</v>
      </c>
      <c r="B3300" s="356">
        <v>7</v>
      </c>
      <c r="C3300" s="357">
        <v>1165.5176102829992</v>
      </c>
      <c r="D3300" s="357">
        <v>1332.6659555350006</v>
      </c>
      <c r="E3300" s="357">
        <v>9.6756044819999971</v>
      </c>
    </row>
    <row r="3301" spans="1:5">
      <c r="A3301" s="355">
        <f t="shared" si="51"/>
        <v>45795</v>
      </c>
      <c r="B3301" s="356">
        <v>8</v>
      </c>
      <c r="C3301" s="357">
        <v>1288.512503748</v>
      </c>
      <c r="D3301" s="357">
        <v>1468.6084324709998</v>
      </c>
      <c r="E3301" s="357">
        <v>8.9784423950000019</v>
      </c>
    </row>
    <row r="3302" spans="1:5">
      <c r="A3302" s="355">
        <f t="shared" si="51"/>
        <v>45795</v>
      </c>
      <c r="B3302" s="356">
        <v>9</v>
      </c>
      <c r="C3302" s="357">
        <v>1332.474079914</v>
      </c>
      <c r="D3302" s="357">
        <v>1528.1313054980001</v>
      </c>
      <c r="E3302" s="357">
        <v>8.9074968860000006</v>
      </c>
    </row>
    <row r="3303" spans="1:5">
      <c r="A3303" s="355">
        <f t="shared" si="51"/>
        <v>45795</v>
      </c>
      <c r="B3303" s="356">
        <v>10</v>
      </c>
      <c r="C3303" s="357">
        <v>1383.8224255379996</v>
      </c>
      <c r="D3303" s="357">
        <v>1574.6087695550007</v>
      </c>
      <c r="E3303" s="357">
        <v>9.0372480359999994</v>
      </c>
    </row>
    <row r="3304" spans="1:5">
      <c r="A3304" s="355">
        <f t="shared" si="51"/>
        <v>45795</v>
      </c>
      <c r="B3304" s="356">
        <v>11</v>
      </c>
      <c r="C3304" s="357">
        <v>1486.1479674349989</v>
      </c>
      <c r="D3304" s="357">
        <v>1601.4552064269994</v>
      </c>
      <c r="E3304" s="357">
        <v>9.235748632</v>
      </c>
    </row>
    <row r="3305" spans="1:5">
      <c r="A3305" s="355">
        <f t="shared" si="51"/>
        <v>45795</v>
      </c>
      <c r="B3305" s="356">
        <v>12</v>
      </c>
      <c r="C3305" s="357">
        <v>1548.485015961</v>
      </c>
      <c r="D3305" s="357">
        <v>1611.4740073359992</v>
      </c>
      <c r="E3305" s="357">
        <v>9.1401397640000024</v>
      </c>
    </row>
    <row r="3306" spans="1:5">
      <c r="A3306" s="355">
        <f t="shared" si="51"/>
        <v>45795</v>
      </c>
      <c r="B3306" s="356">
        <v>13</v>
      </c>
      <c r="C3306" s="357">
        <v>1523.8920373389997</v>
      </c>
      <c r="D3306" s="357">
        <v>1614.6920324309997</v>
      </c>
      <c r="E3306" s="357">
        <v>9.189981361000001</v>
      </c>
    </row>
    <row r="3307" spans="1:5">
      <c r="A3307" s="355">
        <f t="shared" si="51"/>
        <v>45795</v>
      </c>
      <c r="B3307" s="356">
        <v>14</v>
      </c>
      <c r="C3307" s="357">
        <v>1551.7284821990006</v>
      </c>
      <c r="D3307" s="357">
        <v>1607.1152437150001</v>
      </c>
      <c r="E3307" s="357">
        <v>9.0875545039999999</v>
      </c>
    </row>
    <row r="3308" spans="1:5">
      <c r="A3308" s="355">
        <f t="shared" si="51"/>
        <v>45795</v>
      </c>
      <c r="B3308" s="356">
        <v>15</v>
      </c>
      <c r="C3308" s="357">
        <v>1473.1933199249997</v>
      </c>
      <c r="D3308" s="357">
        <v>1609.4421168720005</v>
      </c>
      <c r="E3308" s="357">
        <v>9.7079143869999989</v>
      </c>
    </row>
    <row r="3309" spans="1:5">
      <c r="A3309" s="355">
        <f t="shared" si="51"/>
        <v>45795</v>
      </c>
      <c r="B3309" s="356">
        <v>16</v>
      </c>
      <c r="C3309" s="357">
        <v>1411.2368225420005</v>
      </c>
      <c r="D3309" s="357">
        <v>1613.9189432639998</v>
      </c>
      <c r="E3309" s="357">
        <v>9.8450892290000027</v>
      </c>
    </row>
    <row r="3310" spans="1:5">
      <c r="A3310" s="355">
        <f t="shared" si="51"/>
        <v>45795</v>
      </c>
      <c r="B3310" s="356">
        <v>17</v>
      </c>
      <c r="C3310" s="357">
        <v>1495.0219128159995</v>
      </c>
      <c r="D3310" s="357">
        <v>1612.3489610810004</v>
      </c>
      <c r="E3310" s="357">
        <v>10.310485950999999</v>
      </c>
    </row>
    <row r="3311" spans="1:5">
      <c r="A3311" s="355">
        <f t="shared" si="51"/>
        <v>45795</v>
      </c>
      <c r="B3311" s="356">
        <v>18</v>
      </c>
      <c r="C3311" s="357">
        <v>1574.4926738709994</v>
      </c>
      <c r="D3311" s="357">
        <v>1706.4517452159998</v>
      </c>
      <c r="E3311" s="357">
        <v>10.870700802000002</v>
      </c>
    </row>
    <row r="3312" spans="1:5">
      <c r="A3312" s="355">
        <f t="shared" si="51"/>
        <v>45795</v>
      </c>
      <c r="B3312" s="356">
        <v>19</v>
      </c>
      <c r="C3312" s="357">
        <v>1730.125894325</v>
      </c>
      <c r="D3312" s="357">
        <v>1831.5603684789996</v>
      </c>
      <c r="E3312" s="357">
        <v>11.423280067</v>
      </c>
    </row>
    <row r="3313" spans="1:5">
      <c r="A3313" s="355">
        <f t="shared" si="51"/>
        <v>45795</v>
      </c>
      <c r="B3313" s="356">
        <v>20</v>
      </c>
      <c r="C3313" s="357">
        <v>1693.5069896160007</v>
      </c>
      <c r="D3313" s="357">
        <v>1788.0507260530005</v>
      </c>
      <c r="E3313" s="357">
        <v>14.001012514999999</v>
      </c>
    </row>
    <row r="3314" spans="1:5">
      <c r="A3314" s="355">
        <f t="shared" si="51"/>
        <v>45795</v>
      </c>
      <c r="B3314" s="356">
        <v>21</v>
      </c>
      <c r="C3314" s="357">
        <v>1586.2362680909996</v>
      </c>
      <c r="D3314" s="357">
        <v>1672.0152622630005</v>
      </c>
      <c r="E3314" s="357">
        <v>15.995580037</v>
      </c>
    </row>
    <row r="3315" spans="1:5">
      <c r="A3315" s="355">
        <f t="shared" si="51"/>
        <v>45795</v>
      </c>
      <c r="B3315" s="356">
        <v>22</v>
      </c>
      <c r="C3315" s="357">
        <v>1450.5599727340016</v>
      </c>
      <c r="D3315" s="357">
        <v>1522.869380267</v>
      </c>
      <c r="E3315" s="357">
        <v>16.815569006000004</v>
      </c>
    </row>
    <row r="3316" spans="1:5">
      <c r="A3316" s="355">
        <f t="shared" si="51"/>
        <v>45795</v>
      </c>
      <c r="B3316" s="356">
        <v>23</v>
      </c>
      <c r="C3316" s="357">
        <v>1334.3110634590007</v>
      </c>
      <c r="D3316" s="357">
        <v>1385.4458879159997</v>
      </c>
      <c r="E3316" s="357">
        <v>17.751545144000005</v>
      </c>
    </row>
    <row r="3317" spans="1:5">
      <c r="A3317" s="355">
        <f t="shared" si="51"/>
        <v>45796</v>
      </c>
      <c r="B3317" s="356">
        <v>0</v>
      </c>
      <c r="C3317" s="357">
        <v>1219.9041547579995</v>
      </c>
      <c r="D3317" s="357">
        <v>1286.8140028299999</v>
      </c>
      <c r="E3317" s="357">
        <v>15.421397626000008</v>
      </c>
    </row>
    <row r="3318" spans="1:5">
      <c r="A3318" s="355">
        <f t="shared" si="51"/>
        <v>45796</v>
      </c>
      <c r="B3318" s="356">
        <v>1</v>
      </c>
      <c r="C3318" s="357">
        <v>1192.5745401370004</v>
      </c>
      <c r="D3318" s="357">
        <v>1228.2095322200009</v>
      </c>
      <c r="E3318" s="357">
        <v>15.176321276000003</v>
      </c>
    </row>
    <row r="3319" spans="1:5">
      <c r="A3319" s="355">
        <f t="shared" si="51"/>
        <v>45796</v>
      </c>
      <c r="B3319" s="356">
        <v>2</v>
      </c>
      <c r="C3319" s="357">
        <v>1171.7439683909993</v>
      </c>
      <c r="D3319" s="357">
        <v>1202.7286150459997</v>
      </c>
      <c r="E3319" s="357">
        <v>15.547014205999998</v>
      </c>
    </row>
    <row r="3320" spans="1:5">
      <c r="A3320" s="355">
        <f t="shared" si="51"/>
        <v>45796</v>
      </c>
      <c r="B3320" s="356">
        <v>3</v>
      </c>
      <c r="C3320" s="357">
        <v>1160.4913838969992</v>
      </c>
      <c r="D3320" s="357">
        <v>1198.1830866170001</v>
      </c>
      <c r="E3320" s="357">
        <v>15.692427865999999</v>
      </c>
    </row>
    <row r="3321" spans="1:5">
      <c r="A3321" s="355">
        <f t="shared" si="51"/>
        <v>45796</v>
      </c>
      <c r="B3321" s="356">
        <v>4</v>
      </c>
      <c r="C3321" s="357">
        <v>1196.9351841579999</v>
      </c>
      <c r="D3321" s="357">
        <v>1246.949409694</v>
      </c>
      <c r="E3321" s="357">
        <v>15.654312182</v>
      </c>
    </row>
    <row r="3322" spans="1:5">
      <c r="A3322" s="355">
        <f t="shared" si="51"/>
        <v>45796</v>
      </c>
      <c r="B3322" s="356">
        <v>5</v>
      </c>
      <c r="C3322" s="357">
        <v>1191.1322815500002</v>
      </c>
      <c r="D3322" s="357">
        <v>1346.6121848770001</v>
      </c>
      <c r="E3322" s="357">
        <v>14.825137061999994</v>
      </c>
    </row>
    <row r="3323" spans="1:5">
      <c r="A3323" s="355">
        <f t="shared" si="51"/>
        <v>45796</v>
      </c>
      <c r="B3323" s="356">
        <v>6</v>
      </c>
      <c r="C3323" s="357">
        <v>1260.3183575309997</v>
      </c>
      <c r="D3323" s="357">
        <v>1502.747248201</v>
      </c>
      <c r="E3323" s="357">
        <v>14.84205318100001</v>
      </c>
    </row>
    <row r="3324" spans="1:5">
      <c r="A3324" s="355">
        <f t="shared" si="51"/>
        <v>45796</v>
      </c>
      <c r="B3324" s="356">
        <v>7</v>
      </c>
      <c r="C3324" s="357">
        <v>1477.8105261989999</v>
      </c>
      <c r="D3324" s="357">
        <v>1646.3069306369996</v>
      </c>
      <c r="E3324" s="357">
        <v>15.999595440000002</v>
      </c>
    </row>
    <row r="3325" spans="1:5">
      <c r="A3325" s="355">
        <f t="shared" si="51"/>
        <v>45796</v>
      </c>
      <c r="B3325" s="356">
        <v>8</v>
      </c>
      <c r="C3325" s="357">
        <v>1683.7248642759996</v>
      </c>
      <c r="D3325" s="357">
        <v>1786.4701477350002</v>
      </c>
      <c r="E3325" s="357">
        <v>15.800307312999999</v>
      </c>
    </row>
    <row r="3326" spans="1:5">
      <c r="A3326" s="355">
        <f t="shared" si="51"/>
        <v>45796</v>
      </c>
      <c r="B3326" s="356">
        <v>9</v>
      </c>
      <c r="C3326" s="357">
        <v>1778.8200302879993</v>
      </c>
      <c r="D3326" s="357">
        <v>1869.0771707439997</v>
      </c>
      <c r="E3326" s="357">
        <v>16.016265272000002</v>
      </c>
    </row>
    <row r="3327" spans="1:5">
      <c r="A3327" s="355">
        <f t="shared" si="51"/>
        <v>45796</v>
      </c>
      <c r="B3327" s="356">
        <v>10</v>
      </c>
      <c r="C3327" s="357">
        <v>1840.1379564409997</v>
      </c>
      <c r="D3327" s="357">
        <v>1921.6481221430001</v>
      </c>
      <c r="E3327" s="357">
        <v>17.158840924999993</v>
      </c>
    </row>
    <row r="3328" spans="1:5">
      <c r="A3328" s="355">
        <f t="shared" si="51"/>
        <v>45796</v>
      </c>
      <c r="B3328" s="356">
        <v>11</v>
      </c>
      <c r="C3328" s="357">
        <v>1912.1706011190004</v>
      </c>
      <c r="D3328" s="357">
        <v>1981.6426746099999</v>
      </c>
      <c r="E3328" s="357">
        <v>16.084702897999996</v>
      </c>
    </row>
    <row r="3329" spans="1:5">
      <c r="A3329" s="355">
        <f t="shared" si="51"/>
        <v>45796</v>
      </c>
      <c r="B3329" s="356">
        <v>12</v>
      </c>
      <c r="C3329" s="357">
        <v>1844.0026681389993</v>
      </c>
      <c r="D3329" s="357">
        <v>1975.5756349710005</v>
      </c>
      <c r="E3329" s="357">
        <v>15.396353261</v>
      </c>
    </row>
    <row r="3330" spans="1:5">
      <c r="A3330" s="355">
        <f t="shared" si="51"/>
        <v>45796</v>
      </c>
      <c r="B3330" s="356">
        <v>13</v>
      </c>
      <c r="C3330" s="357">
        <v>1827.5966689459999</v>
      </c>
      <c r="D3330" s="357">
        <v>1990.8851776900003</v>
      </c>
      <c r="E3330" s="357">
        <v>15.403818692999996</v>
      </c>
    </row>
    <row r="3331" spans="1:5">
      <c r="A3331" s="355">
        <f t="shared" si="51"/>
        <v>45796</v>
      </c>
      <c r="B3331" s="356">
        <v>14</v>
      </c>
      <c r="C3331" s="357">
        <v>1910.1052034660004</v>
      </c>
      <c r="D3331" s="357">
        <v>2020.7615468710007</v>
      </c>
      <c r="E3331" s="357">
        <v>15.467299999999996</v>
      </c>
    </row>
    <row r="3332" spans="1:5">
      <c r="A3332" s="355">
        <f t="shared" si="51"/>
        <v>45796</v>
      </c>
      <c r="B3332" s="356">
        <v>15</v>
      </c>
      <c r="C3332" s="357">
        <v>1830.9927090029998</v>
      </c>
      <c r="D3332" s="357">
        <v>2004.3069173889999</v>
      </c>
      <c r="E3332" s="357">
        <v>15.287676591000002</v>
      </c>
    </row>
    <row r="3333" spans="1:5">
      <c r="A3333" s="355">
        <f t="shared" si="51"/>
        <v>45796</v>
      </c>
      <c r="B3333" s="356">
        <v>16</v>
      </c>
      <c r="C3333" s="357">
        <v>1776.2265350869991</v>
      </c>
      <c r="D3333" s="357">
        <v>1982.478143669</v>
      </c>
      <c r="E3333" s="357">
        <v>16.531804369</v>
      </c>
    </row>
    <row r="3334" spans="1:5">
      <c r="A3334" s="355">
        <f t="shared" ref="A3334:A3397" si="52">IF(B3334=0,A3333+1,A3333)</f>
        <v>45796</v>
      </c>
      <c r="B3334" s="356">
        <v>17</v>
      </c>
      <c r="C3334" s="357">
        <v>1700.5320125029998</v>
      </c>
      <c r="D3334" s="357">
        <v>1916.2401459009996</v>
      </c>
      <c r="E3334" s="357">
        <v>13.880777508</v>
      </c>
    </row>
    <row r="3335" spans="1:5">
      <c r="A3335" s="355">
        <f t="shared" si="52"/>
        <v>45796</v>
      </c>
      <c r="B3335" s="356">
        <v>18</v>
      </c>
      <c r="C3335" s="357">
        <v>1729.3502997840003</v>
      </c>
      <c r="D3335" s="357">
        <v>1967.438372887</v>
      </c>
      <c r="E3335" s="357">
        <v>15.027916240999996</v>
      </c>
    </row>
    <row r="3336" spans="1:5">
      <c r="A3336" s="355">
        <f t="shared" si="52"/>
        <v>45796</v>
      </c>
      <c r="B3336" s="356">
        <v>19</v>
      </c>
      <c r="C3336" s="357">
        <v>1927.1838087480005</v>
      </c>
      <c r="D3336" s="357">
        <v>2074.1082883079998</v>
      </c>
      <c r="E3336" s="357">
        <v>13.620119690999999</v>
      </c>
    </row>
    <row r="3337" spans="1:5">
      <c r="A3337" s="355">
        <f t="shared" si="52"/>
        <v>45796</v>
      </c>
      <c r="B3337" s="356">
        <v>20</v>
      </c>
      <c r="C3337" s="357">
        <v>1746.921871105</v>
      </c>
      <c r="D3337" s="357">
        <v>2005.807659652</v>
      </c>
      <c r="E3337" s="357">
        <v>14.678052822000001</v>
      </c>
    </row>
    <row r="3338" spans="1:5">
      <c r="A3338" s="355">
        <f t="shared" si="52"/>
        <v>45796</v>
      </c>
      <c r="B3338" s="356">
        <v>21</v>
      </c>
      <c r="C3338" s="357">
        <v>1505.8260086180003</v>
      </c>
      <c r="D3338" s="357">
        <v>1857.6634452660003</v>
      </c>
      <c r="E3338" s="357">
        <v>14.923742100000002</v>
      </c>
    </row>
    <row r="3339" spans="1:5">
      <c r="A3339" s="355">
        <f t="shared" si="52"/>
        <v>45796</v>
      </c>
      <c r="B3339" s="356">
        <v>22</v>
      </c>
      <c r="C3339" s="357">
        <v>1463.0406891589996</v>
      </c>
      <c r="D3339" s="357">
        <v>1688.8253500320004</v>
      </c>
      <c r="E3339" s="357">
        <v>15.246267909999998</v>
      </c>
    </row>
    <row r="3340" spans="1:5">
      <c r="A3340" s="355">
        <f t="shared" si="52"/>
        <v>45796</v>
      </c>
      <c r="B3340" s="356">
        <v>23</v>
      </c>
      <c r="C3340" s="357">
        <v>1320.3900723870001</v>
      </c>
      <c r="D3340" s="357">
        <v>1532.2379127570002</v>
      </c>
      <c r="E3340" s="357">
        <v>15.429462855999995</v>
      </c>
    </row>
    <row r="3341" spans="1:5">
      <c r="A3341" s="355">
        <f t="shared" si="52"/>
        <v>45797</v>
      </c>
      <c r="B3341" s="356">
        <v>0</v>
      </c>
      <c r="C3341" s="357">
        <v>1336.2790873199999</v>
      </c>
      <c r="D3341" s="357">
        <v>1438.4738243490003</v>
      </c>
      <c r="E3341" s="357">
        <v>15.412699361000003</v>
      </c>
    </row>
    <row r="3342" spans="1:5">
      <c r="A3342" s="355">
        <f t="shared" si="52"/>
        <v>45797</v>
      </c>
      <c r="B3342" s="356">
        <v>1</v>
      </c>
      <c r="C3342" s="357">
        <v>1283.4053235109996</v>
      </c>
      <c r="D3342" s="357">
        <v>1375.7784271829998</v>
      </c>
      <c r="E3342" s="357">
        <v>15.42948224200001</v>
      </c>
    </row>
    <row r="3343" spans="1:5">
      <c r="A3343" s="355">
        <f t="shared" si="52"/>
        <v>45797</v>
      </c>
      <c r="B3343" s="356">
        <v>2</v>
      </c>
      <c r="C3343" s="357">
        <v>1258.8371278179995</v>
      </c>
      <c r="D3343" s="357">
        <v>1344.4863775269996</v>
      </c>
      <c r="E3343" s="357">
        <v>15.574554752999996</v>
      </c>
    </row>
    <row r="3344" spans="1:5">
      <c r="A3344" s="355">
        <f t="shared" si="52"/>
        <v>45797</v>
      </c>
      <c r="B3344" s="356">
        <v>3</v>
      </c>
      <c r="C3344" s="357">
        <v>1231.0944687380006</v>
      </c>
      <c r="D3344" s="357">
        <v>1318.1532243889997</v>
      </c>
      <c r="E3344" s="357">
        <v>15.832048072999999</v>
      </c>
    </row>
    <row r="3345" spans="1:5">
      <c r="A3345" s="355">
        <f t="shared" si="52"/>
        <v>45797</v>
      </c>
      <c r="B3345" s="356">
        <v>4</v>
      </c>
      <c r="C3345" s="357">
        <v>1258.0994831030002</v>
      </c>
      <c r="D3345" s="357">
        <v>1354.6645544989999</v>
      </c>
      <c r="E3345" s="357">
        <v>15.804093737999994</v>
      </c>
    </row>
    <row r="3346" spans="1:5">
      <c r="A3346" s="355">
        <f t="shared" si="52"/>
        <v>45797</v>
      </c>
      <c r="B3346" s="356">
        <v>5</v>
      </c>
      <c r="C3346" s="357">
        <v>1362.4920506779995</v>
      </c>
      <c r="D3346" s="357">
        <v>1468.051371194</v>
      </c>
      <c r="E3346" s="357">
        <v>15.589156400000007</v>
      </c>
    </row>
    <row r="3347" spans="1:5">
      <c r="A3347" s="355">
        <f t="shared" si="52"/>
        <v>45797</v>
      </c>
      <c r="B3347" s="356">
        <v>6</v>
      </c>
      <c r="C3347" s="357">
        <v>1431.8188080980001</v>
      </c>
      <c r="D3347" s="357">
        <v>1616.6219754620006</v>
      </c>
      <c r="E3347" s="357">
        <v>15.261420097000009</v>
      </c>
    </row>
    <row r="3348" spans="1:5">
      <c r="A3348" s="355">
        <f t="shared" si="52"/>
        <v>45797</v>
      </c>
      <c r="B3348" s="356">
        <v>7</v>
      </c>
      <c r="C3348" s="357">
        <v>1560.1108699129995</v>
      </c>
      <c r="D3348" s="357">
        <v>1730.875620478</v>
      </c>
      <c r="E3348" s="357">
        <v>14.093330224999997</v>
      </c>
    </row>
    <row r="3349" spans="1:5">
      <c r="A3349" s="355">
        <f t="shared" si="52"/>
        <v>45797</v>
      </c>
      <c r="B3349" s="356">
        <v>8</v>
      </c>
      <c r="C3349" s="357">
        <v>1683.3717457900002</v>
      </c>
      <c r="D3349" s="357">
        <v>1852.564591435</v>
      </c>
      <c r="E3349" s="357">
        <v>14.877867685000002</v>
      </c>
    </row>
    <row r="3350" spans="1:5">
      <c r="A3350" s="355">
        <f t="shared" si="52"/>
        <v>45797</v>
      </c>
      <c r="B3350" s="356">
        <v>9</v>
      </c>
      <c r="C3350" s="357">
        <v>1758.4902360280003</v>
      </c>
      <c r="D3350" s="357">
        <v>1915.4912422500001</v>
      </c>
      <c r="E3350" s="357">
        <v>15.614365779</v>
      </c>
    </row>
    <row r="3351" spans="1:5">
      <c r="A3351" s="355">
        <f t="shared" si="52"/>
        <v>45797</v>
      </c>
      <c r="B3351" s="356">
        <v>10</v>
      </c>
      <c r="C3351" s="357">
        <v>1816.6861725809995</v>
      </c>
      <c r="D3351" s="357">
        <v>1974.1529192390001</v>
      </c>
      <c r="E3351" s="357">
        <v>14.476899587000004</v>
      </c>
    </row>
    <row r="3352" spans="1:5">
      <c r="A3352" s="355">
        <f t="shared" si="52"/>
        <v>45797</v>
      </c>
      <c r="B3352" s="356">
        <v>11</v>
      </c>
      <c r="C3352" s="357">
        <v>1853.0438298749993</v>
      </c>
      <c r="D3352" s="357">
        <v>2009.6454210730001</v>
      </c>
      <c r="E3352" s="357">
        <v>15.125510642000002</v>
      </c>
    </row>
    <row r="3353" spans="1:5">
      <c r="A3353" s="355">
        <f t="shared" si="52"/>
        <v>45797</v>
      </c>
      <c r="B3353" s="356">
        <v>12</v>
      </c>
      <c r="C3353" s="357">
        <v>1846.4993013589997</v>
      </c>
      <c r="D3353" s="357">
        <v>2001.5715105370002</v>
      </c>
      <c r="E3353" s="357">
        <v>14.620538894000001</v>
      </c>
    </row>
    <row r="3354" spans="1:5">
      <c r="A3354" s="355">
        <f t="shared" si="52"/>
        <v>45797</v>
      </c>
      <c r="B3354" s="356">
        <v>13</v>
      </c>
      <c r="C3354" s="357">
        <v>1842.2211490440011</v>
      </c>
      <c r="D3354" s="357">
        <v>1998.0861793780002</v>
      </c>
      <c r="E3354" s="357">
        <v>14.614804973999998</v>
      </c>
    </row>
    <row r="3355" spans="1:5">
      <c r="A3355" s="355">
        <f t="shared" si="52"/>
        <v>45797</v>
      </c>
      <c r="B3355" s="356">
        <v>14</v>
      </c>
      <c r="C3355" s="357">
        <v>1856.7818775689993</v>
      </c>
      <c r="D3355" s="357">
        <v>2012.7408531459998</v>
      </c>
      <c r="E3355" s="357">
        <v>18.053673297000003</v>
      </c>
    </row>
    <row r="3356" spans="1:5">
      <c r="A3356" s="355">
        <f t="shared" si="52"/>
        <v>45797</v>
      </c>
      <c r="B3356" s="356">
        <v>15</v>
      </c>
      <c r="C3356" s="357">
        <v>1862.6286767460001</v>
      </c>
      <c r="D3356" s="357">
        <v>2024.9718514350002</v>
      </c>
      <c r="E3356" s="357">
        <v>17.368221490000003</v>
      </c>
    </row>
    <row r="3357" spans="1:5">
      <c r="A3357" s="355">
        <f t="shared" si="52"/>
        <v>45797</v>
      </c>
      <c r="B3357" s="356">
        <v>16</v>
      </c>
      <c r="C3357" s="357">
        <v>1853.4750211279998</v>
      </c>
      <c r="D3357" s="357">
        <v>2012.068515105</v>
      </c>
      <c r="E3357" s="357">
        <v>18.350358645</v>
      </c>
    </row>
    <row r="3358" spans="1:5">
      <c r="A3358" s="355">
        <f t="shared" si="52"/>
        <v>45797</v>
      </c>
      <c r="B3358" s="356">
        <v>17</v>
      </c>
      <c r="C3358" s="357">
        <v>1813.1264280939999</v>
      </c>
      <c r="D3358" s="357">
        <v>1967.1024684710003</v>
      </c>
      <c r="E3358" s="357">
        <v>17.788289373000005</v>
      </c>
    </row>
    <row r="3359" spans="1:5">
      <c r="A3359" s="355">
        <f t="shared" si="52"/>
        <v>45797</v>
      </c>
      <c r="B3359" s="356">
        <v>18</v>
      </c>
      <c r="C3359" s="357">
        <v>1871.8910973790007</v>
      </c>
      <c r="D3359" s="357">
        <v>2007.1863900829997</v>
      </c>
      <c r="E3359" s="357">
        <v>17.230893296999998</v>
      </c>
    </row>
    <row r="3360" spans="1:5">
      <c r="A3360" s="355">
        <f t="shared" si="52"/>
        <v>45797</v>
      </c>
      <c r="B3360" s="356">
        <v>19</v>
      </c>
      <c r="C3360" s="357">
        <v>1998.3178508349999</v>
      </c>
      <c r="D3360" s="357">
        <v>2094.9663231119998</v>
      </c>
      <c r="E3360" s="357">
        <v>17.58122852</v>
      </c>
    </row>
    <row r="3361" spans="1:5">
      <c r="A3361" s="355">
        <f t="shared" si="52"/>
        <v>45797</v>
      </c>
      <c r="B3361" s="356">
        <v>20</v>
      </c>
      <c r="C3361" s="357">
        <v>1911.749368775</v>
      </c>
      <c r="D3361" s="357">
        <v>2010.4016625050001</v>
      </c>
      <c r="E3361" s="357">
        <v>17.593465847000001</v>
      </c>
    </row>
    <row r="3362" spans="1:5">
      <c r="A3362" s="355">
        <f t="shared" si="52"/>
        <v>45797</v>
      </c>
      <c r="B3362" s="356">
        <v>21</v>
      </c>
      <c r="C3362" s="357">
        <v>1753.3277666520003</v>
      </c>
      <c r="D3362" s="357">
        <v>1872.3243219339997</v>
      </c>
      <c r="E3362" s="357">
        <v>16.987893911999997</v>
      </c>
    </row>
    <row r="3363" spans="1:5">
      <c r="A3363" s="355">
        <f t="shared" si="52"/>
        <v>45797</v>
      </c>
      <c r="B3363" s="356">
        <v>22</v>
      </c>
      <c r="C3363" s="357">
        <v>1630.3066937900001</v>
      </c>
      <c r="D3363" s="357">
        <v>1717.4751045180003</v>
      </c>
      <c r="E3363" s="357">
        <v>17.788698049000001</v>
      </c>
    </row>
    <row r="3364" spans="1:5">
      <c r="A3364" s="355">
        <f t="shared" si="52"/>
        <v>45797</v>
      </c>
      <c r="B3364" s="356">
        <v>23</v>
      </c>
      <c r="C3364" s="357">
        <v>1473.0339514939999</v>
      </c>
      <c r="D3364" s="357">
        <v>1551.7979816880006</v>
      </c>
      <c r="E3364" s="357">
        <v>18.825235488000004</v>
      </c>
    </row>
    <row r="3365" spans="1:5">
      <c r="A3365" s="355">
        <f t="shared" si="52"/>
        <v>45798</v>
      </c>
      <c r="B3365" s="356">
        <v>0</v>
      </c>
      <c r="C3365" s="357">
        <v>1369.1455525049996</v>
      </c>
      <c r="D3365" s="357">
        <v>1442.8580024579999</v>
      </c>
      <c r="E3365" s="357">
        <v>18.742036258000002</v>
      </c>
    </row>
    <row r="3366" spans="1:5">
      <c r="A3366" s="355">
        <f t="shared" si="52"/>
        <v>45798</v>
      </c>
      <c r="B3366" s="356">
        <v>1</v>
      </c>
      <c r="C3366" s="357">
        <v>1326.7828790600006</v>
      </c>
      <c r="D3366" s="357">
        <v>1380.3803831490002</v>
      </c>
      <c r="E3366" s="357">
        <v>18.702018264000003</v>
      </c>
    </row>
    <row r="3367" spans="1:5">
      <c r="A3367" s="355">
        <f t="shared" si="52"/>
        <v>45798</v>
      </c>
      <c r="B3367" s="356">
        <v>2</v>
      </c>
      <c r="C3367" s="357">
        <v>1301.0763064080004</v>
      </c>
      <c r="D3367" s="357">
        <v>1355.6883894730001</v>
      </c>
      <c r="E3367" s="357">
        <v>18.516866604000001</v>
      </c>
    </row>
    <row r="3368" spans="1:5">
      <c r="A3368" s="355">
        <f t="shared" si="52"/>
        <v>45798</v>
      </c>
      <c r="B3368" s="356">
        <v>3</v>
      </c>
      <c r="C3368" s="357">
        <v>1241.7181879019995</v>
      </c>
      <c r="D3368" s="357">
        <v>1347.3648596380001</v>
      </c>
      <c r="E3368" s="357">
        <v>18.16431183600001</v>
      </c>
    </row>
    <row r="3369" spans="1:5">
      <c r="A3369" s="355">
        <f t="shared" si="52"/>
        <v>45798</v>
      </c>
      <c r="B3369" s="356">
        <v>4</v>
      </c>
      <c r="C3369" s="357">
        <v>1302.4145043029998</v>
      </c>
      <c r="D3369" s="357">
        <v>1399.5310462309999</v>
      </c>
      <c r="E3369" s="357">
        <v>17.922891277999998</v>
      </c>
    </row>
    <row r="3370" spans="1:5">
      <c r="A3370" s="355">
        <f t="shared" si="52"/>
        <v>45798</v>
      </c>
      <c r="B3370" s="356">
        <v>5</v>
      </c>
      <c r="C3370" s="357">
        <v>1386.8271564659999</v>
      </c>
      <c r="D3370" s="357">
        <v>1492.601814250999</v>
      </c>
      <c r="E3370" s="357">
        <v>17.664575975000002</v>
      </c>
    </row>
    <row r="3371" spans="1:5">
      <c r="A3371" s="355">
        <f t="shared" si="52"/>
        <v>45798</v>
      </c>
      <c r="B3371" s="356">
        <v>6</v>
      </c>
      <c r="C3371" s="357">
        <v>1450.4184268829999</v>
      </c>
      <c r="D3371" s="357">
        <v>1624.8118527240008</v>
      </c>
      <c r="E3371" s="357">
        <v>17.203790978999997</v>
      </c>
    </row>
    <row r="3372" spans="1:5">
      <c r="A3372" s="355">
        <f t="shared" si="52"/>
        <v>45798</v>
      </c>
      <c r="B3372" s="356">
        <v>7</v>
      </c>
      <c r="C3372" s="357">
        <v>1584.8754632900007</v>
      </c>
      <c r="D3372" s="357">
        <v>1753.734235291</v>
      </c>
      <c r="E3372" s="357">
        <v>18.030542969000006</v>
      </c>
    </row>
    <row r="3373" spans="1:5">
      <c r="A3373" s="355">
        <f t="shared" si="52"/>
        <v>45798</v>
      </c>
      <c r="B3373" s="356">
        <v>8</v>
      </c>
      <c r="C3373" s="357">
        <v>1707.9543139150003</v>
      </c>
      <c r="D3373" s="357">
        <v>1868.3590307149993</v>
      </c>
      <c r="E3373" s="357">
        <v>18.950514150000007</v>
      </c>
    </row>
    <row r="3374" spans="1:5">
      <c r="A3374" s="355">
        <f t="shared" si="52"/>
        <v>45798</v>
      </c>
      <c r="B3374" s="356">
        <v>9</v>
      </c>
      <c r="C3374" s="357">
        <v>1767.4186067269995</v>
      </c>
      <c r="D3374" s="357">
        <v>1926.2243177009998</v>
      </c>
      <c r="E3374" s="357">
        <v>19.167789833999997</v>
      </c>
    </row>
    <row r="3375" spans="1:5">
      <c r="A3375" s="355">
        <f t="shared" si="52"/>
        <v>45798</v>
      </c>
      <c r="B3375" s="356">
        <v>10</v>
      </c>
      <c r="C3375" s="357">
        <v>1821.9741680369991</v>
      </c>
      <c r="D3375" s="357">
        <v>1971.7337068060003</v>
      </c>
      <c r="E3375" s="357">
        <v>19.125767116000002</v>
      </c>
    </row>
    <row r="3376" spans="1:5">
      <c r="A3376" s="355">
        <f t="shared" si="52"/>
        <v>45798</v>
      </c>
      <c r="B3376" s="356">
        <v>11</v>
      </c>
      <c r="C3376" s="357">
        <v>1869.560848517001</v>
      </c>
      <c r="D3376" s="357">
        <v>2007.1622685049997</v>
      </c>
      <c r="E3376" s="357">
        <v>18.672801708999998</v>
      </c>
    </row>
    <row r="3377" spans="1:5">
      <c r="A3377" s="355">
        <f t="shared" si="52"/>
        <v>45798</v>
      </c>
      <c r="B3377" s="356">
        <v>12</v>
      </c>
      <c r="C3377" s="357">
        <v>1862.8261538629995</v>
      </c>
      <c r="D3377" s="357">
        <v>2004.2823365490005</v>
      </c>
      <c r="E3377" s="357">
        <v>17.950690141000006</v>
      </c>
    </row>
    <row r="3378" spans="1:5">
      <c r="A3378" s="355">
        <f t="shared" si="52"/>
        <v>45798</v>
      </c>
      <c r="B3378" s="356">
        <v>13</v>
      </c>
      <c r="C3378" s="357">
        <v>1874.3002487090005</v>
      </c>
      <c r="D3378" s="357">
        <v>2015.3174273300003</v>
      </c>
      <c r="E3378" s="357">
        <v>17.916025946999998</v>
      </c>
    </row>
    <row r="3379" spans="1:5">
      <c r="A3379" s="355">
        <f t="shared" si="52"/>
        <v>45798</v>
      </c>
      <c r="B3379" s="356">
        <v>14</v>
      </c>
      <c r="C3379" s="357">
        <v>1918.3342422229996</v>
      </c>
      <c r="D3379" s="357">
        <v>2022.3816878299995</v>
      </c>
      <c r="E3379" s="357">
        <v>18.098477690999999</v>
      </c>
    </row>
    <row r="3380" spans="1:5">
      <c r="A3380" s="355">
        <f t="shared" si="52"/>
        <v>45798</v>
      </c>
      <c r="B3380" s="356">
        <v>15</v>
      </c>
      <c r="C3380" s="357">
        <v>1918.9842057559995</v>
      </c>
      <c r="D3380" s="357">
        <v>2028.1418539819997</v>
      </c>
      <c r="E3380" s="357">
        <v>18.024426102000003</v>
      </c>
    </row>
    <row r="3381" spans="1:5">
      <c r="A3381" s="355">
        <f t="shared" si="52"/>
        <v>45798</v>
      </c>
      <c r="B3381" s="356">
        <v>16</v>
      </c>
      <c r="C3381" s="357">
        <v>1864.7214851119998</v>
      </c>
      <c r="D3381" s="357">
        <v>1986.2609732719998</v>
      </c>
      <c r="E3381" s="357">
        <v>16.747693821000002</v>
      </c>
    </row>
    <row r="3382" spans="1:5">
      <c r="A3382" s="355">
        <f t="shared" si="52"/>
        <v>45798</v>
      </c>
      <c r="B3382" s="356">
        <v>17</v>
      </c>
      <c r="C3382" s="357">
        <v>1826.7803464939989</v>
      </c>
      <c r="D3382" s="357">
        <v>1943.0934916160002</v>
      </c>
      <c r="E3382" s="357">
        <v>16.382586596999996</v>
      </c>
    </row>
    <row r="3383" spans="1:5">
      <c r="A3383" s="355">
        <f t="shared" si="52"/>
        <v>45798</v>
      </c>
      <c r="B3383" s="356">
        <v>18</v>
      </c>
      <c r="C3383" s="357">
        <v>1796.9966202270004</v>
      </c>
      <c r="D3383" s="357">
        <v>1990.6696698489995</v>
      </c>
      <c r="E3383" s="357">
        <v>15.499774495000008</v>
      </c>
    </row>
    <row r="3384" spans="1:5">
      <c r="A3384" s="355">
        <f t="shared" si="52"/>
        <v>45798</v>
      </c>
      <c r="B3384" s="356">
        <v>19</v>
      </c>
      <c r="C3384" s="357">
        <v>1881.6743692080008</v>
      </c>
      <c r="D3384" s="357">
        <v>2087.8357993189998</v>
      </c>
      <c r="E3384" s="357">
        <v>14.487289946999999</v>
      </c>
    </row>
    <row r="3385" spans="1:5">
      <c r="A3385" s="355">
        <f t="shared" si="52"/>
        <v>45798</v>
      </c>
      <c r="B3385" s="356">
        <v>20</v>
      </c>
      <c r="C3385" s="357">
        <v>1822.0899952480011</v>
      </c>
      <c r="D3385" s="357">
        <v>2016.0330302049997</v>
      </c>
      <c r="E3385" s="357">
        <v>14.303346209999999</v>
      </c>
    </row>
    <row r="3386" spans="1:5">
      <c r="A3386" s="355">
        <f t="shared" si="52"/>
        <v>45798</v>
      </c>
      <c r="B3386" s="356">
        <v>21</v>
      </c>
      <c r="C3386" s="357">
        <v>1683.4212546460003</v>
      </c>
      <c r="D3386" s="357">
        <v>1875.5792376600004</v>
      </c>
      <c r="E3386" s="357">
        <v>13.941860744000003</v>
      </c>
    </row>
    <row r="3387" spans="1:5">
      <c r="A3387" s="355">
        <f t="shared" si="52"/>
        <v>45798</v>
      </c>
      <c r="B3387" s="356">
        <v>22</v>
      </c>
      <c r="C3387" s="357">
        <v>1640.1282548259987</v>
      </c>
      <c r="D3387" s="357">
        <v>1731.1784769899996</v>
      </c>
      <c r="E3387" s="357">
        <v>14.312342761000004</v>
      </c>
    </row>
    <row r="3388" spans="1:5">
      <c r="A3388" s="355">
        <f t="shared" si="52"/>
        <v>45798</v>
      </c>
      <c r="B3388" s="356">
        <v>23</v>
      </c>
      <c r="C3388" s="357">
        <v>1501.0480926919997</v>
      </c>
      <c r="D3388" s="357">
        <v>1570.2450911019992</v>
      </c>
      <c r="E3388" s="357">
        <v>14.296931571999995</v>
      </c>
    </row>
    <row r="3389" spans="1:5">
      <c r="A3389" s="355">
        <f t="shared" si="52"/>
        <v>45799</v>
      </c>
      <c r="B3389" s="356">
        <v>0</v>
      </c>
      <c r="C3389" s="357">
        <v>1343.7134284530005</v>
      </c>
      <c r="D3389" s="357">
        <v>1459.3815217259998</v>
      </c>
      <c r="E3389" s="357">
        <v>14.612486406999993</v>
      </c>
    </row>
    <row r="3390" spans="1:5">
      <c r="A3390" s="355">
        <f t="shared" si="52"/>
        <v>45799</v>
      </c>
      <c r="B3390" s="356">
        <v>1</v>
      </c>
      <c r="C3390" s="357">
        <v>1286.5097713429991</v>
      </c>
      <c r="D3390" s="357">
        <v>1398.8868502770001</v>
      </c>
      <c r="E3390" s="357">
        <v>14.79795137</v>
      </c>
    </row>
    <row r="3391" spans="1:5">
      <c r="A3391" s="355">
        <f t="shared" si="52"/>
        <v>45799</v>
      </c>
      <c r="B3391" s="356">
        <v>2</v>
      </c>
      <c r="C3391" s="357">
        <v>1282.9092246600003</v>
      </c>
      <c r="D3391" s="357">
        <v>1377.0972966069996</v>
      </c>
      <c r="E3391" s="357">
        <v>14.820357776000003</v>
      </c>
    </row>
    <row r="3392" spans="1:5">
      <c r="A3392" s="355">
        <f t="shared" si="52"/>
        <v>45799</v>
      </c>
      <c r="B3392" s="356">
        <v>3</v>
      </c>
      <c r="C3392" s="357">
        <v>1266.9472669730003</v>
      </c>
      <c r="D3392" s="357">
        <v>1360.8109663730004</v>
      </c>
      <c r="E3392" s="357">
        <v>14.599925314</v>
      </c>
    </row>
    <row r="3393" spans="1:5">
      <c r="A3393" s="355">
        <f t="shared" si="52"/>
        <v>45799</v>
      </c>
      <c r="B3393" s="356">
        <v>4</v>
      </c>
      <c r="C3393" s="357">
        <v>1295.294447278</v>
      </c>
      <c r="D3393" s="357">
        <v>1407.9792770390004</v>
      </c>
      <c r="E3393" s="357">
        <v>14.416994864000005</v>
      </c>
    </row>
    <row r="3394" spans="1:5">
      <c r="A3394" s="355">
        <f t="shared" si="52"/>
        <v>45799</v>
      </c>
      <c r="B3394" s="356">
        <v>5</v>
      </c>
      <c r="C3394" s="357">
        <v>1285.2826293649994</v>
      </c>
      <c r="D3394" s="357">
        <v>1496.0842080309997</v>
      </c>
      <c r="E3394" s="357">
        <v>13.925765955999996</v>
      </c>
    </row>
    <row r="3395" spans="1:5">
      <c r="A3395" s="355">
        <f t="shared" si="52"/>
        <v>45799</v>
      </c>
      <c r="B3395" s="356">
        <v>6</v>
      </c>
      <c r="C3395" s="357">
        <v>1450.7073318239998</v>
      </c>
      <c r="D3395" s="357">
        <v>1630.6215095329997</v>
      </c>
      <c r="E3395" s="357">
        <v>13.798128866000001</v>
      </c>
    </row>
    <row r="3396" spans="1:5">
      <c r="A3396" s="355">
        <f t="shared" si="52"/>
        <v>45799</v>
      </c>
      <c r="B3396" s="356">
        <v>7</v>
      </c>
      <c r="C3396" s="357">
        <v>1608.5998924980001</v>
      </c>
      <c r="D3396" s="357">
        <v>1750.7277318500003</v>
      </c>
      <c r="E3396" s="357">
        <v>14.973570971999996</v>
      </c>
    </row>
    <row r="3397" spans="1:5">
      <c r="A3397" s="355">
        <f t="shared" si="52"/>
        <v>45799</v>
      </c>
      <c r="B3397" s="356">
        <v>8</v>
      </c>
      <c r="C3397" s="357">
        <v>1726.3547005890002</v>
      </c>
      <c r="D3397" s="357">
        <v>1869.3502604020002</v>
      </c>
      <c r="E3397" s="357">
        <v>15.583001843</v>
      </c>
    </row>
    <row r="3398" spans="1:5">
      <c r="A3398" s="355">
        <f t="shared" ref="A3398:A3461" si="53">IF(B3398=0,A3397+1,A3397)</f>
        <v>45799</v>
      </c>
      <c r="B3398" s="356">
        <v>9</v>
      </c>
      <c r="C3398" s="357">
        <v>1791.4218803509998</v>
      </c>
      <c r="D3398" s="357">
        <v>1932.4977476729996</v>
      </c>
      <c r="E3398" s="357">
        <v>15.561396205999996</v>
      </c>
    </row>
    <row r="3399" spans="1:5">
      <c r="A3399" s="355">
        <f t="shared" si="53"/>
        <v>45799</v>
      </c>
      <c r="B3399" s="356">
        <v>10</v>
      </c>
      <c r="C3399" s="357">
        <v>1854.759413663</v>
      </c>
      <c r="D3399" s="357">
        <v>1989.1133223090008</v>
      </c>
      <c r="E3399" s="357">
        <v>15.258592839999999</v>
      </c>
    </row>
    <row r="3400" spans="1:5">
      <c r="A3400" s="355">
        <f t="shared" si="53"/>
        <v>45799</v>
      </c>
      <c r="B3400" s="356">
        <v>11</v>
      </c>
      <c r="C3400" s="357">
        <v>1903.941321153</v>
      </c>
      <c r="D3400" s="357">
        <v>2023.987397766</v>
      </c>
      <c r="E3400" s="357">
        <v>14.796860427000004</v>
      </c>
    </row>
    <row r="3401" spans="1:5">
      <c r="A3401" s="355">
        <f t="shared" si="53"/>
        <v>45799</v>
      </c>
      <c r="B3401" s="356">
        <v>12</v>
      </c>
      <c r="C3401" s="357">
        <v>1900.7204142789997</v>
      </c>
      <c r="D3401" s="357">
        <v>2008.953857752</v>
      </c>
      <c r="E3401" s="357">
        <v>14.276799189999998</v>
      </c>
    </row>
    <row r="3402" spans="1:5">
      <c r="A3402" s="355">
        <f t="shared" si="53"/>
        <v>45799</v>
      </c>
      <c r="B3402" s="356">
        <v>13</v>
      </c>
      <c r="C3402" s="357">
        <v>1875.3526404710017</v>
      </c>
      <c r="D3402" s="357">
        <v>1998.3377335480002</v>
      </c>
      <c r="E3402" s="357">
        <v>14.438754088000003</v>
      </c>
    </row>
    <row r="3403" spans="1:5">
      <c r="A3403" s="355">
        <f t="shared" si="53"/>
        <v>45799</v>
      </c>
      <c r="B3403" s="356">
        <v>14</v>
      </c>
      <c r="C3403" s="357">
        <v>1948.160819980001</v>
      </c>
      <c r="D3403" s="357">
        <v>2047.4812168349997</v>
      </c>
      <c r="E3403" s="357">
        <v>14.307888850000001</v>
      </c>
    </row>
    <row r="3404" spans="1:5">
      <c r="A3404" s="355">
        <f t="shared" si="53"/>
        <v>45799</v>
      </c>
      <c r="B3404" s="356">
        <v>15</v>
      </c>
      <c r="C3404" s="357">
        <v>1955.328725599999</v>
      </c>
      <c r="D3404" s="357">
        <v>2054.2990378560003</v>
      </c>
      <c r="E3404" s="357">
        <v>13.953508409999998</v>
      </c>
    </row>
    <row r="3405" spans="1:5">
      <c r="A3405" s="355">
        <f t="shared" si="53"/>
        <v>45799</v>
      </c>
      <c r="B3405" s="356">
        <v>16</v>
      </c>
      <c r="C3405" s="357">
        <v>1884.187566711</v>
      </c>
      <c r="D3405" s="357">
        <v>2014.1711719290004</v>
      </c>
      <c r="E3405" s="357">
        <v>13.740982609000003</v>
      </c>
    </row>
    <row r="3406" spans="1:5">
      <c r="A3406" s="355">
        <f t="shared" si="53"/>
        <v>45799</v>
      </c>
      <c r="B3406" s="356">
        <v>17</v>
      </c>
      <c r="C3406" s="357">
        <v>1763.9539733669999</v>
      </c>
      <c r="D3406" s="357">
        <v>1947.1376190099998</v>
      </c>
      <c r="E3406" s="357">
        <v>12.983311925000001</v>
      </c>
    </row>
    <row r="3407" spans="1:5">
      <c r="A3407" s="355">
        <f t="shared" si="53"/>
        <v>45799</v>
      </c>
      <c r="B3407" s="356">
        <v>18</v>
      </c>
      <c r="C3407" s="357">
        <v>1790.737052617</v>
      </c>
      <c r="D3407" s="357">
        <v>1999.3872585079996</v>
      </c>
      <c r="E3407" s="357">
        <v>13.332399989000002</v>
      </c>
    </row>
    <row r="3408" spans="1:5">
      <c r="A3408" s="355">
        <f t="shared" si="53"/>
        <v>45799</v>
      </c>
      <c r="B3408" s="356">
        <v>19</v>
      </c>
      <c r="C3408" s="357">
        <v>1909.1025283550009</v>
      </c>
      <c r="D3408" s="357">
        <v>2101.9280753049993</v>
      </c>
      <c r="E3408" s="357">
        <v>13.679369707999994</v>
      </c>
    </row>
    <row r="3409" spans="1:5">
      <c r="A3409" s="355">
        <f t="shared" si="53"/>
        <v>45799</v>
      </c>
      <c r="B3409" s="356">
        <v>20</v>
      </c>
      <c r="C3409" s="357">
        <v>1836.4016581990006</v>
      </c>
      <c r="D3409" s="357">
        <v>2033.7849719619999</v>
      </c>
      <c r="E3409" s="357">
        <v>13.646667437999996</v>
      </c>
    </row>
    <row r="3410" spans="1:5">
      <c r="A3410" s="355">
        <f t="shared" si="53"/>
        <v>45799</v>
      </c>
      <c r="B3410" s="356">
        <v>21</v>
      </c>
      <c r="C3410" s="357">
        <v>1690.4236546299994</v>
      </c>
      <c r="D3410" s="357">
        <v>1887.8872180929998</v>
      </c>
      <c r="E3410" s="357">
        <v>12.965986392000003</v>
      </c>
    </row>
    <row r="3411" spans="1:5">
      <c r="A3411" s="355">
        <f t="shared" si="53"/>
        <v>45799</v>
      </c>
      <c r="B3411" s="356">
        <v>22</v>
      </c>
      <c r="C3411" s="357">
        <v>1537.7108693299997</v>
      </c>
      <c r="D3411" s="357">
        <v>1727.5639207690003</v>
      </c>
      <c r="E3411" s="357">
        <v>13.731044609999993</v>
      </c>
    </row>
    <row r="3412" spans="1:5">
      <c r="A3412" s="355">
        <f t="shared" si="53"/>
        <v>45799</v>
      </c>
      <c r="B3412" s="356">
        <v>23</v>
      </c>
      <c r="C3412" s="357">
        <v>1475.4888780239994</v>
      </c>
      <c r="D3412" s="357">
        <v>1568.7257079449998</v>
      </c>
      <c r="E3412" s="357">
        <v>13.317605257000004</v>
      </c>
    </row>
    <row r="3413" spans="1:5">
      <c r="A3413" s="355">
        <f t="shared" si="53"/>
        <v>45800</v>
      </c>
      <c r="B3413" s="356">
        <v>0</v>
      </c>
      <c r="C3413" s="357">
        <v>1380.0638835749994</v>
      </c>
      <c r="D3413" s="357">
        <v>1452.9319561759999</v>
      </c>
      <c r="E3413" s="357">
        <v>13.269928448999998</v>
      </c>
    </row>
    <row r="3414" spans="1:5">
      <c r="A3414" s="355">
        <f t="shared" si="53"/>
        <v>45800</v>
      </c>
      <c r="B3414" s="356">
        <v>1</v>
      </c>
      <c r="C3414" s="357">
        <v>1322.0514788469998</v>
      </c>
      <c r="D3414" s="357">
        <v>1392.7648035260004</v>
      </c>
      <c r="E3414" s="357">
        <v>13.961860740000001</v>
      </c>
    </row>
    <row r="3415" spans="1:5">
      <c r="A3415" s="355">
        <f t="shared" si="53"/>
        <v>45800</v>
      </c>
      <c r="B3415" s="356">
        <v>2</v>
      </c>
      <c r="C3415" s="357">
        <v>1265.175698987</v>
      </c>
      <c r="D3415" s="357">
        <v>1357.5823303689997</v>
      </c>
      <c r="E3415" s="357">
        <v>13.897056929999996</v>
      </c>
    </row>
    <row r="3416" spans="1:5">
      <c r="A3416" s="355">
        <f t="shared" si="53"/>
        <v>45800</v>
      </c>
      <c r="B3416" s="356">
        <v>3</v>
      </c>
      <c r="C3416" s="357">
        <v>1238.940283958</v>
      </c>
      <c r="D3416" s="357">
        <v>1343.656300395</v>
      </c>
      <c r="E3416" s="357">
        <v>13.680900357000004</v>
      </c>
    </row>
    <row r="3417" spans="1:5">
      <c r="A3417" s="355">
        <f t="shared" si="53"/>
        <v>45800</v>
      </c>
      <c r="B3417" s="356">
        <v>4</v>
      </c>
      <c r="C3417" s="357">
        <v>1301.0814830270001</v>
      </c>
      <c r="D3417" s="357">
        <v>1394.6945889760004</v>
      </c>
      <c r="E3417" s="357">
        <v>14.277159203000004</v>
      </c>
    </row>
    <row r="3418" spans="1:5">
      <c r="A3418" s="355">
        <f t="shared" si="53"/>
        <v>45800</v>
      </c>
      <c r="B3418" s="356">
        <v>5</v>
      </c>
      <c r="C3418" s="357">
        <v>1381.8078611540002</v>
      </c>
      <c r="D3418" s="357">
        <v>1484.4373625399999</v>
      </c>
      <c r="E3418" s="357">
        <v>13.785406647999997</v>
      </c>
    </row>
    <row r="3419" spans="1:5">
      <c r="A3419" s="355">
        <f t="shared" si="53"/>
        <v>45800</v>
      </c>
      <c r="B3419" s="356">
        <v>6</v>
      </c>
      <c r="C3419" s="357">
        <v>1360.9200956819996</v>
      </c>
      <c r="D3419" s="357">
        <v>1607.3857716709999</v>
      </c>
      <c r="E3419" s="357">
        <v>13.068399104000006</v>
      </c>
    </row>
    <row r="3420" spans="1:5">
      <c r="A3420" s="355">
        <f t="shared" si="53"/>
        <v>45800</v>
      </c>
      <c r="B3420" s="356">
        <v>7</v>
      </c>
      <c r="C3420" s="357">
        <v>1567.5402434130008</v>
      </c>
      <c r="D3420" s="357">
        <v>1743.9903139540004</v>
      </c>
      <c r="E3420" s="357">
        <v>13.720169802000004</v>
      </c>
    </row>
    <row r="3421" spans="1:5">
      <c r="A3421" s="355">
        <f t="shared" si="53"/>
        <v>45800</v>
      </c>
      <c r="B3421" s="356">
        <v>8</v>
      </c>
      <c r="C3421" s="357">
        <v>1685.9514405560001</v>
      </c>
      <c r="D3421" s="357">
        <v>1854.9010629520001</v>
      </c>
      <c r="E3421" s="357">
        <v>14.529176337999997</v>
      </c>
    </row>
    <row r="3422" spans="1:5">
      <c r="A3422" s="355">
        <f t="shared" si="53"/>
        <v>45800</v>
      </c>
      <c r="B3422" s="356">
        <v>9</v>
      </c>
      <c r="C3422" s="357">
        <v>1760.1276518000002</v>
      </c>
      <c r="D3422" s="357">
        <v>1935.9224468990003</v>
      </c>
      <c r="E3422" s="357">
        <v>13.990342731999997</v>
      </c>
    </row>
    <row r="3423" spans="1:5">
      <c r="A3423" s="355">
        <f t="shared" si="53"/>
        <v>45800</v>
      </c>
      <c r="B3423" s="356">
        <v>10</v>
      </c>
      <c r="C3423" s="357">
        <v>1793.446339197</v>
      </c>
      <c r="D3423" s="357">
        <v>1980.7196020860001</v>
      </c>
      <c r="E3423" s="357">
        <v>13.926448441000002</v>
      </c>
    </row>
    <row r="3424" spans="1:5">
      <c r="A3424" s="355">
        <f t="shared" si="53"/>
        <v>45800</v>
      </c>
      <c r="B3424" s="356">
        <v>11</v>
      </c>
      <c r="C3424" s="357">
        <v>1836.7858703249992</v>
      </c>
      <c r="D3424" s="357">
        <v>2024.7993130439997</v>
      </c>
      <c r="E3424" s="357">
        <v>13.864979565999995</v>
      </c>
    </row>
    <row r="3425" spans="1:5">
      <c r="A3425" s="355">
        <f t="shared" si="53"/>
        <v>45800</v>
      </c>
      <c r="B3425" s="356">
        <v>12</v>
      </c>
      <c r="C3425" s="357">
        <v>1816.5247359900013</v>
      </c>
      <c r="D3425" s="357">
        <v>2013.9057450920002</v>
      </c>
      <c r="E3425" s="357">
        <v>12.681678404000003</v>
      </c>
    </row>
    <row r="3426" spans="1:5">
      <c r="A3426" s="355">
        <f t="shared" si="53"/>
        <v>45800</v>
      </c>
      <c r="B3426" s="356">
        <v>13</v>
      </c>
      <c r="C3426" s="357">
        <v>1852.7445041990009</v>
      </c>
      <c r="D3426" s="357">
        <v>2001.0327036710003</v>
      </c>
      <c r="E3426" s="357">
        <v>13.241243566</v>
      </c>
    </row>
    <row r="3427" spans="1:5">
      <c r="A3427" s="355">
        <f t="shared" si="53"/>
        <v>45800</v>
      </c>
      <c r="B3427" s="356">
        <v>14</v>
      </c>
      <c r="C3427" s="357">
        <v>1899.1730738770007</v>
      </c>
      <c r="D3427" s="357">
        <v>1998.9944657600001</v>
      </c>
      <c r="E3427" s="357">
        <v>13.565464739000001</v>
      </c>
    </row>
    <row r="3428" spans="1:5">
      <c r="A3428" s="355">
        <f t="shared" si="53"/>
        <v>45800</v>
      </c>
      <c r="B3428" s="356">
        <v>15</v>
      </c>
      <c r="C3428" s="357">
        <v>1751.9332850280005</v>
      </c>
      <c r="D3428" s="357">
        <v>1963.5242823130002</v>
      </c>
      <c r="E3428" s="357">
        <v>12.441913187999997</v>
      </c>
    </row>
    <row r="3429" spans="1:5">
      <c r="A3429" s="355">
        <f t="shared" si="53"/>
        <v>45800</v>
      </c>
      <c r="B3429" s="356">
        <v>16</v>
      </c>
      <c r="C3429" s="357">
        <v>1712.2558503980003</v>
      </c>
      <c r="D3429" s="357">
        <v>1884.3155953520002</v>
      </c>
      <c r="E3429" s="357">
        <v>11.452860011999997</v>
      </c>
    </row>
    <row r="3430" spans="1:5">
      <c r="A3430" s="355">
        <f t="shared" si="53"/>
        <v>45800</v>
      </c>
      <c r="B3430" s="356">
        <v>17</v>
      </c>
      <c r="C3430" s="357">
        <v>1639.7657399980005</v>
      </c>
      <c r="D3430" s="357">
        <v>1844.1329425129995</v>
      </c>
      <c r="E3430" s="357">
        <v>11.941343424000001</v>
      </c>
    </row>
    <row r="3431" spans="1:5">
      <c r="A3431" s="355">
        <f t="shared" si="53"/>
        <v>45800</v>
      </c>
      <c r="B3431" s="356">
        <v>18</v>
      </c>
      <c r="C3431" s="357">
        <v>1640.243234215</v>
      </c>
      <c r="D3431" s="357">
        <v>1883.2515214510001</v>
      </c>
      <c r="E3431" s="357">
        <v>15.469800873000006</v>
      </c>
    </row>
    <row r="3432" spans="1:5">
      <c r="A3432" s="355">
        <f t="shared" si="53"/>
        <v>45800</v>
      </c>
      <c r="B3432" s="356">
        <v>19</v>
      </c>
      <c r="C3432" s="357">
        <v>1845.169762882</v>
      </c>
      <c r="D3432" s="357">
        <v>1967.3557798919999</v>
      </c>
      <c r="E3432" s="357">
        <v>14.647676268</v>
      </c>
    </row>
    <row r="3433" spans="1:5">
      <c r="A3433" s="355">
        <f t="shared" si="53"/>
        <v>45800</v>
      </c>
      <c r="B3433" s="356">
        <v>20</v>
      </c>
      <c r="C3433" s="357">
        <v>1784.7870985910001</v>
      </c>
      <c r="D3433" s="357">
        <v>1902.2490048220002</v>
      </c>
      <c r="E3433" s="357">
        <v>14.018743373000001</v>
      </c>
    </row>
    <row r="3434" spans="1:5">
      <c r="A3434" s="355">
        <f t="shared" si="53"/>
        <v>45800</v>
      </c>
      <c r="B3434" s="356">
        <v>21</v>
      </c>
      <c r="C3434" s="357">
        <v>1553.7667599850004</v>
      </c>
      <c r="D3434" s="357">
        <v>1770.642530822</v>
      </c>
      <c r="E3434" s="357">
        <v>14.855301834999997</v>
      </c>
    </row>
    <row r="3435" spans="1:5">
      <c r="A3435" s="355">
        <f t="shared" si="53"/>
        <v>45800</v>
      </c>
      <c r="B3435" s="356">
        <v>22</v>
      </c>
      <c r="C3435" s="357">
        <v>1522.9272423859998</v>
      </c>
      <c r="D3435" s="357">
        <v>1656.6499174119992</v>
      </c>
      <c r="E3435" s="357">
        <v>14.055021634999999</v>
      </c>
    </row>
    <row r="3436" spans="1:5">
      <c r="A3436" s="355">
        <f t="shared" si="53"/>
        <v>45800</v>
      </c>
      <c r="B3436" s="356">
        <v>23</v>
      </c>
      <c r="C3436" s="357">
        <v>1428.0013443440007</v>
      </c>
      <c r="D3436" s="357">
        <v>1516.1655546400004</v>
      </c>
      <c r="E3436" s="357">
        <v>12.740200599999996</v>
      </c>
    </row>
    <row r="3437" spans="1:5">
      <c r="A3437" s="355">
        <f t="shared" si="53"/>
        <v>45801</v>
      </c>
      <c r="B3437" s="356">
        <v>0</v>
      </c>
      <c r="C3437" s="357">
        <v>1330.9956172499999</v>
      </c>
      <c r="D3437" s="357">
        <v>1399.8141296260003</v>
      </c>
      <c r="E3437" s="357">
        <v>12.339087071999996</v>
      </c>
    </row>
    <row r="3438" spans="1:5">
      <c r="A3438" s="355">
        <f t="shared" si="53"/>
        <v>45801</v>
      </c>
      <c r="B3438" s="356">
        <v>1</v>
      </c>
      <c r="C3438" s="357">
        <v>1298.8083133759994</v>
      </c>
      <c r="D3438" s="357">
        <v>1334.2042584259998</v>
      </c>
      <c r="E3438" s="357">
        <v>12.553993045</v>
      </c>
    </row>
    <row r="3439" spans="1:5">
      <c r="A3439" s="355">
        <f t="shared" si="53"/>
        <v>45801</v>
      </c>
      <c r="B3439" s="356">
        <v>2</v>
      </c>
      <c r="C3439" s="357">
        <v>1263.6090737219999</v>
      </c>
      <c r="D3439" s="357">
        <v>1313.0063996639999</v>
      </c>
      <c r="E3439" s="357">
        <v>12.308291326999996</v>
      </c>
    </row>
    <row r="3440" spans="1:5">
      <c r="A3440" s="355">
        <f t="shared" si="53"/>
        <v>45801</v>
      </c>
      <c r="B3440" s="356">
        <v>3</v>
      </c>
      <c r="C3440" s="357">
        <v>1247.4754605650003</v>
      </c>
      <c r="D3440" s="357">
        <v>1309.8518459420002</v>
      </c>
      <c r="E3440" s="357">
        <v>12.355295430000002</v>
      </c>
    </row>
    <row r="3441" spans="1:5">
      <c r="A3441" s="355">
        <f t="shared" si="53"/>
        <v>45801</v>
      </c>
      <c r="B3441" s="356">
        <v>4</v>
      </c>
      <c r="C3441" s="357">
        <v>1225.842565311</v>
      </c>
      <c r="D3441" s="357">
        <v>1337.1148418799996</v>
      </c>
      <c r="E3441" s="357">
        <v>12.641202913999999</v>
      </c>
    </row>
    <row r="3442" spans="1:5">
      <c r="A3442" s="355">
        <f t="shared" si="53"/>
        <v>45801</v>
      </c>
      <c r="B3442" s="356">
        <v>5</v>
      </c>
      <c r="C3442" s="357">
        <v>1292.6513649349995</v>
      </c>
      <c r="D3442" s="357">
        <v>1367.9268571139996</v>
      </c>
      <c r="E3442" s="357">
        <v>12.176708004000002</v>
      </c>
    </row>
    <row r="3443" spans="1:5">
      <c r="A3443" s="355">
        <f t="shared" si="53"/>
        <v>45801</v>
      </c>
      <c r="B3443" s="356">
        <v>6</v>
      </c>
      <c r="C3443" s="357">
        <v>1321.0424472579994</v>
      </c>
      <c r="D3443" s="357">
        <v>1456.3467741610002</v>
      </c>
      <c r="E3443" s="357">
        <v>11.189512802000001</v>
      </c>
    </row>
    <row r="3444" spans="1:5">
      <c r="A3444" s="355">
        <f t="shared" si="53"/>
        <v>45801</v>
      </c>
      <c r="B3444" s="356">
        <v>7</v>
      </c>
      <c r="C3444" s="357">
        <v>1470.6882581840018</v>
      </c>
      <c r="D3444" s="357">
        <v>1604.3527815900002</v>
      </c>
      <c r="E3444" s="357">
        <v>11.567530310999997</v>
      </c>
    </row>
    <row r="3445" spans="1:5">
      <c r="A3445" s="355">
        <f t="shared" si="53"/>
        <v>45801</v>
      </c>
      <c r="B3445" s="356">
        <v>8</v>
      </c>
      <c r="C3445" s="357">
        <v>1629.1969125360004</v>
      </c>
      <c r="D3445" s="357">
        <v>1742.1703303179997</v>
      </c>
      <c r="E3445" s="357">
        <v>12.241545269</v>
      </c>
    </row>
    <row r="3446" spans="1:5">
      <c r="A3446" s="355">
        <f t="shared" si="53"/>
        <v>45801</v>
      </c>
      <c r="B3446" s="356">
        <v>9</v>
      </c>
      <c r="C3446" s="357">
        <v>1609.0593624809994</v>
      </c>
      <c r="D3446" s="357">
        <v>1798.1714147549999</v>
      </c>
      <c r="E3446" s="357">
        <v>12.472969032000004</v>
      </c>
    </row>
    <row r="3447" spans="1:5">
      <c r="A3447" s="355">
        <f t="shared" si="53"/>
        <v>45801</v>
      </c>
      <c r="B3447" s="356">
        <v>10</v>
      </c>
      <c r="C3447" s="357">
        <v>1629.5480593270006</v>
      </c>
      <c r="D3447" s="357">
        <v>1839.6971997120006</v>
      </c>
      <c r="E3447" s="357">
        <v>13.052437733000003</v>
      </c>
    </row>
    <row r="3448" spans="1:5">
      <c r="A3448" s="355">
        <f t="shared" si="53"/>
        <v>45801</v>
      </c>
      <c r="B3448" s="356">
        <v>11</v>
      </c>
      <c r="C3448" s="357">
        <v>1690.0672469160002</v>
      </c>
      <c r="D3448" s="357">
        <v>1863.4582894380005</v>
      </c>
      <c r="E3448" s="357">
        <v>12.950908158000004</v>
      </c>
    </row>
    <row r="3449" spans="1:5">
      <c r="A3449" s="355">
        <f t="shared" si="53"/>
        <v>45801</v>
      </c>
      <c r="B3449" s="356">
        <v>12</v>
      </c>
      <c r="C3449" s="357">
        <v>1741.6495055650005</v>
      </c>
      <c r="D3449" s="357">
        <v>1846.4328935870001</v>
      </c>
      <c r="E3449" s="357">
        <v>12.519985194000002</v>
      </c>
    </row>
    <row r="3450" spans="1:5">
      <c r="A3450" s="355">
        <f t="shared" si="53"/>
        <v>45801</v>
      </c>
      <c r="B3450" s="356">
        <v>13</v>
      </c>
      <c r="C3450" s="357">
        <v>1727.0479079290001</v>
      </c>
      <c r="D3450" s="357">
        <v>1811.5546603329999</v>
      </c>
      <c r="E3450" s="357">
        <v>13.033581974999995</v>
      </c>
    </row>
    <row r="3451" spans="1:5">
      <c r="A3451" s="355">
        <f t="shared" si="53"/>
        <v>45801</v>
      </c>
      <c r="B3451" s="356">
        <v>14</v>
      </c>
      <c r="C3451" s="357">
        <v>1700.595430609</v>
      </c>
      <c r="D3451" s="357">
        <v>1799.0006044179993</v>
      </c>
      <c r="E3451" s="357">
        <v>12.726501689000004</v>
      </c>
    </row>
    <row r="3452" spans="1:5">
      <c r="A3452" s="355">
        <f t="shared" si="53"/>
        <v>45801</v>
      </c>
      <c r="B3452" s="356">
        <v>15</v>
      </c>
      <c r="C3452" s="357">
        <v>1691.1574377920015</v>
      </c>
      <c r="D3452" s="357">
        <v>1794.0782078479999</v>
      </c>
      <c r="E3452" s="357">
        <v>12.511490500000001</v>
      </c>
    </row>
    <row r="3453" spans="1:5">
      <c r="A3453" s="355">
        <f t="shared" si="53"/>
        <v>45801</v>
      </c>
      <c r="B3453" s="356">
        <v>16</v>
      </c>
      <c r="C3453" s="357">
        <v>1679.9512795550004</v>
      </c>
      <c r="D3453" s="357">
        <v>1770.0224215370004</v>
      </c>
      <c r="E3453" s="357">
        <v>12.353182459999999</v>
      </c>
    </row>
    <row r="3454" spans="1:5">
      <c r="A3454" s="355">
        <f t="shared" si="53"/>
        <v>45801</v>
      </c>
      <c r="B3454" s="356">
        <v>17</v>
      </c>
      <c r="C3454" s="357">
        <v>1638.153067964</v>
      </c>
      <c r="D3454" s="357">
        <v>1746.0878436949999</v>
      </c>
      <c r="E3454" s="357">
        <v>12.388966552000003</v>
      </c>
    </row>
    <row r="3455" spans="1:5">
      <c r="A3455" s="355">
        <f t="shared" si="53"/>
        <v>45801</v>
      </c>
      <c r="B3455" s="356">
        <v>18</v>
      </c>
      <c r="C3455" s="357">
        <v>1616.5128180910001</v>
      </c>
      <c r="D3455" s="357">
        <v>1812.9333711249997</v>
      </c>
      <c r="E3455" s="357">
        <v>13.372179260000001</v>
      </c>
    </row>
    <row r="3456" spans="1:5">
      <c r="A3456" s="355">
        <f t="shared" si="53"/>
        <v>45801</v>
      </c>
      <c r="B3456" s="356">
        <v>19</v>
      </c>
      <c r="C3456" s="357">
        <v>1719.8885093619995</v>
      </c>
      <c r="D3456" s="357">
        <v>1921.5775468920001</v>
      </c>
      <c r="E3456" s="357">
        <v>13.562471212999998</v>
      </c>
    </row>
    <row r="3457" spans="1:5">
      <c r="A3457" s="355">
        <f t="shared" si="53"/>
        <v>45801</v>
      </c>
      <c r="B3457" s="356">
        <v>20</v>
      </c>
      <c r="C3457" s="357">
        <v>1690.6415797339996</v>
      </c>
      <c r="D3457" s="357">
        <v>1865.4049620100002</v>
      </c>
      <c r="E3457" s="357">
        <v>12.909868840999996</v>
      </c>
    </row>
    <row r="3458" spans="1:5">
      <c r="A3458" s="355">
        <f t="shared" si="53"/>
        <v>45801</v>
      </c>
      <c r="B3458" s="356">
        <v>21</v>
      </c>
      <c r="C3458" s="357">
        <v>1628.0860602569994</v>
      </c>
      <c r="D3458" s="357">
        <v>1745.7762712109998</v>
      </c>
      <c r="E3458" s="357">
        <v>13.239884397999999</v>
      </c>
    </row>
    <row r="3459" spans="1:5">
      <c r="A3459" s="355">
        <f t="shared" si="53"/>
        <v>45801</v>
      </c>
      <c r="B3459" s="356">
        <v>22</v>
      </c>
      <c r="C3459" s="357">
        <v>1467.8540169849996</v>
      </c>
      <c r="D3459" s="357">
        <v>1623.051537303</v>
      </c>
      <c r="E3459" s="357">
        <v>12.427864730000005</v>
      </c>
    </row>
    <row r="3460" spans="1:5">
      <c r="A3460" s="355">
        <f t="shared" si="53"/>
        <v>45801</v>
      </c>
      <c r="B3460" s="356">
        <v>23</v>
      </c>
      <c r="C3460" s="357">
        <v>1409.4419028810003</v>
      </c>
      <c r="D3460" s="357">
        <v>1490.689996951</v>
      </c>
      <c r="E3460" s="357">
        <v>12.740128617</v>
      </c>
    </row>
    <row r="3461" spans="1:5">
      <c r="A3461" s="355">
        <f t="shared" si="53"/>
        <v>45802</v>
      </c>
      <c r="B3461" s="356">
        <v>0</v>
      </c>
      <c r="C3461" s="357">
        <v>1313.3903430780001</v>
      </c>
      <c r="D3461" s="357">
        <v>1387.8467170079996</v>
      </c>
      <c r="E3461" s="357">
        <v>13.391918640000002</v>
      </c>
    </row>
    <row r="3462" spans="1:5">
      <c r="A3462" s="355">
        <f t="shared" ref="A3462:A3525" si="54">IF(B3462=0,A3461+1,A3461)</f>
        <v>45802</v>
      </c>
      <c r="B3462" s="356">
        <v>1</v>
      </c>
      <c r="C3462" s="357">
        <v>1281.8927387489998</v>
      </c>
      <c r="D3462" s="357">
        <v>1322.1201900290002</v>
      </c>
      <c r="E3462" s="357">
        <v>13.318876708000003</v>
      </c>
    </row>
    <row r="3463" spans="1:5">
      <c r="A3463" s="355">
        <f t="shared" si="54"/>
        <v>45802</v>
      </c>
      <c r="B3463" s="356">
        <v>2</v>
      </c>
      <c r="C3463" s="357">
        <v>1202.6267908729997</v>
      </c>
      <c r="D3463" s="357">
        <v>1290.6327208199998</v>
      </c>
      <c r="E3463" s="357">
        <v>13.723327647999998</v>
      </c>
    </row>
    <row r="3464" spans="1:5">
      <c r="A3464" s="355">
        <f t="shared" si="54"/>
        <v>45802</v>
      </c>
      <c r="B3464" s="356">
        <v>3</v>
      </c>
      <c r="C3464" s="357">
        <v>1169.9902654890009</v>
      </c>
      <c r="D3464" s="357">
        <v>1267.916687568</v>
      </c>
      <c r="E3464" s="357">
        <v>14.035293539000005</v>
      </c>
    </row>
    <row r="3465" spans="1:5">
      <c r="A3465" s="355">
        <f t="shared" si="54"/>
        <v>45802</v>
      </c>
      <c r="B3465" s="356">
        <v>4</v>
      </c>
      <c r="C3465" s="357">
        <v>1162.143879255</v>
      </c>
      <c r="D3465" s="357">
        <v>1264.0594984720003</v>
      </c>
      <c r="E3465" s="357">
        <v>14.052925958000003</v>
      </c>
    </row>
    <row r="3466" spans="1:5">
      <c r="A3466" s="355">
        <f t="shared" si="54"/>
        <v>45802</v>
      </c>
      <c r="B3466" s="356">
        <v>5</v>
      </c>
      <c r="C3466" s="357">
        <v>1166.8345627869994</v>
      </c>
      <c r="D3466" s="357">
        <v>1262.0840338430005</v>
      </c>
      <c r="E3466" s="357">
        <v>13.334331303999996</v>
      </c>
    </row>
    <row r="3467" spans="1:5">
      <c r="A3467" s="355">
        <f t="shared" si="54"/>
        <v>45802</v>
      </c>
      <c r="B3467" s="356">
        <v>6</v>
      </c>
      <c r="C3467" s="357">
        <v>1134.8116248069996</v>
      </c>
      <c r="D3467" s="357">
        <v>1286.7539482290001</v>
      </c>
      <c r="E3467" s="357">
        <v>12.366318116</v>
      </c>
    </row>
    <row r="3468" spans="1:5">
      <c r="A3468" s="355">
        <f t="shared" si="54"/>
        <v>45802</v>
      </c>
      <c r="B3468" s="356">
        <v>7</v>
      </c>
      <c r="C3468" s="357">
        <v>1180.5553242540004</v>
      </c>
      <c r="D3468" s="357">
        <v>1391.8125432950003</v>
      </c>
      <c r="E3468" s="357">
        <v>12.605503949000001</v>
      </c>
    </row>
    <row r="3469" spans="1:5">
      <c r="A3469" s="355">
        <f t="shared" si="54"/>
        <v>45802</v>
      </c>
      <c r="B3469" s="356">
        <v>8</v>
      </c>
      <c r="C3469" s="357">
        <v>1263.1389848690001</v>
      </c>
      <c r="D3469" s="357">
        <v>1498.1885720349999</v>
      </c>
      <c r="E3469" s="357">
        <v>11.721177974999998</v>
      </c>
    </row>
    <row r="3470" spans="1:5">
      <c r="A3470" s="355">
        <f t="shared" si="54"/>
        <v>45802</v>
      </c>
      <c r="B3470" s="356">
        <v>9</v>
      </c>
      <c r="C3470" s="357">
        <v>1327.425159423</v>
      </c>
      <c r="D3470" s="357">
        <v>1576.5346920860004</v>
      </c>
      <c r="E3470" s="357">
        <v>12.806415977999999</v>
      </c>
    </row>
    <row r="3471" spans="1:5">
      <c r="A3471" s="355">
        <f t="shared" si="54"/>
        <v>45802</v>
      </c>
      <c r="B3471" s="356">
        <v>10</v>
      </c>
      <c r="C3471" s="357">
        <v>1377.5848624179998</v>
      </c>
      <c r="D3471" s="357">
        <v>1605.4752117629994</v>
      </c>
      <c r="E3471" s="357">
        <v>13.198223376999998</v>
      </c>
    </row>
    <row r="3472" spans="1:5">
      <c r="A3472" s="355">
        <f t="shared" si="54"/>
        <v>45802</v>
      </c>
      <c r="B3472" s="356">
        <v>11</v>
      </c>
      <c r="C3472" s="357">
        <v>1362.5611762450003</v>
      </c>
      <c r="D3472" s="357">
        <v>1619.3820950260001</v>
      </c>
      <c r="E3472" s="357">
        <v>13.575283047999994</v>
      </c>
    </row>
    <row r="3473" spans="1:5">
      <c r="A3473" s="355">
        <f t="shared" si="54"/>
        <v>45802</v>
      </c>
      <c r="B3473" s="356">
        <v>12</v>
      </c>
      <c r="C3473" s="357">
        <v>1373.0934304829998</v>
      </c>
      <c r="D3473" s="357">
        <v>1613.8112360209996</v>
      </c>
      <c r="E3473" s="357">
        <v>14.225622784000002</v>
      </c>
    </row>
    <row r="3474" spans="1:5">
      <c r="A3474" s="355">
        <f t="shared" si="54"/>
        <v>45802</v>
      </c>
      <c r="B3474" s="356">
        <v>13</v>
      </c>
      <c r="C3474" s="357">
        <v>1366.6197042849999</v>
      </c>
      <c r="D3474" s="357">
        <v>1632.137038461</v>
      </c>
      <c r="E3474" s="357">
        <v>14.027772419000001</v>
      </c>
    </row>
    <row r="3475" spans="1:5">
      <c r="A3475" s="355">
        <f t="shared" si="54"/>
        <v>45802</v>
      </c>
      <c r="B3475" s="356">
        <v>14</v>
      </c>
      <c r="C3475" s="357">
        <v>1357.5939326350008</v>
      </c>
      <c r="D3475" s="357">
        <v>1631.9043172499998</v>
      </c>
      <c r="E3475" s="357">
        <v>11.656950993000002</v>
      </c>
    </row>
    <row r="3476" spans="1:5">
      <c r="A3476" s="355">
        <f t="shared" si="54"/>
        <v>45802</v>
      </c>
      <c r="B3476" s="356">
        <v>15</v>
      </c>
      <c r="C3476" s="357">
        <v>1338.4400268560003</v>
      </c>
      <c r="D3476" s="357">
        <v>1615.2312587409999</v>
      </c>
      <c r="E3476" s="357">
        <v>10.616988056</v>
      </c>
    </row>
    <row r="3477" spans="1:5">
      <c r="A3477" s="355">
        <f t="shared" si="54"/>
        <v>45802</v>
      </c>
      <c r="B3477" s="356">
        <v>16</v>
      </c>
      <c r="C3477" s="357">
        <v>1331.5987557989999</v>
      </c>
      <c r="D3477" s="357">
        <v>1625.0033120030002</v>
      </c>
      <c r="E3477" s="357">
        <v>11.014725393000003</v>
      </c>
    </row>
    <row r="3478" spans="1:5">
      <c r="A3478" s="355">
        <f t="shared" si="54"/>
        <v>45802</v>
      </c>
      <c r="B3478" s="356">
        <v>17</v>
      </c>
      <c r="C3478" s="357">
        <v>1333.9823366239993</v>
      </c>
      <c r="D3478" s="357">
        <v>1627.117320024</v>
      </c>
      <c r="E3478" s="357">
        <v>10.167443444999993</v>
      </c>
    </row>
    <row r="3479" spans="1:5">
      <c r="A3479" s="355">
        <f t="shared" si="54"/>
        <v>45802</v>
      </c>
      <c r="B3479" s="356">
        <v>18</v>
      </c>
      <c r="C3479" s="357">
        <v>1476.1552079529995</v>
      </c>
      <c r="D3479" s="357">
        <v>1716.8232490619996</v>
      </c>
      <c r="E3479" s="357">
        <v>11.077319571999995</v>
      </c>
    </row>
    <row r="3480" spans="1:5">
      <c r="A3480" s="355">
        <f t="shared" si="54"/>
        <v>45802</v>
      </c>
      <c r="B3480" s="356">
        <v>19</v>
      </c>
      <c r="C3480" s="357">
        <v>1586.1855103540006</v>
      </c>
      <c r="D3480" s="357">
        <v>1817.068088642</v>
      </c>
      <c r="E3480" s="357">
        <v>11.134122721999999</v>
      </c>
    </row>
    <row r="3481" spans="1:5">
      <c r="A3481" s="355">
        <f t="shared" si="54"/>
        <v>45802</v>
      </c>
      <c r="B3481" s="356">
        <v>20</v>
      </c>
      <c r="C3481" s="357">
        <v>1547.7349786809998</v>
      </c>
      <c r="D3481" s="357">
        <v>1769.3740733089996</v>
      </c>
      <c r="E3481" s="357">
        <v>11.179154111999997</v>
      </c>
    </row>
    <row r="3482" spans="1:5">
      <c r="A3482" s="355">
        <f t="shared" si="54"/>
        <v>45802</v>
      </c>
      <c r="B3482" s="356">
        <v>21</v>
      </c>
      <c r="C3482" s="357">
        <v>1448.9304863560008</v>
      </c>
      <c r="D3482" s="357">
        <v>1652.107246436</v>
      </c>
      <c r="E3482" s="357">
        <v>11.603937162999999</v>
      </c>
    </row>
    <row r="3483" spans="1:5">
      <c r="A3483" s="355">
        <f t="shared" si="54"/>
        <v>45802</v>
      </c>
      <c r="B3483" s="356">
        <v>22</v>
      </c>
      <c r="C3483" s="357">
        <v>1352.5598768129998</v>
      </c>
      <c r="D3483" s="357">
        <v>1522.0897025900006</v>
      </c>
      <c r="E3483" s="357">
        <v>11.603281227000002</v>
      </c>
    </row>
    <row r="3484" spans="1:5">
      <c r="A3484" s="355">
        <f t="shared" si="54"/>
        <v>45802</v>
      </c>
      <c r="B3484" s="356">
        <v>23</v>
      </c>
      <c r="C3484" s="357">
        <v>1285.6964235019993</v>
      </c>
      <c r="D3484" s="357">
        <v>1382.2057692870005</v>
      </c>
      <c r="E3484" s="357">
        <v>11.752492290000003</v>
      </c>
    </row>
    <row r="3485" spans="1:5">
      <c r="A3485" s="355">
        <f t="shared" si="54"/>
        <v>45803</v>
      </c>
      <c r="B3485" s="356">
        <v>0</v>
      </c>
      <c r="C3485" s="357">
        <v>1201.60491834</v>
      </c>
      <c r="D3485" s="357">
        <v>1286.2582400670001</v>
      </c>
      <c r="E3485" s="357">
        <v>10.427693590000001</v>
      </c>
    </row>
    <row r="3486" spans="1:5">
      <c r="A3486" s="355">
        <f t="shared" si="54"/>
        <v>45803</v>
      </c>
      <c r="B3486" s="356">
        <v>1</v>
      </c>
      <c r="C3486" s="357">
        <v>1128.2815313410001</v>
      </c>
      <c r="D3486" s="357">
        <v>1233.740367953</v>
      </c>
      <c r="E3486" s="357">
        <v>10.624419268999995</v>
      </c>
    </row>
    <row r="3487" spans="1:5">
      <c r="A3487" s="355">
        <f t="shared" si="54"/>
        <v>45803</v>
      </c>
      <c r="B3487" s="356">
        <v>2</v>
      </c>
      <c r="C3487" s="357">
        <v>1095.6866176540002</v>
      </c>
      <c r="D3487" s="357">
        <v>1206.6164215260001</v>
      </c>
      <c r="E3487" s="357">
        <v>10.269902983000001</v>
      </c>
    </row>
    <row r="3488" spans="1:5">
      <c r="A3488" s="355">
        <f t="shared" si="54"/>
        <v>45803</v>
      </c>
      <c r="B3488" s="356">
        <v>3</v>
      </c>
      <c r="C3488" s="357">
        <v>1001.9593289240003</v>
      </c>
      <c r="D3488" s="357">
        <v>1199.7655500919996</v>
      </c>
      <c r="E3488" s="357">
        <v>10.661645795999997</v>
      </c>
    </row>
    <row r="3489" spans="1:5">
      <c r="A3489" s="355">
        <f t="shared" si="54"/>
        <v>45803</v>
      </c>
      <c r="B3489" s="356">
        <v>4</v>
      </c>
      <c r="C3489" s="357">
        <v>1096.1093192750002</v>
      </c>
      <c r="D3489" s="357">
        <v>1248.6951894859999</v>
      </c>
      <c r="E3489" s="357">
        <v>10.289840369</v>
      </c>
    </row>
    <row r="3490" spans="1:5">
      <c r="A3490" s="355">
        <f t="shared" si="54"/>
        <v>45803</v>
      </c>
      <c r="B3490" s="356">
        <v>5</v>
      </c>
      <c r="C3490" s="357">
        <v>1134.5208921850001</v>
      </c>
      <c r="D3490" s="357">
        <v>1350.3549678429999</v>
      </c>
      <c r="E3490" s="357">
        <v>9.0015587649999986</v>
      </c>
    </row>
    <row r="3491" spans="1:5">
      <c r="A3491" s="355">
        <f t="shared" si="54"/>
        <v>45803</v>
      </c>
      <c r="B3491" s="356">
        <v>6</v>
      </c>
      <c r="C3491" s="357">
        <v>1244.4587980870001</v>
      </c>
      <c r="D3491" s="357">
        <v>1507.124032102</v>
      </c>
      <c r="E3491" s="357">
        <v>8.9333062489999975</v>
      </c>
    </row>
    <row r="3492" spans="1:5">
      <c r="A3492" s="355">
        <f t="shared" si="54"/>
        <v>45803</v>
      </c>
      <c r="B3492" s="356">
        <v>7</v>
      </c>
      <c r="C3492" s="357">
        <v>1359.3325813140002</v>
      </c>
      <c r="D3492" s="357">
        <v>1650.985803259</v>
      </c>
      <c r="E3492" s="357">
        <v>9.7848656430000034</v>
      </c>
    </row>
    <row r="3493" spans="1:5">
      <c r="A3493" s="355">
        <f t="shared" si="54"/>
        <v>45803</v>
      </c>
      <c r="B3493" s="356">
        <v>8</v>
      </c>
      <c r="C3493" s="357">
        <v>1553.5286213530007</v>
      </c>
      <c r="D3493" s="357">
        <v>1781.6991515040004</v>
      </c>
      <c r="E3493" s="357">
        <v>10.060748385</v>
      </c>
    </row>
    <row r="3494" spans="1:5">
      <c r="A3494" s="355">
        <f t="shared" si="54"/>
        <v>45803</v>
      </c>
      <c r="B3494" s="356">
        <v>9</v>
      </c>
      <c r="C3494" s="357">
        <v>1651.033723826999</v>
      </c>
      <c r="D3494" s="357">
        <v>1863.7104557650005</v>
      </c>
      <c r="E3494" s="357">
        <v>10.295408119000003</v>
      </c>
    </row>
    <row r="3495" spans="1:5">
      <c r="A3495" s="355">
        <f t="shared" si="54"/>
        <v>45803</v>
      </c>
      <c r="B3495" s="356">
        <v>10</v>
      </c>
      <c r="C3495" s="357">
        <v>1658.061419733001</v>
      </c>
      <c r="D3495" s="357">
        <v>1936.9742788910005</v>
      </c>
      <c r="E3495" s="357">
        <v>11.167339709999997</v>
      </c>
    </row>
    <row r="3496" spans="1:5">
      <c r="A3496" s="355">
        <f t="shared" si="54"/>
        <v>45803</v>
      </c>
      <c r="B3496" s="356">
        <v>11</v>
      </c>
      <c r="C3496" s="357">
        <v>1714.842203763</v>
      </c>
      <c r="D3496" s="357">
        <v>1984.7689082940008</v>
      </c>
      <c r="E3496" s="357">
        <v>10.493226899000001</v>
      </c>
    </row>
    <row r="3497" spans="1:5">
      <c r="A3497" s="355">
        <f t="shared" si="54"/>
        <v>45803</v>
      </c>
      <c r="B3497" s="356">
        <v>12</v>
      </c>
      <c r="C3497" s="357">
        <v>1702.4137313720016</v>
      </c>
      <c r="D3497" s="357">
        <v>1968.4288439009997</v>
      </c>
      <c r="E3497" s="357">
        <v>10.183513974</v>
      </c>
    </row>
    <row r="3498" spans="1:5">
      <c r="A3498" s="355">
        <f t="shared" si="54"/>
        <v>45803</v>
      </c>
      <c r="B3498" s="356">
        <v>13</v>
      </c>
      <c r="C3498" s="357">
        <v>1725.2112729230007</v>
      </c>
      <c r="D3498" s="357">
        <v>1992.1757060619998</v>
      </c>
      <c r="E3498" s="357">
        <v>11.209091176999998</v>
      </c>
    </row>
    <row r="3499" spans="1:5">
      <c r="A3499" s="355">
        <f t="shared" si="54"/>
        <v>45803</v>
      </c>
      <c r="B3499" s="356">
        <v>14</v>
      </c>
      <c r="C3499" s="357">
        <v>1750.6651896259987</v>
      </c>
      <c r="D3499" s="357">
        <v>2022.138091049</v>
      </c>
      <c r="E3499" s="357">
        <v>11.715036515999996</v>
      </c>
    </row>
    <row r="3500" spans="1:5">
      <c r="A3500" s="355">
        <f t="shared" si="54"/>
        <v>45803</v>
      </c>
      <c r="B3500" s="356">
        <v>15</v>
      </c>
      <c r="C3500" s="357">
        <v>1740.598594134</v>
      </c>
      <c r="D3500" s="357">
        <v>2006.7592180190004</v>
      </c>
      <c r="E3500" s="357">
        <v>11.835093215999997</v>
      </c>
    </row>
    <row r="3501" spans="1:5">
      <c r="A3501" s="355">
        <f t="shared" si="54"/>
        <v>45803</v>
      </c>
      <c r="B3501" s="356">
        <v>16</v>
      </c>
      <c r="C3501" s="357">
        <v>1661.8327821619996</v>
      </c>
      <c r="D3501" s="357">
        <v>1963.1307679940005</v>
      </c>
      <c r="E3501" s="357">
        <v>11.887164474000004</v>
      </c>
    </row>
    <row r="3502" spans="1:5">
      <c r="A3502" s="355">
        <f t="shared" si="54"/>
        <v>45803</v>
      </c>
      <c r="B3502" s="356">
        <v>17</v>
      </c>
      <c r="C3502" s="357">
        <v>1634.7402721820001</v>
      </c>
      <c r="D3502" s="357">
        <v>1918.1438952839999</v>
      </c>
      <c r="E3502" s="357">
        <v>10.637337860999997</v>
      </c>
    </row>
    <row r="3503" spans="1:5">
      <c r="A3503" s="355">
        <f t="shared" si="54"/>
        <v>45803</v>
      </c>
      <c r="B3503" s="356">
        <v>18</v>
      </c>
      <c r="C3503" s="357">
        <v>1682.1098643939995</v>
      </c>
      <c r="D3503" s="357">
        <v>1949.791083499</v>
      </c>
      <c r="E3503" s="357">
        <v>7.9109983370000041</v>
      </c>
    </row>
    <row r="3504" spans="1:5">
      <c r="A3504" s="355">
        <f t="shared" si="54"/>
        <v>45803</v>
      </c>
      <c r="B3504" s="356">
        <v>19</v>
      </c>
      <c r="C3504" s="357">
        <v>1812.4693822909996</v>
      </c>
      <c r="D3504" s="357">
        <v>2062.3091578340004</v>
      </c>
      <c r="E3504" s="357">
        <v>8.6667379349999987</v>
      </c>
    </row>
    <row r="3505" spans="1:5">
      <c r="A3505" s="355">
        <f t="shared" si="54"/>
        <v>45803</v>
      </c>
      <c r="B3505" s="356">
        <v>20</v>
      </c>
      <c r="C3505" s="357">
        <v>1735.2800371239996</v>
      </c>
      <c r="D3505" s="357">
        <v>1989.3632398969999</v>
      </c>
      <c r="E3505" s="357">
        <v>8.5106255090000005</v>
      </c>
    </row>
    <row r="3506" spans="1:5">
      <c r="A3506" s="355">
        <f t="shared" si="54"/>
        <v>45803</v>
      </c>
      <c r="B3506" s="356">
        <v>21</v>
      </c>
      <c r="C3506" s="357">
        <v>1549.5935311430005</v>
      </c>
      <c r="D3506" s="357">
        <v>1843.9773328970005</v>
      </c>
      <c r="E3506" s="357">
        <v>8.6993972349999993</v>
      </c>
    </row>
    <row r="3507" spans="1:5">
      <c r="A3507" s="355">
        <f t="shared" si="54"/>
        <v>45803</v>
      </c>
      <c r="B3507" s="356">
        <v>22</v>
      </c>
      <c r="C3507" s="357">
        <v>1407.6069098919997</v>
      </c>
      <c r="D3507" s="357">
        <v>1655.3184940860001</v>
      </c>
      <c r="E3507" s="357">
        <v>9.5697408509999971</v>
      </c>
    </row>
    <row r="3508" spans="1:5">
      <c r="A3508" s="355">
        <f t="shared" si="54"/>
        <v>45803</v>
      </c>
      <c r="B3508" s="356">
        <v>23</v>
      </c>
      <c r="C3508" s="357">
        <v>1398.1579764560001</v>
      </c>
      <c r="D3508" s="357">
        <v>1502.0552933179999</v>
      </c>
      <c r="E3508" s="357">
        <v>9.6467112900000007</v>
      </c>
    </row>
    <row r="3509" spans="1:5">
      <c r="A3509" s="355">
        <f t="shared" si="54"/>
        <v>45804</v>
      </c>
      <c r="B3509" s="356">
        <v>0</v>
      </c>
      <c r="C3509" s="357">
        <v>1315.0567381069995</v>
      </c>
      <c r="D3509" s="357">
        <v>1422.8198181869998</v>
      </c>
      <c r="E3509" s="357">
        <v>10.018610711000004</v>
      </c>
    </row>
    <row r="3510" spans="1:5">
      <c r="A3510" s="355">
        <f t="shared" si="54"/>
        <v>45804</v>
      </c>
      <c r="B3510" s="356">
        <v>1</v>
      </c>
      <c r="C3510" s="357">
        <v>1257.6967108239999</v>
      </c>
      <c r="D3510" s="357">
        <v>1370.3655649269999</v>
      </c>
      <c r="E3510" s="357">
        <v>9.9426946479999998</v>
      </c>
    </row>
    <row r="3511" spans="1:5">
      <c r="A3511" s="355">
        <f t="shared" si="54"/>
        <v>45804</v>
      </c>
      <c r="B3511" s="356">
        <v>2</v>
      </c>
      <c r="C3511" s="357">
        <v>1235.8066364450001</v>
      </c>
      <c r="D3511" s="357">
        <v>1337.3874089349999</v>
      </c>
      <c r="E3511" s="357">
        <v>9.947227977999999</v>
      </c>
    </row>
    <row r="3512" spans="1:5">
      <c r="A3512" s="355">
        <f t="shared" si="54"/>
        <v>45804</v>
      </c>
      <c r="B3512" s="356">
        <v>3</v>
      </c>
      <c r="C3512" s="357">
        <v>1224.8254211579997</v>
      </c>
      <c r="D3512" s="357">
        <v>1336.5727034959998</v>
      </c>
      <c r="E3512" s="357">
        <v>9.3995132819999991</v>
      </c>
    </row>
    <row r="3513" spans="1:5">
      <c r="A3513" s="355">
        <f t="shared" si="54"/>
        <v>45804</v>
      </c>
      <c r="B3513" s="356">
        <v>4</v>
      </c>
      <c r="C3513" s="357">
        <v>1263.552204498</v>
      </c>
      <c r="D3513" s="357">
        <v>1378.6841646460005</v>
      </c>
      <c r="E3513" s="357">
        <v>9.1250356519999993</v>
      </c>
    </row>
    <row r="3514" spans="1:5">
      <c r="A3514" s="355">
        <f t="shared" si="54"/>
        <v>45804</v>
      </c>
      <c r="B3514" s="356">
        <v>5</v>
      </c>
      <c r="C3514" s="357">
        <v>1344.7201427660011</v>
      </c>
      <c r="D3514" s="357">
        <v>1467.7551863849997</v>
      </c>
      <c r="E3514" s="357">
        <v>8.8330958150000001</v>
      </c>
    </row>
    <row r="3515" spans="1:5">
      <c r="A3515" s="355">
        <f t="shared" si="54"/>
        <v>45804</v>
      </c>
      <c r="B3515" s="356">
        <v>6</v>
      </c>
      <c r="C3515" s="357">
        <v>1346.4004870759995</v>
      </c>
      <c r="D3515" s="357">
        <v>1595.1872300179998</v>
      </c>
      <c r="E3515" s="357">
        <v>8.5568078200000013</v>
      </c>
    </row>
    <row r="3516" spans="1:5">
      <c r="A3516" s="355">
        <f t="shared" si="54"/>
        <v>45804</v>
      </c>
      <c r="B3516" s="356">
        <v>7</v>
      </c>
      <c r="C3516" s="357">
        <v>1437.3841599689993</v>
      </c>
      <c r="D3516" s="357">
        <v>1711.1062913220001</v>
      </c>
      <c r="E3516" s="357">
        <v>9.7522102999999944</v>
      </c>
    </row>
    <row r="3517" spans="1:5">
      <c r="A3517" s="355">
        <f t="shared" si="54"/>
        <v>45804</v>
      </c>
      <c r="B3517" s="356">
        <v>8</v>
      </c>
      <c r="C3517" s="357">
        <v>1562.3370011099998</v>
      </c>
      <c r="D3517" s="357">
        <v>1832.1700816439995</v>
      </c>
      <c r="E3517" s="357">
        <v>10.087365132000004</v>
      </c>
    </row>
    <row r="3518" spans="1:5">
      <c r="A3518" s="355">
        <f t="shared" si="54"/>
        <v>45804</v>
      </c>
      <c r="B3518" s="356">
        <v>9</v>
      </c>
      <c r="C3518" s="357">
        <v>1633.1052930399999</v>
      </c>
      <c r="D3518" s="357">
        <v>1900.3895437149997</v>
      </c>
      <c r="E3518" s="357">
        <v>9.9412357080000007</v>
      </c>
    </row>
    <row r="3519" spans="1:5">
      <c r="A3519" s="355">
        <f t="shared" si="54"/>
        <v>45804</v>
      </c>
      <c r="B3519" s="356">
        <v>10</v>
      </c>
      <c r="C3519" s="357">
        <v>1700.8626956449996</v>
      </c>
      <c r="D3519" s="357">
        <v>1958.1733842579999</v>
      </c>
      <c r="E3519" s="357">
        <v>10.231365625999995</v>
      </c>
    </row>
    <row r="3520" spans="1:5">
      <c r="A3520" s="355">
        <f t="shared" si="54"/>
        <v>45804</v>
      </c>
      <c r="B3520" s="356">
        <v>11</v>
      </c>
      <c r="C3520" s="357">
        <v>1765.233612400001</v>
      </c>
      <c r="D3520" s="357">
        <v>2004.0833333459996</v>
      </c>
      <c r="E3520" s="357">
        <v>9.7814474750000002</v>
      </c>
    </row>
    <row r="3521" spans="1:5">
      <c r="A3521" s="355">
        <f t="shared" si="54"/>
        <v>45804</v>
      </c>
      <c r="B3521" s="356">
        <v>12</v>
      </c>
      <c r="C3521" s="357">
        <v>1766.048015896999</v>
      </c>
      <c r="D3521" s="357">
        <v>1985.8395891190003</v>
      </c>
      <c r="E3521" s="357">
        <v>8.7503674720000006</v>
      </c>
    </row>
    <row r="3522" spans="1:5">
      <c r="A3522" s="355">
        <f t="shared" si="54"/>
        <v>45804</v>
      </c>
      <c r="B3522" s="356">
        <v>13</v>
      </c>
      <c r="C3522" s="357">
        <v>1756.3940145159995</v>
      </c>
      <c r="D3522" s="357">
        <v>1978.556699001</v>
      </c>
      <c r="E3522" s="357">
        <v>8.5284723639999989</v>
      </c>
    </row>
    <row r="3523" spans="1:5">
      <c r="A3523" s="355">
        <f t="shared" si="54"/>
        <v>45804</v>
      </c>
      <c r="B3523" s="356">
        <v>14</v>
      </c>
      <c r="C3523" s="357">
        <v>1790.3459498810003</v>
      </c>
      <c r="D3523" s="357">
        <v>2016.4304169759996</v>
      </c>
      <c r="E3523" s="357">
        <v>8.6398737849999989</v>
      </c>
    </row>
    <row r="3524" spans="1:5">
      <c r="A3524" s="355">
        <f t="shared" si="54"/>
        <v>45804</v>
      </c>
      <c r="B3524" s="356">
        <v>15</v>
      </c>
      <c r="C3524" s="357">
        <v>1791.2137454409999</v>
      </c>
      <c r="D3524" s="357">
        <v>2020.9489937860008</v>
      </c>
      <c r="E3524" s="357">
        <v>11.161962560000003</v>
      </c>
    </row>
    <row r="3525" spans="1:5">
      <c r="A3525" s="355">
        <f t="shared" si="54"/>
        <v>45804</v>
      </c>
      <c r="B3525" s="356">
        <v>16</v>
      </c>
      <c r="C3525" s="357">
        <v>1736.5739528639997</v>
      </c>
      <c r="D3525" s="357">
        <v>1972.1579600450002</v>
      </c>
      <c r="E3525" s="357">
        <v>14.230764690000004</v>
      </c>
    </row>
    <row r="3526" spans="1:5">
      <c r="A3526" s="355">
        <f t="shared" ref="A3526:A3589" si="55">IF(B3526=0,A3525+1,A3525)</f>
        <v>45804</v>
      </c>
      <c r="B3526" s="356">
        <v>17</v>
      </c>
      <c r="C3526" s="357">
        <v>1658.6217542879995</v>
      </c>
      <c r="D3526" s="357">
        <v>1929.3330993570003</v>
      </c>
      <c r="E3526" s="357">
        <v>7.3236183069999985</v>
      </c>
    </row>
    <row r="3527" spans="1:5">
      <c r="A3527" s="355">
        <f t="shared" si="55"/>
        <v>45804</v>
      </c>
      <c r="B3527" s="356">
        <v>18</v>
      </c>
      <c r="C3527" s="357">
        <v>1763.1052059109995</v>
      </c>
      <c r="D3527" s="357">
        <v>1969.9369386649998</v>
      </c>
      <c r="E3527" s="357">
        <v>8.7096561569999995</v>
      </c>
    </row>
    <row r="3528" spans="1:5">
      <c r="A3528" s="355">
        <f t="shared" si="55"/>
        <v>45804</v>
      </c>
      <c r="B3528" s="356">
        <v>19</v>
      </c>
      <c r="C3528" s="357">
        <v>1939.455684931</v>
      </c>
      <c r="D3528" s="357">
        <v>2080.3646724969999</v>
      </c>
      <c r="E3528" s="357">
        <v>9.3198979290000015</v>
      </c>
    </row>
    <row r="3529" spans="1:5">
      <c r="A3529" s="355">
        <f t="shared" si="55"/>
        <v>45804</v>
      </c>
      <c r="B3529" s="356">
        <v>20</v>
      </c>
      <c r="C3529" s="357">
        <v>1835.6814871300001</v>
      </c>
      <c r="D3529" s="357">
        <v>2012.760117652</v>
      </c>
      <c r="E3529" s="357">
        <v>8.6459445759999998</v>
      </c>
    </row>
    <row r="3530" spans="1:5">
      <c r="A3530" s="355">
        <f t="shared" si="55"/>
        <v>45804</v>
      </c>
      <c r="B3530" s="356">
        <v>21</v>
      </c>
      <c r="C3530" s="357">
        <v>1644.3924912969994</v>
      </c>
      <c r="D3530" s="357">
        <v>1874.1938462359997</v>
      </c>
      <c r="E3530" s="357">
        <v>8.553128135999998</v>
      </c>
    </row>
    <row r="3531" spans="1:5">
      <c r="A3531" s="355">
        <f t="shared" si="55"/>
        <v>45804</v>
      </c>
      <c r="B3531" s="356">
        <v>22</v>
      </c>
      <c r="C3531" s="357">
        <v>1459.6838848739997</v>
      </c>
      <c r="D3531" s="357">
        <v>1707.1246869280001</v>
      </c>
      <c r="E3531" s="357">
        <v>8.5458966469999993</v>
      </c>
    </row>
    <row r="3532" spans="1:5">
      <c r="A3532" s="355">
        <f t="shared" si="55"/>
        <v>45804</v>
      </c>
      <c r="B3532" s="356">
        <v>23</v>
      </c>
      <c r="C3532" s="357">
        <v>1344.1664934940004</v>
      </c>
      <c r="D3532" s="357">
        <v>1552.7972208959998</v>
      </c>
      <c r="E3532" s="357">
        <v>8.6746348959999988</v>
      </c>
    </row>
    <row r="3533" spans="1:5">
      <c r="A3533" s="355">
        <f t="shared" si="55"/>
        <v>45805</v>
      </c>
      <c r="B3533" s="356">
        <v>0</v>
      </c>
      <c r="C3533" s="357">
        <v>1351.9813055079997</v>
      </c>
      <c r="D3533" s="357">
        <v>1447.5696638610002</v>
      </c>
      <c r="E3533" s="357">
        <v>8.8138009980000014</v>
      </c>
    </row>
    <row r="3534" spans="1:5">
      <c r="A3534" s="355">
        <f t="shared" si="55"/>
        <v>45805</v>
      </c>
      <c r="B3534" s="356">
        <v>1</v>
      </c>
      <c r="C3534" s="357">
        <v>1273.6164996789992</v>
      </c>
      <c r="D3534" s="357">
        <v>1384.0242283810003</v>
      </c>
      <c r="E3534" s="357">
        <v>8.6541047130000006</v>
      </c>
    </row>
    <row r="3535" spans="1:5">
      <c r="A3535" s="355">
        <f t="shared" si="55"/>
        <v>45805</v>
      </c>
      <c r="B3535" s="356">
        <v>2</v>
      </c>
      <c r="C3535" s="357">
        <v>1193.5216328139998</v>
      </c>
      <c r="D3535" s="357">
        <v>1354.1920343159998</v>
      </c>
      <c r="E3535" s="357">
        <v>9.4690825629999971</v>
      </c>
    </row>
    <row r="3536" spans="1:5">
      <c r="A3536" s="355">
        <f t="shared" si="55"/>
        <v>45805</v>
      </c>
      <c r="B3536" s="356">
        <v>3</v>
      </c>
      <c r="C3536" s="357">
        <v>1220.7004565609993</v>
      </c>
      <c r="D3536" s="357">
        <v>1348.1729310240007</v>
      </c>
      <c r="E3536" s="357">
        <v>9.4881432009999962</v>
      </c>
    </row>
    <row r="3537" spans="1:5">
      <c r="A3537" s="355">
        <f t="shared" si="55"/>
        <v>45805</v>
      </c>
      <c r="B3537" s="356">
        <v>4</v>
      </c>
      <c r="C3537" s="357">
        <v>1164.2866634219995</v>
      </c>
      <c r="D3537" s="357">
        <v>1393.9522624950002</v>
      </c>
      <c r="E3537" s="357">
        <v>9.3961871789999982</v>
      </c>
    </row>
    <row r="3538" spans="1:5">
      <c r="A3538" s="355">
        <f t="shared" si="55"/>
        <v>45805</v>
      </c>
      <c r="B3538" s="356">
        <v>5</v>
      </c>
      <c r="C3538" s="357">
        <v>1242.2118388850004</v>
      </c>
      <c r="D3538" s="357">
        <v>1488.5120185709995</v>
      </c>
      <c r="E3538" s="357">
        <v>8.9090923659999994</v>
      </c>
    </row>
    <row r="3539" spans="1:5">
      <c r="A3539" s="355">
        <f t="shared" si="55"/>
        <v>45805</v>
      </c>
      <c r="B3539" s="356">
        <v>6</v>
      </c>
      <c r="C3539" s="357">
        <v>1351.7866961540005</v>
      </c>
      <c r="D3539" s="357">
        <v>1626.4872194319996</v>
      </c>
      <c r="E3539" s="357">
        <v>8.0785987380000019</v>
      </c>
    </row>
    <row r="3540" spans="1:5">
      <c r="A3540" s="355">
        <f t="shared" si="55"/>
        <v>45805</v>
      </c>
      <c r="B3540" s="356">
        <v>7</v>
      </c>
      <c r="C3540" s="357">
        <v>1491.554874582999</v>
      </c>
      <c r="D3540" s="357">
        <v>1740.8085449460004</v>
      </c>
      <c r="E3540" s="357">
        <v>9.2059081640000002</v>
      </c>
    </row>
    <row r="3541" spans="1:5">
      <c r="A3541" s="355">
        <f t="shared" si="55"/>
        <v>45805</v>
      </c>
      <c r="B3541" s="356">
        <v>8</v>
      </c>
      <c r="C3541" s="357">
        <v>1686.4927767739996</v>
      </c>
      <c r="D3541" s="357">
        <v>1859.1930369539998</v>
      </c>
      <c r="E3541" s="357">
        <v>9.2116433889999989</v>
      </c>
    </row>
    <row r="3542" spans="1:5">
      <c r="A3542" s="355">
        <f t="shared" si="55"/>
        <v>45805</v>
      </c>
      <c r="B3542" s="356">
        <v>9</v>
      </c>
      <c r="C3542" s="357">
        <v>1722.52355708</v>
      </c>
      <c r="D3542" s="357">
        <v>1925.4087002070003</v>
      </c>
      <c r="E3542" s="357">
        <v>9.1284986779999997</v>
      </c>
    </row>
    <row r="3543" spans="1:5">
      <c r="A3543" s="355">
        <f t="shared" si="55"/>
        <v>45805</v>
      </c>
      <c r="B3543" s="356">
        <v>10</v>
      </c>
      <c r="C3543" s="357">
        <v>1797.6204438060008</v>
      </c>
      <c r="D3543" s="357">
        <v>1948.9048797590001</v>
      </c>
      <c r="E3543" s="357">
        <v>9.4316759109999992</v>
      </c>
    </row>
    <row r="3544" spans="1:5">
      <c r="A3544" s="355">
        <f t="shared" si="55"/>
        <v>45805</v>
      </c>
      <c r="B3544" s="356">
        <v>11</v>
      </c>
      <c r="C3544" s="357">
        <v>1803.8204198280002</v>
      </c>
      <c r="D3544" s="357">
        <v>1996.7935740770001</v>
      </c>
      <c r="E3544" s="357">
        <v>9.9101284880000016</v>
      </c>
    </row>
    <row r="3545" spans="1:5">
      <c r="A3545" s="355">
        <f t="shared" si="55"/>
        <v>45805</v>
      </c>
      <c r="B3545" s="356">
        <v>12</v>
      </c>
      <c r="C3545" s="357">
        <v>1791.1568797850005</v>
      </c>
      <c r="D3545" s="357">
        <v>1996.1893366869999</v>
      </c>
      <c r="E3545" s="357">
        <v>9.5489281160000008</v>
      </c>
    </row>
    <row r="3546" spans="1:5">
      <c r="A3546" s="355">
        <f t="shared" si="55"/>
        <v>45805</v>
      </c>
      <c r="B3546" s="356">
        <v>13</v>
      </c>
      <c r="C3546" s="357">
        <v>1835.9860866569998</v>
      </c>
      <c r="D3546" s="357">
        <v>1995.8698501870001</v>
      </c>
      <c r="E3546" s="357">
        <v>9.9598333830000048</v>
      </c>
    </row>
    <row r="3547" spans="1:5">
      <c r="A3547" s="355">
        <f t="shared" si="55"/>
        <v>45805</v>
      </c>
      <c r="B3547" s="356">
        <v>14</v>
      </c>
      <c r="C3547" s="357">
        <v>1811.187842846</v>
      </c>
      <c r="D3547" s="357">
        <v>2030.9883923380003</v>
      </c>
      <c r="E3547" s="357">
        <v>10.831028866999999</v>
      </c>
    </row>
    <row r="3548" spans="1:5">
      <c r="A3548" s="355">
        <f t="shared" si="55"/>
        <v>45805</v>
      </c>
      <c r="B3548" s="356">
        <v>15</v>
      </c>
      <c r="C3548" s="357">
        <v>1780.9243743130005</v>
      </c>
      <c r="D3548" s="357">
        <v>2011.7676054270003</v>
      </c>
      <c r="E3548" s="357">
        <v>11.304816685999999</v>
      </c>
    </row>
    <row r="3549" spans="1:5">
      <c r="A3549" s="355">
        <f t="shared" si="55"/>
        <v>45805</v>
      </c>
      <c r="B3549" s="356">
        <v>16</v>
      </c>
      <c r="C3549" s="357">
        <v>1730.9286310200005</v>
      </c>
      <c r="D3549" s="357">
        <v>1970.3084545070005</v>
      </c>
      <c r="E3549" s="357">
        <v>11.702775302000004</v>
      </c>
    </row>
    <row r="3550" spans="1:5">
      <c r="A3550" s="355">
        <f t="shared" si="55"/>
        <v>45805</v>
      </c>
      <c r="B3550" s="356">
        <v>17</v>
      </c>
      <c r="C3550" s="357">
        <v>1669.635919158</v>
      </c>
      <c r="D3550" s="357">
        <v>1908.6462019269998</v>
      </c>
      <c r="E3550" s="357">
        <v>10.513014299</v>
      </c>
    </row>
    <row r="3551" spans="1:5">
      <c r="A3551" s="355">
        <f t="shared" si="55"/>
        <v>45805</v>
      </c>
      <c r="B3551" s="356">
        <v>18</v>
      </c>
      <c r="C3551" s="357">
        <v>1688.8211532039993</v>
      </c>
      <c r="D3551" s="357">
        <v>1937.1055940420001</v>
      </c>
      <c r="E3551" s="357">
        <v>10.724129719999995</v>
      </c>
    </row>
    <row r="3552" spans="1:5">
      <c r="A3552" s="355">
        <f t="shared" si="55"/>
        <v>45805</v>
      </c>
      <c r="B3552" s="356">
        <v>19</v>
      </c>
      <c r="C3552" s="357">
        <v>1872.1834336520001</v>
      </c>
      <c r="D3552" s="357">
        <v>2046.2315110769996</v>
      </c>
      <c r="E3552" s="357">
        <v>11.196326597999999</v>
      </c>
    </row>
    <row r="3553" spans="1:5">
      <c r="A3553" s="355">
        <f t="shared" si="55"/>
        <v>45805</v>
      </c>
      <c r="B3553" s="356">
        <v>20</v>
      </c>
      <c r="C3553" s="357">
        <v>1811.9948905939996</v>
      </c>
      <c r="D3553" s="357">
        <v>1973.4927198909998</v>
      </c>
      <c r="E3553" s="357">
        <v>11.075594196000003</v>
      </c>
    </row>
    <row r="3554" spans="1:5">
      <c r="A3554" s="355">
        <f t="shared" si="55"/>
        <v>45805</v>
      </c>
      <c r="B3554" s="356">
        <v>21</v>
      </c>
      <c r="C3554" s="357">
        <v>1699.3402044260004</v>
      </c>
      <c r="D3554" s="357">
        <v>1831.9798305029997</v>
      </c>
      <c r="E3554" s="357">
        <v>11.807662461</v>
      </c>
    </row>
    <row r="3555" spans="1:5">
      <c r="A3555" s="355">
        <f t="shared" si="55"/>
        <v>45805</v>
      </c>
      <c r="B3555" s="356">
        <v>22</v>
      </c>
      <c r="C3555" s="357">
        <v>1570.9785274659996</v>
      </c>
      <c r="D3555" s="357">
        <v>1682.5150198950003</v>
      </c>
      <c r="E3555" s="357">
        <v>10.482520599999996</v>
      </c>
    </row>
    <row r="3556" spans="1:5">
      <c r="A3556" s="355">
        <f t="shared" si="55"/>
        <v>45805</v>
      </c>
      <c r="B3556" s="356">
        <v>23</v>
      </c>
      <c r="C3556" s="357">
        <v>1427.9181144869997</v>
      </c>
      <c r="D3556" s="357">
        <v>1519.7987590249998</v>
      </c>
      <c r="E3556" s="357">
        <v>9.9471984429999978</v>
      </c>
    </row>
    <row r="3557" spans="1:5">
      <c r="A3557" s="355">
        <f t="shared" si="55"/>
        <v>45806</v>
      </c>
      <c r="B3557" s="356">
        <v>0</v>
      </c>
      <c r="C3557" s="357">
        <v>1278.957950324</v>
      </c>
      <c r="D3557" s="357">
        <v>1413.3117604180002</v>
      </c>
      <c r="E3557" s="357">
        <v>9.9495747370000025</v>
      </c>
    </row>
    <row r="3558" spans="1:5">
      <c r="A3558" s="355">
        <f t="shared" si="55"/>
        <v>45806</v>
      </c>
      <c r="B3558" s="356">
        <v>1</v>
      </c>
      <c r="C3558" s="357">
        <v>1218.6081605729999</v>
      </c>
      <c r="D3558" s="357">
        <v>1358.929064959</v>
      </c>
      <c r="E3558" s="357">
        <v>10.963428349000001</v>
      </c>
    </row>
    <row r="3559" spans="1:5">
      <c r="A3559" s="355">
        <f t="shared" si="55"/>
        <v>45806</v>
      </c>
      <c r="B3559" s="356">
        <v>2</v>
      </c>
      <c r="C3559" s="357">
        <v>1199.0748459580002</v>
      </c>
      <c r="D3559" s="357">
        <v>1329.1647407259995</v>
      </c>
      <c r="E3559" s="357">
        <v>11.133119939999998</v>
      </c>
    </row>
    <row r="3560" spans="1:5">
      <c r="A3560" s="355">
        <f t="shared" si="55"/>
        <v>45806</v>
      </c>
      <c r="B3560" s="356">
        <v>3</v>
      </c>
      <c r="C3560" s="357">
        <v>1196.4194530760001</v>
      </c>
      <c r="D3560" s="357">
        <v>1332.4912139679996</v>
      </c>
      <c r="E3560" s="357">
        <v>11.677035423999994</v>
      </c>
    </row>
    <row r="3561" spans="1:5">
      <c r="A3561" s="355">
        <f t="shared" si="55"/>
        <v>45806</v>
      </c>
      <c r="B3561" s="356">
        <v>4</v>
      </c>
      <c r="C3561" s="357">
        <v>1245.6924533620002</v>
      </c>
      <c r="D3561" s="357">
        <v>1377.1140896239995</v>
      </c>
      <c r="E3561" s="357">
        <v>11.172696847999998</v>
      </c>
    </row>
    <row r="3562" spans="1:5">
      <c r="A3562" s="355">
        <f t="shared" si="55"/>
        <v>45806</v>
      </c>
      <c r="B3562" s="356">
        <v>5</v>
      </c>
      <c r="C3562" s="357">
        <v>1333.3999735829991</v>
      </c>
      <c r="D3562" s="357">
        <v>1470.9515300700002</v>
      </c>
      <c r="E3562" s="357">
        <v>10.769506101999999</v>
      </c>
    </row>
    <row r="3563" spans="1:5">
      <c r="A3563" s="355">
        <f t="shared" si="55"/>
        <v>45806</v>
      </c>
      <c r="B3563" s="356">
        <v>6</v>
      </c>
      <c r="C3563" s="357">
        <v>1416.9199218900003</v>
      </c>
      <c r="D3563" s="357">
        <v>1599.4446850000004</v>
      </c>
      <c r="E3563" s="357">
        <v>13.321322425000004</v>
      </c>
    </row>
    <row r="3564" spans="1:5">
      <c r="A3564" s="355">
        <f t="shared" si="55"/>
        <v>45806</v>
      </c>
      <c r="B3564" s="356">
        <v>7</v>
      </c>
      <c r="C3564" s="357">
        <v>1555.7788526610007</v>
      </c>
      <c r="D3564" s="357">
        <v>1731.7965740130001</v>
      </c>
      <c r="E3564" s="357">
        <v>11.67653629</v>
      </c>
    </row>
    <row r="3565" spans="1:5">
      <c r="A3565" s="355">
        <f t="shared" si="55"/>
        <v>45806</v>
      </c>
      <c r="B3565" s="356">
        <v>8</v>
      </c>
      <c r="C3565" s="357">
        <v>1657.1763108640009</v>
      </c>
      <c r="D3565" s="357">
        <v>1845.8153937149993</v>
      </c>
      <c r="E3565" s="357">
        <v>11.539719395999999</v>
      </c>
    </row>
    <row r="3566" spans="1:5">
      <c r="A3566" s="355">
        <f t="shared" si="55"/>
        <v>45806</v>
      </c>
      <c r="B3566" s="356">
        <v>9</v>
      </c>
      <c r="C3566" s="357">
        <v>1699.0952590220006</v>
      </c>
      <c r="D3566" s="357">
        <v>1921.4956933580002</v>
      </c>
      <c r="E3566" s="357">
        <v>11.859235024</v>
      </c>
    </row>
    <row r="3567" spans="1:5">
      <c r="A3567" s="355">
        <f t="shared" si="55"/>
        <v>45806</v>
      </c>
      <c r="B3567" s="356">
        <v>10</v>
      </c>
      <c r="C3567" s="357">
        <v>1743.4668050810005</v>
      </c>
      <c r="D3567" s="357">
        <v>1975.6845541659995</v>
      </c>
      <c r="E3567" s="357">
        <v>11.909397613000005</v>
      </c>
    </row>
    <row r="3568" spans="1:5">
      <c r="A3568" s="355">
        <f t="shared" si="55"/>
        <v>45806</v>
      </c>
      <c r="B3568" s="356">
        <v>11</v>
      </c>
      <c r="C3568" s="357">
        <v>1815.1125626239993</v>
      </c>
      <c r="D3568" s="357">
        <v>2027.1110359030008</v>
      </c>
      <c r="E3568" s="357">
        <v>9.9166974809999999</v>
      </c>
    </row>
    <row r="3569" spans="1:5">
      <c r="A3569" s="355">
        <f t="shared" si="55"/>
        <v>45806</v>
      </c>
      <c r="B3569" s="356">
        <v>12</v>
      </c>
      <c r="C3569" s="357">
        <v>1825.4348126080008</v>
      </c>
      <c r="D3569" s="357">
        <v>2018.6667676</v>
      </c>
      <c r="E3569" s="357">
        <v>7.1858071129999992</v>
      </c>
    </row>
    <row r="3570" spans="1:5">
      <c r="A3570" s="355">
        <f t="shared" si="55"/>
        <v>45806</v>
      </c>
      <c r="B3570" s="356">
        <v>13</v>
      </c>
      <c r="C3570" s="357">
        <v>1748.5835904269989</v>
      </c>
      <c r="D3570" s="357">
        <v>1988.9731167490006</v>
      </c>
      <c r="E3570" s="357">
        <v>7.1352496820000004</v>
      </c>
    </row>
    <row r="3571" spans="1:5">
      <c r="A3571" s="355">
        <f t="shared" si="55"/>
        <v>45806</v>
      </c>
      <c r="B3571" s="356">
        <v>14</v>
      </c>
      <c r="C3571" s="357">
        <v>1734.0130272350011</v>
      </c>
      <c r="D3571" s="357">
        <v>1982.2739211779999</v>
      </c>
      <c r="E3571" s="357">
        <v>7.6629887790000009</v>
      </c>
    </row>
    <row r="3572" spans="1:5">
      <c r="A3572" s="355">
        <f t="shared" si="55"/>
        <v>45806</v>
      </c>
      <c r="B3572" s="356">
        <v>15</v>
      </c>
      <c r="C3572" s="357">
        <v>1710.2168110899997</v>
      </c>
      <c r="D3572" s="357">
        <v>1969.5335612590004</v>
      </c>
      <c r="E3572" s="357">
        <v>8.141016625999999</v>
      </c>
    </row>
    <row r="3573" spans="1:5">
      <c r="A3573" s="355">
        <f t="shared" si="55"/>
        <v>45806</v>
      </c>
      <c r="B3573" s="356">
        <v>16</v>
      </c>
      <c r="C3573" s="357">
        <v>1659.0084883960005</v>
      </c>
      <c r="D3573" s="357">
        <v>1917.2759482210001</v>
      </c>
      <c r="E3573" s="357">
        <v>7.2833383229999979</v>
      </c>
    </row>
    <row r="3574" spans="1:5">
      <c r="A3574" s="355">
        <f t="shared" si="55"/>
        <v>45806</v>
      </c>
      <c r="B3574" s="356">
        <v>17</v>
      </c>
      <c r="C3574" s="357">
        <v>1580.3267791220001</v>
      </c>
      <c r="D3574" s="357">
        <v>1872.274332229</v>
      </c>
      <c r="E3574" s="357">
        <v>6.5264735429999998</v>
      </c>
    </row>
    <row r="3575" spans="1:5">
      <c r="A3575" s="355">
        <f t="shared" si="55"/>
        <v>45806</v>
      </c>
      <c r="B3575" s="356">
        <v>18</v>
      </c>
      <c r="C3575" s="357">
        <v>1610.4297657190004</v>
      </c>
      <c r="D3575" s="357">
        <v>1927.1218786550003</v>
      </c>
      <c r="E3575" s="357">
        <v>7.017154113000001</v>
      </c>
    </row>
    <row r="3576" spans="1:5">
      <c r="A3576" s="355">
        <f t="shared" si="55"/>
        <v>45806</v>
      </c>
      <c r="B3576" s="356">
        <v>19</v>
      </c>
      <c r="C3576" s="357">
        <v>1774.6783790720001</v>
      </c>
      <c r="D3576" s="357">
        <v>2019.656534193</v>
      </c>
      <c r="E3576" s="357">
        <v>7.652068557999999</v>
      </c>
    </row>
    <row r="3577" spans="1:5">
      <c r="A3577" s="355">
        <f t="shared" si="55"/>
        <v>45806</v>
      </c>
      <c r="B3577" s="356">
        <v>20</v>
      </c>
      <c r="C3577" s="357">
        <v>1771.0573743980001</v>
      </c>
      <c r="D3577" s="357">
        <v>1954.3974155589999</v>
      </c>
      <c r="E3577" s="357">
        <v>7.7292961449999984</v>
      </c>
    </row>
    <row r="3578" spans="1:5">
      <c r="A3578" s="355">
        <f t="shared" si="55"/>
        <v>45806</v>
      </c>
      <c r="B3578" s="356">
        <v>21</v>
      </c>
      <c r="C3578" s="357">
        <v>1600.7013427939999</v>
      </c>
      <c r="D3578" s="357">
        <v>1822.601888252</v>
      </c>
      <c r="E3578" s="357">
        <v>8.2150053640000031</v>
      </c>
    </row>
    <row r="3579" spans="1:5">
      <c r="A3579" s="355">
        <f t="shared" si="55"/>
        <v>45806</v>
      </c>
      <c r="B3579" s="356">
        <v>22</v>
      </c>
      <c r="C3579" s="357">
        <v>1527.039050114</v>
      </c>
      <c r="D3579" s="357">
        <v>1682.2318398310001</v>
      </c>
      <c r="E3579" s="357">
        <v>9.0210988200000006</v>
      </c>
    </row>
    <row r="3580" spans="1:5">
      <c r="A3580" s="355">
        <f t="shared" si="55"/>
        <v>45806</v>
      </c>
      <c r="B3580" s="356">
        <v>23</v>
      </c>
      <c r="C3580" s="357">
        <v>1394.0196977260002</v>
      </c>
      <c r="D3580" s="357">
        <v>1530.82539408</v>
      </c>
      <c r="E3580" s="357">
        <v>9.449042103</v>
      </c>
    </row>
    <row r="3581" spans="1:5">
      <c r="A3581" s="355">
        <f t="shared" si="55"/>
        <v>45807</v>
      </c>
      <c r="B3581" s="356">
        <v>0</v>
      </c>
      <c r="C3581" s="357">
        <v>1320.6845623660001</v>
      </c>
      <c r="D3581" s="357">
        <v>1430.4569624830003</v>
      </c>
      <c r="E3581" s="357">
        <v>8.2947262849999994</v>
      </c>
    </row>
    <row r="3582" spans="1:5">
      <c r="A3582" s="355">
        <f t="shared" si="55"/>
        <v>45807</v>
      </c>
      <c r="B3582" s="356">
        <v>1</v>
      </c>
      <c r="C3582" s="357">
        <v>1241.7549762799999</v>
      </c>
      <c r="D3582" s="357">
        <v>1366.176044282</v>
      </c>
      <c r="E3582" s="357">
        <v>8.0344709020000007</v>
      </c>
    </row>
    <row r="3583" spans="1:5">
      <c r="A3583" s="355">
        <f t="shared" si="55"/>
        <v>45807</v>
      </c>
      <c r="B3583" s="356">
        <v>2</v>
      </c>
      <c r="C3583" s="357">
        <v>1197.283850304</v>
      </c>
      <c r="D3583" s="357">
        <v>1339.2609794449995</v>
      </c>
      <c r="E3583" s="357">
        <v>8.2425771670000003</v>
      </c>
    </row>
    <row r="3584" spans="1:5">
      <c r="A3584" s="355">
        <f t="shared" si="55"/>
        <v>45807</v>
      </c>
      <c r="B3584" s="356">
        <v>3</v>
      </c>
      <c r="C3584" s="357">
        <v>1169.129754648</v>
      </c>
      <c r="D3584" s="357">
        <v>1327.2405269399997</v>
      </c>
      <c r="E3584" s="357">
        <v>8.6702672400000012</v>
      </c>
    </row>
    <row r="3585" spans="1:5">
      <c r="A3585" s="355">
        <f t="shared" si="55"/>
        <v>45807</v>
      </c>
      <c r="B3585" s="356">
        <v>4</v>
      </c>
      <c r="C3585" s="357">
        <v>1224.2580814739999</v>
      </c>
      <c r="D3585" s="357">
        <v>1369.4975242420001</v>
      </c>
      <c r="E3585" s="357">
        <v>8.7866810409999978</v>
      </c>
    </row>
    <row r="3586" spans="1:5">
      <c r="A3586" s="355">
        <f t="shared" si="55"/>
        <v>45807</v>
      </c>
      <c r="B3586" s="356">
        <v>5</v>
      </c>
      <c r="C3586" s="357">
        <v>1279.3525727379993</v>
      </c>
      <c r="D3586" s="357">
        <v>1455.712623742</v>
      </c>
      <c r="E3586" s="357">
        <v>9.0929014610000003</v>
      </c>
    </row>
    <row r="3587" spans="1:5">
      <c r="A3587" s="355">
        <f t="shared" si="55"/>
        <v>45807</v>
      </c>
      <c r="B3587" s="356">
        <v>6</v>
      </c>
      <c r="C3587" s="357">
        <v>1415.6383990090003</v>
      </c>
      <c r="D3587" s="357">
        <v>1578.7058890190001</v>
      </c>
      <c r="E3587" s="357">
        <v>8.5110468879999992</v>
      </c>
    </row>
    <row r="3588" spans="1:5">
      <c r="A3588" s="355">
        <f t="shared" si="55"/>
        <v>45807</v>
      </c>
      <c r="B3588" s="356">
        <v>7</v>
      </c>
      <c r="C3588" s="357">
        <v>1505.8198712829992</v>
      </c>
      <c r="D3588" s="357">
        <v>1705.753327375</v>
      </c>
      <c r="E3588" s="357">
        <v>7.8461866990000004</v>
      </c>
    </row>
    <row r="3589" spans="1:5">
      <c r="A3589" s="355">
        <f t="shared" si="55"/>
        <v>45807</v>
      </c>
      <c r="B3589" s="356">
        <v>8</v>
      </c>
      <c r="C3589" s="357">
        <v>1644.7139482500011</v>
      </c>
      <c r="D3589" s="357">
        <v>1820.025956039</v>
      </c>
      <c r="E3589" s="357">
        <v>7.9164858620000036</v>
      </c>
    </row>
    <row r="3590" spans="1:5">
      <c r="A3590" s="355">
        <f t="shared" ref="A3590:A3653" si="56">IF(B3590=0,A3589+1,A3589)</f>
        <v>45807</v>
      </c>
      <c r="B3590" s="356">
        <v>9</v>
      </c>
      <c r="C3590" s="357">
        <v>1727.4893506570018</v>
      </c>
      <c r="D3590" s="357">
        <v>1892.4926756339999</v>
      </c>
      <c r="E3590" s="357">
        <v>8.6649680169999979</v>
      </c>
    </row>
    <row r="3591" spans="1:5">
      <c r="A3591" s="355">
        <f t="shared" si="56"/>
        <v>45807</v>
      </c>
      <c r="B3591" s="356">
        <v>10</v>
      </c>
      <c r="C3591" s="357">
        <v>1716.6452065579997</v>
      </c>
      <c r="D3591" s="357">
        <v>1935.9981015840001</v>
      </c>
      <c r="E3591" s="357">
        <v>8.4170394030000004</v>
      </c>
    </row>
    <row r="3592" spans="1:5">
      <c r="A3592" s="355">
        <f t="shared" si="56"/>
        <v>45807</v>
      </c>
      <c r="B3592" s="356">
        <v>11</v>
      </c>
      <c r="C3592" s="357">
        <v>1720.4713530070005</v>
      </c>
      <c r="D3592" s="357">
        <v>1974.4212576669997</v>
      </c>
      <c r="E3592" s="357">
        <v>8.1568164129999978</v>
      </c>
    </row>
    <row r="3593" spans="1:5">
      <c r="A3593" s="355">
        <f t="shared" si="56"/>
        <v>45807</v>
      </c>
      <c r="B3593" s="356">
        <v>12</v>
      </c>
      <c r="C3593" s="357">
        <v>1696.7623447739998</v>
      </c>
      <c r="D3593" s="357">
        <v>1957.4250880700006</v>
      </c>
      <c r="E3593" s="357">
        <v>8.0964263690000013</v>
      </c>
    </row>
    <row r="3594" spans="1:5">
      <c r="A3594" s="355">
        <f t="shared" si="56"/>
        <v>45807</v>
      </c>
      <c r="B3594" s="356">
        <v>13</v>
      </c>
      <c r="C3594" s="357">
        <v>1697.9274058430001</v>
      </c>
      <c r="D3594" s="357">
        <v>1958.2300206020002</v>
      </c>
      <c r="E3594" s="357">
        <v>7.973257326999998</v>
      </c>
    </row>
    <row r="3595" spans="1:5">
      <c r="A3595" s="355">
        <f t="shared" si="56"/>
        <v>45807</v>
      </c>
      <c r="B3595" s="356">
        <v>14</v>
      </c>
      <c r="C3595" s="357">
        <v>1710.543877282</v>
      </c>
      <c r="D3595" s="357">
        <v>1973.4904479040003</v>
      </c>
      <c r="E3595" s="357">
        <v>8.4042226489999994</v>
      </c>
    </row>
    <row r="3596" spans="1:5">
      <c r="A3596" s="355">
        <f t="shared" si="56"/>
        <v>45807</v>
      </c>
      <c r="B3596" s="356">
        <v>15</v>
      </c>
      <c r="C3596" s="357">
        <v>1773.9594761340002</v>
      </c>
      <c r="D3596" s="357">
        <v>1977.0142065849998</v>
      </c>
      <c r="E3596" s="357">
        <v>8.4289905510000001</v>
      </c>
    </row>
    <row r="3597" spans="1:5">
      <c r="A3597" s="355">
        <f t="shared" si="56"/>
        <v>45807</v>
      </c>
      <c r="B3597" s="356">
        <v>16</v>
      </c>
      <c r="C3597" s="357">
        <v>1670.979173844999</v>
      </c>
      <c r="D3597" s="357">
        <v>1937.0047294000003</v>
      </c>
      <c r="E3597" s="357">
        <v>8.0172110219999979</v>
      </c>
    </row>
    <row r="3598" spans="1:5">
      <c r="A3598" s="355">
        <f t="shared" si="56"/>
        <v>45807</v>
      </c>
      <c r="B3598" s="356">
        <v>17</v>
      </c>
      <c r="C3598" s="357">
        <v>1548.8441781989995</v>
      </c>
      <c r="D3598" s="357">
        <v>1872.405302746</v>
      </c>
      <c r="E3598" s="357">
        <v>7.219814898000001</v>
      </c>
    </row>
    <row r="3599" spans="1:5">
      <c r="A3599" s="355">
        <f t="shared" si="56"/>
        <v>45807</v>
      </c>
      <c r="B3599" s="356">
        <v>18</v>
      </c>
      <c r="C3599" s="357">
        <v>1570.270241208</v>
      </c>
      <c r="D3599" s="357">
        <v>1913.9185633470001</v>
      </c>
      <c r="E3599" s="357">
        <v>8.6348976030000024</v>
      </c>
    </row>
    <row r="3600" spans="1:5">
      <c r="A3600" s="355">
        <f t="shared" si="56"/>
        <v>45807</v>
      </c>
      <c r="B3600" s="356">
        <v>19</v>
      </c>
      <c r="C3600" s="357">
        <v>1699.022475772</v>
      </c>
      <c r="D3600" s="357">
        <v>2017.8807526870003</v>
      </c>
      <c r="E3600" s="357">
        <v>9.4138291560000003</v>
      </c>
    </row>
    <row r="3601" spans="1:5">
      <c r="A3601" s="355">
        <f t="shared" si="56"/>
        <v>45807</v>
      </c>
      <c r="B3601" s="356">
        <v>20</v>
      </c>
      <c r="C3601" s="357">
        <v>1693.5823767200002</v>
      </c>
      <c r="D3601" s="357">
        <v>1958.7970788709999</v>
      </c>
      <c r="E3601" s="357">
        <v>9.0703691709999994</v>
      </c>
    </row>
    <row r="3602" spans="1:5">
      <c r="A3602" s="355">
        <f t="shared" si="56"/>
        <v>45807</v>
      </c>
      <c r="B3602" s="356">
        <v>21</v>
      </c>
      <c r="C3602" s="357">
        <v>1534.2850879299997</v>
      </c>
      <c r="D3602" s="357">
        <v>1824.1356889959998</v>
      </c>
      <c r="E3602" s="357">
        <v>9.0400163370000008</v>
      </c>
    </row>
    <row r="3603" spans="1:5">
      <c r="A3603" s="355">
        <f t="shared" si="56"/>
        <v>45807</v>
      </c>
      <c r="B3603" s="356">
        <v>22</v>
      </c>
      <c r="C3603" s="357">
        <v>1491.8126025850011</v>
      </c>
      <c r="D3603" s="357">
        <v>1698.1054959429994</v>
      </c>
      <c r="E3603" s="357">
        <v>9.4386592070000042</v>
      </c>
    </row>
    <row r="3604" spans="1:5">
      <c r="A3604" s="355">
        <f t="shared" si="56"/>
        <v>45807</v>
      </c>
      <c r="B3604" s="356">
        <v>23</v>
      </c>
      <c r="C3604" s="357">
        <v>1412.0934875950002</v>
      </c>
      <c r="D3604" s="357">
        <v>1542.042808788</v>
      </c>
      <c r="E3604" s="357">
        <v>9.3511497389999985</v>
      </c>
    </row>
    <row r="3605" spans="1:5">
      <c r="A3605" s="355">
        <f t="shared" si="56"/>
        <v>45808</v>
      </c>
      <c r="B3605" s="356">
        <v>0</v>
      </c>
      <c r="C3605" s="357">
        <v>1307.1598777120005</v>
      </c>
      <c r="D3605" s="357">
        <v>1435.4239612610004</v>
      </c>
      <c r="E3605" s="357">
        <v>9.4289473569999984</v>
      </c>
    </row>
    <row r="3606" spans="1:5">
      <c r="A3606" s="355">
        <f t="shared" si="56"/>
        <v>45808</v>
      </c>
      <c r="B3606" s="356">
        <v>1</v>
      </c>
      <c r="C3606" s="357">
        <v>1272.9681314870002</v>
      </c>
      <c r="D3606" s="357">
        <v>1366.6802936909994</v>
      </c>
      <c r="E3606" s="357">
        <v>9.0345438579999975</v>
      </c>
    </row>
    <row r="3607" spans="1:5">
      <c r="A3607" s="355">
        <f t="shared" si="56"/>
        <v>45808</v>
      </c>
      <c r="B3607" s="356">
        <v>2</v>
      </c>
      <c r="C3607" s="357">
        <v>1217.8603248629995</v>
      </c>
      <c r="D3607" s="357">
        <v>1321.5879640550002</v>
      </c>
      <c r="E3607" s="357">
        <v>9.2004762449999991</v>
      </c>
    </row>
    <row r="3608" spans="1:5">
      <c r="A3608" s="355">
        <f t="shared" si="56"/>
        <v>45808</v>
      </c>
      <c r="B3608" s="356">
        <v>3</v>
      </c>
      <c r="C3608" s="357">
        <v>1123.383265664</v>
      </c>
      <c r="D3608" s="357">
        <v>1315.0216551959998</v>
      </c>
      <c r="E3608" s="357">
        <v>8.8050435569999976</v>
      </c>
    </row>
    <row r="3609" spans="1:5">
      <c r="A3609" s="355">
        <f t="shared" si="56"/>
        <v>45808</v>
      </c>
      <c r="B3609" s="356">
        <v>4</v>
      </c>
      <c r="C3609" s="357">
        <v>1165.2360059530004</v>
      </c>
      <c r="D3609" s="357">
        <v>1326.690866445</v>
      </c>
      <c r="E3609" s="357">
        <v>9.3238357559999994</v>
      </c>
    </row>
    <row r="3610" spans="1:5">
      <c r="A3610" s="355">
        <f t="shared" si="56"/>
        <v>45808</v>
      </c>
      <c r="B3610" s="356">
        <v>5</v>
      </c>
      <c r="C3610" s="357">
        <v>1197.3633427839998</v>
      </c>
      <c r="D3610" s="357">
        <v>1348.4281483799996</v>
      </c>
      <c r="E3610" s="357">
        <v>8.7881898639999996</v>
      </c>
    </row>
    <row r="3611" spans="1:5">
      <c r="A3611" s="355">
        <f t="shared" si="56"/>
        <v>45808</v>
      </c>
      <c r="B3611" s="356">
        <v>6</v>
      </c>
      <c r="C3611" s="357">
        <v>1215.3968742299999</v>
      </c>
      <c r="D3611" s="357">
        <v>1424.8891689730001</v>
      </c>
      <c r="E3611" s="357">
        <v>7.7123773990000011</v>
      </c>
    </row>
    <row r="3612" spans="1:5">
      <c r="A3612" s="355">
        <f t="shared" si="56"/>
        <v>45808</v>
      </c>
      <c r="B3612" s="356">
        <v>7</v>
      </c>
      <c r="C3612" s="357">
        <v>1402.4218882100004</v>
      </c>
      <c r="D3612" s="357">
        <v>1579.4599892960002</v>
      </c>
      <c r="E3612" s="357">
        <v>8.6821150329999988</v>
      </c>
    </row>
    <row r="3613" spans="1:5">
      <c r="A3613" s="355">
        <f t="shared" si="56"/>
        <v>45808</v>
      </c>
      <c r="B3613" s="356">
        <v>8</v>
      </c>
      <c r="C3613" s="357">
        <v>1510.2379435739992</v>
      </c>
      <c r="D3613" s="357">
        <v>1694.9874009580008</v>
      </c>
      <c r="E3613" s="357">
        <v>9.9857562960000017</v>
      </c>
    </row>
    <row r="3614" spans="1:5">
      <c r="A3614" s="355">
        <f t="shared" si="56"/>
        <v>45808</v>
      </c>
      <c r="B3614" s="356">
        <v>9</v>
      </c>
      <c r="C3614" s="357">
        <v>1488.7670427239996</v>
      </c>
      <c r="D3614" s="357">
        <v>1769.8321433149993</v>
      </c>
      <c r="E3614" s="357">
        <v>8.5240564600000006</v>
      </c>
    </row>
    <row r="3615" spans="1:5">
      <c r="A3615" s="355">
        <f t="shared" si="56"/>
        <v>45808</v>
      </c>
      <c r="B3615" s="356">
        <v>10</v>
      </c>
      <c r="C3615" s="357">
        <v>1552.229058635</v>
      </c>
      <c r="D3615" s="357">
        <v>1831.5150241969998</v>
      </c>
      <c r="E3615" s="357">
        <v>8.2101969839999995</v>
      </c>
    </row>
    <row r="3616" spans="1:5">
      <c r="A3616" s="355">
        <f t="shared" si="56"/>
        <v>45808</v>
      </c>
      <c r="B3616" s="356">
        <v>11</v>
      </c>
      <c r="C3616" s="357">
        <v>1633.3529008649987</v>
      </c>
      <c r="D3616" s="357">
        <v>1845.323442031</v>
      </c>
      <c r="E3616" s="357">
        <v>8.8100009649999986</v>
      </c>
    </row>
    <row r="3617" spans="1:5">
      <c r="A3617" s="355">
        <f t="shared" si="56"/>
        <v>45808</v>
      </c>
      <c r="B3617" s="356">
        <v>12</v>
      </c>
      <c r="C3617" s="357">
        <v>1584.9164049320004</v>
      </c>
      <c r="D3617" s="357">
        <v>1835.4378189399997</v>
      </c>
      <c r="E3617" s="357">
        <v>7.8903969889999992</v>
      </c>
    </row>
    <row r="3618" spans="1:5">
      <c r="A3618" s="355">
        <f t="shared" si="56"/>
        <v>45808</v>
      </c>
      <c r="B3618" s="356">
        <v>13</v>
      </c>
      <c r="C3618" s="357">
        <v>1629.939460874001</v>
      </c>
      <c r="D3618" s="357">
        <v>1827.0255021179998</v>
      </c>
      <c r="E3618" s="357">
        <v>6.9598727990000011</v>
      </c>
    </row>
    <row r="3619" spans="1:5">
      <c r="A3619" s="355">
        <f t="shared" si="56"/>
        <v>45808</v>
      </c>
      <c r="B3619" s="356">
        <v>14</v>
      </c>
      <c r="C3619" s="357">
        <v>1582.9027872880004</v>
      </c>
      <c r="D3619" s="357">
        <v>1814.8174800029997</v>
      </c>
      <c r="E3619" s="357">
        <v>6.5365598829999989</v>
      </c>
    </row>
    <row r="3620" spans="1:5">
      <c r="A3620" s="355">
        <f t="shared" si="56"/>
        <v>45808</v>
      </c>
      <c r="B3620" s="356">
        <v>15</v>
      </c>
      <c r="C3620" s="357">
        <v>1601.3326510510003</v>
      </c>
      <c r="D3620" s="357">
        <v>1804.7448355360002</v>
      </c>
      <c r="E3620" s="357">
        <v>6.8375698850000024</v>
      </c>
    </row>
    <row r="3621" spans="1:5">
      <c r="A3621" s="355">
        <f t="shared" si="56"/>
        <v>45808</v>
      </c>
      <c r="B3621" s="356">
        <v>16</v>
      </c>
      <c r="C3621" s="357">
        <v>1481.6903186680006</v>
      </c>
      <c r="D3621" s="357">
        <v>1771.6460235170002</v>
      </c>
      <c r="E3621" s="357">
        <v>6.4112491599999997</v>
      </c>
    </row>
    <row r="3622" spans="1:5">
      <c r="A3622" s="355">
        <f t="shared" si="56"/>
        <v>45808</v>
      </c>
      <c r="B3622" s="356">
        <v>17</v>
      </c>
      <c r="C3622" s="357">
        <v>1487.8514647569991</v>
      </c>
      <c r="D3622" s="357">
        <v>1754.0712588859999</v>
      </c>
      <c r="E3622" s="357">
        <v>6.6829620849999989</v>
      </c>
    </row>
    <row r="3623" spans="1:5">
      <c r="A3623" s="355">
        <f t="shared" si="56"/>
        <v>45808</v>
      </c>
      <c r="B3623" s="356">
        <v>18</v>
      </c>
      <c r="C3623" s="357">
        <v>1494.6462701919993</v>
      </c>
      <c r="D3623" s="357">
        <v>1821.0451039210002</v>
      </c>
      <c r="E3623" s="357">
        <v>7.9803025139999999</v>
      </c>
    </row>
    <row r="3624" spans="1:5">
      <c r="A3624" s="355">
        <f t="shared" si="56"/>
        <v>45808</v>
      </c>
      <c r="B3624" s="356">
        <v>19</v>
      </c>
      <c r="C3624" s="357">
        <v>1687.5558072429999</v>
      </c>
      <c r="D3624" s="357">
        <v>1939.6903315489997</v>
      </c>
      <c r="E3624" s="357">
        <v>8.6102707520000017</v>
      </c>
    </row>
    <row r="3625" spans="1:5">
      <c r="A3625" s="355">
        <f t="shared" si="56"/>
        <v>45808</v>
      </c>
      <c r="B3625" s="356">
        <v>20</v>
      </c>
      <c r="C3625" s="357">
        <v>1661.9313379410003</v>
      </c>
      <c r="D3625" s="357">
        <v>1895.4254571369991</v>
      </c>
      <c r="E3625" s="357">
        <v>8.3531741300000029</v>
      </c>
    </row>
    <row r="3626" spans="1:5">
      <c r="A3626" s="355">
        <f t="shared" si="56"/>
        <v>45808</v>
      </c>
      <c r="B3626" s="356">
        <v>21</v>
      </c>
      <c r="C3626" s="357">
        <v>1552.2920071220008</v>
      </c>
      <c r="D3626" s="357">
        <v>1782.577118596</v>
      </c>
      <c r="E3626" s="357">
        <v>8.144454961000001</v>
      </c>
    </row>
    <row r="3627" spans="1:5">
      <c r="A3627" s="355">
        <f t="shared" si="56"/>
        <v>45808</v>
      </c>
      <c r="B3627" s="356">
        <v>22</v>
      </c>
      <c r="C3627" s="357">
        <v>1540.3606305820003</v>
      </c>
      <c r="D3627" s="357">
        <v>1660.798715423</v>
      </c>
      <c r="E3627" s="357">
        <v>7.5614793709999972</v>
      </c>
    </row>
    <row r="3628" spans="1:5">
      <c r="A3628" s="355">
        <f t="shared" si="56"/>
        <v>45808</v>
      </c>
      <c r="B3628" s="356">
        <v>23</v>
      </c>
      <c r="C3628" s="357">
        <v>1378.4761189950002</v>
      </c>
      <c r="D3628" s="357">
        <v>1494.3868575760002</v>
      </c>
      <c r="E3628" s="357">
        <v>7.9099403730000013</v>
      </c>
    </row>
    <row r="3629" spans="1:5">
      <c r="A3629" s="355">
        <f t="shared" si="56"/>
        <v>45809</v>
      </c>
      <c r="B3629" s="356">
        <v>0</v>
      </c>
      <c r="C3629" s="357">
        <v>1302.4994984249997</v>
      </c>
      <c r="D3629" s="357">
        <v>1384.4632366559999</v>
      </c>
      <c r="E3629" s="357">
        <v>7.6283014269999994</v>
      </c>
    </row>
    <row r="3630" spans="1:5">
      <c r="A3630" s="355">
        <f t="shared" si="56"/>
        <v>45809</v>
      </c>
      <c r="B3630" s="356">
        <v>1</v>
      </c>
      <c r="C3630" s="357">
        <v>1206.3224647349994</v>
      </c>
      <c r="D3630" s="357">
        <v>1323.4338569120005</v>
      </c>
      <c r="E3630" s="357">
        <v>7.3210309209999993</v>
      </c>
    </row>
    <row r="3631" spans="1:5">
      <c r="A3631" s="355">
        <f t="shared" si="56"/>
        <v>45809</v>
      </c>
      <c r="B3631" s="356">
        <v>2</v>
      </c>
      <c r="C3631" s="357">
        <v>1168.9072647120008</v>
      </c>
      <c r="D3631" s="357">
        <v>1273.6286768759999</v>
      </c>
      <c r="E3631" s="357">
        <v>7.4110924840000019</v>
      </c>
    </row>
    <row r="3632" spans="1:5">
      <c r="A3632" s="355">
        <f t="shared" si="56"/>
        <v>45809</v>
      </c>
      <c r="B3632" s="356">
        <v>3</v>
      </c>
      <c r="C3632" s="357">
        <v>1148.9067105689999</v>
      </c>
      <c r="D3632" s="357">
        <v>1246.5298200599996</v>
      </c>
      <c r="E3632" s="357">
        <v>7.0091258260000036</v>
      </c>
    </row>
    <row r="3633" spans="1:5">
      <c r="A3633" s="355">
        <f t="shared" si="56"/>
        <v>45809</v>
      </c>
      <c r="B3633" s="356">
        <v>4</v>
      </c>
      <c r="C3633" s="357">
        <v>1121.7139659170002</v>
      </c>
      <c r="D3633" s="357">
        <v>1222.5970503650003</v>
      </c>
      <c r="E3633" s="357">
        <v>7.0379887639999996</v>
      </c>
    </row>
    <row r="3634" spans="1:5">
      <c r="A3634" s="355">
        <f t="shared" si="56"/>
        <v>45809</v>
      </c>
      <c r="B3634" s="356">
        <v>5</v>
      </c>
      <c r="C3634" s="357">
        <v>1080.426548036</v>
      </c>
      <c r="D3634" s="357">
        <v>1244.0142166580001</v>
      </c>
      <c r="E3634" s="357">
        <v>6.678140333</v>
      </c>
    </row>
    <row r="3635" spans="1:5">
      <c r="A3635" s="355">
        <f t="shared" si="56"/>
        <v>45809</v>
      </c>
      <c r="B3635" s="356">
        <v>6</v>
      </c>
      <c r="C3635" s="357">
        <v>1056.2798966979999</v>
      </c>
      <c r="D3635" s="357">
        <v>1268.6751209470001</v>
      </c>
      <c r="E3635" s="357">
        <v>6.4776321520000009</v>
      </c>
    </row>
    <row r="3636" spans="1:5">
      <c r="A3636" s="355">
        <f t="shared" si="56"/>
        <v>45809</v>
      </c>
      <c r="B3636" s="356">
        <v>7</v>
      </c>
      <c r="C3636" s="357">
        <v>1153.3094474460006</v>
      </c>
      <c r="D3636" s="357">
        <v>1366.1624861859998</v>
      </c>
      <c r="E3636" s="357">
        <v>6.7175960210000003</v>
      </c>
    </row>
    <row r="3637" spans="1:5">
      <c r="A3637" s="355">
        <f t="shared" si="56"/>
        <v>45809</v>
      </c>
      <c r="B3637" s="356">
        <v>8</v>
      </c>
      <c r="C3637" s="357">
        <v>1266.4532350720006</v>
      </c>
      <c r="D3637" s="357">
        <v>1465.9737380500005</v>
      </c>
      <c r="E3637" s="357">
        <v>7.0790256490000001</v>
      </c>
    </row>
    <row r="3638" spans="1:5">
      <c r="A3638" s="355">
        <f t="shared" si="56"/>
        <v>45809</v>
      </c>
      <c r="B3638" s="356">
        <v>9</v>
      </c>
      <c r="C3638" s="357">
        <v>1350.219188531999</v>
      </c>
      <c r="D3638" s="357">
        <v>1542.598723289</v>
      </c>
      <c r="E3638" s="357">
        <v>6.7463763769999989</v>
      </c>
    </row>
    <row r="3639" spans="1:5">
      <c r="A3639" s="355">
        <f t="shared" si="56"/>
        <v>45809</v>
      </c>
      <c r="B3639" s="356">
        <v>10</v>
      </c>
      <c r="C3639" s="357">
        <v>1376.210523622</v>
      </c>
      <c r="D3639" s="357">
        <v>1572.6351155599998</v>
      </c>
      <c r="E3639" s="357">
        <v>6.810240166999999</v>
      </c>
    </row>
    <row r="3640" spans="1:5">
      <c r="A3640" s="355">
        <f t="shared" si="56"/>
        <v>45809</v>
      </c>
      <c r="B3640" s="356">
        <v>11</v>
      </c>
      <c r="C3640" s="357">
        <v>1418.1014148539989</v>
      </c>
      <c r="D3640" s="357">
        <v>1594.878647368</v>
      </c>
      <c r="E3640" s="357">
        <v>6.9833536430000001</v>
      </c>
    </row>
    <row r="3641" spans="1:5">
      <c r="A3641" s="355">
        <f t="shared" si="56"/>
        <v>45809</v>
      </c>
      <c r="B3641" s="356">
        <v>12</v>
      </c>
      <c r="C3641" s="357">
        <v>1416.0468328539991</v>
      </c>
      <c r="D3641" s="357">
        <v>1599.8884942619995</v>
      </c>
      <c r="E3641" s="357">
        <v>6.5020772309999995</v>
      </c>
    </row>
    <row r="3642" spans="1:5">
      <c r="A3642" s="355">
        <f t="shared" si="56"/>
        <v>45809</v>
      </c>
      <c r="B3642" s="356">
        <v>13</v>
      </c>
      <c r="C3642" s="357">
        <v>1422.8260749790002</v>
      </c>
      <c r="D3642" s="357">
        <v>1603.607300033</v>
      </c>
      <c r="E3642" s="357">
        <v>6.3828102359999992</v>
      </c>
    </row>
    <row r="3643" spans="1:5">
      <c r="A3643" s="355">
        <f t="shared" si="56"/>
        <v>45809</v>
      </c>
      <c r="B3643" s="356">
        <v>14</v>
      </c>
      <c r="C3643" s="357">
        <v>1441.6726885249996</v>
      </c>
      <c r="D3643" s="357">
        <v>1620.647891025</v>
      </c>
      <c r="E3643" s="357">
        <v>6.7127824929999997</v>
      </c>
    </row>
    <row r="3644" spans="1:5">
      <c r="A3644" s="355">
        <f t="shared" si="56"/>
        <v>45809</v>
      </c>
      <c r="B3644" s="356">
        <v>15</v>
      </c>
      <c r="C3644" s="357">
        <v>1424.4338822560007</v>
      </c>
      <c r="D3644" s="357">
        <v>1611.9523119579999</v>
      </c>
      <c r="E3644" s="357">
        <v>6.7838145469999986</v>
      </c>
    </row>
    <row r="3645" spans="1:5">
      <c r="A3645" s="355">
        <f t="shared" si="56"/>
        <v>45809</v>
      </c>
      <c r="B3645" s="356">
        <v>16</v>
      </c>
      <c r="C3645" s="357">
        <v>1431.1374334059992</v>
      </c>
      <c r="D3645" s="357">
        <v>1607.8644928709998</v>
      </c>
      <c r="E3645" s="357">
        <v>7.1603881050000009</v>
      </c>
    </row>
    <row r="3646" spans="1:5">
      <c r="A3646" s="355">
        <f t="shared" si="56"/>
        <v>45809</v>
      </c>
      <c r="B3646" s="356">
        <v>17</v>
      </c>
      <c r="C3646" s="357">
        <v>1391.7707780600003</v>
      </c>
      <c r="D3646" s="357">
        <v>1611.3660880749994</v>
      </c>
      <c r="E3646" s="357">
        <v>7.2935916459999985</v>
      </c>
    </row>
    <row r="3647" spans="1:5">
      <c r="A3647" s="355">
        <f t="shared" si="56"/>
        <v>45809</v>
      </c>
      <c r="B3647" s="356">
        <v>18</v>
      </c>
      <c r="C3647" s="357">
        <v>1469.1936751999997</v>
      </c>
      <c r="D3647" s="357">
        <v>1699.7314019149999</v>
      </c>
      <c r="E3647" s="357">
        <v>7.6025107050000003</v>
      </c>
    </row>
    <row r="3648" spans="1:5">
      <c r="A3648" s="355">
        <f t="shared" si="56"/>
        <v>45809</v>
      </c>
      <c r="B3648" s="356">
        <v>19</v>
      </c>
      <c r="C3648" s="357">
        <v>1644.9577855230007</v>
      </c>
      <c r="D3648" s="357">
        <v>1831.9210232460005</v>
      </c>
      <c r="E3648" s="357">
        <v>8.2421103689999988</v>
      </c>
    </row>
    <row r="3649" spans="1:5">
      <c r="A3649" s="355">
        <f t="shared" si="56"/>
        <v>45809</v>
      </c>
      <c r="B3649" s="356">
        <v>20</v>
      </c>
      <c r="C3649" s="357">
        <v>1590.6462632280006</v>
      </c>
      <c r="D3649" s="357">
        <v>1781.524047523</v>
      </c>
      <c r="E3649" s="357">
        <v>8.7293574409999994</v>
      </c>
    </row>
    <row r="3650" spans="1:5">
      <c r="A3650" s="355">
        <f t="shared" si="56"/>
        <v>45809</v>
      </c>
      <c r="B3650" s="356">
        <v>21</v>
      </c>
      <c r="C3650" s="357">
        <v>1505.1201855479997</v>
      </c>
      <c r="D3650" s="357">
        <v>1666.9690771859998</v>
      </c>
      <c r="E3650" s="357">
        <v>8.6385131910000013</v>
      </c>
    </row>
    <row r="3651" spans="1:5">
      <c r="A3651" s="355">
        <f t="shared" si="56"/>
        <v>45809</v>
      </c>
      <c r="B3651" s="356">
        <v>22</v>
      </c>
      <c r="C3651" s="357">
        <v>1438.4428040919997</v>
      </c>
      <c r="D3651" s="357">
        <v>1506.1956003740002</v>
      </c>
      <c r="E3651" s="357">
        <v>8.8041639909999994</v>
      </c>
    </row>
    <row r="3652" spans="1:5">
      <c r="A3652" s="355">
        <f t="shared" si="56"/>
        <v>45809</v>
      </c>
      <c r="B3652" s="356">
        <v>23</v>
      </c>
      <c r="C3652" s="357">
        <v>1274.4995346399999</v>
      </c>
      <c r="D3652" s="357">
        <v>1353.3474685389999</v>
      </c>
      <c r="E3652" s="357">
        <v>9.1163068199999966</v>
      </c>
    </row>
    <row r="3653" spans="1:5">
      <c r="A3653" s="355">
        <f t="shared" si="56"/>
        <v>45810</v>
      </c>
      <c r="B3653" s="356">
        <v>0</v>
      </c>
      <c r="C3653" s="357">
        <v>1086.8715848910008</v>
      </c>
      <c r="D3653" s="357">
        <v>1259.4112934310006</v>
      </c>
      <c r="E3653" s="357">
        <v>8.1874178579999981</v>
      </c>
    </row>
    <row r="3654" spans="1:5">
      <c r="A3654" s="355">
        <f t="shared" ref="A3654:A3717" si="57">IF(B3654=0,A3653+1,A3653)</f>
        <v>45810</v>
      </c>
      <c r="B3654" s="356">
        <v>1</v>
      </c>
      <c r="C3654" s="357">
        <v>1093.9566027979999</v>
      </c>
      <c r="D3654" s="357">
        <v>1212.6611827070001</v>
      </c>
      <c r="E3654" s="357">
        <v>8.529596450999998</v>
      </c>
    </row>
    <row r="3655" spans="1:5">
      <c r="A3655" s="355">
        <f t="shared" si="57"/>
        <v>45810</v>
      </c>
      <c r="B3655" s="356">
        <v>2</v>
      </c>
      <c r="C3655" s="357">
        <v>1143.6431652169993</v>
      </c>
      <c r="D3655" s="357">
        <v>1182.0884599100002</v>
      </c>
      <c r="E3655" s="357">
        <v>8.3442704830000007</v>
      </c>
    </row>
    <row r="3656" spans="1:5">
      <c r="A3656" s="355">
        <f t="shared" si="57"/>
        <v>45810</v>
      </c>
      <c r="B3656" s="356">
        <v>3</v>
      </c>
      <c r="C3656" s="357">
        <v>1140.2274727179999</v>
      </c>
      <c r="D3656" s="357">
        <v>1180.2827478219999</v>
      </c>
      <c r="E3656" s="357">
        <v>7.7159605999999989</v>
      </c>
    </row>
    <row r="3657" spans="1:5">
      <c r="A3657" s="355">
        <f t="shared" si="57"/>
        <v>45810</v>
      </c>
      <c r="B3657" s="356">
        <v>4</v>
      </c>
      <c r="C3657" s="357">
        <v>1130.20147185</v>
      </c>
      <c r="D3657" s="357">
        <v>1227.8890134640001</v>
      </c>
      <c r="E3657" s="357">
        <v>7.870047993</v>
      </c>
    </row>
    <row r="3658" spans="1:5">
      <c r="A3658" s="355">
        <f t="shared" si="57"/>
        <v>45810</v>
      </c>
      <c r="B3658" s="356">
        <v>5</v>
      </c>
      <c r="C3658" s="357">
        <v>1193.7631059959997</v>
      </c>
      <c r="D3658" s="357">
        <v>1323.4580746569995</v>
      </c>
      <c r="E3658" s="357">
        <v>7.5090942389999995</v>
      </c>
    </row>
    <row r="3659" spans="1:5">
      <c r="A3659" s="355">
        <f t="shared" si="57"/>
        <v>45810</v>
      </c>
      <c r="B3659" s="356">
        <v>6</v>
      </c>
      <c r="C3659" s="357">
        <v>1299.3977805260008</v>
      </c>
      <c r="D3659" s="357">
        <v>1471.6617142130001</v>
      </c>
      <c r="E3659" s="357">
        <v>7.5649912380000011</v>
      </c>
    </row>
    <row r="3660" spans="1:5">
      <c r="A3660" s="355">
        <f t="shared" si="57"/>
        <v>45810</v>
      </c>
      <c r="B3660" s="356">
        <v>7</v>
      </c>
      <c r="C3660" s="357">
        <v>1386.1009166269992</v>
      </c>
      <c r="D3660" s="357">
        <v>1615.3890209590004</v>
      </c>
      <c r="E3660" s="357">
        <v>9.1272074350000008</v>
      </c>
    </row>
    <row r="3661" spans="1:5">
      <c r="A3661" s="355">
        <f t="shared" si="57"/>
        <v>45810</v>
      </c>
      <c r="B3661" s="356">
        <v>8</v>
      </c>
      <c r="C3661" s="357">
        <v>1562.0116714510004</v>
      </c>
      <c r="D3661" s="357">
        <v>1748.5790904329999</v>
      </c>
      <c r="E3661" s="357">
        <v>8.7513136089999986</v>
      </c>
    </row>
    <row r="3662" spans="1:5">
      <c r="A3662" s="355">
        <f t="shared" si="57"/>
        <v>45810</v>
      </c>
      <c r="B3662" s="356">
        <v>9</v>
      </c>
      <c r="C3662" s="357">
        <v>1685.3783091600003</v>
      </c>
      <c r="D3662" s="357">
        <v>1829.3692511759996</v>
      </c>
      <c r="E3662" s="357">
        <v>8.3144484320000007</v>
      </c>
    </row>
    <row r="3663" spans="1:5">
      <c r="A3663" s="355">
        <f t="shared" si="57"/>
        <v>45810</v>
      </c>
      <c r="B3663" s="356">
        <v>10</v>
      </c>
      <c r="C3663" s="357">
        <v>1707.8826341399995</v>
      </c>
      <c r="D3663" s="357">
        <v>1887.3283215020003</v>
      </c>
      <c r="E3663" s="357">
        <v>7.8653851249999995</v>
      </c>
    </row>
    <row r="3664" spans="1:5">
      <c r="A3664" s="355">
        <f t="shared" si="57"/>
        <v>45810</v>
      </c>
      <c r="B3664" s="356">
        <v>11</v>
      </c>
      <c r="C3664" s="357">
        <v>1769.4171885850014</v>
      </c>
      <c r="D3664" s="357">
        <v>1945.2954893300002</v>
      </c>
      <c r="E3664" s="357">
        <v>7.5389476739999992</v>
      </c>
    </row>
    <row r="3665" spans="1:5">
      <c r="A3665" s="355">
        <f t="shared" si="57"/>
        <v>45810</v>
      </c>
      <c r="B3665" s="356">
        <v>12</v>
      </c>
      <c r="C3665" s="357">
        <v>1778.1286989560003</v>
      </c>
      <c r="D3665" s="357">
        <v>1936.8631108650004</v>
      </c>
      <c r="E3665" s="357">
        <v>6.3591495439999992</v>
      </c>
    </row>
    <row r="3666" spans="1:5">
      <c r="A3666" s="355">
        <f t="shared" si="57"/>
        <v>45810</v>
      </c>
      <c r="B3666" s="356">
        <v>13</v>
      </c>
      <c r="C3666" s="357">
        <v>1728.9454460959994</v>
      </c>
      <c r="D3666" s="357">
        <v>1935.053396974</v>
      </c>
      <c r="E3666" s="357">
        <v>6.4441843909999985</v>
      </c>
    </row>
    <row r="3667" spans="1:5">
      <c r="A3667" s="355">
        <f t="shared" si="57"/>
        <v>45810</v>
      </c>
      <c r="B3667" s="356">
        <v>14</v>
      </c>
      <c r="C3667" s="357">
        <v>1745.4208515939995</v>
      </c>
      <c r="D3667" s="357">
        <v>1958.6569870830001</v>
      </c>
      <c r="E3667" s="357">
        <v>7.3326319519999998</v>
      </c>
    </row>
    <row r="3668" spans="1:5">
      <c r="A3668" s="355">
        <f t="shared" si="57"/>
        <v>45810</v>
      </c>
      <c r="B3668" s="356">
        <v>15</v>
      </c>
      <c r="C3668" s="357">
        <v>1705.4693471030005</v>
      </c>
      <c r="D3668" s="357">
        <v>1939.7564931070003</v>
      </c>
      <c r="E3668" s="357">
        <v>7.3859369590000004</v>
      </c>
    </row>
    <row r="3669" spans="1:5">
      <c r="A3669" s="355">
        <f t="shared" si="57"/>
        <v>45810</v>
      </c>
      <c r="B3669" s="356">
        <v>16</v>
      </c>
      <c r="C3669" s="357">
        <v>1658.330900059</v>
      </c>
      <c r="D3669" s="357">
        <v>1900.2839218379997</v>
      </c>
      <c r="E3669" s="357">
        <v>6.3296394980000006</v>
      </c>
    </row>
    <row r="3670" spans="1:5">
      <c r="A3670" s="355">
        <f t="shared" si="57"/>
        <v>45810</v>
      </c>
      <c r="B3670" s="356">
        <v>17</v>
      </c>
      <c r="C3670" s="357">
        <v>1617.0599423410004</v>
      </c>
      <c r="D3670" s="357">
        <v>1859.9122876700003</v>
      </c>
      <c r="E3670" s="357">
        <v>6.4146823229999992</v>
      </c>
    </row>
    <row r="3671" spans="1:5">
      <c r="A3671" s="355">
        <f t="shared" si="57"/>
        <v>45810</v>
      </c>
      <c r="B3671" s="356">
        <v>18</v>
      </c>
      <c r="C3671" s="357">
        <v>1694.2485013009998</v>
      </c>
      <c r="D3671" s="357">
        <v>1936.2113843079999</v>
      </c>
      <c r="E3671" s="357">
        <v>7.861035761000001</v>
      </c>
    </row>
    <row r="3672" spans="1:5">
      <c r="A3672" s="355">
        <f t="shared" si="57"/>
        <v>45810</v>
      </c>
      <c r="B3672" s="356">
        <v>19</v>
      </c>
      <c r="C3672" s="357">
        <v>1794.1139429769985</v>
      </c>
      <c r="D3672" s="357">
        <v>2024.2362941360004</v>
      </c>
      <c r="E3672" s="357">
        <v>8.2815050750000001</v>
      </c>
    </row>
    <row r="3673" spans="1:5">
      <c r="A3673" s="355">
        <f t="shared" si="57"/>
        <v>45810</v>
      </c>
      <c r="B3673" s="356">
        <v>20</v>
      </c>
      <c r="C3673" s="357">
        <v>1775.42792242</v>
      </c>
      <c r="D3673" s="357">
        <v>1950.3068580110003</v>
      </c>
      <c r="E3673" s="357">
        <v>8.1411673400000026</v>
      </c>
    </row>
    <row r="3674" spans="1:5">
      <c r="A3674" s="355">
        <f t="shared" si="57"/>
        <v>45810</v>
      </c>
      <c r="B3674" s="356">
        <v>21</v>
      </c>
      <c r="C3674" s="357">
        <v>1642.521402862001</v>
      </c>
      <c r="D3674" s="357">
        <v>1803.5583511469999</v>
      </c>
      <c r="E3674" s="357">
        <v>7.8077331699999988</v>
      </c>
    </row>
    <row r="3675" spans="1:5">
      <c r="A3675" s="355">
        <f t="shared" si="57"/>
        <v>45810</v>
      </c>
      <c r="B3675" s="356">
        <v>22</v>
      </c>
      <c r="C3675" s="357">
        <v>1537.4140059970011</v>
      </c>
      <c r="D3675" s="357">
        <v>1612.6148534190004</v>
      </c>
      <c r="E3675" s="357">
        <v>7.7162013610000031</v>
      </c>
    </row>
    <row r="3676" spans="1:5">
      <c r="A3676" s="355">
        <f t="shared" si="57"/>
        <v>45810</v>
      </c>
      <c r="B3676" s="356">
        <v>23</v>
      </c>
      <c r="C3676" s="357">
        <v>1385.8626553719989</v>
      </c>
      <c r="D3676" s="357">
        <v>1450.9472867040006</v>
      </c>
      <c r="E3676" s="357">
        <v>9.1384059799999982</v>
      </c>
    </row>
    <row r="3677" spans="1:5">
      <c r="A3677" s="355">
        <f t="shared" si="57"/>
        <v>45811</v>
      </c>
      <c r="B3677" s="356">
        <v>0</v>
      </c>
      <c r="C3677" s="357">
        <v>1330.9855667660006</v>
      </c>
      <c r="D3677" s="357">
        <v>1351.7465483160004</v>
      </c>
      <c r="E3677" s="357">
        <v>8.3593731049999978</v>
      </c>
    </row>
    <row r="3678" spans="1:5">
      <c r="A3678" s="355">
        <f t="shared" si="57"/>
        <v>45811</v>
      </c>
      <c r="B3678" s="356">
        <v>1</v>
      </c>
      <c r="C3678" s="357">
        <v>1293.1673271320001</v>
      </c>
      <c r="D3678" s="357">
        <v>1303.1278520480002</v>
      </c>
      <c r="E3678" s="357">
        <v>8.2291017260000014</v>
      </c>
    </row>
    <row r="3679" spans="1:5">
      <c r="A3679" s="355">
        <f t="shared" si="57"/>
        <v>45811</v>
      </c>
      <c r="B3679" s="356">
        <v>2</v>
      </c>
      <c r="C3679" s="357">
        <v>1273.4508609399995</v>
      </c>
      <c r="D3679" s="357">
        <v>1279.3373855189998</v>
      </c>
      <c r="E3679" s="357">
        <v>9.5354983719999993</v>
      </c>
    </row>
    <row r="3680" spans="1:5">
      <c r="A3680" s="355">
        <f t="shared" si="57"/>
        <v>45811</v>
      </c>
      <c r="B3680" s="356">
        <v>3</v>
      </c>
      <c r="C3680" s="357">
        <v>1223.2695326019998</v>
      </c>
      <c r="D3680" s="357">
        <v>1278.57411938</v>
      </c>
      <c r="E3680" s="357">
        <v>9.0698852240000019</v>
      </c>
    </row>
    <row r="3681" spans="1:5">
      <c r="A3681" s="355">
        <f t="shared" si="57"/>
        <v>45811</v>
      </c>
      <c r="B3681" s="356">
        <v>4</v>
      </c>
      <c r="C3681" s="357">
        <v>1308.2852798640001</v>
      </c>
      <c r="D3681" s="357">
        <v>1325.04590194</v>
      </c>
      <c r="E3681" s="357">
        <v>8.9503207000000007</v>
      </c>
    </row>
    <row r="3682" spans="1:5">
      <c r="A3682" s="355">
        <f t="shared" si="57"/>
        <v>45811</v>
      </c>
      <c r="B3682" s="356">
        <v>5</v>
      </c>
      <c r="C3682" s="357">
        <v>1382.8543205220008</v>
      </c>
      <c r="D3682" s="357">
        <v>1417.3143460669999</v>
      </c>
      <c r="E3682" s="357">
        <v>9.2686521020000026</v>
      </c>
    </row>
    <row r="3683" spans="1:5">
      <c r="A3683" s="355">
        <f t="shared" si="57"/>
        <v>45811</v>
      </c>
      <c r="B3683" s="356">
        <v>6</v>
      </c>
      <c r="C3683" s="357">
        <v>1335.4484941270002</v>
      </c>
      <c r="D3683" s="357">
        <v>1547.0341118710003</v>
      </c>
      <c r="E3683" s="357">
        <v>8.7948712390000008</v>
      </c>
    </row>
    <row r="3684" spans="1:5">
      <c r="A3684" s="355">
        <f t="shared" si="57"/>
        <v>45811</v>
      </c>
      <c r="B3684" s="356">
        <v>7</v>
      </c>
      <c r="C3684" s="357">
        <v>1465.1644692560001</v>
      </c>
      <c r="D3684" s="357">
        <v>1671.6039197289997</v>
      </c>
      <c r="E3684" s="357">
        <v>10.679911303000001</v>
      </c>
    </row>
    <row r="3685" spans="1:5">
      <c r="A3685" s="355">
        <f t="shared" si="57"/>
        <v>45811</v>
      </c>
      <c r="B3685" s="356">
        <v>8</v>
      </c>
      <c r="C3685" s="357">
        <v>1574.0452578579993</v>
      </c>
      <c r="D3685" s="357">
        <v>1783.8418475440001</v>
      </c>
      <c r="E3685" s="357">
        <v>13.239034051000004</v>
      </c>
    </row>
    <row r="3686" spans="1:5">
      <c r="A3686" s="355">
        <f t="shared" si="57"/>
        <v>45811</v>
      </c>
      <c r="B3686" s="356">
        <v>9</v>
      </c>
      <c r="C3686" s="357">
        <v>1648.5692866879992</v>
      </c>
      <c r="D3686" s="357">
        <v>1832.5491167349999</v>
      </c>
      <c r="E3686" s="357">
        <v>13.575373609000001</v>
      </c>
    </row>
    <row r="3687" spans="1:5">
      <c r="A3687" s="355">
        <f t="shared" si="57"/>
        <v>45811</v>
      </c>
      <c r="B3687" s="356">
        <v>10</v>
      </c>
      <c r="C3687" s="357">
        <v>1698.1412786870001</v>
      </c>
      <c r="D3687" s="357">
        <v>1882.5597746620001</v>
      </c>
      <c r="E3687" s="357">
        <v>14.496750261999997</v>
      </c>
    </row>
    <row r="3688" spans="1:5">
      <c r="A3688" s="355">
        <f t="shared" si="57"/>
        <v>45811</v>
      </c>
      <c r="B3688" s="356">
        <v>11</v>
      </c>
      <c r="C3688" s="357">
        <v>1746.6301946249996</v>
      </c>
      <c r="D3688" s="357">
        <v>1934.6586133170001</v>
      </c>
      <c r="E3688" s="357">
        <v>14.955793148999998</v>
      </c>
    </row>
    <row r="3689" spans="1:5">
      <c r="A3689" s="355">
        <f t="shared" si="57"/>
        <v>45811</v>
      </c>
      <c r="B3689" s="356">
        <v>12</v>
      </c>
      <c r="C3689" s="357">
        <v>1721.8189641520009</v>
      </c>
      <c r="D3689" s="357">
        <v>1909.1737074260002</v>
      </c>
      <c r="E3689" s="357">
        <v>15.515243512000001</v>
      </c>
    </row>
    <row r="3690" spans="1:5">
      <c r="A3690" s="355">
        <f t="shared" si="57"/>
        <v>45811</v>
      </c>
      <c r="B3690" s="356">
        <v>13</v>
      </c>
      <c r="C3690" s="357">
        <v>1821.3987189370007</v>
      </c>
      <c r="D3690" s="357">
        <v>1928.4410718299998</v>
      </c>
      <c r="E3690" s="357">
        <v>14.336745017000002</v>
      </c>
    </row>
    <row r="3691" spans="1:5">
      <c r="A3691" s="355">
        <f t="shared" si="57"/>
        <v>45811</v>
      </c>
      <c r="B3691" s="356">
        <v>14</v>
      </c>
      <c r="C3691" s="357">
        <v>1877.2198532619996</v>
      </c>
      <c r="D3691" s="357">
        <v>1958.6424873649992</v>
      </c>
      <c r="E3691" s="357">
        <v>11.604639495999999</v>
      </c>
    </row>
    <row r="3692" spans="1:5">
      <c r="A3692" s="355">
        <f t="shared" si="57"/>
        <v>45811</v>
      </c>
      <c r="B3692" s="356">
        <v>15</v>
      </c>
      <c r="C3692" s="357">
        <v>1770.191603426</v>
      </c>
      <c r="D3692" s="357">
        <v>1941.1715691009999</v>
      </c>
      <c r="E3692" s="357">
        <v>14.236727871999999</v>
      </c>
    </row>
    <row r="3693" spans="1:5">
      <c r="A3693" s="355">
        <f t="shared" si="57"/>
        <v>45811</v>
      </c>
      <c r="B3693" s="356">
        <v>16</v>
      </c>
      <c r="C3693" s="357">
        <v>1718.950453442</v>
      </c>
      <c r="D3693" s="357">
        <v>1912.3729507110002</v>
      </c>
      <c r="E3693" s="357">
        <v>14.812732998000001</v>
      </c>
    </row>
    <row r="3694" spans="1:5">
      <c r="A3694" s="355">
        <f t="shared" si="57"/>
        <v>45811</v>
      </c>
      <c r="B3694" s="356">
        <v>17</v>
      </c>
      <c r="C3694" s="357">
        <v>1726.1283635539996</v>
      </c>
      <c r="D3694" s="357">
        <v>1856.4628971400002</v>
      </c>
      <c r="E3694" s="357">
        <v>13.881273613999999</v>
      </c>
    </row>
    <row r="3695" spans="1:5">
      <c r="A3695" s="355">
        <f t="shared" si="57"/>
        <v>45811</v>
      </c>
      <c r="B3695" s="356">
        <v>18</v>
      </c>
      <c r="C3695" s="357">
        <v>1787.9360168010007</v>
      </c>
      <c r="D3695" s="357">
        <v>1909.2061377780001</v>
      </c>
      <c r="E3695" s="357">
        <v>14.401637036999997</v>
      </c>
    </row>
    <row r="3696" spans="1:5">
      <c r="A3696" s="355">
        <f t="shared" si="57"/>
        <v>45811</v>
      </c>
      <c r="B3696" s="356">
        <v>19</v>
      </c>
      <c r="C3696" s="357">
        <v>1890.8120422439995</v>
      </c>
      <c r="D3696" s="357">
        <v>2002.4829467149993</v>
      </c>
      <c r="E3696" s="357">
        <v>15.268641460999998</v>
      </c>
    </row>
    <row r="3697" spans="1:5">
      <c r="A3697" s="355">
        <f t="shared" si="57"/>
        <v>45811</v>
      </c>
      <c r="B3697" s="356">
        <v>20</v>
      </c>
      <c r="C3697" s="357">
        <v>1841.3086980409989</v>
      </c>
      <c r="D3697" s="357">
        <v>1945.8530208949999</v>
      </c>
      <c r="E3697" s="357">
        <v>15.099260626000003</v>
      </c>
    </row>
    <row r="3698" spans="1:5">
      <c r="A3698" s="355">
        <f t="shared" si="57"/>
        <v>45811</v>
      </c>
      <c r="B3698" s="356">
        <v>21</v>
      </c>
      <c r="C3698" s="357">
        <v>1682.5537148100007</v>
      </c>
      <c r="D3698" s="357">
        <v>1799.0724035740002</v>
      </c>
      <c r="E3698" s="357">
        <v>11.011100975999991</v>
      </c>
    </row>
    <row r="3699" spans="1:5">
      <c r="A3699" s="355">
        <f t="shared" si="57"/>
        <v>45811</v>
      </c>
      <c r="B3699" s="356">
        <v>22</v>
      </c>
      <c r="C3699" s="357">
        <v>1592.9230308380002</v>
      </c>
      <c r="D3699" s="357">
        <v>1639.9789868749992</v>
      </c>
      <c r="E3699" s="357">
        <v>10.473518190000005</v>
      </c>
    </row>
    <row r="3700" spans="1:5">
      <c r="A3700" s="355">
        <f t="shared" si="57"/>
        <v>45811</v>
      </c>
      <c r="B3700" s="356">
        <v>23</v>
      </c>
      <c r="C3700" s="357">
        <v>1439.3232831689998</v>
      </c>
      <c r="D3700" s="357">
        <v>1480.0216135609999</v>
      </c>
      <c r="E3700" s="357">
        <v>12.121886175</v>
      </c>
    </row>
    <row r="3701" spans="1:5">
      <c r="A3701" s="355">
        <f t="shared" si="57"/>
        <v>45812</v>
      </c>
      <c r="B3701" s="356">
        <v>0</v>
      </c>
      <c r="C3701" s="357">
        <v>1327.9541777279999</v>
      </c>
      <c r="D3701" s="357">
        <v>1376.9376888240004</v>
      </c>
      <c r="E3701" s="357">
        <v>13.822483663999995</v>
      </c>
    </row>
    <row r="3702" spans="1:5">
      <c r="A3702" s="355">
        <f t="shared" si="57"/>
        <v>45812</v>
      </c>
      <c r="B3702" s="356">
        <v>1</v>
      </c>
      <c r="C3702" s="357">
        <v>1289.1895347240004</v>
      </c>
      <c r="D3702" s="357">
        <v>1324.4603645939999</v>
      </c>
      <c r="E3702" s="357">
        <v>13.898885395999995</v>
      </c>
    </row>
    <row r="3703" spans="1:5">
      <c r="A3703" s="355">
        <f t="shared" si="57"/>
        <v>45812</v>
      </c>
      <c r="B3703" s="356">
        <v>2</v>
      </c>
      <c r="C3703" s="357">
        <v>1249.5602951859998</v>
      </c>
      <c r="D3703" s="357">
        <v>1288.0510299210002</v>
      </c>
      <c r="E3703" s="357">
        <v>14.365859939999998</v>
      </c>
    </row>
    <row r="3704" spans="1:5">
      <c r="A3704" s="355">
        <f t="shared" si="57"/>
        <v>45812</v>
      </c>
      <c r="B3704" s="356">
        <v>3</v>
      </c>
      <c r="C3704" s="357">
        <v>1244.984826741</v>
      </c>
      <c r="D3704" s="357">
        <v>1288.298333169</v>
      </c>
      <c r="E3704" s="357">
        <v>14.810512958000009</v>
      </c>
    </row>
    <row r="3705" spans="1:5">
      <c r="A3705" s="355">
        <f t="shared" si="57"/>
        <v>45812</v>
      </c>
      <c r="B3705" s="356">
        <v>4</v>
      </c>
      <c r="C3705" s="357">
        <v>1258.0008006400005</v>
      </c>
      <c r="D3705" s="357">
        <v>1329.0250524430005</v>
      </c>
      <c r="E3705" s="357">
        <v>14.795212044999998</v>
      </c>
    </row>
    <row r="3706" spans="1:5">
      <c r="A3706" s="355">
        <f t="shared" si="57"/>
        <v>45812</v>
      </c>
      <c r="B3706" s="356">
        <v>5</v>
      </c>
      <c r="C3706" s="357">
        <v>1297.2514511529994</v>
      </c>
      <c r="D3706" s="357">
        <v>1426.5626230330001</v>
      </c>
      <c r="E3706" s="357">
        <v>13.704796128000007</v>
      </c>
    </row>
    <row r="3707" spans="1:5">
      <c r="A3707" s="355">
        <f t="shared" si="57"/>
        <v>45812</v>
      </c>
      <c r="B3707" s="356">
        <v>6</v>
      </c>
      <c r="C3707" s="357">
        <v>1340.758838271001</v>
      </c>
      <c r="D3707" s="357">
        <v>1549.0317278160003</v>
      </c>
      <c r="E3707" s="357">
        <v>12.872561844999998</v>
      </c>
    </row>
    <row r="3708" spans="1:5">
      <c r="A3708" s="355">
        <f t="shared" si="57"/>
        <v>45812</v>
      </c>
      <c r="B3708" s="356">
        <v>7</v>
      </c>
      <c r="C3708" s="357">
        <v>1453.8022128450004</v>
      </c>
      <c r="D3708" s="357">
        <v>1652.5069188129996</v>
      </c>
      <c r="E3708" s="357">
        <v>14.045885453</v>
      </c>
    </row>
    <row r="3709" spans="1:5">
      <c r="A3709" s="355">
        <f t="shared" si="57"/>
        <v>45812</v>
      </c>
      <c r="B3709" s="356">
        <v>8</v>
      </c>
      <c r="C3709" s="357">
        <v>1570.0280884529996</v>
      </c>
      <c r="D3709" s="357">
        <v>1752.9894571</v>
      </c>
      <c r="E3709" s="357">
        <v>14.475641113000002</v>
      </c>
    </row>
    <row r="3710" spans="1:5">
      <c r="A3710" s="355">
        <f t="shared" si="57"/>
        <v>45812</v>
      </c>
      <c r="B3710" s="356">
        <v>9</v>
      </c>
      <c r="C3710" s="357">
        <v>1634.1899979210002</v>
      </c>
      <c r="D3710" s="357">
        <v>1824.5867878419999</v>
      </c>
      <c r="E3710" s="357">
        <v>14.640664557000001</v>
      </c>
    </row>
    <row r="3711" spans="1:5">
      <c r="A3711" s="355">
        <f t="shared" si="57"/>
        <v>45812</v>
      </c>
      <c r="B3711" s="356">
        <v>10</v>
      </c>
      <c r="C3711" s="357">
        <v>1705.8879085309993</v>
      </c>
      <c r="D3711" s="357">
        <v>1879.3643219889998</v>
      </c>
      <c r="E3711" s="357">
        <v>15.338770242999997</v>
      </c>
    </row>
    <row r="3712" spans="1:5">
      <c r="A3712" s="355">
        <f t="shared" si="57"/>
        <v>45812</v>
      </c>
      <c r="B3712" s="356">
        <v>11</v>
      </c>
      <c r="C3712" s="357">
        <v>1750.2409811689997</v>
      </c>
      <c r="D3712" s="357">
        <v>1918.3873331030004</v>
      </c>
      <c r="E3712" s="357">
        <v>15.925502324999998</v>
      </c>
    </row>
    <row r="3713" spans="1:5">
      <c r="A3713" s="355">
        <f t="shared" si="57"/>
        <v>45812</v>
      </c>
      <c r="B3713" s="356">
        <v>12</v>
      </c>
      <c r="C3713" s="357">
        <v>1747.0525378729997</v>
      </c>
      <c r="D3713" s="357">
        <v>1902.2271843149999</v>
      </c>
      <c r="E3713" s="357">
        <v>14.989835082000004</v>
      </c>
    </row>
    <row r="3714" spans="1:5">
      <c r="A3714" s="355">
        <f t="shared" si="57"/>
        <v>45812</v>
      </c>
      <c r="B3714" s="356">
        <v>13</v>
      </c>
      <c r="C3714" s="357">
        <v>1702.8909605490005</v>
      </c>
      <c r="D3714" s="357">
        <v>1888.7931238699998</v>
      </c>
      <c r="E3714" s="357">
        <v>15.588326441</v>
      </c>
    </row>
    <row r="3715" spans="1:5">
      <c r="A3715" s="355">
        <f t="shared" si="57"/>
        <v>45812</v>
      </c>
      <c r="B3715" s="356">
        <v>14</v>
      </c>
      <c r="C3715" s="357">
        <v>1719.7509840509999</v>
      </c>
      <c r="D3715" s="357">
        <v>1900.9752314089999</v>
      </c>
      <c r="E3715" s="357">
        <v>15.378031439999999</v>
      </c>
    </row>
    <row r="3716" spans="1:5">
      <c r="A3716" s="355">
        <f t="shared" si="57"/>
        <v>45812</v>
      </c>
      <c r="B3716" s="356">
        <v>15</v>
      </c>
      <c r="C3716" s="357">
        <v>1711.4212429429999</v>
      </c>
      <c r="D3716" s="357">
        <v>1884.5844525890002</v>
      </c>
      <c r="E3716" s="357">
        <v>14.526031577000003</v>
      </c>
    </row>
    <row r="3717" spans="1:5">
      <c r="A3717" s="355">
        <f t="shared" si="57"/>
        <v>45812</v>
      </c>
      <c r="B3717" s="356">
        <v>16</v>
      </c>
      <c r="C3717" s="357">
        <v>1664.3655474740003</v>
      </c>
      <c r="D3717" s="357">
        <v>1828.7931362039999</v>
      </c>
      <c r="E3717" s="357">
        <v>14.306994578999996</v>
      </c>
    </row>
    <row r="3718" spans="1:5">
      <c r="A3718" s="355">
        <f t="shared" ref="A3718:A3781" si="58">IF(B3718=0,A3717+1,A3717)</f>
        <v>45812</v>
      </c>
      <c r="B3718" s="356">
        <v>17</v>
      </c>
      <c r="C3718" s="357">
        <v>1630.0122556110005</v>
      </c>
      <c r="D3718" s="357">
        <v>1806.1575979700001</v>
      </c>
      <c r="E3718" s="357">
        <v>14.220457061000005</v>
      </c>
    </row>
    <row r="3719" spans="1:5">
      <c r="A3719" s="355">
        <f t="shared" si="58"/>
        <v>45812</v>
      </c>
      <c r="B3719" s="356">
        <v>18</v>
      </c>
      <c r="C3719" s="357">
        <v>1663.7884070589996</v>
      </c>
      <c r="D3719" s="357">
        <v>1866.9611960360005</v>
      </c>
      <c r="E3719" s="357">
        <v>15.498657556</v>
      </c>
    </row>
    <row r="3720" spans="1:5">
      <c r="A3720" s="355">
        <f t="shared" si="58"/>
        <v>45812</v>
      </c>
      <c r="B3720" s="356">
        <v>19</v>
      </c>
      <c r="C3720" s="357">
        <v>1797.7099705839998</v>
      </c>
      <c r="D3720" s="357">
        <v>1974.4500480770002</v>
      </c>
      <c r="E3720" s="357">
        <v>14.887887537000001</v>
      </c>
    </row>
    <row r="3721" spans="1:5">
      <c r="A3721" s="355">
        <f t="shared" si="58"/>
        <v>45812</v>
      </c>
      <c r="B3721" s="356">
        <v>20</v>
      </c>
      <c r="C3721" s="357">
        <v>1796.5890716129991</v>
      </c>
      <c r="D3721" s="357">
        <v>1890.1636041339996</v>
      </c>
      <c r="E3721" s="357">
        <v>14.437398025000002</v>
      </c>
    </row>
    <row r="3722" spans="1:5">
      <c r="A3722" s="355">
        <f t="shared" si="58"/>
        <v>45812</v>
      </c>
      <c r="B3722" s="356">
        <v>21</v>
      </c>
      <c r="C3722" s="357">
        <v>1537.3048849019992</v>
      </c>
      <c r="D3722" s="357">
        <v>1727.4341212900001</v>
      </c>
      <c r="E3722" s="357">
        <v>14.134059549999998</v>
      </c>
    </row>
    <row r="3723" spans="1:5">
      <c r="A3723" s="355">
        <f t="shared" si="58"/>
        <v>45812</v>
      </c>
      <c r="B3723" s="356">
        <v>22</v>
      </c>
      <c r="C3723" s="357">
        <v>1537.434116655</v>
      </c>
      <c r="D3723" s="357">
        <v>1582.0534740460002</v>
      </c>
      <c r="E3723" s="357">
        <v>13.778213737000003</v>
      </c>
    </row>
    <row r="3724" spans="1:5">
      <c r="A3724" s="355">
        <f t="shared" si="58"/>
        <v>45812</v>
      </c>
      <c r="B3724" s="356">
        <v>23</v>
      </c>
      <c r="C3724" s="357">
        <v>1392.1948415449997</v>
      </c>
      <c r="D3724" s="357">
        <v>1431.6056823040001</v>
      </c>
      <c r="E3724" s="357">
        <v>14.148709175000002</v>
      </c>
    </row>
    <row r="3725" spans="1:5">
      <c r="A3725" s="355">
        <f t="shared" si="58"/>
        <v>45813</v>
      </c>
      <c r="B3725" s="356">
        <v>0</v>
      </c>
      <c r="C3725" s="357">
        <v>1188.3625851180007</v>
      </c>
      <c r="D3725" s="357">
        <v>1330.671685107</v>
      </c>
      <c r="E3725" s="357">
        <v>13.950802102999997</v>
      </c>
    </row>
    <row r="3726" spans="1:5">
      <c r="A3726" s="355">
        <f t="shared" si="58"/>
        <v>45813</v>
      </c>
      <c r="B3726" s="356">
        <v>1</v>
      </c>
      <c r="C3726" s="357">
        <v>1147.3161222310005</v>
      </c>
      <c r="D3726" s="357">
        <v>1282.0956120099993</v>
      </c>
      <c r="E3726" s="357">
        <v>13.855469316000001</v>
      </c>
    </row>
    <row r="3727" spans="1:5">
      <c r="A3727" s="355">
        <f t="shared" si="58"/>
        <v>45813</v>
      </c>
      <c r="B3727" s="356">
        <v>2</v>
      </c>
      <c r="C3727" s="357">
        <v>1135.4358420839994</v>
      </c>
      <c r="D3727" s="357">
        <v>1258.7783081519997</v>
      </c>
      <c r="E3727" s="357">
        <v>13.653486206999998</v>
      </c>
    </row>
    <row r="3728" spans="1:5">
      <c r="A3728" s="355">
        <f t="shared" si="58"/>
        <v>45813</v>
      </c>
      <c r="B3728" s="356">
        <v>3</v>
      </c>
      <c r="C3728" s="357">
        <v>1112.8033568439992</v>
      </c>
      <c r="D3728" s="357">
        <v>1251.8125997329998</v>
      </c>
      <c r="E3728" s="357">
        <v>12.804773673000003</v>
      </c>
    </row>
    <row r="3729" spans="1:5">
      <c r="A3729" s="355">
        <f t="shared" si="58"/>
        <v>45813</v>
      </c>
      <c r="B3729" s="356">
        <v>4</v>
      </c>
      <c r="C3729" s="357">
        <v>1172.6634522050003</v>
      </c>
      <c r="D3729" s="357">
        <v>1305.4293493089997</v>
      </c>
      <c r="E3729" s="357">
        <v>14.273040761999997</v>
      </c>
    </row>
    <row r="3730" spans="1:5">
      <c r="A3730" s="355">
        <f t="shared" si="58"/>
        <v>45813</v>
      </c>
      <c r="B3730" s="356">
        <v>5</v>
      </c>
      <c r="C3730" s="357">
        <v>1267.5705171980005</v>
      </c>
      <c r="D3730" s="357">
        <v>1407.0679923580001</v>
      </c>
      <c r="E3730" s="357">
        <v>15.333361588000001</v>
      </c>
    </row>
    <row r="3731" spans="1:5">
      <c r="A3731" s="355">
        <f t="shared" si="58"/>
        <v>45813</v>
      </c>
      <c r="B3731" s="356">
        <v>6</v>
      </c>
      <c r="C3731" s="357">
        <v>1364.3437710459998</v>
      </c>
      <c r="D3731" s="357">
        <v>1534.1667199019994</v>
      </c>
      <c r="E3731" s="357">
        <v>14.981258337999996</v>
      </c>
    </row>
    <row r="3732" spans="1:5">
      <c r="A3732" s="355">
        <f t="shared" si="58"/>
        <v>45813</v>
      </c>
      <c r="B3732" s="356">
        <v>7</v>
      </c>
      <c r="C3732" s="357">
        <v>1544.6798359549998</v>
      </c>
      <c r="D3732" s="357">
        <v>1651.0028320209999</v>
      </c>
      <c r="E3732" s="357">
        <v>15.402539500999998</v>
      </c>
    </row>
    <row r="3733" spans="1:5">
      <c r="A3733" s="355">
        <f t="shared" si="58"/>
        <v>45813</v>
      </c>
      <c r="B3733" s="356">
        <v>8</v>
      </c>
      <c r="C3733" s="357">
        <v>1637.2517329499997</v>
      </c>
      <c r="D3733" s="357">
        <v>1743.039078255</v>
      </c>
      <c r="E3733" s="357">
        <v>13.532376929</v>
      </c>
    </row>
    <row r="3734" spans="1:5">
      <c r="A3734" s="355">
        <f t="shared" si="58"/>
        <v>45813</v>
      </c>
      <c r="B3734" s="356">
        <v>9</v>
      </c>
      <c r="C3734" s="357">
        <v>1682.1619916889997</v>
      </c>
      <c r="D3734" s="357">
        <v>1792.0288381360001</v>
      </c>
      <c r="E3734" s="357">
        <v>13.651317241999996</v>
      </c>
    </row>
    <row r="3735" spans="1:5">
      <c r="A3735" s="355">
        <f t="shared" si="58"/>
        <v>45813</v>
      </c>
      <c r="B3735" s="356">
        <v>10</v>
      </c>
      <c r="C3735" s="357">
        <v>1716.1962914030009</v>
      </c>
      <c r="D3735" s="357">
        <v>1832.7410002150002</v>
      </c>
      <c r="E3735" s="357">
        <v>14.534777413999997</v>
      </c>
    </row>
    <row r="3736" spans="1:5">
      <c r="A3736" s="355">
        <f t="shared" si="58"/>
        <v>45813</v>
      </c>
      <c r="B3736" s="356">
        <v>11</v>
      </c>
      <c r="C3736" s="357">
        <v>1762.2298394059987</v>
      </c>
      <c r="D3736" s="357">
        <v>1884.9729473160003</v>
      </c>
      <c r="E3736" s="357">
        <v>14.716553525999997</v>
      </c>
    </row>
    <row r="3737" spans="1:5">
      <c r="A3737" s="355">
        <f t="shared" si="58"/>
        <v>45813</v>
      </c>
      <c r="B3737" s="356">
        <v>12</v>
      </c>
      <c r="C3737" s="357">
        <v>1765.5617861329995</v>
      </c>
      <c r="D3737" s="357">
        <v>1887.107327574</v>
      </c>
      <c r="E3737" s="357">
        <v>15.124707355000002</v>
      </c>
    </row>
    <row r="3738" spans="1:5">
      <c r="A3738" s="355">
        <f t="shared" si="58"/>
        <v>45813</v>
      </c>
      <c r="B3738" s="356">
        <v>13</v>
      </c>
      <c r="C3738" s="357">
        <v>1770.3350531449996</v>
      </c>
      <c r="D3738" s="357">
        <v>1887.0952334820001</v>
      </c>
      <c r="E3738" s="357">
        <v>14.716416844000003</v>
      </c>
    </row>
    <row r="3739" spans="1:5">
      <c r="A3739" s="355">
        <f t="shared" si="58"/>
        <v>45813</v>
      </c>
      <c r="B3739" s="356">
        <v>14</v>
      </c>
      <c r="C3739" s="357">
        <v>1805.8697853640003</v>
      </c>
      <c r="D3739" s="357">
        <v>1911.3603092469993</v>
      </c>
      <c r="E3739" s="357">
        <v>14.999825232000003</v>
      </c>
    </row>
    <row r="3740" spans="1:5">
      <c r="A3740" s="355">
        <f t="shared" si="58"/>
        <v>45813</v>
      </c>
      <c r="B3740" s="356">
        <v>15</v>
      </c>
      <c r="C3740" s="357">
        <v>1774.2151367509998</v>
      </c>
      <c r="D3740" s="357">
        <v>1908.5982781369994</v>
      </c>
      <c r="E3740" s="357">
        <v>14.499657128999997</v>
      </c>
    </row>
    <row r="3741" spans="1:5">
      <c r="A3741" s="355">
        <f t="shared" si="58"/>
        <v>45813</v>
      </c>
      <c r="B3741" s="356">
        <v>16</v>
      </c>
      <c r="C3741" s="357">
        <v>1749.967688835</v>
      </c>
      <c r="D3741" s="357">
        <v>1893.3588547239995</v>
      </c>
      <c r="E3741" s="357">
        <v>14.567317529999997</v>
      </c>
    </row>
    <row r="3742" spans="1:5">
      <c r="A3742" s="355">
        <f t="shared" si="58"/>
        <v>45813</v>
      </c>
      <c r="B3742" s="356">
        <v>17</v>
      </c>
      <c r="C3742" s="357">
        <v>1694.9204435919994</v>
      </c>
      <c r="D3742" s="357">
        <v>1855.6116945940003</v>
      </c>
      <c r="E3742" s="357">
        <v>14.052068947999997</v>
      </c>
    </row>
    <row r="3743" spans="1:5">
      <c r="A3743" s="355">
        <f t="shared" si="58"/>
        <v>45813</v>
      </c>
      <c r="B3743" s="356">
        <v>18</v>
      </c>
      <c r="C3743" s="357">
        <v>1672.7670317929994</v>
      </c>
      <c r="D3743" s="357">
        <v>1888.3738774090007</v>
      </c>
      <c r="E3743" s="357">
        <v>12.889463357</v>
      </c>
    </row>
    <row r="3744" spans="1:5">
      <c r="A3744" s="355">
        <f t="shared" si="58"/>
        <v>45813</v>
      </c>
      <c r="B3744" s="356">
        <v>19</v>
      </c>
      <c r="C3744" s="357">
        <v>1762.7978942640004</v>
      </c>
      <c r="D3744" s="357">
        <v>1948.5741993919996</v>
      </c>
      <c r="E3744" s="357">
        <v>13.477375160999998</v>
      </c>
    </row>
    <row r="3745" spans="1:5">
      <c r="A3745" s="355">
        <f t="shared" si="58"/>
        <v>45813</v>
      </c>
      <c r="B3745" s="356">
        <v>20</v>
      </c>
      <c r="C3745" s="357">
        <v>1678.7333885149994</v>
      </c>
      <c r="D3745" s="357">
        <v>1863.8565500960003</v>
      </c>
      <c r="E3745" s="357">
        <v>13.782974295000001</v>
      </c>
    </row>
    <row r="3746" spans="1:5">
      <c r="A3746" s="355">
        <f t="shared" si="58"/>
        <v>45813</v>
      </c>
      <c r="B3746" s="356">
        <v>21</v>
      </c>
      <c r="C3746" s="357">
        <v>1500.3478782969992</v>
      </c>
      <c r="D3746" s="357">
        <v>1707.9594240269996</v>
      </c>
      <c r="E3746" s="357">
        <v>12.440891247999996</v>
      </c>
    </row>
    <row r="3747" spans="1:5">
      <c r="A3747" s="355">
        <f t="shared" si="58"/>
        <v>45813</v>
      </c>
      <c r="B3747" s="356">
        <v>22</v>
      </c>
      <c r="C3747" s="357">
        <v>1379.7620596459997</v>
      </c>
      <c r="D3747" s="357">
        <v>1527.6116576320005</v>
      </c>
      <c r="E3747" s="357">
        <v>13.122261969999998</v>
      </c>
    </row>
    <row r="3748" spans="1:5">
      <c r="A3748" s="355">
        <f t="shared" si="58"/>
        <v>45813</v>
      </c>
      <c r="B3748" s="356">
        <v>23</v>
      </c>
      <c r="C3748" s="357">
        <v>1241.6472499030003</v>
      </c>
      <c r="D3748" s="357">
        <v>1383.1673429699999</v>
      </c>
      <c r="E3748" s="357">
        <v>13.180296082</v>
      </c>
    </row>
    <row r="3749" spans="1:5">
      <c r="A3749" s="355">
        <f t="shared" si="58"/>
        <v>45814</v>
      </c>
      <c r="B3749" s="356">
        <v>0</v>
      </c>
      <c r="C3749" s="357">
        <v>1135.2739182780001</v>
      </c>
      <c r="D3749" s="357">
        <v>1288.7079314089999</v>
      </c>
      <c r="E3749" s="357">
        <v>12.528162348</v>
      </c>
    </row>
    <row r="3750" spans="1:5">
      <c r="A3750" s="355">
        <f t="shared" si="58"/>
        <v>45814</v>
      </c>
      <c r="B3750" s="356">
        <v>1</v>
      </c>
      <c r="C3750" s="357">
        <v>1106.7551447150004</v>
      </c>
      <c r="D3750" s="357">
        <v>1246.9342390680001</v>
      </c>
      <c r="E3750" s="357">
        <v>12.757185766999998</v>
      </c>
    </row>
    <row r="3751" spans="1:5">
      <c r="A3751" s="355">
        <f t="shared" si="58"/>
        <v>45814</v>
      </c>
      <c r="B3751" s="356">
        <v>2</v>
      </c>
      <c r="C3751" s="357">
        <v>1076.2165204630005</v>
      </c>
      <c r="D3751" s="357">
        <v>1223.8242511899998</v>
      </c>
      <c r="E3751" s="357">
        <v>12.662909989999994</v>
      </c>
    </row>
    <row r="3752" spans="1:5">
      <c r="A3752" s="355">
        <f t="shared" si="58"/>
        <v>45814</v>
      </c>
      <c r="B3752" s="356">
        <v>3</v>
      </c>
      <c r="C3752" s="357">
        <v>1103.8759480369999</v>
      </c>
      <c r="D3752" s="357">
        <v>1223.0451518790001</v>
      </c>
      <c r="E3752" s="357">
        <v>12.023725146</v>
      </c>
    </row>
    <row r="3753" spans="1:5">
      <c r="A3753" s="355">
        <f t="shared" si="58"/>
        <v>45814</v>
      </c>
      <c r="B3753" s="356">
        <v>4</v>
      </c>
      <c r="C3753" s="357">
        <v>1224.4820357489998</v>
      </c>
      <c r="D3753" s="357">
        <v>1297.3852459520001</v>
      </c>
      <c r="E3753" s="357">
        <v>11.647829579999996</v>
      </c>
    </row>
    <row r="3754" spans="1:5">
      <c r="A3754" s="355">
        <f t="shared" si="58"/>
        <v>45814</v>
      </c>
      <c r="B3754" s="356">
        <v>5</v>
      </c>
      <c r="C3754" s="357">
        <v>1266.9807402139998</v>
      </c>
      <c r="D3754" s="357">
        <v>1400.7519867810001</v>
      </c>
      <c r="E3754" s="357">
        <v>11.733921998000001</v>
      </c>
    </row>
    <row r="3755" spans="1:5">
      <c r="A3755" s="355">
        <f t="shared" si="58"/>
        <v>45814</v>
      </c>
      <c r="B3755" s="356">
        <v>6</v>
      </c>
      <c r="C3755" s="357">
        <v>1357.7981716599998</v>
      </c>
      <c r="D3755" s="357">
        <v>1534.2700260410002</v>
      </c>
      <c r="E3755" s="357">
        <v>11.339646681000003</v>
      </c>
    </row>
    <row r="3756" spans="1:5">
      <c r="A3756" s="355">
        <f t="shared" si="58"/>
        <v>45814</v>
      </c>
      <c r="B3756" s="356">
        <v>7</v>
      </c>
      <c r="C3756" s="357">
        <v>1473.0140987050008</v>
      </c>
      <c r="D3756" s="357">
        <v>1650.8385510390001</v>
      </c>
      <c r="E3756" s="357">
        <v>12.386618351000001</v>
      </c>
    </row>
    <row r="3757" spans="1:5">
      <c r="A3757" s="355">
        <f t="shared" si="58"/>
        <v>45814</v>
      </c>
      <c r="B3757" s="356">
        <v>8</v>
      </c>
      <c r="C3757" s="357">
        <v>1591.4285683329995</v>
      </c>
      <c r="D3757" s="357">
        <v>1767.1339186219996</v>
      </c>
      <c r="E3757" s="357">
        <v>13.174986148</v>
      </c>
    </row>
    <row r="3758" spans="1:5">
      <c r="A3758" s="355">
        <f t="shared" si="58"/>
        <v>45814</v>
      </c>
      <c r="B3758" s="356">
        <v>9</v>
      </c>
      <c r="C3758" s="357">
        <v>1652.6823581649996</v>
      </c>
      <c r="D3758" s="357">
        <v>1823.2319984850005</v>
      </c>
      <c r="E3758" s="357">
        <v>13.418143368999999</v>
      </c>
    </row>
    <row r="3759" spans="1:5">
      <c r="A3759" s="355">
        <f t="shared" si="58"/>
        <v>45814</v>
      </c>
      <c r="B3759" s="356">
        <v>10</v>
      </c>
      <c r="C3759" s="357">
        <v>1685.5487762680004</v>
      </c>
      <c r="D3759" s="357">
        <v>1861.5610078060004</v>
      </c>
      <c r="E3759" s="357">
        <v>13.472778152000002</v>
      </c>
    </row>
    <row r="3760" spans="1:5">
      <c r="A3760" s="355">
        <f t="shared" si="58"/>
        <v>45814</v>
      </c>
      <c r="B3760" s="356">
        <v>11</v>
      </c>
      <c r="C3760" s="357">
        <v>1780.4067033640004</v>
      </c>
      <c r="D3760" s="357">
        <v>1907.5207771109999</v>
      </c>
      <c r="E3760" s="357">
        <v>13.412481152999996</v>
      </c>
    </row>
    <row r="3761" spans="1:5">
      <c r="A3761" s="355">
        <f t="shared" si="58"/>
        <v>45814</v>
      </c>
      <c r="B3761" s="356">
        <v>12</v>
      </c>
      <c r="C3761" s="357">
        <v>1803.5917546249998</v>
      </c>
      <c r="D3761" s="357">
        <v>1922.0920563899995</v>
      </c>
      <c r="E3761" s="357">
        <v>12.356508968000004</v>
      </c>
    </row>
    <row r="3762" spans="1:5">
      <c r="A3762" s="355">
        <f t="shared" si="58"/>
        <v>45814</v>
      </c>
      <c r="B3762" s="356">
        <v>13</v>
      </c>
      <c r="C3762" s="357">
        <v>1784.3383733310004</v>
      </c>
      <c r="D3762" s="357">
        <v>1910.1119376140005</v>
      </c>
      <c r="E3762" s="357">
        <v>12.541564444000002</v>
      </c>
    </row>
    <row r="3763" spans="1:5">
      <c r="A3763" s="355">
        <f t="shared" si="58"/>
        <v>45814</v>
      </c>
      <c r="B3763" s="356">
        <v>14</v>
      </c>
      <c r="C3763" s="357">
        <v>1783.5209102029999</v>
      </c>
      <c r="D3763" s="357">
        <v>1904.6484780869998</v>
      </c>
      <c r="E3763" s="357">
        <v>14.582360118999997</v>
      </c>
    </row>
    <row r="3764" spans="1:5">
      <c r="A3764" s="355">
        <f t="shared" si="58"/>
        <v>45814</v>
      </c>
      <c r="B3764" s="356">
        <v>15</v>
      </c>
      <c r="C3764" s="357">
        <v>1757.9613014519994</v>
      </c>
      <c r="D3764" s="357">
        <v>1896.0103585250001</v>
      </c>
      <c r="E3764" s="357">
        <v>14.186501861000002</v>
      </c>
    </row>
    <row r="3765" spans="1:5">
      <c r="A3765" s="355">
        <f t="shared" si="58"/>
        <v>45814</v>
      </c>
      <c r="B3765" s="356">
        <v>16</v>
      </c>
      <c r="C3765" s="357">
        <v>1728.2933423679995</v>
      </c>
      <c r="D3765" s="357">
        <v>1861.9520607990003</v>
      </c>
      <c r="E3765" s="357">
        <v>12.999895026000003</v>
      </c>
    </row>
    <row r="3766" spans="1:5">
      <c r="A3766" s="355">
        <f t="shared" si="58"/>
        <v>45814</v>
      </c>
      <c r="B3766" s="356">
        <v>17</v>
      </c>
      <c r="C3766" s="357">
        <v>1649.1998119389991</v>
      </c>
      <c r="D3766" s="357">
        <v>1799.3495889690003</v>
      </c>
      <c r="E3766" s="357">
        <v>13.458341735000001</v>
      </c>
    </row>
    <row r="3767" spans="1:5">
      <c r="A3767" s="355">
        <f t="shared" si="58"/>
        <v>45814</v>
      </c>
      <c r="B3767" s="356">
        <v>18</v>
      </c>
      <c r="C3767" s="357">
        <v>1702.2891430260006</v>
      </c>
      <c r="D3767" s="357">
        <v>1838.769621939</v>
      </c>
      <c r="E3767" s="357">
        <v>13.521920913000002</v>
      </c>
    </row>
    <row r="3768" spans="1:5">
      <c r="A3768" s="355">
        <f t="shared" si="58"/>
        <v>45814</v>
      </c>
      <c r="B3768" s="356">
        <v>19</v>
      </c>
      <c r="C3768" s="357">
        <v>1852.2794997479996</v>
      </c>
      <c r="D3768" s="357">
        <v>1934.7484325629996</v>
      </c>
      <c r="E3768" s="357">
        <v>13.459607240999997</v>
      </c>
    </row>
    <row r="3769" spans="1:5">
      <c r="A3769" s="355">
        <f t="shared" si="58"/>
        <v>45814</v>
      </c>
      <c r="B3769" s="356">
        <v>20</v>
      </c>
      <c r="C3769" s="357">
        <v>1798.6843583880004</v>
      </c>
      <c r="D3769" s="357">
        <v>1872.6224660809999</v>
      </c>
      <c r="E3769" s="357">
        <v>13.369555610999996</v>
      </c>
    </row>
    <row r="3770" spans="1:5">
      <c r="A3770" s="355">
        <f t="shared" si="58"/>
        <v>45814</v>
      </c>
      <c r="B3770" s="356">
        <v>21</v>
      </c>
      <c r="C3770" s="357">
        <v>1603.1878395589993</v>
      </c>
      <c r="D3770" s="357">
        <v>1737.9366780209994</v>
      </c>
      <c r="E3770" s="357">
        <v>13.536565664999999</v>
      </c>
    </row>
    <row r="3771" spans="1:5">
      <c r="A3771" s="355">
        <f t="shared" si="58"/>
        <v>45814</v>
      </c>
      <c r="B3771" s="356">
        <v>22</v>
      </c>
      <c r="C3771" s="357">
        <v>1426.4618443610002</v>
      </c>
      <c r="D3771" s="357">
        <v>1601.8248689490008</v>
      </c>
      <c r="E3771" s="357">
        <v>13.761268088000005</v>
      </c>
    </row>
    <row r="3772" spans="1:5">
      <c r="A3772" s="355">
        <f t="shared" si="58"/>
        <v>45814</v>
      </c>
      <c r="B3772" s="356">
        <v>23</v>
      </c>
      <c r="C3772" s="357">
        <v>1348.3825275969996</v>
      </c>
      <c r="D3772" s="357">
        <v>1452.9517121260001</v>
      </c>
      <c r="E3772" s="357">
        <v>13.446350644999999</v>
      </c>
    </row>
    <row r="3773" spans="1:5">
      <c r="A3773" s="355">
        <f t="shared" si="58"/>
        <v>45815</v>
      </c>
      <c r="B3773" s="356">
        <v>0</v>
      </c>
      <c r="C3773" s="357">
        <v>1269.51808641</v>
      </c>
      <c r="D3773" s="357">
        <v>1342.611963759</v>
      </c>
      <c r="E3773" s="357">
        <v>12.585905182000001</v>
      </c>
    </row>
    <row r="3774" spans="1:5">
      <c r="A3774" s="355">
        <f t="shared" si="58"/>
        <v>45815</v>
      </c>
      <c r="B3774" s="356">
        <v>1</v>
      </c>
      <c r="C3774" s="357">
        <v>1215.0444530809996</v>
      </c>
      <c r="D3774" s="357">
        <v>1280.8637588749993</v>
      </c>
      <c r="E3774" s="357">
        <v>13.198515402</v>
      </c>
    </row>
    <row r="3775" spans="1:5">
      <c r="A3775" s="355">
        <f t="shared" si="58"/>
        <v>45815</v>
      </c>
      <c r="B3775" s="356">
        <v>2</v>
      </c>
      <c r="C3775" s="357">
        <v>1239.7089695669995</v>
      </c>
      <c r="D3775" s="357">
        <v>1252.9145895769996</v>
      </c>
      <c r="E3775" s="357">
        <v>13.184079599</v>
      </c>
    </row>
    <row r="3776" spans="1:5">
      <c r="A3776" s="355">
        <f t="shared" si="58"/>
        <v>45815</v>
      </c>
      <c r="B3776" s="356">
        <v>3</v>
      </c>
      <c r="C3776" s="357">
        <v>1191.4979939339994</v>
      </c>
      <c r="D3776" s="357">
        <v>1245.7485664570002</v>
      </c>
      <c r="E3776" s="357">
        <v>14.192023206000002</v>
      </c>
    </row>
    <row r="3777" spans="1:5">
      <c r="A3777" s="355">
        <f t="shared" si="58"/>
        <v>45815</v>
      </c>
      <c r="B3777" s="356">
        <v>4</v>
      </c>
      <c r="C3777" s="357">
        <v>1186.2863739909999</v>
      </c>
      <c r="D3777" s="357">
        <v>1260.884009765</v>
      </c>
      <c r="E3777" s="357">
        <v>15.397653519999999</v>
      </c>
    </row>
    <row r="3778" spans="1:5">
      <c r="A3778" s="355">
        <f t="shared" si="58"/>
        <v>45815</v>
      </c>
      <c r="B3778" s="356">
        <v>5</v>
      </c>
      <c r="C3778" s="357">
        <v>1189.3211770580001</v>
      </c>
      <c r="D3778" s="357">
        <v>1300.4171706449999</v>
      </c>
      <c r="E3778" s="357">
        <v>16.223480217999999</v>
      </c>
    </row>
    <row r="3779" spans="1:5">
      <c r="A3779" s="355">
        <f t="shared" si="58"/>
        <v>45815</v>
      </c>
      <c r="B3779" s="356">
        <v>6</v>
      </c>
      <c r="C3779" s="357">
        <v>1188.3507519379996</v>
      </c>
      <c r="D3779" s="357">
        <v>1386.9894533540003</v>
      </c>
      <c r="E3779" s="357">
        <v>15.213241566999999</v>
      </c>
    </row>
    <row r="3780" spans="1:5">
      <c r="A3780" s="355">
        <f t="shared" si="58"/>
        <v>45815</v>
      </c>
      <c r="B3780" s="356">
        <v>7</v>
      </c>
      <c r="C3780" s="357">
        <v>1363.8779402639993</v>
      </c>
      <c r="D3780" s="357">
        <v>1529.7364094719999</v>
      </c>
      <c r="E3780" s="357">
        <v>14.789008419999996</v>
      </c>
    </row>
    <row r="3781" spans="1:5">
      <c r="A3781" s="355">
        <f t="shared" si="58"/>
        <v>45815</v>
      </c>
      <c r="B3781" s="356">
        <v>8</v>
      </c>
      <c r="C3781" s="357">
        <v>1587.2620709699997</v>
      </c>
      <c r="D3781" s="357">
        <v>1652.9424583959999</v>
      </c>
      <c r="E3781" s="357">
        <v>15.356588418000005</v>
      </c>
    </row>
    <row r="3782" spans="1:5">
      <c r="A3782" s="355">
        <f t="shared" ref="A3782:A3845" si="59">IF(B3782=0,A3781+1,A3781)</f>
        <v>45815</v>
      </c>
      <c r="B3782" s="356">
        <v>9</v>
      </c>
      <c r="C3782" s="357">
        <v>1601.9515007120003</v>
      </c>
      <c r="D3782" s="357">
        <v>1721.1234626620007</v>
      </c>
      <c r="E3782" s="357">
        <v>15.494177692000003</v>
      </c>
    </row>
    <row r="3783" spans="1:5">
      <c r="A3783" s="355">
        <f t="shared" si="59"/>
        <v>45815</v>
      </c>
      <c r="B3783" s="356">
        <v>10</v>
      </c>
      <c r="C3783" s="357">
        <v>1623.1338780510002</v>
      </c>
      <c r="D3783" s="357">
        <v>1764.2954257760002</v>
      </c>
      <c r="E3783" s="357">
        <v>16.26094595</v>
      </c>
    </row>
    <row r="3784" spans="1:5">
      <c r="A3784" s="355">
        <f t="shared" si="59"/>
        <v>45815</v>
      </c>
      <c r="B3784" s="356">
        <v>11</v>
      </c>
      <c r="C3784" s="357">
        <v>1647.712054457</v>
      </c>
      <c r="D3784" s="357">
        <v>1795.7068231290004</v>
      </c>
      <c r="E3784" s="357">
        <v>14.901728839</v>
      </c>
    </row>
    <row r="3785" spans="1:5">
      <c r="A3785" s="355">
        <f t="shared" si="59"/>
        <v>45815</v>
      </c>
      <c r="B3785" s="356">
        <v>12</v>
      </c>
      <c r="C3785" s="357">
        <v>1622.615499777</v>
      </c>
      <c r="D3785" s="357">
        <v>1781.0604935489998</v>
      </c>
      <c r="E3785" s="357">
        <v>12.405436602</v>
      </c>
    </row>
    <row r="3786" spans="1:5">
      <c r="A3786" s="355">
        <f t="shared" si="59"/>
        <v>45815</v>
      </c>
      <c r="B3786" s="356">
        <v>13</v>
      </c>
      <c r="C3786" s="357">
        <v>1583.9264607669993</v>
      </c>
      <c r="D3786" s="357">
        <v>1748.0960861780002</v>
      </c>
      <c r="E3786" s="357">
        <v>11.747448627999997</v>
      </c>
    </row>
    <row r="3787" spans="1:5">
      <c r="A3787" s="355">
        <f t="shared" si="59"/>
        <v>45815</v>
      </c>
      <c r="B3787" s="356">
        <v>14</v>
      </c>
      <c r="C3787" s="357">
        <v>1580.9016597899995</v>
      </c>
      <c r="D3787" s="357">
        <v>1745.2533297119999</v>
      </c>
      <c r="E3787" s="357">
        <v>10.477577884999999</v>
      </c>
    </row>
    <row r="3788" spans="1:5">
      <c r="A3788" s="355">
        <f t="shared" si="59"/>
        <v>45815</v>
      </c>
      <c r="B3788" s="356">
        <v>15</v>
      </c>
      <c r="C3788" s="357">
        <v>1582.4317733760004</v>
      </c>
      <c r="D3788" s="357">
        <v>1729.5823245819997</v>
      </c>
      <c r="E3788" s="357">
        <v>10.988405228000003</v>
      </c>
    </row>
    <row r="3789" spans="1:5">
      <c r="A3789" s="355">
        <f t="shared" si="59"/>
        <v>45815</v>
      </c>
      <c r="B3789" s="356">
        <v>16</v>
      </c>
      <c r="C3789" s="357">
        <v>1574.6846992500002</v>
      </c>
      <c r="D3789" s="357">
        <v>1702.4046692199991</v>
      </c>
      <c r="E3789" s="357">
        <v>10.402420854999999</v>
      </c>
    </row>
    <row r="3790" spans="1:5">
      <c r="A3790" s="355">
        <f t="shared" si="59"/>
        <v>45815</v>
      </c>
      <c r="B3790" s="356">
        <v>17</v>
      </c>
      <c r="C3790" s="357">
        <v>1544.0470349950003</v>
      </c>
      <c r="D3790" s="357">
        <v>1690.939188179</v>
      </c>
      <c r="E3790" s="357">
        <v>11.076287150999995</v>
      </c>
    </row>
    <row r="3791" spans="1:5">
      <c r="A3791" s="355">
        <f t="shared" si="59"/>
        <v>45815</v>
      </c>
      <c r="B3791" s="356">
        <v>18</v>
      </c>
      <c r="C3791" s="357">
        <v>1565.619053548</v>
      </c>
      <c r="D3791" s="357">
        <v>1753.1700737020003</v>
      </c>
      <c r="E3791" s="357">
        <v>11.597677809</v>
      </c>
    </row>
    <row r="3792" spans="1:5">
      <c r="A3792" s="355">
        <f t="shared" si="59"/>
        <v>45815</v>
      </c>
      <c r="B3792" s="356">
        <v>19</v>
      </c>
      <c r="C3792" s="357">
        <v>1650.662377913</v>
      </c>
      <c r="D3792" s="357">
        <v>1851.7099397010002</v>
      </c>
      <c r="E3792" s="357">
        <v>12.231984566999994</v>
      </c>
    </row>
    <row r="3793" spans="1:5">
      <c r="A3793" s="355">
        <f t="shared" si="59"/>
        <v>45815</v>
      </c>
      <c r="B3793" s="356">
        <v>20</v>
      </c>
      <c r="C3793" s="357">
        <v>1600.7066131120002</v>
      </c>
      <c r="D3793" s="357">
        <v>1790.6202961929994</v>
      </c>
      <c r="E3793" s="357">
        <v>11.889926724</v>
      </c>
    </row>
    <row r="3794" spans="1:5">
      <c r="A3794" s="355">
        <f t="shared" si="59"/>
        <v>45815</v>
      </c>
      <c r="B3794" s="356">
        <v>21</v>
      </c>
      <c r="C3794" s="357">
        <v>1472.3174065400003</v>
      </c>
      <c r="D3794" s="357">
        <v>1662.0168804599996</v>
      </c>
      <c r="E3794" s="357">
        <v>11.894758293999995</v>
      </c>
    </row>
    <row r="3795" spans="1:5">
      <c r="A3795" s="355">
        <f t="shared" si="59"/>
        <v>45815</v>
      </c>
      <c r="B3795" s="356">
        <v>22</v>
      </c>
      <c r="C3795" s="357">
        <v>1393.1940790030001</v>
      </c>
      <c r="D3795" s="357">
        <v>1535.0070185789996</v>
      </c>
      <c r="E3795" s="357">
        <v>12.095799601999992</v>
      </c>
    </row>
    <row r="3796" spans="1:5">
      <c r="A3796" s="355">
        <f t="shared" si="59"/>
        <v>45815</v>
      </c>
      <c r="B3796" s="356">
        <v>23</v>
      </c>
      <c r="C3796" s="357">
        <v>1245.3886510299994</v>
      </c>
      <c r="D3796" s="357">
        <v>1403.2355123470002</v>
      </c>
      <c r="E3796" s="357">
        <v>11.669097195999999</v>
      </c>
    </row>
    <row r="3797" spans="1:5">
      <c r="A3797" s="355">
        <f t="shared" si="59"/>
        <v>45816</v>
      </c>
      <c r="B3797" s="356">
        <v>0</v>
      </c>
      <c r="C3797" s="357">
        <v>1164.4816118989997</v>
      </c>
      <c r="D3797" s="357">
        <v>1302.1915743750005</v>
      </c>
      <c r="E3797" s="357">
        <v>11.114939482999995</v>
      </c>
    </row>
    <row r="3798" spans="1:5">
      <c r="A3798" s="355">
        <f t="shared" si="59"/>
        <v>45816</v>
      </c>
      <c r="B3798" s="356">
        <v>1</v>
      </c>
      <c r="C3798" s="357">
        <v>1178.049996102</v>
      </c>
      <c r="D3798" s="357">
        <v>1240.8387908940003</v>
      </c>
      <c r="E3798" s="357">
        <v>11.199344041999996</v>
      </c>
    </row>
    <row r="3799" spans="1:5">
      <c r="A3799" s="355">
        <f t="shared" si="59"/>
        <v>45816</v>
      </c>
      <c r="B3799" s="356">
        <v>2</v>
      </c>
      <c r="C3799" s="357">
        <v>1144.375055623</v>
      </c>
      <c r="D3799" s="357">
        <v>1200.7762011</v>
      </c>
      <c r="E3799" s="357">
        <v>11.069919908999996</v>
      </c>
    </row>
    <row r="3800" spans="1:5">
      <c r="A3800" s="355">
        <f t="shared" si="59"/>
        <v>45816</v>
      </c>
      <c r="B3800" s="356">
        <v>3</v>
      </c>
      <c r="C3800" s="357">
        <v>1165.1703087880005</v>
      </c>
      <c r="D3800" s="357">
        <v>1181.4892303919999</v>
      </c>
      <c r="E3800" s="357">
        <v>11.331759238000002</v>
      </c>
    </row>
    <row r="3801" spans="1:5">
      <c r="A3801" s="355">
        <f t="shared" si="59"/>
        <v>45816</v>
      </c>
      <c r="B3801" s="356">
        <v>4</v>
      </c>
      <c r="C3801" s="357">
        <v>1129.5095357329999</v>
      </c>
      <c r="D3801" s="357">
        <v>1188.1686351180001</v>
      </c>
      <c r="E3801" s="357">
        <v>11.07093351</v>
      </c>
    </row>
    <row r="3802" spans="1:5">
      <c r="A3802" s="355">
        <f t="shared" si="59"/>
        <v>45816</v>
      </c>
      <c r="B3802" s="356">
        <v>5</v>
      </c>
      <c r="C3802" s="357">
        <v>1085.201835826</v>
      </c>
      <c r="D3802" s="357">
        <v>1165.9640826319999</v>
      </c>
      <c r="E3802" s="357">
        <v>10.123153882999999</v>
      </c>
    </row>
    <row r="3803" spans="1:5">
      <c r="A3803" s="355">
        <f t="shared" si="59"/>
        <v>45816</v>
      </c>
      <c r="B3803" s="356">
        <v>6</v>
      </c>
      <c r="C3803" s="357">
        <v>1017.3533354429999</v>
      </c>
      <c r="D3803" s="357">
        <v>1204.2040646030002</v>
      </c>
      <c r="E3803" s="357">
        <v>9.8100331200000035</v>
      </c>
    </row>
    <row r="3804" spans="1:5">
      <c r="A3804" s="355">
        <f t="shared" si="59"/>
        <v>45816</v>
      </c>
      <c r="B3804" s="356">
        <v>7</v>
      </c>
      <c r="C3804" s="357">
        <v>1106.2506373570002</v>
      </c>
      <c r="D3804" s="357">
        <v>1320.8083344709999</v>
      </c>
      <c r="E3804" s="357">
        <v>10.396278882000004</v>
      </c>
    </row>
    <row r="3805" spans="1:5">
      <c r="A3805" s="355">
        <f t="shared" si="59"/>
        <v>45816</v>
      </c>
      <c r="B3805" s="356">
        <v>8</v>
      </c>
      <c r="C3805" s="357">
        <v>1226.6293216819997</v>
      </c>
      <c r="D3805" s="357">
        <v>1428.6122389079999</v>
      </c>
      <c r="E3805" s="357">
        <v>10.348297193000001</v>
      </c>
    </row>
    <row r="3806" spans="1:5">
      <c r="A3806" s="355">
        <f t="shared" si="59"/>
        <v>45816</v>
      </c>
      <c r="B3806" s="356">
        <v>9</v>
      </c>
      <c r="C3806" s="357">
        <v>1284.5372927849999</v>
      </c>
      <c r="D3806" s="357">
        <v>1499.0085151950004</v>
      </c>
      <c r="E3806" s="357">
        <v>10.562009738000004</v>
      </c>
    </row>
    <row r="3807" spans="1:5">
      <c r="A3807" s="355">
        <f t="shared" si="59"/>
        <v>45816</v>
      </c>
      <c r="B3807" s="356">
        <v>10</v>
      </c>
      <c r="C3807" s="357">
        <v>1326.9656645580001</v>
      </c>
      <c r="D3807" s="357">
        <v>1536.9026827520004</v>
      </c>
      <c r="E3807" s="357">
        <v>11.254795941999999</v>
      </c>
    </row>
    <row r="3808" spans="1:5">
      <c r="A3808" s="355">
        <f t="shared" si="59"/>
        <v>45816</v>
      </c>
      <c r="B3808" s="356">
        <v>11</v>
      </c>
      <c r="C3808" s="357">
        <v>1348.7614305350003</v>
      </c>
      <c r="D3808" s="357">
        <v>1558.9417116679992</v>
      </c>
      <c r="E3808" s="357">
        <v>11.516895921</v>
      </c>
    </row>
    <row r="3809" spans="1:5">
      <c r="A3809" s="355">
        <f t="shared" si="59"/>
        <v>45816</v>
      </c>
      <c r="B3809" s="356">
        <v>12</v>
      </c>
      <c r="C3809" s="357">
        <v>1370.3059701600007</v>
      </c>
      <c r="D3809" s="357">
        <v>1581.4486629749999</v>
      </c>
      <c r="E3809" s="357">
        <v>10.915595697999999</v>
      </c>
    </row>
    <row r="3810" spans="1:5">
      <c r="A3810" s="355">
        <f t="shared" si="59"/>
        <v>45816</v>
      </c>
      <c r="B3810" s="356">
        <v>13</v>
      </c>
      <c r="C3810" s="357">
        <v>1373.9731566430009</v>
      </c>
      <c r="D3810" s="357">
        <v>1593.5832665249998</v>
      </c>
      <c r="E3810" s="357">
        <v>10.729499813999997</v>
      </c>
    </row>
    <row r="3811" spans="1:5">
      <c r="A3811" s="355">
        <f t="shared" si="59"/>
        <v>45816</v>
      </c>
      <c r="B3811" s="356">
        <v>14</v>
      </c>
      <c r="C3811" s="357">
        <v>1378.5285907100008</v>
      </c>
      <c r="D3811" s="357">
        <v>1587.112128992</v>
      </c>
      <c r="E3811" s="357">
        <v>10.979809098</v>
      </c>
    </row>
    <row r="3812" spans="1:5">
      <c r="A3812" s="355">
        <f t="shared" si="59"/>
        <v>45816</v>
      </c>
      <c r="B3812" s="356">
        <v>15</v>
      </c>
      <c r="C3812" s="357">
        <v>1366.5987085870004</v>
      </c>
      <c r="D3812" s="357">
        <v>1591.5869621680001</v>
      </c>
      <c r="E3812" s="357">
        <v>10.717369032000001</v>
      </c>
    </row>
    <row r="3813" spans="1:5">
      <c r="A3813" s="355">
        <f t="shared" si="59"/>
        <v>45816</v>
      </c>
      <c r="B3813" s="356">
        <v>16</v>
      </c>
      <c r="C3813" s="357">
        <v>1343.0195039289999</v>
      </c>
      <c r="D3813" s="357">
        <v>1571.5311981570003</v>
      </c>
      <c r="E3813" s="357">
        <v>10.638491377000005</v>
      </c>
    </row>
    <row r="3814" spans="1:5">
      <c r="A3814" s="355">
        <f t="shared" si="59"/>
        <v>45816</v>
      </c>
      <c r="B3814" s="356">
        <v>17</v>
      </c>
      <c r="C3814" s="357">
        <v>1365.1615652529997</v>
      </c>
      <c r="D3814" s="357">
        <v>1564.3194334459999</v>
      </c>
      <c r="E3814" s="357">
        <v>10.4502279</v>
      </c>
    </row>
    <row r="3815" spans="1:5">
      <c r="A3815" s="355">
        <f t="shared" si="59"/>
        <v>45816</v>
      </c>
      <c r="B3815" s="356">
        <v>18</v>
      </c>
      <c r="C3815" s="357">
        <v>1411.229660187</v>
      </c>
      <c r="D3815" s="357">
        <v>1640.7874245560001</v>
      </c>
      <c r="E3815" s="357">
        <v>11.070543072000005</v>
      </c>
    </row>
    <row r="3816" spans="1:5">
      <c r="A3816" s="355">
        <f t="shared" si="59"/>
        <v>45816</v>
      </c>
      <c r="B3816" s="356">
        <v>19</v>
      </c>
      <c r="C3816" s="357">
        <v>1570.4902378279994</v>
      </c>
      <c r="D3816" s="357">
        <v>1791.0782348829996</v>
      </c>
      <c r="E3816" s="357">
        <v>11.666492147999996</v>
      </c>
    </row>
    <row r="3817" spans="1:5">
      <c r="A3817" s="355">
        <f t="shared" si="59"/>
        <v>45816</v>
      </c>
      <c r="B3817" s="356">
        <v>20</v>
      </c>
      <c r="C3817" s="357">
        <v>1546.6923048660003</v>
      </c>
      <c r="D3817" s="357">
        <v>1738.9011385149997</v>
      </c>
      <c r="E3817" s="357">
        <v>11.501641161999999</v>
      </c>
    </row>
    <row r="3818" spans="1:5">
      <c r="A3818" s="355">
        <f t="shared" si="59"/>
        <v>45816</v>
      </c>
      <c r="B3818" s="356">
        <v>21</v>
      </c>
      <c r="C3818" s="357">
        <v>1378.1676826860003</v>
      </c>
      <c r="D3818" s="357">
        <v>1608.8270536930002</v>
      </c>
      <c r="E3818" s="357">
        <v>11.423172504000005</v>
      </c>
    </row>
    <row r="3819" spans="1:5">
      <c r="A3819" s="355">
        <f t="shared" si="59"/>
        <v>45816</v>
      </c>
      <c r="B3819" s="356">
        <v>22</v>
      </c>
      <c r="C3819" s="357">
        <v>1296.4544162119998</v>
      </c>
      <c r="D3819" s="357">
        <v>1470.2922865240007</v>
      </c>
      <c r="E3819" s="357">
        <v>11.874028968999996</v>
      </c>
    </row>
    <row r="3820" spans="1:5">
      <c r="A3820" s="355">
        <f t="shared" si="59"/>
        <v>45816</v>
      </c>
      <c r="B3820" s="356">
        <v>23</v>
      </c>
      <c r="C3820" s="357">
        <v>1240.246913687</v>
      </c>
      <c r="D3820" s="357">
        <v>1313.2991624969998</v>
      </c>
      <c r="E3820" s="357">
        <v>11.871287414000001</v>
      </c>
    </row>
    <row r="3821" spans="1:5">
      <c r="A3821" s="355">
        <f t="shared" si="59"/>
        <v>45817</v>
      </c>
      <c r="B3821" s="356">
        <v>0</v>
      </c>
      <c r="C3821" s="357">
        <v>1139.5515155200001</v>
      </c>
      <c r="D3821" s="357">
        <v>1216.4945338750003</v>
      </c>
      <c r="E3821" s="357">
        <v>11.611342914000005</v>
      </c>
    </row>
    <row r="3822" spans="1:5">
      <c r="A3822" s="355">
        <f t="shared" si="59"/>
        <v>45817</v>
      </c>
      <c r="B3822" s="356">
        <v>1</v>
      </c>
      <c r="C3822" s="357">
        <v>1118.0059324899999</v>
      </c>
      <c r="D3822" s="357">
        <v>1172.9403355089992</v>
      </c>
      <c r="E3822" s="357">
        <v>11.160377387999993</v>
      </c>
    </row>
    <row r="3823" spans="1:5">
      <c r="A3823" s="355">
        <f t="shared" si="59"/>
        <v>45817</v>
      </c>
      <c r="B3823" s="356">
        <v>2</v>
      </c>
      <c r="C3823" s="357">
        <v>1056.7051174100002</v>
      </c>
      <c r="D3823" s="357">
        <v>1148.2461155770004</v>
      </c>
      <c r="E3823" s="357">
        <v>10.819300622</v>
      </c>
    </row>
    <row r="3824" spans="1:5">
      <c r="A3824" s="355">
        <f t="shared" si="59"/>
        <v>45817</v>
      </c>
      <c r="B3824" s="356">
        <v>3</v>
      </c>
      <c r="C3824" s="357">
        <v>1021.9406429769995</v>
      </c>
      <c r="D3824" s="357">
        <v>1154.453812663</v>
      </c>
      <c r="E3824" s="357">
        <v>10.770598589999999</v>
      </c>
    </row>
    <row r="3825" spans="1:5">
      <c r="A3825" s="355">
        <f t="shared" si="59"/>
        <v>45817</v>
      </c>
      <c r="B3825" s="356">
        <v>4</v>
      </c>
      <c r="C3825" s="357">
        <v>1040.5196885439998</v>
      </c>
      <c r="D3825" s="357">
        <v>1210.5442323939999</v>
      </c>
      <c r="E3825" s="357">
        <v>10.919806319999999</v>
      </c>
    </row>
    <row r="3826" spans="1:5">
      <c r="A3826" s="355">
        <f t="shared" si="59"/>
        <v>45817</v>
      </c>
      <c r="B3826" s="356">
        <v>5</v>
      </c>
      <c r="C3826" s="357">
        <v>1116.1975865329998</v>
      </c>
      <c r="D3826" s="357">
        <v>1312.3298907949998</v>
      </c>
      <c r="E3826" s="357">
        <v>10.221877974999998</v>
      </c>
    </row>
    <row r="3827" spans="1:5">
      <c r="A3827" s="355">
        <f t="shared" si="59"/>
        <v>45817</v>
      </c>
      <c r="B3827" s="356">
        <v>6</v>
      </c>
      <c r="C3827" s="357">
        <v>1261.8456980129999</v>
      </c>
      <c r="D3827" s="357">
        <v>1468.5718877640006</v>
      </c>
      <c r="E3827" s="357">
        <v>10.371147220000001</v>
      </c>
    </row>
    <row r="3828" spans="1:5">
      <c r="A3828" s="355">
        <f t="shared" si="59"/>
        <v>45817</v>
      </c>
      <c r="B3828" s="356">
        <v>7</v>
      </c>
      <c r="C3828" s="357">
        <v>1480.8374753509995</v>
      </c>
      <c r="D3828" s="357">
        <v>1602.9855564329996</v>
      </c>
      <c r="E3828" s="357">
        <v>12.014180129999998</v>
      </c>
    </row>
    <row r="3829" spans="1:5">
      <c r="A3829" s="355">
        <f t="shared" si="59"/>
        <v>45817</v>
      </c>
      <c r="B3829" s="356">
        <v>8</v>
      </c>
      <c r="C3829" s="357">
        <v>1630.5402278790009</v>
      </c>
      <c r="D3829" s="357">
        <v>1732.0889502690002</v>
      </c>
      <c r="E3829" s="357">
        <v>13.030723084000003</v>
      </c>
    </row>
    <row r="3830" spans="1:5">
      <c r="A3830" s="355">
        <f t="shared" si="59"/>
        <v>45817</v>
      </c>
      <c r="B3830" s="356">
        <v>9</v>
      </c>
      <c r="C3830" s="357">
        <v>1683.0849415029988</v>
      </c>
      <c r="D3830" s="357">
        <v>1831.2459120409999</v>
      </c>
      <c r="E3830" s="357">
        <v>13.261204315000001</v>
      </c>
    </row>
    <row r="3831" spans="1:5">
      <c r="A3831" s="355">
        <f t="shared" si="59"/>
        <v>45817</v>
      </c>
      <c r="B3831" s="356">
        <v>10</v>
      </c>
      <c r="C3831" s="357">
        <v>1738.0367022570001</v>
      </c>
      <c r="D3831" s="357">
        <v>1900.772940758</v>
      </c>
      <c r="E3831" s="357">
        <v>13.510102029000006</v>
      </c>
    </row>
    <row r="3832" spans="1:5">
      <c r="A3832" s="355">
        <f t="shared" si="59"/>
        <v>45817</v>
      </c>
      <c r="B3832" s="356">
        <v>11</v>
      </c>
      <c r="C3832" s="357">
        <v>1808.5322668370002</v>
      </c>
      <c r="D3832" s="357">
        <v>1942.4208474500006</v>
      </c>
      <c r="E3832" s="357">
        <v>12.970954329000003</v>
      </c>
    </row>
    <row r="3833" spans="1:5">
      <c r="A3833" s="355">
        <f t="shared" si="59"/>
        <v>45817</v>
      </c>
      <c r="B3833" s="356">
        <v>12</v>
      </c>
      <c r="C3833" s="357">
        <v>1866.7110548449998</v>
      </c>
      <c r="D3833" s="357">
        <v>1921.8722718120002</v>
      </c>
      <c r="E3833" s="357">
        <v>11.657849881000001</v>
      </c>
    </row>
    <row r="3834" spans="1:5">
      <c r="A3834" s="355">
        <f t="shared" si="59"/>
        <v>45817</v>
      </c>
      <c r="B3834" s="356">
        <v>13</v>
      </c>
      <c r="C3834" s="357">
        <v>1826.9798598349996</v>
      </c>
      <c r="D3834" s="357">
        <v>1914.9613894700003</v>
      </c>
      <c r="E3834" s="357">
        <v>11.945689865999997</v>
      </c>
    </row>
    <row r="3835" spans="1:5">
      <c r="A3835" s="355">
        <f t="shared" si="59"/>
        <v>45817</v>
      </c>
      <c r="B3835" s="356">
        <v>14</v>
      </c>
      <c r="C3835" s="357">
        <v>1781.7667041369996</v>
      </c>
      <c r="D3835" s="357">
        <v>1927.2625966020003</v>
      </c>
      <c r="E3835" s="357">
        <v>12.324620612999997</v>
      </c>
    </row>
    <row r="3836" spans="1:5">
      <c r="A3836" s="355">
        <f t="shared" si="59"/>
        <v>45817</v>
      </c>
      <c r="B3836" s="356">
        <v>15</v>
      </c>
      <c r="C3836" s="357">
        <v>1755.8293981650008</v>
      </c>
      <c r="D3836" s="357">
        <v>1903.3865987940007</v>
      </c>
      <c r="E3836" s="357">
        <v>12.05434823500001</v>
      </c>
    </row>
    <row r="3837" spans="1:5">
      <c r="A3837" s="355">
        <f t="shared" si="59"/>
        <v>45817</v>
      </c>
      <c r="B3837" s="356">
        <v>16</v>
      </c>
      <c r="C3837" s="357">
        <v>1777.8077689360002</v>
      </c>
      <c r="D3837" s="357">
        <v>1865.6332927659996</v>
      </c>
      <c r="E3837" s="357">
        <v>11.031448102999999</v>
      </c>
    </row>
    <row r="3838" spans="1:5">
      <c r="A3838" s="355">
        <f t="shared" si="59"/>
        <v>45817</v>
      </c>
      <c r="B3838" s="356">
        <v>17</v>
      </c>
      <c r="C3838" s="357">
        <v>1698.616885043999</v>
      </c>
      <c r="D3838" s="357">
        <v>1825.2912881060004</v>
      </c>
      <c r="E3838" s="357">
        <v>10.377871964000002</v>
      </c>
    </row>
    <row r="3839" spans="1:5">
      <c r="A3839" s="355">
        <f t="shared" si="59"/>
        <v>45817</v>
      </c>
      <c r="B3839" s="356">
        <v>18</v>
      </c>
      <c r="C3839" s="357">
        <v>1683.3034955200001</v>
      </c>
      <c r="D3839" s="357">
        <v>1841.3117018590003</v>
      </c>
      <c r="E3839" s="357">
        <v>10.510722662000003</v>
      </c>
    </row>
    <row r="3840" spans="1:5">
      <c r="A3840" s="355">
        <f t="shared" si="59"/>
        <v>45817</v>
      </c>
      <c r="B3840" s="356">
        <v>19</v>
      </c>
      <c r="C3840" s="357">
        <v>1854.5040769289997</v>
      </c>
      <c r="D3840" s="357">
        <v>1941.2692342399998</v>
      </c>
      <c r="E3840" s="357">
        <v>10.178746319999998</v>
      </c>
    </row>
    <row r="3841" spans="1:5">
      <c r="A3841" s="355">
        <f t="shared" si="59"/>
        <v>45817</v>
      </c>
      <c r="B3841" s="356">
        <v>20</v>
      </c>
      <c r="C3841" s="357">
        <v>1795.1586250639998</v>
      </c>
      <c r="D3841" s="357">
        <v>1865.586474551</v>
      </c>
      <c r="E3841" s="357">
        <v>10.986952580999997</v>
      </c>
    </row>
    <row r="3842" spans="1:5">
      <c r="A3842" s="355">
        <f t="shared" si="59"/>
        <v>45817</v>
      </c>
      <c r="B3842" s="356">
        <v>21</v>
      </c>
      <c r="C3842" s="357">
        <v>1635.9881349810003</v>
      </c>
      <c r="D3842" s="357">
        <v>1717.2060871640003</v>
      </c>
      <c r="E3842" s="357">
        <v>10.941437064999995</v>
      </c>
    </row>
    <row r="3843" spans="1:5">
      <c r="A3843" s="355">
        <f t="shared" si="59"/>
        <v>45817</v>
      </c>
      <c r="B3843" s="356">
        <v>22</v>
      </c>
      <c r="C3843" s="357">
        <v>1447.4999053850001</v>
      </c>
      <c r="D3843" s="357">
        <v>1557.3096262619999</v>
      </c>
      <c r="E3843" s="357">
        <v>10.215303935999998</v>
      </c>
    </row>
    <row r="3844" spans="1:5">
      <c r="A3844" s="355">
        <f t="shared" si="59"/>
        <v>45817</v>
      </c>
      <c r="B3844" s="356">
        <v>23</v>
      </c>
      <c r="C3844" s="357">
        <v>1226.355357378</v>
      </c>
      <c r="D3844" s="357">
        <v>1404.1215849510002</v>
      </c>
      <c r="E3844" s="357">
        <v>10.208181381999996</v>
      </c>
    </row>
    <row r="3845" spans="1:5">
      <c r="A3845" s="355">
        <f t="shared" si="59"/>
        <v>45818</v>
      </c>
      <c r="B3845" s="356">
        <v>0</v>
      </c>
      <c r="C3845" s="357">
        <v>1164.9586713320002</v>
      </c>
      <c r="D3845" s="357">
        <v>1307.8618386940002</v>
      </c>
      <c r="E3845" s="357">
        <v>10.056089174999999</v>
      </c>
    </row>
    <row r="3846" spans="1:5">
      <c r="A3846" s="355">
        <f t="shared" ref="A3846:A3909" si="60">IF(B3846=0,A3845+1,A3845)</f>
        <v>45818</v>
      </c>
      <c r="B3846" s="356">
        <v>1</v>
      </c>
      <c r="C3846" s="357">
        <v>1178.7054297340005</v>
      </c>
      <c r="D3846" s="357">
        <v>1266.2335412499999</v>
      </c>
      <c r="E3846" s="357">
        <v>9.8270950999999958</v>
      </c>
    </row>
    <row r="3847" spans="1:5">
      <c r="A3847" s="355">
        <f t="shared" si="60"/>
        <v>45818</v>
      </c>
      <c r="B3847" s="356">
        <v>2</v>
      </c>
      <c r="C3847" s="357">
        <v>1156.6269178399994</v>
      </c>
      <c r="D3847" s="357">
        <v>1236.8338114140001</v>
      </c>
      <c r="E3847" s="357">
        <v>10.014794894000003</v>
      </c>
    </row>
    <row r="3848" spans="1:5">
      <c r="A3848" s="355">
        <f t="shared" si="60"/>
        <v>45818</v>
      </c>
      <c r="B3848" s="356">
        <v>3</v>
      </c>
      <c r="C3848" s="357">
        <v>1153.6011273199997</v>
      </c>
      <c r="D3848" s="357">
        <v>1236.824933977</v>
      </c>
      <c r="E3848" s="357">
        <v>10.719300497000001</v>
      </c>
    </row>
    <row r="3849" spans="1:5">
      <c r="A3849" s="355">
        <f t="shared" si="60"/>
        <v>45818</v>
      </c>
      <c r="B3849" s="356">
        <v>4</v>
      </c>
      <c r="C3849" s="357">
        <v>1202.338596667</v>
      </c>
      <c r="D3849" s="357">
        <v>1284.9724652059997</v>
      </c>
      <c r="E3849" s="357">
        <v>11.135258020999997</v>
      </c>
    </row>
    <row r="3850" spans="1:5">
      <c r="A3850" s="355">
        <f t="shared" si="60"/>
        <v>45818</v>
      </c>
      <c r="B3850" s="356">
        <v>5</v>
      </c>
      <c r="C3850" s="357">
        <v>1283.0008348300005</v>
      </c>
      <c r="D3850" s="357">
        <v>1393.4131617500002</v>
      </c>
      <c r="E3850" s="357">
        <v>10.899288595999995</v>
      </c>
    </row>
    <row r="3851" spans="1:5">
      <c r="A3851" s="355">
        <f t="shared" si="60"/>
        <v>45818</v>
      </c>
      <c r="B3851" s="356">
        <v>6</v>
      </c>
      <c r="C3851" s="357">
        <v>1333.2316791200003</v>
      </c>
      <c r="D3851" s="357">
        <v>1521.7139101660002</v>
      </c>
      <c r="E3851" s="357">
        <v>10.436293985000001</v>
      </c>
    </row>
    <row r="3852" spans="1:5">
      <c r="A3852" s="355">
        <f t="shared" si="60"/>
        <v>45818</v>
      </c>
      <c r="B3852" s="356">
        <v>7</v>
      </c>
      <c r="C3852" s="357">
        <v>1465.7808245400001</v>
      </c>
      <c r="D3852" s="357">
        <v>1623.3200212059999</v>
      </c>
      <c r="E3852" s="357">
        <v>11.375509602000005</v>
      </c>
    </row>
    <row r="3853" spans="1:5">
      <c r="A3853" s="355">
        <f t="shared" si="60"/>
        <v>45818</v>
      </c>
      <c r="B3853" s="356">
        <v>8</v>
      </c>
      <c r="C3853" s="357">
        <v>1643.1040704869997</v>
      </c>
      <c r="D3853" s="357">
        <v>1737.3811595259999</v>
      </c>
      <c r="E3853" s="357">
        <v>12.200284264999995</v>
      </c>
    </row>
    <row r="3854" spans="1:5">
      <c r="A3854" s="355">
        <f t="shared" si="60"/>
        <v>45818</v>
      </c>
      <c r="B3854" s="356">
        <v>9</v>
      </c>
      <c r="C3854" s="357">
        <v>1659.3506696739996</v>
      </c>
      <c r="D3854" s="357">
        <v>1792.8532107450003</v>
      </c>
      <c r="E3854" s="357">
        <v>12.913603857999995</v>
      </c>
    </row>
    <row r="3855" spans="1:5">
      <c r="A3855" s="355">
        <f t="shared" si="60"/>
        <v>45818</v>
      </c>
      <c r="B3855" s="356">
        <v>10</v>
      </c>
      <c r="C3855" s="357">
        <v>1771.4058428879998</v>
      </c>
      <c r="D3855" s="357">
        <v>1862.3597546139999</v>
      </c>
      <c r="E3855" s="357">
        <v>13.093181165999999</v>
      </c>
    </row>
    <row r="3856" spans="1:5">
      <c r="A3856" s="355">
        <f t="shared" si="60"/>
        <v>45818</v>
      </c>
      <c r="B3856" s="356">
        <v>11</v>
      </c>
      <c r="C3856" s="357">
        <v>1848.4044307410009</v>
      </c>
      <c r="D3856" s="357">
        <v>1914.405842661</v>
      </c>
      <c r="E3856" s="357">
        <v>12.394041071</v>
      </c>
    </row>
    <row r="3857" spans="1:5">
      <c r="A3857" s="355">
        <f t="shared" si="60"/>
        <v>45818</v>
      </c>
      <c r="B3857" s="356">
        <v>12</v>
      </c>
      <c r="C3857" s="357">
        <v>1844.9996931539995</v>
      </c>
      <c r="D3857" s="357">
        <v>1892.5518214609997</v>
      </c>
      <c r="E3857" s="357">
        <v>11.453218597000005</v>
      </c>
    </row>
    <row r="3858" spans="1:5">
      <c r="A3858" s="355">
        <f t="shared" si="60"/>
        <v>45818</v>
      </c>
      <c r="B3858" s="356">
        <v>13</v>
      </c>
      <c r="C3858" s="357">
        <v>1849.0835458980009</v>
      </c>
      <c r="D3858" s="357">
        <v>1904.3643012609998</v>
      </c>
      <c r="E3858" s="357">
        <v>11.761312915000001</v>
      </c>
    </row>
    <row r="3859" spans="1:5">
      <c r="A3859" s="355">
        <f t="shared" si="60"/>
        <v>45818</v>
      </c>
      <c r="B3859" s="356">
        <v>14</v>
      </c>
      <c r="C3859" s="357">
        <v>1793.3496678129998</v>
      </c>
      <c r="D3859" s="357">
        <v>1908.0316599700006</v>
      </c>
      <c r="E3859" s="357">
        <v>12.541052005000004</v>
      </c>
    </row>
    <row r="3860" spans="1:5">
      <c r="A3860" s="355">
        <f t="shared" si="60"/>
        <v>45818</v>
      </c>
      <c r="B3860" s="356">
        <v>15</v>
      </c>
      <c r="C3860" s="357">
        <v>1837.0407865880004</v>
      </c>
      <c r="D3860" s="357">
        <v>1916.9478164729999</v>
      </c>
      <c r="E3860" s="357">
        <v>11.873012916000004</v>
      </c>
    </row>
    <row r="3861" spans="1:5">
      <c r="A3861" s="355">
        <f t="shared" si="60"/>
        <v>45818</v>
      </c>
      <c r="B3861" s="356">
        <v>16</v>
      </c>
      <c r="C3861" s="357">
        <v>1807.2517853339994</v>
      </c>
      <c r="D3861" s="357">
        <v>1887.113283165</v>
      </c>
      <c r="E3861" s="357">
        <v>10.842945078</v>
      </c>
    </row>
    <row r="3862" spans="1:5">
      <c r="A3862" s="355">
        <f t="shared" si="60"/>
        <v>45818</v>
      </c>
      <c r="B3862" s="356">
        <v>17</v>
      </c>
      <c r="C3862" s="357">
        <v>1790.6158448770002</v>
      </c>
      <c r="D3862" s="357">
        <v>1858.0692035380009</v>
      </c>
      <c r="E3862" s="357">
        <v>9.543769649999998</v>
      </c>
    </row>
    <row r="3863" spans="1:5">
      <c r="A3863" s="355">
        <f t="shared" si="60"/>
        <v>45818</v>
      </c>
      <c r="B3863" s="356">
        <v>18</v>
      </c>
      <c r="C3863" s="357">
        <v>1798.1415565250004</v>
      </c>
      <c r="D3863" s="357">
        <v>1906.4783959660001</v>
      </c>
      <c r="E3863" s="357">
        <v>10.536360696000001</v>
      </c>
    </row>
    <row r="3864" spans="1:5">
      <c r="A3864" s="355">
        <f t="shared" si="60"/>
        <v>45818</v>
      </c>
      <c r="B3864" s="356">
        <v>19</v>
      </c>
      <c r="C3864" s="357">
        <v>1864.5718260229996</v>
      </c>
      <c r="D3864" s="357">
        <v>1964.4149668460002</v>
      </c>
      <c r="E3864" s="357">
        <v>10.654506180999995</v>
      </c>
    </row>
    <row r="3865" spans="1:5">
      <c r="A3865" s="355">
        <f t="shared" si="60"/>
        <v>45818</v>
      </c>
      <c r="B3865" s="356">
        <v>20</v>
      </c>
      <c r="C3865" s="357">
        <v>1779.9119549760001</v>
      </c>
      <c r="D3865" s="357">
        <v>1879.6144665979998</v>
      </c>
      <c r="E3865" s="357">
        <v>10.701557573000001</v>
      </c>
    </row>
    <row r="3866" spans="1:5">
      <c r="A3866" s="355">
        <f t="shared" si="60"/>
        <v>45818</v>
      </c>
      <c r="B3866" s="356">
        <v>21</v>
      </c>
      <c r="C3866" s="357">
        <v>1612.2862415499999</v>
      </c>
      <c r="D3866" s="357">
        <v>1720.8824607639999</v>
      </c>
      <c r="E3866" s="357">
        <v>10.954732286999995</v>
      </c>
    </row>
    <row r="3867" spans="1:5">
      <c r="A3867" s="355">
        <f t="shared" si="60"/>
        <v>45818</v>
      </c>
      <c r="B3867" s="356">
        <v>22</v>
      </c>
      <c r="C3867" s="357">
        <v>1423.9865826319992</v>
      </c>
      <c r="D3867" s="357">
        <v>1559.911675888</v>
      </c>
      <c r="E3867" s="357">
        <v>10.581647184999994</v>
      </c>
    </row>
    <row r="3868" spans="1:5">
      <c r="A3868" s="355">
        <f t="shared" si="60"/>
        <v>45818</v>
      </c>
      <c r="B3868" s="356">
        <v>23</v>
      </c>
      <c r="C3868" s="357">
        <v>1274.1138137470004</v>
      </c>
      <c r="D3868" s="357">
        <v>1422.0348569940002</v>
      </c>
      <c r="E3868" s="357">
        <v>10.224171332000004</v>
      </c>
    </row>
    <row r="3869" spans="1:5">
      <c r="A3869" s="355">
        <f t="shared" si="60"/>
        <v>45819</v>
      </c>
      <c r="B3869" s="356">
        <v>0</v>
      </c>
      <c r="C3869" s="357">
        <v>1199.30315544</v>
      </c>
      <c r="D3869" s="357">
        <v>1330.473257053</v>
      </c>
      <c r="E3869" s="357">
        <v>10.074485185</v>
      </c>
    </row>
    <row r="3870" spans="1:5">
      <c r="A3870" s="355">
        <f t="shared" si="60"/>
        <v>45819</v>
      </c>
      <c r="B3870" s="356">
        <v>1</v>
      </c>
      <c r="C3870" s="357">
        <v>1227.009075787</v>
      </c>
      <c r="D3870" s="357">
        <v>1281.9448290019998</v>
      </c>
      <c r="E3870" s="357">
        <v>10.226039134999999</v>
      </c>
    </row>
    <row r="3871" spans="1:5">
      <c r="A3871" s="355">
        <f t="shared" si="60"/>
        <v>45819</v>
      </c>
      <c r="B3871" s="356">
        <v>2</v>
      </c>
      <c r="C3871" s="357">
        <v>1199.7464640340002</v>
      </c>
      <c r="D3871" s="357">
        <v>1253.9272549219997</v>
      </c>
      <c r="E3871" s="357">
        <v>9.7799476039999966</v>
      </c>
    </row>
    <row r="3872" spans="1:5">
      <c r="A3872" s="355">
        <f t="shared" si="60"/>
        <v>45819</v>
      </c>
      <c r="B3872" s="356">
        <v>3</v>
      </c>
      <c r="C3872" s="357">
        <v>1195.4446786279993</v>
      </c>
      <c r="D3872" s="357">
        <v>1246.4699495119994</v>
      </c>
      <c r="E3872" s="357">
        <v>10.673151037999999</v>
      </c>
    </row>
    <row r="3873" spans="1:5">
      <c r="A3873" s="355">
        <f t="shared" si="60"/>
        <v>45819</v>
      </c>
      <c r="B3873" s="356">
        <v>4</v>
      </c>
      <c r="C3873" s="357">
        <v>1209.8853377739995</v>
      </c>
      <c r="D3873" s="357">
        <v>1284.4251602619997</v>
      </c>
      <c r="E3873" s="357">
        <v>10.469976455999999</v>
      </c>
    </row>
    <row r="3874" spans="1:5">
      <c r="A3874" s="355">
        <f t="shared" si="60"/>
        <v>45819</v>
      </c>
      <c r="B3874" s="356">
        <v>5</v>
      </c>
      <c r="C3874" s="357">
        <v>1317.4506096179998</v>
      </c>
      <c r="D3874" s="357">
        <v>1385.8077005940004</v>
      </c>
      <c r="E3874" s="357">
        <v>10.310860253000001</v>
      </c>
    </row>
    <row r="3875" spans="1:5">
      <c r="A3875" s="355">
        <f t="shared" si="60"/>
        <v>45819</v>
      </c>
      <c r="B3875" s="356">
        <v>6</v>
      </c>
      <c r="C3875" s="357">
        <v>1356.0996343489996</v>
      </c>
      <c r="D3875" s="357">
        <v>1507.2311642610005</v>
      </c>
      <c r="E3875" s="357">
        <v>9.8937905260000001</v>
      </c>
    </row>
    <row r="3876" spans="1:5">
      <c r="A3876" s="355">
        <f t="shared" si="60"/>
        <v>45819</v>
      </c>
      <c r="B3876" s="356">
        <v>7</v>
      </c>
      <c r="C3876" s="357">
        <v>1426.6732389409999</v>
      </c>
      <c r="D3876" s="357">
        <v>1620.2981439969999</v>
      </c>
      <c r="E3876" s="357">
        <v>10.643909013999997</v>
      </c>
    </row>
    <row r="3877" spans="1:5">
      <c r="A3877" s="355">
        <f t="shared" si="60"/>
        <v>45819</v>
      </c>
      <c r="B3877" s="356">
        <v>8</v>
      </c>
      <c r="C3877" s="357">
        <v>1593.9125514099987</v>
      </c>
      <c r="D3877" s="357">
        <v>1722.2844721560004</v>
      </c>
      <c r="E3877" s="357">
        <v>11.750083886000002</v>
      </c>
    </row>
    <row r="3878" spans="1:5">
      <c r="A3878" s="355">
        <f t="shared" si="60"/>
        <v>45819</v>
      </c>
      <c r="B3878" s="356">
        <v>9</v>
      </c>
      <c r="C3878" s="357">
        <v>1705.8165805430001</v>
      </c>
      <c r="D3878" s="357">
        <v>1781.1668240459994</v>
      </c>
      <c r="E3878" s="357">
        <v>12.524229062000002</v>
      </c>
    </row>
    <row r="3879" spans="1:5">
      <c r="A3879" s="355">
        <f t="shared" si="60"/>
        <v>45819</v>
      </c>
      <c r="B3879" s="356">
        <v>10</v>
      </c>
      <c r="C3879" s="357">
        <v>1714.4644053409997</v>
      </c>
      <c r="D3879" s="357">
        <v>1825.9270969490003</v>
      </c>
      <c r="E3879" s="357">
        <v>12.632626867000003</v>
      </c>
    </row>
    <row r="3880" spans="1:5">
      <c r="A3880" s="355">
        <f t="shared" si="60"/>
        <v>45819</v>
      </c>
      <c r="B3880" s="356">
        <v>11</v>
      </c>
      <c r="C3880" s="357">
        <v>1783.275899471</v>
      </c>
      <c r="D3880" s="357">
        <v>1875.0177581610001</v>
      </c>
      <c r="E3880" s="357">
        <v>11.761739823999994</v>
      </c>
    </row>
    <row r="3881" spans="1:5">
      <c r="A3881" s="355">
        <f t="shared" si="60"/>
        <v>45819</v>
      </c>
      <c r="B3881" s="356">
        <v>12</v>
      </c>
      <c r="C3881" s="357">
        <v>1741.9781587970001</v>
      </c>
      <c r="D3881" s="357">
        <v>1856.7844351029996</v>
      </c>
      <c r="E3881" s="357">
        <v>11.513451083</v>
      </c>
    </row>
    <row r="3882" spans="1:5">
      <c r="A3882" s="355">
        <f t="shared" si="60"/>
        <v>45819</v>
      </c>
      <c r="B3882" s="356">
        <v>13</v>
      </c>
      <c r="C3882" s="357">
        <v>1777.3003717889994</v>
      </c>
      <c r="D3882" s="357">
        <v>1848.5259999579998</v>
      </c>
      <c r="E3882" s="357">
        <v>12.042402507</v>
      </c>
    </row>
    <row r="3883" spans="1:5">
      <c r="A3883" s="355">
        <f t="shared" si="60"/>
        <v>45819</v>
      </c>
      <c r="B3883" s="356">
        <v>14</v>
      </c>
      <c r="C3883" s="357">
        <v>1803.7839210369996</v>
      </c>
      <c r="D3883" s="357">
        <v>1885.7089376159995</v>
      </c>
      <c r="E3883" s="357">
        <v>12.151164403000001</v>
      </c>
    </row>
    <row r="3884" spans="1:5">
      <c r="A3884" s="355">
        <f t="shared" si="60"/>
        <v>45819</v>
      </c>
      <c r="B3884" s="356">
        <v>15</v>
      </c>
      <c r="C3884" s="357">
        <v>1803.4569222449993</v>
      </c>
      <c r="D3884" s="357">
        <v>1907.5138615030003</v>
      </c>
      <c r="E3884" s="357">
        <v>12.285051845</v>
      </c>
    </row>
    <row r="3885" spans="1:5">
      <c r="A3885" s="355">
        <f t="shared" si="60"/>
        <v>45819</v>
      </c>
      <c r="B3885" s="356">
        <v>16</v>
      </c>
      <c r="C3885" s="357">
        <v>1777.544780726</v>
      </c>
      <c r="D3885" s="357">
        <v>1880.7073243800003</v>
      </c>
      <c r="E3885" s="357">
        <v>11.749860719000004</v>
      </c>
    </row>
    <row r="3886" spans="1:5">
      <c r="A3886" s="355">
        <f t="shared" si="60"/>
        <v>45819</v>
      </c>
      <c r="B3886" s="356">
        <v>17</v>
      </c>
      <c r="C3886" s="357">
        <v>1738.6294505080002</v>
      </c>
      <c r="D3886" s="357">
        <v>1841.2264888300003</v>
      </c>
      <c r="E3886" s="357">
        <v>10.211712359000002</v>
      </c>
    </row>
    <row r="3887" spans="1:5">
      <c r="A3887" s="355">
        <f t="shared" si="60"/>
        <v>45819</v>
      </c>
      <c r="B3887" s="356">
        <v>18</v>
      </c>
      <c r="C3887" s="357">
        <v>1764.0844206450006</v>
      </c>
      <c r="D3887" s="357">
        <v>1866.4772223350008</v>
      </c>
      <c r="E3887" s="357">
        <v>10.653659371000007</v>
      </c>
    </row>
    <row r="3888" spans="1:5">
      <c r="A3888" s="355">
        <f t="shared" si="60"/>
        <v>45819</v>
      </c>
      <c r="B3888" s="356">
        <v>19</v>
      </c>
      <c r="C3888" s="357">
        <v>1910.9426551189997</v>
      </c>
      <c r="D3888" s="357">
        <v>1987.5391551049997</v>
      </c>
      <c r="E3888" s="357">
        <v>11.18177036</v>
      </c>
    </row>
    <row r="3889" spans="1:5">
      <c r="A3889" s="355">
        <f t="shared" si="60"/>
        <v>45819</v>
      </c>
      <c r="B3889" s="356">
        <v>20</v>
      </c>
      <c r="C3889" s="357">
        <v>1824.3327780899999</v>
      </c>
      <c r="D3889" s="357">
        <v>1914.2986425499998</v>
      </c>
      <c r="E3889" s="357">
        <v>11.090857327000002</v>
      </c>
    </row>
    <row r="3890" spans="1:5">
      <c r="A3890" s="355">
        <f t="shared" si="60"/>
        <v>45819</v>
      </c>
      <c r="B3890" s="356">
        <v>21</v>
      </c>
      <c r="C3890" s="357">
        <v>1639.4209693509997</v>
      </c>
      <c r="D3890" s="357">
        <v>1768.9579184270003</v>
      </c>
      <c r="E3890" s="357">
        <v>10.633524949000002</v>
      </c>
    </row>
    <row r="3891" spans="1:5">
      <c r="A3891" s="355">
        <f t="shared" si="60"/>
        <v>45819</v>
      </c>
      <c r="B3891" s="356">
        <v>22</v>
      </c>
      <c r="C3891" s="357">
        <v>1486.7554506049996</v>
      </c>
      <c r="D3891" s="357">
        <v>1599.341541319</v>
      </c>
      <c r="E3891" s="357">
        <v>10.667658454999991</v>
      </c>
    </row>
    <row r="3892" spans="1:5">
      <c r="A3892" s="355">
        <f t="shared" si="60"/>
        <v>45819</v>
      </c>
      <c r="B3892" s="356">
        <v>23</v>
      </c>
      <c r="C3892" s="357">
        <v>1280.8609518959997</v>
      </c>
      <c r="D3892" s="357">
        <v>1441.245691034999</v>
      </c>
      <c r="E3892" s="357">
        <v>10.737870195999999</v>
      </c>
    </row>
    <row r="3893" spans="1:5">
      <c r="A3893" s="355">
        <f t="shared" si="60"/>
        <v>45820</v>
      </c>
      <c r="B3893" s="356">
        <v>0</v>
      </c>
      <c r="C3893" s="357">
        <v>1245.1792116480003</v>
      </c>
      <c r="D3893" s="357">
        <v>1340.1073283749997</v>
      </c>
      <c r="E3893" s="357">
        <v>10.141453514999995</v>
      </c>
    </row>
    <row r="3894" spans="1:5">
      <c r="A3894" s="355">
        <f t="shared" si="60"/>
        <v>45820</v>
      </c>
      <c r="B3894" s="356">
        <v>1</v>
      </c>
      <c r="C3894" s="357">
        <v>1197.4911038639998</v>
      </c>
      <c r="D3894" s="357">
        <v>1287.2938402409998</v>
      </c>
      <c r="E3894" s="357">
        <v>9.8590128980000014</v>
      </c>
    </row>
    <row r="3895" spans="1:5">
      <c r="A3895" s="355">
        <f t="shared" si="60"/>
        <v>45820</v>
      </c>
      <c r="B3895" s="356">
        <v>2</v>
      </c>
      <c r="C3895" s="357">
        <v>1180.6230849969995</v>
      </c>
      <c r="D3895" s="357">
        <v>1260.9998251379998</v>
      </c>
      <c r="E3895" s="357">
        <v>10.139665161</v>
      </c>
    </row>
    <row r="3896" spans="1:5">
      <c r="A3896" s="355">
        <f t="shared" si="60"/>
        <v>45820</v>
      </c>
      <c r="B3896" s="356">
        <v>3</v>
      </c>
      <c r="C3896" s="357">
        <v>1171.7098119599998</v>
      </c>
      <c r="D3896" s="357">
        <v>1253.2682831420002</v>
      </c>
      <c r="E3896" s="357">
        <v>9.8614506029999998</v>
      </c>
    </row>
    <row r="3897" spans="1:5">
      <c r="A3897" s="355">
        <f t="shared" si="60"/>
        <v>45820</v>
      </c>
      <c r="B3897" s="356">
        <v>4</v>
      </c>
      <c r="C3897" s="357">
        <v>1230.5823984860001</v>
      </c>
      <c r="D3897" s="357">
        <v>1312.3338875859999</v>
      </c>
      <c r="E3897" s="357">
        <v>9.4617909720000011</v>
      </c>
    </row>
    <row r="3898" spans="1:5">
      <c r="A3898" s="355">
        <f t="shared" si="60"/>
        <v>45820</v>
      </c>
      <c r="B3898" s="356">
        <v>5</v>
      </c>
      <c r="C3898" s="357">
        <v>1294.6624572869998</v>
      </c>
      <c r="D3898" s="357">
        <v>1403.6944730520001</v>
      </c>
      <c r="E3898" s="357">
        <v>9.703258371999997</v>
      </c>
    </row>
    <row r="3899" spans="1:5">
      <c r="A3899" s="355">
        <f t="shared" si="60"/>
        <v>45820</v>
      </c>
      <c r="B3899" s="356">
        <v>6</v>
      </c>
      <c r="C3899" s="357">
        <v>1360.3298998929995</v>
      </c>
      <c r="D3899" s="357">
        <v>1538.7824906970002</v>
      </c>
      <c r="E3899" s="357">
        <v>9.7936731080000001</v>
      </c>
    </row>
    <row r="3900" spans="1:5">
      <c r="A3900" s="355">
        <f t="shared" si="60"/>
        <v>45820</v>
      </c>
      <c r="B3900" s="356">
        <v>7</v>
      </c>
      <c r="C3900" s="357">
        <v>1518.0565718399996</v>
      </c>
      <c r="D3900" s="357">
        <v>1644.9790622540004</v>
      </c>
      <c r="E3900" s="357">
        <v>11.097335718000002</v>
      </c>
    </row>
    <row r="3901" spans="1:5">
      <c r="A3901" s="355">
        <f t="shared" si="60"/>
        <v>45820</v>
      </c>
      <c r="B3901" s="356">
        <v>8</v>
      </c>
      <c r="C3901" s="357">
        <v>1662.0917020070005</v>
      </c>
      <c r="D3901" s="357">
        <v>1750.2185130959999</v>
      </c>
      <c r="E3901" s="357">
        <v>11.861071114000001</v>
      </c>
    </row>
    <row r="3902" spans="1:5">
      <c r="A3902" s="355">
        <f t="shared" si="60"/>
        <v>45820</v>
      </c>
      <c r="B3902" s="356">
        <v>9</v>
      </c>
      <c r="C3902" s="357">
        <v>1673.6676335420007</v>
      </c>
      <c r="D3902" s="357">
        <v>1811.4099099959999</v>
      </c>
      <c r="E3902" s="357">
        <v>12.062624214999998</v>
      </c>
    </row>
    <row r="3903" spans="1:5">
      <c r="A3903" s="355">
        <f t="shared" si="60"/>
        <v>45820</v>
      </c>
      <c r="B3903" s="356">
        <v>10</v>
      </c>
      <c r="C3903" s="357">
        <v>1756.2976539870003</v>
      </c>
      <c r="D3903" s="357">
        <v>1862.3385076079999</v>
      </c>
      <c r="E3903" s="357">
        <v>12.430407917999998</v>
      </c>
    </row>
    <row r="3904" spans="1:5">
      <c r="A3904" s="355">
        <f t="shared" si="60"/>
        <v>45820</v>
      </c>
      <c r="B3904" s="356">
        <v>11</v>
      </c>
      <c r="C3904" s="357">
        <v>1801.679204271001</v>
      </c>
      <c r="D3904" s="357">
        <v>1911.7306313910003</v>
      </c>
      <c r="E3904" s="357">
        <v>12.373062072999996</v>
      </c>
    </row>
    <row r="3905" spans="1:5">
      <c r="A3905" s="355">
        <f t="shared" si="60"/>
        <v>45820</v>
      </c>
      <c r="B3905" s="356">
        <v>12</v>
      </c>
      <c r="C3905" s="357">
        <v>1821.8068160110006</v>
      </c>
      <c r="D3905" s="357">
        <v>1917.1028652340003</v>
      </c>
      <c r="E3905" s="357">
        <v>11.614766530999999</v>
      </c>
    </row>
    <row r="3906" spans="1:5">
      <c r="A3906" s="355">
        <f t="shared" si="60"/>
        <v>45820</v>
      </c>
      <c r="B3906" s="356">
        <v>13</v>
      </c>
      <c r="C3906" s="357">
        <v>1814.7192686689982</v>
      </c>
      <c r="D3906" s="357">
        <v>1914.7863848020002</v>
      </c>
      <c r="E3906" s="357">
        <v>11.782284188999997</v>
      </c>
    </row>
    <row r="3907" spans="1:5">
      <c r="A3907" s="355">
        <f t="shared" si="60"/>
        <v>45820</v>
      </c>
      <c r="B3907" s="356">
        <v>14</v>
      </c>
      <c r="C3907" s="357">
        <v>1808.2825241159999</v>
      </c>
      <c r="D3907" s="357">
        <v>1900.8815152299996</v>
      </c>
      <c r="E3907" s="357">
        <v>12.732550366999996</v>
      </c>
    </row>
    <row r="3908" spans="1:5">
      <c r="A3908" s="355">
        <f t="shared" si="60"/>
        <v>45820</v>
      </c>
      <c r="B3908" s="356">
        <v>15</v>
      </c>
      <c r="C3908" s="357">
        <v>1790.0609644600002</v>
      </c>
      <c r="D3908" s="357">
        <v>1888.6978229370006</v>
      </c>
      <c r="E3908" s="357">
        <v>12.708718197999998</v>
      </c>
    </row>
    <row r="3909" spans="1:5">
      <c r="A3909" s="355">
        <f t="shared" si="60"/>
        <v>45820</v>
      </c>
      <c r="B3909" s="356">
        <v>16</v>
      </c>
      <c r="C3909" s="357">
        <v>1751.8601380139996</v>
      </c>
      <c r="D3909" s="357">
        <v>1845.549218953</v>
      </c>
      <c r="E3909" s="357">
        <v>11.773359368999998</v>
      </c>
    </row>
    <row r="3910" spans="1:5">
      <c r="A3910" s="355">
        <f t="shared" ref="A3910:A3973" si="61">IF(B3910=0,A3909+1,A3909)</f>
        <v>45820</v>
      </c>
      <c r="B3910" s="356">
        <v>17</v>
      </c>
      <c r="C3910" s="357">
        <v>1668.6783401029998</v>
      </c>
      <c r="D3910" s="357">
        <v>1794.8445794169995</v>
      </c>
      <c r="E3910" s="357">
        <v>10.34677145</v>
      </c>
    </row>
    <row r="3911" spans="1:5">
      <c r="A3911" s="355">
        <f t="shared" si="61"/>
        <v>45820</v>
      </c>
      <c r="B3911" s="356">
        <v>18</v>
      </c>
      <c r="C3911" s="357">
        <v>1747.1371515720004</v>
      </c>
      <c r="D3911" s="357">
        <v>1860.8684113599998</v>
      </c>
      <c r="E3911" s="357">
        <v>10.580289652000001</v>
      </c>
    </row>
    <row r="3912" spans="1:5">
      <c r="A3912" s="355">
        <f t="shared" si="61"/>
        <v>45820</v>
      </c>
      <c r="B3912" s="356">
        <v>19</v>
      </c>
      <c r="C3912" s="357">
        <v>1840.2901852899993</v>
      </c>
      <c r="D3912" s="357">
        <v>1973.438871394</v>
      </c>
      <c r="E3912" s="357">
        <v>10.646649553</v>
      </c>
    </row>
    <row r="3913" spans="1:5">
      <c r="A3913" s="355">
        <f t="shared" si="61"/>
        <v>45820</v>
      </c>
      <c r="B3913" s="356">
        <v>20</v>
      </c>
      <c r="C3913" s="357">
        <v>1724.2198529570003</v>
      </c>
      <c r="D3913" s="357">
        <v>1892.6897120439999</v>
      </c>
      <c r="E3913" s="357">
        <v>10.797549222000008</v>
      </c>
    </row>
    <row r="3914" spans="1:5">
      <c r="A3914" s="355">
        <f t="shared" si="61"/>
        <v>45820</v>
      </c>
      <c r="B3914" s="356">
        <v>21</v>
      </c>
      <c r="C3914" s="357">
        <v>1585.1039604010002</v>
      </c>
      <c r="D3914" s="357">
        <v>1736.9947762490006</v>
      </c>
      <c r="E3914" s="357">
        <v>11.257469699</v>
      </c>
    </row>
    <row r="3915" spans="1:5">
      <c r="A3915" s="355">
        <f t="shared" si="61"/>
        <v>45820</v>
      </c>
      <c r="B3915" s="356">
        <v>22</v>
      </c>
      <c r="C3915" s="357">
        <v>1494.7985783320009</v>
      </c>
      <c r="D3915" s="357">
        <v>1585.6691585870008</v>
      </c>
      <c r="E3915" s="357">
        <v>11.848313544999991</v>
      </c>
    </row>
    <row r="3916" spans="1:5">
      <c r="A3916" s="355">
        <f t="shared" si="61"/>
        <v>45820</v>
      </c>
      <c r="B3916" s="356">
        <v>23</v>
      </c>
      <c r="C3916" s="357">
        <v>1362.6118824499997</v>
      </c>
      <c r="D3916" s="357">
        <v>1436.3858184049998</v>
      </c>
      <c r="E3916" s="357">
        <v>10.951940528000003</v>
      </c>
    </row>
    <row r="3917" spans="1:5">
      <c r="A3917" s="355">
        <f t="shared" si="61"/>
        <v>45821</v>
      </c>
      <c r="B3917" s="356">
        <v>0</v>
      </c>
      <c r="C3917" s="357">
        <v>1230.9263552700004</v>
      </c>
      <c r="D3917" s="357">
        <v>1334.2357003079997</v>
      </c>
      <c r="E3917" s="357">
        <v>11.106007166000003</v>
      </c>
    </row>
    <row r="3918" spans="1:5">
      <c r="A3918" s="355">
        <f t="shared" si="61"/>
        <v>45821</v>
      </c>
      <c r="B3918" s="356">
        <v>1</v>
      </c>
      <c r="C3918" s="357">
        <v>1189.6289172020001</v>
      </c>
      <c r="D3918" s="357">
        <v>1277.7186515150001</v>
      </c>
      <c r="E3918" s="357">
        <v>11.665565111000001</v>
      </c>
    </row>
    <row r="3919" spans="1:5">
      <c r="A3919" s="355">
        <f t="shared" si="61"/>
        <v>45821</v>
      </c>
      <c r="B3919" s="356">
        <v>2</v>
      </c>
      <c r="C3919" s="357">
        <v>1159.6355533360006</v>
      </c>
      <c r="D3919" s="357">
        <v>1248.3551716770003</v>
      </c>
      <c r="E3919" s="357">
        <v>11.762749678000002</v>
      </c>
    </row>
    <row r="3920" spans="1:5">
      <c r="A3920" s="355">
        <f t="shared" si="61"/>
        <v>45821</v>
      </c>
      <c r="B3920" s="356">
        <v>3</v>
      </c>
      <c r="C3920" s="357">
        <v>1152.6838960819998</v>
      </c>
      <c r="D3920" s="357">
        <v>1246.1378338120005</v>
      </c>
      <c r="E3920" s="357">
        <v>11.493057713999997</v>
      </c>
    </row>
    <row r="3921" spans="1:5">
      <c r="A3921" s="355">
        <f t="shared" si="61"/>
        <v>45821</v>
      </c>
      <c r="B3921" s="356">
        <v>4</v>
      </c>
      <c r="C3921" s="357">
        <v>1191.296845266</v>
      </c>
      <c r="D3921" s="357">
        <v>1292.7884025590004</v>
      </c>
      <c r="E3921" s="357">
        <v>11.063364697000001</v>
      </c>
    </row>
    <row r="3922" spans="1:5">
      <c r="A3922" s="355">
        <f t="shared" si="61"/>
        <v>45821</v>
      </c>
      <c r="B3922" s="356">
        <v>5</v>
      </c>
      <c r="C3922" s="357">
        <v>1273.9892034469999</v>
      </c>
      <c r="D3922" s="357">
        <v>1383.6304827400006</v>
      </c>
      <c r="E3922" s="357">
        <v>10.575516762000001</v>
      </c>
    </row>
    <row r="3923" spans="1:5">
      <c r="A3923" s="355">
        <f t="shared" si="61"/>
        <v>45821</v>
      </c>
      <c r="B3923" s="356">
        <v>6</v>
      </c>
      <c r="C3923" s="357">
        <v>1390.1964125230002</v>
      </c>
      <c r="D3923" s="357">
        <v>1520.7825042550003</v>
      </c>
      <c r="E3923" s="357">
        <v>10.467025566999999</v>
      </c>
    </row>
    <row r="3924" spans="1:5">
      <c r="A3924" s="355">
        <f t="shared" si="61"/>
        <v>45821</v>
      </c>
      <c r="B3924" s="356">
        <v>7</v>
      </c>
      <c r="C3924" s="357">
        <v>1536.3186057479995</v>
      </c>
      <c r="D3924" s="357">
        <v>1646.8755599349993</v>
      </c>
      <c r="E3924" s="357">
        <v>11.646455906</v>
      </c>
    </row>
    <row r="3925" spans="1:5">
      <c r="A3925" s="355">
        <f t="shared" si="61"/>
        <v>45821</v>
      </c>
      <c r="B3925" s="356">
        <v>8</v>
      </c>
      <c r="C3925" s="357">
        <v>1587.3790525600007</v>
      </c>
      <c r="D3925" s="357">
        <v>1746.9761987830002</v>
      </c>
      <c r="E3925" s="357">
        <v>12.422907030999998</v>
      </c>
    </row>
    <row r="3926" spans="1:5">
      <c r="A3926" s="355">
        <f t="shared" si="61"/>
        <v>45821</v>
      </c>
      <c r="B3926" s="356">
        <v>9</v>
      </c>
      <c r="C3926" s="357">
        <v>1599.8517632869996</v>
      </c>
      <c r="D3926" s="357">
        <v>1792.8556367509998</v>
      </c>
      <c r="E3926" s="357">
        <v>12.827180731999999</v>
      </c>
    </row>
    <row r="3927" spans="1:5">
      <c r="A3927" s="355">
        <f t="shared" si="61"/>
        <v>45821</v>
      </c>
      <c r="B3927" s="356">
        <v>10</v>
      </c>
      <c r="C3927" s="357">
        <v>1606.1890011729997</v>
      </c>
      <c r="D3927" s="357">
        <v>1855.4624117760002</v>
      </c>
      <c r="E3927" s="357">
        <v>13.608748345</v>
      </c>
    </row>
    <row r="3928" spans="1:5">
      <c r="A3928" s="355">
        <f t="shared" si="61"/>
        <v>45821</v>
      </c>
      <c r="B3928" s="356">
        <v>11</v>
      </c>
      <c r="C3928" s="357">
        <v>1648.9182256639995</v>
      </c>
      <c r="D3928" s="357">
        <v>1893.688335196</v>
      </c>
      <c r="E3928" s="357">
        <v>13.567095311999998</v>
      </c>
    </row>
    <row r="3929" spans="1:5">
      <c r="A3929" s="355">
        <f t="shared" si="61"/>
        <v>45821</v>
      </c>
      <c r="B3929" s="356">
        <v>12</v>
      </c>
      <c r="C3929" s="357">
        <v>1678.3498838319995</v>
      </c>
      <c r="D3929" s="357">
        <v>1905.3512629089998</v>
      </c>
      <c r="E3929" s="357">
        <v>12.297013232000001</v>
      </c>
    </row>
    <row r="3930" spans="1:5">
      <c r="A3930" s="355">
        <f t="shared" si="61"/>
        <v>45821</v>
      </c>
      <c r="B3930" s="356">
        <v>13</v>
      </c>
      <c r="C3930" s="357">
        <v>1678.6997172420004</v>
      </c>
      <c r="D3930" s="357">
        <v>1900.3595340050006</v>
      </c>
      <c r="E3930" s="357">
        <v>13.151409049999998</v>
      </c>
    </row>
    <row r="3931" spans="1:5">
      <c r="A3931" s="355">
        <f t="shared" si="61"/>
        <v>45821</v>
      </c>
      <c r="B3931" s="356">
        <v>14</v>
      </c>
      <c r="C3931" s="357">
        <v>1761.7574632130004</v>
      </c>
      <c r="D3931" s="357">
        <v>1916.0037481070003</v>
      </c>
      <c r="E3931" s="357">
        <v>15.74313489</v>
      </c>
    </row>
    <row r="3932" spans="1:5">
      <c r="A3932" s="355">
        <f t="shared" si="61"/>
        <v>45821</v>
      </c>
      <c r="B3932" s="356">
        <v>15</v>
      </c>
      <c r="C3932" s="357">
        <v>1817.0615787770009</v>
      </c>
      <c r="D3932" s="357">
        <v>1914.0781921269997</v>
      </c>
      <c r="E3932" s="357">
        <v>15.564475464000001</v>
      </c>
    </row>
    <row r="3933" spans="1:5">
      <c r="A3933" s="355">
        <f t="shared" si="61"/>
        <v>45821</v>
      </c>
      <c r="B3933" s="356">
        <v>16</v>
      </c>
      <c r="C3933" s="357">
        <v>1709.2638747110002</v>
      </c>
      <c r="D3933" s="357">
        <v>1855.8374684340001</v>
      </c>
      <c r="E3933" s="357">
        <v>11.780202966000004</v>
      </c>
    </row>
    <row r="3934" spans="1:5">
      <c r="A3934" s="355">
        <f t="shared" si="61"/>
        <v>45821</v>
      </c>
      <c r="B3934" s="356">
        <v>17</v>
      </c>
      <c r="C3934" s="357">
        <v>1689.1015923500001</v>
      </c>
      <c r="D3934" s="357">
        <v>1801.0232501910002</v>
      </c>
      <c r="E3934" s="357">
        <v>10.453561302999999</v>
      </c>
    </row>
    <row r="3935" spans="1:5">
      <c r="A3935" s="355">
        <f t="shared" si="61"/>
        <v>45821</v>
      </c>
      <c r="B3935" s="356">
        <v>18</v>
      </c>
      <c r="C3935" s="357">
        <v>1676.6778688709999</v>
      </c>
      <c r="D3935" s="357">
        <v>1831.3121493960004</v>
      </c>
      <c r="E3935" s="357">
        <v>11.664311591000002</v>
      </c>
    </row>
    <row r="3936" spans="1:5">
      <c r="A3936" s="355">
        <f t="shared" si="61"/>
        <v>45821</v>
      </c>
      <c r="B3936" s="356">
        <v>19</v>
      </c>
      <c r="C3936" s="357">
        <v>1844.7100958439994</v>
      </c>
      <c r="D3936" s="357">
        <v>1935.8274481199999</v>
      </c>
      <c r="E3936" s="357">
        <v>11.346495966999999</v>
      </c>
    </row>
    <row r="3937" spans="1:5">
      <c r="A3937" s="355">
        <f t="shared" si="61"/>
        <v>45821</v>
      </c>
      <c r="B3937" s="356">
        <v>20</v>
      </c>
      <c r="C3937" s="357">
        <v>1774.3507141210005</v>
      </c>
      <c r="D3937" s="357">
        <v>1871.5581515680001</v>
      </c>
      <c r="E3937" s="357">
        <v>10.988613703000002</v>
      </c>
    </row>
    <row r="3938" spans="1:5">
      <c r="A3938" s="355">
        <f t="shared" si="61"/>
        <v>45821</v>
      </c>
      <c r="B3938" s="356">
        <v>21</v>
      </c>
      <c r="C3938" s="357">
        <v>1628.8933521219994</v>
      </c>
      <c r="D3938" s="357">
        <v>1723.2278311649998</v>
      </c>
      <c r="E3938" s="357">
        <v>10.703614227999998</v>
      </c>
    </row>
    <row r="3939" spans="1:5">
      <c r="A3939" s="355">
        <f t="shared" si="61"/>
        <v>45821</v>
      </c>
      <c r="B3939" s="356">
        <v>22</v>
      </c>
      <c r="C3939" s="357">
        <v>1520.4804445130003</v>
      </c>
      <c r="D3939" s="357">
        <v>1583.4217544769999</v>
      </c>
      <c r="E3939" s="357">
        <v>11.330908591999997</v>
      </c>
    </row>
    <row r="3940" spans="1:5">
      <c r="A3940" s="355">
        <f t="shared" si="61"/>
        <v>45821</v>
      </c>
      <c r="B3940" s="356">
        <v>23</v>
      </c>
      <c r="C3940" s="357">
        <v>1364.607629032</v>
      </c>
      <c r="D3940" s="357">
        <v>1435.9616584749997</v>
      </c>
      <c r="E3940" s="357">
        <v>10.962921363999996</v>
      </c>
    </row>
    <row r="3941" spans="1:5">
      <c r="A3941" s="355">
        <f t="shared" si="61"/>
        <v>45822</v>
      </c>
      <c r="B3941" s="356">
        <v>0</v>
      </c>
      <c r="C3941" s="357">
        <v>1259.7182946310002</v>
      </c>
      <c r="D3941" s="357">
        <v>1334.908592774</v>
      </c>
      <c r="E3941" s="357">
        <v>10.757977308999997</v>
      </c>
    </row>
    <row r="3942" spans="1:5">
      <c r="A3942" s="355">
        <f t="shared" si="61"/>
        <v>45822</v>
      </c>
      <c r="B3942" s="356">
        <v>1</v>
      </c>
      <c r="C3942" s="357">
        <v>1209.7961418099994</v>
      </c>
      <c r="D3942" s="357">
        <v>1273.3832102179997</v>
      </c>
      <c r="E3942" s="357">
        <v>10.381795486999998</v>
      </c>
    </row>
    <row r="3943" spans="1:5">
      <c r="A3943" s="355">
        <f t="shared" si="61"/>
        <v>45822</v>
      </c>
      <c r="B3943" s="356">
        <v>2</v>
      </c>
      <c r="C3943" s="357">
        <v>1140.1177805440002</v>
      </c>
      <c r="D3943" s="357">
        <v>1221.9595283240001</v>
      </c>
      <c r="E3943" s="357">
        <v>10.275279616999999</v>
      </c>
    </row>
    <row r="3944" spans="1:5">
      <c r="A3944" s="355">
        <f t="shared" si="61"/>
        <v>45822</v>
      </c>
      <c r="B3944" s="356">
        <v>3</v>
      </c>
      <c r="C3944" s="357">
        <v>1096.2580059909994</v>
      </c>
      <c r="D3944" s="357">
        <v>1199.6956126669998</v>
      </c>
      <c r="E3944" s="357">
        <v>10.133889097000001</v>
      </c>
    </row>
    <row r="3945" spans="1:5">
      <c r="A3945" s="355">
        <f t="shared" si="61"/>
        <v>45822</v>
      </c>
      <c r="B3945" s="356">
        <v>4</v>
      </c>
      <c r="C3945" s="357">
        <v>1149.3170742249997</v>
      </c>
      <c r="D3945" s="357">
        <v>1213.3708831050003</v>
      </c>
      <c r="E3945" s="357">
        <v>10.543315509000001</v>
      </c>
    </row>
    <row r="3946" spans="1:5">
      <c r="A3946" s="355">
        <f t="shared" si="61"/>
        <v>45822</v>
      </c>
      <c r="B3946" s="356">
        <v>5</v>
      </c>
      <c r="C3946" s="357">
        <v>1174.2475730369999</v>
      </c>
      <c r="D3946" s="357">
        <v>1249.0066731660002</v>
      </c>
      <c r="E3946" s="357">
        <v>9.9136516009999962</v>
      </c>
    </row>
    <row r="3947" spans="1:5">
      <c r="A3947" s="355">
        <f t="shared" si="61"/>
        <v>45822</v>
      </c>
      <c r="B3947" s="356">
        <v>6</v>
      </c>
      <c r="C3947" s="357">
        <v>1178.883832648</v>
      </c>
      <c r="D3947" s="357">
        <v>1325.878115926</v>
      </c>
      <c r="E3947" s="357">
        <v>9.2023044459999959</v>
      </c>
    </row>
    <row r="3948" spans="1:5">
      <c r="A3948" s="355">
        <f t="shared" si="61"/>
        <v>45822</v>
      </c>
      <c r="B3948" s="356">
        <v>7</v>
      </c>
      <c r="C3948" s="357">
        <v>1277.2052059149994</v>
      </c>
      <c r="D3948" s="357">
        <v>1471.5511859589997</v>
      </c>
      <c r="E3948" s="357">
        <v>9.8286413229999958</v>
      </c>
    </row>
    <row r="3949" spans="1:5">
      <c r="A3949" s="355">
        <f t="shared" si="61"/>
        <v>45822</v>
      </c>
      <c r="B3949" s="356">
        <v>8</v>
      </c>
      <c r="C3949" s="357">
        <v>1454.2886432750006</v>
      </c>
      <c r="D3949" s="357">
        <v>1593.2161375230003</v>
      </c>
      <c r="E3949" s="357">
        <v>10.516505871000001</v>
      </c>
    </row>
    <row r="3950" spans="1:5">
      <c r="A3950" s="355">
        <f t="shared" si="61"/>
        <v>45822</v>
      </c>
      <c r="B3950" s="356">
        <v>9</v>
      </c>
      <c r="C3950" s="357">
        <v>1595.1757164279995</v>
      </c>
      <c r="D3950" s="357">
        <v>1677.9604840560005</v>
      </c>
      <c r="E3950" s="357">
        <v>10.754997457</v>
      </c>
    </row>
    <row r="3951" spans="1:5">
      <c r="A3951" s="355">
        <f t="shared" si="61"/>
        <v>45822</v>
      </c>
      <c r="B3951" s="356">
        <v>10</v>
      </c>
      <c r="C3951" s="357">
        <v>1582.5876280430004</v>
      </c>
      <c r="D3951" s="357">
        <v>1720.0773473139996</v>
      </c>
      <c r="E3951" s="357">
        <v>11.004146541999999</v>
      </c>
    </row>
    <row r="3952" spans="1:5">
      <c r="A3952" s="355">
        <f t="shared" si="61"/>
        <v>45822</v>
      </c>
      <c r="B3952" s="356">
        <v>11</v>
      </c>
      <c r="C3952" s="357">
        <v>1627.8849370820003</v>
      </c>
      <c r="D3952" s="357">
        <v>1732.8274066070005</v>
      </c>
      <c r="E3952" s="357">
        <v>10.920335029000002</v>
      </c>
    </row>
    <row r="3953" spans="1:5">
      <c r="A3953" s="355">
        <f t="shared" si="61"/>
        <v>45822</v>
      </c>
      <c r="B3953" s="356">
        <v>12</v>
      </c>
      <c r="C3953" s="357">
        <v>1651.5457850110001</v>
      </c>
      <c r="D3953" s="357">
        <v>1728.9412181120001</v>
      </c>
      <c r="E3953" s="357">
        <v>10.617915946999998</v>
      </c>
    </row>
    <row r="3954" spans="1:5">
      <c r="A3954" s="355">
        <f t="shared" si="61"/>
        <v>45822</v>
      </c>
      <c r="B3954" s="356">
        <v>13</v>
      </c>
      <c r="C3954" s="357">
        <v>1637.7692155929992</v>
      </c>
      <c r="D3954" s="357">
        <v>1730.3895011949999</v>
      </c>
      <c r="E3954" s="357">
        <v>11.025239168999999</v>
      </c>
    </row>
    <row r="3955" spans="1:5">
      <c r="A3955" s="355">
        <f t="shared" si="61"/>
        <v>45822</v>
      </c>
      <c r="B3955" s="356">
        <v>14</v>
      </c>
      <c r="C3955" s="357">
        <v>1578.0378878819995</v>
      </c>
      <c r="D3955" s="357">
        <v>1691.5721788030003</v>
      </c>
      <c r="E3955" s="357">
        <v>10.839428400000001</v>
      </c>
    </row>
    <row r="3956" spans="1:5">
      <c r="A3956" s="355">
        <f t="shared" si="61"/>
        <v>45822</v>
      </c>
      <c r="B3956" s="356">
        <v>15</v>
      </c>
      <c r="C3956" s="357">
        <v>1591.1396000789994</v>
      </c>
      <c r="D3956" s="357">
        <v>1686.6356052169995</v>
      </c>
      <c r="E3956" s="357">
        <v>10.258247266000001</v>
      </c>
    </row>
    <row r="3957" spans="1:5">
      <c r="A3957" s="355">
        <f t="shared" si="61"/>
        <v>45822</v>
      </c>
      <c r="B3957" s="356">
        <v>16</v>
      </c>
      <c r="C3957" s="357">
        <v>1576.0981311219994</v>
      </c>
      <c r="D3957" s="357">
        <v>1677.2861474840006</v>
      </c>
      <c r="E3957" s="357">
        <v>10.448438871</v>
      </c>
    </row>
    <row r="3958" spans="1:5">
      <c r="A3958" s="355">
        <f t="shared" si="61"/>
        <v>45822</v>
      </c>
      <c r="B3958" s="356">
        <v>17</v>
      </c>
      <c r="C3958" s="357">
        <v>1565.6252803299994</v>
      </c>
      <c r="D3958" s="357">
        <v>1684.1858384419993</v>
      </c>
      <c r="E3958" s="357">
        <v>10.000015081000001</v>
      </c>
    </row>
    <row r="3959" spans="1:5">
      <c r="A3959" s="355">
        <f t="shared" si="61"/>
        <v>45822</v>
      </c>
      <c r="B3959" s="356">
        <v>18</v>
      </c>
      <c r="C3959" s="357">
        <v>1627.9027276119991</v>
      </c>
      <c r="D3959" s="357">
        <v>1743.4788404889998</v>
      </c>
      <c r="E3959" s="357">
        <v>10.284752692999998</v>
      </c>
    </row>
    <row r="3960" spans="1:5">
      <c r="A3960" s="355">
        <f t="shared" si="61"/>
        <v>45822</v>
      </c>
      <c r="B3960" s="356">
        <v>19</v>
      </c>
      <c r="C3960" s="357">
        <v>1712.1286680809994</v>
      </c>
      <c r="D3960" s="357">
        <v>1863.362483247</v>
      </c>
      <c r="E3960" s="357">
        <v>10.820241144999999</v>
      </c>
    </row>
    <row r="3961" spans="1:5">
      <c r="A3961" s="355">
        <f t="shared" si="61"/>
        <v>45822</v>
      </c>
      <c r="B3961" s="356">
        <v>20</v>
      </c>
      <c r="C3961" s="357">
        <v>1671.819927945</v>
      </c>
      <c r="D3961" s="357">
        <v>1799.1532065129998</v>
      </c>
      <c r="E3961" s="357">
        <v>10.448997367000006</v>
      </c>
    </row>
    <row r="3962" spans="1:5">
      <c r="A3962" s="355">
        <f t="shared" si="61"/>
        <v>45822</v>
      </c>
      <c r="B3962" s="356">
        <v>21</v>
      </c>
      <c r="C3962" s="357">
        <v>1558.2028802159998</v>
      </c>
      <c r="D3962" s="357">
        <v>1669.027203866</v>
      </c>
      <c r="E3962" s="357">
        <v>10.122963882000001</v>
      </c>
    </row>
    <row r="3963" spans="1:5">
      <c r="A3963" s="355">
        <f t="shared" si="61"/>
        <v>45822</v>
      </c>
      <c r="B3963" s="356">
        <v>22</v>
      </c>
      <c r="C3963" s="357">
        <v>1461.1570399599991</v>
      </c>
      <c r="D3963" s="357">
        <v>1545.1449057170003</v>
      </c>
      <c r="E3963" s="357">
        <v>10.041745770999999</v>
      </c>
    </row>
    <row r="3964" spans="1:5">
      <c r="A3964" s="355">
        <f t="shared" si="61"/>
        <v>45822</v>
      </c>
      <c r="B3964" s="356">
        <v>23</v>
      </c>
      <c r="C3964" s="357">
        <v>1312.1952089620006</v>
      </c>
      <c r="D3964" s="357">
        <v>1397.6958127559997</v>
      </c>
      <c r="E3964" s="357">
        <v>10.196427178000004</v>
      </c>
    </row>
    <row r="3965" spans="1:5">
      <c r="A3965" s="355">
        <f t="shared" si="61"/>
        <v>45823</v>
      </c>
      <c r="B3965" s="356">
        <v>0</v>
      </c>
      <c r="C3965" s="357">
        <v>1210.3687456910009</v>
      </c>
      <c r="D3965" s="357">
        <v>1292.4540209389995</v>
      </c>
      <c r="E3965" s="357">
        <v>10.111114472000008</v>
      </c>
    </row>
    <row r="3966" spans="1:5">
      <c r="A3966" s="355">
        <f t="shared" si="61"/>
        <v>45823</v>
      </c>
      <c r="B3966" s="356">
        <v>1</v>
      </c>
      <c r="C3966" s="357">
        <v>1155.4669702059998</v>
      </c>
      <c r="D3966" s="357">
        <v>1229.5729895269999</v>
      </c>
      <c r="E3966" s="357">
        <v>10.387027712999997</v>
      </c>
    </row>
    <row r="3967" spans="1:5">
      <c r="A3967" s="355">
        <f t="shared" si="61"/>
        <v>45823</v>
      </c>
      <c r="B3967" s="356">
        <v>2</v>
      </c>
      <c r="C3967" s="357">
        <v>1112.1587745459997</v>
      </c>
      <c r="D3967" s="357">
        <v>1199.225311405</v>
      </c>
      <c r="E3967" s="357">
        <v>10.268558024000003</v>
      </c>
    </row>
    <row r="3968" spans="1:5">
      <c r="A3968" s="355">
        <f t="shared" si="61"/>
        <v>45823</v>
      </c>
      <c r="B3968" s="356">
        <v>3</v>
      </c>
      <c r="C3968" s="357">
        <v>1143.3688909550003</v>
      </c>
      <c r="D3968" s="357">
        <v>1184.4091793139994</v>
      </c>
      <c r="E3968" s="357">
        <v>10.128659713999999</v>
      </c>
    </row>
    <row r="3969" spans="1:5">
      <c r="A3969" s="355">
        <f t="shared" si="61"/>
        <v>45823</v>
      </c>
      <c r="B3969" s="356">
        <v>4</v>
      </c>
      <c r="C3969" s="357">
        <v>1091.9654361299997</v>
      </c>
      <c r="D3969" s="357">
        <v>1185.4574467610003</v>
      </c>
      <c r="E3969" s="357">
        <v>9.4209840290000031</v>
      </c>
    </row>
    <row r="3970" spans="1:5">
      <c r="A3970" s="355">
        <f t="shared" si="61"/>
        <v>45823</v>
      </c>
      <c r="B3970" s="356">
        <v>5</v>
      </c>
      <c r="C3970" s="357">
        <v>1051.4788674520003</v>
      </c>
      <c r="D3970" s="357">
        <v>1181.2364502149994</v>
      </c>
      <c r="E3970" s="357">
        <v>8.6564259039999989</v>
      </c>
    </row>
    <row r="3971" spans="1:5">
      <c r="A3971" s="355">
        <f t="shared" si="61"/>
        <v>45823</v>
      </c>
      <c r="B3971" s="356">
        <v>6</v>
      </c>
      <c r="C3971" s="357">
        <v>989.17768979100003</v>
      </c>
      <c r="D3971" s="357">
        <v>1217.6958375800002</v>
      </c>
      <c r="E3971" s="357">
        <v>7.5097034490000025</v>
      </c>
    </row>
    <row r="3972" spans="1:5">
      <c r="A3972" s="355">
        <f t="shared" si="61"/>
        <v>45823</v>
      </c>
      <c r="B3972" s="356">
        <v>7</v>
      </c>
      <c r="C3972" s="357">
        <v>1096.9167087510002</v>
      </c>
      <c r="D3972" s="357">
        <v>1327.1421487220005</v>
      </c>
      <c r="E3972" s="357">
        <v>7.7629809219999997</v>
      </c>
    </row>
    <row r="3973" spans="1:5">
      <c r="A3973" s="355">
        <f t="shared" si="61"/>
        <v>45823</v>
      </c>
      <c r="B3973" s="356">
        <v>8</v>
      </c>
      <c r="C3973" s="357">
        <v>1184.3875650989999</v>
      </c>
      <c r="D3973" s="357">
        <v>1420.3304729050003</v>
      </c>
      <c r="E3973" s="357">
        <v>7.5667161800000011</v>
      </c>
    </row>
    <row r="3974" spans="1:5">
      <c r="A3974" s="355">
        <f t="shared" ref="A3974:A4037" si="62">IF(B3974=0,A3973+1,A3973)</f>
        <v>45823</v>
      </c>
      <c r="B3974" s="356">
        <v>9</v>
      </c>
      <c r="C3974" s="357">
        <v>1253.2042217589997</v>
      </c>
      <c r="D3974" s="357">
        <v>1482.6908546350001</v>
      </c>
      <c r="E3974" s="357">
        <v>7.7470068130000005</v>
      </c>
    </row>
    <row r="3975" spans="1:5">
      <c r="A3975" s="355">
        <f t="shared" si="62"/>
        <v>45823</v>
      </c>
      <c r="B3975" s="356">
        <v>10</v>
      </c>
      <c r="C3975" s="357">
        <v>1300.3426866389996</v>
      </c>
      <c r="D3975" s="357">
        <v>1519.126414476</v>
      </c>
      <c r="E3975" s="357">
        <v>8.055928432</v>
      </c>
    </row>
    <row r="3976" spans="1:5">
      <c r="A3976" s="355">
        <f t="shared" si="62"/>
        <v>45823</v>
      </c>
      <c r="B3976" s="356">
        <v>11</v>
      </c>
      <c r="C3976" s="357">
        <v>1304.7505626750003</v>
      </c>
      <c r="D3976" s="357">
        <v>1537.1222181550002</v>
      </c>
      <c r="E3976" s="357">
        <v>8.2715063209999986</v>
      </c>
    </row>
    <row r="3977" spans="1:5">
      <c r="A3977" s="355">
        <f t="shared" si="62"/>
        <v>45823</v>
      </c>
      <c r="B3977" s="356">
        <v>12</v>
      </c>
      <c r="C3977" s="357">
        <v>1293.7815873970001</v>
      </c>
      <c r="D3977" s="357">
        <v>1543.3861852450002</v>
      </c>
      <c r="E3977" s="357">
        <v>8.0227735720000002</v>
      </c>
    </row>
    <row r="3978" spans="1:5">
      <c r="A3978" s="355">
        <f t="shared" si="62"/>
        <v>45823</v>
      </c>
      <c r="B3978" s="356">
        <v>13</v>
      </c>
      <c r="C3978" s="357">
        <v>1282.0000903259997</v>
      </c>
      <c r="D3978" s="357">
        <v>1527.1611228560005</v>
      </c>
      <c r="E3978" s="357">
        <v>8.2316235070000001</v>
      </c>
    </row>
    <row r="3979" spans="1:5">
      <c r="A3979" s="355">
        <f t="shared" si="62"/>
        <v>45823</v>
      </c>
      <c r="B3979" s="356">
        <v>14</v>
      </c>
      <c r="C3979" s="357">
        <v>1289.1966722580003</v>
      </c>
      <c r="D3979" s="357">
        <v>1522.3273358460006</v>
      </c>
      <c r="E3979" s="357">
        <v>8.433909847999999</v>
      </c>
    </row>
    <row r="3980" spans="1:5">
      <c r="A3980" s="355">
        <f t="shared" si="62"/>
        <v>45823</v>
      </c>
      <c r="B3980" s="356">
        <v>15</v>
      </c>
      <c r="C3980" s="357">
        <v>1290.5389586589999</v>
      </c>
      <c r="D3980" s="357">
        <v>1531.5514895249999</v>
      </c>
      <c r="E3980" s="357">
        <v>8.8068442220000005</v>
      </c>
    </row>
    <row r="3981" spans="1:5">
      <c r="A3981" s="355">
        <f t="shared" si="62"/>
        <v>45823</v>
      </c>
      <c r="B3981" s="356">
        <v>16</v>
      </c>
      <c r="C3981" s="357">
        <v>1339.7374335409997</v>
      </c>
      <c r="D3981" s="357">
        <v>1528.5238473460004</v>
      </c>
      <c r="E3981" s="357">
        <v>9.5130177010000008</v>
      </c>
    </row>
    <row r="3982" spans="1:5">
      <c r="A3982" s="355">
        <f t="shared" si="62"/>
        <v>45823</v>
      </c>
      <c r="B3982" s="356">
        <v>17</v>
      </c>
      <c r="C3982" s="357">
        <v>1381.2988487299999</v>
      </c>
      <c r="D3982" s="357">
        <v>1531.4077511440005</v>
      </c>
      <c r="E3982" s="357">
        <v>9.8800729639999982</v>
      </c>
    </row>
    <row r="3983" spans="1:5">
      <c r="A3983" s="355">
        <f t="shared" si="62"/>
        <v>45823</v>
      </c>
      <c r="B3983" s="356">
        <v>18</v>
      </c>
      <c r="C3983" s="357">
        <v>1405.5641053169993</v>
      </c>
      <c r="D3983" s="357">
        <v>1603.3823954420004</v>
      </c>
      <c r="E3983" s="357">
        <v>9.6167124239999993</v>
      </c>
    </row>
    <row r="3984" spans="1:5">
      <c r="A3984" s="355">
        <f t="shared" si="62"/>
        <v>45823</v>
      </c>
      <c r="B3984" s="356">
        <v>19</v>
      </c>
      <c r="C3984" s="357">
        <v>1587.1145506450005</v>
      </c>
      <c r="D3984" s="357">
        <v>1714.5735763560003</v>
      </c>
      <c r="E3984" s="357">
        <v>10.887184784999999</v>
      </c>
    </row>
    <row r="3985" spans="1:5">
      <c r="A3985" s="355">
        <f t="shared" si="62"/>
        <v>45823</v>
      </c>
      <c r="B3985" s="356">
        <v>20</v>
      </c>
      <c r="C3985" s="357">
        <v>1474.466794163</v>
      </c>
      <c r="D3985" s="357">
        <v>1658.5905796199997</v>
      </c>
      <c r="E3985" s="357">
        <v>10.951399352999999</v>
      </c>
    </row>
    <row r="3986" spans="1:5">
      <c r="A3986" s="355">
        <f t="shared" si="62"/>
        <v>45823</v>
      </c>
      <c r="B3986" s="356">
        <v>21</v>
      </c>
      <c r="C3986" s="357">
        <v>1398.5638247920003</v>
      </c>
      <c r="D3986" s="357">
        <v>1526.8384689700006</v>
      </c>
      <c r="E3986" s="357">
        <v>10.980527041999999</v>
      </c>
    </row>
    <row r="3987" spans="1:5">
      <c r="A3987" s="355">
        <f t="shared" si="62"/>
        <v>45823</v>
      </c>
      <c r="B3987" s="356">
        <v>22</v>
      </c>
      <c r="C3987" s="357">
        <v>1293.4626529269999</v>
      </c>
      <c r="D3987" s="357">
        <v>1397.1347679330008</v>
      </c>
      <c r="E3987" s="357">
        <v>9.3678829080000003</v>
      </c>
    </row>
    <row r="3988" spans="1:5">
      <c r="A3988" s="355">
        <f t="shared" si="62"/>
        <v>45823</v>
      </c>
      <c r="B3988" s="356">
        <v>23</v>
      </c>
      <c r="C3988" s="357">
        <v>1173.7157540800001</v>
      </c>
      <c r="D3988" s="357">
        <v>1264.9829817140001</v>
      </c>
      <c r="E3988" s="357">
        <v>9.0787461870000019</v>
      </c>
    </row>
    <row r="3989" spans="1:5">
      <c r="A3989" s="355">
        <f t="shared" si="62"/>
        <v>45824</v>
      </c>
      <c r="B3989" s="356">
        <v>0</v>
      </c>
      <c r="C3989" s="357">
        <v>1055.2924422599997</v>
      </c>
      <c r="D3989" s="357">
        <v>1169.4432294219996</v>
      </c>
      <c r="E3989" s="357">
        <v>8.4720052379999995</v>
      </c>
    </row>
    <row r="3990" spans="1:5">
      <c r="A3990" s="355">
        <f t="shared" si="62"/>
        <v>45824</v>
      </c>
      <c r="B3990" s="356">
        <v>1</v>
      </c>
      <c r="C3990" s="357">
        <v>1027.1218599909998</v>
      </c>
      <c r="D3990" s="357">
        <v>1128.4402280139998</v>
      </c>
      <c r="E3990" s="357">
        <v>8.8505786410000002</v>
      </c>
    </row>
    <row r="3991" spans="1:5">
      <c r="A3991" s="355">
        <f t="shared" si="62"/>
        <v>45824</v>
      </c>
      <c r="B3991" s="356">
        <v>2</v>
      </c>
      <c r="C3991" s="357">
        <v>1047.1531048049999</v>
      </c>
      <c r="D3991" s="357">
        <v>1109.2967512079999</v>
      </c>
      <c r="E3991" s="357">
        <v>8.9554310339999983</v>
      </c>
    </row>
    <row r="3992" spans="1:5">
      <c r="A3992" s="355">
        <f t="shared" si="62"/>
        <v>45824</v>
      </c>
      <c r="B3992" s="356">
        <v>3</v>
      </c>
      <c r="C3992" s="357">
        <v>1013.5524060719997</v>
      </c>
      <c r="D3992" s="357">
        <v>1115.9827773650002</v>
      </c>
      <c r="E3992" s="357">
        <v>8.5040891289999987</v>
      </c>
    </row>
    <row r="3993" spans="1:5">
      <c r="A3993" s="355">
        <f t="shared" si="62"/>
        <v>45824</v>
      </c>
      <c r="B3993" s="356">
        <v>4</v>
      </c>
      <c r="C3993" s="357">
        <v>1019.9891049349999</v>
      </c>
      <c r="D3993" s="357">
        <v>1172.7047316530002</v>
      </c>
      <c r="E3993" s="357">
        <v>9.0163579700000014</v>
      </c>
    </row>
    <row r="3994" spans="1:5">
      <c r="A3994" s="355">
        <f t="shared" si="62"/>
        <v>45824</v>
      </c>
      <c r="B3994" s="356">
        <v>5</v>
      </c>
      <c r="C3994" s="357">
        <v>1125.2133206899996</v>
      </c>
      <c r="D3994" s="357">
        <v>1288.9780326990001</v>
      </c>
      <c r="E3994" s="357">
        <v>8.5690297629999996</v>
      </c>
    </row>
    <row r="3995" spans="1:5">
      <c r="A3995" s="355">
        <f t="shared" si="62"/>
        <v>45824</v>
      </c>
      <c r="B3995" s="356">
        <v>6</v>
      </c>
      <c r="C3995" s="357">
        <v>1219.9794585709999</v>
      </c>
      <c r="D3995" s="357">
        <v>1431.2159166620002</v>
      </c>
      <c r="E3995" s="357">
        <v>12.242336975999995</v>
      </c>
    </row>
    <row r="3996" spans="1:5">
      <c r="A3996" s="355">
        <f t="shared" si="62"/>
        <v>45824</v>
      </c>
      <c r="B3996" s="356">
        <v>7</v>
      </c>
      <c r="C3996" s="357">
        <v>1372.4263552519997</v>
      </c>
      <c r="D3996" s="357">
        <v>1572.3087017140003</v>
      </c>
      <c r="E3996" s="357">
        <v>13.004441335999996</v>
      </c>
    </row>
    <row r="3997" spans="1:5">
      <c r="A3997" s="355">
        <f t="shared" si="62"/>
        <v>45824</v>
      </c>
      <c r="B3997" s="356">
        <v>8</v>
      </c>
      <c r="C3997" s="357">
        <v>1494.2773818360004</v>
      </c>
      <c r="D3997" s="357">
        <v>1697.1533361979996</v>
      </c>
      <c r="E3997" s="357">
        <v>12.691801855999998</v>
      </c>
    </row>
    <row r="3998" spans="1:5">
      <c r="A3998" s="355">
        <f t="shared" si="62"/>
        <v>45824</v>
      </c>
      <c r="B3998" s="356">
        <v>9</v>
      </c>
      <c r="C3998" s="357">
        <v>1585.7409331570009</v>
      </c>
      <c r="D3998" s="357">
        <v>1775.783483849</v>
      </c>
      <c r="E3998" s="357">
        <v>12.647495589999998</v>
      </c>
    </row>
    <row r="3999" spans="1:5">
      <c r="A3999" s="355">
        <f t="shared" si="62"/>
        <v>45824</v>
      </c>
      <c r="B3999" s="356">
        <v>10</v>
      </c>
      <c r="C3999" s="357">
        <v>1603.8521788279998</v>
      </c>
      <c r="D3999" s="357">
        <v>1811.965218444999</v>
      </c>
      <c r="E3999" s="357">
        <v>12.703980338000003</v>
      </c>
    </row>
    <row r="4000" spans="1:5">
      <c r="A4000" s="355">
        <f t="shared" si="62"/>
        <v>45824</v>
      </c>
      <c r="B4000" s="356">
        <v>11</v>
      </c>
      <c r="C4000" s="357">
        <v>1639.2022034079998</v>
      </c>
      <c r="D4000" s="357">
        <v>1840.0189304789999</v>
      </c>
      <c r="E4000" s="357">
        <v>12.944944892000002</v>
      </c>
    </row>
    <row r="4001" spans="1:5">
      <c r="A4001" s="355">
        <f t="shared" si="62"/>
        <v>45824</v>
      </c>
      <c r="B4001" s="356">
        <v>12</v>
      </c>
      <c r="C4001" s="357">
        <v>1669.6745899030002</v>
      </c>
      <c r="D4001" s="357">
        <v>1855.7736874690002</v>
      </c>
      <c r="E4001" s="357">
        <v>12.865874968000002</v>
      </c>
    </row>
    <row r="4002" spans="1:5">
      <c r="A4002" s="355">
        <f t="shared" si="62"/>
        <v>45824</v>
      </c>
      <c r="B4002" s="356">
        <v>13</v>
      </c>
      <c r="C4002" s="357">
        <v>1675.9693849340006</v>
      </c>
      <c r="D4002" s="357">
        <v>1856.9948103609997</v>
      </c>
      <c r="E4002" s="357">
        <v>12.920750032000004</v>
      </c>
    </row>
    <row r="4003" spans="1:5">
      <c r="A4003" s="355">
        <f t="shared" si="62"/>
        <v>45824</v>
      </c>
      <c r="B4003" s="356">
        <v>14</v>
      </c>
      <c r="C4003" s="357">
        <v>1694.9469221930001</v>
      </c>
      <c r="D4003" s="357">
        <v>1871.2285003389995</v>
      </c>
      <c r="E4003" s="357">
        <v>13.864417557999998</v>
      </c>
    </row>
    <row r="4004" spans="1:5">
      <c r="A4004" s="355">
        <f t="shared" si="62"/>
        <v>45824</v>
      </c>
      <c r="B4004" s="356">
        <v>15</v>
      </c>
      <c r="C4004" s="357">
        <v>1685.4697679429992</v>
      </c>
      <c r="D4004" s="357">
        <v>1851.8825497889995</v>
      </c>
      <c r="E4004" s="357">
        <v>13.058945806999999</v>
      </c>
    </row>
    <row r="4005" spans="1:5">
      <c r="A4005" s="355">
        <f t="shared" si="62"/>
        <v>45824</v>
      </c>
      <c r="B4005" s="356">
        <v>16</v>
      </c>
      <c r="C4005" s="357">
        <v>1670.1140769329998</v>
      </c>
      <c r="D4005" s="357">
        <v>1843.4485392439992</v>
      </c>
      <c r="E4005" s="357">
        <v>11.631458588999996</v>
      </c>
    </row>
    <row r="4006" spans="1:5">
      <c r="A4006" s="355">
        <f t="shared" si="62"/>
        <v>45824</v>
      </c>
      <c r="B4006" s="356">
        <v>17</v>
      </c>
      <c r="C4006" s="357">
        <v>1634.5248625849999</v>
      </c>
      <c r="D4006" s="357">
        <v>1809.7372727190002</v>
      </c>
      <c r="E4006" s="357">
        <v>11.887615427999995</v>
      </c>
    </row>
    <row r="4007" spans="1:5">
      <c r="A4007" s="355">
        <f t="shared" si="62"/>
        <v>45824</v>
      </c>
      <c r="B4007" s="356">
        <v>18</v>
      </c>
      <c r="C4007" s="357">
        <v>1669.7929727969999</v>
      </c>
      <c r="D4007" s="357">
        <v>1855.6973238859998</v>
      </c>
      <c r="E4007" s="357">
        <v>11.776789723000006</v>
      </c>
    </row>
    <row r="4008" spans="1:5">
      <c r="A4008" s="355">
        <f t="shared" si="62"/>
        <v>45824</v>
      </c>
      <c r="B4008" s="356">
        <v>19</v>
      </c>
      <c r="C4008" s="357">
        <v>1782.8852620789994</v>
      </c>
      <c r="D4008" s="357">
        <v>1912.9133636470001</v>
      </c>
      <c r="E4008" s="357">
        <v>12.431310622999995</v>
      </c>
    </row>
    <row r="4009" spans="1:5">
      <c r="A4009" s="355">
        <f t="shared" si="62"/>
        <v>45824</v>
      </c>
      <c r="B4009" s="356">
        <v>20</v>
      </c>
      <c r="C4009" s="357">
        <v>1733.1982423729999</v>
      </c>
      <c r="D4009" s="357">
        <v>1834.2408788969997</v>
      </c>
      <c r="E4009" s="357">
        <v>13.011637639999998</v>
      </c>
    </row>
    <row r="4010" spans="1:5">
      <c r="A4010" s="355">
        <f t="shared" si="62"/>
        <v>45824</v>
      </c>
      <c r="B4010" s="356">
        <v>21</v>
      </c>
      <c r="C4010" s="357">
        <v>1535.6128487199999</v>
      </c>
      <c r="D4010" s="357">
        <v>1690.6277455979998</v>
      </c>
      <c r="E4010" s="357">
        <v>13.242064094999998</v>
      </c>
    </row>
    <row r="4011" spans="1:5">
      <c r="A4011" s="355">
        <f t="shared" si="62"/>
        <v>45824</v>
      </c>
      <c r="B4011" s="356">
        <v>22</v>
      </c>
      <c r="C4011" s="357">
        <v>1457.6996530959998</v>
      </c>
      <c r="D4011" s="357">
        <v>1531.2559888189996</v>
      </c>
      <c r="E4011" s="357">
        <v>12.851720857000004</v>
      </c>
    </row>
    <row r="4012" spans="1:5">
      <c r="A4012" s="355">
        <f t="shared" si="62"/>
        <v>45824</v>
      </c>
      <c r="B4012" s="356">
        <v>23</v>
      </c>
      <c r="C4012" s="357">
        <v>1350.4514302470004</v>
      </c>
      <c r="D4012" s="357">
        <v>1380.6487043740003</v>
      </c>
      <c r="E4012" s="357">
        <v>11.703599170000004</v>
      </c>
    </row>
    <row r="4013" spans="1:5">
      <c r="A4013" s="355">
        <f t="shared" si="62"/>
        <v>45825</v>
      </c>
      <c r="B4013" s="356">
        <v>0</v>
      </c>
      <c r="C4013" s="357">
        <v>1198.0606921730005</v>
      </c>
      <c r="D4013" s="357">
        <v>1281.9950508890006</v>
      </c>
      <c r="E4013" s="357">
        <v>11.643269312000005</v>
      </c>
    </row>
    <row r="4014" spans="1:5">
      <c r="A4014" s="355">
        <f t="shared" si="62"/>
        <v>45825</v>
      </c>
      <c r="B4014" s="356">
        <v>1</v>
      </c>
      <c r="C4014" s="357">
        <v>1153.855894971</v>
      </c>
      <c r="D4014" s="357">
        <v>1237.174409037</v>
      </c>
      <c r="E4014" s="357">
        <v>11.473128917999997</v>
      </c>
    </row>
    <row r="4015" spans="1:5">
      <c r="A4015" s="355">
        <f t="shared" si="62"/>
        <v>45825</v>
      </c>
      <c r="B4015" s="356">
        <v>2</v>
      </c>
      <c r="C4015" s="357">
        <v>1121.1316342050004</v>
      </c>
      <c r="D4015" s="357">
        <v>1218.4972727059999</v>
      </c>
      <c r="E4015" s="357">
        <v>11.620883655999998</v>
      </c>
    </row>
    <row r="4016" spans="1:5">
      <c r="A4016" s="355">
        <f t="shared" si="62"/>
        <v>45825</v>
      </c>
      <c r="B4016" s="356">
        <v>3</v>
      </c>
      <c r="C4016" s="357">
        <v>1119.3478715919998</v>
      </c>
      <c r="D4016" s="357">
        <v>1214.5142742129997</v>
      </c>
      <c r="E4016" s="357">
        <v>11.631343917000002</v>
      </c>
    </row>
    <row r="4017" spans="1:5">
      <c r="A4017" s="355">
        <f t="shared" si="62"/>
        <v>45825</v>
      </c>
      <c r="B4017" s="356">
        <v>4</v>
      </c>
      <c r="C4017" s="357">
        <v>1151.4560519630004</v>
      </c>
      <c r="D4017" s="357">
        <v>1260.6441018949999</v>
      </c>
      <c r="E4017" s="357">
        <v>11.498731052999998</v>
      </c>
    </row>
    <row r="4018" spans="1:5">
      <c r="A4018" s="355">
        <f t="shared" si="62"/>
        <v>45825</v>
      </c>
      <c r="B4018" s="356">
        <v>5</v>
      </c>
      <c r="C4018" s="357">
        <v>1209.4731096899998</v>
      </c>
      <c r="D4018" s="357">
        <v>1364.0480717179998</v>
      </c>
      <c r="E4018" s="357">
        <v>11.055432520999998</v>
      </c>
    </row>
    <row r="4019" spans="1:5">
      <c r="A4019" s="355">
        <f t="shared" si="62"/>
        <v>45825</v>
      </c>
      <c r="B4019" s="356">
        <v>6</v>
      </c>
      <c r="C4019" s="357">
        <v>1270.7424373030003</v>
      </c>
      <c r="D4019" s="357">
        <v>1490.6084869010001</v>
      </c>
      <c r="E4019" s="357">
        <v>10.522691022</v>
      </c>
    </row>
    <row r="4020" spans="1:5">
      <c r="A4020" s="355">
        <f t="shared" si="62"/>
        <v>45825</v>
      </c>
      <c r="B4020" s="356">
        <v>7</v>
      </c>
      <c r="C4020" s="357">
        <v>1388.0389244350001</v>
      </c>
      <c r="D4020" s="357">
        <v>1612.5464172019997</v>
      </c>
      <c r="E4020" s="357">
        <v>11.207581429000001</v>
      </c>
    </row>
    <row r="4021" spans="1:5">
      <c r="A4021" s="355">
        <f t="shared" si="62"/>
        <v>45825</v>
      </c>
      <c r="B4021" s="356">
        <v>8</v>
      </c>
      <c r="C4021" s="357">
        <v>1501.9023686710002</v>
      </c>
      <c r="D4021" s="357">
        <v>1704.1683153840004</v>
      </c>
      <c r="E4021" s="357">
        <v>11.821317684</v>
      </c>
    </row>
    <row r="4022" spans="1:5">
      <c r="A4022" s="355">
        <f t="shared" si="62"/>
        <v>45825</v>
      </c>
      <c r="B4022" s="356">
        <v>9</v>
      </c>
      <c r="C4022" s="357">
        <v>1568.8314673920011</v>
      </c>
      <c r="D4022" s="357">
        <v>1767.5000354059994</v>
      </c>
      <c r="E4022" s="357">
        <v>12.196653294999997</v>
      </c>
    </row>
    <row r="4023" spans="1:5">
      <c r="A4023" s="355">
        <f t="shared" si="62"/>
        <v>45825</v>
      </c>
      <c r="B4023" s="356">
        <v>10</v>
      </c>
      <c r="C4023" s="357">
        <v>1606.0968719159998</v>
      </c>
      <c r="D4023" s="357">
        <v>1810.1846396840001</v>
      </c>
      <c r="E4023" s="357">
        <v>12.290477106000001</v>
      </c>
    </row>
    <row r="4024" spans="1:5">
      <c r="A4024" s="355">
        <f t="shared" si="62"/>
        <v>45825</v>
      </c>
      <c r="B4024" s="356">
        <v>11</v>
      </c>
      <c r="C4024" s="357">
        <v>1675.2028668299999</v>
      </c>
      <c r="D4024" s="357">
        <v>1876.57575322</v>
      </c>
      <c r="E4024" s="357">
        <v>12.229648017000001</v>
      </c>
    </row>
    <row r="4025" spans="1:5">
      <c r="A4025" s="355">
        <f t="shared" si="62"/>
        <v>45825</v>
      </c>
      <c r="B4025" s="356">
        <v>12</v>
      </c>
      <c r="C4025" s="357">
        <v>1659.1035934510003</v>
      </c>
      <c r="D4025" s="357">
        <v>1860.0035128949996</v>
      </c>
      <c r="E4025" s="357">
        <v>10.952099650000003</v>
      </c>
    </row>
    <row r="4026" spans="1:5">
      <c r="A4026" s="355">
        <f t="shared" si="62"/>
        <v>45825</v>
      </c>
      <c r="B4026" s="356">
        <v>13</v>
      </c>
      <c r="C4026" s="357">
        <v>1692.3029688469996</v>
      </c>
      <c r="D4026" s="357">
        <v>1867.6348536930002</v>
      </c>
      <c r="E4026" s="357">
        <v>11.747999464000001</v>
      </c>
    </row>
    <row r="4027" spans="1:5">
      <c r="A4027" s="355">
        <f t="shared" si="62"/>
        <v>45825</v>
      </c>
      <c r="B4027" s="356">
        <v>14</v>
      </c>
      <c r="C4027" s="357">
        <v>1703.2815260850005</v>
      </c>
      <c r="D4027" s="357">
        <v>1882.6037119919995</v>
      </c>
      <c r="E4027" s="357">
        <v>12.689646758999999</v>
      </c>
    </row>
    <row r="4028" spans="1:5">
      <c r="A4028" s="355">
        <f t="shared" si="62"/>
        <v>45825</v>
      </c>
      <c r="B4028" s="356">
        <v>15</v>
      </c>
      <c r="C4028" s="357">
        <v>1702.012809843</v>
      </c>
      <c r="D4028" s="357">
        <v>1877.0027858849996</v>
      </c>
      <c r="E4028" s="357">
        <v>13.328763303999999</v>
      </c>
    </row>
    <row r="4029" spans="1:5">
      <c r="A4029" s="355">
        <f t="shared" si="62"/>
        <v>45825</v>
      </c>
      <c r="B4029" s="356">
        <v>16</v>
      </c>
      <c r="C4029" s="357">
        <v>1656.6031103799996</v>
      </c>
      <c r="D4029" s="357">
        <v>1843.7030820520004</v>
      </c>
      <c r="E4029" s="357">
        <v>12.463375970999996</v>
      </c>
    </row>
    <row r="4030" spans="1:5">
      <c r="A4030" s="355">
        <f t="shared" si="62"/>
        <v>45825</v>
      </c>
      <c r="B4030" s="356">
        <v>17</v>
      </c>
      <c r="C4030" s="357">
        <v>1585.2942550069999</v>
      </c>
      <c r="D4030" s="357">
        <v>1794.0507434400006</v>
      </c>
      <c r="E4030" s="357">
        <v>11.205956262999996</v>
      </c>
    </row>
    <row r="4031" spans="1:5">
      <c r="A4031" s="355">
        <f t="shared" si="62"/>
        <v>45825</v>
      </c>
      <c r="B4031" s="356">
        <v>18</v>
      </c>
      <c r="C4031" s="357">
        <v>1621.2943334650001</v>
      </c>
      <c r="D4031" s="357">
        <v>1839.1360027780001</v>
      </c>
      <c r="E4031" s="357">
        <v>11.254139953999999</v>
      </c>
    </row>
    <row r="4032" spans="1:5">
      <c r="A4032" s="355">
        <f t="shared" si="62"/>
        <v>45825</v>
      </c>
      <c r="B4032" s="356">
        <v>19</v>
      </c>
      <c r="C4032" s="357">
        <v>1708.0187159520003</v>
      </c>
      <c r="D4032" s="357">
        <v>1913.0730692530001</v>
      </c>
      <c r="E4032" s="357">
        <v>14.364985717999996</v>
      </c>
    </row>
    <row r="4033" spans="1:5">
      <c r="A4033" s="355">
        <f t="shared" si="62"/>
        <v>45825</v>
      </c>
      <c r="B4033" s="356">
        <v>20</v>
      </c>
      <c r="C4033" s="357">
        <v>1657.786218123</v>
      </c>
      <c r="D4033" s="357">
        <v>1834.852779241</v>
      </c>
      <c r="E4033" s="357">
        <v>13.441334066000003</v>
      </c>
    </row>
    <row r="4034" spans="1:5">
      <c r="A4034" s="355">
        <f t="shared" si="62"/>
        <v>45825</v>
      </c>
      <c r="B4034" s="356">
        <v>21</v>
      </c>
      <c r="C4034" s="357">
        <v>1478.882001227</v>
      </c>
      <c r="D4034" s="357">
        <v>1688.745465883</v>
      </c>
      <c r="E4034" s="357">
        <v>14.045278586999995</v>
      </c>
    </row>
    <row r="4035" spans="1:5">
      <c r="A4035" s="355">
        <f t="shared" si="62"/>
        <v>45825</v>
      </c>
      <c r="B4035" s="356">
        <v>22</v>
      </c>
      <c r="C4035" s="357">
        <v>1399.4135164770005</v>
      </c>
      <c r="D4035" s="357">
        <v>1542.9806685759997</v>
      </c>
      <c r="E4035" s="357">
        <v>14.366195291999995</v>
      </c>
    </row>
    <row r="4036" spans="1:5">
      <c r="A4036" s="355">
        <f t="shared" si="62"/>
        <v>45825</v>
      </c>
      <c r="B4036" s="356">
        <v>23</v>
      </c>
      <c r="C4036" s="357">
        <v>1281.6027409320002</v>
      </c>
      <c r="D4036" s="357">
        <v>1390.7724346699997</v>
      </c>
      <c r="E4036" s="357">
        <v>13.907509145999997</v>
      </c>
    </row>
    <row r="4037" spans="1:5">
      <c r="A4037" s="355">
        <f t="shared" si="62"/>
        <v>45826</v>
      </c>
      <c r="B4037" s="356">
        <v>0</v>
      </c>
      <c r="C4037" s="357">
        <v>1234.2686564720007</v>
      </c>
      <c r="D4037" s="357">
        <v>1295.0097136150002</v>
      </c>
      <c r="E4037" s="357">
        <v>13.86923629</v>
      </c>
    </row>
    <row r="4038" spans="1:5">
      <c r="A4038" s="355">
        <f t="shared" ref="A4038:A4101" si="63">IF(B4038=0,A4037+1,A4037)</f>
        <v>45826</v>
      </c>
      <c r="B4038" s="356">
        <v>1</v>
      </c>
      <c r="C4038" s="357">
        <v>1143.7662127810001</v>
      </c>
      <c r="D4038" s="357">
        <v>1242.0366379879995</v>
      </c>
      <c r="E4038" s="357">
        <v>13.883927318999996</v>
      </c>
    </row>
    <row r="4039" spans="1:5">
      <c r="A4039" s="355">
        <f t="shared" si="63"/>
        <v>45826</v>
      </c>
      <c r="B4039" s="356">
        <v>2</v>
      </c>
      <c r="C4039" s="357">
        <v>1116.0110267839998</v>
      </c>
      <c r="D4039" s="357">
        <v>1214.6613556929999</v>
      </c>
      <c r="E4039" s="357">
        <v>13.919315063000001</v>
      </c>
    </row>
    <row r="4040" spans="1:5">
      <c r="A4040" s="355">
        <f t="shared" si="63"/>
        <v>45826</v>
      </c>
      <c r="B4040" s="356">
        <v>3</v>
      </c>
      <c r="C4040" s="357">
        <v>1073.297842598</v>
      </c>
      <c r="D4040" s="357">
        <v>1222.4196900160002</v>
      </c>
      <c r="E4040" s="357">
        <v>13.461076140000003</v>
      </c>
    </row>
    <row r="4041" spans="1:5">
      <c r="A4041" s="355">
        <f t="shared" si="63"/>
        <v>45826</v>
      </c>
      <c r="B4041" s="356">
        <v>4</v>
      </c>
      <c r="C4041" s="357">
        <v>1108.993578742</v>
      </c>
      <c r="D4041" s="357">
        <v>1259.1636587630003</v>
      </c>
      <c r="E4041" s="357">
        <v>13.717673992</v>
      </c>
    </row>
    <row r="4042" spans="1:5">
      <c r="A4042" s="355">
        <f t="shared" si="63"/>
        <v>45826</v>
      </c>
      <c r="B4042" s="356">
        <v>5</v>
      </c>
      <c r="C4042" s="357">
        <v>1209.8756341369997</v>
      </c>
      <c r="D4042" s="357">
        <v>1360.317530691</v>
      </c>
      <c r="E4042" s="357">
        <v>13.693641784000004</v>
      </c>
    </row>
    <row r="4043" spans="1:5">
      <c r="A4043" s="355">
        <f t="shared" si="63"/>
        <v>45826</v>
      </c>
      <c r="B4043" s="356">
        <v>6</v>
      </c>
      <c r="C4043" s="357">
        <v>1280.2605071159999</v>
      </c>
      <c r="D4043" s="357">
        <v>1482.8602300429995</v>
      </c>
      <c r="E4043" s="357">
        <v>12.747105460999999</v>
      </c>
    </row>
    <row r="4044" spans="1:5">
      <c r="A4044" s="355">
        <f t="shared" si="63"/>
        <v>45826</v>
      </c>
      <c r="B4044" s="356">
        <v>7</v>
      </c>
      <c r="C4044" s="357">
        <v>1419.3728848759999</v>
      </c>
      <c r="D4044" s="357">
        <v>1612.8204432839998</v>
      </c>
      <c r="E4044" s="357">
        <v>13.929418754</v>
      </c>
    </row>
    <row r="4045" spans="1:5">
      <c r="A4045" s="355">
        <f t="shared" si="63"/>
        <v>45826</v>
      </c>
      <c r="B4045" s="356">
        <v>8</v>
      </c>
      <c r="C4045" s="357">
        <v>1520.7883752920004</v>
      </c>
      <c r="D4045" s="357">
        <v>1704.8835181049997</v>
      </c>
      <c r="E4045" s="357">
        <v>14.282034429000005</v>
      </c>
    </row>
    <row r="4046" spans="1:5">
      <c r="A4046" s="355">
        <f t="shared" si="63"/>
        <v>45826</v>
      </c>
      <c r="B4046" s="356">
        <v>9</v>
      </c>
      <c r="C4046" s="357">
        <v>1558.4993470849995</v>
      </c>
      <c r="D4046" s="357">
        <v>1761.3632281059997</v>
      </c>
      <c r="E4046" s="357">
        <v>14.005935343999997</v>
      </c>
    </row>
    <row r="4047" spans="1:5">
      <c r="A4047" s="355">
        <f t="shared" si="63"/>
        <v>45826</v>
      </c>
      <c r="B4047" s="356">
        <v>10</v>
      </c>
      <c r="C4047" s="357">
        <v>1600.9296119339999</v>
      </c>
      <c r="D4047" s="357">
        <v>1803.958442328</v>
      </c>
      <c r="E4047" s="357">
        <v>13.691144707000003</v>
      </c>
    </row>
    <row r="4048" spans="1:5">
      <c r="A4048" s="355">
        <f t="shared" si="63"/>
        <v>45826</v>
      </c>
      <c r="B4048" s="356">
        <v>11</v>
      </c>
      <c r="C4048" s="357">
        <v>1647.5811449270007</v>
      </c>
      <c r="D4048" s="357">
        <v>1836.1879992180002</v>
      </c>
      <c r="E4048" s="357">
        <v>13.776737655</v>
      </c>
    </row>
    <row r="4049" spans="1:5">
      <c r="A4049" s="355">
        <f t="shared" si="63"/>
        <v>45826</v>
      </c>
      <c r="B4049" s="356">
        <v>12</v>
      </c>
      <c r="C4049" s="357">
        <v>1628.5374665769996</v>
      </c>
      <c r="D4049" s="357">
        <v>1831.0236212790003</v>
      </c>
      <c r="E4049" s="357">
        <v>13.199795679000003</v>
      </c>
    </row>
    <row r="4050" spans="1:5">
      <c r="A4050" s="355">
        <f t="shared" si="63"/>
        <v>45826</v>
      </c>
      <c r="B4050" s="356">
        <v>13</v>
      </c>
      <c r="C4050" s="357">
        <v>1690.8846018420011</v>
      </c>
      <c r="D4050" s="357">
        <v>1836.5006749040001</v>
      </c>
      <c r="E4050" s="357">
        <v>15.197870785999998</v>
      </c>
    </row>
    <row r="4051" spans="1:5">
      <c r="A4051" s="355">
        <f t="shared" si="63"/>
        <v>45826</v>
      </c>
      <c r="B4051" s="356">
        <v>14</v>
      </c>
      <c r="C4051" s="357">
        <v>1638.7733905619996</v>
      </c>
      <c r="D4051" s="357">
        <v>1841.2006851479996</v>
      </c>
      <c r="E4051" s="357">
        <v>16.585634900000006</v>
      </c>
    </row>
    <row r="4052" spans="1:5">
      <c r="A4052" s="355">
        <f t="shared" si="63"/>
        <v>45826</v>
      </c>
      <c r="B4052" s="356">
        <v>15</v>
      </c>
      <c r="C4052" s="357">
        <v>1616.4919140049994</v>
      </c>
      <c r="D4052" s="357">
        <v>1844.7746813189995</v>
      </c>
      <c r="E4052" s="357">
        <v>15.712519369999999</v>
      </c>
    </row>
    <row r="4053" spans="1:5">
      <c r="A4053" s="355">
        <f t="shared" si="63"/>
        <v>45826</v>
      </c>
      <c r="B4053" s="356">
        <v>16</v>
      </c>
      <c r="C4053" s="357">
        <v>1654.9407016330013</v>
      </c>
      <c r="D4053" s="357">
        <v>1820.9996724930006</v>
      </c>
      <c r="E4053" s="357">
        <v>16.023502685</v>
      </c>
    </row>
    <row r="4054" spans="1:5">
      <c r="A4054" s="355">
        <f t="shared" si="63"/>
        <v>45826</v>
      </c>
      <c r="B4054" s="356">
        <v>17</v>
      </c>
      <c r="C4054" s="357">
        <v>1665.7239873390001</v>
      </c>
      <c r="D4054" s="357">
        <v>1774.6480828960002</v>
      </c>
      <c r="E4054" s="357">
        <v>13.875654383000004</v>
      </c>
    </row>
    <row r="4055" spans="1:5">
      <c r="A4055" s="355">
        <f t="shared" si="63"/>
        <v>45826</v>
      </c>
      <c r="B4055" s="356">
        <v>18</v>
      </c>
      <c r="C4055" s="357">
        <v>1689.4199823390004</v>
      </c>
      <c r="D4055" s="357">
        <v>1839.8376226320001</v>
      </c>
      <c r="E4055" s="357">
        <v>13.999505741</v>
      </c>
    </row>
    <row r="4056" spans="1:5">
      <c r="A4056" s="355">
        <f t="shared" si="63"/>
        <v>45826</v>
      </c>
      <c r="B4056" s="356">
        <v>19</v>
      </c>
      <c r="C4056" s="357">
        <v>1811.2579716919995</v>
      </c>
      <c r="D4056" s="357">
        <v>1944.4620752499995</v>
      </c>
      <c r="E4056" s="357">
        <v>14.993779754999998</v>
      </c>
    </row>
    <row r="4057" spans="1:5">
      <c r="A4057" s="355">
        <f t="shared" si="63"/>
        <v>45826</v>
      </c>
      <c r="B4057" s="356">
        <v>20</v>
      </c>
      <c r="C4057" s="357">
        <v>1781.9019461750001</v>
      </c>
      <c r="D4057" s="357">
        <v>1867.1710053840002</v>
      </c>
      <c r="E4057" s="357">
        <v>15.106200824999998</v>
      </c>
    </row>
    <row r="4058" spans="1:5">
      <c r="A4058" s="355">
        <f t="shared" si="63"/>
        <v>45826</v>
      </c>
      <c r="B4058" s="356">
        <v>21</v>
      </c>
      <c r="C4058" s="357">
        <v>1622.5949700030003</v>
      </c>
      <c r="D4058" s="357">
        <v>1712.7773263870004</v>
      </c>
      <c r="E4058" s="357">
        <v>14.556658801000001</v>
      </c>
    </row>
    <row r="4059" spans="1:5">
      <c r="A4059" s="355">
        <f t="shared" si="63"/>
        <v>45826</v>
      </c>
      <c r="B4059" s="356">
        <v>22</v>
      </c>
      <c r="C4059" s="357">
        <v>1521.7924822629993</v>
      </c>
      <c r="D4059" s="357">
        <v>1554.9355105510001</v>
      </c>
      <c r="E4059" s="357">
        <v>14.401789061000001</v>
      </c>
    </row>
    <row r="4060" spans="1:5">
      <c r="A4060" s="355">
        <f t="shared" si="63"/>
        <v>45826</v>
      </c>
      <c r="B4060" s="356">
        <v>23</v>
      </c>
      <c r="C4060" s="357">
        <v>1367.0050056480002</v>
      </c>
      <c r="D4060" s="357">
        <v>1405.2951154370003</v>
      </c>
      <c r="E4060" s="357">
        <v>14.219334420000001</v>
      </c>
    </row>
    <row r="4061" spans="1:5">
      <c r="A4061" s="355">
        <f t="shared" si="63"/>
        <v>45827</v>
      </c>
      <c r="B4061" s="356">
        <v>0</v>
      </c>
      <c r="C4061" s="357">
        <v>1333.4148051750001</v>
      </c>
      <c r="D4061" s="357">
        <v>1300.6163831160002</v>
      </c>
      <c r="E4061" s="357">
        <v>13.109942745999998</v>
      </c>
    </row>
    <row r="4062" spans="1:5">
      <c r="A4062" s="355">
        <f t="shared" si="63"/>
        <v>45827</v>
      </c>
      <c r="B4062" s="356">
        <v>1</v>
      </c>
      <c r="C4062" s="357">
        <v>1283.2728871280001</v>
      </c>
      <c r="D4062" s="357">
        <v>1248.8530533980002</v>
      </c>
      <c r="E4062" s="357">
        <v>13.028338402999992</v>
      </c>
    </row>
    <row r="4063" spans="1:5">
      <c r="A4063" s="355">
        <f t="shared" si="63"/>
        <v>45827</v>
      </c>
      <c r="B4063" s="356">
        <v>2</v>
      </c>
      <c r="C4063" s="357">
        <v>1253.1306234519998</v>
      </c>
      <c r="D4063" s="357">
        <v>1214.3052454380004</v>
      </c>
      <c r="E4063" s="357">
        <v>12.696379113999996</v>
      </c>
    </row>
    <row r="4064" spans="1:5">
      <c r="A4064" s="355">
        <f t="shared" si="63"/>
        <v>45827</v>
      </c>
      <c r="B4064" s="356">
        <v>3</v>
      </c>
      <c r="C4064" s="357">
        <v>1205.1461778400003</v>
      </c>
      <c r="D4064" s="357">
        <v>1220.5085184139998</v>
      </c>
      <c r="E4064" s="357">
        <v>12.793197885</v>
      </c>
    </row>
    <row r="4065" spans="1:5">
      <c r="A4065" s="355">
        <f t="shared" si="63"/>
        <v>45827</v>
      </c>
      <c r="B4065" s="356">
        <v>4</v>
      </c>
      <c r="C4065" s="357">
        <v>1249.1280865869999</v>
      </c>
      <c r="D4065" s="357">
        <v>1277.979033587</v>
      </c>
      <c r="E4065" s="357">
        <v>12.408512925</v>
      </c>
    </row>
    <row r="4066" spans="1:5">
      <c r="A4066" s="355">
        <f t="shared" si="63"/>
        <v>45827</v>
      </c>
      <c r="B4066" s="356">
        <v>5</v>
      </c>
      <c r="C4066" s="357">
        <v>1292.9894811699999</v>
      </c>
      <c r="D4066" s="357">
        <v>1371.2982159160006</v>
      </c>
      <c r="E4066" s="357">
        <v>11.869236890999998</v>
      </c>
    </row>
    <row r="4067" spans="1:5">
      <c r="A4067" s="355">
        <f t="shared" si="63"/>
        <v>45827</v>
      </c>
      <c r="B4067" s="356">
        <v>6</v>
      </c>
      <c r="C4067" s="357">
        <v>1356.0837936400003</v>
      </c>
      <c r="D4067" s="357">
        <v>1508.1460358980003</v>
      </c>
      <c r="E4067" s="357">
        <v>11.653109715999999</v>
      </c>
    </row>
    <row r="4068" spans="1:5">
      <c r="A4068" s="355">
        <f t="shared" si="63"/>
        <v>45827</v>
      </c>
      <c r="B4068" s="356">
        <v>7</v>
      </c>
      <c r="C4068" s="357">
        <v>1480.2199948550001</v>
      </c>
      <c r="D4068" s="357">
        <v>1624.9320986180001</v>
      </c>
      <c r="E4068" s="357">
        <v>13.443864023000001</v>
      </c>
    </row>
    <row r="4069" spans="1:5">
      <c r="A4069" s="355">
        <f t="shared" si="63"/>
        <v>45827</v>
      </c>
      <c r="B4069" s="356">
        <v>8</v>
      </c>
      <c r="C4069" s="357">
        <v>1617.2546440759993</v>
      </c>
      <c r="D4069" s="357">
        <v>1733.3082111270005</v>
      </c>
      <c r="E4069" s="357">
        <v>13.812705161</v>
      </c>
    </row>
    <row r="4070" spans="1:5">
      <c r="A4070" s="355">
        <f t="shared" si="63"/>
        <v>45827</v>
      </c>
      <c r="B4070" s="356">
        <v>9</v>
      </c>
      <c r="C4070" s="357">
        <v>1620.9844124779997</v>
      </c>
      <c r="D4070" s="357">
        <v>1789.1909026259996</v>
      </c>
      <c r="E4070" s="357">
        <v>13.335175306</v>
      </c>
    </row>
    <row r="4071" spans="1:5">
      <c r="A4071" s="355">
        <f t="shared" si="63"/>
        <v>45827</v>
      </c>
      <c r="B4071" s="356">
        <v>10</v>
      </c>
      <c r="C4071" s="357">
        <v>1676.9472947980003</v>
      </c>
      <c r="D4071" s="357">
        <v>1827.0137031289999</v>
      </c>
      <c r="E4071" s="357">
        <v>13.667197035999999</v>
      </c>
    </row>
    <row r="4072" spans="1:5">
      <c r="A4072" s="355">
        <f t="shared" si="63"/>
        <v>45827</v>
      </c>
      <c r="B4072" s="356">
        <v>11</v>
      </c>
      <c r="C4072" s="357">
        <v>1710.0768590240002</v>
      </c>
      <c r="D4072" s="357">
        <v>1854.3422587289995</v>
      </c>
      <c r="E4072" s="357">
        <v>13.208098785000001</v>
      </c>
    </row>
    <row r="4073" spans="1:5">
      <c r="A4073" s="355">
        <f t="shared" si="63"/>
        <v>45827</v>
      </c>
      <c r="B4073" s="356">
        <v>12</v>
      </c>
      <c r="C4073" s="357">
        <v>1698.7348315859995</v>
      </c>
      <c r="D4073" s="357">
        <v>1847.3508854590002</v>
      </c>
      <c r="E4073" s="357">
        <v>12.694336610999999</v>
      </c>
    </row>
    <row r="4074" spans="1:5">
      <c r="A4074" s="355">
        <f t="shared" si="63"/>
        <v>45827</v>
      </c>
      <c r="B4074" s="356">
        <v>13</v>
      </c>
      <c r="C4074" s="357">
        <v>1717.0771828709994</v>
      </c>
      <c r="D4074" s="357">
        <v>1852.4796947929999</v>
      </c>
      <c r="E4074" s="357">
        <v>13.303154836000003</v>
      </c>
    </row>
    <row r="4075" spans="1:5">
      <c r="A4075" s="355">
        <f t="shared" si="63"/>
        <v>45827</v>
      </c>
      <c r="B4075" s="356">
        <v>14</v>
      </c>
      <c r="C4075" s="357">
        <v>1711.7613503419996</v>
      </c>
      <c r="D4075" s="357">
        <v>1882.783989285</v>
      </c>
      <c r="E4075" s="357">
        <v>14.205495908</v>
      </c>
    </row>
    <row r="4076" spans="1:5">
      <c r="A4076" s="355">
        <f t="shared" si="63"/>
        <v>45827</v>
      </c>
      <c r="B4076" s="356">
        <v>15</v>
      </c>
      <c r="C4076" s="357">
        <v>1681.5510932249999</v>
      </c>
      <c r="D4076" s="357">
        <v>1884.954063657</v>
      </c>
      <c r="E4076" s="357">
        <v>14.168236324000002</v>
      </c>
    </row>
    <row r="4077" spans="1:5">
      <c r="A4077" s="355">
        <f t="shared" si="63"/>
        <v>45827</v>
      </c>
      <c r="B4077" s="356">
        <v>16</v>
      </c>
      <c r="C4077" s="357">
        <v>1707.7126880269996</v>
      </c>
      <c r="D4077" s="357">
        <v>1872.7549520550001</v>
      </c>
      <c r="E4077" s="357">
        <v>14.342124164000001</v>
      </c>
    </row>
    <row r="4078" spans="1:5">
      <c r="A4078" s="355">
        <f t="shared" si="63"/>
        <v>45827</v>
      </c>
      <c r="B4078" s="356">
        <v>17</v>
      </c>
      <c r="C4078" s="357">
        <v>1665.4921658039993</v>
      </c>
      <c r="D4078" s="357">
        <v>1819.0963600349999</v>
      </c>
      <c r="E4078" s="357">
        <v>12.789262787</v>
      </c>
    </row>
    <row r="4079" spans="1:5">
      <c r="A4079" s="355">
        <f t="shared" si="63"/>
        <v>45827</v>
      </c>
      <c r="B4079" s="356">
        <v>18</v>
      </c>
      <c r="C4079" s="357">
        <v>1704.4245310909994</v>
      </c>
      <c r="D4079" s="357">
        <v>1865.719985766</v>
      </c>
      <c r="E4079" s="357">
        <v>11.975892747999993</v>
      </c>
    </row>
    <row r="4080" spans="1:5">
      <c r="A4080" s="355">
        <f t="shared" si="63"/>
        <v>45827</v>
      </c>
      <c r="B4080" s="356">
        <v>19</v>
      </c>
      <c r="C4080" s="357">
        <v>1831.1107201430002</v>
      </c>
      <c r="D4080" s="357">
        <v>1954.4115611980005</v>
      </c>
      <c r="E4080" s="357">
        <v>12.144825535000001</v>
      </c>
    </row>
    <row r="4081" spans="1:5">
      <c r="A4081" s="355">
        <f t="shared" si="63"/>
        <v>45827</v>
      </c>
      <c r="B4081" s="356">
        <v>20</v>
      </c>
      <c r="C4081" s="357">
        <v>1796.1767283810002</v>
      </c>
      <c r="D4081" s="357">
        <v>1875.9210086309995</v>
      </c>
      <c r="E4081" s="357">
        <v>11.906277254999999</v>
      </c>
    </row>
    <row r="4082" spans="1:5">
      <c r="A4082" s="355">
        <f t="shared" si="63"/>
        <v>45827</v>
      </c>
      <c r="B4082" s="356">
        <v>21</v>
      </c>
      <c r="C4082" s="357">
        <v>1594.0742840490009</v>
      </c>
      <c r="D4082" s="357">
        <v>1724.8995631279997</v>
      </c>
      <c r="E4082" s="357">
        <v>12.372149166999998</v>
      </c>
    </row>
    <row r="4083" spans="1:5">
      <c r="A4083" s="355">
        <f t="shared" si="63"/>
        <v>45827</v>
      </c>
      <c r="B4083" s="356">
        <v>22</v>
      </c>
      <c r="C4083" s="357">
        <v>1556.1817053369996</v>
      </c>
      <c r="D4083" s="357">
        <v>1568.4240162550002</v>
      </c>
      <c r="E4083" s="357">
        <v>11.961249883000001</v>
      </c>
    </row>
    <row r="4084" spans="1:5">
      <c r="A4084" s="355">
        <f t="shared" si="63"/>
        <v>45827</v>
      </c>
      <c r="B4084" s="356">
        <v>23</v>
      </c>
      <c r="C4084" s="357">
        <v>1447.6297796489998</v>
      </c>
      <c r="D4084" s="357">
        <v>1421.6044369409999</v>
      </c>
      <c r="E4084" s="357">
        <v>12.253967434000005</v>
      </c>
    </row>
    <row r="4085" spans="1:5">
      <c r="A4085" s="355">
        <f t="shared" si="63"/>
        <v>45828</v>
      </c>
      <c r="B4085" s="356">
        <v>0</v>
      </c>
      <c r="C4085" s="357">
        <v>1329.2881673990005</v>
      </c>
      <c r="D4085" s="357">
        <v>1321.3863860169999</v>
      </c>
      <c r="E4085" s="357">
        <v>11.703353471999995</v>
      </c>
    </row>
    <row r="4086" spans="1:5">
      <c r="A4086" s="355">
        <f t="shared" si="63"/>
        <v>45828</v>
      </c>
      <c r="B4086" s="356">
        <v>1</v>
      </c>
      <c r="C4086" s="357">
        <v>1318.8822984760004</v>
      </c>
      <c r="D4086" s="357">
        <v>1262.893835936</v>
      </c>
      <c r="E4086" s="357">
        <v>11.528754200999998</v>
      </c>
    </row>
    <row r="4087" spans="1:5">
      <c r="A4087" s="355">
        <f t="shared" si="63"/>
        <v>45828</v>
      </c>
      <c r="B4087" s="356">
        <v>2</v>
      </c>
      <c r="C4087" s="357">
        <v>1298.2084674540001</v>
      </c>
      <c r="D4087" s="357">
        <v>1239.3724126819998</v>
      </c>
      <c r="E4087" s="357">
        <v>11.565686804000002</v>
      </c>
    </row>
    <row r="4088" spans="1:5">
      <c r="A4088" s="355">
        <f t="shared" si="63"/>
        <v>45828</v>
      </c>
      <c r="B4088" s="356">
        <v>3</v>
      </c>
      <c r="C4088" s="357">
        <v>1293.6768284629998</v>
      </c>
      <c r="D4088" s="357">
        <v>1237.3793448769993</v>
      </c>
      <c r="E4088" s="357">
        <v>11.736894515000003</v>
      </c>
    </row>
    <row r="4089" spans="1:5">
      <c r="A4089" s="355">
        <f t="shared" si="63"/>
        <v>45828</v>
      </c>
      <c r="B4089" s="356">
        <v>4</v>
      </c>
      <c r="C4089" s="357">
        <v>1340.2620059030003</v>
      </c>
      <c r="D4089" s="357">
        <v>1285.2388426440002</v>
      </c>
      <c r="E4089" s="357">
        <v>11.472187433999999</v>
      </c>
    </row>
    <row r="4090" spans="1:5">
      <c r="A4090" s="355">
        <f t="shared" si="63"/>
        <v>45828</v>
      </c>
      <c r="B4090" s="356">
        <v>5</v>
      </c>
      <c r="C4090" s="357">
        <v>1394.2082829890001</v>
      </c>
      <c r="D4090" s="357">
        <v>1377.8616425070002</v>
      </c>
      <c r="E4090" s="357">
        <v>11.511691620000004</v>
      </c>
    </row>
    <row r="4091" spans="1:5">
      <c r="A4091" s="355">
        <f t="shared" si="63"/>
        <v>45828</v>
      </c>
      <c r="B4091" s="356">
        <v>6</v>
      </c>
      <c r="C4091" s="357">
        <v>1458.3411642240003</v>
      </c>
      <c r="D4091" s="357">
        <v>1482.546363116001</v>
      </c>
      <c r="E4091" s="357">
        <v>11.291564998</v>
      </c>
    </row>
    <row r="4092" spans="1:5">
      <c r="A4092" s="355">
        <f t="shared" si="63"/>
        <v>45828</v>
      </c>
      <c r="B4092" s="356">
        <v>7</v>
      </c>
      <c r="C4092" s="357">
        <v>1586.5500373340003</v>
      </c>
      <c r="D4092" s="357">
        <v>1622.4060631620002</v>
      </c>
      <c r="E4092" s="357">
        <v>13.022099417000002</v>
      </c>
    </row>
    <row r="4093" spans="1:5">
      <c r="A4093" s="355">
        <f t="shared" si="63"/>
        <v>45828</v>
      </c>
      <c r="B4093" s="356">
        <v>8</v>
      </c>
      <c r="C4093" s="357">
        <v>1702.0947799109993</v>
      </c>
      <c r="D4093" s="357">
        <v>1727.3696816990002</v>
      </c>
      <c r="E4093" s="357">
        <v>13.753418522999995</v>
      </c>
    </row>
    <row r="4094" spans="1:5">
      <c r="A4094" s="355">
        <f t="shared" si="63"/>
        <v>45828</v>
      </c>
      <c r="B4094" s="356">
        <v>9</v>
      </c>
      <c r="C4094" s="357">
        <v>1771.3046060800013</v>
      </c>
      <c r="D4094" s="357">
        <v>1781.9636351769998</v>
      </c>
      <c r="E4094" s="357">
        <v>14.080800387000004</v>
      </c>
    </row>
    <row r="4095" spans="1:5">
      <c r="A4095" s="355">
        <f t="shared" si="63"/>
        <v>45828</v>
      </c>
      <c r="B4095" s="356">
        <v>10</v>
      </c>
      <c r="C4095" s="357">
        <v>1817.7273539100004</v>
      </c>
      <c r="D4095" s="357">
        <v>1827.9379764929993</v>
      </c>
      <c r="E4095" s="357">
        <v>14.245259599000001</v>
      </c>
    </row>
    <row r="4096" spans="1:5">
      <c r="A4096" s="355">
        <f t="shared" si="63"/>
        <v>45828</v>
      </c>
      <c r="B4096" s="356">
        <v>11</v>
      </c>
      <c r="C4096" s="357">
        <v>1819.7857178850004</v>
      </c>
      <c r="D4096" s="357">
        <v>1870.5125445509998</v>
      </c>
      <c r="E4096" s="357">
        <v>14.136136582000006</v>
      </c>
    </row>
    <row r="4097" spans="1:5">
      <c r="A4097" s="355">
        <f t="shared" si="63"/>
        <v>45828</v>
      </c>
      <c r="B4097" s="356">
        <v>12</v>
      </c>
      <c r="C4097" s="357">
        <v>1786.3708207729999</v>
      </c>
      <c r="D4097" s="357">
        <v>1855.8691782990002</v>
      </c>
      <c r="E4097" s="357">
        <v>13.670747264000001</v>
      </c>
    </row>
    <row r="4098" spans="1:5">
      <c r="A4098" s="355">
        <f t="shared" si="63"/>
        <v>45828</v>
      </c>
      <c r="B4098" s="356">
        <v>13</v>
      </c>
      <c r="C4098" s="357">
        <v>1777.915090623999</v>
      </c>
      <c r="D4098" s="357">
        <v>1844.7395850620003</v>
      </c>
      <c r="E4098" s="357">
        <v>14.819976041999999</v>
      </c>
    </row>
    <row r="4099" spans="1:5">
      <c r="A4099" s="355">
        <f t="shared" si="63"/>
        <v>45828</v>
      </c>
      <c r="B4099" s="356">
        <v>14</v>
      </c>
      <c r="C4099" s="357">
        <v>1792.4024485909997</v>
      </c>
      <c r="D4099" s="357">
        <v>1850.0441162929999</v>
      </c>
      <c r="E4099" s="357">
        <v>15.363040021000003</v>
      </c>
    </row>
    <row r="4100" spans="1:5">
      <c r="A4100" s="355">
        <f t="shared" si="63"/>
        <v>45828</v>
      </c>
      <c r="B4100" s="356">
        <v>15</v>
      </c>
      <c r="C4100" s="357">
        <v>1779.4023652760002</v>
      </c>
      <c r="D4100" s="357">
        <v>1840.551664268</v>
      </c>
      <c r="E4100" s="357">
        <v>14.544170239999998</v>
      </c>
    </row>
    <row r="4101" spans="1:5">
      <c r="A4101" s="355">
        <f t="shared" si="63"/>
        <v>45828</v>
      </c>
      <c r="B4101" s="356">
        <v>16</v>
      </c>
      <c r="C4101" s="357">
        <v>1770.236007326999</v>
      </c>
      <c r="D4101" s="357">
        <v>1814.4853766750005</v>
      </c>
      <c r="E4101" s="357">
        <v>12.941522154999999</v>
      </c>
    </row>
    <row r="4102" spans="1:5">
      <c r="A4102" s="355">
        <f t="shared" ref="A4102:A4165" si="64">IF(B4102=0,A4101+1,A4101)</f>
        <v>45828</v>
      </c>
      <c r="B4102" s="356">
        <v>17</v>
      </c>
      <c r="C4102" s="357">
        <v>1689.4057446500001</v>
      </c>
      <c r="D4102" s="357">
        <v>1766.6374214710004</v>
      </c>
      <c r="E4102" s="357">
        <v>11.631410217999997</v>
      </c>
    </row>
    <row r="4103" spans="1:5">
      <c r="A4103" s="355">
        <f t="shared" si="64"/>
        <v>45828</v>
      </c>
      <c r="B4103" s="356">
        <v>18</v>
      </c>
      <c r="C4103" s="357">
        <v>1706.0331471679997</v>
      </c>
      <c r="D4103" s="357">
        <v>1814.7308942709999</v>
      </c>
      <c r="E4103" s="357">
        <v>12.303708732000002</v>
      </c>
    </row>
    <row r="4104" spans="1:5">
      <c r="A4104" s="355">
        <f t="shared" si="64"/>
        <v>45828</v>
      </c>
      <c r="B4104" s="356">
        <v>19</v>
      </c>
      <c r="C4104" s="357">
        <v>1826.1314849359997</v>
      </c>
      <c r="D4104" s="357">
        <v>1897.5940247430003</v>
      </c>
      <c r="E4104" s="357">
        <v>12.607352686999997</v>
      </c>
    </row>
    <row r="4105" spans="1:5">
      <c r="A4105" s="355">
        <f t="shared" si="64"/>
        <v>45828</v>
      </c>
      <c r="B4105" s="356">
        <v>20</v>
      </c>
      <c r="C4105" s="357">
        <v>1755.1616360010003</v>
      </c>
      <c r="D4105" s="357">
        <v>1822.6441508360008</v>
      </c>
      <c r="E4105" s="357">
        <v>14.467125331000005</v>
      </c>
    </row>
    <row r="4106" spans="1:5">
      <c r="A4106" s="355">
        <f t="shared" si="64"/>
        <v>45828</v>
      </c>
      <c r="B4106" s="356">
        <v>21</v>
      </c>
      <c r="C4106" s="357">
        <v>1583.6119057500005</v>
      </c>
      <c r="D4106" s="357">
        <v>1671.9795919459996</v>
      </c>
      <c r="E4106" s="357">
        <v>14.296519457999997</v>
      </c>
    </row>
    <row r="4107" spans="1:5">
      <c r="A4107" s="355">
        <f t="shared" si="64"/>
        <v>45828</v>
      </c>
      <c r="B4107" s="356">
        <v>22</v>
      </c>
      <c r="C4107" s="357">
        <v>1553.0241479480001</v>
      </c>
      <c r="D4107" s="357">
        <v>1527.6880881640004</v>
      </c>
      <c r="E4107" s="357">
        <v>13.268712339000006</v>
      </c>
    </row>
    <row r="4108" spans="1:5">
      <c r="A4108" s="355">
        <f t="shared" si="64"/>
        <v>45828</v>
      </c>
      <c r="B4108" s="356">
        <v>23</v>
      </c>
      <c r="C4108" s="357">
        <v>1408.0001870869994</v>
      </c>
      <c r="D4108" s="357">
        <v>1379.702421709</v>
      </c>
      <c r="E4108" s="357">
        <v>14.106372274999995</v>
      </c>
    </row>
    <row r="4109" spans="1:5">
      <c r="A4109" s="355">
        <f t="shared" si="64"/>
        <v>45829</v>
      </c>
      <c r="B4109" s="356">
        <v>0</v>
      </c>
      <c r="C4109" s="357">
        <v>1318.9407453530005</v>
      </c>
      <c r="D4109" s="357">
        <v>1282.7120409530005</v>
      </c>
      <c r="E4109" s="357">
        <v>14.070456383999998</v>
      </c>
    </row>
    <row r="4110" spans="1:5">
      <c r="A4110" s="355">
        <f t="shared" si="64"/>
        <v>45829</v>
      </c>
      <c r="B4110" s="356">
        <v>1</v>
      </c>
      <c r="C4110" s="357">
        <v>1267.027560859</v>
      </c>
      <c r="D4110" s="357">
        <v>1226.8659305660005</v>
      </c>
      <c r="E4110" s="357">
        <v>13.977493083999997</v>
      </c>
    </row>
    <row r="4111" spans="1:5">
      <c r="A4111" s="355">
        <f t="shared" si="64"/>
        <v>45829</v>
      </c>
      <c r="B4111" s="356">
        <v>2</v>
      </c>
      <c r="C4111" s="357">
        <v>1246.714041035</v>
      </c>
      <c r="D4111" s="357">
        <v>1200.8658011320006</v>
      </c>
      <c r="E4111" s="357">
        <v>13.752257112999999</v>
      </c>
    </row>
    <row r="4112" spans="1:5">
      <c r="A4112" s="355">
        <f t="shared" si="64"/>
        <v>45829</v>
      </c>
      <c r="B4112" s="356">
        <v>3</v>
      </c>
      <c r="C4112" s="357">
        <v>1233.7015868379999</v>
      </c>
      <c r="D4112" s="357">
        <v>1189.8307692399999</v>
      </c>
      <c r="E4112" s="357">
        <v>13.681777771999993</v>
      </c>
    </row>
    <row r="4113" spans="1:5">
      <c r="A4113" s="355">
        <f t="shared" si="64"/>
        <v>45829</v>
      </c>
      <c r="B4113" s="356">
        <v>4</v>
      </c>
      <c r="C4113" s="357">
        <v>1225.546683948</v>
      </c>
      <c r="D4113" s="357">
        <v>1211.4224123289998</v>
      </c>
      <c r="E4113" s="357">
        <v>13.716167108</v>
      </c>
    </row>
    <row r="4114" spans="1:5">
      <c r="A4114" s="355">
        <f t="shared" si="64"/>
        <v>45829</v>
      </c>
      <c r="B4114" s="356">
        <v>5</v>
      </c>
      <c r="C4114" s="357">
        <v>1255.1629034850002</v>
      </c>
      <c r="D4114" s="357">
        <v>1258.3313155230003</v>
      </c>
      <c r="E4114" s="357">
        <v>13.241375462000001</v>
      </c>
    </row>
    <row r="4115" spans="1:5">
      <c r="A4115" s="355">
        <f t="shared" si="64"/>
        <v>45829</v>
      </c>
      <c r="B4115" s="356">
        <v>6</v>
      </c>
      <c r="C4115" s="357">
        <v>1265.1635130680004</v>
      </c>
      <c r="D4115" s="357">
        <v>1337.9903170430007</v>
      </c>
      <c r="E4115" s="357">
        <v>12.298588953000001</v>
      </c>
    </row>
    <row r="4116" spans="1:5">
      <c r="A4116" s="355">
        <f t="shared" si="64"/>
        <v>45829</v>
      </c>
      <c r="B4116" s="356">
        <v>7</v>
      </c>
      <c r="C4116" s="357">
        <v>1410.1970239519997</v>
      </c>
      <c r="D4116" s="357">
        <v>1473.6010030149998</v>
      </c>
      <c r="E4116" s="357">
        <v>13.006836484000001</v>
      </c>
    </row>
    <row r="4117" spans="1:5">
      <c r="A4117" s="355">
        <f t="shared" si="64"/>
        <v>45829</v>
      </c>
      <c r="B4117" s="356">
        <v>8</v>
      </c>
      <c r="C4117" s="357">
        <v>1541.0301535769993</v>
      </c>
      <c r="D4117" s="357">
        <v>1587.9204873220001</v>
      </c>
      <c r="E4117" s="357">
        <v>13.927041181999998</v>
      </c>
    </row>
    <row r="4118" spans="1:5">
      <c r="A4118" s="355">
        <f t="shared" si="64"/>
        <v>45829</v>
      </c>
      <c r="B4118" s="356">
        <v>9</v>
      </c>
      <c r="C4118" s="357">
        <v>1609.185700627</v>
      </c>
      <c r="D4118" s="357">
        <v>1668.335051061001</v>
      </c>
      <c r="E4118" s="357">
        <v>13.199490804</v>
      </c>
    </row>
    <row r="4119" spans="1:5">
      <c r="A4119" s="355">
        <f t="shared" si="64"/>
        <v>45829</v>
      </c>
      <c r="B4119" s="356">
        <v>10</v>
      </c>
      <c r="C4119" s="357">
        <v>1679.042848499</v>
      </c>
      <c r="D4119" s="357">
        <v>1734.7998032600001</v>
      </c>
      <c r="E4119" s="357">
        <v>13.177751933</v>
      </c>
    </row>
    <row r="4120" spans="1:5">
      <c r="A4120" s="355">
        <f t="shared" si="64"/>
        <v>45829</v>
      </c>
      <c r="B4120" s="356">
        <v>11</v>
      </c>
      <c r="C4120" s="357">
        <v>1673.8163643580003</v>
      </c>
      <c r="D4120" s="357">
        <v>1759.3181294300002</v>
      </c>
      <c r="E4120" s="357">
        <v>12.833474206000002</v>
      </c>
    </row>
    <row r="4121" spans="1:5">
      <c r="A4121" s="355">
        <f t="shared" si="64"/>
        <v>45829</v>
      </c>
      <c r="B4121" s="356">
        <v>12</v>
      </c>
      <c r="C4121" s="357">
        <v>1685.5312796769999</v>
      </c>
      <c r="D4121" s="357">
        <v>1761.8579704390002</v>
      </c>
      <c r="E4121" s="357">
        <v>12.351520322999999</v>
      </c>
    </row>
    <row r="4122" spans="1:5">
      <c r="A4122" s="355">
        <f t="shared" si="64"/>
        <v>45829</v>
      </c>
      <c r="B4122" s="356">
        <v>13</v>
      </c>
      <c r="C4122" s="357">
        <v>1670.8606380989991</v>
      </c>
      <c r="D4122" s="357">
        <v>1744.301002404</v>
      </c>
      <c r="E4122" s="357">
        <v>13.164258141000001</v>
      </c>
    </row>
    <row r="4123" spans="1:5">
      <c r="A4123" s="355">
        <f t="shared" si="64"/>
        <v>45829</v>
      </c>
      <c r="B4123" s="356">
        <v>14</v>
      </c>
      <c r="C4123" s="357">
        <v>1646.9406826630006</v>
      </c>
      <c r="D4123" s="357">
        <v>1715.3847393020003</v>
      </c>
      <c r="E4123" s="357">
        <v>13.494475364999996</v>
      </c>
    </row>
    <row r="4124" spans="1:5">
      <c r="A4124" s="355">
        <f t="shared" si="64"/>
        <v>45829</v>
      </c>
      <c r="B4124" s="356">
        <v>15</v>
      </c>
      <c r="C4124" s="357">
        <v>1615.1894158250004</v>
      </c>
      <c r="D4124" s="357">
        <v>1689.9166524569998</v>
      </c>
      <c r="E4124" s="357">
        <v>13.529896631</v>
      </c>
    </row>
    <row r="4125" spans="1:5">
      <c r="A4125" s="355">
        <f t="shared" si="64"/>
        <v>45829</v>
      </c>
      <c r="B4125" s="356">
        <v>16</v>
      </c>
      <c r="C4125" s="357">
        <v>1610.8602339549998</v>
      </c>
      <c r="D4125" s="357">
        <v>1672.8594174919999</v>
      </c>
      <c r="E4125" s="357">
        <v>12.271913124000005</v>
      </c>
    </row>
    <row r="4126" spans="1:5">
      <c r="A4126" s="355">
        <f t="shared" si="64"/>
        <v>45829</v>
      </c>
      <c r="B4126" s="356">
        <v>17</v>
      </c>
      <c r="C4126" s="357">
        <v>1624.4577524599997</v>
      </c>
      <c r="D4126" s="357">
        <v>1665.0166776010003</v>
      </c>
      <c r="E4126" s="357">
        <v>12.041289793000006</v>
      </c>
    </row>
    <row r="4127" spans="1:5">
      <c r="A4127" s="355">
        <f t="shared" si="64"/>
        <v>45829</v>
      </c>
      <c r="B4127" s="356">
        <v>18</v>
      </c>
      <c r="C4127" s="357">
        <v>1619.8564869790002</v>
      </c>
      <c r="D4127" s="357">
        <v>1722.1943018099998</v>
      </c>
      <c r="E4127" s="357">
        <v>12.457019411999999</v>
      </c>
    </row>
    <row r="4128" spans="1:5">
      <c r="A4128" s="355">
        <f t="shared" si="64"/>
        <v>45829</v>
      </c>
      <c r="B4128" s="356">
        <v>19</v>
      </c>
      <c r="C4128" s="357">
        <v>1751.4107553300003</v>
      </c>
      <c r="D4128" s="357">
        <v>1815.2581090910007</v>
      </c>
      <c r="E4128" s="357">
        <v>12.661392385999999</v>
      </c>
    </row>
    <row r="4129" spans="1:5">
      <c r="A4129" s="355">
        <f t="shared" si="64"/>
        <v>45829</v>
      </c>
      <c r="B4129" s="356">
        <v>20</v>
      </c>
      <c r="C4129" s="357">
        <v>1687.2288879360003</v>
      </c>
      <c r="D4129" s="357">
        <v>1751.8279299359995</v>
      </c>
      <c r="E4129" s="357">
        <v>12.827541689999997</v>
      </c>
    </row>
    <row r="4130" spans="1:5">
      <c r="A4130" s="355">
        <f t="shared" si="64"/>
        <v>45829</v>
      </c>
      <c r="B4130" s="356">
        <v>21</v>
      </c>
      <c r="C4130" s="357">
        <v>1564.5995959979996</v>
      </c>
      <c r="D4130" s="357">
        <v>1612.8340143169999</v>
      </c>
      <c r="E4130" s="357">
        <v>13.003967415000004</v>
      </c>
    </row>
    <row r="4131" spans="1:5">
      <c r="A4131" s="355">
        <f t="shared" si="64"/>
        <v>45829</v>
      </c>
      <c r="B4131" s="356">
        <v>22</v>
      </c>
      <c r="C4131" s="357">
        <v>1486.6594773870002</v>
      </c>
      <c r="D4131" s="357">
        <v>1488.2211389439997</v>
      </c>
      <c r="E4131" s="357">
        <v>12.882796831999999</v>
      </c>
    </row>
    <row r="4132" spans="1:5">
      <c r="A4132" s="355">
        <f t="shared" si="64"/>
        <v>45829</v>
      </c>
      <c r="B4132" s="356">
        <v>23</v>
      </c>
      <c r="C4132" s="357">
        <v>1348.9330293439989</v>
      </c>
      <c r="D4132" s="357">
        <v>1350.0180426269997</v>
      </c>
      <c r="E4132" s="357">
        <v>13.124366163999998</v>
      </c>
    </row>
    <row r="4133" spans="1:5">
      <c r="A4133" s="355">
        <f t="shared" si="64"/>
        <v>45830</v>
      </c>
      <c r="B4133" s="356">
        <v>0</v>
      </c>
      <c r="C4133" s="357">
        <v>1254.0538888080002</v>
      </c>
      <c r="D4133" s="357">
        <v>1248.0533896879997</v>
      </c>
      <c r="E4133" s="357">
        <v>12.978057500000002</v>
      </c>
    </row>
    <row r="4134" spans="1:5">
      <c r="A4134" s="355">
        <f t="shared" si="64"/>
        <v>45830</v>
      </c>
      <c r="B4134" s="356">
        <v>1</v>
      </c>
      <c r="C4134" s="357">
        <v>1223.0610342219995</v>
      </c>
      <c r="D4134" s="357">
        <v>1184.2413594010006</v>
      </c>
      <c r="E4134" s="357">
        <v>13.165523233999997</v>
      </c>
    </row>
    <row r="4135" spans="1:5">
      <c r="A4135" s="355">
        <f t="shared" si="64"/>
        <v>45830</v>
      </c>
      <c r="B4135" s="356">
        <v>2</v>
      </c>
      <c r="C4135" s="357">
        <v>1236.7581908889999</v>
      </c>
      <c r="D4135" s="357">
        <v>1157.539314573</v>
      </c>
      <c r="E4135" s="357">
        <v>13.155454688999995</v>
      </c>
    </row>
    <row r="4136" spans="1:5">
      <c r="A4136" s="355">
        <f t="shared" si="64"/>
        <v>45830</v>
      </c>
      <c r="B4136" s="356">
        <v>3</v>
      </c>
      <c r="C4136" s="357">
        <v>1215.3061267479998</v>
      </c>
      <c r="D4136" s="357">
        <v>1137.7920791670001</v>
      </c>
      <c r="E4136" s="357">
        <v>12.981715326999998</v>
      </c>
    </row>
    <row r="4137" spans="1:5">
      <c r="A4137" s="355">
        <f t="shared" si="64"/>
        <v>45830</v>
      </c>
      <c r="B4137" s="356">
        <v>4</v>
      </c>
      <c r="C4137" s="357">
        <v>1220.8631949709995</v>
      </c>
      <c r="D4137" s="357">
        <v>1141.790802771</v>
      </c>
      <c r="E4137" s="357">
        <v>12.361395291000003</v>
      </c>
    </row>
    <row r="4138" spans="1:5">
      <c r="A4138" s="355">
        <f t="shared" si="64"/>
        <v>45830</v>
      </c>
      <c r="B4138" s="356">
        <v>5</v>
      </c>
      <c r="C4138" s="357">
        <v>1237.9825829609999</v>
      </c>
      <c r="D4138" s="357">
        <v>1148.1568124630001</v>
      </c>
      <c r="E4138" s="357">
        <v>12.201923528000004</v>
      </c>
    </row>
    <row r="4139" spans="1:5">
      <c r="A4139" s="355">
        <f t="shared" si="64"/>
        <v>45830</v>
      </c>
      <c r="B4139" s="356">
        <v>6</v>
      </c>
      <c r="C4139" s="357">
        <v>1168.4585805439999</v>
      </c>
      <c r="D4139" s="357">
        <v>1184.6460530790002</v>
      </c>
      <c r="E4139" s="357">
        <v>11.161557345999999</v>
      </c>
    </row>
    <row r="4140" spans="1:5">
      <c r="A4140" s="355">
        <f t="shared" si="64"/>
        <v>45830</v>
      </c>
      <c r="B4140" s="356">
        <v>7</v>
      </c>
      <c r="C4140" s="357">
        <v>1229.2820706919999</v>
      </c>
      <c r="D4140" s="357">
        <v>1285.973408798</v>
      </c>
      <c r="E4140" s="357">
        <v>10.695167340000003</v>
      </c>
    </row>
    <row r="4141" spans="1:5">
      <c r="A4141" s="355">
        <f t="shared" si="64"/>
        <v>45830</v>
      </c>
      <c r="B4141" s="356">
        <v>8</v>
      </c>
      <c r="C4141" s="357">
        <v>1309.0046792999999</v>
      </c>
      <c r="D4141" s="357">
        <v>1400.298066432</v>
      </c>
      <c r="E4141" s="357">
        <v>10.080902220000002</v>
      </c>
    </row>
    <row r="4142" spans="1:5">
      <c r="A4142" s="355">
        <f t="shared" si="64"/>
        <v>45830</v>
      </c>
      <c r="B4142" s="356">
        <v>9</v>
      </c>
      <c r="C4142" s="357">
        <v>1290.1427222370005</v>
      </c>
      <c r="D4142" s="357">
        <v>1459.3140853549999</v>
      </c>
      <c r="E4142" s="357">
        <v>9.7644745770000032</v>
      </c>
    </row>
    <row r="4143" spans="1:5">
      <c r="A4143" s="355">
        <f t="shared" si="64"/>
        <v>45830</v>
      </c>
      <c r="B4143" s="356">
        <v>10</v>
      </c>
      <c r="C4143" s="357">
        <v>1335.5554263000004</v>
      </c>
      <c r="D4143" s="357">
        <v>1502.7649917710005</v>
      </c>
      <c r="E4143" s="357">
        <v>10.230718681000001</v>
      </c>
    </row>
    <row r="4144" spans="1:5">
      <c r="A4144" s="355">
        <f t="shared" si="64"/>
        <v>45830</v>
      </c>
      <c r="B4144" s="356">
        <v>11</v>
      </c>
      <c r="C4144" s="357">
        <v>1340.807909115</v>
      </c>
      <c r="D4144" s="357">
        <v>1511.9316058669997</v>
      </c>
      <c r="E4144" s="357">
        <v>11.113858377</v>
      </c>
    </row>
    <row r="4145" spans="1:5">
      <c r="A4145" s="355">
        <f t="shared" si="64"/>
        <v>45830</v>
      </c>
      <c r="B4145" s="356">
        <v>12</v>
      </c>
      <c r="C4145" s="357">
        <v>1363.4417691919996</v>
      </c>
      <c r="D4145" s="357">
        <v>1524.0088367989999</v>
      </c>
      <c r="E4145" s="357">
        <v>11.328888626000003</v>
      </c>
    </row>
    <row r="4146" spans="1:5">
      <c r="A4146" s="355">
        <f t="shared" si="64"/>
        <v>45830</v>
      </c>
      <c r="B4146" s="356">
        <v>13</v>
      </c>
      <c r="C4146" s="357">
        <v>1373.2453417279999</v>
      </c>
      <c r="D4146" s="357">
        <v>1523.448054644</v>
      </c>
      <c r="E4146" s="357">
        <v>11.517817342000001</v>
      </c>
    </row>
    <row r="4147" spans="1:5">
      <c r="A4147" s="355">
        <f t="shared" si="64"/>
        <v>45830</v>
      </c>
      <c r="B4147" s="356">
        <v>14</v>
      </c>
      <c r="C4147" s="357">
        <v>1384.1829050629999</v>
      </c>
      <c r="D4147" s="357">
        <v>1526.7957273480001</v>
      </c>
      <c r="E4147" s="357">
        <v>11.510367657</v>
      </c>
    </row>
    <row r="4148" spans="1:5">
      <c r="A4148" s="355">
        <f t="shared" si="64"/>
        <v>45830</v>
      </c>
      <c r="B4148" s="356">
        <v>15</v>
      </c>
      <c r="C4148" s="357">
        <v>1374.6715123260005</v>
      </c>
      <c r="D4148" s="357">
        <v>1524.5933947419999</v>
      </c>
      <c r="E4148" s="357">
        <v>11.820292755999999</v>
      </c>
    </row>
    <row r="4149" spans="1:5">
      <c r="A4149" s="355">
        <f t="shared" si="64"/>
        <v>45830</v>
      </c>
      <c r="B4149" s="356">
        <v>16</v>
      </c>
      <c r="C4149" s="357">
        <v>1421.3741212719997</v>
      </c>
      <c r="D4149" s="357">
        <v>1522.9831047520001</v>
      </c>
      <c r="E4149" s="357">
        <v>12.703765003000001</v>
      </c>
    </row>
    <row r="4150" spans="1:5">
      <c r="A4150" s="355">
        <f t="shared" si="64"/>
        <v>45830</v>
      </c>
      <c r="B4150" s="356">
        <v>17</v>
      </c>
      <c r="C4150" s="357">
        <v>1458.8283440840003</v>
      </c>
      <c r="D4150" s="357">
        <v>1512.5003503200003</v>
      </c>
      <c r="E4150" s="357">
        <v>14.194957998000001</v>
      </c>
    </row>
    <row r="4151" spans="1:5">
      <c r="A4151" s="355">
        <f t="shared" si="64"/>
        <v>45830</v>
      </c>
      <c r="B4151" s="356">
        <v>18</v>
      </c>
      <c r="C4151" s="357">
        <v>1459.0191137880001</v>
      </c>
      <c r="D4151" s="357">
        <v>1588.8976364030002</v>
      </c>
      <c r="E4151" s="357">
        <v>14.358077464000004</v>
      </c>
    </row>
    <row r="4152" spans="1:5">
      <c r="A4152" s="355">
        <f t="shared" si="64"/>
        <v>45830</v>
      </c>
      <c r="B4152" s="356">
        <v>19</v>
      </c>
      <c r="C4152" s="357">
        <v>1639.0209999879999</v>
      </c>
      <c r="D4152" s="357">
        <v>1757.6307277569997</v>
      </c>
      <c r="E4152" s="357">
        <v>14.093943189999996</v>
      </c>
    </row>
    <row r="4153" spans="1:5">
      <c r="A4153" s="355">
        <f t="shared" si="64"/>
        <v>45830</v>
      </c>
      <c r="B4153" s="356">
        <v>20</v>
      </c>
      <c r="C4153" s="357">
        <v>1592.3598219390001</v>
      </c>
      <c r="D4153" s="357">
        <v>1712.9196870360001</v>
      </c>
      <c r="E4153" s="357">
        <v>14.312070099999993</v>
      </c>
    </row>
    <row r="4154" spans="1:5">
      <c r="A4154" s="355">
        <f t="shared" si="64"/>
        <v>45830</v>
      </c>
      <c r="B4154" s="356">
        <v>21</v>
      </c>
      <c r="C4154" s="357">
        <v>1468.9052383869998</v>
      </c>
      <c r="D4154" s="357">
        <v>1582.1817236490006</v>
      </c>
      <c r="E4154" s="357">
        <v>14.617291962000001</v>
      </c>
    </row>
    <row r="4155" spans="1:5">
      <c r="A4155" s="355">
        <f t="shared" si="64"/>
        <v>45830</v>
      </c>
      <c r="B4155" s="356">
        <v>22</v>
      </c>
      <c r="C4155" s="357">
        <v>1489.8946192750002</v>
      </c>
      <c r="D4155" s="357">
        <v>1439.6151381869993</v>
      </c>
      <c r="E4155" s="357">
        <v>16.026911525000003</v>
      </c>
    </row>
    <row r="4156" spans="1:5">
      <c r="A4156" s="355">
        <f t="shared" si="64"/>
        <v>45830</v>
      </c>
      <c r="B4156" s="356">
        <v>23</v>
      </c>
      <c r="C4156" s="357">
        <v>1355.9967652349997</v>
      </c>
      <c r="D4156" s="357">
        <v>1269.4473260480004</v>
      </c>
      <c r="E4156" s="357">
        <v>16.087751787000002</v>
      </c>
    </row>
    <row r="4157" spans="1:5">
      <c r="A4157" s="355">
        <f t="shared" si="64"/>
        <v>45831</v>
      </c>
      <c r="B4157" s="356">
        <v>0</v>
      </c>
      <c r="C4157" s="357">
        <v>1219.8830669290001</v>
      </c>
      <c r="D4157" s="357">
        <v>1183.3311297360001</v>
      </c>
      <c r="E4157" s="357">
        <v>15.783786401000004</v>
      </c>
    </row>
    <row r="4158" spans="1:5">
      <c r="A4158" s="355">
        <f t="shared" si="64"/>
        <v>45831</v>
      </c>
      <c r="B4158" s="356">
        <v>1</v>
      </c>
      <c r="C4158" s="357">
        <v>1143.3891404119997</v>
      </c>
      <c r="D4158" s="357">
        <v>1135.0962902220003</v>
      </c>
      <c r="E4158" s="357">
        <v>15.612345738000004</v>
      </c>
    </row>
    <row r="4159" spans="1:5">
      <c r="A4159" s="355">
        <f t="shared" si="64"/>
        <v>45831</v>
      </c>
      <c r="B4159" s="356">
        <v>2</v>
      </c>
      <c r="C4159" s="357">
        <v>1104.7647519460002</v>
      </c>
      <c r="D4159" s="357">
        <v>1104.1556842989996</v>
      </c>
      <c r="E4159" s="357">
        <v>15.593504491000001</v>
      </c>
    </row>
    <row r="4160" spans="1:5">
      <c r="A4160" s="355">
        <f t="shared" si="64"/>
        <v>45831</v>
      </c>
      <c r="B4160" s="356">
        <v>3</v>
      </c>
      <c r="C4160" s="357">
        <v>1107.9473421679995</v>
      </c>
      <c r="D4160" s="357">
        <v>1108.1473849820002</v>
      </c>
      <c r="E4160" s="357">
        <v>15.623034952999996</v>
      </c>
    </row>
    <row r="4161" spans="1:5">
      <c r="A4161" s="355">
        <f t="shared" si="64"/>
        <v>45831</v>
      </c>
      <c r="B4161" s="356">
        <v>4</v>
      </c>
      <c r="C4161" s="357">
        <v>1162.7140541560002</v>
      </c>
      <c r="D4161" s="357">
        <v>1162.1684873439995</v>
      </c>
      <c r="E4161" s="357">
        <v>15.189631823999997</v>
      </c>
    </row>
    <row r="4162" spans="1:5">
      <c r="A4162" s="355">
        <f t="shared" si="64"/>
        <v>45831</v>
      </c>
      <c r="B4162" s="356">
        <v>5</v>
      </c>
      <c r="C4162" s="357">
        <v>1213.3354268060002</v>
      </c>
      <c r="D4162" s="357">
        <v>1245.7107091710004</v>
      </c>
      <c r="E4162" s="357">
        <v>15.419585441000001</v>
      </c>
    </row>
    <row r="4163" spans="1:5">
      <c r="A4163" s="355">
        <f t="shared" si="64"/>
        <v>45831</v>
      </c>
      <c r="B4163" s="356">
        <v>6</v>
      </c>
      <c r="C4163" s="357">
        <v>1304.3656477120003</v>
      </c>
      <c r="D4163" s="357">
        <v>1364.3022686319998</v>
      </c>
      <c r="E4163" s="357">
        <v>15.116805316999999</v>
      </c>
    </row>
    <row r="4164" spans="1:5">
      <c r="A4164" s="355">
        <f t="shared" si="64"/>
        <v>45831</v>
      </c>
      <c r="B4164" s="356">
        <v>7</v>
      </c>
      <c r="C4164" s="357">
        <v>1508.4249548499999</v>
      </c>
      <c r="D4164" s="357">
        <v>1551.7522457870002</v>
      </c>
      <c r="E4164" s="357">
        <v>17.033730963000007</v>
      </c>
    </row>
    <row r="4165" spans="1:5">
      <c r="A4165" s="355">
        <f t="shared" si="64"/>
        <v>45831</v>
      </c>
      <c r="B4165" s="356">
        <v>8</v>
      </c>
      <c r="C4165" s="357">
        <v>1598.4145716909993</v>
      </c>
      <c r="D4165" s="357">
        <v>1684.558781722</v>
      </c>
      <c r="E4165" s="357">
        <v>18.018530330000011</v>
      </c>
    </row>
    <row r="4166" spans="1:5">
      <c r="A4166" s="355">
        <f t="shared" ref="A4166:A4229" si="65">IF(B4166=0,A4165+1,A4165)</f>
        <v>45831</v>
      </c>
      <c r="B4166" s="356">
        <v>9</v>
      </c>
      <c r="C4166" s="357">
        <v>1626.0221542030004</v>
      </c>
      <c r="D4166" s="357">
        <v>1784.2017208940001</v>
      </c>
      <c r="E4166" s="357">
        <v>18.703214166000002</v>
      </c>
    </row>
    <row r="4167" spans="1:5">
      <c r="A4167" s="355">
        <f t="shared" si="65"/>
        <v>45831</v>
      </c>
      <c r="B4167" s="356">
        <v>10</v>
      </c>
      <c r="C4167" s="357">
        <v>1680.5621943009987</v>
      </c>
      <c r="D4167" s="357">
        <v>1849.7818364089999</v>
      </c>
      <c r="E4167" s="357">
        <v>19.497603159999997</v>
      </c>
    </row>
    <row r="4168" spans="1:5">
      <c r="A4168" s="355">
        <f t="shared" si="65"/>
        <v>45831</v>
      </c>
      <c r="B4168" s="356">
        <v>11</v>
      </c>
      <c r="C4168" s="357">
        <v>1720.3279219809997</v>
      </c>
      <c r="D4168" s="357">
        <v>1870.7607581320001</v>
      </c>
      <c r="E4168" s="357">
        <v>18.688780691000005</v>
      </c>
    </row>
    <row r="4169" spans="1:5">
      <c r="A4169" s="355">
        <f t="shared" si="65"/>
        <v>45831</v>
      </c>
      <c r="B4169" s="356">
        <v>12</v>
      </c>
      <c r="C4169" s="357">
        <v>1789.5839920699998</v>
      </c>
      <c r="D4169" s="357">
        <v>1893.51003229</v>
      </c>
      <c r="E4169" s="357">
        <v>18.264132263</v>
      </c>
    </row>
    <row r="4170" spans="1:5">
      <c r="A4170" s="355">
        <f t="shared" si="65"/>
        <v>45831</v>
      </c>
      <c r="B4170" s="356">
        <v>13</v>
      </c>
      <c r="C4170" s="357">
        <v>1807.8952146560007</v>
      </c>
      <c r="D4170" s="357">
        <v>1867.2042313339996</v>
      </c>
      <c r="E4170" s="357">
        <v>18.591692109000007</v>
      </c>
    </row>
    <row r="4171" spans="1:5">
      <c r="A4171" s="355">
        <f t="shared" si="65"/>
        <v>45831</v>
      </c>
      <c r="B4171" s="356">
        <v>14</v>
      </c>
      <c r="C4171" s="357">
        <v>1796.4290486</v>
      </c>
      <c r="D4171" s="357">
        <v>1850.1237699159999</v>
      </c>
      <c r="E4171" s="357">
        <v>19.892036693999994</v>
      </c>
    </row>
    <row r="4172" spans="1:5">
      <c r="A4172" s="355">
        <f t="shared" si="65"/>
        <v>45831</v>
      </c>
      <c r="B4172" s="356">
        <v>15</v>
      </c>
      <c r="C4172" s="357">
        <v>1806.7696154809996</v>
      </c>
      <c r="D4172" s="357">
        <v>1856.2611170780003</v>
      </c>
      <c r="E4172" s="357">
        <v>19.581151840000004</v>
      </c>
    </row>
    <row r="4173" spans="1:5">
      <c r="A4173" s="355">
        <f t="shared" si="65"/>
        <v>45831</v>
      </c>
      <c r="B4173" s="356">
        <v>16</v>
      </c>
      <c r="C4173" s="357">
        <v>1781.8979434990008</v>
      </c>
      <c r="D4173" s="357">
        <v>1830.9064914280002</v>
      </c>
      <c r="E4173" s="357">
        <v>18.975584015000003</v>
      </c>
    </row>
    <row r="4174" spans="1:5">
      <c r="A4174" s="355">
        <f t="shared" si="65"/>
        <v>45831</v>
      </c>
      <c r="B4174" s="356">
        <v>17</v>
      </c>
      <c r="C4174" s="357">
        <v>1662.3765831809999</v>
      </c>
      <c r="D4174" s="357">
        <v>1770.8696413480004</v>
      </c>
      <c r="E4174" s="357">
        <v>16.374343405000001</v>
      </c>
    </row>
    <row r="4175" spans="1:5">
      <c r="A4175" s="355">
        <f t="shared" si="65"/>
        <v>45831</v>
      </c>
      <c r="B4175" s="356">
        <v>18</v>
      </c>
      <c r="C4175" s="357">
        <v>1646.9507954410008</v>
      </c>
      <c r="D4175" s="357">
        <v>1829.6594194899999</v>
      </c>
      <c r="E4175" s="357">
        <v>16.644758394999997</v>
      </c>
    </row>
    <row r="4176" spans="1:5">
      <c r="A4176" s="355">
        <f t="shared" si="65"/>
        <v>45831</v>
      </c>
      <c r="B4176" s="356">
        <v>19</v>
      </c>
      <c r="C4176" s="357">
        <v>1781.9191835740003</v>
      </c>
      <c r="D4176" s="357">
        <v>1930.0019998129999</v>
      </c>
      <c r="E4176" s="357">
        <v>16.824968362</v>
      </c>
    </row>
    <row r="4177" spans="1:5">
      <c r="A4177" s="355">
        <f t="shared" si="65"/>
        <v>45831</v>
      </c>
      <c r="B4177" s="356">
        <v>20</v>
      </c>
      <c r="C4177" s="357">
        <v>1728.0084273729997</v>
      </c>
      <c r="D4177" s="357">
        <v>1849.3999440309997</v>
      </c>
      <c r="E4177" s="357">
        <v>16.655300780000001</v>
      </c>
    </row>
    <row r="4178" spans="1:5">
      <c r="A4178" s="355">
        <f t="shared" si="65"/>
        <v>45831</v>
      </c>
      <c r="B4178" s="356">
        <v>21</v>
      </c>
      <c r="C4178" s="357">
        <v>1504.0821482020001</v>
      </c>
      <c r="D4178" s="357">
        <v>1692.2523033030002</v>
      </c>
      <c r="E4178" s="357">
        <v>16.593894669000001</v>
      </c>
    </row>
    <row r="4179" spans="1:5">
      <c r="A4179" s="355">
        <f t="shared" si="65"/>
        <v>45831</v>
      </c>
      <c r="B4179" s="356">
        <v>22</v>
      </c>
      <c r="C4179" s="357">
        <v>1472.8074591639997</v>
      </c>
      <c r="D4179" s="357">
        <v>1530.1945806610004</v>
      </c>
      <c r="E4179" s="357">
        <v>16.118235712000001</v>
      </c>
    </row>
    <row r="4180" spans="1:5">
      <c r="A4180" s="355">
        <f t="shared" si="65"/>
        <v>45831</v>
      </c>
      <c r="B4180" s="356">
        <v>23</v>
      </c>
      <c r="C4180" s="357">
        <v>1334.2669650479988</v>
      </c>
      <c r="D4180" s="357">
        <v>1371.9994934289996</v>
      </c>
      <c r="E4180" s="357">
        <v>16.975954243999997</v>
      </c>
    </row>
    <row r="4181" spans="1:5">
      <c r="A4181" s="355">
        <f t="shared" si="65"/>
        <v>45832</v>
      </c>
      <c r="B4181" s="356">
        <v>0</v>
      </c>
      <c r="C4181" s="357">
        <v>1219.5182625070006</v>
      </c>
      <c r="D4181" s="357">
        <v>1277.7012235549996</v>
      </c>
      <c r="E4181" s="357">
        <v>17.014950181999996</v>
      </c>
    </row>
    <row r="4182" spans="1:5">
      <c r="A4182" s="355">
        <f t="shared" si="65"/>
        <v>45832</v>
      </c>
      <c r="B4182" s="356">
        <v>1</v>
      </c>
      <c r="C4182" s="357">
        <v>1117.6512466450001</v>
      </c>
      <c r="D4182" s="357">
        <v>1208.8355789589998</v>
      </c>
      <c r="E4182" s="357">
        <v>16.714309517000007</v>
      </c>
    </row>
    <row r="4183" spans="1:5">
      <c r="A4183" s="355">
        <f t="shared" si="65"/>
        <v>45832</v>
      </c>
      <c r="B4183" s="356">
        <v>2</v>
      </c>
      <c r="C4183" s="357">
        <v>1142.5914231990005</v>
      </c>
      <c r="D4183" s="357">
        <v>1193.5807346710001</v>
      </c>
      <c r="E4183" s="357">
        <v>16.518757768</v>
      </c>
    </row>
    <row r="4184" spans="1:5">
      <c r="A4184" s="355">
        <f t="shared" si="65"/>
        <v>45832</v>
      </c>
      <c r="B4184" s="356">
        <v>3</v>
      </c>
      <c r="C4184" s="357">
        <v>1149.6847995690002</v>
      </c>
      <c r="D4184" s="357">
        <v>1206.6989333060001</v>
      </c>
      <c r="E4184" s="357">
        <v>16.154040789</v>
      </c>
    </row>
    <row r="4185" spans="1:5">
      <c r="A4185" s="355">
        <f t="shared" si="65"/>
        <v>45832</v>
      </c>
      <c r="B4185" s="356">
        <v>4</v>
      </c>
      <c r="C4185" s="357">
        <v>1139.6327961389998</v>
      </c>
      <c r="D4185" s="357">
        <v>1253.6801890900006</v>
      </c>
      <c r="E4185" s="357">
        <v>16.051668583999998</v>
      </c>
    </row>
    <row r="4186" spans="1:5">
      <c r="A4186" s="355">
        <f t="shared" si="65"/>
        <v>45832</v>
      </c>
      <c r="B4186" s="356">
        <v>5</v>
      </c>
      <c r="C4186" s="357">
        <v>1165.6385801880008</v>
      </c>
      <c r="D4186" s="357">
        <v>1328.8954592559999</v>
      </c>
      <c r="E4186" s="357">
        <v>16.045736944999998</v>
      </c>
    </row>
    <row r="4187" spans="1:5">
      <c r="A4187" s="355">
        <f t="shared" si="65"/>
        <v>45832</v>
      </c>
      <c r="B4187" s="356">
        <v>6</v>
      </c>
      <c r="C4187" s="357">
        <v>1194.6154033559994</v>
      </c>
      <c r="D4187" s="357">
        <v>1439.0789729270002</v>
      </c>
      <c r="E4187" s="357">
        <v>15.853540532000002</v>
      </c>
    </row>
    <row r="4188" spans="1:5">
      <c r="A4188" s="355">
        <f t="shared" si="65"/>
        <v>45832</v>
      </c>
      <c r="B4188" s="356">
        <v>7</v>
      </c>
      <c r="C4188" s="357">
        <v>1352.2151396799998</v>
      </c>
      <c r="D4188" s="357">
        <v>1589.881776924</v>
      </c>
      <c r="E4188" s="357">
        <v>17.287951909999997</v>
      </c>
    </row>
    <row r="4189" spans="1:5">
      <c r="A4189" s="355">
        <f t="shared" si="65"/>
        <v>45832</v>
      </c>
      <c r="B4189" s="356">
        <v>8</v>
      </c>
      <c r="C4189" s="357">
        <v>1489.3103430779997</v>
      </c>
      <c r="D4189" s="357">
        <v>1716.0217152339997</v>
      </c>
      <c r="E4189" s="357">
        <v>18.533639650999998</v>
      </c>
    </row>
    <row r="4190" spans="1:5">
      <c r="A4190" s="355">
        <f t="shared" si="65"/>
        <v>45832</v>
      </c>
      <c r="B4190" s="356">
        <v>9</v>
      </c>
      <c r="C4190" s="357">
        <v>1553.2576013380005</v>
      </c>
      <c r="D4190" s="357">
        <v>1772.3482182999999</v>
      </c>
      <c r="E4190" s="357">
        <v>18.643515918000006</v>
      </c>
    </row>
    <row r="4191" spans="1:5">
      <c r="A4191" s="355">
        <f t="shared" si="65"/>
        <v>45832</v>
      </c>
      <c r="B4191" s="356">
        <v>10</v>
      </c>
      <c r="C4191" s="357">
        <v>1614.5244991169989</v>
      </c>
      <c r="D4191" s="357">
        <v>1816.7604336249999</v>
      </c>
      <c r="E4191" s="357">
        <v>19.311407958999997</v>
      </c>
    </row>
    <row r="4192" spans="1:5">
      <c r="A4192" s="355">
        <f t="shared" si="65"/>
        <v>45832</v>
      </c>
      <c r="B4192" s="356">
        <v>11</v>
      </c>
      <c r="C4192" s="357">
        <v>1646.9441158119992</v>
      </c>
      <c r="D4192" s="357">
        <v>1845.0879706139999</v>
      </c>
      <c r="E4192" s="357">
        <v>18.511343160999999</v>
      </c>
    </row>
    <row r="4193" spans="1:5">
      <c r="A4193" s="355">
        <f t="shared" si="65"/>
        <v>45832</v>
      </c>
      <c r="B4193" s="356">
        <v>12</v>
      </c>
      <c r="C4193" s="357">
        <v>1647.8260990960005</v>
      </c>
      <c r="D4193" s="357">
        <v>1848.2358156339999</v>
      </c>
      <c r="E4193" s="357">
        <v>18.019010818000002</v>
      </c>
    </row>
    <row r="4194" spans="1:5">
      <c r="A4194" s="355">
        <f t="shared" si="65"/>
        <v>45832</v>
      </c>
      <c r="B4194" s="356">
        <v>13</v>
      </c>
      <c r="C4194" s="357">
        <v>1647.1967983269997</v>
      </c>
      <c r="D4194" s="357">
        <v>1844.2317252729999</v>
      </c>
      <c r="E4194" s="357">
        <v>19.607619480999997</v>
      </c>
    </row>
    <row r="4195" spans="1:5">
      <c r="A4195" s="355">
        <f t="shared" si="65"/>
        <v>45832</v>
      </c>
      <c r="B4195" s="356">
        <v>14</v>
      </c>
      <c r="C4195" s="357">
        <v>1651.9939421959991</v>
      </c>
      <c r="D4195" s="357">
        <v>1849.2563896710001</v>
      </c>
      <c r="E4195" s="357">
        <v>20.673748137999997</v>
      </c>
    </row>
    <row r="4196" spans="1:5">
      <c r="A4196" s="355">
        <f t="shared" si="65"/>
        <v>45832</v>
      </c>
      <c r="B4196" s="356">
        <v>15</v>
      </c>
      <c r="C4196" s="357">
        <v>1658.3034862589996</v>
      </c>
      <c r="D4196" s="357">
        <v>1859.8393985949999</v>
      </c>
      <c r="E4196" s="357">
        <v>20.431192015000011</v>
      </c>
    </row>
    <row r="4197" spans="1:5">
      <c r="A4197" s="355">
        <f t="shared" si="65"/>
        <v>45832</v>
      </c>
      <c r="B4197" s="356">
        <v>16</v>
      </c>
      <c r="C4197" s="357">
        <v>1642.420694059</v>
      </c>
      <c r="D4197" s="357">
        <v>1844.6704298880002</v>
      </c>
      <c r="E4197" s="357">
        <v>19.32314563400001</v>
      </c>
    </row>
    <row r="4198" spans="1:5">
      <c r="A4198" s="355">
        <f t="shared" si="65"/>
        <v>45832</v>
      </c>
      <c r="B4198" s="356">
        <v>17</v>
      </c>
      <c r="C4198" s="357">
        <v>1603.5065924</v>
      </c>
      <c r="D4198" s="357">
        <v>1807.0897215679993</v>
      </c>
      <c r="E4198" s="357">
        <v>16.332118099000002</v>
      </c>
    </row>
    <row r="4199" spans="1:5">
      <c r="A4199" s="355">
        <f t="shared" si="65"/>
        <v>45832</v>
      </c>
      <c r="B4199" s="356">
        <v>18</v>
      </c>
      <c r="C4199" s="357">
        <v>1649.262876863</v>
      </c>
      <c r="D4199" s="357">
        <v>1846.214559325</v>
      </c>
      <c r="E4199" s="357">
        <v>15.776161711999995</v>
      </c>
    </row>
    <row r="4200" spans="1:5">
      <c r="A4200" s="355">
        <f t="shared" si="65"/>
        <v>45832</v>
      </c>
      <c r="B4200" s="356">
        <v>19</v>
      </c>
      <c r="C4200" s="357">
        <v>1847.6699757790004</v>
      </c>
      <c r="D4200" s="357">
        <v>1978.8180602970001</v>
      </c>
      <c r="E4200" s="357">
        <v>15.261853562999997</v>
      </c>
    </row>
    <row r="4201" spans="1:5">
      <c r="A4201" s="355">
        <f t="shared" si="65"/>
        <v>45832</v>
      </c>
      <c r="B4201" s="356">
        <v>20</v>
      </c>
      <c r="C4201" s="357">
        <v>1757.2991479139996</v>
      </c>
      <c r="D4201" s="357">
        <v>1908.0519117150002</v>
      </c>
      <c r="E4201" s="357">
        <v>15.062402443000002</v>
      </c>
    </row>
    <row r="4202" spans="1:5">
      <c r="A4202" s="355">
        <f t="shared" si="65"/>
        <v>45832</v>
      </c>
      <c r="B4202" s="356">
        <v>21</v>
      </c>
      <c r="C4202" s="357">
        <v>1608.7314486849998</v>
      </c>
      <c r="D4202" s="357">
        <v>1754.7535583609999</v>
      </c>
      <c r="E4202" s="357">
        <v>14.945728464000002</v>
      </c>
    </row>
    <row r="4203" spans="1:5">
      <c r="A4203" s="355">
        <f t="shared" si="65"/>
        <v>45832</v>
      </c>
      <c r="B4203" s="356">
        <v>22</v>
      </c>
      <c r="C4203" s="357">
        <v>1500.901955174</v>
      </c>
      <c r="D4203" s="357">
        <v>1597.6546547270007</v>
      </c>
      <c r="E4203" s="357">
        <v>14.512311696999999</v>
      </c>
    </row>
    <row r="4204" spans="1:5">
      <c r="A4204" s="355">
        <f t="shared" si="65"/>
        <v>45832</v>
      </c>
      <c r="B4204" s="356">
        <v>23</v>
      </c>
      <c r="C4204" s="357">
        <v>1329.1576050160002</v>
      </c>
      <c r="D4204" s="357">
        <v>1436.0635010029998</v>
      </c>
      <c r="E4204" s="357">
        <v>15.369341725000002</v>
      </c>
    </row>
    <row r="4205" spans="1:5">
      <c r="A4205" s="355">
        <f t="shared" si="65"/>
        <v>45833</v>
      </c>
      <c r="B4205" s="356">
        <v>0</v>
      </c>
      <c r="C4205" s="357">
        <v>1168.0543429829997</v>
      </c>
      <c r="D4205" s="357">
        <v>1337.9465397590002</v>
      </c>
      <c r="E4205" s="357">
        <v>15.190303576999998</v>
      </c>
    </row>
    <row r="4206" spans="1:5">
      <c r="A4206" s="355">
        <f t="shared" si="65"/>
        <v>45833</v>
      </c>
      <c r="B4206" s="356">
        <v>1</v>
      </c>
      <c r="C4206" s="357">
        <v>1098.2510261650002</v>
      </c>
      <c r="D4206" s="357">
        <v>1269.1858376069997</v>
      </c>
      <c r="E4206" s="357">
        <v>14.878040286000003</v>
      </c>
    </row>
    <row r="4207" spans="1:5">
      <c r="A4207" s="355">
        <f t="shared" si="65"/>
        <v>45833</v>
      </c>
      <c r="B4207" s="356">
        <v>2</v>
      </c>
      <c r="C4207" s="357">
        <v>1075.870374155</v>
      </c>
      <c r="D4207" s="357">
        <v>1247.9320999840006</v>
      </c>
      <c r="E4207" s="357">
        <v>14.817278659999999</v>
      </c>
    </row>
    <row r="4208" spans="1:5">
      <c r="A4208" s="355">
        <f t="shared" si="65"/>
        <v>45833</v>
      </c>
      <c r="B4208" s="356">
        <v>3</v>
      </c>
      <c r="C4208" s="357">
        <v>1073.3335869609998</v>
      </c>
      <c r="D4208" s="357">
        <v>1245.5702682439999</v>
      </c>
      <c r="E4208" s="357">
        <v>14.697508255000004</v>
      </c>
    </row>
    <row r="4209" spans="1:5">
      <c r="A4209" s="355">
        <f t="shared" si="65"/>
        <v>45833</v>
      </c>
      <c r="B4209" s="356">
        <v>4</v>
      </c>
      <c r="C4209" s="357">
        <v>1102.77614819</v>
      </c>
      <c r="D4209" s="357">
        <v>1276.8405896879997</v>
      </c>
      <c r="E4209" s="357">
        <v>14.435955001999998</v>
      </c>
    </row>
    <row r="4210" spans="1:5">
      <c r="A4210" s="355">
        <f t="shared" si="65"/>
        <v>45833</v>
      </c>
      <c r="B4210" s="356">
        <v>5</v>
      </c>
      <c r="C4210" s="357">
        <v>1169.1133543200001</v>
      </c>
      <c r="D4210" s="357">
        <v>1346.8534721990002</v>
      </c>
      <c r="E4210" s="357">
        <v>14.256358999000005</v>
      </c>
    </row>
    <row r="4211" spans="1:5">
      <c r="A4211" s="355">
        <f t="shared" si="65"/>
        <v>45833</v>
      </c>
      <c r="B4211" s="356">
        <v>6</v>
      </c>
      <c r="C4211" s="357">
        <v>1255.8878044800006</v>
      </c>
      <c r="D4211" s="357">
        <v>1465.7883337900005</v>
      </c>
      <c r="E4211" s="357">
        <v>14.489530710000002</v>
      </c>
    </row>
    <row r="4212" spans="1:5">
      <c r="A4212" s="355">
        <f t="shared" si="65"/>
        <v>45833</v>
      </c>
      <c r="B4212" s="356">
        <v>7</v>
      </c>
      <c r="C4212" s="357">
        <v>1420.9268762880004</v>
      </c>
      <c r="D4212" s="357">
        <v>1634.4712636249997</v>
      </c>
      <c r="E4212" s="357">
        <v>16.285121212000004</v>
      </c>
    </row>
    <row r="4213" spans="1:5">
      <c r="A4213" s="355">
        <f t="shared" si="65"/>
        <v>45833</v>
      </c>
      <c r="B4213" s="356">
        <v>8</v>
      </c>
      <c r="C4213" s="357">
        <v>1545.1538104769998</v>
      </c>
      <c r="D4213" s="357">
        <v>1755.6956686879998</v>
      </c>
      <c r="E4213" s="357">
        <v>17.497896381</v>
      </c>
    </row>
    <row r="4214" spans="1:5">
      <c r="A4214" s="355">
        <f t="shared" si="65"/>
        <v>45833</v>
      </c>
      <c r="B4214" s="356">
        <v>9</v>
      </c>
      <c r="C4214" s="357">
        <v>1612.3996672029998</v>
      </c>
      <c r="D4214" s="357">
        <v>1815.7930839920002</v>
      </c>
      <c r="E4214" s="357">
        <v>17.742804363000008</v>
      </c>
    </row>
    <row r="4215" spans="1:5">
      <c r="A4215" s="355">
        <f t="shared" si="65"/>
        <v>45833</v>
      </c>
      <c r="B4215" s="356">
        <v>10</v>
      </c>
      <c r="C4215" s="357">
        <v>1636.2460269850001</v>
      </c>
      <c r="D4215" s="357">
        <v>1833.8453023509999</v>
      </c>
      <c r="E4215" s="357">
        <v>17.609067837000001</v>
      </c>
    </row>
    <row r="4216" spans="1:5">
      <c r="A4216" s="355">
        <f t="shared" si="65"/>
        <v>45833</v>
      </c>
      <c r="B4216" s="356">
        <v>11</v>
      </c>
      <c r="C4216" s="357">
        <v>1682.9202770859999</v>
      </c>
      <c r="D4216" s="357">
        <v>1875.8662191350002</v>
      </c>
      <c r="E4216" s="357">
        <v>17.106074572999997</v>
      </c>
    </row>
    <row r="4217" spans="1:5">
      <c r="A4217" s="355">
        <f t="shared" si="65"/>
        <v>45833</v>
      </c>
      <c r="B4217" s="356">
        <v>12</v>
      </c>
      <c r="C4217" s="357">
        <v>1681.6760979460005</v>
      </c>
      <c r="D4217" s="357">
        <v>1871.0050607370006</v>
      </c>
      <c r="E4217" s="357">
        <v>16.027162506999996</v>
      </c>
    </row>
    <row r="4218" spans="1:5">
      <c r="A4218" s="355">
        <f t="shared" si="65"/>
        <v>45833</v>
      </c>
      <c r="B4218" s="356">
        <v>13</v>
      </c>
      <c r="C4218" s="357">
        <v>1676.0780154500005</v>
      </c>
      <c r="D4218" s="357">
        <v>1866.9996499280001</v>
      </c>
      <c r="E4218" s="357">
        <v>17.223469641000005</v>
      </c>
    </row>
    <row r="4219" spans="1:5">
      <c r="A4219" s="355">
        <f t="shared" si="65"/>
        <v>45833</v>
      </c>
      <c r="B4219" s="356">
        <v>14</v>
      </c>
      <c r="C4219" s="357">
        <v>1682.108314372</v>
      </c>
      <c r="D4219" s="357">
        <v>1876.137428627</v>
      </c>
      <c r="E4219" s="357">
        <v>18.266045448999993</v>
      </c>
    </row>
    <row r="4220" spans="1:5">
      <c r="A4220" s="355">
        <f t="shared" si="65"/>
        <v>45833</v>
      </c>
      <c r="B4220" s="356">
        <v>15</v>
      </c>
      <c r="C4220" s="357">
        <v>1714.468988943001</v>
      </c>
      <c r="D4220" s="357">
        <v>1903.2127828819996</v>
      </c>
      <c r="E4220" s="357">
        <v>18.650119833999998</v>
      </c>
    </row>
    <row r="4221" spans="1:5">
      <c r="A4221" s="355">
        <f t="shared" si="65"/>
        <v>45833</v>
      </c>
      <c r="B4221" s="356">
        <v>16</v>
      </c>
      <c r="C4221" s="357">
        <v>1680.2732473579995</v>
      </c>
      <c r="D4221" s="357">
        <v>1872.4657002640001</v>
      </c>
      <c r="E4221" s="357">
        <v>17.198458051000003</v>
      </c>
    </row>
    <row r="4222" spans="1:5">
      <c r="A4222" s="355">
        <f t="shared" si="65"/>
        <v>45833</v>
      </c>
      <c r="B4222" s="356">
        <v>17</v>
      </c>
      <c r="C4222" s="357">
        <v>1612.6655292949995</v>
      </c>
      <c r="D4222" s="357">
        <v>1808.9474775820001</v>
      </c>
      <c r="E4222" s="357">
        <v>14.785963339</v>
      </c>
    </row>
    <row r="4223" spans="1:5">
      <c r="A4223" s="355">
        <f t="shared" si="65"/>
        <v>45833</v>
      </c>
      <c r="B4223" s="356">
        <v>18</v>
      </c>
      <c r="C4223" s="357">
        <v>1642.9525550329997</v>
      </c>
      <c r="D4223" s="357">
        <v>1833.2134403709995</v>
      </c>
      <c r="E4223" s="357">
        <v>14.887420667000002</v>
      </c>
    </row>
    <row r="4224" spans="1:5">
      <c r="A4224" s="355">
        <f t="shared" si="65"/>
        <v>45833</v>
      </c>
      <c r="B4224" s="356">
        <v>19</v>
      </c>
      <c r="C4224" s="357">
        <v>1785.7284533069999</v>
      </c>
      <c r="D4224" s="357">
        <v>1914.1353524099998</v>
      </c>
      <c r="E4224" s="357">
        <v>15.186435236999998</v>
      </c>
    </row>
    <row r="4225" spans="1:5">
      <c r="A4225" s="355">
        <f t="shared" si="65"/>
        <v>45833</v>
      </c>
      <c r="B4225" s="356">
        <v>20</v>
      </c>
      <c r="C4225" s="357">
        <v>1771.8532186259999</v>
      </c>
      <c r="D4225" s="357">
        <v>1850.3656758229995</v>
      </c>
      <c r="E4225" s="357">
        <v>14.757431690000001</v>
      </c>
    </row>
    <row r="4226" spans="1:5">
      <c r="A4226" s="355">
        <f t="shared" si="65"/>
        <v>45833</v>
      </c>
      <c r="B4226" s="356">
        <v>21</v>
      </c>
      <c r="C4226" s="357">
        <v>1569.5177252339997</v>
      </c>
      <c r="D4226" s="357">
        <v>1708.3022482819993</v>
      </c>
      <c r="E4226" s="357">
        <v>14.448884007</v>
      </c>
    </row>
    <row r="4227" spans="1:5">
      <c r="A4227" s="355">
        <f t="shared" si="65"/>
        <v>45833</v>
      </c>
      <c r="B4227" s="356">
        <v>22</v>
      </c>
      <c r="C4227" s="357">
        <v>1413.9294135870007</v>
      </c>
      <c r="D4227" s="357">
        <v>1565.5021388910006</v>
      </c>
      <c r="E4227" s="357">
        <v>15.323706164999997</v>
      </c>
    </row>
    <row r="4228" spans="1:5">
      <c r="A4228" s="355">
        <f t="shared" si="65"/>
        <v>45833</v>
      </c>
      <c r="B4228" s="356">
        <v>23</v>
      </c>
      <c r="C4228" s="357">
        <v>1248.7821759569999</v>
      </c>
      <c r="D4228" s="357">
        <v>1423.2137966559994</v>
      </c>
      <c r="E4228" s="357">
        <v>15.377690254000004</v>
      </c>
    </row>
    <row r="4229" spans="1:5">
      <c r="A4229" s="355">
        <f t="shared" si="65"/>
        <v>45834</v>
      </c>
      <c r="B4229" s="356">
        <v>0</v>
      </c>
      <c r="C4229" s="357">
        <v>1184.0452450090002</v>
      </c>
      <c r="D4229" s="357">
        <v>1319.0698055090008</v>
      </c>
      <c r="E4229" s="357">
        <v>14.117477751000006</v>
      </c>
    </row>
    <row r="4230" spans="1:5">
      <c r="A4230" s="355">
        <f t="shared" ref="A4230:A4293" si="66">IF(B4230=0,A4229+1,A4229)</f>
        <v>45834</v>
      </c>
      <c r="B4230" s="356">
        <v>1</v>
      </c>
      <c r="C4230" s="357">
        <v>1129.002743665</v>
      </c>
      <c r="D4230" s="357">
        <v>1266.2833220290006</v>
      </c>
      <c r="E4230" s="357">
        <v>14.020369674000001</v>
      </c>
    </row>
    <row r="4231" spans="1:5">
      <c r="A4231" s="355">
        <f t="shared" si="66"/>
        <v>45834</v>
      </c>
      <c r="B4231" s="356">
        <v>2</v>
      </c>
      <c r="C4231" s="357">
        <v>1099.6821523180001</v>
      </c>
      <c r="D4231" s="357">
        <v>1245.8937593939997</v>
      </c>
      <c r="E4231" s="357">
        <v>13.732013113999995</v>
      </c>
    </row>
    <row r="4232" spans="1:5">
      <c r="A4232" s="355">
        <f t="shared" si="66"/>
        <v>45834</v>
      </c>
      <c r="B4232" s="356">
        <v>3</v>
      </c>
      <c r="C4232" s="357">
        <v>1071.4928038680005</v>
      </c>
      <c r="D4232" s="357">
        <v>1221.6388753500003</v>
      </c>
      <c r="E4232" s="357">
        <v>13.906087795999996</v>
      </c>
    </row>
    <row r="4233" spans="1:5">
      <c r="A4233" s="355">
        <f t="shared" si="66"/>
        <v>45834</v>
      </c>
      <c r="B4233" s="356">
        <v>4</v>
      </c>
      <c r="C4233" s="357">
        <v>1112.7128309589993</v>
      </c>
      <c r="D4233" s="357">
        <v>1255.4155436890001</v>
      </c>
      <c r="E4233" s="357">
        <v>13.990869594999999</v>
      </c>
    </row>
    <row r="4234" spans="1:5">
      <c r="A4234" s="355">
        <f t="shared" si="66"/>
        <v>45834</v>
      </c>
      <c r="B4234" s="356">
        <v>5</v>
      </c>
      <c r="C4234" s="357">
        <v>1199.1833210519997</v>
      </c>
      <c r="D4234" s="357">
        <v>1349.1180163990002</v>
      </c>
      <c r="E4234" s="357">
        <v>13.487056248</v>
      </c>
    </row>
    <row r="4235" spans="1:5">
      <c r="A4235" s="355">
        <f t="shared" si="66"/>
        <v>45834</v>
      </c>
      <c r="B4235" s="356">
        <v>6</v>
      </c>
      <c r="C4235" s="357">
        <v>1250.6924250350003</v>
      </c>
      <c r="D4235" s="357">
        <v>1471.069028699</v>
      </c>
      <c r="E4235" s="357">
        <v>13.786111047999997</v>
      </c>
    </row>
    <row r="4236" spans="1:5">
      <c r="A4236" s="355">
        <f t="shared" si="66"/>
        <v>45834</v>
      </c>
      <c r="B4236" s="356">
        <v>7</v>
      </c>
      <c r="C4236" s="357">
        <v>1420.5538045910002</v>
      </c>
      <c r="D4236" s="357">
        <v>1637.233932271</v>
      </c>
      <c r="E4236" s="357">
        <v>15.725203797000001</v>
      </c>
    </row>
    <row r="4237" spans="1:5">
      <c r="A4237" s="355">
        <f t="shared" si="66"/>
        <v>45834</v>
      </c>
      <c r="B4237" s="356">
        <v>8</v>
      </c>
      <c r="C4237" s="357">
        <v>1545.9110789669994</v>
      </c>
      <c r="D4237" s="357">
        <v>1749.6423693299994</v>
      </c>
      <c r="E4237" s="357">
        <v>16.650965306</v>
      </c>
    </row>
    <row r="4238" spans="1:5">
      <c r="A4238" s="355">
        <f t="shared" si="66"/>
        <v>45834</v>
      </c>
      <c r="B4238" s="356">
        <v>9</v>
      </c>
      <c r="C4238" s="357">
        <v>1624.2427601329996</v>
      </c>
      <c r="D4238" s="357">
        <v>1824.2982873159995</v>
      </c>
      <c r="E4238" s="357">
        <v>17.311045521</v>
      </c>
    </row>
    <row r="4239" spans="1:5">
      <c r="A4239" s="355">
        <f t="shared" si="66"/>
        <v>45834</v>
      </c>
      <c r="B4239" s="356">
        <v>10</v>
      </c>
      <c r="C4239" s="357">
        <v>1686.6226007679993</v>
      </c>
      <c r="D4239" s="357">
        <v>1883.5907854100001</v>
      </c>
      <c r="E4239" s="357">
        <v>17.687642369000006</v>
      </c>
    </row>
    <row r="4240" spans="1:5">
      <c r="A4240" s="355">
        <f t="shared" si="66"/>
        <v>45834</v>
      </c>
      <c r="B4240" s="356">
        <v>11</v>
      </c>
      <c r="C4240" s="357">
        <v>1734.7654331479996</v>
      </c>
      <c r="D4240" s="357">
        <v>1914.3307071329998</v>
      </c>
      <c r="E4240" s="357">
        <v>18.045392733</v>
      </c>
    </row>
    <row r="4241" spans="1:5">
      <c r="A4241" s="355">
        <f t="shared" si="66"/>
        <v>45834</v>
      </c>
      <c r="B4241" s="356">
        <v>12</v>
      </c>
      <c r="C4241" s="357">
        <v>1721.3124339339986</v>
      </c>
      <c r="D4241" s="357">
        <v>1918.4369895049999</v>
      </c>
      <c r="E4241" s="357">
        <v>16.217555513000004</v>
      </c>
    </row>
    <row r="4242" spans="1:5">
      <c r="A4242" s="355">
        <f t="shared" si="66"/>
        <v>45834</v>
      </c>
      <c r="B4242" s="356">
        <v>13</v>
      </c>
      <c r="C4242" s="357">
        <v>1707.9910966340003</v>
      </c>
      <c r="D4242" s="357">
        <v>1910.2672743299997</v>
      </c>
      <c r="E4242" s="357">
        <v>16.762828749000001</v>
      </c>
    </row>
    <row r="4243" spans="1:5">
      <c r="A4243" s="355">
        <f t="shared" si="66"/>
        <v>45834</v>
      </c>
      <c r="B4243" s="356">
        <v>14</v>
      </c>
      <c r="C4243" s="357">
        <v>1714.3755766760009</v>
      </c>
      <c r="D4243" s="357">
        <v>1916.7704778959996</v>
      </c>
      <c r="E4243" s="357">
        <v>17.704596075000001</v>
      </c>
    </row>
    <row r="4244" spans="1:5">
      <c r="A4244" s="355">
        <f t="shared" si="66"/>
        <v>45834</v>
      </c>
      <c r="B4244" s="356">
        <v>15</v>
      </c>
      <c r="C4244" s="357">
        <v>1689.0594214240004</v>
      </c>
      <c r="D4244" s="357">
        <v>1895.3877908659999</v>
      </c>
      <c r="E4244" s="357">
        <v>17.780782685000009</v>
      </c>
    </row>
    <row r="4245" spans="1:5">
      <c r="A4245" s="355">
        <f t="shared" si="66"/>
        <v>45834</v>
      </c>
      <c r="B4245" s="356">
        <v>16</v>
      </c>
      <c r="C4245" s="357">
        <v>1669.8825059039998</v>
      </c>
      <c r="D4245" s="357">
        <v>1870.9050217889992</v>
      </c>
      <c r="E4245" s="357">
        <v>17.130941319000001</v>
      </c>
    </row>
    <row r="4246" spans="1:5">
      <c r="A4246" s="355">
        <f t="shared" si="66"/>
        <v>45834</v>
      </c>
      <c r="B4246" s="356">
        <v>17</v>
      </c>
      <c r="C4246" s="357">
        <v>1631.0967782740004</v>
      </c>
      <c r="D4246" s="357">
        <v>1817.6700706369995</v>
      </c>
      <c r="E4246" s="357">
        <v>14.872101700000004</v>
      </c>
    </row>
    <row r="4247" spans="1:5">
      <c r="A4247" s="355">
        <f t="shared" si="66"/>
        <v>45834</v>
      </c>
      <c r="B4247" s="356">
        <v>18</v>
      </c>
      <c r="C4247" s="357">
        <v>1646.8402530270007</v>
      </c>
      <c r="D4247" s="357">
        <v>1842.9304746260002</v>
      </c>
      <c r="E4247" s="357">
        <v>14.767100548000002</v>
      </c>
    </row>
    <row r="4248" spans="1:5">
      <c r="A4248" s="355">
        <f t="shared" si="66"/>
        <v>45834</v>
      </c>
      <c r="B4248" s="356">
        <v>19</v>
      </c>
      <c r="C4248" s="357">
        <v>1765.0448897870001</v>
      </c>
      <c r="D4248" s="357">
        <v>1901.2177785370009</v>
      </c>
      <c r="E4248" s="357">
        <v>15.217763501</v>
      </c>
    </row>
    <row r="4249" spans="1:5">
      <c r="A4249" s="355">
        <f t="shared" si="66"/>
        <v>45834</v>
      </c>
      <c r="B4249" s="356">
        <v>20</v>
      </c>
      <c r="C4249" s="357">
        <v>1677.5695341289995</v>
      </c>
      <c r="D4249" s="357">
        <v>1820.4819655220001</v>
      </c>
      <c r="E4249" s="357">
        <v>14.993488028999998</v>
      </c>
    </row>
    <row r="4250" spans="1:5">
      <c r="A4250" s="355">
        <f t="shared" si="66"/>
        <v>45834</v>
      </c>
      <c r="B4250" s="356">
        <v>21</v>
      </c>
      <c r="C4250" s="357">
        <v>1568.1880775650002</v>
      </c>
      <c r="D4250" s="357">
        <v>1667.1741388320006</v>
      </c>
      <c r="E4250" s="357">
        <v>14.243618962000005</v>
      </c>
    </row>
    <row r="4251" spans="1:5">
      <c r="A4251" s="355">
        <f t="shared" si="66"/>
        <v>45834</v>
      </c>
      <c r="B4251" s="356">
        <v>22</v>
      </c>
      <c r="C4251" s="357">
        <v>1437.8824565900004</v>
      </c>
      <c r="D4251" s="357">
        <v>1526.8527481910003</v>
      </c>
      <c r="E4251" s="357">
        <v>14.494911716999997</v>
      </c>
    </row>
    <row r="4252" spans="1:5">
      <c r="A4252" s="355">
        <f t="shared" si="66"/>
        <v>45834</v>
      </c>
      <c r="B4252" s="356">
        <v>23</v>
      </c>
      <c r="C4252" s="357">
        <v>1329.678645735999</v>
      </c>
      <c r="D4252" s="357">
        <v>1386.4746165020003</v>
      </c>
      <c r="E4252" s="357">
        <v>14.884763762999999</v>
      </c>
    </row>
    <row r="4253" spans="1:5">
      <c r="A4253" s="355">
        <f t="shared" si="66"/>
        <v>45835</v>
      </c>
      <c r="B4253" s="356">
        <v>0</v>
      </c>
      <c r="C4253" s="357">
        <v>1278.0980953999995</v>
      </c>
      <c r="D4253" s="357">
        <v>1288.1369788410002</v>
      </c>
      <c r="E4253" s="357">
        <v>14.647325178999996</v>
      </c>
    </row>
    <row r="4254" spans="1:5">
      <c r="A4254" s="355">
        <f t="shared" si="66"/>
        <v>45835</v>
      </c>
      <c r="B4254" s="356">
        <v>1</v>
      </c>
      <c r="C4254" s="357">
        <v>1207.8489490600002</v>
      </c>
      <c r="D4254" s="357">
        <v>1247.6059839189998</v>
      </c>
      <c r="E4254" s="357">
        <v>14.342559720000001</v>
      </c>
    </row>
    <row r="4255" spans="1:5">
      <c r="A4255" s="355">
        <f t="shared" si="66"/>
        <v>45835</v>
      </c>
      <c r="B4255" s="356">
        <v>2</v>
      </c>
      <c r="C4255" s="357">
        <v>1133.506038215</v>
      </c>
      <c r="D4255" s="357">
        <v>1217.5839383180007</v>
      </c>
      <c r="E4255" s="357">
        <v>14.575239364000002</v>
      </c>
    </row>
    <row r="4256" spans="1:5">
      <c r="A4256" s="355">
        <f t="shared" si="66"/>
        <v>45835</v>
      </c>
      <c r="B4256" s="356">
        <v>3</v>
      </c>
      <c r="C4256" s="357">
        <v>1088.0027787330002</v>
      </c>
      <c r="D4256" s="357">
        <v>1193.6140191940001</v>
      </c>
      <c r="E4256" s="357">
        <v>14.516094540999998</v>
      </c>
    </row>
    <row r="4257" spans="1:5">
      <c r="A4257" s="355">
        <f t="shared" si="66"/>
        <v>45835</v>
      </c>
      <c r="B4257" s="356">
        <v>4</v>
      </c>
      <c r="C4257" s="357">
        <v>1121.8384945219996</v>
      </c>
      <c r="D4257" s="357">
        <v>1249.6676830810002</v>
      </c>
      <c r="E4257" s="357">
        <v>14.197313545000004</v>
      </c>
    </row>
    <row r="4258" spans="1:5">
      <c r="A4258" s="355">
        <f t="shared" si="66"/>
        <v>45835</v>
      </c>
      <c r="B4258" s="356">
        <v>5</v>
      </c>
      <c r="C4258" s="357">
        <v>1197.7338713669997</v>
      </c>
      <c r="D4258" s="357">
        <v>1327.8246838179998</v>
      </c>
      <c r="E4258" s="357">
        <v>14.001892174000002</v>
      </c>
    </row>
    <row r="4259" spans="1:5">
      <c r="A4259" s="355">
        <f t="shared" si="66"/>
        <v>45835</v>
      </c>
      <c r="B4259" s="356">
        <v>6</v>
      </c>
      <c r="C4259" s="357">
        <v>1223.090008572</v>
      </c>
      <c r="D4259" s="357">
        <v>1434.2106432510002</v>
      </c>
      <c r="E4259" s="357">
        <v>13.367650736</v>
      </c>
    </row>
    <row r="4260" spans="1:5">
      <c r="A4260" s="355">
        <f t="shared" si="66"/>
        <v>45835</v>
      </c>
      <c r="B4260" s="356">
        <v>7</v>
      </c>
      <c r="C4260" s="357">
        <v>1398.4143909880006</v>
      </c>
      <c r="D4260" s="357">
        <v>1607.8568463890001</v>
      </c>
      <c r="E4260" s="357">
        <v>14.694519102999999</v>
      </c>
    </row>
    <row r="4261" spans="1:5">
      <c r="A4261" s="355">
        <f t="shared" si="66"/>
        <v>45835</v>
      </c>
      <c r="B4261" s="356">
        <v>8</v>
      </c>
      <c r="C4261" s="357">
        <v>1511.8114578269997</v>
      </c>
      <c r="D4261" s="357">
        <v>1702.8433251259999</v>
      </c>
      <c r="E4261" s="357">
        <v>15.926005867000001</v>
      </c>
    </row>
    <row r="4262" spans="1:5">
      <c r="A4262" s="355">
        <f t="shared" si="66"/>
        <v>45835</v>
      </c>
      <c r="B4262" s="356">
        <v>9</v>
      </c>
      <c r="C4262" s="357">
        <v>1591.8128474579996</v>
      </c>
      <c r="D4262" s="357">
        <v>1783.6140802950001</v>
      </c>
      <c r="E4262" s="357">
        <v>16.620968664999999</v>
      </c>
    </row>
    <row r="4263" spans="1:5">
      <c r="A4263" s="355">
        <f t="shared" si="66"/>
        <v>45835</v>
      </c>
      <c r="B4263" s="356">
        <v>10</v>
      </c>
      <c r="C4263" s="357">
        <v>1647.2017330560004</v>
      </c>
      <c r="D4263" s="357">
        <v>1842.5647315199997</v>
      </c>
      <c r="E4263" s="357">
        <v>16.634542697999997</v>
      </c>
    </row>
    <row r="4264" spans="1:5">
      <c r="A4264" s="355">
        <f t="shared" si="66"/>
        <v>45835</v>
      </c>
      <c r="B4264" s="356">
        <v>11</v>
      </c>
      <c r="C4264" s="357">
        <v>1685.6544926869997</v>
      </c>
      <c r="D4264" s="357">
        <v>1876.1050974949997</v>
      </c>
      <c r="E4264" s="357">
        <v>17.085923363000003</v>
      </c>
    </row>
    <row r="4265" spans="1:5">
      <c r="A4265" s="355">
        <f t="shared" si="66"/>
        <v>45835</v>
      </c>
      <c r="B4265" s="356">
        <v>12</v>
      </c>
      <c r="C4265" s="357">
        <v>1672.2299308290008</v>
      </c>
      <c r="D4265" s="357">
        <v>1858.0482898869998</v>
      </c>
      <c r="E4265" s="357">
        <v>15.991271884000001</v>
      </c>
    </row>
    <row r="4266" spans="1:5">
      <c r="A4266" s="355">
        <f t="shared" si="66"/>
        <v>45835</v>
      </c>
      <c r="B4266" s="356">
        <v>13</v>
      </c>
      <c r="C4266" s="357">
        <v>1683.3475982770008</v>
      </c>
      <c r="D4266" s="357">
        <v>1858.9884694399996</v>
      </c>
      <c r="E4266" s="357">
        <v>16.834802870000004</v>
      </c>
    </row>
    <row r="4267" spans="1:5">
      <c r="A4267" s="355">
        <f t="shared" si="66"/>
        <v>45835</v>
      </c>
      <c r="B4267" s="356">
        <v>14</v>
      </c>
      <c r="C4267" s="357">
        <v>1678.8121522710001</v>
      </c>
      <c r="D4267" s="357">
        <v>1854.5400860909997</v>
      </c>
      <c r="E4267" s="357">
        <v>18.448632386</v>
      </c>
    </row>
    <row r="4268" spans="1:5">
      <c r="A4268" s="355">
        <f t="shared" si="66"/>
        <v>45835</v>
      </c>
      <c r="B4268" s="356">
        <v>15</v>
      </c>
      <c r="C4268" s="357">
        <v>1670.9595110150008</v>
      </c>
      <c r="D4268" s="357">
        <v>1846.463529958</v>
      </c>
      <c r="E4268" s="357">
        <v>19.998992897000001</v>
      </c>
    </row>
    <row r="4269" spans="1:5">
      <c r="A4269" s="355">
        <f t="shared" si="66"/>
        <v>45835</v>
      </c>
      <c r="B4269" s="356">
        <v>16</v>
      </c>
      <c r="C4269" s="357">
        <v>1692.9612495899996</v>
      </c>
      <c r="D4269" s="357">
        <v>1817.9539024130002</v>
      </c>
      <c r="E4269" s="357">
        <v>16.263679763999999</v>
      </c>
    </row>
    <row r="4270" spans="1:5">
      <c r="A4270" s="355">
        <f t="shared" si="66"/>
        <v>45835</v>
      </c>
      <c r="B4270" s="356">
        <v>17</v>
      </c>
      <c r="C4270" s="357">
        <v>1641.9379786219999</v>
      </c>
      <c r="D4270" s="357">
        <v>1766.1414545689997</v>
      </c>
      <c r="E4270" s="357">
        <v>15.452217815000001</v>
      </c>
    </row>
    <row r="4271" spans="1:5">
      <c r="A4271" s="355">
        <f t="shared" si="66"/>
        <v>45835</v>
      </c>
      <c r="B4271" s="356">
        <v>18</v>
      </c>
      <c r="C4271" s="357">
        <v>1649.5920804010007</v>
      </c>
      <c r="D4271" s="357">
        <v>1807.1610102509997</v>
      </c>
      <c r="E4271" s="357">
        <v>15.876699795999999</v>
      </c>
    </row>
    <row r="4272" spans="1:5">
      <c r="A4272" s="355">
        <f t="shared" si="66"/>
        <v>45835</v>
      </c>
      <c r="B4272" s="356">
        <v>19</v>
      </c>
      <c r="C4272" s="357">
        <v>1798.2775925019998</v>
      </c>
      <c r="D4272" s="357">
        <v>1902.8448923810001</v>
      </c>
      <c r="E4272" s="357">
        <v>16.732990016999999</v>
      </c>
    </row>
    <row r="4273" spans="1:5">
      <c r="A4273" s="355">
        <f t="shared" si="66"/>
        <v>45835</v>
      </c>
      <c r="B4273" s="356">
        <v>20</v>
      </c>
      <c r="C4273" s="357">
        <v>1768.314113235999</v>
      </c>
      <c r="D4273" s="357">
        <v>1832.0714824670001</v>
      </c>
      <c r="E4273" s="357">
        <v>16.172684647999997</v>
      </c>
    </row>
    <row r="4274" spans="1:5">
      <c r="A4274" s="355">
        <f t="shared" si="66"/>
        <v>45835</v>
      </c>
      <c r="B4274" s="356">
        <v>21</v>
      </c>
      <c r="C4274" s="357">
        <v>1594.3373706290006</v>
      </c>
      <c r="D4274" s="357">
        <v>1688.2195287939994</v>
      </c>
      <c r="E4274" s="357">
        <v>16.286709059999996</v>
      </c>
    </row>
    <row r="4275" spans="1:5">
      <c r="A4275" s="355">
        <f t="shared" si="66"/>
        <v>45835</v>
      </c>
      <c r="B4275" s="356">
        <v>22</v>
      </c>
      <c r="C4275" s="357">
        <v>1457.2048291220003</v>
      </c>
      <c r="D4275" s="357">
        <v>1554.2584936819997</v>
      </c>
      <c r="E4275" s="357">
        <v>16.074408065000004</v>
      </c>
    </row>
    <row r="4276" spans="1:5">
      <c r="A4276" s="355">
        <f t="shared" si="66"/>
        <v>45835</v>
      </c>
      <c r="B4276" s="356">
        <v>23</v>
      </c>
      <c r="C4276" s="357">
        <v>1304.4693251589997</v>
      </c>
      <c r="D4276" s="357">
        <v>1404.5277681660002</v>
      </c>
      <c r="E4276" s="357">
        <v>16.118281760999999</v>
      </c>
    </row>
    <row r="4277" spans="1:5">
      <c r="A4277" s="355">
        <f t="shared" si="66"/>
        <v>45836</v>
      </c>
      <c r="B4277" s="356">
        <v>0</v>
      </c>
      <c r="C4277" s="357">
        <v>1381.057940033</v>
      </c>
      <c r="D4277" s="357">
        <v>1294.9065061219999</v>
      </c>
      <c r="E4277" s="357">
        <v>15.571016027999997</v>
      </c>
    </row>
    <row r="4278" spans="1:5">
      <c r="A4278" s="355">
        <f t="shared" si="66"/>
        <v>45836</v>
      </c>
      <c r="B4278" s="356">
        <v>1</v>
      </c>
      <c r="C4278" s="357">
        <v>1357.8444229579998</v>
      </c>
      <c r="D4278" s="357">
        <v>1239.9409605020001</v>
      </c>
      <c r="E4278" s="357">
        <v>15.061919216</v>
      </c>
    </row>
    <row r="4279" spans="1:5">
      <c r="A4279" s="355">
        <f t="shared" si="66"/>
        <v>45836</v>
      </c>
      <c r="B4279" s="356">
        <v>2</v>
      </c>
      <c r="C4279" s="357">
        <v>1314.1936956509999</v>
      </c>
      <c r="D4279" s="357">
        <v>1199.199126109999</v>
      </c>
      <c r="E4279" s="357">
        <v>15.557827749999996</v>
      </c>
    </row>
    <row r="4280" spans="1:5">
      <c r="A4280" s="355">
        <f t="shared" si="66"/>
        <v>45836</v>
      </c>
      <c r="B4280" s="356">
        <v>3</v>
      </c>
      <c r="C4280" s="357">
        <v>1297.374237277</v>
      </c>
      <c r="D4280" s="357">
        <v>1191.3325981490002</v>
      </c>
      <c r="E4280" s="357">
        <v>15.267510448000001</v>
      </c>
    </row>
    <row r="4281" spans="1:5">
      <c r="A4281" s="355">
        <f t="shared" si="66"/>
        <v>45836</v>
      </c>
      <c r="B4281" s="356">
        <v>4</v>
      </c>
      <c r="C4281" s="357">
        <v>1305.252115561</v>
      </c>
      <c r="D4281" s="357">
        <v>1200.0123263609996</v>
      </c>
      <c r="E4281" s="357">
        <v>14.864586012999997</v>
      </c>
    </row>
    <row r="4282" spans="1:5">
      <c r="A4282" s="355">
        <f t="shared" si="66"/>
        <v>45836</v>
      </c>
      <c r="B4282" s="356">
        <v>5</v>
      </c>
      <c r="C4282" s="357">
        <v>1325.2843689999995</v>
      </c>
      <c r="D4282" s="357">
        <v>1251.1290242189998</v>
      </c>
      <c r="E4282" s="357">
        <v>14.930031331</v>
      </c>
    </row>
    <row r="4283" spans="1:5">
      <c r="A4283" s="355">
        <f t="shared" si="66"/>
        <v>45836</v>
      </c>
      <c r="B4283" s="356">
        <v>6</v>
      </c>
      <c r="C4283" s="357">
        <v>1314.5810556429999</v>
      </c>
      <c r="D4283" s="357">
        <v>1324.9528121330002</v>
      </c>
      <c r="E4283" s="357">
        <v>13.791649066</v>
      </c>
    </row>
    <row r="4284" spans="1:5">
      <c r="A4284" s="355">
        <f t="shared" si="66"/>
        <v>45836</v>
      </c>
      <c r="B4284" s="356">
        <v>7</v>
      </c>
      <c r="C4284" s="357">
        <v>1265.3235308729993</v>
      </c>
      <c r="D4284" s="357">
        <v>1462.3273214089998</v>
      </c>
      <c r="E4284" s="357">
        <v>14.401243287000005</v>
      </c>
    </row>
    <row r="4285" spans="1:5">
      <c r="A4285" s="355">
        <f t="shared" si="66"/>
        <v>45836</v>
      </c>
      <c r="B4285" s="356">
        <v>8</v>
      </c>
      <c r="C4285" s="357">
        <v>1390.1260816050003</v>
      </c>
      <c r="D4285" s="357">
        <v>1582.9361820409999</v>
      </c>
      <c r="E4285" s="357">
        <v>15.147312538999998</v>
      </c>
    </row>
    <row r="4286" spans="1:5">
      <c r="A4286" s="355">
        <f t="shared" si="66"/>
        <v>45836</v>
      </c>
      <c r="B4286" s="356">
        <v>9</v>
      </c>
      <c r="C4286" s="357">
        <v>1452.0281289500006</v>
      </c>
      <c r="D4286" s="357">
        <v>1640.8202686739996</v>
      </c>
      <c r="E4286" s="357">
        <v>15.108318242999999</v>
      </c>
    </row>
    <row r="4287" spans="1:5">
      <c r="A4287" s="355">
        <f t="shared" si="66"/>
        <v>45836</v>
      </c>
      <c r="B4287" s="356">
        <v>10</v>
      </c>
      <c r="C4287" s="357">
        <v>1503.513055464</v>
      </c>
      <c r="D4287" s="357">
        <v>1675.9449860630002</v>
      </c>
      <c r="E4287" s="357">
        <v>15.412638352</v>
      </c>
    </row>
    <row r="4288" spans="1:5">
      <c r="A4288" s="355">
        <f t="shared" si="66"/>
        <v>45836</v>
      </c>
      <c r="B4288" s="356">
        <v>11</v>
      </c>
      <c r="C4288" s="357">
        <v>1540.9776020540003</v>
      </c>
      <c r="D4288" s="357">
        <v>1710.2261200820003</v>
      </c>
      <c r="E4288" s="357">
        <v>15.365018645999998</v>
      </c>
    </row>
    <row r="4289" spans="1:5">
      <c r="A4289" s="355">
        <f t="shared" si="66"/>
        <v>45836</v>
      </c>
      <c r="B4289" s="356">
        <v>12</v>
      </c>
      <c r="C4289" s="357">
        <v>1531.7459943619997</v>
      </c>
      <c r="D4289" s="357">
        <v>1708.4485540190003</v>
      </c>
      <c r="E4289" s="357">
        <v>14.870305208</v>
      </c>
    </row>
    <row r="4290" spans="1:5">
      <c r="A4290" s="355">
        <f t="shared" si="66"/>
        <v>45836</v>
      </c>
      <c r="B4290" s="356">
        <v>13</v>
      </c>
      <c r="C4290" s="357">
        <v>1503.8973175250001</v>
      </c>
      <c r="D4290" s="357">
        <v>1690.1356351719996</v>
      </c>
      <c r="E4290" s="357">
        <v>15.262402924000003</v>
      </c>
    </row>
    <row r="4291" spans="1:5">
      <c r="A4291" s="355">
        <f t="shared" si="66"/>
        <v>45836</v>
      </c>
      <c r="B4291" s="356">
        <v>14</v>
      </c>
      <c r="C4291" s="357">
        <v>1486.1717264429997</v>
      </c>
      <c r="D4291" s="357">
        <v>1678.1136229660001</v>
      </c>
      <c r="E4291" s="357">
        <v>15.562858879</v>
      </c>
    </row>
    <row r="4292" spans="1:5">
      <c r="A4292" s="355">
        <f t="shared" si="66"/>
        <v>45836</v>
      </c>
      <c r="B4292" s="356">
        <v>15</v>
      </c>
      <c r="C4292" s="357">
        <v>1488.3448293190002</v>
      </c>
      <c r="D4292" s="357">
        <v>1664.0038810360002</v>
      </c>
      <c r="E4292" s="357">
        <v>15.290207358999998</v>
      </c>
    </row>
    <row r="4293" spans="1:5">
      <c r="A4293" s="355">
        <f t="shared" si="66"/>
        <v>45836</v>
      </c>
      <c r="B4293" s="356">
        <v>16</v>
      </c>
      <c r="C4293" s="357">
        <v>1497.6912852070006</v>
      </c>
      <c r="D4293" s="357">
        <v>1643.5403646599998</v>
      </c>
      <c r="E4293" s="357">
        <v>15.215521295999997</v>
      </c>
    </row>
    <row r="4294" spans="1:5">
      <c r="A4294" s="355">
        <f t="shared" ref="A4294:A4357" si="67">IF(B4294=0,A4293+1,A4293)</f>
        <v>45836</v>
      </c>
      <c r="B4294" s="356">
        <v>17</v>
      </c>
      <c r="C4294" s="357">
        <v>1487.0794899449995</v>
      </c>
      <c r="D4294" s="357">
        <v>1636.4271304360002</v>
      </c>
      <c r="E4294" s="357">
        <v>13.701501057999998</v>
      </c>
    </row>
    <row r="4295" spans="1:5">
      <c r="A4295" s="355">
        <f t="shared" si="67"/>
        <v>45836</v>
      </c>
      <c r="B4295" s="356">
        <v>18</v>
      </c>
      <c r="C4295" s="357">
        <v>1533.2618017170005</v>
      </c>
      <c r="D4295" s="357">
        <v>1699.684603487</v>
      </c>
      <c r="E4295" s="357">
        <v>14.387968226000007</v>
      </c>
    </row>
    <row r="4296" spans="1:5">
      <c r="A4296" s="355">
        <f t="shared" si="67"/>
        <v>45836</v>
      </c>
      <c r="B4296" s="356">
        <v>19</v>
      </c>
      <c r="C4296" s="357">
        <v>1636.5061290599997</v>
      </c>
      <c r="D4296" s="357">
        <v>1778.5405049669994</v>
      </c>
      <c r="E4296" s="357">
        <v>14.803298086999996</v>
      </c>
    </row>
    <row r="4297" spans="1:5">
      <c r="A4297" s="355">
        <f t="shared" si="67"/>
        <v>45836</v>
      </c>
      <c r="B4297" s="356">
        <v>20</v>
      </c>
      <c r="C4297" s="357">
        <v>1555.7890101769997</v>
      </c>
      <c r="D4297" s="357">
        <v>1717.4423633770002</v>
      </c>
      <c r="E4297" s="357">
        <v>15.059015200999996</v>
      </c>
    </row>
    <row r="4298" spans="1:5">
      <c r="A4298" s="355">
        <f t="shared" si="67"/>
        <v>45836</v>
      </c>
      <c r="B4298" s="356">
        <v>21</v>
      </c>
      <c r="C4298" s="357">
        <v>1449.9697339380009</v>
      </c>
      <c r="D4298" s="357">
        <v>1587.6988942559994</v>
      </c>
      <c r="E4298" s="357">
        <v>14.305599240000003</v>
      </c>
    </row>
    <row r="4299" spans="1:5">
      <c r="A4299" s="355">
        <f t="shared" si="67"/>
        <v>45836</v>
      </c>
      <c r="B4299" s="356">
        <v>22</v>
      </c>
      <c r="C4299" s="357">
        <v>1398.7380949850003</v>
      </c>
      <c r="D4299" s="357">
        <v>1465.4873952379999</v>
      </c>
      <c r="E4299" s="357">
        <v>14.349479900999995</v>
      </c>
    </row>
    <row r="4300" spans="1:5">
      <c r="A4300" s="355">
        <f t="shared" si="67"/>
        <v>45836</v>
      </c>
      <c r="B4300" s="356">
        <v>23</v>
      </c>
      <c r="C4300" s="357">
        <v>1373.0817388380003</v>
      </c>
      <c r="D4300" s="357">
        <v>1333.9471872279998</v>
      </c>
      <c r="E4300" s="357">
        <v>15.059833318000004</v>
      </c>
    </row>
    <row r="4301" spans="1:5">
      <c r="A4301" s="355">
        <f t="shared" si="67"/>
        <v>45837</v>
      </c>
      <c r="B4301" s="356">
        <v>0</v>
      </c>
      <c r="C4301" s="357">
        <v>1224.34032168</v>
      </c>
      <c r="D4301" s="357">
        <v>1235.9523003459994</v>
      </c>
      <c r="E4301" s="357">
        <v>14.858649856</v>
      </c>
    </row>
    <row r="4302" spans="1:5">
      <c r="A4302" s="355">
        <f t="shared" si="67"/>
        <v>45837</v>
      </c>
      <c r="B4302" s="356">
        <v>1</v>
      </c>
      <c r="C4302" s="357">
        <v>1178.8858918069998</v>
      </c>
      <c r="D4302" s="357">
        <v>1176.9236034099999</v>
      </c>
      <c r="E4302" s="357">
        <v>14.665615402999995</v>
      </c>
    </row>
    <row r="4303" spans="1:5">
      <c r="A4303" s="355">
        <f t="shared" si="67"/>
        <v>45837</v>
      </c>
      <c r="B4303" s="356">
        <v>2</v>
      </c>
      <c r="C4303" s="357">
        <v>1144.9225060569995</v>
      </c>
      <c r="D4303" s="357">
        <v>1143.1813387489997</v>
      </c>
      <c r="E4303" s="357">
        <v>14.574772935</v>
      </c>
    </row>
    <row r="4304" spans="1:5">
      <c r="A4304" s="355">
        <f t="shared" si="67"/>
        <v>45837</v>
      </c>
      <c r="B4304" s="356">
        <v>3</v>
      </c>
      <c r="C4304" s="357">
        <v>1122.4371453509996</v>
      </c>
      <c r="D4304" s="357">
        <v>1123.5990592770002</v>
      </c>
      <c r="E4304" s="357">
        <v>13.927645684999996</v>
      </c>
    </row>
    <row r="4305" spans="1:5">
      <c r="A4305" s="355">
        <f t="shared" si="67"/>
        <v>45837</v>
      </c>
      <c r="B4305" s="356">
        <v>4</v>
      </c>
      <c r="C4305" s="357">
        <v>1131.8641464319999</v>
      </c>
      <c r="D4305" s="357">
        <v>1128.2168815299997</v>
      </c>
      <c r="E4305" s="357">
        <v>13.368794566999998</v>
      </c>
    </row>
    <row r="4306" spans="1:5">
      <c r="A4306" s="355">
        <f t="shared" si="67"/>
        <v>45837</v>
      </c>
      <c r="B4306" s="356">
        <v>5</v>
      </c>
      <c r="C4306" s="357">
        <v>1133.0779826929995</v>
      </c>
      <c r="D4306" s="357">
        <v>1146.001091973</v>
      </c>
      <c r="E4306" s="357">
        <v>12.818887686999995</v>
      </c>
    </row>
    <row r="4307" spans="1:5">
      <c r="A4307" s="355">
        <f t="shared" si="67"/>
        <v>45837</v>
      </c>
      <c r="B4307" s="356">
        <v>6</v>
      </c>
      <c r="C4307" s="357">
        <v>1093.3872838960001</v>
      </c>
      <c r="D4307" s="357">
        <v>1180.7238745340003</v>
      </c>
      <c r="E4307" s="357">
        <v>11.768695416999998</v>
      </c>
    </row>
    <row r="4308" spans="1:5">
      <c r="A4308" s="355">
        <f t="shared" si="67"/>
        <v>45837</v>
      </c>
      <c r="B4308" s="356">
        <v>7</v>
      </c>
      <c r="C4308" s="357">
        <v>1136.474348771</v>
      </c>
      <c r="D4308" s="357">
        <v>1276.0618065200001</v>
      </c>
      <c r="E4308" s="357">
        <v>10.945592</v>
      </c>
    </row>
    <row r="4309" spans="1:5">
      <c r="A4309" s="355">
        <f t="shared" si="67"/>
        <v>45837</v>
      </c>
      <c r="B4309" s="356">
        <v>8</v>
      </c>
      <c r="C4309" s="357">
        <v>1180.6698256499992</v>
      </c>
      <c r="D4309" s="357">
        <v>1378.6381563000004</v>
      </c>
      <c r="E4309" s="357">
        <v>10.749199804</v>
      </c>
    </row>
    <row r="4310" spans="1:5">
      <c r="A4310" s="355">
        <f t="shared" si="67"/>
        <v>45837</v>
      </c>
      <c r="B4310" s="356">
        <v>9</v>
      </c>
      <c r="C4310" s="357">
        <v>1238.4310232809999</v>
      </c>
      <c r="D4310" s="357">
        <v>1445.845495928</v>
      </c>
      <c r="E4310" s="357">
        <v>10.325215592999994</v>
      </c>
    </row>
    <row r="4311" spans="1:5">
      <c r="A4311" s="355">
        <f t="shared" si="67"/>
        <v>45837</v>
      </c>
      <c r="B4311" s="356">
        <v>10</v>
      </c>
      <c r="C4311" s="357">
        <v>1280.9238470669998</v>
      </c>
      <c r="D4311" s="357">
        <v>1484.3069702570008</v>
      </c>
      <c r="E4311" s="357">
        <v>10.476309644999997</v>
      </c>
    </row>
    <row r="4312" spans="1:5">
      <c r="A4312" s="355">
        <f t="shared" si="67"/>
        <v>45837</v>
      </c>
      <c r="B4312" s="356">
        <v>11</v>
      </c>
      <c r="C4312" s="357">
        <v>1308.3677277990007</v>
      </c>
      <c r="D4312" s="357">
        <v>1504.680731657</v>
      </c>
      <c r="E4312" s="357">
        <v>11.850564431999995</v>
      </c>
    </row>
    <row r="4313" spans="1:5">
      <c r="A4313" s="355">
        <f t="shared" si="67"/>
        <v>45837</v>
      </c>
      <c r="B4313" s="356">
        <v>12</v>
      </c>
      <c r="C4313" s="357">
        <v>1318.0189489179998</v>
      </c>
      <c r="D4313" s="357">
        <v>1516.5220702669997</v>
      </c>
      <c r="E4313" s="357">
        <v>12.063442806999998</v>
      </c>
    </row>
    <row r="4314" spans="1:5">
      <c r="A4314" s="355">
        <f t="shared" si="67"/>
        <v>45837</v>
      </c>
      <c r="B4314" s="356">
        <v>13</v>
      </c>
      <c r="C4314" s="357">
        <v>1300.7912173060004</v>
      </c>
      <c r="D4314" s="357">
        <v>1529.6823779740002</v>
      </c>
      <c r="E4314" s="357">
        <v>12.089122776999996</v>
      </c>
    </row>
    <row r="4315" spans="1:5">
      <c r="A4315" s="355">
        <f t="shared" si="67"/>
        <v>45837</v>
      </c>
      <c r="B4315" s="356">
        <v>14</v>
      </c>
      <c r="C4315" s="357">
        <v>1294.7441496540002</v>
      </c>
      <c r="D4315" s="357">
        <v>1530.4136650080004</v>
      </c>
      <c r="E4315" s="357">
        <v>12.260246885000003</v>
      </c>
    </row>
    <row r="4316" spans="1:5">
      <c r="A4316" s="355">
        <f t="shared" si="67"/>
        <v>45837</v>
      </c>
      <c r="B4316" s="356">
        <v>15</v>
      </c>
      <c r="C4316" s="357">
        <v>1324.3617000019997</v>
      </c>
      <c r="D4316" s="357">
        <v>1515.666629822</v>
      </c>
      <c r="E4316" s="357">
        <v>19.921032586000006</v>
      </c>
    </row>
    <row r="4317" spans="1:5">
      <c r="A4317" s="355">
        <f t="shared" si="67"/>
        <v>45837</v>
      </c>
      <c r="B4317" s="356">
        <v>16</v>
      </c>
      <c r="C4317" s="357">
        <v>1301.0118467209995</v>
      </c>
      <c r="D4317" s="357">
        <v>1502.0089568099997</v>
      </c>
      <c r="E4317" s="357">
        <v>12.283846906000004</v>
      </c>
    </row>
    <row r="4318" spans="1:5">
      <c r="A4318" s="355">
        <f t="shared" si="67"/>
        <v>45837</v>
      </c>
      <c r="B4318" s="356">
        <v>17</v>
      </c>
      <c r="C4318" s="357">
        <v>1348.8610171989999</v>
      </c>
      <c r="D4318" s="357">
        <v>1491.3609359369998</v>
      </c>
      <c r="E4318" s="357">
        <v>12.898224569999998</v>
      </c>
    </row>
    <row r="4319" spans="1:5">
      <c r="A4319" s="355">
        <f t="shared" si="67"/>
        <v>45837</v>
      </c>
      <c r="B4319" s="356">
        <v>18</v>
      </c>
      <c r="C4319" s="357">
        <v>1439.1326929730005</v>
      </c>
      <c r="D4319" s="357">
        <v>1571.8473083559993</v>
      </c>
      <c r="E4319" s="357">
        <v>13.866810267000002</v>
      </c>
    </row>
    <row r="4320" spans="1:5">
      <c r="A4320" s="355">
        <f t="shared" si="67"/>
        <v>45837</v>
      </c>
      <c r="B4320" s="356">
        <v>19</v>
      </c>
      <c r="C4320" s="357">
        <v>1556.012878492</v>
      </c>
      <c r="D4320" s="357">
        <v>1673.2084876019994</v>
      </c>
      <c r="E4320" s="357">
        <v>13.370337478000005</v>
      </c>
    </row>
    <row r="4321" spans="1:5">
      <c r="A4321" s="355">
        <f t="shared" si="67"/>
        <v>45837</v>
      </c>
      <c r="B4321" s="356">
        <v>20</v>
      </c>
      <c r="C4321" s="357">
        <v>1546.6866609889998</v>
      </c>
      <c r="D4321" s="357">
        <v>1635.1347102989998</v>
      </c>
      <c r="E4321" s="357">
        <v>13.19075622299999</v>
      </c>
    </row>
    <row r="4322" spans="1:5">
      <c r="A4322" s="355">
        <f t="shared" si="67"/>
        <v>45837</v>
      </c>
      <c r="B4322" s="356">
        <v>21</v>
      </c>
      <c r="C4322" s="357">
        <v>1424.7869624299999</v>
      </c>
      <c r="D4322" s="357">
        <v>1518.0654233919997</v>
      </c>
      <c r="E4322" s="357">
        <v>14.304239149000002</v>
      </c>
    </row>
    <row r="4323" spans="1:5">
      <c r="A4323" s="355">
        <f t="shared" si="67"/>
        <v>45837</v>
      </c>
      <c r="B4323" s="356">
        <v>22</v>
      </c>
      <c r="C4323" s="357">
        <v>1354.5712495559994</v>
      </c>
      <c r="D4323" s="357">
        <v>1370.2471540419999</v>
      </c>
      <c r="E4323" s="357">
        <v>14.364619377999997</v>
      </c>
    </row>
    <row r="4324" spans="1:5">
      <c r="A4324" s="355">
        <f t="shared" si="67"/>
        <v>45837</v>
      </c>
      <c r="B4324" s="356">
        <v>23</v>
      </c>
      <c r="C4324" s="357">
        <v>1272.4521978120001</v>
      </c>
      <c r="D4324" s="357">
        <v>1232.2479300519997</v>
      </c>
      <c r="E4324" s="357">
        <v>14.260905360000006</v>
      </c>
    </row>
    <row r="4325" spans="1:5">
      <c r="A4325" s="355">
        <f t="shared" si="67"/>
        <v>45838</v>
      </c>
      <c r="B4325" s="356">
        <v>0</v>
      </c>
      <c r="C4325" s="357">
        <v>1231.1310238729995</v>
      </c>
      <c r="D4325" s="357">
        <v>1149.9585596660006</v>
      </c>
      <c r="E4325" s="357">
        <v>13.695494553</v>
      </c>
    </row>
    <row r="4326" spans="1:5">
      <c r="A4326" s="355">
        <f t="shared" si="67"/>
        <v>45838</v>
      </c>
      <c r="B4326" s="356">
        <v>1</v>
      </c>
      <c r="C4326" s="357">
        <v>1201.3993619879996</v>
      </c>
      <c r="D4326" s="357">
        <v>1093.7428334240008</v>
      </c>
      <c r="E4326" s="357">
        <v>13.474481721000004</v>
      </c>
    </row>
    <row r="4327" spans="1:5">
      <c r="A4327" s="355">
        <f t="shared" si="67"/>
        <v>45838</v>
      </c>
      <c r="B4327" s="356">
        <v>2</v>
      </c>
      <c r="C4327" s="357">
        <v>1172.27974548</v>
      </c>
      <c r="D4327" s="357">
        <v>1060.6418911249996</v>
      </c>
      <c r="E4327" s="357">
        <v>13.215099962</v>
      </c>
    </row>
    <row r="4328" spans="1:5">
      <c r="A4328" s="355">
        <f t="shared" si="67"/>
        <v>45838</v>
      </c>
      <c r="B4328" s="356">
        <v>3</v>
      </c>
      <c r="C4328" s="357">
        <v>1169.1279229149998</v>
      </c>
      <c r="D4328" s="357">
        <v>1048.090457026</v>
      </c>
      <c r="E4328" s="357">
        <v>13.292837614</v>
      </c>
    </row>
    <row r="4329" spans="1:5">
      <c r="A4329" s="355">
        <f t="shared" si="67"/>
        <v>45838</v>
      </c>
      <c r="B4329" s="356">
        <v>4</v>
      </c>
      <c r="C4329" s="357">
        <v>1171.2027495740006</v>
      </c>
      <c r="D4329" s="357">
        <v>1056.5897135650002</v>
      </c>
      <c r="E4329" s="357">
        <v>13.162921467</v>
      </c>
    </row>
    <row r="4330" spans="1:5">
      <c r="A4330" s="355">
        <f t="shared" si="67"/>
        <v>45838</v>
      </c>
      <c r="B4330" s="356">
        <v>5</v>
      </c>
      <c r="C4330" s="357">
        <v>1171.7947900739996</v>
      </c>
      <c r="D4330" s="357">
        <v>1095.6108163640001</v>
      </c>
      <c r="E4330" s="357">
        <v>12.854909905000001</v>
      </c>
    </row>
    <row r="4331" spans="1:5">
      <c r="A4331" s="355">
        <f t="shared" si="67"/>
        <v>45838</v>
      </c>
      <c r="B4331" s="356">
        <v>6</v>
      </c>
      <c r="C4331" s="357">
        <v>1063.9922178330003</v>
      </c>
      <c r="D4331" s="357">
        <v>1151.2146115689995</v>
      </c>
      <c r="E4331" s="357">
        <v>10.941775916999996</v>
      </c>
    </row>
    <row r="4332" spans="1:5">
      <c r="A4332" s="355">
        <f t="shared" si="67"/>
        <v>45838</v>
      </c>
      <c r="B4332" s="356">
        <v>7</v>
      </c>
      <c r="C4332" s="357">
        <v>1212.6998059590001</v>
      </c>
      <c r="D4332" s="357">
        <v>1273.5453787320005</v>
      </c>
      <c r="E4332" s="357">
        <v>11.427446740999999</v>
      </c>
    </row>
    <row r="4333" spans="1:5">
      <c r="A4333" s="355">
        <f t="shared" si="67"/>
        <v>45838</v>
      </c>
      <c r="B4333" s="356">
        <v>8</v>
      </c>
      <c r="C4333" s="357">
        <v>1313.9052268280004</v>
      </c>
      <c r="D4333" s="357">
        <v>1384.4027561170005</v>
      </c>
      <c r="E4333" s="357">
        <v>11.724640900999997</v>
      </c>
    </row>
    <row r="4334" spans="1:5">
      <c r="A4334" s="355">
        <f t="shared" si="67"/>
        <v>45838</v>
      </c>
      <c r="B4334" s="356">
        <v>9</v>
      </c>
      <c r="C4334" s="357">
        <v>1384.420604117</v>
      </c>
      <c r="D4334" s="357">
        <v>1468.5332009820002</v>
      </c>
      <c r="E4334" s="357">
        <v>11.490721135999998</v>
      </c>
    </row>
    <row r="4335" spans="1:5">
      <c r="A4335" s="355">
        <f t="shared" si="67"/>
        <v>45838</v>
      </c>
      <c r="B4335" s="356">
        <v>10</v>
      </c>
      <c r="C4335" s="357">
        <v>1452.1825256419995</v>
      </c>
      <c r="D4335" s="357">
        <v>1526.5784166640003</v>
      </c>
      <c r="E4335" s="357">
        <v>11.935061371</v>
      </c>
    </row>
    <row r="4336" spans="1:5">
      <c r="A4336" s="355">
        <f t="shared" si="67"/>
        <v>45838</v>
      </c>
      <c r="B4336" s="356">
        <v>11</v>
      </c>
      <c r="C4336" s="357">
        <v>1446.3830236020001</v>
      </c>
      <c r="D4336" s="357">
        <v>1556.5823621819998</v>
      </c>
      <c r="E4336" s="357">
        <v>12.713779190999993</v>
      </c>
    </row>
    <row r="4337" spans="1:5">
      <c r="A4337" s="355">
        <f t="shared" si="67"/>
        <v>45838</v>
      </c>
      <c r="B4337" s="356">
        <v>12</v>
      </c>
      <c r="C4337" s="357">
        <v>1446.1918410660001</v>
      </c>
      <c r="D4337" s="357">
        <v>1569.3471651289999</v>
      </c>
      <c r="E4337" s="357">
        <v>12.531125066999996</v>
      </c>
    </row>
    <row r="4338" spans="1:5">
      <c r="A4338" s="355">
        <f t="shared" si="67"/>
        <v>45838</v>
      </c>
      <c r="B4338" s="356">
        <v>13</v>
      </c>
      <c r="C4338" s="357">
        <v>1461.9822995930003</v>
      </c>
      <c r="D4338" s="357">
        <v>1559.2927490440004</v>
      </c>
      <c r="E4338" s="357">
        <v>12.879583828999996</v>
      </c>
    </row>
    <row r="4339" spans="1:5">
      <c r="A4339" s="355">
        <f t="shared" si="67"/>
        <v>45838</v>
      </c>
      <c r="B4339" s="356">
        <v>14</v>
      </c>
      <c r="C4339" s="357">
        <v>1477.6200184690003</v>
      </c>
      <c r="D4339" s="357">
        <v>1543.0040515919995</v>
      </c>
      <c r="E4339" s="357">
        <v>13.110475607999996</v>
      </c>
    </row>
    <row r="4340" spans="1:5">
      <c r="A4340" s="355">
        <f t="shared" si="67"/>
        <v>45838</v>
      </c>
      <c r="B4340" s="356">
        <v>15</v>
      </c>
      <c r="C4340" s="357">
        <v>1435.4734668290002</v>
      </c>
      <c r="D4340" s="357">
        <v>1530.2963325569999</v>
      </c>
      <c r="E4340" s="357">
        <v>13.413647464000004</v>
      </c>
    </row>
    <row r="4341" spans="1:5">
      <c r="A4341" s="355">
        <f t="shared" si="67"/>
        <v>45838</v>
      </c>
      <c r="B4341" s="356">
        <v>16</v>
      </c>
      <c r="C4341" s="357">
        <v>1416.7489244189996</v>
      </c>
      <c r="D4341" s="357">
        <v>1533.4119405000006</v>
      </c>
      <c r="E4341" s="357">
        <v>12.950432356000007</v>
      </c>
    </row>
    <row r="4342" spans="1:5">
      <c r="A4342" s="355">
        <f t="shared" si="67"/>
        <v>45838</v>
      </c>
      <c r="B4342" s="356">
        <v>17</v>
      </c>
      <c r="C4342" s="357">
        <v>1490.8327895680004</v>
      </c>
      <c r="D4342" s="357">
        <v>1562.9840114310002</v>
      </c>
      <c r="E4342" s="357">
        <v>12.786163328000001</v>
      </c>
    </row>
    <row r="4343" spans="1:5">
      <c r="A4343" s="355">
        <f t="shared" si="67"/>
        <v>45838</v>
      </c>
      <c r="B4343" s="356">
        <v>18</v>
      </c>
      <c r="C4343" s="357">
        <v>1517.4492896980003</v>
      </c>
      <c r="D4343" s="357">
        <v>1662.2317341049995</v>
      </c>
      <c r="E4343" s="357">
        <v>13.501146715000001</v>
      </c>
    </row>
    <row r="4344" spans="1:5">
      <c r="A4344" s="355">
        <f t="shared" si="67"/>
        <v>45838</v>
      </c>
      <c r="B4344" s="356">
        <v>19</v>
      </c>
      <c r="C4344" s="357">
        <v>1660.3687576770001</v>
      </c>
      <c r="D4344" s="357">
        <v>1795.7437543850003</v>
      </c>
      <c r="E4344" s="357">
        <v>13.387712978999998</v>
      </c>
    </row>
    <row r="4345" spans="1:5">
      <c r="A4345" s="355">
        <f t="shared" si="67"/>
        <v>45838</v>
      </c>
      <c r="B4345" s="356">
        <v>20</v>
      </c>
      <c r="C4345" s="357">
        <v>1597.1958575340013</v>
      </c>
      <c r="D4345" s="357">
        <v>1731.1905270389998</v>
      </c>
      <c r="E4345" s="357">
        <v>12.795581306999999</v>
      </c>
    </row>
    <row r="4346" spans="1:5">
      <c r="A4346" s="355">
        <f t="shared" si="67"/>
        <v>45838</v>
      </c>
      <c r="B4346" s="356">
        <v>21</v>
      </c>
      <c r="C4346" s="357">
        <v>1478.8070666950007</v>
      </c>
      <c r="D4346" s="357">
        <v>1598.726254315</v>
      </c>
      <c r="E4346" s="357">
        <v>13.324957233000001</v>
      </c>
    </row>
    <row r="4347" spans="1:5">
      <c r="A4347" s="355">
        <f t="shared" si="67"/>
        <v>45838</v>
      </c>
      <c r="B4347" s="356">
        <v>22</v>
      </c>
      <c r="C4347" s="357">
        <v>1426.8377657440003</v>
      </c>
      <c r="D4347" s="357">
        <v>1408.2198770060002</v>
      </c>
      <c r="E4347" s="357">
        <v>12.482146641999998</v>
      </c>
    </row>
    <row r="4348" spans="1:5">
      <c r="A4348" s="355">
        <f t="shared" si="67"/>
        <v>45838</v>
      </c>
      <c r="B4348" s="356">
        <v>23</v>
      </c>
      <c r="C4348" s="357">
        <v>1316.1821583920005</v>
      </c>
      <c r="D4348" s="357">
        <v>1244.705776025</v>
      </c>
      <c r="E4348" s="357">
        <v>13.524990315999993</v>
      </c>
    </row>
    <row r="4349" spans="1:5">
      <c r="A4349" s="355">
        <f t="shared" si="67"/>
        <v>45839</v>
      </c>
      <c r="B4349" s="356">
        <v>0</v>
      </c>
      <c r="C4349" s="357">
        <v>1199.7269103890001</v>
      </c>
      <c r="D4349" s="357">
        <v>1148.1671034399997</v>
      </c>
      <c r="E4349" s="357">
        <v>12.424941770000007</v>
      </c>
    </row>
    <row r="4350" spans="1:5">
      <c r="A4350" s="355">
        <f t="shared" si="67"/>
        <v>45839</v>
      </c>
      <c r="B4350" s="356">
        <v>1</v>
      </c>
      <c r="C4350" s="357">
        <v>1108.4301069570001</v>
      </c>
      <c r="D4350" s="357">
        <v>1091.7476015669997</v>
      </c>
      <c r="E4350" s="357">
        <v>13.116041829999999</v>
      </c>
    </row>
    <row r="4351" spans="1:5">
      <c r="A4351" s="355">
        <f t="shared" si="67"/>
        <v>45839</v>
      </c>
      <c r="B4351" s="356">
        <v>2</v>
      </c>
      <c r="C4351" s="357">
        <v>1052.2663384419998</v>
      </c>
      <c r="D4351" s="357">
        <v>1065.802553172</v>
      </c>
      <c r="E4351" s="357">
        <v>13.094381074999994</v>
      </c>
    </row>
    <row r="4352" spans="1:5">
      <c r="A4352" s="355">
        <f t="shared" si="67"/>
        <v>45839</v>
      </c>
      <c r="B4352" s="356">
        <v>3</v>
      </c>
      <c r="C4352" s="357">
        <v>1052.1922123020004</v>
      </c>
      <c r="D4352" s="357">
        <v>1068.3882792249997</v>
      </c>
      <c r="E4352" s="357">
        <v>12.697859778000002</v>
      </c>
    </row>
    <row r="4353" spans="1:5">
      <c r="A4353" s="355">
        <f t="shared" si="67"/>
        <v>45839</v>
      </c>
      <c r="B4353" s="356">
        <v>4</v>
      </c>
      <c r="C4353" s="357">
        <v>1106.8167541819994</v>
      </c>
      <c r="D4353" s="357">
        <v>1122.4642907509999</v>
      </c>
      <c r="E4353" s="357">
        <v>12.442677553999998</v>
      </c>
    </row>
    <row r="4354" spans="1:5">
      <c r="A4354" s="355">
        <f t="shared" si="67"/>
        <v>45839</v>
      </c>
      <c r="B4354" s="356">
        <v>5</v>
      </c>
      <c r="C4354" s="357">
        <v>1170.1523965049994</v>
      </c>
      <c r="D4354" s="357">
        <v>1228.6416171550002</v>
      </c>
      <c r="E4354" s="357">
        <v>12.517620105000004</v>
      </c>
    </row>
    <row r="4355" spans="1:5">
      <c r="A4355" s="355">
        <f t="shared" si="67"/>
        <v>45839</v>
      </c>
      <c r="B4355" s="356">
        <v>6</v>
      </c>
      <c r="C4355" s="357">
        <v>1232.4887086239999</v>
      </c>
      <c r="D4355" s="357">
        <v>1384.584293846</v>
      </c>
      <c r="E4355" s="357">
        <v>12.525389764000005</v>
      </c>
    </row>
    <row r="4356" spans="1:5">
      <c r="A4356" s="355">
        <f t="shared" si="67"/>
        <v>45839</v>
      </c>
      <c r="B4356" s="356">
        <v>7</v>
      </c>
      <c r="C4356" s="357">
        <v>1374.162572222999</v>
      </c>
      <c r="D4356" s="357">
        <v>1522.9094376980001</v>
      </c>
      <c r="E4356" s="357">
        <v>15.172816930999996</v>
      </c>
    </row>
    <row r="4357" spans="1:5">
      <c r="A4357" s="355">
        <f t="shared" si="67"/>
        <v>45839</v>
      </c>
      <c r="B4357" s="356">
        <v>8</v>
      </c>
      <c r="C4357" s="357">
        <v>1498.3691339899999</v>
      </c>
      <c r="D4357" s="357">
        <v>1651.9078687879999</v>
      </c>
      <c r="E4357" s="357">
        <v>17.101937602000007</v>
      </c>
    </row>
    <row r="4358" spans="1:5">
      <c r="A4358" s="355">
        <f t="shared" ref="A4358:A4421" si="68">IF(B4358=0,A4357+1,A4357)</f>
        <v>45839</v>
      </c>
      <c r="B4358" s="356">
        <v>9</v>
      </c>
      <c r="C4358" s="357">
        <v>1569.5830387370006</v>
      </c>
      <c r="D4358" s="357">
        <v>1720.5606112110004</v>
      </c>
      <c r="E4358" s="357">
        <v>17.889583426000005</v>
      </c>
    </row>
    <row r="4359" spans="1:5">
      <c r="A4359" s="355">
        <f t="shared" si="68"/>
        <v>45839</v>
      </c>
      <c r="B4359" s="356">
        <v>10</v>
      </c>
      <c r="C4359" s="357">
        <v>1639.9134498949993</v>
      </c>
      <c r="D4359" s="357">
        <v>1775.8386866820003</v>
      </c>
      <c r="E4359" s="357">
        <v>18.547151270000001</v>
      </c>
    </row>
    <row r="4360" spans="1:5">
      <c r="A4360" s="355">
        <f t="shared" si="68"/>
        <v>45839</v>
      </c>
      <c r="B4360" s="356">
        <v>11</v>
      </c>
      <c r="C4360" s="357">
        <v>1687.7992697340012</v>
      </c>
      <c r="D4360" s="357">
        <v>1808.4328149369996</v>
      </c>
      <c r="E4360" s="357">
        <v>18.134577616999994</v>
      </c>
    </row>
    <row r="4361" spans="1:5">
      <c r="A4361" s="355">
        <f t="shared" si="68"/>
        <v>45839</v>
      </c>
      <c r="B4361" s="356">
        <v>12</v>
      </c>
      <c r="C4361" s="357">
        <v>1681.2409458960001</v>
      </c>
      <c r="D4361" s="357">
        <v>1806.5959867040001</v>
      </c>
      <c r="E4361" s="357">
        <v>16.636511850999998</v>
      </c>
    </row>
    <row r="4362" spans="1:5">
      <c r="A4362" s="355">
        <f t="shared" si="68"/>
        <v>45839</v>
      </c>
      <c r="B4362" s="356">
        <v>13</v>
      </c>
      <c r="C4362" s="357">
        <v>1692.1125106179995</v>
      </c>
      <c r="D4362" s="357">
        <v>1817.6563161879992</v>
      </c>
      <c r="E4362" s="357">
        <v>17.838333817999999</v>
      </c>
    </row>
    <row r="4363" spans="1:5">
      <c r="A4363" s="355">
        <f t="shared" si="68"/>
        <v>45839</v>
      </c>
      <c r="B4363" s="356">
        <v>14</v>
      </c>
      <c r="C4363" s="357">
        <v>1728.7218635769993</v>
      </c>
      <c r="D4363" s="357">
        <v>1834.239227691</v>
      </c>
      <c r="E4363" s="357">
        <v>18.997072304</v>
      </c>
    </row>
    <row r="4364" spans="1:5">
      <c r="A4364" s="355">
        <f t="shared" si="68"/>
        <v>45839</v>
      </c>
      <c r="B4364" s="356">
        <v>15</v>
      </c>
      <c r="C4364" s="357">
        <v>1784.6543086540003</v>
      </c>
      <c r="D4364" s="357">
        <v>1829.658491891</v>
      </c>
      <c r="E4364" s="357">
        <v>19.433216433000005</v>
      </c>
    </row>
    <row r="4365" spans="1:5">
      <c r="A4365" s="355">
        <f t="shared" si="68"/>
        <v>45839</v>
      </c>
      <c r="B4365" s="356">
        <v>16</v>
      </c>
      <c r="C4365" s="357">
        <v>1722.8930312709995</v>
      </c>
      <c r="D4365" s="357">
        <v>1811.5320594989998</v>
      </c>
      <c r="E4365" s="357">
        <v>18.521516459999997</v>
      </c>
    </row>
    <row r="4366" spans="1:5">
      <c r="A4366" s="355">
        <f t="shared" si="68"/>
        <v>45839</v>
      </c>
      <c r="B4366" s="356">
        <v>17</v>
      </c>
      <c r="C4366" s="357">
        <v>1639.464096297</v>
      </c>
      <c r="D4366" s="357">
        <v>1755.627805869</v>
      </c>
      <c r="E4366" s="357">
        <v>15.746370991999999</v>
      </c>
    </row>
    <row r="4367" spans="1:5">
      <c r="A4367" s="355">
        <f t="shared" si="68"/>
        <v>45839</v>
      </c>
      <c r="B4367" s="356">
        <v>18</v>
      </c>
      <c r="C4367" s="357">
        <v>1659.0947561199996</v>
      </c>
      <c r="D4367" s="357">
        <v>1810.9663322189997</v>
      </c>
      <c r="E4367" s="357">
        <v>16.958787363999999</v>
      </c>
    </row>
    <row r="4368" spans="1:5">
      <c r="A4368" s="355">
        <f t="shared" si="68"/>
        <v>45839</v>
      </c>
      <c r="B4368" s="356">
        <v>19</v>
      </c>
      <c r="C4368" s="357">
        <v>1872.9414937970005</v>
      </c>
      <c r="D4368" s="357">
        <v>1952.3752740110001</v>
      </c>
      <c r="E4368" s="357">
        <v>16.163920473999998</v>
      </c>
    </row>
    <row r="4369" spans="1:5">
      <c r="A4369" s="355">
        <f t="shared" si="68"/>
        <v>45839</v>
      </c>
      <c r="B4369" s="356">
        <v>20</v>
      </c>
      <c r="C4369" s="357">
        <v>1876.1174985859996</v>
      </c>
      <c r="D4369" s="357">
        <v>1897.5497266069997</v>
      </c>
      <c r="E4369" s="357">
        <v>15.750371695999998</v>
      </c>
    </row>
    <row r="4370" spans="1:5">
      <c r="A4370" s="355">
        <f t="shared" si="68"/>
        <v>45839</v>
      </c>
      <c r="B4370" s="356">
        <v>21</v>
      </c>
      <c r="C4370" s="357">
        <v>1654.8296826220003</v>
      </c>
      <c r="D4370" s="357">
        <v>1738.7694904819998</v>
      </c>
      <c r="E4370" s="357">
        <v>15.651364351999996</v>
      </c>
    </row>
    <row r="4371" spans="1:5">
      <c r="A4371" s="355">
        <f t="shared" si="68"/>
        <v>45839</v>
      </c>
      <c r="B4371" s="356">
        <v>22</v>
      </c>
      <c r="C4371" s="357">
        <v>1560.6316976780006</v>
      </c>
      <c r="D4371" s="357">
        <v>1544.8730690079997</v>
      </c>
      <c r="E4371" s="357">
        <v>15.594776470000003</v>
      </c>
    </row>
    <row r="4372" spans="1:5">
      <c r="A4372" s="355">
        <f t="shared" si="68"/>
        <v>45839</v>
      </c>
      <c r="B4372" s="356">
        <v>23</v>
      </c>
      <c r="C4372" s="357">
        <v>1352.7264503070001</v>
      </c>
      <c r="D4372" s="357">
        <v>1398.7876564729995</v>
      </c>
      <c r="E4372" s="357">
        <v>16.181110268000005</v>
      </c>
    </row>
    <row r="4373" spans="1:5">
      <c r="A4373" s="355">
        <f t="shared" si="68"/>
        <v>45840</v>
      </c>
      <c r="B4373" s="356">
        <v>0</v>
      </c>
      <c r="C4373" s="357">
        <v>1302.2219215870007</v>
      </c>
      <c r="D4373" s="357">
        <v>1293.813973089</v>
      </c>
      <c r="E4373" s="357">
        <v>15.562111021999996</v>
      </c>
    </row>
    <row r="4374" spans="1:5">
      <c r="A4374" s="355">
        <f t="shared" si="68"/>
        <v>45840</v>
      </c>
      <c r="B4374" s="356">
        <v>1</v>
      </c>
      <c r="C4374" s="357">
        <v>1247.0977232259997</v>
      </c>
      <c r="D4374" s="357">
        <v>1234.9795177610001</v>
      </c>
      <c r="E4374" s="357">
        <v>15.447378985000006</v>
      </c>
    </row>
    <row r="4375" spans="1:5">
      <c r="A4375" s="355">
        <f t="shared" si="68"/>
        <v>45840</v>
      </c>
      <c r="B4375" s="356">
        <v>2</v>
      </c>
      <c r="C4375" s="357">
        <v>1239.3685202700008</v>
      </c>
      <c r="D4375" s="357">
        <v>1210.3192973219996</v>
      </c>
      <c r="E4375" s="357">
        <v>16.639023344999998</v>
      </c>
    </row>
    <row r="4376" spans="1:5">
      <c r="A4376" s="355">
        <f t="shared" si="68"/>
        <v>45840</v>
      </c>
      <c r="B4376" s="356">
        <v>3</v>
      </c>
      <c r="C4376" s="357">
        <v>1211.9020073360002</v>
      </c>
      <c r="D4376" s="357">
        <v>1207.565373378</v>
      </c>
      <c r="E4376" s="357">
        <v>16.292217342000001</v>
      </c>
    </row>
    <row r="4377" spans="1:5">
      <c r="A4377" s="355">
        <f t="shared" si="68"/>
        <v>45840</v>
      </c>
      <c r="B4377" s="356">
        <v>4</v>
      </c>
      <c r="C4377" s="357">
        <v>1262.2046113479998</v>
      </c>
      <c r="D4377" s="357">
        <v>1258.3202178680001</v>
      </c>
      <c r="E4377" s="357">
        <v>15.955464426000001</v>
      </c>
    </row>
    <row r="4378" spans="1:5">
      <c r="A4378" s="355">
        <f t="shared" si="68"/>
        <v>45840</v>
      </c>
      <c r="B4378" s="356">
        <v>5</v>
      </c>
      <c r="C4378" s="357">
        <v>1297.2213605349993</v>
      </c>
      <c r="D4378" s="357">
        <v>1349.971534261</v>
      </c>
      <c r="E4378" s="357">
        <v>15.132450670000001</v>
      </c>
    </row>
    <row r="4379" spans="1:5">
      <c r="A4379" s="355">
        <f t="shared" si="68"/>
        <v>45840</v>
      </c>
      <c r="B4379" s="356">
        <v>6</v>
      </c>
      <c r="C4379" s="357">
        <v>1363.0338928829997</v>
      </c>
      <c r="D4379" s="357">
        <v>1482.5042698179996</v>
      </c>
      <c r="E4379" s="357">
        <v>14.734423950999998</v>
      </c>
    </row>
    <row r="4380" spans="1:5">
      <c r="A4380" s="355">
        <f t="shared" si="68"/>
        <v>45840</v>
      </c>
      <c r="B4380" s="356">
        <v>7</v>
      </c>
      <c r="C4380" s="357">
        <v>1486.2751037480002</v>
      </c>
      <c r="D4380" s="357">
        <v>1609.6873223519999</v>
      </c>
      <c r="E4380" s="357">
        <v>16.548539952999995</v>
      </c>
    </row>
    <row r="4381" spans="1:5">
      <c r="A4381" s="355">
        <f t="shared" si="68"/>
        <v>45840</v>
      </c>
      <c r="B4381" s="356">
        <v>8</v>
      </c>
      <c r="C4381" s="357">
        <v>1593.8987908829999</v>
      </c>
      <c r="D4381" s="357">
        <v>1722.9037067730001</v>
      </c>
      <c r="E4381" s="357">
        <v>17.868702629000008</v>
      </c>
    </row>
    <row r="4382" spans="1:5">
      <c r="A4382" s="355">
        <f t="shared" si="68"/>
        <v>45840</v>
      </c>
      <c r="B4382" s="356">
        <v>9</v>
      </c>
      <c r="C4382" s="357">
        <v>1688.2335024259999</v>
      </c>
      <c r="D4382" s="357">
        <v>1785.562571943</v>
      </c>
      <c r="E4382" s="357">
        <v>18.742713630000001</v>
      </c>
    </row>
    <row r="4383" spans="1:5">
      <c r="A4383" s="355">
        <f t="shared" si="68"/>
        <v>45840</v>
      </c>
      <c r="B4383" s="356">
        <v>10</v>
      </c>
      <c r="C4383" s="357">
        <v>1751.5575937470001</v>
      </c>
      <c r="D4383" s="357">
        <v>1839.5069583720001</v>
      </c>
      <c r="E4383" s="357">
        <v>19.096630689000001</v>
      </c>
    </row>
    <row r="4384" spans="1:5">
      <c r="A4384" s="355">
        <f t="shared" si="68"/>
        <v>45840</v>
      </c>
      <c r="B4384" s="356">
        <v>11</v>
      </c>
      <c r="C4384" s="357">
        <v>1785.0260622710011</v>
      </c>
      <c r="D4384" s="357">
        <v>1870.1704758770004</v>
      </c>
      <c r="E4384" s="357">
        <v>19.698493135999996</v>
      </c>
    </row>
    <row r="4385" spans="1:5">
      <c r="A4385" s="355">
        <f t="shared" si="68"/>
        <v>45840</v>
      </c>
      <c r="B4385" s="356">
        <v>12</v>
      </c>
      <c r="C4385" s="357">
        <v>1776.475126065</v>
      </c>
      <c r="D4385" s="357">
        <v>1882.5625671249998</v>
      </c>
      <c r="E4385" s="357">
        <v>17.566363493999997</v>
      </c>
    </row>
    <row r="4386" spans="1:5">
      <c r="A4386" s="355">
        <f t="shared" si="68"/>
        <v>45840</v>
      </c>
      <c r="B4386" s="356">
        <v>13</v>
      </c>
      <c r="C4386" s="357">
        <v>1756.7222517900002</v>
      </c>
      <c r="D4386" s="357">
        <v>1858.2341816939997</v>
      </c>
      <c r="E4386" s="357">
        <v>18.802030140999992</v>
      </c>
    </row>
    <row r="4387" spans="1:5">
      <c r="A4387" s="355">
        <f t="shared" si="68"/>
        <v>45840</v>
      </c>
      <c r="B4387" s="356">
        <v>14</v>
      </c>
      <c r="C4387" s="357">
        <v>1805.3697948419997</v>
      </c>
      <c r="D4387" s="357">
        <v>1911.1123117790003</v>
      </c>
      <c r="E4387" s="357">
        <v>20.162711905000005</v>
      </c>
    </row>
    <row r="4388" spans="1:5">
      <c r="A4388" s="355">
        <f t="shared" si="68"/>
        <v>45840</v>
      </c>
      <c r="B4388" s="356">
        <v>15</v>
      </c>
      <c r="C4388" s="357">
        <v>1816.050276434001</v>
      </c>
      <c r="D4388" s="357">
        <v>1915.9680575039995</v>
      </c>
      <c r="E4388" s="357">
        <v>19.100383196999996</v>
      </c>
    </row>
    <row r="4389" spans="1:5">
      <c r="A4389" s="355">
        <f t="shared" si="68"/>
        <v>45840</v>
      </c>
      <c r="B4389" s="356">
        <v>16</v>
      </c>
      <c r="C4389" s="357">
        <v>1773.5012817409993</v>
      </c>
      <c r="D4389" s="357">
        <v>1880.4459539590002</v>
      </c>
      <c r="E4389" s="357">
        <v>17.592599093</v>
      </c>
    </row>
    <row r="4390" spans="1:5">
      <c r="A4390" s="355">
        <f t="shared" si="68"/>
        <v>45840</v>
      </c>
      <c r="B4390" s="356">
        <v>17</v>
      </c>
      <c r="C4390" s="357">
        <v>1740.5503636630006</v>
      </c>
      <c r="D4390" s="357">
        <v>1844.24971022</v>
      </c>
      <c r="E4390" s="357">
        <v>14.504224490999997</v>
      </c>
    </row>
    <row r="4391" spans="1:5">
      <c r="A4391" s="355">
        <f t="shared" si="68"/>
        <v>45840</v>
      </c>
      <c r="B4391" s="356">
        <v>18</v>
      </c>
      <c r="C4391" s="357">
        <v>1711.2685396719994</v>
      </c>
      <c r="D4391" s="357">
        <v>1874.9642227339998</v>
      </c>
      <c r="E4391" s="357">
        <v>15.092665897</v>
      </c>
    </row>
    <row r="4392" spans="1:5">
      <c r="A4392" s="355">
        <f t="shared" si="68"/>
        <v>45840</v>
      </c>
      <c r="B4392" s="356">
        <v>19</v>
      </c>
      <c r="C4392" s="357">
        <v>1797.0599670649988</v>
      </c>
      <c r="D4392" s="357">
        <v>1957.1495039050001</v>
      </c>
      <c r="E4392" s="357">
        <v>14.401695964</v>
      </c>
    </row>
    <row r="4393" spans="1:5">
      <c r="A4393" s="355">
        <f t="shared" si="68"/>
        <v>45840</v>
      </c>
      <c r="B4393" s="356">
        <v>20</v>
      </c>
      <c r="C4393" s="357">
        <v>1736.5928240410001</v>
      </c>
      <c r="D4393" s="357">
        <v>1887.1803174650006</v>
      </c>
      <c r="E4393" s="357">
        <v>14.964380138000001</v>
      </c>
    </row>
    <row r="4394" spans="1:5">
      <c r="A4394" s="355">
        <f t="shared" si="68"/>
        <v>45840</v>
      </c>
      <c r="B4394" s="356">
        <v>21</v>
      </c>
      <c r="C4394" s="357">
        <v>1623.8569656719999</v>
      </c>
      <c r="D4394" s="357">
        <v>1751.5697134230004</v>
      </c>
      <c r="E4394" s="357">
        <v>14.257166405999994</v>
      </c>
    </row>
    <row r="4395" spans="1:5">
      <c r="A4395" s="355">
        <f t="shared" si="68"/>
        <v>45840</v>
      </c>
      <c r="B4395" s="356">
        <v>22</v>
      </c>
      <c r="C4395" s="357">
        <v>1542.1611422000001</v>
      </c>
      <c r="D4395" s="357">
        <v>1583.5468922180007</v>
      </c>
      <c r="E4395" s="357">
        <v>14.816819659</v>
      </c>
    </row>
    <row r="4396" spans="1:5">
      <c r="A4396" s="355">
        <f t="shared" si="68"/>
        <v>45840</v>
      </c>
      <c r="B4396" s="356">
        <v>23</v>
      </c>
      <c r="C4396" s="357">
        <v>1438.0818911429999</v>
      </c>
      <c r="D4396" s="357">
        <v>1432.3052006589999</v>
      </c>
      <c r="E4396" s="357">
        <v>14.645772747000002</v>
      </c>
    </row>
    <row r="4397" spans="1:5">
      <c r="A4397" s="355">
        <f t="shared" si="68"/>
        <v>45841</v>
      </c>
      <c r="B4397" s="356">
        <v>0</v>
      </c>
      <c r="C4397" s="357">
        <v>1348.9572049019998</v>
      </c>
      <c r="D4397" s="357">
        <v>1324.3699003069994</v>
      </c>
      <c r="E4397" s="357">
        <v>14.152926009</v>
      </c>
    </row>
    <row r="4398" spans="1:5">
      <c r="A4398" s="355">
        <f t="shared" si="68"/>
        <v>45841</v>
      </c>
      <c r="B4398" s="356">
        <v>1</v>
      </c>
      <c r="C4398" s="357">
        <v>1259.9409595079999</v>
      </c>
      <c r="D4398" s="357">
        <v>1271.4963093119995</v>
      </c>
      <c r="E4398" s="357">
        <v>14.160314127999998</v>
      </c>
    </row>
    <row r="4399" spans="1:5">
      <c r="A4399" s="355">
        <f t="shared" si="68"/>
        <v>45841</v>
      </c>
      <c r="B4399" s="356">
        <v>2</v>
      </c>
      <c r="C4399" s="357">
        <v>1261.7081072150002</v>
      </c>
      <c r="D4399" s="357">
        <v>1247.415206618</v>
      </c>
      <c r="E4399" s="357">
        <v>14.080473771999999</v>
      </c>
    </row>
    <row r="4400" spans="1:5">
      <c r="A4400" s="355">
        <f t="shared" si="68"/>
        <v>45841</v>
      </c>
      <c r="B4400" s="356">
        <v>3</v>
      </c>
      <c r="C4400" s="357">
        <v>1254.5912852470003</v>
      </c>
      <c r="D4400" s="357">
        <v>1237.1431163400005</v>
      </c>
      <c r="E4400" s="357">
        <v>14.107244519999997</v>
      </c>
    </row>
    <row r="4401" spans="1:5">
      <c r="A4401" s="355">
        <f t="shared" si="68"/>
        <v>45841</v>
      </c>
      <c r="B4401" s="356">
        <v>4</v>
      </c>
      <c r="C4401" s="357">
        <v>1297.0647651230006</v>
      </c>
      <c r="D4401" s="357">
        <v>1283.890079689</v>
      </c>
      <c r="E4401" s="357">
        <v>13.933280683000003</v>
      </c>
    </row>
    <row r="4402" spans="1:5">
      <c r="A4402" s="355">
        <f t="shared" si="68"/>
        <v>45841</v>
      </c>
      <c r="B4402" s="356">
        <v>5</v>
      </c>
      <c r="C4402" s="357">
        <v>1341.7003110340002</v>
      </c>
      <c r="D4402" s="357">
        <v>1387.9054799439998</v>
      </c>
      <c r="E4402" s="357">
        <v>13.609189546999998</v>
      </c>
    </row>
    <row r="4403" spans="1:5">
      <c r="A4403" s="355">
        <f t="shared" si="68"/>
        <v>45841</v>
      </c>
      <c r="B4403" s="356">
        <v>6</v>
      </c>
      <c r="C4403" s="357">
        <v>1384.8519494429997</v>
      </c>
      <c r="D4403" s="357">
        <v>1526.3374811040003</v>
      </c>
      <c r="E4403" s="357">
        <v>13.289199905000004</v>
      </c>
    </row>
    <row r="4404" spans="1:5">
      <c r="A4404" s="355">
        <f t="shared" si="68"/>
        <v>45841</v>
      </c>
      <c r="B4404" s="356">
        <v>7</v>
      </c>
      <c r="C4404" s="357">
        <v>1488.1712095259995</v>
      </c>
      <c r="D4404" s="357">
        <v>1631.2221235909999</v>
      </c>
      <c r="E4404" s="357">
        <v>15.655522867000006</v>
      </c>
    </row>
    <row r="4405" spans="1:5">
      <c r="A4405" s="355">
        <f t="shared" si="68"/>
        <v>45841</v>
      </c>
      <c r="B4405" s="356">
        <v>8</v>
      </c>
      <c r="C4405" s="357">
        <v>1577.8135037009995</v>
      </c>
      <c r="D4405" s="357">
        <v>1731.2636350899998</v>
      </c>
      <c r="E4405" s="357">
        <v>17.068636222000002</v>
      </c>
    </row>
    <row r="4406" spans="1:5">
      <c r="A4406" s="355">
        <f t="shared" si="68"/>
        <v>45841</v>
      </c>
      <c r="B4406" s="356">
        <v>9</v>
      </c>
      <c r="C4406" s="357">
        <v>1649.677210157</v>
      </c>
      <c r="D4406" s="357">
        <v>1786.1115787599997</v>
      </c>
      <c r="E4406" s="357">
        <v>17.515901903000003</v>
      </c>
    </row>
    <row r="4407" spans="1:5">
      <c r="A4407" s="355">
        <f t="shared" si="68"/>
        <v>45841</v>
      </c>
      <c r="B4407" s="356">
        <v>10</v>
      </c>
      <c r="C4407" s="357">
        <v>1710.3619145349994</v>
      </c>
      <c r="D4407" s="357">
        <v>1838.3321159839995</v>
      </c>
      <c r="E4407" s="357">
        <v>17.800147335999995</v>
      </c>
    </row>
    <row r="4408" spans="1:5">
      <c r="A4408" s="355">
        <f t="shared" si="68"/>
        <v>45841</v>
      </c>
      <c r="B4408" s="356">
        <v>11</v>
      </c>
      <c r="C4408" s="357">
        <v>1759.8406305000008</v>
      </c>
      <c r="D4408" s="357">
        <v>1883.7497547369996</v>
      </c>
      <c r="E4408" s="357">
        <v>17.148472152000004</v>
      </c>
    </row>
    <row r="4409" spans="1:5">
      <c r="A4409" s="355">
        <f t="shared" si="68"/>
        <v>45841</v>
      </c>
      <c r="B4409" s="356">
        <v>12</v>
      </c>
      <c r="C4409" s="357">
        <v>1739.4455769659996</v>
      </c>
      <c r="D4409" s="357">
        <v>1855.1283147520001</v>
      </c>
      <c r="E4409" s="357">
        <v>15.999685319999998</v>
      </c>
    </row>
    <row r="4410" spans="1:5">
      <c r="A4410" s="355">
        <f t="shared" si="68"/>
        <v>45841</v>
      </c>
      <c r="B4410" s="356">
        <v>13</v>
      </c>
      <c r="C4410" s="357">
        <v>1747.7021904830003</v>
      </c>
      <c r="D4410" s="357">
        <v>1855.5808854950001</v>
      </c>
      <c r="E4410" s="357">
        <v>16.543501669000001</v>
      </c>
    </row>
    <row r="4411" spans="1:5">
      <c r="A4411" s="355">
        <f t="shared" si="68"/>
        <v>45841</v>
      </c>
      <c r="B4411" s="356">
        <v>14</v>
      </c>
      <c r="C4411" s="357">
        <v>1850.1734976759997</v>
      </c>
      <c r="D4411" s="357">
        <v>1885.9488256540005</v>
      </c>
      <c r="E4411" s="357">
        <v>17.098694648999999</v>
      </c>
    </row>
    <row r="4412" spans="1:5">
      <c r="A4412" s="355">
        <f t="shared" si="68"/>
        <v>45841</v>
      </c>
      <c r="B4412" s="356">
        <v>15</v>
      </c>
      <c r="C4412" s="357">
        <v>1917.9357716820004</v>
      </c>
      <c r="D4412" s="357">
        <v>1898.8670569240003</v>
      </c>
      <c r="E4412" s="357">
        <v>17.507193217000001</v>
      </c>
    </row>
    <row r="4413" spans="1:5">
      <c r="A4413" s="355">
        <f t="shared" si="68"/>
        <v>45841</v>
      </c>
      <c r="B4413" s="356">
        <v>16</v>
      </c>
      <c r="C4413" s="357">
        <v>1841.6352679260001</v>
      </c>
      <c r="D4413" s="357">
        <v>1874.5583435220001</v>
      </c>
      <c r="E4413" s="357">
        <v>17.063172390999998</v>
      </c>
    </row>
    <row r="4414" spans="1:5">
      <c r="A4414" s="355">
        <f t="shared" si="68"/>
        <v>45841</v>
      </c>
      <c r="B4414" s="356">
        <v>17</v>
      </c>
      <c r="C4414" s="357">
        <v>1803.1059873029999</v>
      </c>
      <c r="D4414" s="357">
        <v>1822.8576936679997</v>
      </c>
      <c r="E4414" s="357">
        <v>14.614975376999999</v>
      </c>
    </row>
    <row r="4415" spans="1:5">
      <c r="A4415" s="355">
        <f t="shared" si="68"/>
        <v>45841</v>
      </c>
      <c r="B4415" s="356">
        <v>18</v>
      </c>
      <c r="C4415" s="357">
        <v>1820.9729869599996</v>
      </c>
      <c r="D4415" s="357">
        <v>1855.0456140850004</v>
      </c>
      <c r="E4415" s="357">
        <v>14.654523704000001</v>
      </c>
    </row>
    <row r="4416" spans="1:5">
      <c r="A4416" s="355">
        <f t="shared" si="68"/>
        <v>45841</v>
      </c>
      <c r="B4416" s="356">
        <v>19</v>
      </c>
      <c r="C4416" s="357">
        <v>1975.2074179000012</v>
      </c>
      <c r="D4416" s="357">
        <v>2002.554923706</v>
      </c>
      <c r="E4416" s="357">
        <v>14.285406177999997</v>
      </c>
    </row>
    <row r="4417" spans="1:5">
      <c r="A4417" s="355">
        <f t="shared" si="68"/>
        <v>45841</v>
      </c>
      <c r="B4417" s="356">
        <v>20</v>
      </c>
      <c r="C4417" s="357">
        <v>1854.1056807710002</v>
      </c>
      <c r="D4417" s="357">
        <v>1926.0438549089997</v>
      </c>
      <c r="E4417" s="357">
        <v>13.769186544</v>
      </c>
    </row>
    <row r="4418" spans="1:5">
      <c r="A4418" s="355">
        <f t="shared" si="68"/>
        <v>45841</v>
      </c>
      <c r="B4418" s="356">
        <v>21</v>
      </c>
      <c r="C4418" s="357">
        <v>1671.351306494</v>
      </c>
      <c r="D4418" s="357">
        <v>1773.0763151870005</v>
      </c>
      <c r="E4418" s="357">
        <v>13.288433058000003</v>
      </c>
    </row>
    <row r="4419" spans="1:5">
      <c r="A4419" s="355">
        <f t="shared" si="68"/>
        <v>45841</v>
      </c>
      <c r="B4419" s="356">
        <v>22</v>
      </c>
      <c r="C4419" s="357">
        <v>1641.3074191859996</v>
      </c>
      <c r="D4419" s="357">
        <v>1618.9141882509998</v>
      </c>
      <c r="E4419" s="357">
        <v>13.404751791999995</v>
      </c>
    </row>
    <row r="4420" spans="1:5">
      <c r="A4420" s="355">
        <f t="shared" si="68"/>
        <v>45841</v>
      </c>
      <c r="B4420" s="356">
        <v>23</v>
      </c>
      <c r="C4420" s="357">
        <v>1513.5140996100008</v>
      </c>
      <c r="D4420" s="357">
        <v>1469.731721394</v>
      </c>
      <c r="E4420" s="357">
        <v>13.525269373000002</v>
      </c>
    </row>
    <row r="4421" spans="1:5">
      <c r="A4421" s="355">
        <f t="shared" si="68"/>
        <v>45842</v>
      </c>
      <c r="B4421" s="356">
        <v>0</v>
      </c>
      <c r="C4421" s="357">
        <v>1291.5516830510001</v>
      </c>
      <c r="D4421" s="357">
        <v>1363.3880765619997</v>
      </c>
      <c r="E4421" s="357">
        <v>14.121904822999994</v>
      </c>
    </row>
    <row r="4422" spans="1:5">
      <c r="A4422" s="355">
        <f t="shared" ref="A4422:A4485" si="69">IF(B4422=0,A4421+1,A4421)</f>
        <v>45842</v>
      </c>
      <c r="B4422" s="356">
        <v>1</v>
      </c>
      <c r="C4422" s="357">
        <v>1169.5713790599998</v>
      </c>
      <c r="D4422" s="357">
        <v>1304.3912366590002</v>
      </c>
      <c r="E4422" s="357">
        <v>14.454472249000002</v>
      </c>
    </row>
    <row r="4423" spans="1:5">
      <c r="A4423" s="355">
        <f t="shared" si="69"/>
        <v>45842</v>
      </c>
      <c r="B4423" s="356">
        <v>2</v>
      </c>
      <c r="C4423" s="357">
        <v>1134.6126107499999</v>
      </c>
      <c r="D4423" s="357">
        <v>1267.38733828</v>
      </c>
      <c r="E4423" s="357">
        <v>14.544773680000002</v>
      </c>
    </row>
    <row r="4424" spans="1:5">
      <c r="A4424" s="355">
        <f t="shared" si="69"/>
        <v>45842</v>
      </c>
      <c r="B4424" s="356">
        <v>3</v>
      </c>
      <c r="C4424" s="357">
        <v>1131.6708990529996</v>
      </c>
      <c r="D4424" s="357">
        <v>1266.3079885550001</v>
      </c>
      <c r="E4424" s="357">
        <v>14.677813115999996</v>
      </c>
    </row>
    <row r="4425" spans="1:5">
      <c r="A4425" s="355">
        <f t="shared" si="69"/>
        <v>45842</v>
      </c>
      <c r="B4425" s="356">
        <v>4</v>
      </c>
      <c r="C4425" s="357">
        <v>1165.4482817160001</v>
      </c>
      <c r="D4425" s="357">
        <v>1305.4035289569995</v>
      </c>
      <c r="E4425" s="357">
        <v>14.584626248999996</v>
      </c>
    </row>
    <row r="4426" spans="1:5">
      <c r="A4426" s="355">
        <f t="shared" si="69"/>
        <v>45842</v>
      </c>
      <c r="B4426" s="356">
        <v>5</v>
      </c>
      <c r="C4426" s="357">
        <v>1252.4195321530001</v>
      </c>
      <c r="D4426" s="357">
        <v>1394.7236318359999</v>
      </c>
      <c r="E4426" s="357">
        <v>13.494894368999994</v>
      </c>
    </row>
    <row r="4427" spans="1:5">
      <c r="A4427" s="355">
        <f t="shared" si="69"/>
        <v>45842</v>
      </c>
      <c r="B4427" s="356">
        <v>6</v>
      </c>
      <c r="C4427" s="357">
        <v>1348.1555800009999</v>
      </c>
      <c r="D4427" s="357">
        <v>1531.2179401790008</v>
      </c>
      <c r="E4427" s="357">
        <v>13.401592934000004</v>
      </c>
    </row>
    <row r="4428" spans="1:5">
      <c r="A4428" s="355">
        <f t="shared" si="69"/>
        <v>45842</v>
      </c>
      <c r="B4428" s="356">
        <v>7</v>
      </c>
      <c r="C4428" s="357">
        <v>1483.1223473110001</v>
      </c>
      <c r="D4428" s="357">
        <v>1658.9402392869999</v>
      </c>
      <c r="E4428" s="357">
        <v>16.040954915</v>
      </c>
    </row>
    <row r="4429" spans="1:5">
      <c r="A4429" s="355">
        <f t="shared" si="69"/>
        <v>45842</v>
      </c>
      <c r="B4429" s="356">
        <v>8</v>
      </c>
      <c r="C4429" s="357">
        <v>1592.8338091430003</v>
      </c>
      <c r="D4429" s="357">
        <v>1757.8496876150004</v>
      </c>
      <c r="E4429" s="357">
        <v>17.141606684999999</v>
      </c>
    </row>
    <row r="4430" spans="1:5">
      <c r="A4430" s="355">
        <f t="shared" si="69"/>
        <v>45842</v>
      </c>
      <c r="B4430" s="356">
        <v>9</v>
      </c>
      <c r="C4430" s="357">
        <v>1646.6765070220006</v>
      </c>
      <c r="D4430" s="357">
        <v>1816.7453874140001</v>
      </c>
      <c r="E4430" s="357">
        <v>17.114219234999997</v>
      </c>
    </row>
    <row r="4431" spans="1:5">
      <c r="A4431" s="355">
        <f t="shared" si="69"/>
        <v>45842</v>
      </c>
      <c r="B4431" s="356">
        <v>10</v>
      </c>
      <c r="C4431" s="357">
        <v>1694.1435466379999</v>
      </c>
      <c r="D4431" s="357">
        <v>1862.5585544960004</v>
      </c>
      <c r="E4431" s="357">
        <v>17.174949933999997</v>
      </c>
    </row>
    <row r="4432" spans="1:5">
      <c r="A4432" s="355">
        <f t="shared" si="69"/>
        <v>45842</v>
      </c>
      <c r="B4432" s="356">
        <v>11</v>
      </c>
      <c r="C4432" s="357">
        <v>1746.3030189539993</v>
      </c>
      <c r="D4432" s="357">
        <v>1911.0846433150002</v>
      </c>
      <c r="E4432" s="357">
        <v>17.115845419000003</v>
      </c>
    </row>
    <row r="4433" spans="1:5">
      <c r="A4433" s="355">
        <f t="shared" si="69"/>
        <v>45842</v>
      </c>
      <c r="B4433" s="356">
        <v>12</v>
      </c>
      <c r="C4433" s="357">
        <v>1732.3811636780006</v>
      </c>
      <c r="D4433" s="357">
        <v>1898.5147562000006</v>
      </c>
      <c r="E4433" s="357">
        <v>16.079560889999996</v>
      </c>
    </row>
    <row r="4434" spans="1:5">
      <c r="A4434" s="355">
        <f t="shared" si="69"/>
        <v>45842</v>
      </c>
      <c r="B4434" s="356">
        <v>13</v>
      </c>
      <c r="C4434" s="357">
        <v>1741.0145013049996</v>
      </c>
      <c r="D4434" s="357">
        <v>1907.055462411</v>
      </c>
      <c r="E4434" s="357">
        <v>16.691827134000004</v>
      </c>
    </row>
    <row r="4435" spans="1:5">
      <c r="A4435" s="355">
        <f t="shared" si="69"/>
        <v>45842</v>
      </c>
      <c r="B4435" s="356">
        <v>14</v>
      </c>
      <c r="C4435" s="357">
        <v>1749.3779641299996</v>
      </c>
      <c r="D4435" s="357">
        <v>1912.5064118090004</v>
      </c>
      <c r="E4435" s="357">
        <v>17.861247330999998</v>
      </c>
    </row>
    <row r="4436" spans="1:5">
      <c r="A4436" s="355">
        <f t="shared" si="69"/>
        <v>45842</v>
      </c>
      <c r="B4436" s="356">
        <v>15</v>
      </c>
      <c r="C4436" s="357">
        <v>1738.0353980870007</v>
      </c>
      <c r="D4436" s="357">
        <v>1904.2015673109997</v>
      </c>
      <c r="E4436" s="357">
        <v>17.237456794999993</v>
      </c>
    </row>
    <row r="4437" spans="1:5">
      <c r="A4437" s="355">
        <f t="shared" si="69"/>
        <v>45842</v>
      </c>
      <c r="B4437" s="356">
        <v>16</v>
      </c>
      <c r="C4437" s="357">
        <v>1696.2007779920002</v>
      </c>
      <c r="D4437" s="357">
        <v>1868.1242022820006</v>
      </c>
      <c r="E4437" s="357">
        <v>14.914893221000002</v>
      </c>
    </row>
    <row r="4438" spans="1:5">
      <c r="A4438" s="355">
        <f t="shared" si="69"/>
        <v>45842</v>
      </c>
      <c r="B4438" s="356">
        <v>17</v>
      </c>
      <c r="C4438" s="357">
        <v>1648.951275786</v>
      </c>
      <c r="D4438" s="357">
        <v>1813.7141857700005</v>
      </c>
      <c r="E4438" s="357">
        <v>13.887945140999998</v>
      </c>
    </row>
    <row r="4439" spans="1:5">
      <c r="A4439" s="355">
        <f t="shared" si="69"/>
        <v>45842</v>
      </c>
      <c r="B4439" s="356">
        <v>18</v>
      </c>
      <c r="C4439" s="357">
        <v>1651.6592032739993</v>
      </c>
      <c r="D4439" s="357">
        <v>1825.4839008070003</v>
      </c>
      <c r="E4439" s="357">
        <v>13.772581833000002</v>
      </c>
    </row>
    <row r="4440" spans="1:5">
      <c r="A4440" s="355">
        <f t="shared" si="69"/>
        <v>45842</v>
      </c>
      <c r="B4440" s="356">
        <v>19</v>
      </c>
      <c r="C4440" s="357">
        <v>1855.8314866950002</v>
      </c>
      <c r="D4440" s="357">
        <v>1982.1310042869995</v>
      </c>
      <c r="E4440" s="357">
        <v>14.048564011000003</v>
      </c>
    </row>
    <row r="4441" spans="1:5">
      <c r="A4441" s="355">
        <f t="shared" si="69"/>
        <v>45842</v>
      </c>
      <c r="B4441" s="356">
        <v>20</v>
      </c>
      <c r="C4441" s="357">
        <v>1850.3627465539994</v>
      </c>
      <c r="D4441" s="357">
        <v>1928.5270374369998</v>
      </c>
      <c r="E4441" s="357">
        <v>14.146358706999997</v>
      </c>
    </row>
    <row r="4442" spans="1:5">
      <c r="A4442" s="355">
        <f t="shared" si="69"/>
        <v>45842</v>
      </c>
      <c r="B4442" s="356">
        <v>21</v>
      </c>
      <c r="C4442" s="357">
        <v>1649.845571569</v>
      </c>
      <c r="D4442" s="357">
        <v>1775.5068900670003</v>
      </c>
      <c r="E4442" s="357">
        <v>14.463948263000001</v>
      </c>
    </row>
    <row r="4443" spans="1:5">
      <c r="A4443" s="355">
        <f t="shared" si="69"/>
        <v>45842</v>
      </c>
      <c r="B4443" s="356">
        <v>22</v>
      </c>
      <c r="C4443" s="357">
        <v>1548.9008370019999</v>
      </c>
      <c r="D4443" s="357">
        <v>1630.5962504369998</v>
      </c>
      <c r="E4443" s="357">
        <v>14.524647455999999</v>
      </c>
    </row>
    <row r="4444" spans="1:5">
      <c r="A4444" s="355">
        <f t="shared" si="69"/>
        <v>45842</v>
      </c>
      <c r="B4444" s="356">
        <v>23</v>
      </c>
      <c r="C4444" s="357">
        <v>1440.4981873870001</v>
      </c>
      <c r="D4444" s="357">
        <v>1475.8615571509997</v>
      </c>
      <c r="E4444" s="357">
        <v>14.203554198000004</v>
      </c>
    </row>
    <row r="4445" spans="1:5">
      <c r="A4445" s="355">
        <f t="shared" si="69"/>
        <v>45843</v>
      </c>
      <c r="B4445" s="356">
        <v>0</v>
      </c>
      <c r="C4445" s="357">
        <v>1294.5006123729997</v>
      </c>
      <c r="D4445" s="357">
        <v>1364.7489529299999</v>
      </c>
      <c r="E4445" s="357">
        <v>14.031644321999998</v>
      </c>
    </row>
    <row r="4446" spans="1:5">
      <c r="A4446" s="355">
        <f t="shared" si="69"/>
        <v>45843</v>
      </c>
      <c r="B4446" s="356">
        <v>1</v>
      </c>
      <c r="C4446" s="357">
        <v>1253.9746810699996</v>
      </c>
      <c r="D4446" s="357">
        <v>1296.3640068770005</v>
      </c>
      <c r="E4446" s="357">
        <v>13.821277212000002</v>
      </c>
    </row>
    <row r="4447" spans="1:5">
      <c r="A4447" s="355">
        <f t="shared" si="69"/>
        <v>45843</v>
      </c>
      <c r="B4447" s="356">
        <v>2</v>
      </c>
      <c r="C4447" s="357">
        <v>1158.8673119069997</v>
      </c>
      <c r="D4447" s="357">
        <v>1260.8231315510013</v>
      </c>
      <c r="E4447" s="357">
        <v>13.568363338000003</v>
      </c>
    </row>
    <row r="4448" spans="1:5">
      <c r="A4448" s="355">
        <f t="shared" si="69"/>
        <v>45843</v>
      </c>
      <c r="B4448" s="356">
        <v>3</v>
      </c>
      <c r="C4448" s="357">
        <v>1083.0869471639994</v>
      </c>
      <c r="D4448" s="357">
        <v>1242.9654683940003</v>
      </c>
      <c r="E4448" s="357">
        <v>13.504746392000001</v>
      </c>
    </row>
    <row r="4449" spans="1:5">
      <c r="A4449" s="355">
        <f t="shared" si="69"/>
        <v>45843</v>
      </c>
      <c r="B4449" s="356">
        <v>4</v>
      </c>
      <c r="C4449" s="357">
        <v>1093.4371932339998</v>
      </c>
      <c r="D4449" s="357">
        <v>1257.6988648179997</v>
      </c>
      <c r="E4449" s="357">
        <v>13.454050641999999</v>
      </c>
    </row>
    <row r="4450" spans="1:5">
      <c r="A4450" s="355">
        <f t="shared" si="69"/>
        <v>45843</v>
      </c>
      <c r="B4450" s="356">
        <v>5</v>
      </c>
      <c r="C4450" s="357">
        <v>1125.6150022899999</v>
      </c>
      <c r="D4450" s="357">
        <v>1287.5499233319999</v>
      </c>
      <c r="E4450" s="357">
        <v>12.718695122000003</v>
      </c>
    </row>
    <row r="4451" spans="1:5">
      <c r="A4451" s="355">
        <f t="shared" si="69"/>
        <v>45843</v>
      </c>
      <c r="B4451" s="356">
        <v>6</v>
      </c>
      <c r="C4451" s="357">
        <v>1185.051499681</v>
      </c>
      <c r="D4451" s="357">
        <v>1373.1733984099997</v>
      </c>
      <c r="E4451" s="357">
        <v>11.890695975999996</v>
      </c>
    </row>
    <row r="4452" spans="1:5">
      <c r="A4452" s="355">
        <f t="shared" si="69"/>
        <v>45843</v>
      </c>
      <c r="B4452" s="356">
        <v>7</v>
      </c>
      <c r="C4452" s="357">
        <v>1229.9136394860004</v>
      </c>
      <c r="D4452" s="357">
        <v>1281.7951658259997</v>
      </c>
      <c r="E4452" s="357">
        <v>12.869113794999999</v>
      </c>
    </row>
    <row r="4453" spans="1:5">
      <c r="A4453" s="355">
        <f t="shared" si="69"/>
        <v>45843</v>
      </c>
      <c r="B4453" s="356">
        <v>8</v>
      </c>
      <c r="C4453" s="357">
        <v>1445.8818813920007</v>
      </c>
      <c r="D4453" s="357">
        <v>1516.3666668219994</v>
      </c>
      <c r="E4453" s="357">
        <v>12.311358973999999</v>
      </c>
    </row>
    <row r="4454" spans="1:5">
      <c r="A4454" s="355">
        <f t="shared" si="69"/>
        <v>45843</v>
      </c>
      <c r="B4454" s="356">
        <v>9</v>
      </c>
      <c r="C4454" s="357">
        <v>1579.4528817439996</v>
      </c>
      <c r="D4454" s="357">
        <v>1645.2326634160002</v>
      </c>
      <c r="E4454" s="357">
        <v>12.871685498</v>
      </c>
    </row>
    <row r="4455" spans="1:5">
      <c r="A4455" s="355">
        <f t="shared" si="69"/>
        <v>45843</v>
      </c>
      <c r="B4455" s="356">
        <v>10</v>
      </c>
      <c r="C4455" s="357">
        <v>1644.9213672359999</v>
      </c>
      <c r="D4455" s="357">
        <v>1709.3019695349999</v>
      </c>
      <c r="E4455" s="357">
        <v>13.98604325</v>
      </c>
    </row>
    <row r="4456" spans="1:5">
      <c r="A4456" s="355">
        <f t="shared" si="69"/>
        <v>45843</v>
      </c>
      <c r="B4456" s="356">
        <v>11</v>
      </c>
      <c r="C4456" s="357">
        <v>1670.1790373660001</v>
      </c>
      <c r="D4456" s="357">
        <v>1732.9611184010002</v>
      </c>
      <c r="E4456" s="357">
        <v>13.731028395999997</v>
      </c>
    </row>
    <row r="4457" spans="1:5">
      <c r="A4457" s="355">
        <f t="shared" si="69"/>
        <v>45843</v>
      </c>
      <c r="B4457" s="356">
        <v>12</v>
      </c>
      <c r="C4457" s="357">
        <v>1662.4543404640003</v>
      </c>
      <c r="D4457" s="357">
        <v>1726.5682133379999</v>
      </c>
      <c r="E4457" s="357">
        <v>13.344569666000007</v>
      </c>
    </row>
    <row r="4458" spans="1:5">
      <c r="A4458" s="355">
        <f t="shared" si="69"/>
        <v>45843</v>
      </c>
      <c r="B4458" s="356">
        <v>13</v>
      </c>
      <c r="C4458" s="357">
        <v>1617.3630007240001</v>
      </c>
      <c r="D4458" s="357">
        <v>1704.3666617439997</v>
      </c>
      <c r="E4458" s="357">
        <v>13.919826504999998</v>
      </c>
    </row>
    <row r="4459" spans="1:5">
      <c r="A4459" s="355">
        <f t="shared" si="69"/>
        <v>45843</v>
      </c>
      <c r="B4459" s="356">
        <v>14</v>
      </c>
      <c r="C4459" s="357">
        <v>1639.9362418830001</v>
      </c>
      <c r="D4459" s="357">
        <v>1701.0097460079994</v>
      </c>
      <c r="E4459" s="357">
        <v>13.813768816999998</v>
      </c>
    </row>
    <row r="4460" spans="1:5">
      <c r="A4460" s="355">
        <f t="shared" si="69"/>
        <v>45843</v>
      </c>
      <c r="B4460" s="356">
        <v>15</v>
      </c>
      <c r="C4460" s="357">
        <v>1619.1943442549998</v>
      </c>
      <c r="D4460" s="357">
        <v>1681.977209094</v>
      </c>
      <c r="E4460" s="357">
        <v>13.228039842000001</v>
      </c>
    </row>
    <row r="4461" spans="1:5">
      <c r="A4461" s="355">
        <f t="shared" si="69"/>
        <v>45843</v>
      </c>
      <c r="B4461" s="356">
        <v>16</v>
      </c>
      <c r="C4461" s="357">
        <v>1588.2438804730002</v>
      </c>
      <c r="D4461" s="357">
        <v>1650.8313482160002</v>
      </c>
      <c r="E4461" s="357">
        <v>12.687109846000004</v>
      </c>
    </row>
    <row r="4462" spans="1:5">
      <c r="A4462" s="355">
        <f t="shared" si="69"/>
        <v>45843</v>
      </c>
      <c r="B4462" s="356">
        <v>17</v>
      </c>
      <c r="C4462" s="357">
        <v>1570.1132359249996</v>
      </c>
      <c r="D4462" s="357">
        <v>1634.9490696649998</v>
      </c>
      <c r="E4462" s="357">
        <v>11.908444769000004</v>
      </c>
    </row>
    <row r="4463" spans="1:5">
      <c r="A4463" s="355">
        <f t="shared" si="69"/>
        <v>45843</v>
      </c>
      <c r="B4463" s="356">
        <v>18</v>
      </c>
      <c r="C4463" s="357">
        <v>1525.9735101510003</v>
      </c>
      <c r="D4463" s="357">
        <v>1696.4394835620001</v>
      </c>
      <c r="E4463" s="357">
        <v>12.669113256999998</v>
      </c>
    </row>
    <row r="4464" spans="1:5">
      <c r="A4464" s="355">
        <f t="shared" si="69"/>
        <v>45843</v>
      </c>
      <c r="B4464" s="356">
        <v>19</v>
      </c>
      <c r="C4464" s="357">
        <v>1666.3001543570006</v>
      </c>
      <c r="D4464" s="357">
        <v>1834.0423909589997</v>
      </c>
      <c r="E4464" s="357">
        <v>13.165583491999998</v>
      </c>
    </row>
    <row r="4465" spans="1:5">
      <c r="A4465" s="355">
        <f t="shared" si="69"/>
        <v>45843</v>
      </c>
      <c r="B4465" s="356">
        <v>20</v>
      </c>
      <c r="C4465" s="357">
        <v>1668.6881884950001</v>
      </c>
      <c r="D4465" s="357">
        <v>1777.0444534280002</v>
      </c>
      <c r="E4465" s="357">
        <v>13.009140645999999</v>
      </c>
    </row>
    <row r="4466" spans="1:5">
      <c r="A4466" s="355">
        <f t="shared" si="69"/>
        <v>45843</v>
      </c>
      <c r="B4466" s="356">
        <v>21</v>
      </c>
      <c r="C4466" s="357">
        <v>1505.8583702139995</v>
      </c>
      <c r="D4466" s="357">
        <v>1648.2773568259995</v>
      </c>
      <c r="E4466" s="357">
        <v>13.083002096999998</v>
      </c>
    </row>
    <row r="4467" spans="1:5">
      <c r="A4467" s="355">
        <f t="shared" si="69"/>
        <v>45843</v>
      </c>
      <c r="B4467" s="356">
        <v>22</v>
      </c>
      <c r="C4467" s="357">
        <v>1395.3359188449995</v>
      </c>
      <c r="D4467" s="357">
        <v>1514.6683414300003</v>
      </c>
      <c r="E4467" s="357">
        <v>12.654733343000006</v>
      </c>
    </row>
    <row r="4468" spans="1:5">
      <c r="A4468" s="355">
        <f t="shared" si="69"/>
        <v>45843</v>
      </c>
      <c r="B4468" s="356">
        <v>23</v>
      </c>
      <c r="C4468" s="357">
        <v>1211.6082847719999</v>
      </c>
      <c r="D4468" s="357">
        <v>1368.6717727310004</v>
      </c>
      <c r="E4468" s="357">
        <v>12.885548857000002</v>
      </c>
    </row>
    <row r="4469" spans="1:5">
      <c r="A4469" s="355">
        <f t="shared" si="69"/>
        <v>45844</v>
      </c>
      <c r="B4469" s="356">
        <v>0</v>
      </c>
      <c r="C4469" s="357">
        <v>1145.139265021</v>
      </c>
      <c r="D4469" s="357">
        <v>1272.0979395750003</v>
      </c>
      <c r="E4469" s="357">
        <v>12.137188166000001</v>
      </c>
    </row>
    <row r="4470" spans="1:5">
      <c r="A4470" s="355">
        <f t="shared" si="69"/>
        <v>45844</v>
      </c>
      <c r="B4470" s="356">
        <v>1</v>
      </c>
      <c r="C4470" s="357">
        <v>1034.7226372320001</v>
      </c>
      <c r="D4470" s="357">
        <v>1211.6031216020001</v>
      </c>
      <c r="E4470" s="357">
        <v>11.908084952000006</v>
      </c>
    </row>
    <row r="4471" spans="1:5">
      <c r="A4471" s="355">
        <f t="shared" si="69"/>
        <v>45844</v>
      </c>
      <c r="B4471" s="356">
        <v>2</v>
      </c>
      <c r="C4471" s="357">
        <v>987.060001661</v>
      </c>
      <c r="D4471" s="357">
        <v>1168.9886442799998</v>
      </c>
      <c r="E4471" s="357">
        <v>12.043733886</v>
      </c>
    </row>
    <row r="4472" spans="1:5">
      <c r="A4472" s="355">
        <f t="shared" si="69"/>
        <v>45844</v>
      </c>
      <c r="B4472" s="356">
        <v>3</v>
      </c>
      <c r="C4472" s="357">
        <v>964.04754004200004</v>
      </c>
      <c r="D4472" s="357">
        <v>1148.5302329419999</v>
      </c>
      <c r="E4472" s="357">
        <v>12.183006041999999</v>
      </c>
    </row>
    <row r="4473" spans="1:5">
      <c r="A4473" s="355">
        <f t="shared" si="69"/>
        <v>45844</v>
      </c>
      <c r="B4473" s="356">
        <v>4</v>
      </c>
      <c r="C4473" s="357">
        <v>998.15990965199978</v>
      </c>
      <c r="D4473" s="357">
        <v>1147.4279871199999</v>
      </c>
      <c r="E4473" s="357">
        <v>12.930324556</v>
      </c>
    </row>
    <row r="4474" spans="1:5">
      <c r="A4474" s="355">
        <f t="shared" si="69"/>
        <v>45844</v>
      </c>
      <c r="B4474" s="356">
        <v>5</v>
      </c>
      <c r="C4474" s="357">
        <v>1078.7113411099995</v>
      </c>
      <c r="D4474" s="357">
        <v>1169.2031634499997</v>
      </c>
      <c r="E4474" s="357">
        <v>12.183770085000001</v>
      </c>
    </row>
    <row r="4475" spans="1:5">
      <c r="A4475" s="355">
        <f t="shared" si="69"/>
        <v>45844</v>
      </c>
      <c r="B4475" s="356">
        <v>6</v>
      </c>
      <c r="C4475" s="357">
        <v>1161.1978303439996</v>
      </c>
      <c r="D4475" s="357">
        <v>1196.9604734750001</v>
      </c>
      <c r="E4475" s="357">
        <v>10.964069587999999</v>
      </c>
    </row>
    <row r="4476" spans="1:5">
      <c r="A4476" s="355">
        <f t="shared" si="69"/>
        <v>45844</v>
      </c>
      <c r="B4476" s="356">
        <v>7</v>
      </c>
      <c r="C4476" s="357">
        <v>1313.7354365039994</v>
      </c>
      <c r="D4476" s="357">
        <v>1300.0574555260005</v>
      </c>
      <c r="E4476" s="357">
        <v>11.896893275000002</v>
      </c>
    </row>
    <row r="4477" spans="1:5">
      <c r="A4477" s="355">
        <f t="shared" si="69"/>
        <v>45844</v>
      </c>
      <c r="B4477" s="356">
        <v>8</v>
      </c>
      <c r="C4477" s="357">
        <v>1417.8552792159999</v>
      </c>
      <c r="D4477" s="357">
        <v>1401.7968317629998</v>
      </c>
      <c r="E4477" s="357">
        <v>11.405538964999998</v>
      </c>
    </row>
    <row r="4478" spans="1:5">
      <c r="A4478" s="355">
        <f t="shared" si="69"/>
        <v>45844</v>
      </c>
      <c r="B4478" s="356">
        <v>9</v>
      </c>
      <c r="C4478" s="357">
        <v>1508.2662317269999</v>
      </c>
      <c r="D4478" s="357">
        <v>1487.5239275819997</v>
      </c>
      <c r="E4478" s="357">
        <v>11.551082294999995</v>
      </c>
    </row>
    <row r="4479" spans="1:5">
      <c r="A4479" s="355">
        <f t="shared" si="69"/>
        <v>45844</v>
      </c>
      <c r="B4479" s="356">
        <v>10</v>
      </c>
      <c r="C4479" s="357">
        <v>1543.8937472380007</v>
      </c>
      <c r="D4479" s="357">
        <v>1528.3124820220005</v>
      </c>
      <c r="E4479" s="357">
        <v>12.111341823000002</v>
      </c>
    </row>
    <row r="4480" spans="1:5">
      <c r="A4480" s="355">
        <f t="shared" si="69"/>
        <v>45844</v>
      </c>
      <c r="B4480" s="356">
        <v>11</v>
      </c>
      <c r="C4480" s="357">
        <v>1557.6019646540003</v>
      </c>
      <c r="D4480" s="357">
        <v>1548.0165242789994</v>
      </c>
      <c r="E4480" s="357">
        <v>11.992011278000003</v>
      </c>
    </row>
    <row r="4481" spans="1:5">
      <c r="A4481" s="355">
        <f t="shared" si="69"/>
        <v>45844</v>
      </c>
      <c r="B4481" s="356">
        <v>12</v>
      </c>
      <c r="C4481" s="357">
        <v>1580.7119388059996</v>
      </c>
      <c r="D4481" s="357">
        <v>1562.6506142300002</v>
      </c>
      <c r="E4481" s="357">
        <v>12.252058442999997</v>
      </c>
    </row>
    <row r="4482" spans="1:5">
      <c r="A4482" s="355">
        <f t="shared" si="69"/>
        <v>45844</v>
      </c>
      <c r="B4482" s="356">
        <v>13</v>
      </c>
      <c r="C4482" s="357">
        <v>1523.6536247619993</v>
      </c>
      <c r="D4482" s="357">
        <v>1507.0159833890002</v>
      </c>
      <c r="E4482" s="357">
        <v>12.450827809</v>
      </c>
    </row>
    <row r="4483" spans="1:5">
      <c r="A4483" s="355">
        <f t="shared" si="69"/>
        <v>45844</v>
      </c>
      <c r="B4483" s="356">
        <v>14</v>
      </c>
      <c r="C4483" s="357">
        <v>1520.94981577</v>
      </c>
      <c r="D4483" s="357">
        <v>1509.2286925319997</v>
      </c>
      <c r="E4483" s="357">
        <v>12.768216916999995</v>
      </c>
    </row>
    <row r="4484" spans="1:5">
      <c r="A4484" s="355">
        <f t="shared" si="69"/>
        <v>45844</v>
      </c>
      <c r="B4484" s="356">
        <v>15</v>
      </c>
      <c r="C4484" s="357">
        <v>1535.2441977289993</v>
      </c>
      <c r="D4484" s="357">
        <v>1523.6028246109997</v>
      </c>
      <c r="E4484" s="357">
        <v>12.555767083999994</v>
      </c>
    </row>
    <row r="4485" spans="1:5">
      <c r="A4485" s="355">
        <f t="shared" si="69"/>
        <v>45844</v>
      </c>
      <c r="B4485" s="356">
        <v>16</v>
      </c>
      <c r="C4485" s="357">
        <v>1563.1014765190002</v>
      </c>
      <c r="D4485" s="357">
        <v>1549.4169415870001</v>
      </c>
      <c r="E4485" s="357">
        <v>13.049878387000001</v>
      </c>
    </row>
    <row r="4486" spans="1:5">
      <c r="A4486" s="355">
        <f t="shared" ref="A4486:A4549" si="70">IF(B4486=0,A4485+1,A4485)</f>
        <v>45844</v>
      </c>
      <c r="B4486" s="356">
        <v>17</v>
      </c>
      <c r="C4486" s="357">
        <v>1420.5548994689998</v>
      </c>
      <c r="D4486" s="357">
        <v>1567.6793002980003</v>
      </c>
      <c r="E4486" s="357">
        <v>12.596038603000002</v>
      </c>
    </row>
    <row r="4487" spans="1:5">
      <c r="A4487" s="355">
        <f t="shared" si="70"/>
        <v>45844</v>
      </c>
      <c r="B4487" s="356">
        <v>18</v>
      </c>
      <c r="C4487" s="357">
        <v>1361.4733672650002</v>
      </c>
      <c r="D4487" s="357">
        <v>1623.0875208489999</v>
      </c>
      <c r="E4487" s="357">
        <v>13.255200640999995</v>
      </c>
    </row>
    <row r="4488" spans="1:5">
      <c r="A4488" s="355">
        <f t="shared" si="70"/>
        <v>45844</v>
      </c>
      <c r="B4488" s="356">
        <v>19</v>
      </c>
      <c r="C4488" s="357">
        <v>1563.5943769620001</v>
      </c>
      <c r="D4488" s="357">
        <v>1785.4120451900001</v>
      </c>
      <c r="E4488" s="357">
        <v>13.684802233999996</v>
      </c>
    </row>
    <row r="4489" spans="1:5">
      <c r="A4489" s="355">
        <f t="shared" si="70"/>
        <v>45844</v>
      </c>
      <c r="B4489" s="356">
        <v>20</v>
      </c>
      <c r="C4489" s="357">
        <v>1573.3705505119999</v>
      </c>
      <c r="D4489" s="357">
        <v>1736.304734199</v>
      </c>
      <c r="E4489" s="357">
        <v>13.980077320000005</v>
      </c>
    </row>
    <row r="4490" spans="1:5">
      <c r="A4490" s="355">
        <f t="shared" si="70"/>
        <v>45844</v>
      </c>
      <c r="B4490" s="356">
        <v>21</v>
      </c>
      <c r="C4490" s="357">
        <v>1404.4497963440001</v>
      </c>
      <c r="D4490" s="357">
        <v>1596.2425200029995</v>
      </c>
      <c r="E4490" s="357">
        <v>13.669168862999996</v>
      </c>
    </row>
    <row r="4491" spans="1:5">
      <c r="A4491" s="355">
        <f t="shared" si="70"/>
        <v>45844</v>
      </c>
      <c r="B4491" s="356">
        <v>22</v>
      </c>
      <c r="C4491" s="357">
        <v>1315.1612294629995</v>
      </c>
      <c r="D4491" s="357">
        <v>1461.3478868290001</v>
      </c>
      <c r="E4491" s="357">
        <v>13.715064462000006</v>
      </c>
    </row>
    <row r="4492" spans="1:5">
      <c r="A4492" s="355">
        <f t="shared" si="70"/>
        <v>45844</v>
      </c>
      <c r="B4492" s="356">
        <v>23</v>
      </c>
      <c r="C4492" s="357">
        <v>1177.2891346389997</v>
      </c>
      <c r="D4492" s="357">
        <v>1319.3300218109998</v>
      </c>
      <c r="E4492" s="357">
        <v>14.342544034000001</v>
      </c>
    </row>
    <row r="4493" spans="1:5">
      <c r="A4493" s="355">
        <f t="shared" si="70"/>
        <v>45845</v>
      </c>
      <c r="B4493" s="356">
        <v>0</v>
      </c>
      <c r="C4493" s="357">
        <v>1061.8140792599997</v>
      </c>
      <c r="D4493" s="357">
        <v>1216.8494034409998</v>
      </c>
      <c r="E4493" s="357">
        <v>14.808466993000003</v>
      </c>
    </row>
    <row r="4494" spans="1:5">
      <c r="A4494" s="355">
        <f t="shared" si="70"/>
        <v>45845</v>
      </c>
      <c r="B4494" s="356">
        <v>1</v>
      </c>
      <c r="C4494" s="357">
        <v>978.41811798299966</v>
      </c>
      <c r="D4494" s="357">
        <v>1169.9372438719995</v>
      </c>
      <c r="E4494" s="357">
        <v>15.580108983999999</v>
      </c>
    </row>
    <row r="4495" spans="1:5">
      <c r="A4495" s="355">
        <f t="shared" si="70"/>
        <v>45845</v>
      </c>
      <c r="B4495" s="356">
        <v>2</v>
      </c>
      <c r="C4495" s="357">
        <v>940.53862123900012</v>
      </c>
      <c r="D4495" s="357">
        <v>1133.3742607490001</v>
      </c>
      <c r="E4495" s="357">
        <v>15.375051921999997</v>
      </c>
    </row>
    <row r="4496" spans="1:5">
      <c r="A4496" s="355">
        <f t="shared" si="70"/>
        <v>45845</v>
      </c>
      <c r="B4496" s="356">
        <v>3</v>
      </c>
      <c r="C4496" s="357">
        <v>942.63219680299949</v>
      </c>
      <c r="D4496" s="357">
        <v>1138.7667911430001</v>
      </c>
      <c r="E4496" s="357">
        <v>16.053503165999995</v>
      </c>
    </row>
    <row r="4497" spans="1:5">
      <c r="A4497" s="355">
        <f t="shared" si="70"/>
        <v>45845</v>
      </c>
      <c r="B4497" s="356">
        <v>4</v>
      </c>
      <c r="C4497" s="357">
        <v>991.84095933499987</v>
      </c>
      <c r="D4497" s="357">
        <v>1191.2938604549997</v>
      </c>
      <c r="E4497" s="357">
        <v>16.748626107000003</v>
      </c>
    </row>
    <row r="4498" spans="1:5">
      <c r="A4498" s="355">
        <f t="shared" si="70"/>
        <v>45845</v>
      </c>
      <c r="B4498" s="356">
        <v>5</v>
      </c>
      <c r="C4498" s="357">
        <v>1107.4866884760004</v>
      </c>
      <c r="D4498" s="357">
        <v>1306.8717361699998</v>
      </c>
      <c r="E4498" s="357">
        <v>17.014467189000001</v>
      </c>
    </row>
    <row r="4499" spans="1:5">
      <c r="A4499" s="355">
        <f t="shared" si="70"/>
        <v>45845</v>
      </c>
      <c r="B4499" s="356">
        <v>6</v>
      </c>
      <c r="C4499" s="357">
        <v>1274.9277728209997</v>
      </c>
      <c r="D4499" s="357">
        <v>1451.7855791930001</v>
      </c>
      <c r="E4499" s="357">
        <v>13.715474888999999</v>
      </c>
    </row>
    <row r="4500" spans="1:5">
      <c r="A4500" s="355">
        <f t="shared" si="70"/>
        <v>45845</v>
      </c>
      <c r="B4500" s="356">
        <v>7</v>
      </c>
      <c r="C4500" s="357">
        <v>1467.9645456869994</v>
      </c>
      <c r="D4500" s="357">
        <v>1590.2258192240001</v>
      </c>
      <c r="E4500" s="357">
        <v>15.460852721999997</v>
      </c>
    </row>
    <row r="4501" spans="1:5">
      <c r="A4501" s="355">
        <f t="shared" si="70"/>
        <v>45845</v>
      </c>
      <c r="B4501" s="356">
        <v>8</v>
      </c>
      <c r="C4501" s="357">
        <v>1655.6186566630004</v>
      </c>
      <c r="D4501" s="357">
        <v>1709.1974386659995</v>
      </c>
      <c r="E4501" s="357">
        <v>16.173218782999999</v>
      </c>
    </row>
    <row r="4502" spans="1:5">
      <c r="A4502" s="355">
        <f t="shared" si="70"/>
        <v>45845</v>
      </c>
      <c r="B4502" s="356">
        <v>9</v>
      </c>
      <c r="C4502" s="357">
        <v>1714.9553233630004</v>
      </c>
      <c r="D4502" s="357">
        <v>1771.3015372850002</v>
      </c>
      <c r="E4502" s="357">
        <v>16.718245399000004</v>
      </c>
    </row>
    <row r="4503" spans="1:5">
      <c r="A4503" s="355">
        <f t="shared" si="70"/>
        <v>45845</v>
      </c>
      <c r="B4503" s="356">
        <v>10</v>
      </c>
      <c r="C4503" s="357">
        <v>1792.117944822</v>
      </c>
      <c r="D4503" s="357">
        <v>1832.7784175129998</v>
      </c>
      <c r="E4503" s="357">
        <v>17.477562837999997</v>
      </c>
    </row>
    <row r="4504" spans="1:5">
      <c r="A4504" s="355">
        <f t="shared" si="70"/>
        <v>45845</v>
      </c>
      <c r="B4504" s="356">
        <v>11</v>
      </c>
      <c r="C4504" s="357">
        <v>1839.7068327360007</v>
      </c>
      <c r="D4504" s="357">
        <v>1885.0319984729995</v>
      </c>
      <c r="E4504" s="357">
        <v>17.767309535999992</v>
      </c>
    </row>
    <row r="4505" spans="1:5">
      <c r="A4505" s="355">
        <f t="shared" si="70"/>
        <v>45845</v>
      </c>
      <c r="B4505" s="356">
        <v>12</v>
      </c>
      <c r="C4505" s="357">
        <v>1867.9365660719996</v>
      </c>
      <c r="D4505" s="357">
        <v>1904.4154063829997</v>
      </c>
      <c r="E4505" s="357">
        <v>16.839052902999999</v>
      </c>
    </row>
    <row r="4506" spans="1:5">
      <c r="A4506" s="355">
        <f t="shared" si="70"/>
        <v>45845</v>
      </c>
      <c r="B4506" s="356">
        <v>13</v>
      </c>
      <c r="C4506" s="357">
        <v>1841.2156539100001</v>
      </c>
      <c r="D4506" s="357">
        <v>1900.639075068</v>
      </c>
      <c r="E4506" s="357">
        <v>17.098565812</v>
      </c>
    </row>
    <row r="4507" spans="1:5">
      <c r="A4507" s="355">
        <f t="shared" si="70"/>
        <v>45845</v>
      </c>
      <c r="B4507" s="356">
        <v>14</v>
      </c>
      <c r="C4507" s="357">
        <v>1825.2394270399993</v>
      </c>
      <c r="D4507" s="357">
        <v>1889.9956729130001</v>
      </c>
      <c r="E4507" s="357">
        <v>18.195021405000006</v>
      </c>
    </row>
    <row r="4508" spans="1:5">
      <c r="A4508" s="355">
        <f t="shared" si="70"/>
        <v>45845</v>
      </c>
      <c r="B4508" s="356">
        <v>15</v>
      </c>
      <c r="C4508" s="357">
        <v>1800.3686378239991</v>
      </c>
      <c r="D4508" s="357">
        <v>1852.9195794079994</v>
      </c>
      <c r="E4508" s="357">
        <v>18.445737389999994</v>
      </c>
    </row>
    <row r="4509" spans="1:5">
      <c r="A4509" s="355">
        <f t="shared" si="70"/>
        <v>45845</v>
      </c>
      <c r="B4509" s="356">
        <v>16</v>
      </c>
      <c r="C4509" s="357">
        <v>1753.5939577419997</v>
      </c>
      <c r="D4509" s="357">
        <v>1806.6545903910007</v>
      </c>
      <c r="E4509" s="357">
        <v>17.647784226999999</v>
      </c>
    </row>
    <row r="4510" spans="1:5">
      <c r="A4510" s="355">
        <f t="shared" si="70"/>
        <v>45845</v>
      </c>
      <c r="B4510" s="356">
        <v>17</v>
      </c>
      <c r="C4510" s="357">
        <v>1720.0280978660001</v>
      </c>
      <c r="D4510" s="357">
        <v>1779.030378251</v>
      </c>
      <c r="E4510" s="357">
        <v>15.891785540999997</v>
      </c>
    </row>
    <row r="4511" spans="1:5">
      <c r="A4511" s="355">
        <f t="shared" si="70"/>
        <v>45845</v>
      </c>
      <c r="B4511" s="356">
        <v>18</v>
      </c>
      <c r="C4511" s="357">
        <v>1624.199596986</v>
      </c>
      <c r="D4511" s="357">
        <v>1804.4373036300001</v>
      </c>
      <c r="E4511" s="357">
        <v>15.576222874000001</v>
      </c>
    </row>
    <row r="4512" spans="1:5">
      <c r="A4512" s="355">
        <f t="shared" si="70"/>
        <v>45845</v>
      </c>
      <c r="B4512" s="356">
        <v>19</v>
      </c>
      <c r="C4512" s="357">
        <v>1756.4146781939999</v>
      </c>
      <c r="D4512" s="357">
        <v>1892.7427232700002</v>
      </c>
      <c r="E4512" s="357">
        <v>15.386443877999996</v>
      </c>
    </row>
    <row r="4513" spans="1:5">
      <c r="A4513" s="355">
        <f t="shared" si="70"/>
        <v>45845</v>
      </c>
      <c r="B4513" s="356">
        <v>20</v>
      </c>
      <c r="C4513" s="357">
        <v>1641.9146273880006</v>
      </c>
      <c r="D4513" s="357">
        <v>1795.4122673320001</v>
      </c>
      <c r="E4513" s="357">
        <v>14.543274582000002</v>
      </c>
    </row>
    <row r="4514" spans="1:5">
      <c r="A4514" s="355">
        <f t="shared" si="70"/>
        <v>45845</v>
      </c>
      <c r="B4514" s="356">
        <v>21</v>
      </c>
      <c r="C4514" s="357">
        <v>1427.1110664010005</v>
      </c>
      <c r="D4514" s="357">
        <v>1636.487565379</v>
      </c>
      <c r="E4514" s="357">
        <v>14.580720921999998</v>
      </c>
    </row>
    <row r="4515" spans="1:5">
      <c r="A4515" s="355">
        <f t="shared" si="70"/>
        <v>45845</v>
      </c>
      <c r="B4515" s="356">
        <v>22</v>
      </c>
      <c r="C4515" s="357">
        <v>1305.7128352469999</v>
      </c>
      <c r="D4515" s="357">
        <v>1483.4280060200001</v>
      </c>
      <c r="E4515" s="357">
        <v>14.543788867000002</v>
      </c>
    </row>
    <row r="4516" spans="1:5">
      <c r="A4516" s="355">
        <f t="shared" si="70"/>
        <v>45845</v>
      </c>
      <c r="B4516" s="356">
        <v>23</v>
      </c>
      <c r="C4516" s="357">
        <v>1140.2798086410005</v>
      </c>
      <c r="D4516" s="357">
        <v>1341.7855124359999</v>
      </c>
      <c r="E4516" s="357">
        <v>14.697527518999999</v>
      </c>
    </row>
    <row r="4517" spans="1:5">
      <c r="A4517" s="355">
        <f t="shared" si="70"/>
        <v>45846</v>
      </c>
      <c r="B4517" s="356">
        <v>0</v>
      </c>
      <c r="C4517" s="357">
        <v>1088.6815988110002</v>
      </c>
      <c r="D4517" s="357">
        <v>1262.2844086219998</v>
      </c>
      <c r="E4517" s="357">
        <v>14.940784447</v>
      </c>
    </row>
    <row r="4518" spans="1:5">
      <c r="A4518" s="355">
        <f t="shared" si="70"/>
        <v>45846</v>
      </c>
      <c r="B4518" s="356">
        <v>1</v>
      </c>
      <c r="C4518" s="357">
        <v>1036.9036956730001</v>
      </c>
      <c r="D4518" s="357">
        <v>1214.9613101459997</v>
      </c>
      <c r="E4518" s="357">
        <v>15.175063757</v>
      </c>
    </row>
    <row r="4519" spans="1:5">
      <c r="A4519" s="355">
        <f t="shared" si="70"/>
        <v>45846</v>
      </c>
      <c r="B4519" s="356">
        <v>2</v>
      </c>
      <c r="C4519" s="357">
        <v>1013.8604585380001</v>
      </c>
      <c r="D4519" s="357">
        <v>1189.7061262050004</v>
      </c>
      <c r="E4519" s="357">
        <v>15.287614806000001</v>
      </c>
    </row>
    <row r="4520" spans="1:5">
      <c r="A4520" s="355">
        <f t="shared" si="70"/>
        <v>45846</v>
      </c>
      <c r="B4520" s="356">
        <v>3</v>
      </c>
      <c r="C4520" s="357">
        <v>1016.4914191690001</v>
      </c>
      <c r="D4520" s="357">
        <v>1190.8223443949998</v>
      </c>
      <c r="E4520" s="357">
        <v>15.802205979999993</v>
      </c>
    </row>
    <row r="4521" spans="1:5">
      <c r="A4521" s="355">
        <f t="shared" si="70"/>
        <v>45846</v>
      </c>
      <c r="B4521" s="356">
        <v>4</v>
      </c>
      <c r="C4521" s="357">
        <v>1079.663872048</v>
      </c>
      <c r="D4521" s="357">
        <v>1251.0709560839996</v>
      </c>
      <c r="E4521" s="357">
        <v>16.882842147999998</v>
      </c>
    </row>
    <row r="4522" spans="1:5">
      <c r="A4522" s="355">
        <f t="shared" si="70"/>
        <v>45846</v>
      </c>
      <c r="B4522" s="356">
        <v>5</v>
      </c>
      <c r="C4522" s="357">
        <v>1183.9710260900008</v>
      </c>
      <c r="D4522" s="357">
        <v>1357.8069639209998</v>
      </c>
      <c r="E4522" s="357">
        <v>16.943003507999997</v>
      </c>
    </row>
    <row r="4523" spans="1:5">
      <c r="A4523" s="355">
        <f t="shared" si="70"/>
        <v>45846</v>
      </c>
      <c r="B4523" s="356">
        <v>6</v>
      </c>
      <c r="C4523" s="357">
        <v>1307.8777162599999</v>
      </c>
      <c r="D4523" s="357">
        <v>1487.3445226239996</v>
      </c>
      <c r="E4523" s="357">
        <v>16.962664755999999</v>
      </c>
    </row>
    <row r="4524" spans="1:5">
      <c r="A4524" s="355">
        <f t="shared" si="70"/>
        <v>45846</v>
      </c>
      <c r="B4524" s="356">
        <v>7</v>
      </c>
      <c r="C4524" s="357">
        <v>1434.3083604719995</v>
      </c>
      <c r="D4524" s="357">
        <v>1604.481125478</v>
      </c>
      <c r="E4524" s="357">
        <v>19.963406051</v>
      </c>
    </row>
    <row r="4525" spans="1:5">
      <c r="A4525" s="355">
        <f t="shared" si="70"/>
        <v>45846</v>
      </c>
      <c r="B4525" s="356">
        <v>8</v>
      </c>
      <c r="C4525" s="357">
        <v>1579.4848291180003</v>
      </c>
      <c r="D4525" s="357">
        <v>1704.5814879980001</v>
      </c>
      <c r="E4525" s="357">
        <v>18.557363866999992</v>
      </c>
    </row>
    <row r="4526" spans="1:5">
      <c r="A4526" s="355">
        <f t="shared" si="70"/>
        <v>45846</v>
      </c>
      <c r="B4526" s="356">
        <v>9</v>
      </c>
      <c r="C4526" s="357">
        <v>1579.1886246570004</v>
      </c>
      <c r="D4526" s="357">
        <v>1754.4569659949996</v>
      </c>
      <c r="E4526" s="357">
        <v>21.177313024</v>
      </c>
    </row>
    <row r="4527" spans="1:5">
      <c r="A4527" s="355">
        <f t="shared" si="70"/>
        <v>45846</v>
      </c>
      <c r="B4527" s="356">
        <v>10</v>
      </c>
      <c r="C4527" s="357">
        <v>1614.4841951249996</v>
      </c>
      <c r="D4527" s="357">
        <v>1788.2420491490002</v>
      </c>
      <c r="E4527" s="357">
        <v>18.233631620999997</v>
      </c>
    </row>
    <row r="4528" spans="1:5">
      <c r="A4528" s="355">
        <f t="shared" si="70"/>
        <v>45846</v>
      </c>
      <c r="B4528" s="356">
        <v>11</v>
      </c>
      <c r="C4528" s="357">
        <v>1649.9997670289997</v>
      </c>
      <c r="D4528" s="357">
        <v>1824.2162199620004</v>
      </c>
      <c r="E4528" s="357">
        <v>15.684514909000001</v>
      </c>
    </row>
    <row r="4529" spans="1:5">
      <c r="A4529" s="355">
        <f t="shared" si="70"/>
        <v>45846</v>
      </c>
      <c r="B4529" s="356">
        <v>12</v>
      </c>
      <c r="C4529" s="357">
        <v>1643.4952033179991</v>
      </c>
      <c r="D4529" s="357">
        <v>1821.7954240339996</v>
      </c>
      <c r="E4529" s="357">
        <v>15.176988195</v>
      </c>
    </row>
    <row r="4530" spans="1:5">
      <c r="A4530" s="355">
        <f t="shared" si="70"/>
        <v>45846</v>
      </c>
      <c r="B4530" s="356">
        <v>13</v>
      </c>
      <c r="C4530" s="357">
        <v>1626.6401593670003</v>
      </c>
      <c r="D4530" s="357">
        <v>1823.8723251869999</v>
      </c>
      <c r="E4530" s="357">
        <v>16.010335738999995</v>
      </c>
    </row>
    <row r="4531" spans="1:5">
      <c r="A4531" s="355">
        <f t="shared" si="70"/>
        <v>45846</v>
      </c>
      <c r="B4531" s="356">
        <v>14</v>
      </c>
      <c r="C4531" s="357">
        <v>1656.6521695759996</v>
      </c>
      <c r="D4531" s="357">
        <v>1853.5118424950001</v>
      </c>
      <c r="E4531" s="357">
        <v>16.709634716999997</v>
      </c>
    </row>
    <row r="4532" spans="1:5">
      <c r="A4532" s="355">
        <f t="shared" si="70"/>
        <v>45846</v>
      </c>
      <c r="B4532" s="356">
        <v>15</v>
      </c>
      <c r="C4532" s="357">
        <v>1586.4617055330002</v>
      </c>
      <c r="D4532" s="357">
        <v>1754.7916343150002</v>
      </c>
      <c r="E4532" s="357">
        <v>16.667333094999996</v>
      </c>
    </row>
    <row r="4533" spans="1:5">
      <c r="A4533" s="355">
        <f t="shared" si="70"/>
        <v>45846</v>
      </c>
      <c r="B4533" s="356">
        <v>16</v>
      </c>
      <c r="C4533" s="357">
        <v>1368.0821248159998</v>
      </c>
      <c r="D4533" s="357">
        <v>1559.1163778209996</v>
      </c>
      <c r="E4533" s="357">
        <v>14.586614355999998</v>
      </c>
    </row>
    <row r="4534" spans="1:5">
      <c r="A4534" s="355">
        <f t="shared" si="70"/>
        <v>45846</v>
      </c>
      <c r="B4534" s="356">
        <v>17</v>
      </c>
      <c r="C4534" s="357">
        <v>1396.1454931110004</v>
      </c>
      <c r="D4534" s="357">
        <v>1595.1156749679997</v>
      </c>
      <c r="E4534" s="357">
        <v>12.145676449999998</v>
      </c>
    </row>
    <row r="4535" spans="1:5">
      <c r="A4535" s="355">
        <f t="shared" si="70"/>
        <v>45846</v>
      </c>
      <c r="B4535" s="356">
        <v>18</v>
      </c>
      <c r="C4535" s="357">
        <v>1458.279490681</v>
      </c>
      <c r="D4535" s="357">
        <v>1672.390984072</v>
      </c>
      <c r="E4535" s="357">
        <v>12.728993365999999</v>
      </c>
    </row>
    <row r="4536" spans="1:5">
      <c r="A4536" s="355">
        <f t="shared" si="70"/>
        <v>45846</v>
      </c>
      <c r="B4536" s="356">
        <v>19</v>
      </c>
      <c r="C4536" s="357">
        <v>1632.9729628130001</v>
      </c>
      <c r="D4536" s="357">
        <v>1830.5851764240001</v>
      </c>
      <c r="E4536" s="357">
        <v>12.794810013000005</v>
      </c>
    </row>
    <row r="4537" spans="1:5">
      <c r="A4537" s="355">
        <f t="shared" si="70"/>
        <v>45846</v>
      </c>
      <c r="B4537" s="356">
        <v>20</v>
      </c>
      <c r="C4537" s="357">
        <v>1574.457279944</v>
      </c>
      <c r="D4537" s="357">
        <v>1778.9906462009997</v>
      </c>
      <c r="E4537" s="357">
        <v>13.556897835000004</v>
      </c>
    </row>
    <row r="4538" spans="1:5">
      <c r="A4538" s="355">
        <f t="shared" si="70"/>
        <v>45846</v>
      </c>
      <c r="B4538" s="356">
        <v>21</v>
      </c>
      <c r="C4538" s="357">
        <v>1437.0553882939998</v>
      </c>
      <c r="D4538" s="357">
        <v>1647.0210040689994</v>
      </c>
      <c r="E4538" s="357">
        <v>12.993969218999995</v>
      </c>
    </row>
    <row r="4539" spans="1:5">
      <c r="A4539" s="355">
        <f t="shared" si="70"/>
        <v>45846</v>
      </c>
      <c r="B4539" s="356">
        <v>22</v>
      </c>
      <c r="C4539" s="357">
        <v>1276.4069903730001</v>
      </c>
      <c r="D4539" s="357">
        <v>1473.8442941669998</v>
      </c>
      <c r="E4539" s="357">
        <v>13.060752497999999</v>
      </c>
    </row>
    <row r="4540" spans="1:5">
      <c r="A4540" s="355">
        <f t="shared" si="70"/>
        <v>45846</v>
      </c>
      <c r="B4540" s="356">
        <v>23</v>
      </c>
      <c r="C4540" s="357">
        <v>1143.0323196499996</v>
      </c>
      <c r="D4540" s="357">
        <v>1343.9664067019994</v>
      </c>
      <c r="E4540" s="357">
        <v>13.213483922999997</v>
      </c>
    </row>
    <row r="4541" spans="1:5">
      <c r="A4541" s="355">
        <f t="shared" si="70"/>
        <v>45847</v>
      </c>
      <c r="B4541" s="356">
        <v>0</v>
      </c>
      <c r="C4541" s="357">
        <v>1036.140619755</v>
      </c>
      <c r="D4541" s="357">
        <v>1240.800368930001</v>
      </c>
      <c r="E4541" s="357">
        <v>12.845998322999998</v>
      </c>
    </row>
    <row r="4542" spans="1:5">
      <c r="A4542" s="355">
        <f t="shared" si="70"/>
        <v>45847</v>
      </c>
      <c r="B4542" s="356">
        <v>1</v>
      </c>
      <c r="C4542" s="357">
        <v>984.6102091109999</v>
      </c>
      <c r="D4542" s="357">
        <v>1192.1920866570003</v>
      </c>
      <c r="E4542" s="357">
        <v>12.956576962000005</v>
      </c>
    </row>
    <row r="4543" spans="1:5">
      <c r="A4543" s="355">
        <f t="shared" si="70"/>
        <v>45847</v>
      </c>
      <c r="B4543" s="356">
        <v>2</v>
      </c>
      <c r="C4543" s="357">
        <v>973.44106795799996</v>
      </c>
      <c r="D4543" s="357">
        <v>1159.4149802270001</v>
      </c>
      <c r="E4543" s="357">
        <v>12.899838199000001</v>
      </c>
    </row>
    <row r="4544" spans="1:5">
      <c r="A4544" s="355">
        <f t="shared" si="70"/>
        <v>45847</v>
      </c>
      <c r="B4544" s="356">
        <v>3</v>
      </c>
      <c r="C4544" s="357">
        <v>943.67824349700049</v>
      </c>
      <c r="D4544" s="357">
        <v>1130.4914229270003</v>
      </c>
      <c r="E4544" s="357">
        <v>12.745086569</v>
      </c>
    </row>
    <row r="4545" spans="1:5">
      <c r="A4545" s="355">
        <f t="shared" si="70"/>
        <v>45847</v>
      </c>
      <c r="B4545" s="356">
        <v>4</v>
      </c>
      <c r="C4545" s="357">
        <v>979.13880584299989</v>
      </c>
      <c r="D4545" s="357">
        <v>1177.1523619760001</v>
      </c>
      <c r="E4545" s="357">
        <v>13.753326383000001</v>
      </c>
    </row>
    <row r="4546" spans="1:5">
      <c r="A4546" s="355">
        <f t="shared" si="70"/>
        <v>45847</v>
      </c>
      <c r="B4546" s="356">
        <v>5</v>
      </c>
      <c r="C4546" s="357">
        <v>1055.9954533050002</v>
      </c>
      <c r="D4546" s="357">
        <v>1258.5574179560001</v>
      </c>
      <c r="E4546" s="357">
        <v>13.438871156000001</v>
      </c>
    </row>
    <row r="4547" spans="1:5">
      <c r="A4547" s="355">
        <f t="shared" si="70"/>
        <v>45847</v>
      </c>
      <c r="B4547" s="356">
        <v>6</v>
      </c>
      <c r="C4547" s="357">
        <v>1168.3061949</v>
      </c>
      <c r="D4547" s="357">
        <v>1385.5864133119999</v>
      </c>
      <c r="E4547" s="357">
        <v>13.187200715000001</v>
      </c>
    </row>
    <row r="4548" spans="1:5">
      <c r="A4548" s="355">
        <f t="shared" si="70"/>
        <v>45847</v>
      </c>
      <c r="B4548" s="356">
        <v>7</v>
      </c>
      <c r="C4548" s="357">
        <v>1298.603932812</v>
      </c>
      <c r="D4548" s="357">
        <v>1508.6361998260004</v>
      </c>
      <c r="E4548" s="357">
        <v>14.284269945000004</v>
      </c>
    </row>
    <row r="4549" spans="1:5">
      <c r="A4549" s="355">
        <f t="shared" si="70"/>
        <v>45847</v>
      </c>
      <c r="B4549" s="356">
        <v>8</v>
      </c>
      <c r="C4549" s="357">
        <v>1418.0988937090001</v>
      </c>
      <c r="D4549" s="357">
        <v>1605.7481112150003</v>
      </c>
      <c r="E4549" s="357">
        <v>16.687120638999996</v>
      </c>
    </row>
    <row r="4550" spans="1:5">
      <c r="A4550" s="355">
        <f t="shared" ref="A4550:A4613" si="71">IF(B4550=0,A4549+1,A4549)</f>
        <v>45847</v>
      </c>
      <c r="B4550" s="356">
        <v>9</v>
      </c>
      <c r="C4550" s="357">
        <v>1486.4214183069998</v>
      </c>
      <c r="D4550" s="357">
        <v>1670.0988667470008</v>
      </c>
      <c r="E4550" s="357">
        <v>16.705457180999996</v>
      </c>
    </row>
    <row r="4551" spans="1:5">
      <c r="A4551" s="355">
        <f t="shared" si="71"/>
        <v>45847</v>
      </c>
      <c r="B4551" s="356">
        <v>10</v>
      </c>
      <c r="C4551" s="357">
        <v>1533.3907935530001</v>
      </c>
      <c r="D4551" s="357">
        <v>1711.567713826</v>
      </c>
      <c r="E4551" s="357">
        <v>17.630852443999999</v>
      </c>
    </row>
    <row r="4552" spans="1:5">
      <c r="A4552" s="355">
        <f t="shared" si="71"/>
        <v>45847</v>
      </c>
      <c r="B4552" s="356">
        <v>11</v>
      </c>
      <c r="C4552" s="357">
        <v>1574.647003795</v>
      </c>
      <c r="D4552" s="357">
        <v>1753.081049679</v>
      </c>
      <c r="E4552" s="357">
        <v>17.867571768000001</v>
      </c>
    </row>
    <row r="4553" spans="1:5">
      <c r="A4553" s="355">
        <f t="shared" si="71"/>
        <v>45847</v>
      </c>
      <c r="B4553" s="356">
        <v>12</v>
      </c>
      <c r="C4553" s="357">
        <v>1632.1943768829997</v>
      </c>
      <c r="D4553" s="357">
        <v>1743.4642622270001</v>
      </c>
      <c r="E4553" s="357">
        <v>17.090332232999994</v>
      </c>
    </row>
    <row r="4554" spans="1:5">
      <c r="A4554" s="355">
        <f t="shared" si="71"/>
        <v>45847</v>
      </c>
      <c r="B4554" s="356">
        <v>13</v>
      </c>
      <c r="C4554" s="357">
        <v>1540.3345204939999</v>
      </c>
      <c r="D4554" s="357">
        <v>1712.2319755539993</v>
      </c>
      <c r="E4554" s="357">
        <v>15.032684331000002</v>
      </c>
    </row>
    <row r="4555" spans="1:5">
      <c r="A4555" s="355">
        <f t="shared" si="71"/>
        <v>45847</v>
      </c>
      <c r="B4555" s="356">
        <v>14</v>
      </c>
      <c r="C4555" s="357">
        <v>1618.0215084060003</v>
      </c>
      <c r="D4555" s="357">
        <v>1745.4642854469998</v>
      </c>
      <c r="E4555" s="357">
        <v>18.945599084999994</v>
      </c>
    </row>
    <row r="4556" spans="1:5">
      <c r="A4556" s="355">
        <f t="shared" si="71"/>
        <v>45847</v>
      </c>
      <c r="B4556" s="356">
        <v>15</v>
      </c>
      <c r="C4556" s="357">
        <v>1582.7344432749999</v>
      </c>
      <c r="D4556" s="357">
        <v>1750.5029092020004</v>
      </c>
      <c r="E4556" s="357">
        <v>18.518123472999999</v>
      </c>
    </row>
    <row r="4557" spans="1:5">
      <c r="A4557" s="355">
        <f t="shared" si="71"/>
        <v>45847</v>
      </c>
      <c r="B4557" s="356">
        <v>16</v>
      </c>
      <c r="C4557" s="357">
        <v>1576.1772180300004</v>
      </c>
      <c r="D4557" s="357">
        <v>1750.5746857079992</v>
      </c>
      <c r="E4557" s="357">
        <v>15.441758031999996</v>
      </c>
    </row>
    <row r="4558" spans="1:5">
      <c r="A4558" s="355">
        <f t="shared" si="71"/>
        <v>45847</v>
      </c>
      <c r="B4558" s="356">
        <v>17</v>
      </c>
      <c r="C4558" s="357">
        <v>1557.3370743180005</v>
      </c>
      <c r="D4558" s="357">
        <v>1715.9356866240003</v>
      </c>
      <c r="E4558" s="357">
        <v>13.311738631999999</v>
      </c>
    </row>
    <row r="4559" spans="1:5">
      <c r="A4559" s="355">
        <f t="shared" si="71"/>
        <v>45847</v>
      </c>
      <c r="B4559" s="356">
        <v>18</v>
      </c>
      <c r="C4559" s="357">
        <v>1582.593044101</v>
      </c>
      <c r="D4559" s="357">
        <v>1785.7784320470005</v>
      </c>
      <c r="E4559" s="357">
        <v>13.239586559000006</v>
      </c>
    </row>
    <row r="4560" spans="1:5">
      <c r="A4560" s="355">
        <f t="shared" si="71"/>
        <v>45847</v>
      </c>
      <c r="B4560" s="356">
        <v>19</v>
      </c>
      <c r="C4560" s="357">
        <v>1805.0832046950006</v>
      </c>
      <c r="D4560" s="357">
        <v>1938.0486901689999</v>
      </c>
      <c r="E4560" s="357">
        <v>13.825374178999995</v>
      </c>
    </row>
    <row r="4561" spans="1:5">
      <c r="A4561" s="355">
        <f t="shared" si="71"/>
        <v>45847</v>
      </c>
      <c r="B4561" s="356">
        <v>20</v>
      </c>
      <c r="C4561" s="357">
        <v>1791.6671267610004</v>
      </c>
      <c r="D4561" s="357">
        <v>1871.0866624800001</v>
      </c>
      <c r="E4561" s="357">
        <v>12.950947509000011</v>
      </c>
    </row>
    <row r="4562" spans="1:5">
      <c r="A4562" s="355">
        <f t="shared" si="71"/>
        <v>45847</v>
      </c>
      <c r="B4562" s="356">
        <v>21</v>
      </c>
      <c r="C4562" s="357">
        <v>1563.6483935550004</v>
      </c>
      <c r="D4562" s="357">
        <v>1711.5518956539993</v>
      </c>
      <c r="E4562" s="357">
        <v>12.548840968</v>
      </c>
    </row>
    <row r="4563" spans="1:5">
      <c r="A4563" s="355">
        <f t="shared" si="71"/>
        <v>45847</v>
      </c>
      <c r="B4563" s="356">
        <v>22</v>
      </c>
      <c r="C4563" s="357">
        <v>1393.8654508400002</v>
      </c>
      <c r="D4563" s="357">
        <v>1527.4392083610001</v>
      </c>
      <c r="E4563" s="357">
        <v>15.01691014</v>
      </c>
    </row>
    <row r="4564" spans="1:5">
      <c r="A4564" s="355">
        <f t="shared" si="71"/>
        <v>45847</v>
      </c>
      <c r="B4564" s="356">
        <v>23</v>
      </c>
      <c r="C4564" s="357">
        <v>1209.3382845360004</v>
      </c>
      <c r="D4564" s="357">
        <v>1398.2973346420004</v>
      </c>
      <c r="E4564" s="357">
        <v>14.124574281999996</v>
      </c>
    </row>
    <row r="4565" spans="1:5">
      <c r="A4565" s="355">
        <f t="shared" si="71"/>
        <v>45848</v>
      </c>
      <c r="B4565" s="356">
        <v>0</v>
      </c>
      <c r="C4565" s="357">
        <v>1086.1701711109999</v>
      </c>
      <c r="D4565" s="357">
        <v>1287.6371707289995</v>
      </c>
      <c r="E4565" s="357">
        <v>14.161441156000008</v>
      </c>
    </row>
    <row r="4566" spans="1:5">
      <c r="A4566" s="355">
        <f t="shared" si="71"/>
        <v>45848</v>
      </c>
      <c r="B4566" s="356">
        <v>1</v>
      </c>
      <c r="C4566" s="357">
        <v>1013.5585765000002</v>
      </c>
      <c r="D4566" s="357">
        <v>1235.0575669359998</v>
      </c>
      <c r="E4566" s="357">
        <v>13.687109874999999</v>
      </c>
    </row>
    <row r="4567" spans="1:5">
      <c r="A4567" s="355">
        <f t="shared" si="71"/>
        <v>45848</v>
      </c>
      <c r="B4567" s="356">
        <v>2</v>
      </c>
      <c r="C4567" s="357">
        <v>991.26474196599986</v>
      </c>
      <c r="D4567" s="357">
        <v>1208.7855800030004</v>
      </c>
      <c r="E4567" s="357">
        <v>14.580636360000003</v>
      </c>
    </row>
    <row r="4568" spans="1:5">
      <c r="A4568" s="355">
        <f t="shared" si="71"/>
        <v>45848</v>
      </c>
      <c r="B4568" s="356">
        <v>3</v>
      </c>
      <c r="C4568" s="357">
        <v>996.44388819500045</v>
      </c>
      <c r="D4568" s="357">
        <v>1215.5461788799998</v>
      </c>
      <c r="E4568" s="357">
        <v>14.035946170999994</v>
      </c>
    </row>
    <row r="4569" spans="1:5">
      <c r="A4569" s="355">
        <f t="shared" si="71"/>
        <v>45848</v>
      </c>
      <c r="B4569" s="356">
        <v>4</v>
      </c>
      <c r="C4569" s="357">
        <v>1045.573512614</v>
      </c>
      <c r="D4569" s="357">
        <v>1266.7593534819996</v>
      </c>
      <c r="E4569" s="357">
        <v>13.651769869999999</v>
      </c>
    </row>
    <row r="4570" spans="1:5">
      <c r="A4570" s="355">
        <f t="shared" si="71"/>
        <v>45848</v>
      </c>
      <c r="B4570" s="356">
        <v>5</v>
      </c>
      <c r="C4570" s="357">
        <v>1149.8784638099999</v>
      </c>
      <c r="D4570" s="357">
        <v>1364.6421328670001</v>
      </c>
      <c r="E4570" s="357">
        <v>13.547457842</v>
      </c>
    </row>
    <row r="4571" spans="1:5">
      <c r="A4571" s="355">
        <f t="shared" si="71"/>
        <v>45848</v>
      </c>
      <c r="B4571" s="356">
        <v>6</v>
      </c>
      <c r="C4571" s="357">
        <v>1268.7732368499999</v>
      </c>
      <c r="D4571" s="357">
        <v>1488.8762324740005</v>
      </c>
      <c r="E4571" s="357">
        <v>13.258797422000002</v>
      </c>
    </row>
    <row r="4572" spans="1:5">
      <c r="A4572" s="355">
        <f t="shared" si="71"/>
        <v>45848</v>
      </c>
      <c r="B4572" s="356">
        <v>7</v>
      </c>
      <c r="C4572" s="357">
        <v>1389.3286901199997</v>
      </c>
      <c r="D4572" s="357">
        <v>1593.8427875559998</v>
      </c>
      <c r="E4572" s="357">
        <v>15.643067728999998</v>
      </c>
    </row>
    <row r="4573" spans="1:5">
      <c r="A4573" s="355">
        <f t="shared" si="71"/>
        <v>45848</v>
      </c>
      <c r="B4573" s="356">
        <v>8</v>
      </c>
      <c r="C4573" s="357">
        <v>1515.0864342260002</v>
      </c>
      <c r="D4573" s="357">
        <v>1714.6528697300007</v>
      </c>
      <c r="E4573" s="357">
        <v>17.927166228999997</v>
      </c>
    </row>
    <row r="4574" spans="1:5">
      <c r="A4574" s="355">
        <f t="shared" si="71"/>
        <v>45848</v>
      </c>
      <c r="B4574" s="356">
        <v>9</v>
      </c>
      <c r="C4574" s="357">
        <v>1606.6478001250005</v>
      </c>
      <c r="D4574" s="357">
        <v>1784.310446426</v>
      </c>
      <c r="E4574" s="357">
        <v>18.365646360000007</v>
      </c>
    </row>
    <row r="4575" spans="1:5">
      <c r="A4575" s="355">
        <f t="shared" si="71"/>
        <v>45848</v>
      </c>
      <c r="B4575" s="356">
        <v>10</v>
      </c>
      <c r="C4575" s="357">
        <v>1640.7070367309996</v>
      </c>
      <c r="D4575" s="357">
        <v>1819.0451182290005</v>
      </c>
      <c r="E4575" s="357">
        <v>17.438890212</v>
      </c>
    </row>
    <row r="4576" spans="1:5">
      <c r="A4576" s="355">
        <f t="shared" si="71"/>
        <v>45848</v>
      </c>
      <c r="B4576" s="356">
        <v>11</v>
      </c>
      <c r="C4576" s="357">
        <v>1686.1541846249997</v>
      </c>
      <c r="D4576" s="357">
        <v>1873.1107255909999</v>
      </c>
      <c r="E4576" s="357">
        <v>15.785894976</v>
      </c>
    </row>
    <row r="4577" spans="1:5">
      <c r="A4577" s="355">
        <f t="shared" si="71"/>
        <v>45848</v>
      </c>
      <c r="B4577" s="356">
        <v>12</v>
      </c>
      <c r="C4577" s="357">
        <v>1655.7354074519994</v>
      </c>
      <c r="D4577" s="357">
        <v>1844.07978512</v>
      </c>
      <c r="E4577" s="357">
        <v>16.621680693999995</v>
      </c>
    </row>
    <row r="4578" spans="1:5">
      <c r="A4578" s="355">
        <f t="shared" si="71"/>
        <v>45848</v>
      </c>
      <c r="B4578" s="356">
        <v>13</v>
      </c>
      <c r="C4578" s="357">
        <v>1679.6262703870009</v>
      </c>
      <c r="D4578" s="357">
        <v>1864.2501071510001</v>
      </c>
      <c r="E4578" s="357">
        <v>17.468917107999999</v>
      </c>
    </row>
    <row r="4579" spans="1:5">
      <c r="A4579" s="355">
        <f t="shared" si="71"/>
        <v>45848</v>
      </c>
      <c r="B4579" s="356">
        <v>14</v>
      </c>
      <c r="C4579" s="357">
        <v>1678.3921102450001</v>
      </c>
      <c r="D4579" s="357">
        <v>1865.8398593839995</v>
      </c>
      <c r="E4579" s="357">
        <v>19.307805167000009</v>
      </c>
    </row>
    <row r="4580" spans="1:5">
      <c r="A4580" s="355">
        <f t="shared" si="71"/>
        <v>45848</v>
      </c>
      <c r="B4580" s="356">
        <v>15</v>
      </c>
      <c r="C4580" s="357">
        <v>1691.9994773490002</v>
      </c>
      <c r="D4580" s="357">
        <v>1872.0897093569999</v>
      </c>
      <c r="E4580" s="357">
        <v>19.068257158000002</v>
      </c>
    </row>
    <row r="4581" spans="1:5">
      <c r="A4581" s="355">
        <f t="shared" si="71"/>
        <v>45848</v>
      </c>
      <c r="B4581" s="356">
        <v>16</v>
      </c>
      <c r="C4581" s="357">
        <v>1691.1103559689996</v>
      </c>
      <c r="D4581" s="357">
        <v>1858.5438132400009</v>
      </c>
      <c r="E4581" s="357">
        <v>15.772471843000003</v>
      </c>
    </row>
    <row r="4582" spans="1:5">
      <c r="A4582" s="355">
        <f t="shared" si="71"/>
        <v>45848</v>
      </c>
      <c r="B4582" s="356">
        <v>17</v>
      </c>
      <c r="C4582" s="357">
        <v>1705.8426710029999</v>
      </c>
      <c r="D4582" s="357">
        <v>1806.2836033020001</v>
      </c>
      <c r="E4582" s="357">
        <v>14.034556778000002</v>
      </c>
    </row>
    <row r="4583" spans="1:5">
      <c r="A4583" s="355">
        <f t="shared" si="71"/>
        <v>45848</v>
      </c>
      <c r="B4583" s="356">
        <v>18</v>
      </c>
      <c r="C4583" s="357">
        <v>1747.9610150510007</v>
      </c>
      <c r="D4583" s="357">
        <v>1839.3922345760002</v>
      </c>
      <c r="E4583" s="357">
        <v>13.283360891000003</v>
      </c>
    </row>
    <row r="4584" spans="1:5">
      <c r="A4584" s="355">
        <f t="shared" si="71"/>
        <v>45848</v>
      </c>
      <c r="B4584" s="356">
        <v>19</v>
      </c>
      <c r="C4584" s="357">
        <v>1959.3932407360001</v>
      </c>
      <c r="D4584" s="357">
        <v>1971.516490384</v>
      </c>
      <c r="E4584" s="357">
        <v>12.856523614000006</v>
      </c>
    </row>
    <row r="4585" spans="1:5">
      <c r="A4585" s="355">
        <f t="shared" si="71"/>
        <v>45848</v>
      </c>
      <c r="B4585" s="356">
        <v>20</v>
      </c>
      <c r="C4585" s="357">
        <v>1822.258088425001</v>
      </c>
      <c r="D4585" s="357">
        <v>1898.7263742899997</v>
      </c>
      <c r="E4585" s="357">
        <v>12.698592665999994</v>
      </c>
    </row>
    <row r="4586" spans="1:5">
      <c r="A4586" s="355">
        <f t="shared" si="71"/>
        <v>45848</v>
      </c>
      <c r="B4586" s="356">
        <v>21</v>
      </c>
      <c r="C4586" s="357">
        <v>1645.3022045170005</v>
      </c>
      <c r="D4586" s="357">
        <v>1756.9126423969999</v>
      </c>
      <c r="E4586" s="357">
        <v>12.057786089</v>
      </c>
    </row>
    <row r="4587" spans="1:5">
      <c r="A4587" s="355">
        <f t="shared" si="71"/>
        <v>45848</v>
      </c>
      <c r="B4587" s="356">
        <v>22</v>
      </c>
      <c r="C4587" s="357">
        <v>1470.2402519350001</v>
      </c>
      <c r="D4587" s="357">
        <v>1587.4839306379999</v>
      </c>
      <c r="E4587" s="357">
        <v>12.822387510999995</v>
      </c>
    </row>
    <row r="4588" spans="1:5">
      <c r="A4588" s="355">
        <f t="shared" si="71"/>
        <v>45848</v>
      </c>
      <c r="B4588" s="356">
        <v>23</v>
      </c>
      <c r="C4588" s="357">
        <v>1307.5250856509997</v>
      </c>
      <c r="D4588" s="357">
        <v>1430.4102788160003</v>
      </c>
      <c r="E4588" s="357">
        <v>13.130865684999998</v>
      </c>
    </row>
    <row r="4589" spans="1:5">
      <c r="A4589" s="355">
        <f t="shared" si="71"/>
        <v>45849</v>
      </c>
      <c r="B4589" s="356">
        <v>0</v>
      </c>
      <c r="C4589" s="357">
        <v>1165.7859579989997</v>
      </c>
      <c r="D4589" s="357">
        <v>1337.0558242339998</v>
      </c>
      <c r="E4589" s="357">
        <v>12.84681629</v>
      </c>
    </row>
    <row r="4590" spans="1:5">
      <c r="A4590" s="355">
        <f t="shared" si="71"/>
        <v>45849</v>
      </c>
      <c r="B4590" s="356">
        <v>1</v>
      </c>
      <c r="C4590" s="357">
        <v>1064.4920459010004</v>
      </c>
      <c r="D4590" s="357">
        <v>1276.1520767639997</v>
      </c>
      <c r="E4590" s="357">
        <v>12.595292869</v>
      </c>
    </row>
    <row r="4591" spans="1:5">
      <c r="A4591" s="355">
        <f t="shared" si="71"/>
        <v>45849</v>
      </c>
      <c r="B4591" s="356">
        <v>2</v>
      </c>
      <c r="C4591" s="357">
        <v>1035.4627051470004</v>
      </c>
      <c r="D4591" s="357">
        <v>1245.1153811659997</v>
      </c>
      <c r="E4591" s="357">
        <v>12.490013383999997</v>
      </c>
    </row>
    <row r="4592" spans="1:5">
      <c r="A4592" s="355">
        <f t="shared" si="71"/>
        <v>45849</v>
      </c>
      <c r="B4592" s="356">
        <v>3</v>
      </c>
      <c r="C4592" s="357">
        <v>1032.7766207680004</v>
      </c>
      <c r="D4592" s="357">
        <v>1244.3609218330007</v>
      </c>
      <c r="E4592" s="357">
        <v>12.413496790999998</v>
      </c>
    </row>
    <row r="4593" spans="1:5">
      <c r="A4593" s="355">
        <f t="shared" si="71"/>
        <v>45849</v>
      </c>
      <c r="B4593" s="356">
        <v>4</v>
      </c>
      <c r="C4593" s="357">
        <v>1074.5728990089999</v>
      </c>
      <c r="D4593" s="357">
        <v>1284.8628420559996</v>
      </c>
      <c r="E4593" s="357">
        <v>12.197618899000002</v>
      </c>
    </row>
    <row r="4594" spans="1:5">
      <c r="A4594" s="355">
        <f t="shared" si="71"/>
        <v>45849</v>
      </c>
      <c r="B4594" s="356">
        <v>5</v>
      </c>
      <c r="C4594" s="357">
        <v>1173.372637987</v>
      </c>
      <c r="D4594" s="357">
        <v>1381.9820885450001</v>
      </c>
      <c r="E4594" s="357">
        <v>12.095614258999996</v>
      </c>
    </row>
    <row r="4595" spans="1:5">
      <c r="A4595" s="355">
        <f t="shared" si="71"/>
        <v>45849</v>
      </c>
      <c r="B4595" s="356">
        <v>6</v>
      </c>
      <c r="C4595" s="357">
        <v>1285.5132820320002</v>
      </c>
      <c r="D4595" s="357">
        <v>1504.9712284569996</v>
      </c>
      <c r="E4595" s="357">
        <v>11.866889994000003</v>
      </c>
    </row>
    <row r="4596" spans="1:5">
      <c r="A4596" s="355">
        <f t="shared" si="71"/>
        <v>45849</v>
      </c>
      <c r="B4596" s="356">
        <v>7</v>
      </c>
      <c r="C4596" s="357">
        <v>1423.489665802</v>
      </c>
      <c r="D4596" s="357">
        <v>1631.2244520679999</v>
      </c>
      <c r="E4596" s="357">
        <v>14.081518246999996</v>
      </c>
    </row>
    <row r="4597" spans="1:5">
      <c r="A4597" s="355">
        <f t="shared" si="71"/>
        <v>45849</v>
      </c>
      <c r="B4597" s="356">
        <v>8</v>
      </c>
      <c r="C4597" s="357">
        <v>1579.888185673</v>
      </c>
      <c r="D4597" s="357">
        <v>1737.535723581</v>
      </c>
      <c r="E4597" s="357">
        <v>15.356732579999997</v>
      </c>
    </row>
    <row r="4598" spans="1:5">
      <c r="A4598" s="355">
        <f t="shared" si="71"/>
        <v>45849</v>
      </c>
      <c r="B4598" s="356">
        <v>9</v>
      </c>
      <c r="C4598" s="357">
        <v>1659.7007757580004</v>
      </c>
      <c r="D4598" s="357">
        <v>1798.9776272219995</v>
      </c>
      <c r="E4598" s="357">
        <v>15.424260222999997</v>
      </c>
    </row>
    <row r="4599" spans="1:5">
      <c r="A4599" s="355">
        <f t="shared" si="71"/>
        <v>45849</v>
      </c>
      <c r="B4599" s="356">
        <v>10</v>
      </c>
      <c r="C4599" s="357">
        <v>1777.0961951959998</v>
      </c>
      <c r="D4599" s="357">
        <v>1856.3288064619999</v>
      </c>
      <c r="E4599" s="357">
        <v>15.577054781999999</v>
      </c>
    </row>
    <row r="4600" spans="1:5">
      <c r="A4600" s="355">
        <f t="shared" si="71"/>
        <v>45849</v>
      </c>
      <c r="B4600" s="356">
        <v>11</v>
      </c>
      <c r="C4600" s="357">
        <v>1821.3194048409994</v>
      </c>
      <c r="D4600" s="357">
        <v>1886.6172413849997</v>
      </c>
      <c r="E4600" s="357">
        <v>14.757378102000001</v>
      </c>
    </row>
    <row r="4601" spans="1:5">
      <c r="A4601" s="355">
        <f t="shared" si="71"/>
        <v>45849</v>
      </c>
      <c r="B4601" s="356">
        <v>12</v>
      </c>
      <c r="C4601" s="357">
        <v>1807.4803797709997</v>
      </c>
      <c r="D4601" s="357">
        <v>1858.890612789</v>
      </c>
      <c r="E4601" s="357">
        <v>13.723997363000004</v>
      </c>
    </row>
    <row r="4602" spans="1:5">
      <c r="A4602" s="355">
        <f t="shared" si="71"/>
        <v>45849</v>
      </c>
      <c r="B4602" s="356">
        <v>13</v>
      </c>
      <c r="C4602" s="357">
        <v>1801.7278273029995</v>
      </c>
      <c r="D4602" s="357">
        <v>1852.802390846</v>
      </c>
      <c r="E4602" s="357">
        <v>14.872931660000001</v>
      </c>
    </row>
    <row r="4603" spans="1:5">
      <c r="A4603" s="355">
        <f t="shared" si="71"/>
        <v>45849</v>
      </c>
      <c r="B4603" s="356">
        <v>14</v>
      </c>
      <c r="C4603" s="357">
        <v>1817.1018017479998</v>
      </c>
      <c r="D4603" s="357">
        <v>1865.2576075069996</v>
      </c>
      <c r="E4603" s="357">
        <v>15.412657486999999</v>
      </c>
    </row>
    <row r="4604" spans="1:5">
      <c r="A4604" s="355">
        <f t="shared" si="71"/>
        <v>45849</v>
      </c>
      <c r="B4604" s="356">
        <v>15</v>
      </c>
      <c r="C4604" s="357">
        <v>1825.9681005499992</v>
      </c>
      <c r="D4604" s="357">
        <v>1876.9662916940003</v>
      </c>
      <c r="E4604" s="357">
        <v>14.738421575000002</v>
      </c>
    </row>
    <row r="4605" spans="1:5">
      <c r="A4605" s="355">
        <f t="shared" si="71"/>
        <v>45849</v>
      </c>
      <c r="B4605" s="356">
        <v>16</v>
      </c>
      <c r="C4605" s="357">
        <v>1803.8602248979996</v>
      </c>
      <c r="D4605" s="357">
        <v>1848.1274570539997</v>
      </c>
      <c r="E4605" s="357">
        <v>13.066460436999998</v>
      </c>
    </row>
    <row r="4606" spans="1:5">
      <c r="A4606" s="355">
        <f t="shared" si="71"/>
        <v>45849</v>
      </c>
      <c r="B4606" s="356">
        <v>17</v>
      </c>
      <c r="C4606" s="357">
        <v>1695.9527113089996</v>
      </c>
      <c r="D4606" s="357">
        <v>1782.348181972</v>
      </c>
      <c r="E4606" s="357">
        <v>12.291728809999997</v>
      </c>
    </row>
    <row r="4607" spans="1:5">
      <c r="A4607" s="355">
        <f t="shared" si="71"/>
        <v>45849</v>
      </c>
      <c r="B4607" s="356">
        <v>18</v>
      </c>
      <c r="C4607" s="357">
        <v>1649.5509950939993</v>
      </c>
      <c r="D4607" s="357">
        <v>1797.6670149079996</v>
      </c>
      <c r="E4607" s="357">
        <v>11.885214190999999</v>
      </c>
    </row>
    <row r="4608" spans="1:5">
      <c r="A4608" s="355">
        <f t="shared" si="71"/>
        <v>45849</v>
      </c>
      <c r="B4608" s="356">
        <v>19</v>
      </c>
      <c r="C4608" s="357">
        <v>1880.1579263370004</v>
      </c>
      <c r="D4608" s="357">
        <v>1945.9794651449999</v>
      </c>
      <c r="E4608" s="357">
        <v>12.287732912999997</v>
      </c>
    </row>
    <row r="4609" spans="1:5">
      <c r="A4609" s="355">
        <f t="shared" si="71"/>
        <v>45849</v>
      </c>
      <c r="B4609" s="356">
        <v>20</v>
      </c>
      <c r="C4609" s="357">
        <v>1756.1583551550007</v>
      </c>
      <c r="D4609" s="357">
        <v>1889.5118141399998</v>
      </c>
      <c r="E4609" s="357">
        <v>12.103022044999998</v>
      </c>
    </row>
    <row r="4610" spans="1:5">
      <c r="A4610" s="355">
        <f t="shared" si="71"/>
        <v>45849</v>
      </c>
      <c r="B4610" s="356">
        <v>21</v>
      </c>
      <c r="C4610" s="357">
        <v>1634.5628106159988</v>
      </c>
      <c r="D4610" s="357">
        <v>1759.24869949</v>
      </c>
      <c r="E4610" s="357">
        <v>11.980142648000001</v>
      </c>
    </row>
    <row r="4611" spans="1:5">
      <c r="A4611" s="355">
        <f t="shared" si="71"/>
        <v>45849</v>
      </c>
      <c r="B4611" s="356">
        <v>22</v>
      </c>
      <c r="C4611" s="357">
        <v>1568.6175270970004</v>
      </c>
      <c r="D4611" s="357">
        <v>1610.8348007080003</v>
      </c>
      <c r="E4611" s="357">
        <v>12.067931737999995</v>
      </c>
    </row>
    <row r="4612" spans="1:5">
      <c r="A4612" s="355">
        <f t="shared" si="71"/>
        <v>45849</v>
      </c>
      <c r="B4612" s="356">
        <v>23</v>
      </c>
      <c r="C4612" s="357">
        <v>1358.6866200249999</v>
      </c>
      <c r="D4612" s="357">
        <v>1454.625057193</v>
      </c>
      <c r="E4612" s="357">
        <v>11.679513962</v>
      </c>
    </row>
    <row r="4613" spans="1:5">
      <c r="A4613" s="355">
        <f t="shared" si="71"/>
        <v>45850</v>
      </c>
      <c r="B4613" s="356">
        <v>0</v>
      </c>
      <c r="C4613" s="357">
        <v>1183.6387063069999</v>
      </c>
      <c r="D4613" s="357">
        <v>1352.2009325519987</v>
      </c>
      <c r="E4613" s="357">
        <v>11.705261644000004</v>
      </c>
    </row>
    <row r="4614" spans="1:5">
      <c r="A4614" s="355">
        <f t="shared" ref="A4614:A4677" si="72">IF(B4614=0,A4613+1,A4613)</f>
        <v>45850</v>
      </c>
      <c r="B4614" s="356">
        <v>1</v>
      </c>
      <c r="C4614" s="357">
        <v>1078.5059974809999</v>
      </c>
      <c r="D4614" s="357">
        <v>1293.8462561710003</v>
      </c>
      <c r="E4614" s="357">
        <v>11.537287980000004</v>
      </c>
    </row>
    <row r="4615" spans="1:5">
      <c r="A4615" s="355">
        <f t="shared" si="72"/>
        <v>45850</v>
      </c>
      <c r="B4615" s="356">
        <v>2</v>
      </c>
      <c r="C4615" s="357">
        <v>1041.6224959710005</v>
      </c>
      <c r="D4615" s="357">
        <v>1257.599035495999</v>
      </c>
      <c r="E4615" s="357">
        <v>11.222906247999999</v>
      </c>
    </row>
    <row r="4616" spans="1:5">
      <c r="A4616" s="355">
        <f t="shared" si="72"/>
        <v>45850</v>
      </c>
      <c r="B4616" s="356">
        <v>3</v>
      </c>
      <c r="C4616" s="357">
        <v>1040.8405047560007</v>
      </c>
      <c r="D4616" s="357">
        <v>1247.9679135319998</v>
      </c>
      <c r="E4616" s="357">
        <v>11.410907907999995</v>
      </c>
    </row>
    <row r="4617" spans="1:5">
      <c r="A4617" s="355">
        <f t="shared" si="72"/>
        <v>45850</v>
      </c>
      <c r="B4617" s="356">
        <v>4</v>
      </c>
      <c r="C4617" s="357">
        <v>1055.617116271</v>
      </c>
      <c r="D4617" s="357">
        <v>1260.0939194459997</v>
      </c>
      <c r="E4617" s="357">
        <v>11.421893832999999</v>
      </c>
    </row>
    <row r="4618" spans="1:5">
      <c r="A4618" s="355">
        <f t="shared" si="72"/>
        <v>45850</v>
      </c>
      <c r="B4618" s="356">
        <v>5</v>
      </c>
      <c r="C4618" s="357">
        <v>1093.7852833710006</v>
      </c>
      <c r="D4618" s="357">
        <v>1300.8545090450004</v>
      </c>
      <c r="E4618" s="357">
        <v>11.322980231000003</v>
      </c>
    </row>
    <row r="4619" spans="1:5">
      <c r="A4619" s="355">
        <f t="shared" si="72"/>
        <v>45850</v>
      </c>
      <c r="B4619" s="356">
        <v>6</v>
      </c>
      <c r="C4619" s="357">
        <v>1163.4338927819997</v>
      </c>
      <c r="D4619" s="357">
        <v>1378.5795025300004</v>
      </c>
      <c r="E4619" s="357">
        <v>11.450428340999997</v>
      </c>
    </row>
    <row r="4620" spans="1:5">
      <c r="A4620" s="355">
        <f t="shared" si="72"/>
        <v>45850</v>
      </c>
      <c r="B4620" s="356">
        <v>7</v>
      </c>
      <c r="C4620" s="357">
        <v>1309.379150923</v>
      </c>
      <c r="D4620" s="357">
        <v>1519.2322516130005</v>
      </c>
      <c r="E4620" s="357">
        <v>12.207612283</v>
      </c>
    </row>
    <row r="4621" spans="1:5">
      <c r="A4621" s="355">
        <f t="shared" si="72"/>
        <v>45850</v>
      </c>
      <c r="B4621" s="356">
        <v>8</v>
      </c>
      <c r="C4621" s="357">
        <v>1438.3508372419988</v>
      </c>
      <c r="D4621" s="357">
        <v>1645.9328227999997</v>
      </c>
      <c r="E4621" s="357">
        <v>12.371397307999995</v>
      </c>
    </row>
    <row r="4622" spans="1:5">
      <c r="A4622" s="355">
        <f t="shared" si="72"/>
        <v>45850</v>
      </c>
      <c r="B4622" s="356">
        <v>9</v>
      </c>
      <c r="C4622" s="357">
        <v>1510.3310818829996</v>
      </c>
      <c r="D4622" s="357">
        <v>1719.5157814080003</v>
      </c>
      <c r="E4622" s="357">
        <v>12.86586655</v>
      </c>
    </row>
    <row r="4623" spans="1:5">
      <c r="A4623" s="355">
        <f t="shared" si="72"/>
        <v>45850</v>
      </c>
      <c r="B4623" s="356">
        <v>10</v>
      </c>
      <c r="C4623" s="357">
        <v>1564.8444895560006</v>
      </c>
      <c r="D4623" s="357">
        <v>1768.9312476380005</v>
      </c>
      <c r="E4623" s="357">
        <v>12.977774270999992</v>
      </c>
    </row>
    <row r="4624" spans="1:5">
      <c r="A4624" s="355">
        <f t="shared" si="72"/>
        <v>45850</v>
      </c>
      <c r="B4624" s="356">
        <v>11</v>
      </c>
      <c r="C4624" s="357">
        <v>1585.5089521989994</v>
      </c>
      <c r="D4624" s="357">
        <v>1786.3781028130004</v>
      </c>
      <c r="E4624" s="357">
        <v>13.080455228</v>
      </c>
    </row>
    <row r="4625" spans="1:5">
      <c r="A4625" s="355">
        <f t="shared" si="72"/>
        <v>45850</v>
      </c>
      <c r="B4625" s="356">
        <v>12</v>
      </c>
      <c r="C4625" s="357">
        <v>1550.2016176159993</v>
      </c>
      <c r="D4625" s="357">
        <v>1756.082419204</v>
      </c>
      <c r="E4625" s="357">
        <v>12.594966298999998</v>
      </c>
    </row>
    <row r="4626" spans="1:5">
      <c r="A4626" s="355">
        <f t="shared" si="72"/>
        <v>45850</v>
      </c>
      <c r="B4626" s="356">
        <v>13</v>
      </c>
      <c r="C4626" s="357">
        <v>1520.3017166629998</v>
      </c>
      <c r="D4626" s="357">
        <v>1714.2393644229999</v>
      </c>
      <c r="E4626" s="357">
        <v>12.692500529000002</v>
      </c>
    </row>
    <row r="4627" spans="1:5">
      <c r="A4627" s="355">
        <f t="shared" si="72"/>
        <v>45850</v>
      </c>
      <c r="B4627" s="356">
        <v>14</v>
      </c>
      <c r="C4627" s="357">
        <v>1482.9393372640004</v>
      </c>
      <c r="D4627" s="357">
        <v>1693.5977205639999</v>
      </c>
      <c r="E4627" s="357">
        <v>12.780267612999998</v>
      </c>
    </row>
    <row r="4628" spans="1:5">
      <c r="A4628" s="355">
        <f t="shared" si="72"/>
        <v>45850</v>
      </c>
      <c r="B4628" s="356">
        <v>15</v>
      </c>
      <c r="C4628" s="357">
        <v>1487.3573694159995</v>
      </c>
      <c r="D4628" s="357">
        <v>1694.2880579519999</v>
      </c>
      <c r="E4628" s="357">
        <v>12.748761120000005</v>
      </c>
    </row>
    <row r="4629" spans="1:5">
      <c r="A4629" s="355">
        <f t="shared" si="72"/>
        <v>45850</v>
      </c>
      <c r="B4629" s="356">
        <v>16</v>
      </c>
      <c r="C4629" s="357">
        <v>1487.3977503070005</v>
      </c>
      <c r="D4629" s="357">
        <v>1693.7195108499998</v>
      </c>
      <c r="E4629" s="357">
        <v>11.728477125</v>
      </c>
    </row>
    <row r="4630" spans="1:5">
      <c r="A4630" s="355">
        <f t="shared" si="72"/>
        <v>45850</v>
      </c>
      <c r="B4630" s="356">
        <v>17</v>
      </c>
      <c r="C4630" s="357">
        <v>1491.9092226299995</v>
      </c>
      <c r="D4630" s="357">
        <v>1680.5341663100007</v>
      </c>
      <c r="E4630" s="357">
        <v>11.346761051000001</v>
      </c>
    </row>
    <row r="4631" spans="1:5">
      <c r="A4631" s="355">
        <f t="shared" si="72"/>
        <v>45850</v>
      </c>
      <c r="B4631" s="356">
        <v>18</v>
      </c>
      <c r="C4631" s="357">
        <v>1519.582413142</v>
      </c>
      <c r="D4631" s="357">
        <v>1726.7490989769997</v>
      </c>
      <c r="E4631" s="357">
        <v>12.131775792000004</v>
      </c>
    </row>
    <row r="4632" spans="1:5">
      <c r="A4632" s="355">
        <f t="shared" si="72"/>
        <v>45850</v>
      </c>
      <c r="B4632" s="356">
        <v>19</v>
      </c>
      <c r="C4632" s="357">
        <v>1682.0937746039997</v>
      </c>
      <c r="D4632" s="357">
        <v>1830.8896287010002</v>
      </c>
      <c r="E4632" s="357">
        <v>12.586224696999999</v>
      </c>
    </row>
    <row r="4633" spans="1:5">
      <c r="A4633" s="355">
        <f t="shared" si="72"/>
        <v>45850</v>
      </c>
      <c r="B4633" s="356">
        <v>20</v>
      </c>
      <c r="C4633" s="357">
        <v>1678.5759322199999</v>
      </c>
      <c r="D4633" s="357">
        <v>1774.810281087</v>
      </c>
      <c r="E4633" s="357">
        <v>12.041892463</v>
      </c>
    </row>
    <row r="4634" spans="1:5">
      <c r="A4634" s="355">
        <f t="shared" si="72"/>
        <v>45850</v>
      </c>
      <c r="B4634" s="356">
        <v>21</v>
      </c>
      <c r="C4634" s="357">
        <v>1486.0080681030001</v>
      </c>
      <c r="D4634" s="357">
        <v>1652.0308767549998</v>
      </c>
      <c r="E4634" s="357">
        <v>12.002427676</v>
      </c>
    </row>
    <row r="4635" spans="1:5">
      <c r="A4635" s="355">
        <f t="shared" si="72"/>
        <v>45850</v>
      </c>
      <c r="B4635" s="356">
        <v>22</v>
      </c>
      <c r="C4635" s="357">
        <v>1341.7099634970002</v>
      </c>
      <c r="D4635" s="357">
        <v>1535.1986922350004</v>
      </c>
      <c r="E4635" s="357">
        <v>11.995118608</v>
      </c>
    </row>
    <row r="4636" spans="1:5">
      <c r="A4636" s="355">
        <f t="shared" si="72"/>
        <v>45850</v>
      </c>
      <c r="B4636" s="356">
        <v>23</v>
      </c>
      <c r="C4636" s="357">
        <v>1197.5818341129998</v>
      </c>
      <c r="D4636" s="357">
        <v>1390.0577018970002</v>
      </c>
      <c r="E4636" s="357">
        <v>11.697568827999994</v>
      </c>
    </row>
    <row r="4637" spans="1:5">
      <c r="A4637" s="355">
        <f t="shared" si="72"/>
        <v>45851</v>
      </c>
      <c r="B4637" s="356">
        <v>0</v>
      </c>
      <c r="C4637" s="357">
        <v>1204.2857779660001</v>
      </c>
      <c r="D4637" s="357">
        <v>1278.8577394990009</v>
      </c>
      <c r="E4637" s="357">
        <v>11.942774756999993</v>
      </c>
    </row>
    <row r="4638" spans="1:5">
      <c r="A4638" s="355">
        <f t="shared" si="72"/>
        <v>45851</v>
      </c>
      <c r="B4638" s="356">
        <v>1</v>
      </c>
      <c r="C4638" s="357">
        <v>1140.5395843200001</v>
      </c>
      <c r="D4638" s="357">
        <v>1205.4659894129998</v>
      </c>
      <c r="E4638" s="357">
        <v>12.011159882999999</v>
      </c>
    </row>
    <row r="4639" spans="1:5">
      <c r="A4639" s="355">
        <f t="shared" si="72"/>
        <v>45851</v>
      </c>
      <c r="B4639" s="356">
        <v>2</v>
      </c>
      <c r="C4639" s="357">
        <v>1087.7889264530004</v>
      </c>
      <c r="D4639" s="357">
        <v>1176.4911522709997</v>
      </c>
      <c r="E4639" s="357">
        <v>12.065199550999992</v>
      </c>
    </row>
    <row r="4640" spans="1:5">
      <c r="A4640" s="355">
        <f t="shared" si="72"/>
        <v>45851</v>
      </c>
      <c r="B4640" s="356">
        <v>3</v>
      </c>
      <c r="C4640" s="357">
        <v>1063.8894646189999</v>
      </c>
      <c r="D4640" s="357">
        <v>1156.581248079</v>
      </c>
      <c r="E4640" s="357">
        <v>12.37442927</v>
      </c>
    </row>
    <row r="4641" spans="1:5">
      <c r="A4641" s="355">
        <f t="shared" si="72"/>
        <v>45851</v>
      </c>
      <c r="B4641" s="356">
        <v>4</v>
      </c>
      <c r="C4641" s="357">
        <v>1017.0332232509999</v>
      </c>
      <c r="D4641" s="357">
        <v>1163.0377258659996</v>
      </c>
      <c r="E4641" s="357">
        <v>12.024399520000001</v>
      </c>
    </row>
    <row r="4642" spans="1:5">
      <c r="A4642" s="355">
        <f t="shared" si="72"/>
        <v>45851</v>
      </c>
      <c r="B4642" s="356">
        <v>5</v>
      </c>
      <c r="C4642" s="357">
        <v>1030.886315302</v>
      </c>
      <c r="D4642" s="357">
        <v>1172.3525251530002</v>
      </c>
      <c r="E4642" s="357">
        <v>10.615605866999998</v>
      </c>
    </row>
    <row r="4643" spans="1:5">
      <c r="A4643" s="355">
        <f t="shared" si="72"/>
        <v>45851</v>
      </c>
      <c r="B4643" s="356">
        <v>6</v>
      </c>
      <c r="C4643" s="357">
        <v>1011.82654142</v>
      </c>
      <c r="D4643" s="357">
        <v>1192.7187494410005</v>
      </c>
      <c r="E4643" s="357">
        <v>9.626412638999998</v>
      </c>
    </row>
    <row r="4644" spans="1:5">
      <c r="A4644" s="355">
        <f t="shared" si="72"/>
        <v>45851</v>
      </c>
      <c r="B4644" s="356">
        <v>7</v>
      </c>
      <c r="C4644" s="357">
        <v>1105.4324998879997</v>
      </c>
      <c r="D4644" s="357">
        <v>1300.662016989</v>
      </c>
      <c r="E4644" s="357">
        <v>9.7451858619999996</v>
      </c>
    </row>
    <row r="4645" spans="1:5">
      <c r="A4645" s="355">
        <f t="shared" si="72"/>
        <v>45851</v>
      </c>
      <c r="B4645" s="356">
        <v>8</v>
      </c>
      <c r="C4645" s="357">
        <v>1212.3057099380005</v>
      </c>
      <c r="D4645" s="357">
        <v>1417.8407322990001</v>
      </c>
      <c r="E4645" s="357">
        <v>9.8866206800000036</v>
      </c>
    </row>
    <row r="4646" spans="1:5">
      <c r="A4646" s="355">
        <f t="shared" si="72"/>
        <v>45851</v>
      </c>
      <c r="B4646" s="356">
        <v>9</v>
      </c>
      <c r="C4646" s="357">
        <v>1286.2230098069997</v>
      </c>
      <c r="D4646" s="357">
        <v>1480.05798721</v>
      </c>
      <c r="E4646" s="357">
        <v>10.163041344</v>
      </c>
    </row>
    <row r="4647" spans="1:5">
      <c r="A4647" s="355">
        <f t="shared" si="72"/>
        <v>45851</v>
      </c>
      <c r="B4647" s="356">
        <v>10</v>
      </c>
      <c r="C4647" s="357">
        <v>1330.3094124310003</v>
      </c>
      <c r="D4647" s="357">
        <v>1526.0456546030002</v>
      </c>
      <c r="E4647" s="357">
        <v>10.430605232999996</v>
      </c>
    </row>
    <row r="4648" spans="1:5">
      <c r="A4648" s="355">
        <f t="shared" si="72"/>
        <v>45851</v>
      </c>
      <c r="B4648" s="356">
        <v>11</v>
      </c>
      <c r="C4648" s="357">
        <v>1352.7678962930008</v>
      </c>
      <c r="D4648" s="357">
        <v>1543.8524312329998</v>
      </c>
      <c r="E4648" s="357">
        <v>10.466812005999998</v>
      </c>
    </row>
    <row r="4649" spans="1:5">
      <c r="A4649" s="355">
        <f t="shared" si="72"/>
        <v>45851</v>
      </c>
      <c r="B4649" s="356">
        <v>12</v>
      </c>
      <c r="C4649" s="357">
        <v>1358.0166204599996</v>
      </c>
      <c r="D4649" s="357">
        <v>1553.7787658959996</v>
      </c>
      <c r="E4649" s="357">
        <v>10.518157261000001</v>
      </c>
    </row>
    <row r="4650" spans="1:5">
      <c r="A4650" s="355">
        <f t="shared" si="72"/>
        <v>45851</v>
      </c>
      <c r="B4650" s="356">
        <v>13</v>
      </c>
      <c r="C4650" s="357">
        <v>1357.3693889370004</v>
      </c>
      <c r="D4650" s="357">
        <v>1541.124673668</v>
      </c>
      <c r="E4650" s="357">
        <v>10.869256205000003</v>
      </c>
    </row>
    <row r="4651" spans="1:5">
      <c r="A4651" s="355">
        <f t="shared" si="72"/>
        <v>45851</v>
      </c>
      <c r="B4651" s="356">
        <v>14</v>
      </c>
      <c r="C4651" s="357">
        <v>1358.8580518169999</v>
      </c>
      <c r="D4651" s="357">
        <v>1544.037677975</v>
      </c>
      <c r="E4651" s="357">
        <v>11.336097483000001</v>
      </c>
    </row>
    <row r="4652" spans="1:5">
      <c r="A4652" s="355">
        <f t="shared" si="72"/>
        <v>45851</v>
      </c>
      <c r="B4652" s="356">
        <v>15</v>
      </c>
      <c r="C4652" s="357">
        <v>1357.3064069410002</v>
      </c>
      <c r="D4652" s="357">
        <v>1545.0368957989999</v>
      </c>
      <c r="E4652" s="357">
        <v>11.384797043999997</v>
      </c>
    </row>
    <row r="4653" spans="1:5">
      <c r="A4653" s="355">
        <f t="shared" si="72"/>
        <v>45851</v>
      </c>
      <c r="B4653" s="356">
        <v>16</v>
      </c>
      <c r="C4653" s="357">
        <v>1332.4660319120001</v>
      </c>
      <c r="D4653" s="357">
        <v>1520.6467031860002</v>
      </c>
      <c r="E4653" s="357">
        <v>11.924176319000003</v>
      </c>
    </row>
    <row r="4654" spans="1:5">
      <c r="A4654" s="355">
        <f t="shared" si="72"/>
        <v>45851</v>
      </c>
      <c r="B4654" s="356">
        <v>17</v>
      </c>
      <c r="C4654" s="357">
        <v>1338.2945532019999</v>
      </c>
      <c r="D4654" s="357">
        <v>1535.2954189009999</v>
      </c>
      <c r="E4654" s="357">
        <v>11.591865279</v>
      </c>
    </row>
    <row r="4655" spans="1:5">
      <c r="A4655" s="355">
        <f t="shared" si="72"/>
        <v>45851</v>
      </c>
      <c r="B4655" s="356">
        <v>18</v>
      </c>
      <c r="C4655" s="357">
        <v>1368.784886486</v>
      </c>
      <c r="D4655" s="357">
        <v>1610.879690811</v>
      </c>
      <c r="E4655" s="357">
        <v>12.735222387000006</v>
      </c>
    </row>
    <row r="4656" spans="1:5">
      <c r="A4656" s="355">
        <f t="shared" si="72"/>
        <v>45851</v>
      </c>
      <c r="B4656" s="356">
        <v>19</v>
      </c>
      <c r="C4656" s="357">
        <v>1596.0510124039997</v>
      </c>
      <c r="D4656" s="357">
        <v>1763.6729960500002</v>
      </c>
      <c r="E4656" s="357">
        <v>13.105648985999999</v>
      </c>
    </row>
    <row r="4657" spans="1:5">
      <c r="A4657" s="355">
        <f t="shared" si="72"/>
        <v>45851</v>
      </c>
      <c r="B4657" s="356">
        <v>20</v>
      </c>
      <c r="C4657" s="357">
        <v>1605.7112481670006</v>
      </c>
      <c r="D4657" s="357">
        <v>1713.8804054949999</v>
      </c>
      <c r="E4657" s="357">
        <v>12.654020725999999</v>
      </c>
    </row>
    <row r="4658" spans="1:5">
      <c r="A4658" s="355">
        <f t="shared" si="72"/>
        <v>45851</v>
      </c>
      <c r="B4658" s="356">
        <v>21</v>
      </c>
      <c r="C4658" s="357">
        <v>1466.494756737</v>
      </c>
      <c r="D4658" s="357">
        <v>1583.0470733400007</v>
      </c>
      <c r="E4658" s="357">
        <v>12.035405299999999</v>
      </c>
    </row>
    <row r="4659" spans="1:5">
      <c r="A4659" s="355">
        <f t="shared" si="72"/>
        <v>45851</v>
      </c>
      <c r="B4659" s="356">
        <v>22</v>
      </c>
      <c r="C4659" s="357">
        <v>1346.1025934100001</v>
      </c>
      <c r="D4659" s="357">
        <v>1438.7018361999997</v>
      </c>
      <c r="E4659" s="357">
        <v>11.957280089999998</v>
      </c>
    </row>
    <row r="4660" spans="1:5">
      <c r="A4660" s="355">
        <f t="shared" si="72"/>
        <v>45851</v>
      </c>
      <c r="B4660" s="356">
        <v>23</v>
      </c>
      <c r="C4660" s="357">
        <v>1176.3706928140002</v>
      </c>
      <c r="D4660" s="357">
        <v>1298.2180533280002</v>
      </c>
      <c r="E4660" s="357">
        <v>12.190930334000003</v>
      </c>
    </row>
    <row r="4661" spans="1:5">
      <c r="A4661" s="355">
        <f t="shared" si="72"/>
        <v>45852</v>
      </c>
      <c r="B4661" s="356">
        <v>0</v>
      </c>
      <c r="C4661" s="357">
        <v>996.69346780600017</v>
      </c>
      <c r="D4661" s="357">
        <v>1199.8727236969999</v>
      </c>
      <c r="E4661" s="357">
        <v>11.760886235000001</v>
      </c>
    </row>
    <row r="4662" spans="1:5">
      <c r="A4662" s="355">
        <f t="shared" si="72"/>
        <v>45852</v>
      </c>
      <c r="B4662" s="356">
        <v>1</v>
      </c>
      <c r="C4662" s="357">
        <v>936.08307696999975</v>
      </c>
      <c r="D4662" s="357">
        <v>1155.8360684920001</v>
      </c>
      <c r="E4662" s="357">
        <v>12.166484373000001</v>
      </c>
    </row>
    <row r="4663" spans="1:5">
      <c r="A4663" s="355">
        <f t="shared" si="72"/>
        <v>45852</v>
      </c>
      <c r="B4663" s="356">
        <v>2</v>
      </c>
      <c r="C4663" s="357">
        <v>888.97625292299995</v>
      </c>
      <c r="D4663" s="357">
        <v>1102.3762196699995</v>
      </c>
      <c r="E4663" s="357">
        <v>12.014021478999998</v>
      </c>
    </row>
    <row r="4664" spans="1:5">
      <c r="A4664" s="355">
        <f t="shared" si="72"/>
        <v>45852</v>
      </c>
      <c r="B4664" s="356">
        <v>3</v>
      </c>
      <c r="C4664" s="357">
        <v>868.59946933900039</v>
      </c>
      <c r="D4664" s="357">
        <v>1095.9992842370002</v>
      </c>
      <c r="E4664" s="357">
        <v>12.190018352999997</v>
      </c>
    </row>
    <row r="4665" spans="1:5">
      <c r="A4665" s="355">
        <f t="shared" si="72"/>
        <v>45852</v>
      </c>
      <c r="B4665" s="356">
        <v>4</v>
      </c>
      <c r="C4665" s="357">
        <v>925.65785947300014</v>
      </c>
      <c r="D4665" s="357">
        <v>1143.5023465700001</v>
      </c>
      <c r="E4665" s="357">
        <v>11.856943157000005</v>
      </c>
    </row>
    <row r="4666" spans="1:5">
      <c r="A4666" s="355">
        <f t="shared" si="72"/>
        <v>45852</v>
      </c>
      <c r="B4666" s="356">
        <v>5</v>
      </c>
      <c r="C4666" s="357">
        <v>1023.3955512419993</v>
      </c>
      <c r="D4666" s="357">
        <v>1248.4600434929998</v>
      </c>
      <c r="E4666" s="357">
        <v>11.744513470999998</v>
      </c>
    </row>
    <row r="4667" spans="1:5">
      <c r="A4667" s="355">
        <f t="shared" si="72"/>
        <v>45852</v>
      </c>
      <c r="B4667" s="356">
        <v>6</v>
      </c>
      <c r="C4667" s="357">
        <v>1207.0771768010004</v>
      </c>
      <c r="D4667" s="357">
        <v>1395.1594386399995</v>
      </c>
      <c r="E4667" s="357">
        <v>11.725383211000004</v>
      </c>
    </row>
    <row r="4668" spans="1:5">
      <c r="A4668" s="355">
        <f t="shared" si="72"/>
        <v>45852</v>
      </c>
      <c r="B4668" s="356">
        <v>7</v>
      </c>
      <c r="C4668" s="357">
        <v>1339.1488438530005</v>
      </c>
      <c r="D4668" s="357">
        <v>1548.2753845199995</v>
      </c>
      <c r="E4668" s="357">
        <v>14.015574838000001</v>
      </c>
    </row>
    <row r="4669" spans="1:5">
      <c r="A4669" s="355">
        <f t="shared" si="72"/>
        <v>45852</v>
      </c>
      <c r="B4669" s="356">
        <v>8</v>
      </c>
      <c r="C4669" s="357">
        <v>1520.4594396589994</v>
      </c>
      <c r="D4669" s="357">
        <v>1697.5562947579999</v>
      </c>
      <c r="E4669" s="357">
        <v>15.314501756000007</v>
      </c>
    </row>
    <row r="4670" spans="1:5">
      <c r="A4670" s="355">
        <f t="shared" si="72"/>
        <v>45852</v>
      </c>
      <c r="B4670" s="356">
        <v>9</v>
      </c>
      <c r="C4670" s="357">
        <v>1586.1243193289999</v>
      </c>
      <c r="D4670" s="357">
        <v>1775.5789424099999</v>
      </c>
      <c r="E4670" s="357">
        <v>15.934387066999999</v>
      </c>
    </row>
    <row r="4671" spans="1:5">
      <c r="A4671" s="355">
        <f t="shared" si="72"/>
        <v>45852</v>
      </c>
      <c r="B4671" s="356">
        <v>10</v>
      </c>
      <c r="C4671" s="357">
        <v>1662.0459966340002</v>
      </c>
      <c r="D4671" s="357">
        <v>1817.043482905</v>
      </c>
      <c r="E4671" s="357">
        <v>16.106460549000005</v>
      </c>
    </row>
    <row r="4672" spans="1:5">
      <c r="A4672" s="355">
        <f t="shared" si="72"/>
        <v>45852</v>
      </c>
      <c r="B4672" s="356">
        <v>11</v>
      </c>
      <c r="C4672" s="357">
        <v>1696.2236039530001</v>
      </c>
      <c r="D4672" s="357">
        <v>1891.650882979</v>
      </c>
      <c r="E4672" s="357">
        <v>16.840887717999998</v>
      </c>
    </row>
    <row r="4673" spans="1:5">
      <c r="A4673" s="355">
        <f t="shared" si="72"/>
        <v>45852</v>
      </c>
      <c r="B4673" s="356">
        <v>12</v>
      </c>
      <c r="C4673" s="357">
        <v>1670.8532224190005</v>
      </c>
      <c r="D4673" s="357">
        <v>1894.7351500779998</v>
      </c>
      <c r="E4673" s="357">
        <v>15.566713737000001</v>
      </c>
    </row>
    <row r="4674" spans="1:5">
      <c r="A4674" s="355">
        <f t="shared" si="72"/>
        <v>45852</v>
      </c>
      <c r="B4674" s="356">
        <v>13</v>
      </c>
      <c r="C4674" s="357">
        <v>1678.9280247960007</v>
      </c>
      <c r="D4674" s="357">
        <v>1899.1795825449997</v>
      </c>
      <c r="E4674" s="357">
        <v>16.489551344999999</v>
      </c>
    </row>
    <row r="4675" spans="1:5">
      <c r="A4675" s="355">
        <f t="shared" si="72"/>
        <v>45852</v>
      </c>
      <c r="B4675" s="356">
        <v>14</v>
      </c>
      <c r="C4675" s="357">
        <v>1695.6353570590004</v>
      </c>
      <c r="D4675" s="357">
        <v>1906.4512499240002</v>
      </c>
      <c r="E4675" s="357">
        <v>17.135080939999998</v>
      </c>
    </row>
    <row r="4676" spans="1:5">
      <c r="A4676" s="355">
        <f t="shared" si="72"/>
        <v>45852</v>
      </c>
      <c r="B4676" s="356">
        <v>15</v>
      </c>
      <c r="C4676" s="357">
        <v>1700.1257892130004</v>
      </c>
      <c r="D4676" s="357">
        <v>1909.5671573689995</v>
      </c>
      <c r="E4676" s="357">
        <v>17.237596306</v>
      </c>
    </row>
    <row r="4677" spans="1:5">
      <c r="A4677" s="355">
        <f t="shared" si="72"/>
        <v>45852</v>
      </c>
      <c r="B4677" s="356">
        <v>16</v>
      </c>
      <c r="C4677" s="357">
        <v>1694.9764530289997</v>
      </c>
      <c r="D4677" s="357">
        <v>1889.5966594390002</v>
      </c>
      <c r="E4677" s="357">
        <v>16.161593966000005</v>
      </c>
    </row>
    <row r="4678" spans="1:5">
      <c r="A4678" s="355">
        <f t="shared" ref="A4678:A4741" si="73">IF(B4678=0,A4677+1,A4677)</f>
        <v>45852</v>
      </c>
      <c r="B4678" s="356">
        <v>17</v>
      </c>
      <c r="C4678" s="357">
        <v>1626.132870919</v>
      </c>
      <c r="D4678" s="357">
        <v>1821.4486991879999</v>
      </c>
      <c r="E4678" s="357">
        <v>13.491565264999997</v>
      </c>
    </row>
    <row r="4679" spans="1:5">
      <c r="A4679" s="355">
        <f t="shared" si="73"/>
        <v>45852</v>
      </c>
      <c r="B4679" s="356">
        <v>18</v>
      </c>
      <c r="C4679" s="357">
        <v>1603.3708990090001</v>
      </c>
      <c r="D4679" s="357">
        <v>1842.6957610189997</v>
      </c>
      <c r="E4679" s="357">
        <v>13.133637022999999</v>
      </c>
    </row>
    <row r="4680" spans="1:5">
      <c r="A4680" s="355">
        <f t="shared" si="73"/>
        <v>45852</v>
      </c>
      <c r="B4680" s="356">
        <v>19</v>
      </c>
      <c r="C4680" s="357">
        <v>1777.5628033500002</v>
      </c>
      <c r="D4680" s="357">
        <v>1999.9031982250001</v>
      </c>
      <c r="E4680" s="357">
        <v>13.441230591</v>
      </c>
    </row>
    <row r="4681" spans="1:5">
      <c r="A4681" s="355">
        <f t="shared" si="73"/>
        <v>45852</v>
      </c>
      <c r="B4681" s="356">
        <v>20</v>
      </c>
      <c r="C4681" s="357">
        <v>1709.2484702640004</v>
      </c>
      <c r="D4681" s="357">
        <v>1934.3713078399999</v>
      </c>
      <c r="E4681" s="357">
        <v>13.140115639999999</v>
      </c>
    </row>
    <row r="4682" spans="1:5">
      <c r="A4682" s="355">
        <f t="shared" si="73"/>
        <v>45852</v>
      </c>
      <c r="B4682" s="356">
        <v>21</v>
      </c>
      <c r="C4682" s="357">
        <v>1552.955203532</v>
      </c>
      <c r="D4682" s="357">
        <v>1779.4896268829998</v>
      </c>
      <c r="E4682" s="357">
        <v>12.349943240000004</v>
      </c>
    </row>
    <row r="4683" spans="1:5">
      <c r="A4683" s="355">
        <f t="shared" si="73"/>
        <v>45852</v>
      </c>
      <c r="B4683" s="356">
        <v>22</v>
      </c>
      <c r="C4683" s="357">
        <v>1442.3031607230002</v>
      </c>
      <c r="D4683" s="357">
        <v>1627.294920347</v>
      </c>
      <c r="E4683" s="357">
        <v>11.376648131</v>
      </c>
    </row>
    <row r="4684" spans="1:5">
      <c r="A4684" s="355">
        <f t="shared" si="73"/>
        <v>45852</v>
      </c>
      <c r="B4684" s="356">
        <v>23</v>
      </c>
      <c r="C4684" s="357">
        <v>1262.3402718350003</v>
      </c>
      <c r="D4684" s="357">
        <v>1456.2333666140003</v>
      </c>
      <c r="E4684" s="357">
        <v>12.49767892</v>
      </c>
    </row>
    <row r="4685" spans="1:5">
      <c r="A4685" s="355">
        <f t="shared" si="73"/>
        <v>45853</v>
      </c>
      <c r="B4685" s="356">
        <v>0</v>
      </c>
      <c r="C4685" s="357">
        <v>1234.3842787020001</v>
      </c>
      <c r="D4685" s="357">
        <v>1360.0278088489997</v>
      </c>
      <c r="E4685" s="357">
        <v>13.012205563000002</v>
      </c>
    </row>
    <row r="4686" spans="1:5">
      <c r="A4686" s="355">
        <f t="shared" si="73"/>
        <v>45853</v>
      </c>
      <c r="B4686" s="356">
        <v>1</v>
      </c>
      <c r="C4686" s="357">
        <v>1125.4856730710005</v>
      </c>
      <c r="D4686" s="357">
        <v>1303.5461488980004</v>
      </c>
      <c r="E4686" s="357">
        <v>12.759655000000002</v>
      </c>
    </row>
    <row r="4687" spans="1:5">
      <c r="A4687" s="355">
        <f t="shared" si="73"/>
        <v>45853</v>
      </c>
      <c r="B4687" s="356">
        <v>2</v>
      </c>
      <c r="C4687" s="357">
        <v>1068.9364279099998</v>
      </c>
      <c r="D4687" s="357">
        <v>1272.3076837629997</v>
      </c>
      <c r="E4687" s="357">
        <v>12.797839632999995</v>
      </c>
    </row>
    <row r="4688" spans="1:5">
      <c r="A4688" s="355">
        <f t="shared" si="73"/>
        <v>45853</v>
      </c>
      <c r="B4688" s="356">
        <v>3</v>
      </c>
      <c r="C4688" s="357">
        <v>1058.9860816329997</v>
      </c>
      <c r="D4688" s="357">
        <v>1264.0985249610003</v>
      </c>
      <c r="E4688" s="357">
        <v>13.123690946999995</v>
      </c>
    </row>
    <row r="4689" spans="1:5">
      <c r="A4689" s="355">
        <f t="shared" si="73"/>
        <v>45853</v>
      </c>
      <c r="B4689" s="356">
        <v>4</v>
      </c>
      <c r="C4689" s="357">
        <v>1103.540057918</v>
      </c>
      <c r="D4689" s="357">
        <v>1308.0970050779999</v>
      </c>
      <c r="E4689" s="357">
        <v>13.026446783000003</v>
      </c>
    </row>
    <row r="4690" spans="1:5">
      <c r="A4690" s="355">
        <f t="shared" si="73"/>
        <v>45853</v>
      </c>
      <c r="B4690" s="356">
        <v>5</v>
      </c>
      <c r="C4690" s="357">
        <v>1182.1483100260002</v>
      </c>
      <c r="D4690" s="357">
        <v>1405.5525028770003</v>
      </c>
      <c r="E4690" s="357">
        <v>12.710149949000003</v>
      </c>
    </row>
    <row r="4691" spans="1:5">
      <c r="A4691" s="355">
        <f t="shared" si="73"/>
        <v>45853</v>
      </c>
      <c r="B4691" s="356">
        <v>6</v>
      </c>
      <c r="C4691" s="357">
        <v>1334.1247601239997</v>
      </c>
      <c r="D4691" s="357">
        <v>1540.2223670590004</v>
      </c>
      <c r="E4691" s="357">
        <v>12.506536415999994</v>
      </c>
    </row>
    <row r="4692" spans="1:5">
      <c r="A4692" s="355">
        <f t="shared" si="73"/>
        <v>45853</v>
      </c>
      <c r="B4692" s="356">
        <v>7</v>
      </c>
      <c r="C4692" s="357">
        <v>1542.0705317539996</v>
      </c>
      <c r="D4692" s="357">
        <v>1652.9839364829998</v>
      </c>
      <c r="E4692" s="357">
        <v>13.930700521</v>
      </c>
    </row>
    <row r="4693" spans="1:5">
      <c r="A4693" s="355">
        <f t="shared" si="73"/>
        <v>45853</v>
      </c>
      <c r="B4693" s="356">
        <v>8</v>
      </c>
      <c r="C4693" s="357">
        <v>1633.1497984300001</v>
      </c>
      <c r="D4693" s="357">
        <v>1735.8307881990002</v>
      </c>
      <c r="E4693" s="357">
        <v>15.255699964999996</v>
      </c>
    </row>
    <row r="4694" spans="1:5">
      <c r="A4694" s="355">
        <f t="shared" si="73"/>
        <v>45853</v>
      </c>
      <c r="B4694" s="356">
        <v>9</v>
      </c>
      <c r="C4694" s="357">
        <v>1668.4714120399997</v>
      </c>
      <c r="D4694" s="357">
        <v>1786.341087922</v>
      </c>
      <c r="E4694" s="357">
        <v>15.816451968999999</v>
      </c>
    </row>
    <row r="4695" spans="1:5">
      <c r="A4695" s="355">
        <f t="shared" si="73"/>
        <v>45853</v>
      </c>
      <c r="B4695" s="356">
        <v>10</v>
      </c>
      <c r="C4695" s="357">
        <v>1712.6058757190003</v>
      </c>
      <c r="D4695" s="357">
        <v>1828.0039894020003</v>
      </c>
      <c r="E4695" s="357">
        <v>15.967714642000001</v>
      </c>
    </row>
    <row r="4696" spans="1:5">
      <c r="A4696" s="355">
        <f t="shared" si="73"/>
        <v>45853</v>
      </c>
      <c r="B4696" s="356">
        <v>11</v>
      </c>
      <c r="C4696" s="357">
        <v>1765.9153975040006</v>
      </c>
      <c r="D4696" s="357">
        <v>1876.0410611969999</v>
      </c>
      <c r="E4696" s="357">
        <v>15.584192176000002</v>
      </c>
    </row>
    <row r="4697" spans="1:5">
      <c r="A4697" s="355">
        <f t="shared" si="73"/>
        <v>45853</v>
      </c>
      <c r="B4697" s="356">
        <v>12</v>
      </c>
      <c r="C4697" s="357">
        <v>1750.861812782</v>
      </c>
      <c r="D4697" s="357">
        <v>1865.230437061</v>
      </c>
      <c r="E4697" s="357">
        <v>14.338940326000003</v>
      </c>
    </row>
    <row r="4698" spans="1:5">
      <c r="A4698" s="355">
        <f t="shared" si="73"/>
        <v>45853</v>
      </c>
      <c r="B4698" s="356">
        <v>13</v>
      </c>
      <c r="C4698" s="357">
        <v>1759.7856885950009</v>
      </c>
      <c r="D4698" s="357">
        <v>1875.8033459189992</v>
      </c>
      <c r="E4698" s="357">
        <v>15.347789716999999</v>
      </c>
    </row>
    <row r="4699" spans="1:5">
      <c r="A4699" s="355">
        <f t="shared" si="73"/>
        <v>45853</v>
      </c>
      <c r="B4699" s="356">
        <v>14</v>
      </c>
      <c r="C4699" s="357">
        <v>1776.5994952630003</v>
      </c>
      <c r="D4699" s="357">
        <v>1893.3189389289996</v>
      </c>
      <c r="E4699" s="357">
        <v>16.129412002999999</v>
      </c>
    </row>
    <row r="4700" spans="1:5">
      <c r="A4700" s="355">
        <f t="shared" si="73"/>
        <v>45853</v>
      </c>
      <c r="B4700" s="356">
        <v>15</v>
      </c>
      <c r="C4700" s="357">
        <v>1793.0828737929996</v>
      </c>
      <c r="D4700" s="357">
        <v>1911.2990410510001</v>
      </c>
      <c r="E4700" s="357">
        <v>16.295868189000004</v>
      </c>
    </row>
    <row r="4701" spans="1:5">
      <c r="A4701" s="355">
        <f t="shared" si="73"/>
        <v>45853</v>
      </c>
      <c r="B4701" s="356">
        <v>16</v>
      </c>
      <c r="C4701" s="357">
        <v>1790.4449447319994</v>
      </c>
      <c r="D4701" s="357">
        <v>1899.0787172630003</v>
      </c>
      <c r="E4701" s="357">
        <v>15.592756812999999</v>
      </c>
    </row>
    <row r="4702" spans="1:5">
      <c r="A4702" s="355">
        <f t="shared" si="73"/>
        <v>45853</v>
      </c>
      <c r="B4702" s="356">
        <v>17</v>
      </c>
      <c r="C4702" s="357">
        <v>1666.6017167009998</v>
      </c>
      <c r="D4702" s="357">
        <v>1842.659594452999</v>
      </c>
      <c r="E4702" s="357">
        <v>13.378442185999999</v>
      </c>
    </row>
    <row r="4703" spans="1:5">
      <c r="A4703" s="355">
        <f t="shared" si="73"/>
        <v>45853</v>
      </c>
      <c r="B4703" s="356">
        <v>18</v>
      </c>
      <c r="C4703" s="357">
        <v>1686.7648905499998</v>
      </c>
      <c r="D4703" s="357">
        <v>1858.5285877589999</v>
      </c>
      <c r="E4703" s="357">
        <v>12.884040030000012</v>
      </c>
    </row>
    <row r="4704" spans="1:5">
      <c r="A4704" s="355">
        <f t="shared" si="73"/>
        <v>45853</v>
      </c>
      <c r="B4704" s="356">
        <v>19</v>
      </c>
      <c r="C4704" s="357">
        <v>1930.1592335440002</v>
      </c>
      <c r="D4704" s="357">
        <v>2022.6874370830001</v>
      </c>
      <c r="E4704" s="357">
        <v>12.866241727</v>
      </c>
    </row>
    <row r="4705" spans="1:5">
      <c r="A4705" s="355">
        <f t="shared" si="73"/>
        <v>45853</v>
      </c>
      <c r="B4705" s="356">
        <v>20</v>
      </c>
      <c r="C4705" s="357">
        <v>1857.8374989640001</v>
      </c>
      <c r="D4705" s="357">
        <v>1963.6008057019994</v>
      </c>
      <c r="E4705" s="357">
        <v>13.341636291999995</v>
      </c>
    </row>
    <row r="4706" spans="1:5">
      <c r="A4706" s="355">
        <f t="shared" si="73"/>
        <v>45853</v>
      </c>
      <c r="B4706" s="356">
        <v>21</v>
      </c>
      <c r="C4706" s="357">
        <v>1732.6137071289995</v>
      </c>
      <c r="D4706" s="357">
        <v>1814.1097731459997</v>
      </c>
      <c r="E4706" s="357">
        <v>13.080420610999996</v>
      </c>
    </row>
    <row r="4707" spans="1:5">
      <c r="A4707" s="355">
        <f t="shared" si="73"/>
        <v>45853</v>
      </c>
      <c r="B4707" s="356">
        <v>22</v>
      </c>
      <c r="C4707" s="357">
        <v>1597.5798384829998</v>
      </c>
      <c r="D4707" s="357">
        <v>1655.6048739750001</v>
      </c>
      <c r="E4707" s="357">
        <v>13.129519742999999</v>
      </c>
    </row>
    <row r="4708" spans="1:5">
      <c r="A4708" s="355">
        <f t="shared" si="73"/>
        <v>45853</v>
      </c>
      <c r="B4708" s="356">
        <v>23</v>
      </c>
      <c r="C4708" s="357">
        <v>1368.2299547520006</v>
      </c>
      <c r="D4708" s="357">
        <v>1494.5626504909997</v>
      </c>
      <c r="E4708" s="357">
        <v>13.353201717000003</v>
      </c>
    </row>
    <row r="4709" spans="1:5">
      <c r="A4709" s="355">
        <f t="shared" si="73"/>
        <v>45854</v>
      </c>
      <c r="B4709" s="356">
        <v>0</v>
      </c>
      <c r="C4709" s="357">
        <v>1180.4895896750006</v>
      </c>
      <c r="D4709" s="357">
        <v>1377.0651433760004</v>
      </c>
      <c r="E4709" s="357">
        <v>12.924721115000002</v>
      </c>
    </row>
    <row r="4710" spans="1:5">
      <c r="A4710" s="355">
        <f t="shared" si="73"/>
        <v>45854</v>
      </c>
      <c r="B4710" s="356">
        <v>1</v>
      </c>
      <c r="C4710" s="357">
        <v>1116.9173894370001</v>
      </c>
      <c r="D4710" s="357">
        <v>1317.5341548310003</v>
      </c>
      <c r="E4710" s="357">
        <v>13.278785112999996</v>
      </c>
    </row>
    <row r="4711" spans="1:5">
      <c r="A4711" s="355">
        <f t="shared" si="73"/>
        <v>45854</v>
      </c>
      <c r="B4711" s="356">
        <v>2</v>
      </c>
      <c r="C4711" s="357">
        <v>1079.4817092070002</v>
      </c>
      <c r="D4711" s="357">
        <v>1280.642381053</v>
      </c>
      <c r="E4711" s="357">
        <v>13.188594732000002</v>
      </c>
    </row>
    <row r="4712" spans="1:5">
      <c r="A4712" s="355">
        <f t="shared" si="73"/>
        <v>45854</v>
      </c>
      <c r="B4712" s="356">
        <v>3</v>
      </c>
      <c r="C4712" s="357">
        <v>1066.5397714839999</v>
      </c>
      <c r="D4712" s="357">
        <v>1268.565253818</v>
      </c>
      <c r="E4712" s="357">
        <v>13.048079968999996</v>
      </c>
    </row>
    <row r="4713" spans="1:5">
      <c r="A4713" s="355">
        <f t="shared" si="73"/>
        <v>45854</v>
      </c>
      <c r="B4713" s="356">
        <v>4</v>
      </c>
      <c r="C4713" s="357">
        <v>1111.6082455139999</v>
      </c>
      <c r="D4713" s="357">
        <v>1313.723965851</v>
      </c>
      <c r="E4713" s="357">
        <v>13.033317331000001</v>
      </c>
    </row>
    <row r="4714" spans="1:5">
      <c r="A4714" s="355">
        <f t="shared" si="73"/>
        <v>45854</v>
      </c>
      <c r="B4714" s="356">
        <v>5</v>
      </c>
      <c r="C4714" s="357">
        <v>1201.2610128170002</v>
      </c>
      <c r="D4714" s="357">
        <v>1412.054356868</v>
      </c>
      <c r="E4714" s="357">
        <v>13.038303821</v>
      </c>
    </row>
    <row r="4715" spans="1:5">
      <c r="A4715" s="355">
        <f t="shared" si="73"/>
        <v>45854</v>
      </c>
      <c r="B4715" s="356">
        <v>6</v>
      </c>
      <c r="C4715" s="357">
        <v>1323.8548468440003</v>
      </c>
      <c r="D4715" s="357">
        <v>1539.325182302</v>
      </c>
      <c r="E4715" s="357">
        <v>12.132914419000002</v>
      </c>
    </row>
    <row r="4716" spans="1:5">
      <c r="A4716" s="355">
        <f t="shared" si="73"/>
        <v>45854</v>
      </c>
      <c r="B4716" s="356">
        <v>7</v>
      </c>
      <c r="C4716" s="357">
        <v>1452.926791055</v>
      </c>
      <c r="D4716" s="357">
        <v>1653.5025479080002</v>
      </c>
      <c r="E4716" s="357">
        <v>13.902043039</v>
      </c>
    </row>
    <row r="4717" spans="1:5">
      <c r="A4717" s="355">
        <f t="shared" si="73"/>
        <v>45854</v>
      </c>
      <c r="B4717" s="356">
        <v>8</v>
      </c>
      <c r="C4717" s="357">
        <v>1555.5551452469992</v>
      </c>
      <c r="D4717" s="357">
        <v>1743.0814070210006</v>
      </c>
      <c r="E4717" s="357">
        <v>14.850269607000001</v>
      </c>
    </row>
    <row r="4718" spans="1:5">
      <c r="A4718" s="355">
        <f t="shared" si="73"/>
        <v>45854</v>
      </c>
      <c r="B4718" s="356">
        <v>9</v>
      </c>
      <c r="C4718" s="357">
        <v>1604.8473359670006</v>
      </c>
      <c r="D4718" s="357">
        <v>1796.8944754770002</v>
      </c>
      <c r="E4718" s="357">
        <v>15.165947045000001</v>
      </c>
    </row>
    <row r="4719" spans="1:5">
      <c r="A4719" s="355">
        <f t="shared" si="73"/>
        <v>45854</v>
      </c>
      <c r="B4719" s="356">
        <v>10</v>
      </c>
      <c r="C4719" s="357">
        <v>1647.856024727</v>
      </c>
      <c r="D4719" s="357">
        <v>1841.9950840270001</v>
      </c>
      <c r="E4719" s="357">
        <v>15.754031460000002</v>
      </c>
    </row>
    <row r="4720" spans="1:5">
      <c r="A4720" s="355">
        <f t="shared" si="73"/>
        <v>45854</v>
      </c>
      <c r="B4720" s="356">
        <v>11</v>
      </c>
      <c r="C4720" s="357">
        <v>1698.8356624429994</v>
      </c>
      <c r="D4720" s="357">
        <v>1879.1395212540003</v>
      </c>
      <c r="E4720" s="357">
        <v>15.555888184000001</v>
      </c>
    </row>
    <row r="4721" spans="1:5">
      <c r="A4721" s="355">
        <f t="shared" si="73"/>
        <v>45854</v>
      </c>
      <c r="B4721" s="356">
        <v>12</v>
      </c>
      <c r="C4721" s="357">
        <v>1686.9072594729994</v>
      </c>
      <c r="D4721" s="357">
        <v>1869.0504235859999</v>
      </c>
      <c r="E4721" s="357">
        <v>14.218489691999997</v>
      </c>
    </row>
    <row r="4722" spans="1:5">
      <c r="A4722" s="355">
        <f t="shared" si="73"/>
        <v>45854</v>
      </c>
      <c r="B4722" s="356">
        <v>13</v>
      </c>
      <c r="C4722" s="357">
        <v>1690.5634850250001</v>
      </c>
      <c r="D4722" s="357">
        <v>1871.6998490379999</v>
      </c>
      <c r="E4722" s="357">
        <v>15.026211001999997</v>
      </c>
    </row>
    <row r="4723" spans="1:5">
      <c r="A4723" s="355">
        <f t="shared" si="73"/>
        <v>45854</v>
      </c>
      <c r="B4723" s="356">
        <v>14</v>
      </c>
      <c r="C4723" s="357">
        <v>1721.4760539930007</v>
      </c>
      <c r="D4723" s="357">
        <v>1895.2684323869996</v>
      </c>
      <c r="E4723" s="357">
        <v>16.529670955</v>
      </c>
    </row>
    <row r="4724" spans="1:5">
      <c r="A4724" s="355">
        <f t="shared" si="73"/>
        <v>45854</v>
      </c>
      <c r="B4724" s="356">
        <v>15</v>
      </c>
      <c r="C4724" s="357">
        <v>1728.5206159640004</v>
      </c>
      <c r="D4724" s="357">
        <v>1911.1103957579996</v>
      </c>
      <c r="E4724" s="357">
        <v>16.333176247000004</v>
      </c>
    </row>
    <row r="4725" spans="1:5">
      <c r="A4725" s="355">
        <f t="shared" si="73"/>
        <v>45854</v>
      </c>
      <c r="B4725" s="356">
        <v>16</v>
      </c>
      <c r="C4725" s="357">
        <v>1766.2207955920003</v>
      </c>
      <c r="D4725" s="357">
        <v>1910.7084208290003</v>
      </c>
      <c r="E4725" s="357">
        <v>15.553551515000001</v>
      </c>
    </row>
    <row r="4726" spans="1:5">
      <c r="A4726" s="355">
        <f t="shared" si="73"/>
        <v>45854</v>
      </c>
      <c r="B4726" s="356">
        <v>17</v>
      </c>
      <c r="C4726" s="357">
        <v>1705.1967571289995</v>
      </c>
      <c r="D4726" s="357">
        <v>1857.5659271989998</v>
      </c>
      <c r="E4726" s="357">
        <v>13.048710447000001</v>
      </c>
    </row>
    <row r="4727" spans="1:5">
      <c r="A4727" s="355">
        <f t="shared" si="73"/>
        <v>45854</v>
      </c>
      <c r="B4727" s="356">
        <v>18</v>
      </c>
      <c r="C4727" s="357">
        <v>1650.2808329479994</v>
      </c>
      <c r="D4727" s="357">
        <v>1864.4152103820002</v>
      </c>
      <c r="E4727" s="357">
        <v>12.500166363999998</v>
      </c>
    </row>
    <row r="4728" spans="1:5">
      <c r="A4728" s="355">
        <f t="shared" si="73"/>
        <v>45854</v>
      </c>
      <c r="B4728" s="356">
        <v>19</v>
      </c>
      <c r="C4728" s="357">
        <v>1814.2810061999999</v>
      </c>
      <c r="D4728" s="357">
        <v>2020.9702414650003</v>
      </c>
      <c r="E4728" s="357">
        <v>12.731453909000004</v>
      </c>
    </row>
    <row r="4729" spans="1:5">
      <c r="A4729" s="355">
        <f t="shared" si="73"/>
        <v>45854</v>
      </c>
      <c r="B4729" s="356">
        <v>20</v>
      </c>
      <c r="C4729" s="357">
        <v>1763.8351693149998</v>
      </c>
      <c r="D4729" s="357">
        <v>1963.067952548</v>
      </c>
      <c r="E4729" s="357">
        <v>12.700824216000001</v>
      </c>
    </row>
    <row r="4730" spans="1:5">
      <c r="A4730" s="355">
        <f t="shared" si="73"/>
        <v>45854</v>
      </c>
      <c r="B4730" s="356">
        <v>21</v>
      </c>
      <c r="C4730" s="357">
        <v>1601.552854796</v>
      </c>
      <c r="D4730" s="357">
        <v>1817.3476326940004</v>
      </c>
      <c r="E4730" s="357">
        <v>13.082449529000003</v>
      </c>
    </row>
    <row r="4731" spans="1:5">
      <c r="A4731" s="355">
        <f t="shared" si="73"/>
        <v>45854</v>
      </c>
      <c r="B4731" s="356">
        <v>22</v>
      </c>
      <c r="C4731" s="357">
        <v>1469.4904117220005</v>
      </c>
      <c r="D4731" s="357">
        <v>1653.7140430380005</v>
      </c>
      <c r="E4731" s="357">
        <v>13.086551532999998</v>
      </c>
    </row>
    <row r="4732" spans="1:5">
      <c r="A4732" s="355">
        <f t="shared" si="73"/>
        <v>45854</v>
      </c>
      <c r="B4732" s="356">
        <v>23</v>
      </c>
      <c r="C4732" s="357">
        <v>1307.0400041990006</v>
      </c>
      <c r="D4732" s="357">
        <v>1493.3224904670003</v>
      </c>
      <c r="E4732" s="357">
        <v>13.203529493</v>
      </c>
    </row>
    <row r="4733" spans="1:5">
      <c r="A4733" s="355">
        <f t="shared" si="73"/>
        <v>45855</v>
      </c>
      <c r="B4733" s="356">
        <v>0</v>
      </c>
      <c r="C4733" s="357">
        <v>1214.453470445</v>
      </c>
      <c r="D4733" s="357">
        <v>1385.1491806630002</v>
      </c>
      <c r="E4733" s="357">
        <v>12.968959382000007</v>
      </c>
    </row>
    <row r="4734" spans="1:5">
      <c r="A4734" s="355">
        <f t="shared" si="73"/>
        <v>45855</v>
      </c>
      <c r="B4734" s="356">
        <v>1</v>
      </c>
      <c r="C4734" s="357">
        <v>1133.53099084</v>
      </c>
      <c r="D4734" s="357">
        <v>1307.437814268</v>
      </c>
      <c r="E4734" s="357">
        <v>13.181165789000003</v>
      </c>
    </row>
    <row r="4735" spans="1:5">
      <c r="A4735" s="355">
        <f t="shared" si="73"/>
        <v>45855</v>
      </c>
      <c r="B4735" s="356">
        <v>2</v>
      </c>
      <c r="C4735" s="357">
        <v>1102.2971819779998</v>
      </c>
      <c r="D4735" s="357">
        <v>1277.4284838469998</v>
      </c>
      <c r="E4735" s="357">
        <v>12.929976039000001</v>
      </c>
    </row>
    <row r="4736" spans="1:5">
      <c r="A4736" s="355">
        <f t="shared" si="73"/>
        <v>45855</v>
      </c>
      <c r="B4736" s="356">
        <v>3</v>
      </c>
      <c r="C4736" s="357">
        <v>1105.81255652</v>
      </c>
      <c r="D4736" s="357">
        <v>1281.8716176850005</v>
      </c>
      <c r="E4736" s="357">
        <v>12.783451319000001</v>
      </c>
    </row>
    <row r="4737" spans="1:5">
      <c r="A4737" s="355">
        <f t="shared" si="73"/>
        <v>45855</v>
      </c>
      <c r="B4737" s="356">
        <v>4</v>
      </c>
      <c r="C4737" s="357">
        <v>1155.3093566909997</v>
      </c>
      <c r="D4737" s="357">
        <v>1332.7265434789999</v>
      </c>
      <c r="E4737" s="357">
        <v>12.678914276999997</v>
      </c>
    </row>
    <row r="4738" spans="1:5">
      <c r="A4738" s="355">
        <f t="shared" si="73"/>
        <v>45855</v>
      </c>
      <c r="B4738" s="356">
        <v>5</v>
      </c>
      <c r="C4738" s="357">
        <v>1239.105111737</v>
      </c>
      <c r="D4738" s="357">
        <v>1413.8346327859999</v>
      </c>
      <c r="E4738" s="357">
        <v>12.257463479999998</v>
      </c>
    </row>
    <row r="4739" spans="1:5">
      <c r="A4739" s="355">
        <f t="shared" si="73"/>
        <v>45855</v>
      </c>
      <c r="B4739" s="356">
        <v>6</v>
      </c>
      <c r="C4739" s="357">
        <v>1390.9101044009994</v>
      </c>
      <c r="D4739" s="357">
        <v>1565.5823758680003</v>
      </c>
      <c r="E4739" s="357">
        <v>11.165054708999998</v>
      </c>
    </row>
    <row r="4740" spans="1:5">
      <c r="A4740" s="355">
        <f t="shared" si="73"/>
        <v>45855</v>
      </c>
      <c r="B4740" s="356">
        <v>7</v>
      </c>
      <c r="C4740" s="357">
        <v>1502.7560638900002</v>
      </c>
      <c r="D4740" s="357">
        <v>1664.7736629429999</v>
      </c>
      <c r="E4740" s="357">
        <v>13.356510618000003</v>
      </c>
    </row>
    <row r="4741" spans="1:5">
      <c r="A4741" s="355">
        <f t="shared" si="73"/>
        <v>45855</v>
      </c>
      <c r="B4741" s="356">
        <v>8</v>
      </c>
      <c r="C4741" s="357">
        <v>1586.6011307189995</v>
      </c>
      <c r="D4741" s="357">
        <v>1762.5817346280003</v>
      </c>
      <c r="E4741" s="357">
        <v>14.783853648000001</v>
      </c>
    </row>
    <row r="4742" spans="1:5">
      <c r="A4742" s="355">
        <f t="shared" ref="A4742:A4805" si="74">IF(B4742=0,A4741+1,A4741)</f>
        <v>45855</v>
      </c>
      <c r="B4742" s="356">
        <v>9</v>
      </c>
      <c r="C4742" s="357">
        <v>1675.0386735699988</v>
      </c>
      <c r="D4742" s="357">
        <v>1828.9031187080002</v>
      </c>
      <c r="E4742" s="357">
        <v>14.907950678000001</v>
      </c>
    </row>
    <row r="4743" spans="1:5">
      <c r="A4743" s="355">
        <f t="shared" si="74"/>
        <v>45855</v>
      </c>
      <c r="B4743" s="356">
        <v>10</v>
      </c>
      <c r="C4743" s="357">
        <v>1712.8200284070008</v>
      </c>
      <c r="D4743" s="357">
        <v>1873.1075784060006</v>
      </c>
      <c r="E4743" s="357">
        <v>15.168501490000006</v>
      </c>
    </row>
    <row r="4744" spans="1:5">
      <c r="A4744" s="355">
        <f t="shared" si="74"/>
        <v>45855</v>
      </c>
      <c r="B4744" s="356">
        <v>11</v>
      </c>
      <c r="C4744" s="357">
        <v>1746.9895439009993</v>
      </c>
      <c r="D4744" s="357">
        <v>1909.4251256430005</v>
      </c>
      <c r="E4744" s="357">
        <v>15.350021120999996</v>
      </c>
    </row>
    <row r="4745" spans="1:5">
      <c r="A4745" s="355">
        <f t="shared" si="74"/>
        <v>45855</v>
      </c>
      <c r="B4745" s="356">
        <v>12</v>
      </c>
      <c r="C4745" s="357">
        <v>1755.7067759750007</v>
      </c>
      <c r="D4745" s="357">
        <v>1903.2158466939995</v>
      </c>
      <c r="E4745" s="357">
        <v>14.039172617</v>
      </c>
    </row>
    <row r="4746" spans="1:5">
      <c r="A4746" s="355">
        <f t="shared" si="74"/>
        <v>45855</v>
      </c>
      <c r="B4746" s="356">
        <v>13</v>
      </c>
      <c r="C4746" s="357">
        <v>1765.2380469839998</v>
      </c>
      <c r="D4746" s="357">
        <v>1905.8552280200001</v>
      </c>
      <c r="E4746" s="357">
        <v>14.567133746999994</v>
      </c>
    </row>
    <row r="4747" spans="1:5">
      <c r="A4747" s="355">
        <f t="shared" si="74"/>
        <v>45855</v>
      </c>
      <c r="B4747" s="356">
        <v>14</v>
      </c>
      <c r="C4747" s="357">
        <v>1781.6126575909996</v>
      </c>
      <c r="D4747" s="357">
        <v>1931.3091431930002</v>
      </c>
      <c r="E4747" s="357">
        <v>14.841809331000002</v>
      </c>
    </row>
    <row r="4748" spans="1:5">
      <c r="A4748" s="355">
        <f t="shared" si="74"/>
        <v>45855</v>
      </c>
      <c r="B4748" s="356">
        <v>15</v>
      </c>
      <c r="C4748" s="357">
        <v>1795.5602296179998</v>
      </c>
      <c r="D4748" s="357">
        <v>1948.1992725130003</v>
      </c>
      <c r="E4748" s="357">
        <v>14.828352187</v>
      </c>
    </row>
    <row r="4749" spans="1:5">
      <c r="A4749" s="355">
        <f t="shared" si="74"/>
        <v>45855</v>
      </c>
      <c r="B4749" s="356">
        <v>16</v>
      </c>
      <c r="C4749" s="357">
        <v>1766.3902932869994</v>
      </c>
      <c r="D4749" s="357">
        <v>1920.1662019889998</v>
      </c>
      <c r="E4749" s="357">
        <v>13.984402984999999</v>
      </c>
    </row>
    <row r="4750" spans="1:5">
      <c r="A4750" s="355">
        <f t="shared" si="74"/>
        <v>45855</v>
      </c>
      <c r="B4750" s="356">
        <v>17</v>
      </c>
      <c r="C4750" s="357">
        <v>1710.6798632450011</v>
      </c>
      <c r="D4750" s="357">
        <v>1861.3398305129997</v>
      </c>
      <c r="E4750" s="357">
        <v>12.721400401999999</v>
      </c>
    </row>
    <row r="4751" spans="1:5">
      <c r="A4751" s="355">
        <f t="shared" si="74"/>
        <v>45855</v>
      </c>
      <c r="B4751" s="356">
        <v>18</v>
      </c>
      <c r="C4751" s="357">
        <v>1680.9301976550009</v>
      </c>
      <c r="D4751" s="357">
        <v>1869.4786895469995</v>
      </c>
      <c r="E4751" s="357">
        <v>11.733844304000002</v>
      </c>
    </row>
    <row r="4752" spans="1:5">
      <c r="A4752" s="355">
        <f t="shared" si="74"/>
        <v>45855</v>
      </c>
      <c r="B4752" s="356">
        <v>19</v>
      </c>
      <c r="C4752" s="357">
        <v>1842.9173474329998</v>
      </c>
      <c r="D4752" s="357">
        <v>2018.4887463189996</v>
      </c>
      <c r="E4752" s="357">
        <v>11.621503321999999</v>
      </c>
    </row>
    <row r="4753" spans="1:5">
      <c r="A4753" s="355">
        <f t="shared" si="74"/>
        <v>45855</v>
      </c>
      <c r="B4753" s="356">
        <v>20</v>
      </c>
      <c r="C4753" s="357">
        <v>1791.5294694390004</v>
      </c>
      <c r="D4753" s="357">
        <v>1956.6448037640002</v>
      </c>
      <c r="E4753" s="357">
        <v>11.491905624999998</v>
      </c>
    </row>
    <row r="4754" spans="1:5">
      <c r="A4754" s="355">
        <f t="shared" si="74"/>
        <v>45855</v>
      </c>
      <c r="B4754" s="356">
        <v>21</v>
      </c>
      <c r="C4754" s="357">
        <v>1637.5485056169989</v>
      </c>
      <c r="D4754" s="357">
        <v>1817.2216774149995</v>
      </c>
      <c r="E4754" s="357">
        <v>12.285502324999996</v>
      </c>
    </row>
    <row r="4755" spans="1:5">
      <c r="A4755" s="355">
        <f t="shared" si="74"/>
        <v>45855</v>
      </c>
      <c r="B4755" s="356">
        <v>22</v>
      </c>
      <c r="C4755" s="357">
        <v>1517.1546964139989</v>
      </c>
      <c r="D4755" s="357">
        <v>1656.6107255240001</v>
      </c>
      <c r="E4755" s="357">
        <v>12.671100608</v>
      </c>
    </row>
    <row r="4756" spans="1:5">
      <c r="A4756" s="355">
        <f t="shared" si="74"/>
        <v>45855</v>
      </c>
      <c r="B4756" s="356">
        <v>23</v>
      </c>
      <c r="C4756" s="357">
        <v>1358.1126428849996</v>
      </c>
      <c r="D4756" s="357">
        <v>1492.331211571</v>
      </c>
      <c r="E4756" s="357">
        <v>12.650767372000008</v>
      </c>
    </row>
    <row r="4757" spans="1:5">
      <c r="A4757" s="355">
        <f t="shared" si="74"/>
        <v>45856</v>
      </c>
      <c r="B4757" s="356">
        <v>0</v>
      </c>
      <c r="C4757" s="357">
        <v>1241.7904812360007</v>
      </c>
      <c r="D4757" s="357">
        <v>1380.9720456199996</v>
      </c>
      <c r="E4757" s="357">
        <v>12.242125090000009</v>
      </c>
    </row>
    <row r="4758" spans="1:5">
      <c r="A4758" s="355">
        <f t="shared" si="74"/>
        <v>45856</v>
      </c>
      <c r="B4758" s="356">
        <v>1</v>
      </c>
      <c r="C4758" s="357">
        <v>1173.8159097779997</v>
      </c>
      <c r="D4758" s="357">
        <v>1316.3120188439998</v>
      </c>
      <c r="E4758" s="357">
        <v>12.192386883000008</v>
      </c>
    </row>
    <row r="4759" spans="1:5">
      <c r="A4759" s="355">
        <f t="shared" si="74"/>
        <v>45856</v>
      </c>
      <c r="B4759" s="356">
        <v>2</v>
      </c>
      <c r="C4759" s="357">
        <v>1144.9232887219998</v>
      </c>
      <c r="D4759" s="357">
        <v>1290.693772887</v>
      </c>
      <c r="E4759" s="357">
        <v>12.499152206999996</v>
      </c>
    </row>
    <row r="4760" spans="1:5">
      <c r="A4760" s="355">
        <f t="shared" si="74"/>
        <v>45856</v>
      </c>
      <c r="B4760" s="356">
        <v>3</v>
      </c>
      <c r="C4760" s="357">
        <v>1133.8596217859999</v>
      </c>
      <c r="D4760" s="357">
        <v>1279.8432756219995</v>
      </c>
      <c r="E4760" s="357">
        <v>12.279328489999992</v>
      </c>
    </row>
    <row r="4761" spans="1:5">
      <c r="A4761" s="355">
        <f t="shared" si="74"/>
        <v>45856</v>
      </c>
      <c r="B4761" s="356">
        <v>4</v>
      </c>
      <c r="C4761" s="357">
        <v>1168.1654337049999</v>
      </c>
      <c r="D4761" s="357">
        <v>1317.573868313</v>
      </c>
      <c r="E4761" s="357">
        <v>12.088036832000002</v>
      </c>
    </row>
    <row r="4762" spans="1:5">
      <c r="A4762" s="355">
        <f t="shared" si="74"/>
        <v>45856</v>
      </c>
      <c r="B4762" s="356">
        <v>5</v>
      </c>
      <c r="C4762" s="357">
        <v>1266.7071501920002</v>
      </c>
      <c r="D4762" s="357">
        <v>1413.907633324</v>
      </c>
      <c r="E4762" s="357">
        <v>12.034725611000006</v>
      </c>
    </row>
    <row r="4763" spans="1:5">
      <c r="A4763" s="355">
        <f t="shared" si="74"/>
        <v>45856</v>
      </c>
      <c r="B4763" s="356">
        <v>6</v>
      </c>
      <c r="C4763" s="357">
        <v>1338.4771646720001</v>
      </c>
      <c r="D4763" s="357">
        <v>1512.7254550789999</v>
      </c>
      <c r="E4763" s="357">
        <v>10.671810352000007</v>
      </c>
    </row>
    <row r="4764" spans="1:5">
      <c r="A4764" s="355">
        <f t="shared" si="74"/>
        <v>45856</v>
      </c>
      <c r="B4764" s="356">
        <v>7</v>
      </c>
      <c r="C4764" s="357">
        <v>1473.4397026479996</v>
      </c>
      <c r="D4764" s="357">
        <v>1623.5660042750003</v>
      </c>
      <c r="E4764" s="357">
        <v>12.283573965999999</v>
      </c>
    </row>
    <row r="4765" spans="1:5">
      <c r="A4765" s="355">
        <f t="shared" si="74"/>
        <v>45856</v>
      </c>
      <c r="B4765" s="356">
        <v>8</v>
      </c>
      <c r="C4765" s="357">
        <v>1617.1199523710004</v>
      </c>
      <c r="D4765" s="357">
        <v>1751.8177477950003</v>
      </c>
      <c r="E4765" s="357">
        <v>13.737083002000006</v>
      </c>
    </row>
    <row r="4766" spans="1:5">
      <c r="A4766" s="355">
        <f t="shared" si="74"/>
        <v>45856</v>
      </c>
      <c r="B4766" s="356">
        <v>9</v>
      </c>
      <c r="C4766" s="357">
        <v>1661.5628018999998</v>
      </c>
      <c r="D4766" s="357">
        <v>1804.5850433499998</v>
      </c>
      <c r="E4766" s="357">
        <v>14.450838002999998</v>
      </c>
    </row>
    <row r="4767" spans="1:5">
      <c r="A4767" s="355">
        <f t="shared" si="74"/>
        <v>45856</v>
      </c>
      <c r="B4767" s="356">
        <v>10</v>
      </c>
      <c r="C4767" s="357">
        <v>1701.8213217030002</v>
      </c>
      <c r="D4767" s="357">
        <v>1847.7852051400002</v>
      </c>
      <c r="E4767" s="357">
        <v>14.402609489999998</v>
      </c>
    </row>
    <row r="4768" spans="1:5">
      <c r="A4768" s="355">
        <f t="shared" si="74"/>
        <v>45856</v>
      </c>
      <c r="B4768" s="356">
        <v>11</v>
      </c>
      <c r="C4768" s="357">
        <v>1732.2245810269999</v>
      </c>
      <c r="D4768" s="357">
        <v>1875.7534108899999</v>
      </c>
      <c r="E4768" s="357">
        <v>14.26013294</v>
      </c>
    </row>
    <row r="4769" spans="1:5">
      <c r="A4769" s="355">
        <f t="shared" si="74"/>
        <v>45856</v>
      </c>
      <c r="B4769" s="356">
        <v>12</v>
      </c>
      <c r="C4769" s="357">
        <v>1716.2006156770005</v>
      </c>
      <c r="D4769" s="357">
        <v>1862.2222959430005</v>
      </c>
      <c r="E4769" s="357">
        <v>13.796569260999995</v>
      </c>
    </row>
    <row r="4770" spans="1:5">
      <c r="A4770" s="355">
        <f t="shared" si="74"/>
        <v>45856</v>
      </c>
      <c r="B4770" s="356">
        <v>13</v>
      </c>
      <c r="C4770" s="357">
        <v>1707.7713812800007</v>
      </c>
      <c r="D4770" s="357">
        <v>1862.5621116990001</v>
      </c>
      <c r="E4770" s="357">
        <v>14.228574353000003</v>
      </c>
    </row>
    <row r="4771" spans="1:5">
      <c r="A4771" s="355">
        <f t="shared" si="74"/>
        <v>45856</v>
      </c>
      <c r="B4771" s="356">
        <v>14</v>
      </c>
      <c r="C4771" s="357">
        <v>1709.5131152400008</v>
      </c>
      <c r="D4771" s="357">
        <v>1880.0702401159997</v>
      </c>
      <c r="E4771" s="357">
        <v>14.813121032</v>
      </c>
    </row>
    <row r="4772" spans="1:5">
      <c r="A4772" s="355">
        <f t="shared" si="74"/>
        <v>45856</v>
      </c>
      <c r="B4772" s="356">
        <v>15</v>
      </c>
      <c r="C4772" s="357">
        <v>1716.51472792</v>
      </c>
      <c r="D4772" s="357">
        <v>1892.0275737789998</v>
      </c>
      <c r="E4772" s="357">
        <v>14.010795397999997</v>
      </c>
    </row>
    <row r="4773" spans="1:5">
      <c r="A4773" s="355">
        <f t="shared" si="74"/>
        <v>45856</v>
      </c>
      <c r="B4773" s="356">
        <v>16</v>
      </c>
      <c r="C4773" s="357">
        <v>1680.7360086150006</v>
      </c>
      <c r="D4773" s="357">
        <v>1864.0085740389998</v>
      </c>
      <c r="E4773" s="357">
        <v>12.133760885999996</v>
      </c>
    </row>
    <row r="4774" spans="1:5">
      <c r="A4774" s="355">
        <f t="shared" si="74"/>
        <v>45856</v>
      </c>
      <c r="B4774" s="356">
        <v>17</v>
      </c>
      <c r="C4774" s="357">
        <v>1617.0791392309998</v>
      </c>
      <c r="D4774" s="357">
        <v>1803.93636206</v>
      </c>
      <c r="E4774" s="357">
        <v>11.132395291</v>
      </c>
    </row>
    <row r="4775" spans="1:5">
      <c r="A4775" s="355">
        <f t="shared" si="74"/>
        <v>45856</v>
      </c>
      <c r="B4775" s="356">
        <v>18</v>
      </c>
      <c r="C4775" s="357">
        <v>1619.2501180859992</v>
      </c>
      <c r="D4775" s="357">
        <v>1818.9185308510007</v>
      </c>
      <c r="E4775" s="357">
        <v>9.682214790999998</v>
      </c>
    </row>
    <row r="4776" spans="1:5">
      <c r="A4776" s="355">
        <f t="shared" si="74"/>
        <v>45856</v>
      </c>
      <c r="B4776" s="356">
        <v>19</v>
      </c>
      <c r="C4776" s="357">
        <v>1809.5154932710002</v>
      </c>
      <c r="D4776" s="357">
        <v>1988.8539266150001</v>
      </c>
      <c r="E4776" s="357">
        <v>10.004835711999997</v>
      </c>
    </row>
    <row r="4777" spans="1:5">
      <c r="A4777" s="355">
        <f t="shared" si="74"/>
        <v>45856</v>
      </c>
      <c r="B4777" s="356">
        <v>20</v>
      </c>
      <c r="C4777" s="357">
        <v>1798.1535305300001</v>
      </c>
      <c r="D4777" s="357">
        <v>1945.309738105</v>
      </c>
      <c r="E4777" s="357">
        <v>9.9079620269999999</v>
      </c>
    </row>
    <row r="4778" spans="1:5">
      <c r="A4778" s="355">
        <f t="shared" si="74"/>
        <v>45856</v>
      </c>
      <c r="B4778" s="356">
        <v>21</v>
      </c>
      <c r="C4778" s="357">
        <v>1613.6190354159996</v>
      </c>
      <c r="D4778" s="357">
        <v>1768.0754348499995</v>
      </c>
      <c r="E4778" s="357">
        <v>9.9105268079999984</v>
      </c>
    </row>
    <row r="4779" spans="1:5">
      <c r="A4779" s="355">
        <f t="shared" si="74"/>
        <v>45856</v>
      </c>
      <c r="B4779" s="356">
        <v>22</v>
      </c>
      <c r="C4779" s="357">
        <v>1514.833402065</v>
      </c>
      <c r="D4779" s="357">
        <v>1647.865679643</v>
      </c>
      <c r="E4779" s="357">
        <v>10.182815203999999</v>
      </c>
    </row>
    <row r="4780" spans="1:5">
      <c r="A4780" s="355">
        <f t="shared" si="74"/>
        <v>45856</v>
      </c>
      <c r="B4780" s="356">
        <v>23</v>
      </c>
      <c r="C4780" s="357">
        <v>1357.5852486470001</v>
      </c>
      <c r="D4780" s="357">
        <v>1496.8823519930006</v>
      </c>
      <c r="E4780" s="357">
        <v>10.125287404000003</v>
      </c>
    </row>
    <row r="4781" spans="1:5">
      <c r="A4781" s="355">
        <f t="shared" si="74"/>
        <v>45857</v>
      </c>
      <c r="B4781" s="356">
        <v>0</v>
      </c>
      <c r="C4781" s="357">
        <v>1217.9289202440002</v>
      </c>
      <c r="D4781" s="357">
        <v>1398.973362016</v>
      </c>
      <c r="E4781" s="357">
        <v>10.818441398999999</v>
      </c>
    </row>
    <row r="4782" spans="1:5">
      <c r="A4782" s="355">
        <f t="shared" si="74"/>
        <v>45857</v>
      </c>
      <c r="B4782" s="356">
        <v>1</v>
      </c>
      <c r="C4782" s="357">
        <v>1141.2011939299998</v>
      </c>
      <c r="D4782" s="357">
        <v>1329.8945098189997</v>
      </c>
      <c r="E4782" s="357">
        <v>10.695003765999996</v>
      </c>
    </row>
    <row r="4783" spans="1:5">
      <c r="A4783" s="355">
        <f t="shared" si="74"/>
        <v>45857</v>
      </c>
      <c r="B4783" s="356">
        <v>2</v>
      </c>
      <c r="C4783" s="357">
        <v>1101.584872014</v>
      </c>
      <c r="D4783" s="357">
        <v>1289.1762879439998</v>
      </c>
      <c r="E4783" s="357">
        <v>11.031143031999992</v>
      </c>
    </row>
    <row r="4784" spans="1:5">
      <c r="A4784" s="355">
        <f t="shared" si="74"/>
        <v>45857</v>
      </c>
      <c r="B4784" s="356">
        <v>3</v>
      </c>
      <c r="C4784" s="357">
        <v>1082.3287221430003</v>
      </c>
      <c r="D4784" s="357">
        <v>1272.168421221</v>
      </c>
      <c r="E4784" s="357">
        <v>10.878018510999999</v>
      </c>
    </row>
    <row r="4785" spans="1:5">
      <c r="A4785" s="355">
        <f t="shared" si="74"/>
        <v>45857</v>
      </c>
      <c r="B4785" s="356">
        <v>4</v>
      </c>
      <c r="C4785" s="357">
        <v>1100.8483338010003</v>
      </c>
      <c r="D4785" s="357">
        <v>1289.2373716960001</v>
      </c>
      <c r="E4785" s="357">
        <v>11.357091272000003</v>
      </c>
    </row>
    <row r="4786" spans="1:5">
      <c r="A4786" s="355">
        <f t="shared" si="74"/>
        <v>45857</v>
      </c>
      <c r="B4786" s="356">
        <v>5</v>
      </c>
      <c r="C4786" s="357">
        <v>1138.3577500130004</v>
      </c>
      <c r="D4786" s="357">
        <v>1341.2654230390001</v>
      </c>
      <c r="E4786" s="357">
        <v>11.324292708000002</v>
      </c>
    </row>
    <row r="4787" spans="1:5">
      <c r="A4787" s="355">
        <f t="shared" si="74"/>
        <v>45857</v>
      </c>
      <c r="B4787" s="356">
        <v>6</v>
      </c>
      <c r="C4787" s="357">
        <v>1196.4195823369996</v>
      </c>
      <c r="D4787" s="357">
        <v>1422.7293208409994</v>
      </c>
      <c r="E4787" s="357">
        <v>10.649956900000001</v>
      </c>
    </row>
    <row r="4788" spans="1:5">
      <c r="A4788" s="355">
        <f t="shared" si="74"/>
        <v>45857</v>
      </c>
      <c r="B4788" s="356">
        <v>7</v>
      </c>
      <c r="C4788" s="357">
        <v>1351.1630619069999</v>
      </c>
      <c r="D4788" s="357">
        <v>1571.7010822499999</v>
      </c>
      <c r="E4788" s="357">
        <v>12.13157694</v>
      </c>
    </row>
    <row r="4789" spans="1:5">
      <c r="A4789" s="355">
        <f t="shared" si="74"/>
        <v>45857</v>
      </c>
      <c r="B4789" s="356">
        <v>8</v>
      </c>
      <c r="C4789" s="357">
        <v>1426.9828503969991</v>
      </c>
      <c r="D4789" s="357">
        <v>1689.765274051</v>
      </c>
      <c r="E4789" s="357">
        <v>12.438671592</v>
      </c>
    </row>
    <row r="4790" spans="1:5">
      <c r="A4790" s="355">
        <f t="shared" si="74"/>
        <v>45857</v>
      </c>
      <c r="B4790" s="356">
        <v>9</v>
      </c>
      <c r="C4790" s="357">
        <v>1478.8110145329995</v>
      </c>
      <c r="D4790" s="357">
        <v>1755.5030998110001</v>
      </c>
      <c r="E4790" s="357">
        <v>13.126436447000001</v>
      </c>
    </row>
    <row r="4791" spans="1:5">
      <c r="A4791" s="355">
        <f t="shared" si="74"/>
        <v>45857</v>
      </c>
      <c r="B4791" s="356">
        <v>10</v>
      </c>
      <c r="C4791" s="357">
        <v>1501.2421280500002</v>
      </c>
      <c r="D4791" s="357">
        <v>1777.7248456370003</v>
      </c>
      <c r="E4791" s="357">
        <v>13.387947032000003</v>
      </c>
    </row>
    <row r="4792" spans="1:5">
      <c r="A4792" s="355">
        <f t="shared" si="74"/>
        <v>45857</v>
      </c>
      <c r="B4792" s="356">
        <v>11</v>
      </c>
      <c r="C4792" s="357">
        <v>1516.5058812260006</v>
      </c>
      <c r="D4792" s="357">
        <v>1794.7707730700001</v>
      </c>
      <c r="E4792" s="357">
        <v>10.744561450999999</v>
      </c>
    </row>
    <row r="4793" spans="1:5">
      <c r="A4793" s="355">
        <f t="shared" si="74"/>
        <v>45857</v>
      </c>
      <c r="B4793" s="356">
        <v>12</v>
      </c>
      <c r="C4793" s="357">
        <v>1497.8018060929992</v>
      </c>
      <c r="D4793" s="357">
        <v>1777.7072804639997</v>
      </c>
      <c r="E4793" s="357">
        <v>10.477081589999999</v>
      </c>
    </row>
    <row r="4794" spans="1:5">
      <c r="A4794" s="355">
        <f t="shared" si="74"/>
        <v>45857</v>
      </c>
      <c r="B4794" s="356">
        <v>13</v>
      </c>
      <c r="C4794" s="357">
        <v>1470.6491584440007</v>
      </c>
      <c r="D4794" s="357">
        <v>1744.933043778</v>
      </c>
      <c r="E4794" s="357">
        <v>11.128928583999995</v>
      </c>
    </row>
    <row r="4795" spans="1:5">
      <c r="A4795" s="355">
        <f t="shared" si="74"/>
        <v>45857</v>
      </c>
      <c r="B4795" s="356">
        <v>14</v>
      </c>
      <c r="C4795" s="357">
        <v>1438.1563730549999</v>
      </c>
      <c r="D4795" s="357">
        <v>1719.908177712</v>
      </c>
      <c r="E4795" s="357">
        <v>11.228144377000001</v>
      </c>
    </row>
    <row r="4796" spans="1:5">
      <c r="A4796" s="355">
        <f t="shared" si="74"/>
        <v>45857</v>
      </c>
      <c r="B4796" s="356">
        <v>15</v>
      </c>
      <c r="C4796" s="357">
        <v>1427.0098869499993</v>
      </c>
      <c r="D4796" s="357">
        <v>1707.6357552690004</v>
      </c>
      <c r="E4796" s="357">
        <v>11.300166116999996</v>
      </c>
    </row>
    <row r="4797" spans="1:5">
      <c r="A4797" s="355">
        <f t="shared" si="74"/>
        <v>45857</v>
      </c>
      <c r="B4797" s="356">
        <v>16</v>
      </c>
      <c r="C4797" s="357">
        <v>1466.8649430729999</v>
      </c>
      <c r="D4797" s="357">
        <v>1717.2194259510004</v>
      </c>
      <c r="E4797" s="357">
        <v>9.6269858700000022</v>
      </c>
    </row>
    <row r="4798" spans="1:5">
      <c r="A4798" s="355">
        <f t="shared" si="74"/>
        <v>45857</v>
      </c>
      <c r="B4798" s="356">
        <v>17</v>
      </c>
      <c r="C4798" s="357">
        <v>1444.1148098180004</v>
      </c>
      <c r="D4798" s="357">
        <v>1679.7440866099996</v>
      </c>
      <c r="E4798" s="357">
        <v>8.9896039850000005</v>
      </c>
    </row>
    <row r="4799" spans="1:5">
      <c r="A4799" s="355">
        <f t="shared" si="74"/>
        <v>45857</v>
      </c>
      <c r="B4799" s="356">
        <v>18</v>
      </c>
      <c r="C4799" s="357">
        <v>1474.6379576529996</v>
      </c>
      <c r="D4799" s="357">
        <v>1729.533650308</v>
      </c>
      <c r="E4799" s="357">
        <v>9.6916299790000053</v>
      </c>
    </row>
    <row r="4800" spans="1:5">
      <c r="A4800" s="355">
        <f t="shared" si="74"/>
        <v>45857</v>
      </c>
      <c r="B4800" s="356">
        <v>19</v>
      </c>
      <c r="C4800" s="357">
        <v>1616.5398763330002</v>
      </c>
      <c r="D4800" s="357">
        <v>1858.2259453040001</v>
      </c>
      <c r="E4800" s="357">
        <v>10.622656781000002</v>
      </c>
    </row>
    <row r="4801" spans="1:5">
      <c r="A4801" s="355">
        <f t="shared" si="74"/>
        <v>45857</v>
      </c>
      <c r="B4801" s="356">
        <v>20</v>
      </c>
      <c r="C4801" s="357">
        <v>1574.402014557</v>
      </c>
      <c r="D4801" s="357">
        <v>1814.0724878180004</v>
      </c>
      <c r="E4801" s="357">
        <v>10.565572501</v>
      </c>
    </row>
    <row r="4802" spans="1:5">
      <c r="A4802" s="355">
        <f t="shared" si="74"/>
        <v>45857</v>
      </c>
      <c r="B4802" s="356">
        <v>21</v>
      </c>
      <c r="C4802" s="357">
        <v>1448.4876926510003</v>
      </c>
      <c r="D4802" s="357">
        <v>1697.0116035089995</v>
      </c>
      <c r="E4802" s="357">
        <v>10.401756204999998</v>
      </c>
    </row>
    <row r="4803" spans="1:5">
      <c r="A4803" s="355">
        <f t="shared" si="74"/>
        <v>45857</v>
      </c>
      <c r="B4803" s="356">
        <v>22</v>
      </c>
      <c r="C4803" s="357">
        <v>1401.633184974</v>
      </c>
      <c r="D4803" s="357">
        <v>1576.3297943439998</v>
      </c>
      <c r="E4803" s="357">
        <v>10.572069316999999</v>
      </c>
    </row>
    <row r="4804" spans="1:5">
      <c r="A4804" s="355">
        <f t="shared" si="74"/>
        <v>45857</v>
      </c>
      <c r="B4804" s="356">
        <v>23</v>
      </c>
      <c r="C4804" s="357">
        <v>1253.2472841009999</v>
      </c>
      <c r="D4804" s="357">
        <v>1438.1349589189992</v>
      </c>
      <c r="E4804" s="357">
        <v>10.499388740000002</v>
      </c>
    </row>
    <row r="4805" spans="1:5">
      <c r="A4805" s="355">
        <f t="shared" si="74"/>
        <v>45858</v>
      </c>
      <c r="B4805" s="356">
        <v>0</v>
      </c>
      <c r="C4805" s="357">
        <v>1091.1128365469999</v>
      </c>
      <c r="D4805" s="357">
        <v>1330.5321384390002</v>
      </c>
      <c r="E4805" s="357">
        <v>10.039236303000001</v>
      </c>
    </row>
    <row r="4806" spans="1:5">
      <c r="A4806" s="355">
        <f t="shared" ref="A4806:A4869" si="75">IF(B4806=0,A4805+1,A4805)</f>
        <v>45858</v>
      </c>
      <c r="B4806" s="356">
        <v>1</v>
      </c>
      <c r="C4806" s="357">
        <v>1015.4022481439999</v>
      </c>
      <c r="D4806" s="357">
        <v>1255.9777359019999</v>
      </c>
      <c r="E4806" s="357">
        <v>10.075601086000001</v>
      </c>
    </row>
    <row r="4807" spans="1:5">
      <c r="A4807" s="355">
        <f t="shared" si="75"/>
        <v>45858</v>
      </c>
      <c r="B4807" s="356">
        <v>2</v>
      </c>
      <c r="C4807" s="357">
        <v>983.27665060300023</v>
      </c>
      <c r="D4807" s="357">
        <v>1219.4667754009995</v>
      </c>
      <c r="E4807" s="357">
        <v>9.9929931159999974</v>
      </c>
    </row>
    <row r="4808" spans="1:5">
      <c r="A4808" s="355">
        <f t="shared" si="75"/>
        <v>45858</v>
      </c>
      <c r="B4808" s="356">
        <v>3</v>
      </c>
      <c r="C4808" s="357">
        <v>949.95363307500065</v>
      </c>
      <c r="D4808" s="357">
        <v>1189.793345454</v>
      </c>
      <c r="E4808" s="357">
        <v>9.8707591180000023</v>
      </c>
    </row>
    <row r="4809" spans="1:5">
      <c r="A4809" s="355">
        <f t="shared" si="75"/>
        <v>45858</v>
      </c>
      <c r="B4809" s="356">
        <v>4</v>
      </c>
      <c r="C4809" s="357">
        <v>925.0483021099999</v>
      </c>
      <c r="D4809" s="357">
        <v>1174.3197942339998</v>
      </c>
      <c r="E4809" s="357">
        <v>9.772519348999996</v>
      </c>
    </row>
    <row r="4810" spans="1:5">
      <c r="A4810" s="355">
        <f t="shared" si="75"/>
        <v>45858</v>
      </c>
      <c r="B4810" s="356">
        <v>5</v>
      </c>
      <c r="C4810" s="357">
        <v>957.4487671989998</v>
      </c>
      <c r="D4810" s="357">
        <v>1208.927270226</v>
      </c>
      <c r="E4810" s="357">
        <v>9.7114696909999978</v>
      </c>
    </row>
    <row r="4811" spans="1:5">
      <c r="A4811" s="355">
        <f t="shared" si="75"/>
        <v>45858</v>
      </c>
      <c r="B4811" s="356">
        <v>6</v>
      </c>
      <c r="C4811" s="357">
        <v>1005.9218450730004</v>
      </c>
      <c r="D4811" s="357">
        <v>1227.6146482880001</v>
      </c>
      <c r="E4811" s="357">
        <v>8.6736207369999985</v>
      </c>
    </row>
    <row r="4812" spans="1:5">
      <c r="A4812" s="355">
        <f t="shared" si="75"/>
        <v>45858</v>
      </c>
      <c r="B4812" s="356">
        <v>7</v>
      </c>
      <c r="C4812" s="357">
        <v>1161.9550235030003</v>
      </c>
      <c r="D4812" s="357">
        <v>1324.9816253279998</v>
      </c>
      <c r="E4812" s="357">
        <v>9.0971603319999979</v>
      </c>
    </row>
    <row r="4813" spans="1:5">
      <c r="A4813" s="355">
        <f t="shared" si="75"/>
        <v>45858</v>
      </c>
      <c r="B4813" s="356">
        <v>8</v>
      </c>
      <c r="C4813" s="357">
        <v>1262.177920824</v>
      </c>
      <c r="D4813" s="357">
        <v>1443.7904727180005</v>
      </c>
      <c r="E4813" s="357">
        <v>9.1766223239999967</v>
      </c>
    </row>
    <row r="4814" spans="1:5">
      <c r="A4814" s="355">
        <f t="shared" si="75"/>
        <v>45858</v>
      </c>
      <c r="B4814" s="356">
        <v>9</v>
      </c>
      <c r="C4814" s="357">
        <v>1321.3045926919999</v>
      </c>
      <c r="D4814" s="357">
        <v>1520.9204679080003</v>
      </c>
      <c r="E4814" s="357">
        <v>9.0944534590000021</v>
      </c>
    </row>
    <row r="4815" spans="1:5">
      <c r="A4815" s="355">
        <f t="shared" si="75"/>
        <v>45858</v>
      </c>
      <c r="B4815" s="356">
        <v>10</v>
      </c>
      <c r="C4815" s="357">
        <v>1370.6374550200012</v>
      </c>
      <c r="D4815" s="357">
        <v>1562.2887882570001</v>
      </c>
      <c r="E4815" s="357">
        <v>9.5584092349999974</v>
      </c>
    </row>
    <row r="4816" spans="1:5">
      <c r="A4816" s="355">
        <f t="shared" si="75"/>
        <v>45858</v>
      </c>
      <c r="B4816" s="356">
        <v>11</v>
      </c>
      <c r="C4816" s="357">
        <v>1392.483316818001</v>
      </c>
      <c r="D4816" s="357">
        <v>1577.6541793759998</v>
      </c>
      <c r="E4816" s="357">
        <v>9.337741286</v>
      </c>
    </row>
    <row r="4817" spans="1:5">
      <c r="A4817" s="355">
        <f t="shared" si="75"/>
        <v>45858</v>
      </c>
      <c r="B4817" s="356">
        <v>12</v>
      </c>
      <c r="C4817" s="357">
        <v>1386.8575935140004</v>
      </c>
      <c r="D4817" s="357">
        <v>1567.9550014680003</v>
      </c>
      <c r="E4817" s="357">
        <v>9.8089285290000028</v>
      </c>
    </row>
    <row r="4818" spans="1:5">
      <c r="A4818" s="355">
        <f t="shared" si="75"/>
        <v>45858</v>
      </c>
      <c r="B4818" s="356">
        <v>13</v>
      </c>
      <c r="C4818" s="357">
        <v>1374.3089780080004</v>
      </c>
      <c r="D4818" s="357">
        <v>1562.3888079360004</v>
      </c>
      <c r="E4818" s="357">
        <v>9.7402503060000036</v>
      </c>
    </row>
    <row r="4819" spans="1:5">
      <c r="A4819" s="355">
        <f t="shared" si="75"/>
        <v>45858</v>
      </c>
      <c r="B4819" s="356">
        <v>14</v>
      </c>
      <c r="C4819" s="357">
        <v>1373.9802452969996</v>
      </c>
      <c r="D4819" s="357">
        <v>1559.6864665890007</v>
      </c>
      <c r="E4819" s="357">
        <v>10.247240631</v>
      </c>
    </row>
    <row r="4820" spans="1:5">
      <c r="A4820" s="355">
        <f t="shared" si="75"/>
        <v>45858</v>
      </c>
      <c r="B4820" s="356">
        <v>15</v>
      </c>
      <c r="C4820" s="357">
        <v>1364.4696766160005</v>
      </c>
      <c r="D4820" s="357">
        <v>1554.7550370759998</v>
      </c>
      <c r="E4820" s="357">
        <v>9.7995565369999955</v>
      </c>
    </row>
    <row r="4821" spans="1:5">
      <c r="A4821" s="355">
        <f t="shared" si="75"/>
        <v>45858</v>
      </c>
      <c r="B4821" s="356">
        <v>16</v>
      </c>
      <c r="C4821" s="357">
        <v>1375.7080039670004</v>
      </c>
      <c r="D4821" s="357">
        <v>1560.3012961160005</v>
      </c>
      <c r="E4821" s="357">
        <v>10.284686918000002</v>
      </c>
    </row>
    <row r="4822" spans="1:5">
      <c r="A4822" s="355">
        <f t="shared" si="75"/>
        <v>45858</v>
      </c>
      <c r="B4822" s="356">
        <v>17</v>
      </c>
      <c r="C4822" s="357">
        <v>1333.6461749870002</v>
      </c>
      <c r="D4822" s="357">
        <v>1567.1925718149996</v>
      </c>
      <c r="E4822" s="357">
        <v>11.074504519</v>
      </c>
    </row>
    <row r="4823" spans="1:5">
      <c r="A4823" s="355">
        <f t="shared" si="75"/>
        <v>45858</v>
      </c>
      <c r="B4823" s="356">
        <v>18</v>
      </c>
      <c r="C4823" s="357">
        <v>1401.0063200710003</v>
      </c>
      <c r="D4823" s="357">
        <v>1642.8032784049997</v>
      </c>
      <c r="E4823" s="357">
        <v>11.479798108000002</v>
      </c>
    </row>
    <row r="4824" spans="1:5">
      <c r="A4824" s="355">
        <f t="shared" si="75"/>
        <v>45858</v>
      </c>
      <c r="B4824" s="356">
        <v>19</v>
      </c>
      <c r="C4824" s="357">
        <v>1615.6179174130002</v>
      </c>
      <c r="D4824" s="357">
        <v>1816.8845519670001</v>
      </c>
      <c r="E4824" s="357">
        <v>11.883247750000001</v>
      </c>
    </row>
    <row r="4825" spans="1:5">
      <c r="A4825" s="355">
        <f t="shared" si="75"/>
        <v>45858</v>
      </c>
      <c r="B4825" s="356">
        <v>20</v>
      </c>
      <c r="C4825" s="357">
        <v>1628.4602377590002</v>
      </c>
      <c r="D4825" s="357">
        <v>1774.4150287470002</v>
      </c>
      <c r="E4825" s="357">
        <v>11.783603510999995</v>
      </c>
    </row>
    <row r="4826" spans="1:5">
      <c r="A4826" s="355">
        <f t="shared" si="75"/>
        <v>45858</v>
      </c>
      <c r="B4826" s="356">
        <v>21</v>
      </c>
      <c r="C4826" s="357">
        <v>1528.513273967</v>
      </c>
      <c r="D4826" s="357">
        <v>1649.5097293740007</v>
      </c>
      <c r="E4826" s="357">
        <v>11.716359413999998</v>
      </c>
    </row>
    <row r="4827" spans="1:5">
      <c r="A4827" s="355">
        <f t="shared" si="75"/>
        <v>45858</v>
      </c>
      <c r="B4827" s="356">
        <v>22</v>
      </c>
      <c r="C4827" s="357">
        <v>1351.5616122620002</v>
      </c>
      <c r="D4827" s="357">
        <v>1507.5451885060002</v>
      </c>
      <c r="E4827" s="357">
        <v>11.930021006</v>
      </c>
    </row>
    <row r="4828" spans="1:5">
      <c r="A4828" s="355">
        <f t="shared" si="75"/>
        <v>45858</v>
      </c>
      <c r="B4828" s="356">
        <v>23</v>
      </c>
      <c r="C4828" s="357">
        <v>1117.995623962001</v>
      </c>
      <c r="D4828" s="357">
        <v>1334.5785558460007</v>
      </c>
      <c r="E4828" s="357">
        <v>12.624850374000005</v>
      </c>
    </row>
    <row r="4829" spans="1:5">
      <c r="A4829" s="355">
        <f t="shared" si="75"/>
        <v>45859</v>
      </c>
      <c r="B4829" s="356">
        <v>0</v>
      </c>
      <c r="C4829" s="357">
        <v>1066.1079994199999</v>
      </c>
      <c r="D4829" s="357">
        <v>1259.8515753470001</v>
      </c>
      <c r="E4829" s="357">
        <v>12.652908424999996</v>
      </c>
    </row>
    <row r="4830" spans="1:5">
      <c r="A4830" s="355">
        <f t="shared" si="75"/>
        <v>45859</v>
      </c>
      <c r="B4830" s="356">
        <v>1</v>
      </c>
      <c r="C4830" s="357">
        <v>1000.586303157</v>
      </c>
      <c r="D4830" s="357">
        <v>1190.7405984000002</v>
      </c>
      <c r="E4830" s="357">
        <v>12.567170652000001</v>
      </c>
    </row>
    <row r="4831" spans="1:5">
      <c r="A4831" s="355">
        <f t="shared" si="75"/>
        <v>45859</v>
      </c>
      <c r="B4831" s="356">
        <v>2</v>
      </c>
      <c r="C4831" s="357">
        <v>989.89995030099988</v>
      </c>
      <c r="D4831" s="357">
        <v>1179.606014252</v>
      </c>
      <c r="E4831" s="357">
        <v>12.209544672999998</v>
      </c>
    </row>
    <row r="4832" spans="1:5">
      <c r="A4832" s="355">
        <f t="shared" si="75"/>
        <v>45859</v>
      </c>
      <c r="B4832" s="356">
        <v>3</v>
      </c>
      <c r="C4832" s="357">
        <v>986.0710740119996</v>
      </c>
      <c r="D4832" s="357">
        <v>1174.5668116860004</v>
      </c>
      <c r="E4832" s="357">
        <v>12.122965506000002</v>
      </c>
    </row>
    <row r="4833" spans="1:5">
      <c r="A4833" s="355">
        <f t="shared" si="75"/>
        <v>45859</v>
      </c>
      <c r="B4833" s="356">
        <v>4</v>
      </c>
      <c r="C4833" s="357">
        <v>1019.5567140599999</v>
      </c>
      <c r="D4833" s="357">
        <v>1220.1965622810001</v>
      </c>
      <c r="E4833" s="357">
        <v>11.137540914999995</v>
      </c>
    </row>
    <row r="4834" spans="1:5">
      <c r="A4834" s="355">
        <f t="shared" si="75"/>
        <v>45859</v>
      </c>
      <c r="B4834" s="356">
        <v>5</v>
      </c>
      <c r="C4834" s="357">
        <v>1132.2962098159999</v>
      </c>
      <c r="D4834" s="357">
        <v>1323.5336565890002</v>
      </c>
      <c r="E4834" s="357">
        <v>11.147922519999996</v>
      </c>
    </row>
    <row r="4835" spans="1:5">
      <c r="A4835" s="355">
        <f t="shared" si="75"/>
        <v>45859</v>
      </c>
      <c r="B4835" s="356">
        <v>6</v>
      </c>
      <c r="C4835" s="357">
        <v>1283.9555776930001</v>
      </c>
      <c r="D4835" s="357">
        <v>1470.6201877570004</v>
      </c>
      <c r="E4835" s="357">
        <v>11.041528923999998</v>
      </c>
    </row>
    <row r="4836" spans="1:5">
      <c r="A4836" s="355">
        <f t="shared" si="75"/>
        <v>45859</v>
      </c>
      <c r="B4836" s="356">
        <v>7</v>
      </c>
      <c r="C4836" s="357">
        <v>1402.3704133389997</v>
      </c>
      <c r="D4836" s="357">
        <v>1608.5998361169998</v>
      </c>
      <c r="E4836" s="357">
        <v>13.562578712999994</v>
      </c>
    </row>
    <row r="4837" spans="1:5">
      <c r="A4837" s="355">
        <f t="shared" si="75"/>
        <v>45859</v>
      </c>
      <c r="B4837" s="356">
        <v>8</v>
      </c>
      <c r="C4837" s="357">
        <v>1523.4787330280005</v>
      </c>
      <c r="D4837" s="357">
        <v>1744.5059850140005</v>
      </c>
      <c r="E4837" s="357">
        <v>15.063287718999996</v>
      </c>
    </row>
    <row r="4838" spans="1:5">
      <c r="A4838" s="355">
        <f t="shared" si="75"/>
        <v>45859</v>
      </c>
      <c r="B4838" s="356">
        <v>9</v>
      </c>
      <c r="C4838" s="357">
        <v>1613.1203510030005</v>
      </c>
      <c r="D4838" s="357">
        <v>1819.3575476999995</v>
      </c>
      <c r="E4838" s="357">
        <v>15.574855201999998</v>
      </c>
    </row>
    <row r="4839" spans="1:5">
      <c r="A4839" s="355">
        <f t="shared" si="75"/>
        <v>45859</v>
      </c>
      <c r="B4839" s="356">
        <v>10</v>
      </c>
      <c r="C4839" s="357">
        <v>1656.4274018200003</v>
      </c>
      <c r="D4839" s="357">
        <v>1872.2912210029997</v>
      </c>
      <c r="E4839" s="357">
        <v>15.722953586999999</v>
      </c>
    </row>
    <row r="4840" spans="1:5">
      <c r="A4840" s="355">
        <f t="shared" si="75"/>
        <v>45859</v>
      </c>
      <c r="B4840" s="356">
        <v>11</v>
      </c>
      <c r="C4840" s="357">
        <v>1704.8015937960004</v>
      </c>
      <c r="D4840" s="357">
        <v>1914.2222986780002</v>
      </c>
      <c r="E4840" s="357">
        <v>15.729448302000002</v>
      </c>
    </row>
    <row r="4841" spans="1:5">
      <c r="A4841" s="355">
        <f t="shared" si="75"/>
        <v>45859</v>
      </c>
      <c r="B4841" s="356">
        <v>12</v>
      </c>
      <c r="C4841" s="357">
        <v>1724.0198313649998</v>
      </c>
      <c r="D4841" s="357">
        <v>1903.0583477450002</v>
      </c>
      <c r="E4841" s="357">
        <v>15.093218937</v>
      </c>
    </row>
    <row r="4842" spans="1:5">
      <c r="A4842" s="355">
        <f t="shared" si="75"/>
        <v>45859</v>
      </c>
      <c r="B4842" s="356">
        <v>13</v>
      </c>
      <c r="C4842" s="357">
        <v>1728.6620524630002</v>
      </c>
      <c r="D4842" s="357">
        <v>1899.608484975</v>
      </c>
      <c r="E4842" s="357">
        <v>15.453509348999999</v>
      </c>
    </row>
    <row r="4843" spans="1:5">
      <c r="A4843" s="355">
        <f t="shared" si="75"/>
        <v>45859</v>
      </c>
      <c r="B4843" s="356">
        <v>14</v>
      </c>
      <c r="C4843" s="357">
        <v>1754.1557705769992</v>
      </c>
      <c r="D4843" s="357">
        <v>1929.5588301319999</v>
      </c>
      <c r="E4843" s="357">
        <v>15.112691180000001</v>
      </c>
    </row>
    <row r="4844" spans="1:5">
      <c r="A4844" s="355">
        <f t="shared" si="75"/>
        <v>45859</v>
      </c>
      <c r="B4844" s="356">
        <v>15</v>
      </c>
      <c r="C4844" s="357">
        <v>1761.9314508579998</v>
      </c>
      <c r="D4844" s="357">
        <v>1942.5573955969996</v>
      </c>
      <c r="E4844" s="357">
        <v>15.454107081999997</v>
      </c>
    </row>
    <row r="4845" spans="1:5">
      <c r="A4845" s="355">
        <f t="shared" si="75"/>
        <v>45859</v>
      </c>
      <c r="B4845" s="356">
        <v>16</v>
      </c>
      <c r="C4845" s="357">
        <v>1735.3701230389991</v>
      </c>
      <c r="D4845" s="357">
        <v>1918.8440873509996</v>
      </c>
      <c r="E4845" s="357">
        <v>14.272521168999999</v>
      </c>
    </row>
    <row r="4846" spans="1:5">
      <c r="A4846" s="355">
        <f t="shared" si="75"/>
        <v>45859</v>
      </c>
      <c r="B4846" s="356">
        <v>17</v>
      </c>
      <c r="C4846" s="357">
        <v>1672.8070948440002</v>
      </c>
      <c r="D4846" s="357">
        <v>1864.0152025399998</v>
      </c>
      <c r="E4846" s="357">
        <v>11.945056932000004</v>
      </c>
    </row>
    <row r="4847" spans="1:5">
      <c r="A4847" s="355">
        <f t="shared" si="75"/>
        <v>45859</v>
      </c>
      <c r="B4847" s="356">
        <v>18</v>
      </c>
      <c r="C4847" s="357">
        <v>1644.0096590130004</v>
      </c>
      <c r="D4847" s="357">
        <v>1870.044889946</v>
      </c>
      <c r="E4847" s="357">
        <v>11.420914814000003</v>
      </c>
    </row>
    <row r="4848" spans="1:5">
      <c r="A4848" s="355">
        <f t="shared" si="75"/>
        <v>45859</v>
      </c>
      <c r="B4848" s="356">
        <v>19</v>
      </c>
      <c r="C4848" s="357">
        <v>1861.7092348949993</v>
      </c>
      <c r="D4848" s="357">
        <v>2021.1906329709998</v>
      </c>
      <c r="E4848" s="357">
        <v>10.769165996000005</v>
      </c>
    </row>
    <row r="4849" spans="1:5">
      <c r="A4849" s="355">
        <f t="shared" si="75"/>
        <v>45859</v>
      </c>
      <c r="B4849" s="356">
        <v>20</v>
      </c>
      <c r="C4849" s="357">
        <v>1867.3714794589998</v>
      </c>
      <c r="D4849" s="357">
        <v>1958.7990917360003</v>
      </c>
      <c r="E4849" s="357">
        <v>11.155339567</v>
      </c>
    </row>
    <row r="4850" spans="1:5">
      <c r="A4850" s="355">
        <f t="shared" si="75"/>
        <v>45859</v>
      </c>
      <c r="B4850" s="356">
        <v>21</v>
      </c>
      <c r="C4850" s="357">
        <v>1677.6481573579993</v>
      </c>
      <c r="D4850" s="357">
        <v>1792.8583403299997</v>
      </c>
      <c r="E4850" s="357">
        <v>12.283051843000001</v>
      </c>
    </row>
    <row r="4851" spans="1:5">
      <c r="A4851" s="355">
        <f t="shared" si="75"/>
        <v>45859</v>
      </c>
      <c r="B4851" s="356">
        <v>22</v>
      </c>
      <c r="C4851" s="357">
        <v>1502.6620661540001</v>
      </c>
      <c r="D4851" s="357">
        <v>1614.112935545</v>
      </c>
      <c r="E4851" s="357">
        <v>12.461688532000005</v>
      </c>
    </row>
    <row r="4852" spans="1:5">
      <c r="A4852" s="355">
        <f t="shared" si="75"/>
        <v>45859</v>
      </c>
      <c r="B4852" s="356">
        <v>23</v>
      </c>
      <c r="C4852" s="357">
        <v>1296.3281087449998</v>
      </c>
      <c r="D4852" s="357">
        <v>1462.7765098519997</v>
      </c>
      <c r="E4852" s="357">
        <v>12.847086862999998</v>
      </c>
    </row>
    <row r="4853" spans="1:5">
      <c r="A4853" s="355">
        <f t="shared" si="75"/>
        <v>45860</v>
      </c>
      <c r="B4853" s="356">
        <v>0</v>
      </c>
      <c r="C4853" s="357">
        <v>1195.0791331319999</v>
      </c>
      <c r="D4853" s="357">
        <v>1364.2355234379995</v>
      </c>
      <c r="E4853" s="357">
        <v>12.880321681</v>
      </c>
    </row>
    <row r="4854" spans="1:5">
      <c r="A4854" s="355">
        <f t="shared" si="75"/>
        <v>45860</v>
      </c>
      <c r="B4854" s="356">
        <v>1</v>
      </c>
      <c r="C4854" s="357">
        <v>1126.0517466110005</v>
      </c>
      <c r="D4854" s="357">
        <v>1313.5298488510002</v>
      </c>
      <c r="E4854" s="357">
        <v>12.302887015999998</v>
      </c>
    </row>
    <row r="4855" spans="1:5">
      <c r="A4855" s="355">
        <f t="shared" si="75"/>
        <v>45860</v>
      </c>
      <c r="B4855" s="356">
        <v>2</v>
      </c>
      <c r="C4855" s="357">
        <v>1096.0603735719999</v>
      </c>
      <c r="D4855" s="357">
        <v>1285.8872426810003</v>
      </c>
      <c r="E4855" s="357">
        <v>12.472530872999998</v>
      </c>
    </row>
    <row r="4856" spans="1:5">
      <c r="A4856" s="355">
        <f t="shared" si="75"/>
        <v>45860</v>
      </c>
      <c r="B4856" s="356">
        <v>3</v>
      </c>
      <c r="C4856" s="357">
        <v>1088.7672149399996</v>
      </c>
      <c r="D4856" s="357">
        <v>1280.2717435070001</v>
      </c>
      <c r="E4856" s="357">
        <v>12.154509049999994</v>
      </c>
    </row>
    <row r="4857" spans="1:5">
      <c r="A4857" s="355">
        <f t="shared" si="75"/>
        <v>45860</v>
      </c>
      <c r="B4857" s="356">
        <v>4</v>
      </c>
      <c r="C4857" s="357">
        <v>1127.6382195409999</v>
      </c>
      <c r="D4857" s="357">
        <v>1319.0915901540002</v>
      </c>
      <c r="E4857" s="357">
        <v>12.494065743000004</v>
      </c>
    </row>
    <row r="4858" spans="1:5">
      <c r="A4858" s="355">
        <f t="shared" si="75"/>
        <v>45860</v>
      </c>
      <c r="B4858" s="356">
        <v>5</v>
      </c>
      <c r="C4858" s="357">
        <v>1241.5423846800002</v>
      </c>
      <c r="D4858" s="357">
        <v>1435.0596468770007</v>
      </c>
      <c r="E4858" s="357">
        <v>10.447431642999998</v>
      </c>
    </row>
    <row r="4859" spans="1:5">
      <c r="A4859" s="355">
        <f t="shared" si="75"/>
        <v>45860</v>
      </c>
      <c r="B4859" s="356">
        <v>6</v>
      </c>
      <c r="C4859" s="357">
        <v>1344.8840230239996</v>
      </c>
      <c r="D4859" s="357">
        <v>1570.0596357340003</v>
      </c>
      <c r="E4859" s="357">
        <v>10.005995014999996</v>
      </c>
    </row>
    <row r="4860" spans="1:5">
      <c r="A4860" s="355">
        <f t="shared" si="75"/>
        <v>45860</v>
      </c>
      <c r="B4860" s="356">
        <v>7</v>
      </c>
      <c r="C4860" s="357">
        <v>1558.5697355780005</v>
      </c>
      <c r="D4860" s="357">
        <v>1690.621069321</v>
      </c>
      <c r="E4860" s="357">
        <v>10.365478165999999</v>
      </c>
    </row>
    <row r="4861" spans="1:5">
      <c r="A4861" s="355">
        <f t="shared" si="75"/>
        <v>45860</v>
      </c>
      <c r="B4861" s="356">
        <v>8</v>
      </c>
      <c r="C4861" s="357">
        <v>1687.8426171209981</v>
      </c>
      <c r="D4861" s="357">
        <v>1797.2527442960002</v>
      </c>
      <c r="E4861" s="357">
        <v>10.988575887999996</v>
      </c>
    </row>
    <row r="4862" spans="1:5">
      <c r="A4862" s="355">
        <f t="shared" si="75"/>
        <v>45860</v>
      </c>
      <c r="B4862" s="356">
        <v>9</v>
      </c>
      <c r="C4862" s="357">
        <v>1739.3874357789996</v>
      </c>
      <c r="D4862" s="357">
        <v>1851.2259163799999</v>
      </c>
      <c r="E4862" s="357">
        <v>11.141052765999998</v>
      </c>
    </row>
    <row r="4863" spans="1:5">
      <c r="A4863" s="355">
        <f t="shared" si="75"/>
        <v>45860</v>
      </c>
      <c r="B4863" s="356">
        <v>10</v>
      </c>
      <c r="C4863" s="357">
        <v>1784.717113167</v>
      </c>
      <c r="D4863" s="357">
        <v>1889.1259163579998</v>
      </c>
      <c r="E4863" s="357">
        <v>11.470547838000005</v>
      </c>
    </row>
    <row r="4864" spans="1:5">
      <c r="A4864" s="355">
        <f t="shared" si="75"/>
        <v>45860</v>
      </c>
      <c r="B4864" s="356">
        <v>11</v>
      </c>
      <c r="C4864" s="357">
        <v>1812.4778369800003</v>
      </c>
      <c r="D4864" s="357">
        <v>1917.6073804610007</v>
      </c>
      <c r="E4864" s="357">
        <v>11.883218422999997</v>
      </c>
    </row>
    <row r="4865" spans="1:5">
      <c r="A4865" s="355">
        <f t="shared" si="75"/>
        <v>45860</v>
      </c>
      <c r="B4865" s="356">
        <v>12</v>
      </c>
      <c r="C4865" s="357">
        <v>1809.5293067939999</v>
      </c>
      <c r="D4865" s="357">
        <v>1915.3516965509998</v>
      </c>
      <c r="E4865" s="357">
        <v>11.263220836999999</v>
      </c>
    </row>
    <row r="4866" spans="1:5">
      <c r="A4866" s="355">
        <f t="shared" si="75"/>
        <v>45860</v>
      </c>
      <c r="B4866" s="356">
        <v>13</v>
      </c>
      <c r="C4866" s="357">
        <v>1830.2145519849992</v>
      </c>
      <c r="D4866" s="357">
        <v>1926.0850435159998</v>
      </c>
      <c r="E4866" s="357">
        <v>14.460564377999999</v>
      </c>
    </row>
    <row r="4867" spans="1:5">
      <c r="A4867" s="355">
        <f t="shared" si="75"/>
        <v>45860</v>
      </c>
      <c r="B4867" s="356">
        <v>14</v>
      </c>
      <c r="C4867" s="357">
        <v>1853.7930280939997</v>
      </c>
      <c r="D4867" s="357">
        <v>1939.5210722849999</v>
      </c>
      <c r="E4867" s="357">
        <v>12.138072545000004</v>
      </c>
    </row>
    <row r="4868" spans="1:5">
      <c r="A4868" s="355">
        <f t="shared" si="75"/>
        <v>45860</v>
      </c>
      <c r="B4868" s="356">
        <v>15</v>
      </c>
      <c r="C4868" s="357">
        <v>1879.6321928520006</v>
      </c>
      <c r="D4868" s="357">
        <v>1957.3764825660005</v>
      </c>
      <c r="E4868" s="357">
        <v>13.505743732999996</v>
      </c>
    </row>
    <row r="4869" spans="1:5">
      <c r="A4869" s="355">
        <f t="shared" si="75"/>
        <v>45860</v>
      </c>
      <c r="B4869" s="356">
        <v>16</v>
      </c>
      <c r="C4869" s="357">
        <v>1849.0175785590006</v>
      </c>
      <c r="D4869" s="357">
        <v>1931.5818461349998</v>
      </c>
      <c r="E4869" s="357">
        <v>12.865756577999996</v>
      </c>
    </row>
    <row r="4870" spans="1:5">
      <c r="A4870" s="355">
        <f t="shared" ref="A4870:A4933" si="76">IF(B4870=0,A4869+1,A4869)</f>
        <v>45860</v>
      </c>
      <c r="B4870" s="356">
        <v>17</v>
      </c>
      <c r="C4870" s="357">
        <v>1801.2803028710007</v>
      </c>
      <c r="D4870" s="357">
        <v>1883.454755235</v>
      </c>
      <c r="E4870" s="357">
        <v>11.063739017</v>
      </c>
    </row>
    <row r="4871" spans="1:5">
      <c r="A4871" s="355">
        <f t="shared" si="76"/>
        <v>45860</v>
      </c>
      <c r="B4871" s="356">
        <v>18</v>
      </c>
      <c r="C4871" s="357">
        <v>1625.8979395199999</v>
      </c>
      <c r="D4871" s="357">
        <v>1903.1150153220001</v>
      </c>
      <c r="E4871" s="357">
        <v>11.191215306000004</v>
      </c>
    </row>
    <row r="4872" spans="1:5">
      <c r="A4872" s="355">
        <f t="shared" si="76"/>
        <v>45860</v>
      </c>
      <c r="B4872" s="356">
        <v>19</v>
      </c>
      <c r="C4872" s="357">
        <v>1816.1473569460006</v>
      </c>
      <c r="D4872" s="357">
        <v>2032.8457007029999</v>
      </c>
      <c r="E4872" s="357">
        <v>11.001327309999997</v>
      </c>
    </row>
    <row r="4873" spans="1:5">
      <c r="A4873" s="355">
        <f t="shared" si="76"/>
        <v>45860</v>
      </c>
      <c r="B4873" s="356">
        <v>20</v>
      </c>
      <c r="C4873" s="357">
        <v>1747.9758516200009</v>
      </c>
      <c r="D4873" s="357">
        <v>1926.615867647</v>
      </c>
      <c r="E4873" s="357">
        <v>10.401259958000001</v>
      </c>
    </row>
    <row r="4874" spans="1:5">
      <c r="A4874" s="355">
        <f t="shared" si="76"/>
        <v>45860</v>
      </c>
      <c r="B4874" s="356">
        <v>21</v>
      </c>
      <c r="C4874" s="357">
        <v>1557.5296012629999</v>
      </c>
      <c r="D4874" s="357">
        <v>1779.1383689229999</v>
      </c>
      <c r="E4874" s="357">
        <v>11.192170475999999</v>
      </c>
    </row>
    <row r="4875" spans="1:5">
      <c r="A4875" s="355">
        <f t="shared" si="76"/>
        <v>45860</v>
      </c>
      <c r="B4875" s="356">
        <v>22</v>
      </c>
      <c r="C4875" s="357">
        <v>1467.771192964</v>
      </c>
      <c r="D4875" s="357">
        <v>1595.644211433</v>
      </c>
      <c r="E4875" s="357">
        <v>13.585104376999999</v>
      </c>
    </row>
    <row r="4876" spans="1:5">
      <c r="A4876" s="355">
        <f t="shared" si="76"/>
        <v>45860</v>
      </c>
      <c r="B4876" s="356">
        <v>23</v>
      </c>
      <c r="C4876" s="357">
        <v>1307.7247727519998</v>
      </c>
      <c r="D4876" s="357">
        <v>1439.3777066290002</v>
      </c>
      <c r="E4876" s="357">
        <v>16.135037500000003</v>
      </c>
    </row>
    <row r="4877" spans="1:5">
      <c r="A4877" s="355">
        <f t="shared" si="76"/>
        <v>45861</v>
      </c>
      <c r="B4877" s="356">
        <v>0</v>
      </c>
      <c r="C4877" s="357">
        <v>1209.7584529250003</v>
      </c>
      <c r="D4877" s="357">
        <v>1329.8361042830006</v>
      </c>
      <c r="E4877" s="357">
        <v>15.121649408999994</v>
      </c>
    </row>
    <row r="4878" spans="1:5">
      <c r="A4878" s="355">
        <f t="shared" si="76"/>
        <v>45861</v>
      </c>
      <c r="B4878" s="356">
        <v>1</v>
      </c>
      <c r="C4878" s="357">
        <v>1153.9683799619995</v>
      </c>
      <c r="D4878" s="357">
        <v>1277.4975721719995</v>
      </c>
      <c r="E4878" s="357">
        <v>14.653080625999996</v>
      </c>
    </row>
    <row r="4879" spans="1:5">
      <c r="A4879" s="355">
        <f t="shared" si="76"/>
        <v>45861</v>
      </c>
      <c r="B4879" s="356">
        <v>2</v>
      </c>
      <c r="C4879" s="357">
        <v>1102.8081115469995</v>
      </c>
      <c r="D4879" s="357">
        <v>1249.4420770199999</v>
      </c>
      <c r="E4879" s="357">
        <v>13.855265057000002</v>
      </c>
    </row>
    <row r="4880" spans="1:5">
      <c r="A4880" s="355">
        <f t="shared" si="76"/>
        <v>45861</v>
      </c>
      <c r="B4880" s="356">
        <v>3</v>
      </c>
      <c r="C4880" s="357">
        <v>1101.3989320270007</v>
      </c>
      <c r="D4880" s="357">
        <v>1249.800929278</v>
      </c>
      <c r="E4880" s="357">
        <v>13.983523587000009</v>
      </c>
    </row>
    <row r="4881" spans="1:5">
      <c r="A4881" s="355">
        <f t="shared" si="76"/>
        <v>45861</v>
      </c>
      <c r="B4881" s="356">
        <v>4</v>
      </c>
      <c r="C4881" s="357">
        <v>1144.8781821820003</v>
      </c>
      <c r="D4881" s="357">
        <v>1292.2005968590001</v>
      </c>
      <c r="E4881" s="357">
        <v>14.632576513</v>
      </c>
    </row>
    <row r="4882" spans="1:5">
      <c r="A4882" s="355">
        <f t="shared" si="76"/>
        <v>45861</v>
      </c>
      <c r="B4882" s="356">
        <v>5</v>
      </c>
      <c r="C4882" s="357">
        <v>1248.8539723739998</v>
      </c>
      <c r="D4882" s="357">
        <v>1394.1220717209999</v>
      </c>
      <c r="E4882" s="357">
        <v>14.296442478000001</v>
      </c>
    </row>
    <row r="4883" spans="1:5">
      <c r="A4883" s="355">
        <f t="shared" si="76"/>
        <v>45861</v>
      </c>
      <c r="B4883" s="356">
        <v>6</v>
      </c>
      <c r="C4883" s="357">
        <v>1326.9268405830001</v>
      </c>
      <c r="D4883" s="357">
        <v>1531.6281175409997</v>
      </c>
      <c r="E4883" s="357">
        <v>13.057686130999999</v>
      </c>
    </row>
    <row r="4884" spans="1:5">
      <c r="A4884" s="355">
        <f t="shared" si="76"/>
        <v>45861</v>
      </c>
      <c r="B4884" s="356">
        <v>7</v>
      </c>
      <c r="C4884" s="357">
        <v>1565.0626977710003</v>
      </c>
      <c r="D4884" s="357">
        <v>1642.1224314279998</v>
      </c>
      <c r="E4884" s="357">
        <v>14.154368018000007</v>
      </c>
    </row>
    <row r="4885" spans="1:5">
      <c r="A4885" s="355">
        <f t="shared" si="76"/>
        <v>45861</v>
      </c>
      <c r="B4885" s="356">
        <v>8</v>
      </c>
      <c r="C4885" s="357">
        <v>1669.6429920289997</v>
      </c>
      <c r="D4885" s="357">
        <v>1740.9662796909995</v>
      </c>
      <c r="E4885" s="357">
        <v>14.728508406000003</v>
      </c>
    </row>
    <row r="4886" spans="1:5">
      <c r="A4886" s="355">
        <f t="shared" si="76"/>
        <v>45861</v>
      </c>
      <c r="B4886" s="356">
        <v>9</v>
      </c>
      <c r="C4886" s="357">
        <v>1710.1051015740002</v>
      </c>
      <c r="D4886" s="357">
        <v>1790.2710919240001</v>
      </c>
      <c r="E4886" s="357">
        <v>15.172282911</v>
      </c>
    </row>
    <row r="4887" spans="1:5">
      <c r="A4887" s="355">
        <f t="shared" si="76"/>
        <v>45861</v>
      </c>
      <c r="B4887" s="356">
        <v>10</v>
      </c>
      <c r="C4887" s="357">
        <v>1768.8217229949996</v>
      </c>
      <c r="D4887" s="357">
        <v>1836.3128562129996</v>
      </c>
      <c r="E4887" s="357">
        <v>15.470357421000003</v>
      </c>
    </row>
    <row r="4888" spans="1:5">
      <c r="A4888" s="355">
        <f t="shared" si="76"/>
        <v>45861</v>
      </c>
      <c r="B4888" s="356">
        <v>11</v>
      </c>
      <c r="C4888" s="357">
        <v>1815.7794127369991</v>
      </c>
      <c r="D4888" s="357">
        <v>1879.161949409</v>
      </c>
      <c r="E4888" s="357">
        <v>14.824257306999996</v>
      </c>
    </row>
    <row r="4889" spans="1:5">
      <c r="A4889" s="355">
        <f t="shared" si="76"/>
        <v>45861</v>
      </c>
      <c r="B4889" s="356">
        <v>12</v>
      </c>
      <c r="C4889" s="357">
        <v>1813.5008691560008</v>
      </c>
      <c r="D4889" s="357">
        <v>1878.3371681740009</v>
      </c>
      <c r="E4889" s="357">
        <v>12.670798228999992</v>
      </c>
    </row>
    <row r="4890" spans="1:5">
      <c r="A4890" s="355">
        <f t="shared" si="76"/>
        <v>45861</v>
      </c>
      <c r="B4890" s="356">
        <v>13</v>
      </c>
      <c r="C4890" s="357">
        <v>1830.9595910760002</v>
      </c>
      <c r="D4890" s="357">
        <v>1896.1229155639996</v>
      </c>
      <c r="E4890" s="357">
        <v>13.685342035999998</v>
      </c>
    </row>
    <row r="4891" spans="1:5">
      <c r="A4891" s="355">
        <f t="shared" si="76"/>
        <v>45861</v>
      </c>
      <c r="B4891" s="356">
        <v>14</v>
      </c>
      <c r="C4891" s="357">
        <v>1852.1562824600012</v>
      </c>
      <c r="D4891" s="357">
        <v>1916.1910980530001</v>
      </c>
      <c r="E4891" s="357">
        <v>15.054631186999998</v>
      </c>
    </row>
    <row r="4892" spans="1:5">
      <c r="A4892" s="355">
        <f t="shared" si="76"/>
        <v>45861</v>
      </c>
      <c r="B4892" s="356">
        <v>15</v>
      </c>
      <c r="C4892" s="357">
        <v>1846.4676307059992</v>
      </c>
      <c r="D4892" s="357">
        <v>1913.0088627329992</v>
      </c>
      <c r="E4892" s="357">
        <v>15.706046381999997</v>
      </c>
    </row>
    <row r="4893" spans="1:5">
      <c r="A4893" s="355">
        <f t="shared" si="76"/>
        <v>45861</v>
      </c>
      <c r="B4893" s="356">
        <v>16</v>
      </c>
      <c r="C4893" s="357">
        <v>1791.950085077</v>
      </c>
      <c r="D4893" s="357">
        <v>1886.0413859890004</v>
      </c>
      <c r="E4893" s="357">
        <v>17.349274906999995</v>
      </c>
    </row>
    <row r="4894" spans="1:5">
      <c r="A4894" s="355">
        <f t="shared" si="76"/>
        <v>45861</v>
      </c>
      <c r="B4894" s="356">
        <v>17</v>
      </c>
      <c r="C4894" s="357">
        <v>1724.4007460930004</v>
      </c>
      <c r="D4894" s="357">
        <v>1831.0196491829995</v>
      </c>
      <c r="E4894" s="357">
        <v>15.265336696999997</v>
      </c>
    </row>
    <row r="4895" spans="1:5">
      <c r="A4895" s="355">
        <f t="shared" si="76"/>
        <v>45861</v>
      </c>
      <c r="B4895" s="356">
        <v>18</v>
      </c>
      <c r="C4895" s="357">
        <v>1625.1185832249996</v>
      </c>
      <c r="D4895" s="357">
        <v>1884.7672610119998</v>
      </c>
      <c r="E4895" s="357">
        <v>14.959238897999994</v>
      </c>
    </row>
    <row r="4896" spans="1:5">
      <c r="A4896" s="355">
        <f t="shared" si="76"/>
        <v>45861</v>
      </c>
      <c r="B4896" s="356">
        <v>19</v>
      </c>
      <c r="C4896" s="357">
        <v>1815.6054067679995</v>
      </c>
      <c r="D4896" s="357">
        <v>2024.3417948779995</v>
      </c>
      <c r="E4896" s="357">
        <v>15.431316027999996</v>
      </c>
    </row>
    <row r="4897" spans="1:5">
      <c r="A4897" s="355">
        <f t="shared" si="76"/>
        <v>45861</v>
      </c>
      <c r="B4897" s="356">
        <v>20</v>
      </c>
      <c r="C4897" s="357">
        <v>1804.5984544750004</v>
      </c>
      <c r="D4897" s="357">
        <v>1955.7313641849998</v>
      </c>
      <c r="E4897" s="357">
        <v>14.834401283000004</v>
      </c>
    </row>
    <row r="4898" spans="1:5">
      <c r="A4898" s="355">
        <f t="shared" si="76"/>
        <v>45861</v>
      </c>
      <c r="B4898" s="356">
        <v>21</v>
      </c>
      <c r="C4898" s="357">
        <v>1650.704005264</v>
      </c>
      <c r="D4898" s="357">
        <v>1811.9016651349998</v>
      </c>
      <c r="E4898" s="357">
        <v>13.183020305999998</v>
      </c>
    </row>
    <row r="4899" spans="1:5">
      <c r="A4899" s="355">
        <f t="shared" si="76"/>
        <v>45861</v>
      </c>
      <c r="B4899" s="356">
        <v>22</v>
      </c>
      <c r="C4899" s="357">
        <v>1473.4818867299998</v>
      </c>
      <c r="D4899" s="357">
        <v>1617.0032006360002</v>
      </c>
      <c r="E4899" s="357">
        <v>11.130835165000001</v>
      </c>
    </row>
    <row r="4900" spans="1:5">
      <c r="A4900" s="355">
        <f t="shared" si="76"/>
        <v>45861</v>
      </c>
      <c r="B4900" s="356">
        <v>23</v>
      </c>
      <c r="C4900" s="357">
        <v>1303.0841796029999</v>
      </c>
      <c r="D4900" s="357">
        <v>1469.6398882689998</v>
      </c>
      <c r="E4900" s="357">
        <v>12.124285720999998</v>
      </c>
    </row>
    <row r="4901" spans="1:5">
      <c r="A4901" s="355">
        <f t="shared" si="76"/>
        <v>45862</v>
      </c>
      <c r="B4901" s="356">
        <v>0</v>
      </c>
      <c r="C4901" s="357">
        <v>1219.6826219630002</v>
      </c>
      <c r="D4901" s="357">
        <v>1345.70186042</v>
      </c>
      <c r="E4901" s="357">
        <v>12.754792978000008</v>
      </c>
    </row>
    <row r="4902" spans="1:5">
      <c r="A4902" s="355">
        <f t="shared" si="76"/>
        <v>45862</v>
      </c>
      <c r="B4902" s="356">
        <v>1</v>
      </c>
      <c r="C4902" s="357">
        <v>1177.649084103</v>
      </c>
      <c r="D4902" s="357">
        <v>1304.3141661050001</v>
      </c>
      <c r="E4902" s="357">
        <v>12.895278138000002</v>
      </c>
    </row>
    <row r="4903" spans="1:5">
      <c r="A4903" s="355">
        <f t="shared" si="76"/>
        <v>45862</v>
      </c>
      <c r="B4903" s="356">
        <v>2</v>
      </c>
      <c r="C4903" s="357">
        <v>1147.2516725019998</v>
      </c>
      <c r="D4903" s="357">
        <v>1279.4635542869999</v>
      </c>
      <c r="E4903" s="357">
        <v>13.514321011999998</v>
      </c>
    </row>
    <row r="4904" spans="1:5">
      <c r="A4904" s="355">
        <f t="shared" si="76"/>
        <v>45862</v>
      </c>
      <c r="B4904" s="356">
        <v>3</v>
      </c>
      <c r="C4904" s="357">
        <v>1138.7419184059997</v>
      </c>
      <c r="D4904" s="357">
        <v>1280.757863001</v>
      </c>
      <c r="E4904" s="357">
        <v>12.739625855999998</v>
      </c>
    </row>
    <row r="4905" spans="1:5">
      <c r="A4905" s="355">
        <f t="shared" si="76"/>
        <v>45862</v>
      </c>
      <c r="B4905" s="356">
        <v>4</v>
      </c>
      <c r="C4905" s="357">
        <v>1182.7949087789998</v>
      </c>
      <c r="D4905" s="357">
        <v>1328.5566919600005</v>
      </c>
      <c r="E4905" s="357">
        <v>11.526380610999997</v>
      </c>
    </row>
    <row r="4906" spans="1:5">
      <c r="A4906" s="355">
        <f t="shared" si="76"/>
        <v>45862</v>
      </c>
      <c r="B4906" s="356">
        <v>5</v>
      </c>
      <c r="C4906" s="357">
        <v>1288.8400047819998</v>
      </c>
      <c r="D4906" s="357">
        <v>1435.6047436199999</v>
      </c>
      <c r="E4906" s="357">
        <v>10.667487116000006</v>
      </c>
    </row>
    <row r="4907" spans="1:5">
      <c r="A4907" s="355">
        <f t="shared" si="76"/>
        <v>45862</v>
      </c>
      <c r="B4907" s="356">
        <v>6</v>
      </c>
      <c r="C4907" s="357">
        <v>1339.5791861990003</v>
      </c>
      <c r="D4907" s="357">
        <v>1561.1359430329994</v>
      </c>
      <c r="E4907" s="357">
        <v>10.835050875999999</v>
      </c>
    </row>
    <row r="4908" spans="1:5">
      <c r="A4908" s="355">
        <f t="shared" si="76"/>
        <v>45862</v>
      </c>
      <c r="B4908" s="356">
        <v>7</v>
      </c>
      <c r="C4908" s="357">
        <v>1448.1954160979994</v>
      </c>
      <c r="D4908" s="357">
        <v>1674.9877806470006</v>
      </c>
      <c r="E4908" s="357">
        <v>12.577516459999998</v>
      </c>
    </row>
    <row r="4909" spans="1:5">
      <c r="A4909" s="355">
        <f t="shared" si="76"/>
        <v>45862</v>
      </c>
      <c r="B4909" s="356">
        <v>8</v>
      </c>
      <c r="C4909" s="357">
        <v>1513.4870441049998</v>
      </c>
      <c r="D4909" s="357">
        <v>1766.923316099</v>
      </c>
      <c r="E4909" s="357">
        <v>15.384670566999992</v>
      </c>
    </row>
    <row r="4910" spans="1:5">
      <c r="A4910" s="355">
        <f t="shared" si="76"/>
        <v>45862</v>
      </c>
      <c r="B4910" s="356">
        <v>9</v>
      </c>
      <c r="C4910" s="357">
        <v>1579.6929733770005</v>
      </c>
      <c r="D4910" s="357">
        <v>1828.2817654829998</v>
      </c>
      <c r="E4910" s="357">
        <v>15.468169771000001</v>
      </c>
    </row>
    <row r="4911" spans="1:5">
      <c r="A4911" s="355">
        <f t="shared" si="76"/>
        <v>45862</v>
      </c>
      <c r="B4911" s="356">
        <v>10</v>
      </c>
      <c r="C4911" s="357">
        <v>1642.6857183109996</v>
      </c>
      <c r="D4911" s="357">
        <v>1880.950100471</v>
      </c>
      <c r="E4911" s="357">
        <v>15.873318318999996</v>
      </c>
    </row>
    <row r="4912" spans="1:5">
      <c r="A4912" s="355">
        <f t="shared" si="76"/>
        <v>45862</v>
      </c>
      <c r="B4912" s="356">
        <v>11</v>
      </c>
      <c r="C4912" s="357">
        <v>1690.8620122090001</v>
      </c>
      <c r="D4912" s="357">
        <v>1927.4701206110003</v>
      </c>
      <c r="E4912" s="357">
        <v>15.755040464999999</v>
      </c>
    </row>
    <row r="4913" spans="1:5">
      <c r="A4913" s="355">
        <f t="shared" si="76"/>
        <v>45862</v>
      </c>
      <c r="B4913" s="356">
        <v>12</v>
      </c>
      <c r="C4913" s="357">
        <v>1692.460646517</v>
      </c>
      <c r="D4913" s="357">
        <v>1923.4409948509999</v>
      </c>
      <c r="E4913" s="357">
        <v>15.558106691999999</v>
      </c>
    </row>
    <row r="4914" spans="1:5">
      <c r="A4914" s="355">
        <f t="shared" si="76"/>
        <v>45862</v>
      </c>
      <c r="B4914" s="356">
        <v>13</v>
      </c>
      <c r="C4914" s="357">
        <v>1691.5254706540004</v>
      </c>
      <c r="D4914" s="357">
        <v>1921.3077609260001</v>
      </c>
      <c r="E4914" s="357">
        <v>17.411492671000005</v>
      </c>
    </row>
    <row r="4915" spans="1:5">
      <c r="A4915" s="355">
        <f t="shared" si="76"/>
        <v>45862</v>
      </c>
      <c r="B4915" s="356">
        <v>14</v>
      </c>
      <c r="C4915" s="357">
        <v>1703.0930742279995</v>
      </c>
      <c r="D4915" s="357">
        <v>1931.7183670180002</v>
      </c>
      <c r="E4915" s="357">
        <v>18.653025315000004</v>
      </c>
    </row>
    <row r="4916" spans="1:5">
      <c r="A4916" s="355">
        <f t="shared" si="76"/>
        <v>45862</v>
      </c>
      <c r="B4916" s="356">
        <v>15</v>
      </c>
      <c r="C4916" s="357">
        <v>1804.4110393829999</v>
      </c>
      <c r="D4916" s="357">
        <v>1896.776814714</v>
      </c>
      <c r="E4916" s="357">
        <v>17.495082046999997</v>
      </c>
    </row>
    <row r="4917" spans="1:5">
      <c r="A4917" s="355">
        <f t="shared" si="76"/>
        <v>45862</v>
      </c>
      <c r="B4917" s="356">
        <v>16</v>
      </c>
      <c r="C4917" s="357">
        <v>1671.584114363</v>
      </c>
      <c r="D4917" s="357">
        <v>1912.3288613250002</v>
      </c>
      <c r="E4917" s="357">
        <v>17.405126443000004</v>
      </c>
    </row>
    <row r="4918" spans="1:5">
      <c r="A4918" s="355">
        <f t="shared" si="76"/>
        <v>45862</v>
      </c>
      <c r="B4918" s="356">
        <v>17</v>
      </c>
      <c r="C4918" s="357">
        <v>1618.359767762</v>
      </c>
      <c r="D4918" s="357">
        <v>1863.524107426</v>
      </c>
      <c r="E4918" s="357">
        <v>14.185089627</v>
      </c>
    </row>
    <row r="4919" spans="1:5">
      <c r="A4919" s="355">
        <f t="shared" si="76"/>
        <v>45862</v>
      </c>
      <c r="B4919" s="356">
        <v>18</v>
      </c>
      <c r="C4919" s="357">
        <v>1591.3888636789998</v>
      </c>
      <c r="D4919" s="357">
        <v>1886.1744379969998</v>
      </c>
      <c r="E4919" s="357">
        <v>14.596466380000003</v>
      </c>
    </row>
    <row r="4920" spans="1:5">
      <c r="A4920" s="355">
        <f t="shared" si="76"/>
        <v>45862</v>
      </c>
      <c r="B4920" s="356">
        <v>19</v>
      </c>
      <c r="C4920" s="357">
        <v>1746.3499021100001</v>
      </c>
      <c r="D4920" s="357">
        <v>2027.4252785649996</v>
      </c>
      <c r="E4920" s="357">
        <v>14.794091765000001</v>
      </c>
    </row>
    <row r="4921" spans="1:5">
      <c r="A4921" s="355">
        <f t="shared" si="76"/>
        <v>45862</v>
      </c>
      <c r="B4921" s="356">
        <v>20</v>
      </c>
      <c r="C4921" s="357">
        <v>1671.0660938790004</v>
      </c>
      <c r="D4921" s="357">
        <v>1957.5273283760002</v>
      </c>
      <c r="E4921" s="357">
        <v>14.121416567000006</v>
      </c>
    </row>
    <row r="4922" spans="1:5">
      <c r="A4922" s="355">
        <f t="shared" si="76"/>
        <v>45862</v>
      </c>
      <c r="B4922" s="356">
        <v>21</v>
      </c>
      <c r="C4922" s="357">
        <v>1523.3494414039997</v>
      </c>
      <c r="D4922" s="357">
        <v>1813.080232408</v>
      </c>
      <c r="E4922" s="357">
        <v>14.103718563000003</v>
      </c>
    </row>
    <row r="4923" spans="1:5">
      <c r="A4923" s="355">
        <f t="shared" si="76"/>
        <v>45862</v>
      </c>
      <c r="B4923" s="356">
        <v>22</v>
      </c>
      <c r="C4923" s="357">
        <v>1525.9298328220002</v>
      </c>
      <c r="D4923" s="357">
        <v>1659.3934434459993</v>
      </c>
      <c r="E4923" s="357">
        <v>14.026304935000001</v>
      </c>
    </row>
    <row r="4924" spans="1:5">
      <c r="A4924" s="355">
        <f t="shared" si="76"/>
        <v>45862</v>
      </c>
      <c r="B4924" s="356">
        <v>23</v>
      </c>
      <c r="C4924" s="357">
        <v>1353.7249189190002</v>
      </c>
      <c r="D4924" s="357">
        <v>1481.0985334050001</v>
      </c>
      <c r="E4924" s="357">
        <v>14.59916114</v>
      </c>
    </row>
    <row r="4925" spans="1:5">
      <c r="A4925" s="355">
        <f t="shared" si="76"/>
        <v>45863</v>
      </c>
      <c r="B4925" s="356">
        <v>0</v>
      </c>
      <c r="C4925" s="357">
        <v>1246.0454429339995</v>
      </c>
      <c r="D4925" s="357">
        <v>1368.4356536330006</v>
      </c>
      <c r="E4925" s="357">
        <v>16.139013106999997</v>
      </c>
    </row>
    <row r="4926" spans="1:5">
      <c r="A4926" s="355">
        <f t="shared" si="76"/>
        <v>45863</v>
      </c>
      <c r="B4926" s="356">
        <v>1</v>
      </c>
      <c r="C4926" s="357">
        <v>1185.3136439169996</v>
      </c>
      <c r="D4926" s="357">
        <v>1310.6102042959999</v>
      </c>
      <c r="E4926" s="357">
        <v>16.340119292000001</v>
      </c>
    </row>
    <row r="4927" spans="1:5">
      <c r="A4927" s="355">
        <f t="shared" si="76"/>
        <v>45863</v>
      </c>
      <c r="B4927" s="356">
        <v>2</v>
      </c>
      <c r="C4927" s="357">
        <v>1155.6874471859999</v>
      </c>
      <c r="D4927" s="357">
        <v>1281.7868197590001</v>
      </c>
      <c r="E4927" s="357">
        <v>16.342175011000005</v>
      </c>
    </row>
    <row r="4928" spans="1:5">
      <c r="A4928" s="355">
        <f t="shared" si="76"/>
        <v>45863</v>
      </c>
      <c r="B4928" s="356">
        <v>3</v>
      </c>
      <c r="C4928" s="357">
        <v>1149.643725874</v>
      </c>
      <c r="D4928" s="357">
        <v>1274.9612342310006</v>
      </c>
      <c r="E4928" s="357">
        <v>16.098661248999999</v>
      </c>
    </row>
    <row r="4929" spans="1:5">
      <c r="A4929" s="355">
        <f t="shared" si="76"/>
        <v>45863</v>
      </c>
      <c r="B4929" s="356">
        <v>4</v>
      </c>
      <c r="C4929" s="357">
        <v>1189.6258225260003</v>
      </c>
      <c r="D4929" s="357">
        <v>1323.7767412210003</v>
      </c>
      <c r="E4929" s="357">
        <v>16.473591954000003</v>
      </c>
    </row>
    <row r="4930" spans="1:5">
      <c r="A4930" s="355">
        <f t="shared" si="76"/>
        <v>45863</v>
      </c>
      <c r="B4930" s="356">
        <v>5</v>
      </c>
      <c r="C4930" s="357">
        <v>1274.9805394750006</v>
      </c>
      <c r="D4930" s="357">
        <v>1420.912833784</v>
      </c>
      <c r="E4930" s="357">
        <v>17.164908412999988</v>
      </c>
    </row>
    <row r="4931" spans="1:5">
      <c r="A4931" s="355">
        <f t="shared" si="76"/>
        <v>45863</v>
      </c>
      <c r="B4931" s="356">
        <v>6</v>
      </c>
      <c r="C4931" s="357">
        <v>1351.9371000410001</v>
      </c>
      <c r="D4931" s="357">
        <v>1533.3724372679999</v>
      </c>
      <c r="E4931" s="357">
        <v>17.181404057999995</v>
      </c>
    </row>
    <row r="4932" spans="1:5">
      <c r="A4932" s="355">
        <f t="shared" si="76"/>
        <v>45863</v>
      </c>
      <c r="B4932" s="356">
        <v>7</v>
      </c>
      <c r="C4932" s="357">
        <v>1512.4865330969992</v>
      </c>
      <c r="D4932" s="357">
        <v>1665.0052613240005</v>
      </c>
      <c r="E4932" s="357">
        <v>18.860997073000011</v>
      </c>
    </row>
    <row r="4933" spans="1:5">
      <c r="A4933" s="355">
        <f t="shared" si="76"/>
        <v>45863</v>
      </c>
      <c r="B4933" s="356">
        <v>8</v>
      </c>
      <c r="C4933" s="357">
        <v>1629.6803163539994</v>
      </c>
      <c r="D4933" s="357">
        <v>1779.6348169640003</v>
      </c>
      <c r="E4933" s="357">
        <v>19.92064800699999</v>
      </c>
    </row>
    <row r="4934" spans="1:5">
      <c r="A4934" s="355">
        <f t="shared" ref="A4934:A4997" si="77">IF(B4934=0,A4933+1,A4933)</f>
        <v>45863</v>
      </c>
      <c r="B4934" s="356">
        <v>9</v>
      </c>
      <c r="C4934" s="357">
        <v>1662.3039261800004</v>
      </c>
      <c r="D4934" s="357">
        <v>1835.1120722809994</v>
      </c>
      <c r="E4934" s="357">
        <v>20.421620833000009</v>
      </c>
    </row>
    <row r="4935" spans="1:5">
      <c r="A4935" s="355">
        <f t="shared" si="77"/>
        <v>45863</v>
      </c>
      <c r="B4935" s="356">
        <v>10</v>
      </c>
      <c r="C4935" s="357">
        <v>1710.7644051329999</v>
      </c>
      <c r="D4935" s="357">
        <v>1884.3605832670007</v>
      </c>
      <c r="E4935" s="357">
        <v>17.695377405999995</v>
      </c>
    </row>
    <row r="4936" spans="1:5">
      <c r="A4936" s="355">
        <f t="shared" si="77"/>
        <v>45863</v>
      </c>
      <c r="B4936" s="356">
        <v>11</v>
      </c>
      <c r="C4936" s="357">
        <v>1751.5255323220001</v>
      </c>
      <c r="D4936" s="357">
        <v>1922.6469638220003</v>
      </c>
      <c r="E4936" s="357">
        <v>14.600234276000005</v>
      </c>
    </row>
    <row r="4937" spans="1:5">
      <c r="A4937" s="355">
        <f t="shared" si="77"/>
        <v>45863</v>
      </c>
      <c r="B4937" s="356">
        <v>12</v>
      </c>
      <c r="C4937" s="357">
        <v>1732.623651001999</v>
      </c>
      <c r="D4937" s="357">
        <v>1900.1054836590004</v>
      </c>
      <c r="E4937" s="357">
        <v>13.584355152000002</v>
      </c>
    </row>
    <row r="4938" spans="1:5">
      <c r="A4938" s="355">
        <f t="shared" si="77"/>
        <v>45863</v>
      </c>
      <c r="B4938" s="356">
        <v>13</v>
      </c>
      <c r="C4938" s="357">
        <v>1735.2599202670003</v>
      </c>
      <c r="D4938" s="357">
        <v>1896.4146433280005</v>
      </c>
      <c r="E4938" s="357">
        <v>14.351187197999998</v>
      </c>
    </row>
    <row r="4939" spans="1:5">
      <c r="A4939" s="355">
        <f t="shared" si="77"/>
        <v>45863</v>
      </c>
      <c r="B4939" s="356">
        <v>14</v>
      </c>
      <c r="C4939" s="357">
        <v>1772.1420873369998</v>
      </c>
      <c r="D4939" s="357">
        <v>1931.0059302790003</v>
      </c>
      <c r="E4939" s="357">
        <v>14.625784850000001</v>
      </c>
    </row>
    <row r="4940" spans="1:5">
      <c r="A4940" s="355">
        <f t="shared" si="77"/>
        <v>45863</v>
      </c>
      <c r="B4940" s="356">
        <v>15</v>
      </c>
      <c r="C4940" s="357">
        <v>1745.9344971179996</v>
      </c>
      <c r="D4940" s="357">
        <v>1907.1806962019998</v>
      </c>
      <c r="E4940" s="357">
        <v>13.182044678</v>
      </c>
    </row>
    <row r="4941" spans="1:5">
      <c r="A4941" s="355">
        <f t="shared" si="77"/>
        <v>45863</v>
      </c>
      <c r="B4941" s="356">
        <v>16</v>
      </c>
      <c r="C4941" s="357">
        <v>1688.5027491840001</v>
      </c>
      <c r="D4941" s="357">
        <v>1850.8020782959998</v>
      </c>
      <c r="E4941" s="357">
        <v>12.705110162</v>
      </c>
    </row>
    <row r="4942" spans="1:5">
      <c r="A4942" s="355">
        <f t="shared" si="77"/>
        <v>45863</v>
      </c>
      <c r="B4942" s="356">
        <v>17</v>
      </c>
      <c r="C4942" s="357">
        <v>1610.4579491559996</v>
      </c>
      <c r="D4942" s="357">
        <v>1765.8921731010003</v>
      </c>
      <c r="E4942" s="357">
        <v>11.942669800999999</v>
      </c>
    </row>
    <row r="4943" spans="1:5">
      <c r="A4943" s="355">
        <f t="shared" si="77"/>
        <v>45863</v>
      </c>
      <c r="B4943" s="356">
        <v>18</v>
      </c>
      <c r="C4943" s="357">
        <v>1595.9538236629992</v>
      </c>
      <c r="D4943" s="357">
        <v>1813.374836409</v>
      </c>
      <c r="E4943" s="357">
        <v>12.726637741000003</v>
      </c>
    </row>
    <row r="4944" spans="1:5">
      <c r="A4944" s="355">
        <f t="shared" si="77"/>
        <v>45863</v>
      </c>
      <c r="B4944" s="356">
        <v>19</v>
      </c>
      <c r="C4944" s="357">
        <v>1800.254075068</v>
      </c>
      <c r="D4944" s="357">
        <v>1909.4326696500002</v>
      </c>
      <c r="E4944" s="357">
        <v>13.337585356</v>
      </c>
    </row>
    <row r="4945" spans="1:5">
      <c r="A4945" s="355">
        <f t="shared" si="77"/>
        <v>45863</v>
      </c>
      <c r="B4945" s="356">
        <v>20</v>
      </c>
      <c r="C4945" s="357">
        <v>1775.4069286480001</v>
      </c>
      <c r="D4945" s="357">
        <v>1830.4595874319998</v>
      </c>
      <c r="E4945" s="357">
        <v>12.687185000000001</v>
      </c>
    </row>
    <row r="4946" spans="1:5">
      <c r="A4946" s="355">
        <f t="shared" si="77"/>
        <v>45863</v>
      </c>
      <c r="B4946" s="356">
        <v>21</v>
      </c>
      <c r="C4946" s="357">
        <v>1635.3885576060006</v>
      </c>
      <c r="D4946" s="357">
        <v>1728.9196155169996</v>
      </c>
      <c r="E4946" s="357">
        <v>13.011051708999997</v>
      </c>
    </row>
    <row r="4947" spans="1:5">
      <c r="A4947" s="355">
        <f t="shared" si="77"/>
        <v>45863</v>
      </c>
      <c r="B4947" s="356">
        <v>22</v>
      </c>
      <c r="C4947" s="357">
        <v>1562.3331025690004</v>
      </c>
      <c r="D4947" s="357">
        <v>1591.5686466660002</v>
      </c>
      <c r="E4947" s="357">
        <v>13.116723173999993</v>
      </c>
    </row>
    <row r="4948" spans="1:5">
      <c r="A4948" s="355">
        <f t="shared" si="77"/>
        <v>45863</v>
      </c>
      <c r="B4948" s="356">
        <v>23</v>
      </c>
      <c r="C4948" s="357">
        <v>1353.8324722149996</v>
      </c>
      <c r="D4948" s="357">
        <v>1436.6976637340001</v>
      </c>
      <c r="E4948" s="357">
        <v>13.039377424000001</v>
      </c>
    </row>
    <row r="4949" spans="1:5">
      <c r="A4949" s="355">
        <f t="shared" si="77"/>
        <v>45864</v>
      </c>
      <c r="B4949" s="356">
        <v>0</v>
      </c>
      <c r="C4949" s="357">
        <v>1179.437142427</v>
      </c>
      <c r="D4949" s="357">
        <v>1329.8622141089998</v>
      </c>
      <c r="E4949" s="357">
        <v>12.565853775999999</v>
      </c>
    </row>
    <row r="4950" spans="1:5">
      <c r="A4950" s="355">
        <f t="shared" si="77"/>
        <v>45864</v>
      </c>
      <c r="B4950" s="356">
        <v>1</v>
      </c>
      <c r="C4950" s="357">
        <v>1089.7518400860004</v>
      </c>
      <c r="D4950" s="357">
        <v>1273.9607150339998</v>
      </c>
      <c r="E4950" s="357">
        <v>12.523503918000005</v>
      </c>
    </row>
    <row r="4951" spans="1:5">
      <c r="A4951" s="355">
        <f t="shared" si="77"/>
        <v>45864</v>
      </c>
      <c r="B4951" s="356">
        <v>2</v>
      </c>
      <c r="C4951" s="357">
        <v>1061.5927473430002</v>
      </c>
      <c r="D4951" s="357">
        <v>1247.2472780549999</v>
      </c>
      <c r="E4951" s="357">
        <v>12.337656286000001</v>
      </c>
    </row>
    <row r="4952" spans="1:5">
      <c r="A4952" s="355">
        <f t="shared" si="77"/>
        <v>45864</v>
      </c>
      <c r="B4952" s="356">
        <v>3</v>
      </c>
      <c r="C4952" s="357">
        <v>1054.3259136380009</v>
      </c>
      <c r="D4952" s="357">
        <v>1246.7357540459996</v>
      </c>
      <c r="E4952" s="357">
        <v>11.997959116999994</v>
      </c>
    </row>
    <row r="4953" spans="1:5">
      <c r="A4953" s="355">
        <f t="shared" si="77"/>
        <v>45864</v>
      </c>
      <c r="B4953" s="356">
        <v>4</v>
      </c>
      <c r="C4953" s="357">
        <v>1088.8168570680004</v>
      </c>
      <c r="D4953" s="357">
        <v>1265.6257814380003</v>
      </c>
      <c r="E4953" s="357">
        <v>11.968234374999996</v>
      </c>
    </row>
    <row r="4954" spans="1:5">
      <c r="A4954" s="355">
        <f t="shared" si="77"/>
        <v>45864</v>
      </c>
      <c r="B4954" s="356">
        <v>5</v>
      </c>
      <c r="C4954" s="357">
        <v>1123.7573202369997</v>
      </c>
      <c r="D4954" s="357">
        <v>1318.632349238</v>
      </c>
      <c r="E4954" s="357">
        <v>11.826734043999998</v>
      </c>
    </row>
    <row r="4955" spans="1:5">
      <c r="A4955" s="355">
        <f t="shared" si="77"/>
        <v>45864</v>
      </c>
      <c r="B4955" s="356">
        <v>6</v>
      </c>
      <c r="C4955" s="357">
        <v>1203.2673144550001</v>
      </c>
      <c r="D4955" s="357">
        <v>1398.2684243400001</v>
      </c>
      <c r="E4955" s="357">
        <v>11.020334660000005</v>
      </c>
    </row>
    <row r="4956" spans="1:5">
      <c r="A4956" s="355">
        <f t="shared" si="77"/>
        <v>45864</v>
      </c>
      <c r="B4956" s="356">
        <v>7</v>
      </c>
      <c r="C4956" s="357">
        <v>1360.6377569560007</v>
      </c>
      <c r="D4956" s="357">
        <v>1544.1312428460001</v>
      </c>
      <c r="E4956" s="357">
        <v>11.602648496000006</v>
      </c>
    </row>
    <row r="4957" spans="1:5">
      <c r="A4957" s="355">
        <f t="shared" si="77"/>
        <v>45864</v>
      </c>
      <c r="B4957" s="356">
        <v>8</v>
      </c>
      <c r="C4957" s="357">
        <v>1476.1658536599984</v>
      </c>
      <c r="D4957" s="357">
        <v>1660.0928055679997</v>
      </c>
      <c r="E4957" s="357">
        <v>11.990931363999998</v>
      </c>
    </row>
    <row r="4958" spans="1:5">
      <c r="A4958" s="355">
        <f t="shared" si="77"/>
        <v>45864</v>
      </c>
      <c r="B4958" s="356">
        <v>9</v>
      </c>
      <c r="C4958" s="357">
        <v>1558.6605062519991</v>
      </c>
      <c r="D4958" s="357">
        <v>1732.7238581100007</v>
      </c>
      <c r="E4958" s="357">
        <v>12.650774262000002</v>
      </c>
    </row>
    <row r="4959" spans="1:5">
      <c r="A4959" s="355">
        <f t="shared" si="77"/>
        <v>45864</v>
      </c>
      <c r="B4959" s="356">
        <v>10</v>
      </c>
      <c r="C4959" s="357">
        <v>1628.1809634490005</v>
      </c>
      <c r="D4959" s="357">
        <v>1794.3450890830002</v>
      </c>
      <c r="E4959" s="357">
        <v>13.261468401000002</v>
      </c>
    </row>
    <row r="4960" spans="1:5">
      <c r="A4960" s="355">
        <f t="shared" si="77"/>
        <v>45864</v>
      </c>
      <c r="B4960" s="356">
        <v>11</v>
      </c>
      <c r="C4960" s="357">
        <v>1657.1374283059999</v>
      </c>
      <c r="D4960" s="357">
        <v>1820.8443476900002</v>
      </c>
      <c r="E4960" s="357">
        <v>13.550445067999995</v>
      </c>
    </row>
    <row r="4961" spans="1:5">
      <c r="A4961" s="355">
        <f t="shared" si="77"/>
        <v>45864</v>
      </c>
      <c r="B4961" s="356">
        <v>12</v>
      </c>
      <c r="C4961" s="357">
        <v>1622.2999700339994</v>
      </c>
      <c r="D4961" s="357">
        <v>1784.6406690420006</v>
      </c>
      <c r="E4961" s="357">
        <v>13.079641662999995</v>
      </c>
    </row>
    <row r="4962" spans="1:5">
      <c r="A4962" s="355">
        <f t="shared" si="77"/>
        <v>45864</v>
      </c>
      <c r="B4962" s="356">
        <v>13</v>
      </c>
      <c r="C4962" s="357">
        <v>1539.4026430610004</v>
      </c>
      <c r="D4962" s="357">
        <v>1705.6771224569993</v>
      </c>
      <c r="E4962" s="357">
        <v>12.383536751999994</v>
      </c>
    </row>
    <row r="4963" spans="1:5">
      <c r="A4963" s="355">
        <f t="shared" si="77"/>
        <v>45864</v>
      </c>
      <c r="B4963" s="356">
        <v>14</v>
      </c>
      <c r="C4963" s="357">
        <v>1482.4308029419999</v>
      </c>
      <c r="D4963" s="357">
        <v>1669.8567633610003</v>
      </c>
      <c r="E4963" s="357">
        <v>12.987476693000005</v>
      </c>
    </row>
    <row r="4964" spans="1:5">
      <c r="A4964" s="355">
        <f t="shared" si="77"/>
        <v>45864</v>
      </c>
      <c r="B4964" s="356">
        <v>15</v>
      </c>
      <c r="C4964" s="357">
        <v>1490.9900576509995</v>
      </c>
      <c r="D4964" s="357">
        <v>1666.8032619280004</v>
      </c>
      <c r="E4964" s="357">
        <v>13.113547908000001</v>
      </c>
    </row>
    <row r="4965" spans="1:5">
      <c r="A4965" s="355">
        <f t="shared" si="77"/>
        <v>45864</v>
      </c>
      <c r="B4965" s="356">
        <v>16</v>
      </c>
      <c r="C4965" s="357">
        <v>1503.2829206469996</v>
      </c>
      <c r="D4965" s="357">
        <v>1670.8471913039998</v>
      </c>
      <c r="E4965" s="357">
        <v>12.574565222000004</v>
      </c>
    </row>
    <row r="4966" spans="1:5">
      <c r="A4966" s="355">
        <f t="shared" si="77"/>
        <v>45864</v>
      </c>
      <c r="B4966" s="356">
        <v>17</v>
      </c>
      <c r="C4966" s="357">
        <v>1515.3183437350003</v>
      </c>
      <c r="D4966" s="357">
        <v>1651.609799761</v>
      </c>
      <c r="E4966" s="357">
        <v>11.890351847999998</v>
      </c>
    </row>
    <row r="4967" spans="1:5">
      <c r="A4967" s="355">
        <f t="shared" si="77"/>
        <v>45864</v>
      </c>
      <c r="B4967" s="356">
        <v>18</v>
      </c>
      <c r="C4967" s="357">
        <v>1520.785209889001</v>
      </c>
      <c r="D4967" s="357">
        <v>1712.3608788339995</v>
      </c>
      <c r="E4967" s="357">
        <v>12.455523415000002</v>
      </c>
    </row>
    <row r="4968" spans="1:5">
      <c r="A4968" s="355">
        <f t="shared" si="77"/>
        <v>45864</v>
      </c>
      <c r="B4968" s="356">
        <v>19</v>
      </c>
      <c r="C4968" s="357">
        <v>1701.1681498850007</v>
      </c>
      <c r="D4968" s="357">
        <v>1823.6223045460001</v>
      </c>
      <c r="E4968" s="357">
        <v>12.636177184999998</v>
      </c>
    </row>
    <row r="4969" spans="1:5">
      <c r="A4969" s="355">
        <f t="shared" si="77"/>
        <v>45864</v>
      </c>
      <c r="B4969" s="356">
        <v>20</v>
      </c>
      <c r="C4969" s="357">
        <v>1697.3603815710007</v>
      </c>
      <c r="D4969" s="357">
        <v>1761.6419072729996</v>
      </c>
      <c r="E4969" s="357">
        <v>12.601714593999997</v>
      </c>
    </row>
    <row r="4970" spans="1:5">
      <c r="A4970" s="355">
        <f t="shared" si="77"/>
        <v>45864</v>
      </c>
      <c r="B4970" s="356">
        <v>21</v>
      </c>
      <c r="C4970" s="357">
        <v>1542.2388492559994</v>
      </c>
      <c r="D4970" s="357">
        <v>1638.9200954759997</v>
      </c>
      <c r="E4970" s="357">
        <v>12.563749448000001</v>
      </c>
    </row>
    <row r="4971" spans="1:5">
      <c r="A4971" s="355">
        <f t="shared" si="77"/>
        <v>45864</v>
      </c>
      <c r="B4971" s="356">
        <v>22</v>
      </c>
      <c r="C4971" s="357">
        <v>1360.2978754820003</v>
      </c>
      <c r="D4971" s="357">
        <v>1490.4147445560006</v>
      </c>
      <c r="E4971" s="357">
        <v>12.47681191</v>
      </c>
    </row>
    <row r="4972" spans="1:5">
      <c r="A4972" s="355">
        <f t="shared" si="77"/>
        <v>45864</v>
      </c>
      <c r="B4972" s="356">
        <v>23</v>
      </c>
      <c r="C4972" s="357">
        <v>1224.9696628809995</v>
      </c>
      <c r="D4972" s="357">
        <v>1368.5715453709995</v>
      </c>
      <c r="E4972" s="357">
        <v>12.353192002999998</v>
      </c>
    </row>
    <row r="4973" spans="1:5">
      <c r="A4973" s="355">
        <f t="shared" si="77"/>
        <v>45865</v>
      </c>
      <c r="B4973" s="356">
        <v>0</v>
      </c>
      <c r="C4973" s="357">
        <v>1060.039806254</v>
      </c>
      <c r="D4973" s="357">
        <v>1269.9206666500002</v>
      </c>
      <c r="E4973" s="357">
        <v>12.000123819999997</v>
      </c>
    </row>
    <row r="4974" spans="1:5">
      <c r="A4974" s="355">
        <f t="shared" si="77"/>
        <v>45865</v>
      </c>
      <c r="B4974" s="356">
        <v>1</v>
      </c>
      <c r="C4974" s="357">
        <v>1016.8633481669995</v>
      </c>
      <c r="D4974" s="357">
        <v>1211.4436938989998</v>
      </c>
      <c r="E4974" s="357">
        <v>11.978584889000002</v>
      </c>
    </row>
    <row r="4975" spans="1:5">
      <c r="A4975" s="355">
        <f t="shared" si="77"/>
        <v>45865</v>
      </c>
      <c r="B4975" s="356">
        <v>2</v>
      </c>
      <c r="C4975" s="357">
        <v>983.96618387199965</v>
      </c>
      <c r="D4975" s="357">
        <v>1179.3602065830003</v>
      </c>
      <c r="E4975" s="357">
        <v>11.754907154000007</v>
      </c>
    </row>
    <row r="4976" spans="1:5">
      <c r="A4976" s="355">
        <f t="shared" si="77"/>
        <v>45865</v>
      </c>
      <c r="B4976" s="356">
        <v>3</v>
      </c>
      <c r="C4976" s="357">
        <v>938.39392845200007</v>
      </c>
      <c r="D4976" s="357">
        <v>1145.8622541399995</v>
      </c>
      <c r="E4976" s="357">
        <v>11.92325151</v>
      </c>
    </row>
    <row r="4977" spans="1:5">
      <c r="A4977" s="355">
        <f t="shared" si="77"/>
        <v>45865</v>
      </c>
      <c r="B4977" s="356">
        <v>4</v>
      </c>
      <c r="C4977" s="357">
        <v>935.59675986999991</v>
      </c>
      <c r="D4977" s="357">
        <v>1141.0746459940001</v>
      </c>
      <c r="E4977" s="357">
        <v>12.104974473000002</v>
      </c>
    </row>
    <row r="4978" spans="1:5">
      <c r="A4978" s="355">
        <f t="shared" si="77"/>
        <v>45865</v>
      </c>
      <c r="B4978" s="356">
        <v>5</v>
      </c>
      <c r="C4978" s="357">
        <v>968.46308210599977</v>
      </c>
      <c r="D4978" s="357">
        <v>1167.4560868170001</v>
      </c>
      <c r="E4978" s="357">
        <v>11.628370371000001</v>
      </c>
    </row>
    <row r="4979" spans="1:5">
      <c r="A4979" s="355">
        <f t="shared" si="77"/>
        <v>45865</v>
      </c>
      <c r="B4979" s="356">
        <v>6</v>
      </c>
      <c r="C4979" s="357">
        <v>1008.180091591</v>
      </c>
      <c r="D4979" s="357">
        <v>1205.7978190249999</v>
      </c>
      <c r="E4979" s="357">
        <v>10.280070991000001</v>
      </c>
    </row>
    <row r="4980" spans="1:5">
      <c r="A4980" s="355">
        <f t="shared" si="77"/>
        <v>45865</v>
      </c>
      <c r="B4980" s="356">
        <v>7</v>
      </c>
      <c r="C4980" s="357">
        <v>1119.7174151130002</v>
      </c>
      <c r="D4980" s="357">
        <v>1317.6920906959997</v>
      </c>
      <c r="E4980" s="357">
        <v>10.296187675999999</v>
      </c>
    </row>
    <row r="4981" spans="1:5">
      <c r="A4981" s="355">
        <f t="shared" si="77"/>
        <v>45865</v>
      </c>
      <c r="B4981" s="356">
        <v>8</v>
      </c>
      <c r="C4981" s="357">
        <v>1202.9043403770002</v>
      </c>
      <c r="D4981" s="357">
        <v>1421.494987543</v>
      </c>
      <c r="E4981" s="357">
        <v>10.555269389999996</v>
      </c>
    </row>
    <row r="4982" spans="1:5">
      <c r="A4982" s="355">
        <f t="shared" si="77"/>
        <v>45865</v>
      </c>
      <c r="B4982" s="356">
        <v>9</v>
      </c>
      <c r="C4982" s="357">
        <v>1250.4260889899999</v>
      </c>
      <c r="D4982" s="357">
        <v>1444.0720517099999</v>
      </c>
      <c r="E4982" s="357">
        <v>10.573024256000002</v>
      </c>
    </row>
    <row r="4983" spans="1:5">
      <c r="A4983" s="355">
        <f t="shared" si="77"/>
        <v>45865</v>
      </c>
      <c r="B4983" s="356">
        <v>10</v>
      </c>
      <c r="C4983" s="357">
        <v>1299.5423335390003</v>
      </c>
      <c r="D4983" s="357">
        <v>1467.2435325560007</v>
      </c>
      <c r="E4983" s="357">
        <v>11.358139328000002</v>
      </c>
    </row>
    <row r="4984" spans="1:5">
      <c r="A4984" s="355">
        <f t="shared" si="77"/>
        <v>45865</v>
      </c>
      <c r="B4984" s="356">
        <v>11</v>
      </c>
      <c r="C4984" s="357">
        <v>1316.605693933001</v>
      </c>
      <c r="D4984" s="357">
        <v>1486.9436043230003</v>
      </c>
      <c r="E4984" s="357">
        <v>12.135472719999997</v>
      </c>
    </row>
    <row r="4985" spans="1:5">
      <c r="A4985" s="355">
        <f t="shared" si="77"/>
        <v>45865</v>
      </c>
      <c r="B4985" s="356">
        <v>12</v>
      </c>
      <c r="C4985" s="357">
        <v>1313.2113589210003</v>
      </c>
      <c r="D4985" s="357">
        <v>1519.8371824339999</v>
      </c>
      <c r="E4985" s="357">
        <v>13.403086850000001</v>
      </c>
    </row>
    <row r="4986" spans="1:5">
      <c r="A4986" s="355">
        <f t="shared" si="77"/>
        <v>45865</v>
      </c>
      <c r="B4986" s="356">
        <v>13</v>
      </c>
      <c r="C4986" s="357">
        <v>1322.5868193729996</v>
      </c>
      <c r="D4986" s="357">
        <v>1538.5883304109998</v>
      </c>
      <c r="E4986" s="357">
        <v>13.708198828999999</v>
      </c>
    </row>
    <row r="4987" spans="1:5">
      <c r="A4987" s="355">
        <f t="shared" si="77"/>
        <v>45865</v>
      </c>
      <c r="B4987" s="356">
        <v>14</v>
      </c>
      <c r="C4987" s="357">
        <v>1305.2818938450002</v>
      </c>
      <c r="D4987" s="357">
        <v>1530.4901536500001</v>
      </c>
      <c r="E4987" s="357">
        <v>14.733256045999999</v>
      </c>
    </row>
    <row r="4988" spans="1:5">
      <c r="A4988" s="355">
        <f t="shared" si="77"/>
        <v>45865</v>
      </c>
      <c r="B4988" s="356">
        <v>15</v>
      </c>
      <c r="C4988" s="357">
        <v>1304.8909907930006</v>
      </c>
      <c r="D4988" s="357">
        <v>1512.3415691400003</v>
      </c>
      <c r="E4988" s="357">
        <v>15.483394840999999</v>
      </c>
    </row>
    <row r="4989" spans="1:5">
      <c r="A4989" s="355">
        <f t="shared" si="77"/>
        <v>45865</v>
      </c>
      <c r="B4989" s="356">
        <v>16</v>
      </c>
      <c r="C4989" s="357">
        <v>1315.5183449320002</v>
      </c>
      <c r="D4989" s="357">
        <v>1513.5322143040003</v>
      </c>
      <c r="E4989" s="357">
        <v>14.829063871999995</v>
      </c>
    </row>
    <row r="4990" spans="1:5">
      <c r="A4990" s="355">
        <f t="shared" si="77"/>
        <v>45865</v>
      </c>
      <c r="B4990" s="356">
        <v>17</v>
      </c>
      <c r="C4990" s="357">
        <v>1331.3108960599998</v>
      </c>
      <c r="D4990" s="357">
        <v>1521.6578805959998</v>
      </c>
      <c r="E4990" s="357">
        <v>16.710197921000002</v>
      </c>
    </row>
    <row r="4991" spans="1:5">
      <c r="A4991" s="355">
        <f t="shared" si="77"/>
        <v>45865</v>
      </c>
      <c r="B4991" s="356">
        <v>18</v>
      </c>
      <c r="C4991" s="357">
        <v>1358.8863990349996</v>
      </c>
      <c r="D4991" s="357">
        <v>1601.7543986270005</v>
      </c>
      <c r="E4991" s="357">
        <v>13.847642978000001</v>
      </c>
    </row>
    <row r="4992" spans="1:5">
      <c r="A4992" s="355">
        <f t="shared" si="77"/>
        <v>45865</v>
      </c>
      <c r="B4992" s="356">
        <v>19</v>
      </c>
      <c r="C4992" s="357">
        <v>1537.8520289730004</v>
      </c>
      <c r="D4992" s="357">
        <v>1759.9211429760001</v>
      </c>
      <c r="E4992" s="357">
        <v>13.177922374</v>
      </c>
    </row>
    <row r="4993" spans="1:5">
      <c r="A4993" s="355">
        <f t="shared" si="77"/>
        <v>45865</v>
      </c>
      <c r="B4993" s="356">
        <v>20</v>
      </c>
      <c r="C4993" s="357">
        <v>1488.4305968259998</v>
      </c>
      <c r="D4993" s="357">
        <v>1705.7384825639992</v>
      </c>
      <c r="E4993" s="357">
        <v>13.078590023000006</v>
      </c>
    </row>
    <row r="4994" spans="1:5">
      <c r="A4994" s="355">
        <f t="shared" si="77"/>
        <v>45865</v>
      </c>
      <c r="B4994" s="356">
        <v>21</v>
      </c>
      <c r="C4994" s="357">
        <v>1339.7720184709995</v>
      </c>
      <c r="D4994" s="357">
        <v>1578.0413567269998</v>
      </c>
      <c r="E4994" s="357">
        <v>11.989110752000002</v>
      </c>
    </row>
    <row r="4995" spans="1:5">
      <c r="A4995" s="355">
        <f t="shared" si="77"/>
        <v>45865</v>
      </c>
      <c r="B4995" s="356">
        <v>22</v>
      </c>
      <c r="C4995" s="357">
        <v>1245.2814983400001</v>
      </c>
      <c r="D4995" s="357">
        <v>1441.8459696549999</v>
      </c>
      <c r="E4995" s="357">
        <v>11.199204292000001</v>
      </c>
    </row>
    <row r="4996" spans="1:5">
      <c r="A4996" s="355">
        <f t="shared" si="77"/>
        <v>45865</v>
      </c>
      <c r="B4996" s="356">
        <v>23</v>
      </c>
      <c r="C4996" s="357">
        <v>1118.7541079989992</v>
      </c>
      <c r="D4996" s="357">
        <v>1300.1196662890004</v>
      </c>
      <c r="E4996" s="357">
        <v>11.091665791</v>
      </c>
    </row>
    <row r="4997" spans="1:5">
      <c r="A4997" s="355">
        <f t="shared" si="77"/>
        <v>45866</v>
      </c>
      <c r="B4997" s="356">
        <v>0</v>
      </c>
      <c r="C4997" s="357">
        <v>1133.4342927709999</v>
      </c>
      <c r="D4997" s="357">
        <v>1203.3142145269994</v>
      </c>
      <c r="E4997" s="357">
        <v>11.036398248000001</v>
      </c>
    </row>
    <row r="4998" spans="1:5">
      <c r="A4998" s="355">
        <f t="shared" ref="A4998:A5061" si="78">IF(B4998=0,A4997+1,A4997)</f>
        <v>45866</v>
      </c>
      <c r="B4998" s="356">
        <v>1</v>
      </c>
      <c r="C4998" s="357">
        <v>1108.6134579829998</v>
      </c>
      <c r="D4998" s="357">
        <v>1154.6963454879999</v>
      </c>
      <c r="E4998" s="357">
        <v>11.009315600000004</v>
      </c>
    </row>
    <row r="4999" spans="1:5">
      <c r="A4999" s="355">
        <f t="shared" si="78"/>
        <v>45866</v>
      </c>
      <c r="B4999" s="356">
        <v>2</v>
      </c>
      <c r="C4999" s="357">
        <v>1019.7597221069999</v>
      </c>
      <c r="D4999" s="357">
        <v>1140.3885994519994</v>
      </c>
      <c r="E4999" s="357">
        <v>10.879476050999997</v>
      </c>
    </row>
    <row r="5000" spans="1:5">
      <c r="A5000" s="355">
        <f t="shared" si="78"/>
        <v>45866</v>
      </c>
      <c r="B5000" s="356">
        <v>3</v>
      </c>
      <c r="C5000" s="357">
        <v>1002.8589620189999</v>
      </c>
      <c r="D5000" s="357">
        <v>1139.3058322510008</v>
      </c>
      <c r="E5000" s="357">
        <v>10.741751975000001</v>
      </c>
    </row>
    <row r="5001" spans="1:5">
      <c r="A5001" s="355">
        <f t="shared" si="78"/>
        <v>45866</v>
      </c>
      <c r="B5001" s="356">
        <v>4</v>
      </c>
      <c r="C5001" s="357">
        <v>1034.4478481589997</v>
      </c>
      <c r="D5001" s="357">
        <v>1185.937909578</v>
      </c>
      <c r="E5001" s="357">
        <v>11.534169923999999</v>
      </c>
    </row>
    <row r="5002" spans="1:5">
      <c r="A5002" s="355">
        <f t="shared" si="78"/>
        <v>45866</v>
      </c>
      <c r="B5002" s="356">
        <v>5</v>
      </c>
      <c r="C5002" s="357">
        <v>1149.5044725999999</v>
      </c>
      <c r="D5002" s="357">
        <v>1305.2838332290003</v>
      </c>
      <c r="E5002" s="357">
        <v>11.047815355999999</v>
      </c>
    </row>
    <row r="5003" spans="1:5">
      <c r="A5003" s="355">
        <f t="shared" si="78"/>
        <v>45866</v>
      </c>
      <c r="B5003" s="356">
        <v>6</v>
      </c>
      <c r="C5003" s="357">
        <v>1290.1214012700002</v>
      </c>
      <c r="D5003" s="357">
        <v>1448.8206693039999</v>
      </c>
      <c r="E5003" s="357">
        <v>11.163350820000003</v>
      </c>
    </row>
    <row r="5004" spans="1:5">
      <c r="A5004" s="355">
        <f t="shared" si="78"/>
        <v>45866</v>
      </c>
      <c r="B5004" s="356">
        <v>7</v>
      </c>
      <c r="C5004" s="357">
        <v>1436.0968847099998</v>
      </c>
      <c r="D5004" s="357">
        <v>1597.8386669809997</v>
      </c>
      <c r="E5004" s="357">
        <v>13.231315069000003</v>
      </c>
    </row>
    <row r="5005" spans="1:5">
      <c r="A5005" s="355">
        <f t="shared" si="78"/>
        <v>45866</v>
      </c>
      <c r="B5005" s="356">
        <v>8</v>
      </c>
      <c r="C5005" s="357">
        <v>1565.9733788160006</v>
      </c>
      <c r="D5005" s="357">
        <v>1721.5883284869999</v>
      </c>
      <c r="E5005" s="357">
        <v>14.094486209000003</v>
      </c>
    </row>
    <row r="5006" spans="1:5">
      <c r="A5006" s="355">
        <f t="shared" si="78"/>
        <v>45866</v>
      </c>
      <c r="B5006" s="356">
        <v>9</v>
      </c>
      <c r="C5006" s="357">
        <v>1664.0549362110007</v>
      </c>
      <c r="D5006" s="357">
        <v>1796.6311115239998</v>
      </c>
      <c r="E5006" s="357">
        <v>14.380398020000007</v>
      </c>
    </row>
    <row r="5007" spans="1:5">
      <c r="A5007" s="355">
        <f t="shared" si="78"/>
        <v>45866</v>
      </c>
      <c r="B5007" s="356">
        <v>10</v>
      </c>
      <c r="C5007" s="357">
        <v>1747.5530037710005</v>
      </c>
      <c r="D5007" s="357">
        <v>1848.8067432610001</v>
      </c>
      <c r="E5007" s="357">
        <v>15.019980812999997</v>
      </c>
    </row>
    <row r="5008" spans="1:5">
      <c r="A5008" s="355">
        <f t="shared" si="78"/>
        <v>45866</v>
      </c>
      <c r="B5008" s="356">
        <v>11</v>
      </c>
      <c r="C5008" s="357">
        <v>1820.6693461760001</v>
      </c>
      <c r="D5008" s="357">
        <v>1892.6935820430008</v>
      </c>
      <c r="E5008" s="357">
        <v>14.201226028999995</v>
      </c>
    </row>
    <row r="5009" spans="1:5">
      <c r="A5009" s="355">
        <f t="shared" si="78"/>
        <v>45866</v>
      </c>
      <c r="B5009" s="356">
        <v>12</v>
      </c>
      <c r="C5009" s="357">
        <v>1809.8880784080006</v>
      </c>
      <c r="D5009" s="357">
        <v>1889.8198463449996</v>
      </c>
      <c r="E5009" s="357">
        <v>13.949580670999996</v>
      </c>
    </row>
    <row r="5010" spans="1:5">
      <c r="A5010" s="355">
        <f t="shared" si="78"/>
        <v>45866</v>
      </c>
      <c r="B5010" s="356">
        <v>13</v>
      </c>
      <c r="C5010" s="357">
        <v>1768.9285192190002</v>
      </c>
      <c r="D5010" s="357">
        <v>1893.7512764710004</v>
      </c>
      <c r="E5010" s="357">
        <v>14.178804502999995</v>
      </c>
    </row>
    <row r="5011" spans="1:5">
      <c r="A5011" s="355">
        <f t="shared" si="78"/>
        <v>45866</v>
      </c>
      <c r="B5011" s="356">
        <v>14</v>
      </c>
      <c r="C5011" s="357">
        <v>1731.0471325450001</v>
      </c>
      <c r="D5011" s="357">
        <v>1901.6751461259996</v>
      </c>
      <c r="E5011" s="357">
        <v>15.385031911000004</v>
      </c>
    </row>
    <row r="5012" spans="1:5">
      <c r="A5012" s="355">
        <f t="shared" si="78"/>
        <v>45866</v>
      </c>
      <c r="B5012" s="356">
        <v>15</v>
      </c>
      <c r="C5012" s="357">
        <v>1741.4533037059996</v>
      </c>
      <c r="D5012" s="357">
        <v>1901.0186492220002</v>
      </c>
      <c r="E5012" s="357">
        <v>15.836908639999995</v>
      </c>
    </row>
    <row r="5013" spans="1:5">
      <c r="A5013" s="355">
        <f t="shared" si="78"/>
        <v>45866</v>
      </c>
      <c r="B5013" s="356">
        <v>16</v>
      </c>
      <c r="C5013" s="357">
        <v>1731.718734008</v>
      </c>
      <c r="D5013" s="357">
        <v>1880.5965808850003</v>
      </c>
      <c r="E5013" s="357">
        <v>14.450181712999997</v>
      </c>
    </row>
    <row r="5014" spans="1:5">
      <c r="A5014" s="355">
        <f t="shared" si="78"/>
        <v>45866</v>
      </c>
      <c r="B5014" s="356">
        <v>17</v>
      </c>
      <c r="C5014" s="357">
        <v>1683.5163118399994</v>
      </c>
      <c r="D5014" s="357">
        <v>1837.2285205579997</v>
      </c>
      <c r="E5014" s="357">
        <v>12.742489165999995</v>
      </c>
    </row>
    <row r="5015" spans="1:5">
      <c r="A5015" s="355">
        <f t="shared" si="78"/>
        <v>45866</v>
      </c>
      <c r="B5015" s="356">
        <v>18</v>
      </c>
      <c r="C5015" s="357">
        <v>1663.3830158609999</v>
      </c>
      <c r="D5015" s="357">
        <v>1864.6262651380002</v>
      </c>
      <c r="E5015" s="357">
        <v>13.951095657000003</v>
      </c>
    </row>
    <row r="5016" spans="1:5">
      <c r="A5016" s="355">
        <f t="shared" si="78"/>
        <v>45866</v>
      </c>
      <c r="B5016" s="356">
        <v>19</v>
      </c>
      <c r="C5016" s="357">
        <v>1828.2702043780002</v>
      </c>
      <c r="D5016" s="357">
        <v>2005.4197939820003</v>
      </c>
      <c r="E5016" s="357">
        <v>14.013922625000006</v>
      </c>
    </row>
    <row r="5017" spans="1:5">
      <c r="A5017" s="355">
        <f t="shared" si="78"/>
        <v>45866</v>
      </c>
      <c r="B5017" s="356">
        <v>20</v>
      </c>
      <c r="C5017" s="357">
        <v>1746.3221431000002</v>
      </c>
      <c r="D5017" s="357">
        <v>1929.2469145910004</v>
      </c>
      <c r="E5017" s="357">
        <v>14.036131509999997</v>
      </c>
    </row>
    <row r="5018" spans="1:5">
      <c r="A5018" s="355">
        <f t="shared" si="78"/>
        <v>45866</v>
      </c>
      <c r="B5018" s="356">
        <v>21</v>
      </c>
      <c r="C5018" s="357">
        <v>1566.5366414590001</v>
      </c>
      <c r="D5018" s="357">
        <v>1765.4939658609999</v>
      </c>
      <c r="E5018" s="357">
        <v>11.948992982000002</v>
      </c>
    </row>
    <row r="5019" spans="1:5">
      <c r="A5019" s="355">
        <f t="shared" si="78"/>
        <v>45866</v>
      </c>
      <c r="B5019" s="356">
        <v>22</v>
      </c>
      <c r="C5019" s="357">
        <v>1431.1344282869998</v>
      </c>
      <c r="D5019" s="357">
        <v>1599.8108993619992</v>
      </c>
      <c r="E5019" s="357">
        <v>12.958630700999999</v>
      </c>
    </row>
    <row r="5020" spans="1:5">
      <c r="A5020" s="355">
        <f t="shared" si="78"/>
        <v>45866</v>
      </c>
      <c r="B5020" s="356">
        <v>23</v>
      </c>
      <c r="C5020" s="357">
        <v>1271.5705410059998</v>
      </c>
      <c r="D5020" s="357">
        <v>1432.0647575669993</v>
      </c>
      <c r="E5020" s="357">
        <v>12.030752716999999</v>
      </c>
    </row>
    <row r="5021" spans="1:5">
      <c r="A5021" s="355">
        <f t="shared" si="78"/>
        <v>45867</v>
      </c>
      <c r="B5021" s="356">
        <v>0</v>
      </c>
      <c r="C5021" s="357">
        <v>1151.5710143849997</v>
      </c>
      <c r="D5021" s="357">
        <v>1316.80822917</v>
      </c>
      <c r="E5021" s="357">
        <v>11.206315289000001</v>
      </c>
    </row>
    <row r="5022" spans="1:5">
      <c r="A5022" s="355">
        <f t="shared" si="78"/>
        <v>45867</v>
      </c>
      <c r="B5022" s="356">
        <v>1</v>
      </c>
      <c r="C5022" s="357">
        <v>1067.144470486</v>
      </c>
      <c r="D5022" s="357">
        <v>1237.373462431</v>
      </c>
      <c r="E5022" s="357">
        <v>10.551289131999997</v>
      </c>
    </row>
    <row r="5023" spans="1:5">
      <c r="A5023" s="355">
        <f t="shared" si="78"/>
        <v>45867</v>
      </c>
      <c r="B5023" s="356">
        <v>2</v>
      </c>
      <c r="C5023" s="357">
        <v>1053.9161537060002</v>
      </c>
      <c r="D5023" s="357">
        <v>1225.6858541870006</v>
      </c>
      <c r="E5023" s="357">
        <v>10.421697267999999</v>
      </c>
    </row>
    <row r="5024" spans="1:5">
      <c r="A5024" s="355">
        <f t="shared" si="78"/>
        <v>45867</v>
      </c>
      <c r="B5024" s="356">
        <v>3</v>
      </c>
      <c r="C5024" s="357">
        <v>1074.3493205539994</v>
      </c>
      <c r="D5024" s="357">
        <v>1249.7560474250001</v>
      </c>
      <c r="E5024" s="357">
        <v>10.496646511999998</v>
      </c>
    </row>
    <row r="5025" spans="1:5">
      <c r="A5025" s="355">
        <f t="shared" si="78"/>
        <v>45867</v>
      </c>
      <c r="B5025" s="356">
        <v>4</v>
      </c>
      <c r="C5025" s="357">
        <v>1133.4448209319999</v>
      </c>
      <c r="D5025" s="357">
        <v>1315.345330227</v>
      </c>
      <c r="E5025" s="357">
        <v>10.433883459999993</v>
      </c>
    </row>
    <row r="5026" spans="1:5">
      <c r="A5026" s="355">
        <f t="shared" si="78"/>
        <v>45867</v>
      </c>
      <c r="B5026" s="356">
        <v>5</v>
      </c>
      <c r="C5026" s="357">
        <v>1257.5427578640001</v>
      </c>
      <c r="D5026" s="357">
        <v>1430.3483346160001</v>
      </c>
      <c r="E5026" s="357">
        <v>10.366484176000004</v>
      </c>
    </row>
    <row r="5027" spans="1:5">
      <c r="A5027" s="355">
        <f t="shared" si="78"/>
        <v>45867</v>
      </c>
      <c r="B5027" s="356">
        <v>6</v>
      </c>
      <c r="C5027" s="357">
        <v>1390.7603015689995</v>
      </c>
      <c r="D5027" s="357">
        <v>1537.7208197280002</v>
      </c>
      <c r="E5027" s="357">
        <v>10.792539748000003</v>
      </c>
    </row>
    <row r="5028" spans="1:5">
      <c r="A5028" s="355">
        <f t="shared" si="78"/>
        <v>45867</v>
      </c>
      <c r="B5028" s="356">
        <v>7</v>
      </c>
      <c r="C5028" s="357">
        <v>1522.1895046059999</v>
      </c>
      <c r="D5028" s="357">
        <v>1639.9785932979994</v>
      </c>
      <c r="E5028" s="357">
        <v>12.843820209000002</v>
      </c>
    </row>
    <row r="5029" spans="1:5">
      <c r="A5029" s="355">
        <f t="shared" si="78"/>
        <v>45867</v>
      </c>
      <c r="B5029" s="356">
        <v>8</v>
      </c>
      <c r="C5029" s="357">
        <v>1633.8002500959999</v>
      </c>
      <c r="D5029" s="357">
        <v>1768.1935953739994</v>
      </c>
      <c r="E5029" s="357">
        <v>13.735382772000003</v>
      </c>
    </row>
    <row r="5030" spans="1:5">
      <c r="A5030" s="355">
        <f t="shared" si="78"/>
        <v>45867</v>
      </c>
      <c r="B5030" s="356">
        <v>9</v>
      </c>
      <c r="C5030" s="357">
        <v>1682.6125284879997</v>
      </c>
      <c r="D5030" s="357">
        <v>1830.7334067710001</v>
      </c>
      <c r="E5030" s="357">
        <v>14.414430769999999</v>
      </c>
    </row>
    <row r="5031" spans="1:5">
      <c r="A5031" s="355">
        <f t="shared" si="78"/>
        <v>45867</v>
      </c>
      <c r="B5031" s="356">
        <v>10</v>
      </c>
      <c r="C5031" s="357">
        <v>1704.0181829670009</v>
      </c>
      <c r="D5031" s="357">
        <v>1859.3450734809996</v>
      </c>
      <c r="E5031" s="357">
        <v>14.442431973000009</v>
      </c>
    </row>
    <row r="5032" spans="1:5">
      <c r="A5032" s="355">
        <f t="shared" si="78"/>
        <v>45867</v>
      </c>
      <c r="B5032" s="356">
        <v>11</v>
      </c>
      <c r="C5032" s="357">
        <v>1717.5229008559991</v>
      </c>
      <c r="D5032" s="357">
        <v>1878.9110146160001</v>
      </c>
      <c r="E5032" s="357">
        <v>14.491411369999998</v>
      </c>
    </row>
    <row r="5033" spans="1:5">
      <c r="A5033" s="355">
        <f t="shared" si="78"/>
        <v>45867</v>
      </c>
      <c r="B5033" s="356">
        <v>12</v>
      </c>
      <c r="C5033" s="357">
        <v>1707.4007478789995</v>
      </c>
      <c r="D5033" s="357">
        <v>1875.057209412</v>
      </c>
      <c r="E5033" s="357">
        <v>13.512293060999996</v>
      </c>
    </row>
    <row r="5034" spans="1:5">
      <c r="A5034" s="355">
        <f t="shared" si="78"/>
        <v>45867</v>
      </c>
      <c r="B5034" s="356">
        <v>13</v>
      </c>
      <c r="C5034" s="357">
        <v>1725.7434519779986</v>
      </c>
      <c r="D5034" s="357">
        <v>1887.1815439540001</v>
      </c>
      <c r="E5034" s="357">
        <v>13.981565471</v>
      </c>
    </row>
    <row r="5035" spans="1:5">
      <c r="A5035" s="355">
        <f t="shared" si="78"/>
        <v>45867</v>
      </c>
      <c r="B5035" s="356">
        <v>14</v>
      </c>
      <c r="C5035" s="357">
        <v>1734.1411051989994</v>
      </c>
      <c r="D5035" s="357">
        <v>1886.571695549</v>
      </c>
      <c r="E5035" s="357">
        <v>14.564548492000002</v>
      </c>
    </row>
    <row r="5036" spans="1:5">
      <c r="A5036" s="355">
        <f t="shared" si="78"/>
        <v>45867</v>
      </c>
      <c r="B5036" s="356">
        <v>15</v>
      </c>
      <c r="C5036" s="357">
        <v>1718.9285207150003</v>
      </c>
      <c r="D5036" s="357">
        <v>1880.6482215179999</v>
      </c>
      <c r="E5036" s="357">
        <v>14.271374203999994</v>
      </c>
    </row>
    <row r="5037" spans="1:5">
      <c r="A5037" s="355">
        <f t="shared" si="78"/>
        <v>45867</v>
      </c>
      <c r="B5037" s="356">
        <v>16</v>
      </c>
      <c r="C5037" s="357">
        <v>1714.8523323820004</v>
      </c>
      <c r="D5037" s="357">
        <v>1843.9330457369997</v>
      </c>
      <c r="E5037" s="357">
        <v>13.632037240000001</v>
      </c>
    </row>
    <row r="5038" spans="1:5">
      <c r="A5038" s="355">
        <f t="shared" si="78"/>
        <v>45867</v>
      </c>
      <c r="B5038" s="356">
        <v>17</v>
      </c>
      <c r="C5038" s="357">
        <v>1675.8533930470003</v>
      </c>
      <c r="D5038" s="357">
        <v>1800.845116861</v>
      </c>
      <c r="E5038" s="357">
        <v>11.580950928999998</v>
      </c>
    </row>
    <row r="5039" spans="1:5">
      <c r="A5039" s="355">
        <f t="shared" si="78"/>
        <v>45867</v>
      </c>
      <c r="B5039" s="356">
        <v>18</v>
      </c>
      <c r="C5039" s="357">
        <v>1654.6628428150004</v>
      </c>
      <c r="D5039" s="357">
        <v>1870.6255578810008</v>
      </c>
      <c r="E5039" s="357">
        <v>11.640313004000001</v>
      </c>
    </row>
    <row r="5040" spans="1:5">
      <c r="A5040" s="355">
        <f t="shared" si="78"/>
        <v>45867</v>
      </c>
      <c r="B5040" s="356">
        <v>19</v>
      </c>
      <c r="C5040" s="357">
        <v>1764.4663519890005</v>
      </c>
      <c r="D5040" s="357">
        <v>1971.703604775</v>
      </c>
      <c r="E5040" s="357">
        <v>13.510983760999999</v>
      </c>
    </row>
    <row r="5041" spans="1:5">
      <c r="A5041" s="355">
        <f t="shared" si="78"/>
        <v>45867</v>
      </c>
      <c r="B5041" s="356">
        <v>20</v>
      </c>
      <c r="C5041" s="357">
        <v>1711.8965316199997</v>
      </c>
      <c r="D5041" s="357">
        <v>1881.1070983619998</v>
      </c>
      <c r="E5041" s="357">
        <v>12.440104229999999</v>
      </c>
    </row>
    <row r="5042" spans="1:5">
      <c r="A5042" s="355">
        <f t="shared" si="78"/>
        <v>45867</v>
      </c>
      <c r="B5042" s="356">
        <v>21</v>
      </c>
      <c r="C5042" s="357">
        <v>1489.3051219059996</v>
      </c>
      <c r="D5042" s="357">
        <v>1717.9712796669999</v>
      </c>
      <c r="E5042" s="357">
        <v>12.258781136999998</v>
      </c>
    </row>
    <row r="5043" spans="1:5">
      <c r="A5043" s="355">
        <f t="shared" si="78"/>
        <v>45867</v>
      </c>
      <c r="B5043" s="356">
        <v>22</v>
      </c>
      <c r="C5043" s="357">
        <v>1370.3003270290001</v>
      </c>
      <c r="D5043" s="357">
        <v>1531.1298255740001</v>
      </c>
      <c r="E5043" s="357">
        <v>11.892940504</v>
      </c>
    </row>
    <row r="5044" spans="1:5">
      <c r="A5044" s="355">
        <f t="shared" si="78"/>
        <v>45867</v>
      </c>
      <c r="B5044" s="356">
        <v>23</v>
      </c>
      <c r="C5044" s="357">
        <v>1233.8199395670003</v>
      </c>
      <c r="D5044" s="357">
        <v>1396.4432918070004</v>
      </c>
      <c r="E5044" s="357">
        <v>11.828201190000003</v>
      </c>
    </row>
    <row r="5045" spans="1:5">
      <c r="A5045" s="355">
        <f t="shared" si="78"/>
        <v>45868</v>
      </c>
      <c r="B5045" s="356">
        <v>0</v>
      </c>
      <c r="C5045" s="357">
        <v>1189.3649610389998</v>
      </c>
      <c r="D5045" s="357">
        <v>1314.9531058519997</v>
      </c>
      <c r="E5045" s="357">
        <v>11.401054934999996</v>
      </c>
    </row>
    <row r="5046" spans="1:5">
      <c r="A5046" s="355">
        <f t="shared" si="78"/>
        <v>45868</v>
      </c>
      <c r="B5046" s="356">
        <v>1</v>
      </c>
      <c r="C5046" s="357">
        <v>1154.775801877</v>
      </c>
      <c r="D5046" s="357">
        <v>1269.7280414090001</v>
      </c>
      <c r="E5046" s="357">
        <v>10.820537582999998</v>
      </c>
    </row>
    <row r="5047" spans="1:5">
      <c r="A5047" s="355">
        <f t="shared" si="78"/>
        <v>45868</v>
      </c>
      <c r="B5047" s="356">
        <v>2</v>
      </c>
      <c r="C5047" s="357">
        <v>1123.2162137510002</v>
      </c>
      <c r="D5047" s="357">
        <v>1241.411150659</v>
      </c>
      <c r="E5047" s="357">
        <v>10.430099889999997</v>
      </c>
    </row>
    <row r="5048" spans="1:5">
      <c r="A5048" s="355">
        <f t="shared" si="78"/>
        <v>45868</v>
      </c>
      <c r="B5048" s="356">
        <v>3</v>
      </c>
      <c r="C5048" s="357">
        <v>1124.0046400640001</v>
      </c>
      <c r="D5048" s="357">
        <v>1246.1121702989999</v>
      </c>
      <c r="E5048" s="357">
        <v>10.372171106</v>
      </c>
    </row>
    <row r="5049" spans="1:5">
      <c r="A5049" s="355">
        <f t="shared" si="78"/>
        <v>45868</v>
      </c>
      <c r="B5049" s="356">
        <v>4</v>
      </c>
      <c r="C5049" s="357">
        <v>1152.2961301729995</v>
      </c>
      <c r="D5049" s="357">
        <v>1295.8370998389998</v>
      </c>
      <c r="E5049" s="357">
        <v>10.430848085000001</v>
      </c>
    </row>
    <row r="5050" spans="1:5">
      <c r="A5050" s="355">
        <f t="shared" si="78"/>
        <v>45868</v>
      </c>
      <c r="B5050" s="356">
        <v>5</v>
      </c>
      <c r="C5050" s="357">
        <v>1248.3911507710002</v>
      </c>
      <c r="D5050" s="357">
        <v>1410.7931574760003</v>
      </c>
      <c r="E5050" s="357">
        <v>10.883483132999999</v>
      </c>
    </row>
    <row r="5051" spans="1:5">
      <c r="A5051" s="355">
        <f t="shared" si="78"/>
        <v>45868</v>
      </c>
      <c r="B5051" s="356">
        <v>6</v>
      </c>
      <c r="C5051" s="357">
        <v>1355.5356799400004</v>
      </c>
      <c r="D5051" s="357">
        <v>1539.5490576639995</v>
      </c>
      <c r="E5051" s="357">
        <v>10.620886888999998</v>
      </c>
    </row>
    <row r="5052" spans="1:5">
      <c r="A5052" s="355">
        <f t="shared" si="78"/>
        <v>45868</v>
      </c>
      <c r="B5052" s="356">
        <v>7</v>
      </c>
      <c r="C5052" s="357">
        <v>1438.6475700059996</v>
      </c>
      <c r="D5052" s="357">
        <v>1642.9929092980001</v>
      </c>
      <c r="E5052" s="357">
        <v>12.688265239000001</v>
      </c>
    </row>
    <row r="5053" spans="1:5">
      <c r="A5053" s="355">
        <f t="shared" si="78"/>
        <v>45868</v>
      </c>
      <c r="B5053" s="356">
        <v>8</v>
      </c>
      <c r="C5053" s="357">
        <v>1543.6981765419994</v>
      </c>
      <c r="D5053" s="357">
        <v>1735.9758965819997</v>
      </c>
      <c r="E5053" s="357">
        <v>13.591205241000003</v>
      </c>
    </row>
    <row r="5054" spans="1:5">
      <c r="A5054" s="355">
        <f t="shared" si="78"/>
        <v>45868</v>
      </c>
      <c r="B5054" s="356">
        <v>9</v>
      </c>
      <c r="C5054" s="357">
        <v>1635.9281186429992</v>
      </c>
      <c r="D5054" s="357">
        <v>1788.6650508819996</v>
      </c>
      <c r="E5054" s="357">
        <v>13.789078373000001</v>
      </c>
    </row>
    <row r="5055" spans="1:5">
      <c r="A5055" s="355">
        <f t="shared" si="78"/>
        <v>45868</v>
      </c>
      <c r="B5055" s="356">
        <v>10</v>
      </c>
      <c r="C5055" s="357">
        <v>1685.571900224</v>
      </c>
      <c r="D5055" s="357">
        <v>1835.2829277489996</v>
      </c>
      <c r="E5055" s="357">
        <v>13.715809182000005</v>
      </c>
    </row>
    <row r="5056" spans="1:5">
      <c r="A5056" s="355">
        <f t="shared" si="78"/>
        <v>45868</v>
      </c>
      <c r="B5056" s="356">
        <v>11</v>
      </c>
      <c r="C5056" s="357">
        <v>1714.4939066029995</v>
      </c>
      <c r="D5056" s="357">
        <v>1864.4549357960004</v>
      </c>
      <c r="E5056" s="357">
        <v>13.711428797999996</v>
      </c>
    </row>
    <row r="5057" spans="1:5">
      <c r="A5057" s="355">
        <f t="shared" si="78"/>
        <v>45868</v>
      </c>
      <c r="B5057" s="356">
        <v>12</v>
      </c>
      <c r="C5057" s="357">
        <v>1683.9391849010008</v>
      </c>
      <c r="D5057" s="357">
        <v>1852.0640695530001</v>
      </c>
      <c r="E5057" s="357">
        <v>13.185097390999999</v>
      </c>
    </row>
    <row r="5058" spans="1:5">
      <c r="A5058" s="355">
        <f t="shared" si="78"/>
        <v>45868</v>
      </c>
      <c r="B5058" s="356">
        <v>13</v>
      </c>
      <c r="C5058" s="357">
        <v>1698.7487205540001</v>
      </c>
      <c r="D5058" s="357">
        <v>1864.8492215170002</v>
      </c>
      <c r="E5058" s="357">
        <v>13.962599125999999</v>
      </c>
    </row>
    <row r="5059" spans="1:5">
      <c r="A5059" s="355">
        <f t="shared" si="78"/>
        <v>45868</v>
      </c>
      <c r="B5059" s="356">
        <v>14</v>
      </c>
      <c r="C5059" s="357">
        <v>1689.7267485139992</v>
      </c>
      <c r="D5059" s="357">
        <v>1864.6330504100004</v>
      </c>
      <c r="E5059" s="357">
        <v>15.110719759</v>
      </c>
    </row>
    <row r="5060" spans="1:5">
      <c r="A5060" s="355">
        <f t="shared" si="78"/>
        <v>45868</v>
      </c>
      <c r="B5060" s="356">
        <v>15</v>
      </c>
      <c r="C5060" s="357">
        <v>1705.3460500609997</v>
      </c>
      <c r="D5060" s="357">
        <v>1877.6995719549998</v>
      </c>
      <c r="E5060" s="357">
        <v>14.489501455000001</v>
      </c>
    </row>
    <row r="5061" spans="1:5">
      <c r="A5061" s="355">
        <f t="shared" si="78"/>
        <v>45868</v>
      </c>
      <c r="B5061" s="356">
        <v>16</v>
      </c>
      <c r="C5061" s="357">
        <v>1660.5585028819999</v>
      </c>
      <c r="D5061" s="357">
        <v>1840.4797392559992</v>
      </c>
      <c r="E5061" s="357">
        <v>13.524347744999996</v>
      </c>
    </row>
    <row r="5062" spans="1:5">
      <c r="A5062" s="355">
        <f t="shared" ref="A5062:A5125" si="79">IF(B5062=0,A5061+1,A5061)</f>
        <v>45868</v>
      </c>
      <c r="B5062" s="356">
        <v>17</v>
      </c>
      <c r="C5062" s="357">
        <v>1623.8664787479993</v>
      </c>
      <c r="D5062" s="357">
        <v>1790.382735357</v>
      </c>
      <c r="E5062" s="357">
        <v>12.165161949999998</v>
      </c>
    </row>
    <row r="5063" spans="1:5">
      <c r="A5063" s="355">
        <f t="shared" si="79"/>
        <v>45868</v>
      </c>
      <c r="B5063" s="356">
        <v>18</v>
      </c>
      <c r="C5063" s="357">
        <v>1632.6021389309994</v>
      </c>
      <c r="D5063" s="357">
        <v>1850.3185649079999</v>
      </c>
      <c r="E5063" s="357">
        <v>12.442445692</v>
      </c>
    </row>
    <row r="5064" spans="1:5">
      <c r="A5064" s="355">
        <f t="shared" si="79"/>
        <v>45868</v>
      </c>
      <c r="B5064" s="356">
        <v>19</v>
      </c>
      <c r="C5064" s="357">
        <v>1764.4073219729999</v>
      </c>
      <c r="D5064" s="357">
        <v>1970.9794803990001</v>
      </c>
      <c r="E5064" s="357">
        <v>12.451613234999995</v>
      </c>
    </row>
    <row r="5065" spans="1:5">
      <c r="A5065" s="355">
        <f t="shared" si="79"/>
        <v>45868</v>
      </c>
      <c r="B5065" s="356">
        <v>20</v>
      </c>
      <c r="C5065" s="357">
        <v>1704.3783492060002</v>
      </c>
      <c r="D5065" s="357">
        <v>1902.4414604429996</v>
      </c>
      <c r="E5065" s="357">
        <v>13.194195327000001</v>
      </c>
    </row>
    <row r="5066" spans="1:5">
      <c r="A5066" s="355">
        <f t="shared" si="79"/>
        <v>45868</v>
      </c>
      <c r="B5066" s="356">
        <v>21</v>
      </c>
      <c r="C5066" s="357">
        <v>1540.4289539720005</v>
      </c>
      <c r="D5066" s="357">
        <v>1753.2656188349999</v>
      </c>
      <c r="E5066" s="357">
        <v>15.021954156000001</v>
      </c>
    </row>
    <row r="5067" spans="1:5">
      <c r="A5067" s="355">
        <f t="shared" si="79"/>
        <v>45868</v>
      </c>
      <c r="B5067" s="356">
        <v>22</v>
      </c>
      <c r="C5067" s="357">
        <v>1467.322501141</v>
      </c>
      <c r="D5067" s="357">
        <v>1599.7175208409999</v>
      </c>
      <c r="E5067" s="357">
        <v>13.805569996999994</v>
      </c>
    </row>
    <row r="5068" spans="1:5">
      <c r="A5068" s="355">
        <f t="shared" si="79"/>
        <v>45868</v>
      </c>
      <c r="B5068" s="356">
        <v>23</v>
      </c>
      <c r="C5068" s="357">
        <v>1383.9196637010002</v>
      </c>
      <c r="D5068" s="357">
        <v>1444.6979054120009</v>
      </c>
      <c r="E5068" s="357">
        <v>14.197140421</v>
      </c>
    </row>
    <row r="5069" spans="1:5">
      <c r="A5069" s="355">
        <f t="shared" si="79"/>
        <v>45869</v>
      </c>
      <c r="B5069" s="356">
        <v>0</v>
      </c>
      <c r="C5069" s="357">
        <v>1251.1546599190003</v>
      </c>
      <c r="D5069" s="357">
        <v>1331.8887128029999</v>
      </c>
      <c r="E5069" s="357">
        <v>15.808780525</v>
      </c>
    </row>
    <row r="5070" spans="1:5">
      <c r="A5070" s="355">
        <f t="shared" si="79"/>
        <v>45869</v>
      </c>
      <c r="B5070" s="356">
        <v>1</v>
      </c>
      <c r="C5070" s="357">
        <v>1191.7109194770003</v>
      </c>
      <c r="D5070" s="357">
        <v>1279.1833271460007</v>
      </c>
      <c r="E5070" s="357">
        <v>14.406975430000001</v>
      </c>
    </row>
    <row r="5071" spans="1:5">
      <c r="A5071" s="355">
        <f t="shared" si="79"/>
        <v>45869</v>
      </c>
      <c r="B5071" s="356">
        <v>2</v>
      </c>
      <c r="C5071" s="357">
        <v>1152.1306533509999</v>
      </c>
      <c r="D5071" s="357">
        <v>1234.750091014</v>
      </c>
      <c r="E5071" s="357">
        <v>14.393401193999999</v>
      </c>
    </row>
    <row r="5072" spans="1:5">
      <c r="A5072" s="355">
        <f t="shared" si="79"/>
        <v>45869</v>
      </c>
      <c r="B5072" s="356">
        <v>3</v>
      </c>
      <c r="C5072" s="357">
        <v>1138.9269439199998</v>
      </c>
      <c r="D5072" s="357">
        <v>1226.1640348559999</v>
      </c>
      <c r="E5072" s="357">
        <v>14.923780361999993</v>
      </c>
    </row>
    <row r="5073" spans="1:5">
      <c r="A5073" s="355">
        <f t="shared" si="79"/>
        <v>45869</v>
      </c>
      <c r="B5073" s="356">
        <v>4</v>
      </c>
      <c r="C5073" s="357">
        <v>1199.7566581789997</v>
      </c>
      <c r="D5073" s="357">
        <v>1294.4275723740002</v>
      </c>
      <c r="E5073" s="357">
        <v>14.885896747999997</v>
      </c>
    </row>
    <row r="5074" spans="1:5">
      <c r="A5074" s="355">
        <f t="shared" si="79"/>
        <v>45869</v>
      </c>
      <c r="B5074" s="356">
        <v>5</v>
      </c>
      <c r="C5074" s="357">
        <v>1287.9609879949996</v>
      </c>
      <c r="D5074" s="357">
        <v>1375.3329366620001</v>
      </c>
      <c r="E5074" s="357">
        <v>15.167409206000004</v>
      </c>
    </row>
    <row r="5075" spans="1:5">
      <c r="A5075" s="355">
        <f t="shared" si="79"/>
        <v>45869</v>
      </c>
      <c r="B5075" s="356">
        <v>6</v>
      </c>
      <c r="C5075" s="357">
        <v>1339.6188786</v>
      </c>
      <c r="D5075" s="357">
        <v>1501.3213045629998</v>
      </c>
      <c r="E5075" s="357">
        <v>15.313734220999999</v>
      </c>
    </row>
    <row r="5076" spans="1:5">
      <c r="A5076" s="355">
        <f t="shared" si="79"/>
        <v>45869</v>
      </c>
      <c r="B5076" s="356">
        <v>7</v>
      </c>
      <c r="C5076" s="357">
        <v>1432.9790328530003</v>
      </c>
      <c r="D5076" s="357">
        <v>1621.6364361829999</v>
      </c>
      <c r="E5076" s="357">
        <v>15.80257119</v>
      </c>
    </row>
    <row r="5077" spans="1:5">
      <c r="A5077" s="355">
        <f t="shared" si="79"/>
        <v>45869</v>
      </c>
      <c r="B5077" s="356">
        <v>8</v>
      </c>
      <c r="C5077" s="357">
        <v>1520.0599073380004</v>
      </c>
      <c r="D5077" s="357">
        <v>1703.4900394870001</v>
      </c>
      <c r="E5077" s="357">
        <v>16.963215838000004</v>
      </c>
    </row>
    <row r="5078" spans="1:5">
      <c r="A5078" s="355">
        <f t="shared" si="79"/>
        <v>45869</v>
      </c>
      <c r="B5078" s="356">
        <v>9</v>
      </c>
      <c r="C5078" s="357">
        <v>1607.5844434939993</v>
      </c>
      <c r="D5078" s="357">
        <v>1740.6414117670001</v>
      </c>
      <c r="E5078" s="357">
        <v>17.928539551</v>
      </c>
    </row>
    <row r="5079" spans="1:5">
      <c r="A5079" s="355">
        <f t="shared" si="79"/>
        <v>45869</v>
      </c>
      <c r="B5079" s="356">
        <v>10</v>
      </c>
      <c r="C5079" s="357">
        <v>1644.877815329</v>
      </c>
      <c r="D5079" s="357">
        <v>1781.8472668999996</v>
      </c>
      <c r="E5079" s="357">
        <v>18.081626498000006</v>
      </c>
    </row>
    <row r="5080" spans="1:5">
      <c r="A5080" s="355">
        <f t="shared" si="79"/>
        <v>45869</v>
      </c>
      <c r="B5080" s="356">
        <v>11</v>
      </c>
      <c r="C5080" s="357">
        <v>1866.2583764199996</v>
      </c>
      <c r="D5080" s="357">
        <v>1806.693859918</v>
      </c>
      <c r="E5080" s="357">
        <v>17.325762705000002</v>
      </c>
    </row>
    <row r="5081" spans="1:5">
      <c r="A5081" s="355">
        <f t="shared" si="79"/>
        <v>45869</v>
      </c>
      <c r="B5081" s="356">
        <v>12</v>
      </c>
      <c r="C5081" s="357">
        <v>1814.2285564079998</v>
      </c>
      <c r="D5081" s="357">
        <v>1817.4351518960002</v>
      </c>
      <c r="E5081" s="357">
        <v>15.197359514000002</v>
      </c>
    </row>
    <row r="5082" spans="1:5">
      <c r="A5082" s="355">
        <f t="shared" si="79"/>
        <v>45869</v>
      </c>
      <c r="B5082" s="356">
        <v>13</v>
      </c>
      <c r="C5082" s="357">
        <v>1671.8757699280006</v>
      </c>
      <c r="D5082" s="357">
        <v>1838.6659253670002</v>
      </c>
      <c r="E5082" s="357">
        <v>16.869297792999998</v>
      </c>
    </row>
    <row r="5083" spans="1:5">
      <c r="A5083" s="355">
        <f t="shared" si="79"/>
        <v>45869</v>
      </c>
      <c r="B5083" s="356">
        <v>14</v>
      </c>
      <c r="C5083" s="357">
        <v>1689.1785089919995</v>
      </c>
      <c r="D5083" s="357">
        <v>1872.4169006520005</v>
      </c>
      <c r="E5083" s="357">
        <v>17.495123976000002</v>
      </c>
    </row>
    <row r="5084" spans="1:5">
      <c r="A5084" s="355">
        <f t="shared" si="79"/>
        <v>45869</v>
      </c>
      <c r="B5084" s="356">
        <v>15</v>
      </c>
      <c r="C5084" s="357">
        <v>1733.3529332120006</v>
      </c>
      <c r="D5084" s="357">
        <v>1869.495316255</v>
      </c>
      <c r="E5084" s="357">
        <v>17.091441606000004</v>
      </c>
    </row>
    <row r="5085" spans="1:5">
      <c r="A5085" s="355">
        <f t="shared" si="79"/>
        <v>45869</v>
      </c>
      <c r="B5085" s="356">
        <v>16</v>
      </c>
      <c r="C5085" s="357">
        <v>1706.9680365519998</v>
      </c>
      <c r="D5085" s="357">
        <v>1852.8004614170002</v>
      </c>
      <c r="E5085" s="357">
        <v>13.999283087999995</v>
      </c>
    </row>
    <row r="5086" spans="1:5">
      <c r="A5086" s="355">
        <f t="shared" si="79"/>
        <v>45869</v>
      </c>
      <c r="B5086" s="356">
        <v>17</v>
      </c>
      <c r="C5086" s="357">
        <v>1674.0216350460003</v>
      </c>
      <c r="D5086" s="357">
        <v>1807.8155890790001</v>
      </c>
      <c r="E5086" s="357">
        <v>12.927888442</v>
      </c>
    </row>
    <row r="5087" spans="1:5">
      <c r="A5087" s="355">
        <f t="shared" si="79"/>
        <v>45869</v>
      </c>
      <c r="B5087" s="356">
        <v>18</v>
      </c>
      <c r="C5087" s="357">
        <v>1692.3505734600003</v>
      </c>
      <c r="D5087" s="357">
        <v>1853.7621968749997</v>
      </c>
      <c r="E5087" s="357">
        <v>13.550622454999999</v>
      </c>
    </row>
    <row r="5088" spans="1:5">
      <c r="A5088" s="355">
        <f t="shared" si="79"/>
        <v>45869</v>
      </c>
      <c r="B5088" s="356">
        <v>19</v>
      </c>
      <c r="C5088" s="357">
        <v>1800.4074896980001</v>
      </c>
      <c r="D5088" s="357">
        <v>1952.0214096060004</v>
      </c>
      <c r="E5088" s="357">
        <v>14.054064471999995</v>
      </c>
    </row>
    <row r="5089" spans="1:5">
      <c r="A5089" s="355">
        <f t="shared" si="79"/>
        <v>45869</v>
      </c>
      <c r="B5089" s="356">
        <v>20</v>
      </c>
      <c r="C5089" s="357">
        <v>1765.240707124</v>
      </c>
      <c r="D5089" s="357">
        <v>1869.313135709001</v>
      </c>
      <c r="E5089" s="357">
        <v>15.682264126999996</v>
      </c>
    </row>
    <row r="5090" spans="1:5">
      <c r="A5090" s="355">
        <f t="shared" si="79"/>
        <v>45869</v>
      </c>
      <c r="B5090" s="356">
        <v>21</v>
      </c>
      <c r="C5090" s="357">
        <v>1545.8261869410001</v>
      </c>
      <c r="D5090" s="357">
        <v>1714.0577710779999</v>
      </c>
      <c r="E5090" s="357">
        <v>14.067893777</v>
      </c>
    </row>
    <row r="5091" spans="1:5">
      <c r="A5091" s="355">
        <f t="shared" si="79"/>
        <v>45869</v>
      </c>
      <c r="B5091" s="356">
        <v>22</v>
      </c>
      <c r="C5091" s="357">
        <v>1456.3387740049998</v>
      </c>
      <c r="D5091" s="357">
        <v>1552.2188044889997</v>
      </c>
      <c r="E5091" s="357">
        <v>13.521809045000003</v>
      </c>
    </row>
    <row r="5092" spans="1:5">
      <c r="A5092" s="355">
        <f t="shared" si="79"/>
        <v>45869</v>
      </c>
      <c r="B5092" s="356">
        <v>23</v>
      </c>
      <c r="C5092" s="357">
        <v>1363.8261721990009</v>
      </c>
      <c r="D5092" s="357">
        <v>1396.21959186</v>
      </c>
      <c r="E5092" s="357">
        <v>13.301010693000002</v>
      </c>
    </row>
    <row r="5093" spans="1:5">
      <c r="A5093" s="355">
        <f t="shared" si="79"/>
        <v>45870</v>
      </c>
      <c r="B5093" s="356">
        <v>0</v>
      </c>
      <c r="C5093" s="357">
        <v>1232.4330029049997</v>
      </c>
      <c r="D5093" s="357">
        <v>1295.8510989030005</v>
      </c>
      <c r="E5093" s="357">
        <v>12.884061135999994</v>
      </c>
    </row>
    <row r="5094" spans="1:5">
      <c r="A5094" s="355">
        <f t="shared" si="79"/>
        <v>45870</v>
      </c>
      <c r="B5094" s="356">
        <v>1</v>
      </c>
      <c r="C5094" s="357">
        <v>1168.4369224940001</v>
      </c>
      <c r="D5094" s="357">
        <v>1242.1028543809996</v>
      </c>
      <c r="E5094" s="357">
        <v>12.876447164999998</v>
      </c>
    </row>
    <row r="5095" spans="1:5">
      <c r="A5095" s="355">
        <f t="shared" si="79"/>
        <v>45870</v>
      </c>
      <c r="B5095" s="356">
        <v>2</v>
      </c>
      <c r="C5095" s="357">
        <v>1158.6521583270003</v>
      </c>
      <c r="D5095" s="357">
        <v>1219.7883465900002</v>
      </c>
      <c r="E5095" s="357">
        <v>12.659290707999999</v>
      </c>
    </row>
    <row r="5096" spans="1:5">
      <c r="A5096" s="355">
        <f t="shared" si="79"/>
        <v>45870</v>
      </c>
      <c r="B5096" s="356">
        <v>3</v>
      </c>
      <c r="C5096" s="357">
        <v>1150.4105868030001</v>
      </c>
      <c r="D5096" s="357">
        <v>1214.72300163</v>
      </c>
      <c r="E5096" s="357">
        <v>12.434456946999997</v>
      </c>
    </row>
    <row r="5097" spans="1:5">
      <c r="A5097" s="355">
        <f t="shared" si="79"/>
        <v>45870</v>
      </c>
      <c r="B5097" s="356">
        <v>4</v>
      </c>
      <c r="C5097" s="357">
        <v>1181.2795320909997</v>
      </c>
      <c r="D5097" s="357">
        <v>1267.6645287120004</v>
      </c>
      <c r="E5097" s="357">
        <v>12.347067226999998</v>
      </c>
    </row>
    <row r="5098" spans="1:5">
      <c r="A5098" s="355">
        <f t="shared" si="79"/>
        <v>45870</v>
      </c>
      <c r="B5098" s="356">
        <v>5</v>
      </c>
      <c r="C5098" s="357">
        <v>1287.1548218200005</v>
      </c>
      <c r="D5098" s="357">
        <v>1372.9150286079994</v>
      </c>
      <c r="E5098" s="357">
        <v>12.043971824000002</v>
      </c>
    </row>
    <row r="5099" spans="1:5">
      <c r="A5099" s="355">
        <f t="shared" si="79"/>
        <v>45870</v>
      </c>
      <c r="B5099" s="356">
        <v>6</v>
      </c>
      <c r="C5099" s="357">
        <v>1399.0407213820008</v>
      </c>
      <c r="D5099" s="357">
        <v>1500.5558978109998</v>
      </c>
      <c r="E5099" s="357">
        <v>11.809996995999999</v>
      </c>
    </row>
    <row r="5100" spans="1:5">
      <c r="A5100" s="355">
        <f t="shared" si="79"/>
        <v>45870</v>
      </c>
      <c r="B5100" s="356">
        <v>7</v>
      </c>
      <c r="C5100" s="357">
        <v>1496.1824447229999</v>
      </c>
      <c r="D5100" s="357">
        <v>1627.0966053319992</v>
      </c>
      <c r="E5100" s="357">
        <v>15.264930321000003</v>
      </c>
    </row>
    <row r="5101" spans="1:5">
      <c r="A5101" s="355">
        <f t="shared" si="79"/>
        <v>45870</v>
      </c>
      <c r="B5101" s="356">
        <v>8</v>
      </c>
      <c r="C5101" s="357">
        <v>1535.614903552</v>
      </c>
      <c r="D5101" s="357">
        <v>1659.2348069869997</v>
      </c>
      <c r="E5101" s="357">
        <v>16.993374729000003</v>
      </c>
    </row>
    <row r="5102" spans="1:5">
      <c r="A5102" s="355">
        <f t="shared" si="79"/>
        <v>45870</v>
      </c>
      <c r="B5102" s="356">
        <v>9</v>
      </c>
      <c r="C5102" s="357">
        <v>1634.6402881189997</v>
      </c>
      <c r="D5102" s="357">
        <v>1707.8175074459994</v>
      </c>
      <c r="E5102" s="357">
        <v>18.165086141</v>
      </c>
    </row>
    <row r="5103" spans="1:5">
      <c r="A5103" s="355">
        <f t="shared" si="79"/>
        <v>45870</v>
      </c>
      <c r="B5103" s="356">
        <v>10</v>
      </c>
      <c r="C5103" s="357">
        <v>1676.2227687749996</v>
      </c>
      <c r="D5103" s="357">
        <v>1752.5797786780001</v>
      </c>
      <c r="E5103" s="357">
        <v>20.539711283999999</v>
      </c>
    </row>
    <row r="5104" spans="1:5">
      <c r="A5104" s="355">
        <f t="shared" si="79"/>
        <v>45870</v>
      </c>
      <c r="B5104" s="356">
        <v>11</v>
      </c>
      <c r="C5104" s="357">
        <v>1734.3415756449995</v>
      </c>
      <c r="D5104" s="357">
        <v>1804.2656232019995</v>
      </c>
      <c r="E5104" s="357">
        <v>20.081269873000007</v>
      </c>
    </row>
    <row r="5105" spans="1:5">
      <c r="A5105" s="355">
        <f t="shared" si="79"/>
        <v>45870</v>
      </c>
      <c r="B5105" s="356">
        <v>12</v>
      </c>
      <c r="C5105" s="357">
        <v>1721.8084972180002</v>
      </c>
      <c r="D5105" s="357">
        <v>1792.8908299569996</v>
      </c>
      <c r="E5105" s="357">
        <v>18.623334272000001</v>
      </c>
    </row>
    <row r="5106" spans="1:5">
      <c r="A5106" s="355">
        <f t="shared" si="79"/>
        <v>45870</v>
      </c>
      <c r="B5106" s="356">
        <v>13</v>
      </c>
      <c r="C5106" s="357">
        <v>1713.8744102799992</v>
      </c>
      <c r="D5106" s="357">
        <v>1778.3208863230002</v>
      </c>
      <c r="E5106" s="357">
        <v>19.370940785000005</v>
      </c>
    </row>
    <row r="5107" spans="1:5">
      <c r="A5107" s="355">
        <f t="shared" si="79"/>
        <v>45870</v>
      </c>
      <c r="B5107" s="356">
        <v>14</v>
      </c>
      <c r="C5107" s="357">
        <v>1720.5111536879997</v>
      </c>
      <c r="D5107" s="357">
        <v>1792.4897089500002</v>
      </c>
      <c r="E5107" s="357">
        <v>18.070696597999991</v>
      </c>
    </row>
    <row r="5108" spans="1:5">
      <c r="A5108" s="355">
        <f t="shared" si="79"/>
        <v>45870</v>
      </c>
      <c r="B5108" s="356">
        <v>15</v>
      </c>
      <c r="C5108" s="357">
        <v>1722.4119879700004</v>
      </c>
      <c r="D5108" s="357">
        <v>1798.157583226</v>
      </c>
      <c r="E5108" s="357">
        <v>16.318884352000005</v>
      </c>
    </row>
    <row r="5109" spans="1:5">
      <c r="A5109" s="355">
        <f t="shared" si="79"/>
        <v>45870</v>
      </c>
      <c r="B5109" s="356">
        <v>16</v>
      </c>
      <c r="C5109" s="357">
        <v>1688.9921087349996</v>
      </c>
      <c r="D5109" s="357">
        <v>1777.5308764970005</v>
      </c>
      <c r="E5109" s="357">
        <v>13.138434806999996</v>
      </c>
    </row>
    <row r="5110" spans="1:5">
      <c r="A5110" s="355">
        <f t="shared" si="79"/>
        <v>45870</v>
      </c>
      <c r="B5110" s="356">
        <v>17</v>
      </c>
      <c r="C5110" s="357">
        <v>1689.655959446</v>
      </c>
      <c r="D5110" s="357">
        <v>1786.4359005030005</v>
      </c>
      <c r="E5110" s="357">
        <v>11.906090068999999</v>
      </c>
    </row>
    <row r="5111" spans="1:5">
      <c r="A5111" s="355">
        <f t="shared" si="79"/>
        <v>45870</v>
      </c>
      <c r="B5111" s="356">
        <v>18</v>
      </c>
      <c r="C5111" s="357">
        <v>1675.1903030289998</v>
      </c>
      <c r="D5111" s="357">
        <v>1845.0816596309999</v>
      </c>
      <c r="E5111" s="357">
        <v>13.392045217</v>
      </c>
    </row>
    <row r="5112" spans="1:5">
      <c r="A5112" s="355">
        <f t="shared" si="79"/>
        <v>45870</v>
      </c>
      <c r="B5112" s="356">
        <v>19</v>
      </c>
      <c r="C5112" s="357">
        <v>1809.6363759590001</v>
      </c>
      <c r="D5112" s="357">
        <v>1968.1050179610002</v>
      </c>
      <c r="E5112" s="357">
        <v>14.522940956999999</v>
      </c>
    </row>
    <row r="5113" spans="1:5">
      <c r="A5113" s="355">
        <f t="shared" si="79"/>
        <v>45870</v>
      </c>
      <c r="B5113" s="356">
        <v>20</v>
      </c>
      <c r="C5113" s="357">
        <v>1742.4234591660008</v>
      </c>
      <c r="D5113" s="357">
        <v>1901.9549377610001</v>
      </c>
      <c r="E5113" s="357">
        <v>13.411163839999995</v>
      </c>
    </row>
    <row r="5114" spans="1:5">
      <c r="A5114" s="355">
        <f t="shared" si="79"/>
        <v>45870</v>
      </c>
      <c r="B5114" s="356">
        <v>21</v>
      </c>
      <c r="C5114" s="357">
        <v>1615.9592168530007</v>
      </c>
      <c r="D5114" s="357">
        <v>1764.2433362110003</v>
      </c>
      <c r="E5114" s="357">
        <v>13.272530690999998</v>
      </c>
    </row>
    <row r="5115" spans="1:5">
      <c r="A5115" s="355">
        <f t="shared" si="79"/>
        <v>45870</v>
      </c>
      <c r="B5115" s="356">
        <v>22</v>
      </c>
      <c r="C5115" s="357">
        <v>1586.2917857360003</v>
      </c>
      <c r="D5115" s="357">
        <v>1625.795444544</v>
      </c>
      <c r="E5115" s="357">
        <v>13.084254889999997</v>
      </c>
    </row>
    <row r="5116" spans="1:5">
      <c r="A5116" s="355">
        <f t="shared" si="79"/>
        <v>45870</v>
      </c>
      <c r="B5116" s="356">
        <v>23</v>
      </c>
      <c r="C5116" s="357">
        <v>1479.9610863149996</v>
      </c>
      <c r="D5116" s="357">
        <v>1470.2300433409998</v>
      </c>
      <c r="E5116" s="357">
        <v>12.703369726999997</v>
      </c>
    </row>
    <row r="5117" spans="1:5">
      <c r="A5117" s="355">
        <f t="shared" si="79"/>
        <v>45871</v>
      </c>
      <c r="B5117" s="356">
        <v>0</v>
      </c>
      <c r="C5117" s="357">
        <v>1398.7247403560004</v>
      </c>
      <c r="D5117" s="357">
        <v>1362.9934645170001</v>
      </c>
      <c r="E5117" s="357">
        <v>12.859555036000003</v>
      </c>
    </row>
    <row r="5118" spans="1:5">
      <c r="A5118" s="355">
        <f t="shared" si="79"/>
        <v>45871</v>
      </c>
      <c r="B5118" s="356">
        <v>1</v>
      </c>
      <c r="C5118" s="357">
        <v>1295.0512350419997</v>
      </c>
      <c r="D5118" s="357">
        <v>1292.8629005819996</v>
      </c>
      <c r="E5118" s="357">
        <v>12.763095248000003</v>
      </c>
    </row>
    <row r="5119" spans="1:5">
      <c r="A5119" s="355">
        <f t="shared" si="79"/>
        <v>45871</v>
      </c>
      <c r="B5119" s="356">
        <v>2</v>
      </c>
      <c r="C5119" s="357">
        <v>1246.0856125749997</v>
      </c>
      <c r="D5119" s="357">
        <v>1253.1360282809999</v>
      </c>
      <c r="E5119" s="357">
        <v>12.354494306999996</v>
      </c>
    </row>
    <row r="5120" spans="1:5">
      <c r="A5120" s="355">
        <f t="shared" si="79"/>
        <v>45871</v>
      </c>
      <c r="B5120" s="356">
        <v>3</v>
      </c>
      <c r="C5120" s="357">
        <v>1211.3112475569999</v>
      </c>
      <c r="D5120" s="357">
        <v>1236.3237794220001</v>
      </c>
      <c r="E5120" s="357">
        <v>12.107641218000001</v>
      </c>
    </row>
    <row r="5121" spans="1:5">
      <c r="A5121" s="355">
        <f t="shared" si="79"/>
        <v>45871</v>
      </c>
      <c r="B5121" s="356">
        <v>4</v>
      </c>
      <c r="C5121" s="357">
        <v>1228.3086409310001</v>
      </c>
      <c r="D5121" s="357">
        <v>1252.1123013060003</v>
      </c>
      <c r="E5121" s="357">
        <v>12.263924392999998</v>
      </c>
    </row>
    <row r="5122" spans="1:5">
      <c r="A5122" s="355">
        <f t="shared" si="79"/>
        <v>45871</v>
      </c>
      <c r="B5122" s="356">
        <v>5</v>
      </c>
      <c r="C5122" s="357">
        <v>1267.594634537</v>
      </c>
      <c r="D5122" s="357">
        <v>1306.4866587180004</v>
      </c>
      <c r="E5122" s="357">
        <v>12.081794867999996</v>
      </c>
    </row>
    <row r="5123" spans="1:5">
      <c r="A5123" s="355">
        <f t="shared" si="79"/>
        <v>45871</v>
      </c>
      <c r="B5123" s="356">
        <v>6</v>
      </c>
      <c r="C5123" s="357">
        <v>1238.7520894879999</v>
      </c>
      <c r="D5123" s="357">
        <v>1389.6142644600002</v>
      </c>
      <c r="E5123" s="357">
        <v>11.708392955000003</v>
      </c>
    </row>
    <row r="5124" spans="1:5">
      <c r="A5124" s="355">
        <f t="shared" si="79"/>
        <v>45871</v>
      </c>
      <c r="B5124" s="356">
        <v>7</v>
      </c>
      <c r="C5124" s="357">
        <v>1338.5398313339997</v>
      </c>
      <c r="D5124" s="357">
        <v>1526.248384102</v>
      </c>
      <c r="E5124" s="357">
        <v>12.737793165999996</v>
      </c>
    </row>
    <row r="5125" spans="1:5">
      <c r="A5125" s="355">
        <f t="shared" si="79"/>
        <v>45871</v>
      </c>
      <c r="B5125" s="356">
        <v>8</v>
      </c>
      <c r="C5125" s="357">
        <v>1452.7784782739998</v>
      </c>
      <c r="D5125" s="357">
        <v>1630.834527022</v>
      </c>
      <c r="E5125" s="357">
        <v>14.889761171</v>
      </c>
    </row>
    <row r="5126" spans="1:5">
      <c r="A5126" s="355">
        <f t="shared" ref="A5126:A5189" si="80">IF(B5126=0,A5125+1,A5125)</f>
        <v>45871</v>
      </c>
      <c r="B5126" s="356">
        <v>9</v>
      </c>
      <c r="C5126" s="357">
        <v>1554.1594559139999</v>
      </c>
      <c r="D5126" s="357">
        <v>1725.6992179329995</v>
      </c>
      <c r="E5126" s="357">
        <v>14.951870475</v>
      </c>
    </row>
    <row r="5127" spans="1:5">
      <c r="A5127" s="355">
        <f t="shared" si="80"/>
        <v>45871</v>
      </c>
      <c r="B5127" s="356">
        <v>10</v>
      </c>
      <c r="C5127" s="357">
        <v>1584.0358038099998</v>
      </c>
      <c r="D5127" s="357">
        <v>1758.8145270320006</v>
      </c>
      <c r="E5127" s="357">
        <v>12.736858473000002</v>
      </c>
    </row>
    <row r="5128" spans="1:5">
      <c r="A5128" s="355">
        <f t="shared" si="80"/>
        <v>45871</v>
      </c>
      <c r="B5128" s="356">
        <v>11</v>
      </c>
      <c r="C5128" s="357">
        <v>1599.0232349520002</v>
      </c>
      <c r="D5128" s="357">
        <v>1769.8832594010003</v>
      </c>
      <c r="E5128" s="357">
        <v>14.086124636999998</v>
      </c>
    </row>
    <row r="5129" spans="1:5">
      <c r="A5129" s="355">
        <f t="shared" si="80"/>
        <v>45871</v>
      </c>
      <c r="B5129" s="356">
        <v>12</v>
      </c>
      <c r="C5129" s="357">
        <v>1581.9285191429997</v>
      </c>
      <c r="D5129" s="357">
        <v>1753.5325323350003</v>
      </c>
      <c r="E5129" s="357">
        <v>13.945149227000007</v>
      </c>
    </row>
    <row r="5130" spans="1:5">
      <c r="A5130" s="355">
        <f t="shared" si="80"/>
        <v>45871</v>
      </c>
      <c r="B5130" s="356">
        <v>13</v>
      </c>
      <c r="C5130" s="357">
        <v>1547.7357020470001</v>
      </c>
      <c r="D5130" s="357">
        <v>1717.6405132490004</v>
      </c>
      <c r="E5130" s="357">
        <v>14.231802382000001</v>
      </c>
    </row>
    <row r="5131" spans="1:5">
      <c r="A5131" s="355">
        <f t="shared" si="80"/>
        <v>45871</v>
      </c>
      <c r="B5131" s="356">
        <v>14</v>
      </c>
      <c r="C5131" s="357">
        <v>1526.5944183400004</v>
      </c>
      <c r="D5131" s="357">
        <v>1695.1395775379999</v>
      </c>
      <c r="E5131" s="357">
        <v>14.283077511999998</v>
      </c>
    </row>
    <row r="5132" spans="1:5">
      <c r="A5132" s="355">
        <f t="shared" si="80"/>
        <v>45871</v>
      </c>
      <c r="B5132" s="356">
        <v>15</v>
      </c>
      <c r="C5132" s="357">
        <v>1496.2279397000002</v>
      </c>
      <c r="D5132" s="357">
        <v>1670.7729698080002</v>
      </c>
      <c r="E5132" s="357">
        <v>13.083902128999998</v>
      </c>
    </row>
    <row r="5133" spans="1:5">
      <c r="A5133" s="355">
        <f t="shared" si="80"/>
        <v>45871</v>
      </c>
      <c r="B5133" s="356">
        <v>16</v>
      </c>
      <c r="C5133" s="357">
        <v>1491.364994385</v>
      </c>
      <c r="D5133" s="357">
        <v>1671.1477435100005</v>
      </c>
      <c r="E5133" s="357">
        <v>12.377057567999998</v>
      </c>
    </row>
    <row r="5134" spans="1:5">
      <c r="A5134" s="355">
        <f t="shared" si="80"/>
        <v>45871</v>
      </c>
      <c r="B5134" s="356">
        <v>17</v>
      </c>
      <c r="C5134" s="357">
        <v>1458.5125989480005</v>
      </c>
      <c r="D5134" s="357">
        <v>1668.4737524660004</v>
      </c>
      <c r="E5134" s="357">
        <v>11.676587158999997</v>
      </c>
    </row>
    <row r="5135" spans="1:5">
      <c r="A5135" s="355">
        <f t="shared" si="80"/>
        <v>45871</v>
      </c>
      <c r="B5135" s="356">
        <v>18</v>
      </c>
      <c r="C5135" s="357">
        <v>1510.098276685</v>
      </c>
      <c r="D5135" s="357">
        <v>1727.2366922709996</v>
      </c>
      <c r="E5135" s="357">
        <v>12.418257490999999</v>
      </c>
    </row>
    <row r="5136" spans="1:5">
      <c r="A5136" s="355">
        <f t="shared" si="80"/>
        <v>45871</v>
      </c>
      <c r="B5136" s="356">
        <v>19</v>
      </c>
      <c r="C5136" s="357">
        <v>1630.6371420760006</v>
      </c>
      <c r="D5136" s="357">
        <v>1835.5015544399996</v>
      </c>
      <c r="E5136" s="357">
        <v>12.356664487999996</v>
      </c>
    </row>
    <row r="5137" spans="1:5">
      <c r="A5137" s="355">
        <f t="shared" si="80"/>
        <v>45871</v>
      </c>
      <c r="B5137" s="356">
        <v>20</v>
      </c>
      <c r="C5137" s="357">
        <v>1621.6942608529994</v>
      </c>
      <c r="D5137" s="357">
        <v>1787.52997572</v>
      </c>
      <c r="E5137" s="357">
        <v>11.576299247999998</v>
      </c>
    </row>
    <row r="5138" spans="1:5">
      <c r="A5138" s="355">
        <f t="shared" si="80"/>
        <v>45871</v>
      </c>
      <c r="B5138" s="356">
        <v>21</v>
      </c>
      <c r="C5138" s="357">
        <v>1480.8086500870006</v>
      </c>
      <c r="D5138" s="357">
        <v>1662.5027997610005</v>
      </c>
      <c r="E5138" s="357">
        <v>12.101705543000007</v>
      </c>
    </row>
    <row r="5139" spans="1:5">
      <c r="A5139" s="355">
        <f t="shared" si="80"/>
        <v>45871</v>
      </c>
      <c r="B5139" s="356">
        <v>22</v>
      </c>
      <c r="C5139" s="357">
        <v>1437.4059130329997</v>
      </c>
      <c r="D5139" s="357">
        <v>1530.0802402390011</v>
      </c>
      <c r="E5139" s="357">
        <v>12.587467550999994</v>
      </c>
    </row>
    <row r="5140" spans="1:5">
      <c r="A5140" s="355">
        <f t="shared" si="80"/>
        <v>45871</v>
      </c>
      <c r="B5140" s="356">
        <v>23</v>
      </c>
      <c r="C5140" s="357">
        <v>1363.0144647489997</v>
      </c>
      <c r="D5140" s="357">
        <v>1391.3501089240003</v>
      </c>
      <c r="E5140" s="357">
        <v>12.249101683000003</v>
      </c>
    </row>
    <row r="5141" spans="1:5">
      <c r="A5141" s="355">
        <f t="shared" si="80"/>
        <v>45872</v>
      </c>
      <c r="B5141" s="356">
        <v>0</v>
      </c>
      <c r="C5141" s="357">
        <v>1218.5765146770004</v>
      </c>
      <c r="D5141" s="357">
        <v>1283.9592849880003</v>
      </c>
      <c r="E5141" s="357">
        <v>12.066213388</v>
      </c>
    </row>
    <row r="5142" spans="1:5">
      <c r="A5142" s="355">
        <f t="shared" si="80"/>
        <v>45872</v>
      </c>
      <c r="B5142" s="356">
        <v>1</v>
      </c>
      <c r="C5142" s="357">
        <v>1140.8618162740006</v>
      </c>
      <c r="D5142" s="357">
        <v>1208.6796475460003</v>
      </c>
      <c r="E5142" s="357">
        <v>11.847940113999996</v>
      </c>
    </row>
    <row r="5143" spans="1:5">
      <c r="A5143" s="355">
        <f t="shared" si="80"/>
        <v>45872</v>
      </c>
      <c r="B5143" s="356">
        <v>2</v>
      </c>
      <c r="C5143" s="357">
        <v>1081.2885532719995</v>
      </c>
      <c r="D5143" s="357">
        <v>1170.6417789209991</v>
      </c>
      <c r="E5143" s="357">
        <v>12.018153008999999</v>
      </c>
    </row>
    <row r="5144" spans="1:5">
      <c r="A5144" s="355">
        <f t="shared" si="80"/>
        <v>45872</v>
      </c>
      <c r="B5144" s="356">
        <v>3</v>
      </c>
      <c r="C5144" s="357">
        <v>1062.6075586610002</v>
      </c>
      <c r="D5144" s="357">
        <v>1153.3563437110004</v>
      </c>
      <c r="E5144" s="357">
        <v>12.427926555999999</v>
      </c>
    </row>
    <row r="5145" spans="1:5">
      <c r="A5145" s="355">
        <f t="shared" si="80"/>
        <v>45872</v>
      </c>
      <c r="B5145" s="356">
        <v>4</v>
      </c>
      <c r="C5145" s="357">
        <v>1062.56461476</v>
      </c>
      <c r="D5145" s="357">
        <v>1160.0613674649999</v>
      </c>
      <c r="E5145" s="357">
        <v>12.843998253000002</v>
      </c>
    </row>
    <row r="5146" spans="1:5">
      <c r="A5146" s="355">
        <f t="shared" si="80"/>
        <v>45872</v>
      </c>
      <c r="B5146" s="356">
        <v>5</v>
      </c>
      <c r="C5146" s="357">
        <v>1083.7317356950002</v>
      </c>
      <c r="D5146" s="357">
        <v>1175.3108782080003</v>
      </c>
      <c r="E5146" s="357">
        <v>12.001948688000001</v>
      </c>
    </row>
    <row r="5147" spans="1:5">
      <c r="A5147" s="355">
        <f t="shared" si="80"/>
        <v>45872</v>
      </c>
      <c r="B5147" s="356">
        <v>6</v>
      </c>
      <c r="C5147" s="357">
        <v>1086.9620146230004</v>
      </c>
      <c r="D5147" s="357">
        <v>1204.3210294850007</v>
      </c>
      <c r="E5147" s="357">
        <v>10.219628552</v>
      </c>
    </row>
    <row r="5148" spans="1:5">
      <c r="A5148" s="355">
        <f t="shared" si="80"/>
        <v>45872</v>
      </c>
      <c r="B5148" s="356">
        <v>7</v>
      </c>
      <c r="C5148" s="357">
        <v>1124.4871379799999</v>
      </c>
      <c r="D5148" s="357">
        <v>1307.1652680880002</v>
      </c>
      <c r="E5148" s="357">
        <v>10.090881741999993</v>
      </c>
    </row>
    <row r="5149" spans="1:5">
      <c r="A5149" s="355">
        <f t="shared" si="80"/>
        <v>45872</v>
      </c>
      <c r="B5149" s="356">
        <v>8</v>
      </c>
      <c r="C5149" s="357">
        <v>1238.8752329810002</v>
      </c>
      <c r="D5149" s="357">
        <v>1426.02796154</v>
      </c>
      <c r="E5149" s="357">
        <v>11.613521328999996</v>
      </c>
    </row>
    <row r="5150" spans="1:5">
      <c r="A5150" s="355">
        <f t="shared" si="80"/>
        <v>45872</v>
      </c>
      <c r="B5150" s="356">
        <v>9</v>
      </c>
      <c r="C5150" s="357">
        <v>1317.5632082230002</v>
      </c>
      <c r="D5150" s="357">
        <v>1495.3751014710001</v>
      </c>
      <c r="E5150" s="357">
        <v>11.795194379000003</v>
      </c>
    </row>
    <row r="5151" spans="1:5">
      <c r="A5151" s="355">
        <f t="shared" si="80"/>
        <v>45872</v>
      </c>
      <c r="B5151" s="356">
        <v>10</v>
      </c>
      <c r="C5151" s="357">
        <v>1360.611943826</v>
      </c>
      <c r="D5151" s="357">
        <v>1534.386072604</v>
      </c>
      <c r="E5151" s="357">
        <v>12.522524059999997</v>
      </c>
    </row>
    <row r="5152" spans="1:5">
      <c r="A5152" s="355">
        <f t="shared" si="80"/>
        <v>45872</v>
      </c>
      <c r="B5152" s="356">
        <v>11</v>
      </c>
      <c r="C5152" s="357">
        <v>1384.0501636439997</v>
      </c>
      <c r="D5152" s="357">
        <v>1549.9397523069997</v>
      </c>
      <c r="E5152" s="357">
        <v>13.166447719999997</v>
      </c>
    </row>
    <row r="5153" spans="1:5">
      <c r="A5153" s="355">
        <f t="shared" si="80"/>
        <v>45872</v>
      </c>
      <c r="B5153" s="356">
        <v>12</v>
      </c>
      <c r="C5153" s="357">
        <v>1374.5056044200005</v>
      </c>
      <c r="D5153" s="357">
        <v>1564.012234541</v>
      </c>
      <c r="E5153" s="357">
        <v>13.080105932</v>
      </c>
    </row>
    <row r="5154" spans="1:5">
      <c r="A5154" s="355">
        <f t="shared" si="80"/>
        <v>45872</v>
      </c>
      <c r="B5154" s="356">
        <v>13</v>
      </c>
      <c r="C5154" s="357">
        <v>1331.2604146369993</v>
      </c>
      <c r="D5154" s="357">
        <v>1522.4804975730001</v>
      </c>
      <c r="E5154" s="357">
        <v>13.022911130999999</v>
      </c>
    </row>
    <row r="5155" spans="1:5">
      <c r="A5155" s="355">
        <f t="shared" si="80"/>
        <v>45872</v>
      </c>
      <c r="B5155" s="356">
        <v>14</v>
      </c>
      <c r="C5155" s="357">
        <v>1335.9374312379991</v>
      </c>
      <c r="D5155" s="357">
        <v>1514.83691282</v>
      </c>
      <c r="E5155" s="357">
        <v>13.25386718</v>
      </c>
    </row>
    <row r="5156" spans="1:5">
      <c r="A5156" s="355">
        <f t="shared" si="80"/>
        <v>45872</v>
      </c>
      <c r="B5156" s="356">
        <v>15</v>
      </c>
      <c r="C5156" s="357">
        <v>1340.3305667449997</v>
      </c>
      <c r="D5156" s="357">
        <v>1523.8183279189998</v>
      </c>
      <c r="E5156" s="357">
        <v>13.903744945000003</v>
      </c>
    </row>
    <row r="5157" spans="1:5">
      <c r="A5157" s="355">
        <f t="shared" si="80"/>
        <v>45872</v>
      </c>
      <c r="B5157" s="356">
        <v>16</v>
      </c>
      <c r="C5157" s="357">
        <v>1357.0616773200004</v>
      </c>
      <c r="D5157" s="357">
        <v>1532.1280202259995</v>
      </c>
      <c r="E5157" s="357">
        <v>13.591466955</v>
      </c>
    </row>
    <row r="5158" spans="1:5">
      <c r="A5158" s="355">
        <f t="shared" si="80"/>
        <v>45872</v>
      </c>
      <c r="B5158" s="356">
        <v>17</v>
      </c>
      <c r="C5158" s="357">
        <v>1382.3709225770001</v>
      </c>
      <c r="D5158" s="357">
        <v>1548.3554781499995</v>
      </c>
      <c r="E5158" s="357">
        <v>13.856912302000001</v>
      </c>
    </row>
    <row r="5159" spans="1:5">
      <c r="A5159" s="355">
        <f t="shared" si="80"/>
        <v>45872</v>
      </c>
      <c r="B5159" s="356">
        <v>18</v>
      </c>
      <c r="C5159" s="357">
        <v>1342.9509289140003</v>
      </c>
      <c r="D5159" s="357">
        <v>1582.490450905</v>
      </c>
      <c r="E5159" s="357">
        <v>13.851988333999998</v>
      </c>
    </row>
    <row r="5160" spans="1:5">
      <c r="A5160" s="355">
        <f t="shared" si="80"/>
        <v>45872</v>
      </c>
      <c r="B5160" s="356">
        <v>19</v>
      </c>
      <c r="C5160" s="357">
        <v>1564.6350352070006</v>
      </c>
      <c r="D5160" s="357">
        <v>1767.1575841019999</v>
      </c>
      <c r="E5160" s="357">
        <v>14.046036087999997</v>
      </c>
    </row>
    <row r="5161" spans="1:5">
      <c r="A5161" s="355">
        <f t="shared" si="80"/>
        <v>45872</v>
      </c>
      <c r="B5161" s="356">
        <v>20</v>
      </c>
      <c r="C5161" s="357">
        <v>1612.926305641</v>
      </c>
      <c r="D5161" s="357">
        <v>1750.9310206170001</v>
      </c>
      <c r="E5161" s="357">
        <v>13.691702627000002</v>
      </c>
    </row>
    <row r="5162" spans="1:5">
      <c r="A5162" s="355">
        <f t="shared" si="80"/>
        <v>45872</v>
      </c>
      <c r="B5162" s="356">
        <v>21</v>
      </c>
      <c r="C5162" s="357">
        <v>1507.3381972250006</v>
      </c>
      <c r="D5162" s="357">
        <v>1621.4594011939998</v>
      </c>
      <c r="E5162" s="357">
        <v>13.222920408000006</v>
      </c>
    </row>
    <row r="5163" spans="1:5">
      <c r="A5163" s="355">
        <f t="shared" si="80"/>
        <v>45872</v>
      </c>
      <c r="B5163" s="356">
        <v>22</v>
      </c>
      <c r="C5163" s="357">
        <v>1407.1007436229997</v>
      </c>
      <c r="D5163" s="357">
        <v>1479.8618050170003</v>
      </c>
      <c r="E5163" s="357">
        <v>13.00097397599999</v>
      </c>
    </row>
    <row r="5164" spans="1:5">
      <c r="A5164" s="355">
        <f t="shared" si="80"/>
        <v>45872</v>
      </c>
      <c r="B5164" s="356">
        <v>23</v>
      </c>
      <c r="C5164" s="357">
        <v>1298.5635496029995</v>
      </c>
      <c r="D5164" s="357">
        <v>1322.5834802699999</v>
      </c>
      <c r="E5164" s="357">
        <v>13.151108654</v>
      </c>
    </row>
    <row r="5165" spans="1:5">
      <c r="A5165" s="355">
        <f t="shared" si="80"/>
        <v>45873</v>
      </c>
      <c r="B5165" s="356">
        <v>0</v>
      </c>
      <c r="C5165" s="357">
        <v>1162.364384814</v>
      </c>
      <c r="D5165" s="357">
        <v>1219.8001044940004</v>
      </c>
      <c r="E5165" s="357">
        <v>14.186887345999997</v>
      </c>
    </row>
    <row r="5166" spans="1:5">
      <c r="A5166" s="355">
        <f t="shared" si="80"/>
        <v>45873</v>
      </c>
      <c r="B5166" s="356">
        <v>1</v>
      </c>
      <c r="C5166" s="357">
        <v>1068.3066964229999</v>
      </c>
      <c r="D5166" s="357">
        <v>1158.2079521729995</v>
      </c>
      <c r="E5166" s="357">
        <v>15.096075077999997</v>
      </c>
    </row>
    <row r="5167" spans="1:5">
      <c r="A5167" s="355">
        <f t="shared" si="80"/>
        <v>45873</v>
      </c>
      <c r="B5167" s="356">
        <v>2</v>
      </c>
      <c r="C5167" s="357">
        <v>1048.1676182810004</v>
      </c>
      <c r="D5167" s="357">
        <v>1131.6363371700002</v>
      </c>
      <c r="E5167" s="357">
        <v>15.849640318999993</v>
      </c>
    </row>
    <row r="5168" spans="1:5">
      <c r="A5168" s="355">
        <f t="shared" si="80"/>
        <v>45873</v>
      </c>
      <c r="B5168" s="356">
        <v>3</v>
      </c>
      <c r="C5168" s="357">
        <v>1054.4874173039998</v>
      </c>
      <c r="D5168" s="357">
        <v>1137.4670525730003</v>
      </c>
      <c r="E5168" s="357">
        <v>13.116149016999998</v>
      </c>
    </row>
    <row r="5169" spans="1:5">
      <c r="A5169" s="355">
        <f t="shared" si="80"/>
        <v>45873</v>
      </c>
      <c r="B5169" s="356">
        <v>4</v>
      </c>
      <c r="C5169" s="357">
        <v>1102.3743786889997</v>
      </c>
      <c r="D5169" s="357">
        <v>1182.3640009269998</v>
      </c>
      <c r="E5169" s="357">
        <v>13.217125563000005</v>
      </c>
    </row>
    <row r="5170" spans="1:5">
      <c r="A5170" s="355">
        <f t="shared" si="80"/>
        <v>45873</v>
      </c>
      <c r="B5170" s="356">
        <v>5</v>
      </c>
      <c r="C5170" s="357">
        <v>1200.0037448840003</v>
      </c>
      <c r="D5170" s="357">
        <v>1301.9896273450001</v>
      </c>
      <c r="E5170" s="357">
        <v>13.111965593000003</v>
      </c>
    </row>
    <row r="5171" spans="1:5">
      <c r="A5171" s="355">
        <f t="shared" si="80"/>
        <v>45873</v>
      </c>
      <c r="B5171" s="356">
        <v>6</v>
      </c>
      <c r="C5171" s="357">
        <v>1312.1032425719995</v>
      </c>
      <c r="D5171" s="357">
        <v>1444.8408474040004</v>
      </c>
      <c r="E5171" s="357">
        <v>11.447051646</v>
      </c>
    </row>
    <row r="5172" spans="1:5">
      <c r="A5172" s="355">
        <f t="shared" si="80"/>
        <v>45873</v>
      </c>
      <c r="B5172" s="356">
        <v>7</v>
      </c>
      <c r="C5172" s="357">
        <v>1448.5499904860005</v>
      </c>
      <c r="D5172" s="357">
        <v>1575.8359107880003</v>
      </c>
      <c r="E5172" s="357">
        <v>13.240378753999998</v>
      </c>
    </row>
    <row r="5173" spans="1:5">
      <c r="A5173" s="355">
        <f t="shared" si="80"/>
        <v>45873</v>
      </c>
      <c r="B5173" s="356">
        <v>8</v>
      </c>
      <c r="C5173" s="357">
        <v>1568.5023939329999</v>
      </c>
      <c r="D5173" s="357">
        <v>1702.7008296230006</v>
      </c>
      <c r="E5173" s="357">
        <v>14.700924442000002</v>
      </c>
    </row>
    <row r="5174" spans="1:5">
      <c r="A5174" s="355">
        <f t="shared" si="80"/>
        <v>45873</v>
      </c>
      <c r="B5174" s="356">
        <v>9</v>
      </c>
      <c r="C5174" s="357">
        <v>1654.6406487690008</v>
      </c>
      <c r="D5174" s="357">
        <v>1772.1339275949995</v>
      </c>
      <c r="E5174" s="357">
        <v>15.05804811</v>
      </c>
    </row>
    <row r="5175" spans="1:5">
      <c r="A5175" s="355">
        <f t="shared" si="80"/>
        <v>45873</v>
      </c>
      <c r="B5175" s="356">
        <v>10</v>
      </c>
      <c r="C5175" s="357">
        <v>1701.7435402110002</v>
      </c>
      <c r="D5175" s="357">
        <v>1818.4407693539997</v>
      </c>
      <c r="E5175" s="357">
        <v>15.301444999999999</v>
      </c>
    </row>
    <row r="5176" spans="1:5">
      <c r="A5176" s="355">
        <f t="shared" si="80"/>
        <v>45873</v>
      </c>
      <c r="B5176" s="356">
        <v>11</v>
      </c>
      <c r="C5176" s="357">
        <v>1782.5753543709993</v>
      </c>
      <c r="D5176" s="357">
        <v>1880.1039837099997</v>
      </c>
      <c r="E5176" s="357">
        <v>15.339377247</v>
      </c>
    </row>
    <row r="5177" spans="1:5">
      <c r="A5177" s="355">
        <f t="shared" si="80"/>
        <v>45873</v>
      </c>
      <c r="B5177" s="356">
        <v>12</v>
      </c>
      <c r="C5177" s="357">
        <v>1785.5737537489997</v>
      </c>
      <c r="D5177" s="357">
        <v>1886.7006197420001</v>
      </c>
      <c r="E5177" s="357">
        <v>14.731877635000007</v>
      </c>
    </row>
    <row r="5178" spans="1:5">
      <c r="A5178" s="355">
        <f t="shared" si="80"/>
        <v>45873</v>
      </c>
      <c r="B5178" s="356">
        <v>13</v>
      </c>
      <c r="C5178" s="357">
        <v>1755.9467859279985</v>
      </c>
      <c r="D5178" s="357">
        <v>1881.8871744129997</v>
      </c>
      <c r="E5178" s="357">
        <v>15.414004037999998</v>
      </c>
    </row>
    <row r="5179" spans="1:5">
      <c r="A5179" s="355">
        <f t="shared" si="80"/>
        <v>45873</v>
      </c>
      <c r="B5179" s="356">
        <v>14</v>
      </c>
      <c r="C5179" s="357">
        <v>1824.9273897999997</v>
      </c>
      <c r="D5179" s="357">
        <v>1899.1660856170001</v>
      </c>
      <c r="E5179" s="357">
        <v>16.182823489</v>
      </c>
    </row>
    <row r="5180" spans="1:5">
      <c r="A5180" s="355">
        <f t="shared" si="80"/>
        <v>45873</v>
      </c>
      <c r="B5180" s="356">
        <v>15</v>
      </c>
      <c r="C5180" s="357">
        <v>1789.2448502780003</v>
      </c>
      <c r="D5180" s="357">
        <v>1906.6071857519999</v>
      </c>
      <c r="E5180" s="357">
        <v>15.962380169999996</v>
      </c>
    </row>
    <row r="5181" spans="1:5">
      <c r="A5181" s="355">
        <f t="shared" si="80"/>
        <v>45873</v>
      </c>
      <c r="B5181" s="356">
        <v>16</v>
      </c>
      <c r="C5181" s="357">
        <v>1755.405043193</v>
      </c>
      <c r="D5181" s="357">
        <v>1889.2580111210002</v>
      </c>
      <c r="E5181" s="357">
        <v>15.061213686999997</v>
      </c>
    </row>
    <row r="5182" spans="1:5">
      <c r="A5182" s="355">
        <f t="shared" si="80"/>
        <v>45873</v>
      </c>
      <c r="B5182" s="356">
        <v>17</v>
      </c>
      <c r="C5182" s="357">
        <v>1685.8698769180003</v>
      </c>
      <c r="D5182" s="357">
        <v>1834.5127556740003</v>
      </c>
      <c r="E5182" s="357">
        <v>12.815915788</v>
      </c>
    </row>
    <row r="5183" spans="1:5">
      <c r="A5183" s="355">
        <f t="shared" si="80"/>
        <v>45873</v>
      </c>
      <c r="B5183" s="356">
        <v>18</v>
      </c>
      <c r="C5183" s="357">
        <v>1745.1451178600005</v>
      </c>
      <c r="D5183" s="357">
        <v>1883.8725750499998</v>
      </c>
      <c r="E5183" s="357">
        <v>13.155753129999994</v>
      </c>
    </row>
    <row r="5184" spans="1:5">
      <c r="A5184" s="355">
        <f t="shared" si="80"/>
        <v>45873</v>
      </c>
      <c r="B5184" s="356">
        <v>19</v>
      </c>
      <c r="C5184" s="357">
        <v>1924.5003507640001</v>
      </c>
      <c r="D5184" s="357">
        <v>1989.8892885819996</v>
      </c>
      <c r="E5184" s="357">
        <v>13.026414386000004</v>
      </c>
    </row>
    <row r="5185" spans="1:5">
      <c r="A5185" s="355">
        <f t="shared" si="80"/>
        <v>45873</v>
      </c>
      <c r="B5185" s="356">
        <v>20</v>
      </c>
      <c r="C5185" s="357">
        <v>1837.5924144509993</v>
      </c>
      <c r="D5185" s="357">
        <v>1907.4969047480001</v>
      </c>
      <c r="E5185" s="357">
        <v>13.457933629999998</v>
      </c>
    </row>
    <row r="5186" spans="1:5">
      <c r="A5186" s="355">
        <f t="shared" si="80"/>
        <v>45873</v>
      </c>
      <c r="B5186" s="356">
        <v>21</v>
      </c>
      <c r="C5186" s="357">
        <v>1622.8801430810004</v>
      </c>
      <c r="D5186" s="357">
        <v>1747.0796197290003</v>
      </c>
      <c r="E5186" s="357">
        <v>16.486534324000004</v>
      </c>
    </row>
    <row r="5187" spans="1:5">
      <c r="A5187" s="355">
        <f t="shared" si="80"/>
        <v>45873</v>
      </c>
      <c r="B5187" s="356">
        <v>22</v>
      </c>
      <c r="C5187" s="357">
        <v>1404.3940865429995</v>
      </c>
      <c r="D5187" s="357">
        <v>1544.0482833800004</v>
      </c>
      <c r="E5187" s="357">
        <v>12.682777208999999</v>
      </c>
    </row>
    <row r="5188" spans="1:5">
      <c r="A5188" s="355">
        <f t="shared" si="80"/>
        <v>45873</v>
      </c>
      <c r="B5188" s="356">
        <v>23</v>
      </c>
      <c r="C5188" s="357">
        <v>1253.0883715340001</v>
      </c>
      <c r="D5188" s="357">
        <v>1390.1883817840007</v>
      </c>
      <c r="E5188" s="357">
        <v>12.643269942000005</v>
      </c>
    </row>
    <row r="5189" spans="1:5">
      <c r="A5189" s="355">
        <f t="shared" si="80"/>
        <v>45874</v>
      </c>
      <c r="B5189" s="356">
        <v>0</v>
      </c>
      <c r="C5189" s="357">
        <v>1180.6588578720005</v>
      </c>
      <c r="D5189" s="357">
        <v>1303.5649558319997</v>
      </c>
      <c r="E5189" s="357">
        <v>12.281927367000002</v>
      </c>
    </row>
    <row r="5190" spans="1:5">
      <c r="A5190" s="355">
        <f t="shared" ref="A5190:A5253" si="81">IF(B5190=0,A5189+1,A5189)</f>
        <v>45874</v>
      </c>
      <c r="B5190" s="356">
        <v>1</v>
      </c>
      <c r="C5190" s="357">
        <v>1126.8700950929999</v>
      </c>
      <c r="D5190" s="357">
        <v>1248.6731067580004</v>
      </c>
      <c r="E5190" s="357">
        <v>12.361205136000002</v>
      </c>
    </row>
    <row r="5191" spans="1:5">
      <c r="A5191" s="355">
        <f t="shared" si="81"/>
        <v>45874</v>
      </c>
      <c r="B5191" s="356">
        <v>2</v>
      </c>
      <c r="C5191" s="357">
        <v>1116.1238792620006</v>
      </c>
      <c r="D5191" s="357">
        <v>1231.3704855819999</v>
      </c>
      <c r="E5191" s="357">
        <v>11.992260913000001</v>
      </c>
    </row>
    <row r="5192" spans="1:5">
      <c r="A5192" s="355">
        <f t="shared" si="81"/>
        <v>45874</v>
      </c>
      <c r="B5192" s="356">
        <v>3</v>
      </c>
      <c r="C5192" s="357">
        <v>1125.0062016880006</v>
      </c>
      <c r="D5192" s="357">
        <v>1241.0361106890007</v>
      </c>
      <c r="E5192" s="357">
        <v>11.599716731000001</v>
      </c>
    </row>
    <row r="5193" spans="1:5">
      <c r="A5193" s="355">
        <f t="shared" si="81"/>
        <v>45874</v>
      </c>
      <c r="B5193" s="356">
        <v>4</v>
      </c>
      <c r="C5193" s="357">
        <v>1171.626658331</v>
      </c>
      <c r="D5193" s="357">
        <v>1285.5641735379997</v>
      </c>
      <c r="E5193" s="357">
        <v>11.390211682000004</v>
      </c>
    </row>
    <row r="5194" spans="1:5">
      <c r="A5194" s="355">
        <f t="shared" si="81"/>
        <v>45874</v>
      </c>
      <c r="B5194" s="356">
        <v>5</v>
      </c>
      <c r="C5194" s="357">
        <v>1299.2744181499993</v>
      </c>
      <c r="D5194" s="357">
        <v>1400.8349085120003</v>
      </c>
      <c r="E5194" s="357">
        <v>11.985302967999996</v>
      </c>
    </row>
    <row r="5195" spans="1:5">
      <c r="A5195" s="355">
        <f t="shared" si="81"/>
        <v>45874</v>
      </c>
      <c r="B5195" s="356">
        <v>6</v>
      </c>
      <c r="C5195" s="357">
        <v>1388.9622962110002</v>
      </c>
      <c r="D5195" s="357">
        <v>1520.3794750970003</v>
      </c>
      <c r="E5195" s="357">
        <v>11.694178019999999</v>
      </c>
    </row>
    <row r="5196" spans="1:5">
      <c r="A5196" s="355">
        <f t="shared" si="81"/>
        <v>45874</v>
      </c>
      <c r="B5196" s="356">
        <v>7</v>
      </c>
      <c r="C5196" s="357">
        <v>1504.1033500240001</v>
      </c>
      <c r="D5196" s="357">
        <v>1634.8238314789992</v>
      </c>
      <c r="E5196" s="357">
        <v>13.294040359</v>
      </c>
    </row>
    <row r="5197" spans="1:5">
      <c r="A5197" s="355">
        <f t="shared" si="81"/>
        <v>45874</v>
      </c>
      <c r="B5197" s="356">
        <v>8</v>
      </c>
      <c r="C5197" s="357">
        <v>1624.4243769270015</v>
      </c>
      <c r="D5197" s="357">
        <v>1743.8382181519999</v>
      </c>
      <c r="E5197" s="357">
        <v>14.425583163000004</v>
      </c>
    </row>
    <row r="5198" spans="1:5">
      <c r="A5198" s="355">
        <f t="shared" si="81"/>
        <v>45874</v>
      </c>
      <c r="B5198" s="356">
        <v>9</v>
      </c>
      <c r="C5198" s="357">
        <v>1686.8176438590001</v>
      </c>
      <c r="D5198" s="357">
        <v>1803.9587844169996</v>
      </c>
      <c r="E5198" s="357">
        <v>14.980143249000001</v>
      </c>
    </row>
    <row r="5199" spans="1:5">
      <c r="A5199" s="355">
        <f t="shared" si="81"/>
        <v>45874</v>
      </c>
      <c r="B5199" s="356">
        <v>10</v>
      </c>
      <c r="C5199" s="357">
        <v>1735.7803824459993</v>
      </c>
      <c r="D5199" s="357">
        <v>1848.4344670110006</v>
      </c>
      <c r="E5199" s="357">
        <v>14.846450914000004</v>
      </c>
    </row>
    <row r="5200" spans="1:5">
      <c r="A5200" s="355">
        <f t="shared" si="81"/>
        <v>45874</v>
      </c>
      <c r="B5200" s="356">
        <v>11</v>
      </c>
      <c r="C5200" s="357">
        <v>1800.2478764999992</v>
      </c>
      <c r="D5200" s="357">
        <v>1908.3598511269995</v>
      </c>
      <c r="E5200" s="357">
        <v>15.094962107000002</v>
      </c>
    </row>
    <row r="5201" spans="1:5">
      <c r="A5201" s="355">
        <f t="shared" si="81"/>
        <v>45874</v>
      </c>
      <c r="B5201" s="356">
        <v>12</v>
      </c>
      <c r="C5201" s="357">
        <v>1751.4072796009987</v>
      </c>
      <c r="D5201" s="357">
        <v>1885.0316079220001</v>
      </c>
      <c r="E5201" s="357">
        <v>13.807176553999996</v>
      </c>
    </row>
    <row r="5202" spans="1:5">
      <c r="A5202" s="355">
        <f t="shared" si="81"/>
        <v>45874</v>
      </c>
      <c r="B5202" s="356">
        <v>13</v>
      </c>
      <c r="C5202" s="357">
        <v>1727.4279306869996</v>
      </c>
      <c r="D5202" s="357">
        <v>1855.7713637700003</v>
      </c>
      <c r="E5202" s="357">
        <v>14.946751392999998</v>
      </c>
    </row>
    <row r="5203" spans="1:5">
      <c r="A5203" s="355">
        <f t="shared" si="81"/>
        <v>45874</v>
      </c>
      <c r="B5203" s="356">
        <v>14</v>
      </c>
      <c r="C5203" s="357">
        <v>1705.3031731230008</v>
      </c>
      <c r="D5203" s="357">
        <v>1869.0289196129995</v>
      </c>
      <c r="E5203" s="357">
        <v>15.734312180999995</v>
      </c>
    </row>
    <row r="5204" spans="1:5">
      <c r="A5204" s="355">
        <f t="shared" si="81"/>
        <v>45874</v>
      </c>
      <c r="B5204" s="356">
        <v>15</v>
      </c>
      <c r="C5204" s="357">
        <v>1691.9297257260005</v>
      </c>
      <c r="D5204" s="357">
        <v>1858.4469177930002</v>
      </c>
      <c r="E5204" s="357">
        <v>15.481488143999998</v>
      </c>
    </row>
    <row r="5205" spans="1:5">
      <c r="A5205" s="355">
        <f t="shared" si="81"/>
        <v>45874</v>
      </c>
      <c r="B5205" s="356">
        <v>16</v>
      </c>
      <c r="C5205" s="357">
        <v>1671.8685101420006</v>
      </c>
      <c r="D5205" s="357">
        <v>1845.0563062929996</v>
      </c>
      <c r="E5205" s="357">
        <v>15.024135275000001</v>
      </c>
    </row>
    <row r="5206" spans="1:5">
      <c r="A5206" s="355">
        <f t="shared" si="81"/>
        <v>45874</v>
      </c>
      <c r="B5206" s="356">
        <v>17</v>
      </c>
      <c r="C5206" s="357">
        <v>1703.3441086680004</v>
      </c>
      <c r="D5206" s="357">
        <v>1766.4434823260003</v>
      </c>
      <c r="E5206" s="357">
        <v>13.258593640000003</v>
      </c>
    </row>
    <row r="5207" spans="1:5">
      <c r="A5207" s="355">
        <f t="shared" si="81"/>
        <v>45874</v>
      </c>
      <c r="B5207" s="356">
        <v>18</v>
      </c>
      <c r="C5207" s="357">
        <v>1703.6779336050001</v>
      </c>
      <c r="D5207" s="357">
        <v>1861.9987007189998</v>
      </c>
      <c r="E5207" s="357">
        <v>13.404594327999998</v>
      </c>
    </row>
    <row r="5208" spans="1:5">
      <c r="A5208" s="355">
        <f t="shared" si="81"/>
        <v>45874</v>
      </c>
      <c r="B5208" s="356">
        <v>19</v>
      </c>
      <c r="C5208" s="357">
        <v>1838.4881666800002</v>
      </c>
      <c r="D5208" s="357">
        <v>1926.7156936750002</v>
      </c>
      <c r="E5208" s="357">
        <v>12.332135224000007</v>
      </c>
    </row>
    <row r="5209" spans="1:5">
      <c r="A5209" s="355">
        <f t="shared" si="81"/>
        <v>45874</v>
      </c>
      <c r="B5209" s="356">
        <v>20</v>
      </c>
      <c r="C5209" s="357">
        <v>1760.2465212940006</v>
      </c>
      <c r="D5209" s="357">
        <v>1840.2741412130008</v>
      </c>
      <c r="E5209" s="357">
        <v>12.386443749</v>
      </c>
    </row>
    <row r="5210" spans="1:5">
      <c r="A5210" s="355">
        <f t="shared" si="81"/>
        <v>45874</v>
      </c>
      <c r="B5210" s="356">
        <v>21</v>
      </c>
      <c r="C5210" s="357">
        <v>1541.9371573600004</v>
      </c>
      <c r="D5210" s="357">
        <v>1683.3330908460002</v>
      </c>
      <c r="E5210" s="357">
        <v>12.554595697999996</v>
      </c>
    </row>
    <row r="5211" spans="1:5">
      <c r="A5211" s="355">
        <f t="shared" si="81"/>
        <v>45874</v>
      </c>
      <c r="B5211" s="356">
        <v>22</v>
      </c>
      <c r="C5211" s="357">
        <v>1431.5159878840002</v>
      </c>
      <c r="D5211" s="357">
        <v>1534.6052153889996</v>
      </c>
      <c r="E5211" s="357">
        <v>12.031959546999994</v>
      </c>
    </row>
    <row r="5212" spans="1:5">
      <c r="A5212" s="355">
        <f t="shared" si="81"/>
        <v>45874</v>
      </c>
      <c r="B5212" s="356">
        <v>23</v>
      </c>
      <c r="C5212" s="357">
        <v>1264.6897186830001</v>
      </c>
      <c r="D5212" s="357">
        <v>1370.2140606819996</v>
      </c>
      <c r="E5212" s="357">
        <v>12.388871440000006</v>
      </c>
    </row>
    <row r="5213" spans="1:5">
      <c r="A5213" s="355">
        <f t="shared" si="81"/>
        <v>45875</v>
      </c>
      <c r="B5213" s="356">
        <v>0</v>
      </c>
      <c r="C5213" s="357">
        <v>1105.5004352409999</v>
      </c>
      <c r="D5213" s="357">
        <v>1276.7861172760004</v>
      </c>
      <c r="E5213" s="357">
        <v>12.837315636000003</v>
      </c>
    </row>
    <row r="5214" spans="1:5">
      <c r="A5214" s="355">
        <f t="shared" si="81"/>
        <v>45875</v>
      </c>
      <c r="B5214" s="356">
        <v>1</v>
      </c>
      <c r="C5214" s="357">
        <v>1069.5992431939997</v>
      </c>
      <c r="D5214" s="357">
        <v>1232.6784033909998</v>
      </c>
      <c r="E5214" s="357">
        <v>12.617038351</v>
      </c>
    </row>
    <row r="5215" spans="1:5">
      <c r="A5215" s="355">
        <f t="shared" si="81"/>
        <v>45875</v>
      </c>
      <c r="B5215" s="356">
        <v>2</v>
      </c>
      <c r="C5215" s="357">
        <v>1049.0221232879996</v>
      </c>
      <c r="D5215" s="357">
        <v>1211.0110871609995</v>
      </c>
      <c r="E5215" s="357">
        <v>12.537254659000004</v>
      </c>
    </row>
    <row r="5216" spans="1:5">
      <c r="A5216" s="355">
        <f t="shared" si="81"/>
        <v>45875</v>
      </c>
      <c r="B5216" s="356">
        <v>3</v>
      </c>
      <c r="C5216" s="357">
        <v>1056.2654009050002</v>
      </c>
      <c r="D5216" s="357">
        <v>1214.7264973650003</v>
      </c>
      <c r="E5216" s="357">
        <v>12.364500173999998</v>
      </c>
    </row>
    <row r="5217" spans="1:5">
      <c r="A5217" s="355">
        <f t="shared" si="81"/>
        <v>45875</v>
      </c>
      <c r="B5217" s="356">
        <v>4</v>
      </c>
      <c r="C5217" s="357">
        <v>1116.9734992419999</v>
      </c>
      <c r="D5217" s="357">
        <v>1268.8979274259998</v>
      </c>
      <c r="E5217" s="357">
        <v>12.072618299999995</v>
      </c>
    </row>
    <row r="5218" spans="1:5">
      <c r="A5218" s="355">
        <f t="shared" si="81"/>
        <v>45875</v>
      </c>
      <c r="B5218" s="356">
        <v>5</v>
      </c>
      <c r="C5218" s="357">
        <v>1212.1677349010004</v>
      </c>
      <c r="D5218" s="357">
        <v>1370.1414310889998</v>
      </c>
      <c r="E5218" s="357">
        <v>12.234030307999999</v>
      </c>
    </row>
    <row r="5219" spans="1:5">
      <c r="A5219" s="355">
        <f t="shared" si="81"/>
        <v>45875</v>
      </c>
      <c r="B5219" s="356">
        <v>6</v>
      </c>
      <c r="C5219" s="357">
        <v>1339.3857981020005</v>
      </c>
      <c r="D5219" s="357">
        <v>1505.9060859809999</v>
      </c>
      <c r="E5219" s="357">
        <v>11.921711910000003</v>
      </c>
    </row>
    <row r="5220" spans="1:5">
      <c r="A5220" s="355">
        <f t="shared" si="81"/>
        <v>45875</v>
      </c>
      <c r="B5220" s="356">
        <v>7</v>
      </c>
      <c r="C5220" s="357">
        <v>1420.5844406879996</v>
      </c>
      <c r="D5220" s="357">
        <v>1613.6120667810001</v>
      </c>
      <c r="E5220" s="357">
        <v>14.242613272000002</v>
      </c>
    </row>
    <row r="5221" spans="1:5">
      <c r="A5221" s="355">
        <f t="shared" si="81"/>
        <v>45875</v>
      </c>
      <c r="B5221" s="356">
        <v>8</v>
      </c>
      <c r="C5221" s="357">
        <v>1529.3301475529997</v>
      </c>
      <c r="D5221" s="357">
        <v>1702.7350774349998</v>
      </c>
      <c r="E5221" s="357">
        <v>15.737821019000002</v>
      </c>
    </row>
    <row r="5222" spans="1:5">
      <c r="A5222" s="355">
        <f t="shared" si="81"/>
        <v>45875</v>
      </c>
      <c r="B5222" s="356">
        <v>9</v>
      </c>
      <c r="C5222" s="357">
        <v>1634.4610068920003</v>
      </c>
      <c r="D5222" s="357">
        <v>1756.9461198529998</v>
      </c>
      <c r="E5222" s="357">
        <v>16.352753000999996</v>
      </c>
    </row>
    <row r="5223" spans="1:5">
      <c r="A5223" s="355">
        <f t="shared" si="81"/>
        <v>45875</v>
      </c>
      <c r="B5223" s="356">
        <v>10</v>
      </c>
      <c r="C5223" s="357">
        <v>1682.3090497079993</v>
      </c>
      <c r="D5223" s="357">
        <v>1801.8523167769997</v>
      </c>
      <c r="E5223" s="357">
        <v>16.653818812000001</v>
      </c>
    </row>
    <row r="5224" spans="1:5">
      <c r="A5224" s="355">
        <f t="shared" si="81"/>
        <v>45875</v>
      </c>
      <c r="B5224" s="356">
        <v>11</v>
      </c>
      <c r="C5224" s="357">
        <v>1742.9983373430009</v>
      </c>
      <c r="D5224" s="357">
        <v>1846.5017299819997</v>
      </c>
      <c r="E5224" s="357">
        <v>17.456995775999996</v>
      </c>
    </row>
    <row r="5225" spans="1:5">
      <c r="A5225" s="355">
        <f t="shared" si="81"/>
        <v>45875</v>
      </c>
      <c r="B5225" s="356">
        <v>12</v>
      </c>
      <c r="C5225" s="357">
        <v>1734.9900936350011</v>
      </c>
      <c r="D5225" s="357">
        <v>1840.3539377899999</v>
      </c>
      <c r="E5225" s="357">
        <v>16.313682926000002</v>
      </c>
    </row>
    <row r="5226" spans="1:5">
      <c r="A5226" s="355">
        <f t="shared" si="81"/>
        <v>45875</v>
      </c>
      <c r="B5226" s="356">
        <v>13</v>
      </c>
      <c r="C5226" s="357">
        <v>1749.9355549359993</v>
      </c>
      <c r="D5226" s="357">
        <v>1858.2570933399995</v>
      </c>
      <c r="E5226" s="357">
        <v>17.094131308000001</v>
      </c>
    </row>
    <row r="5227" spans="1:5">
      <c r="A5227" s="355">
        <f t="shared" si="81"/>
        <v>45875</v>
      </c>
      <c r="B5227" s="356">
        <v>14</v>
      </c>
      <c r="C5227" s="357">
        <v>1766.4222724489998</v>
      </c>
      <c r="D5227" s="357">
        <v>1876.7848183599999</v>
      </c>
      <c r="E5227" s="357">
        <v>17.313042139999993</v>
      </c>
    </row>
    <row r="5228" spans="1:5">
      <c r="A5228" s="355">
        <f t="shared" si="81"/>
        <v>45875</v>
      </c>
      <c r="B5228" s="356">
        <v>15</v>
      </c>
      <c r="C5228" s="357">
        <v>1737.7234938160002</v>
      </c>
      <c r="D5228" s="357">
        <v>1870.28400704</v>
      </c>
      <c r="E5228" s="357">
        <v>17.765091712000004</v>
      </c>
    </row>
    <row r="5229" spans="1:5">
      <c r="A5229" s="355">
        <f t="shared" si="81"/>
        <v>45875</v>
      </c>
      <c r="B5229" s="356">
        <v>16</v>
      </c>
      <c r="C5229" s="357">
        <v>1731.8477682089997</v>
      </c>
      <c r="D5229" s="357">
        <v>1862.7424910910004</v>
      </c>
      <c r="E5229" s="357">
        <v>16.84690677</v>
      </c>
    </row>
    <row r="5230" spans="1:5">
      <c r="A5230" s="355">
        <f t="shared" si="81"/>
        <v>45875</v>
      </c>
      <c r="B5230" s="356">
        <v>17</v>
      </c>
      <c r="C5230" s="357">
        <v>1683.1864410969993</v>
      </c>
      <c r="D5230" s="357">
        <v>1819.7378626679997</v>
      </c>
      <c r="E5230" s="357">
        <v>13.942146613000004</v>
      </c>
    </row>
    <row r="5231" spans="1:5">
      <c r="A5231" s="355">
        <f t="shared" si="81"/>
        <v>45875</v>
      </c>
      <c r="B5231" s="356">
        <v>18</v>
      </c>
      <c r="C5231" s="357">
        <v>1728.6379244870004</v>
      </c>
      <c r="D5231" s="357">
        <v>1878.8662194169997</v>
      </c>
      <c r="E5231" s="357">
        <v>13.885190673999999</v>
      </c>
    </row>
    <row r="5232" spans="1:5">
      <c r="A5232" s="355">
        <f t="shared" si="81"/>
        <v>45875</v>
      </c>
      <c r="B5232" s="356">
        <v>19</v>
      </c>
      <c r="C5232" s="357">
        <v>1858.6521194079994</v>
      </c>
      <c r="D5232" s="357">
        <v>1988.4245683760003</v>
      </c>
      <c r="E5232" s="357">
        <v>12.914769068</v>
      </c>
    </row>
    <row r="5233" spans="1:5">
      <c r="A5233" s="355">
        <f t="shared" si="81"/>
        <v>45875</v>
      </c>
      <c r="B5233" s="356">
        <v>20</v>
      </c>
      <c r="C5233" s="357">
        <v>1843.2849767960008</v>
      </c>
      <c r="D5233" s="357">
        <v>1917.6659384620004</v>
      </c>
      <c r="E5233" s="357">
        <v>13.269232670000001</v>
      </c>
    </row>
    <row r="5234" spans="1:5">
      <c r="A5234" s="355">
        <f t="shared" si="81"/>
        <v>45875</v>
      </c>
      <c r="B5234" s="356">
        <v>21</v>
      </c>
      <c r="C5234" s="357">
        <v>1631.2132853359994</v>
      </c>
      <c r="D5234" s="357">
        <v>1770.2811670130004</v>
      </c>
      <c r="E5234" s="357">
        <v>12.679530761999997</v>
      </c>
    </row>
    <row r="5235" spans="1:5">
      <c r="A5235" s="355">
        <f t="shared" si="81"/>
        <v>45875</v>
      </c>
      <c r="B5235" s="356">
        <v>22</v>
      </c>
      <c r="C5235" s="357">
        <v>1407.5203889570003</v>
      </c>
      <c r="D5235" s="357">
        <v>1600.6169791010002</v>
      </c>
      <c r="E5235" s="357">
        <v>12.736228037000002</v>
      </c>
    </row>
    <row r="5236" spans="1:5">
      <c r="A5236" s="355">
        <f t="shared" si="81"/>
        <v>45875</v>
      </c>
      <c r="B5236" s="356">
        <v>23</v>
      </c>
      <c r="C5236" s="357">
        <v>1239.4266961559993</v>
      </c>
      <c r="D5236" s="357">
        <v>1437.892998608</v>
      </c>
      <c r="E5236" s="357">
        <v>13.164182961000002</v>
      </c>
    </row>
    <row r="5237" spans="1:5">
      <c r="A5237" s="355">
        <f t="shared" si="81"/>
        <v>45876</v>
      </c>
      <c r="B5237" s="356">
        <v>0</v>
      </c>
      <c r="C5237" s="357">
        <v>1256.5048697880002</v>
      </c>
      <c r="D5237" s="357">
        <v>1334.7968548860001</v>
      </c>
      <c r="E5237" s="357">
        <v>12.347663111000003</v>
      </c>
    </row>
    <row r="5238" spans="1:5">
      <c r="A5238" s="355">
        <f t="shared" si="81"/>
        <v>45876</v>
      </c>
      <c r="B5238" s="356">
        <v>1</v>
      </c>
      <c r="C5238" s="357">
        <v>1166.6593247569999</v>
      </c>
      <c r="D5238" s="357">
        <v>1284.3175086220003</v>
      </c>
      <c r="E5238" s="357">
        <v>12.494139440000005</v>
      </c>
    </row>
    <row r="5239" spans="1:5">
      <c r="A5239" s="355">
        <f t="shared" si="81"/>
        <v>45876</v>
      </c>
      <c r="B5239" s="356">
        <v>2</v>
      </c>
      <c r="C5239" s="357">
        <v>1132.3688133169996</v>
      </c>
      <c r="D5239" s="357">
        <v>1256.831475083</v>
      </c>
      <c r="E5239" s="357">
        <v>12.438841924999998</v>
      </c>
    </row>
    <row r="5240" spans="1:5">
      <c r="A5240" s="355">
        <f t="shared" si="81"/>
        <v>45876</v>
      </c>
      <c r="B5240" s="356">
        <v>3</v>
      </c>
      <c r="C5240" s="357">
        <v>1127.3962522789998</v>
      </c>
      <c r="D5240" s="357">
        <v>1250.9044518570006</v>
      </c>
      <c r="E5240" s="357">
        <v>12.382260541999999</v>
      </c>
    </row>
    <row r="5241" spans="1:5">
      <c r="A5241" s="355">
        <f t="shared" si="81"/>
        <v>45876</v>
      </c>
      <c r="B5241" s="356">
        <v>4</v>
      </c>
      <c r="C5241" s="357">
        <v>1159.4348664339998</v>
      </c>
      <c r="D5241" s="357">
        <v>1296.5690576169995</v>
      </c>
      <c r="E5241" s="357">
        <v>11.922033744</v>
      </c>
    </row>
    <row r="5242" spans="1:5">
      <c r="A5242" s="355">
        <f t="shared" si="81"/>
        <v>45876</v>
      </c>
      <c r="B5242" s="356">
        <v>5</v>
      </c>
      <c r="C5242" s="357">
        <v>1263.8381389909996</v>
      </c>
      <c r="D5242" s="357">
        <v>1413.671755564</v>
      </c>
      <c r="E5242" s="357">
        <v>11.532268223999997</v>
      </c>
    </row>
    <row r="5243" spans="1:5">
      <c r="A5243" s="355">
        <f t="shared" si="81"/>
        <v>45876</v>
      </c>
      <c r="B5243" s="356">
        <v>6</v>
      </c>
      <c r="C5243" s="357">
        <v>1366.7192448210003</v>
      </c>
      <c r="D5243" s="357">
        <v>1541.234980644</v>
      </c>
      <c r="E5243" s="357">
        <v>11.561273589000001</v>
      </c>
    </row>
    <row r="5244" spans="1:5">
      <c r="A5244" s="355">
        <f t="shared" si="81"/>
        <v>45876</v>
      </c>
      <c r="B5244" s="356">
        <v>7</v>
      </c>
      <c r="C5244" s="357">
        <v>1438.6544540110006</v>
      </c>
      <c r="D5244" s="357">
        <v>1640.8654318389999</v>
      </c>
      <c r="E5244" s="357">
        <v>13.928634924000001</v>
      </c>
    </row>
    <row r="5245" spans="1:5">
      <c r="A5245" s="355">
        <f t="shared" si="81"/>
        <v>45876</v>
      </c>
      <c r="B5245" s="356">
        <v>8</v>
      </c>
      <c r="C5245" s="357">
        <v>1529.2955883339996</v>
      </c>
      <c r="D5245" s="357">
        <v>1735.88946478</v>
      </c>
      <c r="E5245" s="357">
        <v>15.093687700999995</v>
      </c>
    </row>
    <row r="5246" spans="1:5">
      <c r="A5246" s="355">
        <f t="shared" si="81"/>
        <v>45876</v>
      </c>
      <c r="B5246" s="356">
        <v>9</v>
      </c>
      <c r="C5246" s="357">
        <v>1582.2380301049986</v>
      </c>
      <c r="D5246" s="357">
        <v>1783.4732284380004</v>
      </c>
      <c r="E5246" s="357">
        <v>15.179041886</v>
      </c>
    </row>
    <row r="5247" spans="1:5">
      <c r="A5247" s="355">
        <f t="shared" si="81"/>
        <v>45876</v>
      </c>
      <c r="B5247" s="356">
        <v>10</v>
      </c>
      <c r="C5247" s="357">
        <v>1662.3048165829991</v>
      </c>
      <c r="D5247" s="357">
        <v>1832.5437882289996</v>
      </c>
      <c r="E5247" s="357">
        <v>15.600447663999999</v>
      </c>
    </row>
    <row r="5248" spans="1:5">
      <c r="A5248" s="355">
        <f t="shared" si="81"/>
        <v>45876</v>
      </c>
      <c r="B5248" s="356">
        <v>11</v>
      </c>
      <c r="C5248" s="357">
        <v>1711.0217003509997</v>
      </c>
      <c r="D5248" s="357">
        <v>1873.6345105569997</v>
      </c>
      <c r="E5248" s="357">
        <v>15.486555366000001</v>
      </c>
    </row>
    <row r="5249" spans="1:5">
      <c r="A5249" s="355">
        <f t="shared" si="81"/>
        <v>45876</v>
      </c>
      <c r="B5249" s="356">
        <v>12</v>
      </c>
      <c r="C5249" s="357">
        <v>1701.6125061040004</v>
      </c>
      <c r="D5249" s="357">
        <v>1860.1027227349998</v>
      </c>
      <c r="E5249" s="357">
        <v>14.691302460000005</v>
      </c>
    </row>
    <row r="5250" spans="1:5">
      <c r="A5250" s="355">
        <f t="shared" si="81"/>
        <v>45876</v>
      </c>
      <c r="B5250" s="356">
        <v>13</v>
      </c>
      <c r="C5250" s="357">
        <v>1703.6177180660004</v>
      </c>
      <c r="D5250" s="357">
        <v>1864.3390917930005</v>
      </c>
      <c r="E5250" s="357">
        <v>15.888690319000002</v>
      </c>
    </row>
    <row r="5251" spans="1:5">
      <c r="A5251" s="355">
        <f t="shared" si="81"/>
        <v>45876</v>
      </c>
      <c r="B5251" s="356">
        <v>14</v>
      </c>
      <c r="C5251" s="357">
        <v>1737.8482414789992</v>
      </c>
      <c r="D5251" s="357">
        <v>1895.902977815</v>
      </c>
      <c r="E5251" s="357">
        <v>16.388286874999995</v>
      </c>
    </row>
    <row r="5252" spans="1:5">
      <c r="A5252" s="355">
        <f t="shared" si="81"/>
        <v>45876</v>
      </c>
      <c r="B5252" s="356">
        <v>15</v>
      </c>
      <c r="C5252" s="357">
        <v>1733.4086323790007</v>
      </c>
      <c r="D5252" s="357">
        <v>1906.6563177510004</v>
      </c>
      <c r="E5252" s="357">
        <v>16.368448658000002</v>
      </c>
    </row>
    <row r="5253" spans="1:5">
      <c r="A5253" s="355">
        <f t="shared" si="81"/>
        <v>45876</v>
      </c>
      <c r="B5253" s="356">
        <v>16</v>
      </c>
      <c r="C5253" s="357">
        <v>1734.9336493039996</v>
      </c>
      <c r="D5253" s="357">
        <v>1900.4349607810004</v>
      </c>
      <c r="E5253" s="357">
        <v>15.111735662000001</v>
      </c>
    </row>
    <row r="5254" spans="1:5">
      <c r="A5254" s="355">
        <f t="shared" ref="A5254:A5317" si="82">IF(B5254=0,A5253+1,A5253)</f>
        <v>45876</v>
      </c>
      <c r="B5254" s="356">
        <v>17</v>
      </c>
      <c r="C5254" s="357">
        <v>1722.1449938659996</v>
      </c>
      <c r="D5254" s="357">
        <v>1841.4849792849996</v>
      </c>
      <c r="E5254" s="357">
        <v>12.934339184999997</v>
      </c>
    </row>
    <row r="5255" spans="1:5">
      <c r="A5255" s="355">
        <f t="shared" si="82"/>
        <v>45876</v>
      </c>
      <c r="B5255" s="356">
        <v>18</v>
      </c>
      <c r="C5255" s="357">
        <v>1754.1283855940003</v>
      </c>
      <c r="D5255" s="357">
        <v>1872.8414743259991</v>
      </c>
      <c r="E5255" s="357">
        <v>13.227876978000001</v>
      </c>
    </row>
    <row r="5256" spans="1:5">
      <c r="A5256" s="355">
        <f t="shared" si="82"/>
        <v>45876</v>
      </c>
      <c r="B5256" s="356">
        <v>19</v>
      </c>
      <c r="C5256" s="357">
        <v>1977.3679838279995</v>
      </c>
      <c r="D5256" s="357">
        <v>2021.117186357</v>
      </c>
      <c r="E5256" s="357">
        <v>13.011647649</v>
      </c>
    </row>
    <row r="5257" spans="1:5">
      <c r="A5257" s="355">
        <f t="shared" si="82"/>
        <v>45876</v>
      </c>
      <c r="B5257" s="356">
        <v>20</v>
      </c>
      <c r="C5257" s="357">
        <v>1903.5784245529999</v>
      </c>
      <c r="D5257" s="357">
        <v>1948.5144568959995</v>
      </c>
      <c r="E5257" s="357">
        <v>12.994226011999995</v>
      </c>
    </row>
    <row r="5258" spans="1:5">
      <c r="A5258" s="355">
        <f t="shared" si="82"/>
        <v>45876</v>
      </c>
      <c r="B5258" s="356">
        <v>21</v>
      </c>
      <c r="C5258" s="357">
        <v>1696.5539726339998</v>
      </c>
      <c r="D5258" s="357">
        <v>1789.6616018069999</v>
      </c>
      <c r="E5258" s="357">
        <v>12.516449471000003</v>
      </c>
    </row>
    <row r="5259" spans="1:5">
      <c r="A5259" s="355">
        <f t="shared" si="82"/>
        <v>45876</v>
      </c>
      <c r="B5259" s="356">
        <v>22</v>
      </c>
      <c r="C5259" s="357">
        <v>1578.9657508939995</v>
      </c>
      <c r="D5259" s="357">
        <v>1620.9355181440001</v>
      </c>
      <c r="E5259" s="357">
        <v>12.369329304000001</v>
      </c>
    </row>
    <row r="5260" spans="1:5">
      <c r="A5260" s="355">
        <f t="shared" si="82"/>
        <v>45876</v>
      </c>
      <c r="B5260" s="356">
        <v>23</v>
      </c>
      <c r="C5260" s="357">
        <v>1317.7608932649996</v>
      </c>
      <c r="D5260" s="357">
        <v>1452.402394408</v>
      </c>
      <c r="E5260" s="357">
        <v>12.745092733</v>
      </c>
    </row>
    <row r="5261" spans="1:5">
      <c r="A5261" s="355">
        <f t="shared" si="82"/>
        <v>45877</v>
      </c>
      <c r="B5261" s="356">
        <v>0</v>
      </c>
      <c r="C5261" s="357">
        <v>1158.2349529859998</v>
      </c>
      <c r="D5261" s="357">
        <v>1327.1601748460002</v>
      </c>
      <c r="E5261" s="357">
        <v>12.329433484000001</v>
      </c>
    </row>
    <row r="5262" spans="1:5">
      <c r="A5262" s="355">
        <f t="shared" si="82"/>
        <v>45877</v>
      </c>
      <c r="B5262" s="356">
        <v>1</v>
      </c>
      <c r="C5262" s="357">
        <v>1111.36905396</v>
      </c>
      <c r="D5262" s="357">
        <v>1287.727860316</v>
      </c>
      <c r="E5262" s="357">
        <v>12.432883574999995</v>
      </c>
    </row>
    <row r="5263" spans="1:5">
      <c r="A5263" s="355">
        <f t="shared" si="82"/>
        <v>45877</v>
      </c>
      <c r="B5263" s="356">
        <v>2</v>
      </c>
      <c r="C5263" s="357">
        <v>1088.309162386</v>
      </c>
      <c r="D5263" s="357">
        <v>1262.3450865179998</v>
      </c>
      <c r="E5263" s="357">
        <v>12.240174652000002</v>
      </c>
    </row>
    <row r="5264" spans="1:5">
      <c r="A5264" s="355">
        <f t="shared" si="82"/>
        <v>45877</v>
      </c>
      <c r="B5264" s="356">
        <v>3</v>
      </c>
      <c r="C5264" s="357">
        <v>1076.5078309500004</v>
      </c>
      <c r="D5264" s="357">
        <v>1257.4431996319997</v>
      </c>
      <c r="E5264" s="357">
        <v>12.086408315999995</v>
      </c>
    </row>
    <row r="5265" spans="1:5">
      <c r="A5265" s="355">
        <f t="shared" si="82"/>
        <v>45877</v>
      </c>
      <c r="B5265" s="356">
        <v>4</v>
      </c>
      <c r="C5265" s="357">
        <v>1126.6512210629994</v>
      </c>
      <c r="D5265" s="357">
        <v>1308.205043398</v>
      </c>
      <c r="E5265" s="357">
        <v>11.921030992000002</v>
      </c>
    </row>
    <row r="5266" spans="1:5">
      <c r="A5266" s="355">
        <f t="shared" si="82"/>
        <v>45877</v>
      </c>
      <c r="B5266" s="356">
        <v>5</v>
      </c>
      <c r="C5266" s="357">
        <v>1278.5408290340001</v>
      </c>
      <c r="D5266" s="357">
        <v>1412.8437839979999</v>
      </c>
      <c r="E5266" s="357">
        <v>11.747053693999998</v>
      </c>
    </row>
    <row r="5267" spans="1:5">
      <c r="A5267" s="355">
        <f t="shared" si="82"/>
        <v>45877</v>
      </c>
      <c r="B5267" s="356">
        <v>6</v>
      </c>
      <c r="C5267" s="357">
        <v>1408.8828203109999</v>
      </c>
      <c r="D5267" s="357">
        <v>1532.6920153300005</v>
      </c>
      <c r="E5267" s="357">
        <v>11.555401465000003</v>
      </c>
    </row>
    <row r="5268" spans="1:5">
      <c r="A5268" s="355">
        <f t="shared" si="82"/>
        <v>45877</v>
      </c>
      <c r="B5268" s="356">
        <v>7</v>
      </c>
      <c r="C5268" s="357">
        <v>1454.103541924</v>
      </c>
      <c r="D5268" s="357">
        <v>1645.8658751830001</v>
      </c>
      <c r="E5268" s="357">
        <v>13.652838495999998</v>
      </c>
    </row>
    <row r="5269" spans="1:5">
      <c r="A5269" s="355">
        <f t="shared" si="82"/>
        <v>45877</v>
      </c>
      <c r="B5269" s="356">
        <v>8</v>
      </c>
      <c r="C5269" s="357">
        <v>1561.775647486</v>
      </c>
      <c r="D5269" s="357">
        <v>1749.4626873440006</v>
      </c>
      <c r="E5269" s="357">
        <v>15.104743979999993</v>
      </c>
    </row>
    <row r="5270" spans="1:5">
      <c r="A5270" s="355">
        <f t="shared" si="82"/>
        <v>45877</v>
      </c>
      <c r="B5270" s="356">
        <v>9</v>
      </c>
      <c r="C5270" s="357">
        <v>1637.8908668089994</v>
      </c>
      <c r="D5270" s="357">
        <v>1792.5925673449999</v>
      </c>
      <c r="E5270" s="357">
        <v>15.596631273</v>
      </c>
    </row>
    <row r="5271" spans="1:5">
      <c r="A5271" s="355">
        <f t="shared" si="82"/>
        <v>45877</v>
      </c>
      <c r="B5271" s="356">
        <v>10</v>
      </c>
      <c r="C5271" s="357">
        <v>1726.479918712</v>
      </c>
      <c r="D5271" s="357">
        <v>1845.8676120549997</v>
      </c>
      <c r="E5271" s="357">
        <v>15.501794734999997</v>
      </c>
    </row>
    <row r="5272" spans="1:5">
      <c r="A5272" s="355">
        <f t="shared" si="82"/>
        <v>45877</v>
      </c>
      <c r="B5272" s="356">
        <v>11</v>
      </c>
      <c r="C5272" s="357">
        <v>1782.0606293849996</v>
      </c>
      <c r="D5272" s="357">
        <v>1895.7323501949995</v>
      </c>
      <c r="E5272" s="357">
        <v>15.230015108</v>
      </c>
    </row>
    <row r="5273" spans="1:5">
      <c r="A5273" s="355">
        <f t="shared" si="82"/>
        <v>45877</v>
      </c>
      <c r="B5273" s="356">
        <v>12</v>
      </c>
      <c r="C5273" s="357">
        <v>1763.925635239</v>
      </c>
      <c r="D5273" s="357">
        <v>1889.5734132229995</v>
      </c>
      <c r="E5273" s="357">
        <v>14.719236387000002</v>
      </c>
    </row>
    <row r="5274" spans="1:5">
      <c r="A5274" s="355">
        <f t="shared" si="82"/>
        <v>45877</v>
      </c>
      <c r="B5274" s="356">
        <v>13</v>
      </c>
      <c r="C5274" s="357">
        <v>1764.5561423249997</v>
      </c>
      <c r="D5274" s="357">
        <v>1891.8282289970005</v>
      </c>
      <c r="E5274" s="357">
        <v>14.954269000999998</v>
      </c>
    </row>
    <row r="5275" spans="1:5">
      <c r="A5275" s="355">
        <f t="shared" si="82"/>
        <v>45877</v>
      </c>
      <c r="B5275" s="356">
        <v>14</v>
      </c>
      <c r="C5275" s="357">
        <v>1790.5159553729995</v>
      </c>
      <c r="D5275" s="357">
        <v>1917.4449513909997</v>
      </c>
      <c r="E5275" s="357">
        <v>15.642088213000003</v>
      </c>
    </row>
    <row r="5276" spans="1:5">
      <c r="A5276" s="355">
        <f t="shared" si="82"/>
        <v>45877</v>
      </c>
      <c r="B5276" s="356">
        <v>15</v>
      </c>
      <c r="C5276" s="357">
        <v>1780.1794790039996</v>
      </c>
      <c r="D5276" s="357">
        <v>1920.8818495589999</v>
      </c>
      <c r="E5276" s="357">
        <v>14.940379628000001</v>
      </c>
    </row>
    <row r="5277" spans="1:5">
      <c r="A5277" s="355">
        <f t="shared" si="82"/>
        <v>45877</v>
      </c>
      <c r="B5277" s="356">
        <v>16</v>
      </c>
      <c r="C5277" s="357">
        <v>1758.551232688</v>
      </c>
      <c r="D5277" s="357">
        <v>1884.110052</v>
      </c>
      <c r="E5277" s="357">
        <v>12.769745548</v>
      </c>
    </row>
    <row r="5278" spans="1:5">
      <c r="A5278" s="355">
        <f t="shared" si="82"/>
        <v>45877</v>
      </c>
      <c r="B5278" s="356">
        <v>17</v>
      </c>
      <c r="C5278" s="357">
        <v>1748.5759946190001</v>
      </c>
      <c r="D5278" s="357">
        <v>1843.4965508949995</v>
      </c>
      <c r="E5278" s="357">
        <v>12.119612702999998</v>
      </c>
    </row>
    <row r="5279" spans="1:5">
      <c r="A5279" s="355">
        <f t="shared" si="82"/>
        <v>45877</v>
      </c>
      <c r="B5279" s="356">
        <v>18</v>
      </c>
      <c r="C5279" s="357">
        <v>1770.7528717400003</v>
      </c>
      <c r="D5279" s="357">
        <v>1899.9393994749998</v>
      </c>
      <c r="E5279" s="357">
        <v>11.494142626999993</v>
      </c>
    </row>
    <row r="5280" spans="1:5">
      <c r="A5280" s="355">
        <f t="shared" si="82"/>
        <v>45877</v>
      </c>
      <c r="B5280" s="356">
        <v>19</v>
      </c>
      <c r="C5280" s="357">
        <v>1921.0537496169993</v>
      </c>
      <c r="D5280" s="357">
        <v>1990.488383479</v>
      </c>
      <c r="E5280" s="357">
        <v>11.519475571999999</v>
      </c>
    </row>
    <row r="5281" spans="1:5">
      <c r="A5281" s="355">
        <f t="shared" si="82"/>
        <v>45877</v>
      </c>
      <c r="B5281" s="356">
        <v>20</v>
      </c>
      <c r="C5281" s="357">
        <v>1850.9723701100008</v>
      </c>
      <c r="D5281" s="357">
        <v>1917.5331638819998</v>
      </c>
      <c r="E5281" s="357">
        <v>11.949545954</v>
      </c>
    </row>
    <row r="5282" spans="1:5">
      <c r="A5282" s="355">
        <f t="shared" si="82"/>
        <v>45877</v>
      </c>
      <c r="B5282" s="356">
        <v>21</v>
      </c>
      <c r="C5282" s="357">
        <v>1701.2556492809999</v>
      </c>
      <c r="D5282" s="357">
        <v>1771.8093520100003</v>
      </c>
      <c r="E5282" s="357">
        <v>12.000359205000001</v>
      </c>
    </row>
    <row r="5283" spans="1:5">
      <c r="A5283" s="355">
        <f t="shared" si="82"/>
        <v>45877</v>
      </c>
      <c r="B5283" s="356">
        <v>22</v>
      </c>
      <c r="C5283" s="357">
        <v>1630.2419079849999</v>
      </c>
      <c r="D5283" s="357">
        <v>1626.8079564540008</v>
      </c>
      <c r="E5283" s="357">
        <v>10.844722169999997</v>
      </c>
    </row>
    <row r="5284" spans="1:5">
      <c r="A5284" s="355">
        <f t="shared" si="82"/>
        <v>45877</v>
      </c>
      <c r="B5284" s="356">
        <v>23</v>
      </c>
      <c r="C5284" s="357">
        <v>1370.3624650450001</v>
      </c>
      <c r="D5284" s="357">
        <v>1479.0743645640002</v>
      </c>
      <c r="E5284" s="357">
        <v>11.520369116999998</v>
      </c>
    </row>
    <row r="5285" spans="1:5">
      <c r="A5285" s="355">
        <f t="shared" si="82"/>
        <v>45878</v>
      </c>
      <c r="B5285" s="356">
        <v>0</v>
      </c>
      <c r="C5285" s="357">
        <v>1324.4647110040003</v>
      </c>
      <c r="D5285" s="357">
        <v>1367.6101003720005</v>
      </c>
      <c r="E5285" s="357">
        <v>11.669087920000004</v>
      </c>
    </row>
    <row r="5286" spans="1:5">
      <c r="A5286" s="355">
        <f t="shared" si="82"/>
        <v>45878</v>
      </c>
      <c r="B5286" s="356">
        <v>1</v>
      </c>
      <c r="C5286" s="357">
        <v>1221.3313704459997</v>
      </c>
      <c r="D5286" s="357">
        <v>1301.3416552680003</v>
      </c>
      <c r="E5286" s="357">
        <v>11.571076021999998</v>
      </c>
    </row>
    <row r="5287" spans="1:5">
      <c r="A5287" s="355">
        <f t="shared" si="82"/>
        <v>45878</v>
      </c>
      <c r="B5287" s="356">
        <v>2</v>
      </c>
      <c r="C5287" s="357">
        <v>1126.9413265510002</v>
      </c>
      <c r="D5287" s="357">
        <v>1264.7539097909994</v>
      </c>
      <c r="E5287" s="357">
        <v>11.328021947999998</v>
      </c>
    </row>
    <row r="5288" spans="1:5">
      <c r="A5288" s="355">
        <f t="shared" si="82"/>
        <v>45878</v>
      </c>
      <c r="B5288" s="356">
        <v>3</v>
      </c>
      <c r="C5288" s="357">
        <v>1079.3858939460004</v>
      </c>
      <c r="D5288" s="357">
        <v>1249.0879878239998</v>
      </c>
      <c r="E5288" s="357">
        <v>11.164512000999999</v>
      </c>
    </row>
    <row r="5289" spans="1:5">
      <c r="A5289" s="355">
        <f t="shared" si="82"/>
        <v>45878</v>
      </c>
      <c r="B5289" s="356">
        <v>4</v>
      </c>
      <c r="C5289" s="357">
        <v>1115.4571382729994</v>
      </c>
      <c r="D5289" s="357">
        <v>1261.9617865289999</v>
      </c>
      <c r="E5289" s="357">
        <v>11.051792860000001</v>
      </c>
    </row>
    <row r="5290" spans="1:5">
      <c r="A5290" s="355">
        <f t="shared" si="82"/>
        <v>45878</v>
      </c>
      <c r="B5290" s="356">
        <v>5</v>
      </c>
      <c r="C5290" s="357">
        <v>1152.2889878389997</v>
      </c>
      <c r="D5290" s="357">
        <v>1319.2272750589996</v>
      </c>
      <c r="E5290" s="357">
        <v>11.166622628000002</v>
      </c>
    </row>
    <row r="5291" spans="1:5">
      <c r="A5291" s="355">
        <f t="shared" si="82"/>
        <v>45878</v>
      </c>
      <c r="B5291" s="356">
        <v>6</v>
      </c>
      <c r="C5291" s="357">
        <v>1223.539712537</v>
      </c>
      <c r="D5291" s="357">
        <v>1389.4110291689992</v>
      </c>
      <c r="E5291" s="357">
        <v>9.8498063100000017</v>
      </c>
    </row>
    <row r="5292" spans="1:5">
      <c r="A5292" s="355">
        <f t="shared" si="82"/>
        <v>45878</v>
      </c>
      <c r="B5292" s="356">
        <v>7</v>
      </c>
      <c r="C5292" s="357">
        <v>1367.547137956999</v>
      </c>
      <c r="D5292" s="357">
        <v>1530.7509124780001</v>
      </c>
      <c r="E5292" s="357">
        <v>10.460878249000004</v>
      </c>
    </row>
    <row r="5293" spans="1:5">
      <c r="A5293" s="355">
        <f t="shared" si="82"/>
        <v>45878</v>
      </c>
      <c r="B5293" s="356">
        <v>8</v>
      </c>
      <c r="C5293" s="357">
        <v>1498.7110446229999</v>
      </c>
      <c r="D5293" s="357">
        <v>1656.70049608</v>
      </c>
      <c r="E5293" s="357">
        <v>11.145112464</v>
      </c>
    </row>
    <row r="5294" spans="1:5">
      <c r="A5294" s="355">
        <f t="shared" si="82"/>
        <v>45878</v>
      </c>
      <c r="B5294" s="356">
        <v>9</v>
      </c>
      <c r="C5294" s="357">
        <v>1588.0980829499995</v>
      </c>
      <c r="D5294" s="357">
        <v>1734.5208138879996</v>
      </c>
      <c r="E5294" s="357">
        <v>11.428298509999998</v>
      </c>
    </row>
    <row r="5295" spans="1:5">
      <c r="A5295" s="355">
        <f t="shared" si="82"/>
        <v>45878</v>
      </c>
      <c r="B5295" s="356">
        <v>10</v>
      </c>
      <c r="C5295" s="357">
        <v>1649.8818708270003</v>
      </c>
      <c r="D5295" s="357">
        <v>1780.549714151</v>
      </c>
      <c r="E5295" s="357">
        <v>11.888676106</v>
      </c>
    </row>
    <row r="5296" spans="1:5">
      <c r="A5296" s="355">
        <f t="shared" si="82"/>
        <v>45878</v>
      </c>
      <c r="B5296" s="356">
        <v>11</v>
      </c>
      <c r="C5296" s="357">
        <v>1673.4230690229992</v>
      </c>
      <c r="D5296" s="357">
        <v>1804.4218484009998</v>
      </c>
      <c r="E5296" s="357">
        <v>11.897859206000001</v>
      </c>
    </row>
    <row r="5297" spans="1:5">
      <c r="A5297" s="355">
        <f t="shared" si="82"/>
        <v>45878</v>
      </c>
      <c r="B5297" s="356">
        <v>12</v>
      </c>
      <c r="C5297" s="357">
        <v>1651.570338974999</v>
      </c>
      <c r="D5297" s="357">
        <v>1792.0418364980003</v>
      </c>
      <c r="E5297" s="357">
        <v>11.740864152999999</v>
      </c>
    </row>
    <row r="5298" spans="1:5">
      <c r="A5298" s="355">
        <f t="shared" si="82"/>
        <v>45878</v>
      </c>
      <c r="B5298" s="356">
        <v>13</v>
      </c>
      <c r="C5298" s="357">
        <v>1626.0947989880005</v>
      </c>
      <c r="D5298" s="357">
        <v>1757.2097278739996</v>
      </c>
      <c r="E5298" s="357">
        <v>12.231958815</v>
      </c>
    </row>
    <row r="5299" spans="1:5">
      <c r="A5299" s="355">
        <f t="shared" si="82"/>
        <v>45878</v>
      </c>
      <c r="B5299" s="356">
        <v>14</v>
      </c>
      <c r="C5299" s="357">
        <v>1618.3414339150006</v>
      </c>
      <c r="D5299" s="357">
        <v>1749.0773553080005</v>
      </c>
      <c r="E5299" s="357">
        <v>12.105712749</v>
      </c>
    </row>
    <row r="5300" spans="1:5">
      <c r="A5300" s="355">
        <f t="shared" si="82"/>
        <v>45878</v>
      </c>
      <c r="B5300" s="356">
        <v>15</v>
      </c>
      <c r="C5300" s="357">
        <v>1618.2162449810003</v>
      </c>
      <c r="D5300" s="357">
        <v>1760.1270089060001</v>
      </c>
      <c r="E5300" s="357">
        <v>11.290754863999998</v>
      </c>
    </row>
    <row r="5301" spans="1:5">
      <c r="A5301" s="355">
        <f t="shared" si="82"/>
        <v>45878</v>
      </c>
      <c r="B5301" s="356">
        <v>16</v>
      </c>
      <c r="C5301" s="357">
        <v>1587.2716255790003</v>
      </c>
      <c r="D5301" s="357">
        <v>1736.275771245</v>
      </c>
      <c r="E5301" s="357">
        <v>10.280914948000001</v>
      </c>
    </row>
    <row r="5302" spans="1:5">
      <c r="A5302" s="355">
        <f t="shared" si="82"/>
        <v>45878</v>
      </c>
      <c r="B5302" s="356">
        <v>17</v>
      </c>
      <c r="C5302" s="357">
        <v>1519.6256023790002</v>
      </c>
      <c r="D5302" s="357">
        <v>1682.0527747899998</v>
      </c>
      <c r="E5302" s="357">
        <v>9.6097508010000041</v>
      </c>
    </row>
    <row r="5303" spans="1:5">
      <c r="A5303" s="355">
        <f t="shared" si="82"/>
        <v>45878</v>
      </c>
      <c r="B5303" s="356">
        <v>18</v>
      </c>
      <c r="C5303" s="357">
        <v>1618.5430602629997</v>
      </c>
      <c r="D5303" s="357">
        <v>1774.0833924830004</v>
      </c>
      <c r="E5303" s="357">
        <v>10.907368203000003</v>
      </c>
    </row>
    <row r="5304" spans="1:5">
      <c r="A5304" s="355">
        <f t="shared" si="82"/>
        <v>45878</v>
      </c>
      <c r="B5304" s="356">
        <v>19</v>
      </c>
      <c r="C5304" s="357">
        <v>1794.167910848</v>
      </c>
      <c r="D5304" s="357">
        <v>1880.721763859</v>
      </c>
      <c r="E5304" s="357">
        <v>11.154725769999997</v>
      </c>
    </row>
    <row r="5305" spans="1:5">
      <c r="A5305" s="355">
        <f t="shared" si="82"/>
        <v>45878</v>
      </c>
      <c r="B5305" s="356">
        <v>20</v>
      </c>
      <c r="C5305" s="357">
        <v>1723.8160439189992</v>
      </c>
      <c r="D5305" s="357">
        <v>1809.8881120009994</v>
      </c>
      <c r="E5305" s="357">
        <v>11.235782209000003</v>
      </c>
    </row>
    <row r="5306" spans="1:5">
      <c r="A5306" s="355">
        <f t="shared" si="82"/>
        <v>45878</v>
      </c>
      <c r="B5306" s="356">
        <v>21</v>
      </c>
      <c r="C5306" s="357">
        <v>1572.6484550079999</v>
      </c>
      <c r="D5306" s="357">
        <v>1675.5919274549999</v>
      </c>
      <c r="E5306" s="357">
        <v>11.498466909999992</v>
      </c>
    </row>
    <row r="5307" spans="1:5">
      <c r="A5307" s="355">
        <f t="shared" si="82"/>
        <v>45878</v>
      </c>
      <c r="B5307" s="356">
        <v>22</v>
      </c>
      <c r="C5307" s="357">
        <v>1538.1210203830001</v>
      </c>
      <c r="D5307" s="357">
        <v>1552.598431763</v>
      </c>
      <c r="E5307" s="357">
        <v>11.645916904999998</v>
      </c>
    </row>
    <row r="5308" spans="1:5">
      <c r="A5308" s="355">
        <f t="shared" si="82"/>
        <v>45878</v>
      </c>
      <c r="B5308" s="356">
        <v>23</v>
      </c>
      <c r="C5308" s="357">
        <v>1358.4467849019998</v>
      </c>
      <c r="D5308" s="357">
        <v>1403.3081431810003</v>
      </c>
      <c r="E5308" s="357">
        <v>11.731060294999997</v>
      </c>
    </row>
    <row r="5309" spans="1:5">
      <c r="A5309" s="355">
        <f t="shared" si="82"/>
        <v>45879</v>
      </c>
      <c r="B5309" s="356">
        <v>0</v>
      </c>
      <c r="C5309" s="357">
        <v>1242.120663856</v>
      </c>
      <c r="D5309" s="357">
        <v>1295.213925905</v>
      </c>
      <c r="E5309" s="357">
        <v>11.754792557000002</v>
      </c>
    </row>
    <row r="5310" spans="1:5">
      <c r="A5310" s="355">
        <f t="shared" si="82"/>
        <v>45879</v>
      </c>
      <c r="B5310" s="356">
        <v>1</v>
      </c>
      <c r="C5310" s="357">
        <v>1159.5809505289999</v>
      </c>
      <c r="D5310" s="357">
        <v>1236.0767540849995</v>
      </c>
      <c r="E5310" s="357">
        <v>14.536966268999997</v>
      </c>
    </row>
    <row r="5311" spans="1:5">
      <c r="A5311" s="355">
        <f t="shared" si="82"/>
        <v>45879</v>
      </c>
      <c r="B5311" s="356">
        <v>2</v>
      </c>
      <c r="C5311" s="357">
        <v>1059.4553760839999</v>
      </c>
      <c r="D5311" s="357">
        <v>1187.7814047559996</v>
      </c>
      <c r="E5311" s="357">
        <v>13.700201954999997</v>
      </c>
    </row>
    <row r="5312" spans="1:5">
      <c r="A5312" s="355">
        <f t="shared" si="82"/>
        <v>45879</v>
      </c>
      <c r="B5312" s="356">
        <v>3</v>
      </c>
      <c r="C5312" s="357">
        <v>998.95874581099974</v>
      </c>
      <c r="D5312" s="357">
        <v>1168.5880851789996</v>
      </c>
      <c r="E5312" s="357">
        <v>13.060347097000003</v>
      </c>
    </row>
    <row r="5313" spans="1:5">
      <c r="A5313" s="355">
        <f t="shared" si="82"/>
        <v>45879</v>
      </c>
      <c r="B5313" s="356">
        <v>4</v>
      </c>
      <c r="C5313" s="357">
        <v>1009.068541665</v>
      </c>
      <c r="D5313" s="357">
        <v>1180.3265416350005</v>
      </c>
      <c r="E5313" s="357">
        <v>13.181451044000001</v>
      </c>
    </row>
    <row r="5314" spans="1:5">
      <c r="A5314" s="355">
        <f t="shared" si="82"/>
        <v>45879</v>
      </c>
      <c r="B5314" s="356">
        <v>5</v>
      </c>
      <c r="C5314" s="357">
        <v>1041.4445827479999</v>
      </c>
      <c r="D5314" s="357">
        <v>1208.3993266570001</v>
      </c>
      <c r="E5314" s="357">
        <v>13.071942704999994</v>
      </c>
    </row>
    <row r="5315" spans="1:5">
      <c r="A5315" s="355">
        <f t="shared" si="82"/>
        <v>45879</v>
      </c>
      <c r="B5315" s="356">
        <v>6</v>
      </c>
      <c r="C5315" s="357">
        <v>1086.8004655779996</v>
      </c>
      <c r="D5315" s="357">
        <v>1221.7998622820005</v>
      </c>
      <c r="E5315" s="357">
        <v>10.315699991000004</v>
      </c>
    </row>
    <row r="5316" spans="1:5">
      <c r="A5316" s="355">
        <f t="shared" si="82"/>
        <v>45879</v>
      </c>
      <c r="B5316" s="356">
        <v>7</v>
      </c>
      <c r="C5316" s="357">
        <v>1135.7318642519997</v>
      </c>
      <c r="D5316" s="357">
        <v>1296.4224591489999</v>
      </c>
      <c r="E5316" s="357">
        <v>8.7537936309999989</v>
      </c>
    </row>
    <row r="5317" spans="1:5">
      <c r="A5317" s="355">
        <f t="shared" si="82"/>
        <v>45879</v>
      </c>
      <c r="B5317" s="356">
        <v>8</v>
      </c>
      <c r="C5317" s="357">
        <v>1239.7780845789996</v>
      </c>
      <c r="D5317" s="357">
        <v>1403.1444088999997</v>
      </c>
      <c r="E5317" s="357">
        <v>8.7159597300000016</v>
      </c>
    </row>
    <row r="5318" spans="1:5">
      <c r="A5318" s="355">
        <f t="shared" ref="A5318:A5381" si="83">IF(B5318=0,A5317+1,A5317)</f>
        <v>45879</v>
      </c>
      <c r="B5318" s="356">
        <v>9</v>
      </c>
      <c r="C5318" s="357">
        <v>1315.1519753490002</v>
      </c>
      <c r="D5318" s="357">
        <v>1471.170230681</v>
      </c>
      <c r="E5318" s="357">
        <v>8.7548029060000019</v>
      </c>
    </row>
    <row r="5319" spans="1:5">
      <c r="A5319" s="355">
        <f t="shared" si="83"/>
        <v>45879</v>
      </c>
      <c r="B5319" s="356">
        <v>10</v>
      </c>
      <c r="C5319" s="357">
        <v>1361.7686421360002</v>
      </c>
      <c r="D5319" s="357">
        <v>1522.8125472020001</v>
      </c>
      <c r="E5319" s="357">
        <v>9.4283360430000052</v>
      </c>
    </row>
    <row r="5320" spans="1:5">
      <c r="A5320" s="355">
        <f t="shared" si="83"/>
        <v>45879</v>
      </c>
      <c r="B5320" s="356">
        <v>11</v>
      </c>
      <c r="C5320" s="357">
        <v>1392.7389875610004</v>
      </c>
      <c r="D5320" s="357">
        <v>1543.2412200759995</v>
      </c>
      <c r="E5320" s="357">
        <v>10.427136962999999</v>
      </c>
    </row>
    <row r="5321" spans="1:5">
      <c r="A5321" s="355">
        <f t="shared" si="83"/>
        <v>45879</v>
      </c>
      <c r="B5321" s="356">
        <v>12</v>
      </c>
      <c r="C5321" s="357">
        <v>1444.8892422270005</v>
      </c>
      <c r="D5321" s="357">
        <v>1557.5820043930003</v>
      </c>
      <c r="E5321" s="357">
        <v>10.463002908999998</v>
      </c>
    </row>
    <row r="5322" spans="1:5">
      <c r="A5322" s="355">
        <f t="shared" si="83"/>
        <v>45879</v>
      </c>
      <c r="B5322" s="356">
        <v>13</v>
      </c>
      <c r="C5322" s="357">
        <v>1389.9426092739993</v>
      </c>
      <c r="D5322" s="357">
        <v>1554.4017068779999</v>
      </c>
      <c r="E5322" s="357">
        <v>10.232107874</v>
      </c>
    </row>
    <row r="5323" spans="1:5">
      <c r="A5323" s="355">
        <f t="shared" si="83"/>
        <v>45879</v>
      </c>
      <c r="B5323" s="356">
        <v>14</v>
      </c>
      <c r="C5323" s="357">
        <v>1394.3066380160005</v>
      </c>
      <c r="D5323" s="357">
        <v>1551.7324031089997</v>
      </c>
      <c r="E5323" s="357">
        <v>10.340177281000003</v>
      </c>
    </row>
    <row r="5324" spans="1:5">
      <c r="A5324" s="355">
        <f t="shared" si="83"/>
        <v>45879</v>
      </c>
      <c r="B5324" s="356">
        <v>15</v>
      </c>
      <c r="C5324" s="357">
        <v>1387.6329650089999</v>
      </c>
      <c r="D5324" s="357">
        <v>1548.9599147099998</v>
      </c>
      <c r="E5324" s="357">
        <v>10.749729183999996</v>
      </c>
    </row>
    <row r="5325" spans="1:5">
      <c r="A5325" s="355">
        <f t="shared" si="83"/>
        <v>45879</v>
      </c>
      <c r="B5325" s="356">
        <v>16</v>
      </c>
      <c r="C5325" s="357">
        <v>1400.1457573950004</v>
      </c>
      <c r="D5325" s="357">
        <v>1561.2622950640005</v>
      </c>
      <c r="E5325" s="357">
        <v>10.756827415999998</v>
      </c>
    </row>
    <row r="5326" spans="1:5">
      <c r="A5326" s="355">
        <f t="shared" si="83"/>
        <v>45879</v>
      </c>
      <c r="B5326" s="356">
        <v>17</v>
      </c>
      <c r="C5326" s="357">
        <v>1426.7972096320004</v>
      </c>
      <c r="D5326" s="357">
        <v>1569.3594557490001</v>
      </c>
      <c r="E5326" s="357">
        <v>10.542156160000001</v>
      </c>
    </row>
    <row r="5327" spans="1:5">
      <c r="A5327" s="355">
        <f t="shared" si="83"/>
        <v>45879</v>
      </c>
      <c r="B5327" s="356">
        <v>18</v>
      </c>
      <c r="C5327" s="357">
        <v>1513.1951292100002</v>
      </c>
      <c r="D5327" s="357">
        <v>1664.7946037050008</v>
      </c>
      <c r="E5327" s="357">
        <v>12.095051244000006</v>
      </c>
    </row>
    <row r="5328" spans="1:5">
      <c r="A5328" s="355">
        <f t="shared" si="83"/>
        <v>45879</v>
      </c>
      <c r="B5328" s="356">
        <v>19</v>
      </c>
      <c r="C5328" s="357">
        <v>1736.0981587860003</v>
      </c>
      <c r="D5328" s="357">
        <v>1816.2813744129992</v>
      </c>
      <c r="E5328" s="357">
        <v>11.958180730000004</v>
      </c>
    </row>
    <row r="5329" spans="1:5">
      <c r="A5329" s="355">
        <f t="shared" si="83"/>
        <v>45879</v>
      </c>
      <c r="B5329" s="356">
        <v>20</v>
      </c>
      <c r="C5329" s="357">
        <v>1669.8002429640007</v>
      </c>
      <c r="D5329" s="357">
        <v>1756.0471828869997</v>
      </c>
      <c r="E5329" s="357">
        <v>11.841744638999995</v>
      </c>
    </row>
    <row r="5330" spans="1:5">
      <c r="A5330" s="355">
        <f t="shared" si="83"/>
        <v>45879</v>
      </c>
      <c r="B5330" s="356">
        <v>21</v>
      </c>
      <c r="C5330" s="357">
        <v>1522.424867049999</v>
      </c>
      <c r="D5330" s="357">
        <v>1615.2587270930001</v>
      </c>
      <c r="E5330" s="357">
        <v>11.654244409</v>
      </c>
    </row>
    <row r="5331" spans="1:5">
      <c r="A5331" s="355">
        <f t="shared" si="83"/>
        <v>45879</v>
      </c>
      <c r="B5331" s="356">
        <v>22</v>
      </c>
      <c r="C5331" s="357">
        <v>1461.7707177330001</v>
      </c>
      <c r="D5331" s="357">
        <v>1479.1950933600001</v>
      </c>
      <c r="E5331" s="357">
        <v>11.272240027000002</v>
      </c>
    </row>
    <row r="5332" spans="1:5">
      <c r="A5332" s="355">
        <f t="shared" si="83"/>
        <v>45879</v>
      </c>
      <c r="B5332" s="356">
        <v>23</v>
      </c>
      <c r="C5332" s="357">
        <v>1285.3151664469999</v>
      </c>
      <c r="D5332" s="357">
        <v>1321.2801149850002</v>
      </c>
      <c r="E5332" s="357">
        <v>11.414624058000003</v>
      </c>
    </row>
    <row r="5333" spans="1:5">
      <c r="A5333" s="355">
        <f t="shared" si="83"/>
        <v>45880</v>
      </c>
      <c r="B5333" s="356">
        <v>0</v>
      </c>
      <c r="C5333" s="357">
        <v>1172.3005489929999</v>
      </c>
      <c r="D5333" s="357">
        <v>1225.725959479</v>
      </c>
      <c r="E5333" s="357">
        <v>11.544940872</v>
      </c>
    </row>
    <row r="5334" spans="1:5">
      <c r="A5334" s="355">
        <f t="shared" si="83"/>
        <v>45880</v>
      </c>
      <c r="B5334" s="356">
        <v>1</v>
      </c>
      <c r="C5334" s="357">
        <v>1117.2145710519999</v>
      </c>
      <c r="D5334" s="357">
        <v>1175.4245318630001</v>
      </c>
      <c r="E5334" s="357">
        <v>11.691474281000003</v>
      </c>
    </row>
    <row r="5335" spans="1:5">
      <c r="A5335" s="355">
        <f t="shared" si="83"/>
        <v>45880</v>
      </c>
      <c r="B5335" s="356">
        <v>2</v>
      </c>
      <c r="C5335" s="357">
        <v>1089.9417297139998</v>
      </c>
      <c r="D5335" s="357">
        <v>1149.1495684090007</v>
      </c>
      <c r="E5335" s="357">
        <v>11.498076175000001</v>
      </c>
    </row>
    <row r="5336" spans="1:5">
      <c r="A5336" s="355">
        <f t="shared" si="83"/>
        <v>45880</v>
      </c>
      <c r="B5336" s="356">
        <v>3</v>
      </c>
      <c r="C5336" s="357">
        <v>1008.2030401489999</v>
      </c>
      <c r="D5336" s="357">
        <v>1125.4543836460005</v>
      </c>
      <c r="E5336" s="357">
        <v>11.483866110000005</v>
      </c>
    </row>
    <row r="5337" spans="1:5">
      <c r="A5337" s="355">
        <f t="shared" si="83"/>
        <v>45880</v>
      </c>
      <c r="B5337" s="356">
        <v>4</v>
      </c>
      <c r="C5337" s="357">
        <v>1042.4593952040002</v>
      </c>
      <c r="D5337" s="357">
        <v>1202.62858289</v>
      </c>
      <c r="E5337" s="357">
        <v>11.804625771000003</v>
      </c>
    </row>
    <row r="5338" spans="1:5">
      <c r="A5338" s="355">
        <f t="shared" si="83"/>
        <v>45880</v>
      </c>
      <c r="B5338" s="356">
        <v>5</v>
      </c>
      <c r="C5338" s="357">
        <v>1167.9862811939995</v>
      </c>
      <c r="D5338" s="357">
        <v>1327.2430511089999</v>
      </c>
      <c r="E5338" s="357">
        <v>11.895002622</v>
      </c>
    </row>
    <row r="5339" spans="1:5">
      <c r="A5339" s="355">
        <f t="shared" si="83"/>
        <v>45880</v>
      </c>
      <c r="B5339" s="356">
        <v>6</v>
      </c>
      <c r="C5339" s="357">
        <v>1295.0760057809998</v>
      </c>
      <c r="D5339" s="357">
        <v>1482.5351857620003</v>
      </c>
      <c r="E5339" s="357">
        <v>11.374447886</v>
      </c>
    </row>
    <row r="5340" spans="1:5">
      <c r="A5340" s="355">
        <f t="shared" si="83"/>
        <v>45880</v>
      </c>
      <c r="B5340" s="356">
        <v>7</v>
      </c>
      <c r="C5340" s="357">
        <v>1433.8180088700003</v>
      </c>
      <c r="D5340" s="357">
        <v>1613.3828796259997</v>
      </c>
      <c r="E5340" s="357">
        <v>14.046409498000001</v>
      </c>
    </row>
    <row r="5341" spans="1:5">
      <c r="A5341" s="355">
        <f t="shared" si="83"/>
        <v>45880</v>
      </c>
      <c r="B5341" s="356">
        <v>8</v>
      </c>
      <c r="C5341" s="357">
        <v>1554.4450483420001</v>
      </c>
      <c r="D5341" s="357">
        <v>1726.5198374359998</v>
      </c>
      <c r="E5341" s="357">
        <v>15.051720258999998</v>
      </c>
    </row>
    <row r="5342" spans="1:5">
      <c r="A5342" s="355">
        <f t="shared" si="83"/>
        <v>45880</v>
      </c>
      <c r="B5342" s="356">
        <v>9</v>
      </c>
      <c r="C5342" s="357">
        <v>1611.1025612319995</v>
      </c>
      <c r="D5342" s="357">
        <v>1797.0741871590003</v>
      </c>
      <c r="E5342" s="357">
        <v>15.417787767000002</v>
      </c>
    </row>
    <row r="5343" spans="1:5">
      <c r="A5343" s="355">
        <f t="shared" si="83"/>
        <v>45880</v>
      </c>
      <c r="B5343" s="356">
        <v>10</v>
      </c>
      <c r="C5343" s="357">
        <v>1679.4341024320004</v>
      </c>
      <c r="D5343" s="357">
        <v>1872.2381635280001</v>
      </c>
      <c r="E5343" s="357">
        <v>15.801622353000001</v>
      </c>
    </row>
    <row r="5344" spans="1:5">
      <c r="A5344" s="355">
        <f t="shared" si="83"/>
        <v>45880</v>
      </c>
      <c r="B5344" s="356">
        <v>11</v>
      </c>
      <c r="C5344" s="357">
        <v>1736.0258311470011</v>
      </c>
      <c r="D5344" s="357">
        <v>1926.6419848149999</v>
      </c>
      <c r="E5344" s="357">
        <v>15.929194195999997</v>
      </c>
    </row>
    <row r="5345" spans="1:5">
      <c r="A5345" s="355">
        <f t="shared" si="83"/>
        <v>45880</v>
      </c>
      <c r="B5345" s="356">
        <v>12</v>
      </c>
      <c r="C5345" s="357">
        <v>1728.2005557330012</v>
      </c>
      <c r="D5345" s="357">
        <v>1918.5732792910003</v>
      </c>
      <c r="E5345" s="357">
        <v>14.804713842000002</v>
      </c>
    </row>
    <row r="5346" spans="1:5">
      <c r="A5346" s="355">
        <f t="shared" si="83"/>
        <v>45880</v>
      </c>
      <c r="B5346" s="356">
        <v>13</v>
      </c>
      <c r="C5346" s="357">
        <v>1733.1923288499995</v>
      </c>
      <c r="D5346" s="357">
        <v>1919.1346853700002</v>
      </c>
      <c r="E5346" s="357">
        <v>15.940836628999998</v>
      </c>
    </row>
    <row r="5347" spans="1:5">
      <c r="A5347" s="355">
        <f t="shared" si="83"/>
        <v>45880</v>
      </c>
      <c r="B5347" s="356">
        <v>14</v>
      </c>
      <c r="C5347" s="357">
        <v>1798.8512882389998</v>
      </c>
      <c r="D5347" s="357">
        <v>1926.5451102770003</v>
      </c>
      <c r="E5347" s="357">
        <v>16.564338008000007</v>
      </c>
    </row>
    <row r="5348" spans="1:5">
      <c r="A5348" s="355">
        <f t="shared" si="83"/>
        <v>45880</v>
      </c>
      <c r="B5348" s="356">
        <v>15</v>
      </c>
      <c r="C5348" s="357">
        <v>1861.2737914990005</v>
      </c>
      <c r="D5348" s="357">
        <v>1933.6719117339999</v>
      </c>
      <c r="E5348" s="357">
        <v>16.584451444999999</v>
      </c>
    </row>
    <row r="5349" spans="1:5">
      <c r="A5349" s="355">
        <f t="shared" si="83"/>
        <v>45880</v>
      </c>
      <c r="B5349" s="356">
        <v>16</v>
      </c>
      <c r="C5349" s="357">
        <v>1869.545459421</v>
      </c>
      <c r="D5349" s="357">
        <v>1920.4850669799996</v>
      </c>
      <c r="E5349" s="357">
        <v>15.170003559</v>
      </c>
    </row>
    <row r="5350" spans="1:5">
      <c r="A5350" s="355">
        <f t="shared" si="83"/>
        <v>45880</v>
      </c>
      <c r="B5350" s="356">
        <v>17</v>
      </c>
      <c r="C5350" s="357">
        <v>1825.3755796480007</v>
      </c>
      <c r="D5350" s="357">
        <v>1877.871909423</v>
      </c>
      <c r="E5350" s="357">
        <v>13.643843756999999</v>
      </c>
    </row>
    <row r="5351" spans="1:5">
      <c r="A5351" s="355">
        <f t="shared" si="83"/>
        <v>45880</v>
      </c>
      <c r="B5351" s="356">
        <v>18</v>
      </c>
      <c r="C5351" s="357">
        <v>1797.8754283870005</v>
      </c>
      <c r="D5351" s="357">
        <v>1921.1362142620003</v>
      </c>
      <c r="E5351" s="357">
        <v>14.557329545000002</v>
      </c>
    </row>
    <row r="5352" spans="1:5">
      <c r="A5352" s="355">
        <f t="shared" si="83"/>
        <v>45880</v>
      </c>
      <c r="B5352" s="356">
        <v>19</v>
      </c>
      <c r="C5352" s="357">
        <v>1909.4905953599996</v>
      </c>
      <c r="D5352" s="357">
        <v>2037.634910147</v>
      </c>
      <c r="E5352" s="357">
        <v>13.498751471999997</v>
      </c>
    </row>
    <row r="5353" spans="1:5">
      <c r="A5353" s="355">
        <f t="shared" si="83"/>
        <v>45880</v>
      </c>
      <c r="B5353" s="356">
        <v>20</v>
      </c>
      <c r="C5353" s="357">
        <v>1893.1456949339997</v>
      </c>
      <c r="D5353" s="357">
        <v>1966.8260903609998</v>
      </c>
      <c r="E5353" s="357">
        <v>13.693051536999997</v>
      </c>
    </row>
    <row r="5354" spans="1:5">
      <c r="A5354" s="355">
        <f t="shared" si="83"/>
        <v>45880</v>
      </c>
      <c r="B5354" s="356">
        <v>21</v>
      </c>
      <c r="C5354" s="357">
        <v>1741.0517465949999</v>
      </c>
      <c r="D5354" s="357">
        <v>1821.3283953500006</v>
      </c>
      <c r="E5354" s="357">
        <v>13.413358285999999</v>
      </c>
    </row>
    <row r="5355" spans="1:5">
      <c r="A5355" s="355">
        <f t="shared" si="83"/>
        <v>45880</v>
      </c>
      <c r="B5355" s="356">
        <v>22</v>
      </c>
      <c r="C5355" s="357">
        <v>1601.5004435039996</v>
      </c>
      <c r="D5355" s="357">
        <v>1645.5175949549996</v>
      </c>
      <c r="E5355" s="357">
        <v>12.420304465999997</v>
      </c>
    </row>
    <row r="5356" spans="1:5">
      <c r="A5356" s="355">
        <f t="shared" si="83"/>
        <v>45880</v>
      </c>
      <c r="B5356" s="356">
        <v>23</v>
      </c>
      <c r="C5356" s="357">
        <v>1433.6116225070007</v>
      </c>
      <c r="D5356" s="357">
        <v>1483.691919474001</v>
      </c>
      <c r="E5356" s="357">
        <v>13.793007933999998</v>
      </c>
    </row>
    <row r="5357" spans="1:5">
      <c r="A5357" s="355">
        <f t="shared" si="83"/>
        <v>45881</v>
      </c>
      <c r="B5357" s="356">
        <v>0</v>
      </c>
      <c r="C5357" s="357">
        <v>1308.3524531869998</v>
      </c>
      <c r="D5357" s="357">
        <v>1379.4164828170003</v>
      </c>
      <c r="E5357" s="357">
        <v>13.772866215999997</v>
      </c>
    </row>
    <row r="5358" spans="1:5">
      <c r="A5358" s="355">
        <f t="shared" si="83"/>
        <v>45881</v>
      </c>
      <c r="B5358" s="356">
        <v>1</v>
      </c>
      <c r="C5358" s="357">
        <v>1250.0395929229996</v>
      </c>
      <c r="D5358" s="357">
        <v>1316.9565480260001</v>
      </c>
      <c r="E5358" s="357">
        <v>13.407722255000003</v>
      </c>
    </row>
    <row r="5359" spans="1:5">
      <c r="A5359" s="355">
        <f t="shared" si="83"/>
        <v>45881</v>
      </c>
      <c r="B5359" s="356">
        <v>2</v>
      </c>
      <c r="C5359" s="357">
        <v>1207.814962595</v>
      </c>
      <c r="D5359" s="357">
        <v>1278.2982551910002</v>
      </c>
      <c r="E5359" s="357">
        <v>13.458794949</v>
      </c>
    </row>
    <row r="5360" spans="1:5">
      <c r="A5360" s="355">
        <f t="shared" si="83"/>
        <v>45881</v>
      </c>
      <c r="B5360" s="356">
        <v>3</v>
      </c>
      <c r="C5360" s="357">
        <v>1207.998929177</v>
      </c>
      <c r="D5360" s="357">
        <v>1283.8102900200001</v>
      </c>
      <c r="E5360" s="357">
        <v>13.057525176000002</v>
      </c>
    </row>
    <row r="5361" spans="1:5">
      <c r="A5361" s="355">
        <f t="shared" si="83"/>
        <v>45881</v>
      </c>
      <c r="B5361" s="356">
        <v>4</v>
      </c>
      <c r="C5361" s="357">
        <v>1261.1451600589996</v>
      </c>
      <c r="D5361" s="357">
        <v>1329.0971592820001</v>
      </c>
      <c r="E5361" s="357">
        <v>13.113484720000002</v>
      </c>
    </row>
    <row r="5362" spans="1:5">
      <c r="A5362" s="355">
        <f t="shared" si="83"/>
        <v>45881</v>
      </c>
      <c r="B5362" s="356">
        <v>5</v>
      </c>
      <c r="C5362" s="357">
        <v>1293.6571666960006</v>
      </c>
      <c r="D5362" s="357">
        <v>1437.1366298999999</v>
      </c>
      <c r="E5362" s="357">
        <v>13.769185852999994</v>
      </c>
    </row>
    <row r="5363" spans="1:5">
      <c r="A5363" s="355">
        <f t="shared" si="83"/>
        <v>45881</v>
      </c>
      <c r="B5363" s="356">
        <v>6</v>
      </c>
      <c r="C5363" s="357">
        <v>1351.4189747479998</v>
      </c>
      <c r="D5363" s="357">
        <v>1568.9642351080004</v>
      </c>
      <c r="E5363" s="357">
        <v>13.923403113000006</v>
      </c>
    </row>
    <row r="5364" spans="1:5">
      <c r="A5364" s="355">
        <f t="shared" si="83"/>
        <v>45881</v>
      </c>
      <c r="B5364" s="356">
        <v>7</v>
      </c>
      <c r="C5364" s="357">
        <v>1452.348239615</v>
      </c>
      <c r="D5364" s="357">
        <v>1687.8541342930005</v>
      </c>
      <c r="E5364" s="357">
        <v>16.612438524999995</v>
      </c>
    </row>
    <row r="5365" spans="1:5">
      <c r="A5365" s="355">
        <f t="shared" si="83"/>
        <v>45881</v>
      </c>
      <c r="B5365" s="356">
        <v>8</v>
      </c>
      <c r="C5365" s="357">
        <v>1548.2971255020007</v>
      </c>
      <c r="D5365" s="357">
        <v>1776.2642813760003</v>
      </c>
      <c r="E5365" s="357">
        <v>18.583848003000004</v>
      </c>
    </row>
    <row r="5366" spans="1:5">
      <c r="A5366" s="355">
        <f t="shared" si="83"/>
        <v>45881</v>
      </c>
      <c r="B5366" s="356">
        <v>9</v>
      </c>
      <c r="C5366" s="357">
        <v>1616.2471648360004</v>
      </c>
      <c r="D5366" s="357">
        <v>1836.9771547120001</v>
      </c>
      <c r="E5366" s="357">
        <v>16.897108648</v>
      </c>
    </row>
    <row r="5367" spans="1:5">
      <c r="A5367" s="355">
        <f t="shared" si="83"/>
        <v>45881</v>
      </c>
      <c r="B5367" s="356">
        <v>10</v>
      </c>
      <c r="C5367" s="357">
        <v>1675.3315106690002</v>
      </c>
      <c r="D5367" s="357">
        <v>1887.7167930329999</v>
      </c>
      <c r="E5367" s="357">
        <v>16.877488291000002</v>
      </c>
    </row>
    <row r="5368" spans="1:5">
      <c r="A5368" s="355">
        <f t="shared" si="83"/>
        <v>45881</v>
      </c>
      <c r="B5368" s="356">
        <v>11</v>
      </c>
      <c r="C5368" s="357">
        <v>1715.1968374020003</v>
      </c>
      <c r="D5368" s="357">
        <v>1933.1264842420001</v>
      </c>
      <c r="E5368" s="357">
        <v>17.665563969000001</v>
      </c>
    </row>
    <row r="5369" spans="1:5">
      <c r="A5369" s="355">
        <f t="shared" si="83"/>
        <v>45881</v>
      </c>
      <c r="B5369" s="356">
        <v>12</v>
      </c>
      <c r="C5369" s="357">
        <v>1765.125082451</v>
      </c>
      <c r="D5369" s="357">
        <v>1928.2350042799997</v>
      </c>
      <c r="E5369" s="357">
        <v>15.672805835000002</v>
      </c>
    </row>
    <row r="5370" spans="1:5">
      <c r="A5370" s="355">
        <f t="shared" si="83"/>
        <v>45881</v>
      </c>
      <c r="B5370" s="356">
        <v>13</v>
      </c>
      <c r="C5370" s="357">
        <v>1806.3731995770008</v>
      </c>
      <c r="D5370" s="357">
        <v>1907.3439913060001</v>
      </c>
      <c r="E5370" s="357">
        <v>17.669587955000004</v>
      </c>
    </row>
    <row r="5371" spans="1:5">
      <c r="A5371" s="355">
        <f t="shared" si="83"/>
        <v>45881</v>
      </c>
      <c r="B5371" s="356">
        <v>14</v>
      </c>
      <c r="C5371" s="357">
        <v>1866.9373399129993</v>
      </c>
      <c r="D5371" s="357">
        <v>1925.8707522250004</v>
      </c>
      <c r="E5371" s="357">
        <v>16.027176607000005</v>
      </c>
    </row>
    <row r="5372" spans="1:5">
      <c r="A5372" s="355">
        <f t="shared" si="83"/>
        <v>45881</v>
      </c>
      <c r="B5372" s="356">
        <v>15</v>
      </c>
      <c r="C5372" s="357">
        <v>1853.0358880669994</v>
      </c>
      <c r="D5372" s="357">
        <v>1914.4440701129997</v>
      </c>
      <c r="E5372" s="357">
        <v>16.075619392</v>
      </c>
    </row>
    <row r="5373" spans="1:5">
      <c r="A5373" s="355">
        <f t="shared" si="83"/>
        <v>45881</v>
      </c>
      <c r="B5373" s="356">
        <v>16</v>
      </c>
      <c r="C5373" s="357">
        <v>1797.6277447430002</v>
      </c>
      <c r="D5373" s="357">
        <v>1865.4514959019996</v>
      </c>
      <c r="E5373" s="357">
        <v>15.054170306999998</v>
      </c>
    </row>
    <row r="5374" spans="1:5">
      <c r="A5374" s="355">
        <f t="shared" si="83"/>
        <v>45881</v>
      </c>
      <c r="B5374" s="356">
        <v>17</v>
      </c>
      <c r="C5374" s="357">
        <v>1729.3674851659998</v>
      </c>
      <c r="D5374" s="357">
        <v>1793.4100367440001</v>
      </c>
      <c r="E5374" s="357">
        <v>13.268095017000006</v>
      </c>
    </row>
    <row r="5375" spans="1:5">
      <c r="A5375" s="355">
        <f t="shared" si="83"/>
        <v>45881</v>
      </c>
      <c r="B5375" s="356">
        <v>18</v>
      </c>
      <c r="C5375" s="357">
        <v>1811.6888032069992</v>
      </c>
      <c r="D5375" s="357">
        <v>1893.0748681219995</v>
      </c>
      <c r="E5375" s="357">
        <v>13.005590995999999</v>
      </c>
    </row>
    <row r="5376" spans="1:5">
      <c r="A5376" s="355">
        <f t="shared" si="83"/>
        <v>45881</v>
      </c>
      <c r="B5376" s="356">
        <v>19</v>
      </c>
      <c r="C5376" s="357">
        <v>1933.0079134010007</v>
      </c>
      <c r="D5376" s="357">
        <v>2003.6116540349999</v>
      </c>
      <c r="E5376" s="357">
        <v>12.786449293</v>
      </c>
    </row>
    <row r="5377" spans="1:5">
      <c r="A5377" s="355">
        <f t="shared" si="83"/>
        <v>45881</v>
      </c>
      <c r="B5377" s="356">
        <v>20</v>
      </c>
      <c r="C5377" s="357">
        <v>1859.4162578740004</v>
      </c>
      <c r="D5377" s="357">
        <v>1932.2453087499998</v>
      </c>
      <c r="E5377" s="357">
        <v>12.569720548999999</v>
      </c>
    </row>
    <row r="5378" spans="1:5">
      <c r="A5378" s="355">
        <f t="shared" si="83"/>
        <v>45881</v>
      </c>
      <c r="B5378" s="356">
        <v>21</v>
      </c>
      <c r="C5378" s="357">
        <v>1691.0284537769999</v>
      </c>
      <c r="D5378" s="357">
        <v>1776.3139348700001</v>
      </c>
      <c r="E5378" s="357">
        <v>12.384432800999997</v>
      </c>
    </row>
    <row r="5379" spans="1:5">
      <c r="A5379" s="355">
        <f t="shared" si="83"/>
        <v>45881</v>
      </c>
      <c r="B5379" s="356">
        <v>22</v>
      </c>
      <c r="C5379" s="357">
        <v>1500.4978910460004</v>
      </c>
      <c r="D5379" s="357">
        <v>1581.0125698469999</v>
      </c>
      <c r="E5379" s="357">
        <v>12.170574094000003</v>
      </c>
    </row>
    <row r="5380" spans="1:5">
      <c r="A5380" s="355">
        <f t="shared" si="83"/>
        <v>45881</v>
      </c>
      <c r="B5380" s="356">
        <v>23</v>
      </c>
      <c r="C5380" s="357">
        <v>1344.6167056820007</v>
      </c>
      <c r="D5380" s="357">
        <v>1427.5494200319997</v>
      </c>
      <c r="E5380" s="357">
        <v>12.111747034</v>
      </c>
    </row>
    <row r="5381" spans="1:5">
      <c r="A5381" s="355">
        <f t="shared" si="83"/>
        <v>45882</v>
      </c>
      <c r="B5381" s="356">
        <v>0</v>
      </c>
      <c r="C5381" s="357">
        <v>1212.1342108700001</v>
      </c>
      <c r="D5381" s="357">
        <v>1330.2256928930003</v>
      </c>
      <c r="E5381" s="357">
        <v>12.097152568999997</v>
      </c>
    </row>
    <row r="5382" spans="1:5">
      <c r="A5382" s="355">
        <f t="shared" ref="A5382:A5445" si="84">IF(B5382=0,A5381+1,A5381)</f>
        <v>45882</v>
      </c>
      <c r="B5382" s="356">
        <v>1</v>
      </c>
      <c r="C5382" s="357">
        <v>1135.7349635249998</v>
      </c>
      <c r="D5382" s="357">
        <v>1273.5634626340002</v>
      </c>
      <c r="E5382" s="357">
        <v>12.538327988000001</v>
      </c>
    </row>
    <row r="5383" spans="1:5">
      <c r="A5383" s="355">
        <f t="shared" si="84"/>
        <v>45882</v>
      </c>
      <c r="B5383" s="356">
        <v>2</v>
      </c>
      <c r="C5383" s="357">
        <v>1063.0489867619995</v>
      </c>
      <c r="D5383" s="357">
        <v>1245.402292835</v>
      </c>
      <c r="E5383" s="357">
        <v>12.390144972</v>
      </c>
    </row>
    <row r="5384" spans="1:5">
      <c r="A5384" s="355">
        <f t="shared" si="84"/>
        <v>45882</v>
      </c>
      <c r="B5384" s="356">
        <v>3</v>
      </c>
      <c r="C5384" s="357">
        <v>1055.6139154880002</v>
      </c>
      <c r="D5384" s="357">
        <v>1244.7964474170005</v>
      </c>
      <c r="E5384" s="357">
        <v>11.858769437000003</v>
      </c>
    </row>
    <row r="5385" spans="1:5">
      <c r="A5385" s="355">
        <f t="shared" si="84"/>
        <v>45882</v>
      </c>
      <c r="B5385" s="356">
        <v>4</v>
      </c>
      <c r="C5385" s="357">
        <v>1068.9157588720002</v>
      </c>
      <c r="D5385" s="357">
        <v>1294.6887017689996</v>
      </c>
      <c r="E5385" s="357">
        <v>11.947698842000003</v>
      </c>
    </row>
    <row r="5386" spans="1:5">
      <c r="A5386" s="355">
        <f t="shared" si="84"/>
        <v>45882</v>
      </c>
      <c r="B5386" s="356">
        <v>5</v>
      </c>
      <c r="C5386" s="357">
        <v>1209.7996710739997</v>
      </c>
      <c r="D5386" s="357">
        <v>1404.0782238849999</v>
      </c>
      <c r="E5386" s="357">
        <v>11.494536577000002</v>
      </c>
    </row>
    <row r="5387" spans="1:5">
      <c r="A5387" s="355">
        <f t="shared" si="84"/>
        <v>45882</v>
      </c>
      <c r="B5387" s="356">
        <v>6</v>
      </c>
      <c r="C5387" s="357">
        <v>1359.21537773</v>
      </c>
      <c r="D5387" s="357">
        <v>1529.169060511</v>
      </c>
      <c r="E5387" s="357">
        <v>11.523468260000001</v>
      </c>
    </row>
    <row r="5388" spans="1:5">
      <c r="A5388" s="355">
        <f t="shared" si="84"/>
        <v>45882</v>
      </c>
      <c r="B5388" s="356">
        <v>7</v>
      </c>
      <c r="C5388" s="357">
        <v>1468.0335116549995</v>
      </c>
      <c r="D5388" s="357">
        <v>1625.2717541210002</v>
      </c>
      <c r="E5388" s="357">
        <v>13.852303254999999</v>
      </c>
    </row>
    <row r="5389" spans="1:5">
      <c r="A5389" s="355">
        <f t="shared" si="84"/>
        <v>45882</v>
      </c>
      <c r="B5389" s="356">
        <v>8</v>
      </c>
      <c r="C5389" s="357">
        <v>1565.6783602490016</v>
      </c>
      <c r="D5389" s="357">
        <v>1721.1547700860001</v>
      </c>
      <c r="E5389" s="357">
        <v>15.385355907999999</v>
      </c>
    </row>
    <row r="5390" spans="1:5">
      <c r="A5390" s="355">
        <f t="shared" si="84"/>
        <v>45882</v>
      </c>
      <c r="B5390" s="356">
        <v>9</v>
      </c>
      <c r="C5390" s="357">
        <v>1606.4116433730001</v>
      </c>
      <c r="D5390" s="357">
        <v>1774.7019046749999</v>
      </c>
      <c r="E5390" s="357">
        <v>16.12154164</v>
      </c>
    </row>
    <row r="5391" spans="1:5">
      <c r="A5391" s="355">
        <f t="shared" si="84"/>
        <v>45882</v>
      </c>
      <c r="B5391" s="356">
        <v>10</v>
      </c>
      <c r="C5391" s="357">
        <v>1624.063066856</v>
      </c>
      <c r="D5391" s="357">
        <v>1822.4475850240001</v>
      </c>
      <c r="E5391" s="357">
        <v>16.163805237000009</v>
      </c>
    </row>
    <row r="5392" spans="1:5">
      <c r="A5392" s="355">
        <f t="shared" si="84"/>
        <v>45882</v>
      </c>
      <c r="B5392" s="356">
        <v>11</v>
      </c>
      <c r="C5392" s="357">
        <v>1662.0018634750004</v>
      </c>
      <c r="D5392" s="357">
        <v>1855.6767429070001</v>
      </c>
      <c r="E5392" s="357">
        <v>15.626572161000002</v>
      </c>
    </row>
    <row r="5393" spans="1:5">
      <c r="A5393" s="355">
        <f t="shared" si="84"/>
        <v>45882</v>
      </c>
      <c r="B5393" s="356">
        <v>12</v>
      </c>
      <c r="C5393" s="357">
        <v>1659.5207825199982</v>
      </c>
      <c r="D5393" s="357">
        <v>1858.1177419760004</v>
      </c>
      <c r="E5393" s="357">
        <v>14.316758934999996</v>
      </c>
    </row>
    <row r="5394" spans="1:5">
      <c r="A5394" s="355">
        <f t="shared" si="84"/>
        <v>45882</v>
      </c>
      <c r="B5394" s="356">
        <v>13</v>
      </c>
      <c r="C5394" s="357">
        <v>1673.5705364569999</v>
      </c>
      <c r="D5394" s="357">
        <v>1868.072793776</v>
      </c>
      <c r="E5394" s="357">
        <v>15.243087807999999</v>
      </c>
    </row>
    <row r="5395" spans="1:5">
      <c r="A5395" s="355">
        <f t="shared" si="84"/>
        <v>45882</v>
      </c>
      <c r="B5395" s="356">
        <v>14</v>
      </c>
      <c r="C5395" s="357">
        <v>1759.9693312239999</v>
      </c>
      <c r="D5395" s="357">
        <v>1922.2850490409996</v>
      </c>
      <c r="E5395" s="357">
        <v>16.241769744000003</v>
      </c>
    </row>
    <row r="5396" spans="1:5">
      <c r="A5396" s="355">
        <f t="shared" si="84"/>
        <v>45882</v>
      </c>
      <c r="B5396" s="356">
        <v>15</v>
      </c>
      <c r="C5396" s="357">
        <v>1764.9672393629999</v>
      </c>
      <c r="D5396" s="357">
        <v>1927.9237495879993</v>
      </c>
      <c r="E5396" s="357">
        <v>16.879507140999998</v>
      </c>
    </row>
    <row r="5397" spans="1:5">
      <c r="A5397" s="355">
        <f t="shared" si="84"/>
        <v>45882</v>
      </c>
      <c r="B5397" s="356">
        <v>16</v>
      </c>
      <c r="C5397" s="357">
        <v>1722.9510647400007</v>
      </c>
      <c r="D5397" s="357">
        <v>1890.014488196</v>
      </c>
      <c r="E5397" s="357">
        <v>15.656922947999997</v>
      </c>
    </row>
    <row r="5398" spans="1:5">
      <c r="A5398" s="355">
        <f t="shared" si="84"/>
        <v>45882</v>
      </c>
      <c r="B5398" s="356">
        <v>17</v>
      </c>
      <c r="C5398" s="357">
        <v>1646.5728482689995</v>
      </c>
      <c r="D5398" s="357">
        <v>1825.9920426630003</v>
      </c>
      <c r="E5398" s="357">
        <v>12.947089827999999</v>
      </c>
    </row>
    <row r="5399" spans="1:5">
      <c r="A5399" s="355">
        <f t="shared" si="84"/>
        <v>45882</v>
      </c>
      <c r="B5399" s="356">
        <v>18</v>
      </c>
      <c r="C5399" s="357">
        <v>1702.1490213210004</v>
      </c>
      <c r="D5399" s="357">
        <v>1895.947177021</v>
      </c>
      <c r="E5399" s="357">
        <v>12.814674617999998</v>
      </c>
    </row>
    <row r="5400" spans="1:5">
      <c r="A5400" s="355">
        <f t="shared" si="84"/>
        <v>45882</v>
      </c>
      <c r="B5400" s="356">
        <v>19</v>
      </c>
      <c r="C5400" s="357">
        <v>1796.482348904</v>
      </c>
      <c r="D5400" s="357">
        <v>1988.0057375739996</v>
      </c>
      <c r="E5400" s="357">
        <v>11.646611149</v>
      </c>
    </row>
    <row r="5401" spans="1:5">
      <c r="A5401" s="355">
        <f t="shared" si="84"/>
        <v>45882</v>
      </c>
      <c r="B5401" s="356">
        <v>20</v>
      </c>
      <c r="C5401" s="357">
        <v>1703.6506256760001</v>
      </c>
      <c r="D5401" s="357">
        <v>1897.3213257909993</v>
      </c>
      <c r="E5401" s="357">
        <v>11.589400672999997</v>
      </c>
    </row>
    <row r="5402" spans="1:5">
      <c r="A5402" s="355">
        <f t="shared" si="84"/>
        <v>45882</v>
      </c>
      <c r="B5402" s="356">
        <v>21</v>
      </c>
      <c r="C5402" s="357">
        <v>1541.5874609910002</v>
      </c>
      <c r="D5402" s="357">
        <v>1742.1632283669999</v>
      </c>
      <c r="E5402" s="357">
        <v>12.372974973</v>
      </c>
    </row>
    <row r="5403" spans="1:5">
      <c r="A5403" s="355">
        <f t="shared" si="84"/>
        <v>45882</v>
      </c>
      <c r="B5403" s="356">
        <v>22</v>
      </c>
      <c r="C5403" s="357">
        <v>1408.3749049420005</v>
      </c>
      <c r="D5403" s="357">
        <v>1562.1484714199999</v>
      </c>
      <c r="E5403" s="357">
        <v>12.633608197999996</v>
      </c>
    </row>
    <row r="5404" spans="1:5">
      <c r="A5404" s="355">
        <f t="shared" si="84"/>
        <v>45882</v>
      </c>
      <c r="B5404" s="356">
        <v>23</v>
      </c>
      <c r="C5404" s="357">
        <v>1245.867724554</v>
      </c>
      <c r="D5404" s="357">
        <v>1416.6249353470002</v>
      </c>
      <c r="E5404" s="357">
        <v>12.072077936999998</v>
      </c>
    </row>
    <row r="5405" spans="1:5">
      <c r="A5405" s="355">
        <f t="shared" si="84"/>
        <v>45883</v>
      </c>
      <c r="B5405" s="356">
        <v>0</v>
      </c>
      <c r="C5405" s="357">
        <v>1265.5577551030005</v>
      </c>
      <c r="D5405" s="357">
        <v>1322.6750413650002</v>
      </c>
      <c r="E5405" s="357">
        <v>12.484433432000001</v>
      </c>
    </row>
    <row r="5406" spans="1:5">
      <c r="A5406" s="355">
        <f t="shared" si="84"/>
        <v>45883</v>
      </c>
      <c r="B5406" s="356">
        <v>1</v>
      </c>
      <c r="C5406" s="357">
        <v>1215.3514372080001</v>
      </c>
      <c r="D5406" s="357">
        <v>1269.1845679899996</v>
      </c>
      <c r="E5406" s="357">
        <v>12.588820937000001</v>
      </c>
    </row>
    <row r="5407" spans="1:5">
      <c r="A5407" s="355">
        <f t="shared" si="84"/>
        <v>45883</v>
      </c>
      <c r="B5407" s="356">
        <v>2</v>
      </c>
      <c r="C5407" s="357">
        <v>1120.4137577790002</v>
      </c>
      <c r="D5407" s="357">
        <v>1236.9455859660006</v>
      </c>
      <c r="E5407" s="357">
        <v>12.101094079000006</v>
      </c>
    </row>
    <row r="5408" spans="1:5">
      <c r="A5408" s="355">
        <f t="shared" si="84"/>
        <v>45883</v>
      </c>
      <c r="B5408" s="356">
        <v>3</v>
      </c>
      <c r="C5408" s="357">
        <v>1054.6297490939999</v>
      </c>
      <c r="D5408" s="357">
        <v>1230.7924314310001</v>
      </c>
      <c r="E5408" s="357">
        <v>11.834260335999998</v>
      </c>
    </row>
    <row r="5409" spans="1:5">
      <c r="A5409" s="355">
        <f t="shared" si="84"/>
        <v>45883</v>
      </c>
      <c r="B5409" s="356">
        <v>4</v>
      </c>
      <c r="C5409" s="357">
        <v>1137.555965301</v>
      </c>
      <c r="D5409" s="357">
        <v>1275.1592147420001</v>
      </c>
      <c r="E5409" s="357">
        <v>11.820401770000005</v>
      </c>
    </row>
    <row r="5410" spans="1:5">
      <c r="A5410" s="355">
        <f t="shared" si="84"/>
        <v>45883</v>
      </c>
      <c r="B5410" s="356">
        <v>5</v>
      </c>
      <c r="C5410" s="357">
        <v>1247.8594075460001</v>
      </c>
      <c r="D5410" s="357">
        <v>1381.1885529479998</v>
      </c>
      <c r="E5410" s="357">
        <v>11.89395743799999</v>
      </c>
    </row>
    <row r="5411" spans="1:5">
      <c r="A5411" s="355">
        <f t="shared" si="84"/>
        <v>45883</v>
      </c>
      <c r="B5411" s="356">
        <v>6</v>
      </c>
      <c r="C5411" s="357">
        <v>1347.5640067539994</v>
      </c>
      <c r="D5411" s="357">
        <v>1526.8659552260003</v>
      </c>
      <c r="E5411" s="357">
        <v>11.699630714000001</v>
      </c>
    </row>
    <row r="5412" spans="1:5">
      <c r="A5412" s="355">
        <f t="shared" si="84"/>
        <v>45883</v>
      </c>
      <c r="B5412" s="356">
        <v>7</v>
      </c>
      <c r="C5412" s="357">
        <v>1463.1725166430001</v>
      </c>
      <c r="D5412" s="357">
        <v>1637.9720919169997</v>
      </c>
      <c r="E5412" s="357">
        <v>13.628792414999999</v>
      </c>
    </row>
    <row r="5413" spans="1:5">
      <c r="A5413" s="355">
        <f t="shared" si="84"/>
        <v>45883</v>
      </c>
      <c r="B5413" s="356">
        <v>8</v>
      </c>
      <c r="C5413" s="357">
        <v>1561.8589193410014</v>
      </c>
      <c r="D5413" s="357">
        <v>1725.4556258570005</v>
      </c>
      <c r="E5413" s="357">
        <v>15.245193051999994</v>
      </c>
    </row>
    <row r="5414" spans="1:5">
      <c r="A5414" s="355">
        <f t="shared" si="84"/>
        <v>45883</v>
      </c>
      <c r="B5414" s="356">
        <v>9</v>
      </c>
      <c r="C5414" s="357">
        <v>1603.366032163</v>
      </c>
      <c r="D5414" s="357">
        <v>1773.4090644340004</v>
      </c>
      <c r="E5414" s="357">
        <v>15.544733531999999</v>
      </c>
    </row>
    <row r="5415" spans="1:5">
      <c r="A5415" s="355">
        <f t="shared" si="84"/>
        <v>45883</v>
      </c>
      <c r="B5415" s="356">
        <v>10</v>
      </c>
      <c r="C5415" s="357">
        <v>1737.2528070629987</v>
      </c>
      <c r="D5415" s="357">
        <v>1852.1023130890001</v>
      </c>
      <c r="E5415" s="357">
        <v>15.893053743000005</v>
      </c>
    </row>
    <row r="5416" spans="1:5">
      <c r="A5416" s="355">
        <f t="shared" si="84"/>
        <v>45883</v>
      </c>
      <c r="B5416" s="356">
        <v>11</v>
      </c>
      <c r="C5416" s="357">
        <v>1781.1591192770002</v>
      </c>
      <c r="D5416" s="357">
        <v>1889.7777434640002</v>
      </c>
      <c r="E5416" s="357">
        <v>15.363653286000002</v>
      </c>
    </row>
    <row r="5417" spans="1:5">
      <c r="A5417" s="355">
        <f t="shared" si="84"/>
        <v>45883</v>
      </c>
      <c r="B5417" s="356">
        <v>12</v>
      </c>
      <c r="C5417" s="357">
        <v>1760.2785166390008</v>
      </c>
      <c r="D5417" s="357">
        <v>1881.0080000860005</v>
      </c>
      <c r="E5417" s="357">
        <v>14.273040175999999</v>
      </c>
    </row>
    <row r="5418" spans="1:5">
      <c r="A5418" s="355">
        <f t="shared" si="84"/>
        <v>45883</v>
      </c>
      <c r="B5418" s="356">
        <v>13</v>
      </c>
      <c r="C5418" s="357">
        <v>1745.4714309290002</v>
      </c>
      <c r="D5418" s="357">
        <v>1864.1809675719999</v>
      </c>
      <c r="E5418" s="357">
        <v>15.258816181000002</v>
      </c>
    </row>
    <row r="5419" spans="1:5">
      <c r="A5419" s="355">
        <f t="shared" si="84"/>
        <v>45883</v>
      </c>
      <c r="B5419" s="356">
        <v>14</v>
      </c>
      <c r="C5419" s="357">
        <v>1782.4758541689989</v>
      </c>
      <c r="D5419" s="357">
        <v>1886.594518931</v>
      </c>
      <c r="E5419" s="357">
        <v>16.413522397999994</v>
      </c>
    </row>
    <row r="5420" spans="1:5">
      <c r="A5420" s="355">
        <f t="shared" si="84"/>
        <v>45883</v>
      </c>
      <c r="B5420" s="356">
        <v>15</v>
      </c>
      <c r="C5420" s="357">
        <v>1781.9342990649998</v>
      </c>
      <c r="D5420" s="357">
        <v>1887.3693060299995</v>
      </c>
      <c r="E5420" s="357">
        <v>16.651352852999995</v>
      </c>
    </row>
    <row r="5421" spans="1:5">
      <c r="A5421" s="355">
        <f t="shared" si="84"/>
        <v>45883</v>
      </c>
      <c r="B5421" s="356">
        <v>16</v>
      </c>
      <c r="C5421" s="357">
        <v>1748.7419122660003</v>
      </c>
      <c r="D5421" s="357">
        <v>1862.4141283550002</v>
      </c>
      <c r="E5421" s="357">
        <v>16.180287766999996</v>
      </c>
    </row>
    <row r="5422" spans="1:5">
      <c r="A5422" s="355">
        <f t="shared" si="84"/>
        <v>45883</v>
      </c>
      <c r="B5422" s="356">
        <v>17</v>
      </c>
      <c r="C5422" s="357">
        <v>1708.9325367739993</v>
      </c>
      <c r="D5422" s="357">
        <v>1825.6673149659996</v>
      </c>
      <c r="E5422" s="357">
        <v>12.883116588999998</v>
      </c>
    </row>
    <row r="5423" spans="1:5">
      <c r="A5423" s="355">
        <f t="shared" si="84"/>
        <v>45883</v>
      </c>
      <c r="B5423" s="356">
        <v>18</v>
      </c>
      <c r="C5423" s="357">
        <v>1763.8270163489995</v>
      </c>
      <c r="D5423" s="357">
        <v>1898.685856199</v>
      </c>
      <c r="E5423" s="357">
        <v>13.076047839000001</v>
      </c>
    </row>
    <row r="5424" spans="1:5">
      <c r="A5424" s="355">
        <f t="shared" si="84"/>
        <v>45883</v>
      </c>
      <c r="B5424" s="356">
        <v>19</v>
      </c>
      <c r="C5424" s="357">
        <v>1938.6671736819994</v>
      </c>
      <c r="D5424" s="357">
        <v>2007.4284566050003</v>
      </c>
      <c r="E5424" s="357">
        <v>12.996359479999997</v>
      </c>
    </row>
    <row r="5425" spans="1:5">
      <c r="A5425" s="355">
        <f t="shared" si="84"/>
        <v>45883</v>
      </c>
      <c r="B5425" s="356">
        <v>20</v>
      </c>
      <c r="C5425" s="357">
        <v>1862.5098943420007</v>
      </c>
      <c r="D5425" s="357">
        <v>1935.8845463929997</v>
      </c>
      <c r="E5425" s="357">
        <v>12.877086582999995</v>
      </c>
    </row>
    <row r="5426" spans="1:5">
      <c r="A5426" s="355">
        <f t="shared" si="84"/>
        <v>45883</v>
      </c>
      <c r="B5426" s="356">
        <v>21</v>
      </c>
      <c r="C5426" s="357">
        <v>1727.3496970409994</v>
      </c>
      <c r="D5426" s="357">
        <v>1799.9765203229995</v>
      </c>
      <c r="E5426" s="357">
        <v>12.901619781000004</v>
      </c>
    </row>
    <row r="5427" spans="1:5">
      <c r="A5427" s="355">
        <f t="shared" si="84"/>
        <v>45883</v>
      </c>
      <c r="B5427" s="356">
        <v>22</v>
      </c>
      <c r="C5427" s="357">
        <v>1592.3248530240007</v>
      </c>
      <c r="D5427" s="357">
        <v>1615.6739487420002</v>
      </c>
      <c r="E5427" s="357">
        <v>13.361069416999996</v>
      </c>
    </row>
    <row r="5428" spans="1:5">
      <c r="A5428" s="355">
        <f t="shared" si="84"/>
        <v>45883</v>
      </c>
      <c r="B5428" s="356">
        <v>23</v>
      </c>
      <c r="C5428" s="357">
        <v>1425.6862977000001</v>
      </c>
      <c r="D5428" s="357">
        <v>1451.3778363329995</v>
      </c>
      <c r="E5428" s="357">
        <v>13.107773955000004</v>
      </c>
    </row>
    <row r="5429" spans="1:5">
      <c r="A5429" s="355">
        <f t="shared" si="84"/>
        <v>45884</v>
      </c>
      <c r="B5429" s="356">
        <v>0</v>
      </c>
      <c r="C5429" s="357">
        <v>1379.1517320889998</v>
      </c>
      <c r="D5429" s="357">
        <v>1350.209024025</v>
      </c>
      <c r="E5429" s="357">
        <v>12.30527841</v>
      </c>
    </row>
    <row r="5430" spans="1:5">
      <c r="A5430" s="355">
        <f t="shared" si="84"/>
        <v>45884</v>
      </c>
      <c r="B5430" s="356">
        <v>1</v>
      </c>
      <c r="C5430" s="357">
        <v>1348.143400814</v>
      </c>
      <c r="D5430" s="357">
        <v>1287.3643864299997</v>
      </c>
      <c r="E5430" s="357">
        <v>11.918712382999997</v>
      </c>
    </row>
    <row r="5431" spans="1:5">
      <c r="A5431" s="355">
        <f t="shared" si="84"/>
        <v>45884</v>
      </c>
      <c r="B5431" s="356">
        <v>2</v>
      </c>
      <c r="C5431" s="357">
        <v>1278.0672977629993</v>
      </c>
      <c r="D5431" s="357">
        <v>1249.9778149039996</v>
      </c>
      <c r="E5431" s="357">
        <v>11.654522833000001</v>
      </c>
    </row>
    <row r="5432" spans="1:5">
      <c r="A5432" s="355">
        <f t="shared" si="84"/>
        <v>45884</v>
      </c>
      <c r="B5432" s="356">
        <v>3</v>
      </c>
      <c r="C5432" s="357">
        <v>1205.5517545080006</v>
      </c>
      <c r="D5432" s="357">
        <v>1240.2201610770003</v>
      </c>
      <c r="E5432" s="357">
        <v>11.611981782999997</v>
      </c>
    </row>
    <row r="5433" spans="1:5">
      <c r="A5433" s="355">
        <f t="shared" si="84"/>
        <v>45884</v>
      </c>
      <c r="B5433" s="356">
        <v>4</v>
      </c>
      <c r="C5433" s="357">
        <v>1112.5421931790002</v>
      </c>
      <c r="D5433" s="357">
        <v>1259.4164351850004</v>
      </c>
      <c r="E5433" s="357">
        <v>11.376587668000001</v>
      </c>
    </row>
    <row r="5434" spans="1:5">
      <c r="A5434" s="355">
        <f t="shared" si="84"/>
        <v>45884</v>
      </c>
      <c r="B5434" s="356">
        <v>5</v>
      </c>
      <c r="C5434" s="357">
        <v>1168.7140124940001</v>
      </c>
      <c r="D5434" s="357">
        <v>1313.890095986</v>
      </c>
      <c r="E5434" s="357">
        <v>11.490584136000001</v>
      </c>
    </row>
    <row r="5435" spans="1:5">
      <c r="A5435" s="355">
        <f t="shared" si="84"/>
        <v>45884</v>
      </c>
      <c r="B5435" s="356">
        <v>6</v>
      </c>
      <c r="C5435" s="357">
        <v>1212.3728278519998</v>
      </c>
      <c r="D5435" s="357">
        <v>1396.0288199489992</v>
      </c>
      <c r="E5435" s="357">
        <v>11.035506585999995</v>
      </c>
    </row>
    <row r="5436" spans="1:5">
      <c r="A5436" s="355">
        <f t="shared" si="84"/>
        <v>45884</v>
      </c>
      <c r="B5436" s="356">
        <v>7</v>
      </c>
      <c r="C5436" s="357">
        <v>1315.404706541</v>
      </c>
      <c r="D5436" s="357">
        <v>1498.7334630379996</v>
      </c>
      <c r="E5436" s="357">
        <v>12.541167758999999</v>
      </c>
    </row>
    <row r="5437" spans="1:5">
      <c r="A5437" s="355">
        <f t="shared" si="84"/>
        <v>45884</v>
      </c>
      <c r="B5437" s="356">
        <v>8</v>
      </c>
      <c r="C5437" s="357">
        <v>1426.7376676510005</v>
      </c>
      <c r="D5437" s="357">
        <v>1606.4158193070002</v>
      </c>
      <c r="E5437" s="357">
        <v>13.546816968000003</v>
      </c>
    </row>
    <row r="5438" spans="1:5">
      <c r="A5438" s="355">
        <f t="shared" si="84"/>
        <v>45884</v>
      </c>
      <c r="B5438" s="356">
        <v>9</v>
      </c>
      <c r="C5438" s="357">
        <v>1496.8672530839997</v>
      </c>
      <c r="D5438" s="357">
        <v>1672.2502448230007</v>
      </c>
      <c r="E5438" s="357">
        <v>13.875945703999999</v>
      </c>
    </row>
    <row r="5439" spans="1:5">
      <c r="A5439" s="355">
        <f t="shared" si="84"/>
        <v>45884</v>
      </c>
      <c r="B5439" s="356">
        <v>10</v>
      </c>
      <c r="C5439" s="357">
        <v>1593.0385347449999</v>
      </c>
      <c r="D5439" s="357">
        <v>1714.6215696570005</v>
      </c>
      <c r="E5439" s="357">
        <v>14.152650245000002</v>
      </c>
    </row>
    <row r="5440" spans="1:5">
      <c r="A5440" s="355">
        <f t="shared" si="84"/>
        <v>45884</v>
      </c>
      <c r="B5440" s="356">
        <v>11</v>
      </c>
      <c r="C5440" s="357">
        <v>1703.3742918499997</v>
      </c>
      <c r="D5440" s="357">
        <v>1749.8390091330004</v>
      </c>
      <c r="E5440" s="357">
        <v>14.059977525000003</v>
      </c>
    </row>
    <row r="5441" spans="1:5">
      <c r="A5441" s="355">
        <f t="shared" si="84"/>
        <v>45884</v>
      </c>
      <c r="B5441" s="356">
        <v>12</v>
      </c>
      <c r="C5441" s="357">
        <v>1776.4025462500008</v>
      </c>
      <c r="D5441" s="357">
        <v>1753.4763037800001</v>
      </c>
      <c r="E5441" s="357">
        <v>13.746993077999994</v>
      </c>
    </row>
    <row r="5442" spans="1:5">
      <c r="A5442" s="355">
        <f t="shared" si="84"/>
        <v>45884</v>
      </c>
      <c r="B5442" s="356">
        <v>13</v>
      </c>
      <c r="C5442" s="357">
        <v>1810.2924121500002</v>
      </c>
      <c r="D5442" s="357">
        <v>1766.3726443910004</v>
      </c>
      <c r="E5442" s="357">
        <v>15.060792482999997</v>
      </c>
    </row>
    <row r="5443" spans="1:5">
      <c r="A5443" s="355">
        <f t="shared" si="84"/>
        <v>45884</v>
      </c>
      <c r="B5443" s="356">
        <v>14</v>
      </c>
      <c r="C5443" s="357">
        <v>1868.6574899309999</v>
      </c>
      <c r="D5443" s="357">
        <v>1774.523347607</v>
      </c>
      <c r="E5443" s="357">
        <v>15.495510700999997</v>
      </c>
    </row>
    <row r="5444" spans="1:5">
      <c r="A5444" s="355">
        <f t="shared" si="84"/>
        <v>45884</v>
      </c>
      <c r="B5444" s="356">
        <v>15</v>
      </c>
      <c r="C5444" s="357">
        <v>1888.0221436999996</v>
      </c>
      <c r="D5444" s="357">
        <v>1761.9245230979998</v>
      </c>
      <c r="E5444" s="357">
        <v>14.160518562999995</v>
      </c>
    </row>
    <row r="5445" spans="1:5">
      <c r="A5445" s="355">
        <f t="shared" si="84"/>
        <v>45884</v>
      </c>
      <c r="B5445" s="356">
        <v>16</v>
      </c>
      <c r="C5445" s="357">
        <v>1855.0929921790002</v>
      </c>
      <c r="D5445" s="357">
        <v>1749.2015902500002</v>
      </c>
      <c r="E5445" s="357">
        <v>11.351700765000002</v>
      </c>
    </row>
    <row r="5446" spans="1:5">
      <c r="A5446" s="355">
        <f t="shared" ref="A5446:A5509" si="85">IF(B5446=0,A5445+1,A5445)</f>
        <v>45884</v>
      </c>
      <c r="B5446" s="356">
        <v>17</v>
      </c>
      <c r="C5446" s="357">
        <v>1736.9489933060011</v>
      </c>
      <c r="D5446" s="357">
        <v>1739.8336802589993</v>
      </c>
      <c r="E5446" s="357">
        <v>11.215258829999998</v>
      </c>
    </row>
    <row r="5447" spans="1:5">
      <c r="A5447" s="355">
        <f t="shared" si="85"/>
        <v>45884</v>
      </c>
      <c r="B5447" s="356">
        <v>18</v>
      </c>
      <c r="C5447" s="357">
        <v>1667.7309393610003</v>
      </c>
      <c r="D5447" s="357">
        <v>1819.4425206369997</v>
      </c>
      <c r="E5447" s="357">
        <v>11.250987585000001</v>
      </c>
    </row>
    <row r="5448" spans="1:5">
      <c r="A5448" s="355">
        <f t="shared" si="85"/>
        <v>45884</v>
      </c>
      <c r="B5448" s="356">
        <v>19</v>
      </c>
      <c r="C5448" s="357">
        <v>1828.9357546720005</v>
      </c>
      <c r="D5448" s="357">
        <v>1901.8484741990003</v>
      </c>
      <c r="E5448" s="357">
        <v>10.922842291999997</v>
      </c>
    </row>
    <row r="5449" spans="1:5">
      <c r="A5449" s="355">
        <f t="shared" si="85"/>
        <v>45884</v>
      </c>
      <c r="B5449" s="356">
        <v>20</v>
      </c>
      <c r="C5449" s="357">
        <v>1739.4325335620003</v>
      </c>
      <c r="D5449" s="357">
        <v>1826.6985731690002</v>
      </c>
      <c r="E5449" s="357">
        <v>10.702976161999997</v>
      </c>
    </row>
    <row r="5450" spans="1:5">
      <c r="A5450" s="355">
        <f t="shared" si="85"/>
        <v>45884</v>
      </c>
      <c r="B5450" s="356">
        <v>21</v>
      </c>
      <c r="C5450" s="357">
        <v>1591.5723117319999</v>
      </c>
      <c r="D5450" s="357">
        <v>1686.9858145140001</v>
      </c>
      <c r="E5450" s="357">
        <v>10.796718782000001</v>
      </c>
    </row>
    <row r="5451" spans="1:5">
      <c r="A5451" s="355">
        <f t="shared" si="85"/>
        <v>45884</v>
      </c>
      <c r="B5451" s="356">
        <v>22</v>
      </c>
      <c r="C5451" s="357">
        <v>1554.5225081149997</v>
      </c>
      <c r="D5451" s="357">
        <v>1528.8899422710001</v>
      </c>
      <c r="E5451" s="357">
        <v>11.068179237000001</v>
      </c>
    </row>
    <row r="5452" spans="1:5">
      <c r="A5452" s="355">
        <f t="shared" si="85"/>
        <v>45884</v>
      </c>
      <c r="B5452" s="356">
        <v>23</v>
      </c>
      <c r="C5452" s="357">
        <v>1433.5007213299996</v>
      </c>
      <c r="D5452" s="357">
        <v>1385.4419375319999</v>
      </c>
      <c r="E5452" s="357">
        <v>10.960467134999996</v>
      </c>
    </row>
    <row r="5453" spans="1:5">
      <c r="A5453" s="355">
        <f t="shared" si="85"/>
        <v>45885</v>
      </c>
      <c r="B5453" s="356">
        <v>0</v>
      </c>
      <c r="C5453" s="357">
        <v>1197.007458151</v>
      </c>
      <c r="D5453" s="357">
        <v>1299.6249573989994</v>
      </c>
      <c r="E5453" s="357">
        <v>11.076888857999995</v>
      </c>
    </row>
    <row r="5454" spans="1:5">
      <c r="A5454" s="355">
        <f t="shared" si="85"/>
        <v>45885</v>
      </c>
      <c r="B5454" s="356">
        <v>1</v>
      </c>
      <c r="C5454" s="357">
        <v>1182.143191591</v>
      </c>
      <c r="D5454" s="357">
        <v>1239.7999657510002</v>
      </c>
      <c r="E5454" s="357">
        <v>11.416952759000008</v>
      </c>
    </row>
    <row r="5455" spans="1:5">
      <c r="A5455" s="355">
        <f t="shared" si="85"/>
        <v>45885</v>
      </c>
      <c r="B5455" s="356">
        <v>2</v>
      </c>
      <c r="C5455" s="357">
        <v>1167.4544339020001</v>
      </c>
      <c r="D5455" s="357">
        <v>1221.8902663189999</v>
      </c>
      <c r="E5455" s="357">
        <v>11.114221797000001</v>
      </c>
    </row>
    <row r="5456" spans="1:5">
      <c r="A5456" s="355">
        <f t="shared" si="85"/>
        <v>45885</v>
      </c>
      <c r="B5456" s="356">
        <v>3</v>
      </c>
      <c r="C5456" s="357">
        <v>1156.503428126</v>
      </c>
      <c r="D5456" s="357">
        <v>1211.1373075639997</v>
      </c>
      <c r="E5456" s="357">
        <v>11.132523895999997</v>
      </c>
    </row>
    <row r="5457" spans="1:5">
      <c r="A5457" s="355">
        <f t="shared" si="85"/>
        <v>45885</v>
      </c>
      <c r="B5457" s="356">
        <v>4</v>
      </c>
      <c r="C5457" s="357">
        <v>1165.3029929520003</v>
      </c>
      <c r="D5457" s="357">
        <v>1225.5242787470002</v>
      </c>
      <c r="E5457" s="357">
        <v>10.899435019999997</v>
      </c>
    </row>
    <row r="5458" spans="1:5">
      <c r="A5458" s="355">
        <f t="shared" si="85"/>
        <v>45885</v>
      </c>
      <c r="B5458" s="356">
        <v>5</v>
      </c>
      <c r="C5458" s="357">
        <v>1178.2296901390002</v>
      </c>
      <c r="D5458" s="357">
        <v>1278.8615005849997</v>
      </c>
      <c r="E5458" s="357">
        <v>10.446617332000001</v>
      </c>
    </row>
    <row r="5459" spans="1:5">
      <c r="A5459" s="355">
        <f t="shared" si="85"/>
        <v>45885</v>
      </c>
      <c r="B5459" s="356">
        <v>6</v>
      </c>
      <c r="C5459" s="357">
        <v>1197.907451909</v>
      </c>
      <c r="D5459" s="357">
        <v>1344.0545882360002</v>
      </c>
      <c r="E5459" s="357">
        <v>9.1370716460000025</v>
      </c>
    </row>
    <row r="5460" spans="1:5">
      <c r="A5460" s="355">
        <f t="shared" si="85"/>
        <v>45885</v>
      </c>
      <c r="B5460" s="356">
        <v>7</v>
      </c>
      <c r="C5460" s="357">
        <v>1243.1464765649996</v>
      </c>
      <c r="D5460" s="357">
        <v>1480.891243001</v>
      </c>
      <c r="E5460" s="357">
        <v>9.2850158789999977</v>
      </c>
    </row>
    <row r="5461" spans="1:5">
      <c r="A5461" s="355">
        <f t="shared" si="85"/>
        <v>45885</v>
      </c>
      <c r="B5461" s="356">
        <v>8</v>
      </c>
      <c r="C5461" s="357">
        <v>1375.8828564220012</v>
      </c>
      <c r="D5461" s="357">
        <v>1601.5538954340002</v>
      </c>
      <c r="E5461" s="357">
        <v>9.8299838899999976</v>
      </c>
    </row>
    <row r="5462" spans="1:5">
      <c r="A5462" s="355">
        <f t="shared" si="85"/>
        <v>45885</v>
      </c>
      <c r="B5462" s="356">
        <v>9</v>
      </c>
      <c r="C5462" s="357">
        <v>1459.2487721420005</v>
      </c>
      <c r="D5462" s="357">
        <v>1677.5735116070009</v>
      </c>
      <c r="E5462" s="357">
        <v>10.528037713999998</v>
      </c>
    </row>
    <row r="5463" spans="1:5">
      <c r="A5463" s="355">
        <f t="shared" si="85"/>
        <v>45885</v>
      </c>
      <c r="B5463" s="356">
        <v>10</v>
      </c>
      <c r="C5463" s="357">
        <v>1557.5910270820002</v>
      </c>
      <c r="D5463" s="357">
        <v>1726.613748969</v>
      </c>
      <c r="E5463" s="357">
        <v>10.833858666999999</v>
      </c>
    </row>
    <row r="5464" spans="1:5">
      <c r="A5464" s="355">
        <f t="shared" si="85"/>
        <v>45885</v>
      </c>
      <c r="B5464" s="356">
        <v>11</v>
      </c>
      <c r="C5464" s="357">
        <v>1612.112081360001</v>
      </c>
      <c r="D5464" s="357">
        <v>1776.0431448770007</v>
      </c>
      <c r="E5464" s="357">
        <v>10.758417155999998</v>
      </c>
    </row>
    <row r="5465" spans="1:5">
      <c r="A5465" s="355">
        <f t="shared" si="85"/>
        <v>45885</v>
      </c>
      <c r="B5465" s="356">
        <v>12</v>
      </c>
      <c r="C5465" s="357">
        <v>1619.6789853940002</v>
      </c>
      <c r="D5465" s="357">
        <v>1781.4572344369992</v>
      </c>
      <c r="E5465" s="357">
        <v>10.422545879999998</v>
      </c>
    </row>
    <row r="5466" spans="1:5">
      <c r="A5466" s="355">
        <f t="shared" si="85"/>
        <v>45885</v>
      </c>
      <c r="B5466" s="356">
        <v>13</v>
      </c>
      <c r="C5466" s="357">
        <v>1593.9219366710001</v>
      </c>
      <c r="D5466" s="357">
        <v>1758.7086417080004</v>
      </c>
      <c r="E5466" s="357">
        <v>10.577645816999995</v>
      </c>
    </row>
    <row r="5467" spans="1:5">
      <c r="A5467" s="355">
        <f t="shared" si="85"/>
        <v>45885</v>
      </c>
      <c r="B5467" s="356">
        <v>14</v>
      </c>
      <c r="C5467" s="357">
        <v>1542.6638191629995</v>
      </c>
      <c r="D5467" s="357">
        <v>1706.9547259030003</v>
      </c>
      <c r="E5467" s="357">
        <v>10.645029823999998</v>
      </c>
    </row>
    <row r="5468" spans="1:5">
      <c r="A5468" s="355">
        <f t="shared" si="85"/>
        <v>45885</v>
      </c>
      <c r="B5468" s="356">
        <v>15</v>
      </c>
      <c r="C5468" s="357">
        <v>1526.6642140590006</v>
      </c>
      <c r="D5468" s="357">
        <v>1665.1936122189998</v>
      </c>
      <c r="E5468" s="357">
        <v>12.413714145999998</v>
      </c>
    </row>
    <row r="5469" spans="1:5">
      <c r="A5469" s="355">
        <f t="shared" si="85"/>
        <v>45885</v>
      </c>
      <c r="B5469" s="356">
        <v>16</v>
      </c>
      <c r="C5469" s="357">
        <v>1520.0007908579998</v>
      </c>
      <c r="D5469" s="357">
        <v>1689.1808379820002</v>
      </c>
      <c r="E5469" s="357">
        <v>9.8432859089999969</v>
      </c>
    </row>
    <row r="5470" spans="1:5">
      <c r="A5470" s="355">
        <f t="shared" si="85"/>
        <v>45885</v>
      </c>
      <c r="B5470" s="356">
        <v>17</v>
      </c>
      <c r="C5470" s="357">
        <v>1560.2744539579999</v>
      </c>
      <c r="D5470" s="357">
        <v>1691.259524031</v>
      </c>
      <c r="E5470" s="357">
        <v>15.575474196</v>
      </c>
    </row>
    <row r="5471" spans="1:5">
      <c r="A5471" s="355">
        <f t="shared" si="85"/>
        <v>45885</v>
      </c>
      <c r="B5471" s="356">
        <v>18</v>
      </c>
      <c r="C5471" s="357">
        <v>1636.2336782740003</v>
      </c>
      <c r="D5471" s="357">
        <v>1769.9172438220007</v>
      </c>
      <c r="E5471" s="357">
        <v>12.106652946000001</v>
      </c>
    </row>
    <row r="5472" spans="1:5">
      <c r="A5472" s="355">
        <f t="shared" si="85"/>
        <v>45885</v>
      </c>
      <c r="B5472" s="356">
        <v>19</v>
      </c>
      <c r="C5472" s="357">
        <v>1772.7891229480008</v>
      </c>
      <c r="D5472" s="357">
        <v>1844.28776526</v>
      </c>
      <c r="E5472" s="357">
        <v>11.079628488999997</v>
      </c>
    </row>
    <row r="5473" spans="1:5">
      <c r="A5473" s="355">
        <f t="shared" si="85"/>
        <v>45885</v>
      </c>
      <c r="B5473" s="356">
        <v>20</v>
      </c>
      <c r="C5473" s="357">
        <v>1673.8600934590004</v>
      </c>
      <c r="D5473" s="357">
        <v>1745.5580849050002</v>
      </c>
      <c r="E5473" s="357">
        <v>11.023547816999997</v>
      </c>
    </row>
    <row r="5474" spans="1:5">
      <c r="A5474" s="355">
        <f t="shared" si="85"/>
        <v>45885</v>
      </c>
      <c r="B5474" s="356">
        <v>21</v>
      </c>
      <c r="C5474" s="357">
        <v>1540.6418280610003</v>
      </c>
      <c r="D5474" s="357">
        <v>1617.093251603</v>
      </c>
      <c r="E5474" s="357">
        <v>10.120259158000001</v>
      </c>
    </row>
    <row r="5475" spans="1:5">
      <c r="A5475" s="355">
        <f t="shared" si="85"/>
        <v>45885</v>
      </c>
      <c r="B5475" s="356">
        <v>22</v>
      </c>
      <c r="C5475" s="357">
        <v>1474.964074347</v>
      </c>
      <c r="D5475" s="357">
        <v>1493.5673715780001</v>
      </c>
      <c r="E5475" s="357">
        <v>10.298463788000001</v>
      </c>
    </row>
    <row r="5476" spans="1:5">
      <c r="A5476" s="355">
        <f t="shared" si="85"/>
        <v>45885</v>
      </c>
      <c r="B5476" s="356">
        <v>23</v>
      </c>
      <c r="C5476" s="357">
        <v>1306.8001379080004</v>
      </c>
      <c r="D5476" s="357">
        <v>1361.5271542819996</v>
      </c>
      <c r="E5476" s="357">
        <v>10.470310624</v>
      </c>
    </row>
    <row r="5477" spans="1:5">
      <c r="A5477" s="355">
        <f t="shared" si="85"/>
        <v>45886</v>
      </c>
      <c r="B5477" s="356">
        <v>0</v>
      </c>
      <c r="C5477" s="357">
        <v>1225.5736047779999</v>
      </c>
      <c r="D5477" s="357">
        <v>1274.248232014</v>
      </c>
      <c r="E5477" s="357">
        <v>10.612981044000001</v>
      </c>
    </row>
    <row r="5478" spans="1:5">
      <c r="A5478" s="355">
        <f t="shared" si="85"/>
        <v>45886</v>
      </c>
      <c r="B5478" s="356">
        <v>1</v>
      </c>
      <c r="C5478" s="357">
        <v>1192.6992671509995</v>
      </c>
      <c r="D5478" s="357">
        <v>1235.9467168160006</v>
      </c>
      <c r="E5478" s="357">
        <v>10.689436949999999</v>
      </c>
    </row>
    <row r="5479" spans="1:5">
      <c r="A5479" s="355">
        <f t="shared" si="85"/>
        <v>45886</v>
      </c>
      <c r="B5479" s="356">
        <v>2</v>
      </c>
      <c r="C5479" s="357">
        <v>1148.3812556980001</v>
      </c>
      <c r="D5479" s="357">
        <v>1193.8352587089994</v>
      </c>
      <c r="E5479" s="357">
        <v>11.946564465999998</v>
      </c>
    </row>
    <row r="5480" spans="1:5">
      <c r="A5480" s="355">
        <f t="shared" si="85"/>
        <v>45886</v>
      </c>
      <c r="B5480" s="356">
        <v>3</v>
      </c>
      <c r="C5480" s="357">
        <v>1115.8610931549999</v>
      </c>
      <c r="D5480" s="357">
        <v>1174.8481856750002</v>
      </c>
      <c r="E5480" s="357">
        <v>11.067079509999997</v>
      </c>
    </row>
    <row r="5481" spans="1:5">
      <c r="A5481" s="355">
        <f t="shared" si="85"/>
        <v>45886</v>
      </c>
      <c r="B5481" s="356">
        <v>4</v>
      </c>
      <c r="C5481" s="357">
        <v>1065.798211967</v>
      </c>
      <c r="D5481" s="357">
        <v>1173.9966326680001</v>
      </c>
      <c r="E5481" s="357">
        <v>10.525990891000001</v>
      </c>
    </row>
    <row r="5482" spans="1:5">
      <c r="A5482" s="355">
        <f t="shared" si="85"/>
        <v>45886</v>
      </c>
      <c r="B5482" s="356">
        <v>5</v>
      </c>
      <c r="C5482" s="357">
        <v>1020.8859781660002</v>
      </c>
      <c r="D5482" s="357">
        <v>1193.0111180900003</v>
      </c>
      <c r="E5482" s="357">
        <v>10.006214928000004</v>
      </c>
    </row>
    <row r="5483" spans="1:5">
      <c r="A5483" s="355">
        <f t="shared" si="85"/>
        <v>45886</v>
      </c>
      <c r="B5483" s="356">
        <v>6</v>
      </c>
      <c r="C5483" s="357">
        <v>999.13817933199994</v>
      </c>
      <c r="D5483" s="357">
        <v>1209.9316403670005</v>
      </c>
      <c r="E5483" s="357">
        <v>7.8388812700000017</v>
      </c>
    </row>
    <row r="5484" spans="1:5">
      <c r="A5484" s="355">
        <f t="shared" si="85"/>
        <v>45886</v>
      </c>
      <c r="B5484" s="356">
        <v>7</v>
      </c>
      <c r="C5484" s="357">
        <v>1093.4599816810003</v>
      </c>
      <c r="D5484" s="357">
        <v>1326.3020074230003</v>
      </c>
      <c r="E5484" s="357">
        <v>8.1624296700000016</v>
      </c>
    </row>
    <row r="5485" spans="1:5">
      <c r="A5485" s="355">
        <f t="shared" si="85"/>
        <v>45886</v>
      </c>
      <c r="B5485" s="356">
        <v>8</v>
      </c>
      <c r="C5485" s="357">
        <v>1220.639816503</v>
      </c>
      <c r="D5485" s="357">
        <v>1425.1699209509995</v>
      </c>
      <c r="E5485" s="357">
        <v>8.2422456010000023</v>
      </c>
    </row>
    <row r="5486" spans="1:5">
      <c r="A5486" s="355">
        <f t="shared" si="85"/>
        <v>45886</v>
      </c>
      <c r="B5486" s="356">
        <v>9</v>
      </c>
      <c r="C5486" s="357">
        <v>1293.5021729389998</v>
      </c>
      <c r="D5486" s="357">
        <v>1493.786480365</v>
      </c>
      <c r="E5486" s="357">
        <v>8.8127347569999994</v>
      </c>
    </row>
    <row r="5487" spans="1:5">
      <c r="A5487" s="355">
        <f t="shared" si="85"/>
        <v>45886</v>
      </c>
      <c r="B5487" s="356">
        <v>10</v>
      </c>
      <c r="C5487" s="357">
        <v>1333.8128767919991</v>
      </c>
      <c r="D5487" s="357">
        <v>1536.5312074569999</v>
      </c>
      <c r="E5487" s="357">
        <v>9.4815223009999983</v>
      </c>
    </row>
    <row r="5488" spans="1:5">
      <c r="A5488" s="355">
        <f t="shared" si="85"/>
        <v>45886</v>
      </c>
      <c r="B5488" s="356">
        <v>11</v>
      </c>
      <c r="C5488" s="357">
        <v>1354.0018298109997</v>
      </c>
      <c r="D5488" s="357">
        <v>1554.6695730309996</v>
      </c>
      <c r="E5488" s="357">
        <v>9.1259189860000003</v>
      </c>
    </row>
    <row r="5489" spans="1:5">
      <c r="A5489" s="355">
        <f t="shared" si="85"/>
        <v>45886</v>
      </c>
      <c r="B5489" s="356">
        <v>12</v>
      </c>
      <c r="C5489" s="357">
        <v>1373.8583947039995</v>
      </c>
      <c r="D5489" s="357">
        <v>1570.8501474849998</v>
      </c>
      <c r="E5489" s="357">
        <v>9.261543163999999</v>
      </c>
    </row>
    <row r="5490" spans="1:5">
      <c r="A5490" s="355">
        <f t="shared" si="85"/>
        <v>45886</v>
      </c>
      <c r="B5490" s="356">
        <v>13</v>
      </c>
      <c r="C5490" s="357">
        <v>1367.4906804850007</v>
      </c>
      <c r="D5490" s="357">
        <v>1561.0802667060002</v>
      </c>
      <c r="E5490" s="357">
        <v>9.0520540010000019</v>
      </c>
    </row>
    <row r="5491" spans="1:5">
      <c r="A5491" s="355">
        <f t="shared" si="85"/>
        <v>45886</v>
      </c>
      <c r="B5491" s="356">
        <v>14</v>
      </c>
      <c r="C5491" s="357">
        <v>1345.1428698680008</v>
      </c>
      <c r="D5491" s="357">
        <v>1541.5168768520002</v>
      </c>
      <c r="E5491" s="357">
        <v>9.3693676310000011</v>
      </c>
    </row>
    <row r="5492" spans="1:5">
      <c r="A5492" s="355">
        <f t="shared" si="85"/>
        <v>45886</v>
      </c>
      <c r="B5492" s="356">
        <v>15</v>
      </c>
      <c r="C5492" s="357">
        <v>1353.9359265390001</v>
      </c>
      <c r="D5492" s="357">
        <v>1552.041738874</v>
      </c>
      <c r="E5492" s="357">
        <v>9.1390769689999996</v>
      </c>
    </row>
    <row r="5493" spans="1:5">
      <c r="A5493" s="355">
        <f t="shared" si="85"/>
        <v>45886</v>
      </c>
      <c r="B5493" s="356">
        <v>16</v>
      </c>
      <c r="C5493" s="357">
        <v>1372.8815039410006</v>
      </c>
      <c r="D5493" s="357">
        <v>1570.2439905289998</v>
      </c>
      <c r="E5493" s="357">
        <v>8.8160404539999995</v>
      </c>
    </row>
    <row r="5494" spans="1:5">
      <c r="A5494" s="355">
        <f t="shared" si="85"/>
        <v>45886</v>
      </c>
      <c r="B5494" s="356">
        <v>17</v>
      </c>
      <c r="C5494" s="357">
        <v>1391.4073326309999</v>
      </c>
      <c r="D5494" s="357">
        <v>1571.2365924509998</v>
      </c>
      <c r="E5494" s="357">
        <v>9.2258994239999996</v>
      </c>
    </row>
    <row r="5495" spans="1:5">
      <c r="A5495" s="355">
        <f t="shared" si="85"/>
        <v>45886</v>
      </c>
      <c r="B5495" s="356">
        <v>18</v>
      </c>
      <c r="C5495" s="357">
        <v>1479.378666499</v>
      </c>
      <c r="D5495" s="357">
        <v>1688.6838007040003</v>
      </c>
      <c r="E5495" s="357">
        <v>10.421237899999999</v>
      </c>
    </row>
    <row r="5496" spans="1:5">
      <c r="A5496" s="355">
        <f t="shared" si="85"/>
        <v>45886</v>
      </c>
      <c r="B5496" s="356">
        <v>19</v>
      </c>
      <c r="C5496" s="357">
        <v>1650.6114339910007</v>
      </c>
      <c r="D5496" s="357">
        <v>1806.5506823240005</v>
      </c>
      <c r="E5496" s="357">
        <v>11.491360125999996</v>
      </c>
    </row>
    <row r="5497" spans="1:5">
      <c r="A5497" s="355">
        <f t="shared" si="85"/>
        <v>45886</v>
      </c>
      <c r="B5497" s="356">
        <v>20</v>
      </c>
      <c r="C5497" s="357">
        <v>1618.7168166920001</v>
      </c>
      <c r="D5497" s="357">
        <v>1753.484029603</v>
      </c>
      <c r="E5497" s="357">
        <v>11.786520488000003</v>
      </c>
    </row>
    <row r="5498" spans="1:5">
      <c r="A5498" s="355">
        <f t="shared" si="85"/>
        <v>45886</v>
      </c>
      <c r="B5498" s="356">
        <v>21</v>
      </c>
      <c r="C5498" s="357">
        <v>1469.7395918759996</v>
      </c>
      <c r="D5498" s="357">
        <v>1622.2623157490007</v>
      </c>
      <c r="E5498" s="357">
        <v>11.917187005000004</v>
      </c>
    </row>
    <row r="5499" spans="1:5">
      <c r="A5499" s="355">
        <f t="shared" si="85"/>
        <v>45886</v>
      </c>
      <c r="B5499" s="356">
        <v>22</v>
      </c>
      <c r="C5499" s="357">
        <v>1416.8528142749997</v>
      </c>
      <c r="D5499" s="357">
        <v>1484.810425484</v>
      </c>
      <c r="E5499" s="357">
        <v>12.213082217999998</v>
      </c>
    </row>
    <row r="5500" spans="1:5">
      <c r="A5500" s="355">
        <f t="shared" si="85"/>
        <v>45886</v>
      </c>
      <c r="B5500" s="356">
        <v>23</v>
      </c>
      <c r="C5500" s="357">
        <v>1230.0253218330004</v>
      </c>
      <c r="D5500" s="357">
        <v>1328.1714303580006</v>
      </c>
      <c r="E5500" s="357">
        <v>12.939799689999996</v>
      </c>
    </row>
    <row r="5501" spans="1:5">
      <c r="A5501" s="355">
        <f t="shared" si="85"/>
        <v>45887</v>
      </c>
      <c r="B5501" s="356">
        <v>0</v>
      </c>
      <c r="C5501" s="357">
        <v>1086.7899983480002</v>
      </c>
      <c r="D5501" s="357">
        <v>1226.2244288080003</v>
      </c>
      <c r="E5501" s="357">
        <v>13.139658878999999</v>
      </c>
    </row>
    <row r="5502" spans="1:5">
      <c r="A5502" s="355">
        <f t="shared" si="85"/>
        <v>45887</v>
      </c>
      <c r="B5502" s="356">
        <v>1</v>
      </c>
      <c r="C5502" s="357">
        <v>1026.9183461930002</v>
      </c>
      <c r="D5502" s="357">
        <v>1175.4349603950004</v>
      </c>
      <c r="E5502" s="357">
        <v>13.871775969999996</v>
      </c>
    </row>
    <row r="5503" spans="1:5">
      <c r="A5503" s="355">
        <f t="shared" si="85"/>
        <v>45887</v>
      </c>
      <c r="B5503" s="356">
        <v>2</v>
      </c>
      <c r="C5503" s="357">
        <v>1018.3421570409998</v>
      </c>
      <c r="D5503" s="357">
        <v>1154.2060978740001</v>
      </c>
      <c r="E5503" s="357">
        <v>14.275707915000005</v>
      </c>
    </row>
    <row r="5504" spans="1:5">
      <c r="A5504" s="355">
        <f t="shared" si="85"/>
        <v>45887</v>
      </c>
      <c r="B5504" s="356">
        <v>3</v>
      </c>
      <c r="C5504" s="357">
        <v>1061.5552071919997</v>
      </c>
      <c r="D5504" s="357">
        <v>1150.8808895540001</v>
      </c>
      <c r="E5504" s="357">
        <v>14.524500148999994</v>
      </c>
    </row>
    <row r="5505" spans="1:5">
      <c r="A5505" s="355">
        <f t="shared" si="85"/>
        <v>45887</v>
      </c>
      <c r="B5505" s="356">
        <v>4</v>
      </c>
      <c r="C5505" s="357">
        <v>1154.0503185209993</v>
      </c>
      <c r="D5505" s="357">
        <v>1199.0524361549997</v>
      </c>
      <c r="E5505" s="357">
        <v>12.232850246999998</v>
      </c>
    </row>
    <row r="5506" spans="1:5">
      <c r="A5506" s="355">
        <f t="shared" si="85"/>
        <v>45887</v>
      </c>
      <c r="B5506" s="356">
        <v>5</v>
      </c>
      <c r="C5506" s="357">
        <v>1204.246163327</v>
      </c>
      <c r="D5506" s="357">
        <v>1310.1413369710003</v>
      </c>
      <c r="E5506" s="357">
        <v>11.634483856999996</v>
      </c>
    </row>
    <row r="5507" spans="1:5">
      <c r="A5507" s="355">
        <f t="shared" si="85"/>
        <v>45887</v>
      </c>
      <c r="B5507" s="356">
        <v>6</v>
      </c>
      <c r="C5507" s="357">
        <v>1248.8023138570002</v>
      </c>
      <c r="D5507" s="357">
        <v>1457.753561086</v>
      </c>
      <c r="E5507" s="357">
        <v>11.110557694000001</v>
      </c>
    </row>
    <row r="5508" spans="1:5">
      <c r="A5508" s="355">
        <f t="shared" si="85"/>
        <v>45887</v>
      </c>
      <c r="B5508" s="356">
        <v>7</v>
      </c>
      <c r="C5508" s="357">
        <v>1398.7748878699995</v>
      </c>
      <c r="D5508" s="357">
        <v>1589.7860301220001</v>
      </c>
      <c r="E5508" s="357">
        <v>12.470277010999999</v>
      </c>
    </row>
    <row r="5509" spans="1:5">
      <c r="A5509" s="355">
        <f t="shared" si="85"/>
        <v>45887</v>
      </c>
      <c r="B5509" s="356">
        <v>8</v>
      </c>
      <c r="C5509" s="357">
        <v>1548.0773254530002</v>
      </c>
      <c r="D5509" s="357">
        <v>1719.3025730640004</v>
      </c>
      <c r="E5509" s="357">
        <v>13.363533614999993</v>
      </c>
    </row>
    <row r="5510" spans="1:5">
      <c r="A5510" s="355">
        <f t="shared" ref="A5510:A5573" si="86">IF(B5510=0,A5509+1,A5509)</f>
        <v>45887</v>
      </c>
      <c r="B5510" s="356">
        <v>9</v>
      </c>
      <c r="C5510" s="357">
        <v>1607.7139857890018</v>
      </c>
      <c r="D5510" s="357">
        <v>1792.535615145001</v>
      </c>
      <c r="E5510" s="357">
        <v>13.498871478000003</v>
      </c>
    </row>
    <row r="5511" spans="1:5">
      <c r="A5511" s="355">
        <f t="shared" si="86"/>
        <v>45887</v>
      </c>
      <c r="B5511" s="356">
        <v>10</v>
      </c>
      <c r="C5511" s="357">
        <v>1695.4369345790001</v>
      </c>
      <c r="D5511" s="357">
        <v>1864.5542831020002</v>
      </c>
      <c r="E5511" s="357">
        <v>13.729711699999994</v>
      </c>
    </row>
    <row r="5512" spans="1:5">
      <c r="A5512" s="355">
        <f t="shared" si="86"/>
        <v>45887</v>
      </c>
      <c r="B5512" s="356">
        <v>11</v>
      </c>
      <c r="C5512" s="357">
        <v>1754.0000891630009</v>
      </c>
      <c r="D5512" s="357">
        <v>1917.0268025270004</v>
      </c>
      <c r="E5512" s="357">
        <v>13.805497448000001</v>
      </c>
    </row>
    <row r="5513" spans="1:5">
      <c r="A5513" s="355">
        <f t="shared" si="86"/>
        <v>45887</v>
      </c>
      <c r="B5513" s="356">
        <v>12</v>
      </c>
      <c r="C5513" s="357">
        <v>1747.2207912659992</v>
      </c>
      <c r="D5513" s="357">
        <v>1913.9952646469997</v>
      </c>
      <c r="E5513" s="357">
        <v>12.313917888000001</v>
      </c>
    </row>
    <row r="5514" spans="1:5">
      <c r="A5514" s="355">
        <f t="shared" si="86"/>
        <v>45887</v>
      </c>
      <c r="B5514" s="356">
        <v>13</v>
      </c>
      <c r="C5514" s="357">
        <v>1761.3021508220006</v>
      </c>
      <c r="D5514" s="357">
        <v>1920.909083261</v>
      </c>
      <c r="E5514" s="357">
        <v>12.897589700000005</v>
      </c>
    </row>
    <row r="5515" spans="1:5">
      <c r="A5515" s="355">
        <f t="shared" si="86"/>
        <v>45887</v>
      </c>
      <c r="B5515" s="356">
        <v>14</v>
      </c>
      <c r="C5515" s="357">
        <v>1836.2485038480004</v>
      </c>
      <c r="D5515" s="357">
        <v>1947.2653373749997</v>
      </c>
      <c r="E5515" s="357">
        <v>13.515890451000001</v>
      </c>
    </row>
    <row r="5516" spans="1:5">
      <c r="A5516" s="355">
        <f t="shared" si="86"/>
        <v>45887</v>
      </c>
      <c r="B5516" s="356">
        <v>15</v>
      </c>
      <c r="C5516" s="357">
        <v>1928.9888729600009</v>
      </c>
      <c r="D5516" s="357">
        <v>1962.3116862110005</v>
      </c>
      <c r="E5516" s="357">
        <v>13.477643895999996</v>
      </c>
    </row>
    <row r="5517" spans="1:5">
      <c r="A5517" s="355">
        <f t="shared" si="86"/>
        <v>45887</v>
      </c>
      <c r="B5517" s="356">
        <v>16</v>
      </c>
      <c r="C5517" s="357">
        <v>1916.5655530980007</v>
      </c>
      <c r="D5517" s="357">
        <v>1951.597907437</v>
      </c>
      <c r="E5517" s="357">
        <v>12.261703008999996</v>
      </c>
    </row>
    <row r="5518" spans="1:5">
      <c r="A5518" s="355">
        <f t="shared" si="86"/>
        <v>45887</v>
      </c>
      <c r="B5518" s="356">
        <v>17</v>
      </c>
      <c r="C5518" s="357">
        <v>1823.5526561849997</v>
      </c>
      <c r="D5518" s="357">
        <v>1883.2394359849993</v>
      </c>
      <c r="E5518" s="357">
        <v>10.424545066000002</v>
      </c>
    </row>
    <row r="5519" spans="1:5">
      <c r="A5519" s="355">
        <f t="shared" si="86"/>
        <v>45887</v>
      </c>
      <c r="B5519" s="356">
        <v>18</v>
      </c>
      <c r="C5519" s="357">
        <v>1780.5920157469998</v>
      </c>
      <c r="D5519" s="357">
        <v>1938.0444517269998</v>
      </c>
      <c r="E5519" s="357">
        <v>11.020703348000001</v>
      </c>
    </row>
    <row r="5520" spans="1:5">
      <c r="A5520" s="355">
        <f t="shared" si="86"/>
        <v>45887</v>
      </c>
      <c r="B5520" s="356">
        <v>19</v>
      </c>
      <c r="C5520" s="357">
        <v>1956.0704473760002</v>
      </c>
      <c r="D5520" s="357">
        <v>2053.1669822570002</v>
      </c>
      <c r="E5520" s="357">
        <v>10.769640456999996</v>
      </c>
    </row>
    <row r="5521" spans="1:5">
      <c r="A5521" s="355">
        <f t="shared" si="86"/>
        <v>45887</v>
      </c>
      <c r="B5521" s="356">
        <v>20</v>
      </c>
      <c r="C5521" s="357">
        <v>1918.7195860549994</v>
      </c>
      <c r="D5521" s="357">
        <v>1967.2700261089997</v>
      </c>
      <c r="E5521" s="357">
        <v>10.721371926000002</v>
      </c>
    </row>
    <row r="5522" spans="1:5">
      <c r="A5522" s="355">
        <f t="shared" si="86"/>
        <v>45887</v>
      </c>
      <c r="B5522" s="356">
        <v>21</v>
      </c>
      <c r="C5522" s="357">
        <v>1665.8112978799998</v>
      </c>
      <c r="D5522" s="357">
        <v>1806.1908657299998</v>
      </c>
      <c r="E5522" s="357">
        <v>9.9588628810000017</v>
      </c>
    </row>
    <row r="5523" spans="1:5">
      <c r="A5523" s="355">
        <f t="shared" si="86"/>
        <v>45887</v>
      </c>
      <c r="B5523" s="356">
        <v>22</v>
      </c>
      <c r="C5523" s="357">
        <v>1551.1862637340002</v>
      </c>
      <c r="D5523" s="357">
        <v>1646.9892067989992</v>
      </c>
      <c r="E5523" s="357">
        <v>9.6166358090000017</v>
      </c>
    </row>
    <row r="5524" spans="1:5">
      <c r="A5524" s="355">
        <f t="shared" si="86"/>
        <v>45887</v>
      </c>
      <c r="B5524" s="356">
        <v>23</v>
      </c>
      <c r="C5524" s="357">
        <v>1385.7602872890009</v>
      </c>
      <c r="D5524" s="357">
        <v>1480.0163326989996</v>
      </c>
      <c r="E5524" s="357">
        <v>9.6696150610000018</v>
      </c>
    </row>
    <row r="5525" spans="1:5">
      <c r="A5525" s="355">
        <f t="shared" si="86"/>
        <v>45888</v>
      </c>
      <c r="B5525" s="356">
        <v>0</v>
      </c>
      <c r="C5525" s="357">
        <v>1316.5209066730004</v>
      </c>
      <c r="D5525" s="357">
        <v>1386.9041127600005</v>
      </c>
      <c r="E5525" s="357">
        <v>9.3858022270000045</v>
      </c>
    </row>
    <row r="5526" spans="1:5">
      <c r="A5526" s="355">
        <f t="shared" si="86"/>
        <v>45888</v>
      </c>
      <c r="B5526" s="356">
        <v>1</v>
      </c>
      <c r="C5526" s="357">
        <v>1196.0462590489999</v>
      </c>
      <c r="D5526" s="357">
        <v>1326.3432162780002</v>
      </c>
      <c r="E5526" s="357">
        <v>9.5237783359999995</v>
      </c>
    </row>
    <row r="5527" spans="1:5">
      <c r="A5527" s="355">
        <f t="shared" si="86"/>
        <v>45888</v>
      </c>
      <c r="B5527" s="356">
        <v>2</v>
      </c>
      <c r="C5527" s="357">
        <v>1097.9038109120002</v>
      </c>
      <c r="D5527" s="357">
        <v>1282.9225795690002</v>
      </c>
      <c r="E5527" s="357">
        <v>10.493757856</v>
      </c>
    </row>
    <row r="5528" spans="1:5">
      <c r="A5528" s="355">
        <f t="shared" si="86"/>
        <v>45888</v>
      </c>
      <c r="B5528" s="356">
        <v>3</v>
      </c>
      <c r="C5528" s="357">
        <v>1083.874403559</v>
      </c>
      <c r="D5528" s="357">
        <v>1280.8933063989998</v>
      </c>
      <c r="E5528" s="357">
        <v>11.160265620000001</v>
      </c>
    </row>
    <row r="5529" spans="1:5">
      <c r="A5529" s="355">
        <f t="shared" si="86"/>
        <v>45888</v>
      </c>
      <c r="B5529" s="356">
        <v>4</v>
      </c>
      <c r="C5529" s="357">
        <v>1136.5358360969997</v>
      </c>
      <c r="D5529" s="357">
        <v>1334.2572378719999</v>
      </c>
      <c r="E5529" s="357">
        <v>11.109909725999998</v>
      </c>
    </row>
    <row r="5530" spans="1:5">
      <c r="A5530" s="355">
        <f t="shared" si="86"/>
        <v>45888</v>
      </c>
      <c r="B5530" s="356">
        <v>5</v>
      </c>
      <c r="C5530" s="357">
        <v>1249.0348072799998</v>
      </c>
      <c r="D5530" s="357">
        <v>1440.4338047720003</v>
      </c>
      <c r="E5530" s="357">
        <v>10.451977845000004</v>
      </c>
    </row>
    <row r="5531" spans="1:5">
      <c r="A5531" s="355">
        <f t="shared" si="86"/>
        <v>45888</v>
      </c>
      <c r="B5531" s="356">
        <v>6</v>
      </c>
      <c r="C5531" s="357">
        <v>1350.2108616190003</v>
      </c>
      <c r="D5531" s="357">
        <v>1571.9752426890004</v>
      </c>
      <c r="E5531" s="357">
        <v>9.6573705989999983</v>
      </c>
    </row>
    <row r="5532" spans="1:5">
      <c r="A5532" s="355">
        <f t="shared" si="86"/>
        <v>45888</v>
      </c>
      <c r="B5532" s="356">
        <v>7</v>
      </c>
      <c r="C5532" s="357">
        <v>1439.3841689110006</v>
      </c>
      <c r="D5532" s="357">
        <v>1676.7327705439995</v>
      </c>
      <c r="E5532" s="357">
        <v>11.782948182999998</v>
      </c>
    </row>
    <row r="5533" spans="1:5">
      <c r="A5533" s="355">
        <f t="shared" si="86"/>
        <v>45888</v>
      </c>
      <c r="B5533" s="356">
        <v>8</v>
      </c>
      <c r="C5533" s="357">
        <v>1543.5674071489996</v>
      </c>
      <c r="D5533" s="357">
        <v>1777.7819302949997</v>
      </c>
      <c r="E5533" s="357">
        <v>12.261715790000002</v>
      </c>
    </row>
    <row r="5534" spans="1:5">
      <c r="A5534" s="355">
        <f t="shared" si="86"/>
        <v>45888</v>
      </c>
      <c r="B5534" s="356">
        <v>9</v>
      </c>
      <c r="C5534" s="357">
        <v>1593.4901794640011</v>
      </c>
      <c r="D5534" s="357">
        <v>1829.3551106270004</v>
      </c>
      <c r="E5534" s="357">
        <v>12.609724904999998</v>
      </c>
    </row>
    <row r="5535" spans="1:5">
      <c r="A5535" s="355">
        <f t="shared" si="86"/>
        <v>45888</v>
      </c>
      <c r="B5535" s="356">
        <v>10</v>
      </c>
      <c r="C5535" s="357">
        <v>1627.0975173879997</v>
      </c>
      <c r="D5535" s="357">
        <v>1877.9314050039998</v>
      </c>
      <c r="E5535" s="357">
        <v>12.820452464000002</v>
      </c>
    </row>
    <row r="5536" spans="1:5">
      <c r="A5536" s="355">
        <f t="shared" si="86"/>
        <v>45888</v>
      </c>
      <c r="B5536" s="356">
        <v>11</v>
      </c>
      <c r="C5536" s="357">
        <v>1657.6552590139997</v>
      </c>
      <c r="D5536" s="357">
        <v>1918.0738885179999</v>
      </c>
      <c r="E5536" s="357">
        <v>12.430271487000004</v>
      </c>
    </row>
    <row r="5537" spans="1:5">
      <c r="A5537" s="355">
        <f t="shared" si="86"/>
        <v>45888</v>
      </c>
      <c r="B5537" s="356">
        <v>12</v>
      </c>
      <c r="C5537" s="357">
        <v>1654.4587405299992</v>
      </c>
      <c r="D5537" s="357">
        <v>1918.3975922860002</v>
      </c>
      <c r="E5537" s="357">
        <v>12.093879211999996</v>
      </c>
    </row>
    <row r="5538" spans="1:5">
      <c r="A5538" s="355">
        <f t="shared" si="86"/>
        <v>45888</v>
      </c>
      <c r="B5538" s="356">
        <v>13</v>
      </c>
      <c r="C5538" s="357">
        <v>1694.1955110960009</v>
      </c>
      <c r="D5538" s="357">
        <v>1948.6903158139994</v>
      </c>
      <c r="E5538" s="357">
        <v>13.068217735999994</v>
      </c>
    </row>
    <row r="5539" spans="1:5">
      <c r="A5539" s="355">
        <f t="shared" si="86"/>
        <v>45888</v>
      </c>
      <c r="B5539" s="356">
        <v>14</v>
      </c>
      <c r="C5539" s="357">
        <v>1731.0017974879995</v>
      </c>
      <c r="D5539" s="357">
        <v>1964.0756163789997</v>
      </c>
      <c r="E5539" s="357">
        <v>14.12292296</v>
      </c>
    </row>
    <row r="5540" spans="1:5">
      <c r="A5540" s="355">
        <f t="shared" si="86"/>
        <v>45888</v>
      </c>
      <c r="B5540" s="356">
        <v>15</v>
      </c>
      <c r="C5540" s="357">
        <v>1784.2436994389998</v>
      </c>
      <c r="D5540" s="357">
        <v>1957.1573812359998</v>
      </c>
      <c r="E5540" s="357">
        <v>14.953897747000001</v>
      </c>
    </row>
    <row r="5541" spans="1:5">
      <c r="A5541" s="355">
        <f t="shared" si="86"/>
        <v>45888</v>
      </c>
      <c r="B5541" s="356">
        <v>16</v>
      </c>
      <c r="C5541" s="357">
        <v>1815.4377138349996</v>
      </c>
      <c r="D5541" s="357">
        <v>1939.0682426700002</v>
      </c>
      <c r="E5541" s="357">
        <v>13.246442641</v>
      </c>
    </row>
    <row r="5542" spans="1:5">
      <c r="A5542" s="355">
        <f t="shared" si="86"/>
        <v>45888</v>
      </c>
      <c r="B5542" s="356">
        <v>17</v>
      </c>
      <c r="C5542" s="357">
        <v>1724.2964648960012</v>
      </c>
      <c r="D5542" s="357">
        <v>1911.6564896660004</v>
      </c>
      <c r="E5542" s="357">
        <v>10.375266413000002</v>
      </c>
    </row>
    <row r="5543" spans="1:5">
      <c r="A5543" s="355">
        <f t="shared" si="86"/>
        <v>45888</v>
      </c>
      <c r="B5543" s="356">
        <v>18</v>
      </c>
      <c r="C5543" s="357">
        <v>1770.7912549780008</v>
      </c>
      <c r="D5543" s="357">
        <v>1969.8171098929997</v>
      </c>
      <c r="E5543" s="357">
        <v>11.171888601000001</v>
      </c>
    </row>
    <row r="5544" spans="1:5">
      <c r="A5544" s="355">
        <f t="shared" si="86"/>
        <v>45888</v>
      </c>
      <c r="B5544" s="356">
        <v>19</v>
      </c>
      <c r="C5544" s="357">
        <v>1934.0508736970005</v>
      </c>
      <c r="D5544" s="357">
        <v>2060.6214338270001</v>
      </c>
      <c r="E5544" s="357">
        <v>11.953231188000002</v>
      </c>
    </row>
    <row r="5545" spans="1:5">
      <c r="A5545" s="355">
        <f t="shared" si="86"/>
        <v>45888</v>
      </c>
      <c r="B5545" s="356">
        <v>20</v>
      </c>
      <c r="C5545" s="357">
        <v>1891.9665347189996</v>
      </c>
      <c r="D5545" s="357">
        <v>1975.0347385089997</v>
      </c>
      <c r="E5545" s="357">
        <v>11.011340967000002</v>
      </c>
    </row>
    <row r="5546" spans="1:5">
      <c r="A5546" s="355">
        <f t="shared" si="86"/>
        <v>45888</v>
      </c>
      <c r="B5546" s="356">
        <v>21</v>
      </c>
      <c r="C5546" s="357">
        <v>1659.6683490679998</v>
      </c>
      <c r="D5546" s="357">
        <v>1824.2457358090001</v>
      </c>
      <c r="E5546" s="357">
        <v>12.042406212999998</v>
      </c>
    </row>
    <row r="5547" spans="1:5">
      <c r="A5547" s="355">
        <f t="shared" si="86"/>
        <v>45888</v>
      </c>
      <c r="B5547" s="356">
        <v>22</v>
      </c>
      <c r="C5547" s="357">
        <v>1583.1115052839993</v>
      </c>
      <c r="D5547" s="357">
        <v>1659.5023705040001</v>
      </c>
      <c r="E5547" s="357">
        <v>10.985926833000001</v>
      </c>
    </row>
    <row r="5548" spans="1:5">
      <c r="A5548" s="355">
        <f t="shared" si="86"/>
        <v>45888</v>
      </c>
      <c r="B5548" s="356">
        <v>23</v>
      </c>
      <c r="C5548" s="357">
        <v>1398.801526830001</v>
      </c>
      <c r="D5548" s="357">
        <v>1489.310475924</v>
      </c>
      <c r="E5548" s="357">
        <v>10.725818031000001</v>
      </c>
    </row>
    <row r="5549" spans="1:5">
      <c r="A5549" s="355">
        <f t="shared" si="86"/>
        <v>45889</v>
      </c>
      <c r="B5549" s="356">
        <v>0</v>
      </c>
      <c r="C5549" s="357">
        <v>1350.3482915779998</v>
      </c>
      <c r="D5549" s="357">
        <v>1380.2849387910005</v>
      </c>
      <c r="E5549" s="357">
        <v>11.254454134000001</v>
      </c>
    </row>
    <row r="5550" spans="1:5">
      <c r="A5550" s="355">
        <f t="shared" si="86"/>
        <v>45889</v>
      </c>
      <c r="B5550" s="356">
        <v>1</v>
      </c>
      <c r="C5550" s="357">
        <v>1262.8841815109997</v>
      </c>
      <c r="D5550" s="357">
        <v>1326.0500234340002</v>
      </c>
      <c r="E5550" s="357">
        <v>11.742532352999998</v>
      </c>
    </row>
    <row r="5551" spans="1:5">
      <c r="A5551" s="355">
        <f t="shared" si="86"/>
        <v>45889</v>
      </c>
      <c r="B5551" s="356">
        <v>2</v>
      </c>
      <c r="C5551" s="357">
        <v>1187.8935993229998</v>
      </c>
      <c r="D5551" s="357">
        <v>1286.7836608309999</v>
      </c>
      <c r="E5551" s="357">
        <v>12.491798398999997</v>
      </c>
    </row>
    <row r="5552" spans="1:5">
      <c r="A5552" s="355">
        <f t="shared" si="86"/>
        <v>45889</v>
      </c>
      <c r="B5552" s="356">
        <v>3</v>
      </c>
      <c r="C5552" s="357">
        <v>1133.3665111340001</v>
      </c>
      <c r="D5552" s="357">
        <v>1286.6578331719998</v>
      </c>
      <c r="E5552" s="357">
        <v>13.887739749000001</v>
      </c>
    </row>
    <row r="5553" spans="1:5">
      <c r="A5553" s="355">
        <f t="shared" si="86"/>
        <v>45889</v>
      </c>
      <c r="B5553" s="356">
        <v>4</v>
      </c>
      <c r="C5553" s="357">
        <v>1147.9230732879996</v>
      </c>
      <c r="D5553" s="357">
        <v>1329.2304081780003</v>
      </c>
      <c r="E5553" s="357">
        <v>15.100430528</v>
      </c>
    </row>
    <row r="5554" spans="1:5">
      <c r="A5554" s="355">
        <f t="shared" si="86"/>
        <v>45889</v>
      </c>
      <c r="B5554" s="356">
        <v>5</v>
      </c>
      <c r="C5554" s="357">
        <v>1270.6993888030001</v>
      </c>
      <c r="D5554" s="357">
        <v>1446.9703359479997</v>
      </c>
      <c r="E5554" s="357">
        <v>14.793610728999999</v>
      </c>
    </row>
    <row r="5555" spans="1:5">
      <c r="A5555" s="355">
        <f t="shared" si="86"/>
        <v>45889</v>
      </c>
      <c r="B5555" s="356">
        <v>6</v>
      </c>
      <c r="C5555" s="357">
        <v>1386.9844627940001</v>
      </c>
      <c r="D5555" s="357">
        <v>1574.4205474369996</v>
      </c>
      <c r="E5555" s="357">
        <v>13.567114783999999</v>
      </c>
    </row>
    <row r="5556" spans="1:5">
      <c r="A5556" s="355">
        <f t="shared" si="86"/>
        <v>45889</v>
      </c>
      <c r="B5556" s="356">
        <v>7</v>
      </c>
      <c r="C5556" s="357">
        <v>1505.5708947740004</v>
      </c>
      <c r="D5556" s="357">
        <v>1683.4100315129995</v>
      </c>
      <c r="E5556" s="357">
        <v>13.782873016000002</v>
      </c>
    </row>
    <row r="5557" spans="1:5">
      <c r="A5557" s="355">
        <f t="shared" si="86"/>
        <v>45889</v>
      </c>
      <c r="B5557" s="356">
        <v>8</v>
      </c>
      <c r="C5557" s="357">
        <v>1609.9184301090004</v>
      </c>
      <c r="D5557" s="357">
        <v>1772.5481719879995</v>
      </c>
      <c r="E5557" s="357">
        <v>14.940782137999998</v>
      </c>
    </row>
    <row r="5558" spans="1:5">
      <c r="A5558" s="355">
        <f t="shared" si="86"/>
        <v>45889</v>
      </c>
      <c r="B5558" s="356">
        <v>9</v>
      </c>
      <c r="C5558" s="357">
        <v>1688.3872204569998</v>
      </c>
      <c r="D5558" s="357">
        <v>1843.2765415040001</v>
      </c>
      <c r="E5558" s="357">
        <v>15.561702178999999</v>
      </c>
    </row>
    <row r="5559" spans="1:5">
      <c r="A5559" s="355">
        <f t="shared" si="86"/>
        <v>45889</v>
      </c>
      <c r="B5559" s="356">
        <v>10</v>
      </c>
      <c r="C5559" s="357">
        <v>1703.7558618859998</v>
      </c>
      <c r="D5559" s="357">
        <v>1901.5844842530005</v>
      </c>
      <c r="E5559" s="357">
        <v>14.339083012999994</v>
      </c>
    </row>
    <row r="5560" spans="1:5">
      <c r="A5560" s="355">
        <f t="shared" si="86"/>
        <v>45889</v>
      </c>
      <c r="B5560" s="356">
        <v>11</v>
      </c>
      <c r="C5560" s="357">
        <v>1760.6643689339994</v>
      </c>
      <c r="D5560" s="357">
        <v>1952.7426169330004</v>
      </c>
      <c r="E5560" s="357">
        <v>11.790959190999999</v>
      </c>
    </row>
    <row r="5561" spans="1:5">
      <c r="A5561" s="355">
        <f t="shared" si="86"/>
        <v>45889</v>
      </c>
      <c r="B5561" s="356">
        <v>12</v>
      </c>
      <c r="C5561" s="357">
        <v>1771.0208253310007</v>
      </c>
      <c r="D5561" s="357">
        <v>1956.1803888400002</v>
      </c>
      <c r="E5561" s="357">
        <v>11.405081873</v>
      </c>
    </row>
    <row r="5562" spans="1:5">
      <c r="A5562" s="355">
        <f t="shared" si="86"/>
        <v>45889</v>
      </c>
      <c r="B5562" s="356">
        <v>13</v>
      </c>
      <c r="C5562" s="357">
        <v>1747.1817277900009</v>
      </c>
      <c r="D5562" s="357">
        <v>1940.8395082820005</v>
      </c>
      <c r="E5562" s="357">
        <v>11.939272600999997</v>
      </c>
    </row>
    <row r="5563" spans="1:5">
      <c r="A5563" s="355">
        <f t="shared" si="86"/>
        <v>45889</v>
      </c>
      <c r="B5563" s="356">
        <v>14</v>
      </c>
      <c r="C5563" s="357">
        <v>1840.1712589229999</v>
      </c>
      <c r="D5563" s="357">
        <v>1974.0218577759995</v>
      </c>
      <c r="E5563" s="357">
        <v>12.644434121999998</v>
      </c>
    </row>
    <row r="5564" spans="1:5">
      <c r="A5564" s="355">
        <f t="shared" si="86"/>
        <v>45889</v>
      </c>
      <c r="B5564" s="356">
        <v>15</v>
      </c>
      <c r="C5564" s="357">
        <v>1905.6365073859995</v>
      </c>
      <c r="D5564" s="357">
        <v>1981.937933157001</v>
      </c>
      <c r="E5564" s="357">
        <v>12.893976296999993</v>
      </c>
    </row>
    <row r="5565" spans="1:5">
      <c r="A5565" s="355">
        <f t="shared" si="86"/>
        <v>45889</v>
      </c>
      <c r="B5565" s="356">
        <v>16</v>
      </c>
      <c r="C5565" s="357">
        <v>1862.924060285</v>
      </c>
      <c r="D5565" s="357">
        <v>1939.0000987980002</v>
      </c>
      <c r="E5565" s="357">
        <v>11.780028733999998</v>
      </c>
    </row>
    <row r="5566" spans="1:5">
      <c r="A5566" s="355">
        <f t="shared" si="86"/>
        <v>45889</v>
      </c>
      <c r="B5566" s="356">
        <v>17</v>
      </c>
      <c r="C5566" s="357">
        <v>1839.0893375310006</v>
      </c>
      <c r="D5566" s="357">
        <v>1883.0949438740004</v>
      </c>
      <c r="E5566" s="357">
        <v>9.7283561949999982</v>
      </c>
    </row>
    <row r="5567" spans="1:5">
      <c r="A5567" s="355">
        <f t="shared" si="86"/>
        <v>45889</v>
      </c>
      <c r="B5567" s="356">
        <v>18</v>
      </c>
      <c r="C5567" s="357">
        <v>1899.9454911840007</v>
      </c>
      <c r="D5567" s="357">
        <v>1961.4616668030005</v>
      </c>
      <c r="E5567" s="357">
        <v>10.395735430999997</v>
      </c>
    </row>
    <row r="5568" spans="1:5">
      <c r="A5568" s="355">
        <f t="shared" si="86"/>
        <v>45889</v>
      </c>
      <c r="B5568" s="356">
        <v>19</v>
      </c>
      <c r="C5568" s="357">
        <v>1998.8323619589996</v>
      </c>
      <c r="D5568" s="357">
        <v>2037.1840494410001</v>
      </c>
      <c r="E5568" s="357">
        <v>10.018315276999994</v>
      </c>
    </row>
    <row r="5569" spans="1:5">
      <c r="A5569" s="355">
        <f t="shared" si="86"/>
        <v>45889</v>
      </c>
      <c r="B5569" s="356">
        <v>20</v>
      </c>
      <c r="C5569" s="357">
        <v>1889.7691350779994</v>
      </c>
      <c r="D5569" s="357">
        <v>1942.4600254740012</v>
      </c>
      <c r="E5569" s="357">
        <v>9.9591113139999994</v>
      </c>
    </row>
    <row r="5570" spans="1:5">
      <c r="A5570" s="355">
        <f t="shared" si="86"/>
        <v>45889</v>
      </c>
      <c r="B5570" s="356">
        <v>21</v>
      </c>
      <c r="C5570" s="357">
        <v>1710.1608320360001</v>
      </c>
      <c r="D5570" s="357">
        <v>1785.5074854710001</v>
      </c>
      <c r="E5570" s="357">
        <v>10.492150737000001</v>
      </c>
    </row>
    <row r="5571" spans="1:5">
      <c r="A5571" s="355">
        <f t="shared" si="86"/>
        <v>45889</v>
      </c>
      <c r="B5571" s="356">
        <v>22</v>
      </c>
      <c r="C5571" s="357">
        <v>1589.2597426290006</v>
      </c>
      <c r="D5571" s="357">
        <v>1623.6174751110004</v>
      </c>
      <c r="E5571" s="357">
        <v>10.611301039000001</v>
      </c>
    </row>
    <row r="5572" spans="1:5">
      <c r="A5572" s="355">
        <f t="shared" si="86"/>
        <v>45889</v>
      </c>
      <c r="B5572" s="356">
        <v>23</v>
      </c>
      <c r="C5572" s="357">
        <v>1450.4905913480004</v>
      </c>
      <c r="D5572" s="357">
        <v>1479.0273415329998</v>
      </c>
      <c r="E5572" s="357">
        <v>10.422996530000001</v>
      </c>
    </row>
    <row r="5573" spans="1:5">
      <c r="A5573" s="355">
        <f t="shared" si="86"/>
        <v>45890</v>
      </c>
      <c r="B5573" s="356">
        <v>0</v>
      </c>
      <c r="C5573" s="357">
        <v>1369.613494472</v>
      </c>
      <c r="D5573" s="357">
        <v>1377.5723522430001</v>
      </c>
      <c r="E5573" s="357">
        <v>10.184202812000001</v>
      </c>
    </row>
    <row r="5574" spans="1:5">
      <c r="A5574" s="355">
        <f t="shared" ref="A5574:A5637" si="87">IF(B5574=0,A5573+1,A5573)</f>
        <v>45890</v>
      </c>
      <c r="B5574" s="356">
        <v>1</v>
      </c>
      <c r="C5574" s="357">
        <v>1309.7447248610001</v>
      </c>
      <c r="D5574" s="357">
        <v>1320.2500571500002</v>
      </c>
      <c r="E5574" s="357">
        <v>9.9308659830000039</v>
      </c>
    </row>
    <row r="5575" spans="1:5">
      <c r="A5575" s="355">
        <f t="shared" si="87"/>
        <v>45890</v>
      </c>
      <c r="B5575" s="356">
        <v>2</v>
      </c>
      <c r="C5575" s="357">
        <v>1233.6488472629999</v>
      </c>
      <c r="D5575" s="357">
        <v>1284.878979391</v>
      </c>
      <c r="E5575" s="357">
        <v>9.5077355130000019</v>
      </c>
    </row>
    <row r="5576" spans="1:5">
      <c r="A5576" s="355">
        <f t="shared" si="87"/>
        <v>45890</v>
      </c>
      <c r="B5576" s="356">
        <v>3</v>
      </c>
      <c r="C5576" s="357">
        <v>1231.7288114050004</v>
      </c>
      <c r="D5576" s="357">
        <v>1282.9648351969995</v>
      </c>
      <c r="E5576" s="357">
        <v>9.3425398930000032</v>
      </c>
    </row>
    <row r="5577" spans="1:5">
      <c r="A5577" s="355">
        <f t="shared" si="87"/>
        <v>45890</v>
      </c>
      <c r="B5577" s="356">
        <v>4</v>
      </c>
      <c r="C5577" s="357">
        <v>1229.8251855529998</v>
      </c>
      <c r="D5577" s="357">
        <v>1323.7912298780004</v>
      </c>
      <c r="E5577" s="357">
        <v>9.3545242379999998</v>
      </c>
    </row>
    <row r="5578" spans="1:5">
      <c r="A5578" s="355">
        <f t="shared" si="87"/>
        <v>45890</v>
      </c>
      <c r="B5578" s="356">
        <v>5</v>
      </c>
      <c r="C5578" s="357">
        <v>1276.4819479399991</v>
      </c>
      <c r="D5578" s="357">
        <v>1424.4056038159997</v>
      </c>
      <c r="E5578" s="357">
        <v>9.2360406439999991</v>
      </c>
    </row>
    <row r="5579" spans="1:5">
      <c r="A5579" s="355">
        <f t="shared" si="87"/>
        <v>45890</v>
      </c>
      <c r="B5579" s="356">
        <v>6</v>
      </c>
      <c r="C5579" s="357">
        <v>1366.369567451</v>
      </c>
      <c r="D5579" s="357">
        <v>1544.8383990439993</v>
      </c>
      <c r="E5579" s="357">
        <v>8.742275222</v>
      </c>
    </row>
    <row r="5580" spans="1:5">
      <c r="A5580" s="355">
        <f t="shared" si="87"/>
        <v>45890</v>
      </c>
      <c r="B5580" s="356">
        <v>7</v>
      </c>
      <c r="C5580" s="357">
        <v>1472.0911080990004</v>
      </c>
      <c r="D5580" s="357">
        <v>1638.9704573430006</v>
      </c>
      <c r="E5580" s="357">
        <v>10.817241842000003</v>
      </c>
    </row>
    <row r="5581" spans="1:5">
      <c r="A5581" s="355">
        <f t="shared" si="87"/>
        <v>45890</v>
      </c>
      <c r="B5581" s="356">
        <v>8</v>
      </c>
      <c r="C5581" s="357">
        <v>1586.6741644050003</v>
      </c>
      <c r="D5581" s="357">
        <v>1750.5156018619998</v>
      </c>
      <c r="E5581" s="357">
        <v>11.57480767</v>
      </c>
    </row>
    <row r="5582" spans="1:5">
      <c r="A5582" s="355">
        <f t="shared" si="87"/>
        <v>45890</v>
      </c>
      <c r="B5582" s="356">
        <v>9</v>
      </c>
      <c r="C5582" s="357">
        <v>1665.9587630290007</v>
      </c>
      <c r="D5582" s="357">
        <v>1823.4474373360003</v>
      </c>
      <c r="E5582" s="357">
        <v>12.968790982999998</v>
      </c>
    </row>
    <row r="5583" spans="1:5">
      <c r="A5583" s="355">
        <f t="shared" si="87"/>
        <v>45890</v>
      </c>
      <c r="B5583" s="356">
        <v>10</v>
      </c>
      <c r="C5583" s="357">
        <v>1676.9032085009999</v>
      </c>
      <c r="D5583" s="357">
        <v>1883.504504858</v>
      </c>
      <c r="E5583" s="357">
        <v>12.028007994999998</v>
      </c>
    </row>
    <row r="5584" spans="1:5">
      <c r="A5584" s="355">
        <f t="shared" si="87"/>
        <v>45890</v>
      </c>
      <c r="B5584" s="356">
        <v>11</v>
      </c>
      <c r="C5584" s="357">
        <v>1724.9605900240003</v>
      </c>
      <c r="D5584" s="357">
        <v>1922.5664931710003</v>
      </c>
      <c r="E5584" s="357">
        <v>11.903698614999998</v>
      </c>
    </row>
    <row r="5585" spans="1:5">
      <c r="A5585" s="355">
        <f t="shared" si="87"/>
        <v>45890</v>
      </c>
      <c r="B5585" s="356">
        <v>12</v>
      </c>
      <c r="C5585" s="357">
        <v>1718.2059874300001</v>
      </c>
      <c r="D5585" s="357">
        <v>1924.2567915449993</v>
      </c>
      <c r="E5585" s="357">
        <v>10.803313186999999</v>
      </c>
    </row>
    <row r="5586" spans="1:5">
      <c r="A5586" s="355">
        <f t="shared" si="87"/>
        <v>45890</v>
      </c>
      <c r="B5586" s="356">
        <v>13</v>
      </c>
      <c r="C5586" s="357">
        <v>1744.6714403830015</v>
      </c>
      <c r="D5586" s="357">
        <v>1945.4534074439994</v>
      </c>
      <c r="E5586" s="357">
        <v>11.730183932999996</v>
      </c>
    </row>
    <row r="5587" spans="1:5">
      <c r="A5587" s="355">
        <f t="shared" si="87"/>
        <v>45890</v>
      </c>
      <c r="B5587" s="356">
        <v>14</v>
      </c>
      <c r="C5587" s="357">
        <v>1792.9085138810015</v>
      </c>
      <c r="D5587" s="357">
        <v>1955.589204277001</v>
      </c>
      <c r="E5587" s="357">
        <v>12.353622001</v>
      </c>
    </row>
    <row r="5588" spans="1:5">
      <c r="A5588" s="355">
        <f t="shared" si="87"/>
        <v>45890</v>
      </c>
      <c r="B5588" s="356">
        <v>15</v>
      </c>
      <c r="C5588" s="357">
        <v>1811.3601802679998</v>
      </c>
      <c r="D5588" s="357">
        <v>1932.7578695420007</v>
      </c>
      <c r="E5588" s="357">
        <v>11.963199457999998</v>
      </c>
    </row>
    <row r="5589" spans="1:5">
      <c r="A5589" s="355">
        <f t="shared" si="87"/>
        <v>45890</v>
      </c>
      <c r="B5589" s="356">
        <v>16</v>
      </c>
      <c r="C5589" s="357">
        <v>1831.5060250960007</v>
      </c>
      <c r="D5589" s="357">
        <v>1894.7605070879999</v>
      </c>
      <c r="E5589" s="357">
        <v>11.446208514</v>
      </c>
    </row>
    <row r="5590" spans="1:5">
      <c r="A5590" s="355">
        <f t="shared" si="87"/>
        <v>45890</v>
      </c>
      <c r="B5590" s="356">
        <v>17</v>
      </c>
      <c r="C5590" s="357">
        <v>1859.984089864</v>
      </c>
      <c r="D5590" s="357">
        <v>1863.1322609389995</v>
      </c>
      <c r="E5590" s="357">
        <v>10.097427558</v>
      </c>
    </row>
    <row r="5591" spans="1:5">
      <c r="A5591" s="355">
        <f t="shared" si="87"/>
        <v>45890</v>
      </c>
      <c r="B5591" s="356">
        <v>18</v>
      </c>
      <c r="C5591" s="357">
        <v>1848.0237339579992</v>
      </c>
      <c r="D5591" s="357">
        <v>1935.8479994709999</v>
      </c>
      <c r="E5591" s="357">
        <v>10.745350625</v>
      </c>
    </row>
    <row r="5592" spans="1:5">
      <c r="A5592" s="355">
        <f t="shared" si="87"/>
        <v>45890</v>
      </c>
      <c r="B5592" s="356">
        <v>19</v>
      </c>
      <c r="C5592" s="357">
        <v>1960.4559002600004</v>
      </c>
      <c r="D5592" s="357">
        <v>2011.5556700770001</v>
      </c>
      <c r="E5592" s="357">
        <v>10.411907787000002</v>
      </c>
    </row>
    <row r="5593" spans="1:5">
      <c r="A5593" s="355">
        <f t="shared" si="87"/>
        <v>45890</v>
      </c>
      <c r="B5593" s="356">
        <v>20</v>
      </c>
      <c r="C5593" s="357">
        <v>1840.9007745700003</v>
      </c>
      <c r="D5593" s="357">
        <v>1922.6786004310004</v>
      </c>
      <c r="E5593" s="357">
        <v>9.9412644379999957</v>
      </c>
    </row>
    <row r="5594" spans="1:5">
      <c r="A5594" s="355">
        <f t="shared" si="87"/>
        <v>45890</v>
      </c>
      <c r="B5594" s="356">
        <v>21</v>
      </c>
      <c r="C5594" s="357">
        <v>1650.1942788879994</v>
      </c>
      <c r="D5594" s="357">
        <v>1771.0250813620005</v>
      </c>
      <c r="E5594" s="357">
        <v>10.045907328</v>
      </c>
    </row>
    <row r="5595" spans="1:5">
      <c r="A5595" s="355">
        <f t="shared" si="87"/>
        <v>45890</v>
      </c>
      <c r="B5595" s="356">
        <v>22</v>
      </c>
      <c r="C5595" s="357">
        <v>1580.6667305270005</v>
      </c>
      <c r="D5595" s="357">
        <v>1618.9654089230005</v>
      </c>
      <c r="E5595" s="357">
        <v>9.9536402919999976</v>
      </c>
    </row>
    <row r="5596" spans="1:5">
      <c r="A5596" s="355">
        <f t="shared" si="87"/>
        <v>45890</v>
      </c>
      <c r="B5596" s="356">
        <v>23</v>
      </c>
      <c r="C5596" s="357">
        <v>1462.8302260009998</v>
      </c>
      <c r="D5596" s="357">
        <v>1464.3156591800005</v>
      </c>
      <c r="E5596" s="357">
        <v>9.8626227180000008</v>
      </c>
    </row>
    <row r="5597" spans="1:5">
      <c r="A5597" s="355">
        <f t="shared" si="87"/>
        <v>45891</v>
      </c>
      <c r="B5597" s="356">
        <v>0</v>
      </c>
      <c r="C5597" s="357">
        <v>1368.3959782259999</v>
      </c>
      <c r="D5597" s="357">
        <v>1360.4850378319993</v>
      </c>
      <c r="E5597" s="357">
        <v>10.044604474000002</v>
      </c>
    </row>
    <row r="5598" spans="1:5">
      <c r="A5598" s="355">
        <f t="shared" si="87"/>
        <v>45891</v>
      </c>
      <c r="B5598" s="356">
        <v>1</v>
      </c>
      <c r="C5598" s="357">
        <v>1313.9057323740003</v>
      </c>
      <c r="D5598" s="357">
        <v>1306.2770242170002</v>
      </c>
      <c r="E5598" s="357">
        <v>9.9632115389999996</v>
      </c>
    </row>
    <row r="5599" spans="1:5">
      <c r="A5599" s="355">
        <f t="shared" si="87"/>
        <v>45891</v>
      </c>
      <c r="B5599" s="356">
        <v>2</v>
      </c>
      <c r="C5599" s="357">
        <v>1289.2074804809999</v>
      </c>
      <c r="D5599" s="357">
        <v>1276.8543691470006</v>
      </c>
      <c r="E5599" s="357">
        <v>9.5713826750000042</v>
      </c>
    </row>
    <row r="5600" spans="1:5">
      <c r="A5600" s="355">
        <f t="shared" si="87"/>
        <v>45891</v>
      </c>
      <c r="B5600" s="356">
        <v>3</v>
      </c>
      <c r="C5600" s="357">
        <v>1265.4902900300001</v>
      </c>
      <c r="D5600" s="357">
        <v>1277.8556574700006</v>
      </c>
      <c r="E5600" s="357">
        <v>9.4941440120000049</v>
      </c>
    </row>
    <row r="5601" spans="1:5">
      <c r="A5601" s="355">
        <f t="shared" si="87"/>
        <v>45891</v>
      </c>
      <c r="B5601" s="356">
        <v>4</v>
      </c>
      <c r="C5601" s="357">
        <v>1259.9955483179997</v>
      </c>
      <c r="D5601" s="357">
        <v>1320.1791928919995</v>
      </c>
      <c r="E5601" s="357">
        <v>11.448821965999997</v>
      </c>
    </row>
    <row r="5602" spans="1:5">
      <c r="A5602" s="355">
        <f t="shared" si="87"/>
        <v>45891</v>
      </c>
      <c r="B5602" s="356">
        <v>5</v>
      </c>
      <c r="C5602" s="357">
        <v>1330.8001145700002</v>
      </c>
      <c r="D5602" s="357">
        <v>1435.3244969829998</v>
      </c>
      <c r="E5602" s="357">
        <v>11.545947741000003</v>
      </c>
    </row>
    <row r="5603" spans="1:5">
      <c r="A5603" s="355">
        <f t="shared" si="87"/>
        <v>45891</v>
      </c>
      <c r="B5603" s="356">
        <v>6</v>
      </c>
      <c r="C5603" s="357">
        <v>1415.34462188</v>
      </c>
      <c r="D5603" s="357">
        <v>1550.7190882710001</v>
      </c>
      <c r="E5603" s="357">
        <v>9.2762201070000003</v>
      </c>
    </row>
    <row r="5604" spans="1:5">
      <c r="A5604" s="355">
        <f t="shared" si="87"/>
        <v>45891</v>
      </c>
      <c r="B5604" s="356">
        <v>7</v>
      </c>
      <c r="C5604" s="357">
        <v>1537.8773143530002</v>
      </c>
      <c r="D5604" s="357">
        <v>1671.9293362149999</v>
      </c>
      <c r="E5604" s="357">
        <v>11.316847086999998</v>
      </c>
    </row>
    <row r="5605" spans="1:5">
      <c r="A5605" s="355">
        <f t="shared" si="87"/>
        <v>45891</v>
      </c>
      <c r="B5605" s="356">
        <v>8</v>
      </c>
      <c r="C5605" s="357">
        <v>1643.0840367010005</v>
      </c>
      <c r="D5605" s="357">
        <v>1767.9380035780007</v>
      </c>
      <c r="E5605" s="357">
        <v>12.800630170000003</v>
      </c>
    </row>
    <row r="5606" spans="1:5">
      <c r="A5606" s="355">
        <f t="shared" si="87"/>
        <v>45891</v>
      </c>
      <c r="B5606" s="356">
        <v>9</v>
      </c>
      <c r="C5606" s="357">
        <v>1706.5900406159999</v>
      </c>
      <c r="D5606" s="357">
        <v>1825.3702143680002</v>
      </c>
      <c r="E5606" s="357">
        <v>13.194348061000007</v>
      </c>
    </row>
    <row r="5607" spans="1:5">
      <c r="A5607" s="355">
        <f t="shared" si="87"/>
        <v>45891</v>
      </c>
      <c r="B5607" s="356">
        <v>10</v>
      </c>
      <c r="C5607" s="357">
        <v>1720.0988424189995</v>
      </c>
      <c r="D5607" s="357">
        <v>1883.3831084400003</v>
      </c>
      <c r="E5607" s="357">
        <v>13.236723594000003</v>
      </c>
    </row>
    <row r="5608" spans="1:5">
      <c r="A5608" s="355">
        <f t="shared" si="87"/>
        <v>45891</v>
      </c>
      <c r="B5608" s="356">
        <v>11</v>
      </c>
      <c r="C5608" s="357">
        <v>1771.4678364109989</v>
      </c>
      <c r="D5608" s="357">
        <v>1936.7595459879997</v>
      </c>
      <c r="E5608" s="357">
        <v>12.367756951000006</v>
      </c>
    </row>
    <row r="5609" spans="1:5">
      <c r="A5609" s="355">
        <f t="shared" si="87"/>
        <v>45891</v>
      </c>
      <c r="B5609" s="356">
        <v>12</v>
      </c>
      <c r="C5609" s="357">
        <v>1800.273360531</v>
      </c>
      <c r="D5609" s="357">
        <v>1935.6003284800004</v>
      </c>
      <c r="E5609" s="357">
        <v>11.318449608000003</v>
      </c>
    </row>
    <row r="5610" spans="1:5">
      <c r="A5610" s="355">
        <f t="shared" si="87"/>
        <v>45891</v>
      </c>
      <c r="B5610" s="356">
        <v>13</v>
      </c>
      <c r="C5610" s="357">
        <v>1860.0020680230007</v>
      </c>
      <c r="D5610" s="357">
        <v>1936.0459284199997</v>
      </c>
      <c r="E5610" s="357">
        <v>11.892514683000002</v>
      </c>
    </row>
    <row r="5611" spans="1:5">
      <c r="A5611" s="355">
        <f t="shared" si="87"/>
        <v>45891</v>
      </c>
      <c r="B5611" s="356">
        <v>14</v>
      </c>
      <c r="C5611" s="357">
        <v>1906.1608168860002</v>
      </c>
      <c r="D5611" s="357">
        <v>1951.195574485</v>
      </c>
      <c r="E5611" s="357">
        <v>12.653703496</v>
      </c>
    </row>
    <row r="5612" spans="1:5">
      <c r="A5612" s="355">
        <f t="shared" si="87"/>
        <v>45891</v>
      </c>
      <c r="B5612" s="356">
        <v>15</v>
      </c>
      <c r="C5612" s="357">
        <v>1916.1044210479999</v>
      </c>
      <c r="D5612" s="357">
        <v>1925.2721954860001</v>
      </c>
      <c r="E5612" s="357">
        <v>11.885310342000004</v>
      </c>
    </row>
    <row r="5613" spans="1:5">
      <c r="A5613" s="355">
        <f t="shared" si="87"/>
        <v>45891</v>
      </c>
      <c r="B5613" s="356">
        <v>16</v>
      </c>
      <c r="C5613" s="357">
        <v>1852.5022837729998</v>
      </c>
      <c r="D5613" s="357">
        <v>1872.7496444230001</v>
      </c>
      <c r="E5613" s="357">
        <v>10.764469899000002</v>
      </c>
    </row>
    <row r="5614" spans="1:5">
      <c r="A5614" s="355">
        <f t="shared" si="87"/>
        <v>45891</v>
      </c>
      <c r="B5614" s="356">
        <v>17</v>
      </c>
      <c r="C5614" s="357">
        <v>1835.3787770500001</v>
      </c>
      <c r="D5614" s="357">
        <v>1838.3851047920002</v>
      </c>
      <c r="E5614" s="357">
        <v>9.5303780949999979</v>
      </c>
    </row>
    <row r="5615" spans="1:5">
      <c r="A5615" s="355">
        <f t="shared" si="87"/>
        <v>45891</v>
      </c>
      <c r="B5615" s="356">
        <v>18</v>
      </c>
      <c r="C5615" s="357">
        <v>1807.471475521</v>
      </c>
      <c r="D5615" s="357">
        <v>1897.1981133729998</v>
      </c>
      <c r="E5615" s="357">
        <v>10.228287489</v>
      </c>
    </row>
    <row r="5616" spans="1:5">
      <c r="A5616" s="355">
        <f t="shared" si="87"/>
        <v>45891</v>
      </c>
      <c r="B5616" s="356">
        <v>19</v>
      </c>
      <c r="C5616" s="357">
        <v>1908.9888766870001</v>
      </c>
      <c r="D5616" s="357">
        <v>1979.4490569980003</v>
      </c>
      <c r="E5616" s="357">
        <v>10.761833992</v>
      </c>
    </row>
    <row r="5617" spans="1:5">
      <c r="A5617" s="355">
        <f t="shared" si="87"/>
        <v>45891</v>
      </c>
      <c r="B5617" s="356">
        <v>20</v>
      </c>
      <c r="C5617" s="357">
        <v>1816.832866906999</v>
      </c>
      <c r="D5617" s="357">
        <v>1902.0995878900003</v>
      </c>
      <c r="E5617" s="357">
        <v>10.407944025000004</v>
      </c>
    </row>
    <row r="5618" spans="1:5">
      <c r="A5618" s="355">
        <f t="shared" si="87"/>
        <v>45891</v>
      </c>
      <c r="B5618" s="356">
        <v>21</v>
      </c>
      <c r="C5618" s="357">
        <v>1674.9876578259998</v>
      </c>
      <c r="D5618" s="357">
        <v>1765.509029374</v>
      </c>
      <c r="E5618" s="357">
        <v>10.105930886000003</v>
      </c>
    </row>
    <row r="5619" spans="1:5">
      <c r="A5619" s="355">
        <f t="shared" si="87"/>
        <v>45891</v>
      </c>
      <c r="B5619" s="356">
        <v>22</v>
      </c>
      <c r="C5619" s="357">
        <v>1593.8036498819999</v>
      </c>
      <c r="D5619" s="357">
        <v>1624.398225589</v>
      </c>
      <c r="E5619" s="357">
        <v>9.6922917690000023</v>
      </c>
    </row>
    <row r="5620" spans="1:5">
      <c r="A5620" s="355">
        <f t="shared" si="87"/>
        <v>45891</v>
      </c>
      <c r="B5620" s="356">
        <v>23</v>
      </c>
      <c r="C5620" s="357">
        <v>1476.8566966169994</v>
      </c>
      <c r="D5620" s="357">
        <v>1475.7969277389996</v>
      </c>
      <c r="E5620" s="357">
        <v>10.549274429999997</v>
      </c>
    </row>
    <row r="5621" spans="1:5">
      <c r="A5621" s="355">
        <f t="shared" si="87"/>
        <v>45892</v>
      </c>
      <c r="B5621" s="356">
        <v>0</v>
      </c>
      <c r="C5621" s="357">
        <v>1361.2997609319993</v>
      </c>
      <c r="D5621" s="357">
        <v>1361.2604969680003</v>
      </c>
      <c r="E5621" s="357">
        <v>9.9812914490000004</v>
      </c>
    </row>
    <row r="5622" spans="1:5">
      <c r="A5622" s="355">
        <f t="shared" si="87"/>
        <v>45892</v>
      </c>
      <c r="B5622" s="356">
        <v>1</v>
      </c>
      <c r="C5622" s="357">
        <v>1301.4611831530003</v>
      </c>
      <c r="D5622" s="357">
        <v>1303.2896482609997</v>
      </c>
      <c r="E5622" s="357">
        <v>9.7775408689999974</v>
      </c>
    </row>
    <row r="5623" spans="1:5">
      <c r="A5623" s="355">
        <f t="shared" si="87"/>
        <v>45892</v>
      </c>
      <c r="B5623" s="356">
        <v>2</v>
      </c>
      <c r="C5623" s="357">
        <v>1271.8797073149999</v>
      </c>
      <c r="D5623" s="357">
        <v>1271.865995032</v>
      </c>
      <c r="E5623" s="357">
        <v>9.9580576840000052</v>
      </c>
    </row>
    <row r="5624" spans="1:5">
      <c r="A5624" s="355">
        <f t="shared" si="87"/>
        <v>45892</v>
      </c>
      <c r="B5624" s="356">
        <v>3</v>
      </c>
      <c r="C5624" s="357">
        <v>1221.4669657669995</v>
      </c>
      <c r="D5624" s="357">
        <v>1265.3139583539994</v>
      </c>
      <c r="E5624" s="357">
        <v>10.082398028</v>
      </c>
    </row>
    <row r="5625" spans="1:5">
      <c r="A5625" s="355">
        <f t="shared" si="87"/>
        <v>45892</v>
      </c>
      <c r="B5625" s="356">
        <v>4</v>
      </c>
      <c r="C5625" s="357">
        <v>1209.8006465610003</v>
      </c>
      <c r="D5625" s="357">
        <v>1277.0545440400001</v>
      </c>
      <c r="E5625" s="357">
        <v>9.519526639000004</v>
      </c>
    </row>
    <row r="5626" spans="1:5">
      <c r="A5626" s="355">
        <f t="shared" si="87"/>
        <v>45892</v>
      </c>
      <c r="B5626" s="356">
        <v>5</v>
      </c>
      <c r="C5626" s="357">
        <v>1211.8132449249999</v>
      </c>
      <c r="D5626" s="357">
        <v>1328.6640164699998</v>
      </c>
      <c r="E5626" s="357">
        <v>9.367443892999999</v>
      </c>
    </row>
    <row r="5627" spans="1:5">
      <c r="A5627" s="355">
        <f t="shared" si="87"/>
        <v>45892</v>
      </c>
      <c r="B5627" s="356">
        <v>6</v>
      </c>
      <c r="C5627" s="357">
        <v>1220.8972429499997</v>
      </c>
      <c r="D5627" s="357">
        <v>1402.7023082390003</v>
      </c>
      <c r="E5627" s="357">
        <v>8.8246124299999984</v>
      </c>
    </row>
    <row r="5628" spans="1:5">
      <c r="A5628" s="355">
        <f t="shared" si="87"/>
        <v>45892</v>
      </c>
      <c r="B5628" s="356">
        <v>7</v>
      </c>
      <c r="C5628" s="357">
        <v>1372.4395221799996</v>
      </c>
      <c r="D5628" s="357">
        <v>1549.7175037680004</v>
      </c>
      <c r="E5628" s="357">
        <v>9.8174154300000023</v>
      </c>
    </row>
    <row r="5629" spans="1:5">
      <c r="A5629" s="355">
        <f t="shared" si="87"/>
        <v>45892</v>
      </c>
      <c r="B5629" s="356">
        <v>8</v>
      </c>
      <c r="C5629" s="357">
        <v>1488.0081629559995</v>
      </c>
      <c r="D5629" s="357">
        <v>1665.8648916599996</v>
      </c>
      <c r="E5629" s="357">
        <v>10.543981097000001</v>
      </c>
    </row>
    <row r="5630" spans="1:5">
      <c r="A5630" s="355">
        <f t="shared" si="87"/>
        <v>45892</v>
      </c>
      <c r="B5630" s="356">
        <v>9</v>
      </c>
      <c r="C5630" s="357">
        <v>1582.7965006309998</v>
      </c>
      <c r="D5630" s="357">
        <v>1743.0471265030005</v>
      </c>
      <c r="E5630" s="357">
        <v>11.234756143</v>
      </c>
    </row>
    <row r="5631" spans="1:5">
      <c r="A5631" s="355">
        <f t="shared" si="87"/>
        <v>45892</v>
      </c>
      <c r="B5631" s="356">
        <v>10</v>
      </c>
      <c r="C5631" s="357">
        <v>1600.6354056680002</v>
      </c>
      <c r="D5631" s="357">
        <v>1777.0981960030006</v>
      </c>
      <c r="E5631" s="357">
        <v>11.769615244999999</v>
      </c>
    </row>
    <row r="5632" spans="1:5">
      <c r="A5632" s="355">
        <f t="shared" si="87"/>
        <v>45892</v>
      </c>
      <c r="B5632" s="356">
        <v>11</v>
      </c>
      <c r="C5632" s="357">
        <v>1637.091860495</v>
      </c>
      <c r="D5632" s="357">
        <v>1806.2679351760005</v>
      </c>
      <c r="E5632" s="357">
        <v>11.179068361000002</v>
      </c>
    </row>
    <row r="5633" spans="1:5">
      <c r="A5633" s="355">
        <f t="shared" si="87"/>
        <v>45892</v>
      </c>
      <c r="B5633" s="356">
        <v>12</v>
      </c>
      <c r="C5633" s="357">
        <v>1591.8114196799997</v>
      </c>
      <c r="D5633" s="357">
        <v>1771.7674995399991</v>
      </c>
      <c r="E5633" s="357">
        <v>10.164786357999999</v>
      </c>
    </row>
    <row r="5634" spans="1:5">
      <c r="A5634" s="355">
        <f t="shared" si="87"/>
        <v>45892</v>
      </c>
      <c r="B5634" s="356">
        <v>13</v>
      </c>
      <c r="C5634" s="357">
        <v>1588.4997171240009</v>
      </c>
      <c r="D5634" s="357">
        <v>1767.4334036039997</v>
      </c>
      <c r="E5634" s="357">
        <v>10.613485558000002</v>
      </c>
    </row>
    <row r="5635" spans="1:5">
      <c r="A5635" s="355">
        <f t="shared" si="87"/>
        <v>45892</v>
      </c>
      <c r="B5635" s="356">
        <v>14</v>
      </c>
      <c r="C5635" s="357">
        <v>1576.3598678460005</v>
      </c>
      <c r="D5635" s="357">
        <v>1753.3386640950005</v>
      </c>
      <c r="E5635" s="357">
        <v>11.046383640000005</v>
      </c>
    </row>
    <row r="5636" spans="1:5">
      <c r="A5636" s="355">
        <f t="shared" si="87"/>
        <v>45892</v>
      </c>
      <c r="B5636" s="356">
        <v>15</v>
      </c>
      <c r="C5636" s="357">
        <v>1617.6728018250003</v>
      </c>
      <c r="D5636" s="357">
        <v>1745.8978261250002</v>
      </c>
      <c r="E5636" s="357">
        <v>10.672021664000001</v>
      </c>
    </row>
    <row r="5637" spans="1:5">
      <c r="A5637" s="355">
        <f t="shared" si="87"/>
        <v>45892</v>
      </c>
      <c r="B5637" s="356">
        <v>16</v>
      </c>
      <c r="C5637" s="357">
        <v>1628.7533427280005</v>
      </c>
      <c r="D5637" s="357">
        <v>1712.9712647040001</v>
      </c>
      <c r="E5637" s="357">
        <v>9.6125261639999966</v>
      </c>
    </row>
    <row r="5638" spans="1:5">
      <c r="A5638" s="355">
        <f t="shared" ref="A5638:A5701" si="88">IF(B5638=0,A5637+1,A5637)</f>
        <v>45892</v>
      </c>
      <c r="B5638" s="356">
        <v>17</v>
      </c>
      <c r="C5638" s="357">
        <v>1663.5351154709997</v>
      </c>
      <c r="D5638" s="357">
        <v>1701.1693768499993</v>
      </c>
      <c r="E5638" s="357">
        <v>9.5357831970000024</v>
      </c>
    </row>
    <row r="5639" spans="1:5">
      <c r="A5639" s="355">
        <f t="shared" si="88"/>
        <v>45892</v>
      </c>
      <c r="B5639" s="356">
        <v>18</v>
      </c>
      <c r="C5639" s="357">
        <v>1713.5813660270003</v>
      </c>
      <c r="D5639" s="357">
        <v>1800.5966619469998</v>
      </c>
      <c r="E5639" s="357">
        <v>11.43687853</v>
      </c>
    </row>
    <row r="5640" spans="1:5">
      <c r="A5640" s="355">
        <f t="shared" si="88"/>
        <v>45892</v>
      </c>
      <c r="B5640" s="356">
        <v>19</v>
      </c>
      <c r="C5640" s="357">
        <v>1817.7875751399997</v>
      </c>
      <c r="D5640" s="357">
        <v>1897.9932103299998</v>
      </c>
      <c r="E5640" s="357">
        <v>11.717220118000004</v>
      </c>
    </row>
    <row r="5641" spans="1:5">
      <c r="A5641" s="355">
        <f t="shared" si="88"/>
        <v>45892</v>
      </c>
      <c r="B5641" s="356">
        <v>20</v>
      </c>
      <c r="C5641" s="357">
        <v>1750.3137939030003</v>
      </c>
      <c r="D5641" s="357">
        <v>1829.9020942059994</v>
      </c>
      <c r="E5641" s="357">
        <v>11.804576921000004</v>
      </c>
    </row>
    <row r="5642" spans="1:5">
      <c r="A5642" s="355">
        <f t="shared" si="88"/>
        <v>45892</v>
      </c>
      <c r="B5642" s="356">
        <v>21</v>
      </c>
      <c r="C5642" s="357">
        <v>1611.0901503360001</v>
      </c>
      <c r="D5642" s="357">
        <v>1694.9468812390003</v>
      </c>
      <c r="E5642" s="357">
        <v>11.319080266000002</v>
      </c>
    </row>
    <row r="5643" spans="1:5">
      <c r="A5643" s="355">
        <f t="shared" si="88"/>
        <v>45892</v>
      </c>
      <c r="B5643" s="356">
        <v>22</v>
      </c>
      <c r="C5643" s="357">
        <v>1550.2019410260004</v>
      </c>
      <c r="D5643" s="357">
        <v>1567.2565102700005</v>
      </c>
      <c r="E5643" s="357">
        <v>11.212062934999999</v>
      </c>
    </row>
    <row r="5644" spans="1:5">
      <c r="A5644" s="355">
        <f t="shared" si="88"/>
        <v>45892</v>
      </c>
      <c r="B5644" s="356">
        <v>23</v>
      </c>
      <c r="C5644" s="357">
        <v>1411.0316336520007</v>
      </c>
      <c r="D5644" s="357">
        <v>1423.0593696879996</v>
      </c>
      <c r="E5644" s="357">
        <v>12.578649252000002</v>
      </c>
    </row>
    <row r="5645" spans="1:5">
      <c r="A5645" s="355">
        <f t="shared" si="88"/>
        <v>45893</v>
      </c>
      <c r="B5645" s="356">
        <v>0</v>
      </c>
      <c r="C5645" s="357">
        <v>1329.6975954830002</v>
      </c>
      <c r="D5645" s="357">
        <v>1314.7704639630001</v>
      </c>
      <c r="E5645" s="357">
        <v>12.928769465999997</v>
      </c>
    </row>
    <row r="5646" spans="1:5">
      <c r="A5646" s="355">
        <f t="shared" si="88"/>
        <v>45893</v>
      </c>
      <c r="B5646" s="356">
        <v>1</v>
      </c>
      <c r="C5646" s="357">
        <v>1274.5505328210004</v>
      </c>
      <c r="D5646" s="357">
        <v>1260.6341184600003</v>
      </c>
      <c r="E5646" s="357">
        <v>12.394501462000001</v>
      </c>
    </row>
    <row r="5647" spans="1:5">
      <c r="A5647" s="355">
        <f t="shared" si="88"/>
        <v>45893</v>
      </c>
      <c r="B5647" s="356">
        <v>2</v>
      </c>
      <c r="C5647" s="357">
        <v>1223.7820941879995</v>
      </c>
      <c r="D5647" s="357">
        <v>1211.5054810459999</v>
      </c>
      <c r="E5647" s="357">
        <v>11.650193990999998</v>
      </c>
    </row>
    <row r="5648" spans="1:5">
      <c r="A5648" s="355">
        <f t="shared" si="88"/>
        <v>45893</v>
      </c>
      <c r="B5648" s="356">
        <v>3</v>
      </c>
      <c r="C5648" s="357">
        <v>1210.8040270609999</v>
      </c>
      <c r="D5648" s="357">
        <v>1191.0984187739998</v>
      </c>
      <c r="E5648" s="357">
        <v>11.391362873000006</v>
      </c>
    </row>
    <row r="5649" spans="1:5">
      <c r="A5649" s="355">
        <f t="shared" si="88"/>
        <v>45893</v>
      </c>
      <c r="B5649" s="356">
        <v>4</v>
      </c>
      <c r="C5649" s="357">
        <v>1213.8305005050004</v>
      </c>
      <c r="D5649" s="357">
        <v>1190.0863558469998</v>
      </c>
      <c r="E5649" s="357">
        <v>11.577014320999993</v>
      </c>
    </row>
    <row r="5650" spans="1:5">
      <c r="A5650" s="355">
        <f t="shared" si="88"/>
        <v>45893</v>
      </c>
      <c r="B5650" s="356">
        <v>5</v>
      </c>
      <c r="C5650" s="357">
        <v>1212.946670254001</v>
      </c>
      <c r="D5650" s="357">
        <v>1211.6660492159997</v>
      </c>
      <c r="E5650" s="357">
        <v>10.731559809000002</v>
      </c>
    </row>
    <row r="5651" spans="1:5">
      <c r="A5651" s="355">
        <f t="shared" si="88"/>
        <v>45893</v>
      </c>
      <c r="B5651" s="356">
        <v>6</v>
      </c>
      <c r="C5651" s="357">
        <v>1169.7699822559998</v>
      </c>
      <c r="D5651" s="357">
        <v>1233.9239725719999</v>
      </c>
      <c r="E5651" s="357">
        <v>9.7165394379999999</v>
      </c>
    </row>
    <row r="5652" spans="1:5">
      <c r="A5652" s="355">
        <f t="shared" si="88"/>
        <v>45893</v>
      </c>
      <c r="B5652" s="356">
        <v>7</v>
      </c>
      <c r="C5652" s="357">
        <v>1175.9133139649994</v>
      </c>
      <c r="D5652" s="357">
        <v>1333.0153514679998</v>
      </c>
      <c r="E5652" s="357">
        <v>10.467463084</v>
      </c>
    </row>
    <row r="5653" spans="1:5">
      <c r="A5653" s="355">
        <f t="shared" si="88"/>
        <v>45893</v>
      </c>
      <c r="B5653" s="356">
        <v>8</v>
      </c>
      <c r="C5653" s="357">
        <v>1313.7526732859999</v>
      </c>
      <c r="D5653" s="357">
        <v>1442.8441533119999</v>
      </c>
      <c r="E5653" s="357">
        <v>10.581927520999994</v>
      </c>
    </row>
    <row r="5654" spans="1:5">
      <c r="A5654" s="355">
        <f t="shared" si="88"/>
        <v>45893</v>
      </c>
      <c r="B5654" s="356">
        <v>9</v>
      </c>
      <c r="C5654" s="357">
        <v>1399.7246493260002</v>
      </c>
      <c r="D5654" s="357">
        <v>1520.2206766080003</v>
      </c>
      <c r="E5654" s="357">
        <v>10.689278576999998</v>
      </c>
    </row>
    <row r="5655" spans="1:5">
      <c r="A5655" s="355">
        <f t="shared" si="88"/>
        <v>45893</v>
      </c>
      <c r="B5655" s="356">
        <v>10</v>
      </c>
      <c r="C5655" s="357">
        <v>1452.192078649</v>
      </c>
      <c r="D5655" s="357">
        <v>1559.8757776119999</v>
      </c>
      <c r="E5655" s="357">
        <v>11.339149463999998</v>
      </c>
    </row>
    <row r="5656" spans="1:5">
      <c r="A5656" s="355">
        <f t="shared" si="88"/>
        <v>45893</v>
      </c>
      <c r="B5656" s="356">
        <v>11</v>
      </c>
      <c r="C5656" s="357">
        <v>1475.9809166109997</v>
      </c>
      <c r="D5656" s="357">
        <v>1580.9035236990003</v>
      </c>
      <c r="E5656" s="357">
        <v>11.470933930000003</v>
      </c>
    </row>
    <row r="5657" spans="1:5">
      <c r="A5657" s="355">
        <f t="shared" si="88"/>
        <v>45893</v>
      </c>
      <c r="B5657" s="356">
        <v>12</v>
      </c>
      <c r="C5657" s="357">
        <v>1491.5601849119992</v>
      </c>
      <c r="D5657" s="357">
        <v>1598.1347809140002</v>
      </c>
      <c r="E5657" s="357">
        <v>11.335816480000002</v>
      </c>
    </row>
    <row r="5658" spans="1:5">
      <c r="A5658" s="355">
        <f t="shared" si="88"/>
        <v>45893</v>
      </c>
      <c r="B5658" s="356">
        <v>13</v>
      </c>
      <c r="C5658" s="357">
        <v>1493.4886545550003</v>
      </c>
      <c r="D5658" s="357">
        <v>1598.3877551650003</v>
      </c>
      <c r="E5658" s="357">
        <v>11.669974777999998</v>
      </c>
    </row>
    <row r="5659" spans="1:5">
      <c r="A5659" s="355">
        <f t="shared" si="88"/>
        <v>45893</v>
      </c>
      <c r="B5659" s="356">
        <v>14</v>
      </c>
      <c r="C5659" s="357">
        <v>1483.8704421499999</v>
      </c>
      <c r="D5659" s="357">
        <v>1586.2792198729999</v>
      </c>
      <c r="E5659" s="357">
        <v>11.432595893</v>
      </c>
    </row>
    <row r="5660" spans="1:5">
      <c r="A5660" s="355">
        <f t="shared" si="88"/>
        <v>45893</v>
      </c>
      <c r="B5660" s="356">
        <v>15</v>
      </c>
      <c r="C5660" s="357">
        <v>1480.93357094</v>
      </c>
      <c r="D5660" s="357">
        <v>1585.8698997769995</v>
      </c>
      <c r="E5660" s="357">
        <v>11.702760913999997</v>
      </c>
    </row>
    <row r="5661" spans="1:5">
      <c r="A5661" s="355">
        <f t="shared" si="88"/>
        <v>45893</v>
      </c>
      <c r="B5661" s="356">
        <v>16</v>
      </c>
      <c r="C5661" s="357">
        <v>1525.3665958239997</v>
      </c>
      <c r="D5661" s="357">
        <v>1582.9030030219997</v>
      </c>
      <c r="E5661" s="357">
        <v>11.503557072</v>
      </c>
    </row>
    <row r="5662" spans="1:5">
      <c r="A5662" s="355">
        <f t="shared" si="88"/>
        <v>45893</v>
      </c>
      <c r="B5662" s="356">
        <v>17</v>
      </c>
      <c r="C5662" s="357">
        <v>1522.9531366050001</v>
      </c>
      <c r="D5662" s="357">
        <v>1563.24988317</v>
      </c>
      <c r="E5662" s="357">
        <v>10.676919744999999</v>
      </c>
    </row>
    <row r="5663" spans="1:5">
      <c r="A5663" s="355">
        <f t="shared" si="88"/>
        <v>45893</v>
      </c>
      <c r="B5663" s="356">
        <v>18</v>
      </c>
      <c r="C5663" s="357">
        <v>1602.4295047200001</v>
      </c>
      <c r="D5663" s="357">
        <v>1683.966690621</v>
      </c>
      <c r="E5663" s="357">
        <v>10.623769094000005</v>
      </c>
    </row>
    <row r="5664" spans="1:5">
      <c r="A5664" s="355">
        <f t="shared" si="88"/>
        <v>45893</v>
      </c>
      <c r="B5664" s="356">
        <v>19</v>
      </c>
      <c r="C5664" s="357">
        <v>1702.4497839220005</v>
      </c>
      <c r="D5664" s="357">
        <v>1784.7699455860002</v>
      </c>
      <c r="E5664" s="357">
        <v>11.242231804999996</v>
      </c>
    </row>
    <row r="5665" spans="1:5">
      <c r="A5665" s="355">
        <f t="shared" si="88"/>
        <v>45893</v>
      </c>
      <c r="B5665" s="356">
        <v>20</v>
      </c>
      <c r="C5665" s="357">
        <v>1658.9409308250006</v>
      </c>
      <c r="D5665" s="357">
        <v>1736.209599191001</v>
      </c>
      <c r="E5665" s="357">
        <v>11.280140201999995</v>
      </c>
    </row>
    <row r="5666" spans="1:5">
      <c r="A5666" s="355">
        <f t="shared" si="88"/>
        <v>45893</v>
      </c>
      <c r="B5666" s="356">
        <v>21</v>
      </c>
      <c r="C5666" s="357">
        <v>1517.6389443579992</v>
      </c>
      <c r="D5666" s="357">
        <v>1595.3791967300001</v>
      </c>
      <c r="E5666" s="357">
        <v>10.835116640000001</v>
      </c>
    </row>
    <row r="5667" spans="1:5">
      <c r="A5667" s="355">
        <f t="shared" si="88"/>
        <v>45893</v>
      </c>
      <c r="B5667" s="356">
        <v>22</v>
      </c>
      <c r="C5667" s="357">
        <v>1414.0853184860007</v>
      </c>
      <c r="D5667" s="357">
        <v>1446.8888207839998</v>
      </c>
      <c r="E5667" s="357">
        <v>11.274011518999995</v>
      </c>
    </row>
    <row r="5668" spans="1:5">
      <c r="A5668" s="355">
        <f t="shared" si="88"/>
        <v>45893</v>
      </c>
      <c r="B5668" s="356">
        <v>23</v>
      </c>
      <c r="C5668" s="357">
        <v>1313.8469372030004</v>
      </c>
      <c r="D5668" s="357">
        <v>1315.0858843169999</v>
      </c>
      <c r="E5668" s="357">
        <v>11.919346327999998</v>
      </c>
    </row>
    <row r="5669" spans="1:5">
      <c r="A5669" s="355">
        <f t="shared" si="88"/>
        <v>45894</v>
      </c>
      <c r="B5669" s="356">
        <v>0</v>
      </c>
      <c r="C5669" s="357">
        <v>1149.9069237830001</v>
      </c>
      <c r="D5669" s="357">
        <v>1213.9919934259997</v>
      </c>
      <c r="E5669" s="357">
        <v>10.102650449999999</v>
      </c>
    </row>
    <row r="5670" spans="1:5">
      <c r="A5670" s="355">
        <f t="shared" si="88"/>
        <v>45894</v>
      </c>
      <c r="B5670" s="356">
        <v>1</v>
      </c>
      <c r="C5670" s="357">
        <v>1031.7278341220003</v>
      </c>
      <c r="D5670" s="357">
        <v>1168.1172300400005</v>
      </c>
      <c r="E5670" s="357">
        <v>9.6330365669999996</v>
      </c>
    </row>
    <row r="5671" spans="1:5">
      <c r="A5671" s="355">
        <f t="shared" si="88"/>
        <v>45894</v>
      </c>
      <c r="B5671" s="356">
        <v>2</v>
      </c>
      <c r="C5671" s="357">
        <v>1030.7464374730002</v>
      </c>
      <c r="D5671" s="357">
        <v>1146.954520271001</v>
      </c>
      <c r="E5671" s="357">
        <v>9.5458106239999996</v>
      </c>
    </row>
    <row r="5672" spans="1:5">
      <c r="A5672" s="355">
        <f t="shared" si="88"/>
        <v>45894</v>
      </c>
      <c r="B5672" s="356">
        <v>3</v>
      </c>
      <c r="C5672" s="357">
        <v>1045.4701274690003</v>
      </c>
      <c r="D5672" s="357">
        <v>1142.0822825139999</v>
      </c>
      <c r="E5672" s="357">
        <v>9.7193740159999908</v>
      </c>
    </row>
    <row r="5673" spans="1:5">
      <c r="A5673" s="355">
        <f t="shared" si="88"/>
        <v>45894</v>
      </c>
      <c r="B5673" s="356">
        <v>4</v>
      </c>
      <c r="C5673" s="357">
        <v>1050.5363879370004</v>
      </c>
      <c r="D5673" s="357">
        <v>1199.7034766950003</v>
      </c>
      <c r="E5673" s="357">
        <v>9.5443682150000022</v>
      </c>
    </row>
    <row r="5674" spans="1:5">
      <c r="A5674" s="355">
        <f t="shared" si="88"/>
        <v>45894</v>
      </c>
      <c r="B5674" s="356">
        <v>5</v>
      </c>
      <c r="C5674" s="357">
        <v>1165.0891803350003</v>
      </c>
      <c r="D5674" s="357">
        <v>1317.8932654010002</v>
      </c>
      <c r="E5674" s="357">
        <v>9.507369845000003</v>
      </c>
    </row>
    <row r="5675" spans="1:5">
      <c r="A5675" s="355">
        <f t="shared" si="88"/>
        <v>45894</v>
      </c>
      <c r="B5675" s="356">
        <v>6</v>
      </c>
      <c r="C5675" s="357">
        <v>1280.2809602410002</v>
      </c>
      <c r="D5675" s="357">
        <v>1468.4979886299996</v>
      </c>
      <c r="E5675" s="357">
        <v>9.8559902090000016</v>
      </c>
    </row>
    <row r="5676" spans="1:5">
      <c r="A5676" s="355">
        <f t="shared" si="88"/>
        <v>45894</v>
      </c>
      <c r="B5676" s="356">
        <v>7</v>
      </c>
      <c r="C5676" s="357">
        <v>1416.1393667099999</v>
      </c>
      <c r="D5676" s="357">
        <v>1591.954831045</v>
      </c>
      <c r="E5676" s="357">
        <v>11.625338684999999</v>
      </c>
    </row>
    <row r="5677" spans="1:5">
      <c r="A5677" s="355">
        <f t="shared" si="88"/>
        <v>45894</v>
      </c>
      <c r="B5677" s="356">
        <v>8</v>
      </c>
      <c r="C5677" s="357">
        <v>1538.3063058659998</v>
      </c>
      <c r="D5677" s="357">
        <v>1708.8228168189999</v>
      </c>
      <c r="E5677" s="357">
        <v>12.212068291</v>
      </c>
    </row>
    <row r="5678" spans="1:5">
      <c r="A5678" s="355">
        <f t="shared" si="88"/>
        <v>45894</v>
      </c>
      <c r="B5678" s="356">
        <v>9</v>
      </c>
      <c r="C5678" s="357">
        <v>1628.7696721459997</v>
      </c>
      <c r="D5678" s="357">
        <v>1785.4237666180009</v>
      </c>
      <c r="E5678" s="357">
        <v>13.177637766000002</v>
      </c>
    </row>
    <row r="5679" spans="1:5">
      <c r="A5679" s="355">
        <f t="shared" si="88"/>
        <v>45894</v>
      </c>
      <c r="B5679" s="356">
        <v>10</v>
      </c>
      <c r="C5679" s="357">
        <v>1684.2696984340005</v>
      </c>
      <c r="D5679" s="357">
        <v>1854.0235758069998</v>
      </c>
      <c r="E5679" s="357">
        <v>13.336121760000001</v>
      </c>
    </row>
    <row r="5680" spans="1:5">
      <c r="A5680" s="355">
        <f t="shared" si="88"/>
        <v>45894</v>
      </c>
      <c r="B5680" s="356">
        <v>11</v>
      </c>
      <c r="C5680" s="357">
        <v>1745.7692082789993</v>
      </c>
      <c r="D5680" s="357">
        <v>1919.9788396950003</v>
      </c>
      <c r="E5680" s="357">
        <v>13.232425241000005</v>
      </c>
    </row>
    <row r="5681" spans="1:5">
      <c r="A5681" s="355">
        <f t="shared" si="88"/>
        <v>45894</v>
      </c>
      <c r="B5681" s="356">
        <v>12</v>
      </c>
      <c r="C5681" s="357">
        <v>1758.9997407219992</v>
      </c>
      <c r="D5681" s="357">
        <v>1933.0623885029993</v>
      </c>
      <c r="E5681" s="357">
        <v>12.176181978000002</v>
      </c>
    </row>
    <row r="5682" spans="1:5">
      <c r="A5682" s="355">
        <f t="shared" si="88"/>
        <v>45894</v>
      </c>
      <c r="B5682" s="356">
        <v>13</v>
      </c>
      <c r="C5682" s="357">
        <v>1737.1493210919998</v>
      </c>
      <c r="D5682" s="357">
        <v>1911.8070223949999</v>
      </c>
      <c r="E5682" s="357">
        <v>12.709540827</v>
      </c>
    </row>
    <row r="5683" spans="1:5">
      <c r="A5683" s="355">
        <f t="shared" si="88"/>
        <v>45894</v>
      </c>
      <c r="B5683" s="356">
        <v>14</v>
      </c>
      <c r="C5683" s="357">
        <v>1728.3986610450008</v>
      </c>
      <c r="D5683" s="357">
        <v>1904.5775341800006</v>
      </c>
      <c r="E5683" s="357">
        <v>13.504222294999996</v>
      </c>
    </row>
    <row r="5684" spans="1:5">
      <c r="A5684" s="355">
        <f t="shared" si="88"/>
        <v>45894</v>
      </c>
      <c r="B5684" s="356">
        <v>15</v>
      </c>
      <c r="C5684" s="357">
        <v>1730.2839080430006</v>
      </c>
      <c r="D5684" s="357">
        <v>1899.3250188839993</v>
      </c>
      <c r="E5684" s="357">
        <v>13.570129847000006</v>
      </c>
    </row>
    <row r="5685" spans="1:5">
      <c r="A5685" s="355">
        <f t="shared" si="88"/>
        <v>45894</v>
      </c>
      <c r="B5685" s="356">
        <v>16</v>
      </c>
      <c r="C5685" s="357">
        <v>1762.6636403049995</v>
      </c>
      <c r="D5685" s="357">
        <v>1863.8920145090001</v>
      </c>
      <c r="E5685" s="357">
        <v>12.185030096999999</v>
      </c>
    </row>
    <row r="5686" spans="1:5">
      <c r="A5686" s="355">
        <f t="shared" si="88"/>
        <v>45894</v>
      </c>
      <c r="B5686" s="356">
        <v>17</v>
      </c>
      <c r="C5686" s="357">
        <v>1729.8299599160005</v>
      </c>
      <c r="D5686" s="357">
        <v>1830.8862523129994</v>
      </c>
      <c r="E5686" s="357">
        <v>10.307390599</v>
      </c>
    </row>
    <row r="5687" spans="1:5">
      <c r="A5687" s="355">
        <f t="shared" si="88"/>
        <v>45894</v>
      </c>
      <c r="B5687" s="356">
        <v>18</v>
      </c>
      <c r="C5687" s="357">
        <v>1785.636125821</v>
      </c>
      <c r="D5687" s="357">
        <v>1915.978333707</v>
      </c>
      <c r="E5687" s="357">
        <v>11.407775744000004</v>
      </c>
    </row>
    <row r="5688" spans="1:5">
      <c r="A5688" s="355">
        <f t="shared" si="88"/>
        <v>45894</v>
      </c>
      <c r="B5688" s="356">
        <v>19</v>
      </c>
      <c r="C5688" s="357">
        <v>1925.0128453469993</v>
      </c>
      <c r="D5688" s="357">
        <v>1993.9253456050003</v>
      </c>
      <c r="E5688" s="357">
        <v>11.010047327999999</v>
      </c>
    </row>
    <row r="5689" spans="1:5">
      <c r="A5689" s="355">
        <f t="shared" si="88"/>
        <v>45894</v>
      </c>
      <c r="B5689" s="356">
        <v>20</v>
      </c>
      <c r="C5689" s="357">
        <v>1843.5437823949997</v>
      </c>
      <c r="D5689" s="357">
        <v>1917.143875987</v>
      </c>
      <c r="E5689" s="357">
        <v>10.778063887000004</v>
      </c>
    </row>
    <row r="5690" spans="1:5">
      <c r="A5690" s="355">
        <f t="shared" si="88"/>
        <v>45894</v>
      </c>
      <c r="B5690" s="356">
        <v>21</v>
      </c>
      <c r="C5690" s="357">
        <v>1680.883974805</v>
      </c>
      <c r="D5690" s="357">
        <v>1758.7089188189998</v>
      </c>
      <c r="E5690" s="357">
        <v>11.029493558</v>
      </c>
    </row>
    <row r="5691" spans="1:5">
      <c r="A5691" s="355">
        <f t="shared" si="88"/>
        <v>45894</v>
      </c>
      <c r="B5691" s="356">
        <v>22</v>
      </c>
      <c r="C5691" s="357">
        <v>1579.4051469680016</v>
      </c>
      <c r="D5691" s="357">
        <v>1604.0698737299999</v>
      </c>
      <c r="E5691" s="357">
        <v>10.682836420000001</v>
      </c>
    </row>
    <row r="5692" spans="1:5">
      <c r="A5692" s="355">
        <f t="shared" si="88"/>
        <v>45894</v>
      </c>
      <c r="B5692" s="356">
        <v>23</v>
      </c>
      <c r="C5692" s="357">
        <v>1429.5670856269999</v>
      </c>
      <c r="D5692" s="357">
        <v>1449.9603938100001</v>
      </c>
      <c r="E5692" s="357">
        <v>11.788890849999996</v>
      </c>
    </row>
    <row r="5693" spans="1:5">
      <c r="A5693" s="355">
        <f t="shared" si="88"/>
        <v>45895</v>
      </c>
      <c r="B5693" s="356">
        <v>0</v>
      </c>
      <c r="C5693" s="357">
        <v>1345.4250708869995</v>
      </c>
      <c r="D5693" s="357">
        <v>1347.908236496</v>
      </c>
      <c r="E5693" s="357">
        <v>10.793146859000002</v>
      </c>
    </row>
    <row r="5694" spans="1:5">
      <c r="A5694" s="355">
        <f t="shared" si="88"/>
        <v>45895</v>
      </c>
      <c r="B5694" s="356">
        <v>1</v>
      </c>
      <c r="C5694" s="357">
        <v>1239.952079552</v>
      </c>
      <c r="D5694" s="357">
        <v>1295.5519646709997</v>
      </c>
      <c r="E5694" s="357">
        <v>10.685173816000001</v>
      </c>
    </row>
    <row r="5695" spans="1:5">
      <c r="A5695" s="355">
        <f t="shared" si="88"/>
        <v>45895</v>
      </c>
      <c r="B5695" s="356">
        <v>2</v>
      </c>
      <c r="C5695" s="357">
        <v>1179.315666552</v>
      </c>
      <c r="D5695" s="357">
        <v>1267.274068509</v>
      </c>
      <c r="E5695" s="357">
        <v>10.353487586000002</v>
      </c>
    </row>
    <row r="5696" spans="1:5">
      <c r="A5696" s="355">
        <f t="shared" si="88"/>
        <v>45895</v>
      </c>
      <c r="B5696" s="356">
        <v>3</v>
      </c>
      <c r="C5696" s="357">
        <v>1181.8098727830002</v>
      </c>
      <c r="D5696" s="357">
        <v>1266.4719479989997</v>
      </c>
      <c r="E5696" s="357">
        <v>10.222475260000001</v>
      </c>
    </row>
    <row r="5697" spans="1:5">
      <c r="A5697" s="355">
        <f t="shared" si="88"/>
        <v>45895</v>
      </c>
      <c r="B5697" s="356">
        <v>4</v>
      </c>
      <c r="C5697" s="357">
        <v>1204.5302683910006</v>
      </c>
      <c r="D5697" s="357">
        <v>1320.013464936</v>
      </c>
      <c r="E5697" s="357">
        <v>10.118630327</v>
      </c>
    </row>
    <row r="5698" spans="1:5">
      <c r="A5698" s="355">
        <f t="shared" si="88"/>
        <v>45895</v>
      </c>
      <c r="B5698" s="356">
        <v>5</v>
      </c>
      <c r="C5698" s="357">
        <v>1304.2480767719999</v>
      </c>
      <c r="D5698" s="357">
        <v>1409.1603596030004</v>
      </c>
      <c r="E5698" s="357">
        <v>9.8881491150000027</v>
      </c>
    </row>
    <row r="5699" spans="1:5">
      <c r="A5699" s="355">
        <f t="shared" si="88"/>
        <v>45895</v>
      </c>
      <c r="B5699" s="356">
        <v>6</v>
      </c>
      <c r="C5699" s="357">
        <v>1394.7409106610003</v>
      </c>
      <c r="D5699" s="357">
        <v>1563.548126095</v>
      </c>
      <c r="E5699" s="357">
        <v>9.6087983610000034</v>
      </c>
    </row>
    <row r="5700" spans="1:5">
      <c r="A5700" s="355">
        <f t="shared" si="88"/>
        <v>45895</v>
      </c>
      <c r="B5700" s="356">
        <v>7</v>
      </c>
      <c r="C5700" s="357">
        <v>1518.0514728189999</v>
      </c>
      <c r="D5700" s="357">
        <v>1678.2809367710006</v>
      </c>
      <c r="E5700" s="357">
        <v>11.212872512000006</v>
      </c>
    </row>
    <row r="5701" spans="1:5">
      <c r="A5701" s="355">
        <f t="shared" si="88"/>
        <v>45895</v>
      </c>
      <c r="B5701" s="356">
        <v>8</v>
      </c>
      <c r="C5701" s="357">
        <v>1614.8048696929998</v>
      </c>
      <c r="D5701" s="357">
        <v>1782.2132407060001</v>
      </c>
      <c r="E5701" s="357">
        <v>12.883509634999994</v>
      </c>
    </row>
    <row r="5702" spans="1:5">
      <c r="A5702" s="355">
        <f t="shared" ref="A5702:A5765" si="89">IF(B5702=0,A5701+1,A5701)</f>
        <v>45895</v>
      </c>
      <c r="B5702" s="356">
        <v>9</v>
      </c>
      <c r="C5702" s="357">
        <v>1676.855845521</v>
      </c>
      <c r="D5702" s="357">
        <v>1844.6467315370001</v>
      </c>
      <c r="E5702" s="357">
        <v>13.168125588999999</v>
      </c>
    </row>
    <row r="5703" spans="1:5">
      <c r="A5703" s="355">
        <f t="shared" si="89"/>
        <v>45895</v>
      </c>
      <c r="B5703" s="356">
        <v>10</v>
      </c>
      <c r="C5703" s="357">
        <v>1724.2874340789997</v>
      </c>
      <c r="D5703" s="357">
        <v>1886.2233336550003</v>
      </c>
      <c r="E5703" s="357">
        <v>12.892398607000001</v>
      </c>
    </row>
    <row r="5704" spans="1:5">
      <c r="A5704" s="355">
        <f t="shared" si="89"/>
        <v>45895</v>
      </c>
      <c r="B5704" s="356">
        <v>11</v>
      </c>
      <c r="C5704" s="357">
        <v>1767.2179992339993</v>
      </c>
      <c r="D5704" s="357">
        <v>1924.0552173100004</v>
      </c>
      <c r="E5704" s="357">
        <v>12.464263783000002</v>
      </c>
    </row>
    <row r="5705" spans="1:5">
      <c r="A5705" s="355">
        <f t="shared" si="89"/>
        <v>45895</v>
      </c>
      <c r="B5705" s="356">
        <v>12</v>
      </c>
      <c r="C5705" s="357">
        <v>1747.6612315739999</v>
      </c>
      <c r="D5705" s="357">
        <v>1907.895574483</v>
      </c>
      <c r="E5705" s="357">
        <v>11.444796293000003</v>
      </c>
    </row>
    <row r="5706" spans="1:5">
      <c r="A5706" s="355">
        <f t="shared" si="89"/>
        <v>45895</v>
      </c>
      <c r="B5706" s="356">
        <v>13</v>
      </c>
      <c r="C5706" s="357">
        <v>1748.2374074240008</v>
      </c>
      <c r="D5706" s="357">
        <v>1911.130807908</v>
      </c>
      <c r="E5706" s="357">
        <v>12.992277446000005</v>
      </c>
    </row>
    <row r="5707" spans="1:5">
      <c r="A5707" s="355">
        <f t="shared" si="89"/>
        <v>45895</v>
      </c>
      <c r="B5707" s="356">
        <v>14</v>
      </c>
      <c r="C5707" s="357">
        <v>1788.8505844939998</v>
      </c>
      <c r="D5707" s="357">
        <v>1949.0552902379995</v>
      </c>
      <c r="E5707" s="357">
        <v>13.689795105000002</v>
      </c>
    </row>
    <row r="5708" spans="1:5">
      <c r="A5708" s="355">
        <f t="shared" si="89"/>
        <v>45895</v>
      </c>
      <c r="B5708" s="356">
        <v>15</v>
      </c>
      <c r="C5708" s="357">
        <v>1819.2255324320001</v>
      </c>
      <c r="D5708" s="357">
        <v>1965.5831088959999</v>
      </c>
      <c r="E5708" s="357">
        <v>13.616683226000005</v>
      </c>
    </row>
    <row r="5709" spans="1:5">
      <c r="A5709" s="355">
        <f t="shared" si="89"/>
        <v>45895</v>
      </c>
      <c r="B5709" s="356">
        <v>16</v>
      </c>
      <c r="C5709" s="357">
        <v>1791.3860648870002</v>
      </c>
      <c r="D5709" s="357">
        <v>1956.0119522260004</v>
      </c>
      <c r="E5709" s="357">
        <v>12.312331023000002</v>
      </c>
    </row>
    <row r="5710" spans="1:5">
      <c r="A5710" s="355">
        <f t="shared" si="89"/>
        <v>45895</v>
      </c>
      <c r="B5710" s="356">
        <v>17</v>
      </c>
      <c r="C5710" s="357">
        <v>1751.4553615870009</v>
      </c>
      <c r="D5710" s="357">
        <v>1894.1160929509999</v>
      </c>
      <c r="E5710" s="357">
        <v>10.933457332</v>
      </c>
    </row>
    <row r="5711" spans="1:5">
      <c r="A5711" s="355">
        <f t="shared" si="89"/>
        <v>45895</v>
      </c>
      <c r="B5711" s="356">
        <v>18</v>
      </c>
      <c r="C5711" s="357">
        <v>1768.0136175809996</v>
      </c>
      <c r="D5711" s="357">
        <v>1973.892044127</v>
      </c>
      <c r="E5711" s="357">
        <v>11.310830766</v>
      </c>
    </row>
    <row r="5712" spans="1:5">
      <c r="A5712" s="355">
        <f t="shared" si="89"/>
        <v>45895</v>
      </c>
      <c r="B5712" s="356">
        <v>19</v>
      </c>
      <c r="C5712" s="357">
        <v>1842.9451773809994</v>
      </c>
      <c r="D5712" s="357">
        <v>2040.0725915719997</v>
      </c>
      <c r="E5712" s="357">
        <v>11.307226400000005</v>
      </c>
    </row>
    <row r="5713" spans="1:5">
      <c r="A5713" s="355">
        <f t="shared" si="89"/>
        <v>45895</v>
      </c>
      <c r="B5713" s="356">
        <v>20</v>
      </c>
      <c r="C5713" s="357">
        <v>1758.482093032</v>
      </c>
      <c r="D5713" s="357">
        <v>1955.6611801760002</v>
      </c>
      <c r="E5713" s="357">
        <v>10.976628011999997</v>
      </c>
    </row>
    <row r="5714" spans="1:5">
      <c r="A5714" s="355">
        <f t="shared" si="89"/>
        <v>45895</v>
      </c>
      <c r="B5714" s="356">
        <v>21</v>
      </c>
      <c r="C5714" s="357">
        <v>1605.3904209930001</v>
      </c>
      <c r="D5714" s="357">
        <v>1804.5776782110001</v>
      </c>
      <c r="E5714" s="357">
        <v>11.808945999000001</v>
      </c>
    </row>
    <row r="5715" spans="1:5">
      <c r="A5715" s="355">
        <f t="shared" si="89"/>
        <v>45895</v>
      </c>
      <c r="B5715" s="356">
        <v>22</v>
      </c>
      <c r="C5715" s="357">
        <v>1532.504084151999</v>
      </c>
      <c r="D5715" s="357">
        <v>1654.5212092299994</v>
      </c>
      <c r="E5715" s="357">
        <v>12.091186912999998</v>
      </c>
    </row>
    <row r="5716" spans="1:5">
      <c r="A5716" s="355">
        <f t="shared" si="89"/>
        <v>45895</v>
      </c>
      <c r="B5716" s="356">
        <v>23</v>
      </c>
      <c r="C5716" s="357">
        <v>1357.7948276899992</v>
      </c>
      <c r="D5716" s="357">
        <v>1490.2815067300005</v>
      </c>
      <c r="E5716" s="357">
        <v>11.966028755999996</v>
      </c>
    </row>
    <row r="5717" spans="1:5">
      <c r="A5717" s="355">
        <f t="shared" si="89"/>
        <v>45896</v>
      </c>
      <c r="B5717" s="356">
        <v>0</v>
      </c>
      <c r="C5717" s="357">
        <v>1334.1500066140009</v>
      </c>
      <c r="D5717" s="357">
        <v>1396.6006689129999</v>
      </c>
      <c r="E5717" s="357">
        <v>10.875685124000004</v>
      </c>
    </row>
    <row r="5718" spans="1:5">
      <c r="A5718" s="355">
        <f t="shared" si="89"/>
        <v>45896</v>
      </c>
      <c r="B5718" s="356">
        <v>1</v>
      </c>
      <c r="C5718" s="357">
        <v>1277.3935554759998</v>
      </c>
      <c r="D5718" s="357">
        <v>1337.1467424620002</v>
      </c>
      <c r="E5718" s="357">
        <v>10.807475635999998</v>
      </c>
    </row>
    <row r="5719" spans="1:5">
      <c r="A5719" s="355">
        <f t="shared" si="89"/>
        <v>45896</v>
      </c>
      <c r="B5719" s="356">
        <v>2</v>
      </c>
      <c r="C5719" s="357">
        <v>1248.750831433</v>
      </c>
      <c r="D5719" s="357">
        <v>1308.8368006220001</v>
      </c>
      <c r="E5719" s="357">
        <v>10.548642818000001</v>
      </c>
    </row>
    <row r="5720" spans="1:5">
      <c r="A5720" s="355">
        <f t="shared" si="89"/>
        <v>45896</v>
      </c>
      <c r="B5720" s="356">
        <v>3</v>
      </c>
      <c r="C5720" s="357">
        <v>1245.1465531319993</v>
      </c>
      <c r="D5720" s="357">
        <v>1305.0135885639997</v>
      </c>
      <c r="E5720" s="357">
        <v>10.565360404999998</v>
      </c>
    </row>
    <row r="5721" spans="1:5">
      <c r="A5721" s="355">
        <f t="shared" si="89"/>
        <v>45896</v>
      </c>
      <c r="B5721" s="356">
        <v>4</v>
      </c>
      <c r="C5721" s="357">
        <v>1274.1205964020005</v>
      </c>
      <c r="D5721" s="357">
        <v>1350.2364313539995</v>
      </c>
      <c r="E5721" s="357">
        <v>10.498596063000003</v>
      </c>
    </row>
    <row r="5722" spans="1:5">
      <c r="A5722" s="355">
        <f t="shared" si="89"/>
        <v>45896</v>
      </c>
      <c r="B5722" s="356">
        <v>5</v>
      </c>
      <c r="C5722" s="357">
        <v>1367.5346179170003</v>
      </c>
      <c r="D5722" s="357">
        <v>1462.7995577119996</v>
      </c>
      <c r="E5722" s="357">
        <v>10.534725464000003</v>
      </c>
    </row>
    <row r="5723" spans="1:5">
      <c r="A5723" s="355">
        <f t="shared" si="89"/>
        <v>45896</v>
      </c>
      <c r="B5723" s="356">
        <v>6</v>
      </c>
      <c r="C5723" s="357">
        <v>1495.1506521440008</v>
      </c>
      <c r="D5723" s="357">
        <v>1599.7741395300002</v>
      </c>
      <c r="E5723" s="357">
        <v>10.521057665000001</v>
      </c>
    </row>
    <row r="5724" spans="1:5">
      <c r="A5724" s="355">
        <f t="shared" si="89"/>
        <v>45896</v>
      </c>
      <c r="B5724" s="356">
        <v>7</v>
      </c>
      <c r="C5724" s="357">
        <v>1614.6673565079998</v>
      </c>
      <c r="D5724" s="357">
        <v>1712.8371803570001</v>
      </c>
      <c r="E5724" s="357">
        <v>11.885576333999998</v>
      </c>
    </row>
    <row r="5725" spans="1:5">
      <c r="A5725" s="355">
        <f t="shared" si="89"/>
        <v>45896</v>
      </c>
      <c r="B5725" s="356">
        <v>8</v>
      </c>
      <c r="C5725" s="357">
        <v>1725.8967763909995</v>
      </c>
      <c r="D5725" s="357">
        <v>1820.0704092430003</v>
      </c>
      <c r="E5725" s="357">
        <v>13.394668234999997</v>
      </c>
    </row>
    <row r="5726" spans="1:5">
      <c r="A5726" s="355">
        <f t="shared" si="89"/>
        <v>45896</v>
      </c>
      <c r="B5726" s="356">
        <v>9</v>
      </c>
      <c r="C5726" s="357">
        <v>1779.6919289199989</v>
      </c>
      <c r="D5726" s="357">
        <v>1865.3015929809999</v>
      </c>
      <c r="E5726" s="357">
        <v>13.877977684000003</v>
      </c>
    </row>
    <row r="5727" spans="1:5">
      <c r="A5727" s="355">
        <f t="shared" si="89"/>
        <v>45896</v>
      </c>
      <c r="B5727" s="356">
        <v>10</v>
      </c>
      <c r="C5727" s="357">
        <v>1816.1825309069998</v>
      </c>
      <c r="D5727" s="357">
        <v>1907.8178924599997</v>
      </c>
      <c r="E5727" s="357">
        <v>14.188016672999996</v>
      </c>
    </row>
    <row r="5728" spans="1:5">
      <c r="A5728" s="355">
        <f t="shared" si="89"/>
        <v>45896</v>
      </c>
      <c r="B5728" s="356">
        <v>11</v>
      </c>
      <c r="C5728" s="357">
        <v>1859.6663276330003</v>
      </c>
      <c r="D5728" s="357">
        <v>1956.2390567690002</v>
      </c>
      <c r="E5728" s="357">
        <v>14.240726910999999</v>
      </c>
    </row>
    <row r="5729" spans="1:5">
      <c r="A5729" s="355">
        <f t="shared" si="89"/>
        <v>45896</v>
      </c>
      <c r="B5729" s="356">
        <v>12</v>
      </c>
      <c r="C5729" s="357">
        <v>1810.9526184479994</v>
      </c>
      <c r="D5729" s="357">
        <v>1917.7537828389995</v>
      </c>
      <c r="E5729" s="357">
        <v>13.166175564000003</v>
      </c>
    </row>
    <row r="5730" spans="1:5">
      <c r="A5730" s="355">
        <f t="shared" si="89"/>
        <v>45896</v>
      </c>
      <c r="B5730" s="356">
        <v>13</v>
      </c>
      <c r="C5730" s="357">
        <v>1826.8122809529993</v>
      </c>
      <c r="D5730" s="357">
        <v>1931.4267389060005</v>
      </c>
      <c r="E5730" s="357">
        <v>14.085397306000006</v>
      </c>
    </row>
    <row r="5731" spans="1:5">
      <c r="A5731" s="355">
        <f t="shared" si="89"/>
        <v>45896</v>
      </c>
      <c r="B5731" s="356">
        <v>14</v>
      </c>
      <c r="C5731" s="357">
        <v>1861.7517202520005</v>
      </c>
      <c r="D5731" s="357">
        <v>1926.9314127109994</v>
      </c>
      <c r="E5731" s="357">
        <v>15.072422836999998</v>
      </c>
    </row>
    <row r="5732" spans="1:5">
      <c r="A5732" s="355">
        <f t="shared" si="89"/>
        <v>45896</v>
      </c>
      <c r="B5732" s="356">
        <v>15</v>
      </c>
      <c r="C5732" s="357">
        <v>1850.1174685150002</v>
      </c>
      <c r="D5732" s="357">
        <v>1941.9917200759996</v>
      </c>
      <c r="E5732" s="357">
        <v>14.419763424000001</v>
      </c>
    </row>
    <row r="5733" spans="1:5">
      <c r="A5733" s="355">
        <f t="shared" si="89"/>
        <v>45896</v>
      </c>
      <c r="B5733" s="356">
        <v>16</v>
      </c>
      <c r="C5733" s="357">
        <v>1842.8272756210001</v>
      </c>
      <c r="D5733" s="357">
        <v>1918.2821884269995</v>
      </c>
      <c r="E5733" s="357">
        <v>11.909546374000003</v>
      </c>
    </row>
    <row r="5734" spans="1:5">
      <c r="A5734" s="355">
        <f t="shared" si="89"/>
        <v>45896</v>
      </c>
      <c r="B5734" s="356">
        <v>17</v>
      </c>
      <c r="C5734" s="357">
        <v>1809.5524543230001</v>
      </c>
      <c r="D5734" s="357">
        <v>1878.9718066509997</v>
      </c>
      <c r="E5734" s="357">
        <v>10.840090233999998</v>
      </c>
    </row>
    <row r="5735" spans="1:5">
      <c r="A5735" s="355">
        <f t="shared" si="89"/>
        <v>45896</v>
      </c>
      <c r="B5735" s="356">
        <v>18</v>
      </c>
      <c r="C5735" s="357">
        <v>1810.6310257940004</v>
      </c>
      <c r="D5735" s="357">
        <v>1962.2816434869997</v>
      </c>
      <c r="E5735" s="357">
        <v>11.324103839999999</v>
      </c>
    </row>
    <row r="5736" spans="1:5">
      <c r="A5736" s="355">
        <f t="shared" si="89"/>
        <v>45896</v>
      </c>
      <c r="B5736" s="356">
        <v>19</v>
      </c>
      <c r="C5736" s="357">
        <v>1880.9994938390003</v>
      </c>
      <c r="D5736" s="357">
        <v>2027.6520911520001</v>
      </c>
      <c r="E5736" s="357">
        <v>11.142685960999998</v>
      </c>
    </row>
    <row r="5737" spans="1:5">
      <c r="A5737" s="355">
        <f t="shared" si="89"/>
        <v>45896</v>
      </c>
      <c r="B5737" s="356">
        <v>20</v>
      </c>
      <c r="C5737" s="357">
        <v>1783.7530956479991</v>
      </c>
      <c r="D5737" s="357">
        <v>1935.8230323819998</v>
      </c>
      <c r="E5737" s="357">
        <v>11.247417321</v>
      </c>
    </row>
    <row r="5738" spans="1:5">
      <c r="A5738" s="355">
        <f t="shared" si="89"/>
        <v>45896</v>
      </c>
      <c r="B5738" s="356">
        <v>21</v>
      </c>
      <c r="C5738" s="357">
        <v>1613.7383518039999</v>
      </c>
      <c r="D5738" s="357">
        <v>1776.0308507049999</v>
      </c>
      <c r="E5738" s="357">
        <v>11.099193881</v>
      </c>
    </row>
    <row r="5739" spans="1:5">
      <c r="A5739" s="355">
        <f t="shared" si="89"/>
        <v>45896</v>
      </c>
      <c r="B5739" s="356">
        <v>22</v>
      </c>
      <c r="C5739" s="357">
        <v>1560.4120584980001</v>
      </c>
      <c r="D5739" s="357">
        <v>1619.5263486190004</v>
      </c>
      <c r="E5739" s="357">
        <v>11.873277282000002</v>
      </c>
    </row>
    <row r="5740" spans="1:5">
      <c r="A5740" s="355">
        <f t="shared" si="89"/>
        <v>45896</v>
      </c>
      <c r="B5740" s="356">
        <v>23</v>
      </c>
      <c r="C5740" s="357">
        <v>1406.1011957470002</v>
      </c>
      <c r="D5740" s="357">
        <v>1461.2630680550003</v>
      </c>
      <c r="E5740" s="357">
        <v>12.188576362000006</v>
      </c>
    </row>
    <row r="5741" spans="1:5">
      <c r="A5741" s="355">
        <f t="shared" si="89"/>
        <v>45897</v>
      </c>
      <c r="B5741" s="356">
        <v>0</v>
      </c>
      <c r="C5741" s="357">
        <v>1335.8787673680004</v>
      </c>
      <c r="D5741" s="357">
        <v>1357.6156851650001</v>
      </c>
      <c r="E5741" s="357">
        <v>11.452078294000003</v>
      </c>
    </row>
    <row r="5742" spans="1:5">
      <c r="A5742" s="355">
        <f t="shared" si="89"/>
        <v>45897</v>
      </c>
      <c r="B5742" s="356">
        <v>1</v>
      </c>
      <c r="C5742" s="357">
        <v>1280.4860891589997</v>
      </c>
      <c r="D5742" s="357">
        <v>1299.6570218869997</v>
      </c>
      <c r="E5742" s="357">
        <v>11.152372721999997</v>
      </c>
    </row>
    <row r="5743" spans="1:5">
      <c r="A5743" s="355">
        <f t="shared" si="89"/>
        <v>45897</v>
      </c>
      <c r="B5743" s="356">
        <v>2</v>
      </c>
      <c r="C5743" s="357">
        <v>1259.5267102009998</v>
      </c>
      <c r="D5743" s="357">
        <v>1274.8981221930003</v>
      </c>
      <c r="E5743" s="357">
        <v>11.040019052999995</v>
      </c>
    </row>
    <row r="5744" spans="1:5">
      <c r="A5744" s="355">
        <f t="shared" si="89"/>
        <v>45897</v>
      </c>
      <c r="B5744" s="356">
        <v>3</v>
      </c>
      <c r="C5744" s="357">
        <v>1262.8119362760001</v>
      </c>
      <c r="D5744" s="357">
        <v>1277.0493371200002</v>
      </c>
      <c r="E5744" s="357">
        <v>10.493147154000003</v>
      </c>
    </row>
    <row r="5745" spans="1:5">
      <c r="A5745" s="355">
        <f t="shared" si="89"/>
        <v>45897</v>
      </c>
      <c r="B5745" s="356">
        <v>4</v>
      </c>
      <c r="C5745" s="357">
        <v>1315.7984564440003</v>
      </c>
      <c r="D5745" s="357">
        <v>1333.7606457429999</v>
      </c>
      <c r="E5745" s="357">
        <v>10.601827122000001</v>
      </c>
    </row>
    <row r="5746" spans="1:5">
      <c r="A5746" s="355">
        <f t="shared" si="89"/>
        <v>45897</v>
      </c>
      <c r="B5746" s="356">
        <v>5</v>
      </c>
      <c r="C5746" s="357">
        <v>1442.4822696730005</v>
      </c>
      <c r="D5746" s="357">
        <v>1450.3370521220002</v>
      </c>
      <c r="E5746" s="357">
        <v>10.552285063999998</v>
      </c>
    </row>
    <row r="5747" spans="1:5">
      <c r="A5747" s="355">
        <f t="shared" si="89"/>
        <v>45897</v>
      </c>
      <c r="B5747" s="356">
        <v>6</v>
      </c>
      <c r="C5747" s="357">
        <v>1486.8431399210003</v>
      </c>
      <c r="D5747" s="357">
        <v>1583.2356712010003</v>
      </c>
      <c r="E5747" s="357">
        <v>10.181161004</v>
      </c>
    </row>
    <row r="5748" spans="1:5">
      <c r="A5748" s="355">
        <f t="shared" si="89"/>
        <v>45897</v>
      </c>
      <c r="B5748" s="356">
        <v>7</v>
      </c>
      <c r="C5748" s="357">
        <v>1599.3365878540001</v>
      </c>
      <c r="D5748" s="357">
        <v>1682.372632159</v>
      </c>
      <c r="E5748" s="357">
        <v>12.036205596999993</v>
      </c>
    </row>
    <row r="5749" spans="1:5">
      <c r="A5749" s="355">
        <f t="shared" si="89"/>
        <v>45897</v>
      </c>
      <c r="B5749" s="356">
        <v>8</v>
      </c>
      <c r="C5749" s="357">
        <v>1711.821973734</v>
      </c>
      <c r="D5749" s="357">
        <v>1779.4557722459999</v>
      </c>
      <c r="E5749" s="357">
        <v>13.511403623999998</v>
      </c>
    </row>
    <row r="5750" spans="1:5">
      <c r="A5750" s="355">
        <f t="shared" si="89"/>
        <v>45897</v>
      </c>
      <c r="B5750" s="356">
        <v>9</v>
      </c>
      <c r="C5750" s="357">
        <v>1751.6274370610001</v>
      </c>
      <c r="D5750" s="357">
        <v>1851.453685042</v>
      </c>
      <c r="E5750" s="357">
        <v>14.332039947</v>
      </c>
    </row>
    <row r="5751" spans="1:5">
      <c r="A5751" s="355">
        <f t="shared" si="89"/>
        <v>45897</v>
      </c>
      <c r="B5751" s="356">
        <v>10</v>
      </c>
      <c r="C5751" s="357">
        <v>1800.143557053</v>
      </c>
      <c r="D5751" s="357">
        <v>1895.0218936830001</v>
      </c>
      <c r="E5751" s="357">
        <v>14.199530217000003</v>
      </c>
    </row>
    <row r="5752" spans="1:5">
      <c r="A5752" s="355">
        <f t="shared" si="89"/>
        <v>45897</v>
      </c>
      <c r="B5752" s="356">
        <v>11</v>
      </c>
      <c r="C5752" s="357">
        <v>1852.1324786389998</v>
      </c>
      <c r="D5752" s="357">
        <v>1947.5267788540002</v>
      </c>
      <c r="E5752" s="357">
        <v>13.855385439999997</v>
      </c>
    </row>
    <row r="5753" spans="1:5">
      <c r="A5753" s="355">
        <f t="shared" si="89"/>
        <v>45897</v>
      </c>
      <c r="B5753" s="356">
        <v>12</v>
      </c>
      <c r="C5753" s="357">
        <v>1894.9079993189989</v>
      </c>
      <c r="D5753" s="357">
        <v>1910.27816803</v>
      </c>
      <c r="E5753" s="357">
        <v>12.780741280999999</v>
      </c>
    </row>
    <row r="5754" spans="1:5">
      <c r="A5754" s="355">
        <f t="shared" si="89"/>
        <v>45897</v>
      </c>
      <c r="B5754" s="356">
        <v>13</v>
      </c>
      <c r="C5754" s="357">
        <v>1851.5948506649997</v>
      </c>
      <c r="D5754" s="357">
        <v>1909.5185902889993</v>
      </c>
      <c r="E5754" s="357">
        <v>13.977866919999999</v>
      </c>
    </row>
    <row r="5755" spans="1:5">
      <c r="A5755" s="355">
        <f t="shared" si="89"/>
        <v>45897</v>
      </c>
      <c r="B5755" s="356">
        <v>14</v>
      </c>
      <c r="C5755" s="357">
        <v>1804.0892036349994</v>
      </c>
      <c r="D5755" s="357">
        <v>1929.6752592849998</v>
      </c>
      <c r="E5755" s="357">
        <v>14.766751675999997</v>
      </c>
    </row>
    <row r="5756" spans="1:5">
      <c r="A5756" s="355">
        <f t="shared" si="89"/>
        <v>45897</v>
      </c>
      <c r="B5756" s="356">
        <v>15</v>
      </c>
      <c r="C5756" s="357">
        <v>1826.3757403510006</v>
      </c>
      <c r="D5756" s="357">
        <v>1937.0551151139998</v>
      </c>
      <c r="E5756" s="357">
        <v>15.376838438</v>
      </c>
    </row>
    <row r="5757" spans="1:5">
      <c r="A5757" s="355">
        <f t="shared" si="89"/>
        <v>45897</v>
      </c>
      <c r="B5757" s="356">
        <v>16</v>
      </c>
      <c r="C5757" s="357">
        <v>1845.3483654229999</v>
      </c>
      <c r="D5757" s="357">
        <v>1920.25992503</v>
      </c>
      <c r="E5757" s="357">
        <v>14.119880799999999</v>
      </c>
    </row>
    <row r="5758" spans="1:5">
      <c r="A5758" s="355">
        <f t="shared" si="89"/>
        <v>45897</v>
      </c>
      <c r="B5758" s="356">
        <v>17</v>
      </c>
      <c r="C5758" s="357">
        <v>1847.5474829930006</v>
      </c>
      <c r="D5758" s="357">
        <v>1864.8736522299998</v>
      </c>
      <c r="E5758" s="357">
        <v>12.304164033999999</v>
      </c>
    </row>
    <row r="5759" spans="1:5">
      <c r="A5759" s="355">
        <f t="shared" si="89"/>
        <v>45897</v>
      </c>
      <c r="B5759" s="356">
        <v>18</v>
      </c>
      <c r="C5759" s="357">
        <v>1746.2259097889989</v>
      </c>
      <c r="D5759" s="357">
        <v>1936.3571939679994</v>
      </c>
      <c r="E5759" s="357">
        <v>11.147726016</v>
      </c>
    </row>
    <row r="5760" spans="1:5">
      <c r="A5760" s="355">
        <f t="shared" si="89"/>
        <v>45897</v>
      </c>
      <c r="B5760" s="356">
        <v>19</v>
      </c>
      <c r="C5760" s="357">
        <v>1805.5575979979994</v>
      </c>
      <c r="D5760" s="357">
        <v>1992.7123369670001</v>
      </c>
      <c r="E5760" s="357">
        <v>10.568623828999996</v>
      </c>
    </row>
    <row r="5761" spans="1:5">
      <c r="A5761" s="355">
        <f t="shared" si="89"/>
        <v>45897</v>
      </c>
      <c r="B5761" s="356">
        <v>20</v>
      </c>
      <c r="C5761" s="357">
        <v>1732.0882547849997</v>
      </c>
      <c r="D5761" s="357">
        <v>1910.3706180490001</v>
      </c>
      <c r="E5761" s="357">
        <v>10.848995342</v>
      </c>
    </row>
    <row r="5762" spans="1:5">
      <c r="A5762" s="355">
        <f t="shared" si="89"/>
        <v>45897</v>
      </c>
      <c r="B5762" s="356">
        <v>21</v>
      </c>
      <c r="C5762" s="357">
        <v>1568.9421797520006</v>
      </c>
      <c r="D5762" s="357">
        <v>1762.1068927590004</v>
      </c>
      <c r="E5762" s="357">
        <v>11.302120973000005</v>
      </c>
    </row>
    <row r="5763" spans="1:5">
      <c r="A5763" s="355">
        <f t="shared" si="89"/>
        <v>45897</v>
      </c>
      <c r="B5763" s="356">
        <v>22</v>
      </c>
      <c r="C5763" s="357">
        <v>1562.6340253139997</v>
      </c>
      <c r="D5763" s="357">
        <v>1599.4339453530004</v>
      </c>
      <c r="E5763" s="357">
        <v>10.686149074999994</v>
      </c>
    </row>
    <row r="5764" spans="1:5">
      <c r="A5764" s="355">
        <f t="shared" si="89"/>
        <v>45897</v>
      </c>
      <c r="B5764" s="356">
        <v>23</v>
      </c>
      <c r="C5764" s="357">
        <v>1443.2257574889995</v>
      </c>
      <c r="D5764" s="357">
        <v>1452.3396336140001</v>
      </c>
      <c r="E5764" s="357">
        <v>10.733639145000005</v>
      </c>
    </row>
    <row r="5765" spans="1:5">
      <c r="A5765" s="355">
        <f t="shared" si="89"/>
        <v>45898</v>
      </c>
      <c r="B5765" s="356">
        <v>0</v>
      </c>
      <c r="C5765" s="357">
        <v>1325.1412774160001</v>
      </c>
      <c r="D5765" s="357">
        <v>1344.4128020170001</v>
      </c>
      <c r="E5765" s="357">
        <v>10.336164796999993</v>
      </c>
    </row>
    <row r="5766" spans="1:5">
      <c r="A5766" s="355">
        <f t="shared" ref="A5766:A5829" si="90">IF(B5766=0,A5765+1,A5765)</f>
        <v>45898</v>
      </c>
      <c r="B5766" s="356">
        <v>1</v>
      </c>
      <c r="C5766" s="357">
        <v>1266.9646416530002</v>
      </c>
      <c r="D5766" s="357">
        <v>1289.7271820239998</v>
      </c>
      <c r="E5766" s="357">
        <v>10.041337906000003</v>
      </c>
    </row>
    <row r="5767" spans="1:5">
      <c r="A5767" s="355">
        <f t="shared" si="90"/>
        <v>45898</v>
      </c>
      <c r="B5767" s="356">
        <v>2</v>
      </c>
      <c r="C5767" s="357">
        <v>1245.8079339760002</v>
      </c>
      <c r="D5767" s="357">
        <v>1261.0019681429997</v>
      </c>
      <c r="E5767" s="357">
        <v>9.969468059999997</v>
      </c>
    </row>
    <row r="5768" spans="1:5">
      <c r="A5768" s="355">
        <f t="shared" si="90"/>
        <v>45898</v>
      </c>
      <c r="B5768" s="356">
        <v>3</v>
      </c>
      <c r="C5768" s="357">
        <v>1233.2611960539998</v>
      </c>
      <c r="D5768" s="357">
        <v>1249.8156252659999</v>
      </c>
      <c r="E5768" s="357">
        <v>9.9053571749999989</v>
      </c>
    </row>
    <row r="5769" spans="1:5">
      <c r="A5769" s="355">
        <f t="shared" si="90"/>
        <v>45898</v>
      </c>
      <c r="B5769" s="356">
        <v>4</v>
      </c>
      <c r="C5769" s="357">
        <v>1276.4572586860002</v>
      </c>
      <c r="D5769" s="357">
        <v>1303.3825535440003</v>
      </c>
      <c r="E5769" s="357">
        <v>9.862737807000002</v>
      </c>
    </row>
    <row r="5770" spans="1:5">
      <c r="A5770" s="355">
        <f t="shared" si="90"/>
        <v>45898</v>
      </c>
      <c r="B5770" s="356">
        <v>5</v>
      </c>
      <c r="C5770" s="357">
        <v>1384.669682494</v>
      </c>
      <c r="D5770" s="357">
        <v>1420.2483575350004</v>
      </c>
      <c r="E5770" s="357">
        <v>9.8725850699999977</v>
      </c>
    </row>
    <row r="5771" spans="1:5">
      <c r="A5771" s="355">
        <f t="shared" si="90"/>
        <v>45898</v>
      </c>
      <c r="B5771" s="356">
        <v>6</v>
      </c>
      <c r="C5771" s="357">
        <v>1482.4270372699996</v>
      </c>
      <c r="D5771" s="357">
        <v>1548.8844525309996</v>
      </c>
      <c r="E5771" s="357">
        <v>9.6054260560000007</v>
      </c>
    </row>
    <row r="5772" spans="1:5">
      <c r="A5772" s="355">
        <f t="shared" si="90"/>
        <v>45898</v>
      </c>
      <c r="B5772" s="356">
        <v>7</v>
      </c>
      <c r="C5772" s="357">
        <v>1609.4239854470006</v>
      </c>
      <c r="D5772" s="357">
        <v>1670.9463829730003</v>
      </c>
      <c r="E5772" s="357">
        <v>10.805417041000002</v>
      </c>
    </row>
    <row r="5773" spans="1:5">
      <c r="A5773" s="355">
        <f t="shared" si="90"/>
        <v>45898</v>
      </c>
      <c r="B5773" s="356">
        <v>8</v>
      </c>
      <c r="C5773" s="357">
        <v>1719.2236777249993</v>
      </c>
      <c r="D5773" s="357">
        <v>1761.414509533</v>
      </c>
      <c r="E5773" s="357">
        <v>12.253755603000002</v>
      </c>
    </row>
    <row r="5774" spans="1:5">
      <c r="A5774" s="355">
        <f t="shared" si="90"/>
        <v>45898</v>
      </c>
      <c r="B5774" s="356">
        <v>9</v>
      </c>
      <c r="C5774" s="357">
        <v>1797.5234006680002</v>
      </c>
      <c r="D5774" s="357">
        <v>1823.0281620689996</v>
      </c>
      <c r="E5774" s="357">
        <v>13.072770954000001</v>
      </c>
    </row>
    <row r="5775" spans="1:5">
      <c r="A5775" s="355">
        <f t="shared" si="90"/>
        <v>45898</v>
      </c>
      <c r="B5775" s="356">
        <v>10</v>
      </c>
      <c r="C5775" s="357">
        <v>1847.6316943389998</v>
      </c>
      <c r="D5775" s="357">
        <v>1879.232713204</v>
      </c>
      <c r="E5775" s="357">
        <v>13.472548211999998</v>
      </c>
    </row>
    <row r="5776" spans="1:5">
      <c r="A5776" s="355">
        <f t="shared" si="90"/>
        <v>45898</v>
      </c>
      <c r="B5776" s="356">
        <v>11</v>
      </c>
      <c r="C5776" s="357">
        <v>1906.060486053</v>
      </c>
      <c r="D5776" s="357">
        <v>1930.8778205159995</v>
      </c>
      <c r="E5776" s="357">
        <v>13.455693512999998</v>
      </c>
    </row>
    <row r="5777" spans="1:5">
      <c r="A5777" s="355">
        <f t="shared" si="90"/>
        <v>45898</v>
      </c>
      <c r="B5777" s="356">
        <v>12</v>
      </c>
      <c r="C5777" s="357">
        <v>1882.4821050079995</v>
      </c>
      <c r="D5777" s="357">
        <v>1907.6644999599998</v>
      </c>
      <c r="E5777" s="357">
        <v>12.359766182000001</v>
      </c>
    </row>
    <row r="5778" spans="1:5">
      <c r="A5778" s="355">
        <f t="shared" si="90"/>
        <v>45898</v>
      </c>
      <c r="B5778" s="356">
        <v>13</v>
      </c>
      <c r="C5778" s="357">
        <v>1905.6436980050003</v>
      </c>
      <c r="D5778" s="357">
        <v>1881.6075779430005</v>
      </c>
      <c r="E5778" s="357">
        <v>13.020732552000002</v>
      </c>
    </row>
    <row r="5779" spans="1:5">
      <c r="A5779" s="355">
        <f t="shared" si="90"/>
        <v>45898</v>
      </c>
      <c r="B5779" s="356">
        <v>14</v>
      </c>
      <c r="C5779" s="357">
        <v>1897.2504595029995</v>
      </c>
      <c r="D5779" s="357">
        <v>1889.381062229</v>
      </c>
      <c r="E5779" s="357">
        <v>13.517110952999998</v>
      </c>
    </row>
    <row r="5780" spans="1:5">
      <c r="A5780" s="355">
        <f t="shared" si="90"/>
        <v>45898</v>
      </c>
      <c r="B5780" s="356">
        <v>15</v>
      </c>
      <c r="C5780" s="357">
        <v>1966.7058809639989</v>
      </c>
      <c r="D5780" s="357">
        <v>1902.3973531239999</v>
      </c>
      <c r="E5780" s="357">
        <v>12.786360609000003</v>
      </c>
    </row>
    <row r="5781" spans="1:5">
      <c r="A5781" s="355">
        <f t="shared" si="90"/>
        <v>45898</v>
      </c>
      <c r="B5781" s="356">
        <v>16</v>
      </c>
      <c r="C5781" s="357">
        <v>1850.6870292559997</v>
      </c>
      <c r="D5781" s="357">
        <v>1852.5718506840001</v>
      </c>
      <c r="E5781" s="357">
        <v>11.188821817999997</v>
      </c>
    </row>
    <row r="5782" spans="1:5">
      <c r="A5782" s="355">
        <f t="shared" si="90"/>
        <v>45898</v>
      </c>
      <c r="B5782" s="356">
        <v>17</v>
      </c>
      <c r="C5782" s="357">
        <v>1770.068340864</v>
      </c>
      <c r="D5782" s="357">
        <v>1805.9225348479999</v>
      </c>
      <c r="E5782" s="357">
        <v>10.567250956999999</v>
      </c>
    </row>
    <row r="5783" spans="1:5">
      <c r="A5783" s="355">
        <f t="shared" si="90"/>
        <v>45898</v>
      </c>
      <c r="B5783" s="356">
        <v>18</v>
      </c>
      <c r="C5783" s="357">
        <v>1742.9948281890008</v>
      </c>
      <c r="D5783" s="357">
        <v>1896.083340355</v>
      </c>
      <c r="E5783" s="357">
        <v>10.928340242000003</v>
      </c>
    </row>
    <row r="5784" spans="1:5">
      <c r="A5784" s="355">
        <f t="shared" si="90"/>
        <v>45898</v>
      </c>
      <c r="B5784" s="356">
        <v>19</v>
      </c>
      <c r="C5784" s="357">
        <v>1810.5928570650001</v>
      </c>
      <c r="D5784" s="357">
        <v>1959.4148795079996</v>
      </c>
      <c r="E5784" s="357">
        <v>11.496170827999995</v>
      </c>
    </row>
    <row r="5785" spans="1:5">
      <c r="A5785" s="355">
        <f t="shared" si="90"/>
        <v>45898</v>
      </c>
      <c r="B5785" s="356">
        <v>20</v>
      </c>
      <c r="C5785" s="357">
        <v>1730.824086679999</v>
      </c>
      <c r="D5785" s="357">
        <v>1876.9840326849996</v>
      </c>
      <c r="E5785" s="357">
        <v>11.700928042999996</v>
      </c>
    </row>
    <row r="5786" spans="1:5">
      <c r="A5786" s="355">
        <f t="shared" si="90"/>
        <v>45898</v>
      </c>
      <c r="B5786" s="356">
        <v>21</v>
      </c>
      <c r="C5786" s="357">
        <v>1584.8660149800003</v>
      </c>
      <c r="D5786" s="357">
        <v>1735.1905119990004</v>
      </c>
      <c r="E5786" s="357">
        <v>11.065315670000002</v>
      </c>
    </row>
    <row r="5787" spans="1:5">
      <c r="A5787" s="355">
        <f t="shared" si="90"/>
        <v>45898</v>
      </c>
      <c r="B5787" s="356">
        <v>22</v>
      </c>
      <c r="C5787" s="357">
        <v>1592.7728499220004</v>
      </c>
      <c r="D5787" s="357">
        <v>1594.1215356260004</v>
      </c>
      <c r="E5787" s="357">
        <v>10.688029969000006</v>
      </c>
    </row>
    <row r="5788" spans="1:5">
      <c r="A5788" s="355">
        <f t="shared" si="90"/>
        <v>45898</v>
      </c>
      <c r="B5788" s="356">
        <v>23</v>
      </c>
      <c r="C5788" s="357">
        <v>1521.8017514429994</v>
      </c>
      <c r="D5788" s="357">
        <v>1442.0794846220003</v>
      </c>
      <c r="E5788" s="357">
        <v>11.119707909000004</v>
      </c>
    </row>
    <row r="5789" spans="1:5">
      <c r="A5789" s="355">
        <f t="shared" si="90"/>
        <v>45899</v>
      </c>
      <c r="B5789" s="356">
        <v>0</v>
      </c>
      <c r="C5789" s="357">
        <v>1384.890912434</v>
      </c>
      <c r="D5789" s="357">
        <v>1346.3331607910004</v>
      </c>
      <c r="E5789" s="357">
        <v>10.696390476000001</v>
      </c>
    </row>
    <row r="5790" spans="1:5">
      <c r="A5790" s="355">
        <f t="shared" si="90"/>
        <v>45899</v>
      </c>
      <c r="B5790" s="356">
        <v>1</v>
      </c>
      <c r="C5790" s="357">
        <v>1259.2975831789997</v>
      </c>
      <c r="D5790" s="357">
        <v>1283.7653323199995</v>
      </c>
      <c r="E5790" s="357">
        <v>10.364045427999999</v>
      </c>
    </row>
    <row r="5791" spans="1:5">
      <c r="A5791" s="355">
        <f t="shared" si="90"/>
        <v>45899</v>
      </c>
      <c r="B5791" s="356">
        <v>2</v>
      </c>
      <c r="C5791" s="357">
        <v>1176.7780727180004</v>
      </c>
      <c r="D5791" s="357">
        <v>1249.179220837</v>
      </c>
      <c r="E5791" s="357">
        <v>10.780668745000003</v>
      </c>
    </row>
    <row r="5792" spans="1:5">
      <c r="A5792" s="355">
        <f t="shared" si="90"/>
        <v>45899</v>
      </c>
      <c r="B5792" s="356">
        <v>3</v>
      </c>
      <c r="C5792" s="357">
        <v>1181.3610352359995</v>
      </c>
      <c r="D5792" s="357">
        <v>1241.5821563289996</v>
      </c>
      <c r="E5792" s="357">
        <v>10.442777405999999</v>
      </c>
    </row>
    <row r="5793" spans="1:5">
      <c r="A5793" s="355">
        <f t="shared" si="90"/>
        <v>45899</v>
      </c>
      <c r="B5793" s="356">
        <v>4</v>
      </c>
      <c r="C5793" s="357">
        <v>1179.5676469919995</v>
      </c>
      <c r="D5793" s="357">
        <v>1255.2615280139999</v>
      </c>
      <c r="E5793" s="357">
        <v>10.365351277000004</v>
      </c>
    </row>
    <row r="5794" spans="1:5">
      <c r="A5794" s="355">
        <f t="shared" si="90"/>
        <v>45899</v>
      </c>
      <c r="B5794" s="356">
        <v>5</v>
      </c>
      <c r="C5794" s="357">
        <v>1216.9192617980002</v>
      </c>
      <c r="D5794" s="357">
        <v>1320.6252587049996</v>
      </c>
      <c r="E5794" s="357">
        <v>10.479463816000003</v>
      </c>
    </row>
    <row r="5795" spans="1:5">
      <c r="A5795" s="355">
        <f t="shared" si="90"/>
        <v>45899</v>
      </c>
      <c r="B5795" s="356">
        <v>6</v>
      </c>
      <c r="C5795" s="357">
        <v>1217.2492264330001</v>
      </c>
      <c r="D5795" s="357">
        <v>1384.360837792</v>
      </c>
      <c r="E5795" s="357">
        <v>10.027849385999998</v>
      </c>
    </row>
    <row r="5796" spans="1:5">
      <c r="A5796" s="355">
        <f t="shared" si="90"/>
        <v>45899</v>
      </c>
      <c r="B5796" s="356">
        <v>7</v>
      </c>
      <c r="C5796" s="357">
        <v>1350.9644915879996</v>
      </c>
      <c r="D5796" s="357">
        <v>1511.8512578540003</v>
      </c>
      <c r="E5796" s="357">
        <v>10.844858521000006</v>
      </c>
    </row>
    <row r="5797" spans="1:5">
      <c r="A5797" s="355">
        <f t="shared" si="90"/>
        <v>45899</v>
      </c>
      <c r="B5797" s="356">
        <v>8</v>
      </c>
      <c r="C5797" s="357">
        <v>1441.8418238019985</v>
      </c>
      <c r="D5797" s="357">
        <v>1629.5926472570002</v>
      </c>
      <c r="E5797" s="357">
        <v>11.550325567000005</v>
      </c>
    </row>
    <row r="5798" spans="1:5">
      <c r="A5798" s="355">
        <f t="shared" si="90"/>
        <v>45899</v>
      </c>
      <c r="B5798" s="356">
        <v>9</v>
      </c>
      <c r="C5798" s="357">
        <v>1509.2840439639997</v>
      </c>
      <c r="D5798" s="357">
        <v>1695.4767761210001</v>
      </c>
      <c r="E5798" s="357">
        <v>11.819048066000001</v>
      </c>
    </row>
    <row r="5799" spans="1:5">
      <c r="A5799" s="355">
        <f t="shared" si="90"/>
        <v>45899</v>
      </c>
      <c r="B5799" s="356">
        <v>10</v>
      </c>
      <c r="C5799" s="357">
        <v>1557.4186865260001</v>
      </c>
      <c r="D5799" s="357">
        <v>1739.5770862780005</v>
      </c>
      <c r="E5799" s="357">
        <v>12.360247938000001</v>
      </c>
    </row>
    <row r="5800" spans="1:5">
      <c r="A5800" s="355">
        <f t="shared" si="90"/>
        <v>45899</v>
      </c>
      <c r="B5800" s="356">
        <v>11</v>
      </c>
      <c r="C5800" s="357">
        <v>1609.9009902950004</v>
      </c>
      <c r="D5800" s="357">
        <v>1783.8288638829995</v>
      </c>
      <c r="E5800" s="357">
        <v>12.405207918999999</v>
      </c>
    </row>
    <row r="5801" spans="1:5">
      <c r="A5801" s="355">
        <f t="shared" si="90"/>
        <v>45899</v>
      </c>
      <c r="B5801" s="356">
        <v>12</v>
      </c>
      <c r="C5801" s="357">
        <v>1611.6228563940001</v>
      </c>
      <c r="D5801" s="357">
        <v>1761.6585368219999</v>
      </c>
      <c r="E5801" s="357">
        <v>11.968913380000005</v>
      </c>
    </row>
    <row r="5802" spans="1:5">
      <c r="A5802" s="355">
        <f t="shared" si="90"/>
        <v>45899</v>
      </c>
      <c r="B5802" s="356">
        <v>13</v>
      </c>
      <c r="C5802" s="357">
        <v>1569.427219113001</v>
      </c>
      <c r="D5802" s="357">
        <v>1719.5943843499997</v>
      </c>
      <c r="E5802" s="357">
        <v>12.197322746000001</v>
      </c>
    </row>
    <row r="5803" spans="1:5">
      <c r="A5803" s="355">
        <f t="shared" si="90"/>
        <v>45899</v>
      </c>
      <c r="B5803" s="356">
        <v>14</v>
      </c>
      <c r="C5803" s="357">
        <v>1540.0248101939992</v>
      </c>
      <c r="D5803" s="357">
        <v>1694.7998374209997</v>
      </c>
      <c r="E5803" s="357">
        <v>12.442886553999999</v>
      </c>
    </row>
    <row r="5804" spans="1:5">
      <c r="A5804" s="355">
        <f t="shared" si="90"/>
        <v>45899</v>
      </c>
      <c r="B5804" s="356">
        <v>15</v>
      </c>
      <c r="C5804" s="357">
        <v>1529.7072888669991</v>
      </c>
      <c r="D5804" s="357">
        <v>1686.3607751359998</v>
      </c>
      <c r="E5804" s="357">
        <v>11.452300863000001</v>
      </c>
    </row>
    <row r="5805" spans="1:5">
      <c r="A5805" s="355">
        <f t="shared" si="90"/>
        <v>45899</v>
      </c>
      <c r="B5805" s="356">
        <v>16</v>
      </c>
      <c r="C5805" s="357">
        <v>1549.583650818</v>
      </c>
      <c r="D5805" s="357">
        <v>1675.2870316850001</v>
      </c>
      <c r="E5805" s="357">
        <v>11.215211078999999</v>
      </c>
    </row>
    <row r="5806" spans="1:5">
      <c r="A5806" s="355">
        <f t="shared" si="90"/>
        <v>45899</v>
      </c>
      <c r="B5806" s="356">
        <v>17</v>
      </c>
      <c r="C5806" s="357">
        <v>1543.909436963</v>
      </c>
      <c r="D5806" s="357">
        <v>1673.841966512</v>
      </c>
      <c r="E5806" s="357">
        <v>10.875776120999996</v>
      </c>
    </row>
    <row r="5807" spans="1:5">
      <c r="A5807" s="355">
        <f t="shared" si="90"/>
        <v>45899</v>
      </c>
      <c r="B5807" s="356">
        <v>18</v>
      </c>
      <c r="C5807" s="357">
        <v>1603.7582809799999</v>
      </c>
      <c r="D5807" s="357">
        <v>1800.1539652360009</v>
      </c>
      <c r="E5807" s="357">
        <v>11.879619436999997</v>
      </c>
    </row>
    <row r="5808" spans="1:5">
      <c r="A5808" s="355">
        <f t="shared" si="90"/>
        <v>45899</v>
      </c>
      <c r="B5808" s="356">
        <v>19</v>
      </c>
      <c r="C5808" s="357">
        <v>1650.6455466250006</v>
      </c>
      <c r="D5808" s="357">
        <v>1836.0292671020002</v>
      </c>
      <c r="E5808" s="357">
        <v>12.022799120000002</v>
      </c>
    </row>
    <row r="5809" spans="1:5">
      <c r="A5809" s="355">
        <f t="shared" si="90"/>
        <v>45899</v>
      </c>
      <c r="B5809" s="356">
        <v>20</v>
      </c>
      <c r="C5809" s="357">
        <v>1634.9873588510006</v>
      </c>
      <c r="D5809" s="357">
        <v>1763.4864582749997</v>
      </c>
      <c r="E5809" s="357">
        <v>12.099861284000001</v>
      </c>
    </row>
    <row r="5810" spans="1:5">
      <c r="A5810" s="355">
        <f t="shared" si="90"/>
        <v>45899</v>
      </c>
      <c r="B5810" s="356">
        <v>21</v>
      </c>
      <c r="C5810" s="357">
        <v>1517.1819748509995</v>
      </c>
      <c r="D5810" s="357">
        <v>1637.870184006</v>
      </c>
      <c r="E5810" s="357">
        <v>11.766146100999999</v>
      </c>
    </row>
    <row r="5811" spans="1:5">
      <c r="A5811" s="355">
        <f t="shared" si="90"/>
        <v>45899</v>
      </c>
      <c r="B5811" s="356">
        <v>22</v>
      </c>
      <c r="C5811" s="357">
        <v>1553.4716971489997</v>
      </c>
      <c r="D5811" s="357">
        <v>1520.3954109969993</v>
      </c>
      <c r="E5811" s="357">
        <v>11.318345663999995</v>
      </c>
    </row>
    <row r="5812" spans="1:5">
      <c r="A5812" s="355">
        <f t="shared" si="90"/>
        <v>45899</v>
      </c>
      <c r="B5812" s="356">
        <v>23</v>
      </c>
      <c r="C5812" s="357">
        <v>1357.7475916720005</v>
      </c>
      <c r="D5812" s="357">
        <v>1381.0313479020001</v>
      </c>
      <c r="E5812" s="357">
        <v>12.190383618</v>
      </c>
    </row>
    <row r="5813" spans="1:5">
      <c r="A5813" s="355">
        <f t="shared" si="90"/>
        <v>45900</v>
      </c>
      <c r="B5813" s="356">
        <v>0</v>
      </c>
      <c r="C5813" s="357">
        <v>1220.8135695050003</v>
      </c>
      <c r="D5813" s="357">
        <v>1288.1230543709999</v>
      </c>
      <c r="E5813" s="357">
        <v>12.814494483000002</v>
      </c>
    </row>
    <row r="5814" spans="1:5">
      <c r="A5814" s="355">
        <f t="shared" si="90"/>
        <v>45900</v>
      </c>
      <c r="B5814" s="356">
        <v>1</v>
      </c>
      <c r="C5814" s="357">
        <v>1105.4037214750001</v>
      </c>
      <c r="D5814" s="357">
        <v>1222.4050216189999</v>
      </c>
      <c r="E5814" s="357">
        <v>12.468237118000003</v>
      </c>
    </row>
    <row r="5815" spans="1:5">
      <c r="A5815" s="355">
        <f t="shared" si="90"/>
        <v>45900</v>
      </c>
      <c r="B5815" s="356">
        <v>2</v>
      </c>
      <c r="C5815" s="357">
        <v>1083.974581917</v>
      </c>
      <c r="D5815" s="357">
        <v>1188.3366622189999</v>
      </c>
      <c r="E5815" s="357">
        <v>12.297730894000001</v>
      </c>
    </row>
    <row r="5816" spans="1:5">
      <c r="A5816" s="355">
        <f t="shared" si="90"/>
        <v>45900</v>
      </c>
      <c r="B5816" s="356">
        <v>3</v>
      </c>
      <c r="C5816" s="357">
        <v>1064.6073852510003</v>
      </c>
      <c r="D5816" s="357">
        <v>1168.8586953999998</v>
      </c>
      <c r="E5816" s="357">
        <v>12.335104910000002</v>
      </c>
    </row>
    <row r="5817" spans="1:5">
      <c r="A5817" s="355">
        <f t="shared" si="90"/>
        <v>45900</v>
      </c>
      <c r="B5817" s="356">
        <v>4</v>
      </c>
      <c r="C5817" s="357">
        <v>1076.0196735749998</v>
      </c>
      <c r="D5817" s="357">
        <v>1175.239400894</v>
      </c>
      <c r="E5817" s="357">
        <v>12.028934828999997</v>
      </c>
    </row>
    <row r="5818" spans="1:5">
      <c r="A5818" s="355">
        <f t="shared" si="90"/>
        <v>45900</v>
      </c>
      <c r="B5818" s="356">
        <v>5</v>
      </c>
      <c r="C5818" s="357">
        <v>1093.1562747</v>
      </c>
      <c r="D5818" s="357">
        <v>1191.7361702999997</v>
      </c>
      <c r="E5818" s="357">
        <v>11.160600069999996</v>
      </c>
    </row>
    <row r="5819" spans="1:5">
      <c r="A5819" s="355">
        <f t="shared" si="90"/>
        <v>45900</v>
      </c>
      <c r="B5819" s="356">
        <v>6</v>
      </c>
      <c r="C5819" s="357">
        <v>1122.5784951000005</v>
      </c>
      <c r="D5819" s="357">
        <v>1227.1892221850005</v>
      </c>
      <c r="E5819" s="357">
        <v>10.408057512000001</v>
      </c>
    </row>
    <row r="5820" spans="1:5">
      <c r="A5820" s="355">
        <f t="shared" si="90"/>
        <v>45900</v>
      </c>
      <c r="B5820" s="356">
        <v>7</v>
      </c>
      <c r="C5820" s="357">
        <v>1218.8672589200009</v>
      </c>
      <c r="D5820" s="357">
        <v>1334.0075029230002</v>
      </c>
      <c r="E5820" s="357">
        <v>10.670006798999996</v>
      </c>
    </row>
    <row r="5821" spans="1:5">
      <c r="A5821" s="355">
        <f t="shared" si="90"/>
        <v>45900</v>
      </c>
      <c r="B5821" s="356">
        <v>8</v>
      </c>
      <c r="C5821" s="357">
        <v>1311.4756008249999</v>
      </c>
      <c r="D5821" s="357">
        <v>1433.7832486049999</v>
      </c>
      <c r="E5821" s="357">
        <v>10.642593148999996</v>
      </c>
    </row>
    <row r="5822" spans="1:5">
      <c r="A5822" s="355">
        <f t="shared" si="90"/>
        <v>45900</v>
      </c>
      <c r="B5822" s="356">
        <v>9</v>
      </c>
      <c r="C5822" s="357">
        <v>1379.9971730160005</v>
      </c>
      <c r="D5822" s="357">
        <v>1502.1246729079996</v>
      </c>
      <c r="E5822" s="357">
        <v>11.120691207999995</v>
      </c>
    </row>
    <row r="5823" spans="1:5">
      <c r="A5823" s="355">
        <f t="shared" si="90"/>
        <v>45900</v>
      </c>
      <c r="B5823" s="356">
        <v>10</v>
      </c>
      <c r="C5823" s="357">
        <v>1426.4143260549999</v>
      </c>
      <c r="D5823" s="357">
        <v>1545.1615358089994</v>
      </c>
      <c r="E5823" s="357">
        <v>11.122385151999998</v>
      </c>
    </row>
    <row r="5824" spans="1:5">
      <c r="A5824" s="355">
        <f t="shared" si="90"/>
        <v>45900</v>
      </c>
      <c r="B5824" s="356">
        <v>11</v>
      </c>
      <c r="C5824" s="357">
        <v>1445.2220537000003</v>
      </c>
      <c r="D5824" s="357">
        <v>1565.555366219</v>
      </c>
      <c r="E5824" s="357">
        <v>11.501111708999996</v>
      </c>
    </row>
    <row r="5825" spans="1:5">
      <c r="A5825" s="355">
        <f t="shared" si="90"/>
        <v>45900</v>
      </c>
      <c r="B5825" s="356">
        <v>12</v>
      </c>
      <c r="C5825" s="357">
        <v>1444.843501109</v>
      </c>
      <c r="D5825" s="357">
        <v>1561.6908257069997</v>
      </c>
      <c r="E5825" s="357">
        <v>10.837848617000004</v>
      </c>
    </row>
    <row r="5826" spans="1:5">
      <c r="A5826" s="355">
        <f t="shared" si="90"/>
        <v>45900</v>
      </c>
      <c r="B5826" s="356">
        <v>13</v>
      </c>
      <c r="C5826" s="357">
        <v>1463.7956481320002</v>
      </c>
      <c r="D5826" s="357">
        <v>1582.2533406970001</v>
      </c>
      <c r="E5826" s="357">
        <v>10.967548217999999</v>
      </c>
    </row>
    <row r="5827" spans="1:5">
      <c r="A5827" s="355">
        <f t="shared" si="90"/>
        <v>45900</v>
      </c>
      <c r="B5827" s="356">
        <v>14</v>
      </c>
      <c r="C5827" s="357">
        <v>1466.8371618800002</v>
      </c>
      <c r="D5827" s="357">
        <v>1582.6475904590004</v>
      </c>
      <c r="E5827" s="357">
        <v>11.136996673999999</v>
      </c>
    </row>
    <row r="5828" spans="1:5">
      <c r="A5828" s="355">
        <f t="shared" si="90"/>
        <v>45900</v>
      </c>
      <c r="B5828" s="356">
        <v>15</v>
      </c>
      <c r="C5828" s="357">
        <v>1477.9879434320005</v>
      </c>
      <c r="D5828" s="357">
        <v>1591.5046811439995</v>
      </c>
      <c r="E5828" s="357">
        <v>10.953527376</v>
      </c>
    </row>
    <row r="5829" spans="1:5">
      <c r="A5829" s="355">
        <f t="shared" si="90"/>
        <v>45900</v>
      </c>
      <c r="B5829" s="356">
        <v>16</v>
      </c>
      <c r="C5829" s="357">
        <v>1430.1496737520001</v>
      </c>
      <c r="D5829" s="357">
        <v>1577.0691003489997</v>
      </c>
      <c r="E5829" s="357">
        <v>11.751354017000004</v>
      </c>
    </row>
    <row r="5830" spans="1:5">
      <c r="A5830" s="355">
        <f t="shared" ref="A5830:A5893" si="91">IF(B5830=0,A5829+1,A5829)</f>
        <v>45900</v>
      </c>
      <c r="B5830" s="356">
        <v>17</v>
      </c>
      <c r="C5830" s="357">
        <v>1436.9432486649994</v>
      </c>
      <c r="D5830" s="357">
        <v>1575.1219803279998</v>
      </c>
      <c r="E5830" s="357">
        <v>12.207654837000002</v>
      </c>
    </row>
    <row r="5831" spans="1:5">
      <c r="A5831" s="355">
        <f t="shared" si="91"/>
        <v>45900</v>
      </c>
      <c r="B5831" s="356">
        <v>18</v>
      </c>
      <c r="C5831" s="357">
        <v>1546.2361672999996</v>
      </c>
      <c r="D5831" s="357">
        <v>1702.729524178</v>
      </c>
      <c r="E5831" s="357">
        <v>12.646160825000006</v>
      </c>
    </row>
    <row r="5832" spans="1:5">
      <c r="A5832" s="355">
        <f t="shared" si="91"/>
        <v>45900</v>
      </c>
      <c r="B5832" s="356">
        <v>19</v>
      </c>
      <c r="C5832" s="357">
        <v>1688.4206118989998</v>
      </c>
      <c r="D5832" s="357">
        <v>1778.738753847</v>
      </c>
      <c r="E5832" s="357">
        <v>12.164417309999997</v>
      </c>
    </row>
    <row r="5833" spans="1:5">
      <c r="A5833" s="355">
        <f t="shared" si="91"/>
        <v>45900</v>
      </c>
      <c r="B5833" s="356">
        <v>20</v>
      </c>
      <c r="C5833" s="357">
        <v>1632.2345852550004</v>
      </c>
      <c r="D5833" s="357">
        <v>1715.3719540730003</v>
      </c>
      <c r="E5833" s="357">
        <v>12.930183628000002</v>
      </c>
    </row>
    <row r="5834" spans="1:5">
      <c r="A5834" s="355">
        <f t="shared" si="91"/>
        <v>45900</v>
      </c>
      <c r="B5834" s="356">
        <v>21</v>
      </c>
      <c r="C5834" s="357">
        <v>1504.2794911559999</v>
      </c>
      <c r="D5834" s="357">
        <v>1583.7056195570001</v>
      </c>
      <c r="E5834" s="357">
        <v>12.672057771999997</v>
      </c>
    </row>
    <row r="5835" spans="1:5">
      <c r="A5835" s="355">
        <f t="shared" si="91"/>
        <v>45900</v>
      </c>
      <c r="B5835" s="356">
        <v>22</v>
      </c>
      <c r="C5835" s="357">
        <v>1415.4353434839998</v>
      </c>
      <c r="D5835" s="357">
        <v>1451.0384838060002</v>
      </c>
      <c r="E5835" s="357">
        <v>12.816045374</v>
      </c>
    </row>
    <row r="5836" spans="1:5">
      <c r="A5836" s="355">
        <f t="shared" si="91"/>
        <v>45900</v>
      </c>
      <c r="B5836" s="356">
        <v>23</v>
      </c>
      <c r="C5836" s="357">
        <v>1280.4799442299998</v>
      </c>
      <c r="D5836" s="357">
        <v>1298.8394929079996</v>
      </c>
      <c r="E5836" s="357">
        <v>12.756543426999997</v>
      </c>
    </row>
    <row r="5837" spans="1:5">
      <c r="A5837" s="355">
        <f t="shared" si="91"/>
        <v>45901</v>
      </c>
      <c r="B5837" s="356">
        <v>0</v>
      </c>
      <c r="C5837" s="357">
        <v>1116.7135250820004</v>
      </c>
      <c r="D5837" s="357">
        <v>1204.111141547</v>
      </c>
      <c r="E5837" s="357">
        <v>13.698503966000002</v>
      </c>
    </row>
    <row r="5838" spans="1:5">
      <c r="A5838" s="355">
        <f t="shared" si="91"/>
        <v>45901</v>
      </c>
      <c r="B5838" s="356">
        <v>1</v>
      </c>
      <c r="C5838" s="357">
        <v>1039.8539917929998</v>
      </c>
      <c r="D5838" s="357">
        <v>1158.3446938609993</v>
      </c>
      <c r="E5838" s="357">
        <v>13.095128437999996</v>
      </c>
    </row>
    <row r="5839" spans="1:5">
      <c r="A5839" s="355">
        <f t="shared" si="91"/>
        <v>45901</v>
      </c>
      <c r="B5839" s="356">
        <v>2</v>
      </c>
      <c r="C5839" s="357">
        <v>1012.2704772149999</v>
      </c>
      <c r="D5839" s="357">
        <v>1131.4787876549999</v>
      </c>
      <c r="E5839" s="357">
        <v>13.012671989999998</v>
      </c>
    </row>
    <row r="5840" spans="1:5">
      <c r="A5840" s="355">
        <f t="shared" si="91"/>
        <v>45901</v>
      </c>
      <c r="B5840" s="356">
        <v>3</v>
      </c>
      <c r="C5840" s="357">
        <v>999.51261235000004</v>
      </c>
      <c r="D5840" s="357">
        <v>1116.9012863830003</v>
      </c>
      <c r="E5840" s="357">
        <v>13.445472115000001</v>
      </c>
    </row>
    <row r="5841" spans="1:5">
      <c r="A5841" s="355">
        <f t="shared" si="91"/>
        <v>45901</v>
      </c>
      <c r="B5841" s="356">
        <v>4</v>
      </c>
      <c r="C5841" s="357">
        <v>1045.8885297859999</v>
      </c>
      <c r="D5841" s="357">
        <v>1160.3735717790003</v>
      </c>
      <c r="E5841" s="357">
        <v>13.798830492000002</v>
      </c>
    </row>
    <row r="5842" spans="1:5">
      <c r="A5842" s="355">
        <f t="shared" si="91"/>
        <v>45901</v>
      </c>
      <c r="B5842" s="356">
        <v>5</v>
      </c>
      <c r="C5842" s="357">
        <v>1181.7253513760002</v>
      </c>
      <c r="D5842" s="357">
        <v>1286.9278467060001</v>
      </c>
      <c r="E5842" s="357">
        <v>13.604812458999994</v>
      </c>
    </row>
    <row r="5843" spans="1:5">
      <c r="A5843" s="355">
        <f t="shared" si="91"/>
        <v>45901</v>
      </c>
      <c r="B5843" s="356">
        <v>6</v>
      </c>
      <c r="C5843" s="357">
        <v>1305.1294127449999</v>
      </c>
      <c r="D5843" s="357">
        <v>1438.5594355129995</v>
      </c>
      <c r="E5843" s="357">
        <v>11.923953069999998</v>
      </c>
    </row>
    <row r="5844" spans="1:5">
      <c r="A5844" s="355">
        <f t="shared" si="91"/>
        <v>45901</v>
      </c>
      <c r="B5844" s="356">
        <v>7</v>
      </c>
      <c r="C5844" s="357">
        <v>1380.0644653529994</v>
      </c>
      <c r="D5844" s="357">
        <v>1566.8398749469993</v>
      </c>
      <c r="E5844" s="357">
        <v>12.943954293999997</v>
      </c>
    </row>
    <row r="5845" spans="1:5">
      <c r="A5845" s="355">
        <f t="shared" si="91"/>
        <v>45901</v>
      </c>
      <c r="B5845" s="356">
        <v>8</v>
      </c>
      <c r="C5845" s="357">
        <v>1505.8792442039999</v>
      </c>
      <c r="D5845" s="357">
        <v>1685.4962765369996</v>
      </c>
      <c r="E5845" s="357">
        <v>14.614703607999999</v>
      </c>
    </row>
    <row r="5846" spans="1:5">
      <c r="A5846" s="355">
        <f t="shared" si="91"/>
        <v>45901</v>
      </c>
      <c r="B5846" s="356">
        <v>9</v>
      </c>
      <c r="C5846" s="357">
        <v>1598.9163276519994</v>
      </c>
      <c r="D5846" s="357">
        <v>1761.4557273109999</v>
      </c>
      <c r="E5846" s="357">
        <v>14.691605250000002</v>
      </c>
    </row>
    <row r="5847" spans="1:5">
      <c r="A5847" s="355">
        <f t="shared" si="91"/>
        <v>45901</v>
      </c>
      <c r="B5847" s="356">
        <v>10</v>
      </c>
      <c r="C5847" s="357">
        <v>1653.7168254820001</v>
      </c>
      <c r="D5847" s="357">
        <v>1826.6480664270007</v>
      </c>
      <c r="E5847" s="357">
        <v>14.967846252000003</v>
      </c>
    </row>
    <row r="5848" spans="1:5">
      <c r="A5848" s="355">
        <f t="shared" si="91"/>
        <v>45901</v>
      </c>
      <c r="B5848" s="356">
        <v>11</v>
      </c>
      <c r="C5848" s="357">
        <v>1706.4422686130004</v>
      </c>
      <c r="D5848" s="357">
        <v>1875.1598300439998</v>
      </c>
      <c r="E5848" s="357">
        <v>14.756461565</v>
      </c>
    </row>
    <row r="5849" spans="1:5">
      <c r="A5849" s="355">
        <f t="shared" si="91"/>
        <v>45901</v>
      </c>
      <c r="B5849" s="356">
        <v>12</v>
      </c>
      <c r="C5849" s="357">
        <v>1707.8596771720004</v>
      </c>
      <c r="D5849" s="357">
        <v>1876.1022026849992</v>
      </c>
      <c r="E5849" s="357">
        <v>14.090639495000003</v>
      </c>
    </row>
    <row r="5850" spans="1:5">
      <c r="A5850" s="355">
        <f t="shared" si="91"/>
        <v>45901</v>
      </c>
      <c r="B5850" s="356">
        <v>13</v>
      </c>
      <c r="C5850" s="357">
        <v>1724.5061538579998</v>
      </c>
      <c r="D5850" s="357">
        <v>1893.3983204310002</v>
      </c>
      <c r="E5850" s="357">
        <v>14.831546153999996</v>
      </c>
    </row>
    <row r="5851" spans="1:5">
      <c r="A5851" s="355">
        <f t="shared" si="91"/>
        <v>45901</v>
      </c>
      <c r="B5851" s="356">
        <v>14</v>
      </c>
      <c r="C5851" s="357">
        <v>1808.501143624999</v>
      </c>
      <c r="D5851" s="357">
        <v>1915.5783545689997</v>
      </c>
      <c r="E5851" s="357">
        <v>15.575272276999998</v>
      </c>
    </row>
    <row r="5852" spans="1:5">
      <c r="A5852" s="355">
        <f t="shared" si="91"/>
        <v>45901</v>
      </c>
      <c r="B5852" s="356">
        <v>15</v>
      </c>
      <c r="C5852" s="357">
        <v>1884.7944234690001</v>
      </c>
      <c r="D5852" s="357">
        <v>1925.6641817240004</v>
      </c>
      <c r="E5852" s="357">
        <v>15.595505129000005</v>
      </c>
    </row>
    <row r="5853" spans="1:5">
      <c r="A5853" s="355">
        <f t="shared" si="91"/>
        <v>45901</v>
      </c>
      <c r="B5853" s="356">
        <v>16</v>
      </c>
      <c r="C5853" s="357">
        <v>1837.5052482600001</v>
      </c>
      <c r="D5853" s="357">
        <v>1892.6682560329994</v>
      </c>
      <c r="E5853" s="357">
        <v>14.523526889000003</v>
      </c>
    </row>
    <row r="5854" spans="1:5">
      <c r="A5854" s="355">
        <f t="shared" si="91"/>
        <v>45901</v>
      </c>
      <c r="B5854" s="356">
        <v>17</v>
      </c>
      <c r="C5854" s="357">
        <v>1795.0328507170004</v>
      </c>
      <c r="D5854" s="357">
        <v>1842.7145448939996</v>
      </c>
      <c r="E5854" s="357">
        <v>12.323378849000001</v>
      </c>
    </row>
    <row r="5855" spans="1:5">
      <c r="A5855" s="355">
        <f t="shared" si="91"/>
        <v>45901</v>
      </c>
      <c r="B5855" s="356">
        <v>18</v>
      </c>
      <c r="C5855" s="357">
        <v>1842.997541169</v>
      </c>
      <c r="D5855" s="357">
        <v>1946.772898057</v>
      </c>
      <c r="E5855" s="357">
        <v>12.476372046999998</v>
      </c>
    </row>
    <row r="5856" spans="1:5">
      <c r="A5856" s="355">
        <f t="shared" si="91"/>
        <v>45901</v>
      </c>
      <c r="B5856" s="356">
        <v>19</v>
      </c>
      <c r="C5856" s="357">
        <v>1917.3374099620005</v>
      </c>
      <c r="D5856" s="357">
        <v>2028.633122514</v>
      </c>
      <c r="E5856" s="357">
        <v>12.335055657</v>
      </c>
    </row>
    <row r="5857" spans="1:5">
      <c r="A5857" s="355">
        <f t="shared" si="91"/>
        <v>45901</v>
      </c>
      <c r="B5857" s="356">
        <v>20</v>
      </c>
      <c r="C5857" s="357">
        <v>1800.7633740460012</v>
      </c>
      <c r="D5857" s="357">
        <v>1937.9012390429996</v>
      </c>
      <c r="E5857" s="357">
        <v>12.156512477999998</v>
      </c>
    </row>
    <row r="5858" spans="1:5">
      <c r="A5858" s="355">
        <f t="shared" si="91"/>
        <v>45901</v>
      </c>
      <c r="B5858" s="356">
        <v>21</v>
      </c>
      <c r="C5858" s="357">
        <v>1664.0191639490004</v>
      </c>
      <c r="D5858" s="357">
        <v>1783.258914843</v>
      </c>
      <c r="E5858" s="357">
        <v>12.466607909</v>
      </c>
    </row>
    <row r="5859" spans="1:5">
      <c r="A5859" s="355">
        <f t="shared" si="91"/>
        <v>45901</v>
      </c>
      <c r="B5859" s="356">
        <v>22</v>
      </c>
      <c r="C5859" s="357">
        <v>1607.4950552259995</v>
      </c>
      <c r="D5859" s="357">
        <v>1625.3346152370011</v>
      </c>
      <c r="E5859" s="357">
        <v>12.417928046000007</v>
      </c>
    </row>
    <row r="5860" spans="1:5">
      <c r="A5860" s="355">
        <f t="shared" si="91"/>
        <v>45901</v>
      </c>
      <c r="B5860" s="356">
        <v>23</v>
      </c>
      <c r="C5860" s="357">
        <v>1415.6668420920009</v>
      </c>
      <c r="D5860" s="357">
        <v>1461.6204241870005</v>
      </c>
      <c r="E5860" s="357">
        <v>12.686248640000001</v>
      </c>
    </row>
    <row r="5861" spans="1:5">
      <c r="A5861" s="355">
        <f t="shared" si="91"/>
        <v>45902</v>
      </c>
      <c r="B5861" s="356">
        <v>0</v>
      </c>
      <c r="C5861" s="357">
        <v>1358.1630312789991</v>
      </c>
      <c r="D5861" s="357">
        <v>1355.7846707350006</v>
      </c>
      <c r="E5861" s="357">
        <v>11.575191886000002</v>
      </c>
    </row>
    <row r="5862" spans="1:5">
      <c r="A5862" s="355">
        <f t="shared" si="91"/>
        <v>45902</v>
      </c>
      <c r="B5862" s="356">
        <v>1</v>
      </c>
      <c r="C5862" s="357">
        <v>1252.0935103979994</v>
      </c>
      <c r="D5862" s="357">
        <v>1304.8885443660001</v>
      </c>
      <c r="E5862" s="357">
        <v>11.514973896999997</v>
      </c>
    </row>
    <row r="5863" spans="1:5">
      <c r="A5863" s="355">
        <f t="shared" si="91"/>
        <v>45902</v>
      </c>
      <c r="B5863" s="356">
        <v>2</v>
      </c>
      <c r="C5863" s="357">
        <v>1155.3794304070004</v>
      </c>
      <c r="D5863" s="357">
        <v>1271.6108664739997</v>
      </c>
      <c r="E5863" s="357">
        <v>11.590761474999999</v>
      </c>
    </row>
    <row r="5864" spans="1:5">
      <c r="A5864" s="355">
        <f t="shared" si="91"/>
        <v>45902</v>
      </c>
      <c r="B5864" s="356">
        <v>3</v>
      </c>
      <c r="C5864" s="357">
        <v>1143.368346045</v>
      </c>
      <c r="D5864" s="357">
        <v>1266.9546498300003</v>
      </c>
      <c r="E5864" s="357">
        <v>11.669502259000003</v>
      </c>
    </row>
    <row r="5865" spans="1:5">
      <c r="A5865" s="355">
        <f t="shared" si="91"/>
        <v>45902</v>
      </c>
      <c r="B5865" s="356">
        <v>4</v>
      </c>
      <c r="C5865" s="357">
        <v>1197.8383133079999</v>
      </c>
      <c r="D5865" s="357">
        <v>1320.1791247980002</v>
      </c>
      <c r="E5865" s="357">
        <v>11.466464794</v>
      </c>
    </row>
    <row r="5866" spans="1:5">
      <c r="A5866" s="355">
        <f t="shared" si="91"/>
        <v>45902</v>
      </c>
      <c r="B5866" s="356">
        <v>5</v>
      </c>
      <c r="C5866" s="357">
        <v>1333.4546269529999</v>
      </c>
      <c r="D5866" s="357">
        <v>1427.4923098849999</v>
      </c>
      <c r="E5866" s="357">
        <v>11.302196436000003</v>
      </c>
    </row>
    <row r="5867" spans="1:5">
      <c r="A5867" s="355">
        <f t="shared" si="91"/>
        <v>45902</v>
      </c>
      <c r="B5867" s="356">
        <v>6</v>
      </c>
      <c r="C5867" s="357">
        <v>1453.9373048309999</v>
      </c>
      <c r="D5867" s="357">
        <v>1568.943529060999</v>
      </c>
      <c r="E5867" s="357">
        <v>11.152432158999996</v>
      </c>
    </row>
    <row r="5868" spans="1:5">
      <c r="A5868" s="355">
        <f t="shared" si="91"/>
        <v>45902</v>
      </c>
      <c r="B5868" s="356">
        <v>7</v>
      </c>
      <c r="C5868" s="357">
        <v>1576.2556647779995</v>
      </c>
      <c r="D5868" s="357">
        <v>1684.1060470240004</v>
      </c>
      <c r="E5868" s="357">
        <v>12.793136260000004</v>
      </c>
    </row>
    <row r="5869" spans="1:5">
      <c r="A5869" s="355">
        <f t="shared" si="91"/>
        <v>45902</v>
      </c>
      <c r="B5869" s="356">
        <v>8</v>
      </c>
      <c r="C5869" s="357">
        <v>1692.8610541350006</v>
      </c>
      <c r="D5869" s="357">
        <v>1791.559606889</v>
      </c>
      <c r="E5869" s="357">
        <v>13.049411834999997</v>
      </c>
    </row>
    <row r="5870" spans="1:5">
      <c r="A5870" s="355">
        <f t="shared" si="91"/>
        <v>45902</v>
      </c>
      <c r="B5870" s="356">
        <v>9</v>
      </c>
      <c r="C5870" s="357">
        <v>1769.9467205129993</v>
      </c>
      <c r="D5870" s="357">
        <v>1844.7003896939998</v>
      </c>
      <c r="E5870" s="357">
        <v>13.297625272000003</v>
      </c>
    </row>
    <row r="5871" spans="1:5">
      <c r="A5871" s="355">
        <f t="shared" si="91"/>
        <v>45902</v>
      </c>
      <c r="B5871" s="356">
        <v>10</v>
      </c>
      <c r="C5871" s="357">
        <v>1779.8805645079999</v>
      </c>
      <c r="D5871" s="357">
        <v>1865.123272281</v>
      </c>
      <c r="E5871" s="357">
        <v>13.329415305000003</v>
      </c>
    </row>
    <row r="5872" spans="1:5">
      <c r="A5872" s="355">
        <f t="shared" si="91"/>
        <v>45902</v>
      </c>
      <c r="B5872" s="356">
        <v>11</v>
      </c>
      <c r="C5872" s="357">
        <v>1823.7960534739996</v>
      </c>
      <c r="D5872" s="357">
        <v>1909.4365626250003</v>
      </c>
      <c r="E5872" s="357">
        <v>12.981460963000002</v>
      </c>
    </row>
    <row r="5873" spans="1:5">
      <c r="A5873" s="355">
        <f t="shared" si="91"/>
        <v>45902</v>
      </c>
      <c r="B5873" s="356">
        <v>12</v>
      </c>
      <c r="C5873" s="357">
        <v>1814.6014308620017</v>
      </c>
      <c r="D5873" s="357">
        <v>1900.5994418949995</v>
      </c>
      <c r="E5873" s="357">
        <v>12.306080797999998</v>
      </c>
    </row>
    <row r="5874" spans="1:5">
      <c r="A5874" s="355">
        <f t="shared" si="91"/>
        <v>45902</v>
      </c>
      <c r="B5874" s="356">
        <v>13</v>
      </c>
      <c r="C5874" s="357">
        <v>1830.9446199080005</v>
      </c>
      <c r="D5874" s="357">
        <v>1909.9901429510005</v>
      </c>
      <c r="E5874" s="357">
        <v>13.586288267000002</v>
      </c>
    </row>
    <row r="5875" spans="1:5">
      <c r="A5875" s="355">
        <f t="shared" si="91"/>
        <v>45902</v>
      </c>
      <c r="B5875" s="356">
        <v>14</v>
      </c>
      <c r="C5875" s="357">
        <v>1857.6651828230006</v>
      </c>
      <c r="D5875" s="357">
        <v>1934.7650427330002</v>
      </c>
      <c r="E5875" s="357">
        <v>14.684048606999999</v>
      </c>
    </row>
    <row r="5876" spans="1:5">
      <c r="A5876" s="355">
        <f t="shared" si="91"/>
        <v>45902</v>
      </c>
      <c r="B5876" s="356">
        <v>15</v>
      </c>
      <c r="C5876" s="357">
        <v>1851.5667720210001</v>
      </c>
      <c r="D5876" s="357">
        <v>1932.8074953029995</v>
      </c>
      <c r="E5876" s="357">
        <v>14.151088327</v>
      </c>
    </row>
    <row r="5877" spans="1:5">
      <c r="A5877" s="355">
        <f t="shared" si="91"/>
        <v>45902</v>
      </c>
      <c r="B5877" s="356">
        <v>16</v>
      </c>
      <c r="C5877" s="357">
        <v>1847.4445676869998</v>
      </c>
      <c r="D5877" s="357">
        <v>1902.9299205790001</v>
      </c>
      <c r="E5877" s="357">
        <v>13.295584448000001</v>
      </c>
    </row>
    <row r="5878" spans="1:5">
      <c r="A5878" s="355">
        <f t="shared" si="91"/>
        <v>45902</v>
      </c>
      <c r="B5878" s="356">
        <v>17</v>
      </c>
      <c r="C5878" s="357">
        <v>1876.3329771250001</v>
      </c>
      <c r="D5878" s="357">
        <v>1886.1884481719994</v>
      </c>
      <c r="E5878" s="357">
        <v>11.673080415000005</v>
      </c>
    </row>
    <row r="5879" spans="1:5">
      <c r="A5879" s="355">
        <f t="shared" si="91"/>
        <v>45902</v>
      </c>
      <c r="B5879" s="356">
        <v>18</v>
      </c>
      <c r="C5879" s="357">
        <v>1900.9914268000002</v>
      </c>
      <c r="D5879" s="357">
        <v>1957.9696580199998</v>
      </c>
      <c r="E5879" s="357">
        <v>13.611339058999999</v>
      </c>
    </row>
    <row r="5880" spans="1:5">
      <c r="A5880" s="355">
        <f t="shared" si="91"/>
        <v>45902</v>
      </c>
      <c r="B5880" s="356">
        <v>19</v>
      </c>
      <c r="C5880" s="357">
        <v>1914.2517691060002</v>
      </c>
      <c r="D5880" s="357">
        <v>1981.713070346</v>
      </c>
      <c r="E5880" s="357">
        <v>12.078650937999996</v>
      </c>
    </row>
    <row r="5881" spans="1:5">
      <c r="A5881" s="355">
        <f t="shared" si="91"/>
        <v>45902</v>
      </c>
      <c r="B5881" s="356">
        <v>20</v>
      </c>
      <c r="C5881" s="357">
        <v>1853.1353994389999</v>
      </c>
      <c r="D5881" s="357">
        <v>1891.1399368490006</v>
      </c>
      <c r="E5881" s="357">
        <v>12.056686532999999</v>
      </c>
    </row>
    <row r="5882" spans="1:5">
      <c r="A5882" s="355">
        <f t="shared" si="91"/>
        <v>45902</v>
      </c>
      <c r="B5882" s="356">
        <v>21</v>
      </c>
      <c r="C5882" s="357">
        <v>1677.4097698830003</v>
      </c>
      <c r="D5882" s="357">
        <v>1740.2085443210001</v>
      </c>
      <c r="E5882" s="357">
        <v>11.790364299000002</v>
      </c>
    </row>
    <row r="5883" spans="1:5">
      <c r="A5883" s="355">
        <f t="shared" si="91"/>
        <v>45902</v>
      </c>
      <c r="B5883" s="356">
        <v>22</v>
      </c>
      <c r="C5883" s="357">
        <v>1583.177291522001</v>
      </c>
      <c r="D5883" s="357">
        <v>1549.1301672030006</v>
      </c>
      <c r="E5883" s="357">
        <v>11.989032125000001</v>
      </c>
    </row>
    <row r="5884" spans="1:5">
      <c r="A5884" s="355">
        <f t="shared" si="91"/>
        <v>45902</v>
      </c>
      <c r="B5884" s="356">
        <v>23</v>
      </c>
      <c r="C5884" s="357">
        <v>1427.7014053809992</v>
      </c>
      <c r="D5884" s="357">
        <v>1392.5363993129999</v>
      </c>
      <c r="E5884" s="357">
        <v>11.595569048000002</v>
      </c>
    </row>
    <row r="5885" spans="1:5">
      <c r="A5885" s="355">
        <f t="shared" si="91"/>
        <v>45903</v>
      </c>
      <c r="B5885" s="356">
        <v>0</v>
      </c>
      <c r="C5885" s="357">
        <v>1216.1545879670002</v>
      </c>
      <c r="D5885" s="357">
        <v>1297.9175629190001</v>
      </c>
      <c r="E5885" s="357">
        <v>12.134038217999997</v>
      </c>
    </row>
    <row r="5886" spans="1:5">
      <c r="A5886" s="355">
        <f t="shared" si="91"/>
        <v>45903</v>
      </c>
      <c r="B5886" s="356">
        <v>1</v>
      </c>
      <c r="C5886" s="357">
        <v>1212.2722121880001</v>
      </c>
      <c r="D5886" s="357">
        <v>1253.0243406409995</v>
      </c>
      <c r="E5886" s="357">
        <v>12.140151899000001</v>
      </c>
    </row>
    <row r="5887" spans="1:5">
      <c r="A5887" s="355">
        <f t="shared" si="91"/>
        <v>45903</v>
      </c>
      <c r="B5887" s="356">
        <v>2</v>
      </c>
      <c r="C5887" s="357">
        <v>1164.1304015040002</v>
      </c>
      <c r="D5887" s="357">
        <v>1224.876396269</v>
      </c>
      <c r="E5887" s="357">
        <v>11.965155250000004</v>
      </c>
    </row>
    <row r="5888" spans="1:5">
      <c r="A5888" s="355">
        <f t="shared" si="91"/>
        <v>45903</v>
      </c>
      <c r="B5888" s="356">
        <v>3</v>
      </c>
      <c r="C5888" s="357">
        <v>1115.9184972610001</v>
      </c>
      <c r="D5888" s="357">
        <v>1221.3060739529999</v>
      </c>
      <c r="E5888" s="357">
        <v>11.953904885999997</v>
      </c>
    </row>
    <row r="5889" spans="1:5">
      <c r="A5889" s="355">
        <f t="shared" si="91"/>
        <v>45903</v>
      </c>
      <c r="B5889" s="356">
        <v>4</v>
      </c>
      <c r="C5889" s="357">
        <v>1137.2251345649995</v>
      </c>
      <c r="D5889" s="357">
        <v>1275.7131366910005</v>
      </c>
      <c r="E5889" s="357">
        <v>11.877146755999991</v>
      </c>
    </row>
    <row r="5890" spans="1:5">
      <c r="A5890" s="355">
        <f t="shared" si="91"/>
        <v>45903</v>
      </c>
      <c r="B5890" s="356">
        <v>5</v>
      </c>
      <c r="C5890" s="357">
        <v>1260.9693331899996</v>
      </c>
      <c r="D5890" s="357">
        <v>1399.4019314719997</v>
      </c>
      <c r="E5890" s="357">
        <v>11.934773085999998</v>
      </c>
    </row>
    <row r="5891" spans="1:5">
      <c r="A5891" s="355">
        <f t="shared" si="91"/>
        <v>45903</v>
      </c>
      <c r="B5891" s="356">
        <v>6</v>
      </c>
      <c r="C5891" s="357">
        <v>1346.3812895020003</v>
      </c>
      <c r="D5891" s="357">
        <v>1530.0072983209998</v>
      </c>
      <c r="E5891" s="357">
        <v>11.770279151</v>
      </c>
    </row>
    <row r="5892" spans="1:5">
      <c r="A5892" s="355">
        <f t="shared" si="91"/>
        <v>45903</v>
      </c>
      <c r="B5892" s="356">
        <v>7</v>
      </c>
      <c r="C5892" s="357">
        <v>1449.8786668040002</v>
      </c>
      <c r="D5892" s="357">
        <v>1629.8770295379998</v>
      </c>
      <c r="E5892" s="357">
        <v>13.002888832</v>
      </c>
    </row>
    <row r="5893" spans="1:5">
      <c r="A5893" s="355">
        <f t="shared" si="91"/>
        <v>45903</v>
      </c>
      <c r="B5893" s="356">
        <v>8</v>
      </c>
      <c r="C5893" s="357">
        <v>1530.0244053070014</v>
      </c>
      <c r="D5893" s="357">
        <v>1722.2463020990006</v>
      </c>
      <c r="E5893" s="357">
        <v>14.434458580000001</v>
      </c>
    </row>
    <row r="5894" spans="1:5">
      <c r="A5894" s="355">
        <f t="shared" ref="A5894:A5957" si="92">IF(B5894=0,A5893+1,A5893)</f>
        <v>45903</v>
      </c>
      <c r="B5894" s="356">
        <v>9</v>
      </c>
      <c r="C5894" s="357">
        <v>1586.0986669570002</v>
      </c>
      <c r="D5894" s="357">
        <v>1782.2302377699998</v>
      </c>
      <c r="E5894" s="357">
        <v>14.642783277000001</v>
      </c>
    </row>
    <row r="5895" spans="1:5">
      <c r="A5895" s="355">
        <f t="shared" si="92"/>
        <v>45903</v>
      </c>
      <c r="B5895" s="356">
        <v>10</v>
      </c>
      <c r="C5895" s="357">
        <v>1640.4152394759997</v>
      </c>
      <c r="D5895" s="357">
        <v>1839.8523473189996</v>
      </c>
      <c r="E5895" s="357">
        <v>13.886719081999995</v>
      </c>
    </row>
    <row r="5896" spans="1:5">
      <c r="A5896" s="355">
        <f t="shared" si="92"/>
        <v>45903</v>
      </c>
      <c r="B5896" s="356">
        <v>11</v>
      </c>
      <c r="C5896" s="357">
        <v>1739.4365909640012</v>
      </c>
      <c r="D5896" s="357">
        <v>1898.1809012450005</v>
      </c>
      <c r="E5896" s="357">
        <v>13.448797039</v>
      </c>
    </row>
    <row r="5897" spans="1:5">
      <c r="A5897" s="355">
        <f t="shared" si="92"/>
        <v>45903</v>
      </c>
      <c r="B5897" s="356">
        <v>12</v>
      </c>
      <c r="C5897" s="357">
        <v>1745.3094106159992</v>
      </c>
      <c r="D5897" s="357">
        <v>1907.8259542119995</v>
      </c>
      <c r="E5897" s="357">
        <v>12.672082459999999</v>
      </c>
    </row>
    <row r="5898" spans="1:5">
      <c r="A5898" s="355">
        <f t="shared" si="92"/>
        <v>45903</v>
      </c>
      <c r="B5898" s="356">
        <v>13</v>
      </c>
      <c r="C5898" s="357">
        <v>1804.1679920559993</v>
      </c>
      <c r="D5898" s="357">
        <v>1906.8492548580002</v>
      </c>
      <c r="E5898" s="357">
        <v>13.435074435999995</v>
      </c>
    </row>
    <row r="5899" spans="1:5">
      <c r="A5899" s="355">
        <f t="shared" si="92"/>
        <v>45903</v>
      </c>
      <c r="B5899" s="356">
        <v>14</v>
      </c>
      <c r="C5899" s="357">
        <v>1878.1400590190003</v>
      </c>
      <c r="D5899" s="357">
        <v>1926.8533447719997</v>
      </c>
      <c r="E5899" s="357">
        <v>14.389098651000001</v>
      </c>
    </row>
    <row r="5900" spans="1:5">
      <c r="A5900" s="355">
        <f t="shared" si="92"/>
        <v>45903</v>
      </c>
      <c r="B5900" s="356">
        <v>15</v>
      </c>
      <c r="C5900" s="357">
        <v>1817.6090799880003</v>
      </c>
      <c r="D5900" s="357">
        <v>1911.3915300089998</v>
      </c>
      <c r="E5900" s="357">
        <v>15.363132530999991</v>
      </c>
    </row>
    <row r="5901" spans="1:5">
      <c r="A5901" s="355">
        <f t="shared" si="92"/>
        <v>45903</v>
      </c>
      <c r="B5901" s="356">
        <v>16</v>
      </c>
      <c r="C5901" s="357">
        <v>1761.0885596109993</v>
      </c>
      <c r="D5901" s="357">
        <v>1851.7392159990002</v>
      </c>
      <c r="E5901" s="357">
        <v>16.747809841999995</v>
      </c>
    </row>
    <row r="5902" spans="1:5">
      <c r="A5902" s="355">
        <f t="shared" si="92"/>
        <v>45903</v>
      </c>
      <c r="B5902" s="356">
        <v>17</v>
      </c>
      <c r="C5902" s="357">
        <v>1725.1059277370009</v>
      </c>
      <c r="D5902" s="357">
        <v>1838.0145650299996</v>
      </c>
      <c r="E5902" s="357">
        <v>17.515194534999999</v>
      </c>
    </row>
    <row r="5903" spans="1:5">
      <c r="A5903" s="355">
        <f t="shared" si="92"/>
        <v>45903</v>
      </c>
      <c r="B5903" s="356">
        <v>18</v>
      </c>
      <c r="C5903" s="357">
        <v>1876.480508846</v>
      </c>
      <c r="D5903" s="357">
        <v>1963.8028888960002</v>
      </c>
      <c r="E5903" s="357">
        <v>17.678304090000001</v>
      </c>
    </row>
    <row r="5904" spans="1:5">
      <c r="A5904" s="355">
        <f t="shared" si="92"/>
        <v>45903</v>
      </c>
      <c r="B5904" s="356">
        <v>19</v>
      </c>
      <c r="C5904" s="357">
        <v>1851.0600965010005</v>
      </c>
      <c r="D5904" s="357">
        <v>1988.6306348509993</v>
      </c>
      <c r="E5904" s="357">
        <v>17.459305147999999</v>
      </c>
    </row>
    <row r="5905" spans="1:5">
      <c r="A5905" s="355">
        <f t="shared" si="92"/>
        <v>45903</v>
      </c>
      <c r="B5905" s="356">
        <v>20</v>
      </c>
      <c r="C5905" s="357">
        <v>1787.7622538669998</v>
      </c>
      <c r="D5905" s="357">
        <v>1902.6528720919998</v>
      </c>
      <c r="E5905" s="357">
        <v>14.959567885</v>
      </c>
    </row>
    <row r="5906" spans="1:5">
      <c r="A5906" s="355">
        <f t="shared" si="92"/>
        <v>45903</v>
      </c>
      <c r="B5906" s="356">
        <v>21</v>
      </c>
      <c r="C5906" s="357">
        <v>1658.7021323680008</v>
      </c>
      <c r="D5906" s="357">
        <v>1737.7209773379996</v>
      </c>
      <c r="E5906" s="357">
        <v>12.950126299999999</v>
      </c>
    </row>
    <row r="5907" spans="1:5">
      <c r="A5907" s="355">
        <f t="shared" si="92"/>
        <v>45903</v>
      </c>
      <c r="B5907" s="356">
        <v>22</v>
      </c>
      <c r="C5907" s="357">
        <v>1521.6746764290006</v>
      </c>
      <c r="D5907" s="357">
        <v>1561.6862483729999</v>
      </c>
      <c r="E5907" s="357">
        <v>12.400786499999999</v>
      </c>
    </row>
    <row r="5908" spans="1:5">
      <c r="A5908" s="355">
        <f t="shared" si="92"/>
        <v>45903</v>
      </c>
      <c r="B5908" s="356">
        <v>23</v>
      </c>
      <c r="C5908" s="357">
        <v>1382.8151097819998</v>
      </c>
      <c r="D5908" s="357">
        <v>1400.7716889249998</v>
      </c>
      <c r="E5908" s="357">
        <v>11.955742465</v>
      </c>
    </row>
    <row r="5909" spans="1:5">
      <c r="A5909" s="355">
        <f t="shared" si="92"/>
        <v>45904</v>
      </c>
      <c r="B5909" s="356">
        <v>0</v>
      </c>
      <c r="C5909" s="357">
        <v>1331.1016762500003</v>
      </c>
      <c r="D5909" s="357">
        <v>1301.1781443829998</v>
      </c>
      <c r="E5909" s="357">
        <v>11.661230889</v>
      </c>
    </row>
    <row r="5910" spans="1:5">
      <c r="A5910" s="355">
        <f t="shared" si="92"/>
        <v>45904</v>
      </c>
      <c r="B5910" s="356">
        <v>1</v>
      </c>
      <c r="C5910" s="357">
        <v>1270.3833575090005</v>
      </c>
      <c r="D5910" s="357">
        <v>1251.686651195</v>
      </c>
      <c r="E5910" s="357">
        <v>11.685969254000002</v>
      </c>
    </row>
    <row r="5911" spans="1:5">
      <c r="A5911" s="355">
        <f t="shared" si="92"/>
        <v>45904</v>
      </c>
      <c r="B5911" s="356">
        <v>2</v>
      </c>
      <c r="C5911" s="357">
        <v>1227.0847706760003</v>
      </c>
      <c r="D5911" s="357">
        <v>1222.1047454239999</v>
      </c>
      <c r="E5911" s="357">
        <v>11.797842577000001</v>
      </c>
    </row>
    <row r="5912" spans="1:5">
      <c r="A5912" s="355">
        <f t="shared" si="92"/>
        <v>45904</v>
      </c>
      <c r="B5912" s="356">
        <v>3</v>
      </c>
      <c r="C5912" s="357">
        <v>1164.3227694759998</v>
      </c>
      <c r="D5912" s="357">
        <v>1222.9815979040002</v>
      </c>
      <c r="E5912" s="357">
        <v>11.792356805999997</v>
      </c>
    </row>
    <row r="5913" spans="1:5">
      <c r="A5913" s="355">
        <f t="shared" si="92"/>
        <v>45904</v>
      </c>
      <c r="B5913" s="356">
        <v>4</v>
      </c>
      <c r="C5913" s="357">
        <v>1179.2294017420002</v>
      </c>
      <c r="D5913" s="357">
        <v>1275.829589704</v>
      </c>
      <c r="E5913" s="357">
        <v>11.733942591000005</v>
      </c>
    </row>
    <row r="5914" spans="1:5">
      <c r="A5914" s="355">
        <f t="shared" si="92"/>
        <v>45904</v>
      </c>
      <c r="B5914" s="356">
        <v>5</v>
      </c>
      <c r="C5914" s="357">
        <v>1265.9454391549996</v>
      </c>
      <c r="D5914" s="357">
        <v>1388.568739869</v>
      </c>
      <c r="E5914" s="357">
        <v>11.882183031</v>
      </c>
    </row>
    <row r="5915" spans="1:5">
      <c r="A5915" s="355">
        <f t="shared" si="92"/>
        <v>45904</v>
      </c>
      <c r="B5915" s="356">
        <v>6</v>
      </c>
      <c r="C5915" s="357">
        <v>1330.0861201339997</v>
      </c>
      <c r="D5915" s="357">
        <v>1524.2630734750003</v>
      </c>
      <c r="E5915" s="357">
        <v>11.156783939000002</v>
      </c>
    </row>
    <row r="5916" spans="1:5">
      <c r="A5916" s="355">
        <f t="shared" si="92"/>
        <v>45904</v>
      </c>
      <c r="B5916" s="356">
        <v>7</v>
      </c>
      <c r="C5916" s="357">
        <v>1467.7936333780001</v>
      </c>
      <c r="D5916" s="357">
        <v>1624.8369473740001</v>
      </c>
      <c r="E5916" s="357">
        <v>13.321522869999995</v>
      </c>
    </row>
    <row r="5917" spans="1:5">
      <c r="A5917" s="355">
        <f t="shared" si="92"/>
        <v>45904</v>
      </c>
      <c r="B5917" s="356">
        <v>8</v>
      </c>
      <c r="C5917" s="357">
        <v>1574.3985049500011</v>
      </c>
      <c r="D5917" s="357">
        <v>1711.4066095159999</v>
      </c>
      <c r="E5917" s="357">
        <v>15.020590153999999</v>
      </c>
    </row>
    <row r="5918" spans="1:5">
      <c r="A5918" s="355">
        <f t="shared" si="92"/>
        <v>45904</v>
      </c>
      <c r="B5918" s="356">
        <v>9</v>
      </c>
      <c r="C5918" s="357">
        <v>1648.1989099770003</v>
      </c>
      <c r="D5918" s="357">
        <v>1780.9759790949997</v>
      </c>
      <c r="E5918" s="357">
        <v>15.151205613</v>
      </c>
    </row>
    <row r="5919" spans="1:5">
      <c r="A5919" s="355">
        <f t="shared" si="92"/>
        <v>45904</v>
      </c>
      <c r="B5919" s="356">
        <v>10</v>
      </c>
      <c r="C5919" s="357">
        <v>1694.1439343519996</v>
      </c>
      <c r="D5919" s="357">
        <v>1830.2701943589996</v>
      </c>
      <c r="E5919" s="357">
        <v>15.026333454</v>
      </c>
    </row>
    <row r="5920" spans="1:5">
      <c r="A5920" s="355">
        <f t="shared" si="92"/>
        <v>45904</v>
      </c>
      <c r="B5920" s="356">
        <v>11</v>
      </c>
      <c r="C5920" s="357">
        <v>1738.6803816830002</v>
      </c>
      <c r="D5920" s="357">
        <v>1877.0339455990004</v>
      </c>
      <c r="E5920" s="357">
        <v>13.477822056999999</v>
      </c>
    </row>
    <row r="5921" spans="1:5">
      <c r="A5921" s="355">
        <f t="shared" si="92"/>
        <v>45904</v>
      </c>
      <c r="B5921" s="356">
        <v>12</v>
      </c>
      <c r="C5921" s="357">
        <v>1779.3475463050004</v>
      </c>
      <c r="D5921" s="357">
        <v>1899.9344848500002</v>
      </c>
      <c r="E5921" s="357">
        <v>12.639656300999999</v>
      </c>
    </row>
    <row r="5922" spans="1:5">
      <c r="A5922" s="355">
        <f t="shared" si="92"/>
        <v>45904</v>
      </c>
      <c r="B5922" s="356">
        <v>13</v>
      </c>
      <c r="C5922" s="357">
        <v>1819.9791073979991</v>
      </c>
      <c r="D5922" s="357">
        <v>1912.1272374250004</v>
      </c>
      <c r="E5922" s="357">
        <v>13.848895238000001</v>
      </c>
    </row>
    <row r="5923" spans="1:5">
      <c r="A5923" s="355">
        <f t="shared" si="92"/>
        <v>45904</v>
      </c>
      <c r="B5923" s="356">
        <v>14</v>
      </c>
      <c r="C5923" s="357">
        <v>1882.0124531969998</v>
      </c>
      <c r="D5923" s="357">
        <v>1922.9041696860006</v>
      </c>
      <c r="E5923" s="357">
        <v>14.778898422000005</v>
      </c>
    </row>
    <row r="5924" spans="1:5">
      <c r="A5924" s="355">
        <f t="shared" si="92"/>
        <v>45904</v>
      </c>
      <c r="B5924" s="356">
        <v>15</v>
      </c>
      <c r="C5924" s="357">
        <v>1775.9389793630007</v>
      </c>
      <c r="D5924" s="357">
        <v>1898.9529190210005</v>
      </c>
      <c r="E5924" s="357">
        <v>14.746932163</v>
      </c>
    </row>
    <row r="5925" spans="1:5">
      <c r="A5925" s="355">
        <f t="shared" si="92"/>
        <v>45904</v>
      </c>
      <c r="B5925" s="356">
        <v>16</v>
      </c>
      <c r="C5925" s="357">
        <v>1732.972706433</v>
      </c>
      <c r="D5925" s="357">
        <v>1869.3100641139997</v>
      </c>
      <c r="E5925" s="357">
        <v>13.811874798000002</v>
      </c>
    </row>
    <row r="5926" spans="1:5">
      <c r="A5926" s="355">
        <f t="shared" si="92"/>
        <v>45904</v>
      </c>
      <c r="B5926" s="356">
        <v>17</v>
      </c>
      <c r="C5926" s="357">
        <v>1749.6394847519994</v>
      </c>
      <c r="D5926" s="357">
        <v>1837.4976322020002</v>
      </c>
      <c r="E5926" s="357">
        <v>12.476717446999995</v>
      </c>
    </row>
    <row r="5927" spans="1:5">
      <c r="A5927" s="355">
        <f t="shared" si="92"/>
        <v>45904</v>
      </c>
      <c r="B5927" s="356">
        <v>18</v>
      </c>
      <c r="C5927" s="357">
        <v>1842.5186518800006</v>
      </c>
      <c r="D5927" s="357">
        <v>1981.7549229560004</v>
      </c>
      <c r="E5927" s="357">
        <v>13.805040535999996</v>
      </c>
    </row>
    <row r="5928" spans="1:5">
      <c r="A5928" s="355">
        <f t="shared" si="92"/>
        <v>45904</v>
      </c>
      <c r="B5928" s="356">
        <v>19</v>
      </c>
      <c r="C5928" s="357">
        <v>1978.7529963010008</v>
      </c>
      <c r="D5928" s="357">
        <v>2047.9580630239996</v>
      </c>
      <c r="E5928" s="357">
        <v>13.496000091999997</v>
      </c>
    </row>
    <row r="5929" spans="1:5">
      <c r="A5929" s="355">
        <f t="shared" si="92"/>
        <v>45904</v>
      </c>
      <c r="B5929" s="356">
        <v>20</v>
      </c>
      <c r="C5929" s="357">
        <v>1859.4682934289997</v>
      </c>
      <c r="D5929" s="357">
        <v>1952.0827261319994</v>
      </c>
      <c r="E5929" s="357">
        <v>13.437395289000001</v>
      </c>
    </row>
    <row r="5930" spans="1:5">
      <c r="A5930" s="355">
        <f t="shared" si="92"/>
        <v>45904</v>
      </c>
      <c r="B5930" s="356">
        <v>21</v>
      </c>
      <c r="C5930" s="357">
        <v>1647.2140917410009</v>
      </c>
      <c r="D5930" s="357">
        <v>1813.7487631829997</v>
      </c>
      <c r="E5930" s="357">
        <v>13.382125569999999</v>
      </c>
    </row>
    <row r="5931" spans="1:5">
      <c r="A5931" s="355">
        <f t="shared" si="92"/>
        <v>45904</v>
      </c>
      <c r="B5931" s="356">
        <v>22</v>
      </c>
      <c r="C5931" s="357">
        <v>1437.8101558319997</v>
      </c>
      <c r="D5931" s="357">
        <v>1618.6580722380002</v>
      </c>
      <c r="E5931" s="357">
        <v>13.137776970999997</v>
      </c>
    </row>
    <row r="5932" spans="1:5">
      <c r="A5932" s="355">
        <f t="shared" si="92"/>
        <v>45904</v>
      </c>
      <c r="B5932" s="356">
        <v>23</v>
      </c>
      <c r="C5932" s="357">
        <v>1292.3253677439995</v>
      </c>
      <c r="D5932" s="357">
        <v>1450.6206320769995</v>
      </c>
      <c r="E5932" s="357">
        <v>13.024530308999994</v>
      </c>
    </row>
    <row r="5933" spans="1:5">
      <c r="A5933" s="355">
        <f t="shared" si="92"/>
        <v>45905</v>
      </c>
      <c r="B5933" s="356">
        <v>0</v>
      </c>
      <c r="C5933" s="357">
        <v>1303.6377946100001</v>
      </c>
      <c r="D5933" s="357">
        <v>1363.9211559809999</v>
      </c>
      <c r="E5933" s="357">
        <v>13.089287692000003</v>
      </c>
    </row>
    <row r="5934" spans="1:5">
      <c r="A5934" s="355">
        <f t="shared" si="92"/>
        <v>45905</v>
      </c>
      <c r="B5934" s="356">
        <v>1</v>
      </c>
      <c r="C5934" s="357">
        <v>1302.4939894460001</v>
      </c>
      <c r="D5934" s="357">
        <v>1306.9077857909999</v>
      </c>
      <c r="E5934" s="357">
        <v>13.208758084000007</v>
      </c>
    </row>
    <row r="5935" spans="1:5">
      <c r="A5935" s="355">
        <f t="shared" si="92"/>
        <v>45905</v>
      </c>
      <c r="B5935" s="356">
        <v>2</v>
      </c>
      <c r="C5935" s="357">
        <v>1288.1298777519999</v>
      </c>
      <c r="D5935" s="357">
        <v>1286.7581686299998</v>
      </c>
      <c r="E5935" s="357">
        <v>12.747008636</v>
      </c>
    </row>
    <row r="5936" spans="1:5">
      <c r="A5936" s="355">
        <f t="shared" si="92"/>
        <v>45905</v>
      </c>
      <c r="B5936" s="356">
        <v>3</v>
      </c>
      <c r="C5936" s="357">
        <v>1220.206898483</v>
      </c>
      <c r="D5936" s="357">
        <v>1278.40523695</v>
      </c>
      <c r="E5936" s="357">
        <v>12.340459953000005</v>
      </c>
    </row>
    <row r="5937" spans="1:5">
      <c r="A5937" s="355">
        <f t="shared" si="92"/>
        <v>45905</v>
      </c>
      <c r="B5937" s="356">
        <v>4</v>
      </c>
      <c r="C5937" s="357">
        <v>1214.3086252799999</v>
      </c>
      <c r="D5937" s="357">
        <v>1328.1016779009997</v>
      </c>
      <c r="E5937" s="357">
        <v>12.249850001999997</v>
      </c>
    </row>
    <row r="5938" spans="1:5">
      <c r="A5938" s="355">
        <f t="shared" si="92"/>
        <v>45905</v>
      </c>
      <c r="B5938" s="356">
        <v>5</v>
      </c>
      <c r="C5938" s="357">
        <v>1289.528118036</v>
      </c>
      <c r="D5938" s="357">
        <v>1432.5987294460001</v>
      </c>
      <c r="E5938" s="357">
        <v>12.238167971000003</v>
      </c>
    </row>
    <row r="5939" spans="1:5">
      <c r="A5939" s="355">
        <f t="shared" si="92"/>
        <v>45905</v>
      </c>
      <c r="B5939" s="356">
        <v>6</v>
      </c>
      <c r="C5939" s="357">
        <v>1368.831694797</v>
      </c>
      <c r="D5939" s="357">
        <v>1560.549397279</v>
      </c>
      <c r="E5939" s="357">
        <v>11.975625685999999</v>
      </c>
    </row>
    <row r="5940" spans="1:5">
      <c r="A5940" s="355">
        <f t="shared" si="92"/>
        <v>45905</v>
      </c>
      <c r="B5940" s="356">
        <v>7</v>
      </c>
      <c r="C5940" s="357">
        <v>1474.7222056900005</v>
      </c>
      <c r="D5940" s="357">
        <v>1670.6997021300003</v>
      </c>
      <c r="E5940" s="357">
        <v>13.678829441</v>
      </c>
    </row>
    <row r="5941" spans="1:5">
      <c r="A5941" s="355">
        <f t="shared" si="92"/>
        <v>45905</v>
      </c>
      <c r="B5941" s="356">
        <v>8</v>
      </c>
      <c r="C5941" s="357">
        <v>1613.1230133520005</v>
      </c>
      <c r="D5941" s="357">
        <v>1774.452795872</v>
      </c>
      <c r="E5941" s="357">
        <v>15.090497548000005</v>
      </c>
    </row>
    <row r="5942" spans="1:5">
      <c r="A5942" s="355">
        <f t="shared" si="92"/>
        <v>45905</v>
      </c>
      <c r="B5942" s="356">
        <v>9</v>
      </c>
      <c r="C5942" s="357">
        <v>1685.9906706350009</v>
      </c>
      <c r="D5942" s="357">
        <v>1853.6718520080003</v>
      </c>
      <c r="E5942" s="357">
        <v>13.994700022000002</v>
      </c>
    </row>
    <row r="5943" spans="1:5">
      <c r="A5943" s="355">
        <f t="shared" si="92"/>
        <v>45905</v>
      </c>
      <c r="B5943" s="356">
        <v>10</v>
      </c>
      <c r="C5943" s="357">
        <v>1730.1028237119997</v>
      </c>
      <c r="D5943" s="357">
        <v>1913.8733253619998</v>
      </c>
      <c r="E5943" s="357">
        <v>14.605063786999999</v>
      </c>
    </row>
    <row r="5944" spans="1:5">
      <c r="A5944" s="355">
        <f t="shared" si="92"/>
        <v>45905</v>
      </c>
      <c r="B5944" s="356">
        <v>11</v>
      </c>
      <c r="C5944" s="357">
        <v>1820.7865619730012</v>
      </c>
      <c r="D5944" s="357">
        <v>1971.82215815</v>
      </c>
      <c r="E5944" s="357">
        <v>15.003522912999998</v>
      </c>
    </row>
    <row r="5945" spans="1:5">
      <c r="A5945" s="355">
        <f t="shared" si="92"/>
        <v>45905</v>
      </c>
      <c r="B5945" s="356">
        <v>12</v>
      </c>
      <c r="C5945" s="357">
        <v>1853.1321498470004</v>
      </c>
      <c r="D5945" s="357">
        <v>1947.9982309499997</v>
      </c>
      <c r="E5945" s="357">
        <v>13.295817997999999</v>
      </c>
    </row>
    <row r="5946" spans="1:5">
      <c r="A5946" s="355">
        <f t="shared" si="92"/>
        <v>45905</v>
      </c>
      <c r="B5946" s="356">
        <v>13</v>
      </c>
      <c r="C5946" s="357">
        <v>1841.8448878479996</v>
      </c>
      <c r="D5946" s="357">
        <v>1948.8594467200005</v>
      </c>
      <c r="E5946" s="357">
        <v>13.609520151999998</v>
      </c>
    </row>
    <row r="5947" spans="1:5">
      <c r="A5947" s="355">
        <f t="shared" si="92"/>
        <v>45905</v>
      </c>
      <c r="B5947" s="356">
        <v>14</v>
      </c>
      <c r="C5947" s="357">
        <v>1920.3191004479995</v>
      </c>
      <c r="D5947" s="357">
        <v>1971.8982999270002</v>
      </c>
      <c r="E5947" s="357">
        <v>14.095866635999998</v>
      </c>
    </row>
    <row r="5948" spans="1:5">
      <c r="A5948" s="355">
        <f t="shared" si="92"/>
        <v>45905</v>
      </c>
      <c r="B5948" s="356">
        <v>15</v>
      </c>
      <c r="C5948" s="357">
        <v>1819.9812571490002</v>
      </c>
      <c r="D5948" s="357">
        <v>1927.9911260609999</v>
      </c>
      <c r="E5948" s="357">
        <v>13.481363170000002</v>
      </c>
    </row>
    <row r="5949" spans="1:5">
      <c r="A5949" s="355">
        <f t="shared" si="92"/>
        <v>45905</v>
      </c>
      <c r="B5949" s="356">
        <v>16</v>
      </c>
      <c r="C5949" s="357">
        <v>1728.8601984480006</v>
      </c>
      <c r="D5949" s="357">
        <v>1868.172782653</v>
      </c>
      <c r="E5949" s="357">
        <v>13.297884376000003</v>
      </c>
    </row>
    <row r="5950" spans="1:5">
      <c r="A5950" s="355">
        <f t="shared" si="92"/>
        <v>45905</v>
      </c>
      <c r="B5950" s="356">
        <v>17</v>
      </c>
      <c r="C5950" s="357">
        <v>1732.5839023250001</v>
      </c>
      <c r="D5950" s="357">
        <v>1822.2377167199998</v>
      </c>
      <c r="E5950" s="357">
        <v>14.527792919999998</v>
      </c>
    </row>
    <row r="5951" spans="1:5">
      <c r="A5951" s="355">
        <f t="shared" si="92"/>
        <v>45905</v>
      </c>
      <c r="B5951" s="356">
        <v>18</v>
      </c>
      <c r="C5951" s="357">
        <v>1769.8341686830006</v>
      </c>
      <c r="D5951" s="357">
        <v>1933.1248031840003</v>
      </c>
      <c r="E5951" s="357">
        <v>13.812056652999997</v>
      </c>
    </row>
    <row r="5952" spans="1:5">
      <c r="A5952" s="355">
        <f t="shared" si="92"/>
        <v>45905</v>
      </c>
      <c r="B5952" s="356">
        <v>19</v>
      </c>
      <c r="C5952" s="357">
        <v>1861.9273876959999</v>
      </c>
      <c r="D5952" s="357">
        <v>1990.588855086</v>
      </c>
      <c r="E5952" s="357">
        <v>13.468141304000007</v>
      </c>
    </row>
    <row r="5953" spans="1:5">
      <c r="A5953" s="355">
        <f t="shared" si="92"/>
        <v>45905</v>
      </c>
      <c r="B5953" s="356">
        <v>20</v>
      </c>
      <c r="C5953" s="357">
        <v>1758.8607189850004</v>
      </c>
      <c r="D5953" s="357">
        <v>1892.3782750289995</v>
      </c>
      <c r="E5953" s="357">
        <v>13.901449559000001</v>
      </c>
    </row>
    <row r="5954" spans="1:5">
      <c r="A5954" s="355">
        <f t="shared" si="92"/>
        <v>45905</v>
      </c>
      <c r="B5954" s="356">
        <v>21</v>
      </c>
      <c r="C5954" s="357">
        <v>1556.5356933780008</v>
      </c>
      <c r="D5954" s="357">
        <v>1756.9092323660002</v>
      </c>
      <c r="E5954" s="357">
        <v>13.566437219000003</v>
      </c>
    </row>
    <row r="5955" spans="1:5">
      <c r="A5955" s="355">
        <f t="shared" si="92"/>
        <v>45905</v>
      </c>
      <c r="B5955" s="356">
        <v>22</v>
      </c>
      <c r="C5955" s="357">
        <v>1455.7971014590012</v>
      </c>
      <c r="D5955" s="357">
        <v>1619.3256883930003</v>
      </c>
      <c r="E5955" s="357">
        <v>13.195061280999999</v>
      </c>
    </row>
    <row r="5956" spans="1:5">
      <c r="A5956" s="355">
        <f t="shared" si="92"/>
        <v>45905</v>
      </c>
      <c r="B5956" s="356">
        <v>23</v>
      </c>
      <c r="C5956" s="357">
        <v>1406.5642872459998</v>
      </c>
      <c r="D5956" s="357">
        <v>1462.0545358499994</v>
      </c>
      <c r="E5956" s="357">
        <v>12.966927219999997</v>
      </c>
    </row>
    <row r="5957" spans="1:5">
      <c r="A5957" s="355">
        <f t="shared" si="92"/>
        <v>45906</v>
      </c>
      <c r="B5957" s="356">
        <v>0</v>
      </c>
      <c r="C5957" s="357">
        <v>1409.7076809600003</v>
      </c>
      <c r="D5957" s="357">
        <v>1357.33057467</v>
      </c>
      <c r="E5957" s="357">
        <v>12.402725558000002</v>
      </c>
    </row>
    <row r="5958" spans="1:5">
      <c r="A5958" s="355">
        <f t="shared" ref="A5958:A6021" si="93">IF(B5958=0,A5957+1,A5957)</f>
        <v>45906</v>
      </c>
      <c r="B5958" s="356">
        <v>1</v>
      </c>
      <c r="C5958" s="357">
        <v>1361.3607017690008</v>
      </c>
      <c r="D5958" s="357">
        <v>1298.3990906750005</v>
      </c>
      <c r="E5958" s="357">
        <v>12.527160341999995</v>
      </c>
    </row>
    <row r="5959" spans="1:5">
      <c r="A5959" s="355">
        <f t="shared" si="93"/>
        <v>45906</v>
      </c>
      <c r="B5959" s="356">
        <v>2</v>
      </c>
      <c r="C5959" s="357">
        <v>1327.3408445710006</v>
      </c>
      <c r="D5959" s="357">
        <v>1273.8493016569996</v>
      </c>
      <c r="E5959" s="357">
        <v>12.757785546999996</v>
      </c>
    </row>
    <row r="5960" spans="1:5">
      <c r="A5960" s="355">
        <f t="shared" si="93"/>
        <v>45906</v>
      </c>
      <c r="B5960" s="356">
        <v>3</v>
      </c>
      <c r="C5960" s="357">
        <v>1318.43764085</v>
      </c>
      <c r="D5960" s="357">
        <v>1261.1422742559994</v>
      </c>
      <c r="E5960" s="357">
        <v>13.833221992000002</v>
      </c>
    </row>
    <row r="5961" spans="1:5">
      <c r="A5961" s="355">
        <f t="shared" si="93"/>
        <v>45906</v>
      </c>
      <c r="B5961" s="356">
        <v>4</v>
      </c>
      <c r="C5961" s="357">
        <v>1329.0889886720001</v>
      </c>
      <c r="D5961" s="357">
        <v>1259.1269386579997</v>
      </c>
      <c r="E5961" s="357">
        <v>14.033271851000002</v>
      </c>
    </row>
    <row r="5962" spans="1:5">
      <c r="A5962" s="355">
        <f t="shared" si="93"/>
        <v>45906</v>
      </c>
      <c r="B5962" s="356">
        <v>5</v>
      </c>
      <c r="C5962" s="357">
        <v>1306.6471577169998</v>
      </c>
      <c r="D5962" s="357">
        <v>1320.8198431619999</v>
      </c>
      <c r="E5962" s="357">
        <v>13.270387011000002</v>
      </c>
    </row>
    <row r="5963" spans="1:5">
      <c r="A5963" s="355">
        <f t="shared" si="93"/>
        <v>45906</v>
      </c>
      <c r="B5963" s="356">
        <v>6</v>
      </c>
      <c r="C5963" s="357">
        <v>1329.8917027950006</v>
      </c>
      <c r="D5963" s="357">
        <v>1406.4535642219998</v>
      </c>
      <c r="E5963" s="357">
        <v>12.570130379</v>
      </c>
    </row>
    <row r="5964" spans="1:5">
      <c r="A5964" s="355">
        <f t="shared" si="93"/>
        <v>45906</v>
      </c>
      <c r="B5964" s="356">
        <v>7</v>
      </c>
      <c r="C5964" s="357">
        <v>1472.9994266650012</v>
      </c>
      <c r="D5964" s="357">
        <v>1541.8928221229996</v>
      </c>
      <c r="E5964" s="357">
        <v>13.500437225999992</v>
      </c>
    </row>
    <row r="5965" spans="1:5">
      <c r="A5965" s="355">
        <f t="shared" si="93"/>
        <v>45906</v>
      </c>
      <c r="B5965" s="356">
        <v>8</v>
      </c>
      <c r="C5965" s="357">
        <v>1594.9191125049997</v>
      </c>
      <c r="D5965" s="357">
        <v>1663.4192690189996</v>
      </c>
      <c r="E5965" s="357">
        <v>14.383628776000005</v>
      </c>
    </row>
    <row r="5966" spans="1:5">
      <c r="A5966" s="355">
        <f t="shared" si="93"/>
        <v>45906</v>
      </c>
      <c r="B5966" s="356">
        <v>9</v>
      </c>
      <c r="C5966" s="357">
        <v>1677.7760548320009</v>
      </c>
      <c r="D5966" s="357">
        <v>1741.4252592169998</v>
      </c>
      <c r="E5966" s="357">
        <v>15.175085882999996</v>
      </c>
    </row>
    <row r="5967" spans="1:5">
      <c r="A5967" s="355">
        <f t="shared" si="93"/>
        <v>45906</v>
      </c>
      <c r="B5967" s="356">
        <v>10</v>
      </c>
      <c r="C5967" s="357">
        <v>1724.1094618579991</v>
      </c>
      <c r="D5967" s="357">
        <v>1779.611540466</v>
      </c>
      <c r="E5967" s="357">
        <v>14.689004762000001</v>
      </c>
    </row>
    <row r="5968" spans="1:5">
      <c r="A5968" s="355">
        <f t="shared" si="93"/>
        <v>45906</v>
      </c>
      <c r="B5968" s="356">
        <v>11</v>
      </c>
      <c r="C5968" s="357">
        <v>1759.6479492200003</v>
      </c>
      <c r="D5968" s="357">
        <v>1815.4300315480004</v>
      </c>
      <c r="E5968" s="357">
        <v>14.113527685999999</v>
      </c>
    </row>
    <row r="5969" spans="1:5">
      <c r="A5969" s="355">
        <f t="shared" si="93"/>
        <v>45906</v>
      </c>
      <c r="B5969" s="356">
        <v>12</v>
      </c>
      <c r="C5969" s="357">
        <v>1728.936351918999</v>
      </c>
      <c r="D5969" s="357">
        <v>1803.9994139970001</v>
      </c>
      <c r="E5969" s="357">
        <v>10.983678848999999</v>
      </c>
    </row>
    <row r="5970" spans="1:5">
      <c r="A5970" s="355">
        <f t="shared" si="93"/>
        <v>45906</v>
      </c>
      <c r="B5970" s="356">
        <v>13</v>
      </c>
      <c r="C5970" s="357">
        <v>1710.8485684409995</v>
      </c>
      <c r="D5970" s="357">
        <v>1797.1113239199997</v>
      </c>
      <c r="E5970" s="357">
        <v>11.389669353999999</v>
      </c>
    </row>
    <row r="5971" spans="1:5">
      <c r="A5971" s="355">
        <f t="shared" si="93"/>
        <v>45906</v>
      </c>
      <c r="B5971" s="356">
        <v>14</v>
      </c>
      <c r="C5971" s="357">
        <v>1677.3122108200007</v>
      </c>
      <c r="D5971" s="357">
        <v>1772.9448712170004</v>
      </c>
      <c r="E5971" s="357">
        <v>11.256985364</v>
      </c>
    </row>
    <row r="5972" spans="1:5">
      <c r="A5972" s="355">
        <f t="shared" si="93"/>
        <v>45906</v>
      </c>
      <c r="B5972" s="356">
        <v>15</v>
      </c>
      <c r="C5972" s="357">
        <v>1741.4611803889995</v>
      </c>
      <c r="D5972" s="357">
        <v>1757.4245957640007</v>
      </c>
      <c r="E5972" s="357">
        <v>10.766304839999998</v>
      </c>
    </row>
    <row r="5973" spans="1:5">
      <c r="A5973" s="355">
        <f t="shared" si="93"/>
        <v>45906</v>
      </c>
      <c r="B5973" s="356">
        <v>16</v>
      </c>
      <c r="C5973" s="357">
        <v>1743.2216041699992</v>
      </c>
      <c r="D5973" s="357">
        <v>1717.3916600760006</v>
      </c>
      <c r="E5973" s="357">
        <v>9.9549595310000001</v>
      </c>
    </row>
    <row r="5974" spans="1:5">
      <c r="A5974" s="355">
        <f t="shared" si="93"/>
        <v>45906</v>
      </c>
      <c r="B5974" s="356">
        <v>17</v>
      </c>
      <c r="C5974" s="357">
        <v>1732.8310882309995</v>
      </c>
      <c r="D5974" s="357">
        <v>1702.2933154100003</v>
      </c>
      <c r="E5974" s="357">
        <v>10.481458979000005</v>
      </c>
    </row>
    <row r="5975" spans="1:5">
      <c r="A5975" s="355">
        <f t="shared" si="93"/>
        <v>45906</v>
      </c>
      <c r="B5975" s="356">
        <v>18</v>
      </c>
      <c r="C5975" s="357">
        <v>1756.9463898880006</v>
      </c>
      <c r="D5975" s="357">
        <v>1840.6287151830006</v>
      </c>
      <c r="E5975" s="357">
        <v>10.723847297000001</v>
      </c>
    </row>
    <row r="5976" spans="1:5">
      <c r="A5976" s="355">
        <f t="shared" si="93"/>
        <v>45906</v>
      </c>
      <c r="B5976" s="356">
        <v>19</v>
      </c>
      <c r="C5976" s="357">
        <v>1804.7839326859998</v>
      </c>
      <c r="D5976" s="357">
        <v>1888.2735931179993</v>
      </c>
      <c r="E5976" s="357">
        <v>10.082691443999996</v>
      </c>
    </row>
    <row r="5977" spans="1:5">
      <c r="A5977" s="355">
        <f t="shared" si="93"/>
        <v>45906</v>
      </c>
      <c r="B5977" s="356">
        <v>20</v>
      </c>
      <c r="C5977" s="357">
        <v>1733.7407002489997</v>
      </c>
      <c r="D5977" s="357">
        <v>1819.6489888470003</v>
      </c>
      <c r="E5977" s="357">
        <v>10.694278934000003</v>
      </c>
    </row>
    <row r="5978" spans="1:5">
      <c r="A5978" s="355">
        <f t="shared" si="93"/>
        <v>45906</v>
      </c>
      <c r="B5978" s="356">
        <v>21</v>
      </c>
      <c r="C5978" s="357">
        <v>1607.5712780350002</v>
      </c>
      <c r="D5978" s="357">
        <v>1696.381505741</v>
      </c>
      <c r="E5978" s="357">
        <v>10.585381792999998</v>
      </c>
    </row>
    <row r="5979" spans="1:5">
      <c r="A5979" s="355">
        <f t="shared" si="93"/>
        <v>45906</v>
      </c>
      <c r="B5979" s="356">
        <v>22</v>
      </c>
      <c r="C5979" s="357">
        <v>1595.0743355540008</v>
      </c>
      <c r="D5979" s="357">
        <v>1560.907122992</v>
      </c>
      <c r="E5979" s="357">
        <v>10.550638715</v>
      </c>
    </row>
    <row r="5980" spans="1:5">
      <c r="A5980" s="355">
        <f t="shared" si="93"/>
        <v>45906</v>
      </c>
      <c r="B5980" s="356">
        <v>23</v>
      </c>
      <c r="C5980" s="357">
        <v>1451.4703778840005</v>
      </c>
      <c r="D5980" s="357">
        <v>1401.0365126790005</v>
      </c>
      <c r="E5980" s="357">
        <v>10.852654300999999</v>
      </c>
    </row>
    <row r="5981" spans="1:5">
      <c r="A5981" s="355">
        <f t="shared" si="93"/>
        <v>45907</v>
      </c>
      <c r="B5981" s="356">
        <v>0</v>
      </c>
      <c r="C5981" s="357">
        <v>1350.1545658510001</v>
      </c>
      <c r="D5981" s="357">
        <v>1326.8466437730006</v>
      </c>
      <c r="E5981" s="357">
        <v>9.9337075599999984</v>
      </c>
    </row>
    <row r="5982" spans="1:5">
      <c r="A5982" s="355">
        <f t="shared" si="93"/>
        <v>45907</v>
      </c>
      <c r="B5982" s="356">
        <v>1</v>
      </c>
      <c r="C5982" s="357">
        <v>1230.3212349850003</v>
      </c>
      <c r="D5982" s="357">
        <v>1261.9246633809998</v>
      </c>
      <c r="E5982" s="357">
        <v>12.433159749000003</v>
      </c>
    </row>
    <row r="5983" spans="1:5">
      <c r="A5983" s="355">
        <f t="shared" si="93"/>
        <v>45907</v>
      </c>
      <c r="B5983" s="356">
        <v>2</v>
      </c>
      <c r="C5983" s="357">
        <v>1185.0182161279993</v>
      </c>
      <c r="D5983" s="357">
        <v>1220.8212025439991</v>
      </c>
      <c r="E5983" s="357">
        <v>13.167792710000001</v>
      </c>
    </row>
    <row r="5984" spans="1:5">
      <c r="A5984" s="355">
        <f t="shared" si="93"/>
        <v>45907</v>
      </c>
      <c r="B5984" s="356">
        <v>3</v>
      </c>
      <c r="C5984" s="357">
        <v>1161.6181806859995</v>
      </c>
      <c r="D5984" s="357">
        <v>1198.0326965349998</v>
      </c>
      <c r="E5984" s="357">
        <v>13.137994971000005</v>
      </c>
    </row>
    <row r="5985" spans="1:5">
      <c r="A5985" s="355">
        <f t="shared" si="93"/>
        <v>45907</v>
      </c>
      <c r="B5985" s="356">
        <v>4</v>
      </c>
      <c r="C5985" s="357">
        <v>1205.532484117</v>
      </c>
      <c r="D5985" s="357">
        <v>1208.904884694</v>
      </c>
      <c r="E5985" s="357">
        <v>12.462171410000005</v>
      </c>
    </row>
    <row r="5986" spans="1:5">
      <c r="A5986" s="355">
        <f t="shared" si="93"/>
        <v>45907</v>
      </c>
      <c r="B5986" s="356">
        <v>5</v>
      </c>
      <c r="C5986" s="357">
        <v>1195.2095734570005</v>
      </c>
      <c r="D5986" s="357">
        <v>1232.8362090600001</v>
      </c>
      <c r="E5986" s="357">
        <v>11.690432727000005</v>
      </c>
    </row>
    <row r="5987" spans="1:5">
      <c r="A5987" s="355">
        <f t="shared" si="93"/>
        <v>45907</v>
      </c>
      <c r="B5987" s="356">
        <v>6</v>
      </c>
      <c r="C5987" s="357">
        <v>1154.0353681049999</v>
      </c>
      <c r="D5987" s="357">
        <v>1251.9325497160005</v>
      </c>
      <c r="E5987" s="357">
        <v>11.011477959999999</v>
      </c>
    </row>
    <row r="5988" spans="1:5">
      <c r="A5988" s="355">
        <f t="shared" si="93"/>
        <v>45907</v>
      </c>
      <c r="B5988" s="356">
        <v>7</v>
      </c>
      <c r="C5988" s="357">
        <v>1238.2701799849999</v>
      </c>
      <c r="D5988" s="357">
        <v>1332.6287910020003</v>
      </c>
      <c r="E5988" s="357">
        <v>11.161573707000001</v>
      </c>
    </row>
    <row r="5989" spans="1:5">
      <c r="A5989" s="355">
        <f t="shared" si="93"/>
        <v>45907</v>
      </c>
      <c r="B5989" s="356">
        <v>8</v>
      </c>
      <c r="C5989" s="357">
        <v>1357.3947582340004</v>
      </c>
      <c r="D5989" s="357">
        <v>1439.7795350689998</v>
      </c>
      <c r="E5989" s="357">
        <v>11.124362007</v>
      </c>
    </row>
    <row r="5990" spans="1:5">
      <c r="A5990" s="355">
        <f t="shared" si="93"/>
        <v>45907</v>
      </c>
      <c r="B5990" s="356">
        <v>9</v>
      </c>
      <c r="C5990" s="357">
        <v>1416.3195634560002</v>
      </c>
      <c r="D5990" s="357">
        <v>1509.7813203850003</v>
      </c>
      <c r="E5990" s="357">
        <v>11.140970503999997</v>
      </c>
    </row>
    <row r="5991" spans="1:5">
      <c r="A5991" s="355">
        <f t="shared" si="93"/>
        <v>45907</v>
      </c>
      <c r="B5991" s="356">
        <v>10</v>
      </c>
      <c r="C5991" s="357">
        <v>1371.8309992850004</v>
      </c>
      <c r="D5991" s="357">
        <v>1517.5693222270002</v>
      </c>
      <c r="E5991" s="357">
        <v>11.686979027000003</v>
      </c>
    </row>
    <row r="5992" spans="1:5">
      <c r="A5992" s="355">
        <f t="shared" si="93"/>
        <v>45907</v>
      </c>
      <c r="B5992" s="356">
        <v>11</v>
      </c>
      <c r="C5992" s="357">
        <v>1371.9418954940006</v>
      </c>
      <c r="D5992" s="357">
        <v>1520.3434088340002</v>
      </c>
      <c r="E5992" s="357">
        <v>11.297201054999999</v>
      </c>
    </row>
    <row r="5993" spans="1:5">
      <c r="A5993" s="355">
        <f t="shared" si="93"/>
        <v>45907</v>
      </c>
      <c r="B5993" s="356">
        <v>12</v>
      </c>
      <c r="C5993" s="357">
        <v>1409.468135869</v>
      </c>
      <c r="D5993" s="357">
        <v>1552.5027608590003</v>
      </c>
      <c r="E5993" s="357">
        <v>11.096396913000001</v>
      </c>
    </row>
    <row r="5994" spans="1:5">
      <c r="A5994" s="355">
        <f t="shared" si="93"/>
        <v>45907</v>
      </c>
      <c r="B5994" s="356">
        <v>13</v>
      </c>
      <c r="C5994" s="357">
        <v>1463.0645007609999</v>
      </c>
      <c r="D5994" s="357">
        <v>1598.1798939409998</v>
      </c>
      <c r="E5994" s="357">
        <v>11.194828861999996</v>
      </c>
    </row>
    <row r="5995" spans="1:5">
      <c r="A5995" s="355">
        <f t="shared" si="93"/>
        <v>45907</v>
      </c>
      <c r="B5995" s="356">
        <v>14</v>
      </c>
      <c r="C5995" s="357">
        <v>1484.398485355</v>
      </c>
      <c r="D5995" s="357">
        <v>1578.4304188990002</v>
      </c>
      <c r="E5995" s="357">
        <v>12.06826946</v>
      </c>
    </row>
    <row r="5996" spans="1:5">
      <c r="A5996" s="355">
        <f t="shared" si="93"/>
        <v>45907</v>
      </c>
      <c r="B5996" s="356">
        <v>15</v>
      </c>
      <c r="C5996" s="357">
        <v>1409.3129246080005</v>
      </c>
      <c r="D5996" s="357">
        <v>1555.020480893</v>
      </c>
      <c r="E5996" s="357">
        <v>13.528232695999998</v>
      </c>
    </row>
    <row r="5997" spans="1:5">
      <c r="A5997" s="355">
        <f t="shared" si="93"/>
        <v>45907</v>
      </c>
      <c r="B5997" s="356">
        <v>16</v>
      </c>
      <c r="C5997" s="357">
        <v>1403.639908651</v>
      </c>
      <c r="D5997" s="357">
        <v>1556.023753615</v>
      </c>
      <c r="E5997" s="357">
        <v>10.457109182999998</v>
      </c>
    </row>
    <row r="5998" spans="1:5">
      <c r="A5998" s="355">
        <f t="shared" si="93"/>
        <v>45907</v>
      </c>
      <c r="B5998" s="356">
        <v>17</v>
      </c>
      <c r="C5998" s="357">
        <v>1437.9443021860002</v>
      </c>
      <c r="D5998" s="357">
        <v>1590.6030512040002</v>
      </c>
      <c r="E5998" s="357">
        <v>9.9164583079999975</v>
      </c>
    </row>
    <row r="5999" spans="1:5">
      <c r="A5999" s="355">
        <f t="shared" si="93"/>
        <v>45907</v>
      </c>
      <c r="B5999" s="356">
        <v>18</v>
      </c>
      <c r="C5999" s="357">
        <v>1575.9191151879998</v>
      </c>
      <c r="D5999" s="357">
        <v>1731.4725526140001</v>
      </c>
      <c r="E5999" s="357">
        <v>10.993078992000001</v>
      </c>
    </row>
    <row r="6000" spans="1:5">
      <c r="A6000" s="355">
        <f t="shared" si="93"/>
        <v>45907</v>
      </c>
      <c r="B6000" s="356">
        <v>19</v>
      </c>
      <c r="C6000" s="357">
        <v>1659.9066649660012</v>
      </c>
      <c r="D6000" s="357">
        <v>1766.1238774499996</v>
      </c>
      <c r="E6000" s="357">
        <v>12.115767054999997</v>
      </c>
    </row>
    <row r="6001" spans="1:5">
      <c r="A6001" s="355">
        <f t="shared" si="93"/>
        <v>45907</v>
      </c>
      <c r="B6001" s="356">
        <v>20</v>
      </c>
      <c r="C6001" s="357">
        <v>1654.8801104719996</v>
      </c>
      <c r="D6001" s="357">
        <v>1704.4877976139996</v>
      </c>
      <c r="E6001" s="357">
        <v>12.185570425999995</v>
      </c>
    </row>
    <row r="6002" spans="1:5">
      <c r="A6002" s="355">
        <f t="shared" si="93"/>
        <v>45907</v>
      </c>
      <c r="B6002" s="356">
        <v>21</v>
      </c>
      <c r="C6002" s="357">
        <v>1420.3325644549996</v>
      </c>
      <c r="D6002" s="357">
        <v>1569.9962365049998</v>
      </c>
      <c r="E6002" s="357">
        <v>12.273142203999999</v>
      </c>
    </row>
    <row r="6003" spans="1:5">
      <c r="A6003" s="355">
        <f t="shared" si="93"/>
        <v>45907</v>
      </c>
      <c r="B6003" s="356">
        <v>22</v>
      </c>
      <c r="C6003" s="357">
        <v>1395.2205094980006</v>
      </c>
      <c r="D6003" s="357">
        <v>1443.4298476569998</v>
      </c>
      <c r="E6003" s="357">
        <v>12.015406846999996</v>
      </c>
    </row>
    <row r="6004" spans="1:5">
      <c r="A6004" s="355">
        <f t="shared" si="93"/>
        <v>45907</v>
      </c>
      <c r="B6004" s="356">
        <v>23</v>
      </c>
      <c r="C6004" s="357">
        <v>1265.6852533429992</v>
      </c>
      <c r="D6004" s="357">
        <v>1321.0432944300003</v>
      </c>
      <c r="E6004" s="357">
        <v>12.025820602000003</v>
      </c>
    </row>
    <row r="6005" spans="1:5">
      <c r="A6005" s="355">
        <f t="shared" si="93"/>
        <v>45908</v>
      </c>
      <c r="B6005" s="356">
        <v>0</v>
      </c>
      <c r="C6005" s="357">
        <v>1137.986435751</v>
      </c>
      <c r="D6005" s="357">
        <v>1233.9991996539998</v>
      </c>
      <c r="E6005" s="357">
        <v>13.173173301999995</v>
      </c>
    </row>
    <row r="6006" spans="1:5">
      <c r="A6006" s="355">
        <f t="shared" si="93"/>
        <v>45908</v>
      </c>
      <c r="B6006" s="356">
        <v>1</v>
      </c>
      <c r="C6006" s="357">
        <v>1101.4339734929997</v>
      </c>
      <c r="D6006" s="357">
        <v>1180.5875841070001</v>
      </c>
      <c r="E6006" s="357">
        <v>13.166919062999995</v>
      </c>
    </row>
    <row r="6007" spans="1:5">
      <c r="A6007" s="355">
        <f t="shared" si="93"/>
        <v>45908</v>
      </c>
      <c r="B6007" s="356">
        <v>2</v>
      </c>
      <c r="C6007" s="357">
        <v>1079.937413481</v>
      </c>
      <c r="D6007" s="357">
        <v>1154.5202294689998</v>
      </c>
      <c r="E6007" s="357">
        <v>12.51137054</v>
      </c>
    </row>
    <row r="6008" spans="1:5">
      <c r="A6008" s="355">
        <f t="shared" si="93"/>
        <v>45908</v>
      </c>
      <c r="B6008" s="356">
        <v>3</v>
      </c>
      <c r="C6008" s="357">
        <v>1076.2770375879998</v>
      </c>
      <c r="D6008" s="357">
        <v>1157.7905215290004</v>
      </c>
      <c r="E6008" s="357">
        <v>12.296740723999999</v>
      </c>
    </row>
    <row r="6009" spans="1:5">
      <c r="A6009" s="355">
        <f t="shared" si="93"/>
        <v>45908</v>
      </c>
      <c r="B6009" s="356">
        <v>4</v>
      </c>
      <c r="C6009" s="357">
        <v>1117.3119739610001</v>
      </c>
      <c r="D6009" s="357">
        <v>1212.5515323900004</v>
      </c>
      <c r="E6009" s="357">
        <v>12.334091883999998</v>
      </c>
    </row>
    <row r="6010" spans="1:5">
      <c r="A6010" s="355">
        <f t="shared" si="93"/>
        <v>45908</v>
      </c>
      <c r="B6010" s="356">
        <v>5</v>
      </c>
      <c r="C6010" s="357">
        <v>1231.7782559620002</v>
      </c>
      <c r="D6010" s="357">
        <v>1328.1819944590004</v>
      </c>
      <c r="E6010" s="357">
        <v>12.205568296000003</v>
      </c>
    </row>
    <row r="6011" spans="1:5">
      <c r="A6011" s="355">
        <f t="shared" si="93"/>
        <v>45908</v>
      </c>
      <c r="B6011" s="356">
        <v>6</v>
      </c>
      <c r="C6011" s="357">
        <v>1342.962653452</v>
      </c>
      <c r="D6011" s="357">
        <v>1479.6465037319999</v>
      </c>
      <c r="E6011" s="357">
        <v>12.062168979000001</v>
      </c>
    </row>
    <row r="6012" spans="1:5">
      <c r="A6012" s="355">
        <f t="shared" si="93"/>
        <v>45908</v>
      </c>
      <c r="B6012" s="356">
        <v>7</v>
      </c>
      <c r="C6012" s="357">
        <v>1489.1757174719999</v>
      </c>
      <c r="D6012" s="357">
        <v>1613.6880723679999</v>
      </c>
      <c r="E6012" s="357">
        <v>13.661303870000006</v>
      </c>
    </row>
    <row r="6013" spans="1:5">
      <c r="A6013" s="355">
        <f t="shared" si="93"/>
        <v>45908</v>
      </c>
      <c r="B6013" s="356">
        <v>8</v>
      </c>
      <c r="C6013" s="357">
        <v>1610.8019057690003</v>
      </c>
      <c r="D6013" s="357">
        <v>1737.7598464339999</v>
      </c>
      <c r="E6013" s="357">
        <v>14.181103611999998</v>
      </c>
    </row>
    <row r="6014" spans="1:5">
      <c r="A6014" s="355">
        <f t="shared" si="93"/>
        <v>45908</v>
      </c>
      <c r="B6014" s="356">
        <v>9</v>
      </c>
      <c r="C6014" s="357">
        <v>1712.9911177740005</v>
      </c>
      <c r="D6014" s="357">
        <v>1823.1566747009999</v>
      </c>
      <c r="E6014" s="357">
        <v>13.798783653000001</v>
      </c>
    </row>
    <row r="6015" spans="1:5">
      <c r="A6015" s="355">
        <f t="shared" si="93"/>
        <v>45908</v>
      </c>
      <c r="B6015" s="356">
        <v>10</v>
      </c>
      <c r="C6015" s="357">
        <v>1762.1795370999998</v>
      </c>
      <c r="D6015" s="357">
        <v>1883.4764935760004</v>
      </c>
      <c r="E6015" s="357">
        <v>14.376375244999998</v>
      </c>
    </row>
    <row r="6016" spans="1:5">
      <c r="A6016" s="355">
        <f t="shared" si="93"/>
        <v>45908</v>
      </c>
      <c r="B6016" s="356">
        <v>11</v>
      </c>
      <c r="C6016" s="357">
        <v>1811.8079840720004</v>
      </c>
      <c r="D6016" s="357">
        <v>1925.3037027299999</v>
      </c>
      <c r="E6016" s="357">
        <v>14.265473164999996</v>
      </c>
    </row>
    <row r="6017" spans="1:5">
      <c r="A6017" s="355">
        <f t="shared" si="93"/>
        <v>45908</v>
      </c>
      <c r="B6017" s="356">
        <v>12</v>
      </c>
      <c r="C6017" s="357">
        <v>1812.4016039319997</v>
      </c>
      <c r="D6017" s="357">
        <v>1925.218317526</v>
      </c>
      <c r="E6017" s="357">
        <v>13.816707653999995</v>
      </c>
    </row>
    <row r="6018" spans="1:5">
      <c r="A6018" s="355">
        <f t="shared" si="93"/>
        <v>45908</v>
      </c>
      <c r="B6018" s="356">
        <v>13</v>
      </c>
      <c r="C6018" s="357">
        <v>1827.9021118840003</v>
      </c>
      <c r="D6018" s="357">
        <v>1949.0352643019999</v>
      </c>
      <c r="E6018" s="357">
        <v>14.829566046999998</v>
      </c>
    </row>
    <row r="6019" spans="1:5">
      <c r="A6019" s="355">
        <f t="shared" si="93"/>
        <v>45908</v>
      </c>
      <c r="B6019" s="356">
        <v>14</v>
      </c>
      <c r="C6019" s="357">
        <v>1830.7694850250002</v>
      </c>
      <c r="D6019" s="357">
        <v>1956.3157377790003</v>
      </c>
      <c r="E6019" s="357">
        <v>15.174191203999996</v>
      </c>
    </row>
    <row r="6020" spans="1:5">
      <c r="A6020" s="355">
        <f t="shared" si="93"/>
        <v>45908</v>
      </c>
      <c r="B6020" s="356">
        <v>15</v>
      </c>
      <c r="C6020" s="357">
        <v>1792.9067242860001</v>
      </c>
      <c r="D6020" s="357">
        <v>1924.7943143740001</v>
      </c>
      <c r="E6020" s="357">
        <v>14.243548263999999</v>
      </c>
    </row>
    <row r="6021" spans="1:5">
      <c r="A6021" s="355">
        <f t="shared" si="93"/>
        <v>45908</v>
      </c>
      <c r="B6021" s="356">
        <v>16</v>
      </c>
      <c r="C6021" s="357">
        <v>1808.2448643979997</v>
      </c>
      <c r="D6021" s="357">
        <v>1916.1306732929995</v>
      </c>
      <c r="E6021" s="357">
        <v>13.657352372999997</v>
      </c>
    </row>
    <row r="6022" spans="1:5">
      <c r="A6022" s="355">
        <f t="shared" ref="A6022:A6085" si="94">IF(B6022=0,A6021+1,A6021)</f>
        <v>45908</v>
      </c>
      <c r="B6022" s="356">
        <v>17</v>
      </c>
      <c r="C6022" s="357">
        <v>1776.6530712950005</v>
      </c>
      <c r="D6022" s="357">
        <v>1879.9966897399997</v>
      </c>
      <c r="E6022" s="357">
        <v>11.671670143000007</v>
      </c>
    </row>
    <row r="6023" spans="1:5">
      <c r="A6023" s="355">
        <f t="shared" si="94"/>
        <v>45908</v>
      </c>
      <c r="B6023" s="356">
        <v>18</v>
      </c>
      <c r="C6023" s="357">
        <v>1825.4312612770007</v>
      </c>
      <c r="D6023" s="357">
        <v>1990.8832746320004</v>
      </c>
      <c r="E6023" s="357">
        <v>12.011034960000003</v>
      </c>
    </row>
    <row r="6024" spans="1:5">
      <c r="A6024" s="355">
        <f t="shared" si="94"/>
        <v>45908</v>
      </c>
      <c r="B6024" s="356">
        <v>19</v>
      </c>
      <c r="C6024" s="357">
        <v>1888.5725975130001</v>
      </c>
      <c r="D6024" s="357">
        <v>2021.0423299029999</v>
      </c>
      <c r="E6024" s="357">
        <v>12.339609554000003</v>
      </c>
    </row>
    <row r="6025" spans="1:5">
      <c r="A6025" s="355">
        <f t="shared" si="94"/>
        <v>45908</v>
      </c>
      <c r="B6025" s="356">
        <v>20</v>
      </c>
      <c r="C6025" s="357">
        <v>1822.0361807510001</v>
      </c>
      <c r="D6025" s="357">
        <v>1931.2615691589999</v>
      </c>
      <c r="E6025" s="357">
        <v>12.096790538999997</v>
      </c>
    </row>
    <row r="6026" spans="1:5">
      <c r="A6026" s="355">
        <f t="shared" si="94"/>
        <v>45908</v>
      </c>
      <c r="B6026" s="356">
        <v>21</v>
      </c>
      <c r="C6026" s="357">
        <v>1707.2696320419998</v>
      </c>
      <c r="D6026" s="357">
        <v>1767.5999894870006</v>
      </c>
      <c r="E6026" s="357">
        <v>11.954020415000002</v>
      </c>
    </row>
    <row r="6027" spans="1:5">
      <c r="A6027" s="355">
        <f t="shared" si="94"/>
        <v>45908</v>
      </c>
      <c r="B6027" s="356">
        <v>22</v>
      </c>
      <c r="C6027" s="357">
        <v>1523.7950116609991</v>
      </c>
      <c r="D6027" s="357">
        <v>1573.3115922010002</v>
      </c>
      <c r="E6027" s="357">
        <v>11.663439449999998</v>
      </c>
    </row>
    <row r="6028" spans="1:5">
      <c r="A6028" s="355">
        <f t="shared" si="94"/>
        <v>45908</v>
      </c>
      <c r="B6028" s="356">
        <v>23</v>
      </c>
      <c r="C6028" s="357">
        <v>1310.9391688729997</v>
      </c>
      <c r="D6028" s="357">
        <v>1422.2532135909998</v>
      </c>
      <c r="E6028" s="357">
        <v>10.905217614000003</v>
      </c>
    </row>
    <row r="6029" spans="1:5">
      <c r="A6029" s="355">
        <f t="shared" si="94"/>
        <v>45909</v>
      </c>
      <c r="B6029" s="356">
        <v>0</v>
      </c>
      <c r="C6029" s="357">
        <v>1191.7220857659993</v>
      </c>
      <c r="D6029" s="357">
        <v>1335.6675464690002</v>
      </c>
      <c r="E6029" s="357">
        <v>11.053831288000003</v>
      </c>
    </row>
    <row r="6030" spans="1:5">
      <c r="A6030" s="355">
        <f t="shared" si="94"/>
        <v>45909</v>
      </c>
      <c r="B6030" s="356">
        <v>1</v>
      </c>
      <c r="C6030" s="357">
        <v>1175.3687031939996</v>
      </c>
      <c r="D6030" s="357">
        <v>1279.7032910770001</v>
      </c>
      <c r="E6030" s="357">
        <v>11.271994077000002</v>
      </c>
    </row>
    <row r="6031" spans="1:5">
      <c r="A6031" s="355">
        <f t="shared" si="94"/>
        <v>45909</v>
      </c>
      <c r="B6031" s="356">
        <v>2</v>
      </c>
      <c r="C6031" s="357">
        <v>1126.0753779789998</v>
      </c>
      <c r="D6031" s="357">
        <v>1247.6394622419994</v>
      </c>
      <c r="E6031" s="357">
        <v>11.254090938000004</v>
      </c>
    </row>
    <row r="6032" spans="1:5">
      <c r="A6032" s="355">
        <f t="shared" si="94"/>
        <v>45909</v>
      </c>
      <c r="B6032" s="356">
        <v>3</v>
      </c>
      <c r="C6032" s="357">
        <v>1042.154648169</v>
      </c>
      <c r="D6032" s="357">
        <v>1250.227527258</v>
      </c>
      <c r="E6032" s="357">
        <v>11.308935489000003</v>
      </c>
    </row>
    <row r="6033" spans="1:5">
      <c r="A6033" s="355">
        <f t="shared" si="94"/>
        <v>45909</v>
      </c>
      <c r="B6033" s="356">
        <v>4</v>
      </c>
      <c r="C6033" s="357">
        <v>1115.1094123700002</v>
      </c>
      <c r="D6033" s="357">
        <v>1311.7298313500003</v>
      </c>
      <c r="E6033" s="357">
        <v>11.214994547000003</v>
      </c>
    </row>
    <row r="6034" spans="1:5">
      <c r="A6034" s="355">
        <f t="shared" si="94"/>
        <v>45909</v>
      </c>
      <c r="B6034" s="356">
        <v>5</v>
      </c>
      <c r="C6034" s="357">
        <v>1223.4811156860001</v>
      </c>
      <c r="D6034" s="357">
        <v>1432.5761469400004</v>
      </c>
      <c r="E6034" s="357">
        <v>10.959095709000001</v>
      </c>
    </row>
    <row r="6035" spans="1:5">
      <c r="A6035" s="355">
        <f t="shared" si="94"/>
        <v>45909</v>
      </c>
      <c r="B6035" s="356">
        <v>6</v>
      </c>
      <c r="C6035" s="357">
        <v>1352.7546223740001</v>
      </c>
      <c r="D6035" s="357">
        <v>1558.5733752770002</v>
      </c>
      <c r="E6035" s="357">
        <v>11.096272280000003</v>
      </c>
    </row>
    <row r="6036" spans="1:5">
      <c r="A6036" s="355">
        <f t="shared" si="94"/>
        <v>45909</v>
      </c>
      <c r="B6036" s="356">
        <v>7</v>
      </c>
      <c r="C6036" s="357">
        <v>1476.3662816030001</v>
      </c>
      <c r="D6036" s="357">
        <v>1655.6338903000001</v>
      </c>
      <c r="E6036" s="357">
        <v>13.361353121000004</v>
      </c>
    </row>
    <row r="6037" spans="1:5">
      <c r="A6037" s="355">
        <f t="shared" si="94"/>
        <v>45909</v>
      </c>
      <c r="B6037" s="356">
        <v>8</v>
      </c>
      <c r="C6037" s="357">
        <v>1581.8946846030001</v>
      </c>
      <c r="D6037" s="357">
        <v>1742.0195574790002</v>
      </c>
      <c r="E6037" s="357">
        <v>14.400664963000006</v>
      </c>
    </row>
    <row r="6038" spans="1:5">
      <c r="A6038" s="355">
        <f t="shared" si="94"/>
        <v>45909</v>
      </c>
      <c r="B6038" s="356">
        <v>9</v>
      </c>
      <c r="C6038" s="357">
        <v>1644.4306968439996</v>
      </c>
      <c r="D6038" s="357">
        <v>1797.9732258959996</v>
      </c>
      <c r="E6038" s="357">
        <v>15.668607869000004</v>
      </c>
    </row>
    <row r="6039" spans="1:5">
      <c r="A6039" s="355">
        <f t="shared" si="94"/>
        <v>45909</v>
      </c>
      <c r="B6039" s="356">
        <v>10</v>
      </c>
      <c r="C6039" s="357">
        <v>1721.8957172949995</v>
      </c>
      <c r="D6039" s="357">
        <v>1873.0800910149992</v>
      </c>
      <c r="E6039" s="357">
        <v>15.681761577000005</v>
      </c>
    </row>
    <row r="6040" spans="1:5">
      <c r="A6040" s="355">
        <f t="shared" si="94"/>
        <v>45909</v>
      </c>
      <c r="B6040" s="356">
        <v>11</v>
      </c>
      <c r="C6040" s="357">
        <v>1757.1811103510004</v>
      </c>
      <c r="D6040" s="357">
        <v>1908.9838950560002</v>
      </c>
      <c r="E6040" s="357">
        <v>14.953500063000003</v>
      </c>
    </row>
    <row r="6041" spans="1:5">
      <c r="A6041" s="355">
        <f t="shared" si="94"/>
        <v>45909</v>
      </c>
      <c r="B6041" s="356">
        <v>12</v>
      </c>
      <c r="C6041" s="357">
        <v>1720.5563746050013</v>
      </c>
      <c r="D6041" s="357">
        <v>1892.4195522099999</v>
      </c>
      <c r="E6041" s="357">
        <v>14.527065314999994</v>
      </c>
    </row>
    <row r="6042" spans="1:5">
      <c r="A6042" s="355">
        <f t="shared" si="94"/>
        <v>45909</v>
      </c>
      <c r="B6042" s="356">
        <v>13</v>
      </c>
      <c r="C6042" s="357">
        <v>1700.1489632710004</v>
      </c>
      <c r="D6042" s="357">
        <v>1872.3369671709997</v>
      </c>
      <c r="E6042" s="357">
        <v>15.319894976000002</v>
      </c>
    </row>
    <row r="6043" spans="1:5">
      <c r="A6043" s="355">
        <f t="shared" si="94"/>
        <v>45909</v>
      </c>
      <c r="B6043" s="356">
        <v>14</v>
      </c>
      <c r="C6043" s="357">
        <v>1722.1515017259999</v>
      </c>
      <c r="D6043" s="357">
        <v>1892.6194856079996</v>
      </c>
      <c r="E6043" s="357">
        <v>15.970256082999999</v>
      </c>
    </row>
    <row r="6044" spans="1:5">
      <c r="A6044" s="355">
        <f t="shared" si="94"/>
        <v>45909</v>
      </c>
      <c r="B6044" s="356">
        <v>15</v>
      </c>
      <c r="C6044" s="357">
        <v>1732.6660534439998</v>
      </c>
      <c r="D6044" s="357">
        <v>1898.8757468839997</v>
      </c>
      <c r="E6044" s="357">
        <v>16.230636571000002</v>
      </c>
    </row>
    <row r="6045" spans="1:5">
      <c r="A6045" s="355">
        <f t="shared" si="94"/>
        <v>45909</v>
      </c>
      <c r="B6045" s="356">
        <v>16</v>
      </c>
      <c r="C6045" s="357">
        <v>1701.2929279289995</v>
      </c>
      <c r="D6045" s="357">
        <v>1869.1955210760004</v>
      </c>
      <c r="E6045" s="357">
        <v>13.208954896999996</v>
      </c>
    </row>
    <row r="6046" spans="1:5">
      <c r="A6046" s="355">
        <f t="shared" si="94"/>
        <v>45909</v>
      </c>
      <c r="B6046" s="356">
        <v>17</v>
      </c>
      <c r="C6046" s="357">
        <v>1667.7678951369994</v>
      </c>
      <c r="D6046" s="357">
        <v>1822.9561805849999</v>
      </c>
      <c r="E6046" s="357">
        <v>10.660097352999999</v>
      </c>
    </row>
    <row r="6047" spans="1:5">
      <c r="A6047" s="355">
        <f t="shared" si="94"/>
        <v>45909</v>
      </c>
      <c r="B6047" s="356">
        <v>18</v>
      </c>
      <c r="C6047" s="357">
        <v>1783.7674484079994</v>
      </c>
      <c r="D6047" s="357">
        <v>1927.284112843</v>
      </c>
      <c r="E6047" s="357">
        <v>11.283804604999998</v>
      </c>
    </row>
    <row r="6048" spans="1:5">
      <c r="A6048" s="355">
        <f t="shared" si="94"/>
        <v>45909</v>
      </c>
      <c r="B6048" s="356">
        <v>19</v>
      </c>
      <c r="C6048" s="357">
        <v>1856.6121116039997</v>
      </c>
      <c r="D6048" s="357">
        <v>1937.3151259120002</v>
      </c>
      <c r="E6048" s="357">
        <v>11.656684298999993</v>
      </c>
    </row>
    <row r="6049" spans="1:5">
      <c r="A6049" s="355">
        <f t="shared" si="94"/>
        <v>45909</v>
      </c>
      <c r="B6049" s="356">
        <v>20</v>
      </c>
      <c r="C6049" s="357">
        <v>1770.7039315530003</v>
      </c>
      <c r="D6049" s="357">
        <v>1854.51513712</v>
      </c>
      <c r="E6049" s="357">
        <v>11.822700731999994</v>
      </c>
    </row>
    <row r="6050" spans="1:5">
      <c r="A6050" s="355">
        <f t="shared" si="94"/>
        <v>45909</v>
      </c>
      <c r="B6050" s="356">
        <v>21</v>
      </c>
      <c r="C6050" s="357">
        <v>1613.3558156830004</v>
      </c>
      <c r="D6050" s="357">
        <v>1715.6936578420007</v>
      </c>
      <c r="E6050" s="357">
        <v>11.182266655999998</v>
      </c>
    </row>
    <row r="6051" spans="1:5">
      <c r="A6051" s="355">
        <f t="shared" si="94"/>
        <v>45909</v>
      </c>
      <c r="B6051" s="356">
        <v>22</v>
      </c>
      <c r="C6051" s="357">
        <v>1432.2186419910006</v>
      </c>
      <c r="D6051" s="357">
        <v>1564.4027406900002</v>
      </c>
      <c r="E6051" s="357">
        <v>11.006907991999993</v>
      </c>
    </row>
    <row r="6052" spans="1:5">
      <c r="A6052" s="355">
        <f t="shared" si="94"/>
        <v>45909</v>
      </c>
      <c r="B6052" s="356">
        <v>23</v>
      </c>
      <c r="C6052" s="357">
        <v>1238.80300672</v>
      </c>
      <c r="D6052" s="357">
        <v>1409.2372992959997</v>
      </c>
      <c r="E6052" s="357">
        <v>10.952018420000002</v>
      </c>
    </row>
    <row r="6053" spans="1:5">
      <c r="A6053" s="355">
        <f t="shared" si="94"/>
        <v>45910</v>
      </c>
      <c r="B6053" s="356">
        <v>0</v>
      </c>
      <c r="C6053" s="357">
        <v>1206.1216101480009</v>
      </c>
      <c r="D6053" s="357">
        <v>1318.8786395610002</v>
      </c>
      <c r="E6053" s="357">
        <v>11.455556368000002</v>
      </c>
    </row>
    <row r="6054" spans="1:5">
      <c r="A6054" s="355">
        <f t="shared" si="94"/>
        <v>45910</v>
      </c>
      <c r="B6054" s="356">
        <v>1</v>
      </c>
      <c r="C6054" s="357">
        <v>1162.5043937299999</v>
      </c>
      <c r="D6054" s="357">
        <v>1271.1205120479999</v>
      </c>
      <c r="E6054" s="357">
        <v>11.323715905</v>
      </c>
    </row>
    <row r="6055" spans="1:5">
      <c r="A6055" s="355">
        <f t="shared" si="94"/>
        <v>45910</v>
      </c>
      <c r="B6055" s="356">
        <v>2</v>
      </c>
      <c r="C6055" s="357">
        <v>1162.4196508339996</v>
      </c>
      <c r="D6055" s="357">
        <v>1249.9035975850004</v>
      </c>
      <c r="E6055" s="357">
        <v>11.509926870999998</v>
      </c>
    </row>
    <row r="6056" spans="1:5">
      <c r="A6056" s="355">
        <f t="shared" si="94"/>
        <v>45910</v>
      </c>
      <c r="B6056" s="356">
        <v>3</v>
      </c>
      <c r="C6056" s="357">
        <v>1165.2101290159999</v>
      </c>
      <c r="D6056" s="357">
        <v>1251.2388788649998</v>
      </c>
      <c r="E6056" s="357">
        <v>12.056995563999999</v>
      </c>
    </row>
    <row r="6057" spans="1:5">
      <c r="A6057" s="355">
        <f t="shared" si="94"/>
        <v>45910</v>
      </c>
      <c r="B6057" s="356">
        <v>4</v>
      </c>
      <c r="C6057" s="357">
        <v>1205.0324181890005</v>
      </c>
      <c r="D6057" s="357">
        <v>1304.6540047369997</v>
      </c>
      <c r="E6057" s="357">
        <v>12.243906961999992</v>
      </c>
    </row>
    <row r="6058" spans="1:5">
      <c r="A6058" s="355">
        <f t="shared" si="94"/>
        <v>45910</v>
      </c>
      <c r="B6058" s="356">
        <v>5</v>
      </c>
      <c r="C6058" s="357">
        <v>1295.9547011079992</v>
      </c>
      <c r="D6058" s="357">
        <v>1433.2017145020002</v>
      </c>
      <c r="E6058" s="357">
        <v>12.296510079000001</v>
      </c>
    </row>
    <row r="6059" spans="1:5">
      <c r="A6059" s="355">
        <f t="shared" si="94"/>
        <v>45910</v>
      </c>
      <c r="B6059" s="356">
        <v>6</v>
      </c>
      <c r="C6059" s="357">
        <v>1419.249240154001</v>
      </c>
      <c r="D6059" s="357">
        <v>1565.3141008949999</v>
      </c>
      <c r="E6059" s="357">
        <v>12.157562122999998</v>
      </c>
    </row>
    <row r="6060" spans="1:5">
      <c r="A6060" s="355">
        <f t="shared" si="94"/>
        <v>45910</v>
      </c>
      <c r="B6060" s="356">
        <v>7</v>
      </c>
      <c r="C6060" s="357">
        <v>1503.6467244320002</v>
      </c>
      <c r="D6060" s="357">
        <v>1673.6571887499999</v>
      </c>
      <c r="E6060" s="357">
        <v>13.573794257999994</v>
      </c>
    </row>
    <row r="6061" spans="1:5">
      <c r="A6061" s="355">
        <f t="shared" si="94"/>
        <v>45910</v>
      </c>
      <c r="B6061" s="356">
        <v>8</v>
      </c>
      <c r="C6061" s="357">
        <v>1617.7060799000003</v>
      </c>
      <c r="D6061" s="357">
        <v>1760.076465457</v>
      </c>
      <c r="E6061" s="357">
        <v>14.926320475000002</v>
      </c>
    </row>
    <row r="6062" spans="1:5">
      <c r="A6062" s="355">
        <f t="shared" si="94"/>
        <v>45910</v>
      </c>
      <c r="B6062" s="356">
        <v>9</v>
      </c>
      <c r="C6062" s="357">
        <v>1666.507420252</v>
      </c>
      <c r="D6062" s="357">
        <v>1807.0801986229999</v>
      </c>
      <c r="E6062" s="357">
        <v>15.286665212999994</v>
      </c>
    </row>
    <row r="6063" spans="1:5">
      <c r="A6063" s="355">
        <f t="shared" si="94"/>
        <v>45910</v>
      </c>
      <c r="B6063" s="356">
        <v>10</v>
      </c>
      <c r="C6063" s="357">
        <v>1731.8802045540008</v>
      </c>
      <c r="D6063" s="357">
        <v>1870.4272966779999</v>
      </c>
      <c r="E6063" s="357">
        <v>15.938000547999996</v>
      </c>
    </row>
    <row r="6064" spans="1:5">
      <c r="A6064" s="355">
        <f t="shared" si="94"/>
        <v>45910</v>
      </c>
      <c r="B6064" s="356">
        <v>11</v>
      </c>
      <c r="C6064" s="357">
        <v>1787.9851789599993</v>
      </c>
      <c r="D6064" s="357">
        <v>1924.0690803989999</v>
      </c>
      <c r="E6064" s="357">
        <v>15.190237731000003</v>
      </c>
    </row>
    <row r="6065" spans="1:5">
      <c r="A6065" s="355">
        <f t="shared" si="94"/>
        <v>45910</v>
      </c>
      <c r="B6065" s="356">
        <v>12</v>
      </c>
      <c r="C6065" s="357">
        <v>1785.3258139639993</v>
      </c>
      <c r="D6065" s="357">
        <v>1922.6233795480002</v>
      </c>
      <c r="E6065" s="357">
        <v>13.921422205000001</v>
      </c>
    </row>
    <row r="6066" spans="1:5">
      <c r="A6066" s="355">
        <f t="shared" si="94"/>
        <v>45910</v>
      </c>
      <c r="B6066" s="356">
        <v>13</v>
      </c>
      <c r="C6066" s="357">
        <v>1784.7092410109999</v>
      </c>
      <c r="D6066" s="357">
        <v>1919.2192159549995</v>
      </c>
      <c r="E6066" s="357">
        <v>15.190010584000003</v>
      </c>
    </row>
    <row r="6067" spans="1:5">
      <c r="A6067" s="355">
        <f t="shared" si="94"/>
        <v>45910</v>
      </c>
      <c r="B6067" s="356">
        <v>14</v>
      </c>
      <c r="C6067" s="357">
        <v>1764.2793735690009</v>
      </c>
      <c r="D6067" s="357">
        <v>1903.9586960469999</v>
      </c>
      <c r="E6067" s="357">
        <v>16.698515338000004</v>
      </c>
    </row>
    <row r="6068" spans="1:5">
      <c r="A6068" s="355">
        <f t="shared" si="94"/>
        <v>45910</v>
      </c>
      <c r="B6068" s="356">
        <v>15</v>
      </c>
      <c r="C6068" s="357">
        <v>1755.7631030579996</v>
      </c>
      <c r="D6068" s="357">
        <v>1897.6883890049999</v>
      </c>
      <c r="E6068" s="357">
        <v>15.972584766999997</v>
      </c>
    </row>
    <row r="6069" spans="1:5">
      <c r="A6069" s="355">
        <f t="shared" si="94"/>
        <v>45910</v>
      </c>
      <c r="B6069" s="356">
        <v>16</v>
      </c>
      <c r="C6069" s="357">
        <v>1753.9287214980009</v>
      </c>
      <c r="D6069" s="357">
        <v>1899.2866630629994</v>
      </c>
      <c r="E6069" s="357">
        <v>14.971213710999999</v>
      </c>
    </row>
    <row r="6070" spans="1:5">
      <c r="A6070" s="355">
        <f t="shared" si="94"/>
        <v>45910</v>
      </c>
      <c r="B6070" s="356">
        <v>17</v>
      </c>
      <c r="C6070" s="357">
        <v>1737.6624174320002</v>
      </c>
      <c r="D6070" s="357">
        <v>1881.3334704869997</v>
      </c>
      <c r="E6070" s="357">
        <v>12.727646237000004</v>
      </c>
    </row>
    <row r="6071" spans="1:5">
      <c r="A6071" s="355">
        <f t="shared" si="94"/>
        <v>45910</v>
      </c>
      <c r="B6071" s="356">
        <v>18</v>
      </c>
      <c r="C6071" s="357">
        <v>1829.5604719370008</v>
      </c>
      <c r="D6071" s="357">
        <v>1972.0552224989999</v>
      </c>
      <c r="E6071" s="357">
        <v>14.270809715999997</v>
      </c>
    </row>
    <row r="6072" spans="1:5">
      <c r="A6072" s="355">
        <f t="shared" si="94"/>
        <v>45910</v>
      </c>
      <c r="B6072" s="356">
        <v>19</v>
      </c>
      <c r="C6072" s="357">
        <v>1910.2772121600003</v>
      </c>
      <c r="D6072" s="357">
        <v>1992.588033664</v>
      </c>
      <c r="E6072" s="357">
        <v>14.752145359000002</v>
      </c>
    </row>
    <row r="6073" spans="1:5">
      <c r="A6073" s="355">
        <f t="shared" si="94"/>
        <v>45910</v>
      </c>
      <c r="B6073" s="356">
        <v>20</v>
      </c>
      <c r="C6073" s="357">
        <v>1813.6473285199995</v>
      </c>
      <c r="D6073" s="357">
        <v>1892.9363112890003</v>
      </c>
      <c r="E6073" s="357">
        <v>13.217322318999999</v>
      </c>
    </row>
    <row r="6074" spans="1:5">
      <c r="A6074" s="355">
        <f t="shared" si="94"/>
        <v>45910</v>
      </c>
      <c r="B6074" s="356">
        <v>21</v>
      </c>
      <c r="C6074" s="357">
        <v>1679.2402099770002</v>
      </c>
      <c r="D6074" s="357">
        <v>1737.2719671660006</v>
      </c>
      <c r="E6074" s="357">
        <v>12.291585224999999</v>
      </c>
    </row>
    <row r="6075" spans="1:5">
      <c r="A6075" s="355">
        <f t="shared" si="94"/>
        <v>45910</v>
      </c>
      <c r="B6075" s="356">
        <v>22</v>
      </c>
      <c r="C6075" s="357">
        <v>1543.45405489</v>
      </c>
      <c r="D6075" s="357">
        <v>1574.4987713759999</v>
      </c>
      <c r="E6075" s="357">
        <v>11.753991352000002</v>
      </c>
    </row>
    <row r="6076" spans="1:5">
      <c r="A6076" s="355">
        <f t="shared" si="94"/>
        <v>45910</v>
      </c>
      <c r="B6076" s="356">
        <v>23</v>
      </c>
      <c r="C6076" s="357">
        <v>1334.354785191</v>
      </c>
      <c r="D6076" s="357">
        <v>1411.945964319</v>
      </c>
      <c r="E6076" s="357">
        <v>12.496876605999997</v>
      </c>
    </row>
    <row r="6077" spans="1:5">
      <c r="A6077" s="355">
        <f t="shared" si="94"/>
        <v>45911</v>
      </c>
      <c r="B6077" s="356">
        <v>0</v>
      </c>
      <c r="C6077" s="357">
        <v>1223.3491834489994</v>
      </c>
      <c r="D6077" s="357">
        <v>1313.949948101</v>
      </c>
      <c r="E6077" s="357">
        <v>11.607924350000005</v>
      </c>
    </row>
    <row r="6078" spans="1:5">
      <c r="A6078" s="355">
        <f t="shared" si="94"/>
        <v>45911</v>
      </c>
      <c r="B6078" s="356">
        <v>1</v>
      </c>
      <c r="C6078" s="357">
        <v>1182.5180278560003</v>
      </c>
      <c r="D6078" s="357">
        <v>1276.5874978029997</v>
      </c>
      <c r="E6078" s="357">
        <v>11.402355507999999</v>
      </c>
    </row>
    <row r="6079" spans="1:5">
      <c r="A6079" s="355">
        <f t="shared" si="94"/>
        <v>45911</v>
      </c>
      <c r="B6079" s="356">
        <v>2</v>
      </c>
      <c r="C6079" s="357">
        <v>1185.3255145580001</v>
      </c>
      <c r="D6079" s="357">
        <v>1248.5704888859991</v>
      </c>
      <c r="E6079" s="357">
        <v>11.543271139000003</v>
      </c>
    </row>
    <row r="6080" spans="1:5">
      <c r="A6080" s="355">
        <f t="shared" si="94"/>
        <v>45911</v>
      </c>
      <c r="B6080" s="356">
        <v>3</v>
      </c>
      <c r="C6080" s="357">
        <v>1158.7694269230001</v>
      </c>
      <c r="D6080" s="357">
        <v>1250.5581798940007</v>
      </c>
      <c r="E6080" s="357">
        <v>11.368149136999998</v>
      </c>
    </row>
    <row r="6081" spans="1:5">
      <c r="A6081" s="355">
        <f t="shared" si="94"/>
        <v>45911</v>
      </c>
      <c r="B6081" s="356">
        <v>4</v>
      </c>
      <c r="C6081" s="357">
        <v>1194.99192874</v>
      </c>
      <c r="D6081" s="357">
        <v>1304.6595188820002</v>
      </c>
      <c r="E6081" s="357">
        <v>11.337555543000002</v>
      </c>
    </row>
    <row r="6082" spans="1:5">
      <c r="A6082" s="355">
        <f t="shared" si="94"/>
        <v>45911</v>
      </c>
      <c r="B6082" s="356">
        <v>5</v>
      </c>
      <c r="C6082" s="357">
        <v>1307.2485761389994</v>
      </c>
      <c r="D6082" s="357">
        <v>1427.5641262340002</v>
      </c>
      <c r="E6082" s="357">
        <v>11.748919376999998</v>
      </c>
    </row>
    <row r="6083" spans="1:5">
      <c r="A6083" s="355">
        <f t="shared" si="94"/>
        <v>45911</v>
      </c>
      <c r="B6083" s="356">
        <v>6</v>
      </c>
      <c r="C6083" s="357">
        <v>1386.5186219139996</v>
      </c>
      <c r="D6083" s="357">
        <v>1546.6695848840004</v>
      </c>
      <c r="E6083" s="357">
        <v>11.376526945000004</v>
      </c>
    </row>
    <row r="6084" spans="1:5">
      <c r="A6084" s="355">
        <f t="shared" si="94"/>
        <v>45911</v>
      </c>
      <c r="B6084" s="356">
        <v>7</v>
      </c>
      <c r="C6084" s="357">
        <v>1491.6524531</v>
      </c>
      <c r="D6084" s="357">
        <v>1661.8128972449999</v>
      </c>
      <c r="E6084" s="357">
        <v>13.193879308000003</v>
      </c>
    </row>
    <row r="6085" spans="1:5">
      <c r="A6085" s="355">
        <f t="shared" si="94"/>
        <v>45911</v>
      </c>
      <c r="B6085" s="356">
        <v>8</v>
      </c>
      <c r="C6085" s="357">
        <v>1572.9003289050002</v>
      </c>
      <c r="D6085" s="357">
        <v>1742.3681078530003</v>
      </c>
      <c r="E6085" s="357">
        <v>14.276906481000001</v>
      </c>
    </row>
    <row r="6086" spans="1:5">
      <c r="A6086" s="355">
        <f t="shared" ref="A6086:A6149" si="95">IF(B6086=0,A6085+1,A6085)</f>
        <v>45911</v>
      </c>
      <c r="B6086" s="356">
        <v>9</v>
      </c>
      <c r="C6086" s="357">
        <v>1616.3907750119995</v>
      </c>
      <c r="D6086" s="357">
        <v>1760.0400397349995</v>
      </c>
      <c r="E6086" s="357">
        <v>13.619762396999995</v>
      </c>
    </row>
    <row r="6087" spans="1:5">
      <c r="A6087" s="355">
        <f t="shared" si="95"/>
        <v>45911</v>
      </c>
      <c r="B6087" s="356">
        <v>10</v>
      </c>
      <c r="C6087" s="357">
        <v>1655.6079073509995</v>
      </c>
      <c r="D6087" s="357">
        <v>1800.8181179310004</v>
      </c>
      <c r="E6087" s="357">
        <v>13.427984162999996</v>
      </c>
    </row>
    <row r="6088" spans="1:5">
      <c r="A6088" s="355">
        <f t="shared" si="95"/>
        <v>45911</v>
      </c>
      <c r="B6088" s="356">
        <v>11</v>
      </c>
      <c r="C6088" s="357">
        <v>1701.272392112</v>
      </c>
      <c r="D6088" s="357">
        <v>1850.8058767059997</v>
      </c>
      <c r="E6088" s="357">
        <v>13.655632934999998</v>
      </c>
    </row>
    <row r="6089" spans="1:5">
      <c r="A6089" s="355">
        <f t="shared" si="95"/>
        <v>45911</v>
      </c>
      <c r="B6089" s="356">
        <v>12</v>
      </c>
      <c r="C6089" s="357">
        <v>1694.0940846479998</v>
      </c>
      <c r="D6089" s="357">
        <v>1847.351004933</v>
      </c>
      <c r="E6089" s="357">
        <v>13.052873355000001</v>
      </c>
    </row>
    <row r="6090" spans="1:5">
      <c r="A6090" s="355">
        <f t="shared" si="95"/>
        <v>45911</v>
      </c>
      <c r="B6090" s="356">
        <v>13</v>
      </c>
      <c r="C6090" s="357">
        <v>1686.0154779699992</v>
      </c>
      <c r="D6090" s="357">
        <v>1860.1114547410004</v>
      </c>
      <c r="E6090" s="357">
        <v>13.259520598999998</v>
      </c>
    </row>
    <row r="6091" spans="1:5">
      <c r="A6091" s="355">
        <f t="shared" si="95"/>
        <v>45911</v>
      </c>
      <c r="B6091" s="356">
        <v>14</v>
      </c>
      <c r="C6091" s="357">
        <v>1781.3033907539996</v>
      </c>
      <c r="D6091" s="357">
        <v>1892.0389236479998</v>
      </c>
      <c r="E6091" s="357">
        <v>14.325918397000001</v>
      </c>
    </row>
    <row r="6092" spans="1:5">
      <c r="A6092" s="355">
        <f t="shared" si="95"/>
        <v>45911</v>
      </c>
      <c r="B6092" s="356">
        <v>15</v>
      </c>
      <c r="C6092" s="357">
        <v>1846.1617161170004</v>
      </c>
      <c r="D6092" s="357">
        <v>1895.0980085170002</v>
      </c>
      <c r="E6092" s="357">
        <v>14.283230406000008</v>
      </c>
    </row>
    <row r="6093" spans="1:5">
      <c r="A6093" s="355">
        <f t="shared" si="95"/>
        <v>45911</v>
      </c>
      <c r="B6093" s="356">
        <v>16</v>
      </c>
      <c r="C6093" s="357">
        <v>1847.6050057939997</v>
      </c>
      <c r="D6093" s="357">
        <v>1893.329565064</v>
      </c>
      <c r="E6093" s="357">
        <v>13.762238915999998</v>
      </c>
    </row>
    <row r="6094" spans="1:5">
      <c r="A6094" s="355">
        <f t="shared" si="95"/>
        <v>45911</v>
      </c>
      <c r="B6094" s="356">
        <v>17</v>
      </c>
      <c r="C6094" s="357">
        <v>1837.6545003039989</v>
      </c>
      <c r="D6094" s="357">
        <v>1860.6885907969995</v>
      </c>
      <c r="E6094" s="357">
        <v>12.703409362999999</v>
      </c>
    </row>
    <row r="6095" spans="1:5">
      <c r="A6095" s="355">
        <f t="shared" si="95"/>
        <v>45911</v>
      </c>
      <c r="B6095" s="356">
        <v>18</v>
      </c>
      <c r="C6095" s="357">
        <v>1906.2314637980005</v>
      </c>
      <c r="D6095" s="357">
        <v>1954.3152446490005</v>
      </c>
      <c r="E6095" s="357">
        <v>12.565760818999999</v>
      </c>
    </row>
    <row r="6096" spans="1:5">
      <c r="A6096" s="355">
        <f t="shared" si="95"/>
        <v>45911</v>
      </c>
      <c r="B6096" s="356">
        <v>19</v>
      </c>
      <c r="C6096" s="357">
        <v>1915.0612537649997</v>
      </c>
      <c r="D6096" s="357">
        <v>1975.4460572079997</v>
      </c>
      <c r="E6096" s="357">
        <v>12.324867859000005</v>
      </c>
    </row>
    <row r="6097" spans="1:5">
      <c r="A6097" s="355">
        <f t="shared" si="95"/>
        <v>45911</v>
      </c>
      <c r="B6097" s="356">
        <v>20</v>
      </c>
      <c r="C6097" s="357">
        <v>1825.8140932899998</v>
      </c>
      <c r="D6097" s="357">
        <v>1892.8209746009998</v>
      </c>
      <c r="E6097" s="357">
        <v>11.519805218</v>
      </c>
    </row>
    <row r="6098" spans="1:5">
      <c r="A6098" s="355">
        <f t="shared" si="95"/>
        <v>45911</v>
      </c>
      <c r="B6098" s="356">
        <v>21</v>
      </c>
      <c r="C6098" s="357">
        <v>1663.2297287300003</v>
      </c>
      <c r="D6098" s="357">
        <v>1743.2263551680003</v>
      </c>
      <c r="E6098" s="357">
        <v>10.854933914</v>
      </c>
    </row>
    <row r="6099" spans="1:5">
      <c r="A6099" s="355">
        <f t="shared" si="95"/>
        <v>45911</v>
      </c>
      <c r="B6099" s="356">
        <v>22</v>
      </c>
      <c r="C6099" s="357">
        <v>1570.8417365180001</v>
      </c>
      <c r="D6099" s="357">
        <v>1588.491731977</v>
      </c>
      <c r="E6099" s="357">
        <v>11.943915543999998</v>
      </c>
    </row>
    <row r="6100" spans="1:5">
      <c r="A6100" s="355">
        <f t="shared" si="95"/>
        <v>45911</v>
      </c>
      <c r="B6100" s="356">
        <v>23</v>
      </c>
      <c r="C6100" s="357">
        <v>1389.3685302790002</v>
      </c>
      <c r="D6100" s="357">
        <v>1436.2123482500001</v>
      </c>
      <c r="E6100" s="357">
        <v>12.047754423999995</v>
      </c>
    </row>
    <row r="6101" spans="1:5">
      <c r="A6101" s="355">
        <f t="shared" si="95"/>
        <v>45912</v>
      </c>
      <c r="B6101" s="356">
        <v>0</v>
      </c>
      <c r="C6101" s="357">
        <v>1285.5682056679996</v>
      </c>
      <c r="D6101" s="357">
        <v>1346.511577194</v>
      </c>
      <c r="E6101" s="357">
        <v>10.897914531999994</v>
      </c>
    </row>
    <row r="6102" spans="1:5">
      <c r="A6102" s="355">
        <f t="shared" si="95"/>
        <v>45912</v>
      </c>
      <c r="B6102" s="356">
        <v>1</v>
      </c>
      <c r="C6102" s="357">
        <v>1220.9019474590002</v>
      </c>
      <c r="D6102" s="357">
        <v>1289.4280881609996</v>
      </c>
      <c r="E6102" s="357">
        <v>10.602201248000002</v>
      </c>
    </row>
    <row r="6103" spans="1:5">
      <c r="A6103" s="355">
        <f t="shared" si="95"/>
        <v>45912</v>
      </c>
      <c r="B6103" s="356">
        <v>2</v>
      </c>
      <c r="C6103" s="357">
        <v>1183.9384324649993</v>
      </c>
      <c r="D6103" s="357">
        <v>1263.4021394760005</v>
      </c>
      <c r="E6103" s="357">
        <v>10.882775592</v>
      </c>
    </row>
    <row r="6104" spans="1:5">
      <c r="A6104" s="355">
        <f t="shared" si="95"/>
        <v>45912</v>
      </c>
      <c r="B6104" s="356">
        <v>3</v>
      </c>
      <c r="C6104" s="357">
        <v>1174.0941348609997</v>
      </c>
      <c r="D6104" s="357">
        <v>1253.852215097</v>
      </c>
      <c r="E6104" s="357">
        <v>10.810225151000004</v>
      </c>
    </row>
    <row r="6105" spans="1:5">
      <c r="A6105" s="355">
        <f t="shared" si="95"/>
        <v>45912</v>
      </c>
      <c r="B6105" s="356">
        <v>4</v>
      </c>
      <c r="C6105" s="357">
        <v>1220.8171578349993</v>
      </c>
      <c r="D6105" s="357">
        <v>1301.9050559960003</v>
      </c>
      <c r="E6105" s="357">
        <v>11.042508564999999</v>
      </c>
    </row>
    <row r="6106" spans="1:5">
      <c r="A6106" s="355">
        <f t="shared" si="95"/>
        <v>45912</v>
      </c>
      <c r="B6106" s="356">
        <v>5</v>
      </c>
      <c r="C6106" s="357">
        <v>1335.8806642090003</v>
      </c>
      <c r="D6106" s="357">
        <v>1426.9529211020001</v>
      </c>
      <c r="E6106" s="357">
        <v>11.757281921000001</v>
      </c>
    </row>
    <row r="6107" spans="1:5">
      <c r="A6107" s="355">
        <f t="shared" si="95"/>
        <v>45912</v>
      </c>
      <c r="B6107" s="356">
        <v>6</v>
      </c>
      <c r="C6107" s="357">
        <v>1464.2660188319999</v>
      </c>
      <c r="D6107" s="357">
        <v>1555.9794512070005</v>
      </c>
      <c r="E6107" s="357">
        <v>11.325581029</v>
      </c>
    </row>
    <row r="6108" spans="1:5">
      <c r="A6108" s="355">
        <f t="shared" si="95"/>
        <v>45912</v>
      </c>
      <c r="B6108" s="356">
        <v>7</v>
      </c>
      <c r="C6108" s="357">
        <v>1598.8167923389992</v>
      </c>
      <c r="D6108" s="357">
        <v>1682.3104398069995</v>
      </c>
      <c r="E6108" s="357">
        <v>12.982356292</v>
      </c>
    </row>
    <row r="6109" spans="1:5">
      <c r="A6109" s="355">
        <f t="shared" si="95"/>
        <v>45912</v>
      </c>
      <c r="B6109" s="356">
        <v>8</v>
      </c>
      <c r="C6109" s="357">
        <v>1661.562803874999</v>
      </c>
      <c r="D6109" s="357">
        <v>1756.1671462250004</v>
      </c>
      <c r="E6109" s="357">
        <v>14.092121004999997</v>
      </c>
    </row>
    <row r="6110" spans="1:5">
      <c r="A6110" s="355">
        <f t="shared" si="95"/>
        <v>45912</v>
      </c>
      <c r="B6110" s="356">
        <v>9</v>
      </c>
      <c r="C6110" s="357">
        <v>1702.9657644900008</v>
      </c>
      <c r="D6110" s="357">
        <v>1800.8072186020001</v>
      </c>
      <c r="E6110" s="357">
        <v>13.937950323999997</v>
      </c>
    </row>
    <row r="6111" spans="1:5">
      <c r="A6111" s="355">
        <f t="shared" si="95"/>
        <v>45912</v>
      </c>
      <c r="B6111" s="356">
        <v>10</v>
      </c>
      <c r="C6111" s="357">
        <v>1760.1771159499992</v>
      </c>
      <c r="D6111" s="357">
        <v>1819.4446842620005</v>
      </c>
      <c r="E6111" s="357">
        <v>14.399346275999999</v>
      </c>
    </row>
    <row r="6112" spans="1:5">
      <c r="A6112" s="355">
        <f t="shared" si="95"/>
        <v>45912</v>
      </c>
      <c r="B6112" s="356">
        <v>11</v>
      </c>
      <c r="C6112" s="357">
        <v>1877.4034123880006</v>
      </c>
      <c r="D6112" s="357">
        <v>1897.309802408</v>
      </c>
      <c r="E6112" s="357">
        <v>13.792209437</v>
      </c>
    </row>
    <row r="6113" spans="1:5">
      <c r="A6113" s="355">
        <f t="shared" si="95"/>
        <v>45912</v>
      </c>
      <c r="B6113" s="356">
        <v>12</v>
      </c>
      <c r="C6113" s="357">
        <v>1824.1390130670004</v>
      </c>
      <c r="D6113" s="357">
        <v>1892.0282629540002</v>
      </c>
      <c r="E6113" s="357">
        <v>13.016704962000002</v>
      </c>
    </row>
    <row r="6114" spans="1:5">
      <c r="A6114" s="355">
        <f t="shared" si="95"/>
        <v>45912</v>
      </c>
      <c r="B6114" s="356">
        <v>13</v>
      </c>
      <c r="C6114" s="357">
        <v>1875.1039199250017</v>
      </c>
      <c r="D6114" s="357">
        <v>1897.5348354069999</v>
      </c>
      <c r="E6114" s="357">
        <v>13.731629957000003</v>
      </c>
    </row>
    <row r="6115" spans="1:5">
      <c r="A6115" s="355">
        <f t="shared" si="95"/>
        <v>45912</v>
      </c>
      <c r="B6115" s="356">
        <v>14</v>
      </c>
      <c r="C6115" s="357">
        <v>1843.0339297069997</v>
      </c>
      <c r="D6115" s="357">
        <v>1917.6575156800004</v>
      </c>
      <c r="E6115" s="357">
        <v>14.083731376000001</v>
      </c>
    </row>
    <row r="6116" spans="1:5">
      <c r="A6116" s="355">
        <f t="shared" si="95"/>
        <v>45912</v>
      </c>
      <c r="B6116" s="356">
        <v>15</v>
      </c>
      <c r="C6116" s="357">
        <v>1863.60847532</v>
      </c>
      <c r="D6116" s="357">
        <v>1894.091032412</v>
      </c>
      <c r="E6116" s="357">
        <v>13.476331220999999</v>
      </c>
    </row>
    <row r="6117" spans="1:5">
      <c r="A6117" s="355">
        <f t="shared" si="95"/>
        <v>45912</v>
      </c>
      <c r="B6117" s="356">
        <v>16</v>
      </c>
      <c r="C6117" s="357">
        <v>1830.3263497769992</v>
      </c>
      <c r="D6117" s="357">
        <v>1856.6339407429998</v>
      </c>
      <c r="E6117" s="357">
        <v>11.803266434999998</v>
      </c>
    </row>
    <row r="6118" spans="1:5">
      <c r="A6118" s="355">
        <f t="shared" si="95"/>
        <v>45912</v>
      </c>
      <c r="B6118" s="356">
        <v>17</v>
      </c>
      <c r="C6118" s="357">
        <v>1748.8820513660012</v>
      </c>
      <c r="D6118" s="357">
        <v>1826.3159433799997</v>
      </c>
      <c r="E6118" s="357">
        <v>11.083106920999997</v>
      </c>
    </row>
    <row r="6119" spans="1:5">
      <c r="A6119" s="355">
        <f t="shared" si="95"/>
        <v>45912</v>
      </c>
      <c r="B6119" s="356">
        <v>18</v>
      </c>
      <c r="C6119" s="357">
        <v>1813.3400278059996</v>
      </c>
      <c r="D6119" s="357">
        <v>1926.1418282270001</v>
      </c>
      <c r="E6119" s="357">
        <v>11.682086637999999</v>
      </c>
    </row>
    <row r="6120" spans="1:5">
      <c r="A6120" s="355">
        <f t="shared" si="95"/>
        <v>45912</v>
      </c>
      <c r="B6120" s="356">
        <v>19</v>
      </c>
      <c r="C6120" s="357">
        <v>1856.3823193980004</v>
      </c>
      <c r="D6120" s="357">
        <v>1941.2279708479994</v>
      </c>
      <c r="E6120" s="357">
        <v>11.864874990000002</v>
      </c>
    </row>
    <row r="6121" spans="1:5">
      <c r="A6121" s="355">
        <f t="shared" si="95"/>
        <v>45912</v>
      </c>
      <c r="B6121" s="356">
        <v>20</v>
      </c>
      <c r="C6121" s="357">
        <v>1740.667455943</v>
      </c>
      <c r="D6121" s="357">
        <v>1846.6127363800003</v>
      </c>
      <c r="E6121" s="357">
        <v>12.247242581000004</v>
      </c>
    </row>
    <row r="6122" spans="1:5">
      <c r="A6122" s="355">
        <f t="shared" si="95"/>
        <v>45912</v>
      </c>
      <c r="B6122" s="356">
        <v>21</v>
      </c>
      <c r="C6122" s="357">
        <v>1647.2818963959999</v>
      </c>
      <c r="D6122" s="357">
        <v>1712.7953552720001</v>
      </c>
      <c r="E6122" s="357">
        <v>12.471028263999997</v>
      </c>
    </row>
    <row r="6123" spans="1:5">
      <c r="A6123" s="355">
        <f t="shared" si="95"/>
        <v>45912</v>
      </c>
      <c r="B6123" s="356">
        <v>22</v>
      </c>
      <c r="C6123" s="357">
        <v>1589.5648474740005</v>
      </c>
      <c r="D6123" s="357">
        <v>1571.3316163269999</v>
      </c>
      <c r="E6123" s="357">
        <v>11.992028141999997</v>
      </c>
    </row>
    <row r="6124" spans="1:5">
      <c r="A6124" s="355">
        <f t="shared" si="95"/>
        <v>45912</v>
      </c>
      <c r="B6124" s="356">
        <v>23</v>
      </c>
      <c r="C6124" s="357">
        <v>1437.7653978330002</v>
      </c>
      <c r="D6124" s="357">
        <v>1429.0639436150007</v>
      </c>
      <c r="E6124" s="357">
        <v>13.442502380000001</v>
      </c>
    </row>
    <row r="6125" spans="1:5">
      <c r="A6125" s="355">
        <f t="shared" si="95"/>
        <v>45913</v>
      </c>
      <c r="B6125" s="356">
        <v>0</v>
      </c>
      <c r="C6125" s="357">
        <v>1280.7020111859999</v>
      </c>
      <c r="D6125" s="357">
        <v>1334.8551763539997</v>
      </c>
      <c r="E6125" s="357">
        <v>12.504966766000001</v>
      </c>
    </row>
    <row r="6126" spans="1:5">
      <c r="A6126" s="355">
        <f t="shared" si="95"/>
        <v>45913</v>
      </c>
      <c r="B6126" s="356">
        <v>1</v>
      </c>
      <c r="C6126" s="357">
        <v>1212.6627344039996</v>
      </c>
      <c r="D6126" s="357">
        <v>1269.5810272220003</v>
      </c>
      <c r="E6126" s="357">
        <v>12.851459839999997</v>
      </c>
    </row>
    <row r="6127" spans="1:5">
      <c r="A6127" s="355">
        <f t="shared" si="95"/>
        <v>45913</v>
      </c>
      <c r="B6127" s="356">
        <v>2</v>
      </c>
      <c r="C6127" s="357">
        <v>1184.7196827069997</v>
      </c>
      <c r="D6127" s="357">
        <v>1245.2364410449998</v>
      </c>
      <c r="E6127" s="357">
        <v>12.707915793000002</v>
      </c>
    </row>
    <row r="6128" spans="1:5">
      <c r="A6128" s="355">
        <f t="shared" si="95"/>
        <v>45913</v>
      </c>
      <c r="B6128" s="356">
        <v>3</v>
      </c>
      <c r="C6128" s="357">
        <v>1158.5552784040001</v>
      </c>
      <c r="D6128" s="357">
        <v>1234.9647608989997</v>
      </c>
      <c r="E6128" s="357">
        <v>12.625400667999999</v>
      </c>
    </row>
    <row r="6129" spans="1:5">
      <c r="A6129" s="355">
        <f t="shared" si="95"/>
        <v>45913</v>
      </c>
      <c r="B6129" s="356">
        <v>4</v>
      </c>
      <c r="C6129" s="357">
        <v>1171.5634174929996</v>
      </c>
      <c r="D6129" s="357">
        <v>1256.4220876599998</v>
      </c>
      <c r="E6129" s="357">
        <v>12.504178979999997</v>
      </c>
    </row>
    <row r="6130" spans="1:5">
      <c r="A6130" s="355">
        <f t="shared" si="95"/>
        <v>45913</v>
      </c>
      <c r="B6130" s="356">
        <v>5</v>
      </c>
      <c r="C6130" s="357">
        <v>1229.7041318930005</v>
      </c>
      <c r="D6130" s="357">
        <v>1315.5887216399999</v>
      </c>
      <c r="E6130" s="357">
        <v>12.318180910999999</v>
      </c>
    </row>
    <row r="6131" spans="1:5">
      <c r="A6131" s="355">
        <f t="shared" si="95"/>
        <v>45913</v>
      </c>
      <c r="B6131" s="356">
        <v>6</v>
      </c>
      <c r="C6131" s="357">
        <v>1286.2129859719996</v>
      </c>
      <c r="D6131" s="357">
        <v>1388.4216535169999</v>
      </c>
      <c r="E6131" s="357">
        <v>11.89113394</v>
      </c>
    </row>
    <row r="6132" spans="1:5">
      <c r="A6132" s="355">
        <f t="shared" si="95"/>
        <v>45913</v>
      </c>
      <c r="B6132" s="356">
        <v>7</v>
      </c>
      <c r="C6132" s="357">
        <v>1403.7921735569992</v>
      </c>
      <c r="D6132" s="357">
        <v>1524.5680018479995</v>
      </c>
      <c r="E6132" s="357">
        <v>13.034724520999996</v>
      </c>
    </row>
    <row r="6133" spans="1:5">
      <c r="A6133" s="355">
        <f t="shared" si="95"/>
        <v>45913</v>
      </c>
      <c r="B6133" s="356">
        <v>8</v>
      </c>
      <c r="C6133" s="357">
        <v>1522.5148304600002</v>
      </c>
      <c r="D6133" s="357">
        <v>1639.1202338480002</v>
      </c>
      <c r="E6133" s="357">
        <v>13.519467704999997</v>
      </c>
    </row>
    <row r="6134" spans="1:5">
      <c r="A6134" s="355">
        <f t="shared" si="95"/>
        <v>45913</v>
      </c>
      <c r="B6134" s="356">
        <v>9</v>
      </c>
      <c r="C6134" s="357">
        <v>1613.7532235450003</v>
      </c>
      <c r="D6134" s="357">
        <v>1721.7144273709994</v>
      </c>
      <c r="E6134" s="357">
        <v>12.984297076999997</v>
      </c>
    </row>
    <row r="6135" spans="1:5">
      <c r="A6135" s="355">
        <f t="shared" si="95"/>
        <v>45913</v>
      </c>
      <c r="B6135" s="356">
        <v>10</v>
      </c>
      <c r="C6135" s="357">
        <v>1636.6227207170004</v>
      </c>
      <c r="D6135" s="357">
        <v>1758.1074934489995</v>
      </c>
      <c r="E6135" s="357">
        <v>12.898275352999999</v>
      </c>
    </row>
    <row r="6136" spans="1:5">
      <c r="A6136" s="355">
        <f t="shared" si="95"/>
        <v>45913</v>
      </c>
      <c r="B6136" s="356">
        <v>11</v>
      </c>
      <c r="C6136" s="357">
        <v>1673.3083942710002</v>
      </c>
      <c r="D6136" s="357">
        <v>1794.608492504</v>
      </c>
      <c r="E6136" s="357">
        <v>12.842147941000002</v>
      </c>
    </row>
    <row r="6137" spans="1:5">
      <c r="A6137" s="355">
        <f t="shared" si="95"/>
        <v>45913</v>
      </c>
      <c r="B6137" s="356">
        <v>12</v>
      </c>
      <c r="C6137" s="357">
        <v>1674.1459697709997</v>
      </c>
      <c r="D6137" s="357">
        <v>1794.5265511500004</v>
      </c>
      <c r="E6137" s="357">
        <v>12.641753723000001</v>
      </c>
    </row>
    <row r="6138" spans="1:5">
      <c r="A6138" s="355">
        <f t="shared" si="95"/>
        <v>45913</v>
      </c>
      <c r="B6138" s="356">
        <v>13</v>
      </c>
      <c r="C6138" s="357">
        <v>1652.9757907189999</v>
      </c>
      <c r="D6138" s="357">
        <v>1767.1544689970003</v>
      </c>
      <c r="E6138" s="357">
        <v>13.129314722000002</v>
      </c>
    </row>
    <row r="6139" spans="1:5">
      <c r="A6139" s="355">
        <f t="shared" si="95"/>
        <v>45913</v>
      </c>
      <c r="B6139" s="356">
        <v>14</v>
      </c>
      <c r="C6139" s="357">
        <v>1612.1195933639997</v>
      </c>
      <c r="D6139" s="357">
        <v>1728.8278416109997</v>
      </c>
      <c r="E6139" s="357">
        <v>13.320025362000001</v>
      </c>
    </row>
    <row r="6140" spans="1:5">
      <c r="A6140" s="355">
        <f t="shared" si="95"/>
        <v>45913</v>
      </c>
      <c r="B6140" s="356">
        <v>15</v>
      </c>
      <c r="C6140" s="357">
        <v>1589.0038492669999</v>
      </c>
      <c r="D6140" s="357">
        <v>1704.1656581670002</v>
      </c>
      <c r="E6140" s="357">
        <v>13.231512432000002</v>
      </c>
    </row>
    <row r="6141" spans="1:5">
      <c r="A6141" s="355">
        <f t="shared" si="95"/>
        <v>45913</v>
      </c>
      <c r="B6141" s="356">
        <v>16</v>
      </c>
      <c r="C6141" s="357">
        <v>1577.4586963920008</v>
      </c>
      <c r="D6141" s="357">
        <v>1694.5997732430005</v>
      </c>
      <c r="E6141" s="357">
        <v>12.810002066999999</v>
      </c>
    </row>
    <row r="6142" spans="1:5">
      <c r="A6142" s="355">
        <f t="shared" si="95"/>
        <v>45913</v>
      </c>
      <c r="B6142" s="356">
        <v>17</v>
      </c>
      <c r="C6142" s="357">
        <v>1591.5885178130002</v>
      </c>
      <c r="D6142" s="357">
        <v>1698.4020303799998</v>
      </c>
      <c r="E6142" s="357">
        <v>12.996291194000003</v>
      </c>
    </row>
    <row r="6143" spans="1:5">
      <c r="A6143" s="355">
        <f t="shared" si="95"/>
        <v>45913</v>
      </c>
      <c r="B6143" s="356">
        <v>18</v>
      </c>
      <c r="C6143" s="357">
        <v>1652.0731965940004</v>
      </c>
      <c r="D6143" s="357">
        <v>1828.2028058170004</v>
      </c>
      <c r="E6143" s="357">
        <v>13.613907557000001</v>
      </c>
    </row>
    <row r="6144" spans="1:5">
      <c r="A6144" s="355">
        <f t="shared" si="95"/>
        <v>45913</v>
      </c>
      <c r="B6144" s="356">
        <v>19</v>
      </c>
      <c r="C6144" s="357">
        <v>1651.8544543209996</v>
      </c>
      <c r="D6144" s="357">
        <v>1841.1470780019997</v>
      </c>
      <c r="E6144" s="357">
        <v>12.640740236000001</v>
      </c>
    </row>
    <row r="6145" spans="1:5">
      <c r="A6145" s="355">
        <f t="shared" si="95"/>
        <v>45913</v>
      </c>
      <c r="B6145" s="356">
        <v>20</v>
      </c>
      <c r="C6145" s="357">
        <v>1589.0992496010001</v>
      </c>
      <c r="D6145" s="357">
        <v>1777.0703959049999</v>
      </c>
      <c r="E6145" s="357">
        <v>12.650977997999998</v>
      </c>
    </row>
    <row r="6146" spans="1:5">
      <c r="A6146" s="355">
        <f t="shared" si="95"/>
        <v>45913</v>
      </c>
      <c r="B6146" s="356">
        <v>21</v>
      </c>
      <c r="C6146" s="357">
        <v>1470.9903544249996</v>
      </c>
      <c r="D6146" s="357">
        <v>1647.933566508</v>
      </c>
      <c r="E6146" s="357">
        <v>13.381936246999997</v>
      </c>
    </row>
    <row r="6147" spans="1:5">
      <c r="A6147" s="355">
        <f t="shared" si="95"/>
        <v>45913</v>
      </c>
      <c r="B6147" s="356">
        <v>22</v>
      </c>
      <c r="C6147" s="357">
        <v>1451.1597001119997</v>
      </c>
      <c r="D6147" s="357">
        <v>1531.4264981350002</v>
      </c>
      <c r="E6147" s="357">
        <v>13.600609499000003</v>
      </c>
    </row>
    <row r="6148" spans="1:5">
      <c r="A6148" s="355">
        <f t="shared" si="95"/>
        <v>45913</v>
      </c>
      <c r="B6148" s="356">
        <v>23</v>
      </c>
      <c r="C6148" s="357">
        <v>1352.002699271</v>
      </c>
      <c r="D6148" s="357">
        <v>1377.3787140279999</v>
      </c>
      <c r="E6148" s="357">
        <v>15.865105439999999</v>
      </c>
    </row>
    <row r="6149" spans="1:5">
      <c r="A6149" s="355">
        <f t="shared" si="95"/>
        <v>45914</v>
      </c>
      <c r="B6149" s="356">
        <v>0</v>
      </c>
      <c r="C6149" s="357">
        <v>1256.7366018410012</v>
      </c>
      <c r="D6149" s="357">
        <v>1287.498094631</v>
      </c>
      <c r="E6149" s="357">
        <v>17.495298725000001</v>
      </c>
    </row>
    <row r="6150" spans="1:5">
      <c r="A6150" s="355">
        <f t="shared" ref="A6150:A6213" si="96">IF(B6150=0,A6149+1,A6149)</f>
        <v>45914</v>
      </c>
      <c r="B6150" s="356">
        <v>1</v>
      </c>
      <c r="C6150" s="357">
        <v>1153.5389480659996</v>
      </c>
      <c r="D6150" s="357">
        <v>1216.5719773170001</v>
      </c>
      <c r="E6150" s="357">
        <v>16.015832137999997</v>
      </c>
    </row>
    <row r="6151" spans="1:5">
      <c r="A6151" s="355">
        <f t="shared" si="96"/>
        <v>45914</v>
      </c>
      <c r="B6151" s="356">
        <v>2</v>
      </c>
      <c r="C6151" s="357">
        <v>1110.0394176569996</v>
      </c>
      <c r="D6151" s="357">
        <v>1191.1420311040001</v>
      </c>
      <c r="E6151" s="357">
        <v>15.684040921999998</v>
      </c>
    </row>
    <row r="6152" spans="1:5">
      <c r="A6152" s="355">
        <f t="shared" si="96"/>
        <v>45914</v>
      </c>
      <c r="B6152" s="356">
        <v>3</v>
      </c>
      <c r="C6152" s="357">
        <v>1087.1942730900003</v>
      </c>
      <c r="D6152" s="357">
        <v>1172.071112893</v>
      </c>
      <c r="E6152" s="357">
        <v>15.731068919000004</v>
      </c>
    </row>
    <row r="6153" spans="1:5">
      <c r="A6153" s="355">
        <f t="shared" si="96"/>
        <v>45914</v>
      </c>
      <c r="B6153" s="356">
        <v>4</v>
      </c>
      <c r="C6153" s="357">
        <v>1095.9687118830002</v>
      </c>
      <c r="D6153" s="357">
        <v>1180.3417771170002</v>
      </c>
      <c r="E6153" s="357">
        <v>15.350946850999996</v>
      </c>
    </row>
    <row r="6154" spans="1:5">
      <c r="A6154" s="355">
        <f t="shared" si="96"/>
        <v>45914</v>
      </c>
      <c r="B6154" s="356">
        <v>5</v>
      </c>
      <c r="C6154" s="357">
        <v>1116.450964839999</v>
      </c>
      <c r="D6154" s="357">
        <v>1208.8101976890002</v>
      </c>
      <c r="E6154" s="357">
        <v>14.704703090999995</v>
      </c>
    </row>
    <row r="6155" spans="1:5">
      <c r="A6155" s="355">
        <f t="shared" si="96"/>
        <v>45914</v>
      </c>
      <c r="B6155" s="356">
        <v>6</v>
      </c>
      <c r="C6155" s="357">
        <v>1131.9611420550007</v>
      </c>
      <c r="D6155" s="357">
        <v>1244.1362164030002</v>
      </c>
      <c r="E6155" s="357">
        <v>12.844459092999999</v>
      </c>
    </row>
    <row r="6156" spans="1:5">
      <c r="A6156" s="355">
        <f t="shared" si="96"/>
        <v>45914</v>
      </c>
      <c r="B6156" s="356">
        <v>7</v>
      </c>
      <c r="C6156" s="357">
        <v>1227.1204047620008</v>
      </c>
      <c r="D6156" s="357">
        <v>1339.6370830200001</v>
      </c>
      <c r="E6156" s="357">
        <v>12.346672418000002</v>
      </c>
    </row>
    <row r="6157" spans="1:5">
      <c r="A6157" s="355">
        <f t="shared" si="96"/>
        <v>45914</v>
      </c>
      <c r="B6157" s="356">
        <v>8</v>
      </c>
      <c r="C6157" s="357">
        <v>1318.4503344679997</v>
      </c>
      <c r="D6157" s="357">
        <v>1431.7002278660002</v>
      </c>
      <c r="E6157" s="357">
        <v>12.685759345000003</v>
      </c>
    </row>
    <row r="6158" spans="1:5">
      <c r="A6158" s="355">
        <f t="shared" si="96"/>
        <v>45914</v>
      </c>
      <c r="B6158" s="356">
        <v>9</v>
      </c>
      <c r="C6158" s="357">
        <v>1375.6311292759988</v>
      </c>
      <c r="D6158" s="357">
        <v>1490.269142438</v>
      </c>
      <c r="E6158" s="357">
        <v>12.862164639000001</v>
      </c>
    </row>
    <row r="6159" spans="1:5">
      <c r="A6159" s="355">
        <f t="shared" si="96"/>
        <v>45914</v>
      </c>
      <c r="B6159" s="356">
        <v>10</v>
      </c>
      <c r="C6159" s="357">
        <v>1412.6068953690003</v>
      </c>
      <c r="D6159" s="357">
        <v>1525.0156575569997</v>
      </c>
      <c r="E6159" s="357">
        <v>13.106660362000003</v>
      </c>
    </row>
    <row r="6160" spans="1:5">
      <c r="A6160" s="355">
        <f t="shared" si="96"/>
        <v>45914</v>
      </c>
      <c r="B6160" s="356">
        <v>11</v>
      </c>
      <c r="C6160" s="357">
        <v>1430.8062052630003</v>
      </c>
      <c r="D6160" s="357">
        <v>1543.7826844419999</v>
      </c>
      <c r="E6160" s="357">
        <v>13.590612520999997</v>
      </c>
    </row>
    <row r="6161" spans="1:5">
      <c r="A6161" s="355">
        <f t="shared" si="96"/>
        <v>45914</v>
      </c>
      <c r="B6161" s="356">
        <v>12</v>
      </c>
      <c r="C6161" s="357">
        <v>1413.0856764179998</v>
      </c>
      <c r="D6161" s="357">
        <v>1561.6038559070005</v>
      </c>
      <c r="E6161" s="357">
        <v>12.867997437000001</v>
      </c>
    </row>
    <row r="6162" spans="1:5">
      <c r="A6162" s="355">
        <f t="shared" si="96"/>
        <v>45914</v>
      </c>
      <c r="B6162" s="356">
        <v>13</v>
      </c>
      <c r="C6162" s="357">
        <v>1415.0743953790004</v>
      </c>
      <c r="D6162" s="357">
        <v>1564.9973667470006</v>
      </c>
      <c r="E6162" s="357">
        <v>13.313014827999998</v>
      </c>
    </row>
    <row r="6163" spans="1:5">
      <c r="A6163" s="355">
        <f t="shared" si="96"/>
        <v>45914</v>
      </c>
      <c r="B6163" s="356">
        <v>14</v>
      </c>
      <c r="C6163" s="357">
        <v>1416.1851662499998</v>
      </c>
      <c r="D6163" s="357">
        <v>1567.7773452350007</v>
      </c>
      <c r="E6163" s="357">
        <v>13.354537320999997</v>
      </c>
    </row>
    <row r="6164" spans="1:5">
      <c r="A6164" s="355">
        <f t="shared" si="96"/>
        <v>45914</v>
      </c>
      <c r="B6164" s="356">
        <v>15</v>
      </c>
      <c r="C6164" s="357">
        <v>1405.7093083940001</v>
      </c>
      <c r="D6164" s="357">
        <v>1549.655385756</v>
      </c>
      <c r="E6164" s="357">
        <v>13.713009873000004</v>
      </c>
    </row>
    <row r="6165" spans="1:5">
      <c r="A6165" s="355">
        <f t="shared" si="96"/>
        <v>45914</v>
      </c>
      <c r="B6165" s="356">
        <v>16</v>
      </c>
      <c r="C6165" s="357">
        <v>1384.5438929029997</v>
      </c>
      <c r="D6165" s="357">
        <v>1534.8578068270003</v>
      </c>
      <c r="E6165" s="357">
        <v>14.995048986000004</v>
      </c>
    </row>
    <row r="6166" spans="1:5">
      <c r="A6166" s="355">
        <f t="shared" si="96"/>
        <v>45914</v>
      </c>
      <c r="B6166" s="356">
        <v>17</v>
      </c>
      <c r="C6166" s="357">
        <v>1406.0575371679997</v>
      </c>
      <c r="D6166" s="357">
        <v>1556.2265908199995</v>
      </c>
      <c r="E6166" s="357">
        <v>15.017347931999998</v>
      </c>
    </row>
    <row r="6167" spans="1:5">
      <c r="A6167" s="355">
        <f t="shared" si="96"/>
        <v>45914</v>
      </c>
      <c r="B6167" s="356">
        <v>18</v>
      </c>
      <c r="C6167" s="357">
        <v>1481.5169537110007</v>
      </c>
      <c r="D6167" s="357">
        <v>1657.9362917910003</v>
      </c>
      <c r="E6167" s="357">
        <v>15.561845990999995</v>
      </c>
    </row>
    <row r="6168" spans="1:5">
      <c r="A6168" s="355">
        <f t="shared" si="96"/>
        <v>45914</v>
      </c>
      <c r="B6168" s="356">
        <v>19</v>
      </c>
      <c r="C6168" s="357">
        <v>1542.4437564280001</v>
      </c>
      <c r="D6168" s="357">
        <v>1677.8363000819998</v>
      </c>
      <c r="E6168" s="357">
        <v>14.930903134999999</v>
      </c>
    </row>
    <row r="6169" spans="1:5">
      <c r="A6169" s="355">
        <f t="shared" si="96"/>
        <v>45914</v>
      </c>
      <c r="B6169" s="356">
        <v>20</v>
      </c>
      <c r="C6169" s="357">
        <v>1543.070676843</v>
      </c>
      <c r="D6169" s="357">
        <v>1620.0134660470005</v>
      </c>
      <c r="E6169" s="357">
        <v>14.981792743000005</v>
      </c>
    </row>
    <row r="6170" spans="1:5">
      <c r="A6170" s="355">
        <f t="shared" si="96"/>
        <v>45914</v>
      </c>
      <c r="B6170" s="356">
        <v>21</v>
      </c>
      <c r="C6170" s="357">
        <v>1375.5091264350006</v>
      </c>
      <c r="D6170" s="357">
        <v>1511.4371196689999</v>
      </c>
      <c r="E6170" s="357">
        <v>16.258915809000001</v>
      </c>
    </row>
    <row r="6171" spans="1:5">
      <c r="A6171" s="355">
        <f t="shared" si="96"/>
        <v>45914</v>
      </c>
      <c r="B6171" s="356">
        <v>22</v>
      </c>
      <c r="C6171" s="357">
        <v>1393.7189684609998</v>
      </c>
      <c r="D6171" s="357">
        <v>1405.4298860770004</v>
      </c>
      <c r="E6171" s="357">
        <v>14.138286659000006</v>
      </c>
    </row>
    <row r="6172" spans="1:5">
      <c r="A6172" s="355">
        <f t="shared" si="96"/>
        <v>45914</v>
      </c>
      <c r="B6172" s="356">
        <v>23</v>
      </c>
      <c r="C6172" s="357">
        <v>1220.2935599769994</v>
      </c>
      <c r="D6172" s="357">
        <v>1277.9047911370001</v>
      </c>
      <c r="E6172" s="357">
        <v>13.225930240000006</v>
      </c>
    </row>
    <row r="6173" spans="1:5">
      <c r="A6173" s="355">
        <f t="shared" si="96"/>
        <v>45915</v>
      </c>
      <c r="B6173" s="356">
        <v>0</v>
      </c>
      <c r="C6173" s="357">
        <v>1130.9711334489996</v>
      </c>
      <c r="D6173" s="357">
        <v>1181.3136305900002</v>
      </c>
      <c r="E6173" s="357">
        <v>14.011165655999998</v>
      </c>
    </row>
    <row r="6174" spans="1:5">
      <c r="A6174" s="355">
        <f t="shared" si="96"/>
        <v>45915</v>
      </c>
      <c r="B6174" s="356">
        <v>1</v>
      </c>
      <c r="C6174" s="357">
        <v>1070.2327055780006</v>
      </c>
      <c r="D6174" s="357">
        <v>1128.2051267470003</v>
      </c>
      <c r="E6174" s="357">
        <v>13.751455389999999</v>
      </c>
    </row>
    <row r="6175" spans="1:5">
      <c r="A6175" s="355">
        <f t="shared" si="96"/>
        <v>45915</v>
      </c>
      <c r="B6175" s="356">
        <v>2</v>
      </c>
      <c r="C6175" s="357">
        <v>1015.9220001590002</v>
      </c>
      <c r="D6175" s="357">
        <v>1096.9083526530001</v>
      </c>
      <c r="E6175" s="357">
        <v>13.474995173999996</v>
      </c>
    </row>
    <row r="6176" spans="1:5">
      <c r="A6176" s="355">
        <f t="shared" si="96"/>
        <v>45915</v>
      </c>
      <c r="B6176" s="356">
        <v>3</v>
      </c>
      <c r="C6176" s="357">
        <v>1000.3960563179996</v>
      </c>
      <c r="D6176" s="357">
        <v>1080.639053787</v>
      </c>
      <c r="E6176" s="357">
        <v>13.459901881</v>
      </c>
    </row>
    <row r="6177" spans="1:5">
      <c r="A6177" s="355">
        <f t="shared" si="96"/>
        <v>45915</v>
      </c>
      <c r="B6177" s="356">
        <v>4</v>
      </c>
      <c r="C6177" s="357">
        <v>1015.1458776019999</v>
      </c>
      <c r="D6177" s="357">
        <v>1097.535666538</v>
      </c>
      <c r="E6177" s="357">
        <v>13.737191703999997</v>
      </c>
    </row>
    <row r="6178" spans="1:5">
      <c r="A6178" s="355">
        <f t="shared" si="96"/>
        <v>45915</v>
      </c>
      <c r="B6178" s="356">
        <v>5</v>
      </c>
      <c r="C6178" s="357">
        <v>1070.7218745490004</v>
      </c>
      <c r="D6178" s="357">
        <v>1153.1213241330004</v>
      </c>
      <c r="E6178" s="357">
        <v>13.989683760000005</v>
      </c>
    </row>
    <row r="6179" spans="1:5">
      <c r="A6179" s="355">
        <f t="shared" si="96"/>
        <v>45915</v>
      </c>
      <c r="B6179" s="356">
        <v>6</v>
      </c>
      <c r="C6179" s="357">
        <v>1103.2043605500003</v>
      </c>
      <c r="D6179" s="357">
        <v>1182.1435814419997</v>
      </c>
      <c r="E6179" s="357">
        <v>13.850166848999999</v>
      </c>
    </row>
    <row r="6180" spans="1:5">
      <c r="A6180" s="355">
        <f t="shared" si="96"/>
        <v>45915</v>
      </c>
      <c r="B6180" s="356">
        <v>7</v>
      </c>
      <c r="C6180" s="357">
        <v>1190.7668372120004</v>
      </c>
      <c r="D6180" s="357">
        <v>1284.8947190439999</v>
      </c>
      <c r="E6180" s="357">
        <v>14.822474849000001</v>
      </c>
    </row>
    <row r="6181" spans="1:5">
      <c r="A6181" s="355">
        <f t="shared" si="96"/>
        <v>45915</v>
      </c>
      <c r="B6181" s="356">
        <v>8</v>
      </c>
      <c r="C6181" s="357">
        <v>1246.5822437619997</v>
      </c>
      <c r="D6181" s="357">
        <v>1353.6505844269998</v>
      </c>
      <c r="E6181" s="357">
        <v>14.321371024000001</v>
      </c>
    </row>
    <row r="6182" spans="1:5">
      <c r="A6182" s="355">
        <f t="shared" si="96"/>
        <v>45915</v>
      </c>
      <c r="B6182" s="356">
        <v>9</v>
      </c>
      <c r="C6182" s="357">
        <v>1276.6371418220001</v>
      </c>
      <c r="D6182" s="357">
        <v>1400.9735313170006</v>
      </c>
      <c r="E6182" s="357">
        <v>15.051050071999997</v>
      </c>
    </row>
    <row r="6183" spans="1:5">
      <c r="A6183" s="355">
        <f t="shared" si="96"/>
        <v>45915</v>
      </c>
      <c r="B6183" s="356">
        <v>10</v>
      </c>
      <c r="C6183" s="357">
        <v>1332.4631443810001</v>
      </c>
      <c r="D6183" s="357">
        <v>1448.474812271</v>
      </c>
      <c r="E6183" s="357">
        <v>15.108791206999999</v>
      </c>
    </row>
    <row r="6184" spans="1:5">
      <c r="A6184" s="355">
        <f t="shared" si="96"/>
        <v>45915</v>
      </c>
      <c r="B6184" s="356">
        <v>11</v>
      </c>
      <c r="C6184" s="357">
        <v>1341.4888956400005</v>
      </c>
      <c r="D6184" s="357">
        <v>1467.3336210509997</v>
      </c>
      <c r="E6184" s="357">
        <v>14.402495657000001</v>
      </c>
    </row>
    <row r="6185" spans="1:5">
      <c r="A6185" s="355">
        <f t="shared" si="96"/>
        <v>45915</v>
      </c>
      <c r="B6185" s="356">
        <v>12</v>
      </c>
      <c r="C6185" s="357">
        <v>1369.604380727</v>
      </c>
      <c r="D6185" s="357">
        <v>1490.9413543170001</v>
      </c>
      <c r="E6185" s="357">
        <v>13.885065756000001</v>
      </c>
    </row>
    <row r="6186" spans="1:5">
      <c r="A6186" s="355">
        <f t="shared" si="96"/>
        <v>45915</v>
      </c>
      <c r="B6186" s="356">
        <v>13</v>
      </c>
      <c r="C6186" s="357">
        <v>1446.8525901480002</v>
      </c>
      <c r="D6186" s="357">
        <v>1542.5355437209998</v>
      </c>
      <c r="E6186" s="357">
        <v>14.480166777000004</v>
      </c>
    </row>
    <row r="6187" spans="1:5">
      <c r="A6187" s="355">
        <f t="shared" si="96"/>
        <v>45915</v>
      </c>
      <c r="B6187" s="356">
        <v>14</v>
      </c>
      <c r="C6187" s="357">
        <v>1470.2566779689998</v>
      </c>
      <c r="D6187" s="357">
        <v>1542.9284369959998</v>
      </c>
      <c r="E6187" s="357">
        <v>14.274727774999997</v>
      </c>
    </row>
    <row r="6188" spans="1:5">
      <c r="A6188" s="355">
        <f t="shared" si="96"/>
        <v>45915</v>
      </c>
      <c r="B6188" s="356">
        <v>15</v>
      </c>
      <c r="C6188" s="357">
        <v>1448.1456468260001</v>
      </c>
      <c r="D6188" s="357">
        <v>1529.358726514</v>
      </c>
      <c r="E6188" s="357">
        <v>13.179209327000001</v>
      </c>
    </row>
    <row r="6189" spans="1:5">
      <c r="A6189" s="355">
        <f t="shared" si="96"/>
        <v>45915</v>
      </c>
      <c r="B6189" s="356">
        <v>16</v>
      </c>
      <c r="C6189" s="357">
        <v>1435.466180118</v>
      </c>
      <c r="D6189" s="357">
        <v>1518.0070142360003</v>
      </c>
      <c r="E6189" s="357">
        <v>13.405962771999999</v>
      </c>
    </row>
    <row r="6190" spans="1:5">
      <c r="A6190" s="355">
        <f t="shared" si="96"/>
        <v>45915</v>
      </c>
      <c r="B6190" s="356">
        <v>17</v>
      </c>
      <c r="C6190" s="357">
        <v>1475.280405147</v>
      </c>
      <c r="D6190" s="357">
        <v>1546.5490561109996</v>
      </c>
      <c r="E6190" s="357">
        <v>13.423972993000001</v>
      </c>
    </row>
    <row r="6191" spans="1:5">
      <c r="A6191" s="355">
        <f t="shared" si="96"/>
        <v>45915</v>
      </c>
      <c r="B6191" s="356">
        <v>18</v>
      </c>
      <c r="C6191" s="357">
        <v>1548.0954314549997</v>
      </c>
      <c r="D6191" s="357">
        <v>1702.3096890890004</v>
      </c>
      <c r="E6191" s="357">
        <v>14.299729822999991</v>
      </c>
    </row>
    <row r="6192" spans="1:5">
      <c r="A6192" s="355">
        <f t="shared" si="96"/>
        <v>45915</v>
      </c>
      <c r="B6192" s="356">
        <v>19</v>
      </c>
      <c r="C6192" s="357">
        <v>1585.013935313</v>
      </c>
      <c r="D6192" s="357">
        <v>1723.8313922339998</v>
      </c>
      <c r="E6192" s="357">
        <v>14.399962142999996</v>
      </c>
    </row>
    <row r="6193" spans="1:5">
      <c r="A6193" s="355">
        <f t="shared" si="96"/>
        <v>45915</v>
      </c>
      <c r="B6193" s="356">
        <v>20</v>
      </c>
      <c r="C6193" s="357">
        <v>1488.0691632349995</v>
      </c>
      <c r="D6193" s="357">
        <v>1645.9545904709996</v>
      </c>
      <c r="E6193" s="357">
        <v>14.670567646999997</v>
      </c>
    </row>
    <row r="6194" spans="1:5">
      <c r="A6194" s="355">
        <f t="shared" si="96"/>
        <v>45915</v>
      </c>
      <c r="B6194" s="356">
        <v>21</v>
      </c>
      <c r="C6194" s="357">
        <v>1374.7219114229997</v>
      </c>
      <c r="D6194" s="357">
        <v>1502.8486487790001</v>
      </c>
      <c r="E6194" s="357">
        <v>14.511320944999998</v>
      </c>
    </row>
    <row r="6195" spans="1:5">
      <c r="A6195" s="355">
        <f t="shared" si="96"/>
        <v>45915</v>
      </c>
      <c r="B6195" s="356">
        <v>22</v>
      </c>
      <c r="C6195" s="357">
        <v>1292.1629168200004</v>
      </c>
      <c r="D6195" s="357">
        <v>1351.6574375199993</v>
      </c>
      <c r="E6195" s="357">
        <v>14.359093301</v>
      </c>
    </row>
    <row r="6196" spans="1:5">
      <c r="A6196" s="355">
        <f t="shared" si="96"/>
        <v>45915</v>
      </c>
      <c r="B6196" s="356">
        <v>23</v>
      </c>
      <c r="C6196" s="357">
        <v>1197.0357578030003</v>
      </c>
      <c r="D6196" s="357">
        <v>1227.9380014650003</v>
      </c>
      <c r="E6196" s="357">
        <v>14.253497121000004</v>
      </c>
    </row>
    <row r="6197" spans="1:5">
      <c r="A6197" s="355">
        <f t="shared" si="96"/>
        <v>45916</v>
      </c>
      <c r="B6197" s="356">
        <v>0</v>
      </c>
      <c r="C6197" s="357">
        <v>1125.8780362059999</v>
      </c>
      <c r="D6197" s="357">
        <v>1142.2513091719995</v>
      </c>
      <c r="E6197" s="357">
        <v>15.612786251999998</v>
      </c>
    </row>
    <row r="6198" spans="1:5">
      <c r="A6198" s="355">
        <f t="shared" si="96"/>
        <v>45916</v>
      </c>
      <c r="B6198" s="356">
        <v>1</v>
      </c>
      <c r="C6198" s="357">
        <v>1117.8643830630003</v>
      </c>
      <c r="D6198" s="357">
        <v>1098.112407803</v>
      </c>
      <c r="E6198" s="357">
        <v>15.654031146999998</v>
      </c>
    </row>
    <row r="6199" spans="1:5">
      <c r="A6199" s="355">
        <f t="shared" si="96"/>
        <v>45916</v>
      </c>
      <c r="B6199" s="356">
        <v>2</v>
      </c>
      <c r="C6199" s="357">
        <v>1138.0128017859993</v>
      </c>
      <c r="D6199" s="357">
        <v>1080.7891397100002</v>
      </c>
      <c r="E6199" s="357">
        <v>15.672043672000004</v>
      </c>
    </row>
    <row r="6200" spans="1:5">
      <c r="A6200" s="355">
        <f t="shared" si="96"/>
        <v>45916</v>
      </c>
      <c r="B6200" s="356">
        <v>3</v>
      </c>
      <c r="C6200" s="357">
        <v>1088.4639425519997</v>
      </c>
      <c r="D6200" s="357">
        <v>1078.6563781330001</v>
      </c>
      <c r="E6200" s="357">
        <v>15.344535031000003</v>
      </c>
    </row>
    <row r="6201" spans="1:5">
      <c r="A6201" s="355">
        <f t="shared" si="96"/>
        <v>45916</v>
      </c>
      <c r="B6201" s="356">
        <v>4</v>
      </c>
      <c r="C6201" s="357">
        <v>1096.2076617180001</v>
      </c>
      <c r="D6201" s="357">
        <v>1136.7314590260003</v>
      </c>
      <c r="E6201" s="357">
        <v>14.871721290999997</v>
      </c>
    </row>
    <row r="6202" spans="1:5">
      <c r="A6202" s="355">
        <f t="shared" si="96"/>
        <v>45916</v>
      </c>
      <c r="B6202" s="356">
        <v>5</v>
      </c>
      <c r="C6202" s="357">
        <v>1205.0636615360006</v>
      </c>
      <c r="D6202" s="357">
        <v>1246.3543319820001</v>
      </c>
      <c r="E6202" s="357">
        <v>15.137210216000001</v>
      </c>
    </row>
    <row r="6203" spans="1:5">
      <c r="A6203" s="355">
        <f t="shared" si="96"/>
        <v>45916</v>
      </c>
      <c r="B6203" s="356">
        <v>6</v>
      </c>
      <c r="C6203" s="357">
        <v>1264.2066070899998</v>
      </c>
      <c r="D6203" s="357">
        <v>1380.1442421029997</v>
      </c>
      <c r="E6203" s="357">
        <v>15.152510252999999</v>
      </c>
    </row>
    <row r="6204" spans="1:5">
      <c r="A6204" s="355">
        <f t="shared" si="96"/>
        <v>45916</v>
      </c>
      <c r="B6204" s="356">
        <v>7</v>
      </c>
      <c r="C6204" s="357">
        <v>1427.3123910280003</v>
      </c>
      <c r="D6204" s="357">
        <v>1544.764310838</v>
      </c>
      <c r="E6204" s="357">
        <v>16.615211341999998</v>
      </c>
    </row>
    <row r="6205" spans="1:5">
      <c r="A6205" s="355">
        <f t="shared" si="96"/>
        <v>45916</v>
      </c>
      <c r="B6205" s="356">
        <v>8</v>
      </c>
      <c r="C6205" s="357">
        <v>1533.9000458930011</v>
      </c>
      <c r="D6205" s="357">
        <v>1676.0599637540001</v>
      </c>
      <c r="E6205" s="357">
        <v>15.450505045000005</v>
      </c>
    </row>
    <row r="6206" spans="1:5">
      <c r="A6206" s="355">
        <f t="shared" si="96"/>
        <v>45916</v>
      </c>
      <c r="B6206" s="356">
        <v>9</v>
      </c>
      <c r="C6206" s="357">
        <v>1615.8872109989998</v>
      </c>
      <c r="D6206" s="357">
        <v>1755.98279228</v>
      </c>
      <c r="E6206" s="357">
        <v>15.288105780000008</v>
      </c>
    </row>
    <row r="6207" spans="1:5">
      <c r="A6207" s="355">
        <f t="shared" si="96"/>
        <v>45916</v>
      </c>
      <c r="B6207" s="356">
        <v>10</v>
      </c>
      <c r="C6207" s="357">
        <v>1672.4312954409997</v>
      </c>
      <c r="D6207" s="357">
        <v>1825.7825702469995</v>
      </c>
      <c r="E6207" s="357">
        <v>15.533950380999999</v>
      </c>
    </row>
    <row r="6208" spans="1:5">
      <c r="A6208" s="355">
        <f t="shared" si="96"/>
        <v>45916</v>
      </c>
      <c r="B6208" s="356">
        <v>11</v>
      </c>
      <c r="C6208" s="357">
        <v>1725.6632945910014</v>
      </c>
      <c r="D6208" s="357">
        <v>1878.1779487239996</v>
      </c>
      <c r="E6208" s="357">
        <v>15.481412537999999</v>
      </c>
    </row>
    <row r="6209" spans="1:5">
      <c r="A6209" s="355">
        <f t="shared" si="96"/>
        <v>45916</v>
      </c>
      <c r="B6209" s="356">
        <v>12</v>
      </c>
      <c r="C6209" s="357">
        <v>1700.7577129700001</v>
      </c>
      <c r="D6209" s="357">
        <v>1848.0850491209997</v>
      </c>
      <c r="E6209" s="357">
        <v>15.090783049000002</v>
      </c>
    </row>
    <row r="6210" spans="1:5">
      <c r="A6210" s="355">
        <f t="shared" si="96"/>
        <v>45916</v>
      </c>
      <c r="B6210" s="356">
        <v>13</v>
      </c>
      <c r="C6210" s="357">
        <v>1747.1867919049996</v>
      </c>
      <c r="D6210" s="357">
        <v>1881.9908702329999</v>
      </c>
      <c r="E6210" s="357">
        <v>12.413377139999998</v>
      </c>
    </row>
    <row r="6211" spans="1:5">
      <c r="A6211" s="355">
        <f t="shared" si="96"/>
        <v>45916</v>
      </c>
      <c r="B6211" s="356">
        <v>14</v>
      </c>
      <c r="C6211" s="357">
        <v>1766.9676581049998</v>
      </c>
      <c r="D6211" s="357">
        <v>1890.9515694890001</v>
      </c>
      <c r="E6211" s="357">
        <v>13.117977386000002</v>
      </c>
    </row>
    <row r="6212" spans="1:5">
      <c r="A6212" s="355">
        <f t="shared" si="96"/>
        <v>45916</v>
      </c>
      <c r="B6212" s="356">
        <v>15</v>
      </c>
      <c r="C6212" s="357">
        <v>1799.9660120680003</v>
      </c>
      <c r="D6212" s="357">
        <v>1916.767265265001</v>
      </c>
      <c r="E6212" s="357">
        <v>13.495139309000002</v>
      </c>
    </row>
    <row r="6213" spans="1:5">
      <c r="A6213" s="355">
        <f t="shared" si="96"/>
        <v>45916</v>
      </c>
      <c r="B6213" s="356">
        <v>16</v>
      </c>
      <c r="C6213" s="357">
        <v>1791.5052048470002</v>
      </c>
      <c r="D6213" s="357">
        <v>1904.5947429469998</v>
      </c>
      <c r="E6213" s="357">
        <v>14.734658081000001</v>
      </c>
    </row>
    <row r="6214" spans="1:5">
      <c r="A6214" s="355">
        <f t="shared" ref="A6214:A6277" si="97">IF(B6214=0,A6213+1,A6213)</f>
        <v>45916</v>
      </c>
      <c r="B6214" s="356">
        <v>17</v>
      </c>
      <c r="C6214" s="357">
        <v>1757.3306775179994</v>
      </c>
      <c r="D6214" s="357">
        <v>1864.6153562429997</v>
      </c>
      <c r="E6214" s="357">
        <v>12.933315255000005</v>
      </c>
    </row>
    <row r="6215" spans="1:5">
      <c r="A6215" s="355">
        <f t="shared" si="97"/>
        <v>45916</v>
      </c>
      <c r="B6215" s="356">
        <v>18</v>
      </c>
      <c r="C6215" s="357">
        <v>1838.521724272</v>
      </c>
      <c r="D6215" s="357">
        <v>1979.6452466520002</v>
      </c>
      <c r="E6215" s="357">
        <v>12.946255665000001</v>
      </c>
    </row>
    <row r="6216" spans="1:5">
      <c r="A6216" s="355">
        <f t="shared" si="97"/>
        <v>45916</v>
      </c>
      <c r="B6216" s="356">
        <v>19</v>
      </c>
      <c r="C6216" s="357">
        <v>1839.6356169809997</v>
      </c>
      <c r="D6216" s="357">
        <v>1979.8840717309999</v>
      </c>
      <c r="E6216" s="357">
        <v>12.918525058999993</v>
      </c>
    </row>
    <row r="6217" spans="1:5">
      <c r="A6217" s="355">
        <f t="shared" si="97"/>
        <v>45916</v>
      </c>
      <c r="B6217" s="356">
        <v>20</v>
      </c>
      <c r="C6217" s="357">
        <v>1737.7108949800001</v>
      </c>
      <c r="D6217" s="357">
        <v>1881.8506977769998</v>
      </c>
      <c r="E6217" s="357">
        <v>13.779668507999999</v>
      </c>
    </row>
    <row r="6218" spans="1:5">
      <c r="A6218" s="355">
        <f t="shared" si="97"/>
        <v>45916</v>
      </c>
      <c r="B6218" s="356">
        <v>21</v>
      </c>
      <c r="C6218" s="357">
        <v>1563.6237065460007</v>
      </c>
      <c r="D6218" s="357">
        <v>1711.6712042209999</v>
      </c>
      <c r="E6218" s="357">
        <v>15.717440311999999</v>
      </c>
    </row>
    <row r="6219" spans="1:5">
      <c r="A6219" s="355">
        <f t="shared" si="97"/>
        <v>45916</v>
      </c>
      <c r="B6219" s="356">
        <v>22</v>
      </c>
      <c r="C6219" s="357">
        <v>1474.499660922</v>
      </c>
      <c r="D6219" s="357">
        <v>1551.625631931</v>
      </c>
      <c r="E6219" s="357">
        <v>15.032759511999997</v>
      </c>
    </row>
    <row r="6220" spans="1:5">
      <c r="A6220" s="355">
        <f t="shared" si="97"/>
        <v>45916</v>
      </c>
      <c r="B6220" s="356">
        <v>23</v>
      </c>
      <c r="C6220" s="357">
        <v>1352.3166076509997</v>
      </c>
      <c r="D6220" s="357">
        <v>1386.0753733460001</v>
      </c>
      <c r="E6220" s="357">
        <v>14.954285738999998</v>
      </c>
    </row>
    <row r="6221" spans="1:5">
      <c r="A6221" s="355">
        <f t="shared" si="97"/>
        <v>45917</v>
      </c>
      <c r="B6221" s="356">
        <v>0</v>
      </c>
      <c r="C6221" s="357">
        <v>1285.0940271760005</v>
      </c>
      <c r="D6221" s="357">
        <v>1309.0228967509995</v>
      </c>
      <c r="E6221" s="357">
        <v>15.052116954000004</v>
      </c>
    </row>
    <row r="6222" spans="1:5">
      <c r="A6222" s="355">
        <f t="shared" si="97"/>
        <v>45917</v>
      </c>
      <c r="B6222" s="356">
        <v>1</v>
      </c>
      <c r="C6222" s="357">
        <v>1252.8761266030003</v>
      </c>
      <c r="D6222" s="357">
        <v>1258.8173622660001</v>
      </c>
      <c r="E6222" s="357">
        <v>15.06632755599999</v>
      </c>
    </row>
    <row r="6223" spans="1:5">
      <c r="A6223" s="355">
        <f t="shared" si="97"/>
        <v>45917</v>
      </c>
      <c r="B6223" s="356">
        <v>2</v>
      </c>
      <c r="C6223" s="357">
        <v>1232.6680537570003</v>
      </c>
      <c r="D6223" s="357">
        <v>1237.3105490829996</v>
      </c>
      <c r="E6223" s="357">
        <v>14.717789797999993</v>
      </c>
    </row>
    <row r="6224" spans="1:5">
      <c r="A6224" s="355">
        <f t="shared" si="97"/>
        <v>45917</v>
      </c>
      <c r="B6224" s="356">
        <v>3</v>
      </c>
      <c r="C6224" s="357">
        <v>1234.4670908340004</v>
      </c>
      <c r="D6224" s="357">
        <v>1239.0199262210001</v>
      </c>
      <c r="E6224" s="357">
        <v>14.834545047999999</v>
      </c>
    </row>
    <row r="6225" spans="1:5">
      <c r="A6225" s="355">
        <f t="shared" si="97"/>
        <v>45917</v>
      </c>
      <c r="B6225" s="356">
        <v>4</v>
      </c>
      <c r="C6225" s="357">
        <v>1289.4714153689997</v>
      </c>
      <c r="D6225" s="357">
        <v>1295.6652771880006</v>
      </c>
      <c r="E6225" s="357">
        <v>15.171061072999997</v>
      </c>
    </row>
    <row r="6226" spans="1:5">
      <c r="A6226" s="355">
        <f t="shared" si="97"/>
        <v>45917</v>
      </c>
      <c r="B6226" s="356">
        <v>5</v>
      </c>
      <c r="C6226" s="357">
        <v>1379.9146363489992</v>
      </c>
      <c r="D6226" s="357">
        <v>1404.4257026880005</v>
      </c>
      <c r="E6226" s="357">
        <v>14.714796304999998</v>
      </c>
    </row>
    <row r="6227" spans="1:5">
      <c r="A6227" s="355">
        <f t="shared" si="97"/>
        <v>45917</v>
      </c>
      <c r="B6227" s="356">
        <v>6</v>
      </c>
      <c r="C6227" s="357">
        <v>1476.0516839079992</v>
      </c>
      <c r="D6227" s="357">
        <v>1537.8431345789993</v>
      </c>
      <c r="E6227" s="357">
        <v>14.702275215</v>
      </c>
    </row>
    <row r="6228" spans="1:5">
      <c r="A6228" s="355">
        <f t="shared" si="97"/>
        <v>45917</v>
      </c>
      <c r="B6228" s="356">
        <v>7</v>
      </c>
      <c r="C6228" s="357">
        <v>1617.3506342000005</v>
      </c>
      <c r="D6228" s="357">
        <v>1652.9598876669997</v>
      </c>
      <c r="E6228" s="357">
        <v>15.970403280000001</v>
      </c>
    </row>
    <row r="6229" spans="1:5">
      <c r="A6229" s="355">
        <f t="shared" si="97"/>
        <v>45917</v>
      </c>
      <c r="B6229" s="356">
        <v>8</v>
      </c>
      <c r="C6229" s="357">
        <v>1715.6308902419994</v>
      </c>
      <c r="D6229" s="357">
        <v>1745.0841639300002</v>
      </c>
      <c r="E6229" s="357">
        <v>16.471881653000001</v>
      </c>
    </row>
    <row r="6230" spans="1:5">
      <c r="A6230" s="355">
        <f t="shared" si="97"/>
        <v>45917</v>
      </c>
      <c r="B6230" s="356">
        <v>9</v>
      </c>
      <c r="C6230" s="357">
        <v>1773.0274074649997</v>
      </c>
      <c r="D6230" s="357">
        <v>1809.7102106260008</v>
      </c>
      <c r="E6230" s="357">
        <v>16.555688193999998</v>
      </c>
    </row>
    <row r="6231" spans="1:5">
      <c r="A6231" s="355">
        <f t="shared" si="97"/>
        <v>45917</v>
      </c>
      <c r="B6231" s="356">
        <v>10</v>
      </c>
      <c r="C6231" s="357">
        <v>1835.5258488170009</v>
      </c>
      <c r="D6231" s="357">
        <v>1884.3574314219995</v>
      </c>
      <c r="E6231" s="357">
        <v>16.225604960000002</v>
      </c>
    </row>
    <row r="6232" spans="1:5">
      <c r="A6232" s="355">
        <f t="shared" si="97"/>
        <v>45917</v>
      </c>
      <c r="B6232" s="356">
        <v>11</v>
      </c>
      <c r="C6232" s="357">
        <v>1898.4309010160007</v>
      </c>
      <c r="D6232" s="357">
        <v>1942.1214751289995</v>
      </c>
      <c r="E6232" s="357">
        <v>14.422127601</v>
      </c>
    </row>
    <row r="6233" spans="1:5">
      <c r="A6233" s="355">
        <f t="shared" si="97"/>
        <v>45917</v>
      </c>
      <c r="B6233" s="356">
        <v>12</v>
      </c>
      <c r="C6233" s="357">
        <v>1859.915654159</v>
      </c>
      <c r="D6233" s="357">
        <v>1934.718584423</v>
      </c>
      <c r="E6233" s="357">
        <v>13.972956488000003</v>
      </c>
    </row>
    <row r="6234" spans="1:5">
      <c r="A6234" s="355">
        <f t="shared" si="97"/>
        <v>45917</v>
      </c>
      <c r="B6234" s="356">
        <v>13</v>
      </c>
      <c r="C6234" s="357">
        <v>1813.2742729319998</v>
      </c>
      <c r="D6234" s="357">
        <v>1910.7006028879998</v>
      </c>
      <c r="E6234" s="357">
        <v>13.858262707999998</v>
      </c>
    </row>
    <row r="6235" spans="1:5">
      <c r="A6235" s="355">
        <f t="shared" si="97"/>
        <v>45917</v>
      </c>
      <c r="B6235" s="356">
        <v>14</v>
      </c>
      <c r="C6235" s="357">
        <v>1804.2734093880003</v>
      </c>
      <c r="D6235" s="357">
        <v>1871.5379792129995</v>
      </c>
      <c r="E6235" s="357">
        <v>15.049870359</v>
      </c>
    </row>
    <row r="6236" spans="1:5">
      <c r="A6236" s="355">
        <f t="shared" si="97"/>
        <v>45917</v>
      </c>
      <c r="B6236" s="356">
        <v>15</v>
      </c>
      <c r="C6236" s="357">
        <v>1777.1939972920002</v>
      </c>
      <c r="D6236" s="357">
        <v>1862.408670709</v>
      </c>
      <c r="E6236" s="357">
        <v>12.292400234999999</v>
      </c>
    </row>
    <row r="6237" spans="1:5">
      <c r="A6237" s="355">
        <f t="shared" si="97"/>
        <v>45917</v>
      </c>
      <c r="B6237" s="356">
        <v>16</v>
      </c>
      <c r="C6237" s="357">
        <v>1810.5397736540003</v>
      </c>
      <c r="D6237" s="357">
        <v>1890.2390927730005</v>
      </c>
      <c r="E6237" s="357">
        <v>10.852615773000002</v>
      </c>
    </row>
    <row r="6238" spans="1:5">
      <c r="A6238" s="355">
        <f t="shared" si="97"/>
        <v>45917</v>
      </c>
      <c r="B6238" s="356">
        <v>17</v>
      </c>
      <c r="C6238" s="357">
        <v>1806.2011070109995</v>
      </c>
      <c r="D6238" s="357">
        <v>1888.8284770570001</v>
      </c>
      <c r="E6238" s="357">
        <v>10.444212081000002</v>
      </c>
    </row>
    <row r="6239" spans="1:5">
      <c r="A6239" s="355">
        <f t="shared" si="97"/>
        <v>45917</v>
      </c>
      <c r="B6239" s="356">
        <v>18</v>
      </c>
      <c r="C6239" s="357">
        <v>1866.2627306370005</v>
      </c>
      <c r="D6239" s="357">
        <v>1951.1697293079994</v>
      </c>
      <c r="E6239" s="357">
        <v>9.8813531129999976</v>
      </c>
    </row>
    <row r="6240" spans="1:5">
      <c r="A6240" s="355">
        <f t="shared" si="97"/>
        <v>45917</v>
      </c>
      <c r="B6240" s="356">
        <v>19</v>
      </c>
      <c r="C6240" s="357">
        <v>1935.498777866</v>
      </c>
      <c r="D6240" s="357">
        <v>1965.9330186219997</v>
      </c>
      <c r="E6240" s="357">
        <v>9.9487027000000001</v>
      </c>
    </row>
    <row r="6241" spans="1:5">
      <c r="A6241" s="355">
        <f t="shared" si="97"/>
        <v>45917</v>
      </c>
      <c r="B6241" s="356">
        <v>20</v>
      </c>
      <c r="C6241" s="357">
        <v>1818.446607935</v>
      </c>
      <c r="D6241" s="357">
        <v>1854.6136854759998</v>
      </c>
      <c r="E6241" s="357">
        <v>12.607367059000005</v>
      </c>
    </row>
    <row r="6242" spans="1:5">
      <c r="A6242" s="355">
        <f t="shared" si="97"/>
        <v>45917</v>
      </c>
      <c r="B6242" s="356">
        <v>21</v>
      </c>
      <c r="C6242" s="357">
        <v>1599.9148780699998</v>
      </c>
      <c r="D6242" s="357">
        <v>1706.9540129890001</v>
      </c>
      <c r="E6242" s="357">
        <v>14.358500377999999</v>
      </c>
    </row>
    <row r="6243" spans="1:5">
      <c r="A6243" s="355">
        <f t="shared" si="97"/>
        <v>45917</v>
      </c>
      <c r="B6243" s="356">
        <v>22</v>
      </c>
      <c r="C6243" s="357">
        <v>1501.9087382059997</v>
      </c>
      <c r="D6243" s="357">
        <v>1548.8176372039995</v>
      </c>
      <c r="E6243" s="357">
        <v>17.262926383</v>
      </c>
    </row>
    <row r="6244" spans="1:5">
      <c r="A6244" s="355">
        <f t="shared" si="97"/>
        <v>45917</v>
      </c>
      <c r="B6244" s="356">
        <v>23</v>
      </c>
      <c r="C6244" s="357">
        <v>1384.6788013070002</v>
      </c>
      <c r="D6244" s="357">
        <v>1407.9056849430001</v>
      </c>
      <c r="E6244" s="357">
        <v>20.164586287000006</v>
      </c>
    </row>
    <row r="6245" spans="1:5">
      <c r="A6245" s="355">
        <f t="shared" si="97"/>
        <v>45918</v>
      </c>
      <c r="B6245" s="356">
        <v>0</v>
      </c>
      <c r="C6245" s="357">
        <v>1366.5419302529999</v>
      </c>
      <c r="D6245" s="357">
        <v>1321.1293723109998</v>
      </c>
      <c r="E6245" s="357">
        <v>18.053277624999996</v>
      </c>
    </row>
    <row r="6246" spans="1:5">
      <c r="A6246" s="355">
        <f t="shared" si="97"/>
        <v>45918</v>
      </c>
      <c r="B6246" s="356">
        <v>1</v>
      </c>
      <c r="C6246" s="357">
        <v>1324.4675196749997</v>
      </c>
      <c r="D6246" s="357">
        <v>1263.4244272169999</v>
      </c>
      <c r="E6246" s="357">
        <v>17.607350572999991</v>
      </c>
    </row>
    <row r="6247" spans="1:5">
      <c r="A6247" s="355">
        <f t="shared" si="97"/>
        <v>45918</v>
      </c>
      <c r="B6247" s="356">
        <v>2</v>
      </c>
      <c r="C6247" s="357">
        <v>1252.9586338029997</v>
      </c>
      <c r="D6247" s="357">
        <v>1240.4621739140005</v>
      </c>
      <c r="E6247" s="357">
        <v>17.426549438999999</v>
      </c>
    </row>
    <row r="6248" spans="1:5">
      <c r="A6248" s="355">
        <f t="shared" si="97"/>
        <v>45918</v>
      </c>
      <c r="B6248" s="356">
        <v>3</v>
      </c>
      <c r="C6248" s="357">
        <v>1223.1746322850001</v>
      </c>
      <c r="D6248" s="357">
        <v>1249.1601755179991</v>
      </c>
      <c r="E6248" s="357">
        <v>17.301185892000003</v>
      </c>
    </row>
    <row r="6249" spans="1:5">
      <c r="A6249" s="355">
        <f t="shared" si="97"/>
        <v>45918</v>
      </c>
      <c r="B6249" s="356">
        <v>4</v>
      </c>
      <c r="C6249" s="357">
        <v>1268.3887407039995</v>
      </c>
      <c r="D6249" s="357">
        <v>1306.3556859869998</v>
      </c>
      <c r="E6249" s="357">
        <v>17.173984042000004</v>
      </c>
    </row>
    <row r="6250" spans="1:5">
      <c r="A6250" s="355">
        <f t="shared" si="97"/>
        <v>45918</v>
      </c>
      <c r="B6250" s="356">
        <v>5</v>
      </c>
      <c r="C6250" s="357">
        <v>1399.6033887659999</v>
      </c>
      <c r="D6250" s="357">
        <v>1419.8179736339998</v>
      </c>
      <c r="E6250" s="357">
        <v>16.777047872999997</v>
      </c>
    </row>
    <row r="6251" spans="1:5">
      <c r="A6251" s="355">
        <f t="shared" si="97"/>
        <v>45918</v>
      </c>
      <c r="B6251" s="356">
        <v>6</v>
      </c>
      <c r="C6251" s="357">
        <v>1496.1650801320004</v>
      </c>
      <c r="D6251" s="357">
        <v>1553.3786848779996</v>
      </c>
      <c r="E6251" s="357">
        <v>16.666476797999998</v>
      </c>
    </row>
    <row r="6252" spans="1:5">
      <c r="A6252" s="355">
        <f t="shared" si="97"/>
        <v>45918</v>
      </c>
      <c r="B6252" s="356">
        <v>7</v>
      </c>
      <c r="C6252" s="357">
        <v>1598.6349222710001</v>
      </c>
      <c r="D6252" s="357">
        <v>1661.8209649080002</v>
      </c>
      <c r="E6252" s="357">
        <v>18.956207952000003</v>
      </c>
    </row>
    <row r="6253" spans="1:5">
      <c r="A6253" s="355">
        <f t="shared" si="97"/>
        <v>45918</v>
      </c>
      <c r="B6253" s="356">
        <v>8</v>
      </c>
      <c r="C6253" s="357">
        <v>1685.7283716630006</v>
      </c>
      <c r="D6253" s="357">
        <v>1747.711616158</v>
      </c>
      <c r="E6253" s="357">
        <v>20.084773025000001</v>
      </c>
    </row>
    <row r="6254" spans="1:5">
      <c r="A6254" s="355">
        <f t="shared" si="97"/>
        <v>45918</v>
      </c>
      <c r="B6254" s="356">
        <v>9</v>
      </c>
      <c r="C6254" s="357">
        <v>1740.1474423770005</v>
      </c>
      <c r="D6254" s="357">
        <v>1794.3378351440001</v>
      </c>
      <c r="E6254" s="357">
        <v>19.753066800999992</v>
      </c>
    </row>
    <row r="6255" spans="1:5">
      <c r="A6255" s="355">
        <f t="shared" si="97"/>
        <v>45918</v>
      </c>
      <c r="B6255" s="356">
        <v>10</v>
      </c>
      <c r="C6255" s="357">
        <v>1798.2737285170001</v>
      </c>
      <c r="D6255" s="357">
        <v>1847.0092004059995</v>
      </c>
      <c r="E6255" s="357">
        <v>20.000152885999995</v>
      </c>
    </row>
    <row r="6256" spans="1:5">
      <c r="A6256" s="355">
        <f t="shared" si="97"/>
        <v>45918</v>
      </c>
      <c r="B6256" s="356">
        <v>11</v>
      </c>
      <c r="C6256" s="357">
        <v>1866.1813329209999</v>
      </c>
      <c r="D6256" s="357">
        <v>1897.6734962669996</v>
      </c>
      <c r="E6256" s="357">
        <v>20.465659368000001</v>
      </c>
    </row>
    <row r="6257" spans="1:5">
      <c r="A6257" s="355">
        <f t="shared" si="97"/>
        <v>45918</v>
      </c>
      <c r="B6257" s="356">
        <v>12</v>
      </c>
      <c r="C6257" s="357">
        <v>1880.1645548509996</v>
      </c>
      <c r="D6257" s="357">
        <v>1909.4554002140003</v>
      </c>
      <c r="E6257" s="357">
        <v>21.898538105</v>
      </c>
    </row>
    <row r="6258" spans="1:5">
      <c r="A6258" s="355">
        <f t="shared" si="97"/>
        <v>45918</v>
      </c>
      <c r="B6258" s="356">
        <v>13</v>
      </c>
      <c r="C6258" s="357">
        <v>1893.0947127080008</v>
      </c>
      <c r="D6258" s="357">
        <v>1915.5027938339997</v>
      </c>
      <c r="E6258" s="357">
        <v>29.026683895999994</v>
      </c>
    </row>
    <row r="6259" spans="1:5">
      <c r="A6259" s="355">
        <f t="shared" si="97"/>
        <v>45918</v>
      </c>
      <c r="B6259" s="356">
        <v>14</v>
      </c>
      <c r="C6259" s="357">
        <v>1899.8452620180005</v>
      </c>
      <c r="D6259" s="357">
        <v>1921.5415424900004</v>
      </c>
      <c r="E6259" s="357">
        <v>29.596664463999993</v>
      </c>
    </row>
    <row r="6260" spans="1:5">
      <c r="A6260" s="355">
        <f t="shared" si="97"/>
        <v>45918</v>
      </c>
      <c r="B6260" s="356">
        <v>15</v>
      </c>
      <c r="C6260" s="357">
        <v>1839.1984388630001</v>
      </c>
      <c r="D6260" s="357">
        <v>1916.3931752020003</v>
      </c>
      <c r="E6260" s="357">
        <v>25.332948249000001</v>
      </c>
    </row>
    <row r="6261" spans="1:5">
      <c r="A6261" s="355">
        <f t="shared" si="97"/>
        <v>45918</v>
      </c>
      <c r="B6261" s="356">
        <v>16</v>
      </c>
      <c r="C6261" s="357">
        <v>1829.4470762579997</v>
      </c>
      <c r="D6261" s="357">
        <v>1889.9622825099998</v>
      </c>
      <c r="E6261" s="357">
        <v>27.169295124999994</v>
      </c>
    </row>
    <row r="6262" spans="1:5">
      <c r="A6262" s="355">
        <f t="shared" si="97"/>
        <v>45918</v>
      </c>
      <c r="B6262" s="356">
        <v>17</v>
      </c>
      <c r="C6262" s="357">
        <v>1869.4578787019996</v>
      </c>
      <c r="D6262" s="357">
        <v>1889.7879198229996</v>
      </c>
      <c r="E6262" s="357">
        <v>23.541190140999998</v>
      </c>
    </row>
    <row r="6263" spans="1:5">
      <c r="A6263" s="355">
        <f t="shared" si="97"/>
        <v>45918</v>
      </c>
      <c r="B6263" s="356">
        <v>18</v>
      </c>
      <c r="C6263" s="357">
        <v>1957.4833861889999</v>
      </c>
      <c r="D6263" s="357">
        <v>2000.0107415240011</v>
      </c>
      <c r="E6263" s="357">
        <v>15.784411791999998</v>
      </c>
    </row>
    <row r="6264" spans="1:5">
      <c r="A6264" s="355">
        <f t="shared" si="97"/>
        <v>45918</v>
      </c>
      <c r="B6264" s="356">
        <v>19</v>
      </c>
      <c r="C6264" s="357">
        <v>1935.6252021040007</v>
      </c>
      <c r="D6264" s="357">
        <v>1994.4078614760003</v>
      </c>
      <c r="E6264" s="357">
        <v>15.615243434999993</v>
      </c>
    </row>
    <row r="6265" spans="1:5">
      <c r="A6265" s="355">
        <f t="shared" si="97"/>
        <v>45918</v>
      </c>
      <c r="B6265" s="356">
        <v>20</v>
      </c>
      <c r="C6265" s="357">
        <v>1825.5995720779997</v>
      </c>
      <c r="D6265" s="357">
        <v>1901.2217321910002</v>
      </c>
      <c r="E6265" s="357">
        <v>15.835817875999998</v>
      </c>
    </row>
    <row r="6266" spans="1:5">
      <c r="A6266" s="355">
        <f t="shared" si="97"/>
        <v>45918</v>
      </c>
      <c r="B6266" s="356">
        <v>21</v>
      </c>
      <c r="C6266" s="357">
        <v>1710.8696353100001</v>
      </c>
      <c r="D6266" s="357">
        <v>1743.2499815219996</v>
      </c>
      <c r="E6266" s="357">
        <v>15.173231417999997</v>
      </c>
    </row>
    <row r="6267" spans="1:5">
      <c r="A6267" s="355">
        <f t="shared" si="97"/>
        <v>45918</v>
      </c>
      <c r="B6267" s="356">
        <v>22</v>
      </c>
      <c r="C6267" s="357">
        <v>1676.1354610729995</v>
      </c>
      <c r="D6267" s="357">
        <v>1587.7017205680002</v>
      </c>
      <c r="E6267" s="357">
        <v>15.404022221999989</v>
      </c>
    </row>
    <row r="6268" spans="1:5">
      <c r="A6268" s="355">
        <f t="shared" si="97"/>
        <v>45918</v>
      </c>
      <c r="B6268" s="356">
        <v>23</v>
      </c>
      <c r="C6268" s="357">
        <v>1477.7481250549997</v>
      </c>
      <c r="D6268" s="357">
        <v>1434.0630010659995</v>
      </c>
      <c r="E6268" s="357">
        <v>16.334054872999996</v>
      </c>
    </row>
    <row r="6269" spans="1:5">
      <c r="A6269" s="355">
        <f t="shared" si="97"/>
        <v>45919</v>
      </c>
      <c r="B6269" s="356">
        <v>0</v>
      </c>
      <c r="C6269" s="357">
        <v>1453.8995593309999</v>
      </c>
      <c r="D6269" s="357">
        <v>1338.1488022359997</v>
      </c>
      <c r="E6269" s="357">
        <v>15.971904564000004</v>
      </c>
    </row>
    <row r="6270" spans="1:5">
      <c r="A6270" s="355">
        <f t="shared" si="97"/>
        <v>45919</v>
      </c>
      <c r="B6270" s="356">
        <v>1</v>
      </c>
      <c r="C6270" s="357">
        <v>1379.8401619949998</v>
      </c>
      <c r="D6270" s="357">
        <v>1273.9787201459999</v>
      </c>
      <c r="E6270" s="357">
        <v>16.161784503999996</v>
      </c>
    </row>
    <row r="6271" spans="1:5">
      <c r="A6271" s="355">
        <f t="shared" si="97"/>
        <v>45919</v>
      </c>
      <c r="B6271" s="356">
        <v>2</v>
      </c>
      <c r="C6271" s="357">
        <v>1326.4086673089998</v>
      </c>
      <c r="D6271" s="357">
        <v>1245.3129068439994</v>
      </c>
      <c r="E6271" s="357">
        <v>15.886492529999998</v>
      </c>
    </row>
    <row r="6272" spans="1:5">
      <c r="A6272" s="355">
        <f t="shared" si="97"/>
        <v>45919</v>
      </c>
      <c r="B6272" s="356">
        <v>3</v>
      </c>
      <c r="C6272" s="357">
        <v>1296.5905622599998</v>
      </c>
      <c r="D6272" s="357">
        <v>1242.0618346280005</v>
      </c>
      <c r="E6272" s="357">
        <v>15.268783116999996</v>
      </c>
    </row>
    <row r="6273" spans="1:5">
      <c r="A6273" s="355">
        <f t="shared" si="97"/>
        <v>45919</v>
      </c>
      <c r="B6273" s="356">
        <v>4</v>
      </c>
      <c r="C6273" s="357">
        <v>1369.2398930320001</v>
      </c>
      <c r="D6273" s="357">
        <v>1295.8524697300002</v>
      </c>
      <c r="E6273" s="357">
        <v>15.415181291000005</v>
      </c>
    </row>
    <row r="6274" spans="1:5">
      <c r="A6274" s="355">
        <f t="shared" si="97"/>
        <v>45919</v>
      </c>
      <c r="B6274" s="356">
        <v>5</v>
      </c>
      <c r="C6274" s="357">
        <v>1501.7284569650003</v>
      </c>
      <c r="D6274" s="357">
        <v>1417.6345562529996</v>
      </c>
      <c r="E6274" s="357">
        <v>14.579704993</v>
      </c>
    </row>
    <row r="6275" spans="1:5">
      <c r="A6275" s="355">
        <f t="shared" si="97"/>
        <v>45919</v>
      </c>
      <c r="B6275" s="356">
        <v>6</v>
      </c>
      <c r="C6275" s="357">
        <v>1589.4796465000004</v>
      </c>
      <c r="D6275" s="357">
        <v>1547.3951530669999</v>
      </c>
      <c r="E6275" s="357">
        <v>13.975179755000001</v>
      </c>
    </row>
    <row r="6276" spans="1:5">
      <c r="A6276" s="355">
        <f t="shared" si="97"/>
        <v>45919</v>
      </c>
      <c r="B6276" s="356">
        <v>7</v>
      </c>
      <c r="C6276" s="357">
        <v>1667.6220578800001</v>
      </c>
      <c r="D6276" s="357">
        <v>1674.4454524130003</v>
      </c>
      <c r="E6276" s="357">
        <v>15.699187195999999</v>
      </c>
    </row>
    <row r="6277" spans="1:5">
      <c r="A6277" s="355">
        <f t="shared" si="97"/>
        <v>45919</v>
      </c>
      <c r="B6277" s="356">
        <v>8</v>
      </c>
      <c r="C6277" s="357">
        <v>1774.9885648739987</v>
      </c>
      <c r="D6277" s="357">
        <v>1782.4722139749999</v>
      </c>
      <c r="E6277" s="357">
        <v>17.852370746000005</v>
      </c>
    </row>
    <row r="6278" spans="1:5">
      <c r="A6278" s="355">
        <f t="shared" ref="A6278:A6341" si="98">IF(B6278=0,A6277+1,A6277)</f>
        <v>45919</v>
      </c>
      <c r="B6278" s="356">
        <v>9</v>
      </c>
      <c r="C6278" s="357">
        <v>1800.6027536849995</v>
      </c>
      <c r="D6278" s="357">
        <v>1814.3946202719999</v>
      </c>
      <c r="E6278" s="357">
        <v>18.133518016999997</v>
      </c>
    </row>
    <row r="6279" spans="1:5">
      <c r="A6279" s="355">
        <f t="shared" si="98"/>
        <v>45919</v>
      </c>
      <c r="B6279" s="356">
        <v>10</v>
      </c>
      <c r="C6279" s="357">
        <v>1854.1566600640001</v>
      </c>
      <c r="D6279" s="357">
        <v>1841.5471837140001</v>
      </c>
      <c r="E6279" s="357">
        <v>18.203323734000001</v>
      </c>
    </row>
    <row r="6280" spans="1:5">
      <c r="A6280" s="355">
        <f t="shared" si="98"/>
        <v>45919</v>
      </c>
      <c r="B6280" s="356">
        <v>11</v>
      </c>
      <c r="C6280" s="357">
        <v>1861.9044342910001</v>
      </c>
      <c r="D6280" s="357">
        <v>1870.3967679129996</v>
      </c>
      <c r="E6280" s="357">
        <v>17.814770731999996</v>
      </c>
    </row>
    <row r="6281" spans="1:5">
      <c r="A6281" s="355">
        <f t="shared" si="98"/>
        <v>45919</v>
      </c>
      <c r="B6281" s="356">
        <v>12</v>
      </c>
      <c r="C6281" s="357">
        <v>1877.0312678090011</v>
      </c>
      <c r="D6281" s="357">
        <v>1878.4473125260006</v>
      </c>
      <c r="E6281" s="357">
        <v>17.047676457999994</v>
      </c>
    </row>
    <row r="6282" spans="1:5">
      <c r="A6282" s="355">
        <f t="shared" si="98"/>
        <v>45919</v>
      </c>
      <c r="B6282" s="356">
        <v>13</v>
      </c>
      <c r="C6282" s="357">
        <v>1905.7055078089995</v>
      </c>
      <c r="D6282" s="357">
        <v>1900.4905883439997</v>
      </c>
      <c r="E6282" s="357">
        <v>18.038198293000004</v>
      </c>
    </row>
    <row r="6283" spans="1:5">
      <c r="A6283" s="355">
        <f t="shared" si="98"/>
        <v>45919</v>
      </c>
      <c r="B6283" s="356">
        <v>14</v>
      </c>
      <c r="C6283" s="357">
        <v>1926.1453442569998</v>
      </c>
      <c r="D6283" s="357">
        <v>1913.3754184630002</v>
      </c>
      <c r="E6283" s="357">
        <v>18.929597217000001</v>
      </c>
    </row>
    <row r="6284" spans="1:5">
      <c r="A6284" s="355">
        <f t="shared" si="98"/>
        <v>45919</v>
      </c>
      <c r="B6284" s="356">
        <v>15</v>
      </c>
      <c r="C6284" s="357">
        <v>1885.0997791620005</v>
      </c>
      <c r="D6284" s="357">
        <v>1900.2845905439995</v>
      </c>
      <c r="E6284" s="357">
        <v>17.861463161999996</v>
      </c>
    </row>
    <row r="6285" spans="1:5">
      <c r="A6285" s="355">
        <f t="shared" si="98"/>
        <v>45919</v>
      </c>
      <c r="B6285" s="356">
        <v>16</v>
      </c>
      <c r="C6285" s="357">
        <v>1897.7224874679996</v>
      </c>
      <c r="D6285" s="357">
        <v>1866.7337659710006</v>
      </c>
      <c r="E6285" s="357">
        <v>14.871454683</v>
      </c>
    </row>
    <row r="6286" spans="1:5">
      <c r="A6286" s="355">
        <f t="shared" si="98"/>
        <v>45919</v>
      </c>
      <c r="B6286" s="356">
        <v>17</v>
      </c>
      <c r="C6286" s="357">
        <v>1951.0024370630006</v>
      </c>
      <c r="D6286" s="357">
        <v>1843.3570903779994</v>
      </c>
      <c r="E6286" s="357">
        <v>13.230865534000001</v>
      </c>
    </row>
    <row r="6287" spans="1:5">
      <c r="A6287" s="355">
        <f t="shared" si="98"/>
        <v>45919</v>
      </c>
      <c r="B6287" s="356">
        <v>18</v>
      </c>
      <c r="C6287" s="357">
        <v>1960.8104243650005</v>
      </c>
      <c r="D6287" s="357">
        <v>1962.7163325619995</v>
      </c>
      <c r="E6287" s="357">
        <v>13.519171688000002</v>
      </c>
    </row>
    <row r="6288" spans="1:5">
      <c r="A6288" s="355">
        <f t="shared" si="98"/>
        <v>45919</v>
      </c>
      <c r="B6288" s="356">
        <v>19</v>
      </c>
      <c r="C6288" s="357">
        <v>1961.6453245790001</v>
      </c>
      <c r="D6288" s="357">
        <v>1969.3522233929998</v>
      </c>
      <c r="E6288" s="357">
        <v>13.650902309999998</v>
      </c>
    </row>
    <row r="6289" spans="1:5">
      <c r="A6289" s="355">
        <f t="shared" si="98"/>
        <v>45919</v>
      </c>
      <c r="B6289" s="356">
        <v>20</v>
      </c>
      <c r="C6289" s="357">
        <v>1851.0556764500004</v>
      </c>
      <c r="D6289" s="357">
        <v>1877.5560215640003</v>
      </c>
      <c r="E6289" s="357">
        <v>13.436356093000004</v>
      </c>
    </row>
    <row r="6290" spans="1:5">
      <c r="A6290" s="355">
        <f t="shared" si="98"/>
        <v>45919</v>
      </c>
      <c r="B6290" s="356">
        <v>21</v>
      </c>
      <c r="C6290" s="357">
        <v>1699.1942295509991</v>
      </c>
      <c r="D6290" s="357">
        <v>1726.64677609</v>
      </c>
      <c r="E6290" s="357">
        <v>14.055659315000003</v>
      </c>
    </row>
    <row r="6291" spans="1:5">
      <c r="A6291" s="355">
        <f t="shared" si="98"/>
        <v>45919</v>
      </c>
      <c r="B6291" s="356">
        <v>22</v>
      </c>
      <c r="C6291" s="357">
        <v>1651.5450551470001</v>
      </c>
      <c r="D6291" s="357">
        <v>1584.7404067419998</v>
      </c>
      <c r="E6291" s="357">
        <v>15.687475741999997</v>
      </c>
    </row>
    <row r="6292" spans="1:5">
      <c r="A6292" s="355">
        <f t="shared" si="98"/>
        <v>45919</v>
      </c>
      <c r="B6292" s="356">
        <v>23</v>
      </c>
      <c r="C6292" s="357">
        <v>1517.4831274999995</v>
      </c>
      <c r="D6292" s="357">
        <v>1426.5411464459996</v>
      </c>
      <c r="E6292" s="357">
        <v>16.716840918999999</v>
      </c>
    </row>
    <row r="6293" spans="1:5">
      <c r="A6293" s="355">
        <f t="shared" si="98"/>
        <v>45920</v>
      </c>
      <c r="B6293" s="356">
        <v>0</v>
      </c>
      <c r="C6293" s="357">
        <v>1476.8575640979998</v>
      </c>
      <c r="D6293" s="357">
        <v>1330.3820180150001</v>
      </c>
      <c r="E6293" s="357">
        <v>16.102348654000004</v>
      </c>
    </row>
    <row r="6294" spans="1:5">
      <c r="A6294" s="355">
        <f t="shared" si="98"/>
        <v>45920</v>
      </c>
      <c r="B6294" s="356">
        <v>1</v>
      </c>
      <c r="C6294" s="357">
        <v>1431.996476023</v>
      </c>
      <c r="D6294" s="357">
        <v>1262.4197581240001</v>
      </c>
      <c r="E6294" s="357">
        <v>15.941068859</v>
      </c>
    </row>
    <row r="6295" spans="1:5">
      <c r="A6295" s="355">
        <f t="shared" si="98"/>
        <v>45920</v>
      </c>
      <c r="B6295" s="356">
        <v>2</v>
      </c>
      <c r="C6295" s="357">
        <v>1408.6214359550002</v>
      </c>
      <c r="D6295" s="357">
        <v>1233.079840633</v>
      </c>
      <c r="E6295" s="357">
        <v>16.363486626000011</v>
      </c>
    </row>
    <row r="6296" spans="1:5">
      <c r="A6296" s="355">
        <f t="shared" si="98"/>
        <v>45920</v>
      </c>
      <c r="B6296" s="356">
        <v>3</v>
      </c>
      <c r="C6296" s="357">
        <v>1378.4527848779994</v>
      </c>
      <c r="D6296" s="357">
        <v>1236.1087570830002</v>
      </c>
      <c r="E6296" s="357">
        <v>16.236767188999998</v>
      </c>
    </row>
    <row r="6297" spans="1:5">
      <c r="A6297" s="355">
        <f t="shared" si="98"/>
        <v>45920</v>
      </c>
      <c r="B6297" s="356">
        <v>4</v>
      </c>
      <c r="C6297" s="357">
        <v>1346.6293600650001</v>
      </c>
      <c r="D6297" s="357">
        <v>1249.4564661079999</v>
      </c>
      <c r="E6297" s="357">
        <v>16.54711117299999</v>
      </c>
    </row>
    <row r="6298" spans="1:5">
      <c r="A6298" s="355">
        <f t="shared" si="98"/>
        <v>45920</v>
      </c>
      <c r="B6298" s="356">
        <v>5</v>
      </c>
      <c r="C6298" s="357">
        <v>1408.42336667</v>
      </c>
      <c r="D6298" s="357">
        <v>1311.8840844770002</v>
      </c>
      <c r="E6298" s="357">
        <v>16.195887933999998</v>
      </c>
    </row>
    <row r="6299" spans="1:5">
      <c r="A6299" s="355">
        <f t="shared" si="98"/>
        <v>45920</v>
      </c>
      <c r="B6299" s="356">
        <v>6</v>
      </c>
      <c r="C6299" s="357">
        <v>1469.7318154469995</v>
      </c>
      <c r="D6299" s="357">
        <v>1392.9310452029997</v>
      </c>
      <c r="E6299" s="357">
        <v>15.00450768</v>
      </c>
    </row>
    <row r="6300" spans="1:5">
      <c r="A6300" s="355">
        <f t="shared" si="98"/>
        <v>45920</v>
      </c>
      <c r="B6300" s="356">
        <v>7</v>
      </c>
      <c r="C6300" s="357">
        <v>1629.8154711409998</v>
      </c>
      <c r="D6300" s="357">
        <v>1536.2761611950002</v>
      </c>
      <c r="E6300" s="357">
        <v>15.224850039999998</v>
      </c>
    </row>
    <row r="6301" spans="1:5">
      <c r="A6301" s="355">
        <f t="shared" si="98"/>
        <v>45920</v>
      </c>
      <c r="B6301" s="356">
        <v>8</v>
      </c>
      <c r="C6301" s="357">
        <v>1711.5589625159998</v>
      </c>
      <c r="D6301" s="357">
        <v>1650.6680016649998</v>
      </c>
      <c r="E6301" s="357">
        <v>15.940533243999999</v>
      </c>
    </row>
    <row r="6302" spans="1:5">
      <c r="A6302" s="355">
        <f t="shared" si="98"/>
        <v>45920</v>
      </c>
      <c r="B6302" s="356">
        <v>9</v>
      </c>
      <c r="C6302" s="357">
        <v>1785.6033679820007</v>
      </c>
      <c r="D6302" s="357">
        <v>1705.2075731769999</v>
      </c>
      <c r="E6302" s="357">
        <v>16.267654466</v>
      </c>
    </row>
    <row r="6303" spans="1:5">
      <c r="A6303" s="355">
        <f t="shared" si="98"/>
        <v>45920</v>
      </c>
      <c r="B6303" s="356">
        <v>10</v>
      </c>
      <c r="C6303" s="357">
        <v>1858.1088204799992</v>
      </c>
      <c r="D6303" s="357">
        <v>1744.4357850789993</v>
      </c>
      <c r="E6303" s="357">
        <v>16.428446112000003</v>
      </c>
    </row>
    <row r="6304" spans="1:5">
      <c r="A6304" s="355">
        <f t="shared" si="98"/>
        <v>45920</v>
      </c>
      <c r="B6304" s="356">
        <v>11</v>
      </c>
      <c r="C6304" s="357">
        <v>1904.7839736280005</v>
      </c>
      <c r="D6304" s="357">
        <v>1790.5652013369997</v>
      </c>
      <c r="E6304" s="357">
        <v>14.903691137000001</v>
      </c>
    </row>
    <row r="6305" spans="1:5">
      <c r="A6305" s="355">
        <f t="shared" si="98"/>
        <v>45920</v>
      </c>
      <c r="B6305" s="356">
        <v>12</v>
      </c>
      <c r="C6305" s="357">
        <v>1863.519072798</v>
      </c>
      <c r="D6305" s="357">
        <v>1763.8114572950001</v>
      </c>
      <c r="E6305" s="357">
        <v>13.667448391000004</v>
      </c>
    </row>
    <row r="6306" spans="1:5">
      <c r="A6306" s="355">
        <f t="shared" si="98"/>
        <v>45920</v>
      </c>
      <c r="B6306" s="356">
        <v>13</v>
      </c>
      <c r="C6306" s="357">
        <v>1834.2897899680002</v>
      </c>
      <c r="D6306" s="357">
        <v>1734.7794318310007</v>
      </c>
      <c r="E6306" s="357">
        <v>14.712746772000001</v>
      </c>
    </row>
    <row r="6307" spans="1:5">
      <c r="A6307" s="355">
        <f t="shared" si="98"/>
        <v>45920</v>
      </c>
      <c r="B6307" s="356">
        <v>14</v>
      </c>
      <c r="C6307" s="357">
        <v>1815.9054739890007</v>
      </c>
      <c r="D6307" s="357">
        <v>1719.1921096320004</v>
      </c>
      <c r="E6307" s="357">
        <v>15.158834901999997</v>
      </c>
    </row>
    <row r="6308" spans="1:5">
      <c r="A6308" s="355">
        <f t="shared" si="98"/>
        <v>45920</v>
      </c>
      <c r="B6308" s="356">
        <v>15</v>
      </c>
      <c r="C6308" s="357">
        <v>1821.9820774909997</v>
      </c>
      <c r="D6308" s="357">
        <v>1722.758066588</v>
      </c>
      <c r="E6308" s="357">
        <v>14.283862099</v>
      </c>
    </row>
    <row r="6309" spans="1:5">
      <c r="A6309" s="355">
        <f t="shared" si="98"/>
        <v>45920</v>
      </c>
      <c r="B6309" s="356">
        <v>16</v>
      </c>
      <c r="C6309" s="357">
        <v>1791.7459182580001</v>
      </c>
      <c r="D6309" s="357">
        <v>1713.7989815249996</v>
      </c>
      <c r="E6309" s="357">
        <v>13.561973752000002</v>
      </c>
    </row>
    <row r="6310" spans="1:5">
      <c r="A6310" s="355">
        <f t="shared" si="98"/>
        <v>45920</v>
      </c>
      <c r="B6310" s="356">
        <v>17</v>
      </c>
      <c r="C6310" s="357">
        <v>1831.8800172159995</v>
      </c>
      <c r="D6310" s="357">
        <v>1713.154076708</v>
      </c>
      <c r="E6310" s="357">
        <v>12.977904676000005</v>
      </c>
    </row>
    <row r="6311" spans="1:5">
      <c r="A6311" s="355">
        <f t="shared" si="98"/>
        <v>45920</v>
      </c>
      <c r="B6311" s="356">
        <v>18</v>
      </c>
      <c r="C6311" s="357">
        <v>1846.8340585939995</v>
      </c>
      <c r="D6311" s="357">
        <v>1859.700705042</v>
      </c>
      <c r="E6311" s="357">
        <v>13.597955410000004</v>
      </c>
    </row>
    <row r="6312" spans="1:5">
      <c r="A6312" s="355">
        <f t="shared" si="98"/>
        <v>45920</v>
      </c>
      <c r="B6312" s="356">
        <v>19</v>
      </c>
      <c r="C6312" s="357">
        <v>1859.2600792630003</v>
      </c>
      <c r="D6312" s="357">
        <v>1857.4187602070001</v>
      </c>
      <c r="E6312" s="357">
        <v>14.236611117000001</v>
      </c>
    </row>
    <row r="6313" spans="1:5">
      <c r="A6313" s="355">
        <f t="shared" si="98"/>
        <v>45920</v>
      </c>
      <c r="B6313" s="356">
        <v>20</v>
      </c>
      <c r="C6313" s="357">
        <v>1774.5493730550004</v>
      </c>
      <c r="D6313" s="357">
        <v>1772.8528185279999</v>
      </c>
      <c r="E6313" s="357">
        <v>14.525925996</v>
      </c>
    </row>
    <row r="6314" spans="1:5">
      <c r="A6314" s="355">
        <f t="shared" si="98"/>
        <v>45920</v>
      </c>
      <c r="B6314" s="356">
        <v>21</v>
      </c>
      <c r="C6314" s="357">
        <v>1645.4173955310002</v>
      </c>
      <c r="D6314" s="357">
        <v>1648.3288990809999</v>
      </c>
      <c r="E6314" s="357">
        <v>14.765452346000007</v>
      </c>
    </row>
    <row r="6315" spans="1:5">
      <c r="A6315" s="355">
        <f t="shared" si="98"/>
        <v>45920</v>
      </c>
      <c r="B6315" s="356">
        <v>22</v>
      </c>
      <c r="C6315" s="357">
        <v>1654.4812155159998</v>
      </c>
      <c r="D6315" s="357">
        <v>1526.3277066910002</v>
      </c>
      <c r="E6315" s="357">
        <v>14.050861466999997</v>
      </c>
    </row>
    <row r="6316" spans="1:5">
      <c r="A6316" s="355">
        <f t="shared" si="98"/>
        <v>45920</v>
      </c>
      <c r="B6316" s="356">
        <v>23</v>
      </c>
      <c r="C6316" s="357">
        <v>1469.6934818730001</v>
      </c>
      <c r="D6316" s="357">
        <v>1378.8712564569998</v>
      </c>
      <c r="E6316" s="357">
        <v>15.008614635999997</v>
      </c>
    </row>
    <row r="6317" spans="1:5">
      <c r="A6317" s="355">
        <f t="shared" si="98"/>
        <v>45921</v>
      </c>
      <c r="B6317" s="356">
        <v>0</v>
      </c>
      <c r="C6317" s="357">
        <v>1444.0257091129999</v>
      </c>
      <c r="D6317" s="357">
        <v>1278.3716638419999</v>
      </c>
      <c r="E6317" s="357">
        <v>14.588826693000003</v>
      </c>
    </row>
    <row r="6318" spans="1:5">
      <c r="A6318" s="355">
        <f t="shared" si="98"/>
        <v>45921</v>
      </c>
      <c r="B6318" s="356">
        <v>1</v>
      </c>
      <c r="C6318" s="357">
        <v>1383.1762270419993</v>
      </c>
      <c r="D6318" s="357">
        <v>1222.3357006909996</v>
      </c>
      <c r="E6318" s="357">
        <v>14.356200461</v>
      </c>
    </row>
    <row r="6319" spans="1:5">
      <c r="A6319" s="355">
        <f t="shared" si="98"/>
        <v>45921</v>
      </c>
      <c r="B6319" s="356">
        <v>2</v>
      </c>
      <c r="C6319" s="357">
        <v>1361.1329513520006</v>
      </c>
      <c r="D6319" s="357">
        <v>1186.6218660529998</v>
      </c>
      <c r="E6319" s="357">
        <v>14.249624836000001</v>
      </c>
    </row>
    <row r="6320" spans="1:5">
      <c r="A6320" s="355">
        <f t="shared" si="98"/>
        <v>45921</v>
      </c>
      <c r="B6320" s="356">
        <v>3</v>
      </c>
      <c r="C6320" s="357">
        <v>1331.7258321730003</v>
      </c>
      <c r="D6320" s="357">
        <v>1161.3122773460002</v>
      </c>
      <c r="E6320" s="357">
        <v>14.243364201999993</v>
      </c>
    </row>
    <row r="6321" spans="1:5">
      <c r="A6321" s="355">
        <f t="shared" si="98"/>
        <v>45921</v>
      </c>
      <c r="B6321" s="356">
        <v>4</v>
      </c>
      <c r="C6321" s="357">
        <v>1318.6487270280002</v>
      </c>
      <c r="D6321" s="357">
        <v>1156.7063298449998</v>
      </c>
      <c r="E6321" s="357">
        <v>14.043686695999991</v>
      </c>
    </row>
    <row r="6322" spans="1:5">
      <c r="A6322" s="355">
        <f t="shared" si="98"/>
        <v>45921</v>
      </c>
      <c r="B6322" s="356">
        <v>5</v>
      </c>
      <c r="C6322" s="357">
        <v>1336.6339345029996</v>
      </c>
      <c r="D6322" s="357">
        <v>1182.3156156109999</v>
      </c>
      <c r="E6322" s="357">
        <v>13.756601904000005</v>
      </c>
    </row>
    <row r="6323" spans="1:5">
      <c r="A6323" s="355">
        <f t="shared" si="98"/>
        <v>45921</v>
      </c>
      <c r="B6323" s="356">
        <v>6</v>
      </c>
      <c r="C6323" s="357">
        <v>1336.1010889330007</v>
      </c>
      <c r="D6323" s="357">
        <v>1207.9824144259994</v>
      </c>
      <c r="E6323" s="357">
        <v>10.617595739000002</v>
      </c>
    </row>
    <row r="6324" spans="1:5">
      <c r="A6324" s="355">
        <f t="shared" si="98"/>
        <v>45921</v>
      </c>
      <c r="B6324" s="356">
        <v>7</v>
      </c>
      <c r="C6324" s="357">
        <v>1396.0565891309998</v>
      </c>
      <c r="D6324" s="357">
        <v>1302.2239381309994</v>
      </c>
      <c r="E6324" s="357">
        <v>8.9562942310000011</v>
      </c>
    </row>
    <row r="6325" spans="1:5">
      <c r="A6325" s="355">
        <f t="shared" si="98"/>
        <v>45921</v>
      </c>
      <c r="B6325" s="356">
        <v>8</v>
      </c>
      <c r="C6325" s="357">
        <v>1498.6546814510004</v>
      </c>
      <c r="D6325" s="357">
        <v>1406.9718864939996</v>
      </c>
      <c r="E6325" s="357">
        <v>9.1259498180000005</v>
      </c>
    </row>
    <row r="6326" spans="1:5">
      <c r="A6326" s="355">
        <f t="shared" si="98"/>
        <v>45921</v>
      </c>
      <c r="B6326" s="356">
        <v>9</v>
      </c>
      <c r="C6326" s="357">
        <v>1588.2700439389998</v>
      </c>
      <c r="D6326" s="357">
        <v>1493.816475802</v>
      </c>
      <c r="E6326" s="357">
        <v>9.5564406720000008</v>
      </c>
    </row>
    <row r="6327" spans="1:5">
      <c r="A6327" s="355">
        <f t="shared" si="98"/>
        <v>45921</v>
      </c>
      <c r="B6327" s="356">
        <v>10</v>
      </c>
      <c r="C6327" s="357">
        <v>1629.2941943890003</v>
      </c>
      <c r="D6327" s="357">
        <v>1540.1092029680001</v>
      </c>
      <c r="E6327" s="357">
        <v>9.2464938179999976</v>
      </c>
    </row>
    <row r="6328" spans="1:5">
      <c r="A6328" s="355">
        <f t="shared" si="98"/>
        <v>45921</v>
      </c>
      <c r="B6328" s="356">
        <v>11</v>
      </c>
      <c r="C6328" s="357">
        <v>1661.6068658589995</v>
      </c>
      <c r="D6328" s="357">
        <v>1559.6617181059994</v>
      </c>
      <c r="E6328" s="357">
        <v>9.4764459540000008</v>
      </c>
    </row>
    <row r="6329" spans="1:5">
      <c r="A6329" s="355">
        <f t="shared" si="98"/>
        <v>45921</v>
      </c>
      <c r="B6329" s="356">
        <v>12</v>
      </c>
      <c r="C6329" s="357">
        <v>1641.9875681340002</v>
      </c>
      <c r="D6329" s="357">
        <v>1558.0460685850003</v>
      </c>
      <c r="E6329" s="357">
        <v>9.2531866229999977</v>
      </c>
    </row>
    <row r="6330" spans="1:5">
      <c r="A6330" s="355">
        <f t="shared" si="98"/>
        <v>45921</v>
      </c>
      <c r="B6330" s="356">
        <v>13</v>
      </c>
      <c r="C6330" s="357">
        <v>1649.5721706640009</v>
      </c>
      <c r="D6330" s="357">
        <v>1565.6000100939998</v>
      </c>
      <c r="E6330" s="357">
        <v>10.638810534000003</v>
      </c>
    </row>
    <row r="6331" spans="1:5">
      <c r="A6331" s="355">
        <f t="shared" si="98"/>
        <v>45921</v>
      </c>
      <c r="B6331" s="356">
        <v>14</v>
      </c>
      <c r="C6331" s="357">
        <v>1643.8449198579992</v>
      </c>
      <c r="D6331" s="357">
        <v>1558.9665981419994</v>
      </c>
      <c r="E6331" s="357">
        <v>11.756957345</v>
      </c>
    </row>
    <row r="6332" spans="1:5">
      <c r="A6332" s="355">
        <f t="shared" si="98"/>
        <v>45921</v>
      </c>
      <c r="B6332" s="356">
        <v>15</v>
      </c>
      <c r="C6332" s="357">
        <v>1625.5557801649998</v>
      </c>
      <c r="D6332" s="357">
        <v>1542.7250930860007</v>
      </c>
      <c r="E6332" s="357">
        <v>11.699727060999997</v>
      </c>
    </row>
    <row r="6333" spans="1:5">
      <c r="A6333" s="355">
        <f t="shared" si="98"/>
        <v>45921</v>
      </c>
      <c r="B6333" s="356">
        <v>16</v>
      </c>
      <c r="C6333" s="357">
        <v>1607.8528645920001</v>
      </c>
      <c r="D6333" s="357">
        <v>1554.2631838789996</v>
      </c>
      <c r="E6333" s="357">
        <v>11.535202623</v>
      </c>
    </row>
    <row r="6334" spans="1:5">
      <c r="A6334" s="355">
        <f t="shared" si="98"/>
        <v>45921</v>
      </c>
      <c r="B6334" s="356">
        <v>17</v>
      </c>
      <c r="C6334" s="357">
        <v>1638.8347881009995</v>
      </c>
      <c r="D6334" s="357">
        <v>1581.4290393529998</v>
      </c>
      <c r="E6334" s="357">
        <v>12.235092727000001</v>
      </c>
    </row>
    <row r="6335" spans="1:5">
      <c r="A6335" s="355">
        <f t="shared" si="98"/>
        <v>45921</v>
      </c>
      <c r="B6335" s="356">
        <v>18</v>
      </c>
      <c r="C6335" s="357">
        <v>1722.1543471400007</v>
      </c>
      <c r="D6335" s="357">
        <v>1734.9083046419996</v>
      </c>
      <c r="E6335" s="357">
        <v>13.195926381999994</v>
      </c>
    </row>
    <row r="6336" spans="1:5">
      <c r="A6336" s="355">
        <f t="shared" si="98"/>
        <v>45921</v>
      </c>
      <c r="B6336" s="356">
        <v>19</v>
      </c>
      <c r="C6336" s="357">
        <v>1703.3935223170001</v>
      </c>
      <c r="D6336" s="357">
        <v>1768.3742652209996</v>
      </c>
      <c r="E6336" s="357">
        <v>13.322001534000004</v>
      </c>
    </row>
    <row r="6337" spans="1:5">
      <c r="A6337" s="355">
        <f t="shared" si="98"/>
        <v>45921</v>
      </c>
      <c r="B6337" s="356">
        <v>20</v>
      </c>
      <c r="C6337" s="357">
        <v>1621.1127460900002</v>
      </c>
      <c r="D6337" s="357">
        <v>1696.4198695070002</v>
      </c>
      <c r="E6337" s="357">
        <v>13.483599282000004</v>
      </c>
    </row>
    <row r="6338" spans="1:5">
      <c r="A6338" s="355">
        <f t="shared" si="98"/>
        <v>45921</v>
      </c>
      <c r="B6338" s="356">
        <v>21</v>
      </c>
      <c r="C6338" s="357">
        <v>1540.6642176920002</v>
      </c>
      <c r="D6338" s="357">
        <v>1549.9516003830001</v>
      </c>
      <c r="E6338" s="357">
        <v>14.304781244999999</v>
      </c>
    </row>
    <row r="6339" spans="1:5">
      <c r="A6339" s="355">
        <f t="shared" si="98"/>
        <v>45921</v>
      </c>
      <c r="B6339" s="356">
        <v>22</v>
      </c>
      <c r="C6339" s="357">
        <v>1539.6836397959992</v>
      </c>
      <c r="D6339" s="357">
        <v>1409.1029415309999</v>
      </c>
      <c r="E6339" s="357">
        <v>13.841732624000004</v>
      </c>
    </row>
    <row r="6340" spans="1:5">
      <c r="A6340" s="355">
        <f t="shared" si="98"/>
        <v>45921</v>
      </c>
      <c r="B6340" s="356">
        <v>23</v>
      </c>
      <c r="C6340" s="357">
        <v>1472.1719448889999</v>
      </c>
      <c r="D6340" s="357">
        <v>1267.7405282070001</v>
      </c>
      <c r="E6340" s="357">
        <v>13.794064419999996</v>
      </c>
    </row>
    <row r="6341" spans="1:5">
      <c r="A6341" s="355">
        <f t="shared" si="98"/>
        <v>45922</v>
      </c>
      <c r="B6341" s="356">
        <v>0</v>
      </c>
      <c r="C6341" s="357">
        <v>1326.2217233670001</v>
      </c>
      <c r="D6341" s="357">
        <v>1180.2317233009999</v>
      </c>
      <c r="E6341" s="357">
        <v>13.257408357999999</v>
      </c>
    </row>
    <row r="6342" spans="1:5">
      <c r="A6342" s="355">
        <f t="shared" ref="A6342:A6405" si="99">IF(B6342=0,A6341+1,A6341)</f>
        <v>45922</v>
      </c>
      <c r="B6342" s="356">
        <v>1</v>
      </c>
      <c r="C6342" s="357">
        <v>1273.8575390120004</v>
      </c>
      <c r="D6342" s="357">
        <v>1134.7930728500005</v>
      </c>
      <c r="E6342" s="357">
        <v>13.451431473999996</v>
      </c>
    </row>
    <row r="6343" spans="1:5">
      <c r="A6343" s="355">
        <f t="shared" si="99"/>
        <v>45922</v>
      </c>
      <c r="B6343" s="356">
        <v>2</v>
      </c>
      <c r="C6343" s="357">
        <v>1251.6802973439997</v>
      </c>
      <c r="D6343" s="357">
        <v>1116.5503454379996</v>
      </c>
      <c r="E6343" s="357">
        <v>13.423256828999991</v>
      </c>
    </row>
    <row r="6344" spans="1:5">
      <c r="A6344" s="355">
        <f t="shared" si="99"/>
        <v>45922</v>
      </c>
      <c r="B6344" s="356">
        <v>3</v>
      </c>
      <c r="C6344" s="357">
        <v>1225.748523058</v>
      </c>
      <c r="D6344" s="357">
        <v>1124.4209507329997</v>
      </c>
      <c r="E6344" s="357">
        <v>13.545031139999994</v>
      </c>
    </row>
    <row r="6345" spans="1:5">
      <c r="A6345" s="355">
        <f t="shared" si="99"/>
        <v>45922</v>
      </c>
      <c r="B6345" s="356">
        <v>4</v>
      </c>
      <c r="C6345" s="357">
        <v>1241.7490194969998</v>
      </c>
      <c r="D6345" s="357">
        <v>1185.507693063</v>
      </c>
      <c r="E6345" s="357">
        <v>13.604304662000002</v>
      </c>
    </row>
    <row r="6346" spans="1:5">
      <c r="A6346" s="355">
        <f t="shared" si="99"/>
        <v>45922</v>
      </c>
      <c r="B6346" s="356">
        <v>5</v>
      </c>
      <c r="C6346" s="357">
        <v>1376.6025547290001</v>
      </c>
      <c r="D6346" s="357">
        <v>1315.3274685129998</v>
      </c>
      <c r="E6346" s="357">
        <v>12.369124349999998</v>
      </c>
    </row>
    <row r="6347" spans="1:5">
      <c r="A6347" s="355">
        <f t="shared" si="99"/>
        <v>45922</v>
      </c>
      <c r="B6347" s="356">
        <v>6</v>
      </c>
      <c r="C6347" s="357">
        <v>1466.3938438370005</v>
      </c>
      <c r="D6347" s="357">
        <v>1458.4418796739997</v>
      </c>
      <c r="E6347" s="357">
        <v>12.738016687</v>
      </c>
    </row>
    <row r="6348" spans="1:5">
      <c r="A6348" s="355">
        <f t="shared" si="99"/>
        <v>45922</v>
      </c>
      <c r="B6348" s="356">
        <v>7</v>
      </c>
      <c r="C6348" s="357">
        <v>1601.5164922840002</v>
      </c>
      <c r="D6348" s="357">
        <v>1596.7723197830003</v>
      </c>
      <c r="E6348" s="357">
        <v>15.57037633</v>
      </c>
    </row>
    <row r="6349" spans="1:5">
      <c r="A6349" s="355">
        <f t="shared" si="99"/>
        <v>45922</v>
      </c>
      <c r="B6349" s="356">
        <v>8</v>
      </c>
      <c r="C6349" s="357">
        <v>1706.2415416580004</v>
      </c>
      <c r="D6349" s="357">
        <v>1712.885635271</v>
      </c>
      <c r="E6349" s="357">
        <v>17.357575194000002</v>
      </c>
    </row>
    <row r="6350" spans="1:5">
      <c r="A6350" s="355">
        <f t="shared" si="99"/>
        <v>45922</v>
      </c>
      <c r="B6350" s="356">
        <v>9</v>
      </c>
      <c r="C6350" s="357">
        <v>1784.6851132420002</v>
      </c>
      <c r="D6350" s="357">
        <v>1788.2392936700001</v>
      </c>
      <c r="E6350" s="357">
        <v>18.263490936000007</v>
      </c>
    </row>
    <row r="6351" spans="1:5">
      <c r="A6351" s="355">
        <f t="shared" si="99"/>
        <v>45922</v>
      </c>
      <c r="B6351" s="356">
        <v>10</v>
      </c>
      <c r="C6351" s="357">
        <v>1880.1409085520004</v>
      </c>
      <c r="D6351" s="357">
        <v>1857.0012192189999</v>
      </c>
      <c r="E6351" s="357">
        <v>19.031929436000013</v>
      </c>
    </row>
    <row r="6352" spans="1:5">
      <c r="A6352" s="355">
        <f t="shared" si="99"/>
        <v>45922</v>
      </c>
      <c r="B6352" s="356">
        <v>11</v>
      </c>
      <c r="C6352" s="357">
        <v>1889.6834505700003</v>
      </c>
      <c r="D6352" s="357">
        <v>1908.1402774950002</v>
      </c>
      <c r="E6352" s="357">
        <v>18.566636307</v>
      </c>
    </row>
    <row r="6353" spans="1:5">
      <c r="A6353" s="355">
        <f t="shared" si="99"/>
        <v>45922</v>
      </c>
      <c r="B6353" s="356">
        <v>12</v>
      </c>
      <c r="C6353" s="357">
        <v>1927.8478722919992</v>
      </c>
      <c r="D6353" s="357">
        <v>1903.255781957</v>
      </c>
      <c r="E6353" s="357">
        <v>17.287674578000001</v>
      </c>
    </row>
    <row r="6354" spans="1:5">
      <c r="A6354" s="355">
        <f t="shared" si="99"/>
        <v>45922</v>
      </c>
      <c r="B6354" s="356">
        <v>13</v>
      </c>
      <c r="C6354" s="357">
        <v>2009.1027051560006</v>
      </c>
      <c r="D6354" s="357">
        <v>1926.9500821250003</v>
      </c>
      <c r="E6354" s="357">
        <v>17.862175199000003</v>
      </c>
    </row>
    <row r="6355" spans="1:5">
      <c r="A6355" s="355">
        <f t="shared" si="99"/>
        <v>45922</v>
      </c>
      <c r="B6355" s="356">
        <v>14</v>
      </c>
      <c r="C6355" s="357">
        <v>2023.6206207670002</v>
      </c>
      <c r="D6355" s="357">
        <v>1958.4760342149998</v>
      </c>
      <c r="E6355" s="357">
        <v>19.295550344000002</v>
      </c>
    </row>
    <row r="6356" spans="1:5">
      <c r="A6356" s="355">
        <f t="shared" si="99"/>
        <v>45922</v>
      </c>
      <c r="B6356" s="356">
        <v>15</v>
      </c>
      <c r="C6356" s="357">
        <v>1967.279048181</v>
      </c>
      <c r="D6356" s="357">
        <v>1958.669446634</v>
      </c>
      <c r="E6356" s="357">
        <v>18.812161096999994</v>
      </c>
    </row>
    <row r="6357" spans="1:5">
      <c r="A6357" s="355">
        <f t="shared" si="99"/>
        <v>45922</v>
      </c>
      <c r="B6357" s="356">
        <v>16</v>
      </c>
      <c r="C6357" s="357">
        <v>1885.2829870010003</v>
      </c>
      <c r="D6357" s="357">
        <v>1927.4375822979998</v>
      </c>
      <c r="E6357" s="357">
        <v>17.468972991000001</v>
      </c>
    </row>
    <row r="6358" spans="1:5">
      <c r="A6358" s="355">
        <f t="shared" si="99"/>
        <v>45922</v>
      </c>
      <c r="B6358" s="356">
        <v>17</v>
      </c>
      <c r="C6358" s="357">
        <v>1867.0726221069999</v>
      </c>
      <c r="D6358" s="357">
        <v>1905.1883984670003</v>
      </c>
      <c r="E6358" s="357">
        <v>15.130226574999998</v>
      </c>
    </row>
    <row r="6359" spans="1:5">
      <c r="A6359" s="355">
        <f t="shared" si="99"/>
        <v>45922</v>
      </c>
      <c r="B6359" s="356">
        <v>18</v>
      </c>
      <c r="C6359" s="357">
        <v>1828.0570937629986</v>
      </c>
      <c r="D6359" s="357">
        <v>1993.1997408619993</v>
      </c>
      <c r="E6359" s="357">
        <v>14.158533691000004</v>
      </c>
    </row>
    <row r="6360" spans="1:5">
      <c r="A6360" s="355">
        <f t="shared" si="99"/>
        <v>45922</v>
      </c>
      <c r="B6360" s="356">
        <v>19</v>
      </c>
      <c r="C6360" s="357">
        <v>1881.475153956</v>
      </c>
      <c r="D6360" s="357">
        <v>1971.8604117310003</v>
      </c>
      <c r="E6360" s="357">
        <v>14.327431482</v>
      </c>
    </row>
    <row r="6361" spans="1:5">
      <c r="A6361" s="355">
        <f t="shared" si="99"/>
        <v>45922</v>
      </c>
      <c r="B6361" s="356">
        <v>20</v>
      </c>
      <c r="C6361" s="357">
        <v>1773.431433831</v>
      </c>
      <c r="D6361" s="357">
        <v>1874.1730631810005</v>
      </c>
      <c r="E6361" s="357">
        <v>14.143116739</v>
      </c>
    </row>
    <row r="6362" spans="1:5">
      <c r="A6362" s="355">
        <f t="shared" si="99"/>
        <v>45922</v>
      </c>
      <c r="B6362" s="356">
        <v>21</v>
      </c>
      <c r="C6362" s="357">
        <v>1623.5150641340008</v>
      </c>
      <c r="D6362" s="357">
        <v>1722.8982546030004</v>
      </c>
      <c r="E6362" s="357">
        <v>15.151008010000002</v>
      </c>
    </row>
    <row r="6363" spans="1:5">
      <c r="A6363" s="355">
        <f t="shared" si="99"/>
        <v>45922</v>
      </c>
      <c r="B6363" s="356">
        <v>22</v>
      </c>
      <c r="C6363" s="357">
        <v>1668.3740178639998</v>
      </c>
      <c r="D6363" s="357">
        <v>1569.7948673569999</v>
      </c>
      <c r="E6363" s="357">
        <v>14.988532795000003</v>
      </c>
    </row>
    <row r="6364" spans="1:5">
      <c r="A6364" s="355">
        <f t="shared" si="99"/>
        <v>45922</v>
      </c>
      <c r="B6364" s="356">
        <v>23</v>
      </c>
      <c r="C6364" s="357">
        <v>1531.9521145269996</v>
      </c>
      <c r="D6364" s="357">
        <v>1416.3465338090002</v>
      </c>
      <c r="E6364" s="357">
        <v>15.329183562999994</v>
      </c>
    </row>
    <row r="6365" spans="1:5">
      <c r="A6365" s="355">
        <f t="shared" si="99"/>
        <v>45923</v>
      </c>
      <c r="B6365" s="356">
        <v>0</v>
      </c>
      <c r="C6365" s="357">
        <v>1472.3302417950001</v>
      </c>
      <c r="D6365" s="357">
        <v>1324.5946504799997</v>
      </c>
      <c r="E6365" s="357">
        <v>17.006575375000001</v>
      </c>
    </row>
    <row r="6366" spans="1:5">
      <c r="A6366" s="355">
        <f t="shared" si="99"/>
        <v>45923</v>
      </c>
      <c r="B6366" s="356">
        <v>1</v>
      </c>
      <c r="C6366" s="357">
        <v>1457.0042207010003</v>
      </c>
      <c r="D6366" s="357">
        <v>1272.8121177029998</v>
      </c>
      <c r="E6366" s="357">
        <v>16.096607223999996</v>
      </c>
    </row>
    <row r="6367" spans="1:5">
      <c r="A6367" s="355">
        <f t="shared" si="99"/>
        <v>45923</v>
      </c>
      <c r="B6367" s="356">
        <v>2</v>
      </c>
      <c r="C6367" s="357">
        <v>1413.1042233429994</v>
      </c>
      <c r="D6367" s="357">
        <v>1244.1096305570004</v>
      </c>
      <c r="E6367" s="357">
        <v>15.953756410999999</v>
      </c>
    </row>
    <row r="6368" spans="1:5">
      <c r="A6368" s="355">
        <f t="shared" si="99"/>
        <v>45923</v>
      </c>
      <c r="B6368" s="356">
        <v>3</v>
      </c>
      <c r="C6368" s="357">
        <v>1387.8205080250009</v>
      </c>
      <c r="D6368" s="357">
        <v>1246.322077581</v>
      </c>
      <c r="E6368" s="357">
        <v>16.232993195999995</v>
      </c>
    </row>
    <row r="6369" spans="1:5">
      <c r="A6369" s="355">
        <f t="shared" si="99"/>
        <v>45923</v>
      </c>
      <c r="B6369" s="356">
        <v>4</v>
      </c>
      <c r="C6369" s="357">
        <v>1405.839801435</v>
      </c>
      <c r="D6369" s="357">
        <v>1296.0347014510003</v>
      </c>
      <c r="E6369" s="357">
        <v>15.954116900000002</v>
      </c>
    </row>
    <row r="6370" spans="1:5">
      <c r="A6370" s="355">
        <f t="shared" si="99"/>
        <v>45923</v>
      </c>
      <c r="B6370" s="356">
        <v>5</v>
      </c>
      <c r="C6370" s="357">
        <v>1478.5253458919999</v>
      </c>
      <c r="D6370" s="357">
        <v>1411.4594474900005</v>
      </c>
      <c r="E6370" s="357">
        <v>14.968026603999997</v>
      </c>
    </row>
    <row r="6371" spans="1:5">
      <c r="A6371" s="355">
        <f t="shared" si="99"/>
        <v>45923</v>
      </c>
      <c r="B6371" s="356">
        <v>6</v>
      </c>
      <c r="C6371" s="357">
        <v>1576.2498220340001</v>
      </c>
      <c r="D6371" s="357">
        <v>1549.1815143110002</v>
      </c>
      <c r="E6371" s="357">
        <v>15.305402074999995</v>
      </c>
    </row>
    <row r="6372" spans="1:5">
      <c r="A6372" s="355">
        <f t="shared" si="99"/>
        <v>45923</v>
      </c>
      <c r="B6372" s="356">
        <v>7</v>
      </c>
      <c r="C6372" s="357">
        <v>1658.325171768</v>
      </c>
      <c r="D6372" s="357">
        <v>1655.3869179640001</v>
      </c>
      <c r="E6372" s="357">
        <v>17.497214608</v>
      </c>
    </row>
    <row r="6373" spans="1:5">
      <c r="A6373" s="355">
        <f t="shared" si="99"/>
        <v>45923</v>
      </c>
      <c r="B6373" s="356">
        <v>8</v>
      </c>
      <c r="C6373" s="357">
        <v>1746.2143401740002</v>
      </c>
      <c r="D6373" s="357">
        <v>1728.3335281489999</v>
      </c>
      <c r="E6373" s="357">
        <v>19.409273760999998</v>
      </c>
    </row>
    <row r="6374" spans="1:5">
      <c r="A6374" s="355">
        <f t="shared" si="99"/>
        <v>45923</v>
      </c>
      <c r="B6374" s="356">
        <v>9</v>
      </c>
      <c r="C6374" s="357">
        <v>1801.7067851049985</v>
      </c>
      <c r="D6374" s="357">
        <v>1791.3273175869995</v>
      </c>
      <c r="E6374" s="357">
        <v>19.621775061000001</v>
      </c>
    </row>
    <row r="6375" spans="1:5">
      <c r="A6375" s="355">
        <f t="shared" si="99"/>
        <v>45923</v>
      </c>
      <c r="B6375" s="356">
        <v>10</v>
      </c>
      <c r="C6375" s="357">
        <v>1836.6077759819991</v>
      </c>
      <c r="D6375" s="357">
        <v>1830.5069939399998</v>
      </c>
      <c r="E6375" s="357">
        <v>19.777064439999997</v>
      </c>
    </row>
    <row r="6376" spans="1:5">
      <c r="A6376" s="355">
        <f t="shared" si="99"/>
        <v>45923</v>
      </c>
      <c r="B6376" s="356">
        <v>11</v>
      </c>
      <c r="C6376" s="357">
        <v>1879.2799666740007</v>
      </c>
      <c r="D6376" s="357">
        <v>1887.2098781990001</v>
      </c>
      <c r="E6376" s="357">
        <v>19.924936415000008</v>
      </c>
    </row>
    <row r="6377" spans="1:5">
      <c r="A6377" s="355">
        <f t="shared" si="99"/>
        <v>45923</v>
      </c>
      <c r="B6377" s="356">
        <v>12</v>
      </c>
      <c r="C6377" s="357">
        <v>1881.4694270750003</v>
      </c>
      <c r="D6377" s="357">
        <v>1897.2255214950003</v>
      </c>
      <c r="E6377" s="357">
        <v>18.780776257000003</v>
      </c>
    </row>
    <row r="6378" spans="1:5">
      <c r="A6378" s="355">
        <f t="shared" si="99"/>
        <v>45923</v>
      </c>
      <c r="B6378" s="356">
        <v>13</v>
      </c>
      <c r="C6378" s="357">
        <v>1930.2787592760005</v>
      </c>
      <c r="D6378" s="357">
        <v>1923.5001092069999</v>
      </c>
      <c r="E6378" s="357">
        <v>19.673704791999999</v>
      </c>
    </row>
    <row r="6379" spans="1:5">
      <c r="A6379" s="355">
        <f t="shared" si="99"/>
        <v>45923</v>
      </c>
      <c r="B6379" s="356">
        <v>14</v>
      </c>
      <c r="C6379" s="357">
        <v>1868.4567559870004</v>
      </c>
      <c r="D6379" s="357">
        <v>1946.1320472859998</v>
      </c>
      <c r="E6379" s="357">
        <v>21.187944212999991</v>
      </c>
    </row>
    <row r="6380" spans="1:5">
      <c r="A6380" s="355">
        <f t="shared" si="99"/>
        <v>45923</v>
      </c>
      <c r="B6380" s="356">
        <v>15</v>
      </c>
      <c r="C6380" s="357">
        <v>1885.25392111</v>
      </c>
      <c r="D6380" s="357">
        <v>1930.254846775</v>
      </c>
      <c r="E6380" s="357">
        <v>21.229596541999978</v>
      </c>
    </row>
    <row r="6381" spans="1:5">
      <c r="A6381" s="355">
        <f t="shared" si="99"/>
        <v>45923</v>
      </c>
      <c r="B6381" s="356">
        <v>16</v>
      </c>
      <c r="C6381" s="357">
        <v>1841.7483269390002</v>
      </c>
      <c r="D6381" s="357">
        <v>1917.4254730220002</v>
      </c>
      <c r="E6381" s="357">
        <v>19.761073718999999</v>
      </c>
    </row>
    <row r="6382" spans="1:5">
      <c r="A6382" s="355">
        <f t="shared" si="99"/>
        <v>45923</v>
      </c>
      <c r="B6382" s="356">
        <v>17</v>
      </c>
      <c r="C6382" s="357">
        <v>1743.1488326070003</v>
      </c>
      <c r="D6382" s="357">
        <v>1893.3165139669993</v>
      </c>
      <c r="E6382" s="357">
        <v>17.63857123</v>
      </c>
    </row>
    <row r="6383" spans="1:5">
      <c r="A6383" s="355">
        <f t="shared" si="99"/>
        <v>45923</v>
      </c>
      <c r="B6383" s="356">
        <v>18</v>
      </c>
      <c r="C6383" s="357">
        <v>1853.5549675749999</v>
      </c>
      <c r="D6383" s="357">
        <v>2001.5124652970005</v>
      </c>
      <c r="E6383" s="357">
        <v>17.405784419</v>
      </c>
    </row>
    <row r="6384" spans="1:5">
      <c r="A6384" s="355">
        <f t="shared" si="99"/>
        <v>45923</v>
      </c>
      <c r="B6384" s="356">
        <v>19</v>
      </c>
      <c r="C6384" s="357">
        <v>1894.7663909500009</v>
      </c>
      <c r="D6384" s="357">
        <v>1985.1038876340003</v>
      </c>
      <c r="E6384" s="357">
        <v>17.256640453999999</v>
      </c>
    </row>
    <row r="6385" spans="1:5">
      <c r="A6385" s="355">
        <f t="shared" si="99"/>
        <v>45923</v>
      </c>
      <c r="B6385" s="356">
        <v>20</v>
      </c>
      <c r="C6385" s="357">
        <v>1835.0010365900005</v>
      </c>
      <c r="D6385" s="357">
        <v>1889.0838598660002</v>
      </c>
      <c r="E6385" s="357">
        <v>15.984117369000003</v>
      </c>
    </row>
    <row r="6386" spans="1:5">
      <c r="A6386" s="355">
        <f t="shared" si="99"/>
        <v>45923</v>
      </c>
      <c r="B6386" s="356">
        <v>21</v>
      </c>
      <c r="C6386" s="357">
        <v>1716.1995659010004</v>
      </c>
      <c r="D6386" s="357">
        <v>1732.9693542980003</v>
      </c>
      <c r="E6386" s="357">
        <v>14.687402428999997</v>
      </c>
    </row>
    <row r="6387" spans="1:5">
      <c r="A6387" s="355">
        <f t="shared" si="99"/>
        <v>45923</v>
      </c>
      <c r="B6387" s="356">
        <v>22</v>
      </c>
      <c r="C6387" s="357">
        <v>1753.5899455589999</v>
      </c>
      <c r="D6387" s="357">
        <v>1573.891963</v>
      </c>
      <c r="E6387" s="357">
        <v>14.468744346000001</v>
      </c>
    </row>
    <row r="6388" spans="1:5">
      <c r="A6388" s="355">
        <f t="shared" si="99"/>
        <v>45923</v>
      </c>
      <c r="B6388" s="356">
        <v>23</v>
      </c>
      <c r="C6388" s="357">
        <v>1663.3983701890002</v>
      </c>
      <c r="D6388" s="357">
        <v>1423.8670114809997</v>
      </c>
      <c r="E6388" s="357">
        <v>14.090660514</v>
      </c>
    </row>
    <row r="6389" spans="1:5">
      <c r="A6389" s="355">
        <f t="shared" si="99"/>
        <v>45924</v>
      </c>
      <c r="B6389" s="356">
        <v>0</v>
      </c>
      <c r="C6389" s="357">
        <v>1516.5427431180001</v>
      </c>
      <c r="D6389" s="357">
        <v>1330.7153010069997</v>
      </c>
      <c r="E6389" s="357">
        <v>14.97944594</v>
      </c>
    </row>
    <row r="6390" spans="1:5">
      <c r="A6390" s="355">
        <f t="shared" si="99"/>
        <v>45924</v>
      </c>
      <c r="B6390" s="356">
        <v>1</v>
      </c>
      <c r="C6390" s="357">
        <v>1415.8943589870003</v>
      </c>
      <c r="D6390" s="357">
        <v>1276.9966849579998</v>
      </c>
      <c r="E6390" s="357">
        <v>15.166321380999999</v>
      </c>
    </row>
    <row r="6391" spans="1:5">
      <c r="A6391" s="355">
        <f t="shared" si="99"/>
        <v>45924</v>
      </c>
      <c r="B6391" s="356">
        <v>2</v>
      </c>
      <c r="C6391" s="357">
        <v>1384.438827237999</v>
      </c>
      <c r="D6391" s="357">
        <v>1251.3844244699999</v>
      </c>
      <c r="E6391" s="357">
        <v>15.688322464000004</v>
      </c>
    </row>
    <row r="6392" spans="1:5">
      <c r="A6392" s="355">
        <f t="shared" si="99"/>
        <v>45924</v>
      </c>
      <c r="B6392" s="356">
        <v>3</v>
      </c>
      <c r="C6392" s="357">
        <v>1326.4127641470004</v>
      </c>
      <c r="D6392" s="357">
        <v>1254.5475975930005</v>
      </c>
      <c r="E6392" s="357">
        <v>15.274251331000007</v>
      </c>
    </row>
    <row r="6393" spans="1:5">
      <c r="A6393" s="355">
        <f t="shared" si="99"/>
        <v>45924</v>
      </c>
      <c r="B6393" s="356">
        <v>4</v>
      </c>
      <c r="C6393" s="357">
        <v>1350.2378839710002</v>
      </c>
      <c r="D6393" s="357">
        <v>1308.1740532560002</v>
      </c>
      <c r="E6393" s="357">
        <v>15.312985121999999</v>
      </c>
    </row>
    <row r="6394" spans="1:5">
      <c r="A6394" s="355">
        <f t="shared" si="99"/>
        <v>45924</v>
      </c>
      <c r="B6394" s="356">
        <v>5</v>
      </c>
      <c r="C6394" s="357">
        <v>1469.1575194679995</v>
      </c>
      <c r="D6394" s="357">
        <v>1435.2873793980002</v>
      </c>
      <c r="E6394" s="357">
        <v>14.783612350999995</v>
      </c>
    </row>
    <row r="6395" spans="1:5">
      <c r="A6395" s="355">
        <f t="shared" si="99"/>
        <v>45924</v>
      </c>
      <c r="B6395" s="356">
        <v>6</v>
      </c>
      <c r="C6395" s="357">
        <v>1558.9302109970001</v>
      </c>
      <c r="D6395" s="357">
        <v>1560.2846997760003</v>
      </c>
      <c r="E6395" s="357">
        <v>14.097375411999998</v>
      </c>
    </row>
    <row r="6396" spans="1:5">
      <c r="A6396" s="355">
        <f t="shared" si="99"/>
        <v>45924</v>
      </c>
      <c r="B6396" s="356">
        <v>7</v>
      </c>
      <c r="C6396" s="357">
        <v>1659.1028870609994</v>
      </c>
      <c r="D6396" s="357">
        <v>1662.3648394200006</v>
      </c>
      <c r="E6396" s="357">
        <v>16.732360350000004</v>
      </c>
    </row>
    <row r="6397" spans="1:5">
      <c r="A6397" s="355">
        <f t="shared" si="99"/>
        <v>45924</v>
      </c>
      <c r="B6397" s="356">
        <v>8</v>
      </c>
      <c r="C6397" s="357">
        <v>1777.0590051949996</v>
      </c>
      <c r="D6397" s="357">
        <v>1760.7766987509999</v>
      </c>
      <c r="E6397" s="357">
        <v>18.337637317000002</v>
      </c>
    </row>
    <row r="6398" spans="1:5">
      <c r="A6398" s="355">
        <f t="shared" si="99"/>
        <v>45924</v>
      </c>
      <c r="B6398" s="356">
        <v>9</v>
      </c>
      <c r="C6398" s="357">
        <v>1869.3783611179997</v>
      </c>
      <c r="D6398" s="357">
        <v>1800.6387085640004</v>
      </c>
      <c r="E6398" s="357">
        <v>18.543710680999997</v>
      </c>
    </row>
    <row r="6399" spans="1:5">
      <c r="A6399" s="355">
        <f t="shared" si="99"/>
        <v>45924</v>
      </c>
      <c r="B6399" s="356">
        <v>10</v>
      </c>
      <c r="C6399" s="357">
        <v>1894.9370051880003</v>
      </c>
      <c r="D6399" s="357">
        <v>1851.7023578600001</v>
      </c>
      <c r="E6399" s="357">
        <v>18.85576240799999</v>
      </c>
    </row>
    <row r="6400" spans="1:5">
      <c r="A6400" s="355">
        <f t="shared" si="99"/>
        <v>45924</v>
      </c>
      <c r="B6400" s="356">
        <v>11</v>
      </c>
      <c r="C6400" s="357">
        <v>1946.7082181520004</v>
      </c>
      <c r="D6400" s="357">
        <v>1899.6983976559993</v>
      </c>
      <c r="E6400" s="357">
        <v>19.121865653</v>
      </c>
    </row>
    <row r="6401" spans="1:5">
      <c r="A6401" s="355">
        <f t="shared" si="99"/>
        <v>45924</v>
      </c>
      <c r="B6401" s="356">
        <v>12</v>
      </c>
      <c r="C6401" s="357">
        <v>1974.946602347</v>
      </c>
      <c r="D6401" s="357">
        <v>1890.5308396809994</v>
      </c>
      <c r="E6401" s="357">
        <v>17.372084718000004</v>
      </c>
    </row>
    <row r="6402" spans="1:5">
      <c r="A6402" s="355">
        <f t="shared" si="99"/>
        <v>45924</v>
      </c>
      <c r="B6402" s="356">
        <v>13</v>
      </c>
      <c r="C6402" s="357">
        <v>1899.8526577880004</v>
      </c>
      <c r="D6402" s="357">
        <v>1884.3675652000002</v>
      </c>
      <c r="E6402" s="357">
        <v>18.958399422999999</v>
      </c>
    </row>
    <row r="6403" spans="1:5">
      <c r="A6403" s="355">
        <f t="shared" si="99"/>
        <v>45924</v>
      </c>
      <c r="B6403" s="356">
        <v>14</v>
      </c>
      <c r="C6403" s="357">
        <v>1850.5501805989998</v>
      </c>
      <c r="D6403" s="357">
        <v>1905.3677377299996</v>
      </c>
      <c r="E6403" s="357">
        <v>20.169704177000003</v>
      </c>
    </row>
    <row r="6404" spans="1:5">
      <c r="A6404" s="355">
        <f t="shared" si="99"/>
        <v>45924</v>
      </c>
      <c r="B6404" s="356">
        <v>15</v>
      </c>
      <c r="C6404" s="357">
        <v>1836.7776260280004</v>
      </c>
      <c r="D6404" s="357">
        <v>1908.4618978019998</v>
      </c>
      <c r="E6404" s="357">
        <v>20.238366867000007</v>
      </c>
    </row>
    <row r="6405" spans="1:5">
      <c r="A6405" s="355">
        <f t="shared" si="99"/>
        <v>45924</v>
      </c>
      <c r="B6405" s="356">
        <v>16</v>
      </c>
      <c r="C6405" s="357">
        <v>1821.3771482159998</v>
      </c>
      <c r="D6405" s="357">
        <v>1908.0548399990003</v>
      </c>
      <c r="E6405" s="357">
        <v>18.707565550999988</v>
      </c>
    </row>
    <row r="6406" spans="1:5">
      <c r="A6406" s="355">
        <f t="shared" ref="A6406:A6469" si="100">IF(B6406=0,A6405+1,A6405)</f>
        <v>45924</v>
      </c>
      <c r="B6406" s="356">
        <v>17</v>
      </c>
      <c r="C6406" s="357">
        <v>1797.7064472170002</v>
      </c>
      <c r="D6406" s="357">
        <v>1887.5877797549995</v>
      </c>
      <c r="E6406" s="357">
        <v>16.598791117000001</v>
      </c>
    </row>
    <row r="6407" spans="1:5">
      <c r="A6407" s="355">
        <f t="shared" si="100"/>
        <v>45924</v>
      </c>
      <c r="B6407" s="356">
        <v>18</v>
      </c>
      <c r="C6407" s="357">
        <v>1873.1651590989993</v>
      </c>
      <c r="D6407" s="357">
        <v>2020.3690517120001</v>
      </c>
      <c r="E6407" s="357">
        <v>16.03466418</v>
      </c>
    </row>
    <row r="6408" spans="1:5">
      <c r="A6408" s="355">
        <f t="shared" si="100"/>
        <v>45924</v>
      </c>
      <c r="B6408" s="356">
        <v>19</v>
      </c>
      <c r="C6408" s="357">
        <v>1883.1587376209995</v>
      </c>
      <c r="D6408" s="357">
        <v>2032.4003445400001</v>
      </c>
      <c r="E6408" s="357">
        <v>16.497834016000002</v>
      </c>
    </row>
    <row r="6409" spans="1:5">
      <c r="A6409" s="355">
        <f t="shared" si="100"/>
        <v>45924</v>
      </c>
      <c r="B6409" s="356">
        <v>20</v>
      </c>
      <c r="C6409" s="357">
        <v>1800.7304859860008</v>
      </c>
      <c r="D6409" s="357">
        <v>1953.5063138239998</v>
      </c>
      <c r="E6409" s="357">
        <v>16.501431032999996</v>
      </c>
    </row>
    <row r="6410" spans="1:5">
      <c r="A6410" s="355">
        <f t="shared" si="100"/>
        <v>45924</v>
      </c>
      <c r="B6410" s="356">
        <v>21</v>
      </c>
      <c r="C6410" s="357">
        <v>1661.6348054320001</v>
      </c>
      <c r="D6410" s="357">
        <v>1796.768937434</v>
      </c>
      <c r="E6410" s="357">
        <v>16.865882673000002</v>
      </c>
    </row>
    <row r="6411" spans="1:5">
      <c r="A6411" s="355">
        <f t="shared" si="100"/>
        <v>45924</v>
      </c>
      <c r="B6411" s="356">
        <v>22</v>
      </c>
      <c r="C6411" s="357">
        <v>1699.5198729069998</v>
      </c>
      <c r="D6411" s="357">
        <v>1637.1845008360001</v>
      </c>
      <c r="E6411" s="357">
        <v>16.364151877000001</v>
      </c>
    </row>
    <row r="6412" spans="1:5">
      <c r="A6412" s="355">
        <f t="shared" si="100"/>
        <v>45924</v>
      </c>
      <c r="B6412" s="356">
        <v>23</v>
      </c>
      <c r="C6412" s="357">
        <v>1552.6891736810003</v>
      </c>
      <c r="D6412" s="357">
        <v>1475.9837214020004</v>
      </c>
      <c r="E6412" s="357">
        <v>16.786242794999996</v>
      </c>
    </row>
    <row r="6413" spans="1:5">
      <c r="A6413" s="355">
        <f t="shared" si="100"/>
        <v>45925</v>
      </c>
      <c r="B6413" s="356">
        <v>0</v>
      </c>
      <c r="C6413" s="357">
        <v>1469.4145643880004</v>
      </c>
      <c r="D6413" s="357">
        <v>1364.3487986379998</v>
      </c>
      <c r="E6413" s="357">
        <v>16.677504676999995</v>
      </c>
    </row>
    <row r="6414" spans="1:5">
      <c r="A6414" s="355">
        <f t="shared" si="100"/>
        <v>45925</v>
      </c>
      <c r="B6414" s="356">
        <v>1</v>
      </c>
      <c r="C6414" s="357">
        <v>1440.2169005420001</v>
      </c>
      <c r="D6414" s="357">
        <v>1306.634825288</v>
      </c>
      <c r="E6414" s="357">
        <v>16.702616038999999</v>
      </c>
    </row>
    <row r="6415" spans="1:5">
      <c r="A6415" s="355">
        <f t="shared" si="100"/>
        <v>45925</v>
      </c>
      <c r="B6415" s="356">
        <v>2</v>
      </c>
      <c r="C6415" s="357">
        <v>1378.6578190559999</v>
      </c>
      <c r="D6415" s="357">
        <v>1269.063863821</v>
      </c>
      <c r="E6415" s="357">
        <v>17.186392999999995</v>
      </c>
    </row>
    <row r="6416" spans="1:5">
      <c r="A6416" s="355">
        <f t="shared" si="100"/>
        <v>45925</v>
      </c>
      <c r="B6416" s="356">
        <v>3</v>
      </c>
      <c r="C6416" s="357">
        <v>1352.3179820980004</v>
      </c>
      <c r="D6416" s="357">
        <v>1266.0491487789998</v>
      </c>
      <c r="E6416" s="357">
        <v>16.943991448999995</v>
      </c>
    </row>
    <row r="6417" spans="1:5">
      <c r="A6417" s="355">
        <f t="shared" si="100"/>
        <v>45925</v>
      </c>
      <c r="B6417" s="356">
        <v>4</v>
      </c>
      <c r="C6417" s="357">
        <v>1404.8380567129996</v>
      </c>
      <c r="D6417" s="357">
        <v>1317.5927367089998</v>
      </c>
      <c r="E6417" s="357">
        <v>16.949392229000001</v>
      </c>
    </row>
    <row r="6418" spans="1:5">
      <c r="A6418" s="355">
        <f t="shared" si="100"/>
        <v>45925</v>
      </c>
      <c r="B6418" s="356">
        <v>5</v>
      </c>
      <c r="C6418" s="357">
        <v>1509.7266092459997</v>
      </c>
      <c r="D6418" s="357">
        <v>1428.8434144170005</v>
      </c>
      <c r="E6418" s="357">
        <v>15.992982287000002</v>
      </c>
    </row>
    <row r="6419" spans="1:5">
      <c r="A6419" s="355">
        <f t="shared" si="100"/>
        <v>45925</v>
      </c>
      <c r="B6419" s="356">
        <v>6</v>
      </c>
      <c r="C6419" s="357">
        <v>1578.3529303930002</v>
      </c>
      <c r="D6419" s="357">
        <v>1570.1017136129999</v>
      </c>
      <c r="E6419" s="357">
        <v>15.833908066999994</v>
      </c>
    </row>
    <row r="6420" spans="1:5">
      <c r="A6420" s="355">
        <f t="shared" si="100"/>
        <v>45925</v>
      </c>
      <c r="B6420" s="356">
        <v>7</v>
      </c>
      <c r="C6420" s="357">
        <v>1696.0199005899999</v>
      </c>
      <c r="D6420" s="357">
        <v>1689.4738734570003</v>
      </c>
      <c r="E6420" s="357">
        <v>16.505463958999997</v>
      </c>
    </row>
    <row r="6421" spans="1:5">
      <c r="A6421" s="355">
        <f t="shared" si="100"/>
        <v>45925</v>
      </c>
      <c r="B6421" s="356">
        <v>8</v>
      </c>
      <c r="C6421" s="357">
        <v>1805.0737020920005</v>
      </c>
      <c r="D6421" s="357">
        <v>1792.4964636069999</v>
      </c>
      <c r="E6421" s="357">
        <v>17.496854065999997</v>
      </c>
    </row>
    <row r="6422" spans="1:5">
      <c r="A6422" s="355">
        <f t="shared" si="100"/>
        <v>45925</v>
      </c>
      <c r="B6422" s="356">
        <v>9</v>
      </c>
      <c r="C6422" s="357">
        <v>1849.484152726</v>
      </c>
      <c r="D6422" s="357">
        <v>1839.0753210470002</v>
      </c>
      <c r="E6422" s="357">
        <v>18.159603476999997</v>
      </c>
    </row>
    <row r="6423" spans="1:5">
      <c r="A6423" s="355">
        <f t="shared" si="100"/>
        <v>45925</v>
      </c>
      <c r="B6423" s="356">
        <v>10</v>
      </c>
      <c r="C6423" s="357">
        <v>1823.3936388930006</v>
      </c>
      <c r="D6423" s="357">
        <v>1893.1205406839997</v>
      </c>
      <c r="E6423" s="357">
        <v>17.886168327</v>
      </c>
    </row>
    <row r="6424" spans="1:5">
      <c r="A6424" s="355">
        <f t="shared" si="100"/>
        <v>45925</v>
      </c>
      <c r="B6424" s="356">
        <v>11</v>
      </c>
      <c r="C6424" s="357">
        <v>1860.276926070999</v>
      </c>
      <c r="D6424" s="357">
        <v>1935.8909543780003</v>
      </c>
      <c r="E6424" s="357">
        <v>17.977352496000002</v>
      </c>
    </row>
    <row r="6425" spans="1:5">
      <c r="A6425" s="355">
        <f t="shared" si="100"/>
        <v>45925</v>
      </c>
      <c r="B6425" s="356">
        <v>12</v>
      </c>
      <c r="C6425" s="357">
        <v>1823.2250401310014</v>
      </c>
      <c r="D6425" s="357">
        <v>1923.5988378640004</v>
      </c>
      <c r="E6425" s="357">
        <v>17.335327169999996</v>
      </c>
    </row>
    <row r="6426" spans="1:5">
      <c r="A6426" s="355">
        <f t="shared" si="100"/>
        <v>45925</v>
      </c>
      <c r="B6426" s="356">
        <v>13</v>
      </c>
      <c r="C6426" s="357">
        <v>1838.5234473870005</v>
      </c>
      <c r="D6426" s="357">
        <v>1934.8916796350004</v>
      </c>
      <c r="E6426" s="357">
        <v>18.690939521000001</v>
      </c>
    </row>
    <row r="6427" spans="1:5">
      <c r="A6427" s="355">
        <f t="shared" si="100"/>
        <v>45925</v>
      </c>
      <c r="B6427" s="356">
        <v>14</v>
      </c>
      <c r="C6427" s="357">
        <v>1903.680075452</v>
      </c>
      <c r="D6427" s="357">
        <v>1929.8639141960002</v>
      </c>
      <c r="E6427" s="357">
        <v>19.128244151000008</v>
      </c>
    </row>
    <row r="6428" spans="1:5">
      <c r="A6428" s="355">
        <f t="shared" si="100"/>
        <v>45925</v>
      </c>
      <c r="B6428" s="356">
        <v>15</v>
      </c>
      <c r="C6428" s="357">
        <v>1982.9697376839997</v>
      </c>
      <c r="D6428" s="357">
        <v>1951.0526266459997</v>
      </c>
      <c r="E6428" s="357">
        <v>19.312345246999989</v>
      </c>
    </row>
    <row r="6429" spans="1:5">
      <c r="A6429" s="355">
        <f t="shared" si="100"/>
        <v>45925</v>
      </c>
      <c r="B6429" s="356">
        <v>16</v>
      </c>
      <c r="C6429" s="357">
        <v>1907.7680620710009</v>
      </c>
      <c r="D6429" s="357">
        <v>1939.4061924969997</v>
      </c>
      <c r="E6429" s="357">
        <v>18.227880251999999</v>
      </c>
    </row>
    <row r="6430" spans="1:5">
      <c r="A6430" s="355">
        <f t="shared" si="100"/>
        <v>45925</v>
      </c>
      <c r="B6430" s="356">
        <v>17</v>
      </c>
      <c r="C6430" s="357">
        <v>1846.6296357010008</v>
      </c>
      <c r="D6430" s="357">
        <v>1928.9885129210006</v>
      </c>
      <c r="E6430" s="357">
        <v>15.251808480999998</v>
      </c>
    </row>
    <row r="6431" spans="1:5">
      <c r="A6431" s="355">
        <f t="shared" si="100"/>
        <v>45925</v>
      </c>
      <c r="B6431" s="356">
        <v>18</v>
      </c>
      <c r="C6431" s="357">
        <v>1921.0450133560003</v>
      </c>
      <c r="D6431" s="357">
        <v>2040.2081022760001</v>
      </c>
      <c r="E6431" s="357">
        <v>14.579269993999999</v>
      </c>
    </row>
    <row r="6432" spans="1:5">
      <c r="A6432" s="355">
        <f t="shared" si="100"/>
        <v>45925</v>
      </c>
      <c r="B6432" s="356">
        <v>19</v>
      </c>
      <c r="C6432" s="357">
        <v>1930.2214877550007</v>
      </c>
      <c r="D6432" s="357">
        <v>2042.0787054549999</v>
      </c>
      <c r="E6432" s="357">
        <v>14.805670891999997</v>
      </c>
    </row>
    <row r="6433" spans="1:5">
      <c r="A6433" s="355">
        <f t="shared" si="100"/>
        <v>45925</v>
      </c>
      <c r="B6433" s="356">
        <v>20</v>
      </c>
      <c r="C6433" s="357">
        <v>1877.1425687629999</v>
      </c>
      <c r="D6433" s="357">
        <v>1948.9241817899995</v>
      </c>
      <c r="E6433" s="357">
        <v>15.059149021999998</v>
      </c>
    </row>
    <row r="6434" spans="1:5">
      <c r="A6434" s="355">
        <f t="shared" si="100"/>
        <v>45925</v>
      </c>
      <c r="B6434" s="356">
        <v>21</v>
      </c>
      <c r="C6434" s="357">
        <v>1765.8815432490001</v>
      </c>
      <c r="D6434" s="357">
        <v>1797.9045390110009</v>
      </c>
      <c r="E6434" s="357">
        <v>14.280790424999999</v>
      </c>
    </row>
    <row r="6435" spans="1:5">
      <c r="A6435" s="355">
        <f t="shared" si="100"/>
        <v>45925</v>
      </c>
      <c r="B6435" s="356">
        <v>22</v>
      </c>
      <c r="C6435" s="357">
        <v>1733.9210627670002</v>
      </c>
      <c r="D6435" s="357">
        <v>1651.9109581689997</v>
      </c>
      <c r="E6435" s="357">
        <v>13.882229723000002</v>
      </c>
    </row>
    <row r="6436" spans="1:5">
      <c r="A6436" s="355">
        <f t="shared" si="100"/>
        <v>45925</v>
      </c>
      <c r="B6436" s="356">
        <v>23</v>
      </c>
      <c r="C6436" s="357">
        <v>1553.2978958190004</v>
      </c>
      <c r="D6436" s="357">
        <v>1488.7700883319999</v>
      </c>
      <c r="E6436" s="357">
        <v>14.633246544999999</v>
      </c>
    </row>
    <row r="6437" spans="1:5">
      <c r="A6437" s="355">
        <f t="shared" si="100"/>
        <v>45926</v>
      </c>
      <c r="B6437" s="356">
        <v>0</v>
      </c>
      <c r="C6437" s="357">
        <v>1463.5141659379995</v>
      </c>
      <c r="D6437" s="357">
        <v>1380.4714691870001</v>
      </c>
      <c r="E6437" s="357">
        <v>14.500091438999993</v>
      </c>
    </row>
    <row r="6438" spans="1:5">
      <c r="A6438" s="355">
        <f t="shared" si="100"/>
        <v>45926</v>
      </c>
      <c r="B6438" s="356">
        <v>1</v>
      </c>
      <c r="C6438" s="357">
        <v>1455.8959583590006</v>
      </c>
      <c r="D6438" s="357">
        <v>1319.6804357659996</v>
      </c>
      <c r="E6438" s="357">
        <v>14.380708136000001</v>
      </c>
    </row>
    <row r="6439" spans="1:5">
      <c r="A6439" s="355">
        <f t="shared" si="100"/>
        <v>45926</v>
      </c>
      <c r="B6439" s="356">
        <v>2</v>
      </c>
      <c r="C6439" s="357">
        <v>1382.7146571010001</v>
      </c>
      <c r="D6439" s="357">
        <v>1280.6503123319999</v>
      </c>
      <c r="E6439" s="357">
        <v>14.261836382999995</v>
      </c>
    </row>
    <row r="6440" spans="1:5">
      <c r="A6440" s="355">
        <f t="shared" si="100"/>
        <v>45926</v>
      </c>
      <c r="B6440" s="356">
        <v>3</v>
      </c>
      <c r="C6440" s="357">
        <v>1397.6076202139996</v>
      </c>
      <c r="D6440" s="357">
        <v>1281.1452878159998</v>
      </c>
      <c r="E6440" s="357">
        <v>14.320247067999999</v>
      </c>
    </row>
    <row r="6441" spans="1:5">
      <c r="A6441" s="355">
        <f t="shared" si="100"/>
        <v>45926</v>
      </c>
      <c r="B6441" s="356">
        <v>4</v>
      </c>
      <c r="C6441" s="357">
        <v>1394.1550018790001</v>
      </c>
      <c r="D6441" s="357">
        <v>1323.9344661139999</v>
      </c>
      <c r="E6441" s="357">
        <v>14.958823577</v>
      </c>
    </row>
    <row r="6442" spans="1:5">
      <c r="A6442" s="355">
        <f t="shared" si="100"/>
        <v>45926</v>
      </c>
      <c r="B6442" s="356">
        <v>5</v>
      </c>
      <c r="C6442" s="357">
        <v>1479.6147691230001</v>
      </c>
      <c r="D6442" s="357">
        <v>1451.9707764279999</v>
      </c>
      <c r="E6442" s="357">
        <v>14.884863727999994</v>
      </c>
    </row>
    <row r="6443" spans="1:5">
      <c r="A6443" s="355">
        <f t="shared" si="100"/>
        <v>45926</v>
      </c>
      <c r="B6443" s="356">
        <v>6</v>
      </c>
      <c r="C6443" s="357">
        <v>1596.6367648359999</v>
      </c>
      <c r="D6443" s="357">
        <v>1578.9996262549998</v>
      </c>
      <c r="E6443" s="357">
        <v>14.313335633999996</v>
      </c>
    </row>
    <row r="6444" spans="1:5">
      <c r="A6444" s="355">
        <f t="shared" si="100"/>
        <v>45926</v>
      </c>
      <c r="B6444" s="356">
        <v>7</v>
      </c>
      <c r="C6444" s="357">
        <v>1719.4213723500009</v>
      </c>
      <c r="D6444" s="357">
        <v>1701.810701545</v>
      </c>
      <c r="E6444" s="357">
        <v>16.561600612000003</v>
      </c>
    </row>
    <row r="6445" spans="1:5">
      <c r="A6445" s="355">
        <f t="shared" si="100"/>
        <v>45926</v>
      </c>
      <c r="B6445" s="356">
        <v>8</v>
      </c>
      <c r="C6445" s="357">
        <v>1887.5327645990001</v>
      </c>
      <c r="D6445" s="357">
        <v>1806.1610790729997</v>
      </c>
      <c r="E6445" s="357">
        <v>17.565928356000001</v>
      </c>
    </row>
    <row r="6446" spans="1:5">
      <c r="A6446" s="355">
        <f t="shared" si="100"/>
        <v>45926</v>
      </c>
      <c r="B6446" s="356">
        <v>9</v>
      </c>
      <c r="C6446" s="357">
        <v>2012.6358610499994</v>
      </c>
      <c r="D6446" s="357">
        <v>1872.0251602419994</v>
      </c>
      <c r="E6446" s="357">
        <v>18.268459972000002</v>
      </c>
    </row>
    <row r="6447" spans="1:5">
      <c r="A6447" s="355">
        <f t="shared" si="100"/>
        <v>45926</v>
      </c>
      <c r="B6447" s="356">
        <v>10</v>
      </c>
      <c r="C6447" s="357">
        <v>2038.2083845880011</v>
      </c>
      <c r="D6447" s="357">
        <v>1918.6811713639995</v>
      </c>
      <c r="E6447" s="357">
        <v>18.301272066999999</v>
      </c>
    </row>
    <row r="6448" spans="1:5">
      <c r="A6448" s="355">
        <f t="shared" si="100"/>
        <v>45926</v>
      </c>
      <c r="B6448" s="356">
        <v>11</v>
      </c>
      <c r="C6448" s="357">
        <v>2084.7364651040007</v>
      </c>
      <c r="D6448" s="357">
        <v>1968.4750104149998</v>
      </c>
      <c r="E6448" s="357">
        <v>17.877945812000004</v>
      </c>
    </row>
    <row r="6449" spans="1:5">
      <c r="A6449" s="355">
        <f t="shared" si="100"/>
        <v>45926</v>
      </c>
      <c r="B6449" s="356">
        <v>12</v>
      </c>
      <c r="C6449" s="357">
        <v>2021.5417159390011</v>
      </c>
      <c r="D6449" s="357">
        <v>1965.4320070569997</v>
      </c>
      <c r="E6449" s="357">
        <v>15.762807393000001</v>
      </c>
    </row>
    <row r="6450" spans="1:5">
      <c r="A6450" s="355">
        <f t="shared" si="100"/>
        <v>45926</v>
      </c>
      <c r="B6450" s="356">
        <v>13</v>
      </c>
      <c r="C6450" s="357">
        <v>2019.524625786999</v>
      </c>
      <c r="D6450" s="357">
        <v>1969.2568965470002</v>
      </c>
      <c r="E6450" s="357">
        <v>16.915757406999997</v>
      </c>
    </row>
    <row r="6451" spans="1:5">
      <c r="A6451" s="355">
        <f t="shared" si="100"/>
        <v>45926</v>
      </c>
      <c r="B6451" s="356">
        <v>14</v>
      </c>
      <c r="C6451" s="357">
        <v>2014.1477997930006</v>
      </c>
      <c r="D6451" s="357">
        <v>1986.3000905519996</v>
      </c>
      <c r="E6451" s="357">
        <v>17.621263842000001</v>
      </c>
    </row>
    <row r="6452" spans="1:5">
      <c r="A6452" s="355">
        <f t="shared" si="100"/>
        <v>45926</v>
      </c>
      <c r="B6452" s="356">
        <v>15</v>
      </c>
      <c r="C6452" s="357">
        <v>1889.653557946001</v>
      </c>
      <c r="D6452" s="357">
        <v>1970.6542312439999</v>
      </c>
      <c r="E6452" s="357">
        <v>16.724648459000001</v>
      </c>
    </row>
    <row r="6453" spans="1:5">
      <c r="A6453" s="355">
        <f t="shared" si="100"/>
        <v>45926</v>
      </c>
      <c r="B6453" s="356">
        <v>16</v>
      </c>
      <c r="C6453" s="357">
        <v>1775.1449866660002</v>
      </c>
      <c r="D6453" s="357">
        <v>1896.7249521890003</v>
      </c>
      <c r="E6453" s="357">
        <v>14.246182139000002</v>
      </c>
    </row>
    <row r="6454" spans="1:5">
      <c r="A6454" s="355">
        <f t="shared" si="100"/>
        <v>45926</v>
      </c>
      <c r="B6454" s="356">
        <v>17</v>
      </c>
      <c r="C6454" s="357">
        <v>1736.459019272</v>
      </c>
      <c r="D6454" s="357">
        <v>1869.0163562539997</v>
      </c>
      <c r="E6454" s="357">
        <v>13.096527962</v>
      </c>
    </row>
    <row r="6455" spans="1:5">
      <c r="A6455" s="355">
        <f t="shared" si="100"/>
        <v>45926</v>
      </c>
      <c r="B6455" s="356">
        <v>18</v>
      </c>
      <c r="C6455" s="357">
        <v>1791.3863494729999</v>
      </c>
      <c r="D6455" s="357">
        <v>1990.3331301580004</v>
      </c>
      <c r="E6455" s="357">
        <v>13.677936700999998</v>
      </c>
    </row>
    <row r="6456" spans="1:5">
      <c r="A6456" s="355">
        <f t="shared" si="100"/>
        <v>45926</v>
      </c>
      <c r="B6456" s="356">
        <v>19</v>
      </c>
      <c r="C6456" s="357">
        <v>1800.7393727239994</v>
      </c>
      <c r="D6456" s="357">
        <v>1996.2021793649994</v>
      </c>
      <c r="E6456" s="357">
        <v>13.380867418999994</v>
      </c>
    </row>
    <row r="6457" spans="1:5">
      <c r="A6457" s="355">
        <f t="shared" si="100"/>
        <v>45926</v>
      </c>
      <c r="B6457" s="356">
        <v>20</v>
      </c>
      <c r="C6457" s="357">
        <v>1741.3897202310004</v>
      </c>
      <c r="D6457" s="357">
        <v>1912.8816640279995</v>
      </c>
      <c r="E6457" s="357">
        <v>13.667402569999998</v>
      </c>
    </row>
    <row r="6458" spans="1:5">
      <c r="A6458" s="355">
        <f t="shared" si="100"/>
        <v>45926</v>
      </c>
      <c r="B6458" s="356">
        <v>21</v>
      </c>
      <c r="C6458" s="357">
        <v>1607.9767318690003</v>
      </c>
      <c r="D6458" s="357">
        <v>1773.1035912839998</v>
      </c>
      <c r="E6458" s="357">
        <v>14.112798840999996</v>
      </c>
    </row>
    <row r="6459" spans="1:5">
      <c r="A6459" s="355">
        <f t="shared" si="100"/>
        <v>45926</v>
      </c>
      <c r="B6459" s="356">
        <v>22</v>
      </c>
      <c r="C6459" s="357">
        <v>1574.1492386749999</v>
      </c>
      <c r="D6459" s="357">
        <v>1613.8808895929997</v>
      </c>
      <c r="E6459" s="357">
        <v>14.356453982000003</v>
      </c>
    </row>
    <row r="6460" spans="1:5">
      <c r="A6460" s="355">
        <f t="shared" si="100"/>
        <v>45926</v>
      </c>
      <c r="B6460" s="356">
        <v>23</v>
      </c>
      <c r="C6460" s="357">
        <v>1485.1872662990002</v>
      </c>
      <c r="D6460" s="357">
        <v>1469.7159109800002</v>
      </c>
      <c r="E6460" s="357">
        <v>13.920413875999996</v>
      </c>
    </row>
    <row r="6461" spans="1:5">
      <c r="A6461" s="355">
        <f t="shared" si="100"/>
        <v>45927</v>
      </c>
      <c r="B6461" s="356">
        <v>0</v>
      </c>
      <c r="C6461" s="357">
        <v>1475.1635570929998</v>
      </c>
      <c r="D6461" s="357">
        <v>1353.049662115</v>
      </c>
      <c r="E6461" s="357">
        <v>13.508922171000004</v>
      </c>
    </row>
    <row r="6462" spans="1:5">
      <c r="A6462" s="355">
        <f t="shared" si="100"/>
        <v>45927</v>
      </c>
      <c r="B6462" s="356">
        <v>1</v>
      </c>
      <c r="C6462" s="357">
        <v>1444.6313053749996</v>
      </c>
      <c r="D6462" s="357">
        <v>1298.6367314259999</v>
      </c>
      <c r="E6462" s="357">
        <v>13.649723331999995</v>
      </c>
    </row>
    <row r="6463" spans="1:5">
      <c r="A6463" s="355">
        <f t="shared" si="100"/>
        <v>45927</v>
      </c>
      <c r="B6463" s="356">
        <v>2</v>
      </c>
      <c r="C6463" s="357">
        <v>1357.3897412650006</v>
      </c>
      <c r="D6463" s="357">
        <v>1265.2862449779998</v>
      </c>
      <c r="E6463" s="357">
        <v>13.900380349999995</v>
      </c>
    </row>
    <row r="6464" spans="1:5">
      <c r="A6464" s="355">
        <f t="shared" si="100"/>
        <v>45927</v>
      </c>
      <c r="B6464" s="356">
        <v>3</v>
      </c>
      <c r="C6464" s="357">
        <v>1355.1300695269993</v>
      </c>
      <c r="D6464" s="357">
        <v>1253.1382282489994</v>
      </c>
      <c r="E6464" s="357">
        <v>14.237854036999998</v>
      </c>
    </row>
    <row r="6465" spans="1:5">
      <c r="A6465" s="355">
        <f t="shared" si="100"/>
        <v>45927</v>
      </c>
      <c r="B6465" s="356">
        <v>4</v>
      </c>
      <c r="C6465" s="357">
        <v>1410.1079510599998</v>
      </c>
      <c r="D6465" s="357">
        <v>1264.7313242289997</v>
      </c>
      <c r="E6465" s="357">
        <v>14.229443824000008</v>
      </c>
    </row>
    <row r="6466" spans="1:5">
      <c r="A6466" s="355">
        <f t="shared" si="100"/>
        <v>45927</v>
      </c>
      <c r="B6466" s="356">
        <v>5</v>
      </c>
      <c r="C6466" s="357">
        <v>1452.6000193490001</v>
      </c>
      <c r="D6466" s="357">
        <v>1328.0407894729997</v>
      </c>
      <c r="E6466" s="357">
        <v>13.793798076000002</v>
      </c>
    </row>
    <row r="6467" spans="1:5">
      <c r="A6467" s="355">
        <f t="shared" si="100"/>
        <v>45927</v>
      </c>
      <c r="B6467" s="356">
        <v>6</v>
      </c>
      <c r="C6467" s="357">
        <v>1486.3413495389998</v>
      </c>
      <c r="D6467" s="357">
        <v>1392.6034709330002</v>
      </c>
      <c r="E6467" s="357">
        <v>12.636556678999998</v>
      </c>
    </row>
    <row r="6468" spans="1:5">
      <c r="A6468" s="355">
        <f t="shared" si="100"/>
        <v>45927</v>
      </c>
      <c r="B6468" s="356">
        <v>7</v>
      </c>
      <c r="C6468" s="357">
        <v>1559.1184819699999</v>
      </c>
      <c r="D6468" s="357">
        <v>1526.3623619450007</v>
      </c>
      <c r="E6468" s="357">
        <v>14.055028592000001</v>
      </c>
    </row>
    <row r="6469" spans="1:5">
      <c r="A6469" s="355">
        <f t="shared" si="100"/>
        <v>45927</v>
      </c>
      <c r="B6469" s="356">
        <v>8</v>
      </c>
      <c r="C6469" s="357">
        <v>1596.8130553090004</v>
      </c>
      <c r="D6469" s="357">
        <v>1647.853023073</v>
      </c>
      <c r="E6469" s="357">
        <v>15.722845740999999</v>
      </c>
    </row>
    <row r="6470" spans="1:5">
      <c r="A6470" s="355">
        <f t="shared" ref="A6470:A6533" si="101">IF(B6470=0,A6469+1,A6469)</f>
        <v>45927</v>
      </c>
      <c r="B6470" s="356">
        <v>9</v>
      </c>
      <c r="C6470" s="357">
        <v>1733.9965831549994</v>
      </c>
      <c r="D6470" s="357">
        <v>1731.1139458150005</v>
      </c>
      <c r="E6470" s="357">
        <v>15.721792519000003</v>
      </c>
    </row>
    <row r="6471" spans="1:5">
      <c r="A6471" s="355">
        <f t="shared" si="101"/>
        <v>45927</v>
      </c>
      <c r="B6471" s="356">
        <v>10</v>
      </c>
      <c r="C6471" s="357">
        <v>1786.361021987</v>
      </c>
      <c r="D6471" s="357">
        <v>1772.091869951</v>
      </c>
      <c r="E6471" s="357">
        <v>15.713090353999997</v>
      </c>
    </row>
    <row r="6472" spans="1:5">
      <c r="A6472" s="355">
        <f t="shared" si="101"/>
        <v>45927</v>
      </c>
      <c r="B6472" s="356">
        <v>11</v>
      </c>
      <c r="C6472" s="357">
        <v>1802.6894455549998</v>
      </c>
      <c r="D6472" s="357">
        <v>1783.0960618670006</v>
      </c>
      <c r="E6472" s="357">
        <v>14.930424530000002</v>
      </c>
    </row>
    <row r="6473" spans="1:5">
      <c r="A6473" s="355">
        <f t="shared" si="101"/>
        <v>45927</v>
      </c>
      <c r="B6473" s="356">
        <v>12</v>
      </c>
      <c r="C6473" s="357">
        <v>1789.8339109350009</v>
      </c>
      <c r="D6473" s="357">
        <v>1771.4232247580001</v>
      </c>
      <c r="E6473" s="357">
        <v>14.399318463000004</v>
      </c>
    </row>
    <row r="6474" spans="1:5">
      <c r="A6474" s="355">
        <f t="shared" si="101"/>
        <v>45927</v>
      </c>
      <c r="B6474" s="356">
        <v>13</v>
      </c>
      <c r="C6474" s="357">
        <v>1666.9725545189999</v>
      </c>
      <c r="D6474" s="357">
        <v>1729.1079089650002</v>
      </c>
      <c r="E6474" s="357">
        <v>13.773036741</v>
      </c>
    </row>
    <row r="6475" spans="1:5">
      <c r="A6475" s="355">
        <f t="shared" si="101"/>
        <v>45927</v>
      </c>
      <c r="B6475" s="356">
        <v>14</v>
      </c>
      <c r="C6475" s="357">
        <v>1608.124647356</v>
      </c>
      <c r="D6475" s="357">
        <v>1698.9886084370007</v>
      </c>
      <c r="E6475" s="357">
        <v>14.830236476000003</v>
      </c>
    </row>
    <row r="6476" spans="1:5">
      <c r="A6476" s="355">
        <f t="shared" si="101"/>
        <v>45927</v>
      </c>
      <c r="B6476" s="356">
        <v>15</v>
      </c>
      <c r="C6476" s="357">
        <v>1598.8598954250003</v>
      </c>
      <c r="D6476" s="357">
        <v>1688.9846931060001</v>
      </c>
      <c r="E6476" s="357">
        <v>13.927887113999999</v>
      </c>
    </row>
    <row r="6477" spans="1:5">
      <c r="A6477" s="355">
        <f t="shared" si="101"/>
        <v>45927</v>
      </c>
      <c r="B6477" s="356">
        <v>16</v>
      </c>
      <c r="C6477" s="357">
        <v>1614.0317844159997</v>
      </c>
      <c r="D6477" s="357">
        <v>1694.4011254729992</v>
      </c>
      <c r="E6477" s="357">
        <v>12.793645607000004</v>
      </c>
    </row>
    <row r="6478" spans="1:5">
      <c r="A6478" s="355">
        <f t="shared" si="101"/>
        <v>45927</v>
      </c>
      <c r="B6478" s="356">
        <v>17</v>
      </c>
      <c r="C6478" s="357">
        <v>1624.8435379300008</v>
      </c>
      <c r="D6478" s="357">
        <v>1717.8847452379996</v>
      </c>
      <c r="E6478" s="357">
        <v>12.728597975000001</v>
      </c>
    </row>
    <row r="6479" spans="1:5">
      <c r="A6479" s="355">
        <f t="shared" si="101"/>
        <v>45927</v>
      </c>
      <c r="B6479" s="356">
        <v>18</v>
      </c>
      <c r="C6479" s="357">
        <v>1779.655066394</v>
      </c>
      <c r="D6479" s="357">
        <v>1895.9589225660002</v>
      </c>
      <c r="E6479" s="357">
        <v>13.211668245999999</v>
      </c>
    </row>
    <row r="6480" spans="1:5">
      <c r="A6480" s="355">
        <f t="shared" si="101"/>
        <v>45927</v>
      </c>
      <c r="B6480" s="356">
        <v>19</v>
      </c>
      <c r="C6480" s="357">
        <v>1722.7388237950004</v>
      </c>
      <c r="D6480" s="357">
        <v>1891.9325490130002</v>
      </c>
      <c r="E6480" s="357">
        <v>13.081169392000001</v>
      </c>
    </row>
    <row r="6481" spans="1:5">
      <c r="A6481" s="355">
        <f t="shared" si="101"/>
        <v>45927</v>
      </c>
      <c r="B6481" s="356">
        <v>20</v>
      </c>
      <c r="C6481" s="357">
        <v>1618.3404440509998</v>
      </c>
      <c r="D6481" s="357">
        <v>1814.6187790070003</v>
      </c>
      <c r="E6481" s="357">
        <v>13.341149270999997</v>
      </c>
    </row>
    <row r="6482" spans="1:5">
      <c r="A6482" s="355">
        <f t="shared" si="101"/>
        <v>45927</v>
      </c>
      <c r="B6482" s="356">
        <v>21</v>
      </c>
      <c r="C6482" s="357">
        <v>1502.6728152649998</v>
      </c>
      <c r="D6482" s="357">
        <v>1685.1583435069997</v>
      </c>
      <c r="E6482" s="357">
        <v>14.053371323</v>
      </c>
    </row>
    <row r="6483" spans="1:5">
      <c r="A6483" s="355">
        <f t="shared" si="101"/>
        <v>45927</v>
      </c>
      <c r="B6483" s="356">
        <v>22</v>
      </c>
      <c r="C6483" s="357">
        <v>1503.7683425010002</v>
      </c>
      <c r="D6483" s="357">
        <v>1526.7108836899995</v>
      </c>
      <c r="E6483" s="357">
        <v>15.145420830999997</v>
      </c>
    </row>
    <row r="6484" spans="1:5">
      <c r="A6484" s="355">
        <f t="shared" si="101"/>
        <v>45927</v>
      </c>
      <c r="B6484" s="356">
        <v>23</v>
      </c>
      <c r="C6484" s="357">
        <v>1399.2448569760002</v>
      </c>
      <c r="D6484" s="357">
        <v>1390.6314204560003</v>
      </c>
      <c r="E6484" s="357">
        <v>15.360322310999999</v>
      </c>
    </row>
    <row r="6485" spans="1:5">
      <c r="A6485" s="355">
        <f t="shared" si="101"/>
        <v>45928</v>
      </c>
      <c r="B6485" s="356">
        <v>0</v>
      </c>
      <c r="C6485" s="357">
        <v>1334.2818629689998</v>
      </c>
      <c r="D6485" s="357">
        <v>1282.8530102550005</v>
      </c>
      <c r="E6485" s="357">
        <v>16.690041144999988</v>
      </c>
    </row>
    <row r="6486" spans="1:5">
      <c r="A6486" s="355">
        <f t="shared" si="101"/>
        <v>45928</v>
      </c>
      <c r="B6486" s="356">
        <v>1</v>
      </c>
      <c r="C6486" s="357">
        <v>1291.9196136200001</v>
      </c>
      <c r="D6486" s="357">
        <v>1214.6511671879996</v>
      </c>
      <c r="E6486" s="357">
        <v>29.112833255999995</v>
      </c>
    </row>
    <row r="6487" spans="1:5">
      <c r="A6487" s="355">
        <f t="shared" si="101"/>
        <v>45928</v>
      </c>
      <c r="B6487" s="356">
        <v>2</v>
      </c>
      <c r="C6487" s="357">
        <v>1288.4710105059999</v>
      </c>
      <c r="D6487" s="357">
        <v>1179.759339666</v>
      </c>
      <c r="E6487" s="357">
        <v>31.627720880000009</v>
      </c>
    </row>
    <row r="6488" spans="1:5">
      <c r="A6488" s="355">
        <f t="shared" si="101"/>
        <v>45928</v>
      </c>
      <c r="B6488" s="356">
        <v>3</v>
      </c>
      <c r="C6488" s="357">
        <v>1267.3409814040001</v>
      </c>
      <c r="D6488" s="357">
        <v>1163.3832646230001</v>
      </c>
      <c r="E6488" s="357">
        <v>31.340824589999993</v>
      </c>
    </row>
    <row r="6489" spans="1:5">
      <c r="A6489" s="355">
        <f t="shared" si="101"/>
        <v>45928</v>
      </c>
      <c r="B6489" s="356">
        <v>4</v>
      </c>
      <c r="C6489" s="357">
        <v>1272.1222858379999</v>
      </c>
      <c r="D6489" s="357">
        <v>1167.6221642949999</v>
      </c>
      <c r="E6489" s="357">
        <v>31.373121815000001</v>
      </c>
    </row>
    <row r="6490" spans="1:5">
      <c r="A6490" s="355">
        <f t="shared" si="101"/>
        <v>45928</v>
      </c>
      <c r="B6490" s="356">
        <v>5</v>
      </c>
      <c r="C6490" s="357">
        <v>1276.6308232109996</v>
      </c>
      <c r="D6490" s="357">
        <v>1184.5673573919998</v>
      </c>
      <c r="E6490" s="357">
        <v>31.123701289999993</v>
      </c>
    </row>
    <row r="6491" spans="1:5">
      <c r="A6491" s="355">
        <f t="shared" si="101"/>
        <v>45928</v>
      </c>
      <c r="B6491" s="356">
        <v>6</v>
      </c>
      <c r="C6491" s="357">
        <v>1245.2832395710006</v>
      </c>
      <c r="D6491" s="357">
        <v>1213.2580910929998</v>
      </c>
      <c r="E6491" s="357">
        <v>27.729487547999994</v>
      </c>
    </row>
    <row r="6492" spans="1:5">
      <c r="A6492" s="355">
        <f t="shared" si="101"/>
        <v>45928</v>
      </c>
      <c r="B6492" s="356">
        <v>7</v>
      </c>
      <c r="C6492" s="357">
        <v>1306.6115612700007</v>
      </c>
      <c r="D6492" s="357">
        <v>1308.9323203829999</v>
      </c>
      <c r="E6492" s="357">
        <v>24.785918831</v>
      </c>
    </row>
    <row r="6493" spans="1:5">
      <c r="A6493" s="355">
        <f t="shared" si="101"/>
        <v>45928</v>
      </c>
      <c r="B6493" s="356">
        <v>8</v>
      </c>
      <c r="C6493" s="357">
        <v>1361.2751773399998</v>
      </c>
      <c r="D6493" s="357">
        <v>1410.174340479</v>
      </c>
      <c r="E6493" s="357">
        <v>26.955972571999997</v>
      </c>
    </row>
    <row r="6494" spans="1:5">
      <c r="A6494" s="355">
        <f t="shared" si="101"/>
        <v>45928</v>
      </c>
      <c r="B6494" s="356">
        <v>9</v>
      </c>
      <c r="C6494" s="357">
        <v>1411.6688583900004</v>
      </c>
      <c r="D6494" s="357">
        <v>1478.4487717469999</v>
      </c>
      <c r="E6494" s="357">
        <v>24.794288090999995</v>
      </c>
    </row>
    <row r="6495" spans="1:5">
      <c r="A6495" s="355">
        <f t="shared" si="101"/>
        <v>45928</v>
      </c>
      <c r="B6495" s="356">
        <v>10</v>
      </c>
      <c r="C6495" s="357">
        <v>1423.9839249929998</v>
      </c>
      <c r="D6495" s="357">
        <v>1522.5868702660002</v>
      </c>
      <c r="E6495" s="357">
        <v>25.593638129000006</v>
      </c>
    </row>
    <row r="6496" spans="1:5">
      <c r="A6496" s="355">
        <f t="shared" si="101"/>
        <v>45928</v>
      </c>
      <c r="B6496" s="356">
        <v>11</v>
      </c>
      <c r="C6496" s="357">
        <v>1491.0496327729995</v>
      </c>
      <c r="D6496" s="357">
        <v>1546.2541664430003</v>
      </c>
      <c r="E6496" s="357">
        <v>27.341660386000012</v>
      </c>
    </row>
    <row r="6497" spans="1:5">
      <c r="A6497" s="355">
        <f t="shared" si="101"/>
        <v>45928</v>
      </c>
      <c r="B6497" s="356">
        <v>12</v>
      </c>
      <c r="C6497" s="357">
        <v>1504.4281212710005</v>
      </c>
      <c r="D6497" s="357">
        <v>1547.1194391010004</v>
      </c>
      <c r="E6497" s="357">
        <v>26.927779679000004</v>
      </c>
    </row>
    <row r="6498" spans="1:5">
      <c r="A6498" s="355">
        <f t="shared" si="101"/>
        <v>45928</v>
      </c>
      <c r="B6498" s="356">
        <v>13</v>
      </c>
      <c r="C6498" s="357">
        <v>1575.7378368649997</v>
      </c>
      <c r="D6498" s="357">
        <v>1554.080272016</v>
      </c>
      <c r="E6498" s="357">
        <v>26.863523717000007</v>
      </c>
    </row>
    <row r="6499" spans="1:5">
      <c r="A6499" s="355">
        <f t="shared" si="101"/>
        <v>45928</v>
      </c>
      <c r="B6499" s="356">
        <v>14</v>
      </c>
      <c r="C6499" s="357">
        <v>1541.7073341149996</v>
      </c>
      <c r="D6499" s="357">
        <v>1544.1922712890002</v>
      </c>
      <c r="E6499" s="357">
        <v>23.836293524000006</v>
      </c>
    </row>
    <row r="6500" spans="1:5">
      <c r="A6500" s="355">
        <f t="shared" si="101"/>
        <v>45928</v>
      </c>
      <c r="B6500" s="356">
        <v>15</v>
      </c>
      <c r="C6500" s="357">
        <v>1453.9284302409997</v>
      </c>
      <c r="D6500" s="357">
        <v>1546.6309682650003</v>
      </c>
      <c r="E6500" s="357">
        <v>11.540274333999999</v>
      </c>
    </row>
    <row r="6501" spans="1:5">
      <c r="A6501" s="355">
        <f t="shared" si="101"/>
        <v>45928</v>
      </c>
      <c r="B6501" s="356">
        <v>16</v>
      </c>
      <c r="C6501" s="357">
        <v>1472.4547845410004</v>
      </c>
      <c r="D6501" s="357">
        <v>1554.875420393</v>
      </c>
      <c r="E6501" s="357">
        <v>11.996325372000001</v>
      </c>
    </row>
    <row r="6502" spans="1:5">
      <c r="A6502" s="355">
        <f t="shared" si="101"/>
        <v>45928</v>
      </c>
      <c r="B6502" s="356">
        <v>17</v>
      </c>
      <c r="C6502" s="357">
        <v>1537.7669287790002</v>
      </c>
      <c r="D6502" s="357">
        <v>1590.5442219759996</v>
      </c>
      <c r="E6502" s="357">
        <v>11.141735692000003</v>
      </c>
    </row>
    <row r="6503" spans="1:5">
      <c r="A6503" s="355">
        <f t="shared" si="101"/>
        <v>45928</v>
      </c>
      <c r="B6503" s="356">
        <v>18</v>
      </c>
      <c r="C6503" s="357">
        <v>1713.0843256759997</v>
      </c>
      <c r="D6503" s="357">
        <v>1760.0366161820002</v>
      </c>
      <c r="E6503" s="357">
        <v>11.952310866999998</v>
      </c>
    </row>
    <row r="6504" spans="1:5">
      <c r="A6504" s="355">
        <f t="shared" si="101"/>
        <v>45928</v>
      </c>
      <c r="B6504" s="356">
        <v>19</v>
      </c>
      <c r="C6504" s="357">
        <v>1690.4965071120002</v>
      </c>
      <c r="D6504" s="357">
        <v>1789.087141774</v>
      </c>
      <c r="E6504" s="357">
        <v>11.161551069000003</v>
      </c>
    </row>
    <row r="6505" spans="1:5">
      <c r="A6505" s="355">
        <f t="shared" si="101"/>
        <v>45928</v>
      </c>
      <c r="B6505" s="356">
        <v>20</v>
      </c>
      <c r="C6505" s="357">
        <v>1623.0980201670006</v>
      </c>
      <c r="D6505" s="357">
        <v>1729.77460247</v>
      </c>
      <c r="E6505" s="357">
        <v>11.628070939999997</v>
      </c>
    </row>
    <row r="6506" spans="1:5">
      <c r="A6506" s="355">
        <f t="shared" si="101"/>
        <v>45928</v>
      </c>
      <c r="B6506" s="356">
        <v>21</v>
      </c>
      <c r="C6506" s="357">
        <v>1547.9222592870001</v>
      </c>
      <c r="D6506" s="357">
        <v>1601.7616706330002</v>
      </c>
      <c r="E6506" s="357">
        <v>12.034269260999988</v>
      </c>
    </row>
    <row r="6507" spans="1:5">
      <c r="A6507" s="355">
        <f t="shared" si="101"/>
        <v>45928</v>
      </c>
      <c r="B6507" s="356">
        <v>22</v>
      </c>
      <c r="C6507" s="357">
        <v>1462.4809438220004</v>
      </c>
      <c r="D6507" s="357">
        <v>1436.2806729780002</v>
      </c>
      <c r="E6507" s="357">
        <v>12.545874904</v>
      </c>
    </row>
    <row r="6508" spans="1:5">
      <c r="A6508" s="355">
        <f t="shared" si="101"/>
        <v>45928</v>
      </c>
      <c r="B6508" s="356">
        <v>23</v>
      </c>
      <c r="C6508" s="357">
        <v>1371.7082365510005</v>
      </c>
      <c r="D6508" s="357">
        <v>1291.97535068</v>
      </c>
      <c r="E6508" s="357">
        <v>12.423859997999994</v>
      </c>
    </row>
    <row r="6509" spans="1:5">
      <c r="A6509" s="355">
        <f t="shared" si="101"/>
        <v>45929</v>
      </c>
      <c r="B6509" s="356">
        <v>0</v>
      </c>
      <c r="C6509" s="357">
        <v>1157.1558087339999</v>
      </c>
      <c r="D6509" s="357">
        <v>1198.1520883559995</v>
      </c>
      <c r="E6509" s="357">
        <v>12.420728163999996</v>
      </c>
    </row>
    <row r="6510" spans="1:5">
      <c r="A6510" s="355">
        <f t="shared" si="101"/>
        <v>45929</v>
      </c>
      <c r="B6510" s="356">
        <v>1</v>
      </c>
      <c r="C6510" s="357">
        <v>1102.8656019409996</v>
      </c>
      <c r="D6510" s="357">
        <v>1146.6751216930002</v>
      </c>
      <c r="E6510" s="357">
        <v>12.167181810999997</v>
      </c>
    </row>
    <row r="6511" spans="1:5">
      <c r="A6511" s="355">
        <f t="shared" si="101"/>
        <v>45929</v>
      </c>
      <c r="B6511" s="356">
        <v>2</v>
      </c>
      <c r="C6511" s="357">
        <v>1075.134394943</v>
      </c>
      <c r="D6511" s="357">
        <v>1120.7090633310002</v>
      </c>
      <c r="E6511" s="357">
        <v>12.443472517999998</v>
      </c>
    </row>
    <row r="6512" spans="1:5">
      <c r="A6512" s="355">
        <f t="shared" si="101"/>
        <v>45929</v>
      </c>
      <c r="B6512" s="356">
        <v>3</v>
      </c>
      <c r="C6512" s="357">
        <v>1064.4412017060001</v>
      </c>
      <c r="D6512" s="357">
        <v>1120.4515690119995</v>
      </c>
      <c r="E6512" s="357">
        <v>12.805411702999999</v>
      </c>
    </row>
    <row r="6513" spans="1:5">
      <c r="A6513" s="355">
        <f t="shared" si="101"/>
        <v>45929</v>
      </c>
      <c r="B6513" s="356">
        <v>4</v>
      </c>
      <c r="C6513" s="357">
        <v>1118.4551049630002</v>
      </c>
      <c r="D6513" s="357">
        <v>1176.5821074570006</v>
      </c>
      <c r="E6513" s="357">
        <v>14.183394070000002</v>
      </c>
    </row>
    <row r="6514" spans="1:5">
      <c r="A6514" s="355">
        <f t="shared" si="101"/>
        <v>45929</v>
      </c>
      <c r="B6514" s="356">
        <v>5</v>
      </c>
      <c r="C6514" s="357">
        <v>1238.9323849489999</v>
      </c>
      <c r="D6514" s="357">
        <v>1293.2347767900001</v>
      </c>
      <c r="E6514" s="357">
        <v>15.167354618999996</v>
      </c>
    </row>
    <row r="6515" spans="1:5">
      <c r="A6515" s="355">
        <f t="shared" si="101"/>
        <v>45929</v>
      </c>
      <c r="B6515" s="356">
        <v>6</v>
      </c>
      <c r="C6515" s="357">
        <v>1325.8960098760003</v>
      </c>
      <c r="D6515" s="357">
        <v>1429.8964034650003</v>
      </c>
      <c r="E6515" s="357">
        <v>13.862768123000002</v>
      </c>
    </row>
    <row r="6516" spans="1:5">
      <c r="A6516" s="355">
        <f t="shared" si="101"/>
        <v>45929</v>
      </c>
      <c r="B6516" s="356">
        <v>7</v>
      </c>
      <c r="C6516" s="357">
        <v>1445.2240659669992</v>
      </c>
      <c r="D6516" s="357">
        <v>1563.2486668409999</v>
      </c>
      <c r="E6516" s="357">
        <v>16.32836472599999</v>
      </c>
    </row>
    <row r="6517" spans="1:5">
      <c r="A6517" s="355">
        <f t="shared" si="101"/>
        <v>45929</v>
      </c>
      <c r="B6517" s="356">
        <v>8</v>
      </c>
      <c r="C6517" s="357">
        <v>1536.1462498299995</v>
      </c>
      <c r="D6517" s="357">
        <v>1690.4446482000001</v>
      </c>
      <c r="E6517" s="357">
        <v>16.786499417999995</v>
      </c>
    </row>
    <row r="6518" spans="1:5">
      <c r="A6518" s="355">
        <f t="shared" si="101"/>
        <v>45929</v>
      </c>
      <c r="B6518" s="356">
        <v>9</v>
      </c>
      <c r="C6518" s="357">
        <v>1594.8828542269998</v>
      </c>
      <c r="D6518" s="357">
        <v>1767.8096918219996</v>
      </c>
      <c r="E6518" s="357">
        <v>17.386749830999996</v>
      </c>
    </row>
    <row r="6519" spans="1:5">
      <c r="A6519" s="355">
        <f t="shared" si="101"/>
        <v>45929</v>
      </c>
      <c r="B6519" s="356">
        <v>10</v>
      </c>
      <c r="C6519" s="357">
        <v>1664.2847436169993</v>
      </c>
      <c r="D6519" s="357">
        <v>1829.248289248</v>
      </c>
      <c r="E6519" s="357">
        <v>18.589027172000009</v>
      </c>
    </row>
    <row r="6520" spans="1:5">
      <c r="A6520" s="355">
        <f t="shared" si="101"/>
        <v>45929</v>
      </c>
      <c r="B6520" s="356">
        <v>11</v>
      </c>
      <c r="C6520" s="357">
        <v>1718.9517701080008</v>
      </c>
      <c r="D6520" s="357">
        <v>1883.6054582270003</v>
      </c>
      <c r="E6520" s="357">
        <v>18.693615798</v>
      </c>
    </row>
    <row r="6521" spans="1:5">
      <c r="A6521" s="355">
        <f t="shared" si="101"/>
        <v>45929</v>
      </c>
      <c r="B6521" s="356">
        <v>12</v>
      </c>
      <c r="C6521" s="357">
        <v>1730.4443311719992</v>
      </c>
      <c r="D6521" s="357">
        <v>1893.8255872539999</v>
      </c>
      <c r="E6521" s="357">
        <v>24.717674764000005</v>
      </c>
    </row>
    <row r="6522" spans="1:5">
      <c r="A6522" s="355">
        <f t="shared" si="101"/>
        <v>45929</v>
      </c>
      <c r="B6522" s="356">
        <v>13</v>
      </c>
      <c r="C6522" s="357">
        <v>1772.0299569639997</v>
      </c>
      <c r="D6522" s="357">
        <v>1904.0088406919997</v>
      </c>
      <c r="E6522" s="357">
        <v>26.539740865000002</v>
      </c>
    </row>
    <row r="6523" spans="1:5">
      <c r="A6523" s="355">
        <f t="shared" si="101"/>
        <v>45929</v>
      </c>
      <c r="B6523" s="356">
        <v>14</v>
      </c>
      <c r="C6523" s="357">
        <v>1788.548756593</v>
      </c>
      <c r="D6523" s="357">
        <v>1906.9758124419993</v>
      </c>
      <c r="E6523" s="357">
        <v>25.955962891999999</v>
      </c>
    </row>
    <row r="6524" spans="1:5">
      <c r="A6524" s="355">
        <f t="shared" si="101"/>
        <v>45929</v>
      </c>
      <c r="B6524" s="356">
        <v>15</v>
      </c>
      <c r="C6524" s="357">
        <v>1759.1562189179999</v>
      </c>
      <c r="D6524" s="357">
        <v>1883.7096872020002</v>
      </c>
      <c r="E6524" s="357">
        <v>26.315426361999997</v>
      </c>
    </row>
    <row r="6525" spans="1:5">
      <c r="A6525" s="355">
        <f t="shared" si="101"/>
        <v>45929</v>
      </c>
      <c r="B6525" s="356">
        <v>16</v>
      </c>
      <c r="C6525" s="357">
        <v>1700.6802587640002</v>
      </c>
      <c r="D6525" s="357">
        <v>1837.4428169460002</v>
      </c>
      <c r="E6525" s="357">
        <v>25.329837685999991</v>
      </c>
    </row>
    <row r="6526" spans="1:5">
      <c r="A6526" s="355">
        <f t="shared" si="101"/>
        <v>45929</v>
      </c>
      <c r="B6526" s="356">
        <v>17</v>
      </c>
      <c r="C6526" s="357">
        <v>1691.3771800950003</v>
      </c>
      <c r="D6526" s="357">
        <v>1830.7308980429998</v>
      </c>
      <c r="E6526" s="357">
        <v>23.607502112000006</v>
      </c>
    </row>
    <row r="6527" spans="1:5">
      <c r="A6527" s="355">
        <f t="shared" si="101"/>
        <v>45929</v>
      </c>
      <c r="B6527" s="356">
        <v>18</v>
      </c>
      <c r="C6527" s="357">
        <v>1731.2081416300002</v>
      </c>
      <c r="D6527" s="357">
        <v>1964.9934230339998</v>
      </c>
      <c r="E6527" s="357">
        <v>23.783589700000011</v>
      </c>
    </row>
    <row r="6528" spans="1:5">
      <c r="A6528" s="355">
        <f t="shared" si="101"/>
        <v>45929</v>
      </c>
      <c r="B6528" s="356">
        <v>19</v>
      </c>
      <c r="C6528" s="357">
        <v>1734.9440640319995</v>
      </c>
      <c r="D6528" s="357">
        <v>1967.021409894</v>
      </c>
      <c r="E6528" s="357">
        <v>24.764898002999992</v>
      </c>
    </row>
    <row r="6529" spans="1:5">
      <c r="A6529" s="355">
        <f t="shared" si="101"/>
        <v>45929</v>
      </c>
      <c r="B6529" s="356">
        <v>20</v>
      </c>
      <c r="C6529" s="357">
        <v>1682.2897076360005</v>
      </c>
      <c r="D6529" s="357">
        <v>1882.7213237879998</v>
      </c>
      <c r="E6529" s="357">
        <v>25.971389314999975</v>
      </c>
    </row>
    <row r="6530" spans="1:5">
      <c r="A6530" s="355">
        <f t="shared" si="101"/>
        <v>45929</v>
      </c>
      <c r="B6530" s="356">
        <v>21</v>
      </c>
      <c r="C6530" s="357">
        <v>1582.7730763839998</v>
      </c>
      <c r="D6530" s="357">
        <v>1729.883530713</v>
      </c>
      <c r="E6530" s="357">
        <v>26.273596992999995</v>
      </c>
    </row>
    <row r="6531" spans="1:5">
      <c r="A6531" s="355">
        <f t="shared" si="101"/>
        <v>45929</v>
      </c>
      <c r="B6531" s="356">
        <v>22</v>
      </c>
      <c r="C6531" s="357">
        <v>1455.8387608840001</v>
      </c>
      <c r="D6531" s="357">
        <v>1550.3089465599999</v>
      </c>
      <c r="E6531" s="357">
        <v>25.295195032999985</v>
      </c>
    </row>
    <row r="6532" spans="1:5">
      <c r="A6532" s="355">
        <f t="shared" si="101"/>
        <v>45929</v>
      </c>
      <c r="B6532" s="356">
        <v>23</v>
      </c>
      <c r="C6532" s="357">
        <v>1372.1221533480002</v>
      </c>
      <c r="D6532" s="357">
        <v>1407.0511658779994</v>
      </c>
      <c r="E6532" s="357">
        <v>25.405239385999995</v>
      </c>
    </row>
    <row r="6533" spans="1:5">
      <c r="A6533" s="355">
        <f t="shared" si="101"/>
        <v>45930</v>
      </c>
      <c r="B6533" s="356">
        <v>0</v>
      </c>
      <c r="C6533" s="357">
        <v>1299.2396937169997</v>
      </c>
      <c r="D6533" s="357">
        <v>1279.6180018409993</v>
      </c>
      <c r="E6533" s="357">
        <v>25.714438356000002</v>
      </c>
    </row>
    <row r="6534" spans="1:5">
      <c r="A6534" s="355">
        <f t="shared" ref="A6534:A6597" si="102">IF(B6534=0,A6533+1,A6533)</f>
        <v>45930</v>
      </c>
      <c r="B6534" s="356">
        <v>1</v>
      </c>
      <c r="C6534" s="357">
        <v>1250.4465400089996</v>
      </c>
      <c r="D6534" s="357">
        <v>1229.9420506680005</v>
      </c>
      <c r="E6534" s="357">
        <v>26.022911495999999</v>
      </c>
    </row>
    <row r="6535" spans="1:5">
      <c r="A6535" s="355">
        <f t="shared" si="102"/>
        <v>45930</v>
      </c>
      <c r="B6535" s="356">
        <v>2</v>
      </c>
      <c r="C6535" s="357">
        <v>1231.1803686849996</v>
      </c>
      <c r="D6535" s="357">
        <v>1220.0171556029998</v>
      </c>
      <c r="E6535" s="357">
        <v>25.939188659000003</v>
      </c>
    </row>
    <row r="6536" spans="1:5">
      <c r="A6536" s="355">
        <f t="shared" si="102"/>
        <v>45930</v>
      </c>
      <c r="B6536" s="356">
        <v>3</v>
      </c>
      <c r="C6536" s="357">
        <v>1248.5187911339995</v>
      </c>
      <c r="D6536" s="357">
        <v>1232.2868403359998</v>
      </c>
      <c r="E6536" s="357">
        <v>27.513918618999991</v>
      </c>
    </row>
    <row r="6537" spans="1:5">
      <c r="A6537" s="355">
        <f t="shared" si="102"/>
        <v>45930</v>
      </c>
      <c r="B6537" s="356">
        <v>4</v>
      </c>
      <c r="C6537" s="357">
        <v>1300.0878815389999</v>
      </c>
      <c r="D6537" s="357">
        <v>1282.9876437209998</v>
      </c>
      <c r="E6537" s="357">
        <v>28.588859261000007</v>
      </c>
    </row>
    <row r="6538" spans="1:5">
      <c r="A6538" s="355">
        <f t="shared" si="102"/>
        <v>45930</v>
      </c>
      <c r="B6538" s="356">
        <v>5</v>
      </c>
      <c r="C6538" s="357">
        <v>1390.5373245560004</v>
      </c>
      <c r="D6538" s="357">
        <v>1411.1687593889997</v>
      </c>
      <c r="E6538" s="357">
        <v>25.467831040999997</v>
      </c>
    </row>
    <row r="6539" spans="1:5">
      <c r="A6539" s="355">
        <f t="shared" si="102"/>
        <v>45930</v>
      </c>
      <c r="B6539" s="356">
        <v>6</v>
      </c>
      <c r="C6539" s="357">
        <v>1477.9248854959994</v>
      </c>
      <c r="D6539" s="357">
        <v>1538.847150131</v>
      </c>
      <c r="E6539" s="357">
        <v>23.812847958000003</v>
      </c>
    </row>
    <row r="6540" spans="1:5">
      <c r="A6540" s="355">
        <f t="shared" si="102"/>
        <v>45930</v>
      </c>
      <c r="B6540" s="356">
        <v>7</v>
      </c>
      <c r="C6540" s="357">
        <v>1576.2996197479993</v>
      </c>
      <c r="D6540" s="357">
        <v>1643.8500599910003</v>
      </c>
      <c r="E6540" s="357">
        <v>25.445477281000002</v>
      </c>
    </row>
    <row r="6541" spans="1:5">
      <c r="A6541" s="355">
        <f t="shared" si="102"/>
        <v>45930</v>
      </c>
      <c r="B6541" s="356">
        <v>8</v>
      </c>
      <c r="C6541" s="357">
        <v>1628.2448244420004</v>
      </c>
      <c r="D6541" s="357">
        <v>1725.222102143</v>
      </c>
      <c r="E6541" s="357">
        <v>27.15866126800001</v>
      </c>
    </row>
    <row r="6542" spans="1:5">
      <c r="A6542" s="355">
        <f t="shared" si="102"/>
        <v>45930</v>
      </c>
      <c r="B6542" s="356">
        <v>9</v>
      </c>
      <c r="C6542" s="357">
        <v>1682.9357222139995</v>
      </c>
      <c r="D6542" s="357">
        <v>1771.0569999630002</v>
      </c>
      <c r="E6542" s="357">
        <v>28.159258066000003</v>
      </c>
    </row>
    <row r="6543" spans="1:5">
      <c r="A6543" s="355">
        <f t="shared" si="102"/>
        <v>45930</v>
      </c>
      <c r="B6543" s="356">
        <v>10</v>
      </c>
      <c r="C6543" s="357">
        <v>1640.4003034129998</v>
      </c>
      <c r="D6543" s="357">
        <v>1807.7078276109999</v>
      </c>
      <c r="E6543" s="357">
        <v>28.310648075999996</v>
      </c>
    </row>
    <row r="6544" spans="1:5">
      <c r="A6544" s="355">
        <f t="shared" si="102"/>
        <v>45930</v>
      </c>
      <c r="B6544" s="356">
        <v>11</v>
      </c>
      <c r="C6544" s="357">
        <v>1731.9406842079993</v>
      </c>
      <c r="D6544" s="357">
        <v>1881.5027190200001</v>
      </c>
      <c r="E6544" s="357">
        <v>28.242849325000012</v>
      </c>
    </row>
    <row r="6545" spans="1:5">
      <c r="A6545" s="355">
        <f t="shared" si="102"/>
        <v>45930</v>
      </c>
      <c r="B6545" s="356">
        <v>12</v>
      </c>
      <c r="C6545" s="357">
        <v>1750.3244856979998</v>
      </c>
      <c r="D6545" s="357">
        <v>1887.0727911440001</v>
      </c>
      <c r="E6545" s="357">
        <v>28.754701694000008</v>
      </c>
    </row>
    <row r="6546" spans="1:5">
      <c r="A6546" s="355">
        <f t="shared" si="102"/>
        <v>45930</v>
      </c>
      <c r="B6546" s="356">
        <v>13</v>
      </c>
      <c r="C6546" s="357">
        <v>1713.3957764099998</v>
      </c>
      <c r="D6546" s="357">
        <v>1898.4554691239998</v>
      </c>
      <c r="E6546" s="357">
        <v>29.859309415000002</v>
      </c>
    </row>
    <row r="6547" spans="1:5">
      <c r="A6547" s="355">
        <f t="shared" si="102"/>
        <v>45930</v>
      </c>
      <c r="B6547" s="356">
        <v>14</v>
      </c>
      <c r="C6547" s="357">
        <v>1732.5668115880003</v>
      </c>
      <c r="D6547" s="357">
        <v>1914.2817462930002</v>
      </c>
      <c r="E6547" s="357">
        <v>30.890096335000003</v>
      </c>
    </row>
    <row r="6548" spans="1:5">
      <c r="A6548" s="355">
        <f t="shared" si="102"/>
        <v>45930</v>
      </c>
      <c r="B6548" s="356">
        <v>15</v>
      </c>
      <c r="C6548" s="357">
        <v>1791.8777504909995</v>
      </c>
      <c r="D6548" s="357">
        <v>1909.5067383080004</v>
      </c>
      <c r="E6548" s="357">
        <v>30.754573936000003</v>
      </c>
    </row>
    <row r="6549" spans="1:5">
      <c r="A6549" s="355">
        <f t="shared" si="102"/>
        <v>45930</v>
      </c>
      <c r="B6549" s="356">
        <v>16</v>
      </c>
      <c r="C6549" s="357">
        <v>1686.8094645469996</v>
      </c>
      <c r="D6549" s="357">
        <v>1894.4370624920002</v>
      </c>
      <c r="E6549" s="357">
        <v>27.639136422</v>
      </c>
    </row>
    <row r="6550" spans="1:5">
      <c r="A6550" s="355">
        <f t="shared" si="102"/>
        <v>45930</v>
      </c>
      <c r="B6550" s="356">
        <v>17</v>
      </c>
      <c r="C6550" s="357">
        <v>1687.6563526369996</v>
      </c>
      <c r="D6550" s="357">
        <v>1879.5415679080004</v>
      </c>
      <c r="E6550" s="357">
        <v>24.492647403000003</v>
      </c>
    </row>
    <row r="6551" spans="1:5">
      <c r="A6551" s="355">
        <f t="shared" si="102"/>
        <v>45930</v>
      </c>
      <c r="B6551" s="356">
        <v>18</v>
      </c>
      <c r="C6551" s="357">
        <v>1701.9769538689998</v>
      </c>
      <c r="D6551" s="357">
        <v>1999.6540985040001</v>
      </c>
      <c r="E6551" s="357">
        <v>25.138109299000003</v>
      </c>
    </row>
    <row r="6552" spans="1:5">
      <c r="A6552" s="355">
        <f t="shared" si="102"/>
        <v>45930</v>
      </c>
      <c r="B6552" s="356">
        <v>19</v>
      </c>
      <c r="C6552" s="357">
        <v>1696.0763834460001</v>
      </c>
      <c r="D6552" s="357">
        <v>1992.3465649079997</v>
      </c>
      <c r="E6552" s="357">
        <v>25.135108589000001</v>
      </c>
    </row>
    <row r="6553" spans="1:5">
      <c r="A6553" s="355">
        <f t="shared" si="102"/>
        <v>45930</v>
      </c>
      <c r="B6553" s="356">
        <v>20</v>
      </c>
      <c r="C6553" s="357">
        <v>1764.6642765949996</v>
      </c>
      <c r="D6553" s="357">
        <v>1910.2080515330001</v>
      </c>
      <c r="E6553" s="357">
        <v>24.282873864000003</v>
      </c>
    </row>
    <row r="6554" spans="1:5">
      <c r="A6554" s="355">
        <f t="shared" si="102"/>
        <v>45930</v>
      </c>
      <c r="B6554" s="356">
        <v>21</v>
      </c>
      <c r="C6554" s="357">
        <v>1638.6633304550007</v>
      </c>
      <c r="D6554" s="357">
        <v>1754.9253534129994</v>
      </c>
      <c r="E6554" s="357">
        <v>24.159799939999996</v>
      </c>
    </row>
    <row r="6555" spans="1:5">
      <c r="A6555" s="355">
        <f t="shared" si="102"/>
        <v>45930</v>
      </c>
      <c r="B6555" s="356">
        <v>22</v>
      </c>
      <c r="C6555" s="357">
        <v>1490.0531846449999</v>
      </c>
      <c r="D6555" s="357">
        <v>1569.1047799460002</v>
      </c>
      <c r="E6555" s="357">
        <v>24.580451681999993</v>
      </c>
    </row>
    <row r="6556" spans="1:5">
      <c r="A6556" s="355">
        <f t="shared" si="102"/>
        <v>45930</v>
      </c>
      <c r="B6556" s="356">
        <v>23</v>
      </c>
      <c r="C6556" s="357">
        <v>1382.9446561090001</v>
      </c>
      <c r="D6556" s="357">
        <v>1423.3251177999994</v>
      </c>
      <c r="E6556" s="357">
        <v>23.783546277999992</v>
      </c>
    </row>
    <row r="6557" spans="1:5">
      <c r="A6557" s="355">
        <f t="shared" si="102"/>
        <v>45931</v>
      </c>
      <c r="B6557" s="356">
        <v>0</v>
      </c>
      <c r="C6557" s="357">
        <v>1343.0977294109998</v>
      </c>
      <c r="D6557" s="357">
        <v>1339.2973658170001</v>
      </c>
      <c r="E6557" s="357">
        <v>23.105691620999991</v>
      </c>
    </row>
    <row r="6558" spans="1:5">
      <c r="A6558" s="355">
        <f t="shared" si="102"/>
        <v>45931</v>
      </c>
      <c r="B6558" s="356">
        <v>1</v>
      </c>
      <c r="C6558" s="357">
        <v>1291.8541369979998</v>
      </c>
      <c r="D6558" s="357">
        <v>1290.7034599839999</v>
      </c>
      <c r="E6558" s="357">
        <v>22.932143419999999</v>
      </c>
    </row>
    <row r="6559" spans="1:5">
      <c r="A6559" s="355">
        <f t="shared" si="102"/>
        <v>45931</v>
      </c>
      <c r="B6559" s="356">
        <v>2</v>
      </c>
      <c r="C6559" s="357">
        <v>1264.0301291010003</v>
      </c>
      <c r="D6559" s="357">
        <v>1264.5330829519996</v>
      </c>
      <c r="E6559" s="357">
        <v>23.39156199</v>
      </c>
    </row>
    <row r="6560" spans="1:5">
      <c r="A6560" s="355">
        <f t="shared" si="102"/>
        <v>45931</v>
      </c>
      <c r="B6560" s="356">
        <v>3</v>
      </c>
      <c r="C6560" s="357">
        <v>1270.664067339</v>
      </c>
      <c r="D6560" s="357">
        <v>1273.1108802219994</v>
      </c>
      <c r="E6560" s="357">
        <v>23.461442443999999</v>
      </c>
    </row>
    <row r="6561" spans="1:5">
      <c r="A6561" s="355">
        <f t="shared" si="102"/>
        <v>45931</v>
      </c>
      <c r="B6561" s="356">
        <v>4</v>
      </c>
      <c r="C6561" s="357">
        <v>1323.4314830069998</v>
      </c>
      <c r="D6561" s="357">
        <v>1330.0116905499997</v>
      </c>
      <c r="E6561" s="357">
        <v>23.930924631000011</v>
      </c>
    </row>
    <row r="6562" spans="1:5">
      <c r="A6562" s="355">
        <f t="shared" si="102"/>
        <v>45931</v>
      </c>
      <c r="B6562" s="356">
        <v>5</v>
      </c>
      <c r="C6562" s="357">
        <v>1426.2538694199998</v>
      </c>
      <c r="D6562" s="357">
        <v>1450.0666880199999</v>
      </c>
      <c r="E6562" s="357">
        <v>23.276999252000014</v>
      </c>
    </row>
    <row r="6563" spans="1:5">
      <c r="A6563" s="355">
        <f t="shared" si="102"/>
        <v>45931</v>
      </c>
      <c r="B6563" s="356">
        <v>6</v>
      </c>
      <c r="C6563" s="357">
        <v>1464.6731556190005</v>
      </c>
      <c r="D6563" s="357">
        <v>1548.3733799219999</v>
      </c>
      <c r="E6563" s="357">
        <v>23.072109476000005</v>
      </c>
    </row>
    <row r="6564" spans="1:5">
      <c r="A6564" s="355">
        <f t="shared" si="102"/>
        <v>45931</v>
      </c>
      <c r="B6564" s="356">
        <v>7</v>
      </c>
      <c r="C6564" s="357">
        <v>1581.2559515619998</v>
      </c>
      <c r="D6564" s="357">
        <v>1666.1575884099993</v>
      </c>
      <c r="E6564" s="357">
        <v>24.863879061000009</v>
      </c>
    </row>
    <row r="6565" spans="1:5">
      <c r="A6565" s="355">
        <f t="shared" si="102"/>
        <v>45931</v>
      </c>
      <c r="B6565" s="356">
        <v>8</v>
      </c>
      <c r="C6565" s="357">
        <v>1668.0237460589999</v>
      </c>
      <c r="D6565" s="357">
        <v>1747.5588915079998</v>
      </c>
      <c r="E6565" s="357">
        <v>25.485707275999992</v>
      </c>
    </row>
    <row r="6566" spans="1:5">
      <c r="A6566" s="355">
        <f t="shared" si="102"/>
        <v>45931</v>
      </c>
      <c r="B6566" s="356">
        <v>9</v>
      </c>
      <c r="C6566" s="357">
        <v>1727.4157491399997</v>
      </c>
      <c r="D6566" s="357">
        <v>1804.0834359259998</v>
      </c>
      <c r="E6566" s="357">
        <v>25.991739225999996</v>
      </c>
    </row>
    <row r="6567" spans="1:5">
      <c r="A6567" s="355">
        <f t="shared" si="102"/>
        <v>45931</v>
      </c>
      <c r="B6567" s="356">
        <v>10</v>
      </c>
      <c r="C6567" s="357">
        <v>1712.0782550760002</v>
      </c>
      <c r="D6567" s="357">
        <v>1851.5520459679994</v>
      </c>
      <c r="E6567" s="357">
        <v>26.882446304999998</v>
      </c>
    </row>
    <row r="6568" spans="1:5">
      <c r="A6568" s="355">
        <f t="shared" si="102"/>
        <v>45931</v>
      </c>
      <c r="B6568" s="356">
        <v>11</v>
      </c>
      <c r="C6568" s="357">
        <v>1766.7895797600008</v>
      </c>
      <c r="D6568" s="357">
        <v>1912.7041464549998</v>
      </c>
      <c r="E6568" s="357">
        <v>26.225478907999996</v>
      </c>
    </row>
    <row r="6569" spans="1:5">
      <c r="A6569" s="355">
        <f t="shared" si="102"/>
        <v>45931</v>
      </c>
      <c r="B6569" s="356">
        <v>12</v>
      </c>
      <c r="C6569" s="357">
        <v>1750.0215560940007</v>
      </c>
      <c r="D6569" s="357">
        <v>1911.3488462970001</v>
      </c>
      <c r="E6569" s="357">
        <v>27.714651679999999</v>
      </c>
    </row>
    <row r="6570" spans="1:5">
      <c r="A6570" s="355">
        <f t="shared" si="102"/>
        <v>45931</v>
      </c>
      <c r="B6570" s="356">
        <v>13</v>
      </c>
      <c r="C6570" s="357">
        <v>1759.4360237620003</v>
      </c>
      <c r="D6570" s="357">
        <v>1927.4817013260006</v>
      </c>
      <c r="E6570" s="357">
        <v>29.740380718000004</v>
      </c>
    </row>
    <row r="6571" spans="1:5">
      <c r="A6571" s="355">
        <f t="shared" si="102"/>
        <v>45931</v>
      </c>
      <c r="B6571" s="356">
        <v>14</v>
      </c>
      <c r="C6571" s="357">
        <v>1790.5469443889997</v>
      </c>
      <c r="D6571" s="357">
        <v>1951.4514182</v>
      </c>
      <c r="E6571" s="357">
        <v>28.725529632999997</v>
      </c>
    </row>
    <row r="6572" spans="1:5">
      <c r="A6572" s="355">
        <f t="shared" si="102"/>
        <v>45931</v>
      </c>
      <c r="B6572" s="356">
        <v>15</v>
      </c>
      <c r="C6572" s="357">
        <v>1773.5948024689992</v>
      </c>
      <c r="D6572" s="357">
        <v>1931.8015962539998</v>
      </c>
      <c r="E6572" s="357">
        <v>21.674405318000005</v>
      </c>
    </row>
    <row r="6573" spans="1:5">
      <c r="A6573" s="355">
        <f t="shared" si="102"/>
        <v>45931</v>
      </c>
      <c r="B6573" s="356">
        <v>16</v>
      </c>
      <c r="C6573" s="357">
        <v>1764.1418221639994</v>
      </c>
      <c r="D6573" s="357">
        <v>1912.0224390179999</v>
      </c>
      <c r="E6573" s="357">
        <v>20.654896658999995</v>
      </c>
    </row>
    <row r="6574" spans="1:5">
      <c r="A6574" s="355">
        <f t="shared" si="102"/>
        <v>45931</v>
      </c>
      <c r="B6574" s="356">
        <v>17</v>
      </c>
      <c r="C6574" s="357">
        <v>1745.7385483839998</v>
      </c>
      <c r="D6574" s="357">
        <v>1893.5167229599999</v>
      </c>
      <c r="E6574" s="357">
        <v>19.029637254999997</v>
      </c>
    </row>
    <row r="6575" spans="1:5">
      <c r="A6575" s="355">
        <f t="shared" si="102"/>
        <v>45931</v>
      </c>
      <c r="B6575" s="356">
        <v>18</v>
      </c>
      <c r="C6575" s="357">
        <v>1836.2035762800001</v>
      </c>
      <c r="D6575" s="357">
        <v>2001.9848138650002</v>
      </c>
      <c r="E6575" s="357">
        <v>19.073937063000006</v>
      </c>
    </row>
    <row r="6576" spans="1:5">
      <c r="A6576" s="355">
        <f t="shared" si="102"/>
        <v>45931</v>
      </c>
      <c r="B6576" s="356">
        <v>19</v>
      </c>
      <c r="C6576" s="357">
        <v>1823.4628273349995</v>
      </c>
      <c r="D6576" s="357">
        <v>1995.4965742060003</v>
      </c>
      <c r="E6576" s="357">
        <v>19.064385648000005</v>
      </c>
    </row>
    <row r="6577" spans="1:5">
      <c r="A6577" s="355">
        <f t="shared" si="102"/>
        <v>45931</v>
      </c>
      <c r="B6577" s="356">
        <v>20</v>
      </c>
      <c r="C6577" s="357">
        <v>1724.5264169530003</v>
      </c>
      <c r="D6577" s="357">
        <v>1899.0328486740002</v>
      </c>
      <c r="E6577" s="357">
        <v>18.817339187000012</v>
      </c>
    </row>
    <row r="6578" spans="1:5">
      <c r="A6578" s="355">
        <f t="shared" si="102"/>
        <v>45931</v>
      </c>
      <c r="B6578" s="356">
        <v>21</v>
      </c>
      <c r="C6578" s="357">
        <v>1584.5960451479996</v>
      </c>
      <c r="D6578" s="357">
        <v>1756.2734199279992</v>
      </c>
      <c r="E6578" s="357">
        <v>19.393779257999995</v>
      </c>
    </row>
    <row r="6579" spans="1:5">
      <c r="A6579" s="355">
        <f t="shared" si="102"/>
        <v>45931</v>
      </c>
      <c r="B6579" s="356">
        <v>22</v>
      </c>
      <c r="C6579" s="357">
        <v>1516.5314569840002</v>
      </c>
      <c r="D6579" s="357">
        <v>1602.3054357480003</v>
      </c>
      <c r="E6579" s="357">
        <v>18.783699471000002</v>
      </c>
    </row>
    <row r="6580" spans="1:5">
      <c r="A6580" s="355">
        <f t="shared" si="102"/>
        <v>45931</v>
      </c>
      <c r="B6580" s="356">
        <v>23</v>
      </c>
      <c r="C6580" s="357">
        <v>1421.3022075490001</v>
      </c>
      <c r="D6580" s="357">
        <v>1439.6142290459995</v>
      </c>
      <c r="E6580" s="357">
        <v>19.968737082000001</v>
      </c>
    </row>
    <row r="6581" spans="1:5">
      <c r="A6581" s="355">
        <f t="shared" si="102"/>
        <v>45932</v>
      </c>
      <c r="B6581" s="356">
        <v>0</v>
      </c>
      <c r="C6581" s="357">
        <v>1386.3142909320002</v>
      </c>
      <c r="D6581" s="357">
        <v>1335.7831413579997</v>
      </c>
      <c r="E6581" s="357">
        <v>21.106888552999994</v>
      </c>
    </row>
    <row r="6582" spans="1:5">
      <c r="A6582" s="355">
        <f t="shared" si="102"/>
        <v>45932</v>
      </c>
      <c r="B6582" s="356">
        <v>1</v>
      </c>
      <c r="C6582" s="357">
        <v>1349.4009959169998</v>
      </c>
      <c r="D6582" s="357">
        <v>1288.6203522989997</v>
      </c>
      <c r="E6582" s="357">
        <v>20.487408188000007</v>
      </c>
    </row>
    <row r="6583" spans="1:5">
      <c r="A6583" s="355">
        <f t="shared" si="102"/>
        <v>45932</v>
      </c>
      <c r="B6583" s="356">
        <v>2</v>
      </c>
      <c r="C6583" s="357">
        <v>1294.8331238179999</v>
      </c>
      <c r="D6583" s="357">
        <v>1260.938543984</v>
      </c>
      <c r="E6583" s="357">
        <v>20.640141937999996</v>
      </c>
    </row>
    <row r="6584" spans="1:5">
      <c r="A6584" s="355">
        <f t="shared" si="102"/>
        <v>45932</v>
      </c>
      <c r="B6584" s="356">
        <v>3</v>
      </c>
      <c r="C6584" s="357">
        <v>1285.2646283840002</v>
      </c>
      <c r="D6584" s="357">
        <v>1253.617202225</v>
      </c>
      <c r="E6584" s="357">
        <v>21.458783827000001</v>
      </c>
    </row>
    <row r="6585" spans="1:5">
      <c r="A6585" s="355">
        <f t="shared" si="102"/>
        <v>45932</v>
      </c>
      <c r="B6585" s="356">
        <v>4</v>
      </c>
      <c r="C6585" s="357">
        <v>1365.0332127649999</v>
      </c>
      <c r="D6585" s="357">
        <v>1311.9770151350008</v>
      </c>
      <c r="E6585" s="357">
        <v>21.335737562999988</v>
      </c>
    </row>
    <row r="6586" spans="1:5">
      <c r="A6586" s="355">
        <f t="shared" si="102"/>
        <v>45932</v>
      </c>
      <c r="B6586" s="356">
        <v>5</v>
      </c>
      <c r="C6586" s="357">
        <v>1460.1526971169994</v>
      </c>
      <c r="D6586" s="357">
        <v>1432.5030713809999</v>
      </c>
      <c r="E6586" s="357">
        <v>21.264436550000006</v>
      </c>
    </row>
    <row r="6587" spans="1:5">
      <c r="A6587" s="355">
        <f t="shared" si="102"/>
        <v>45932</v>
      </c>
      <c r="B6587" s="356">
        <v>6</v>
      </c>
      <c r="C6587" s="357">
        <v>1496.5856715639995</v>
      </c>
      <c r="D6587" s="357">
        <v>1564.6635594309996</v>
      </c>
      <c r="E6587" s="357">
        <v>20.726044081000001</v>
      </c>
    </row>
    <row r="6588" spans="1:5">
      <c r="A6588" s="355">
        <f t="shared" si="102"/>
        <v>45932</v>
      </c>
      <c r="B6588" s="356">
        <v>7</v>
      </c>
      <c r="C6588" s="357">
        <v>1575.220445999</v>
      </c>
      <c r="D6588" s="357">
        <v>1679.3347623499997</v>
      </c>
      <c r="E6588" s="357">
        <v>21.621441155000003</v>
      </c>
    </row>
    <row r="6589" spans="1:5">
      <c r="A6589" s="355">
        <f t="shared" si="102"/>
        <v>45932</v>
      </c>
      <c r="B6589" s="356">
        <v>8</v>
      </c>
      <c r="C6589" s="357">
        <v>1660.1241478990005</v>
      </c>
      <c r="D6589" s="357">
        <v>1758.4228755849999</v>
      </c>
      <c r="E6589" s="357">
        <v>22.045624968000002</v>
      </c>
    </row>
    <row r="6590" spans="1:5">
      <c r="A6590" s="355">
        <f t="shared" si="102"/>
        <v>45932</v>
      </c>
      <c r="B6590" s="356">
        <v>9</v>
      </c>
      <c r="C6590" s="357">
        <v>1716.1577028150002</v>
      </c>
      <c r="D6590" s="357">
        <v>1819.2905798960005</v>
      </c>
      <c r="E6590" s="357">
        <v>22.069577838000001</v>
      </c>
    </row>
    <row r="6591" spans="1:5">
      <c r="A6591" s="355">
        <f t="shared" si="102"/>
        <v>45932</v>
      </c>
      <c r="B6591" s="356">
        <v>10</v>
      </c>
      <c r="C6591" s="357">
        <v>1752.9520528709998</v>
      </c>
      <c r="D6591" s="357">
        <v>1862.2964244059999</v>
      </c>
      <c r="E6591" s="357">
        <v>22.502697834999996</v>
      </c>
    </row>
    <row r="6592" spans="1:5">
      <c r="A6592" s="355">
        <f t="shared" si="102"/>
        <v>45932</v>
      </c>
      <c r="B6592" s="356">
        <v>11</v>
      </c>
      <c r="C6592" s="357">
        <v>1807.5747673740002</v>
      </c>
      <c r="D6592" s="357">
        <v>1918.7695545909996</v>
      </c>
      <c r="E6592" s="357">
        <v>22.738651771000001</v>
      </c>
    </row>
    <row r="6593" spans="1:5">
      <c r="A6593" s="355">
        <f t="shared" si="102"/>
        <v>45932</v>
      </c>
      <c r="B6593" s="356">
        <v>12</v>
      </c>
      <c r="C6593" s="357">
        <v>1807.9575868620009</v>
      </c>
      <c r="D6593" s="357">
        <v>1918.5902794740007</v>
      </c>
      <c r="E6593" s="357">
        <v>21.241793590999993</v>
      </c>
    </row>
    <row r="6594" spans="1:5">
      <c r="A6594" s="355">
        <f t="shared" si="102"/>
        <v>45932</v>
      </c>
      <c r="B6594" s="356">
        <v>13</v>
      </c>
      <c r="C6594" s="357">
        <v>1792.7877818249997</v>
      </c>
      <c r="D6594" s="357">
        <v>1923.7198724039995</v>
      </c>
      <c r="E6594" s="357">
        <v>21.935649698999999</v>
      </c>
    </row>
    <row r="6595" spans="1:5">
      <c r="A6595" s="355">
        <f t="shared" si="102"/>
        <v>45932</v>
      </c>
      <c r="B6595" s="356">
        <v>14</v>
      </c>
      <c r="C6595" s="357">
        <v>1804.6155927029997</v>
      </c>
      <c r="D6595" s="357">
        <v>1932.7116229349992</v>
      </c>
      <c r="E6595" s="357">
        <v>22.474783709999997</v>
      </c>
    </row>
    <row r="6596" spans="1:5">
      <c r="A6596" s="355">
        <f t="shared" si="102"/>
        <v>45932</v>
      </c>
      <c r="B6596" s="356">
        <v>15</v>
      </c>
      <c r="C6596" s="357">
        <v>1808.2279011059993</v>
      </c>
      <c r="D6596" s="357">
        <v>1938.0159772129998</v>
      </c>
      <c r="E6596" s="357">
        <v>23.039251652000004</v>
      </c>
    </row>
    <row r="6597" spans="1:5">
      <c r="A6597" s="355">
        <f t="shared" si="102"/>
        <v>45932</v>
      </c>
      <c r="B6597" s="356">
        <v>16</v>
      </c>
      <c r="C6597" s="357">
        <v>1789.8170894689997</v>
      </c>
      <c r="D6597" s="357">
        <v>1909.9802642479997</v>
      </c>
      <c r="E6597" s="357">
        <v>22.022173042000006</v>
      </c>
    </row>
    <row r="6598" spans="1:5">
      <c r="A6598" s="355">
        <f t="shared" ref="A6598:A6661" si="103">IF(B6598=0,A6597+1,A6597)</f>
        <v>45932</v>
      </c>
      <c r="B6598" s="356">
        <v>17</v>
      </c>
      <c r="C6598" s="357">
        <v>1788.3057115269999</v>
      </c>
      <c r="D6598" s="357">
        <v>1907.9518390639998</v>
      </c>
      <c r="E6598" s="357">
        <v>20.729038029999991</v>
      </c>
    </row>
    <row r="6599" spans="1:5">
      <c r="A6599" s="355">
        <f t="shared" si="103"/>
        <v>45932</v>
      </c>
      <c r="B6599" s="356">
        <v>18</v>
      </c>
      <c r="C6599" s="357">
        <v>1839.5208955760004</v>
      </c>
      <c r="D6599" s="357">
        <v>2011.3530445679996</v>
      </c>
      <c r="E6599" s="357">
        <v>21.134931602000002</v>
      </c>
    </row>
    <row r="6600" spans="1:5">
      <c r="A6600" s="355">
        <f t="shared" si="103"/>
        <v>45932</v>
      </c>
      <c r="B6600" s="356">
        <v>19</v>
      </c>
      <c r="C6600" s="357">
        <v>1823.6762273760007</v>
      </c>
      <c r="D6600" s="357">
        <v>2001.3816952169998</v>
      </c>
      <c r="E6600" s="357">
        <v>20.420475390000011</v>
      </c>
    </row>
    <row r="6601" spans="1:5">
      <c r="A6601" s="355">
        <f t="shared" si="103"/>
        <v>45932</v>
      </c>
      <c r="B6601" s="356">
        <v>20</v>
      </c>
      <c r="C6601" s="357">
        <v>1733.8960129179995</v>
      </c>
      <c r="D6601" s="357">
        <v>1910.0143652790005</v>
      </c>
      <c r="E6601" s="357">
        <v>20.560640896999988</v>
      </c>
    </row>
    <row r="6602" spans="1:5">
      <c r="A6602" s="355">
        <f t="shared" si="103"/>
        <v>45932</v>
      </c>
      <c r="B6602" s="356">
        <v>21</v>
      </c>
      <c r="C6602" s="357">
        <v>1578.4451988870003</v>
      </c>
      <c r="D6602" s="357">
        <v>1758.8504053909996</v>
      </c>
      <c r="E6602" s="357">
        <v>21.261111269999997</v>
      </c>
    </row>
    <row r="6603" spans="1:5">
      <c r="A6603" s="355">
        <f t="shared" si="103"/>
        <v>45932</v>
      </c>
      <c r="B6603" s="356">
        <v>22</v>
      </c>
      <c r="C6603" s="357">
        <v>1544.0921482839999</v>
      </c>
      <c r="D6603" s="357">
        <v>1572.7865676119995</v>
      </c>
      <c r="E6603" s="357">
        <v>21.275311445999993</v>
      </c>
    </row>
    <row r="6604" spans="1:5">
      <c r="A6604" s="355">
        <f t="shared" si="103"/>
        <v>45932</v>
      </c>
      <c r="B6604" s="356">
        <v>23</v>
      </c>
      <c r="C6604" s="357">
        <v>1427.6425568339998</v>
      </c>
      <c r="D6604" s="357">
        <v>1416.3630297640004</v>
      </c>
      <c r="E6604" s="357">
        <v>20.829605945999994</v>
      </c>
    </row>
    <row r="6605" spans="1:5">
      <c r="A6605" s="355">
        <f t="shared" si="103"/>
        <v>45933</v>
      </c>
      <c r="B6605" s="356">
        <v>0</v>
      </c>
      <c r="C6605" s="357">
        <v>1352.9288381930005</v>
      </c>
      <c r="D6605" s="357">
        <v>1339.361247243</v>
      </c>
      <c r="E6605" s="357">
        <v>20.488192404000007</v>
      </c>
    </row>
    <row r="6606" spans="1:5">
      <c r="A6606" s="355">
        <f t="shared" si="103"/>
        <v>45933</v>
      </c>
      <c r="B6606" s="356">
        <v>1</v>
      </c>
      <c r="C6606" s="357">
        <v>1279.7745561809995</v>
      </c>
      <c r="D6606" s="357">
        <v>1283.657459771</v>
      </c>
      <c r="E6606" s="357">
        <v>20.295175909999994</v>
      </c>
    </row>
    <row r="6607" spans="1:5">
      <c r="A6607" s="355">
        <f t="shared" si="103"/>
        <v>45933</v>
      </c>
      <c r="B6607" s="356">
        <v>2</v>
      </c>
      <c r="C6607" s="357">
        <v>1241.985601866</v>
      </c>
      <c r="D6607" s="357">
        <v>1255.476277232</v>
      </c>
      <c r="E6607" s="357">
        <v>22.067077176000002</v>
      </c>
    </row>
    <row r="6608" spans="1:5">
      <c r="A6608" s="355">
        <f t="shared" si="103"/>
        <v>45933</v>
      </c>
      <c r="B6608" s="356">
        <v>3</v>
      </c>
      <c r="C6608" s="357">
        <v>1241.6263920820002</v>
      </c>
      <c r="D6608" s="357">
        <v>1250.5457075650002</v>
      </c>
      <c r="E6608" s="357">
        <v>25.403013482999999</v>
      </c>
    </row>
    <row r="6609" spans="1:5">
      <c r="A6609" s="355">
        <f t="shared" si="103"/>
        <v>45933</v>
      </c>
      <c r="B6609" s="356">
        <v>4</v>
      </c>
      <c r="C6609" s="357">
        <v>1315.7512473109998</v>
      </c>
      <c r="D6609" s="357">
        <v>1315.4911446369997</v>
      </c>
      <c r="E6609" s="357">
        <v>27.260953279000006</v>
      </c>
    </row>
    <row r="6610" spans="1:5">
      <c r="A6610" s="355">
        <f t="shared" si="103"/>
        <v>45933</v>
      </c>
      <c r="B6610" s="356">
        <v>5</v>
      </c>
      <c r="C6610" s="357">
        <v>1426.7319231249996</v>
      </c>
      <c r="D6610" s="357">
        <v>1431.7254002479999</v>
      </c>
      <c r="E6610" s="357">
        <v>26.262900801000022</v>
      </c>
    </row>
    <row r="6611" spans="1:5">
      <c r="A6611" s="355">
        <f t="shared" si="103"/>
        <v>45933</v>
      </c>
      <c r="B6611" s="356">
        <v>6</v>
      </c>
      <c r="C6611" s="357">
        <v>1509.5168015899999</v>
      </c>
      <c r="D6611" s="357">
        <v>1563.1283070120001</v>
      </c>
      <c r="E6611" s="357">
        <v>26.369828617999989</v>
      </c>
    </row>
    <row r="6612" spans="1:5">
      <c r="A6612" s="355">
        <f t="shared" si="103"/>
        <v>45933</v>
      </c>
      <c r="B6612" s="356">
        <v>7</v>
      </c>
      <c r="C6612" s="357">
        <v>1556.6052965559998</v>
      </c>
      <c r="D6612" s="357">
        <v>1681.6403707839997</v>
      </c>
      <c r="E6612" s="357">
        <v>27.993593473000011</v>
      </c>
    </row>
    <row r="6613" spans="1:5">
      <c r="A6613" s="355">
        <f t="shared" si="103"/>
        <v>45933</v>
      </c>
      <c r="B6613" s="356">
        <v>8</v>
      </c>
      <c r="C6613" s="357">
        <v>1622.3675261089995</v>
      </c>
      <c r="D6613" s="357">
        <v>1768.9534748890005</v>
      </c>
      <c r="E6613" s="357">
        <v>28.84613013500001</v>
      </c>
    </row>
    <row r="6614" spans="1:5">
      <c r="A6614" s="355">
        <f t="shared" si="103"/>
        <v>45933</v>
      </c>
      <c r="B6614" s="356">
        <v>9</v>
      </c>
      <c r="C6614" s="357">
        <v>1680.6474638900002</v>
      </c>
      <c r="D6614" s="357">
        <v>1840.4158865219999</v>
      </c>
      <c r="E6614" s="357">
        <v>28.790828957000002</v>
      </c>
    </row>
    <row r="6615" spans="1:5">
      <c r="A6615" s="355">
        <f t="shared" si="103"/>
        <v>45933</v>
      </c>
      <c r="B6615" s="356">
        <v>10</v>
      </c>
      <c r="C6615" s="357">
        <v>1719.5530536349997</v>
      </c>
      <c r="D6615" s="357">
        <v>1884.1007546860003</v>
      </c>
      <c r="E6615" s="357">
        <v>28.344519322999993</v>
      </c>
    </row>
    <row r="6616" spans="1:5">
      <c r="A6616" s="355">
        <f t="shared" si="103"/>
        <v>45933</v>
      </c>
      <c r="B6616" s="356">
        <v>11</v>
      </c>
      <c r="C6616" s="357">
        <v>1743.8801006540007</v>
      </c>
      <c r="D6616" s="357">
        <v>1911.2141011510002</v>
      </c>
      <c r="E6616" s="357">
        <v>27.570500616999993</v>
      </c>
    </row>
    <row r="6617" spans="1:5">
      <c r="A6617" s="355">
        <f t="shared" si="103"/>
        <v>45933</v>
      </c>
      <c r="B6617" s="356">
        <v>12</v>
      </c>
      <c r="C6617" s="357">
        <v>1713.8993524590001</v>
      </c>
      <c r="D6617" s="357">
        <v>1879.9462842639996</v>
      </c>
      <c r="E6617" s="357">
        <v>25.703545994999992</v>
      </c>
    </row>
    <row r="6618" spans="1:5">
      <c r="A6618" s="355">
        <f t="shared" si="103"/>
        <v>45933</v>
      </c>
      <c r="B6618" s="356">
        <v>13</v>
      </c>
      <c r="C6618" s="357">
        <v>1727.6298351629998</v>
      </c>
      <c r="D6618" s="357">
        <v>1896.1439337959991</v>
      </c>
      <c r="E6618" s="357">
        <v>25.829177831000003</v>
      </c>
    </row>
    <row r="6619" spans="1:5">
      <c r="A6619" s="355">
        <f t="shared" si="103"/>
        <v>45933</v>
      </c>
      <c r="B6619" s="356">
        <v>14</v>
      </c>
      <c r="C6619" s="357">
        <v>1755.923994691</v>
      </c>
      <c r="D6619" s="357">
        <v>1922.9636805230002</v>
      </c>
      <c r="E6619" s="357">
        <v>26.167003694000002</v>
      </c>
    </row>
    <row r="6620" spans="1:5">
      <c r="A6620" s="355">
        <f t="shared" si="103"/>
        <v>45933</v>
      </c>
      <c r="B6620" s="356">
        <v>15</v>
      </c>
      <c r="C6620" s="357">
        <v>1744.5300204340003</v>
      </c>
      <c r="D6620" s="357">
        <v>1911.9457078410005</v>
      </c>
      <c r="E6620" s="357">
        <v>27.906212481000001</v>
      </c>
    </row>
    <row r="6621" spans="1:5">
      <c r="A6621" s="355">
        <f t="shared" si="103"/>
        <v>45933</v>
      </c>
      <c r="B6621" s="356">
        <v>16</v>
      </c>
      <c r="C6621" s="357">
        <v>1723.1160867289993</v>
      </c>
      <c r="D6621" s="357">
        <v>1877.9842321210001</v>
      </c>
      <c r="E6621" s="357">
        <v>20.277746554999993</v>
      </c>
    </row>
    <row r="6622" spans="1:5">
      <c r="A6622" s="355">
        <f t="shared" si="103"/>
        <v>45933</v>
      </c>
      <c r="B6622" s="356">
        <v>17</v>
      </c>
      <c r="C6622" s="357">
        <v>1760.1359399379999</v>
      </c>
      <c r="D6622" s="357">
        <v>1890.0766649280008</v>
      </c>
      <c r="E6622" s="357">
        <v>23.06235332000001</v>
      </c>
    </row>
    <row r="6623" spans="1:5">
      <c r="A6623" s="355">
        <f t="shared" si="103"/>
        <v>45933</v>
      </c>
      <c r="B6623" s="356">
        <v>18</v>
      </c>
      <c r="C6623" s="357">
        <v>1732.2280261170001</v>
      </c>
      <c r="D6623" s="357">
        <v>1962.4861350499998</v>
      </c>
      <c r="E6623" s="357">
        <v>23.430479046999999</v>
      </c>
    </row>
    <row r="6624" spans="1:5">
      <c r="A6624" s="355">
        <f t="shared" si="103"/>
        <v>45933</v>
      </c>
      <c r="B6624" s="356">
        <v>19</v>
      </c>
      <c r="C6624" s="357">
        <v>1714.7527198399998</v>
      </c>
      <c r="D6624" s="357">
        <v>1949.0939281890003</v>
      </c>
      <c r="E6624" s="357">
        <v>23.804234596999994</v>
      </c>
    </row>
    <row r="6625" spans="1:5">
      <c r="A6625" s="355">
        <f t="shared" si="103"/>
        <v>45933</v>
      </c>
      <c r="B6625" s="356">
        <v>20</v>
      </c>
      <c r="C6625" s="357">
        <v>1636.5254510120005</v>
      </c>
      <c r="D6625" s="357">
        <v>1863.2125034539993</v>
      </c>
      <c r="E6625" s="357">
        <v>25.737461972000013</v>
      </c>
    </row>
    <row r="6626" spans="1:5">
      <c r="A6626" s="355">
        <f t="shared" si="103"/>
        <v>45933</v>
      </c>
      <c r="B6626" s="356">
        <v>21</v>
      </c>
      <c r="C6626" s="357">
        <v>1552.4793416230002</v>
      </c>
      <c r="D6626" s="357">
        <v>1713.7675345769997</v>
      </c>
      <c r="E6626" s="357">
        <v>25.029759736999999</v>
      </c>
    </row>
    <row r="6627" spans="1:5">
      <c r="A6627" s="355">
        <f t="shared" si="103"/>
        <v>45933</v>
      </c>
      <c r="B6627" s="356">
        <v>22</v>
      </c>
      <c r="C6627" s="357">
        <v>1542.7859667780001</v>
      </c>
      <c r="D6627" s="357">
        <v>1574.2565225839996</v>
      </c>
      <c r="E6627" s="357">
        <v>24.708271744000001</v>
      </c>
    </row>
    <row r="6628" spans="1:5">
      <c r="A6628" s="355">
        <f t="shared" si="103"/>
        <v>45933</v>
      </c>
      <c r="B6628" s="356">
        <v>23</v>
      </c>
      <c r="C6628" s="357">
        <v>1437.7694505369996</v>
      </c>
      <c r="D6628" s="357">
        <v>1430.5813996429999</v>
      </c>
      <c r="E6628" s="357">
        <v>25.000397827</v>
      </c>
    </row>
    <row r="6629" spans="1:5">
      <c r="A6629" s="355">
        <f t="shared" si="103"/>
        <v>45934</v>
      </c>
      <c r="B6629" s="356">
        <v>0</v>
      </c>
      <c r="C6629" s="357">
        <v>1417.2825130500003</v>
      </c>
      <c r="D6629" s="357">
        <v>1319.8828827569998</v>
      </c>
      <c r="E6629" s="357">
        <v>28.020186640999992</v>
      </c>
    </row>
    <row r="6630" spans="1:5">
      <c r="A6630" s="355">
        <f t="shared" si="103"/>
        <v>45934</v>
      </c>
      <c r="B6630" s="356">
        <v>1</v>
      </c>
      <c r="C6630" s="357">
        <v>1373.156339202</v>
      </c>
      <c r="D6630" s="357">
        <v>1269.3851349140004</v>
      </c>
      <c r="E6630" s="357">
        <v>28.276863414000008</v>
      </c>
    </row>
    <row r="6631" spans="1:5">
      <c r="A6631" s="355">
        <f t="shared" si="103"/>
        <v>45934</v>
      </c>
      <c r="B6631" s="356">
        <v>2</v>
      </c>
      <c r="C6631" s="357">
        <v>1337.2913169510007</v>
      </c>
      <c r="D6631" s="357">
        <v>1239.845169788</v>
      </c>
      <c r="E6631" s="357">
        <v>28.001281156999998</v>
      </c>
    </row>
    <row r="6632" spans="1:5">
      <c r="A6632" s="355">
        <f t="shared" si="103"/>
        <v>45934</v>
      </c>
      <c r="B6632" s="356">
        <v>3</v>
      </c>
      <c r="C6632" s="357">
        <v>1317.3266450130006</v>
      </c>
      <c r="D6632" s="357">
        <v>1225.1463783200008</v>
      </c>
      <c r="E6632" s="357">
        <v>28.443437194999991</v>
      </c>
    </row>
    <row r="6633" spans="1:5">
      <c r="A6633" s="355">
        <f t="shared" si="103"/>
        <v>45934</v>
      </c>
      <c r="B6633" s="356">
        <v>4</v>
      </c>
      <c r="C6633" s="357">
        <v>1337.3841343030001</v>
      </c>
      <c r="D6633" s="357">
        <v>1249.5840587349996</v>
      </c>
      <c r="E6633" s="357">
        <v>29.036456100000002</v>
      </c>
    </row>
    <row r="6634" spans="1:5">
      <c r="A6634" s="355">
        <f t="shared" si="103"/>
        <v>45934</v>
      </c>
      <c r="B6634" s="356">
        <v>5</v>
      </c>
      <c r="C6634" s="357">
        <v>1330.077781771</v>
      </c>
      <c r="D6634" s="357">
        <v>1313.5222009289996</v>
      </c>
      <c r="E6634" s="357">
        <v>28.661756799999992</v>
      </c>
    </row>
    <row r="6635" spans="1:5">
      <c r="A6635" s="355">
        <f t="shared" si="103"/>
        <v>45934</v>
      </c>
      <c r="B6635" s="356">
        <v>6</v>
      </c>
      <c r="C6635" s="357">
        <v>1334.311071542</v>
      </c>
      <c r="D6635" s="357">
        <v>1389.2835562160001</v>
      </c>
      <c r="E6635" s="357">
        <v>27.700138172999996</v>
      </c>
    </row>
    <row r="6636" spans="1:5">
      <c r="A6636" s="355">
        <f t="shared" si="103"/>
        <v>45934</v>
      </c>
      <c r="B6636" s="356">
        <v>7</v>
      </c>
      <c r="C6636" s="357">
        <v>1393.7803674749998</v>
      </c>
      <c r="D6636" s="357">
        <v>1510.6680856759997</v>
      </c>
      <c r="E6636" s="357">
        <v>28.571362155000006</v>
      </c>
    </row>
    <row r="6637" spans="1:5">
      <c r="A6637" s="355">
        <f t="shared" si="103"/>
        <v>45934</v>
      </c>
      <c r="B6637" s="356">
        <v>8</v>
      </c>
      <c r="C6637" s="357">
        <v>1476.6297797280001</v>
      </c>
      <c r="D6637" s="357">
        <v>1611.3417092260001</v>
      </c>
      <c r="E6637" s="357">
        <v>29.634332556000004</v>
      </c>
    </row>
    <row r="6638" spans="1:5">
      <c r="A6638" s="355">
        <f t="shared" si="103"/>
        <v>45934</v>
      </c>
      <c r="B6638" s="356">
        <v>9</v>
      </c>
      <c r="C6638" s="357">
        <v>1544.8684983259998</v>
      </c>
      <c r="D6638" s="357">
        <v>1700.5355898440002</v>
      </c>
      <c r="E6638" s="357">
        <v>30.255933712000001</v>
      </c>
    </row>
    <row r="6639" spans="1:5">
      <c r="A6639" s="355">
        <f t="shared" si="103"/>
        <v>45934</v>
      </c>
      <c r="B6639" s="356">
        <v>10</v>
      </c>
      <c r="C6639" s="357">
        <v>1594.4429808120003</v>
      </c>
      <c r="D6639" s="357">
        <v>1746.7160503220002</v>
      </c>
      <c r="E6639" s="357">
        <v>29.881936821000004</v>
      </c>
    </row>
    <row r="6640" spans="1:5">
      <c r="A6640" s="355">
        <f t="shared" si="103"/>
        <v>45934</v>
      </c>
      <c r="B6640" s="356">
        <v>11</v>
      </c>
      <c r="C6640" s="357">
        <v>1615.6009884149998</v>
      </c>
      <c r="D6640" s="357">
        <v>1779.1783476969999</v>
      </c>
      <c r="E6640" s="357">
        <v>16.302801862999996</v>
      </c>
    </row>
    <row r="6641" spans="1:5">
      <c r="A6641" s="355">
        <f t="shared" si="103"/>
        <v>45934</v>
      </c>
      <c r="B6641" s="356">
        <v>12</v>
      </c>
      <c r="C6641" s="357">
        <v>1608.3944927830005</v>
      </c>
      <c r="D6641" s="357">
        <v>1770.9400231829998</v>
      </c>
      <c r="E6641" s="357">
        <v>12.089857096000001</v>
      </c>
    </row>
    <row r="6642" spans="1:5">
      <c r="A6642" s="355">
        <f t="shared" si="103"/>
        <v>45934</v>
      </c>
      <c r="B6642" s="356">
        <v>13</v>
      </c>
      <c r="C6642" s="357">
        <v>1574.5944872649995</v>
      </c>
      <c r="D6642" s="357">
        <v>1753.0432049139997</v>
      </c>
      <c r="E6642" s="357">
        <v>12.379142399000003</v>
      </c>
    </row>
    <row r="6643" spans="1:5">
      <c r="A6643" s="355">
        <f t="shared" si="103"/>
        <v>45934</v>
      </c>
      <c r="B6643" s="356">
        <v>14</v>
      </c>
      <c r="C6643" s="357">
        <v>1586.1186056910001</v>
      </c>
      <c r="D6643" s="357">
        <v>1745.7444918379997</v>
      </c>
      <c r="E6643" s="357">
        <v>12.732484433999998</v>
      </c>
    </row>
    <row r="6644" spans="1:5">
      <c r="A6644" s="355">
        <f t="shared" si="103"/>
        <v>45934</v>
      </c>
      <c r="B6644" s="356">
        <v>15</v>
      </c>
      <c r="C6644" s="357">
        <v>1571.8569687520003</v>
      </c>
      <c r="D6644" s="357">
        <v>1717.3985049950011</v>
      </c>
      <c r="E6644" s="357">
        <v>12.262473670000002</v>
      </c>
    </row>
    <row r="6645" spans="1:5">
      <c r="A6645" s="355">
        <f t="shared" si="103"/>
        <v>45934</v>
      </c>
      <c r="B6645" s="356">
        <v>16</v>
      </c>
      <c r="C6645" s="357">
        <v>1565.3849973849997</v>
      </c>
      <c r="D6645" s="357">
        <v>1708.1415759580002</v>
      </c>
      <c r="E6645" s="357">
        <v>11.665746747000004</v>
      </c>
    </row>
    <row r="6646" spans="1:5">
      <c r="A6646" s="355">
        <f t="shared" si="103"/>
        <v>45934</v>
      </c>
      <c r="B6646" s="356">
        <v>17</v>
      </c>
      <c r="C6646" s="357">
        <v>1618.1540217189988</v>
      </c>
      <c r="D6646" s="357">
        <v>1751.8366576610003</v>
      </c>
      <c r="E6646" s="357">
        <v>11.588132615000006</v>
      </c>
    </row>
    <row r="6647" spans="1:5">
      <c r="A6647" s="355">
        <f t="shared" si="103"/>
        <v>45934</v>
      </c>
      <c r="B6647" s="356">
        <v>18</v>
      </c>
      <c r="C6647" s="357">
        <v>1669.9213996810013</v>
      </c>
      <c r="D6647" s="357">
        <v>1844.4699645650001</v>
      </c>
      <c r="E6647" s="357">
        <v>10.780269304000001</v>
      </c>
    </row>
    <row r="6648" spans="1:5">
      <c r="A6648" s="355">
        <f t="shared" si="103"/>
        <v>45934</v>
      </c>
      <c r="B6648" s="356">
        <v>19</v>
      </c>
      <c r="C6648" s="357">
        <v>1653.7630452499998</v>
      </c>
      <c r="D6648" s="357">
        <v>1820.7100642400003</v>
      </c>
      <c r="E6648" s="357">
        <v>11.899158085000003</v>
      </c>
    </row>
    <row r="6649" spans="1:5">
      <c r="A6649" s="355">
        <f t="shared" si="103"/>
        <v>45934</v>
      </c>
      <c r="B6649" s="356">
        <v>20</v>
      </c>
      <c r="C6649" s="357">
        <v>1577.718904891</v>
      </c>
      <c r="D6649" s="357">
        <v>1740.7978604970003</v>
      </c>
      <c r="E6649" s="357">
        <v>12.196332107999998</v>
      </c>
    </row>
    <row r="6650" spans="1:5">
      <c r="A6650" s="355">
        <f t="shared" si="103"/>
        <v>45934</v>
      </c>
      <c r="B6650" s="356">
        <v>21</v>
      </c>
      <c r="C6650" s="357">
        <v>1479.1542424260003</v>
      </c>
      <c r="D6650" s="357">
        <v>1606.6358466270003</v>
      </c>
      <c r="E6650" s="357">
        <v>12.723587172000004</v>
      </c>
    </row>
    <row r="6651" spans="1:5">
      <c r="A6651" s="355">
        <f t="shared" si="103"/>
        <v>45934</v>
      </c>
      <c r="B6651" s="356">
        <v>22</v>
      </c>
      <c r="C6651" s="357">
        <v>1503.8004181440001</v>
      </c>
      <c r="D6651" s="357">
        <v>1492.6882866509998</v>
      </c>
      <c r="E6651" s="357">
        <v>12.382497368000003</v>
      </c>
    </row>
    <row r="6652" spans="1:5">
      <c r="A6652" s="355">
        <f t="shared" si="103"/>
        <v>45934</v>
      </c>
      <c r="B6652" s="356">
        <v>23</v>
      </c>
      <c r="C6652" s="357">
        <v>1404.1770389760004</v>
      </c>
      <c r="D6652" s="357">
        <v>1352.2616077360003</v>
      </c>
      <c r="E6652" s="357">
        <v>12.330354609000004</v>
      </c>
    </row>
    <row r="6653" spans="1:5">
      <c r="A6653" s="355">
        <f t="shared" si="103"/>
        <v>45935</v>
      </c>
      <c r="B6653" s="356">
        <v>0</v>
      </c>
      <c r="C6653" s="357">
        <v>1385.9940266379997</v>
      </c>
      <c r="D6653" s="357">
        <v>1255.6245621219998</v>
      </c>
      <c r="E6653" s="357">
        <v>12.312240240999998</v>
      </c>
    </row>
    <row r="6654" spans="1:5">
      <c r="A6654" s="355">
        <f t="shared" si="103"/>
        <v>45935</v>
      </c>
      <c r="B6654" s="356">
        <v>1</v>
      </c>
      <c r="C6654" s="357">
        <v>1363.314533037</v>
      </c>
      <c r="D6654" s="357">
        <v>1195.9620517860001</v>
      </c>
      <c r="E6654" s="357">
        <v>12.032828231000002</v>
      </c>
    </row>
    <row r="6655" spans="1:5">
      <c r="A6655" s="355">
        <f t="shared" si="103"/>
        <v>45935</v>
      </c>
      <c r="B6655" s="356">
        <v>2</v>
      </c>
      <c r="C6655" s="357">
        <v>1337.4151799029996</v>
      </c>
      <c r="D6655" s="357">
        <v>1161.3403423029999</v>
      </c>
      <c r="E6655" s="357">
        <v>12.252668589999997</v>
      </c>
    </row>
    <row r="6656" spans="1:5">
      <c r="A6656" s="355">
        <f t="shared" si="103"/>
        <v>45935</v>
      </c>
      <c r="B6656" s="356">
        <v>3</v>
      </c>
      <c r="C6656" s="357">
        <v>1278.22744152</v>
      </c>
      <c r="D6656" s="357">
        <v>1145.9299962110006</v>
      </c>
      <c r="E6656" s="357">
        <v>12.049636651999993</v>
      </c>
    </row>
    <row r="6657" spans="1:5">
      <c r="A6657" s="355">
        <f t="shared" si="103"/>
        <v>45935</v>
      </c>
      <c r="B6657" s="356">
        <v>4</v>
      </c>
      <c r="C6657" s="357">
        <v>1308.4033434100002</v>
      </c>
      <c r="D6657" s="357">
        <v>1145.5323150460003</v>
      </c>
      <c r="E6657" s="357">
        <v>11.859273486999999</v>
      </c>
    </row>
    <row r="6658" spans="1:5">
      <c r="A6658" s="355">
        <f t="shared" si="103"/>
        <v>45935</v>
      </c>
      <c r="B6658" s="356">
        <v>5</v>
      </c>
      <c r="C6658" s="357">
        <v>1296.1270128790002</v>
      </c>
      <c r="D6658" s="357">
        <v>1172.7368855989998</v>
      </c>
      <c r="E6658" s="357">
        <v>11.251196932999997</v>
      </c>
    </row>
    <row r="6659" spans="1:5">
      <c r="A6659" s="355">
        <f t="shared" si="103"/>
        <v>45935</v>
      </c>
      <c r="B6659" s="356">
        <v>6</v>
      </c>
      <c r="C6659" s="357">
        <v>1263.2989595939996</v>
      </c>
      <c r="D6659" s="357">
        <v>1196.8627000610002</v>
      </c>
      <c r="E6659" s="357">
        <v>10.066318522999998</v>
      </c>
    </row>
    <row r="6660" spans="1:5">
      <c r="A6660" s="355">
        <f t="shared" si="103"/>
        <v>45935</v>
      </c>
      <c r="B6660" s="356">
        <v>7</v>
      </c>
      <c r="C6660" s="357">
        <v>1323.921481614</v>
      </c>
      <c r="D6660" s="357">
        <v>1301.5921231720001</v>
      </c>
      <c r="E6660" s="357">
        <v>10.15543046</v>
      </c>
    </row>
    <row r="6661" spans="1:5">
      <c r="A6661" s="355">
        <f t="shared" si="103"/>
        <v>45935</v>
      </c>
      <c r="B6661" s="356">
        <v>8</v>
      </c>
      <c r="C6661" s="357">
        <v>1382.7205756110006</v>
      </c>
      <c r="D6661" s="357">
        <v>1397.9027287990002</v>
      </c>
      <c r="E6661" s="357">
        <v>10.465332496</v>
      </c>
    </row>
    <row r="6662" spans="1:5">
      <c r="A6662" s="355">
        <f t="shared" ref="A6662:A6725" si="104">IF(B6662=0,A6661+1,A6661)</f>
        <v>45935</v>
      </c>
      <c r="B6662" s="356">
        <v>9</v>
      </c>
      <c r="C6662" s="357">
        <v>1403.4337405259996</v>
      </c>
      <c r="D6662" s="357">
        <v>1458.0232839799999</v>
      </c>
      <c r="E6662" s="357">
        <v>10.643707460999998</v>
      </c>
    </row>
    <row r="6663" spans="1:5">
      <c r="A6663" s="355">
        <f t="shared" si="104"/>
        <v>45935</v>
      </c>
      <c r="B6663" s="356">
        <v>10</v>
      </c>
      <c r="C6663" s="357">
        <v>1441.623543141</v>
      </c>
      <c r="D6663" s="357">
        <v>1484.917575166</v>
      </c>
      <c r="E6663" s="357">
        <v>11.576692794000003</v>
      </c>
    </row>
    <row r="6664" spans="1:5">
      <c r="A6664" s="355">
        <f t="shared" si="104"/>
        <v>45935</v>
      </c>
      <c r="B6664" s="356">
        <v>11</v>
      </c>
      <c r="C6664" s="357">
        <v>1508.1105018119999</v>
      </c>
      <c r="D6664" s="357">
        <v>1501.5129644149999</v>
      </c>
      <c r="E6664" s="357">
        <v>11.314053884000002</v>
      </c>
    </row>
    <row r="6665" spans="1:5">
      <c r="A6665" s="355">
        <f t="shared" si="104"/>
        <v>45935</v>
      </c>
      <c r="B6665" s="356">
        <v>12</v>
      </c>
      <c r="C6665" s="357">
        <v>1534.0082805940001</v>
      </c>
      <c r="D6665" s="357">
        <v>1528.7162514769998</v>
      </c>
      <c r="E6665" s="357">
        <v>11.186717953</v>
      </c>
    </row>
    <row r="6666" spans="1:5">
      <c r="A6666" s="355">
        <f t="shared" si="104"/>
        <v>45935</v>
      </c>
      <c r="B6666" s="356">
        <v>13</v>
      </c>
      <c r="C6666" s="357">
        <v>1549.0965026789997</v>
      </c>
      <c r="D6666" s="357">
        <v>1541.2795287730007</v>
      </c>
      <c r="E6666" s="357">
        <v>11.440275957999999</v>
      </c>
    </row>
    <row r="6667" spans="1:5">
      <c r="A6667" s="355">
        <f t="shared" si="104"/>
        <v>45935</v>
      </c>
      <c r="B6667" s="356">
        <v>14</v>
      </c>
      <c r="C6667" s="357">
        <v>1508.9065711519995</v>
      </c>
      <c r="D6667" s="357">
        <v>1532.7273105559993</v>
      </c>
      <c r="E6667" s="357">
        <v>11.616234115999998</v>
      </c>
    </row>
    <row r="6668" spans="1:5">
      <c r="A6668" s="355">
        <f t="shared" si="104"/>
        <v>45935</v>
      </c>
      <c r="B6668" s="356">
        <v>15</v>
      </c>
      <c r="C6668" s="357">
        <v>1497.8961795370001</v>
      </c>
      <c r="D6668" s="357">
        <v>1521.9705681499991</v>
      </c>
      <c r="E6668" s="357">
        <v>13.790683156999997</v>
      </c>
    </row>
    <row r="6669" spans="1:5">
      <c r="A6669" s="355">
        <f t="shared" si="104"/>
        <v>45935</v>
      </c>
      <c r="B6669" s="356">
        <v>16</v>
      </c>
      <c r="C6669" s="357">
        <v>1547.9393298370003</v>
      </c>
      <c r="D6669" s="357">
        <v>1531.971202315</v>
      </c>
      <c r="E6669" s="357">
        <v>12.900702263000005</v>
      </c>
    </row>
    <row r="6670" spans="1:5">
      <c r="A6670" s="355">
        <f t="shared" si="104"/>
        <v>45935</v>
      </c>
      <c r="B6670" s="356">
        <v>17</v>
      </c>
      <c r="C6670" s="357">
        <v>1564.4094652639994</v>
      </c>
      <c r="D6670" s="357">
        <v>1579.9685551999999</v>
      </c>
      <c r="E6670" s="357">
        <v>13.948530713000004</v>
      </c>
    </row>
    <row r="6671" spans="1:5">
      <c r="A6671" s="355">
        <f t="shared" si="104"/>
        <v>45935</v>
      </c>
      <c r="B6671" s="356">
        <v>18</v>
      </c>
      <c r="C6671" s="357">
        <v>1590.0355130619992</v>
      </c>
      <c r="D6671" s="357">
        <v>1677.5909771370004</v>
      </c>
      <c r="E6671" s="357">
        <v>14.025534660999998</v>
      </c>
    </row>
    <row r="6672" spans="1:5">
      <c r="A6672" s="355">
        <f t="shared" si="104"/>
        <v>45935</v>
      </c>
      <c r="B6672" s="356">
        <v>19</v>
      </c>
      <c r="C6672" s="357">
        <v>1653.7886668880008</v>
      </c>
      <c r="D6672" s="357">
        <v>1687.7127751789997</v>
      </c>
      <c r="E6672" s="357">
        <v>13.501533863000006</v>
      </c>
    </row>
    <row r="6673" spans="1:5">
      <c r="A6673" s="355">
        <f t="shared" si="104"/>
        <v>45935</v>
      </c>
      <c r="B6673" s="356">
        <v>20</v>
      </c>
      <c r="C6673" s="357">
        <v>1604.0131982980001</v>
      </c>
      <c r="D6673" s="357">
        <v>1637.4671376129997</v>
      </c>
      <c r="E6673" s="357">
        <v>13.936022113000009</v>
      </c>
    </row>
    <row r="6674" spans="1:5">
      <c r="A6674" s="355">
        <f t="shared" si="104"/>
        <v>45935</v>
      </c>
      <c r="B6674" s="356">
        <v>21</v>
      </c>
      <c r="C6674" s="357">
        <v>1531.0925048929998</v>
      </c>
      <c r="D6674" s="357">
        <v>1514.7514178709996</v>
      </c>
      <c r="E6674" s="357">
        <v>14.864830903</v>
      </c>
    </row>
    <row r="6675" spans="1:5">
      <c r="A6675" s="355">
        <f t="shared" si="104"/>
        <v>45935</v>
      </c>
      <c r="B6675" s="356">
        <v>22</v>
      </c>
      <c r="C6675" s="357">
        <v>1569.8096105669999</v>
      </c>
      <c r="D6675" s="357">
        <v>1384.5942343750003</v>
      </c>
      <c r="E6675" s="357">
        <v>15.036925684000003</v>
      </c>
    </row>
    <row r="6676" spans="1:5">
      <c r="A6676" s="355">
        <f t="shared" si="104"/>
        <v>45935</v>
      </c>
      <c r="B6676" s="356">
        <v>23</v>
      </c>
      <c r="C6676" s="357">
        <v>1470.6880448360002</v>
      </c>
      <c r="D6676" s="357">
        <v>1256.2108970850006</v>
      </c>
      <c r="E6676" s="357">
        <v>14.778397553999998</v>
      </c>
    </row>
    <row r="6677" spans="1:5">
      <c r="A6677" s="355">
        <f t="shared" si="104"/>
        <v>45936</v>
      </c>
      <c r="B6677" s="356">
        <v>0</v>
      </c>
      <c r="C6677" s="357">
        <v>1346.0106929549997</v>
      </c>
      <c r="D6677" s="357">
        <v>1178.4829188910003</v>
      </c>
      <c r="E6677" s="357">
        <v>15.094745448999992</v>
      </c>
    </row>
    <row r="6678" spans="1:5">
      <c r="A6678" s="355">
        <f t="shared" si="104"/>
        <v>45936</v>
      </c>
      <c r="B6678" s="356">
        <v>1</v>
      </c>
      <c r="C6678" s="357">
        <v>1294.7616744479999</v>
      </c>
      <c r="D6678" s="357">
        <v>1119.7573810470001</v>
      </c>
      <c r="E6678" s="357">
        <v>17.342293328</v>
      </c>
    </row>
    <row r="6679" spans="1:5">
      <c r="A6679" s="355">
        <f t="shared" si="104"/>
        <v>45936</v>
      </c>
      <c r="B6679" s="356">
        <v>2</v>
      </c>
      <c r="C6679" s="357">
        <v>1244.9221535000004</v>
      </c>
      <c r="D6679" s="357">
        <v>1096.9719243310001</v>
      </c>
      <c r="E6679" s="357">
        <v>17.639611330000001</v>
      </c>
    </row>
    <row r="6680" spans="1:5">
      <c r="A6680" s="355">
        <f t="shared" si="104"/>
        <v>45936</v>
      </c>
      <c r="B6680" s="356">
        <v>3</v>
      </c>
      <c r="C6680" s="357">
        <v>1230.324507609</v>
      </c>
      <c r="D6680" s="357">
        <v>1078.9038389010002</v>
      </c>
      <c r="E6680" s="357">
        <v>17.512670283000006</v>
      </c>
    </row>
    <row r="6681" spans="1:5">
      <c r="A6681" s="355">
        <f t="shared" si="104"/>
        <v>45936</v>
      </c>
      <c r="B6681" s="356">
        <v>4</v>
      </c>
      <c r="C6681" s="357">
        <v>1257.369418326</v>
      </c>
      <c r="D6681" s="357">
        <v>1166.2616567320001</v>
      </c>
      <c r="E6681" s="357">
        <v>16.613967793000004</v>
      </c>
    </row>
    <row r="6682" spans="1:5">
      <c r="A6682" s="355">
        <f t="shared" si="104"/>
        <v>45936</v>
      </c>
      <c r="B6682" s="356">
        <v>5</v>
      </c>
      <c r="C6682" s="357">
        <v>1344.2979882759996</v>
      </c>
      <c r="D6682" s="357">
        <v>1305.4038949140001</v>
      </c>
      <c r="E6682" s="357">
        <v>16.368539996000006</v>
      </c>
    </row>
    <row r="6683" spans="1:5">
      <c r="A6683" s="355">
        <f t="shared" si="104"/>
        <v>45936</v>
      </c>
      <c r="B6683" s="356">
        <v>6</v>
      </c>
      <c r="C6683" s="357">
        <v>1368.2297874089998</v>
      </c>
      <c r="D6683" s="357">
        <v>1450.2908620280002</v>
      </c>
      <c r="E6683" s="357">
        <v>16.506336595000001</v>
      </c>
    </row>
    <row r="6684" spans="1:5">
      <c r="A6684" s="355">
        <f t="shared" si="104"/>
        <v>45936</v>
      </c>
      <c r="B6684" s="356">
        <v>7</v>
      </c>
      <c r="C6684" s="357">
        <v>1487.3587401779992</v>
      </c>
      <c r="D6684" s="357">
        <v>1572.0001256079995</v>
      </c>
      <c r="E6684" s="357">
        <v>18.830257254999996</v>
      </c>
    </row>
    <row r="6685" spans="1:5">
      <c r="A6685" s="355">
        <f t="shared" si="104"/>
        <v>45936</v>
      </c>
      <c r="B6685" s="356">
        <v>8</v>
      </c>
      <c r="C6685" s="357">
        <v>1543.0376044349991</v>
      </c>
      <c r="D6685" s="357">
        <v>1672.1869028539998</v>
      </c>
      <c r="E6685" s="357">
        <v>21.106491600000005</v>
      </c>
    </row>
    <row r="6686" spans="1:5">
      <c r="A6686" s="355">
        <f t="shared" si="104"/>
        <v>45936</v>
      </c>
      <c r="B6686" s="356">
        <v>9</v>
      </c>
      <c r="C6686" s="357">
        <v>1626.5228736819997</v>
      </c>
      <c r="D6686" s="357">
        <v>1764.2667471199998</v>
      </c>
      <c r="E6686" s="357">
        <v>21.785164468999998</v>
      </c>
    </row>
    <row r="6687" spans="1:5">
      <c r="A6687" s="355">
        <f t="shared" si="104"/>
        <v>45936</v>
      </c>
      <c r="B6687" s="356">
        <v>10</v>
      </c>
      <c r="C6687" s="357">
        <v>1676.9148357709996</v>
      </c>
      <c r="D6687" s="357">
        <v>1826.1004653409998</v>
      </c>
      <c r="E6687" s="357">
        <v>22.520337932999993</v>
      </c>
    </row>
    <row r="6688" spans="1:5">
      <c r="A6688" s="355">
        <f t="shared" si="104"/>
        <v>45936</v>
      </c>
      <c r="B6688" s="356">
        <v>11</v>
      </c>
      <c r="C6688" s="357">
        <v>1717.6207096170003</v>
      </c>
      <c r="D6688" s="357">
        <v>1872.5376599189997</v>
      </c>
      <c r="E6688" s="357">
        <v>22.936071969999997</v>
      </c>
    </row>
    <row r="6689" spans="1:5">
      <c r="A6689" s="355">
        <f t="shared" si="104"/>
        <v>45936</v>
      </c>
      <c r="B6689" s="356">
        <v>12</v>
      </c>
      <c r="C6689" s="357">
        <v>1569.7139777759996</v>
      </c>
      <c r="D6689" s="357">
        <v>1881.9358959259994</v>
      </c>
      <c r="E6689" s="357">
        <v>22.607433080000003</v>
      </c>
    </row>
    <row r="6690" spans="1:5">
      <c r="A6690" s="355">
        <f t="shared" si="104"/>
        <v>45936</v>
      </c>
      <c r="B6690" s="356">
        <v>13</v>
      </c>
      <c r="C6690" s="357">
        <v>1562.8257898069996</v>
      </c>
      <c r="D6690" s="357">
        <v>1882.7156918070007</v>
      </c>
      <c r="E6690" s="357">
        <v>23.262956020999997</v>
      </c>
    </row>
    <row r="6691" spans="1:5">
      <c r="A6691" s="355">
        <f t="shared" si="104"/>
        <v>45936</v>
      </c>
      <c r="B6691" s="356">
        <v>14</v>
      </c>
      <c r="C6691" s="357">
        <v>1602.8184828499998</v>
      </c>
      <c r="D6691" s="357">
        <v>1891.4956040769996</v>
      </c>
      <c r="E6691" s="357">
        <v>24.902977651</v>
      </c>
    </row>
    <row r="6692" spans="1:5">
      <c r="A6692" s="355">
        <f t="shared" si="104"/>
        <v>45936</v>
      </c>
      <c r="B6692" s="356">
        <v>15</v>
      </c>
      <c r="C6692" s="357">
        <v>1618.6265064870004</v>
      </c>
      <c r="D6692" s="357">
        <v>1887.6947967299998</v>
      </c>
      <c r="E6692" s="357">
        <v>25.77993369399999</v>
      </c>
    </row>
    <row r="6693" spans="1:5">
      <c r="A6693" s="355">
        <f t="shared" si="104"/>
        <v>45936</v>
      </c>
      <c r="B6693" s="356">
        <v>16</v>
      </c>
      <c r="C6693" s="357">
        <v>1614.4642097819997</v>
      </c>
      <c r="D6693" s="357">
        <v>1869.7697070260001</v>
      </c>
      <c r="E6693" s="357">
        <v>24.859594602999994</v>
      </c>
    </row>
    <row r="6694" spans="1:5">
      <c r="A6694" s="355">
        <f t="shared" si="104"/>
        <v>45936</v>
      </c>
      <c r="B6694" s="356">
        <v>17</v>
      </c>
      <c r="C6694" s="357">
        <v>1693.2246344899995</v>
      </c>
      <c r="D6694" s="357">
        <v>1893.4313437970006</v>
      </c>
      <c r="E6694" s="357">
        <v>21.215171164000001</v>
      </c>
    </row>
    <row r="6695" spans="1:5">
      <c r="A6695" s="355">
        <f t="shared" si="104"/>
        <v>45936</v>
      </c>
      <c r="B6695" s="356">
        <v>18</v>
      </c>
      <c r="C6695" s="357">
        <v>1695.3688037459997</v>
      </c>
      <c r="D6695" s="357">
        <v>1972.1199744859998</v>
      </c>
      <c r="E6695" s="357">
        <v>20.545594604999991</v>
      </c>
    </row>
    <row r="6696" spans="1:5">
      <c r="A6696" s="355">
        <f t="shared" si="104"/>
        <v>45936</v>
      </c>
      <c r="B6696" s="356">
        <v>19</v>
      </c>
      <c r="C6696" s="357">
        <v>1729.4993049609996</v>
      </c>
      <c r="D6696" s="357">
        <v>1950.7174017129998</v>
      </c>
      <c r="E6696" s="357">
        <v>20.577973314999994</v>
      </c>
    </row>
    <row r="6697" spans="1:5">
      <c r="A6697" s="355">
        <f t="shared" si="104"/>
        <v>45936</v>
      </c>
      <c r="B6697" s="356">
        <v>20</v>
      </c>
      <c r="C6697" s="357">
        <v>1583.7188336339993</v>
      </c>
      <c r="D6697" s="357">
        <v>1851.1450020880006</v>
      </c>
      <c r="E6697" s="357">
        <v>20.226447125000018</v>
      </c>
    </row>
    <row r="6698" spans="1:5">
      <c r="A6698" s="355">
        <f t="shared" si="104"/>
        <v>45936</v>
      </c>
      <c r="B6698" s="356">
        <v>21</v>
      </c>
      <c r="C6698" s="357">
        <v>1514.4188306669996</v>
      </c>
      <c r="D6698" s="357">
        <v>1693.0999537580001</v>
      </c>
      <c r="E6698" s="357">
        <v>19.484744765999995</v>
      </c>
    </row>
    <row r="6699" spans="1:5">
      <c r="A6699" s="355">
        <f t="shared" si="104"/>
        <v>45936</v>
      </c>
      <c r="B6699" s="356">
        <v>22</v>
      </c>
      <c r="C6699" s="357">
        <v>1467.8647980109999</v>
      </c>
      <c r="D6699" s="357">
        <v>1538.9951106049998</v>
      </c>
      <c r="E6699" s="357">
        <v>19.470647907000014</v>
      </c>
    </row>
    <row r="6700" spans="1:5">
      <c r="A6700" s="355">
        <f t="shared" si="104"/>
        <v>45936</v>
      </c>
      <c r="B6700" s="356">
        <v>23</v>
      </c>
      <c r="C6700" s="357">
        <v>1400.1872840299998</v>
      </c>
      <c r="D6700" s="357">
        <v>1378.4239927630001</v>
      </c>
      <c r="E6700" s="357">
        <v>19.901379174000006</v>
      </c>
    </row>
    <row r="6701" spans="1:5">
      <c r="A6701" s="355">
        <f t="shared" si="104"/>
        <v>45937</v>
      </c>
      <c r="B6701" s="356">
        <v>0</v>
      </c>
      <c r="C6701" s="357">
        <v>1338.451945198</v>
      </c>
      <c r="D6701" s="357">
        <v>1285.5985461390003</v>
      </c>
      <c r="E6701" s="357">
        <v>18.772488917000008</v>
      </c>
    </row>
    <row r="6702" spans="1:5">
      <c r="A6702" s="355">
        <f t="shared" si="104"/>
        <v>45937</v>
      </c>
      <c r="B6702" s="356">
        <v>1</v>
      </c>
      <c r="C6702" s="357">
        <v>1269.8690436320003</v>
      </c>
      <c r="D6702" s="357">
        <v>1232.0185104560003</v>
      </c>
      <c r="E6702" s="357">
        <v>17.959396091999999</v>
      </c>
    </row>
    <row r="6703" spans="1:5">
      <c r="A6703" s="355">
        <f t="shared" si="104"/>
        <v>45937</v>
      </c>
      <c r="B6703" s="356">
        <v>2</v>
      </c>
      <c r="C6703" s="357">
        <v>1238.5673600959994</v>
      </c>
      <c r="D6703" s="357">
        <v>1206.6642396390005</v>
      </c>
      <c r="E6703" s="357">
        <v>18.356890612000001</v>
      </c>
    </row>
    <row r="6704" spans="1:5">
      <c r="A6704" s="355">
        <f t="shared" si="104"/>
        <v>45937</v>
      </c>
      <c r="B6704" s="356">
        <v>3</v>
      </c>
      <c r="C6704" s="357">
        <v>1223.4051564329995</v>
      </c>
      <c r="D6704" s="357">
        <v>1214.4155220290004</v>
      </c>
      <c r="E6704" s="357">
        <v>19.208156382999995</v>
      </c>
    </row>
    <row r="6705" spans="1:5">
      <c r="A6705" s="355">
        <f t="shared" si="104"/>
        <v>45937</v>
      </c>
      <c r="B6705" s="356">
        <v>4</v>
      </c>
      <c r="C6705" s="357">
        <v>1297.7482182709998</v>
      </c>
      <c r="D6705" s="357">
        <v>1263.8149070240004</v>
      </c>
      <c r="E6705" s="357">
        <v>19.158300136999998</v>
      </c>
    </row>
    <row r="6706" spans="1:5">
      <c r="A6706" s="355">
        <f t="shared" si="104"/>
        <v>45937</v>
      </c>
      <c r="B6706" s="356">
        <v>5</v>
      </c>
      <c r="C6706" s="357">
        <v>1408.4878908329997</v>
      </c>
      <c r="D6706" s="357">
        <v>1381.4020088529999</v>
      </c>
      <c r="E6706" s="357">
        <v>18.340188450000003</v>
      </c>
    </row>
    <row r="6707" spans="1:5">
      <c r="A6707" s="355">
        <f t="shared" si="104"/>
        <v>45937</v>
      </c>
      <c r="B6707" s="356">
        <v>6</v>
      </c>
      <c r="C6707" s="357">
        <v>1513.8043324779997</v>
      </c>
      <c r="D6707" s="357">
        <v>1511.9032515679996</v>
      </c>
      <c r="E6707" s="357">
        <v>17.892356674000006</v>
      </c>
    </row>
    <row r="6708" spans="1:5">
      <c r="A6708" s="355">
        <f t="shared" si="104"/>
        <v>45937</v>
      </c>
      <c r="B6708" s="356">
        <v>7</v>
      </c>
      <c r="C6708" s="357">
        <v>1636.3603808899998</v>
      </c>
      <c r="D6708" s="357">
        <v>1649.0852682350001</v>
      </c>
      <c r="E6708" s="357">
        <v>20.088237045</v>
      </c>
    </row>
    <row r="6709" spans="1:5">
      <c r="A6709" s="355">
        <f t="shared" si="104"/>
        <v>45937</v>
      </c>
      <c r="B6709" s="356">
        <v>8</v>
      </c>
      <c r="C6709" s="357">
        <v>1700.4092308899994</v>
      </c>
      <c r="D6709" s="357">
        <v>1746.2004652099997</v>
      </c>
      <c r="E6709" s="357">
        <v>21.409898186000007</v>
      </c>
    </row>
    <row r="6710" spans="1:5">
      <c r="A6710" s="355">
        <f t="shared" si="104"/>
        <v>45937</v>
      </c>
      <c r="B6710" s="356">
        <v>9</v>
      </c>
      <c r="C6710" s="357">
        <v>1730.7336584410002</v>
      </c>
      <c r="D6710" s="357">
        <v>1787.0115560129998</v>
      </c>
      <c r="E6710" s="357">
        <v>22.102750954000012</v>
      </c>
    </row>
    <row r="6711" spans="1:5">
      <c r="A6711" s="355">
        <f t="shared" si="104"/>
        <v>45937</v>
      </c>
      <c r="B6711" s="356">
        <v>10</v>
      </c>
      <c r="C6711" s="357">
        <v>1751.717581917999</v>
      </c>
      <c r="D6711" s="357">
        <v>1820.7136514590002</v>
      </c>
      <c r="E6711" s="357">
        <v>22.297770079000003</v>
      </c>
    </row>
    <row r="6712" spans="1:5">
      <c r="A6712" s="355">
        <f t="shared" si="104"/>
        <v>45937</v>
      </c>
      <c r="B6712" s="356">
        <v>11</v>
      </c>
      <c r="C6712" s="357">
        <v>1801.1592335150003</v>
      </c>
      <c r="D6712" s="357">
        <v>1858.2900133070002</v>
      </c>
      <c r="E6712" s="357">
        <v>21.710630687999998</v>
      </c>
    </row>
    <row r="6713" spans="1:5">
      <c r="A6713" s="355">
        <f t="shared" si="104"/>
        <v>45937</v>
      </c>
      <c r="B6713" s="356">
        <v>12</v>
      </c>
      <c r="C6713" s="357">
        <v>1794.8760218570001</v>
      </c>
      <c r="D6713" s="357">
        <v>1853.1174123379992</v>
      </c>
      <c r="E6713" s="357">
        <v>20.074462340000004</v>
      </c>
    </row>
    <row r="6714" spans="1:5">
      <c r="A6714" s="355">
        <f t="shared" si="104"/>
        <v>45937</v>
      </c>
      <c r="B6714" s="356">
        <v>13</v>
      </c>
      <c r="C6714" s="357">
        <v>1783.7390087029999</v>
      </c>
      <c r="D6714" s="357">
        <v>1832.1313473969994</v>
      </c>
      <c r="E6714" s="357">
        <v>21.009732987000003</v>
      </c>
    </row>
    <row r="6715" spans="1:5">
      <c r="A6715" s="355">
        <f t="shared" si="104"/>
        <v>45937</v>
      </c>
      <c r="B6715" s="356">
        <v>14</v>
      </c>
      <c r="C6715" s="357">
        <v>1794.9425357219995</v>
      </c>
      <c r="D6715" s="357">
        <v>1858.1634368229998</v>
      </c>
      <c r="E6715" s="357">
        <v>22.034368231000002</v>
      </c>
    </row>
    <row r="6716" spans="1:5">
      <c r="A6716" s="355">
        <f t="shared" si="104"/>
        <v>45937</v>
      </c>
      <c r="B6716" s="356">
        <v>15</v>
      </c>
      <c r="C6716" s="357">
        <v>1826.4507282659999</v>
      </c>
      <c r="D6716" s="357">
        <v>1883.6610875730003</v>
      </c>
      <c r="E6716" s="357">
        <v>21.855780198000005</v>
      </c>
    </row>
    <row r="6717" spans="1:5">
      <c r="A6717" s="355">
        <f t="shared" si="104"/>
        <v>45937</v>
      </c>
      <c r="B6717" s="356">
        <v>16</v>
      </c>
      <c r="C6717" s="357">
        <v>1777.0124884310003</v>
      </c>
      <c r="D6717" s="357">
        <v>1867.7819948660003</v>
      </c>
      <c r="E6717" s="357">
        <v>18.996596373999999</v>
      </c>
    </row>
    <row r="6718" spans="1:5">
      <c r="A6718" s="355">
        <f t="shared" si="104"/>
        <v>45937</v>
      </c>
      <c r="B6718" s="356">
        <v>17</v>
      </c>
      <c r="C6718" s="357">
        <v>1862.3603756539997</v>
      </c>
      <c r="D6718" s="357">
        <v>1901.5029228999999</v>
      </c>
      <c r="E6718" s="357">
        <v>17.375939146999993</v>
      </c>
    </row>
    <row r="6719" spans="1:5">
      <c r="A6719" s="355">
        <f t="shared" si="104"/>
        <v>45937</v>
      </c>
      <c r="B6719" s="356">
        <v>18</v>
      </c>
      <c r="C6719" s="357">
        <v>1946.5400430720006</v>
      </c>
      <c r="D6719" s="357">
        <v>2018.1312836290003</v>
      </c>
      <c r="E6719" s="357">
        <v>16.826502569999999</v>
      </c>
    </row>
    <row r="6720" spans="1:5">
      <c r="A6720" s="355">
        <f t="shared" si="104"/>
        <v>45937</v>
      </c>
      <c r="B6720" s="356">
        <v>19</v>
      </c>
      <c r="C6720" s="357">
        <v>1920.504746613</v>
      </c>
      <c r="D6720" s="357">
        <v>1996.3045800300006</v>
      </c>
      <c r="E6720" s="357">
        <v>16.913993958999999</v>
      </c>
    </row>
    <row r="6721" spans="1:5">
      <c r="A6721" s="355">
        <f t="shared" si="104"/>
        <v>45937</v>
      </c>
      <c r="B6721" s="356">
        <v>20</v>
      </c>
      <c r="C6721" s="357">
        <v>1825.9505569109992</v>
      </c>
      <c r="D6721" s="357">
        <v>1900.5229673929998</v>
      </c>
      <c r="E6721" s="357">
        <v>17.066312712999991</v>
      </c>
    </row>
    <row r="6722" spans="1:5">
      <c r="A6722" s="355">
        <f t="shared" si="104"/>
        <v>45937</v>
      </c>
      <c r="B6722" s="356">
        <v>21</v>
      </c>
      <c r="C6722" s="357">
        <v>1628.4358102700003</v>
      </c>
      <c r="D6722" s="357">
        <v>1732.4655863239996</v>
      </c>
      <c r="E6722" s="357">
        <v>17.960116544000002</v>
      </c>
    </row>
    <row r="6723" spans="1:5">
      <c r="A6723" s="355">
        <f t="shared" si="104"/>
        <v>45937</v>
      </c>
      <c r="B6723" s="356">
        <v>22</v>
      </c>
      <c r="C6723" s="357">
        <v>1656.560642122</v>
      </c>
      <c r="D6723" s="357">
        <v>1540.901218964</v>
      </c>
      <c r="E6723" s="357">
        <v>17.796500523000006</v>
      </c>
    </row>
    <row r="6724" spans="1:5">
      <c r="A6724" s="355">
        <f t="shared" si="104"/>
        <v>45937</v>
      </c>
      <c r="B6724" s="356">
        <v>23</v>
      </c>
      <c r="C6724" s="357">
        <v>1517.5996635680006</v>
      </c>
      <c r="D6724" s="357">
        <v>1405.4664148460004</v>
      </c>
      <c r="E6724" s="357">
        <v>18.186452978000009</v>
      </c>
    </row>
    <row r="6725" spans="1:5">
      <c r="A6725" s="355">
        <f t="shared" si="104"/>
        <v>45938</v>
      </c>
      <c r="B6725" s="356">
        <v>0</v>
      </c>
      <c r="C6725" s="357">
        <v>1390.8042726969998</v>
      </c>
      <c r="D6725" s="357">
        <v>1307.1872176319998</v>
      </c>
      <c r="E6725" s="357">
        <v>19.459176272000001</v>
      </c>
    </row>
    <row r="6726" spans="1:5">
      <c r="A6726" s="355">
        <f t="shared" ref="A6726:A6789" si="105">IF(B6726=0,A6725+1,A6725)</f>
        <v>45938</v>
      </c>
      <c r="B6726" s="356">
        <v>1</v>
      </c>
      <c r="C6726" s="357">
        <v>1307.3814453389998</v>
      </c>
      <c r="D6726" s="357">
        <v>1255.0659994650005</v>
      </c>
      <c r="E6726" s="357">
        <v>19.391820745999993</v>
      </c>
    </row>
    <row r="6727" spans="1:5">
      <c r="A6727" s="355">
        <f t="shared" si="105"/>
        <v>45938</v>
      </c>
      <c r="B6727" s="356">
        <v>2</v>
      </c>
      <c r="C6727" s="357">
        <v>1248.8573402640002</v>
      </c>
      <c r="D6727" s="357">
        <v>1233.9757648249997</v>
      </c>
      <c r="E6727" s="357">
        <v>19.250365187</v>
      </c>
    </row>
    <row r="6728" spans="1:5">
      <c r="A6728" s="355">
        <f t="shared" si="105"/>
        <v>45938</v>
      </c>
      <c r="B6728" s="356">
        <v>3</v>
      </c>
      <c r="C6728" s="357">
        <v>1185.9188704250003</v>
      </c>
      <c r="D6728" s="357">
        <v>1228.8496982739996</v>
      </c>
      <c r="E6728" s="357">
        <v>19.208911954999987</v>
      </c>
    </row>
    <row r="6729" spans="1:5">
      <c r="A6729" s="355">
        <f t="shared" si="105"/>
        <v>45938</v>
      </c>
      <c r="B6729" s="356">
        <v>4</v>
      </c>
      <c r="C6729" s="357">
        <v>1225.5330063589995</v>
      </c>
      <c r="D6729" s="357">
        <v>1285.4308610869998</v>
      </c>
      <c r="E6729" s="357">
        <v>18.931117923999999</v>
      </c>
    </row>
    <row r="6730" spans="1:5">
      <c r="A6730" s="355">
        <f t="shared" si="105"/>
        <v>45938</v>
      </c>
      <c r="B6730" s="356">
        <v>5</v>
      </c>
      <c r="C6730" s="357">
        <v>1363.4237807160002</v>
      </c>
      <c r="D6730" s="357">
        <v>1411.4717565400001</v>
      </c>
      <c r="E6730" s="357">
        <v>18.980708676000006</v>
      </c>
    </row>
    <row r="6731" spans="1:5">
      <c r="A6731" s="355">
        <f t="shared" si="105"/>
        <v>45938</v>
      </c>
      <c r="B6731" s="356">
        <v>6</v>
      </c>
      <c r="C6731" s="357">
        <v>1501.9759555129997</v>
      </c>
      <c r="D6731" s="357">
        <v>1551.249644002</v>
      </c>
      <c r="E6731" s="357">
        <v>18.206310068999997</v>
      </c>
    </row>
    <row r="6732" spans="1:5">
      <c r="A6732" s="355">
        <f t="shared" si="105"/>
        <v>45938</v>
      </c>
      <c r="B6732" s="356">
        <v>7</v>
      </c>
      <c r="C6732" s="357">
        <v>1590.4748724469998</v>
      </c>
      <c r="D6732" s="357">
        <v>1675.6360076570002</v>
      </c>
      <c r="E6732" s="357">
        <v>19.461193086999998</v>
      </c>
    </row>
    <row r="6733" spans="1:5">
      <c r="A6733" s="355">
        <f t="shared" si="105"/>
        <v>45938</v>
      </c>
      <c r="B6733" s="356">
        <v>8</v>
      </c>
      <c r="C6733" s="357">
        <v>1660.0596980720002</v>
      </c>
      <c r="D6733" s="357">
        <v>1758.9661777269996</v>
      </c>
      <c r="E6733" s="357">
        <v>20.471865045999998</v>
      </c>
    </row>
    <row r="6734" spans="1:5">
      <c r="A6734" s="355">
        <f t="shared" si="105"/>
        <v>45938</v>
      </c>
      <c r="B6734" s="356">
        <v>9</v>
      </c>
      <c r="C6734" s="357">
        <v>1642.4341405449998</v>
      </c>
      <c r="D6734" s="357">
        <v>1805.343201898</v>
      </c>
      <c r="E6734" s="357">
        <v>21.096542475999996</v>
      </c>
    </row>
    <row r="6735" spans="1:5">
      <c r="A6735" s="355">
        <f t="shared" si="105"/>
        <v>45938</v>
      </c>
      <c r="B6735" s="356">
        <v>10</v>
      </c>
      <c r="C6735" s="357">
        <v>1644.352501671</v>
      </c>
      <c r="D6735" s="357">
        <v>1849.0908870259998</v>
      </c>
      <c r="E6735" s="357">
        <v>21.403282760999993</v>
      </c>
    </row>
    <row r="6736" spans="1:5">
      <c r="A6736" s="355">
        <f t="shared" si="105"/>
        <v>45938</v>
      </c>
      <c r="B6736" s="356">
        <v>11</v>
      </c>
      <c r="C6736" s="357">
        <v>1677.8736225810001</v>
      </c>
      <c r="D6736" s="357">
        <v>1883.5039018640002</v>
      </c>
      <c r="E6736" s="357">
        <v>20.577168932999999</v>
      </c>
    </row>
    <row r="6737" spans="1:5">
      <c r="A6737" s="355">
        <f t="shared" si="105"/>
        <v>45938</v>
      </c>
      <c r="B6737" s="356">
        <v>12</v>
      </c>
      <c r="C6737" s="357">
        <v>1656.8617555270005</v>
      </c>
      <c r="D6737" s="357">
        <v>1869.0622865020005</v>
      </c>
      <c r="E6737" s="357">
        <v>19.846355818999996</v>
      </c>
    </row>
    <row r="6738" spans="1:5">
      <c r="A6738" s="355">
        <f t="shared" si="105"/>
        <v>45938</v>
      </c>
      <c r="B6738" s="356">
        <v>13</v>
      </c>
      <c r="C6738" s="357">
        <v>1674.5548744280002</v>
      </c>
      <c r="D6738" s="357">
        <v>1848.4379158020006</v>
      </c>
      <c r="E6738" s="357">
        <v>20.693544114000005</v>
      </c>
    </row>
    <row r="6739" spans="1:5">
      <c r="A6739" s="355">
        <f t="shared" si="105"/>
        <v>45938</v>
      </c>
      <c r="B6739" s="356">
        <v>14</v>
      </c>
      <c r="C6739" s="357">
        <v>1747.2135294430002</v>
      </c>
      <c r="D6739" s="357">
        <v>1894.7775177759997</v>
      </c>
      <c r="E6739" s="357">
        <v>20.788282758000001</v>
      </c>
    </row>
    <row r="6740" spans="1:5">
      <c r="A6740" s="355">
        <f t="shared" si="105"/>
        <v>45938</v>
      </c>
      <c r="B6740" s="356">
        <v>15</v>
      </c>
      <c r="C6740" s="357">
        <v>1711.8006356479993</v>
      </c>
      <c r="D6740" s="357">
        <v>1915.7007608839997</v>
      </c>
      <c r="E6740" s="357">
        <v>20.875782227999998</v>
      </c>
    </row>
    <row r="6741" spans="1:5">
      <c r="A6741" s="355">
        <f t="shared" si="105"/>
        <v>45938</v>
      </c>
      <c r="B6741" s="356">
        <v>16</v>
      </c>
      <c r="C6741" s="357">
        <v>1698.4879260390003</v>
      </c>
      <c r="D6741" s="357">
        <v>1914.0672955909999</v>
      </c>
      <c r="E6741" s="357">
        <v>19.653865656999997</v>
      </c>
    </row>
    <row r="6742" spans="1:5">
      <c r="A6742" s="355">
        <f t="shared" si="105"/>
        <v>45938</v>
      </c>
      <c r="B6742" s="356">
        <v>17</v>
      </c>
      <c r="C6742" s="357">
        <v>1697.0655288380003</v>
      </c>
      <c r="D6742" s="357">
        <v>1920.2693442510003</v>
      </c>
      <c r="E6742" s="357">
        <v>17.641766055000002</v>
      </c>
    </row>
    <row r="6743" spans="1:5">
      <c r="A6743" s="355">
        <f t="shared" si="105"/>
        <v>45938</v>
      </c>
      <c r="B6743" s="356">
        <v>18</v>
      </c>
      <c r="C6743" s="357">
        <v>1707.2707276519998</v>
      </c>
      <c r="D6743" s="357">
        <v>2047.7545208419999</v>
      </c>
      <c r="E6743" s="357">
        <v>17.703659442000006</v>
      </c>
    </row>
    <row r="6744" spans="1:5">
      <c r="A6744" s="355">
        <f t="shared" si="105"/>
        <v>45938</v>
      </c>
      <c r="B6744" s="356">
        <v>19</v>
      </c>
      <c r="C6744" s="357">
        <v>1721.2342202519999</v>
      </c>
      <c r="D6744" s="357">
        <v>2029.4469089340002</v>
      </c>
      <c r="E6744" s="357">
        <v>17.511058225999999</v>
      </c>
    </row>
    <row r="6745" spans="1:5">
      <c r="A6745" s="355">
        <f t="shared" si="105"/>
        <v>45938</v>
      </c>
      <c r="B6745" s="356">
        <v>20</v>
      </c>
      <c r="C6745" s="357">
        <v>1572.1736931629994</v>
      </c>
      <c r="D6745" s="357">
        <v>1932.9761307740002</v>
      </c>
      <c r="E6745" s="357">
        <v>18.119606404000006</v>
      </c>
    </row>
    <row r="6746" spans="1:5">
      <c r="A6746" s="355">
        <f t="shared" si="105"/>
        <v>45938</v>
      </c>
      <c r="B6746" s="356">
        <v>21</v>
      </c>
      <c r="C6746" s="357">
        <v>1692.8410022849996</v>
      </c>
      <c r="D6746" s="357">
        <v>1773.6345435899998</v>
      </c>
      <c r="E6746" s="357">
        <v>16.979497997999996</v>
      </c>
    </row>
    <row r="6747" spans="1:5">
      <c r="A6747" s="355">
        <f t="shared" si="105"/>
        <v>45938</v>
      </c>
      <c r="B6747" s="356">
        <v>22</v>
      </c>
      <c r="C6747" s="357">
        <v>1710.053818158</v>
      </c>
      <c r="D6747" s="357">
        <v>1613.5327275630007</v>
      </c>
      <c r="E6747" s="357">
        <v>16.498177371999994</v>
      </c>
    </row>
    <row r="6748" spans="1:5">
      <c r="A6748" s="355">
        <f t="shared" si="105"/>
        <v>45938</v>
      </c>
      <c r="B6748" s="356">
        <v>23</v>
      </c>
      <c r="C6748" s="357">
        <v>1494.3019588490006</v>
      </c>
      <c r="D6748" s="357">
        <v>1449.3696252080001</v>
      </c>
      <c r="E6748" s="357">
        <v>16.530358645999996</v>
      </c>
    </row>
    <row r="6749" spans="1:5">
      <c r="A6749" s="355">
        <f t="shared" si="105"/>
        <v>45939</v>
      </c>
      <c r="B6749" s="356">
        <v>0</v>
      </c>
      <c r="C6749" s="357">
        <v>1413.9711679039992</v>
      </c>
      <c r="D6749" s="357">
        <v>1343.0313338269996</v>
      </c>
      <c r="E6749" s="357">
        <v>16.897481232000008</v>
      </c>
    </row>
    <row r="6750" spans="1:5">
      <c r="A6750" s="355">
        <f t="shared" si="105"/>
        <v>45939</v>
      </c>
      <c r="B6750" s="356">
        <v>1</v>
      </c>
      <c r="C6750" s="357">
        <v>1322.0294979340003</v>
      </c>
      <c r="D6750" s="357">
        <v>1286.9849085749997</v>
      </c>
      <c r="E6750" s="357">
        <v>17.09746848</v>
      </c>
    </row>
    <row r="6751" spans="1:5">
      <c r="A6751" s="355">
        <f t="shared" si="105"/>
        <v>45939</v>
      </c>
      <c r="B6751" s="356">
        <v>2</v>
      </c>
      <c r="C6751" s="357">
        <v>1241.0040702510003</v>
      </c>
      <c r="D6751" s="357">
        <v>1253.8771098340001</v>
      </c>
      <c r="E6751" s="357">
        <v>17.239146521000006</v>
      </c>
    </row>
    <row r="6752" spans="1:5">
      <c r="A6752" s="355">
        <f t="shared" si="105"/>
        <v>45939</v>
      </c>
      <c r="B6752" s="356">
        <v>3</v>
      </c>
      <c r="C6752" s="357">
        <v>1242.3532398329999</v>
      </c>
      <c r="D6752" s="357">
        <v>1257.3544208799992</v>
      </c>
      <c r="E6752" s="357">
        <v>17.653362020000007</v>
      </c>
    </row>
    <row r="6753" spans="1:5">
      <c r="A6753" s="355">
        <f t="shared" si="105"/>
        <v>45939</v>
      </c>
      <c r="B6753" s="356">
        <v>4</v>
      </c>
      <c r="C6753" s="357">
        <v>1297.2041460379999</v>
      </c>
      <c r="D6753" s="357">
        <v>1309.1283981079998</v>
      </c>
      <c r="E6753" s="357">
        <v>17.541600298000002</v>
      </c>
    </row>
    <row r="6754" spans="1:5">
      <c r="A6754" s="355">
        <f t="shared" si="105"/>
        <v>45939</v>
      </c>
      <c r="B6754" s="356">
        <v>5</v>
      </c>
      <c r="C6754" s="357">
        <v>1382.2370555650002</v>
      </c>
      <c r="D6754" s="357">
        <v>1416.7281701649995</v>
      </c>
      <c r="E6754" s="357">
        <v>17.594490608000005</v>
      </c>
    </row>
    <row r="6755" spans="1:5">
      <c r="A6755" s="355">
        <f t="shared" si="105"/>
        <v>45939</v>
      </c>
      <c r="B6755" s="356">
        <v>6</v>
      </c>
      <c r="C6755" s="357">
        <v>1460.1772400339999</v>
      </c>
      <c r="D6755" s="357">
        <v>1547.0671721449996</v>
      </c>
      <c r="E6755" s="357">
        <v>17.000684363999998</v>
      </c>
    </row>
    <row r="6756" spans="1:5">
      <c r="A6756" s="355">
        <f t="shared" si="105"/>
        <v>45939</v>
      </c>
      <c r="B6756" s="356">
        <v>7</v>
      </c>
      <c r="C6756" s="357">
        <v>1554.41324409</v>
      </c>
      <c r="D6756" s="357">
        <v>1662.0372412090001</v>
      </c>
      <c r="E6756" s="357">
        <v>19.159692705000005</v>
      </c>
    </row>
    <row r="6757" spans="1:5">
      <c r="A6757" s="355">
        <f t="shared" si="105"/>
        <v>45939</v>
      </c>
      <c r="B6757" s="356">
        <v>8</v>
      </c>
      <c r="C6757" s="357">
        <v>1686.8003732069997</v>
      </c>
      <c r="D6757" s="357">
        <v>1746.7982998190002</v>
      </c>
      <c r="E6757" s="357">
        <v>20.49463569200001</v>
      </c>
    </row>
    <row r="6758" spans="1:5">
      <c r="A6758" s="355">
        <f t="shared" si="105"/>
        <v>45939</v>
      </c>
      <c r="B6758" s="356">
        <v>9</v>
      </c>
      <c r="C6758" s="357">
        <v>1769.1938556199996</v>
      </c>
      <c r="D6758" s="357">
        <v>1804.5914151659999</v>
      </c>
      <c r="E6758" s="357">
        <v>20.663152405000002</v>
      </c>
    </row>
    <row r="6759" spans="1:5">
      <c r="A6759" s="355">
        <f t="shared" si="105"/>
        <v>45939</v>
      </c>
      <c r="B6759" s="356">
        <v>10</v>
      </c>
      <c r="C6759" s="357">
        <v>1780.8724532120002</v>
      </c>
      <c r="D6759" s="357">
        <v>1858.1308900460003</v>
      </c>
      <c r="E6759" s="357">
        <v>20.576383535000009</v>
      </c>
    </row>
    <row r="6760" spans="1:5">
      <c r="A6760" s="355">
        <f t="shared" si="105"/>
        <v>45939</v>
      </c>
      <c r="B6760" s="356">
        <v>11</v>
      </c>
      <c r="C6760" s="357">
        <v>1829.9017960160004</v>
      </c>
      <c r="D6760" s="357">
        <v>1899.9642276499997</v>
      </c>
      <c r="E6760" s="357">
        <v>19.803767169999997</v>
      </c>
    </row>
    <row r="6761" spans="1:5">
      <c r="A6761" s="355">
        <f t="shared" si="105"/>
        <v>45939</v>
      </c>
      <c r="B6761" s="356">
        <v>12</v>
      </c>
      <c r="C6761" s="357">
        <v>1788.4622569760008</v>
      </c>
      <c r="D6761" s="357">
        <v>1868.2564232669999</v>
      </c>
      <c r="E6761" s="357">
        <v>18.232384115999988</v>
      </c>
    </row>
    <row r="6762" spans="1:5">
      <c r="A6762" s="355">
        <f t="shared" si="105"/>
        <v>45939</v>
      </c>
      <c r="B6762" s="356">
        <v>13</v>
      </c>
      <c r="C6762" s="357">
        <v>1784.7207914049991</v>
      </c>
      <c r="D6762" s="357">
        <v>1868.0267126040005</v>
      </c>
      <c r="E6762" s="357">
        <v>19.843450257999997</v>
      </c>
    </row>
    <row r="6763" spans="1:5">
      <c r="A6763" s="355">
        <f t="shared" si="105"/>
        <v>45939</v>
      </c>
      <c r="B6763" s="356">
        <v>14</v>
      </c>
      <c r="C6763" s="357">
        <v>1835.409790721</v>
      </c>
      <c r="D6763" s="357">
        <v>1904.3517164940004</v>
      </c>
      <c r="E6763" s="357">
        <v>21.553596358000004</v>
      </c>
    </row>
    <row r="6764" spans="1:5">
      <c r="A6764" s="355">
        <f t="shared" si="105"/>
        <v>45939</v>
      </c>
      <c r="B6764" s="356">
        <v>15</v>
      </c>
      <c r="C6764" s="357">
        <v>1901.6639355710001</v>
      </c>
      <c r="D6764" s="357">
        <v>1947.9063796020002</v>
      </c>
      <c r="E6764" s="357">
        <v>21.098724185000012</v>
      </c>
    </row>
    <row r="6765" spans="1:5">
      <c r="A6765" s="355">
        <f t="shared" si="105"/>
        <v>45939</v>
      </c>
      <c r="B6765" s="356">
        <v>16</v>
      </c>
      <c r="C6765" s="357">
        <v>1811.4915836509997</v>
      </c>
      <c r="D6765" s="357">
        <v>1890.772413246</v>
      </c>
      <c r="E6765" s="357">
        <v>19.64090328999999</v>
      </c>
    </row>
    <row r="6766" spans="1:5">
      <c r="A6766" s="355">
        <f t="shared" si="105"/>
        <v>45939</v>
      </c>
      <c r="B6766" s="356">
        <v>17</v>
      </c>
      <c r="C6766" s="357">
        <v>1635.3857009659994</v>
      </c>
      <c r="D6766" s="357">
        <v>1858.2171709120003</v>
      </c>
      <c r="E6766" s="357">
        <v>17.741081624999996</v>
      </c>
    </row>
    <row r="6767" spans="1:5">
      <c r="A6767" s="355">
        <f t="shared" si="105"/>
        <v>45939</v>
      </c>
      <c r="B6767" s="356">
        <v>18</v>
      </c>
      <c r="C6767" s="357">
        <v>1557.8976458919999</v>
      </c>
      <c r="D6767" s="357">
        <v>1942.0403016200003</v>
      </c>
      <c r="E6767" s="357">
        <v>14.060562470999999</v>
      </c>
    </row>
    <row r="6768" spans="1:5">
      <c r="A6768" s="355">
        <f t="shared" si="105"/>
        <v>45939</v>
      </c>
      <c r="B6768" s="356">
        <v>19</v>
      </c>
      <c r="C6768" s="357">
        <v>1541.8503177870002</v>
      </c>
      <c r="D6768" s="357">
        <v>1923.7377395010001</v>
      </c>
      <c r="E6768" s="357">
        <v>16.021300843999999</v>
      </c>
    </row>
    <row r="6769" spans="1:5">
      <c r="A6769" s="355">
        <f t="shared" si="105"/>
        <v>45939</v>
      </c>
      <c r="B6769" s="356">
        <v>20</v>
      </c>
      <c r="C6769" s="357">
        <v>1639.0978004860003</v>
      </c>
      <c r="D6769" s="357">
        <v>1836.5025009300002</v>
      </c>
      <c r="E6769" s="357">
        <v>14.988736247999997</v>
      </c>
    </row>
    <row r="6770" spans="1:5">
      <c r="A6770" s="355">
        <f t="shared" si="105"/>
        <v>45939</v>
      </c>
      <c r="B6770" s="356">
        <v>21</v>
      </c>
      <c r="C6770" s="357">
        <v>1408.2258780450002</v>
      </c>
      <c r="D6770" s="357">
        <v>1693.0018452149998</v>
      </c>
      <c r="E6770" s="357">
        <v>18.155318855000004</v>
      </c>
    </row>
    <row r="6771" spans="1:5">
      <c r="A6771" s="355">
        <f t="shared" si="105"/>
        <v>45939</v>
      </c>
      <c r="B6771" s="356">
        <v>22</v>
      </c>
      <c r="C6771" s="357">
        <v>1532.618369028</v>
      </c>
      <c r="D6771" s="357">
        <v>1548.9125007500002</v>
      </c>
      <c r="E6771" s="357">
        <v>17.309272431999997</v>
      </c>
    </row>
    <row r="6772" spans="1:5">
      <c r="A6772" s="355">
        <f t="shared" si="105"/>
        <v>45939</v>
      </c>
      <c r="B6772" s="356">
        <v>23</v>
      </c>
      <c r="C6772" s="357">
        <v>1489.2443213710001</v>
      </c>
      <c r="D6772" s="357">
        <v>1399.9311047659999</v>
      </c>
      <c r="E6772" s="357">
        <v>17.109149722999991</v>
      </c>
    </row>
    <row r="6773" spans="1:5">
      <c r="A6773" s="355">
        <f t="shared" si="105"/>
        <v>45940</v>
      </c>
      <c r="B6773" s="356">
        <v>0</v>
      </c>
      <c r="C6773" s="357">
        <v>1356.4009374510003</v>
      </c>
      <c r="D6773" s="357">
        <v>1303.34286733</v>
      </c>
      <c r="E6773" s="357">
        <v>16.839950926000004</v>
      </c>
    </row>
    <row r="6774" spans="1:5">
      <c r="A6774" s="355">
        <f t="shared" si="105"/>
        <v>45940</v>
      </c>
      <c r="B6774" s="356">
        <v>1</v>
      </c>
      <c r="C6774" s="357">
        <v>1246.2061297930002</v>
      </c>
      <c r="D6774" s="357">
        <v>1252.4939298830002</v>
      </c>
      <c r="E6774" s="357">
        <v>16.497968346</v>
      </c>
    </row>
    <row r="6775" spans="1:5">
      <c r="A6775" s="355">
        <f t="shared" si="105"/>
        <v>45940</v>
      </c>
      <c r="B6775" s="356">
        <v>2</v>
      </c>
      <c r="C6775" s="357">
        <v>1226.2527955440003</v>
      </c>
      <c r="D6775" s="357">
        <v>1230.0575503600003</v>
      </c>
      <c r="E6775" s="357">
        <v>16.781275473000001</v>
      </c>
    </row>
    <row r="6776" spans="1:5">
      <c r="A6776" s="355">
        <f t="shared" si="105"/>
        <v>45940</v>
      </c>
      <c r="B6776" s="356">
        <v>3</v>
      </c>
      <c r="C6776" s="357">
        <v>1255.424992255</v>
      </c>
      <c r="D6776" s="357">
        <v>1229.8790454709999</v>
      </c>
      <c r="E6776" s="357">
        <v>16.650370572000003</v>
      </c>
    </row>
    <row r="6777" spans="1:5">
      <c r="A6777" s="355">
        <f t="shared" si="105"/>
        <v>45940</v>
      </c>
      <c r="B6777" s="356">
        <v>4</v>
      </c>
      <c r="C6777" s="357">
        <v>1312.1754192880003</v>
      </c>
      <c r="D6777" s="357">
        <v>1277.6634627030001</v>
      </c>
      <c r="E6777" s="357">
        <v>16.301841210999992</v>
      </c>
    </row>
    <row r="6778" spans="1:5">
      <c r="A6778" s="355">
        <f t="shared" si="105"/>
        <v>45940</v>
      </c>
      <c r="B6778" s="356">
        <v>5</v>
      </c>
      <c r="C6778" s="357">
        <v>1371.0973206770004</v>
      </c>
      <c r="D6778" s="357">
        <v>1384.238246358</v>
      </c>
      <c r="E6778" s="357">
        <v>16.203253176000004</v>
      </c>
    </row>
    <row r="6779" spans="1:5">
      <c r="A6779" s="355">
        <f t="shared" si="105"/>
        <v>45940</v>
      </c>
      <c r="B6779" s="356">
        <v>6</v>
      </c>
      <c r="C6779" s="357">
        <v>1461.5691198310001</v>
      </c>
      <c r="D6779" s="357">
        <v>1512.2252188499999</v>
      </c>
      <c r="E6779" s="357">
        <v>15.359442359999999</v>
      </c>
    </row>
    <row r="6780" spans="1:5">
      <c r="A6780" s="355">
        <f t="shared" si="105"/>
        <v>45940</v>
      </c>
      <c r="B6780" s="356">
        <v>7</v>
      </c>
      <c r="C6780" s="357">
        <v>1507.0164227140001</v>
      </c>
      <c r="D6780" s="357">
        <v>1624.4653407409994</v>
      </c>
      <c r="E6780" s="357">
        <v>16.839202789000002</v>
      </c>
    </row>
    <row r="6781" spans="1:5">
      <c r="A6781" s="355">
        <f t="shared" si="105"/>
        <v>45940</v>
      </c>
      <c r="B6781" s="356">
        <v>8</v>
      </c>
      <c r="C6781" s="357">
        <v>1600.7277442729994</v>
      </c>
      <c r="D6781" s="357">
        <v>1719.5842369249999</v>
      </c>
      <c r="E6781" s="357">
        <v>18.478974206000004</v>
      </c>
    </row>
    <row r="6782" spans="1:5">
      <c r="A6782" s="355">
        <f t="shared" si="105"/>
        <v>45940</v>
      </c>
      <c r="B6782" s="356">
        <v>9</v>
      </c>
      <c r="C6782" s="357">
        <v>1555.0591459800005</v>
      </c>
      <c r="D6782" s="357">
        <v>1785.550113664</v>
      </c>
      <c r="E6782" s="357">
        <v>19.254083628000004</v>
      </c>
    </row>
    <row r="6783" spans="1:5">
      <c r="A6783" s="355">
        <f t="shared" si="105"/>
        <v>45940</v>
      </c>
      <c r="B6783" s="356">
        <v>10</v>
      </c>
      <c r="C6783" s="357">
        <v>1588.7015815520006</v>
      </c>
      <c r="D6783" s="357">
        <v>1835.7660027689997</v>
      </c>
      <c r="E6783" s="357">
        <v>19.541443304000005</v>
      </c>
    </row>
    <row r="6784" spans="1:5">
      <c r="A6784" s="355">
        <f t="shared" si="105"/>
        <v>45940</v>
      </c>
      <c r="B6784" s="356">
        <v>11</v>
      </c>
      <c r="C6784" s="357">
        <v>1632.5201760519997</v>
      </c>
      <c r="D6784" s="357">
        <v>1880.6883022299996</v>
      </c>
      <c r="E6784" s="357">
        <v>19.226898389999999</v>
      </c>
    </row>
    <row r="6785" spans="1:5">
      <c r="A6785" s="355">
        <f t="shared" si="105"/>
        <v>45940</v>
      </c>
      <c r="B6785" s="356">
        <v>12</v>
      </c>
      <c r="C6785" s="357">
        <v>1620.8364697529998</v>
      </c>
      <c r="D6785" s="357">
        <v>1872.0983039530004</v>
      </c>
      <c r="E6785" s="357">
        <v>18.015040498000001</v>
      </c>
    </row>
    <row r="6786" spans="1:5">
      <c r="A6786" s="355">
        <f t="shared" si="105"/>
        <v>45940</v>
      </c>
      <c r="B6786" s="356">
        <v>13</v>
      </c>
      <c r="C6786" s="357">
        <v>1644.6793054040004</v>
      </c>
      <c r="D6786" s="357">
        <v>1866.4246528939998</v>
      </c>
      <c r="E6786" s="357">
        <v>18.619364465</v>
      </c>
    </row>
    <row r="6787" spans="1:5">
      <c r="A6787" s="355">
        <f t="shared" si="105"/>
        <v>45940</v>
      </c>
      <c r="B6787" s="356">
        <v>14</v>
      </c>
      <c r="C6787" s="357">
        <v>1667.1987610850006</v>
      </c>
      <c r="D6787" s="357">
        <v>1887.694989003</v>
      </c>
      <c r="E6787" s="357">
        <v>19.998014465999994</v>
      </c>
    </row>
    <row r="6788" spans="1:5">
      <c r="A6788" s="355">
        <f t="shared" si="105"/>
        <v>45940</v>
      </c>
      <c r="B6788" s="356">
        <v>15</v>
      </c>
      <c r="C6788" s="357">
        <v>1672.5402948679998</v>
      </c>
      <c r="D6788" s="357">
        <v>1922.2018825710009</v>
      </c>
      <c r="E6788" s="357">
        <v>18.506075812999999</v>
      </c>
    </row>
    <row r="6789" spans="1:5">
      <c r="A6789" s="355">
        <f t="shared" si="105"/>
        <v>45940</v>
      </c>
      <c r="B6789" s="356">
        <v>16</v>
      </c>
      <c r="C6789" s="357">
        <v>1652.2601818309995</v>
      </c>
      <c r="D6789" s="357">
        <v>1907.6493004760002</v>
      </c>
      <c r="E6789" s="357">
        <v>16.230103703999998</v>
      </c>
    </row>
    <row r="6790" spans="1:5">
      <c r="A6790" s="355">
        <f t="shared" ref="A6790:A6853" si="106">IF(B6790=0,A6789+1,A6789)</f>
        <v>45940</v>
      </c>
      <c r="B6790" s="356">
        <v>17</v>
      </c>
      <c r="C6790" s="357">
        <v>1692.2856534619996</v>
      </c>
      <c r="D6790" s="357">
        <v>1899.0558391009999</v>
      </c>
      <c r="E6790" s="357">
        <v>15.793240245999996</v>
      </c>
    </row>
    <row r="6791" spans="1:5">
      <c r="A6791" s="355">
        <f t="shared" si="106"/>
        <v>45940</v>
      </c>
      <c r="B6791" s="356">
        <v>18</v>
      </c>
      <c r="C6791" s="357">
        <v>1708.167507759</v>
      </c>
      <c r="D6791" s="357">
        <v>2008.1575393969997</v>
      </c>
      <c r="E6791" s="357">
        <v>16.009702835999999</v>
      </c>
    </row>
    <row r="6792" spans="1:5">
      <c r="A6792" s="355">
        <f t="shared" si="106"/>
        <v>45940</v>
      </c>
      <c r="B6792" s="356">
        <v>19</v>
      </c>
      <c r="C6792" s="357">
        <v>1679.2505434999998</v>
      </c>
      <c r="D6792" s="357">
        <v>1976.9755574860003</v>
      </c>
      <c r="E6792" s="357">
        <v>15.489370377999998</v>
      </c>
    </row>
    <row r="6793" spans="1:5">
      <c r="A6793" s="355">
        <f t="shared" si="106"/>
        <v>45940</v>
      </c>
      <c r="B6793" s="356">
        <v>20</v>
      </c>
      <c r="C6793" s="357">
        <v>1671.5370292669998</v>
      </c>
      <c r="D6793" s="357">
        <v>1881.4298576750002</v>
      </c>
      <c r="E6793" s="357">
        <v>14.509558593999998</v>
      </c>
    </row>
    <row r="6794" spans="1:5">
      <c r="A6794" s="355">
        <f t="shared" si="106"/>
        <v>45940</v>
      </c>
      <c r="B6794" s="356">
        <v>21</v>
      </c>
      <c r="C6794" s="357">
        <v>1578.6473582780002</v>
      </c>
      <c r="D6794" s="357">
        <v>1735.335884182</v>
      </c>
      <c r="E6794" s="357">
        <v>14.544142489</v>
      </c>
    </row>
    <row r="6795" spans="1:5">
      <c r="A6795" s="355">
        <f t="shared" si="106"/>
        <v>45940</v>
      </c>
      <c r="B6795" s="356">
        <v>22</v>
      </c>
      <c r="C6795" s="357">
        <v>1577.4792210069998</v>
      </c>
      <c r="D6795" s="357">
        <v>1583.607103004</v>
      </c>
      <c r="E6795" s="357">
        <v>14.564999202999999</v>
      </c>
    </row>
    <row r="6796" spans="1:5">
      <c r="A6796" s="355">
        <f t="shared" si="106"/>
        <v>45940</v>
      </c>
      <c r="B6796" s="356">
        <v>23</v>
      </c>
      <c r="C6796" s="357">
        <v>1395.6015857220007</v>
      </c>
      <c r="D6796" s="357">
        <v>1431.7556510869999</v>
      </c>
      <c r="E6796" s="357">
        <v>15.290390678999993</v>
      </c>
    </row>
    <row r="6797" spans="1:5">
      <c r="A6797" s="355">
        <f t="shared" si="106"/>
        <v>45941</v>
      </c>
      <c r="B6797" s="356">
        <v>0</v>
      </c>
      <c r="C6797" s="357">
        <v>1364.2411785380002</v>
      </c>
      <c r="D6797" s="357">
        <v>1324.8786905030006</v>
      </c>
      <c r="E6797" s="357">
        <v>15.240168792999997</v>
      </c>
    </row>
    <row r="6798" spans="1:5">
      <c r="A6798" s="355">
        <f t="shared" si="106"/>
        <v>45941</v>
      </c>
      <c r="B6798" s="356">
        <v>1</v>
      </c>
      <c r="C6798" s="357">
        <v>1366.210668363</v>
      </c>
      <c r="D6798" s="357">
        <v>1272.5539481979995</v>
      </c>
      <c r="E6798" s="357">
        <v>14.723360913</v>
      </c>
    </row>
    <row r="6799" spans="1:5">
      <c r="A6799" s="355">
        <f t="shared" si="106"/>
        <v>45941</v>
      </c>
      <c r="B6799" s="356">
        <v>2</v>
      </c>
      <c r="C6799" s="357">
        <v>1273.0816206079996</v>
      </c>
      <c r="D6799" s="357">
        <v>1231.3581165539997</v>
      </c>
      <c r="E6799" s="357">
        <v>15.052865996999994</v>
      </c>
    </row>
    <row r="6800" spans="1:5">
      <c r="A6800" s="355">
        <f t="shared" si="106"/>
        <v>45941</v>
      </c>
      <c r="B6800" s="356">
        <v>3</v>
      </c>
      <c r="C6800" s="357">
        <v>1253.3166611529998</v>
      </c>
      <c r="D6800" s="357">
        <v>1220.7832850300001</v>
      </c>
      <c r="E6800" s="357">
        <v>15.225348164999998</v>
      </c>
    </row>
    <row r="6801" spans="1:5">
      <c r="A6801" s="355">
        <f t="shared" si="106"/>
        <v>45941</v>
      </c>
      <c r="B6801" s="356">
        <v>4</v>
      </c>
      <c r="C6801" s="357">
        <v>1199.5230972840004</v>
      </c>
      <c r="D6801" s="357">
        <v>1226.3409513890001</v>
      </c>
      <c r="E6801" s="357">
        <v>15.784902332000003</v>
      </c>
    </row>
    <row r="6802" spans="1:5">
      <c r="A6802" s="355">
        <f t="shared" si="106"/>
        <v>45941</v>
      </c>
      <c r="B6802" s="356">
        <v>5</v>
      </c>
      <c r="C6802" s="357">
        <v>1252.8233402549999</v>
      </c>
      <c r="D6802" s="357">
        <v>1294.4705507650001</v>
      </c>
      <c r="E6802" s="357">
        <v>14.696593712000007</v>
      </c>
    </row>
    <row r="6803" spans="1:5">
      <c r="A6803" s="355">
        <f t="shared" si="106"/>
        <v>45941</v>
      </c>
      <c r="B6803" s="356">
        <v>6</v>
      </c>
      <c r="C6803" s="357">
        <v>1234.7231176159999</v>
      </c>
      <c r="D6803" s="357">
        <v>1372.077716282</v>
      </c>
      <c r="E6803" s="357">
        <v>13.168550678999997</v>
      </c>
    </row>
    <row r="6804" spans="1:5">
      <c r="A6804" s="355">
        <f t="shared" si="106"/>
        <v>45941</v>
      </c>
      <c r="B6804" s="356">
        <v>7</v>
      </c>
      <c r="C6804" s="357">
        <v>1344.8734708059999</v>
      </c>
      <c r="D6804" s="357">
        <v>1504.4721709830001</v>
      </c>
      <c r="E6804" s="357">
        <v>14.422219823000001</v>
      </c>
    </row>
    <row r="6805" spans="1:5">
      <c r="A6805" s="355">
        <f t="shared" si="106"/>
        <v>45941</v>
      </c>
      <c r="B6805" s="356">
        <v>8</v>
      </c>
      <c r="C6805" s="357">
        <v>1431.2166235650002</v>
      </c>
      <c r="D6805" s="357">
        <v>1618.6445116580007</v>
      </c>
      <c r="E6805" s="357">
        <v>16.890693135000003</v>
      </c>
    </row>
    <row r="6806" spans="1:5">
      <c r="A6806" s="355">
        <f t="shared" si="106"/>
        <v>45941</v>
      </c>
      <c r="B6806" s="356">
        <v>9</v>
      </c>
      <c r="C6806" s="357">
        <v>1428.5167654250001</v>
      </c>
      <c r="D6806" s="357">
        <v>1642.416119833</v>
      </c>
      <c r="E6806" s="357">
        <v>17.131516848000004</v>
      </c>
    </row>
    <row r="6807" spans="1:5">
      <c r="A6807" s="355">
        <f t="shared" si="106"/>
        <v>45941</v>
      </c>
      <c r="B6807" s="356">
        <v>10</v>
      </c>
      <c r="C6807" s="357">
        <v>1499.5967771849998</v>
      </c>
      <c r="D6807" s="357">
        <v>1682.4487729739999</v>
      </c>
      <c r="E6807" s="357">
        <v>16.208747663</v>
      </c>
    </row>
    <row r="6808" spans="1:5">
      <c r="A6808" s="355">
        <f t="shared" si="106"/>
        <v>45941</v>
      </c>
      <c r="B6808" s="356">
        <v>11</v>
      </c>
      <c r="C6808" s="357">
        <v>1522.4156352119999</v>
      </c>
      <c r="D6808" s="357">
        <v>1708.5074316569999</v>
      </c>
      <c r="E6808" s="357">
        <v>15.917122285999996</v>
      </c>
    </row>
    <row r="6809" spans="1:5">
      <c r="A6809" s="355">
        <f t="shared" si="106"/>
        <v>45941</v>
      </c>
      <c r="B6809" s="356">
        <v>12</v>
      </c>
      <c r="C6809" s="357">
        <v>1498.5752481210006</v>
      </c>
      <c r="D6809" s="357">
        <v>1672.7835192429998</v>
      </c>
      <c r="E6809" s="357">
        <v>15.811641925999998</v>
      </c>
    </row>
    <row r="6810" spans="1:5">
      <c r="A6810" s="355">
        <f t="shared" si="106"/>
        <v>45941</v>
      </c>
      <c r="B6810" s="356">
        <v>13</v>
      </c>
      <c r="C6810" s="357">
        <v>1452.7699550359998</v>
      </c>
      <c r="D6810" s="357">
        <v>1637.6414421850004</v>
      </c>
      <c r="E6810" s="357">
        <v>15.632143396000004</v>
      </c>
    </row>
    <row r="6811" spans="1:5">
      <c r="A6811" s="355">
        <f t="shared" si="106"/>
        <v>45941</v>
      </c>
      <c r="B6811" s="356">
        <v>14</v>
      </c>
      <c r="C6811" s="357">
        <v>1451.1529762009998</v>
      </c>
      <c r="D6811" s="357">
        <v>1637.0915740139999</v>
      </c>
      <c r="E6811" s="357">
        <v>15.197785311999997</v>
      </c>
    </row>
    <row r="6812" spans="1:5">
      <c r="A6812" s="355">
        <f t="shared" si="106"/>
        <v>45941</v>
      </c>
      <c r="B6812" s="356">
        <v>15</v>
      </c>
      <c r="C6812" s="357">
        <v>1460.7083145760002</v>
      </c>
      <c r="D6812" s="357">
        <v>1643.628982687</v>
      </c>
      <c r="E6812" s="357">
        <v>14.194312113000001</v>
      </c>
    </row>
    <row r="6813" spans="1:5">
      <c r="A6813" s="355">
        <f t="shared" si="106"/>
        <v>45941</v>
      </c>
      <c r="B6813" s="356">
        <v>16</v>
      </c>
      <c r="C6813" s="357">
        <v>1512.0680615210001</v>
      </c>
      <c r="D6813" s="357">
        <v>1698.306945843</v>
      </c>
      <c r="E6813" s="357">
        <v>15.196366810000001</v>
      </c>
    </row>
    <row r="6814" spans="1:5">
      <c r="A6814" s="355">
        <f t="shared" si="106"/>
        <v>45941</v>
      </c>
      <c r="B6814" s="356">
        <v>17</v>
      </c>
      <c r="C6814" s="357">
        <v>1551.7477961120001</v>
      </c>
      <c r="D6814" s="357">
        <v>1761.9841599540005</v>
      </c>
      <c r="E6814" s="357">
        <v>13.910226875999996</v>
      </c>
    </row>
    <row r="6815" spans="1:5">
      <c r="A6815" s="355">
        <f t="shared" si="106"/>
        <v>45941</v>
      </c>
      <c r="B6815" s="356">
        <v>18</v>
      </c>
      <c r="C6815" s="357">
        <v>1633.5966207279996</v>
      </c>
      <c r="D6815" s="357">
        <v>1880.9650674649995</v>
      </c>
      <c r="E6815" s="357">
        <v>14.245481750000003</v>
      </c>
    </row>
    <row r="6816" spans="1:5">
      <c r="A6816" s="355">
        <f t="shared" si="106"/>
        <v>45941</v>
      </c>
      <c r="B6816" s="356">
        <v>19</v>
      </c>
      <c r="C6816" s="357">
        <v>1603.4312578820004</v>
      </c>
      <c r="D6816" s="357">
        <v>1857.2026412069993</v>
      </c>
      <c r="E6816" s="357">
        <v>14.884170071999995</v>
      </c>
    </row>
    <row r="6817" spans="1:5">
      <c r="A6817" s="355">
        <f t="shared" si="106"/>
        <v>45941</v>
      </c>
      <c r="B6817" s="356">
        <v>20</v>
      </c>
      <c r="C6817" s="357">
        <v>1509.5541952900005</v>
      </c>
      <c r="D6817" s="357">
        <v>1763.4654292229998</v>
      </c>
      <c r="E6817" s="357">
        <v>15.191426352999995</v>
      </c>
    </row>
    <row r="6818" spans="1:5">
      <c r="A6818" s="355">
        <f t="shared" si="106"/>
        <v>45941</v>
      </c>
      <c r="B6818" s="356">
        <v>21</v>
      </c>
      <c r="C6818" s="357">
        <v>1380.6295877010007</v>
      </c>
      <c r="D6818" s="357">
        <v>1635.6875008039999</v>
      </c>
      <c r="E6818" s="357">
        <v>15.345127717</v>
      </c>
    </row>
    <row r="6819" spans="1:5">
      <c r="A6819" s="355">
        <f t="shared" si="106"/>
        <v>45941</v>
      </c>
      <c r="B6819" s="356">
        <v>22</v>
      </c>
      <c r="C6819" s="357">
        <v>1415.2700668590003</v>
      </c>
      <c r="D6819" s="357">
        <v>1511.9227005129999</v>
      </c>
      <c r="E6819" s="357">
        <v>14.660064687000002</v>
      </c>
    </row>
    <row r="6820" spans="1:5">
      <c r="A6820" s="355">
        <f t="shared" si="106"/>
        <v>45941</v>
      </c>
      <c r="B6820" s="356">
        <v>23</v>
      </c>
      <c r="C6820" s="357">
        <v>1316.2379172390001</v>
      </c>
      <c r="D6820" s="357">
        <v>1374.75028647</v>
      </c>
      <c r="E6820" s="357">
        <v>14.723233875999995</v>
      </c>
    </row>
    <row r="6821" spans="1:5">
      <c r="A6821" s="355">
        <f t="shared" si="106"/>
        <v>45942</v>
      </c>
      <c r="B6821" s="356">
        <v>0</v>
      </c>
      <c r="C6821" s="357">
        <v>1342.2088729690001</v>
      </c>
      <c r="D6821" s="357">
        <v>1275.3433545960002</v>
      </c>
      <c r="E6821" s="357">
        <v>15.516430902000002</v>
      </c>
    </row>
    <row r="6822" spans="1:5">
      <c r="A6822" s="355">
        <f t="shared" si="106"/>
        <v>45942</v>
      </c>
      <c r="B6822" s="356">
        <v>1</v>
      </c>
      <c r="C6822" s="357">
        <v>1273.3095692259999</v>
      </c>
      <c r="D6822" s="357">
        <v>1209.9440729520004</v>
      </c>
      <c r="E6822" s="357">
        <v>15.030706345999995</v>
      </c>
    </row>
    <row r="6823" spans="1:5">
      <c r="A6823" s="355">
        <f t="shared" si="106"/>
        <v>45942</v>
      </c>
      <c r="B6823" s="356">
        <v>2</v>
      </c>
      <c r="C6823" s="357">
        <v>1221.4807748750004</v>
      </c>
      <c r="D6823" s="357">
        <v>1180.7506768560004</v>
      </c>
      <c r="E6823" s="357">
        <v>14.651267349999994</v>
      </c>
    </row>
    <row r="6824" spans="1:5">
      <c r="A6824" s="355">
        <f t="shared" si="106"/>
        <v>45942</v>
      </c>
      <c r="B6824" s="356">
        <v>3</v>
      </c>
      <c r="C6824" s="357">
        <v>1169.7966440000005</v>
      </c>
      <c r="D6824" s="357">
        <v>1154.5323005250002</v>
      </c>
      <c r="E6824" s="357">
        <v>14.674983750000008</v>
      </c>
    </row>
    <row r="6825" spans="1:5">
      <c r="A6825" s="355">
        <f t="shared" si="106"/>
        <v>45942</v>
      </c>
      <c r="B6825" s="356">
        <v>4</v>
      </c>
      <c r="C6825" s="357">
        <v>1168.0661114119998</v>
      </c>
      <c r="D6825" s="357">
        <v>1157.8821427930002</v>
      </c>
      <c r="E6825" s="357">
        <v>14.739910990999997</v>
      </c>
    </row>
    <row r="6826" spans="1:5">
      <c r="A6826" s="355">
        <f t="shared" si="106"/>
        <v>45942</v>
      </c>
      <c r="B6826" s="356">
        <v>5</v>
      </c>
      <c r="C6826" s="357">
        <v>1201.3136338970005</v>
      </c>
      <c r="D6826" s="357">
        <v>1177.6834818319999</v>
      </c>
      <c r="E6826" s="357">
        <v>14.495804656999999</v>
      </c>
    </row>
    <row r="6827" spans="1:5">
      <c r="A6827" s="355">
        <f t="shared" si="106"/>
        <v>45942</v>
      </c>
      <c r="B6827" s="356">
        <v>6</v>
      </c>
      <c r="C6827" s="357">
        <v>1201.9771285250001</v>
      </c>
      <c r="D6827" s="357">
        <v>1207.1969138469999</v>
      </c>
      <c r="E6827" s="357">
        <v>13.362262502</v>
      </c>
    </row>
    <row r="6828" spans="1:5">
      <c r="A6828" s="355">
        <f t="shared" si="106"/>
        <v>45942</v>
      </c>
      <c r="B6828" s="356">
        <v>7</v>
      </c>
      <c r="C6828" s="357">
        <v>1249.2348251339999</v>
      </c>
      <c r="D6828" s="357">
        <v>1309.6351301880002</v>
      </c>
      <c r="E6828" s="357">
        <v>11.880595256999998</v>
      </c>
    </row>
    <row r="6829" spans="1:5">
      <c r="A6829" s="355">
        <f t="shared" si="106"/>
        <v>45942</v>
      </c>
      <c r="B6829" s="356">
        <v>8</v>
      </c>
      <c r="C6829" s="357">
        <v>1275.7013438040001</v>
      </c>
      <c r="D6829" s="357">
        <v>1415.3829491400004</v>
      </c>
      <c r="E6829" s="357">
        <v>15.111290795000006</v>
      </c>
    </row>
    <row r="6830" spans="1:5">
      <c r="A6830" s="355">
        <f t="shared" si="106"/>
        <v>45942</v>
      </c>
      <c r="B6830" s="356">
        <v>9</v>
      </c>
      <c r="C6830" s="357">
        <v>1278.4201018269996</v>
      </c>
      <c r="D6830" s="357">
        <v>1481.1648481580007</v>
      </c>
      <c r="E6830" s="357">
        <v>15.038781220000001</v>
      </c>
    </row>
    <row r="6831" spans="1:5">
      <c r="A6831" s="355">
        <f t="shared" si="106"/>
        <v>45942</v>
      </c>
      <c r="B6831" s="356">
        <v>10</v>
      </c>
      <c r="C6831" s="357">
        <v>1313.3528376709999</v>
      </c>
      <c r="D6831" s="357">
        <v>1503.9733200950002</v>
      </c>
      <c r="E6831" s="357">
        <v>15.413480572999998</v>
      </c>
    </row>
    <row r="6832" spans="1:5">
      <c r="A6832" s="355">
        <f t="shared" si="106"/>
        <v>45942</v>
      </c>
      <c r="B6832" s="356">
        <v>11</v>
      </c>
      <c r="C6832" s="357">
        <v>1389.9275206220002</v>
      </c>
      <c r="D6832" s="357">
        <v>1525.1753897639999</v>
      </c>
      <c r="E6832" s="357">
        <v>15.460024934000002</v>
      </c>
    </row>
    <row r="6833" spans="1:5">
      <c r="A6833" s="355">
        <f t="shared" si="106"/>
        <v>45942</v>
      </c>
      <c r="B6833" s="356">
        <v>12</v>
      </c>
      <c r="C6833" s="357">
        <v>1422.9607370819999</v>
      </c>
      <c r="D6833" s="357">
        <v>1536.1682500389995</v>
      </c>
      <c r="E6833" s="357">
        <v>15.19643341400001</v>
      </c>
    </row>
    <row r="6834" spans="1:5">
      <c r="A6834" s="355">
        <f t="shared" si="106"/>
        <v>45942</v>
      </c>
      <c r="B6834" s="356">
        <v>13</v>
      </c>
      <c r="C6834" s="357">
        <v>1436.0538663469997</v>
      </c>
      <c r="D6834" s="357">
        <v>1532.1611877479997</v>
      </c>
      <c r="E6834" s="357">
        <v>15.560078951000003</v>
      </c>
    </row>
    <row r="6835" spans="1:5">
      <c r="A6835" s="355">
        <f t="shared" si="106"/>
        <v>45942</v>
      </c>
      <c r="B6835" s="356">
        <v>14</v>
      </c>
      <c r="C6835" s="357">
        <v>1426.122197441</v>
      </c>
      <c r="D6835" s="357">
        <v>1535.6780384440003</v>
      </c>
      <c r="E6835" s="357">
        <v>15.670114530000001</v>
      </c>
    </row>
    <row r="6836" spans="1:5">
      <c r="A6836" s="355">
        <f t="shared" si="106"/>
        <v>45942</v>
      </c>
      <c r="B6836" s="356">
        <v>15</v>
      </c>
      <c r="C6836" s="357">
        <v>1475.663072606</v>
      </c>
      <c r="D6836" s="357">
        <v>1546.6855410100002</v>
      </c>
      <c r="E6836" s="357">
        <v>13.180832032</v>
      </c>
    </row>
    <row r="6837" spans="1:5">
      <c r="A6837" s="355">
        <f t="shared" si="106"/>
        <v>45942</v>
      </c>
      <c r="B6837" s="356">
        <v>16</v>
      </c>
      <c r="C6837" s="357">
        <v>1495.410819146</v>
      </c>
      <c r="D6837" s="357">
        <v>1559.1041653959999</v>
      </c>
      <c r="E6837" s="357">
        <v>12.547386815999998</v>
      </c>
    </row>
    <row r="6838" spans="1:5">
      <c r="A6838" s="355">
        <f t="shared" si="106"/>
        <v>45942</v>
      </c>
      <c r="B6838" s="356">
        <v>17</v>
      </c>
      <c r="C6838" s="357">
        <v>1560.0178316630004</v>
      </c>
      <c r="D6838" s="357">
        <v>1627.1442532120002</v>
      </c>
      <c r="E6838" s="357">
        <v>12.543886266000003</v>
      </c>
    </row>
    <row r="6839" spans="1:5">
      <c r="A6839" s="355">
        <f t="shared" si="106"/>
        <v>45942</v>
      </c>
      <c r="B6839" s="356">
        <v>18</v>
      </c>
      <c r="C6839" s="357">
        <v>1710.8709804709999</v>
      </c>
      <c r="D6839" s="357">
        <v>1752.6085342299996</v>
      </c>
      <c r="E6839" s="357">
        <v>13.307544419999997</v>
      </c>
    </row>
    <row r="6840" spans="1:5">
      <c r="A6840" s="355">
        <f t="shared" si="106"/>
        <v>45942</v>
      </c>
      <c r="B6840" s="356">
        <v>19</v>
      </c>
      <c r="C6840" s="357">
        <v>1712.9604072499997</v>
      </c>
      <c r="D6840" s="357">
        <v>1755.3995479690002</v>
      </c>
      <c r="E6840" s="357">
        <v>13.154249459999997</v>
      </c>
    </row>
    <row r="6841" spans="1:5">
      <c r="A6841" s="355">
        <f t="shared" si="106"/>
        <v>45942</v>
      </c>
      <c r="B6841" s="356">
        <v>20</v>
      </c>
      <c r="C6841" s="357">
        <v>1635.9847143750003</v>
      </c>
      <c r="D6841" s="357">
        <v>1676.9814590070002</v>
      </c>
      <c r="E6841" s="357">
        <v>13.794528280000005</v>
      </c>
    </row>
    <row r="6842" spans="1:5">
      <c r="A6842" s="355">
        <f t="shared" si="106"/>
        <v>45942</v>
      </c>
      <c r="B6842" s="356">
        <v>21</v>
      </c>
      <c r="C6842" s="357">
        <v>1490.2437492429992</v>
      </c>
      <c r="D6842" s="357">
        <v>1536.4925301349997</v>
      </c>
      <c r="E6842" s="357">
        <v>14.543182973999999</v>
      </c>
    </row>
    <row r="6843" spans="1:5">
      <c r="A6843" s="355">
        <f t="shared" si="106"/>
        <v>45942</v>
      </c>
      <c r="B6843" s="356">
        <v>22</v>
      </c>
      <c r="C6843" s="357">
        <v>1452.622729684</v>
      </c>
      <c r="D6843" s="357">
        <v>1406.6679183760002</v>
      </c>
      <c r="E6843" s="357">
        <v>15.234861981999993</v>
      </c>
    </row>
    <row r="6844" spans="1:5">
      <c r="A6844" s="355">
        <f t="shared" si="106"/>
        <v>45942</v>
      </c>
      <c r="B6844" s="356">
        <v>23</v>
      </c>
      <c r="C6844" s="357">
        <v>1332.4328696719995</v>
      </c>
      <c r="D6844" s="357">
        <v>1265.4974930269998</v>
      </c>
      <c r="E6844" s="357">
        <v>15.602944943000006</v>
      </c>
    </row>
    <row r="6845" spans="1:5">
      <c r="A6845" s="355">
        <f t="shared" si="106"/>
        <v>45943</v>
      </c>
      <c r="B6845" s="356">
        <v>0</v>
      </c>
      <c r="C6845" s="357">
        <v>1306.7709623690002</v>
      </c>
      <c r="D6845" s="357">
        <v>1188.5951431800002</v>
      </c>
      <c r="E6845" s="357">
        <v>14.844502104999998</v>
      </c>
    </row>
    <row r="6846" spans="1:5">
      <c r="A6846" s="355">
        <f t="shared" si="106"/>
        <v>45943</v>
      </c>
      <c r="B6846" s="356">
        <v>1</v>
      </c>
      <c r="C6846" s="357">
        <v>1280.6858432899999</v>
      </c>
      <c r="D6846" s="357">
        <v>1136.763990599</v>
      </c>
      <c r="E6846" s="357">
        <v>14.645456477999998</v>
      </c>
    </row>
    <row r="6847" spans="1:5">
      <c r="A6847" s="355">
        <f t="shared" si="106"/>
        <v>45943</v>
      </c>
      <c r="B6847" s="356">
        <v>2</v>
      </c>
      <c r="C6847" s="357">
        <v>1260.3366220309999</v>
      </c>
      <c r="D6847" s="357">
        <v>1112.7356948220001</v>
      </c>
      <c r="E6847" s="357">
        <v>14.659972028999999</v>
      </c>
    </row>
    <row r="6848" spans="1:5">
      <c r="A6848" s="355">
        <f t="shared" si="106"/>
        <v>45943</v>
      </c>
      <c r="B6848" s="356">
        <v>3</v>
      </c>
      <c r="C6848" s="357">
        <v>1268.6781751780002</v>
      </c>
      <c r="D6848" s="357">
        <v>1126.4710580709998</v>
      </c>
      <c r="E6848" s="357">
        <v>15.366938884000003</v>
      </c>
    </row>
    <row r="6849" spans="1:5">
      <c r="A6849" s="355">
        <f t="shared" si="106"/>
        <v>45943</v>
      </c>
      <c r="B6849" s="356">
        <v>4</v>
      </c>
      <c r="C6849" s="357">
        <v>1243.2673603220001</v>
      </c>
      <c r="D6849" s="357">
        <v>1175.1029208689999</v>
      </c>
      <c r="E6849" s="357">
        <v>17.139131853999995</v>
      </c>
    </row>
    <row r="6850" spans="1:5">
      <c r="A6850" s="355">
        <f t="shared" si="106"/>
        <v>45943</v>
      </c>
      <c r="B6850" s="356">
        <v>5</v>
      </c>
      <c r="C6850" s="357">
        <v>1318.7901305730002</v>
      </c>
      <c r="D6850" s="357">
        <v>1290.7769126380001</v>
      </c>
      <c r="E6850" s="357">
        <v>16.448591791000005</v>
      </c>
    </row>
    <row r="6851" spans="1:5">
      <c r="A6851" s="355">
        <f t="shared" si="106"/>
        <v>45943</v>
      </c>
      <c r="B6851" s="356">
        <v>6</v>
      </c>
      <c r="C6851" s="357">
        <v>1372.7209246369996</v>
      </c>
      <c r="D6851" s="357">
        <v>1442.4417909489998</v>
      </c>
      <c r="E6851" s="357">
        <v>13.435637470000003</v>
      </c>
    </row>
    <row r="6852" spans="1:5">
      <c r="A6852" s="355">
        <f t="shared" si="106"/>
        <v>45943</v>
      </c>
      <c r="B6852" s="356">
        <v>7</v>
      </c>
      <c r="C6852" s="357">
        <v>1387.4867124410002</v>
      </c>
      <c r="D6852" s="357">
        <v>1573.9064853479997</v>
      </c>
      <c r="E6852" s="357">
        <v>14.597874571999995</v>
      </c>
    </row>
    <row r="6853" spans="1:5">
      <c r="A6853" s="355">
        <f t="shared" si="106"/>
        <v>45943</v>
      </c>
      <c r="B6853" s="356">
        <v>8</v>
      </c>
      <c r="C6853" s="357">
        <v>1440.4728757260004</v>
      </c>
      <c r="D6853" s="357">
        <v>1691.223827882</v>
      </c>
      <c r="E6853" s="357">
        <v>15.738954165000001</v>
      </c>
    </row>
    <row r="6854" spans="1:5">
      <c r="A6854" s="355">
        <f t="shared" ref="A6854:A6917" si="107">IF(B6854=0,A6853+1,A6853)</f>
        <v>45943</v>
      </c>
      <c r="B6854" s="356">
        <v>9</v>
      </c>
      <c r="C6854" s="357">
        <v>1557.5738792970001</v>
      </c>
      <c r="D6854" s="357">
        <v>1762.1326429800001</v>
      </c>
      <c r="E6854" s="357">
        <v>17.115713071999998</v>
      </c>
    </row>
    <row r="6855" spans="1:5">
      <c r="A6855" s="355">
        <f t="shared" si="107"/>
        <v>45943</v>
      </c>
      <c r="B6855" s="356">
        <v>10</v>
      </c>
      <c r="C6855" s="357">
        <v>1603.586356881</v>
      </c>
      <c r="D6855" s="357">
        <v>1838.0736556759998</v>
      </c>
      <c r="E6855" s="357">
        <v>18.271071435</v>
      </c>
    </row>
    <row r="6856" spans="1:5">
      <c r="A6856" s="355">
        <f t="shared" si="107"/>
        <v>45943</v>
      </c>
      <c r="B6856" s="356">
        <v>11</v>
      </c>
      <c r="C6856" s="357">
        <v>1626.0897648299997</v>
      </c>
      <c r="D6856" s="357">
        <v>1888.6729082859997</v>
      </c>
      <c r="E6856" s="357">
        <v>17.552610083000005</v>
      </c>
    </row>
    <row r="6857" spans="1:5">
      <c r="A6857" s="355">
        <f t="shared" si="107"/>
        <v>45943</v>
      </c>
      <c r="B6857" s="356">
        <v>12</v>
      </c>
      <c r="C6857" s="357">
        <v>1622.3860111539996</v>
      </c>
      <c r="D6857" s="357">
        <v>1889.792123227</v>
      </c>
      <c r="E6857" s="357">
        <v>16.430634340999994</v>
      </c>
    </row>
    <row r="6858" spans="1:5">
      <c r="A6858" s="355">
        <f t="shared" si="107"/>
        <v>45943</v>
      </c>
      <c r="B6858" s="356">
        <v>13</v>
      </c>
      <c r="C6858" s="357">
        <v>1614.2809317050001</v>
      </c>
      <c r="D6858" s="357">
        <v>1878.9832043869999</v>
      </c>
      <c r="E6858" s="357">
        <v>16.532471701999999</v>
      </c>
    </row>
    <row r="6859" spans="1:5">
      <c r="A6859" s="355">
        <f t="shared" si="107"/>
        <v>45943</v>
      </c>
      <c r="B6859" s="356">
        <v>14</v>
      </c>
      <c r="C6859" s="357">
        <v>1656.953862566</v>
      </c>
      <c r="D6859" s="357">
        <v>1908.153607322</v>
      </c>
      <c r="E6859" s="357">
        <v>12.010207313999995</v>
      </c>
    </row>
    <row r="6860" spans="1:5">
      <c r="A6860" s="355">
        <f t="shared" si="107"/>
        <v>45943</v>
      </c>
      <c r="B6860" s="356">
        <v>15</v>
      </c>
      <c r="C6860" s="357">
        <v>1627.6769878220007</v>
      </c>
      <c r="D6860" s="357">
        <v>1897.0806781629997</v>
      </c>
      <c r="E6860" s="357">
        <v>12.146893455000001</v>
      </c>
    </row>
    <row r="6861" spans="1:5">
      <c r="A6861" s="355">
        <f t="shared" si="107"/>
        <v>45943</v>
      </c>
      <c r="B6861" s="356">
        <v>16</v>
      </c>
      <c r="C6861" s="357">
        <v>1641.9854306990001</v>
      </c>
      <c r="D6861" s="357">
        <v>1889.5048625110003</v>
      </c>
      <c r="E6861" s="357">
        <v>13.777479271000002</v>
      </c>
    </row>
    <row r="6862" spans="1:5">
      <c r="A6862" s="355">
        <f t="shared" si="107"/>
        <v>45943</v>
      </c>
      <c r="B6862" s="356">
        <v>17</v>
      </c>
      <c r="C6862" s="357">
        <v>1622.6467431249998</v>
      </c>
      <c r="D6862" s="357">
        <v>1907.9570917839999</v>
      </c>
      <c r="E6862" s="357">
        <v>13.183874690000005</v>
      </c>
    </row>
    <row r="6863" spans="1:5">
      <c r="A6863" s="355">
        <f t="shared" si="107"/>
        <v>45943</v>
      </c>
      <c r="B6863" s="356">
        <v>18</v>
      </c>
      <c r="C6863" s="357">
        <v>1681.7780611710002</v>
      </c>
      <c r="D6863" s="357">
        <v>2002.132614744</v>
      </c>
      <c r="E6863" s="357">
        <v>12.692860946000005</v>
      </c>
    </row>
    <row r="6864" spans="1:5">
      <c r="A6864" s="355">
        <f t="shared" si="107"/>
        <v>45943</v>
      </c>
      <c r="B6864" s="356">
        <v>19</v>
      </c>
      <c r="C6864" s="357">
        <v>1712.1992397399999</v>
      </c>
      <c r="D6864" s="357">
        <v>1982.1095372469997</v>
      </c>
      <c r="E6864" s="357">
        <v>12.327355405</v>
      </c>
    </row>
    <row r="6865" spans="1:5">
      <c r="A6865" s="355">
        <f t="shared" si="107"/>
        <v>45943</v>
      </c>
      <c r="B6865" s="356">
        <v>20</v>
      </c>
      <c r="C6865" s="357">
        <v>1578.4546960039995</v>
      </c>
      <c r="D6865" s="357">
        <v>1879.7253086549999</v>
      </c>
      <c r="E6865" s="357">
        <v>12.506435600000001</v>
      </c>
    </row>
    <row r="6866" spans="1:5">
      <c r="A6866" s="355">
        <f t="shared" si="107"/>
        <v>45943</v>
      </c>
      <c r="B6866" s="356">
        <v>21</v>
      </c>
      <c r="C6866" s="357">
        <v>1570.5638477550001</v>
      </c>
      <c r="D6866" s="357">
        <v>1720.8388740880005</v>
      </c>
      <c r="E6866" s="357">
        <v>13.064576578999995</v>
      </c>
    </row>
    <row r="6867" spans="1:5">
      <c r="A6867" s="355">
        <f t="shared" si="107"/>
        <v>45943</v>
      </c>
      <c r="B6867" s="356">
        <v>22</v>
      </c>
      <c r="C6867" s="357">
        <v>1499.2951224859999</v>
      </c>
      <c r="D6867" s="357">
        <v>1566.3363579899997</v>
      </c>
      <c r="E6867" s="357">
        <v>12.707994727999996</v>
      </c>
    </row>
    <row r="6868" spans="1:5">
      <c r="A6868" s="355">
        <f t="shared" si="107"/>
        <v>45943</v>
      </c>
      <c r="B6868" s="356">
        <v>23</v>
      </c>
      <c r="C6868" s="357">
        <v>1418.1253369750002</v>
      </c>
      <c r="D6868" s="357">
        <v>1416.7950847119992</v>
      </c>
      <c r="E6868" s="357">
        <v>12.585431197999997</v>
      </c>
    </row>
    <row r="6869" spans="1:5">
      <c r="A6869" s="355">
        <f t="shared" si="107"/>
        <v>45944</v>
      </c>
      <c r="B6869" s="356">
        <v>0</v>
      </c>
      <c r="C6869" s="357">
        <v>1266.8589924760001</v>
      </c>
      <c r="D6869" s="357">
        <v>1320.8839257479997</v>
      </c>
      <c r="E6869" s="357">
        <v>12.513527482000001</v>
      </c>
    </row>
    <row r="6870" spans="1:5">
      <c r="A6870" s="355">
        <f t="shared" si="107"/>
        <v>45944</v>
      </c>
      <c r="B6870" s="356">
        <v>1</v>
      </c>
      <c r="C6870" s="357">
        <v>1229.0306058729998</v>
      </c>
      <c r="D6870" s="357">
        <v>1272.9832398620001</v>
      </c>
      <c r="E6870" s="357">
        <v>12.490046770000006</v>
      </c>
    </row>
    <row r="6871" spans="1:5">
      <c r="A6871" s="355">
        <f t="shared" si="107"/>
        <v>45944</v>
      </c>
      <c r="B6871" s="356">
        <v>2</v>
      </c>
      <c r="C6871" s="357">
        <v>1179.8903199759995</v>
      </c>
      <c r="D6871" s="357">
        <v>1243.8923402419996</v>
      </c>
      <c r="E6871" s="357">
        <v>12.795296350999999</v>
      </c>
    </row>
    <row r="6872" spans="1:5">
      <c r="A6872" s="355">
        <f t="shared" si="107"/>
        <v>45944</v>
      </c>
      <c r="B6872" s="356">
        <v>3</v>
      </c>
      <c r="C6872" s="357">
        <v>1181.9388829719999</v>
      </c>
      <c r="D6872" s="357">
        <v>1247.6493956200002</v>
      </c>
      <c r="E6872" s="357">
        <v>12.922540137</v>
      </c>
    </row>
    <row r="6873" spans="1:5">
      <c r="A6873" s="355">
        <f t="shared" si="107"/>
        <v>45944</v>
      </c>
      <c r="B6873" s="356">
        <v>4</v>
      </c>
      <c r="C6873" s="357">
        <v>1274.2734185980003</v>
      </c>
      <c r="D6873" s="357">
        <v>1292.2049718969997</v>
      </c>
      <c r="E6873" s="357">
        <v>13.228216852000006</v>
      </c>
    </row>
    <row r="6874" spans="1:5">
      <c r="A6874" s="355">
        <f t="shared" si="107"/>
        <v>45944</v>
      </c>
      <c r="B6874" s="356">
        <v>5</v>
      </c>
      <c r="C6874" s="357">
        <v>1385.1746302849997</v>
      </c>
      <c r="D6874" s="357">
        <v>1420.938121117</v>
      </c>
      <c r="E6874" s="357">
        <v>13.401972771999997</v>
      </c>
    </row>
    <row r="6875" spans="1:5">
      <c r="A6875" s="355">
        <f t="shared" si="107"/>
        <v>45944</v>
      </c>
      <c r="B6875" s="356">
        <v>6</v>
      </c>
      <c r="C6875" s="357">
        <v>1505.8430645379997</v>
      </c>
      <c r="D6875" s="357">
        <v>1552.2458744210003</v>
      </c>
      <c r="E6875" s="357">
        <v>12.544305080999999</v>
      </c>
    </row>
    <row r="6876" spans="1:5">
      <c r="A6876" s="355">
        <f t="shared" si="107"/>
        <v>45944</v>
      </c>
      <c r="B6876" s="356">
        <v>7</v>
      </c>
      <c r="C6876" s="357">
        <v>1584.8366556620008</v>
      </c>
      <c r="D6876" s="357">
        <v>1671.1813468750004</v>
      </c>
      <c r="E6876" s="357">
        <v>14.044697854000001</v>
      </c>
    </row>
    <row r="6877" spans="1:5">
      <c r="A6877" s="355">
        <f t="shared" si="107"/>
        <v>45944</v>
      </c>
      <c r="B6877" s="356">
        <v>8</v>
      </c>
      <c r="C6877" s="357">
        <v>1696.0649364999997</v>
      </c>
      <c r="D6877" s="357">
        <v>1759.4668738579996</v>
      </c>
      <c r="E6877" s="357">
        <v>15.591646668999999</v>
      </c>
    </row>
    <row r="6878" spans="1:5">
      <c r="A6878" s="355">
        <f t="shared" si="107"/>
        <v>45944</v>
      </c>
      <c r="B6878" s="356">
        <v>9</v>
      </c>
      <c r="C6878" s="357">
        <v>1716.0628092880006</v>
      </c>
      <c r="D6878" s="357">
        <v>1797.4636539170003</v>
      </c>
      <c r="E6878" s="357">
        <v>16.407898308</v>
      </c>
    </row>
    <row r="6879" spans="1:5">
      <c r="A6879" s="355">
        <f t="shared" si="107"/>
        <v>45944</v>
      </c>
      <c r="B6879" s="356">
        <v>10</v>
      </c>
      <c r="C6879" s="357">
        <v>1742.6132845929997</v>
      </c>
      <c r="D6879" s="357">
        <v>1820.9141503810004</v>
      </c>
      <c r="E6879" s="357">
        <v>16.286285676999999</v>
      </c>
    </row>
    <row r="6880" spans="1:5">
      <c r="A6880" s="355">
        <f t="shared" si="107"/>
        <v>45944</v>
      </c>
      <c r="B6880" s="356">
        <v>11</v>
      </c>
      <c r="C6880" s="357">
        <v>1798.6522274409995</v>
      </c>
      <c r="D6880" s="357">
        <v>1869.6847933819997</v>
      </c>
      <c r="E6880" s="357">
        <v>15.804994459999996</v>
      </c>
    </row>
    <row r="6881" spans="1:5">
      <c r="A6881" s="355">
        <f t="shared" si="107"/>
        <v>45944</v>
      </c>
      <c r="B6881" s="356">
        <v>12</v>
      </c>
      <c r="C6881" s="357">
        <v>1801.8654301750003</v>
      </c>
      <c r="D6881" s="357">
        <v>1882.006177037</v>
      </c>
      <c r="E6881" s="357">
        <v>15.048770740000005</v>
      </c>
    </row>
    <row r="6882" spans="1:5">
      <c r="A6882" s="355">
        <f t="shared" si="107"/>
        <v>45944</v>
      </c>
      <c r="B6882" s="356">
        <v>13</v>
      </c>
      <c r="C6882" s="357">
        <v>1807.9574556029995</v>
      </c>
      <c r="D6882" s="357">
        <v>1878.1126129670004</v>
      </c>
      <c r="E6882" s="357">
        <v>15.716558825999998</v>
      </c>
    </row>
    <row r="6883" spans="1:5">
      <c r="A6883" s="355">
        <f t="shared" si="107"/>
        <v>45944</v>
      </c>
      <c r="B6883" s="356">
        <v>14</v>
      </c>
      <c r="C6883" s="357">
        <v>1771.6433646260002</v>
      </c>
      <c r="D6883" s="357">
        <v>1869.923474595</v>
      </c>
      <c r="E6883" s="357">
        <v>16.694704648999998</v>
      </c>
    </row>
    <row r="6884" spans="1:5">
      <c r="A6884" s="355">
        <f t="shared" si="107"/>
        <v>45944</v>
      </c>
      <c r="B6884" s="356">
        <v>15</v>
      </c>
      <c r="C6884" s="357">
        <v>1781.3123284500007</v>
      </c>
      <c r="D6884" s="357">
        <v>1871.916486721</v>
      </c>
      <c r="E6884" s="357">
        <v>17.351670069000001</v>
      </c>
    </row>
    <row r="6885" spans="1:5">
      <c r="A6885" s="355">
        <f t="shared" si="107"/>
        <v>45944</v>
      </c>
      <c r="B6885" s="356">
        <v>16</v>
      </c>
      <c r="C6885" s="357">
        <v>1785.9065890159998</v>
      </c>
      <c r="D6885" s="357">
        <v>1888.1609784470004</v>
      </c>
      <c r="E6885" s="357">
        <v>15.848852561999999</v>
      </c>
    </row>
    <row r="6886" spans="1:5">
      <c r="A6886" s="355">
        <f t="shared" si="107"/>
        <v>45944</v>
      </c>
      <c r="B6886" s="356">
        <v>17</v>
      </c>
      <c r="C6886" s="357">
        <v>1608.7618470760001</v>
      </c>
      <c r="D6886" s="357">
        <v>1915.3542734459998</v>
      </c>
      <c r="E6886" s="357">
        <v>14.159096619000001</v>
      </c>
    </row>
    <row r="6887" spans="1:5">
      <c r="A6887" s="355">
        <f t="shared" si="107"/>
        <v>45944</v>
      </c>
      <c r="B6887" s="356">
        <v>18</v>
      </c>
      <c r="C6887" s="357">
        <v>1679.843724066</v>
      </c>
      <c r="D6887" s="357">
        <v>1975.912149626</v>
      </c>
      <c r="E6887" s="357">
        <v>14.015020393999995</v>
      </c>
    </row>
    <row r="6888" spans="1:5">
      <c r="A6888" s="355">
        <f t="shared" si="107"/>
        <v>45944</v>
      </c>
      <c r="B6888" s="356">
        <v>19</v>
      </c>
      <c r="C6888" s="357">
        <v>1670.1958257490003</v>
      </c>
      <c r="D6888" s="357">
        <v>1962.4520024909993</v>
      </c>
      <c r="E6888" s="357">
        <v>13.528686866000003</v>
      </c>
    </row>
    <row r="6889" spans="1:5">
      <c r="A6889" s="355">
        <f t="shared" si="107"/>
        <v>45944</v>
      </c>
      <c r="B6889" s="356">
        <v>20</v>
      </c>
      <c r="C6889" s="357">
        <v>1706.4043352679998</v>
      </c>
      <c r="D6889" s="357">
        <v>1862.4662316360004</v>
      </c>
      <c r="E6889" s="357">
        <v>13.440107974000004</v>
      </c>
    </row>
    <row r="6890" spans="1:5">
      <c r="A6890" s="355">
        <f t="shared" si="107"/>
        <v>45944</v>
      </c>
      <c r="B6890" s="356">
        <v>21</v>
      </c>
      <c r="C6890" s="357">
        <v>1561.3033637599997</v>
      </c>
      <c r="D6890" s="357">
        <v>1717.5181994219997</v>
      </c>
      <c r="E6890" s="357">
        <v>14.054615690999992</v>
      </c>
    </row>
    <row r="6891" spans="1:5">
      <c r="A6891" s="355">
        <f t="shared" si="107"/>
        <v>45944</v>
      </c>
      <c r="B6891" s="356">
        <v>22</v>
      </c>
      <c r="C6891" s="357">
        <v>1510.7733505049994</v>
      </c>
      <c r="D6891" s="357">
        <v>1569.8048993949997</v>
      </c>
      <c r="E6891" s="357">
        <v>15.376619388000007</v>
      </c>
    </row>
    <row r="6892" spans="1:5">
      <c r="A6892" s="355">
        <f t="shared" si="107"/>
        <v>45944</v>
      </c>
      <c r="B6892" s="356">
        <v>23</v>
      </c>
      <c r="C6892" s="357">
        <v>1396.5071272370003</v>
      </c>
      <c r="D6892" s="357">
        <v>1403.1557463960003</v>
      </c>
      <c r="E6892" s="357">
        <v>15.992116736000003</v>
      </c>
    </row>
    <row r="6893" spans="1:5">
      <c r="A6893" s="355">
        <f t="shared" si="107"/>
        <v>45945</v>
      </c>
      <c r="B6893" s="356">
        <v>0</v>
      </c>
      <c r="C6893" s="357">
        <v>1298.4483501169996</v>
      </c>
      <c r="D6893" s="357">
        <v>1303.4409890579998</v>
      </c>
      <c r="E6893" s="357">
        <v>15.669399941999991</v>
      </c>
    </row>
    <row r="6894" spans="1:5">
      <c r="A6894" s="355">
        <f t="shared" si="107"/>
        <v>45945</v>
      </c>
      <c r="B6894" s="356">
        <v>1</v>
      </c>
      <c r="C6894" s="357">
        <v>1244.0207679079999</v>
      </c>
      <c r="D6894" s="357">
        <v>1259.5758953340001</v>
      </c>
      <c r="E6894" s="357">
        <v>15.661156283999999</v>
      </c>
    </row>
    <row r="6895" spans="1:5">
      <c r="A6895" s="355">
        <f t="shared" si="107"/>
        <v>45945</v>
      </c>
      <c r="B6895" s="356">
        <v>2</v>
      </c>
      <c r="C6895" s="357">
        <v>1222.254497553</v>
      </c>
      <c r="D6895" s="357">
        <v>1230.5295464390003</v>
      </c>
      <c r="E6895" s="357">
        <v>16.176779997000004</v>
      </c>
    </row>
    <row r="6896" spans="1:5">
      <c r="A6896" s="355">
        <f t="shared" si="107"/>
        <v>45945</v>
      </c>
      <c r="B6896" s="356">
        <v>3</v>
      </c>
      <c r="C6896" s="357">
        <v>1222.1818424839998</v>
      </c>
      <c r="D6896" s="357">
        <v>1229.623765864</v>
      </c>
      <c r="E6896" s="357">
        <v>16.773005138000009</v>
      </c>
    </row>
    <row r="6897" spans="1:5">
      <c r="A6897" s="355">
        <f t="shared" si="107"/>
        <v>45945</v>
      </c>
      <c r="B6897" s="356">
        <v>4</v>
      </c>
      <c r="C6897" s="357">
        <v>1277.4574652649999</v>
      </c>
      <c r="D6897" s="357">
        <v>1279.2036950599995</v>
      </c>
      <c r="E6897" s="357">
        <v>17.903710534999998</v>
      </c>
    </row>
    <row r="6898" spans="1:5">
      <c r="A6898" s="355">
        <f t="shared" si="107"/>
        <v>45945</v>
      </c>
      <c r="B6898" s="356">
        <v>5</v>
      </c>
      <c r="C6898" s="357">
        <v>1383.5889178619998</v>
      </c>
      <c r="D6898" s="357">
        <v>1383.2419153959997</v>
      </c>
      <c r="E6898" s="357">
        <v>16.282306358</v>
      </c>
    </row>
    <row r="6899" spans="1:5">
      <c r="A6899" s="355">
        <f t="shared" si="107"/>
        <v>45945</v>
      </c>
      <c r="B6899" s="356">
        <v>6</v>
      </c>
      <c r="C6899" s="357">
        <v>1467.1045983629997</v>
      </c>
      <c r="D6899" s="357">
        <v>1507.8112647549999</v>
      </c>
      <c r="E6899" s="357">
        <v>14.517965279000004</v>
      </c>
    </row>
    <row r="6900" spans="1:5">
      <c r="A6900" s="355">
        <f t="shared" si="107"/>
        <v>45945</v>
      </c>
      <c r="B6900" s="356">
        <v>7</v>
      </c>
      <c r="C6900" s="357">
        <v>1578.4677889759998</v>
      </c>
      <c r="D6900" s="357">
        <v>1652.6833467040005</v>
      </c>
      <c r="E6900" s="357">
        <v>15.874401072</v>
      </c>
    </row>
    <row r="6901" spans="1:5">
      <c r="A6901" s="355">
        <f t="shared" si="107"/>
        <v>45945</v>
      </c>
      <c r="B6901" s="356">
        <v>8</v>
      </c>
      <c r="C6901" s="357">
        <v>1619.4632635299995</v>
      </c>
      <c r="D6901" s="357">
        <v>1725.3529189699998</v>
      </c>
      <c r="E6901" s="357">
        <v>16.039102651</v>
      </c>
    </row>
    <row r="6902" spans="1:5">
      <c r="A6902" s="355">
        <f t="shared" si="107"/>
        <v>45945</v>
      </c>
      <c r="B6902" s="356">
        <v>9</v>
      </c>
      <c r="C6902" s="357">
        <v>1663.9765031360005</v>
      </c>
      <c r="D6902" s="357">
        <v>1774.8428967030002</v>
      </c>
      <c r="E6902" s="357">
        <v>16.082403168999996</v>
      </c>
    </row>
    <row r="6903" spans="1:5">
      <c r="A6903" s="355">
        <f t="shared" si="107"/>
        <v>45945</v>
      </c>
      <c r="B6903" s="356">
        <v>10</v>
      </c>
      <c r="C6903" s="357">
        <v>1718.5087722649994</v>
      </c>
      <c r="D6903" s="357">
        <v>1816.7196727149999</v>
      </c>
      <c r="E6903" s="357">
        <v>16.000115104000002</v>
      </c>
    </row>
    <row r="6904" spans="1:5">
      <c r="A6904" s="355">
        <f t="shared" si="107"/>
        <v>45945</v>
      </c>
      <c r="B6904" s="356">
        <v>11</v>
      </c>
      <c r="C6904" s="357">
        <v>1629.5099400850004</v>
      </c>
      <c r="D6904" s="357">
        <v>1859.5267874120004</v>
      </c>
      <c r="E6904" s="357">
        <v>15.864667934999998</v>
      </c>
    </row>
    <row r="6905" spans="1:5">
      <c r="A6905" s="355">
        <f t="shared" si="107"/>
        <v>45945</v>
      </c>
      <c r="B6905" s="356">
        <v>12</v>
      </c>
      <c r="C6905" s="357">
        <v>1614.2261785369997</v>
      </c>
      <c r="D6905" s="357">
        <v>1848.7431409299995</v>
      </c>
      <c r="E6905" s="357">
        <v>15.183188547999999</v>
      </c>
    </row>
    <row r="6906" spans="1:5">
      <c r="A6906" s="355">
        <f t="shared" si="107"/>
        <v>45945</v>
      </c>
      <c r="B6906" s="356">
        <v>13</v>
      </c>
      <c r="C6906" s="357">
        <v>1618.2873048519998</v>
      </c>
      <c r="D6906" s="357">
        <v>1863.6949264450002</v>
      </c>
      <c r="E6906" s="357">
        <v>16.384320177000003</v>
      </c>
    </row>
    <row r="6907" spans="1:5">
      <c r="A6907" s="355">
        <f t="shared" si="107"/>
        <v>45945</v>
      </c>
      <c r="B6907" s="356">
        <v>14</v>
      </c>
      <c r="C6907" s="357">
        <v>1712.9099701870002</v>
      </c>
      <c r="D6907" s="357">
        <v>1903.8465489789999</v>
      </c>
      <c r="E6907" s="357">
        <v>16.703825672000001</v>
      </c>
    </row>
    <row r="6908" spans="1:5">
      <c r="A6908" s="355">
        <f t="shared" si="107"/>
        <v>45945</v>
      </c>
      <c r="B6908" s="356">
        <v>15</v>
      </c>
      <c r="C6908" s="357">
        <v>1715.4090736900009</v>
      </c>
      <c r="D6908" s="357">
        <v>1921.1170507610009</v>
      </c>
      <c r="E6908" s="357">
        <v>17.665322362000001</v>
      </c>
    </row>
    <row r="6909" spans="1:5">
      <c r="A6909" s="355">
        <f t="shared" si="107"/>
        <v>45945</v>
      </c>
      <c r="B6909" s="356">
        <v>16</v>
      </c>
      <c r="C6909" s="357">
        <v>1658.3800766790005</v>
      </c>
      <c r="D6909" s="357">
        <v>1883.2958183690005</v>
      </c>
      <c r="E6909" s="357">
        <v>13.750388943000003</v>
      </c>
    </row>
    <row r="6910" spans="1:5">
      <c r="A6910" s="355">
        <f t="shared" si="107"/>
        <v>45945</v>
      </c>
      <c r="B6910" s="356">
        <v>17</v>
      </c>
      <c r="C6910" s="357">
        <v>1795.9840275289991</v>
      </c>
      <c r="D6910" s="357">
        <v>1909.5767593059995</v>
      </c>
      <c r="E6910" s="357">
        <v>10.533456559000006</v>
      </c>
    </row>
    <row r="6911" spans="1:5">
      <c r="A6911" s="355">
        <f t="shared" si="107"/>
        <v>45945</v>
      </c>
      <c r="B6911" s="356">
        <v>18</v>
      </c>
      <c r="C6911" s="357">
        <v>1863.225930972</v>
      </c>
      <c r="D6911" s="357">
        <v>2014.0122344259998</v>
      </c>
      <c r="E6911" s="357">
        <v>12.712179749000004</v>
      </c>
    </row>
    <row r="6912" spans="1:5">
      <c r="A6912" s="355">
        <f t="shared" si="107"/>
        <v>45945</v>
      </c>
      <c r="B6912" s="356">
        <v>19</v>
      </c>
      <c r="C6912" s="357">
        <v>1820.4805362970001</v>
      </c>
      <c r="D6912" s="357">
        <v>1980.0286552509997</v>
      </c>
      <c r="E6912" s="357">
        <v>12.772429243000005</v>
      </c>
    </row>
    <row r="6913" spans="1:5">
      <c r="A6913" s="355">
        <f t="shared" si="107"/>
        <v>45945</v>
      </c>
      <c r="B6913" s="356">
        <v>20</v>
      </c>
      <c r="C6913" s="357">
        <v>1727.5452103569994</v>
      </c>
      <c r="D6913" s="357">
        <v>1874.6005896829997</v>
      </c>
      <c r="E6913" s="357">
        <v>13.307187295</v>
      </c>
    </row>
    <row r="6914" spans="1:5">
      <c r="A6914" s="355">
        <f t="shared" si="107"/>
        <v>45945</v>
      </c>
      <c r="B6914" s="356">
        <v>21</v>
      </c>
      <c r="C6914" s="357">
        <v>1571.9285914130003</v>
      </c>
      <c r="D6914" s="357">
        <v>1725.7911899819994</v>
      </c>
      <c r="E6914" s="357">
        <v>14.005591086999997</v>
      </c>
    </row>
    <row r="6915" spans="1:5">
      <c r="A6915" s="355">
        <f t="shared" si="107"/>
        <v>45945</v>
      </c>
      <c r="B6915" s="356">
        <v>22</v>
      </c>
      <c r="C6915" s="357">
        <v>1512.734362184</v>
      </c>
      <c r="D6915" s="357">
        <v>1571.1554507220003</v>
      </c>
      <c r="E6915" s="357">
        <v>13.418379411000007</v>
      </c>
    </row>
    <row r="6916" spans="1:5">
      <c r="A6916" s="355">
        <f t="shared" si="107"/>
        <v>45945</v>
      </c>
      <c r="B6916" s="356">
        <v>23</v>
      </c>
      <c r="C6916" s="357">
        <v>1382.3934282240002</v>
      </c>
      <c r="D6916" s="357">
        <v>1414.2739018950001</v>
      </c>
      <c r="E6916" s="357">
        <v>13.108617822999999</v>
      </c>
    </row>
    <row r="6917" spans="1:5">
      <c r="A6917" s="355">
        <f t="shared" si="107"/>
        <v>45946</v>
      </c>
      <c r="B6917" s="356">
        <v>0</v>
      </c>
      <c r="C6917" s="357">
        <v>1420.3829097679993</v>
      </c>
      <c r="D6917" s="357">
        <v>1318.6453170040004</v>
      </c>
      <c r="E6917" s="357">
        <v>13.115406924000002</v>
      </c>
    </row>
    <row r="6918" spans="1:5">
      <c r="A6918" s="355">
        <f t="shared" ref="A6918:A6981" si="108">IF(B6918=0,A6917+1,A6917)</f>
        <v>45946</v>
      </c>
      <c r="B6918" s="356">
        <v>1</v>
      </c>
      <c r="C6918" s="357">
        <v>1323.562008229</v>
      </c>
      <c r="D6918" s="357">
        <v>1269.1631914089996</v>
      </c>
      <c r="E6918" s="357">
        <v>12.848631004000005</v>
      </c>
    </row>
    <row r="6919" spans="1:5">
      <c r="A6919" s="355">
        <f t="shared" si="108"/>
        <v>45946</v>
      </c>
      <c r="B6919" s="356">
        <v>2</v>
      </c>
      <c r="C6919" s="357">
        <v>1249.0022373740005</v>
      </c>
      <c r="D6919" s="357">
        <v>1244.0064019650004</v>
      </c>
      <c r="E6919" s="357">
        <v>13.143478763000003</v>
      </c>
    </row>
    <row r="6920" spans="1:5">
      <c r="A6920" s="355">
        <f t="shared" si="108"/>
        <v>45946</v>
      </c>
      <c r="B6920" s="356">
        <v>3</v>
      </c>
      <c r="C6920" s="357">
        <v>1239.8161810939998</v>
      </c>
      <c r="D6920" s="357">
        <v>1252.5408199349999</v>
      </c>
      <c r="E6920" s="357">
        <v>12.920634080999999</v>
      </c>
    </row>
    <row r="6921" spans="1:5">
      <c r="A6921" s="355">
        <f t="shared" si="108"/>
        <v>45946</v>
      </c>
      <c r="B6921" s="356">
        <v>4</v>
      </c>
      <c r="C6921" s="357">
        <v>1273.873987766</v>
      </c>
      <c r="D6921" s="357">
        <v>1287.829608171</v>
      </c>
      <c r="E6921" s="357">
        <v>13.151860342999989</v>
      </c>
    </row>
    <row r="6922" spans="1:5">
      <c r="A6922" s="355">
        <f t="shared" si="108"/>
        <v>45946</v>
      </c>
      <c r="B6922" s="356">
        <v>5</v>
      </c>
      <c r="C6922" s="357">
        <v>1422.4112809529997</v>
      </c>
      <c r="D6922" s="357">
        <v>1398.9202671839998</v>
      </c>
      <c r="E6922" s="357">
        <v>13.221361864</v>
      </c>
    </row>
    <row r="6923" spans="1:5">
      <c r="A6923" s="355">
        <f t="shared" si="108"/>
        <v>45946</v>
      </c>
      <c r="B6923" s="356">
        <v>6</v>
      </c>
      <c r="C6923" s="357">
        <v>1556.5954316849998</v>
      </c>
      <c r="D6923" s="357">
        <v>1536.7392619380005</v>
      </c>
      <c r="E6923" s="357">
        <v>13.519166523000001</v>
      </c>
    </row>
    <row r="6924" spans="1:5">
      <c r="A6924" s="355">
        <f t="shared" si="108"/>
        <v>45946</v>
      </c>
      <c r="B6924" s="356">
        <v>7</v>
      </c>
      <c r="C6924" s="357">
        <v>1563.5393169460003</v>
      </c>
      <c r="D6924" s="357">
        <v>1658.8333217939999</v>
      </c>
      <c r="E6924" s="357">
        <v>14.803743918</v>
      </c>
    </row>
    <row r="6925" spans="1:5">
      <c r="A6925" s="355">
        <f t="shared" si="108"/>
        <v>45946</v>
      </c>
      <c r="B6925" s="356">
        <v>8</v>
      </c>
      <c r="C6925" s="357">
        <v>1628.4810956009999</v>
      </c>
      <c r="D6925" s="357">
        <v>1740.8698369669999</v>
      </c>
      <c r="E6925" s="357">
        <v>16.508714886999993</v>
      </c>
    </row>
    <row r="6926" spans="1:5">
      <c r="A6926" s="355">
        <f t="shared" si="108"/>
        <v>45946</v>
      </c>
      <c r="B6926" s="356">
        <v>9</v>
      </c>
      <c r="C6926" s="357">
        <v>1670.2083808010007</v>
      </c>
      <c r="D6926" s="357">
        <v>1798.8129917570004</v>
      </c>
      <c r="E6926" s="357">
        <v>17.422208593000001</v>
      </c>
    </row>
    <row r="6927" spans="1:5">
      <c r="A6927" s="355">
        <f t="shared" si="108"/>
        <v>45946</v>
      </c>
      <c r="B6927" s="356">
        <v>10</v>
      </c>
      <c r="C6927" s="357">
        <v>1706.3289523900003</v>
      </c>
      <c r="D6927" s="357">
        <v>1831.0457396439999</v>
      </c>
      <c r="E6927" s="357">
        <v>17.436372056</v>
      </c>
    </row>
    <row r="6928" spans="1:5">
      <c r="A6928" s="355">
        <f t="shared" si="108"/>
        <v>45946</v>
      </c>
      <c r="B6928" s="356">
        <v>11</v>
      </c>
      <c r="C6928" s="357">
        <v>1795.9562264480001</v>
      </c>
      <c r="D6928" s="357">
        <v>1888.7096113600005</v>
      </c>
      <c r="E6928" s="357">
        <v>16.658920857000002</v>
      </c>
    </row>
    <row r="6929" spans="1:5">
      <c r="A6929" s="355">
        <f t="shared" si="108"/>
        <v>45946</v>
      </c>
      <c r="B6929" s="356">
        <v>12</v>
      </c>
      <c r="C6929" s="357">
        <v>1813.9022120540003</v>
      </c>
      <c r="D6929" s="357">
        <v>1888.7553594379992</v>
      </c>
      <c r="E6929" s="357">
        <v>15.427672960999999</v>
      </c>
    </row>
    <row r="6930" spans="1:5">
      <c r="A6930" s="355">
        <f t="shared" si="108"/>
        <v>45946</v>
      </c>
      <c r="B6930" s="356">
        <v>13</v>
      </c>
      <c r="C6930" s="357">
        <v>1805.9953199859999</v>
      </c>
      <c r="D6930" s="357">
        <v>1889.4013331499993</v>
      </c>
      <c r="E6930" s="357">
        <v>15.930429767999998</v>
      </c>
    </row>
    <row r="6931" spans="1:5">
      <c r="A6931" s="355">
        <f t="shared" si="108"/>
        <v>45946</v>
      </c>
      <c r="B6931" s="356">
        <v>14</v>
      </c>
      <c r="C6931" s="357">
        <v>1791.5354311689996</v>
      </c>
      <c r="D6931" s="357">
        <v>1889.020979725</v>
      </c>
      <c r="E6931" s="357">
        <v>16.319332730000003</v>
      </c>
    </row>
    <row r="6932" spans="1:5">
      <c r="A6932" s="355">
        <f t="shared" si="108"/>
        <v>45946</v>
      </c>
      <c r="B6932" s="356">
        <v>15</v>
      </c>
      <c r="C6932" s="357">
        <v>1849.2274754239997</v>
      </c>
      <c r="D6932" s="357">
        <v>1905.8964891640003</v>
      </c>
      <c r="E6932" s="357">
        <v>16.087566453000001</v>
      </c>
    </row>
    <row r="6933" spans="1:5">
      <c r="A6933" s="355">
        <f t="shared" si="108"/>
        <v>45946</v>
      </c>
      <c r="B6933" s="356">
        <v>16</v>
      </c>
      <c r="C6933" s="357">
        <v>1806.8359950609993</v>
      </c>
      <c r="D6933" s="357">
        <v>1908.1197852549994</v>
      </c>
      <c r="E6933" s="357">
        <v>10.758820403999998</v>
      </c>
    </row>
    <row r="6934" spans="1:5">
      <c r="A6934" s="355">
        <f t="shared" si="108"/>
        <v>45946</v>
      </c>
      <c r="B6934" s="356">
        <v>17</v>
      </c>
      <c r="C6934" s="357">
        <v>1831.3666670520004</v>
      </c>
      <c r="D6934" s="357">
        <v>1936.1980575749997</v>
      </c>
      <c r="E6934" s="357">
        <v>9.703815815000004</v>
      </c>
    </row>
    <row r="6935" spans="1:5">
      <c r="A6935" s="355">
        <f t="shared" si="108"/>
        <v>45946</v>
      </c>
      <c r="B6935" s="356">
        <v>18</v>
      </c>
      <c r="C6935" s="357">
        <v>1960.3838566109994</v>
      </c>
      <c r="D6935" s="357">
        <v>2010.2673077010006</v>
      </c>
      <c r="E6935" s="357">
        <v>8.7960763280000034</v>
      </c>
    </row>
    <row r="6936" spans="1:5">
      <c r="A6936" s="355">
        <f t="shared" si="108"/>
        <v>45946</v>
      </c>
      <c r="B6936" s="356">
        <v>19</v>
      </c>
      <c r="C6936" s="357">
        <v>1902.8302547029998</v>
      </c>
      <c r="D6936" s="357">
        <v>1978.3509884549997</v>
      </c>
      <c r="E6936" s="357">
        <v>11.782796178999995</v>
      </c>
    </row>
    <row r="6937" spans="1:5">
      <c r="A6937" s="355">
        <f t="shared" si="108"/>
        <v>45946</v>
      </c>
      <c r="B6937" s="356">
        <v>20</v>
      </c>
      <c r="C6937" s="357">
        <v>1751.0628752719997</v>
      </c>
      <c r="D6937" s="357">
        <v>1876.6336123449998</v>
      </c>
      <c r="E6937" s="357">
        <v>12.801294899</v>
      </c>
    </row>
    <row r="6938" spans="1:5">
      <c r="A6938" s="355">
        <f t="shared" si="108"/>
        <v>45946</v>
      </c>
      <c r="B6938" s="356">
        <v>21</v>
      </c>
      <c r="C6938" s="357">
        <v>1626.065173661</v>
      </c>
      <c r="D6938" s="357">
        <v>1730.8516163959996</v>
      </c>
      <c r="E6938" s="357">
        <v>13.697190891999995</v>
      </c>
    </row>
    <row r="6939" spans="1:5">
      <c r="A6939" s="355">
        <f t="shared" si="108"/>
        <v>45946</v>
      </c>
      <c r="B6939" s="356">
        <v>22</v>
      </c>
      <c r="C6939" s="357">
        <v>1616.2254461720008</v>
      </c>
      <c r="D6939" s="357">
        <v>1548.6182346359999</v>
      </c>
      <c r="E6939" s="357">
        <v>12.908684046999999</v>
      </c>
    </row>
    <row r="6940" spans="1:5">
      <c r="A6940" s="355">
        <f t="shared" si="108"/>
        <v>45946</v>
      </c>
      <c r="B6940" s="356">
        <v>23</v>
      </c>
      <c r="C6940" s="357">
        <v>1455.867793892</v>
      </c>
      <c r="D6940" s="357">
        <v>1395.3419779370001</v>
      </c>
      <c r="E6940" s="357">
        <v>13.428193318999995</v>
      </c>
    </row>
    <row r="6941" spans="1:5">
      <c r="A6941" s="355">
        <f t="shared" si="108"/>
        <v>45947</v>
      </c>
      <c r="B6941" s="356">
        <v>0</v>
      </c>
      <c r="C6941" s="357">
        <v>1426.7321848089994</v>
      </c>
      <c r="D6941" s="357">
        <v>1335.8799181000004</v>
      </c>
      <c r="E6941" s="357">
        <v>13.431224940000003</v>
      </c>
    </row>
    <row r="6942" spans="1:5">
      <c r="A6942" s="355">
        <f t="shared" si="108"/>
        <v>45947</v>
      </c>
      <c r="B6942" s="356">
        <v>1</v>
      </c>
      <c r="C6942" s="357">
        <v>1365.471256523</v>
      </c>
      <c r="D6942" s="357">
        <v>1281.34481155</v>
      </c>
      <c r="E6942" s="357">
        <v>12.951153664999996</v>
      </c>
    </row>
    <row r="6943" spans="1:5">
      <c r="A6943" s="355">
        <f t="shared" si="108"/>
        <v>45947</v>
      </c>
      <c r="B6943" s="356">
        <v>2</v>
      </c>
      <c r="C6943" s="357">
        <v>1289.4765542879998</v>
      </c>
      <c r="D6943" s="357">
        <v>1243.0600222619998</v>
      </c>
      <c r="E6943" s="357">
        <v>12.678168202000004</v>
      </c>
    </row>
    <row r="6944" spans="1:5">
      <c r="A6944" s="355">
        <f t="shared" si="108"/>
        <v>45947</v>
      </c>
      <c r="B6944" s="356">
        <v>3</v>
      </c>
      <c r="C6944" s="357">
        <v>1258.3661094239997</v>
      </c>
      <c r="D6944" s="357">
        <v>1245.9564679930002</v>
      </c>
      <c r="E6944" s="357">
        <v>12.568681670000002</v>
      </c>
    </row>
    <row r="6945" spans="1:5">
      <c r="A6945" s="355">
        <f t="shared" si="108"/>
        <v>45947</v>
      </c>
      <c r="B6945" s="356">
        <v>4</v>
      </c>
      <c r="C6945" s="357">
        <v>1381.6718758789998</v>
      </c>
      <c r="D6945" s="357">
        <v>1296.2688504879998</v>
      </c>
      <c r="E6945" s="357">
        <v>12.537219764</v>
      </c>
    </row>
    <row r="6946" spans="1:5">
      <c r="A6946" s="355">
        <f t="shared" si="108"/>
        <v>45947</v>
      </c>
      <c r="B6946" s="356">
        <v>5</v>
      </c>
      <c r="C6946" s="357">
        <v>1478.9878980000001</v>
      </c>
      <c r="D6946" s="357">
        <v>1397.3243404520006</v>
      </c>
      <c r="E6946" s="357">
        <v>12.731048971</v>
      </c>
    </row>
    <row r="6947" spans="1:5">
      <c r="A6947" s="355">
        <f t="shared" si="108"/>
        <v>45947</v>
      </c>
      <c r="B6947" s="356">
        <v>6</v>
      </c>
      <c r="C6947" s="357">
        <v>1592.5446796599999</v>
      </c>
      <c r="D6947" s="357">
        <v>1516.9968550710007</v>
      </c>
      <c r="E6947" s="357">
        <v>11.765552858000001</v>
      </c>
    </row>
    <row r="6948" spans="1:5">
      <c r="A6948" s="355">
        <f t="shared" si="108"/>
        <v>45947</v>
      </c>
      <c r="B6948" s="356">
        <v>7</v>
      </c>
      <c r="C6948" s="357">
        <v>1626.1610530060004</v>
      </c>
      <c r="D6948" s="357">
        <v>1652.0276232330002</v>
      </c>
      <c r="E6948" s="357">
        <v>13.461306494000002</v>
      </c>
    </row>
    <row r="6949" spans="1:5">
      <c r="A6949" s="355">
        <f t="shared" si="108"/>
        <v>45947</v>
      </c>
      <c r="B6949" s="356">
        <v>8</v>
      </c>
      <c r="C6949" s="357">
        <v>1729.7193635180006</v>
      </c>
      <c r="D6949" s="357">
        <v>1747.9993290629995</v>
      </c>
      <c r="E6949" s="357">
        <v>14.925958955999997</v>
      </c>
    </row>
    <row r="6950" spans="1:5">
      <c r="A6950" s="355">
        <f t="shared" si="108"/>
        <v>45947</v>
      </c>
      <c r="B6950" s="356">
        <v>9</v>
      </c>
      <c r="C6950" s="357">
        <v>1809.0205909719991</v>
      </c>
      <c r="D6950" s="357">
        <v>1822.9200931769999</v>
      </c>
      <c r="E6950" s="357">
        <v>14.922706202999997</v>
      </c>
    </row>
    <row r="6951" spans="1:5">
      <c r="A6951" s="355">
        <f t="shared" si="108"/>
        <v>45947</v>
      </c>
      <c r="B6951" s="356">
        <v>10</v>
      </c>
      <c r="C6951" s="357">
        <v>1881.9444049259996</v>
      </c>
      <c r="D6951" s="357">
        <v>1867.5016792429992</v>
      </c>
      <c r="E6951" s="357">
        <v>15.429200168000003</v>
      </c>
    </row>
    <row r="6952" spans="1:5">
      <c r="A6952" s="355">
        <f t="shared" si="108"/>
        <v>45947</v>
      </c>
      <c r="B6952" s="356">
        <v>11</v>
      </c>
      <c r="C6952" s="357">
        <v>1940.2173704809998</v>
      </c>
      <c r="D6952" s="357">
        <v>1925.5030210539999</v>
      </c>
      <c r="E6952" s="357">
        <v>15.102545636000002</v>
      </c>
    </row>
    <row r="6953" spans="1:5">
      <c r="A6953" s="355">
        <f t="shared" si="108"/>
        <v>45947</v>
      </c>
      <c r="B6953" s="356">
        <v>12</v>
      </c>
      <c r="C6953" s="357">
        <v>1999.5947827780001</v>
      </c>
      <c r="D6953" s="357">
        <v>1937.6824526910002</v>
      </c>
      <c r="E6953" s="357">
        <v>13.715828370000001</v>
      </c>
    </row>
    <row r="6954" spans="1:5">
      <c r="A6954" s="355">
        <f t="shared" si="108"/>
        <v>45947</v>
      </c>
      <c r="B6954" s="356">
        <v>13</v>
      </c>
      <c r="C6954" s="357">
        <v>1995.5341271869991</v>
      </c>
      <c r="D6954" s="357">
        <v>1921.4634573649996</v>
      </c>
      <c r="E6954" s="357">
        <v>15.310160750000001</v>
      </c>
    </row>
    <row r="6955" spans="1:5">
      <c r="A6955" s="355">
        <f t="shared" si="108"/>
        <v>45947</v>
      </c>
      <c r="B6955" s="356">
        <v>14</v>
      </c>
      <c r="C6955" s="357">
        <v>1957.1407319049993</v>
      </c>
      <c r="D6955" s="357">
        <v>1912.5076505070003</v>
      </c>
      <c r="E6955" s="357">
        <v>15.863972150000004</v>
      </c>
    </row>
    <row r="6956" spans="1:5">
      <c r="A6956" s="355">
        <f t="shared" si="108"/>
        <v>45947</v>
      </c>
      <c r="B6956" s="356">
        <v>15</v>
      </c>
      <c r="C6956" s="357">
        <v>1882.2791070809994</v>
      </c>
      <c r="D6956" s="357">
        <v>1878.3106931590005</v>
      </c>
      <c r="E6956" s="357">
        <v>14.571700162999999</v>
      </c>
    </row>
    <row r="6957" spans="1:5">
      <c r="A6957" s="355">
        <f t="shared" si="108"/>
        <v>45947</v>
      </c>
      <c r="B6957" s="356">
        <v>16</v>
      </c>
      <c r="C6957" s="357">
        <v>1890.5315227859999</v>
      </c>
      <c r="D6957" s="357">
        <v>1879.5106895109998</v>
      </c>
      <c r="E6957" s="357">
        <v>11.594194797000004</v>
      </c>
    </row>
    <row r="6958" spans="1:5">
      <c r="A6958" s="355">
        <f t="shared" si="108"/>
        <v>45947</v>
      </c>
      <c r="B6958" s="356">
        <v>17</v>
      </c>
      <c r="C6958" s="357">
        <v>1870.03316556</v>
      </c>
      <c r="D6958" s="357">
        <v>1892.7247513579996</v>
      </c>
      <c r="E6958" s="357">
        <v>11.161676238</v>
      </c>
    </row>
    <row r="6959" spans="1:5">
      <c r="A6959" s="355">
        <f t="shared" si="108"/>
        <v>45947</v>
      </c>
      <c r="B6959" s="356">
        <v>18</v>
      </c>
      <c r="C6959" s="357">
        <v>1839.993208491999</v>
      </c>
      <c r="D6959" s="357">
        <v>1989.1996594519999</v>
      </c>
      <c r="E6959" s="357">
        <v>11.156305452999995</v>
      </c>
    </row>
    <row r="6960" spans="1:5">
      <c r="A6960" s="355">
        <f t="shared" si="108"/>
        <v>45947</v>
      </c>
      <c r="B6960" s="356">
        <v>19</v>
      </c>
      <c r="C6960" s="357">
        <v>1895.3836186469998</v>
      </c>
      <c r="D6960" s="357">
        <v>1954.2483985870001</v>
      </c>
      <c r="E6960" s="357">
        <v>11.624560772000002</v>
      </c>
    </row>
    <row r="6961" spans="1:5">
      <c r="A6961" s="355">
        <f t="shared" si="108"/>
        <v>45947</v>
      </c>
      <c r="B6961" s="356">
        <v>20</v>
      </c>
      <c r="C6961" s="357">
        <v>1806.9797761120001</v>
      </c>
      <c r="D6961" s="357">
        <v>1864.9576946409993</v>
      </c>
      <c r="E6961" s="357">
        <v>11.541035148000002</v>
      </c>
    </row>
    <row r="6962" spans="1:5">
      <c r="A6962" s="355">
        <f t="shared" si="108"/>
        <v>45947</v>
      </c>
      <c r="B6962" s="356">
        <v>21</v>
      </c>
      <c r="C6962" s="357">
        <v>1669.151224961</v>
      </c>
      <c r="D6962" s="357">
        <v>1727.5095552710009</v>
      </c>
      <c r="E6962" s="357">
        <v>12.018633667</v>
      </c>
    </row>
    <row r="6963" spans="1:5">
      <c r="A6963" s="355">
        <f t="shared" si="108"/>
        <v>45947</v>
      </c>
      <c r="B6963" s="356">
        <v>22</v>
      </c>
      <c r="C6963" s="357">
        <v>1649.7018491609999</v>
      </c>
      <c r="D6963" s="357">
        <v>1585.9603238589996</v>
      </c>
      <c r="E6963" s="357">
        <v>11.993078090999994</v>
      </c>
    </row>
    <row r="6964" spans="1:5">
      <c r="A6964" s="355">
        <f t="shared" si="108"/>
        <v>45947</v>
      </c>
      <c r="B6964" s="356">
        <v>23</v>
      </c>
      <c r="C6964" s="357">
        <v>1517.9471503099996</v>
      </c>
      <c r="D6964" s="357">
        <v>1436.9794016600008</v>
      </c>
      <c r="E6964" s="357">
        <v>13.218809807000003</v>
      </c>
    </row>
    <row r="6965" spans="1:5">
      <c r="A6965" s="355">
        <f t="shared" si="108"/>
        <v>45948</v>
      </c>
      <c r="B6965" s="356">
        <v>0</v>
      </c>
      <c r="C6965" s="357">
        <v>1403.5280342669992</v>
      </c>
      <c r="D6965" s="357">
        <v>1326.0216817040005</v>
      </c>
      <c r="E6965" s="357">
        <v>12.490515443</v>
      </c>
    </row>
    <row r="6966" spans="1:5">
      <c r="A6966" s="355">
        <f t="shared" si="108"/>
        <v>45948</v>
      </c>
      <c r="B6966" s="356">
        <v>1</v>
      </c>
      <c r="C6966" s="357">
        <v>1327.8591007800005</v>
      </c>
      <c r="D6966" s="357">
        <v>1262.4379024580005</v>
      </c>
      <c r="E6966" s="357">
        <v>13.375274061000002</v>
      </c>
    </row>
    <row r="6967" spans="1:5">
      <c r="A6967" s="355">
        <f t="shared" si="108"/>
        <v>45948</v>
      </c>
      <c r="B6967" s="356">
        <v>2</v>
      </c>
      <c r="C6967" s="357">
        <v>1291.6294111180007</v>
      </c>
      <c r="D6967" s="357">
        <v>1241.3745430400002</v>
      </c>
      <c r="E6967" s="357">
        <v>12.391788207000001</v>
      </c>
    </row>
    <row r="6968" spans="1:5">
      <c r="A6968" s="355">
        <f t="shared" si="108"/>
        <v>45948</v>
      </c>
      <c r="B6968" s="356">
        <v>3</v>
      </c>
      <c r="C6968" s="357">
        <v>1289.3293012220001</v>
      </c>
      <c r="D6968" s="357">
        <v>1232.1673210140002</v>
      </c>
      <c r="E6968" s="357">
        <v>12.444846261000002</v>
      </c>
    </row>
    <row r="6969" spans="1:5">
      <c r="A6969" s="355">
        <f t="shared" si="108"/>
        <v>45948</v>
      </c>
      <c r="B6969" s="356">
        <v>4</v>
      </c>
      <c r="C6969" s="357">
        <v>1337.0257974459998</v>
      </c>
      <c r="D6969" s="357">
        <v>1260.363106133</v>
      </c>
      <c r="E6969" s="357">
        <v>12.270754672999997</v>
      </c>
    </row>
    <row r="6970" spans="1:5">
      <c r="A6970" s="355">
        <f t="shared" si="108"/>
        <v>45948</v>
      </c>
      <c r="B6970" s="356">
        <v>5</v>
      </c>
      <c r="C6970" s="357">
        <v>1386.9852799230005</v>
      </c>
      <c r="D6970" s="357">
        <v>1320.7691837149998</v>
      </c>
      <c r="E6970" s="357">
        <v>12.543246546999997</v>
      </c>
    </row>
    <row r="6971" spans="1:5">
      <c r="A6971" s="355">
        <f t="shared" si="108"/>
        <v>45948</v>
      </c>
      <c r="B6971" s="356">
        <v>6</v>
      </c>
      <c r="C6971" s="357">
        <v>1451.0886630570001</v>
      </c>
      <c r="D6971" s="357">
        <v>1385.3713623030001</v>
      </c>
      <c r="E6971" s="357">
        <v>12.395864023</v>
      </c>
    </row>
    <row r="6972" spans="1:5">
      <c r="A6972" s="355">
        <f t="shared" si="108"/>
        <v>45948</v>
      </c>
      <c r="B6972" s="356">
        <v>7</v>
      </c>
      <c r="C6972" s="357">
        <v>1489.7305865849999</v>
      </c>
      <c r="D6972" s="357">
        <v>1522.0911447519995</v>
      </c>
      <c r="E6972" s="357">
        <v>12.774538332999999</v>
      </c>
    </row>
    <row r="6973" spans="1:5">
      <c r="A6973" s="355">
        <f t="shared" si="108"/>
        <v>45948</v>
      </c>
      <c r="B6973" s="356">
        <v>8</v>
      </c>
      <c r="C6973" s="357">
        <v>1591.9178473410002</v>
      </c>
      <c r="D6973" s="357">
        <v>1631.7741174179996</v>
      </c>
      <c r="E6973" s="357">
        <v>13.421076964000001</v>
      </c>
    </row>
    <row r="6974" spans="1:5">
      <c r="A6974" s="355">
        <f t="shared" si="108"/>
        <v>45948</v>
      </c>
      <c r="B6974" s="356">
        <v>9</v>
      </c>
      <c r="C6974" s="357">
        <v>1680.1697652180001</v>
      </c>
      <c r="D6974" s="357">
        <v>1698.9599680970007</v>
      </c>
      <c r="E6974" s="357">
        <v>13.746360903000001</v>
      </c>
    </row>
    <row r="6975" spans="1:5">
      <c r="A6975" s="355">
        <f t="shared" si="108"/>
        <v>45948</v>
      </c>
      <c r="B6975" s="356">
        <v>10</v>
      </c>
      <c r="C6975" s="357">
        <v>1699.3408763990001</v>
      </c>
      <c r="D6975" s="357">
        <v>1735.2248971800002</v>
      </c>
      <c r="E6975" s="357">
        <v>13.95382291</v>
      </c>
    </row>
    <row r="6976" spans="1:5">
      <c r="A6976" s="355">
        <f t="shared" si="108"/>
        <v>45948</v>
      </c>
      <c r="B6976" s="356">
        <v>11</v>
      </c>
      <c r="C6976" s="357">
        <v>1743.2416452689997</v>
      </c>
      <c r="D6976" s="357">
        <v>1766.5967038120002</v>
      </c>
      <c r="E6976" s="357">
        <v>13.451937881999999</v>
      </c>
    </row>
    <row r="6977" spans="1:5">
      <c r="A6977" s="355">
        <f t="shared" si="108"/>
        <v>45948</v>
      </c>
      <c r="B6977" s="356">
        <v>12</v>
      </c>
      <c r="C6977" s="357">
        <v>1760.2585257519988</v>
      </c>
      <c r="D6977" s="357">
        <v>1760.9930433959998</v>
      </c>
      <c r="E6977" s="357">
        <v>12.763309165999997</v>
      </c>
    </row>
    <row r="6978" spans="1:5">
      <c r="A6978" s="355">
        <f t="shared" si="108"/>
        <v>45948</v>
      </c>
      <c r="B6978" s="356">
        <v>13</v>
      </c>
      <c r="C6978" s="357">
        <v>1745.898896513</v>
      </c>
      <c r="D6978" s="357">
        <v>1735.2744960380001</v>
      </c>
      <c r="E6978" s="357">
        <v>13.735857016000002</v>
      </c>
    </row>
    <row r="6979" spans="1:5">
      <c r="A6979" s="355">
        <f t="shared" si="108"/>
        <v>45948</v>
      </c>
      <c r="B6979" s="356">
        <v>14</v>
      </c>
      <c r="C6979" s="357">
        <v>1733.565015661</v>
      </c>
      <c r="D6979" s="357">
        <v>1719.3259932000003</v>
      </c>
      <c r="E6979" s="357">
        <v>13.705918632999998</v>
      </c>
    </row>
    <row r="6980" spans="1:5">
      <c r="A6980" s="355">
        <f t="shared" si="108"/>
        <v>45948</v>
      </c>
      <c r="B6980" s="356">
        <v>15</v>
      </c>
      <c r="C6980" s="357">
        <v>1749.8565581720002</v>
      </c>
      <c r="D6980" s="357">
        <v>1702.1527694179997</v>
      </c>
      <c r="E6980" s="357">
        <v>12.798563135999991</v>
      </c>
    </row>
    <row r="6981" spans="1:5">
      <c r="A6981" s="355">
        <f t="shared" si="108"/>
        <v>45948</v>
      </c>
      <c r="B6981" s="356">
        <v>16</v>
      </c>
      <c r="C6981" s="357">
        <v>1659.8096334889997</v>
      </c>
      <c r="D6981" s="357">
        <v>1705.56887904</v>
      </c>
      <c r="E6981" s="357">
        <v>12.304347329999999</v>
      </c>
    </row>
    <row r="6982" spans="1:5">
      <c r="A6982" s="355">
        <f t="shared" ref="A6982:A7045" si="109">IF(B6982=0,A6981+1,A6981)</f>
        <v>45948</v>
      </c>
      <c r="B6982" s="356">
        <v>17</v>
      </c>
      <c r="C6982" s="357">
        <v>1729.2380908490002</v>
      </c>
      <c r="D6982" s="357">
        <v>1763.5816943910004</v>
      </c>
      <c r="E6982" s="357">
        <v>12.692798675000004</v>
      </c>
    </row>
    <row r="6983" spans="1:5">
      <c r="A6983" s="355">
        <f t="shared" si="109"/>
        <v>45948</v>
      </c>
      <c r="B6983" s="356">
        <v>18</v>
      </c>
      <c r="C6983" s="357">
        <v>1837.940018793</v>
      </c>
      <c r="D6983" s="357">
        <v>1877.7892600600001</v>
      </c>
      <c r="E6983" s="357">
        <v>12.156984929999998</v>
      </c>
    </row>
    <row r="6984" spans="1:5">
      <c r="A6984" s="355">
        <f t="shared" si="109"/>
        <v>45948</v>
      </c>
      <c r="B6984" s="356">
        <v>19</v>
      </c>
      <c r="C6984" s="357">
        <v>1820.6908086579999</v>
      </c>
      <c r="D6984" s="357">
        <v>1854.6457032250003</v>
      </c>
      <c r="E6984" s="357">
        <v>12.007548058999999</v>
      </c>
    </row>
    <row r="6985" spans="1:5">
      <c r="A6985" s="355">
        <f t="shared" si="109"/>
        <v>45948</v>
      </c>
      <c r="B6985" s="356">
        <v>20</v>
      </c>
      <c r="C6985" s="357">
        <v>1726.8939880389994</v>
      </c>
      <c r="D6985" s="357">
        <v>1768.3600618190001</v>
      </c>
      <c r="E6985" s="357">
        <v>12.454028897000002</v>
      </c>
    </row>
    <row r="6986" spans="1:5">
      <c r="A6986" s="355">
        <f t="shared" si="109"/>
        <v>45948</v>
      </c>
      <c r="B6986" s="356">
        <v>21</v>
      </c>
      <c r="C6986" s="357">
        <v>1575.3590845969993</v>
      </c>
      <c r="D6986" s="357">
        <v>1638.6686688219991</v>
      </c>
      <c r="E6986" s="357">
        <v>12.464421263999999</v>
      </c>
    </row>
    <row r="6987" spans="1:5">
      <c r="A6987" s="355">
        <f t="shared" si="109"/>
        <v>45948</v>
      </c>
      <c r="B6987" s="356">
        <v>22</v>
      </c>
      <c r="C6987" s="357">
        <v>1569.452594526</v>
      </c>
      <c r="D6987" s="357">
        <v>1515.6687505539999</v>
      </c>
      <c r="E6987" s="357">
        <v>12.531376398000008</v>
      </c>
    </row>
    <row r="6988" spans="1:5">
      <c r="A6988" s="355">
        <f t="shared" si="109"/>
        <v>45948</v>
      </c>
      <c r="B6988" s="356">
        <v>23</v>
      </c>
      <c r="C6988" s="357">
        <v>1475.7065208469996</v>
      </c>
      <c r="D6988" s="357">
        <v>1363.9014548309992</v>
      </c>
      <c r="E6988" s="357">
        <v>12.929613274999992</v>
      </c>
    </row>
    <row r="6989" spans="1:5">
      <c r="A6989" s="355">
        <f t="shared" si="109"/>
        <v>45949</v>
      </c>
      <c r="B6989" s="356">
        <v>0</v>
      </c>
      <c r="C6989" s="357">
        <v>1304.6260603079995</v>
      </c>
      <c r="D6989" s="357">
        <v>1274.9940446319995</v>
      </c>
      <c r="E6989" s="357">
        <v>13.707109386000006</v>
      </c>
    </row>
    <row r="6990" spans="1:5">
      <c r="A6990" s="355">
        <f t="shared" si="109"/>
        <v>45949</v>
      </c>
      <c r="B6990" s="356">
        <v>1</v>
      </c>
      <c r="C6990" s="357">
        <v>1228.6746026380001</v>
      </c>
      <c r="D6990" s="357">
        <v>1211.4743761849993</v>
      </c>
      <c r="E6990" s="357">
        <v>12.853794825000001</v>
      </c>
    </row>
    <row r="6991" spans="1:5">
      <c r="A6991" s="355">
        <f t="shared" si="109"/>
        <v>45949</v>
      </c>
      <c r="B6991" s="356">
        <v>2</v>
      </c>
      <c r="C6991" s="357">
        <v>1182.9109609280001</v>
      </c>
      <c r="D6991" s="357">
        <v>1179.4443468510005</v>
      </c>
      <c r="E6991" s="357">
        <v>12.822433314999998</v>
      </c>
    </row>
    <row r="6992" spans="1:5">
      <c r="A6992" s="355">
        <f t="shared" si="109"/>
        <v>45949</v>
      </c>
      <c r="B6992" s="356">
        <v>3</v>
      </c>
      <c r="C6992" s="357">
        <v>1156.8566329089997</v>
      </c>
      <c r="D6992" s="357">
        <v>1161.0940827259997</v>
      </c>
      <c r="E6992" s="357">
        <v>12.335780264000004</v>
      </c>
    </row>
    <row r="6993" spans="1:5">
      <c r="A6993" s="355">
        <f t="shared" si="109"/>
        <v>45949</v>
      </c>
      <c r="B6993" s="356">
        <v>4</v>
      </c>
      <c r="C6993" s="357">
        <v>1175.6041776290001</v>
      </c>
      <c r="D6993" s="357">
        <v>1166.6173703639997</v>
      </c>
      <c r="E6993" s="357">
        <v>12.328242383000001</v>
      </c>
    </row>
    <row r="6994" spans="1:5">
      <c r="A6994" s="355">
        <f t="shared" si="109"/>
        <v>45949</v>
      </c>
      <c r="B6994" s="356">
        <v>5</v>
      </c>
      <c r="C6994" s="357">
        <v>1193.4588414550005</v>
      </c>
      <c r="D6994" s="357">
        <v>1197.9463641830002</v>
      </c>
      <c r="E6994" s="357">
        <v>12.293756607000002</v>
      </c>
    </row>
    <row r="6995" spans="1:5">
      <c r="A6995" s="355">
        <f t="shared" si="109"/>
        <v>45949</v>
      </c>
      <c r="B6995" s="356">
        <v>6</v>
      </c>
      <c r="C6995" s="357">
        <v>1184.3805317450003</v>
      </c>
      <c r="D6995" s="357">
        <v>1212.3740478970003</v>
      </c>
      <c r="E6995" s="357">
        <v>10.469160088000001</v>
      </c>
    </row>
    <row r="6996" spans="1:5">
      <c r="A6996" s="355">
        <f t="shared" si="109"/>
        <v>45949</v>
      </c>
      <c r="B6996" s="356">
        <v>7</v>
      </c>
      <c r="C6996" s="357">
        <v>1210.0692460530006</v>
      </c>
      <c r="D6996" s="357">
        <v>1320.2979252639998</v>
      </c>
      <c r="E6996" s="357">
        <v>9.7230546019999995</v>
      </c>
    </row>
    <row r="6997" spans="1:5">
      <c r="A6997" s="355">
        <f t="shared" si="109"/>
        <v>45949</v>
      </c>
      <c r="B6997" s="356">
        <v>8</v>
      </c>
      <c r="C6997" s="357">
        <v>1282.5248967230007</v>
      </c>
      <c r="D6997" s="357">
        <v>1428.700711876</v>
      </c>
      <c r="E6997" s="357">
        <v>9.2163222199999986</v>
      </c>
    </row>
    <row r="6998" spans="1:5">
      <c r="A6998" s="355">
        <f t="shared" si="109"/>
        <v>45949</v>
      </c>
      <c r="B6998" s="356">
        <v>9</v>
      </c>
      <c r="C6998" s="357">
        <v>1352.3306234440006</v>
      </c>
      <c r="D6998" s="357">
        <v>1491.9592377170004</v>
      </c>
      <c r="E6998" s="357">
        <v>9.0090847999999966</v>
      </c>
    </row>
    <row r="6999" spans="1:5">
      <c r="A6999" s="355">
        <f t="shared" si="109"/>
        <v>45949</v>
      </c>
      <c r="B6999" s="356">
        <v>10</v>
      </c>
      <c r="C6999" s="357">
        <v>1389.8059154710002</v>
      </c>
      <c r="D6999" s="357">
        <v>1524.2741678679997</v>
      </c>
      <c r="E6999" s="357">
        <v>8.9651345070000001</v>
      </c>
    </row>
    <row r="7000" spans="1:5">
      <c r="A7000" s="355">
        <f t="shared" si="109"/>
        <v>45949</v>
      </c>
      <c r="B7000" s="356">
        <v>11</v>
      </c>
      <c r="C7000" s="357">
        <v>1363.8316223119998</v>
      </c>
      <c r="D7000" s="357">
        <v>1540.0835351699995</v>
      </c>
      <c r="E7000" s="357">
        <v>9.4221437559999988</v>
      </c>
    </row>
    <row r="7001" spans="1:5">
      <c r="A7001" s="355">
        <f t="shared" si="109"/>
        <v>45949</v>
      </c>
      <c r="B7001" s="356">
        <v>12</v>
      </c>
      <c r="C7001" s="357">
        <v>1378.6634997590006</v>
      </c>
      <c r="D7001" s="357">
        <v>1548.7568995189997</v>
      </c>
      <c r="E7001" s="357">
        <v>10.296058044999999</v>
      </c>
    </row>
    <row r="7002" spans="1:5">
      <c r="A7002" s="355">
        <f t="shared" si="109"/>
        <v>45949</v>
      </c>
      <c r="B7002" s="356">
        <v>13</v>
      </c>
      <c r="C7002" s="357">
        <v>1395.5482034839995</v>
      </c>
      <c r="D7002" s="357">
        <v>1546.464463149</v>
      </c>
      <c r="E7002" s="357">
        <v>10.451185561000001</v>
      </c>
    </row>
    <row r="7003" spans="1:5">
      <c r="A7003" s="355">
        <f t="shared" si="109"/>
        <v>45949</v>
      </c>
      <c r="B7003" s="356">
        <v>14</v>
      </c>
      <c r="C7003" s="357">
        <v>1435.9716169400001</v>
      </c>
      <c r="D7003" s="357">
        <v>1531.5237899399997</v>
      </c>
      <c r="E7003" s="357">
        <v>12.125340155999998</v>
      </c>
    </row>
    <row r="7004" spans="1:5">
      <c r="A7004" s="355">
        <f t="shared" si="109"/>
        <v>45949</v>
      </c>
      <c r="B7004" s="356">
        <v>15</v>
      </c>
      <c r="C7004" s="357">
        <v>1469.4845602479993</v>
      </c>
      <c r="D7004" s="357">
        <v>1527.1858073959995</v>
      </c>
      <c r="E7004" s="357">
        <v>12.654881480999999</v>
      </c>
    </row>
    <row r="7005" spans="1:5">
      <c r="A7005" s="355">
        <f t="shared" si="109"/>
        <v>45949</v>
      </c>
      <c r="B7005" s="356">
        <v>16</v>
      </c>
      <c r="C7005" s="357">
        <v>1490.0340798170002</v>
      </c>
      <c r="D7005" s="357">
        <v>1542.5459504590001</v>
      </c>
      <c r="E7005" s="357">
        <v>12.131412190000002</v>
      </c>
    </row>
    <row r="7006" spans="1:5">
      <c r="A7006" s="355">
        <f t="shared" si="109"/>
        <v>45949</v>
      </c>
      <c r="B7006" s="356">
        <v>17</v>
      </c>
      <c r="C7006" s="357">
        <v>1546.965718874</v>
      </c>
      <c r="D7006" s="357">
        <v>1635.2114162500002</v>
      </c>
      <c r="E7006" s="357">
        <v>13.762039779</v>
      </c>
    </row>
    <row r="7007" spans="1:5">
      <c r="A7007" s="355">
        <f t="shared" si="109"/>
        <v>45949</v>
      </c>
      <c r="B7007" s="356">
        <v>18</v>
      </c>
      <c r="C7007" s="357">
        <v>1566.4458207389998</v>
      </c>
      <c r="D7007" s="357">
        <v>1731.6961950870002</v>
      </c>
      <c r="E7007" s="357">
        <v>14.584434502999995</v>
      </c>
    </row>
    <row r="7008" spans="1:5">
      <c r="A7008" s="355">
        <f t="shared" si="109"/>
        <v>45949</v>
      </c>
      <c r="B7008" s="356">
        <v>19</v>
      </c>
      <c r="C7008" s="357">
        <v>1551.1026472550004</v>
      </c>
      <c r="D7008" s="357">
        <v>1714.0218342629998</v>
      </c>
      <c r="E7008" s="357">
        <v>14.749542164000005</v>
      </c>
    </row>
    <row r="7009" spans="1:5">
      <c r="A7009" s="355">
        <f t="shared" si="109"/>
        <v>45949</v>
      </c>
      <c r="B7009" s="356">
        <v>20</v>
      </c>
      <c r="C7009" s="357">
        <v>1459.2444042840004</v>
      </c>
      <c r="D7009" s="357">
        <v>1631.15425325</v>
      </c>
      <c r="E7009" s="357">
        <v>15.770140581999996</v>
      </c>
    </row>
    <row r="7010" spans="1:5">
      <c r="A7010" s="355">
        <f t="shared" si="109"/>
        <v>45949</v>
      </c>
      <c r="B7010" s="356">
        <v>21</v>
      </c>
      <c r="C7010" s="357">
        <v>1352.8427847230007</v>
      </c>
      <c r="D7010" s="357">
        <v>1497.1526196679999</v>
      </c>
      <c r="E7010" s="357">
        <v>15.976372228000001</v>
      </c>
    </row>
    <row r="7011" spans="1:5">
      <c r="A7011" s="355">
        <f t="shared" si="109"/>
        <v>45949</v>
      </c>
      <c r="B7011" s="356">
        <v>22</v>
      </c>
      <c r="C7011" s="357">
        <v>1352.9692656770001</v>
      </c>
      <c r="D7011" s="357">
        <v>1336.3267439889996</v>
      </c>
      <c r="E7011" s="357">
        <v>15.543385516000003</v>
      </c>
    </row>
    <row r="7012" spans="1:5">
      <c r="A7012" s="355">
        <f t="shared" si="109"/>
        <v>45949</v>
      </c>
      <c r="B7012" s="356">
        <v>23</v>
      </c>
      <c r="C7012" s="357">
        <v>1273.3841709460003</v>
      </c>
      <c r="D7012" s="357">
        <v>1216.6612843300009</v>
      </c>
      <c r="E7012" s="357">
        <v>16.891326098999993</v>
      </c>
    </row>
    <row r="7013" spans="1:5">
      <c r="A7013" s="355">
        <f t="shared" si="109"/>
        <v>45950</v>
      </c>
      <c r="B7013" s="356">
        <v>0</v>
      </c>
      <c r="C7013" s="357">
        <v>1152.564946857</v>
      </c>
      <c r="D7013" s="357">
        <v>1129.7489218490005</v>
      </c>
      <c r="E7013" s="357">
        <v>16.747055381000003</v>
      </c>
    </row>
    <row r="7014" spans="1:5">
      <c r="A7014" s="355">
        <f t="shared" si="109"/>
        <v>45950</v>
      </c>
      <c r="B7014" s="356">
        <v>1</v>
      </c>
      <c r="C7014" s="357">
        <v>1082.6990648389997</v>
      </c>
      <c r="D7014" s="357">
        <v>1074.1545939789999</v>
      </c>
      <c r="E7014" s="357">
        <v>16.945632950999997</v>
      </c>
    </row>
    <row r="7015" spans="1:5">
      <c r="A7015" s="355">
        <f t="shared" si="109"/>
        <v>45950</v>
      </c>
      <c r="B7015" s="356">
        <v>2</v>
      </c>
      <c r="C7015" s="357">
        <v>1014.1803221449998</v>
      </c>
      <c r="D7015" s="357">
        <v>1023.8175298570001</v>
      </c>
      <c r="E7015" s="357">
        <v>16.808225535000002</v>
      </c>
    </row>
    <row r="7016" spans="1:5">
      <c r="A7016" s="355">
        <f t="shared" si="109"/>
        <v>45950</v>
      </c>
      <c r="B7016" s="356">
        <v>3</v>
      </c>
      <c r="C7016" s="357">
        <v>1004.9671091660001</v>
      </c>
      <c r="D7016" s="357">
        <v>1028.336485736</v>
      </c>
      <c r="E7016" s="357">
        <v>17.581456582999987</v>
      </c>
    </row>
    <row r="7017" spans="1:5">
      <c r="A7017" s="355">
        <f t="shared" si="109"/>
        <v>45950</v>
      </c>
      <c r="B7017" s="356">
        <v>4</v>
      </c>
      <c r="C7017" s="357">
        <v>999.9125540250003</v>
      </c>
      <c r="D7017" s="357">
        <v>1048.1847535709999</v>
      </c>
      <c r="E7017" s="357">
        <v>17.853358232999998</v>
      </c>
    </row>
    <row r="7018" spans="1:5">
      <c r="A7018" s="355">
        <f t="shared" si="109"/>
        <v>45950</v>
      </c>
      <c r="B7018" s="356">
        <v>5</v>
      </c>
      <c r="C7018" s="357">
        <v>1061.9712045839997</v>
      </c>
      <c r="D7018" s="357">
        <v>1109.9210204529998</v>
      </c>
      <c r="E7018" s="357">
        <v>16.018333855000002</v>
      </c>
    </row>
    <row r="7019" spans="1:5">
      <c r="A7019" s="355">
        <f t="shared" si="109"/>
        <v>45950</v>
      </c>
      <c r="B7019" s="356">
        <v>6</v>
      </c>
      <c r="C7019" s="357">
        <v>1072.1223291660001</v>
      </c>
      <c r="D7019" s="357">
        <v>1159.3433565410003</v>
      </c>
      <c r="E7019" s="357">
        <v>10.596173051000005</v>
      </c>
    </row>
    <row r="7020" spans="1:5">
      <c r="A7020" s="355">
        <f t="shared" si="109"/>
        <v>45950</v>
      </c>
      <c r="B7020" s="356">
        <v>7</v>
      </c>
      <c r="C7020" s="357">
        <v>1167.8704643259998</v>
      </c>
      <c r="D7020" s="357">
        <v>1288.8932267499999</v>
      </c>
      <c r="E7020" s="357">
        <v>11.042480718999995</v>
      </c>
    </row>
    <row r="7021" spans="1:5">
      <c r="A7021" s="355">
        <f t="shared" si="109"/>
        <v>45950</v>
      </c>
      <c r="B7021" s="356">
        <v>8</v>
      </c>
      <c r="C7021" s="357">
        <v>1323.1001516749998</v>
      </c>
      <c r="D7021" s="357">
        <v>1400.8890878439997</v>
      </c>
      <c r="E7021" s="357">
        <v>11.876911179000002</v>
      </c>
    </row>
    <row r="7022" spans="1:5">
      <c r="A7022" s="355">
        <f t="shared" si="109"/>
        <v>45950</v>
      </c>
      <c r="B7022" s="356">
        <v>9</v>
      </c>
      <c r="C7022" s="357">
        <v>1351.6539360560005</v>
      </c>
      <c r="D7022" s="357">
        <v>1481.8261659309999</v>
      </c>
      <c r="E7022" s="357">
        <v>11.962006404</v>
      </c>
    </row>
    <row r="7023" spans="1:5">
      <c r="A7023" s="355">
        <f t="shared" si="109"/>
        <v>45950</v>
      </c>
      <c r="B7023" s="356">
        <v>10</v>
      </c>
      <c r="C7023" s="357">
        <v>1380.6251939559995</v>
      </c>
      <c r="D7023" s="357">
        <v>1512.8955318529995</v>
      </c>
      <c r="E7023" s="357">
        <v>12.146278419</v>
      </c>
    </row>
    <row r="7024" spans="1:5">
      <c r="A7024" s="355">
        <f t="shared" si="109"/>
        <v>45950</v>
      </c>
      <c r="B7024" s="356">
        <v>11</v>
      </c>
      <c r="C7024" s="357">
        <v>1505.3293014920002</v>
      </c>
      <c r="D7024" s="357">
        <v>1408.1153490390002</v>
      </c>
      <c r="E7024" s="357">
        <v>16.566002968999996</v>
      </c>
    </row>
    <row r="7025" spans="1:5">
      <c r="A7025" s="355">
        <f t="shared" si="109"/>
        <v>45950</v>
      </c>
      <c r="B7025" s="356">
        <v>12</v>
      </c>
      <c r="C7025" s="357">
        <v>1550.534245497</v>
      </c>
      <c r="D7025" s="357">
        <v>1406.9142425689997</v>
      </c>
      <c r="E7025" s="357">
        <v>13.884446697999993</v>
      </c>
    </row>
    <row r="7026" spans="1:5">
      <c r="A7026" s="355">
        <f t="shared" si="109"/>
        <v>45950</v>
      </c>
      <c r="B7026" s="356">
        <v>13</v>
      </c>
      <c r="C7026" s="357">
        <v>1629.8912607180005</v>
      </c>
      <c r="D7026" s="357">
        <v>1533.4182168779998</v>
      </c>
      <c r="E7026" s="357">
        <v>16.445779369999997</v>
      </c>
    </row>
    <row r="7027" spans="1:5">
      <c r="A7027" s="355">
        <f t="shared" si="109"/>
        <v>45950</v>
      </c>
      <c r="B7027" s="356">
        <v>14</v>
      </c>
      <c r="C7027" s="357">
        <v>1516.866737347</v>
      </c>
      <c r="D7027" s="357">
        <v>1574.2112690269996</v>
      </c>
      <c r="E7027" s="357">
        <v>13.880272095000002</v>
      </c>
    </row>
    <row r="7028" spans="1:5">
      <c r="A7028" s="355">
        <f t="shared" si="109"/>
        <v>45950</v>
      </c>
      <c r="B7028" s="356">
        <v>15</v>
      </c>
      <c r="C7028" s="357">
        <v>1488.3067897950009</v>
      </c>
      <c r="D7028" s="357">
        <v>1571.9859461110004</v>
      </c>
      <c r="E7028" s="357">
        <v>12.030688265000002</v>
      </c>
    </row>
    <row r="7029" spans="1:5">
      <c r="A7029" s="355">
        <f t="shared" si="109"/>
        <v>45950</v>
      </c>
      <c r="B7029" s="356">
        <v>16</v>
      </c>
      <c r="C7029" s="357">
        <v>1495.0259482079996</v>
      </c>
      <c r="D7029" s="357">
        <v>1586.1586671149996</v>
      </c>
      <c r="E7029" s="357">
        <v>11.915591681000002</v>
      </c>
    </row>
    <row r="7030" spans="1:5">
      <c r="A7030" s="355">
        <f t="shared" si="109"/>
        <v>45950</v>
      </c>
      <c r="B7030" s="356">
        <v>17</v>
      </c>
      <c r="C7030" s="357">
        <v>1602.6193817999997</v>
      </c>
      <c r="D7030" s="357">
        <v>1668.2296066640006</v>
      </c>
      <c r="E7030" s="357">
        <v>11.833034492999998</v>
      </c>
    </row>
    <row r="7031" spans="1:5">
      <c r="A7031" s="355">
        <f t="shared" si="109"/>
        <v>45950</v>
      </c>
      <c r="B7031" s="356">
        <v>18</v>
      </c>
      <c r="C7031" s="357">
        <v>1657.0473177320007</v>
      </c>
      <c r="D7031" s="357">
        <v>1808.0561067470001</v>
      </c>
      <c r="E7031" s="357">
        <v>12.444833889999993</v>
      </c>
    </row>
    <row r="7032" spans="1:5">
      <c r="A7032" s="355">
        <f t="shared" si="109"/>
        <v>45950</v>
      </c>
      <c r="B7032" s="356">
        <v>19</v>
      </c>
      <c r="C7032" s="357">
        <v>1642.6618332980001</v>
      </c>
      <c r="D7032" s="357">
        <v>1794.6344640519997</v>
      </c>
      <c r="E7032" s="357">
        <v>12.271402947000004</v>
      </c>
    </row>
    <row r="7033" spans="1:5">
      <c r="A7033" s="355">
        <f t="shared" si="109"/>
        <v>45950</v>
      </c>
      <c r="B7033" s="356">
        <v>20</v>
      </c>
      <c r="C7033" s="357">
        <v>1547.8056122419991</v>
      </c>
      <c r="D7033" s="357">
        <v>1704.5049201539994</v>
      </c>
      <c r="E7033" s="357">
        <v>12.142196422000001</v>
      </c>
    </row>
    <row r="7034" spans="1:5">
      <c r="A7034" s="355">
        <f t="shared" si="109"/>
        <v>45950</v>
      </c>
      <c r="B7034" s="356">
        <v>21</v>
      </c>
      <c r="C7034" s="357">
        <v>1405.8778709350001</v>
      </c>
      <c r="D7034" s="357">
        <v>1569.3000660980001</v>
      </c>
      <c r="E7034" s="357">
        <v>12.778798637000003</v>
      </c>
    </row>
    <row r="7035" spans="1:5">
      <c r="A7035" s="355">
        <f t="shared" si="109"/>
        <v>45950</v>
      </c>
      <c r="B7035" s="356">
        <v>22</v>
      </c>
      <c r="C7035" s="357">
        <v>1311.6913278850002</v>
      </c>
      <c r="D7035" s="357">
        <v>1388.727193407</v>
      </c>
      <c r="E7035" s="357">
        <v>12.360226242</v>
      </c>
    </row>
    <row r="7036" spans="1:5">
      <c r="A7036" s="355">
        <f t="shared" si="109"/>
        <v>45950</v>
      </c>
      <c r="B7036" s="356">
        <v>23</v>
      </c>
      <c r="C7036" s="357">
        <v>1249.6358925900001</v>
      </c>
      <c r="D7036" s="357">
        <v>1242.9526428130002</v>
      </c>
      <c r="E7036" s="357">
        <v>12.402456865</v>
      </c>
    </row>
    <row r="7037" spans="1:5">
      <c r="A7037" s="355">
        <f t="shared" si="109"/>
        <v>45951</v>
      </c>
      <c r="B7037" s="356">
        <v>0</v>
      </c>
      <c r="C7037" s="357">
        <v>1039.1600981480001</v>
      </c>
      <c r="D7037" s="357">
        <v>1145.5018392090001</v>
      </c>
      <c r="E7037" s="357">
        <v>13.144937389000003</v>
      </c>
    </row>
    <row r="7038" spans="1:5">
      <c r="A7038" s="355">
        <f t="shared" si="109"/>
        <v>45951</v>
      </c>
      <c r="B7038" s="356">
        <v>1</v>
      </c>
      <c r="C7038" s="357">
        <v>1021.9829782320003</v>
      </c>
      <c r="D7038" s="357">
        <v>1098.1737986149999</v>
      </c>
      <c r="E7038" s="357">
        <v>13.318131739999993</v>
      </c>
    </row>
    <row r="7039" spans="1:5">
      <c r="A7039" s="355">
        <f t="shared" si="109"/>
        <v>45951</v>
      </c>
      <c r="B7039" s="356">
        <v>2</v>
      </c>
      <c r="C7039" s="357">
        <v>973.34545178499968</v>
      </c>
      <c r="D7039" s="357">
        <v>1076.9261201539998</v>
      </c>
      <c r="E7039" s="357">
        <v>13.154650090000006</v>
      </c>
    </row>
    <row r="7040" spans="1:5">
      <c r="A7040" s="355">
        <f t="shared" si="109"/>
        <v>45951</v>
      </c>
      <c r="B7040" s="356">
        <v>3</v>
      </c>
      <c r="C7040" s="357">
        <v>973.51655475199982</v>
      </c>
      <c r="D7040" s="357">
        <v>1078.413129407</v>
      </c>
      <c r="E7040" s="357">
        <v>13.345294455000001</v>
      </c>
    </row>
    <row r="7041" spans="1:5">
      <c r="A7041" s="355">
        <f t="shared" si="109"/>
        <v>45951</v>
      </c>
      <c r="B7041" s="356">
        <v>4</v>
      </c>
      <c r="C7041" s="357">
        <v>1022.9212604210002</v>
      </c>
      <c r="D7041" s="357">
        <v>1128.5478753000002</v>
      </c>
      <c r="E7041" s="357">
        <v>13.058969363999998</v>
      </c>
    </row>
    <row r="7042" spans="1:5">
      <c r="A7042" s="355">
        <f t="shared" si="109"/>
        <v>45951</v>
      </c>
      <c r="B7042" s="356">
        <v>5</v>
      </c>
      <c r="C7042" s="357">
        <v>1175.9202114179996</v>
      </c>
      <c r="D7042" s="357">
        <v>1235.733073716</v>
      </c>
      <c r="E7042" s="357">
        <v>13.069710334000003</v>
      </c>
    </row>
    <row r="7043" spans="1:5">
      <c r="A7043" s="355">
        <f t="shared" si="109"/>
        <v>45951</v>
      </c>
      <c r="B7043" s="356">
        <v>6</v>
      </c>
      <c r="C7043" s="357">
        <v>1298.4719276220005</v>
      </c>
      <c r="D7043" s="357">
        <v>1392.9647499860007</v>
      </c>
      <c r="E7043" s="357">
        <v>12.612557964999995</v>
      </c>
    </row>
    <row r="7044" spans="1:5">
      <c r="A7044" s="355">
        <f t="shared" si="109"/>
        <v>45951</v>
      </c>
      <c r="B7044" s="356">
        <v>7</v>
      </c>
      <c r="C7044" s="357">
        <v>1448.9717012550002</v>
      </c>
      <c r="D7044" s="357">
        <v>1551.5562267680002</v>
      </c>
      <c r="E7044" s="357">
        <v>14.634606852999996</v>
      </c>
    </row>
    <row r="7045" spans="1:5">
      <c r="A7045" s="355">
        <f t="shared" si="109"/>
        <v>45951</v>
      </c>
      <c r="B7045" s="356">
        <v>8</v>
      </c>
      <c r="C7045" s="357">
        <v>1531.145459606</v>
      </c>
      <c r="D7045" s="357">
        <v>1650.0380007570002</v>
      </c>
      <c r="E7045" s="357">
        <v>16.549936413000001</v>
      </c>
    </row>
    <row r="7046" spans="1:5">
      <c r="A7046" s="355">
        <f t="shared" ref="A7046:A7109" si="110">IF(B7046=0,A7045+1,A7045)</f>
        <v>45951</v>
      </c>
      <c r="B7046" s="356">
        <v>9</v>
      </c>
      <c r="C7046" s="357">
        <v>1557.2836443640003</v>
      </c>
      <c r="D7046" s="357">
        <v>1724.8313772840002</v>
      </c>
      <c r="E7046" s="357">
        <v>17.816121850000002</v>
      </c>
    </row>
    <row r="7047" spans="1:5">
      <c r="A7047" s="355">
        <f t="shared" si="110"/>
        <v>45951</v>
      </c>
      <c r="B7047" s="356">
        <v>10</v>
      </c>
      <c r="C7047" s="357">
        <v>1592.0384708010001</v>
      </c>
      <c r="D7047" s="357">
        <v>1784.8077460920003</v>
      </c>
      <c r="E7047" s="357">
        <v>17.769380573999999</v>
      </c>
    </row>
    <row r="7048" spans="1:5">
      <c r="A7048" s="355">
        <f t="shared" si="110"/>
        <v>45951</v>
      </c>
      <c r="B7048" s="356">
        <v>11</v>
      </c>
      <c r="C7048" s="357">
        <v>1648.7250605740005</v>
      </c>
      <c r="D7048" s="357">
        <v>1825.7466895119999</v>
      </c>
      <c r="E7048" s="357">
        <v>17.34030212</v>
      </c>
    </row>
    <row r="7049" spans="1:5">
      <c r="A7049" s="355">
        <f t="shared" si="110"/>
        <v>45951</v>
      </c>
      <c r="B7049" s="356">
        <v>12</v>
      </c>
      <c r="C7049" s="357">
        <v>1667.2341223420001</v>
      </c>
      <c r="D7049" s="357">
        <v>1825.5664007329999</v>
      </c>
      <c r="E7049" s="357">
        <v>16.136431502999997</v>
      </c>
    </row>
    <row r="7050" spans="1:5">
      <c r="A7050" s="355">
        <f t="shared" si="110"/>
        <v>45951</v>
      </c>
      <c r="B7050" s="356">
        <v>13</v>
      </c>
      <c r="C7050" s="357">
        <v>1684.5604266540001</v>
      </c>
      <c r="D7050" s="357">
        <v>1829.1795683980006</v>
      </c>
      <c r="E7050" s="357">
        <v>16.602089149000001</v>
      </c>
    </row>
    <row r="7051" spans="1:5">
      <c r="A7051" s="355">
        <f t="shared" si="110"/>
        <v>45951</v>
      </c>
      <c r="B7051" s="356">
        <v>14</v>
      </c>
      <c r="C7051" s="357">
        <v>1716.1291967919997</v>
      </c>
      <c r="D7051" s="357">
        <v>1859.3223811129997</v>
      </c>
      <c r="E7051" s="357">
        <v>17.551861127000002</v>
      </c>
    </row>
    <row r="7052" spans="1:5">
      <c r="A7052" s="355">
        <f t="shared" si="110"/>
        <v>45951</v>
      </c>
      <c r="B7052" s="356">
        <v>15</v>
      </c>
      <c r="C7052" s="357">
        <v>1725.5062745489997</v>
      </c>
      <c r="D7052" s="357">
        <v>1869.3368046849998</v>
      </c>
      <c r="E7052" s="357">
        <v>17.490665814000007</v>
      </c>
    </row>
    <row r="7053" spans="1:5">
      <c r="A7053" s="355">
        <f t="shared" si="110"/>
        <v>45951</v>
      </c>
      <c r="B7053" s="356">
        <v>16</v>
      </c>
      <c r="C7053" s="357">
        <v>1711.0849648210001</v>
      </c>
      <c r="D7053" s="357">
        <v>1861.1628067949994</v>
      </c>
      <c r="E7053" s="357">
        <v>16.474639171</v>
      </c>
    </row>
    <row r="7054" spans="1:5">
      <c r="A7054" s="355">
        <f t="shared" si="110"/>
        <v>45951</v>
      </c>
      <c r="B7054" s="356">
        <v>17</v>
      </c>
      <c r="C7054" s="357">
        <v>1747.0344488650003</v>
      </c>
      <c r="D7054" s="357">
        <v>1899.8262304739999</v>
      </c>
      <c r="E7054" s="357">
        <v>14.309858839000004</v>
      </c>
    </row>
    <row r="7055" spans="1:5">
      <c r="A7055" s="355">
        <f t="shared" si="110"/>
        <v>45951</v>
      </c>
      <c r="B7055" s="356">
        <v>18</v>
      </c>
      <c r="C7055" s="357">
        <v>1850.9387891409999</v>
      </c>
      <c r="D7055" s="357">
        <v>2007.1665815990002</v>
      </c>
      <c r="E7055" s="357">
        <v>13.274931353000001</v>
      </c>
    </row>
    <row r="7056" spans="1:5">
      <c r="A7056" s="355">
        <f t="shared" si="110"/>
        <v>45951</v>
      </c>
      <c r="B7056" s="356">
        <v>19</v>
      </c>
      <c r="C7056" s="357">
        <v>1809.6265215339999</v>
      </c>
      <c r="D7056" s="357">
        <v>1971.1162454310006</v>
      </c>
      <c r="E7056" s="357">
        <v>12.830766303000001</v>
      </c>
    </row>
    <row r="7057" spans="1:5">
      <c r="A7057" s="355">
        <f t="shared" si="110"/>
        <v>45951</v>
      </c>
      <c r="B7057" s="356">
        <v>20</v>
      </c>
      <c r="C7057" s="357">
        <v>1707.9641532150001</v>
      </c>
      <c r="D7057" s="357">
        <v>1872.6547912369999</v>
      </c>
      <c r="E7057" s="357">
        <v>13.268747244999995</v>
      </c>
    </row>
    <row r="7058" spans="1:5">
      <c r="A7058" s="355">
        <f t="shared" si="110"/>
        <v>45951</v>
      </c>
      <c r="B7058" s="356">
        <v>21</v>
      </c>
      <c r="C7058" s="357">
        <v>1539.9272144730005</v>
      </c>
      <c r="D7058" s="357">
        <v>1714.7989115380003</v>
      </c>
      <c r="E7058" s="357">
        <v>13.879382362999998</v>
      </c>
    </row>
    <row r="7059" spans="1:5">
      <c r="A7059" s="355">
        <f t="shared" si="110"/>
        <v>45951</v>
      </c>
      <c r="B7059" s="356">
        <v>22</v>
      </c>
      <c r="C7059" s="357">
        <v>1461.9005482110006</v>
      </c>
      <c r="D7059" s="357">
        <v>1537.7903639509998</v>
      </c>
      <c r="E7059" s="357">
        <v>13.672240240999997</v>
      </c>
    </row>
    <row r="7060" spans="1:5">
      <c r="A7060" s="355">
        <f t="shared" si="110"/>
        <v>45951</v>
      </c>
      <c r="B7060" s="356">
        <v>23</v>
      </c>
      <c r="C7060" s="357">
        <v>1343.0130771019997</v>
      </c>
      <c r="D7060" s="357">
        <v>1380.5368207170006</v>
      </c>
      <c r="E7060" s="357">
        <v>13.604541824999998</v>
      </c>
    </row>
    <row r="7061" spans="1:5">
      <c r="A7061" s="355">
        <f t="shared" si="110"/>
        <v>45952</v>
      </c>
      <c r="B7061" s="356">
        <v>0</v>
      </c>
      <c r="C7061" s="357">
        <v>1262.33299003</v>
      </c>
      <c r="D7061" s="357">
        <v>1286.5550969810004</v>
      </c>
      <c r="E7061" s="357">
        <v>13.781464370000002</v>
      </c>
    </row>
    <row r="7062" spans="1:5">
      <c r="A7062" s="355">
        <f t="shared" si="110"/>
        <v>45952</v>
      </c>
      <c r="B7062" s="356">
        <v>1</v>
      </c>
      <c r="C7062" s="357">
        <v>1195.0963048029998</v>
      </c>
      <c r="D7062" s="357">
        <v>1236.4030004579997</v>
      </c>
      <c r="E7062" s="357">
        <v>13.368691274999989</v>
      </c>
    </row>
    <row r="7063" spans="1:5">
      <c r="A7063" s="355">
        <f t="shared" si="110"/>
        <v>45952</v>
      </c>
      <c r="B7063" s="356">
        <v>2</v>
      </c>
      <c r="C7063" s="357">
        <v>1160.6046837360002</v>
      </c>
      <c r="D7063" s="357">
        <v>1205.2531198009999</v>
      </c>
      <c r="E7063" s="357">
        <v>13.240815142999997</v>
      </c>
    </row>
    <row r="7064" spans="1:5">
      <c r="A7064" s="355">
        <f t="shared" si="110"/>
        <v>45952</v>
      </c>
      <c r="B7064" s="356">
        <v>3</v>
      </c>
      <c r="C7064" s="357">
        <v>1145.6856207959995</v>
      </c>
      <c r="D7064" s="357">
        <v>1199.1133993079998</v>
      </c>
      <c r="E7064" s="357">
        <v>13.802424477999999</v>
      </c>
    </row>
    <row r="7065" spans="1:5">
      <c r="A7065" s="355">
        <f t="shared" si="110"/>
        <v>45952</v>
      </c>
      <c r="B7065" s="356">
        <v>4</v>
      </c>
      <c r="C7065" s="357">
        <v>1165.9927775519998</v>
      </c>
      <c r="D7065" s="357">
        <v>1250.8461496570001</v>
      </c>
      <c r="E7065" s="357">
        <v>14.160343769000004</v>
      </c>
    </row>
    <row r="7066" spans="1:5">
      <c r="A7066" s="355">
        <f t="shared" si="110"/>
        <v>45952</v>
      </c>
      <c r="B7066" s="356">
        <v>5</v>
      </c>
      <c r="C7066" s="357">
        <v>1256.9505380870003</v>
      </c>
      <c r="D7066" s="357">
        <v>1353.6012894509997</v>
      </c>
      <c r="E7066" s="357">
        <v>14.965111869000001</v>
      </c>
    </row>
    <row r="7067" spans="1:5">
      <c r="A7067" s="355">
        <f t="shared" si="110"/>
        <v>45952</v>
      </c>
      <c r="B7067" s="356">
        <v>6</v>
      </c>
      <c r="C7067" s="357">
        <v>1394.8172091840004</v>
      </c>
      <c r="D7067" s="357">
        <v>1489.9019713709997</v>
      </c>
      <c r="E7067" s="357">
        <v>14.143468811999997</v>
      </c>
    </row>
    <row r="7068" spans="1:5">
      <c r="A7068" s="355">
        <f t="shared" si="110"/>
        <v>45952</v>
      </c>
      <c r="B7068" s="356">
        <v>7</v>
      </c>
      <c r="C7068" s="357">
        <v>1594.8355258089994</v>
      </c>
      <c r="D7068" s="357">
        <v>1622.8044748189998</v>
      </c>
      <c r="E7068" s="357">
        <v>16.135859884999999</v>
      </c>
    </row>
    <row r="7069" spans="1:5">
      <c r="A7069" s="355">
        <f t="shared" si="110"/>
        <v>45952</v>
      </c>
      <c r="B7069" s="356">
        <v>8</v>
      </c>
      <c r="C7069" s="357">
        <v>1668.1407421639997</v>
      </c>
      <c r="D7069" s="357">
        <v>1721.5282128719996</v>
      </c>
      <c r="E7069" s="357">
        <v>16.476990084000001</v>
      </c>
    </row>
    <row r="7070" spans="1:5">
      <c r="A7070" s="355">
        <f t="shared" si="110"/>
        <v>45952</v>
      </c>
      <c r="B7070" s="356">
        <v>9</v>
      </c>
      <c r="C7070" s="357">
        <v>1717.6821608410005</v>
      </c>
      <c r="D7070" s="357">
        <v>1765.107737776</v>
      </c>
      <c r="E7070" s="357">
        <v>16.639622091000003</v>
      </c>
    </row>
    <row r="7071" spans="1:5">
      <c r="A7071" s="355">
        <f t="shared" si="110"/>
        <v>45952</v>
      </c>
      <c r="B7071" s="356">
        <v>10</v>
      </c>
      <c r="C7071" s="357">
        <v>1767.7768034949997</v>
      </c>
      <c r="D7071" s="357">
        <v>1813.5867352559997</v>
      </c>
      <c r="E7071" s="357">
        <v>16.759132058999999</v>
      </c>
    </row>
    <row r="7072" spans="1:5">
      <c r="A7072" s="355">
        <f t="shared" si="110"/>
        <v>45952</v>
      </c>
      <c r="B7072" s="356">
        <v>11</v>
      </c>
      <c r="C7072" s="357">
        <v>1783.7941773220007</v>
      </c>
      <c r="D7072" s="357">
        <v>1858.0454043529999</v>
      </c>
      <c r="E7072" s="357">
        <v>16.193452374999996</v>
      </c>
    </row>
    <row r="7073" spans="1:5">
      <c r="A7073" s="355">
        <f t="shared" si="110"/>
        <v>45952</v>
      </c>
      <c r="B7073" s="356">
        <v>12</v>
      </c>
      <c r="C7073" s="357">
        <v>1765.0948858549993</v>
      </c>
      <c r="D7073" s="357">
        <v>1838.9388339789994</v>
      </c>
      <c r="E7073" s="357">
        <v>15.134034733999998</v>
      </c>
    </row>
    <row r="7074" spans="1:5">
      <c r="A7074" s="355">
        <f t="shared" si="110"/>
        <v>45952</v>
      </c>
      <c r="B7074" s="356">
        <v>13</v>
      </c>
      <c r="C7074" s="357">
        <v>1777.5737738519999</v>
      </c>
      <c r="D7074" s="357">
        <v>1829.6767997669997</v>
      </c>
      <c r="E7074" s="357">
        <v>15.321998017</v>
      </c>
    </row>
    <row r="7075" spans="1:5">
      <c r="A7075" s="355">
        <f t="shared" si="110"/>
        <v>45952</v>
      </c>
      <c r="B7075" s="356">
        <v>14</v>
      </c>
      <c r="C7075" s="357">
        <v>1779.1443003030008</v>
      </c>
      <c r="D7075" s="357">
        <v>1831.1185270369997</v>
      </c>
      <c r="E7075" s="357">
        <v>15.531749111</v>
      </c>
    </row>
    <row r="7076" spans="1:5">
      <c r="A7076" s="355">
        <f t="shared" si="110"/>
        <v>45952</v>
      </c>
      <c r="B7076" s="356">
        <v>15</v>
      </c>
      <c r="C7076" s="357">
        <v>1734.6638289110003</v>
      </c>
      <c r="D7076" s="357">
        <v>1827.0185335599999</v>
      </c>
      <c r="E7076" s="357">
        <v>15.575582559999999</v>
      </c>
    </row>
    <row r="7077" spans="1:5">
      <c r="A7077" s="355">
        <f t="shared" si="110"/>
        <v>45952</v>
      </c>
      <c r="B7077" s="356">
        <v>16</v>
      </c>
      <c r="C7077" s="357">
        <v>1730.2262524759994</v>
      </c>
      <c r="D7077" s="357">
        <v>1829.9173176210004</v>
      </c>
      <c r="E7077" s="357">
        <v>14.221882292000004</v>
      </c>
    </row>
    <row r="7078" spans="1:5">
      <c r="A7078" s="355">
        <f t="shared" si="110"/>
        <v>45952</v>
      </c>
      <c r="B7078" s="356">
        <v>17</v>
      </c>
      <c r="C7078" s="357">
        <v>1806.6085250839997</v>
      </c>
      <c r="D7078" s="357">
        <v>1871.1279504770002</v>
      </c>
      <c r="E7078" s="357">
        <v>11.948280208000003</v>
      </c>
    </row>
    <row r="7079" spans="1:5">
      <c r="A7079" s="355">
        <f t="shared" si="110"/>
        <v>45952</v>
      </c>
      <c r="B7079" s="356">
        <v>18</v>
      </c>
      <c r="C7079" s="357">
        <v>1881.401555956</v>
      </c>
      <c r="D7079" s="357">
        <v>2017.2710212579996</v>
      </c>
      <c r="E7079" s="357">
        <v>11.755135677</v>
      </c>
    </row>
    <row r="7080" spans="1:5">
      <c r="A7080" s="355">
        <f t="shared" si="110"/>
        <v>45952</v>
      </c>
      <c r="B7080" s="356">
        <v>19</v>
      </c>
      <c r="C7080" s="357">
        <v>1833.2757778470004</v>
      </c>
      <c r="D7080" s="357">
        <v>1981.0758960859996</v>
      </c>
      <c r="E7080" s="357">
        <v>11.579781923000002</v>
      </c>
    </row>
    <row r="7081" spans="1:5">
      <c r="A7081" s="355">
        <f t="shared" si="110"/>
        <v>45952</v>
      </c>
      <c r="B7081" s="356">
        <v>20</v>
      </c>
      <c r="C7081" s="357">
        <v>1730.7632639570002</v>
      </c>
      <c r="D7081" s="357">
        <v>1884.1748804669994</v>
      </c>
      <c r="E7081" s="357">
        <v>12.471277525000003</v>
      </c>
    </row>
    <row r="7082" spans="1:5">
      <c r="A7082" s="355">
        <f t="shared" si="110"/>
        <v>45952</v>
      </c>
      <c r="B7082" s="356">
        <v>21</v>
      </c>
      <c r="C7082" s="357">
        <v>1609.4312235309994</v>
      </c>
      <c r="D7082" s="357">
        <v>1726.4796238929998</v>
      </c>
      <c r="E7082" s="357">
        <v>12.344050996</v>
      </c>
    </row>
    <row r="7083" spans="1:5">
      <c r="A7083" s="355">
        <f t="shared" si="110"/>
        <v>45952</v>
      </c>
      <c r="B7083" s="356">
        <v>22</v>
      </c>
      <c r="C7083" s="357">
        <v>1524.1934235449999</v>
      </c>
      <c r="D7083" s="357">
        <v>1534.7524368650006</v>
      </c>
      <c r="E7083" s="357">
        <v>12.116298626000004</v>
      </c>
    </row>
    <row r="7084" spans="1:5">
      <c r="A7084" s="355">
        <f t="shared" si="110"/>
        <v>45952</v>
      </c>
      <c r="B7084" s="356">
        <v>23</v>
      </c>
      <c r="C7084" s="357">
        <v>1416.4221139590002</v>
      </c>
      <c r="D7084" s="357">
        <v>1368.217038537</v>
      </c>
      <c r="E7084" s="357">
        <v>12.042253551000003</v>
      </c>
    </row>
    <row r="7085" spans="1:5">
      <c r="A7085" s="355">
        <f t="shared" si="110"/>
        <v>45953</v>
      </c>
      <c r="B7085" s="356">
        <v>0</v>
      </c>
      <c r="C7085" s="357">
        <v>1339.1005455519999</v>
      </c>
      <c r="D7085" s="357">
        <v>1271.7890684530005</v>
      </c>
      <c r="E7085" s="357">
        <v>12.011441196999998</v>
      </c>
    </row>
    <row r="7086" spans="1:5">
      <c r="A7086" s="355">
        <f t="shared" si="110"/>
        <v>45953</v>
      </c>
      <c r="B7086" s="356">
        <v>1</v>
      </c>
      <c r="C7086" s="357">
        <v>1311.972429401</v>
      </c>
      <c r="D7086" s="357">
        <v>1219.6458138009996</v>
      </c>
      <c r="E7086" s="357">
        <v>11.495114349999996</v>
      </c>
    </row>
    <row r="7087" spans="1:5">
      <c r="A7087" s="355">
        <f t="shared" si="110"/>
        <v>45953</v>
      </c>
      <c r="B7087" s="356">
        <v>2</v>
      </c>
      <c r="C7087" s="357">
        <v>1271.712754807</v>
      </c>
      <c r="D7087" s="357">
        <v>1193.8242177709994</v>
      </c>
      <c r="E7087" s="357">
        <v>11.567013820999996</v>
      </c>
    </row>
    <row r="7088" spans="1:5">
      <c r="A7088" s="355">
        <f t="shared" si="110"/>
        <v>45953</v>
      </c>
      <c r="B7088" s="356">
        <v>3</v>
      </c>
      <c r="C7088" s="357">
        <v>1277.2013750190001</v>
      </c>
      <c r="D7088" s="357">
        <v>1194.2905525739995</v>
      </c>
      <c r="E7088" s="357">
        <v>11.610141179000005</v>
      </c>
    </row>
    <row r="7089" spans="1:5">
      <c r="A7089" s="355">
        <f t="shared" si="110"/>
        <v>45953</v>
      </c>
      <c r="B7089" s="356">
        <v>4</v>
      </c>
      <c r="C7089" s="357">
        <v>1288.8485948309999</v>
      </c>
      <c r="D7089" s="357">
        <v>1239.4065320910001</v>
      </c>
      <c r="E7089" s="357">
        <v>12.086669415000005</v>
      </c>
    </row>
    <row r="7090" spans="1:5">
      <c r="A7090" s="355">
        <f t="shared" si="110"/>
        <v>45953</v>
      </c>
      <c r="B7090" s="356">
        <v>5</v>
      </c>
      <c r="C7090" s="357">
        <v>1347.6130424130001</v>
      </c>
      <c r="D7090" s="357">
        <v>1342.293128308</v>
      </c>
      <c r="E7090" s="357">
        <v>12.244691287999997</v>
      </c>
    </row>
    <row r="7091" spans="1:5">
      <c r="A7091" s="355">
        <f t="shared" si="110"/>
        <v>45953</v>
      </c>
      <c r="B7091" s="356">
        <v>6</v>
      </c>
      <c r="C7091" s="357">
        <v>1376.003708255</v>
      </c>
      <c r="D7091" s="357">
        <v>1477.1749427040004</v>
      </c>
      <c r="E7091" s="357">
        <v>11.597373529</v>
      </c>
    </row>
    <row r="7092" spans="1:5">
      <c r="A7092" s="355">
        <f t="shared" si="110"/>
        <v>45953</v>
      </c>
      <c r="B7092" s="356">
        <v>7</v>
      </c>
      <c r="C7092" s="357">
        <v>1486.862010949</v>
      </c>
      <c r="D7092" s="357">
        <v>1599.7297529740001</v>
      </c>
      <c r="E7092" s="357">
        <v>13.076636799000003</v>
      </c>
    </row>
    <row r="7093" spans="1:5">
      <c r="A7093" s="355">
        <f t="shared" si="110"/>
        <v>45953</v>
      </c>
      <c r="B7093" s="356">
        <v>8</v>
      </c>
      <c r="C7093" s="357">
        <v>1580.4033859460003</v>
      </c>
      <c r="D7093" s="357">
        <v>1682.5415328840006</v>
      </c>
      <c r="E7093" s="357">
        <v>14.978800178999997</v>
      </c>
    </row>
    <row r="7094" spans="1:5">
      <c r="A7094" s="355">
        <f t="shared" si="110"/>
        <v>45953</v>
      </c>
      <c r="B7094" s="356">
        <v>9</v>
      </c>
      <c r="C7094" s="357">
        <v>1594.0607005310005</v>
      </c>
      <c r="D7094" s="357">
        <v>1725.7442334140001</v>
      </c>
      <c r="E7094" s="357">
        <v>15.618587833000001</v>
      </c>
    </row>
    <row r="7095" spans="1:5">
      <c r="A7095" s="355">
        <f t="shared" si="110"/>
        <v>45953</v>
      </c>
      <c r="B7095" s="356">
        <v>10</v>
      </c>
      <c r="C7095" s="357">
        <v>1619.4767834100005</v>
      </c>
      <c r="D7095" s="357">
        <v>1775.9245086329993</v>
      </c>
      <c r="E7095" s="357">
        <v>16.686018271000002</v>
      </c>
    </row>
    <row r="7096" spans="1:5">
      <c r="A7096" s="355">
        <f t="shared" si="110"/>
        <v>45953</v>
      </c>
      <c r="B7096" s="356">
        <v>11</v>
      </c>
      <c r="C7096" s="357">
        <v>1655.1460476720003</v>
      </c>
      <c r="D7096" s="357">
        <v>1819.0847083609999</v>
      </c>
      <c r="E7096" s="357">
        <v>16.405185028999998</v>
      </c>
    </row>
    <row r="7097" spans="1:5">
      <c r="A7097" s="355">
        <f t="shared" si="110"/>
        <v>45953</v>
      </c>
      <c r="B7097" s="356">
        <v>12</v>
      </c>
      <c r="C7097" s="357">
        <v>1663.2917146140007</v>
      </c>
      <c r="D7097" s="357">
        <v>1804.9289821050008</v>
      </c>
      <c r="E7097" s="357">
        <v>16.214021645000003</v>
      </c>
    </row>
    <row r="7098" spans="1:5">
      <c r="A7098" s="355">
        <f t="shared" si="110"/>
        <v>45953</v>
      </c>
      <c r="B7098" s="356">
        <v>13</v>
      </c>
      <c r="C7098" s="357">
        <v>1744.5745525950001</v>
      </c>
      <c r="D7098" s="357">
        <v>1818.2898426659995</v>
      </c>
      <c r="E7098" s="357">
        <v>19.141950894000001</v>
      </c>
    </row>
    <row r="7099" spans="1:5">
      <c r="A7099" s="355">
        <f t="shared" si="110"/>
        <v>45953</v>
      </c>
      <c r="B7099" s="356">
        <v>14</v>
      </c>
      <c r="C7099" s="357">
        <v>1780.5639001369998</v>
      </c>
      <c r="D7099" s="357">
        <v>1844.2610682190004</v>
      </c>
      <c r="E7099" s="357">
        <v>19.346408129999997</v>
      </c>
    </row>
    <row r="7100" spans="1:5">
      <c r="A7100" s="355">
        <f t="shared" si="110"/>
        <v>45953</v>
      </c>
      <c r="B7100" s="356">
        <v>15</v>
      </c>
      <c r="C7100" s="357">
        <v>1776.0718262270002</v>
      </c>
      <c r="D7100" s="357">
        <v>1857.2321929770005</v>
      </c>
      <c r="E7100" s="357">
        <v>17.553188424000005</v>
      </c>
    </row>
    <row r="7101" spans="1:5">
      <c r="A7101" s="355">
        <f t="shared" si="110"/>
        <v>45953</v>
      </c>
      <c r="B7101" s="356">
        <v>16</v>
      </c>
      <c r="C7101" s="357">
        <v>1763.9038652010004</v>
      </c>
      <c r="D7101" s="357">
        <v>1843.531163528</v>
      </c>
      <c r="E7101" s="357">
        <v>16.050695874000002</v>
      </c>
    </row>
    <row r="7102" spans="1:5">
      <c r="A7102" s="355">
        <f t="shared" si="110"/>
        <v>45953</v>
      </c>
      <c r="B7102" s="356">
        <v>17</v>
      </c>
      <c r="C7102" s="357">
        <v>1844.4321227959997</v>
      </c>
      <c r="D7102" s="357">
        <v>1884.6876461929999</v>
      </c>
      <c r="E7102" s="357">
        <v>13.745357213000002</v>
      </c>
    </row>
    <row r="7103" spans="1:5">
      <c r="A7103" s="355">
        <f t="shared" si="110"/>
        <v>45953</v>
      </c>
      <c r="B7103" s="356">
        <v>18</v>
      </c>
      <c r="C7103" s="357">
        <v>1960.1563329489998</v>
      </c>
      <c r="D7103" s="357">
        <v>2014.0313131349999</v>
      </c>
      <c r="E7103" s="357">
        <v>12.509323521000001</v>
      </c>
    </row>
    <row r="7104" spans="1:5">
      <c r="A7104" s="355">
        <f t="shared" si="110"/>
        <v>45953</v>
      </c>
      <c r="B7104" s="356">
        <v>19</v>
      </c>
      <c r="C7104" s="357">
        <v>1901.1166790510001</v>
      </c>
      <c r="D7104" s="357">
        <v>1978.9438917099997</v>
      </c>
      <c r="E7104" s="357">
        <v>13.498519662000003</v>
      </c>
    </row>
    <row r="7105" spans="1:5">
      <c r="A7105" s="355">
        <f t="shared" si="110"/>
        <v>45953</v>
      </c>
      <c r="B7105" s="356">
        <v>20</v>
      </c>
      <c r="C7105" s="357">
        <v>1746.3296101270003</v>
      </c>
      <c r="D7105" s="357">
        <v>1883.3928356020001</v>
      </c>
      <c r="E7105" s="357">
        <v>14.886681003</v>
      </c>
    </row>
    <row r="7106" spans="1:5">
      <c r="A7106" s="355">
        <f t="shared" si="110"/>
        <v>45953</v>
      </c>
      <c r="B7106" s="356">
        <v>21</v>
      </c>
      <c r="C7106" s="357">
        <v>1643.1042125659994</v>
      </c>
      <c r="D7106" s="357">
        <v>1730.0644435280001</v>
      </c>
      <c r="E7106" s="357">
        <v>13.483032090999998</v>
      </c>
    </row>
    <row r="7107" spans="1:5">
      <c r="A7107" s="355">
        <f t="shared" si="110"/>
        <v>45953</v>
      </c>
      <c r="B7107" s="356">
        <v>22</v>
      </c>
      <c r="C7107" s="357">
        <v>1611.2783477550004</v>
      </c>
      <c r="D7107" s="357">
        <v>1554.1911397230001</v>
      </c>
      <c r="E7107" s="357">
        <v>15.764089373999997</v>
      </c>
    </row>
    <row r="7108" spans="1:5">
      <c r="A7108" s="355">
        <f t="shared" si="110"/>
        <v>45953</v>
      </c>
      <c r="B7108" s="356">
        <v>23</v>
      </c>
      <c r="C7108" s="357">
        <v>1511.4992738509998</v>
      </c>
      <c r="D7108" s="357">
        <v>1405.905408311</v>
      </c>
      <c r="E7108" s="357">
        <v>14.596722882999998</v>
      </c>
    </row>
    <row r="7109" spans="1:5">
      <c r="A7109" s="355">
        <f t="shared" si="110"/>
        <v>45954</v>
      </c>
      <c r="B7109" s="356">
        <v>0</v>
      </c>
      <c r="C7109" s="357">
        <v>1428.6171346240001</v>
      </c>
      <c r="D7109" s="357">
        <v>1296.5252696310004</v>
      </c>
      <c r="E7109" s="357">
        <v>14.327071335000003</v>
      </c>
    </row>
    <row r="7110" spans="1:5">
      <c r="A7110" s="355">
        <f t="shared" ref="A7110:A7173" si="111">IF(B7110=0,A7109+1,A7109)</f>
        <v>45954</v>
      </c>
      <c r="B7110" s="356">
        <v>1</v>
      </c>
      <c r="C7110" s="357">
        <v>1394.3667090620008</v>
      </c>
      <c r="D7110" s="357">
        <v>1254.6150140620002</v>
      </c>
      <c r="E7110" s="357">
        <v>17.078390081999999</v>
      </c>
    </row>
    <row r="7111" spans="1:5">
      <c r="A7111" s="355">
        <f t="shared" si="111"/>
        <v>45954</v>
      </c>
      <c r="B7111" s="356">
        <v>2</v>
      </c>
      <c r="C7111" s="357">
        <v>1355.1053632630003</v>
      </c>
      <c r="D7111" s="357">
        <v>1220.8029980340002</v>
      </c>
      <c r="E7111" s="357">
        <v>16.667393604000001</v>
      </c>
    </row>
    <row r="7112" spans="1:5">
      <c r="A7112" s="355">
        <f t="shared" si="111"/>
        <v>45954</v>
      </c>
      <c r="B7112" s="356">
        <v>3</v>
      </c>
      <c r="C7112" s="357">
        <v>1357.5787927599999</v>
      </c>
      <c r="D7112" s="357">
        <v>1222.4786047470002</v>
      </c>
      <c r="E7112" s="357">
        <v>17.224863405000001</v>
      </c>
    </row>
    <row r="7113" spans="1:5">
      <c r="A7113" s="355">
        <f t="shared" si="111"/>
        <v>45954</v>
      </c>
      <c r="B7113" s="356">
        <v>4</v>
      </c>
      <c r="C7113" s="357">
        <v>1422.8381594799998</v>
      </c>
      <c r="D7113" s="357">
        <v>1276.5017188100001</v>
      </c>
      <c r="E7113" s="357">
        <v>16.389698540000005</v>
      </c>
    </row>
    <row r="7114" spans="1:5">
      <c r="A7114" s="355">
        <f t="shared" si="111"/>
        <v>45954</v>
      </c>
      <c r="B7114" s="356">
        <v>5</v>
      </c>
      <c r="C7114" s="357">
        <v>1530.3050793379996</v>
      </c>
      <c r="D7114" s="357">
        <v>1382.3992960510002</v>
      </c>
      <c r="E7114" s="357">
        <v>15.814024069</v>
      </c>
    </row>
    <row r="7115" spans="1:5">
      <c r="A7115" s="355">
        <f t="shared" si="111"/>
        <v>45954</v>
      </c>
      <c r="B7115" s="356">
        <v>6</v>
      </c>
      <c r="C7115" s="357">
        <v>1600.5487018039996</v>
      </c>
      <c r="D7115" s="357">
        <v>1513.3884893090003</v>
      </c>
      <c r="E7115" s="357">
        <v>14.652090233999996</v>
      </c>
    </row>
    <row r="7116" spans="1:5">
      <c r="A7116" s="355">
        <f t="shared" si="111"/>
        <v>45954</v>
      </c>
      <c r="B7116" s="356">
        <v>7</v>
      </c>
      <c r="C7116" s="357">
        <v>1718.8413417719996</v>
      </c>
      <c r="D7116" s="357">
        <v>1647.5917205699998</v>
      </c>
      <c r="E7116" s="357">
        <v>17.011801769000002</v>
      </c>
    </row>
    <row r="7117" spans="1:5">
      <c r="A7117" s="355">
        <f t="shared" si="111"/>
        <v>45954</v>
      </c>
      <c r="B7117" s="356">
        <v>8</v>
      </c>
      <c r="C7117" s="357">
        <v>1780.9988011010003</v>
      </c>
      <c r="D7117" s="357">
        <v>1741.2212003069997</v>
      </c>
      <c r="E7117" s="357">
        <v>18.985868649</v>
      </c>
    </row>
    <row r="7118" spans="1:5">
      <c r="A7118" s="355">
        <f t="shared" si="111"/>
        <v>45954</v>
      </c>
      <c r="B7118" s="356">
        <v>9</v>
      </c>
      <c r="C7118" s="357">
        <v>1812.0064117110005</v>
      </c>
      <c r="D7118" s="357">
        <v>1795.7420718400001</v>
      </c>
      <c r="E7118" s="357">
        <v>19.571039649999992</v>
      </c>
    </row>
    <row r="7119" spans="1:5">
      <c r="A7119" s="355">
        <f t="shared" si="111"/>
        <v>45954</v>
      </c>
      <c r="B7119" s="356">
        <v>10</v>
      </c>
      <c r="C7119" s="357">
        <v>1889.6485392180005</v>
      </c>
      <c r="D7119" s="357">
        <v>1843.9094214409999</v>
      </c>
      <c r="E7119" s="357">
        <v>19.296785740000001</v>
      </c>
    </row>
    <row r="7120" spans="1:5">
      <c r="A7120" s="355">
        <f t="shared" si="111"/>
        <v>45954</v>
      </c>
      <c r="B7120" s="356">
        <v>11</v>
      </c>
      <c r="C7120" s="357">
        <v>1943.8997120870001</v>
      </c>
      <c r="D7120" s="357">
        <v>1883.7156577620001</v>
      </c>
      <c r="E7120" s="357">
        <v>19.006586796000004</v>
      </c>
    </row>
    <row r="7121" spans="1:5">
      <c r="A7121" s="355">
        <f t="shared" si="111"/>
        <v>45954</v>
      </c>
      <c r="B7121" s="356">
        <v>12</v>
      </c>
      <c r="C7121" s="357">
        <v>1933.6987955460006</v>
      </c>
      <c r="D7121" s="357">
        <v>1866.895416349</v>
      </c>
      <c r="E7121" s="357">
        <v>17.536839485999998</v>
      </c>
    </row>
    <row r="7122" spans="1:5">
      <c r="A7122" s="355">
        <f t="shared" si="111"/>
        <v>45954</v>
      </c>
      <c r="B7122" s="356">
        <v>13</v>
      </c>
      <c r="C7122" s="357">
        <v>1861.1877756249994</v>
      </c>
      <c r="D7122" s="357">
        <v>1853.6885775340002</v>
      </c>
      <c r="E7122" s="357">
        <v>17.479282798999996</v>
      </c>
    </row>
    <row r="7123" spans="1:5">
      <c r="A7123" s="355">
        <f t="shared" si="111"/>
        <v>45954</v>
      </c>
      <c r="B7123" s="356">
        <v>14</v>
      </c>
      <c r="C7123" s="357">
        <v>1841.4710928710003</v>
      </c>
      <c r="D7123" s="357">
        <v>1857.7727396149996</v>
      </c>
      <c r="E7123" s="357">
        <v>17.401384212999993</v>
      </c>
    </row>
    <row r="7124" spans="1:5">
      <c r="A7124" s="355">
        <f t="shared" si="111"/>
        <v>45954</v>
      </c>
      <c r="B7124" s="356">
        <v>15</v>
      </c>
      <c r="C7124" s="357">
        <v>1849.962289001</v>
      </c>
      <c r="D7124" s="357">
        <v>1883.7658751849999</v>
      </c>
      <c r="E7124" s="357">
        <v>15.948520379</v>
      </c>
    </row>
    <row r="7125" spans="1:5">
      <c r="A7125" s="355">
        <f t="shared" si="111"/>
        <v>45954</v>
      </c>
      <c r="B7125" s="356">
        <v>16</v>
      </c>
      <c r="C7125" s="357">
        <v>1840.9336595009995</v>
      </c>
      <c r="D7125" s="357">
        <v>1879.0205315000001</v>
      </c>
      <c r="E7125" s="357">
        <v>14.223793607000001</v>
      </c>
    </row>
    <row r="7126" spans="1:5">
      <c r="A7126" s="355">
        <f t="shared" si="111"/>
        <v>45954</v>
      </c>
      <c r="B7126" s="356">
        <v>17</v>
      </c>
      <c r="C7126" s="357">
        <v>1860.698373168</v>
      </c>
      <c r="D7126" s="357">
        <v>1921.4896578920002</v>
      </c>
      <c r="E7126" s="357">
        <v>13.806536352000002</v>
      </c>
    </row>
    <row r="7127" spans="1:5">
      <c r="A7127" s="355">
        <f t="shared" si="111"/>
        <v>45954</v>
      </c>
      <c r="B7127" s="356">
        <v>18</v>
      </c>
      <c r="C7127" s="357">
        <v>1973.2429341159993</v>
      </c>
      <c r="D7127" s="357">
        <v>1999.4266867680003</v>
      </c>
      <c r="E7127" s="357">
        <v>13.332070429999996</v>
      </c>
    </row>
    <row r="7128" spans="1:5">
      <c r="A7128" s="355">
        <f t="shared" si="111"/>
        <v>45954</v>
      </c>
      <c r="B7128" s="356">
        <v>19</v>
      </c>
      <c r="C7128" s="357">
        <v>1938.622585266</v>
      </c>
      <c r="D7128" s="357">
        <v>1962.7980279410006</v>
      </c>
      <c r="E7128" s="357">
        <v>13.597166574999999</v>
      </c>
    </row>
    <row r="7129" spans="1:5">
      <c r="A7129" s="355">
        <f t="shared" si="111"/>
        <v>45954</v>
      </c>
      <c r="B7129" s="356">
        <v>20</v>
      </c>
      <c r="C7129" s="357">
        <v>1785.9469936489998</v>
      </c>
      <c r="D7129" s="357">
        <v>1869.0223997710002</v>
      </c>
      <c r="E7129" s="357">
        <v>14.057524873</v>
      </c>
    </row>
    <row r="7130" spans="1:5">
      <c r="A7130" s="355">
        <f t="shared" si="111"/>
        <v>45954</v>
      </c>
      <c r="B7130" s="356">
        <v>21</v>
      </c>
      <c r="C7130" s="357">
        <v>1690.2362464790001</v>
      </c>
      <c r="D7130" s="357">
        <v>1725.3543804320002</v>
      </c>
      <c r="E7130" s="357">
        <v>15.128743729000005</v>
      </c>
    </row>
    <row r="7131" spans="1:5">
      <c r="A7131" s="355">
        <f t="shared" si="111"/>
        <v>45954</v>
      </c>
      <c r="B7131" s="356">
        <v>22</v>
      </c>
      <c r="C7131" s="357">
        <v>1735.9800494239996</v>
      </c>
      <c r="D7131" s="357">
        <v>1583.7319025320003</v>
      </c>
      <c r="E7131" s="357">
        <v>13.899601231000005</v>
      </c>
    </row>
    <row r="7132" spans="1:5">
      <c r="A7132" s="355">
        <f t="shared" si="111"/>
        <v>45954</v>
      </c>
      <c r="B7132" s="356">
        <v>23</v>
      </c>
      <c r="C7132" s="357">
        <v>1555.9063138460001</v>
      </c>
      <c r="D7132" s="357">
        <v>1434.9182042380003</v>
      </c>
      <c r="E7132" s="357">
        <v>14.339004245</v>
      </c>
    </row>
    <row r="7133" spans="1:5">
      <c r="A7133" s="355">
        <f t="shared" si="111"/>
        <v>45955</v>
      </c>
      <c r="B7133" s="356">
        <v>0</v>
      </c>
      <c r="C7133" s="357">
        <v>1481.1776578430004</v>
      </c>
      <c r="D7133" s="357">
        <v>1331.4526691339993</v>
      </c>
      <c r="E7133" s="357">
        <v>14.167315936</v>
      </c>
    </row>
    <row r="7134" spans="1:5">
      <c r="A7134" s="355">
        <f t="shared" si="111"/>
        <v>45955</v>
      </c>
      <c r="B7134" s="356">
        <v>1</v>
      </c>
      <c r="C7134" s="357">
        <v>1415.8144345110006</v>
      </c>
      <c r="D7134" s="357">
        <v>1266.757772877</v>
      </c>
      <c r="E7134" s="357">
        <v>13.550152387000001</v>
      </c>
    </row>
    <row r="7135" spans="1:5">
      <c r="A7135" s="355">
        <f t="shared" si="111"/>
        <v>45955</v>
      </c>
      <c r="B7135" s="356">
        <v>2</v>
      </c>
      <c r="C7135" s="357">
        <v>1376.6660598950004</v>
      </c>
      <c r="D7135" s="357">
        <v>1230.2067165589997</v>
      </c>
      <c r="E7135" s="357">
        <v>14.162689714999997</v>
      </c>
    </row>
    <row r="7136" spans="1:5">
      <c r="A7136" s="355">
        <f t="shared" si="111"/>
        <v>45955</v>
      </c>
      <c r="B7136" s="356">
        <v>3</v>
      </c>
      <c r="C7136" s="357">
        <v>1351.3159792489998</v>
      </c>
      <c r="D7136" s="357">
        <v>1222.2024361280005</v>
      </c>
      <c r="E7136" s="357">
        <v>13.970231356000001</v>
      </c>
    </row>
    <row r="7137" spans="1:5">
      <c r="A7137" s="355">
        <f t="shared" si="111"/>
        <v>45955</v>
      </c>
      <c r="B7137" s="356">
        <v>4</v>
      </c>
      <c r="C7137" s="357">
        <v>1374.0408709289998</v>
      </c>
      <c r="D7137" s="357">
        <v>1251.8281952529999</v>
      </c>
      <c r="E7137" s="357">
        <v>13.815541334000001</v>
      </c>
    </row>
    <row r="7138" spans="1:5">
      <c r="A7138" s="355">
        <f t="shared" si="111"/>
        <v>45955</v>
      </c>
      <c r="B7138" s="356">
        <v>5</v>
      </c>
      <c r="C7138" s="357">
        <v>1419.537854534</v>
      </c>
      <c r="D7138" s="357">
        <v>1317.9496075299999</v>
      </c>
      <c r="E7138" s="357">
        <v>13.772625610000002</v>
      </c>
    </row>
    <row r="7139" spans="1:5">
      <c r="A7139" s="355">
        <f t="shared" si="111"/>
        <v>45955</v>
      </c>
      <c r="B7139" s="356">
        <v>6</v>
      </c>
      <c r="C7139" s="357">
        <v>1489.3729662769999</v>
      </c>
      <c r="D7139" s="357">
        <v>1396.2442512700002</v>
      </c>
      <c r="E7139" s="357">
        <v>12.500623334999997</v>
      </c>
    </row>
    <row r="7140" spans="1:5">
      <c r="A7140" s="355">
        <f t="shared" si="111"/>
        <v>45955</v>
      </c>
      <c r="B7140" s="356">
        <v>7</v>
      </c>
      <c r="C7140" s="357">
        <v>1614.9685353280013</v>
      </c>
      <c r="D7140" s="357">
        <v>1516.68347475</v>
      </c>
      <c r="E7140" s="357">
        <v>13.264875378999999</v>
      </c>
    </row>
    <row r="7141" spans="1:5">
      <c r="A7141" s="355">
        <f t="shared" si="111"/>
        <v>45955</v>
      </c>
      <c r="B7141" s="356">
        <v>8</v>
      </c>
      <c r="C7141" s="357">
        <v>1709.4597180609994</v>
      </c>
      <c r="D7141" s="357">
        <v>1621.6329826020003</v>
      </c>
      <c r="E7141" s="357">
        <v>14.488308770000003</v>
      </c>
    </row>
    <row r="7142" spans="1:5">
      <c r="A7142" s="355">
        <f t="shared" si="111"/>
        <v>45955</v>
      </c>
      <c r="B7142" s="356">
        <v>9</v>
      </c>
      <c r="C7142" s="357">
        <v>1734.5721019269997</v>
      </c>
      <c r="D7142" s="357">
        <v>1689.7178000919994</v>
      </c>
      <c r="E7142" s="357">
        <v>14.975558706999996</v>
      </c>
    </row>
    <row r="7143" spans="1:5">
      <c r="A7143" s="355">
        <f t="shared" si="111"/>
        <v>45955</v>
      </c>
      <c r="B7143" s="356">
        <v>10</v>
      </c>
      <c r="C7143" s="357">
        <v>1738.356850569</v>
      </c>
      <c r="D7143" s="357">
        <v>1727.5153845989998</v>
      </c>
      <c r="E7143" s="357">
        <v>15.131496086000002</v>
      </c>
    </row>
    <row r="7144" spans="1:5">
      <c r="A7144" s="355">
        <f t="shared" si="111"/>
        <v>45955</v>
      </c>
      <c r="B7144" s="356">
        <v>11</v>
      </c>
      <c r="C7144" s="357">
        <v>1760.673474748</v>
      </c>
      <c r="D7144" s="357">
        <v>1748.6697333770005</v>
      </c>
      <c r="E7144" s="357">
        <v>15.018938181999999</v>
      </c>
    </row>
    <row r="7145" spans="1:5">
      <c r="A7145" s="355">
        <f t="shared" si="111"/>
        <v>45955</v>
      </c>
      <c r="B7145" s="356">
        <v>12</v>
      </c>
      <c r="C7145" s="357">
        <v>1750.8235300819997</v>
      </c>
      <c r="D7145" s="357">
        <v>1728.2980853149995</v>
      </c>
      <c r="E7145" s="357">
        <v>14.627485564999999</v>
      </c>
    </row>
    <row r="7146" spans="1:5">
      <c r="A7146" s="355">
        <f t="shared" si="111"/>
        <v>45955</v>
      </c>
      <c r="B7146" s="356">
        <v>13</v>
      </c>
      <c r="C7146" s="357">
        <v>1779.2578770609991</v>
      </c>
      <c r="D7146" s="357">
        <v>1722.9663191010002</v>
      </c>
      <c r="E7146" s="357">
        <v>14.845476151000002</v>
      </c>
    </row>
    <row r="7147" spans="1:5">
      <c r="A7147" s="355">
        <f t="shared" si="111"/>
        <v>45955</v>
      </c>
      <c r="B7147" s="356">
        <v>14</v>
      </c>
      <c r="C7147" s="357">
        <v>1814.8585565339995</v>
      </c>
      <c r="D7147" s="357">
        <v>1722.2953951260001</v>
      </c>
      <c r="E7147" s="357">
        <v>13.928530016999993</v>
      </c>
    </row>
    <row r="7148" spans="1:5">
      <c r="A7148" s="355">
        <f t="shared" si="111"/>
        <v>45955</v>
      </c>
      <c r="B7148" s="356">
        <v>15</v>
      </c>
      <c r="C7148" s="357">
        <v>1824.1438388150016</v>
      </c>
      <c r="D7148" s="357">
        <v>1730.4174309519997</v>
      </c>
      <c r="E7148" s="357">
        <v>13.710333969999995</v>
      </c>
    </row>
    <row r="7149" spans="1:5">
      <c r="A7149" s="355">
        <f t="shared" si="111"/>
        <v>45955</v>
      </c>
      <c r="B7149" s="356">
        <v>16</v>
      </c>
      <c r="C7149" s="357">
        <v>1827.8375556259991</v>
      </c>
      <c r="D7149" s="357">
        <v>1737.9609387979999</v>
      </c>
      <c r="E7149" s="357">
        <v>12.842247477000001</v>
      </c>
    </row>
    <row r="7150" spans="1:5">
      <c r="A7150" s="355">
        <f t="shared" si="111"/>
        <v>45955</v>
      </c>
      <c r="B7150" s="356">
        <v>17</v>
      </c>
      <c r="C7150" s="357">
        <v>1879.8861497740004</v>
      </c>
      <c r="D7150" s="357">
        <v>1810.1758445140006</v>
      </c>
      <c r="E7150" s="357">
        <v>12.277890916000004</v>
      </c>
    </row>
    <row r="7151" spans="1:5">
      <c r="A7151" s="355">
        <f t="shared" si="111"/>
        <v>45955</v>
      </c>
      <c r="B7151" s="356">
        <v>18</v>
      </c>
      <c r="C7151" s="357">
        <v>1884.747438974</v>
      </c>
      <c r="D7151" s="357">
        <v>1910.2010283780003</v>
      </c>
      <c r="E7151" s="357">
        <v>12.557454153999995</v>
      </c>
    </row>
    <row r="7152" spans="1:5">
      <c r="A7152" s="355">
        <f t="shared" si="111"/>
        <v>45955</v>
      </c>
      <c r="B7152" s="356">
        <v>19</v>
      </c>
      <c r="C7152" s="357">
        <v>1852.5612760430001</v>
      </c>
      <c r="D7152" s="357">
        <v>1871.6238912719996</v>
      </c>
      <c r="E7152" s="357">
        <v>13.518001407999995</v>
      </c>
    </row>
    <row r="7153" spans="1:5">
      <c r="A7153" s="355">
        <f t="shared" si="111"/>
        <v>45955</v>
      </c>
      <c r="B7153" s="356">
        <v>20</v>
      </c>
      <c r="C7153" s="357">
        <v>1762.7369418549997</v>
      </c>
      <c r="D7153" s="357">
        <v>1789.2744689040003</v>
      </c>
      <c r="E7153" s="357">
        <v>13.012770129000002</v>
      </c>
    </row>
    <row r="7154" spans="1:5">
      <c r="A7154" s="355">
        <f t="shared" si="111"/>
        <v>45955</v>
      </c>
      <c r="B7154" s="356">
        <v>21</v>
      </c>
      <c r="C7154" s="357">
        <v>1653.812659663</v>
      </c>
      <c r="D7154" s="357">
        <v>1667.3836336409995</v>
      </c>
      <c r="E7154" s="357">
        <v>13.217117607999997</v>
      </c>
    </row>
    <row r="7155" spans="1:5">
      <c r="A7155" s="355">
        <f t="shared" si="111"/>
        <v>45955</v>
      </c>
      <c r="B7155" s="356">
        <v>22</v>
      </c>
      <c r="C7155" s="357">
        <v>1694.2270805339997</v>
      </c>
      <c r="D7155" s="357">
        <v>1549.5114638900002</v>
      </c>
      <c r="E7155" s="357">
        <v>13.454787661999998</v>
      </c>
    </row>
    <row r="7156" spans="1:5">
      <c r="A7156" s="355">
        <f t="shared" si="111"/>
        <v>45955</v>
      </c>
      <c r="B7156" s="356">
        <v>23</v>
      </c>
      <c r="C7156" s="357">
        <v>1551.6613514649998</v>
      </c>
      <c r="D7156" s="357">
        <v>1404.54056388</v>
      </c>
      <c r="E7156" s="357">
        <v>14.059612068999996</v>
      </c>
    </row>
    <row r="7157" spans="1:5">
      <c r="A7157" s="355">
        <f t="shared" si="111"/>
        <v>45956</v>
      </c>
      <c r="B7157" s="356">
        <v>0</v>
      </c>
      <c r="C7157" s="357">
        <v>1337.8345139110002</v>
      </c>
      <c r="D7157" s="357">
        <v>1305.2612942749997</v>
      </c>
      <c r="E7157" s="357">
        <v>14.369295315999995</v>
      </c>
    </row>
    <row r="7158" spans="1:5">
      <c r="A7158" s="355">
        <f t="shared" si="111"/>
        <v>45956</v>
      </c>
      <c r="B7158" s="356">
        <v>1</v>
      </c>
      <c r="C7158" s="357">
        <v>1269.201025871</v>
      </c>
      <c r="D7158" s="357">
        <v>1239.7730945400001</v>
      </c>
      <c r="E7158" s="357">
        <v>13.433330563</v>
      </c>
    </row>
    <row r="7159" spans="1:5">
      <c r="A7159" s="355">
        <f t="shared" si="111"/>
        <v>45956</v>
      </c>
      <c r="B7159" s="356">
        <v>2</v>
      </c>
      <c r="C7159" s="357">
        <v>1216.7181583049996</v>
      </c>
      <c r="D7159" s="357">
        <v>1194.5052847249999</v>
      </c>
      <c r="E7159" s="357">
        <v>13.158476857</v>
      </c>
    </row>
    <row r="7160" spans="1:5">
      <c r="A7160" s="355">
        <f t="shared" si="111"/>
        <v>45956</v>
      </c>
      <c r="B7160" s="356">
        <v>3</v>
      </c>
      <c r="C7160" s="357">
        <v>1204.8191209739998</v>
      </c>
      <c r="D7160" s="357">
        <v>1184.463324821</v>
      </c>
      <c r="E7160" s="357">
        <v>13.70221703699999</v>
      </c>
    </row>
    <row r="7161" spans="1:5">
      <c r="A7161" s="355">
        <f t="shared" si="111"/>
        <v>45956</v>
      </c>
      <c r="B7161" s="356">
        <v>4</v>
      </c>
      <c r="C7161" s="357">
        <v>1184.1407104309999</v>
      </c>
      <c r="D7161" s="357">
        <v>1164.1718531970002</v>
      </c>
      <c r="E7161" s="357">
        <v>13.733790955999989</v>
      </c>
    </row>
    <row r="7162" spans="1:5">
      <c r="A7162" s="355">
        <f t="shared" si="111"/>
        <v>45956</v>
      </c>
      <c r="B7162" s="356">
        <v>5</v>
      </c>
      <c r="C7162" s="357">
        <v>1218.2016077079998</v>
      </c>
      <c r="D7162" s="357">
        <v>1189.3628917249998</v>
      </c>
      <c r="E7162" s="357">
        <v>13.493631960999998</v>
      </c>
    </row>
    <row r="7163" spans="1:5">
      <c r="A7163" s="355">
        <f t="shared" si="111"/>
        <v>45956</v>
      </c>
      <c r="B7163" s="356">
        <v>6</v>
      </c>
      <c r="C7163" s="357">
        <v>1258.4747764540002</v>
      </c>
      <c r="D7163" s="357">
        <v>1234.3347070980001</v>
      </c>
      <c r="E7163" s="357">
        <v>12.019447843999995</v>
      </c>
    </row>
    <row r="7164" spans="1:5">
      <c r="A7164" s="355">
        <f t="shared" si="111"/>
        <v>45956</v>
      </c>
      <c r="B7164" s="356">
        <v>7</v>
      </c>
      <c r="C7164" s="357">
        <v>1320.155148023</v>
      </c>
      <c r="D7164" s="357">
        <v>1332.691939695</v>
      </c>
      <c r="E7164" s="357">
        <v>12.127216937999998</v>
      </c>
    </row>
    <row r="7165" spans="1:5">
      <c r="A7165" s="355">
        <f t="shared" si="111"/>
        <v>45956</v>
      </c>
      <c r="B7165" s="356">
        <v>8</v>
      </c>
      <c r="C7165" s="357">
        <v>1433.4506399869999</v>
      </c>
      <c r="D7165" s="357">
        <v>1443.6001603649997</v>
      </c>
      <c r="E7165" s="357">
        <v>11.877603335999998</v>
      </c>
    </row>
    <row r="7166" spans="1:5">
      <c r="A7166" s="355">
        <f t="shared" si="111"/>
        <v>45956</v>
      </c>
      <c r="B7166" s="356">
        <v>9</v>
      </c>
      <c r="C7166" s="357">
        <v>1513.9610684200002</v>
      </c>
      <c r="D7166" s="357">
        <v>1518.6580201640002</v>
      </c>
      <c r="E7166" s="357">
        <v>11.871588314000002</v>
      </c>
    </row>
    <row r="7167" spans="1:5">
      <c r="A7167" s="355">
        <f t="shared" si="111"/>
        <v>45956</v>
      </c>
      <c r="B7167" s="356">
        <v>10</v>
      </c>
      <c r="C7167" s="357">
        <v>1512.2287274719997</v>
      </c>
      <c r="D7167" s="357">
        <v>1541.9524795459999</v>
      </c>
      <c r="E7167" s="357">
        <v>12.130254276000001</v>
      </c>
    </row>
    <row r="7168" spans="1:5">
      <c r="A7168" s="355">
        <f t="shared" si="111"/>
        <v>45956</v>
      </c>
      <c r="B7168" s="356">
        <v>11</v>
      </c>
      <c r="C7168" s="357">
        <v>1550.6685191929996</v>
      </c>
      <c r="D7168" s="357">
        <v>1545.5720614230002</v>
      </c>
      <c r="E7168" s="357">
        <v>12.203726672999998</v>
      </c>
    </row>
    <row r="7169" spans="1:5">
      <c r="A7169" s="355">
        <f t="shared" si="111"/>
        <v>45956</v>
      </c>
      <c r="B7169" s="356">
        <v>12</v>
      </c>
      <c r="C7169" s="357">
        <v>1558.1286283440004</v>
      </c>
      <c r="D7169" s="357">
        <v>1552.1450081499995</v>
      </c>
      <c r="E7169" s="357">
        <v>12.246756553999994</v>
      </c>
    </row>
    <row r="7170" spans="1:5">
      <c r="A7170" s="355">
        <f t="shared" si="111"/>
        <v>45956</v>
      </c>
      <c r="B7170" s="356">
        <v>13</v>
      </c>
      <c r="C7170" s="357">
        <v>1535.295947693</v>
      </c>
      <c r="D7170" s="357">
        <v>1548.2583391469996</v>
      </c>
      <c r="E7170" s="357">
        <v>12.015144141999999</v>
      </c>
    </row>
    <row r="7171" spans="1:5">
      <c r="A7171" s="355">
        <f t="shared" si="111"/>
        <v>45956</v>
      </c>
      <c r="B7171" s="356">
        <v>14</v>
      </c>
      <c r="C7171" s="357">
        <v>1605.4187291620001</v>
      </c>
      <c r="D7171" s="357">
        <v>1552.9371762829996</v>
      </c>
      <c r="E7171" s="357">
        <v>11.983411821000002</v>
      </c>
    </row>
    <row r="7172" spans="1:5">
      <c r="A7172" s="355">
        <f t="shared" si="111"/>
        <v>45956</v>
      </c>
      <c r="B7172" s="356">
        <v>15</v>
      </c>
      <c r="C7172" s="357">
        <v>1639.5702362259999</v>
      </c>
      <c r="D7172" s="357">
        <v>1567.2365462729999</v>
      </c>
      <c r="E7172" s="357">
        <v>12.210152907000001</v>
      </c>
    </row>
    <row r="7173" spans="1:5">
      <c r="A7173" s="355">
        <f t="shared" si="111"/>
        <v>45956</v>
      </c>
      <c r="B7173" s="356">
        <v>16</v>
      </c>
      <c r="C7173" s="357">
        <v>1641.708248983</v>
      </c>
      <c r="D7173" s="357">
        <v>1578.9206477070002</v>
      </c>
      <c r="E7173" s="357">
        <v>13.098587417999999</v>
      </c>
    </row>
    <row r="7174" spans="1:5">
      <c r="A7174" s="355">
        <f t="shared" ref="A7174:A7237" si="112">IF(B7174=0,A7173+1,A7173)</f>
        <v>45956</v>
      </c>
      <c r="B7174" s="356">
        <v>17</v>
      </c>
      <c r="C7174" s="357">
        <v>1663.2881754249997</v>
      </c>
      <c r="D7174" s="357">
        <v>1654.0170733169996</v>
      </c>
      <c r="E7174" s="357">
        <v>12.177077411000004</v>
      </c>
    </row>
    <row r="7175" spans="1:5">
      <c r="A7175" s="355">
        <f t="shared" si="112"/>
        <v>45956</v>
      </c>
      <c r="B7175" s="356">
        <v>18</v>
      </c>
      <c r="C7175" s="357">
        <v>1780.8062093369999</v>
      </c>
      <c r="D7175" s="357">
        <v>1805.2100707389998</v>
      </c>
      <c r="E7175" s="357">
        <v>13.261130437</v>
      </c>
    </row>
    <row r="7176" spans="1:5">
      <c r="A7176" s="355">
        <f t="shared" si="112"/>
        <v>45956</v>
      </c>
      <c r="B7176" s="356">
        <v>19</v>
      </c>
      <c r="C7176" s="357">
        <v>1769.0564875060004</v>
      </c>
      <c r="D7176" s="357">
        <v>1800.9737123769999</v>
      </c>
      <c r="E7176" s="357">
        <v>13.991296207000007</v>
      </c>
    </row>
    <row r="7177" spans="1:5">
      <c r="A7177" s="355">
        <f t="shared" si="112"/>
        <v>45956</v>
      </c>
      <c r="B7177" s="356">
        <v>20</v>
      </c>
      <c r="C7177" s="357">
        <v>1700.1907331819991</v>
      </c>
      <c r="D7177" s="357">
        <v>1726.8170961729995</v>
      </c>
      <c r="E7177" s="357">
        <v>13.663550298999999</v>
      </c>
    </row>
    <row r="7178" spans="1:5">
      <c r="A7178" s="355">
        <f t="shared" si="112"/>
        <v>45956</v>
      </c>
      <c r="B7178" s="356">
        <v>21</v>
      </c>
      <c r="C7178" s="357">
        <v>1556.4673494479996</v>
      </c>
      <c r="D7178" s="357">
        <v>1590.3531073449997</v>
      </c>
      <c r="E7178" s="357">
        <v>13.437127232000002</v>
      </c>
    </row>
    <row r="7179" spans="1:5">
      <c r="A7179" s="355">
        <f t="shared" si="112"/>
        <v>45956</v>
      </c>
      <c r="B7179" s="356">
        <v>22</v>
      </c>
      <c r="C7179" s="357">
        <v>1567.8257875690003</v>
      </c>
      <c r="D7179" s="357">
        <v>1456.1299793160001</v>
      </c>
      <c r="E7179" s="357">
        <v>13.101649004999995</v>
      </c>
    </row>
    <row r="7180" spans="1:5">
      <c r="A7180" s="355">
        <f t="shared" si="112"/>
        <v>45956</v>
      </c>
      <c r="B7180" s="356">
        <v>23</v>
      </c>
      <c r="C7180" s="357">
        <v>1475.3310858969996</v>
      </c>
      <c r="D7180" s="357">
        <v>1306.3070128239997</v>
      </c>
      <c r="E7180" s="357">
        <v>12.696491641000009</v>
      </c>
    </row>
    <row r="7181" spans="1:5">
      <c r="A7181" s="355">
        <f t="shared" si="112"/>
        <v>45957</v>
      </c>
      <c r="B7181" s="356">
        <v>0</v>
      </c>
      <c r="C7181" s="357">
        <v>1385.8236488590003</v>
      </c>
      <c r="D7181" s="357">
        <v>1221.1559059940002</v>
      </c>
      <c r="E7181" s="357">
        <v>12.623244303000005</v>
      </c>
    </row>
    <row r="7182" spans="1:5">
      <c r="A7182" s="355">
        <f t="shared" si="112"/>
        <v>45957</v>
      </c>
      <c r="B7182" s="356">
        <v>1</v>
      </c>
      <c r="C7182" s="357">
        <v>1275.1331553730001</v>
      </c>
      <c r="D7182" s="357">
        <v>1174.1473816749997</v>
      </c>
      <c r="E7182" s="357">
        <v>12.442568050000002</v>
      </c>
    </row>
    <row r="7183" spans="1:5">
      <c r="A7183" s="355">
        <f t="shared" si="112"/>
        <v>45957</v>
      </c>
      <c r="B7183" s="356">
        <v>2</v>
      </c>
      <c r="C7183" s="357">
        <v>1232.1550169489999</v>
      </c>
      <c r="D7183" s="357">
        <v>1143.4738364939992</v>
      </c>
      <c r="E7183" s="357">
        <v>12.120478445000007</v>
      </c>
    </row>
    <row r="7184" spans="1:5">
      <c r="A7184" s="355">
        <f t="shared" si="112"/>
        <v>45957</v>
      </c>
      <c r="B7184" s="356">
        <v>3</v>
      </c>
      <c r="C7184" s="357">
        <v>1230.6432075650002</v>
      </c>
      <c r="D7184" s="357">
        <v>1141.4893644239996</v>
      </c>
      <c r="E7184" s="357">
        <v>12.170375044999993</v>
      </c>
    </row>
    <row r="7185" spans="1:5">
      <c r="A7185" s="355">
        <f t="shared" si="112"/>
        <v>45957</v>
      </c>
      <c r="B7185" s="356">
        <v>4</v>
      </c>
      <c r="C7185" s="357">
        <v>1267.913032983</v>
      </c>
      <c r="D7185" s="357">
        <v>1184.3842887980002</v>
      </c>
      <c r="E7185" s="357">
        <v>11.739728764000002</v>
      </c>
    </row>
    <row r="7186" spans="1:5">
      <c r="A7186" s="355">
        <f t="shared" si="112"/>
        <v>45957</v>
      </c>
      <c r="B7186" s="356">
        <v>5</v>
      </c>
      <c r="C7186" s="357">
        <v>1376.536313998</v>
      </c>
      <c r="D7186" s="357">
        <v>1301.2774743419998</v>
      </c>
      <c r="E7186" s="357">
        <v>11.909897454999994</v>
      </c>
    </row>
    <row r="7187" spans="1:5">
      <c r="A7187" s="355">
        <f t="shared" si="112"/>
        <v>45957</v>
      </c>
      <c r="B7187" s="356">
        <v>6</v>
      </c>
      <c r="C7187" s="357">
        <v>1442.2070037839999</v>
      </c>
      <c r="D7187" s="357">
        <v>1443.8847464829998</v>
      </c>
      <c r="E7187" s="357">
        <v>11.743113153000001</v>
      </c>
    </row>
    <row r="7188" spans="1:5">
      <c r="A7188" s="355">
        <f t="shared" si="112"/>
        <v>45957</v>
      </c>
      <c r="B7188" s="356">
        <v>7</v>
      </c>
      <c r="C7188" s="357">
        <v>1540.5149168380001</v>
      </c>
      <c r="D7188" s="357">
        <v>1601.1668042850004</v>
      </c>
      <c r="E7188" s="357">
        <v>14.322230473000003</v>
      </c>
    </row>
    <row r="7189" spans="1:5">
      <c r="A7189" s="355">
        <f t="shared" si="112"/>
        <v>45957</v>
      </c>
      <c r="B7189" s="356">
        <v>8</v>
      </c>
      <c r="C7189" s="357">
        <v>1634.0490175070008</v>
      </c>
      <c r="D7189" s="357">
        <v>1710.6745874609999</v>
      </c>
      <c r="E7189" s="357">
        <v>16.277102571999997</v>
      </c>
    </row>
    <row r="7190" spans="1:5">
      <c r="A7190" s="355">
        <f t="shared" si="112"/>
        <v>45957</v>
      </c>
      <c r="B7190" s="356">
        <v>9</v>
      </c>
      <c r="C7190" s="357">
        <v>1692.2026991140001</v>
      </c>
      <c r="D7190" s="357">
        <v>1776.7640904060004</v>
      </c>
      <c r="E7190" s="357">
        <v>17.358992024999999</v>
      </c>
    </row>
    <row r="7191" spans="1:5">
      <c r="A7191" s="355">
        <f t="shared" si="112"/>
        <v>45957</v>
      </c>
      <c r="B7191" s="356">
        <v>10</v>
      </c>
      <c r="C7191" s="357">
        <v>1759.9726929169999</v>
      </c>
      <c r="D7191" s="357">
        <v>1838.0856828069998</v>
      </c>
      <c r="E7191" s="357">
        <v>17.641375424</v>
      </c>
    </row>
    <row r="7192" spans="1:5">
      <c r="A7192" s="355">
        <f t="shared" si="112"/>
        <v>45957</v>
      </c>
      <c r="B7192" s="356">
        <v>11</v>
      </c>
      <c r="C7192" s="357">
        <v>1803.9658473160002</v>
      </c>
      <c r="D7192" s="357">
        <v>1880.398313146</v>
      </c>
      <c r="E7192" s="357">
        <v>16.839747969999998</v>
      </c>
    </row>
    <row r="7193" spans="1:5">
      <c r="A7193" s="355">
        <f t="shared" si="112"/>
        <v>45957</v>
      </c>
      <c r="B7193" s="356">
        <v>12</v>
      </c>
      <c r="C7193" s="357">
        <v>1793.3531078310004</v>
      </c>
      <c r="D7193" s="357">
        <v>1880.6027131829999</v>
      </c>
      <c r="E7193" s="357">
        <v>16.255005182999998</v>
      </c>
    </row>
    <row r="7194" spans="1:5">
      <c r="A7194" s="355">
        <f t="shared" si="112"/>
        <v>45957</v>
      </c>
      <c r="B7194" s="356">
        <v>13</v>
      </c>
      <c r="C7194" s="357">
        <v>1821.2052996419993</v>
      </c>
      <c r="D7194" s="357">
        <v>1903.6987015809998</v>
      </c>
      <c r="E7194" s="357">
        <v>17.384253093000002</v>
      </c>
    </row>
    <row r="7195" spans="1:5">
      <c r="A7195" s="355">
        <f t="shared" si="112"/>
        <v>45957</v>
      </c>
      <c r="B7195" s="356">
        <v>14</v>
      </c>
      <c r="C7195" s="357">
        <v>1838.5087902229998</v>
      </c>
      <c r="D7195" s="357">
        <v>1925.6783027199997</v>
      </c>
      <c r="E7195" s="357">
        <v>18.664027134000001</v>
      </c>
    </row>
    <row r="7196" spans="1:5">
      <c r="A7196" s="355">
        <f t="shared" si="112"/>
        <v>45957</v>
      </c>
      <c r="B7196" s="356">
        <v>15</v>
      </c>
      <c r="C7196" s="357">
        <v>1865.5933671049995</v>
      </c>
      <c r="D7196" s="357">
        <v>1930.2494399899995</v>
      </c>
      <c r="E7196" s="357">
        <v>17.627051337999998</v>
      </c>
    </row>
    <row r="7197" spans="1:5">
      <c r="A7197" s="355">
        <f t="shared" si="112"/>
        <v>45957</v>
      </c>
      <c r="B7197" s="356">
        <v>16</v>
      </c>
      <c r="C7197" s="357">
        <v>1862.6363859479995</v>
      </c>
      <c r="D7197" s="357">
        <v>1922.0013679589997</v>
      </c>
      <c r="E7197" s="357">
        <v>16.895678466</v>
      </c>
    </row>
    <row r="7198" spans="1:5">
      <c r="A7198" s="355">
        <f t="shared" si="112"/>
        <v>45957</v>
      </c>
      <c r="B7198" s="356">
        <v>17</v>
      </c>
      <c r="C7198" s="357">
        <v>1841.3479147190001</v>
      </c>
      <c r="D7198" s="357">
        <v>1936.0273342329999</v>
      </c>
      <c r="E7198" s="357">
        <v>13.338901119999999</v>
      </c>
    </row>
    <row r="7199" spans="1:5">
      <c r="A7199" s="355">
        <f t="shared" si="112"/>
        <v>45957</v>
      </c>
      <c r="B7199" s="356">
        <v>18</v>
      </c>
      <c r="C7199" s="357">
        <v>1917.6662563899995</v>
      </c>
      <c r="D7199" s="357">
        <v>2044.252677017</v>
      </c>
      <c r="E7199" s="357">
        <v>12.131115705999999</v>
      </c>
    </row>
    <row r="7200" spans="1:5">
      <c r="A7200" s="355">
        <f t="shared" si="112"/>
        <v>45957</v>
      </c>
      <c r="B7200" s="356">
        <v>19</v>
      </c>
      <c r="C7200" s="357">
        <v>1872.5632573220005</v>
      </c>
      <c r="D7200" s="357">
        <v>2007.7805481079993</v>
      </c>
      <c r="E7200" s="357">
        <v>12.243609879000001</v>
      </c>
    </row>
    <row r="7201" spans="1:5">
      <c r="A7201" s="355">
        <f t="shared" si="112"/>
        <v>45957</v>
      </c>
      <c r="B7201" s="356">
        <v>20</v>
      </c>
      <c r="C7201" s="357">
        <v>1784.7011088449995</v>
      </c>
      <c r="D7201" s="357">
        <v>1909.0427830900007</v>
      </c>
      <c r="E7201" s="357">
        <v>12.844531847999997</v>
      </c>
    </row>
    <row r="7202" spans="1:5">
      <c r="A7202" s="355">
        <f t="shared" si="112"/>
        <v>45957</v>
      </c>
      <c r="B7202" s="356">
        <v>21</v>
      </c>
      <c r="C7202" s="357">
        <v>1627.6046181720003</v>
      </c>
      <c r="D7202" s="357">
        <v>1765.695349033</v>
      </c>
      <c r="E7202" s="357">
        <v>13.880282085000001</v>
      </c>
    </row>
    <row r="7203" spans="1:5">
      <c r="A7203" s="355">
        <f t="shared" si="112"/>
        <v>45957</v>
      </c>
      <c r="B7203" s="356">
        <v>22</v>
      </c>
      <c r="C7203" s="357">
        <v>1597.0541290850006</v>
      </c>
      <c r="D7203" s="357">
        <v>1603.6751402249997</v>
      </c>
      <c r="E7203" s="357">
        <v>14.008750619999994</v>
      </c>
    </row>
    <row r="7204" spans="1:5">
      <c r="A7204" s="355">
        <f t="shared" si="112"/>
        <v>45957</v>
      </c>
      <c r="B7204" s="356">
        <v>23</v>
      </c>
      <c r="C7204" s="357">
        <v>1454.0218115170003</v>
      </c>
      <c r="D7204" s="357">
        <v>1435.1002656439996</v>
      </c>
      <c r="E7204" s="357">
        <v>14.763829620999996</v>
      </c>
    </row>
    <row r="7205" spans="1:5">
      <c r="A7205" s="355">
        <f t="shared" si="112"/>
        <v>45958</v>
      </c>
      <c r="B7205" s="356">
        <v>0</v>
      </c>
      <c r="C7205" s="357">
        <v>1421.6646821649992</v>
      </c>
      <c r="D7205" s="357">
        <v>1329.1839666090004</v>
      </c>
      <c r="E7205" s="357">
        <v>14.607636505000002</v>
      </c>
    </row>
    <row r="7206" spans="1:5">
      <c r="A7206" s="355">
        <f t="shared" si="112"/>
        <v>45958</v>
      </c>
      <c r="B7206" s="356">
        <v>1</v>
      </c>
      <c r="C7206" s="357">
        <v>1360.1803299399999</v>
      </c>
      <c r="D7206" s="357">
        <v>1286.935815347</v>
      </c>
      <c r="E7206" s="357">
        <v>14.227948191999998</v>
      </c>
    </row>
    <row r="7207" spans="1:5">
      <c r="A7207" s="355">
        <f t="shared" si="112"/>
        <v>45958</v>
      </c>
      <c r="B7207" s="356">
        <v>2</v>
      </c>
      <c r="C7207" s="357">
        <v>1346.8361638410001</v>
      </c>
      <c r="D7207" s="357">
        <v>1260.3123097450002</v>
      </c>
      <c r="E7207" s="357">
        <v>14.220427297000001</v>
      </c>
    </row>
    <row r="7208" spans="1:5">
      <c r="A7208" s="355">
        <f t="shared" si="112"/>
        <v>45958</v>
      </c>
      <c r="B7208" s="356">
        <v>3</v>
      </c>
      <c r="C7208" s="357">
        <v>1281.2977774260003</v>
      </c>
      <c r="D7208" s="357">
        <v>1262.0518299399998</v>
      </c>
      <c r="E7208" s="357">
        <v>13.903569708000001</v>
      </c>
    </row>
    <row r="7209" spans="1:5">
      <c r="A7209" s="355">
        <f t="shared" si="112"/>
        <v>45958</v>
      </c>
      <c r="B7209" s="356">
        <v>4</v>
      </c>
      <c r="C7209" s="357">
        <v>1325.9155923699998</v>
      </c>
      <c r="D7209" s="357">
        <v>1307.0963343799999</v>
      </c>
      <c r="E7209" s="357">
        <v>14.333454827000004</v>
      </c>
    </row>
    <row r="7210" spans="1:5">
      <c r="A7210" s="355">
        <f t="shared" si="112"/>
        <v>45958</v>
      </c>
      <c r="B7210" s="356">
        <v>5</v>
      </c>
      <c r="C7210" s="357">
        <v>1501.1839541239999</v>
      </c>
      <c r="D7210" s="357">
        <v>1413.3893847339998</v>
      </c>
      <c r="E7210" s="357">
        <v>14.184664415999999</v>
      </c>
    </row>
    <row r="7211" spans="1:5">
      <c r="A7211" s="355">
        <f t="shared" si="112"/>
        <v>45958</v>
      </c>
      <c r="B7211" s="356">
        <v>6</v>
      </c>
      <c r="C7211" s="357">
        <v>1586.2076003610005</v>
      </c>
      <c r="D7211" s="357">
        <v>1545.9948876259998</v>
      </c>
      <c r="E7211" s="357">
        <v>14.051620323999998</v>
      </c>
    </row>
    <row r="7212" spans="1:5">
      <c r="A7212" s="355">
        <f t="shared" si="112"/>
        <v>45958</v>
      </c>
      <c r="B7212" s="356">
        <v>7</v>
      </c>
      <c r="C7212" s="357">
        <v>1664.1646851290002</v>
      </c>
      <c r="D7212" s="357">
        <v>1648.8701884669999</v>
      </c>
      <c r="E7212" s="357">
        <v>15.673380720999997</v>
      </c>
    </row>
    <row r="7213" spans="1:5">
      <c r="A7213" s="355">
        <f t="shared" si="112"/>
        <v>45958</v>
      </c>
      <c r="B7213" s="356">
        <v>8</v>
      </c>
      <c r="C7213" s="357">
        <v>1716.1338139950003</v>
      </c>
      <c r="D7213" s="357">
        <v>1727.1173742059993</v>
      </c>
      <c r="E7213" s="357">
        <v>17.520548581000003</v>
      </c>
    </row>
    <row r="7214" spans="1:5">
      <c r="A7214" s="355">
        <f t="shared" si="112"/>
        <v>45958</v>
      </c>
      <c r="B7214" s="356">
        <v>9</v>
      </c>
      <c r="C7214" s="357">
        <v>1726.0238113030005</v>
      </c>
      <c r="D7214" s="357">
        <v>1781.0675251770001</v>
      </c>
      <c r="E7214" s="357">
        <v>18.263541395000001</v>
      </c>
    </row>
    <row r="7215" spans="1:5">
      <c r="A7215" s="355">
        <f t="shared" si="112"/>
        <v>45958</v>
      </c>
      <c r="B7215" s="356">
        <v>10</v>
      </c>
      <c r="C7215" s="357">
        <v>1754.7313781750004</v>
      </c>
      <c r="D7215" s="357">
        <v>1818.5571372510003</v>
      </c>
      <c r="E7215" s="357">
        <v>18.489353215999994</v>
      </c>
    </row>
    <row r="7216" spans="1:5">
      <c r="A7216" s="355">
        <f t="shared" si="112"/>
        <v>45958</v>
      </c>
      <c r="B7216" s="356">
        <v>11</v>
      </c>
      <c r="C7216" s="357">
        <v>1780.7637497129992</v>
      </c>
      <c r="D7216" s="357">
        <v>1861.7524703830002</v>
      </c>
      <c r="E7216" s="357">
        <v>17.837075514000002</v>
      </c>
    </row>
    <row r="7217" spans="1:5">
      <c r="A7217" s="355">
        <f t="shared" si="112"/>
        <v>45958</v>
      </c>
      <c r="B7217" s="356">
        <v>12</v>
      </c>
      <c r="C7217" s="357">
        <v>1796.3796262319995</v>
      </c>
      <c r="D7217" s="357">
        <v>1880.5566389810003</v>
      </c>
      <c r="E7217" s="357">
        <v>16.602432711999999</v>
      </c>
    </row>
    <row r="7218" spans="1:5">
      <c r="A7218" s="355">
        <f t="shared" si="112"/>
        <v>45958</v>
      </c>
      <c r="B7218" s="356">
        <v>13</v>
      </c>
      <c r="C7218" s="357">
        <v>1802.9489242430002</v>
      </c>
      <c r="D7218" s="357">
        <v>1885.8627019389994</v>
      </c>
      <c r="E7218" s="357">
        <v>17.443559317999995</v>
      </c>
    </row>
    <row r="7219" spans="1:5">
      <c r="A7219" s="355">
        <f t="shared" si="112"/>
        <v>45958</v>
      </c>
      <c r="B7219" s="356">
        <v>14</v>
      </c>
      <c r="C7219" s="357">
        <v>1815.2115137850001</v>
      </c>
      <c r="D7219" s="357">
        <v>1908.0488683309998</v>
      </c>
      <c r="E7219" s="357">
        <v>18.598996676999999</v>
      </c>
    </row>
    <row r="7220" spans="1:5">
      <c r="A7220" s="355">
        <f t="shared" si="112"/>
        <v>45958</v>
      </c>
      <c r="B7220" s="356">
        <v>15</v>
      </c>
      <c r="C7220" s="357">
        <v>1875.5152221440003</v>
      </c>
      <c r="D7220" s="357">
        <v>1925.8925927549999</v>
      </c>
      <c r="E7220" s="357">
        <v>17.540709414999998</v>
      </c>
    </row>
    <row r="7221" spans="1:5">
      <c r="A7221" s="355">
        <f t="shared" si="112"/>
        <v>45958</v>
      </c>
      <c r="B7221" s="356">
        <v>16</v>
      </c>
      <c r="C7221" s="357">
        <v>1860.1811162160009</v>
      </c>
      <c r="D7221" s="357">
        <v>1911.034985847999</v>
      </c>
      <c r="E7221" s="357">
        <v>15.065262815000004</v>
      </c>
    </row>
    <row r="7222" spans="1:5">
      <c r="A7222" s="355">
        <f t="shared" si="112"/>
        <v>45958</v>
      </c>
      <c r="B7222" s="356">
        <v>17</v>
      </c>
      <c r="C7222" s="357">
        <v>1945.410560232001</v>
      </c>
      <c r="D7222" s="357">
        <v>1940.6361882379999</v>
      </c>
      <c r="E7222" s="357">
        <v>13.057481160000002</v>
      </c>
    </row>
    <row r="7223" spans="1:5">
      <c r="A7223" s="355">
        <f t="shared" si="112"/>
        <v>45958</v>
      </c>
      <c r="B7223" s="356">
        <v>18</v>
      </c>
      <c r="C7223" s="357">
        <v>1995.3925152650002</v>
      </c>
      <c r="D7223" s="357">
        <v>2052.1805140459996</v>
      </c>
      <c r="E7223" s="357">
        <v>12.219298092000001</v>
      </c>
    </row>
    <row r="7224" spans="1:5">
      <c r="A7224" s="355">
        <f t="shared" si="112"/>
        <v>45958</v>
      </c>
      <c r="B7224" s="356">
        <v>19</v>
      </c>
      <c r="C7224" s="357">
        <v>1959.9625419190002</v>
      </c>
      <c r="D7224" s="357">
        <v>2039.3087967100003</v>
      </c>
      <c r="E7224" s="357">
        <v>11.763006294</v>
      </c>
    </row>
    <row r="7225" spans="1:5">
      <c r="A7225" s="355">
        <f t="shared" si="112"/>
        <v>45958</v>
      </c>
      <c r="B7225" s="356">
        <v>20</v>
      </c>
      <c r="C7225" s="357">
        <v>1831.7226208220004</v>
      </c>
      <c r="D7225" s="357">
        <v>1950.706425157</v>
      </c>
      <c r="E7225" s="357">
        <v>12.929624849</v>
      </c>
    </row>
    <row r="7226" spans="1:5">
      <c r="A7226" s="355">
        <f t="shared" si="112"/>
        <v>45958</v>
      </c>
      <c r="B7226" s="356">
        <v>21</v>
      </c>
      <c r="C7226" s="357">
        <v>1646.3422725230002</v>
      </c>
      <c r="D7226" s="357">
        <v>1801.025556138</v>
      </c>
      <c r="E7226" s="357">
        <v>13.075898833999998</v>
      </c>
    </row>
    <row r="7227" spans="1:5">
      <c r="A7227" s="355">
        <f t="shared" si="112"/>
        <v>45958</v>
      </c>
      <c r="B7227" s="356">
        <v>22</v>
      </c>
      <c r="C7227" s="357">
        <v>1612.3397494999997</v>
      </c>
      <c r="D7227" s="357">
        <v>1639.5916246989998</v>
      </c>
      <c r="E7227" s="357">
        <v>12.912690296000001</v>
      </c>
    </row>
    <row r="7228" spans="1:5">
      <c r="A7228" s="355">
        <f t="shared" si="112"/>
        <v>45958</v>
      </c>
      <c r="B7228" s="356">
        <v>23</v>
      </c>
      <c r="C7228" s="357">
        <v>1493.1281495660003</v>
      </c>
      <c r="D7228" s="357">
        <v>1476.1208366570002</v>
      </c>
      <c r="E7228" s="357">
        <v>12.654818349000005</v>
      </c>
    </row>
    <row r="7229" spans="1:5">
      <c r="A7229" s="355">
        <f t="shared" si="112"/>
        <v>45959</v>
      </c>
      <c r="B7229" s="356">
        <v>0</v>
      </c>
      <c r="C7229" s="357">
        <v>1375.9254131960001</v>
      </c>
      <c r="D7229" s="357">
        <v>1371.1011417099999</v>
      </c>
      <c r="E7229" s="357">
        <v>12.172683381999999</v>
      </c>
    </row>
    <row r="7230" spans="1:5">
      <c r="A7230" s="355">
        <f t="shared" si="112"/>
        <v>45959</v>
      </c>
      <c r="B7230" s="356">
        <v>1</v>
      </c>
      <c r="C7230" s="357">
        <v>1315.3086058859997</v>
      </c>
      <c r="D7230" s="357">
        <v>1314.1712381260004</v>
      </c>
      <c r="E7230" s="357">
        <v>12.040423027000001</v>
      </c>
    </row>
    <row r="7231" spans="1:5">
      <c r="A7231" s="355">
        <f t="shared" si="112"/>
        <v>45959</v>
      </c>
      <c r="B7231" s="356">
        <v>2</v>
      </c>
      <c r="C7231" s="357">
        <v>1290.541316971</v>
      </c>
      <c r="D7231" s="357">
        <v>1288.7113604830004</v>
      </c>
      <c r="E7231" s="357">
        <v>12.051305572999995</v>
      </c>
    </row>
    <row r="7232" spans="1:5">
      <c r="A7232" s="355">
        <f t="shared" si="112"/>
        <v>45959</v>
      </c>
      <c r="B7232" s="356">
        <v>3</v>
      </c>
      <c r="C7232" s="357">
        <v>1272.7799913020003</v>
      </c>
      <c r="D7232" s="357">
        <v>1271.7851302710003</v>
      </c>
      <c r="E7232" s="357">
        <v>12.782151354000003</v>
      </c>
    </row>
    <row r="7233" spans="1:5">
      <c r="A7233" s="355">
        <f t="shared" si="112"/>
        <v>45959</v>
      </c>
      <c r="B7233" s="356">
        <v>4</v>
      </c>
      <c r="C7233" s="357">
        <v>1311.4449631440002</v>
      </c>
      <c r="D7233" s="357">
        <v>1306.3292898330001</v>
      </c>
      <c r="E7233" s="357">
        <v>13.181083467999999</v>
      </c>
    </row>
    <row r="7234" spans="1:5">
      <c r="A7234" s="355">
        <f t="shared" si="112"/>
        <v>45959</v>
      </c>
      <c r="B7234" s="356">
        <v>5</v>
      </c>
      <c r="C7234" s="357">
        <v>1399.1577862859999</v>
      </c>
      <c r="D7234" s="357">
        <v>1411.6936431240001</v>
      </c>
      <c r="E7234" s="357">
        <v>12.869071513000003</v>
      </c>
    </row>
    <row r="7235" spans="1:5">
      <c r="A7235" s="355">
        <f t="shared" si="112"/>
        <v>45959</v>
      </c>
      <c r="B7235" s="356">
        <v>6</v>
      </c>
      <c r="C7235" s="357">
        <v>1529.452733464999</v>
      </c>
      <c r="D7235" s="357">
        <v>1566.5008177440006</v>
      </c>
      <c r="E7235" s="357">
        <v>11.972094116999997</v>
      </c>
    </row>
    <row r="7236" spans="1:5">
      <c r="A7236" s="355">
        <f t="shared" si="112"/>
        <v>45959</v>
      </c>
      <c r="B7236" s="356">
        <v>7</v>
      </c>
      <c r="C7236" s="357">
        <v>1678.2730790329997</v>
      </c>
      <c r="D7236" s="357">
        <v>1703.4580148509999</v>
      </c>
      <c r="E7236" s="357">
        <v>13.801431753000005</v>
      </c>
    </row>
    <row r="7237" spans="1:5">
      <c r="A7237" s="355">
        <f t="shared" si="112"/>
        <v>45959</v>
      </c>
      <c r="B7237" s="356">
        <v>8</v>
      </c>
      <c r="C7237" s="357">
        <v>1733.9075563109998</v>
      </c>
      <c r="D7237" s="357">
        <v>1784.6832885120002</v>
      </c>
      <c r="E7237" s="357">
        <v>16.169828052</v>
      </c>
    </row>
    <row r="7238" spans="1:5">
      <c r="A7238" s="355">
        <f t="shared" ref="A7238:A7301" si="113">IF(B7238=0,A7237+1,A7237)</f>
        <v>45959</v>
      </c>
      <c r="B7238" s="356">
        <v>9</v>
      </c>
      <c r="C7238" s="357">
        <v>1764.4601696709999</v>
      </c>
      <c r="D7238" s="357">
        <v>1847.8056004800003</v>
      </c>
      <c r="E7238" s="357">
        <v>17.821536799000004</v>
      </c>
    </row>
    <row r="7239" spans="1:5">
      <c r="A7239" s="355">
        <f t="shared" si="113"/>
        <v>45959</v>
      </c>
      <c r="B7239" s="356">
        <v>10</v>
      </c>
      <c r="C7239" s="357">
        <v>1806.3426881620001</v>
      </c>
      <c r="D7239" s="357">
        <v>1893.7430900359993</v>
      </c>
      <c r="E7239" s="357">
        <v>17.687872315000003</v>
      </c>
    </row>
    <row r="7240" spans="1:5">
      <c r="A7240" s="355">
        <f t="shared" si="113"/>
        <v>45959</v>
      </c>
      <c r="B7240" s="356">
        <v>11</v>
      </c>
      <c r="C7240" s="357">
        <v>1879.002144154</v>
      </c>
      <c r="D7240" s="357">
        <v>1940.7471164499996</v>
      </c>
      <c r="E7240" s="357">
        <v>17.248911227999997</v>
      </c>
    </row>
    <row r="7241" spans="1:5">
      <c r="A7241" s="355">
        <f t="shared" si="113"/>
        <v>45959</v>
      </c>
      <c r="B7241" s="356">
        <v>12</v>
      </c>
      <c r="C7241" s="357">
        <v>1860.1194024020001</v>
      </c>
      <c r="D7241" s="357">
        <v>1938.1812298499999</v>
      </c>
      <c r="E7241" s="357">
        <v>15.618555600000004</v>
      </c>
    </row>
    <row r="7242" spans="1:5">
      <c r="A7242" s="355">
        <f t="shared" si="113"/>
        <v>45959</v>
      </c>
      <c r="B7242" s="356">
        <v>13</v>
      </c>
      <c r="C7242" s="357">
        <v>1854.9508302180004</v>
      </c>
      <c r="D7242" s="357">
        <v>1932.2831242110005</v>
      </c>
      <c r="E7242" s="357">
        <v>16.970894988000001</v>
      </c>
    </row>
    <row r="7243" spans="1:5">
      <c r="A7243" s="355">
        <f t="shared" si="113"/>
        <v>45959</v>
      </c>
      <c r="B7243" s="356">
        <v>14</v>
      </c>
      <c r="C7243" s="357">
        <v>1864.4375889020005</v>
      </c>
      <c r="D7243" s="357">
        <v>1945.2124700959996</v>
      </c>
      <c r="E7243" s="357">
        <v>18.423442998000006</v>
      </c>
    </row>
    <row r="7244" spans="1:5">
      <c r="A7244" s="355">
        <f t="shared" si="113"/>
        <v>45959</v>
      </c>
      <c r="B7244" s="356">
        <v>15</v>
      </c>
      <c r="C7244" s="357">
        <v>1846.2526689610006</v>
      </c>
      <c r="D7244" s="357">
        <v>1957.2592909699995</v>
      </c>
      <c r="E7244" s="357">
        <v>18.040620331</v>
      </c>
    </row>
    <row r="7245" spans="1:5">
      <c r="A7245" s="355">
        <f t="shared" si="113"/>
        <v>45959</v>
      </c>
      <c r="B7245" s="356">
        <v>16</v>
      </c>
      <c r="C7245" s="357">
        <v>1827.901342224</v>
      </c>
      <c r="D7245" s="357">
        <v>1942.6557823070002</v>
      </c>
      <c r="E7245" s="357">
        <v>16.143968508999997</v>
      </c>
    </row>
    <row r="7246" spans="1:5">
      <c r="A7246" s="355">
        <f t="shared" si="113"/>
        <v>45959</v>
      </c>
      <c r="B7246" s="356">
        <v>17</v>
      </c>
      <c r="C7246" s="357">
        <v>1824.8281314660001</v>
      </c>
      <c r="D7246" s="357">
        <v>1950.5418071439999</v>
      </c>
      <c r="E7246" s="357">
        <v>14.701827629999995</v>
      </c>
    </row>
    <row r="7247" spans="1:5">
      <c r="A7247" s="355">
        <f t="shared" si="113"/>
        <v>45959</v>
      </c>
      <c r="B7247" s="356">
        <v>18</v>
      </c>
      <c r="C7247" s="357">
        <v>1884.4759934660001</v>
      </c>
      <c r="D7247" s="357">
        <v>2036.4769098560002</v>
      </c>
      <c r="E7247" s="357">
        <v>13.764045516000001</v>
      </c>
    </row>
    <row r="7248" spans="1:5">
      <c r="A7248" s="355">
        <f t="shared" si="113"/>
        <v>45959</v>
      </c>
      <c r="B7248" s="356">
        <v>19</v>
      </c>
      <c r="C7248" s="357">
        <v>1856.1076804270003</v>
      </c>
      <c r="D7248" s="357">
        <v>2009.2345697190005</v>
      </c>
      <c r="E7248" s="357">
        <v>14.106377593000005</v>
      </c>
    </row>
    <row r="7249" spans="1:5">
      <c r="A7249" s="355">
        <f t="shared" si="113"/>
        <v>45959</v>
      </c>
      <c r="B7249" s="356">
        <v>20</v>
      </c>
      <c r="C7249" s="357">
        <v>1754.0888267640003</v>
      </c>
      <c r="D7249" s="357">
        <v>1911.6605800530006</v>
      </c>
      <c r="E7249" s="357">
        <v>14.902766660000005</v>
      </c>
    </row>
    <row r="7250" spans="1:5">
      <c r="A7250" s="355">
        <f t="shared" si="113"/>
        <v>45959</v>
      </c>
      <c r="B7250" s="356">
        <v>21</v>
      </c>
      <c r="C7250" s="357">
        <v>1600.5439273050004</v>
      </c>
      <c r="D7250" s="357">
        <v>1760.7592832969997</v>
      </c>
      <c r="E7250" s="357">
        <v>15.554975872999998</v>
      </c>
    </row>
    <row r="7251" spans="1:5">
      <c r="A7251" s="355">
        <f t="shared" si="113"/>
        <v>45959</v>
      </c>
      <c r="B7251" s="356">
        <v>22</v>
      </c>
      <c r="C7251" s="357">
        <v>1563.2870501060002</v>
      </c>
      <c r="D7251" s="357">
        <v>1604.5653512639999</v>
      </c>
      <c r="E7251" s="357">
        <v>16.591334514</v>
      </c>
    </row>
    <row r="7252" spans="1:5">
      <c r="A7252" s="355">
        <f t="shared" si="113"/>
        <v>45959</v>
      </c>
      <c r="B7252" s="356">
        <v>23</v>
      </c>
      <c r="C7252" s="357">
        <v>1442.396274532</v>
      </c>
      <c r="D7252" s="357">
        <v>1447.6767190829994</v>
      </c>
      <c r="E7252" s="357">
        <v>16.457463174999997</v>
      </c>
    </row>
    <row r="7253" spans="1:5">
      <c r="A7253" s="355">
        <f t="shared" si="113"/>
        <v>45960</v>
      </c>
      <c r="B7253" s="356">
        <v>0</v>
      </c>
      <c r="C7253" s="357">
        <v>1310.1221905040006</v>
      </c>
      <c r="D7253" s="357">
        <v>1337.5605834539997</v>
      </c>
      <c r="E7253" s="357">
        <v>16.535611961999994</v>
      </c>
    </row>
    <row r="7254" spans="1:5">
      <c r="A7254" s="355">
        <f t="shared" si="113"/>
        <v>45960</v>
      </c>
      <c r="B7254" s="356">
        <v>1</v>
      </c>
      <c r="C7254" s="357">
        <v>1244.5582489860003</v>
      </c>
      <c r="D7254" s="357">
        <v>1268.7922963269993</v>
      </c>
      <c r="E7254" s="357">
        <v>16.925323832</v>
      </c>
    </row>
    <row r="7255" spans="1:5">
      <c r="A7255" s="355">
        <f t="shared" si="113"/>
        <v>45960</v>
      </c>
      <c r="B7255" s="356">
        <v>2</v>
      </c>
      <c r="C7255" s="357">
        <v>1199.8745243559997</v>
      </c>
      <c r="D7255" s="357">
        <v>1228.8635658010003</v>
      </c>
      <c r="E7255" s="357">
        <v>16.602568150000007</v>
      </c>
    </row>
    <row r="7256" spans="1:5">
      <c r="A7256" s="355">
        <f t="shared" si="113"/>
        <v>45960</v>
      </c>
      <c r="B7256" s="356">
        <v>3</v>
      </c>
      <c r="C7256" s="357">
        <v>1199.060722916</v>
      </c>
      <c r="D7256" s="357">
        <v>1230.1363536740005</v>
      </c>
      <c r="E7256" s="357">
        <v>17.241548784999999</v>
      </c>
    </row>
    <row r="7257" spans="1:5">
      <c r="A7257" s="355">
        <f t="shared" si="113"/>
        <v>45960</v>
      </c>
      <c r="B7257" s="356">
        <v>4</v>
      </c>
      <c r="C7257" s="357">
        <v>1252.233668328</v>
      </c>
      <c r="D7257" s="357">
        <v>1283.6544359659999</v>
      </c>
      <c r="E7257" s="357">
        <v>17.638525821999991</v>
      </c>
    </row>
    <row r="7258" spans="1:5">
      <c r="A7258" s="355">
        <f t="shared" si="113"/>
        <v>45960</v>
      </c>
      <c r="B7258" s="356">
        <v>5</v>
      </c>
      <c r="C7258" s="357">
        <v>1359.5483689579999</v>
      </c>
      <c r="D7258" s="357">
        <v>1393.3186489879999</v>
      </c>
      <c r="E7258" s="357">
        <v>12.854646463000002</v>
      </c>
    </row>
    <row r="7259" spans="1:5">
      <c r="A7259" s="355">
        <f t="shared" si="113"/>
        <v>45960</v>
      </c>
      <c r="B7259" s="356">
        <v>6</v>
      </c>
      <c r="C7259" s="357">
        <v>1475.1203548079998</v>
      </c>
      <c r="D7259" s="357">
        <v>1533.6314184950008</v>
      </c>
      <c r="E7259" s="357">
        <v>12.122169275000001</v>
      </c>
    </row>
    <row r="7260" spans="1:5">
      <c r="A7260" s="355">
        <f t="shared" si="113"/>
        <v>45960</v>
      </c>
      <c r="B7260" s="356">
        <v>7</v>
      </c>
      <c r="C7260" s="357">
        <v>1610.4760012130007</v>
      </c>
      <c r="D7260" s="357">
        <v>1657.1412556940004</v>
      </c>
      <c r="E7260" s="357">
        <v>14.398330407000003</v>
      </c>
    </row>
    <row r="7261" spans="1:5">
      <c r="A7261" s="355">
        <f t="shared" si="113"/>
        <v>45960</v>
      </c>
      <c r="B7261" s="356">
        <v>8</v>
      </c>
      <c r="C7261" s="357">
        <v>1702.5772044410003</v>
      </c>
      <c r="D7261" s="357">
        <v>1746.2249370030004</v>
      </c>
      <c r="E7261" s="357">
        <v>17.157827801</v>
      </c>
    </row>
    <row r="7262" spans="1:5">
      <c r="A7262" s="355">
        <f t="shared" si="113"/>
        <v>45960</v>
      </c>
      <c r="B7262" s="356">
        <v>9</v>
      </c>
      <c r="C7262" s="357">
        <v>1752.2356851920006</v>
      </c>
      <c r="D7262" s="357">
        <v>1792.8305333009998</v>
      </c>
      <c r="E7262" s="357">
        <v>16.66919438</v>
      </c>
    </row>
    <row r="7263" spans="1:5">
      <c r="A7263" s="355">
        <f t="shared" si="113"/>
        <v>45960</v>
      </c>
      <c r="B7263" s="356">
        <v>10</v>
      </c>
      <c r="C7263" s="357">
        <v>1789.4429417650001</v>
      </c>
      <c r="D7263" s="357">
        <v>1820.9456078149994</v>
      </c>
      <c r="E7263" s="357">
        <v>16.653147649999998</v>
      </c>
    </row>
    <row r="7264" spans="1:5">
      <c r="A7264" s="355">
        <f t="shared" si="113"/>
        <v>45960</v>
      </c>
      <c r="B7264" s="356">
        <v>11</v>
      </c>
      <c r="C7264" s="357">
        <v>1818.6500409419984</v>
      </c>
      <c r="D7264" s="357">
        <v>1854.1035811960003</v>
      </c>
      <c r="E7264" s="357">
        <v>17.837057052000002</v>
      </c>
    </row>
    <row r="7265" spans="1:5">
      <c r="A7265" s="355">
        <f t="shared" si="113"/>
        <v>45960</v>
      </c>
      <c r="B7265" s="356">
        <v>12</v>
      </c>
      <c r="C7265" s="357">
        <v>1799.1951811360004</v>
      </c>
      <c r="D7265" s="357">
        <v>1835.6962937870003</v>
      </c>
      <c r="E7265" s="357">
        <v>16.818818225000001</v>
      </c>
    </row>
    <row r="7266" spans="1:5">
      <c r="A7266" s="355">
        <f t="shared" si="113"/>
        <v>45960</v>
      </c>
      <c r="B7266" s="356">
        <v>13</v>
      </c>
      <c r="C7266" s="357">
        <v>1797.6087747700003</v>
      </c>
      <c r="D7266" s="357">
        <v>1849.72671752</v>
      </c>
      <c r="E7266" s="357">
        <v>18.282635918</v>
      </c>
    </row>
    <row r="7267" spans="1:5">
      <c r="A7267" s="355">
        <f t="shared" si="113"/>
        <v>45960</v>
      </c>
      <c r="B7267" s="356">
        <v>14</v>
      </c>
      <c r="C7267" s="357">
        <v>1819.3588737719992</v>
      </c>
      <c r="D7267" s="357">
        <v>1862.6662579270001</v>
      </c>
      <c r="E7267" s="357">
        <v>20.413642503999991</v>
      </c>
    </row>
    <row r="7268" spans="1:5">
      <c r="A7268" s="355">
        <f t="shared" si="113"/>
        <v>45960</v>
      </c>
      <c r="B7268" s="356">
        <v>15</v>
      </c>
      <c r="C7268" s="357">
        <v>1831.1587623030002</v>
      </c>
      <c r="D7268" s="357">
        <v>1883.3466793820003</v>
      </c>
      <c r="E7268" s="357">
        <v>18.789308346000006</v>
      </c>
    </row>
    <row r="7269" spans="1:5">
      <c r="A7269" s="355">
        <f t="shared" si="113"/>
        <v>45960</v>
      </c>
      <c r="B7269" s="356">
        <v>16</v>
      </c>
      <c r="C7269" s="357">
        <v>1824.561700211</v>
      </c>
      <c r="D7269" s="357">
        <v>1881.4566398449992</v>
      </c>
      <c r="E7269" s="357">
        <v>16.530963584999999</v>
      </c>
    </row>
    <row r="7270" spans="1:5">
      <c r="A7270" s="355">
        <f t="shared" si="113"/>
        <v>45960</v>
      </c>
      <c r="B7270" s="356">
        <v>17</v>
      </c>
      <c r="C7270" s="357">
        <v>1861.8157681320001</v>
      </c>
      <c r="D7270" s="357">
        <v>1919.5757165320003</v>
      </c>
      <c r="E7270" s="357">
        <v>14.267309126000002</v>
      </c>
    </row>
    <row r="7271" spans="1:5">
      <c r="A7271" s="355">
        <f t="shared" si="113"/>
        <v>45960</v>
      </c>
      <c r="B7271" s="356">
        <v>18</v>
      </c>
      <c r="C7271" s="357">
        <v>1838.7379406599989</v>
      </c>
      <c r="D7271" s="357">
        <v>2003.0457143689996</v>
      </c>
      <c r="E7271" s="357">
        <v>13.559962276999997</v>
      </c>
    </row>
    <row r="7272" spans="1:5">
      <c r="A7272" s="355">
        <f t="shared" si="113"/>
        <v>45960</v>
      </c>
      <c r="B7272" s="356">
        <v>19</v>
      </c>
      <c r="C7272" s="357">
        <v>1795.6826811959997</v>
      </c>
      <c r="D7272" s="357">
        <v>1964.8805500850001</v>
      </c>
      <c r="E7272" s="357">
        <v>13.970296764000008</v>
      </c>
    </row>
    <row r="7273" spans="1:5">
      <c r="A7273" s="355">
        <f t="shared" si="113"/>
        <v>45960</v>
      </c>
      <c r="B7273" s="356">
        <v>20</v>
      </c>
      <c r="C7273" s="357">
        <v>1703.1431249810003</v>
      </c>
      <c r="D7273" s="357">
        <v>1880.786305034</v>
      </c>
      <c r="E7273" s="357">
        <v>14.473385372999999</v>
      </c>
    </row>
    <row r="7274" spans="1:5">
      <c r="A7274" s="355">
        <f t="shared" si="113"/>
        <v>45960</v>
      </c>
      <c r="B7274" s="356">
        <v>21</v>
      </c>
      <c r="C7274" s="357">
        <v>1543.3690437110001</v>
      </c>
      <c r="D7274" s="357">
        <v>1724.2083856179997</v>
      </c>
      <c r="E7274" s="357">
        <v>14.604054602000003</v>
      </c>
    </row>
    <row r="7275" spans="1:5">
      <c r="A7275" s="355">
        <f t="shared" si="113"/>
        <v>45960</v>
      </c>
      <c r="B7275" s="356">
        <v>22</v>
      </c>
      <c r="C7275" s="357">
        <v>1537.0404680480001</v>
      </c>
      <c r="D7275" s="357">
        <v>1577.730667021</v>
      </c>
      <c r="E7275" s="357">
        <v>14.452243712000001</v>
      </c>
    </row>
    <row r="7276" spans="1:5">
      <c r="A7276" s="355">
        <f t="shared" si="113"/>
        <v>45960</v>
      </c>
      <c r="B7276" s="356">
        <v>23</v>
      </c>
      <c r="C7276" s="357">
        <v>1404.5354144680002</v>
      </c>
      <c r="D7276" s="357">
        <v>1418.5984019829998</v>
      </c>
      <c r="E7276" s="357">
        <v>14.197094369999995</v>
      </c>
    </row>
    <row r="7277" spans="1:5">
      <c r="A7277" s="355">
        <f t="shared" si="113"/>
        <v>45961</v>
      </c>
      <c r="B7277" s="356">
        <v>0</v>
      </c>
      <c r="C7277" s="357">
        <v>1276.0600088329998</v>
      </c>
      <c r="D7277" s="357">
        <v>1312.4268785200006</v>
      </c>
      <c r="E7277" s="357">
        <v>14.76667548</v>
      </c>
    </row>
    <row r="7278" spans="1:5">
      <c r="A7278" s="355">
        <f t="shared" si="113"/>
        <v>45961</v>
      </c>
      <c r="B7278" s="356">
        <v>1</v>
      </c>
      <c r="C7278" s="357">
        <v>1220.510029437</v>
      </c>
      <c r="D7278" s="357">
        <v>1260.6742619409999</v>
      </c>
      <c r="E7278" s="357">
        <v>14.093688106999995</v>
      </c>
    </row>
    <row r="7279" spans="1:5">
      <c r="A7279" s="355">
        <f t="shared" si="113"/>
        <v>45961</v>
      </c>
      <c r="B7279" s="356">
        <v>2</v>
      </c>
      <c r="C7279" s="357">
        <v>1178.7011337660001</v>
      </c>
      <c r="D7279" s="357">
        <v>1221.349685808</v>
      </c>
      <c r="E7279" s="357">
        <v>13.798204213999997</v>
      </c>
    </row>
    <row r="7280" spans="1:5">
      <c r="A7280" s="355">
        <f t="shared" si="113"/>
        <v>45961</v>
      </c>
      <c r="B7280" s="356">
        <v>3</v>
      </c>
      <c r="C7280" s="357">
        <v>1177.2598500969998</v>
      </c>
      <c r="D7280" s="357">
        <v>1235.1998817560002</v>
      </c>
      <c r="E7280" s="357">
        <v>13.916508726999993</v>
      </c>
    </row>
    <row r="7281" spans="1:5">
      <c r="A7281" s="355">
        <f t="shared" si="113"/>
        <v>45961</v>
      </c>
      <c r="B7281" s="356">
        <v>4</v>
      </c>
      <c r="C7281" s="357">
        <v>1197.2108249779997</v>
      </c>
      <c r="D7281" s="357">
        <v>1270.4725884140003</v>
      </c>
      <c r="E7281" s="357">
        <v>13.905189628000002</v>
      </c>
    </row>
    <row r="7282" spans="1:5">
      <c r="A7282" s="355">
        <f t="shared" si="113"/>
        <v>45961</v>
      </c>
      <c r="B7282" s="356">
        <v>5</v>
      </c>
      <c r="C7282" s="357">
        <v>1307.7540421229999</v>
      </c>
      <c r="D7282" s="357">
        <v>1369.7949495789996</v>
      </c>
      <c r="E7282" s="357">
        <v>13.976701009999999</v>
      </c>
    </row>
    <row r="7283" spans="1:5">
      <c r="A7283" s="355">
        <f t="shared" si="113"/>
        <v>45961</v>
      </c>
      <c r="B7283" s="356">
        <v>6</v>
      </c>
      <c r="C7283" s="357">
        <v>1403.3339502259998</v>
      </c>
      <c r="D7283" s="357">
        <v>1484.3923384669999</v>
      </c>
      <c r="E7283" s="357">
        <v>13.283639427000001</v>
      </c>
    </row>
    <row r="7284" spans="1:5">
      <c r="A7284" s="355">
        <f t="shared" si="113"/>
        <v>45961</v>
      </c>
      <c r="B7284" s="356">
        <v>7</v>
      </c>
      <c r="C7284" s="357">
        <v>1552.2681395249995</v>
      </c>
      <c r="D7284" s="357">
        <v>1616.2885141440001</v>
      </c>
      <c r="E7284" s="357">
        <v>16.130212956000001</v>
      </c>
    </row>
    <row r="7285" spans="1:5">
      <c r="A7285" s="355">
        <f t="shared" si="113"/>
        <v>45961</v>
      </c>
      <c r="B7285" s="356">
        <v>8</v>
      </c>
      <c r="C7285" s="357">
        <v>1648.4795886580002</v>
      </c>
      <c r="D7285" s="357">
        <v>1710.3762394500004</v>
      </c>
      <c r="E7285" s="357">
        <v>17.932523029000002</v>
      </c>
    </row>
    <row r="7286" spans="1:5">
      <c r="A7286" s="355">
        <f t="shared" si="113"/>
        <v>45961</v>
      </c>
      <c r="B7286" s="356">
        <v>9</v>
      </c>
      <c r="C7286" s="357">
        <v>1687.3890892629993</v>
      </c>
      <c r="D7286" s="357">
        <v>1756.270838203</v>
      </c>
      <c r="E7286" s="357">
        <v>17.747080122000003</v>
      </c>
    </row>
    <row r="7287" spans="1:5">
      <c r="A7287" s="355">
        <f t="shared" si="113"/>
        <v>45961</v>
      </c>
      <c r="B7287" s="356">
        <v>10</v>
      </c>
      <c r="C7287" s="357">
        <v>1725.7555348390006</v>
      </c>
      <c r="D7287" s="357">
        <v>1788.0197340039999</v>
      </c>
      <c r="E7287" s="357">
        <v>18.271782480000002</v>
      </c>
    </row>
    <row r="7288" spans="1:5">
      <c r="A7288" s="355">
        <f t="shared" si="113"/>
        <v>45961</v>
      </c>
      <c r="B7288" s="356">
        <v>11</v>
      </c>
      <c r="C7288" s="357">
        <v>1739.0740876020004</v>
      </c>
      <c r="D7288" s="357">
        <v>1798.3476812759998</v>
      </c>
      <c r="E7288" s="357">
        <v>18.214173974000005</v>
      </c>
    </row>
    <row r="7289" spans="1:5">
      <c r="A7289" s="355">
        <f t="shared" si="113"/>
        <v>45961</v>
      </c>
      <c r="B7289" s="356">
        <v>12</v>
      </c>
      <c r="C7289" s="357">
        <v>1729.9014150169994</v>
      </c>
      <c r="D7289" s="357">
        <v>1794.890411047</v>
      </c>
      <c r="E7289" s="357">
        <v>17.52357597</v>
      </c>
    </row>
    <row r="7290" spans="1:5">
      <c r="A7290" s="355">
        <f t="shared" si="113"/>
        <v>45961</v>
      </c>
      <c r="B7290" s="356">
        <v>13</v>
      </c>
      <c r="C7290" s="357">
        <v>1740.9712626899995</v>
      </c>
      <c r="D7290" s="357">
        <v>1806.0930389409993</v>
      </c>
      <c r="E7290" s="357">
        <v>18.073375097</v>
      </c>
    </row>
    <row r="7291" spans="1:5">
      <c r="A7291" s="355">
        <f t="shared" si="113"/>
        <v>45961</v>
      </c>
      <c r="B7291" s="356">
        <v>14</v>
      </c>
      <c r="C7291" s="357">
        <v>1757.3173319590003</v>
      </c>
      <c r="D7291" s="357">
        <v>1820.407355309</v>
      </c>
      <c r="E7291" s="357">
        <v>18.875827499000003</v>
      </c>
    </row>
    <row r="7292" spans="1:5">
      <c r="A7292" s="355">
        <f t="shared" si="113"/>
        <v>45961</v>
      </c>
      <c r="B7292" s="356">
        <v>15</v>
      </c>
      <c r="C7292" s="357">
        <v>1754.7872315489992</v>
      </c>
      <c r="D7292" s="357">
        <v>1825.8778237319998</v>
      </c>
      <c r="E7292" s="357">
        <v>17.755946655999999</v>
      </c>
    </row>
    <row r="7293" spans="1:5">
      <c r="A7293" s="355">
        <f t="shared" si="113"/>
        <v>45961</v>
      </c>
      <c r="B7293" s="356">
        <v>16</v>
      </c>
      <c r="C7293" s="357">
        <v>1653.3129375379999</v>
      </c>
      <c r="D7293" s="357">
        <v>1801.2374115570001</v>
      </c>
      <c r="E7293" s="357">
        <v>15.527066907000004</v>
      </c>
    </row>
    <row r="7294" spans="1:5">
      <c r="A7294" s="355">
        <f t="shared" si="113"/>
        <v>45961</v>
      </c>
      <c r="B7294" s="356">
        <v>17</v>
      </c>
      <c r="C7294" s="357">
        <v>1742.24085382</v>
      </c>
      <c r="D7294" s="357">
        <v>1837.4324873839998</v>
      </c>
      <c r="E7294" s="357">
        <v>14.866749468999997</v>
      </c>
    </row>
    <row r="7295" spans="1:5">
      <c r="A7295" s="355">
        <f t="shared" si="113"/>
        <v>45961</v>
      </c>
      <c r="B7295" s="356">
        <v>18</v>
      </c>
      <c r="C7295" s="357">
        <v>1766.9942301220003</v>
      </c>
      <c r="D7295" s="357">
        <v>1924.4872296469998</v>
      </c>
      <c r="E7295" s="357">
        <v>12.684355112</v>
      </c>
    </row>
    <row r="7296" spans="1:5">
      <c r="A7296" s="355">
        <f t="shared" si="113"/>
        <v>45961</v>
      </c>
      <c r="B7296" s="356">
        <v>19</v>
      </c>
      <c r="C7296" s="357">
        <v>1720.3662611829996</v>
      </c>
      <c r="D7296" s="357">
        <v>1884.5377166060002</v>
      </c>
      <c r="E7296" s="357">
        <v>12.337400772999999</v>
      </c>
    </row>
    <row r="7297" spans="1:5">
      <c r="A7297" s="355">
        <f t="shared" si="113"/>
        <v>45961</v>
      </c>
      <c r="B7297" s="356">
        <v>20</v>
      </c>
      <c r="C7297" s="357">
        <v>1623.6100268089995</v>
      </c>
      <c r="D7297" s="357">
        <v>1793.1154351530006</v>
      </c>
      <c r="E7297" s="357">
        <v>12.368471644999996</v>
      </c>
    </row>
    <row r="7298" spans="1:5">
      <c r="A7298" s="355">
        <f t="shared" si="113"/>
        <v>45961</v>
      </c>
      <c r="B7298" s="356">
        <v>21</v>
      </c>
      <c r="C7298" s="357">
        <v>1497.8027293070002</v>
      </c>
      <c r="D7298" s="357">
        <v>1663.4088073380005</v>
      </c>
      <c r="E7298" s="357">
        <v>13.709167740999996</v>
      </c>
    </row>
    <row r="7299" spans="1:5">
      <c r="A7299" s="355">
        <f t="shared" si="113"/>
        <v>45961</v>
      </c>
      <c r="B7299" s="356">
        <v>22</v>
      </c>
      <c r="C7299" s="357">
        <v>1512.6772411310003</v>
      </c>
      <c r="D7299" s="357">
        <v>1523.9891930340002</v>
      </c>
      <c r="E7299" s="357">
        <v>16.800880276999994</v>
      </c>
    </row>
    <row r="7300" spans="1:5">
      <c r="A7300" s="355">
        <f t="shared" si="113"/>
        <v>45961</v>
      </c>
      <c r="B7300" s="356">
        <v>23</v>
      </c>
      <c r="C7300" s="357">
        <v>1477.2194937910003</v>
      </c>
      <c r="D7300" s="357">
        <v>1390.9091116669999</v>
      </c>
      <c r="E7300" s="357">
        <v>18.151304303999989</v>
      </c>
    </row>
    <row r="7301" spans="1:5">
      <c r="A7301" s="355">
        <f t="shared" si="113"/>
        <v>45962</v>
      </c>
      <c r="B7301" s="356">
        <v>0</v>
      </c>
      <c r="C7301" s="357">
        <v>1260.7877472139999</v>
      </c>
      <c r="D7301" s="357">
        <v>1284.4969273890001</v>
      </c>
      <c r="E7301" s="357">
        <v>17.590632254999996</v>
      </c>
    </row>
    <row r="7302" spans="1:5">
      <c r="A7302" s="355">
        <f t="shared" ref="A7302:A7365" si="114">IF(B7302=0,A7301+1,A7301)</f>
        <v>45962</v>
      </c>
      <c r="B7302" s="356">
        <v>1</v>
      </c>
      <c r="C7302" s="357">
        <v>1196.5897280600002</v>
      </c>
      <c r="D7302" s="357">
        <v>1224.1682668379999</v>
      </c>
      <c r="E7302" s="357">
        <v>16.753709819999994</v>
      </c>
    </row>
    <row r="7303" spans="1:5">
      <c r="A7303" s="355">
        <f t="shared" si="114"/>
        <v>45962</v>
      </c>
      <c r="B7303" s="356">
        <v>2</v>
      </c>
      <c r="C7303" s="357">
        <v>1191.1783055379997</v>
      </c>
      <c r="D7303" s="357">
        <v>1187.8373983609999</v>
      </c>
      <c r="E7303" s="357">
        <v>17.167690025999999</v>
      </c>
    </row>
    <row r="7304" spans="1:5">
      <c r="A7304" s="355">
        <f t="shared" si="114"/>
        <v>45962</v>
      </c>
      <c r="B7304" s="356">
        <v>3</v>
      </c>
      <c r="C7304" s="357">
        <v>1156.2180858519996</v>
      </c>
      <c r="D7304" s="357">
        <v>1160.5437318519992</v>
      </c>
      <c r="E7304" s="357">
        <v>16.557383155999993</v>
      </c>
    </row>
    <row r="7305" spans="1:5">
      <c r="A7305" s="355">
        <f t="shared" si="114"/>
        <v>45962</v>
      </c>
      <c r="B7305" s="356">
        <v>4</v>
      </c>
      <c r="C7305" s="357">
        <v>1174.6302151510004</v>
      </c>
      <c r="D7305" s="357">
        <v>1174.6734313499999</v>
      </c>
      <c r="E7305" s="357">
        <v>16.337952294000001</v>
      </c>
    </row>
    <row r="7306" spans="1:5">
      <c r="A7306" s="355">
        <f t="shared" si="114"/>
        <v>45962</v>
      </c>
      <c r="B7306" s="356">
        <v>5</v>
      </c>
      <c r="C7306" s="357">
        <v>1206.0662207400003</v>
      </c>
      <c r="D7306" s="357">
        <v>1205.2745341069997</v>
      </c>
      <c r="E7306" s="357">
        <v>15.701274533000003</v>
      </c>
    </row>
    <row r="7307" spans="1:5">
      <c r="A7307" s="355">
        <f t="shared" si="114"/>
        <v>45962</v>
      </c>
      <c r="B7307" s="356">
        <v>6</v>
      </c>
      <c r="C7307" s="357">
        <v>1189.5679850860001</v>
      </c>
      <c r="D7307" s="357">
        <v>1199.9152134799992</v>
      </c>
      <c r="E7307" s="357">
        <v>14.388781061999996</v>
      </c>
    </row>
    <row r="7308" spans="1:5">
      <c r="A7308" s="355">
        <f t="shared" si="114"/>
        <v>45962</v>
      </c>
      <c r="B7308" s="356">
        <v>7</v>
      </c>
      <c r="C7308" s="357">
        <v>1303.9517885959997</v>
      </c>
      <c r="D7308" s="357">
        <v>1291.1210024119998</v>
      </c>
      <c r="E7308" s="357">
        <v>14.952935356999996</v>
      </c>
    </row>
    <row r="7309" spans="1:5">
      <c r="A7309" s="355">
        <f t="shared" si="114"/>
        <v>45962</v>
      </c>
      <c r="B7309" s="356">
        <v>8</v>
      </c>
      <c r="C7309" s="357">
        <v>1399.0418654099992</v>
      </c>
      <c r="D7309" s="357">
        <v>1382.2225252720007</v>
      </c>
      <c r="E7309" s="357">
        <v>15.439554123000001</v>
      </c>
    </row>
    <row r="7310" spans="1:5">
      <c r="A7310" s="355">
        <f t="shared" si="114"/>
        <v>45962</v>
      </c>
      <c r="B7310" s="356">
        <v>9</v>
      </c>
      <c r="C7310" s="357">
        <v>1431.7391412589998</v>
      </c>
      <c r="D7310" s="357">
        <v>1441.4879951129994</v>
      </c>
      <c r="E7310" s="357">
        <v>15.998467208000001</v>
      </c>
    </row>
    <row r="7311" spans="1:5">
      <c r="A7311" s="355">
        <f t="shared" si="114"/>
        <v>45962</v>
      </c>
      <c r="B7311" s="356">
        <v>10</v>
      </c>
      <c r="C7311" s="357">
        <v>1505.2600842320007</v>
      </c>
      <c r="D7311" s="357">
        <v>1480.6935143619999</v>
      </c>
      <c r="E7311" s="357">
        <v>16.178930427000004</v>
      </c>
    </row>
    <row r="7312" spans="1:5">
      <c r="A7312" s="355">
        <f t="shared" si="114"/>
        <v>45962</v>
      </c>
      <c r="B7312" s="356">
        <v>11</v>
      </c>
      <c r="C7312" s="357">
        <v>1532.5829847519999</v>
      </c>
      <c r="D7312" s="357">
        <v>1508.3479072020004</v>
      </c>
      <c r="E7312" s="357">
        <v>16.145058479000003</v>
      </c>
    </row>
    <row r="7313" spans="1:5">
      <c r="A7313" s="355">
        <f t="shared" si="114"/>
        <v>45962</v>
      </c>
      <c r="B7313" s="356">
        <v>12</v>
      </c>
      <c r="C7313" s="357">
        <v>1529.8830607649998</v>
      </c>
      <c r="D7313" s="357">
        <v>1503.6039708819994</v>
      </c>
      <c r="E7313" s="357">
        <v>15.695129208000003</v>
      </c>
    </row>
    <row r="7314" spans="1:5">
      <c r="A7314" s="355">
        <f t="shared" si="114"/>
        <v>45962</v>
      </c>
      <c r="B7314" s="356">
        <v>13</v>
      </c>
      <c r="C7314" s="357">
        <v>1504.4330560830003</v>
      </c>
      <c r="D7314" s="357">
        <v>1468.0944494320004</v>
      </c>
      <c r="E7314" s="357">
        <v>16.084321500000001</v>
      </c>
    </row>
    <row r="7315" spans="1:5">
      <c r="A7315" s="355">
        <f t="shared" si="114"/>
        <v>45962</v>
      </c>
      <c r="B7315" s="356">
        <v>14</v>
      </c>
      <c r="C7315" s="357">
        <v>1487.9935309959994</v>
      </c>
      <c r="D7315" s="357">
        <v>1455.0966929589999</v>
      </c>
      <c r="E7315" s="357">
        <v>16.353292364999998</v>
      </c>
    </row>
    <row r="7316" spans="1:5">
      <c r="A7316" s="355">
        <f t="shared" si="114"/>
        <v>45962</v>
      </c>
      <c r="B7316" s="356">
        <v>15</v>
      </c>
      <c r="C7316" s="357">
        <v>1438.8618781490002</v>
      </c>
      <c r="D7316" s="357">
        <v>1452.5830290730005</v>
      </c>
      <c r="E7316" s="357">
        <v>16.832181841000001</v>
      </c>
    </row>
    <row r="7317" spans="1:5">
      <c r="A7317" s="355">
        <f t="shared" si="114"/>
        <v>45962</v>
      </c>
      <c r="B7317" s="356">
        <v>16</v>
      </c>
      <c r="C7317" s="357">
        <v>1334.8123480029994</v>
      </c>
      <c r="D7317" s="357">
        <v>1463.9880336859999</v>
      </c>
      <c r="E7317" s="357">
        <v>15.914723768</v>
      </c>
    </row>
    <row r="7318" spans="1:5">
      <c r="A7318" s="355">
        <f t="shared" si="114"/>
        <v>45962</v>
      </c>
      <c r="B7318" s="356">
        <v>17</v>
      </c>
      <c r="C7318" s="357">
        <v>1483.1258532190004</v>
      </c>
      <c r="D7318" s="357">
        <v>1556.9398764540006</v>
      </c>
      <c r="E7318" s="357">
        <v>15.341673580000007</v>
      </c>
    </row>
    <row r="7319" spans="1:5">
      <c r="A7319" s="355">
        <f t="shared" si="114"/>
        <v>45962</v>
      </c>
      <c r="B7319" s="356">
        <v>18</v>
      </c>
      <c r="C7319" s="357">
        <v>1532.6508818479997</v>
      </c>
      <c r="D7319" s="357">
        <v>1679.0620994939998</v>
      </c>
      <c r="E7319" s="357">
        <v>15.750380968000002</v>
      </c>
    </row>
    <row r="7320" spans="1:5">
      <c r="A7320" s="355">
        <f t="shared" si="114"/>
        <v>45962</v>
      </c>
      <c r="B7320" s="356">
        <v>19</v>
      </c>
      <c r="C7320" s="357">
        <v>1512.6899657149995</v>
      </c>
      <c r="D7320" s="357">
        <v>1665.6823648000002</v>
      </c>
      <c r="E7320" s="357">
        <v>15.429176970999997</v>
      </c>
    </row>
    <row r="7321" spans="1:5">
      <c r="A7321" s="355">
        <f t="shared" si="114"/>
        <v>45962</v>
      </c>
      <c r="B7321" s="356">
        <v>20</v>
      </c>
      <c r="C7321" s="357">
        <v>1447.8264210670004</v>
      </c>
      <c r="D7321" s="357">
        <v>1603.4096184839993</v>
      </c>
      <c r="E7321" s="357">
        <v>15.041938394000002</v>
      </c>
    </row>
    <row r="7322" spans="1:5">
      <c r="A7322" s="355">
        <f t="shared" si="114"/>
        <v>45962</v>
      </c>
      <c r="B7322" s="356">
        <v>21</v>
      </c>
      <c r="C7322" s="357">
        <v>1358.4084804249992</v>
      </c>
      <c r="D7322" s="357">
        <v>1486.4889095460005</v>
      </c>
      <c r="E7322" s="357">
        <v>15.122898071</v>
      </c>
    </row>
    <row r="7323" spans="1:5">
      <c r="A7323" s="355">
        <f t="shared" si="114"/>
        <v>45962</v>
      </c>
      <c r="B7323" s="356">
        <v>22</v>
      </c>
      <c r="C7323" s="357">
        <v>1317.7019666670003</v>
      </c>
      <c r="D7323" s="357">
        <v>1366.1178245210008</v>
      </c>
      <c r="E7323" s="357">
        <v>15.088414607000001</v>
      </c>
    </row>
    <row r="7324" spans="1:5">
      <c r="A7324" s="355">
        <f t="shared" si="114"/>
        <v>45962</v>
      </c>
      <c r="B7324" s="356">
        <v>23</v>
      </c>
      <c r="C7324" s="357">
        <v>1227.8107250909998</v>
      </c>
      <c r="D7324" s="357">
        <v>1243.7690615229999</v>
      </c>
      <c r="E7324" s="357">
        <v>15.254944003</v>
      </c>
    </row>
    <row r="7325" spans="1:5">
      <c r="A7325" s="355">
        <f t="shared" si="114"/>
        <v>45963</v>
      </c>
      <c r="B7325" s="356">
        <v>0</v>
      </c>
      <c r="C7325" s="357">
        <v>1066.5142060400005</v>
      </c>
      <c r="D7325" s="357">
        <v>1147.766870664</v>
      </c>
      <c r="E7325" s="357">
        <v>15.191475458000008</v>
      </c>
    </row>
    <row r="7326" spans="1:5">
      <c r="A7326" s="355">
        <f t="shared" si="114"/>
        <v>45963</v>
      </c>
      <c r="B7326" s="356">
        <v>1</v>
      </c>
      <c r="C7326" s="357">
        <v>995.56710462099966</v>
      </c>
      <c r="D7326" s="357">
        <v>1084.1390866190002</v>
      </c>
      <c r="E7326" s="357">
        <v>15.035128611999996</v>
      </c>
    </row>
    <row r="7327" spans="1:5">
      <c r="A7327" s="355">
        <f t="shared" si="114"/>
        <v>45963</v>
      </c>
      <c r="B7327" s="356">
        <v>2</v>
      </c>
      <c r="C7327" s="357">
        <v>973.8459563940005</v>
      </c>
      <c r="D7327" s="357">
        <v>1060.076933692</v>
      </c>
      <c r="E7327" s="357">
        <v>14.950785624999996</v>
      </c>
    </row>
    <row r="7328" spans="1:5">
      <c r="A7328" s="355">
        <f t="shared" si="114"/>
        <v>45963</v>
      </c>
      <c r="B7328" s="356">
        <v>3</v>
      </c>
      <c r="C7328" s="357">
        <v>954.95011318599973</v>
      </c>
      <c r="D7328" s="357">
        <v>1038.6415703780003</v>
      </c>
      <c r="E7328" s="357">
        <v>15.266894719000003</v>
      </c>
    </row>
    <row r="7329" spans="1:5">
      <c r="A7329" s="355">
        <f t="shared" si="114"/>
        <v>45963</v>
      </c>
      <c r="B7329" s="356">
        <v>4</v>
      </c>
      <c r="C7329" s="357">
        <v>975.52328078199992</v>
      </c>
      <c r="D7329" s="357">
        <v>1053.811436852</v>
      </c>
      <c r="E7329" s="357">
        <v>15.478146911000001</v>
      </c>
    </row>
    <row r="7330" spans="1:5">
      <c r="A7330" s="355">
        <f t="shared" si="114"/>
        <v>45963</v>
      </c>
      <c r="B7330" s="356">
        <v>5</v>
      </c>
      <c r="C7330" s="357">
        <v>1020.3297107450002</v>
      </c>
      <c r="D7330" s="357">
        <v>1093.5618950650003</v>
      </c>
      <c r="E7330" s="357">
        <v>14.974130043000001</v>
      </c>
    </row>
    <row r="7331" spans="1:5">
      <c r="A7331" s="355">
        <f t="shared" si="114"/>
        <v>45963</v>
      </c>
      <c r="B7331" s="356">
        <v>6</v>
      </c>
      <c r="C7331" s="357">
        <v>1009.7709620570002</v>
      </c>
      <c r="D7331" s="357">
        <v>1130.184352726</v>
      </c>
      <c r="E7331" s="357">
        <v>13.482366175000003</v>
      </c>
    </row>
    <row r="7332" spans="1:5">
      <c r="A7332" s="355">
        <f t="shared" si="114"/>
        <v>45963</v>
      </c>
      <c r="B7332" s="356">
        <v>7</v>
      </c>
      <c r="C7332" s="357">
        <v>1066.1416487500005</v>
      </c>
      <c r="D7332" s="357">
        <v>1229.7508839280003</v>
      </c>
      <c r="E7332" s="357">
        <v>14.043565215000003</v>
      </c>
    </row>
    <row r="7333" spans="1:5">
      <c r="A7333" s="355">
        <f t="shared" si="114"/>
        <v>45963</v>
      </c>
      <c r="B7333" s="356">
        <v>8</v>
      </c>
      <c r="C7333" s="357">
        <v>1142.2215668389999</v>
      </c>
      <c r="D7333" s="357">
        <v>1330.2492388769999</v>
      </c>
      <c r="E7333" s="357">
        <v>13.803424569999999</v>
      </c>
    </row>
    <row r="7334" spans="1:5">
      <c r="A7334" s="355">
        <f t="shared" si="114"/>
        <v>45963</v>
      </c>
      <c r="B7334" s="356">
        <v>9</v>
      </c>
      <c r="C7334" s="357">
        <v>1202.1551329790007</v>
      </c>
      <c r="D7334" s="357">
        <v>1396.1191451980001</v>
      </c>
      <c r="E7334" s="357">
        <v>13.926359594999997</v>
      </c>
    </row>
    <row r="7335" spans="1:5">
      <c r="A7335" s="355">
        <f t="shared" si="114"/>
        <v>45963</v>
      </c>
      <c r="B7335" s="356">
        <v>10</v>
      </c>
      <c r="C7335" s="357">
        <v>1215.0115153840004</v>
      </c>
      <c r="D7335" s="357">
        <v>1415.4562664519997</v>
      </c>
      <c r="E7335" s="357">
        <v>14.247627291000002</v>
      </c>
    </row>
    <row r="7336" spans="1:5">
      <c r="A7336" s="355">
        <f t="shared" si="114"/>
        <v>45963</v>
      </c>
      <c r="B7336" s="356">
        <v>11</v>
      </c>
      <c r="C7336" s="357">
        <v>1240.9968313060001</v>
      </c>
      <c r="D7336" s="357">
        <v>1444.1928313360004</v>
      </c>
      <c r="E7336" s="357">
        <v>14.609635813999999</v>
      </c>
    </row>
    <row r="7337" spans="1:5">
      <c r="A7337" s="355">
        <f t="shared" si="114"/>
        <v>45963</v>
      </c>
      <c r="B7337" s="356">
        <v>12</v>
      </c>
      <c r="C7337" s="357">
        <v>1265.2285169100003</v>
      </c>
      <c r="D7337" s="357">
        <v>1463.3988523449998</v>
      </c>
      <c r="E7337" s="357">
        <v>14.938792214000001</v>
      </c>
    </row>
    <row r="7338" spans="1:5">
      <c r="A7338" s="355">
        <f t="shared" si="114"/>
        <v>45963</v>
      </c>
      <c r="B7338" s="356">
        <v>13</v>
      </c>
      <c r="C7338" s="357">
        <v>1254.1785897239997</v>
      </c>
      <c r="D7338" s="357">
        <v>1464.0644712770004</v>
      </c>
      <c r="E7338" s="357">
        <v>15.147355839999999</v>
      </c>
    </row>
    <row r="7339" spans="1:5">
      <c r="A7339" s="355">
        <f t="shared" si="114"/>
        <v>45963</v>
      </c>
      <c r="B7339" s="356">
        <v>14</v>
      </c>
      <c r="C7339" s="357">
        <v>1249.8316424449999</v>
      </c>
      <c r="D7339" s="357">
        <v>1457.3048126189999</v>
      </c>
      <c r="E7339" s="357">
        <v>15.875698597000005</v>
      </c>
    </row>
    <row r="7340" spans="1:5">
      <c r="A7340" s="355">
        <f t="shared" si="114"/>
        <v>45963</v>
      </c>
      <c r="B7340" s="356">
        <v>15</v>
      </c>
      <c r="C7340" s="357">
        <v>1233.2294770079998</v>
      </c>
      <c r="D7340" s="357">
        <v>1463.5380209429998</v>
      </c>
      <c r="E7340" s="357">
        <v>15.625363033999998</v>
      </c>
    </row>
    <row r="7341" spans="1:5">
      <c r="A7341" s="355">
        <f t="shared" si="114"/>
        <v>45963</v>
      </c>
      <c r="B7341" s="356">
        <v>16</v>
      </c>
      <c r="C7341" s="357">
        <v>1258.5551309510001</v>
      </c>
      <c r="D7341" s="357">
        <v>1469.2881745179998</v>
      </c>
      <c r="E7341" s="357">
        <v>15.798478069</v>
      </c>
    </row>
    <row r="7342" spans="1:5">
      <c r="A7342" s="355">
        <f t="shared" si="114"/>
        <v>45963</v>
      </c>
      <c r="B7342" s="356">
        <v>17</v>
      </c>
      <c r="C7342" s="357">
        <v>1448.3801681470002</v>
      </c>
      <c r="D7342" s="357">
        <v>1570.4972961669994</v>
      </c>
      <c r="E7342" s="357">
        <v>16.244101889000003</v>
      </c>
    </row>
    <row r="7343" spans="1:5">
      <c r="A7343" s="355">
        <f t="shared" si="114"/>
        <v>45963</v>
      </c>
      <c r="B7343" s="356">
        <v>18</v>
      </c>
      <c r="C7343" s="357">
        <v>1523.6332436889998</v>
      </c>
      <c r="D7343" s="357">
        <v>1698.2282284479995</v>
      </c>
      <c r="E7343" s="357">
        <v>16.085375467000002</v>
      </c>
    </row>
    <row r="7344" spans="1:5">
      <c r="A7344" s="355">
        <f t="shared" si="114"/>
        <v>45963</v>
      </c>
      <c r="B7344" s="356">
        <v>19</v>
      </c>
      <c r="C7344" s="357">
        <v>1520.4680971930004</v>
      </c>
      <c r="D7344" s="357">
        <v>1696.9897027879997</v>
      </c>
      <c r="E7344" s="357">
        <v>16.204421757000002</v>
      </c>
    </row>
    <row r="7345" spans="1:5">
      <c r="A7345" s="355">
        <f t="shared" si="114"/>
        <v>45963</v>
      </c>
      <c r="B7345" s="356">
        <v>20</v>
      </c>
      <c r="C7345" s="357">
        <v>1452.5207633530001</v>
      </c>
      <c r="D7345" s="357">
        <v>1632.5547556780002</v>
      </c>
      <c r="E7345" s="357">
        <v>16.043253916999998</v>
      </c>
    </row>
    <row r="7346" spans="1:5">
      <c r="A7346" s="355">
        <f t="shared" si="114"/>
        <v>45963</v>
      </c>
      <c r="B7346" s="356">
        <v>21</v>
      </c>
      <c r="C7346" s="357">
        <v>1340.8401769969996</v>
      </c>
      <c r="D7346" s="357">
        <v>1508.6904250599998</v>
      </c>
      <c r="E7346" s="357">
        <v>16.165489795999999</v>
      </c>
    </row>
    <row r="7347" spans="1:5">
      <c r="A7347" s="355">
        <f t="shared" si="114"/>
        <v>45963</v>
      </c>
      <c r="B7347" s="356">
        <v>22</v>
      </c>
      <c r="C7347" s="357">
        <v>1263.3886279479998</v>
      </c>
      <c r="D7347" s="357">
        <v>1380.4588288549996</v>
      </c>
      <c r="E7347" s="357">
        <v>16.130867821999999</v>
      </c>
    </row>
    <row r="7348" spans="1:5">
      <c r="A7348" s="355">
        <f t="shared" si="114"/>
        <v>45963</v>
      </c>
      <c r="B7348" s="356">
        <v>23</v>
      </c>
      <c r="C7348" s="357">
        <v>1187.3422020399998</v>
      </c>
      <c r="D7348" s="357">
        <v>1243.4748702669997</v>
      </c>
      <c r="E7348" s="357">
        <v>16.402323284999991</v>
      </c>
    </row>
    <row r="7349" spans="1:5">
      <c r="A7349" s="355">
        <f t="shared" si="114"/>
        <v>45964</v>
      </c>
      <c r="B7349" s="356">
        <v>0</v>
      </c>
      <c r="C7349" s="357">
        <v>1004.388135485</v>
      </c>
      <c r="D7349" s="357">
        <v>1157.3862792399998</v>
      </c>
      <c r="E7349" s="357">
        <v>16.771014962000002</v>
      </c>
    </row>
    <row r="7350" spans="1:5">
      <c r="A7350" s="355">
        <f t="shared" si="114"/>
        <v>45964</v>
      </c>
      <c r="B7350" s="356">
        <v>1</v>
      </c>
      <c r="C7350" s="357">
        <v>951.35794991299997</v>
      </c>
      <c r="D7350" s="357">
        <v>1102.113209138</v>
      </c>
      <c r="E7350" s="357">
        <v>17.371647155999995</v>
      </c>
    </row>
    <row r="7351" spans="1:5">
      <c r="A7351" s="355">
        <f t="shared" si="114"/>
        <v>45964</v>
      </c>
      <c r="B7351" s="356">
        <v>2</v>
      </c>
      <c r="C7351" s="357">
        <v>917.85811299200031</v>
      </c>
      <c r="D7351" s="357">
        <v>1076.1780444000001</v>
      </c>
      <c r="E7351" s="357">
        <v>17.942324332000013</v>
      </c>
    </row>
    <row r="7352" spans="1:5">
      <c r="A7352" s="355">
        <f t="shared" si="114"/>
        <v>45964</v>
      </c>
      <c r="B7352" s="356">
        <v>3</v>
      </c>
      <c r="C7352" s="357">
        <v>922.90416025900015</v>
      </c>
      <c r="D7352" s="357">
        <v>1080.111371167</v>
      </c>
      <c r="E7352" s="357">
        <v>18.184232561999995</v>
      </c>
    </row>
    <row r="7353" spans="1:5">
      <c r="A7353" s="355">
        <f t="shared" si="114"/>
        <v>45964</v>
      </c>
      <c r="B7353" s="356">
        <v>4</v>
      </c>
      <c r="C7353" s="357">
        <v>972.15940295099983</v>
      </c>
      <c r="D7353" s="357">
        <v>1128.691016066</v>
      </c>
      <c r="E7353" s="357">
        <v>17.549350649000004</v>
      </c>
    </row>
    <row r="7354" spans="1:5">
      <c r="A7354" s="355">
        <f t="shared" si="114"/>
        <v>45964</v>
      </c>
      <c r="B7354" s="356">
        <v>5</v>
      </c>
      <c r="C7354" s="357">
        <v>1077.7482021570002</v>
      </c>
      <c r="D7354" s="357">
        <v>1235.9309501759999</v>
      </c>
      <c r="E7354" s="357">
        <v>12.843868183999998</v>
      </c>
    </row>
    <row r="7355" spans="1:5">
      <c r="A7355" s="355">
        <f t="shared" si="114"/>
        <v>45964</v>
      </c>
      <c r="B7355" s="356">
        <v>6</v>
      </c>
      <c r="C7355" s="357">
        <v>1246.5142494840004</v>
      </c>
      <c r="D7355" s="357">
        <v>1350.1152917580007</v>
      </c>
      <c r="E7355" s="357">
        <v>12.792669007000004</v>
      </c>
    </row>
    <row r="7356" spans="1:5">
      <c r="A7356" s="355">
        <f t="shared" si="114"/>
        <v>45964</v>
      </c>
      <c r="B7356" s="356">
        <v>7</v>
      </c>
      <c r="C7356" s="357">
        <v>1454.6498097290007</v>
      </c>
      <c r="D7356" s="357">
        <v>1530.5016810480004</v>
      </c>
      <c r="E7356" s="357">
        <v>15.390318168999999</v>
      </c>
    </row>
    <row r="7357" spans="1:5">
      <c r="A7357" s="355">
        <f t="shared" si="114"/>
        <v>45964</v>
      </c>
      <c r="B7357" s="356">
        <v>8</v>
      </c>
      <c r="C7357" s="357">
        <v>1558.0974761919999</v>
      </c>
      <c r="D7357" s="357">
        <v>1659.4128757319997</v>
      </c>
      <c r="E7357" s="357">
        <v>18.556658129999999</v>
      </c>
    </row>
    <row r="7358" spans="1:5">
      <c r="A7358" s="355">
        <f t="shared" si="114"/>
        <v>45964</v>
      </c>
      <c r="B7358" s="356">
        <v>9</v>
      </c>
      <c r="C7358" s="357">
        <v>1648.9967764690002</v>
      </c>
      <c r="D7358" s="357">
        <v>1744.1253963029999</v>
      </c>
      <c r="E7358" s="357">
        <v>20.137484993999998</v>
      </c>
    </row>
    <row r="7359" spans="1:5">
      <c r="A7359" s="355">
        <f t="shared" si="114"/>
        <v>45964</v>
      </c>
      <c r="B7359" s="356">
        <v>10</v>
      </c>
      <c r="C7359" s="357">
        <v>1702.3510011349997</v>
      </c>
      <c r="D7359" s="357">
        <v>1770.5525587629995</v>
      </c>
      <c r="E7359" s="357">
        <v>19.816258441000006</v>
      </c>
    </row>
    <row r="7360" spans="1:5">
      <c r="A7360" s="355">
        <f t="shared" si="114"/>
        <v>45964</v>
      </c>
      <c r="B7360" s="356">
        <v>11</v>
      </c>
      <c r="C7360" s="357">
        <v>1751.0022757530003</v>
      </c>
      <c r="D7360" s="357">
        <v>1813.3009639260003</v>
      </c>
      <c r="E7360" s="357">
        <v>20.536274829999996</v>
      </c>
    </row>
    <row r="7361" spans="1:5">
      <c r="A7361" s="355">
        <f t="shared" si="114"/>
        <v>45964</v>
      </c>
      <c r="B7361" s="356">
        <v>12</v>
      </c>
      <c r="C7361" s="357">
        <v>1734.6862037120004</v>
      </c>
      <c r="D7361" s="357">
        <v>1800.1854879980003</v>
      </c>
      <c r="E7361" s="357">
        <v>19.317248387999999</v>
      </c>
    </row>
    <row r="7362" spans="1:5">
      <c r="A7362" s="355">
        <f t="shared" si="114"/>
        <v>45964</v>
      </c>
      <c r="B7362" s="356">
        <v>13</v>
      </c>
      <c r="C7362" s="357">
        <v>1732.1654099799998</v>
      </c>
      <c r="D7362" s="357">
        <v>1796.9698824170007</v>
      </c>
      <c r="E7362" s="357">
        <v>19.656402146999998</v>
      </c>
    </row>
    <row r="7363" spans="1:5">
      <c r="A7363" s="355">
        <f t="shared" si="114"/>
        <v>45964</v>
      </c>
      <c r="B7363" s="356">
        <v>14</v>
      </c>
      <c r="C7363" s="357">
        <v>1737.1975449140004</v>
      </c>
      <c r="D7363" s="357">
        <v>1814.722057128</v>
      </c>
      <c r="E7363" s="357">
        <v>21.397782561</v>
      </c>
    </row>
    <row r="7364" spans="1:5">
      <c r="A7364" s="355">
        <f t="shared" si="114"/>
        <v>45964</v>
      </c>
      <c r="B7364" s="356">
        <v>15</v>
      </c>
      <c r="C7364" s="357">
        <v>1741.4965913850003</v>
      </c>
      <c r="D7364" s="357">
        <v>1815.4716148060002</v>
      </c>
      <c r="E7364" s="357">
        <v>21.510013081999997</v>
      </c>
    </row>
    <row r="7365" spans="1:5">
      <c r="A7365" s="355">
        <f t="shared" si="114"/>
        <v>45964</v>
      </c>
      <c r="B7365" s="356">
        <v>16</v>
      </c>
      <c r="C7365" s="357">
        <v>1705.6712533709997</v>
      </c>
      <c r="D7365" s="357">
        <v>1807.0509862800004</v>
      </c>
      <c r="E7365" s="357">
        <v>19.835684499999996</v>
      </c>
    </row>
    <row r="7366" spans="1:5">
      <c r="A7366" s="355">
        <f t="shared" ref="A7366:A7429" si="115">IF(B7366=0,A7365+1,A7365)</f>
        <v>45964</v>
      </c>
      <c r="B7366" s="356">
        <v>17</v>
      </c>
      <c r="C7366" s="357">
        <v>1815.4682294719998</v>
      </c>
      <c r="D7366" s="357">
        <v>1876.8710544720009</v>
      </c>
      <c r="E7366" s="357">
        <v>16.702394495000004</v>
      </c>
    </row>
    <row r="7367" spans="1:5">
      <c r="A7367" s="355">
        <f t="shared" si="115"/>
        <v>45964</v>
      </c>
      <c r="B7367" s="356">
        <v>18</v>
      </c>
      <c r="C7367" s="357">
        <v>1787.1350634700007</v>
      </c>
      <c r="D7367" s="357">
        <v>1948.6799120330006</v>
      </c>
      <c r="E7367" s="357">
        <v>15.693066639000001</v>
      </c>
    </row>
    <row r="7368" spans="1:5">
      <c r="A7368" s="355">
        <f t="shared" si="115"/>
        <v>45964</v>
      </c>
      <c r="B7368" s="356">
        <v>19</v>
      </c>
      <c r="C7368" s="357">
        <v>1747.1737025959997</v>
      </c>
      <c r="D7368" s="357">
        <v>1910.9059360899996</v>
      </c>
      <c r="E7368" s="357">
        <v>15.374035515999998</v>
      </c>
    </row>
    <row r="7369" spans="1:5">
      <c r="A7369" s="355">
        <f t="shared" si="115"/>
        <v>45964</v>
      </c>
      <c r="B7369" s="356">
        <v>20</v>
      </c>
      <c r="C7369" s="357">
        <v>1652.450346546</v>
      </c>
      <c r="D7369" s="357">
        <v>1819.6182966619999</v>
      </c>
      <c r="E7369" s="357">
        <v>15.235793185999997</v>
      </c>
    </row>
    <row r="7370" spans="1:5">
      <c r="A7370" s="355">
        <f t="shared" si="115"/>
        <v>45964</v>
      </c>
      <c r="B7370" s="356">
        <v>21</v>
      </c>
      <c r="C7370" s="357">
        <v>1495.231252007</v>
      </c>
      <c r="D7370" s="357">
        <v>1668.0231620890002</v>
      </c>
      <c r="E7370" s="357">
        <v>15.218578097</v>
      </c>
    </row>
    <row r="7371" spans="1:5">
      <c r="A7371" s="355">
        <f t="shared" si="115"/>
        <v>45964</v>
      </c>
      <c r="B7371" s="356">
        <v>22</v>
      </c>
      <c r="C7371" s="357">
        <v>1388.6525344410004</v>
      </c>
      <c r="D7371" s="357">
        <v>1521.653723786</v>
      </c>
      <c r="E7371" s="357">
        <v>14.860798325000001</v>
      </c>
    </row>
    <row r="7372" spans="1:5">
      <c r="A7372" s="355">
        <f t="shared" si="115"/>
        <v>45964</v>
      </c>
      <c r="B7372" s="356">
        <v>23</v>
      </c>
      <c r="C7372" s="357">
        <v>1221.632645119</v>
      </c>
      <c r="D7372" s="357">
        <v>1363.1771275770011</v>
      </c>
      <c r="E7372" s="357">
        <v>14.740137447999997</v>
      </c>
    </row>
    <row r="7373" spans="1:5">
      <c r="A7373" s="355">
        <f t="shared" si="115"/>
        <v>45965</v>
      </c>
      <c r="B7373" s="356">
        <v>0</v>
      </c>
      <c r="C7373" s="357">
        <v>1077.1317401270003</v>
      </c>
      <c r="D7373" s="357">
        <v>1250.3627710510002</v>
      </c>
      <c r="E7373" s="357">
        <v>14.580902339999994</v>
      </c>
    </row>
    <row r="7374" spans="1:5">
      <c r="A7374" s="355">
        <f t="shared" si="115"/>
        <v>45965</v>
      </c>
      <c r="B7374" s="356">
        <v>1</v>
      </c>
      <c r="C7374" s="357">
        <v>1023.7253012560003</v>
      </c>
      <c r="D7374" s="357">
        <v>1200.3366576320002</v>
      </c>
      <c r="E7374" s="357">
        <v>14.415119434000001</v>
      </c>
    </row>
    <row r="7375" spans="1:5">
      <c r="A7375" s="355">
        <f t="shared" si="115"/>
        <v>45965</v>
      </c>
      <c r="B7375" s="356">
        <v>2</v>
      </c>
      <c r="C7375" s="357">
        <v>1009.7657978870001</v>
      </c>
      <c r="D7375" s="357">
        <v>1192.2073540719998</v>
      </c>
      <c r="E7375" s="357">
        <v>14.179723629000003</v>
      </c>
    </row>
    <row r="7376" spans="1:5">
      <c r="A7376" s="355">
        <f t="shared" si="115"/>
        <v>45965</v>
      </c>
      <c r="B7376" s="356">
        <v>3</v>
      </c>
      <c r="C7376" s="357">
        <v>1027.4742601919995</v>
      </c>
      <c r="D7376" s="357">
        <v>1207.248873322</v>
      </c>
      <c r="E7376" s="357">
        <v>14.254233074</v>
      </c>
    </row>
    <row r="7377" spans="1:5">
      <c r="A7377" s="355">
        <f t="shared" si="115"/>
        <v>45965</v>
      </c>
      <c r="B7377" s="356">
        <v>4</v>
      </c>
      <c r="C7377" s="357">
        <v>1078.5481516809998</v>
      </c>
      <c r="D7377" s="357">
        <v>1254.2016283950002</v>
      </c>
      <c r="E7377" s="357">
        <v>15.717278328999999</v>
      </c>
    </row>
    <row r="7378" spans="1:5">
      <c r="A7378" s="355">
        <f t="shared" si="115"/>
        <v>45965</v>
      </c>
      <c r="B7378" s="356">
        <v>5</v>
      </c>
      <c r="C7378" s="357">
        <v>1200.3309783599998</v>
      </c>
      <c r="D7378" s="357">
        <v>1372.333251048</v>
      </c>
      <c r="E7378" s="357">
        <v>15.921688026999997</v>
      </c>
    </row>
    <row r="7379" spans="1:5">
      <c r="A7379" s="355">
        <f t="shared" si="115"/>
        <v>45965</v>
      </c>
      <c r="B7379" s="356">
        <v>6</v>
      </c>
      <c r="C7379" s="357">
        <v>1377.9993525929999</v>
      </c>
      <c r="D7379" s="357">
        <v>1520.1265209390001</v>
      </c>
      <c r="E7379" s="357">
        <v>16.076087705999999</v>
      </c>
    </row>
    <row r="7380" spans="1:5">
      <c r="A7380" s="355">
        <f t="shared" si="115"/>
        <v>45965</v>
      </c>
      <c r="B7380" s="356">
        <v>7</v>
      </c>
      <c r="C7380" s="357">
        <v>1517.425527284001</v>
      </c>
      <c r="D7380" s="357">
        <v>1650.3139098910001</v>
      </c>
      <c r="E7380" s="357">
        <v>18.499255050000002</v>
      </c>
    </row>
    <row r="7381" spans="1:5">
      <c r="A7381" s="355">
        <f t="shared" si="115"/>
        <v>45965</v>
      </c>
      <c r="B7381" s="356">
        <v>8</v>
      </c>
      <c r="C7381" s="357">
        <v>1606.6627772229999</v>
      </c>
      <c r="D7381" s="357">
        <v>1733.3003896800003</v>
      </c>
      <c r="E7381" s="357">
        <v>20.989106827000008</v>
      </c>
    </row>
    <row r="7382" spans="1:5">
      <c r="A7382" s="355">
        <f t="shared" si="115"/>
        <v>45965</v>
      </c>
      <c r="B7382" s="356">
        <v>9</v>
      </c>
      <c r="C7382" s="357">
        <v>1632.8445154199997</v>
      </c>
      <c r="D7382" s="357">
        <v>1771.4227567220009</v>
      </c>
      <c r="E7382" s="357">
        <v>21.901107295999996</v>
      </c>
    </row>
    <row r="7383" spans="1:5">
      <c r="A7383" s="355">
        <f t="shared" si="115"/>
        <v>45965</v>
      </c>
      <c r="B7383" s="356">
        <v>10</v>
      </c>
      <c r="C7383" s="357">
        <v>1650.5283953469991</v>
      </c>
      <c r="D7383" s="357">
        <v>1796.2735501279999</v>
      </c>
      <c r="E7383" s="357">
        <v>22.258330124000008</v>
      </c>
    </row>
    <row r="7384" spans="1:5">
      <c r="A7384" s="355">
        <f t="shared" si="115"/>
        <v>45965</v>
      </c>
      <c r="B7384" s="356">
        <v>11</v>
      </c>
      <c r="C7384" s="357">
        <v>1689.3092356229999</v>
      </c>
      <c r="D7384" s="357">
        <v>1833.9183233390002</v>
      </c>
      <c r="E7384" s="357">
        <v>22.523206862000002</v>
      </c>
    </row>
    <row r="7385" spans="1:5">
      <c r="A7385" s="355">
        <f t="shared" si="115"/>
        <v>45965</v>
      </c>
      <c r="B7385" s="356">
        <v>12</v>
      </c>
      <c r="C7385" s="357">
        <v>1706.4566221170005</v>
      </c>
      <c r="D7385" s="357">
        <v>1851.2003708689999</v>
      </c>
      <c r="E7385" s="357">
        <v>20.922824028000004</v>
      </c>
    </row>
    <row r="7386" spans="1:5">
      <c r="A7386" s="355">
        <f t="shared" si="115"/>
        <v>45965</v>
      </c>
      <c r="B7386" s="356">
        <v>13</v>
      </c>
      <c r="C7386" s="357">
        <v>1720.6352097310003</v>
      </c>
      <c r="D7386" s="357">
        <v>1862.6370171209996</v>
      </c>
      <c r="E7386" s="357">
        <v>21.454345414000002</v>
      </c>
    </row>
    <row r="7387" spans="1:5">
      <c r="A7387" s="355">
        <f t="shared" si="115"/>
        <v>45965</v>
      </c>
      <c r="B7387" s="356">
        <v>14</v>
      </c>
      <c r="C7387" s="357">
        <v>1751.2283788340001</v>
      </c>
      <c r="D7387" s="357">
        <v>1892.8179047129997</v>
      </c>
      <c r="E7387" s="357">
        <v>22.546622072999998</v>
      </c>
    </row>
    <row r="7388" spans="1:5">
      <c r="A7388" s="355">
        <f t="shared" si="115"/>
        <v>45965</v>
      </c>
      <c r="B7388" s="356">
        <v>15</v>
      </c>
      <c r="C7388" s="357">
        <v>1737.7603772310001</v>
      </c>
      <c r="D7388" s="357">
        <v>1893.6988102949995</v>
      </c>
      <c r="E7388" s="357">
        <v>23.152667441000002</v>
      </c>
    </row>
    <row r="7389" spans="1:5">
      <c r="A7389" s="355">
        <f t="shared" si="115"/>
        <v>45965</v>
      </c>
      <c r="B7389" s="356">
        <v>16</v>
      </c>
      <c r="C7389" s="357">
        <v>1704.5517863549999</v>
      </c>
      <c r="D7389" s="357">
        <v>1867.3627383319999</v>
      </c>
      <c r="E7389" s="357">
        <v>20.910769603999995</v>
      </c>
    </row>
    <row r="7390" spans="1:5">
      <c r="A7390" s="355">
        <f t="shared" si="115"/>
        <v>45965</v>
      </c>
      <c r="B7390" s="356">
        <v>17</v>
      </c>
      <c r="C7390" s="357">
        <v>1787.2692630500005</v>
      </c>
      <c r="D7390" s="357">
        <v>1932.5407169900004</v>
      </c>
      <c r="E7390" s="357">
        <v>17.001935174</v>
      </c>
    </row>
    <row r="7391" spans="1:5">
      <c r="A7391" s="355">
        <f t="shared" si="115"/>
        <v>45965</v>
      </c>
      <c r="B7391" s="356">
        <v>18</v>
      </c>
      <c r="C7391" s="357">
        <v>1836.6005337459997</v>
      </c>
      <c r="D7391" s="357">
        <v>1999.4271274290004</v>
      </c>
      <c r="E7391" s="357">
        <v>15.784857363999993</v>
      </c>
    </row>
    <row r="7392" spans="1:5">
      <c r="A7392" s="355">
        <f t="shared" si="115"/>
        <v>45965</v>
      </c>
      <c r="B7392" s="356">
        <v>19</v>
      </c>
      <c r="C7392" s="357">
        <v>1803.5296313810004</v>
      </c>
      <c r="D7392" s="357">
        <v>1968.8323946370003</v>
      </c>
      <c r="E7392" s="357">
        <v>14.988002559000002</v>
      </c>
    </row>
    <row r="7393" spans="1:5">
      <c r="A7393" s="355">
        <f t="shared" si="115"/>
        <v>45965</v>
      </c>
      <c r="B7393" s="356">
        <v>20</v>
      </c>
      <c r="C7393" s="357">
        <v>1706.4395771990005</v>
      </c>
      <c r="D7393" s="357">
        <v>1880.1466451400001</v>
      </c>
      <c r="E7393" s="357">
        <v>14.850054775</v>
      </c>
    </row>
    <row r="7394" spans="1:5">
      <c r="A7394" s="355">
        <f t="shared" si="115"/>
        <v>45965</v>
      </c>
      <c r="B7394" s="356">
        <v>21</v>
      </c>
      <c r="C7394" s="357">
        <v>1548.0000046540006</v>
      </c>
      <c r="D7394" s="357">
        <v>1727.4283537159995</v>
      </c>
      <c r="E7394" s="357">
        <v>14.773308632999996</v>
      </c>
    </row>
    <row r="7395" spans="1:5">
      <c r="A7395" s="355">
        <f t="shared" si="115"/>
        <v>45965</v>
      </c>
      <c r="B7395" s="356">
        <v>22</v>
      </c>
      <c r="C7395" s="357">
        <v>1412.6763450209996</v>
      </c>
      <c r="D7395" s="357">
        <v>1572.901503675</v>
      </c>
      <c r="E7395" s="357">
        <v>14.778542247999999</v>
      </c>
    </row>
    <row r="7396" spans="1:5">
      <c r="A7396" s="355">
        <f t="shared" si="115"/>
        <v>45965</v>
      </c>
      <c r="B7396" s="356">
        <v>23</v>
      </c>
      <c r="C7396" s="357">
        <v>1244.4337793610002</v>
      </c>
      <c r="D7396" s="357">
        <v>1412.6338283940001</v>
      </c>
      <c r="E7396" s="357">
        <v>14.984410656</v>
      </c>
    </row>
    <row r="7397" spans="1:5">
      <c r="A7397" s="355">
        <f t="shared" si="115"/>
        <v>45966</v>
      </c>
      <c r="B7397" s="356">
        <v>0</v>
      </c>
      <c r="C7397" s="357">
        <v>1136.6722774990001</v>
      </c>
      <c r="D7397" s="357">
        <v>1308.6779227019997</v>
      </c>
      <c r="E7397" s="357">
        <v>14.801036510999996</v>
      </c>
    </row>
    <row r="7398" spans="1:5">
      <c r="A7398" s="355">
        <f t="shared" si="115"/>
        <v>45966</v>
      </c>
      <c r="B7398" s="356">
        <v>1</v>
      </c>
      <c r="C7398" s="357">
        <v>1080.0326674969999</v>
      </c>
      <c r="D7398" s="357">
        <v>1256.5149877990007</v>
      </c>
      <c r="E7398" s="357">
        <v>15.249174500000004</v>
      </c>
    </row>
    <row r="7399" spans="1:5">
      <c r="A7399" s="355">
        <f t="shared" si="115"/>
        <v>45966</v>
      </c>
      <c r="B7399" s="356">
        <v>2</v>
      </c>
      <c r="C7399" s="357">
        <v>1052.9959083539998</v>
      </c>
      <c r="D7399" s="357">
        <v>1229.7897754660003</v>
      </c>
      <c r="E7399" s="357">
        <v>15.046537823999998</v>
      </c>
    </row>
    <row r="7400" spans="1:5">
      <c r="A7400" s="355">
        <f t="shared" si="115"/>
        <v>45966</v>
      </c>
      <c r="B7400" s="356">
        <v>3</v>
      </c>
      <c r="C7400" s="357">
        <v>1049.6524284560003</v>
      </c>
      <c r="D7400" s="357">
        <v>1225.5233762789999</v>
      </c>
      <c r="E7400" s="357">
        <v>14.583307748999996</v>
      </c>
    </row>
    <row r="7401" spans="1:5">
      <c r="A7401" s="355">
        <f t="shared" si="115"/>
        <v>45966</v>
      </c>
      <c r="B7401" s="356">
        <v>4</v>
      </c>
      <c r="C7401" s="357">
        <v>1102.6645804249997</v>
      </c>
      <c r="D7401" s="357">
        <v>1280.9806220240002</v>
      </c>
      <c r="E7401" s="357">
        <v>14.370518724999995</v>
      </c>
    </row>
    <row r="7402" spans="1:5">
      <c r="A7402" s="355">
        <f t="shared" si="115"/>
        <v>45966</v>
      </c>
      <c r="B7402" s="356">
        <v>5</v>
      </c>
      <c r="C7402" s="357">
        <v>1208.5123997299995</v>
      </c>
      <c r="D7402" s="357">
        <v>1382.7061289379999</v>
      </c>
      <c r="E7402" s="357">
        <v>14.501038503</v>
      </c>
    </row>
    <row r="7403" spans="1:5">
      <c r="A7403" s="355">
        <f t="shared" si="115"/>
        <v>45966</v>
      </c>
      <c r="B7403" s="356">
        <v>6</v>
      </c>
      <c r="C7403" s="357">
        <v>1354.1833474490002</v>
      </c>
      <c r="D7403" s="357">
        <v>1526.0052576680005</v>
      </c>
      <c r="E7403" s="357">
        <v>14.187437635000006</v>
      </c>
    </row>
    <row r="7404" spans="1:5">
      <c r="A7404" s="355">
        <f t="shared" si="115"/>
        <v>45966</v>
      </c>
      <c r="B7404" s="356">
        <v>7</v>
      </c>
      <c r="C7404" s="357">
        <v>1496.0846155909999</v>
      </c>
      <c r="D7404" s="357">
        <v>1653.0640332730004</v>
      </c>
      <c r="E7404" s="357">
        <v>16.989861830000006</v>
      </c>
    </row>
    <row r="7405" spans="1:5">
      <c r="A7405" s="355">
        <f t="shared" si="115"/>
        <v>45966</v>
      </c>
      <c r="B7405" s="356">
        <v>8</v>
      </c>
      <c r="C7405" s="357">
        <v>1588.8731907420008</v>
      </c>
      <c r="D7405" s="357">
        <v>1728.8210614900008</v>
      </c>
      <c r="E7405" s="357">
        <v>19.180353214000004</v>
      </c>
    </row>
    <row r="7406" spans="1:5">
      <c r="A7406" s="355">
        <f t="shared" si="115"/>
        <v>45966</v>
      </c>
      <c r="B7406" s="356">
        <v>9</v>
      </c>
      <c r="C7406" s="357">
        <v>1660.1826764369998</v>
      </c>
      <c r="D7406" s="357">
        <v>1768.3676340960001</v>
      </c>
      <c r="E7406" s="357">
        <v>19.326111951999998</v>
      </c>
    </row>
    <row r="7407" spans="1:5">
      <c r="A7407" s="355">
        <f t="shared" si="115"/>
        <v>45966</v>
      </c>
      <c r="B7407" s="356">
        <v>10</v>
      </c>
      <c r="C7407" s="357">
        <v>1716.6367652000006</v>
      </c>
      <c r="D7407" s="357">
        <v>1823.0743172880004</v>
      </c>
      <c r="E7407" s="357">
        <v>19.532810528999999</v>
      </c>
    </row>
    <row r="7408" spans="1:5">
      <c r="A7408" s="355">
        <f t="shared" si="115"/>
        <v>45966</v>
      </c>
      <c r="B7408" s="356">
        <v>11</v>
      </c>
      <c r="C7408" s="357">
        <v>1757.2946162499998</v>
      </c>
      <c r="D7408" s="357">
        <v>1869.2189829339998</v>
      </c>
      <c r="E7408" s="357">
        <v>19.738649571</v>
      </c>
    </row>
    <row r="7409" spans="1:5">
      <c r="A7409" s="355">
        <f t="shared" si="115"/>
        <v>45966</v>
      </c>
      <c r="B7409" s="356">
        <v>12</v>
      </c>
      <c r="C7409" s="357">
        <v>1756.8052882280003</v>
      </c>
      <c r="D7409" s="357">
        <v>1867.986333997</v>
      </c>
      <c r="E7409" s="357">
        <v>18.580237478000004</v>
      </c>
    </row>
    <row r="7410" spans="1:5">
      <c r="A7410" s="355">
        <f t="shared" si="115"/>
        <v>45966</v>
      </c>
      <c r="B7410" s="356">
        <v>13</v>
      </c>
      <c r="C7410" s="357">
        <v>1756.7149024490009</v>
      </c>
      <c r="D7410" s="357">
        <v>1866.054126812</v>
      </c>
      <c r="E7410" s="357">
        <v>20.053991028000009</v>
      </c>
    </row>
    <row r="7411" spans="1:5">
      <c r="A7411" s="355">
        <f t="shared" si="115"/>
        <v>45966</v>
      </c>
      <c r="B7411" s="356">
        <v>14</v>
      </c>
      <c r="C7411" s="357">
        <v>1793.3290849529999</v>
      </c>
      <c r="D7411" s="357">
        <v>1902.3203675839998</v>
      </c>
      <c r="E7411" s="357">
        <v>21.180022519000001</v>
      </c>
    </row>
    <row r="7412" spans="1:5">
      <c r="A7412" s="355">
        <f t="shared" si="115"/>
        <v>45966</v>
      </c>
      <c r="B7412" s="356">
        <v>15</v>
      </c>
      <c r="C7412" s="357">
        <v>1828.4403824260005</v>
      </c>
      <c r="D7412" s="357">
        <v>1934.6944806879999</v>
      </c>
      <c r="E7412" s="357">
        <v>21.871645219999998</v>
      </c>
    </row>
    <row r="7413" spans="1:5">
      <c r="A7413" s="355">
        <f t="shared" si="115"/>
        <v>45966</v>
      </c>
      <c r="B7413" s="356">
        <v>16</v>
      </c>
      <c r="C7413" s="357">
        <v>1759.0669352450004</v>
      </c>
      <c r="D7413" s="357">
        <v>1914.6378704180004</v>
      </c>
      <c r="E7413" s="357">
        <v>19.853058765999997</v>
      </c>
    </row>
    <row r="7414" spans="1:5">
      <c r="A7414" s="355">
        <f t="shared" si="115"/>
        <v>45966</v>
      </c>
      <c r="B7414" s="356">
        <v>17</v>
      </c>
      <c r="C7414" s="357">
        <v>1875.5046300950003</v>
      </c>
      <c r="D7414" s="357">
        <v>1954.4716552870002</v>
      </c>
      <c r="E7414" s="357">
        <v>16.356325933000001</v>
      </c>
    </row>
    <row r="7415" spans="1:5">
      <c r="A7415" s="355">
        <f t="shared" si="115"/>
        <v>45966</v>
      </c>
      <c r="B7415" s="356">
        <v>18</v>
      </c>
      <c r="C7415" s="357">
        <v>1881.6259629020001</v>
      </c>
      <c r="D7415" s="357">
        <v>2040.2775061370005</v>
      </c>
      <c r="E7415" s="357">
        <v>15.180744010999998</v>
      </c>
    </row>
    <row r="7416" spans="1:5">
      <c r="A7416" s="355">
        <f t="shared" si="115"/>
        <v>45966</v>
      </c>
      <c r="B7416" s="356">
        <v>19</v>
      </c>
      <c r="C7416" s="357">
        <v>1840.607806453</v>
      </c>
      <c r="D7416" s="357">
        <v>2005.6737664279999</v>
      </c>
      <c r="E7416" s="357">
        <v>14.758286903999997</v>
      </c>
    </row>
    <row r="7417" spans="1:5">
      <c r="A7417" s="355">
        <f t="shared" si="115"/>
        <v>45966</v>
      </c>
      <c r="B7417" s="356">
        <v>20</v>
      </c>
      <c r="C7417" s="357">
        <v>1732.9121587280003</v>
      </c>
      <c r="D7417" s="357">
        <v>1902.5401527860001</v>
      </c>
      <c r="E7417" s="357">
        <v>15.650141158999997</v>
      </c>
    </row>
    <row r="7418" spans="1:5">
      <c r="A7418" s="355">
        <f t="shared" si="115"/>
        <v>45966</v>
      </c>
      <c r="B7418" s="356">
        <v>21</v>
      </c>
      <c r="C7418" s="357">
        <v>1564.5277832709996</v>
      </c>
      <c r="D7418" s="357">
        <v>1742.9142855850002</v>
      </c>
      <c r="E7418" s="357">
        <v>15.719526780999997</v>
      </c>
    </row>
    <row r="7419" spans="1:5">
      <c r="A7419" s="355">
        <f t="shared" si="115"/>
        <v>45966</v>
      </c>
      <c r="B7419" s="356">
        <v>22</v>
      </c>
      <c r="C7419" s="357">
        <v>1415.7685429589999</v>
      </c>
      <c r="D7419" s="357">
        <v>1579.8651351470003</v>
      </c>
      <c r="E7419" s="357">
        <v>15.405148022000002</v>
      </c>
    </row>
    <row r="7420" spans="1:5">
      <c r="A7420" s="355">
        <f t="shared" si="115"/>
        <v>45966</v>
      </c>
      <c r="B7420" s="356">
        <v>23</v>
      </c>
      <c r="C7420" s="357">
        <v>1250.7776158039999</v>
      </c>
      <c r="D7420" s="357">
        <v>1417.3114190939998</v>
      </c>
      <c r="E7420" s="357">
        <v>15.903431608000007</v>
      </c>
    </row>
    <row r="7421" spans="1:5">
      <c r="A7421" s="355">
        <f t="shared" si="115"/>
        <v>45967</v>
      </c>
      <c r="B7421" s="356">
        <v>0</v>
      </c>
      <c r="C7421" s="357">
        <v>1145.337115626</v>
      </c>
      <c r="D7421" s="357">
        <v>1316.8803366419995</v>
      </c>
      <c r="E7421" s="357">
        <v>15.791396492999997</v>
      </c>
    </row>
    <row r="7422" spans="1:5">
      <c r="A7422" s="355">
        <f t="shared" si="115"/>
        <v>45967</v>
      </c>
      <c r="B7422" s="356">
        <v>1</v>
      </c>
      <c r="C7422" s="357">
        <v>1081.6329823589999</v>
      </c>
      <c r="D7422" s="357">
        <v>1259.2262274169998</v>
      </c>
      <c r="E7422" s="357">
        <v>15.823531045999998</v>
      </c>
    </row>
    <row r="7423" spans="1:5">
      <c r="A7423" s="355">
        <f t="shared" si="115"/>
        <v>45967</v>
      </c>
      <c r="B7423" s="356">
        <v>2</v>
      </c>
      <c r="C7423" s="357">
        <v>1058.3068816590001</v>
      </c>
      <c r="D7423" s="357">
        <v>1234.7240372020005</v>
      </c>
      <c r="E7423" s="357">
        <v>16.227219985000001</v>
      </c>
    </row>
    <row r="7424" spans="1:5">
      <c r="A7424" s="355">
        <f t="shared" si="115"/>
        <v>45967</v>
      </c>
      <c r="B7424" s="356">
        <v>3</v>
      </c>
      <c r="C7424" s="357">
        <v>1045.1166296460003</v>
      </c>
      <c r="D7424" s="357">
        <v>1230.4946629979995</v>
      </c>
      <c r="E7424" s="357">
        <v>16.273332740999997</v>
      </c>
    </row>
    <row r="7425" spans="1:5">
      <c r="A7425" s="355">
        <f t="shared" si="115"/>
        <v>45967</v>
      </c>
      <c r="B7425" s="356">
        <v>4</v>
      </c>
      <c r="C7425" s="357">
        <v>1107.6644547580004</v>
      </c>
      <c r="D7425" s="357">
        <v>1284.5340807999999</v>
      </c>
      <c r="E7425" s="357">
        <v>15.996157993999997</v>
      </c>
    </row>
    <row r="7426" spans="1:5">
      <c r="A7426" s="355">
        <f t="shared" si="115"/>
        <v>45967</v>
      </c>
      <c r="B7426" s="356">
        <v>5</v>
      </c>
      <c r="C7426" s="357">
        <v>1231.1458500849997</v>
      </c>
      <c r="D7426" s="357">
        <v>1392.2249575540002</v>
      </c>
      <c r="E7426" s="357">
        <v>15.996095178999996</v>
      </c>
    </row>
    <row r="7427" spans="1:5">
      <c r="A7427" s="355">
        <f t="shared" si="115"/>
        <v>45967</v>
      </c>
      <c r="B7427" s="356">
        <v>6</v>
      </c>
      <c r="C7427" s="357">
        <v>1392.6907411179998</v>
      </c>
      <c r="D7427" s="357">
        <v>1538.1394859699997</v>
      </c>
      <c r="E7427" s="357">
        <v>15.890911488</v>
      </c>
    </row>
    <row r="7428" spans="1:5">
      <c r="A7428" s="355">
        <f t="shared" si="115"/>
        <v>45967</v>
      </c>
      <c r="B7428" s="356">
        <v>7</v>
      </c>
      <c r="C7428" s="357">
        <v>1522.8334073459996</v>
      </c>
      <c r="D7428" s="357">
        <v>1658.1894143089999</v>
      </c>
      <c r="E7428" s="357">
        <v>18.289866748000001</v>
      </c>
    </row>
    <row r="7429" spans="1:5">
      <c r="A7429" s="355">
        <f t="shared" si="115"/>
        <v>45967</v>
      </c>
      <c r="B7429" s="356">
        <v>8</v>
      </c>
      <c r="C7429" s="357">
        <v>1630.3879185270009</v>
      </c>
      <c r="D7429" s="357">
        <v>1742.9285604090001</v>
      </c>
      <c r="E7429" s="357">
        <v>21.053064402</v>
      </c>
    </row>
    <row r="7430" spans="1:5">
      <c r="A7430" s="355">
        <f t="shared" ref="A7430:A7493" si="116">IF(B7430=0,A7429+1,A7429)</f>
        <v>45967</v>
      </c>
      <c r="B7430" s="356">
        <v>9</v>
      </c>
      <c r="C7430" s="357">
        <v>1691.9559478499998</v>
      </c>
      <c r="D7430" s="357">
        <v>1801.7093319220005</v>
      </c>
      <c r="E7430" s="357">
        <v>23.000360731000004</v>
      </c>
    </row>
    <row r="7431" spans="1:5">
      <c r="A7431" s="355">
        <f t="shared" si="116"/>
        <v>45967</v>
      </c>
      <c r="B7431" s="356">
        <v>10</v>
      </c>
      <c r="C7431" s="357">
        <v>1719.11648597</v>
      </c>
      <c r="D7431" s="357">
        <v>1822.7130460579997</v>
      </c>
      <c r="E7431" s="357">
        <v>20.883303197</v>
      </c>
    </row>
    <row r="7432" spans="1:5">
      <c r="A7432" s="355">
        <f t="shared" si="116"/>
        <v>45967</v>
      </c>
      <c r="B7432" s="356">
        <v>11</v>
      </c>
      <c r="C7432" s="357">
        <v>1757.8417266629992</v>
      </c>
      <c r="D7432" s="357">
        <v>1870.0512243260002</v>
      </c>
      <c r="E7432" s="357">
        <v>20.447730657000005</v>
      </c>
    </row>
    <row r="7433" spans="1:5">
      <c r="A7433" s="355">
        <f t="shared" si="116"/>
        <v>45967</v>
      </c>
      <c r="B7433" s="356">
        <v>12</v>
      </c>
      <c r="C7433" s="357">
        <v>1744.5500677779992</v>
      </c>
      <c r="D7433" s="357">
        <v>1855.025291657</v>
      </c>
      <c r="E7433" s="357">
        <v>19.420413898</v>
      </c>
    </row>
    <row r="7434" spans="1:5">
      <c r="A7434" s="355">
        <f t="shared" si="116"/>
        <v>45967</v>
      </c>
      <c r="B7434" s="356">
        <v>13</v>
      </c>
      <c r="C7434" s="357">
        <v>1750.4178536990005</v>
      </c>
      <c r="D7434" s="357">
        <v>1865.9506786400002</v>
      </c>
      <c r="E7434" s="357">
        <v>22.083750937000001</v>
      </c>
    </row>
    <row r="7435" spans="1:5">
      <c r="A7435" s="355">
        <f t="shared" si="116"/>
        <v>45967</v>
      </c>
      <c r="B7435" s="356">
        <v>14</v>
      </c>
      <c r="C7435" s="357">
        <v>1781.674214789</v>
      </c>
      <c r="D7435" s="357">
        <v>1890.7697918559995</v>
      </c>
      <c r="E7435" s="357">
        <v>23.957276183999998</v>
      </c>
    </row>
    <row r="7436" spans="1:5">
      <c r="A7436" s="355">
        <f t="shared" si="116"/>
        <v>45967</v>
      </c>
      <c r="B7436" s="356">
        <v>15</v>
      </c>
      <c r="C7436" s="357">
        <v>1795.671229607</v>
      </c>
      <c r="D7436" s="357">
        <v>1913.3754475059998</v>
      </c>
      <c r="E7436" s="357">
        <v>24.780969420000002</v>
      </c>
    </row>
    <row r="7437" spans="1:5">
      <c r="A7437" s="355">
        <f t="shared" si="116"/>
        <v>45967</v>
      </c>
      <c r="B7437" s="356">
        <v>16</v>
      </c>
      <c r="C7437" s="357">
        <v>1773.4896347800004</v>
      </c>
      <c r="D7437" s="357">
        <v>1908.0635798249996</v>
      </c>
      <c r="E7437" s="357">
        <v>23.077569736000001</v>
      </c>
    </row>
    <row r="7438" spans="1:5">
      <c r="A7438" s="355">
        <f t="shared" si="116"/>
        <v>45967</v>
      </c>
      <c r="B7438" s="356">
        <v>17</v>
      </c>
      <c r="C7438" s="357">
        <v>1854.8046076909998</v>
      </c>
      <c r="D7438" s="357">
        <v>1966.6694372089999</v>
      </c>
      <c r="E7438" s="357">
        <v>19.263366371000007</v>
      </c>
    </row>
    <row r="7439" spans="1:5">
      <c r="A7439" s="355">
        <f t="shared" si="116"/>
        <v>45967</v>
      </c>
      <c r="B7439" s="356">
        <v>18</v>
      </c>
      <c r="C7439" s="357">
        <v>1975.8711680779998</v>
      </c>
      <c r="D7439" s="357">
        <v>2049.2978249500002</v>
      </c>
      <c r="E7439" s="357">
        <v>17.564576655</v>
      </c>
    </row>
    <row r="7440" spans="1:5">
      <c r="A7440" s="355">
        <f t="shared" si="116"/>
        <v>45967</v>
      </c>
      <c r="B7440" s="356">
        <v>19</v>
      </c>
      <c r="C7440" s="357">
        <v>1929.5321506790006</v>
      </c>
      <c r="D7440" s="357">
        <v>2004.7825064289996</v>
      </c>
      <c r="E7440" s="357">
        <v>16.459110915</v>
      </c>
    </row>
    <row r="7441" spans="1:5">
      <c r="A7441" s="355">
        <f t="shared" si="116"/>
        <v>45967</v>
      </c>
      <c r="B7441" s="356">
        <v>20</v>
      </c>
      <c r="C7441" s="357">
        <v>1770.2782092409998</v>
      </c>
      <c r="D7441" s="357">
        <v>1910.771049809</v>
      </c>
      <c r="E7441" s="357">
        <v>16.491966235999996</v>
      </c>
    </row>
    <row r="7442" spans="1:5">
      <c r="A7442" s="355">
        <f t="shared" si="116"/>
        <v>45967</v>
      </c>
      <c r="B7442" s="356">
        <v>21</v>
      </c>
      <c r="C7442" s="357">
        <v>1593.029462534</v>
      </c>
      <c r="D7442" s="357">
        <v>1758.2642800820001</v>
      </c>
      <c r="E7442" s="357">
        <v>17.284293996999999</v>
      </c>
    </row>
    <row r="7443" spans="1:5">
      <c r="A7443" s="355">
        <f t="shared" si="116"/>
        <v>45967</v>
      </c>
      <c r="B7443" s="356">
        <v>22</v>
      </c>
      <c r="C7443" s="357">
        <v>1469.0358230420004</v>
      </c>
      <c r="D7443" s="357">
        <v>1601.9456881599999</v>
      </c>
      <c r="E7443" s="357">
        <v>16.675174193999997</v>
      </c>
    </row>
    <row r="7444" spans="1:5">
      <c r="A7444" s="355">
        <f t="shared" si="116"/>
        <v>45967</v>
      </c>
      <c r="B7444" s="356">
        <v>23</v>
      </c>
      <c r="C7444" s="357">
        <v>1295.1424435089998</v>
      </c>
      <c r="D7444" s="357">
        <v>1440.56384617</v>
      </c>
      <c r="E7444" s="357">
        <v>17.049347750999999</v>
      </c>
    </row>
    <row r="7445" spans="1:5">
      <c r="A7445" s="355">
        <f t="shared" si="116"/>
        <v>45968</v>
      </c>
      <c r="B7445" s="356">
        <v>0</v>
      </c>
      <c r="C7445" s="357">
        <v>1383.6437725650003</v>
      </c>
      <c r="D7445" s="357">
        <v>1344.7827504839997</v>
      </c>
      <c r="E7445" s="357">
        <v>15.987111073999996</v>
      </c>
    </row>
    <row r="7446" spans="1:5">
      <c r="A7446" s="355">
        <f t="shared" si="116"/>
        <v>45968</v>
      </c>
      <c r="B7446" s="356">
        <v>1</v>
      </c>
      <c r="C7446" s="357">
        <v>1296.0554886559999</v>
      </c>
      <c r="D7446" s="357">
        <v>1289.4888631430006</v>
      </c>
      <c r="E7446" s="357">
        <v>15.980631360999995</v>
      </c>
    </row>
    <row r="7447" spans="1:5">
      <c r="A7447" s="355">
        <f t="shared" si="116"/>
        <v>45968</v>
      </c>
      <c r="B7447" s="356">
        <v>2</v>
      </c>
      <c r="C7447" s="357">
        <v>1219.5454595959998</v>
      </c>
      <c r="D7447" s="357">
        <v>1267.7408411820006</v>
      </c>
      <c r="E7447" s="357">
        <v>15.377937299999999</v>
      </c>
    </row>
    <row r="7448" spans="1:5">
      <c r="A7448" s="355">
        <f t="shared" si="116"/>
        <v>45968</v>
      </c>
      <c r="B7448" s="356">
        <v>3</v>
      </c>
      <c r="C7448" s="357">
        <v>1207.0200585700009</v>
      </c>
      <c r="D7448" s="357">
        <v>1259.2081421960002</v>
      </c>
      <c r="E7448" s="357">
        <v>15.296663317999997</v>
      </c>
    </row>
    <row r="7449" spans="1:5">
      <c r="A7449" s="355">
        <f t="shared" si="116"/>
        <v>45968</v>
      </c>
      <c r="B7449" s="356">
        <v>4</v>
      </c>
      <c r="C7449" s="357">
        <v>1248.4667257660001</v>
      </c>
      <c r="D7449" s="357">
        <v>1303.615285114</v>
      </c>
      <c r="E7449" s="357">
        <v>15.106217769999997</v>
      </c>
    </row>
    <row r="7450" spans="1:5">
      <c r="A7450" s="355">
        <f t="shared" si="116"/>
        <v>45968</v>
      </c>
      <c r="B7450" s="356">
        <v>5</v>
      </c>
      <c r="C7450" s="357">
        <v>1341.6676561549996</v>
      </c>
      <c r="D7450" s="357">
        <v>1416.6730188920008</v>
      </c>
      <c r="E7450" s="357">
        <v>15.591480506</v>
      </c>
    </row>
    <row r="7451" spans="1:5">
      <c r="A7451" s="355">
        <f t="shared" si="116"/>
        <v>45968</v>
      </c>
      <c r="B7451" s="356">
        <v>6</v>
      </c>
      <c r="C7451" s="357">
        <v>1414.3696868649999</v>
      </c>
      <c r="D7451" s="357">
        <v>1548.989958738</v>
      </c>
      <c r="E7451" s="357">
        <v>15.220344901000004</v>
      </c>
    </row>
    <row r="7452" spans="1:5">
      <c r="A7452" s="355">
        <f t="shared" si="116"/>
        <v>45968</v>
      </c>
      <c r="B7452" s="356">
        <v>7</v>
      </c>
      <c r="C7452" s="357">
        <v>1587.3418907359994</v>
      </c>
      <c r="D7452" s="357">
        <v>1685.221889895</v>
      </c>
      <c r="E7452" s="357">
        <v>18.823573682999999</v>
      </c>
    </row>
    <row r="7453" spans="1:5">
      <c r="A7453" s="355">
        <f t="shared" si="116"/>
        <v>45968</v>
      </c>
      <c r="B7453" s="356">
        <v>8</v>
      </c>
      <c r="C7453" s="357">
        <v>1702.5355088340002</v>
      </c>
      <c r="D7453" s="357">
        <v>1774.5650092130006</v>
      </c>
      <c r="E7453" s="357">
        <v>17.326795247</v>
      </c>
    </row>
    <row r="7454" spans="1:5">
      <c r="A7454" s="355">
        <f t="shared" si="116"/>
        <v>45968</v>
      </c>
      <c r="B7454" s="356">
        <v>9</v>
      </c>
      <c r="C7454" s="357">
        <v>1749.7299304480002</v>
      </c>
      <c r="D7454" s="357">
        <v>1828.655704712</v>
      </c>
      <c r="E7454" s="357">
        <v>17.954664482000005</v>
      </c>
    </row>
    <row r="7455" spans="1:5">
      <c r="A7455" s="355">
        <f t="shared" si="116"/>
        <v>45968</v>
      </c>
      <c r="B7455" s="356">
        <v>10</v>
      </c>
      <c r="C7455" s="357">
        <v>1774.8137695689998</v>
      </c>
      <c r="D7455" s="357">
        <v>1858.4446939569998</v>
      </c>
      <c r="E7455" s="357">
        <v>19.991537728000004</v>
      </c>
    </row>
    <row r="7456" spans="1:5">
      <c r="A7456" s="355">
        <f t="shared" si="116"/>
        <v>45968</v>
      </c>
      <c r="B7456" s="356">
        <v>11</v>
      </c>
      <c r="C7456" s="357">
        <v>1834.6798285689997</v>
      </c>
      <c r="D7456" s="357">
        <v>1921.5265304060003</v>
      </c>
      <c r="E7456" s="357">
        <v>23.102843197999995</v>
      </c>
    </row>
    <row r="7457" spans="1:5">
      <c r="A7457" s="355">
        <f t="shared" si="116"/>
        <v>45968</v>
      </c>
      <c r="B7457" s="356">
        <v>12</v>
      </c>
      <c r="C7457" s="357">
        <v>1847.596724089</v>
      </c>
      <c r="D7457" s="357">
        <v>1925.410441795</v>
      </c>
      <c r="E7457" s="357">
        <v>23.286870617000002</v>
      </c>
    </row>
    <row r="7458" spans="1:5">
      <c r="A7458" s="355">
        <f t="shared" si="116"/>
        <v>45968</v>
      </c>
      <c r="B7458" s="356">
        <v>13</v>
      </c>
      <c r="C7458" s="357">
        <v>1853.4821466039989</v>
      </c>
      <c r="D7458" s="357">
        <v>1932.8008447940001</v>
      </c>
      <c r="E7458" s="357">
        <v>18.258533792999998</v>
      </c>
    </row>
    <row r="7459" spans="1:5">
      <c r="A7459" s="355">
        <f t="shared" si="116"/>
        <v>45968</v>
      </c>
      <c r="B7459" s="356">
        <v>14</v>
      </c>
      <c r="C7459" s="357">
        <v>1869.2975721990003</v>
      </c>
      <c r="D7459" s="357">
        <v>1949.9791243390002</v>
      </c>
      <c r="E7459" s="357">
        <v>17.809506070999998</v>
      </c>
    </row>
    <row r="7460" spans="1:5">
      <c r="A7460" s="355">
        <f t="shared" si="116"/>
        <v>45968</v>
      </c>
      <c r="B7460" s="356">
        <v>15</v>
      </c>
      <c r="C7460" s="357">
        <v>1867.6206951069998</v>
      </c>
      <c r="D7460" s="357">
        <v>1951.9802610450006</v>
      </c>
      <c r="E7460" s="357">
        <v>14.460312173999998</v>
      </c>
    </row>
    <row r="7461" spans="1:5">
      <c r="A7461" s="355">
        <f t="shared" si="116"/>
        <v>45968</v>
      </c>
      <c r="B7461" s="356">
        <v>16</v>
      </c>
      <c r="C7461" s="357">
        <v>1851.6936309390007</v>
      </c>
      <c r="D7461" s="357">
        <v>1921.0519555370001</v>
      </c>
      <c r="E7461" s="357">
        <v>12.273014900999996</v>
      </c>
    </row>
    <row r="7462" spans="1:5">
      <c r="A7462" s="355">
        <f t="shared" si="116"/>
        <v>45968</v>
      </c>
      <c r="B7462" s="356">
        <v>17</v>
      </c>
      <c r="C7462" s="357">
        <v>1962.5129726239993</v>
      </c>
      <c r="D7462" s="357">
        <v>1978.1657924719996</v>
      </c>
      <c r="E7462" s="357">
        <v>11.560969063000005</v>
      </c>
    </row>
    <row r="7463" spans="1:5">
      <c r="A7463" s="355">
        <f t="shared" si="116"/>
        <v>45968</v>
      </c>
      <c r="B7463" s="356">
        <v>18</v>
      </c>
      <c r="C7463" s="357">
        <v>1955.0449382770007</v>
      </c>
      <c r="D7463" s="357">
        <v>2039.0003822619999</v>
      </c>
      <c r="E7463" s="357">
        <v>11.240131279000002</v>
      </c>
    </row>
    <row r="7464" spans="1:5">
      <c r="A7464" s="355">
        <f t="shared" si="116"/>
        <v>45968</v>
      </c>
      <c r="B7464" s="356">
        <v>19</v>
      </c>
      <c r="C7464" s="357">
        <v>1841.2575018829996</v>
      </c>
      <c r="D7464" s="357">
        <v>1990.9959886939998</v>
      </c>
      <c r="E7464" s="357">
        <v>14.042301651999999</v>
      </c>
    </row>
    <row r="7465" spans="1:5">
      <c r="A7465" s="355">
        <f t="shared" si="116"/>
        <v>45968</v>
      </c>
      <c r="B7465" s="356">
        <v>20</v>
      </c>
      <c r="C7465" s="357">
        <v>1744.5843699249997</v>
      </c>
      <c r="D7465" s="357">
        <v>1909.9787599740012</v>
      </c>
      <c r="E7465" s="357">
        <v>13.684894805000004</v>
      </c>
    </row>
    <row r="7466" spans="1:5">
      <c r="A7466" s="355">
        <f t="shared" si="116"/>
        <v>45968</v>
      </c>
      <c r="B7466" s="356">
        <v>21</v>
      </c>
      <c r="C7466" s="357">
        <v>1601.2147647840002</v>
      </c>
      <c r="D7466" s="357">
        <v>1766.814744148</v>
      </c>
      <c r="E7466" s="357">
        <v>12.102549427999996</v>
      </c>
    </row>
    <row r="7467" spans="1:5">
      <c r="A7467" s="355">
        <f t="shared" si="116"/>
        <v>45968</v>
      </c>
      <c r="B7467" s="356">
        <v>22</v>
      </c>
      <c r="C7467" s="357">
        <v>1515.4487142309997</v>
      </c>
      <c r="D7467" s="357">
        <v>1616.2229707600004</v>
      </c>
      <c r="E7467" s="357">
        <v>12.299531043</v>
      </c>
    </row>
    <row r="7468" spans="1:5">
      <c r="A7468" s="355">
        <f t="shared" si="116"/>
        <v>45968</v>
      </c>
      <c r="B7468" s="356">
        <v>23</v>
      </c>
      <c r="C7468" s="357">
        <v>1394.5178627579992</v>
      </c>
      <c r="D7468" s="357">
        <v>1477.1179874499999</v>
      </c>
      <c r="E7468" s="357">
        <v>12.733266343999999</v>
      </c>
    </row>
    <row r="7469" spans="1:5">
      <c r="A7469" s="355">
        <f t="shared" si="116"/>
        <v>45969</v>
      </c>
      <c r="B7469" s="356">
        <v>0</v>
      </c>
      <c r="C7469" s="357">
        <v>1348.7921051820001</v>
      </c>
      <c r="D7469" s="357">
        <v>1370.615737456</v>
      </c>
      <c r="E7469" s="357">
        <v>11.995319976000001</v>
      </c>
    </row>
    <row r="7470" spans="1:5">
      <c r="A7470" s="355">
        <f t="shared" si="116"/>
        <v>45969</v>
      </c>
      <c r="B7470" s="356">
        <v>1</v>
      </c>
      <c r="C7470" s="357">
        <v>1273.1689112209995</v>
      </c>
      <c r="D7470" s="357">
        <v>1305.6082608260006</v>
      </c>
      <c r="E7470" s="357">
        <v>11.337191856999995</v>
      </c>
    </row>
    <row r="7471" spans="1:5">
      <c r="A7471" s="355">
        <f t="shared" si="116"/>
        <v>45969</v>
      </c>
      <c r="B7471" s="356">
        <v>2</v>
      </c>
      <c r="C7471" s="357">
        <v>1263.3814791200002</v>
      </c>
      <c r="D7471" s="357">
        <v>1268.1995569380003</v>
      </c>
      <c r="E7471" s="357">
        <v>11.381158692000001</v>
      </c>
    </row>
    <row r="7472" spans="1:5">
      <c r="A7472" s="355">
        <f t="shared" si="116"/>
        <v>45969</v>
      </c>
      <c r="B7472" s="356">
        <v>3</v>
      </c>
      <c r="C7472" s="357">
        <v>1239.5034729420001</v>
      </c>
      <c r="D7472" s="357">
        <v>1245.140069518</v>
      </c>
      <c r="E7472" s="357">
        <v>11.239796908999999</v>
      </c>
    </row>
    <row r="7473" spans="1:5">
      <c r="A7473" s="355">
        <f t="shared" si="116"/>
        <v>45969</v>
      </c>
      <c r="B7473" s="356">
        <v>4</v>
      </c>
      <c r="C7473" s="357">
        <v>1254.6233962689996</v>
      </c>
      <c r="D7473" s="357">
        <v>1262.0756259450004</v>
      </c>
      <c r="E7473" s="357">
        <v>10.88429356</v>
      </c>
    </row>
    <row r="7474" spans="1:5">
      <c r="A7474" s="355">
        <f t="shared" si="116"/>
        <v>45969</v>
      </c>
      <c r="B7474" s="356">
        <v>5</v>
      </c>
      <c r="C7474" s="357">
        <v>1319.8186403299997</v>
      </c>
      <c r="D7474" s="357">
        <v>1335.1765040299999</v>
      </c>
      <c r="E7474" s="357">
        <v>10.542658858000003</v>
      </c>
    </row>
    <row r="7475" spans="1:5">
      <c r="A7475" s="355">
        <f t="shared" si="116"/>
        <v>45969</v>
      </c>
      <c r="B7475" s="356">
        <v>6</v>
      </c>
      <c r="C7475" s="357">
        <v>1390.0813075530002</v>
      </c>
      <c r="D7475" s="357">
        <v>1414.0312499480001</v>
      </c>
      <c r="E7475" s="357">
        <v>9.2603331359999963</v>
      </c>
    </row>
    <row r="7476" spans="1:5">
      <c r="A7476" s="355">
        <f t="shared" si="116"/>
        <v>45969</v>
      </c>
      <c r="B7476" s="356">
        <v>7</v>
      </c>
      <c r="C7476" s="357">
        <v>1545.3948755370009</v>
      </c>
      <c r="D7476" s="357">
        <v>1544.0703433230001</v>
      </c>
      <c r="E7476" s="357">
        <v>9.7625091210000008</v>
      </c>
    </row>
    <row r="7477" spans="1:5">
      <c r="A7477" s="355">
        <f t="shared" si="116"/>
        <v>45969</v>
      </c>
      <c r="B7477" s="356">
        <v>8</v>
      </c>
      <c r="C7477" s="357">
        <v>1591.957157352</v>
      </c>
      <c r="D7477" s="357">
        <v>1657.1603475660004</v>
      </c>
      <c r="E7477" s="357">
        <v>10.572784553</v>
      </c>
    </row>
    <row r="7478" spans="1:5">
      <c r="A7478" s="355">
        <f t="shared" si="116"/>
        <v>45969</v>
      </c>
      <c r="B7478" s="356">
        <v>9</v>
      </c>
      <c r="C7478" s="357">
        <v>1594.9387885929996</v>
      </c>
      <c r="D7478" s="357">
        <v>1713.0522791389999</v>
      </c>
      <c r="E7478" s="357">
        <v>11.168504938000003</v>
      </c>
    </row>
    <row r="7479" spans="1:5">
      <c r="A7479" s="355">
        <f t="shared" si="116"/>
        <v>45969</v>
      </c>
      <c r="B7479" s="356">
        <v>10</v>
      </c>
      <c r="C7479" s="357">
        <v>1624.9956865880006</v>
      </c>
      <c r="D7479" s="357">
        <v>1748.3110688400004</v>
      </c>
      <c r="E7479" s="357">
        <v>11.324785880000004</v>
      </c>
    </row>
    <row r="7480" spans="1:5">
      <c r="A7480" s="355">
        <f t="shared" si="116"/>
        <v>45969</v>
      </c>
      <c r="B7480" s="356">
        <v>11</v>
      </c>
      <c r="C7480" s="357">
        <v>1647.155669232</v>
      </c>
      <c r="D7480" s="357">
        <v>1775.8375700559995</v>
      </c>
      <c r="E7480" s="357">
        <v>11.102084745000004</v>
      </c>
    </row>
    <row r="7481" spans="1:5">
      <c r="A7481" s="355">
        <f t="shared" si="116"/>
        <v>45969</v>
      </c>
      <c r="B7481" s="356">
        <v>12</v>
      </c>
      <c r="C7481" s="357">
        <v>1659.9965439049997</v>
      </c>
      <c r="D7481" s="357">
        <v>1762.368697868</v>
      </c>
      <c r="E7481" s="357">
        <v>10.223772428</v>
      </c>
    </row>
    <row r="7482" spans="1:5">
      <c r="A7482" s="355">
        <f t="shared" si="116"/>
        <v>45969</v>
      </c>
      <c r="B7482" s="356">
        <v>13</v>
      </c>
      <c r="C7482" s="357">
        <v>1721.5200453580005</v>
      </c>
      <c r="D7482" s="357">
        <v>1743.722321903</v>
      </c>
      <c r="E7482" s="357">
        <v>10.839501626999999</v>
      </c>
    </row>
    <row r="7483" spans="1:5">
      <c r="A7483" s="355">
        <f t="shared" si="116"/>
        <v>45969</v>
      </c>
      <c r="B7483" s="356">
        <v>14</v>
      </c>
      <c r="C7483" s="357">
        <v>1739.1166733020002</v>
      </c>
      <c r="D7483" s="357">
        <v>1748.090830715</v>
      </c>
      <c r="E7483" s="357">
        <v>10.897129700000001</v>
      </c>
    </row>
    <row r="7484" spans="1:5">
      <c r="A7484" s="355">
        <f t="shared" si="116"/>
        <v>45969</v>
      </c>
      <c r="B7484" s="356">
        <v>15</v>
      </c>
      <c r="C7484" s="357">
        <v>1687.1632975420005</v>
      </c>
      <c r="D7484" s="357">
        <v>1757.6160233740004</v>
      </c>
      <c r="E7484" s="357">
        <v>10.777131863000003</v>
      </c>
    </row>
    <row r="7485" spans="1:5">
      <c r="A7485" s="355">
        <f t="shared" si="116"/>
        <v>45969</v>
      </c>
      <c r="B7485" s="356">
        <v>16</v>
      </c>
      <c r="C7485" s="357">
        <v>1749.6289120909996</v>
      </c>
      <c r="D7485" s="357">
        <v>1749.69333719</v>
      </c>
      <c r="E7485" s="357">
        <v>11.436350459000002</v>
      </c>
    </row>
    <row r="7486" spans="1:5">
      <c r="A7486" s="355">
        <f t="shared" si="116"/>
        <v>45969</v>
      </c>
      <c r="B7486" s="356">
        <v>17</v>
      </c>
      <c r="C7486" s="357">
        <v>1797.7683118070001</v>
      </c>
      <c r="D7486" s="357">
        <v>1805.0087940329997</v>
      </c>
      <c r="E7486" s="357">
        <v>11.198100203000003</v>
      </c>
    </row>
    <row r="7487" spans="1:5">
      <c r="A7487" s="355">
        <f t="shared" si="116"/>
        <v>45969</v>
      </c>
      <c r="B7487" s="356">
        <v>18</v>
      </c>
      <c r="C7487" s="357">
        <v>1867.4949442489994</v>
      </c>
      <c r="D7487" s="357">
        <v>1929.035745425</v>
      </c>
      <c r="E7487" s="357">
        <v>10.942797923000001</v>
      </c>
    </row>
    <row r="7488" spans="1:5">
      <c r="A7488" s="355">
        <f t="shared" si="116"/>
        <v>45969</v>
      </c>
      <c r="B7488" s="356">
        <v>19</v>
      </c>
      <c r="C7488" s="357">
        <v>1828.7654453500002</v>
      </c>
      <c r="D7488" s="357">
        <v>1896.8685194599993</v>
      </c>
      <c r="E7488" s="357">
        <v>10.832842654999995</v>
      </c>
    </row>
    <row r="7489" spans="1:5">
      <c r="A7489" s="355">
        <f t="shared" si="116"/>
        <v>45969</v>
      </c>
      <c r="B7489" s="356">
        <v>20</v>
      </c>
      <c r="C7489" s="357">
        <v>1743.7668693399996</v>
      </c>
      <c r="D7489" s="357">
        <v>1816.167129462</v>
      </c>
      <c r="E7489" s="357">
        <v>11.010501918999996</v>
      </c>
    </row>
    <row r="7490" spans="1:5">
      <c r="A7490" s="355">
        <f t="shared" si="116"/>
        <v>45969</v>
      </c>
      <c r="B7490" s="356">
        <v>21</v>
      </c>
      <c r="C7490" s="357">
        <v>1573.9462980019998</v>
      </c>
      <c r="D7490" s="357">
        <v>1687.372191166</v>
      </c>
      <c r="E7490" s="357">
        <v>10.578075741000001</v>
      </c>
    </row>
    <row r="7491" spans="1:5">
      <c r="A7491" s="355">
        <f t="shared" si="116"/>
        <v>45969</v>
      </c>
      <c r="B7491" s="356">
        <v>22</v>
      </c>
      <c r="C7491" s="357">
        <v>1538.0506121239996</v>
      </c>
      <c r="D7491" s="357">
        <v>1570.8520310829999</v>
      </c>
      <c r="E7491" s="357">
        <v>10.791102526000003</v>
      </c>
    </row>
    <row r="7492" spans="1:5">
      <c r="A7492" s="355">
        <f t="shared" si="116"/>
        <v>45969</v>
      </c>
      <c r="B7492" s="356">
        <v>23</v>
      </c>
      <c r="C7492" s="357">
        <v>1397.3669361609996</v>
      </c>
      <c r="D7492" s="357">
        <v>1417.5937522329996</v>
      </c>
      <c r="E7492" s="357">
        <v>10.943552895</v>
      </c>
    </row>
    <row r="7493" spans="1:5">
      <c r="A7493" s="355">
        <f t="shared" si="116"/>
        <v>45970</v>
      </c>
      <c r="B7493" s="356">
        <v>0</v>
      </c>
      <c r="C7493" s="357">
        <v>1236.5480222619994</v>
      </c>
      <c r="D7493" s="357">
        <v>1304.9071744059997</v>
      </c>
      <c r="E7493" s="357">
        <v>11.258240646000004</v>
      </c>
    </row>
    <row r="7494" spans="1:5">
      <c r="A7494" s="355">
        <f t="shared" ref="A7494:A7557" si="117">IF(B7494=0,A7493+1,A7493)</f>
        <v>45970</v>
      </c>
      <c r="B7494" s="356">
        <v>1</v>
      </c>
      <c r="C7494" s="357">
        <v>1169.5204653620003</v>
      </c>
      <c r="D7494" s="357">
        <v>1241.0241182319994</v>
      </c>
      <c r="E7494" s="357">
        <v>11.148019975000002</v>
      </c>
    </row>
    <row r="7495" spans="1:5">
      <c r="A7495" s="355">
        <f t="shared" si="117"/>
        <v>45970</v>
      </c>
      <c r="B7495" s="356">
        <v>2</v>
      </c>
      <c r="C7495" s="357">
        <v>1125.2214920209997</v>
      </c>
      <c r="D7495" s="357">
        <v>1200.3381114450001</v>
      </c>
      <c r="E7495" s="357">
        <v>10.984508112999999</v>
      </c>
    </row>
    <row r="7496" spans="1:5">
      <c r="A7496" s="355">
        <f t="shared" si="117"/>
        <v>45970</v>
      </c>
      <c r="B7496" s="356">
        <v>3</v>
      </c>
      <c r="C7496" s="357">
        <v>1119.5586365309998</v>
      </c>
      <c r="D7496" s="357">
        <v>1186.747376321</v>
      </c>
      <c r="E7496" s="357">
        <v>10.869774298999999</v>
      </c>
    </row>
    <row r="7497" spans="1:5">
      <c r="A7497" s="355">
        <f t="shared" si="117"/>
        <v>45970</v>
      </c>
      <c r="B7497" s="356">
        <v>4</v>
      </c>
      <c r="C7497" s="357">
        <v>1120.9917858220001</v>
      </c>
      <c r="D7497" s="357">
        <v>1188.228374218</v>
      </c>
      <c r="E7497" s="357">
        <v>10.816040614</v>
      </c>
    </row>
    <row r="7498" spans="1:5">
      <c r="A7498" s="355">
        <f t="shared" si="117"/>
        <v>45970</v>
      </c>
      <c r="B7498" s="356">
        <v>5</v>
      </c>
      <c r="C7498" s="357">
        <v>1163.4484869540006</v>
      </c>
      <c r="D7498" s="357">
        <v>1224.7422126289998</v>
      </c>
      <c r="E7498" s="357">
        <v>10.673371531000001</v>
      </c>
    </row>
    <row r="7499" spans="1:5">
      <c r="A7499" s="355">
        <f t="shared" si="117"/>
        <v>45970</v>
      </c>
      <c r="B7499" s="356">
        <v>6</v>
      </c>
      <c r="C7499" s="357">
        <v>1112.9390027859995</v>
      </c>
      <c r="D7499" s="357">
        <v>1243.8979055240006</v>
      </c>
      <c r="E7499" s="357">
        <v>9.5705172950000019</v>
      </c>
    </row>
    <row r="7500" spans="1:5">
      <c r="A7500" s="355">
        <f t="shared" si="117"/>
        <v>45970</v>
      </c>
      <c r="B7500" s="356">
        <v>7</v>
      </c>
      <c r="C7500" s="357">
        <v>1148.7460917950002</v>
      </c>
      <c r="D7500" s="357">
        <v>1331.9410929839999</v>
      </c>
      <c r="E7500" s="357">
        <v>9.8421696270000023</v>
      </c>
    </row>
    <row r="7501" spans="1:5">
      <c r="A7501" s="355">
        <f t="shared" si="117"/>
        <v>45970</v>
      </c>
      <c r="B7501" s="356">
        <v>8</v>
      </c>
      <c r="C7501" s="357">
        <v>1229.0711740410009</v>
      </c>
      <c r="D7501" s="357">
        <v>1426.9865556179996</v>
      </c>
      <c r="E7501" s="357">
        <v>10.305555558999997</v>
      </c>
    </row>
    <row r="7502" spans="1:5">
      <c r="A7502" s="355">
        <f t="shared" si="117"/>
        <v>45970</v>
      </c>
      <c r="B7502" s="356">
        <v>9</v>
      </c>
      <c r="C7502" s="357">
        <v>1313.790287906</v>
      </c>
      <c r="D7502" s="357">
        <v>1498.182731226</v>
      </c>
      <c r="E7502" s="357">
        <v>10.985179049000001</v>
      </c>
    </row>
    <row r="7503" spans="1:5">
      <c r="A7503" s="355">
        <f t="shared" si="117"/>
        <v>45970</v>
      </c>
      <c r="B7503" s="356">
        <v>10</v>
      </c>
      <c r="C7503" s="357">
        <v>1350.1632527640008</v>
      </c>
      <c r="D7503" s="357">
        <v>1529.9458428060007</v>
      </c>
      <c r="E7503" s="357">
        <v>10.834184367000002</v>
      </c>
    </row>
    <row r="7504" spans="1:5">
      <c r="A7504" s="355">
        <f t="shared" si="117"/>
        <v>45970</v>
      </c>
      <c r="B7504" s="356">
        <v>11</v>
      </c>
      <c r="C7504" s="357">
        <v>1371.8038868159992</v>
      </c>
      <c r="D7504" s="357">
        <v>1550.0194699049998</v>
      </c>
      <c r="E7504" s="357">
        <v>10.893496312999998</v>
      </c>
    </row>
    <row r="7505" spans="1:5">
      <c r="A7505" s="355">
        <f t="shared" si="117"/>
        <v>45970</v>
      </c>
      <c r="B7505" s="356">
        <v>12</v>
      </c>
      <c r="C7505" s="357">
        <v>1394.8436074319991</v>
      </c>
      <c r="D7505" s="357">
        <v>1565.2847106580002</v>
      </c>
      <c r="E7505" s="357">
        <v>11.124187374000002</v>
      </c>
    </row>
    <row r="7506" spans="1:5">
      <c r="A7506" s="355">
        <f t="shared" si="117"/>
        <v>45970</v>
      </c>
      <c r="B7506" s="356">
        <v>13</v>
      </c>
      <c r="C7506" s="357">
        <v>1404.1325381449994</v>
      </c>
      <c r="D7506" s="357">
        <v>1569.0423298540002</v>
      </c>
      <c r="E7506" s="357">
        <v>10.801416860999998</v>
      </c>
    </row>
    <row r="7507" spans="1:5">
      <c r="A7507" s="355">
        <f t="shared" si="117"/>
        <v>45970</v>
      </c>
      <c r="B7507" s="356">
        <v>14</v>
      </c>
      <c r="C7507" s="357">
        <v>1408.4852564830003</v>
      </c>
      <c r="D7507" s="357">
        <v>1575.654272021</v>
      </c>
      <c r="E7507" s="357">
        <v>10.647260011</v>
      </c>
    </row>
    <row r="7508" spans="1:5">
      <c r="A7508" s="355">
        <f t="shared" si="117"/>
        <v>45970</v>
      </c>
      <c r="B7508" s="356">
        <v>15</v>
      </c>
      <c r="C7508" s="357">
        <v>1423.0402282039995</v>
      </c>
      <c r="D7508" s="357">
        <v>1581.5973744339994</v>
      </c>
      <c r="E7508" s="357">
        <v>10.467320871000002</v>
      </c>
    </row>
    <row r="7509" spans="1:5">
      <c r="A7509" s="355">
        <f t="shared" si="117"/>
        <v>45970</v>
      </c>
      <c r="B7509" s="356">
        <v>16</v>
      </c>
      <c r="C7509" s="357">
        <v>1428.9821870990004</v>
      </c>
      <c r="D7509" s="357">
        <v>1590.26687365</v>
      </c>
      <c r="E7509" s="357">
        <v>11.008802521000002</v>
      </c>
    </row>
    <row r="7510" spans="1:5">
      <c r="A7510" s="355">
        <f t="shared" si="117"/>
        <v>45970</v>
      </c>
      <c r="B7510" s="356">
        <v>17</v>
      </c>
      <c r="C7510" s="357">
        <v>1532.8908711230004</v>
      </c>
      <c r="D7510" s="357">
        <v>1680.1997869880001</v>
      </c>
      <c r="E7510" s="357">
        <v>10.532161194000004</v>
      </c>
    </row>
    <row r="7511" spans="1:5">
      <c r="A7511" s="355">
        <f t="shared" si="117"/>
        <v>45970</v>
      </c>
      <c r="B7511" s="356">
        <v>18</v>
      </c>
      <c r="C7511" s="357">
        <v>1633.0999698680009</v>
      </c>
      <c r="D7511" s="357">
        <v>1821.8892350170004</v>
      </c>
      <c r="E7511" s="357">
        <v>10.426213120999998</v>
      </c>
    </row>
    <row r="7512" spans="1:5">
      <c r="A7512" s="355">
        <f t="shared" si="117"/>
        <v>45970</v>
      </c>
      <c r="B7512" s="356">
        <v>19</v>
      </c>
      <c r="C7512" s="357">
        <v>1631.3570109509999</v>
      </c>
      <c r="D7512" s="357">
        <v>1812.0992701390003</v>
      </c>
      <c r="E7512" s="357">
        <v>9.8954638799999941</v>
      </c>
    </row>
    <row r="7513" spans="1:5">
      <c r="A7513" s="355">
        <f t="shared" si="117"/>
        <v>45970</v>
      </c>
      <c r="B7513" s="356">
        <v>20</v>
      </c>
      <c r="C7513" s="357">
        <v>1548.4889176640002</v>
      </c>
      <c r="D7513" s="357">
        <v>1745.9888920870003</v>
      </c>
      <c r="E7513" s="357">
        <v>9.9070827999999977</v>
      </c>
    </row>
    <row r="7514" spans="1:5">
      <c r="A7514" s="355">
        <f t="shared" si="117"/>
        <v>45970</v>
      </c>
      <c r="B7514" s="356">
        <v>21</v>
      </c>
      <c r="C7514" s="357">
        <v>1407.5401082420005</v>
      </c>
      <c r="D7514" s="357">
        <v>1612.5843522770001</v>
      </c>
      <c r="E7514" s="357">
        <v>9.7040279920000039</v>
      </c>
    </row>
    <row r="7515" spans="1:5">
      <c r="A7515" s="355">
        <f t="shared" si="117"/>
        <v>45970</v>
      </c>
      <c r="B7515" s="356">
        <v>22</v>
      </c>
      <c r="C7515" s="357">
        <v>1298.2199858059996</v>
      </c>
      <c r="D7515" s="357">
        <v>1478.0245954570003</v>
      </c>
      <c r="E7515" s="357">
        <v>9.6096701229999972</v>
      </c>
    </row>
    <row r="7516" spans="1:5">
      <c r="A7516" s="355">
        <f t="shared" si="117"/>
        <v>45970</v>
      </c>
      <c r="B7516" s="356">
        <v>23</v>
      </c>
      <c r="C7516" s="357">
        <v>1162.3545248080006</v>
      </c>
      <c r="D7516" s="357">
        <v>1327.4925611170004</v>
      </c>
      <c r="E7516" s="357">
        <v>9.810932692999998</v>
      </c>
    </row>
    <row r="7517" spans="1:5">
      <c r="A7517" s="355">
        <f t="shared" si="117"/>
        <v>45971</v>
      </c>
      <c r="B7517" s="356">
        <v>0</v>
      </c>
      <c r="C7517" s="357">
        <v>1079.9646825269997</v>
      </c>
      <c r="D7517" s="357">
        <v>1235.9028592259999</v>
      </c>
      <c r="E7517" s="357">
        <v>9.6033815429999958</v>
      </c>
    </row>
    <row r="7518" spans="1:5">
      <c r="A7518" s="355">
        <f t="shared" si="117"/>
        <v>45971</v>
      </c>
      <c r="B7518" s="356">
        <v>1</v>
      </c>
      <c r="C7518" s="357">
        <v>1034.100154193</v>
      </c>
      <c r="D7518" s="357">
        <v>1187.5742798010001</v>
      </c>
      <c r="E7518" s="357">
        <v>9.9984561509999974</v>
      </c>
    </row>
    <row r="7519" spans="1:5">
      <c r="A7519" s="355">
        <f t="shared" si="117"/>
        <v>45971</v>
      </c>
      <c r="B7519" s="356">
        <v>2</v>
      </c>
      <c r="C7519" s="357">
        <v>995.91206368600035</v>
      </c>
      <c r="D7519" s="357">
        <v>1138.9775075779999</v>
      </c>
      <c r="E7519" s="357">
        <v>10.392043414999998</v>
      </c>
    </row>
    <row r="7520" spans="1:5">
      <c r="A7520" s="355">
        <f t="shared" si="117"/>
        <v>45971</v>
      </c>
      <c r="B7520" s="356">
        <v>3</v>
      </c>
      <c r="C7520" s="357">
        <v>989.10327213799974</v>
      </c>
      <c r="D7520" s="357">
        <v>1155.3470112999994</v>
      </c>
      <c r="E7520" s="357">
        <v>10.468759464</v>
      </c>
    </row>
    <row r="7521" spans="1:5">
      <c r="A7521" s="355">
        <f t="shared" si="117"/>
        <v>45971</v>
      </c>
      <c r="B7521" s="356">
        <v>4</v>
      </c>
      <c r="C7521" s="357">
        <v>1035.2206992140004</v>
      </c>
      <c r="D7521" s="357">
        <v>1205.9138195160001</v>
      </c>
      <c r="E7521" s="357">
        <v>10.564229236999997</v>
      </c>
    </row>
    <row r="7522" spans="1:5">
      <c r="A7522" s="355">
        <f t="shared" si="117"/>
        <v>45971</v>
      </c>
      <c r="B7522" s="356">
        <v>5</v>
      </c>
      <c r="C7522" s="357">
        <v>1166.4555546979996</v>
      </c>
      <c r="D7522" s="357">
        <v>1324.6464895189993</v>
      </c>
      <c r="E7522" s="357">
        <v>10.933480920000001</v>
      </c>
    </row>
    <row r="7523" spans="1:5">
      <c r="A7523" s="355">
        <f t="shared" si="117"/>
        <v>45971</v>
      </c>
      <c r="B7523" s="356">
        <v>6</v>
      </c>
      <c r="C7523" s="357">
        <v>1337.980770401</v>
      </c>
      <c r="D7523" s="357">
        <v>1483.1730853520003</v>
      </c>
      <c r="E7523" s="357">
        <v>11.283367546999999</v>
      </c>
    </row>
    <row r="7524" spans="1:5">
      <c r="A7524" s="355">
        <f t="shared" si="117"/>
        <v>45971</v>
      </c>
      <c r="B7524" s="356">
        <v>7</v>
      </c>
      <c r="C7524" s="357">
        <v>1513.5224904659999</v>
      </c>
      <c r="D7524" s="357">
        <v>1629.2407812580002</v>
      </c>
      <c r="E7524" s="357">
        <v>13.914101406999999</v>
      </c>
    </row>
    <row r="7525" spans="1:5">
      <c r="A7525" s="355">
        <f t="shared" si="117"/>
        <v>45971</v>
      </c>
      <c r="B7525" s="356">
        <v>8</v>
      </c>
      <c r="C7525" s="357">
        <v>1631.9322441260003</v>
      </c>
      <c r="D7525" s="357">
        <v>1740.0028393790003</v>
      </c>
      <c r="E7525" s="357">
        <v>15.953041891</v>
      </c>
    </row>
    <row r="7526" spans="1:5">
      <c r="A7526" s="355">
        <f t="shared" si="117"/>
        <v>45971</v>
      </c>
      <c r="B7526" s="356">
        <v>9</v>
      </c>
      <c r="C7526" s="357">
        <v>1692.8346946979993</v>
      </c>
      <c r="D7526" s="357">
        <v>1796.4034269140002</v>
      </c>
      <c r="E7526" s="357">
        <v>16.395035842000006</v>
      </c>
    </row>
    <row r="7527" spans="1:5">
      <c r="A7527" s="355">
        <f t="shared" si="117"/>
        <v>45971</v>
      </c>
      <c r="B7527" s="356">
        <v>10</v>
      </c>
      <c r="C7527" s="357">
        <v>1722.3741841659994</v>
      </c>
      <c r="D7527" s="357">
        <v>1823.4804567799999</v>
      </c>
      <c r="E7527" s="357">
        <v>16.798132323999994</v>
      </c>
    </row>
    <row r="7528" spans="1:5">
      <c r="A7528" s="355">
        <f t="shared" si="117"/>
        <v>45971</v>
      </c>
      <c r="B7528" s="356">
        <v>11</v>
      </c>
      <c r="C7528" s="357">
        <v>1752.9358599829995</v>
      </c>
      <c r="D7528" s="357">
        <v>1855.8682912610004</v>
      </c>
      <c r="E7528" s="357">
        <v>16.319860446000003</v>
      </c>
    </row>
    <row r="7529" spans="1:5">
      <c r="A7529" s="355">
        <f t="shared" si="117"/>
        <v>45971</v>
      </c>
      <c r="B7529" s="356">
        <v>12</v>
      </c>
      <c r="C7529" s="357">
        <v>1754.9697512899997</v>
      </c>
      <c r="D7529" s="357">
        <v>1875.6635831609999</v>
      </c>
      <c r="E7529" s="357">
        <v>15.961445330999997</v>
      </c>
    </row>
    <row r="7530" spans="1:5">
      <c r="A7530" s="355">
        <f t="shared" si="117"/>
        <v>45971</v>
      </c>
      <c r="B7530" s="356">
        <v>13</v>
      </c>
      <c r="C7530" s="357">
        <v>1732.6410572639995</v>
      </c>
      <c r="D7530" s="357">
        <v>1857.1966896369997</v>
      </c>
      <c r="E7530" s="357">
        <v>15.651590113999999</v>
      </c>
    </row>
    <row r="7531" spans="1:5">
      <c r="A7531" s="355">
        <f t="shared" si="117"/>
        <v>45971</v>
      </c>
      <c r="B7531" s="356">
        <v>14</v>
      </c>
      <c r="C7531" s="357">
        <v>1728.7982604530002</v>
      </c>
      <c r="D7531" s="357">
        <v>1864.0379343079999</v>
      </c>
      <c r="E7531" s="357">
        <v>16.159185326000003</v>
      </c>
    </row>
    <row r="7532" spans="1:5">
      <c r="A7532" s="355">
        <f t="shared" si="117"/>
        <v>45971</v>
      </c>
      <c r="B7532" s="356">
        <v>15</v>
      </c>
      <c r="C7532" s="357">
        <v>1730.3946881900001</v>
      </c>
      <c r="D7532" s="357">
        <v>1869.0043827440011</v>
      </c>
      <c r="E7532" s="357">
        <v>16.267726564</v>
      </c>
    </row>
    <row r="7533" spans="1:5">
      <c r="A7533" s="355">
        <f t="shared" si="117"/>
        <v>45971</v>
      </c>
      <c r="B7533" s="356">
        <v>16</v>
      </c>
      <c r="C7533" s="357">
        <v>1725.2318195319999</v>
      </c>
      <c r="D7533" s="357">
        <v>1870.2264570700002</v>
      </c>
      <c r="E7533" s="357">
        <v>15.085449863000004</v>
      </c>
    </row>
    <row r="7534" spans="1:5">
      <c r="A7534" s="355">
        <f t="shared" si="117"/>
        <v>45971</v>
      </c>
      <c r="B7534" s="356">
        <v>17</v>
      </c>
      <c r="C7534" s="357">
        <v>1806.8743291890009</v>
      </c>
      <c r="D7534" s="357">
        <v>1918.6706650049998</v>
      </c>
      <c r="E7534" s="357">
        <v>13.876407744</v>
      </c>
    </row>
    <row r="7535" spans="1:5">
      <c r="A7535" s="355">
        <f t="shared" si="117"/>
        <v>45971</v>
      </c>
      <c r="B7535" s="356">
        <v>18</v>
      </c>
      <c r="C7535" s="357">
        <v>1817.8358161740002</v>
      </c>
      <c r="D7535" s="357">
        <v>2005.4756639470004</v>
      </c>
      <c r="E7535" s="357">
        <v>12.959104727999996</v>
      </c>
    </row>
    <row r="7536" spans="1:5">
      <c r="A7536" s="355">
        <f t="shared" si="117"/>
        <v>45971</v>
      </c>
      <c r="B7536" s="356">
        <v>19</v>
      </c>
      <c r="C7536" s="357">
        <v>1774.615516174</v>
      </c>
      <c r="D7536" s="357">
        <v>1961.7136630710004</v>
      </c>
      <c r="E7536" s="357">
        <v>13.131331885000005</v>
      </c>
    </row>
    <row r="7537" spans="1:5">
      <c r="A7537" s="355">
        <f t="shared" si="117"/>
        <v>45971</v>
      </c>
      <c r="B7537" s="356">
        <v>20</v>
      </c>
      <c r="C7537" s="357">
        <v>1665.4500622909998</v>
      </c>
      <c r="D7537" s="357">
        <v>1859.0381619320001</v>
      </c>
      <c r="E7537" s="357">
        <v>13.312244205999999</v>
      </c>
    </row>
    <row r="7538" spans="1:5">
      <c r="A7538" s="355">
        <f t="shared" si="117"/>
        <v>45971</v>
      </c>
      <c r="B7538" s="356">
        <v>21</v>
      </c>
      <c r="C7538" s="357">
        <v>1511.0413326149996</v>
      </c>
      <c r="D7538" s="357">
        <v>1708.6258841869994</v>
      </c>
      <c r="E7538" s="357">
        <v>13.059785513999998</v>
      </c>
    </row>
    <row r="7539" spans="1:5">
      <c r="A7539" s="355">
        <f t="shared" si="117"/>
        <v>45971</v>
      </c>
      <c r="B7539" s="356">
        <v>22</v>
      </c>
      <c r="C7539" s="357">
        <v>1433.5414946289995</v>
      </c>
      <c r="D7539" s="357">
        <v>1551.7558428570001</v>
      </c>
      <c r="E7539" s="357">
        <v>12.646800240999999</v>
      </c>
    </row>
    <row r="7540" spans="1:5">
      <c r="A7540" s="355">
        <f t="shared" si="117"/>
        <v>45971</v>
      </c>
      <c r="B7540" s="356">
        <v>23</v>
      </c>
      <c r="C7540" s="357">
        <v>1254.8644316490004</v>
      </c>
      <c r="D7540" s="357">
        <v>1376.3316945359998</v>
      </c>
      <c r="E7540" s="357">
        <v>12.955379076999996</v>
      </c>
    </row>
    <row r="7541" spans="1:5">
      <c r="A7541" s="355">
        <f t="shared" si="117"/>
        <v>45972</v>
      </c>
      <c r="B7541" s="356">
        <v>0</v>
      </c>
      <c r="C7541" s="357">
        <v>1113.4289638620003</v>
      </c>
      <c r="D7541" s="357">
        <v>1273.316211953</v>
      </c>
      <c r="E7541" s="357">
        <v>13.444712445</v>
      </c>
    </row>
    <row r="7542" spans="1:5">
      <c r="A7542" s="355">
        <f t="shared" si="117"/>
        <v>45972</v>
      </c>
      <c r="B7542" s="356">
        <v>1</v>
      </c>
      <c r="C7542" s="357">
        <v>1055.0936779569995</v>
      </c>
      <c r="D7542" s="357">
        <v>1213.3284742159999</v>
      </c>
      <c r="E7542" s="357">
        <v>13.523387587999997</v>
      </c>
    </row>
    <row r="7543" spans="1:5">
      <c r="A7543" s="355">
        <f t="shared" si="117"/>
        <v>45972</v>
      </c>
      <c r="B7543" s="356">
        <v>2</v>
      </c>
      <c r="C7543" s="357">
        <v>1021.2268570660003</v>
      </c>
      <c r="D7543" s="357">
        <v>1186.1661717760007</v>
      </c>
      <c r="E7543" s="357">
        <v>13.268249592999998</v>
      </c>
    </row>
    <row r="7544" spans="1:5">
      <c r="A7544" s="355">
        <f t="shared" si="117"/>
        <v>45972</v>
      </c>
      <c r="B7544" s="356">
        <v>3</v>
      </c>
      <c r="C7544" s="357">
        <v>1022.6404969099998</v>
      </c>
      <c r="D7544" s="357">
        <v>1186.7625266060002</v>
      </c>
      <c r="E7544" s="357">
        <v>12.824455009999996</v>
      </c>
    </row>
    <row r="7545" spans="1:5">
      <c r="A7545" s="355">
        <f t="shared" si="117"/>
        <v>45972</v>
      </c>
      <c r="B7545" s="356">
        <v>4</v>
      </c>
      <c r="C7545" s="357">
        <v>1100.9431470510003</v>
      </c>
      <c r="D7545" s="357">
        <v>1253.938556346</v>
      </c>
      <c r="E7545" s="357">
        <v>12.723280667999999</v>
      </c>
    </row>
    <row r="7546" spans="1:5">
      <c r="A7546" s="355">
        <f t="shared" si="117"/>
        <v>45972</v>
      </c>
      <c r="B7546" s="356">
        <v>5</v>
      </c>
      <c r="C7546" s="357">
        <v>1268.0739629350005</v>
      </c>
      <c r="D7546" s="357">
        <v>1364.7561583969994</v>
      </c>
      <c r="E7546" s="357">
        <v>12.924846201999998</v>
      </c>
    </row>
    <row r="7547" spans="1:5">
      <c r="A7547" s="355">
        <f t="shared" si="117"/>
        <v>45972</v>
      </c>
      <c r="B7547" s="356">
        <v>6</v>
      </c>
      <c r="C7547" s="357">
        <v>1392.2907871249997</v>
      </c>
      <c r="D7547" s="357">
        <v>1492.0190221669998</v>
      </c>
      <c r="E7547" s="357">
        <v>13.504437128999998</v>
      </c>
    </row>
    <row r="7548" spans="1:5">
      <c r="A7548" s="355">
        <f t="shared" si="117"/>
        <v>45972</v>
      </c>
      <c r="B7548" s="356">
        <v>7</v>
      </c>
      <c r="C7548" s="357">
        <v>1526.2134981250001</v>
      </c>
      <c r="D7548" s="357">
        <v>1625.9094345540002</v>
      </c>
      <c r="E7548" s="357">
        <v>15.394902531000005</v>
      </c>
    </row>
    <row r="7549" spans="1:5">
      <c r="A7549" s="355">
        <f t="shared" si="117"/>
        <v>45972</v>
      </c>
      <c r="B7549" s="356">
        <v>8</v>
      </c>
      <c r="C7549" s="357">
        <v>1597.5741494349998</v>
      </c>
      <c r="D7549" s="357">
        <v>1705.2134007390005</v>
      </c>
      <c r="E7549" s="357">
        <v>17.885273227999996</v>
      </c>
    </row>
    <row r="7550" spans="1:5">
      <c r="A7550" s="355">
        <f t="shared" si="117"/>
        <v>45972</v>
      </c>
      <c r="B7550" s="356">
        <v>9</v>
      </c>
      <c r="C7550" s="357">
        <v>1642.9599114750006</v>
      </c>
      <c r="D7550" s="357">
        <v>1727.2923896830005</v>
      </c>
      <c r="E7550" s="357">
        <v>18.175791800999999</v>
      </c>
    </row>
    <row r="7551" spans="1:5">
      <c r="A7551" s="355">
        <f t="shared" si="117"/>
        <v>45972</v>
      </c>
      <c r="B7551" s="356">
        <v>10</v>
      </c>
      <c r="C7551" s="357">
        <v>1611.6560741140006</v>
      </c>
      <c r="D7551" s="357">
        <v>1693.1862514460004</v>
      </c>
      <c r="E7551" s="357">
        <v>18.865535586000011</v>
      </c>
    </row>
    <row r="7552" spans="1:5">
      <c r="A7552" s="355">
        <f t="shared" si="117"/>
        <v>45972</v>
      </c>
      <c r="B7552" s="356">
        <v>11</v>
      </c>
      <c r="C7552" s="357">
        <v>1621.984786152</v>
      </c>
      <c r="D7552" s="357">
        <v>1700.5531926080005</v>
      </c>
      <c r="E7552" s="357">
        <v>22.631522122000007</v>
      </c>
    </row>
    <row r="7553" spans="1:5">
      <c r="A7553" s="355">
        <f t="shared" si="117"/>
        <v>45972</v>
      </c>
      <c r="B7553" s="356">
        <v>12</v>
      </c>
      <c r="C7553" s="357">
        <v>1607.2701670309996</v>
      </c>
      <c r="D7553" s="357">
        <v>1691.5494628659994</v>
      </c>
      <c r="E7553" s="357">
        <v>20.943967702999995</v>
      </c>
    </row>
    <row r="7554" spans="1:5">
      <c r="A7554" s="355">
        <f t="shared" si="117"/>
        <v>45972</v>
      </c>
      <c r="B7554" s="356">
        <v>13</v>
      </c>
      <c r="C7554" s="357">
        <v>1641.8356866959987</v>
      </c>
      <c r="D7554" s="357">
        <v>1702.9355917399994</v>
      </c>
      <c r="E7554" s="357">
        <v>21.213626959000003</v>
      </c>
    </row>
    <row r="7555" spans="1:5">
      <c r="A7555" s="355">
        <f t="shared" si="117"/>
        <v>45972</v>
      </c>
      <c r="B7555" s="356">
        <v>14</v>
      </c>
      <c r="C7555" s="357">
        <v>1670.0052971809996</v>
      </c>
      <c r="D7555" s="357">
        <v>1732.8147587100007</v>
      </c>
      <c r="E7555" s="357">
        <v>23.190475391</v>
      </c>
    </row>
    <row r="7556" spans="1:5">
      <c r="A7556" s="355">
        <f t="shared" si="117"/>
        <v>45972</v>
      </c>
      <c r="B7556" s="356">
        <v>15</v>
      </c>
      <c r="C7556" s="357">
        <v>1700.319068199</v>
      </c>
      <c r="D7556" s="357">
        <v>1762.7309585779999</v>
      </c>
      <c r="E7556" s="357">
        <v>23.554350550000006</v>
      </c>
    </row>
    <row r="7557" spans="1:5">
      <c r="A7557" s="355">
        <f t="shared" si="117"/>
        <v>45972</v>
      </c>
      <c r="B7557" s="356">
        <v>16</v>
      </c>
      <c r="C7557" s="357">
        <v>1706.0252266140003</v>
      </c>
      <c r="D7557" s="357">
        <v>1783.9433070840003</v>
      </c>
      <c r="E7557" s="357">
        <v>17.032018502999996</v>
      </c>
    </row>
    <row r="7558" spans="1:5">
      <c r="A7558" s="355">
        <f t="shared" ref="A7558:A7621" si="118">IF(B7558=0,A7557+1,A7557)</f>
        <v>45972</v>
      </c>
      <c r="B7558" s="356">
        <v>17</v>
      </c>
      <c r="C7558" s="357">
        <v>1759.534821364</v>
      </c>
      <c r="D7558" s="357">
        <v>1835.2741326099997</v>
      </c>
      <c r="E7558" s="357">
        <v>14.897415527000003</v>
      </c>
    </row>
    <row r="7559" spans="1:5">
      <c r="A7559" s="355">
        <f t="shared" si="118"/>
        <v>45972</v>
      </c>
      <c r="B7559" s="356">
        <v>18</v>
      </c>
      <c r="C7559" s="357">
        <v>1750.611568651</v>
      </c>
      <c r="D7559" s="357">
        <v>1936.3007683710002</v>
      </c>
      <c r="E7559" s="357">
        <v>14.563129113</v>
      </c>
    </row>
    <row r="7560" spans="1:5">
      <c r="A7560" s="355">
        <f t="shared" si="118"/>
        <v>45972</v>
      </c>
      <c r="B7560" s="356">
        <v>19</v>
      </c>
      <c r="C7560" s="357">
        <v>1681.6444049839999</v>
      </c>
      <c r="D7560" s="357">
        <v>1875.5117416179996</v>
      </c>
      <c r="E7560" s="357">
        <v>16.874146543999998</v>
      </c>
    </row>
    <row r="7561" spans="1:5">
      <c r="A7561" s="355">
        <f t="shared" si="118"/>
        <v>45972</v>
      </c>
      <c r="B7561" s="356">
        <v>20</v>
      </c>
      <c r="C7561" s="357">
        <v>1587.5984331309999</v>
      </c>
      <c r="D7561" s="357">
        <v>1781.42462834</v>
      </c>
      <c r="E7561" s="357">
        <v>16.479695827000004</v>
      </c>
    </row>
    <row r="7562" spans="1:5">
      <c r="A7562" s="355">
        <f t="shared" si="118"/>
        <v>45972</v>
      </c>
      <c r="B7562" s="356">
        <v>21</v>
      </c>
      <c r="C7562" s="357">
        <v>1457.9758394989997</v>
      </c>
      <c r="D7562" s="357">
        <v>1625.50271931</v>
      </c>
      <c r="E7562" s="357">
        <v>13.660941616000002</v>
      </c>
    </row>
    <row r="7563" spans="1:5">
      <c r="A7563" s="355">
        <f t="shared" si="118"/>
        <v>45972</v>
      </c>
      <c r="B7563" s="356">
        <v>22</v>
      </c>
      <c r="C7563" s="357">
        <v>1296.4522428140003</v>
      </c>
      <c r="D7563" s="357">
        <v>1443.7190438240002</v>
      </c>
      <c r="E7563" s="357">
        <v>13.628921215999997</v>
      </c>
    </row>
    <row r="7564" spans="1:5">
      <c r="A7564" s="355">
        <f t="shared" si="118"/>
        <v>45972</v>
      </c>
      <c r="B7564" s="356">
        <v>23</v>
      </c>
      <c r="C7564" s="357">
        <v>1144.1481609959999</v>
      </c>
      <c r="D7564" s="357">
        <v>1290.837957577</v>
      </c>
      <c r="E7564" s="357">
        <v>13.810777579999998</v>
      </c>
    </row>
    <row r="7565" spans="1:5">
      <c r="A7565" s="355">
        <f t="shared" si="118"/>
        <v>45973</v>
      </c>
      <c r="B7565" s="356">
        <v>0</v>
      </c>
      <c r="C7565" s="357">
        <v>1084.9706336290003</v>
      </c>
      <c r="D7565" s="357">
        <v>1200.869429284</v>
      </c>
      <c r="E7565" s="357">
        <v>14.239062171999999</v>
      </c>
    </row>
    <row r="7566" spans="1:5">
      <c r="A7566" s="355">
        <f t="shared" si="118"/>
        <v>45973</v>
      </c>
      <c r="B7566" s="356">
        <v>1</v>
      </c>
      <c r="C7566" s="357">
        <v>1051.7858820239999</v>
      </c>
      <c r="D7566" s="357">
        <v>1156.5170527199998</v>
      </c>
      <c r="E7566" s="357">
        <v>13.889087007000008</v>
      </c>
    </row>
    <row r="7567" spans="1:5">
      <c r="A7567" s="355">
        <f t="shared" si="118"/>
        <v>45973</v>
      </c>
      <c r="B7567" s="356">
        <v>2</v>
      </c>
      <c r="C7567" s="357">
        <v>1019.056306622</v>
      </c>
      <c r="D7567" s="357">
        <v>1131.8890215860004</v>
      </c>
      <c r="E7567" s="357">
        <v>13.824282485000001</v>
      </c>
    </row>
    <row r="7568" spans="1:5">
      <c r="A7568" s="355">
        <f t="shared" si="118"/>
        <v>45973</v>
      </c>
      <c r="B7568" s="356">
        <v>3</v>
      </c>
      <c r="C7568" s="357">
        <v>1067.3623356810001</v>
      </c>
      <c r="D7568" s="357">
        <v>1140.1524826930004</v>
      </c>
      <c r="E7568" s="357">
        <v>14.061754300000004</v>
      </c>
    </row>
    <row r="7569" spans="1:5">
      <c r="A7569" s="355">
        <f t="shared" si="118"/>
        <v>45973</v>
      </c>
      <c r="B7569" s="356">
        <v>4</v>
      </c>
      <c r="C7569" s="357">
        <v>1120.2057366400002</v>
      </c>
      <c r="D7569" s="357">
        <v>1188.593504943</v>
      </c>
      <c r="E7569" s="357">
        <v>14.344256930999999</v>
      </c>
    </row>
    <row r="7570" spans="1:5">
      <c r="A7570" s="355">
        <f t="shared" si="118"/>
        <v>45973</v>
      </c>
      <c r="B7570" s="356">
        <v>5</v>
      </c>
      <c r="C7570" s="357">
        <v>1242.0819393930003</v>
      </c>
      <c r="D7570" s="357">
        <v>1300.1007175509999</v>
      </c>
      <c r="E7570" s="357">
        <v>14.53143648</v>
      </c>
    </row>
    <row r="7571" spans="1:5">
      <c r="A7571" s="355">
        <f t="shared" si="118"/>
        <v>45973</v>
      </c>
      <c r="B7571" s="356">
        <v>6</v>
      </c>
      <c r="C7571" s="357">
        <v>1354.8616976870001</v>
      </c>
      <c r="D7571" s="357">
        <v>1441.4263154129997</v>
      </c>
      <c r="E7571" s="357">
        <v>14.265031133999999</v>
      </c>
    </row>
    <row r="7572" spans="1:5">
      <c r="A7572" s="355">
        <f t="shared" si="118"/>
        <v>45973</v>
      </c>
      <c r="B7572" s="356">
        <v>7</v>
      </c>
      <c r="C7572" s="357">
        <v>1465.221314442</v>
      </c>
      <c r="D7572" s="357">
        <v>1572.5497363309998</v>
      </c>
      <c r="E7572" s="357">
        <v>14.781638341000004</v>
      </c>
    </row>
    <row r="7573" spans="1:5">
      <c r="A7573" s="355">
        <f t="shared" si="118"/>
        <v>45973</v>
      </c>
      <c r="B7573" s="356">
        <v>8</v>
      </c>
      <c r="C7573" s="357">
        <v>1557.1555709480008</v>
      </c>
      <c r="D7573" s="357">
        <v>1644.9971538089994</v>
      </c>
      <c r="E7573" s="357">
        <v>15.936475766999997</v>
      </c>
    </row>
    <row r="7574" spans="1:5">
      <c r="A7574" s="355">
        <f t="shared" si="118"/>
        <v>45973</v>
      </c>
      <c r="B7574" s="356">
        <v>9</v>
      </c>
      <c r="C7574" s="357">
        <v>1608.8301539869999</v>
      </c>
      <c r="D7574" s="357">
        <v>1687.6017350629998</v>
      </c>
      <c r="E7574" s="357">
        <v>24.009640435000009</v>
      </c>
    </row>
    <row r="7575" spans="1:5">
      <c r="A7575" s="355">
        <f t="shared" si="118"/>
        <v>45973</v>
      </c>
      <c r="B7575" s="356">
        <v>10</v>
      </c>
      <c r="C7575" s="357">
        <v>1663.1581975700003</v>
      </c>
      <c r="D7575" s="357">
        <v>1744.8156675729995</v>
      </c>
      <c r="E7575" s="357">
        <v>17.502218317000001</v>
      </c>
    </row>
    <row r="7576" spans="1:5">
      <c r="A7576" s="355">
        <f t="shared" si="118"/>
        <v>45973</v>
      </c>
      <c r="B7576" s="356">
        <v>11</v>
      </c>
      <c r="C7576" s="357">
        <v>1699.7248327130001</v>
      </c>
      <c r="D7576" s="357">
        <v>1786.7472603039998</v>
      </c>
      <c r="E7576" s="357">
        <v>17.473971815999999</v>
      </c>
    </row>
    <row r="7577" spans="1:5">
      <c r="A7577" s="355">
        <f t="shared" si="118"/>
        <v>45973</v>
      </c>
      <c r="B7577" s="356">
        <v>12</v>
      </c>
      <c r="C7577" s="357">
        <v>1693.6761764290011</v>
      </c>
      <c r="D7577" s="357">
        <v>1781.6566300029999</v>
      </c>
      <c r="E7577" s="357">
        <v>16.799350845000003</v>
      </c>
    </row>
    <row r="7578" spans="1:5">
      <c r="A7578" s="355">
        <f t="shared" si="118"/>
        <v>45973</v>
      </c>
      <c r="B7578" s="356">
        <v>13</v>
      </c>
      <c r="C7578" s="357">
        <v>1713.8354412539998</v>
      </c>
      <c r="D7578" s="357">
        <v>1790.3802539479998</v>
      </c>
      <c r="E7578" s="357">
        <v>17.189086204999988</v>
      </c>
    </row>
    <row r="7579" spans="1:5">
      <c r="A7579" s="355">
        <f t="shared" si="118"/>
        <v>45973</v>
      </c>
      <c r="B7579" s="356">
        <v>14</v>
      </c>
      <c r="C7579" s="357">
        <v>1740.6236600320003</v>
      </c>
      <c r="D7579" s="357">
        <v>1814.180964118</v>
      </c>
      <c r="E7579" s="357">
        <v>19.495753609999994</v>
      </c>
    </row>
    <row r="7580" spans="1:5">
      <c r="A7580" s="355">
        <f t="shared" si="118"/>
        <v>45973</v>
      </c>
      <c r="B7580" s="356">
        <v>15</v>
      </c>
      <c r="C7580" s="357">
        <v>1762.1648247709988</v>
      </c>
      <c r="D7580" s="357">
        <v>1820.4779452970001</v>
      </c>
      <c r="E7580" s="357">
        <v>19.883709252999996</v>
      </c>
    </row>
    <row r="7581" spans="1:5">
      <c r="A7581" s="355">
        <f t="shared" si="118"/>
        <v>45973</v>
      </c>
      <c r="B7581" s="356">
        <v>16</v>
      </c>
      <c r="C7581" s="357">
        <v>1720.7459902009994</v>
      </c>
      <c r="D7581" s="357">
        <v>1812.0321277779999</v>
      </c>
      <c r="E7581" s="357">
        <v>17.100104976999997</v>
      </c>
    </row>
    <row r="7582" spans="1:5">
      <c r="A7582" s="355">
        <f t="shared" si="118"/>
        <v>45973</v>
      </c>
      <c r="B7582" s="356">
        <v>17</v>
      </c>
      <c r="C7582" s="357">
        <v>1776.2013978100001</v>
      </c>
      <c r="D7582" s="357">
        <v>1867.1062199420003</v>
      </c>
      <c r="E7582" s="357">
        <v>15.443179918000002</v>
      </c>
    </row>
    <row r="7583" spans="1:5">
      <c r="A7583" s="355">
        <f t="shared" si="118"/>
        <v>45973</v>
      </c>
      <c r="B7583" s="356">
        <v>18</v>
      </c>
      <c r="C7583" s="357">
        <v>1813.171406469</v>
      </c>
      <c r="D7583" s="357">
        <v>1976.3253321710006</v>
      </c>
      <c r="E7583" s="357">
        <v>16.066974759999994</v>
      </c>
    </row>
    <row r="7584" spans="1:5">
      <c r="A7584" s="355">
        <f t="shared" si="118"/>
        <v>45973</v>
      </c>
      <c r="B7584" s="356">
        <v>19</v>
      </c>
      <c r="C7584" s="357">
        <v>1766.5952749270002</v>
      </c>
      <c r="D7584" s="357">
        <v>1934.1959869610007</v>
      </c>
      <c r="E7584" s="357">
        <v>13.977270337999995</v>
      </c>
    </row>
    <row r="7585" spans="1:5">
      <c r="A7585" s="355">
        <f t="shared" si="118"/>
        <v>45973</v>
      </c>
      <c r="B7585" s="356">
        <v>20</v>
      </c>
      <c r="C7585" s="357">
        <v>1650.4829216980006</v>
      </c>
      <c r="D7585" s="357">
        <v>1829.8216378409998</v>
      </c>
      <c r="E7585" s="357">
        <v>13.860451687999996</v>
      </c>
    </row>
    <row r="7586" spans="1:5">
      <c r="A7586" s="355">
        <f t="shared" si="118"/>
        <v>45973</v>
      </c>
      <c r="B7586" s="356">
        <v>21</v>
      </c>
      <c r="C7586" s="357">
        <v>1504.152847117</v>
      </c>
      <c r="D7586" s="357">
        <v>1672.8163489279998</v>
      </c>
      <c r="E7586" s="357">
        <v>13.947409110000001</v>
      </c>
    </row>
    <row r="7587" spans="1:5">
      <c r="A7587" s="355">
        <f t="shared" si="118"/>
        <v>45973</v>
      </c>
      <c r="B7587" s="356">
        <v>22</v>
      </c>
      <c r="C7587" s="357">
        <v>1431.1549441080003</v>
      </c>
      <c r="D7587" s="357">
        <v>1491.0029021330004</v>
      </c>
      <c r="E7587" s="357">
        <v>14.118317420000004</v>
      </c>
    </row>
    <row r="7588" spans="1:5">
      <c r="A7588" s="355">
        <f t="shared" si="118"/>
        <v>45973</v>
      </c>
      <c r="B7588" s="356">
        <v>23</v>
      </c>
      <c r="C7588" s="357">
        <v>1371.1291091100002</v>
      </c>
      <c r="D7588" s="357">
        <v>1350.7507096100003</v>
      </c>
      <c r="E7588" s="357">
        <v>13.953486371000004</v>
      </c>
    </row>
    <row r="7589" spans="1:5">
      <c r="A7589" s="355">
        <f t="shared" si="118"/>
        <v>45974</v>
      </c>
      <c r="B7589" s="356">
        <v>0</v>
      </c>
      <c r="C7589" s="357">
        <v>1166.1943048109995</v>
      </c>
      <c r="D7589" s="357">
        <v>1253.9171130439997</v>
      </c>
      <c r="E7589" s="357">
        <v>16.349927467999997</v>
      </c>
    </row>
    <row r="7590" spans="1:5">
      <c r="A7590" s="355">
        <f t="shared" si="118"/>
        <v>45974</v>
      </c>
      <c r="B7590" s="356">
        <v>1</v>
      </c>
      <c r="C7590" s="357">
        <v>1074.904816433</v>
      </c>
      <c r="D7590" s="357">
        <v>1200.5665105509993</v>
      </c>
      <c r="E7590" s="357">
        <v>16.948106535000001</v>
      </c>
    </row>
    <row r="7591" spans="1:5">
      <c r="A7591" s="355">
        <f t="shared" si="118"/>
        <v>45974</v>
      </c>
      <c r="B7591" s="356">
        <v>2</v>
      </c>
      <c r="C7591" s="357">
        <v>1065.3698541639999</v>
      </c>
      <c r="D7591" s="357">
        <v>1177.7457177490001</v>
      </c>
      <c r="E7591" s="357">
        <v>16.569175908999991</v>
      </c>
    </row>
    <row r="7592" spans="1:5">
      <c r="A7592" s="355">
        <f t="shared" si="118"/>
        <v>45974</v>
      </c>
      <c r="B7592" s="356">
        <v>3</v>
      </c>
      <c r="C7592" s="357">
        <v>1071.0266165829994</v>
      </c>
      <c r="D7592" s="357">
        <v>1184.2443153330003</v>
      </c>
      <c r="E7592" s="357">
        <v>17.742569041000003</v>
      </c>
    </row>
    <row r="7593" spans="1:5">
      <c r="A7593" s="355">
        <f t="shared" si="118"/>
        <v>45974</v>
      </c>
      <c r="B7593" s="356">
        <v>4</v>
      </c>
      <c r="C7593" s="357">
        <v>1129.3408527749998</v>
      </c>
      <c r="D7593" s="357">
        <v>1229.9468476529996</v>
      </c>
      <c r="E7593" s="357">
        <v>17.661673961000005</v>
      </c>
    </row>
    <row r="7594" spans="1:5">
      <c r="A7594" s="355">
        <f t="shared" si="118"/>
        <v>45974</v>
      </c>
      <c r="B7594" s="356">
        <v>5</v>
      </c>
      <c r="C7594" s="357">
        <v>1269.7799315069992</v>
      </c>
      <c r="D7594" s="357">
        <v>1338.8933849449998</v>
      </c>
      <c r="E7594" s="357">
        <v>15.696795008999995</v>
      </c>
    </row>
    <row r="7595" spans="1:5">
      <c r="A7595" s="355">
        <f t="shared" si="118"/>
        <v>45974</v>
      </c>
      <c r="B7595" s="356">
        <v>6</v>
      </c>
      <c r="C7595" s="357">
        <v>1431.1767001899998</v>
      </c>
      <c r="D7595" s="357">
        <v>1483.1181536520003</v>
      </c>
      <c r="E7595" s="357">
        <v>15.398383888999994</v>
      </c>
    </row>
    <row r="7596" spans="1:5">
      <c r="A7596" s="355">
        <f t="shared" si="118"/>
        <v>45974</v>
      </c>
      <c r="B7596" s="356">
        <v>7</v>
      </c>
      <c r="C7596" s="357">
        <v>1569.2055336670012</v>
      </c>
      <c r="D7596" s="357">
        <v>1618.2463046779997</v>
      </c>
      <c r="E7596" s="357">
        <v>15.368596630999999</v>
      </c>
    </row>
    <row r="7597" spans="1:5">
      <c r="A7597" s="355">
        <f t="shared" si="118"/>
        <v>45974</v>
      </c>
      <c r="B7597" s="356">
        <v>8</v>
      </c>
      <c r="C7597" s="357">
        <v>1639.2483501280001</v>
      </c>
      <c r="D7597" s="357">
        <v>1689.3883308999998</v>
      </c>
      <c r="E7597" s="357">
        <v>17.384371325000004</v>
      </c>
    </row>
    <row r="7598" spans="1:5">
      <c r="A7598" s="355">
        <f t="shared" si="118"/>
        <v>45974</v>
      </c>
      <c r="B7598" s="356">
        <v>9</v>
      </c>
      <c r="C7598" s="357">
        <v>1687.6760878250011</v>
      </c>
      <c r="D7598" s="357">
        <v>1729.1084730019998</v>
      </c>
      <c r="E7598" s="357">
        <v>18.337844748999999</v>
      </c>
    </row>
    <row r="7599" spans="1:5">
      <c r="A7599" s="355">
        <f t="shared" si="118"/>
        <v>45974</v>
      </c>
      <c r="B7599" s="356">
        <v>10</v>
      </c>
      <c r="C7599" s="357">
        <v>1712.2057128810002</v>
      </c>
      <c r="D7599" s="357">
        <v>1755.3949359839996</v>
      </c>
      <c r="E7599" s="357">
        <v>18.878393469999999</v>
      </c>
    </row>
    <row r="7600" spans="1:5">
      <c r="A7600" s="355">
        <f t="shared" si="118"/>
        <v>45974</v>
      </c>
      <c r="B7600" s="356">
        <v>11</v>
      </c>
      <c r="C7600" s="357">
        <v>1751.583256822001</v>
      </c>
      <c r="D7600" s="357">
        <v>1792.3120475059998</v>
      </c>
      <c r="E7600" s="357">
        <v>18.502253226999994</v>
      </c>
    </row>
    <row r="7601" spans="1:5">
      <c r="A7601" s="355">
        <f t="shared" si="118"/>
        <v>45974</v>
      </c>
      <c r="B7601" s="356">
        <v>12</v>
      </c>
      <c r="C7601" s="357">
        <v>1758.8455792279995</v>
      </c>
      <c r="D7601" s="357">
        <v>1800.1407375870003</v>
      </c>
      <c r="E7601" s="357">
        <v>18.817703179999999</v>
      </c>
    </row>
    <row r="7602" spans="1:5">
      <c r="A7602" s="355">
        <f t="shared" si="118"/>
        <v>45974</v>
      </c>
      <c r="B7602" s="356">
        <v>13</v>
      </c>
      <c r="C7602" s="357">
        <v>1746.3861458499994</v>
      </c>
      <c r="D7602" s="357">
        <v>1788.292751702</v>
      </c>
      <c r="E7602" s="357">
        <v>19.864738825000007</v>
      </c>
    </row>
    <row r="7603" spans="1:5">
      <c r="A7603" s="355">
        <f t="shared" si="118"/>
        <v>45974</v>
      </c>
      <c r="B7603" s="356">
        <v>14</v>
      </c>
      <c r="C7603" s="357">
        <v>1755.6473071739997</v>
      </c>
      <c r="D7603" s="357">
        <v>1796.7120436180003</v>
      </c>
      <c r="E7603" s="357">
        <v>19.432320883999996</v>
      </c>
    </row>
    <row r="7604" spans="1:5">
      <c r="A7604" s="355">
        <f t="shared" si="118"/>
        <v>45974</v>
      </c>
      <c r="B7604" s="356">
        <v>15</v>
      </c>
      <c r="C7604" s="357">
        <v>1790.8532484380003</v>
      </c>
      <c r="D7604" s="357">
        <v>1814.9737356189996</v>
      </c>
      <c r="E7604" s="357">
        <v>19.577492148000001</v>
      </c>
    </row>
    <row r="7605" spans="1:5">
      <c r="A7605" s="355">
        <f t="shared" si="118"/>
        <v>45974</v>
      </c>
      <c r="B7605" s="356">
        <v>16</v>
      </c>
      <c r="C7605" s="357">
        <v>1757.3610321079993</v>
      </c>
      <c r="D7605" s="357">
        <v>1816.2609202250001</v>
      </c>
      <c r="E7605" s="357">
        <v>18.056361975000002</v>
      </c>
    </row>
    <row r="7606" spans="1:5">
      <c r="A7606" s="355">
        <f t="shared" si="118"/>
        <v>45974</v>
      </c>
      <c r="B7606" s="356">
        <v>17</v>
      </c>
      <c r="C7606" s="357">
        <v>1867.2674054680003</v>
      </c>
      <c r="D7606" s="357">
        <v>1892.2015001149996</v>
      </c>
      <c r="E7606" s="357">
        <v>16.627208216</v>
      </c>
    </row>
    <row r="7607" spans="1:5">
      <c r="A7607" s="355">
        <f t="shared" si="118"/>
        <v>45974</v>
      </c>
      <c r="B7607" s="356">
        <v>18</v>
      </c>
      <c r="C7607" s="357">
        <v>1891.6033481909997</v>
      </c>
      <c r="D7607" s="357">
        <v>2024.0786980799996</v>
      </c>
      <c r="E7607" s="357">
        <v>15.041320779000001</v>
      </c>
    </row>
    <row r="7608" spans="1:5">
      <c r="A7608" s="355">
        <f t="shared" si="118"/>
        <v>45974</v>
      </c>
      <c r="B7608" s="356">
        <v>19</v>
      </c>
      <c r="C7608" s="357">
        <v>1849.3165050179998</v>
      </c>
      <c r="D7608" s="357">
        <v>1987.5149325560003</v>
      </c>
      <c r="E7608" s="357">
        <v>14.879166963000007</v>
      </c>
    </row>
    <row r="7609" spans="1:5">
      <c r="A7609" s="355">
        <f t="shared" si="118"/>
        <v>45974</v>
      </c>
      <c r="B7609" s="356">
        <v>20</v>
      </c>
      <c r="C7609" s="357">
        <v>1721.6217583980003</v>
      </c>
      <c r="D7609" s="357">
        <v>1863.8021707709995</v>
      </c>
      <c r="E7609" s="357">
        <v>15.578208383000003</v>
      </c>
    </row>
    <row r="7610" spans="1:5">
      <c r="A7610" s="355">
        <f t="shared" si="118"/>
        <v>45974</v>
      </c>
      <c r="B7610" s="356">
        <v>21</v>
      </c>
      <c r="C7610" s="357">
        <v>1587.7576032240008</v>
      </c>
      <c r="D7610" s="357">
        <v>1721.8422660429999</v>
      </c>
      <c r="E7610" s="357">
        <v>15.870332380000008</v>
      </c>
    </row>
    <row r="7611" spans="1:5">
      <c r="A7611" s="355">
        <f t="shared" si="118"/>
        <v>45974</v>
      </c>
      <c r="B7611" s="356">
        <v>22</v>
      </c>
      <c r="C7611" s="357">
        <v>1508.4957607459999</v>
      </c>
      <c r="D7611" s="357">
        <v>1559.4708059070006</v>
      </c>
      <c r="E7611" s="357">
        <v>16.195013569999993</v>
      </c>
    </row>
    <row r="7612" spans="1:5">
      <c r="A7612" s="355">
        <f t="shared" si="118"/>
        <v>45974</v>
      </c>
      <c r="B7612" s="356">
        <v>23</v>
      </c>
      <c r="C7612" s="357">
        <v>1341.947718867</v>
      </c>
      <c r="D7612" s="357">
        <v>1401.2284976509998</v>
      </c>
      <c r="E7612" s="357">
        <v>16.792884908000005</v>
      </c>
    </row>
    <row r="7613" spans="1:5">
      <c r="A7613" s="355">
        <f t="shared" si="118"/>
        <v>45975</v>
      </c>
      <c r="B7613" s="356">
        <v>0</v>
      </c>
      <c r="C7613" s="357">
        <v>1197.5596489120003</v>
      </c>
      <c r="D7613" s="357">
        <v>1296.1187824229996</v>
      </c>
      <c r="E7613" s="357">
        <v>17.910314533000001</v>
      </c>
    </row>
    <row r="7614" spans="1:5">
      <c r="A7614" s="355">
        <f t="shared" si="118"/>
        <v>45975</v>
      </c>
      <c r="B7614" s="356">
        <v>1</v>
      </c>
      <c r="C7614" s="357">
        <v>1126.6329408810009</v>
      </c>
      <c r="D7614" s="357">
        <v>1229.2666896209998</v>
      </c>
      <c r="E7614" s="357">
        <v>17.907411496000005</v>
      </c>
    </row>
    <row r="7615" spans="1:5">
      <c r="A7615" s="355">
        <f t="shared" si="118"/>
        <v>45975</v>
      </c>
      <c r="B7615" s="356">
        <v>2</v>
      </c>
      <c r="C7615" s="357">
        <v>1120.38080881</v>
      </c>
      <c r="D7615" s="357">
        <v>1208.8363436360003</v>
      </c>
      <c r="E7615" s="357">
        <v>18.903436905000003</v>
      </c>
    </row>
    <row r="7616" spans="1:5">
      <c r="A7616" s="355">
        <f t="shared" si="118"/>
        <v>45975</v>
      </c>
      <c r="B7616" s="356">
        <v>3</v>
      </c>
      <c r="C7616" s="357">
        <v>1101.6400418290002</v>
      </c>
      <c r="D7616" s="357">
        <v>1201.5384714720003</v>
      </c>
      <c r="E7616" s="357">
        <v>19.830759311000012</v>
      </c>
    </row>
    <row r="7617" spans="1:5">
      <c r="A7617" s="355">
        <f t="shared" si="118"/>
        <v>45975</v>
      </c>
      <c r="B7617" s="356">
        <v>4</v>
      </c>
      <c r="C7617" s="357">
        <v>1159.8146987919999</v>
      </c>
      <c r="D7617" s="357">
        <v>1245.5153689219999</v>
      </c>
      <c r="E7617" s="357">
        <v>20.867353198999993</v>
      </c>
    </row>
    <row r="7618" spans="1:5">
      <c r="A7618" s="355">
        <f t="shared" si="118"/>
        <v>45975</v>
      </c>
      <c r="B7618" s="356">
        <v>5</v>
      </c>
      <c r="C7618" s="357">
        <v>1255.5569698769998</v>
      </c>
      <c r="D7618" s="357">
        <v>1356.4011031789996</v>
      </c>
      <c r="E7618" s="357">
        <v>19.155867741999998</v>
      </c>
    </row>
    <row r="7619" spans="1:5">
      <c r="A7619" s="355">
        <f t="shared" si="118"/>
        <v>45975</v>
      </c>
      <c r="B7619" s="356">
        <v>6</v>
      </c>
      <c r="C7619" s="357">
        <v>1400.4274050349995</v>
      </c>
      <c r="D7619" s="357">
        <v>1500.4795386319997</v>
      </c>
      <c r="E7619" s="357">
        <v>15.794201533999997</v>
      </c>
    </row>
    <row r="7620" spans="1:5">
      <c r="A7620" s="355">
        <f t="shared" si="118"/>
        <v>45975</v>
      </c>
      <c r="B7620" s="356">
        <v>7</v>
      </c>
      <c r="C7620" s="357">
        <v>1550.1851590710005</v>
      </c>
      <c r="D7620" s="357">
        <v>1640.5391467609998</v>
      </c>
      <c r="E7620" s="357">
        <v>17.647166337999995</v>
      </c>
    </row>
    <row r="7621" spans="1:5">
      <c r="A7621" s="355">
        <f t="shared" si="118"/>
        <v>45975</v>
      </c>
      <c r="B7621" s="356">
        <v>8</v>
      </c>
      <c r="C7621" s="357">
        <v>1634.5149934250001</v>
      </c>
      <c r="D7621" s="357">
        <v>1717.3239156410004</v>
      </c>
      <c r="E7621" s="357">
        <v>19.004463425999997</v>
      </c>
    </row>
    <row r="7622" spans="1:5">
      <c r="A7622" s="355">
        <f t="shared" ref="A7622:A7685" si="119">IF(B7622=0,A7621+1,A7621)</f>
        <v>45975</v>
      </c>
      <c r="B7622" s="356">
        <v>9</v>
      </c>
      <c r="C7622" s="357">
        <v>1690.2187822940002</v>
      </c>
      <c r="D7622" s="357">
        <v>1773.2157067240007</v>
      </c>
      <c r="E7622" s="357">
        <v>16.677735884999997</v>
      </c>
    </row>
    <row r="7623" spans="1:5">
      <c r="A7623" s="355">
        <f t="shared" si="119"/>
        <v>45975</v>
      </c>
      <c r="B7623" s="356">
        <v>10</v>
      </c>
      <c r="C7623" s="357">
        <v>1732.2986807490001</v>
      </c>
      <c r="D7623" s="357">
        <v>1813.2495576950002</v>
      </c>
      <c r="E7623" s="357">
        <v>18.124428269000006</v>
      </c>
    </row>
    <row r="7624" spans="1:5">
      <c r="A7624" s="355">
        <f t="shared" si="119"/>
        <v>45975</v>
      </c>
      <c r="B7624" s="356">
        <v>11</v>
      </c>
      <c r="C7624" s="357">
        <v>1782.3533986109999</v>
      </c>
      <c r="D7624" s="357">
        <v>1864.1489409710009</v>
      </c>
      <c r="E7624" s="357">
        <v>16.572104477999996</v>
      </c>
    </row>
    <row r="7625" spans="1:5">
      <c r="A7625" s="355">
        <f t="shared" si="119"/>
        <v>45975</v>
      </c>
      <c r="B7625" s="356">
        <v>12</v>
      </c>
      <c r="C7625" s="357">
        <v>1781.893683603</v>
      </c>
      <c r="D7625" s="357">
        <v>1859.7815059060006</v>
      </c>
      <c r="E7625" s="357">
        <v>21.242028322000007</v>
      </c>
    </row>
    <row r="7626" spans="1:5">
      <c r="A7626" s="355">
        <f t="shared" si="119"/>
        <v>45975</v>
      </c>
      <c r="B7626" s="356">
        <v>13</v>
      </c>
      <c r="C7626" s="357">
        <v>1769.8978044599996</v>
      </c>
      <c r="D7626" s="357">
        <v>1853.4693027730002</v>
      </c>
      <c r="E7626" s="357">
        <v>17.350028507000001</v>
      </c>
    </row>
    <row r="7627" spans="1:5">
      <c r="A7627" s="355">
        <f t="shared" si="119"/>
        <v>45975</v>
      </c>
      <c r="B7627" s="356">
        <v>14</v>
      </c>
      <c r="C7627" s="357">
        <v>1782.6874941470005</v>
      </c>
      <c r="D7627" s="357">
        <v>1866.8167907410002</v>
      </c>
      <c r="E7627" s="357">
        <v>17.103828291000003</v>
      </c>
    </row>
    <row r="7628" spans="1:5">
      <c r="A7628" s="355">
        <f t="shared" si="119"/>
        <v>45975</v>
      </c>
      <c r="B7628" s="356">
        <v>15</v>
      </c>
      <c r="C7628" s="357">
        <v>1781.3810467560004</v>
      </c>
      <c r="D7628" s="357">
        <v>1883.5187892950007</v>
      </c>
      <c r="E7628" s="357">
        <v>16.472595072000001</v>
      </c>
    </row>
    <row r="7629" spans="1:5">
      <c r="A7629" s="355">
        <f t="shared" si="119"/>
        <v>45975</v>
      </c>
      <c r="B7629" s="356">
        <v>16</v>
      </c>
      <c r="C7629" s="357">
        <v>1765.6417035740008</v>
      </c>
      <c r="D7629" s="357">
        <v>1879.9496155310003</v>
      </c>
      <c r="E7629" s="357">
        <v>13.315932523999999</v>
      </c>
    </row>
    <row r="7630" spans="1:5">
      <c r="A7630" s="355">
        <f t="shared" si="119"/>
        <v>45975</v>
      </c>
      <c r="B7630" s="356">
        <v>17</v>
      </c>
      <c r="C7630" s="357">
        <v>1856.3500391259995</v>
      </c>
      <c r="D7630" s="357">
        <v>1939.9580901250004</v>
      </c>
      <c r="E7630" s="357">
        <v>11.147110122000004</v>
      </c>
    </row>
    <row r="7631" spans="1:5">
      <c r="A7631" s="355">
        <f t="shared" si="119"/>
        <v>45975</v>
      </c>
      <c r="B7631" s="356">
        <v>18</v>
      </c>
      <c r="C7631" s="357">
        <v>1851.3499156540006</v>
      </c>
      <c r="D7631" s="357">
        <v>2009.6842214540006</v>
      </c>
      <c r="E7631" s="357">
        <v>10.337813260000001</v>
      </c>
    </row>
    <row r="7632" spans="1:5">
      <c r="A7632" s="355">
        <f t="shared" si="119"/>
        <v>45975</v>
      </c>
      <c r="B7632" s="356">
        <v>19</v>
      </c>
      <c r="C7632" s="357">
        <v>1803.6350270740004</v>
      </c>
      <c r="D7632" s="357">
        <v>1960.6123518030004</v>
      </c>
      <c r="E7632" s="357">
        <v>10.313733630999998</v>
      </c>
    </row>
    <row r="7633" spans="1:5">
      <c r="A7633" s="355">
        <f t="shared" si="119"/>
        <v>45975</v>
      </c>
      <c r="B7633" s="356">
        <v>20</v>
      </c>
      <c r="C7633" s="357">
        <v>1709.7350833580001</v>
      </c>
      <c r="D7633" s="357">
        <v>1869.7828171230003</v>
      </c>
      <c r="E7633" s="357">
        <v>11.208719738999996</v>
      </c>
    </row>
    <row r="7634" spans="1:5">
      <c r="A7634" s="355">
        <f t="shared" si="119"/>
        <v>45975</v>
      </c>
      <c r="B7634" s="356">
        <v>21</v>
      </c>
      <c r="C7634" s="357">
        <v>1557.3976677539999</v>
      </c>
      <c r="D7634" s="357">
        <v>1723.4690229740002</v>
      </c>
      <c r="E7634" s="357">
        <v>12.010926582</v>
      </c>
    </row>
    <row r="7635" spans="1:5">
      <c r="A7635" s="355">
        <f t="shared" si="119"/>
        <v>45975</v>
      </c>
      <c r="B7635" s="356">
        <v>22</v>
      </c>
      <c r="C7635" s="357">
        <v>1506.9414403850001</v>
      </c>
      <c r="D7635" s="357">
        <v>1585.7237161160001</v>
      </c>
      <c r="E7635" s="357">
        <v>12.849069501000008</v>
      </c>
    </row>
    <row r="7636" spans="1:5">
      <c r="A7636" s="355">
        <f t="shared" si="119"/>
        <v>45975</v>
      </c>
      <c r="B7636" s="356">
        <v>23</v>
      </c>
      <c r="C7636" s="357">
        <v>1367.3593419950002</v>
      </c>
      <c r="D7636" s="357">
        <v>1435.3290689530002</v>
      </c>
      <c r="E7636" s="357">
        <v>13.889960424999998</v>
      </c>
    </row>
    <row r="7637" spans="1:5">
      <c r="A7637" s="355">
        <f t="shared" si="119"/>
        <v>45976</v>
      </c>
      <c r="B7637" s="356">
        <v>0</v>
      </c>
      <c r="C7637" s="357">
        <v>1371.175433806</v>
      </c>
      <c r="D7637" s="357">
        <v>1322.2980234030001</v>
      </c>
      <c r="E7637" s="357">
        <v>17.989269941</v>
      </c>
    </row>
    <row r="7638" spans="1:5">
      <c r="A7638" s="355">
        <f t="shared" si="119"/>
        <v>45976</v>
      </c>
      <c r="B7638" s="356">
        <v>1</v>
      </c>
      <c r="C7638" s="357">
        <v>1305.3007977249999</v>
      </c>
      <c r="D7638" s="357">
        <v>1253.6782751970002</v>
      </c>
      <c r="E7638" s="357">
        <v>19.974956268000003</v>
      </c>
    </row>
    <row r="7639" spans="1:5">
      <c r="A7639" s="355">
        <f t="shared" si="119"/>
        <v>45976</v>
      </c>
      <c r="B7639" s="356">
        <v>2</v>
      </c>
      <c r="C7639" s="357">
        <v>1279.9650812619998</v>
      </c>
      <c r="D7639" s="357">
        <v>1234.1045953420003</v>
      </c>
      <c r="E7639" s="357">
        <v>17.537699398000001</v>
      </c>
    </row>
    <row r="7640" spans="1:5">
      <c r="A7640" s="355">
        <f t="shared" si="119"/>
        <v>45976</v>
      </c>
      <c r="B7640" s="356">
        <v>3</v>
      </c>
      <c r="C7640" s="357">
        <v>1265.8312338699998</v>
      </c>
      <c r="D7640" s="357">
        <v>1230.1082888889998</v>
      </c>
      <c r="E7640" s="357">
        <v>14.061600907999999</v>
      </c>
    </row>
    <row r="7641" spans="1:5">
      <c r="A7641" s="355">
        <f t="shared" si="119"/>
        <v>45976</v>
      </c>
      <c r="B7641" s="356">
        <v>4</v>
      </c>
      <c r="C7641" s="357">
        <v>1265.8480188889998</v>
      </c>
      <c r="D7641" s="357">
        <v>1249.8345782480003</v>
      </c>
      <c r="E7641" s="357">
        <v>14.055636790999998</v>
      </c>
    </row>
    <row r="7642" spans="1:5">
      <c r="A7642" s="355">
        <f t="shared" si="119"/>
        <v>45976</v>
      </c>
      <c r="B7642" s="356">
        <v>5</v>
      </c>
      <c r="C7642" s="357">
        <v>1364.9080592409998</v>
      </c>
      <c r="D7642" s="357">
        <v>1320.1253176399998</v>
      </c>
      <c r="E7642" s="357">
        <v>13.599757914999998</v>
      </c>
    </row>
    <row r="7643" spans="1:5">
      <c r="A7643" s="355">
        <f t="shared" si="119"/>
        <v>45976</v>
      </c>
      <c r="B7643" s="356">
        <v>6</v>
      </c>
      <c r="C7643" s="357">
        <v>1400.8489609769999</v>
      </c>
      <c r="D7643" s="357">
        <v>1380.9888930239999</v>
      </c>
      <c r="E7643" s="357">
        <v>13.120615045000001</v>
      </c>
    </row>
    <row r="7644" spans="1:5">
      <c r="A7644" s="355">
        <f t="shared" si="119"/>
        <v>45976</v>
      </c>
      <c r="B7644" s="356">
        <v>7</v>
      </c>
      <c r="C7644" s="357">
        <v>1513.9109394580005</v>
      </c>
      <c r="D7644" s="357">
        <v>1536.9816020790001</v>
      </c>
      <c r="E7644" s="357">
        <v>14.205482168999996</v>
      </c>
    </row>
    <row r="7645" spans="1:5">
      <c r="A7645" s="355">
        <f t="shared" si="119"/>
        <v>45976</v>
      </c>
      <c r="B7645" s="356">
        <v>8</v>
      </c>
      <c r="C7645" s="357">
        <v>1670.8646956729999</v>
      </c>
      <c r="D7645" s="357">
        <v>1649.8534845409997</v>
      </c>
      <c r="E7645" s="357">
        <v>16.476437032999996</v>
      </c>
    </row>
    <row r="7646" spans="1:5">
      <c r="A7646" s="355">
        <f t="shared" si="119"/>
        <v>45976</v>
      </c>
      <c r="B7646" s="356">
        <v>9</v>
      </c>
      <c r="C7646" s="357">
        <v>1718.9211976909994</v>
      </c>
      <c r="D7646" s="357">
        <v>1708.3122976919997</v>
      </c>
      <c r="E7646" s="357">
        <v>16.633687787000007</v>
      </c>
    </row>
    <row r="7647" spans="1:5">
      <c r="A7647" s="355">
        <f t="shared" si="119"/>
        <v>45976</v>
      </c>
      <c r="B7647" s="356">
        <v>10</v>
      </c>
      <c r="C7647" s="357">
        <v>1758.5972412649999</v>
      </c>
      <c r="D7647" s="357">
        <v>1740.5518573030004</v>
      </c>
      <c r="E7647" s="357">
        <v>16.899727340000002</v>
      </c>
    </row>
    <row r="7648" spans="1:5">
      <c r="A7648" s="355">
        <f t="shared" si="119"/>
        <v>45976</v>
      </c>
      <c r="B7648" s="356">
        <v>11</v>
      </c>
      <c r="C7648" s="357">
        <v>1776.8313174789998</v>
      </c>
      <c r="D7648" s="357">
        <v>1755.7777475150001</v>
      </c>
      <c r="E7648" s="357">
        <v>16.876231351999994</v>
      </c>
    </row>
    <row r="7649" spans="1:5">
      <c r="A7649" s="355">
        <f t="shared" si="119"/>
        <v>45976</v>
      </c>
      <c r="B7649" s="356">
        <v>12</v>
      </c>
      <c r="C7649" s="357">
        <v>1739.5054027680001</v>
      </c>
      <c r="D7649" s="357">
        <v>1728.1295725220002</v>
      </c>
      <c r="E7649" s="357">
        <v>17.182898097999999</v>
      </c>
    </row>
    <row r="7650" spans="1:5">
      <c r="A7650" s="355">
        <f t="shared" si="119"/>
        <v>45976</v>
      </c>
      <c r="B7650" s="356">
        <v>13</v>
      </c>
      <c r="C7650" s="357">
        <v>1755.6606522720001</v>
      </c>
      <c r="D7650" s="357">
        <v>1714.4429906810001</v>
      </c>
      <c r="E7650" s="357">
        <v>17.634179950999993</v>
      </c>
    </row>
    <row r="7651" spans="1:5">
      <c r="A7651" s="355">
        <f t="shared" si="119"/>
        <v>45976</v>
      </c>
      <c r="B7651" s="356">
        <v>14</v>
      </c>
      <c r="C7651" s="357">
        <v>1809.7612163900005</v>
      </c>
      <c r="D7651" s="357">
        <v>1711.4664580540007</v>
      </c>
      <c r="E7651" s="357">
        <v>17.395118927999992</v>
      </c>
    </row>
    <row r="7652" spans="1:5">
      <c r="A7652" s="355">
        <f t="shared" si="119"/>
        <v>45976</v>
      </c>
      <c r="B7652" s="356">
        <v>15</v>
      </c>
      <c r="C7652" s="357">
        <v>1824.9544315419998</v>
      </c>
      <c r="D7652" s="357">
        <v>1730.7028156960002</v>
      </c>
      <c r="E7652" s="357">
        <v>15.378234305000001</v>
      </c>
    </row>
    <row r="7653" spans="1:5">
      <c r="A7653" s="355">
        <f t="shared" si="119"/>
        <v>45976</v>
      </c>
      <c r="B7653" s="356">
        <v>16</v>
      </c>
      <c r="C7653" s="357">
        <v>1712.7721148779999</v>
      </c>
      <c r="D7653" s="357">
        <v>1742.5338100260003</v>
      </c>
      <c r="E7653" s="357">
        <v>13.212349714000004</v>
      </c>
    </row>
    <row r="7654" spans="1:5">
      <c r="A7654" s="355">
        <f t="shared" si="119"/>
        <v>45976</v>
      </c>
      <c r="B7654" s="356">
        <v>17</v>
      </c>
      <c r="C7654" s="357">
        <v>1773.6860398769998</v>
      </c>
      <c r="D7654" s="357">
        <v>1829.5461502579999</v>
      </c>
      <c r="E7654" s="357">
        <v>13.835076408999997</v>
      </c>
    </row>
    <row r="7655" spans="1:5">
      <c r="A7655" s="355">
        <f t="shared" si="119"/>
        <v>45976</v>
      </c>
      <c r="B7655" s="356">
        <v>18</v>
      </c>
      <c r="C7655" s="357">
        <v>1828.987469397</v>
      </c>
      <c r="D7655" s="357">
        <v>1902.1919959879995</v>
      </c>
      <c r="E7655" s="357">
        <v>13.346572432000006</v>
      </c>
    </row>
    <row r="7656" spans="1:5">
      <c r="A7656" s="355">
        <f t="shared" si="119"/>
        <v>45976</v>
      </c>
      <c r="B7656" s="356">
        <v>19</v>
      </c>
      <c r="C7656" s="357">
        <v>1737.6519468650001</v>
      </c>
      <c r="D7656" s="357">
        <v>1867.2577021220002</v>
      </c>
      <c r="E7656" s="357">
        <v>13.186046213999996</v>
      </c>
    </row>
    <row r="7657" spans="1:5">
      <c r="A7657" s="355">
        <f t="shared" si="119"/>
        <v>45976</v>
      </c>
      <c r="B7657" s="356">
        <v>20</v>
      </c>
      <c r="C7657" s="357">
        <v>1676.6751507140002</v>
      </c>
      <c r="D7657" s="357">
        <v>1781.7594069849997</v>
      </c>
      <c r="E7657" s="357">
        <v>13.151026188999994</v>
      </c>
    </row>
    <row r="7658" spans="1:5">
      <c r="A7658" s="355">
        <f t="shared" si="119"/>
        <v>45976</v>
      </c>
      <c r="B7658" s="356">
        <v>21</v>
      </c>
      <c r="C7658" s="357">
        <v>1590.987306319</v>
      </c>
      <c r="D7658" s="357">
        <v>1657.3180728919997</v>
      </c>
      <c r="E7658" s="357">
        <v>12.915496984999994</v>
      </c>
    </row>
    <row r="7659" spans="1:5">
      <c r="A7659" s="355">
        <f t="shared" si="119"/>
        <v>45976</v>
      </c>
      <c r="B7659" s="356">
        <v>22</v>
      </c>
      <c r="C7659" s="357">
        <v>1602.572776816</v>
      </c>
      <c r="D7659" s="357">
        <v>1536.758820084</v>
      </c>
      <c r="E7659" s="357">
        <v>12.632455861999999</v>
      </c>
    </row>
    <row r="7660" spans="1:5">
      <c r="A7660" s="355">
        <f t="shared" si="119"/>
        <v>45976</v>
      </c>
      <c r="B7660" s="356">
        <v>23</v>
      </c>
      <c r="C7660" s="357">
        <v>1457.1788116450002</v>
      </c>
      <c r="D7660" s="357">
        <v>1398.1237270070008</v>
      </c>
      <c r="E7660" s="357">
        <v>13.511703719000002</v>
      </c>
    </row>
    <row r="7661" spans="1:5">
      <c r="A7661" s="355">
        <f t="shared" si="119"/>
        <v>45977</v>
      </c>
      <c r="B7661" s="356">
        <v>0</v>
      </c>
      <c r="C7661" s="357">
        <v>1336.519669118999</v>
      </c>
      <c r="D7661" s="357">
        <v>1292.7560327860003</v>
      </c>
      <c r="E7661" s="357">
        <v>12.756185578000002</v>
      </c>
    </row>
    <row r="7662" spans="1:5">
      <c r="A7662" s="355">
        <f t="shared" si="119"/>
        <v>45977</v>
      </c>
      <c r="B7662" s="356">
        <v>1</v>
      </c>
      <c r="C7662" s="357">
        <v>1251.2411197280003</v>
      </c>
      <c r="D7662" s="357">
        <v>1230.906289604</v>
      </c>
      <c r="E7662" s="357">
        <v>12.748563008999996</v>
      </c>
    </row>
    <row r="7663" spans="1:5">
      <c r="A7663" s="355">
        <f t="shared" si="119"/>
        <v>45977</v>
      </c>
      <c r="B7663" s="356">
        <v>2</v>
      </c>
      <c r="C7663" s="357">
        <v>1218.3336906289994</v>
      </c>
      <c r="D7663" s="357">
        <v>1192.0986634959997</v>
      </c>
      <c r="E7663" s="357">
        <v>12.741642456999998</v>
      </c>
    </row>
    <row r="7664" spans="1:5">
      <c r="A7664" s="355">
        <f t="shared" si="119"/>
        <v>45977</v>
      </c>
      <c r="B7664" s="356">
        <v>3</v>
      </c>
      <c r="C7664" s="357">
        <v>1208.1253890189996</v>
      </c>
      <c r="D7664" s="357">
        <v>1174.5347651370002</v>
      </c>
      <c r="E7664" s="357">
        <v>12.689384817000001</v>
      </c>
    </row>
    <row r="7665" spans="1:5">
      <c r="A7665" s="355">
        <f t="shared" si="119"/>
        <v>45977</v>
      </c>
      <c r="B7665" s="356">
        <v>4</v>
      </c>
      <c r="C7665" s="357">
        <v>1206.542576259</v>
      </c>
      <c r="D7665" s="357">
        <v>1186.413641936</v>
      </c>
      <c r="E7665" s="357">
        <v>12.928397355999994</v>
      </c>
    </row>
    <row r="7666" spans="1:5">
      <c r="A7666" s="355">
        <f t="shared" si="119"/>
        <v>45977</v>
      </c>
      <c r="B7666" s="356">
        <v>5</v>
      </c>
      <c r="C7666" s="357">
        <v>1231.8602019679993</v>
      </c>
      <c r="D7666" s="357">
        <v>1206.8014992059998</v>
      </c>
      <c r="E7666" s="357">
        <v>11.976927638000001</v>
      </c>
    </row>
    <row r="7667" spans="1:5">
      <c r="A7667" s="355">
        <f t="shared" si="119"/>
        <v>45977</v>
      </c>
      <c r="B7667" s="356">
        <v>6</v>
      </c>
      <c r="C7667" s="357">
        <v>1234.9038146429998</v>
      </c>
      <c r="D7667" s="357">
        <v>1222.7892117179999</v>
      </c>
      <c r="E7667" s="357">
        <v>10.308657948999997</v>
      </c>
    </row>
    <row r="7668" spans="1:5">
      <c r="A7668" s="355">
        <f t="shared" si="119"/>
        <v>45977</v>
      </c>
      <c r="B7668" s="356">
        <v>7</v>
      </c>
      <c r="C7668" s="357">
        <v>1317.0069347510005</v>
      </c>
      <c r="D7668" s="357">
        <v>1323.6764200969994</v>
      </c>
      <c r="E7668" s="357">
        <v>9.8620570670000021</v>
      </c>
    </row>
    <row r="7669" spans="1:5">
      <c r="A7669" s="355">
        <f t="shared" si="119"/>
        <v>45977</v>
      </c>
      <c r="B7669" s="356">
        <v>8</v>
      </c>
      <c r="C7669" s="357">
        <v>1394.4641267690004</v>
      </c>
      <c r="D7669" s="357">
        <v>1414.9845335660004</v>
      </c>
      <c r="E7669" s="357">
        <v>10.065764550000001</v>
      </c>
    </row>
    <row r="7670" spans="1:5">
      <c r="A7670" s="355">
        <f t="shared" si="119"/>
        <v>45977</v>
      </c>
      <c r="B7670" s="356">
        <v>9</v>
      </c>
      <c r="C7670" s="357">
        <v>1462.0768910340003</v>
      </c>
      <c r="D7670" s="357">
        <v>1505.5236029970004</v>
      </c>
      <c r="E7670" s="357">
        <v>9.7401807780000009</v>
      </c>
    </row>
    <row r="7671" spans="1:5">
      <c r="A7671" s="355">
        <f t="shared" si="119"/>
        <v>45977</v>
      </c>
      <c r="B7671" s="356">
        <v>10</v>
      </c>
      <c r="C7671" s="357">
        <v>1520.9946313650005</v>
      </c>
      <c r="D7671" s="357">
        <v>1521.5866103820001</v>
      </c>
      <c r="E7671" s="357">
        <v>7.786831409000003</v>
      </c>
    </row>
    <row r="7672" spans="1:5">
      <c r="A7672" s="355">
        <f t="shared" si="119"/>
        <v>45977</v>
      </c>
      <c r="B7672" s="356">
        <v>11</v>
      </c>
      <c r="C7672" s="357">
        <v>1556.8329865250005</v>
      </c>
      <c r="D7672" s="357">
        <v>1556.3943588399995</v>
      </c>
      <c r="E7672" s="357">
        <v>7.5509347529999991</v>
      </c>
    </row>
    <row r="7673" spans="1:5">
      <c r="A7673" s="355">
        <f t="shared" si="119"/>
        <v>45977</v>
      </c>
      <c r="B7673" s="356">
        <v>12</v>
      </c>
      <c r="C7673" s="357">
        <v>1558.7270971019991</v>
      </c>
      <c r="D7673" s="357">
        <v>1557.4809841610002</v>
      </c>
      <c r="E7673" s="357">
        <v>6.9063966759999991</v>
      </c>
    </row>
    <row r="7674" spans="1:5">
      <c r="A7674" s="355">
        <f t="shared" si="119"/>
        <v>45977</v>
      </c>
      <c r="B7674" s="356">
        <v>13</v>
      </c>
      <c r="C7674" s="357">
        <v>1540.9849851339998</v>
      </c>
      <c r="D7674" s="357">
        <v>1552.2084615629999</v>
      </c>
      <c r="E7674" s="357">
        <v>7.1521847419999993</v>
      </c>
    </row>
    <row r="7675" spans="1:5">
      <c r="A7675" s="355">
        <f t="shared" si="119"/>
        <v>45977</v>
      </c>
      <c r="B7675" s="356">
        <v>14</v>
      </c>
      <c r="C7675" s="357">
        <v>1547.4968101380005</v>
      </c>
      <c r="D7675" s="357">
        <v>1560.3784451589993</v>
      </c>
      <c r="E7675" s="357">
        <v>7.219032684000001</v>
      </c>
    </row>
    <row r="7676" spans="1:5">
      <c r="A7676" s="355">
        <f t="shared" si="119"/>
        <v>45977</v>
      </c>
      <c r="B7676" s="356">
        <v>15</v>
      </c>
      <c r="C7676" s="357">
        <v>1490.2879860220005</v>
      </c>
      <c r="D7676" s="357">
        <v>1563.5969973620001</v>
      </c>
      <c r="E7676" s="357">
        <v>6.9018044640000005</v>
      </c>
    </row>
    <row r="7677" spans="1:5">
      <c r="A7677" s="355">
        <f t="shared" si="119"/>
        <v>45977</v>
      </c>
      <c r="B7677" s="356">
        <v>16</v>
      </c>
      <c r="C7677" s="357">
        <v>1499.1092458129999</v>
      </c>
      <c r="D7677" s="357">
        <v>1570.1348469529999</v>
      </c>
      <c r="E7677" s="357">
        <v>6.5342018939999988</v>
      </c>
    </row>
    <row r="7678" spans="1:5">
      <c r="A7678" s="355">
        <f t="shared" si="119"/>
        <v>45977</v>
      </c>
      <c r="B7678" s="356">
        <v>17</v>
      </c>
      <c r="C7678" s="357">
        <v>1656.1087072729997</v>
      </c>
      <c r="D7678" s="357">
        <v>1674.5086578540001</v>
      </c>
      <c r="E7678" s="357">
        <v>7.1327173379999991</v>
      </c>
    </row>
    <row r="7679" spans="1:5">
      <c r="A7679" s="355">
        <f t="shared" si="119"/>
        <v>45977</v>
      </c>
      <c r="B7679" s="356">
        <v>18</v>
      </c>
      <c r="C7679" s="357">
        <v>1747.9028277760008</v>
      </c>
      <c r="D7679" s="357">
        <v>1789.8531954889997</v>
      </c>
      <c r="E7679" s="357">
        <v>7.1563713299999998</v>
      </c>
    </row>
    <row r="7680" spans="1:5">
      <c r="A7680" s="355">
        <f t="shared" si="119"/>
        <v>45977</v>
      </c>
      <c r="B7680" s="356">
        <v>19</v>
      </c>
      <c r="C7680" s="357">
        <v>1718.8607562520001</v>
      </c>
      <c r="D7680" s="357">
        <v>1766.3907465219995</v>
      </c>
      <c r="E7680" s="357">
        <v>8.3922830040000029</v>
      </c>
    </row>
    <row r="7681" spans="1:5">
      <c r="A7681" s="355">
        <f t="shared" si="119"/>
        <v>45977</v>
      </c>
      <c r="B7681" s="356">
        <v>20</v>
      </c>
      <c r="C7681" s="357">
        <v>1643.0103440970001</v>
      </c>
      <c r="D7681" s="357">
        <v>1690.9684267310006</v>
      </c>
      <c r="E7681" s="357">
        <v>8.437104214999998</v>
      </c>
    </row>
    <row r="7682" spans="1:5">
      <c r="A7682" s="355">
        <f t="shared" si="119"/>
        <v>45977</v>
      </c>
      <c r="B7682" s="356">
        <v>21</v>
      </c>
      <c r="C7682" s="357">
        <v>1491.1977527060001</v>
      </c>
      <c r="D7682" s="357">
        <v>1570.0713460079999</v>
      </c>
      <c r="E7682" s="357">
        <v>8.8220853629999993</v>
      </c>
    </row>
    <row r="7683" spans="1:5">
      <c r="A7683" s="355">
        <f t="shared" si="119"/>
        <v>45977</v>
      </c>
      <c r="B7683" s="356">
        <v>22</v>
      </c>
      <c r="C7683" s="357">
        <v>1441.7665275939996</v>
      </c>
      <c r="D7683" s="357">
        <v>1445.3354477279997</v>
      </c>
      <c r="E7683" s="357">
        <v>8.8646924470000013</v>
      </c>
    </row>
    <row r="7684" spans="1:5">
      <c r="A7684" s="355">
        <f t="shared" si="119"/>
        <v>45977</v>
      </c>
      <c r="B7684" s="356">
        <v>23</v>
      </c>
      <c r="C7684" s="357">
        <v>1326.0687030000004</v>
      </c>
      <c r="D7684" s="357">
        <v>1308.9962897419996</v>
      </c>
      <c r="E7684" s="357">
        <v>10.187393740999994</v>
      </c>
    </row>
    <row r="7685" spans="1:5">
      <c r="A7685" s="355">
        <f t="shared" si="119"/>
        <v>45978</v>
      </c>
      <c r="B7685" s="356">
        <v>0</v>
      </c>
      <c r="C7685" s="357">
        <v>1162.6735556360004</v>
      </c>
      <c r="D7685" s="357">
        <v>1220.052059637</v>
      </c>
      <c r="E7685" s="357">
        <v>8.7901656399999997</v>
      </c>
    </row>
    <row r="7686" spans="1:5">
      <c r="A7686" s="355">
        <f t="shared" ref="A7686:A7749" si="120">IF(B7686=0,A7685+1,A7685)</f>
        <v>45978</v>
      </c>
      <c r="B7686" s="356">
        <v>1</v>
      </c>
      <c r="C7686" s="357">
        <v>1146.4973004909994</v>
      </c>
      <c r="D7686" s="357">
        <v>1159.2785520300001</v>
      </c>
      <c r="E7686" s="357">
        <v>8.7500905490000012</v>
      </c>
    </row>
    <row r="7687" spans="1:5">
      <c r="A7687" s="355">
        <f t="shared" si="120"/>
        <v>45978</v>
      </c>
      <c r="B7687" s="356">
        <v>2</v>
      </c>
      <c r="C7687" s="357">
        <v>1149.0651419349999</v>
      </c>
      <c r="D7687" s="357">
        <v>1133.5285057689994</v>
      </c>
      <c r="E7687" s="357">
        <v>8.8708856150000006</v>
      </c>
    </row>
    <row r="7688" spans="1:5">
      <c r="A7688" s="355">
        <f t="shared" si="120"/>
        <v>45978</v>
      </c>
      <c r="B7688" s="356">
        <v>3</v>
      </c>
      <c r="C7688" s="357">
        <v>1148.4113444750001</v>
      </c>
      <c r="D7688" s="357">
        <v>1136.3014065220002</v>
      </c>
      <c r="E7688" s="357">
        <v>8.814404270999999</v>
      </c>
    </row>
    <row r="7689" spans="1:5">
      <c r="A7689" s="355">
        <f t="shared" si="120"/>
        <v>45978</v>
      </c>
      <c r="B7689" s="356">
        <v>4</v>
      </c>
      <c r="C7689" s="357">
        <v>1177.9272609439997</v>
      </c>
      <c r="D7689" s="357">
        <v>1196.360550548</v>
      </c>
      <c r="E7689" s="357">
        <v>8.4883311069999987</v>
      </c>
    </row>
    <row r="7690" spans="1:5">
      <c r="A7690" s="355">
        <f t="shared" si="120"/>
        <v>45978</v>
      </c>
      <c r="B7690" s="356">
        <v>5</v>
      </c>
      <c r="C7690" s="357">
        <v>1297.0335861319995</v>
      </c>
      <c r="D7690" s="357">
        <v>1313.0564923940003</v>
      </c>
      <c r="E7690" s="357">
        <v>8.1432891130000016</v>
      </c>
    </row>
    <row r="7691" spans="1:5">
      <c r="A7691" s="355">
        <f t="shared" si="120"/>
        <v>45978</v>
      </c>
      <c r="B7691" s="356">
        <v>6</v>
      </c>
      <c r="C7691" s="357">
        <v>1412.0901269809999</v>
      </c>
      <c r="D7691" s="357">
        <v>1452.2430248129995</v>
      </c>
      <c r="E7691" s="357">
        <v>8.3757443399999989</v>
      </c>
    </row>
    <row r="7692" spans="1:5">
      <c r="A7692" s="355">
        <f t="shared" si="120"/>
        <v>45978</v>
      </c>
      <c r="B7692" s="356">
        <v>7</v>
      </c>
      <c r="C7692" s="357">
        <v>1560.2457586549999</v>
      </c>
      <c r="D7692" s="357">
        <v>1621.1093366219998</v>
      </c>
      <c r="E7692" s="357">
        <v>9.3033590330000013</v>
      </c>
    </row>
    <row r="7693" spans="1:5">
      <c r="A7693" s="355">
        <f t="shared" si="120"/>
        <v>45978</v>
      </c>
      <c r="B7693" s="356">
        <v>8</v>
      </c>
      <c r="C7693" s="357">
        <v>1670.0320620189998</v>
      </c>
      <c r="D7693" s="357">
        <v>1728.531158044</v>
      </c>
      <c r="E7693" s="357">
        <v>10.496154844999998</v>
      </c>
    </row>
    <row r="7694" spans="1:5">
      <c r="A7694" s="355">
        <f t="shared" si="120"/>
        <v>45978</v>
      </c>
      <c r="B7694" s="356">
        <v>9</v>
      </c>
      <c r="C7694" s="357">
        <v>1757.1793553060013</v>
      </c>
      <c r="D7694" s="357">
        <v>1806.4963871540001</v>
      </c>
      <c r="E7694" s="357">
        <v>10.161805017999999</v>
      </c>
    </row>
    <row r="7695" spans="1:5">
      <c r="A7695" s="355">
        <f t="shared" si="120"/>
        <v>45978</v>
      </c>
      <c r="B7695" s="356">
        <v>10</v>
      </c>
      <c r="C7695" s="357">
        <v>1796.117494806</v>
      </c>
      <c r="D7695" s="357">
        <v>1853.6318691620002</v>
      </c>
      <c r="E7695" s="357">
        <v>10.469342015000001</v>
      </c>
    </row>
    <row r="7696" spans="1:5">
      <c r="A7696" s="355">
        <f t="shared" si="120"/>
        <v>45978</v>
      </c>
      <c r="B7696" s="356">
        <v>11</v>
      </c>
      <c r="C7696" s="357">
        <v>1757.0025259579998</v>
      </c>
      <c r="D7696" s="357">
        <v>1900.560869426</v>
      </c>
      <c r="E7696" s="357">
        <v>10.476753105</v>
      </c>
    </row>
    <row r="7697" spans="1:5">
      <c r="A7697" s="355">
        <f t="shared" si="120"/>
        <v>45978</v>
      </c>
      <c r="B7697" s="356">
        <v>12</v>
      </c>
      <c r="C7697" s="357">
        <v>1768.4654261999999</v>
      </c>
      <c r="D7697" s="357">
        <v>1901.7899576989998</v>
      </c>
      <c r="E7697" s="357">
        <v>10.462040915000003</v>
      </c>
    </row>
    <row r="7698" spans="1:5">
      <c r="A7698" s="355">
        <f t="shared" si="120"/>
        <v>45978</v>
      </c>
      <c r="B7698" s="356">
        <v>13</v>
      </c>
      <c r="C7698" s="357">
        <v>1775.7349629800005</v>
      </c>
      <c r="D7698" s="357">
        <v>1910.9276832840001</v>
      </c>
      <c r="E7698" s="357">
        <v>10.817947336999998</v>
      </c>
    </row>
    <row r="7699" spans="1:5">
      <c r="A7699" s="355">
        <f t="shared" si="120"/>
        <v>45978</v>
      </c>
      <c r="B7699" s="356">
        <v>14</v>
      </c>
      <c r="C7699" s="357">
        <v>1804.429341689</v>
      </c>
      <c r="D7699" s="357">
        <v>1937.6058964489996</v>
      </c>
      <c r="E7699" s="357">
        <v>10.620938473000001</v>
      </c>
    </row>
    <row r="7700" spans="1:5">
      <c r="A7700" s="355">
        <f t="shared" si="120"/>
        <v>45978</v>
      </c>
      <c r="B7700" s="356">
        <v>15</v>
      </c>
      <c r="C7700" s="357">
        <v>1806.5290675170002</v>
      </c>
      <c r="D7700" s="357">
        <v>1950.6955774599996</v>
      </c>
      <c r="E7700" s="357">
        <v>10.984357360999999</v>
      </c>
    </row>
    <row r="7701" spans="1:5">
      <c r="A7701" s="355">
        <f t="shared" si="120"/>
        <v>45978</v>
      </c>
      <c r="B7701" s="356">
        <v>16</v>
      </c>
      <c r="C7701" s="357">
        <v>1784.1880309420005</v>
      </c>
      <c r="D7701" s="357">
        <v>1922.9455188710001</v>
      </c>
      <c r="E7701" s="357">
        <v>10.950263941000001</v>
      </c>
    </row>
    <row r="7702" spans="1:5">
      <c r="A7702" s="355">
        <f t="shared" si="120"/>
        <v>45978</v>
      </c>
      <c r="B7702" s="356">
        <v>17</v>
      </c>
      <c r="C7702" s="357">
        <v>1847.7721885459994</v>
      </c>
      <c r="D7702" s="357">
        <v>1980.0503531509999</v>
      </c>
      <c r="E7702" s="357">
        <v>10.645430459</v>
      </c>
    </row>
    <row r="7703" spans="1:5">
      <c r="A7703" s="355">
        <f t="shared" si="120"/>
        <v>45978</v>
      </c>
      <c r="B7703" s="356">
        <v>18</v>
      </c>
      <c r="C7703" s="357">
        <v>1920.4326314560001</v>
      </c>
      <c r="D7703" s="357">
        <v>2064.8914669320002</v>
      </c>
      <c r="E7703" s="357">
        <v>10.928506401999998</v>
      </c>
    </row>
    <row r="7704" spans="1:5">
      <c r="A7704" s="355">
        <f t="shared" si="120"/>
        <v>45978</v>
      </c>
      <c r="B7704" s="356">
        <v>19</v>
      </c>
      <c r="C7704" s="357">
        <v>1888.2878945060006</v>
      </c>
      <c r="D7704" s="357">
        <v>2032.3010450209995</v>
      </c>
      <c r="E7704" s="357">
        <v>10.90050102</v>
      </c>
    </row>
    <row r="7705" spans="1:5">
      <c r="A7705" s="355">
        <f t="shared" si="120"/>
        <v>45978</v>
      </c>
      <c r="B7705" s="356">
        <v>20</v>
      </c>
      <c r="C7705" s="357">
        <v>1797.3094117480007</v>
      </c>
      <c r="D7705" s="357">
        <v>1942.4249203489996</v>
      </c>
      <c r="E7705" s="357">
        <v>10.880660988999995</v>
      </c>
    </row>
    <row r="7706" spans="1:5">
      <c r="A7706" s="355">
        <f t="shared" si="120"/>
        <v>45978</v>
      </c>
      <c r="B7706" s="356">
        <v>21</v>
      </c>
      <c r="C7706" s="357">
        <v>1649.2800294200001</v>
      </c>
      <c r="D7706" s="357">
        <v>1792.2018988739994</v>
      </c>
      <c r="E7706" s="357">
        <v>10.530263829999997</v>
      </c>
    </row>
    <row r="7707" spans="1:5">
      <c r="A7707" s="355">
        <f t="shared" si="120"/>
        <v>45978</v>
      </c>
      <c r="B7707" s="356">
        <v>22</v>
      </c>
      <c r="C7707" s="357">
        <v>1563.2479960699998</v>
      </c>
      <c r="D7707" s="357">
        <v>1635.1385765910002</v>
      </c>
      <c r="E7707" s="357">
        <v>11.383166743</v>
      </c>
    </row>
    <row r="7708" spans="1:5">
      <c r="A7708" s="355">
        <f t="shared" si="120"/>
        <v>45978</v>
      </c>
      <c r="B7708" s="356">
        <v>23</v>
      </c>
      <c r="C7708" s="357">
        <v>1455.2481233199992</v>
      </c>
      <c r="D7708" s="357">
        <v>1471.6501165020002</v>
      </c>
      <c r="E7708" s="357">
        <v>11.180723554</v>
      </c>
    </row>
    <row r="7709" spans="1:5">
      <c r="A7709" s="355">
        <f t="shared" si="120"/>
        <v>45979</v>
      </c>
      <c r="B7709" s="356">
        <v>0</v>
      </c>
      <c r="C7709" s="357">
        <v>1349.307442755</v>
      </c>
      <c r="D7709" s="357">
        <v>1361.1352935599996</v>
      </c>
      <c r="E7709" s="357">
        <v>10.71213638</v>
      </c>
    </row>
    <row r="7710" spans="1:5">
      <c r="A7710" s="355">
        <f t="shared" si="120"/>
        <v>45979</v>
      </c>
      <c r="B7710" s="356">
        <v>1</v>
      </c>
      <c r="C7710" s="357">
        <v>1278.3810246660007</v>
      </c>
      <c r="D7710" s="357">
        <v>1294.5952073919998</v>
      </c>
      <c r="E7710" s="357">
        <v>10.504077188999998</v>
      </c>
    </row>
    <row r="7711" spans="1:5">
      <c r="A7711" s="355">
        <f t="shared" si="120"/>
        <v>45979</v>
      </c>
      <c r="B7711" s="356">
        <v>2</v>
      </c>
      <c r="C7711" s="357">
        <v>1210.2878367209992</v>
      </c>
      <c r="D7711" s="357">
        <v>1275.7241084800003</v>
      </c>
      <c r="E7711" s="357">
        <v>10.347769439000004</v>
      </c>
    </row>
    <row r="7712" spans="1:5">
      <c r="A7712" s="355">
        <f t="shared" si="120"/>
        <v>45979</v>
      </c>
      <c r="B7712" s="356">
        <v>3</v>
      </c>
      <c r="C7712" s="357">
        <v>1191.5741236869997</v>
      </c>
      <c r="D7712" s="357">
        <v>1268.4095116950007</v>
      </c>
      <c r="E7712" s="357">
        <v>10.157364630999997</v>
      </c>
    </row>
    <row r="7713" spans="1:5">
      <c r="A7713" s="355">
        <f t="shared" si="120"/>
        <v>45979</v>
      </c>
      <c r="B7713" s="356">
        <v>4</v>
      </c>
      <c r="C7713" s="357">
        <v>1238.7317602059993</v>
      </c>
      <c r="D7713" s="357">
        <v>1308.6963109540002</v>
      </c>
      <c r="E7713" s="357">
        <v>10.055471852999997</v>
      </c>
    </row>
    <row r="7714" spans="1:5">
      <c r="A7714" s="355">
        <f t="shared" si="120"/>
        <v>45979</v>
      </c>
      <c r="B7714" s="356">
        <v>5</v>
      </c>
      <c r="C7714" s="357">
        <v>1373.0107423099998</v>
      </c>
      <c r="D7714" s="357">
        <v>1425.197851916</v>
      </c>
      <c r="E7714" s="357">
        <v>9.819143246000003</v>
      </c>
    </row>
    <row r="7715" spans="1:5">
      <c r="A7715" s="355">
        <f t="shared" si="120"/>
        <v>45979</v>
      </c>
      <c r="B7715" s="356">
        <v>6</v>
      </c>
      <c r="C7715" s="357">
        <v>1482.5457383559999</v>
      </c>
      <c r="D7715" s="357">
        <v>1565.1374620530003</v>
      </c>
      <c r="E7715" s="357">
        <v>8.8165475079999993</v>
      </c>
    </row>
    <row r="7716" spans="1:5">
      <c r="A7716" s="355">
        <f t="shared" si="120"/>
        <v>45979</v>
      </c>
      <c r="B7716" s="356">
        <v>7</v>
      </c>
      <c r="C7716" s="357">
        <v>1623.5897212749992</v>
      </c>
      <c r="D7716" s="357">
        <v>1706.2433776090004</v>
      </c>
      <c r="E7716" s="357">
        <v>9.1437569309999986</v>
      </c>
    </row>
    <row r="7717" spans="1:5">
      <c r="A7717" s="355">
        <f t="shared" si="120"/>
        <v>45979</v>
      </c>
      <c r="B7717" s="356">
        <v>8</v>
      </c>
      <c r="C7717" s="357">
        <v>1739.1903948739991</v>
      </c>
      <c r="D7717" s="357">
        <v>1789.5682109809998</v>
      </c>
      <c r="E7717" s="357">
        <v>10.281576174999998</v>
      </c>
    </row>
    <row r="7718" spans="1:5">
      <c r="A7718" s="355">
        <f t="shared" si="120"/>
        <v>45979</v>
      </c>
      <c r="B7718" s="356">
        <v>9</v>
      </c>
      <c r="C7718" s="357">
        <v>1853.6910181710002</v>
      </c>
      <c r="D7718" s="357">
        <v>1841.4735106280004</v>
      </c>
      <c r="E7718" s="357">
        <v>10.730459135</v>
      </c>
    </row>
    <row r="7719" spans="1:5">
      <c r="A7719" s="355">
        <f t="shared" si="120"/>
        <v>45979</v>
      </c>
      <c r="B7719" s="356">
        <v>10</v>
      </c>
      <c r="C7719" s="357">
        <v>1872.6533510509998</v>
      </c>
      <c r="D7719" s="357">
        <v>1904.7034885329995</v>
      </c>
      <c r="E7719" s="357">
        <v>11.426382750999998</v>
      </c>
    </row>
    <row r="7720" spans="1:5">
      <c r="A7720" s="355">
        <f t="shared" si="120"/>
        <v>45979</v>
      </c>
      <c r="B7720" s="356">
        <v>11</v>
      </c>
      <c r="C7720" s="357">
        <v>1839.2435760390008</v>
      </c>
      <c r="D7720" s="357">
        <v>1929.0635233179999</v>
      </c>
      <c r="E7720" s="357">
        <v>11.715262861999999</v>
      </c>
    </row>
    <row r="7721" spans="1:5">
      <c r="A7721" s="355">
        <f t="shared" si="120"/>
        <v>45979</v>
      </c>
      <c r="B7721" s="356">
        <v>12</v>
      </c>
      <c r="C7721" s="357">
        <v>1842.3106230219998</v>
      </c>
      <c r="D7721" s="357">
        <v>1915.4230255579996</v>
      </c>
      <c r="E7721" s="357">
        <v>10.946035765000001</v>
      </c>
    </row>
    <row r="7722" spans="1:5">
      <c r="A7722" s="355">
        <f t="shared" si="120"/>
        <v>45979</v>
      </c>
      <c r="B7722" s="356">
        <v>13</v>
      </c>
      <c r="C7722" s="357">
        <v>1883.4985262039993</v>
      </c>
      <c r="D7722" s="357">
        <v>1933.2351655790003</v>
      </c>
      <c r="E7722" s="357">
        <v>11.28815238</v>
      </c>
    </row>
    <row r="7723" spans="1:5">
      <c r="A7723" s="355">
        <f t="shared" si="120"/>
        <v>45979</v>
      </c>
      <c r="B7723" s="356">
        <v>14</v>
      </c>
      <c r="C7723" s="357">
        <v>1963.7790827500005</v>
      </c>
      <c r="D7723" s="357">
        <v>1964.6468348669998</v>
      </c>
      <c r="E7723" s="357">
        <v>11.201380863000001</v>
      </c>
    </row>
    <row r="7724" spans="1:5">
      <c r="A7724" s="355">
        <f t="shared" si="120"/>
        <v>45979</v>
      </c>
      <c r="B7724" s="356">
        <v>15</v>
      </c>
      <c r="C7724" s="357">
        <v>1896.6374287939998</v>
      </c>
      <c r="D7724" s="357">
        <v>1962.9825466830002</v>
      </c>
      <c r="E7724" s="357">
        <v>10.745217584999999</v>
      </c>
    </row>
    <row r="7725" spans="1:5">
      <c r="A7725" s="355">
        <f t="shared" si="120"/>
        <v>45979</v>
      </c>
      <c r="B7725" s="356">
        <v>16</v>
      </c>
      <c r="C7725" s="357">
        <v>1880.3718832749998</v>
      </c>
      <c r="D7725" s="357">
        <v>1958.7592625409995</v>
      </c>
      <c r="E7725" s="357">
        <v>10.487489406</v>
      </c>
    </row>
    <row r="7726" spans="1:5">
      <c r="A7726" s="355">
        <f t="shared" si="120"/>
        <v>45979</v>
      </c>
      <c r="B7726" s="356">
        <v>17</v>
      </c>
      <c r="C7726" s="357">
        <v>1940.2655602159994</v>
      </c>
      <c r="D7726" s="357">
        <v>2004.7864721119997</v>
      </c>
      <c r="E7726" s="357">
        <v>10.101050730999996</v>
      </c>
    </row>
    <row r="7727" spans="1:5">
      <c r="A7727" s="355">
        <f t="shared" si="120"/>
        <v>45979</v>
      </c>
      <c r="B7727" s="356">
        <v>18</v>
      </c>
      <c r="C7727" s="357">
        <v>1947.4460303569999</v>
      </c>
      <c r="D7727" s="357">
        <v>2094.3552694330001</v>
      </c>
      <c r="E7727" s="357">
        <v>9.7645330660000003</v>
      </c>
    </row>
    <row r="7728" spans="1:5">
      <c r="A7728" s="355">
        <f t="shared" si="120"/>
        <v>45979</v>
      </c>
      <c r="B7728" s="356">
        <v>19</v>
      </c>
      <c r="C7728" s="357">
        <v>1910.156036184</v>
      </c>
      <c r="D7728" s="357">
        <v>2061.3042959509994</v>
      </c>
      <c r="E7728" s="357">
        <v>9.7114960070000009</v>
      </c>
    </row>
    <row r="7729" spans="1:5">
      <c r="A7729" s="355">
        <f t="shared" si="120"/>
        <v>45979</v>
      </c>
      <c r="B7729" s="356">
        <v>20</v>
      </c>
      <c r="C7729" s="357">
        <v>1811.9876058830005</v>
      </c>
      <c r="D7729" s="357">
        <v>1963.6114576349999</v>
      </c>
      <c r="E7729" s="357">
        <v>9.4449601639999976</v>
      </c>
    </row>
    <row r="7730" spans="1:5">
      <c r="A7730" s="355">
        <f t="shared" si="120"/>
        <v>45979</v>
      </c>
      <c r="B7730" s="356">
        <v>21</v>
      </c>
      <c r="C7730" s="357">
        <v>1642.3511662250003</v>
      </c>
      <c r="D7730" s="357">
        <v>1805.9638711300001</v>
      </c>
      <c r="E7730" s="357">
        <v>9.2219933630000011</v>
      </c>
    </row>
    <row r="7731" spans="1:5">
      <c r="A7731" s="355">
        <f t="shared" si="120"/>
        <v>45979</v>
      </c>
      <c r="B7731" s="356">
        <v>22</v>
      </c>
      <c r="C7731" s="357">
        <v>1572.0095928520004</v>
      </c>
      <c r="D7731" s="357">
        <v>1651.1356356440001</v>
      </c>
      <c r="E7731" s="357">
        <v>9.3011721779999981</v>
      </c>
    </row>
    <row r="7732" spans="1:5">
      <c r="A7732" s="355">
        <f t="shared" si="120"/>
        <v>45979</v>
      </c>
      <c r="B7732" s="356">
        <v>23</v>
      </c>
      <c r="C7732" s="357">
        <v>1494.3943393179995</v>
      </c>
      <c r="D7732" s="357">
        <v>1490.2464101709998</v>
      </c>
      <c r="E7732" s="357">
        <v>9.4618585000000017</v>
      </c>
    </row>
    <row r="7733" spans="1:5">
      <c r="A7733" s="355">
        <f t="shared" si="120"/>
        <v>45980</v>
      </c>
      <c r="B7733" s="356">
        <v>0</v>
      </c>
      <c r="C7733" s="357">
        <v>1301.2566692429998</v>
      </c>
      <c r="D7733" s="357">
        <v>1363.7343918589995</v>
      </c>
      <c r="E7733" s="357">
        <v>9.7416793680000016</v>
      </c>
    </row>
    <row r="7734" spans="1:5">
      <c r="A7734" s="355">
        <f t="shared" si="120"/>
        <v>45980</v>
      </c>
      <c r="B7734" s="356">
        <v>1</v>
      </c>
      <c r="C7734" s="357">
        <v>1291.6951537179996</v>
      </c>
      <c r="D7734" s="357">
        <v>1318.1871778029997</v>
      </c>
      <c r="E7734" s="357">
        <v>9.5775337709999988</v>
      </c>
    </row>
    <row r="7735" spans="1:5">
      <c r="A7735" s="355">
        <f t="shared" si="120"/>
        <v>45980</v>
      </c>
      <c r="B7735" s="356">
        <v>2</v>
      </c>
      <c r="C7735" s="357">
        <v>1260.2272798909999</v>
      </c>
      <c r="D7735" s="357">
        <v>1282.3473440520002</v>
      </c>
      <c r="E7735" s="357">
        <v>9.9603905620000024</v>
      </c>
    </row>
    <row r="7736" spans="1:5">
      <c r="A7736" s="355">
        <f t="shared" si="120"/>
        <v>45980</v>
      </c>
      <c r="B7736" s="356">
        <v>3</v>
      </c>
      <c r="C7736" s="357">
        <v>1205.5586433509998</v>
      </c>
      <c r="D7736" s="357">
        <v>1282.8741685799998</v>
      </c>
      <c r="E7736" s="357">
        <v>10.684628564999997</v>
      </c>
    </row>
    <row r="7737" spans="1:5">
      <c r="A7737" s="355">
        <f t="shared" si="120"/>
        <v>45980</v>
      </c>
      <c r="B7737" s="356">
        <v>4</v>
      </c>
      <c r="C7737" s="357">
        <v>1247.8240478940004</v>
      </c>
      <c r="D7737" s="357">
        <v>1324.4015749619996</v>
      </c>
      <c r="E7737" s="357">
        <v>10.776441591999999</v>
      </c>
    </row>
    <row r="7738" spans="1:5">
      <c r="A7738" s="355">
        <f t="shared" si="120"/>
        <v>45980</v>
      </c>
      <c r="B7738" s="356">
        <v>5</v>
      </c>
      <c r="C7738" s="357">
        <v>1441.086868801</v>
      </c>
      <c r="D7738" s="357">
        <v>1435.267642091</v>
      </c>
      <c r="E7738" s="357">
        <v>10.402700581000001</v>
      </c>
    </row>
    <row r="7739" spans="1:5">
      <c r="A7739" s="355">
        <f t="shared" si="120"/>
        <v>45980</v>
      </c>
      <c r="B7739" s="356">
        <v>6</v>
      </c>
      <c r="C7739" s="357">
        <v>1588.546533446</v>
      </c>
      <c r="D7739" s="357">
        <v>1569.1635988270004</v>
      </c>
      <c r="E7739" s="357">
        <v>9.5103508969999986</v>
      </c>
    </row>
    <row r="7740" spans="1:5">
      <c r="A7740" s="355">
        <f t="shared" si="120"/>
        <v>45980</v>
      </c>
      <c r="B7740" s="356">
        <v>7</v>
      </c>
      <c r="C7740" s="357">
        <v>1746.4751124069992</v>
      </c>
      <c r="D7740" s="357">
        <v>1728.6263060820004</v>
      </c>
      <c r="E7740" s="357">
        <v>9.9757549359999977</v>
      </c>
    </row>
    <row r="7741" spans="1:5">
      <c r="A7741" s="355">
        <f t="shared" si="120"/>
        <v>45980</v>
      </c>
      <c r="B7741" s="356">
        <v>8</v>
      </c>
      <c r="C7741" s="357">
        <v>1778.807958707001</v>
      </c>
      <c r="D7741" s="357">
        <v>1832.9104734069999</v>
      </c>
      <c r="E7741" s="357">
        <v>10.334406874999999</v>
      </c>
    </row>
    <row r="7742" spans="1:5">
      <c r="A7742" s="355">
        <f t="shared" si="120"/>
        <v>45980</v>
      </c>
      <c r="B7742" s="356">
        <v>9</v>
      </c>
      <c r="C7742" s="357">
        <v>1791.7132421859992</v>
      </c>
      <c r="D7742" s="357">
        <v>1895.1712101850003</v>
      </c>
      <c r="E7742" s="357">
        <v>11.392887689000002</v>
      </c>
    </row>
    <row r="7743" spans="1:5">
      <c r="A7743" s="355">
        <f t="shared" si="120"/>
        <v>45980</v>
      </c>
      <c r="B7743" s="356">
        <v>10</v>
      </c>
      <c r="C7743" s="357">
        <v>1823.888052966</v>
      </c>
      <c r="D7743" s="357">
        <v>1931.7667009880006</v>
      </c>
      <c r="E7743" s="357">
        <v>11.362700127999998</v>
      </c>
    </row>
    <row r="7744" spans="1:5">
      <c r="A7744" s="355">
        <f t="shared" si="120"/>
        <v>45980</v>
      </c>
      <c r="B7744" s="356">
        <v>11</v>
      </c>
      <c r="C7744" s="357">
        <v>1866.7218342950007</v>
      </c>
      <c r="D7744" s="357">
        <v>1956.2476825700007</v>
      </c>
      <c r="E7744" s="357">
        <v>10.788326219999997</v>
      </c>
    </row>
    <row r="7745" spans="1:5">
      <c r="A7745" s="355">
        <f t="shared" si="120"/>
        <v>45980</v>
      </c>
      <c r="B7745" s="356">
        <v>12</v>
      </c>
      <c r="C7745" s="357">
        <v>1832.7043012179997</v>
      </c>
      <c r="D7745" s="357">
        <v>1944.3642402059995</v>
      </c>
      <c r="E7745" s="357">
        <v>10.895548669999998</v>
      </c>
    </row>
    <row r="7746" spans="1:5">
      <c r="A7746" s="355">
        <f t="shared" si="120"/>
        <v>45980</v>
      </c>
      <c r="B7746" s="356">
        <v>13</v>
      </c>
      <c r="C7746" s="357">
        <v>1817.4282491559998</v>
      </c>
      <c r="D7746" s="357">
        <v>1926.4500438490004</v>
      </c>
      <c r="E7746" s="357">
        <v>11.768550552999999</v>
      </c>
    </row>
    <row r="7747" spans="1:5">
      <c r="A7747" s="355">
        <f t="shared" si="120"/>
        <v>45980</v>
      </c>
      <c r="B7747" s="356">
        <v>14</v>
      </c>
      <c r="C7747" s="357">
        <v>1837.2506294089999</v>
      </c>
      <c r="D7747" s="357">
        <v>1947.3399306839997</v>
      </c>
      <c r="E7747" s="357">
        <v>11.721653338999998</v>
      </c>
    </row>
    <row r="7748" spans="1:5">
      <c r="A7748" s="355">
        <f t="shared" si="120"/>
        <v>45980</v>
      </c>
      <c r="B7748" s="356">
        <v>15</v>
      </c>
      <c r="C7748" s="357">
        <v>1839.8981597279994</v>
      </c>
      <c r="D7748" s="357">
        <v>1953.9618297540001</v>
      </c>
      <c r="E7748" s="357">
        <v>12.322663693999999</v>
      </c>
    </row>
    <row r="7749" spans="1:5">
      <c r="A7749" s="355">
        <f t="shared" si="120"/>
        <v>45980</v>
      </c>
      <c r="B7749" s="356">
        <v>16</v>
      </c>
      <c r="C7749" s="357">
        <v>1835.1113561670002</v>
      </c>
      <c r="D7749" s="357">
        <v>1945.2040088409999</v>
      </c>
      <c r="E7749" s="357">
        <v>11.646196399000004</v>
      </c>
    </row>
    <row r="7750" spans="1:5">
      <c r="A7750" s="355">
        <f t="shared" ref="A7750:A7813" si="121">IF(B7750=0,A7749+1,A7749)</f>
        <v>45980</v>
      </c>
      <c r="B7750" s="356">
        <v>17</v>
      </c>
      <c r="C7750" s="357">
        <v>1878.4971763450001</v>
      </c>
      <c r="D7750" s="357">
        <v>1986.0467276919996</v>
      </c>
      <c r="E7750" s="357">
        <v>11.628610400000001</v>
      </c>
    </row>
    <row r="7751" spans="1:5">
      <c r="A7751" s="355">
        <f t="shared" si="121"/>
        <v>45980</v>
      </c>
      <c r="B7751" s="356">
        <v>18</v>
      </c>
      <c r="C7751" s="357">
        <v>1901.0674340120001</v>
      </c>
      <c r="D7751" s="357">
        <v>2071.2591332329994</v>
      </c>
      <c r="E7751" s="357">
        <v>10.847062033000002</v>
      </c>
    </row>
    <row r="7752" spans="1:5">
      <c r="A7752" s="355">
        <f t="shared" si="121"/>
        <v>45980</v>
      </c>
      <c r="B7752" s="356">
        <v>19</v>
      </c>
      <c r="C7752" s="357">
        <v>1856.8263403999997</v>
      </c>
      <c r="D7752" s="357">
        <v>2032.7297577339998</v>
      </c>
      <c r="E7752" s="357">
        <v>10.802431146</v>
      </c>
    </row>
    <row r="7753" spans="1:5">
      <c r="A7753" s="355">
        <f t="shared" si="121"/>
        <v>45980</v>
      </c>
      <c r="B7753" s="356">
        <v>20</v>
      </c>
      <c r="C7753" s="357">
        <v>1729.954346751</v>
      </c>
      <c r="D7753" s="357">
        <v>1927.5651385870005</v>
      </c>
      <c r="E7753" s="357">
        <v>10.783718928000001</v>
      </c>
    </row>
    <row r="7754" spans="1:5">
      <c r="A7754" s="355">
        <f t="shared" si="121"/>
        <v>45980</v>
      </c>
      <c r="B7754" s="356">
        <v>21</v>
      </c>
      <c r="C7754" s="357">
        <v>1570.6967343729998</v>
      </c>
      <c r="D7754" s="357">
        <v>1773.6937745190005</v>
      </c>
      <c r="E7754" s="357">
        <v>10.535793642000002</v>
      </c>
    </row>
    <row r="7755" spans="1:5">
      <c r="A7755" s="355">
        <f t="shared" si="121"/>
        <v>45980</v>
      </c>
      <c r="B7755" s="356">
        <v>22</v>
      </c>
      <c r="C7755" s="357">
        <v>1611.3492366489993</v>
      </c>
      <c r="D7755" s="357">
        <v>1616.8204802000002</v>
      </c>
      <c r="E7755" s="357">
        <v>10.400777535999998</v>
      </c>
    </row>
    <row r="7756" spans="1:5">
      <c r="A7756" s="355">
        <f t="shared" si="121"/>
        <v>45980</v>
      </c>
      <c r="B7756" s="356">
        <v>23</v>
      </c>
      <c r="C7756" s="357">
        <v>1481.2963035820003</v>
      </c>
      <c r="D7756" s="357">
        <v>1459.0291217130002</v>
      </c>
      <c r="E7756" s="357">
        <v>10.619937851</v>
      </c>
    </row>
    <row r="7757" spans="1:5">
      <c r="A7757" s="355">
        <f t="shared" si="121"/>
        <v>45981</v>
      </c>
      <c r="B7757" s="356">
        <v>0</v>
      </c>
      <c r="C7757" s="357">
        <v>1358.6880232779999</v>
      </c>
      <c r="D7757" s="357">
        <v>1355.2528870680007</v>
      </c>
      <c r="E7757" s="357">
        <v>10.716621124000003</v>
      </c>
    </row>
    <row r="7758" spans="1:5">
      <c r="A7758" s="355">
        <f t="shared" si="121"/>
        <v>45981</v>
      </c>
      <c r="B7758" s="356">
        <v>1</v>
      </c>
      <c r="C7758" s="357">
        <v>1234.5184270709997</v>
      </c>
      <c r="D7758" s="357">
        <v>1296.1628113580002</v>
      </c>
      <c r="E7758" s="357">
        <v>10.669479529000002</v>
      </c>
    </row>
    <row r="7759" spans="1:5">
      <c r="A7759" s="355">
        <f t="shared" si="121"/>
        <v>45981</v>
      </c>
      <c r="B7759" s="356">
        <v>2</v>
      </c>
      <c r="C7759" s="357">
        <v>1142.3205699650002</v>
      </c>
      <c r="D7759" s="357">
        <v>1258.0856458430003</v>
      </c>
      <c r="E7759" s="357">
        <v>10.387014787</v>
      </c>
    </row>
    <row r="7760" spans="1:5">
      <c r="A7760" s="355">
        <f t="shared" si="121"/>
        <v>45981</v>
      </c>
      <c r="B7760" s="356">
        <v>3</v>
      </c>
      <c r="C7760" s="357">
        <v>1133.1778243119998</v>
      </c>
      <c r="D7760" s="357">
        <v>1253.8051276490003</v>
      </c>
      <c r="E7760" s="357">
        <v>10.454297729999999</v>
      </c>
    </row>
    <row r="7761" spans="1:5">
      <c r="A7761" s="355">
        <f t="shared" si="121"/>
        <v>45981</v>
      </c>
      <c r="B7761" s="356">
        <v>4</v>
      </c>
      <c r="C7761" s="357">
        <v>1183.6808969330002</v>
      </c>
      <c r="D7761" s="357">
        <v>1305.8434473039999</v>
      </c>
      <c r="E7761" s="357">
        <v>10.812412200999995</v>
      </c>
    </row>
    <row r="7762" spans="1:5">
      <c r="A7762" s="355">
        <f t="shared" si="121"/>
        <v>45981</v>
      </c>
      <c r="B7762" s="356">
        <v>5</v>
      </c>
      <c r="C7762" s="357">
        <v>1363.8658681279992</v>
      </c>
      <c r="D7762" s="357">
        <v>1418.3373001859998</v>
      </c>
      <c r="E7762" s="357">
        <v>10.463815709</v>
      </c>
    </row>
    <row r="7763" spans="1:5">
      <c r="A7763" s="355">
        <f t="shared" si="121"/>
        <v>45981</v>
      </c>
      <c r="B7763" s="356">
        <v>6</v>
      </c>
      <c r="C7763" s="357">
        <v>1522.5500771380007</v>
      </c>
      <c r="D7763" s="357">
        <v>1523.0533364179998</v>
      </c>
      <c r="E7763" s="357">
        <v>9.3640436650000041</v>
      </c>
    </row>
    <row r="7764" spans="1:5">
      <c r="A7764" s="355">
        <f t="shared" si="121"/>
        <v>45981</v>
      </c>
      <c r="B7764" s="356">
        <v>7</v>
      </c>
      <c r="C7764" s="357">
        <v>1666.6639203630004</v>
      </c>
      <c r="D7764" s="357">
        <v>1673.7716553690002</v>
      </c>
      <c r="E7764" s="357">
        <v>10.105051023999996</v>
      </c>
    </row>
    <row r="7765" spans="1:5">
      <c r="A7765" s="355">
        <f t="shared" si="121"/>
        <v>45981</v>
      </c>
      <c r="B7765" s="356">
        <v>8</v>
      </c>
      <c r="C7765" s="357">
        <v>1719.5538375810004</v>
      </c>
      <c r="D7765" s="357">
        <v>1761.580410264</v>
      </c>
      <c r="E7765" s="357">
        <v>10.659669485000002</v>
      </c>
    </row>
    <row r="7766" spans="1:5">
      <c r="A7766" s="355">
        <f t="shared" si="121"/>
        <v>45981</v>
      </c>
      <c r="B7766" s="356">
        <v>9</v>
      </c>
      <c r="C7766" s="357">
        <v>1709.4837052619996</v>
      </c>
      <c r="D7766" s="357">
        <v>1810.386123212</v>
      </c>
      <c r="E7766" s="357">
        <v>11.024445308000002</v>
      </c>
    </row>
    <row r="7767" spans="1:5">
      <c r="A7767" s="355">
        <f t="shared" si="121"/>
        <v>45981</v>
      </c>
      <c r="B7767" s="356">
        <v>10</v>
      </c>
      <c r="C7767" s="357">
        <v>1731.338617595999</v>
      </c>
      <c r="D7767" s="357">
        <v>1850.5534762789998</v>
      </c>
      <c r="E7767" s="357">
        <v>11.341242275999997</v>
      </c>
    </row>
    <row r="7768" spans="1:5">
      <c r="A7768" s="355">
        <f t="shared" si="121"/>
        <v>45981</v>
      </c>
      <c r="B7768" s="356">
        <v>11</v>
      </c>
      <c r="C7768" s="357">
        <v>1761.1806015719999</v>
      </c>
      <c r="D7768" s="357">
        <v>1883.462770999</v>
      </c>
      <c r="E7768" s="357">
        <v>11.041649829000001</v>
      </c>
    </row>
    <row r="7769" spans="1:5">
      <c r="A7769" s="355">
        <f t="shared" si="121"/>
        <v>45981</v>
      </c>
      <c r="B7769" s="356">
        <v>12</v>
      </c>
      <c r="C7769" s="357">
        <v>1756.0415784230006</v>
      </c>
      <c r="D7769" s="357">
        <v>1865.9171190889997</v>
      </c>
      <c r="E7769" s="357">
        <v>10.606871848000001</v>
      </c>
    </row>
    <row r="7770" spans="1:5">
      <c r="A7770" s="355">
        <f t="shared" si="121"/>
        <v>45981</v>
      </c>
      <c r="B7770" s="356">
        <v>13</v>
      </c>
      <c r="C7770" s="357">
        <v>1856.1022779460004</v>
      </c>
      <c r="D7770" s="357">
        <v>1874.8309326620001</v>
      </c>
      <c r="E7770" s="357">
        <v>10.309007139000002</v>
      </c>
    </row>
    <row r="7771" spans="1:5">
      <c r="A7771" s="355">
        <f t="shared" si="121"/>
        <v>45981</v>
      </c>
      <c r="B7771" s="356">
        <v>14</v>
      </c>
      <c r="C7771" s="357">
        <v>1819.7516122739994</v>
      </c>
      <c r="D7771" s="357">
        <v>1899.2256577629994</v>
      </c>
      <c r="E7771" s="357">
        <v>8.855392117000001</v>
      </c>
    </row>
    <row r="7772" spans="1:5">
      <c r="A7772" s="355">
        <f t="shared" si="121"/>
        <v>45981</v>
      </c>
      <c r="B7772" s="356">
        <v>15</v>
      </c>
      <c r="C7772" s="357">
        <v>1810.6209756449996</v>
      </c>
      <c r="D7772" s="357">
        <v>1919.4281288929999</v>
      </c>
      <c r="E7772" s="357">
        <v>9.5413692930000007</v>
      </c>
    </row>
    <row r="7773" spans="1:5">
      <c r="A7773" s="355">
        <f t="shared" si="121"/>
        <v>45981</v>
      </c>
      <c r="B7773" s="356">
        <v>16</v>
      </c>
      <c r="C7773" s="357">
        <v>1824.737003641</v>
      </c>
      <c r="D7773" s="357">
        <v>1913.3460843339997</v>
      </c>
      <c r="E7773" s="357">
        <v>9.1365595880000008</v>
      </c>
    </row>
    <row r="7774" spans="1:5">
      <c r="A7774" s="355">
        <f t="shared" si="121"/>
        <v>45981</v>
      </c>
      <c r="B7774" s="356">
        <v>17</v>
      </c>
      <c r="C7774" s="357">
        <v>1940.444917889</v>
      </c>
      <c r="D7774" s="357">
        <v>1964.9651857519998</v>
      </c>
      <c r="E7774" s="357">
        <v>9.7774323019999958</v>
      </c>
    </row>
    <row r="7775" spans="1:5">
      <c r="A7775" s="355">
        <f t="shared" si="121"/>
        <v>45981</v>
      </c>
      <c r="B7775" s="356">
        <v>18</v>
      </c>
      <c r="C7775" s="357">
        <v>2032.438329352</v>
      </c>
      <c r="D7775" s="357">
        <v>2074.4130887440001</v>
      </c>
      <c r="E7775" s="357">
        <v>9.684825021</v>
      </c>
    </row>
    <row r="7776" spans="1:5">
      <c r="A7776" s="355">
        <f t="shared" si="121"/>
        <v>45981</v>
      </c>
      <c r="B7776" s="356">
        <v>19</v>
      </c>
      <c r="C7776" s="357">
        <v>1989.0178298049996</v>
      </c>
      <c r="D7776" s="357">
        <v>2040.8328495129999</v>
      </c>
      <c r="E7776" s="357">
        <v>10.216168656000004</v>
      </c>
    </row>
    <row r="7777" spans="1:5">
      <c r="A7777" s="355">
        <f t="shared" si="121"/>
        <v>45981</v>
      </c>
      <c r="B7777" s="356">
        <v>20</v>
      </c>
      <c r="C7777" s="357">
        <v>1888.8546609930004</v>
      </c>
      <c r="D7777" s="357">
        <v>1943.504829384</v>
      </c>
      <c r="E7777" s="357">
        <v>10.222849027999994</v>
      </c>
    </row>
    <row r="7778" spans="1:5">
      <c r="A7778" s="355">
        <f t="shared" si="121"/>
        <v>45981</v>
      </c>
      <c r="B7778" s="356">
        <v>21</v>
      </c>
      <c r="C7778" s="357">
        <v>1725.2410559649998</v>
      </c>
      <c r="D7778" s="357">
        <v>1787.830581598</v>
      </c>
      <c r="E7778" s="357">
        <v>10.193145563</v>
      </c>
    </row>
    <row r="7779" spans="1:5">
      <c r="A7779" s="355">
        <f t="shared" si="121"/>
        <v>45981</v>
      </c>
      <c r="B7779" s="356">
        <v>22</v>
      </c>
      <c r="C7779" s="357">
        <v>1674.3644612949997</v>
      </c>
      <c r="D7779" s="357">
        <v>1641.4566292400002</v>
      </c>
      <c r="E7779" s="357">
        <v>11.331730284999999</v>
      </c>
    </row>
    <row r="7780" spans="1:5">
      <c r="A7780" s="355">
        <f t="shared" si="121"/>
        <v>45981</v>
      </c>
      <c r="B7780" s="356">
        <v>23</v>
      </c>
      <c r="C7780" s="357">
        <v>1512.3751930209996</v>
      </c>
      <c r="D7780" s="357">
        <v>1477.3366810520004</v>
      </c>
      <c r="E7780" s="357">
        <v>12.304864804999998</v>
      </c>
    </row>
    <row r="7781" spans="1:5">
      <c r="A7781" s="355">
        <f t="shared" si="121"/>
        <v>45982</v>
      </c>
      <c r="B7781" s="356">
        <v>0</v>
      </c>
      <c r="C7781" s="357">
        <v>1410.218489721</v>
      </c>
      <c r="D7781" s="357">
        <v>1367.9737844899994</v>
      </c>
      <c r="E7781" s="357">
        <v>12.200790218999998</v>
      </c>
    </row>
    <row r="7782" spans="1:5">
      <c r="A7782" s="355">
        <f t="shared" si="121"/>
        <v>45982</v>
      </c>
      <c r="B7782" s="356">
        <v>1</v>
      </c>
      <c r="C7782" s="357">
        <v>1332.6341138389994</v>
      </c>
      <c r="D7782" s="357">
        <v>1298.7129070400003</v>
      </c>
      <c r="E7782" s="357">
        <v>12.939503859000002</v>
      </c>
    </row>
    <row r="7783" spans="1:5">
      <c r="A7783" s="355">
        <f t="shared" si="121"/>
        <v>45982</v>
      </c>
      <c r="B7783" s="356">
        <v>2</v>
      </c>
      <c r="C7783" s="357">
        <v>1297.519571348</v>
      </c>
      <c r="D7783" s="357">
        <v>1262.7066294819999</v>
      </c>
      <c r="E7783" s="357">
        <v>13.146914365000002</v>
      </c>
    </row>
    <row r="7784" spans="1:5">
      <c r="A7784" s="355">
        <f t="shared" si="121"/>
        <v>45982</v>
      </c>
      <c r="B7784" s="356">
        <v>3</v>
      </c>
      <c r="C7784" s="357">
        <v>1296.0669374059996</v>
      </c>
      <c r="D7784" s="357">
        <v>1262.525871696</v>
      </c>
      <c r="E7784" s="357">
        <v>13.321457576</v>
      </c>
    </row>
    <row r="7785" spans="1:5">
      <c r="A7785" s="355">
        <f t="shared" si="121"/>
        <v>45982</v>
      </c>
      <c r="B7785" s="356">
        <v>4</v>
      </c>
      <c r="C7785" s="357">
        <v>1336.9883628029997</v>
      </c>
      <c r="D7785" s="357">
        <v>1304.3488916800002</v>
      </c>
      <c r="E7785" s="357">
        <v>13.679539270999994</v>
      </c>
    </row>
    <row r="7786" spans="1:5">
      <c r="A7786" s="355">
        <f t="shared" si="121"/>
        <v>45982</v>
      </c>
      <c r="B7786" s="356">
        <v>5</v>
      </c>
      <c r="C7786" s="357">
        <v>1447.560464462</v>
      </c>
      <c r="D7786" s="357">
        <v>1406.542908915</v>
      </c>
      <c r="E7786" s="357">
        <v>14.841657408999998</v>
      </c>
    </row>
    <row r="7787" spans="1:5">
      <c r="A7787" s="355">
        <f t="shared" si="121"/>
        <v>45982</v>
      </c>
      <c r="B7787" s="356">
        <v>6</v>
      </c>
      <c r="C7787" s="357">
        <v>1553.7666196299997</v>
      </c>
      <c r="D7787" s="357">
        <v>1525.150958729</v>
      </c>
      <c r="E7787" s="357">
        <v>13.973335520000001</v>
      </c>
    </row>
    <row r="7788" spans="1:5">
      <c r="A7788" s="355">
        <f t="shared" si="121"/>
        <v>45982</v>
      </c>
      <c r="B7788" s="356">
        <v>7</v>
      </c>
      <c r="C7788" s="357">
        <v>1692.1662392609996</v>
      </c>
      <c r="D7788" s="357">
        <v>1676.5630904480004</v>
      </c>
      <c r="E7788" s="357">
        <v>14.028357169000001</v>
      </c>
    </row>
    <row r="7789" spans="1:5">
      <c r="A7789" s="355">
        <f t="shared" si="121"/>
        <v>45982</v>
      </c>
      <c r="B7789" s="356">
        <v>8</v>
      </c>
      <c r="C7789" s="357">
        <v>1761.5474168359999</v>
      </c>
      <c r="D7789" s="357">
        <v>1770.2751608049994</v>
      </c>
      <c r="E7789" s="357">
        <v>12.900197180000003</v>
      </c>
    </row>
    <row r="7790" spans="1:5">
      <c r="A7790" s="355">
        <f t="shared" si="121"/>
        <v>45982</v>
      </c>
      <c r="B7790" s="356">
        <v>9</v>
      </c>
      <c r="C7790" s="357">
        <v>1806.316480879</v>
      </c>
      <c r="D7790" s="357">
        <v>1816.807597962</v>
      </c>
      <c r="E7790" s="357">
        <v>7.5694854150000026</v>
      </c>
    </row>
    <row r="7791" spans="1:5">
      <c r="A7791" s="355">
        <f t="shared" si="121"/>
        <v>45982</v>
      </c>
      <c r="B7791" s="356">
        <v>10</v>
      </c>
      <c r="C7791" s="357">
        <v>1858.7634368330002</v>
      </c>
      <c r="D7791" s="357">
        <v>1853.6903811190004</v>
      </c>
      <c r="E7791" s="357">
        <v>7.7238090759999976</v>
      </c>
    </row>
    <row r="7792" spans="1:5">
      <c r="A7792" s="355">
        <f t="shared" si="121"/>
        <v>45982</v>
      </c>
      <c r="B7792" s="356">
        <v>11</v>
      </c>
      <c r="C7792" s="357">
        <v>1891.3198874279999</v>
      </c>
      <c r="D7792" s="357">
        <v>1884.8327146490001</v>
      </c>
      <c r="E7792" s="357">
        <v>6.5737295839999996</v>
      </c>
    </row>
    <row r="7793" spans="1:5">
      <c r="A7793" s="355">
        <f t="shared" si="121"/>
        <v>45982</v>
      </c>
      <c r="B7793" s="356">
        <v>12</v>
      </c>
      <c r="C7793" s="357">
        <v>1889.7673773510005</v>
      </c>
      <c r="D7793" s="357">
        <v>1889.5232957389999</v>
      </c>
      <c r="E7793" s="357">
        <v>7.9153308439999988</v>
      </c>
    </row>
    <row r="7794" spans="1:5">
      <c r="A7794" s="355">
        <f t="shared" si="121"/>
        <v>45982</v>
      </c>
      <c r="B7794" s="356">
        <v>13</v>
      </c>
      <c r="C7794" s="357">
        <v>1901.7401982959989</v>
      </c>
      <c r="D7794" s="357">
        <v>1890.4225350779998</v>
      </c>
      <c r="E7794" s="357">
        <v>7.4865931620000001</v>
      </c>
    </row>
    <row r="7795" spans="1:5">
      <c r="A7795" s="355">
        <f t="shared" si="121"/>
        <v>45982</v>
      </c>
      <c r="B7795" s="356">
        <v>14</v>
      </c>
      <c r="C7795" s="357">
        <v>1906.9452728470001</v>
      </c>
      <c r="D7795" s="357">
        <v>1916.902127755</v>
      </c>
      <c r="E7795" s="357">
        <v>5.5972313879999991</v>
      </c>
    </row>
    <row r="7796" spans="1:5">
      <c r="A7796" s="355">
        <f t="shared" si="121"/>
        <v>45982</v>
      </c>
      <c r="B7796" s="356">
        <v>15</v>
      </c>
      <c r="C7796" s="357">
        <v>1911.0693586590003</v>
      </c>
      <c r="D7796" s="357">
        <v>1921.9128380670002</v>
      </c>
      <c r="E7796" s="357">
        <v>5.4879760199999996</v>
      </c>
    </row>
    <row r="7797" spans="1:5">
      <c r="A7797" s="355">
        <f t="shared" si="121"/>
        <v>45982</v>
      </c>
      <c r="B7797" s="356">
        <v>16</v>
      </c>
      <c r="C7797" s="357">
        <v>1879.1426494299999</v>
      </c>
      <c r="D7797" s="357">
        <v>1904.9583217869995</v>
      </c>
      <c r="E7797" s="357">
        <v>5.7093001249999995</v>
      </c>
    </row>
    <row r="7798" spans="1:5">
      <c r="A7798" s="355">
        <f t="shared" si="121"/>
        <v>45982</v>
      </c>
      <c r="B7798" s="356">
        <v>17</v>
      </c>
      <c r="C7798" s="357">
        <v>1912.4835482039996</v>
      </c>
      <c r="D7798" s="357">
        <v>1936.6734531100001</v>
      </c>
      <c r="E7798" s="357">
        <v>6.4820344710000022</v>
      </c>
    </row>
    <row r="7799" spans="1:5">
      <c r="A7799" s="355">
        <f t="shared" si="121"/>
        <v>45982</v>
      </c>
      <c r="B7799" s="356">
        <v>18</v>
      </c>
      <c r="C7799" s="357">
        <v>1990.9878424140004</v>
      </c>
      <c r="D7799" s="357">
        <v>2041.1642616630002</v>
      </c>
      <c r="E7799" s="357">
        <v>6.0065446909999993</v>
      </c>
    </row>
    <row r="7800" spans="1:5">
      <c r="A7800" s="355">
        <f t="shared" si="121"/>
        <v>45982</v>
      </c>
      <c r="B7800" s="356">
        <v>19</v>
      </c>
      <c r="C7800" s="357">
        <v>1913.1679747560008</v>
      </c>
      <c r="D7800" s="357">
        <v>1990.0091470549994</v>
      </c>
      <c r="E7800" s="357">
        <v>6.8033931250000004</v>
      </c>
    </row>
    <row r="7801" spans="1:5">
      <c r="A7801" s="355">
        <f t="shared" si="121"/>
        <v>45982</v>
      </c>
      <c r="B7801" s="356">
        <v>20</v>
      </c>
      <c r="C7801" s="357">
        <v>1811.8764584539997</v>
      </c>
      <c r="D7801" s="357">
        <v>1889.6049881499998</v>
      </c>
      <c r="E7801" s="357">
        <v>7.2576745660000013</v>
      </c>
    </row>
    <row r="7802" spans="1:5">
      <c r="A7802" s="355">
        <f t="shared" si="121"/>
        <v>45982</v>
      </c>
      <c r="B7802" s="356">
        <v>21</v>
      </c>
      <c r="C7802" s="357">
        <v>1681.2843940019998</v>
      </c>
      <c r="D7802" s="357">
        <v>1747.8117676239999</v>
      </c>
      <c r="E7802" s="357">
        <v>7.1075899919999994</v>
      </c>
    </row>
    <row r="7803" spans="1:5">
      <c r="A7803" s="355">
        <f t="shared" si="121"/>
        <v>45982</v>
      </c>
      <c r="B7803" s="356">
        <v>22</v>
      </c>
      <c r="C7803" s="357">
        <v>1657.4951077190001</v>
      </c>
      <c r="D7803" s="357">
        <v>1603.7041701339999</v>
      </c>
      <c r="E7803" s="357">
        <v>12.902696797000003</v>
      </c>
    </row>
    <row r="7804" spans="1:5">
      <c r="A7804" s="355">
        <f t="shared" si="121"/>
        <v>45982</v>
      </c>
      <c r="B7804" s="356">
        <v>23</v>
      </c>
      <c r="C7804" s="357">
        <v>1482.7668271369998</v>
      </c>
      <c r="D7804" s="357">
        <v>1452.0710074300005</v>
      </c>
      <c r="E7804" s="357">
        <v>7.2216579899999971</v>
      </c>
    </row>
    <row r="7805" spans="1:5">
      <c r="A7805" s="355">
        <f t="shared" si="121"/>
        <v>45983</v>
      </c>
      <c r="B7805" s="356">
        <v>0</v>
      </c>
      <c r="C7805" s="357">
        <v>1261.5321985369997</v>
      </c>
      <c r="D7805" s="357">
        <v>1348.4417904330001</v>
      </c>
      <c r="E7805" s="357">
        <v>7.0807849170000008</v>
      </c>
    </row>
    <row r="7806" spans="1:5">
      <c r="A7806" s="355">
        <f t="shared" si="121"/>
        <v>45983</v>
      </c>
      <c r="B7806" s="356">
        <v>1</v>
      </c>
      <c r="C7806" s="357">
        <v>1155.1749204879995</v>
      </c>
      <c r="D7806" s="357">
        <v>1260.3637896739999</v>
      </c>
      <c r="E7806" s="357">
        <v>7.3604222690000025</v>
      </c>
    </row>
    <row r="7807" spans="1:5">
      <c r="A7807" s="355">
        <f t="shared" si="121"/>
        <v>45983</v>
      </c>
      <c r="B7807" s="356">
        <v>2</v>
      </c>
      <c r="C7807" s="357">
        <v>1112.2831716590001</v>
      </c>
      <c r="D7807" s="357">
        <v>1213.6611985929999</v>
      </c>
      <c r="E7807" s="357">
        <v>7.5019809379999991</v>
      </c>
    </row>
    <row r="7808" spans="1:5">
      <c r="A7808" s="355">
        <f t="shared" si="121"/>
        <v>45983</v>
      </c>
      <c r="B7808" s="356">
        <v>3</v>
      </c>
      <c r="C7808" s="357">
        <v>1111.5842226500004</v>
      </c>
      <c r="D7808" s="357">
        <v>1218.2809319099997</v>
      </c>
      <c r="E7808" s="357">
        <v>7.4350991500000001</v>
      </c>
    </row>
    <row r="7809" spans="1:5">
      <c r="A7809" s="355">
        <f t="shared" si="121"/>
        <v>45983</v>
      </c>
      <c r="B7809" s="356">
        <v>4</v>
      </c>
      <c r="C7809" s="357">
        <v>1189.713301363</v>
      </c>
      <c r="D7809" s="357">
        <v>1252.434344089</v>
      </c>
      <c r="E7809" s="357">
        <v>7.0874077430000009</v>
      </c>
    </row>
    <row r="7810" spans="1:5">
      <c r="A7810" s="355">
        <f t="shared" si="121"/>
        <v>45983</v>
      </c>
      <c r="B7810" s="356">
        <v>5</v>
      </c>
      <c r="C7810" s="357">
        <v>1228.424391408</v>
      </c>
      <c r="D7810" s="357">
        <v>1320.9131335670004</v>
      </c>
      <c r="E7810" s="357">
        <v>7.6009388300000014</v>
      </c>
    </row>
    <row r="7811" spans="1:5">
      <c r="A7811" s="355">
        <f t="shared" si="121"/>
        <v>45983</v>
      </c>
      <c r="B7811" s="356">
        <v>6</v>
      </c>
      <c r="C7811" s="357">
        <v>1352.2124968510004</v>
      </c>
      <c r="D7811" s="357">
        <v>1395.9648619870006</v>
      </c>
      <c r="E7811" s="357">
        <v>6.9691002669999973</v>
      </c>
    </row>
    <row r="7812" spans="1:5">
      <c r="A7812" s="355">
        <f t="shared" si="121"/>
        <v>45983</v>
      </c>
      <c r="B7812" s="356">
        <v>7</v>
      </c>
      <c r="C7812" s="357">
        <v>1470.3078121790008</v>
      </c>
      <c r="D7812" s="357">
        <v>1536.3645961410002</v>
      </c>
      <c r="E7812" s="357">
        <v>6.2947529680000009</v>
      </c>
    </row>
    <row r="7813" spans="1:5">
      <c r="A7813" s="355">
        <f t="shared" si="121"/>
        <v>45983</v>
      </c>
      <c r="B7813" s="356">
        <v>8</v>
      </c>
      <c r="C7813" s="357">
        <v>1500.2678686619993</v>
      </c>
      <c r="D7813" s="357">
        <v>1638.9160136130001</v>
      </c>
      <c r="E7813" s="357">
        <v>6.5728310710000013</v>
      </c>
    </row>
    <row r="7814" spans="1:5">
      <c r="A7814" s="355">
        <f t="shared" ref="A7814:A7877" si="122">IF(B7814=0,A7813+1,A7813)</f>
        <v>45983</v>
      </c>
      <c r="B7814" s="356">
        <v>9</v>
      </c>
      <c r="C7814" s="357">
        <v>1537.5419685019995</v>
      </c>
      <c r="D7814" s="357">
        <v>1703.6602567669997</v>
      </c>
      <c r="E7814" s="357">
        <v>6.1929884630000007</v>
      </c>
    </row>
    <row r="7815" spans="1:5">
      <c r="A7815" s="355">
        <f t="shared" si="122"/>
        <v>45983</v>
      </c>
      <c r="B7815" s="356">
        <v>10</v>
      </c>
      <c r="C7815" s="357">
        <v>1563.4447506479994</v>
      </c>
      <c r="D7815" s="357">
        <v>1728.2259035599998</v>
      </c>
      <c r="E7815" s="357">
        <v>6.1840685640000004</v>
      </c>
    </row>
    <row r="7816" spans="1:5">
      <c r="A7816" s="355">
        <f t="shared" si="122"/>
        <v>45983</v>
      </c>
      <c r="B7816" s="356">
        <v>11</v>
      </c>
      <c r="C7816" s="357">
        <v>1590.586223431</v>
      </c>
      <c r="D7816" s="357">
        <v>1757.9933561719999</v>
      </c>
      <c r="E7816" s="357">
        <v>6.2131716760000009</v>
      </c>
    </row>
    <row r="7817" spans="1:5">
      <c r="A7817" s="355">
        <f t="shared" si="122"/>
        <v>45983</v>
      </c>
      <c r="B7817" s="356">
        <v>12</v>
      </c>
      <c r="C7817" s="357">
        <v>1579.3173260320002</v>
      </c>
      <c r="D7817" s="357">
        <v>1743.3149815660001</v>
      </c>
      <c r="E7817" s="357">
        <v>7.3095173320000013</v>
      </c>
    </row>
    <row r="7818" spans="1:5">
      <c r="A7818" s="355">
        <f t="shared" si="122"/>
        <v>45983</v>
      </c>
      <c r="B7818" s="356">
        <v>13</v>
      </c>
      <c r="C7818" s="357">
        <v>1560.0430207479994</v>
      </c>
      <c r="D7818" s="357">
        <v>1706.4865332109998</v>
      </c>
      <c r="E7818" s="357">
        <v>6.8232599380000014</v>
      </c>
    </row>
    <row r="7819" spans="1:5">
      <c r="A7819" s="355">
        <f t="shared" si="122"/>
        <v>45983</v>
      </c>
      <c r="B7819" s="356">
        <v>14</v>
      </c>
      <c r="C7819" s="357">
        <v>1535.5265945219996</v>
      </c>
      <c r="D7819" s="357">
        <v>1702.7729693479996</v>
      </c>
      <c r="E7819" s="357">
        <v>6.1059058150000007</v>
      </c>
    </row>
    <row r="7820" spans="1:5">
      <c r="A7820" s="355">
        <f t="shared" si="122"/>
        <v>45983</v>
      </c>
      <c r="B7820" s="356">
        <v>15</v>
      </c>
      <c r="C7820" s="357">
        <v>1581.6831580040005</v>
      </c>
      <c r="D7820" s="357">
        <v>1714.0455551989996</v>
      </c>
      <c r="E7820" s="357">
        <v>5.6482471380000003</v>
      </c>
    </row>
    <row r="7821" spans="1:5">
      <c r="A7821" s="355">
        <f t="shared" si="122"/>
        <v>45983</v>
      </c>
      <c r="B7821" s="356">
        <v>16</v>
      </c>
      <c r="C7821" s="357">
        <v>1559.9335653989999</v>
      </c>
      <c r="D7821" s="357">
        <v>1717.9236487030005</v>
      </c>
      <c r="E7821" s="357">
        <v>6.1563307449999991</v>
      </c>
    </row>
    <row r="7822" spans="1:5">
      <c r="A7822" s="355">
        <f t="shared" si="122"/>
        <v>45983</v>
      </c>
      <c r="B7822" s="356">
        <v>17</v>
      </c>
      <c r="C7822" s="357">
        <v>1642.9865691479997</v>
      </c>
      <c r="D7822" s="357">
        <v>1795.270075359</v>
      </c>
      <c r="E7822" s="357">
        <v>6.7551236379999997</v>
      </c>
    </row>
    <row r="7823" spans="1:5">
      <c r="A7823" s="355">
        <f t="shared" si="122"/>
        <v>45983</v>
      </c>
      <c r="B7823" s="356">
        <v>18</v>
      </c>
      <c r="C7823" s="357">
        <v>1742.5942519969992</v>
      </c>
      <c r="D7823" s="357">
        <v>1893.4601803889998</v>
      </c>
      <c r="E7823" s="357">
        <v>6.7537642060000005</v>
      </c>
    </row>
    <row r="7824" spans="1:5">
      <c r="A7824" s="355">
        <f t="shared" si="122"/>
        <v>45983</v>
      </c>
      <c r="B7824" s="356">
        <v>19</v>
      </c>
      <c r="C7824" s="357">
        <v>1759.6668880009991</v>
      </c>
      <c r="D7824" s="357">
        <v>1860.4383322799997</v>
      </c>
      <c r="E7824" s="357">
        <v>6.8437826950000007</v>
      </c>
    </row>
    <row r="7825" spans="1:5">
      <c r="A7825" s="355">
        <f t="shared" si="122"/>
        <v>45983</v>
      </c>
      <c r="B7825" s="356">
        <v>20</v>
      </c>
      <c r="C7825" s="357">
        <v>1622.8813883630007</v>
      </c>
      <c r="D7825" s="357">
        <v>1776.8094085759999</v>
      </c>
      <c r="E7825" s="357">
        <v>7.1989141240000007</v>
      </c>
    </row>
    <row r="7826" spans="1:5">
      <c r="A7826" s="355">
        <f t="shared" si="122"/>
        <v>45983</v>
      </c>
      <c r="B7826" s="356">
        <v>21</v>
      </c>
      <c r="C7826" s="357">
        <v>1524.1466532339998</v>
      </c>
      <c r="D7826" s="357">
        <v>1653.9104671849998</v>
      </c>
      <c r="E7826" s="357">
        <v>7.2508585140000017</v>
      </c>
    </row>
    <row r="7827" spans="1:5">
      <c r="A7827" s="355">
        <f t="shared" si="122"/>
        <v>45983</v>
      </c>
      <c r="B7827" s="356">
        <v>22</v>
      </c>
      <c r="C7827" s="357">
        <v>1510.9497922370001</v>
      </c>
      <c r="D7827" s="357">
        <v>1524.4387854830002</v>
      </c>
      <c r="E7827" s="357">
        <v>7.1899189679999971</v>
      </c>
    </row>
    <row r="7828" spans="1:5">
      <c r="A7828" s="355">
        <f t="shared" si="122"/>
        <v>45983</v>
      </c>
      <c r="B7828" s="356">
        <v>23</v>
      </c>
      <c r="C7828" s="357">
        <v>1317.2721289849999</v>
      </c>
      <c r="D7828" s="357">
        <v>1386.8311887109994</v>
      </c>
      <c r="E7828" s="357">
        <v>6.8407465319999998</v>
      </c>
    </row>
    <row r="7829" spans="1:5">
      <c r="A7829" s="355">
        <f t="shared" si="122"/>
        <v>45984</v>
      </c>
      <c r="B7829" s="356">
        <v>0</v>
      </c>
      <c r="C7829" s="357">
        <v>1238.2336725250002</v>
      </c>
      <c r="D7829" s="357">
        <v>1274.0341763669999</v>
      </c>
      <c r="E7829" s="357">
        <v>8.4061213809999984</v>
      </c>
    </row>
    <row r="7830" spans="1:5">
      <c r="A7830" s="355">
        <f t="shared" si="122"/>
        <v>45984</v>
      </c>
      <c r="B7830" s="356">
        <v>1</v>
      </c>
      <c r="C7830" s="357">
        <v>1176.9057328019999</v>
      </c>
      <c r="D7830" s="357">
        <v>1215.8604720280002</v>
      </c>
      <c r="E7830" s="357">
        <v>7.8384523759999993</v>
      </c>
    </row>
    <row r="7831" spans="1:5">
      <c r="A7831" s="355">
        <f t="shared" si="122"/>
        <v>45984</v>
      </c>
      <c r="B7831" s="356">
        <v>2</v>
      </c>
      <c r="C7831" s="357">
        <v>1140.3597359719997</v>
      </c>
      <c r="D7831" s="357">
        <v>1171.8335110470002</v>
      </c>
      <c r="E7831" s="357">
        <v>7.886011733000001</v>
      </c>
    </row>
    <row r="7832" spans="1:5">
      <c r="A7832" s="355">
        <f t="shared" si="122"/>
        <v>45984</v>
      </c>
      <c r="B7832" s="356">
        <v>3</v>
      </c>
      <c r="C7832" s="357">
        <v>1122.3554165459998</v>
      </c>
      <c r="D7832" s="357">
        <v>1155.0655830560004</v>
      </c>
      <c r="E7832" s="357">
        <v>7.6543562990000025</v>
      </c>
    </row>
    <row r="7833" spans="1:5">
      <c r="A7833" s="355">
        <f t="shared" si="122"/>
        <v>45984</v>
      </c>
      <c r="B7833" s="356">
        <v>4</v>
      </c>
      <c r="C7833" s="357">
        <v>1125.1311294660004</v>
      </c>
      <c r="D7833" s="357">
        <v>1158.0613670140001</v>
      </c>
      <c r="E7833" s="357">
        <v>8.3490517129999997</v>
      </c>
    </row>
    <row r="7834" spans="1:5">
      <c r="A7834" s="355">
        <f t="shared" si="122"/>
        <v>45984</v>
      </c>
      <c r="B7834" s="356">
        <v>5</v>
      </c>
      <c r="C7834" s="357">
        <v>1142.8750735709998</v>
      </c>
      <c r="D7834" s="357">
        <v>1193.8563929900001</v>
      </c>
      <c r="E7834" s="357">
        <v>7.8893515259999996</v>
      </c>
    </row>
    <row r="7835" spans="1:5">
      <c r="A7835" s="355">
        <f t="shared" si="122"/>
        <v>45984</v>
      </c>
      <c r="B7835" s="356">
        <v>6</v>
      </c>
      <c r="C7835" s="357">
        <v>1161.9580278919996</v>
      </c>
      <c r="D7835" s="357">
        <v>1221.8688527119996</v>
      </c>
      <c r="E7835" s="357">
        <v>6.7701880500000016</v>
      </c>
    </row>
    <row r="7836" spans="1:5">
      <c r="A7836" s="355">
        <f t="shared" si="122"/>
        <v>45984</v>
      </c>
      <c r="B7836" s="356">
        <v>7</v>
      </c>
      <c r="C7836" s="357">
        <v>1161.2422507590004</v>
      </c>
      <c r="D7836" s="357">
        <v>1318.1292109389999</v>
      </c>
      <c r="E7836" s="357">
        <v>6.8827377189999988</v>
      </c>
    </row>
    <row r="7837" spans="1:5">
      <c r="A7837" s="355">
        <f t="shared" si="122"/>
        <v>45984</v>
      </c>
      <c r="B7837" s="356">
        <v>8</v>
      </c>
      <c r="C7837" s="357">
        <v>1202.1615261959998</v>
      </c>
      <c r="D7837" s="357">
        <v>1405.0645286070003</v>
      </c>
      <c r="E7837" s="357">
        <v>12.215288478000005</v>
      </c>
    </row>
    <row r="7838" spans="1:5">
      <c r="A7838" s="355">
        <f t="shared" si="122"/>
        <v>45984</v>
      </c>
      <c r="B7838" s="356">
        <v>9</v>
      </c>
      <c r="C7838" s="357">
        <v>1266.3398197470008</v>
      </c>
      <c r="D7838" s="357">
        <v>1460.2949980649998</v>
      </c>
      <c r="E7838" s="357">
        <v>10.030848407000001</v>
      </c>
    </row>
    <row r="7839" spans="1:5">
      <c r="A7839" s="355">
        <f t="shared" si="122"/>
        <v>45984</v>
      </c>
      <c r="B7839" s="356">
        <v>10</v>
      </c>
      <c r="C7839" s="357">
        <v>1294.2872841009998</v>
      </c>
      <c r="D7839" s="357">
        <v>1486.2319330019998</v>
      </c>
      <c r="E7839" s="357">
        <v>9.7692980820000006</v>
      </c>
    </row>
    <row r="7840" spans="1:5">
      <c r="A7840" s="355">
        <f t="shared" si="122"/>
        <v>45984</v>
      </c>
      <c r="B7840" s="356">
        <v>11</v>
      </c>
      <c r="C7840" s="357">
        <v>1354.1640396569987</v>
      </c>
      <c r="D7840" s="357">
        <v>1505.575053759</v>
      </c>
      <c r="E7840" s="357">
        <v>11.303718689</v>
      </c>
    </row>
    <row r="7841" spans="1:5">
      <c r="A7841" s="355">
        <f t="shared" si="122"/>
        <v>45984</v>
      </c>
      <c r="B7841" s="356">
        <v>12</v>
      </c>
      <c r="C7841" s="357">
        <v>1360.4406495249991</v>
      </c>
      <c r="D7841" s="357">
        <v>1508.417149272</v>
      </c>
      <c r="E7841" s="357">
        <v>11.045624321000002</v>
      </c>
    </row>
    <row r="7842" spans="1:5">
      <c r="A7842" s="355">
        <f t="shared" si="122"/>
        <v>45984</v>
      </c>
      <c r="B7842" s="356">
        <v>13</v>
      </c>
      <c r="C7842" s="357">
        <v>1369.7439562149993</v>
      </c>
      <c r="D7842" s="357">
        <v>1500.2217923870003</v>
      </c>
      <c r="E7842" s="357">
        <v>10.865359794999996</v>
      </c>
    </row>
    <row r="7843" spans="1:5">
      <c r="A7843" s="355">
        <f t="shared" si="122"/>
        <v>45984</v>
      </c>
      <c r="B7843" s="356">
        <v>14</v>
      </c>
      <c r="C7843" s="357">
        <v>1391.1104289530003</v>
      </c>
      <c r="D7843" s="357">
        <v>1518.1863015210004</v>
      </c>
      <c r="E7843" s="357">
        <v>10.723311981999995</v>
      </c>
    </row>
    <row r="7844" spans="1:5">
      <c r="A7844" s="355">
        <f t="shared" si="122"/>
        <v>45984</v>
      </c>
      <c r="B7844" s="356">
        <v>15</v>
      </c>
      <c r="C7844" s="357">
        <v>1429.319771084</v>
      </c>
      <c r="D7844" s="357">
        <v>1540.1535538460002</v>
      </c>
      <c r="E7844" s="357">
        <v>10.597403305000002</v>
      </c>
    </row>
    <row r="7845" spans="1:5">
      <c r="A7845" s="355">
        <f t="shared" si="122"/>
        <v>45984</v>
      </c>
      <c r="B7845" s="356">
        <v>16</v>
      </c>
      <c r="C7845" s="357">
        <v>1459.74847073</v>
      </c>
      <c r="D7845" s="357">
        <v>1560.6339951439998</v>
      </c>
      <c r="E7845" s="357">
        <v>11.124715004999999</v>
      </c>
    </row>
    <row r="7846" spans="1:5">
      <c r="A7846" s="355">
        <f t="shared" si="122"/>
        <v>45984</v>
      </c>
      <c r="B7846" s="356">
        <v>17</v>
      </c>
      <c r="C7846" s="357">
        <v>1582.0498297399995</v>
      </c>
      <c r="D7846" s="357">
        <v>1657.2897998759995</v>
      </c>
      <c r="E7846" s="357">
        <v>12.133270691000003</v>
      </c>
    </row>
    <row r="7847" spans="1:5">
      <c r="A7847" s="355">
        <f t="shared" si="122"/>
        <v>45984</v>
      </c>
      <c r="B7847" s="356">
        <v>18</v>
      </c>
      <c r="C7847" s="357">
        <v>1625.4671785310002</v>
      </c>
      <c r="D7847" s="357">
        <v>1787.893320358</v>
      </c>
      <c r="E7847" s="357">
        <v>12.373362125</v>
      </c>
    </row>
    <row r="7848" spans="1:5">
      <c r="A7848" s="355">
        <f t="shared" si="122"/>
        <v>45984</v>
      </c>
      <c r="B7848" s="356">
        <v>19</v>
      </c>
      <c r="C7848" s="357">
        <v>1618.421977533</v>
      </c>
      <c r="D7848" s="357">
        <v>1782.2026868120004</v>
      </c>
      <c r="E7848" s="357">
        <v>12.766028073999999</v>
      </c>
    </row>
    <row r="7849" spans="1:5">
      <c r="A7849" s="355">
        <f t="shared" si="122"/>
        <v>45984</v>
      </c>
      <c r="B7849" s="356">
        <v>20</v>
      </c>
      <c r="C7849" s="357">
        <v>1533.5078897079998</v>
      </c>
      <c r="D7849" s="357">
        <v>1712.6644374480002</v>
      </c>
      <c r="E7849" s="357">
        <v>13.146297138000001</v>
      </c>
    </row>
    <row r="7850" spans="1:5">
      <c r="A7850" s="355">
        <f t="shared" si="122"/>
        <v>45984</v>
      </c>
      <c r="B7850" s="356">
        <v>21</v>
      </c>
      <c r="C7850" s="357">
        <v>1378.9689874440003</v>
      </c>
      <c r="D7850" s="357">
        <v>1573.7749320679995</v>
      </c>
      <c r="E7850" s="357">
        <v>13.549584825</v>
      </c>
    </row>
    <row r="7851" spans="1:5">
      <c r="A7851" s="355">
        <f t="shared" si="122"/>
        <v>45984</v>
      </c>
      <c r="B7851" s="356">
        <v>22</v>
      </c>
      <c r="C7851" s="357">
        <v>1363.0609170300004</v>
      </c>
      <c r="D7851" s="357">
        <v>1441.641130899</v>
      </c>
      <c r="E7851" s="357">
        <v>14.283546060000003</v>
      </c>
    </row>
    <row r="7852" spans="1:5">
      <c r="A7852" s="355">
        <f t="shared" si="122"/>
        <v>45984</v>
      </c>
      <c r="B7852" s="356">
        <v>23</v>
      </c>
      <c r="C7852" s="357">
        <v>1215.5386568219999</v>
      </c>
      <c r="D7852" s="357">
        <v>1299.0447084249995</v>
      </c>
      <c r="E7852" s="357">
        <v>17.158571810999998</v>
      </c>
    </row>
    <row r="7853" spans="1:5">
      <c r="A7853" s="355">
        <f t="shared" si="122"/>
        <v>45985</v>
      </c>
      <c r="B7853" s="356">
        <v>0</v>
      </c>
      <c r="C7853" s="357">
        <v>1052.7047411159999</v>
      </c>
      <c r="D7853" s="357">
        <v>1197.2745329869997</v>
      </c>
      <c r="E7853" s="357">
        <v>17.292213107999991</v>
      </c>
    </row>
    <row r="7854" spans="1:5">
      <c r="A7854" s="355">
        <f t="shared" si="122"/>
        <v>45985</v>
      </c>
      <c r="B7854" s="356">
        <v>1</v>
      </c>
      <c r="C7854" s="357">
        <v>994.55978820199971</v>
      </c>
      <c r="D7854" s="357">
        <v>1137.2424194109997</v>
      </c>
      <c r="E7854" s="357">
        <v>18.072249942999996</v>
      </c>
    </row>
    <row r="7855" spans="1:5">
      <c r="A7855" s="355">
        <f t="shared" si="122"/>
        <v>45985</v>
      </c>
      <c r="B7855" s="356">
        <v>2</v>
      </c>
      <c r="C7855" s="357">
        <v>999.96682525400024</v>
      </c>
      <c r="D7855" s="357">
        <v>1129.5516323469999</v>
      </c>
      <c r="E7855" s="357">
        <v>18.296189727000005</v>
      </c>
    </row>
    <row r="7856" spans="1:5">
      <c r="A7856" s="355">
        <f t="shared" si="122"/>
        <v>45985</v>
      </c>
      <c r="B7856" s="356">
        <v>3</v>
      </c>
      <c r="C7856" s="357">
        <v>996.35559337300015</v>
      </c>
      <c r="D7856" s="357">
        <v>1132.0243765820007</v>
      </c>
      <c r="E7856" s="357">
        <v>13.515058276999996</v>
      </c>
    </row>
    <row r="7857" spans="1:5">
      <c r="A7857" s="355">
        <f t="shared" si="122"/>
        <v>45985</v>
      </c>
      <c r="B7857" s="356">
        <v>4</v>
      </c>
      <c r="C7857" s="357">
        <v>1055.5179192109999</v>
      </c>
      <c r="D7857" s="357">
        <v>1183.3223569420004</v>
      </c>
      <c r="E7857" s="357">
        <v>15.372192740000001</v>
      </c>
    </row>
    <row r="7858" spans="1:5">
      <c r="A7858" s="355">
        <f t="shared" si="122"/>
        <v>45985</v>
      </c>
      <c r="B7858" s="356">
        <v>5</v>
      </c>
      <c r="C7858" s="357">
        <v>1171.8402167219999</v>
      </c>
      <c r="D7858" s="357">
        <v>1296.198940971</v>
      </c>
      <c r="E7858" s="357">
        <v>12.175497338999998</v>
      </c>
    </row>
    <row r="7859" spans="1:5">
      <c r="A7859" s="355">
        <f t="shared" si="122"/>
        <v>45985</v>
      </c>
      <c r="B7859" s="356">
        <v>6</v>
      </c>
      <c r="C7859" s="357">
        <v>1277.5981282569999</v>
      </c>
      <c r="D7859" s="357">
        <v>1424.72256494</v>
      </c>
      <c r="E7859" s="357">
        <v>11.311372789000004</v>
      </c>
    </row>
    <row r="7860" spans="1:5">
      <c r="A7860" s="355">
        <f t="shared" si="122"/>
        <v>45985</v>
      </c>
      <c r="B7860" s="356">
        <v>7</v>
      </c>
      <c r="C7860" s="357">
        <v>1478.3690042439987</v>
      </c>
      <c r="D7860" s="357">
        <v>1602.4752421820001</v>
      </c>
      <c r="E7860" s="357">
        <v>11.249548474000003</v>
      </c>
    </row>
    <row r="7861" spans="1:5">
      <c r="A7861" s="355">
        <f t="shared" si="122"/>
        <v>45985</v>
      </c>
      <c r="B7861" s="356">
        <v>8</v>
      </c>
      <c r="C7861" s="357">
        <v>1578.8162211569997</v>
      </c>
      <c r="D7861" s="357">
        <v>1701.0903878840002</v>
      </c>
      <c r="E7861" s="357">
        <v>13.019065672000002</v>
      </c>
    </row>
    <row r="7862" spans="1:5">
      <c r="A7862" s="355">
        <f t="shared" si="122"/>
        <v>45985</v>
      </c>
      <c r="B7862" s="356">
        <v>9</v>
      </c>
      <c r="C7862" s="357">
        <v>1647.1943605899994</v>
      </c>
      <c r="D7862" s="357">
        <v>1754.0699021190001</v>
      </c>
      <c r="E7862" s="357">
        <v>13.203281561000004</v>
      </c>
    </row>
    <row r="7863" spans="1:5">
      <c r="A7863" s="355">
        <f t="shared" si="122"/>
        <v>45985</v>
      </c>
      <c r="B7863" s="356">
        <v>10</v>
      </c>
      <c r="C7863" s="357">
        <v>1708.7129911759998</v>
      </c>
      <c r="D7863" s="357">
        <v>1809.0285196359998</v>
      </c>
      <c r="E7863" s="357">
        <v>12.621761016999997</v>
      </c>
    </row>
    <row r="7864" spans="1:5">
      <c r="A7864" s="355">
        <f t="shared" si="122"/>
        <v>45985</v>
      </c>
      <c r="B7864" s="356">
        <v>11</v>
      </c>
      <c r="C7864" s="357">
        <v>1748.2186656890003</v>
      </c>
      <c r="D7864" s="357">
        <v>1853.005571146</v>
      </c>
      <c r="E7864" s="357">
        <v>13.081795068</v>
      </c>
    </row>
    <row r="7865" spans="1:5">
      <c r="A7865" s="355">
        <f t="shared" si="122"/>
        <v>45985</v>
      </c>
      <c r="B7865" s="356">
        <v>12</v>
      </c>
      <c r="C7865" s="357">
        <v>1775.7179633360004</v>
      </c>
      <c r="D7865" s="357">
        <v>1872.1741799070001</v>
      </c>
      <c r="E7865" s="357">
        <v>12.542652469999991</v>
      </c>
    </row>
    <row r="7866" spans="1:5">
      <c r="A7866" s="355">
        <f t="shared" si="122"/>
        <v>45985</v>
      </c>
      <c r="B7866" s="356">
        <v>13</v>
      </c>
      <c r="C7866" s="357">
        <v>1756.5467654180002</v>
      </c>
      <c r="D7866" s="357">
        <v>1873.8307511310002</v>
      </c>
      <c r="E7866" s="357">
        <v>13.388929593999999</v>
      </c>
    </row>
    <row r="7867" spans="1:5">
      <c r="A7867" s="355">
        <f t="shared" si="122"/>
        <v>45985</v>
      </c>
      <c r="B7867" s="356">
        <v>14</v>
      </c>
      <c r="C7867" s="357">
        <v>1724.3706224169994</v>
      </c>
      <c r="D7867" s="357">
        <v>1879.0960978459998</v>
      </c>
      <c r="E7867" s="357">
        <v>14.605896008000004</v>
      </c>
    </row>
    <row r="7868" spans="1:5">
      <c r="A7868" s="355">
        <f t="shared" si="122"/>
        <v>45985</v>
      </c>
      <c r="B7868" s="356">
        <v>15</v>
      </c>
      <c r="C7868" s="357">
        <v>1775.7567487489991</v>
      </c>
      <c r="D7868" s="357">
        <v>1925.4674419159996</v>
      </c>
      <c r="E7868" s="357">
        <v>14.905680463999998</v>
      </c>
    </row>
    <row r="7869" spans="1:5">
      <c r="A7869" s="355">
        <f t="shared" si="122"/>
        <v>45985</v>
      </c>
      <c r="B7869" s="356">
        <v>16</v>
      </c>
      <c r="C7869" s="357">
        <v>1766.1533287839998</v>
      </c>
      <c r="D7869" s="357">
        <v>1918.924390398</v>
      </c>
      <c r="E7869" s="357">
        <v>15.774923134999998</v>
      </c>
    </row>
    <row r="7870" spans="1:5">
      <c r="A7870" s="355">
        <f t="shared" si="122"/>
        <v>45985</v>
      </c>
      <c r="B7870" s="356">
        <v>17</v>
      </c>
      <c r="C7870" s="357">
        <v>1822.7202381419995</v>
      </c>
      <c r="D7870" s="357">
        <v>1962.9803870380003</v>
      </c>
      <c r="E7870" s="357">
        <v>13.965733252</v>
      </c>
    </row>
    <row r="7871" spans="1:5">
      <c r="A7871" s="355">
        <f t="shared" si="122"/>
        <v>45985</v>
      </c>
      <c r="B7871" s="356">
        <v>18</v>
      </c>
      <c r="C7871" s="357">
        <v>1979.3009121310001</v>
      </c>
      <c r="D7871" s="357">
        <v>2058.3645707079991</v>
      </c>
      <c r="E7871" s="357">
        <v>12.629962668000001</v>
      </c>
    </row>
    <row r="7872" spans="1:5">
      <c r="A7872" s="355">
        <f t="shared" si="122"/>
        <v>45985</v>
      </c>
      <c r="B7872" s="356">
        <v>19</v>
      </c>
      <c r="C7872" s="357">
        <v>1973.9378052279994</v>
      </c>
      <c r="D7872" s="357">
        <v>2025.0660137570003</v>
      </c>
      <c r="E7872" s="357">
        <v>14.774453505000002</v>
      </c>
    </row>
    <row r="7873" spans="1:5">
      <c r="A7873" s="355">
        <f t="shared" si="122"/>
        <v>45985</v>
      </c>
      <c r="B7873" s="356">
        <v>20</v>
      </c>
      <c r="C7873" s="357">
        <v>1861.6925882700002</v>
      </c>
      <c r="D7873" s="357">
        <v>1917.232520605</v>
      </c>
      <c r="E7873" s="357">
        <v>13.827193344999992</v>
      </c>
    </row>
    <row r="7874" spans="1:5">
      <c r="A7874" s="355">
        <f t="shared" si="122"/>
        <v>45985</v>
      </c>
      <c r="B7874" s="356">
        <v>21</v>
      </c>
      <c r="C7874" s="357">
        <v>1637.1780505619997</v>
      </c>
      <c r="D7874" s="357">
        <v>1757.6815821370001</v>
      </c>
      <c r="E7874" s="357">
        <v>13.149197693999996</v>
      </c>
    </row>
    <row r="7875" spans="1:5">
      <c r="A7875" s="355">
        <f t="shared" si="122"/>
        <v>45985</v>
      </c>
      <c r="B7875" s="356">
        <v>22</v>
      </c>
      <c r="C7875" s="357">
        <v>1613.2040297829999</v>
      </c>
      <c r="D7875" s="357">
        <v>1603.8625811110001</v>
      </c>
      <c r="E7875" s="357">
        <v>16.384647491999996</v>
      </c>
    </row>
    <row r="7876" spans="1:5">
      <c r="A7876" s="355">
        <f t="shared" si="122"/>
        <v>45985</v>
      </c>
      <c r="B7876" s="356">
        <v>23</v>
      </c>
      <c r="C7876" s="357">
        <v>1385.1620141160001</v>
      </c>
      <c r="D7876" s="357">
        <v>1441.8829197480004</v>
      </c>
      <c r="E7876" s="357">
        <v>16.210430002000003</v>
      </c>
    </row>
    <row r="7877" spans="1:5">
      <c r="A7877" s="355">
        <f t="shared" si="122"/>
        <v>45986</v>
      </c>
      <c r="B7877" s="356">
        <v>0</v>
      </c>
      <c r="C7877" s="357">
        <v>1308.4715582619997</v>
      </c>
      <c r="D7877" s="357">
        <v>1332.8244654059997</v>
      </c>
      <c r="E7877" s="357">
        <v>13.820903239000002</v>
      </c>
    </row>
    <row r="7878" spans="1:5">
      <c r="A7878" s="355">
        <f t="shared" ref="A7878:A7941" si="123">IF(B7878=0,A7877+1,A7877)</f>
        <v>45986</v>
      </c>
      <c r="B7878" s="356">
        <v>1</v>
      </c>
      <c r="C7878" s="357">
        <v>1255.8779678310002</v>
      </c>
      <c r="D7878" s="357">
        <v>1278.2934300890004</v>
      </c>
      <c r="E7878" s="357">
        <v>13.985225859</v>
      </c>
    </row>
    <row r="7879" spans="1:5">
      <c r="A7879" s="355">
        <f t="shared" si="123"/>
        <v>45986</v>
      </c>
      <c r="B7879" s="356">
        <v>2</v>
      </c>
      <c r="C7879" s="357">
        <v>1220.9665645629998</v>
      </c>
      <c r="D7879" s="357">
        <v>1244.8097533109999</v>
      </c>
      <c r="E7879" s="357">
        <v>13.219721073000001</v>
      </c>
    </row>
    <row r="7880" spans="1:5">
      <c r="A7880" s="355">
        <f t="shared" si="123"/>
        <v>45986</v>
      </c>
      <c r="B7880" s="356">
        <v>3</v>
      </c>
      <c r="C7880" s="357">
        <v>1211.0419005470001</v>
      </c>
      <c r="D7880" s="357">
        <v>1234.7886596670003</v>
      </c>
      <c r="E7880" s="357">
        <v>13.526838815999994</v>
      </c>
    </row>
    <row r="7881" spans="1:5">
      <c r="A7881" s="355">
        <f t="shared" si="123"/>
        <v>45986</v>
      </c>
      <c r="B7881" s="356">
        <v>4</v>
      </c>
      <c r="C7881" s="357">
        <v>1263.8868863770003</v>
      </c>
      <c r="D7881" s="357">
        <v>1286.5344416360008</v>
      </c>
      <c r="E7881" s="357">
        <v>14.630774053999996</v>
      </c>
    </row>
    <row r="7882" spans="1:5">
      <c r="A7882" s="355">
        <f t="shared" si="123"/>
        <v>45986</v>
      </c>
      <c r="B7882" s="356">
        <v>5</v>
      </c>
      <c r="C7882" s="357">
        <v>1414.029231559</v>
      </c>
      <c r="D7882" s="357">
        <v>1406.4572282419999</v>
      </c>
      <c r="E7882" s="357">
        <v>14.246864495000002</v>
      </c>
    </row>
    <row r="7883" spans="1:5">
      <c r="A7883" s="355">
        <f t="shared" si="123"/>
        <v>45986</v>
      </c>
      <c r="B7883" s="356">
        <v>6</v>
      </c>
      <c r="C7883" s="357">
        <v>1483.4817411300007</v>
      </c>
      <c r="D7883" s="357">
        <v>1519.3984201360001</v>
      </c>
      <c r="E7883" s="357">
        <v>12.730573091999998</v>
      </c>
    </row>
    <row r="7884" spans="1:5">
      <c r="A7884" s="355">
        <f t="shared" si="123"/>
        <v>45986</v>
      </c>
      <c r="B7884" s="356">
        <v>7</v>
      </c>
      <c r="C7884" s="357">
        <v>1630.9337764870011</v>
      </c>
      <c r="D7884" s="357">
        <v>1663.8257400559996</v>
      </c>
      <c r="E7884" s="357">
        <v>11.667996858999999</v>
      </c>
    </row>
    <row r="7885" spans="1:5">
      <c r="A7885" s="355">
        <f t="shared" si="123"/>
        <v>45986</v>
      </c>
      <c r="B7885" s="356">
        <v>8</v>
      </c>
      <c r="C7885" s="357">
        <v>1728.3267652339991</v>
      </c>
      <c r="D7885" s="357">
        <v>1752.3655868660003</v>
      </c>
      <c r="E7885" s="357">
        <v>12.803246574999999</v>
      </c>
    </row>
    <row r="7886" spans="1:5">
      <c r="A7886" s="355">
        <f t="shared" si="123"/>
        <v>45986</v>
      </c>
      <c r="B7886" s="356">
        <v>9</v>
      </c>
      <c r="C7886" s="357">
        <v>1798.6092681969994</v>
      </c>
      <c r="D7886" s="357">
        <v>1807.8904473469997</v>
      </c>
      <c r="E7886" s="357">
        <v>13.493252933000003</v>
      </c>
    </row>
    <row r="7887" spans="1:5">
      <c r="A7887" s="355">
        <f t="shared" si="123"/>
        <v>45986</v>
      </c>
      <c r="B7887" s="356">
        <v>10</v>
      </c>
      <c r="C7887" s="357">
        <v>1813.7414038289999</v>
      </c>
      <c r="D7887" s="357">
        <v>1843.7032323789997</v>
      </c>
      <c r="E7887" s="357">
        <v>13.549358113999997</v>
      </c>
    </row>
    <row r="7888" spans="1:5">
      <c r="A7888" s="355">
        <f t="shared" si="123"/>
        <v>45986</v>
      </c>
      <c r="B7888" s="356">
        <v>11</v>
      </c>
      <c r="C7888" s="357">
        <v>1881.1130234580003</v>
      </c>
      <c r="D7888" s="357">
        <v>1885.2046792649994</v>
      </c>
      <c r="E7888" s="357">
        <v>11.840877978999998</v>
      </c>
    </row>
    <row r="7889" spans="1:5">
      <c r="A7889" s="355">
        <f t="shared" si="123"/>
        <v>45986</v>
      </c>
      <c r="B7889" s="356">
        <v>12</v>
      </c>
      <c r="C7889" s="357">
        <v>1882.1556631539993</v>
      </c>
      <c r="D7889" s="357">
        <v>1909.4753084609999</v>
      </c>
      <c r="E7889" s="357">
        <v>6.3391086560000023</v>
      </c>
    </row>
    <row r="7890" spans="1:5">
      <c r="A7890" s="355">
        <f t="shared" si="123"/>
        <v>45986</v>
      </c>
      <c r="B7890" s="356">
        <v>13</v>
      </c>
      <c r="C7890" s="357">
        <v>1861.1369217380002</v>
      </c>
      <c r="D7890" s="357">
        <v>1910.1854444559995</v>
      </c>
      <c r="E7890" s="357">
        <v>6.6105239489999983</v>
      </c>
    </row>
    <row r="7891" spans="1:5">
      <c r="A7891" s="355">
        <f t="shared" si="123"/>
        <v>45986</v>
      </c>
      <c r="B7891" s="356">
        <v>14</v>
      </c>
      <c r="C7891" s="357">
        <v>1909.1487979579997</v>
      </c>
      <c r="D7891" s="357">
        <v>1954.7864096260005</v>
      </c>
      <c r="E7891" s="357">
        <v>8.6980783289999994</v>
      </c>
    </row>
    <row r="7892" spans="1:5">
      <c r="A7892" s="355">
        <f t="shared" si="123"/>
        <v>45986</v>
      </c>
      <c r="B7892" s="356">
        <v>15</v>
      </c>
      <c r="C7892" s="357">
        <v>1901.0397162380004</v>
      </c>
      <c r="D7892" s="357">
        <v>1975.7443768380008</v>
      </c>
      <c r="E7892" s="357">
        <v>7.6430232069999997</v>
      </c>
    </row>
    <row r="7893" spans="1:5">
      <c r="A7893" s="355">
        <f t="shared" si="123"/>
        <v>45986</v>
      </c>
      <c r="B7893" s="356">
        <v>16</v>
      </c>
      <c r="C7893" s="357">
        <v>1921.1966357400001</v>
      </c>
      <c r="D7893" s="357">
        <v>1956.4901716320001</v>
      </c>
      <c r="E7893" s="357">
        <v>7.1818671630000006</v>
      </c>
    </row>
    <row r="7894" spans="1:5">
      <c r="A7894" s="355">
        <f t="shared" si="123"/>
        <v>45986</v>
      </c>
      <c r="B7894" s="356">
        <v>17</v>
      </c>
      <c r="C7894" s="357">
        <v>1959.5977248729996</v>
      </c>
      <c r="D7894" s="357">
        <v>1989.2072868879998</v>
      </c>
      <c r="E7894" s="357">
        <v>9.1307151999999991</v>
      </c>
    </row>
    <row r="7895" spans="1:5">
      <c r="A7895" s="355">
        <f t="shared" si="123"/>
        <v>45986</v>
      </c>
      <c r="B7895" s="356">
        <v>18</v>
      </c>
      <c r="C7895" s="357">
        <v>2030.1342681920003</v>
      </c>
      <c r="D7895" s="357">
        <v>2066.2256861789997</v>
      </c>
      <c r="E7895" s="357">
        <v>8.3942919430000007</v>
      </c>
    </row>
    <row r="7896" spans="1:5">
      <c r="A7896" s="355">
        <f t="shared" si="123"/>
        <v>45986</v>
      </c>
      <c r="B7896" s="356">
        <v>19</v>
      </c>
      <c r="C7896" s="357">
        <v>1999.9061664209996</v>
      </c>
      <c r="D7896" s="357">
        <v>2036.6966082389999</v>
      </c>
      <c r="E7896" s="357">
        <v>9.2677673330000019</v>
      </c>
    </row>
    <row r="7897" spans="1:5">
      <c r="A7897" s="355">
        <f t="shared" si="123"/>
        <v>45986</v>
      </c>
      <c r="B7897" s="356">
        <v>20</v>
      </c>
      <c r="C7897" s="357">
        <v>1899.3712173889996</v>
      </c>
      <c r="D7897" s="357">
        <v>1945.5719109789995</v>
      </c>
      <c r="E7897" s="357">
        <v>8.0122264609999991</v>
      </c>
    </row>
    <row r="7898" spans="1:5">
      <c r="A7898" s="355">
        <f t="shared" si="123"/>
        <v>45986</v>
      </c>
      <c r="B7898" s="356">
        <v>21</v>
      </c>
      <c r="C7898" s="357">
        <v>1682.4495191880012</v>
      </c>
      <c r="D7898" s="357">
        <v>1791.1270397929991</v>
      </c>
      <c r="E7898" s="357">
        <v>10.188552308000004</v>
      </c>
    </row>
    <row r="7899" spans="1:5">
      <c r="A7899" s="355">
        <f t="shared" si="123"/>
        <v>45986</v>
      </c>
      <c r="B7899" s="356">
        <v>22</v>
      </c>
      <c r="C7899" s="357">
        <v>1640.7609773479999</v>
      </c>
      <c r="D7899" s="357">
        <v>1637.7767812750003</v>
      </c>
      <c r="E7899" s="357">
        <v>10.485589049000003</v>
      </c>
    </row>
    <row r="7900" spans="1:5">
      <c r="A7900" s="355">
        <f t="shared" si="123"/>
        <v>45986</v>
      </c>
      <c r="B7900" s="356">
        <v>23</v>
      </c>
      <c r="C7900" s="357">
        <v>1452.3403192340006</v>
      </c>
      <c r="D7900" s="357">
        <v>1477.4191696589999</v>
      </c>
      <c r="E7900" s="357">
        <v>8.8547641779999999</v>
      </c>
    </row>
    <row r="7901" spans="1:5">
      <c r="A7901" s="355">
        <f t="shared" si="123"/>
        <v>45987</v>
      </c>
      <c r="B7901" s="356">
        <v>0</v>
      </c>
      <c r="C7901" s="357">
        <v>1241.4543088390001</v>
      </c>
      <c r="D7901" s="357">
        <v>1357.156326623</v>
      </c>
      <c r="E7901" s="357">
        <v>9.8517626630000024</v>
      </c>
    </row>
    <row r="7902" spans="1:5">
      <c r="A7902" s="355">
        <f t="shared" si="123"/>
        <v>45987</v>
      </c>
      <c r="B7902" s="356">
        <v>1</v>
      </c>
      <c r="C7902" s="357">
        <v>1116.3665898429999</v>
      </c>
      <c r="D7902" s="357">
        <v>1295.7486415439996</v>
      </c>
      <c r="E7902" s="357">
        <v>9.1674780509999998</v>
      </c>
    </row>
    <row r="7903" spans="1:5">
      <c r="A7903" s="355">
        <f t="shared" si="123"/>
        <v>45987</v>
      </c>
      <c r="B7903" s="356">
        <v>2</v>
      </c>
      <c r="C7903" s="357">
        <v>1096.9947962230001</v>
      </c>
      <c r="D7903" s="357">
        <v>1271.4678964309996</v>
      </c>
      <c r="E7903" s="357">
        <v>7.8672040330000037</v>
      </c>
    </row>
    <row r="7904" spans="1:5">
      <c r="A7904" s="355">
        <f t="shared" si="123"/>
        <v>45987</v>
      </c>
      <c r="B7904" s="356">
        <v>3</v>
      </c>
      <c r="C7904" s="357">
        <v>1086.1305619130001</v>
      </c>
      <c r="D7904" s="357">
        <v>1265.7915048899999</v>
      </c>
      <c r="E7904" s="357">
        <v>9.6377214870000003</v>
      </c>
    </row>
    <row r="7905" spans="1:5">
      <c r="A7905" s="355">
        <f t="shared" si="123"/>
        <v>45987</v>
      </c>
      <c r="B7905" s="356">
        <v>4</v>
      </c>
      <c r="C7905" s="357">
        <v>1129.6852838600003</v>
      </c>
      <c r="D7905" s="357">
        <v>1308.9937981450003</v>
      </c>
      <c r="E7905" s="357">
        <v>9.5889312270000033</v>
      </c>
    </row>
    <row r="7906" spans="1:5">
      <c r="A7906" s="355">
        <f t="shared" si="123"/>
        <v>45987</v>
      </c>
      <c r="B7906" s="356">
        <v>5</v>
      </c>
      <c r="C7906" s="357">
        <v>1265.3493487910002</v>
      </c>
      <c r="D7906" s="357">
        <v>1424.8562522249997</v>
      </c>
      <c r="E7906" s="357">
        <v>8.434154393</v>
      </c>
    </row>
    <row r="7907" spans="1:5">
      <c r="A7907" s="355">
        <f t="shared" si="123"/>
        <v>45987</v>
      </c>
      <c r="B7907" s="356">
        <v>6</v>
      </c>
      <c r="C7907" s="357">
        <v>1366.7427651699993</v>
      </c>
      <c r="D7907" s="357">
        <v>1543.8571464779993</v>
      </c>
      <c r="E7907" s="357">
        <v>7.7828414669999999</v>
      </c>
    </row>
    <row r="7908" spans="1:5">
      <c r="A7908" s="355">
        <f t="shared" si="123"/>
        <v>45987</v>
      </c>
      <c r="B7908" s="356">
        <v>7</v>
      </c>
      <c r="C7908" s="357">
        <v>1534.4065628579995</v>
      </c>
      <c r="D7908" s="357">
        <v>1691.3814203900001</v>
      </c>
      <c r="E7908" s="357">
        <v>11.367781646000003</v>
      </c>
    </row>
    <row r="7909" spans="1:5">
      <c r="A7909" s="355">
        <f t="shared" si="123"/>
        <v>45987</v>
      </c>
      <c r="B7909" s="356">
        <v>8</v>
      </c>
      <c r="C7909" s="357">
        <v>1629.5909812570001</v>
      </c>
      <c r="D7909" s="357">
        <v>1787.5929094889998</v>
      </c>
      <c r="E7909" s="357">
        <v>10.740090308999999</v>
      </c>
    </row>
    <row r="7910" spans="1:5">
      <c r="A7910" s="355">
        <f t="shared" si="123"/>
        <v>45987</v>
      </c>
      <c r="B7910" s="356">
        <v>9</v>
      </c>
      <c r="C7910" s="357">
        <v>1669.1187076130004</v>
      </c>
      <c r="D7910" s="357">
        <v>1830.1556563460001</v>
      </c>
      <c r="E7910" s="357">
        <v>11.895387404999994</v>
      </c>
    </row>
    <row r="7911" spans="1:5">
      <c r="A7911" s="355">
        <f t="shared" si="123"/>
        <v>45987</v>
      </c>
      <c r="B7911" s="356">
        <v>10</v>
      </c>
      <c r="C7911" s="357">
        <v>1699.8542662479999</v>
      </c>
      <c r="D7911" s="357">
        <v>1852.7281348130002</v>
      </c>
      <c r="E7911" s="357">
        <v>13.160876632999999</v>
      </c>
    </row>
    <row r="7912" spans="1:5">
      <c r="A7912" s="355">
        <f t="shared" si="123"/>
        <v>45987</v>
      </c>
      <c r="B7912" s="356">
        <v>11</v>
      </c>
      <c r="C7912" s="357">
        <v>1760.8536526599999</v>
      </c>
      <c r="D7912" s="357">
        <v>1908.1997126090002</v>
      </c>
      <c r="E7912" s="357">
        <v>13.588868440999999</v>
      </c>
    </row>
    <row r="7913" spans="1:5">
      <c r="A7913" s="355">
        <f t="shared" si="123"/>
        <v>45987</v>
      </c>
      <c r="B7913" s="356">
        <v>12</v>
      </c>
      <c r="C7913" s="357">
        <v>1750.891311746999</v>
      </c>
      <c r="D7913" s="357">
        <v>1915.9373524270009</v>
      </c>
      <c r="E7913" s="357">
        <v>9.1126286959999998</v>
      </c>
    </row>
    <row r="7914" spans="1:5">
      <c r="A7914" s="355">
        <f t="shared" si="123"/>
        <v>45987</v>
      </c>
      <c r="B7914" s="356">
        <v>13</v>
      </c>
      <c r="C7914" s="357">
        <v>1754.8560618369991</v>
      </c>
      <c r="D7914" s="357">
        <v>1917.2015959139999</v>
      </c>
      <c r="E7914" s="357">
        <v>8.0829865650000023</v>
      </c>
    </row>
    <row r="7915" spans="1:5">
      <c r="A7915" s="355">
        <f t="shared" si="123"/>
        <v>45987</v>
      </c>
      <c r="B7915" s="356">
        <v>14</v>
      </c>
      <c r="C7915" s="357">
        <v>1783.5872341689999</v>
      </c>
      <c r="D7915" s="357">
        <v>1944.6936006859996</v>
      </c>
      <c r="E7915" s="357">
        <v>8.0530329520000006</v>
      </c>
    </row>
    <row r="7916" spans="1:5">
      <c r="A7916" s="355">
        <f t="shared" si="123"/>
        <v>45987</v>
      </c>
      <c r="B7916" s="356">
        <v>15</v>
      </c>
      <c r="C7916" s="357">
        <v>1797.305199597999</v>
      </c>
      <c r="D7916" s="357">
        <v>1962.160201167</v>
      </c>
      <c r="E7916" s="357">
        <v>8.6153407239999993</v>
      </c>
    </row>
    <row r="7917" spans="1:5">
      <c r="A7917" s="355">
        <f t="shared" si="123"/>
        <v>45987</v>
      </c>
      <c r="B7917" s="356">
        <v>16</v>
      </c>
      <c r="C7917" s="357">
        <v>1768.3481055299999</v>
      </c>
      <c r="D7917" s="357">
        <v>1942.860009476</v>
      </c>
      <c r="E7917" s="357">
        <v>8.0691849419999997</v>
      </c>
    </row>
    <row r="7918" spans="1:5">
      <c r="A7918" s="355">
        <f t="shared" si="123"/>
        <v>45987</v>
      </c>
      <c r="B7918" s="356">
        <v>17</v>
      </c>
      <c r="C7918" s="357">
        <v>1820.8776443240001</v>
      </c>
      <c r="D7918" s="357">
        <v>1994.1121935270012</v>
      </c>
      <c r="E7918" s="357">
        <v>7.8511686310000028</v>
      </c>
    </row>
    <row r="7919" spans="1:5">
      <c r="A7919" s="355">
        <f t="shared" si="123"/>
        <v>45987</v>
      </c>
      <c r="B7919" s="356">
        <v>18</v>
      </c>
      <c r="C7919" s="357">
        <v>1897.2795153300001</v>
      </c>
      <c r="D7919" s="357">
        <v>2065.1142413279999</v>
      </c>
      <c r="E7919" s="357">
        <v>7.6163980419999984</v>
      </c>
    </row>
    <row r="7920" spans="1:5">
      <c r="A7920" s="355">
        <f t="shared" si="123"/>
        <v>45987</v>
      </c>
      <c r="B7920" s="356">
        <v>19</v>
      </c>
      <c r="C7920" s="357">
        <v>1866.2540332519989</v>
      </c>
      <c r="D7920" s="357">
        <v>2038.4395224320001</v>
      </c>
      <c r="E7920" s="357">
        <v>8.4105246509999994</v>
      </c>
    </row>
    <row r="7921" spans="1:5">
      <c r="A7921" s="355">
        <f t="shared" si="123"/>
        <v>45987</v>
      </c>
      <c r="B7921" s="356">
        <v>20</v>
      </c>
      <c r="C7921" s="357">
        <v>1763.9533825550004</v>
      </c>
      <c r="D7921" s="357">
        <v>1939.8922348429996</v>
      </c>
      <c r="E7921" s="357">
        <v>7.7293225080000028</v>
      </c>
    </row>
    <row r="7922" spans="1:5">
      <c r="A7922" s="355">
        <f t="shared" si="123"/>
        <v>45987</v>
      </c>
      <c r="B7922" s="356">
        <v>21</v>
      </c>
      <c r="C7922" s="357">
        <v>1605.4354864400004</v>
      </c>
      <c r="D7922" s="357">
        <v>1789.7775547390006</v>
      </c>
      <c r="E7922" s="357">
        <v>7.8672193880000023</v>
      </c>
    </row>
    <row r="7923" spans="1:5">
      <c r="A7923" s="355">
        <f t="shared" si="123"/>
        <v>45987</v>
      </c>
      <c r="B7923" s="356">
        <v>22</v>
      </c>
      <c r="C7923" s="357">
        <v>1504.6136377800005</v>
      </c>
      <c r="D7923" s="357">
        <v>1627.8515113390001</v>
      </c>
      <c r="E7923" s="357">
        <v>7.8629216940000006</v>
      </c>
    </row>
    <row r="7924" spans="1:5">
      <c r="A7924" s="355">
        <f t="shared" si="123"/>
        <v>45987</v>
      </c>
      <c r="B7924" s="356">
        <v>23</v>
      </c>
      <c r="C7924" s="357">
        <v>1332.0835354650005</v>
      </c>
      <c r="D7924" s="357">
        <v>1464.5428006529999</v>
      </c>
      <c r="E7924" s="357">
        <v>8.0087032629999992</v>
      </c>
    </row>
    <row r="7925" spans="1:5">
      <c r="A7925" s="355">
        <f t="shared" si="123"/>
        <v>45988</v>
      </c>
      <c r="B7925" s="356">
        <v>0</v>
      </c>
      <c r="C7925" s="357">
        <v>1307.1702984349995</v>
      </c>
      <c r="D7925" s="357">
        <v>1357.0937273799998</v>
      </c>
      <c r="E7925" s="357">
        <v>8.4625726709999984</v>
      </c>
    </row>
    <row r="7926" spans="1:5">
      <c r="A7926" s="355">
        <f t="shared" si="123"/>
        <v>45988</v>
      </c>
      <c r="B7926" s="356">
        <v>1</v>
      </c>
      <c r="C7926" s="357">
        <v>1247.686358638</v>
      </c>
      <c r="D7926" s="357">
        <v>1297.4758351739997</v>
      </c>
      <c r="E7926" s="357">
        <v>8.0802391570000029</v>
      </c>
    </row>
    <row r="7927" spans="1:5">
      <c r="A7927" s="355">
        <f t="shared" si="123"/>
        <v>45988</v>
      </c>
      <c r="B7927" s="356">
        <v>2</v>
      </c>
      <c r="C7927" s="357">
        <v>1213.5818639989996</v>
      </c>
      <c r="D7927" s="357">
        <v>1265.0802417000002</v>
      </c>
      <c r="E7927" s="357">
        <v>7.457660216999999</v>
      </c>
    </row>
    <row r="7928" spans="1:5">
      <c r="A7928" s="355">
        <f t="shared" si="123"/>
        <v>45988</v>
      </c>
      <c r="B7928" s="356">
        <v>3</v>
      </c>
      <c r="C7928" s="357">
        <v>1216.6378876220003</v>
      </c>
      <c r="D7928" s="357">
        <v>1254.8843147689993</v>
      </c>
      <c r="E7928" s="357">
        <v>7.1565356109999989</v>
      </c>
    </row>
    <row r="7929" spans="1:5">
      <c r="A7929" s="355">
        <f t="shared" si="123"/>
        <v>45988</v>
      </c>
      <c r="B7929" s="356">
        <v>4</v>
      </c>
      <c r="C7929" s="357">
        <v>1264.4510874129999</v>
      </c>
      <c r="D7929" s="357">
        <v>1302.8893992740002</v>
      </c>
      <c r="E7929" s="357">
        <v>7.3079571879999987</v>
      </c>
    </row>
    <row r="7930" spans="1:5">
      <c r="A7930" s="355">
        <f t="shared" si="123"/>
        <v>45988</v>
      </c>
      <c r="B7930" s="356">
        <v>5</v>
      </c>
      <c r="C7930" s="357">
        <v>1366.970280814</v>
      </c>
      <c r="D7930" s="357">
        <v>1402.7374042729998</v>
      </c>
      <c r="E7930" s="357">
        <v>7.8426669290000008</v>
      </c>
    </row>
    <row r="7931" spans="1:5">
      <c r="A7931" s="355">
        <f t="shared" si="123"/>
        <v>45988</v>
      </c>
      <c r="B7931" s="356">
        <v>6</v>
      </c>
      <c r="C7931" s="357">
        <v>1392.8718487820001</v>
      </c>
      <c r="D7931" s="357">
        <v>1514.4235056320006</v>
      </c>
      <c r="E7931" s="357">
        <v>7.2630070510000024</v>
      </c>
    </row>
    <row r="7932" spans="1:5">
      <c r="A7932" s="355">
        <f t="shared" si="123"/>
        <v>45988</v>
      </c>
      <c r="B7932" s="356">
        <v>7</v>
      </c>
      <c r="C7932" s="357">
        <v>1562.1485739869991</v>
      </c>
      <c r="D7932" s="357">
        <v>1678.8546787280009</v>
      </c>
      <c r="E7932" s="357">
        <v>7.8341352010000023</v>
      </c>
    </row>
    <row r="7933" spans="1:5">
      <c r="A7933" s="355">
        <f t="shared" si="123"/>
        <v>45988</v>
      </c>
      <c r="B7933" s="356">
        <v>8</v>
      </c>
      <c r="C7933" s="357">
        <v>1657.5516213179999</v>
      </c>
      <c r="D7933" s="357">
        <v>1771.5632975000005</v>
      </c>
      <c r="E7933" s="357">
        <v>7.5597154289999997</v>
      </c>
    </row>
    <row r="7934" spans="1:5">
      <c r="A7934" s="355">
        <f t="shared" si="123"/>
        <v>45988</v>
      </c>
      <c r="B7934" s="356">
        <v>9</v>
      </c>
      <c r="C7934" s="357">
        <v>1722.7035490859998</v>
      </c>
      <c r="D7934" s="357">
        <v>1831.5910806439999</v>
      </c>
      <c r="E7934" s="357">
        <v>6.1608619410000003</v>
      </c>
    </row>
    <row r="7935" spans="1:5">
      <c r="A7935" s="355">
        <f t="shared" si="123"/>
        <v>45988</v>
      </c>
      <c r="B7935" s="356">
        <v>10</v>
      </c>
      <c r="C7935" s="357">
        <v>1771.9062807939993</v>
      </c>
      <c r="D7935" s="357">
        <v>1880.6290972659999</v>
      </c>
      <c r="E7935" s="357">
        <v>6.0095132620000005</v>
      </c>
    </row>
    <row r="7936" spans="1:5">
      <c r="A7936" s="355">
        <f t="shared" si="123"/>
        <v>45988</v>
      </c>
      <c r="B7936" s="356">
        <v>11</v>
      </c>
      <c r="C7936" s="357">
        <v>1819.5145137859995</v>
      </c>
      <c r="D7936" s="357">
        <v>1919.9186283260001</v>
      </c>
      <c r="E7936" s="357">
        <v>6.1919782780000014</v>
      </c>
    </row>
    <row r="7937" spans="1:5">
      <c r="A7937" s="355">
        <f t="shared" si="123"/>
        <v>45988</v>
      </c>
      <c r="B7937" s="356">
        <v>12</v>
      </c>
      <c r="C7937" s="357">
        <v>1793.1485121580001</v>
      </c>
      <c r="D7937" s="357">
        <v>1894.9626556190005</v>
      </c>
      <c r="E7937" s="357">
        <v>7.8215893679999997</v>
      </c>
    </row>
    <row r="7938" spans="1:5">
      <c r="A7938" s="355">
        <f t="shared" si="123"/>
        <v>45988</v>
      </c>
      <c r="B7938" s="356">
        <v>13</v>
      </c>
      <c r="C7938" s="357">
        <v>1788.8800119909993</v>
      </c>
      <c r="D7938" s="357">
        <v>1901.4123837089996</v>
      </c>
      <c r="E7938" s="357">
        <v>6.4591610690000003</v>
      </c>
    </row>
    <row r="7939" spans="1:5">
      <c r="A7939" s="355">
        <f t="shared" si="123"/>
        <v>45988</v>
      </c>
      <c r="B7939" s="356">
        <v>14</v>
      </c>
      <c r="C7939" s="357">
        <v>1827.4966073579992</v>
      </c>
      <c r="D7939" s="357">
        <v>1910.8140003079995</v>
      </c>
      <c r="E7939" s="357">
        <v>7.2520621969999981</v>
      </c>
    </row>
    <row r="7940" spans="1:5">
      <c r="A7940" s="355">
        <f t="shared" si="123"/>
        <v>45988</v>
      </c>
      <c r="B7940" s="356">
        <v>15</v>
      </c>
      <c r="C7940" s="357">
        <v>1926.407159921001</v>
      </c>
      <c r="D7940" s="357">
        <v>1930.0306297480004</v>
      </c>
      <c r="E7940" s="357">
        <v>7.3981060899999997</v>
      </c>
    </row>
    <row r="7941" spans="1:5">
      <c r="A7941" s="355">
        <f t="shared" si="123"/>
        <v>45988</v>
      </c>
      <c r="B7941" s="356">
        <v>16</v>
      </c>
      <c r="C7941" s="357">
        <v>1854.730523346999</v>
      </c>
      <c r="D7941" s="357">
        <v>1905.2147797940006</v>
      </c>
      <c r="E7941" s="357">
        <v>6.8331076829999997</v>
      </c>
    </row>
    <row r="7942" spans="1:5">
      <c r="A7942" s="355">
        <f t="shared" ref="A7942:A8005" si="124">IF(B7942=0,A7941+1,A7941)</f>
        <v>45988</v>
      </c>
      <c r="B7942" s="356">
        <v>17</v>
      </c>
      <c r="C7942" s="357">
        <v>1870.5479693700001</v>
      </c>
      <c r="D7942" s="357">
        <v>1958.3247718090004</v>
      </c>
      <c r="E7942" s="357">
        <v>7.8887614749999981</v>
      </c>
    </row>
    <row r="7943" spans="1:5">
      <c r="A7943" s="355">
        <f t="shared" si="124"/>
        <v>45988</v>
      </c>
      <c r="B7943" s="356">
        <v>18</v>
      </c>
      <c r="C7943" s="357">
        <v>1925.2867848219998</v>
      </c>
      <c r="D7943" s="357">
        <v>2047.5237141880002</v>
      </c>
      <c r="E7943" s="357">
        <v>7.5528197840000004</v>
      </c>
    </row>
    <row r="7944" spans="1:5">
      <c r="A7944" s="355">
        <f t="shared" si="124"/>
        <v>45988</v>
      </c>
      <c r="B7944" s="356">
        <v>19</v>
      </c>
      <c r="C7944" s="357">
        <v>1888.1157592359998</v>
      </c>
      <c r="D7944" s="357">
        <v>2006.320234513001</v>
      </c>
      <c r="E7944" s="357">
        <v>8.3097078250000003</v>
      </c>
    </row>
    <row r="7945" spans="1:5">
      <c r="A7945" s="355">
        <f t="shared" si="124"/>
        <v>45988</v>
      </c>
      <c r="B7945" s="356">
        <v>20</v>
      </c>
      <c r="C7945" s="357">
        <v>1782.399698701</v>
      </c>
      <c r="D7945" s="357">
        <v>1909.9133543119999</v>
      </c>
      <c r="E7945" s="357">
        <v>6.6524486799999991</v>
      </c>
    </row>
    <row r="7946" spans="1:5">
      <c r="A7946" s="355">
        <f t="shared" si="124"/>
        <v>45988</v>
      </c>
      <c r="B7946" s="356">
        <v>21</v>
      </c>
      <c r="C7946" s="357">
        <v>1640.3319919490011</v>
      </c>
      <c r="D7946" s="357">
        <v>1746.6283548829999</v>
      </c>
      <c r="E7946" s="357">
        <v>6.2960217170000004</v>
      </c>
    </row>
    <row r="7947" spans="1:5">
      <c r="A7947" s="355">
        <f t="shared" si="124"/>
        <v>45988</v>
      </c>
      <c r="B7947" s="356">
        <v>22</v>
      </c>
      <c r="C7947" s="357">
        <v>1614.5912620229999</v>
      </c>
      <c r="D7947" s="357">
        <v>1612.6613240770007</v>
      </c>
      <c r="E7947" s="357">
        <v>6.7399421369999999</v>
      </c>
    </row>
    <row r="7948" spans="1:5">
      <c r="A7948" s="355">
        <f t="shared" si="124"/>
        <v>45988</v>
      </c>
      <c r="B7948" s="356">
        <v>23</v>
      </c>
      <c r="C7948" s="357">
        <v>1454.1119559310002</v>
      </c>
      <c r="D7948" s="357">
        <v>1452.6732348199996</v>
      </c>
      <c r="E7948" s="357">
        <v>7.8195203419999979</v>
      </c>
    </row>
    <row r="7949" spans="1:5">
      <c r="A7949" s="355">
        <f t="shared" si="124"/>
        <v>45989</v>
      </c>
      <c r="B7949" s="356">
        <v>0</v>
      </c>
      <c r="C7949" s="357">
        <v>1290.4732784189996</v>
      </c>
      <c r="D7949" s="357">
        <v>1340.3276075690005</v>
      </c>
      <c r="E7949" s="357">
        <v>6.710360748000002</v>
      </c>
    </row>
    <row r="7950" spans="1:5">
      <c r="A7950" s="355">
        <f t="shared" si="124"/>
        <v>45989</v>
      </c>
      <c r="B7950" s="356">
        <v>1</v>
      </c>
      <c r="C7950" s="357">
        <v>1234.7193950439998</v>
      </c>
      <c r="D7950" s="357">
        <v>1262.6863232449996</v>
      </c>
      <c r="E7950" s="357">
        <v>7.2748608050000021</v>
      </c>
    </row>
    <row r="7951" spans="1:5">
      <c r="A7951" s="355">
        <f t="shared" si="124"/>
        <v>45989</v>
      </c>
      <c r="B7951" s="356">
        <v>2</v>
      </c>
      <c r="C7951" s="357">
        <v>1213.4220441910004</v>
      </c>
      <c r="D7951" s="357">
        <v>1243.0551534879996</v>
      </c>
      <c r="E7951" s="357">
        <v>6.8937788739999997</v>
      </c>
    </row>
    <row r="7952" spans="1:5">
      <c r="A7952" s="355">
        <f t="shared" si="124"/>
        <v>45989</v>
      </c>
      <c r="B7952" s="356">
        <v>3</v>
      </c>
      <c r="C7952" s="357">
        <v>1207.0787827710001</v>
      </c>
      <c r="D7952" s="357">
        <v>1247.7378019300004</v>
      </c>
      <c r="E7952" s="357">
        <v>6.7376792240000025</v>
      </c>
    </row>
    <row r="7953" spans="1:5">
      <c r="A7953" s="355">
        <f t="shared" si="124"/>
        <v>45989</v>
      </c>
      <c r="B7953" s="356">
        <v>4</v>
      </c>
      <c r="C7953" s="357">
        <v>1246.6336647380001</v>
      </c>
      <c r="D7953" s="357">
        <v>1285.1778691710001</v>
      </c>
      <c r="E7953" s="357">
        <v>6.7223994490000001</v>
      </c>
    </row>
    <row r="7954" spans="1:5">
      <c r="A7954" s="355">
        <f t="shared" si="124"/>
        <v>45989</v>
      </c>
      <c r="B7954" s="356">
        <v>5</v>
      </c>
      <c r="C7954" s="357">
        <v>1353.280407945</v>
      </c>
      <c r="D7954" s="357">
        <v>1389.3500098709999</v>
      </c>
      <c r="E7954" s="357">
        <v>6.9738741650000016</v>
      </c>
    </row>
    <row r="7955" spans="1:5">
      <c r="A7955" s="355">
        <f t="shared" si="124"/>
        <v>45989</v>
      </c>
      <c r="B7955" s="356">
        <v>6</v>
      </c>
      <c r="C7955" s="357">
        <v>1413.647058866</v>
      </c>
      <c r="D7955" s="357">
        <v>1505.8106696389996</v>
      </c>
      <c r="E7955" s="357">
        <v>7.3237159580000011</v>
      </c>
    </row>
    <row r="7956" spans="1:5">
      <c r="A7956" s="355">
        <f t="shared" si="124"/>
        <v>45989</v>
      </c>
      <c r="B7956" s="356">
        <v>7</v>
      </c>
      <c r="C7956" s="357">
        <v>1631.9798914489993</v>
      </c>
      <c r="D7956" s="357">
        <v>1655.5233629269997</v>
      </c>
      <c r="E7956" s="357">
        <v>7.6830660340000012</v>
      </c>
    </row>
    <row r="7957" spans="1:5">
      <c r="A7957" s="355">
        <f t="shared" si="124"/>
        <v>45989</v>
      </c>
      <c r="B7957" s="356">
        <v>8</v>
      </c>
      <c r="C7957" s="357">
        <v>1732.3504351530003</v>
      </c>
      <c r="D7957" s="357">
        <v>1753.8243312190002</v>
      </c>
      <c r="E7957" s="357">
        <v>8.3773319179999994</v>
      </c>
    </row>
    <row r="7958" spans="1:5">
      <c r="A7958" s="355">
        <f t="shared" si="124"/>
        <v>45989</v>
      </c>
      <c r="B7958" s="356">
        <v>9</v>
      </c>
      <c r="C7958" s="357">
        <v>1760.1664820639983</v>
      </c>
      <c r="D7958" s="357">
        <v>1835.8885655269999</v>
      </c>
      <c r="E7958" s="357">
        <v>7.1029122120000014</v>
      </c>
    </row>
    <row r="7959" spans="1:5">
      <c r="A7959" s="355">
        <f t="shared" si="124"/>
        <v>45989</v>
      </c>
      <c r="B7959" s="356">
        <v>10</v>
      </c>
      <c r="C7959" s="357">
        <v>1768.5460376259989</v>
      </c>
      <c r="D7959" s="357">
        <v>1872.1229634189997</v>
      </c>
      <c r="E7959" s="357">
        <v>6.995330332</v>
      </c>
    </row>
    <row r="7960" spans="1:5">
      <c r="A7960" s="355">
        <f t="shared" si="124"/>
        <v>45989</v>
      </c>
      <c r="B7960" s="356">
        <v>11</v>
      </c>
      <c r="C7960" s="357">
        <v>1791.7565184229993</v>
      </c>
      <c r="D7960" s="357">
        <v>1901.5385061049999</v>
      </c>
      <c r="E7960" s="357">
        <v>9.8761196150000021</v>
      </c>
    </row>
    <row r="7961" spans="1:5">
      <c r="A7961" s="355">
        <f t="shared" si="124"/>
        <v>45989</v>
      </c>
      <c r="B7961" s="356">
        <v>12</v>
      </c>
      <c r="C7961" s="357">
        <v>1760.5232453749998</v>
      </c>
      <c r="D7961" s="357">
        <v>1900.5736358029997</v>
      </c>
      <c r="E7961" s="357">
        <v>14.292997468000005</v>
      </c>
    </row>
    <row r="7962" spans="1:5">
      <c r="A7962" s="355">
        <f t="shared" si="124"/>
        <v>45989</v>
      </c>
      <c r="B7962" s="356">
        <v>13</v>
      </c>
      <c r="C7962" s="357">
        <v>1729.7906245430001</v>
      </c>
      <c r="D7962" s="357">
        <v>1879.070911198</v>
      </c>
      <c r="E7962" s="357">
        <v>7.1194887520000014</v>
      </c>
    </row>
    <row r="7963" spans="1:5">
      <c r="A7963" s="355">
        <f t="shared" si="124"/>
        <v>45989</v>
      </c>
      <c r="B7963" s="356">
        <v>14</v>
      </c>
      <c r="C7963" s="357">
        <v>1757.4285266769991</v>
      </c>
      <c r="D7963" s="357">
        <v>1897.1944382619997</v>
      </c>
      <c r="E7963" s="357">
        <v>7.142080782999999</v>
      </c>
    </row>
    <row r="7964" spans="1:5">
      <c r="A7964" s="355">
        <f t="shared" si="124"/>
        <v>45989</v>
      </c>
      <c r="B7964" s="356">
        <v>15</v>
      </c>
      <c r="C7964" s="357">
        <v>1779.5781792459998</v>
      </c>
      <c r="D7964" s="357">
        <v>1914.815889859</v>
      </c>
      <c r="E7964" s="357">
        <v>7.7338048160000019</v>
      </c>
    </row>
    <row r="7965" spans="1:5">
      <c r="A7965" s="355">
        <f t="shared" si="124"/>
        <v>45989</v>
      </c>
      <c r="B7965" s="356">
        <v>16</v>
      </c>
      <c r="C7965" s="357">
        <v>1757.6628050639997</v>
      </c>
      <c r="D7965" s="357">
        <v>1893.466731496</v>
      </c>
      <c r="E7965" s="357">
        <v>8.7164543600000002</v>
      </c>
    </row>
    <row r="7966" spans="1:5">
      <c r="A7966" s="355">
        <f t="shared" si="124"/>
        <v>45989</v>
      </c>
      <c r="B7966" s="356">
        <v>17</v>
      </c>
      <c r="C7966" s="357">
        <v>1797.6463443109999</v>
      </c>
      <c r="D7966" s="357">
        <v>1918.0963842090002</v>
      </c>
      <c r="E7966" s="357">
        <v>14.698019411999997</v>
      </c>
    </row>
    <row r="7967" spans="1:5">
      <c r="A7967" s="355">
        <f t="shared" si="124"/>
        <v>45989</v>
      </c>
      <c r="B7967" s="356">
        <v>18</v>
      </c>
      <c r="C7967" s="357">
        <v>1859.5053139970005</v>
      </c>
      <c r="D7967" s="357">
        <v>2008.2462697550002</v>
      </c>
      <c r="E7967" s="357">
        <v>9.176173164999998</v>
      </c>
    </row>
    <row r="7968" spans="1:5">
      <c r="A7968" s="355">
        <f t="shared" si="124"/>
        <v>45989</v>
      </c>
      <c r="B7968" s="356">
        <v>19</v>
      </c>
      <c r="C7968" s="357">
        <v>1802.7233600469995</v>
      </c>
      <c r="D7968" s="357">
        <v>1960.6687007300002</v>
      </c>
      <c r="E7968" s="357">
        <v>7.0788869429999997</v>
      </c>
    </row>
    <row r="7969" spans="1:5">
      <c r="A7969" s="355">
        <f t="shared" si="124"/>
        <v>45989</v>
      </c>
      <c r="B7969" s="356">
        <v>20</v>
      </c>
      <c r="C7969" s="357">
        <v>1696.2580006999999</v>
      </c>
      <c r="D7969" s="357">
        <v>1861.0776150930001</v>
      </c>
      <c r="E7969" s="357">
        <v>7.3265966529999993</v>
      </c>
    </row>
    <row r="7970" spans="1:5">
      <c r="A7970" s="355">
        <f t="shared" si="124"/>
        <v>45989</v>
      </c>
      <c r="B7970" s="356">
        <v>21</v>
      </c>
      <c r="C7970" s="357">
        <v>1604.6290338079996</v>
      </c>
      <c r="D7970" s="357">
        <v>1718.2428872759999</v>
      </c>
      <c r="E7970" s="357">
        <v>7.1119649410000019</v>
      </c>
    </row>
    <row r="7971" spans="1:5">
      <c r="A7971" s="355">
        <f t="shared" si="124"/>
        <v>45989</v>
      </c>
      <c r="B7971" s="356">
        <v>22</v>
      </c>
      <c r="C7971" s="357">
        <v>1621.2000279249994</v>
      </c>
      <c r="D7971" s="357">
        <v>1581.8335680640002</v>
      </c>
      <c r="E7971" s="357">
        <v>7.788254902000002</v>
      </c>
    </row>
    <row r="7972" spans="1:5">
      <c r="A7972" s="355">
        <f t="shared" si="124"/>
        <v>45989</v>
      </c>
      <c r="B7972" s="356">
        <v>23</v>
      </c>
      <c r="C7972" s="357">
        <v>1446.302954562</v>
      </c>
      <c r="D7972" s="357">
        <v>1424.8932271240001</v>
      </c>
      <c r="E7972" s="357">
        <v>7.4495012959999967</v>
      </c>
    </row>
    <row r="7973" spans="1:5">
      <c r="A7973" s="355">
        <f t="shared" si="124"/>
        <v>45990</v>
      </c>
      <c r="B7973" s="356">
        <v>0</v>
      </c>
      <c r="C7973" s="357">
        <v>1285.6228624059997</v>
      </c>
      <c r="D7973" s="357">
        <v>1311.5724071029999</v>
      </c>
      <c r="E7973" s="357">
        <v>7.39127548</v>
      </c>
    </row>
    <row r="7974" spans="1:5">
      <c r="A7974" s="355">
        <f t="shared" si="124"/>
        <v>45990</v>
      </c>
      <c r="B7974" s="356">
        <v>1</v>
      </c>
      <c r="C7974" s="357">
        <v>1186.9928013029994</v>
      </c>
      <c r="D7974" s="357">
        <v>1245.6559680659996</v>
      </c>
      <c r="E7974" s="357">
        <v>7.2639931869999979</v>
      </c>
    </row>
    <row r="7975" spans="1:5">
      <c r="A7975" s="355">
        <f t="shared" si="124"/>
        <v>45990</v>
      </c>
      <c r="B7975" s="356">
        <v>2</v>
      </c>
      <c r="C7975" s="357">
        <v>1133.0663162840003</v>
      </c>
      <c r="D7975" s="357">
        <v>1214.2499336179992</v>
      </c>
      <c r="E7975" s="357">
        <v>6.5967628449999998</v>
      </c>
    </row>
    <row r="7976" spans="1:5">
      <c r="A7976" s="355">
        <f t="shared" si="124"/>
        <v>45990</v>
      </c>
      <c r="B7976" s="356">
        <v>3</v>
      </c>
      <c r="C7976" s="357">
        <v>1076.7016221750002</v>
      </c>
      <c r="D7976" s="357">
        <v>1204.7130887050005</v>
      </c>
      <c r="E7976" s="357">
        <v>6.5495589400000007</v>
      </c>
    </row>
    <row r="7977" spans="1:5">
      <c r="A7977" s="355">
        <f t="shared" si="124"/>
        <v>45990</v>
      </c>
      <c r="B7977" s="356">
        <v>4</v>
      </c>
      <c r="C7977" s="357">
        <v>1069.6914618679998</v>
      </c>
      <c r="D7977" s="357">
        <v>1229.7792696280001</v>
      </c>
      <c r="E7977" s="357">
        <v>6.4222228560000012</v>
      </c>
    </row>
    <row r="7978" spans="1:5">
      <c r="A7978" s="355">
        <f t="shared" si="124"/>
        <v>45990</v>
      </c>
      <c r="B7978" s="356">
        <v>5</v>
      </c>
      <c r="C7978" s="357">
        <v>1112.4411789119993</v>
      </c>
      <c r="D7978" s="357">
        <v>1307.3261329689999</v>
      </c>
      <c r="E7978" s="357">
        <v>5.9377681499999992</v>
      </c>
    </row>
    <row r="7979" spans="1:5">
      <c r="A7979" s="355">
        <f t="shared" si="124"/>
        <v>45990</v>
      </c>
      <c r="B7979" s="356">
        <v>6</v>
      </c>
      <c r="C7979" s="357">
        <v>1234.116073188</v>
      </c>
      <c r="D7979" s="357">
        <v>1386.1703180100001</v>
      </c>
      <c r="E7979" s="357">
        <v>5.0223891790000001</v>
      </c>
    </row>
    <row r="7980" spans="1:5">
      <c r="A7980" s="355">
        <f t="shared" si="124"/>
        <v>45990</v>
      </c>
      <c r="B7980" s="356">
        <v>7</v>
      </c>
      <c r="C7980" s="357">
        <v>1304.8554519709996</v>
      </c>
      <c r="D7980" s="357">
        <v>1510.601829683</v>
      </c>
      <c r="E7980" s="357">
        <v>5.2707557859999987</v>
      </c>
    </row>
    <row r="7981" spans="1:5">
      <c r="A7981" s="355">
        <f t="shared" si="124"/>
        <v>45990</v>
      </c>
      <c r="B7981" s="356">
        <v>8</v>
      </c>
      <c r="C7981" s="357">
        <v>1406.0381107219998</v>
      </c>
      <c r="D7981" s="357">
        <v>1616.6435192750002</v>
      </c>
      <c r="E7981" s="357">
        <v>5.0165354030000007</v>
      </c>
    </row>
    <row r="7982" spans="1:5">
      <c r="A7982" s="355">
        <f t="shared" si="124"/>
        <v>45990</v>
      </c>
      <c r="B7982" s="356">
        <v>9</v>
      </c>
      <c r="C7982" s="357">
        <v>1506.0163559849996</v>
      </c>
      <c r="D7982" s="357">
        <v>1682.8474459560002</v>
      </c>
      <c r="E7982" s="357">
        <v>5.1865170249999997</v>
      </c>
    </row>
    <row r="7983" spans="1:5">
      <c r="A7983" s="355">
        <f t="shared" si="124"/>
        <v>45990</v>
      </c>
      <c r="B7983" s="356">
        <v>10</v>
      </c>
      <c r="C7983" s="357">
        <v>1551.1651079149999</v>
      </c>
      <c r="D7983" s="357">
        <v>1719.6980951180005</v>
      </c>
      <c r="E7983" s="357">
        <v>5.0541601209999998</v>
      </c>
    </row>
    <row r="7984" spans="1:5">
      <c r="A7984" s="355">
        <f t="shared" si="124"/>
        <v>45990</v>
      </c>
      <c r="B7984" s="356">
        <v>11</v>
      </c>
      <c r="C7984" s="357">
        <v>1558.9932317170005</v>
      </c>
      <c r="D7984" s="357">
        <v>1727.8209821350003</v>
      </c>
      <c r="E7984" s="357">
        <v>5.1892869380000004</v>
      </c>
    </row>
    <row r="7985" spans="1:5">
      <c r="A7985" s="355">
        <f t="shared" si="124"/>
        <v>45990</v>
      </c>
      <c r="B7985" s="356">
        <v>12</v>
      </c>
      <c r="C7985" s="357">
        <v>1544.1389632199996</v>
      </c>
      <c r="D7985" s="357">
        <v>1700.4184077570005</v>
      </c>
      <c r="E7985" s="357">
        <v>5.4626556930000003</v>
      </c>
    </row>
    <row r="7986" spans="1:5">
      <c r="A7986" s="355">
        <f t="shared" si="124"/>
        <v>45990</v>
      </c>
      <c r="B7986" s="356">
        <v>13</v>
      </c>
      <c r="C7986" s="357">
        <v>1539.2242482359998</v>
      </c>
      <c r="D7986" s="357">
        <v>1696.9607496849997</v>
      </c>
      <c r="E7986" s="357">
        <v>5.6596072819999996</v>
      </c>
    </row>
    <row r="7987" spans="1:5">
      <c r="A7987" s="355">
        <f t="shared" si="124"/>
        <v>45990</v>
      </c>
      <c r="B7987" s="356">
        <v>14</v>
      </c>
      <c r="C7987" s="357">
        <v>1554.9466359440007</v>
      </c>
      <c r="D7987" s="357">
        <v>1695.4941353239999</v>
      </c>
      <c r="E7987" s="357">
        <v>5.7172516080000007</v>
      </c>
    </row>
    <row r="7988" spans="1:5">
      <c r="A7988" s="355">
        <f t="shared" si="124"/>
        <v>45990</v>
      </c>
      <c r="B7988" s="356">
        <v>15</v>
      </c>
      <c r="C7988" s="357">
        <v>1568.795655588</v>
      </c>
      <c r="D7988" s="357">
        <v>1696.311583292</v>
      </c>
      <c r="E7988" s="357">
        <v>5.3065586180000004</v>
      </c>
    </row>
    <row r="7989" spans="1:5">
      <c r="A7989" s="355">
        <f t="shared" si="124"/>
        <v>45990</v>
      </c>
      <c r="B7989" s="356">
        <v>16</v>
      </c>
      <c r="C7989" s="357">
        <v>1570.2216523049999</v>
      </c>
      <c r="D7989" s="357">
        <v>1696.2209797250007</v>
      </c>
      <c r="E7989" s="357">
        <v>5.5985362769999991</v>
      </c>
    </row>
    <row r="7990" spans="1:5">
      <c r="A7990" s="355">
        <f t="shared" si="124"/>
        <v>45990</v>
      </c>
      <c r="B7990" s="356">
        <v>17</v>
      </c>
      <c r="C7990" s="357">
        <v>1677.2634350879996</v>
      </c>
      <c r="D7990" s="357">
        <v>1773.3222149499995</v>
      </c>
      <c r="E7990" s="357">
        <v>5.9603032729999992</v>
      </c>
    </row>
    <row r="7991" spans="1:5">
      <c r="A7991" s="355">
        <f t="shared" si="124"/>
        <v>45990</v>
      </c>
      <c r="B7991" s="356">
        <v>18</v>
      </c>
      <c r="C7991" s="357">
        <v>1736.8885838349995</v>
      </c>
      <c r="D7991" s="357">
        <v>1877.109556329</v>
      </c>
      <c r="E7991" s="357">
        <v>6.1588660469999965</v>
      </c>
    </row>
    <row r="7992" spans="1:5">
      <c r="A7992" s="355">
        <f t="shared" si="124"/>
        <v>45990</v>
      </c>
      <c r="B7992" s="356">
        <v>19</v>
      </c>
      <c r="C7992" s="357">
        <v>1687.0986408129997</v>
      </c>
      <c r="D7992" s="357">
        <v>1836.0022103130002</v>
      </c>
      <c r="E7992" s="357">
        <v>5.7874790689999989</v>
      </c>
    </row>
    <row r="7993" spans="1:5">
      <c r="A7993" s="355">
        <f t="shared" si="124"/>
        <v>45990</v>
      </c>
      <c r="B7993" s="356">
        <v>20</v>
      </c>
      <c r="C7993" s="357">
        <v>1601.0197245510003</v>
      </c>
      <c r="D7993" s="357">
        <v>1755.7788684589996</v>
      </c>
      <c r="E7993" s="357">
        <v>5.925867536000001</v>
      </c>
    </row>
    <row r="7994" spans="1:5">
      <c r="A7994" s="355">
        <f t="shared" si="124"/>
        <v>45990</v>
      </c>
      <c r="B7994" s="356">
        <v>21</v>
      </c>
      <c r="C7994" s="357">
        <v>1528.7082678920003</v>
      </c>
      <c r="D7994" s="357">
        <v>1630.5998987179998</v>
      </c>
      <c r="E7994" s="357">
        <v>5.6215175119999996</v>
      </c>
    </row>
    <row r="7995" spans="1:5">
      <c r="A7995" s="355">
        <f t="shared" si="124"/>
        <v>45990</v>
      </c>
      <c r="B7995" s="356">
        <v>22</v>
      </c>
      <c r="C7995" s="357">
        <v>1480.9875197060012</v>
      </c>
      <c r="D7995" s="357">
        <v>1506.6160128600002</v>
      </c>
      <c r="E7995" s="357">
        <v>5.4779936430000022</v>
      </c>
    </row>
    <row r="7996" spans="1:5">
      <c r="A7996" s="355">
        <f t="shared" si="124"/>
        <v>45990</v>
      </c>
      <c r="B7996" s="356">
        <v>23</v>
      </c>
      <c r="C7996" s="357">
        <v>1361.5092459920002</v>
      </c>
      <c r="D7996" s="357">
        <v>1367.8787261729999</v>
      </c>
      <c r="E7996" s="357">
        <v>5.4814763769999999</v>
      </c>
    </row>
    <row r="7997" spans="1:5">
      <c r="A7997" s="355">
        <f t="shared" si="124"/>
        <v>45991</v>
      </c>
      <c r="B7997" s="356">
        <v>0</v>
      </c>
      <c r="C7997" s="357">
        <v>1189.4767377130001</v>
      </c>
      <c r="D7997" s="357">
        <v>1263.3964842750004</v>
      </c>
      <c r="E7997" s="357">
        <v>5.5033919770000015</v>
      </c>
    </row>
    <row r="7998" spans="1:5">
      <c r="A7998" s="355">
        <f t="shared" si="124"/>
        <v>45991</v>
      </c>
      <c r="B7998" s="356">
        <v>1</v>
      </c>
      <c r="C7998" s="357">
        <v>1164.783504439001</v>
      </c>
      <c r="D7998" s="357">
        <v>1188.5760982029999</v>
      </c>
      <c r="E7998" s="357">
        <v>6.086700383000001</v>
      </c>
    </row>
    <row r="7999" spans="1:5">
      <c r="A7999" s="355">
        <f t="shared" si="124"/>
        <v>45991</v>
      </c>
      <c r="B7999" s="356">
        <v>2</v>
      </c>
      <c r="C7999" s="357">
        <v>1131.6111408489996</v>
      </c>
      <c r="D7999" s="357">
        <v>1155.8116241900002</v>
      </c>
      <c r="E7999" s="357">
        <v>6.1533109040000014</v>
      </c>
    </row>
    <row r="8000" spans="1:5">
      <c r="A8000" s="355">
        <f t="shared" si="124"/>
        <v>45991</v>
      </c>
      <c r="B8000" s="356">
        <v>3</v>
      </c>
      <c r="C8000" s="357">
        <v>1115.881505883</v>
      </c>
      <c r="D8000" s="357">
        <v>1136.333053929</v>
      </c>
      <c r="E8000" s="357">
        <v>5.7785354309999972</v>
      </c>
    </row>
    <row r="8001" spans="1:5">
      <c r="A8001" s="355">
        <f t="shared" si="124"/>
        <v>45991</v>
      </c>
      <c r="B8001" s="356">
        <v>4</v>
      </c>
      <c r="C8001" s="357">
        <v>1099.056253686</v>
      </c>
      <c r="D8001" s="357">
        <v>1136.517218016</v>
      </c>
      <c r="E8001" s="357">
        <v>5.2771514170000007</v>
      </c>
    </row>
    <row r="8002" spans="1:5">
      <c r="A8002" s="355">
        <f t="shared" si="124"/>
        <v>45991</v>
      </c>
      <c r="B8002" s="356">
        <v>5</v>
      </c>
      <c r="C8002" s="357">
        <v>1151.0717700960004</v>
      </c>
      <c r="D8002" s="357">
        <v>1182.6613648100001</v>
      </c>
      <c r="E8002" s="357">
        <v>5.5541721839999987</v>
      </c>
    </row>
    <row r="8003" spans="1:5">
      <c r="A8003" s="355">
        <f t="shared" si="124"/>
        <v>45991</v>
      </c>
      <c r="B8003" s="356">
        <v>6</v>
      </c>
      <c r="C8003" s="357">
        <v>1248.872293554</v>
      </c>
      <c r="D8003" s="357">
        <v>1204.9115490400004</v>
      </c>
      <c r="E8003" s="357">
        <v>5.1472987749999994</v>
      </c>
    </row>
    <row r="8004" spans="1:5">
      <c r="A8004" s="355">
        <f t="shared" si="124"/>
        <v>45991</v>
      </c>
      <c r="B8004" s="356">
        <v>7</v>
      </c>
      <c r="C8004" s="357">
        <v>1316.940028815</v>
      </c>
      <c r="D8004" s="357">
        <v>1308.2511289290003</v>
      </c>
      <c r="E8004" s="357">
        <v>4.6137487269999999</v>
      </c>
    </row>
    <row r="8005" spans="1:5">
      <c r="A8005" s="355">
        <f t="shared" si="124"/>
        <v>45991</v>
      </c>
      <c r="B8005" s="356">
        <v>8</v>
      </c>
      <c r="C8005" s="357">
        <v>1404.7301442850001</v>
      </c>
      <c r="D8005" s="357">
        <v>1386.7037664069996</v>
      </c>
      <c r="E8005" s="357">
        <v>4.8062579249999988</v>
      </c>
    </row>
    <row r="8006" spans="1:5">
      <c r="A8006" s="355">
        <f t="shared" ref="A8006:A8069" si="125">IF(B8006=0,A8005+1,A8005)</f>
        <v>45991</v>
      </c>
      <c r="B8006" s="356">
        <v>9</v>
      </c>
      <c r="C8006" s="357">
        <v>1456.7974312520007</v>
      </c>
      <c r="D8006" s="357">
        <v>1442.5469645609996</v>
      </c>
      <c r="E8006" s="357">
        <v>4.6588180820000007</v>
      </c>
    </row>
    <row r="8007" spans="1:5">
      <c r="A8007" s="355">
        <f t="shared" si="125"/>
        <v>45991</v>
      </c>
      <c r="B8007" s="356">
        <v>10</v>
      </c>
      <c r="C8007" s="357">
        <v>1447.4515788989988</v>
      </c>
      <c r="D8007" s="357">
        <v>1462.0987060480004</v>
      </c>
      <c r="E8007" s="357">
        <v>4.6640913780000002</v>
      </c>
    </row>
    <row r="8008" spans="1:5">
      <c r="A8008" s="355">
        <f t="shared" si="125"/>
        <v>45991</v>
      </c>
      <c r="B8008" s="356">
        <v>11</v>
      </c>
      <c r="C8008" s="357">
        <v>1464.9705803960003</v>
      </c>
      <c r="D8008" s="357">
        <v>1483.8580437740002</v>
      </c>
      <c r="E8008" s="357">
        <v>5.3415939019999996</v>
      </c>
    </row>
    <row r="8009" spans="1:5">
      <c r="A8009" s="355">
        <f t="shared" si="125"/>
        <v>45991</v>
      </c>
      <c r="B8009" s="356">
        <v>12</v>
      </c>
      <c r="C8009" s="357">
        <v>1456.0543743309995</v>
      </c>
      <c r="D8009" s="357">
        <v>1489.2871659530001</v>
      </c>
      <c r="E8009" s="357">
        <v>5.1570428169999998</v>
      </c>
    </row>
    <row r="8010" spans="1:5">
      <c r="A8010" s="355">
        <f t="shared" si="125"/>
        <v>45991</v>
      </c>
      <c r="B8010" s="356">
        <v>13</v>
      </c>
      <c r="C8010" s="357">
        <v>1392.417530062</v>
      </c>
      <c r="D8010" s="357">
        <v>1495.7835842429995</v>
      </c>
      <c r="E8010" s="357">
        <v>5.3732671280000002</v>
      </c>
    </row>
    <row r="8011" spans="1:5">
      <c r="A8011" s="355">
        <f t="shared" si="125"/>
        <v>45991</v>
      </c>
      <c r="B8011" s="356">
        <v>14</v>
      </c>
      <c r="C8011" s="357">
        <v>1437.0264079070002</v>
      </c>
      <c r="D8011" s="357">
        <v>1501.9051292209999</v>
      </c>
      <c r="E8011" s="357">
        <v>7.9008514070000002</v>
      </c>
    </row>
    <row r="8012" spans="1:5">
      <c r="A8012" s="355">
        <f t="shared" si="125"/>
        <v>45991</v>
      </c>
      <c r="B8012" s="356">
        <v>15</v>
      </c>
      <c r="C8012" s="357">
        <v>1471.5219127140001</v>
      </c>
      <c r="D8012" s="357">
        <v>1508.5529255030006</v>
      </c>
      <c r="E8012" s="357">
        <v>8.2297208509999997</v>
      </c>
    </row>
    <row r="8013" spans="1:5">
      <c r="A8013" s="355">
        <f t="shared" si="125"/>
        <v>45991</v>
      </c>
      <c r="B8013" s="356">
        <v>16</v>
      </c>
      <c r="C8013" s="357">
        <v>1480.0649975889999</v>
      </c>
      <c r="D8013" s="357">
        <v>1513.159755574</v>
      </c>
      <c r="E8013" s="357">
        <v>5.990264153</v>
      </c>
    </row>
    <row r="8014" spans="1:5">
      <c r="A8014" s="355">
        <f t="shared" si="125"/>
        <v>45991</v>
      </c>
      <c r="B8014" s="356">
        <v>17</v>
      </c>
      <c r="C8014" s="357">
        <v>1526.0237476770001</v>
      </c>
      <c r="D8014" s="357">
        <v>1605.89195778</v>
      </c>
      <c r="E8014" s="357">
        <v>6.0887636310000008</v>
      </c>
    </row>
    <row r="8015" spans="1:5">
      <c r="A8015" s="355">
        <f t="shared" si="125"/>
        <v>45991</v>
      </c>
      <c r="B8015" s="356">
        <v>18</v>
      </c>
      <c r="C8015" s="357">
        <v>1695.3380176150008</v>
      </c>
      <c r="D8015" s="357">
        <v>1754.2335311630002</v>
      </c>
      <c r="E8015" s="357">
        <v>6.5482488050000001</v>
      </c>
    </row>
    <row r="8016" spans="1:5">
      <c r="A8016" s="355">
        <f t="shared" si="125"/>
        <v>45991</v>
      </c>
      <c r="B8016" s="356">
        <v>19</v>
      </c>
      <c r="C8016" s="357">
        <v>1686.3215138279998</v>
      </c>
      <c r="D8016" s="357">
        <v>1736.9717269569996</v>
      </c>
      <c r="E8016" s="357">
        <v>5.287878931999999</v>
      </c>
    </row>
    <row r="8017" spans="1:5">
      <c r="A8017" s="355">
        <f t="shared" si="125"/>
        <v>45991</v>
      </c>
      <c r="B8017" s="356">
        <v>20</v>
      </c>
      <c r="C8017" s="357">
        <v>1621.2220845419995</v>
      </c>
      <c r="D8017" s="357">
        <v>1672.9112580550006</v>
      </c>
      <c r="E8017" s="357">
        <v>5.1855157869999982</v>
      </c>
    </row>
    <row r="8018" spans="1:5">
      <c r="A8018" s="355">
        <f t="shared" si="125"/>
        <v>45991</v>
      </c>
      <c r="B8018" s="356">
        <v>21</v>
      </c>
      <c r="C8018" s="357">
        <v>1534.4685838400001</v>
      </c>
      <c r="D8018" s="357">
        <v>1553.5519972539996</v>
      </c>
      <c r="E8018" s="357">
        <v>5.148315831999998</v>
      </c>
    </row>
    <row r="8019" spans="1:5">
      <c r="A8019" s="355">
        <f t="shared" si="125"/>
        <v>45991</v>
      </c>
      <c r="B8019" s="356">
        <v>22</v>
      </c>
      <c r="C8019" s="357">
        <v>1506.667459542</v>
      </c>
      <c r="D8019" s="357">
        <v>1424.1750691670006</v>
      </c>
      <c r="E8019" s="357">
        <v>5.6459551600000006</v>
      </c>
    </row>
    <row r="8020" spans="1:5">
      <c r="A8020" s="355">
        <f t="shared" si="125"/>
        <v>45991</v>
      </c>
      <c r="B8020" s="356">
        <v>23</v>
      </c>
      <c r="C8020" s="357">
        <v>1362.9767862390001</v>
      </c>
      <c r="D8020" s="357">
        <v>1287.5307086109999</v>
      </c>
      <c r="E8020" s="357">
        <v>5.3973017849999998</v>
      </c>
    </row>
    <row r="8021" spans="1:5">
      <c r="A8021" s="355">
        <f t="shared" si="125"/>
        <v>45992</v>
      </c>
      <c r="B8021" s="356">
        <v>0</v>
      </c>
      <c r="C8021" s="357">
        <v>1221.6129812810002</v>
      </c>
      <c r="D8021" s="357">
        <v>1194.2525813060001</v>
      </c>
      <c r="E8021" s="357">
        <v>5.2778754559999994</v>
      </c>
    </row>
    <row r="8022" spans="1:5">
      <c r="A8022" s="355">
        <f t="shared" si="125"/>
        <v>45992</v>
      </c>
      <c r="B8022" s="356">
        <v>1</v>
      </c>
      <c r="C8022" s="357">
        <v>1094.0561563710003</v>
      </c>
      <c r="D8022" s="357">
        <v>1129.02986545</v>
      </c>
      <c r="E8022" s="357">
        <v>6.1173259180000006</v>
      </c>
    </row>
    <row r="8023" spans="1:5">
      <c r="A8023" s="355">
        <f t="shared" si="125"/>
        <v>45992</v>
      </c>
      <c r="B8023" s="356">
        <v>2</v>
      </c>
      <c r="C8023" s="357">
        <v>1038.8273011060003</v>
      </c>
      <c r="D8023" s="357">
        <v>1104.2129049560001</v>
      </c>
      <c r="E8023" s="357">
        <v>5.6456900049999996</v>
      </c>
    </row>
    <row r="8024" spans="1:5">
      <c r="A8024" s="355">
        <f t="shared" si="125"/>
        <v>45992</v>
      </c>
      <c r="B8024" s="356">
        <v>3</v>
      </c>
      <c r="C8024" s="357">
        <v>1024.1087141069997</v>
      </c>
      <c r="D8024" s="357">
        <v>1111.6004678080001</v>
      </c>
      <c r="E8024" s="357">
        <v>6.7079460429999997</v>
      </c>
    </row>
    <row r="8025" spans="1:5">
      <c r="A8025" s="355">
        <f t="shared" si="125"/>
        <v>45992</v>
      </c>
      <c r="B8025" s="356">
        <v>4</v>
      </c>
      <c r="C8025" s="357">
        <v>1073.677775651</v>
      </c>
      <c r="D8025" s="357">
        <v>1150.0555901890002</v>
      </c>
      <c r="E8025" s="357">
        <v>6.5053371259999997</v>
      </c>
    </row>
    <row r="8026" spans="1:5">
      <c r="A8026" s="355">
        <f t="shared" si="125"/>
        <v>45992</v>
      </c>
      <c r="B8026" s="356">
        <v>5</v>
      </c>
      <c r="C8026" s="357">
        <v>1171.5367000210001</v>
      </c>
      <c r="D8026" s="357">
        <v>1260.1329472530006</v>
      </c>
      <c r="E8026" s="357">
        <v>8.075038753000003</v>
      </c>
    </row>
    <row r="8027" spans="1:5">
      <c r="A8027" s="355">
        <f t="shared" si="125"/>
        <v>45992</v>
      </c>
      <c r="B8027" s="356">
        <v>6</v>
      </c>
      <c r="C8027" s="357">
        <v>1250.0926941220002</v>
      </c>
      <c r="D8027" s="357">
        <v>1392.847870583</v>
      </c>
      <c r="E8027" s="357">
        <v>7.0910003980000003</v>
      </c>
    </row>
    <row r="8028" spans="1:5">
      <c r="A8028" s="355">
        <f t="shared" si="125"/>
        <v>45992</v>
      </c>
      <c r="B8028" s="356">
        <v>7</v>
      </c>
      <c r="C8028" s="357">
        <v>1363.4844097469997</v>
      </c>
      <c r="D8028" s="357">
        <v>1553.3071493429993</v>
      </c>
      <c r="E8028" s="357">
        <v>5.3856512650000008</v>
      </c>
    </row>
    <row r="8029" spans="1:5">
      <c r="A8029" s="355">
        <f t="shared" si="125"/>
        <v>45992</v>
      </c>
      <c r="B8029" s="356">
        <v>8</v>
      </c>
      <c r="C8029" s="357">
        <v>1457.4144595159996</v>
      </c>
      <c r="D8029" s="357">
        <v>1658.4785926030004</v>
      </c>
      <c r="E8029" s="357">
        <v>6.4744657769999989</v>
      </c>
    </row>
    <row r="8030" spans="1:5">
      <c r="A8030" s="355">
        <f t="shared" si="125"/>
        <v>45992</v>
      </c>
      <c r="B8030" s="356">
        <v>9</v>
      </c>
      <c r="C8030" s="357">
        <v>1538.933489453</v>
      </c>
      <c r="D8030" s="357">
        <v>1727.8770703700006</v>
      </c>
      <c r="E8030" s="357">
        <v>7.8122846190000015</v>
      </c>
    </row>
    <row r="8031" spans="1:5">
      <c r="A8031" s="355">
        <f t="shared" si="125"/>
        <v>45992</v>
      </c>
      <c r="B8031" s="356">
        <v>10</v>
      </c>
      <c r="C8031" s="357">
        <v>1610.6750437080002</v>
      </c>
      <c r="D8031" s="357">
        <v>1788.5069885549999</v>
      </c>
      <c r="E8031" s="357">
        <v>15.576764692000001</v>
      </c>
    </row>
    <row r="8032" spans="1:5">
      <c r="A8032" s="355">
        <f t="shared" si="125"/>
        <v>45992</v>
      </c>
      <c r="B8032" s="356">
        <v>11</v>
      </c>
      <c r="C8032" s="357">
        <v>1635.0966301369997</v>
      </c>
      <c r="D8032" s="357">
        <v>1832.4440744470003</v>
      </c>
      <c r="E8032" s="357">
        <v>8.9948978790000016</v>
      </c>
    </row>
    <row r="8033" spans="1:5">
      <c r="A8033" s="355">
        <f t="shared" si="125"/>
        <v>45992</v>
      </c>
      <c r="B8033" s="356">
        <v>12</v>
      </c>
      <c r="C8033" s="357">
        <v>1628.1464319090003</v>
      </c>
      <c r="D8033" s="357">
        <v>1839.8454203970002</v>
      </c>
      <c r="E8033" s="357">
        <v>6.2849874199999993</v>
      </c>
    </row>
    <row r="8034" spans="1:5">
      <c r="A8034" s="355">
        <f t="shared" si="125"/>
        <v>45992</v>
      </c>
      <c r="B8034" s="356">
        <v>13</v>
      </c>
      <c r="C8034" s="357">
        <v>1642.0462606179997</v>
      </c>
      <c r="D8034" s="357">
        <v>1849.4028693800001</v>
      </c>
      <c r="E8034" s="357">
        <v>6.7727101489999999</v>
      </c>
    </row>
    <row r="8035" spans="1:5">
      <c r="A8035" s="355">
        <f t="shared" si="125"/>
        <v>45992</v>
      </c>
      <c r="B8035" s="356">
        <v>14</v>
      </c>
      <c r="C8035" s="357">
        <v>1671.0838466829996</v>
      </c>
      <c r="D8035" s="357">
        <v>1874.5640036230002</v>
      </c>
      <c r="E8035" s="357">
        <v>6.8609292239999995</v>
      </c>
    </row>
    <row r="8036" spans="1:5">
      <c r="A8036" s="355">
        <f t="shared" si="125"/>
        <v>45992</v>
      </c>
      <c r="B8036" s="356">
        <v>15</v>
      </c>
      <c r="C8036" s="357">
        <v>1687.8640746589999</v>
      </c>
      <c r="D8036" s="357">
        <v>1884.9382815629997</v>
      </c>
      <c r="E8036" s="357">
        <v>6.9079347200000001</v>
      </c>
    </row>
    <row r="8037" spans="1:5">
      <c r="A8037" s="355">
        <f t="shared" si="125"/>
        <v>45992</v>
      </c>
      <c r="B8037" s="356">
        <v>16</v>
      </c>
      <c r="C8037" s="357">
        <v>1644.5403668670003</v>
      </c>
      <c r="D8037" s="357">
        <v>1879.0923064289998</v>
      </c>
      <c r="E8037" s="357">
        <v>7.4052759069999983</v>
      </c>
    </row>
    <row r="8038" spans="1:5">
      <c r="A8038" s="355">
        <f t="shared" si="125"/>
        <v>45992</v>
      </c>
      <c r="B8038" s="356">
        <v>17</v>
      </c>
      <c r="C8038" s="357">
        <v>1675.0115775869997</v>
      </c>
      <c r="D8038" s="357">
        <v>1922.4900335970001</v>
      </c>
      <c r="E8038" s="357">
        <v>7.1681859220000002</v>
      </c>
    </row>
    <row r="8039" spans="1:5">
      <c r="A8039" s="355">
        <f t="shared" si="125"/>
        <v>45992</v>
      </c>
      <c r="B8039" s="356">
        <v>18</v>
      </c>
      <c r="C8039" s="357">
        <v>1812.8447240349999</v>
      </c>
      <c r="D8039" s="357">
        <v>2022.80582753</v>
      </c>
      <c r="E8039" s="357">
        <v>7.5928258209999999</v>
      </c>
    </row>
    <row r="8040" spans="1:5">
      <c r="A8040" s="355">
        <f t="shared" si="125"/>
        <v>45992</v>
      </c>
      <c r="B8040" s="356">
        <v>19</v>
      </c>
      <c r="C8040" s="357">
        <v>1817.4215670790006</v>
      </c>
      <c r="D8040" s="357">
        <v>1993.0095570539997</v>
      </c>
      <c r="E8040" s="357">
        <v>7.0837702369999986</v>
      </c>
    </row>
    <row r="8041" spans="1:5">
      <c r="A8041" s="355">
        <f t="shared" si="125"/>
        <v>45992</v>
      </c>
      <c r="B8041" s="356">
        <v>20</v>
      </c>
      <c r="C8041" s="357">
        <v>1717.384250191001</v>
      </c>
      <c r="D8041" s="357">
        <v>1898.7963881050002</v>
      </c>
      <c r="E8041" s="357">
        <v>5.9247938600000012</v>
      </c>
    </row>
    <row r="8042" spans="1:5">
      <c r="A8042" s="355">
        <f t="shared" si="125"/>
        <v>45992</v>
      </c>
      <c r="B8042" s="356">
        <v>21</v>
      </c>
      <c r="C8042" s="357">
        <v>1545.3777551410001</v>
      </c>
      <c r="D8042" s="357">
        <v>1754.9712081270004</v>
      </c>
      <c r="E8042" s="357">
        <v>6.0061631830000008</v>
      </c>
    </row>
    <row r="8043" spans="1:5">
      <c r="A8043" s="355">
        <f t="shared" si="125"/>
        <v>45992</v>
      </c>
      <c r="B8043" s="356">
        <v>22</v>
      </c>
      <c r="C8043" s="357">
        <v>1562.2571921680001</v>
      </c>
      <c r="D8043" s="357">
        <v>1599.8186519879998</v>
      </c>
      <c r="E8043" s="357">
        <v>6.3883076600000006</v>
      </c>
    </row>
    <row r="8044" spans="1:5">
      <c r="A8044" s="355">
        <f t="shared" si="125"/>
        <v>45992</v>
      </c>
      <c r="B8044" s="356">
        <v>23</v>
      </c>
      <c r="C8044" s="357">
        <v>1387.1498032469995</v>
      </c>
      <c r="D8044" s="357">
        <v>1433.2254374840002</v>
      </c>
      <c r="E8044" s="357">
        <v>6.3619396419999994</v>
      </c>
    </row>
    <row r="8045" spans="1:5">
      <c r="A8045" s="355">
        <f t="shared" si="125"/>
        <v>45993</v>
      </c>
      <c r="B8045" s="356">
        <v>0</v>
      </c>
      <c r="C8045" s="357">
        <v>1312.4145041910003</v>
      </c>
      <c r="D8045" s="357">
        <v>1322.316387289</v>
      </c>
      <c r="E8045" s="357">
        <v>7.0697317659999985</v>
      </c>
    </row>
    <row r="8046" spans="1:5">
      <c r="A8046" s="355">
        <f t="shared" si="125"/>
        <v>45993</v>
      </c>
      <c r="B8046" s="356">
        <v>1</v>
      </c>
      <c r="C8046" s="357">
        <v>1262.5192679259999</v>
      </c>
      <c r="D8046" s="357">
        <v>1267.1477565659998</v>
      </c>
      <c r="E8046" s="357">
        <v>6.8401679250000003</v>
      </c>
    </row>
    <row r="8047" spans="1:5">
      <c r="A8047" s="355">
        <f t="shared" si="125"/>
        <v>45993</v>
      </c>
      <c r="B8047" s="356">
        <v>2</v>
      </c>
      <c r="C8047" s="357">
        <v>1266.9259907409999</v>
      </c>
      <c r="D8047" s="357">
        <v>1239.1308526519997</v>
      </c>
      <c r="E8047" s="357">
        <v>6.3667296150000006</v>
      </c>
    </row>
    <row r="8048" spans="1:5">
      <c r="A8048" s="355">
        <f t="shared" si="125"/>
        <v>45993</v>
      </c>
      <c r="B8048" s="356">
        <v>3</v>
      </c>
      <c r="C8048" s="357">
        <v>1269.504580477</v>
      </c>
      <c r="D8048" s="357">
        <v>1240.4676771300003</v>
      </c>
      <c r="E8048" s="357">
        <v>6.2622344849999987</v>
      </c>
    </row>
    <row r="8049" spans="1:5">
      <c r="A8049" s="355">
        <f t="shared" si="125"/>
        <v>45993</v>
      </c>
      <c r="B8049" s="356">
        <v>4</v>
      </c>
      <c r="C8049" s="357">
        <v>1309.029930425</v>
      </c>
      <c r="D8049" s="357">
        <v>1284.6456163190001</v>
      </c>
      <c r="E8049" s="357">
        <v>6.5874096759999983</v>
      </c>
    </row>
    <row r="8050" spans="1:5">
      <c r="A8050" s="355">
        <f t="shared" si="125"/>
        <v>45993</v>
      </c>
      <c r="B8050" s="356">
        <v>5</v>
      </c>
      <c r="C8050" s="357">
        <v>1364.6995782589991</v>
      </c>
      <c r="D8050" s="357">
        <v>1386.4696634369993</v>
      </c>
      <c r="E8050" s="357">
        <v>6.0562422900000001</v>
      </c>
    </row>
    <row r="8051" spans="1:5">
      <c r="A8051" s="355">
        <f t="shared" si="125"/>
        <v>45993</v>
      </c>
      <c r="B8051" s="356">
        <v>6</v>
      </c>
      <c r="C8051" s="357">
        <v>1399.4653685379999</v>
      </c>
      <c r="D8051" s="357">
        <v>1513.2249365090004</v>
      </c>
      <c r="E8051" s="357">
        <v>5.6229373320000002</v>
      </c>
    </row>
    <row r="8052" spans="1:5">
      <c r="A8052" s="355">
        <f t="shared" si="125"/>
        <v>45993</v>
      </c>
      <c r="B8052" s="356">
        <v>7</v>
      </c>
      <c r="C8052" s="357">
        <v>1572.053867997</v>
      </c>
      <c r="D8052" s="357">
        <v>1651.7838986840006</v>
      </c>
      <c r="E8052" s="357">
        <v>5.413017818000001</v>
      </c>
    </row>
    <row r="8053" spans="1:5">
      <c r="A8053" s="355">
        <f t="shared" si="125"/>
        <v>45993</v>
      </c>
      <c r="B8053" s="356">
        <v>8</v>
      </c>
      <c r="C8053" s="357">
        <v>1645.846034809</v>
      </c>
      <c r="D8053" s="357">
        <v>1743.3085950559998</v>
      </c>
      <c r="E8053" s="357">
        <v>5.0676739480000004</v>
      </c>
    </row>
    <row r="8054" spans="1:5">
      <c r="A8054" s="355">
        <f t="shared" si="125"/>
        <v>45993</v>
      </c>
      <c r="B8054" s="356">
        <v>9</v>
      </c>
      <c r="C8054" s="357">
        <v>1674.2863233</v>
      </c>
      <c r="D8054" s="357">
        <v>1805.8872864339999</v>
      </c>
      <c r="E8054" s="357">
        <v>4.9387844479999998</v>
      </c>
    </row>
    <row r="8055" spans="1:5">
      <c r="A8055" s="355">
        <f t="shared" si="125"/>
        <v>45993</v>
      </c>
      <c r="B8055" s="356">
        <v>10</v>
      </c>
      <c r="C8055" s="357">
        <v>1651.4963421860002</v>
      </c>
      <c r="D8055" s="357">
        <v>1842.4427741510005</v>
      </c>
      <c r="E8055" s="357">
        <v>5.1746764020000011</v>
      </c>
    </row>
    <row r="8056" spans="1:5">
      <c r="A8056" s="355">
        <f t="shared" si="125"/>
        <v>45993</v>
      </c>
      <c r="B8056" s="356">
        <v>11</v>
      </c>
      <c r="C8056" s="357">
        <v>1692.9059538899996</v>
      </c>
      <c r="D8056" s="357">
        <v>1887.0996200170002</v>
      </c>
      <c r="E8056" s="357">
        <v>5.1821042920000009</v>
      </c>
    </row>
    <row r="8057" spans="1:5">
      <c r="A8057" s="355">
        <f t="shared" si="125"/>
        <v>45993</v>
      </c>
      <c r="B8057" s="356">
        <v>12</v>
      </c>
      <c r="C8057" s="357">
        <v>1675.0620347270001</v>
      </c>
      <c r="D8057" s="357">
        <v>1876.7691310909997</v>
      </c>
      <c r="E8057" s="357">
        <v>5.3075701100000003</v>
      </c>
    </row>
    <row r="8058" spans="1:5">
      <c r="A8058" s="355">
        <f t="shared" si="125"/>
        <v>45993</v>
      </c>
      <c r="B8058" s="356">
        <v>13</v>
      </c>
      <c r="C8058" s="357">
        <v>1685.0511999130001</v>
      </c>
      <c r="D8058" s="357">
        <v>1890.6087582409996</v>
      </c>
      <c r="E8058" s="357">
        <v>5.2528425299999988</v>
      </c>
    </row>
    <row r="8059" spans="1:5">
      <c r="A8059" s="355">
        <f t="shared" si="125"/>
        <v>45993</v>
      </c>
      <c r="B8059" s="356">
        <v>14</v>
      </c>
      <c r="C8059" s="357">
        <v>1718.9180606540001</v>
      </c>
      <c r="D8059" s="357">
        <v>1931.4959251170001</v>
      </c>
      <c r="E8059" s="357">
        <v>5.5689839530000009</v>
      </c>
    </row>
    <row r="8060" spans="1:5">
      <c r="A8060" s="355">
        <f t="shared" si="125"/>
        <v>45993</v>
      </c>
      <c r="B8060" s="356">
        <v>15</v>
      </c>
      <c r="C8060" s="357">
        <v>1747.9401750389998</v>
      </c>
      <c r="D8060" s="357">
        <v>1941.5518962410003</v>
      </c>
      <c r="E8060" s="357">
        <v>6.5837900269999992</v>
      </c>
    </row>
    <row r="8061" spans="1:5">
      <c r="A8061" s="355">
        <f t="shared" si="125"/>
        <v>45993</v>
      </c>
      <c r="B8061" s="356">
        <v>16</v>
      </c>
      <c r="C8061" s="357">
        <v>1724.3919359990005</v>
      </c>
      <c r="D8061" s="357">
        <v>1922.7328305109997</v>
      </c>
      <c r="E8061" s="357">
        <v>6.4425652500000004</v>
      </c>
    </row>
    <row r="8062" spans="1:5">
      <c r="A8062" s="355">
        <f t="shared" si="125"/>
        <v>45993</v>
      </c>
      <c r="B8062" s="356">
        <v>17</v>
      </c>
      <c r="C8062" s="357">
        <v>1851.807502229</v>
      </c>
      <c r="D8062" s="357">
        <v>1963.0347067059995</v>
      </c>
      <c r="E8062" s="357">
        <v>6.4873108719999983</v>
      </c>
    </row>
    <row r="8063" spans="1:5">
      <c r="A8063" s="355">
        <f t="shared" si="125"/>
        <v>45993</v>
      </c>
      <c r="B8063" s="356">
        <v>18</v>
      </c>
      <c r="C8063" s="357">
        <v>1999.1194582709998</v>
      </c>
      <c r="D8063" s="357">
        <v>2056.5534495039992</v>
      </c>
      <c r="E8063" s="357">
        <v>11.187645439000001</v>
      </c>
    </row>
    <row r="8064" spans="1:5">
      <c r="A8064" s="355">
        <f t="shared" si="125"/>
        <v>45993</v>
      </c>
      <c r="B8064" s="356">
        <v>19</v>
      </c>
      <c r="C8064" s="357">
        <v>1960.5793064760003</v>
      </c>
      <c r="D8064" s="357">
        <v>2022.2036516839999</v>
      </c>
      <c r="E8064" s="357">
        <v>7.3585913950000004</v>
      </c>
    </row>
    <row r="8065" spans="1:5">
      <c r="A8065" s="355">
        <f t="shared" si="125"/>
        <v>45993</v>
      </c>
      <c r="B8065" s="356">
        <v>20</v>
      </c>
      <c r="C8065" s="357">
        <v>1862.0111544640001</v>
      </c>
      <c r="D8065" s="357">
        <v>1929.0473533310005</v>
      </c>
      <c r="E8065" s="357">
        <v>5.8444595629999991</v>
      </c>
    </row>
    <row r="8066" spans="1:5">
      <c r="A8066" s="355">
        <f t="shared" si="125"/>
        <v>45993</v>
      </c>
      <c r="B8066" s="356">
        <v>21</v>
      </c>
      <c r="C8066" s="357">
        <v>1638.5845006240004</v>
      </c>
      <c r="D8066" s="357">
        <v>1774.4411130119997</v>
      </c>
      <c r="E8066" s="357">
        <v>6.5699756920000008</v>
      </c>
    </row>
    <row r="8067" spans="1:5">
      <c r="A8067" s="355">
        <f t="shared" si="125"/>
        <v>45993</v>
      </c>
      <c r="B8067" s="356">
        <v>22</v>
      </c>
      <c r="C8067" s="357">
        <v>1582.083012649</v>
      </c>
      <c r="D8067" s="357">
        <v>1618.9742694849997</v>
      </c>
      <c r="E8067" s="357">
        <v>6.5844509320000011</v>
      </c>
    </row>
    <row r="8068" spans="1:5">
      <c r="A8068" s="355">
        <f t="shared" si="125"/>
        <v>45993</v>
      </c>
      <c r="B8068" s="356">
        <v>23</v>
      </c>
      <c r="C8068" s="357">
        <v>1429.4199477339996</v>
      </c>
      <c r="D8068" s="357">
        <v>1454.8606135509999</v>
      </c>
      <c r="E8068" s="357">
        <v>7.548602661000003</v>
      </c>
    </row>
    <row r="8069" spans="1:5">
      <c r="A8069" s="355">
        <f t="shared" si="125"/>
        <v>45994</v>
      </c>
      <c r="B8069" s="356">
        <v>0</v>
      </c>
      <c r="C8069" s="357">
        <v>1280.9022412560003</v>
      </c>
      <c r="D8069" s="357">
        <v>1343.1739883550001</v>
      </c>
      <c r="E8069" s="357">
        <v>7.454409955</v>
      </c>
    </row>
    <row r="8070" spans="1:5">
      <c r="A8070" s="355">
        <f t="shared" ref="A8070:A8133" si="126">IF(B8070=0,A8069+1,A8069)</f>
        <v>45994</v>
      </c>
      <c r="B8070" s="356">
        <v>1</v>
      </c>
      <c r="C8070" s="357">
        <v>1166.5164679929999</v>
      </c>
      <c r="D8070" s="357">
        <v>1287.2866831299998</v>
      </c>
      <c r="E8070" s="357">
        <v>6.3063385239999974</v>
      </c>
    </row>
    <row r="8071" spans="1:5">
      <c r="A8071" s="355">
        <f t="shared" si="126"/>
        <v>45994</v>
      </c>
      <c r="B8071" s="356">
        <v>2</v>
      </c>
      <c r="C8071" s="357">
        <v>1173.0681501899996</v>
      </c>
      <c r="D8071" s="357">
        <v>1256.5000244779999</v>
      </c>
      <c r="E8071" s="357">
        <v>6.0868799000000005</v>
      </c>
    </row>
    <row r="8072" spans="1:5">
      <c r="A8072" s="355">
        <f t="shared" si="126"/>
        <v>45994</v>
      </c>
      <c r="B8072" s="356">
        <v>3</v>
      </c>
      <c r="C8072" s="357">
        <v>1116.887923001</v>
      </c>
      <c r="D8072" s="357">
        <v>1253.3257016720002</v>
      </c>
      <c r="E8072" s="357">
        <v>6.0238874279999983</v>
      </c>
    </row>
    <row r="8073" spans="1:5">
      <c r="A8073" s="355">
        <f t="shared" si="126"/>
        <v>45994</v>
      </c>
      <c r="B8073" s="356">
        <v>4</v>
      </c>
      <c r="C8073" s="357">
        <v>1153.4268465959997</v>
      </c>
      <c r="D8073" s="357">
        <v>1297.2619552449996</v>
      </c>
      <c r="E8073" s="357">
        <v>7.319401568</v>
      </c>
    </row>
    <row r="8074" spans="1:5">
      <c r="A8074" s="355">
        <f t="shared" si="126"/>
        <v>45994</v>
      </c>
      <c r="B8074" s="356">
        <v>5</v>
      </c>
      <c r="C8074" s="357">
        <v>1320.153488298</v>
      </c>
      <c r="D8074" s="357">
        <v>1405.4213916790002</v>
      </c>
      <c r="E8074" s="357">
        <v>7.9146806999999999</v>
      </c>
    </row>
    <row r="8075" spans="1:5">
      <c r="A8075" s="355">
        <f t="shared" si="126"/>
        <v>45994</v>
      </c>
      <c r="B8075" s="356">
        <v>6</v>
      </c>
      <c r="C8075" s="357">
        <v>1383.2690242279996</v>
      </c>
      <c r="D8075" s="357">
        <v>1524.993533369</v>
      </c>
      <c r="E8075" s="357">
        <v>6.8457495150000005</v>
      </c>
    </row>
    <row r="8076" spans="1:5">
      <c r="A8076" s="355">
        <f t="shared" si="126"/>
        <v>45994</v>
      </c>
      <c r="B8076" s="356">
        <v>7</v>
      </c>
      <c r="C8076" s="357">
        <v>1559.547311087</v>
      </c>
      <c r="D8076" s="357">
        <v>1680.6847480510003</v>
      </c>
      <c r="E8076" s="357">
        <v>5.4386697770000003</v>
      </c>
    </row>
    <row r="8077" spans="1:5">
      <c r="A8077" s="355">
        <f t="shared" si="126"/>
        <v>45994</v>
      </c>
      <c r="B8077" s="356">
        <v>8</v>
      </c>
      <c r="C8077" s="357">
        <v>1596.659156723</v>
      </c>
      <c r="D8077" s="357">
        <v>1777.6656476759995</v>
      </c>
      <c r="E8077" s="357">
        <v>5.0872036319999996</v>
      </c>
    </row>
    <row r="8078" spans="1:5">
      <c r="A8078" s="355">
        <f t="shared" si="126"/>
        <v>45994</v>
      </c>
      <c r="B8078" s="356">
        <v>9</v>
      </c>
      <c r="C8078" s="357">
        <v>1605.4308578480002</v>
      </c>
      <c r="D8078" s="357">
        <v>1827.7447626549999</v>
      </c>
      <c r="E8078" s="357">
        <v>5.8150027030000002</v>
      </c>
    </row>
    <row r="8079" spans="1:5">
      <c r="A8079" s="355">
        <f t="shared" si="126"/>
        <v>45994</v>
      </c>
      <c r="B8079" s="356">
        <v>10</v>
      </c>
      <c r="C8079" s="357">
        <v>1626.1868937049999</v>
      </c>
      <c r="D8079" s="357">
        <v>1872.1664766619995</v>
      </c>
      <c r="E8079" s="357">
        <v>6.4057200270000001</v>
      </c>
    </row>
    <row r="8080" spans="1:5">
      <c r="A8080" s="355">
        <f t="shared" si="126"/>
        <v>45994</v>
      </c>
      <c r="B8080" s="356">
        <v>11</v>
      </c>
      <c r="C8080" s="357">
        <v>1662.0820229579999</v>
      </c>
      <c r="D8080" s="357">
        <v>1905.635400079</v>
      </c>
      <c r="E8080" s="357">
        <v>6.3972390650000008</v>
      </c>
    </row>
    <row r="8081" spans="1:5">
      <c r="A8081" s="355">
        <f t="shared" si="126"/>
        <v>45994</v>
      </c>
      <c r="B8081" s="356">
        <v>12</v>
      </c>
      <c r="C8081" s="357">
        <v>1649.2403211359995</v>
      </c>
      <c r="D8081" s="357">
        <v>1890.6654816310006</v>
      </c>
      <c r="E8081" s="357">
        <v>6.1408631620000014</v>
      </c>
    </row>
    <row r="8082" spans="1:5">
      <c r="A8082" s="355">
        <f t="shared" si="126"/>
        <v>45994</v>
      </c>
      <c r="B8082" s="356">
        <v>13</v>
      </c>
      <c r="C8082" s="357">
        <v>1656.9854575440002</v>
      </c>
      <c r="D8082" s="357">
        <v>1900.8483084600005</v>
      </c>
      <c r="E8082" s="357">
        <v>6.0411062719999995</v>
      </c>
    </row>
    <row r="8083" spans="1:5">
      <c r="A8083" s="355">
        <f t="shared" si="126"/>
        <v>45994</v>
      </c>
      <c r="B8083" s="356">
        <v>14</v>
      </c>
      <c r="C8083" s="357">
        <v>1666.3664037279991</v>
      </c>
      <c r="D8083" s="357">
        <v>1915.2298796089999</v>
      </c>
      <c r="E8083" s="357">
        <v>6.178971509000001</v>
      </c>
    </row>
    <row r="8084" spans="1:5">
      <c r="A8084" s="355">
        <f t="shared" si="126"/>
        <v>45994</v>
      </c>
      <c r="B8084" s="356">
        <v>15</v>
      </c>
      <c r="C8084" s="357">
        <v>1724.498798519</v>
      </c>
      <c r="D8084" s="357">
        <v>1923.5226123630002</v>
      </c>
      <c r="E8084" s="357">
        <v>5.5429361749999986</v>
      </c>
    </row>
    <row r="8085" spans="1:5">
      <c r="A8085" s="355">
        <f t="shared" si="126"/>
        <v>45994</v>
      </c>
      <c r="B8085" s="356">
        <v>16</v>
      </c>
      <c r="C8085" s="357">
        <v>1681.4851865970002</v>
      </c>
      <c r="D8085" s="357">
        <v>1929.624539896</v>
      </c>
      <c r="E8085" s="357">
        <v>6.0104605050000002</v>
      </c>
    </row>
    <row r="8086" spans="1:5">
      <c r="A8086" s="355">
        <f t="shared" si="126"/>
        <v>45994</v>
      </c>
      <c r="B8086" s="356">
        <v>17</v>
      </c>
      <c r="C8086" s="357">
        <v>1788.3066331510001</v>
      </c>
      <c r="D8086" s="357">
        <v>1976.3531142469997</v>
      </c>
      <c r="E8086" s="357">
        <v>6.1553049380000004</v>
      </c>
    </row>
    <row r="8087" spans="1:5">
      <c r="A8087" s="355">
        <f t="shared" si="126"/>
        <v>45994</v>
      </c>
      <c r="B8087" s="356">
        <v>18</v>
      </c>
      <c r="C8087" s="357">
        <v>1947.2083420480005</v>
      </c>
      <c r="D8087" s="357">
        <v>2059.2493512179999</v>
      </c>
      <c r="E8087" s="357">
        <v>5.8079514259999998</v>
      </c>
    </row>
    <row r="8088" spans="1:5">
      <c r="A8088" s="355">
        <f t="shared" si="126"/>
        <v>45994</v>
      </c>
      <c r="B8088" s="356">
        <v>19</v>
      </c>
      <c r="C8088" s="357">
        <v>1895.7148609980004</v>
      </c>
      <c r="D8088" s="357">
        <v>2011.5060495600007</v>
      </c>
      <c r="E8088" s="357">
        <v>5.8387741010000012</v>
      </c>
    </row>
    <row r="8089" spans="1:5">
      <c r="A8089" s="355">
        <f t="shared" si="126"/>
        <v>45994</v>
      </c>
      <c r="B8089" s="356">
        <v>20</v>
      </c>
      <c r="C8089" s="357">
        <v>1704.2505239689997</v>
      </c>
      <c r="D8089" s="357">
        <v>1920.7150768079998</v>
      </c>
      <c r="E8089" s="357">
        <v>6.2332593019999987</v>
      </c>
    </row>
    <row r="8090" spans="1:5">
      <c r="A8090" s="355">
        <f t="shared" si="126"/>
        <v>45994</v>
      </c>
      <c r="B8090" s="356">
        <v>21</v>
      </c>
      <c r="C8090" s="357">
        <v>1551.3361666580001</v>
      </c>
      <c r="D8090" s="357">
        <v>1771.3270708510008</v>
      </c>
      <c r="E8090" s="357">
        <v>6.1616115969999976</v>
      </c>
    </row>
    <row r="8091" spans="1:5">
      <c r="A8091" s="355">
        <f t="shared" si="126"/>
        <v>45994</v>
      </c>
      <c r="B8091" s="356">
        <v>22</v>
      </c>
      <c r="C8091" s="357">
        <v>1477.8717793409994</v>
      </c>
      <c r="D8091" s="357">
        <v>1640.8226422680004</v>
      </c>
      <c r="E8091" s="357">
        <v>6.1628121830000016</v>
      </c>
    </row>
    <row r="8092" spans="1:5">
      <c r="A8092" s="355">
        <f t="shared" si="126"/>
        <v>45994</v>
      </c>
      <c r="B8092" s="356">
        <v>23</v>
      </c>
      <c r="C8092" s="357">
        <v>1385.6769609260002</v>
      </c>
      <c r="D8092" s="357">
        <v>1464.7701277059996</v>
      </c>
      <c r="E8092" s="357">
        <v>6.141315391</v>
      </c>
    </row>
    <row r="8093" spans="1:5">
      <c r="A8093" s="355">
        <f t="shared" si="126"/>
        <v>45995</v>
      </c>
      <c r="B8093" s="356">
        <v>0</v>
      </c>
      <c r="C8093" s="357">
        <v>1315.8254641330004</v>
      </c>
      <c r="D8093" s="357">
        <v>1351.890116867</v>
      </c>
      <c r="E8093" s="357">
        <v>6.722287433</v>
      </c>
    </row>
    <row r="8094" spans="1:5">
      <c r="A8094" s="355">
        <f t="shared" si="126"/>
        <v>45995</v>
      </c>
      <c r="B8094" s="356">
        <v>1</v>
      </c>
      <c r="C8094" s="357">
        <v>1245.2050083970005</v>
      </c>
      <c r="D8094" s="357">
        <v>1288.7883070909998</v>
      </c>
      <c r="E8094" s="357">
        <v>6.7809243200000013</v>
      </c>
    </row>
    <row r="8095" spans="1:5">
      <c r="A8095" s="355">
        <f t="shared" si="126"/>
        <v>45995</v>
      </c>
      <c r="B8095" s="356">
        <v>2</v>
      </c>
      <c r="C8095" s="357">
        <v>1209.9633838689999</v>
      </c>
      <c r="D8095" s="357">
        <v>1261.5459048730004</v>
      </c>
      <c r="E8095" s="357">
        <v>6.3603887120000016</v>
      </c>
    </row>
    <row r="8096" spans="1:5">
      <c r="A8096" s="355">
        <f t="shared" si="126"/>
        <v>45995</v>
      </c>
      <c r="B8096" s="356">
        <v>3</v>
      </c>
      <c r="C8096" s="357">
        <v>1204.4617882709999</v>
      </c>
      <c r="D8096" s="357">
        <v>1252.3380341119998</v>
      </c>
      <c r="E8096" s="357">
        <v>6.2345557220000014</v>
      </c>
    </row>
    <row r="8097" spans="1:5">
      <c r="A8097" s="355">
        <f t="shared" si="126"/>
        <v>45995</v>
      </c>
      <c r="B8097" s="356">
        <v>4</v>
      </c>
      <c r="C8097" s="357">
        <v>1215.7651004319998</v>
      </c>
      <c r="D8097" s="357">
        <v>1288.8940965649999</v>
      </c>
      <c r="E8097" s="357">
        <v>6.6833197119999985</v>
      </c>
    </row>
    <row r="8098" spans="1:5">
      <c r="A8098" s="355">
        <f t="shared" si="126"/>
        <v>45995</v>
      </c>
      <c r="B8098" s="356">
        <v>5</v>
      </c>
      <c r="C8098" s="357">
        <v>1327.1751216380005</v>
      </c>
      <c r="D8098" s="357">
        <v>1391.123205049</v>
      </c>
      <c r="E8098" s="357">
        <v>6.7202722330000011</v>
      </c>
    </row>
    <row r="8099" spans="1:5">
      <c r="A8099" s="355">
        <f t="shared" si="126"/>
        <v>45995</v>
      </c>
      <c r="B8099" s="356">
        <v>6</v>
      </c>
      <c r="C8099" s="357">
        <v>1423.0944595440005</v>
      </c>
      <c r="D8099" s="357">
        <v>1499.2655868120003</v>
      </c>
      <c r="E8099" s="357">
        <v>6.0751756409999995</v>
      </c>
    </row>
    <row r="8100" spans="1:5">
      <c r="A8100" s="355">
        <f t="shared" si="126"/>
        <v>45995</v>
      </c>
      <c r="B8100" s="356">
        <v>7</v>
      </c>
      <c r="C8100" s="357">
        <v>1669.2605031289997</v>
      </c>
      <c r="D8100" s="357">
        <v>1634.9036517549996</v>
      </c>
      <c r="E8100" s="357">
        <v>5.1085623699999996</v>
      </c>
    </row>
    <row r="8101" spans="1:5">
      <c r="A8101" s="355">
        <f t="shared" si="126"/>
        <v>45995</v>
      </c>
      <c r="B8101" s="356">
        <v>8</v>
      </c>
      <c r="C8101" s="357">
        <v>1696.4570973280001</v>
      </c>
      <c r="D8101" s="357">
        <v>1739.3047624779997</v>
      </c>
      <c r="E8101" s="357">
        <v>5.7290208530000015</v>
      </c>
    </row>
    <row r="8102" spans="1:5">
      <c r="A8102" s="355">
        <f t="shared" si="126"/>
        <v>45995</v>
      </c>
      <c r="B8102" s="356">
        <v>9</v>
      </c>
      <c r="C8102" s="357">
        <v>1748.9492217310005</v>
      </c>
      <c r="D8102" s="357">
        <v>1798.9989095860005</v>
      </c>
      <c r="E8102" s="357">
        <v>5.0846861579999993</v>
      </c>
    </row>
    <row r="8103" spans="1:5">
      <c r="A8103" s="355">
        <f t="shared" si="126"/>
        <v>45995</v>
      </c>
      <c r="B8103" s="356">
        <v>10</v>
      </c>
      <c r="C8103" s="357">
        <v>1811.1705307270004</v>
      </c>
      <c r="D8103" s="357">
        <v>1838.4763674100002</v>
      </c>
      <c r="E8103" s="357">
        <v>4.8550240950000001</v>
      </c>
    </row>
    <row r="8104" spans="1:5">
      <c r="A8104" s="355">
        <f t="shared" si="126"/>
        <v>45995</v>
      </c>
      <c r="B8104" s="356">
        <v>11</v>
      </c>
      <c r="C8104" s="357">
        <v>1835.2831595950006</v>
      </c>
      <c r="D8104" s="357">
        <v>1860.9827506100003</v>
      </c>
      <c r="E8104" s="357">
        <v>4.9379667080000003</v>
      </c>
    </row>
    <row r="8105" spans="1:5">
      <c r="A8105" s="355">
        <f t="shared" si="126"/>
        <v>45995</v>
      </c>
      <c r="B8105" s="356">
        <v>12</v>
      </c>
      <c r="C8105" s="357">
        <v>1801.6065168970001</v>
      </c>
      <c r="D8105" s="357">
        <v>1855.1642221010002</v>
      </c>
      <c r="E8105" s="357">
        <v>5.0052372950000006</v>
      </c>
    </row>
    <row r="8106" spans="1:5">
      <c r="A8106" s="355">
        <f t="shared" si="126"/>
        <v>45995</v>
      </c>
      <c r="B8106" s="356">
        <v>13</v>
      </c>
      <c r="C8106" s="357">
        <v>1790.225322514</v>
      </c>
      <c r="D8106" s="357">
        <v>1866.5243913000002</v>
      </c>
      <c r="E8106" s="357">
        <v>5.0654304339999996</v>
      </c>
    </row>
    <row r="8107" spans="1:5">
      <c r="A8107" s="355">
        <f t="shared" si="126"/>
        <v>45995</v>
      </c>
      <c r="B8107" s="356">
        <v>14</v>
      </c>
      <c r="C8107" s="357">
        <v>1803.9685707720002</v>
      </c>
      <c r="D8107" s="357">
        <v>1871.3605454779995</v>
      </c>
      <c r="E8107" s="357">
        <v>5.1675017800000003</v>
      </c>
    </row>
    <row r="8108" spans="1:5">
      <c r="A8108" s="355">
        <f t="shared" si="126"/>
        <v>45995</v>
      </c>
      <c r="B8108" s="356">
        <v>15</v>
      </c>
      <c r="C8108" s="357">
        <v>1829.9581243999996</v>
      </c>
      <c r="D8108" s="357">
        <v>1896.257594275</v>
      </c>
      <c r="E8108" s="357">
        <v>9.1665569369999993</v>
      </c>
    </row>
    <row r="8109" spans="1:5">
      <c r="A8109" s="355">
        <f t="shared" si="126"/>
        <v>45995</v>
      </c>
      <c r="B8109" s="356">
        <v>16</v>
      </c>
      <c r="C8109" s="357">
        <v>1866.9077374149992</v>
      </c>
      <c r="D8109" s="357">
        <v>1906.160593478</v>
      </c>
      <c r="E8109" s="357">
        <v>9.6027202739999993</v>
      </c>
    </row>
    <row r="8110" spans="1:5">
      <c r="A8110" s="355">
        <f t="shared" si="126"/>
        <v>45995</v>
      </c>
      <c r="B8110" s="356">
        <v>17</v>
      </c>
      <c r="C8110" s="357">
        <v>1907.6527733430003</v>
      </c>
      <c r="D8110" s="357">
        <v>1947.4340870140002</v>
      </c>
      <c r="E8110" s="357">
        <v>9.5949589720000024</v>
      </c>
    </row>
    <row r="8111" spans="1:5">
      <c r="A8111" s="355">
        <f t="shared" si="126"/>
        <v>45995</v>
      </c>
      <c r="B8111" s="356">
        <v>18</v>
      </c>
      <c r="C8111" s="357">
        <v>2015.5616359720002</v>
      </c>
      <c r="D8111" s="357">
        <v>2065.6739358469999</v>
      </c>
      <c r="E8111" s="357">
        <v>10.457685765999999</v>
      </c>
    </row>
    <row r="8112" spans="1:5">
      <c r="A8112" s="355">
        <f t="shared" si="126"/>
        <v>45995</v>
      </c>
      <c r="B8112" s="356">
        <v>19</v>
      </c>
      <c r="C8112" s="357">
        <v>1976.0729167039997</v>
      </c>
      <c r="D8112" s="357">
        <v>2027.2983732610003</v>
      </c>
      <c r="E8112" s="357">
        <v>11.287345619</v>
      </c>
    </row>
    <row r="8113" spans="1:5">
      <c r="A8113" s="355">
        <f t="shared" si="126"/>
        <v>45995</v>
      </c>
      <c r="B8113" s="356">
        <v>20</v>
      </c>
      <c r="C8113" s="357">
        <v>1861.1108652149999</v>
      </c>
      <c r="D8113" s="357">
        <v>1936.0317364860002</v>
      </c>
      <c r="E8113" s="357">
        <v>11.007853123</v>
      </c>
    </row>
    <row r="8114" spans="1:5">
      <c r="A8114" s="355">
        <f t="shared" si="126"/>
        <v>45995</v>
      </c>
      <c r="B8114" s="356">
        <v>21</v>
      </c>
      <c r="C8114" s="357">
        <v>1719.6076714629999</v>
      </c>
      <c r="D8114" s="357">
        <v>1784.6213147919998</v>
      </c>
      <c r="E8114" s="357">
        <v>8.1909096189999975</v>
      </c>
    </row>
    <row r="8115" spans="1:5">
      <c r="A8115" s="355">
        <f t="shared" si="126"/>
        <v>45995</v>
      </c>
      <c r="B8115" s="356">
        <v>22</v>
      </c>
      <c r="C8115" s="357">
        <v>1564.2493723090001</v>
      </c>
      <c r="D8115" s="357">
        <v>1619.8299036559997</v>
      </c>
      <c r="E8115" s="357">
        <v>5.4969616470000027</v>
      </c>
    </row>
    <row r="8116" spans="1:5">
      <c r="A8116" s="355">
        <f t="shared" si="126"/>
        <v>45995</v>
      </c>
      <c r="B8116" s="356">
        <v>23</v>
      </c>
      <c r="C8116" s="357">
        <v>1448.7431905800001</v>
      </c>
      <c r="D8116" s="357">
        <v>1472.9010791570001</v>
      </c>
      <c r="E8116" s="357">
        <v>5.5647854910000003</v>
      </c>
    </row>
    <row r="8117" spans="1:5">
      <c r="A8117" s="355">
        <f t="shared" si="126"/>
        <v>45996</v>
      </c>
      <c r="B8117" s="356">
        <v>0</v>
      </c>
      <c r="C8117" s="357">
        <v>1310.3253749919998</v>
      </c>
      <c r="D8117" s="357">
        <v>1362.7186483339995</v>
      </c>
      <c r="E8117" s="357">
        <v>5.9113110589999991</v>
      </c>
    </row>
    <row r="8118" spans="1:5">
      <c r="A8118" s="355">
        <f t="shared" si="126"/>
        <v>45996</v>
      </c>
      <c r="B8118" s="356">
        <v>1</v>
      </c>
      <c r="C8118" s="357">
        <v>1251.9590098360004</v>
      </c>
      <c r="D8118" s="357">
        <v>1299.4802871609995</v>
      </c>
      <c r="E8118" s="357">
        <v>5.7262524679999984</v>
      </c>
    </row>
    <row r="8119" spans="1:5">
      <c r="A8119" s="355">
        <f t="shared" si="126"/>
        <v>45996</v>
      </c>
      <c r="B8119" s="356">
        <v>2</v>
      </c>
      <c r="C8119" s="357">
        <v>1200.2015551690001</v>
      </c>
      <c r="D8119" s="357">
        <v>1262.6447809850001</v>
      </c>
      <c r="E8119" s="357">
        <v>5.9618984760000009</v>
      </c>
    </row>
    <row r="8120" spans="1:5">
      <c r="A8120" s="355">
        <f t="shared" si="126"/>
        <v>45996</v>
      </c>
      <c r="B8120" s="356">
        <v>3</v>
      </c>
      <c r="C8120" s="357">
        <v>1191.2785130529996</v>
      </c>
      <c r="D8120" s="357">
        <v>1255.4301507959999</v>
      </c>
      <c r="E8120" s="357">
        <v>6.0790018099999976</v>
      </c>
    </row>
    <row r="8121" spans="1:5">
      <c r="A8121" s="355">
        <f t="shared" si="126"/>
        <v>45996</v>
      </c>
      <c r="B8121" s="356">
        <v>4</v>
      </c>
      <c r="C8121" s="357">
        <v>1162.2805185479997</v>
      </c>
      <c r="D8121" s="357">
        <v>1290.5437372060001</v>
      </c>
      <c r="E8121" s="357">
        <v>6.5065253069999995</v>
      </c>
    </row>
    <row r="8122" spans="1:5">
      <c r="A8122" s="355">
        <f t="shared" si="126"/>
        <v>45996</v>
      </c>
      <c r="B8122" s="356">
        <v>5</v>
      </c>
      <c r="C8122" s="357">
        <v>1262.2897692020001</v>
      </c>
      <c r="D8122" s="357">
        <v>1398.1732875279997</v>
      </c>
      <c r="E8122" s="357">
        <v>7.3627817850000001</v>
      </c>
    </row>
    <row r="8123" spans="1:5">
      <c r="A8123" s="355">
        <f t="shared" si="126"/>
        <v>45996</v>
      </c>
      <c r="B8123" s="356">
        <v>6</v>
      </c>
      <c r="C8123" s="357">
        <v>1487.6638985129998</v>
      </c>
      <c r="D8123" s="357">
        <v>1509.1147410109998</v>
      </c>
      <c r="E8123" s="357">
        <v>5.4232626300000009</v>
      </c>
    </row>
    <row r="8124" spans="1:5">
      <c r="A8124" s="355">
        <f t="shared" si="126"/>
        <v>45996</v>
      </c>
      <c r="B8124" s="356">
        <v>7</v>
      </c>
      <c r="C8124" s="357">
        <v>1691.0468004520001</v>
      </c>
      <c r="D8124" s="357">
        <v>1663.4745278619996</v>
      </c>
      <c r="E8124" s="357">
        <v>5.2125648140000012</v>
      </c>
    </row>
    <row r="8125" spans="1:5">
      <c r="A8125" s="355">
        <f t="shared" si="126"/>
        <v>45996</v>
      </c>
      <c r="B8125" s="356">
        <v>8</v>
      </c>
      <c r="C8125" s="357">
        <v>1789.5006658580003</v>
      </c>
      <c r="D8125" s="357">
        <v>1753.9693788650006</v>
      </c>
      <c r="E8125" s="357">
        <v>6.1996716789999988</v>
      </c>
    </row>
    <row r="8126" spans="1:5">
      <c r="A8126" s="355">
        <f t="shared" si="126"/>
        <v>45996</v>
      </c>
      <c r="B8126" s="356">
        <v>9</v>
      </c>
      <c r="C8126" s="357">
        <v>1809.652337644</v>
      </c>
      <c r="D8126" s="357">
        <v>1811.6345595030007</v>
      </c>
      <c r="E8126" s="357">
        <v>4.8463758019999998</v>
      </c>
    </row>
    <row r="8127" spans="1:5">
      <c r="A8127" s="355">
        <f t="shared" si="126"/>
        <v>45996</v>
      </c>
      <c r="B8127" s="356">
        <v>10</v>
      </c>
      <c r="C8127" s="357">
        <v>1848.676687316</v>
      </c>
      <c r="D8127" s="357">
        <v>1852.2908208450006</v>
      </c>
      <c r="E8127" s="357">
        <v>5.4202612530000005</v>
      </c>
    </row>
    <row r="8128" spans="1:5">
      <c r="A8128" s="355">
        <f t="shared" si="126"/>
        <v>45996</v>
      </c>
      <c r="B8128" s="356">
        <v>11</v>
      </c>
      <c r="C8128" s="357">
        <v>1876.0545944540004</v>
      </c>
      <c r="D8128" s="357">
        <v>1881.9014607010004</v>
      </c>
      <c r="E8128" s="357">
        <v>4.3725276709999994</v>
      </c>
    </row>
    <row r="8129" spans="1:5">
      <c r="A8129" s="355">
        <f t="shared" si="126"/>
        <v>45996</v>
      </c>
      <c r="B8129" s="356">
        <v>12</v>
      </c>
      <c r="C8129" s="357">
        <v>1877.760870927</v>
      </c>
      <c r="D8129" s="357">
        <v>1881.4385243970005</v>
      </c>
      <c r="E8129" s="357">
        <v>5.1295381759999996</v>
      </c>
    </row>
    <row r="8130" spans="1:5">
      <c r="A8130" s="355">
        <f t="shared" si="126"/>
        <v>45996</v>
      </c>
      <c r="B8130" s="356">
        <v>13</v>
      </c>
      <c r="C8130" s="357">
        <v>1884.1455285400009</v>
      </c>
      <c r="D8130" s="357">
        <v>1884.6082860239999</v>
      </c>
      <c r="E8130" s="357">
        <v>4.4915317099999994</v>
      </c>
    </row>
    <row r="8131" spans="1:5">
      <c r="A8131" s="355">
        <f t="shared" si="126"/>
        <v>45996</v>
      </c>
      <c r="B8131" s="356">
        <v>14</v>
      </c>
      <c r="C8131" s="357">
        <v>1880.7831929290001</v>
      </c>
      <c r="D8131" s="357">
        <v>1890.5939085280002</v>
      </c>
      <c r="E8131" s="357">
        <v>4.4640216359999991</v>
      </c>
    </row>
    <row r="8132" spans="1:5">
      <c r="A8132" s="355">
        <f t="shared" si="126"/>
        <v>45996</v>
      </c>
      <c r="B8132" s="356">
        <v>15</v>
      </c>
      <c r="C8132" s="357">
        <v>1882.042740378</v>
      </c>
      <c r="D8132" s="357">
        <v>1905.2827682920004</v>
      </c>
      <c r="E8132" s="357">
        <v>5.2717658920000003</v>
      </c>
    </row>
    <row r="8133" spans="1:5">
      <c r="A8133" s="355">
        <f t="shared" si="126"/>
        <v>45996</v>
      </c>
      <c r="B8133" s="356">
        <v>16</v>
      </c>
      <c r="C8133" s="357">
        <v>1809.1037533739998</v>
      </c>
      <c r="D8133" s="357">
        <v>1880.3616148289996</v>
      </c>
      <c r="E8133" s="357">
        <v>5.1264504080000002</v>
      </c>
    </row>
    <row r="8134" spans="1:5">
      <c r="A8134" s="355">
        <f t="shared" ref="A8134:A8197" si="127">IF(B8134=0,A8133+1,A8133)</f>
        <v>45996</v>
      </c>
      <c r="B8134" s="356">
        <v>17</v>
      </c>
      <c r="C8134" s="357">
        <v>1912.9383094480004</v>
      </c>
      <c r="D8134" s="357">
        <v>1917.9579050210007</v>
      </c>
      <c r="E8134" s="357">
        <v>6.2505454199999999</v>
      </c>
    </row>
    <row r="8135" spans="1:5">
      <c r="A8135" s="355">
        <f t="shared" si="127"/>
        <v>45996</v>
      </c>
      <c r="B8135" s="356">
        <v>18</v>
      </c>
      <c r="C8135" s="357">
        <v>2016.8702535280006</v>
      </c>
      <c r="D8135" s="357">
        <v>2041.7596662319997</v>
      </c>
      <c r="E8135" s="357">
        <v>6.7565759270000001</v>
      </c>
    </row>
    <row r="8136" spans="1:5">
      <c r="A8136" s="355">
        <f t="shared" si="127"/>
        <v>45996</v>
      </c>
      <c r="B8136" s="356">
        <v>19</v>
      </c>
      <c r="C8136" s="357">
        <v>1962.3809187479997</v>
      </c>
      <c r="D8136" s="357">
        <v>1991.8132628450007</v>
      </c>
      <c r="E8136" s="357">
        <v>6.8631696910000004</v>
      </c>
    </row>
    <row r="8137" spans="1:5">
      <c r="A8137" s="355">
        <f t="shared" si="127"/>
        <v>45996</v>
      </c>
      <c r="B8137" s="356">
        <v>20</v>
      </c>
      <c r="C8137" s="357">
        <v>1911.7118859280004</v>
      </c>
      <c r="D8137" s="357">
        <v>1905.4861398060004</v>
      </c>
      <c r="E8137" s="357">
        <v>6.5415613910000019</v>
      </c>
    </row>
    <row r="8138" spans="1:5">
      <c r="A8138" s="355">
        <f t="shared" si="127"/>
        <v>45996</v>
      </c>
      <c r="B8138" s="356">
        <v>21</v>
      </c>
      <c r="C8138" s="357">
        <v>1780.0856695169996</v>
      </c>
      <c r="D8138" s="357">
        <v>1764.6459742440004</v>
      </c>
      <c r="E8138" s="357">
        <v>6.0107981250000018</v>
      </c>
    </row>
    <row r="8139" spans="1:5">
      <c r="A8139" s="355">
        <f t="shared" si="127"/>
        <v>45996</v>
      </c>
      <c r="B8139" s="356">
        <v>22</v>
      </c>
      <c r="C8139" s="357">
        <v>1737.9707470389999</v>
      </c>
      <c r="D8139" s="357">
        <v>1625.5929024509996</v>
      </c>
      <c r="E8139" s="357">
        <v>6.1033784530000021</v>
      </c>
    </row>
    <row r="8140" spans="1:5">
      <c r="A8140" s="355">
        <f t="shared" si="127"/>
        <v>45996</v>
      </c>
      <c r="B8140" s="356">
        <v>23</v>
      </c>
      <c r="C8140" s="357">
        <v>1585.9344873400003</v>
      </c>
      <c r="D8140" s="357">
        <v>1481.3479432070001</v>
      </c>
      <c r="E8140" s="357">
        <v>5.8650897510000011</v>
      </c>
    </row>
    <row r="8141" spans="1:5">
      <c r="A8141" s="355">
        <f t="shared" si="127"/>
        <v>45997</v>
      </c>
      <c r="B8141" s="356">
        <v>0</v>
      </c>
      <c r="C8141" s="357">
        <v>1423.6521298930006</v>
      </c>
      <c r="D8141" s="357">
        <v>1355.0216624100005</v>
      </c>
      <c r="E8141" s="357">
        <v>5.9694323760000003</v>
      </c>
    </row>
    <row r="8142" spans="1:5">
      <c r="A8142" s="355">
        <f t="shared" si="127"/>
        <v>45997</v>
      </c>
      <c r="B8142" s="356">
        <v>1</v>
      </c>
      <c r="C8142" s="357">
        <v>1355.6481069010001</v>
      </c>
      <c r="D8142" s="357">
        <v>1288.4417059140001</v>
      </c>
      <c r="E8142" s="357">
        <v>6.63005494</v>
      </c>
    </row>
    <row r="8143" spans="1:5">
      <c r="A8143" s="355">
        <f t="shared" si="127"/>
        <v>45997</v>
      </c>
      <c r="B8143" s="356">
        <v>2</v>
      </c>
      <c r="C8143" s="357">
        <v>1312.2108624539999</v>
      </c>
      <c r="D8143" s="357">
        <v>1256.5820612969999</v>
      </c>
      <c r="E8143" s="357">
        <v>6.3432331170000005</v>
      </c>
    </row>
    <row r="8144" spans="1:5">
      <c r="A8144" s="355">
        <f t="shared" si="127"/>
        <v>45997</v>
      </c>
      <c r="B8144" s="356">
        <v>3</v>
      </c>
      <c r="C8144" s="357">
        <v>1290.5679898219998</v>
      </c>
      <c r="D8144" s="357">
        <v>1236.1401274880002</v>
      </c>
      <c r="E8144" s="357">
        <v>6.9247021519999992</v>
      </c>
    </row>
    <row r="8145" spans="1:5">
      <c r="A8145" s="355">
        <f t="shared" si="127"/>
        <v>45997</v>
      </c>
      <c r="B8145" s="356">
        <v>4</v>
      </c>
      <c r="C8145" s="357">
        <v>1300.3589882780004</v>
      </c>
      <c r="D8145" s="357">
        <v>1247.989831375</v>
      </c>
      <c r="E8145" s="357">
        <v>6.4844477330000005</v>
      </c>
    </row>
    <row r="8146" spans="1:5">
      <c r="A8146" s="355">
        <f t="shared" si="127"/>
        <v>45997</v>
      </c>
      <c r="B8146" s="356">
        <v>5</v>
      </c>
      <c r="C8146" s="357">
        <v>1357.7402525770001</v>
      </c>
      <c r="D8146" s="357">
        <v>1302.4422517299995</v>
      </c>
      <c r="E8146" s="357">
        <v>6.2449277069999987</v>
      </c>
    </row>
    <row r="8147" spans="1:5">
      <c r="A8147" s="355">
        <f t="shared" si="127"/>
        <v>45997</v>
      </c>
      <c r="B8147" s="356">
        <v>6</v>
      </c>
      <c r="C8147" s="357">
        <v>1430.4065276080005</v>
      </c>
      <c r="D8147" s="357">
        <v>1367.4327571199997</v>
      </c>
      <c r="E8147" s="357">
        <v>4.9437994920000001</v>
      </c>
    </row>
    <row r="8148" spans="1:5">
      <c r="A8148" s="355">
        <f t="shared" si="127"/>
        <v>45997</v>
      </c>
      <c r="B8148" s="356">
        <v>7</v>
      </c>
      <c r="C8148" s="357">
        <v>1521.4350459119999</v>
      </c>
      <c r="D8148" s="357">
        <v>1497.8060424640005</v>
      </c>
      <c r="E8148" s="357">
        <v>4.8110259060000002</v>
      </c>
    </row>
    <row r="8149" spans="1:5">
      <c r="A8149" s="355">
        <f t="shared" si="127"/>
        <v>45997</v>
      </c>
      <c r="B8149" s="356">
        <v>8</v>
      </c>
      <c r="C8149" s="357">
        <v>1610.0286680209999</v>
      </c>
      <c r="D8149" s="357">
        <v>1592.0181266249997</v>
      </c>
      <c r="E8149" s="357">
        <v>5.3142556209999983</v>
      </c>
    </row>
    <row r="8150" spans="1:5">
      <c r="A8150" s="355">
        <f t="shared" si="127"/>
        <v>45997</v>
      </c>
      <c r="B8150" s="356">
        <v>9</v>
      </c>
      <c r="C8150" s="357">
        <v>1670.0426558259999</v>
      </c>
      <c r="D8150" s="357">
        <v>1646.9923551730001</v>
      </c>
      <c r="E8150" s="357">
        <v>6.0171160439999998</v>
      </c>
    </row>
    <row r="8151" spans="1:5">
      <c r="A8151" s="355">
        <f t="shared" si="127"/>
        <v>45997</v>
      </c>
      <c r="B8151" s="356">
        <v>10</v>
      </c>
      <c r="C8151" s="357">
        <v>1716.1244642759998</v>
      </c>
      <c r="D8151" s="357">
        <v>1686.7168940440006</v>
      </c>
      <c r="E8151" s="357">
        <v>6.2272334709999999</v>
      </c>
    </row>
    <row r="8152" spans="1:5">
      <c r="A8152" s="355">
        <f t="shared" si="127"/>
        <v>45997</v>
      </c>
      <c r="B8152" s="356">
        <v>11</v>
      </c>
      <c r="C8152" s="357">
        <v>1736.8584384859998</v>
      </c>
      <c r="D8152" s="357">
        <v>1703.4326804260002</v>
      </c>
      <c r="E8152" s="357">
        <v>5.7725545379999996</v>
      </c>
    </row>
    <row r="8153" spans="1:5">
      <c r="A8153" s="355">
        <f t="shared" si="127"/>
        <v>45997</v>
      </c>
      <c r="B8153" s="356">
        <v>12</v>
      </c>
      <c r="C8153" s="357">
        <v>1731.0958593819998</v>
      </c>
      <c r="D8153" s="357">
        <v>1699.3907951890005</v>
      </c>
      <c r="E8153" s="357">
        <v>5.7286092879999995</v>
      </c>
    </row>
    <row r="8154" spans="1:5">
      <c r="A8154" s="355">
        <f t="shared" si="127"/>
        <v>45997</v>
      </c>
      <c r="B8154" s="356">
        <v>13</v>
      </c>
      <c r="C8154" s="357">
        <v>1716.4326680199995</v>
      </c>
      <c r="D8154" s="357">
        <v>1695.4513853389999</v>
      </c>
      <c r="E8154" s="357">
        <v>5.8899731060000002</v>
      </c>
    </row>
    <row r="8155" spans="1:5">
      <c r="A8155" s="355">
        <f t="shared" si="127"/>
        <v>45997</v>
      </c>
      <c r="B8155" s="356">
        <v>14</v>
      </c>
      <c r="C8155" s="357">
        <v>1715.8281169910003</v>
      </c>
      <c r="D8155" s="357">
        <v>1694.1721967359997</v>
      </c>
      <c r="E8155" s="357">
        <v>6.4433924390000001</v>
      </c>
    </row>
    <row r="8156" spans="1:5">
      <c r="A8156" s="355">
        <f t="shared" si="127"/>
        <v>45997</v>
      </c>
      <c r="B8156" s="356">
        <v>15</v>
      </c>
      <c r="C8156" s="357">
        <v>1731.406386098</v>
      </c>
      <c r="D8156" s="357">
        <v>1703.567564744</v>
      </c>
      <c r="E8156" s="357">
        <v>6.293792358000001</v>
      </c>
    </row>
    <row r="8157" spans="1:5">
      <c r="A8157" s="355">
        <f t="shared" si="127"/>
        <v>45997</v>
      </c>
      <c r="B8157" s="356">
        <v>16</v>
      </c>
      <c r="C8157" s="357">
        <v>1758.4472353529998</v>
      </c>
      <c r="D8157" s="357">
        <v>1699.1476308570002</v>
      </c>
      <c r="E8157" s="357">
        <v>6.6539505960000005</v>
      </c>
    </row>
    <row r="8158" spans="1:5">
      <c r="A8158" s="355">
        <f t="shared" si="127"/>
        <v>45997</v>
      </c>
      <c r="B8158" s="356">
        <v>17</v>
      </c>
      <c r="C8158" s="357">
        <v>1823.7793084400002</v>
      </c>
      <c r="D8158" s="357">
        <v>1763.6060347319992</v>
      </c>
      <c r="E8158" s="357">
        <v>6.2340600190000002</v>
      </c>
    </row>
    <row r="8159" spans="1:5">
      <c r="A8159" s="355">
        <f t="shared" si="127"/>
        <v>45997</v>
      </c>
      <c r="B8159" s="356">
        <v>18</v>
      </c>
      <c r="C8159" s="357">
        <v>1981.85431556</v>
      </c>
      <c r="D8159" s="357">
        <v>1911.220351090999</v>
      </c>
      <c r="E8159" s="357">
        <v>6.9979558429999997</v>
      </c>
    </row>
    <row r="8160" spans="1:5">
      <c r="A8160" s="355">
        <f t="shared" si="127"/>
        <v>45997</v>
      </c>
      <c r="B8160" s="356">
        <v>19</v>
      </c>
      <c r="C8160" s="357">
        <v>1949.6179908480003</v>
      </c>
      <c r="D8160" s="357">
        <v>1882.1934855369998</v>
      </c>
      <c r="E8160" s="357">
        <v>7.2237574689999979</v>
      </c>
    </row>
    <row r="8161" spans="1:5">
      <c r="A8161" s="355">
        <f t="shared" si="127"/>
        <v>45997</v>
      </c>
      <c r="B8161" s="356">
        <v>20</v>
      </c>
      <c r="C8161" s="357">
        <v>1875.0859757420005</v>
      </c>
      <c r="D8161" s="357">
        <v>1814.813883905</v>
      </c>
      <c r="E8161" s="357">
        <v>6.8057177620000004</v>
      </c>
    </row>
    <row r="8162" spans="1:5">
      <c r="A8162" s="355">
        <f t="shared" si="127"/>
        <v>45997</v>
      </c>
      <c r="B8162" s="356">
        <v>21</v>
      </c>
      <c r="C8162" s="357">
        <v>1756.0953434189998</v>
      </c>
      <c r="D8162" s="357">
        <v>1694.6820051889997</v>
      </c>
      <c r="E8162" s="357">
        <v>6.1691198220000008</v>
      </c>
    </row>
    <row r="8163" spans="1:5">
      <c r="A8163" s="355">
        <f t="shared" si="127"/>
        <v>45997</v>
      </c>
      <c r="B8163" s="356">
        <v>22</v>
      </c>
      <c r="C8163" s="357">
        <v>1646.1589535789997</v>
      </c>
      <c r="D8163" s="357">
        <v>1540.7411176109999</v>
      </c>
      <c r="E8163" s="357">
        <v>5.8931558979999989</v>
      </c>
    </row>
    <row r="8164" spans="1:5">
      <c r="A8164" s="355">
        <f t="shared" si="127"/>
        <v>45997</v>
      </c>
      <c r="B8164" s="356">
        <v>23</v>
      </c>
      <c r="C8164" s="357">
        <v>1510.923445036</v>
      </c>
      <c r="D8164" s="357">
        <v>1409.397175454</v>
      </c>
      <c r="E8164" s="357">
        <v>6.13350215</v>
      </c>
    </row>
    <row r="8165" spans="1:5">
      <c r="A8165" s="355">
        <f t="shared" si="127"/>
        <v>45998</v>
      </c>
      <c r="B8165" s="356">
        <v>0</v>
      </c>
      <c r="C8165" s="357">
        <v>1343.6816017670001</v>
      </c>
      <c r="D8165" s="357">
        <v>1291.8073089670002</v>
      </c>
      <c r="E8165" s="357">
        <v>5.7451091439999979</v>
      </c>
    </row>
    <row r="8166" spans="1:5">
      <c r="A8166" s="355">
        <f t="shared" si="127"/>
        <v>45998</v>
      </c>
      <c r="B8166" s="356">
        <v>1</v>
      </c>
      <c r="C8166" s="357">
        <v>1260.5770487189995</v>
      </c>
      <c r="D8166" s="357">
        <v>1222.1045831050001</v>
      </c>
      <c r="E8166" s="357">
        <v>5.43032527</v>
      </c>
    </row>
    <row r="8167" spans="1:5">
      <c r="A8167" s="355">
        <f t="shared" si="127"/>
        <v>45998</v>
      </c>
      <c r="B8167" s="356">
        <v>2</v>
      </c>
      <c r="C8167" s="357">
        <v>1224.281367694</v>
      </c>
      <c r="D8167" s="357">
        <v>1179.750461138</v>
      </c>
      <c r="E8167" s="357">
        <v>5.0132801580000006</v>
      </c>
    </row>
    <row r="8168" spans="1:5">
      <c r="A8168" s="355">
        <f t="shared" si="127"/>
        <v>45998</v>
      </c>
      <c r="B8168" s="356">
        <v>3</v>
      </c>
      <c r="C8168" s="357">
        <v>1191.600888965</v>
      </c>
      <c r="D8168" s="357">
        <v>1156.5676331279999</v>
      </c>
      <c r="E8168" s="357">
        <v>5.1636580440000008</v>
      </c>
    </row>
    <row r="8169" spans="1:5">
      <c r="A8169" s="355">
        <f t="shared" si="127"/>
        <v>45998</v>
      </c>
      <c r="B8169" s="356">
        <v>4</v>
      </c>
      <c r="C8169" s="357">
        <v>1191.0300501939996</v>
      </c>
      <c r="D8169" s="357">
        <v>1163.217854</v>
      </c>
      <c r="E8169" s="357">
        <v>4.9983911349999994</v>
      </c>
    </row>
    <row r="8170" spans="1:5">
      <c r="A8170" s="355">
        <f t="shared" si="127"/>
        <v>45998</v>
      </c>
      <c r="B8170" s="356">
        <v>5</v>
      </c>
      <c r="C8170" s="357">
        <v>1231.4904843240004</v>
      </c>
      <c r="D8170" s="357">
        <v>1207.147498795</v>
      </c>
      <c r="E8170" s="357">
        <v>4.8922759600000001</v>
      </c>
    </row>
    <row r="8171" spans="1:5">
      <c r="A8171" s="355">
        <f t="shared" si="127"/>
        <v>45998</v>
      </c>
      <c r="B8171" s="356">
        <v>6</v>
      </c>
      <c r="C8171" s="357">
        <v>1195.1336253500001</v>
      </c>
      <c r="D8171" s="357">
        <v>1228.0787453230007</v>
      </c>
      <c r="E8171" s="357">
        <v>4.0826885059999993</v>
      </c>
    </row>
    <row r="8172" spans="1:5">
      <c r="A8172" s="355">
        <f t="shared" si="127"/>
        <v>45998</v>
      </c>
      <c r="B8172" s="356">
        <v>7</v>
      </c>
      <c r="C8172" s="357">
        <v>1309.2028164640003</v>
      </c>
      <c r="D8172" s="357">
        <v>1319.2006283829999</v>
      </c>
      <c r="E8172" s="357">
        <v>3.8574057979999998</v>
      </c>
    </row>
    <row r="8173" spans="1:5">
      <c r="A8173" s="355">
        <f t="shared" si="127"/>
        <v>45998</v>
      </c>
      <c r="B8173" s="356">
        <v>8</v>
      </c>
      <c r="C8173" s="357">
        <v>1345.3513381580005</v>
      </c>
      <c r="D8173" s="357">
        <v>1420.7946497270004</v>
      </c>
      <c r="E8173" s="357">
        <v>4.157270037</v>
      </c>
    </row>
    <row r="8174" spans="1:5">
      <c r="A8174" s="355">
        <f t="shared" si="127"/>
        <v>45998</v>
      </c>
      <c r="B8174" s="356">
        <v>9</v>
      </c>
      <c r="C8174" s="357">
        <v>1440.4407193730001</v>
      </c>
      <c r="D8174" s="357">
        <v>1476.7761480450006</v>
      </c>
      <c r="E8174" s="357">
        <v>3.7856886870000008</v>
      </c>
    </row>
    <row r="8175" spans="1:5">
      <c r="A8175" s="355">
        <f t="shared" si="127"/>
        <v>45998</v>
      </c>
      <c r="B8175" s="356">
        <v>10</v>
      </c>
      <c r="C8175" s="357">
        <v>1480.1160272729994</v>
      </c>
      <c r="D8175" s="357">
        <v>1513.259300508</v>
      </c>
      <c r="E8175" s="357">
        <v>4.5051580639999989</v>
      </c>
    </row>
    <row r="8176" spans="1:5">
      <c r="A8176" s="355">
        <f t="shared" si="127"/>
        <v>45998</v>
      </c>
      <c r="B8176" s="356">
        <v>11</v>
      </c>
      <c r="C8176" s="357">
        <v>1511.7476867150003</v>
      </c>
      <c r="D8176" s="357">
        <v>1536.7808362079998</v>
      </c>
      <c r="E8176" s="357">
        <v>4.1345311199999992</v>
      </c>
    </row>
    <row r="8177" spans="1:5">
      <c r="A8177" s="355">
        <f t="shared" si="127"/>
        <v>45998</v>
      </c>
      <c r="B8177" s="356">
        <v>12</v>
      </c>
      <c r="C8177" s="357">
        <v>1544.4653855030001</v>
      </c>
      <c r="D8177" s="357">
        <v>1555.8930100329997</v>
      </c>
      <c r="E8177" s="357">
        <v>4.9446081560000001</v>
      </c>
    </row>
    <row r="8178" spans="1:5">
      <c r="A8178" s="355">
        <f t="shared" si="127"/>
        <v>45998</v>
      </c>
      <c r="B8178" s="356">
        <v>13</v>
      </c>
      <c r="C8178" s="357">
        <v>1626.0883023239996</v>
      </c>
      <c r="D8178" s="357">
        <v>1551.8983654890003</v>
      </c>
      <c r="E8178" s="357">
        <v>4.0372474710000006</v>
      </c>
    </row>
    <row r="8179" spans="1:5">
      <c r="A8179" s="355">
        <f t="shared" si="127"/>
        <v>45998</v>
      </c>
      <c r="B8179" s="356">
        <v>14</v>
      </c>
      <c r="C8179" s="357">
        <v>1635.1471428130001</v>
      </c>
      <c r="D8179" s="357">
        <v>1555.5071082519994</v>
      </c>
      <c r="E8179" s="357">
        <v>3.8625259209999996</v>
      </c>
    </row>
    <row r="8180" spans="1:5">
      <c r="A8180" s="355">
        <f t="shared" si="127"/>
        <v>45998</v>
      </c>
      <c r="B8180" s="356">
        <v>15</v>
      </c>
      <c r="C8180" s="357">
        <v>1586.760601336</v>
      </c>
      <c r="D8180" s="357">
        <v>1564.0279921090007</v>
      </c>
      <c r="E8180" s="357">
        <v>3.780348381</v>
      </c>
    </row>
    <row r="8181" spans="1:5">
      <c r="A8181" s="355">
        <f t="shared" si="127"/>
        <v>45998</v>
      </c>
      <c r="B8181" s="356">
        <v>16</v>
      </c>
      <c r="C8181" s="357">
        <v>1622.5488615950005</v>
      </c>
      <c r="D8181" s="357">
        <v>1574.5722660710003</v>
      </c>
      <c r="E8181" s="357">
        <v>3.9746192699999998</v>
      </c>
    </row>
    <row r="8182" spans="1:5">
      <c r="A8182" s="355">
        <f t="shared" si="127"/>
        <v>45998</v>
      </c>
      <c r="B8182" s="356">
        <v>17</v>
      </c>
      <c r="C8182" s="357">
        <v>1652.6236687630005</v>
      </c>
      <c r="D8182" s="357">
        <v>1631.4125897769998</v>
      </c>
      <c r="E8182" s="357">
        <v>4.0562871679999999</v>
      </c>
    </row>
    <row r="8183" spans="1:5">
      <c r="A8183" s="355">
        <f t="shared" si="127"/>
        <v>45998</v>
      </c>
      <c r="B8183" s="356">
        <v>18</v>
      </c>
      <c r="C8183" s="357">
        <v>1834.3071121339999</v>
      </c>
      <c r="D8183" s="357">
        <v>1797.6986575190003</v>
      </c>
      <c r="E8183" s="357">
        <v>4.4433715830000002</v>
      </c>
    </row>
    <row r="8184" spans="1:5">
      <c r="A8184" s="355">
        <f t="shared" si="127"/>
        <v>45998</v>
      </c>
      <c r="B8184" s="356">
        <v>19</v>
      </c>
      <c r="C8184" s="357">
        <v>1819.9717897499997</v>
      </c>
      <c r="D8184" s="357">
        <v>1789.0021907880005</v>
      </c>
      <c r="E8184" s="357">
        <v>5.0683476009999993</v>
      </c>
    </row>
    <row r="8185" spans="1:5">
      <c r="A8185" s="355">
        <f t="shared" si="127"/>
        <v>45998</v>
      </c>
      <c r="B8185" s="356">
        <v>20</v>
      </c>
      <c r="C8185" s="357">
        <v>1702.2131163189999</v>
      </c>
      <c r="D8185" s="357">
        <v>1728.3510530700009</v>
      </c>
      <c r="E8185" s="357">
        <v>4.7524072970000004</v>
      </c>
    </row>
    <row r="8186" spans="1:5">
      <c r="A8186" s="355">
        <f t="shared" si="127"/>
        <v>45998</v>
      </c>
      <c r="B8186" s="356">
        <v>21</v>
      </c>
      <c r="C8186" s="357">
        <v>1512.8229598349999</v>
      </c>
      <c r="D8186" s="357">
        <v>1600.2028597169997</v>
      </c>
      <c r="E8186" s="357">
        <v>4.8889077690000002</v>
      </c>
    </row>
    <row r="8187" spans="1:5">
      <c r="A8187" s="355">
        <f t="shared" si="127"/>
        <v>45998</v>
      </c>
      <c r="B8187" s="356">
        <v>22</v>
      </c>
      <c r="C8187" s="357">
        <v>1412.3164815559996</v>
      </c>
      <c r="D8187" s="357">
        <v>1444.7143116819998</v>
      </c>
      <c r="E8187" s="357">
        <v>4.7096933190000003</v>
      </c>
    </row>
    <row r="8188" spans="1:5">
      <c r="A8188" s="355">
        <f t="shared" si="127"/>
        <v>45998</v>
      </c>
      <c r="B8188" s="356">
        <v>23</v>
      </c>
      <c r="C8188" s="357">
        <v>1259.926526618</v>
      </c>
      <c r="D8188" s="357">
        <v>1315.7238977929997</v>
      </c>
      <c r="E8188" s="357">
        <v>5.0756923619999998</v>
      </c>
    </row>
    <row r="8189" spans="1:5">
      <c r="A8189" s="355">
        <f t="shared" si="127"/>
        <v>45999</v>
      </c>
      <c r="B8189" s="356">
        <v>0</v>
      </c>
      <c r="C8189" s="357">
        <v>1192.881006347</v>
      </c>
      <c r="D8189" s="357">
        <v>1216.1987316019995</v>
      </c>
      <c r="E8189" s="357">
        <v>5.451353774000002</v>
      </c>
    </row>
    <row r="8190" spans="1:5">
      <c r="A8190" s="355">
        <f t="shared" si="127"/>
        <v>45999</v>
      </c>
      <c r="B8190" s="356">
        <v>1</v>
      </c>
      <c r="C8190" s="357">
        <v>1129.4472473139997</v>
      </c>
      <c r="D8190" s="357">
        <v>1158.938471424</v>
      </c>
      <c r="E8190" s="357">
        <v>6.2791847870000002</v>
      </c>
    </row>
    <row r="8191" spans="1:5">
      <c r="A8191" s="355">
        <f t="shared" si="127"/>
        <v>45999</v>
      </c>
      <c r="B8191" s="356">
        <v>2</v>
      </c>
      <c r="C8191" s="357">
        <v>1088.0929992429999</v>
      </c>
      <c r="D8191" s="357">
        <v>1127.7171544470002</v>
      </c>
      <c r="E8191" s="357">
        <v>5.7205012740000001</v>
      </c>
    </row>
    <row r="8192" spans="1:5">
      <c r="A8192" s="355">
        <f t="shared" si="127"/>
        <v>45999</v>
      </c>
      <c r="B8192" s="356">
        <v>3</v>
      </c>
      <c r="C8192" s="357">
        <v>1098.9692362190003</v>
      </c>
      <c r="D8192" s="357">
        <v>1125.1661970150001</v>
      </c>
      <c r="E8192" s="357">
        <v>5.778034729999999</v>
      </c>
    </row>
    <row r="8193" spans="1:5">
      <c r="A8193" s="355">
        <f t="shared" si="127"/>
        <v>45999</v>
      </c>
      <c r="B8193" s="356">
        <v>4</v>
      </c>
      <c r="C8193" s="357">
        <v>1140.4665605140001</v>
      </c>
      <c r="D8193" s="357">
        <v>1168.7202842450001</v>
      </c>
      <c r="E8193" s="357">
        <v>5.9419057729999993</v>
      </c>
    </row>
    <row r="8194" spans="1:5">
      <c r="A8194" s="355">
        <f t="shared" si="127"/>
        <v>45999</v>
      </c>
      <c r="B8194" s="356">
        <v>5</v>
      </c>
      <c r="C8194" s="357">
        <v>1259.4562946159997</v>
      </c>
      <c r="D8194" s="357">
        <v>1285.1272089769996</v>
      </c>
      <c r="E8194" s="357">
        <v>5.5640367309999998</v>
      </c>
    </row>
    <row r="8195" spans="1:5">
      <c r="A8195" s="355">
        <f t="shared" si="127"/>
        <v>45999</v>
      </c>
      <c r="B8195" s="356">
        <v>6</v>
      </c>
      <c r="C8195" s="357">
        <v>1358.3002574190004</v>
      </c>
      <c r="D8195" s="357">
        <v>1410.7590261140003</v>
      </c>
      <c r="E8195" s="357">
        <v>4.5486345559999997</v>
      </c>
    </row>
    <row r="8196" spans="1:5">
      <c r="A8196" s="355">
        <f t="shared" si="127"/>
        <v>45999</v>
      </c>
      <c r="B8196" s="356">
        <v>7</v>
      </c>
      <c r="C8196" s="357">
        <v>1519.8217807469996</v>
      </c>
      <c r="D8196" s="357">
        <v>1568.4084968730003</v>
      </c>
      <c r="E8196" s="357">
        <v>4.3687350989999985</v>
      </c>
    </row>
    <row r="8197" spans="1:5">
      <c r="A8197" s="355">
        <f t="shared" si="127"/>
        <v>45999</v>
      </c>
      <c r="B8197" s="356">
        <v>8</v>
      </c>
      <c r="C8197" s="357">
        <v>1679.2115783850002</v>
      </c>
      <c r="D8197" s="357">
        <v>1694.8959427920001</v>
      </c>
      <c r="E8197" s="357">
        <v>4.5011758330000013</v>
      </c>
    </row>
    <row r="8198" spans="1:5">
      <c r="A8198" s="355">
        <f t="shared" ref="A8198:A8261" si="128">IF(B8198=0,A8197+1,A8197)</f>
        <v>45999</v>
      </c>
      <c r="B8198" s="356">
        <v>9</v>
      </c>
      <c r="C8198" s="357">
        <v>1765.5670087850001</v>
      </c>
      <c r="D8198" s="357">
        <v>1775.7939723269999</v>
      </c>
      <c r="E8198" s="357">
        <v>4.0589485440000006</v>
      </c>
    </row>
    <row r="8199" spans="1:5">
      <c r="A8199" s="355">
        <f t="shared" si="128"/>
        <v>45999</v>
      </c>
      <c r="B8199" s="356">
        <v>10</v>
      </c>
      <c r="C8199" s="357">
        <v>1806.9632765490005</v>
      </c>
      <c r="D8199" s="357">
        <v>1828.4553127179997</v>
      </c>
      <c r="E8199" s="357">
        <v>3.8299888409999996</v>
      </c>
    </row>
    <row r="8200" spans="1:5">
      <c r="A8200" s="355">
        <f t="shared" si="128"/>
        <v>45999</v>
      </c>
      <c r="B8200" s="356">
        <v>11</v>
      </c>
      <c r="C8200" s="357">
        <v>1844.0184766590012</v>
      </c>
      <c r="D8200" s="357">
        <v>1863.1858863870004</v>
      </c>
      <c r="E8200" s="357">
        <v>4.3157557670000006</v>
      </c>
    </row>
    <row r="8201" spans="1:5">
      <c r="A8201" s="355">
        <f t="shared" si="128"/>
        <v>45999</v>
      </c>
      <c r="B8201" s="356">
        <v>12</v>
      </c>
      <c r="C8201" s="357">
        <v>1832.8347263959997</v>
      </c>
      <c r="D8201" s="357">
        <v>1845.7205795960001</v>
      </c>
      <c r="E8201" s="357">
        <v>3.9509747300000004</v>
      </c>
    </row>
    <row r="8202" spans="1:5">
      <c r="A8202" s="355">
        <f t="shared" si="128"/>
        <v>45999</v>
      </c>
      <c r="B8202" s="356">
        <v>13</v>
      </c>
      <c r="C8202" s="357">
        <v>1783.0718820099999</v>
      </c>
      <c r="D8202" s="357">
        <v>1854.0985200489997</v>
      </c>
      <c r="E8202" s="357">
        <v>3.8697985699999999</v>
      </c>
    </row>
    <row r="8203" spans="1:5">
      <c r="A8203" s="355">
        <f t="shared" si="128"/>
        <v>45999</v>
      </c>
      <c r="B8203" s="356">
        <v>14</v>
      </c>
      <c r="C8203" s="357">
        <v>1757.9479541149999</v>
      </c>
      <c r="D8203" s="357">
        <v>1820.0675664549995</v>
      </c>
      <c r="E8203" s="357">
        <v>4.7270131050000002</v>
      </c>
    </row>
    <row r="8204" spans="1:5">
      <c r="A8204" s="355">
        <f t="shared" si="128"/>
        <v>45999</v>
      </c>
      <c r="B8204" s="356">
        <v>15</v>
      </c>
      <c r="C8204" s="357">
        <v>1809.913858430999</v>
      </c>
      <c r="D8204" s="357">
        <v>1890.7314199780003</v>
      </c>
      <c r="E8204" s="357">
        <v>4.8842941670000002</v>
      </c>
    </row>
    <row r="8205" spans="1:5">
      <c r="A8205" s="355">
        <f t="shared" si="128"/>
        <v>45999</v>
      </c>
      <c r="B8205" s="356">
        <v>16</v>
      </c>
      <c r="C8205" s="357">
        <v>1812.9823180469998</v>
      </c>
      <c r="D8205" s="357">
        <v>1894.4473754610001</v>
      </c>
      <c r="E8205" s="357">
        <v>5.1402966519999991</v>
      </c>
    </row>
    <row r="8206" spans="1:5">
      <c r="A8206" s="355">
        <f t="shared" si="128"/>
        <v>45999</v>
      </c>
      <c r="B8206" s="356">
        <v>17</v>
      </c>
      <c r="C8206" s="357">
        <v>1885.1843759250005</v>
      </c>
      <c r="D8206" s="357">
        <v>1943.1903979680001</v>
      </c>
      <c r="E8206" s="357">
        <v>5.3882808210000013</v>
      </c>
    </row>
    <row r="8207" spans="1:5">
      <c r="A8207" s="355">
        <f t="shared" si="128"/>
        <v>45999</v>
      </c>
      <c r="B8207" s="356">
        <v>18</v>
      </c>
      <c r="C8207" s="357">
        <v>2018.5919597509994</v>
      </c>
      <c r="D8207" s="357">
        <v>2056.2886865090004</v>
      </c>
      <c r="E8207" s="357">
        <v>5.1992684709999999</v>
      </c>
    </row>
    <row r="8208" spans="1:5">
      <c r="A8208" s="355">
        <f t="shared" si="128"/>
        <v>45999</v>
      </c>
      <c r="B8208" s="356">
        <v>19</v>
      </c>
      <c r="C8208" s="357">
        <v>1962.3162633269994</v>
      </c>
      <c r="D8208" s="357">
        <v>2017.4462645839999</v>
      </c>
      <c r="E8208" s="357">
        <v>5.702388107</v>
      </c>
    </row>
    <row r="8209" spans="1:5">
      <c r="A8209" s="355">
        <f t="shared" si="128"/>
        <v>45999</v>
      </c>
      <c r="B8209" s="356">
        <v>20</v>
      </c>
      <c r="C8209" s="357">
        <v>1833.2949003720003</v>
      </c>
      <c r="D8209" s="357">
        <v>1925.6136549959997</v>
      </c>
      <c r="E8209" s="357">
        <v>5.3836343249999992</v>
      </c>
    </row>
    <row r="8210" spans="1:5">
      <c r="A8210" s="355">
        <f t="shared" si="128"/>
        <v>45999</v>
      </c>
      <c r="B8210" s="356">
        <v>21</v>
      </c>
      <c r="C8210" s="357">
        <v>1596.8129627359999</v>
      </c>
      <c r="D8210" s="357">
        <v>1770.6381292940002</v>
      </c>
      <c r="E8210" s="357">
        <v>4.9872417889999996</v>
      </c>
    </row>
    <row r="8211" spans="1:5">
      <c r="A8211" s="355">
        <f t="shared" si="128"/>
        <v>45999</v>
      </c>
      <c r="B8211" s="356">
        <v>22</v>
      </c>
      <c r="C8211" s="357">
        <v>1475.6879409569999</v>
      </c>
      <c r="D8211" s="357">
        <v>1586.9177705420004</v>
      </c>
      <c r="E8211" s="357">
        <v>5.3527019879999997</v>
      </c>
    </row>
    <row r="8212" spans="1:5">
      <c r="A8212" s="355">
        <f t="shared" si="128"/>
        <v>45999</v>
      </c>
      <c r="B8212" s="356">
        <v>23</v>
      </c>
      <c r="C8212" s="357">
        <v>1340.6996024230002</v>
      </c>
      <c r="D8212" s="357">
        <v>1423.1485896660001</v>
      </c>
      <c r="E8212" s="357">
        <v>5.4878276279999998</v>
      </c>
    </row>
    <row r="8213" spans="1:5">
      <c r="A8213" s="355">
        <f t="shared" si="128"/>
        <v>46000</v>
      </c>
      <c r="B8213" s="356">
        <v>0</v>
      </c>
      <c r="C8213" s="357">
        <v>1266.9439637990001</v>
      </c>
      <c r="D8213" s="357">
        <v>1320.783630441</v>
      </c>
      <c r="E8213" s="357">
        <v>5.5286956909999994</v>
      </c>
    </row>
    <row r="8214" spans="1:5">
      <c r="A8214" s="355">
        <f t="shared" si="128"/>
        <v>46000</v>
      </c>
      <c r="B8214" s="356">
        <v>1</v>
      </c>
      <c r="C8214" s="357">
        <v>1206.8826519789998</v>
      </c>
      <c r="D8214" s="357">
        <v>1261.4997586390002</v>
      </c>
      <c r="E8214" s="357">
        <v>6.0496672900000004</v>
      </c>
    </row>
    <row r="8215" spans="1:5">
      <c r="A8215" s="355">
        <f t="shared" si="128"/>
        <v>46000</v>
      </c>
      <c r="B8215" s="356">
        <v>2</v>
      </c>
      <c r="C8215" s="357">
        <v>1175.9960572329996</v>
      </c>
      <c r="D8215" s="357">
        <v>1230.4360753889998</v>
      </c>
      <c r="E8215" s="357">
        <v>6.0896610000000013</v>
      </c>
    </row>
    <row r="8216" spans="1:5">
      <c r="A8216" s="355">
        <f t="shared" si="128"/>
        <v>46000</v>
      </c>
      <c r="B8216" s="356">
        <v>3</v>
      </c>
      <c r="C8216" s="357">
        <v>1173.0307468320002</v>
      </c>
      <c r="D8216" s="357">
        <v>1229.1943353419995</v>
      </c>
      <c r="E8216" s="357">
        <v>6.0548200189999992</v>
      </c>
    </row>
    <row r="8217" spans="1:5">
      <c r="A8217" s="355">
        <f t="shared" si="128"/>
        <v>46000</v>
      </c>
      <c r="B8217" s="356">
        <v>4</v>
      </c>
      <c r="C8217" s="357">
        <v>1205.7930216409998</v>
      </c>
      <c r="D8217" s="357">
        <v>1265.8958984419994</v>
      </c>
      <c r="E8217" s="357">
        <v>6.0492586930000005</v>
      </c>
    </row>
    <row r="8218" spans="1:5">
      <c r="A8218" s="355">
        <f t="shared" si="128"/>
        <v>46000</v>
      </c>
      <c r="B8218" s="356">
        <v>5</v>
      </c>
      <c r="C8218" s="357">
        <v>1305.1355506249997</v>
      </c>
      <c r="D8218" s="357">
        <v>1375.2229217919999</v>
      </c>
      <c r="E8218" s="357">
        <v>6.1556966650000025</v>
      </c>
    </row>
    <row r="8219" spans="1:5">
      <c r="A8219" s="355">
        <f t="shared" si="128"/>
        <v>46000</v>
      </c>
      <c r="B8219" s="356">
        <v>6</v>
      </c>
      <c r="C8219" s="357">
        <v>1372.6668572989995</v>
      </c>
      <c r="D8219" s="357">
        <v>1498.3878408929993</v>
      </c>
      <c r="E8219" s="357">
        <v>5.4991541560000012</v>
      </c>
    </row>
    <row r="8220" spans="1:5">
      <c r="A8220" s="355">
        <f t="shared" si="128"/>
        <v>46000</v>
      </c>
      <c r="B8220" s="356">
        <v>7</v>
      </c>
      <c r="C8220" s="357">
        <v>1443.1825800009999</v>
      </c>
      <c r="D8220" s="357">
        <v>1651.3318939440001</v>
      </c>
      <c r="E8220" s="357">
        <v>5.9359413889999999</v>
      </c>
    </row>
    <row r="8221" spans="1:5">
      <c r="A8221" s="355">
        <f t="shared" si="128"/>
        <v>46000</v>
      </c>
      <c r="B8221" s="356">
        <v>8</v>
      </c>
      <c r="C8221" s="357">
        <v>1518.8209709840003</v>
      </c>
      <c r="D8221" s="357">
        <v>1749.2276726039997</v>
      </c>
      <c r="E8221" s="357">
        <v>6.0281969669999995</v>
      </c>
    </row>
    <row r="8222" spans="1:5">
      <c r="A8222" s="355">
        <f t="shared" si="128"/>
        <v>46000</v>
      </c>
      <c r="B8222" s="356">
        <v>9</v>
      </c>
      <c r="C8222" s="357">
        <v>1632.1816813640005</v>
      </c>
      <c r="D8222" s="357">
        <v>1808.8820865970004</v>
      </c>
      <c r="E8222" s="357">
        <v>10.748580689000001</v>
      </c>
    </row>
    <row r="8223" spans="1:5">
      <c r="A8223" s="355">
        <f t="shared" si="128"/>
        <v>46000</v>
      </c>
      <c r="B8223" s="356">
        <v>10</v>
      </c>
      <c r="C8223" s="357">
        <v>1642.1806452730007</v>
      </c>
      <c r="D8223" s="357">
        <v>1849.1942794020003</v>
      </c>
      <c r="E8223" s="357">
        <v>14.419173187999998</v>
      </c>
    </row>
    <row r="8224" spans="1:5">
      <c r="A8224" s="355">
        <f t="shared" si="128"/>
        <v>46000</v>
      </c>
      <c r="B8224" s="356">
        <v>11</v>
      </c>
      <c r="C8224" s="357">
        <v>1674.4379986879997</v>
      </c>
      <c r="D8224" s="357">
        <v>1872.3541203120001</v>
      </c>
      <c r="E8224" s="357">
        <v>9.9375321610000018</v>
      </c>
    </row>
    <row r="8225" spans="1:5">
      <c r="A8225" s="355">
        <f t="shared" si="128"/>
        <v>46000</v>
      </c>
      <c r="B8225" s="356">
        <v>12</v>
      </c>
      <c r="C8225" s="357">
        <v>1647.1269783090002</v>
      </c>
      <c r="D8225" s="357">
        <v>1858.0499130379999</v>
      </c>
      <c r="E8225" s="357">
        <v>8.8455047480000015</v>
      </c>
    </row>
    <row r="8226" spans="1:5">
      <c r="A8226" s="355">
        <f t="shared" si="128"/>
        <v>46000</v>
      </c>
      <c r="B8226" s="356">
        <v>13</v>
      </c>
      <c r="C8226" s="357">
        <v>1681.1603898769997</v>
      </c>
      <c r="D8226" s="357">
        <v>1877.8337537459995</v>
      </c>
      <c r="E8226" s="357">
        <v>6.6926293650000011</v>
      </c>
    </row>
    <row r="8227" spans="1:5">
      <c r="A8227" s="355">
        <f t="shared" si="128"/>
        <v>46000</v>
      </c>
      <c r="B8227" s="356">
        <v>14</v>
      </c>
      <c r="C8227" s="357">
        <v>1697.7970639359999</v>
      </c>
      <c r="D8227" s="357">
        <v>1913.3248634499998</v>
      </c>
      <c r="E8227" s="357">
        <v>5.7585270609999988</v>
      </c>
    </row>
    <row r="8228" spans="1:5">
      <c r="A8228" s="355">
        <f t="shared" si="128"/>
        <v>46000</v>
      </c>
      <c r="B8228" s="356">
        <v>15</v>
      </c>
      <c r="C8228" s="357">
        <v>1723.6519522940005</v>
      </c>
      <c r="D8228" s="357">
        <v>1928.0851220159998</v>
      </c>
      <c r="E8228" s="357">
        <v>6.3292759590000003</v>
      </c>
    </row>
    <row r="8229" spans="1:5">
      <c r="A8229" s="355">
        <f t="shared" si="128"/>
        <v>46000</v>
      </c>
      <c r="B8229" s="356">
        <v>16</v>
      </c>
      <c r="C8229" s="357">
        <v>1749.7225335420001</v>
      </c>
      <c r="D8229" s="357">
        <v>1909.0055135179998</v>
      </c>
      <c r="E8229" s="357">
        <v>9.6362869399999997</v>
      </c>
    </row>
    <row r="8230" spans="1:5">
      <c r="A8230" s="355">
        <f t="shared" si="128"/>
        <v>46000</v>
      </c>
      <c r="B8230" s="356">
        <v>17</v>
      </c>
      <c r="C8230" s="357">
        <v>1763.8499636529996</v>
      </c>
      <c r="D8230" s="357">
        <v>1962.2335359829997</v>
      </c>
      <c r="E8230" s="357">
        <v>5.8477758889999985</v>
      </c>
    </row>
    <row r="8231" spans="1:5">
      <c r="A8231" s="355">
        <f t="shared" si="128"/>
        <v>46000</v>
      </c>
      <c r="B8231" s="356">
        <v>18</v>
      </c>
      <c r="C8231" s="357">
        <v>1900.4288842550006</v>
      </c>
      <c r="D8231" s="357">
        <v>2053.858878086</v>
      </c>
      <c r="E8231" s="357">
        <v>5.5244543630000003</v>
      </c>
    </row>
    <row r="8232" spans="1:5">
      <c r="A8232" s="355">
        <f t="shared" si="128"/>
        <v>46000</v>
      </c>
      <c r="B8232" s="356">
        <v>19</v>
      </c>
      <c r="C8232" s="357">
        <v>1828.2629153379996</v>
      </c>
      <c r="D8232" s="357">
        <v>2017.4057095990001</v>
      </c>
      <c r="E8232" s="357">
        <v>6.1185019389999997</v>
      </c>
    </row>
    <row r="8233" spans="1:5">
      <c r="A8233" s="355">
        <f t="shared" si="128"/>
        <v>46000</v>
      </c>
      <c r="B8233" s="356">
        <v>20</v>
      </c>
      <c r="C8233" s="357">
        <v>1730.3553840179995</v>
      </c>
      <c r="D8233" s="357">
        <v>1922.5727618620008</v>
      </c>
      <c r="E8233" s="357">
        <v>5.7228548659999996</v>
      </c>
    </row>
    <row r="8234" spans="1:5">
      <c r="A8234" s="355">
        <f t="shared" si="128"/>
        <v>46000</v>
      </c>
      <c r="B8234" s="356">
        <v>21</v>
      </c>
      <c r="C8234" s="357">
        <v>1633.0832764880001</v>
      </c>
      <c r="D8234" s="357">
        <v>1766.7463215519999</v>
      </c>
      <c r="E8234" s="357">
        <v>5.558512337999999</v>
      </c>
    </row>
    <row r="8235" spans="1:5">
      <c r="A8235" s="355">
        <f t="shared" si="128"/>
        <v>46000</v>
      </c>
      <c r="B8235" s="356">
        <v>22</v>
      </c>
      <c r="C8235" s="357">
        <v>1602.4990624639995</v>
      </c>
      <c r="D8235" s="357">
        <v>1601.8233087129997</v>
      </c>
      <c r="E8235" s="357">
        <v>5.7148555589999992</v>
      </c>
    </row>
    <row r="8236" spans="1:5">
      <c r="A8236" s="355">
        <f t="shared" si="128"/>
        <v>46000</v>
      </c>
      <c r="B8236" s="356">
        <v>23</v>
      </c>
      <c r="C8236" s="357">
        <v>1435.3181468880002</v>
      </c>
      <c r="D8236" s="357">
        <v>1446.9134270000002</v>
      </c>
      <c r="E8236" s="357">
        <v>5.9280757069999988</v>
      </c>
    </row>
    <row r="8237" spans="1:5">
      <c r="A8237" s="355">
        <f t="shared" si="128"/>
        <v>46001</v>
      </c>
      <c r="B8237" s="356">
        <v>0</v>
      </c>
      <c r="C8237" s="357">
        <v>1278.996717713</v>
      </c>
      <c r="D8237" s="357">
        <v>1342.9797002889998</v>
      </c>
      <c r="E8237" s="357">
        <v>6.2861109990000008</v>
      </c>
    </row>
    <row r="8238" spans="1:5">
      <c r="A8238" s="355">
        <f t="shared" si="128"/>
        <v>46001</v>
      </c>
      <c r="B8238" s="356">
        <v>1</v>
      </c>
      <c r="C8238" s="357">
        <v>1199.0177432590001</v>
      </c>
      <c r="D8238" s="357">
        <v>1288.3235104110004</v>
      </c>
      <c r="E8238" s="357">
        <v>6.33561701</v>
      </c>
    </row>
    <row r="8239" spans="1:5">
      <c r="A8239" s="355">
        <f t="shared" si="128"/>
        <v>46001</v>
      </c>
      <c r="B8239" s="356">
        <v>2</v>
      </c>
      <c r="C8239" s="357">
        <v>1122.185042181</v>
      </c>
      <c r="D8239" s="357">
        <v>1258.180857589</v>
      </c>
      <c r="E8239" s="357">
        <v>6.8848287669999992</v>
      </c>
    </row>
    <row r="8240" spans="1:5">
      <c r="A8240" s="355">
        <f t="shared" si="128"/>
        <v>46001</v>
      </c>
      <c r="B8240" s="356">
        <v>3</v>
      </c>
      <c r="C8240" s="357">
        <v>1109.8281755970004</v>
      </c>
      <c r="D8240" s="357">
        <v>1258.8407937920006</v>
      </c>
      <c r="E8240" s="357">
        <v>6.5942872180000007</v>
      </c>
    </row>
    <row r="8241" spans="1:5">
      <c r="A8241" s="355">
        <f t="shared" si="128"/>
        <v>46001</v>
      </c>
      <c r="B8241" s="356">
        <v>4</v>
      </c>
      <c r="C8241" s="357">
        <v>1132.1467242050001</v>
      </c>
      <c r="D8241" s="357">
        <v>1287.7502928690003</v>
      </c>
      <c r="E8241" s="357">
        <v>6.1186027689999998</v>
      </c>
    </row>
    <row r="8242" spans="1:5">
      <c r="A8242" s="355">
        <f t="shared" si="128"/>
        <v>46001</v>
      </c>
      <c r="B8242" s="356">
        <v>5</v>
      </c>
      <c r="C8242" s="357">
        <v>1243.2153312409998</v>
      </c>
      <c r="D8242" s="357">
        <v>1402.8079099800004</v>
      </c>
      <c r="E8242" s="357">
        <v>6.4468855959999996</v>
      </c>
    </row>
    <row r="8243" spans="1:5">
      <c r="A8243" s="355">
        <f t="shared" si="128"/>
        <v>46001</v>
      </c>
      <c r="B8243" s="356">
        <v>6</v>
      </c>
      <c r="C8243" s="357">
        <v>1384.6470745499994</v>
      </c>
      <c r="D8243" s="357">
        <v>1520.8997109260004</v>
      </c>
      <c r="E8243" s="357">
        <v>5.9135051530000009</v>
      </c>
    </row>
    <row r="8244" spans="1:5">
      <c r="A8244" s="355">
        <f t="shared" si="128"/>
        <v>46001</v>
      </c>
      <c r="B8244" s="356">
        <v>7</v>
      </c>
      <c r="C8244" s="357">
        <v>1466.9815068059997</v>
      </c>
      <c r="D8244" s="357">
        <v>1669.2144460350005</v>
      </c>
      <c r="E8244" s="357">
        <v>5.8321732299999995</v>
      </c>
    </row>
    <row r="8245" spans="1:5">
      <c r="A8245" s="355">
        <f t="shared" si="128"/>
        <v>46001</v>
      </c>
      <c r="B8245" s="356">
        <v>8</v>
      </c>
      <c r="C8245" s="357">
        <v>1619.1019009510001</v>
      </c>
      <c r="D8245" s="357">
        <v>1775.9732242070002</v>
      </c>
      <c r="E8245" s="357">
        <v>5.7423958220000006</v>
      </c>
    </row>
    <row r="8246" spans="1:5">
      <c r="A8246" s="355">
        <f t="shared" si="128"/>
        <v>46001</v>
      </c>
      <c r="B8246" s="356">
        <v>9</v>
      </c>
      <c r="C8246" s="357">
        <v>1635.288784784</v>
      </c>
      <c r="D8246" s="357">
        <v>1839.152354568999</v>
      </c>
      <c r="E8246" s="357">
        <v>6.0516699349999978</v>
      </c>
    </row>
    <row r="8247" spans="1:5">
      <c r="A8247" s="355">
        <f t="shared" si="128"/>
        <v>46001</v>
      </c>
      <c r="B8247" s="356">
        <v>10</v>
      </c>
      <c r="C8247" s="357">
        <v>1668.4293707620002</v>
      </c>
      <c r="D8247" s="357">
        <v>1871.6219094900002</v>
      </c>
      <c r="E8247" s="357">
        <v>5.5099712890000001</v>
      </c>
    </row>
    <row r="8248" spans="1:5">
      <c r="A8248" s="355">
        <f t="shared" si="128"/>
        <v>46001</v>
      </c>
      <c r="B8248" s="356">
        <v>11</v>
      </c>
      <c r="C8248" s="357">
        <v>1712.9869370099993</v>
      </c>
      <c r="D8248" s="357">
        <v>1900.7007395380003</v>
      </c>
      <c r="E8248" s="357">
        <v>5.3268722880000006</v>
      </c>
    </row>
    <row r="8249" spans="1:5">
      <c r="A8249" s="355">
        <f t="shared" si="128"/>
        <v>46001</v>
      </c>
      <c r="B8249" s="356">
        <v>12</v>
      </c>
      <c r="C8249" s="357">
        <v>1684.8600375380006</v>
      </c>
      <c r="D8249" s="357">
        <v>1863.841988164</v>
      </c>
      <c r="E8249" s="357">
        <v>5.7423412060000008</v>
      </c>
    </row>
    <row r="8250" spans="1:5">
      <c r="A8250" s="355">
        <f t="shared" si="128"/>
        <v>46001</v>
      </c>
      <c r="B8250" s="356">
        <v>13</v>
      </c>
      <c r="C8250" s="357">
        <v>1727.8921947239999</v>
      </c>
      <c r="D8250" s="357">
        <v>1877.5594849319996</v>
      </c>
      <c r="E8250" s="357">
        <v>5.6786693570000013</v>
      </c>
    </row>
    <row r="8251" spans="1:5">
      <c r="A8251" s="355">
        <f t="shared" si="128"/>
        <v>46001</v>
      </c>
      <c r="B8251" s="356">
        <v>14</v>
      </c>
      <c r="C8251" s="357">
        <v>1789.0716926549997</v>
      </c>
      <c r="D8251" s="357">
        <v>1919.2247331600006</v>
      </c>
      <c r="E8251" s="357">
        <v>5.4391069040000009</v>
      </c>
    </row>
    <row r="8252" spans="1:5">
      <c r="A8252" s="355">
        <f t="shared" si="128"/>
        <v>46001</v>
      </c>
      <c r="B8252" s="356">
        <v>15</v>
      </c>
      <c r="C8252" s="357">
        <v>1778.5071405539995</v>
      </c>
      <c r="D8252" s="357">
        <v>1941.6201666859999</v>
      </c>
      <c r="E8252" s="357">
        <v>6.0060342779999996</v>
      </c>
    </row>
    <row r="8253" spans="1:5">
      <c r="A8253" s="355">
        <f t="shared" si="128"/>
        <v>46001</v>
      </c>
      <c r="B8253" s="356">
        <v>16</v>
      </c>
      <c r="C8253" s="357">
        <v>1787.2768128819994</v>
      </c>
      <c r="D8253" s="357">
        <v>1932.1948689379999</v>
      </c>
      <c r="E8253" s="357">
        <v>6.0997125300000006</v>
      </c>
    </row>
    <row r="8254" spans="1:5">
      <c r="A8254" s="355">
        <f t="shared" si="128"/>
        <v>46001</v>
      </c>
      <c r="B8254" s="356">
        <v>17</v>
      </c>
      <c r="C8254" s="357">
        <v>1811.5045711600001</v>
      </c>
      <c r="D8254" s="357">
        <v>1959.034487485</v>
      </c>
      <c r="E8254" s="357">
        <v>7.9455383340000019</v>
      </c>
    </row>
    <row r="8255" spans="1:5">
      <c r="A8255" s="355">
        <f t="shared" si="128"/>
        <v>46001</v>
      </c>
      <c r="B8255" s="356">
        <v>18</v>
      </c>
      <c r="C8255" s="357">
        <v>1976.6654570610003</v>
      </c>
      <c r="D8255" s="357">
        <v>2069.8343301979999</v>
      </c>
      <c r="E8255" s="357">
        <v>8.0986090740000005</v>
      </c>
    </row>
    <row r="8256" spans="1:5">
      <c r="A8256" s="355">
        <f t="shared" si="128"/>
        <v>46001</v>
      </c>
      <c r="B8256" s="356">
        <v>19</v>
      </c>
      <c r="C8256" s="357">
        <v>1877.087317557</v>
      </c>
      <c r="D8256" s="357">
        <v>2026.9737731180003</v>
      </c>
      <c r="E8256" s="357">
        <v>6.65992154</v>
      </c>
    </row>
    <row r="8257" spans="1:5">
      <c r="A8257" s="355">
        <f t="shared" si="128"/>
        <v>46001</v>
      </c>
      <c r="B8257" s="356">
        <v>20</v>
      </c>
      <c r="C8257" s="357">
        <v>1780.3661786009995</v>
      </c>
      <c r="D8257" s="357">
        <v>1938.2547359019998</v>
      </c>
      <c r="E8257" s="357">
        <v>6.3983515850000003</v>
      </c>
    </row>
    <row r="8258" spans="1:5">
      <c r="A8258" s="355">
        <f t="shared" si="128"/>
        <v>46001</v>
      </c>
      <c r="B8258" s="356">
        <v>21</v>
      </c>
      <c r="C8258" s="357">
        <v>1673.452949648</v>
      </c>
      <c r="D8258" s="357">
        <v>1793.8561630259994</v>
      </c>
      <c r="E8258" s="357">
        <v>5.5159408260000014</v>
      </c>
    </row>
    <row r="8259" spans="1:5">
      <c r="A8259" s="355">
        <f t="shared" si="128"/>
        <v>46001</v>
      </c>
      <c r="B8259" s="356">
        <v>22</v>
      </c>
      <c r="C8259" s="357">
        <v>1640.812252636</v>
      </c>
      <c r="D8259" s="357">
        <v>1630.0465115600002</v>
      </c>
      <c r="E8259" s="357">
        <v>5.6194990259999997</v>
      </c>
    </row>
    <row r="8260" spans="1:5">
      <c r="A8260" s="355">
        <f t="shared" si="128"/>
        <v>46001</v>
      </c>
      <c r="B8260" s="356">
        <v>23</v>
      </c>
      <c r="C8260" s="357">
        <v>1476.384568725</v>
      </c>
      <c r="D8260" s="357">
        <v>1467.3549558590003</v>
      </c>
      <c r="E8260" s="357">
        <v>5.6295447239999978</v>
      </c>
    </row>
    <row r="8261" spans="1:5">
      <c r="A8261" s="355">
        <f t="shared" si="128"/>
        <v>46002</v>
      </c>
      <c r="B8261" s="356">
        <v>0</v>
      </c>
      <c r="C8261" s="357">
        <v>1362.7458777280001</v>
      </c>
      <c r="D8261" s="357">
        <v>1355.1477689299993</v>
      </c>
      <c r="E8261" s="357">
        <v>6.4723152530000005</v>
      </c>
    </row>
    <row r="8262" spans="1:5">
      <c r="A8262" s="355">
        <f t="shared" ref="A8262:A8325" si="129">IF(B8262=0,A8261+1,A8261)</f>
        <v>46002</v>
      </c>
      <c r="B8262" s="356">
        <v>1</v>
      </c>
      <c r="C8262" s="357">
        <v>1282.0323746229999</v>
      </c>
      <c r="D8262" s="357">
        <v>1299.8920659370003</v>
      </c>
      <c r="E8262" s="357">
        <v>7.2324040969999999</v>
      </c>
    </row>
    <row r="8263" spans="1:5">
      <c r="A8263" s="355">
        <f t="shared" si="129"/>
        <v>46002</v>
      </c>
      <c r="B8263" s="356">
        <v>2</v>
      </c>
      <c r="C8263" s="357">
        <v>1245.5637922199996</v>
      </c>
      <c r="D8263" s="357">
        <v>1261.4015546709995</v>
      </c>
      <c r="E8263" s="357">
        <v>7.5316077480000017</v>
      </c>
    </row>
    <row r="8264" spans="1:5">
      <c r="A8264" s="355">
        <f t="shared" si="129"/>
        <v>46002</v>
      </c>
      <c r="B8264" s="356">
        <v>3</v>
      </c>
      <c r="C8264" s="357">
        <v>1242.5923936869999</v>
      </c>
      <c r="D8264" s="357">
        <v>1256.1499529140001</v>
      </c>
      <c r="E8264" s="357">
        <v>7.4892216110000005</v>
      </c>
    </row>
    <row r="8265" spans="1:5">
      <c r="A8265" s="355">
        <f t="shared" si="129"/>
        <v>46002</v>
      </c>
      <c r="B8265" s="356">
        <v>4</v>
      </c>
      <c r="C8265" s="357">
        <v>1281.0912983470002</v>
      </c>
      <c r="D8265" s="357">
        <v>1295.4015585959999</v>
      </c>
      <c r="E8265" s="357">
        <v>7.2256003940000006</v>
      </c>
    </row>
    <row r="8266" spans="1:5">
      <c r="A8266" s="355">
        <f t="shared" si="129"/>
        <v>46002</v>
      </c>
      <c r="B8266" s="356">
        <v>5</v>
      </c>
      <c r="C8266" s="357">
        <v>1360.1547100339997</v>
      </c>
      <c r="D8266" s="357">
        <v>1403.7028014439995</v>
      </c>
      <c r="E8266" s="357">
        <v>6.7412817030000003</v>
      </c>
    </row>
    <row r="8267" spans="1:5">
      <c r="A8267" s="355">
        <f t="shared" si="129"/>
        <v>46002</v>
      </c>
      <c r="B8267" s="356">
        <v>6</v>
      </c>
      <c r="C8267" s="357">
        <v>1389.210242935</v>
      </c>
      <c r="D8267" s="357">
        <v>1519.721733377</v>
      </c>
      <c r="E8267" s="357">
        <v>6.1283734690000005</v>
      </c>
    </row>
    <row r="8268" spans="1:5">
      <c r="A8268" s="355">
        <f t="shared" si="129"/>
        <v>46002</v>
      </c>
      <c r="B8268" s="356">
        <v>7</v>
      </c>
      <c r="C8268" s="357">
        <v>1565.6069548609989</v>
      </c>
      <c r="D8268" s="357">
        <v>1664.4655636339999</v>
      </c>
      <c r="E8268" s="357">
        <v>6.0078256320000003</v>
      </c>
    </row>
    <row r="8269" spans="1:5">
      <c r="A8269" s="355">
        <f t="shared" si="129"/>
        <v>46002</v>
      </c>
      <c r="B8269" s="356">
        <v>8</v>
      </c>
      <c r="C8269" s="357">
        <v>1596.7034444759997</v>
      </c>
      <c r="D8269" s="357">
        <v>1768.6944267780002</v>
      </c>
      <c r="E8269" s="357">
        <v>6.2559992069999986</v>
      </c>
    </row>
    <row r="8270" spans="1:5">
      <c r="A8270" s="355">
        <f t="shared" si="129"/>
        <v>46002</v>
      </c>
      <c r="B8270" s="356">
        <v>9</v>
      </c>
      <c r="C8270" s="357">
        <v>1663.9104191090007</v>
      </c>
      <c r="D8270" s="357">
        <v>1830.666477295</v>
      </c>
      <c r="E8270" s="357">
        <v>6.4607284829999996</v>
      </c>
    </row>
    <row r="8271" spans="1:5">
      <c r="A8271" s="355">
        <f t="shared" si="129"/>
        <v>46002</v>
      </c>
      <c r="B8271" s="356">
        <v>10</v>
      </c>
      <c r="C8271" s="357">
        <v>1715.4262621960004</v>
      </c>
      <c r="D8271" s="357">
        <v>1869.8958920229993</v>
      </c>
      <c r="E8271" s="357">
        <v>6.7996745370000005</v>
      </c>
    </row>
    <row r="8272" spans="1:5">
      <c r="A8272" s="355">
        <f t="shared" si="129"/>
        <v>46002</v>
      </c>
      <c r="B8272" s="356">
        <v>11</v>
      </c>
      <c r="C8272" s="357">
        <v>1761.4758782109998</v>
      </c>
      <c r="D8272" s="357">
        <v>1898.2553880810001</v>
      </c>
      <c r="E8272" s="357">
        <v>7.0448311859999988</v>
      </c>
    </row>
    <row r="8273" spans="1:5">
      <c r="A8273" s="355">
        <f t="shared" si="129"/>
        <v>46002</v>
      </c>
      <c r="B8273" s="356">
        <v>12</v>
      </c>
      <c r="C8273" s="357">
        <v>1745.5850237909997</v>
      </c>
      <c r="D8273" s="357">
        <v>1877.3654356340003</v>
      </c>
      <c r="E8273" s="357">
        <v>6.3984621270000002</v>
      </c>
    </row>
    <row r="8274" spans="1:5">
      <c r="A8274" s="355">
        <f t="shared" si="129"/>
        <v>46002</v>
      </c>
      <c r="B8274" s="356">
        <v>13</v>
      </c>
      <c r="C8274" s="357">
        <v>1753.5147565029993</v>
      </c>
      <c r="D8274" s="357">
        <v>1874.1982508959993</v>
      </c>
      <c r="E8274" s="357">
        <v>6.5639882720000005</v>
      </c>
    </row>
    <row r="8275" spans="1:5">
      <c r="A8275" s="355">
        <f t="shared" si="129"/>
        <v>46002</v>
      </c>
      <c r="B8275" s="356">
        <v>14</v>
      </c>
      <c r="C8275" s="357">
        <v>1772.3038158700006</v>
      </c>
      <c r="D8275" s="357">
        <v>1891.145887419</v>
      </c>
      <c r="E8275" s="357">
        <v>7.2257607380000017</v>
      </c>
    </row>
    <row r="8276" spans="1:5">
      <c r="A8276" s="355">
        <f t="shared" si="129"/>
        <v>46002</v>
      </c>
      <c r="B8276" s="356">
        <v>15</v>
      </c>
      <c r="C8276" s="357">
        <v>1780.0895652789998</v>
      </c>
      <c r="D8276" s="357">
        <v>1922.3812587150001</v>
      </c>
      <c r="E8276" s="357">
        <v>9.3192800360000021</v>
      </c>
    </row>
    <row r="8277" spans="1:5">
      <c r="A8277" s="355">
        <f t="shared" si="129"/>
        <v>46002</v>
      </c>
      <c r="B8277" s="356">
        <v>16</v>
      </c>
      <c r="C8277" s="357">
        <v>1769.4521327359996</v>
      </c>
      <c r="D8277" s="357">
        <v>1919.8589297470005</v>
      </c>
      <c r="E8277" s="357">
        <v>7.3521466350000004</v>
      </c>
    </row>
    <row r="8278" spans="1:5">
      <c r="A8278" s="355">
        <f t="shared" si="129"/>
        <v>46002</v>
      </c>
      <c r="B8278" s="356">
        <v>17</v>
      </c>
      <c r="C8278" s="357">
        <v>1804.6455777760002</v>
      </c>
      <c r="D8278" s="357">
        <v>1944.1406301839997</v>
      </c>
      <c r="E8278" s="357">
        <v>6.5099693960000007</v>
      </c>
    </row>
    <row r="8279" spans="1:5">
      <c r="A8279" s="355">
        <f t="shared" si="129"/>
        <v>46002</v>
      </c>
      <c r="B8279" s="356">
        <v>18</v>
      </c>
      <c r="C8279" s="357">
        <v>1912.9448698389999</v>
      </c>
      <c r="D8279" s="357">
        <v>2063.1338818900003</v>
      </c>
      <c r="E8279" s="357">
        <v>6.8126142749999996</v>
      </c>
    </row>
    <row r="8280" spans="1:5">
      <c r="A8280" s="355">
        <f t="shared" si="129"/>
        <v>46002</v>
      </c>
      <c r="B8280" s="356">
        <v>19</v>
      </c>
      <c r="C8280" s="357">
        <v>1879.8301495219994</v>
      </c>
      <c r="D8280" s="357">
        <v>2028.0485755230009</v>
      </c>
      <c r="E8280" s="357">
        <v>7.0769530940000012</v>
      </c>
    </row>
    <row r="8281" spans="1:5">
      <c r="A8281" s="355">
        <f t="shared" si="129"/>
        <v>46002</v>
      </c>
      <c r="B8281" s="356">
        <v>20</v>
      </c>
      <c r="C8281" s="357">
        <v>1787.2590592099996</v>
      </c>
      <c r="D8281" s="357">
        <v>1944.0977377639999</v>
      </c>
      <c r="E8281" s="357">
        <v>7.6353522220000016</v>
      </c>
    </row>
    <row r="8282" spans="1:5">
      <c r="A8282" s="355">
        <f t="shared" si="129"/>
        <v>46002</v>
      </c>
      <c r="B8282" s="356">
        <v>21</v>
      </c>
      <c r="C8282" s="357">
        <v>1637.2213380889998</v>
      </c>
      <c r="D8282" s="357">
        <v>1791.2948674799993</v>
      </c>
      <c r="E8282" s="357">
        <v>8.474533794000001</v>
      </c>
    </row>
    <row r="8283" spans="1:5">
      <c r="A8283" s="355">
        <f t="shared" si="129"/>
        <v>46002</v>
      </c>
      <c r="B8283" s="356">
        <v>22</v>
      </c>
      <c r="C8283" s="357">
        <v>1616.6015388350002</v>
      </c>
      <c r="D8283" s="357">
        <v>1634.8963937599999</v>
      </c>
      <c r="E8283" s="357">
        <v>8.2565335110000007</v>
      </c>
    </row>
    <row r="8284" spans="1:5">
      <c r="A8284" s="355">
        <f t="shared" si="129"/>
        <v>46002</v>
      </c>
      <c r="B8284" s="356">
        <v>23</v>
      </c>
      <c r="C8284" s="357">
        <v>1403.1155684730002</v>
      </c>
      <c r="D8284" s="357">
        <v>1473.5957039079999</v>
      </c>
      <c r="E8284" s="357">
        <v>8.0746038889999969</v>
      </c>
    </row>
    <row r="8285" spans="1:5">
      <c r="A8285" s="355">
        <f t="shared" si="129"/>
        <v>46003</v>
      </c>
      <c r="B8285" s="356">
        <v>0</v>
      </c>
      <c r="C8285" s="357">
        <v>1281.409302088</v>
      </c>
      <c r="D8285" s="357">
        <v>1360.6444693459998</v>
      </c>
      <c r="E8285" s="357">
        <v>8.1094588069999993</v>
      </c>
    </row>
    <row r="8286" spans="1:5">
      <c r="A8286" s="355">
        <f t="shared" si="129"/>
        <v>46003</v>
      </c>
      <c r="B8286" s="356">
        <v>1</v>
      </c>
      <c r="C8286" s="357">
        <v>1140.2445835930002</v>
      </c>
      <c r="D8286" s="357">
        <v>1278.3191530970003</v>
      </c>
      <c r="E8286" s="357">
        <v>8.647792278999999</v>
      </c>
    </row>
    <row r="8287" spans="1:5">
      <c r="A8287" s="355">
        <f t="shared" si="129"/>
        <v>46003</v>
      </c>
      <c r="B8287" s="356">
        <v>2</v>
      </c>
      <c r="C8287" s="357">
        <v>1075.035635794</v>
      </c>
      <c r="D8287" s="357">
        <v>1251.1975564089996</v>
      </c>
      <c r="E8287" s="357">
        <v>7.2884796969999996</v>
      </c>
    </row>
    <row r="8288" spans="1:5">
      <c r="A8288" s="355">
        <f t="shared" si="129"/>
        <v>46003</v>
      </c>
      <c r="B8288" s="356">
        <v>3</v>
      </c>
      <c r="C8288" s="357">
        <v>1074.187438613</v>
      </c>
      <c r="D8288" s="357">
        <v>1248.3007736090005</v>
      </c>
      <c r="E8288" s="357">
        <v>7.1398926680000017</v>
      </c>
    </row>
    <row r="8289" spans="1:5">
      <c r="A8289" s="355">
        <f t="shared" si="129"/>
        <v>46003</v>
      </c>
      <c r="B8289" s="356">
        <v>4</v>
      </c>
      <c r="C8289" s="357">
        <v>1135.9101166889998</v>
      </c>
      <c r="D8289" s="357">
        <v>1290.4080096100004</v>
      </c>
      <c r="E8289" s="357">
        <v>7.2550410799999998</v>
      </c>
    </row>
    <row r="8290" spans="1:5">
      <c r="A8290" s="355">
        <f t="shared" si="129"/>
        <v>46003</v>
      </c>
      <c r="B8290" s="356">
        <v>5</v>
      </c>
      <c r="C8290" s="357">
        <v>1261.5311026240004</v>
      </c>
      <c r="D8290" s="357">
        <v>1390.2237382409994</v>
      </c>
      <c r="E8290" s="357">
        <v>7.729811269999999</v>
      </c>
    </row>
    <row r="8291" spans="1:5">
      <c r="A8291" s="355">
        <f t="shared" si="129"/>
        <v>46003</v>
      </c>
      <c r="B8291" s="356">
        <v>6</v>
      </c>
      <c r="C8291" s="357">
        <v>1364.4784742919999</v>
      </c>
      <c r="D8291" s="357">
        <v>1510.1045353990003</v>
      </c>
      <c r="E8291" s="357">
        <v>6.3577808280000001</v>
      </c>
    </row>
    <row r="8292" spans="1:5">
      <c r="A8292" s="355">
        <f t="shared" si="129"/>
        <v>46003</v>
      </c>
      <c r="B8292" s="356">
        <v>7</v>
      </c>
      <c r="C8292" s="357">
        <v>1548.0424764179998</v>
      </c>
      <c r="D8292" s="357">
        <v>1659.7794278799995</v>
      </c>
      <c r="E8292" s="357">
        <v>6.0076098390000015</v>
      </c>
    </row>
    <row r="8293" spans="1:5">
      <c r="A8293" s="355">
        <f t="shared" si="129"/>
        <v>46003</v>
      </c>
      <c r="B8293" s="356">
        <v>8</v>
      </c>
      <c r="C8293" s="357">
        <v>1661.1011169399997</v>
      </c>
      <c r="D8293" s="357">
        <v>1778.360945418</v>
      </c>
      <c r="E8293" s="357">
        <v>6.0011883559999974</v>
      </c>
    </row>
    <row r="8294" spans="1:5">
      <c r="A8294" s="355">
        <f t="shared" si="129"/>
        <v>46003</v>
      </c>
      <c r="B8294" s="356">
        <v>9</v>
      </c>
      <c r="C8294" s="357">
        <v>1720.5942132210002</v>
      </c>
      <c r="D8294" s="357">
        <v>1842.6773669060003</v>
      </c>
      <c r="E8294" s="357">
        <v>6.227855099000001</v>
      </c>
    </row>
    <row r="8295" spans="1:5">
      <c r="A8295" s="355">
        <f t="shared" si="129"/>
        <v>46003</v>
      </c>
      <c r="B8295" s="356">
        <v>10</v>
      </c>
      <c r="C8295" s="357">
        <v>1739.6079408019998</v>
      </c>
      <c r="D8295" s="357">
        <v>1901.2676026110007</v>
      </c>
      <c r="E8295" s="357">
        <v>6.029590129999999</v>
      </c>
    </row>
    <row r="8296" spans="1:5">
      <c r="A8296" s="355">
        <f t="shared" si="129"/>
        <v>46003</v>
      </c>
      <c r="B8296" s="356">
        <v>11</v>
      </c>
      <c r="C8296" s="357">
        <v>1755.8457435600005</v>
      </c>
      <c r="D8296" s="357">
        <v>1918.2150145950006</v>
      </c>
      <c r="E8296" s="357">
        <v>5.7461869140000017</v>
      </c>
    </row>
    <row r="8297" spans="1:5">
      <c r="A8297" s="355">
        <f t="shared" si="129"/>
        <v>46003</v>
      </c>
      <c r="B8297" s="356">
        <v>12</v>
      </c>
      <c r="C8297" s="357">
        <v>1737.5146937950012</v>
      </c>
      <c r="D8297" s="357">
        <v>1898.2097164790005</v>
      </c>
      <c r="E8297" s="357">
        <v>5.8476167889999999</v>
      </c>
    </row>
    <row r="8298" spans="1:5">
      <c r="A8298" s="355">
        <f t="shared" si="129"/>
        <v>46003</v>
      </c>
      <c r="B8298" s="356">
        <v>13</v>
      </c>
      <c r="C8298" s="357">
        <v>1731.8406173989999</v>
      </c>
      <c r="D8298" s="357">
        <v>1883.8063798139999</v>
      </c>
      <c r="E8298" s="357">
        <v>5.668703528</v>
      </c>
    </row>
    <row r="8299" spans="1:5">
      <c r="A8299" s="355">
        <f t="shared" si="129"/>
        <v>46003</v>
      </c>
      <c r="B8299" s="356">
        <v>14</v>
      </c>
      <c r="C8299" s="357">
        <v>1781.4323784759997</v>
      </c>
      <c r="D8299" s="357">
        <v>1906.9779833699999</v>
      </c>
      <c r="E8299" s="357">
        <v>6.5792746090000005</v>
      </c>
    </row>
    <row r="8300" spans="1:5">
      <c r="A8300" s="355">
        <f t="shared" si="129"/>
        <v>46003</v>
      </c>
      <c r="B8300" s="356">
        <v>15</v>
      </c>
      <c r="C8300" s="357">
        <v>1789.6968080609997</v>
      </c>
      <c r="D8300" s="357">
        <v>1918.4665647960005</v>
      </c>
      <c r="E8300" s="357">
        <v>6.8007897400000008</v>
      </c>
    </row>
    <row r="8301" spans="1:5">
      <c r="A8301" s="355">
        <f t="shared" si="129"/>
        <v>46003</v>
      </c>
      <c r="B8301" s="356">
        <v>16</v>
      </c>
      <c r="C8301" s="357">
        <v>1808.0183935129999</v>
      </c>
      <c r="D8301" s="357">
        <v>1906.9929036930002</v>
      </c>
      <c r="E8301" s="357">
        <v>7.0256204220000011</v>
      </c>
    </row>
    <row r="8302" spans="1:5">
      <c r="A8302" s="355">
        <f t="shared" si="129"/>
        <v>46003</v>
      </c>
      <c r="B8302" s="356">
        <v>17</v>
      </c>
      <c r="C8302" s="357">
        <v>1813.2014541790002</v>
      </c>
      <c r="D8302" s="357">
        <v>1920.4383026959997</v>
      </c>
      <c r="E8302" s="357">
        <v>6.6832535290000026</v>
      </c>
    </row>
    <row r="8303" spans="1:5">
      <c r="A8303" s="355">
        <f t="shared" si="129"/>
        <v>46003</v>
      </c>
      <c r="B8303" s="356">
        <v>18</v>
      </c>
      <c r="C8303" s="357">
        <v>1860.477393956</v>
      </c>
      <c r="D8303" s="357">
        <v>2039.5699408689995</v>
      </c>
      <c r="E8303" s="357">
        <v>6.4577216180000017</v>
      </c>
    </row>
    <row r="8304" spans="1:5">
      <c r="A8304" s="355">
        <f t="shared" si="129"/>
        <v>46003</v>
      </c>
      <c r="B8304" s="356">
        <v>19</v>
      </c>
      <c r="C8304" s="357">
        <v>1825.7815624470002</v>
      </c>
      <c r="D8304" s="357">
        <v>1998.8354211250003</v>
      </c>
      <c r="E8304" s="357">
        <v>6.256939161</v>
      </c>
    </row>
    <row r="8305" spans="1:5">
      <c r="A8305" s="355">
        <f t="shared" si="129"/>
        <v>46003</v>
      </c>
      <c r="B8305" s="356">
        <v>20</v>
      </c>
      <c r="C8305" s="357">
        <v>1744.8933956180006</v>
      </c>
      <c r="D8305" s="357">
        <v>1920.3818302000002</v>
      </c>
      <c r="E8305" s="357">
        <v>6.5366132069999985</v>
      </c>
    </row>
    <row r="8306" spans="1:5">
      <c r="A8306" s="355">
        <f t="shared" si="129"/>
        <v>46003</v>
      </c>
      <c r="B8306" s="356">
        <v>21</v>
      </c>
      <c r="C8306" s="357">
        <v>1637.3630307440003</v>
      </c>
      <c r="D8306" s="357">
        <v>1788.1226248920004</v>
      </c>
      <c r="E8306" s="357">
        <v>6.3815099360000014</v>
      </c>
    </row>
    <row r="8307" spans="1:5">
      <c r="A8307" s="355">
        <f t="shared" si="129"/>
        <v>46003</v>
      </c>
      <c r="B8307" s="356">
        <v>22</v>
      </c>
      <c r="C8307" s="357">
        <v>1639.93387194</v>
      </c>
      <c r="D8307" s="357">
        <v>1649.9698266120004</v>
      </c>
      <c r="E8307" s="357">
        <v>6.718272751999999</v>
      </c>
    </row>
    <row r="8308" spans="1:5">
      <c r="A8308" s="355">
        <f t="shared" si="129"/>
        <v>46003</v>
      </c>
      <c r="B8308" s="356">
        <v>23</v>
      </c>
      <c r="C8308" s="357">
        <v>1431.6080397320004</v>
      </c>
      <c r="D8308" s="357">
        <v>1486.318162283</v>
      </c>
      <c r="E8308" s="357">
        <v>6.4561974300000022</v>
      </c>
    </row>
    <row r="8309" spans="1:5">
      <c r="A8309" s="355">
        <f t="shared" si="129"/>
        <v>46004</v>
      </c>
      <c r="B8309" s="356">
        <v>0</v>
      </c>
      <c r="C8309" s="357">
        <v>1355.1983294899999</v>
      </c>
      <c r="D8309" s="357">
        <v>1374.5327514229996</v>
      </c>
      <c r="E8309" s="357">
        <v>6.6974978980000008</v>
      </c>
    </row>
    <row r="8310" spans="1:5">
      <c r="A8310" s="355">
        <f t="shared" si="129"/>
        <v>46004</v>
      </c>
      <c r="B8310" s="356">
        <v>1</v>
      </c>
      <c r="C8310" s="357">
        <v>1240.8302249909998</v>
      </c>
      <c r="D8310" s="357">
        <v>1303.5462100049995</v>
      </c>
      <c r="E8310" s="357">
        <v>7.2736665890000003</v>
      </c>
    </row>
    <row r="8311" spans="1:5">
      <c r="A8311" s="355">
        <f t="shared" si="129"/>
        <v>46004</v>
      </c>
      <c r="B8311" s="356">
        <v>2</v>
      </c>
      <c r="C8311" s="357">
        <v>1173.3641823760001</v>
      </c>
      <c r="D8311" s="357">
        <v>1260.0886922590007</v>
      </c>
      <c r="E8311" s="357">
        <v>9.5054404860000012</v>
      </c>
    </row>
    <row r="8312" spans="1:5">
      <c r="A8312" s="355">
        <f t="shared" si="129"/>
        <v>46004</v>
      </c>
      <c r="B8312" s="356">
        <v>3</v>
      </c>
      <c r="C8312" s="357">
        <v>1155.149286782</v>
      </c>
      <c r="D8312" s="357">
        <v>1253.8204237539996</v>
      </c>
      <c r="E8312" s="357">
        <v>7.804489600000001</v>
      </c>
    </row>
    <row r="8313" spans="1:5">
      <c r="A8313" s="355">
        <f t="shared" si="129"/>
        <v>46004</v>
      </c>
      <c r="B8313" s="356">
        <v>4</v>
      </c>
      <c r="C8313" s="357">
        <v>1160.6383165809998</v>
      </c>
      <c r="D8313" s="357">
        <v>1274.6873724849997</v>
      </c>
      <c r="E8313" s="357">
        <v>7.4696587499999998</v>
      </c>
    </row>
    <row r="8314" spans="1:5">
      <c r="A8314" s="355">
        <f t="shared" si="129"/>
        <v>46004</v>
      </c>
      <c r="B8314" s="356">
        <v>5</v>
      </c>
      <c r="C8314" s="357">
        <v>1228.1650664450003</v>
      </c>
      <c r="D8314" s="357">
        <v>1349.3858049509995</v>
      </c>
      <c r="E8314" s="357">
        <v>7.404501430999999</v>
      </c>
    </row>
    <row r="8315" spans="1:5">
      <c r="A8315" s="355">
        <f t="shared" si="129"/>
        <v>46004</v>
      </c>
      <c r="B8315" s="356">
        <v>6</v>
      </c>
      <c r="C8315" s="357">
        <v>1326.6233251969998</v>
      </c>
      <c r="D8315" s="357">
        <v>1428.5557503070002</v>
      </c>
      <c r="E8315" s="357">
        <v>5.8343159669999993</v>
      </c>
    </row>
    <row r="8316" spans="1:5">
      <c r="A8316" s="355">
        <f t="shared" si="129"/>
        <v>46004</v>
      </c>
      <c r="B8316" s="356">
        <v>7</v>
      </c>
      <c r="C8316" s="357">
        <v>1543.1470413629995</v>
      </c>
      <c r="D8316" s="357">
        <v>1571.6950291270002</v>
      </c>
      <c r="E8316" s="357">
        <v>5.1755141269999996</v>
      </c>
    </row>
    <row r="8317" spans="1:5">
      <c r="A8317" s="355">
        <f t="shared" si="129"/>
        <v>46004</v>
      </c>
      <c r="B8317" s="356">
        <v>8</v>
      </c>
      <c r="C8317" s="357">
        <v>1599.1910818079998</v>
      </c>
      <c r="D8317" s="357">
        <v>1677.6051490949999</v>
      </c>
      <c r="E8317" s="357">
        <v>4.6027246030000004</v>
      </c>
    </row>
    <row r="8318" spans="1:5">
      <c r="A8318" s="355">
        <f t="shared" si="129"/>
        <v>46004</v>
      </c>
      <c r="B8318" s="356">
        <v>9</v>
      </c>
      <c r="C8318" s="357">
        <v>1642.2565083979998</v>
      </c>
      <c r="D8318" s="357">
        <v>1739.6397810730002</v>
      </c>
      <c r="E8318" s="357">
        <v>4.4569072190000005</v>
      </c>
    </row>
    <row r="8319" spans="1:5">
      <c r="A8319" s="355">
        <f t="shared" si="129"/>
        <v>46004</v>
      </c>
      <c r="B8319" s="356">
        <v>10</v>
      </c>
      <c r="C8319" s="357">
        <v>1674.2270381900005</v>
      </c>
      <c r="D8319" s="357">
        <v>1770.5812242919997</v>
      </c>
      <c r="E8319" s="357">
        <v>5.152008147000001</v>
      </c>
    </row>
    <row r="8320" spans="1:5">
      <c r="A8320" s="355">
        <f t="shared" si="129"/>
        <v>46004</v>
      </c>
      <c r="B8320" s="356">
        <v>11</v>
      </c>
      <c r="C8320" s="357">
        <v>1602.8060346570001</v>
      </c>
      <c r="D8320" s="357">
        <v>1772.0317953760002</v>
      </c>
      <c r="E8320" s="357">
        <v>5.2202461720000013</v>
      </c>
    </row>
    <row r="8321" spans="1:5">
      <c r="A8321" s="355">
        <f t="shared" si="129"/>
        <v>46004</v>
      </c>
      <c r="B8321" s="356">
        <v>12</v>
      </c>
      <c r="C8321" s="357">
        <v>1571.749960894</v>
      </c>
      <c r="D8321" s="357">
        <v>1748.7018746259998</v>
      </c>
      <c r="E8321" s="357">
        <v>5.3554020380000003</v>
      </c>
    </row>
    <row r="8322" spans="1:5">
      <c r="A8322" s="355">
        <f t="shared" si="129"/>
        <v>46004</v>
      </c>
      <c r="B8322" s="356">
        <v>13</v>
      </c>
      <c r="C8322" s="357">
        <v>1599.8203230590004</v>
      </c>
      <c r="D8322" s="357">
        <v>1742.1435406999999</v>
      </c>
      <c r="E8322" s="357">
        <v>5.5667585810000002</v>
      </c>
    </row>
    <row r="8323" spans="1:5">
      <c r="A8323" s="355">
        <f t="shared" si="129"/>
        <v>46004</v>
      </c>
      <c r="B8323" s="356">
        <v>14</v>
      </c>
      <c r="C8323" s="357">
        <v>1604.381848160001</v>
      </c>
      <c r="D8323" s="357">
        <v>1739.9598115449999</v>
      </c>
      <c r="E8323" s="357">
        <v>6.5454244750000008</v>
      </c>
    </row>
    <row r="8324" spans="1:5">
      <c r="A8324" s="355">
        <f t="shared" si="129"/>
        <v>46004</v>
      </c>
      <c r="B8324" s="356">
        <v>15</v>
      </c>
      <c r="C8324" s="357">
        <v>1599.1697468800005</v>
      </c>
      <c r="D8324" s="357">
        <v>1758.2698251830002</v>
      </c>
      <c r="E8324" s="357">
        <v>6.3538491619999986</v>
      </c>
    </row>
    <row r="8325" spans="1:5">
      <c r="A8325" s="355">
        <f t="shared" si="129"/>
        <v>46004</v>
      </c>
      <c r="B8325" s="356">
        <v>16</v>
      </c>
      <c r="C8325" s="357">
        <v>1598.320250230001</v>
      </c>
      <c r="D8325" s="357">
        <v>1762.2528045489998</v>
      </c>
      <c r="E8325" s="357">
        <v>7.2330039910000021</v>
      </c>
    </row>
    <row r="8326" spans="1:5">
      <c r="A8326" s="355">
        <f t="shared" ref="A8326:A8389" si="130">IF(B8326=0,A8325+1,A8325)</f>
        <v>46004</v>
      </c>
      <c r="B8326" s="356">
        <v>17</v>
      </c>
      <c r="C8326" s="357">
        <v>1657.173197654</v>
      </c>
      <c r="D8326" s="357">
        <v>1816.6030577740003</v>
      </c>
      <c r="E8326" s="357">
        <v>7.2587966090000009</v>
      </c>
    </row>
    <row r="8327" spans="1:5">
      <c r="A8327" s="355">
        <f t="shared" si="130"/>
        <v>46004</v>
      </c>
      <c r="B8327" s="356">
        <v>18</v>
      </c>
      <c r="C8327" s="357">
        <v>1823.7823313909998</v>
      </c>
      <c r="D8327" s="357">
        <v>1934.2685966179995</v>
      </c>
      <c r="E8327" s="357">
        <v>7.551705299</v>
      </c>
    </row>
    <row r="8328" spans="1:5">
      <c r="A8328" s="355">
        <f t="shared" si="130"/>
        <v>46004</v>
      </c>
      <c r="B8328" s="356">
        <v>19</v>
      </c>
      <c r="C8328" s="357">
        <v>1743.4594971719996</v>
      </c>
      <c r="D8328" s="357">
        <v>1897.2368511709999</v>
      </c>
      <c r="E8328" s="357">
        <v>7.3053109339999995</v>
      </c>
    </row>
    <row r="8329" spans="1:5">
      <c r="A8329" s="355">
        <f t="shared" si="130"/>
        <v>46004</v>
      </c>
      <c r="B8329" s="356">
        <v>20</v>
      </c>
      <c r="C8329" s="357">
        <v>1689.7998714759999</v>
      </c>
      <c r="D8329" s="357">
        <v>1809.9318757820004</v>
      </c>
      <c r="E8329" s="357">
        <v>7.4598300060000007</v>
      </c>
    </row>
    <row r="8330" spans="1:5">
      <c r="A8330" s="355">
        <f t="shared" si="130"/>
        <v>46004</v>
      </c>
      <c r="B8330" s="356">
        <v>21</v>
      </c>
      <c r="C8330" s="357">
        <v>1550.804486705</v>
      </c>
      <c r="D8330" s="357">
        <v>1690.7065628460005</v>
      </c>
      <c r="E8330" s="357">
        <v>7.1644729050000011</v>
      </c>
    </row>
    <row r="8331" spans="1:5">
      <c r="A8331" s="355">
        <f t="shared" si="130"/>
        <v>46004</v>
      </c>
      <c r="B8331" s="356">
        <v>22</v>
      </c>
      <c r="C8331" s="357">
        <v>1583.4360350980007</v>
      </c>
      <c r="D8331" s="357">
        <v>1570.5143620450006</v>
      </c>
      <c r="E8331" s="357">
        <v>7.3347314790000002</v>
      </c>
    </row>
    <row r="8332" spans="1:5">
      <c r="A8332" s="355">
        <f t="shared" si="130"/>
        <v>46004</v>
      </c>
      <c r="B8332" s="356">
        <v>23</v>
      </c>
      <c r="C8332" s="357">
        <v>1461.6481413499998</v>
      </c>
      <c r="D8332" s="357">
        <v>1424.7099673870002</v>
      </c>
      <c r="E8332" s="357">
        <v>7.3312854830000003</v>
      </c>
    </row>
    <row r="8333" spans="1:5">
      <c r="A8333" s="355">
        <f t="shared" si="130"/>
        <v>46005</v>
      </c>
      <c r="B8333" s="356">
        <v>0</v>
      </c>
      <c r="C8333" s="357">
        <v>1197.1341093860001</v>
      </c>
      <c r="D8333" s="357">
        <v>1316.4416823500003</v>
      </c>
      <c r="E8333" s="357">
        <v>8.9578805190000015</v>
      </c>
    </row>
    <row r="8334" spans="1:5">
      <c r="A8334" s="355">
        <f t="shared" si="130"/>
        <v>46005</v>
      </c>
      <c r="B8334" s="356">
        <v>1</v>
      </c>
      <c r="C8334" s="357">
        <v>1140.9586314570004</v>
      </c>
      <c r="D8334" s="357">
        <v>1240.5107112919998</v>
      </c>
      <c r="E8334" s="357">
        <v>10.489545685000003</v>
      </c>
    </row>
    <row r="8335" spans="1:5">
      <c r="A8335" s="355">
        <f t="shared" si="130"/>
        <v>46005</v>
      </c>
      <c r="B8335" s="356">
        <v>2</v>
      </c>
      <c r="C8335" s="357">
        <v>1090.9240585440004</v>
      </c>
      <c r="D8335" s="357">
        <v>1192.0864057810004</v>
      </c>
      <c r="E8335" s="357">
        <v>8.0147585939999981</v>
      </c>
    </row>
    <row r="8336" spans="1:5">
      <c r="A8336" s="355">
        <f t="shared" si="130"/>
        <v>46005</v>
      </c>
      <c r="B8336" s="356">
        <v>3</v>
      </c>
      <c r="C8336" s="357">
        <v>1077.5143388949998</v>
      </c>
      <c r="D8336" s="357">
        <v>1182.7486905890003</v>
      </c>
      <c r="E8336" s="357">
        <v>7.6837178930000007</v>
      </c>
    </row>
    <row r="8337" spans="1:5">
      <c r="A8337" s="355">
        <f t="shared" si="130"/>
        <v>46005</v>
      </c>
      <c r="B8337" s="356">
        <v>4</v>
      </c>
      <c r="C8337" s="357">
        <v>1080.7415228740001</v>
      </c>
      <c r="D8337" s="357">
        <v>1185.2941392389998</v>
      </c>
      <c r="E8337" s="357">
        <v>7.6022118910000005</v>
      </c>
    </row>
    <row r="8338" spans="1:5">
      <c r="A8338" s="355">
        <f t="shared" si="130"/>
        <v>46005</v>
      </c>
      <c r="B8338" s="356">
        <v>5</v>
      </c>
      <c r="C8338" s="357">
        <v>1123.6363900339998</v>
      </c>
      <c r="D8338" s="357">
        <v>1226.7482685099997</v>
      </c>
      <c r="E8338" s="357">
        <v>7.7598817979999968</v>
      </c>
    </row>
    <row r="8339" spans="1:5">
      <c r="A8339" s="355">
        <f t="shared" si="130"/>
        <v>46005</v>
      </c>
      <c r="B8339" s="356">
        <v>6</v>
      </c>
      <c r="C8339" s="357">
        <v>1131.9833509940004</v>
      </c>
      <c r="D8339" s="357">
        <v>1259.380823192</v>
      </c>
      <c r="E8339" s="357">
        <v>6.6692501520000018</v>
      </c>
    </row>
    <row r="8340" spans="1:5">
      <c r="A8340" s="355">
        <f t="shared" si="130"/>
        <v>46005</v>
      </c>
      <c r="B8340" s="356">
        <v>7</v>
      </c>
      <c r="C8340" s="357">
        <v>1237.8557796289999</v>
      </c>
      <c r="D8340" s="357">
        <v>1361.0623902129998</v>
      </c>
      <c r="E8340" s="357">
        <v>6.5752098949999986</v>
      </c>
    </row>
    <row r="8341" spans="1:5">
      <c r="A8341" s="355">
        <f t="shared" si="130"/>
        <v>46005</v>
      </c>
      <c r="B8341" s="356">
        <v>8</v>
      </c>
      <c r="C8341" s="357">
        <v>1318.4642849939999</v>
      </c>
      <c r="D8341" s="357">
        <v>1461.8799000710001</v>
      </c>
      <c r="E8341" s="357">
        <v>6.9076971060000014</v>
      </c>
    </row>
    <row r="8342" spans="1:5">
      <c r="A8342" s="355">
        <f t="shared" si="130"/>
        <v>46005</v>
      </c>
      <c r="B8342" s="356">
        <v>9</v>
      </c>
      <c r="C8342" s="357">
        <v>1381.05866786</v>
      </c>
      <c r="D8342" s="357">
        <v>1520.6809881310003</v>
      </c>
      <c r="E8342" s="357">
        <v>6.9246950700000003</v>
      </c>
    </row>
    <row r="8343" spans="1:5">
      <c r="A8343" s="355">
        <f t="shared" si="130"/>
        <v>46005</v>
      </c>
      <c r="B8343" s="356">
        <v>10</v>
      </c>
      <c r="C8343" s="357">
        <v>1403.7479615449995</v>
      </c>
      <c r="D8343" s="357">
        <v>1552.1271183349998</v>
      </c>
      <c r="E8343" s="357">
        <v>7.0337835350000013</v>
      </c>
    </row>
    <row r="8344" spans="1:5">
      <c r="A8344" s="355">
        <f t="shared" si="130"/>
        <v>46005</v>
      </c>
      <c r="B8344" s="356">
        <v>11</v>
      </c>
      <c r="C8344" s="357">
        <v>1411.4207197840001</v>
      </c>
      <c r="D8344" s="357">
        <v>1557.1162876049993</v>
      </c>
      <c r="E8344" s="357">
        <v>8.3800817790000011</v>
      </c>
    </row>
    <row r="8345" spans="1:5">
      <c r="A8345" s="355">
        <f t="shared" si="130"/>
        <v>46005</v>
      </c>
      <c r="B8345" s="356">
        <v>12</v>
      </c>
      <c r="C8345" s="357">
        <v>1425.7372292959994</v>
      </c>
      <c r="D8345" s="357">
        <v>1570.9566378909999</v>
      </c>
      <c r="E8345" s="357">
        <v>7.9589377849999998</v>
      </c>
    </row>
    <row r="8346" spans="1:5">
      <c r="A8346" s="355">
        <f t="shared" si="130"/>
        <v>46005</v>
      </c>
      <c r="B8346" s="356">
        <v>13</v>
      </c>
      <c r="C8346" s="357">
        <v>1427.7066061859996</v>
      </c>
      <c r="D8346" s="357">
        <v>1571.9367187010005</v>
      </c>
      <c r="E8346" s="357">
        <v>8.0499308979999995</v>
      </c>
    </row>
    <row r="8347" spans="1:5">
      <c r="A8347" s="355">
        <f t="shared" si="130"/>
        <v>46005</v>
      </c>
      <c r="B8347" s="356">
        <v>14</v>
      </c>
      <c r="C8347" s="357">
        <v>1422.4624849189997</v>
      </c>
      <c r="D8347" s="357">
        <v>1572.555349623</v>
      </c>
      <c r="E8347" s="357">
        <v>7.990392614000001</v>
      </c>
    </row>
    <row r="8348" spans="1:5">
      <c r="A8348" s="355">
        <f t="shared" si="130"/>
        <v>46005</v>
      </c>
      <c r="B8348" s="356">
        <v>15</v>
      </c>
      <c r="C8348" s="357">
        <v>1422.5276865589999</v>
      </c>
      <c r="D8348" s="357">
        <v>1579.5899635320004</v>
      </c>
      <c r="E8348" s="357">
        <v>7.4578036369999996</v>
      </c>
    </row>
    <row r="8349" spans="1:5">
      <c r="A8349" s="355">
        <f t="shared" si="130"/>
        <v>46005</v>
      </c>
      <c r="B8349" s="356">
        <v>16</v>
      </c>
      <c r="C8349" s="357">
        <v>1428.7878069750002</v>
      </c>
      <c r="D8349" s="357">
        <v>1578.6811794259995</v>
      </c>
      <c r="E8349" s="357">
        <v>7.272627524999999</v>
      </c>
    </row>
    <row r="8350" spans="1:5">
      <c r="A8350" s="355">
        <f t="shared" si="130"/>
        <v>46005</v>
      </c>
      <c r="B8350" s="356">
        <v>17</v>
      </c>
      <c r="C8350" s="357">
        <v>1505.577924231</v>
      </c>
      <c r="D8350" s="357">
        <v>1643.79621473</v>
      </c>
      <c r="E8350" s="357">
        <v>7.724467916</v>
      </c>
    </row>
    <row r="8351" spans="1:5">
      <c r="A8351" s="355">
        <f t="shared" si="130"/>
        <v>46005</v>
      </c>
      <c r="B8351" s="356">
        <v>18</v>
      </c>
      <c r="C8351" s="357">
        <v>1621.194088837</v>
      </c>
      <c r="D8351" s="357">
        <v>1791.7835092680007</v>
      </c>
      <c r="E8351" s="357">
        <v>8.6483124599999996</v>
      </c>
    </row>
    <row r="8352" spans="1:5">
      <c r="A8352" s="355">
        <f t="shared" si="130"/>
        <v>46005</v>
      </c>
      <c r="B8352" s="356">
        <v>19</v>
      </c>
      <c r="C8352" s="357">
        <v>1612.4384568389999</v>
      </c>
      <c r="D8352" s="357">
        <v>1783.642713616</v>
      </c>
      <c r="E8352" s="357">
        <v>9.1819333640000025</v>
      </c>
    </row>
    <row r="8353" spans="1:5">
      <c r="A8353" s="355">
        <f t="shared" si="130"/>
        <v>46005</v>
      </c>
      <c r="B8353" s="356">
        <v>20</v>
      </c>
      <c r="C8353" s="357">
        <v>1543.5742712970002</v>
      </c>
      <c r="D8353" s="357">
        <v>1718.3645885610006</v>
      </c>
      <c r="E8353" s="357">
        <v>8.9662662160000011</v>
      </c>
    </row>
    <row r="8354" spans="1:5">
      <c r="A8354" s="355">
        <f t="shared" si="130"/>
        <v>46005</v>
      </c>
      <c r="B8354" s="356">
        <v>21</v>
      </c>
      <c r="C8354" s="357">
        <v>1427.5322670290002</v>
      </c>
      <c r="D8354" s="357">
        <v>1602.6962640790005</v>
      </c>
      <c r="E8354" s="357">
        <v>8.929933575999998</v>
      </c>
    </row>
    <row r="8355" spans="1:5">
      <c r="A8355" s="355">
        <f t="shared" si="130"/>
        <v>46005</v>
      </c>
      <c r="B8355" s="356">
        <v>22</v>
      </c>
      <c r="C8355" s="357">
        <v>1391.2087189989995</v>
      </c>
      <c r="D8355" s="357">
        <v>1466.1672254830005</v>
      </c>
      <c r="E8355" s="357">
        <v>9.0510678999999978</v>
      </c>
    </row>
    <row r="8356" spans="1:5">
      <c r="A8356" s="355">
        <f t="shared" si="130"/>
        <v>46005</v>
      </c>
      <c r="B8356" s="356">
        <v>23</v>
      </c>
      <c r="C8356" s="357">
        <v>1262.0448038730001</v>
      </c>
      <c r="D8356" s="357">
        <v>1331.127917344</v>
      </c>
      <c r="E8356" s="357">
        <v>10.448280487</v>
      </c>
    </row>
    <row r="8357" spans="1:5">
      <c r="A8357" s="355">
        <f t="shared" si="130"/>
        <v>46006</v>
      </c>
      <c r="B8357" s="356">
        <v>0</v>
      </c>
      <c r="C8357" s="357">
        <v>1159.3009163279999</v>
      </c>
      <c r="D8357" s="357">
        <v>1226.5303824340001</v>
      </c>
      <c r="E8357" s="357">
        <v>10.478679312000001</v>
      </c>
    </row>
    <row r="8358" spans="1:5">
      <c r="A8358" s="355">
        <f t="shared" si="130"/>
        <v>46006</v>
      </c>
      <c r="B8358" s="356">
        <v>1</v>
      </c>
      <c r="C8358" s="357">
        <v>1106.4629924519998</v>
      </c>
      <c r="D8358" s="357">
        <v>1171.4757927310002</v>
      </c>
      <c r="E8358" s="357">
        <v>10.563453181000002</v>
      </c>
    </row>
    <row r="8359" spans="1:5">
      <c r="A8359" s="355">
        <f t="shared" si="130"/>
        <v>46006</v>
      </c>
      <c r="B8359" s="356">
        <v>2</v>
      </c>
      <c r="C8359" s="357">
        <v>1081.7087189920003</v>
      </c>
      <c r="D8359" s="357">
        <v>1150.1886265119999</v>
      </c>
      <c r="E8359" s="357">
        <v>11.045701221000002</v>
      </c>
    </row>
    <row r="8360" spans="1:5">
      <c r="A8360" s="355">
        <f t="shared" si="130"/>
        <v>46006</v>
      </c>
      <c r="B8360" s="356">
        <v>3</v>
      </c>
      <c r="C8360" s="357">
        <v>1085.8354925400004</v>
      </c>
      <c r="D8360" s="357">
        <v>1154.4242810069998</v>
      </c>
      <c r="E8360" s="357">
        <v>11.278443631</v>
      </c>
    </row>
    <row r="8361" spans="1:5">
      <c r="A8361" s="355">
        <f t="shared" si="130"/>
        <v>46006</v>
      </c>
      <c r="B8361" s="356">
        <v>4</v>
      </c>
      <c r="C8361" s="357">
        <v>1127.9543371870004</v>
      </c>
      <c r="D8361" s="357">
        <v>1198.6006716320003</v>
      </c>
      <c r="E8361" s="357">
        <v>11.256847387000002</v>
      </c>
    </row>
    <row r="8362" spans="1:5">
      <c r="A8362" s="355">
        <f t="shared" si="130"/>
        <v>46006</v>
      </c>
      <c r="B8362" s="356">
        <v>5</v>
      </c>
      <c r="C8362" s="357">
        <v>1238.5538069600004</v>
      </c>
      <c r="D8362" s="357">
        <v>1309.720948786</v>
      </c>
      <c r="E8362" s="357">
        <v>11.338675781999999</v>
      </c>
    </row>
    <row r="8363" spans="1:5">
      <c r="A8363" s="355">
        <f t="shared" si="130"/>
        <v>46006</v>
      </c>
      <c r="B8363" s="356">
        <v>6</v>
      </c>
      <c r="C8363" s="357">
        <v>1374.3711558199998</v>
      </c>
      <c r="D8363" s="357">
        <v>1454.3333143789996</v>
      </c>
      <c r="E8363" s="357">
        <v>10.315343394999999</v>
      </c>
    </row>
    <row r="8364" spans="1:5">
      <c r="A8364" s="355">
        <f t="shared" si="130"/>
        <v>46006</v>
      </c>
      <c r="B8364" s="356">
        <v>7</v>
      </c>
      <c r="C8364" s="357">
        <v>1578.4822523159996</v>
      </c>
      <c r="D8364" s="357">
        <v>1627.0907372909996</v>
      </c>
      <c r="E8364" s="357">
        <v>7.2090635880000002</v>
      </c>
    </row>
    <row r="8365" spans="1:5">
      <c r="A8365" s="355">
        <f t="shared" si="130"/>
        <v>46006</v>
      </c>
      <c r="B8365" s="356">
        <v>8</v>
      </c>
      <c r="C8365" s="357">
        <v>1717.1136161780003</v>
      </c>
      <c r="D8365" s="357">
        <v>1733.4798197030004</v>
      </c>
      <c r="E8365" s="357">
        <v>5.288755407</v>
      </c>
    </row>
    <row r="8366" spans="1:5">
      <c r="A8366" s="355">
        <f t="shared" si="130"/>
        <v>46006</v>
      </c>
      <c r="B8366" s="356">
        <v>9</v>
      </c>
      <c r="C8366" s="357">
        <v>1789.3674513200003</v>
      </c>
      <c r="D8366" s="357">
        <v>1808.2969565130004</v>
      </c>
      <c r="E8366" s="357">
        <v>5.3923338630000002</v>
      </c>
    </row>
    <row r="8367" spans="1:5">
      <c r="A8367" s="355">
        <f t="shared" si="130"/>
        <v>46006</v>
      </c>
      <c r="B8367" s="356">
        <v>10</v>
      </c>
      <c r="C8367" s="357">
        <v>1804.6988166309995</v>
      </c>
      <c r="D8367" s="357">
        <v>1862.1714761519997</v>
      </c>
      <c r="E8367" s="357">
        <v>4.8785830480000003</v>
      </c>
    </row>
    <row r="8368" spans="1:5">
      <c r="A8368" s="355">
        <f t="shared" si="130"/>
        <v>46006</v>
      </c>
      <c r="B8368" s="356">
        <v>11</v>
      </c>
      <c r="C8368" s="357">
        <v>1812.2312618100004</v>
      </c>
      <c r="D8368" s="357">
        <v>1874.449757007</v>
      </c>
      <c r="E8368" s="357">
        <v>4.7671239559999998</v>
      </c>
    </row>
    <row r="8369" spans="1:5">
      <c r="A8369" s="355">
        <f t="shared" si="130"/>
        <v>46006</v>
      </c>
      <c r="B8369" s="356">
        <v>12</v>
      </c>
      <c r="C8369" s="357">
        <v>1750.7338847790002</v>
      </c>
      <c r="D8369" s="357">
        <v>1868.7095979129999</v>
      </c>
      <c r="E8369" s="357">
        <v>4.3965276809999994</v>
      </c>
    </row>
    <row r="8370" spans="1:5">
      <c r="A8370" s="355">
        <f t="shared" si="130"/>
        <v>46006</v>
      </c>
      <c r="B8370" s="356">
        <v>13</v>
      </c>
      <c r="C8370" s="357">
        <v>1737.4430078880002</v>
      </c>
      <c r="D8370" s="357">
        <v>1877.7074246610005</v>
      </c>
      <c r="E8370" s="357">
        <v>4.3893935989999999</v>
      </c>
    </row>
    <row r="8371" spans="1:5">
      <c r="A8371" s="355">
        <f t="shared" si="130"/>
        <v>46006</v>
      </c>
      <c r="B8371" s="356">
        <v>14</v>
      </c>
      <c r="C8371" s="357">
        <v>1773.0031028870008</v>
      </c>
      <c r="D8371" s="357">
        <v>1881.4172348229999</v>
      </c>
      <c r="E8371" s="357">
        <v>4.5870126250000007</v>
      </c>
    </row>
    <row r="8372" spans="1:5">
      <c r="A8372" s="355">
        <f t="shared" si="130"/>
        <v>46006</v>
      </c>
      <c r="B8372" s="356">
        <v>15</v>
      </c>
      <c r="C8372" s="357">
        <v>1755.3398112560003</v>
      </c>
      <c r="D8372" s="357">
        <v>1893.756461164</v>
      </c>
      <c r="E8372" s="357">
        <v>5.0882225399999994</v>
      </c>
    </row>
    <row r="8373" spans="1:5">
      <c r="A8373" s="355">
        <f t="shared" si="130"/>
        <v>46006</v>
      </c>
      <c r="B8373" s="356">
        <v>16</v>
      </c>
      <c r="C8373" s="357">
        <v>1722.5580396</v>
      </c>
      <c r="D8373" s="357">
        <v>1905.3849666440001</v>
      </c>
      <c r="E8373" s="357">
        <v>6.4944718469999998</v>
      </c>
    </row>
    <row r="8374" spans="1:5">
      <c r="A8374" s="355">
        <f t="shared" si="130"/>
        <v>46006</v>
      </c>
      <c r="B8374" s="356">
        <v>17</v>
      </c>
      <c r="C8374" s="357">
        <v>1785.9150059300007</v>
      </c>
      <c r="D8374" s="357">
        <v>1948.8906184569998</v>
      </c>
      <c r="E8374" s="357">
        <v>10.613991647000002</v>
      </c>
    </row>
    <row r="8375" spans="1:5">
      <c r="A8375" s="355">
        <f t="shared" si="130"/>
        <v>46006</v>
      </c>
      <c r="B8375" s="356">
        <v>18</v>
      </c>
      <c r="C8375" s="357">
        <v>1866.3904945980005</v>
      </c>
      <c r="D8375" s="357">
        <v>2040.417616359</v>
      </c>
      <c r="E8375" s="357">
        <v>9.8797943759999978</v>
      </c>
    </row>
    <row r="8376" spans="1:5">
      <c r="A8376" s="355">
        <f t="shared" si="130"/>
        <v>46006</v>
      </c>
      <c r="B8376" s="356">
        <v>19</v>
      </c>
      <c r="C8376" s="357">
        <v>1824.1052765889997</v>
      </c>
      <c r="D8376" s="357">
        <v>2017.9314198650006</v>
      </c>
      <c r="E8376" s="357">
        <v>10.158709458000001</v>
      </c>
    </row>
    <row r="8377" spans="1:5">
      <c r="A8377" s="355">
        <f t="shared" si="130"/>
        <v>46006</v>
      </c>
      <c r="B8377" s="356">
        <v>20</v>
      </c>
      <c r="C8377" s="357">
        <v>1706.1982570340001</v>
      </c>
      <c r="D8377" s="357">
        <v>1936.610538037</v>
      </c>
      <c r="E8377" s="357">
        <v>9.6962415109999984</v>
      </c>
    </row>
    <row r="8378" spans="1:5">
      <c r="A8378" s="355">
        <f t="shared" si="130"/>
        <v>46006</v>
      </c>
      <c r="B8378" s="356">
        <v>21</v>
      </c>
      <c r="C8378" s="357">
        <v>1623.9022692520005</v>
      </c>
      <c r="D8378" s="357">
        <v>1790.5260191379991</v>
      </c>
      <c r="E8378" s="357">
        <v>9.5037405740000018</v>
      </c>
    </row>
    <row r="8379" spans="1:5">
      <c r="A8379" s="355">
        <f t="shared" si="130"/>
        <v>46006</v>
      </c>
      <c r="B8379" s="356">
        <v>22</v>
      </c>
      <c r="C8379" s="357">
        <v>1641.2035470070007</v>
      </c>
      <c r="D8379" s="357">
        <v>1641.9421394639994</v>
      </c>
      <c r="E8379" s="357">
        <v>8.6301570719999994</v>
      </c>
    </row>
    <row r="8380" spans="1:5">
      <c r="A8380" s="355">
        <f t="shared" si="130"/>
        <v>46006</v>
      </c>
      <c r="B8380" s="356">
        <v>23</v>
      </c>
      <c r="C8380" s="357">
        <v>1518.6399598539997</v>
      </c>
      <c r="D8380" s="357">
        <v>1457.041366655</v>
      </c>
      <c r="E8380" s="357">
        <v>5.764202161</v>
      </c>
    </row>
    <row r="8381" spans="1:5">
      <c r="A8381" s="355">
        <f t="shared" si="130"/>
        <v>46007</v>
      </c>
      <c r="B8381" s="356">
        <v>0</v>
      </c>
      <c r="C8381" s="357">
        <v>1422.9922500949999</v>
      </c>
      <c r="D8381" s="357">
        <v>1327.8609934780004</v>
      </c>
      <c r="E8381" s="357">
        <v>6.1582592599999995</v>
      </c>
    </row>
    <row r="8382" spans="1:5">
      <c r="A8382" s="355">
        <f t="shared" si="130"/>
        <v>46007</v>
      </c>
      <c r="B8382" s="356">
        <v>1</v>
      </c>
      <c r="C8382" s="357">
        <v>1357.548461588</v>
      </c>
      <c r="D8382" s="357">
        <v>1292.3907659619999</v>
      </c>
      <c r="E8382" s="357">
        <v>5.869734403999999</v>
      </c>
    </row>
    <row r="8383" spans="1:5">
      <c r="A8383" s="355">
        <f t="shared" si="130"/>
        <v>46007</v>
      </c>
      <c r="B8383" s="356">
        <v>2</v>
      </c>
      <c r="C8383" s="357">
        <v>1341.112570367</v>
      </c>
      <c r="D8383" s="357">
        <v>1256.2130593559996</v>
      </c>
      <c r="E8383" s="357">
        <v>5.6308063750000006</v>
      </c>
    </row>
    <row r="8384" spans="1:5">
      <c r="A8384" s="355">
        <f t="shared" si="130"/>
        <v>46007</v>
      </c>
      <c r="B8384" s="356">
        <v>3</v>
      </c>
      <c r="C8384" s="357">
        <v>1335.9138039600002</v>
      </c>
      <c r="D8384" s="357">
        <v>1261.0259396689996</v>
      </c>
      <c r="E8384" s="357">
        <v>5.6955643830000007</v>
      </c>
    </row>
    <row r="8385" spans="1:5">
      <c r="A8385" s="355">
        <f t="shared" si="130"/>
        <v>46007</v>
      </c>
      <c r="B8385" s="356">
        <v>4</v>
      </c>
      <c r="C8385" s="357">
        <v>1364.7780367409996</v>
      </c>
      <c r="D8385" s="357">
        <v>1299.3686165419997</v>
      </c>
      <c r="E8385" s="357">
        <v>5.6766949249999987</v>
      </c>
    </row>
    <row r="8386" spans="1:5">
      <c r="A8386" s="355">
        <f t="shared" si="130"/>
        <v>46007</v>
      </c>
      <c r="B8386" s="356">
        <v>5</v>
      </c>
      <c r="C8386" s="357">
        <v>1396.1142144290004</v>
      </c>
      <c r="D8386" s="357">
        <v>1396.1415678449996</v>
      </c>
      <c r="E8386" s="357">
        <v>5.6259425390000013</v>
      </c>
    </row>
    <row r="8387" spans="1:5">
      <c r="A8387" s="355">
        <f t="shared" si="130"/>
        <v>46007</v>
      </c>
      <c r="B8387" s="356">
        <v>6</v>
      </c>
      <c r="C8387" s="357">
        <v>1524.4522512480007</v>
      </c>
      <c r="D8387" s="357">
        <v>1527.9429421679997</v>
      </c>
      <c r="E8387" s="357">
        <v>5.3080563800000009</v>
      </c>
    </row>
    <row r="8388" spans="1:5">
      <c r="A8388" s="355">
        <f t="shared" si="130"/>
        <v>46007</v>
      </c>
      <c r="B8388" s="356">
        <v>7</v>
      </c>
      <c r="C8388" s="357">
        <v>1705.765976722</v>
      </c>
      <c r="D8388" s="357">
        <v>1673.4557906240002</v>
      </c>
      <c r="E8388" s="357">
        <v>4.0156068249999999</v>
      </c>
    </row>
    <row r="8389" spans="1:5">
      <c r="A8389" s="355">
        <f t="shared" si="130"/>
        <v>46007</v>
      </c>
      <c r="B8389" s="356">
        <v>8</v>
      </c>
      <c r="C8389" s="357">
        <v>1799.8030402099998</v>
      </c>
      <c r="D8389" s="357">
        <v>1757.3457788810003</v>
      </c>
      <c r="E8389" s="357">
        <v>4.5597678120000005</v>
      </c>
    </row>
    <row r="8390" spans="1:5">
      <c r="A8390" s="355">
        <f t="shared" ref="A8390:A8453" si="131">IF(B8390=0,A8389+1,A8389)</f>
        <v>46007</v>
      </c>
      <c r="B8390" s="356">
        <v>9</v>
      </c>
      <c r="C8390" s="357">
        <v>1819.0546272780005</v>
      </c>
      <c r="D8390" s="357">
        <v>1808.1912387840005</v>
      </c>
      <c r="E8390" s="357">
        <v>4.3556194120000002</v>
      </c>
    </row>
    <row r="8391" spans="1:5">
      <c r="A8391" s="355">
        <f t="shared" si="131"/>
        <v>46007</v>
      </c>
      <c r="B8391" s="356">
        <v>10</v>
      </c>
      <c r="C8391" s="357">
        <v>1783.7605731829999</v>
      </c>
      <c r="D8391" s="357">
        <v>1849.5962875610001</v>
      </c>
      <c r="E8391" s="357">
        <v>6.2952936980000009</v>
      </c>
    </row>
    <row r="8392" spans="1:5">
      <c r="A8392" s="355">
        <f t="shared" si="131"/>
        <v>46007</v>
      </c>
      <c r="B8392" s="356">
        <v>11</v>
      </c>
      <c r="C8392" s="357">
        <v>1806.6491611239996</v>
      </c>
      <c r="D8392" s="357">
        <v>1870.2448754110001</v>
      </c>
      <c r="E8392" s="357">
        <v>8.1575480819999999</v>
      </c>
    </row>
    <row r="8393" spans="1:5">
      <c r="A8393" s="355">
        <f t="shared" si="131"/>
        <v>46007</v>
      </c>
      <c r="B8393" s="356">
        <v>12</v>
      </c>
      <c r="C8393" s="357">
        <v>1776.9670376070003</v>
      </c>
      <c r="D8393" s="357">
        <v>1847.8234548520004</v>
      </c>
      <c r="E8393" s="357">
        <v>4.7495067819999992</v>
      </c>
    </row>
    <row r="8394" spans="1:5">
      <c r="A8394" s="355">
        <f t="shared" si="131"/>
        <v>46007</v>
      </c>
      <c r="B8394" s="356">
        <v>13</v>
      </c>
      <c r="C8394" s="357">
        <v>1796.3014169139999</v>
      </c>
      <c r="D8394" s="357">
        <v>1866.303472474</v>
      </c>
      <c r="E8394" s="357">
        <v>4.7823210449999998</v>
      </c>
    </row>
    <row r="8395" spans="1:5">
      <c r="A8395" s="355">
        <f t="shared" si="131"/>
        <v>46007</v>
      </c>
      <c r="B8395" s="356">
        <v>14</v>
      </c>
      <c r="C8395" s="357">
        <v>1864.169720959</v>
      </c>
      <c r="D8395" s="357">
        <v>1884.2535033490001</v>
      </c>
      <c r="E8395" s="357">
        <v>7.7928102010000009</v>
      </c>
    </row>
    <row r="8396" spans="1:5">
      <c r="A8396" s="355">
        <f t="shared" si="131"/>
        <v>46007</v>
      </c>
      <c r="B8396" s="356">
        <v>15</v>
      </c>
      <c r="C8396" s="357">
        <v>1939.4689199519999</v>
      </c>
      <c r="D8396" s="357">
        <v>1914.0289169210002</v>
      </c>
      <c r="E8396" s="357">
        <v>8.0800900230000021</v>
      </c>
    </row>
    <row r="8397" spans="1:5">
      <c r="A8397" s="355">
        <f t="shared" si="131"/>
        <v>46007</v>
      </c>
      <c r="B8397" s="356">
        <v>16</v>
      </c>
      <c r="C8397" s="357">
        <v>1927.8815666900007</v>
      </c>
      <c r="D8397" s="357">
        <v>1903.2812700709994</v>
      </c>
      <c r="E8397" s="357">
        <v>7.5201125749999997</v>
      </c>
    </row>
    <row r="8398" spans="1:5">
      <c r="A8398" s="355">
        <f t="shared" si="131"/>
        <v>46007</v>
      </c>
      <c r="B8398" s="356">
        <v>17</v>
      </c>
      <c r="C8398" s="357">
        <v>1994.3249933710001</v>
      </c>
      <c r="D8398" s="357">
        <v>1938.902089339</v>
      </c>
      <c r="E8398" s="357">
        <v>6.3709037909999999</v>
      </c>
    </row>
    <row r="8399" spans="1:5">
      <c r="A8399" s="355">
        <f t="shared" si="131"/>
        <v>46007</v>
      </c>
      <c r="B8399" s="356">
        <v>18</v>
      </c>
      <c r="C8399" s="357">
        <v>2017.1108315290001</v>
      </c>
      <c r="D8399" s="357">
        <v>2047.7548865100002</v>
      </c>
      <c r="E8399" s="357">
        <v>6.8018097279999994</v>
      </c>
    </row>
    <row r="8400" spans="1:5">
      <c r="A8400" s="355">
        <f t="shared" si="131"/>
        <v>46007</v>
      </c>
      <c r="B8400" s="356">
        <v>19</v>
      </c>
      <c r="C8400" s="357">
        <v>1995.6336791750005</v>
      </c>
      <c r="D8400" s="357">
        <v>2010.1028781290006</v>
      </c>
      <c r="E8400" s="357">
        <v>7.2924032449999991</v>
      </c>
    </row>
    <row r="8401" spans="1:5">
      <c r="A8401" s="355">
        <f t="shared" si="131"/>
        <v>46007</v>
      </c>
      <c r="B8401" s="356">
        <v>20</v>
      </c>
      <c r="C8401" s="357">
        <v>1849.9548902739996</v>
      </c>
      <c r="D8401" s="357">
        <v>1922.2876477320006</v>
      </c>
      <c r="E8401" s="357">
        <v>8.0319217250000001</v>
      </c>
    </row>
    <row r="8402" spans="1:5">
      <c r="A8402" s="355">
        <f t="shared" si="131"/>
        <v>46007</v>
      </c>
      <c r="B8402" s="356">
        <v>21</v>
      </c>
      <c r="C8402" s="357">
        <v>1703.6844982510006</v>
      </c>
      <c r="D8402" s="357">
        <v>1781.3567780790002</v>
      </c>
      <c r="E8402" s="357">
        <v>7.759833282999999</v>
      </c>
    </row>
    <row r="8403" spans="1:5">
      <c r="A8403" s="355">
        <f t="shared" si="131"/>
        <v>46007</v>
      </c>
      <c r="B8403" s="356">
        <v>22</v>
      </c>
      <c r="C8403" s="357">
        <v>1713.279448537</v>
      </c>
      <c r="D8403" s="357">
        <v>1623.7226853680002</v>
      </c>
      <c r="E8403" s="357">
        <v>7.7926845839999999</v>
      </c>
    </row>
    <row r="8404" spans="1:5">
      <c r="A8404" s="355">
        <f t="shared" si="131"/>
        <v>46007</v>
      </c>
      <c r="B8404" s="356">
        <v>23</v>
      </c>
      <c r="C8404" s="357">
        <v>1596.982909368</v>
      </c>
      <c r="D8404" s="357">
        <v>1463.7707199900001</v>
      </c>
      <c r="E8404" s="357">
        <v>7.9074629799999991</v>
      </c>
    </row>
    <row r="8405" spans="1:5">
      <c r="A8405" s="355">
        <f t="shared" si="131"/>
        <v>46008</v>
      </c>
      <c r="B8405" s="356">
        <v>0</v>
      </c>
      <c r="C8405" s="357">
        <v>1478.0478531829999</v>
      </c>
      <c r="D8405" s="357">
        <v>1344.4986902899998</v>
      </c>
      <c r="E8405" s="357">
        <v>7.7840957469999994</v>
      </c>
    </row>
    <row r="8406" spans="1:5">
      <c r="A8406" s="355">
        <f t="shared" si="131"/>
        <v>46008</v>
      </c>
      <c r="B8406" s="356">
        <v>1</v>
      </c>
      <c r="C8406" s="357">
        <v>1375.3459468880003</v>
      </c>
      <c r="D8406" s="357">
        <v>1287.8283071669994</v>
      </c>
      <c r="E8406" s="357">
        <v>7.0944646659999986</v>
      </c>
    </row>
    <row r="8407" spans="1:5">
      <c r="A8407" s="355">
        <f t="shared" si="131"/>
        <v>46008</v>
      </c>
      <c r="B8407" s="356">
        <v>2</v>
      </c>
      <c r="C8407" s="357">
        <v>1381.0063802359998</v>
      </c>
      <c r="D8407" s="357">
        <v>1251.8789390310001</v>
      </c>
      <c r="E8407" s="357">
        <v>7.3226536439999999</v>
      </c>
    </row>
    <row r="8408" spans="1:5">
      <c r="A8408" s="355">
        <f t="shared" si="131"/>
        <v>46008</v>
      </c>
      <c r="B8408" s="356">
        <v>3</v>
      </c>
      <c r="C8408" s="357">
        <v>1352.13737135</v>
      </c>
      <c r="D8408" s="357">
        <v>1246.9784029569998</v>
      </c>
      <c r="E8408" s="357">
        <v>7.2653674720000012</v>
      </c>
    </row>
    <row r="8409" spans="1:5">
      <c r="A8409" s="355">
        <f t="shared" si="131"/>
        <v>46008</v>
      </c>
      <c r="B8409" s="356">
        <v>4</v>
      </c>
      <c r="C8409" s="357">
        <v>1373.0394090099996</v>
      </c>
      <c r="D8409" s="357">
        <v>1282.930897794</v>
      </c>
      <c r="E8409" s="357">
        <v>8.0409670920000007</v>
      </c>
    </row>
    <row r="8410" spans="1:5">
      <c r="A8410" s="355">
        <f t="shared" si="131"/>
        <v>46008</v>
      </c>
      <c r="B8410" s="356">
        <v>5</v>
      </c>
      <c r="C8410" s="357">
        <v>1478.975667425</v>
      </c>
      <c r="D8410" s="357">
        <v>1394.483369798</v>
      </c>
      <c r="E8410" s="357">
        <v>7.0370129969999997</v>
      </c>
    </row>
    <row r="8411" spans="1:5">
      <c r="A8411" s="355">
        <f t="shared" si="131"/>
        <v>46008</v>
      </c>
      <c r="B8411" s="356">
        <v>6</v>
      </c>
      <c r="C8411" s="357">
        <v>1587.0001595409997</v>
      </c>
      <c r="D8411" s="357">
        <v>1517.8184731839992</v>
      </c>
      <c r="E8411" s="357">
        <v>6.4857856469999984</v>
      </c>
    </row>
    <row r="8412" spans="1:5">
      <c r="A8412" s="355">
        <f t="shared" si="131"/>
        <v>46008</v>
      </c>
      <c r="B8412" s="356">
        <v>7</v>
      </c>
      <c r="C8412" s="357">
        <v>1719.0610671020004</v>
      </c>
      <c r="D8412" s="357">
        <v>1651.7609280689996</v>
      </c>
      <c r="E8412" s="357">
        <v>6.1440807000000008</v>
      </c>
    </row>
    <row r="8413" spans="1:5">
      <c r="A8413" s="355">
        <f t="shared" si="131"/>
        <v>46008</v>
      </c>
      <c r="B8413" s="356">
        <v>8</v>
      </c>
      <c r="C8413" s="357">
        <v>1760.2354526920003</v>
      </c>
      <c r="D8413" s="357">
        <v>1741.8875664820005</v>
      </c>
      <c r="E8413" s="357">
        <v>6.0366254780000013</v>
      </c>
    </row>
    <row r="8414" spans="1:5">
      <c r="A8414" s="355">
        <f t="shared" si="131"/>
        <v>46008</v>
      </c>
      <c r="B8414" s="356">
        <v>9</v>
      </c>
      <c r="C8414" s="357">
        <v>1826.3523758639997</v>
      </c>
      <c r="D8414" s="357">
        <v>1805.1860651070003</v>
      </c>
      <c r="E8414" s="357">
        <v>6.2511426949999995</v>
      </c>
    </row>
    <row r="8415" spans="1:5">
      <c r="A8415" s="355">
        <f t="shared" si="131"/>
        <v>46008</v>
      </c>
      <c r="B8415" s="356">
        <v>10</v>
      </c>
      <c r="C8415" s="357">
        <v>1856.1391740160004</v>
      </c>
      <c r="D8415" s="357">
        <v>1841.9628723210005</v>
      </c>
      <c r="E8415" s="357">
        <v>7.1250414609999986</v>
      </c>
    </row>
    <row r="8416" spans="1:5">
      <c r="A8416" s="355">
        <f t="shared" si="131"/>
        <v>46008</v>
      </c>
      <c r="B8416" s="356">
        <v>11</v>
      </c>
      <c r="C8416" s="357">
        <v>1897.1094109289998</v>
      </c>
      <c r="D8416" s="357">
        <v>1878.1569444999996</v>
      </c>
      <c r="E8416" s="357">
        <v>6.7456154120000003</v>
      </c>
    </row>
    <row r="8417" spans="1:5">
      <c r="A8417" s="355">
        <f t="shared" si="131"/>
        <v>46008</v>
      </c>
      <c r="B8417" s="356">
        <v>12</v>
      </c>
      <c r="C8417" s="357">
        <v>1903.9057395170007</v>
      </c>
      <c r="D8417" s="357">
        <v>1883.6316717770003</v>
      </c>
      <c r="E8417" s="357">
        <v>6.3605951310000002</v>
      </c>
    </row>
    <row r="8418" spans="1:5">
      <c r="A8418" s="355">
        <f t="shared" si="131"/>
        <v>46008</v>
      </c>
      <c r="B8418" s="356">
        <v>13</v>
      </c>
      <c r="C8418" s="357">
        <v>1908.7116061059994</v>
      </c>
      <c r="D8418" s="357">
        <v>1889.6841900810002</v>
      </c>
      <c r="E8418" s="357">
        <v>6.1707395310000006</v>
      </c>
    </row>
    <row r="8419" spans="1:5">
      <c r="A8419" s="355">
        <f t="shared" si="131"/>
        <v>46008</v>
      </c>
      <c r="B8419" s="356">
        <v>14</v>
      </c>
      <c r="C8419" s="357">
        <v>1966.7003398810004</v>
      </c>
      <c r="D8419" s="357">
        <v>1914.195468245</v>
      </c>
      <c r="E8419" s="357">
        <v>6.1008695989999993</v>
      </c>
    </row>
    <row r="8420" spans="1:5">
      <c r="A8420" s="355">
        <f t="shared" si="131"/>
        <v>46008</v>
      </c>
      <c r="B8420" s="356">
        <v>15</v>
      </c>
      <c r="C8420" s="357">
        <v>2006.99372634</v>
      </c>
      <c r="D8420" s="357">
        <v>1938.0002100929999</v>
      </c>
      <c r="E8420" s="357">
        <v>7.3218977859999992</v>
      </c>
    </row>
    <row r="8421" spans="1:5">
      <c r="A8421" s="355">
        <f t="shared" si="131"/>
        <v>46008</v>
      </c>
      <c r="B8421" s="356">
        <v>16</v>
      </c>
      <c r="C8421" s="357">
        <v>1964.3039681710002</v>
      </c>
      <c r="D8421" s="357">
        <v>1936.0649034369997</v>
      </c>
      <c r="E8421" s="357">
        <v>7.3814336020000013</v>
      </c>
    </row>
    <row r="8422" spans="1:5">
      <c r="A8422" s="355">
        <f t="shared" si="131"/>
        <v>46008</v>
      </c>
      <c r="B8422" s="356">
        <v>17</v>
      </c>
      <c r="C8422" s="357">
        <v>2043.1762204050001</v>
      </c>
      <c r="D8422" s="357">
        <v>1989.7281124720002</v>
      </c>
      <c r="E8422" s="357">
        <v>5.542161771</v>
      </c>
    </row>
    <row r="8423" spans="1:5">
      <c r="A8423" s="355">
        <f t="shared" si="131"/>
        <v>46008</v>
      </c>
      <c r="B8423" s="356">
        <v>18</v>
      </c>
      <c r="C8423" s="357">
        <v>2026.3077726570002</v>
      </c>
      <c r="D8423" s="357">
        <v>2038.1530527369998</v>
      </c>
      <c r="E8423" s="357">
        <v>7.1611395939999989</v>
      </c>
    </row>
    <row r="8424" spans="1:5">
      <c r="A8424" s="355">
        <f t="shared" si="131"/>
        <v>46008</v>
      </c>
      <c r="B8424" s="356">
        <v>19</v>
      </c>
      <c r="C8424" s="357">
        <v>1994.2567146910001</v>
      </c>
      <c r="D8424" s="357">
        <v>2005.20852513</v>
      </c>
      <c r="E8424" s="357">
        <v>7.2319486959999981</v>
      </c>
    </row>
    <row r="8425" spans="1:5">
      <c r="A8425" s="355">
        <f t="shared" si="131"/>
        <v>46008</v>
      </c>
      <c r="B8425" s="356">
        <v>20</v>
      </c>
      <c r="C8425" s="357">
        <v>1906.414952788999</v>
      </c>
      <c r="D8425" s="357">
        <v>1926.4610411639999</v>
      </c>
      <c r="E8425" s="357">
        <v>7.3785773019999992</v>
      </c>
    </row>
    <row r="8426" spans="1:5">
      <c r="A8426" s="355">
        <f t="shared" si="131"/>
        <v>46008</v>
      </c>
      <c r="B8426" s="356">
        <v>21</v>
      </c>
      <c r="C8426" s="357">
        <v>1766.4955855980002</v>
      </c>
      <c r="D8426" s="357">
        <v>1785.8499198960003</v>
      </c>
      <c r="E8426" s="357">
        <v>6.6139236859999988</v>
      </c>
    </row>
    <row r="8427" spans="1:5">
      <c r="A8427" s="355">
        <f t="shared" si="131"/>
        <v>46008</v>
      </c>
      <c r="B8427" s="356">
        <v>22</v>
      </c>
      <c r="C8427" s="357">
        <v>1728.0427085549998</v>
      </c>
      <c r="D8427" s="357">
        <v>1625.5690843919997</v>
      </c>
      <c r="E8427" s="357">
        <v>6.4982686579999998</v>
      </c>
    </row>
    <row r="8428" spans="1:5">
      <c r="A8428" s="355">
        <f t="shared" si="131"/>
        <v>46008</v>
      </c>
      <c r="B8428" s="356">
        <v>23</v>
      </c>
      <c r="C8428" s="357">
        <v>1611.1135598889994</v>
      </c>
      <c r="D8428" s="357">
        <v>1458.6780138950003</v>
      </c>
      <c r="E8428" s="357">
        <v>6.4940996629999992</v>
      </c>
    </row>
    <row r="8429" spans="1:5">
      <c r="A8429" s="355">
        <f t="shared" si="131"/>
        <v>46009</v>
      </c>
      <c r="B8429" s="356">
        <v>0</v>
      </c>
      <c r="C8429" s="357">
        <v>1450.1731026520001</v>
      </c>
      <c r="D8429" s="357">
        <v>1343.6024722299999</v>
      </c>
      <c r="E8429" s="357">
        <v>7.1813427889999986</v>
      </c>
    </row>
    <row r="8430" spans="1:5">
      <c r="A8430" s="355">
        <f t="shared" si="131"/>
        <v>46009</v>
      </c>
      <c r="B8430" s="356">
        <v>1</v>
      </c>
      <c r="C8430" s="357">
        <v>1385.4821131280003</v>
      </c>
      <c r="D8430" s="357">
        <v>1283.1131416120006</v>
      </c>
      <c r="E8430" s="357">
        <v>7.0402705189999999</v>
      </c>
    </row>
    <row r="8431" spans="1:5">
      <c r="A8431" s="355">
        <f t="shared" si="131"/>
        <v>46009</v>
      </c>
      <c r="B8431" s="356">
        <v>2</v>
      </c>
      <c r="C8431" s="357">
        <v>1355.0005799969999</v>
      </c>
      <c r="D8431" s="357">
        <v>1255.6984410529997</v>
      </c>
      <c r="E8431" s="357">
        <v>6.918383908</v>
      </c>
    </row>
    <row r="8432" spans="1:5">
      <c r="A8432" s="355">
        <f t="shared" si="131"/>
        <v>46009</v>
      </c>
      <c r="B8432" s="356">
        <v>3</v>
      </c>
      <c r="C8432" s="357">
        <v>1353.1631858909998</v>
      </c>
      <c r="D8432" s="357">
        <v>1249.2862156999993</v>
      </c>
      <c r="E8432" s="357">
        <v>7.0394910660000001</v>
      </c>
    </row>
    <row r="8433" spans="1:5">
      <c r="A8433" s="355">
        <f t="shared" si="131"/>
        <v>46009</v>
      </c>
      <c r="B8433" s="356">
        <v>4</v>
      </c>
      <c r="C8433" s="357">
        <v>1393.7056218529997</v>
      </c>
      <c r="D8433" s="357">
        <v>1290.6626699259996</v>
      </c>
      <c r="E8433" s="357">
        <v>7.2574943850000002</v>
      </c>
    </row>
    <row r="8434" spans="1:5">
      <c r="A8434" s="355">
        <f t="shared" si="131"/>
        <v>46009</v>
      </c>
      <c r="B8434" s="356">
        <v>5</v>
      </c>
      <c r="C8434" s="357">
        <v>1499.994505185</v>
      </c>
      <c r="D8434" s="357">
        <v>1400.3681960879994</v>
      </c>
      <c r="E8434" s="357">
        <v>6.9166477990000006</v>
      </c>
    </row>
    <row r="8435" spans="1:5">
      <c r="A8435" s="355">
        <f t="shared" si="131"/>
        <v>46009</v>
      </c>
      <c r="B8435" s="356">
        <v>6</v>
      </c>
      <c r="C8435" s="357">
        <v>1616.3639963610001</v>
      </c>
      <c r="D8435" s="357">
        <v>1519.8676084570002</v>
      </c>
      <c r="E8435" s="357">
        <v>6.4497924880000008</v>
      </c>
    </row>
    <row r="8436" spans="1:5">
      <c r="A8436" s="355">
        <f t="shared" si="131"/>
        <v>46009</v>
      </c>
      <c r="B8436" s="356">
        <v>7</v>
      </c>
      <c r="C8436" s="357">
        <v>1769.9454871780003</v>
      </c>
      <c r="D8436" s="357">
        <v>1658.396506545</v>
      </c>
      <c r="E8436" s="357">
        <v>6.2579759129999992</v>
      </c>
    </row>
    <row r="8437" spans="1:5">
      <c r="A8437" s="355">
        <f t="shared" si="131"/>
        <v>46009</v>
      </c>
      <c r="B8437" s="356">
        <v>8</v>
      </c>
      <c r="C8437" s="357">
        <v>1839.9338394019994</v>
      </c>
      <c r="D8437" s="357">
        <v>1765.2486022529993</v>
      </c>
      <c r="E8437" s="357">
        <v>6.7325243989999999</v>
      </c>
    </row>
    <row r="8438" spans="1:5">
      <c r="A8438" s="355">
        <f t="shared" si="131"/>
        <v>46009</v>
      </c>
      <c r="B8438" s="356">
        <v>9</v>
      </c>
      <c r="C8438" s="357">
        <v>1889.692711976001</v>
      </c>
      <c r="D8438" s="357">
        <v>1819.7626358200005</v>
      </c>
      <c r="E8438" s="357">
        <v>7.0042216550000003</v>
      </c>
    </row>
    <row r="8439" spans="1:5">
      <c r="A8439" s="355">
        <f t="shared" si="131"/>
        <v>46009</v>
      </c>
      <c r="B8439" s="356">
        <v>10</v>
      </c>
      <c r="C8439" s="357">
        <v>1873.2958919149999</v>
      </c>
      <c r="D8439" s="357">
        <v>1856.5739575330006</v>
      </c>
      <c r="E8439" s="357">
        <v>6.8868168249999995</v>
      </c>
    </row>
    <row r="8440" spans="1:5">
      <c r="A8440" s="355">
        <f t="shared" si="131"/>
        <v>46009</v>
      </c>
      <c r="B8440" s="356">
        <v>11</v>
      </c>
      <c r="C8440" s="357">
        <v>1938.3541578969998</v>
      </c>
      <c r="D8440" s="357">
        <v>1892.2105102910004</v>
      </c>
      <c r="E8440" s="357">
        <v>6.6325988210000002</v>
      </c>
    </row>
    <row r="8441" spans="1:5">
      <c r="A8441" s="355">
        <f t="shared" si="131"/>
        <v>46009</v>
      </c>
      <c r="B8441" s="356">
        <v>12</v>
      </c>
      <c r="C8441" s="357">
        <v>1985.5812918589995</v>
      </c>
      <c r="D8441" s="357">
        <v>1921.3390778509997</v>
      </c>
      <c r="E8441" s="357">
        <v>6.1198495779999993</v>
      </c>
    </row>
    <row r="8442" spans="1:5">
      <c r="A8442" s="355">
        <f t="shared" si="131"/>
        <v>46009</v>
      </c>
      <c r="B8442" s="356">
        <v>13</v>
      </c>
      <c r="C8442" s="357">
        <v>1975.468122369</v>
      </c>
      <c r="D8442" s="357">
        <v>1923.4494732170008</v>
      </c>
      <c r="E8442" s="357">
        <v>6.0568613100000004</v>
      </c>
    </row>
    <row r="8443" spans="1:5">
      <c r="A8443" s="355">
        <f t="shared" si="131"/>
        <v>46009</v>
      </c>
      <c r="B8443" s="356">
        <v>14</v>
      </c>
      <c r="C8443" s="357">
        <v>1942.1916909330007</v>
      </c>
      <c r="D8443" s="357">
        <v>1915.7695885479993</v>
      </c>
      <c r="E8443" s="357">
        <v>6.4164690289999999</v>
      </c>
    </row>
    <row r="8444" spans="1:5">
      <c r="A8444" s="355">
        <f t="shared" si="131"/>
        <v>46009</v>
      </c>
      <c r="B8444" s="356">
        <v>15</v>
      </c>
      <c r="C8444" s="357">
        <v>1955.1585056050005</v>
      </c>
      <c r="D8444" s="357">
        <v>1919.7925113520002</v>
      </c>
      <c r="E8444" s="357">
        <v>6.7157743360000008</v>
      </c>
    </row>
    <row r="8445" spans="1:5">
      <c r="A8445" s="355">
        <f t="shared" si="131"/>
        <v>46009</v>
      </c>
      <c r="B8445" s="356">
        <v>16</v>
      </c>
      <c r="C8445" s="357">
        <v>1951.9342630109995</v>
      </c>
      <c r="D8445" s="357">
        <v>1926.2470460189998</v>
      </c>
      <c r="E8445" s="357">
        <v>6.1494508779999997</v>
      </c>
    </row>
    <row r="8446" spans="1:5">
      <c r="A8446" s="355">
        <f t="shared" si="131"/>
        <v>46009</v>
      </c>
      <c r="B8446" s="356">
        <v>17</v>
      </c>
      <c r="C8446" s="357">
        <v>2032.3465983479996</v>
      </c>
      <c r="D8446" s="357">
        <v>1964.5652076830002</v>
      </c>
      <c r="E8446" s="357">
        <v>5.2762205069999988</v>
      </c>
    </row>
    <row r="8447" spans="1:5">
      <c r="A8447" s="355">
        <f t="shared" si="131"/>
        <v>46009</v>
      </c>
      <c r="B8447" s="356">
        <v>18</v>
      </c>
      <c r="C8447" s="357">
        <v>1992.3432117460004</v>
      </c>
      <c r="D8447" s="357">
        <v>2009.2347055060002</v>
      </c>
      <c r="E8447" s="357">
        <v>7.2625030700000011</v>
      </c>
    </row>
    <row r="8448" spans="1:5">
      <c r="A8448" s="355">
        <f t="shared" si="131"/>
        <v>46009</v>
      </c>
      <c r="B8448" s="356">
        <v>19</v>
      </c>
      <c r="C8448" s="357">
        <v>1944.1337573080004</v>
      </c>
      <c r="D8448" s="357">
        <v>1970.8908609299999</v>
      </c>
      <c r="E8448" s="357">
        <v>5.9941630290000001</v>
      </c>
    </row>
    <row r="8449" spans="1:5">
      <c r="A8449" s="355">
        <f t="shared" si="131"/>
        <v>46009</v>
      </c>
      <c r="B8449" s="356">
        <v>20</v>
      </c>
      <c r="C8449" s="357">
        <v>1863.3847111889991</v>
      </c>
      <c r="D8449" s="357">
        <v>1887.8221353690001</v>
      </c>
      <c r="E8449" s="357">
        <v>6.158215080999998</v>
      </c>
    </row>
    <row r="8450" spans="1:5">
      <c r="A8450" s="355">
        <f t="shared" si="131"/>
        <v>46009</v>
      </c>
      <c r="B8450" s="356">
        <v>21</v>
      </c>
      <c r="C8450" s="357">
        <v>1732.5887554320009</v>
      </c>
      <c r="D8450" s="357">
        <v>1751.7420331639998</v>
      </c>
      <c r="E8450" s="357">
        <v>6.7970259960000003</v>
      </c>
    </row>
    <row r="8451" spans="1:5">
      <c r="A8451" s="355">
        <f t="shared" si="131"/>
        <v>46009</v>
      </c>
      <c r="B8451" s="356">
        <v>22</v>
      </c>
      <c r="C8451" s="357">
        <v>1656.4490888789999</v>
      </c>
      <c r="D8451" s="357">
        <v>1588.6275517920008</v>
      </c>
      <c r="E8451" s="357">
        <v>6.7371069600000002</v>
      </c>
    </row>
    <row r="8452" spans="1:5">
      <c r="A8452" s="355">
        <f t="shared" si="131"/>
        <v>46009</v>
      </c>
      <c r="B8452" s="356">
        <v>23</v>
      </c>
      <c r="C8452" s="357">
        <v>1610.9043847269998</v>
      </c>
      <c r="D8452" s="357">
        <v>1439.6553422479999</v>
      </c>
      <c r="E8452" s="357">
        <v>6.5717998079999989</v>
      </c>
    </row>
    <row r="8453" spans="1:5">
      <c r="A8453" s="355">
        <f t="shared" si="131"/>
        <v>46010</v>
      </c>
      <c r="B8453" s="356">
        <v>0</v>
      </c>
      <c r="C8453" s="357">
        <v>1453.447693759</v>
      </c>
      <c r="D8453" s="357">
        <v>1318.1399694179993</v>
      </c>
      <c r="E8453" s="357">
        <v>13.544530089000002</v>
      </c>
    </row>
    <row r="8454" spans="1:5">
      <c r="A8454" s="355">
        <f t="shared" ref="A8454:A8517" si="132">IF(B8454=0,A8453+1,A8453)</f>
        <v>46010</v>
      </c>
      <c r="B8454" s="356">
        <v>1</v>
      </c>
      <c r="C8454" s="357">
        <v>1387.8808448729999</v>
      </c>
      <c r="D8454" s="357">
        <v>1266.9804000159993</v>
      </c>
      <c r="E8454" s="357">
        <v>6.4677708089999992</v>
      </c>
    </row>
    <row r="8455" spans="1:5">
      <c r="A8455" s="355">
        <f t="shared" si="132"/>
        <v>46010</v>
      </c>
      <c r="B8455" s="356">
        <v>2</v>
      </c>
      <c r="C8455" s="357">
        <v>1360.9020780269998</v>
      </c>
      <c r="D8455" s="357">
        <v>1237.6639416149999</v>
      </c>
      <c r="E8455" s="357">
        <v>6.466812032</v>
      </c>
    </row>
    <row r="8456" spans="1:5">
      <c r="A8456" s="355">
        <f t="shared" si="132"/>
        <v>46010</v>
      </c>
      <c r="B8456" s="356">
        <v>3</v>
      </c>
      <c r="C8456" s="357">
        <v>1335.8304018629995</v>
      </c>
      <c r="D8456" s="357">
        <v>1212.3848267840001</v>
      </c>
      <c r="E8456" s="357">
        <v>8.3740474339999995</v>
      </c>
    </row>
    <row r="8457" spans="1:5">
      <c r="A8457" s="355">
        <f t="shared" si="132"/>
        <v>46010</v>
      </c>
      <c r="B8457" s="356">
        <v>4</v>
      </c>
      <c r="C8457" s="357">
        <v>1381.0157737859995</v>
      </c>
      <c r="D8457" s="357">
        <v>1253.0441320059999</v>
      </c>
      <c r="E8457" s="357">
        <v>12.026094397000001</v>
      </c>
    </row>
    <row r="8458" spans="1:5">
      <c r="A8458" s="355">
        <f t="shared" si="132"/>
        <v>46010</v>
      </c>
      <c r="B8458" s="356">
        <v>5</v>
      </c>
      <c r="C8458" s="357">
        <v>1501.398674951</v>
      </c>
      <c r="D8458" s="357">
        <v>1373.2348950250005</v>
      </c>
      <c r="E8458" s="357">
        <v>12.312658031000003</v>
      </c>
    </row>
    <row r="8459" spans="1:5">
      <c r="A8459" s="355">
        <f t="shared" si="132"/>
        <v>46010</v>
      </c>
      <c r="B8459" s="356">
        <v>6</v>
      </c>
      <c r="C8459" s="357">
        <v>1571.2882566530006</v>
      </c>
      <c r="D8459" s="357">
        <v>1487.6266957150001</v>
      </c>
      <c r="E8459" s="357">
        <v>9.6107493480000006</v>
      </c>
    </row>
    <row r="8460" spans="1:5">
      <c r="A8460" s="355">
        <f t="shared" si="132"/>
        <v>46010</v>
      </c>
      <c r="B8460" s="356">
        <v>7</v>
      </c>
      <c r="C8460" s="357">
        <v>1737.8648150439997</v>
      </c>
      <c r="D8460" s="357">
        <v>1634.5205287049994</v>
      </c>
      <c r="E8460" s="357">
        <v>6.8163075769999999</v>
      </c>
    </row>
    <row r="8461" spans="1:5">
      <c r="A8461" s="355">
        <f t="shared" si="132"/>
        <v>46010</v>
      </c>
      <c r="B8461" s="356">
        <v>8</v>
      </c>
      <c r="C8461" s="357">
        <v>1773.1666784739996</v>
      </c>
      <c r="D8461" s="357">
        <v>1719.4931464939998</v>
      </c>
      <c r="E8461" s="357">
        <v>14.747596686000001</v>
      </c>
    </row>
    <row r="8462" spans="1:5">
      <c r="A8462" s="355">
        <f t="shared" si="132"/>
        <v>46010</v>
      </c>
      <c r="B8462" s="356">
        <v>9</v>
      </c>
      <c r="C8462" s="357">
        <v>1855.2960729650003</v>
      </c>
      <c r="D8462" s="357">
        <v>1795.83774348</v>
      </c>
      <c r="E8462" s="357">
        <v>14.345459791</v>
      </c>
    </row>
    <row r="8463" spans="1:5">
      <c r="A8463" s="355">
        <f t="shared" si="132"/>
        <v>46010</v>
      </c>
      <c r="B8463" s="356">
        <v>10</v>
      </c>
      <c r="C8463" s="357">
        <v>1884.6557017740006</v>
      </c>
      <c r="D8463" s="357">
        <v>1851.248591087</v>
      </c>
      <c r="E8463" s="357">
        <v>12.172617650999999</v>
      </c>
    </row>
    <row r="8464" spans="1:5">
      <c r="A8464" s="355">
        <f t="shared" si="132"/>
        <v>46010</v>
      </c>
      <c r="B8464" s="356">
        <v>11</v>
      </c>
      <c r="C8464" s="357">
        <v>1918.4579604269998</v>
      </c>
      <c r="D8464" s="357">
        <v>1884.2037523020001</v>
      </c>
      <c r="E8464" s="357">
        <v>10.717825058999999</v>
      </c>
    </row>
    <row r="8465" spans="1:5">
      <c r="A8465" s="355">
        <f t="shared" si="132"/>
        <v>46010</v>
      </c>
      <c r="B8465" s="356">
        <v>12</v>
      </c>
      <c r="C8465" s="357">
        <v>1871.3658345979995</v>
      </c>
      <c r="D8465" s="357">
        <v>1831.2441868749997</v>
      </c>
      <c r="E8465" s="357">
        <v>11.720157501000001</v>
      </c>
    </row>
    <row r="8466" spans="1:5">
      <c r="A8466" s="355">
        <f t="shared" si="132"/>
        <v>46010</v>
      </c>
      <c r="B8466" s="356">
        <v>13</v>
      </c>
      <c r="C8466" s="357">
        <v>1777.6739315870002</v>
      </c>
      <c r="D8466" s="357">
        <v>1810.9893430100005</v>
      </c>
      <c r="E8466" s="357">
        <v>8.8288869259999991</v>
      </c>
    </row>
    <row r="8467" spans="1:5">
      <c r="A8467" s="355">
        <f t="shared" si="132"/>
        <v>46010</v>
      </c>
      <c r="B8467" s="356">
        <v>14</v>
      </c>
      <c r="C8467" s="357">
        <v>1786.539380447</v>
      </c>
      <c r="D8467" s="357">
        <v>1846.974254557</v>
      </c>
      <c r="E8467" s="357">
        <v>7.8382726859999998</v>
      </c>
    </row>
    <row r="8468" spans="1:5">
      <c r="A8468" s="355">
        <f t="shared" si="132"/>
        <v>46010</v>
      </c>
      <c r="B8468" s="356">
        <v>15</v>
      </c>
      <c r="C8468" s="357">
        <v>1819.477256287</v>
      </c>
      <c r="D8468" s="357">
        <v>1860.2923477460006</v>
      </c>
      <c r="E8468" s="357">
        <v>6.7663385619999996</v>
      </c>
    </row>
    <row r="8469" spans="1:5">
      <c r="A8469" s="355">
        <f t="shared" si="132"/>
        <v>46010</v>
      </c>
      <c r="B8469" s="356">
        <v>16</v>
      </c>
      <c r="C8469" s="357">
        <v>1787.4725946650003</v>
      </c>
      <c r="D8469" s="357">
        <v>1860.1749308559997</v>
      </c>
      <c r="E8469" s="357">
        <v>6.9368958740000011</v>
      </c>
    </row>
    <row r="8470" spans="1:5">
      <c r="A8470" s="355">
        <f t="shared" si="132"/>
        <v>46010</v>
      </c>
      <c r="B8470" s="356">
        <v>17</v>
      </c>
      <c r="C8470" s="357">
        <v>1869.895687599</v>
      </c>
      <c r="D8470" s="357">
        <v>1895.2302928910003</v>
      </c>
      <c r="E8470" s="357">
        <v>6.3683210260000003</v>
      </c>
    </row>
    <row r="8471" spans="1:5">
      <c r="A8471" s="355">
        <f t="shared" si="132"/>
        <v>46010</v>
      </c>
      <c r="B8471" s="356">
        <v>18</v>
      </c>
      <c r="C8471" s="357">
        <v>1864.1890765119999</v>
      </c>
      <c r="D8471" s="357">
        <v>2028.2564828810005</v>
      </c>
      <c r="E8471" s="357">
        <v>6.8855188450000009</v>
      </c>
    </row>
    <row r="8472" spans="1:5">
      <c r="A8472" s="355">
        <f t="shared" si="132"/>
        <v>46010</v>
      </c>
      <c r="B8472" s="356">
        <v>19</v>
      </c>
      <c r="C8472" s="357">
        <v>1830.0075363570002</v>
      </c>
      <c r="D8472" s="357">
        <v>1991.9883741609999</v>
      </c>
      <c r="E8472" s="357">
        <v>8.7502586439999988</v>
      </c>
    </row>
    <row r="8473" spans="1:5">
      <c r="A8473" s="355">
        <f t="shared" si="132"/>
        <v>46010</v>
      </c>
      <c r="B8473" s="356">
        <v>20</v>
      </c>
      <c r="C8473" s="357">
        <v>1744.6470307060004</v>
      </c>
      <c r="D8473" s="357">
        <v>1918.7538602980001</v>
      </c>
      <c r="E8473" s="357">
        <v>8.2092761460000023</v>
      </c>
    </row>
    <row r="8474" spans="1:5">
      <c r="A8474" s="355">
        <f t="shared" si="132"/>
        <v>46010</v>
      </c>
      <c r="B8474" s="356">
        <v>21</v>
      </c>
      <c r="C8474" s="357">
        <v>1634.5553165830004</v>
      </c>
      <c r="D8474" s="357">
        <v>1793.444500584</v>
      </c>
      <c r="E8474" s="357">
        <v>7.4196454320000003</v>
      </c>
    </row>
    <row r="8475" spans="1:5">
      <c r="A8475" s="355">
        <f t="shared" si="132"/>
        <v>46010</v>
      </c>
      <c r="B8475" s="356">
        <v>22</v>
      </c>
      <c r="C8475" s="357">
        <v>1736.0293805659999</v>
      </c>
      <c r="D8475" s="357">
        <v>1645.4442517810005</v>
      </c>
      <c r="E8475" s="357">
        <v>7.0484128469999998</v>
      </c>
    </row>
    <row r="8476" spans="1:5">
      <c r="A8476" s="355">
        <f t="shared" si="132"/>
        <v>46010</v>
      </c>
      <c r="B8476" s="356">
        <v>23</v>
      </c>
      <c r="C8476" s="357">
        <v>1565.5144247670003</v>
      </c>
      <c r="D8476" s="357">
        <v>1476.0996975010003</v>
      </c>
      <c r="E8476" s="357">
        <v>7.4676953580000003</v>
      </c>
    </row>
    <row r="8477" spans="1:5">
      <c r="A8477" s="355">
        <f t="shared" si="132"/>
        <v>46011</v>
      </c>
      <c r="B8477" s="356">
        <v>0</v>
      </c>
      <c r="C8477" s="357">
        <v>1489.3340712890006</v>
      </c>
      <c r="D8477" s="357">
        <v>1354.4645045290001</v>
      </c>
      <c r="E8477" s="357">
        <v>6.8721294320000004</v>
      </c>
    </row>
    <row r="8478" spans="1:5">
      <c r="A8478" s="355">
        <f t="shared" si="132"/>
        <v>46011</v>
      </c>
      <c r="B8478" s="356">
        <v>1</v>
      </c>
      <c r="C8478" s="357">
        <v>1409.8986377590006</v>
      </c>
      <c r="D8478" s="357">
        <v>1277.6690797840004</v>
      </c>
      <c r="E8478" s="357">
        <v>6.3985293579999993</v>
      </c>
    </row>
    <row r="8479" spans="1:5">
      <c r="A8479" s="355">
        <f t="shared" si="132"/>
        <v>46011</v>
      </c>
      <c r="B8479" s="356">
        <v>2</v>
      </c>
      <c r="C8479" s="357">
        <v>1372.5112608919997</v>
      </c>
      <c r="D8479" s="357">
        <v>1238.9081266639996</v>
      </c>
      <c r="E8479" s="357">
        <v>6.4836606609999983</v>
      </c>
    </row>
    <row r="8480" spans="1:5">
      <c r="A8480" s="355">
        <f t="shared" si="132"/>
        <v>46011</v>
      </c>
      <c r="B8480" s="356">
        <v>3</v>
      </c>
      <c r="C8480" s="357">
        <v>1364.701501325</v>
      </c>
      <c r="D8480" s="357">
        <v>1228.5099932989999</v>
      </c>
      <c r="E8480" s="357">
        <v>6.6793287920000015</v>
      </c>
    </row>
    <row r="8481" spans="1:5">
      <c r="A8481" s="355">
        <f t="shared" si="132"/>
        <v>46011</v>
      </c>
      <c r="B8481" s="356">
        <v>4</v>
      </c>
      <c r="C8481" s="357">
        <v>1383.7516972969997</v>
      </c>
      <c r="D8481" s="357">
        <v>1244.7766474260002</v>
      </c>
      <c r="E8481" s="357">
        <v>6.7229095100000009</v>
      </c>
    </row>
    <row r="8482" spans="1:5">
      <c r="A8482" s="355">
        <f t="shared" si="132"/>
        <v>46011</v>
      </c>
      <c r="B8482" s="356">
        <v>5</v>
      </c>
      <c r="C8482" s="357">
        <v>1444.2766640329996</v>
      </c>
      <c r="D8482" s="357">
        <v>1308.7761891749997</v>
      </c>
      <c r="E8482" s="357">
        <v>6.593947075</v>
      </c>
    </row>
    <row r="8483" spans="1:5">
      <c r="A8483" s="355">
        <f t="shared" si="132"/>
        <v>46011</v>
      </c>
      <c r="B8483" s="356">
        <v>6</v>
      </c>
      <c r="C8483" s="357">
        <v>1541.2573200790007</v>
      </c>
      <c r="D8483" s="357">
        <v>1406.7354406390002</v>
      </c>
      <c r="E8483" s="357">
        <v>5.8214238809999994</v>
      </c>
    </row>
    <row r="8484" spans="1:5">
      <c r="A8484" s="355">
        <f t="shared" si="132"/>
        <v>46011</v>
      </c>
      <c r="B8484" s="356">
        <v>7</v>
      </c>
      <c r="C8484" s="357">
        <v>1676.5920497379998</v>
      </c>
      <c r="D8484" s="357">
        <v>1541.8491859259996</v>
      </c>
      <c r="E8484" s="357">
        <v>6.6151374169999997</v>
      </c>
    </row>
    <row r="8485" spans="1:5">
      <c r="A8485" s="355">
        <f t="shared" si="132"/>
        <v>46011</v>
      </c>
      <c r="B8485" s="356">
        <v>8</v>
      </c>
      <c r="C8485" s="357">
        <v>1750.0808394129997</v>
      </c>
      <c r="D8485" s="357">
        <v>1654.1916037599999</v>
      </c>
      <c r="E8485" s="357">
        <v>11.914354829000004</v>
      </c>
    </row>
    <row r="8486" spans="1:5">
      <c r="A8486" s="355">
        <f t="shared" si="132"/>
        <v>46011</v>
      </c>
      <c r="B8486" s="356">
        <v>9</v>
      </c>
      <c r="C8486" s="357">
        <v>1835.4421865739996</v>
      </c>
      <c r="D8486" s="357">
        <v>1733.0194657190002</v>
      </c>
      <c r="E8486" s="357">
        <v>11.602887743000002</v>
      </c>
    </row>
    <row r="8487" spans="1:5">
      <c r="A8487" s="355">
        <f t="shared" si="132"/>
        <v>46011</v>
      </c>
      <c r="B8487" s="356">
        <v>10</v>
      </c>
      <c r="C8487" s="357">
        <v>1830.5616434509991</v>
      </c>
      <c r="D8487" s="357">
        <v>1767.3089497739998</v>
      </c>
      <c r="E8487" s="357">
        <v>10.302177084</v>
      </c>
    </row>
    <row r="8488" spans="1:5">
      <c r="A8488" s="355">
        <f t="shared" si="132"/>
        <v>46011</v>
      </c>
      <c r="B8488" s="356">
        <v>11</v>
      </c>
      <c r="C8488" s="357">
        <v>1855.8857045429991</v>
      </c>
      <c r="D8488" s="357">
        <v>1776.1353969530001</v>
      </c>
      <c r="E8488" s="357">
        <v>9.6483414340000024</v>
      </c>
    </row>
    <row r="8489" spans="1:5">
      <c r="A8489" s="355">
        <f t="shared" si="132"/>
        <v>46011</v>
      </c>
      <c r="B8489" s="356">
        <v>12</v>
      </c>
      <c r="C8489" s="357">
        <v>1828.546237861</v>
      </c>
      <c r="D8489" s="357">
        <v>1742.1873312690004</v>
      </c>
      <c r="E8489" s="357">
        <v>9.7953294860000035</v>
      </c>
    </row>
    <row r="8490" spans="1:5">
      <c r="A8490" s="355">
        <f t="shared" si="132"/>
        <v>46011</v>
      </c>
      <c r="B8490" s="356">
        <v>13</v>
      </c>
      <c r="C8490" s="357">
        <v>1802.3243932480007</v>
      </c>
      <c r="D8490" s="357">
        <v>1707.6667767540002</v>
      </c>
      <c r="E8490" s="357">
        <v>9.6164009040000007</v>
      </c>
    </row>
    <row r="8491" spans="1:5">
      <c r="A8491" s="355">
        <f t="shared" si="132"/>
        <v>46011</v>
      </c>
      <c r="B8491" s="356">
        <v>14</v>
      </c>
      <c r="C8491" s="357">
        <v>1795.7025305780003</v>
      </c>
      <c r="D8491" s="357">
        <v>1711.7586739939995</v>
      </c>
      <c r="E8491" s="357">
        <v>9.8930230770000005</v>
      </c>
    </row>
    <row r="8492" spans="1:5">
      <c r="A8492" s="355">
        <f t="shared" si="132"/>
        <v>46011</v>
      </c>
      <c r="B8492" s="356">
        <v>15</v>
      </c>
      <c r="C8492" s="357">
        <v>1798.4024311079995</v>
      </c>
      <c r="D8492" s="357">
        <v>1716.9243986270003</v>
      </c>
      <c r="E8492" s="357">
        <v>10.127066786000002</v>
      </c>
    </row>
    <row r="8493" spans="1:5">
      <c r="A8493" s="355">
        <f t="shared" si="132"/>
        <v>46011</v>
      </c>
      <c r="B8493" s="356">
        <v>16</v>
      </c>
      <c r="C8493" s="357">
        <v>1843.3229873989999</v>
      </c>
      <c r="D8493" s="357">
        <v>1725.4498009689994</v>
      </c>
      <c r="E8493" s="357">
        <v>11.234253033999998</v>
      </c>
    </row>
    <row r="8494" spans="1:5">
      <c r="A8494" s="355">
        <f t="shared" si="132"/>
        <v>46011</v>
      </c>
      <c r="B8494" s="356">
        <v>17</v>
      </c>
      <c r="C8494" s="357">
        <v>1864.0595641460006</v>
      </c>
      <c r="D8494" s="357">
        <v>1770.2932979100003</v>
      </c>
      <c r="E8494" s="357">
        <v>10.657249476000002</v>
      </c>
    </row>
    <row r="8495" spans="1:5">
      <c r="A8495" s="355">
        <f t="shared" si="132"/>
        <v>46011</v>
      </c>
      <c r="B8495" s="356">
        <v>18</v>
      </c>
      <c r="C8495" s="357">
        <v>1850.5424871130001</v>
      </c>
      <c r="D8495" s="357">
        <v>1919.8837131970004</v>
      </c>
      <c r="E8495" s="357">
        <v>10.786746574999999</v>
      </c>
    </row>
    <row r="8496" spans="1:5">
      <c r="A8496" s="355">
        <f t="shared" si="132"/>
        <v>46011</v>
      </c>
      <c r="B8496" s="356">
        <v>19</v>
      </c>
      <c r="C8496" s="357">
        <v>1784.6785106750006</v>
      </c>
      <c r="D8496" s="357">
        <v>1900.6603409149996</v>
      </c>
      <c r="E8496" s="357">
        <v>7.8291330940000012</v>
      </c>
    </row>
    <row r="8497" spans="1:5">
      <c r="A8497" s="355">
        <f t="shared" si="132"/>
        <v>46011</v>
      </c>
      <c r="B8497" s="356">
        <v>20</v>
      </c>
      <c r="C8497" s="357">
        <v>1682.7187724599999</v>
      </c>
      <c r="D8497" s="357">
        <v>1834.1288489779997</v>
      </c>
      <c r="E8497" s="357">
        <v>6.4012138709999995</v>
      </c>
    </row>
    <row r="8498" spans="1:5">
      <c r="A8498" s="355">
        <f t="shared" si="132"/>
        <v>46011</v>
      </c>
      <c r="B8498" s="356">
        <v>21</v>
      </c>
      <c r="C8498" s="357">
        <v>1621.234419462</v>
      </c>
      <c r="D8498" s="357">
        <v>1719.8120863429995</v>
      </c>
      <c r="E8498" s="357">
        <v>6.0187695600000009</v>
      </c>
    </row>
    <row r="8499" spans="1:5">
      <c r="A8499" s="355">
        <f t="shared" si="132"/>
        <v>46011</v>
      </c>
      <c r="B8499" s="356">
        <v>22</v>
      </c>
      <c r="C8499" s="357">
        <v>1719.7449431839996</v>
      </c>
      <c r="D8499" s="357">
        <v>1589.2713910729997</v>
      </c>
      <c r="E8499" s="357">
        <v>6.120386356</v>
      </c>
    </row>
    <row r="8500" spans="1:5">
      <c r="A8500" s="355">
        <f t="shared" si="132"/>
        <v>46011</v>
      </c>
      <c r="B8500" s="356">
        <v>23</v>
      </c>
      <c r="C8500" s="357">
        <v>1573.5624011190002</v>
      </c>
      <c r="D8500" s="357">
        <v>1436.1589904100001</v>
      </c>
      <c r="E8500" s="357">
        <v>6.9493067000000011</v>
      </c>
    </row>
    <row r="8501" spans="1:5">
      <c r="A8501" s="355">
        <f t="shared" si="132"/>
        <v>46012</v>
      </c>
      <c r="B8501" s="356">
        <v>0</v>
      </c>
      <c r="C8501" s="357">
        <v>1393.2264141669998</v>
      </c>
      <c r="D8501" s="357">
        <v>1314.2114501820001</v>
      </c>
      <c r="E8501" s="357">
        <v>6.9058248660000006</v>
      </c>
    </row>
    <row r="8502" spans="1:5">
      <c r="A8502" s="355">
        <f t="shared" si="132"/>
        <v>46012</v>
      </c>
      <c r="B8502" s="356">
        <v>1</v>
      </c>
      <c r="C8502" s="357">
        <v>1284.4494873429999</v>
      </c>
      <c r="D8502" s="357">
        <v>1237.9140039309996</v>
      </c>
      <c r="E8502" s="357">
        <v>8.0801981329999979</v>
      </c>
    </row>
    <row r="8503" spans="1:5">
      <c r="A8503" s="355">
        <f t="shared" si="132"/>
        <v>46012</v>
      </c>
      <c r="B8503" s="356">
        <v>2</v>
      </c>
      <c r="C8503" s="357">
        <v>1235.6403558209997</v>
      </c>
      <c r="D8503" s="357">
        <v>1203.0938993689999</v>
      </c>
      <c r="E8503" s="357">
        <v>7.5855889179999991</v>
      </c>
    </row>
    <row r="8504" spans="1:5">
      <c r="A8504" s="355">
        <f t="shared" si="132"/>
        <v>46012</v>
      </c>
      <c r="B8504" s="356">
        <v>3</v>
      </c>
      <c r="C8504" s="357">
        <v>1213.7890667619997</v>
      </c>
      <c r="D8504" s="357">
        <v>1183.526372864</v>
      </c>
      <c r="E8504" s="357">
        <v>7.9894985380000003</v>
      </c>
    </row>
    <row r="8505" spans="1:5">
      <c r="A8505" s="355">
        <f t="shared" si="132"/>
        <v>46012</v>
      </c>
      <c r="B8505" s="356">
        <v>4</v>
      </c>
      <c r="C8505" s="357">
        <v>1227.0800862300005</v>
      </c>
      <c r="D8505" s="357">
        <v>1193.6777844189999</v>
      </c>
      <c r="E8505" s="357">
        <v>8.1917691839999982</v>
      </c>
    </row>
    <row r="8506" spans="1:5">
      <c r="A8506" s="355">
        <f t="shared" si="132"/>
        <v>46012</v>
      </c>
      <c r="B8506" s="356">
        <v>5</v>
      </c>
      <c r="C8506" s="357">
        <v>1270.1605336320001</v>
      </c>
      <c r="D8506" s="357">
        <v>1237.6221051360001</v>
      </c>
      <c r="E8506" s="357">
        <v>7.8277781249999991</v>
      </c>
    </row>
    <row r="8507" spans="1:5">
      <c r="A8507" s="355">
        <f t="shared" si="132"/>
        <v>46012</v>
      </c>
      <c r="B8507" s="356">
        <v>6</v>
      </c>
      <c r="C8507" s="357">
        <v>1351.0817477200003</v>
      </c>
      <c r="D8507" s="357">
        <v>1281.6691145110003</v>
      </c>
      <c r="E8507" s="357">
        <v>7.6784450059999996</v>
      </c>
    </row>
    <row r="8508" spans="1:5">
      <c r="A8508" s="355">
        <f t="shared" si="132"/>
        <v>46012</v>
      </c>
      <c r="B8508" s="356">
        <v>7</v>
      </c>
      <c r="C8508" s="357">
        <v>1419.2681730230001</v>
      </c>
      <c r="D8508" s="357">
        <v>1393.0102087529995</v>
      </c>
      <c r="E8508" s="357">
        <v>6.5941485610000017</v>
      </c>
    </row>
    <row r="8509" spans="1:5">
      <c r="A8509" s="355">
        <f t="shared" si="132"/>
        <v>46012</v>
      </c>
      <c r="B8509" s="356">
        <v>8</v>
      </c>
      <c r="C8509" s="357">
        <v>1527.0747487669998</v>
      </c>
      <c r="D8509" s="357">
        <v>1490.8122860819999</v>
      </c>
      <c r="E8509" s="357">
        <v>6.3072302950000001</v>
      </c>
    </row>
    <row r="8510" spans="1:5">
      <c r="A8510" s="355">
        <f t="shared" si="132"/>
        <v>46012</v>
      </c>
      <c r="B8510" s="356">
        <v>9</v>
      </c>
      <c r="C8510" s="357">
        <v>1520.5195246870001</v>
      </c>
      <c r="D8510" s="357">
        <v>1553.2269599700005</v>
      </c>
      <c r="E8510" s="357">
        <v>7.0191580240000002</v>
      </c>
    </row>
    <row r="8511" spans="1:5">
      <c r="A8511" s="355">
        <f t="shared" si="132"/>
        <v>46012</v>
      </c>
      <c r="B8511" s="356">
        <v>10</v>
      </c>
      <c r="C8511" s="357">
        <v>1559.6647439989997</v>
      </c>
      <c r="D8511" s="357">
        <v>1588.6318602379999</v>
      </c>
      <c r="E8511" s="357">
        <v>8.9393364340000012</v>
      </c>
    </row>
    <row r="8512" spans="1:5">
      <c r="A8512" s="355">
        <f t="shared" si="132"/>
        <v>46012</v>
      </c>
      <c r="B8512" s="356">
        <v>11</v>
      </c>
      <c r="C8512" s="357">
        <v>1607.9614005649998</v>
      </c>
      <c r="D8512" s="357">
        <v>1593.5792926379997</v>
      </c>
      <c r="E8512" s="357">
        <v>9.0248955969999987</v>
      </c>
    </row>
    <row r="8513" spans="1:5">
      <c r="A8513" s="355">
        <f t="shared" si="132"/>
        <v>46012</v>
      </c>
      <c r="B8513" s="356">
        <v>12</v>
      </c>
      <c r="C8513" s="357">
        <v>1612.5664880869997</v>
      </c>
      <c r="D8513" s="357">
        <v>1621.1710913019999</v>
      </c>
      <c r="E8513" s="357">
        <v>8.3022697819999998</v>
      </c>
    </row>
    <row r="8514" spans="1:5">
      <c r="A8514" s="355">
        <f t="shared" si="132"/>
        <v>46012</v>
      </c>
      <c r="B8514" s="356">
        <v>13</v>
      </c>
      <c r="C8514" s="357">
        <v>1615.7712145909995</v>
      </c>
      <c r="D8514" s="357">
        <v>1614.8894427419998</v>
      </c>
      <c r="E8514" s="357">
        <v>6.7043431090000007</v>
      </c>
    </row>
    <row r="8515" spans="1:5">
      <c r="A8515" s="355">
        <f t="shared" si="132"/>
        <v>46012</v>
      </c>
      <c r="B8515" s="356">
        <v>14</v>
      </c>
      <c r="C8515" s="357">
        <v>1663.3019371529999</v>
      </c>
      <c r="D8515" s="357">
        <v>1610.4841880429997</v>
      </c>
      <c r="E8515" s="357">
        <v>6.8793273719999997</v>
      </c>
    </row>
    <row r="8516" spans="1:5">
      <c r="A8516" s="355">
        <f t="shared" si="132"/>
        <v>46012</v>
      </c>
      <c r="B8516" s="356">
        <v>15</v>
      </c>
      <c r="C8516" s="357">
        <v>1620.5473556689999</v>
      </c>
      <c r="D8516" s="357">
        <v>1607.5099891130003</v>
      </c>
      <c r="E8516" s="357">
        <v>6.7331628200000004</v>
      </c>
    </row>
    <row r="8517" spans="1:5">
      <c r="A8517" s="355">
        <f t="shared" si="132"/>
        <v>46012</v>
      </c>
      <c r="B8517" s="356">
        <v>16</v>
      </c>
      <c r="C8517" s="357">
        <v>1606.7642375029998</v>
      </c>
      <c r="D8517" s="357">
        <v>1594.873978807</v>
      </c>
      <c r="E8517" s="357">
        <v>6.7632262270000023</v>
      </c>
    </row>
    <row r="8518" spans="1:5">
      <c r="A8518" s="355">
        <f t="shared" ref="A8518:A8581" si="133">IF(B8518=0,A8517+1,A8517)</f>
        <v>46012</v>
      </c>
      <c r="B8518" s="356">
        <v>17</v>
      </c>
      <c r="C8518" s="357">
        <v>1693.4670975319998</v>
      </c>
      <c r="D8518" s="357">
        <v>1678.8976044639999</v>
      </c>
      <c r="E8518" s="357">
        <v>6.9834376259999997</v>
      </c>
    </row>
    <row r="8519" spans="1:5">
      <c r="A8519" s="355">
        <f t="shared" si="133"/>
        <v>46012</v>
      </c>
      <c r="B8519" s="356">
        <v>18</v>
      </c>
      <c r="C8519" s="357">
        <v>1731.0170786650001</v>
      </c>
      <c r="D8519" s="357">
        <v>1828.204399343</v>
      </c>
      <c r="E8519" s="357">
        <v>6.727007084000002</v>
      </c>
    </row>
    <row r="8520" spans="1:5">
      <c r="A8520" s="355">
        <f t="shared" si="133"/>
        <v>46012</v>
      </c>
      <c r="B8520" s="356">
        <v>19</v>
      </c>
      <c r="C8520" s="357">
        <v>1729.4886310949998</v>
      </c>
      <c r="D8520" s="357">
        <v>1828.6964839690002</v>
      </c>
      <c r="E8520" s="357">
        <v>6.6062203809999991</v>
      </c>
    </row>
    <row r="8521" spans="1:5">
      <c r="A8521" s="355">
        <f t="shared" si="133"/>
        <v>46012</v>
      </c>
      <c r="B8521" s="356">
        <v>20</v>
      </c>
      <c r="C8521" s="357">
        <v>1660.5508827069993</v>
      </c>
      <c r="D8521" s="357">
        <v>1772.5751031880002</v>
      </c>
      <c r="E8521" s="357">
        <v>6.6141814339999989</v>
      </c>
    </row>
    <row r="8522" spans="1:5">
      <c r="A8522" s="355">
        <f t="shared" si="133"/>
        <v>46012</v>
      </c>
      <c r="B8522" s="356">
        <v>21</v>
      </c>
      <c r="C8522" s="357">
        <v>1553.7580742089995</v>
      </c>
      <c r="D8522" s="357">
        <v>1655.6422645040004</v>
      </c>
      <c r="E8522" s="357">
        <v>6.5279771649999994</v>
      </c>
    </row>
    <row r="8523" spans="1:5">
      <c r="A8523" s="355">
        <f t="shared" si="133"/>
        <v>46012</v>
      </c>
      <c r="B8523" s="356">
        <v>22</v>
      </c>
      <c r="C8523" s="357">
        <v>1555.1348627679995</v>
      </c>
      <c r="D8523" s="357">
        <v>1519.4093266800005</v>
      </c>
      <c r="E8523" s="357">
        <v>8.0010762899999985</v>
      </c>
    </row>
    <row r="8524" spans="1:5">
      <c r="A8524" s="355">
        <f t="shared" si="133"/>
        <v>46012</v>
      </c>
      <c r="B8524" s="356">
        <v>23</v>
      </c>
      <c r="C8524" s="357">
        <v>1399.2623103709998</v>
      </c>
      <c r="D8524" s="357">
        <v>1361.8617206540007</v>
      </c>
      <c r="E8524" s="357">
        <v>8.3068624939999971</v>
      </c>
    </row>
    <row r="8525" spans="1:5">
      <c r="A8525" s="355">
        <f t="shared" si="133"/>
        <v>46013</v>
      </c>
      <c r="B8525" s="356">
        <v>0</v>
      </c>
      <c r="C8525" s="357">
        <v>1275.2468547440003</v>
      </c>
      <c r="D8525" s="357">
        <v>1260.2622595109995</v>
      </c>
      <c r="E8525" s="357">
        <v>8.9576219970000004</v>
      </c>
    </row>
    <row r="8526" spans="1:5">
      <c r="A8526" s="355">
        <f t="shared" si="133"/>
        <v>46013</v>
      </c>
      <c r="B8526" s="356">
        <v>1</v>
      </c>
      <c r="C8526" s="357">
        <v>1205.600088461</v>
      </c>
      <c r="D8526" s="357">
        <v>1193.924712256</v>
      </c>
      <c r="E8526" s="357">
        <v>8.4775055870000013</v>
      </c>
    </row>
    <row r="8527" spans="1:5">
      <c r="A8527" s="355">
        <f t="shared" si="133"/>
        <v>46013</v>
      </c>
      <c r="B8527" s="356">
        <v>2</v>
      </c>
      <c r="C8527" s="357">
        <v>1171.4452750640003</v>
      </c>
      <c r="D8527" s="357">
        <v>1161.5997556260002</v>
      </c>
      <c r="E8527" s="357">
        <v>8.4171451229999974</v>
      </c>
    </row>
    <row r="8528" spans="1:5">
      <c r="A8528" s="355">
        <f t="shared" si="133"/>
        <v>46013</v>
      </c>
      <c r="B8528" s="356">
        <v>3</v>
      </c>
      <c r="C8528" s="357">
        <v>1174.0350070509999</v>
      </c>
      <c r="D8528" s="357">
        <v>1161.0241899359996</v>
      </c>
      <c r="E8528" s="357">
        <v>8.5628300819999978</v>
      </c>
    </row>
    <row r="8529" spans="1:5">
      <c r="A8529" s="355">
        <f t="shared" si="133"/>
        <v>46013</v>
      </c>
      <c r="B8529" s="356">
        <v>4</v>
      </c>
      <c r="C8529" s="357">
        <v>1205.0735629049998</v>
      </c>
      <c r="D8529" s="357">
        <v>1193.4311352720001</v>
      </c>
      <c r="E8529" s="357">
        <v>8.7934650970000003</v>
      </c>
    </row>
    <row r="8530" spans="1:5">
      <c r="A8530" s="355">
        <f t="shared" si="133"/>
        <v>46013</v>
      </c>
      <c r="B8530" s="356">
        <v>5</v>
      </c>
      <c r="C8530" s="357">
        <v>1301.4673323620004</v>
      </c>
      <c r="D8530" s="357">
        <v>1287.485401102</v>
      </c>
      <c r="E8530" s="357">
        <v>8.6300173629999986</v>
      </c>
    </row>
    <row r="8531" spans="1:5">
      <c r="A8531" s="355">
        <f t="shared" si="133"/>
        <v>46013</v>
      </c>
      <c r="B8531" s="356">
        <v>6</v>
      </c>
      <c r="C8531" s="357">
        <v>1411.6457511450005</v>
      </c>
      <c r="D8531" s="357">
        <v>1409.085267981</v>
      </c>
      <c r="E8531" s="357">
        <v>8.0158355429999997</v>
      </c>
    </row>
    <row r="8532" spans="1:5">
      <c r="A8532" s="355">
        <f t="shared" si="133"/>
        <v>46013</v>
      </c>
      <c r="B8532" s="356">
        <v>7</v>
      </c>
      <c r="C8532" s="357">
        <v>1546.9397532179994</v>
      </c>
      <c r="D8532" s="357">
        <v>1558.4919178140001</v>
      </c>
      <c r="E8532" s="357">
        <v>6.2600228850000015</v>
      </c>
    </row>
    <row r="8533" spans="1:5">
      <c r="A8533" s="355">
        <f t="shared" si="133"/>
        <v>46013</v>
      </c>
      <c r="B8533" s="356">
        <v>8</v>
      </c>
      <c r="C8533" s="357">
        <v>1634.2941965900006</v>
      </c>
      <c r="D8533" s="357">
        <v>1690.6299605040003</v>
      </c>
      <c r="E8533" s="357">
        <v>6.3988008000000001</v>
      </c>
    </row>
    <row r="8534" spans="1:5">
      <c r="A8534" s="355">
        <f t="shared" si="133"/>
        <v>46013</v>
      </c>
      <c r="B8534" s="356">
        <v>9</v>
      </c>
      <c r="C8534" s="357">
        <v>1728.0893629350001</v>
      </c>
      <c r="D8534" s="357">
        <v>1775.8416769799994</v>
      </c>
      <c r="E8534" s="357">
        <v>5.9302181149999997</v>
      </c>
    </row>
    <row r="8535" spans="1:5">
      <c r="A8535" s="355">
        <f t="shared" si="133"/>
        <v>46013</v>
      </c>
      <c r="B8535" s="356">
        <v>10</v>
      </c>
      <c r="C8535" s="357">
        <v>1758.74402474</v>
      </c>
      <c r="D8535" s="357">
        <v>1791.9411819530001</v>
      </c>
      <c r="E8535" s="357">
        <v>5.9667734600000015</v>
      </c>
    </row>
    <row r="8536" spans="1:5">
      <c r="A8536" s="355">
        <f t="shared" si="133"/>
        <v>46013</v>
      </c>
      <c r="B8536" s="356">
        <v>11</v>
      </c>
      <c r="C8536" s="357">
        <v>1769.9718525999997</v>
      </c>
      <c r="D8536" s="357">
        <v>1813.320847878</v>
      </c>
      <c r="E8536" s="357">
        <v>5.6597332219999998</v>
      </c>
    </row>
    <row r="8537" spans="1:5">
      <c r="A8537" s="355">
        <f t="shared" si="133"/>
        <v>46013</v>
      </c>
      <c r="B8537" s="356">
        <v>12</v>
      </c>
      <c r="C8537" s="357">
        <v>1751.9932658519995</v>
      </c>
      <c r="D8537" s="357">
        <v>1799.4462384109995</v>
      </c>
      <c r="E8537" s="357">
        <v>5.4371528950000005</v>
      </c>
    </row>
    <row r="8538" spans="1:5">
      <c r="A8538" s="355">
        <f t="shared" si="133"/>
        <v>46013</v>
      </c>
      <c r="B8538" s="356">
        <v>13</v>
      </c>
      <c r="C8538" s="357">
        <v>1762.1279945350007</v>
      </c>
      <c r="D8538" s="357">
        <v>1813.2424830910004</v>
      </c>
      <c r="E8538" s="357">
        <v>5.4614228430000002</v>
      </c>
    </row>
    <row r="8539" spans="1:5">
      <c r="A8539" s="355">
        <f t="shared" si="133"/>
        <v>46013</v>
      </c>
      <c r="B8539" s="356">
        <v>14</v>
      </c>
      <c r="C8539" s="357">
        <v>1791.3143312410007</v>
      </c>
      <c r="D8539" s="357">
        <v>1843.0986794099999</v>
      </c>
      <c r="E8539" s="357">
        <v>6.1411666629999999</v>
      </c>
    </row>
    <row r="8540" spans="1:5">
      <c r="A8540" s="355">
        <f t="shared" si="133"/>
        <v>46013</v>
      </c>
      <c r="B8540" s="356">
        <v>15</v>
      </c>
      <c r="C8540" s="357">
        <v>1802.741622297</v>
      </c>
      <c r="D8540" s="357">
        <v>1859.6052856369997</v>
      </c>
      <c r="E8540" s="357">
        <v>5.8424975559999996</v>
      </c>
    </row>
    <row r="8541" spans="1:5">
      <c r="A8541" s="355">
        <f t="shared" si="133"/>
        <v>46013</v>
      </c>
      <c r="B8541" s="356">
        <v>16</v>
      </c>
      <c r="C8541" s="357">
        <v>1779.5714897210005</v>
      </c>
      <c r="D8541" s="357">
        <v>1842.0264882990007</v>
      </c>
      <c r="E8541" s="357">
        <v>5.6617190039999992</v>
      </c>
    </row>
    <row r="8542" spans="1:5">
      <c r="A8542" s="355">
        <f t="shared" si="133"/>
        <v>46013</v>
      </c>
      <c r="B8542" s="356">
        <v>17</v>
      </c>
      <c r="C8542" s="357">
        <v>1817.8451589350007</v>
      </c>
      <c r="D8542" s="357">
        <v>1879.814483638</v>
      </c>
      <c r="E8542" s="357">
        <v>6.0831739669999996</v>
      </c>
    </row>
    <row r="8543" spans="1:5">
      <c r="A8543" s="355">
        <f t="shared" si="133"/>
        <v>46013</v>
      </c>
      <c r="B8543" s="356">
        <v>18</v>
      </c>
      <c r="C8543" s="357">
        <v>1889.7276323120007</v>
      </c>
      <c r="D8543" s="357">
        <v>1987.2242183679996</v>
      </c>
      <c r="E8543" s="357">
        <v>6.520903154</v>
      </c>
    </row>
    <row r="8544" spans="1:5">
      <c r="A8544" s="355">
        <f t="shared" si="133"/>
        <v>46013</v>
      </c>
      <c r="B8544" s="356">
        <v>19</v>
      </c>
      <c r="C8544" s="357">
        <v>1866.7748681799994</v>
      </c>
      <c r="D8544" s="357">
        <v>1965.486087103</v>
      </c>
      <c r="E8544" s="357">
        <v>6.0668443870000006</v>
      </c>
    </row>
    <row r="8545" spans="1:5">
      <c r="A8545" s="355">
        <f t="shared" si="133"/>
        <v>46013</v>
      </c>
      <c r="B8545" s="356">
        <v>20</v>
      </c>
      <c r="C8545" s="357">
        <v>1789.2794016730011</v>
      </c>
      <c r="D8545" s="357">
        <v>1890.6803415779998</v>
      </c>
      <c r="E8545" s="357">
        <v>6.3548249799999992</v>
      </c>
    </row>
    <row r="8546" spans="1:5">
      <c r="A8546" s="355">
        <f t="shared" si="133"/>
        <v>46013</v>
      </c>
      <c r="B8546" s="356">
        <v>21</v>
      </c>
      <c r="C8546" s="357">
        <v>1662.7462300699999</v>
      </c>
      <c r="D8546" s="357">
        <v>1766.2794947469999</v>
      </c>
      <c r="E8546" s="357">
        <v>6.4972888899999983</v>
      </c>
    </row>
    <row r="8547" spans="1:5">
      <c r="A8547" s="355">
        <f t="shared" si="133"/>
        <v>46013</v>
      </c>
      <c r="B8547" s="356">
        <v>22</v>
      </c>
      <c r="C8547" s="357">
        <v>1607.8811538890002</v>
      </c>
      <c r="D8547" s="357">
        <v>1611.0101663920007</v>
      </c>
      <c r="E8547" s="357">
        <v>6.7440657600000007</v>
      </c>
    </row>
    <row r="8548" spans="1:5">
      <c r="A8548" s="355">
        <f t="shared" si="133"/>
        <v>46013</v>
      </c>
      <c r="B8548" s="356">
        <v>23</v>
      </c>
      <c r="C8548" s="357">
        <v>1433.7872292640002</v>
      </c>
      <c r="D8548" s="357">
        <v>1443.9194699010004</v>
      </c>
      <c r="E8548" s="357">
        <v>7.0181008500000006</v>
      </c>
    </row>
    <row r="8549" spans="1:5">
      <c r="A8549" s="355">
        <f t="shared" si="133"/>
        <v>46014</v>
      </c>
      <c r="B8549" s="356">
        <v>0</v>
      </c>
      <c r="C8549" s="357">
        <v>1308.5212983349998</v>
      </c>
      <c r="D8549" s="357">
        <v>1324.4975052699999</v>
      </c>
      <c r="E8549" s="357">
        <v>6.8505895609999996</v>
      </c>
    </row>
    <row r="8550" spans="1:5">
      <c r="A8550" s="355">
        <f t="shared" si="133"/>
        <v>46014</v>
      </c>
      <c r="B8550" s="356">
        <v>1</v>
      </c>
      <c r="C8550" s="357">
        <v>1241.448553061</v>
      </c>
      <c r="D8550" s="357">
        <v>1260.8059532249999</v>
      </c>
      <c r="E8550" s="357">
        <v>7.3723575539999988</v>
      </c>
    </row>
    <row r="8551" spans="1:5">
      <c r="A8551" s="355">
        <f t="shared" si="133"/>
        <v>46014</v>
      </c>
      <c r="B8551" s="356">
        <v>2</v>
      </c>
      <c r="C8551" s="357">
        <v>1203.8104207259998</v>
      </c>
      <c r="D8551" s="357">
        <v>1223.6621058899996</v>
      </c>
      <c r="E8551" s="357">
        <v>7.5953342419999998</v>
      </c>
    </row>
    <row r="8552" spans="1:5">
      <c r="A8552" s="355">
        <f t="shared" si="133"/>
        <v>46014</v>
      </c>
      <c r="B8552" s="356">
        <v>3</v>
      </c>
      <c r="C8552" s="357">
        <v>1193.8923841910002</v>
      </c>
      <c r="D8552" s="357">
        <v>1214.5760416850003</v>
      </c>
      <c r="E8552" s="357">
        <v>7.6856310639999998</v>
      </c>
    </row>
    <row r="8553" spans="1:5">
      <c r="A8553" s="355">
        <f t="shared" si="133"/>
        <v>46014</v>
      </c>
      <c r="B8553" s="356">
        <v>4</v>
      </c>
      <c r="C8553" s="357">
        <v>1217.4576788370002</v>
      </c>
      <c r="D8553" s="357">
        <v>1239.3131152960002</v>
      </c>
      <c r="E8553" s="357">
        <v>7.75531404</v>
      </c>
    </row>
    <row r="8554" spans="1:5">
      <c r="A8554" s="355">
        <f t="shared" si="133"/>
        <v>46014</v>
      </c>
      <c r="B8554" s="356">
        <v>5</v>
      </c>
      <c r="C8554" s="357">
        <v>1307.7806379070005</v>
      </c>
      <c r="D8554" s="357">
        <v>1328.8532416800001</v>
      </c>
      <c r="E8554" s="357">
        <v>7.5032843729999987</v>
      </c>
    </row>
    <row r="8555" spans="1:5">
      <c r="A8555" s="355">
        <f t="shared" si="133"/>
        <v>46014</v>
      </c>
      <c r="B8555" s="356">
        <v>6</v>
      </c>
      <c r="C8555" s="357">
        <v>1417.0925706629998</v>
      </c>
      <c r="D8555" s="357">
        <v>1433.3882622709996</v>
      </c>
      <c r="E8555" s="357">
        <v>6.2319726399999986</v>
      </c>
    </row>
    <row r="8556" spans="1:5">
      <c r="A8556" s="355">
        <f t="shared" si="133"/>
        <v>46014</v>
      </c>
      <c r="B8556" s="356">
        <v>7</v>
      </c>
      <c r="C8556" s="357">
        <v>1539.5154523830001</v>
      </c>
      <c r="D8556" s="357">
        <v>1574.7201565710002</v>
      </c>
      <c r="E8556" s="357">
        <v>5.9751997799999996</v>
      </c>
    </row>
    <row r="8557" spans="1:5">
      <c r="A8557" s="355">
        <f t="shared" si="133"/>
        <v>46014</v>
      </c>
      <c r="B8557" s="356">
        <v>8</v>
      </c>
      <c r="C8557" s="357">
        <v>1649.9848342470002</v>
      </c>
      <c r="D8557" s="357">
        <v>1686.5283660759999</v>
      </c>
      <c r="E8557" s="357">
        <v>6.5044464089999998</v>
      </c>
    </row>
    <row r="8558" spans="1:5">
      <c r="A8558" s="355">
        <f t="shared" si="133"/>
        <v>46014</v>
      </c>
      <c r="B8558" s="356">
        <v>9</v>
      </c>
      <c r="C8558" s="357">
        <v>1714.1671967640002</v>
      </c>
      <c r="D8558" s="357">
        <v>1746.2547260370004</v>
      </c>
      <c r="E8558" s="357">
        <v>6.6650711390000001</v>
      </c>
    </row>
    <row r="8559" spans="1:5">
      <c r="A8559" s="355">
        <f t="shared" si="133"/>
        <v>46014</v>
      </c>
      <c r="B8559" s="356">
        <v>10</v>
      </c>
      <c r="C8559" s="357">
        <v>1768.6297441449999</v>
      </c>
      <c r="D8559" s="357">
        <v>1792.12181491</v>
      </c>
      <c r="E8559" s="357">
        <v>6.7829121180000005</v>
      </c>
    </row>
    <row r="8560" spans="1:5">
      <c r="A8560" s="355">
        <f t="shared" si="133"/>
        <v>46014</v>
      </c>
      <c r="B8560" s="356">
        <v>11</v>
      </c>
      <c r="C8560" s="357">
        <v>1799.7535248290001</v>
      </c>
      <c r="D8560" s="357">
        <v>1820.591046265999</v>
      </c>
      <c r="E8560" s="357">
        <v>6.3369276330000011</v>
      </c>
    </row>
    <row r="8561" spans="1:5">
      <c r="A8561" s="355">
        <f t="shared" si="133"/>
        <v>46014</v>
      </c>
      <c r="B8561" s="356">
        <v>12</v>
      </c>
      <c r="C8561" s="357">
        <v>1777.5893947659999</v>
      </c>
      <c r="D8561" s="357">
        <v>1797.5658402559998</v>
      </c>
      <c r="E8561" s="357">
        <v>9.3087836270000004</v>
      </c>
    </row>
    <row r="8562" spans="1:5">
      <c r="A8562" s="355">
        <f t="shared" si="133"/>
        <v>46014</v>
      </c>
      <c r="B8562" s="356">
        <v>13</v>
      </c>
      <c r="C8562" s="357">
        <v>1768.9222583230003</v>
      </c>
      <c r="D8562" s="357">
        <v>1784.54986282</v>
      </c>
      <c r="E8562" s="357">
        <v>9.4818236259999988</v>
      </c>
    </row>
    <row r="8563" spans="1:5">
      <c r="A8563" s="355">
        <f t="shared" si="133"/>
        <v>46014</v>
      </c>
      <c r="B8563" s="356">
        <v>14</v>
      </c>
      <c r="C8563" s="357">
        <v>1740.3168763929998</v>
      </c>
      <c r="D8563" s="357">
        <v>1778.5884946880005</v>
      </c>
      <c r="E8563" s="357">
        <v>8.3813654900000003</v>
      </c>
    </row>
    <row r="8564" spans="1:5">
      <c r="A8564" s="355">
        <f t="shared" si="133"/>
        <v>46014</v>
      </c>
      <c r="B8564" s="356">
        <v>15</v>
      </c>
      <c r="C8564" s="357">
        <v>1749.1028944589998</v>
      </c>
      <c r="D8564" s="357">
        <v>1802.3640525850001</v>
      </c>
      <c r="E8564" s="357">
        <v>9.2434040180000014</v>
      </c>
    </row>
    <row r="8565" spans="1:5">
      <c r="A8565" s="355">
        <f t="shared" si="133"/>
        <v>46014</v>
      </c>
      <c r="B8565" s="356">
        <v>16</v>
      </c>
      <c r="C8565" s="357">
        <v>1752.4548678490005</v>
      </c>
      <c r="D8565" s="357">
        <v>1807.3630130749996</v>
      </c>
      <c r="E8565" s="357">
        <v>7.4808797729999981</v>
      </c>
    </row>
    <row r="8566" spans="1:5">
      <c r="A8566" s="355">
        <f t="shared" si="133"/>
        <v>46014</v>
      </c>
      <c r="B8566" s="356">
        <v>17</v>
      </c>
      <c r="C8566" s="357">
        <v>1786.6673662540002</v>
      </c>
      <c r="D8566" s="357">
        <v>1841.4173143029996</v>
      </c>
      <c r="E8566" s="357">
        <v>7.2895610249999994</v>
      </c>
    </row>
    <row r="8567" spans="1:5">
      <c r="A8567" s="355">
        <f t="shared" si="133"/>
        <v>46014</v>
      </c>
      <c r="B8567" s="356">
        <v>18</v>
      </c>
      <c r="C8567" s="357">
        <v>1806.7992585120001</v>
      </c>
      <c r="D8567" s="357">
        <v>1953.64702457</v>
      </c>
      <c r="E8567" s="357">
        <v>7.7080497010000002</v>
      </c>
    </row>
    <row r="8568" spans="1:5">
      <c r="A8568" s="355">
        <f t="shared" si="133"/>
        <v>46014</v>
      </c>
      <c r="B8568" s="356">
        <v>19</v>
      </c>
      <c r="C8568" s="357">
        <v>1782.6924728769995</v>
      </c>
      <c r="D8568" s="357">
        <v>1934.4561536029996</v>
      </c>
      <c r="E8568" s="357">
        <v>7.5579316830000014</v>
      </c>
    </row>
    <row r="8569" spans="1:5">
      <c r="A8569" s="355">
        <f t="shared" si="133"/>
        <v>46014</v>
      </c>
      <c r="B8569" s="356">
        <v>20</v>
      </c>
      <c r="C8569" s="357">
        <v>1721.1922873389997</v>
      </c>
      <c r="D8569" s="357">
        <v>1870.9329193229999</v>
      </c>
      <c r="E8569" s="357">
        <v>7.8585148310000008</v>
      </c>
    </row>
    <row r="8570" spans="1:5">
      <c r="A8570" s="355">
        <f t="shared" si="133"/>
        <v>46014</v>
      </c>
      <c r="B8570" s="356">
        <v>21</v>
      </c>
      <c r="C8570" s="357">
        <v>1594.3836760700001</v>
      </c>
      <c r="D8570" s="357">
        <v>1750.3059775870001</v>
      </c>
      <c r="E8570" s="357">
        <v>7.6771108090000002</v>
      </c>
    </row>
    <row r="8571" spans="1:5">
      <c r="A8571" s="355">
        <f t="shared" si="133"/>
        <v>46014</v>
      </c>
      <c r="B8571" s="356">
        <v>22</v>
      </c>
      <c r="C8571" s="357">
        <v>1630.6476448549993</v>
      </c>
      <c r="D8571" s="357">
        <v>1615.271015495</v>
      </c>
      <c r="E8571" s="357">
        <v>7.6200528050000012</v>
      </c>
    </row>
    <row r="8572" spans="1:5">
      <c r="A8572" s="355">
        <f t="shared" si="133"/>
        <v>46014</v>
      </c>
      <c r="B8572" s="356">
        <v>23</v>
      </c>
      <c r="C8572" s="357">
        <v>1467.4938201120008</v>
      </c>
      <c r="D8572" s="357">
        <v>1445.0063376229996</v>
      </c>
      <c r="E8572" s="357">
        <v>7.6107493099999992</v>
      </c>
    </row>
    <row r="8573" spans="1:5">
      <c r="A8573" s="355">
        <f t="shared" si="133"/>
        <v>46015</v>
      </c>
      <c r="B8573" s="356">
        <v>0</v>
      </c>
      <c r="C8573" s="357">
        <v>1355.8376780690003</v>
      </c>
      <c r="D8573" s="357">
        <v>1306.8549034490006</v>
      </c>
      <c r="E8573" s="357">
        <v>7.8325497200000029</v>
      </c>
    </row>
    <row r="8574" spans="1:5">
      <c r="A8574" s="355">
        <f t="shared" si="133"/>
        <v>46015</v>
      </c>
      <c r="B8574" s="356">
        <v>1</v>
      </c>
      <c r="C8574" s="357">
        <v>1341.321037145</v>
      </c>
      <c r="D8574" s="357">
        <v>1232.6245354340001</v>
      </c>
      <c r="E8574" s="357">
        <v>11.48295493</v>
      </c>
    </row>
    <row r="8575" spans="1:5">
      <c r="A8575" s="355">
        <f t="shared" si="133"/>
        <v>46015</v>
      </c>
      <c r="B8575" s="356">
        <v>2</v>
      </c>
      <c r="C8575" s="357">
        <v>1321.1589240429996</v>
      </c>
      <c r="D8575" s="357">
        <v>1188.3055773549997</v>
      </c>
      <c r="E8575" s="357">
        <v>11.336231014000003</v>
      </c>
    </row>
    <row r="8576" spans="1:5">
      <c r="A8576" s="355">
        <f t="shared" si="133"/>
        <v>46015</v>
      </c>
      <c r="B8576" s="356">
        <v>3</v>
      </c>
      <c r="C8576" s="357">
        <v>1329.5119532810002</v>
      </c>
      <c r="D8576" s="357">
        <v>1167.2625708329999</v>
      </c>
      <c r="E8576" s="357">
        <v>7.6797984299999991</v>
      </c>
    </row>
    <row r="8577" spans="1:5">
      <c r="A8577" s="355">
        <f t="shared" si="133"/>
        <v>46015</v>
      </c>
      <c r="B8577" s="356">
        <v>4</v>
      </c>
      <c r="C8577" s="357">
        <v>1339.2325923930002</v>
      </c>
      <c r="D8577" s="357">
        <v>1176.7061162249997</v>
      </c>
      <c r="E8577" s="357">
        <v>7.5374058079999973</v>
      </c>
    </row>
    <row r="8578" spans="1:5">
      <c r="A8578" s="355">
        <f t="shared" si="133"/>
        <v>46015</v>
      </c>
      <c r="B8578" s="356">
        <v>5</v>
      </c>
      <c r="C8578" s="357">
        <v>1338.2067139380003</v>
      </c>
      <c r="D8578" s="357">
        <v>1233.7627215339999</v>
      </c>
      <c r="E8578" s="357">
        <v>7.3668055190000015</v>
      </c>
    </row>
    <row r="8579" spans="1:5">
      <c r="A8579" s="355">
        <f t="shared" si="133"/>
        <v>46015</v>
      </c>
      <c r="B8579" s="356">
        <v>6</v>
      </c>
      <c r="C8579" s="357">
        <v>1354.7508404749999</v>
      </c>
      <c r="D8579" s="357">
        <v>1299.2729027349994</v>
      </c>
      <c r="E8579" s="357">
        <v>6.4614523119999996</v>
      </c>
    </row>
    <row r="8580" spans="1:5">
      <c r="A8580" s="355">
        <f t="shared" si="133"/>
        <v>46015</v>
      </c>
      <c r="B8580" s="356">
        <v>7</v>
      </c>
      <c r="C8580" s="357">
        <v>1424.0560009610001</v>
      </c>
      <c r="D8580" s="357">
        <v>1407.0556748229997</v>
      </c>
      <c r="E8580" s="357">
        <v>6.2452120380000009</v>
      </c>
    </row>
    <row r="8581" spans="1:5">
      <c r="A8581" s="355">
        <f t="shared" si="133"/>
        <v>46015</v>
      </c>
      <c r="B8581" s="356">
        <v>8</v>
      </c>
      <c r="C8581" s="357">
        <v>1494.7347140929996</v>
      </c>
      <c r="D8581" s="357">
        <v>1504.6243482240006</v>
      </c>
      <c r="E8581" s="357">
        <v>6.2289993399999997</v>
      </c>
    </row>
    <row r="8582" spans="1:5">
      <c r="A8582" s="355">
        <f t="shared" ref="A8582:A8645" si="134">IF(B8582=0,A8581+1,A8581)</f>
        <v>46015</v>
      </c>
      <c r="B8582" s="356">
        <v>9</v>
      </c>
      <c r="C8582" s="357">
        <v>1498.7274542409998</v>
      </c>
      <c r="D8582" s="357">
        <v>1565.2899515839999</v>
      </c>
      <c r="E8582" s="357">
        <v>6.3894910349999989</v>
      </c>
    </row>
    <row r="8583" spans="1:5">
      <c r="A8583" s="355">
        <f t="shared" si="134"/>
        <v>46015</v>
      </c>
      <c r="B8583" s="356">
        <v>10</v>
      </c>
      <c r="C8583" s="357">
        <v>1547.1586908519998</v>
      </c>
      <c r="D8583" s="357">
        <v>1606.6186225740005</v>
      </c>
      <c r="E8583" s="357">
        <v>6.5381271710000002</v>
      </c>
    </row>
    <row r="8584" spans="1:5">
      <c r="A8584" s="355">
        <f t="shared" si="134"/>
        <v>46015</v>
      </c>
      <c r="B8584" s="356">
        <v>11</v>
      </c>
      <c r="C8584" s="357">
        <v>1488.4339140670002</v>
      </c>
      <c r="D8584" s="357">
        <v>1606.6590197400001</v>
      </c>
      <c r="E8584" s="357">
        <v>6.8602123529999997</v>
      </c>
    </row>
    <row r="8585" spans="1:5">
      <c r="A8585" s="355">
        <f t="shared" si="134"/>
        <v>46015</v>
      </c>
      <c r="B8585" s="356">
        <v>12</v>
      </c>
      <c r="C8585" s="357">
        <v>1430.1184664710004</v>
      </c>
      <c r="D8585" s="357">
        <v>1573.6380173230002</v>
      </c>
      <c r="E8585" s="357">
        <v>6.948836741</v>
      </c>
    </row>
    <row r="8586" spans="1:5">
      <c r="A8586" s="355">
        <f t="shared" si="134"/>
        <v>46015</v>
      </c>
      <c r="B8586" s="356">
        <v>13</v>
      </c>
      <c r="C8586" s="357">
        <v>1418.0727839250003</v>
      </c>
      <c r="D8586" s="357">
        <v>1542.4753009300005</v>
      </c>
      <c r="E8586" s="357">
        <v>6.2352404099999994</v>
      </c>
    </row>
    <row r="8587" spans="1:5">
      <c r="A8587" s="355">
        <f t="shared" si="134"/>
        <v>46015</v>
      </c>
      <c r="B8587" s="356">
        <v>14</v>
      </c>
      <c r="C8587" s="357">
        <v>1407.2338328789999</v>
      </c>
      <c r="D8587" s="357">
        <v>1516.4954575689997</v>
      </c>
      <c r="E8587" s="357">
        <v>6.7380581050000004</v>
      </c>
    </row>
    <row r="8588" spans="1:5">
      <c r="A8588" s="355">
        <f t="shared" si="134"/>
        <v>46015</v>
      </c>
      <c r="B8588" s="356">
        <v>15</v>
      </c>
      <c r="C8588" s="357">
        <v>1422.9296724230003</v>
      </c>
      <c r="D8588" s="357">
        <v>1541.9718159739998</v>
      </c>
      <c r="E8588" s="357">
        <v>6.172878765000001</v>
      </c>
    </row>
    <row r="8589" spans="1:5">
      <c r="A8589" s="355">
        <f t="shared" si="134"/>
        <v>46015</v>
      </c>
      <c r="B8589" s="356">
        <v>16</v>
      </c>
      <c r="C8589" s="357">
        <v>1519.6611474119993</v>
      </c>
      <c r="D8589" s="357">
        <v>1573.3553930999997</v>
      </c>
      <c r="E8589" s="357">
        <v>6.3178407430000023</v>
      </c>
    </row>
    <row r="8590" spans="1:5">
      <c r="A8590" s="355">
        <f t="shared" si="134"/>
        <v>46015</v>
      </c>
      <c r="B8590" s="356">
        <v>17</v>
      </c>
      <c r="C8590" s="357">
        <v>1612.7601219900005</v>
      </c>
      <c r="D8590" s="357">
        <v>1638.9994947299997</v>
      </c>
      <c r="E8590" s="357">
        <v>6.3098751659999985</v>
      </c>
    </row>
    <row r="8591" spans="1:5">
      <c r="A8591" s="355">
        <f t="shared" si="134"/>
        <v>46015</v>
      </c>
      <c r="B8591" s="356">
        <v>18</v>
      </c>
      <c r="C8591" s="357">
        <v>1651.211375099</v>
      </c>
      <c r="D8591" s="357">
        <v>1787.2562527529997</v>
      </c>
      <c r="E8591" s="357">
        <v>6.9473884900000007</v>
      </c>
    </row>
    <row r="8592" spans="1:5">
      <c r="A8592" s="355">
        <f t="shared" si="134"/>
        <v>46015</v>
      </c>
      <c r="B8592" s="356">
        <v>19</v>
      </c>
      <c r="C8592" s="357">
        <v>1599.3263172239997</v>
      </c>
      <c r="D8592" s="357">
        <v>1733.7842510390003</v>
      </c>
      <c r="E8592" s="357">
        <v>6.6954403479999982</v>
      </c>
    </row>
    <row r="8593" spans="1:5">
      <c r="A8593" s="355">
        <f t="shared" si="134"/>
        <v>46015</v>
      </c>
      <c r="B8593" s="356">
        <v>20</v>
      </c>
      <c r="C8593" s="357">
        <v>1476.897681468</v>
      </c>
      <c r="D8593" s="357">
        <v>1627.6474351260003</v>
      </c>
      <c r="E8593" s="357">
        <v>6.7939140360000003</v>
      </c>
    </row>
    <row r="8594" spans="1:5">
      <c r="A8594" s="355">
        <f t="shared" si="134"/>
        <v>46015</v>
      </c>
      <c r="B8594" s="356">
        <v>21</v>
      </c>
      <c r="C8594" s="357">
        <v>1376.1131407760004</v>
      </c>
      <c r="D8594" s="357">
        <v>1527.8240492099999</v>
      </c>
      <c r="E8594" s="357">
        <v>7.0762747480000012</v>
      </c>
    </row>
    <row r="8595" spans="1:5">
      <c r="A8595" s="355">
        <f t="shared" si="134"/>
        <v>46015</v>
      </c>
      <c r="B8595" s="356">
        <v>22</v>
      </c>
      <c r="C8595" s="357">
        <v>1463.6571115580005</v>
      </c>
      <c r="D8595" s="357">
        <v>1466.0101736630006</v>
      </c>
      <c r="E8595" s="357">
        <v>6.9844776660000001</v>
      </c>
    </row>
    <row r="8596" spans="1:5">
      <c r="A8596" s="355">
        <f t="shared" si="134"/>
        <v>46015</v>
      </c>
      <c r="B8596" s="356">
        <v>23</v>
      </c>
      <c r="C8596" s="357">
        <v>1452.5448354250004</v>
      </c>
      <c r="D8596" s="357">
        <v>1394.5311115420006</v>
      </c>
      <c r="E8596" s="357">
        <v>7.0996719799999992</v>
      </c>
    </row>
    <row r="8597" spans="1:5">
      <c r="A8597" s="355">
        <f t="shared" si="134"/>
        <v>46016</v>
      </c>
      <c r="B8597" s="356">
        <v>0</v>
      </c>
      <c r="C8597" s="357">
        <v>1528.8972554809995</v>
      </c>
      <c r="D8597" s="357">
        <v>1314.6818568539995</v>
      </c>
      <c r="E8597" s="357">
        <v>7.0247806480000001</v>
      </c>
    </row>
    <row r="8598" spans="1:5">
      <c r="A8598" s="355">
        <f t="shared" si="134"/>
        <v>46016</v>
      </c>
      <c r="B8598" s="356">
        <v>1</v>
      </c>
      <c r="C8598" s="357">
        <v>1427.7423389820005</v>
      </c>
      <c r="D8598" s="357">
        <v>1211.2381408190004</v>
      </c>
      <c r="E8598" s="357">
        <v>6.9918695370000004</v>
      </c>
    </row>
    <row r="8599" spans="1:5">
      <c r="A8599" s="355">
        <f t="shared" si="134"/>
        <v>46016</v>
      </c>
      <c r="B8599" s="356">
        <v>2</v>
      </c>
      <c r="C8599" s="357">
        <v>1341.7654155359999</v>
      </c>
      <c r="D8599" s="357">
        <v>1132.482955967</v>
      </c>
      <c r="E8599" s="357">
        <v>6.9289492360000002</v>
      </c>
    </row>
    <row r="8600" spans="1:5">
      <c r="A8600" s="355">
        <f t="shared" si="134"/>
        <v>46016</v>
      </c>
      <c r="B8600" s="356">
        <v>3</v>
      </c>
      <c r="C8600" s="357">
        <v>1286.9854373210001</v>
      </c>
      <c r="D8600" s="357">
        <v>1081.2784249629997</v>
      </c>
      <c r="E8600" s="357">
        <v>6.8350900429999992</v>
      </c>
    </row>
    <row r="8601" spans="1:5">
      <c r="A8601" s="355">
        <f t="shared" si="134"/>
        <v>46016</v>
      </c>
      <c r="B8601" s="356">
        <v>4</v>
      </c>
      <c r="C8601" s="357">
        <v>1233.2241277749999</v>
      </c>
      <c r="D8601" s="357">
        <v>1050.6215207169996</v>
      </c>
      <c r="E8601" s="357">
        <v>6.9909641540000012</v>
      </c>
    </row>
    <row r="8602" spans="1:5">
      <c r="A8602" s="355">
        <f t="shared" si="134"/>
        <v>46016</v>
      </c>
      <c r="B8602" s="356">
        <v>5</v>
      </c>
      <c r="C8602" s="357">
        <v>1204.6382742380001</v>
      </c>
      <c r="D8602" s="357">
        <v>1046.4719796039997</v>
      </c>
      <c r="E8602" s="357">
        <v>6.8853183090000005</v>
      </c>
    </row>
    <row r="8603" spans="1:5">
      <c r="A8603" s="355">
        <f t="shared" si="134"/>
        <v>46016</v>
      </c>
      <c r="B8603" s="356">
        <v>6</v>
      </c>
      <c r="C8603" s="357">
        <v>1139.942325061</v>
      </c>
      <c r="D8603" s="357">
        <v>1017.9956713470001</v>
      </c>
      <c r="E8603" s="357">
        <v>6.3232775869999998</v>
      </c>
    </row>
    <row r="8604" spans="1:5">
      <c r="A8604" s="355">
        <f t="shared" si="134"/>
        <v>46016</v>
      </c>
      <c r="B8604" s="356">
        <v>7</v>
      </c>
      <c r="C8604" s="357">
        <v>1132.5942950489994</v>
      </c>
      <c r="D8604" s="357">
        <v>1032.9574998489998</v>
      </c>
      <c r="E8604" s="357">
        <v>6.1446905169999981</v>
      </c>
    </row>
    <row r="8605" spans="1:5">
      <c r="A8605" s="355">
        <f t="shared" si="134"/>
        <v>46016</v>
      </c>
      <c r="B8605" s="356">
        <v>8</v>
      </c>
      <c r="C8605" s="357">
        <v>1191.0460304819997</v>
      </c>
      <c r="D8605" s="357">
        <v>1084.9425823870001</v>
      </c>
      <c r="E8605" s="357">
        <v>6.0754323870000011</v>
      </c>
    </row>
    <row r="8606" spans="1:5">
      <c r="A8606" s="355">
        <f t="shared" si="134"/>
        <v>46016</v>
      </c>
      <c r="B8606" s="356">
        <v>9</v>
      </c>
      <c r="C8606" s="357">
        <v>1260.3362844250003</v>
      </c>
      <c r="D8606" s="357">
        <v>1165.8369614400001</v>
      </c>
      <c r="E8606" s="357">
        <v>6.019246185000001</v>
      </c>
    </row>
    <row r="8607" spans="1:5">
      <c r="A8607" s="355">
        <f t="shared" si="134"/>
        <v>46016</v>
      </c>
      <c r="B8607" s="356">
        <v>10</v>
      </c>
      <c r="C8607" s="357">
        <v>1347.0921963140004</v>
      </c>
      <c r="D8607" s="357">
        <v>1251.4330719890002</v>
      </c>
      <c r="E8607" s="357">
        <v>6.4168367760000002</v>
      </c>
    </row>
    <row r="8608" spans="1:5">
      <c r="A8608" s="355">
        <f t="shared" si="134"/>
        <v>46016</v>
      </c>
      <c r="B8608" s="356">
        <v>11</v>
      </c>
      <c r="C8608" s="357">
        <v>1412.3746675770001</v>
      </c>
      <c r="D8608" s="357">
        <v>1308.9465219039998</v>
      </c>
      <c r="E8608" s="357">
        <v>8.048494539</v>
      </c>
    </row>
    <row r="8609" spans="1:5">
      <c r="A8609" s="355">
        <f t="shared" si="134"/>
        <v>46016</v>
      </c>
      <c r="B8609" s="356">
        <v>12</v>
      </c>
      <c r="C8609" s="357">
        <v>1424.0985377880006</v>
      </c>
      <c r="D8609" s="357">
        <v>1332.2151164640006</v>
      </c>
      <c r="E8609" s="357">
        <v>9.0158434560000007</v>
      </c>
    </row>
    <row r="8610" spans="1:5">
      <c r="A8610" s="355">
        <f t="shared" si="134"/>
        <v>46016</v>
      </c>
      <c r="B8610" s="356">
        <v>13</v>
      </c>
      <c r="C8610" s="357">
        <v>1440.0858038710001</v>
      </c>
      <c r="D8610" s="357">
        <v>1342.5273675420005</v>
      </c>
      <c r="E8610" s="357">
        <v>8.1925773699999986</v>
      </c>
    </row>
    <row r="8611" spans="1:5">
      <c r="A8611" s="355">
        <f t="shared" si="134"/>
        <v>46016</v>
      </c>
      <c r="B8611" s="356">
        <v>14</v>
      </c>
      <c r="C8611" s="357">
        <v>1445.2567266299998</v>
      </c>
      <c r="D8611" s="357">
        <v>1336.932417389</v>
      </c>
      <c r="E8611" s="357">
        <v>8.9918561119999989</v>
      </c>
    </row>
    <row r="8612" spans="1:5">
      <c r="A8612" s="355">
        <f t="shared" si="134"/>
        <v>46016</v>
      </c>
      <c r="B8612" s="356">
        <v>15</v>
      </c>
      <c r="C8612" s="357">
        <v>1458.6599770370008</v>
      </c>
      <c r="D8612" s="357">
        <v>1324.488921408999</v>
      </c>
      <c r="E8612" s="357">
        <v>7.3786135430000011</v>
      </c>
    </row>
    <row r="8613" spans="1:5">
      <c r="A8613" s="355">
        <f t="shared" si="134"/>
        <v>46016</v>
      </c>
      <c r="B8613" s="356">
        <v>16</v>
      </c>
      <c r="C8613" s="357">
        <v>1488.695032414</v>
      </c>
      <c r="D8613" s="357">
        <v>1352.2498508379999</v>
      </c>
      <c r="E8613" s="357">
        <v>7.8065404769999986</v>
      </c>
    </row>
    <row r="8614" spans="1:5">
      <c r="A8614" s="355">
        <f t="shared" si="134"/>
        <v>46016</v>
      </c>
      <c r="B8614" s="356">
        <v>17</v>
      </c>
      <c r="C8614" s="357">
        <v>1590.947773972</v>
      </c>
      <c r="D8614" s="357">
        <v>1422.5003059789999</v>
      </c>
      <c r="E8614" s="357">
        <v>9.4174060590000011</v>
      </c>
    </row>
    <row r="8615" spans="1:5">
      <c r="A8615" s="355">
        <f t="shared" si="134"/>
        <v>46016</v>
      </c>
      <c r="B8615" s="356">
        <v>18</v>
      </c>
      <c r="C8615" s="357">
        <v>1650.0266343280005</v>
      </c>
      <c r="D8615" s="357">
        <v>1589.1303272350001</v>
      </c>
      <c r="E8615" s="357">
        <v>9.3393715180000001</v>
      </c>
    </row>
    <row r="8616" spans="1:5">
      <c r="A8616" s="355">
        <f t="shared" si="134"/>
        <v>46016</v>
      </c>
      <c r="B8616" s="356">
        <v>19</v>
      </c>
      <c r="C8616" s="357">
        <v>1648.923784414</v>
      </c>
      <c r="D8616" s="357">
        <v>1593.7024191950002</v>
      </c>
      <c r="E8616" s="357">
        <v>9.244936469999999</v>
      </c>
    </row>
    <row r="8617" spans="1:5">
      <c r="A8617" s="355">
        <f t="shared" si="134"/>
        <v>46016</v>
      </c>
      <c r="B8617" s="356">
        <v>20</v>
      </c>
      <c r="C8617" s="357">
        <v>1612.1065684780003</v>
      </c>
      <c r="D8617" s="357">
        <v>1536.4896379499994</v>
      </c>
      <c r="E8617" s="357">
        <v>8.7424595780000001</v>
      </c>
    </row>
    <row r="8618" spans="1:5">
      <c r="A8618" s="355">
        <f t="shared" si="134"/>
        <v>46016</v>
      </c>
      <c r="B8618" s="356">
        <v>21</v>
      </c>
      <c r="C8618" s="357">
        <v>1496.9195872759997</v>
      </c>
      <c r="D8618" s="357">
        <v>1424.8533390580003</v>
      </c>
      <c r="E8618" s="357">
        <v>9.4142600489999992</v>
      </c>
    </row>
    <row r="8619" spans="1:5">
      <c r="A8619" s="355">
        <f t="shared" si="134"/>
        <v>46016</v>
      </c>
      <c r="B8619" s="356">
        <v>22</v>
      </c>
      <c r="C8619" s="357">
        <v>1530.8211477859993</v>
      </c>
      <c r="D8619" s="357">
        <v>1315.1729839019999</v>
      </c>
      <c r="E8619" s="357">
        <v>10.437146994000001</v>
      </c>
    </row>
    <row r="8620" spans="1:5">
      <c r="A8620" s="355">
        <f t="shared" si="134"/>
        <v>46016</v>
      </c>
      <c r="B8620" s="356">
        <v>23</v>
      </c>
      <c r="C8620" s="357">
        <v>1405.0698379089995</v>
      </c>
      <c r="D8620" s="357">
        <v>1188.1448381959999</v>
      </c>
      <c r="E8620" s="357">
        <v>9.8280907829999986</v>
      </c>
    </row>
    <row r="8621" spans="1:5">
      <c r="A8621" s="355">
        <f t="shared" si="134"/>
        <v>46017</v>
      </c>
      <c r="B8621" s="356">
        <v>0</v>
      </c>
      <c r="C8621" s="357">
        <v>1292.2246055820001</v>
      </c>
      <c r="D8621" s="357">
        <v>1098.3121606719999</v>
      </c>
      <c r="E8621" s="357">
        <v>10.046790409</v>
      </c>
    </row>
    <row r="8622" spans="1:5">
      <c r="A8622" s="355">
        <f t="shared" si="134"/>
        <v>46017</v>
      </c>
      <c r="B8622" s="356">
        <v>1</v>
      </c>
      <c r="C8622" s="357">
        <v>1242.3539197600001</v>
      </c>
      <c r="D8622" s="357">
        <v>1049.0897011799998</v>
      </c>
      <c r="E8622" s="357">
        <v>12.832427212999997</v>
      </c>
    </row>
    <row r="8623" spans="1:5">
      <c r="A8623" s="355">
        <f t="shared" si="134"/>
        <v>46017</v>
      </c>
      <c r="B8623" s="356">
        <v>2</v>
      </c>
      <c r="C8623" s="357">
        <v>1221.4339391799997</v>
      </c>
      <c r="D8623" s="357">
        <v>1020.0852129039999</v>
      </c>
      <c r="E8623" s="357">
        <v>12.007493220000001</v>
      </c>
    </row>
    <row r="8624" spans="1:5">
      <c r="A8624" s="355">
        <f t="shared" si="134"/>
        <v>46017</v>
      </c>
      <c r="B8624" s="356">
        <v>3</v>
      </c>
      <c r="C8624" s="357">
        <v>1211.9166922019999</v>
      </c>
      <c r="D8624" s="357">
        <v>1016.6280528949999</v>
      </c>
      <c r="E8624" s="357">
        <v>11.227234447999999</v>
      </c>
    </row>
    <row r="8625" spans="1:5">
      <c r="A8625" s="355">
        <f t="shared" si="134"/>
        <v>46017</v>
      </c>
      <c r="B8625" s="356">
        <v>4</v>
      </c>
      <c r="C8625" s="357">
        <v>1240.9654222990002</v>
      </c>
      <c r="D8625" s="357">
        <v>1045.3704128959998</v>
      </c>
      <c r="E8625" s="357">
        <v>12.279541588999999</v>
      </c>
    </row>
    <row r="8626" spans="1:5">
      <c r="A8626" s="355">
        <f t="shared" si="134"/>
        <v>46017</v>
      </c>
      <c r="B8626" s="356">
        <v>5</v>
      </c>
      <c r="C8626" s="357">
        <v>1264.8622175939997</v>
      </c>
      <c r="D8626" s="357">
        <v>1122.1827209829999</v>
      </c>
      <c r="E8626" s="357">
        <v>11.990401871999998</v>
      </c>
    </row>
    <row r="8627" spans="1:5">
      <c r="A8627" s="355">
        <f t="shared" si="134"/>
        <v>46017</v>
      </c>
      <c r="B8627" s="356">
        <v>6</v>
      </c>
      <c r="C8627" s="357">
        <v>1327.9148453710002</v>
      </c>
      <c r="D8627" s="357">
        <v>1223.7545081369999</v>
      </c>
      <c r="E8627" s="357">
        <v>14.677435695000002</v>
      </c>
    </row>
    <row r="8628" spans="1:5">
      <c r="A8628" s="355">
        <f t="shared" si="134"/>
        <v>46017</v>
      </c>
      <c r="B8628" s="356">
        <v>7</v>
      </c>
      <c r="C8628" s="357">
        <v>1410.6270998429998</v>
      </c>
      <c r="D8628" s="357">
        <v>1368.2999045350002</v>
      </c>
      <c r="E8628" s="357">
        <v>13.978586399999999</v>
      </c>
    </row>
    <row r="8629" spans="1:5">
      <c r="A8629" s="355">
        <f t="shared" si="134"/>
        <v>46017</v>
      </c>
      <c r="B8629" s="356">
        <v>8</v>
      </c>
      <c r="C8629" s="357">
        <v>1550.1702585389999</v>
      </c>
      <c r="D8629" s="357">
        <v>1497.4992368410003</v>
      </c>
      <c r="E8629" s="357">
        <v>12.806091398000001</v>
      </c>
    </row>
    <row r="8630" spans="1:5">
      <c r="A8630" s="355">
        <f t="shared" si="134"/>
        <v>46017</v>
      </c>
      <c r="B8630" s="356">
        <v>9</v>
      </c>
      <c r="C8630" s="357">
        <v>1655.8215562230002</v>
      </c>
      <c r="D8630" s="357">
        <v>1597.7807393329999</v>
      </c>
      <c r="E8630" s="357">
        <v>12.664741177000002</v>
      </c>
    </row>
    <row r="8631" spans="1:5">
      <c r="A8631" s="355">
        <f t="shared" si="134"/>
        <v>46017</v>
      </c>
      <c r="B8631" s="356">
        <v>10</v>
      </c>
      <c r="C8631" s="357">
        <v>1663.0620787439998</v>
      </c>
      <c r="D8631" s="357">
        <v>1660.7656393219995</v>
      </c>
      <c r="E8631" s="357">
        <v>13.543664171</v>
      </c>
    </row>
    <row r="8632" spans="1:5">
      <c r="A8632" s="355">
        <f t="shared" si="134"/>
        <v>46017</v>
      </c>
      <c r="B8632" s="356">
        <v>11</v>
      </c>
      <c r="C8632" s="357">
        <v>1701.9880784869993</v>
      </c>
      <c r="D8632" s="357">
        <v>1713.4824077030003</v>
      </c>
      <c r="E8632" s="357">
        <v>14.716735799999999</v>
      </c>
    </row>
    <row r="8633" spans="1:5">
      <c r="A8633" s="355">
        <f t="shared" si="134"/>
        <v>46017</v>
      </c>
      <c r="B8633" s="356">
        <v>12</v>
      </c>
      <c r="C8633" s="357">
        <v>1728.3794286939999</v>
      </c>
      <c r="D8633" s="357">
        <v>1737.8259138689998</v>
      </c>
      <c r="E8633" s="357">
        <v>15.061513525999999</v>
      </c>
    </row>
    <row r="8634" spans="1:5">
      <c r="A8634" s="355">
        <f t="shared" si="134"/>
        <v>46017</v>
      </c>
      <c r="B8634" s="356">
        <v>13</v>
      </c>
      <c r="C8634" s="357">
        <v>1713.9832999409994</v>
      </c>
      <c r="D8634" s="357">
        <v>1715.4244917430001</v>
      </c>
      <c r="E8634" s="357">
        <v>14.838822818999999</v>
      </c>
    </row>
    <row r="8635" spans="1:5">
      <c r="A8635" s="355">
        <f t="shared" si="134"/>
        <v>46017</v>
      </c>
      <c r="B8635" s="356">
        <v>14</v>
      </c>
      <c r="C8635" s="357">
        <v>1718.5552444180009</v>
      </c>
      <c r="D8635" s="357">
        <v>1722.3869503830001</v>
      </c>
      <c r="E8635" s="357">
        <v>15.119829284999998</v>
      </c>
    </row>
    <row r="8636" spans="1:5">
      <c r="A8636" s="355">
        <f t="shared" si="134"/>
        <v>46017</v>
      </c>
      <c r="B8636" s="356">
        <v>15</v>
      </c>
      <c r="C8636" s="357">
        <v>1699.8375409190007</v>
      </c>
      <c r="D8636" s="357">
        <v>1718.470374046</v>
      </c>
      <c r="E8636" s="357">
        <v>15.662272206999999</v>
      </c>
    </row>
    <row r="8637" spans="1:5">
      <c r="A8637" s="355">
        <f t="shared" si="134"/>
        <v>46017</v>
      </c>
      <c r="B8637" s="356">
        <v>16</v>
      </c>
      <c r="C8637" s="357">
        <v>1673.5761787069996</v>
      </c>
      <c r="D8637" s="357">
        <v>1732.9069894029997</v>
      </c>
      <c r="E8637" s="357">
        <v>19.070757086</v>
      </c>
    </row>
    <row r="8638" spans="1:5">
      <c r="A8638" s="355">
        <f t="shared" si="134"/>
        <v>46017</v>
      </c>
      <c r="B8638" s="356">
        <v>17</v>
      </c>
      <c r="C8638" s="357">
        <v>1694.6100887960004</v>
      </c>
      <c r="D8638" s="357">
        <v>1766.7277266369997</v>
      </c>
      <c r="E8638" s="357">
        <v>14.210856996000002</v>
      </c>
    </row>
    <row r="8639" spans="1:5">
      <c r="A8639" s="355">
        <f t="shared" si="134"/>
        <v>46017</v>
      </c>
      <c r="B8639" s="356">
        <v>18</v>
      </c>
      <c r="C8639" s="357">
        <v>1754.8565894440003</v>
      </c>
      <c r="D8639" s="357">
        <v>1883.891686536</v>
      </c>
      <c r="E8639" s="357">
        <v>12.529796263000001</v>
      </c>
    </row>
    <row r="8640" spans="1:5">
      <c r="A8640" s="355">
        <f t="shared" si="134"/>
        <v>46017</v>
      </c>
      <c r="B8640" s="356">
        <v>19</v>
      </c>
      <c r="C8640" s="357">
        <v>1733.8336796099998</v>
      </c>
      <c r="D8640" s="357">
        <v>1866.752740121</v>
      </c>
      <c r="E8640" s="357">
        <v>15.201896262</v>
      </c>
    </row>
    <row r="8641" spans="1:5">
      <c r="A8641" s="355">
        <f t="shared" si="134"/>
        <v>46017</v>
      </c>
      <c r="B8641" s="356">
        <v>20</v>
      </c>
      <c r="C8641" s="357">
        <v>1684.5962719829997</v>
      </c>
      <c r="D8641" s="357">
        <v>1785.2588896710001</v>
      </c>
      <c r="E8641" s="357">
        <v>16.242304764</v>
      </c>
    </row>
    <row r="8642" spans="1:5">
      <c r="A8642" s="355">
        <f t="shared" si="134"/>
        <v>46017</v>
      </c>
      <c r="B8642" s="356">
        <v>21</v>
      </c>
      <c r="C8642" s="357">
        <v>1592.7943551249994</v>
      </c>
      <c r="D8642" s="357">
        <v>1638.7749949860004</v>
      </c>
      <c r="E8642" s="357">
        <v>18.087765347000001</v>
      </c>
    </row>
    <row r="8643" spans="1:5">
      <c r="A8643" s="355">
        <f t="shared" si="134"/>
        <v>46017</v>
      </c>
      <c r="B8643" s="356">
        <v>22</v>
      </c>
      <c r="C8643" s="357">
        <v>1536.4463354549996</v>
      </c>
      <c r="D8643" s="357">
        <v>1500.6585531440001</v>
      </c>
      <c r="E8643" s="357">
        <v>16.509882402999995</v>
      </c>
    </row>
    <row r="8644" spans="1:5">
      <c r="A8644" s="355">
        <f t="shared" si="134"/>
        <v>46017</v>
      </c>
      <c r="B8644" s="356">
        <v>23</v>
      </c>
      <c r="C8644" s="357">
        <v>1336.8709537539999</v>
      </c>
      <c r="D8644" s="357">
        <v>1347.0720004289994</v>
      </c>
      <c r="E8644" s="357">
        <v>14.267001100000002</v>
      </c>
    </row>
    <row r="8645" spans="1:5">
      <c r="A8645" s="355">
        <f t="shared" si="134"/>
        <v>46018</v>
      </c>
      <c r="B8645" s="356">
        <v>0</v>
      </c>
      <c r="C8645" s="357">
        <v>1355.1613613950003</v>
      </c>
      <c r="D8645" s="357">
        <v>1235.258652921</v>
      </c>
      <c r="E8645" s="357">
        <v>12.171846218999995</v>
      </c>
    </row>
    <row r="8646" spans="1:5">
      <c r="A8646" s="355">
        <f t="shared" ref="A8646:A8709" si="135">IF(B8646=0,A8645+1,A8645)</f>
        <v>46018</v>
      </c>
      <c r="B8646" s="356">
        <v>1</v>
      </c>
      <c r="C8646" s="357">
        <v>1332.9810922390006</v>
      </c>
      <c r="D8646" s="357">
        <v>1171.9334012039999</v>
      </c>
      <c r="E8646" s="357">
        <v>11.105074054000001</v>
      </c>
    </row>
    <row r="8647" spans="1:5">
      <c r="A8647" s="355">
        <f t="shared" si="135"/>
        <v>46018</v>
      </c>
      <c r="B8647" s="356">
        <v>2</v>
      </c>
      <c r="C8647" s="357">
        <v>1283.6264847910002</v>
      </c>
      <c r="D8647" s="357">
        <v>1138.0372200240001</v>
      </c>
      <c r="E8647" s="357">
        <v>10.579536034999999</v>
      </c>
    </row>
    <row r="8648" spans="1:5">
      <c r="A8648" s="355">
        <f t="shared" si="135"/>
        <v>46018</v>
      </c>
      <c r="B8648" s="356">
        <v>3</v>
      </c>
      <c r="C8648" s="357">
        <v>1274.6703583250001</v>
      </c>
      <c r="D8648" s="357">
        <v>1129.890343365</v>
      </c>
      <c r="E8648" s="357">
        <v>11.341356590999998</v>
      </c>
    </row>
    <row r="8649" spans="1:5">
      <c r="A8649" s="355">
        <f t="shared" si="135"/>
        <v>46018</v>
      </c>
      <c r="B8649" s="356">
        <v>4</v>
      </c>
      <c r="C8649" s="357">
        <v>1254.0440587380003</v>
      </c>
      <c r="D8649" s="357">
        <v>1153.0229630719994</v>
      </c>
      <c r="E8649" s="357">
        <v>11.686223355999999</v>
      </c>
    </row>
    <row r="8650" spans="1:5">
      <c r="A8650" s="355">
        <f t="shared" si="135"/>
        <v>46018</v>
      </c>
      <c r="B8650" s="356">
        <v>5</v>
      </c>
      <c r="C8650" s="357">
        <v>1308.4308145749994</v>
      </c>
      <c r="D8650" s="357">
        <v>1216.8214898789997</v>
      </c>
      <c r="E8650" s="357">
        <v>10.624178705000002</v>
      </c>
    </row>
    <row r="8651" spans="1:5">
      <c r="A8651" s="355">
        <f t="shared" si="135"/>
        <v>46018</v>
      </c>
      <c r="B8651" s="356">
        <v>6</v>
      </c>
      <c r="C8651" s="357">
        <v>1385.0387487030005</v>
      </c>
      <c r="D8651" s="357">
        <v>1286.5420209649999</v>
      </c>
      <c r="E8651" s="357">
        <v>12.458842434999998</v>
      </c>
    </row>
    <row r="8652" spans="1:5">
      <c r="A8652" s="355">
        <f t="shared" si="135"/>
        <v>46018</v>
      </c>
      <c r="B8652" s="356">
        <v>7</v>
      </c>
      <c r="C8652" s="357">
        <v>1502.1915747309999</v>
      </c>
      <c r="D8652" s="357">
        <v>1409.7269865499998</v>
      </c>
      <c r="E8652" s="357">
        <v>11.052328122</v>
      </c>
    </row>
    <row r="8653" spans="1:5">
      <c r="A8653" s="355">
        <f t="shared" si="135"/>
        <v>46018</v>
      </c>
      <c r="B8653" s="356">
        <v>8</v>
      </c>
      <c r="C8653" s="357">
        <v>1549.7506806250005</v>
      </c>
      <c r="D8653" s="357">
        <v>1520.0136265500003</v>
      </c>
      <c r="E8653" s="357">
        <v>9.2420365540000002</v>
      </c>
    </row>
    <row r="8654" spans="1:5">
      <c r="A8654" s="355">
        <f t="shared" si="135"/>
        <v>46018</v>
      </c>
      <c r="B8654" s="356">
        <v>9</v>
      </c>
      <c r="C8654" s="357">
        <v>1566.7202386529998</v>
      </c>
      <c r="D8654" s="357">
        <v>1608.0568780639996</v>
      </c>
      <c r="E8654" s="357">
        <v>7.3847457259999993</v>
      </c>
    </row>
    <row r="8655" spans="1:5">
      <c r="A8655" s="355">
        <f t="shared" si="135"/>
        <v>46018</v>
      </c>
      <c r="B8655" s="356">
        <v>10</v>
      </c>
      <c r="C8655" s="357">
        <v>1578.7913406529999</v>
      </c>
      <c r="D8655" s="357">
        <v>1647.7413111049996</v>
      </c>
      <c r="E8655" s="357">
        <v>6.6519335129999995</v>
      </c>
    </row>
    <row r="8656" spans="1:5">
      <c r="A8656" s="355">
        <f t="shared" si="135"/>
        <v>46018</v>
      </c>
      <c r="B8656" s="356">
        <v>11</v>
      </c>
      <c r="C8656" s="357">
        <v>1600.0731659620003</v>
      </c>
      <c r="D8656" s="357">
        <v>1670.6979918530003</v>
      </c>
      <c r="E8656" s="357">
        <v>6.0347784290000002</v>
      </c>
    </row>
    <row r="8657" spans="1:5">
      <c r="A8657" s="355">
        <f t="shared" si="135"/>
        <v>46018</v>
      </c>
      <c r="B8657" s="356">
        <v>12</v>
      </c>
      <c r="C8657" s="357">
        <v>1589.7923764949994</v>
      </c>
      <c r="D8657" s="357">
        <v>1657.0403696590004</v>
      </c>
      <c r="E8657" s="357">
        <v>6.0296500389999999</v>
      </c>
    </row>
    <row r="8658" spans="1:5">
      <c r="A8658" s="355">
        <f t="shared" si="135"/>
        <v>46018</v>
      </c>
      <c r="B8658" s="356">
        <v>13</v>
      </c>
      <c r="C8658" s="357">
        <v>1607.6847913270003</v>
      </c>
      <c r="D8658" s="357">
        <v>1643.5279147220003</v>
      </c>
      <c r="E8658" s="357">
        <v>6.0933285230000003</v>
      </c>
    </row>
    <row r="8659" spans="1:5">
      <c r="A8659" s="355">
        <f t="shared" si="135"/>
        <v>46018</v>
      </c>
      <c r="B8659" s="356">
        <v>14</v>
      </c>
      <c r="C8659" s="357">
        <v>1610.0611704930002</v>
      </c>
      <c r="D8659" s="357">
        <v>1637.6869536490003</v>
      </c>
      <c r="E8659" s="357">
        <v>6.7290775139999992</v>
      </c>
    </row>
    <row r="8660" spans="1:5">
      <c r="A8660" s="355">
        <f t="shared" si="135"/>
        <v>46018</v>
      </c>
      <c r="B8660" s="356">
        <v>15</v>
      </c>
      <c r="C8660" s="357">
        <v>1632.1422273629994</v>
      </c>
      <c r="D8660" s="357">
        <v>1647.6943230979996</v>
      </c>
      <c r="E8660" s="357">
        <v>7.1854161140000006</v>
      </c>
    </row>
    <row r="8661" spans="1:5">
      <c r="A8661" s="355">
        <f t="shared" si="135"/>
        <v>46018</v>
      </c>
      <c r="B8661" s="356">
        <v>16</v>
      </c>
      <c r="C8661" s="357">
        <v>1679.221514461</v>
      </c>
      <c r="D8661" s="357">
        <v>1661.5337862009997</v>
      </c>
      <c r="E8661" s="357">
        <v>6.9507953470000006</v>
      </c>
    </row>
    <row r="8662" spans="1:5">
      <c r="A8662" s="355">
        <f t="shared" si="135"/>
        <v>46018</v>
      </c>
      <c r="B8662" s="356">
        <v>17</v>
      </c>
      <c r="C8662" s="357">
        <v>1749.7448725020008</v>
      </c>
      <c r="D8662" s="357">
        <v>1720.947043184</v>
      </c>
      <c r="E8662" s="357">
        <v>7.2515624819999998</v>
      </c>
    </row>
    <row r="8663" spans="1:5">
      <c r="A8663" s="355">
        <f t="shared" si="135"/>
        <v>46018</v>
      </c>
      <c r="B8663" s="356">
        <v>18</v>
      </c>
      <c r="C8663" s="357">
        <v>1764.2117306369996</v>
      </c>
      <c r="D8663" s="357">
        <v>1885.4832868370004</v>
      </c>
      <c r="E8663" s="357">
        <v>7.2829951190000006</v>
      </c>
    </row>
    <row r="8664" spans="1:5">
      <c r="A8664" s="355">
        <f t="shared" si="135"/>
        <v>46018</v>
      </c>
      <c r="B8664" s="356">
        <v>19</v>
      </c>
      <c r="C8664" s="357">
        <v>1734.7229289590002</v>
      </c>
      <c r="D8664" s="357">
        <v>1879.0135609569995</v>
      </c>
      <c r="E8664" s="357">
        <v>7.4342482029999992</v>
      </c>
    </row>
    <row r="8665" spans="1:5">
      <c r="A8665" s="355">
        <f t="shared" si="135"/>
        <v>46018</v>
      </c>
      <c r="B8665" s="356">
        <v>20</v>
      </c>
      <c r="C8665" s="357">
        <v>1648.3365166589999</v>
      </c>
      <c r="D8665" s="357">
        <v>1795.8601343380003</v>
      </c>
      <c r="E8665" s="357">
        <v>7.717189696000001</v>
      </c>
    </row>
    <row r="8666" spans="1:5">
      <c r="A8666" s="355">
        <f t="shared" si="135"/>
        <v>46018</v>
      </c>
      <c r="B8666" s="356">
        <v>21</v>
      </c>
      <c r="C8666" s="357">
        <v>1564.8600301769998</v>
      </c>
      <c r="D8666" s="357">
        <v>1654.6468968820002</v>
      </c>
      <c r="E8666" s="357">
        <v>7.3364857050000003</v>
      </c>
    </row>
    <row r="8667" spans="1:5">
      <c r="A8667" s="355">
        <f t="shared" si="135"/>
        <v>46018</v>
      </c>
      <c r="B8667" s="356">
        <v>22</v>
      </c>
      <c r="C8667" s="357">
        <v>1614.4929099999997</v>
      </c>
      <c r="D8667" s="357">
        <v>1516.7850086669998</v>
      </c>
      <c r="E8667" s="357">
        <v>7.194451374999999</v>
      </c>
    </row>
    <row r="8668" spans="1:5">
      <c r="A8668" s="355">
        <f t="shared" si="135"/>
        <v>46018</v>
      </c>
      <c r="B8668" s="356">
        <v>23</v>
      </c>
      <c r="C8668" s="357">
        <v>1448.0791168679998</v>
      </c>
      <c r="D8668" s="357">
        <v>1359.215218238</v>
      </c>
      <c r="E8668" s="357">
        <v>7.8596835289999998</v>
      </c>
    </row>
    <row r="8669" spans="1:5">
      <c r="A8669" s="355">
        <f t="shared" si="135"/>
        <v>46019</v>
      </c>
      <c r="B8669" s="356">
        <v>0</v>
      </c>
      <c r="C8669" s="357">
        <v>1340.4798167030003</v>
      </c>
      <c r="D8669" s="357">
        <v>1245.3491076189998</v>
      </c>
      <c r="E8669" s="357">
        <v>7.4649420950000014</v>
      </c>
    </row>
    <row r="8670" spans="1:5">
      <c r="A8670" s="355">
        <f t="shared" si="135"/>
        <v>46019</v>
      </c>
      <c r="B8670" s="356">
        <v>1</v>
      </c>
      <c r="C8670" s="357">
        <v>1280.1602081610004</v>
      </c>
      <c r="D8670" s="357">
        <v>1180.942086385</v>
      </c>
      <c r="E8670" s="357">
        <v>7.1752119120000009</v>
      </c>
    </row>
    <row r="8671" spans="1:5">
      <c r="A8671" s="355">
        <f t="shared" si="135"/>
        <v>46019</v>
      </c>
      <c r="B8671" s="356">
        <v>2</v>
      </c>
      <c r="C8671" s="357">
        <v>1259.7993410690001</v>
      </c>
      <c r="D8671" s="357">
        <v>1148.1210989850001</v>
      </c>
      <c r="E8671" s="357">
        <v>7.3388683079999986</v>
      </c>
    </row>
    <row r="8672" spans="1:5">
      <c r="A8672" s="355">
        <f t="shared" si="135"/>
        <v>46019</v>
      </c>
      <c r="B8672" s="356">
        <v>3</v>
      </c>
      <c r="C8672" s="357">
        <v>1233.6795892149994</v>
      </c>
      <c r="D8672" s="357">
        <v>1125.6008854069999</v>
      </c>
      <c r="E8672" s="357">
        <v>7.3355560500000019</v>
      </c>
    </row>
    <row r="8673" spans="1:5">
      <c r="A8673" s="355">
        <f t="shared" si="135"/>
        <v>46019</v>
      </c>
      <c r="B8673" s="356">
        <v>4</v>
      </c>
      <c r="C8673" s="357">
        <v>1230.5446080990002</v>
      </c>
      <c r="D8673" s="357">
        <v>1139.2270002580001</v>
      </c>
      <c r="E8673" s="357">
        <v>7.1002185880000015</v>
      </c>
    </row>
    <row r="8674" spans="1:5">
      <c r="A8674" s="355">
        <f t="shared" si="135"/>
        <v>46019</v>
      </c>
      <c r="B8674" s="356">
        <v>5</v>
      </c>
      <c r="C8674" s="357">
        <v>1261.2828316329999</v>
      </c>
      <c r="D8674" s="357">
        <v>1191.8147079890002</v>
      </c>
      <c r="E8674" s="357">
        <v>6.9434082530000003</v>
      </c>
    </row>
    <row r="8675" spans="1:5">
      <c r="A8675" s="355">
        <f t="shared" si="135"/>
        <v>46019</v>
      </c>
      <c r="B8675" s="356">
        <v>6</v>
      </c>
      <c r="C8675" s="357">
        <v>1276.7726365020001</v>
      </c>
      <c r="D8675" s="357">
        <v>1213.1593412540001</v>
      </c>
      <c r="E8675" s="357">
        <v>6.1803105479999996</v>
      </c>
    </row>
    <row r="8676" spans="1:5">
      <c r="A8676" s="355">
        <f t="shared" si="135"/>
        <v>46019</v>
      </c>
      <c r="B8676" s="356">
        <v>7</v>
      </c>
      <c r="C8676" s="357">
        <v>1354.2394922949998</v>
      </c>
      <c r="D8676" s="357">
        <v>1303.577037256</v>
      </c>
      <c r="E8676" s="357">
        <v>5.399169616</v>
      </c>
    </row>
    <row r="8677" spans="1:5">
      <c r="A8677" s="355">
        <f t="shared" si="135"/>
        <v>46019</v>
      </c>
      <c r="B8677" s="356">
        <v>8</v>
      </c>
      <c r="C8677" s="357">
        <v>1454.7519052529999</v>
      </c>
      <c r="D8677" s="357">
        <v>1397.0689142809999</v>
      </c>
      <c r="E8677" s="357">
        <v>5.429499699</v>
      </c>
    </row>
    <row r="8678" spans="1:5">
      <c r="A8678" s="355">
        <f t="shared" si="135"/>
        <v>46019</v>
      </c>
      <c r="B8678" s="356">
        <v>9</v>
      </c>
      <c r="C8678" s="357">
        <v>1437.0002634080006</v>
      </c>
      <c r="D8678" s="357">
        <v>1452.7157440179999</v>
      </c>
      <c r="E8678" s="357">
        <v>4.9021072939999994</v>
      </c>
    </row>
    <row r="8679" spans="1:5">
      <c r="A8679" s="355">
        <f t="shared" si="135"/>
        <v>46019</v>
      </c>
      <c r="B8679" s="356">
        <v>10</v>
      </c>
      <c r="C8679" s="357">
        <v>1436.5825336089999</v>
      </c>
      <c r="D8679" s="357">
        <v>1504.9760694649999</v>
      </c>
      <c r="E8679" s="357">
        <v>4.9066701379999991</v>
      </c>
    </row>
    <row r="8680" spans="1:5">
      <c r="A8680" s="355">
        <f t="shared" si="135"/>
        <v>46019</v>
      </c>
      <c r="B8680" s="356">
        <v>11</v>
      </c>
      <c r="C8680" s="357">
        <v>1435.3101885220001</v>
      </c>
      <c r="D8680" s="357">
        <v>1525.4736823950004</v>
      </c>
      <c r="E8680" s="357">
        <v>5.0690897539999993</v>
      </c>
    </row>
    <row r="8681" spans="1:5">
      <c r="A8681" s="355">
        <f t="shared" si="135"/>
        <v>46019</v>
      </c>
      <c r="B8681" s="356">
        <v>12</v>
      </c>
      <c r="C8681" s="357">
        <v>1493.601196288</v>
      </c>
      <c r="D8681" s="357">
        <v>1538.6144954000001</v>
      </c>
      <c r="E8681" s="357">
        <v>5.0444793610000005</v>
      </c>
    </row>
    <row r="8682" spans="1:5">
      <c r="A8682" s="355">
        <f t="shared" si="135"/>
        <v>46019</v>
      </c>
      <c r="B8682" s="356">
        <v>13</v>
      </c>
      <c r="C8682" s="357">
        <v>1539.682719291</v>
      </c>
      <c r="D8682" s="357">
        <v>1542.7841485679999</v>
      </c>
      <c r="E8682" s="357">
        <v>5.3975820650000008</v>
      </c>
    </row>
    <row r="8683" spans="1:5">
      <c r="A8683" s="355">
        <f t="shared" si="135"/>
        <v>46019</v>
      </c>
      <c r="B8683" s="356">
        <v>14</v>
      </c>
      <c r="C8683" s="357">
        <v>1636.5417964579995</v>
      </c>
      <c r="D8683" s="357">
        <v>1554.7048592240008</v>
      </c>
      <c r="E8683" s="357">
        <v>5.4478319040000001</v>
      </c>
    </row>
    <row r="8684" spans="1:5">
      <c r="A8684" s="355">
        <f t="shared" si="135"/>
        <v>46019</v>
      </c>
      <c r="B8684" s="356">
        <v>15</v>
      </c>
      <c r="C8684" s="357">
        <v>1648.3354913600001</v>
      </c>
      <c r="D8684" s="357">
        <v>1564.2900129049999</v>
      </c>
      <c r="E8684" s="357">
        <v>5.6017230910000011</v>
      </c>
    </row>
    <row r="8685" spans="1:5">
      <c r="A8685" s="355">
        <f t="shared" si="135"/>
        <v>46019</v>
      </c>
      <c r="B8685" s="356">
        <v>16</v>
      </c>
      <c r="C8685" s="357">
        <v>1647.8270446850004</v>
      </c>
      <c r="D8685" s="357">
        <v>1578.3013170720001</v>
      </c>
      <c r="E8685" s="357">
        <v>7.0913637810000001</v>
      </c>
    </row>
    <row r="8686" spans="1:5">
      <c r="A8686" s="355">
        <f t="shared" si="135"/>
        <v>46019</v>
      </c>
      <c r="B8686" s="356">
        <v>17</v>
      </c>
      <c r="C8686" s="357">
        <v>1678.7063754799997</v>
      </c>
      <c r="D8686" s="357">
        <v>1629.706156469</v>
      </c>
      <c r="E8686" s="357">
        <v>6.0311902700000006</v>
      </c>
    </row>
    <row r="8687" spans="1:5">
      <c r="A8687" s="355">
        <f t="shared" si="135"/>
        <v>46019</v>
      </c>
      <c r="B8687" s="356">
        <v>18</v>
      </c>
      <c r="C8687" s="357">
        <v>1783.5486462499996</v>
      </c>
      <c r="D8687" s="357">
        <v>1802.7363464099999</v>
      </c>
      <c r="E8687" s="357">
        <v>7.770929402000001</v>
      </c>
    </row>
    <row r="8688" spans="1:5">
      <c r="A8688" s="355">
        <f t="shared" si="135"/>
        <v>46019</v>
      </c>
      <c r="B8688" s="356">
        <v>19</v>
      </c>
      <c r="C8688" s="357">
        <v>1776.9433595879996</v>
      </c>
      <c r="D8688" s="357">
        <v>1800.3543784729998</v>
      </c>
      <c r="E8688" s="357">
        <v>6.4129132209999993</v>
      </c>
    </row>
    <row r="8689" spans="1:5">
      <c r="A8689" s="355">
        <f t="shared" si="135"/>
        <v>46019</v>
      </c>
      <c r="B8689" s="356">
        <v>20</v>
      </c>
      <c r="C8689" s="357">
        <v>1705.5150696559997</v>
      </c>
      <c r="D8689" s="357">
        <v>1726.3435148390006</v>
      </c>
      <c r="E8689" s="357">
        <v>11.228445006000003</v>
      </c>
    </row>
    <row r="8690" spans="1:5">
      <c r="A8690" s="355">
        <f t="shared" si="135"/>
        <v>46019</v>
      </c>
      <c r="B8690" s="356">
        <v>21</v>
      </c>
      <c r="C8690" s="357">
        <v>1568.966261666</v>
      </c>
      <c r="D8690" s="357">
        <v>1598.3340220570001</v>
      </c>
      <c r="E8690" s="357">
        <v>8.7846719340000021</v>
      </c>
    </row>
    <row r="8691" spans="1:5">
      <c r="A8691" s="355">
        <f t="shared" si="135"/>
        <v>46019</v>
      </c>
      <c r="B8691" s="356">
        <v>22</v>
      </c>
      <c r="C8691" s="357">
        <v>1565.4815882920004</v>
      </c>
      <c r="D8691" s="357">
        <v>1463.2214612790001</v>
      </c>
      <c r="E8691" s="357">
        <v>8.3305136340000008</v>
      </c>
    </row>
    <row r="8692" spans="1:5">
      <c r="A8692" s="355">
        <f t="shared" si="135"/>
        <v>46019</v>
      </c>
      <c r="B8692" s="356">
        <v>23</v>
      </c>
      <c r="C8692" s="357">
        <v>1406.3890718370005</v>
      </c>
      <c r="D8692" s="357">
        <v>1306.5981428460004</v>
      </c>
      <c r="E8692" s="357">
        <v>9.016707018</v>
      </c>
    </row>
    <row r="8693" spans="1:5">
      <c r="A8693" s="355">
        <f t="shared" si="135"/>
        <v>46020</v>
      </c>
      <c r="B8693" s="356">
        <v>0</v>
      </c>
      <c r="C8693" s="357">
        <v>1247.1304064179999</v>
      </c>
      <c r="D8693" s="357">
        <v>1192.7185914860004</v>
      </c>
      <c r="E8693" s="357">
        <v>12.544813717999999</v>
      </c>
    </row>
    <row r="8694" spans="1:5">
      <c r="A8694" s="355">
        <f t="shared" si="135"/>
        <v>46020</v>
      </c>
      <c r="B8694" s="356">
        <v>1</v>
      </c>
      <c r="C8694" s="357">
        <v>1186.9947487930003</v>
      </c>
      <c r="D8694" s="357">
        <v>1135.7230873749995</v>
      </c>
      <c r="E8694" s="357">
        <v>13.490991721</v>
      </c>
    </row>
    <row r="8695" spans="1:5">
      <c r="A8695" s="355">
        <f t="shared" si="135"/>
        <v>46020</v>
      </c>
      <c r="B8695" s="356">
        <v>2</v>
      </c>
      <c r="C8695" s="357">
        <v>1165.6554185630002</v>
      </c>
      <c r="D8695" s="357">
        <v>1115.7895549069999</v>
      </c>
      <c r="E8695" s="357">
        <v>13.640535570999999</v>
      </c>
    </row>
    <row r="8696" spans="1:5">
      <c r="A8696" s="355">
        <f t="shared" si="135"/>
        <v>46020</v>
      </c>
      <c r="B8696" s="356">
        <v>3</v>
      </c>
      <c r="C8696" s="357">
        <v>1129.3614345130002</v>
      </c>
      <c r="D8696" s="357">
        <v>1100.7692791720006</v>
      </c>
      <c r="E8696" s="357">
        <v>11.658509727</v>
      </c>
    </row>
    <row r="8697" spans="1:5">
      <c r="A8697" s="355">
        <f t="shared" si="135"/>
        <v>46020</v>
      </c>
      <c r="B8697" s="356">
        <v>4</v>
      </c>
      <c r="C8697" s="357">
        <v>1174.1023099839999</v>
      </c>
      <c r="D8697" s="357">
        <v>1145.4822997869999</v>
      </c>
      <c r="E8697" s="357">
        <v>12.35451134</v>
      </c>
    </row>
    <row r="8698" spans="1:5">
      <c r="A8698" s="355">
        <f t="shared" si="135"/>
        <v>46020</v>
      </c>
      <c r="B8698" s="356">
        <v>5</v>
      </c>
      <c r="C8698" s="357">
        <v>1257.9656023400005</v>
      </c>
      <c r="D8698" s="357">
        <v>1227.9297790019996</v>
      </c>
      <c r="E8698" s="357">
        <v>12.584383761</v>
      </c>
    </row>
    <row r="8699" spans="1:5">
      <c r="A8699" s="355">
        <f t="shared" si="135"/>
        <v>46020</v>
      </c>
      <c r="B8699" s="356">
        <v>6</v>
      </c>
      <c r="C8699" s="357">
        <v>1280.7173474590004</v>
      </c>
      <c r="D8699" s="357">
        <v>1328.1666174110007</v>
      </c>
      <c r="E8699" s="357">
        <v>12.016080296999998</v>
      </c>
    </row>
    <row r="8700" spans="1:5">
      <c r="A8700" s="355">
        <f t="shared" si="135"/>
        <v>46020</v>
      </c>
      <c r="B8700" s="356">
        <v>7</v>
      </c>
      <c r="C8700" s="357">
        <v>1360.1444051699996</v>
      </c>
      <c r="D8700" s="357">
        <v>1457.0720418919993</v>
      </c>
      <c r="E8700" s="357">
        <v>10.340032910999998</v>
      </c>
    </row>
    <row r="8701" spans="1:5">
      <c r="A8701" s="355">
        <f t="shared" si="135"/>
        <v>46020</v>
      </c>
      <c r="B8701" s="356">
        <v>8</v>
      </c>
      <c r="C8701" s="357">
        <v>1485.1672280139994</v>
      </c>
      <c r="D8701" s="357">
        <v>1565.8609203129997</v>
      </c>
      <c r="E8701" s="357">
        <v>10.354699983</v>
      </c>
    </row>
    <row r="8702" spans="1:5">
      <c r="A8702" s="355">
        <f t="shared" si="135"/>
        <v>46020</v>
      </c>
      <c r="B8702" s="356">
        <v>9</v>
      </c>
      <c r="C8702" s="357">
        <v>1547.7685131449996</v>
      </c>
      <c r="D8702" s="357">
        <v>1636.8195504710002</v>
      </c>
      <c r="E8702" s="357">
        <v>10.240010786000001</v>
      </c>
    </row>
    <row r="8703" spans="1:5">
      <c r="A8703" s="355">
        <f t="shared" si="135"/>
        <v>46020</v>
      </c>
      <c r="B8703" s="356">
        <v>10</v>
      </c>
      <c r="C8703" s="357">
        <v>1585.4614581799999</v>
      </c>
      <c r="D8703" s="357">
        <v>1683.4904994170001</v>
      </c>
      <c r="E8703" s="357">
        <v>7.8489585960000001</v>
      </c>
    </row>
    <row r="8704" spans="1:5">
      <c r="A8704" s="355">
        <f t="shared" si="135"/>
        <v>46020</v>
      </c>
      <c r="B8704" s="356">
        <v>11</v>
      </c>
      <c r="C8704" s="357">
        <v>1627.1164300859998</v>
      </c>
      <c r="D8704" s="357">
        <v>1712.3308604490001</v>
      </c>
      <c r="E8704" s="357">
        <v>8.391827901000001</v>
      </c>
    </row>
    <row r="8705" spans="1:5">
      <c r="A8705" s="355">
        <f t="shared" si="135"/>
        <v>46020</v>
      </c>
      <c r="B8705" s="356">
        <v>12</v>
      </c>
      <c r="C8705" s="357">
        <v>1643.7480308299998</v>
      </c>
      <c r="D8705" s="357">
        <v>1725.3903552509996</v>
      </c>
      <c r="E8705" s="357">
        <v>6.850038553000001</v>
      </c>
    </row>
    <row r="8706" spans="1:5">
      <c r="A8706" s="355">
        <f t="shared" si="135"/>
        <v>46020</v>
      </c>
      <c r="B8706" s="356">
        <v>13</v>
      </c>
      <c r="C8706" s="357">
        <v>1657.5477122999998</v>
      </c>
      <c r="D8706" s="357">
        <v>1731.5662491019984</v>
      </c>
      <c r="E8706" s="357">
        <v>8.6058232740000005</v>
      </c>
    </row>
    <row r="8707" spans="1:5">
      <c r="A8707" s="355">
        <f t="shared" si="135"/>
        <v>46020</v>
      </c>
      <c r="B8707" s="356">
        <v>14</v>
      </c>
      <c r="C8707" s="357">
        <v>1702.2943720599997</v>
      </c>
      <c r="D8707" s="357">
        <v>1764.6246144729998</v>
      </c>
      <c r="E8707" s="357">
        <v>10.301579615000003</v>
      </c>
    </row>
    <row r="8708" spans="1:5">
      <c r="A8708" s="355">
        <f t="shared" si="135"/>
        <v>46020</v>
      </c>
      <c r="B8708" s="356">
        <v>15</v>
      </c>
      <c r="C8708" s="357">
        <v>1728.7408001930005</v>
      </c>
      <c r="D8708" s="357">
        <v>1793.6916859130004</v>
      </c>
      <c r="E8708" s="357">
        <v>8.6740004949999996</v>
      </c>
    </row>
    <row r="8709" spans="1:5">
      <c r="A8709" s="355">
        <f t="shared" si="135"/>
        <v>46020</v>
      </c>
      <c r="B8709" s="356">
        <v>16</v>
      </c>
      <c r="C8709" s="357">
        <v>1726.9968817290005</v>
      </c>
      <c r="D8709" s="357">
        <v>1792.2745744639999</v>
      </c>
      <c r="E8709" s="357">
        <v>7.2568022369999987</v>
      </c>
    </row>
    <row r="8710" spans="1:5">
      <c r="A8710" s="355">
        <f t="shared" ref="A8710:A8764" si="136">IF(B8710=0,A8709+1,A8709)</f>
        <v>46020</v>
      </c>
      <c r="B8710" s="356">
        <v>17</v>
      </c>
      <c r="C8710" s="357">
        <v>1763.1986164489995</v>
      </c>
      <c r="D8710" s="357">
        <v>1812.882413217</v>
      </c>
      <c r="E8710" s="357">
        <v>7.1784498060000006</v>
      </c>
    </row>
    <row r="8711" spans="1:5">
      <c r="A8711" s="355">
        <f t="shared" si="136"/>
        <v>46020</v>
      </c>
      <c r="B8711" s="356">
        <v>18</v>
      </c>
      <c r="C8711" s="357">
        <v>1813.9001832029996</v>
      </c>
      <c r="D8711" s="357">
        <v>1958.6121241810004</v>
      </c>
      <c r="E8711" s="357">
        <v>7.8473032970000025</v>
      </c>
    </row>
    <row r="8712" spans="1:5">
      <c r="A8712" s="355">
        <f t="shared" si="136"/>
        <v>46020</v>
      </c>
      <c r="B8712" s="356">
        <v>19</v>
      </c>
      <c r="C8712" s="357">
        <v>1784.6504559639998</v>
      </c>
      <c r="D8712" s="357">
        <v>1948.1682479269998</v>
      </c>
      <c r="E8712" s="357">
        <v>7.1326719550000011</v>
      </c>
    </row>
    <row r="8713" spans="1:5">
      <c r="A8713" s="355">
        <f t="shared" si="136"/>
        <v>46020</v>
      </c>
      <c r="B8713" s="356">
        <v>20</v>
      </c>
      <c r="C8713" s="357">
        <v>1685.0194089659999</v>
      </c>
      <c r="D8713" s="357">
        <v>1854.5705473380001</v>
      </c>
      <c r="E8713" s="357">
        <v>7.3793767420000007</v>
      </c>
    </row>
    <row r="8714" spans="1:5">
      <c r="A8714" s="355">
        <f t="shared" si="136"/>
        <v>46020</v>
      </c>
      <c r="B8714" s="356">
        <v>21</v>
      </c>
      <c r="C8714" s="357">
        <v>1528.23147417</v>
      </c>
      <c r="D8714" s="357">
        <v>1703.8939171139996</v>
      </c>
      <c r="E8714" s="357">
        <v>9.7289787779999983</v>
      </c>
    </row>
    <row r="8715" spans="1:5">
      <c r="A8715" s="355">
        <f t="shared" si="136"/>
        <v>46020</v>
      </c>
      <c r="B8715" s="356">
        <v>22</v>
      </c>
      <c r="C8715" s="357">
        <v>1492.6076837289997</v>
      </c>
      <c r="D8715" s="357">
        <v>1505.887516112</v>
      </c>
      <c r="E8715" s="357">
        <v>14.648023140000001</v>
      </c>
    </row>
    <row r="8716" spans="1:5">
      <c r="A8716" s="355">
        <f t="shared" si="136"/>
        <v>46020</v>
      </c>
      <c r="B8716" s="356">
        <v>23</v>
      </c>
      <c r="C8716" s="357">
        <v>1313.8226977410002</v>
      </c>
      <c r="D8716" s="357">
        <v>1340.0062722290002</v>
      </c>
      <c r="E8716" s="357">
        <v>7.311666894</v>
      </c>
    </row>
    <row r="8717" spans="1:5">
      <c r="A8717" s="355">
        <f t="shared" si="136"/>
        <v>46021</v>
      </c>
      <c r="B8717" s="356">
        <v>0</v>
      </c>
      <c r="C8717" s="357">
        <v>1181.3449236070003</v>
      </c>
      <c r="D8717" s="357">
        <v>1224.7615455629998</v>
      </c>
      <c r="E8717" s="357">
        <v>7.1909445500000011</v>
      </c>
    </row>
    <row r="8718" spans="1:5">
      <c r="A8718" s="355">
        <f t="shared" si="136"/>
        <v>46021</v>
      </c>
      <c r="B8718" s="356">
        <v>1</v>
      </c>
      <c r="C8718" s="357">
        <v>1122.519569667</v>
      </c>
      <c r="D8718" s="357">
        <v>1170.3939982300003</v>
      </c>
      <c r="E8718" s="357">
        <v>7.470753575999999</v>
      </c>
    </row>
    <row r="8719" spans="1:5">
      <c r="A8719" s="355">
        <f t="shared" si="136"/>
        <v>46021</v>
      </c>
      <c r="B8719" s="356">
        <v>2</v>
      </c>
      <c r="C8719" s="357">
        <v>1087.8235267069999</v>
      </c>
      <c r="D8719" s="357">
        <v>1139.6394632449999</v>
      </c>
      <c r="E8719" s="357">
        <v>7.4449128589999995</v>
      </c>
    </row>
    <row r="8720" spans="1:5">
      <c r="A8720" s="355">
        <f t="shared" si="136"/>
        <v>46021</v>
      </c>
      <c r="B8720" s="356">
        <v>3</v>
      </c>
      <c r="C8720" s="357">
        <v>1080.934263032</v>
      </c>
      <c r="D8720" s="357">
        <v>1131.01877603</v>
      </c>
      <c r="E8720" s="357">
        <v>7.0395065599999995</v>
      </c>
    </row>
    <row r="8721" spans="1:5">
      <c r="A8721" s="355">
        <f t="shared" si="136"/>
        <v>46021</v>
      </c>
      <c r="B8721" s="356">
        <v>4</v>
      </c>
      <c r="C8721" s="357">
        <v>1109.2008710469997</v>
      </c>
      <c r="D8721" s="357">
        <v>1158.8257466790001</v>
      </c>
      <c r="E8721" s="357">
        <v>8.0895146769999986</v>
      </c>
    </row>
    <row r="8722" spans="1:5">
      <c r="A8722" s="355">
        <f t="shared" si="136"/>
        <v>46021</v>
      </c>
      <c r="B8722" s="356">
        <v>5</v>
      </c>
      <c r="C8722" s="357">
        <v>1179.8804350470004</v>
      </c>
      <c r="D8722" s="357">
        <v>1238.9000386439996</v>
      </c>
      <c r="E8722" s="357">
        <v>7.4454096499999993</v>
      </c>
    </row>
    <row r="8723" spans="1:5">
      <c r="A8723" s="355">
        <f t="shared" si="136"/>
        <v>46021</v>
      </c>
      <c r="B8723" s="356">
        <v>6</v>
      </c>
      <c r="C8723" s="357">
        <v>1250.1452497120003</v>
      </c>
      <c r="D8723" s="357">
        <v>1333.1197752179996</v>
      </c>
      <c r="E8723" s="357">
        <v>6.4091407240000011</v>
      </c>
    </row>
    <row r="8724" spans="1:5">
      <c r="A8724" s="355">
        <f t="shared" si="136"/>
        <v>46021</v>
      </c>
      <c r="B8724" s="356">
        <v>7</v>
      </c>
      <c r="C8724" s="357">
        <v>1385.043736111</v>
      </c>
      <c r="D8724" s="357">
        <v>1461.0013191409998</v>
      </c>
      <c r="E8724" s="357">
        <v>6.3109860320000006</v>
      </c>
    </row>
    <row r="8725" spans="1:5">
      <c r="A8725" s="355">
        <f t="shared" si="136"/>
        <v>46021</v>
      </c>
      <c r="B8725" s="356">
        <v>8</v>
      </c>
      <c r="C8725" s="357">
        <v>1494.9340147830003</v>
      </c>
      <c r="D8725" s="357">
        <v>1571.8060909330002</v>
      </c>
      <c r="E8725" s="357">
        <v>6.250901118999999</v>
      </c>
    </row>
    <row r="8726" spans="1:5">
      <c r="A8726" s="355">
        <f t="shared" si="136"/>
        <v>46021</v>
      </c>
      <c r="B8726" s="356">
        <v>9</v>
      </c>
      <c r="C8726" s="357">
        <v>1559.3891845429998</v>
      </c>
      <c r="D8726" s="357">
        <v>1627.3263227920004</v>
      </c>
      <c r="E8726" s="357">
        <v>5.7949357670000001</v>
      </c>
    </row>
    <row r="8727" spans="1:5">
      <c r="A8727" s="355">
        <f t="shared" si="136"/>
        <v>46021</v>
      </c>
      <c r="B8727" s="356">
        <v>10</v>
      </c>
      <c r="C8727" s="357">
        <v>1591.6650651050006</v>
      </c>
      <c r="D8727" s="357">
        <v>1664.5447997699994</v>
      </c>
      <c r="E8727" s="357">
        <v>6.9974376329999997</v>
      </c>
    </row>
    <row r="8728" spans="1:5">
      <c r="A8728" s="355">
        <f t="shared" si="136"/>
        <v>46021</v>
      </c>
      <c r="B8728" s="356">
        <v>11</v>
      </c>
      <c r="C8728" s="357">
        <v>1639.6343203269996</v>
      </c>
      <c r="D8728" s="357">
        <v>1704.5867139780003</v>
      </c>
      <c r="E8728" s="357">
        <v>5.7634172780000004</v>
      </c>
    </row>
    <row r="8729" spans="1:5">
      <c r="A8729" s="355">
        <f t="shared" si="136"/>
        <v>46021</v>
      </c>
      <c r="B8729" s="356">
        <v>12</v>
      </c>
      <c r="C8729" s="357">
        <v>1626.1880114709993</v>
      </c>
      <c r="D8729" s="357">
        <v>1690.0125366279999</v>
      </c>
      <c r="E8729" s="357">
        <v>8.3587807949999995</v>
      </c>
    </row>
    <row r="8730" spans="1:5">
      <c r="A8730" s="355">
        <f t="shared" si="136"/>
        <v>46021</v>
      </c>
      <c r="B8730" s="356">
        <v>13</v>
      </c>
      <c r="C8730" s="357">
        <v>1618.1945324520002</v>
      </c>
      <c r="D8730" s="357">
        <v>1681.6339564539996</v>
      </c>
      <c r="E8730" s="357">
        <v>7.7447034510000003</v>
      </c>
    </row>
    <row r="8731" spans="1:5">
      <c r="A8731" s="355">
        <f t="shared" si="136"/>
        <v>46021</v>
      </c>
      <c r="B8731" s="356">
        <v>14</v>
      </c>
      <c r="C8731" s="357">
        <v>1625.5073605740004</v>
      </c>
      <c r="D8731" s="357">
        <v>1694.9416997370001</v>
      </c>
      <c r="E8731" s="357">
        <v>9.799223443999999</v>
      </c>
    </row>
    <row r="8732" spans="1:5">
      <c r="A8732" s="355">
        <f t="shared" si="136"/>
        <v>46021</v>
      </c>
      <c r="B8732" s="356">
        <v>15</v>
      </c>
      <c r="C8732" s="357">
        <v>1647.5165557769999</v>
      </c>
      <c r="D8732" s="357">
        <v>1697.197135416</v>
      </c>
      <c r="E8732" s="357">
        <v>8.3973056260000014</v>
      </c>
    </row>
    <row r="8733" spans="1:5">
      <c r="A8733" s="355">
        <f t="shared" si="136"/>
        <v>46021</v>
      </c>
      <c r="B8733" s="356">
        <v>16</v>
      </c>
      <c r="C8733" s="357">
        <v>1642.3887805659997</v>
      </c>
      <c r="D8733" s="357">
        <v>1695.1876275050001</v>
      </c>
      <c r="E8733" s="357">
        <v>12.340179518999999</v>
      </c>
    </row>
    <row r="8734" spans="1:5">
      <c r="A8734" s="355">
        <f t="shared" si="136"/>
        <v>46021</v>
      </c>
      <c r="B8734" s="356">
        <v>17</v>
      </c>
      <c r="C8734" s="357">
        <v>1679.786774096</v>
      </c>
      <c r="D8734" s="357">
        <v>1735.0721068329999</v>
      </c>
      <c r="E8734" s="357">
        <v>7.9257784769999997</v>
      </c>
    </row>
    <row r="8735" spans="1:5">
      <c r="A8735" s="355">
        <f t="shared" si="136"/>
        <v>46021</v>
      </c>
      <c r="B8735" s="356">
        <v>18</v>
      </c>
      <c r="C8735" s="357">
        <v>1762.3505526610002</v>
      </c>
      <c r="D8735" s="357">
        <v>1905.1009080840004</v>
      </c>
      <c r="E8735" s="357">
        <v>7.7854595</v>
      </c>
    </row>
    <row r="8736" spans="1:5">
      <c r="A8736" s="355">
        <f t="shared" si="136"/>
        <v>46021</v>
      </c>
      <c r="B8736" s="356">
        <v>19</v>
      </c>
      <c r="C8736" s="357">
        <v>1743.2135244619997</v>
      </c>
      <c r="D8736" s="357">
        <v>1889.997979621</v>
      </c>
      <c r="E8736" s="357">
        <v>7.6270244519999988</v>
      </c>
    </row>
    <row r="8737" spans="1:5">
      <c r="A8737" s="355">
        <f t="shared" si="136"/>
        <v>46021</v>
      </c>
      <c r="B8737" s="356">
        <v>20</v>
      </c>
      <c r="C8737" s="357">
        <v>1651.9129057109997</v>
      </c>
      <c r="D8737" s="357">
        <v>1803.7658609519997</v>
      </c>
      <c r="E8737" s="357">
        <v>7.7563687110000012</v>
      </c>
    </row>
    <row r="8738" spans="1:5">
      <c r="A8738" s="355">
        <f t="shared" si="136"/>
        <v>46021</v>
      </c>
      <c r="B8738" s="356">
        <v>21</v>
      </c>
      <c r="C8738" s="357">
        <v>1533.5489002150002</v>
      </c>
      <c r="D8738" s="357">
        <v>1661.3417408970006</v>
      </c>
      <c r="E8738" s="357">
        <v>7.4864823200000012</v>
      </c>
    </row>
    <row r="8739" spans="1:5">
      <c r="A8739" s="355">
        <f t="shared" si="136"/>
        <v>46021</v>
      </c>
      <c r="B8739" s="356">
        <v>22</v>
      </c>
      <c r="C8739" s="357">
        <v>1539.9818383900001</v>
      </c>
      <c r="D8739" s="357">
        <v>1496.2018466029997</v>
      </c>
      <c r="E8739" s="357">
        <v>8.5965986049999987</v>
      </c>
    </row>
    <row r="8740" spans="1:5">
      <c r="A8740" s="355">
        <f t="shared" si="136"/>
        <v>46021</v>
      </c>
      <c r="B8740" s="356">
        <v>23</v>
      </c>
      <c r="C8740" s="357">
        <v>1347.1666713109994</v>
      </c>
      <c r="D8740" s="357">
        <v>1361.8789671560005</v>
      </c>
      <c r="E8740" s="357">
        <v>8.0698057419999998</v>
      </c>
    </row>
    <row r="8741" spans="1:5">
      <c r="A8741" s="355">
        <f t="shared" si="136"/>
        <v>46022</v>
      </c>
      <c r="B8741" s="356">
        <v>0</v>
      </c>
      <c r="C8741" s="357">
        <v>1265.5217856600002</v>
      </c>
      <c r="D8741" s="357">
        <v>1242.9267475659999</v>
      </c>
      <c r="E8741" s="357">
        <v>7.9355430289999989</v>
      </c>
    </row>
    <row r="8742" spans="1:5">
      <c r="A8742" s="355">
        <f t="shared" si="136"/>
        <v>46022</v>
      </c>
      <c r="B8742" s="356">
        <v>1</v>
      </c>
      <c r="C8742" s="357">
        <v>1191.8213094749999</v>
      </c>
      <c r="D8742" s="357">
        <v>1168.9606707299997</v>
      </c>
      <c r="E8742" s="357">
        <v>8.6629270089999988</v>
      </c>
    </row>
    <row r="8743" spans="1:5">
      <c r="A8743" s="355">
        <f t="shared" si="136"/>
        <v>46022</v>
      </c>
      <c r="B8743" s="356">
        <v>2</v>
      </c>
      <c r="C8743" s="357">
        <v>1172.283499611</v>
      </c>
      <c r="D8743" s="357">
        <v>1136.1904834069996</v>
      </c>
      <c r="E8743" s="357">
        <v>7.9328705109999991</v>
      </c>
    </row>
    <row r="8744" spans="1:5">
      <c r="A8744" s="355">
        <f t="shared" si="136"/>
        <v>46022</v>
      </c>
      <c r="B8744" s="356">
        <v>3</v>
      </c>
      <c r="C8744" s="357">
        <v>1213.0236126179998</v>
      </c>
      <c r="D8744" s="357">
        <v>1120.894760507</v>
      </c>
      <c r="E8744" s="357">
        <v>8.2153615159999998</v>
      </c>
    </row>
    <row r="8745" spans="1:5">
      <c r="A8745" s="355">
        <f t="shared" si="136"/>
        <v>46022</v>
      </c>
      <c r="B8745" s="356">
        <v>4</v>
      </c>
      <c r="C8745" s="357">
        <v>1162.3762579730001</v>
      </c>
      <c r="D8745" s="357">
        <v>1125.0540746850004</v>
      </c>
      <c r="E8745" s="357">
        <v>8.663841871999999</v>
      </c>
    </row>
    <row r="8746" spans="1:5">
      <c r="A8746" s="355">
        <f t="shared" si="136"/>
        <v>46022</v>
      </c>
      <c r="B8746" s="356">
        <v>5</v>
      </c>
      <c r="C8746" s="357">
        <v>1209.9271886520005</v>
      </c>
      <c r="D8746" s="357">
        <v>1167.421822845</v>
      </c>
      <c r="E8746" s="357">
        <v>7.874140286000002</v>
      </c>
    </row>
    <row r="8747" spans="1:5">
      <c r="A8747" s="355">
        <f t="shared" si="136"/>
        <v>46022</v>
      </c>
      <c r="B8747" s="356">
        <v>6</v>
      </c>
      <c r="C8747" s="357">
        <v>1266.7187264669999</v>
      </c>
      <c r="D8747" s="357">
        <v>1226.953497466</v>
      </c>
      <c r="E8747" s="357">
        <v>9.25743297</v>
      </c>
    </row>
    <row r="8748" spans="1:5">
      <c r="A8748" s="355">
        <f t="shared" si="136"/>
        <v>46022</v>
      </c>
      <c r="B8748" s="356">
        <v>7</v>
      </c>
      <c r="C8748" s="357">
        <v>1360.5163143569996</v>
      </c>
      <c r="D8748" s="357">
        <v>1315.3974103190001</v>
      </c>
      <c r="E8748" s="357">
        <v>7.6235336649999983</v>
      </c>
    </row>
    <row r="8749" spans="1:5">
      <c r="A8749" s="355">
        <f t="shared" si="136"/>
        <v>46022</v>
      </c>
      <c r="B8749" s="356">
        <v>8</v>
      </c>
      <c r="C8749" s="357">
        <v>1445.6705882240001</v>
      </c>
      <c r="D8749" s="357">
        <v>1395.0337902430003</v>
      </c>
      <c r="E8749" s="357">
        <v>7.6777123500000002</v>
      </c>
    </row>
    <row r="8750" spans="1:5">
      <c r="A8750" s="355">
        <f t="shared" si="136"/>
        <v>46022</v>
      </c>
      <c r="B8750" s="356">
        <v>9</v>
      </c>
      <c r="C8750" s="357">
        <v>1449.1625360179992</v>
      </c>
      <c r="D8750" s="357">
        <v>1446.921665414</v>
      </c>
      <c r="E8750" s="357">
        <v>7.24197472</v>
      </c>
    </row>
    <row r="8751" spans="1:5">
      <c r="A8751" s="355">
        <f t="shared" si="136"/>
        <v>46022</v>
      </c>
      <c r="B8751" s="356">
        <v>10</v>
      </c>
      <c r="C8751" s="357">
        <v>1473.7393072059999</v>
      </c>
      <c r="D8751" s="357">
        <v>1479.8280251770002</v>
      </c>
      <c r="E8751" s="357">
        <v>7.0616950699999981</v>
      </c>
    </row>
    <row r="8752" spans="1:5">
      <c r="A8752" s="355">
        <f t="shared" si="136"/>
        <v>46022</v>
      </c>
      <c r="B8752" s="356">
        <v>11</v>
      </c>
      <c r="C8752" s="357">
        <v>1422.8253146259997</v>
      </c>
      <c r="D8752" s="357">
        <v>1499.0357024710001</v>
      </c>
      <c r="E8752" s="357">
        <v>7.2091148509999989</v>
      </c>
    </row>
    <row r="8753" spans="1:5">
      <c r="A8753" s="355">
        <f t="shared" si="136"/>
        <v>46022</v>
      </c>
      <c r="B8753" s="356">
        <v>12</v>
      </c>
      <c r="C8753" s="357">
        <v>1403.2761400899997</v>
      </c>
      <c r="D8753" s="357">
        <v>1485.903175979</v>
      </c>
      <c r="E8753" s="357">
        <v>6.7665878049999995</v>
      </c>
    </row>
    <row r="8754" spans="1:5">
      <c r="A8754" s="355">
        <f t="shared" si="136"/>
        <v>46022</v>
      </c>
      <c r="B8754" s="356">
        <v>13</v>
      </c>
      <c r="C8754" s="357">
        <v>1371.0673064739995</v>
      </c>
      <c r="D8754" s="357">
        <v>1469.5729107110005</v>
      </c>
      <c r="E8754" s="357">
        <v>5.4119708969999998</v>
      </c>
    </row>
    <row r="8755" spans="1:5">
      <c r="A8755" s="355">
        <f t="shared" si="136"/>
        <v>46022</v>
      </c>
      <c r="B8755" s="356">
        <v>14</v>
      </c>
      <c r="C8755" s="357">
        <v>1380.6363222520001</v>
      </c>
      <c r="D8755" s="357">
        <v>1463.9086159399992</v>
      </c>
      <c r="E8755" s="357">
        <v>5.3829335530000009</v>
      </c>
    </row>
    <row r="8756" spans="1:5">
      <c r="A8756" s="355">
        <f t="shared" si="136"/>
        <v>46022</v>
      </c>
      <c r="B8756" s="356">
        <v>15</v>
      </c>
      <c r="C8756" s="357">
        <v>1421.7532462940003</v>
      </c>
      <c r="D8756" s="357">
        <v>1486.1424799730003</v>
      </c>
      <c r="E8756" s="357">
        <v>5.6164229590000012</v>
      </c>
    </row>
    <row r="8757" spans="1:5">
      <c r="A8757" s="355">
        <f t="shared" si="136"/>
        <v>46022</v>
      </c>
      <c r="B8757" s="356">
        <v>16</v>
      </c>
      <c r="C8757" s="357">
        <v>1474.4994672159996</v>
      </c>
      <c r="D8757" s="357">
        <v>1515.1814755920002</v>
      </c>
      <c r="E8757" s="357">
        <v>5.231682535</v>
      </c>
    </row>
    <row r="8758" spans="1:5">
      <c r="A8758" s="355">
        <f t="shared" si="136"/>
        <v>46022</v>
      </c>
      <c r="B8758" s="356">
        <v>17</v>
      </c>
      <c r="C8758" s="357">
        <v>1631.1873128330008</v>
      </c>
      <c r="D8758" s="357">
        <v>1580.915709676</v>
      </c>
      <c r="E8758" s="357">
        <v>5.4714668419999999</v>
      </c>
    </row>
    <row r="8759" spans="1:5">
      <c r="A8759" s="355">
        <f t="shared" si="136"/>
        <v>46022</v>
      </c>
      <c r="B8759" s="356">
        <v>18</v>
      </c>
      <c r="C8759" s="357">
        <v>1630.1352948219999</v>
      </c>
      <c r="D8759" s="357">
        <v>1739.1063728900006</v>
      </c>
      <c r="E8759" s="357">
        <v>6.3997376449999992</v>
      </c>
    </row>
    <row r="8760" spans="1:5">
      <c r="A8760" s="355">
        <f t="shared" si="136"/>
        <v>46022</v>
      </c>
      <c r="B8760" s="356">
        <v>19</v>
      </c>
      <c r="C8760" s="357">
        <v>1556.7441805519991</v>
      </c>
      <c r="D8760" s="357">
        <v>1675.1754338479996</v>
      </c>
      <c r="E8760" s="357">
        <v>6.0679991119999999</v>
      </c>
    </row>
    <row r="8761" spans="1:5">
      <c r="A8761" s="355">
        <f t="shared" si="136"/>
        <v>46022</v>
      </c>
      <c r="B8761" s="356">
        <v>20</v>
      </c>
      <c r="C8761" s="357">
        <v>1464.5017495040004</v>
      </c>
      <c r="D8761" s="357">
        <v>1574.4128796560008</v>
      </c>
      <c r="E8761" s="357">
        <v>6.2386072429999997</v>
      </c>
    </row>
    <row r="8762" spans="1:5">
      <c r="A8762" s="355">
        <f t="shared" si="136"/>
        <v>46022</v>
      </c>
      <c r="B8762" s="356">
        <v>21</v>
      </c>
      <c r="C8762" s="357">
        <v>1415.4101104399997</v>
      </c>
      <c r="D8762" s="357">
        <v>1470.3313025439995</v>
      </c>
      <c r="E8762" s="357">
        <v>6.1365270600000006</v>
      </c>
    </row>
    <row r="8763" spans="1:5">
      <c r="A8763" s="355">
        <f t="shared" si="136"/>
        <v>46022</v>
      </c>
      <c r="B8763" s="356">
        <v>22</v>
      </c>
      <c r="C8763" s="357">
        <v>1442.3208471170005</v>
      </c>
      <c r="D8763" s="357">
        <v>1406.6971478359997</v>
      </c>
      <c r="E8763" s="357">
        <v>6.1120837579999998</v>
      </c>
    </row>
    <row r="8764" spans="1:5">
      <c r="A8764" s="355">
        <f t="shared" si="136"/>
        <v>46022</v>
      </c>
      <c r="B8764" s="356">
        <v>23</v>
      </c>
      <c r="C8764" s="357">
        <v>1438.2716468399999</v>
      </c>
      <c r="D8764" s="357">
        <v>1341.070834115</v>
      </c>
      <c r="E8764" s="357">
        <v>6.255182511000001</v>
      </c>
    </row>
  </sheetData>
  <mergeCells count="1">
    <mergeCell ref="A1:E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AB27F-49F3-4CDF-8E2E-F115B9354D1B}">
  <sheetPr>
    <tabColor rgb="FF000080"/>
  </sheetPr>
  <dimension ref="A1:F8764"/>
  <sheetViews>
    <sheetView workbookViewId="0">
      <selection sqref="A1:F1"/>
    </sheetView>
  </sheetViews>
  <sheetFormatPr baseColWidth="10" defaultColWidth="11.5" defaultRowHeight="13"/>
  <cols>
    <col min="1" max="1" width="12.1640625" style="358" customWidth="1"/>
    <col min="2" max="2" width="6" style="358" bestFit="1" customWidth="1"/>
    <col min="3" max="6" width="15.6640625" style="358" customWidth="1"/>
    <col min="7" max="16384" width="11.5" style="358"/>
  </cols>
  <sheetData>
    <row r="1" spans="1:6">
      <c r="A1" s="518" t="s">
        <v>977</v>
      </c>
      <c r="B1" s="518"/>
      <c r="C1" s="518"/>
      <c r="D1" s="518"/>
      <c r="E1" s="518"/>
      <c r="F1" s="518"/>
    </row>
    <row r="3" spans="1:6">
      <c r="C3" s="519" t="s">
        <v>978</v>
      </c>
      <c r="D3" s="519"/>
      <c r="E3" s="519" t="s">
        <v>979</v>
      </c>
      <c r="F3" s="519"/>
    </row>
    <row r="4" spans="1:6">
      <c r="A4" s="359" t="s">
        <v>973</v>
      </c>
      <c r="B4" s="360" t="s">
        <v>974</v>
      </c>
      <c r="C4" s="359" t="s">
        <v>980</v>
      </c>
      <c r="D4" s="359" t="s">
        <v>981</v>
      </c>
      <c r="E4" s="359" t="s">
        <v>980</v>
      </c>
      <c r="F4" s="359" t="s">
        <v>981</v>
      </c>
    </row>
    <row r="5" spans="1:6">
      <c r="A5" s="355">
        <f>Hoja_01!A5</f>
        <v>45658</v>
      </c>
      <c r="B5" s="356">
        <v>0</v>
      </c>
      <c r="C5" s="357">
        <v>46.975000000000001</v>
      </c>
      <c r="D5" s="357">
        <v>0</v>
      </c>
      <c r="E5" s="357">
        <v>25</v>
      </c>
      <c r="F5" s="357">
        <v>0</v>
      </c>
    </row>
    <row r="6" spans="1:6">
      <c r="A6" s="355">
        <f t="shared" ref="A6:A69" si="0">IF(B6=0,A5+1,A5)</f>
        <v>45658</v>
      </c>
      <c r="B6" s="356">
        <v>1</v>
      </c>
      <c r="C6" s="357">
        <v>46.805</v>
      </c>
      <c r="D6" s="357">
        <v>0</v>
      </c>
      <c r="E6" s="357">
        <v>25</v>
      </c>
      <c r="F6" s="357">
        <v>0</v>
      </c>
    </row>
    <row r="7" spans="1:6">
      <c r="A7" s="355">
        <f t="shared" si="0"/>
        <v>45658</v>
      </c>
      <c r="B7" s="356">
        <v>2</v>
      </c>
      <c r="C7" s="357">
        <v>46.671999999999997</v>
      </c>
      <c r="D7" s="357">
        <v>0</v>
      </c>
      <c r="E7" s="357">
        <v>25</v>
      </c>
      <c r="F7" s="357">
        <v>0</v>
      </c>
    </row>
    <row r="8" spans="1:6">
      <c r="A8" s="355">
        <f t="shared" si="0"/>
        <v>45658</v>
      </c>
      <c r="B8" s="356">
        <v>3</v>
      </c>
      <c r="C8" s="357">
        <v>51.110999999999997</v>
      </c>
      <c r="D8" s="357">
        <v>0</v>
      </c>
      <c r="E8" s="357">
        <v>25</v>
      </c>
      <c r="F8" s="357">
        <v>0</v>
      </c>
    </row>
    <row r="9" spans="1:6">
      <c r="A9" s="355">
        <f t="shared" si="0"/>
        <v>45658</v>
      </c>
      <c r="B9" s="356">
        <v>4</v>
      </c>
      <c r="C9" s="357">
        <v>42.665999999999997</v>
      </c>
      <c r="D9" s="357">
        <v>0</v>
      </c>
      <c r="E9" s="357">
        <v>25</v>
      </c>
      <c r="F9" s="357">
        <v>0</v>
      </c>
    </row>
    <row r="10" spans="1:6">
      <c r="A10" s="355">
        <f t="shared" si="0"/>
        <v>45658</v>
      </c>
      <c r="B10" s="356">
        <v>5</v>
      </c>
      <c r="C10" s="357">
        <v>17.745999999999999</v>
      </c>
      <c r="D10" s="357">
        <v>0</v>
      </c>
      <c r="E10" s="357">
        <v>25</v>
      </c>
      <c r="F10" s="357">
        <v>0</v>
      </c>
    </row>
    <row r="11" spans="1:6">
      <c r="A11" s="355">
        <f t="shared" si="0"/>
        <v>45658</v>
      </c>
      <c r="B11" s="356">
        <v>6</v>
      </c>
      <c r="C11" s="357">
        <v>5.976</v>
      </c>
      <c r="D11" s="357">
        <v>0</v>
      </c>
      <c r="E11" s="357">
        <v>25</v>
      </c>
      <c r="F11" s="357">
        <v>0</v>
      </c>
    </row>
    <row r="12" spans="1:6">
      <c r="A12" s="355">
        <f t="shared" si="0"/>
        <v>45658</v>
      </c>
      <c r="B12" s="356">
        <v>7</v>
      </c>
      <c r="C12" s="357">
        <v>45</v>
      </c>
      <c r="D12" s="357">
        <v>0</v>
      </c>
      <c r="E12" s="357">
        <v>25</v>
      </c>
      <c r="F12" s="357">
        <v>45</v>
      </c>
    </row>
    <row r="13" spans="1:6">
      <c r="A13" s="355">
        <f t="shared" si="0"/>
        <v>45658</v>
      </c>
      <c r="B13" s="356">
        <v>8</v>
      </c>
      <c r="C13" s="357">
        <v>45</v>
      </c>
      <c r="D13" s="357">
        <v>0</v>
      </c>
      <c r="E13" s="357">
        <v>50</v>
      </c>
      <c r="F13" s="357">
        <v>75</v>
      </c>
    </row>
    <row r="14" spans="1:6">
      <c r="A14" s="355">
        <f t="shared" si="0"/>
        <v>45658</v>
      </c>
      <c r="B14" s="356">
        <v>9</v>
      </c>
      <c r="C14" s="357">
        <v>45</v>
      </c>
      <c r="D14" s="357">
        <v>0</v>
      </c>
      <c r="E14" s="357">
        <v>32</v>
      </c>
      <c r="F14" s="357">
        <v>75</v>
      </c>
    </row>
    <row r="15" spans="1:6">
      <c r="A15" s="355">
        <f t="shared" si="0"/>
        <v>45658</v>
      </c>
      <c r="B15" s="356">
        <v>10</v>
      </c>
      <c r="C15" s="357">
        <v>45</v>
      </c>
      <c r="D15" s="357">
        <v>0</v>
      </c>
      <c r="E15" s="357">
        <v>60</v>
      </c>
      <c r="F15" s="357">
        <v>75</v>
      </c>
    </row>
    <row r="16" spans="1:6">
      <c r="A16" s="355">
        <f t="shared" si="0"/>
        <v>45658</v>
      </c>
      <c r="B16" s="356">
        <v>11</v>
      </c>
      <c r="C16" s="357">
        <v>45</v>
      </c>
      <c r="D16" s="357">
        <v>0</v>
      </c>
      <c r="E16" s="357">
        <v>54</v>
      </c>
      <c r="F16" s="357">
        <v>75</v>
      </c>
    </row>
    <row r="17" spans="1:6">
      <c r="A17" s="355">
        <f t="shared" si="0"/>
        <v>45658</v>
      </c>
      <c r="B17" s="356">
        <v>12</v>
      </c>
      <c r="C17" s="357">
        <v>45</v>
      </c>
      <c r="D17" s="357">
        <v>0</v>
      </c>
      <c r="E17" s="357">
        <v>60</v>
      </c>
      <c r="F17" s="357">
        <v>75</v>
      </c>
    </row>
    <row r="18" spans="1:6">
      <c r="A18" s="355">
        <f t="shared" si="0"/>
        <v>45658</v>
      </c>
      <c r="B18" s="356">
        <v>13</v>
      </c>
      <c r="C18" s="357">
        <v>45</v>
      </c>
      <c r="D18" s="357">
        <v>0</v>
      </c>
      <c r="E18" s="357">
        <v>60</v>
      </c>
      <c r="F18" s="357">
        <v>75</v>
      </c>
    </row>
    <row r="19" spans="1:6">
      <c r="A19" s="355">
        <f t="shared" si="0"/>
        <v>45658</v>
      </c>
      <c r="B19" s="356">
        <v>14</v>
      </c>
      <c r="C19" s="357">
        <v>45</v>
      </c>
      <c r="D19" s="357">
        <v>0</v>
      </c>
      <c r="E19" s="357">
        <v>60</v>
      </c>
      <c r="F19" s="357">
        <v>75</v>
      </c>
    </row>
    <row r="20" spans="1:6">
      <c r="A20" s="355">
        <f t="shared" si="0"/>
        <v>45658</v>
      </c>
      <c r="B20" s="356">
        <v>15</v>
      </c>
      <c r="C20" s="357">
        <v>45</v>
      </c>
      <c r="D20" s="357">
        <v>0</v>
      </c>
      <c r="E20" s="357">
        <v>48</v>
      </c>
      <c r="F20" s="357">
        <v>75</v>
      </c>
    </row>
    <row r="21" spans="1:6">
      <c r="A21" s="355">
        <f t="shared" si="0"/>
        <v>45658</v>
      </c>
      <c r="B21" s="356">
        <v>16</v>
      </c>
      <c r="C21" s="357">
        <v>60.761000000000003</v>
      </c>
      <c r="D21" s="357">
        <v>0</v>
      </c>
      <c r="E21" s="357">
        <v>28</v>
      </c>
      <c r="F21" s="357">
        <v>60</v>
      </c>
    </row>
    <row r="22" spans="1:6">
      <c r="A22" s="355">
        <f t="shared" si="0"/>
        <v>45658</v>
      </c>
      <c r="B22" s="356">
        <v>17</v>
      </c>
      <c r="C22" s="357">
        <v>52.581000000000003</v>
      </c>
      <c r="D22" s="357">
        <v>0</v>
      </c>
      <c r="E22" s="357">
        <v>28</v>
      </c>
      <c r="F22" s="357">
        <v>0</v>
      </c>
    </row>
    <row r="23" spans="1:6">
      <c r="A23" s="355">
        <f t="shared" si="0"/>
        <v>45658</v>
      </c>
      <c r="B23" s="356">
        <v>18</v>
      </c>
      <c r="C23" s="357">
        <v>45</v>
      </c>
      <c r="D23" s="357">
        <v>0</v>
      </c>
      <c r="E23" s="357">
        <v>53</v>
      </c>
      <c r="F23" s="357">
        <v>45</v>
      </c>
    </row>
    <row r="24" spans="1:6">
      <c r="A24" s="355">
        <f t="shared" si="0"/>
        <v>45658</v>
      </c>
      <c r="B24" s="356">
        <v>19</v>
      </c>
      <c r="C24" s="357">
        <v>45</v>
      </c>
      <c r="D24" s="357">
        <v>0</v>
      </c>
      <c r="E24" s="357">
        <v>53</v>
      </c>
      <c r="F24" s="357">
        <v>45</v>
      </c>
    </row>
    <row r="25" spans="1:6">
      <c r="A25" s="355">
        <f t="shared" si="0"/>
        <v>45658</v>
      </c>
      <c r="B25" s="356">
        <v>20</v>
      </c>
      <c r="C25" s="357">
        <v>45</v>
      </c>
      <c r="D25" s="357">
        <v>0</v>
      </c>
      <c r="E25" s="357">
        <v>53</v>
      </c>
      <c r="F25" s="357">
        <v>0</v>
      </c>
    </row>
    <row r="26" spans="1:6">
      <c r="A26" s="355">
        <f t="shared" si="0"/>
        <v>45658</v>
      </c>
      <c r="B26" s="356">
        <v>21</v>
      </c>
      <c r="C26" s="357">
        <v>45</v>
      </c>
      <c r="D26" s="357">
        <v>0</v>
      </c>
      <c r="E26" s="357">
        <v>28</v>
      </c>
      <c r="F26" s="357">
        <v>0</v>
      </c>
    </row>
    <row r="27" spans="1:6">
      <c r="A27" s="355">
        <f t="shared" si="0"/>
        <v>45658</v>
      </c>
      <c r="B27" s="356">
        <v>22</v>
      </c>
      <c r="C27" s="357">
        <v>60.761000000000003</v>
      </c>
      <c r="D27" s="357">
        <v>0</v>
      </c>
      <c r="E27" s="357">
        <v>0</v>
      </c>
      <c r="F27" s="357">
        <v>0</v>
      </c>
    </row>
    <row r="28" spans="1:6">
      <c r="A28" s="355">
        <f t="shared" si="0"/>
        <v>45658</v>
      </c>
      <c r="B28" s="356">
        <v>23</v>
      </c>
      <c r="C28" s="357">
        <v>60.761000000000003</v>
      </c>
      <c r="D28" s="357">
        <v>0</v>
      </c>
      <c r="E28" s="357">
        <v>0</v>
      </c>
      <c r="F28" s="357">
        <v>0</v>
      </c>
    </row>
    <row r="29" spans="1:6">
      <c r="A29" s="355">
        <f t="shared" si="0"/>
        <v>45659</v>
      </c>
      <c r="B29" s="356">
        <v>0</v>
      </c>
      <c r="C29" s="357">
        <v>47.37</v>
      </c>
      <c r="D29" s="357">
        <v>0</v>
      </c>
      <c r="E29" s="357">
        <v>63.768999999999998</v>
      </c>
      <c r="F29" s="357">
        <v>0</v>
      </c>
    </row>
    <row r="30" spans="1:6">
      <c r="A30" s="355">
        <f t="shared" si="0"/>
        <v>45659</v>
      </c>
      <c r="B30" s="356">
        <v>1</v>
      </c>
      <c r="C30" s="357">
        <v>62.37</v>
      </c>
      <c r="D30" s="357">
        <v>0</v>
      </c>
      <c r="E30" s="357">
        <v>78.471000000000004</v>
      </c>
      <c r="F30" s="357">
        <v>30</v>
      </c>
    </row>
    <row r="31" spans="1:6">
      <c r="A31" s="355">
        <f t="shared" si="0"/>
        <v>45659</v>
      </c>
      <c r="B31" s="356">
        <v>2</v>
      </c>
      <c r="C31" s="357">
        <v>47.37</v>
      </c>
      <c r="D31" s="357">
        <v>0</v>
      </c>
      <c r="E31" s="357">
        <v>62.795000000000002</v>
      </c>
      <c r="F31" s="357">
        <v>30</v>
      </c>
    </row>
    <row r="32" spans="1:6">
      <c r="A32" s="355">
        <f t="shared" si="0"/>
        <v>45659</v>
      </c>
      <c r="B32" s="356">
        <v>3</v>
      </c>
      <c r="C32" s="357">
        <v>62.37</v>
      </c>
      <c r="D32" s="357">
        <v>0</v>
      </c>
      <c r="E32" s="357">
        <v>77.950999999999993</v>
      </c>
      <c r="F32" s="357">
        <v>30</v>
      </c>
    </row>
    <row r="33" spans="1:6">
      <c r="A33" s="355">
        <f t="shared" si="0"/>
        <v>45659</v>
      </c>
      <c r="B33" s="356">
        <v>4</v>
      </c>
      <c r="C33" s="357">
        <v>47.37</v>
      </c>
      <c r="D33" s="357">
        <v>0</v>
      </c>
      <c r="E33" s="357">
        <v>62.018999999999998</v>
      </c>
      <c r="F33" s="357">
        <v>75</v>
      </c>
    </row>
    <row r="34" spans="1:6">
      <c r="A34" s="355">
        <f t="shared" si="0"/>
        <v>45659</v>
      </c>
      <c r="B34" s="356">
        <v>5</v>
      </c>
      <c r="C34" s="357">
        <v>51.37</v>
      </c>
      <c r="D34" s="357">
        <v>0</v>
      </c>
      <c r="E34" s="357">
        <v>87.468999999999994</v>
      </c>
      <c r="F34" s="357">
        <v>125</v>
      </c>
    </row>
    <row r="35" spans="1:6">
      <c r="A35" s="355">
        <f t="shared" si="0"/>
        <v>45659</v>
      </c>
      <c r="B35" s="356">
        <v>6</v>
      </c>
      <c r="C35" s="357">
        <v>51.37</v>
      </c>
      <c r="D35" s="357">
        <v>0</v>
      </c>
      <c r="E35" s="357">
        <v>79.769000000000005</v>
      </c>
      <c r="F35" s="357">
        <v>135</v>
      </c>
    </row>
    <row r="36" spans="1:6">
      <c r="A36" s="355">
        <f t="shared" si="0"/>
        <v>45659</v>
      </c>
      <c r="B36" s="356">
        <v>7</v>
      </c>
      <c r="C36" s="357">
        <v>59.35</v>
      </c>
      <c r="D36" s="357">
        <v>0</v>
      </c>
      <c r="E36" s="357">
        <v>154.88200000000001</v>
      </c>
      <c r="F36" s="357">
        <v>180</v>
      </c>
    </row>
    <row r="37" spans="1:6">
      <c r="A37" s="355">
        <f t="shared" si="0"/>
        <v>45659</v>
      </c>
      <c r="B37" s="356">
        <v>8</v>
      </c>
      <c r="C37" s="357">
        <v>59.35</v>
      </c>
      <c r="D37" s="357">
        <v>0</v>
      </c>
      <c r="E37" s="357">
        <v>137.91999999999999</v>
      </c>
      <c r="F37" s="357">
        <v>180</v>
      </c>
    </row>
    <row r="38" spans="1:6">
      <c r="A38" s="355">
        <f t="shared" si="0"/>
        <v>45659</v>
      </c>
      <c r="B38" s="356">
        <v>9</v>
      </c>
      <c r="C38" s="357">
        <v>74.72</v>
      </c>
      <c r="D38" s="357">
        <v>0</v>
      </c>
      <c r="E38" s="357">
        <v>145.91999999999999</v>
      </c>
      <c r="F38" s="357">
        <v>180</v>
      </c>
    </row>
    <row r="39" spans="1:6">
      <c r="A39" s="355">
        <f t="shared" si="0"/>
        <v>45659</v>
      </c>
      <c r="B39" s="356">
        <v>10</v>
      </c>
      <c r="C39" s="357">
        <v>59.35</v>
      </c>
      <c r="D39" s="357">
        <v>0</v>
      </c>
      <c r="E39" s="357">
        <v>120.92</v>
      </c>
      <c r="F39" s="357">
        <v>180</v>
      </c>
    </row>
    <row r="40" spans="1:6">
      <c r="A40" s="355">
        <f t="shared" si="0"/>
        <v>45659</v>
      </c>
      <c r="B40" s="356">
        <v>11</v>
      </c>
      <c r="C40" s="357">
        <v>84.35</v>
      </c>
      <c r="D40" s="357">
        <v>0</v>
      </c>
      <c r="E40" s="357">
        <v>106.244</v>
      </c>
      <c r="F40" s="357">
        <v>180</v>
      </c>
    </row>
    <row r="41" spans="1:6">
      <c r="A41" s="355">
        <f t="shared" si="0"/>
        <v>45659</v>
      </c>
      <c r="B41" s="356">
        <v>12</v>
      </c>
      <c r="C41" s="357">
        <v>84.35</v>
      </c>
      <c r="D41" s="357">
        <v>0</v>
      </c>
      <c r="E41" s="357">
        <v>101.324</v>
      </c>
      <c r="F41" s="357">
        <v>180</v>
      </c>
    </row>
    <row r="42" spans="1:6">
      <c r="A42" s="355">
        <f t="shared" si="0"/>
        <v>45659</v>
      </c>
      <c r="B42" s="356">
        <v>13</v>
      </c>
      <c r="C42" s="357">
        <v>86.394000000000005</v>
      </c>
      <c r="D42" s="357">
        <v>0</v>
      </c>
      <c r="E42" s="357">
        <v>98.864000000000004</v>
      </c>
      <c r="F42" s="357">
        <v>225</v>
      </c>
    </row>
    <row r="43" spans="1:6">
      <c r="A43" s="355">
        <f t="shared" si="0"/>
        <v>45659</v>
      </c>
      <c r="B43" s="356">
        <v>14</v>
      </c>
      <c r="C43" s="357">
        <v>92.81</v>
      </c>
      <c r="D43" s="357">
        <v>0</v>
      </c>
      <c r="E43" s="357">
        <v>86.3</v>
      </c>
      <c r="F43" s="357">
        <v>225</v>
      </c>
    </row>
    <row r="44" spans="1:6">
      <c r="A44" s="355">
        <f t="shared" si="0"/>
        <v>45659</v>
      </c>
      <c r="B44" s="356">
        <v>15</v>
      </c>
      <c r="C44" s="357">
        <v>123.64</v>
      </c>
      <c r="D44" s="357">
        <v>0</v>
      </c>
      <c r="E44" s="357">
        <v>86.3</v>
      </c>
      <c r="F44" s="357">
        <v>225</v>
      </c>
    </row>
    <row r="45" spans="1:6">
      <c r="A45" s="355">
        <f t="shared" si="0"/>
        <v>45659</v>
      </c>
      <c r="B45" s="356">
        <v>16</v>
      </c>
      <c r="C45" s="357">
        <v>111.11799999999999</v>
      </c>
      <c r="D45" s="357">
        <v>0</v>
      </c>
      <c r="E45" s="357">
        <v>86.3</v>
      </c>
      <c r="F45" s="357">
        <v>225</v>
      </c>
    </row>
    <row r="46" spans="1:6">
      <c r="A46" s="355">
        <f t="shared" si="0"/>
        <v>45659</v>
      </c>
      <c r="B46" s="356">
        <v>17</v>
      </c>
      <c r="C46" s="357">
        <v>91.786000000000001</v>
      </c>
      <c r="D46" s="357">
        <v>0</v>
      </c>
      <c r="E46" s="357">
        <v>86.3</v>
      </c>
      <c r="F46" s="357">
        <v>180</v>
      </c>
    </row>
    <row r="47" spans="1:6">
      <c r="A47" s="355">
        <f t="shared" si="0"/>
        <v>45659</v>
      </c>
      <c r="B47" s="356">
        <v>18</v>
      </c>
      <c r="C47" s="357">
        <v>77.587999999999994</v>
      </c>
      <c r="D47" s="357">
        <v>0</v>
      </c>
      <c r="E47" s="357">
        <v>66.3</v>
      </c>
      <c r="F47" s="357">
        <v>225</v>
      </c>
    </row>
    <row r="48" spans="1:6">
      <c r="A48" s="355">
        <f t="shared" si="0"/>
        <v>45659</v>
      </c>
      <c r="B48" s="356">
        <v>19</v>
      </c>
      <c r="C48" s="357">
        <v>74.149000000000001</v>
      </c>
      <c r="D48" s="357">
        <v>0</v>
      </c>
      <c r="E48" s="357">
        <v>66.3</v>
      </c>
      <c r="F48" s="357">
        <v>180</v>
      </c>
    </row>
    <row r="49" spans="1:6">
      <c r="A49" s="355">
        <f t="shared" si="0"/>
        <v>45659</v>
      </c>
      <c r="B49" s="356">
        <v>20</v>
      </c>
      <c r="C49" s="357">
        <v>74.960999999999999</v>
      </c>
      <c r="D49" s="357">
        <v>0</v>
      </c>
      <c r="E49" s="357">
        <v>66.3</v>
      </c>
      <c r="F49" s="357">
        <v>135</v>
      </c>
    </row>
    <row r="50" spans="1:6">
      <c r="A50" s="355">
        <f t="shared" si="0"/>
        <v>45659</v>
      </c>
      <c r="B50" s="356">
        <v>21</v>
      </c>
      <c r="C50" s="357">
        <v>80.349999999999994</v>
      </c>
      <c r="D50" s="357">
        <v>0</v>
      </c>
      <c r="E50" s="357">
        <v>91.164000000000001</v>
      </c>
      <c r="F50" s="357">
        <v>180</v>
      </c>
    </row>
    <row r="51" spans="1:6">
      <c r="A51" s="355">
        <f t="shared" si="0"/>
        <v>45659</v>
      </c>
      <c r="B51" s="356">
        <v>22</v>
      </c>
      <c r="C51" s="357">
        <v>96.37</v>
      </c>
      <c r="D51" s="357">
        <v>0</v>
      </c>
      <c r="E51" s="357">
        <v>67.510000000000005</v>
      </c>
      <c r="F51" s="357">
        <v>180</v>
      </c>
    </row>
    <row r="52" spans="1:6">
      <c r="A52" s="355">
        <f t="shared" si="0"/>
        <v>45659</v>
      </c>
      <c r="B52" s="356">
        <v>23</v>
      </c>
      <c r="C52" s="357">
        <v>96.37</v>
      </c>
      <c r="D52" s="357">
        <v>0</v>
      </c>
      <c r="E52" s="357">
        <v>84.497</v>
      </c>
      <c r="F52" s="357">
        <v>150</v>
      </c>
    </row>
    <row r="53" spans="1:6">
      <c r="A53" s="355">
        <f t="shared" si="0"/>
        <v>45660</v>
      </c>
      <c r="B53" s="356">
        <v>0</v>
      </c>
      <c r="C53" s="357">
        <v>81.638999999999996</v>
      </c>
      <c r="D53" s="357">
        <v>0</v>
      </c>
      <c r="E53" s="357">
        <v>58.627000000000002</v>
      </c>
      <c r="F53" s="357">
        <v>209</v>
      </c>
    </row>
    <row r="54" spans="1:6">
      <c r="A54" s="355">
        <f t="shared" si="0"/>
        <v>45660</v>
      </c>
      <c r="B54" s="356">
        <v>1</v>
      </c>
      <c r="C54" s="357">
        <v>79.63</v>
      </c>
      <c r="D54" s="357">
        <v>0</v>
      </c>
      <c r="E54" s="357">
        <v>58.627000000000002</v>
      </c>
      <c r="F54" s="357">
        <v>226</v>
      </c>
    </row>
    <row r="55" spans="1:6">
      <c r="A55" s="355">
        <f t="shared" si="0"/>
        <v>45660</v>
      </c>
      <c r="B55" s="356">
        <v>2</v>
      </c>
      <c r="C55" s="357">
        <v>79.603999999999999</v>
      </c>
      <c r="D55" s="357">
        <v>0</v>
      </c>
      <c r="E55" s="357">
        <v>58.627000000000002</v>
      </c>
      <c r="F55" s="357">
        <v>206</v>
      </c>
    </row>
    <row r="56" spans="1:6">
      <c r="A56" s="355">
        <f t="shared" si="0"/>
        <v>45660</v>
      </c>
      <c r="B56" s="356">
        <v>3</v>
      </c>
      <c r="C56" s="357">
        <v>79.802999999999997</v>
      </c>
      <c r="D56" s="357">
        <v>0</v>
      </c>
      <c r="E56" s="357">
        <v>58.627000000000002</v>
      </c>
      <c r="F56" s="357">
        <v>206</v>
      </c>
    </row>
    <row r="57" spans="1:6">
      <c r="A57" s="355">
        <f t="shared" si="0"/>
        <v>45660</v>
      </c>
      <c r="B57" s="356">
        <v>4</v>
      </c>
      <c r="C57" s="357">
        <v>79.558000000000007</v>
      </c>
      <c r="D57" s="357">
        <v>0</v>
      </c>
      <c r="E57" s="357">
        <v>58.627000000000002</v>
      </c>
      <c r="F57" s="357">
        <v>227</v>
      </c>
    </row>
    <row r="58" spans="1:6">
      <c r="A58" s="355">
        <f t="shared" si="0"/>
        <v>45660</v>
      </c>
      <c r="B58" s="356">
        <v>5</v>
      </c>
      <c r="C58" s="357">
        <v>81.337999999999994</v>
      </c>
      <c r="D58" s="357">
        <v>0</v>
      </c>
      <c r="E58" s="357">
        <v>58.627000000000002</v>
      </c>
      <c r="F58" s="357">
        <v>240</v>
      </c>
    </row>
    <row r="59" spans="1:6">
      <c r="A59" s="355">
        <f t="shared" si="0"/>
        <v>45660</v>
      </c>
      <c r="B59" s="356">
        <v>6</v>
      </c>
      <c r="C59" s="357">
        <v>73.941999999999993</v>
      </c>
      <c r="D59" s="357">
        <v>0</v>
      </c>
      <c r="E59" s="357">
        <v>42</v>
      </c>
      <c r="F59" s="357">
        <v>240</v>
      </c>
    </row>
    <row r="60" spans="1:6">
      <c r="A60" s="355">
        <f t="shared" si="0"/>
        <v>45660</v>
      </c>
      <c r="B60" s="356">
        <v>7</v>
      </c>
      <c r="C60" s="357">
        <v>70.41</v>
      </c>
      <c r="D60" s="357">
        <v>0</v>
      </c>
      <c r="E60" s="357">
        <v>82.994</v>
      </c>
      <c r="F60" s="357">
        <v>240</v>
      </c>
    </row>
    <row r="61" spans="1:6">
      <c r="A61" s="355">
        <f t="shared" si="0"/>
        <v>45660</v>
      </c>
      <c r="B61" s="356">
        <v>8</v>
      </c>
      <c r="C61" s="357">
        <v>59.704999999999998</v>
      </c>
      <c r="D61" s="357">
        <v>0</v>
      </c>
      <c r="E61" s="357">
        <v>133.57300000000001</v>
      </c>
      <c r="F61" s="357">
        <v>240</v>
      </c>
    </row>
    <row r="62" spans="1:6">
      <c r="A62" s="355">
        <f t="shared" si="0"/>
        <v>45660</v>
      </c>
      <c r="B62" s="356">
        <v>9</v>
      </c>
      <c r="C62" s="357">
        <v>55.35</v>
      </c>
      <c r="D62" s="357">
        <v>0</v>
      </c>
      <c r="E62" s="357">
        <v>126.77800000000001</v>
      </c>
      <c r="F62" s="357">
        <v>240</v>
      </c>
    </row>
    <row r="63" spans="1:6">
      <c r="A63" s="355">
        <f t="shared" si="0"/>
        <v>45660</v>
      </c>
      <c r="B63" s="356">
        <v>10</v>
      </c>
      <c r="C63" s="357">
        <v>55.35</v>
      </c>
      <c r="D63" s="357">
        <v>0</v>
      </c>
      <c r="E63" s="357">
        <v>125.05500000000001</v>
      </c>
      <c r="F63" s="357">
        <v>240</v>
      </c>
    </row>
    <row r="64" spans="1:6">
      <c r="A64" s="355">
        <f t="shared" si="0"/>
        <v>45660</v>
      </c>
      <c r="B64" s="356">
        <v>11</v>
      </c>
      <c r="C64" s="357">
        <v>55.35</v>
      </c>
      <c r="D64" s="357">
        <v>0</v>
      </c>
      <c r="E64" s="357">
        <v>118.946</v>
      </c>
      <c r="F64" s="357">
        <v>240</v>
      </c>
    </row>
    <row r="65" spans="1:6">
      <c r="A65" s="355">
        <f t="shared" si="0"/>
        <v>45660</v>
      </c>
      <c r="B65" s="356">
        <v>12</v>
      </c>
      <c r="C65" s="357">
        <v>55.35</v>
      </c>
      <c r="D65" s="357">
        <v>0</v>
      </c>
      <c r="E65" s="357">
        <v>117.917</v>
      </c>
      <c r="F65" s="357">
        <v>240</v>
      </c>
    </row>
    <row r="66" spans="1:6">
      <c r="A66" s="355">
        <f t="shared" si="0"/>
        <v>45660</v>
      </c>
      <c r="B66" s="356">
        <v>13</v>
      </c>
      <c r="C66" s="357">
        <v>56.725000000000001</v>
      </c>
      <c r="D66" s="357">
        <v>0</v>
      </c>
      <c r="E66" s="357">
        <v>120.09099999999999</v>
      </c>
      <c r="F66" s="357">
        <v>240</v>
      </c>
    </row>
    <row r="67" spans="1:6">
      <c r="A67" s="355">
        <f t="shared" si="0"/>
        <v>45660</v>
      </c>
      <c r="B67" s="356">
        <v>14</v>
      </c>
      <c r="C67" s="357">
        <v>63.91</v>
      </c>
      <c r="D67" s="357">
        <v>0</v>
      </c>
      <c r="E67" s="357">
        <v>101.395</v>
      </c>
      <c r="F67" s="357">
        <v>240</v>
      </c>
    </row>
    <row r="68" spans="1:6">
      <c r="A68" s="355">
        <f t="shared" si="0"/>
        <v>45660</v>
      </c>
      <c r="B68" s="356">
        <v>15</v>
      </c>
      <c r="C68" s="357">
        <v>90.352000000000004</v>
      </c>
      <c r="D68" s="357">
        <v>0</v>
      </c>
      <c r="E68" s="357">
        <v>53</v>
      </c>
      <c r="F68" s="357">
        <v>240</v>
      </c>
    </row>
    <row r="69" spans="1:6">
      <c r="A69" s="355">
        <f t="shared" si="0"/>
        <v>45660</v>
      </c>
      <c r="B69" s="356">
        <v>16</v>
      </c>
      <c r="C69" s="357">
        <v>88.200999999999993</v>
      </c>
      <c r="D69" s="357">
        <v>0</v>
      </c>
      <c r="E69" s="357">
        <v>63.695</v>
      </c>
      <c r="F69" s="357">
        <v>240</v>
      </c>
    </row>
    <row r="70" spans="1:6">
      <c r="A70" s="355">
        <f t="shared" ref="A70:A133" si="1">IF(B70=0,A69+1,A69)</f>
        <v>45660</v>
      </c>
      <c r="B70" s="356">
        <v>17</v>
      </c>
      <c r="C70" s="357">
        <v>63.911999999999999</v>
      </c>
      <c r="D70" s="357">
        <v>0</v>
      </c>
      <c r="E70" s="357">
        <v>96.825000000000003</v>
      </c>
      <c r="F70" s="357">
        <v>240</v>
      </c>
    </row>
    <row r="71" spans="1:6">
      <c r="A71" s="355">
        <f t="shared" si="1"/>
        <v>45660</v>
      </c>
      <c r="B71" s="356">
        <v>18</v>
      </c>
      <c r="C71" s="357">
        <v>55.35</v>
      </c>
      <c r="D71" s="357">
        <v>0</v>
      </c>
      <c r="E71" s="357">
        <v>85.686999999999998</v>
      </c>
      <c r="F71" s="357">
        <v>240</v>
      </c>
    </row>
    <row r="72" spans="1:6">
      <c r="A72" s="355">
        <f t="shared" si="1"/>
        <v>45660</v>
      </c>
      <c r="B72" s="356">
        <v>19</v>
      </c>
      <c r="C72" s="357">
        <v>55.35</v>
      </c>
      <c r="D72" s="357">
        <v>0</v>
      </c>
      <c r="E72" s="357">
        <v>85.686999999999998</v>
      </c>
      <c r="F72" s="357">
        <v>240</v>
      </c>
    </row>
    <row r="73" spans="1:6">
      <c r="A73" s="355">
        <f t="shared" si="1"/>
        <v>45660</v>
      </c>
      <c r="B73" s="356">
        <v>20</v>
      </c>
      <c r="C73" s="357">
        <v>55.35</v>
      </c>
      <c r="D73" s="357">
        <v>0</v>
      </c>
      <c r="E73" s="357">
        <v>85.686999999999998</v>
      </c>
      <c r="F73" s="357">
        <v>240</v>
      </c>
    </row>
    <row r="74" spans="1:6">
      <c r="A74" s="355">
        <f t="shared" si="1"/>
        <v>45660</v>
      </c>
      <c r="B74" s="356">
        <v>21</v>
      </c>
      <c r="C74" s="357">
        <v>55.35</v>
      </c>
      <c r="D74" s="357">
        <v>0</v>
      </c>
      <c r="E74" s="357">
        <v>117.551</v>
      </c>
      <c r="F74" s="357">
        <v>235</v>
      </c>
    </row>
    <row r="75" spans="1:6">
      <c r="A75" s="355">
        <f t="shared" si="1"/>
        <v>45660</v>
      </c>
      <c r="B75" s="356">
        <v>22</v>
      </c>
      <c r="C75" s="357">
        <v>52.81</v>
      </c>
      <c r="D75" s="357">
        <v>0</v>
      </c>
      <c r="E75" s="357">
        <v>71.927000000000007</v>
      </c>
      <c r="F75" s="357">
        <v>175</v>
      </c>
    </row>
    <row r="76" spans="1:6">
      <c r="A76" s="355">
        <f t="shared" si="1"/>
        <v>45660</v>
      </c>
      <c r="B76" s="356">
        <v>23</v>
      </c>
      <c r="C76" s="357">
        <v>87.85</v>
      </c>
      <c r="D76" s="357">
        <v>0</v>
      </c>
      <c r="E76" s="357">
        <v>117.697</v>
      </c>
      <c r="F76" s="357">
        <v>136</v>
      </c>
    </row>
    <row r="77" spans="1:6">
      <c r="A77" s="355">
        <f t="shared" si="1"/>
        <v>45661</v>
      </c>
      <c r="B77" s="356">
        <v>0</v>
      </c>
      <c r="C77" s="357">
        <v>108.628</v>
      </c>
      <c r="D77" s="357">
        <v>0</v>
      </c>
      <c r="E77" s="357">
        <v>118.294</v>
      </c>
      <c r="F77" s="357">
        <v>128</v>
      </c>
    </row>
    <row r="78" spans="1:6">
      <c r="A78" s="355">
        <f t="shared" si="1"/>
        <v>45661</v>
      </c>
      <c r="B78" s="356">
        <v>1</v>
      </c>
      <c r="C78" s="357">
        <v>108.628</v>
      </c>
      <c r="D78" s="357">
        <v>0</v>
      </c>
      <c r="E78" s="357">
        <v>117.202</v>
      </c>
      <c r="F78" s="357">
        <v>110</v>
      </c>
    </row>
    <row r="79" spans="1:6">
      <c r="A79" s="355">
        <f t="shared" si="1"/>
        <v>45661</v>
      </c>
      <c r="B79" s="356">
        <v>2</v>
      </c>
      <c r="C79" s="357">
        <v>108.628</v>
      </c>
      <c r="D79" s="357">
        <v>0</v>
      </c>
      <c r="E79" s="357">
        <v>108.42700000000001</v>
      </c>
      <c r="F79" s="357">
        <v>108</v>
      </c>
    </row>
    <row r="80" spans="1:6">
      <c r="A80" s="355">
        <f t="shared" si="1"/>
        <v>45661</v>
      </c>
      <c r="B80" s="356">
        <v>3</v>
      </c>
      <c r="C80" s="357">
        <v>108.628</v>
      </c>
      <c r="D80" s="357">
        <v>0</v>
      </c>
      <c r="E80" s="357">
        <v>108.42700000000001</v>
      </c>
      <c r="F80" s="357">
        <v>129</v>
      </c>
    </row>
    <row r="81" spans="1:6">
      <c r="A81" s="355">
        <f t="shared" si="1"/>
        <v>45661</v>
      </c>
      <c r="B81" s="356">
        <v>4</v>
      </c>
      <c r="C81" s="357">
        <v>108.628</v>
      </c>
      <c r="D81" s="357">
        <v>0</v>
      </c>
      <c r="E81" s="357">
        <v>108.42700000000001</v>
      </c>
      <c r="F81" s="357">
        <v>160</v>
      </c>
    </row>
    <row r="82" spans="1:6">
      <c r="A82" s="355">
        <f t="shared" si="1"/>
        <v>45661</v>
      </c>
      <c r="B82" s="356">
        <v>5</v>
      </c>
      <c r="C82" s="357">
        <v>108.628</v>
      </c>
      <c r="D82" s="357">
        <v>0</v>
      </c>
      <c r="E82" s="357">
        <v>109.827</v>
      </c>
      <c r="F82" s="357">
        <v>160</v>
      </c>
    </row>
    <row r="83" spans="1:6">
      <c r="A83" s="355">
        <f t="shared" si="1"/>
        <v>45661</v>
      </c>
      <c r="B83" s="356">
        <v>6</v>
      </c>
      <c r="C83" s="357">
        <v>88.91</v>
      </c>
      <c r="D83" s="357">
        <v>0</v>
      </c>
      <c r="E83" s="357">
        <v>55.68</v>
      </c>
      <c r="F83" s="357">
        <v>200</v>
      </c>
    </row>
    <row r="84" spans="1:6">
      <c r="A84" s="355">
        <f t="shared" si="1"/>
        <v>45661</v>
      </c>
      <c r="B84" s="356">
        <v>7</v>
      </c>
      <c r="C84" s="357">
        <v>85.35</v>
      </c>
      <c r="D84" s="357">
        <v>0</v>
      </c>
      <c r="E84" s="357">
        <v>65.025999999999996</v>
      </c>
      <c r="F84" s="357">
        <v>240</v>
      </c>
    </row>
    <row r="85" spans="1:6">
      <c r="A85" s="355">
        <f t="shared" si="1"/>
        <v>45661</v>
      </c>
      <c r="B85" s="356">
        <v>8</v>
      </c>
      <c r="C85" s="357">
        <v>83.313000000000002</v>
      </c>
      <c r="D85" s="357">
        <v>0</v>
      </c>
      <c r="E85" s="357">
        <v>89.941000000000003</v>
      </c>
      <c r="F85" s="357">
        <v>235</v>
      </c>
    </row>
    <row r="86" spans="1:6">
      <c r="A86" s="355">
        <f t="shared" si="1"/>
        <v>45661</v>
      </c>
      <c r="B86" s="356">
        <v>9</v>
      </c>
      <c r="C86" s="357">
        <v>77.448999999999998</v>
      </c>
      <c r="D86" s="357">
        <v>0</v>
      </c>
      <c r="E86" s="357">
        <v>88.867999999999995</v>
      </c>
      <c r="F86" s="357">
        <v>235</v>
      </c>
    </row>
    <row r="87" spans="1:6">
      <c r="A87" s="355">
        <f t="shared" si="1"/>
        <v>45661</v>
      </c>
      <c r="B87" s="356">
        <v>10</v>
      </c>
      <c r="C87" s="357">
        <v>80.349999999999994</v>
      </c>
      <c r="D87" s="357">
        <v>0</v>
      </c>
      <c r="E87" s="357">
        <v>102.161</v>
      </c>
      <c r="F87" s="357">
        <v>235</v>
      </c>
    </row>
    <row r="88" spans="1:6">
      <c r="A88" s="355">
        <f t="shared" si="1"/>
        <v>45661</v>
      </c>
      <c r="B88" s="356">
        <v>11</v>
      </c>
      <c r="C88" s="357">
        <v>80.349999999999994</v>
      </c>
      <c r="D88" s="357">
        <v>0</v>
      </c>
      <c r="E88" s="357">
        <v>102.123</v>
      </c>
      <c r="F88" s="357">
        <v>235</v>
      </c>
    </row>
    <row r="89" spans="1:6">
      <c r="A89" s="355">
        <f t="shared" si="1"/>
        <v>45661</v>
      </c>
      <c r="B89" s="356">
        <v>12</v>
      </c>
      <c r="C89" s="357">
        <v>80.349999999999994</v>
      </c>
      <c r="D89" s="357">
        <v>0</v>
      </c>
      <c r="E89" s="357">
        <v>102.16500000000001</v>
      </c>
      <c r="F89" s="357">
        <v>235</v>
      </c>
    </row>
    <row r="90" spans="1:6">
      <c r="A90" s="355">
        <f t="shared" si="1"/>
        <v>45661</v>
      </c>
      <c r="B90" s="356">
        <v>13</v>
      </c>
      <c r="C90" s="357">
        <v>80.349999999999994</v>
      </c>
      <c r="D90" s="357">
        <v>0</v>
      </c>
      <c r="E90" s="357">
        <v>102.313</v>
      </c>
      <c r="F90" s="357">
        <v>240</v>
      </c>
    </row>
    <row r="91" spans="1:6">
      <c r="A91" s="355">
        <f t="shared" si="1"/>
        <v>45661</v>
      </c>
      <c r="B91" s="356">
        <v>14</v>
      </c>
      <c r="C91" s="357">
        <v>83.38</v>
      </c>
      <c r="D91" s="357">
        <v>0</v>
      </c>
      <c r="E91" s="357">
        <v>95.358000000000004</v>
      </c>
      <c r="F91" s="357">
        <v>240</v>
      </c>
    </row>
    <row r="92" spans="1:6">
      <c r="A92" s="355">
        <f t="shared" si="1"/>
        <v>45661</v>
      </c>
      <c r="B92" s="356">
        <v>15</v>
      </c>
      <c r="C92" s="357">
        <v>85.35</v>
      </c>
      <c r="D92" s="357">
        <v>0</v>
      </c>
      <c r="E92" s="357">
        <v>90.198999999999998</v>
      </c>
      <c r="F92" s="357">
        <v>240</v>
      </c>
    </row>
    <row r="93" spans="1:6">
      <c r="A93" s="355">
        <f t="shared" si="1"/>
        <v>45661</v>
      </c>
      <c r="B93" s="356">
        <v>16</v>
      </c>
      <c r="C93" s="357">
        <v>88.978999999999999</v>
      </c>
      <c r="D93" s="357">
        <v>0</v>
      </c>
      <c r="E93" s="357">
        <v>86.98</v>
      </c>
      <c r="F93" s="357">
        <v>240</v>
      </c>
    </row>
    <row r="94" spans="1:6">
      <c r="A94" s="355">
        <f t="shared" si="1"/>
        <v>45661</v>
      </c>
      <c r="B94" s="356">
        <v>17</v>
      </c>
      <c r="C94" s="357">
        <v>86.12</v>
      </c>
      <c r="D94" s="357">
        <v>0</v>
      </c>
      <c r="E94" s="357">
        <v>127.31</v>
      </c>
      <c r="F94" s="357">
        <v>240</v>
      </c>
    </row>
    <row r="95" spans="1:6">
      <c r="A95" s="355">
        <f t="shared" si="1"/>
        <v>45661</v>
      </c>
      <c r="B95" s="356">
        <v>18</v>
      </c>
      <c r="C95" s="357">
        <v>80.349999999999994</v>
      </c>
      <c r="D95" s="357">
        <v>0</v>
      </c>
      <c r="E95" s="357">
        <v>113.255</v>
      </c>
      <c r="F95" s="357">
        <v>235</v>
      </c>
    </row>
    <row r="96" spans="1:6">
      <c r="A96" s="355">
        <f t="shared" si="1"/>
        <v>45661</v>
      </c>
      <c r="B96" s="356">
        <v>19</v>
      </c>
      <c r="C96" s="357">
        <v>80.349999999999994</v>
      </c>
      <c r="D96" s="357">
        <v>0</v>
      </c>
      <c r="E96" s="357">
        <v>99.53</v>
      </c>
      <c r="F96" s="357">
        <v>240</v>
      </c>
    </row>
    <row r="97" spans="1:6">
      <c r="A97" s="355">
        <f t="shared" si="1"/>
        <v>45661</v>
      </c>
      <c r="B97" s="356">
        <v>20</v>
      </c>
      <c r="C97" s="357">
        <v>80.349999999999994</v>
      </c>
      <c r="D97" s="357">
        <v>0</v>
      </c>
      <c r="E97" s="357">
        <v>99.120999999999995</v>
      </c>
      <c r="F97" s="357">
        <v>224</v>
      </c>
    </row>
    <row r="98" spans="1:6">
      <c r="A98" s="355">
        <f t="shared" si="1"/>
        <v>45661</v>
      </c>
      <c r="B98" s="356">
        <v>21</v>
      </c>
      <c r="C98" s="357">
        <v>80.349999999999994</v>
      </c>
      <c r="D98" s="357">
        <v>0</v>
      </c>
      <c r="E98" s="357">
        <v>90.459000000000003</v>
      </c>
      <c r="F98" s="357">
        <v>240</v>
      </c>
    </row>
    <row r="99" spans="1:6">
      <c r="A99" s="355">
        <f t="shared" si="1"/>
        <v>45661</v>
      </c>
      <c r="B99" s="356">
        <v>22</v>
      </c>
      <c r="C99" s="357">
        <v>112.628</v>
      </c>
      <c r="D99" s="357">
        <v>0</v>
      </c>
      <c r="E99" s="357">
        <v>177.744</v>
      </c>
      <c r="F99" s="357">
        <v>200</v>
      </c>
    </row>
    <row r="100" spans="1:6">
      <c r="A100" s="355">
        <f t="shared" si="1"/>
        <v>45661</v>
      </c>
      <c r="B100" s="356">
        <v>23</v>
      </c>
      <c r="C100" s="357">
        <v>102.30200000000001</v>
      </c>
      <c r="D100" s="357">
        <v>0</v>
      </c>
      <c r="E100" s="357">
        <v>152.744</v>
      </c>
      <c r="F100" s="357">
        <v>145</v>
      </c>
    </row>
    <row r="101" spans="1:6">
      <c r="A101" s="355">
        <f t="shared" si="1"/>
        <v>45662</v>
      </c>
      <c r="B101" s="356">
        <v>0</v>
      </c>
      <c r="C101" s="357">
        <v>21.87</v>
      </c>
      <c r="D101" s="357">
        <v>0</v>
      </c>
      <c r="E101" s="357">
        <v>129.09700000000001</v>
      </c>
      <c r="F101" s="357">
        <v>0</v>
      </c>
    </row>
    <row r="102" spans="1:6">
      <c r="A102" s="355">
        <f t="shared" si="1"/>
        <v>45662</v>
      </c>
      <c r="B102" s="356">
        <v>1</v>
      </c>
      <c r="C102" s="357">
        <v>21.87</v>
      </c>
      <c r="D102" s="357">
        <v>0</v>
      </c>
      <c r="E102" s="357">
        <v>129.09700000000001</v>
      </c>
      <c r="F102" s="357">
        <v>0</v>
      </c>
    </row>
    <row r="103" spans="1:6">
      <c r="A103" s="355">
        <f t="shared" si="1"/>
        <v>45662</v>
      </c>
      <c r="B103" s="356">
        <v>2</v>
      </c>
      <c r="C103" s="357">
        <v>21.87</v>
      </c>
      <c r="D103" s="357">
        <v>0</v>
      </c>
      <c r="E103" s="357">
        <v>129.09700000000001</v>
      </c>
      <c r="F103" s="357">
        <v>0</v>
      </c>
    </row>
    <row r="104" spans="1:6">
      <c r="A104" s="355">
        <f t="shared" si="1"/>
        <v>45662</v>
      </c>
      <c r="B104" s="356">
        <v>3</v>
      </c>
      <c r="C104" s="357">
        <v>21.87</v>
      </c>
      <c r="D104" s="357">
        <v>0</v>
      </c>
      <c r="E104" s="357">
        <v>129.09700000000001</v>
      </c>
      <c r="F104" s="357">
        <v>0</v>
      </c>
    </row>
    <row r="105" spans="1:6">
      <c r="A105" s="355">
        <f t="shared" si="1"/>
        <v>45662</v>
      </c>
      <c r="B105" s="356">
        <v>4</v>
      </c>
      <c r="C105" s="357">
        <v>21.87</v>
      </c>
      <c r="D105" s="357">
        <v>0</v>
      </c>
      <c r="E105" s="357">
        <v>129.09700000000001</v>
      </c>
      <c r="F105" s="357">
        <v>0</v>
      </c>
    </row>
    <row r="106" spans="1:6">
      <c r="A106" s="355">
        <f t="shared" si="1"/>
        <v>45662</v>
      </c>
      <c r="B106" s="356">
        <v>5</v>
      </c>
      <c r="C106" s="357">
        <v>46.87</v>
      </c>
      <c r="D106" s="357">
        <v>0</v>
      </c>
      <c r="E106" s="357">
        <v>129.09700000000001</v>
      </c>
      <c r="F106" s="357">
        <v>0</v>
      </c>
    </row>
    <row r="107" spans="1:6">
      <c r="A107" s="355">
        <f t="shared" si="1"/>
        <v>45662</v>
      </c>
      <c r="B107" s="356">
        <v>6</v>
      </c>
      <c r="C107" s="357">
        <v>59.579000000000001</v>
      </c>
      <c r="D107" s="357">
        <v>0</v>
      </c>
      <c r="E107" s="357">
        <v>78.423000000000002</v>
      </c>
      <c r="F107" s="357">
        <v>0</v>
      </c>
    </row>
    <row r="108" spans="1:6">
      <c r="A108" s="355">
        <f t="shared" si="1"/>
        <v>45662</v>
      </c>
      <c r="B108" s="356">
        <v>7</v>
      </c>
      <c r="C108" s="357">
        <v>80.349999999999994</v>
      </c>
      <c r="D108" s="357">
        <v>0</v>
      </c>
      <c r="E108" s="357">
        <v>149.09700000000001</v>
      </c>
      <c r="F108" s="357">
        <v>0</v>
      </c>
    </row>
    <row r="109" spans="1:6">
      <c r="A109" s="355">
        <f t="shared" si="1"/>
        <v>45662</v>
      </c>
      <c r="B109" s="356">
        <v>8</v>
      </c>
      <c r="C109" s="357">
        <v>80.349999999999994</v>
      </c>
      <c r="D109" s="357">
        <v>0</v>
      </c>
      <c r="E109" s="357">
        <v>156.09700000000001</v>
      </c>
      <c r="F109" s="357">
        <v>0</v>
      </c>
    </row>
    <row r="110" spans="1:6">
      <c r="A110" s="355">
        <f t="shared" si="1"/>
        <v>45662</v>
      </c>
      <c r="B110" s="356">
        <v>9</v>
      </c>
      <c r="C110" s="357">
        <v>83.917000000000002</v>
      </c>
      <c r="D110" s="357">
        <v>0</v>
      </c>
      <c r="E110" s="357">
        <v>191.09700000000001</v>
      </c>
      <c r="F110" s="357">
        <v>0</v>
      </c>
    </row>
    <row r="111" spans="1:6">
      <c r="A111" s="355">
        <f t="shared" si="1"/>
        <v>45662</v>
      </c>
      <c r="B111" s="356">
        <v>10</v>
      </c>
      <c r="C111" s="357">
        <v>74.31</v>
      </c>
      <c r="D111" s="357">
        <v>0</v>
      </c>
      <c r="E111" s="357">
        <v>191.09700000000001</v>
      </c>
      <c r="F111" s="357">
        <v>0</v>
      </c>
    </row>
    <row r="112" spans="1:6">
      <c r="A112" s="355">
        <f t="shared" si="1"/>
        <v>45662</v>
      </c>
      <c r="B112" s="356">
        <v>11</v>
      </c>
      <c r="C112" s="357">
        <v>74.31</v>
      </c>
      <c r="D112" s="357">
        <v>0</v>
      </c>
      <c r="E112" s="357">
        <v>191.09700000000001</v>
      </c>
      <c r="F112" s="357">
        <v>0</v>
      </c>
    </row>
    <row r="113" spans="1:6">
      <c r="A113" s="355">
        <f t="shared" si="1"/>
        <v>45662</v>
      </c>
      <c r="B113" s="356">
        <v>12</v>
      </c>
      <c r="C113" s="357">
        <v>74.31</v>
      </c>
      <c r="D113" s="357">
        <v>0</v>
      </c>
      <c r="E113" s="357">
        <v>191.09700000000001</v>
      </c>
      <c r="F113" s="357">
        <v>0</v>
      </c>
    </row>
    <row r="114" spans="1:6">
      <c r="A114" s="355">
        <f t="shared" si="1"/>
        <v>45662</v>
      </c>
      <c r="B114" s="356">
        <v>13</v>
      </c>
      <c r="C114" s="357">
        <v>80.673000000000002</v>
      </c>
      <c r="D114" s="357">
        <v>0</v>
      </c>
      <c r="E114" s="357">
        <v>191.09700000000001</v>
      </c>
      <c r="F114" s="357">
        <v>0</v>
      </c>
    </row>
    <row r="115" spans="1:6">
      <c r="A115" s="355">
        <f t="shared" si="1"/>
        <v>45662</v>
      </c>
      <c r="B115" s="356">
        <v>14</v>
      </c>
      <c r="C115" s="357">
        <v>80.349999999999994</v>
      </c>
      <c r="D115" s="357">
        <v>0</v>
      </c>
      <c r="E115" s="357">
        <v>184.09700000000001</v>
      </c>
      <c r="F115" s="357">
        <v>0</v>
      </c>
    </row>
    <row r="116" spans="1:6">
      <c r="A116" s="355">
        <f t="shared" si="1"/>
        <v>45662</v>
      </c>
      <c r="B116" s="356">
        <v>15</v>
      </c>
      <c r="C116" s="357">
        <v>93.35</v>
      </c>
      <c r="D116" s="357">
        <v>0</v>
      </c>
      <c r="E116" s="357">
        <v>136.27699999999999</v>
      </c>
      <c r="F116" s="357">
        <v>0</v>
      </c>
    </row>
    <row r="117" spans="1:6">
      <c r="A117" s="355">
        <f t="shared" si="1"/>
        <v>45662</v>
      </c>
      <c r="B117" s="356">
        <v>16</v>
      </c>
      <c r="C117" s="357">
        <v>96.91</v>
      </c>
      <c r="D117" s="357">
        <v>0</v>
      </c>
      <c r="E117" s="357">
        <v>95.566000000000003</v>
      </c>
      <c r="F117" s="357">
        <v>0</v>
      </c>
    </row>
    <row r="118" spans="1:6">
      <c r="A118" s="355">
        <f t="shared" si="1"/>
        <v>45662</v>
      </c>
      <c r="B118" s="356">
        <v>17</v>
      </c>
      <c r="C118" s="357">
        <v>84.917000000000002</v>
      </c>
      <c r="D118" s="357">
        <v>0</v>
      </c>
      <c r="E118" s="357">
        <v>184.04</v>
      </c>
      <c r="F118" s="357">
        <v>0</v>
      </c>
    </row>
    <row r="119" spans="1:6">
      <c r="A119" s="355">
        <f t="shared" si="1"/>
        <v>45662</v>
      </c>
      <c r="B119" s="356">
        <v>18</v>
      </c>
      <c r="C119" s="357">
        <v>80.349999999999994</v>
      </c>
      <c r="D119" s="357">
        <v>0</v>
      </c>
      <c r="E119" s="357">
        <v>167.255</v>
      </c>
      <c r="F119" s="357">
        <v>0</v>
      </c>
    </row>
    <row r="120" spans="1:6">
      <c r="A120" s="355">
        <f t="shared" si="1"/>
        <v>45662</v>
      </c>
      <c r="B120" s="356">
        <v>19</v>
      </c>
      <c r="C120" s="357">
        <v>80.349999999999994</v>
      </c>
      <c r="D120" s="357">
        <v>0</v>
      </c>
      <c r="E120" s="357">
        <v>167.255</v>
      </c>
      <c r="F120" s="357">
        <v>0</v>
      </c>
    </row>
    <row r="121" spans="1:6">
      <c r="A121" s="355">
        <f t="shared" si="1"/>
        <v>45662</v>
      </c>
      <c r="B121" s="356">
        <v>20</v>
      </c>
      <c r="C121" s="357">
        <v>80.349999999999994</v>
      </c>
      <c r="D121" s="357">
        <v>0</v>
      </c>
      <c r="E121" s="357">
        <v>167.255</v>
      </c>
      <c r="F121" s="357">
        <v>0</v>
      </c>
    </row>
    <row r="122" spans="1:6">
      <c r="A122" s="355">
        <f t="shared" si="1"/>
        <v>45662</v>
      </c>
      <c r="B122" s="356">
        <v>21</v>
      </c>
      <c r="C122" s="357">
        <v>80.349999999999994</v>
      </c>
      <c r="D122" s="357">
        <v>0</v>
      </c>
      <c r="E122" s="357">
        <v>171.85900000000001</v>
      </c>
      <c r="F122" s="357">
        <v>0</v>
      </c>
    </row>
    <row r="123" spans="1:6">
      <c r="A123" s="355">
        <f t="shared" si="1"/>
        <v>45662</v>
      </c>
      <c r="B123" s="356">
        <v>22</v>
      </c>
      <c r="C123" s="357">
        <v>100.38500000000001</v>
      </c>
      <c r="D123" s="357">
        <v>0</v>
      </c>
      <c r="E123" s="357">
        <v>157.14400000000001</v>
      </c>
      <c r="F123" s="357">
        <v>0</v>
      </c>
    </row>
    <row r="124" spans="1:6">
      <c r="A124" s="355">
        <f t="shared" si="1"/>
        <v>45662</v>
      </c>
      <c r="B124" s="356">
        <v>23</v>
      </c>
      <c r="C124" s="357">
        <v>91.87</v>
      </c>
      <c r="D124" s="357">
        <v>0</v>
      </c>
      <c r="E124" s="357">
        <v>21.099</v>
      </c>
      <c r="F124" s="357">
        <v>0</v>
      </c>
    </row>
    <row r="125" spans="1:6">
      <c r="A125" s="355">
        <f t="shared" si="1"/>
        <v>45663</v>
      </c>
      <c r="B125" s="356">
        <v>0</v>
      </c>
      <c r="C125" s="357">
        <v>21.87</v>
      </c>
      <c r="D125" s="357">
        <v>0</v>
      </c>
      <c r="E125" s="357">
        <v>18.253</v>
      </c>
      <c r="F125" s="357">
        <v>0</v>
      </c>
    </row>
    <row r="126" spans="1:6">
      <c r="A126" s="355">
        <f t="shared" si="1"/>
        <v>45663</v>
      </c>
      <c r="B126" s="356">
        <v>1</v>
      </c>
      <c r="C126" s="357">
        <v>58.063000000000002</v>
      </c>
      <c r="D126" s="357">
        <v>0</v>
      </c>
      <c r="E126" s="357">
        <v>10</v>
      </c>
      <c r="F126" s="357">
        <v>0</v>
      </c>
    </row>
    <row r="127" spans="1:6">
      <c r="A127" s="355">
        <f t="shared" si="1"/>
        <v>45663</v>
      </c>
      <c r="B127" s="356">
        <v>2</v>
      </c>
      <c r="C127" s="357">
        <v>53.046999999999997</v>
      </c>
      <c r="D127" s="357">
        <v>0</v>
      </c>
      <c r="E127" s="357">
        <v>10</v>
      </c>
      <c r="F127" s="357">
        <v>0</v>
      </c>
    </row>
    <row r="128" spans="1:6">
      <c r="A128" s="355">
        <f t="shared" si="1"/>
        <v>45663</v>
      </c>
      <c r="B128" s="356">
        <v>3</v>
      </c>
      <c r="C128" s="357">
        <v>42.963000000000001</v>
      </c>
      <c r="D128" s="357">
        <v>0</v>
      </c>
      <c r="E128" s="357">
        <v>10</v>
      </c>
      <c r="F128" s="357">
        <v>30</v>
      </c>
    </row>
    <row r="129" spans="1:6">
      <c r="A129" s="355">
        <f t="shared" si="1"/>
        <v>45663</v>
      </c>
      <c r="B129" s="356">
        <v>4</v>
      </c>
      <c r="C129" s="357">
        <v>37.908000000000001</v>
      </c>
      <c r="D129" s="357">
        <v>0</v>
      </c>
      <c r="E129" s="357">
        <v>10</v>
      </c>
      <c r="F129" s="357">
        <v>90</v>
      </c>
    </row>
    <row r="130" spans="1:6">
      <c r="A130" s="355">
        <f t="shared" si="1"/>
        <v>45663</v>
      </c>
      <c r="B130" s="356">
        <v>5</v>
      </c>
      <c r="C130" s="357">
        <v>74.807000000000002</v>
      </c>
      <c r="D130" s="357">
        <v>0</v>
      </c>
      <c r="E130" s="357">
        <v>35</v>
      </c>
      <c r="F130" s="357">
        <v>150</v>
      </c>
    </row>
    <row r="131" spans="1:6">
      <c r="A131" s="355">
        <f t="shared" si="1"/>
        <v>45663</v>
      </c>
      <c r="B131" s="356">
        <v>6</v>
      </c>
      <c r="C131" s="357">
        <v>39.005000000000003</v>
      </c>
      <c r="D131" s="357">
        <v>0</v>
      </c>
      <c r="E131" s="357">
        <v>45.762999999999998</v>
      </c>
      <c r="F131" s="357">
        <v>210</v>
      </c>
    </row>
    <row r="132" spans="1:6">
      <c r="A132" s="355">
        <f t="shared" si="1"/>
        <v>45663</v>
      </c>
      <c r="B132" s="356">
        <v>7</v>
      </c>
      <c r="C132" s="357">
        <v>93.35</v>
      </c>
      <c r="D132" s="357">
        <v>0</v>
      </c>
      <c r="E132" s="357">
        <v>70.677000000000007</v>
      </c>
      <c r="F132" s="357">
        <v>240</v>
      </c>
    </row>
    <row r="133" spans="1:6">
      <c r="A133" s="355">
        <f t="shared" si="1"/>
        <v>45663</v>
      </c>
      <c r="B133" s="356">
        <v>8</v>
      </c>
      <c r="C133" s="357">
        <v>93.35</v>
      </c>
      <c r="D133" s="357">
        <v>0</v>
      </c>
      <c r="E133" s="357">
        <v>110.158</v>
      </c>
      <c r="F133" s="357">
        <v>240</v>
      </c>
    </row>
    <row r="134" spans="1:6">
      <c r="A134" s="355">
        <f t="shared" ref="A134:A197" si="2">IF(B134=0,A133+1,A133)</f>
        <v>45663</v>
      </c>
      <c r="B134" s="356">
        <v>9</v>
      </c>
      <c r="C134" s="357">
        <v>93.35</v>
      </c>
      <c r="D134" s="357">
        <v>0</v>
      </c>
      <c r="E134" s="357">
        <v>110.36499999999999</v>
      </c>
      <c r="F134" s="357">
        <v>240</v>
      </c>
    </row>
    <row r="135" spans="1:6">
      <c r="A135" s="355">
        <f t="shared" si="2"/>
        <v>45663</v>
      </c>
      <c r="B135" s="356">
        <v>10</v>
      </c>
      <c r="C135" s="357">
        <v>93.35</v>
      </c>
      <c r="D135" s="357">
        <v>0</v>
      </c>
      <c r="E135" s="357">
        <v>112.5</v>
      </c>
      <c r="F135" s="357">
        <v>240</v>
      </c>
    </row>
    <row r="136" spans="1:6">
      <c r="A136" s="355">
        <f t="shared" si="2"/>
        <v>45663</v>
      </c>
      <c r="B136" s="356">
        <v>11</v>
      </c>
      <c r="C136" s="357">
        <v>93.35</v>
      </c>
      <c r="D136" s="357">
        <v>0</v>
      </c>
      <c r="E136" s="357">
        <v>112.5</v>
      </c>
      <c r="F136" s="357">
        <v>240</v>
      </c>
    </row>
    <row r="137" spans="1:6">
      <c r="A137" s="355">
        <f t="shared" si="2"/>
        <v>45663</v>
      </c>
      <c r="B137" s="356">
        <v>12</v>
      </c>
      <c r="C137" s="357">
        <v>93.35</v>
      </c>
      <c r="D137" s="357">
        <v>0</v>
      </c>
      <c r="E137" s="357">
        <v>112.5</v>
      </c>
      <c r="F137" s="357">
        <v>240</v>
      </c>
    </row>
    <row r="138" spans="1:6">
      <c r="A138" s="355">
        <f t="shared" si="2"/>
        <v>45663</v>
      </c>
      <c r="B138" s="356">
        <v>13</v>
      </c>
      <c r="C138" s="357">
        <v>93.35</v>
      </c>
      <c r="D138" s="357">
        <v>0</v>
      </c>
      <c r="E138" s="357">
        <v>112.5</v>
      </c>
      <c r="F138" s="357">
        <v>240</v>
      </c>
    </row>
    <row r="139" spans="1:6">
      <c r="A139" s="355">
        <f t="shared" si="2"/>
        <v>45663</v>
      </c>
      <c r="B139" s="356">
        <v>14</v>
      </c>
      <c r="C139" s="357">
        <v>95.85</v>
      </c>
      <c r="D139" s="357">
        <v>0</v>
      </c>
      <c r="E139" s="357">
        <v>114.8</v>
      </c>
      <c r="F139" s="357">
        <v>240</v>
      </c>
    </row>
    <row r="140" spans="1:6">
      <c r="A140" s="355">
        <f t="shared" si="2"/>
        <v>45663</v>
      </c>
      <c r="B140" s="356">
        <v>15</v>
      </c>
      <c r="C140" s="357">
        <v>82.85</v>
      </c>
      <c r="D140" s="357">
        <v>0</v>
      </c>
      <c r="E140" s="357">
        <v>101.24299999999999</v>
      </c>
      <c r="F140" s="357">
        <v>240</v>
      </c>
    </row>
    <row r="141" spans="1:6">
      <c r="A141" s="355">
        <f t="shared" si="2"/>
        <v>45663</v>
      </c>
      <c r="B141" s="356">
        <v>16</v>
      </c>
      <c r="C141" s="357">
        <v>95.85</v>
      </c>
      <c r="D141" s="357">
        <v>0</v>
      </c>
      <c r="E141" s="357">
        <v>114.515</v>
      </c>
      <c r="F141" s="357">
        <v>240</v>
      </c>
    </row>
    <row r="142" spans="1:6">
      <c r="A142" s="355">
        <f t="shared" si="2"/>
        <v>45663</v>
      </c>
      <c r="B142" s="356">
        <v>17</v>
      </c>
      <c r="C142" s="357">
        <v>84.436000000000007</v>
      </c>
      <c r="D142" s="357">
        <v>0</v>
      </c>
      <c r="E142" s="357">
        <v>135.21899999999999</v>
      </c>
      <c r="F142" s="357">
        <v>240</v>
      </c>
    </row>
    <row r="143" spans="1:6">
      <c r="A143" s="355">
        <f t="shared" si="2"/>
        <v>45663</v>
      </c>
      <c r="B143" s="356">
        <v>18</v>
      </c>
      <c r="C143" s="357">
        <v>80.349999999999994</v>
      </c>
      <c r="D143" s="357">
        <v>0</v>
      </c>
      <c r="E143" s="357">
        <v>100.25700000000001</v>
      </c>
      <c r="F143" s="357">
        <v>240</v>
      </c>
    </row>
    <row r="144" spans="1:6">
      <c r="A144" s="355">
        <f t="shared" si="2"/>
        <v>45663</v>
      </c>
      <c r="B144" s="356">
        <v>19</v>
      </c>
      <c r="C144" s="357">
        <v>80.349999999999994</v>
      </c>
      <c r="D144" s="357">
        <v>0</v>
      </c>
      <c r="E144" s="357">
        <v>100.155</v>
      </c>
      <c r="F144" s="357">
        <v>240</v>
      </c>
    </row>
    <row r="145" spans="1:6">
      <c r="A145" s="355">
        <f t="shared" si="2"/>
        <v>45663</v>
      </c>
      <c r="B145" s="356">
        <v>20</v>
      </c>
      <c r="C145" s="357">
        <v>80.349999999999994</v>
      </c>
      <c r="D145" s="357">
        <v>0</v>
      </c>
      <c r="E145" s="357">
        <v>100.072</v>
      </c>
      <c r="F145" s="357">
        <v>240</v>
      </c>
    </row>
    <row r="146" spans="1:6">
      <c r="A146" s="355">
        <f t="shared" si="2"/>
        <v>45663</v>
      </c>
      <c r="B146" s="356">
        <v>21</v>
      </c>
      <c r="C146" s="357">
        <v>80.349999999999994</v>
      </c>
      <c r="D146" s="357">
        <v>0</v>
      </c>
      <c r="E146" s="357">
        <v>59.970999999999997</v>
      </c>
      <c r="F146" s="357">
        <v>240</v>
      </c>
    </row>
    <row r="147" spans="1:6">
      <c r="A147" s="355">
        <f t="shared" si="2"/>
        <v>45663</v>
      </c>
      <c r="B147" s="356">
        <v>22</v>
      </c>
      <c r="C147" s="357">
        <v>96.867000000000004</v>
      </c>
      <c r="D147" s="357">
        <v>0</v>
      </c>
      <c r="E147" s="357">
        <v>70.763000000000005</v>
      </c>
      <c r="F147" s="357">
        <v>180</v>
      </c>
    </row>
    <row r="148" spans="1:6">
      <c r="A148" s="355">
        <f t="shared" si="2"/>
        <v>45663</v>
      </c>
      <c r="B148" s="356">
        <v>23</v>
      </c>
      <c r="C148" s="357">
        <v>91.87</v>
      </c>
      <c r="D148" s="357">
        <v>0</v>
      </c>
      <c r="E148" s="357">
        <v>18.253</v>
      </c>
      <c r="F148" s="357">
        <v>120</v>
      </c>
    </row>
    <row r="149" spans="1:6">
      <c r="A149" s="355">
        <f t="shared" si="2"/>
        <v>45664</v>
      </c>
      <c r="B149" s="356">
        <v>0</v>
      </c>
      <c r="C149" s="357">
        <v>104.57899999999999</v>
      </c>
      <c r="D149" s="357">
        <v>0</v>
      </c>
      <c r="E149" s="357">
        <v>62.829000000000001</v>
      </c>
      <c r="F149" s="357">
        <v>131</v>
      </c>
    </row>
    <row r="150" spans="1:6">
      <c r="A150" s="355">
        <f t="shared" si="2"/>
        <v>45664</v>
      </c>
      <c r="B150" s="356">
        <v>1</v>
      </c>
      <c r="C150" s="357">
        <v>165.982</v>
      </c>
      <c r="D150" s="357">
        <v>0</v>
      </c>
      <c r="E150" s="357">
        <v>25</v>
      </c>
      <c r="F150" s="357">
        <v>131</v>
      </c>
    </row>
    <row r="151" spans="1:6">
      <c r="A151" s="355">
        <f t="shared" si="2"/>
        <v>45664</v>
      </c>
      <c r="B151" s="356">
        <v>2</v>
      </c>
      <c r="C151" s="357">
        <v>151.05500000000001</v>
      </c>
      <c r="D151" s="357">
        <v>0</v>
      </c>
      <c r="E151" s="357">
        <v>0</v>
      </c>
      <c r="F151" s="357">
        <v>131</v>
      </c>
    </row>
    <row r="152" spans="1:6">
      <c r="A152" s="355">
        <f t="shared" si="2"/>
        <v>45664</v>
      </c>
      <c r="B152" s="356">
        <v>3</v>
      </c>
      <c r="C152" s="357">
        <v>150.68700000000001</v>
      </c>
      <c r="D152" s="357">
        <v>0</v>
      </c>
      <c r="E152" s="357">
        <v>0</v>
      </c>
      <c r="F152" s="357">
        <v>133</v>
      </c>
    </row>
    <row r="153" spans="1:6">
      <c r="A153" s="355">
        <f t="shared" si="2"/>
        <v>45664</v>
      </c>
      <c r="B153" s="356">
        <v>4</v>
      </c>
      <c r="C153" s="357">
        <v>150.68700000000001</v>
      </c>
      <c r="D153" s="357">
        <v>0</v>
      </c>
      <c r="E153" s="357">
        <v>0</v>
      </c>
      <c r="F153" s="357">
        <v>170</v>
      </c>
    </row>
    <row r="154" spans="1:6">
      <c r="A154" s="355">
        <f t="shared" si="2"/>
        <v>45664</v>
      </c>
      <c r="B154" s="356">
        <v>5</v>
      </c>
      <c r="C154" s="357">
        <v>111.699</v>
      </c>
      <c r="D154" s="357">
        <v>0</v>
      </c>
      <c r="E154" s="357">
        <v>0</v>
      </c>
      <c r="F154" s="357">
        <v>210</v>
      </c>
    </row>
    <row r="155" spans="1:6">
      <c r="A155" s="355">
        <f t="shared" si="2"/>
        <v>45664</v>
      </c>
      <c r="B155" s="356">
        <v>6</v>
      </c>
      <c r="C155" s="357">
        <v>98.38</v>
      </c>
      <c r="D155" s="357">
        <v>0</v>
      </c>
      <c r="E155" s="357">
        <v>116.871</v>
      </c>
      <c r="F155" s="357">
        <v>219</v>
      </c>
    </row>
    <row r="156" spans="1:6">
      <c r="A156" s="355">
        <f t="shared" si="2"/>
        <v>45664</v>
      </c>
      <c r="B156" s="356">
        <v>7</v>
      </c>
      <c r="C156" s="357">
        <v>99.340999999999994</v>
      </c>
      <c r="D156" s="357">
        <v>0</v>
      </c>
      <c r="E156" s="357">
        <v>118.24299999999999</v>
      </c>
      <c r="F156" s="357">
        <v>219</v>
      </c>
    </row>
    <row r="157" spans="1:6">
      <c r="A157" s="355">
        <f t="shared" si="2"/>
        <v>45664</v>
      </c>
      <c r="B157" s="356">
        <v>8</v>
      </c>
      <c r="C157" s="357">
        <v>95.078000000000003</v>
      </c>
      <c r="D157" s="357">
        <v>0</v>
      </c>
      <c r="E157" s="357">
        <v>114.399</v>
      </c>
      <c r="F157" s="357">
        <v>240</v>
      </c>
    </row>
    <row r="158" spans="1:6">
      <c r="A158" s="355">
        <f t="shared" si="2"/>
        <v>45664</v>
      </c>
      <c r="B158" s="356">
        <v>9</v>
      </c>
      <c r="C158" s="357">
        <v>83.019000000000005</v>
      </c>
      <c r="D158" s="357">
        <v>0</v>
      </c>
      <c r="E158" s="357">
        <v>101.815</v>
      </c>
      <c r="F158" s="357">
        <v>240</v>
      </c>
    </row>
    <row r="159" spans="1:6">
      <c r="A159" s="355">
        <f t="shared" si="2"/>
        <v>45664</v>
      </c>
      <c r="B159" s="356">
        <v>10</v>
      </c>
      <c r="C159" s="357">
        <v>83.019000000000005</v>
      </c>
      <c r="D159" s="357">
        <v>0</v>
      </c>
      <c r="E159" s="357">
        <v>101.807</v>
      </c>
      <c r="F159" s="357">
        <v>240</v>
      </c>
    </row>
    <row r="160" spans="1:6">
      <c r="A160" s="355">
        <f t="shared" si="2"/>
        <v>45664</v>
      </c>
      <c r="B160" s="356">
        <v>11</v>
      </c>
      <c r="C160" s="357">
        <v>84.295000000000002</v>
      </c>
      <c r="D160" s="357">
        <v>0</v>
      </c>
      <c r="E160" s="357">
        <v>103.24299999999999</v>
      </c>
      <c r="F160" s="357">
        <v>195</v>
      </c>
    </row>
    <row r="161" spans="1:6">
      <c r="A161" s="355">
        <f t="shared" si="2"/>
        <v>45664</v>
      </c>
      <c r="B161" s="356">
        <v>12</v>
      </c>
      <c r="C161" s="357">
        <v>84.373000000000005</v>
      </c>
      <c r="D161" s="357">
        <v>0</v>
      </c>
      <c r="E161" s="357">
        <v>103.24299999999999</v>
      </c>
      <c r="F161" s="357">
        <v>195</v>
      </c>
    </row>
    <row r="162" spans="1:6">
      <c r="A162" s="355">
        <f t="shared" si="2"/>
        <v>45664</v>
      </c>
      <c r="B162" s="356">
        <v>13</v>
      </c>
      <c r="C162" s="357">
        <v>84.391000000000005</v>
      </c>
      <c r="D162" s="357">
        <v>0</v>
      </c>
      <c r="E162" s="357">
        <v>103.24299999999999</v>
      </c>
      <c r="F162" s="357">
        <v>195</v>
      </c>
    </row>
    <row r="163" spans="1:6">
      <c r="A163" s="355">
        <f t="shared" si="2"/>
        <v>45664</v>
      </c>
      <c r="B163" s="356">
        <v>14</v>
      </c>
      <c r="C163" s="357">
        <v>84.350999999999999</v>
      </c>
      <c r="D163" s="357">
        <v>0</v>
      </c>
      <c r="E163" s="357">
        <v>103.24299999999999</v>
      </c>
      <c r="F163" s="357">
        <v>195</v>
      </c>
    </row>
    <row r="164" spans="1:6">
      <c r="A164" s="355">
        <f t="shared" si="2"/>
        <v>45664</v>
      </c>
      <c r="B164" s="356">
        <v>15</v>
      </c>
      <c r="C164" s="357">
        <v>84.316999999999993</v>
      </c>
      <c r="D164" s="357">
        <v>0</v>
      </c>
      <c r="E164" s="357">
        <v>103.24299999999999</v>
      </c>
      <c r="F164" s="357">
        <v>240</v>
      </c>
    </row>
    <row r="165" spans="1:6">
      <c r="A165" s="355">
        <f t="shared" si="2"/>
        <v>45664</v>
      </c>
      <c r="B165" s="356">
        <v>16</v>
      </c>
      <c r="C165" s="357">
        <v>84.405000000000001</v>
      </c>
      <c r="D165" s="357">
        <v>0</v>
      </c>
      <c r="E165" s="357">
        <v>103.24299999999999</v>
      </c>
      <c r="F165" s="357">
        <v>240</v>
      </c>
    </row>
    <row r="166" spans="1:6">
      <c r="A166" s="355">
        <f t="shared" si="2"/>
        <v>45664</v>
      </c>
      <c r="B166" s="356">
        <v>17</v>
      </c>
      <c r="C166" s="357">
        <v>83.019000000000005</v>
      </c>
      <c r="D166" s="357">
        <v>0</v>
      </c>
      <c r="E166" s="357">
        <v>132.702</v>
      </c>
      <c r="F166" s="357">
        <v>195</v>
      </c>
    </row>
    <row r="167" spans="1:6">
      <c r="A167" s="355">
        <f t="shared" si="2"/>
        <v>45664</v>
      </c>
      <c r="B167" s="356">
        <v>18</v>
      </c>
      <c r="C167" s="357">
        <v>80.349999999999994</v>
      </c>
      <c r="D167" s="357">
        <v>0</v>
      </c>
      <c r="E167" s="357">
        <v>110.342</v>
      </c>
      <c r="F167" s="357">
        <v>226</v>
      </c>
    </row>
    <row r="168" spans="1:6">
      <c r="A168" s="355">
        <f t="shared" si="2"/>
        <v>45664</v>
      </c>
      <c r="B168" s="356">
        <v>19</v>
      </c>
      <c r="C168" s="357">
        <v>80.349999999999994</v>
      </c>
      <c r="D168" s="357">
        <v>0</v>
      </c>
      <c r="E168" s="357">
        <v>110.637</v>
      </c>
      <c r="F168" s="357">
        <v>201</v>
      </c>
    </row>
    <row r="169" spans="1:6">
      <c r="A169" s="355">
        <f t="shared" si="2"/>
        <v>45664</v>
      </c>
      <c r="B169" s="356">
        <v>20</v>
      </c>
      <c r="C169" s="357">
        <v>80.349999999999994</v>
      </c>
      <c r="D169" s="357">
        <v>0</v>
      </c>
      <c r="E169" s="357">
        <v>109.878</v>
      </c>
      <c r="F169" s="357">
        <v>235</v>
      </c>
    </row>
    <row r="170" spans="1:6">
      <c r="A170" s="355">
        <f t="shared" si="2"/>
        <v>45664</v>
      </c>
      <c r="B170" s="356">
        <v>21</v>
      </c>
      <c r="C170" s="357">
        <v>80.349999999999994</v>
      </c>
      <c r="D170" s="357">
        <v>0</v>
      </c>
      <c r="E170" s="357">
        <v>114.809</v>
      </c>
      <c r="F170" s="357">
        <v>175</v>
      </c>
    </row>
    <row r="171" spans="1:6">
      <c r="A171" s="355">
        <f t="shared" si="2"/>
        <v>45664</v>
      </c>
      <c r="B171" s="356">
        <v>22</v>
      </c>
      <c r="C171" s="357">
        <v>98.34</v>
      </c>
      <c r="D171" s="357">
        <v>0</v>
      </c>
      <c r="E171" s="357">
        <v>99.477999999999994</v>
      </c>
      <c r="F171" s="357">
        <v>115</v>
      </c>
    </row>
    <row r="172" spans="1:6">
      <c r="A172" s="355">
        <f t="shared" si="2"/>
        <v>45664</v>
      </c>
      <c r="B172" s="356">
        <v>23</v>
      </c>
      <c r="C172" s="357">
        <v>102.164</v>
      </c>
      <c r="D172" s="357">
        <v>0</v>
      </c>
      <c r="E172" s="357">
        <v>67.653999999999996</v>
      </c>
      <c r="F172" s="357">
        <v>55</v>
      </c>
    </row>
    <row r="173" spans="1:6">
      <c r="A173" s="355">
        <f t="shared" si="2"/>
        <v>45665</v>
      </c>
      <c r="B173" s="356">
        <v>0</v>
      </c>
      <c r="C173" s="357">
        <v>108.01900000000001</v>
      </c>
      <c r="D173" s="357">
        <v>0</v>
      </c>
      <c r="E173" s="357">
        <v>99.471999999999994</v>
      </c>
      <c r="F173" s="357">
        <v>115</v>
      </c>
    </row>
    <row r="174" spans="1:6">
      <c r="A174" s="355">
        <f t="shared" si="2"/>
        <v>45665</v>
      </c>
      <c r="B174" s="356">
        <v>1</v>
      </c>
      <c r="C174" s="357">
        <v>143.53299999999999</v>
      </c>
      <c r="D174" s="357">
        <v>0</v>
      </c>
      <c r="E174" s="357">
        <v>0</v>
      </c>
      <c r="F174" s="357">
        <v>135</v>
      </c>
    </row>
    <row r="175" spans="1:6">
      <c r="A175" s="355">
        <f t="shared" si="2"/>
        <v>45665</v>
      </c>
      <c r="B175" s="356">
        <v>2</v>
      </c>
      <c r="C175" s="357">
        <v>149.56700000000001</v>
      </c>
      <c r="D175" s="357">
        <v>0</v>
      </c>
      <c r="E175" s="357">
        <v>0</v>
      </c>
      <c r="F175" s="357">
        <v>135</v>
      </c>
    </row>
    <row r="176" spans="1:6">
      <c r="A176" s="355">
        <f t="shared" si="2"/>
        <v>45665</v>
      </c>
      <c r="B176" s="356">
        <v>3</v>
      </c>
      <c r="C176" s="357">
        <v>152.15</v>
      </c>
      <c r="D176" s="357">
        <v>0</v>
      </c>
      <c r="E176" s="357">
        <v>0</v>
      </c>
      <c r="F176" s="357">
        <v>135</v>
      </c>
    </row>
    <row r="177" spans="1:6">
      <c r="A177" s="355">
        <f t="shared" si="2"/>
        <v>45665</v>
      </c>
      <c r="B177" s="356">
        <v>4</v>
      </c>
      <c r="C177" s="357">
        <v>152.10400000000001</v>
      </c>
      <c r="D177" s="357">
        <v>0</v>
      </c>
      <c r="E177" s="357">
        <v>0</v>
      </c>
      <c r="F177" s="357">
        <v>135</v>
      </c>
    </row>
    <row r="178" spans="1:6">
      <c r="A178" s="355">
        <f t="shared" si="2"/>
        <v>45665</v>
      </c>
      <c r="B178" s="356">
        <v>5</v>
      </c>
      <c r="C178" s="357">
        <v>108.01900000000001</v>
      </c>
      <c r="D178" s="357">
        <v>0</v>
      </c>
      <c r="E178" s="357">
        <v>22.170999999999999</v>
      </c>
      <c r="F178" s="357">
        <v>135</v>
      </c>
    </row>
    <row r="179" spans="1:6">
      <c r="A179" s="355">
        <f t="shared" si="2"/>
        <v>45665</v>
      </c>
      <c r="B179" s="356">
        <v>6</v>
      </c>
      <c r="C179" s="357">
        <v>100.02800000000001</v>
      </c>
      <c r="D179" s="357">
        <v>0</v>
      </c>
      <c r="E179" s="357">
        <v>118.27</v>
      </c>
      <c r="F179" s="357">
        <v>195</v>
      </c>
    </row>
    <row r="180" spans="1:6">
      <c r="A180" s="355">
        <f t="shared" si="2"/>
        <v>45665</v>
      </c>
      <c r="B180" s="356">
        <v>7</v>
      </c>
      <c r="C180" s="357">
        <v>100.78400000000001</v>
      </c>
      <c r="D180" s="357">
        <v>0</v>
      </c>
      <c r="E180" s="357">
        <v>118.27</v>
      </c>
      <c r="F180" s="357">
        <v>180</v>
      </c>
    </row>
    <row r="181" spans="1:6">
      <c r="A181" s="355">
        <f t="shared" si="2"/>
        <v>45665</v>
      </c>
      <c r="B181" s="356">
        <v>8</v>
      </c>
      <c r="C181" s="357">
        <v>100.78400000000001</v>
      </c>
      <c r="D181" s="357">
        <v>0</v>
      </c>
      <c r="E181" s="357">
        <v>123.27</v>
      </c>
      <c r="F181" s="357">
        <v>230</v>
      </c>
    </row>
    <row r="182" spans="1:6">
      <c r="A182" s="355">
        <f t="shared" si="2"/>
        <v>45665</v>
      </c>
      <c r="B182" s="356">
        <v>9</v>
      </c>
      <c r="C182" s="357">
        <v>96.019000000000005</v>
      </c>
      <c r="D182" s="357">
        <v>0</v>
      </c>
      <c r="E182" s="357">
        <v>123.27</v>
      </c>
      <c r="F182" s="357">
        <v>240</v>
      </c>
    </row>
    <row r="183" spans="1:6">
      <c r="A183" s="355">
        <f t="shared" si="2"/>
        <v>45665</v>
      </c>
      <c r="B183" s="356">
        <v>10</v>
      </c>
      <c r="C183" s="357">
        <v>96.019000000000005</v>
      </c>
      <c r="D183" s="357">
        <v>0</v>
      </c>
      <c r="E183" s="357">
        <v>136.27000000000001</v>
      </c>
      <c r="F183" s="357">
        <v>240</v>
      </c>
    </row>
    <row r="184" spans="1:6">
      <c r="A184" s="355">
        <f t="shared" si="2"/>
        <v>45665</v>
      </c>
      <c r="B184" s="356">
        <v>11</v>
      </c>
      <c r="C184" s="357">
        <v>100.01900000000001</v>
      </c>
      <c r="D184" s="357">
        <v>0</v>
      </c>
      <c r="E184" s="357">
        <v>138.79400000000001</v>
      </c>
      <c r="F184" s="357">
        <v>240</v>
      </c>
    </row>
    <row r="185" spans="1:6">
      <c r="A185" s="355">
        <f t="shared" si="2"/>
        <v>45665</v>
      </c>
      <c r="B185" s="356">
        <v>12</v>
      </c>
      <c r="C185" s="357">
        <v>96.019000000000005</v>
      </c>
      <c r="D185" s="357">
        <v>0</v>
      </c>
      <c r="E185" s="357">
        <v>137.001</v>
      </c>
      <c r="F185" s="357">
        <v>240</v>
      </c>
    </row>
    <row r="186" spans="1:6">
      <c r="A186" s="355">
        <f t="shared" si="2"/>
        <v>45665</v>
      </c>
      <c r="B186" s="356">
        <v>13</v>
      </c>
      <c r="C186" s="357">
        <v>96.019000000000005</v>
      </c>
      <c r="D186" s="357">
        <v>0</v>
      </c>
      <c r="E186" s="357">
        <v>140.01</v>
      </c>
      <c r="F186" s="357">
        <v>240</v>
      </c>
    </row>
    <row r="187" spans="1:6">
      <c r="A187" s="355">
        <f t="shared" si="2"/>
        <v>45665</v>
      </c>
      <c r="B187" s="356">
        <v>14</v>
      </c>
      <c r="C187" s="357">
        <v>96.019000000000005</v>
      </c>
      <c r="D187" s="357">
        <v>0</v>
      </c>
      <c r="E187" s="357">
        <v>142.001</v>
      </c>
      <c r="F187" s="357">
        <v>199</v>
      </c>
    </row>
    <row r="188" spans="1:6">
      <c r="A188" s="355">
        <f t="shared" si="2"/>
        <v>45665</v>
      </c>
      <c r="B188" s="356">
        <v>15</v>
      </c>
      <c r="C188" s="357">
        <v>87.019000000000005</v>
      </c>
      <c r="D188" s="357">
        <v>0</v>
      </c>
      <c r="E188" s="357">
        <v>128.68100000000001</v>
      </c>
      <c r="F188" s="357">
        <v>139</v>
      </c>
    </row>
    <row r="189" spans="1:6">
      <c r="A189" s="355">
        <f t="shared" si="2"/>
        <v>45665</v>
      </c>
      <c r="B189" s="356">
        <v>16</v>
      </c>
      <c r="C189" s="357">
        <v>87.019000000000005</v>
      </c>
      <c r="D189" s="357">
        <v>0</v>
      </c>
      <c r="E189" s="357">
        <v>101.003</v>
      </c>
      <c r="F189" s="357">
        <v>139</v>
      </c>
    </row>
    <row r="190" spans="1:6">
      <c r="A190" s="355">
        <f t="shared" si="2"/>
        <v>45665</v>
      </c>
      <c r="B190" s="356">
        <v>17</v>
      </c>
      <c r="C190" s="357">
        <v>87.019000000000005</v>
      </c>
      <c r="D190" s="357">
        <v>0</v>
      </c>
      <c r="E190" s="357">
        <v>136.023</v>
      </c>
      <c r="F190" s="357">
        <v>139</v>
      </c>
    </row>
    <row r="191" spans="1:6">
      <c r="A191" s="355">
        <f t="shared" si="2"/>
        <v>45665</v>
      </c>
      <c r="B191" s="356">
        <v>18</v>
      </c>
      <c r="C191" s="357">
        <v>80.349999999999994</v>
      </c>
      <c r="D191" s="357">
        <v>0</v>
      </c>
      <c r="E191" s="357">
        <v>109.806</v>
      </c>
      <c r="F191" s="357">
        <v>139</v>
      </c>
    </row>
    <row r="192" spans="1:6">
      <c r="A192" s="355">
        <f t="shared" si="2"/>
        <v>45665</v>
      </c>
      <c r="B192" s="356">
        <v>19</v>
      </c>
      <c r="C192" s="357">
        <v>80.349999999999994</v>
      </c>
      <c r="D192" s="357">
        <v>0</v>
      </c>
      <c r="E192" s="357">
        <v>109.735</v>
      </c>
      <c r="F192" s="357">
        <v>139</v>
      </c>
    </row>
    <row r="193" spans="1:6">
      <c r="A193" s="355">
        <f t="shared" si="2"/>
        <v>45665</v>
      </c>
      <c r="B193" s="356">
        <v>20</v>
      </c>
      <c r="C193" s="357">
        <v>80.349999999999994</v>
      </c>
      <c r="D193" s="357">
        <v>0</v>
      </c>
      <c r="E193" s="357">
        <v>109.595</v>
      </c>
      <c r="F193" s="357">
        <v>139</v>
      </c>
    </row>
    <row r="194" spans="1:6">
      <c r="A194" s="355">
        <f t="shared" si="2"/>
        <v>45665</v>
      </c>
      <c r="B194" s="356">
        <v>21</v>
      </c>
      <c r="C194" s="357">
        <v>80.349999999999994</v>
      </c>
      <c r="D194" s="357">
        <v>0</v>
      </c>
      <c r="E194" s="357">
        <v>135.12200000000001</v>
      </c>
      <c r="F194" s="357">
        <v>120</v>
      </c>
    </row>
    <row r="195" spans="1:6">
      <c r="A195" s="355">
        <f t="shared" si="2"/>
        <v>45665</v>
      </c>
      <c r="B195" s="356">
        <v>22</v>
      </c>
      <c r="C195" s="357">
        <v>104.027</v>
      </c>
      <c r="D195" s="357">
        <v>0</v>
      </c>
      <c r="E195" s="357">
        <v>72.569999999999993</v>
      </c>
      <c r="F195" s="357">
        <v>120</v>
      </c>
    </row>
    <row r="196" spans="1:6">
      <c r="A196" s="355">
        <f t="shared" si="2"/>
        <v>45665</v>
      </c>
      <c r="B196" s="356">
        <v>23</v>
      </c>
      <c r="C196" s="357">
        <v>104.027</v>
      </c>
      <c r="D196" s="357">
        <v>0</v>
      </c>
      <c r="E196" s="357">
        <v>109.19199999999999</v>
      </c>
      <c r="F196" s="357">
        <v>120</v>
      </c>
    </row>
    <row r="197" spans="1:6">
      <c r="A197" s="355">
        <f t="shared" si="2"/>
        <v>45666</v>
      </c>
      <c r="B197" s="356">
        <v>0</v>
      </c>
      <c r="C197" s="357">
        <v>98.35</v>
      </c>
      <c r="D197" s="357">
        <v>0</v>
      </c>
      <c r="E197" s="357">
        <v>53.54</v>
      </c>
      <c r="F197" s="357">
        <v>133</v>
      </c>
    </row>
    <row r="198" spans="1:6">
      <c r="A198" s="355">
        <f t="shared" ref="A198:A261" si="3">IF(B198=0,A197+1,A197)</f>
        <v>45666</v>
      </c>
      <c r="B198" s="356">
        <v>1</v>
      </c>
      <c r="C198" s="357">
        <v>130.53800000000001</v>
      </c>
      <c r="D198" s="357">
        <v>0</v>
      </c>
      <c r="E198" s="357">
        <v>25</v>
      </c>
      <c r="F198" s="357">
        <v>135</v>
      </c>
    </row>
    <row r="199" spans="1:6">
      <c r="A199" s="355">
        <f t="shared" si="3"/>
        <v>45666</v>
      </c>
      <c r="B199" s="356">
        <v>2</v>
      </c>
      <c r="C199" s="357">
        <v>117.84</v>
      </c>
      <c r="D199" s="357">
        <v>0</v>
      </c>
      <c r="E199" s="357">
        <v>25</v>
      </c>
      <c r="F199" s="357">
        <v>135</v>
      </c>
    </row>
    <row r="200" spans="1:6">
      <c r="A200" s="355">
        <f t="shared" si="3"/>
        <v>45666</v>
      </c>
      <c r="B200" s="356">
        <v>3</v>
      </c>
      <c r="C200" s="357">
        <v>117.84</v>
      </c>
      <c r="D200" s="357">
        <v>0</v>
      </c>
      <c r="E200" s="357">
        <v>25</v>
      </c>
      <c r="F200" s="357">
        <v>195</v>
      </c>
    </row>
    <row r="201" spans="1:6">
      <c r="A201" s="355">
        <f t="shared" si="3"/>
        <v>45666</v>
      </c>
      <c r="B201" s="356">
        <v>4</v>
      </c>
      <c r="C201" s="357">
        <v>117.84</v>
      </c>
      <c r="D201" s="357">
        <v>0</v>
      </c>
      <c r="E201" s="357">
        <v>25</v>
      </c>
      <c r="F201" s="357">
        <v>210</v>
      </c>
    </row>
    <row r="202" spans="1:6">
      <c r="A202" s="355">
        <f t="shared" si="3"/>
        <v>45666</v>
      </c>
      <c r="B202" s="356">
        <v>5</v>
      </c>
      <c r="C202" s="357">
        <v>115.41500000000001</v>
      </c>
      <c r="D202" s="357">
        <v>0</v>
      </c>
      <c r="E202" s="357">
        <v>51.942999999999998</v>
      </c>
      <c r="F202" s="357">
        <v>240</v>
      </c>
    </row>
    <row r="203" spans="1:6">
      <c r="A203" s="355">
        <f t="shared" si="3"/>
        <v>45666</v>
      </c>
      <c r="B203" s="356">
        <v>6</v>
      </c>
      <c r="C203" s="357">
        <v>93.141000000000005</v>
      </c>
      <c r="D203" s="357">
        <v>0</v>
      </c>
      <c r="E203" s="357">
        <v>141.53100000000001</v>
      </c>
      <c r="F203" s="357">
        <v>238</v>
      </c>
    </row>
    <row r="204" spans="1:6">
      <c r="A204" s="355">
        <f t="shared" si="3"/>
        <v>45666</v>
      </c>
      <c r="B204" s="356">
        <v>7</v>
      </c>
      <c r="C204" s="357">
        <v>93.141000000000005</v>
      </c>
      <c r="D204" s="357">
        <v>0</v>
      </c>
      <c r="E204" s="357">
        <v>151.24299999999999</v>
      </c>
      <c r="F204" s="357">
        <v>237</v>
      </c>
    </row>
    <row r="205" spans="1:6">
      <c r="A205" s="355">
        <f t="shared" si="3"/>
        <v>45666</v>
      </c>
      <c r="B205" s="356">
        <v>8</v>
      </c>
      <c r="C205" s="357">
        <v>93.141000000000005</v>
      </c>
      <c r="D205" s="357">
        <v>0</v>
      </c>
      <c r="E205" s="357">
        <v>137.071</v>
      </c>
      <c r="F205" s="357">
        <v>197</v>
      </c>
    </row>
    <row r="206" spans="1:6">
      <c r="A206" s="355">
        <f t="shared" si="3"/>
        <v>45666</v>
      </c>
      <c r="B206" s="356">
        <v>9</v>
      </c>
      <c r="C206" s="357">
        <v>94.954999999999998</v>
      </c>
      <c r="D206" s="357">
        <v>0</v>
      </c>
      <c r="E206" s="357">
        <v>162.19999999999999</v>
      </c>
      <c r="F206" s="357">
        <v>240</v>
      </c>
    </row>
    <row r="207" spans="1:6">
      <c r="A207" s="355">
        <f t="shared" si="3"/>
        <v>45666</v>
      </c>
      <c r="B207" s="356">
        <v>10</v>
      </c>
      <c r="C207" s="357">
        <v>94.954999999999998</v>
      </c>
      <c r="D207" s="357">
        <v>0</v>
      </c>
      <c r="E207" s="357">
        <v>161.97900000000001</v>
      </c>
      <c r="F207" s="357">
        <v>240</v>
      </c>
    </row>
    <row r="208" spans="1:6">
      <c r="A208" s="355">
        <f t="shared" si="3"/>
        <v>45666</v>
      </c>
      <c r="B208" s="356">
        <v>11</v>
      </c>
      <c r="C208" s="357">
        <v>89.35</v>
      </c>
      <c r="D208" s="357">
        <v>0</v>
      </c>
      <c r="E208" s="357">
        <v>157.172</v>
      </c>
      <c r="F208" s="357">
        <v>227</v>
      </c>
    </row>
    <row r="209" spans="1:6">
      <c r="A209" s="355">
        <f t="shared" si="3"/>
        <v>45666</v>
      </c>
      <c r="B209" s="356">
        <v>12</v>
      </c>
      <c r="C209" s="357">
        <v>80.349999999999994</v>
      </c>
      <c r="D209" s="357">
        <v>0</v>
      </c>
      <c r="E209" s="357">
        <v>148.267</v>
      </c>
      <c r="F209" s="357">
        <v>167</v>
      </c>
    </row>
    <row r="210" spans="1:6">
      <c r="A210" s="355">
        <f t="shared" si="3"/>
        <v>45666</v>
      </c>
      <c r="B210" s="356">
        <v>13</v>
      </c>
      <c r="C210" s="357">
        <v>80.349999999999994</v>
      </c>
      <c r="D210" s="357">
        <v>0</v>
      </c>
      <c r="E210" s="357">
        <v>148.267</v>
      </c>
      <c r="F210" s="357">
        <v>151</v>
      </c>
    </row>
    <row r="211" spans="1:6">
      <c r="A211" s="355">
        <f t="shared" si="3"/>
        <v>45666</v>
      </c>
      <c r="B211" s="356">
        <v>14</v>
      </c>
      <c r="C211" s="357">
        <v>80.349999999999994</v>
      </c>
      <c r="D211" s="357">
        <v>0</v>
      </c>
      <c r="E211" s="357">
        <v>140.821</v>
      </c>
      <c r="F211" s="357">
        <v>155</v>
      </c>
    </row>
    <row r="212" spans="1:6">
      <c r="A212" s="355">
        <f t="shared" si="3"/>
        <v>45666</v>
      </c>
      <c r="B212" s="356">
        <v>15</v>
      </c>
      <c r="C212" s="357">
        <v>87.275000000000006</v>
      </c>
      <c r="D212" s="357">
        <v>0</v>
      </c>
      <c r="E212" s="357">
        <v>133.24299999999999</v>
      </c>
      <c r="F212" s="357">
        <v>215</v>
      </c>
    </row>
    <row r="213" spans="1:6">
      <c r="A213" s="355">
        <f t="shared" si="3"/>
        <v>45666</v>
      </c>
      <c r="B213" s="356">
        <v>16</v>
      </c>
      <c r="C213" s="357">
        <v>114.462</v>
      </c>
      <c r="D213" s="357">
        <v>0</v>
      </c>
      <c r="E213" s="357">
        <v>133.24299999999999</v>
      </c>
      <c r="F213" s="357">
        <v>180</v>
      </c>
    </row>
    <row r="214" spans="1:6">
      <c r="A214" s="355">
        <f t="shared" si="3"/>
        <v>45666</v>
      </c>
      <c r="B214" s="356">
        <v>17</v>
      </c>
      <c r="C214" s="357">
        <v>86.143000000000001</v>
      </c>
      <c r="D214" s="357">
        <v>0</v>
      </c>
      <c r="E214" s="357">
        <v>133.24299999999999</v>
      </c>
      <c r="F214" s="357">
        <v>228</v>
      </c>
    </row>
    <row r="215" spans="1:6">
      <c r="A215" s="355">
        <f t="shared" si="3"/>
        <v>45666</v>
      </c>
      <c r="B215" s="356">
        <v>18</v>
      </c>
      <c r="C215" s="357">
        <v>85.234999999999999</v>
      </c>
      <c r="D215" s="357">
        <v>0</v>
      </c>
      <c r="E215" s="357">
        <v>113.24299999999999</v>
      </c>
      <c r="F215" s="357">
        <v>214</v>
      </c>
    </row>
    <row r="216" spans="1:6">
      <c r="A216" s="355">
        <f t="shared" si="3"/>
        <v>45666</v>
      </c>
      <c r="B216" s="356">
        <v>19</v>
      </c>
      <c r="C216" s="357">
        <v>85.234999999999999</v>
      </c>
      <c r="D216" s="357">
        <v>0</v>
      </c>
      <c r="E216" s="357">
        <v>113.24299999999999</v>
      </c>
      <c r="F216" s="357">
        <v>154</v>
      </c>
    </row>
    <row r="217" spans="1:6">
      <c r="A217" s="355">
        <f t="shared" si="3"/>
        <v>45666</v>
      </c>
      <c r="B217" s="356">
        <v>20</v>
      </c>
      <c r="C217" s="357">
        <v>80.349999999999994</v>
      </c>
      <c r="D217" s="357">
        <v>0</v>
      </c>
      <c r="E217" s="357">
        <v>114.08499999999999</v>
      </c>
      <c r="F217" s="357">
        <v>130</v>
      </c>
    </row>
    <row r="218" spans="1:6">
      <c r="A218" s="355">
        <f t="shared" si="3"/>
        <v>45666</v>
      </c>
      <c r="B218" s="356">
        <v>21</v>
      </c>
      <c r="C218" s="357">
        <v>80.349999999999994</v>
      </c>
      <c r="D218" s="357">
        <v>0</v>
      </c>
      <c r="E218" s="357">
        <v>157.09800000000001</v>
      </c>
      <c r="F218" s="357">
        <v>120</v>
      </c>
    </row>
    <row r="219" spans="1:6">
      <c r="A219" s="355">
        <f t="shared" si="3"/>
        <v>45666</v>
      </c>
      <c r="B219" s="356">
        <v>22</v>
      </c>
      <c r="C219" s="357">
        <v>96.596000000000004</v>
      </c>
      <c r="D219" s="357">
        <v>0</v>
      </c>
      <c r="E219" s="357">
        <v>129.56299999999999</v>
      </c>
      <c r="F219" s="357">
        <v>120</v>
      </c>
    </row>
    <row r="220" spans="1:6">
      <c r="A220" s="355">
        <f t="shared" si="3"/>
        <v>45666</v>
      </c>
      <c r="B220" s="356">
        <v>23</v>
      </c>
      <c r="C220" s="357">
        <v>96.596000000000004</v>
      </c>
      <c r="D220" s="357">
        <v>0</v>
      </c>
      <c r="E220" s="357">
        <v>146.30500000000001</v>
      </c>
      <c r="F220" s="357">
        <v>180</v>
      </c>
    </row>
    <row r="221" spans="1:6">
      <c r="A221" s="355">
        <f t="shared" si="3"/>
        <v>45667</v>
      </c>
      <c r="B221" s="356">
        <v>0</v>
      </c>
      <c r="C221" s="357">
        <v>98.35</v>
      </c>
      <c r="D221" s="357">
        <v>0</v>
      </c>
      <c r="E221" s="357">
        <v>110.97199999999999</v>
      </c>
      <c r="F221" s="357">
        <v>63</v>
      </c>
    </row>
    <row r="222" spans="1:6">
      <c r="A222" s="355">
        <f t="shared" si="3"/>
        <v>45667</v>
      </c>
      <c r="B222" s="356">
        <v>1</v>
      </c>
      <c r="C222" s="357">
        <v>149.578</v>
      </c>
      <c r="D222" s="357">
        <v>0</v>
      </c>
      <c r="E222" s="357">
        <v>10</v>
      </c>
      <c r="F222" s="357">
        <v>123</v>
      </c>
    </row>
    <row r="223" spans="1:6">
      <c r="A223" s="355">
        <f t="shared" si="3"/>
        <v>45667</v>
      </c>
      <c r="B223" s="356">
        <v>2</v>
      </c>
      <c r="C223" s="357">
        <v>146.86799999999999</v>
      </c>
      <c r="D223" s="357">
        <v>0</v>
      </c>
      <c r="E223" s="357">
        <v>10</v>
      </c>
      <c r="F223" s="357">
        <v>130</v>
      </c>
    </row>
    <row r="224" spans="1:6">
      <c r="A224" s="355">
        <f t="shared" si="3"/>
        <v>45667</v>
      </c>
      <c r="B224" s="356">
        <v>3</v>
      </c>
      <c r="C224" s="357">
        <v>144.27699999999999</v>
      </c>
      <c r="D224" s="357">
        <v>0</v>
      </c>
      <c r="E224" s="357">
        <v>10</v>
      </c>
      <c r="F224" s="357">
        <v>153</v>
      </c>
    </row>
    <row r="225" spans="1:6">
      <c r="A225" s="355">
        <f t="shared" si="3"/>
        <v>45667</v>
      </c>
      <c r="B225" s="356">
        <v>4</v>
      </c>
      <c r="C225" s="357">
        <v>138.86799999999999</v>
      </c>
      <c r="D225" s="357">
        <v>0</v>
      </c>
      <c r="E225" s="357">
        <v>10</v>
      </c>
      <c r="F225" s="357">
        <v>153</v>
      </c>
    </row>
    <row r="226" spans="1:6">
      <c r="A226" s="355">
        <f t="shared" si="3"/>
        <v>45667</v>
      </c>
      <c r="B226" s="356">
        <v>5</v>
      </c>
      <c r="C226" s="357">
        <v>121.97799999999999</v>
      </c>
      <c r="D226" s="357">
        <v>0</v>
      </c>
      <c r="E226" s="357">
        <v>60.158999999999999</v>
      </c>
      <c r="F226" s="357">
        <v>153</v>
      </c>
    </row>
    <row r="227" spans="1:6">
      <c r="A227" s="355">
        <f t="shared" si="3"/>
        <v>45667</v>
      </c>
      <c r="B227" s="356">
        <v>6</v>
      </c>
      <c r="C227" s="357">
        <v>93.876000000000005</v>
      </c>
      <c r="D227" s="357">
        <v>0</v>
      </c>
      <c r="E227" s="357">
        <v>135.91499999999999</v>
      </c>
      <c r="F227" s="357">
        <v>155</v>
      </c>
    </row>
    <row r="228" spans="1:6">
      <c r="A228" s="355">
        <f t="shared" si="3"/>
        <v>45667</v>
      </c>
      <c r="B228" s="356">
        <v>7</v>
      </c>
      <c r="C228" s="357">
        <v>94.543999999999997</v>
      </c>
      <c r="D228" s="357">
        <v>0</v>
      </c>
      <c r="E228" s="357">
        <v>141.91499999999999</v>
      </c>
      <c r="F228" s="357">
        <v>155</v>
      </c>
    </row>
    <row r="229" spans="1:6">
      <c r="A229" s="355">
        <f t="shared" si="3"/>
        <v>45667</v>
      </c>
      <c r="B229" s="356">
        <v>8</v>
      </c>
      <c r="C229" s="357">
        <v>94.543999999999997</v>
      </c>
      <c r="D229" s="357">
        <v>0</v>
      </c>
      <c r="E229" s="357">
        <v>141.91499999999999</v>
      </c>
      <c r="F229" s="357">
        <v>155</v>
      </c>
    </row>
    <row r="230" spans="1:6">
      <c r="A230" s="355">
        <f t="shared" si="3"/>
        <v>45667</v>
      </c>
      <c r="B230" s="356">
        <v>9</v>
      </c>
      <c r="C230" s="357">
        <v>94.543999999999997</v>
      </c>
      <c r="D230" s="357">
        <v>0</v>
      </c>
      <c r="E230" s="357">
        <v>149.215</v>
      </c>
      <c r="F230" s="357">
        <v>163</v>
      </c>
    </row>
    <row r="231" spans="1:6">
      <c r="A231" s="355">
        <f t="shared" si="3"/>
        <v>45667</v>
      </c>
      <c r="B231" s="356">
        <v>10</v>
      </c>
      <c r="C231" s="357">
        <v>94.543999999999997</v>
      </c>
      <c r="D231" s="357">
        <v>0</v>
      </c>
      <c r="E231" s="357">
        <v>152.215</v>
      </c>
      <c r="F231" s="357">
        <v>195</v>
      </c>
    </row>
    <row r="232" spans="1:6">
      <c r="A232" s="355">
        <f t="shared" si="3"/>
        <v>45667</v>
      </c>
      <c r="B232" s="356">
        <v>11</v>
      </c>
      <c r="C232" s="357">
        <v>94.543999999999997</v>
      </c>
      <c r="D232" s="357">
        <v>0</v>
      </c>
      <c r="E232" s="357">
        <v>149.215</v>
      </c>
      <c r="F232" s="357">
        <v>193</v>
      </c>
    </row>
    <row r="233" spans="1:6">
      <c r="A233" s="355">
        <f t="shared" si="3"/>
        <v>45667</v>
      </c>
      <c r="B233" s="356">
        <v>12</v>
      </c>
      <c r="C233" s="357">
        <v>94.543999999999997</v>
      </c>
      <c r="D233" s="357">
        <v>0</v>
      </c>
      <c r="E233" s="357">
        <v>125.161</v>
      </c>
      <c r="F233" s="357">
        <v>142</v>
      </c>
    </row>
    <row r="234" spans="1:6">
      <c r="A234" s="355">
        <f t="shared" si="3"/>
        <v>45667</v>
      </c>
      <c r="B234" s="356">
        <v>13</v>
      </c>
      <c r="C234" s="357">
        <v>91.721000000000004</v>
      </c>
      <c r="D234" s="357">
        <v>0</v>
      </c>
      <c r="E234" s="357">
        <v>130.95099999999999</v>
      </c>
      <c r="F234" s="357">
        <v>120</v>
      </c>
    </row>
    <row r="235" spans="1:6">
      <c r="A235" s="355">
        <f t="shared" si="3"/>
        <v>45667</v>
      </c>
      <c r="B235" s="356">
        <v>14</v>
      </c>
      <c r="C235" s="357">
        <v>91.721000000000004</v>
      </c>
      <c r="D235" s="357">
        <v>0</v>
      </c>
      <c r="E235" s="357">
        <v>130.95099999999999</v>
      </c>
      <c r="F235" s="357">
        <v>120</v>
      </c>
    </row>
    <row r="236" spans="1:6">
      <c r="A236" s="355">
        <f t="shared" si="3"/>
        <v>45667</v>
      </c>
      <c r="B236" s="356">
        <v>15</v>
      </c>
      <c r="C236" s="357">
        <v>91.721000000000004</v>
      </c>
      <c r="D236" s="357">
        <v>0</v>
      </c>
      <c r="E236" s="357">
        <v>135.36699999999999</v>
      </c>
      <c r="F236" s="357">
        <v>131</v>
      </c>
    </row>
    <row r="237" spans="1:6">
      <c r="A237" s="355">
        <f t="shared" si="3"/>
        <v>45667</v>
      </c>
      <c r="B237" s="356">
        <v>16</v>
      </c>
      <c r="C237" s="357">
        <v>91.721000000000004</v>
      </c>
      <c r="D237" s="357">
        <v>0</v>
      </c>
      <c r="E237" s="357">
        <v>90.093000000000004</v>
      </c>
      <c r="F237" s="357">
        <v>120</v>
      </c>
    </row>
    <row r="238" spans="1:6">
      <c r="A238" s="355">
        <f t="shared" si="3"/>
        <v>45667</v>
      </c>
      <c r="B238" s="356">
        <v>17</v>
      </c>
      <c r="C238" s="357">
        <v>83.195999999999998</v>
      </c>
      <c r="D238" s="357">
        <v>0</v>
      </c>
      <c r="E238" s="357">
        <v>109.605</v>
      </c>
      <c r="F238" s="357">
        <v>155</v>
      </c>
    </row>
    <row r="239" spans="1:6">
      <c r="A239" s="355">
        <f t="shared" si="3"/>
        <v>45667</v>
      </c>
      <c r="B239" s="356">
        <v>18</v>
      </c>
      <c r="C239" s="357">
        <v>80.349999999999994</v>
      </c>
      <c r="D239" s="357">
        <v>0</v>
      </c>
      <c r="E239" s="357">
        <v>97.697999999999993</v>
      </c>
      <c r="F239" s="357">
        <v>120</v>
      </c>
    </row>
    <row r="240" spans="1:6">
      <c r="A240" s="355">
        <f t="shared" si="3"/>
        <v>45667</v>
      </c>
      <c r="B240" s="356">
        <v>19</v>
      </c>
      <c r="C240" s="357">
        <v>80.349999999999994</v>
      </c>
      <c r="D240" s="357">
        <v>0</v>
      </c>
      <c r="E240" s="357">
        <v>96.99</v>
      </c>
      <c r="F240" s="357">
        <v>153</v>
      </c>
    </row>
    <row r="241" spans="1:6">
      <c r="A241" s="355">
        <f t="shared" si="3"/>
        <v>45667</v>
      </c>
      <c r="B241" s="356">
        <v>20</v>
      </c>
      <c r="C241" s="357">
        <v>80.349999999999994</v>
      </c>
      <c r="D241" s="357">
        <v>0</v>
      </c>
      <c r="E241" s="357">
        <v>86.99</v>
      </c>
      <c r="F241" s="357">
        <v>120</v>
      </c>
    </row>
    <row r="242" spans="1:6">
      <c r="A242" s="355">
        <f t="shared" si="3"/>
        <v>45667</v>
      </c>
      <c r="B242" s="356">
        <v>21</v>
      </c>
      <c r="C242" s="357">
        <v>80.349999999999994</v>
      </c>
      <c r="D242" s="357">
        <v>0</v>
      </c>
      <c r="E242" s="357">
        <v>113.91500000000001</v>
      </c>
      <c r="F242" s="357">
        <v>120</v>
      </c>
    </row>
    <row r="243" spans="1:6">
      <c r="A243" s="355">
        <f t="shared" si="3"/>
        <v>45667</v>
      </c>
      <c r="B243" s="356">
        <v>22</v>
      </c>
      <c r="C243" s="357">
        <v>96.135999999999996</v>
      </c>
      <c r="D243" s="357">
        <v>0</v>
      </c>
      <c r="E243" s="357">
        <v>100.97199999999999</v>
      </c>
      <c r="F243" s="357">
        <v>120</v>
      </c>
    </row>
    <row r="244" spans="1:6">
      <c r="A244" s="355">
        <f t="shared" si="3"/>
        <v>45667</v>
      </c>
      <c r="B244" s="356">
        <v>23</v>
      </c>
      <c r="C244" s="357">
        <v>97.251999999999995</v>
      </c>
      <c r="D244" s="357">
        <v>0</v>
      </c>
      <c r="E244" s="357">
        <v>68.796000000000006</v>
      </c>
      <c r="F244" s="357">
        <v>105</v>
      </c>
    </row>
    <row r="245" spans="1:6">
      <c r="A245" s="355">
        <f t="shared" si="3"/>
        <v>45668</v>
      </c>
      <c r="B245" s="356">
        <v>0</v>
      </c>
      <c r="C245" s="357">
        <v>105.35</v>
      </c>
      <c r="D245" s="357">
        <v>0</v>
      </c>
      <c r="E245" s="357">
        <v>58.776000000000003</v>
      </c>
      <c r="F245" s="357">
        <v>120</v>
      </c>
    </row>
    <row r="246" spans="1:6">
      <c r="A246" s="355">
        <f t="shared" si="3"/>
        <v>45668</v>
      </c>
      <c r="B246" s="356">
        <v>1</v>
      </c>
      <c r="C246" s="357">
        <v>151.892</v>
      </c>
      <c r="D246" s="357">
        <v>0</v>
      </c>
      <c r="E246" s="357">
        <v>10</v>
      </c>
      <c r="F246" s="357">
        <v>120</v>
      </c>
    </row>
    <row r="247" spans="1:6">
      <c r="A247" s="355">
        <f t="shared" si="3"/>
        <v>45668</v>
      </c>
      <c r="B247" s="356">
        <v>2</v>
      </c>
      <c r="C247" s="357">
        <v>155.40600000000001</v>
      </c>
      <c r="D247" s="357">
        <v>0</v>
      </c>
      <c r="E247" s="357">
        <v>10</v>
      </c>
      <c r="F247" s="357">
        <v>120</v>
      </c>
    </row>
    <row r="248" spans="1:6">
      <c r="A248" s="355">
        <f t="shared" si="3"/>
        <v>45668</v>
      </c>
      <c r="B248" s="356">
        <v>3</v>
      </c>
      <c r="C248" s="357">
        <v>163.584</v>
      </c>
      <c r="D248" s="357">
        <v>0</v>
      </c>
      <c r="E248" s="357">
        <v>10</v>
      </c>
      <c r="F248" s="357">
        <v>135</v>
      </c>
    </row>
    <row r="249" spans="1:6">
      <c r="A249" s="355">
        <f t="shared" si="3"/>
        <v>45668</v>
      </c>
      <c r="B249" s="356">
        <v>4</v>
      </c>
      <c r="C249" s="357">
        <v>155.40600000000001</v>
      </c>
      <c r="D249" s="357">
        <v>0</v>
      </c>
      <c r="E249" s="357">
        <v>10</v>
      </c>
      <c r="F249" s="357">
        <v>135</v>
      </c>
    </row>
    <row r="250" spans="1:6">
      <c r="A250" s="355">
        <f t="shared" si="3"/>
        <v>45668</v>
      </c>
      <c r="B250" s="356">
        <v>5</v>
      </c>
      <c r="C250" s="357">
        <v>122.89</v>
      </c>
      <c r="D250" s="357">
        <v>0</v>
      </c>
      <c r="E250" s="357">
        <v>52.917999999999999</v>
      </c>
      <c r="F250" s="357">
        <v>135</v>
      </c>
    </row>
    <row r="251" spans="1:6">
      <c r="A251" s="355">
        <f t="shared" si="3"/>
        <v>45668</v>
      </c>
      <c r="B251" s="356">
        <v>6</v>
      </c>
      <c r="C251" s="357">
        <v>98.084999999999994</v>
      </c>
      <c r="D251" s="357">
        <v>0</v>
      </c>
      <c r="E251" s="357">
        <v>113.105</v>
      </c>
      <c r="F251" s="357">
        <v>155</v>
      </c>
    </row>
    <row r="252" spans="1:6">
      <c r="A252" s="355">
        <f t="shared" si="3"/>
        <v>45668</v>
      </c>
      <c r="B252" s="356">
        <v>7</v>
      </c>
      <c r="C252" s="357">
        <v>94.543999999999997</v>
      </c>
      <c r="D252" s="357">
        <v>0</v>
      </c>
      <c r="E252" s="357">
        <v>125.105</v>
      </c>
      <c r="F252" s="357">
        <v>155</v>
      </c>
    </row>
    <row r="253" spans="1:6">
      <c r="A253" s="355">
        <f t="shared" si="3"/>
        <v>45668</v>
      </c>
      <c r="B253" s="356">
        <v>8</v>
      </c>
      <c r="C253" s="357">
        <v>96.091999999999999</v>
      </c>
      <c r="D253" s="357">
        <v>0</v>
      </c>
      <c r="E253" s="357">
        <v>156.434</v>
      </c>
      <c r="F253" s="357">
        <v>155</v>
      </c>
    </row>
    <row r="254" spans="1:6">
      <c r="A254" s="355">
        <f t="shared" si="3"/>
        <v>45668</v>
      </c>
      <c r="B254" s="356">
        <v>9</v>
      </c>
      <c r="C254" s="357">
        <v>80.349999999999994</v>
      </c>
      <c r="D254" s="357">
        <v>0</v>
      </c>
      <c r="E254" s="357">
        <v>149.434</v>
      </c>
      <c r="F254" s="357">
        <v>135</v>
      </c>
    </row>
    <row r="255" spans="1:6">
      <c r="A255" s="355">
        <f t="shared" si="3"/>
        <v>45668</v>
      </c>
      <c r="B255" s="356">
        <v>10</v>
      </c>
      <c r="C255" s="357">
        <v>80.349999999999994</v>
      </c>
      <c r="D255" s="357">
        <v>0</v>
      </c>
      <c r="E255" s="357">
        <v>149.434</v>
      </c>
      <c r="F255" s="357">
        <v>155</v>
      </c>
    </row>
    <row r="256" spans="1:6">
      <c r="A256" s="355">
        <f t="shared" si="3"/>
        <v>45668</v>
      </c>
      <c r="B256" s="356">
        <v>11</v>
      </c>
      <c r="C256" s="357">
        <v>80.349999999999994</v>
      </c>
      <c r="D256" s="357">
        <v>0</v>
      </c>
      <c r="E256" s="357">
        <v>149.434</v>
      </c>
      <c r="F256" s="357">
        <v>135</v>
      </c>
    </row>
    <row r="257" spans="1:6">
      <c r="A257" s="355">
        <f t="shared" si="3"/>
        <v>45668</v>
      </c>
      <c r="B257" s="356">
        <v>12</v>
      </c>
      <c r="C257" s="357">
        <v>80.349999999999994</v>
      </c>
      <c r="D257" s="357">
        <v>0</v>
      </c>
      <c r="E257" s="357">
        <v>149.434</v>
      </c>
      <c r="F257" s="357">
        <v>170</v>
      </c>
    </row>
    <row r="258" spans="1:6">
      <c r="A258" s="355">
        <f t="shared" si="3"/>
        <v>45668</v>
      </c>
      <c r="B258" s="356">
        <v>13</v>
      </c>
      <c r="C258" s="357">
        <v>81.947999999999993</v>
      </c>
      <c r="D258" s="357">
        <v>0</v>
      </c>
      <c r="E258" s="357">
        <v>156.434</v>
      </c>
      <c r="F258" s="357">
        <v>185</v>
      </c>
    </row>
    <row r="259" spans="1:6">
      <c r="A259" s="355">
        <f t="shared" si="3"/>
        <v>45668</v>
      </c>
      <c r="B259" s="356">
        <v>14</v>
      </c>
      <c r="C259" s="357">
        <v>98.34</v>
      </c>
      <c r="D259" s="357">
        <v>0</v>
      </c>
      <c r="E259" s="357">
        <v>136.75800000000001</v>
      </c>
      <c r="F259" s="357">
        <v>215</v>
      </c>
    </row>
    <row r="260" spans="1:6">
      <c r="A260" s="355">
        <f t="shared" si="3"/>
        <v>45668</v>
      </c>
      <c r="B260" s="356">
        <v>15</v>
      </c>
      <c r="C260" s="357">
        <v>98.478999999999999</v>
      </c>
      <c r="D260" s="357">
        <v>0</v>
      </c>
      <c r="E260" s="357">
        <v>133.90199999999999</v>
      </c>
      <c r="F260" s="357">
        <v>215</v>
      </c>
    </row>
    <row r="261" spans="1:6">
      <c r="A261" s="355">
        <f t="shared" si="3"/>
        <v>45668</v>
      </c>
      <c r="B261" s="356">
        <v>16</v>
      </c>
      <c r="C261" s="357">
        <v>98.478999999999999</v>
      </c>
      <c r="D261" s="357">
        <v>0</v>
      </c>
      <c r="E261" s="357">
        <v>132.01</v>
      </c>
      <c r="F261" s="357">
        <v>215</v>
      </c>
    </row>
    <row r="262" spans="1:6">
      <c r="A262" s="355">
        <f t="shared" ref="A262:A325" si="4">IF(B262=0,A261+1,A261)</f>
        <v>45668</v>
      </c>
      <c r="B262" s="356">
        <v>17</v>
      </c>
      <c r="C262" s="357">
        <v>84.887</v>
      </c>
      <c r="D262" s="357">
        <v>0</v>
      </c>
      <c r="E262" s="357">
        <v>99.959000000000003</v>
      </c>
      <c r="F262" s="357">
        <v>155</v>
      </c>
    </row>
    <row r="263" spans="1:6">
      <c r="A263" s="355">
        <f t="shared" si="4"/>
        <v>45668</v>
      </c>
      <c r="B263" s="356">
        <v>18</v>
      </c>
      <c r="C263" s="357">
        <v>80.349999999999994</v>
      </c>
      <c r="D263" s="357">
        <v>0</v>
      </c>
      <c r="E263" s="357">
        <v>86.257999999999996</v>
      </c>
      <c r="F263" s="357">
        <v>135</v>
      </c>
    </row>
    <row r="264" spans="1:6">
      <c r="A264" s="355">
        <f t="shared" si="4"/>
        <v>45668</v>
      </c>
      <c r="B264" s="356">
        <v>19</v>
      </c>
      <c r="C264" s="357">
        <v>80.349999999999994</v>
      </c>
      <c r="D264" s="357">
        <v>0</v>
      </c>
      <c r="E264" s="357">
        <v>81.224000000000004</v>
      </c>
      <c r="F264" s="357">
        <v>155</v>
      </c>
    </row>
    <row r="265" spans="1:6">
      <c r="A265" s="355">
        <f t="shared" si="4"/>
        <v>45668</v>
      </c>
      <c r="B265" s="356">
        <v>20</v>
      </c>
      <c r="C265" s="357">
        <v>80.349999999999994</v>
      </c>
      <c r="D265" s="357">
        <v>0</v>
      </c>
      <c r="E265" s="357">
        <v>93.122</v>
      </c>
      <c r="F265" s="357">
        <v>155</v>
      </c>
    </row>
    <row r="266" spans="1:6">
      <c r="A266" s="355">
        <f t="shared" si="4"/>
        <v>45668</v>
      </c>
      <c r="B266" s="356">
        <v>21</v>
      </c>
      <c r="C266" s="357">
        <v>80.349999999999994</v>
      </c>
      <c r="D266" s="357">
        <v>0</v>
      </c>
      <c r="E266" s="357">
        <v>109.873</v>
      </c>
      <c r="F266" s="357">
        <v>155</v>
      </c>
    </row>
    <row r="267" spans="1:6">
      <c r="A267" s="355">
        <f t="shared" si="4"/>
        <v>45668</v>
      </c>
      <c r="B267" s="356">
        <v>22</v>
      </c>
      <c r="C267" s="357">
        <v>96.953999999999994</v>
      </c>
      <c r="D267" s="357">
        <v>0</v>
      </c>
      <c r="E267" s="357">
        <v>80.105000000000004</v>
      </c>
      <c r="F267" s="357">
        <v>120</v>
      </c>
    </row>
    <row r="268" spans="1:6">
      <c r="A268" s="355">
        <f t="shared" si="4"/>
        <v>45668</v>
      </c>
      <c r="B268" s="356">
        <v>23</v>
      </c>
      <c r="C268" s="357">
        <v>101.1</v>
      </c>
      <c r="D268" s="357">
        <v>0</v>
      </c>
      <c r="E268" s="357">
        <v>70.105000000000004</v>
      </c>
      <c r="F268" s="357">
        <v>60</v>
      </c>
    </row>
    <row r="269" spans="1:6">
      <c r="A269" s="355">
        <f t="shared" si="4"/>
        <v>45669</v>
      </c>
      <c r="B269" s="356">
        <v>0</v>
      </c>
      <c r="C269" s="357">
        <v>108.899</v>
      </c>
      <c r="D269" s="357">
        <v>0</v>
      </c>
      <c r="E269" s="357">
        <v>29.867000000000001</v>
      </c>
      <c r="F269" s="357">
        <v>0</v>
      </c>
    </row>
    <row r="270" spans="1:6">
      <c r="A270" s="355">
        <f t="shared" si="4"/>
        <v>45669</v>
      </c>
      <c r="B270" s="356">
        <v>1</v>
      </c>
      <c r="C270" s="357">
        <v>161.821</v>
      </c>
      <c r="D270" s="357">
        <v>0</v>
      </c>
      <c r="E270" s="357">
        <v>18</v>
      </c>
      <c r="F270" s="357">
        <v>0</v>
      </c>
    </row>
    <row r="271" spans="1:6">
      <c r="A271" s="355">
        <f t="shared" si="4"/>
        <v>45669</v>
      </c>
      <c r="B271" s="356">
        <v>2</v>
      </c>
      <c r="C271" s="357">
        <v>153.06100000000001</v>
      </c>
      <c r="D271" s="357">
        <v>0</v>
      </c>
      <c r="E271" s="357">
        <v>0</v>
      </c>
      <c r="F271" s="357">
        <v>0</v>
      </c>
    </row>
    <row r="272" spans="1:6">
      <c r="A272" s="355">
        <f t="shared" si="4"/>
        <v>45669</v>
      </c>
      <c r="B272" s="356">
        <v>3</v>
      </c>
      <c r="C272" s="357">
        <v>141.589</v>
      </c>
      <c r="D272" s="357">
        <v>0</v>
      </c>
      <c r="E272" s="357">
        <v>0</v>
      </c>
      <c r="F272" s="357">
        <v>0</v>
      </c>
    </row>
    <row r="273" spans="1:6">
      <c r="A273" s="355">
        <f t="shared" si="4"/>
        <v>45669</v>
      </c>
      <c r="B273" s="356">
        <v>4</v>
      </c>
      <c r="C273" s="357">
        <v>141.589</v>
      </c>
      <c r="D273" s="357">
        <v>0</v>
      </c>
      <c r="E273" s="357">
        <v>0</v>
      </c>
      <c r="F273" s="357">
        <v>0</v>
      </c>
    </row>
    <row r="274" spans="1:6">
      <c r="A274" s="355">
        <f t="shared" si="4"/>
        <v>45669</v>
      </c>
      <c r="B274" s="356">
        <v>5</v>
      </c>
      <c r="C274" s="357">
        <v>128.79300000000001</v>
      </c>
      <c r="D274" s="357">
        <v>0</v>
      </c>
      <c r="E274" s="357">
        <v>19.763000000000002</v>
      </c>
      <c r="F274" s="357">
        <v>0</v>
      </c>
    </row>
    <row r="275" spans="1:6">
      <c r="A275" s="355">
        <f t="shared" si="4"/>
        <v>45669</v>
      </c>
      <c r="B275" s="356">
        <v>6</v>
      </c>
      <c r="C275" s="357">
        <v>103.76900000000001</v>
      </c>
      <c r="D275" s="357">
        <v>0</v>
      </c>
      <c r="E275" s="357">
        <v>89.613</v>
      </c>
      <c r="F275" s="357">
        <v>0</v>
      </c>
    </row>
    <row r="276" spans="1:6">
      <c r="A276" s="355">
        <f t="shared" si="4"/>
        <v>45669</v>
      </c>
      <c r="B276" s="356">
        <v>7</v>
      </c>
      <c r="C276" s="357">
        <v>104.876</v>
      </c>
      <c r="D276" s="357">
        <v>0</v>
      </c>
      <c r="E276" s="357">
        <v>117.381</v>
      </c>
      <c r="F276" s="357">
        <v>20</v>
      </c>
    </row>
    <row r="277" spans="1:6">
      <c r="A277" s="355">
        <f t="shared" si="4"/>
        <v>45669</v>
      </c>
      <c r="B277" s="356">
        <v>8</v>
      </c>
      <c r="C277" s="357">
        <v>80.349999999999994</v>
      </c>
      <c r="D277" s="357">
        <v>0</v>
      </c>
      <c r="E277" s="357">
        <v>137.256</v>
      </c>
      <c r="F277" s="357">
        <v>50</v>
      </c>
    </row>
    <row r="278" spans="1:6">
      <c r="A278" s="355">
        <f t="shared" si="4"/>
        <v>45669</v>
      </c>
      <c r="B278" s="356">
        <v>9</v>
      </c>
      <c r="C278" s="357">
        <v>80.349999999999994</v>
      </c>
      <c r="D278" s="357">
        <v>0</v>
      </c>
      <c r="E278" s="357">
        <v>163.02600000000001</v>
      </c>
      <c r="F278" s="357">
        <v>70</v>
      </c>
    </row>
    <row r="279" spans="1:6">
      <c r="A279" s="355">
        <f t="shared" si="4"/>
        <v>45669</v>
      </c>
      <c r="B279" s="356">
        <v>10</v>
      </c>
      <c r="C279" s="357">
        <v>80.349999999999994</v>
      </c>
      <c r="D279" s="357">
        <v>0</v>
      </c>
      <c r="E279" s="357">
        <v>180.303</v>
      </c>
      <c r="F279" s="357">
        <v>70</v>
      </c>
    </row>
    <row r="280" spans="1:6">
      <c r="A280" s="355">
        <f t="shared" si="4"/>
        <v>45669</v>
      </c>
      <c r="B280" s="356">
        <v>11</v>
      </c>
      <c r="C280" s="357">
        <v>80.349999999999994</v>
      </c>
      <c r="D280" s="357">
        <v>0</v>
      </c>
      <c r="E280" s="357">
        <v>189.18299999999999</v>
      </c>
      <c r="F280" s="357">
        <v>70</v>
      </c>
    </row>
    <row r="281" spans="1:6">
      <c r="A281" s="355">
        <f t="shared" si="4"/>
        <v>45669</v>
      </c>
      <c r="B281" s="356">
        <v>12</v>
      </c>
      <c r="C281" s="357">
        <v>80.349999999999994</v>
      </c>
      <c r="D281" s="357">
        <v>0</v>
      </c>
      <c r="E281" s="357">
        <v>189.227</v>
      </c>
      <c r="F281" s="357">
        <v>79</v>
      </c>
    </row>
    <row r="282" spans="1:6">
      <c r="A282" s="355">
        <f t="shared" si="4"/>
        <v>45669</v>
      </c>
      <c r="B282" s="356">
        <v>13</v>
      </c>
      <c r="C282" s="357">
        <v>80.349999999999994</v>
      </c>
      <c r="D282" s="357">
        <v>0</v>
      </c>
      <c r="E282" s="357">
        <v>187.24199999999999</v>
      </c>
      <c r="F282" s="357">
        <v>79</v>
      </c>
    </row>
    <row r="283" spans="1:6">
      <c r="A283" s="355">
        <f t="shared" si="4"/>
        <v>45669</v>
      </c>
      <c r="B283" s="356">
        <v>14</v>
      </c>
      <c r="C283" s="357">
        <v>80.349999999999994</v>
      </c>
      <c r="D283" s="357">
        <v>0</v>
      </c>
      <c r="E283" s="357">
        <v>183.85499999999999</v>
      </c>
      <c r="F283" s="357">
        <v>60</v>
      </c>
    </row>
    <row r="284" spans="1:6">
      <c r="A284" s="355">
        <f t="shared" si="4"/>
        <v>45669</v>
      </c>
      <c r="B284" s="356">
        <v>15</v>
      </c>
      <c r="C284" s="357">
        <v>95.76</v>
      </c>
      <c r="D284" s="357">
        <v>0</v>
      </c>
      <c r="E284" s="357">
        <v>163.55000000000001</v>
      </c>
      <c r="F284" s="357">
        <v>60</v>
      </c>
    </row>
    <row r="285" spans="1:6">
      <c r="A285" s="355">
        <f t="shared" si="4"/>
        <v>45669</v>
      </c>
      <c r="B285" s="356">
        <v>16</v>
      </c>
      <c r="C285" s="357">
        <v>94.543999999999997</v>
      </c>
      <c r="D285" s="357">
        <v>3</v>
      </c>
      <c r="E285" s="357">
        <v>148.18700000000001</v>
      </c>
      <c r="F285" s="357">
        <v>60</v>
      </c>
    </row>
    <row r="286" spans="1:6">
      <c r="A286" s="355">
        <f t="shared" si="4"/>
        <v>45669</v>
      </c>
      <c r="B286" s="356">
        <v>17</v>
      </c>
      <c r="C286" s="357">
        <v>83.902000000000001</v>
      </c>
      <c r="D286" s="357">
        <v>0</v>
      </c>
      <c r="E286" s="357">
        <v>106.395</v>
      </c>
      <c r="F286" s="357">
        <v>60</v>
      </c>
    </row>
    <row r="287" spans="1:6">
      <c r="A287" s="355">
        <f t="shared" si="4"/>
        <v>45669</v>
      </c>
      <c r="B287" s="356">
        <v>18</v>
      </c>
      <c r="C287" s="357">
        <v>80.349999999999994</v>
      </c>
      <c r="D287" s="357">
        <v>0</v>
      </c>
      <c r="E287" s="357">
        <v>100.77200000000001</v>
      </c>
      <c r="F287" s="357">
        <v>60</v>
      </c>
    </row>
    <row r="288" spans="1:6">
      <c r="A288" s="355">
        <f t="shared" si="4"/>
        <v>45669</v>
      </c>
      <c r="B288" s="356">
        <v>19</v>
      </c>
      <c r="C288" s="357">
        <v>80.349999999999994</v>
      </c>
      <c r="D288" s="357">
        <v>0</v>
      </c>
      <c r="E288" s="357">
        <v>100.77200000000001</v>
      </c>
      <c r="F288" s="357">
        <v>60</v>
      </c>
    </row>
    <row r="289" spans="1:6">
      <c r="A289" s="355">
        <f t="shared" si="4"/>
        <v>45669</v>
      </c>
      <c r="B289" s="356">
        <v>20</v>
      </c>
      <c r="C289" s="357">
        <v>80.349999999999994</v>
      </c>
      <c r="D289" s="357">
        <v>0</v>
      </c>
      <c r="E289" s="357">
        <v>100.77200000000001</v>
      </c>
      <c r="F289" s="357">
        <v>20</v>
      </c>
    </row>
    <row r="290" spans="1:6">
      <c r="A290" s="355">
        <f t="shared" si="4"/>
        <v>45669</v>
      </c>
      <c r="B290" s="356">
        <v>21</v>
      </c>
      <c r="C290" s="357">
        <v>80.349999999999994</v>
      </c>
      <c r="D290" s="357">
        <v>0</v>
      </c>
      <c r="E290" s="357">
        <v>119.173</v>
      </c>
      <c r="F290" s="357">
        <v>0</v>
      </c>
    </row>
    <row r="291" spans="1:6">
      <c r="A291" s="355">
        <f t="shared" si="4"/>
        <v>45669</v>
      </c>
      <c r="B291" s="356">
        <v>22</v>
      </c>
      <c r="C291" s="357">
        <v>107.747</v>
      </c>
      <c r="D291" s="357">
        <v>3</v>
      </c>
      <c r="E291" s="357">
        <v>136.91999999999999</v>
      </c>
      <c r="F291" s="357">
        <v>0</v>
      </c>
    </row>
    <row r="292" spans="1:6">
      <c r="A292" s="355">
        <f t="shared" si="4"/>
        <v>45669</v>
      </c>
      <c r="B292" s="356">
        <v>23</v>
      </c>
      <c r="C292" s="357">
        <v>100.517</v>
      </c>
      <c r="D292" s="357">
        <v>0</v>
      </c>
      <c r="E292" s="357">
        <v>22</v>
      </c>
      <c r="F292" s="357">
        <v>0</v>
      </c>
    </row>
    <row r="293" spans="1:6">
      <c r="A293" s="355">
        <f t="shared" si="4"/>
        <v>45670</v>
      </c>
      <c r="B293" s="356">
        <v>0</v>
      </c>
      <c r="C293" s="357">
        <v>126.087</v>
      </c>
      <c r="D293" s="357">
        <v>0</v>
      </c>
      <c r="E293" s="357">
        <v>55.737000000000002</v>
      </c>
      <c r="F293" s="357">
        <v>55</v>
      </c>
    </row>
    <row r="294" spans="1:6">
      <c r="A294" s="355">
        <f t="shared" si="4"/>
        <v>45670</v>
      </c>
      <c r="B294" s="356">
        <v>1</v>
      </c>
      <c r="C294" s="357">
        <v>161.517</v>
      </c>
      <c r="D294" s="357">
        <v>0</v>
      </c>
      <c r="E294" s="357">
        <v>19.943000000000001</v>
      </c>
      <c r="F294" s="357">
        <v>80</v>
      </c>
    </row>
    <row r="295" spans="1:6">
      <c r="A295" s="355">
        <f t="shared" si="4"/>
        <v>45670</v>
      </c>
      <c r="B295" s="356">
        <v>2</v>
      </c>
      <c r="C295" s="357">
        <v>161.517</v>
      </c>
      <c r="D295" s="357">
        <v>0</v>
      </c>
      <c r="E295" s="357">
        <v>19.943000000000001</v>
      </c>
      <c r="F295" s="357">
        <v>80</v>
      </c>
    </row>
    <row r="296" spans="1:6">
      <c r="A296" s="355">
        <f t="shared" si="4"/>
        <v>45670</v>
      </c>
      <c r="B296" s="356">
        <v>3</v>
      </c>
      <c r="C296" s="357">
        <v>161.517</v>
      </c>
      <c r="D296" s="357">
        <v>0</v>
      </c>
      <c r="E296" s="357">
        <v>19.943000000000001</v>
      </c>
      <c r="F296" s="357">
        <v>93</v>
      </c>
    </row>
    <row r="297" spans="1:6">
      <c r="A297" s="355">
        <f t="shared" si="4"/>
        <v>45670</v>
      </c>
      <c r="B297" s="356">
        <v>4</v>
      </c>
      <c r="C297" s="357">
        <v>161.517</v>
      </c>
      <c r="D297" s="357">
        <v>0</v>
      </c>
      <c r="E297" s="357">
        <v>19.943000000000001</v>
      </c>
      <c r="F297" s="357">
        <v>153</v>
      </c>
    </row>
    <row r="298" spans="1:6">
      <c r="A298" s="355">
        <f t="shared" si="4"/>
        <v>45670</v>
      </c>
      <c r="B298" s="356">
        <v>5</v>
      </c>
      <c r="C298" s="357">
        <v>143.679</v>
      </c>
      <c r="D298" s="357">
        <v>0</v>
      </c>
      <c r="E298" s="357">
        <v>19.943000000000001</v>
      </c>
      <c r="F298" s="357">
        <v>153</v>
      </c>
    </row>
    <row r="299" spans="1:6">
      <c r="A299" s="355">
        <f t="shared" si="4"/>
        <v>45670</v>
      </c>
      <c r="B299" s="356">
        <v>6</v>
      </c>
      <c r="C299" s="357">
        <v>103.524</v>
      </c>
      <c r="D299" s="357">
        <v>0</v>
      </c>
      <c r="E299" s="357">
        <v>115.047</v>
      </c>
      <c r="F299" s="357">
        <v>155</v>
      </c>
    </row>
    <row r="300" spans="1:6">
      <c r="A300" s="355">
        <f t="shared" si="4"/>
        <v>45670</v>
      </c>
      <c r="B300" s="356">
        <v>7</v>
      </c>
      <c r="C300" s="357">
        <v>93.876000000000005</v>
      </c>
      <c r="D300" s="357">
        <v>0</v>
      </c>
      <c r="E300" s="357">
        <v>110.687</v>
      </c>
      <c r="F300" s="357">
        <v>123</v>
      </c>
    </row>
    <row r="301" spans="1:6">
      <c r="A301" s="355">
        <f t="shared" si="4"/>
        <v>45670</v>
      </c>
      <c r="B301" s="356">
        <v>8</v>
      </c>
      <c r="C301" s="357">
        <v>93.876000000000005</v>
      </c>
      <c r="D301" s="357">
        <v>0</v>
      </c>
      <c r="E301" s="357">
        <v>153.36199999999999</v>
      </c>
      <c r="F301" s="357">
        <v>125</v>
      </c>
    </row>
    <row r="302" spans="1:6">
      <c r="A302" s="355">
        <f t="shared" si="4"/>
        <v>45670</v>
      </c>
      <c r="B302" s="356">
        <v>9</v>
      </c>
      <c r="C302" s="357">
        <v>93.876000000000005</v>
      </c>
      <c r="D302" s="357">
        <v>0</v>
      </c>
      <c r="E302" s="357">
        <v>131.35499999999999</v>
      </c>
      <c r="F302" s="357">
        <v>125</v>
      </c>
    </row>
    <row r="303" spans="1:6">
      <c r="A303" s="355">
        <f t="shared" si="4"/>
        <v>45670</v>
      </c>
      <c r="B303" s="356">
        <v>10</v>
      </c>
      <c r="C303" s="357">
        <v>94.543999999999997</v>
      </c>
      <c r="D303" s="357">
        <v>0</v>
      </c>
      <c r="E303" s="357">
        <v>149.66399999999999</v>
      </c>
      <c r="F303" s="357">
        <v>125</v>
      </c>
    </row>
    <row r="304" spans="1:6">
      <c r="A304" s="355">
        <f t="shared" si="4"/>
        <v>45670</v>
      </c>
      <c r="B304" s="356">
        <v>11</v>
      </c>
      <c r="C304" s="357">
        <v>94.543999999999997</v>
      </c>
      <c r="D304" s="357">
        <v>0</v>
      </c>
      <c r="E304" s="357">
        <v>139.58500000000001</v>
      </c>
      <c r="F304" s="357">
        <v>125</v>
      </c>
    </row>
    <row r="305" spans="1:6">
      <c r="A305" s="355">
        <f t="shared" si="4"/>
        <v>45670</v>
      </c>
      <c r="B305" s="356">
        <v>12</v>
      </c>
      <c r="C305" s="357">
        <v>94.543999999999997</v>
      </c>
      <c r="D305" s="357">
        <v>0</v>
      </c>
      <c r="E305" s="357">
        <v>144.65899999999999</v>
      </c>
      <c r="F305" s="357">
        <v>165</v>
      </c>
    </row>
    <row r="306" spans="1:6">
      <c r="A306" s="355">
        <f t="shared" si="4"/>
        <v>45670</v>
      </c>
      <c r="B306" s="356">
        <v>13</v>
      </c>
      <c r="C306" s="357">
        <v>91.721000000000004</v>
      </c>
      <c r="D306" s="357">
        <v>0</v>
      </c>
      <c r="E306" s="357">
        <v>144.679</v>
      </c>
      <c r="F306" s="357">
        <v>175</v>
      </c>
    </row>
    <row r="307" spans="1:6">
      <c r="A307" s="355">
        <f t="shared" si="4"/>
        <v>45670</v>
      </c>
      <c r="B307" s="356">
        <v>14</v>
      </c>
      <c r="C307" s="357">
        <v>91.721000000000004</v>
      </c>
      <c r="D307" s="357">
        <v>0</v>
      </c>
      <c r="E307" s="357">
        <v>94.057000000000002</v>
      </c>
      <c r="F307" s="357">
        <v>195</v>
      </c>
    </row>
    <row r="308" spans="1:6">
      <c r="A308" s="355">
        <f t="shared" si="4"/>
        <v>45670</v>
      </c>
      <c r="B308" s="356">
        <v>15</v>
      </c>
      <c r="C308" s="357">
        <v>92.843000000000004</v>
      </c>
      <c r="D308" s="357">
        <v>0</v>
      </c>
      <c r="E308" s="357">
        <v>90.97</v>
      </c>
      <c r="F308" s="357">
        <v>176</v>
      </c>
    </row>
    <row r="309" spans="1:6">
      <c r="A309" s="355">
        <f t="shared" si="4"/>
        <v>45670</v>
      </c>
      <c r="B309" s="356">
        <v>16</v>
      </c>
      <c r="C309" s="357">
        <v>91.721000000000004</v>
      </c>
      <c r="D309" s="357">
        <v>0</v>
      </c>
      <c r="E309" s="357">
        <v>99.344999999999999</v>
      </c>
      <c r="F309" s="357">
        <v>154</v>
      </c>
    </row>
    <row r="310" spans="1:6">
      <c r="A310" s="355">
        <f t="shared" si="4"/>
        <v>45670</v>
      </c>
      <c r="B310" s="356">
        <v>17</v>
      </c>
      <c r="C310" s="357">
        <v>83.195999999999998</v>
      </c>
      <c r="D310" s="357">
        <v>0</v>
      </c>
      <c r="E310" s="357">
        <v>104.602</v>
      </c>
      <c r="F310" s="357">
        <v>185</v>
      </c>
    </row>
    <row r="311" spans="1:6">
      <c r="A311" s="355">
        <f t="shared" si="4"/>
        <v>45670</v>
      </c>
      <c r="B311" s="356">
        <v>18</v>
      </c>
      <c r="C311" s="357">
        <v>80.349999999999994</v>
      </c>
      <c r="D311" s="357">
        <v>0</v>
      </c>
      <c r="E311" s="357">
        <v>86.167000000000002</v>
      </c>
      <c r="F311" s="357">
        <v>129</v>
      </c>
    </row>
    <row r="312" spans="1:6">
      <c r="A312" s="355">
        <f t="shared" si="4"/>
        <v>45670</v>
      </c>
      <c r="B312" s="356">
        <v>19</v>
      </c>
      <c r="C312" s="357">
        <v>80.349999999999994</v>
      </c>
      <c r="D312" s="357">
        <v>0</v>
      </c>
      <c r="E312" s="357">
        <v>86.897999999999996</v>
      </c>
      <c r="F312" s="357">
        <v>142</v>
      </c>
    </row>
    <row r="313" spans="1:6">
      <c r="A313" s="355">
        <f t="shared" si="4"/>
        <v>45670</v>
      </c>
      <c r="B313" s="356">
        <v>20</v>
      </c>
      <c r="C313" s="357">
        <v>80.349999999999994</v>
      </c>
      <c r="D313" s="357">
        <v>0</v>
      </c>
      <c r="E313" s="357">
        <v>86.167000000000002</v>
      </c>
      <c r="F313" s="357">
        <v>129</v>
      </c>
    </row>
    <row r="314" spans="1:6">
      <c r="A314" s="355">
        <f t="shared" si="4"/>
        <v>45670</v>
      </c>
      <c r="B314" s="356">
        <v>21</v>
      </c>
      <c r="C314" s="357">
        <v>80.349999999999994</v>
      </c>
      <c r="D314" s="357">
        <v>0</v>
      </c>
      <c r="E314" s="357">
        <v>106.901</v>
      </c>
      <c r="F314" s="357">
        <v>123</v>
      </c>
    </row>
    <row r="315" spans="1:6">
      <c r="A315" s="355">
        <f t="shared" si="4"/>
        <v>45670</v>
      </c>
      <c r="B315" s="356">
        <v>22</v>
      </c>
      <c r="C315" s="357">
        <v>100.502</v>
      </c>
      <c r="D315" s="357">
        <v>0</v>
      </c>
      <c r="E315" s="357">
        <v>118.355</v>
      </c>
      <c r="F315" s="357">
        <v>120</v>
      </c>
    </row>
    <row r="316" spans="1:6">
      <c r="A316" s="355">
        <f t="shared" si="4"/>
        <v>45670</v>
      </c>
      <c r="B316" s="356">
        <v>23</v>
      </c>
      <c r="C316" s="357">
        <v>111.624</v>
      </c>
      <c r="D316" s="357">
        <v>0</v>
      </c>
      <c r="E316" s="357">
        <v>135.887</v>
      </c>
      <c r="F316" s="357">
        <v>60</v>
      </c>
    </row>
    <row r="317" spans="1:6">
      <c r="A317" s="355">
        <f t="shared" si="4"/>
        <v>45671</v>
      </c>
      <c r="B317" s="356">
        <v>0</v>
      </c>
      <c r="C317" s="357">
        <v>108.01900000000001</v>
      </c>
      <c r="D317" s="357">
        <v>0</v>
      </c>
      <c r="E317" s="357">
        <v>39.314999999999998</v>
      </c>
      <c r="F317" s="357">
        <v>93</v>
      </c>
    </row>
    <row r="318" spans="1:6">
      <c r="A318" s="355">
        <f t="shared" si="4"/>
        <v>45671</v>
      </c>
      <c r="B318" s="356">
        <v>1</v>
      </c>
      <c r="C318" s="357">
        <v>162.083</v>
      </c>
      <c r="D318" s="357">
        <v>0</v>
      </c>
      <c r="E318" s="357">
        <v>33.243000000000002</v>
      </c>
      <c r="F318" s="357">
        <v>142</v>
      </c>
    </row>
    <row r="319" spans="1:6">
      <c r="A319" s="355">
        <f t="shared" si="4"/>
        <v>45671</v>
      </c>
      <c r="B319" s="356">
        <v>2</v>
      </c>
      <c r="C319" s="357">
        <v>162.083</v>
      </c>
      <c r="D319" s="357">
        <v>0</v>
      </c>
      <c r="E319" s="357">
        <v>33.243000000000002</v>
      </c>
      <c r="F319" s="357">
        <v>140</v>
      </c>
    </row>
    <row r="320" spans="1:6">
      <c r="A320" s="355">
        <f t="shared" si="4"/>
        <v>45671</v>
      </c>
      <c r="B320" s="356">
        <v>3</v>
      </c>
      <c r="C320" s="357">
        <v>162.083</v>
      </c>
      <c r="D320" s="357">
        <v>0</v>
      </c>
      <c r="E320" s="357">
        <v>33.243000000000002</v>
      </c>
      <c r="F320" s="357">
        <v>140</v>
      </c>
    </row>
    <row r="321" spans="1:6">
      <c r="A321" s="355">
        <f t="shared" si="4"/>
        <v>45671</v>
      </c>
      <c r="B321" s="356">
        <v>4</v>
      </c>
      <c r="C321" s="357">
        <v>162.083</v>
      </c>
      <c r="D321" s="357">
        <v>0</v>
      </c>
      <c r="E321" s="357">
        <v>33.243000000000002</v>
      </c>
      <c r="F321" s="357">
        <v>200</v>
      </c>
    </row>
    <row r="322" spans="1:6">
      <c r="A322" s="355">
        <f t="shared" si="4"/>
        <v>45671</v>
      </c>
      <c r="B322" s="356">
        <v>5</v>
      </c>
      <c r="C322" s="357">
        <v>148.17699999999999</v>
      </c>
      <c r="D322" s="357">
        <v>0</v>
      </c>
      <c r="E322" s="357">
        <v>33.243000000000002</v>
      </c>
      <c r="F322" s="357">
        <v>240</v>
      </c>
    </row>
    <row r="323" spans="1:6">
      <c r="A323" s="355">
        <f t="shared" si="4"/>
        <v>45671</v>
      </c>
      <c r="B323" s="356">
        <v>6</v>
      </c>
      <c r="C323" s="357">
        <v>96.412999999999997</v>
      </c>
      <c r="D323" s="357">
        <v>0</v>
      </c>
      <c r="E323" s="357">
        <v>107.491</v>
      </c>
      <c r="F323" s="357">
        <v>191</v>
      </c>
    </row>
    <row r="324" spans="1:6">
      <c r="A324" s="355">
        <f t="shared" si="4"/>
        <v>45671</v>
      </c>
      <c r="B324" s="356">
        <v>7</v>
      </c>
      <c r="C324" s="357">
        <v>91.721000000000004</v>
      </c>
      <c r="D324" s="357">
        <v>0</v>
      </c>
      <c r="E324" s="357">
        <v>148.35599999999999</v>
      </c>
      <c r="F324" s="357">
        <v>131</v>
      </c>
    </row>
    <row r="325" spans="1:6">
      <c r="A325" s="355">
        <f t="shared" si="4"/>
        <v>45671</v>
      </c>
      <c r="B325" s="356">
        <v>8</v>
      </c>
      <c r="C325" s="357">
        <v>81.927000000000007</v>
      </c>
      <c r="D325" s="357">
        <v>0</v>
      </c>
      <c r="E325" s="357">
        <v>141.58099999999999</v>
      </c>
      <c r="F325" s="357">
        <v>156</v>
      </c>
    </row>
    <row r="326" spans="1:6">
      <c r="A326" s="355">
        <f t="shared" ref="A326:A389" si="5">IF(B326=0,A325+1,A325)</f>
        <v>45671</v>
      </c>
      <c r="B326" s="356">
        <v>9</v>
      </c>
      <c r="C326" s="357">
        <v>81.927000000000007</v>
      </c>
      <c r="D326" s="357">
        <v>0</v>
      </c>
      <c r="E326" s="357">
        <v>137.38399999999999</v>
      </c>
      <c r="F326" s="357">
        <v>153</v>
      </c>
    </row>
    <row r="327" spans="1:6">
      <c r="A327" s="355">
        <f t="shared" si="5"/>
        <v>45671</v>
      </c>
      <c r="B327" s="356">
        <v>10</v>
      </c>
      <c r="C327" s="357">
        <v>81.927000000000007</v>
      </c>
      <c r="D327" s="357">
        <v>0</v>
      </c>
      <c r="E327" s="357">
        <v>132.96700000000001</v>
      </c>
      <c r="F327" s="357">
        <v>159</v>
      </c>
    </row>
    <row r="328" spans="1:6">
      <c r="A328" s="355">
        <f t="shared" si="5"/>
        <v>45671</v>
      </c>
      <c r="B328" s="356">
        <v>11</v>
      </c>
      <c r="C328" s="357">
        <v>81.927000000000007</v>
      </c>
      <c r="D328" s="357">
        <v>0</v>
      </c>
      <c r="E328" s="357">
        <v>132.15</v>
      </c>
      <c r="F328" s="357">
        <v>160</v>
      </c>
    </row>
    <row r="329" spans="1:6">
      <c r="A329" s="355">
        <f t="shared" si="5"/>
        <v>45671</v>
      </c>
      <c r="B329" s="356">
        <v>12</v>
      </c>
      <c r="C329" s="357">
        <v>81.927000000000007</v>
      </c>
      <c r="D329" s="357">
        <v>0</v>
      </c>
      <c r="E329" s="357">
        <v>131.45599999999999</v>
      </c>
      <c r="F329" s="357">
        <v>220</v>
      </c>
    </row>
    <row r="330" spans="1:6">
      <c r="A330" s="355">
        <f t="shared" si="5"/>
        <v>45671</v>
      </c>
      <c r="B330" s="356">
        <v>13</v>
      </c>
      <c r="C330" s="357">
        <v>81.927000000000007</v>
      </c>
      <c r="D330" s="357">
        <v>0</v>
      </c>
      <c r="E330" s="357">
        <v>133.892</v>
      </c>
      <c r="F330" s="357">
        <v>240</v>
      </c>
    </row>
    <row r="331" spans="1:6">
      <c r="A331" s="355">
        <f t="shared" si="5"/>
        <v>45671</v>
      </c>
      <c r="B331" s="356">
        <v>14</v>
      </c>
      <c r="C331" s="357">
        <v>81.927000000000007</v>
      </c>
      <c r="D331" s="357">
        <v>0</v>
      </c>
      <c r="E331" s="357">
        <v>131.80500000000001</v>
      </c>
      <c r="F331" s="357">
        <v>236</v>
      </c>
    </row>
    <row r="332" spans="1:6">
      <c r="A332" s="355">
        <f t="shared" si="5"/>
        <v>45671</v>
      </c>
      <c r="B332" s="356">
        <v>15</v>
      </c>
      <c r="C332" s="357">
        <v>81.927000000000007</v>
      </c>
      <c r="D332" s="357">
        <v>0</v>
      </c>
      <c r="E332" s="357">
        <v>132.38900000000001</v>
      </c>
      <c r="F332" s="357">
        <v>180</v>
      </c>
    </row>
    <row r="333" spans="1:6">
      <c r="A333" s="355">
        <f t="shared" si="5"/>
        <v>45671</v>
      </c>
      <c r="B333" s="356">
        <v>16</v>
      </c>
      <c r="C333" s="357">
        <v>88.619</v>
      </c>
      <c r="D333" s="357">
        <v>0</v>
      </c>
      <c r="E333" s="357">
        <v>96.248000000000005</v>
      </c>
      <c r="F333" s="357">
        <v>120</v>
      </c>
    </row>
    <row r="334" spans="1:6">
      <c r="A334" s="355">
        <f t="shared" si="5"/>
        <v>45671</v>
      </c>
      <c r="B334" s="356">
        <v>17</v>
      </c>
      <c r="C334" s="357">
        <v>85.305999999999997</v>
      </c>
      <c r="D334" s="357">
        <v>0</v>
      </c>
      <c r="E334" s="357">
        <v>109.129</v>
      </c>
      <c r="F334" s="357">
        <v>160</v>
      </c>
    </row>
    <row r="335" spans="1:6">
      <c r="A335" s="355">
        <f t="shared" si="5"/>
        <v>45671</v>
      </c>
      <c r="B335" s="356">
        <v>18</v>
      </c>
      <c r="C335" s="357">
        <v>80.349999999999994</v>
      </c>
      <c r="D335" s="357">
        <v>0</v>
      </c>
      <c r="E335" s="357">
        <v>99.701999999999998</v>
      </c>
      <c r="F335" s="357">
        <v>120</v>
      </c>
    </row>
    <row r="336" spans="1:6">
      <c r="A336" s="355">
        <f t="shared" si="5"/>
        <v>45671</v>
      </c>
      <c r="B336" s="356">
        <v>19</v>
      </c>
      <c r="C336" s="357">
        <v>80.349999999999994</v>
      </c>
      <c r="D336" s="357">
        <v>0</v>
      </c>
      <c r="E336" s="357">
        <v>99.289000000000001</v>
      </c>
      <c r="F336" s="357">
        <v>180</v>
      </c>
    </row>
    <row r="337" spans="1:6">
      <c r="A337" s="355">
        <f t="shared" si="5"/>
        <v>45671</v>
      </c>
      <c r="B337" s="356">
        <v>20</v>
      </c>
      <c r="C337" s="357">
        <v>80.349999999999994</v>
      </c>
      <c r="D337" s="357">
        <v>0</v>
      </c>
      <c r="E337" s="357">
        <v>98.921000000000006</v>
      </c>
      <c r="F337" s="357">
        <v>120</v>
      </c>
    </row>
    <row r="338" spans="1:6">
      <c r="A338" s="355">
        <f t="shared" si="5"/>
        <v>45671</v>
      </c>
      <c r="B338" s="356">
        <v>21</v>
      </c>
      <c r="C338" s="357">
        <v>80.349999999999994</v>
      </c>
      <c r="D338" s="357">
        <v>0</v>
      </c>
      <c r="E338" s="357">
        <v>104.523</v>
      </c>
      <c r="F338" s="357">
        <v>120</v>
      </c>
    </row>
    <row r="339" spans="1:6">
      <c r="A339" s="355">
        <f t="shared" si="5"/>
        <v>45671</v>
      </c>
      <c r="B339" s="356">
        <v>22</v>
      </c>
      <c r="C339" s="357">
        <v>94.852999999999994</v>
      </c>
      <c r="D339" s="357">
        <v>0</v>
      </c>
      <c r="E339" s="357">
        <v>115.35599999999999</v>
      </c>
      <c r="F339" s="357">
        <v>81</v>
      </c>
    </row>
    <row r="340" spans="1:6">
      <c r="A340" s="355">
        <f t="shared" si="5"/>
        <v>45671</v>
      </c>
      <c r="B340" s="356">
        <v>23</v>
      </c>
      <c r="C340" s="357">
        <v>89.766000000000005</v>
      </c>
      <c r="D340" s="357">
        <v>0</v>
      </c>
      <c r="E340" s="357">
        <v>105.35599999999999</v>
      </c>
      <c r="F340" s="357">
        <v>21</v>
      </c>
    </row>
    <row r="341" spans="1:6">
      <c r="A341" s="355">
        <f t="shared" si="5"/>
        <v>45672</v>
      </c>
      <c r="B341" s="356">
        <v>0</v>
      </c>
      <c r="C341" s="357">
        <v>114.547</v>
      </c>
      <c r="D341" s="357">
        <v>0</v>
      </c>
      <c r="E341" s="357">
        <v>33.243000000000002</v>
      </c>
      <c r="F341" s="357">
        <v>81</v>
      </c>
    </row>
    <row r="342" spans="1:6">
      <c r="A342" s="355">
        <f t="shared" si="5"/>
        <v>45672</v>
      </c>
      <c r="B342" s="356">
        <v>1</v>
      </c>
      <c r="C342" s="357">
        <v>192.98</v>
      </c>
      <c r="D342" s="357">
        <v>0</v>
      </c>
      <c r="E342" s="357">
        <v>24.914000000000001</v>
      </c>
      <c r="F342" s="357">
        <v>141</v>
      </c>
    </row>
    <row r="343" spans="1:6">
      <c r="A343" s="355">
        <f t="shared" si="5"/>
        <v>45672</v>
      </c>
      <c r="B343" s="356">
        <v>2</v>
      </c>
      <c r="C343" s="357">
        <v>194.19399999999999</v>
      </c>
      <c r="D343" s="357">
        <v>0</v>
      </c>
      <c r="E343" s="357">
        <v>33.243000000000002</v>
      </c>
      <c r="F343" s="357">
        <v>201</v>
      </c>
    </row>
    <row r="344" spans="1:6">
      <c r="A344" s="355">
        <f t="shared" si="5"/>
        <v>45672</v>
      </c>
      <c r="B344" s="356">
        <v>3</v>
      </c>
      <c r="C344" s="357">
        <v>193.738</v>
      </c>
      <c r="D344" s="357">
        <v>0</v>
      </c>
      <c r="E344" s="357">
        <v>33.243000000000002</v>
      </c>
      <c r="F344" s="357">
        <v>240</v>
      </c>
    </row>
    <row r="345" spans="1:6">
      <c r="A345" s="355">
        <f t="shared" si="5"/>
        <v>45672</v>
      </c>
      <c r="B345" s="356">
        <v>4</v>
      </c>
      <c r="C345" s="357">
        <v>194.541</v>
      </c>
      <c r="D345" s="357">
        <v>0</v>
      </c>
      <c r="E345" s="357">
        <v>33.243000000000002</v>
      </c>
      <c r="F345" s="357">
        <v>240</v>
      </c>
    </row>
    <row r="346" spans="1:6">
      <c r="A346" s="355">
        <f t="shared" si="5"/>
        <v>45672</v>
      </c>
      <c r="B346" s="356">
        <v>5</v>
      </c>
      <c r="C346" s="357">
        <v>153.47900000000001</v>
      </c>
      <c r="D346" s="357">
        <v>0</v>
      </c>
      <c r="E346" s="357">
        <v>33.243000000000002</v>
      </c>
      <c r="F346" s="357">
        <v>205</v>
      </c>
    </row>
    <row r="347" spans="1:6">
      <c r="A347" s="355">
        <f t="shared" si="5"/>
        <v>45672</v>
      </c>
      <c r="B347" s="356">
        <v>6</v>
      </c>
      <c r="C347" s="357">
        <v>99.623000000000005</v>
      </c>
      <c r="D347" s="357">
        <v>0</v>
      </c>
      <c r="E347" s="357">
        <v>89.864999999999995</v>
      </c>
      <c r="F347" s="357">
        <v>145</v>
      </c>
    </row>
    <row r="348" spans="1:6">
      <c r="A348" s="355">
        <f t="shared" si="5"/>
        <v>45672</v>
      </c>
      <c r="B348" s="356">
        <v>7</v>
      </c>
      <c r="C348" s="357">
        <v>96.953999999999994</v>
      </c>
      <c r="D348" s="357">
        <v>0</v>
      </c>
      <c r="E348" s="357">
        <v>136.761</v>
      </c>
      <c r="F348" s="357">
        <v>185</v>
      </c>
    </row>
    <row r="349" spans="1:6">
      <c r="A349" s="355">
        <f t="shared" si="5"/>
        <v>45672</v>
      </c>
      <c r="B349" s="356">
        <v>8</v>
      </c>
      <c r="C349" s="357">
        <v>96.953999999999994</v>
      </c>
      <c r="D349" s="357">
        <v>0</v>
      </c>
      <c r="E349" s="357">
        <v>81.335999999999999</v>
      </c>
      <c r="F349" s="357">
        <v>185</v>
      </c>
    </row>
    <row r="350" spans="1:6">
      <c r="A350" s="355">
        <f t="shared" si="5"/>
        <v>45672</v>
      </c>
      <c r="B350" s="356">
        <v>9</v>
      </c>
      <c r="C350" s="357">
        <v>99.962999999999994</v>
      </c>
      <c r="D350" s="357">
        <v>0</v>
      </c>
      <c r="E350" s="357">
        <v>80.242999999999995</v>
      </c>
      <c r="F350" s="357">
        <v>211</v>
      </c>
    </row>
    <row r="351" spans="1:6">
      <c r="A351" s="355">
        <f t="shared" si="5"/>
        <v>45672</v>
      </c>
      <c r="B351" s="356">
        <v>10</v>
      </c>
      <c r="C351" s="357">
        <v>91.215999999999994</v>
      </c>
      <c r="D351" s="357">
        <v>0</v>
      </c>
      <c r="E351" s="357">
        <v>81.242999999999995</v>
      </c>
      <c r="F351" s="357">
        <v>211</v>
      </c>
    </row>
    <row r="352" spans="1:6">
      <c r="A352" s="355">
        <f t="shared" si="5"/>
        <v>45672</v>
      </c>
      <c r="B352" s="356">
        <v>11</v>
      </c>
      <c r="C352" s="357">
        <v>105.42100000000001</v>
      </c>
      <c r="D352" s="357">
        <v>0</v>
      </c>
      <c r="E352" s="357">
        <v>105.77</v>
      </c>
      <c r="F352" s="357">
        <v>240</v>
      </c>
    </row>
    <row r="353" spans="1:6">
      <c r="A353" s="355">
        <f t="shared" si="5"/>
        <v>45672</v>
      </c>
      <c r="B353" s="356">
        <v>12</v>
      </c>
      <c r="C353" s="357">
        <v>105.29600000000001</v>
      </c>
      <c r="D353" s="357">
        <v>0</v>
      </c>
      <c r="E353" s="357">
        <v>105.81100000000001</v>
      </c>
      <c r="F353" s="357">
        <v>240</v>
      </c>
    </row>
    <row r="354" spans="1:6">
      <c r="A354" s="355">
        <f t="shared" si="5"/>
        <v>45672</v>
      </c>
      <c r="B354" s="356">
        <v>13</v>
      </c>
      <c r="C354" s="357">
        <v>104.711</v>
      </c>
      <c r="D354" s="357">
        <v>0</v>
      </c>
      <c r="E354" s="357">
        <v>105.736</v>
      </c>
      <c r="F354" s="357">
        <v>240</v>
      </c>
    </row>
    <row r="355" spans="1:6">
      <c r="A355" s="355">
        <f t="shared" si="5"/>
        <v>45672</v>
      </c>
      <c r="B355" s="356">
        <v>14</v>
      </c>
      <c r="C355" s="357">
        <v>104.431</v>
      </c>
      <c r="D355" s="357">
        <v>0</v>
      </c>
      <c r="E355" s="357">
        <v>105.518</v>
      </c>
      <c r="F355" s="357">
        <v>240</v>
      </c>
    </row>
    <row r="356" spans="1:6">
      <c r="A356" s="355">
        <f t="shared" si="5"/>
        <v>45672</v>
      </c>
      <c r="B356" s="356">
        <v>15</v>
      </c>
      <c r="C356" s="357">
        <v>104.78700000000001</v>
      </c>
      <c r="D356" s="357">
        <v>0</v>
      </c>
      <c r="E356" s="357">
        <v>105.381</v>
      </c>
      <c r="F356" s="357">
        <v>240</v>
      </c>
    </row>
    <row r="357" spans="1:6">
      <c r="A357" s="355">
        <f t="shared" si="5"/>
        <v>45672</v>
      </c>
      <c r="B357" s="356">
        <v>16</v>
      </c>
      <c r="C357" s="357">
        <v>87.727999999999994</v>
      </c>
      <c r="D357" s="357">
        <v>0</v>
      </c>
      <c r="E357" s="357">
        <v>71.242999999999995</v>
      </c>
      <c r="F357" s="357">
        <v>240</v>
      </c>
    </row>
    <row r="358" spans="1:6">
      <c r="A358" s="355">
        <f t="shared" si="5"/>
        <v>45672</v>
      </c>
      <c r="B358" s="356">
        <v>17</v>
      </c>
      <c r="C358" s="357">
        <v>86.188000000000002</v>
      </c>
      <c r="D358" s="357">
        <v>0</v>
      </c>
      <c r="E358" s="357">
        <v>71.242999999999995</v>
      </c>
      <c r="F358" s="357">
        <v>240</v>
      </c>
    </row>
    <row r="359" spans="1:6">
      <c r="A359" s="355">
        <f t="shared" si="5"/>
        <v>45672</v>
      </c>
      <c r="B359" s="356">
        <v>18</v>
      </c>
      <c r="C359" s="357">
        <v>84.850999999999999</v>
      </c>
      <c r="D359" s="357">
        <v>0</v>
      </c>
      <c r="E359" s="357">
        <v>89.242999999999995</v>
      </c>
      <c r="F359" s="357">
        <v>240</v>
      </c>
    </row>
    <row r="360" spans="1:6">
      <c r="A360" s="355">
        <f t="shared" si="5"/>
        <v>45672</v>
      </c>
      <c r="B360" s="356">
        <v>19</v>
      </c>
      <c r="C360" s="357">
        <v>84.850999999999999</v>
      </c>
      <c r="D360" s="357">
        <v>0</v>
      </c>
      <c r="E360" s="357">
        <v>89.242999999999995</v>
      </c>
      <c r="F360" s="357">
        <v>240</v>
      </c>
    </row>
    <row r="361" spans="1:6">
      <c r="A361" s="355">
        <f t="shared" si="5"/>
        <v>45672</v>
      </c>
      <c r="B361" s="356">
        <v>20</v>
      </c>
      <c r="C361" s="357">
        <v>80.349999999999994</v>
      </c>
      <c r="D361" s="357">
        <v>0</v>
      </c>
      <c r="E361" s="357">
        <v>87.013000000000005</v>
      </c>
      <c r="F361" s="357">
        <v>180</v>
      </c>
    </row>
    <row r="362" spans="1:6">
      <c r="A362" s="355">
        <f t="shared" si="5"/>
        <v>45672</v>
      </c>
      <c r="B362" s="356">
        <v>21</v>
      </c>
      <c r="C362" s="357">
        <v>80.349999999999994</v>
      </c>
      <c r="D362" s="357">
        <v>0</v>
      </c>
      <c r="E362" s="357">
        <v>55.243000000000002</v>
      </c>
      <c r="F362" s="357">
        <v>120</v>
      </c>
    </row>
    <row r="363" spans="1:6">
      <c r="A363" s="355">
        <f t="shared" si="5"/>
        <v>45672</v>
      </c>
      <c r="B363" s="356">
        <v>22</v>
      </c>
      <c r="C363" s="357">
        <v>106.273</v>
      </c>
      <c r="D363" s="357">
        <v>0</v>
      </c>
      <c r="E363" s="357">
        <v>40.243000000000002</v>
      </c>
      <c r="F363" s="357">
        <v>120</v>
      </c>
    </row>
    <row r="364" spans="1:6">
      <c r="A364" s="355">
        <f t="shared" si="5"/>
        <v>45672</v>
      </c>
      <c r="B364" s="356">
        <v>23</v>
      </c>
      <c r="C364" s="357">
        <v>101.346</v>
      </c>
      <c r="D364" s="357">
        <v>0</v>
      </c>
      <c r="E364" s="357">
        <v>40.243000000000002</v>
      </c>
      <c r="F364" s="357">
        <v>120</v>
      </c>
    </row>
    <row r="365" spans="1:6">
      <c r="A365" s="355">
        <f t="shared" si="5"/>
        <v>45673</v>
      </c>
      <c r="B365" s="356">
        <v>0</v>
      </c>
      <c r="C365" s="357">
        <v>108.28</v>
      </c>
      <c r="D365" s="357">
        <v>0</v>
      </c>
      <c r="E365" s="357">
        <v>63.567</v>
      </c>
      <c r="F365" s="357">
        <v>120</v>
      </c>
    </row>
    <row r="366" spans="1:6">
      <c r="A366" s="355">
        <f t="shared" si="5"/>
        <v>45673</v>
      </c>
      <c r="B366" s="356">
        <v>1</v>
      </c>
      <c r="C366" s="357">
        <v>152.31</v>
      </c>
      <c r="D366" s="357">
        <v>0</v>
      </c>
      <c r="E366" s="357">
        <v>0</v>
      </c>
      <c r="F366" s="357">
        <v>180</v>
      </c>
    </row>
    <row r="367" spans="1:6">
      <c r="A367" s="355">
        <f t="shared" si="5"/>
        <v>45673</v>
      </c>
      <c r="B367" s="356">
        <v>2</v>
      </c>
      <c r="C367" s="357">
        <v>172.67599999999999</v>
      </c>
      <c r="D367" s="357">
        <v>0</v>
      </c>
      <c r="E367" s="357">
        <v>0</v>
      </c>
      <c r="F367" s="357">
        <v>210</v>
      </c>
    </row>
    <row r="368" spans="1:6">
      <c r="A368" s="355">
        <f t="shared" si="5"/>
        <v>45673</v>
      </c>
      <c r="B368" s="356">
        <v>3</v>
      </c>
      <c r="C368" s="357">
        <v>172.54599999999999</v>
      </c>
      <c r="D368" s="357">
        <v>0</v>
      </c>
      <c r="E368" s="357">
        <v>0</v>
      </c>
      <c r="F368" s="357">
        <v>240</v>
      </c>
    </row>
    <row r="369" spans="1:6">
      <c r="A369" s="355">
        <f t="shared" si="5"/>
        <v>45673</v>
      </c>
      <c r="B369" s="356">
        <v>4</v>
      </c>
      <c r="C369" s="357">
        <v>171.99700000000001</v>
      </c>
      <c r="D369" s="357">
        <v>0</v>
      </c>
      <c r="E369" s="357">
        <v>0</v>
      </c>
      <c r="F369" s="357">
        <v>227</v>
      </c>
    </row>
    <row r="370" spans="1:6">
      <c r="A370" s="355">
        <f t="shared" si="5"/>
        <v>45673</v>
      </c>
      <c r="B370" s="356">
        <v>5</v>
      </c>
      <c r="C370" s="357">
        <v>113.27</v>
      </c>
      <c r="D370" s="357">
        <v>0</v>
      </c>
      <c r="E370" s="357">
        <v>25.757999999999999</v>
      </c>
      <c r="F370" s="357">
        <v>180</v>
      </c>
    </row>
    <row r="371" spans="1:6">
      <c r="A371" s="355">
        <f t="shared" si="5"/>
        <v>45673</v>
      </c>
      <c r="B371" s="356">
        <v>6</v>
      </c>
      <c r="C371" s="357">
        <v>99.724000000000004</v>
      </c>
      <c r="D371" s="357">
        <v>0</v>
      </c>
      <c r="E371" s="357">
        <v>103.56699999999999</v>
      </c>
      <c r="F371" s="357">
        <v>120</v>
      </c>
    </row>
    <row r="372" spans="1:6">
      <c r="A372" s="355">
        <f t="shared" si="5"/>
        <v>45673</v>
      </c>
      <c r="B372" s="356">
        <v>7</v>
      </c>
      <c r="C372" s="357">
        <v>97.055000000000007</v>
      </c>
      <c r="D372" s="357">
        <v>0</v>
      </c>
      <c r="E372" s="357">
        <v>110.56699999999999</v>
      </c>
      <c r="F372" s="357">
        <v>120</v>
      </c>
    </row>
    <row r="373" spans="1:6">
      <c r="A373" s="355">
        <f t="shared" si="5"/>
        <v>45673</v>
      </c>
      <c r="B373" s="356">
        <v>8</v>
      </c>
      <c r="C373" s="357">
        <v>97.055000000000007</v>
      </c>
      <c r="D373" s="357">
        <v>0</v>
      </c>
      <c r="E373" s="357">
        <v>118.56699999999999</v>
      </c>
      <c r="F373" s="357">
        <v>120</v>
      </c>
    </row>
    <row r="374" spans="1:6">
      <c r="A374" s="355">
        <f t="shared" si="5"/>
        <v>45673</v>
      </c>
      <c r="B374" s="356">
        <v>9</v>
      </c>
      <c r="C374" s="357">
        <v>94.004999999999995</v>
      </c>
      <c r="D374" s="357">
        <v>0</v>
      </c>
      <c r="E374" s="357">
        <v>126.56699999999999</v>
      </c>
      <c r="F374" s="357">
        <v>120</v>
      </c>
    </row>
    <row r="375" spans="1:6">
      <c r="A375" s="355">
        <f t="shared" si="5"/>
        <v>45673</v>
      </c>
      <c r="B375" s="356">
        <v>10</v>
      </c>
      <c r="C375" s="357">
        <v>94.004999999999995</v>
      </c>
      <c r="D375" s="357">
        <v>0</v>
      </c>
      <c r="E375" s="357">
        <v>132.386</v>
      </c>
      <c r="F375" s="357">
        <v>120</v>
      </c>
    </row>
    <row r="376" spans="1:6">
      <c r="A376" s="355">
        <f t="shared" si="5"/>
        <v>45673</v>
      </c>
      <c r="B376" s="356">
        <v>11</v>
      </c>
      <c r="C376" s="357">
        <v>96.442999999999998</v>
      </c>
      <c r="D376" s="357">
        <v>0</v>
      </c>
      <c r="E376" s="357">
        <v>135.983</v>
      </c>
      <c r="F376" s="357">
        <v>120</v>
      </c>
    </row>
    <row r="377" spans="1:6">
      <c r="A377" s="355">
        <f t="shared" si="5"/>
        <v>45673</v>
      </c>
      <c r="B377" s="356">
        <v>12</v>
      </c>
      <c r="C377" s="357">
        <v>96.442999999999998</v>
      </c>
      <c r="D377" s="357">
        <v>0</v>
      </c>
      <c r="E377" s="357">
        <v>136.80000000000001</v>
      </c>
      <c r="F377" s="357">
        <v>120</v>
      </c>
    </row>
    <row r="378" spans="1:6">
      <c r="A378" s="355">
        <f t="shared" si="5"/>
        <v>45673</v>
      </c>
      <c r="B378" s="356">
        <v>13</v>
      </c>
      <c r="C378" s="357">
        <v>93.611000000000004</v>
      </c>
      <c r="D378" s="357">
        <v>0</v>
      </c>
      <c r="E378" s="357">
        <v>134.46700000000001</v>
      </c>
      <c r="F378" s="357">
        <v>120</v>
      </c>
    </row>
    <row r="379" spans="1:6">
      <c r="A379" s="355">
        <f t="shared" si="5"/>
        <v>45673</v>
      </c>
      <c r="B379" s="356">
        <v>14</v>
      </c>
      <c r="C379" s="357">
        <v>93.611000000000004</v>
      </c>
      <c r="D379" s="357">
        <v>0</v>
      </c>
      <c r="E379" s="357">
        <v>129.571</v>
      </c>
      <c r="F379" s="357">
        <v>120</v>
      </c>
    </row>
    <row r="380" spans="1:6">
      <c r="A380" s="355">
        <f t="shared" si="5"/>
        <v>45673</v>
      </c>
      <c r="B380" s="356">
        <v>15</v>
      </c>
      <c r="C380" s="357">
        <v>93.611000000000004</v>
      </c>
      <c r="D380" s="357">
        <v>0</v>
      </c>
      <c r="E380" s="357">
        <v>116.86499999999999</v>
      </c>
      <c r="F380" s="357">
        <v>120</v>
      </c>
    </row>
    <row r="381" spans="1:6">
      <c r="A381" s="355">
        <f t="shared" si="5"/>
        <v>45673</v>
      </c>
      <c r="B381" s="356">
        <v>16</v>
      </c>
      <c r="C381" s="357">
        <v>83.494</v>
      </c>
      <c r="D381" s="357">
        <v>0</v>
      </c>
      <c r="E381" s="357">
        <v>123.86</v>
      </c>
      <c r="F381" s="357">
        <v>160</v>
      </c>
    </row>
    <row r="382" spans="1:6">
      <c r="A382" s="355">
        <f t="shared" si="5"/>
        <v>45673</v>
      </c>
      <c r="B382" s="356">
        <v>17</v>
      </c>
      <c r="C382" s="357">
        <v>85.915000000000006</v>
      </c>
      <c r="D382" s="357">
        <v>0</v>
      </c>
      <c r="E382" s="357">
        <v>120.488</v>
      </c>
      <c r="F382" s="357">
        <v>220</v>
      </c>
    </row>
    <row r="383" spans="1:6">
      <c r="A383" s="355">
        <f t="shared" si="5"/>
        <v>45673</v>
      </c>
      <c r="B383" s="356">
        <v>18</v>
      </c>
      <c r="C383" s="357">
        <v>84.850999999999999</v>
      </c>
      <c r="D383" s="357">
        <v>0</v>
      </c>
      <c r="E383" s="357">
        <v>97.914000000000001</v>
      </c>
      <c r="F383" s="357">
        <v>240</v>
      </c>
    </row>
    <row r="384" spans="1:6">
      <c r="A384" s="355">
        <f t="shared" si="5"/>
        <v>45673</v>
      </c>
      <c r="B384" s="356">
        <v>19</v>
      </c>
      <c r="C384" s="357">
        <v>84.850999999999999</v>
      </c>
      <c r="D384" s="357">
        <v>0</v>
      </c>
      <c r="E384" s="357">
        <v>97.914000000000001</v>
      </c>
      <c r="F384" s="357">
        <v>180</v>
      </c>
    </row>
    <row r="385" spans="1:6">
      <c r="A385" s="355">
        <f t="shared" si="5"/>
        <v>45673</v>
      </c>
      <c r="B385" s="356">
        <v>20</v>
      </c>
      <c r="C385" s="357">
        <v>80.349999999999994</v>
      </c>
      <c r="D385" s="357">
        <v>0</v>
      </c>
      <c r="E385" s="357">
        <v>89.385999999999996</v>
      </c>
      <c r="F385" s="357">
        <v>120</v>
      </c>
    </row>
    <row r="386" spans="1:6">
      <c r="A386" s="355">
        <f t="shared" si="5"/>
        <v>45673</v>
      </c>
      <c r="B386" s="356">
        <v>21</v>
      </c>
      <c r="C386" s="357">
        <v>80.349999999999994</v>
      </c>
      <c r="D386" s="357">
        <v>0</v>
      </c>
      <c r="E386" s="357">
        <v>90.545000000000002</v>
      </c>
      <c r="F386" s="357">
        <v>120</v>
      </c>
    </row>
    <row r="387" spans="1:6">
      <c r="A387" s="355">
        <f t="shared" si="5"/>
        <v>45673</v>
      </c>
      <c r="B387" s="356">
        <v>22</v>
      </c>
      <c r="C387" s="357">
        <v>94.004999999999995</v>
      </c>
      <c r="D387" s="357">
        <v>0</v>
      </c>
      <c r="E387" s="357">
        <v>70.566999999999993</v>
      </c>
      <c r="F387" s="357">
        <v>120</v>
      </c>
    </row>
    <row r="388" spans="1:6">
      <c r="A388" s="355">
        <f t="shared" si="5"/>
        <v>45673</v>
      </c>
      <c r="B388" s="356">
        <v>23</v>
      </c>
      <c r="C388" s="357">
        <v>101.226</v>
      </c>
      <c r="D388" s="357">
        <v>0</v>
      </c>
      <c r="E388" s="357">
        <v>70.566999999999993</v>
      </c>
      <c r="F388" s="357">
        <v>120</v>
      </c>
    </row>
    <row r="389" spans="1:6">
      <c r="A389" s="355">
        <f t="shared" si="5"/>
        <v>45674</v>
      </c>
      <c r="B389" s="356">
        <v>0</v>
      </c>
      <c r="C389" s="357">
        <v>108.28</v>
      </c>
      <c r="D389" s="357">
        <v>0</v>
      </c>
      <c r="E389" s="357">
        <v>87.798000000000002</v>
      </c>
      <c r="F389" s="357">
        <v>135</v>
      </c>
    </row>
    <row r="390" spans="1:6">
      <c r="A390" s="355">
        <f t="shared" ref="A390:A453" si="6">IF(B390=0,A389+1,A389)</f>
        <v>45674</v>
      </c>
      <c r="B390" s="356">
        <v>1</v>
      </c>
      <c r="C390" s="357">
        <v>152.48599999999999</v>
      </c>
      <c r="D390" s="357">
        <v>0</v>
      </c>
      <c r="E390" s="357">
        <v>0</v>
      </c>
      <c r="F390" s="357">
        <v>180</v>
      </c>
    </row>
    <row r="391" spans="1:6">
      <c r="A391" s="355">
        <f t="shared" si="6"/>
        <v>45674</v>
      </c>
      <c r="B391" s="356">
        <v>2</v>
      </c>
      <c r="C391" s="357">
        <v>148.28399999999999</v>
      </c>
      <c r="D391" s="357">
        <v>0</v>
      </c>
      <c r="E391" s="357">
        <v>0</v>
      </c>
      <c r="F391" s="357">
        <v>215</v>
      </c>
    </row>
    <row r="392" spans="1:6">
      <c r="A392" s="355">
        <f t="shared" si="6"/>
        <v>45674</v>
      </c>
      <c r="B392" s="356">
        <v>3</v>
      </c>
      <c r="C392" s="357">
        <v>148.28399999999999</v>
      </c>
      <c r="D392" s="357">
        <v>0</v>
      </c>
      <c r="E392" s="357">
        <v>0</v>
      </c>
      <c r="F392" s="357">
        <v>215</v>
      </c>
    </row>
    <row r="393" spans="1:6">
      <c r="A393" s="355">
        <f t="shared" si="6"/>
        <v>45674</v>
      </c>
      <c r="B393" s="356">
        <v>4</v>
      </c>
      <c r="C393" s="357">
        <v>150.50800000000001</v>
      </c>
      <c r="D393" s="357">
        <v>0</v>
      </c>
      <c r="E393" s="357">
        <v>0</v>
      </c>
      <c r="F393" s="357">
        <v>215</v>
      </c>
    </row>
    <row r="394" spans="1:6">
      <c r="A394" s="355">
        <f t="shared" si="6"/>
        <v>45674</v>
      </c>
      <c r="B394" s="356">
        <v>5</v>
      </c>
      <c r="C394" s="357">
        <v>108.28</v>
      </c>
      <c r="D394" s="357">
        <v>0</v>
      </c>
      <c r="E394" s="357">
        <v>22</v>
      </c>
      <c r="F394" s="357">
        <v>215</v>
      </c>
    </row>
    <row r="395" spans="1:6">
      <c r="A395" s="355">
        <f t="shared" si="6"/>
        <v>45674</v>
      </c>
      <c r="B395" s="356">
        <v>6</v>
      </c>
      <c r="C395" s="357">
        <v>89.656999999999996</v>
      </c>
      <c r="D395" s="357">
        <v>0</v>
      </c>
      <c r="E395" s="357">
        <v>149.43700000000001</v>
      </c>
      <c r="F395" s="357">
        <v>180</v>
      </c>
    </row>
    <row r="396" spans="1:6">
      <c r="A396" s="355">
        <f t="shared" si="6"/>
        <v>45674</v>
      </c>
      <c r="B396" s="356">
        <v>7</v>
      </c>
      <c r="C396" s="357">
        <v>86.988</v>
      </c>
      <c r="D396" s="357">
        <v>0</v>
      </c>
      <c r="E396" s="357">
        <v>147.01400000000001</v>
      </c>
      <c r="F396" s="357">
        <v>130</v>
      </c>
    </row>
    <row r="397" spans="1:6">
      <c r="A397" s="355">
        <f t="shared" si="6"/>
        <v>45674</v>
      </c>
      <c r="B397" s="356">
        <v>8</v>
      </c>
      <c r="C397" s="357">
        <v>89.152000000000001</v>
      </c>
      <c r="D397" s="357">
        <v>0</v>
      </c>
      <c r="E397" s="357">
        <v>148.24299999999999</v>
      </c>
      <c r="F397" s="357">
        <v>130</v>
      </c>
    </row>
    <row r="398" spans="1:6">
      <c r="A398" s="355">
        <f t="shared" si="6"/>
        <v>45674</v>
      </c>
      <c r="B398" s="356">
        <v>9</v>
      </c>
      <c r="C398" s="357">
        <v>80.349999999999994</v>
      </c>
      <c r="D398" s="357">
        <v>0</v>
      </c>
      <c r="E398" s="357">
        <v>130.739</v>
      </c>
      <c r="F398" s="357">
        <v>190</v>
      </c>
    </row>
    <row r="399" spans="1:6">
      <c r="A399" s="355">
        <f t="shared" si="6"/>
        <v>45674</v>
      </c>
      <c r="B399" s="356">
        <v>10</v>
      </c>
      <c r="C399" s="357">
        <v>80.349999999999994</v>
      </c>
      <c r="D399" s="357">
        <v>0</v>
      </c>
      <c r="E399" s="357">
        <v>130.739</v>
      </c>
      <c r="F399" s="357">
        <v>194</v>
      </c>
    </row>
    <row r="400" spans="1:6">
      <c r="A400" s="355">
        <f t="shared" si="6"/>
        <v>45674</v>
      </c>
      <c r="B400" s="356">
        <v>11</v>
      </c>
      <c r="C400" s="357">
        <v>80.349999999999994</v>
      </c>
      <c r="D400" s="357">
        <v>0</v>
      </c>
      <c r="E400" s="357">
        <v>131.67599999999999</v>
      </c>
      <c r="F400" s="357">
        <v>194</v>
      </c>
    </row>
    <row r="401" spans="1:6">
      <c r="A401" s="355">
        <f t="shared" si="6"/>
        <v>45674</v>
      </c>
      <c r="B401" s="356">
        <v>12</v>
      </c>
      <c r="C401" s="357">
        <v>80.349999999999994</v>
      </c>
      <c r="D401" s="357">
        <v>0</v>
      </c>
      <c r="E401" s="357">
        <v>129.18</v>
      </c>
      <c r="F401" s="357">
        <v>194</v>
      </c>
    </row>
    <row r="402" spans="1:6">
      <c r="A402" s="355">
        <f t="shared" si="6"/>
        <v>45674</v>
      </c>
      <c r="B402" s="356">
        <v>13</v>
      </c>
      <c r="C402" s="357">
        <v>80.349999999999994</v>
      </c>
      <c r="D402" s="357">
        <v>0</v>
      </c>
      <c r="E402" s="357">
        <v>129.50899999999999</v>
      </c>
      <c r="F402" s="357">
        <v>240</v>
      </c>
    </row>
    <row r="403" spans="1:6">
      <c r="A403" s="355">
        <f t="shared" si="6"/>
        <v>45674</v>
      </c>
      <c r="B403" s="356">
        <v>14</v>
      </c>
      <c r="C403" s="357">
        <v>80.349999999999994</v>
      </c>
      <c r="D403" s="357">
        <v>0</v>
      </c>
      <c r="E403" s="357">
        <v>130.36099999999999</v>
      </c>
      <c r="F403" s="357">
        <v>204</v>
      </c>
    </row>
    <row r="404" spans="1:6">
      <c r="A404" s="355">
        <f t="shared" si="6"/>
        <v>45674</v>
      </c>
      <c r="B404" s="356">
        <v>15</v>
      </c>
      <c r="C404" s="357">
        <v>80.349999999999994</v>
      </c>
      <c r="D404" s="357">
        <v>0</v>
      </c>
      <c r="E404" s="357">
        <v>127.34099999999999</v>
      </c>
      <c r="F404" s="357">
        <v>233</v>
      </c>
    </row>
    <row r="405" spans="1:6">
      <c r="A405" s="355">
        <f t="shared" si="6"/>
        <v>45674</v>
      </c>
      <c r="B405" s="356">
        <v>16</v>
      </c>
      <c r="C405" s="357">
        <v>96.543000000000006</v>
      </c>
      <c r="D405" s="357">
        <v>0</v>
      </c>
      <c r="E405" s="357">
        <v>123.24299999999999</v>
      </c>
      <c r="F405" s="357">
        <v>180</v>
      </c>
    </row>
    <row r="406" spans="1:6">
      <c r="A406" s="355">
        <f t="shared" si="6"/>
        <v>45674</v>
      </c>
      <c r="B406" s="356">
        <v>17</v>
      </c>
      <c r="C406" s="357">
        <v>80.349999999999994</v>
      </c>
      <c r="D406" s="357">
        <v>0</v>
      </c>
      <c r="E406" s="357">
        <v>131.495</v>
      </c>
      <c r="F406" s="357">
        <v>120</v>
      </c>
    </row>
    <row r="407" spans="1:6">
      <c r="A407" s="355">
        <f t="shared" si="6"/>
        <v>45674</v>
      </c>
      <c r="B407" s="356">
        <v>18</v>
      </c>
      <c r="C407" s="357">
        <v>80.349999999999994</v>
      </c>
      <c r="D407" s="357">
        <v>0</v>
      </c>
      <c r="E407" s="357">
        <v>110.916</v>
      </c>
      <c r="F407" s="357">
        <v>121</v>
      </c>
    </row>
    <row r="408" spans="1:6">
      <c r="A408" s="355">
        <f t="shared" si="6"/>
        <v>45674</v>
      </c>
      <c r="B408" s="356">
        <v>19</v>
      </c>
      <c r="C408" s="357">
        <v>80.349999999999994</v>
      </c>
      <c r="D408" s="357">
        <v>0</v>
      </c>
      <c r="E408" s="357">
        <v>110.907</v>
      </c>
      <c r="F408" s="357">
        <v>142</v>
      </c>
    </row>
    <row r="409" spans="1:6">
      <c r="A409" s="355">
        <f t="shared" si="6"/>
        <v>45674</v>
      </c>
      <c r="B409" s="356">
        <v>20</v>
      </c>
      <c r="C409" s="357">
        <v>80.349999999999994</v>
      </c>
      <c r="D409" s="357">
        <v>0</v>
      </c>
      <c r="E409" s="357">
        <v>115.303</v>
      </c>
      <c r="F409" s="357">
        <v>130</v>
      </c>
    </row>
    <row r="410" spans="1:6">
      <c r="A410" s="355">
        <f t="shared" si="6"/>
        <v>45674</v>
      </c>
      <c r="B410" s="356">
        <v>21</v>
      </c>
      <c r="C410" s="357">
        <v>80.349999999999994</v>
      </c>
      <c r="D410" s="357">
        <v>0</v>
      </c>
      <c r="E410" s="357">
        <v>130.10400000000001</v>
      </c>
      <c r="F410" s="357">
        <v>120</v>
      </c>
    </row>
    <row r="411" spans="1:6">
      <c r="A411" s="355">
        <f t="shared" si="6"/>
        <v>45674</v>
      </c>
      <c r="B411" s="356">
        <v>22</v>
      </c>
      <c r="C411" s="357">
        <v>92.426000000000002</v>
      </c>
      <c r="D411" s="357">
        <v>0</v>
      </c>
      <c r="E411" s="357">
        <v>129.113</v>
      </c>
      <c r="F411" s="357">
        <v>130</v>
      </c>
    </row>
    <row r="412" spans="1:6">
      <c r="A412" s="355">
        <f t="shared" si="6"/>
        <v>45674</v>
      </c>
      <c r="B412" s="356">
        <v>23</v>
      </c>
      <c r="C412" s="357">
        <v>92.426000000000002</v>
      </c>
      <c r="D412" s="357">
        <v>0</v>
      </c>
      <c r="E412" s="357">
        <v>104.113</v>
      </c>
      <c r="F412" s="357">
        <v>130</v>
      </c>
    </row>
    <row r="413" spans="1:6">
      <c r="A413" s="355">
        <f t="shared" si="6"/>
        <v>45675</v>
      </c>
      <c r="B413" s="356">
        <v>0</v>
      </c>
      <c r="C413" s="357">
        <v>108.28</v>
      </c>
      <c r="D413" s="357">
        <v>0</v>
      </c>
      <c r="E413" s="357">
        <v>87.551000000000002</v>
      </c>
      <c r="F413" s="357">
        <v>124</v>
      </c>
    </row>
    <row r="414" spans="1:6">
      <c r="A414" s="355">
        <f t="shared" si="6"/>
        <v>45675</v>
      </c>
      <c r="B414" s="356">
        <v>1</v>
      </c>
      <c r="C414" s="357">
        <v>149.374</v>
      </c>
      <c r="D414" s="357">
        <v>0</v>
      </c>
      <c r="E414" s="357">
        <v>9.9429999999999996</v>
      </c>
      <c r="F414" s="357">
        <v>184</v>
      </c>
    </row>
    <row r="415" spans="1:6">
      <c r="A415" s="355">
        <f t="shared" si="6"/>
        <v>45675</v>
      </c>
      <c r="B415" s="356">
        <v>2</v>
      </c>
      <c r="C415" s="357">
        <v>138.18799999999999</v>
      </c>
      <c r="D415" s="357">
        <v>0</v>
      </c>
      <c r="E415" s="357">
        <v>9.9429999999999996</v>
      </c>
      <c r="F415" s="357">
        <v>220</v>
      </c>
    </row>
    <row r="416" spans="1:6">
      <c r="A416" s="355">
        <f t="shared" si="6"/>
        <v>45675</v>
      </c>
      <c r="B416" s="356">
        <v>3</v>
      </c>
      <c r="C416" s="357">
        <v>138.18799999999999</v>
      </c>
      <c r="D416" s="357">
        <v>0</v>
      </c>
      <c r="E416" s="357">
        <v>9.9429999999999996</v>
      </c>
      <c r="F416" s="357">
        <v>160</v>
      </c>
    </row>
    <row r="417" spans="1:6">
      <c r="A417" s="355">
        <f t="shared" si="6"/>
        <v>45675</v>
      </c>
      <c r="B417" s="356">
        <v>4</v>
      </c>
      <c r="C417" s="357">
        <v>138.18799999999999</v>
      </c>
      <c r="D417" s="357">
        <v>0</v>
      </c>
      <c r="E417" s="357">
        <v>9.9429999999999996</v>
      </c>
      <c r="F417" s="357">
        <v>120</v>
      </c>
    </row>
    <row r="418" spans="1:6">
      <c r="A418" s="355">
        <f t="shared" si="6"/>
        <v>45675</v>
      </c>
      <c r="B418" s="356">
        <v>5</v>
      </c>
      <c r="C418" s="357">
        <v>108.28</v>
      </c>
      <c r="D418" s="357">
        <v>0</v>
      </c>
      <c r="E418" s="357">
        <v>32.954999999999998</v>
      </c>
      <c r="F418" s="357">
        <v>120</v>
      </c>
    </row>
    <row r="419" spans="1:6">
      <c r="A419" s="355">
        <f t="shared" si="6"/>
        <v>45675</v>
      </c>
      <c r="B419" s="356">
        <v>6</v>
      </c>
      <c r="C419" s="357">
        <v>99.724000000000004</v>
      </c>
      <c r="D419" s="357">
        <v>0</v>
      </c>
      <c r="E419" s="357">
        <v>142.02699999999999</v>
      </c>
      <c r="F419" s="357">
        <v>120</v>
      </c>
    </row>
    <row r="420" spans="1:6">
      <c r="A420" s="355">
        <f t="shared" si="6"/>
        <v>45675</v>
      </c>
      <c r="B420" s="356">
        <v>7</v>
      </c>
      <c r="C420" s="357">
        <v>99.724000000000004</v>
      </c>
      <c r="D420" s="357">
        <v>0</v>
      </c>
      <c r="E420" s="357">
        <v>159.35900000000001</v>
      </c>
      <c r="F420" s="357">
        <v>120</v>
      </c>
    </row>
    <row r="421" spans="1:6">
      <c r="A421" s="355">
        <f t="shared" si="6"/>
        <v>45675</v>
      </c>
      <c r="B421" s="356">
        <v>8</v>
      </c>
      <c r="C421" s="357">
        <v>93.191999999999993</v>
      </c>
      <c r="D421" s="357">
        <v>0</v>
      </c>
      <c r="E421" s="357">
        <v>152.613</v>
      </c>
      <c r="F421" s="357">
        <v>120</v>
      </c>
    </row>
    <row r="422" spans="1:6">
      <c r="A422" s="355">
        <f t="shared" si="6"/>
        <v>45675</v>
      </c>
      <c r="B422" s="356">
        <v>9</v>
      </c>
      <c r="C422" s="357">
        <v>83.019000000000005</v>
      </c>
      <c r="D422" s="357">
        <v>0</v>
      </c>
      <c r="E422" s="357">
        <v>181.238</v>
      </c>
      <c r="F422" s="357">
        <v>120</v>
      </c>
    </row>
    <row r="423" spans="1:6">
      <c r="A423" s="355">
        <f t="shared" si="6"/>
        <v>45675</v>
      </c>
      <c r="B423" s="356">
        <v>10</v>
      </c>
      <c r="C423" s="357">
        <v>83.019000000000005</v>
      </c>
      <c r="D423" s="357">
        <v>0</v>
      </c>
      <c r="E423" s="357">
        <v>181.238</v>
      </c>
      <c r="F423" s="357">
        <v>120</v>
      </c>
    </row>
    <row r="424" spans="1:6">
      <c r="A424" s="355">
        <f t="shared" si="6"/>
        <v>45675</v>
      </c>
      <c r="B424" s="356">
        <v>11</v>
      </c>
      <c r="C424" s="357">
        <v>83.019000000000005</v>
      </c>
      <c r="D424" s="357">
        <v>0</v>
      </c>
      <c r="E424" s="357">
        <v>172.30799999999999</v>
      </c>
      <c r="F424" s="357">
        <v>120</v>
      </c>
    </row>
    <row r="425" spans="1:6">
      <c r="A425" s="355">
        <f t="shared" si="6"/>
        <v>45675</v>
      </c>
      <c r="B425" s="356">
        <v>12</v>
      </c>
      <c r="C425" s="357">
        <v>83.019000000000005</v>
      </c>
      <c r="D425" s="357">
        <v>0</v>
      </c>
      <c r="E425" s="357">
        <v>174.90299999999999</v>
      </c>
      <c r="F425" s="357">
        <v>120</v>
      </c>
    </row>
    <row r="426" spans="1:6">
      <c r="A426" s="355">
        <f t="shared" si="6"/>
        <v>45675</v>
      </c>
      <c r="B426" s="356">
        <v>13</v>
      </c>
      <c r="C426" s="357">
        <v>83.019000000000005</v>
      </c>
      <c r="D426" s="357">
        <v>0</v>
      </c>
      <c r="E426" s="357">
        <v>169.696</v>
      </c>
      <c r="F426" s="357">
        <v>120</v>
      </c>
    </row>
    <row r="427" spans="1:6">
      <c r="A427" s="355">
        <f t="shared" si="6"/>
        <v>45675</v>
      </c>
      <c r="B427" s="356">
        <v>14</v>
      </c>
      <c r="C427" s="357">
        <v>83.019000000000005</v>
      </c>
      <c r="D427" s="357">
        <v>0</v>
      </c>
      <c r="E427" s="357">
        <v>134.83500000000001</v>
      </c>
      <c r="F427" s="357">
        <v>120</v>
      </c>
    </row>
    <row r="428" spans="1:6">
      <c r="A428" s="355">
        <f t="shared" si="6"/>
        <v>45675</v>
      </c>
      <c r="B428" s="356">
        <v>15</v>
      </c>
      <c r="C428" s="357">
        <v>94.552000000000007</v>
      </c>
      <c r="D428" s="357">
        <v>0</v>
      </c>
      <c r="E428" s="357">
        <v>146.089</v>
      </c>
      <c r="F428" s="357">
        <v>120</v>
      </c>
    </row>
    <row r="429" spans="1:6">
      <c r="A429" s="355">
        <f t="shared" si="6"/>
        <v>45675</v>
      </c>
      <c r="B429" s="356">
        <v>16</v>
      </c>
      <c r="C429" s="357">
        <v>94.552000000000007</v>
      </c>
      <c r="D429" s="357">
        <v>0</v>
      </c>
      <c r="E429" s="357">
        <v>117.036</v>
      </c>
      <c r="F429" s="357">
        <v>120</v>
      </c>
    </row>
    <row r="430" spans="1:6">
      <c r="A430" s="355">
        <f t="shared" si="6"/>
        <v>45675</v>
      </c>
      <c r="B430" s="356">
        <v>17</v>
      </c>
      <c r="C430" s="357">
        <v>85.906000000000006</v>
      </c>
      <c r="D430" s="357">
        <v>0</v>
      </c>
      <c r="E430" s="357">
        <v>126.95</v>
      </c>
      <c r="F430" s="357">
        <v>120</v>
      </c>
    </row>
    <row r="431" spans="1:6">
      <c r="A431" s="355">
        <f t="shared" si="6"/>
        <v>45675</v>
      </c>
      <c r="B431" s="356">
        <v>18</v>
      </c>
      <c r="C431" s="357">
        <v>80.349999999999994</v>
      </c>
      <c r="D431" s="357">
        <v>0</v>
      </c>
      <c r="E431" s="357">
        <v>101.36</v>
      </c>
      <c r="F431" s="357">
        <v>120</v>
      </c>
    </row>
    <row r="432" spans="1:6">
      <c r="A432" s="355">
        <f t="shared" si="6"/>
        <v>45675</v>
      </c>
      <c r="B432" s="356">
        <v>19</v>
      </c>
      <c r="C432" s="357">
        <v>80.349999999999994</v>
      </c>
      <c r="D432" s="357">
        <v>0</v>
      </c>
      <c r="E432" s="357">
        <v>101.312</v>
      </c>
      <c r="F432" s="357">
        <v>120</v>
      </c>
    </row>
    <row r="433" spans="1:6">
      <c r="A433" s="355">
        <f t="shared" si="6"/>
        <v>45675</v>
      </c>
      <c r="B433" s="356">
        <v>20</v>
      </c>
      <c r="C433" s="357">
        <v>80.349999999999994</v>
      </c>
      <c r="D433" s="357">
        <v>0</v>
      </c>
      <c r="E433" s="357">
        <v>100.54300000000001</v>
      </c>
      <c r="F433" s="357">
        <v>120</v>
      </c>
    </row>
    <row r="434" spans="1:6">
      <c r="A434" s="355">
        <f t="shared" si="6"/>
        <v>45675</v>
      </c>
      <c r="B434" s="356">
        <v>21</v>
      </c>
      <c r="C434" s="357">
        <v>80.349999999999994</v>
      </c>
      <c r="D434" s="357">
        <v>0</v>
      </c>
      <c r="E434" s="357">
        <v>93.822000000000003</v>
      </c>
      <c r="F434" s="357">
        <v>120</v>
      </c>
    </row>
    <row r="435" spans="1:6">
      <c r="A435" s="355">
        <f t="shared" si="6"/>
        <v>45675</v>
      </c>
      <c r="B435" s="356">
        <v>22</v>
      </c>
      <c r="C435" s="357">
        <v>99.724000000000004</v>
      </c>
      <c r="D435" s="357">
        <v>3</v>
      </c>
      <c r="E435" s="357">
        <v>121.661</v>
      </c>
      <c r="F435" s="357">
        <v>120</v>
      </c>
    </row>
    <row r="436" spans="1:6">
      <c r="A436" s="355">
        <f t="shared" si="6"/>
        <v>45675</v>
      </c>
      <c r="B436" s="356">
        <v>23</v>
      </c>
      <c r="C436" s="357">
        <v>99.724000000000004</v>
      </c>
      <c r="D436" s="357">
        <v>3</v>
      </c>
      <c r="E436" s="357">
        <v>109.027</v>
      </c>
      <c r="F436" s="357">
        <v>120</v>
      </c>
    </row>
    <row r="437" spans="1:6">
      <c r="A437" s="355">
        <f t="shared" si="6"/>
        <v>45676</v>
      </c>
      <c r="B437" s="356">
        <v>0</v>
      </c>
      <c r="C437" s="357">
        <v>78.28</v>
      </c>
      <c r="D437" s="357">
        <v>0</v>
      </c>
      <c r="E437" s="357">
        <v>63.387</v>
      </c>
      <c r="F437" s="357">
        <v>120</v>
      </c>
    </row>
    <row r="438" spans="1:6">
      <c r="A438" s="355">
        <f t="shared" si="6"/>
        <v>45676</v>
      </c>
      <c r="B438" s="356">
        <v>1</v>
      </c>
      <c r="C438" s="357">
        <v>143.78800000000001</v>
      </c>
      <c r="D438" s="357">
        <v>0</v>
      </c>
      <c r="E438" s="357">
        <v>51.243000000000002</v>
      </c>
      <c r="F438" s="357">
        <v>120</v>
      </c>
    </row>
    <row r="439" spans="1:6">
      <c r="A439" s="355">
        <f t="shared" si="6"/>
        <v>45676</v>
      </c>
      <c r="B439" s="356">
        <v>2</v>
      </c>
      <c r="C439" s="357">
        <v>129.35599999999999</v>
      </c>
      <c r="D439" s="357">
        <v>0</v>
      </c>
      <c r="E439" s="357">
        <v>51.243000000000002</v>
      </c>
      <c r="F439" s="357">
        <v>120</v>
      </c>
    </row>
    <row r="440" spans="1:6">
      <c r="A440" s="355">
        <f t="shared" si="6"/>
        <v>45676</v>
      </c>
      <c r="B440" s="356">
        <v>3</v>
      </c>
      <c r="C440" s="357">
        <v>124.786</v>
      </c>
      <c r="D440" s="357">
        <v>0</v>
      </c>
      <c r="E440" s="357">
        <v>51.243000000000002</v>
      </c>
      <c r="F440" s="357">
        <v>120</v>
      </c>
    </row>
    <row r="441" spans="1:6">
      <c r="A441" s="355">
        <f t="shared" si="6"/>
        <v>45676</v>
      </c>
      <c r="B441" s="356">
        <v>4</v>
      </c>
      <c r="C441" s="357">
        <v>128.78800000000001</v>
      </c>
      <c r="D441" s="357">
        <v>0</v>
      </c>
      <c r="E441" s="357">
        <v>51.243000000000002</v>
      </c>
      <c r="F441" s="357">
        <v>120</v>
      </c>
    </row>
    <row r="442" spans="1:6">
      <c r="A442" s="355">
        <f t="shared" si="6"/>
        <v>45676</v>
      </c>
      <c r="B442" s="356">
        <v>5</v>
      </c>
      <c r="C442" s="357">
        <v>120.574</v>
      </c>
      <c r="D442" s="357">
        <v>0</v>
      </c>
      <c r="E442" s="357">
        <v>51.243000000000002</v>
      </c>
      <c r="F442" s="357">
        <v>120</v>
      </c>
    </row>
    <row r="443" spans="1:6">
      <c r="A443" s="355">
        <f t="shared" si="6"/>
        <v>45676</v>
      </c>
      <c r="B443" s="356">
        <v>6</v>
      </c>
      <c r="C443" s="357">
        <v>71.346999999999994</v>
      </c>
      <c r="D443" s="357">
        <v>0</v>
      </c>
      <c r="E443" s="357">
        <v>109.71899999999999</v>
      </c>
      <c r="F443" s="357">
        <v>120</v>
      </c>
    </row>
    <row r="444" spans="1:6">
      <c r="A444" s="355">
        <f t="shared" si="6"/>
        <v>45676</v>
      </c>
      <c r="B444" s="356">
        <v>7</v>
      </c>
      <c r="C444" s="357">
        <v>91.637</v>
      </c>
      <c r="D444" s="357">
        <v>0</v>
      </c>
      <c r="E444" s="357">
        <v>151.779</v>
      </c>
      <c r="F444" s="357">
        <v>120</v>
      </c>
    </row>
    <row r="445" spans="1:6">
      <c r="A445" s="355">
        <f t="shared" si="6"/>
        <v>45676</v>
      </c>
      <c r="B445" s="356">
        <v>8</v>
      </c>
      <c r="C445" s="357">
        <v>80.349999999999994</v>
      </c>
      <c r="D445" s="357">
        <v>0</v>
      </c>
      <c r="E445" s="357">
        <v>179.39699999999999</v>
      </c>
      <c r="F445" s="357">
        <v>120</v>
      </c>
    </row>
    <row r="446" spans="1:6">
      <c r="A446" s="355">
        <f t="shared" si="6"/>
        <v>45676</v>
      </c>
      <c r="B446" s="356">
        <v>9</v>
      </c>
      <c r="C446" s="357">
        <v>80.349999999999994</v>
      </c>
      <c r="D446" s="357">
        <v>0</v>
      </c>
      <c r="E446" s="357">
        <v>179.68799999999999</v>
      </c>
      <c r="F446" s="357">
        <v>120</v>
      </c>
    </row>
    <row r="447" spans="1:6">
      <c r="A447" s="355">
        <f t="shared" si="6"/>
        <v>45676</v>
      </c>
      <c r="B447" s="356">
        <v>10</v>
      </c>
      <c r="C447" s="357">
        <v>80.349999999999994</v>
      </c>
      <c r="D447" s="357">
        <v>0</v>
      </c>
      <c r="E447" s="357">
        <v>193.97800000000001</v>
      </c>
      <c r="F447" s="357">
        <v>120</v>
      </c>
    </row>
    <row r="448" spans="1:6">
      <c r="A448" s="355">
        <f t="shared" si="6"/>
        <v>45676</v>
      </c>
      <c r="B448" s="356">
        <v>11</v>
      </c>
      <c r="C448" s="357">
        <v>80.349999999999994</v>
      </c>
      <c r="D448" s="357">
        <v>0</v>
      </c>
      <c r="E448" s="357">
        <v>199.80500000000001</v>
      </c>
      <c r="F448" s="357">
        <v>120</v>
      </c>
    </row>
    <row r="449" spans="1:6">
      <c r="A449" s="355">
        <f t="shared" si="6"/>
        <v>45676</v>
      </c>
      <c r="B449" s="356">
        <v>12</v>
      </c>
      <c r="C449" s="357">
        <v>80.349999999999994</v>
      </c>
      <c r="D449" s="357">
        <v>0</v>
      </c>
      <c r="E449" s="357">
        <v>200.16800000000001</v>
      </c>
      <c r="F449" s="357">
        <v>120</v>
      </c>
    </row>
    <row r="450" spans="1:6">
      <c r="A450" s="355">
        <f t="shared" si="6"/>
        <v>45676</v>
      </c>
      <c r="B450" s="356">
        <v>13</v>
      </c>
      <c r="C450" s="357">
        <v>80.349999999999994</v>
      </c>
      <c r="D450" s="357">
        <v>0</v>
      </c>
      <c r="E450" s="357">
        <v>179.33099999999999</v>
      </c>
      <c r="F450" s="357">
        <v>120</v>
      </c>
    </row>
    <row r="451" spans="1:6">
      <c r="A451" s="355">
        <f t="shared" si="6"/>
        <v>45676</v>
      </c>
      <c r="B451" s="356">
        <v>14</v>
      </c>
      <c r="C451" s="357">
        <v>80.349999999999994</v>
      </c>
      <c r="D451" s="357">
        <v>0</v>
      </c>
      <c r="E451" s="357">
        <v>171.83600000000001</v>
      </c>
      <c r="F451" s="357">
        <v>120</v>
      </c>
    </row>
    <row r="452" spans="1:6">
      <c r="A452" s="355">
        <f t="shared" si="6"/>
        <v>45676</v>
      </c>
      <c r="B452" s="356">
        <v>15</v>
      </c>
      <c r="C452" s="357">
        <v>91.882000000000005</v>
      </c>
      <c r="D452" s="357">
        <v>0</v>
      </c>
      <c r="E452" s="357">
        <v>150.40100000000001</v>
      </c>
      <c r="F452" s="357">
        <v>120</v>
      </c>
    </row>
    <row r="453" spans="1:6">
      <c r="A453" s="355">
        <f t="shared" si="6"/>
        <v>45676</v>
      </c>
      <c r="B453" s="356">
        <v>16</v>
      </c>
      <c r="C453" s="357">
        <v>91.882999999999996</v>
      </c>
      <c r="D453" s="357">
        <v>0</v>
      </c>
      <c r="E453" s="357">
        <v>121.399</v>
      </c>
      <c r="F453" s="357">
        <v>120</v>
      </c>
    </row>
    <row r="454" spans="1:6">
      <c r="A454" s="355">
        <f t="shared" ref="A454:A517" si="7">IF(B454=0,A453+1,A453)</f>
        <v>45676</v>
      </c>
      <c r="B454" s="356">
        <v>17</v>
      </c>
      <c r="C454" s="357">
        <v>83.236999999999995</v>
      </c>
      <c r="D454" s="357">
        <v>0</v>
      </c>
      <c r="E454" s="357">
        <v>105.776</v>
      </c>
      <c r="F454" s="357">
        <v>120</v>
      </c>
    </row>
    <row r="455" spans="1:6">
      <c r="A455" s="355">
        <f t="shared" si="7"/>
        <v>45676</v>
      </c>
      <c r="B455" s="356">
        <v>18</v>
      </c>
      <c r="C455" s="357">
        <v>80.349999999999994</v>
      </c>
      <c r="D455" s="357">
        <v>0</v>
      </c>
      <c r="E455" s="357">
        <v>102.667</v>
      </c>
      <c r="F455" s="357">
        <v>120</v>
      </c>
    </row>
    <row r="456" spans="1:6">
      <c r="A456" s="355">
        <f t="shared" si="7"/>
        <v>45676</v>
      </c>
      <c r="B456" s="356">
        <v>19</v>
      </c>
      <c r="C456" s="357">
        <v>80.349999999999994</v>
      </c>
      <c r="D456" s="357">
        <v>0</v>
      </c>
      <c r="E456" s="357">
        <v>102.40900000000001</v>
      </c>
      <c r="F456" s="357">
        <v>0</v>
      </c>
    </row>
    <row r="457" spans="1:6">
      <c r="A457" s="355">
        <f t="shared" si="7"/>
        <v>45676</v>
      </c>
      <c r="B457" s="356">
        <v>20</v>
      </c>
      <c r="C457" s="357">
        <v>80.349999999999994</v>
      </c>
      <c r="D457" s="357">
        <v>0</v>
      </c>
      <c r="E457" s="357">
        <v>102.149</v>
      </c>
      <c r="F457" s="357">
        <v>120</v>
      </c>
    </row>
    <row r="458" spans="1:6">
      <c r="A458" s="355">
        <f t="shared" si="7"/>
        <v>45676</v>
      </c>
      <c r="B458" s="356">
        <v>21</v>
      </c>
      <c r="C458" s="357">
        <v>80.349999999999994</v>
      </c>
      <c r="D458" s="357">
        <v>0</v>
      </c>
      <c r="E458" s="357">
        <v>111.889</v>
      </c>
      <c r="F458" s="357">
        <v>120</v>
      </c>
    </row>
    <row r="459" spans="1:6">
      <c r="A459" s="355">
        <f t="shared" si="7"/>
        <v>45676</v>
      </c>
      <c r="B459" s="356">
        <v>22</v>
      </c>
      <c r="C459" s="357">
        <v>94.954999999999998</v>
      </c>
      <c r="D459" s="357">
        <v>0</v>
      </c>
      <c r="E459" s="357">
        <v>131.83600000000001</v>
      </c>
      <c r="F459" s="357">
        <v>75</v>
      </c>
    </row>
    <row r="460" spans="1:6">
      <c r="A460" s="355">
        <f t="shared" si="7"/>
        <v>45676</v>
      </c>
      <c r="B460" s="356">
        <v>23</v>
      </c>
      <c r="C460" s="357">
        <v>94.954999999999998</v>
      </c>
      <c r="D460" s="357">
        <v>0</v>
      </c>
      <c r="E460" s="357">
        <v>135.33799999999999</v>
      </c>
      <c r="F460" s="357">
        <v>30</v>
      </c>
    </row>
    <row r="461" spans="1:6">
      <c r="A461" s="355">
        <f t="shared" si="7"/>
        <v>45677</v>
      </c>
      <c r="B461" s="356">
        <v>0</v>
      </c>
      <c r="C461" s="357">
        <v>90.88</v>
      </c>
      <c r="D461" s="357">
        <v>0</v>
      </c>
      <c r="E461" s="357">
        <v>65.102999999999994</v>
      </c>
      <c r="F461" s="357">
        <v>120</v>
      </c>
    </row>
    <row r="462" spans="1:6">
      <c r="A462" s="355">
        <f t="shared" si="7"/>
        <v>45677</v>
      </c>
      <c r="B462" s="356">
        <v>1</v>
      </c>
      <c r="C462" s="357">
        <v>155.61600000000001</v>
      </c>
      <c r="D462" s="357">
        <v>0</v>
      </c>
      <c r="E462" s="357">
        <v>51.243000000000002</v>
      </c>
      <c r="F462" s="357">
        <v>120</v>
      </c>
    </row>
    <row r="463" spans="1:6">
      <c r="A463" s="355">
        <f t="shared" si="7"/>
        <v>45677</v>
      </c>
      <c r="B463" s="356">
        <v>2</v>
      </c>
      <c r="C463" s="357">
        <v>155.61600000000001</v>
      </c>
      <c r="D463" s="357">
        <v>0</v>
      </c>
      <c r="E463" s="357">
        <v>45.243000000000002</v>
      </c>
      <c r="F463" s="357">
        <v>120</v>
      </c>
    </row>
    <row r="464" spans="1:6">
      <c r="A464" s="355">
        <f t="shared" si="7"/>
        <v>45677</v>
      </c>
      <c r="B464" s="356">
        <v>3</v>
      </c>
      <c r="C464" s="357">
        <v>155.61600000000001</v>
      </c>
      <c r="D464" s="357">
        <v>0</v>
      </c>
      <c r="E464" s="357">
        <v>45.243000000000002</v>
      </c>
      <c r="F464" s="357">
        <v>120</v>
      </c>
    </row>
    <row r="465" spans="1:6">
      <c r="A465" s="355">
        <f t="shared" si="7"/>
        <v>45677</v>
      </c>
      <c r="B465" s="356">
        <v>4</v>
      </c>
      <c r="C465" s="357">
        <v>155.61600000000001</v>
      </c>
      <c r="D465" s="357">
        <v>0</v>
      </c>
      <c r="E465" s="357">
        <v>45.243000000000002</v>
      </c>
      <c r="F465" s="357">
        <v>120</v>
      </c>
    </row>
    <row r="466" spans="1:6">
      <c r="A466" s="355">
        <f t="shared" si="7"/>
        <v>45677</v>
      </c>
      <c r="B466" s="356">
        <v>5</v>
      </c>
      <c r="C466" s="357">
        <v>136.24</v>
      </c>
      <c r="D466" s="357">
        <v>0</v>
      </c>
      <c r="E466" s="357">
        <v>51.243000000000002</v>
      </c>
      <c r="F466" s="357">
        <v>120</v>
      </c>
    </row>
    <row r="467" spans="1:6">
      <c r="A467" s="355">
        <f t="shared" si="7"/>
        <v>45677</v>
      </c>
      <c r="B467" s="356">
        <v>6</v>
      </c>
      <c r="C467" s="357">
        <v>87.691999999999993</v>
      </c>
      <c r="D467" s="357">
        <v>0</v>
      </c>
      <c r="E467" s="357">
        <v>98.242999999999995</v>
      </c>
      <c r="F467" s="357">
        <v>120</v>
      </c>
    </row>
    <row r="468" spans="1:6">
      <c r="A468" s="355">
        <f t="shared" si="7"/>
        <v>45677</v>
      </c>
      <c r="B468" s="356">
        <v>7</v>
      </c>
      <c r="C468" s="357">
        <v>92.41</v>
      </c>
      <c r="D468" s="357">
        <v>0</v>
      </c>
      <c r="E468" s="357">
        <v>102.869</v>
      </c>
      <c r="F468" s="357">
        <v>120</v>
      </c>
    </row>
    <row r="469" spans="1:6">
      <c r="A469" s="355">
        <f t="shared" si="7"/>
        <v>45677</v>
      </c>
      <c r="B469" s="356">
        <v>8</v>
      </c>
      <c r="C469" s="357">
        <v>92.41</v>
      </c>
      <c r="D469" s="357">
        <v>0</v>
      </c>
      <c r="E469" s="357">
        <v>151.88300000000001</v>
      </c>
      <c r="F469" s="357">
        <v>120</v>
      </c>
    </row>
    <row r="470" spans="1:6">
      <c r="A470" s="355">
        <f t="shared" si="7"/>
        <v>45677</v>
      </c>
      <c r="B470" s="356">
        <v>9</v>
      </c>
      <c r="C470" s="357">
        <v>92.41</v>
      </c>
      <c r="D470" s="357">
        <v>0</v>
      </c>
      <c r="E470" s="357">
        <v>144.53899999999999</v>
      </c>
      <c r="F470" s="357">
        <v>120</v>
      </c>
    </row>
    <row r="471" spans="1:6">
      <c r="A471" s="355">
        <f t="shared" si="7"/>
        <v>45677</v>
      </c>
      <c r="B471" s="356">
        <v>10</v>
      </c>
      <c r="C471" s="357">
        <v>93.037999999999997</v>
      </c>
      <c r="D471" s="357">
        <v>0</v>
      </c>
      <c r="E471" s="357">
        <v>145.315</v>
      </c>
      <c r="F471" s="357">
        <v>120</v>
      </c>
    </row>
    <row r="472" spans="1:6">
      <c r="A472" s="355">
        <f t="shared" si="7"/>
        <v>45677</v>
      </c>
      <c r="B472" s="356">
        <v>11</v>
      </c>
      <c r="C472" s="357">
        <v>93.037999999999997</v>
      </c>
      <c r="D472" s="357">
        <v>0</v>
      </c>
      <c r="E472" s="357">
        <v>145.65899999999999</v>
      </c>
      <c r="F472" s="357">
        <v>120</v>
      </c>
    </row>
    <row r="473" spans="1:6">
      <c r="A473" s="355">
        <f t="shared" si="7"/>
        <v>45677</v>
      </c>
      <c r="B473" s="356">
        <v>12</v>
      </c>
      <c r="C473" s="357">
        <v>68.037999999999997</v>
      </c>
      <c r="D473" s="357">
        <v>0</v>
      </c>
      <c r="E473" s="357">
        <v>123.24299999999999</v>
      </c>
      <c r="F473" s="357">
        <v>120</v>
      </c>
    </row>
    <row r="474" spans="1:6">
      <c r="A474" s="355">
        <f t="shared" si="7"/>
        <v>45677</v>
      </c>
      <c r="B474" s="356">
        <v>13</v>
      </c>
      <c r="C474" s="357">
        <v>74.037999999999997</v>
      </c>
      <c r="D474" s="357">
        <v>0</v>
      </c>
      <c r="E474" s="357">
        <v>126.651</v>
      </c>
      <c r="F474" s="357">
        <v>120</v>
      </c>
    </row>
    <row r="475" spans="1:6">
      <c r="A475" s="355">
        <f t="shared" si="7"/>
        <v>45677</v>
      </c>
      <c r="B475" s="356">
        <v>14</v>
      </c>
      <c r="C475" s="357">
        <v>74.037000000000006</v>
      </c>
      <c r="D475" s="357">
        <v>0</v>
      </c>
      <c r="E475" s="357">
        <v>125.76300000000001</v>
      </c>
      <c r="F475" s="357">
        <v>120</v>
      </c>
    </row>
    <row r="476" spans="1:6">
      <c r="A476" s="355">
        <f t="shared" si="7"/>
        <v>45677</v>
      </c>
      <c r="B476" s="356">
        <v>15</v>
      </c>
      <c r="C476" s="357">
        <v>74.037000000000006</v>
      </c>
      <c r="D476" s="357">
        <v>0</v>
      </c>
      <c r="E476" s="357">
        <v>125.45699999999999</v>
      </c>
      <c r="F476" s="357">
        <v>120</v>
      </c>
    </row>
    <row r="477" spans="1:6">
      <c r="A477" s="355">
        <f t="shared" si="7"/>
        <v>45677</v>
      </c>
      <c r="B477" s="356">
        <v>16</v>
      </c>
      <c r="C477" s="357">
        <v>113.078</v>
      </c>
      <c r="D477" s="357">
        <v>0</v>
      </c>
      <c r="E477" s="357">
        <v>122.501</v>
      </c>
      <c r="F477" s="357">
        <v>120</v>
      </c>
    </row>
    <row r="478" spans="1:6">
      <c r="A478" s="355">
        <f t="shared" si="7"/>
        <v>45677</v>
      </c>
      <c r="B478" s="356">
        <v>17</v>
      </c>
      <c r="C478" s="357">
        <v>81.683999999999997</v>
      </c>
      <c r="D478" s="357">
        <v>0</v>
      </c>
      <c r="E478" s="357">
        <v>122.501</v>
      </c>
      <c r="F478" s="357">
        <v>120</v>
      </c>
    </row>
    <row r="479" spans="1:6">
      <c r="A479" s="355">
        <f t="shared" si="7"/>
        <v>45677</v>
      </c>
      <c r="B479" s="356">
        <v>18</v>
      </c>
      <c r="C479" s="357">
        <v>58.253</v>
      </c>
      <c r="D479" s="357">
        <v>0</v>
      </c>
      <c r="E479" s="357">
        <v>108.608</v>
      </c>
      <c r="F479" s="357">
        <v>120</v>
      </c>
    </row>
    <row r="480" spans="1:6">
      <c r="A480" s="355">
        <f t="shared" si="7"/>
        <v>45677</v>
      </c>
      <c r="B480" s="356">
        <v>19</v>
      </c>
      <c r="C480" s="357">
        <v>58.253</v>
      </c>
      <c r="D480" s="357">
        <v>0</v>
      </c>
      <c r="E480" s="357">
        <v>108.715</v>
      </c>
      <c r="F480" s="357">
        <v>120</v>
      </c>
    </row>
    <row r="481" spans="1:6">
      <c r="A481" s="355">
        <f t="shared" si="7"/>
        <v>45677</v>
      </c>
      <c r="B481" s="356">
        <v>20</v>
      </c>
      <c r="C481" s="357">
        <v>58.253</v>
      </c>
      <c r="D481" s="357">
        <v>0</v>
      </c>
      <c r="E481" s="357">
        <v>115.655</v>
      </c>
      <c r="F481" s="357">
        <v>120</v>
      </c>
    </row>
    <row r="482" spans="1:6">
      <c r="A482" s="355">
        <f t="shared" si="7"/>
        <v>45677</v>
      </c>
      <c r="B482" s="356">
        <v>21</v>
      </c>
      <c r="C482" s="357">
        <v>58.253</v>
      </c>
      <c r="D482" s="357">
        <v>0</v>
      </c>
      <c r="E482" s="357">
        <v>115.2</v>
      </c>
      <c r="F482" s="357">
        <v>120</v>
      </c>
    </row>
    <row r="483" spans="1:6">
      <c r="A483" s="355">
        <f t="shared" si="7"/>
        <v>45677</v>
      </c>
      <c r="B483" s="356">
        <v>22</v>
      </c>
      <c r="C483" s="357">
        <v>103.767</v>
      </c>
      <c r="D483" s="357">
        <v>0</v>
      </c>
      <c r="E483" s="357">
        <v>125.629</v>
      </c>
      <c r="F483" s="357">
        <v>120</v>
      </c>
    </row>
    <row r="484" spans="1:6">
      <c r="A484" s="355">
        <f t="shared" si="7"/>
        <v>45677</v>
      </c>
      <c r="B484" s="356">
        <v>23</v>
      </c>
      <c r="C484" s="357">
        <v>103.767</v>
      </c>
      <c r="D484" s="357">
        <v>0</v>
      </c>
      <c r="E484" s="357">
        <v>129.131</v>
      </c>
      <c r="F484" s="357">
        <v>110</v>
      </c>
    </row>
    <row r="485" spans="1:6">
      <c r="A485" s="355">
        <f t="shared" si="7"/>
        <v>45678</v>
      </c>
      <c r="B485" s="356">
        <v>0</v>
      </c>
      <c r="C485" s="357">
        <v>107.334</v>
      </c>
      <c r="D485" s="357">
        <v>0</v>
      </c>
      <c r="E485" s="357">
        <v>81.242999999999995</v>
      </c>
      <c r="F485" s="357">
        <v>128</v>
      </c>
    </row>
    <row r="486" spans="1:6">
      <c r="A486" s="355">
        <f t="shared" si="7"/>
        <v>45678</v>
      </c>
      <c r="B486" s="356">
        <v>1</v>
      </c>
      <c r="C486" s="357">
        <v>112.441</v>
      </c>
      <c r="D486" s="357">
        <v>0</v>
      </c>
      <c r="E486" s="357">
        <v>71.242999999999995</v>
      </c>
      <c r="F486" s="357">
        <v>118</v>
      </c>
    </row>
    <row r="487" spans="1:6">
      <c r="A487" s="355">
        <f t="shared" si="7"/>
        <v>45678</v>
      </c>
      <c r="B487" s="356">
        <v>2</v>
      </c>
      <c r="C487" s="357">
        <v>107.09099999999999</v>
      </c>
      <c r="D487" s="357">
        <v>0</v>
      </c>
      <c r="E487" s="357">
        <v>71.242999999999995</v>
      </c>
      <c r="F487" s="357">
        <v>98</v>
      </c>
    </row>
    <row r="488" spans="1:6">
      <c r="A488" s="355">
        <f t="shared" si="7"/>
        <v>45678</v>
      </c>
      <c r="B488" s="356">
        <v>3</v>
      </c>
      <c r="C488" s="357">
        <v>107.09099999999999</v>
      </c>
      <c r="D488" s="357">
        <v>0</v>
      </c>
      <c r="E488" s="357">
        <v>71.242999999999995</v>
      </c>
      <c r="F488" s="357">
        <v>98</v>
      </c>
    </row>
    <row r="489" spans="1:6">
      <c r="A489" s="355">
        <f t="shared" si="7"/>
        <v>45678</v>
      </c>
      <c r="B489" s="356">
        <v>4</v>
      </c>
      <c r="C489" s="357">
        <v>107.09099999999999</v>
      </c>
      <c r="D489" s="357">
        <v>0</v>
      </c>
      <c r="E489" s="357">
        <v>71.242999999999995</v>
      </c>
      <c r="F489" s="357">
        <v>130</v>
      </c>
    </row>
    <row r="490" spans="1:6">
      <c r="A490" s="355">
        <f t="shared" si="7"/>
        <v>45678</v>
      </c>
      <c r="B490" s="356">
        <v>5</v>
      </c>
      <c r="C490" s="357">
        <v>107.09099999999999</v>
      </c>
      <c r="D490" s="357">
        <v>0</v>
      </c>
      <c r="E490" s="357">
        <v>75.867000000000004</v>
      </c>
      <c r="F490" s="357">
        <v>155</v>
      </c>
    </row>
    <row r="491" spans="1:6">
      <c r="A491" s="355">
        <f t="shared" si="7"/>
        <v>45678</v>
      </c>
      <c r="B491" s="356">
        <v>6</v>
      </c>
      <c r="C491" s="357">
        <v>95.11</v>
      </c>
      <c r="D491" s="357">
        <v>0</v>
      </c>
      <c r="E491" s="357">
        <v>184.018</v>
      </c>
      <c r="F491" s="357">
        <v>145</v>
      </c>
    </row>
    <row r="492" spans="1:6">
      <c r="A492" s="355">
        <f t="shared" si="7"/>
        <v>45678</v>
      </c>
      <c r="B492" s="356">
        <v>7</v>
      </c>
      <c r="C492" s="357">
        <v>88.259</v>
      </c>
      <c r="D492" s="357">
        <v>0</v>
      </c>
      <c r="E492" s="357">
        <v>196.518</v>
      </c>
      <c r="F492" s="357">
        <v>150</v>
      </c>
    </row>
    <row r="493" spans="1:6">
      <c r="A493" s="355">
        <f t="shared" si="7"/>
        <v>45678</v>
      </c>
      <c r="B493" s="356">
        <v>8</v>
      </c>
      <c r="C493" s="357">
        <v>68.369</v>
      </c>
      <c r="D493" s="357">
        <v>0</v>
      </c>
      <c r="E493" s="357">
        <v>196.518</v>
      </c>
      <c r="F493" s="357">
        <v>195</v>
      </c>
    </row>
    <row r="494" spans="1:6">
      <c r="A494" s="355">
        <f t="shared" si="7"/>
        <v>45678</v>
      </c>
      <c r="B494" s="356">
        <v>9</v>
      </c>
      <c r="C494" s="357">
        <v>68.369</v>
      </c>
      <c r="D494" s="357">
        <v>0</v>
      </c>
      <c r="E494" s="357">
        <v>201.518</v>
      </c>
      <c r="F494" s="357">
        <v>214</v>
      </c>
    </row>
    <row r="495" spans="1:6">
      <c r="A495" s="355">
        <f t="shared" si="7"/>
        <v>45678</v>
      </c>
      <c r="B495" s="356">
        <v>10</v>
      </c>
      <c r="C495" s="357">
        <v>68.369</v>
      </c>
      <c r="D495" s="357">
        <v>0</v>
      </c>
      <c r="E495" s="357">
        <v>201.518</v>
      </c>
      <c r="F495" s="357">
        <v>214</v>
      </c>
    </row>
    <row r="496" spans="1:6">
      <c r="A496" s="355">
        <f t="shared" si="7"/>
        <v>45678</v>
      </c>
      <c r="B496" s="356">
        <v>11</v>
      </c>
      <c r="C496" s="357">
        <v>68.369</v>
      </c>
      <c r="D496" s="357">
        <v>0</v>
      </c>
      <c r="E496" s="357">
        <v>201.518</v>
      </c>
      <c r="F496" s="357">
        <v>214</v>
      </c>
    </row>
    <row r="497" spans="1:6">
      <c r="A497" s="355">
        <f t="shared" si="7"/>
        <v>45678</v>
      </c>
      <c r="B497" s="356">
        <v>12</v>
      </c>
      <c r="C497" s="357">
        <v>68.369</v>
      </c>
      <c r="D497" s="357">
        <v>0</v>
      </c>
      <c r="E497" s="357">
        <v>204.018</v>
      </c>
      <c r="F497" s="357">
        <v>214</v>
      </c>
    </row>
    <row r="498" spans="1:6">
      <c r="A498" s="355">
        <f t="shared" si="7"/>
        <v>45678</v>
      </c>
      <c r="B498" s="356">
        <v>13</v>
      </c>
      <c r="C498" s="357">
        <v>68.369</v>
      </c>
      <c r="D498" s="357">
        <v>0</v>
      </c>
      <c r="E498" s="357">
        <v>201.518</v>
      </c>
      <c r="F498" s="357">
        <v>214</v>
      </c>
    </row>
    <row r="499" spans="1:6">
      <c r="A499" s="355">
        <f t="shared" si="7"/>
        <v>45678</v>
      </c>
      <c r="B499" s="356">
        <v>14</v>
      </c>
      <c r="C499" s="357">
        <v>68.369</v>
      </c>
      <c r="D499" s="357">
        <v>0</v>
      </c>
      <c r="E499" s="357">
        <v>206.518</v>
      </c>
      <c r="F499" s="357">
        <v>214</v>
      </c>
    </row>
    <row r="500" spans="1:6">
      <c r="A500" s="355">
        <f t="shared" si="7"/>
        <v>45678</v>
      </c>
      <c r="B500" s="356">
        <v>15</v>
      </c>
      <c r="C500" s="357">
        <v>68.369</v>
      </c>
      <c r="D500" s="357">
        <v>0</v>
      </c>
      <c r="E500" s="357">
        <v>207.018</v>
      </c>
      <c r="F500" s="357">
        <v>214</v>
      </c>
    </row>
    <row r="501" spans="1:6">
      <c r="A501" s="355">
        <f t="shared" si="7"/>
        <v>45678</v>
      </c>
      <c r="B501" s="356">
        <v>16</v>
      </c>
      <c r="C501" s="357">
        <v>71.980999999999995</v>
      </c>
      <c r="D501" s="357">
        <v>0</v>
      </c>
      <c r="E501" s="357">
        <v>179.518</v>
      </c>
      <c r="F501" s="357">
        <v>214</v>
      </c>
    </row>
    <row r="502" spans="1:6">
      <c r="A502" s="355">
        <f t="shared" si="7"/>
        <v>45678</v>
      </c>
      <c r="B502" s="356">
        <v>17</v>
      </c>
      <c r="C502" s="357">
        <v>63.369</v>
      </c>
      <c r="D502" s="357">
        <v>0</v>
      </c>
      <c r="E502" s="357">
        <v>194.518</v>
      </c>
      <c r="F502" s="357">
        <v>159</v>
      </c>
    </row>
    <row r="503" spans="1:6">
      <c r="A503" s="355">
        <f t="shared" si="7"/>
        <v>45678</v>
      </c>
      <c r="B503" s="356">
        <v>18</v>
      </c>
      <c r="C503" s="357">
        <v>66.349999999999994</v>
      </c>
      <c r="D503" s="357">
        <v>0</v>
      </c>
      <c r="E503" s="357">
        <v>205.10400000000001</v>
      </c>
      <c r="F503" s="357">
        <v>169</v>
      </c>
    </row>
    <row r="504" spans="1:6">
      <c r="A504" s="355">
        <f t="shared" si="7"/>
        <v>45678</v>
      </c>
      <c r="B504" s="356">
        <v>19</v>
      </c>
      <c r="C504" s="357">
        <v>66.349999999999994</v>
      </c>
      <c r="D504" s="357">
        <v>0</v>
      </c>
      <c r="E504" s="357">
        <v>205.10400000000001</v>
      </c>
      <c r="F504" s="357">
        <v>191</v>
      </c>
    </row>
    <row r="505" spans="1:6">
      <c r="A505" s="355">
        <f t="shared" si="7"/>
        <v>45678</v>
      </c>
      <c r="B505" s="356">
        <v>20</v>
      </c>
      <c r="C505" s="357">
        <v>66.349999999999994</v>
      </c>
      <c r="D505" s="357">
        <v>0</v>
      </c>
      <c r="E505" s="357">
        <v>204.05500000000001</v>
      </c>
      <c r="F505" s="357">
        <v>218</v>
      </c>
    </row>
    <row r="506" spans="1:6">
      <c r="A506" s="355">
        <f t="shared" si="7"/>
        <v>45678</v>
      </c>
      <c r="B506" s="356">
        <v>21</v>
      </c>
      <c r="C506" s="357">
        <v>55.35</v>
      </c>
      <c r="D506" s="357">
        <v>0</v>
      </c>
      <c r="E506" s="357">
        <v>193.261</v>
      </c>
      <c r="F506" s="357">
        <v>158</v>
      </c>
    </row>
    <row r="507" spans="1:6">
      <c r="A507" s="355">
        <f t="shared" si="7"/>
        <v>45678</v>
      </c>
      <c r="B507" s="356">
        <v>22</v>
      </c>
      <c r="C507" s="357">
        <v>93.611000000000004</v>
      </c>
      <c r="D507" s="357">
        <v>0</v>
      </c>
      <c r="E507" s="357">
        <v>121.395</v>
      </c>
      <c r="F507" s="357">
        <v>98</v>
      </c>
    </row>
    <row r="508" spans="1:6">
      <c r="A508" s="355">
        <f t="shared" si="7"/>
        <v>45678</v>
      </c>
      <c r="B508" s="356">
        <v>23</v>
      </c>
      <c r="C508" s="357">
        <v>77.997</v>
      </c>
      <c r="D508" s="357">
        <v>0</v>
      </c>
      <c r="E508" s="357">
        <v>88.242999999999995</v>
      </c>
      <c r="F508" s="357">
        <v>38</v>
      </c>
    </row>
    <row r="509" spans="1:6">
      <c r="A509" s="355">
        <f t="shared" si="7"/>
        <v>45679</v>
      </c>
      <c r="B509" s="356">
        <v>0</v>
      </c>
      <c r="C509" s="357">
        <v>110.28</v>
      </c>
      <c r="D509" s="357">
        <v>0</v>
      </c>
      <c r="E509" s="357">
        <v>66.3</v>
      </c>
      <c r="F509" s="357">
        <v>98</v>
      </c>
    </row>
    <row r="510" spans="1:6">
      <c r="A510" s="355">
        <f t="shared" si="7"/>
        <v>45679</v>
      </c>
      <c r="B510" s="356">
        <v>1</v>
      </c>
      <c r="C510" s="357">
        <v>162.654</v>
      </c>
      <c r="D510" s="357">
        <v>0</v>
      </c>
      <c r="E510" s="357">
        <v>56.3</v>
      </c>
      <c r="F510" s="357">
        <v>135</v>
      </c>
    </row>
    <row r="511" spans="1:6">
      <c r="A511" s="355">
        <f t="shared" si="7"/>
        <v>45679</v>
      </c>
      <c r="B511" s="356">
        <v>2</v>
      </c>
      <c r="C511" s="357">
        <v>166.66200000000001</v>
      </c>
      <c r="D511" s="357">
        <v>0</v>
      </c>
      <c r="E511" s="357">
        <v>56.3</v>
      </c>
      <c r="F511" s="357">
        <v>135</v>
      </c>
    </row>
    <row r="512" spans="1:6">
      <c r="A512" s="355">
        <f t="shared" si="7"/>
        <v>45679</v>
      </c>
      <c r="B512" s="356">
        <v>3</v>
      </c>
      <c r="C512" s="357">
        <v>166.66200000000001</v>
      </c>
      <c r="D512" s="357">
        <v>0</v>
      </c>
      <c r="E512" s="357">
        <v>66.242999999999995</v>
      </c>
      <c r="F512" s="357">
        <v>135</v>
      </c>
    </row>
    <row r="513" spans="1:6">
      <c r="A513" s="355">
        <f t="shared" si="7"/>
        <v>45679</v>
      </c>
      <c r="B513" s="356">
        <v>4</v>
      </c>
      <c r="C513" s="357">
        <v>166.66200000000001</v>
      </c>
      <c r="D513" s="357">
        <v>0</v>
      </c>
      <c r="E513" s="357">
        <v>66.242999999999995</v>
      </c>
      <c r="F513" s="357">
        <v>135</v>
      </c>
    </row>
    <row r="514" spans="1:6">
      <c r="A514" s="355">
        <f t="shared" si="7"/>
        <v>45679</v>
      </c>
      <c r="B514" s="356">
        <v>5</v>
      </c>
      <c r="C514" s="357">
        <v>154.864</v>
      </c>
      <c r="D514" s="357">
        <v>0</v>
      </c>
      <c r="E514" s="357">
        <v>91.242999999999995</v>
      </c>
      <c r="F514" s="357">
        <v>135</v>
      </c>
    </row>
    <row r="515" spans="1:6">
      <c r="A515" s="355">
        <f t="shared" si="7"/>
        <v>45679</v>
      </c>
      <c r="B515" s="356">
        <v>6</v>
      </c>
      <c r="C515" s="357">
        <v>93.040999999999997</v>
      </c>
      <c r="D515" s="357">
        <v>0</v>
      </c>
      <c r="E515" s="357">
        <v>111.24299999999999</v>
      </c>
      <c r="F515" s="357">
        <v>130</v>
      </c>
    </row>
    <row r="516" spans="1:6">
      <c r="A516" s="355">
        <f t="shared" si="7"/>
        <v>45679</v>
      </c>
      <c r="B516" s="356">
        <v>7</v>
      </c>
      <c r="C516" s="357">
        <v>83.293000000000006</v>
      </c>
      <c r="D516" s="357">
        <v>0</v>
      </c>
      <c r="E516" s="357">
        <v>101.24299999999999</v>
      </c>
      <c r="F516" s="357">
        <v>135</v>
      </c>
    </row>
    <row r="517" spans="1:6">
      <c r="A517" s="355">
        <f t="shared" si="7"/>
        <v>45679</v>
      </c>
      <c r="B517" s="356">
        <v>8</v>
      </c>
      <c r="C517" s="357">
        <v>75.611000000000004</v>
      </c>
      <c r="D517" s="357">
        <v>0</v>
      </c>
      <c r="E517" s="357">
        <v>128.24299999999999</v>
      </c>
      <c r="F517" s="357">
        <v>135</v>
      </c>
    </row>
    <row r="518" spans="1:6">
      <c r="A518" s="355">
        <f t="shared" ref="A518:A581" si="8">IF(B518=0,A517+1,A517)</f>
        <v>45679</v>
      </c>
      <c r="B518" s="356">
        <v>9</v>
      </c>
      <c r="C518" s="357">
        <v>70.611000000000004</v>
      </c>
      <c r="D518" s="357">
        <v>0</v>
      </c>
      <c r="E518" s="357">
        <v>123.24299999999999</v>
      </c>
      <c r="F518" s="357">
        <v>120</v>
      </c>
    </row>
    <row r="519" spans="1:6">
      <c r="A519" s="355">
        <f t="shared" si="8"/>
        <v>45679</v>
      </c>
      <c r="B519" s="356">
        <v>10</v>
      </c>
      <c r="C519" s="357">
        <v>70.611000000000004</v>
      </c>
      <c r="D519" s="357">
        <v>0</v>
      </c>
      <c r="E519" s="357">
        <v>128.24299999999999</v>
      </c>
      <c r="F519" s="357">
        <v>120</v>
      </c>
    </row>
    <row r="520" spans="1:6">
      <c r="A520" s="355">
        <f t="shared" si="8"/>
        <v>45679</v>
      </c>
      <c r="B520" s="356">
        <v>11</v>
      </c>
      <c r="C520" s="357">
        <v>70.611000000000004</v>
      </c>
      <c r="D520" s="357">
        <v>0</v>
      </c>
      <c r="E520" s="357">
        <v>128.24299999999999</v>
      </c>
      <c r="F520" s="357">
        <v>120</v>
      </c>
    </row>
    <row r="521" spans="1:6">
      <c r="A521" s="355">
        <f t="shared" si="8"/>
        <v>45679</v>
      </c>
      <c r="B521" s="356">
        <v>12</v>
      </c>
      <c r="C521" s="357">
        <v>70.611000000000004</v>
      </c>
      <c r="D521" s="357">
        <v>0</v>
      </c>
      <c r="E521" s="357">
        <v>128.24299999999999</v>
      </c>
      <c r="F521" s="357">
        <v>174</v>
      </c>
    </row>
    <row r="522" spans="1:6">
      <c r="A522" s="355">
        <f t="shared" si="8"/>
        <v>45679</v>
      </c>
      <c r="B522" s="356">
        <v>13</v>
      </c>
      <c r="C522" s="357">
        <v>70.611000000000004</v>
      </c>
      <c r="D522" s="357">
        <v>0</v>
      </c>
      <c r="E522" s="357">
        <v>128.24299999999999</v>
      </c>
      <c r="F522" s="357">
        <v>204</v>
      </c>
    </row>
    <row r="523" spans="1:6">
      <c r="A523" s="355">
        <f t="shared" si="8"/>
        <v>45679</v>
      </c>
      <c r="B523" s="356">
        <v>14</v>
      </c>
      <c r="C523" s="357">
        <v>71.192999999999998</v>
      </c>
      <c r="D523" s="357">
        <v>0</v>
      </c>
      <c r="E523" s="357">
        <v>138.67599999999999</v>
      </c>
      <c r="F523" s="357">
        <v>144</v>
      </c>
    </row>
    <row r="524" spans="1:6">
      <c r="A524" s="355">
        <f t="shared" si="8"/>
        <v>45679</v>
      </c>
      <c r="B524" s="356">
        <v>15</v>
      </c>
      <c r="C524" s="357">
        <v>70.611000000000004</v>
      </c>
      <c r="D524" s="357">
        <v>0</v>
      </c>
      <c r="E524" s="357">
        <v>138.48699999999999</v>
      </c>
      <c r="F524" s="357">
        <v>139</v>
      </c>
    </row>
    <row r="525" spans="1:6">
      <c r="A525" s="355">
        <f t="shared" si="8"/>
        <v>45679</v>
      </c>
      <c r="B525" s="356">
        <v>16</v>
      </c>
      <c r="C525" s="357">
        <v>109.09099999999999</v>
      </c>
      <c r="D525" s="357">
        <v>0</v>
      </c>
      <c r="E525" s="357">
        <v>113.001</v>
      </c>
      <c r="F525" s="357">
        <v>139</v>
      </c>
    </row>
    <row r="526" spans="1:6">
      <c r="A526" s="355">
        <f t="shared" si="8"/>
        <v>45679</v>
      </c>
      <c r="B526" s="356">
        <v>17</v>
      </c>
      <c r="C526" s="357">
        <v>99.009</v>
      </c>
      <c r="D526" s="357">
        <v>0</v>
      </c>
      <c r="E526" s="357">
        <v>128.001</v>
      </c>
      <c r="F526" s="357">
        <v>120</v>
      </c>
    </row>
    <row r="527" spans="1:6">
      <c r="A527" s="355">
        <f t="shared" si="8"/>
        <v>45679</v>
      </c>
      <c r="B527" s="356">
        <v>18</v>
      </c>
      <c r="C527" s="357">
        <v>88.35</v>
      </c>
      <c r="D527" s="357">
        <v>0</v>
      </c>
      <c r="E527" s="357">
        <v>125.502</v>
      </c>
      <c r="F527" s="357">
        <v>120</v>
      </c>
    </row>
    <row r="528" spans="1:6">
      <c r="A528" s="355">
        <f t="shared" si="8"/>
        <v>45679</v>
      </c>
      <c r="B528" s="356">
        <v>19</v>
      </c>
      <c r="C528" s="357">
        <v>80.349999999999994</v>
      </c>
      <c r="D528" s="357">
        <v>0</v>
      </c>
      <c r="E528" s="357">
        <v>124.25</v>
      </c>
      <c r="F528" s="357">
        <v>150</v>
      </c>
    </row>
    <row r="529" spans="1:6">
      <c r="A529" s="355">
        <f t="shared" si="8"/>
        <v>45679</v>
      </c>
      <c r="B529" s="356">
        <v>20</v>
      </c>
      <c r="C529" s="357">
        <v>80.349999999999994</v>
      </c>
      <c r="D529" s="357">
        <v>0</v>
      </c>
      <c r="E529" s="357">
        <v>121.218</v>
      </c>
      <c r="F529" s="357">
        <v>150</v>
      </c>
    </row>
    <row r="530" spans="1:6">
      <c r="A530" s="355">
        <f t="shared" si="8"/>
        <v>45679</v>
      </c>
      <c r="B530" s="356">
        <v>21</v>
      </c>
      <c r="C530" s="357">
        <v>80.349999999999994</v>
      </c>
      <c r="D530" s="357">
        <v>0</v>
      </c>
      <c r="E530" s="357">
        <v>118.39700000000001</v>
      </c>
      <c r="F530" s="357">
        <v>120</v>
      </c>
    </row>
    <row r="531" spans="1:6">
      <c r="A531" s="355">
        <f t="shared" si="8"/>
        <v>45679</v>
      </c>
      <c r="B531" s="356">
        <v>22</v>
      </c>
      <c r="C531" s="357">
        <v>79.153999999999996</v>
      </c>
      <c r="D531" s="357">
        <v>0</v>
      </c>
      <c r="E531" s="357">
        <v>126.24299999999999</v>
      </c>
      <c r="F531" s="357">
        <v>102</v>
      </c>
    </row>
    <row r="532" spans="1:6">
      <c r="A532" s="355">
        <f t="shared" si="8"/>
        <v>45679</v>
      </c>
      <c r="B532" s="356">
        <v>23</v>
      </c>
      <c r="C532" s="357">
        <v>78.28</v>
      </c>
      <c r="D532" s="357">
        <v>0</v>
      </c>
      <c r="E532" s="357">
        <v>91.632000000000005</v>
      </c>
      <c r="F532" s="357">
        <v>42</v>
      </c>
    </row>
    <row r="533" spans="1:6">
      <c r="A533" s="355">
        <f t="shared" si="8"/>
        <v>45680</v>
      </c>
      <c r="B533" s="356">
        <v>0</v>
      </c>
      <c r="C533" s="357">
        <v>139.67500000000001</v>
      </c>
      <c r="D533" s="357">
        <v>0</v>
      </c>
      <c r="E533" s="357">
        <v>48.3</v>
      </c>
      <c r="F533" s="357">
        <v>92</v>
      </c>
    </row>
    <row r="534" spans="1:6">
      <c r="A534" s="355">
        <f t="shared" si="8"/>
        <v>45680</v>
      </c>
      <c r="B534" s="356">
        <v>1</v>
      </c>
      <c r="C534" s="357">
        <v>133.63499999999999</v>
      </c>
      <c r="D534" s="357">
        <v>0</v>
      </c>
      <c r="E534" s="357">
        <v>48.3</v>
      </c>
      <c r="F534" s="357">
        <v>77</v>
      </c>
    </row>
    <row r="535" spans="1:6">
      <c r="A535" s="355">
        <f t="shared" si="8"/>
        <v>45680</v>
      </c>
      <c r="B535" s="356">
        <v>2</v>
      </c>
      <c r="C535" s="357">
        <v>133.63499999999999</v>
      </c>
      <c r="D535" s="357">
        <v>0</v>
      </c>
      <c r="E535" s="357">
        <v>48.3</v>
      </c>
      <c r="F535" s="357">
        <v>123</v>
      </c>
    </row>
    <row r="536" spans="1:6">
      <c r="A536" s="355">
        <f t="shared" si="8"/>
        <v>45680</v>
      </c>
      <c r="B536" s="356">
        <v>3</v>
      </c>
      <c r="C536" s="357">
        <v>127.411</v>
      </c>
      <c r="D536" s="357">
        <v>0</v>
      </c>
      <c r="E536" s="357">
        <v>48.3</v>
      </c>
      <c r="F536" s="357">
        <v>123</v>
      </c>
    </row>
    <row r="537" spans="1:6">
      <c r="A537" s="355">
        <f t="shared" si="8"/>
        <v>45680</v>
      </c>
      <c r="B537" s="356">
        <v>4</v>
      </c>
      <c r="C537" s="357">
        <v>127.411</v>
      </c>
      <c r="D537" s="357">
        <v>0</v>
      </c>
      <c r="E537" s="357">
        <v>63.3</v>
      </c>
      <c r="F537" s="357">
        <v>162</v>
      </c>
    </row>
    <row r="538" spans="1:6">
      <c r="A538" s="355">
        <f t="shared" si="8"/>
        <v>45680</v>
      </c>
      <c r="B538" s="356">
        <v>5</v>
      </c>
      <c r="C538" s="357">
        <v>122.411</v>
      </c>
      <c r="D538" s="357">
        <v>0</v>
      </c>
      <c r="E538" s="357">
        <v>63.3</v>
      </c>
      <c r="F538" s="357">
        <v>217</v>
      </c>
    </row>
    <row r="539" spans="1:6">
      <c r="A539" s="355">
        <f t="shared" si="8"/>
        <v>45680</v>
      </c>
      <c r="B539" s="356">
        <v>6</v>
      </c>
      <c r="C539" s="357">
        <v>106.431</v>
      </c>
      <c r="D539" s="357">
        <v>0</v>
      </c>
      <c r="E539" s="357">
        <v>91.242999999999995</v>
      </c>
      <c r="F539" s="357">
        <v>240</v>
      </c>
    </row>
    <row r="540" spans="1:6">
      <c r="A540" s="355">
        <f t="shared" si="8"/>
        <v>45680</v>
      </c>
      <c r="B540" s="356">
        <v>7</v>
      </c>
      <c r="C540" s="357">
        <v>101.411</v>
      </c>
      <c r="D540" s="357">
        <v>0</v>
      </c>
      <c r="E540" s="357">
        <v>107.51300000000001</v>
      </c>
      <c r="F540" s="357">
        <v>240</v>
      </c>
    </row>
    <row r="541" spans="1:6">
      <c r="A541" s="355">
        <f t="shared" si="8"/>
        <v>45680</v>
      </c>
      <c r="B541" s="356">
        <v>8</v>
      </c>
      <c r="C541" s="357">
        <v>75.611000000000004</v>
      </c>
      <c r="D541" s="357">
        <v>0</v>
      </c>
      <c r="E541" s="357">
        <v>128.08500000000001</v>
      </c>
      <c r="F541" s="357">
        <v>240</v>
      </c>
    </row>
    <row r="542" spans="1:6">
      <c r="A542" s="355">
        <f t="shared" si="8"/>
        <v>45680</v>
      </c>
      <c r="B542" s="356">
        <v>9</v>
      </c>
      <c r="C542" s="357">
        <v>93.338999999999999</v>
      </c>
      <c r="D542" s="357">
        <v>0</v>
      </c>
      <c r="E542" s="357">
        <v>144.27699999999999</v>
      </c>
      <c r="F542" s="357">
        <v>240</v>
      </c>
    </row>
    <row r="543" spans="1:6">
      <c r="A543" s="355">
        <f t="shared" si="8"/>
        <v>45680</v>
      </c>
      <c r="B543" s="356">
        <v>10</v>
      </c>
      <c r="C543" s="357">
        <v>95.010999999999996</v>
      </c>
      <c r="D543" s="357">
        <v>0</v>
      </c>
      <c r="E543" s="357">
        <v>132.27699999999999</v>
      </c>
      <c r="F543" s="357">
        <v>240</v>
      </c>
    </row>
    <row r="544" spans="1:6">
      <c r="A544" s="355">
        <f t="shared" si="8"/>
        <v>45680</v>
      </c>
      <c r="B544" s="356">
        <v>11</v>
      </c>
      <c r="C544" s="357">
        <v>80.349999999999994</v>
      </c>
      <c r="D544" s="357">
        <v>0</v>
      </c>
      <c r="E544" s="357">
        <v>117.14700000000001</v>
      </c>
      <c r="F544" s="357">
        <v>240</v>
      </c>
    </row>
    <row r="545" spans="1:6">
      <c r="A545" s="355">
        <f t="shared" si="8"/>
        <v>45680</v>
      </c>
      <c r="B545" s="356">
        <v>12</v>
      </c>
      <c r="C545" s="357">
        <v>80.349999999999994</v>
      </c>
      <c r="D545" s="357">
        <v>0</v>
      </c>
      <c r="E545" s="357">
        <v>117.14700000000001</v>
      </c>
      <c r="F545" s="357">
        <v>240</v>
      </c>
    </row>
    <row r="546" spans="1:6">
      <c r="A546" s="355">
        <f t="shared" si="8"/>
        <v>45680</v>
      </c>
      <c r="B546" s="356">
        <v>13</v>
      </c>
      <c r="C546" s="357">
        <v>80.349999999999994</v>
      </c>
      <c r="D546" s="357">
        <v>0</v>
      </c>
      <c r="E546" s="357">
        <v>117.14700000000001</v>
      </c>
      <c r="F546" s="357">
        <v>240</v>
      </c>
    </row>
    <row r="547" spans="1:6">
      <c r="A547" s="355">
        <f t="shared" si="8"/>
        <v>45680</v>
      </c>
      <c r="B547" s="356">
        <v>14</v>
      </c>
      <c r="C547" s="357">
        <v>81.352000000000004</v>
      </c>
      <c r="D547" s="357">
        <v>0</v>
      </c>
      <c r="E547" s="357">
        <v>103.24299999999999</v>
      </c>
      <c r="F547" s="357">
        <v>240</v>
      </c>
    </row>
    <row r="548" spans="1:6">
      <c r="A548" s="355">
        <f t="shared" si="8"/>
        <v>45680</v>
      </c>
      <c r="B548" s="356">
        <v>15</v>
      </c>
      <c r="C548" s="357">
        <v>81.352000000000004</v>
      </c>
      <c r="D548" s="357">
        <v>0</v>
      </c>
      <c r="E548" s="357">
        <v>103.24299999999999</v>
      </c>
      <c r="F548" s="357">
        <v>240</v>
      </c>
    </row>
    <row r="549" spans="1:6">
      <c r="A549" s="355">
        <f t="shared" si="8"/>
        <v>45680</v>
      </c>
      <c r="B549" s="356">
        <v>16</v>
      </c>
      <c r="C549" s="357">
        <v>83.13</v>
      </c>
      <c r="D549" s="357">
        <v>0</v>
      </c>
      <c r="E549" s="357">
        <v>102.501</v>
      </c>
      <c r="F549" s="357">
        <v>240</v>
      </c>
    </row>
    <row r="550" spans="1:6">
      <c r="A550" s="355">
        <f t="shared" si="8"/>
        <v>45680</v>
      </c>
      <c r="B550" s="356">
        <v>17</v>
      </c>
      <c r="C550" s="357">
        <v>81.478999999999999</v>
      </c>
      <c r="D550" s="357">
        <v>0</v>
      </c>
      <c r="E550" s="357">
        <v>95.501000000000005</v>
      </c>
      <c r="F550" s="357">
        <v>240</v>
      </c>
    </row>
    <row r="551" spans="1:6">
      <c r="A551" s="355">
        <f t="shared" si="8"/>
        <v>45680</v>
      </c>
      <c r="B551" s="356">
        <v>18</v>
      </c>
      <c r="C551" s="357">
        <v>80.349999999999994</v>
      </c>
      <c r="D551" s="357">
        <v>0</v>
      </c>
      <c r="E551" s="357">
        <v>91.242999999999995</v>
      </c>
      <c r="F551" s="357">
        <v>202</v>
      </c>
    </row>
    <row r="552" spans="1:6">
      <c r="A552" s="355">
        <f t="shared" si="8"/>
        <v>45680</v>
      </c>
      <c r="B552" s="356">
        <v>19</v>
      </c>
      <c r="C552" s="357">
        <v>82.436000000000007</v>
      </c>
      <c r="D552" s="357">
        <v>0</v>
      </c>
      <c r="E552" s="357">
        <v>91.242999999999995</v>
      </c>
      <c r="F552" s="357">
        <v>142</v>
      </c>
    </row>
    <row r="553" spans="1:6">
      <c r="A553" s="355">
        <f t="shared" si="8"/>
        <v>45680</v>
      </c>
      <c r="B553" s="356">
        <v>20</v>
      </c>
      <c r="C553" s="357">
        <v>80.349999999999994</v>
      </c>
      <c r="D553" s="357">
        <v>0</v>
      </c>
      <c r="E553" s="357">
        <v>91.242999999999995</v>
      </c>
      <c r="F553" s="357">
        <v>202</v>
      </c>
    </row>
    <row r="554" spans="1:6">
      <c r="A554" s="355">
        <f t="shared" si="8"/>
        <v>45680</v>
      </c>
      <c r="B554" s="356">
        <v>21</v>
      </c>
      <c r="C554" s="357">
        <v>82.715999999999994</v>
      </c>
      <c r="D554" s="357">
        <v>0</v>
      </c>
      <c r="E554" s="357">
        <v>91.242999999999995</v>
      </c>
      <c r="F554" s="357">
        <v>195</v>
      </c>
    </row>
    <row r="555" spans="1:6">
      <c r="A555" s="355">
        <f t="shared" si="8"/>
        <v>45680</v>
      </c>
      <c r="B555" s="356">
        <v>22</v>
      </c>
      <c r="C555" s="357">
        <v>127.67100000000001</v>
      </c>
      <c r="D555" s="357">
        <v>0</v>
      </c>
      <c r="E555" s="357">
        <v>95.36</v>
      </c>
      <c r="F555" s="357">
        <v>135</v>
      </c>
    </row>
    <row r="556" spans="1:6">
      <c r="A556" s="355">
        <f t="shared" si="8"/>
        <v>45680</v>
      </c>
      <c r="B556" s="356">
        <v>23</v>
      </c>
      <c r="C556" s="357">
        <v>125.651</v>
      </c>
      <c r="D556" s="357">
        <v>0</v>
      </c>
      <c r="E556" s="357">
        <v>61.322000000000003</v>
      </c>
      <c r="F556" s="357">
        <v>89</v>
      </c>
    </row>
    <row r="557" spans="1:6">
      <c r="A557" s="355">
        <f t="shared" si="8"/>
        <v>45681</v>
      </c>
      <c r="B557" s="356">
        <v>0</v>
      </c>
      <c r="C557" s="357">
        <v>125.07</v>
      </c>
      <c r="D557" s="357">
        <v>0</v>
      </c>
      <c r="E557" s="357">
        <v>0.01</v>
      </c>
      <c r="F557" s="357">
        <v>30</v>
      </c>
    </row>
    <row r="558" spans="1:6">
      <c r="A558" s="355">
        <f t="shared" si="8"/>
        <v>45681</v>
      </c>
      <c r="B558" s="356">
        <v>1</v>
      </c>
      <c r="C558" s="357">
        <v>144.69</v>
      </c>
      <c r="D558" s="357">
        <v>0</v>
      </c>
      <c r="E558" s="357">
        <v>0.01</v>
      </c>
      <c r="F558" s="357">
        <v>51</v>
      </c>
    </row>
    <row r="559" spans="1:6">
      <c r="A559" s="355">
        <f t="shared" si="8"/>
        <v>45681</v>
      </c>
      <c r="B559" s="356">
        <v>2</v>
      </c>
      <c r="C559" s="357">
        <v>144.69</v>
      </c>
      <c r="D559" s="357">
        <v>0</v>
      </c>
      <c r="E559" s="357">
        <v>0.01</v>
      </c>
      <c r="F559" s="357">
        <v>55</v>
      </c>
    </row>
    <row r="560" spans="1:6">
      <c r="A560" s="355">
        <f t="shared" si="8"/>
        <v>45681</v>
      </c>
      <c r="B560" s="356">
        <v>3</v>
      </c>
      <c r="C560" s="357">
        <v>144.69</v>
      </c>
      <c r="D560" s="357">
        <v>0</v>
      </c>
      <c r="E560" s="357">
        <v>0.01</v>
      </c>
      <c r="F560" s="357">
        <v>55</v>
      </c>
    </row>
    <row r="561" spans="1:6">
      <c r="A561" s="355">
        <f t="shared" si="8"/>
        <v>45681</v>
      </c>
      <c r="B561" s="356">
        <v>4</v>
      </c>
      <c r="C561" s="357">
        <v>131.21</v>
      </c>
      <c r="D561" s="357">
        <v>0</v>
      </c>
      <c r="E561" s="357">
        <v>0.01</v>
      </c>
      <c r="F561" s="357">
        <v>55</v>
      </c>
    </row>
    <row r="562" spans="1:6">
      <c r="A562" s="355">
        <f t="shared" si="8"/>
        <v>45681</v>
      </c>
      <c r="B562" s="356">
        <v>5</v>
      </c>
      <c r="C562" s="357">
        <v>131.21</v>
      </c>
      <c r="D562" s="357">
        <v>0</v>
      </c>
      <c r="E562" s="357">
        <v>0.01</v>
      </c>
      <c r="F562" s="357">
        <v>91</v>
      </c>
    </row>
    <row r="563" spans="1:6">
      <c r="A563" s="355">
        <f t="shared" si="8"/>
        <v>45681</v>
      </c>
      <c r="B563" s="356">
        <v>6</v>
      </c>
      <c r="C563" s="357">
        <v>120.34</v>
      </c>
      <c r="D563" s="357">
        <v>0</v>
      </c>
      <c r="E563" s="357">
        <v>25.01</v>
      </c>
      <c r="F563" s="357">
        <v>81</v>
      </c>
    </row>
    <row r="564" spans="1:6">
      <c r="A564" s="355">
        <f t="shared" si="8"/>
        <v>45681</v>
      </c>
      <c r="B564" s="356">
        <v>7</v>
      </c>
      <c r="C564" s="357">
        <v>110.67100000000001</v>
      </c>
      <c r="D564" s="357">
        <v>0</v>
      </c>
      <c r="E564" s="357">
        <v>47.781999999999996</v>
      </c>
      <c r="F564" s="357">
        <v>81</v>
      </c>
    </row>
    <row r="565" spans="1:6">
      <c r="A565" s="355">
        <f t="shared" si="8"/>
        <v>45681</v>
      </c>
      <c r="B565" s="356">
        <v>8</v>
      </c>
      <c r="C565" s="357">
        <v>110.67100000000001</v>
      </c>
      <c r="D565" s="357">
        <v>0</v>
      </c>
      <c r="E565" s="357">
        <v>49.256</v>
      </c>
      <c r="F565" s="357">
        <v>81</v>
      </c>
    </row>
    <row r="566" spans="1:6">
      <c r="A566" s="355">
        <f t="shared" si="8"/>
        <v>45681</v>
      </c>
      <c r="B566" s="356">
        <v>9</v>
      </c>
      <c r="C566" s="357">
        <v>100.611</v>
      </c>
      <c r="D566" s="357">
        <v>0</v>
      </c>
      <c r="E566" s="357">
        <v>48.924999999999997</v>
      </c>
      <c r="F566" s="357">
        <v>95</v>
      </c>
    </row>
    <row r="567" spans="1:6">
      <c r="A567" s="355">
        <f t="shared" si="8"/>
        <v>45681</v>
      </c>
      <c r="B567" s="356">
        <v>10</v>
      </c>
      <c r="C567" s="357">
        <v>100.611</v>
      </c>
      <c r="D567" s="357">
        <v>0</v>
      </c>
      <c r="E567" s="357">
        <v>44.720999999999997</v>
      </c>
      <c r="F567" s="357">
        <v>105</v>
      </c>
    </row>
    <row r="568" spans="1:6">
      <c r="A568" s="355">
        <f t="shared" si="8"/>
        <v>45681</v>
      </c>
      <c r="B568" s="356">
        <v>11</v>
      </c>
      <c r="C568" s="357">
        <v>100.611</v>
      </c>
      <c r="D568" s="357">
        <v>0</v>
      </c>
      <c r="E568" s="357">
        <v>44.508000000000003</v>
      </c>
      <c r="F568" s="357">
        <v>105</v>
      </c>
    </row>
    <row r="569" spans="1:6">
      <c r="A569" s="355">
        <f t="shared" si="8"/>
        <v>45681</v>
      </c>
      <c r="B569" s="356">
        <v>12</v>
      </c>
      <c r="C569" s="357">
        <v>95.611000000000004</v>
      </c>
      <c r="D569" s="357">
        <v>0</v>
      </c>
      <c r="E569" s="357">
        <v>57.44</v>
      </c>
      <c r="F569" s="357">
        <v>150</v>
      </c>
    </row>
    <row r="570" spans="1:6">
      <c r="A570" s="355">
        <f t="shared" si="8"/>
        <v>45681</v>
      </c>
      <c r="B570" s="356">
        <v>13</v>
      </c>
      <c r="C570" s="357">
        <v>95.611000000000004</v>
      </c>
      <c r="D570" s="357">
        <v>0</v>
      </c>
      <c r="E570" s="357">
        <v>71.111999999999995</v>
      </c>
      <c r="F570" s="357">
        <v>150</v>
      </c>
    </row>
    <row r="571" spans="1:6">
      <c r="A571" s="355">
        <f t="shared" si="8"/>
        <v>45681</v>
      </c>
      <c r="B571" s="356">
        <v>14</v>
      </c>
      <c r="C571" s="357">
        <v>95.611000000000004</v>
      </c>
      <c r="D571" s="357">
        <v>0</v>
      </c>
      <c r="E571" s="357">
        <v>63.429000000000002</v>
      </c>
      <c r="F571" s="357">
        <v>150</v>
      </c>
    </row>
    <row r="572" spans="1:6">
      <c r="A572" s="355">
        <f t="shared" si="8"/>
        <v>45681</v>
      </c>
      <c r="B572" s="356">
        <v>15</v>
      </c>
      <c r="C572" s="357">
        <v>95.611000000000004</v>
      </c>
      <c r="D572" s="357">
        <v>0</v>
      </c>
      <c r="E572" s="357">
        <v>80.010000000000005</v>
      </c>
      <c r="F572" s="357">
        <v>150</v>
      </c>
    </row>
    <row r="573" spans="1:6">
      <c r="A573" s="355">
        <f t="shared" si="8"/>
        <v>45681</v>
      </c>
      <c r="B573" s="356">
        <v>16</v>
      </c>
      <c r="C573" s="357">
        <v>114.54300000000001</v>
      </c>
      <c r="D573" s="357">
        <v>0</v>
      </c>
      <c r="E573" s="357">
        <v>73.010000000000005</v>
      </c>
      <c r="F573" s="357">
        <v>96</v>
      </c>
    </row>
    <row r="574" spans="1:6">
      <c r="A574" s="355">
        <f t="shared" si="8"/>
        <v>45681</v>
      </c>
      <c r="B574" s="356">
        <v>17</v>
      </c>
      <c r="C574" s="357">
        <v>98.656999999999996</v>
      </c>
      <c r="D574" s="357">
        <v>0</v>
      </c>
      <c r="E574" s="357">
        <v>73.010000000000005</v>
      </c>
      <c r="F574" s="357">
        <v>36</v>
      </c>
    </row>
    <row r="575" spans="1:6">
      <c r="A575" s="355">
        <f t="shared" si="8"/>
        <v>45681</v>
      </c>
      <c r="B575" s="356">
        <v>18</v>
      </c>
      <c r="C575" s="357">
        <v>80.349999999999994</v>
      </c>
      <c r="D575" s="357">
        <v>0</v>
      </c>
      <c r="E575" s="357">
        <v>68.010000000000005</v>
      </c>
      <c r="F575" s="357">
        <v>96</v>
      </c>
    </row>
    <row r="576" spans="1:6">
      <c r="A576" s="355">
        <f t="shared" si="8"/>
        <v>45681</v>
      </c>
      <c r="B576" s="356">
        <v>19</v>
      </c>
      <c r="C576" s="357">
        <v>80.349999999999994</v>
      </c>
      <c r="D576" s="357">
        <v>0</v>
      </c>
      <c r="E576" s="357">
        <v>68.010000000000005</v>
      </c>
      <c r="F576" s="357">
        <v>76</v>
      </c>
    </row>
    <row r="577" spans="1:6">
      <c r="A577" s="355">
        <f t="shared" si="8"/>
        <v>45681</v>
      </c>
      <c r="B577" s="356">
        <v>20</v>
      </c>
      <c r="C577" s="357">
        <v>80.349999999999994</v>
      </c>
      <c r="D577" s="357">
        <v>0</v>
      </c>
      <c r="E577" s="357">
        <v>68.010000000000005</v>
      </c>
      <c r="F577" s="357">
        <v>76</v>
      </c>
    </row>
    <row r="578" spans="1:6">
      <c r="A578" s="355">
        <f t="shared" si="8"/>
        <v>45681</v>
      </c>
      <c r="B578" s="356">
        <v>21</v>
      </c>
      <c r="C578" s="357">
        <v>80.349999999999994</v>
      </c>
      <c r="D578" s="357">
        <v>0</v>
      </c>
      <c r="E578" s="357">
        <v>28.033999999999999</v>
      </c>
      <c r="F578" s="357">
        <v>76</v>
      </c>
    </row>
    <row r="579" spans="1:6">
      <c r="A579" s="355">
        <f t="shared" si="8"/>
        <v>45681</v>
      </c>
      <c r="B579" s="356">
        <v>22</v>
      </c>
      <c r="C579" s="357">
        <v>114.069</v>
      </c>
      <c r="D579" s="357">
        <v>0</v>
      </c>
      <c r="E579" s="357">
        <v>5.01</v>
      </c>
      <c r="F579" s="357">
        <v>30</v>
      </c>
    </row>
    <row r="580" spans="1:6">
      <c r="A580" s="355">
        <f t="shared" si="8"/>
        <v>45681</v>
      </c>
      <c r="B580" s="356">
        <v>23</v>
      </c>
      <c r="C580" s="357">
        <v>120.34</v>
      </c>
      <c r="D580" s="357">
        <v>0</v>
      </c>
      <c r="E580" s="357">
        <v>0.01</v>
      </c>
      <c r="F580" s="357">
        <v>30</v>
      </c>
    </row>
    <row r="581" spans="1:6">
      <c r="A581" s="355">
        <f t="shared" si="8"/>
        <v>45682</v>
      </c>
      <c r="B581" s="356">
        <v>0</v>
      </c>
      <c r="C581" s="357">
        <v>109.726</v>
      </c>
      <c r="D581" s="357">
        <v>0</v>
      </c>
      <c r="E581" s="357">
        <v>0</v>
      </c>
      <c r="F581" s="357">
        <v>30</v>
      </c>
    </row>
    <row r="582" spans="1:6">
      <c r="A582" s="355">
        <f t="shared" ref="A582:A645" si="9">IF(B582=0,A581+1,A581)</f>
        <v>45682</v>
      </c>
      <c r="B582" s="356">
        <v>1</v>
      </c>
      <c r="C582" s="357">
        <v>147.51</v>
      </c>
      <c r="D582" s="357">
        <v>0</v>
      </c>
      <c r="E582" s="357">
        <v>0</v>
      </c>
      <c r="F582" s="357">
        <v>34</v>
      </c>
    </row>
    <row r="583" spans="1:6">
      <c r="A583" s="355">
        <f t="shared" si="9"/>
        <v>45682</v>
      </c>
      <c r="B583" s="356">
        <v>2</v>
      </c>
      <c r="C583" s="357">
        <v>138.50200000000001</v>
      </c>
      <c r="D583" s="357">
        <v>0</v>
      </c>
      <c r="E583" s="357">
        <v>0</v>
      </c>
      <c r="F583" s="357">
        <v>34</v>
      </c>
    </row>
    <row r="584" spans="1:6">
      <c r="A584" s="355">
        <f t="shared" si="9"/>
        <v>45682</v>
      </c>
      <c r="B584" s="356">
        <v>3</v>
      </c>
      <c r="C584" s="357">
        <v>138.50200000000001</v>
      </c>
      <c r="D584" s="357">
        <v>0</v>
      </c>
      <c r="E584" s="357">
        <v>0</v>
      </c>
      <c r="F584" s="357">
        <v>34</v>
      </c>
    </row>
    <row r="585" spans="1:6">
      <c r="A585" s="355">
        <f t="shared" si="9"/>
        <v>45682</v>
      </c>
      <c r="B585" s="356">
        <v>4</v>
      </c>
      <c r="C585" s="357">
        <v>138.50200000000001</v>
      </c>
      <c r="D585" s="357">
        <v>0</v>
      </c>
      <c r="E585" s="357">
        <v>0</v>
      </c>
      <c r="F585" s="357">
        <v>34</v>
      </c>
    </row>
    <row r="586" spans="1:6">
      <c r="A586" s="355">
        <f t="shared" si="9"/>
        <v>45682</v>
      </c>
      <c r="B586" s="356">
        <v>5</v>
      </c>
      <c r="C586" s="357">
        <v>124.99</v>
      </c>
      <c r="D586" s="357">
        <v>0</v>
      </c>
      <c r="E586" s="357">
        <v>0</v>
      </c>
      <c r="F586" s="357">
        <v>36</v>
      </c>
    </row>
    <row r="587" spans="1:6">
      <c r="A587" s="355">
        <f t="shared" si="9"/>
        <v>45682</v>
      </c>
      <c r="B587" s="356">
        <v>6</v>
      </c>
      <c r="C587" s="357">
        <v>106.78</v>
      </c>
      <c r="D587" s="357">
        <v>0</v>
      </c>
      <c r="E587" s="357">
        <v>20</v>
      </c>
      <c r="F587" s="357">
        <v>76</v>
      </c>
    </row>
    <row r="588" spans="1:6">
      <c r="A588" s="355">
        <f t="shared" si="9"/>
        <v>45682</v>
      </c>
      <c r="B588" s="356">
        <v>7</v>
      </c>
      <c r="C588" s="357">
        <v>101.111</v>
      </c>
      <c r="D588" s="357">
        <v>0</v>
      </c>
      <c r="E588" s="357">
        <v>27</v>
      </c>
      <c r="F588" s="357">
        <v>36</v>
      </c>
    </row>
    <row r="589" spans="1:6">
      <c r="A589" s="355">
        <f t="shared" si="9"/>
        <v>45682</v>
      </c>
      <c r="B589" s="356">
        <v>8</v>
      </c>
      <c r="C589" s="357">
        <v>99.234999999999999</v>
      </c>
      <c r="D589" s="357">
        <v>0</v>
      </c>
      <c r="E589" s="357">
        <v>27</v>
      </c>
      <c r="F589" s="357">
        <v>96</v>
      </c>
    </row>
    <row r="590" spans="1:6">
      <c r="A590" s="355">
        <f t="shared" si="9"/>
        <v>45682</v>
      </c>
      <c r="B590" s="356">
        <v>9</v>
      </c>
      <c r="C590" s="357">
        <v>80.849999999999994</v>
      </c>
      <c r="D590" s="357">
        <v>0</v>
      </c>
      <c r="E590" s="357">
        <v>39</v>
      </c>
      <c r="F590" s="357">
        <v>126</v>
      </c>
    </row>
    <row r="591" spans="1:6">
      <c r="A591" s="355">
        <f t="shared" si="9"/>
        <v>45682</v>
      </c>
      <c r="B591" s="356">
        <v>10</v>
      </c>
      <c r="C591" s="357">
        <v>80.849999999999994</v>
      </c>
      <c r="D591" s="357">
        <v>0</v>
      </c>
      <c r="E591" s="357">
        <v>42.642000000000003</v>
      </c>
      <c r="F591" s="357">
        <v>126</v>
      </c>
    </row>
    <row r="592" spans="1:6">
      <c r="A592" s="355">
        <f t="shared" si="9"/>
        <v>45682</v>
      </c>
      <c r="B592" s="356">
        <v>11</v>
      </c>
      <c r="C592" s="357">
        <v>80.849999999999994</v>
      </c>
      <c r="D592" s="357">
        <v>0</v>
      </c>
      <c r="E592" s="357">
        <v>38.213000000000001</v>
      </c>
      <c r="F592" s="357">
        <v>126</v>
      </c>
    </row>
    <row r="593" spans="1:6">
      <c r="A593" s="355">
        <f t="shared" si="9"/>
        <v>45682</v>
      </c>
      <c r="B593" s="356">
        <v>12</v>
      </c>
      <c r="C593" s="357">
        <v>80.849999999999994</v>
      </c>
      <c r="D593" s="357">
        <v>0</v>
      </c>
      <c r="E593" s="357">
        <v>36.405000000000001</v>
      </c>
      <c r="F593" s="357">
        <v>126</v>
      </c>
    </row>
    <row r="594" spans="1:6">
      <c r="A594" s="355">
        <f t="shared" si="9"/>
        <v>45682</v>
      </c>
      <c r="B594" s="356">
        <v>13</v>
      </c>
      <c r="C594" s="357">
        <v>83.271000000000001</v>
      </c>
      <c r="D594" s="357">
        <v>0</v>
      </c>
      <c r="E594" s="357">
        <v>35.191000000000003</v>
      </c>
      <c r="F594" s="357">
        <v>150</v>
      </c>
    </row>
    <row r="595" spans="1:6">
      <c r="A595" s="355">
        <f t="shared" si="9"/>
        <v>45682</v>
      </c>
      <c r="B595" s="356">
        <v>14</v>
      </c>
      <c r="C595" s="357">
        <v>96.111000000000004</v>
      </c>
      <c r="D595" s="357">
        <v>0</v>
      </c>
      <c r="E595" s="357">
        <v>19.445</v>
      </c>
      <c r="F595" s="357">
        <v>150</v>
      </c>
    </row>
    <row r="596" spans="1:6">
      <c r="A596" s="355">
        <f t="shared" si="9"/>
        <v>45682</v>
      </c>
      <c r="B596" s="356">
        <v>15</v>
      </c>
      <c r="C596" s="357">
        <v>101.111</v>
      </c>
      <c r="D596" s="357">
        <v>0</v>
      </c>
      <c r="E596" s="357">
        <v>23.693000000000001</v>
      </c>
      <c r="F596" s="357">
        <v>150</v>
      </c>
    </row>
    <row r="597" spans="1:6">
      <c r="A597" s="355">
        <f t="shared" si="9"/>
        <v>45682</v>
      </c>
      <c r="B597" s="356">
        <v>16</v>
      </c>
      <c r="C597" s="357">
        <v>101.111</v>
      </c>
      <c r="D597" s="357">
        <v>0</v>
      </c>
      <c r="E597" s="357">
        <v>23.806000000000001</v>
      </c>
      <c r="F597" s="357">
        <v>150</v>
      </c>
    </row>
    <row r="598" spans="1:6">
      <c r="A598" s="355">
        <f t="shared" si="9"/>
        <v>45682</v>
      </c>
      <c r="B598" s="356">
        <v>17</v>
      </c>
      <c r="C598" s="357">
        <v>85.251000000000005</v>
      </c>
      <c r="D598" s="357">
        <v>0</v>
      </c>
      <c r="E598" s="357">
        <v>15</v>
      </c>
      <c r="F598" s="357">
        <v>126</v>
      </c>
    </row>
    <row r="599" spans="1:6">
      <c r="A599" s="355">
        <f t="shared" si="9"/>
        <v>45682</v>
      </c>
      <c r="B599" s="356">
        <v>18</v>
      </c>
      <c r="C599" s="357">
        <v>80.349999999999994</v>
      </c>
      <c r="D599" s="357">
        <v>0</v>
      </c>
      <c r="E599" s="357">
        <v>15</v>
      </c>
      <c r="F599" s="357">
        <v>126</v>
      </c>
    </row>
    <row r="600" spans="1:6">
      <c r="A600" s="355">
        <f t="shared" si="9"/>
        <v>45682</v>
      </c>
      <c r="B600" s="356">
        <v>19</v>
      </c>
      <c r="C600" s="357">
        <v>80.349999999999994</v>
      </c>
      <c r="D600" s="357">
        <v>0</v>
      </c>
      <c r="E600" s="357">
        <v>15</v>
      </c>
      <c r="F600" s="357">
        <v>96</v>
      </c>
    </row>
    <row r="601" spans="1:6">
      <c r="A601" s="355">
        <f t="shared" si="9"/>
        <v>45682</v>
      </c>
      <c r="B601" s="356">
        <v>20</v>
      </c>
      <c r="C601" s="357">
        <v>80.349999999999994</v>
      </c>
      <c r="D601" s="357">
        <v>0</v>
      </c>
      <c r="E601" s="357">
        <v>15</v>
      </c>
      <c r="F601" s="357">
        <v>36</v>
      </c>
    </row>
    <row r="602" spans="1:6">
      <c r="A602" s="355">
        <f t="shared" si="9"/>
        <v>45682</v>
      </c>
      <c r="B602" s="356">
        <v>21</v>
      </c>
      <c r="C602" s="357">
        <v>80.349999999999994</v>
      </c>
      <c r="D602" s="357">
        <v>0</v>
      </c>
      <c r="E602" s="357">
        <v>15</v>
      </c>
      <c r="F602" s="357">
        <v>36</v>
      </c>
    </row>
    <row r="603" spans="1:6">
      <c r="A603" s="355">
        <f t="shared" si="9"/>
        <v>45682</v>
      </c>
      <c r="B603" s="356">
        <v>22</v>
      </c>
      <c r="C603" s="357">
        <v>113.568</v>
      </c>
      <c r="D603" s="357">
        <v>0</v>
      </c>
      <c r="E603" s="357">
        <v>0</v>
      </c>
      <c r="F603" s="357">
        <v>30</v>
      </c>
    </row>
    <row r="604" spans="1:6">
      <c r="A604" s="355">
        <f t="shared" si="9"/>
        <v>45682</v>
      </c>
      <c r="B604" s="356">
        <v>23</v>
      </c>
      <c r="C604" s="357">
        <v>135.18100000000001</v>
      </c>
      <c r="D604" s="357">
        <v>0</v>
      </c>
      <c r="E604" s="357">
        <v>0</v>
      </c>
      <c r="F604" s="357">
        <v>55</v>
      </c>
    </row>
    <row r="605" spans="1:6">
      <c r="A605" s="355">
        <f t="shared" si="9"/>
        <v>45683</v>
      </c>
      <c r="B605" s="356">
        <v>0</v>
      </c>
      <c r="C605" s="357">
        <v>38.28</v>
      </c>
      <c r="D605" s="357">
        <v>0</v>
      </c>
      <c r="E605" s="357">
        <v>0</v>
      </c>
      <c r="F605" s="357">
        <v>0</v>
      </c>
    </row>
    <row r="606" spans="1:6">
      <c r="A606" s="355">
        <f t="shared" si="9"/>
        <v>45683</v>
      </c>
      <c r="B606" s="356">
        <v>1</v>
      </c>
      <c r="C606" s="357">
        <v>68.81</v>
      </c>
      <c r="D606" s="357">
        <v>0</v>
      </c>
      <c r="E606" s="357">
        <v>0</v>
      </c>
      <c r="F606" s="357">
        <v>0</v>
      </c>
    </row>
    <row r="607" spans="1:6">
      <c r="A607" s="355">
        <f t="shared" si="9"/>
        <v>45683</v>
      </c>
      <c r="B607" s="356">
        <v>2</v>
      </c>
      <c r="C607" s="357">
        <v>60.923000000000002</v>
      </c>
      <c r="D607" s="357">
        <v>0</v>
      </c>
      <c r="E607" s="357">
        <v>0</v>
      </c>
      <c r="F607" s="357">
        <v>0</v>
      </c>
    </row>
    <row r="608" spans="1:6">
      <c r="A608" s="355">
        <f t="shared" si="9"/>
        <v>45683</v>
      </c>
      <c r="B608" s="356">
        <v>3</v>
      </c>
      <c r="C608" s="357">
        <v>53.512</v>
      </c>
      <c r="D608" s="357">
        <v>0</v>
      </c>
      <c r="E608" s="357">
        <v>0</v>
      </c>
      <c r="F608" s="357">
        <v>0</v>
      </c>
    </row>
    <row r="609" spans="1:6">
      <c r="A609" s="355">
        <f t="shared" si="9"/>
        <v>45683</v>
      </c>
      <c r="B609" s="356">
        <v>4</v>
      </c>
      <c r="C609" s="357">
        <v>52.08</v>
      </c>
      <c r="D609" s="357">
        <v>0</v>
      </c>
      <c r="E609" s="357">
        <v>0</v>
      </c>
      <c r="F609" s="357">
        <v>0</v>
      </c>
    </row>
    <row r="610" spans="1:6">
      <c r="A610" s="355">
        <f t="shared" si="9"/>
        <v>45683</v>
      </c>
      <c r="B610" s="356">
        <v>5</v>
      </c>
      <c r="C610" s="357">
        <v>68.81</v>
      </c>
      <c r="D610" s="357">
        <v>0</v>
      </c>
      <c r="E610" s="357">
        <v>0</v>
      </c>
      <c r="F610" s="357">
        <v>0</v>
      </c>
    </row>
    <row r="611" spans="1:6">
      <c r="A611" s="355">
        <f t="shared" si="9"/>
        <v>45683</v>
      </c>
      <c r="B611" s="356">
        <v>6</v>
      </c>
      <c r="C611" s="357">
        <v>59.834000000000003</v>
      </c>
      <c r="D611" s="357">
        <v>0</v>
      </c>
      <c r="E611" s="357">
        <v>15</v>
      </c>
      <c r="F611" s="357">
        <v>0</v>
      </c>
    </row>
    <row r="612" spans="1:6">
      <c r="A612" s="355">
        <f t="shared" si="9"/>
        <v>45683</v>
      </c>
      <c r="B612" s="356">
        <v>7</v>
      </c>
      <c r="C612" s="357">
        <v>99.230999999999995</v>
      </c>
      <c r="D612" s="357">
        <v>0</v>
      </c>
      <c r="E612" s="357">
        <v>15</v>
      </c>
      <c r="F612" s="357">
        <v>0</v>
      </c>
    </row>
    <row r="613" spans="1:6">
      <c r="A613" s="355">
        <f t="shared" si="9"/>
        <v>45683</v>
      </c>
      <c r="B613" s="356">
        <v>8</v>
      </c>
      <c r="C613" s="357">
        <v>80.221000000000004</v>
      </c>
      <c r="D613" s="357">
        <v>0</v>
      </c>
      <c r="E613" s="357">
        <v>18.058</v>
      </c>
      <c r="F613" s="357">
        <v>26</v>
      </c>
    </row>
    <row r="614" spans="1:6">
      <c r="A614" s="355">
        <f t="shared" si="9"/>
        <v>45683</v>
      </c>
      <c r="B614" s="356">
        <v>9</v>
      </c>
      <c r="C614" s="357">
        <v>71.759</v>
      </c>
      <c r="D614" s="357">
        <v>0</v>
      </c>
      <c r="E614" s="357">
        <v>16.431999999999999</v>
      </c>
      <c r="F614" s="357">
        <v>26</v>
      </c>
    </row>
    <row r="615" spans="1:6">
      <c r="A615" s="355">
        <f t="shared" si="9"/>
        <v>45683</v>
      </c>
      <c r="B615" s="356">
        <v>10</v>
      </c>
      <c r="C615" s="357">
        <v>71.42</v>
      </c>
      <c r="D615" s="357">
        <v>0</v>
      </c>
      <c r="E615" s="357">
        <v>41.749000000000002</v>
      </c>
      <c r="F615" s="357">
        <v>13</v>
      </c>
    </row>
    <row r="616" spans="1:6">
      <c r="A616" s="355">
        <f t="shared" si="9"/>
        <v>45683</v>
      </c>
      <c r="B616" s="356">
        <v>11</v>
      </c>
      <c r="C616" s="357">
        <v>73.424999999999997</v>
      </c>
      <c r="D616" s="357">
        <v>0</v>
      </c>
      <c r="E616" s="357">
        <v>42.52</v>
      </c>
      <c r="F616" s="357">
        <v>13</v>
      </c>
    </row>
    <row r="617" spans="1:6">
      <c r="A617" s="355">
        <f t="shared" si="9"/>
        <v>45683</v>
      </c>
      <c r="B617" s="356">
        <v>12</v>
      </c>
      <c r="C617" s="357">
        <v>24.404</v>
      </c>
      <c r="D617" s="357">
        <v>0</v>
      </c>
      <c r="E617" s="357">
        <v>26.52</v>
      </c>
      <c r="F617" s="357">
        <v>6</v>
      </c>
    </row>
    <row r="618" spans="1:6">
      <c r="A618" s="355">
        <f t="shared" si="9"/>
        <v>45683</v>
      </c>
      <c r="B618" s="356">
        <v>13</v>
      </c>
      <c r="C618" s="357">
        <v>35.667000000000002</v>
      </c>
      <c r="D618" s="357">
        <v>0</v>
      </c>
      <c r="E618" s="357">
        <v>26.510999999999999</v>
      </c>
      <c r="F618" s="357">
        <v>6</v>
      </c>
    </row>
    <row r="619" spans="1:6">
      <c r="A619" s="355">
        <f t="shared" si="9"/>
        <v>45683</v>
      </c>
      <c r="B619" s="356">
        <v>14</v>
      </c>
      <c r="C619" s="357">
        <v>45.48</v>
      </c>
      <c r="D619" s="357">
        <v>0</v>
      </c>
      <c r="E619" s="357">
        <v>29.669</v>
      </c>
      <c r="F619" s="357">
        <v>12</v>
      </c>
    </row>
    <row r="620" spans="1:6">
      <c r="A620" s="355">
        <f t="shared" si="9"/>
        <v>45683</v>
      </c>
      <c r="B620" s="356">
        <v>15</v>
      </c>
      <c r="C620" s="357">
        <v>50.68</v>
      </c>
      <c r="D620" s="357">
        <v>0</v>
      </c>
      <c r="E620" s="357">
        <v>15.637</v>
      </c>
      <c r="F620" s="357">
        <v>12</v>
      </c>
    </row>
    <row r="621" spans="1:6">
      <c r="A621" s="355">
        <f t="shared" si="9"/>
        <v>45683</v>
      </c>
      <c r="B621" s="356">
        <v>16</v>
      </c>
      <c r="C621" s="357">
        <v>30.074999999999999</v>
      </c>
      <c r="D621" s="357">
        <v>0</v>
      </c>
      <c r="E621" s="357">
        <v>8.2949999999999999</v>
      </c>
      <c r="F621" s="357">
        <v>12</v>
      </c>
    </row>
    <row r="622" spans="1:6">
      <c r="A622" s="355">
        <f t="shared" si="9"/>
        <v>45683</v>
      </c>
      <c r="B622" s="356">
        <v>17</v>
      </c>
      <c r="C622" s="357">
        <v>85.444999999999993</v>
      </c>
      <c r="D622" s="357">
        <v>0</v>
      </c>
      <c r="E622" s="357">
        <v>32.716000000000001</v>
      </c>
      <c r="F622" s="357">
        <v>12</v>
      </c>
    </row>
    <row r="623" spans="1:6">
      <c r="A623" s="355">
        <f t="shared" si="9"/>
        <v>45683</v>
      </c>
      <c r="B623" s="356">
        <v>18</v>
      </c>
      <c r="C623" s="357">
        <v>80.349999999999994</v>
      </c>
      <c r="D623" s="357">
        <v>0</v>
      </c>
      <c r="E623" s="357">
        <v>50.716000000000001</v>
      </c>
      <c r="F623" s="357">
        <v>0</v>
      </c>
    </row>
    <row r="624" spans="1:6">
      <c r="A624" s="355">
        <f t="shared" si="9"/>
        <v>45683</v>
      </c>
      <c r="B624" s="356">
        <v>19</v>
      </c>
      <c r="C624" s="357">
        <v>80.349999999999994</v>
      </c>
      <c r="D624" s="357">
        <v>0</v>
      </c>
      <c r="E624" s="357">
        <v>50.716000000000001</v>
      </c>
      <c r="F624" s="357">
        <v>30</v>
      </c>
    </row>
    <row r="625" spans="1:6">
      <c r="A625" s="355">
        <f t="shared" si="9"/>
        <v>45683</v>
      </c>
      <c r="B625" s="356">
        <v>20</v>
      </c>
      <c r="C625" s="357">
        <v>80.349999999999994</v>
      </c>
      <c r="D625" s="357">
        <v>0</v>
      </c>
      <c r="E625" s="357">
        <v>50.716000000000001</v>
      </c>
      <c r="F625" s="357">
        <v>64</v>
      </c>
    </row>
    <row r="626" spans="1:6">
      <c r="A626" s="355">
        <f t="shared" si="9"/>
        <v>45683</v>
      </c>
      <c r="B626" s="356">
        <v>21</v>
      </c>
      <c r="C626" s="357">
        <v>80.349999999999994</v>
      </c>
      <c r="D626" s="357">
        <v>0</v>
      </c>
      <c r="E626" s="357">
        <v>15</v>
      </c>
      <c r="F626" s="357">
        <v>0</v>
      </c>
    </row>
    <row r="627" spans="1:6">
      <c r="A627" s="355">
        <f t="shared" si="9"/>
        <v>45683</v>
      </c>
      <c r="B627" s="356">
        <v>22</v>
      </c>
      <c r="C627" s="357">
        <v>103.28</v>
      </c>
      <c r="D627" s="357">
        <v>3</v>
      </c>
      <c r="E627" s="357">
        <v>0</v>
      </c>
      <c r="F627" s="357">
        <v>0</v>
      </c>
    </row>
    <row r="628" spans="1:6">
      <c r="A628" s="355">
        <f t="shared" si="9"/>
        <v>45683</v>
      </c>
      <c r="B628" s="356">
        <v>23</v>
      </c>
      <c r="C628" s="357">
        <v>103.28</v>
      </c>
      <c r="D628" s="357">
        <v>0</v>
      </c>
      <c r="E628" s="357">
        <v>0</v>
      </c>
      <c r="F628" s="357">
        <v>0</v>
      </c>
    </row>
    <row r="629" spans="1:6">
      <c r="A629" s="355">
        <f t="shared" si="9"/>
        <v>45684</v>
      </c>
      <c r="B629" s="356">
        <v>0</v>
      </c>
      <c r="C629" s="357">
        <v>74.180000000000007</v>
      </c>
      <c r="D629" s="357">
        <v>0</v>
      </c>
      <c r="E629" s="357">
        <v>0.01</v>
      </c>
      <c r="F629" s="357">
        <v>8</v>
      </c>
    </row>
    <row r="630" spans="1:6">
      <c r="A630" s="355">
        <f t="shared" si="9"/>
        <v>45684</v>
      </c>
      <c r="B630" s="356">
        <v>1</v>
      </c>
      <c r="C630" s="357">
        <v>100.154</v>
      </c>
      <c r="D630" s="357">
        <v>0</v>
      </c>
      <c r="E630" s="357">
        <v>0.01</v>
      </c>
      <c r="F630" s="357">
        <v>8</v>
      </c>
    </row>
    <row r="631" spans="1:6">
      <c r="A631" s="355">
        <f t="shared" si="9"/>
        <v>45684</v>
      </c>
      <c r="B631" s="356">
        <v>2</v>
      </c>
      <c r="C631" s="357">
        <v>100.154</v>
      </c>
      <c r="D631" s="357">
        <v>0</v>
      </c>
      <c r="E631" s="357">
        <v>0.01</v>
      </c>
      <c r="F631" s="357">
        <v>8</v>
      </c>
    </row>
    <row r="632" spans="1:6">
      <c r="A632" s="355">
        <f t="shared" si="9"/>
        <v>45684</v>
      </c>
      <c r="B632" s="356">
        <v>3</v>
      </c>
      <c r="C632" s="357">
        <v>100.154</v>
      </c>
      <c r="D632" s="357">
        <v>0</v>
      </c>
      <c r="E632" s="357">
        <v>0.01</v>
      </c>
      <c r="F632" s="357">
        <v>40</v>
      </c>
    </row>
    <row r="633" spans="1:6">
      <c r="A633" s="355">
        <f t="shared" si="9"/>
        <v>45684</v>
      </c>
      <c r="B633" s="356">
        <v>4</v>
      </c>
      <c r="C633" s="357">
        <v>95.444000000000003</v>
      </c>
      <c r="D633" s="357">
        <v>0</v>
      </c>
      <c r="E633" s="357">
        <v>0.01</v>
      </c>
      <c r="F633" s="357">
        <v>95</v>
      </c>
    </row>
    <row r="634" spans="1:6">
      <c r="A634" s="355">
        <f t="shared" si="9"/>
        <v>45684</v>
      </c>
      <c r="B634" s="356">
        <v>5</v>
      </c>
      <c r="C634" s="357">
        <v>95.444000000000003</v>
      </c>
      <c r="D634" s="357">
        <v>0</v>
      </c>
      <c r="E634" s="357">
        <v>0.01</v>
      </c>
      <c r="F634" s="357">
        <v>155</v>
      </c>
    </row>
    <row r="635" spans="1:6">
      <c r="A635" s="355">
        <f t="shared" si="9"/>
        <v>45684</v>
      </c>
      <c r="B635" s="356">
        <v>6</v>
      </c>
      <c r="C635" s="357">
        <v>97.793999999999997</v>
      </c>
      <c r="D635" s="357">
        <v>0</v>
      </c>
      <c r="E635" s="357">
        <v>56.923000000000002</v>
      </c>
      <c r="F635" s="357">
        <v>215</v>
      </c>
    </row>
    <row r="636" spans="1:6">
      <c r="A636" s="355">
        <f t="shared" si="9"/>
        <v>45684</v>
      </c>
      <c r="B636" s="356">
        <v>7</v>
      </c>
      <c r="C636" s="357">
        <v>116.511</v>
      </c>
      <c r="D636" s="357">
        <v>0</v>
      </c>
      <c r="E636" s="357">
        <v>133.95500000000001</v>
      </c>
      <c r="F636" s="357">
        <v>210</v>
      </c>
    </row>
    <row r="637" spans="1:6">
      <c r="A637" s="355">
        <f t="shared" si="9"/>
        <v>45684</v>
      </c>
      <c r="B637" s="356">
        <v>8</v>
      </c>
      <c r="C637" s="357">
        <v>100.611</v>
      </c>
      <c r="D637" s="357">
        <v>0</v>
      </c>
      <c r="E637" s="357">
        <v>61.784999999999997</v>
      </c>
      <c r="F637" s="357">
        <v>240</v>
      </c>
    </row>
    <row r="638" spans="1:6">
      <c r="A638" s="355">
        <f t="shared" si="9"/>
        <v>45684</v>
      </c>
      <c r="B638" s="356">
        <v>9</v>
      </c>
      <c r="C638" s="357">
        <v>93.611000000000004</v>
      </c>
      <c r="D638" s="357">
        <v>0</v>
      </c>
      <c r="E638" s="357">
        <v>61.784999999999997</v>
      </c>
      <c r="F638" s="357">
        <v>240</v>
      </c>
    </row>
    <row r="639" spans="1:6">
      <c r="A639" s="355">
        <f t="shared" si="9"/>
        <v>45684</v>
      </c>
      <c r="B639" s="356">
        <v>10</v>
      </c>
      <c r="C639" s="357">
        <v>93.611000000000004</v>
      </c>
      <c r="D639" s="357">
        <v>0</v>
      </c>
      <c r="E639" s="357">
        <v>61.784999999999997</v>
      </c>
      <c r="F639" s="357">
        <v>240</v>
      </c>
    </row>
    <row r="640" spans="1:6">
      <c r="A640" s="355">
        <f t="shared" si="9"/>
        <v>45684</v>
      </c>
      <c r="B640" s="356">
        <v>11</v>
      </c>
      <c r="C640" s="357">
        <v>93.611000000000004</v>
      </c>
      <c r="D640" s="357">
        <v>0</v>
      </c>
      <c r="E640" s="357">
        <v>66.784999999999997</v>
      </c>
      <c r="F640" s="357">
        <v>240</v>
      </c>
    </row>
    <row r="641" spans="1:6">
      <c r="A641" s="355">
        <f t="shared" si="9"/>
        <v>45684</v>
      </c>
      <c r="B641" s="356">
        <v>12</v>
      </c>
      <c r="C641" s="357">
        <v>93.611000000000004</v>
      </c>
      <c r="D641" s="357">
        <v>0</v>
      </c>
      <c r="E641" s="357">
        <v>101.176</v>
      </c>
      <c r="F641" s="357">
        <v>240</v>
      </c>
    </row>
    <row r="642" spans="1:6">
      <c r="A642" s="355">
        <f t="shared" si="9"/>
        <v>45684</v>
      </c>
      <c r="B642" s="356">
        <v>13</v>
      </c>
      <c r="C642" s="357">
        <v>93.611000000000004</v>
      </c>
      <c r="D642" s="357">
        <v>0</v>
      </c>
      <c r="E642" s="357">
        <v>101.785</v>
      </c>
      <c r="F642" s="357">
        <v>240</v>
      </c>
    </row>
    <row r="643" spans="1:6">
      <c r="A643" s="355">
        <f t="shared" si="9"/>
        <v>45684</v>
      </c>
      <c r="B643" s="356">
        <v>14</v>
      </c>
      <c r="C643" s="357">
        <v>93.611000000000004</v>
      </c>
      <c r="D643" s="357">
        <v>0</v>
      </c>
      <c r="E643" s="357">
        <v>101.785</v>
      </c>
      <c r="F643" s="357">
        <v>240</v>
      </c>
    </row>
    <row r="644" spans="1:6">
      <c r="A644" s="355">
        <f t="shared" si="9"/>
        <v>45684</v>
      </c>
      <c r="B644" s="356">
        <v>15</v>
      </c>
      <c r="C644" s="357">
        <v>80.349999999999994</v>
      </c>
      <c r="D644" s="357">
        <v>0</v>
      </c>
      <c r="E644" s="357">
        <v>89.816999999999993</v>
      </c>
      <c r="F644" s="357">
        <v>240</v>
      </c>
    </row>
    <row r="645" spans="1:6">
      <c r="A645" s="355">
        <f t="shared" si="9"/>
        <v>45684</v>
      </c>
      <c r="B645" s="356">
        <v>16</v>
      </c>
      <c r="C645" s="357">
        <v>90.578000000000003</v>
      </c>
      <c r="D645" s="357">
        <v>0</v>
      </c>
      <c r="E645" s="357">
        <v>64.953000000000003</v>
      </c>
      <c r="F645" s="357">
        <v>240</v>
      </c>
    </row>
    <row r="646" spans="1:6">
      <c r="A646" s="355">
        <f t="shared" ref="A646:A709" si="10">IF(B646=0,A645+1,A645)</f>
        <v>45684</v>
      </c>
      <c r="B646" s="356">
        <v>17</v>
      </c>
      <c r="C646" s="357">
        <v>80.349999999999994</v>
      </c>
      <c r="D646" s="357">
        <v>0</v>
      </c>
      <c r="E646" s="357">
        <v>88.817999999999998</v>
      </c>
      <c r="F646" s="357">
        <v>240</v>
      </c>
    </row>
    <row r="647" spans="1:6">
      <c r="A647" s="355">
        <f t="shared" si="10"/>
        <v>45684</v>
      </c>
      <c r="B647" s="356">
        <v>18</v>
      </c>
      <c r="C647" s="357">
        <v>80.349999999999994</v>
      </c>
      <c r="D647" s="357">
        <v>0</v>
      </c>
      <c r="E647" s="357">
        <v>61.953000000000003</v>
      </c>
      <c r="F647" s="357">
        <v>220</v>
      </c>
    </row>
    <row r="648" spans="1:6">
      <c r="A648" s="355">
        <f t="shared" si="10"/>
        <v>45684</v>
      </c>
      <c r="B648" s="356">
        <v>19</v>
      </c>
      <c r="C648" s="357">
        <v>80.349999999999994</v>
      </c>
      <c r="D648" s="357">
        <v>0</v>
      </c>
      <c r="E648" s="357">
        <v>61.953000000000003</v>
      </c>
      <c r="F648" s="357">
        <v>158</v>
      </c>
    </row>
    <row r="649" spans="1:6">
      <c r="A649" s="355">
        <f t="shared" si="10"/>
        <v>45684</v>
      </c>
      <c r="B649" s="356">
        <v>20</v>
      </c>
      <c r="C649" s="357">
        <v>80.349999999999994</v>
      </c>
      <c r="D649" s="357">
        <v>0</v>
      </c>
      <c r="E649" s="357">
        <v>61.953000000000003</v>
      </c>
      <c r="F649" s="357">
        <v>150</v>
      </c>
    </row>
    <row r="650" spans="1:6">
      <c r="A650" s="355">
        <f t="shared" si="10"/>
        <v>45684</v>
      </c>
      <c r="B650" s="356">
        <v>21</v>
      </c>
      <c r="C650" s="357">
        <v>80.349999999999994</v>
      </c>
      <c r="D650" s="357">
        <v>0</v>
      </c>
      <c r="E650" s="357">
        <v>73.784999999999997</v>
      </c>
      <c r="F650" s="357">
        <v>150</v>
      </c>
    </row>
    <row r="651" spans="1:6">
      <c r="A651" s="355">
        <f t="shared" si="10"/>
        <v>45684</v>
      </c>
      <c r="B651" s="356">
        <v>22</v>
      </c>
      <c r="C651" s="357">
        <v>104.952</v>
      </c>
      <c r="D651" s="357">
        <v>0</v>
      </c>
      <c r="E651" s="357">
        <v>83.451999999999998</v>
      </c>
      <c r="F651" s="357">
        <v>120</v>
      </c>
    </row>
    <row r="652" spans="1:6">
      <c r="A652" s="355">
        <f t="shared" si="10"/>
        <v>45684</v>
      </c>
      <c r="B652" s="356">
        <v>23</v>
      </c>
      <c r="C652" s="357">
        <v>119.28</v>
      </c>
      <c r="D652" s="357">
        <v>0</v>
      </c>
      <c r="E652" s="357">
        <v>15.01</v>
      </c>
      <c r="F652" s="357">
        <v>62</v>
      </c>
    </row>
    <row r="653" spans="1:6">
      <c r="A653" s="355">
        <f t="shared" si="10"/>
        <v>45685</v>
      </c>
      <c r="B653" s="356">
        <v>0</v>
      </c>
      <c r="C653" s="357">
        <v>103.93600000000001</v>
      </c>
      <c r="D653" s="357">
        <v>0</v>
      </c>
      <c r="E653" s="357">
        <v>0</v>
      </c>
      <c r="F653" s="357">
        <v>0</v>
      </c>
    </row>
    <row r="654" spans="1:6">
      <c r="A654" s="355">
        <f t="shared" si="10"/>
        <v>45685</v>
      </c>
      <c r="B654" s="356">
        <v>1</v>
      </c>
      <c r="C654" s="357">
        <v>199.80799999999999</v>
      </c>
      <c r="D654" s="357">
        <v>0</v>
      </c>
      <c r="E654" s="357">
        <v>0</v>
      </c>
      <c r="F654" s="357">
        <v>25</v>
      </c>
    </row>
    <row r="655" spans="1:6">
      <c r="A655" s="355">
        <f t="shared" si="10"/>
        <v>45685</v>
      </c>
      <c r="B655" s="356">
        <v>2</v>
      </c>
      <c r="C655" s="357">
        <v>199.80799999999999</v>
      </c>
      <c r="D655" s="357">
        <v>0</v>
      </c>
      <c r="E655" s="357">
        <v>0</v>
      </c>
      <c r="F655" s="357">
        <v>25</v>
      </c>
    </row>
    <row r="656" spans="1:6">
      <c r="A656" s="355">
        <f t="shared" si="10"/>
        <v>45685</v>
      </c>
      <c r="B656" s="356">
        <v>3</v>
      </c>
      <c r="C656" s="357">
        <v>199.80799999999999</v>
      </c>
      <c r="D656" s="357">
        <v>0</v>
      </c>
      <c r="E656" s="357">
        <v>0</v>
      </c>
      <c r="F656" s="357">
        <v>25</v>
      </c>
    </row>
    <row r="657" spans="1:6">
      <c r="A657" s="355">
        <f t="shared" si="10"/>
        <v>45685</v>
      </c>
      <c r="B657" s="356">
        <v>4</v>
      </c>
      <c r="C657" s="357">
        <v>183.80799999999999</v>
      </c>
      <c r="D657" s="357">
        <v>0</v>
      </c>
      <c r="E657" s="357">
        <v>0</v>
      </c>
      <c r="F657" s="357">
        <v>55</v>
      </c>
    </row>
    <row r="658" spans="1:6">
      <c r="A658" s="355">
        <f t="shared" si="10"/>
        <v>45685</v>
      </c>
      <c r="B658" s="356">
        <v>5</v>
      </c>
      <c r="C658" s="357">
        <v>163.68899999999999</v>
      </c>
      <c r="D658" s="357">
        <v>0</v>
      </c>
      <c r="E658" s="357">
        <v>0</v>
      </c>
      <c r="F658" s="357">
        <v>60</v>
      </c>
    </row>
    <row r="659" spans="1:6">
      <c r="A659" s="355">
        <f t="shared" si="10"/>
        <v>45685</v>
      </c>
      <c r="B659" s="356">
        <v>6</v>
      </c>
      <c r="C659" s="357">
        <v>101.28</v>
      </c>
      <c r="D659" s="357">
        <v>0</v>
      </c>
      <c r="E659" s="357">
        <v>20</v>
      </c>
      <c r="F659" s="357">
        <v>0</v>
      </c>
    </row>
    <row r="660" spans="1:6">
      <c r="A660" s="355">
        <f t="shared" si="10"/>
        <v>45685</v>
      </c>
      <c r="B660" s="356">
        <v>7</v>
      </c>
      <c r="C660" s="357">
        <v>97.305000000000007</v>
      </c>
      <c r="D660" s="357">
        <v>0</v>
      </c>
      <c r="E660" s="357">
        <v>77.591999999999999</v>
      </c>
      <c r="F660" s="357">
        <v>18</v>
      </c>
    </row>
    <row r="661" spans="1:6">
      <c r="A661" s="355">
        <f t="shared" si="10"/>
        <v>45685</v>
      </c>
      <c r="B661" s="356">
        <v>8</v>
      </c>
      <c r="C661" s="357">
        <v>97.305000000000007</v>
      </c>
      <c r="D661" s="357">
        <v>0</v>
      </c>
      <c r="E661" s="357">
        <v>91.721999999999994</v>
      </c>
      <c r="F661" s="357">
        <v>7</v>
      </c>
    </row>
    <row r="662" spans="1:6">
      <c r="A662" s="355">
        <f t="shared" si="10"/>
        <v>45685</v>
      </c>
      <c r="B662" s="356">
        <v>9</v>
      </c>
      <c r="C662" s="357">
        <v>85.35</v>
      </c>
      <c r="D662" s="357">
        <v>0</v>
      </c>
      <c r="E662" s="357">
        <v>58.392000000000003</v>
      </c>
      <c r="F662" s="357">
        <v>40</v>
      </c>
    </row>
    <row r="663" spans="1:6">
      <c r="A663" s="355">
        <f t="shared" si="10"/>
        <v>45685</v>
      </c>
      <c r="B663" s="356">
        <v>10</v>
      </c>
      <c r="C663" s="357">
        <v>85.35</v>
      </c>
      <c r="D663" s="357">
        <v>0</v>
      </c>
      <c r="E663" s="357">
        <v>53.341999999999999</v>
      </c>
      <c r="F663" s="357">
        <v>76</v>
      </c>
    </row>
    <row r="664" spans="1:6">
      <c r="A664" s="355">
        <f t="shared" si="10"/>
        <v>45685</v>
      </c>
      <c r="B664" s="356">
        <v>11</v>
      </c>
      <c r="C664" s="357">
        <v>85.35</v>
      </c>
      <c r="D664" s="357">
        <v>0</v>
      </c>
      <c r="E664" s="357">
        <v>58.243000000000002</v>
      </c>
      <c r="F664" s="357">
        <v>103</v>
      </c>
    </row>
    <row r="665" spans="1:6">
      <c r="A665" s="355">
        <f t="shared" si="10"/>
        <v>45685</v>
      </c>
      <c r="B665" s="356">
        <v>12</v>
      </c>
      <c r="C665" s="357">
        <v>85.35</v>
      </c>
      <c r="D665" s="357">
        <v>0</v>
      </c>
      <c r="E665" s="357">
        <v>71.242999999999995</v>
      </c>
      <c r="F665" s="357">
        <v>103</v>
      </c>
    </row>
    <row r="666" spans="1:6">
      <c r="A666" s="355">
        <f t="shared" si="10"/>
        <v>45685</v>
      </c>
      <c r="B666" s="356">
        <v>13</v>
      </c>
      <c r="C666" s="357">
        <v>85.35</v>
      </c>
      <c r="D666" s="357">
        <v>0</v>
      </c>
      <c r="E666" s="357">
        <v>69.039000000000001</v>
      </c>
      <c r="F666" s="357">
        <v>112</v>
      </c>
    </row>
    <row r="667" spans="1:6">
      <c r="A667" s="355">
        <f t="shared" si="10"/>
        <v>45685</v>
      </c>
      <c r="B667" s="356">
        <v>14</v>
      </c>
      <c r="C667" s="357">
        <v>80.349999999999994</v>
      </c>
      <c r="D667" s="357">
        <v>0</v>
      </c>
      <c r="E667" s="357">
        <v>71.441000000000003</v>
      </c>
      <c r="F667" s="357">
        <v>112</v>
      </c>
    </row>
    <row r="668" spans="1:6">
      <c r="A668" s="355">
        <f t="shared" si="10"/>
        <v>45685</v>
      </c>
      <c r="B668" s="356">
        <v>15</v>
      </c>
      <c r="C668" s="357">
        <v>80.349999999999994</v>
      </c>
      <c r="D668" s="357">
        <v>0</v>
      </c>
      <c r="E668" s="357">
        <v>82.007000000000005</v>
      </c>
      <c r="F668" s="357">
        <v>112</v>
      </c>
    </row>
    <row r="669" spans="1:6">
      <c r="A669" s="355">
        <f t="shared" si="10"/>
        <v>45685</v>
      </c>
      <c r="B669" s="356">
        <v>16</v>
      </c>
      <c r="C669" s="357">
        <v>107.542</v>
      </c>
      <c r="D669" s="357">
        <v>0</v>
      </c>
      <c r="E669" s="357">
        <v>71.242999999999995</v>
      </c>
      <c r="F669" s="357">
        <v>103</v>
      </c>
    </row>
    <row r="670" spans="1:6">
      <c r="A670" s="355">
        <f t="shared" si="10"/>
        <v>45685</v>
      </c>
      <c r="B670" s="356">
        <v>17</v>
      </c>
      <c r="C670" s="357">
        <v>106.172</v>
      </c>
      <c r="D670" s="357">
        <v>0</v>
      </c>
      <c r="E670" s="357">
        <v>95.501000000000005</v>
      </c>
      <c r="F670" s="357">
        <v>107</v>
      </c>
    </row>
    <row r="671" spans="1:6">
      <c r="A671" s="355">
        <f t="shared" si="10"/>
        <v>45685</v>
      </c>
      <c r="B671" s="356">
        <v>18</v>
      </c>
      <c r="C671" s="357">
        <v>80.349999999999994</v>
      </c>
      <c r="D671" s="357">
        <v>0</v>
      </c>
      <c r="E671" s="357">
        <v>91.242999999999995</v>
      </c>
      <c r="F671" s="357">
        <v>120</v>
      </c>
    </row>
    <row r="672" spans="1:6">
      <c r="A672" s="355">
        <f t="shared" si="10"/>
        <v>45685</v>
      </c>
      <c r="B672" s="356">
        <v>19</v>
      </c>
      <c r="C672" s="357">
        <v>80.349999999999994</v>
      </c>
      <c r="D672" s="357">
        <v>0</v>
      </c>
      <c r="E672" s="357">
        <v>91.242999999999995</v>
      </c>
      <c r="F672" s="357">
        <v>60</v>
      </c>
    </row>
    <row r="673" spans="1:6">
      <c r="A673" s="355">
        <f t="shared" si="10"/>
        <v>45685</v>
      </c>
      <c r="B673" s="356">
        <v>20</v>
      </c>
      <c r="C673" s="357">
        <v>80.349999999999994</v>
      </c>
      <c r="D673" s="357">
        <v>0</v>
      </c>
      <c r="E673" s="357">
        <v>91.242999999999995</v>
      </c>
      <c r="F673" s="357">
        <v>0</v>
      </c>
    </row>
    <row r="674" spans="1:6">
      <c r="A674" s="355">
        <f t="shared" si="10"/>
        <v>45685</v>
      </c>
      <c r="B674" s="356">
        <v>21</v>
      </c>
      <c r="C674" s="357">
        <v>80.349999999999994</v>
      </c>
      <c r="D674" s="357">
        <v>0</v>
      </c>
      <c r="E674" s="357">
        <v>50.45</v>
      </c>
      <c r="F674" s="357">
        <v>0</v>
      </c>
    </row>
    <row r="675" spans="1:6">
      <c r="A675" s="355">
        <f t="shared" si="10"/>
        <v>45685</v>
      </c>
      <c r="B675" s="356">
        <v>22</v>
      </c>
      <c r="C675" s="357">
        <v>99.974000000000004</v>
      </c>
      <c r="D675" s="357">
        <v>0</v>
      </c>
      <c r="E675" s="357">
        <v>7</v>
      </c>
      <c r="F675" s="357">
        <v>0</v>
      </c>
    </row>
    <row r="676" spans="1:6">
      <c r="A676" s="355">
        <f t="shared" si="10"/>
        <v>45685</v>
      </c>
      <c r="B676" s="356">
        <v>23</v>
      </c>
      <c r="C676" s="357">
        <v>103.10599999999999</v>
      </c>
      <c r="D676" s="357">
        <v>0</v>
      </c>
      <c r="E676" s="357">
        <v>7</v>
      </c>
      <c r="F676" s="357">
        <v>0</v>
      </c>
    </row>
    <row r="677" spans="1:6">
      <c r="A677" s="355">
        <f t="shared" si="10"/>
        <v>45686</v>
      </c>
      <c r="B677" s="356">
        <v>0</v>
      </c>
      <c r="C677" s="357">
        <v>176.673</v>
      </c>
      <c r="D677" s="357">
        <v>0</v>
      </c>
      <c r="E677" s="357">
        <v>0</v>
      </c>
      <c r="F677" s="357">
        <v>60</v>
      </c>
    </row>
    <row r="678" spans="1:6">
      <c r="A678" s="355">
        <f t="shared" si="10"/>
        <v>45686</v>
      </c>
      <c r="B678" s="356">
        <v>1</v>
      </c>
      <c r="C678" s="357">
        <v>247.87700000000001</v>
      </c>
      <c r="D678" s="357">
        <v>0</v>
      </c>
      <c r="E678" s="357">
        <v>0</v>
      </c>
      <c r="F678" s="357">
        <v>120</v>
      </c>
    </row>
    <row r="679" spans="1:6">
      <c r="A679" s="355">
        <f t="shared" si="10"/>
        <v>45686</v>
      </c>
      <c r="B679" s="356">
        <v>2</v>
      </c>
      <c r="C679" s="357">
        <v>253.67699999999999</v>
      </c>
      <c r="D679" s="357">
        <v>0</v>
      </c>
      <c r="E679" s="357">
        <v>0</v>
      </c>
      <c r="F679" s="357">
        <v>160</v>
      </c>
    </row>
    <row r="680" spans="1:6">
      <c r="A680" s="355">
        <f t="shared" si="10"/>
        <v>45686</v>
      </c>
      <c r="B680" s="356">
        <v>3</v>
      </c>
      <c r="C680" s="357">
        <v>253.67699999999999</v>
      </c>
      <c r="D680" s="357">
        <v>0</v>
      </c>
      <c r="E680" s="357">
        <v>0</v>
      </c>
      <c r="F680" s="357">
        <v>160</v>
      </c>
    </row>
    <row r="681" spans="1:6">
      <c r="A681" s="355">
        <f t="shared" si="10"/>
        <v>45686</v>
      </c>
      <c r="B681" s="356">
        <v>4</v>
      </c>
      <c r="C681" s="357">
        <v>253.67699999999999</v>
      </c>
      <c r="D681" s="357">
        <v>0</v>
      </c>
      <c r="E681" s="357">
        <v>0</v>
      </c>
      <c r="F681" s="357">
        <v>130</v>
      </c>
    </row>
    <row r="682" spans="1:6">
      <c r="A682" s="355">
        <f t="shared" si="10"/>
        <v>45686</v>
      </c>
      <c r="B682" s="356">
        <v>5</v>
      </c>
      <c r="C682" s="357">
        <v>195.703</v>
      </c>
      <c r="D682" s="357">
        <v>0</v>
      </c>
      <c r="E682" s="357">
        <v>0</v>
      </c>
      <c r="F682" s="357">
        <v>160</v>
      </c>
    </row>
    <row r="683" spans="1:6">
      <c r="A683" s="355">
        <f t="shared" si="10"/>
        <v>45686</v>
      </c>
      <c r="B683" s="356">
        <v>6</v>
      </c>
      <c r="C683" s="357">
        <v>132.334</v>
      </c>
      <c r="D683" s="357">
        <v>0</v>
      </c>
      <c r="E683" s="357">
        <v>25</v>
      </c>
      <c r="F683" s="357">
        <v>120</v>
      </c>
    </row>
    <row r="684" spans="1:6">
      <c r="A684" s="355">
        <f t="shared" si="10"/>
        <v>45686</v>
      </c>
      <c r="B684" s="356">
        <v>7</v>
      </c>
      <c r="C684" s="357">
        <v>107.483</v>
      </c>
      <c r="D684" s="357">
        <v>0</v>
      </c>
      <c r="E684" s="357">
        <v>25</v>
      </c>
      <c r="F684" s="357">
        <v>120</v>
      </c>
    </row>
    <row r="685" spans="1:6">
      <c r="A685" s="355">
        <f t="shared" si="10"/>
        <v>45686</v>
      </c>
      <c r="B685" s="356">
        <v>8</v>
      </c>
      <c r="C685" s="357">
        <v>122.17400000000001</v>
      </c>
      <c r="D685" s="357">
        <v>0</v>
      </c>
      <c r="E685" s="357">
        <v>48.3</v>
      </c>
      <c r="F685" s="357">
        <v>140</v>
      </c>
    </row>
    <row r="686" spans="1:6">
      <c r="A686" s="355">
        <f t="shared" si="10"/>
        <v>45686</v>
      </c>
      <c r="B686" s="356">
        <v>9</v>
      </c>
      <c r="C686" s="357">
        <v>127.664</v>
      </c>
      <c r="D686" s="357">
        <v>0</v>
      </c>
      <c r="E686" s="357">
        <v>58.243000000000002</v>
      </c>
      <c r="F686" s="357">
        <v>140</v>
      </c>
    </row>
    <row r="687" spans="1:6">
      <c r="A687" s="355">
        <f t="shared" si="10"/>
        <v>45686</v>
      </c>
      <c r="B687" s="356">
        <v>10</v>
      </c>
      <c r="C687" s="357">
        <v>123.173</v>
      </c>
      <c r="D687" s="357">
        <v>0</v>
      </c>
      <c r="E687" s="357">
        <v>84.242999999999995</v>
      </c>
      <c r="F687" s="357">
        <v>200</v>
      </c>
    </row>
    <row r="688" spans="1:6">
      <c r="A688" s="355">
        <f t="shared" si="10"/>
        <v>45686</v>
      </c>
      <c r="B688" s="356">
        <v>11</v>
      </c>
      <c r="C688" s="357">
        <v>108.05500000000001</v>
      </c>
      <c r="D688" s="357">
        <v>0</v>
      </c>
      <c r="E688" s="357">
        <v>84.242999999999995</v>
      </c>
      <c r="F688" s="357">
        <v>212</v>
      </c>
    </row>
    <row r="689" spans="1:6">
      <c r="A689" s="355">
        <f t="shared" si="10"/>
        <v>45686</v>
      </c>
      <c r="B689" s="356">
        <v>12</v>
      </c>
      <c r="C689" s="357">
        <v>107.273</v>
      </c>
      <c r="D689" s="357">
        <v>0</v>
      </c>
      <c r="E689" s="357">
        <v>74.242999999999995</v>
      </c>
      <c r="F689" s="357">
        <v>217</v>
      </c>
    </row>
    <row r="690" spans="1:6">
      <c r="A690" s="355">
        <f t="shared" si="10"/>
        <v>45686</v>
      </c>
      <c r="B690" s="356">
        <v>13</v>
      </c>
      <c r="C690" s="357">
        <v>120.46599999999999</v>
      </c>
      <c r="D690" s="357">
        <v>0</v>
      </c>
      <c r="E690" s="357">
        <v>79.242999999999995</v>
      </c>
      <c r="F690" s="357">
        <v>210</v>
      </c>
    </row>
    <row r="691" spans="1:6">
      <c r="A691" s="355">
        <f t="shared" si="10"/>
        <v>45686</v>
      </c>
      <c r="B691" s="356">
        <v>14</v>
      </c>
      <c r="C691" s="357">
        <v>100.372</v>
      </c>
      <c r="D691" s="357">
        <v>0</v>
      </c>
      <c r="E691" s="357">
        <v>71.242999999999995</v>
      </c>
      <c r="F691" s="357">
        <v>180</v>
      </c>
    </row>
    <row r="692" spans="1:6">
      <c r="A692" s="355">
        <f t="shared" si="10"/>
        <v>45686</v>
      </c>
      <c r="B692" s="356">
        <v>15</v>
      </c>
      <c r="C692" s="357">
        <v>104.262</v>
      </c>
      <c r="D692" s="357">
        <v>0</v>
      </c>
      <c r="E692" s="357">
        <v>71.242999999999995</v>
      </c>
      <c r="F692" s="357">
        <v>120</v>
      </c>
    </row>
    <row r="693" spans="1:6">
      <c r="A693" s="355">
        <f t="shared" si="10"/>
        <v>45686</v>
      </c>
      <c r="B693" s="356">
        <v>16</v>
      </c>
      <c r="C693" s="357">
        <v>111.33199999999999</v>
      </c>
      <c r="D693" s="357">
        <v>0</v>
      </c>
      <c r="E693" s="357">
        <v>71.242999999999995</v>
      </c>
      <c r="F693" s="357">
        <v>120</v>
      </c>
    </row>
    <row r="694" spans="1:6">
      <c r="A694" s="355">
        <f t="shared" si="10"/>
        <v>45686</v>
      </c>
      <c r="B694" s="356">
        <v>17</v>
      </c>
      <c r="C694" s="357">
        <v>106.16200000000001</v>
      </c>
      <c r="D694" s="357">
        <v>0</v>
      </c>
      <c r="E694" s="357">
        <v>71.242999999999995</v>
      </c>
      <c r="F694" s="357">
        <v>120</v>
      </c>
    </row>
    <row r="695" spans="1:6">
      <c r="A695" s="355">
        <f t="shared" si="10"/>
        <v>45686</v>
      </c>
      <c r="B695" s="356">
        <v>18</v>
      </c>
      <c r="C695" s="357">
        <v>97.555000000000007</v>
      </c>
      <c r="D695" s="357">
        <v>0</v>
      </c>
      <c r="E695" s="357">
        <v>98.242999999999995</v>
      </c>
      <c r="F695" s="357">
        <v>120</v>
      </c>
    </row>
    <row r="696" spans="1:6">
      <c r="A696" s="355">
        <f t="shared" si="10"/>
        <v>45686</v>
      </c>
      <c r="B696" s="356">
        <v>19</v>
      </c>
      <c r="C696" s="357">
        <v>99.99</v>
      </c>
      <c r="D696" s="357">
        <v>0</v>
      </c>
      <c r="E696" s="357">
        <v>98.242999999999995</v>
      </c>
      <c r="F696" s="357">
        <v>120</v>
      </c>
    </row>
    <row r="697" spans="1:6">
      <c r="A697" s="355">
        <f t="shared" si="10"/>
        <v>45686</v>
      </c>
      <c r="B697" s="356">
        <v>20</v>
      </c>
      <c r="C697" s="357">
        <v>97.555000000000007</v>
      </c>
      <c r="D697" s="357">
        <v>0</v>
      </c>
      <c r="E697" s="357">
        <v>93.272000000000006</v>
      </c>
      <c r="F697" s="357">
        <v>120</v>
      </c>
    </row>
    <row r="698" spans="1:6">
      <c r="A698" s="355">
        <f t="shared" si="10"/>
        <v>45686</v>
      </c>
      <c r="B698" s="356">
        <v>21</v>
      </c>
      <c r="C698" s="357">
        <v>80.349999999999994</v>
      </c>
      <c r="D698" s="357">
        <v>0</v>
      </c>
      <c r="E698" s="357">
        <v>47</v>
      </c>
      <c r="F698" s="357">
        <v>120</v>
      </c>
    </row>
    <row r="699" spans="1:6">
      <c r="A699" s="355">
        <f t="shared" si="10"/>
        <v>45686</v>
      </c>
      <c r="B699" s="356">
        <v>22</v>
      </c>
      <c r="C699" s="357">
        <v>114.014</v>
      </c>
      <c r="D699" s="357">
        <v>3</v>
      </c>
      <c r="E699" s="357">
        <v>7</v>
      </c>
      <c r="F699" s="357">
        <v>120</v>
      </c>
    </row>
    <row r="700" spans="1:6">
      <c r="A700" s="355">
        <f t="shared" si="10"/>
        <v>45686</v>
      </c>
      <c r="B700" s="356">
        <v>23</v>
      </c>
      <c r="C700" s="357">
        <v>124.53</v>
      </c>
      <c r="D700" s="357">
        <v>0</v>
      </c>
      <c r="E700" s="357">
        <v>7</v>
      </c>
      <c r="F700" s="357">
        <v>90</v>
      </c>
    </row>
    <row r="701" spans="1:6">
      <c r="A701" s="355">
        <f t="shared" si="10"/>
        <v>45687</v>
      </c>
      <c r="B701" s="356">
        <v>0</v>
      </c>
      <c r="C701" s="357">
        <v>140.94999999999999</v>
      </c>
      <c r="D701" s="357">
        <v>3</v>
      </c>
      <c r="E701" s="357">
        <v>0</v>
      </c>
      <c r="F701" s="357">
        <v>120</v>
      </c>
    </row>
    <row r="702" spans="1:6">
      <c r="A702" s="355">
        <f t="shared" si="10"/>
        <v>45687</v>
      </c>
      <c r="B702" s="356">
        <v>1</v>
      </c>
      <c r="C702" s="357">
        <v>222.11799999999999</v>
      </c>
      <c r="D702" s="357">
        <v>0</v>
      </c>
      <c r="E702" s="357">
        <v>0</v>
      </c>
      <c r="F702" s="357">
        <v>120</v>
      </c>
    </row>
    <row r="703" spans="1:6">
      <c r="A703" s="355">
        <f t="shared" si="10"/>
        <v>45687</v>
      </c>
      <c r="B703" s="356">
        <v>2</v>
      </c>
      <c r="C703" s="357">
        <v>239.75700000000001</v>
      </c>
      <c r="D703" s="357">
        <v>0</v>
      </c>
      <c r="E703" s="357">
        <v>0</v>
      </c>
      <c r="F703" s="357">
        <v>120</v>
      </c>
    </row>
    <row r="704" spans="1:6">
      <c r="A704" s="355">
        <f t="shared" si="10"/>
        <v>45687</v>
      </c>
      <c r="B704" s="356">
        <v>3</v>
      </c>
      <c r="C704" s="357">
        <v>239.75700000000001</v>
      </c>
      <c r="D704" s="357">
        <v>0</v>
      </c>
      <c r="E704" s="357">
        <v>0</v>
      </c>
      <c r="F704" s="357">
        <v>120</v>
      </c>
    </row>
    <row r="705" spans="1:6">
      <c r="A705" s="355">
        <f t="shared" si="10"/>
        <v>45687</v>
      </c>
      <c r="B705" s="356">
        <v>4</v>
      </c>
      <c r="C705" s="357">
        <v>239.75700000000001</v>
      </c>
      <c r="D705" s="357">
        <v>0</v>
      </c>
      <c r="E705" s="357">
        <v>0</v>
      </c>
      <c r="F705" s="357">
        <v>180</v>
      </c>
    </row>
    <row r="706" spans="1:6">
      <c r="A706" s="355">
        <f t="shared" si="10"/>
        <v>45687</v>
      </c>
      <c r="B706" s="356">
        <v>5</v>
      </c>
      <c r="C706" s="357">
        <v>169.45699999999999</v>
      </c>
      <c r="D706" s="357">
        <v>0</v>
      </c>
      <c r="E706" s="357">
        <v>0</v>
      </c>
      <c r="F706" s="357">
        <v>120</v>
      </c>
    </row>
    <row r="707" spans="1:6">
      <c r="A707" s="355">
        <f t="shared" si="10"/>
        <v>45687</v>
      </c>
      <c r="B707" s="356">
        <v>6</v>
      </c>
      <c r="C707" s="357">
        <v>102.42400000000001</v>
      </c>
      <c r="D707" s="357">
        <v>0</v>
      </c>
      <c r="E707" s="357">
        <v>10</v>
      </c>
      <c r="F707" s="357">
        <v>120</v>
      </c>
    </row>
    <row r="708" spans="1:6">
      <c r="A708" s="355">
        <f t="shared" si="10"/>
        <v>45687</v>
      </c>
      <c r="B708" s="356">
        <v>7</v>
      </c>
      <c r="C708" s="357">
        <v>95.543999999999997</v>
      </c>
      <c r="D708" s="357">
        <v>0</v>
      </c>
      <c r="E708" s="357">
        <v>13.113</v>
      </c>
      <c r="F708" s="357">
        <v>120</v>
      </c>
    </row>
    <row r="709" spans="1:6">
      <c r="A709" s="355">
        <f t="shared" si="10"/>
        <v>45687</v>
      </c>
      <c r="B709" s="356">
        <v>8</v>
      </c>
      <c r="C709" s="357">
        <v>95.543999999999997</v>
      </c>
      <c r="D709" s="357">
        <v>0</v>
      </c>
      <c r="E709" s="357">
        <v>20.838000000000001</v>
      </c>
      <c r="F709" s="357">
        <v>139</v>
      </c>
    </row>
    <row r="710" spans="1:6">
      <c r="A710" s="355">
        <f t="shared" ref="A710:A773" si="11">IF(B710=0,A709+1,A709)</f>
        <v>45687</v>
      </c>
      <c r="B710" s="356">
        <v>9</v>
      </c>
      <c r="C710" s="357">
        <v>85.35</v>
      </c>
      <c r="D710" s="357">
        <v>0</v>
      </c>
      <c r="E710" s="357">
        <v>49.3</v>
      </c>
      <c r="F710" s="357">
        <v>139</v>
      </c>
    </row>
    <row r="711" spans="1:6">
      <c r="A711" s="355">
        <f t="shared" si="11"/>
        <v>45687</v>
      </c>
      <c r="B711" s="356">
        <v>10</v>
      </c>
      <c r="C711" s="357">
        <v>84.867999999999995</v>
      </c>
      <c r="D711" s="357">
        <v>0</v>
      </c>
      <c r="E711" s="357">
        <v>87.602000000000004</v>
      </c>
      <c r="F711" s="357">
        <v>147</v>
      </c>
    </row>
    <row r="712" spans="1:6">
      <c r="A712" s="355">
        <f t="shared" si="11"/>
        <v>45687</v>
      </c>
      <c r="B712" s="356">
        <v>11</v>
      </c>
      <c r="C712" s="357">
        <v>80.349999999999994</v>
      </c>
      <c r="D712" s="357">
        <v>0</v>
      </c>
      <c r="E712" s="357">
        <v>85.81</v>
      </c>
      <c r="F712" s="357">
        <v>139</v>
      </c>
    </row>
    <row r="713" spans="1:6">
      <c r="A713" s="355">
        <f t="shared" si="11"/>
        <v>45687</v>
      </c>
      <c r="B713" s="356">
        <v>12</v>
      </c>
      <c r="C713" s="357">
        <v>80.349999999999994</v>
      </c>
      <c r="D713" s="357">
        <v>0</v>
      </c>
      <c r="E713" s="357">
        <v>86.795000000000002</v>
      </c>
      <c r="F713" s="357">
        <v>157</v>
      </c>
    </row>
    <row r="714" spans="1:6">
      <c r="A714" s="355">
        <f t="shared" si="11"/>
        <v>45687</v>
      </c>
      <c r="B714" s="356">
        <v>13</v>
      </c>
      <c r="C714" s="357">
        <v>80.349999999999994</v>
      </c>
      <c r="D714" s="357">
        <v>0</v>
      </c>
      <c r="E714" s="357">
        <v>89.765000000000001</v>
      </c>
      <c r="F714" s="357">
        <v>217</v>
      </c>
    </row>
    <row r="715" spans="1:6">
      <c r="A715" s="355">
        <f t="shared" si="11"/>
        <v>45687</v>
      </c>
      <c r="B715" s="356">
        <v>14</v>
      </c>
      <c r="C715" s="357">
        <v>80.349999999999994</v>
      </c>
      <c r="D715" s="357">
        <v>0</v>
      </c>
      <c r="E715" s="357">
        <v>77.394999999999996</v>
      </c>
      <c r="F715" s="357">
        <v>240</v>
      </c>
    </row>
    <row r="716" spans="1:6">
      <c r="A716" s="355">
        <f t="shared" si="11"/>
        <v>45687</v>
      </c>
      <c r="B716" s="356">
        <v>15</v>
      </c>
      <c r="C716" s="357">
        <v>82.134</v>
      </c>
      <c r="D716" s="357">
        <v>0</v>
      </c>
      <c r="E716" s="357">
        <v>83.242999999999995</v>
      </c>
      <c r="F716" s="357">
        <v>180</v>
      </c>
    </row>
    <row r="717" spans="1:6">
      <c r="A717" s="355">
        <f t="shared" si="11"/>
        <v>45687</v>
      </c>
      <c r="B717" s="356">
        <v>16</v>
      </c>
      <c r="C717" s="357">
        <v>117.886</v>
      </c>
      <c r="D717" s="357">
        <v>0</v>
      </c>
      <c r="E717" s="357">
        <v>108.24299999999999</v>
      </c>
      <c r="F717" s="357">
        <v>120</v>
      </c>
    </row>
    <row r="718" spans="1:6">
      <c r="A718" s="355">
        <f t="shared" si="11"/>
        <v>45687</v>
      </c>
      <c r="B718" s="356">
        <v>17</v>
      </c>
      <c r="C718" s="357">
        <v>109.97799999999999</v>
      </c>
      <c r="D718" s="357">
        <v>0</v>
      </c>
      <c r="E718" s="357">
        <v>108.24299999999999</v>
      </c>
      <c r="F718" s="357">
        <v>120</v>
      </c>
    </row>
    <row r="719" spans="1:6">
      <c r="A719" s="355">
        <f t="shared" si="11"/>
        <v>45687</v>
      </c>
      <c r="B719" s="356">
        <v>18</v>
      </c>
      <c r="C719" s="357">
        <v>97.61</v>
      </c>
      <c r="D719" s="357">
        <v>0</v>
      </c>
      <c r="E719" s="357">
        <v>86.242999999999995</v>
      </c>
      <c r="F719" s="357">
        <v>139</v>
      </c>
    </row>
    <row r="720" spans="1:6">
      <c r="A720" s="355">
        <f t="shared" si="11"/>
        <v>45687</v>
      </c>
      <c r="B720" s="356">
        <v>19</v>
      </c>
      <c r="C720" s="357">
        <v>99.528000000000006</v>
      </c>
      <c r="D720" s="357">
        <v>0</v>
      </c>
      <c r="E720" s="357">
        <v>86.242999999999995</v>
      </c>
      <c r="F720" s="357">
        <v>120</v>
      </c>
    </row>
    <row r="721" spans="1:6">
      <c r="A721" s="355">
        <f t="shared" si="11"/>
        <v>45687</v>
      </c>
      <c r="B721" s="356">
        <v>20</v>
      </c>
      <c r="C721" s="357">
        <v>99.528000000000006</v>
      </c>
      <c r="D721" s="357">
        <v>0</v>
      </c>
      <c r="E721" s="357">
        <v>86.242999999999995</v>
      </c>
      <c r="F721" s="357">
        <v>120</v>
      </c>
    </row>
    <row r="722" spans="1:6">
      <c r="A722" s="355">
        <f t="shared" si="11"/>
        <v>45687</v>
      </c>
      <c r="B722" s="356">
        <v>21</v>
      </c>
      <c r="C722" s="357">
        <v>80.349999999999994</v>
      </c>
      <c r="D722" s="357">
        <v>0</v>
      </c>
      <c r="E722" s="357">
        <v>42.115000000000002</v>
      </c>
      <c r="F722" s="357">
        <v>120</v>
      </c>
    </row>
    <row r="723" spans="1:6">
      <c r="A723" s="355">
        <f t="shared" si="11"/>
        <v>45687</v>
      </c>
      <c r="B723" s="356">
        <v>22</v>
      </c>
      <c r="C723" s="357">
        <v>100.121</v>
      </c>
      <c r="D723" s="357">
        <v>3</v>
      </c>
      <c r="E723" s="357">
        <v>0</v>
      </c>
      <c r="F723" s="357">
        <v>120</v>
      </c>
    </row>
    <row r="724" spans="1:6">
      <c r="A724" s="355">
        <f t="shared" si="11"/>
        <v>45687</v>
      </c>
      <c r="B724" s="356">
        <v>23</v>
      </c>
      <c r="C724" s="357">
        <v>103.254</v>
      </c>
      <c r="D724" s="357">
        <v>0</v>
      </c>
      <c r="E724" s="357">
        <v>0</v>
      </c>
      <c r="F724" s="357">
        <v>120</v>
      </c>
    </row>
    <row r="725" spans="1:6">
      <c r="A725" s="355">
        <f t="shared" si="11"/>
        <v>45688</v>
      </c>
      <c r="B725" s="356">
        <v>0</v>
      </c>
      <c r="C725" s="357">
        <v>139.29499999999999</v>
      </c>
      <c r="D725" s="357">
        <v>0</v>
      </c>
      <c r="E725" s="357">
        <v>0</v>
      </c>
      <c r="F725" s="357">
        <v>120</v>
      </c>
    </row>
    <row r="726" spans="1:6">
      <c r="A726" s="355">
        <f t="shared" si="11"/>
        <v>45688</v>
      </c>
      <c r="B726" s="356">
        <v>1</v>
      </c>
      <c r="C726" s="357">
        <v>214.33799999999999</v>
      </c>
      <c r="D726" s="357">
        <v>0</v>
      </c>
      <c r="E726" s="357">
        <v>0</v>
      </c>
      <c r="F726" s="357">
        <v>120</v>
      </c>
    </row>
    <row r="727" spans="1:6">
      <c r="A727" s="355">
        <f t="shared" si="11"/>
        <v>45688</v>
      </c>
      <c r="B727" s="356">
        <v>2</v>
      </c>
      <c r="C727" s="357">
        <v>214.33799999999999</v>
      </c>
      <c r="D727" s="357">
        <v>0</v>
      </c>
      <c r="E727" s="357">
        <v>0</v>
      </c>
      <c r="F727" s="357">
        <v>120</v>
      </c>
    </row>
    <row r="728" spans="1:6">
      <c r="A728" s="355">
        <f t="shared" si="11"/>
        <v>45688</v>
      </c>
      <c r="B728" s="356">
        <v>3</v>
      </c>
      <c r="C728" s="357">
        <v>214.33799999999999</v>
      </c>
      <c r="D728" s="357">
        <v>0</v>
      </c>
      <c r="E728" s="357">
        <v>0</v>
      </c>
      <c r="F728" s="357">
        <v>120</v>
      </c>
    </row>
    <row r="729" spans="1:6">
      <c r="A729" s="355">
        <f t="shared" si="11"/>
        <v>45688</v>
      </c>
      <c r="B729" s="356">
        <v>4</v>
      </c>
      <c r="C729" s="357">
        <v>214.33799999999999</v>
      </c>
      <c r="D729" s="357">
        <v>0</v>
      </c>
      <c r="E729" s="357">
        <v>0</v>
      </c>
      <c r="F729" s="357">
        <v>120</v>
      </c>
    </row>
    <row r="730" spans="1:6">
      <c r="A730" s="355">
        <f t="shared" si="11"/>
        <v>45688</v>
      </c>
      <c r="B730" s="356">
        <v>5</v>
      </c>
      <c r="C730" s="357">
        <v>166.24799999999999</v>
      </c>
      <c r="D730" s="357">
        <v>0</v>
      </c>
      <c r="E730" s="357">
        <v>0</v>
      </c>
      <c r="F730" s="357">
        <v>120</v>
      </c>
    </row>
    <row r="731" spans="1:6">
      <c r="A731" s="355">
        <f t="shared" si="11"/>
        <v>45688</v>
      </c>
      <c r="B731" s="356">
        <v>6</v>
      </c>
      <c r="C731" s="357">
        <v>99.662000000000006</v>
      </c>
      <c r="D731" s="357">
        <v>0</v>
      </c>
      <c r="E731" s="357">
        <v>50</v>
      </c>
      <c r="F731" s="357">
        <v>120</v>
      </c>
    </row>
    <row r="732" spans="1:6">
      <c r="A732" s="355">
        <f t="shared" si="11"/>
        <v>45688</v>
      </c>
      <c r="B732" s="356">
        <v>7</v>
      </c>
      <c r="C732" s="357">
        <v>92.837999999999994</v>
      </c>
      <c r="D732" s="357">
        <v>2</v>
      </c>
      <c r="E732" s="357">
        <v>45</v>
      </c>
      <c r="F732" s="357">
        <v>120</v>
      </c>
    </row>
    <row r="733" spans="1:6">
      <c r="A733" s="355">
        <f t="shared" si="11"/>
        <v>45688</v>
      </c>
      <c r="B733" s="356">
        <v>8</v>
      </c>
      <c r="C733" s="357">
        <v>90.343999999999994</v>
      </c>
      <c r="D733" s="357">
        <v>0</v>
      </c>
      <c r="E733" s="357">
        <v>80.242999999999995</v>
      </c>
      <c r="F733" s="357">
        <v>120</v>
      </c>
    </row>
    <row r="734" spans="1:6">
      <c r="A734" s="355">
        <f t="shared" si="11"/>
        <v>45688</v>
      </c>
      <c r="B734" s="356">
        <v>9</v>
      </c>
      <c r="C734" s="357">
        <v>82.134</v>
      </c>
      <c r="D734" s="357">
        <v>3</v>
      </c>
      <c r="E734" s="357">
        <v>126.24299999999999</v>
      </c>
      <c r="F734" s="357">
        <v>120</v>
      </c>
    </row>
    <row r="735" spans="1:6">
      <c r="A735" s="355">
        <f t="shared" si="11"/>
        <v>45688</v>
      </c>
      <c r="B735" s="356">
        <v>10</v>
      </c>
      <c r="C735" s="357">
        <v>82.134</v>
      </c>
      <c r="D735" s="357">
        <v>0</v>
      </c>
      <c r="E735" s="357">
        <v>125.015</v>
      </c>
      <c r="F735" s="357">
        <v>157</v>
      </c>
    </row>
    <row r="736" spans="1:6">
      <c r="A736" s="355">
        <f t="shared" si="11"/>
        <v>45688</v>
      </c>
      <c r="B736" s="356">
        <v>11</v>
      </c>
      <c r="C736" s="357">
        <v>110.35</v>
      </c>
      <c r="D736" s="357">
        <v>0</v>
      </c>
      <c r="E736" s="357">
        <v>134.24299999999999</v>
      </c>
      <c r="F736" s="357">
        <v>120</v>
      </c>
    </row>
    <row r="737" spans="1:6">
      <c r="A737" s="355">
        <f t="shared" si="11"/>
        <v>45688</v>
      </c>
      <c r="B737" s="356">
        <v>12</v>
      </c>
      <c r="C737" s="357">
        <v>97.381</v>
      </c>
      <c r="D737" s="357">
        <v>0</v>
      </c>
      <c r="E737" s="357">
        <v>122.24299999999999</v>
      </c>
      <c r="F737" s="357">
        <v>179</v>
      </c>
    </row>
    <row r="738" spans="1:6">
      <c r="A738" s="355">
        <f t="shared" si="11"/>
        <v>45688</v>
      </c>
      <c r="B738" s="356">
        <v>13</v>
      </c>
      <c r="C738" s="357">
        <v>107.03400000000001</v>
      </c>
      <c r="D738" s="357">
        <v>0</v>
      </c>
      <c r="E738" s="357">
        <v>122.24299999999999</v>
      </c>
      <c r="F738" s="357">
        <v>239</v>
      </c>
    </row>
    <row r="739" spans="1:6">
      <c r="A739" s="355">
        <f t="shared" si="11"/>
        <v>45688</v>
      </c>
      <c r="B739" s="356">
        <v>14</v>
      </c>
      <c r="C739" s="357">
        <v>98.418999999999997</v>
      </c>
      <c r="D739" s="357">
        <v>0</v>
      </c>
      <c r="E739" s="357">
        <v>106.24299999999999</v>
      </c>
      <c r="F739" s="357">
        <v>204</v>
      </c>
    </row>
    <row r="740" spans="1:6">
      <c r="A740" s="355">
        <f t="shared" si="11"/>
        <v>45688</v>
      </c>
      <c r="B740" s="356">
        <v>15</v>
      </c>
      <c r="C740" s="357">
        <v>112.134</v>
      </c>
      <c r="D740" s="357">
        <v>0</v>
      </c>
      <c r="E740" s="357">
        <v>111.24299999999999</v>
      </c>
      <c r="F740" s="357">
        <v>180</v>
      </c>
    </row>
    <row r="741" spans="1:6">
      <c r="A741" s="355">
        <f t="shared" si="11"/>
        <v>45688</v>
      </c>
      <c r="B741" s="356">
        <v>16</v>
      </c>
      <c r="C741" s="357">
        <v>133.91200000000001</v>
      </c>
      <c r="D741" s="357">
        <v>0</v>
      </c>
      <c r="E741" s="357">
        <v>110.501</v>
      </c>
      <c r="F741" s="357">
        <v>120</v>
      </c>
    </row>
    <row r="742" spans="1:6">
      <c r="A742" s="355">
        <f t="shared" si="11"/>
        <v>45688</v>
      </c>
      <c r="B742" s="356">
        <v>17</v>
      </c>
      <c r="C742" s="357">
        <v>109.599</v>
      </c>
      <c r="D742" s="357">
        <v>0</v>
      </c>
      <c r="E742" s="357">
        <v>110.501</v>
      </c>
      <c r="F742" s="357">
        <v>120</v>
      </c>
    </row>
    <row r="743" spans="1:6">
      <c r="A743" s="355">
        <f t="shared" si="11"/>
        <v>45688</v>
      </c>
      <c r="B743" s="356">
        <v>18</v>
      </c>
      <c r="C743" s="357">
        <v>99.528000000000006</v>
      </c>
      <c r="D743" s="357">
        <v>0</v>
      </c>
      <c r="E743" s="357">
        <v>103.24299999999999</v>
      </c>
      <c r="F743" s="357">
        <v>120</v>
      </c>
    </row>
    <row r="744" spans="1:6">
      <c r="A744" s="355">
        <f t="shared" si="11"/>
        <v>45688</v>
      </c>
      <c r="B744" s="356">
        <v>19</v>
      </c>
      <c r="C744" s="357">
        <v>100.423</v>
      </c>
      <c r="D744" s="357">
        <v>0</v>
      </c>
      <c r="E744" s="357">
        <v>103.24299999999999</v>
      </c>
      <c r="F744" s="357">
        <v>120</v>
      </c>
    </row>
    <row r="745" spans="1:6">
      <c r="A745" s="355">
        <f t="shared" si="11"/>
        <v>45688</v>
      </c>
      <c r="B745" s="356">
        <v>20</v>
      </c>
      <c r="C745" s="357">
        <v>100.97799999999999</v>
      </c>
      <c r="D745" s="357">
        <v>0</v>
      </c>
      <c r="E745" s="357">
        <v>103.24299999999999</v>
      </c>
      <c r="F745" s="357">
        <v>137</v>
      </c>
    </row>
    <row r="746" spans="1:6">
      <c r="A746" s="355">
        <f t="shared" si="11"/>
        <v>45688</v>
      </c>
      <c r="B746" s="356">
        <v>21</v>
      </c>
      <c r="C746" s="357">
        <v>80.349999999999994</v>
      </c>
      <c r="D746" s="357">
        <v>0</v>
      </c>
      <c r="E746" s="357">
        <v>88.3</v>
      </c>
      <c r="F746" s="357">
        <v>120</v>
      </c>
    </row>
    <row r="747" spans="1:6">
      <c r="A747" s="355">
        <f t="shared" si="11"/>
        <v>45688</v>
      </c>
      <c r="B747" s="356">
        <v>22</v>
      </c>
      <c r="C747" s="357">
        <v>93.757999999999996</v>
      </c>
      <c r="D747" s="357">
        <v>3</v>
      </c>
      <c r="E747" s="357">
        <v>20.3</v>
      </c>
      <c r="F747" s="357">
        <v>120</v>
      </c>
    </row>
    <row r="748" spans="1:6">
      <c r="A748" s="355">
        <f t="shared" si="11"/>
        <v>45688</v>
      </c>
      <c r="B748" s="356">
        <v>23</v>
      </c>
      <c r="C748" s="357">
        <v>112.797</v>
      </c>
      <c r="D748" s="357">
        <v>0</v>
      </c>
      <c r="E748" s="357">
        <v>20.3</v>
      </c>
      <c r="F748" s="357">
        <v>120</v>
      </c>
    </row>
    <row r="749" spans="1:6">
      <c r="A749" s="355">
        <f t="shared" si="11"/>
        <v>45689</v>
      </c>
      <c r="B749" s="356">
        <v>0</v>
      </c>
      <c r="C749" s="357">
        <v>159.19399999999999</v>
      </c>
      <c r="D749" s="357">
        <v>0</v>
      </c>
      <c r="E749" s="357">
        <v>0</v>
      </c>
      <c r="F749" s="357">
        <v>60</v>
      </c>
    </row>
    <row r="750" spans="1:6">
      <c r="A750" s="355">
        <f t="shared" si="11"/>
        <v>45689</v>
      </c>
      <c r="B750" s="356">
        <v>1</v>
      </c>
      <c r="C750" s="357">
        <v>177.81299999999999</v>
      </c>
      <c r="D750" s="357">
        <v>0</v>
      </c>
      <c r="E750" s="357">
        <v>0</v>
      </c>
      <c r="F750" s="357">
        <v>40</v>
      </c>
    </row>
    <row r="751" spans="1:6">
      <c r="A751" s="355">
        <f t="shared" si="11"/>
        <v>45689</v>
      </c>
      <c r="B751" s="356">
        <v>2</v>
      </c>
      <c r="C751" s="357">
        <v>177.81299999999999</v>
      </c>
      <c r="D751" s="357">
        <v>0</v>
      </c>
      <c r="E751" s="357">
        <v>0</v>
      </c>
      <c r="F751" s="357">
        <v>87</v>
      </c>
    </row>
    <row r="752" spans="1:6">
      <c r="A752" s="355">
        <f t="shared" si="11"/>
        <v>45689</v>
      </c>
      <c r="B752" s="356">
        <v>3</v>
      </c>
      <c r="C752" s="357">
        <v>177.81299999999999</v>
      </c>
      <c r="D752" s="357">
        <v>0</v>
      </c>
      <c r="E752" s="357">
        <v>0</v>
      </c>
      <c r="F752" s="357">
        <v>100</v>
      </c>
    </row>
    <row r="753" spans="1:6">
      <c r="A753" s="355">
        <f t="shared" si="11"/>
        <v>45689</v>
      </c>
      <c r="B753" s="356">
        <v>4</v>
      </c>
      <c r="C753" s="357">
        <v>179.71299999999999</v>
      </c>
      <c r="D753" s="357">
        <v>0</v>
      </c>
      <c r="E753" s="357">
        <v>0</v>
      </c>
      <c r="F753" s="357">
        <v>100</v>
      </c>
    </row>
    <row r="754" spans="1:6">
      <c r="A754" s="355">
        <f t="shared" si="11"/>
        <v>45689</v>
      </c>
      <c r="B754" s="356">
        <v>5</v>
      </c>
      <c r="C754" s="357">
        <v>178.26499999999999</v>
      </c>
      <c r="D754" s="357">
        <v>0</v>
      </c>
      <c r="E754" s="357">
        <v>0</v>
      </c>
      <c r="F754" s="357">
        <v>121</v>
      </c>
    </row>
    <row r="755" spans="1:6">
      <c r="A755" s="355">
        <f t="shared" si="11"/>
        <v>45689</v>
      </c>
      <c r="B755" s="356">
        <v>6</v>
      </c>
      <c r="C755" s="357">
        <v>137.80799999999999</v>
      </c>
      <c r="D755" s="357">
        <v>0</v>
      </c>
      <c r="E755" s="357">
        <v>15</v>
      </c>
      <c r="F755" s="357">
        <v>132</v>
      </c>
    </row>
    <row r="756" spans="1:6">
      <c r="A756" s="355">
        <f t="shared" si="11"/>
        <v>45689</v>
      </c>
      <c r="B756" s="356">
        <v>7</v>
      </c>
      <c r="C756" s="357">
        <v>89.941999999999993</v>
      </c>
      <c r="D756" s="357">
        <v>0</v>
      </c>
      <c r="E756" s="357">
        <v>15</v>
      </c>
      <c r="F756" s="357">
        <v>120</v>
      </c>
    </row>
    <row r="757" spans="1:6">
      <c r="A757" s="355">
        <f t="shared" si="11"/>
        <v>45689</v>
      </c>
      <c r="B757" s="356">
        <v>8</v>
      </c>
      <c r="C757" s="357">
        <v>78.19</v>
      </c>
      <c r="D757" s="357">
        <v>0</v>
      </c>
      <c r="E757" s="357">
        <v>32</v>
      </c>
      <c r="F757" s="357">
        <v>120</v>
      </c>
    </row>
    <row r="758" spans="1:6">
      <c r="A758" s="355">
        <f t="shared" si="11"/>
        <v>45689</v>
      </c>
      <c r="B758" s="356">
        <v>9</v>
      </c>
      <c r="C758" s="357">
        <v>78.19</v>
      </c>
      <c r="D758" s="357">
        <v>0</v>
      </c>
      <c r="E758" s="357">
        <v>40</v>
      </c>
      <c r="F758" s="357">
        <v>120</v>
      </c>
    </row>
    <row r="759" spans="1:6">
      <c r="A759" s="355">
        <f t="shared" si="11"/>
        <v>45689</v>
      </c>
      <c r="B759" s="356">
        <v>10</v>
      </c>
      <c r="C759" s="357">
        <v>79.037000000000006</v>
      </c>
      <c r="D759" s="357">
        <v>0</v>
      </c>
      <c r="E759" s="357">
        <v>59</v>
      </c>
      <c r="F759" s="357">
        <v>180</v>
      </c>
    </row>
    <row r="760" spans="1:6">
      <c r="A760" s="355">
        <f t="shared" si="11"/>
        <v>45689</v>
      </c>
      <c r="B760" s="356">
        <v>11</v>
      </c>
      <c r="C760" s="357">
        <v>79.763000000000005</v>
      </c>
      <c r="D760" s="357">
        <v>0</v>
      </c>
      <c r="E760" s="357">
        <v>68.944000000000003</v>
      </c>
      <c r="F760" s="357">
        <v>240</v>
      </c>
    </row>
    <row r="761" spans="1:6">
      <c r="A761" s="355">
        <f t="shared" si="11"/>
        <v>45689</v>
      </c>
      <c r="B761" s="356">
        <v>12</v>
      </c>
      <c r="C761" s="357">
        <v>85.411000000000001</v>
      </c>
      <c r="D761" s="357">
        <v>0</v>
      </c>
      <c r="E761" s="357">
        <v>75.742000000000004</v>
      </c>
      <c r="F761" s="357">
        <v>240</v>
      </c>
    </row>
    <row r="762" spans="1:6">
      <c r="A762" s="355">
        <f t="shared" si="11"/>
        <v>45689</v>
      </c>
      <c r="B762" s="356">
        <v>13</v>
      </c>
      <c r="C762" s="357">
        <v>95.385000000000005</v>
      </c>
      <c r="D762" s="357">
        <v>0</v>
      </c>
      <c r="E762" s="357">
        <v>85.79</v>
      </c>
      <c r="F762" s="357">
        <v>240</v>
      </c>
    </row>
    <row r="763" spans="1:6">
      <c r="A763" s="355">
        <f t="shared" si="11"/>
        <v>45689</v>
      </c>
      <c r="B763" s="356">
        <v>14</v>
      </c>
      <c r="C763" s="357">
        <v>87.323999999999998</v>
      </c>
      <c r="D763" s="357">
        <v>0</v>
      </c>
      <c r="E763" s="357">
        <v>77.578999999999994</v>
      </c>
      <c r="F763" s="357">
        <v>240</v>
      </c>
    </row>
    <row r="764" spans="1:6">
      <c r="A764" s="355">
        <f t="shared" si="11"/>
        <v>45689</v>
      </c>
      <c r="B764" s="356">
        <v>15</v>
      </c>
      <c r="C764" s="357">
        <v>140.93299999999999</v>
      </c>
      <c r="D764" s="357">
        <v>0</v>
      </c>
      <c r="E764" s="357">
        <v>72.902000000000001</v>
      </c>
      <c r="F764" s="357">
        <v>240</v>
      </c>
    </row>
    <row r="765" spans="1:6">
      <c r="A765" s="355">
        <f t="shared" si="11"/>
        <v>45689</v>
      </c>
      <c r="B765" s="356">
        <v>16</v>
      </c>
      <c r="C765" s="357">
        <v>140.93299999999999</v>
      </c>
      <c r="D765" s="357">
        <v>0</v>
      </c>
      <c r="E765" s="357">
        <v>80.224999999999994</v>
      </c>
      <c r="F765" s="357">
        <v>220</v>
      </c>
    </row>
    <row r="766" spans="1:6">
      <c r="A766" s="355">
        <f t="shared" si="11"/>
        <v>45689</v>
      </c>
      <c r="B766" s="356">
        <v>17</v>
      </c>
      <c r="C766" s="357">
        <v>102.708</v>
      </c>
      <c r="D766" s="357">
        <v>0</v>
      </c>
      <c r="E766" s="357">
        <v>69.944000000000003</v>
      </c>
      <c r="F766" s="357">
        <v>160</v>
      </c>
    </row>
    <row r="767" spans="1:6">
      <c r="A767" s="355">
        <f t="shared" si="11"/>
        <v>45689</v>
      </c>
      <c r="B767" s="356">
        <v>18</v>
      </c>
      <c r="C767" s="357">
        <v>82.04</v>
      </c>
      <c r="D767" s="357">
        <v>0</v>
      </c>
      <c r="E767" s="357">
        <v>66.302000000000007</v>
      </c>
      <c r="F767" s="357">
        <v>220</v>
      </c>
    </row>
    <row r="768" spans="1:6">
      <c r="A768" s="355">
        <f t="shared" si="11"/>
        <v>45689</v>
      </c>
      <c r="B768" s="356">
        <v>19</v>
      </c>
      <c r="C768" s="357">
        <v>82.04</v>
      </c>
      <c r="D768" s="357">
        <v>0</v>
      </c>
      <c r="E768" s="357">
        <v>65.968000000000004</v>
      </c>
      <c r="F768" s="357">
        <v>240</v>
      </c>
    </row>
    <row r="769" spans="1:6">
      <c r="A769" s="355">
        <f t="shared" si="11"/>
        <v>45689</v>
      </c>
      <c r="B769" s="356">
        <v>20</v>
      </c>
      <c r="C769" s="357">
        <v>82.04</v>
      </c>
      <c r="D769" s="357">
        <v>0</v>
      </c>
      <c r="E769" s="357">
        <v>50</v>
      </c>
      <c r="F769" s="357">
        <v>229</v>
      </c>
    </row>
    <row r="770" spans="1:6">
      <c r="A770" s="355">
        <f t="shared" si="11"/>
        <v>45689</v>
      </c>
      <c r="B770" s="356">
        <v>21</v>
      </c>
      <c r="C770" s="357">
        <v>78.19</v>
      </c>
      <c r="D770" s="357">
        <v>0</v>
      </c>
      <c r="E770" s="357">
        <v>50</v>
      </c>
      <c r="F770" s="357">
        <v>169</v>
      </c>
    </row>
    <row r="771" spans="1:6">
      <c r="A771" s="355">
        <f t="shared" si="11"/>
        <v>45689</v>
      </c>
      <c r="B771" s="356">
        <v>22</v>
      </c>
      <c r="C771" s="357">
        <v>102.651</v>
      </c>
      <c r="D771" s="357">
        <v>0</v>
      </c>
      <c r="E771" s="357">
        <v>26</v>
      </c>
      <c r="F771" s="357">
        <v>120</v>
      </c>
    </row>
    <row r="772" spans="1:6">
      <c r="A772" s="355">
        <f t="shared" si="11"/>
        <v>45689</v>
      </c>
      <c r="B772" s="356">
        <v>23</v>
      </c>
      <c r="C772" s="357">
        <v>99.078000000000003</v>
      </c>
      <c r="D772" s="357">
        <v>0</v>
      </c>
      <c r="E772" s="357">
        <v>24.661999999999999</v>
      </c>
      <c r="F772" s="357">
        <v>180</v>
      </c>
    </row>
    <row r="773" spans="1:6">
      <c r="A773" s="355">
        <f t="shared" si="11"/>
        <v>45690</v>
      </c>
      <c r="B773" s="356">
        <v>0</v>
      </c>
      <c r="C773" s="357">
        <v>101.51300000000001</v>
      </c>
      <c r="D773" s="357">
        <v>0</v>
      </c>
      <c r="E773" s="357">
        <v>0</v>
      </c>
      <c r="F773" s="357">
        <v>90</v>
      </c>
    </row>
    <row r="774" spans="1:6">
      <c r="A774" s="355">
        <f t="shared" ref="A774:A837" si="12">IF(B774=0,A773+1,A773)</f>
        <v>45690</v>
      </c>
      <c r="B774" s="356">
        <v>1</v>
      </c>
      <c r="C774" s="357">
        <v>147.887</v>
      </c>
      <c r="D774" s="357">
        <v>0</v>
      </c>
      <c r="E774" s="357">
        <v>0</v>
      </c>
      <c r="F774" s="357">
        <v>135</v>
      </c>
    </row>
    <row r="775" spans="1:6">
      <c r="A775" s="355">
        <f t="shared" si="12"/>
        <v>45690</v>
      </c>
      <c r="B775" s="356">
        <v>2</v>
      </c>
      <c r="C775" s="357">
        <v>124.253</v>
      </c>
      <c r="D775" s="357">
        <v>0</v>
      </c>
      <c r="E775" s="357">
        <v>0</v>
      </c>
      <c r="F775" s="357">
        <v>115</v>
      </c>
    </row>
    <row r="776" spans="1:6">
      <c r="A776" s="355">
        <f t="shared" si="12"/>
        <v>45690</v>
      </c>
      <c r="B776" s="356">
        <v>3</v>
      </c>
      <c r="C776" s="357">
        <v>116.142</v>
      </c>
      <c r="D776" s="357">
        <v>0</v>
      </c>
      <c r="E776" s="357">
        <v>0</v>
      </c>
      <c r="F776" s="357">
        <v>115</v>
      </c>
    </row>
    <row r="777" spans="1:6">
      <c r="A777" s="355">
        <f t="shared" si="12"/>
        <v>45690</v>
      </c>
      <c r="B777" s="356">
        <v>4</v>
      </c>
      <c r="C777" s="357">
        <v>124.253</v>
      </c>
      <c r="D777" s="357">
        <v>0</v>
      </c>
      <c r="E777" s="357">
        <v>0</v>
      </c>
      <c r="F777" s="357">
        <v>115</v>
      </c>
    </row>
    <row r="778" spans="1:6">
      <c r="A778" s="355">
        <f t="shared" si="12"/>
        <v>45690</v>
      </c>
      <c r="B778" s="356">
        <v>5</v>
      </c>
      <c r="C778" s="357">
        <v>95.936000000000007</v>
      </c>
      <c r="D778" s="357">
        <v>0</v>
      </c>
      <c r="E778" s="357">
        <v>0</v>
      </c>
      <c r="F778" s="357">
        <v>130</v>
      </c>
    </row>
    <row r="779" spans="1:6">
      <c r="A779" s="355">
        <f t="shared" si="12"/>
        <v>45690</v>
      </c>
      <c r="B779" s="356">
        <v>6</v>
      </c>
      <c r="C779" s="357">
        <v>68.230999999999995</v>
      </c>
      <c r="D779" s="357">
        <v>0</v>
      </c>
      <c r="E779" s="357">
        <v>50</v>
      </c>
      <c r="F779" s="357">
        <v>130</v>
      </c>
    </row>
    <row r="780" spans="1:6">
      <c r="A780" s="355">
        <f t="shared" si="12"/>
        <v>45690</v>
      </c>
      <c r="B780" s="356">
        <v>7</v>
      </c>
      <c r="C780" s="357">
        <v>78.19</v>
      </c>
      <c r="D780" s="357">
        <v>0</v>
      </c>
      <c r="E780" s="357">
        <v>53.231999999999999</v>
      </c>
      <c r="F780" s="357">
        <v>130</v>
      </c>
    </row>
    <row r="781" spans="1:6">
      <c r="A781" s="355">
        <f t="shared" si="12"/>
        <v>45690</v>
      </c>
      <c r="B781" s="356">
        <v>8</v>
      </c>
      <c r="C781" s="357">
        <v>78.19</v>
      </c>
      <c r="D781" s="357">
        <v>0</v>
      </c>
      <c r="E781" s="357">
        <v>68</v>
      </c>
      <c r="F781" s="357">
        <v>170</v>
      </c>
    </row>
    <row r="782" spans="1:6">
      <c r="A782" s="355">
        <f t="shared" si="12"/>
        <v>45690</v>
      </c>
      <c r="B782" s="356">
        <v>9</v>
      </c>
      <c r="C782" s="357">
        <v>78.19</v>
      </c>
      <c r="D782" s="357">
        <v>0</v>
      </c>
      <c r="E782" s="357">
        <v>52.08</v>
      </c>
      <c r="F782" s="357">
        <v>170</v>
      </c>
    </row>
    <row r="783" spans="1:6">
      <c r="A783" s="355">
        <f t="shared" si="12"/>
        <v>45690</v>
      </c>
      <c r="B783" s="356">
        <v>10</v>
      </c>
      <c r="C783" s="357">
        <v>78.19</v>
      </c>
      <c r="D783" s="357">
        <v>0</v>
      </c>
      <c r="E783" s="357">
        <v>78</v>
      </c>
      <c r="F783" s="357">
        <v>170</v>
      </c>
    </row>
    <row r="784" spans="1:6">
      <c r="A784" s="355">
        <f t="shared" si="12"/>
        <v>45690</v>
      </c>
      <c r="B784" s="356">
        <v>11</v>
      </c>
      <c r="C784" s="357">
        <v>78.19</v>
      </c>
      <c r="D784" s="357">
        <v>0</v>
      </c>
      <c r="E784" s="357">
        <v>78</v>
      </c>
      <c r="F784" s="357">
        <v>170</v>
      </c>
    </row>
    <row r="785" spans="1:6">
      <c r="A785" s="355">
        <f t="shared" si="12"/>
        <v>45690</v>
      </c>
      <c r="B785" s="356">
        <v>12</v>
      </c>
      <c r="C785" s="357">
        <v>78.19</v>
      </c>
      <c r="D785" s="357">
        <v>0</v>
      </c>
      <c r="E785" s="357">
        <v>75.5</v>
      </c>
      <c r="F785" s="357">
        <v>170</v>
      </c>
    </row>
    <row r="786" spans="1:6">
      <c r="A786" s="355">
        <f t="shared" si="12"/>
        <v>45690</v>
      </c>
      <c r="B786" s="356">
        <v>13</v>
      </c>
      <c r="C786" s="357">
        <v>78.19</v>
      </c>
      <c r="D786" s="357">
        <v>0</v>
      </c>
      <c r="E786" s="357">
        <v>75.5</v>
      </c>
      <c r="F786" s="357">
        <v>170</v>
      </c>
    </row>
    <row r="787" spans="1:6">
      <c r="A787" s="355">
        <f t="shared" si="12"/>
        <v>45690</v>
      </c>
      <c r="B787" s="356">
        <v>14</v>
      </c>
      <c r="C787" s="357">
        <v>78.19</v>
      </c>
      <c r="D787" s="357">
        <v>0</v>
      </c>
      <c r="E787" s="357">
        <v>89.971999999999994</v>
      </c>
      <c r="F787" s="357">
        <v>170</v>
      </c>
    </row>
    <row r="788" spans="1:6">
      <c r="A788" s="355">
        <f t="shared" si="12"/>
        <v>45690</v>
      </c>
      <c r="B788" s="356">
        <v>15</v>
      </c>
      <c r="C788" s="357">
        <v>83.594999999999999</v>
      </c>
      <c r="D788" s="357">
        <v>0</v>
      </c>
      <c r="E788" s="357">
        <v>83.801000000000002</v>
      </c>
      <c r="F788" s="357">
        <v>170</v>
      </c>
    </row>
    <row r="789" spans="1:6">
      <c r="A789" s="355">
        <f t="shared" si="12"/>
        <v>45690</v>
      </c>
      <c r="B789" s="356">
        <v>16</v>
      </c>
      <c r="C789" s="357">
        <v>88.991</v>
      </c>
      <c r="D789" s="357">
        <v>0</v>
      </c>
      <c r="E789" s="357">
        <v>57.183999999999997</v>
      </c>
      <c r="F789" s="357">
        <v>205</v>
      </c>
    </row>
    <row r="790" spans="1:6">
      <c r="A790" s="355">
        <f t="shared" si="12"/>
        <v>45690</v>
      </c>
      <c r="B790" s="356">
        <v>17</v>
      </c>
      <c r="C790" s="357">
        <v>98.745999999999995</v>
      </c>
      <c r="D790" s="357">
        <v>0</v>
      </c>
      <c r="E790" s="357">
        <v>76.855999999999995</v>
      </c>
      <c r="F790" s="357">
        <v>240</v>
      </c>
    </row>
    <row r="791" spans="1:6">
      <c r="A791" s="355">
        <f t="shared" si="12"/>
        <v>45690</v>
      </c>
      <c r="B791" s="356">
        <v>18</v>
      </c>
      <c r="C791" s="357">
        <v>82.741</v>
      </c>
      <c r="D791" s="357">
        <v>0</v>
      </c>
      <c r="E791" s="357">
        <v>73.242999999999995</v>
      </c>
      <c r="F791" s="357">
        <v>240</v>
      </c>
    </row>
    <row r="792" spans="1:6">
      <c r="A792" s="355">
        <f t="shared" si="12"/>
        <v>45690</v>
      </c>
      <c r="B792" s="356">
        <v>19</v>
      </c>
      <c r="C792" s="357">
        <v>80.346999999999994</v>
      </c>
      <c r="D792" s="357">
        <v>0</v>
      </c>
      <c r="E792" s="357">
        <v>73.242999999999995</v>
      </c>
      <c r="F792" s="357">
        <v>240</v>
      </c>
    </row>
    <row r="793" spans="1:6">
      <c r="A793" s="355">
        <f t="shared" si="12"/>
        <v>45690</v>
      </c>
      <c r="B793" s="356">
        <v>20</v>
      </c>
      <c r="C793" s="357">
        <v>80.346999999999994</v>
      </c>
      <c r="D793" s="357">
        <v>0</v>
      </c>
      <c r="E793" s="357">
        <v>73.242999999999995</v>
      </c>
      <c r="F793" s="357">
        <v>240</v>
      </c>
    </row>
    <row r="794" spans="1:6">
      <c r="A794" s="355">
        <f t="shared" si="12"/>
        <v>45690</v>
      </c>
      <c r="B794" s="356">
        <v>21</v>
      </c>
      <c r="C794" s="357">
        <v>80.346999999999994</v>
      </c>
      <c r="D794" s="357">
        <v>0</v>
      </c>
      <c r="E794" s="357">
        <v>82.299000000000007</v>
      </c>
      <c r="F794" s="357">
        <v>180</v>
      </c>
    </row>
    <row r="795" spans="1:6">
      <c r="A795" s="355">
        <f t="shared" si="12"/>
        <v>45690</v>
      </c>
      <c r="B795" s="356">
        <v>22</v>
      </c>
      <c r="C795" s="357">
        <v>91.481999999999999</v>
      </c>
      <c r="D795" s="357">
        <v>0</v>
      </c>
      <c r="E795" s="357">
        <v>26</v>
      </c>
      <c r="F795" s="357">
        <v>135</v>
      </c>
    </row>
    <row r="796" spans="1:6">
      <c r="A796" s="355">
        <f t="shared" si="12"/>
        <v>45690</v>
      </c>
      <c r="B796" s="356">
        <v>23</v>
      </c>
      <c r="C796" s="357">
        <v>94.048000000000002</v>
      </c>
      <c r="D796" s="357">
        <v>0</v>
      </c>
      <c r="E796" s="357">
        <v>26</v>
      </c>
      <c r="F796" s="357">
        <v>80</v>
      </c>
    </row>
    <row r="797" spans="1:6">
      <c r="A797" s="355">
        <f t="shared" si="12"/>
        <v>45691</v>
      </c>
      <c r="B797" s="356">
        <v>0</v>
      </c>
      <c r="C797" s="357">
        <v>73.614000000000004</v>
      </c>
      <c r="D797" s="357">
        <v>0</v>
      </c>
      <c r="E797" s="357">
        <v>0</v>
      </c>
      <c r="F797" s="357">
        <v>105</v>
      </c>
    </row>
    <row r="798" spans="1:6">
      <c r="A798" s="355">
        <f t="shared" si="12"/>
        <v>45691</v>
      </c>
      <c r="B798" s="356">
        <v>1</v>
      </c>
      <c r="C798" s="357">
        <v>141.02099999999999</v>
      </c>
      <c r="D798" s="357">
        <v>0</v>
      </c>
      <c r="E798" s="357">
        <v>0</v>
      </c>
      <c r="F798" s="357">
        <v>105</v>
      </c>
    </row>
    <row r="799" spans="1:6">
      <c r="A799" s="355">
        <f t="shared" si="12"/>
        <v>45691</v>
      </c>
      <c r="B799" s="356">
        <v>2</v>
      </c>
      <c r="C799" s="357">
        <v>111.273</v>
      </c>
      <c r="D799" s="357">
        <v>0</v>
      </c>
      <c r="E799" s="357">
        <v>0</v>
      </c>
      <c r="F799" s="357">
        <v>95</v>
      </c>
    </row>
    <row r="800" spans="1:6">
      <c r="A800" s="355">
        <f t="shared" si="12"/>
        <v>45691</v>
      </c>
      <c r="B800" s="356">
        <v>3</v>
      </c>
      <c r="C800" s="357">
        <v>101.732</v>
      </c>
      <c r="D800" s="357">
        <v>0</v>
      </c>
      <c r="E800" s="357">
        <v>0</v>
      </c>
      <c r="F800" s="357">
        <v>95</v>
      </c>
    </row>
    <row r="801" spans="1:6">
      <c r="A801" s="355">
        <f t="shared" si="12"/>
        <v>45691</v>
      </c>
      <c r="B801" s="356">
        <v>4</v>
      </c>
      <c r="C801" s="357">
        <v>100.501</v>
      </c>
      <c r="D801" s="357">
        <v>0</v>
      </c>
      <c r="E801" s="357">
        <v>0</v>
      </c>
      <c r="F801" s="357">
        <v>120</v>
      </c>
    </row>
    <row r="802" spans="1:6">
      <c r="A802" s="355">
        <f t="shared" si="12"/>
        <v>45691</v>
      </c>
      <c r="B802" s="356">
        <v>5</v>
      </c>
      <c r="C802" s="357">
        <v>90.480999999999995</v>
      </c>
      <c r="D802" s="357">
        <v>0</v>
      </c>
      <c r="E802" s="357">
        <v>23.298999999999999</v>
      </c>
      <c r="F802" s="357">
        <v>180</v>
      </c>
    </row>
    <row r="803" spans="1:6">
      <c r="A803" s="355">
        <f t="shared" si="12"/>
        <v>45691</v>
      </c>
      <c r="B803" s="356">
        <v>6</v>
      </c>
      <c r="C803" s="357">
        <v>62.817999999999998</v>
      </c>
      <c r="D803" s="357">
        <v>0</v>
      </c>
      <c r="E803" s="357">
        <v>59.201000000000001</v>
      </c>
      <c r="F803" s="357">
        <v>240</v>
      </c>
    </row>
    <row r="804" spans="1:6">
      <c r="A804" s="355">
        <f t="shared" si="12"/>
        <v>45691</v>
      </c>
      <c r="B804" s="356">
        <v>7</v>
      </c>
      <c r="C804" s="357">
        <v>85.674000000000007</v>
      </c>
      <c r="D804" s="357">
        <v>0</v>
      </c>
      <c r="E804" s="357">
        <v>82.822000000000003</v>
      </c>
      <c r="F804" s="357">
        <v>240</v>
      </c>
    </row>
    <row r="805" spans="1:6">
      <c r="A805" s="355">
        <f t="shared" si="12"/>
        <v>45691</v>
      </c>
      <c r="B805" s="356">
        <v>8</v>
      </c>
      <c r="C805" s="357">
        <v>85.674000000000007</v>
      </c>
      <c r="D805" s="357">
        <v>0</v>
      </c>
      <c r="E805" s="357">
        <v>78.143000000000001</v>
      </c>
      <c r="F805" s="357">
        <v>240</v>
      </c>
    </row>
    <row r="806" spans="1:6">
      <c r="A806" s="355">
        <f t="shared" si="12"/>
        <v>45691</v>
      </c>
      <c r="B806" s="356">
        <v>9</v>
      </c>
      <c r="C806" s="357">
        <v>85.674000000000007</v>
      </c>
      <c r="D806" s="357">
        <v>0</v>
      </c>
      <c r="E806" s="357">
        <v>103.143</v>
      </c>
      <c r="F806" s="357">
        <v>240</v>
      </c>
    </row>
    <row r="807" spans="1:6">
      <c r="A807" s="355">
        <f t="shared" si="12"/>
        <v>45691</v>
      </c>
      <c r="B807" s="356">
        <v>10</v>
      </c>
      <c r="C807" s="357">
        <v>85.674000000000007</v>
      </c>
      <c r="D807" s="357">
        <v>0</v>
      </c>
      <c r="E807" s="357">
        <v>103.143</v>
      </c>
      <c r="F807" s="357">
        <v>240</v>
      </c>
    </row>
    <row r="808" spans="1:6">
      <c r="A808" s="355">
        <f t="shared" si="12"/>
        <v>45691</v>
      </c>
      <c r="B808" s="356">
        <v>11</v>
      </c>
      <c r="C808" s="357">
        <v>89.131</v>
      </c>
      <c r="D808" s="357">
        <v>0</v>
      </c>
      <c r="E808" s="357">
        <v>113.143</v>
      </c>
      <c r="F808" s="357">
        <v>240</v>
      </c>
    </row>
    <row r="809" spans="1:6">
      <c r="A809" s="355">
        <f t="shared" si="12"/>
        <v>45691</v>
      </c>
      <c r="B809" s="356">
        <v>12</v>
      </c>
      <c r="C809" s="357">
        <v>91.674000000000007</v>
      </c>
      <c r="D809" s="357">
        <v>0</v>
      </c>
      <c r="E809" s="357">
        <v>108.24299999999999</v>
      </c>
      <c r="F809" s="357">
        <v>240</v>
      </c>
    </row>
    <row r="810" spans="1:6">
      <c r="A810" s="355">
        <f t="shared" si="12"/>
        <v>45691</v>
      </c>
      <c r="B810" s="356">
        <v>13</v>
      </c>
      <c r="C810" s="357">
        <v>91.674000000000007</v>
      </c>
      <c r="D810" s="357">
        <v>0</v>
      </c>
      <c r="E810" s="357">
        <v>108.24299999999999</v>
      </c>
      <c r="F810" s="357">
        <v>240</v>
      </c>
    </row>
    <row r="811" spans="1:6">
      <c r="A811" s="355">
        <f t="shared" si="12"/>
        <v>45691</v>
      </c>
      <c r="B811" s="356">
        <v>14</v>
      </c>
      <c r="C811" s="357">
        <v>84.19</v>
      </c>
      <c r="D811" s="357">
        <v>0</v>
      </c>
      <c r="E811" s="357">
        <v>108.24299999999999</v>
      </c>
      <c r="F811" s="357">
        <v>240</v>
      </c>
    </row>
    <row r="812" spans="1:6">
      <c r="A812" s="355">
        <f t="shared" si="12"/>
        <v>45691</v>
      </c>
      <c r="B812" s="356">
        <v>15</v>
      </c>
      <c r="C812" s="357">
        <v>98.864999999999995</v>
      </c>
      <c r="D812" s="357">
        <v>0</v>
      </c>
      <c r="E812" s="357">
        <v>113.143</v>
      </c>
      <c r="F812" s="357">
        <v>240</v>
      </c>
    </row>
    <row r="813" spans="1:6">
      <c r="A813" s="355">
        <f t="shared" si="12"/>
        <v>45691</v>
      </c>
      <c r="B813" s="356">
        <v>16</v>
      </c>
      <c r="C813" s="357">
        <v>147.35400000000001</v>
      </c>
      <c r="D813" s="357">
        <v>0</v>
      </c>
      <c r="E813" s="357">
        <v>115.643</v>
      </c>
      <c r="F813" s="357">
        <v>240</v>
      </c>
    </row>
    <row r="814" spans="1:6">
      <c r="A814" s="355">
        <f t="shared" si="12"/>
        <v>45691</v>
      </c>
      <c r="B814" s="356">
        <v>17</v>
      </c>
      <c r="C814" s="357">
        <v>94.186999999999998</v>
      </c>
      <c r="D814" s="357">
        <v>0</v>
      </c>
      <c r="E814" s="357">
        <v>115.643</v>
      </c>
      <c r="F814" s="357">
        <v>240</v>
      </c>
    </row>
    <row r="815" spans="1:6">
      <c r="A815" s="355">
        <f t="shared" si="12"/>
        <v>45691</v>
      </c>
      <c r="B815" s="356">
        <v>18</v>
      </c>
      <c r="C815" s="357">
        <v>92.438000000000002</v>
      </c>
      <c r="D815" s="357">
        <v>0</v>
      </c>
      <c r="E815" s="357">
        <v>105.643</v>
      </c>
      <c r="F815" s="357">
        <v>240</v>
      </c>
    </row>
    <row r="816" spans="1:6">
      <c r="A816" s="355">
        <f t="shared" si="12"/>
        <v>45691</v>
      </c>
      <c r="B816" s="356">
        <v>19</v>
      </c>
      <c r="C816" s="357">
        <v>82.266999999999996</v>
      </c>
      <c r="D816" s="357">
        <v>0</v>
      </c>
      <c r="E816" s="357">
        <v>105.643</v>
      </c>
      <c r="F816" s="357">
        <v>240</v>
      </c>
    </row>
    <row r="817" spans="1:6">
      <c r="A817" s="355">
        <f t="shared" si="12"/>
        <v>45691</v>
      </c>
      <c r="B817" s="356">
        <v>20</v>
      </c>
      <c r="C817" s="357">
        <v>78.19</v>
      </c>
      <c r="D817" s="357">
        <v>0</v>
      </c>
      <c r="E817" s="357">
        <v>98.242999999999995</v>
      </c>
      <c r="F817" s="357">
        <v>240</v>
      </c>
    </row>
    <row r="818" spans="1:6">
      <c r="A818" s="355">
        <f t="shared" si="12"/>
        <v>45691</v>
      </c>
      <c r="B818" s="356">
        <v>21</v>
      </c>
      <c r="C818" s="357">
        <v>78.19</v>
      </c>
      <c r="D818" s="357">
        <v>0</v>
      </c>
      <c r="E818" s="357">
        <v>112.226</v>
      </c>
      <c r="F818" s="357">
        <v>236</v>
      </c>
    </row>
    <row r="819" spans="1:6">
      <c r="A819" s="355">
        <f t="shared" si="12"/>
        <v>45691</v>
      </c>
      <c r="B819" s="356">
        <v>22</v>
      </c>
      <c r="C819" s="357">
        <v>101.57</v>
      </c>
      <c r="D819" s="357">
        <v>0</v>
      </c>
      <c r="E819" s="357">
        <v>7</v>
      </c>
      <c r="F819" s="357">
        <v>176</v>
      </c>
    </row>
    <row r="820" spans="1:6">
      <c r="A820" s="355">
        <f t="shared" si="12"/>
        <v>45691</v>
      </c>
      <c r="B820" s="356">
        <v>23</v>
      </c>
      <c r="C820" s="357">
        <v>110.875</v>
      </c>
      <c r="D820" s="357">
        <v>0</v>
      </c>
      <c r="E820" s="357">
        <v>7</v>
      </c>
      <c r="F820" s="357">
        <v>150</v>
      </c>
    </row>
    <row r="821" spans="1:6">
      <c r="A821" s="355">
        <f t="shared" si="12"/>
        <v>45692</v>
      </c>
      <c r="B821" s="356">
        <v>0</v>
      </c>
      <c r="C821" s="357">
        <v>144.68100000000001</v>
      </c>
      <c r="D821" s="357">
        <v>0</v>
      </c>
      <c r="E821" s="357">
        <v>0</v>
      </c>
      <c r="F821" s="357">
        <v>210</v>
      </c>
    </row>
    <row r="822" spans="1:6">
      <c r="A822" s="355">
        <f t="shared" si="12"/>
        <v>45692</v>
      </c>
      <c r="B822" s="356">
        <v>1</v>
      </c>
      <c r="C822" s="357">
        <v>212.12</v>
      </c>
      <c r="D822" s="357">
        <v>0</v>
      </c>
      <c r="E822" s="357">
        <v>0</v>
      </c>
      <c r="F822" s="357">
        <v>240</v>
      </c>
    </row>
    <row r="823" spans="1:6">
      <c r="A823" s="355">
        <f t="shared" si="12"/>
        <v>45692</v>
      </c>
      <c r="B823" s="356">
        <v>2</v>
      </c>
      <c r="C823" s="357">
        <v>200.09800000000001</v>
      </c>
      <c r="D823" s="357">
        <v>0</v>
      </c>
      <c r="E823" s="357">
        <v>0</v>
      </c>
      <c r="F823" s="357">
        <v>240</v>
      </c>
    </row>
    <row r="824" spans="1:6">
      <c r="A824" s="355">
        <f t="shared" si="12"/>
        <v>45692</v>
      </c>
      <c r="B824" s="356">
        <v>3</v>
      </c>
      <c r="C824" s="357">
        <v>198.03100000000001</v>
      </c>
      <c r="D824" s="357">
        <v>0</v>
      </c>
      <c r="E824" s="357">
        <v>0</v>
      </c>
      <c r="F824" s="357">
        <v>240</v>
      </c>
    </row>
    <row r="825" spans="1:6">
      <c r="A825" s="355">
        <f t="shared" si="12"/>
        <v>45692</v>
      </c>
      <c r="B825" s="356">
        <v>4</v>
      </c>
      <c r="C825" s="357">
        <v>196.392</v>
      </c>
      <c r="D825" s="357">
        <v>0</v>
      </c>
      <c r="E825" s="357">
        <v>0</v>
      </c>
      <c r="F825" s="357">
        <v>240</v>
      </c>
    </row>
    <row r="826" spans="1:6">
      <c r="A826" s="355">
        <f t="shared" si="12"/>
        <v>45692</v>
      </c>
      <c r="B826" s="356">
        <v>5</v>
      </c>
      <c r="C826" s="357">
        <v>181.46199999999999</v>
      </c>
      <c r="D826" s="357">
        <v>0</v>
      </c>
      <c r="E826" s="357">
        <v>9.9440000000000008</v>
      </c>
      <c r="F826" s="357">
        <v>240</v>
      </c>
    </row>
    <row r="827" spans="1:6">
      <c r="A827" s="355">
        <f t="shared" si="12"/>
        <v>45692</v>
      </c>
      <c r="B827" s="356">
        <v>6</v>
      </c>
      <c r="C827" s="357">
        <v>106.328</v>
      </c>
      <c r="D827" s="357">
        <v>0</v>
      </c>
      <c r="E827" s="357">
        <v>53.243000000000002</v>
      </c>
      <c r="F827" s="357">
        <v>240</v>
      </c>
    </row>
    <row r="828" spans="1:6">
      <c r="A828" s="355">
        <f t="shared" si="12"/>
        <v>45692</v>
      </c>
      <c r="B828" s="356">
        <v>7</v>
      </c>
      <c r="C828" s="357">
        <v>85.37</v>
      </c>
      <c r="D828" s="357">
        <v>0</v>
      </c>
      <c r="E828" s="357">
        <v>71.242999999999995</v>
      </c>
      <c r="F828" s="357">
        <v>240</v>
      </c>
    </row>
    <row r="829" spans="1:6">
      <c r="A829" s="355">
        <f t="shared" si="12"/>
        <v>45692</v>
      </c>
      <c r="B829" s="356">
        <v>8</v>
      </c>
      <c r="C829" s="357">
        <v>84.938999999999993</v>
      </c>
      <c r="D829" s="357">
        <v>0</v>
      </c>
      <c r="E829" s="357">
        <v>113.143</v>
      </c>
      <c r="F829" s="357">
        <v>240</v>
      </c>
    </row>
    <row r="830" spans="1:6">
      <c r="A830" s="355">
        <f t="shared" si="12"/>
        <v>45692</v>
      </c>
      <c r="B830" s="356">
        <v>9</v>
      </c>
      <c r="C830" s="357">
        <v>78.19</v>
      </c>
      <c r="D830" s="357">
        <v>0</v>
      </c>
      <c r="E830" s="357">
        <v>113.143</v>
      </c>
      <c r="F830" s="357">
        <v>240</v>
      </c>
    </row>
    <row r="831" spans="1:6">
      <c r="A831" s="355">
        <f t="shared" si="12"/>
        <v>45692</v>
      </c>
      <c r="B831" s="356">
        <v>10</v>
      </c>
      <c r="C831" s="357">
        <v>79.899000000000001</v>
      </c>
      <c r="D831" s="357">
        <v>0</v>
      </c>
      <c r="E831" s="357">
        <v>123.143</v>
      </c>
      <c r="F831" s="357">
        <v>240</v>
      </c>
    </row>
    <row r="832" spans="1:6">
      <c r="A832" s="355">
        <f t="shared" si="12"/>
        <v>45692</v>
      </c>
      <c r="B832" s="356">
        <v>11</v>
      </c>
      <c r="C832" s="357">
        <v>79.899000000000001</v>
      </c>
      <c r="D832" s="357">
        <v>0</v>
      </c>
      <c r="E832" s="357">
        <v>123.143</v>
      </c>
      <c r="F832" s="357">
        <v>240</v>
      </c>
    </row>
    <row r="833" spans="1:6">
      <c r="A833" s="355">
        <f t="shared" si="12"/>
        <v>45692</v>
      </c>
      <c r="B833" s="356">
        <v>12</v>
      </c>
      <c r="C833" s="357">
        <v>79.899000000000001</v>
      </c>
      <c r="D833" s="357">
        <v>0</v>
      </c>
      <c r="E833" s="357">
        <v>123.143</v>
      </c>
      <c r="F833" s="357">
        <v>240</v>
      </c>
    </row>
    <row r="834" spans="1:6">
      <c r="A834" s="355">
        <f t="shared" si="12"/>
        <v>45692</v>
      </c>
      <c r="B834" s="356">
        <v>13</v>
      </c>
      <c r="C834" s="357">
        <v>79.899000000000001</v>
      </c>
      <c r="D834" s="357">
        <v>0</v>
      </c>
      <c r="E834" s="357">
        <v>123.143</v>
      </c>
      <c r="F834" s="357">
        <v>240</v>
      </c>
    </row>
    <row r="835" spans="1:6">
      <c r="A835" s="355">
        <f t="shared" si="12"/>
        <v>45692</v>
      </c>
      <c r="B835" s="356">
        <v>14</v>
      </c>
      <c r="C835" s="357">
        <v>79.930999999999997</v>
      </c>
      <c r="D835" s="357">
        <v>0</v>
      </c>
      <c r="E835" s="357">
        <v>118.24299999999999</v>
      </c>
      <c r="F835" s="357">
        <v>240</v>
      </c>
    </row>
    <row r="836" spans="1:6">
      <c r="A836" s="355">
        <f t="shared" si="12"/>
        <v>45692</v>
      </c>
      <c r="B836" s="356">
        <v>15</v>
      </c>
      <c r="C836" s="357">
        <v>78.19</v>
      </c>
      <c r="D836" s="357">
        <v>0</v>
      </c>
      <c r="E836" s="357">
        <v>118.24299999999999</v>
      </c>
      <c r="F836" s="357">
        <v>240</v>
      </c>
    </row>
    <row r="837" spans="1:6">
      <c r="A837" s="355">
        <f t="shared" si="12"/>
        <v>45692</v>
      </c>
      <c r="B837" s="356">
        <v>16</v>
      </c>
      <c r="C837" s="357">
        <v>131.90799999999999</v>
      </c>
      <c r="D837" s="357">
        <v>0</v>
      </c>
      <c r="E837" s="357">
        <v>95.504999999999995</v>
      </c>
      <c r="F837" s="357">
        <v>240</v>
      </c>
    </row>
    <row r="838" spans="1:6">
      <c r="A838" s="355">
        <f t="shared" ref="A838:A901" si="13">IF(B838=0,A837+1,A837)</f>
        <v>45692</v>
      </c>
      <c r="B838" s="356">
        <v>17</v>
      </c>
      <c r="C838" s="357">
        <v>78.19</v>
      </c>
      <c r="D838" s="357">
        <v>0</v>
      </c>
      <c r="E838" s="357">
        <v>96.242999999999995</v>
      </c>
      <c r="F838" s="357">
        <v>211</v>
      </c>
    </row>
    <row r="839" spans="1:6">
      <c r="A839" s="355">
        <f t="shared" si="13"/>
        <v>45692</v>
      </c>
      <c r="B839" s="356">
        <v>18</v>
      </c>
      <c r="C839" s="357">
        <v>97.367999999999995</v>
      </c>
      <c r="D839" s="357">
        <v>0</v>
      </c>
      <c r="E839" s="357">
        <v>91.242999999999995</v>
      </c>
      <c r="F839" s="357">
        <v>240</v>
      </c>
    </row>
    <row r="840" spans="1:6">
      <c r="A840" s="355">
        <f t="shared" si="13"/>
        <v>45692</v>
      </c>
      <c r="B840" s="356">
        <v>19</v>
      </c>
      <c r="C840" s="357">
        <v>97.367999999999995</v>
      </c>
      <c r="D840" s="357">
        <v>0</v>
      </c>
      <c r="E840" s="357">
        <v>91.242999999999995</v>
      </c>
      <c r="F840" s="357">
        <v>203</v>
      </c>
    </row>
    <row r="841" spans="1:6">
      <c r="A841" s="355">
        <f t="shared" si="13"/>
        <v>45692</v>
      </c>
      <c r="B841" s="356">
        <v>20</v>
      </c>
      <c r="C841" s="357">
        <v>90.463999999999999</v>
      </c>
      <c r="D841" s="357">
        <v>0</v>
      </c>
      <c r="E841" s="357">
        <v>91.242999999999995</v>
      </c>
      <c r="F841" s="357">
        <v>160</v>
      </c>
    </row>
    <row r="842" spans="1:6">
      <c r="A842" s="355">
        <f t="shared" si="13"/>
        <v>45692</v>
      </c>
      <c r="B842" s="356">
        <v>21</v>
      </c>
      <c r="C842" s="357">
        <v>78.19</v>
      </c>
      <c r="D842" s="357">
        <v>0</v>
      </c>
      <c r="E842" s="357">
        <v>68</v>
      </c>
      <c r="F842" s="357">
        <v>160</v>
      </c>
    </row>
    <row r="843" spans="1:6">
      <c r="A843" s="355">
        <f t="shared" si="13"/>
        <v>45692</v>
      </c>
      <c r="B843" s="356">
        <v>22</v>
      </c>
      <c r="C843" s="357">
        <v>91.56</v>
      </c>
      <c r="D843" s="357">
        <v>0</v>
      </c>
      <c r="E843" s="357">
        <v>7</v>
      </c>
      <c r="F843" s="357">
        <v>220</v>
      </c>
    </row>
    <row r="844" spans="1:6">
      <c r="A844" s="355">
        <f t="shared" si="13"/>
        <v>45692</v>
      </c>
      <c r="B844" s="356">
        <v>23</v>
      </c>
      <c r="C844" s="357">
        <v>111.667</v>
      </c>
      <c r="D844" s="357">
        <v>0</v>
      </c>
      <c r="E844" s="357">
        <v>7</v>
      </c>
      <c r="F844" s="357">
        <v>228</v>
      </c>
    </row>
    <row r="845" spans="1:6">
      <c r="A845" s="355">
        <f t="shared" si="13"/>
        <v>45693</v>
      </c>
      <c r="B845" s="356">
        <v>0</v>
      </c>
      <c r="C845" s="357">
        <v>157.93299999999999</v>
      </c>
      <c r="D845" s="357">
        <v>0</v>
      </c>
      <c r="E845" s="357">
        <v>0</v>
      </c>
      <c r="F845" s="357">
        <v>240</v>
      </c>
    </row>
    <row r="846" spans="1:6">
      <c r="A846" s="355">
        <f t="shared" si="13"/>
        <v>45693</v>
      </c>
      <c r="B846" s="356">
        <v>1</v>
      </c>
      <c r="C846" s="357">
        <v>208.74100000000001</v>
      </c>
      <c r="D846" s="357">
        <v>0</v>
      </c>
      <c r="E846" s="357">
        <v>0</v>
      </c>
      <c r="F846" s="357">
        <v>240</v>
      </c>
    </row>
    <row r="847" spans="1:6">
      <c r="A847" s="355">
        <f t="shared" si="13"/>
        <v>45693</v>
      </c>
      <c r="B847" s="356">
        <v>2</v>
      </c>
      <c r="C847" s="357">
        <v>196.55600000000001</v>
      </c>
      <c r="D847" s="357">
        <v>0</v>
      </c>
      <c r="E847" s="357">
        <v>0</v>
      </c>
      <c r="F847" s="357">
        <v>240</v>
      </c>
    </row>
    <row r="848" spans="1:6">
      <c r="A848" s="355">
        <f t="shared" si="13"/>
        <v>45693</v>
      </c>
      <c r="B848" s="356">
        <v>3</v>
      </c>
      <c r="C848" s="357">
        <v>186.24600000000001</v>
      </c>
      <c r="D848" s="357">
        <v>0</v>
      </c>
      <c r="E848" s="357">
        <v>0</v>
      </c>
      <c r="F848" s="357">
        <v>240</v>
      </c>
    </row>
    <row r="849" spans="1:6">
      <c r="A849" s="355">
        <f t="shared" si="13"/>
        <v>45693</v>
      </c>
      <c r="B849" s="356">
        <v>4</v>
      </c>
      <c r="C849" s="357">
        <v>194.09100000000001</v>
      </c>
      <c r="D849" s="357">
        <v>0</v>
      </c>
      <c r="E849" s="357">
        <v>19.943999999999999</v>
      </c>
      <c r="F849" s="357">
        <v>240</v>
      </c>
    </row>
    <row r="850" spans="1:6">
      <c r="A850" s="355">
        <f t="shared" si="13"/>
        <v>45693</v>
      </c>
      <c r="B850" s="356">
        <v>5</v>
      </c>
      <c r="C850" s="357">
        <v>180.69800000000001</v>
      </c>
      <c r="D850" s="357">
        <v>0</v>
      </c>
      <c r="E850" s="357">
        <v>19.943999999999999</v>
      </c>
      <c r="F850" s="357">
        <v>240</v>
      </c>
    </row>
    <row r="851" spans="1:6">
      <c r="A851" s="355">
        <f t="shared" si="13"/>
        <v>45693</v>
      </c>
      <c r="B851" s="356">
        <v>6</v>
      </c>
      <c r="C851" s="357">
        <v>115.55</v>
      </c>
      <c r="D851" s="357">
        <v>0</v>
      </c>
      <c r="E851" s="357">
        <v>78.465999999999994</v>
      </c>
      <c r="F851" s="357">
        <v>240</v>
      </c>
    </row>
    <row r="852" spans="1:6">
      <c r="A852" s="355">
        <f t="shared" si="13"/>
        <v>45693</v>
      </c>
      <c r="B852" s="356">
        <v>7</v>
      </c>
      <c r="C852" s="357">
        <v>87.62</v>
      </c>
      <c r="D852" s="357">
        <v>0</v>
      </c>
      <c r="E852" s="357">
        <v>83.242999999999995</v>
      </c>
      <c r="F852" s="357">
        <v>240</v>
      </c>
    </row>
    <row r="853" spans="1:6">
      <c r="A853" s="355">
        <f t="shared" si="13"/>
        <v>45693</v>
      </c>
      <c r="B853" s="356">
        <v>8</v>
      </c>
      <c r="C853" s="357">
        <v>85.682000000000002</v>
      </c>
      <c r="D853" s="357">
        <v>0</v>
      </c>
      <c r="E853" s="357">
        <v>83.242999999999995</v>
      </c>
      <c r="F853" s="357">
        <v>240</v>
      </c>
    </row>
    <row r="854" spans="1:6">
      <c r="A854" s="355">
        <f t="shared" si="13"/>
        <v>45693</v>
      </c>
      <c r="B854" s="356">
        <v>9</v>
      </c>
      <c r="C854" s="357">
        <v>78.19</v>
      </c>
      <c r="D854" s="357">
        <v>0</v>
      </c>
      <c r="E854" s="357">
        <v>88.242999999999995</v>
      </c>
      <c r="F854" s="357">
        <v>240</v>
      </c>
    </row>
    <row r="855" spans="1:6">
      <c r="A855" s="355">
        <f t="shared" si="13"/>
        <v>45693</v>
      </c>
      <c r="B855" s="356">
        <v>10</v>
      </c>
      <c r="C855" s="357">
        <v>78.19</v>
      </c>
      <c r="D855" s="357">
        <v>0</v>
      </c>
      <c r="E855" s="357">
        <v>88.242999999999995</v>
      </c>
      <c r="F855" s="357">
        <v>240</v>
      </c>
    </row>
    <row r="856" spans="1:6">
      <c r="A856" s="355">
        <f t="shared" si="13"/>
        <v>45693</v>
      </c>
      <c r="B856" s="356">
        <v>11</v>
      </c>
      <c r="C856" s="357">
        <v>78.19</v>
      </c>
      <c r="D856" s="357">
        <v>0</v>
      </c>
      <c r="E856" s="357">
        <v>111.24299999999999</v>
      </c>
      <c r="F856" s="357">
        <v>240</v>
      </c>
    </row>
    <row r="857" spans="1:6">
      <c r="A857" s="355">
        <f t="shared" si="13"/>
        <v>45693</v>
      </c>
      <c r="B857" s="356">
        <v>12</v>
      </c>
      <c r="C857" s="357">
        <v>78.19</v>
      </c>
      <c r="D857" s="357">
        <v>0</v>
      </c>
      <c r="E857" s="357">
        <v>111.24299999999999</v>
      </c>
      <c r="F857" s="357">
        <v>240</v>
      </c>
    </row>
    <row r="858" spans="1:6">
      <c r="A858" s="355">
        <f t="shared" si="13"/>
        <v>45693</v>
      </c>
      <c r="B858" s="356">
        <v>13</v>
      </c>
      <c r="C858" s="357">
        <v>78.19</v>
      </c>
      <c r="D858" s="357">
        <v>0</v>
      </c>
      <c r="E858" s="357">
        <v>111.24299999999999</v>
      </c>
      <c r="F858" s="357">
        <v>240</v>
      </c>
    </row>
    <row r="859" spans="1:6">
      <c r="A859" s="355">
        <f t="shared" si="13"/>
        <v>45693</v>
      </c>
      <c r="B859" s="356">
        <v>14</v>
      </c>
      <c r="C859" s="357">
        <v>78.19</v>
      </c>
      <c r="D859" s="357">
        <v>0</v>
      </c>
      <c r="E859" s="357">
        <v>106.24299999999999</v>
      </c>
      <c r="F859" s="357">
        <v>240</v>
      </c>
    </row>
    <row r="860" spans="1:6">
      <c r="A860" s="355">
        <f t="shared" si="13"/>
        <v>45693</v>
      </c>
      <c r="B860" s="356">
        <v>15</v>
      </c>
      <c r="C860" s="357">
        <v>94.974000000000004</v>
      </c>
      <c r="D860" s="357">
        <v>0</v>
      </c>
      <c r="E860" s="357">
        <v>96.242999999999995</v>
      </c>
      <c r="F860" s="357">
        <v>240</v>
      </c>
    </row>
    <row r="861" spans="1:6">
      <c r="A861" s="355">
        <f t="shared" si="13"/>
        <v>45693</v>
      </c>
      <c r="B861" s="356">
        <v>16</v>
      </c>
      <c r="C861" s="357">
        <v>112.755</v>
      </c>
      <c r="D861" s="357">
        <v>0</v>
      </c>
      <c r="E861" s="357">
        <v>95.501000000000005</v>
      </c>
      <c r="F861" s="357">
        <v>240</v>
      </c>
    </row>
    <row r="862" spans="1:6">
      <c r="A862" s="355">
        <f t="shared" si="13"/>
        <v>45693</v>
      </c>
      <c r="B862" s="356">
        <v>17</v>
      </c>
      <c r="C862" s="357">
        <v>90.158000000000001</v>
      </c>
      <c r="D862" s="357">
        <v>0</v>
      </c>
      <c r="E862" s="357">
        <v>96.242999999999995</v>
      </c>
      <c r="F862" s="357">
        <v>240</v>
      </c>
    </row>
    <row r="863" spans="1:6">
      <c r="A863" s="355">
        <f t="shared" si="13"/>
        <v>45693</v>
      </c>
      <c r="B863" s="356">
        <v>18</v>
      </c>
      <c r="C863" s="357">
        <v>89.093999999999994</v>
      </c>
      <c r="D863" s="357">
        <v>0</v>
      </c>
      <c r="E863" s="357">
        <v>91.242999999999995</v>
      </c>
      <c r="F863" s="357">
        <v>240</v>
      </c>
    </row>
    <row r="864" spans="1:6">
      <c r="A864" s="355">
        <f t="shared" si="13"/>
        <v>45693</v>
      </c>
      <c r="B864" s="356">
        <v>19</v>
      </c>
      <c r="C864" s="357">
        <v>93.881</v>
      </c>
      <c r="D864" s="357">
        <v>0</v>
      </c>
      <c r="E864" s="357">
        <v>91.242999999999995</v>
      </c>
      <c r="F864" s="357">
        <v>240</v>
      </c>
    </row>
    <row r="865" spans="1:6">
      <c r="A865" s="355">
        <f t="shared" si="13"/>
        <v>45693</v>
      </c>
      <c r="B865" s="356">
        <v>20</v>
      </c>
      <c r="C865" s="357">
        <v>78.19</v>
      </c>
      <c r="D865" s="357">
        <v>0</v>
      </c>
      <c r="E865" s="357">
        <v>91.242999999999995</v>
      </c>
      <c r="F865" s="357">
        <v>240</v>
      </c>
    </row>
    <row r="866" spans="1:6">
      <c r="A866" s="355">
        <f t="shared" si="13"/>
        <v>45693</v>
      </c>
      <c r="B866" s="356">
        <v>21</v>
      </c>
      <c r="C866" s="357">
        <v>78.19</v>
      </c>
      <c r="D866" s="357">
        <v>0</v>
      </c>
      <c r="E866" s="357">
        <v>89.716999999999999</v>
      </c>
      <c r="F866" s="357">
        <v>240</v>
      </c>
    </row>
    <row r="867" spans="1:6">
      <c r="A867" s="355">
        <f t="shared" si="13"/>
        <v>45693</v>
      </c>
      <c r="B867" s="356">
        <v>22</v>
      </c>
      <c r="C867" s="357">
        <v>102.68600000000001</v>
      </c>
      <c r="D867" s="357">
        <v>0</v>
      </c>
      <c r="E867" s="357">
        <v>10</v>
      </c>
      <c r="F867" s="357">
        <v>240</v>
      </c>
    </row>
    <row r="868" spans="1:6">
      <c r="A868" s="355">
        <f t="shared" si="13"/>
        <v>45693</v>
      </c>
      <c r="B868" s="356">
        <v>23</v>
      </c>
      <c r="C868" s="357">
        <v>124.62</v>
      </c>
      <c r="D868" s="357">
        <v>0</v>
      </c>
      <c r="E868" s="357">
        <v>10</v>
      </c>
      <c r="F868" s="357">
        <v>218</v>
      </c>
    </row>
    <row r="869" spans="1:6">
      <c r="A869" s="355">
        <f t="shared" si="13"/>
        <v>45694</v>
      </c>
      <c r="B869" s="356">
        <v>0</v>
      </c>
      <c r="C869" s="357">
        <v>158.69800000000001</v>
      </c>
      <c r="D869" s="357">
        <v>0</v>
      </c>
      <c r="E869" s="357">
        <v>0</v>
      </c>
      <c r="F869" s="357">
        <v>229</v>
      </c>
    </row>
    <row r="870" spans="1:6">
      <c r="A870" s="355">
        <f t="shared" si="13"/>
        <v>45694</v>
      </c>
      <c r="B870" s="356">
        <v>1</v>
      </c>
      <c r="C870" s="357">
        <v>207.309</v>
      </c>
      <c r="D870" s="357">
        <v>0</v>
      </c>
      <c r="E870" s="357">
        <v>0</v>
      </c>
      <c r="F870" s="357">
        <v>240</v>
      </c>
    </row>
    <row r="871" spans="1:6">
      <c r="A871" s="355">
        <f t="shared" si="13"/>
        <v>45694</v>
      </c>
      <c r="B871" s="356">
        <v>2</v>
      </c>
      <c r="C871" s="357">
        <v>203.52099999999999</v>
      </c>
      <c r="D871" s="357">
        <v>0</v>
      </c>
      <c r="E871" s="357">
        <v>0</v>
      </c>
      <c r="F871" s="357">
        <v>240</v>
      </c>
    </row>
    <row r="872" spans="1:6">
      <c r="A872" s="355">
        <f t="shared" si="13"/>
        <v>45694</v>
      </c>
      <c r="B872" s="356">
        <v>3</v>
      </c>
      <c r="C872" s="357">
        <v>198.18899999999999</v>
      </c>
      <c r="D872" s="357">
        <v>0</v>
      </c>
      <c r="E872" s="357">
        <v>0</v>
      </c>
      <c r="F872" s="357">
        <v>240</v>
      </c>
    </row>
    <row r="873" spans="1:6">
      <c r="A873" s="355">
        <f t="shared" si="13"/>
        <v>45694</v>
      </c>
      <c r="B873" s="356">
        <v>4</v>
      </c>
      <c r="C873" s="357">
        <v>218.309</v>
      </c>
      <c r="D873" s="357">
        <v>0</v>
      </c>
      <c r="E873" s="357">
        <v>0</v>
      </c>
      <c r="F873" s="357">
        <v>240</v>
      </c>
    </row>
    <row r="874" spans="1:6">
      <c r="A874" s="355">
        <f t="shared" si="13"/>
        <v>45694</v>
      </c>
      <c r="B874" s="356">
        <v>5</v>
      </c>
      <c r="C874" s="357">
        <v>203.65899999999999</v>
      </c>
      <c r="D874" s="357">
        <v>0</v>
      </c>
      <c r="E874" s="357">
        <v>0</v>
      </c>
      <c r="F874" s="357">
        <v>240</v>
      </c>
    </row>
    <row r="875" spans="1:6">
      <c r="A875" s="355">
        <f t="shared" si="13"/>
        <v>45694</v>
      </c>
      <c r="B875" s="356">
        <v>6</v>
      </c>
      <c r="C875" s="357">
        <v>126.00700000000001</v>
      </c>
      <c r="D875" s="357">
        <v>0</v>
      </c>
      <c r="E875" s="357">
        <v>25</v>
      </c>
      <c r="F875" s="357">
        <v>184</v>
      </c>
    </row>
    <row r="876" spans="1:6">
      <c r="A876" s="355">
        <f t="shared" si="13"/>
        <v>45694</v>
      </c>
      <c r="B876" s="356">
        <v>7</v>
      </c>
      <c r="C876" s="357">
        <v>107.08199999999999</v>
      </c>
      <c r="D876" s="357">
        <v>0</v>
      </c>
      <c r="E876" s="357">
        <v>78.198999999999998</v>
      </c>
      <c r="F876" s="357">
        <v>189</v>
      </c>
    </row>
    <row r="877" spans="1:6">
      <c r="A877" s="355">
        <f t="shared" si="13"/>
        <v>45694</v>
      </c>
      <c r="B877" s="356">
        <v>8</v>
      </c>
      <c r="C877" s="357">
        <v>88.292000000000002</v>
      </c>
      <c r="D877" s="357">
        <v>0</v>
      </c>
      <c r="E877" s="357">
        <v>95.143000000000001</v>
      </c>
      <c r="F877" s="357">
        <v>240</v>
      </c>
    </row>
    <row r="878" spans="1:6">
      <c r="A878" s="355">
        <f t="shared" si="13"/>
        <v>45694</v>
      </c>
      <c r="B878" s="356">
        <v>9</v>
      </c>
      <c r="C878" s="357">
        <v>85.037999999999997</v>
      </c>
      <c r="D878" s="357">
        <v>0</v>
      </c>
      <c r="E878" s="357">
        <v>85.143000000000001</v>
      </c>
      <c r="F878" s="357">
        <v>240</v>
      </c>
    </row>
    <row r="879" spans="1:6">
      <c r="A879" s="355">
        <f t="shared" si="13"/>
        <v>45694</v>
      </c>
      <c r="B879" s="356">
        <v>10</v>
      </c>
      <c r="C879" s="357">
        <v>87.619</v>
      </c>
      <c r="D879" s="357">
        <v>0</v>
      </c>
      <c r="E879" s="357">
        <v>113.143</v>
      </c>
      <c r="F879" s="357">
        <v>240</v>
      </c>
    </row>
    <row r="880" spans="1:6">
      <c r="A880" s="355">
        <f t="shared" si="13"/>
        <v>45694</v>
      </c>
      <c r="B880" s="356">
        <v>11</v>
      </c>
      <c r="C880" s="357">
        <v>88.394000000000005</v>
      </c>
      <c r="D880" s="357">
        <v>0</v>
      </c>
      <c r="E880" s="357">
        <v>121.143</v>
      </c>
      <c r="F880" s="357">
        <v>240</v>
      </c>
    </row>
    <row r="881" spans="1:6">
      <c r="A881" s="355">
        <f t="shared" si="13"/>
        <v>45694</v>
      </c>
      <c r="B881" s="356">
        <v>12</v>
      </c>
      <c r="C881" s="357">
        <v>83.406999999999996</v>
      </c>
      <c r="D881" s="357">
        <v>0</v>
      </c>
      <c r="E881" s="357">
        <v>113.143</v>
      </c>
      <c r="F881" s="357">
        <v>240</v>
      </c>
    </row>
    <row r="882" spans="1:6">
      <c r="A882" s="355">
        <f t="shared" si="13"/>
        <v>45694</v>
      </c>
      <c r="B882" s="356">
        <v>13</v>
      </c>
      <c r="C882" s="357">
        <v>83.055000000000007</v>
      </c>
      <c r="D882" s="357">
        <v>0</v>
      </c>
      <c r="E882" s="357">
        <v>113.143</v>
      </c>
      <c r="F882" s="357">
        <v>240</v>
      </c>
    </row>
    <row r="883" spans="1:6">
      <c r="A883" s="355">
        <f t="shared" si="13"/>
        <v>45694</v>
      </c>
      <c r="B883" s="356">
        <v>14</v>
      </c>
      <c r="C883" s="357">
        <v>80.45</v>
      </c>
      <c r="D883" s="357">
        <v>0</v>
      </c>
      <c r="E883" s="357">
        <v>103.24299999999999</v>
      </c>
      <c r="F883" s="357">
        <v>240</v>
      </c>
    </row>
    <row r="884" spans="1:6">
      <c r="A884" s="355">
        <f t="shared" si="13"/>
        <v>45694</v>
      </c>
      <c r="B884" s="356">
        <v>15</v>
      </c>
      <c r="C884" s="357">
        <v>96.632999999999996</v>
      </c>
      <c r="D884" s="357">
        <v>0</v>
      </c>
      <c r="E884" s="357">
        <v>96.242999999999995</v>
      </c>
      <c r="F884" s="357">
        <v>240</v>
      </c>
    </row>
    <row r="885" spans="1:6">
      <c r="A885" s="355">
        <f t="shared" si="13"/>
        <v>45694</v>
      </c>
      <c r="B885" s="356">
        <v>16</v>
      </c>
      <c r="C885" s="357">
        <v>119.64</v>
      </c>
      <c r="D885" s="357">
        <v>0</v>
      </c>
      <c r="E885" s="357">
        <v>90.968999999999994</v>
      </c>
      <c r="F885" s="357">
        <v>240</v>
      </c>
    </row>
    <row r="886" spans="1:6">
      <c r="A886" s="355">
        <f t="shared" si="13"/>
        <v>45694</v>
      </c>
      <c r="B886" s="356">
        <v>17</v>
      </c>
      <c r="C886" s="357">
        <v>116.48699999999999</v>
      </c>
      <c r="D886" s="357">
        <v>0</v>
      </c>
      <c r="E886" s="357">
        <v>96.242999999999995</v>
      </c>
      <c r="F886" s="357">
        <v>240</v>
      </c>
    </row>
    <row r="887" spans="1:6">
      <c r="A887" s="355">
        <f t="shared" si="13"/>
        <v>45694</v>
      </c>
      <c r="B887" s="356">
        <v>18</v>
      </c>
      <c r="C887" s="357">
        <v>95.394999999999996</v>
      </c>
      <c r="D887" s="357">
        <v>0</v>
      </c>
      <c r="E887" s="357">
        <v>91.242999999999995</v>
      </c>
      <c r="F887" s="357">
        <v>240</v>
      </c>
    </row>
    <row r="888" spans="1:6">
      <c r="A888" s="355">
        <f t="shared" si="13"/>
        <v>45694</v>
      </c>
      <c r="B888" s="356">
        <v>19</v>
      </c>
      <c r="C888" s="357">
        <v>95.394999999999996</v>
      </c>
      <c r="D888" s="357">
        <v>0</v>
      </c>
      <c r="E888" s="357">
        <v>91.242999999999995</v>
      </c>
      <c r="F888" s="357">
        <v>240</v>
      </c>
    </row>
    <row r="889" spans="1:6">
      <c r="A889" s="355">
        <f t="shared" si="13"/>
        <v>45694</v>
      </c>
      <c r="B889" s="356">
        <v>20</v>
      </c>
      <c r="C889" s="357">
        <v>95.394999999999996</v>
      </c>
      <c r="D889" s="357">
        <v>0</v>
      </c>
      <c r="E889" s="357">
        <v>91.242999999999995</v>
      </c>
      <c r="F889" s="357">
        <v>240</v>
      </c>
    </row>
    <row r="890" spans="1:6">
      <c r="A890" s="355">
        <f t="shared" si="13"/>
        <v>45694</v>
      </c>
      <c r="B890" s="356">
        <v>21</v>
      </c>
      <c r="C890" s="357">
        <v>78.19</v>
      </c>
      <c r="D890" s="357">
        <v>0</v>
      </c>
      <c r="E890" s="357">
        <v>68</v>
      </c>
      <c r="F890" s="357">
        <v>213</v>
      </c>
    </row>
    <row r="891" spans="1:6">
      <c r="A891" s="355">
        <f t="shared" si="13"/>
        <v>45694</v>
      </c>
      <c r="B891" s="356">
        <v>22</v>
      </c>
      <c r="C891" s="357">
        <v>116.589</v>
      </c>
      <c r="D891" s="357">
        <v>0</v>
      </c>
      <c r="E891" s="357">
        <v>10</v>
      </c>
      <c r="F891" s="357">
        <v>153</v>
      </c>
    </row>
    <row r="892" spans="1:6">
      <c r="A892" s="355">
        <f t="shared" si="13"/>
        <v>45694</v>
      </c>
      <c r="B892" s="356">
        <v>23</v>
      </c>
      <c r="C892" s="357">
        <v>132.18299999999999</v>
      </c>
      <c r="D892" s="357">
        <v>0</v>
      </c>
      <c r="E892" s="357">
        <v>0</v>
      </c>
      <c r="F892" s="357">
        <v>145</v>
      </c>
    </row>
    <row r="893" spans="1:6">
      <c r="A893" s="355">
        <f t="shared" si="13"/>
        <v>45695</v>
      </c>
      <c r="B893" s="356">
        <v>0</v>
      </c>
      <c r="C893" s="357">
        <v>162.41900000000001</v>
      </c>
      <c r="D893" s="357">
        <v>0</v>
      </c>
      <c r="E893" s="357">
        <v>0</v>
      </c>
      <c r="F893" s="357">
        <v>131</v>
      </c>
    </row>
    <row r="894" spans="1:6">
      <c r="A894" s="355">
        <f t="shared" si="13"/>
        <v>45695</v>
      </c>
      <c r="B894" s="356">
        <v>1</v>
      </c>
      <c r="C894" s="357">
        <v>222.14</v>
      </c>
      <c r="D894" s="357">
        <v>0</v>
      </c>
      <c r="E894" s="357">
        <v>0</v>
      </c>
      <c r="F894" s="357">
        <v>155</v>
      </c>
    </row>
    <row r="895" spans="1:6">
      <c r="A895" s="355">
        <f t="shared" si="13"/>
        <v>45695</v>
      </c>
      <c r="B895" s="356">
        <v>2</v>
      </c>
      <c r="C895" s="357">
        <v>206.697</v>
      </c>
      <c r="D895" s="357">
        <v>0</v>
      </c>
      <c r="E895" s="357">
        <v>0</v>
      </c>
      <c r="F895" s="357">
        <v>155</v>
      </c>
    </row>
    <row r="896" spans="1:6">
      <c r="A896" s="355">
        <f t="shared" si="13"/>
        <v>45695</v>
      </c>
      <c r="B896" s="356">
        <v>3</v>
      </c>
      <c r="C896" s="357">
        <v>202.17599999999999</v>
      </c>
      <c r="D896" s="357">
        <v>0</v>
      </c>
      <c r="E896" s="357">
        <v>0</v>
      </c>
      <c r="F896" s="357">
        <v>155</v>
      </c>
    </row>
    <row r="897" spans="1:6">
      <c r="A897" s="355">
        <f t="shared" si="13"/>
        <v>45695</v>
      </c>
      <c r="B897" s="356">
        <v>4</v>
      </c>
      <c r="C897" s="357">
        <v>214.631</v>
      </c>
      <c r="D897" s="357">
        <v>0</v>
      </c>
      <c r="E897" s="357">
        <v>0</v>
      </c>
      <c r="F897" s="357">
        <v>155</v>
      </c>
    </row>
    <row r="898" spans="1:6">
      <c r="A898" s="355">
        <f t="shared" si="13"/>
        <v>45695</v>
      </c>
      <c r="B898" s="356">
        <v>5</v>
      </c>
      <c r="C898" s="357">
        <v>195.892</v>
      </c>
      <c r="D898" s="357">
        <v>0</v>
      </c>
      <c r="E898" s="357">
        <v>0</v>
      </c>
      <c r="F898" s="357">
        <v>195</v>
      </c>
    </row>
    <row r="899" spans="1:6">
      <c r="A899" s="355">
        <f t="shared" si="13"/>
        <v>45695</v>
      </c>
      <c r="B899" s="356">
        <v>6</v>
      </c>
      <c r="C899" s="357">
        <v>133.78899999999999</v>
      </c>
      <c r="D899" s="357">
        <v>0</v>
      </c>
      <c r="E899" s="357">
        <v>30</v>
      </c>
      <c r="F899" s="357">
        <v>240</v>
      </c>
    </row>
    <row r="900" spans="1:6">
      <c r="A900" s="355">
        <f t="shared" si="13"/>
        <v>45695</v>
      </c>
      <c r="B900" s="356">
        <v>7</v>
      </c>
      <c r="C900" s="357">
        <v>115.94199999999999</v>
      </c>
      <c r="D900" s="357">
        <v>0</v>
      </c>
      <c r="E900" s="357">
        <v>53</v>
      </c>
      <c r="F900" s="357">
        <v>240</v>
      </c>
    </row>
    <row r="901" spans="1:6">
      <c r="A901" s="355">
        <f t="shared" si="13"/>
        <v>45695</v>
      </c>
      <c r="B901" s="356">
        <v>8</v>
      </c>
      <c r="C901" s="357">
        <v>89.972999999999999</v>
      </c>
      <c r="D901" s="357">
        <v>0</v>
      </c>
      <c r="E901" s="357">
        <v>45</v>
      </c>
      <c r="F901" s="357">
        <v>240</v>
      </c>
    </row>
    <row r="902" spans="1:6">
      <c r="A902" s="355">
        <f t="shared" ref="A902:A965" si="14">IF(B902=0,A901+1,A901)</f>
        <v>45695</v>
      </c>
      <c r="B902" s="356">
        <v>9</v>
      </c>
      <c r="C902" s="357">
        <v>93.198999999999998</v>
      </c>
      <c r="D902" s="357">
        <v>0</v>
      </c>
      <c r="E902" s="357">
        <v>39.893999999999998</v>
      </c>
      <c r="F902" s="357">
        <v>240</v>
      </c>
    </row>
    <row r="903" spans="1:6">
      <c r="A903" s="355">
        <f t="shared" si="14"/>
        <v>45695</v>
      </c>
      <c r="B903" s="356">
        <v>10</v>
      </c>
      <c r="C903" s="357">
        <v>101.52200000000001</v>
      </c>
      <c r="D903" s="357">
        <v>0</v>
      </c>
      <c r="E903" s="357">
        <v>39.274999999999999</v>
      </c>
      <c r="F903" s="357">
        <v>240</v>
      </c>
    </row>
    <row r="904" spans="1:6">
      <c r="A904" s="355">
        <f t="shared" si="14"/>
        <v>45695</v>
      </c>
      <c r="B904" s="356">
        <v>11</v>
      </c>
      <c r="C904" s="357">
        <v>105.08199999999999</v>
      </c>
      <c r="D904" s="357">
        <v>0</v>
      </c>
      <c r="E904" s="357">
        <v>36.375</v>
      </c>
      <c r="F904" s="357">
        <v>240</v>
      </c>
    </row>
    <row r="905" spans="1:6">
      <c r="A905" s="355">
        <f t="shared" si="14"/>
        <v>45695</v>
      </c>
      <c r="B905" s="356">
        <v>12</v>
      </c>
      <c r="C905" s="357">
        <v>105.08199999999999</v>
      </c>
      <c r="D905" s="357">
        <v>0</v>
      </c>
      <c r="E905" s="357">
        <v>36.442</v>
      </c>
      <c r="F905" s="357">
        <v>240</v>
      </c>
    </row>
    <row r="906" spans="1:6">
      <c r="A906" s="355">
        <f t="shared" si="14"/>
        <v>45695</v>
      </c>
      <c r="B906" s="356">
        <v>13</v>
      </c>
      <c r="C906" s="357">
        <v>106.328</v>
      </c>
      <c r="D906" s="357">
        <v>0</v>
      </c>
      <c r="E906" s="357">
        <v>46.384</v>
      </c>
      <c r="F906" s="357">
        <v>240</v>
      </c>
    </row>
    <row r="907" spans="1:6">
      <c r="A907" s="355">
        <f t="shared" si="14"/>
        <v>45695</v>
      </c>
      <c r="B907" s="356">
        <v>14</v>
      </c>
      <c r="C907" s="357">
        <v>109.05800000000001</v>
      </c>
      <c r="D907" s="357">
        <v>0</v>
      </c>
      <c r="E907" s="357">
        <v>59.865000000000002</v>
      </c>
      <c r="F907" s="357">
        <v>240</v>
      </c>
    </row>
    <row r="908" spans="1:6">
      <c r="A908" s="355">
        <f t="shared" si="14"/>
        <v>45695</v>
      </c>
      <c r="B908" s="356">
        <v>15</v>
      </c>
      <c r="C908" s="357">
        <v>127.59</v>
      </c>
      <c r="D908" s="357">
        <v>0</v>
      </c>
      <c r="E908" s="357">
        <v>63.243000000000002</v>
      </c>
      <c r="F908" s="357">
        <v>240</v>
      </c>
    </row>
    <row r="909" spans="1:6">
      <c r="A909" s="355">
        <f t="shared" si="14"/>
        <v>45695</v>
      </c>
      <c r="B909" s="356">
        <v>16</v>
      </c>
      <c r="C909" s="357">
        <v>124.732</v>
      </c>
      <c r="D909" s="357">
        <v>0</v>
      </c>
      <c r="E909" s="357">
        <v>48.243000000000002</v>
      </c>
      <c r="F909" s="357">
        <v>240</v>
      </c>
    </row>
    <row r="910" spans="1:6">
      <c r="A910" s="355">
        <f t="shared" si="14"/>
        <v>45695</v>
      </c>
      <c r="B910" s="356">
        <v>17</v>
      </c>
      <c r="C910" s="357">
        <v>99.486000000000004</v>
      </c>
      <c r="D910" s="357">
        <v>0</v>
      </c>
      <c r="E910" s="357">
        <v>48.243000000000002</v>
      </c>
      <c r="F910" s="357">
        <v>240</v>
      </c>
    </row>
    <row r="911" spans="1:6">
      <c r="A911" s="355">
        <f t="shared" si="14"/>
        <v>45695</v>
      </c>
      <c r="B911" s="356">
        <v>18</v>
      </c>
      <c r="C911" s="357">
        <v>97.367999999999995</v>
      </c>
      <c r="D911" s="357">
        <v>0</v>
      </c>
      <c r="E911" s="357">
        <v>91.242999999999995</v>
      </c>
      <c r="F911" s="357">
        <v>240</v>
      </c>
    </row>
    <row r="912" spans="1:6">
      <c r="A912" s="355">
        <f t="shared" si="14"/>
        <v>45695</v>
      </c>
      <c r="B912" s="356">
        <v>19</v>
      </c>
      <c r="C912" s="357">
        <v>97.367999999999995</v>
      </c>
      <c r="D912" s="357">
        <v>0</v>
      </c>
      <c r="E912" s="357">
        <v>91.242999999999995</v>
      </c>
      <c r="F912" s="357">
        <v>240</v>
      </c>
    </row>
    <row r="913" spans="1:6">
      <c r="A913" s="355">
        <f t="shared" si="14"/>
        <v>45695</v>
      </c>
      <c r="B913" s="356">
        <v>20</v>
      </c>
      <c r="C913" s="357">
        <v>89.353999999999999</v>
      </c>
      <c r="D913" s="357">
        <v>0</v>
      </c>
      <c r="E913" s="357">
        <v>62.972000000000001</v>
      </c>
      <c r="F913" s="357">
        <v>194</v>
      </c>
    </row>
    <row r="914" spans="1:6">
      <c r="A914" s="355">
        <f t="shared" si="14"/>
        <v>45695</v>
      </c>
      <c r="B914" s="356">
        <v>21</v>
      </c>
      <c r="C914" s="357">
        <v>78.19</v>
      </c>
      <c r="D914" s="357">
        <v>0</v>
      </c>
      <c r="E914" s="357">
        <v>40</v>
      </c>
      <c r="F914" s="357">
        <v>140</v>
      </c>
    </row>
    <row r="915" spans="1:6">
      <c r="A915" s="355">
        <f t="shared" si="14"/>
        <v>45695</v>
      </c>
      <c r="B915" s="356">
        <v>22</v>
      </c>
      <c r="C915" s="357">
        <v>134.13499999999999</v>
      </c>
      <c r="D915" s="357">
        <v>0</v>
      </c>
      <c r="E915" s="357">
        <v>23</v>
      </c>
      <c r="F915" s="357">
        <v>131</v>
      </c>
    </row>
    <row r="916" spans="1:6">
      <c r="A916" s="355">
        <f t="shared" si="14"/>
        <v>45695</v>
      </c>
      <c r="B916" s="356">
        <v>23</v>
      </c>
      <c r="C916" s="357">
        <v>141.30500000000001</v>
      </c>
      <c r="D916" s="357">
        <v>0</v>
      </c>
      <c r="E916" s="357">
        <v>23</v>
      </c>
      <c r="F916" s="357">
        <v>131</v>
      </c>
    </row>
    <row r="917" spans="1:6">
      <c r="A917" s="355">
        <f t="shared" si="14"/>
        <v>45696</v>
      </c>
      <c r="B917" s="356">
        <v>0</v>
      </c>
      <c r="C917" s="357">
        <v>186.33199999999999</v>
      </c>
      <c r="D917" s="357">
        <v>0</v>
      </c>
      <c r="E917" s="357">
        <v>0</v>
      </c>
      <c r="F917" s="357">
        <v>120</v>
      </c>
    </row>
    <row r="918" spans="1:6">
      <c r="A918" s="355">
        <f t="shared" si="14"/>
        <v>45696</v>
      </c>
      <c r="B918" s="356">
        <v>1</v>
      </c>
      <c r="C918" s="357">
        <v>210.869</v>
      </c>
      <c r="D918" s="357">
        <v>0</v>
      </c>
      <c r="E918" s="357">
        <v>0</v>
      </c>
      <c r="F918" s="357">
        <v>155</v>
      </c>
    </row>
    <row r="919" spans="1:6">
      <c r="A919" s="355">
        <f t="shared" si="14"/>
        <v>45696</v>
      </c>
      <c r="B919" s="356">
        <v>2</v>
      </c>
      <c r="C919" s="357">
        <v>210.869</v>
      </c>
      <c r="D919" s="357">
        <v>0</v>
      </c>
      <c r="E919" s="357">
        <v>0</v>
      </c>
      <c r="F919" s="357">
        <v>155</v>
      </c>
    </row>
    <row r="920" spans="1:6">
      <c r="A920" s="355">
        <f t="shared" si="14"/>
        <v>45696</v>
      </c>
      <c r="B920" s="356">
        <v>3</v>
      </c>
      <c r="C920" s="357">
        <v>210.869</v>
      </c>
      <c r="D920" s="357">
        <v>0</v>
      </c>
      <c r="E920" s="357">
        <v>0</v>
      </c>
      <c r="F920" s="357">
        <v>163</v>
      </c>
    </row>
    <row r="921" spans="1:6">
      <c r="A921" s="355">
        <f t="shared" si="14"/>
        <v>45696</v>
      </c>
      <c r="B921" s="356">
        <v>4</v>
      </c>
      <c r="C921" s="357">
        <v>210.869</v>
      </c>
      <c r="D921" s="357">
        <v>0</v>
      </c>
      <c r="E921" s="357">
        <v>0</v>
      </c>
      <c r="F921" s="357">
        <v>203</v>
      </c>
    </row>
    <row r="922" spans="1:6">
      <c r="A922" s="355">
        <f t="shared" si="14"/>
        <v>45696</v>
      </c>
      <c r="B922" s="356">
        <v>5</v>
      </c>
      <c r="C922" s="357">
        <v>213.66900000000001</v>
      </c>
      <c r="D922" s="357">
        <v>0</v>
      </c>
      <c r="E922" s="357">
        <v>0</v>
      </c>
      <c r="F922" s="357">
        <v>163</v>
      </c>
    </row>
    <row r="923" spans="1:6">
      <c r="A923" s="355">
        <f t="shared" si="14"/>
        <v>45696</v>
      </c>
      <c r="B923" s="356">
        <v>6</v>
      </c>
      <c r="C923" s="357">
        <v>139.209</v>
      </c>
      <c r="D923" s="357">
        <v>0</v>
      </c>
      <c r="E923" s="357">
        <v>28</v>
      </c>
      <c r="F923" s="357">
        <v>197</v>
      </c>
    </row>
    <row r="924" spans="1:6">
      <c r="A924" s="355">
        <f t="shared" si="14"/>
        <v>45696</v>
      </c>
      <c r="B924" s="356">
        <v>7</v>
      </c>
      <c r="C924" s="357">
        <v>116.57</v>
      </c>
      <c r="D924" s="357">
        <v>0</v>
      </c>
      <c r="E924" s="357">
        <v>22</v>
      </c>
      <c r="F924" s="357">
        <v>163</v>
      </c>
    </row>
    <row r="925" spans="1:6">
      <c r="A925" s="355">
        <f t="shared" si="14"/>
        <v>45696</v>
      </c>
      <c r="B925" s="356">
        <v>8</v>
      </c>
      <c r="C925" s="357">
        <v>78.19</v>
      </c>
      <c r="D925" s="357">
        <v>0</v>
      </c>
      <c r="E925" s="357">
        <v>30</v>
      </c>
      <c r="F925" s="357">
        <v>223</v>
      </c>
    </row>
    <row r="926" spans="1:6">
      <c r="A926" s="355">
        <f t="shared" si="14"/>
        <v>45696</v>
      </c>
      <c r="B926" s="356">
        <v>9</v>
      </c>
      <c r="C926" s="357">
        <v>80.39</v>
      </c>
      <c r="D926" s="357">
        <v>0</v>
      </c>
      <c r="E926" s="357">
        <v>30</v>
      </c>
      <c r="F926" s="357">
        <v>240</v>
      </c>
    </row>
    <row r="927" spans="1:6">
      <c r="A927" s="355">
        <f t="shared" si="14"/>
        <v>45696</v>
      </c>
      <c r="B927" s="356">
        <v>10</v>
      </c>
      <c r="C927" s="357">
        <v>80.39</v>
      </c>
      <c r="D927" s="357">
        <v>0</v>
      </c>
      <c r="E927" s="357">
        <v>38</v>
      </c>
      <c r="F927" s="357">
        <v>240</v>
      </c>
    </row>
    <row r="928" spans="1:6">
      <c r="A928" s="355">
        <f t="shared" si="14"/>
        <v>45696</v>
      </c>
      <c r="B928" s="356">
        <v>11</v>
      </c>
      <c r="C928" s="357">
        <v>80.39</v>
      </c>
      <c r="D928" s="357">
        <v>0</v>
      </c>
      <c r="E928" s="357">
        <v>31</v>
      </c>
      <c r="F928" s="357">
        <v>240</v>
      </c>
    </row>
    <row r="929" spans="1:6">
      <c r="A929" s="355">
        <f t="shared" si="14"/>
        <v>45696</v>
      </c>
      <c r="B929" s="356">
        <v>12</v>
      </c>
      <c r="C929" s="357">
        <v>80.39</v>
      </c>
      <c r="D929" s="357">
        <v>0</v>
      </c>
      <c r="E929" s="357">
        <v>15</v>
      </c>
      <c r="F929" s="357">
        <v>240</v>
      </c>
    </row>
    <row r="930" spans="1:6">
      <c r="A930" s="355">
        <f t="shared" si="14"/>
        <v>45696</v>
      </c>
      <c r="B930" s="356">
        <v>13</v>
      </c>
      <c r="C930" s="357">
        <v>78.19</v>
      </c>
      <c r="D930" s="357">
        <v>0</v>
      </c>
      <c r="E930" s="357">
        <v>15</v>
      </c>
      <c r="F930" s="357">
        <v>240</v>
      </c>
    </row>
    <row r="931" spans="1:6">
      <c r="A931" s="355">
        <f t="shared" si="14"/>
        <v>45696</v>
      </c>
      <c r="B931" s="356">
        <v>14</v>
      </c>
      <c r="C931" s="357">
        <v>78.19</v>
      </c>
      <c r="D931" s="357">
        <v>0</v>
      </c>
      <c r="E931" s="357">
        <v>15</v>
      </c>
      <c r="F931" s="357">
        <v>240</v>
      </c>
    </row>
    <row r="932" spans="1:6">
      <c r="A932" s="355">
        <f t="shared" si="14"/>
        <v>45696</v>
      </c>
      <c r="B932" s="356">
        <v>15</v>
      </c>
      <c r="C932" s="357">
        <v>123.173</v>
      </c>
      <c r="D932" s="357">
        <v>0</v>
      </c>
      <c r="E932" s="357">
        <v>15</v>
      </c>
      <c r="F932" s="357">
        <v>240</v>
      </c>
    </row>
    <row r="933" spans="1:6">
      <c r="A933" s="355">
        <f t="shared" si="14"/>
        <v>45696</v>
      </c>
      <c r="B933" s="356">
        <v>16</v>
      </c>
      <c r="C933" s="357">
        <v>143.458</v>
      </c>
      <c r="D933" s="357">
        <v>0</v>
      </c>
      <c r="E933" s="357">
        <v>28</v>
      </c>
      <c r="F933" s="357">
        <v>240</v>
      </c>
    </row>
    <row r="934" spans="1:6">
      <c r="A934" s="355">
        <f t="shared" si="14"/>
        <v>45696</v>
      </c>
      <c r="B934" s="356">
        <v>17</v>
      </c>
      <c r="C934" s="357">
        <v>123.602</v>
      </c>
      <c r="D934" s="357">
        <v>0</v>
      </c>
      <c r="E934" s="357">
        <v>28</v>
      </c>
      <c r="F934" s="357">
        <v>230</v>
      </c>
    </row>
    <row r="935" spans="1:6">
      <c r="A935" s="355">
        <f t="shared" si="14"/>
        <v>45696</v>
      </c>
      <c r="B935" s="356">
        <v>18</v>
      </c>
      <c r="C935" s="357">
        <v>78.19</v>
      </c>
      <c r="D935" s="357">
        <v>0</v>
      </c>
      <c r="E935" s="357">
        <v>24.943999999999999</v>
      </c>
      <c r="F935" s="357">
        <v>170</v>
      </c>
    </row>
    <row r="936" spans="1:6">
      <c r="A936" s="355">
        <f t="shared" si="14"/>
        <v>45696</v>
      </c>
      <c r="B936" s="356">
        <v>19</v>
      </c>
      <c r="C936" s="357">
        <v>82.888000000000005</v>
      </c>
      <c r="D936" s="357">
        <v>0</v>
      </c>
      <c r="E936" s="357">
        <v>24.943999999999999</v>
      </c>
      <c r="F936" s="357">
        <v>195</v>
      </c>
    </row>
    <row r="937" spans="1:6">
      <c r="A937" s="355">
        <f t="shared" si="14"/>
        <v>45696</v>
      </c>
      <c r="B937" s="356">
        <v>20</v>
      </c>
      <c r="C937" s="357">
        <v>83.447000000000003</v>
      </c>
      <c r="D937" s="357">
        <v>0</v>
      </c>
      <c r="E937" s="357">
        <v>24.943999999999999</v>
      </c>
      <c r="F937" s="357">
        <v>135</v>
      </c>
    </row>
    <row r="938" spans="1:6">
      <c r="A938" s="355">
        <f t="shared" si="14"/>
        <v>45696</v>
      </c>
      <c r="B938" s="356">
        <v>21</v>
      </c>
      <c r="C938" s="357">
        <v>96.168000000000006</v>
      </c>
      <c r="D938" s="357">
        <v>0</v>
      </c>
      <c r="E938" s="357">
        <v>23.026</v>
      </c>
      <c r="F938" s="357">
        <v>124</v>
      </c>
    </row>
    <row r="939" spans="1:6">
      <c r="A939" s="355">
        <f t="shared" si="14"/>
        <v>45696</v>
      </c>
      <c r="B939" s="356">
        <v>22</v>
      </c>
      <c r="C939" s="357">
        <v>149.03899999999999</v>
      </c>
      <c r="D939" s="357">
        <v>0</v>
      </c>
      <c r="E939" s="357">
        <v>13</v>
      </c>
      <c r="F939" s="357">
        <v>120</v>
      </c>
    </row>
    <row r="940" spans="1:6">
      <c r="A940" s="355">
        <f t="shared" si="14"/>
        <v>45696</v>
      </c>
      <c r="B940" s="356">
        <v>23</v>
      </c>
      <c r="C940" s="357">
        <v>157.93600000000001</v>
      </c>
      <c r="D940" s="357">
        <v>0</v>
      </c>
      <c r="E940" s="357">
        <v>13</v>
      </c>
      <c r="F940" s="357">
        <v>120</v>
      </c>
    </row>
    <row r="941" spans="1:6">
      <c r="A941" s="355">
        <f t="shared" si="14"/>
        <v>45697</v>
      </c>
      <c r="B941" s="356">
        <v>0</v>
      </c>
      <c r="C941" s="357">
        <v>73.391999999999996</v>
      </c>
      <c r="D941" s="357">
        <v>0</v>
      </c>
      <c r="E941" s="357">
        <v>0</v>
      </c>
      <c r="F941" s="357">
        <v>120</v>
      </c>
    </row>
    <row r="942" spans="1:6">
      <c r="A942" s="355">
        <f t="shared" si="14"/>
        <v>45697</v>
      </c>
      <c r="B942" s="356">
        <v>1</v>
      </c>
      <c r="C942" s="357">
        <v>135.57400000000001</v>
      </c>
      <c r="D942" s="357">
        <v>0</v>
      </c>
      <c r="E942" s="357">
        <v>0</v>
      </c>
      <c r="F942" s="357">
        <v>180</v>
      </c>
    </row>
    <row r="943" spans="1:6">
      <c r="A943" s="355">
        <f t="shared" si="14"/>
        <v>45697</v>
      </c>
      <c r="B943" s="356">
        <v>2</v>
      </c>
      <c r="C943" s="357">
        <v>158.87700000000001</v>
      </c>
      <c r="D943" s="357">
        <v>0</v>
      </c>
      <c r="E943" s="357">
        <v>0</v>
      </c>
      <c r="F943" s="357">
        <v>220</v>
      </c>
    </row>
    <row r="944" spans="1:6">
      <c r="A944" s="355">
        <f t="shared" si="14"/>
        <v>45697</v>
      </c>
      <c r="B944" s="356">
        <v>3</v>
      </c>
      <c r="C944" s="357">
        <v>155.51599999999999</v>
      </c>
      <c r="D944" s="357">
        <v>0</v>
      </c>
      <c r="E944" s="357">
        <v>0</v>
      </c>
      <c r="F944" s="357">
        <v>220</v>
      </c>
    </row>
    <row r="945" spans="1:6">
      <c r="A945" s="355">
        <f t="shared" si="14"/>
        <v>45697</v>
      </c>
      <c r="B945" s="356">
        <v>4</v>
      </c>
      <c r="C945" s="357">
        <v>150.595</v>
      </c>
      <c r="D945" s="357">
        <v>0</v>
      </c>
      <c r="E945" s="357">
        <v>0</v>
      </c>
      <c r="F945" s="357">
        <v>220</v>
      </c>
    </row>
    <row r="946" spans="1:6">
      <c r="A946" s="355">
        <f t="shared" si="14"/>
        <v>45697</v>
      </c>
      <c r="B946" s="356">
        <v>5</v>
      </c>
      <c r="C946" s="357">
        <v>96.432000000000002</v>
      </c>
      <c r="D946" s="357">
        <v>0</v>
      </c>
      <c r="E946" s="357">
        <v>0</v>
      </c>
      <c r="F946" s="357">
        <v>180</v>
      </c>
    </row>
    <row r="947" spans="1:6">
      <c r="A947" s="355">
        <f t="shared" si="14"/>
        <v>45697</v>
      </c>
      <c r="B947" s="356">
        <v>6</v>
      </c>
      <c r="C947" s="357">
        <v>43.835999999999999</v>
      </c>
      <c r="D947" s="357">
        <v>0</v>
      </c>
      <c r="E947" s="357">
        <v>15</v>
      </c>
      <c r="F947" s="357">
        <v>120</v>
      </c>
    </row>
    <row r="948" spans="1:6">
      <c r="A948" s="355">
        <f t="shared" si="14"/>
        <v>45697</v>
      </c>
      <c r="B948" s="356">
        <v>7</v>
      </c>
      <c r="C948" s="357">
        <v>53.19</v>
      </c>
      <c r="D948" s="357">
        <v>0</v>
      </c>
      <c r="E948" s="357">
        <v>87.72</v>
      </c>
      <c r="F948" s="357">
        <v>120</v>
      </c>
    </row>
    <row r="949" spans="1:6">
      <c r="A949" s="355">
        <f t="shared" si="14"/>
        <v>45697</v>
      </c>
      <c r="B949" s="356">
        <v>8</v>
      </c>
      <c r="C949" s="357">
        <v>78.19</v>
      </c>
      <c r="D949" s="357">
        <v>0</v>
      </c>
      <c r="E949" s="357">
        <v>101.92</v>
      </c>
      <c r="F949" s="357">
        <v>138</v>
      </c>
    </row>
    <row r="950" spans="1:6">
      <c r="A950" s="355">
        <f t="shared" si="14"/>
        <v>45697</v>
      </c>
      <c r="B950" s="356">
        <v>9</v>
      </c>
      <c r="C950" s="357">
        <v>88.99</v>
      </c>
      <c r="D950" s="357">
        <v>0</v>
      </c>
      <c r="E950" s="357">
        <v>87.322999999999993</v>
      </c>
      <c r="F950" s="357">
        <v>198</v>
      </c>
    </row>
    <row r="951" spans="1:6">
      <c r="A951" s="355">
        <f t="shared" si="14"/>
        <v>45697</v>
      </c>
      <c r="B951" s="356">
        <v>10</v>
      </c>
      <c r="C951" s="357">
        <v>88.99</v>
      </c>
      <c r="D951" s="357">
        <v>0</v>
      </c>
      <c r="E951" s="357">
        <v>99.703000000000003</v>
      </c>
      <c r="F951" s="357">
        <v>152</v>
      </c>
    </row>
    <row r="952" spans="1:6">
      <c r="A952" s="355">
        <f t="shared" si="14"/>
        <v>45697</v>
      </c>
      <c r="B952" s="356">
        <v>11</v>
      </c>
      <c r="C952" s="357">
        <v>88.99</v>
      </c>
      <c r="D952" s="357">
        <v>0</v>
      </c>
      <c r="E952" s="357">
        <v>103.684</v>
      </c>
      <c r="F952" s="357">
        <v>180</v>
      </c>
    </row>
    <row r="953" spans="1:6">
      <c r="A953" s="355">
        <f t="shared" si="14"/>
        <v>45697</v>
      </c>
      <c r="B953" s="356">
        <v>12</v>
      </c>
      <c r="C953" s="357">
        <v>88.99</v>
      </c>
      <c r="D953" s="357">
        <v>0</v>
      </c>
      <c r="E953" s="357">
        <v>111.086</v>
      </c>
      <c r="F953" s="357">
        <v>120</v>
      </c>
    </row>
    <row r="954" spans="1:6">
      <c r="A954" s="355">
        <f t="shared" si="14"/>
        <v>45697</v>
      </c>
      <c r="B954" s="356">
        <v>13</v>
      </c>
      <c r="C954" s="357">
        <v>81.962000000000003</v>
      </c>
      <c r="D954" s="357">
        <v>0</v>
      </c>
      <c r="E954" s="357">
        <v>107.69199999999999</v>
      </c>
      <c r="F954" s="357">
        <v>141</v>
      </c>
    </row>
    <row r="955" spans="1:6">
      <c r="A955" s="355">
        <f t="shared" si="14"/>
        <v>45697</v>
      </c>
      <c r="B955" s="356">
        <v>14</v>
      </c>
      <c r="C955" s="357">
        <v>78.19</v>
      </c>
      <c r="D955" s="357">
        <v>0</v>
      </c>
      <c r="E955" s="357">
        <v>97.754000000000005</v>
      </c>
      <c r="F955" s="357">
        <v>120</v>
      </c>
    </row>
    <row r="956" spans="1:6">
      <c r="A956" s="355">
        <f t="shared" si="14"/>
        <v>45697</v>
      </c>
      <c r="B956" s="356">
        <v>15</v>
      </c>
      <c r="C956" s="357">
        <v>78.19</v>
      </c>
      <c r="D956" s="357">
        <v>0</v>
      </c>
      <c r="E956" s="357">
        <v>90.846000000000004</v>
      </c>
      <c r="F956" s="357">
        <v>149</v>
      </c>
    </row>
    <row r="957" spans="1:6">
      <c r="A957" s="355">
        <f t="shared" si="14"/>
        <v>45697</v>
      </c>
      <c r="B957" s="356">
        <v>16</v>
      </c>
      <c r="C957" s="357">
        <v>94.94</v>
      </c>
      <c r="D957" s="357">
        <v>0</v>
      </c>
      <c r="E957" s="357">
        <v>58</v>
      </c>
      <c r="F957" s="357">
        <v>149</v>
      </c>
    </row>
    <row r="958" spans="1:6">
      <c r="A958" s="355">
        <f t="shared" si="14"/>
        <v>45697</v>
      </c>
      <c r="B958" s="356">
        <v>17</v>
      </c>
      <c r="C958" s="357">
        <v>78.19</v>
      </c>
      <c r="D958" s="357">
        <v>0</v>
      </c>
      <c r="E958" s="357">
        <v>67.944000000000003</v>
      </c>
      <c r="F958" s="357">
        <v>120</v>
      </c>
    </row>
    <row r="959" spans="1:6">
      <c r="A959" s="355">
        <f t="shared" si="14"/>
        <v>45697</v>
      </c>
      <c r="B959" s="356">
        <v>18</v>
      </c>
      <c r="C959" s="357">
        <v>78.19</v>
      </c>
      <c r="D959" s="357">
        <v>0</v>
      </c>
      <c r="E959" s="357">
        <v>67.944000000000003</v>
      </c>
      <c r="F959" s="357">
        <v>120</v>
      </c>
    </row>
    <row r="960" spans="1:6">
      <c r="A960" s="355">
        <f t="shared" si="14"/>
        <v>45697</v>
      </c>
      <c r="B960" s="356">
        <v>19</v>
      </c>
      <c r="C960" s="357">
        <v>79.319000000000003</v>
      </c>
      <c r="D960" s="357">
        <v>0</v>
      </c>
      <c r="E960" s="357">
        <v>67.944000000000003</v>
      </c>
      <c r="F960" s="357">
        <v>139</v>
      </c>
    </row>
    <row r="961" spans="1:6">
      <c r="A961" s="355">
        <f t="shared" si="14"/>
        <v>45697</v>
      </c>
      <c r="B961" s="356">
        <v>20</v>
      </c>
      <c r="C961" s="357">
        <v>78.19</v>
      </c>
      <c r="D961" s="357">
        <v>0</v>
      </c>
      <c r="E961" s="357">
        <v>67.944000000000003</v>
      </c>
      <c r="F961" s="357">
        <v>120</v>
      </c>
    </row>
    <row r="962" spans="1:6">
      <c r="A962" s="355">
        <f t="shared" si="14"/>
        <v>45697</v>
      </c>
      <c r="B962" s="356">
        <v>21</v>
      </c>
      <c r="C962" s="357">
        <v>78.19</v>
      </c>
      <c r="D962" s="357">
        <v>0</v>
      </c>
      <c r="E962" s="357">
        <v>51</v>
      </c>
      <c r="F962" s="357">
        <v>120</v>
      </c>
    </row>
    <row r="963" spans="1:6">
      <c r="A963" s="355">
        <f t="shared" si="14"/>
        <v>45697</v>
      </c>
      <c r="B963" s="356">
        <v>22</v>
      </c>
      <c r="C963" s="357">
        <v>86.331999999999994</v>
      </c>
      <c r="D963" s="357">
        <v>0</v>
      </c>
      <c r="E963" s="357">
        <v>25.815999999999999</v>
      </c>
      <c r="F963" s="357">
        <v>120</v>
      </c>
    </row>
    <row r="964" spans="1:6">
      <c r="A964" s="355">
        <f t="shared" si="14"/>
        <v>45697</v>
      </c>
      <c r="B964" s="356">
        <v>23</v>
      </c>
      <c r="C964" s="357">
        <v>99.682000000000002</v>
      </c>
      <c r="D964" s="357">
        <v>0</v>
      </c>
      <c r="E964" s="357">
        <v>0</v>
      </c>
      <c r="F964" s="357">
        <v>120</v>
      </c>
    </row>
    <row r="965" spans="1:6">
      <c r="A965" s="355">
        <f t="shared" si="14"/>
        <v>45698</v>
      </c>
      <c r="B965" s="356">
        <v>0</v>
      </c>
      <c r="C965" s="357">
        <v>126.229</v>
      </c>
      <c r="D965" s="357">
        <v>0</v>
      </c>
      <c r="E965" s="357">
        <v>0</v>
      </c>
      <c r="F965" s="357">
        <v>180</v>
      </c>
    </row>
    <row r="966" spans="1:6">
      <c r="A966" s="355">
        <f t="shared" ref="A966:A1029" si="15">IF(B966=0,A965+1,A965)</f>
        <v>45698</v>
      </c>
      <c r="B966" s="356">
        <v>1</v>
      </c>
      <c r="C966" s="357">
        <v>154.935</v>
      </c>
      <c r="D966" s="357">
        <v>0</v>
      </c>
      <c r="E966" s="357">
        <v>0</v>
      </c>
      <c r="F966" s="357">
        <v>240</v>
      </c>
    </row>
    <row r="967" spans="1:6">
      <c r="A967" s="355">
        <f t="shared" si="15"/>
        <v>45698</v>
      </c>
      <c r="B967" s="356">
        <v>2</v>
      </c>
      <c r="C967" s="357">
        <v>161.928</v>
      </c>
      <c r="D967" s="357">
        <v>0</v>
      </c>
      <c r="E967" s="357">
        <v>0</v>
      </c>
      <c r="F967" s="357">
        <v>240</v>
      </c>
    </row>
    <row r="968" spans="1:6">
      <c r="A968" s="355">
        <f t="shared" si="15"/>
        <v>45698</v>
      </c>
      <c r="B968" s="356">
        <v>3</v>
      </c>
      <c r="C968" s="357">
        <v>161.928</v>
      </c>
      <c r="D968" s="357">
        <v>0</v>
      </c>
      <c r="E968" s="357">
        <v>0</v>
      </c>
      <c r="F968" s="357">
        <v>240</v>
      </c>
    </row>
    <row r="969" spans="1:6">
      <c r="A969" s="355">
        <f t="shared" si="15"/>
        <v>45698</v>
      </c>
      <c r="B969" s="356">
        <v>4</v>
      </c>
      <c r="C969" s="357">
        <v>161.928</v>
      </c>
      <c r="D969" s="357">
        <v>0</v>
      </c>
      <c r="E969" s="357">
        <v>0</v>
      </c>
      <c r="F969" s="357">
        <v>240</v>
      </c>
    </row>
    <row r="970" spans="1:6">
      <c r="A970" s="355">
        <f t="shared" si="15"/>
        <v>45698</v>
      </c>
      <c r="B970" s="356">
        <v>5</v>
      </c>
      <c r="C970" s="357">
        <v>132.66399999999999</v>
      </c>
      <c r="D970" s="357">
        <v>0</v>
      </c>
      <c r="E970" s="357">
        <v>0</v>
      </c>
      <c r="F970" s="357">
        <v>240</v>
      </c>
    </row>
    <row r="971" spans="1:6">
      <c r="A971" s="355">
        <f t="shared" si="15"/>
        <v>45698</v>
      </c>
      <c r="B971" s="356">
        <v>6</v>
      </c>
      <c r="C971" s="357">
        <v>45.676000000000002</v>
      </c>
      <c r="D971" s="357">
        <v>0</v>
      </c>
      <c r="E971" s="357">
        <v>75.936000000000007</v>
      </c>
      <c r="F971" s="357">
        <v>180</v>
      </c>
    </row>
    <row r="972" spans="1:6">
      <c r="A972" s="355">
        <f t="shared" si="15"/>
        <v>45698</v>
      </c>
      <c r="B972" s="356">
        <v>7</v>
      </c>
      <c r="C972" s="357">
        <v>63.975999999999999</v>
      </c>
      <c r="D972" s="357">
        <v>0</v>
      </c>
      <c r="E972" s="357">
        <v>126.41500000000001</v>
      </c>
      <c r="F972" s="357">
        <v>180</v>
      </c>
    </row>
    <row r="973" spans="1:6">
      <c r="A973" s="355">
        <f t="shared" si="15"/>
        <v>45698</v>
      </c>
      <c r="B973" s="356">
        <v>8</v>
      </c>
      <c r="C973" s="357">
        <v>103.33199999999999</v>
      </c>
      <c r="D973" s="357">
        <v>0</v>
      </c>
      <c r="E973" s="357">
        <v>122.36499999999999</v>
      </c>
      <c r="F973" s="357">
        <v>120</v>
      </c>
    </row>
    <row r="974" spans="1:6">
      <c r="A974" s="355">
        <f t="shared" si="15"/>
        <v>45698</v>
      </c>
      <c r="B974" s="356">
        <v>9</v>
      </c>
      <c r="C974" s="357">
        <v>101.97799999999999</v>
      </c>
      <c r="D974" s="357">
        <v>0</v>
      </c>
      <c r="E974" s="357">
        <v>121.23099999999999</v>
      </c>
      <c r="F974" s="357">
        <v>150</v>
      </c>
    </row>
    <row r="975" spans="1:6">
      <c r="A975" s="355">
        <f t="shared" si="15"/>
        <v>45698</v>
      </c>
      <c r="B975" s="356">
        <v>10</v>
      </c>
      <c r="C975" s="357">
        <v>101.705</v>
      </c>
      <c r="D975" s="357">
        <v>0</v>
      </c>
      <c r="E975" s="357">
        <v>120.187</v>
      </c>
      <c r="F975" s="357">
        <v>120</v>
      </c>
    </row>
    <row r="976" spans="1:6">
      <c r="A976" s="355">
        <f t="shared" si="15"/>
        <v>45698</v>
      </c>
      <c r="B976" s="356">
        <v>11</v>
      </c>
      <c r="C976" s="357">
        <v>111.383</v>
      </c>
      <c r="D976" s="357">
        <v>0</v>
      </c>
      <c r="E976" s="357">
        <v>119.143</v>
      </c>
      <c r="F976" s="357">
        <v>125</v>
      </c>
    </row>
    <row r="977" spans="1:6">
      <c r="A977" s="355">
        <f t="shared" si="15"/>
        <v>45698</v>
      </c>
      <c r="B977" s="356">
        <v>12</v>
      </c>
      <c r="C977" s="357">
        <v>110.137</v>
      </c>
      <c r="D977" s="357">
        <v>0</v>
      </c>
      <c r="E977" s="357">
        <v>119.143</v>
      </c>
      <c r="F977" s="357">
        <v>140</v>
      </c>
    </row>
    <row r="978" spans="1:6">
      <c r="A978" s="355">
        <f t="shared" si="15"/>
        <v>45698</v>
      </c>
      <c r="B978" s="356">
        <v>13</v>
      </c>
      <c r="C978" s="357">
        <v>103.873</v>
      </c>
      <c r="D978" s="357">
        <v>0</v>
      </c>
      <c r="E978" s="357">
        <v>111.143</v>
      </c>
      <c r="F978" s="357">
        <v>176</v>
      </c>
    </row>
    <row r="979" spans="1:6">
      <c r="A979" s="355">
        <f t="shared" si="15"/>
        <v>45698</v>
      </c>
      <c r="B979" s="356">
        <v>14</v>
      </c>
      <c r="C979" s="357">
        <v>106.967</v>
      </c>
      <c r="D979" s="357">
        <v>0</v>
      </c>
      <c r="E979" s="357">
        <v>111.143</v>
      </c>
      <c r="F979" s="357">
        <v>180</v>
      </c>
    </row>
    <row r="980" spans="1:6">
      <c r="A980" s="355">
        <f t="shared" si="15"/>
        <v>45698</v>
      </c>
      <c r="B980" s="356">
        <v>15</v>
      </c>
      <c r="C980" s="357">
        <v>121.212</v>
      </c>
      <c r="D980" s="357">
        <v>0</v>
      </c>
      <c r="E980" s="357">
        <v>104.143</v>
      </c>
      <c r="F980" s="357">
        <v>120</v>
      </c>
    </row>
    <row r="981" spans="1:6">
      <c r="A981" s="355">
        <f t="shared" si="15"/>
        <v>45698</v>
      </c>
      <c r="B981" s="356">
        <v>16</v>
      </c>
      <c r="C981" s="357">
        <v>136.28800000000001</v>
      </c>
      <c r="D981" s="357">
        <v>0</v>
      </c>
      <c r="E981" s="357">
        <v>83.742999999999995</v>
      </c>
      <c r="F981" s="357">
        <v>140</v>
      </c>
    </row>
    <row r="982" spans="1:6">
      <c r="A982" s="355">
        <f t="shared" si="15"/>
        <v>45698</v>
      </c>
      <c r="B982" s="356">
        <v>17</v>
      </c>
      <c r="C982" s="357">
        <v>133.83500000000001</v>
      </c>
      <c r="D982" s="357">
        <v>0</v>
      </c>
      <c r="E982" s="357">
        <v>83.742999999999995</v>
      </c>
      <c r="F982" s="357">
        <v>200</v>
      </c>
    </row>
    <row r="983" spans="1:6">
      <c r="A983" s="355">
        <f t="shared" si="15"/>
        <v>45698</v>
      </c>
      <c r="B983" s="356">
        <v>18</v>
      </c>
      <c r="C983" s="357">
        <v>85.239000000000004</v>
      </c>
      <c r="D983" s="357">
        <v>0</v>
      </c>
      <c r="E983" s="357">
        <v>68.742999999999995</v>
      </c>
      <c r="F983" s="357">
        <v>172</v>
      </c>
    </row>
    <row r="984" spans="1:6">
      <c r="A984" s="355">
        <f t="shared" si="15"/>
        <v>45698</v>
      </c>
      <c r="B984" s="356">
        <v>19</v>
      </c>
      <c r="C984" s="357">
        <v>86.653000000000006</v>
      </c>
      <c r="D984" s="357">
        <v>0</v>
      </c>
      <c r="E984" s="357">
        <v>68.742999999999995</v>
      </c>
      <c r="F984" s="357">
        <v>171</v>
      </c>
    </row>
    <row r="985" spans="1:6">
      <c r="A985" s="355">
        <f t="shared" si="15"/>
        <v>45698</v>
      </c>
      <c r="B985" s="356">
        <v>20</v>
      </c>
      <c r="C985" s="357">
        <v>85.239000000000004</v>
      </c>
      <c r="D985" s="357">
        <v>0</v>
      </c>
      <c r="E985" s="357">
        <v>68.742999999999995</v>
      </c>
      <c r="F985" s="357">
        <v>180</v>
      </c>
    </row>
    <row r="986" spans="1:6">
      <c r="A986" s="355">
        <f t="shared" si="15"/>
        <v>45698</v>
      </c>
      <c r="B986" s="356">
        <v>21</v>
      </c>
      <c r="C986" s="357">
        <v>82.936000000000007</v>
      </c>
      <c r="D986" s="357">
        <v>0</v>
      </c>
      <c r="E986" s="357">
        <v>41.326999999999998</v>
      </c>
      <c r="F986" s="357">
        <v>172</v>
      </c>
    </row>
    <row r="987" spans="1:6">
      <c r="A987" s="355">
        <f t="shared" si="15"/>
        <v>45698</v>
      </c>
      <c r="B987" s="356">
        <v>22</v>
      </c>
      <c r="C987" s="357">
        <v>118.85599999999999</v>
      </c>
      <c r="D987" s="357">
        <v>0</v>
      </c>
      <c r="E987" s="357">
        <v>0</v>
      </c>
      <c r="F987" s="357">
        <v>120</v>
      </c>
    </row>
    <row r="988" spans="1:6">
      <c r="A988" s="355">
        <f t="shared" si="15"/>
        <v>45698</v>
      </c>
      <c r="B988" s="356">
        <v>23</v>
      </c>
      <c r="C988" s="357">
        <v>125.839</v>
      </c>
      <c r="D988" s="357">
        <v>0</v>
      </c>
      <c r="E988" s="357">
        <v>0</v>
      </c>
      <c r="F988" s="357">
        <v>165</v>
      </c>
    </row>
    <row r="989" spans="1:6">
      <c r="A989" s="355">
        <f t="shared" si="15"/>
        <v>45699</v>
      </c>
      <c r="B989" s="356">
        <v>0</v>
      </c>
      <c r="C989" s="357">
        <v>202.04400000000001</v>
      </c>
      <c r="D989" s="357">
        <v>0</v>
      </c>
      <c r="E989" s="357">
        <v>0</v>
      </c>
      <c r="F989" s="357">
        <v>127</v>
      </c>
    </row>
    <row r="990" spans="1:6">
      <c r="A990" s="355">
        <f t="shared" si="15"/>
        <v>45699</v>
      </c>
      <c r="B990" s="356">
        <v>1</v>
      </c>
      <c r="C990" s="357">
        <v>235.43600000000001</v>
      </c>
      <c r="D990" s="357">
        <v>0</v>
      </c>
      <c r="E990" s="357">
        <v>0</v>
      </c>
      <c r="F990" s="357">
        <v>187</v>
      </c>
    </row>
    <row r="991" spans="1:6">
      <c r="A991" s="355">
        <f t="shared" si="15"/>
        <v>45699</v>
      </c>
      <c r="B991" s="356">
        <v>2</v>
      </c>
      <c r="C991" s="357">
        <v>233.40299999999999</v>
      </c>
      <c r="D991" s="357">
        <v>0</v>
      </c>
      <c r="E991" s="357">
        <v>0</v>
      </c>
      <c r="F991" s="357">
        <v>240</v>
      </c>
    </row>
    <row r="992" spans="1:6">
      <c r="A992" s="355">
        <f t="shared" si="15"/>
        <v>45699</v>
      </c>
      <c r="B992" s="356">
        <v>3</v>
      </c>
      <c r="C992" s="357">
        <v>232.77600000000001</v>
      </c>
      <c r="D992" s="357">
        <v>0</v>
      </c>
      <c r="E992" s="357">
        <v>0</v>
      </c>
      <c r="F992" s="357">
        <v>240</v>
      </c>
    </row>
    <row r="993" spans="1:6">
      <c r="A993" s="355">
        <f t="shared" si="15"/>
        <v>45699</v>
      </c>
      <c r="B993" s="356">
        <v>4</v>
      </c>
      <c r="C993" s="357">
        <v>211.37</v>
      </c>
      <c r="D993" s="357">
        <v>0</v>
      </c>
      <c r="E993" s="357">
        <v>0</v>
      </c>
      <c r="F993" s="357">
        <v>240</v>
      </c>
    </row>
    <row r="994" spans="1:6">
      <c r="A994" s="355">
        <f t="shared" si="15"/>
        <v>45699</v>
      </c>
      <c r="B994" s="356">
        <v>5</v>
      </c>
      <c r="C994" s="357">
        <v>181.798</v>
      </c>
      <c r="D994" s="357">
        <v>0</v>
      </c>
      <c r="E994" s="357">
        <v>0</v>
      </c>
      <c r="F994" s="357">
        <v>240</v>
      </c>
    </row>
    <row r="995" spans="1:6">
      <c r="A995" s="355">
        <f t="shared" si="15"/>
        <v>45699</v>
      </c>
      <c r="B995" s="356">
        <v>6</v>
      </c>
      <c r="C995" s="357">
        <v>119.791</v>
      </c>
      <c r="D995" s="357">
        <v>0</v>
      </c>
      <c r="E995" s="357">
        <v>111.24299999999999</v>
      </c>
      <c r="F995" s="357">
        <v>240</v>
      </c>
    </row>
    <row r="996" spans="1:6">
      <c r="A996" s="355">
        <f t="shared" si="15"/>
        <v>45699</v>
      </c>
      <c r="B996" s="356">
        <v>7</v>
      </c>
      <c r="C996" s="357">
        <v>83.19</v>
      </c>
      <c r="D996" s="357">
        <v>0</v>
      </c>
      <c r="E996" s="357">
        <v>119.24299999999999</v>
      </c>
      <c r="F996" s="357">
        <v>240</v>
      </c>
    </row>
    <row r="997" spans="1:6">
      <c r="A997" s="355">
        <f t="shared" si="15"/>
        <v>45699</v>
      </c>
      <c r="B997" s="356">
        <v>8</v>
      </c>
      <c r="C997" s="357">
        <v>78.19</v>
      </c>
      <c r="D997" s="357">
        <v>0</v>
      </c>
      <c r="E997" s="357">
        <v>119.24299999999999</v>
      </c>
      <c r="F997" s="357">
        <v>240</v>
      </c>
    </row>
    <row r="998" spans="1:6">
      <c r="A998" s="355">
        <f t="shared" si="15"/>
        <v>45699</v>
      </c>
      <c r="B998" s="356">
        <v>9</v>
      </c>
      <c r="C998" s="357">
        <v>81.093999999999994</v>
      </c>
      <c r="D998" s="357">
        <v>0</v>
      </c>
      <c r="E998" s="357">
        <v>129.24299999999999</v>
      </c>
      <c r="F998" s="357">
        <v>236</v>
      </c>
    </row>
    <row r="999" spans="1:6">
      <c r="A999" s="355">
        <f t="shared" si="15"/>
        <v>45699</v>
      </c>
      <c r="B999" s="356">
        <v>10</v>
      </c>
      <c r="C999" s="357">
        <v>83.542000000000002</v>
      </c>
      <c r="D999" s="357">
        <v>0</v>
      </c>
      <c r="E999" s="357">
        <v>131.74299999999999</v>
      </c>
      <c r="F999" s="357">
        <v>191</v>
      </c>
    </row>
    <row r="1000" spans="1:6">
      <c r="A1000" s="355">
        <f t="shared" si="15"/>
        <v>45699</v>
      </c>
      <c r="B1000" s="356">
        <v>11</v>
      </c>
      <c r="C1000" s="357">
        <v>95.036000000000001</v>
      </c>
      <c r="D1000" s="357">
        <v>0</v>
      </c>
      <c r="E1000" s="357">
        <v>131.74299999999999</v>
      </c>
      <c r="F1000" s="357">
        <v>131</v>
      </c>
    </row>
    <row r="1001" spans="1:6">
      <c r="A1001" s="355">
        <f t="shared" si="15"/>
        <v>45699</v>
      </c>
      <c r="B1001" s="356">
        <v>12</v>
      </c>
      <c r="C1001" s="357">
        <v>95.036000000000001</v>
      </c>
      <c r="D1001" s="357">
        <v>0</v>
      </c>
      <c r="E1001" s="357">
        <v>131.74299999999999</v>
      </c>
      <c r="F1001" s="357">
        <v>121</v>
      </c>
    </row>
    <row r="1002" spans="1:6">
      <c r="A1002" s="355">
        <f t="shared" si="15"/>
        <v>45699</v>
      </c>
      <c r="B1002" s="356">
        <v>13</v>
      </c>
      <c r="C1002" s="357">
        <v>95.036000000000001</v>
      </c>
      <c r="D1002" s="357">
        <v>0</v>
      </c>
      <c r="E1002" s="357">
        <v>131.74299999999999</v>
      </c>
      <c r="F1002" s="357">
        <v>134</v>
      </c>
    </row>
    <row r="1003" spans="1:6">
      <c r="A1003" s="355">
        <f t="shared" si="15"/>
        <v>45699</v>
      </c>
      <c r="B1003" s="356">
        <v>14</v>
      </c>
      <c r="C1003" s="357">
        <v>81.805999999999997</v>
      </c>
      <c r="D1003" s="357">
        <v>0</v>
      </c>
      <c r="E1003" s="357">
        <v>129.24299999999999</v>
      </c>
      <c r="F1003" s="357">
        <v>147</v>
      </c>
    </row>
    <row r="1004" spans="1:6">
      <c r="A1004" s="355">
        <f t="shared" si="15"/>
        <v>45699</v>
      </c>
      <c r="B1004" s="356">
        <v>15</v>
      </c>
      <c r="C1004" s="357">
        <v>89.77</v>
      </c>
      <c r="D1004" s="357">
        <v>0</v>
      </c>
      <c r="E1004" s="357">
        <v>119.24299999999999</v>
      </c>
      <c r="F1004" s="357">
        <v>180</v>
      </c>
    </row>
    <row r="1005" spans="1:6">
      <c r="A1005" s="355">
        <f t="shared" si="15"/>
        <v>45699</v>
      </c>
      <c r="B1005" s="356">
        <v>16</v>
      </c>
      <c r="C1005" s="357">
        <v>109.648</v>
      </c>
      <c r="D1005" s="357">
        <v>0</v>
      </c>
      <c r="E1005" s="357">
        <v>98.001000000000005</v>
      </c>
      <c r="F1005" s="357">
        <v>120</v>
      </c>
    </row>
    <row r="1006" spans="1:6">
      <c r="A1006" s="355">
        <f t="shared" si="15"/>
        <v>45699</v>
      </c>
      <c r="B1006" s="356">
        <v>17</v>
      </c>
      <c r="C1006" s="357">
        <v>137.00800000000001</v>
      </c>
      <c r="D1006" s="357">
        <v>0</v>
      </c>
      <c r="E1006" s="357">
        <v>98.001000000000005</v>
      </c>
      <c r="F1006" s="357">
        <v>180</v>
      </c>
    </row>
    <row r="1007" spans="1:6">
      <c r="A1007" s="355">
        <f t="shared" si="15"/>
        <v>45699</v>
      </c>
      <c r="B1007" s="356">
        <v>18</v>
      </c>
      <c r="C1007" s="357">
        <v>127.36799999999999</v>
      </c>
      <c r="D1007" s="357">
        <v>0</v>
      </c>
      <c r="E1007" s="357">
        <v>103.74299999999999</v>
      </c>
      <c r="F1007" s="357">
        <v>180</v>
      </c>
    </row>
    <row r="1008" spans="1:6">
      <c r="A1008" s="355">
        <f t="shared" si="15"/>
        <v>45699</v>
      </c>
      <c r="B1008" s="356">
        <v>19</v>
      </c>
      <c r="C1008" s="357">
        <v>127.36799999999999</v>
      </c>
      <c r="D1008" s="357">
        <v>0</v>
      </c>
      <c r="E1008" s="357">
        <v>103.74299999999999</v>
      </c>
      <c r="F1008" s="357">
        <v>120</v>
      </c>
    </row>
    <row r="1009" spans="1:6">
      <c r="A1009" s="355">
        <f t="shared" si="15"/>
        <v>45699</v>
      </c>
      <c r="B1009" s="356">
        <v>20</v>
      </c>
      <c r="C1009" s="357">
        <v>127.36799999999999</v>
      </c>
      <c r="D1009" s="357">
        <v>0</v>
      </c>
      <c r="E1009" s="357">
        <v>103.74299999999999</v>
      </c>
      <c r="F1009" s="357">
        <v>120</v>
      </c>
    </row>
    <row r="1010" spans="1:6">
      <c r="A1010" s="355">
        <f t="shared" si="15"/>
        <v>45699</v>
      </c>
      <c r="B1010" s="356">
        <v>21</v>
      </c>
      <c r="C1010" s="357">
        <v>78.320999999999998</v>
      </c>
      <c r="D1010" s="357">
        <v>0</v>
      </c>
      <c r="E1010" s="357">
        <v>101.24299999999999</v>
      </c>
      <c r="F1010" s="357">
        <v>120</v>
      </c>
    </row>
    <row r="1011" spans="1:6">
      <c r="A1011" s="355">
        <f t="shared" si="15"/>
        <v>45699</v>
      </c>
      <c r="B1011" s="356">
        <v>22</v>
      </c>
      <c r="C1011" s="357">
        <v>128.54900000000001</v>
      </c>
      <c r="D1011" s="357">
        <v>0</v>
      </c>
      <c r="E1011" s="357">
        <v>31.155999999999999</v>
      </c>
      <c r="F1011" s="357">
        <v>120</v>
      </c>
    </row>
    <row r="1012" spans="1:6">
      <c r="A1012" s="355">
        <f t="shared" si="15"/>
        <v>45699</v>
      </c>
      <c r="B1012" s="356">
        <v>23</v>
      </c>
      <c r="C1012" s="357">
        <v>124.321</v>
      </c>
      <c r="D1012" s="357">
        <v>0</v>
      </c>
      <c r="E1012" s="357">
        <v>0</v>
      </c>
      <c r="F1012" s="357">
        <v>120</v>
      </c>
    </row>
    <row r="1013" spans="1:6">
      <c r="A1013" s="355">
        <f t="shared" si="15"/>
        <v>45700</v>
      </c>
      <c r="B1013" s="356">
        <v>0</v>
      </c>
      <c r="C1013" s="357">
        <v>186.345</v>
      </c>
      <c r="D1013" s="357">
        <v>0</v>
      </c>
      <c r="E1013" s="357">
        <v>0</v>
      </c>
      <c r="F1013" s="357">
        <v>180</v>
      </c>
    </row>
    <row r="1014" spans="1:6">
      <c r="A1014" s="355">
        <f t="shared" si="15"/>
        <v>45700</v>
      </c>
      <c r="B1014" s="356">
        <v>1</v>
      </c>
      <c r="C1014" s="357">
        <v>197.14500000000001</v>
      </c>
      <c r="D1014" s="357">
        <v>0</v>
      </c>
      <c r="E1014" s="357">
        <v>0</v>
      </c>
      <c r="F1014" s="357">
        <v>180</v>
      </c>
    </row>
    <row r="1015" spans="1:6">
      <c r="A1015" s="355">
        <f t="shared" si="15"/>
        <v>45700</v>
      </c>
      <c r="B1015" s="356">
        <v>2</v>
      </c>
      <c r="C1015" s="357">
        <v>197.14500000000001</v>
      </c>
      <c r="D1015" s="357">
        <v>0</v>
      </c>
      <c r="E1015" s="357">
        <v>0</v>
      </c>
      <c r="F1015" s="357">
        <v>180</v>
      </c>
    </row>
    <row r="1016" spans="1:6">
      <c r="A1016" s="355">
        <f t="shared" si="15"/>
        <v>45700</v>
      </c>
      <c r="B1016" s="356">
        <v>3</v>
      </c>
      <c r="C1016" s="357">
        <v>197.14500000000001</v>
      </c>
      <c r="D1016" s="357">
        <v>0</v>
      </c>
      <c r="E1016" s="357">
        <v>0</v>
      </c>
      <c r="F1016" s="357">
        <v>240</v>
      </c>
    </row>
    <row r="1017" spans="1:6">
      <c r="A1017" s="355">
        <f t="shared" si="15"/>
        <v>45700</v>
      </c>
      <c r="B1017" s="356">
        <v>4</v>
      </c>
      <c r="C1017" s="357">
        <v>197.67</v>
      </c>
      <c r="D1017" s="357">
        <v>0</v>
      </c>
      <c r="E1017" s="357">
        <v>0</v>
      </c>
      <c r="F1017" s="357">
        <v>240</v>
      </c>
    </row>
    <row r="1018" spans="1:6">
      <c r="A1018" s="355">
        <f t="shared" si="15"/>
        <v>45700</v>
      </c>
      <c r="B1018" s="356">
        <v>5</v>
      </c>
      <c r="C1018" s="357">
        <v>167.05</v>
      </c>
      <c r="D1018" s="357">
        <v>0</v>
      </c>
      <c r="E1018" s="357">
        <v>0</v>
      </c>
      <c r="F1018" s="357">
        <v>205</v>
      </c>
    </row>
    <row r="1019" spans="1:6">
      <c r="A1019" s="355">
        <f t="shared" si="15"/>
        <v>45700</v>
      </c>
      <c r="B1019" s="356">
        <v>6</v>
      </c>
      <c r="C1019" s="357">
        <v>158.858</v>
      </c>
      <c r="D1019" s="357">
        <v>0</v>
      </c>
      <c r="E1019" s="357">
        <v>111.24299999999999</v>
      </c>
      <c r="F1019" s="357">
        <v>240</v>
      </c>
    </row>
    <row r="1020" spans="1:6">
      <c r="A1020" s="355">
        <f t="shared" si="15"/>
        <v>45700</v>
      </c>
      <c r="B1020" s="356">
        <v>7</v>
      </c>
      <c r="C1020" s="357">
        <v>91.448999999999998</v>
      </c>
      <c r="D1020" s="357">
        <v>0</v>
      </c>
      <c r="E1020" s="357">
        <v>111.24299999999999</v>
      </c>
      <c r="F1020" s="357">
        <v>237</v>
      </c>
    </row>
    <row r="1021" spans="1:6">
      <c r="A1021" s="355">
        <f t="shared" si="15"/>
        <v>45700</v>
      </c>
      <c r="B1021" s="356">
        <v>8</v>
      </c>
      <c r="C1021" s="357">
        <v>91.448999999999998</v>
      </c>
      <c r="D1021" s="357">
        <v>0</v>
      </c>
      <c r="E1021" s="357">
        <v>111.24299999999999</v>
      </c>
      <c r="F1021" s="357">
        <v>240</v>
      </c>
    </row>
    <row r="1022" spans="1:6">
      <c r="A1022" s="355">
        <f t="shared" si="15"/>
        <v>45700</v>
      </c>
      <c r="B1022" s="356">
        <v>9</v>
      </c>
      <c r="C1022" s="357">
        <v>91.448999999999998</v>
      </c>
      <c r="D1022" s="357">
        <v>0</v>
      </c>
      <c r="E1022" s="357">
        <v>111.24299999999999</v>
      </c>
      <c r="F1022" s="357">
        <v>0</v>
      </c>
    </row>
    <row r="1023" spans="1:6">
      <c r="A1023" s="355">
        <f t="shared" si="15"/>
        <v>45700</v>
      </c>
      <c r="B1023" s="356">
        <v>10</v>
      </c>
      <c r="C1023" s="357">
        <v>91.448999999999998</v>
      </c>
      <c r="D1023" s="357">
        <v>0</v>
      </c>
      <c r="E1023" s="357">
        <v>111.24299999999999</v>
      </c>
      <c r="F1023" s="357">
        <v>0</v>
      </c>
    </row>
    <row r="1024" spans="1:6">
      <c r="A1024" s="355">
        <f t="shared" si="15"/>
        <v>45700</v>
      </c>
      <c r="B1024" s="356">
        <v>11</v>
      </c>
      <c r="C1024" s="357">
        <v>102.249</v>
      </c>
      <c r="D1024" s="357">
        <v>0</v>
      </c>
      <c r="E1024" s="357">
        <v>111.24299999999999</v>
      </c>
      <c r="F1024" s="357">
        <v>240</v>
      </c>
    </row>
    <row r="1025" spans="1:6">
      <c r="A1025" s="355">
        <f t="shared" si="15"/>
        <v>45700</v>
      </c>
      <c r="B1025" s="356">
        <v>12</v>
      </c>
      <c r="C1025" s="357">
        <v>102.249</v>
      </c>
      <c r="D1025" s="357">
        <v>0</v>
      </c>
      <c r="E1025" s="357">
        <v>111.24299999999999</v>
      </c>
      <c r="F1025" s="357">
        <v>240</v>
      </c>
    </row>
    <row r="1026" spans="1:6">
      <c r="A1026" s="355">
        <f t="shared" si="15"/>
        <v>45700</v>
      </c>
      <c r="B1026" s="356">
        <v>13</v>
      </c>
      <c r="C1026" s="357">
        <v>102.249</v>
      </c>
      <c r="D1026" s="357">
        <v>0</v>
      </c>
      <c r="E1026" s="357">
        <v>111.24299999999999</v>
      </c>
      <c r="F1026" s="357">
        <v>240</v>
      </c>
    </row>
    <row r="1027" spans="1:6">
      <c r="A1027" s="355">
        <f t="shared" si="15"/>
        <v>45700</v>
      </c>
      <c r="B1027" s="356">
        <v>14</v>
      </c>
      <c r="C1027" s="357">
        <v>117.252</v>
      </c>
      <c r="D1027" s="357">
        <v>0</v>
      </c>
      <c r="E1027" s="357">
        <v>111.24299999999999</v>
      </c>
      <c r="F1027" s="357">
        <v>240</v>
      </c>
    </row>
    <row r="1028" spans="1:6">
      <c r="A1028" s="355">
        <f t="shared" si="15"/>
        <v>45700</v>
      </c>
      <c r="B1028" s="356">
        <v>15</v>
      </c>
      <c r="C1028" s="357">
        <v>132.405</v>
      </c>
      <c r="D1028" s="357">
        <v>0</v>
      </c>
      <c r="E1028" s="357">
        <v>111.24299999999999</v>
      </c>
      <c r="F1028" s="357">
        <v>240</v>
      </c>
    </row>
    <row r="1029" spans="1:6">
      <c r="A1029" s="355">
        <f t="shared" si="15"/>
        <v>45700</v>
      </c>
      <c r="B1029" s="356">
        <v>16</v>
      </c>
      <c r="C1029" s="357">
        <v>130.566</v>
      </c>
      <c r="D1029" s="357">
        <v>0</v>
      </c>
      <c r="E1029" s="357">
        <v>110.501</v>
      </c>
      <c r="F1029" s="357">
        <v>189</v>
      </c>
    </row>
    <row r="1030" spans="1:6">
      <c r="A1030" s="355">
        <f t="shared" ref="A1030:A1093" si="16">IF(B1030=0,A1029+1,A1029)</f>
        <v>45700</v>
      </c>
      <c r="B1030" s="356">
        <v>17</v>
      </c>
      <c r="C1030" s="357">
        <v>149.76599999999999</v>
      </c>
      <c r="D1030" s="357">
        <v>0</v>
      </c>
      <c r="E1030" s="357">
        <v>110.501</v>
      </c>
      <c r="F1030" s="357">
        <v>129</v>
      </c>
    </row>
    <row r="1031" spans="1:6">
      <c r="A1031" s="355">
        <f t="shared" si="16"/>
        <v>45700</v>
      </c>
      <c r="B1031" s="356">
        <v>18</v>
      </c>
      <c r="C1031" s="357">
        <v>132.50299999999999</v>
      </c>
      <c r="D1031" s="357">
        <v>0</v>
      </c>
      <c r="E1031" s="357">
        <v>91.242999999999995</v>
      </c>
      <c r="F1031" s="357">
        <v>155</v>
      </c>
    </row>
    <row r="1032" spans="1:6">
      <c r="A1032" s="355">
        <f t="shared" si="16"/>
        <v>45700</v>
      </c>
      <c r="B1032" s="356">
        <v>19</v>
      </c>
      <c r="C1032" s="357">
        <v>140.62700000000001</v>
      </c>
      <c r="D1032" s="357">
        <v>0</v>
      </c>
      <c r="E1032" s="357">
        <v>91.242999999999995</v>
      </c>
      <c r="F1032" s="357">
        <v>120</v>
      </c>
    </row>
    <row r="1033" spans="1:6">
      <c r="A1033" s="355">
        <f t="shared" si="16"/>
        <v>45700</v>
      </c>
      <c r="B1033" s="356">
        <v>20</v>
      </c>
      <c r="C1033" s="357">
        <v>136.62700000000001</v>
      </c>
      <c r="D1033" s="357">
        <v>0</v>
      </c>
      <c r="E1033" s="357">
        <v>91.242999999999995</v>
      </c>
      <c r="F1033" s="357">
        <v>120</v>
      </c>
    </row>
    <row r="1034" spans="1:6">
      <c r="A1034" s="355">
        <f t="shared" si="16"/>
        <v>45700</v>
      </c>
      <c r="B1034" s="356">
        <v>21</v>
      </c>
      <c r="C1034" s="357">
        <v>95.275999999999996</v>
      </c>
      <c r="D1034" s="357">
        <v>0</v>
      </c>
      <c r="E1034" s="357">
        <v>91.242999999999995</v>
      </c>
      <c r="F1034" s="357">
        <v>180</v>
      </c>
    </row>
    <row r="1035" spans="1:6">
      <c r="A1035" s="355">
        <f t="shared" si="16"/>
        <v>45700</v>
      </c>
      <c r="B1035" s="356">
        <v>22</v>
      </c>
      <c r="C1035" s="357">
        <v>154.27500000000001</v>
      </c>
      <c r="D1035" s="357">
        <v>0</v>
      </c>
      <c r="E1035" s="357">
        <v>51.243000000000002</v>
      </c>
      <c r="F1035" s="357">
        <v>127</v>
      </c>
    </row>
    <row r="1036" spans="1:6">
      <c r="A1036" s="355">
        <f t="shared" si="16"/>
        <v>45700</v>
      </c>
      <c r="B1036" s="356">
        <v>23</v>
      </c>
      <c r="C1036" s="357">
        <v>119.53100000000001</v>
      </c>
      <c r="D1036" s="357">
        <v>0</v>
      </c>
      <c r="E1036" s="357">
        <v>9.9440000000000008</v>
      </c>
      <c r="F1036" s="357">
        <v>120</v>
      </c>
    </row>
    <row r="1037" spans="1:6">
      <c r="A1037" s="355">
        <f t="shared" si="16"/>
        <v>45701</v>
      </c>
      <c r="B1037" s="356">
        <v>0</v>
      </c>
      <c r="C1037" s="357">
        <v>167.29400000000001</v>
      </c>
      <c r="D1037" s="357">
        <v>0</v>
      </c>
      <c r="E1037" s="357">
        <v>27.943999999999999</v>
      </c>
      <c r="F1037" s="357">
        <v>120</v>
      </c>
    </row>
    <row r="1038" spans="1:6">
      <c r="A1038" s="355">
        <f t="shared" si="16"/>
        <v>45701</v>
      </c>
      <c r="B1038" s="356">
        <v>1</v>
      </c>
      <c r="C1038" s="357">
        <v>180.3</v>
      </c>
      <c r="D1038" s="357">
        <v>0</v>
      </c>
      <c r="E1038" s="357">
        <v>9.9440000000000008</v>
      </c>
      <c r="F1038" s="357">
        <v>180</v>
      </c>
    </row>
    <row r="1039" spans="1:6">
      <c r="A1039" s="355">
        <f t="shared" si="16"/>
        <v>45701</v>
      </c>
      <c r="B1039" s="356">
        <v>2</v>
      </c>
      <c r="C1039" s="357">
        <v>180.3</v>
      </c>
      <c r="D1039" s="357">
        <v>0</v>
      </c>
      <c r="E1039" s="357">
        <v>9.9440000000000008</v>
      </c>
      <c r="F1039" s="357">
        <v>185</v>
      </c>
    </row>
    <row r="1040" spans="1:6">
      <c r="A1040" s="355">
        <f t="shared" si="16"/>
        <v>45701</v>
      </c>
      <c r="B1040" s="356">
        <v>3</v>
      </c>
      <c r="C1040" s="357">
        <v>178.24799999999999</v>
      </c>
      <c r="D1040" s="357">
        <v>0</v>
      </c>
      <c r="E1040" s="357">
        <v>9.9440000000000008</v>
      </c>
      <c r="F1040" s="357">
        <v>240</v>
      </c>
    </row>
    <row r="1041" spans="1:6">
      <c r="A1041" s="355">
        <f t="shared" si="16"/>
        <v>45701</v>
      </c>
      <c r="B1041" s="356">
        <v>4</v>
      </c>
      <c r="C1041" s="357">
        <v>173.233</v>
      </c>
      <c r="D1041" s="357">
        <v>0</v>
      </c>
      <c r="E1041" s="357">
        <v>9.9440000000000008</v>
      </c>
      <c r="F1041" s="357">
        <v>220</v>
      </c>
    </row>
    <row r="1042" spans="1:6">
      <c r="A1042" s="355">
        <f t="shared" si="16"/>
        <v>45701</v>
      </c>
      <c r="B1042" s="356">
        <v>5</v>
      </c>
      <c r="C1042" s="357">
        <v>137.39099999999999</v>
      </c>
      <c r="D1042" s="357">
        <v>0</v>
      </c>
      <c r="E1042" s="357">
        <v>33.243000000000002</v>
      </c>
      <c r="F1042" s="357">
        <v>240</v>
      </c>
    </row>
    <row r="1043" spans="1:6">
      <c r="A1043" s="355">
        <f t="shared" si="16"/>
        <v>45701</v>
      </c>
      <c r="B1043" s="356">
        <v>6</v>
      </c>
      <c r="C1043" s="357">
        <v>120.137</v>
      </c>
      <c r="D1043" s="357">
        <v>0</v>
      </c>
      <c r="E1043" s="357">
        <v>91.242999999999995</v>
      </c>
      <c r="F1043" s="357">
        <v>223</v>
      </c>
    </row>
    <row r="1044" spans="1:6">
      <c r="A1044" s="355">
        <f t="shared" si="16"/>
        <v>45701</v>
      </c>
      <c r="B1044" s="356">
        <v>7</v>
      </c>
      <c r="C1044" s="357">
        <v>78.19</v>
      </c>
      <c r="D1044" s="357">
        <v>0</v>
      </c>
      <c r="E1044" s="357">
        <v>106.24299999999999</v>
      </c>
      <c r="F1044" s="357">
        <v>163</v>
      </c>
    </row>
    <row r="1045" spans="1:6">
      <c r="A1045" s="355">
        <f t="shared" si="16"/>
        <v>45701</v>
      </c>
      <c r="B1045" s="356">
        <v>8</v>
      </c>
      <c r="C1045" s="357">
        <v>78.39</v>
      </c>
      <c r="D1045" s="357">
        <v>0</v>
      </c>
      <c r="E1045" s="357">
        <v>103.68300000000001</v>
      </c>
      <c r="F1045" s="357">
        <v>223</v>
      </c>
    </row>
    <row r="1046" spans="1:6">
      <c r="A1046" s="355">
        <f t="shared" si="16"/>
        <v>45701</v>
      </c>
      <c r="B1046" s="356">
        <v>9</v>
      </c>
      <c r="C1046" s="357">
        <v>78.39</v>
      </c>
      <c r="D1046" s="357">
        <v>0</v>
      </c>
      <c r="E1046" s="357">
        <v>104.07</v>
      </c>
      <c r="F1046" s="357">
        <v>240</v>
      </c>
    </row>
    <row r="1047" spans="1:6">
      <c r="A1047" s="355">
        <f t="shared" si="16"/>
        <v>45701</v>
      </c>
      <c r="B1047" s="356">
        <v>10</v>
      </c>
      <c r="C1047" s="357">
        <v>89.19</v>
      </c>
      <c r="D1047" s="357">
        <v>0</v>
      </c>
      <c r="E1047" s="357">
        <v>115.486</v>
      </c>
      <c r="F1047" s="357">
        <v>240</v>
      </c>
    </row>
    <row r="1048" spans="1:6">
      <c r="A1048" s="355">
        <f t="shared" si="16"/>
        <v>45701</v>
      </c>
      <c r="B1048" s="356">
        <v>11</v>
      </c>
      <c r="C1048" s="357">
        <v>89.19</v>
      </c>
      <c r="D1048" s="357">
        <v>0</v>
      </c>
      <c r="E1048" s="357">
        <v>105.39</v>
      </c>
      <c r="F1048" s="357">
        <v>240</v>
      </c>
    </row>
    <row r="1049" spans="1:6">
      <c r="A1049" s="355">
        <f t="shared" si="16"/>
        <v>45701</v>
      </c>
      <c r="B1049" s="356">
        <v>12</v>
      </c>
      <c r="C1049" s="357">
        <v>104.44</v>
      </c>
      <c r="D1049" s="357">
        <v>0</v>
      </c>
      <c r="E1049" s="357">
        <v>113.90300000000001</v>
      </c>
      <c r="F1049" s="357">
        <v>240</v>
      </c>
    </row>
    <row r="1050" spans="1:6">
      <c r="A1050" s="355">
        <f t="shared" si="16"/>
        <v>45701</v>
      </c>
      <c r="B1050" s="356">
        <v>13</v>
      </c>
      <c r="C1050" s="357">
        <v>104.44</v>
      </c>
      <c r="D1050" s="357">
        <v>0</v>
      </c>
      <c r="E1050" s="357">
        <v>109.84099999999999</v>
      </c>
      <c r="F1050" s="357">
        <v>240</v>
      </c>
    </row>
    <row r="1051" spans="1:6">
      <c r="A1051" s="355">
        <f t="shared" si="16"/>
        <v>45701</v>
      </c>
      <c r="B1051" s="356">
        <v>14</v>
      </c>
      <c r="C1051" s="357">
        <v>104.24</v>
      </c>
      <c r="D1051" s="357">
        <v>0</v>
      </c>
      <c r="E1051" s="357">
        <v>91.242999999999995</v>
      </c>
      <c r="F1051" s="357">
        <v>240</v>
      </c>
    </row>
    <row r="1052" spans="1:6">
      <c r="A1052" s="355">
        <f t="shared" si="16"/>
        <v>45701</v>
      </c>
      <c r="B1052" s="356">
        <v>15</v>
      </c>
      <c r="C1052" s="357">
        <v>107.301</v>
      </c>
      <c r="D1052" s="357">
        <v>0</v>
      </c>
      <c r="E1052" s="357">
        <v>91.242999999999995</v>
      </c>
      <c r="F1052" s="357">
        <v>240</v>
      </c>
    </row>
    <row r="1053" spans="1:6">
      <c r="A1053" s="355">
        <f t="shared" si="16"/>
        <v>45701</v>
      </c>
      <c r="B1053" s="356">
        <v>16</v>
      </c>
      <c r="C1053" s="357">
        <v>118.622</v>
      </c>
      <c r="D1053" s="357">
        <v>0</v>
      </c>
      <c r="E1053" s="357">
        <v>91.242999999999995</v>
      </c>
      <c r="F1053" s="357">
        <v>240</v>
      </c>
    </row>
    <row r="1054" spans="1:6">
      <c r="A1054" s="355">
        <f t="shared" si="16"/>
        <v>45701</v>
      </c>
      <c r="B1054" s="356">
        <v>17</v>
      </c>
      <c r="C1054" s="357">
        <v>108.43</v>
      </c>
      <c r="D1054" s="357">
        <v>0</v>
      </c>
      <c r="E1054" s="357">
        <v>91.242999999999995</v>
      </c>
      <c r="F1054" s="357">
        <v>240</v>
      </c>
    </row>
    <row r="1055" spans="1:6">
      <c r="A1055" s="355">
        <f t="shared" si="16"/>
        <v>45701</v>
      </c>
      <c r="B1055" s="356">
        <v>18</v>
      </c>
      <c r="C1055" s="357">
        <v>79.319000000000003</v>
      </c>
      <c r="D1055" s="357">
        <v>0</v>
      </c>
      <c r="E1055" s="357">
        <v>91.242999999999995</v>
      </c>
      <c r="F1055" s="357">
        <v>240</v>
      </c>
    </row>
    <row r="1056" spans="1:6">
      <c r="A1056" s="355">
        <f t="shared" si="16"/>
        <v>45701</v>
      </c>
      <c r="B1056" s="356">
        <v>19</v>
      </c>
      <c r="C1056" s="357">
        <v>90.319000000000003</v>
      </c>
      <c r="D1056" s="357">
        <v>0</v>
      </c>
      <c r="E1056" s="357">
        <v>91.242999999999995</v>
      </c>
      <c r="F1056" s="357">
        <v>240</v>
      </c>
    </row>
    <row r="1057" spans="1:6">
      <c r="A1057" s="355">
        <f t="shared" si="16"/>
        <v>45701</v>
      </c>
      <c r="B1057" s="356">
        <v>20</v>
      </c>
      <c r="C1057" s="357">
        <v>79.319000000000003</v>
      </c>
      <c r="D1057" s="357">
        <v>0</v>
      </c>
      <c r="E1057" s="357">
        <v>91.242999999999995</v>
      </c>
      <c r="F1057" s="357">
        <v>204</v>
      </c>
    </row>
    <row r="1058" spans="1:6">
      <c r="A1058" s="355">
        <f t="shared" si="16"/>
        <v>45701</v>
      </c>
      <c r="B1058" s="356">
        <v>21</v>
      </c>
      <c r="C1058" s="357">
        <v>78.19</v>
      </c>
      <c r="D1058" s="357">
        <v>0</v>
      </c>
      <c r="E1058" s="357">
        <v>66.242999999999995</v>
      </c>
      <c r="F1058" s="357">
        <v>232</v>
      </c>
    </row>
    <row r="1059" spans="1:6">
      <c r="A1059" s="355">
        <f t="shared" si="16"/>
        <v>45701</v>
      </c>
      <c r="B1059" s="356">
        <v>22</v>
      </c>
      <c r="C1059" s="357">
        <v>110.04900000000001</v>
      </c>
      <c r="D1059" s="357">
        <v>0</v>
      </c>
      <c r="E1059" s="357">
        <v>51.243000000000002</v>
      </c>
      <c r="F1059" s="357">
        <v>240</v>
      </c>
    </row>
    <row r="1060" spans="1:6">
      <c r="A1060" s="355">
        <f t="shared" si="16"/>
        <v>45701</v>
      </c>
      <c r="B1060" s="356">
        <v>23</v>
      </c>
      <c r="C1060" s="357">
        <v>98.932000000000002</v>
      </c>
      <c r="D1060" s="357">
        <v>0</v>
      </c>
      <c r="E1060" s="357">
        <v>27.943999999999999</v>
      </c>
      <c r="F1060" s="357">
        <v>240</v>
      </c>
    </row>
    <row r="1061" spans="1:6">
      <c r="A1061" s="355">
        <f t="shared" si="16"/>
        <v>45702</v>
      </c>
      <c r="B1061" s="356">
        <v>0</v>
      </c>
      <c r="C1061" s="357">
        <v>142.34800000000001</v>
      </c>
      <c r="D1061" s="357">
        <v>0</v>
      </c>
      <c r="E1061" s="357">
        <v>27.943999999999999</v>
      </c>
      <c r="F1061" s="357">
        <v>215</v>
      </c>
    </row>
    <row r="1062" spans="1:6">
      <c r="A1062" s="355">
        <f t="shared" si="16"/>
        <v>45702</v>
      </c>
      <c r="B1062" s="356">
        <v>1</v>
      </c>
      <c r="C1062" s="357">
        <v>147.34800000000001</v>
      </c>
      <c r="D1062" s="357">
        <v>0</v>
      </c>
      <c r="E1062" s="357">
        <v>0</v>
      </c>
      <c r="F1062" s="357">
        <v>240</v>
      </c>
    </row>
    <row r="1063" spans="1:6">
      <c r="A1063" s="355">
        <f t="shared" si="16"/>
        <v>45702</v>
      </c>
      <c r="B1063" s="356">
        <v>2</v>
      </c>
      <c r="C1063" s="357">
        <v>147.34800000000001</v>
      </c>
      <c r="D1063" s="357">
        <v>0</v>
      </c>
      <c r="E1063" s="357">
        <v>0</v>
      </c>
      <c r="F1063" s="357">
        <v>240</v>
      </c>
    </row>
    <row r="1064" spans="1:6">
      <c r="A1064" s="355">
        <f t="shared" si="16"/>
        <v>45702</v>
      </c>
      <c r="B1064" s="356">
        <v>3</v>
      </c>
      <c r="C1064" s="357">
        <v>147.34800000000001</v>
      </c>
      <c r="D1064" s="357">
        <v>0</v>
      </c>
      <c r="E1064" s="357">
        <v>9.9440000000000008</v>
      </c>
      <c r="F1064" s="357">
        <v>240</v>
      </c>
    </row>
    <row r="1065" spans="1:6">
      <c r="A1065" s="355">
        <f t="shared" si="16"/>
        <v>45702</v>
      </c>
      <c r="B1065" s="356">
        <v>4</v>
      </c>
      <c r="C1065" s="357">
        <v>138.88300000000001</v>
      </c>
      <c r="D1065" s="357">
        <v>0</v>
      </c>
      <c r="E1065" s="357">
        <v>46.271000000000001</v>
      </c>
      <c r="F1065" s="357">
        <v>240</v>
      </c>
    </row>
    <row r="1066" spans="1:6">
      <c r="A1066" s="355">
        <f t="shared" si="16"/>
        <v>45702</v>
      </c>
      <c r="B1066" s="356">
        <v>5</v>
      </c>
      <c r="C1066" s="357">
        <v>143.298</v>
      </c>
      <c r="D1066" s="357">
        <v>0</v>
      </c>
      <c r="E1066" s="357">
        <v>51.243000000000002</v>
      </c>
      <c r="F1066" s="357">
        <v>240</v>
      </c>
    </row>
    <row r="1067" spans="1:6">
      <c r="A1067" s="355">
        <f t="shared" si="16"/>
        <v>45702</v>
      </c>
      <c r="B1067" s="356">
        <v>6</v>
      </c>
      <c r="C1067" s="357">
        <v>122.285</v>
      </c>
      <c r="D1067" s="357">
        <v>0</v>
      </c>
      <c r="E1067" s="357">
        <v>81.242999999999995</v>
      </c>
      <c r="F1067" s="357">
        <v>240</v>
      </c>
    </row>
    <row r="1068" spans="1:6">
      <c r="A1068" s="355">
        <f t="shared" si="16"/>
        <v>45702</v>
      </c>
      <c r="B1068" s="356">
        <v>7</v>
      </c>
      <c r="C1068" s="357">
        <v>91.448999999999998</v>
      </c>
      <c r="D1068" s="357">
        <v>0</v>
      </c>
      <c r="E1068" s="357">
        <v>109.417</v>
      </c>
      <c r="F1068" s="357">
        <v>240</v>
      </c>
    </row>
    <row r="1069" spans="1:6">
      <c r="A1069" s="355">
        <f t="shared" si="16"/>
        <v>45702</v>
      </c>
      <c r="B1069" s="356">
        <v>8</v>
      </c>
      <c r="C1069" s="357">
        <v>91.448999999999998</v>
      </c>
      <c r="D1069" s="357">
        <v>0</v>
      </c>
      <c r="E1069" s="357">
        <v>122.70699999999999</v>
      </c>
      <c r="F1069" s="357">
        <v>240</v>
      </c>
    </row>
    <row r="1070" spans="1:6">
      <c r="A1070" s="355">
        <f t="shared" si="16"/>
        <v>45702</v>
      </c>
      <c r="B1070" s="356">
        <v>9</v>
      </c>
      <c r="C1070" s="357">
        <v>91.448999999999998</v>
      </c>
      <c r="D1070" s="357">
        <v>0</v>
      </c>
      <c r="E1070" s="357">
        <v>118.85899999999999</v>
      </c>
      <c r="F1070" s="357">
        <v>240</v>
      </c>
    </row>
    <row r="1071" spans="1:6">
      <c r="A1071" s="355">
        <f t="shared" si="16"/>
        <v>45702</v>
      </c>
      <c r="B1071" s="356">
        <v>10</v>
      </c>
      <c r="C1071" s="357">
        <v>91.448999999999998</v>
      </c>
      <c r="D1071" s="357">
        <v>0</v>
      </c>
      <c r="E1071" s="357">
        <v>127.295</v>
      </c>
      <c r="F1071" s="357">
        <v>240</v>
      </c>
    </row>
    <row r="1072" spans="1:6">
      <c r="A1072" s="355">
        <f t="shared" si="16"/>
        <v>45702</v>
      </c>
      <c r="B1072" s="356">
        <v>11</v>
      </c>
      <c r="C1072" s="357">
        <v>102.66800000000001</v>
      </c>
      <c r="D1072" s="357">
        <v>0</v>
      </c>
      <c r="E1072" s="357">
        <v>127.143</v>
      </c>
      <c r="F1072" s="357">
        <v>240</v>
      </c>
    </row>
    <row r="1073" spans="1:6">
      <c r="A1073" s="355">
        <f t="shared" si="16"/>
        <v>45702</v>
      </c>
      <c r="B1073" s="356">
        <v>12</v>
      </c>
      <c r="C1073" s="357">
        <v>102.54600000000001</v>
      </c>
      <c r="D1073" s="357">
        <v>0</v>
      </c>
      <c r="E1073" s="357">
        <v>127.143</v>
      </c>
      <c r="F1073" s="357">
        <v>240</v>
      </c>
    </row>
    <row r="1074" spans="1:6">
      <c r="A1074" s="355">
        <f t="shared" si="16"/>
        <v>45702</v>
      </c>
      <c r="B1074" s="356">
        <v>13</v>
      </c>
      <c r="C1074" s="357">
        <v>102.69799999999999</v>
      </c>
      <c r="D1074" s="357">
        <v>0</v>
      </c>
      <c r="E1074" s="357">
        <v>127.143</v>
      </c>
      <c r="F1074" s="357">
        <v>240</v>
      </c>
    </row>
    <row r="1075" spans="1:6">
      <c r="A1075" s="355">
        <f t="shared" si="16"/>
        <v>45702</v>
      </c>
      <c r="B1075" s="356">
        <v>14</v>
      </c>
      <c r="C1075" s="357">
        <v>111.309</v>
      </c>
      <c r="D1075" s="357">
        <v>0</v>
      </c>
      <c r="E1075" s="357">
        <v>121.792</v>
      </c>
      <c r="F1075" s="357">
        <v>240</v>
      </c>
    </row>
    <row r="1076" spans="1:6">
      <c r="A1076" s="355">
        <f t="shared" si="16"/>
        <v>45702</v>
      </c>
      <c r="B1076" s="356">
        <v>15</v>
      </c>
      <c r="C1076" s="357">
        <v>91.448999999999998</v>
      </c>
      <c r="D1076" s="357">
        <v>0</v>
      </c>
      <c r="E1076" s="357">
        <v>102.143</v>
      </c>
      <c r="F1076" s="357">
        <v>240</v>
      </c>
    </row>
    <row r="1077" spans="1:6">
      <c r="A1077" s="355">
        <f t="shared" si="16"/>
        <v>45702</v>
      </c>
      <c r="B1077" s="356">
        <v>16</v>
      </c>
      <c r="C1077" s="357">
        <v>111.309</v>
      </c>
      <c r="D1077" s="357">
        <v>0</v>
      </c>
      <c r="E1077" s="357">
        <v>102.143</v>
      </c>
      <c r="F1077" s="357">
        <v>240</v>
      </c>
    </row>
    <row r="1078" spans="1:6">
      <c r="A1078" s="355">
        <f t="shared" si="16"/>
        <v>45702</v>
      </c>
      <c r="B1078" s="356">
        <v>17</v>
      </c>
      <c r="C1078" s="357">
        <v>115.03</v>
      </c>
      <c r="D1078" s="357">
        <v>0</v>
      </c>
      <c r="E1078" s="357">
        <v>102.143</v>
      </c>
      <c r="F1078" s="357">
        <v>240</v>
      </c>
    </row>
    <row r="1079" spans="1:6">
      <c r="A1079" s="355">
        <f t="shared" si="16"/>
        <v>45702</v>
      </c>
      <c r="B1079" s="356">
        <v>18</v>
      </c>
      <c r="C1079" s="357">
        <v>98.73</v>
      </c>
      <c r="D1079" s="357">
        <v>0</v>
      </c>
      <c r="E1079" s="357">
        <v>102.143</v>
      </c>
      <c r="F1079" s="357">
        <v>240</v>
      </c>
    </row>
    <row r="1080" spans="1:6">
      <c r="A1080" s="355">
        <f t="shared" si="16"/>
        <v>45702</v>
      </c>
      <c r="B1080" s="356">
        <v>19</v>
      </c>
      <c r="C1080" s="357">
        <v>114.461</v>
      </c>
      <c r="D1080" s="357">
        <v>0</v>
      </c>
      <c r="E1080" s="357">
        <v>102.143</v>
      </c>
      <c r="F1080" s="357">
        <v>240</v>
      </c>
    </row>
    <row r="1081" spans="1:6">
      <c r="A1081" s="355">
        <f t="shared" si="16"/>
        <v>45702</v>
      </c>
      <c r="B1081" s="356">
        <v>20</v>
      </c>
      <c r="C1081" s="357">
        <v>98.498000000000005</v>
      </c>
      <c r="D1081" s="357">
        <v>0</v>
      </c>
      <c r="E1081" s="357">
        <v>99.643000000000001</v>
      </c>
      <c r="F1081" s="357">
        <v>240</v>
      </c>
    </row>
    <row r="1082" spans="1:6">
      <c r="A1082" s="355">
        <f t="shared" si="16"/>
        <v>45702</v>
      </c>
      <c r="B1082" s="356">
        <v>21</v>
      </c>
      <c r="C1082" s="357">
        <v>110.627</v>
      </c>
      <c r="D1082" s="357">
        <v>0</v>
      </c>
      <c r="E1082" s="357">
        <v>137.65700000000001</v>
      </c>
      <c r="F1082" s="357">
        <v>240</v>
      </c>
    </row>
    <row r="1083" spans="1:6">
      <c r="A1083" s="355">
        <f t="shared" si="16"/>
        <v>45702</v>
      </c>
      <c r="B1083" s="356">
        <v>22</v>
      </c>
      <c r="C1083" s="357">
        <v>145.476</v>
      </c>
      <c r="D1083" s="357">
        <v>0</v>
      </c>
      <c r="E1083" s="357">
        <v>66.242999999999995</v>
      </c>
      <c r="F1083" s="357">
        <v>240</v>
      </c>
    </row>
    <row r="1084" spans="1:6">
      <c r="A1084" s="355">
        <f t="shared" si="16"/>
        <v>45702</v>
      </c>
      <c r="B1084" s="356">
        <v>23</v>
      </c>
      <c r="C1084" s="357">
        <v>145.476</v>
      </c>
      <c r="D1084" s="357">
        <v>0</v>
      </c>
      <c r="E1084" s="357">
        <v>66.242999999999995</v>
      </c>
      <c r="F1084" s="357">
        <v>200</v>
      </c>
    </row>
    <row r="1085" spans="1:6">
      <c r="A1085" s="355">
        <f t="shared" si="16"/>
        <v>45703</v>
      </c>
      <c r="B1085" s="356">
        <v>0</v>
      </c>
      <c r="C1085" s="357">
        <v>204.21</v>
      </c>
      <c r="D1085" s="357">
        <v>0</v>
      </c>
      <c r="E1085" s="357">
        <v>0</v>
      </c>
      <c r="F1085" s="357">
        <v>199</v>
      </c>
    </row>
    <row r="1086" spans="1:6">
      <c r="A1086" s="355">
        <f t="shared" si="16"/>
        <v>45703</v>
      </c>
      <c r="B1086" s="356">
        <v>1</v>
      </c>
      <c r="C1086" s="357">
        <v>208.50299999999999</v>
      </c>
      <c r="D1086" s="357">
        <v>0</v>
      </c>
      <c r="E1086" s="357">
        <v>0</v>
      </c>
      <c r="F1086" s="357">
        <v>199</v>
      </c>
    </row>
    <row r="1087" spans="1:6">
      <c r="A1087" s="355">
        <f t="shared" si="16"/>
        <v>45703</v>
      </c>
      <c r="B1087" s="356">
        <v>2</v>
      </c>
      <c r="C1087" s="357">
        <v>205.87899999999999</v>
      </c>
      <c r="D1087" s="357">
        <v>0</v>
      </c>
      <c r="E1087" s="357">
        <v>0</v>
      </c>
      <c r="F1087" s="357">
        <v>240</v>
      </c>
    </row>
    <row r="1088" spans="1:6">
      <c r="A1088" s="355">
        <f t="shared" si="16"/>
        <v>45703</v>
      </c>
      <c r="B1088" s="356">
        <v>3</v>
      </c>
      <c r="C1088" s="357">
        <v>205.029</v>
      </c>
      <c r="D1088" s="357">
        <v>0</v>
      </c>
      <c r="E1088" s="357">
        <v>0</v>
      </c>
      <c r="F1088" s="357">
        <v>240</v>
      </c>
    </row>
    <row r="1089" spans="1:6">
      <c r="A1089" s="355">
        <f t="shared" si="16"/>
        <v>45703</v>
      </c>
      <c r="B1089" s="356">
        <v>4</v>
      </c>
      <c r="C1089" s="357">
        <v>192.029</v>
      </c>
      <c r="D1089" s="357">
        <v>0</v>
      </c>
      <c r="E1089" s="357">
        <v>0</v>
      </c>
      <c r="F1089" s="357">
        <v>240</v>
      </c>
    </row>
    <row r="1090" spans="1:6">
      <c r="A1090" s="355">
        <f t="shared" si="16"/>
        <v>45703</v>
      </c>
      <c r="B1090" s="356">
        <v>5</v>
      </c>
      <c r="C1090" s="357">
        <v>190.029</v>
      </c>
      <c r="D1090" s="357">
        <v>0</v>
      </c>
      <c r="E1090" s="357">
        <v>0</v>
      </c>
      <c r="F1090" s="357">
        <v>240</v>
      </c>
    </row>
    <row r="1091" spans="1:6">
      <c r="A1091" s="355">
        <f t="shared" si="16"/>
        <v>45703</v>
      </c>
      <c r="B1091" s="356">
        <v>6</v>
      </c>
      <c r="C1091" s="357">
        <v>112.148</v>
      </c>
      <c r="D1091" s="357">
        <v>0</v>
      </c>
      <c r="E1091" s="357">
        <v>15</v>
      </c>
      <c r="F1091" s="357">
        <v>201</v>
      </c>
    </row>
    <row r="1092" spans="1:6">
      <c r="A1092" s="355">
        <f t="shared" si="16"/>
        <v>45703</v>
      </c>
      <c r="B1092" s="356">
        <v>7</v>
      </c>
      <c r="C1092" s="357">
        <v>90.751999999999995</v>
      </c>
      <c r="D1092" s="357">
        <v>0</v>
      </c>
      <c r="E1092" s="357">
        <v>58.271000000000001</v>
      </c>
      <c r="F1092" s="357">
        <v>155</v>
      </c>
    </row>
    <row r="1093" spans="1:6">
      <c r="A1093" s="355">
        <f t="shared" si="16"/>
        <v>45703</v>
      </c>
      <c r="B1093" s="356">
        <v>8</v>
      </c>
      <c r="C1093" s="357">
        <v>81.474000000000004</v>
      </c>
      <c r="D1093" s="357">
        <v>0</v>
      </c>
      <c r="E1093" s="357">
        <v>81.242999999999995</v>
      </c>
      <c r="F1093" s="357">
        <v>204</v>
      </c>
    </row>
    <row r="1094" spans="1:6">
      <c r="A1094" s="355">
        <f t="shared" ref="A1094:A1157" si="17">IF(B1094=0,A1093+1,A1093)</f>
        <v>45703</v>
      </c>
      <c r="B1094" s="356">
        <v>9</v>
      </c>
      <c r="C1094" s="357">
        <v>81.474000000000004</v>
      </c>
      <c r="D1094" s="357">
        <v>0</v>
      </c>
      <c r="E1094" s="357">
        <v>81.242999999999995</v>
      </c>
      <c r="F1094" s="357">
        <v>240</v>
      </c>
    </row>
    <row r="1095" spans="1:6">
      <c r="A1095" s="355">
        <f t="shared" si="17"/>
        <v>45703</v>
      </c>
      <c r="B1095" s="356">
        <v>10</v>
      </c>
      <c r="C1095" s="357">
        <v>81.474000000000004</v>
      </c>
      <c r="D1095" s="357">
        <v>0</v>
      </c>
      <c r="E1095" s="357">
        <v>91.242999999999995</v>
      </c>
      <c r="F1095" s="357">
        <v>235</v>
      </c>
    </row>
    <row r="1096" spans="1:6">
      <c r="A1096" s="355">
        <f t="shared" si="17"/>
        <v>45703</v>
      </c>
      <c r="B1096" s="356">
        <v>11</v>
      </c>
      <c r="C1096" s="357">
        <v>101.53400000000001</v>
      </c>
      <c r="D1096" s="357">
        <v>0</v>
      </c>
      <c r="E1096" s="357">
        <v>101.24299999999999</v>
      </c>
      <c r="F1096" s="357">
        <v>240</v>
      </c>
    </row>
    <row r="1097" spans="1:6">
      <c r="A1097" s="355">
        <f t="shared" si="17"/>
        <v>45703</v>
      </c>
      <c r="B1097" s="356">
        <v>12</v>
      </c>
      <c r="C1097" s="357">
        <v>102.663</v>
      </c>
      <c r="D1097" s="357">
        <v>0</v>
      </c>
      <c r="E1097" s="357">
        <v>116.24299999999999</v>
      </c>
      <c r="F1097" s="357">
        <v>240</v>
      </c>
    </row>
    <row r="1098" spans="1:6">
      <c r="A1098" s="355">
        <f t="shared" si="17"/>
        <v>45703</v>
      </c>
      <c r="B1098" s="356">
        <v>13</v>
      </c>
      <c r="C1098" s="357">
        <v>100.03400000000001</v>
      </c>
      <c r="D1098" s="357">
        <v>0</v>
      </c>
      <c r="E1098" s="357">
        <v>101.24299999999999</v>
      </c>
      <c r="F1098" s="357">
        <v>240</v>
      </c>
    </row>
    <row r="1099" spans="1:6">
      <c r="A1099" s="355">
        <f t="shared" si="17"/>
        <v>45703</v>
      </c>
      <c r="B1099" s="356">
        <v>14</v>
      </c>
      <c r="C1099" s="357">
        <v>110.21</v>
      </c>
      <c r="D1099" s="357">
        <v>0</v>
      </c>
      <c r="E1099" s="357">
        <v>113.071</v>
      </c>
      <c r="F1099" s="357">
        <v>240</v>
      </c>
    </row>
    <row r="1100" spans="1:6">
      <c r="A1100" s="355">
        <f t="shared" si="17"/>
        <v>45703</v>
      </c>
      <c r="B1100" s="356">
        <v>15</v>
      </c>
      <c r="C1100" s="357">
        <v>111.941</v>
      </c>
      <c r="D1100" s="357">
        <v>0</v>
      </c>
      <c r="E1100" s="357">
        <v>111.623</v>
      </c>
      <c r="F1100" s="357">
        <v>240</v>
      </c>
    </row>
    <row r="1101" spans="1:6">
      <c r="A1101" s="355">
        <f t="shared" si="17"/>
        <v>45703</v>
      </c>
      <c r="B1101" s="356">
        <v>16</v>
      </c>
      <c r="C1101" s="357">
        <v>113.54300000000001</v>
      </c>
      <c r="D1101" s="357">
        <v>0</v>
      </c>
      <c r="E1101" s="357">
        <v>91.242999999999995</v>
      </c>
      <c r="F1101" s="357">
        <v>240</v>
      </c>
    </row>
    <row r="1102" spans="1:6">
      <c r="A1102" s="355">
        <f t="shared" si="17"/>
        <v>45703</v>
      </c>
      <c r="B1102" s="356">
        <v>17</v>
      </c>
      <c r="C1102" s="357">
        <v>160.83799999999999</v>
      </c>
      <c r="D1102" s="357">
        <v>0</v>
      </c>
      <c r="E1102" s="357">
        <v>91.242999999999995</v>
      </c>
      <c r="F1102" s="357">
        <v>240</v>
      </c>
    </row>
    <row r="1103" spans="1:6">
      <c r="A1103" s="355">
        <f t="shared" si="17"/>
        <v>45703</v>
      </c>
      <c r="B1103" s="356">
        <v>18</v>
      </c>
      <c r="C1103" s="357">
        <v>97.567999999999998</v>
      </c>
      <c r="D1103" s="357">
        <v>0</v>
      </c>
      <c r="E1103" s="357">
        <v>91.242999999999995</v>
      </c>
      <c r="F1103" s="357">
        <v>212</v>
      </c>
    </row>
    <row r="1104" spans="1:6">
      <c r="A1104" s="355">
        <f t="shared" si="17"/>
        <v>45703</v>
      </c>
      <c r="B1104" s="356">
        <v>19</v>
      </c>
      <c r="C1104" s="357">
        <v>97.567999999999998</v>
      </c>
      <c r="D1104" s="357">
        <v>0</v>
      </c>
      <c r="E1104" s="357">
        <v>91.242999999999995</v>
      </c>
      <c r="F1104" s="357">
        <v>152</v>
      </c>
    </row>
    <row r="1105" spans="1:6">
      <c r="A1105" s="355">
        <f t="shared" si="17"/>
        <v>45703</v>
      </c>
      <c r="B1105" s="356">
        <v>20</v>
      </c>
      <c r="C1105" s="357">
        <v>97.567999999999998</v>
      </c>
      <c r="D1105" s="357">
        <v>0</v>
      </c>
      <c r="E1105" s="357">
        <v>91.242999999999995</v>
      </c>
      <c r="F1105" s="357">
        <v>142</v>
      </c>
    </row>
    <row r="1106" spans="1:6">
      <c r="A1106" s="355">
        <f t="shared" si="17"/>
        <v>45703</v>
      </c>
      <c r="B1106" s="356">
        <v>21</v>
      </c>
      <c r="C1106" s="357">
        <v>97.367999999999995</v>
      </c>
      <c r="D1106" s="357">
        <v>0</v>
      </c>
      <c r="E1106" s="357">
        <v>91.242999999999995</v>
      </c>
      <c r="F1106" s="357">
        <v>155</v>
      </c>
    </row>
    <row r="1107" spans="1:6">
      <c r="A1107" s="355">
        <f t="shared" si="17"/>
        <v>45703</v>
      </c>
      <c r="B1107" s="356">
        <v>22</v>
      </c>
      <c r="C1107" s="357">
        <v>154.74199999999999</v>
      </c>
      <c r="D1107" s="357">
        <v>0</v>
      </c>
      <c r="E1107" s="357">
        <v>58.243000000000002</v>
      </c>
      <c r="F1107" s="357">
        <v>132</v>
      </c>
    </row>
    <row r="1108" spans="1:6">
      <c r="A1108" s="355">
        <f t="shared" si="17"/>
        <v>45703</v>
      </c>
      <c r="B1108" s="356">
        <v>23</v>
      </c>
      <c r="C1108" s="357">
        <v>136.697</v>
      </c>
      <c r="D1108" s="357">
        <v>0</v>
      </c>
      <c r="E1108" s="357">
        <v>25</v>
      </c>
      <c r="F1108" s="357">
        <v>120</v>
      </c>
    </row>
    <row r="1109" spans="1:6">
      <c r="A1109" s="355">
        <f t="shared" si="17"/>
        <v>45704</v>
      </c>
      <c r="B1109" s="356">
        <v>0</v>
      </c>
      <c r="C1109" s="357">
        <v>154.899</v>
      </c>
      <c r="D1109" s="357">
        <v>0</v>
      </c>
      <c r="E1109" s="357">
        <v>5</v>
      </c>
      <c r="F1109" s="357">
        <v>195</v>
      </c>
    </row>
    <row r="1110" spans="1:6">
      <c r="A1110" s="355">
        <f t="shared" si="17"/>
        <v>45704</v>
      </c>
      <c r="B1110" s="356">
        <v>1</v>
      </c>
      <c r="C1110" s="357">
        <v>168.501</v>
      </c>
      <c r="D1110" s="357">
        <v>0</v>
      </c>
      <c r="E1110" s="357">
        <v>5</v>
      </c>
      <c r="F1110" s="357">
        <v>135</v>
      </c>
    </row>
    <row r="1111" spans="1:6">
      <c r="A1111" s="355">
        <f t="shared" si="17"/>
        <v>45704</v>
      </c>
      <c r="B1111" s="356">
        <v>2</v>
      </c>
      <c r="C1111" s="357">
        <v>175.48500000000001</v>
      </c>
      <c r="D1111" s="357">
        <v>0</v>
      </c>
      <c r="E1111" s="357">
        <v>5</v>
      </c>
      <c r="F1111" s="357">
        <v>169</v>
      </c>
    </row>
    <row r="1112" spans="1:6">
      <c r="A1112" s="355">
        <f t="shared" si="17"/>
        <v>45704</v>
      </c>
      <c r="B1112" s="356">
        <v>3</v>
      </c>
      <c r="C1112" s="357">
        <v>175.48500000000001</v>
      </c>
      <c r="D1112" s="357">
        <v>0</v>
      </c>
      <c r="E1112" s="357">
        <v>5</v>
      </c>
      <c r="F1112" s="357">
        <v>209</v>
      </c>
    </row>
    <row r="1113" spans="1:6">
      <c r="A1113" s="355">
        <f t="shared" si="17"/>
        <v>45704</v>
      </c>
      <c r="B1113" s="356">
        <v>4</v>
      </c>
      <c r="C1113" s="357">
        <v>175.48500000000001</v>
      </c>
      <c r="D1113" s="357">
        <v>0</v>
      </c>
      <c r="E1113" s="357">
        <v>5</v>
      </c>
      <c r="F1113" s="357">
        <v>164</v>
      </c>
    </row>
    <row r="1114" spans="1:6">
      <c r="A1114" s="355">
        <f t="shared" si="17"/>
        <v>45704</v>
      </c>
      <c r="B1114" s="356">
        <v>5</v>
      </c>
      <c r="C1114" s="357">
        <v>136.899</v>
      </c>
      <c r="D1114" s="357">
        <v>0</v>
      </c>
      <c r="E1114" s="357">
        <v>5</v>
      </c>
      <c r="F1114" s="357">
        <v>202</v>
      </c>
    </row>
    <row r="1115" spans="1:6">
      <c r="A1115" s="355">
        <f t="shared" si="17"/>
        <v>45704</v>
      </c>
      <c r="B1115" s="356">
        <v>6</v>
      </c>
      <c r="C1115" s="357">
        <v>58.231000000000002</v>
      </c>
      <c r="D1115" s="357">
        <v>0</v>
      </c>
      <c r="E1115" s="357">
        <v>20</v>
      </c>
      <c r="F1115" s="357">
        <v>176</v>
      </c>
    </row>
    <row r="1116" spans="1:6">
      <c r="A1116" s="355">
        <f t="shared" si="17"/>
        <v>45704</v>
      </c>
      <c r="B1116" s="356">
        <v>7</v>
      </c>
      <c r="C1116" s="357">
        <v>32.606000000000002</v>
      </c>
      <c r="D1116" s="357">
        <v>0</v>
      </c>
      <c r="E1116" s="357">
        <v>46.023000000000003</v>
      </c>
      <c r="F1116" s="357">
        <v>214</v>
      </c>
    </row>
    <row r="1117" spans="1:6">
      <c r="A1117" s="355">
        <f t="shared" si="17"/>
        <v>45704</v>
      </c>
      <c r="B1117" s="356">
        <v>8</v>
      </c>
      <c r="C1117" s="357">
        <v>96.284000000000006</v>
      </c>
      <c r="D1117" s="357">
        <v>0</v>
      </c>
      <c r="E1117" s="357">
        <v>63.92</v>
      </c>
      <c r="F1117" s="357">
        <v>211</v>
      </c>
    </row>
    <row r="1118" spans="1:6">
      <c r="A1118" s="355">
        <f t="shared" si="17"/>
        <v>45704</v>
      </c>
      <c r="B1118" s="356">
        <v>9</v>
      </c>
      <c r="C1118" s="357">
        <v>96.284000000000006</v>
      </c>
      <c r="D1118" s="357">
        <v>0</v>
      </c>
      <c r="E1118" s="357">
        <v>63.975000000000001</v>
      </c>
      <c r="F1118" s="357">
        <v>211</v>
      </c>
    </row>
    <row r="1119" spans="1:6">
      <c r="A1119" s="355">
        <f t="shared" si="17"/>
        <v>45704</v>
      </c>
      <c r="B1119" s="356">
        <v>10</v>
      </c>
      <c r="C1119" s="357">
        <v>96.284000000000006</v>
      </c>
      <c r="D1119" s="357">
        <v>0</v>
      </c>
      <c r="E1119" s="357">
        <v>88.326999999999998</v>
      </c>
      <c r="F1119" s="357">
        <v>203</v>
      </c>
    </row>
    <row r="1120" spans="1:6">
      <c r="A1120" s="355">
        <f t="shared" si="17"/>
        <v>45704</v>
      </c>
      <c r="B1120" s="356">
        <v>11</v>
      </c>
      <c r="C1120" s="357">
        <v>91.391000000000005</v>
      </c>
      <c r="D1120" s="357">
        <v>0</v>
      </c>
      <c r="E1120" s="357">
        <v>88.326999999999998</v>
      </c>
      <c r="F1120" s="357">
        <v>143</v>
      </c>
    </row>
    <row r="1121" spans="1:6">
      <c r="A1121" s="355">
        <f t="shared" si="17"/>
        <v>45704</v>
      </c>
      <c r="B1121" s="356">
        <v>12</v>
      </c>
      <c r="C1121" s="357">
        <v>84.867000000000004</v>
      </c>
      <c r="D1121" s="357">
        <v>0</v>
      </c>
      <c r="E1121" s="357">
        <v>88.326999999999998</v>
      </c>
      <c r="F1121" s="357">
        <v>203</v>
      </c>
    </row>
    <row r="1122" spans="1:6">
      <c r="A1122" s="355">
        <f t="shared" si="17"/>
        <v>45704</v>
      </c>
      <c r="B1122" s="356">
        <v>13</v>
      </c>
      <c r="C1122" s="357">
        <v>84.867000000000004</v>
      </c>
      <c r="D1122" s="357">
        <v>0</v>
      </c>
      <c r="E1122" s="357">
        <v>88.326999999999998</v>
      </c>
      <c r="F1122" s="357">
        <v>211</v>
      </c>
    </row>
    <row r="1123" spans="1:6">
      <c r="A1123" s="355">
        <f t="shared" si="17"/>
        <v>45704</v>
      </c>
      <c r="B1123" s="356">
        <v>14</v>
      </c>
      <c r="C1123" s="357">
        <v>84.867000000000004</v>
      </c>
      <c r="D1123" s="357">
        <v>0</v>
      </c>
      <c r="E1123" s="357">
        <v>88.326999999999998</v>
      </c>
      <c r="F1123" s="357">
        <v>151</v>
      </c>
    </row>
    <row r="1124" spans="1:6">
      <c r="A1124" s="355">
        <f t="shared" si="17"/>
        <v>45704</v>
      </c>
      <c r="B1124" s="356">
        <v>15</v>
      </c>
      <c r="C1124" s="357">
        <v>106.274</v>
      </c>
      <c r="D1124" s="357">
        <v>0</v>
      </c>
      <c r="E1124" s="357">
        <v>88.326999999999998</v>
      </c>
      <c r="F1124" s="357">
        <v>196</v>
      </c>
    </row>
    <row r="1125" spans="1:6">
      <c r="A1125" s="355">
        <f t="shared" si="17"/>
        <v>45704</v>
      </c>
      <c r="B1125" s="356">
        <v>16</v>
      </c>
      <c r="C1125" s="357">
        <v>104.273</v>
      </c>
      <c r="D1125" s="357">
        <v>0</v>
      </c>
      <c r="E1125" s="357">
        <v>81.326999999999998</v>
      </c>
      <c r="F1125" s="357">
        <v>204</v>
      </c>
    </row>
    <row r="1126" spans="1:6">
      <c r="A1126" s="355">
        <f t="shared" si="17"/>
        <v>45704</v>
      </c>
      <c r="B1126" s="356">
        <v>17</v>
      </c>
      <c r="C1126" s="357">
        <v>108.532</v>
      </c>
      <c r="D1126" s="357">
        <v>0</v>
      </c>
      <c r="E1126" s="357">
        <v>81.326999999999998</v>
      </c>
      <c r="F1126" s="357">
        <v>240</v>
      </c>
    </row>
    <row r="1127" spans="1:6">
      <c r="A1127" s="355">
        <f t="shared" si="17"/>
        <v>45704</v>
      </c>
      <c r="B1127" s="356">
        <v>18</v>
      </c>
      <c r="C1127" s="357">
        <v>86.367999999999995</v>
      </c>
      <c r="D1127" s="357">
        <v>0</v>
      </c>
      <c r="E1127" s="357">
        <v>86.271000000000001</v>
      </c>
      <c r="F1127" s="357">
        <v>240</v>
      </c>
    </row>
    <row r="1128" spans="1:6">
      <c r="A1128" s="355">
        <f t="shared" si="17"/>
        <v>45704</v>
      </c>
      <c r="B1128" s="356">
        <v>19</v>
      </c>
      <c r="C1128" s="357">
        <v>97.367999999999995</v>
      </c>
      <c r="D1128" s="357">
        <v>0</v>
      </c>
      <c r="E1128" s="357">
        <v>86.271000000000001</v>
      </c>
      <c r="F1128" s="357">
        <v>240</v>
      </c>
    </row>
    <row r="1129" spans="1:6">
      <c r="A1129" s="355">
        <f t="shared" si="17"/>
        <v>45704</v>
      </c>
      <c r="B1129" s="356">
        <v>20</v>
      </c>
      <c r="C1129" s="357">
        <v>97.367999999999995</v>
      </c>
      <c r="D1129" s="357">
        <v>0</v>
      </c>
      <c r="E1129" s="357">
        <v>86.271000000000001</v>
      </c>
      <c r="F1129" s="357">
        <v>240</v>
      </c>
    </row>
    <row r="1130" spans="1:6">
      <c r="A1130" s="355">
        <f t="shared" si="17"/>
        <v>45704</v>
      </c>
      <c r="B1130" s="356">
        <v>21</v>
      </c>
      <c r="C1130" s="357">
        <v>97.367999999999995</v>
      </c>
      <c r="D1130" s="357">
        <v>0</v>
      </c>
      <c r="E1130" s="357">
        <v>43</v>
      </c>
      <c r="F1130" s="357">
        <v>240</v>
      </c>
    </row>
    <row r="1131" spans="1:6">
      <c r="A1131" s="355">
        <f t="shared" si="17"/>
        <v>45704</v>
      </c>
      <c r="B1131" s="356">
        <v>22</v>
      </c>
      <c r="C1131" s="357">
        <v>129.24799999999999</v>
      </c>
      <c r="D1131" s="357">
        <v>0</v>
      </c>
      <c r="E1131" s="357">
        <v>5</v>
      </c>
      <c r="F1131" s="357">
        <v>222</v>
      </c>
    </row>
    <row r="1132" spans="1:6">
      <c r="A1132" s="355">
        <f t="shared" si="17"/>
        <v>45704</v>
      </c>
      <c r="B1132" s="356">
        <v>23</v>
      </c>
      <c r="C1132" s="357">
        <v>170.94</v>
      </c>
      <c r="D1132" s="357">
        <v>0</v>
      </c>
      <c r="E1132" s="357">
        <v>22.029</v>
      </c>
      <c r="F1132" s="357">
        <v>184</v>
      </c>
    </row>
    <row r="1133" spans="1:6">
      <c r="A1133" s="355">
        <f t="shared" si="17"/>
        <v>45705</v>
      </c>
      <c r="B1133" s="356">
        <v>0</v>
      </c>
      <c r="C1133" s="357">
        <v>169.26300000000001</v>
      </c>
      <c r="D1133" s="357">
        <v>0</v>
      </c>
      <c r="E1133" s="357">
        <v>0</v>
      </c>
      <c r="F1133" s="357">
        <v>240</v>
      </c>
    </row>
    <row r="1134" spans="1:6">
      <c r="A1134" s="355">
        <f t="shared" si="17"/>
        <v>45705</v>
      </c>
      <c r="B1134" s="356">
        <v>1</v>
      </c>
      <c r="C1134" s="357">
        <v>180.06299999999999</v>
      </c>
      <c r="D1134" s="357">
        <v>0</v>
      </c>
      <c r="E1134" s="357">
        <v>0</v>
      </c>
      <c r="F1134" s="357">
        <v>240</v>
      </c>
    </row>
    <row r="1135" spans="1:6">
      <c r="A1135" s="355">
        <f t="shared" si="17"/>
        <v>45705</v>
      </c>
      <c r="B1135" s="356">
        <v>2</v>
      </c>
      <c r="C1135" s="357">
        <v>180.06299999999999</v>
      </c>
      <c r="D1135" s="357">
        <v>0</v>
      </c>
      <c r="E1135" s="357">
        <v>0</v>
      </c>
      <c r="F1135" s="357">
        <v>240</v>
      </c>
    </row>
    <row r="1136" spans="1:6">
      <c r="A1136" s="355">
        <f t="shared" si="17"/>
        <v>45705</v>
      </c>
      <c r="B1136" s="356">
        <v>3</v>
      </c>
      <c r="C1136" s="357">
        <v>180.06299999999999</v>
      </c>
      <c r="D1136" s="357">
        <v>0</v>
      </c>
      <c r="E1136" s="357">
        <v>0</v>
      </c>
      <c r="F1136" s="357">
        <v>240</v>
      </c>
    </row>
    <row r="1137" spans="1:6">
      <c r="A1137" s="355">
        <f t="shared" si="17"/>
        <v>45705</v>
      </c>
      <c r="B1137" s="356">
        <v>4</v>
      </c>
      <c r="C1137" s="357">
        <v>180.06299999999999</v>
      </c>
      <c r="D1137" s="357">
        <v>0</v>
      </c>
      <c r="E1137" s="357">
        <v>0</v>
      </c>
      <c r="F1137" s="357">
        <v>240</v>
      </c>
    </row>
    <row r="1138" spans="1:6">
      <c r="A1138" s="355">
        <f t="shared" si="17"/>
        <v>45705</v>
      </c>
      <c r="B1138" s="356">
        <v>5</v>
      </c>
      <c r="C1138" s="357">
        <v>159.71299999999999</v>
      </c>
      <c r="D1138" s="357">
        <v>0</v>
      </c>
      <c r="E1138" s="357">
        <v>23.298999999999999</v>
      </c>
      <c r="F1138" s="357">
        <v>240</v>
      </c>
    </row>
    <row r="1139" spans="1:6">
      <c r="A1139" s="355">
        <f t="shared" si="17"/>
        <v>45705</v>
      </c>
      <c r="B1139" s="356">
        <v>6</v>
      </c>
      <c r="C1139" s="357">
        <v>52.557000000000002</v>
      </c>
      <c r="D1139" s="357">
        <v>0</v>
      </c>
      <c r="E1139" s="357">
        <v>88.242999999999995</v>
      </c>
      <c r="F1139" s="357">
        <v>240</v>
      </c>
    </row>
    <row r="1140" spans="1:6">
      <c r="A1140" s="355">
        <f t="shared" si="17"/>
        <v>45705</v>
      </c>
      <c r="B1140" s="356">
        <v>7</v>
      </c>
      <c r="C1140" s="357">
        <v>28.19</v>
      </c>
      <c r="D1140" s="357">
        <v>0</v>
      </c>
      <c r="E1140" s="357">
        <v>88.242999999999995</v>
      </c>
      <c r="F1140" s="357">
        <v>240</v>
      </c>
    </row>
    <row r="1141" spans="1:6">
      <c r="A1141" s="355">
        <f t="shared" si="17"/>
        <v>45705</v>
      </c>
      <c r="B1141" s="356">
        <v>8</v>
      </c>
      <c r="C1141" s="357">
        <v>78.19</v>
      </c>
      <c r="D1141" s="357">
        <v>0</v>
      </c>
      <c r="E1141" s="357">
        <v>106.56100000000001</v>
      </c>
      <c r="F1141" s="357">
        <v>240</v>
      </c>
    </row>
    <row r="1142" spans="1:6">
      <c r="A1142" s="355">
        <f t="shared" si="17"/>
        <v>45705</v>
      </c>
      <c r="B1142" s="356">
        <v>9</v>
      </c>
      <c r="C1142" s="357">
        <v>78.19</v>
      </c>
      <c r="D1142" s="357">
        <v>0</v>
      </c>
      <c r="E1142" s="357">
        <v>116.295</v>
      </c>
      <c r="F1142" s="357">
        <v>240</v>
      </c>
    </row>
    <row r="1143" spans="1:6">
      <c r="A1143" s="355">
        <f t="shared" si="17"/>
        <v>45705</v>
      </c>
      <c r="B1143" s="356">
        <v>10</v>
      </c>
      <c r="C1143" s="357">
        <v>78.19</v>
      </c>
      <c r="D1143" s="357">
        <v>0</v>
      </c>
      <c r="E1143" s="357">
        <v>111.265</v>
      </c>
      <c r="F1143" s="357">
        <v>240</v>
      </c>
    </row>
    <row r="1144" spans="1:6">
      <c r="A1144" s="355">
        <f t="shared" si="17"/>
        <v>45705</v>
      </c>
      <c r="B1144" s="356">
        <v>11</v>
      </c>
      <c r="C1144" s="357">
        <v>78.19</v>
      </c>
      <c r="D1144" s="357">
        <v>0</v>
      </c>
      <c r="E1144" s="357">
        <v>96.265000000000001</v>
      </c>
      <c r="F1144" s="357">
        <v>240</v>
      </c>
    </row>
    <row r="1145" spans="1:6">
      <c r="A1145" s="355">
        <f t="shared" si="17"/>
        <v>45705</v>
      </c>
      <c r="B1145" s="356">
        <v>12</v>
      </c>
      <c r="C1145" s="357">
        <v>78.19</v>
      </c>
      <c r="D1145" s="357">
        <v>0</v>
      </c>
      <c r="E1145" s="357">
        <v>96.265000000000001</v>
      </c>
      <c r="F1145" s="357">
        <v>240</v>
      </c>
    </row>
    <row r="1146" spans="1:6">
      <c r="A1146" s="355">
        <f t="shared" si="17"/>
        <v>45705</v>
      </c>
      <c r="B1146" s="356">
        <v>13</v>
      </c>
      <c r="C1146" s="357">
        <v>78.19</v>
      </c>
      <c r="D1146" s="357">
        <v>0</v>
      </c>
      <c r="E1146" s="357">
        <v>96.265000000000001</v>
      </c>
      <c r="F1146" s="357">
        <v>240</v>
      </c>
    </row>
    <row r="1147" spans="1:6">
      <c r="A1147" s="355">
        <f t="shared" si="17"/>
        <v>45705</v>
      </c>
      <c r="B1147" s="356">
        <v>14</v>
      </c>
      <c r="C1147" s="357">
        <v>78.795000000000002</v>
      </c>
      <c r="D1147" s="357">
        <v>0</v>
      </c>
      <c r="E1147" s="357">
        <v>111.24299999999999</v>
      </c>
      <c r="F1147" s="357">
        <v>240</v>
      </c>
    </row>
    <row r="1148" spans="1:6">
      <c r="A1148" s="355">
        <f t="shared" si="17"/>
        <v>45705</v>
      </c>
      <c r="B1148" s="356">
        <v>15</v>
      </c>
      <c r="C1148" s="357">
        <v>86.268000000000001</v>
      </c>
      <c r="D1148" s="357">
        <v>0</v>
      </c>
      <c r="E1148" s="357">
        <v>111.24299999999999</v>
      </c>
      <c r="F1148" s="357">
        <v>240</v>
      </c>
    </row>
    <row r="1149" spans="1:6">
      <c r="A1149" s="355">
        <f t="shared" si="17"/>
        <v>45705</v>
      </c>
      <c r="B1149" s="356">
        <v>16</v>
      </c>
      <c r="C1149" s="357">
        <v>96.323999999999998</v>
      </c>
      <c r="D1149" s="357">
        <v>0</v>
      </c>
      <c r="E1149" s="357">
        <v>95.501000000000005</v>
      </c>
      <c r="F1149" s="357">
        <v>240</v>
      </c>
    </row>
    <row r="1150" spans="1:6">
      <c r="A1150" s="355">
        <f t="shared" si="17"/>
        <v>45705</v>
      </c>
      <c r="B1150" s="356">
        <v>17</v>
      </c>
      <c r="C1150" s="357">
        <v>129.02600000000001</v>
      </c>
      <c r="D1150" s="357">
        <v>0</v>
      </c>
      <c r="E1150" s="357">
        <v>95.501000000000005</v>
      </c>
      <c r="F1150" s="357">
        <v>240</v>
      </c>
    </row>
    <row r="1151" spans="1:6">
      <c r="A1151" s="355">
        <f t="shared" si="17"/>
        <v>45705</v>
      </c>
      <c r="B1151" s="356">
        <v>18</v>
      </c>
      <c r="C1151" s="357">
        <v>85.239000000000004</v>
      </c>
      <c r="D1151" s="357">
        <v>0</v>
      </c>
      <c r="E1151" s="357">
        <v>91.242999999999995</v>
      </c>
      <c r="F1151" s="357">
        <v>240</v>
      </c>
    </row>
    <row r="1152" spans="1:6">
      <c r="A1152" s="355">
        <f t="shared" si="17"/>
        <v>45705</v>
      </c>
      <c r="B1152" s="356">
        <v>19</v>
      </c>
      <c r="C1152" s="357">
        <v>85.239000000000004</v>
      </c>
      <c r="D1152" s="357">
        <v>0</v>
      </c>
      <c r="E1152" s="357">
        <v>91.242999999999995</v>
      </c>
      <c r="F1152" s="357">
        <v>240</v>
      </c>
    </row>
    <row r="1153" spans="1:6">
      <c r="A1153" s="355">
        <f t="shared" si="17"/>
        <v>45705</v>
      </c>
      <c r="B1153" s="356">
        <v>20</v>
      </c>
      <c r="C1153" s="357">
        <v>78.19</v>
      </c>
      <c r="D1153" s="357">
        <v>0</v>
      </c>
      <c r="E1153" s="357">
        <v>91.242999999999995</v>
      </c>
      <c r="F1153" s="357">
        <v>240</v>
      </c>
    </row>
    <row r="1154" spans="1:6">
      <c r="A1154" s="355">
        <f t="shared" si="17"/>
        <v>45705</v>
      </c>
      <c r="B1154" s="356">
        <v>21</v>
      </c>
      <c r="C1154" s="357">
        <v>78.19</v>
      </c>
      <c r="D1154" s="357">
        <v>0</v>
      </c>
      <c r="E1154" s="357">
        <v>91.242999999999995</v>
      </c>
      <c r="F1154" s="357">
        <v>240</v>
      </c>
    </row>
    <row r="1155" spans="1:6">
      <c r="A1155" s="355">
        <f t="shared" si="17"/>
        <v>45705</v>
      </c>
      <c r="B1155" s="356">
        <v>22</v>
      </c>
      <c r="C1155" s="357">
        <v>140.023</v>
      </c>
      <c r="D1155" s="357">
        <v>0</v>
      </c>
      <c r="E1155" s="357">
        <v>58.243000000000002</v>
      </c>
      <c r="F1155" s="357">
        <v>240</v>
      </c>
    </row>
    <row r="1156" spans="1:6">
      <c r="A1156" s="355">
        <f t="shared" si="17"/>
        <v>45705</v>
      </c>
      <c r="B1156" s="356">
        <v>23</v>
      </c>
      <c r="C1156" s="357">
        <v>162.334</v>
      </c>
      <c r="D1156" s="357">
        <v>0</v>
      </c>
      <c r="E1156" s="357">
        <v>19.943999999999999</v>
      </c>
      <c r="F1156" s="357">
        <v>240</v>
      </c>
    </row>
    <row r="1157" spans="1:6">
      <c r="A1157" s="355">
        <f t="shared" si="17"/>
        <v>45706</v>
      </c>
      <c r="B1157" s="356">
        <v>0</v>
      </c>
      <c r="C1157" s="357">
        <v>218.869</v>
      </c>
      <c r="D1157" s="357">
        <v>0</v>
      </c>
      <c r="E1157" s="357">
        <v>0</v>
      </c>
      <c r="F1157" s="357">
        <v>240</v>
      </c>
    </row>
    <row r="1158" spans="1:6">
      <c r="A1158" s="355">
        <f t="shared" ref="A1158:A1221" si="18">IF(B1158=0,A1157+1,A1157)</f>
        <v>45706</v>
      </c>
      <c r="B1158" s="356">
        <v>1</v>
      </c>
      <c r="C1158" s="357">
        <v>233.45400000000001</v>
      </c>
      <c r="D1158" s="357">
        <v>0</v>
      </c>
      <c r="E1158" s="357">
        <v>0</v>
      </c>
      <c r="F1158" s="357">
        <v>240</v>
      </c>
    </row>
    <row r="1159" spans="1:6">
      <c r="A1159" s="355">
        <f t="shared" si="18"/>
        <v>45706</v>
      </c>
      <c r="B1159" s="356">
        <v>2</v>
      </c>
      <c r="C1159" s="357">
        <v>233.45400000000001</v>
      </c>
      <c r="D1159" s="357">
        <v>0</v>
      </c>
      <c r="E1159" s="357">
        <v>0</v>
      </c>
      <c r="F1159" s="357">
        <v>240</v>
      </c>
    </row>
    <row r="1160" spans="1:6">
      <c r="A1160" s="355">
        <f t="shared" si="18"/>
        <v>45706</v>
      </c>
      <c r="B1160" s="356">
        <v>3</v>
      </c>
      <c r="C1160" s="357">
        <v>233.45400000000001</v>
      </c>
      <c r="D1160" s="357">
        <v>0</v>
      </c>
      <c r="E1160" s="357">
        <v>0</v>
      </c>
      <c r="F1160" s="357">
        <v>240</v>
      </c>
    </row>
    <row r="1161" spans="1:6">
      <c r="A1161" s="355">
        <f t="shared" si="18"/>
        <v>45706</v>
      </c>
      <c r="B1161" s="356">
        <v>4</v>
      </c>
      <c r="C1161" s="357">
        <v>229.57400000000001</v>
      </c>
      <c r="D1161" s="357">
        <v>0</v>
      </c>
      <c r="E1161" s="357">
        <v>0</v>
      </c>
      <c r="F1161" s="357">
        <v>240</v>
      </c>
    </row>
    <row r="1162" spans="1:6">
      <c r="A1162" s="355">
        <f t="shared" si="18"/>
        <v>45706</v>
      </c>
      <c r="B1162" s="356">
        <v>5</v>
      </c>
      <c r="C1162" s="357">
        <v>208.054</v>
      </c>
      <c r="D1162" s="357">
        <v>0</v>
      </c>
      <c r="E1162" s="357">
        <v>25</v>
      </c>
      <c r="F1162" s="357">
        <v>240</v>
      </c>
    </row>
    <row r="1163" spans="1:6">
      <c r="A1163" s="355">
        <f t="shared" si="18"/>
        <v>45706</v>
      </c>
      <c r="B1163" s="356">
        <v>6</v>
      </c>
      <c r="C1163" s="357">
        <v>144.55699999999999</v>
      </c>
      <c r="D1163" s="357">
        <v>0</v>
      </c>
      <c r="E1163" s="357">
        <v>91.73</v>
      </c>
      <c r="F1163" s="357">
        <v>240</v>
      </c>
    </row>
    <row r="1164" spans="1:6">
      <c r="A1164" s="355">
        <f t="shared" si="18"/>
        <v>45706</v>
      </c>
      <c r="B1164" s="356">
        <v>7</v>
      </c>
      <c r="C1164" s="357">
        <v>120.19</v>
      </c>
      <c r="D1164" s="357">
        <v>0</v>
      </c>
      <c r="E1164" s="357">
        <v>101.324</v>
      </c>
      <c r="F1164" s="357">
        <v>240</v>
      </c>
    </row>
    <row r="1165" spans="1:6">
      <c r="A1165" s="355">
        <f t="shared" si="18"/>
        <v>45706</v>
      </c>
      <c r="B1165" s="356">
        <v>8</v>
      </c>
      <c r="C1165" s="357">
        <v>120.19</v>
      </c>
      <c r="D1165" s="357">
        <v>0</v>
      </c>
      <c r="E1165" s="357">
        <v>117.22199999999999</v>
      </c>
      <c r="F1165" s="357">
        <v>240</v>
      </c>
    </row>
    <row r="1166" spans="1:6">
      <c r="A1166" s="355">
        <f t="shared" si="18"/>
        <v>45706</v>
      </c>
      <c r="B1166" s="356">
        <v>9</v>
      </c>
      <c r="C1166" s="357">
        <v>78.19</v>
      </c>
      <c r="D1166" s="357">
        <v>0</v>
      </c>
      <c r="E1166" s="357">
        <v>87.98</v>
      </c>
      <c r="F1166" s="357">
        <v>240</v>
      </c>
    </row>
    <row r="1167" spans="1:6">
      <c r="A1167" s="355">
        <f t="shared" si="18"/>
        <v>45706</v>
      </c>
      <c r="B1167" s="356">
        <v>10</v>
      </c>
      <c r="C1167" s="357">
        <v>78.19</v>
      </c>
      <c r="D1167" s="357">
        <v>0</v>
      </c>
      <c r="E1167" s="357">
        <v>83.265000000000001</v>
      </c>
      <c r="F1167" s="357">
        <v>240</v>
      </c>
    </row>
    <row r="1168" spans="1:6">
      <c r="A1168" s="355">
        <f t="shared" si="18"/>
        <v>45706</v>
      </c>
      <c r="B1168" s="356">
        <v>11</v>
      </c>
      <c r="C1168" s="357">
        <v>78.19</v>
      </c>
      <c r="D1168" s="357">
        <v>0</v>
      </c>
      <c r="E1168" s="357">
        <v>83.265000000000001</v>
      </c>
      <c r="F1168" s="357">
        <v>240</v>
      </c>
    </row>
    <row r="1169" spans="1:6">
      <c r="A1169" s="355">
        <f t="shared" si="18"/>
        <v>45706</v>
      </c>
      <c r="B1169" s="356">
        <v>12</v>
      </c>
      <c r="C1169" s="357">
        <v>78.19</v>
      </c>
      <c r="D1169" s="357">
        <v>0</v>
      </c>
      <c r="E1169" s="357">
        <v>93.265000000000001</v>
      </c>
      <c r="F1169" s="357">
        <v>240</v>
      </c>
    </row>
    <row r="1170" spans="1:6">
      <c r="A1170" s="355">
        <f t="shared" si="18"/>
        <v>45706</v>
      </c>
      <c r="B1170" s="356">
        <v>13</v>
      </c>
      <c r="C1170" s="357">
        <v>78.19</v>
      </c>
      <c r="D1170" s="357">
        <v>0</v>
      </c>
      <c r="E1170" s="357">
        <v>94.212000000000003</v>
      </c>
      <c r="F1170" s="357">
        <v>0</v>
      </c>
    </row>
    <row r="1171" spans="1:6">
      <c r="A1171" s="355">
        <f t="shared" si="18"/>
        <v>45706</v>
      </c>
      <c r="B1171" s="356">
        <v>14</v>
      </c>
      <c r="C1171" s="357">
        <v>78.19</v>
      </c>
      <c r="D1171" s="357">
        <v>0</v>
      </c>
      <c r="E1171" s="357">
        <v>102.776</v>
      </c>
      <c r="F1171" s="357">
        <v>240</v>
      </c>
    </row>
    <row r="1172" spans="1:6">
      <c r="A1172" s="355">
        <f t="shared" si="18"/>
        <v>45706</v>
      </c>
      <c r="B1172" s="356">
        <v>15</v>
      </c>
      <c r="C1172" s="357">
        <v>79.16</v>
      </c>
      <c r="D1172" s="357">
        <v>0</v>
      </c>
      <c r="E1172" s="357">
        <v>101.992</v>
      </c>
      <c r="F1172" s="357">
        <v>240</v>
      </c>
    </row>
    <row r="1173" spans="1:6">
      <c r="A1173" s="355">
        <f t="shared" si="18"/>
        <v>45706</v>
      </c>
      <c r="B1173" s="356">
        <v>16</v>
      </c>
      <c r="C1173" s="357">
        <v>103.071</v>
      </c>
      <c r="D1173" s="357">
        <v>0</v>
      </c>
      <c r="E1173" s="357">
        <v>101.992</v>
      </c>
      <c r="F1173" s="357">
        <v>240</v>
      </c>
    </row>
    <row r="1174" spans="1:6">
      <c r="A1174" s="355">
        <f t="shared" si="18"/>
        <v>45706</v>
      </c>
      <c r="B1174" s="356">
        <v>17</v>
      </c>
      <c r="C1174" s="357">
        <v>97.436000000000007</v>
      </c>
      <c r="D1174" s="357">
        <v>0</v>
      </c>
      <c r="E1174" s="357">
        <v>101.991</v>
      </c>
      <c r="F1174" s="357">
        <v>240</v>
      </c>
    </row>
    <row r="1175" spans="1:6">
      <c r="A1175" s="355">
        <f t="shared" si="18"/>
        <v>45706</v>
      </c>
      <c r="B1175" s="356">
        <v>18</v>
      </c>
      <c r="C1175" s="357">
        <v>78.19</v>
      </c>
      <c r="D1175" s="357">
        <v>0</v>
      </c>
      <c r="E1175" s="357">
        <v>98.671999999999997</v>
      </c>
      <c r="F1175" s="357">
        <v>191</v>
      </c>
    </row>
    <row r="1176" spans="1:6">
      <c r="A1176" s="355">
        <f t="shared" si="18"/>
        <v>45706</v>
      </c>
      <c r="B1176" s="356">
        <v>19</v>
      </c>
      <c r="C1176" s="357">
        <v>78.19</v>
      </c>
      <c r="D1176" s="357">
        <v>0</v>
      </c>
      <c r="E1176" s="357">
        <v>98.665999999999997</v>
      </c>
      <c r="F1176" s="357">
        <v>131</v>
      </c>
    </row>
    <row r="1177" spans="1:6">
      <c r="A1177" s="355">
        <f t="shared" si="18"/>
        <v>45706</v>
      </c>
      <c r="B1177" s="356">
        <v>20</v>
      </c>
      <c r="C1177" s="357">
        <v>78.19</v>
      </c>
      <c r="D1177" s="357">
        <v>0</v>
      </c>
      <c r="E1177" s="357">
        <v>99.847999999999999</v>
      </c>
      <c r="F1177" s="357">
        <v>155</v>
      </c>
    </row>
    <row r="1178" spans="1:6">
      <c r="A1178" s="355">
        <f t="shared" si="18"/>
        <v>45706</v>
      </c>
      <c r="B1178" s="356">
        <v>21</v>
      </c>
      <c r="C1178" s="357">
        <v>78.19</v>
      </c>
      <c r="D1178" s="357">
        <v>0</v>
      </c>
      <c r="E1178" s="357">
        <v>73.242999999999995</v>
      </c>
      <c r="F1178" s="357">
        <v>180</v>
      </c>
    </row>
    <row r="1179" spans="1:6">
      <c r="A1179" s="355">
        <f t="shared" si="18"/>
        <v>45706</v>
      </c>
      <c r="B1179" s="356">
        <v>22</v>
      </c>
      <c r="C1179" s="357">
        <v>104.774</v>
      </c>
      <c r="D1179" s="357">
        <v>0</v>
      </c>
      <c r="E1179" s="357">
        <v>48.298999999999999</v>
      </c>
      <c r="F1179" s="357">
        <v>128</v>
      </c>
    </row>
    <row r="1180" spans="1:6">
      <c r="A1180" s="355">
        <f t="shared" si="18"/>
        <v>45706</v>
      </c>
      <c r="B1180" s="356">
        <v>23</v>
      </c>
      <c r="C1180" s="357">
        <v>146.774</v>
      </c>
      <c r="D1180" s="357">
        <v>0</v>
      </c>
      <c r="E1180" s="357">
        <v>48.298999999999999</v>
      </c>
      <c r="F1180" s="357">
        <v>188</v>
      </c>
    </row>
    <row r="1181" spans="1:6">
      <c r="A1181" s="355">
        <f t="shared" si="18"/>
        <v>45707</v>
      </c>
      <c r="B1181" s="356">
        <v>0</v>
      </c>
      <c r="C1181" s="357">
        <v>166.315</v>
      </c>
      <c r="D1181" s="357">
        <v>0</v>
      </c>
      <c r="E1181" s="357">
        <v>14.686999999999999</v>
      </c>
      <c r="F1181" s="357">
        <v>205</v>
      </c>
    </row>
    <row r="1182" spans="1:6">
      <c r="A1182" s="355">
        <f t="shared" si="18"/>
        <v>45707</v>
      </c>
      <c r="B1182" s="356">
        <v>1</v>
      </c>
      <c r="C1182" s="357">
        <v>190.98</v>
      </c>
      <c r="D1182" s="357">
        <v>0</v>
      </c>
      <c r="E1182" s="357">
        <v>5</v>
      </c>
      <c r="F1182" s="357">
        <v>163</v>
      </c>
    </row>
    <row r="1183" spans="1:6">
      <c r="A1183" s="355">
        <f t="shared" si="18"/>
        <v>45707</v>
      </c>
      <c r="B1183" s="356">
        <v>2</v>
      </c>
      <c r="C1183" s="357">
        <v>188.11699999999999</v>
      </c>
      <c r="D1183" s="357">
        <v>0</v>
      </c>
      <c r="E1183" s="357">
        <v>5</v>
      </c>
      <c r="F1183" s="357">
        <v>187</v>
      </c>
    </row>
    <row r="1184" spans="1:6">
      <c r="A1184" s="355">
        <f t="shared" si="18"/>
        <v>45707</v>
      </c>
      <c r="B1184" s="356">
        <v>3</v>
      </c>
      <c r="C1184" s="357">
        <v>191.774</v>
      </c>
      <c r="D1184" s="357">
        <v>0</v>
      </c>
      <c r="E1184" s="357">
        <v>14.771000000000001</v>
      </c>
      <c r="F1184" s="357">
        <v>240</v>
      </c>
    </row>
    <row r="1185" spans="1:6">
      <c r="A1185" s="355">
        <f t="shared" si="18"/>
        <v>45707</v>
      </c>
      <c r="B1185" s="356">
        <v>4</v>
      </c>
      <c r="C1185" s="357">
        <v>198.57900000000001</v>
      </c>
      <c r="D1185" s="357">
        <v>0</v>
      </c>
      <c r="E1185" s="357">
        <v>18.027999999999999</v>
      </c>
      <c r="F1185" s="357">
        <v>240</v>
      </c>
    </row>
    <row r="1186" spans="1:6">
      <c r="A1186" s="355">
        <f t="shared" si="18"/>
        <v>45707</v>
      </c>
      <c r="B1186" s="356">
        <v>5</v>
      </c>
      <c r="C1186" s="357">
        <v>138.595</v>
      </c>
      <c r="D1186" s="357">
        <v>0</v>
      </c>
      <c r="E1186" s="357">
        <v>14.944000000000001</v>
      </c>
      <c r="F1186" s="357">
        <v>240</v>
      </c>
    </row>
    <row r="1187" spans="1:6">
      <c r="A1187" s="355">
        <f t="shared" si="18"/>
        <v>45707</v>
      </c>
      <c r="B1187" s="356">
        <v>6</v>
      </c>
      <c r="C1187" s="357">
        <v>91.921000000000006</v>
      </c>
      <c r="D1187" s="357">
        <v>0</v>
      </c>
      <c r="E1187" s="357">
        <v>78.242999999999995</v>
      </c>
      <c r="F1187" s="357">
        <v>240</v>
      </c>
    </row>
    <row r="1188" spans="1:6">
      <c r="A1188" s="355">
        <f t="shared" si="18"/>
        <v>45707</v>
      </c>
      <c r="B1188" s="356">
        <v>7</v>
      </c>
      <c r="C1188" s="357">
        <v>79.974000000000004</v>
      </c>
      <c r="D1188" s="357">
        <v>0</v>
      </c>
      <c r="E1188" s="357">
        <v>87.242999999999995</v>
      </c>
      <c r="F1188" s="357">
        <v>240</v>
      </c>
    </row>
    <row r="1189" spans="1:6">
      <c r="A1189" s="355">
        <f t="shared" si="18"/>
        <v>45707</v>
      </c>
      <c r="B1189" s="356">
        <v>8</v>
      </c>
      <c r="C1189" s="357">
        <v>78.19</v>
      </c>
      <c r="D1189" s="357">
        <v>0</v>
      </c>
      <c r="E1189" s="357">
        <v>111.24299999999999</v>
      </c>
      <c r="F1189" s="357">
        <v>240</v>
      </c>
    </row>
    <row r="1190" spans="1:6">
      <c r="A1190" s="355">
        <f t="shared" si="18"/>
        <v>45707</v>
      </c>
      <c r="B1190" s="356">
        <v>9</v>
      </c>
      <c r="C1190" s="357">
        <v>78.19</v>
      </c>
      <c r="D1190" s="357">
        <v>0</v>
      </c>
      <c r="E1190" s="357">
        <v>111.24299999999999</v>
      </c>
      <c r="F1190" s="357">
        <v>240</v>
      </c>
    </row>
    <row r="1191" spans="1:6">
      <c r="A1191" s="355">
        <f t="shared" si="18"/>
        <v>45707</v>
      </c>
      <c r="B1191" s="356">
        <v>10</v>
      </c>
      <c r="C1191" s="357">
        <v>78.19</v>
      </c>
      <c r="D1191" s="357">
        <v>0</v>
      </c>
      <c r="E1191" s="357">
        <v>107.35299999999999</v>
      </c>
      <c r="F1191" s="357">
        <v>240</v>
      </c>
    </row>
    <row r="1192" spans="1:6">
      <c r="A1192" s="355">
        <f t="shared" si="18"/>
        <v>45707</v>
      </c>
      <c r="B1192" s="356">
        <v>11</v>
      </c>
      <c r="C1192" s="357">
        <v>78.19</v>
      </c>
      <c r="D1192" s="357">
        <v>0</v>
      </c>
      <c r="E1192" s="357">
        <v>96.242999999999995</v>
      </c>
      <c r="F1192" s="357">
        <v>240</v>
      </c>
    </row>
    <row r="1193" spans="1:6">
      <c r="A1193" s="355">
        <f t="shared" si="18"/>
        <v>45707</v>
      </c>
      <c r="B1193" s="356">
        <v>12</v>
      </c>
      <c r="C1193" s="357">
        <v>78.19</v>
      </c>
      <c r="D1193" s="357">
        <v>0</v>
      </c>
      <c r="E1193" s="357">
        <v>96.242999999999995</v>
      </c>
      <c r="F1193" s="357">
        <v>240</v>
      </c>
    </row>
    <row r="1194" spans="1:6">
      <c r="A1194" s="355">
        <f t="shared" si="18"/>
        <v>45707</v>
      </c>
      <c r="B1194" s="356">
        <v>13</v>
      </c>
      <c r="C1194" s="357">
        <v>78.19</v>
      </c>
      <c r="D1194" s="357">
        <v>0</v>
      </c>
      <c r="E1194" s="357">
        <v>100.74299999999999</v>
      </c>
      <c r="F1194" s="357">
        <v>240</v>
      </c>
    </row>
    <row r="1195" spans="1:6">
      <c r="A1195" s="355">
        <f t="shared" si="18"/>
        <v>45707</v>
      </c>
      <c r="B1195" s="356">
        <v>14</v>
      </c>
      <c r="C1195" s="357">
        <v>79.974000000000004</v>
      </c>
      <c r="D1195" s="357">
        <v>0</v>
      </c>
      <c r="E1195" s="357">
        <v>100.74299999999999</v>
      </c>
      <c r="F1195" s="357">
        <v>240</v>
      </c>
    </row>
    <row r="1196" spans="1:6">
      <c r="A1196" s="355">
        <f t="shared" si="18"/>
        <v>45707</v>
      </c>
      <c r="B1196" s="356">
        <v>15</v>
      </c>
      <c r="C1196" s="357">
        <v>79.974000000000004</v>
      </c>
      <c r="D1196" s="357">
        <v>0</v>
      </c>
      <c r="E1196" s="357">
        <v>100.74299999999999</v>
      </c>
      <c r="F1196" s="357">
        <v>240</v>
      </c>
    </row>
    <row r="1197" spans="1:6">
      <c r="A1197" s="355">
        <f t="shared" si="18"/>
        <v>45707</v>
      </c>
      <c r="B1197" s="356">
        <v>16</v>
      </c>
      <c r="C1197" s="357">
        <v>88.664000000000001</v>
      </c>
      <c r="D1197" s="357">
        <v>0</v>
      </c>
      <c r="E1197" s="357">
        <v>97.84</v>
      </c>
      <c r="F1197" s="357">
        <v>240</v>
      </c>
    </row>
    <row r="1198" spans="1:6">
      <c r="A1198" s="355">
        <f t="shared" si="18"/>
        <v>45707</v>
      </c>
      <c r="B1198" s="356">
        <v>17</v>
      </c>
      <c r="C1198" s="357">
        <v>103.462</v>
      </c>
      <c r="D1198" s="357">
        <v>0</v>
      </c>
      <c r="E1198" s="357">
        <v>98.001000000000005</v>
      </c>
      <c r="F1198" s="357">
        <v>240</v>
      </c>
    </row>
    <row r="1199" spans="1:6">
      <c r="A1199" s="355">
        <f t="shared" si="18"/>
        <v>45707</v>
      </c>
      <c r="B1199" s="356">
        <v>18</v>
      </c>
      <c r="C1199" s="357">
        <v>108.19</v>
      </c>
      <c r="D1199" s="357">
        <v>0</v>
      </c>
      <c r="E1199" s="357">
        <v>91.242999999999995</v>
      </c>
      <c r="F1199" s="357">
        <v>240</v>
      </c>
    </row>
    <row r="1200" spans="1:6">
      <c r="A1200" s="355">
        <f t="shared" si="18"/>
        <v>45707</v>
      </c>
      <c r="B1200" s="356">
        <v>19</v>
      </c>
      <c r="C1200" s="357">
        <v>115.739</v>
      </c>
      <c r="D1200" s="357">
        <v>0</v>
      </c>
      <c r="E1200" s="357">
        <v>91.242999999999995</v>
      </c>
      <c r="F1200" s="357">
        <v>180</v>
      </c>
    </row>
    <row r="1201" spans="1:6">
      <c r="A1201" s="355">
        <f t="shared" si="18"/>
        <v>45707</v>
      </c>
      <c r="B1201" s="356">
        <v>20</v>
      </c>
      <c r="C1201" s="357">
        <v>92.88</v>
      </c>
      <c r="D1201" s="357">
        <v>0</v>
      </c>
      <c r="E1201" s="357">
        <v>91.242999999999995</v>
      </c>
      <c r="F1201" s="357">
        <v>195</v>
      </c>
    </row>
    <row r="1202" spans="1:6">
      <c r="A1202" s="355">
        <f t="shared" si="18"/>
        <v>45707</v>
      </c>
      <c r="B1202" s="356">
        <v>21</v>
      </c>
      <c r="C1202" s="357">
        <v>78.19</v>
      </c>
      <c r="D1202" s="357">
        <v>0</v>
      </c>
      <c r="E1202" s="357">
        <v>82.242999999999995</v>
      </c>
      <c r="F1202" s="357">
        <v>240</v>
      </c>
    </row>
    <row r="1203" spans="1:6">
      <c r="A1203" s="355">
        <f t="shared" si="18"/>
        <v>45707</v>
      </c>
      <c r="B1203" s="356">
        <v>22</v>
      </c>
      <c r="C1203" s="357">
        <v>131.25200000000001</v>
      </c>
      <c r="D1203" s="357">
        <v>0</v>
      </c>
      <c r="E1203" s="357">
        <v>63.243000000000002</v>
      </c>
      <c r="F1203" s="357">
        <v>188</v>
      </c>
    </row>
    <row r="1204" spans="1:6">
      <c r="A1204" s="355">
        <f t="shared" si="18"/>
        <v>45707</v>
      </c>
      <c r="B1204" s="356">
        <v>23</v>
      </c>
      <c r="C1204" s="357">
        <v>129.023</v>
      </c>
      <c r="D1204" s="357">
        <v>0</v>
      </c>
      <c r="E1204" s="357">
        <v>15</v>
      </c>
      <c r="F1204" s="357">
        <v>128</v>
      </c>
    </row>
    <row r="1205" spans="1:6">
      <c r="A1205" s="355">
        <f t="shared" si="18"/>
        <v>45708</v>
      </c>
      <c r="B1205" s="356">
        <v>0</v>
      </c>
      <c r="C1205" s="357">
        <v>182.53</v>
      </c>
      <c r="D1205" s="357">
        <v>0</v>
      </c>
      <c r="E1205" s="357">
        <v>0</v>
      </c>
      <c r="F1205" s="357">
        <v>188</v>
      </c>
    </row>
    <row r="1206" spans="1:6">
      <c r="A1206" s="355">
        <f t="shared" si="18"/>
        <v>45708</v>
      </c>
      <c r="B1206" s="356">
        <v>1</v>
      </c>
      <c r="C1206" s="357">
        <v>213.33</v>
      </c>
      <c r="D1206" s="357">
        <v>0</v>
      </c>
      <c r="E1206" s="357">
        <v>0</v>
      </c>
      <c r="F1206" s="357">
        <v>240</v>
      </c>
    </row>
    <row r="1207" spans="1:6">
      <c r="A1207" s="355">
        <f t="shared" si="18"/>
        <v>45708</v>
      </c>
      <c r="B1207" s="356">
        <v>2</v>
      </c>
      <c r="C1207" s="357">
        <v>213.33</v>
      </c>
      <c r="D1207" s="357">
        <v>0</v>
      </c>
      <c r="E1207" s="357">
        <v>0</v>
      </c>
      <c r="F1207" s="357">
        <v>240</v>
      </c>
    </row>
    <row r="1208" spans="1:6">
      <c r="A1208" s="355">
        <f t="shared" si="18"/>
        <v>45708</v>
      </c>
      <c r="B1208" s="356">
        <v>3</v>
      </c>
      <c r="C1208" s="357">
        <v>213.33</v>
      </c>
      <c r="D1208" s="357">
        <v>0</v>
      </c>
      <c r="E1208" s="357">
        <v>0</v>
      </c>
      <c r="F1208" s="357">
        <v>240</v>
      </c>
    </row>
    <row r="1209" spans="1:6">
      <c r="A1209" s="355">
        <f t="shared" si="18"/>
        <v>45708</v>
      </c>
      <c r="B1209" s="356">
        <v>4</v>
      </c>
      <c r="C1209" s="357">
        <v>213.33</v>
      </c>
      <c r="D1209" s="357">
        <v>0</v>
      </c>
      <c r="E1209" s="357">
        <v>0</v>
      </c>
      <c r="F1209" s="357">
        <v>240</v>
      </c>
    </row>
    <row r="1210" spans="1:6">
      <c r="A1210" s="355">
        <f t="shared" si="18"/>
        <v>45708</v>
      </c>
      <c r="B1210" s="356">
        <v>5</v>
      </c>
      <c r="C1210" s="357">
        <v>203.33</v>
      </c>
      <c r="D1210" s="357">
        <v>0</v>
      </c>
      <c r="E1210" s="357">
        <v>25</v>
      </c>
      <c r="F1210" s="357">
        <v>240</v>
      </c>
    </row>
    <row r="1211" spans="1:6">
      <c r="A1211" s="355">
        <f t="shared" si="18"/>
        <v>45708</v>
      </c>
      <c r="B1211" s="356">
        <v>6</v>
      </c>
      <c r="C1211" s="357">
        <v>173.07599999999999</v>
      </c>
      <c r="D1211" s="357">
        <v>0</v>
      </c>
      <c r="E1211" s="357">
        <v>40</v>
      </c>
      <c r="F1211" s="357">
        <v>240</v>
      </c>
    </row>
    <row r="1212" spans="1:6">
      <c r="A1212" s="355">
        <f t="shared" si="18"/>
        <v>45708</v>
      </c>
      <c r="B1212" s="356">
        <v>7</v>
      </c>
      <c r="C1212" s="357">
        <v>158.19800000000001</v>
      </c>
      <c r="D1212" s="357">
        <v>0</v>
      </c>
      <c r="E1212" s="357">
        <v>49.012999999999998</v>
      </c>
      <c r="F1212" s="357">
        <v>240</v>
      </c>
    </row>
    <row r="1213" spans="1:6">
      <c r="A1213" s="355">
        <f t="shared" si="18"/>
        <v>45708</v>
      </c>
      <c r="B1213" s="356">
        <v>8</v>
      </c>
      <c r="C1213" s="357">
        <v>143.214</v>
      </c>
      <c r="D1213" s="357">
        <v>0</v>
      </c>
      <c r="E1213" s="357">
        <v>59.244</v>
      </c>
      <c r="F1213" s="357">
        <v>194</v>
      </c>
    </row>
    <row r="1214" spans="1:6">
      <c r="A1214" s="355">
        <f t="shared" si="18"/>
        <v>45708</v>
      </c>
      <c r="B1214" s="356">
        <v>9</v>
      </c>
      <c r="C1214" s="357">
        <v>157.62</v>
      </c>
      <c r="D1214" s="357">
        <v>0</v>
      </c>
      <c r="E1214" s="357">
        <v>65.278000000000006</v>
      </c>
      <c r="F1214" s="357">
        <v>194</v>
      </c>
    </row>
    <row r="1215" spans="1:6">
      <c r="A1215" s="355">
        <f t="shared" si="18"/>
        <v>45708</v>
      </c>
      <c r="B1215" s="356">
        <v>10</v>
      </c>
      <c r="C1215" s="357">
        <v>148.386</v>
      </c>
      <c r="D1215" s="357">
        <v>0</v>
      </c>
      <c r="E1215" s="357">
        <v>63.243000000000002</v>
      </c>
      <c r="F1215" s="357">
        <v>225</v>
      </c>
    </row>
    <row r="1216" spans="1:6">
      <c r="A1216" s="355">
        <f t="shared" si="18"/>
        <v>45708</v>
      </c>
      <c r="B1216" s="356">
        <v>11</v>
      </c>
      <c r="C1216" s="357">
        <v>156.98099999999999</v>
      </c>
      <c r="D1216" s="357">
        <v>0</v>
      </c>
      <c r="E1216" s="357">
        <v>73.242999999999995</v>
      </c>
      <c r="F1216" s="357">
        <v>238</v>
      </c>
    </row>
    <row r="1217" spans="1:6">
      <c r="A1217" s="355">
        <f t="shared" si="18"/>
        <v>45708</v>
      </c>
      <c r="B1217" s="356">
        <v>12</v>
      </c>
      <c r="C1217" s="357">
        <v>152.03299999999999</v>
      </c>
      <c r="D1217" s="357">
        <v>0</v>
      </c>
      <c r="E1217" s="357">
        <v>73.242999999999995</v>
      </c>
      <c r="F1217" s="357">
        <v>238</v>
      </c>
    </row>
    <row r="1218" spans="1:6">
      <c r="A1218" s="355">
        <f t="shared" si="18"/>
        <v>45708</v>
      </c>
      <c r="B1218" s="356">
        <v>13</v>
      </c>
      <c r="C1218" s="357">
        <v>152.03299999999999</v>
      </c>
      <c r="D1218" s="357">
        <v>0</v>
      </c>
      <c r="E1218" s="357">
        <v>73.242999999999995</v>
      </c>
      <c r="F1218" s="357">
        <v>200</v>
      </c>
    </row>
    <row r="1219" spans="1:6">
      <c r="A1219" s="355">
        <f t="shared" si="18"/>
        <v>45708</v>
      </c>
      <c r="B1219" s="356">
        <v>14</v>
      </c>
      <c r="C1219" s="357">
        <v>110.923</v>
      </c>
      <c r="D1219" s="357">
        <v>0</v>
      </c>
      <c r="E1219" s="357">
        <v>73.242999999999995</v>
      </c>
      <c r="F1219" s="357">
        <v>200</v>
      </c>
    </row>
    <row r="1220" spans="1:6">
      <c r="A1220" s="355">
        <f t="shared" si="18"/>
        <v>45708</v>
      </c>
      <c r="B1220" s="356">
        <v>15</v>
      </c>
      <c r="C1220" s="357">
        <v>121.322</v>
      </c>
      <c r="D1220" s="357">
        <v>0</v>
      </c>
      <c r="E1220" s="357">
        <v>73.242999999999995</v>
      </c>
      <c r="F1220" s="357">
        <v>200</v>
      </c>
    </row>
    <row r="1221" spans="1:6">
      <c r="A1221" s="355">
        <f t="shared" si="18"/>
        <v>45708</v>
      </c>
      <c r="B1221" s="356">
        <v>16</v>
      </c>
      <c r="C1221" s="357">
        <v>123.145</v>
      </c>
      <c r="D1221" s="357">
        <v>0</v>
      </c>
      <c r="E1221" s="357">
        <v>73.242999999999995</v>
      </c>
      <c r="F1221" s="357">
        <v>178</v>
      </c>
    </row>
    <row r="1222" spans="1:6">
      <c r="A1222" s="355">
        <f t="shared" ref="A1222:A1285" si="19">IF(B1222=0,A1221+1,A1221)</f>
        <v>45708</v>
      </c>
      <c r="B1222" s="356">
        <v>17</v>
      </c>
      <c r="C1222" s="357">
        <v>142.12299999999999</v>
      </c>
      <c r="D1222" s="357">
        <v>0</v>
      </c>
      <c r="E1222" s="357">
        <v>73.242999999999995</v>
      </c>
      <c r="F1222" s="357">
        <v>176</v>
      </c>
    </row>
    <row r="1223" spans="1:6">
      <c r="A1223" s="355">
        <f t="shared" si="19"/>
        <v>45708</v>
      </c>
      <c r="B1223" s="356">
        <v>18</v>
      </c>
      <c r="C1223" s="357">
        <v>91.448999999999998</v>
      </c>
      <c r="D1223" s="357">
        <v>0</v>
      </c>
      <c r="E1223" s="357">
        <v>91.242999999999995</v>
      </c>
      <c r="F1223" s="357">
        <v>176</v>
      </c>
    </row>
    <row r="1224" spans="1:6">
      <c r="A1224" s="355">
        <f t="shared" si="19"/>
        <v>45708</v>
      </c>
      <c r="B1224" s="356">
        <v>19</v>
      </c>
      <c r="C1224" s="357">
        <v>91.448999999999998</v>
      </c>
      <c r="D1224" s="357">
        <v>0</v>
      </c>
      <c r="E1224" s="357">
        <v>91.242999999999995</v>
      </c>
      <c r="F1224" s="357">
        <v>176</v>
      </c>
    </row>
    <row r="1225" spans="1:6">
      <c r="A1225" s="355">
        <f t="shared" si="19"/>
        <v>45708</v>
      </c>
      <c r="B1225" s="356">
        <v>20</v>
      </c>
      <c r="C1225" s="357">
        <v>91.448999999999998</v>
      </c>
      <c r="D1225" s="357">
        <v>0</v>
      </c>
      <c r="E1225" s="357">
        <v>91.242999999999995</v>
      </c>
      <c r="F1225" s="357">
        <v>191</v>
      </c>
    </row>
    <row r="1226" spans="1:6">
      <c r="A1226" s="355">
        <f t="shared" si="19"/>
        <v>45708</v>
      </c>
      <c r="B1226" s="356">
        <v>21</v>
      </c>
      <c r="C1226" s="357">
        <v>91.448999999999998</v>
      </c>
      <c r="D1226" s="357">
        <v>0</v>
      </c>
      <c r="E1226" s="357">
        <v>53.298999999999999</v>
      </c>
      <c r="F1226" s="357">
        <v>176</v>
      </c>
    </row>
    <row r="1227" spans="1:6">
      <c r="A1227" s="355">
        <f t="shared" si="19"/>
        <v>45708</v>
      </c>
      <c r="B1227" s="356">
        <v>22</v>
      </c>
      <c r="C1227" s="357">
        <v>151.34899999999999</v>
      </c>
      <c r="D1227" s="357">
        <v>0</v>
      </c>
      <c r="E1227" s="357">
        <v>25</v>
      </c>
      <c r="F1227" s="357">
        <v>138</v>
      </c>
    </row>
    <row r="1228" spans="1:6">
      <c r="A1228" s="355">
        <f t="shared" si="19"/>
        <v>45708</v>
      </c>
      <c r="B1228" s="356">
        <v>23</v>
      </c>
      <c r="C1228" s="357">
        <v>165.71199999999999</v>
      </c>
      <c r="D1228" s="357">
        <v>0</v>
      </c>
      <c r="E1228" s="357">
        <v>0</v>
      </c>
      <c r="F1228" s="357">
        <v>128</v>
      </c>
    </row>
    <row r="1229" spans="1:6">
      <c r="A1229" s="355">
        <f t="shared" si="19"/>
        <v>45709</v>
      </c>
      <c r="B1229" s="356">
        <v>0</v>
      </c>
      <c r="C1229" s="357">
        <v>203.24299999999999</v>
      </c>
      <c r="D1229" s="357">
        <v>0</v>
      </c>
      <c r="E1229" s="357">
        <v>0</v>
      </c>
      <c r="F1229" s="357">
        <v>139</v>
      </c>
    </row>
    <row r="1230" spans="1:6">
      <c r="A1230" s="355">
        <f t="shared" si="19"/>
        <v>45709</v>
      </c>
      <c r="B1230" s="356">
        <v>1</v>
      </c>
      <c r="C1230" s="357">
        <v>214.04300000000001</v>
      </c>
      <c r="D1230" s="357">
        <v>0</v>
      </c>
      <c r="E1230" s="357">
        <v>0</v>
      </c>
      <c r="F1230" s="357">
        <v>163</v>
      </c>
    </row>
    <row r="1231" spans="1:6">
      <c r="A1231" s="355">
        <f t="shared" si="19"/>
        <v>45709</v>
      </c>
      <c r="B1231" s="356">
        <v>2</v>
      </c>
      <c r="C1231" s="357">
        <v>214.04300000000001</v>
      </c>
      <c r="D1231" s="357">
        <v>0</v>
      </c>
      <c r="E1231" s="357">
        <v>0</v>
      </c>
      <c r="F1231" s="357">
        <v>172</v>
      </c>
    </row>
    <row r="1232" spans="1:6">
      <c r="A1232" s="355">
        <f t="shared" si="19"/>
        <v>45709</v>
      </c>
      <c r="B1232" s="356">
        <v>3</v>
      </c>
      <c r="C1232" s="357">
        <v>214.04300000000001</v>
      </c>
      <c r="D1232" s="357">
        <v>0</v>
      </c>
      <c r="E1232" s="357">
        <v>0</v>
      </c>
      <c r="F1232" s="357">
        <v>171</v>
      </c>
    </row>
    <row r="1233" spans="1:6">
      <c r="A1233" s="355">
        <f t="shared" si="19"/>
        <v>45709</v>
      </c>
      <c r="B1233" s="356">
        <v>4</v>
      </c>
      <c r="C1233" s="357">
        <v>214.04300000000001</v>
      </c>
      <c r="D1233" s="357">
        <v>0</v>
      </c>
      <c r="E1233" s="357">
        <v>0</v>
      </c>
      <c r="F1233" s="357">
        <v>153</v>
      </c>
    </row>
    <row r="1234" spans="1:6">
      <c r="A1234" s="355">
        <f t="shared" si="19"/>
        <v>45709</v>
      </c>
      <c r="B1234" s="356">
        <v>5</v>
      </c>
      <c r="C1234" s="357">
        <v>210.04300000000001</v>
      </c>
      <c r="D1234" s="357">
        <v>0</v>
      </c>
      <c r="E1234" s="357">
        <v>0</v>
      </c>
      <c r="F1234" s="357">
        <v>146</v>
      </c>
    </row>
    <row r="1235" spans="1:6">
      <c r="A1235" s="355">
        <f t="shared" si="19"/>
        <v>45709</v>
      </c>
      <c r="B1235" s="356">
        <v>6</v>
      </c>
      <c r="C1235" s="357">
        <v>166.613</v>
      </c>
      <c r="D1235" s="357">
        <v>0</v>
      </c>
      <c r="E1235" s="357">
        <v>15</v>
      </c>
      <c r="F1235" s="357">
        <v>198</v>
      </c>
    </row>
    <row r="1236" spans="1:6">
      <c r="A1236" s="355">
        <f t="shared" si="19"/>
        <v>45709</v>
      </c>
      <c r="B1236" s="356">
        <v>7</v>
      </c>
      <c r="C1236" s="357">
        <v>111.556</v>
      </c>
      <c r="D1236" s="357">
        <v>0</v>
      </c>
      <c r="E1236" s="357">
        <v>47.331000000000003</v>
      </c>
      <c r="F1236" s="357">
        <v>157</v>
      </c>
    </row>
    <row r="1237" spans="1:6">
      <c r="A1237" s="355">
        <f t="shared" si="19"/>
        <v>45709</v>
      </c>
      <c r="B1237" s="356">
        <v>8</v>
      </c>
      <c r="C1237" s="357">
        <v>111.556</v>
      </c>
      <c r="D1237" s="357">
        <v>0</v>
      </c>
      <c r="E1237" s="357">
        <v>47.779000000000003</v>
      </c>
      <c r="F1237" s="357">
        <v>156</v>
      </c>
    </row>
    <row r="1238" spans="1:6">
      <c r="A1238" s="355">
        <f t="shared" si="19"/>
        <v>45709</v>
      </c>
      <c r="B1238" s="356">
        <v>9</v>
      </c>
      <c r="C1238" s="357">
        <v>110.666</v>
      </c>
      <c r="D1238" s="357">
        <v>0</v>
      </c>
      <c r="E1238" s="357">
        <v>45.274999999999999</v>
      </c>
      <c r="F1238" s="357">
        <v>155</v>
      </c>
    </row>
    <row r="1239" spans="1:6">
      <c r="A1239" s="355">
        <f t="shared" si="19"/>
        <v>45709</v>
      </c>
      <c r="B1239" s="356">
        <v>10</v>
      </c>
      <c r="C1239" s="357">
        <v>105.666</v>
      </c>
      <c r="D1239" s="357">
        <v>0</v>
      </c>
      <c r="E1239" s="357">
        <v>38.926000000000002</v>
      </c>
      <c r="F1239" s="357">
        <v>186</v>
      </c>
    </row>
    <row r="1240" spans="1:6">
      <c r="A1240" s="355">
        <f t="shared" si="19"/>
        <v>45709</v>
      </c>
      <c r="B1240" s="356">
        <v>11</v>
      </c>
      <c r="C1240" s="357">
        <v>105.666</v>
      </c>
      <c r="D1240" s="357">
        <v>0</v>
      </c>
      <c r="E1240" s="357">
        <v>39.53</v>
      </c>
      <c r="F1240" s="357">
        <v>234</v>
      </c>
    </row>
    <row r="1241" spans="1:6">
      <c r="A1241" s="355">
        <f t="shared" si="19"/>
        <v>45709</v>
      </c>
      <c r="B1241" s="356">
        <v>12</v>
      </c>
      <c r="C1241" s="357">
        <v>143.44900000000001</v>
      </c>
      <c r="D1241" s="357">
        <v>0</v>
      </c>
      <c r="E1241" s="357">
        <v>53.847999999999999</v>
      </c>
      <c r="F1241" s="357">
        <v>240</v>
      </c>
    </row>
    <row r="1242" spans="1:6">
      <c r="A1242" s="355">
        <f t="shared" si="19"/>
        <v>45709</v>
      </c>
      <c r="B1242" s="356">
        <v>13</v>
      </c>
      <c r="C1242" s="357">
        <v>133.44900000000001</v>
      </c>
      <c r="D1242" s="357">
        <v>0</v>
      </c>
      <c r="E1242" s="357">
        <v>49.433999999999997</v>
      </c>
      <c r="F1242" s="357">
        <v>240</v>
      </c>
    </row>
    <row r="1243" spans="1:6">
      <c r="A1243" s="355">
        <f t="shared" si="19"/>
        <v>45709</v>
      </c>
      <c r="B1243" s="356">
        <v>14</v>
      </c>
      <c r="C1243" s="357">
        <v>137.04599999999999</v>
      </c>
      <c r="D1243" s="357">
        <v>0</v>
      </c>
      <c r="E1243" s="357">
        <v>71.242999999999995</v>
      </c>
      <c r="F1243" s="357">
        <v>234</v>
      </c>
    </row>
    <row r="1244" spans="1:6">
      <c r="A1244" s="355">
        <f t="shared" si="19"/>
        <v>45709</v>
      </c>
      <c r="B1244" s="356">
        <v>15</v>
      </c>
      <c r="C1244" s="357">
        <v>144.47300000000001</v>
      </c>
      <c r="D1244" s="357">
        <v>0</v>
      </c>
      <c r="E1244" s="357">
        <v>96.242999999999995</v>
      </c>
      <c r="F1244" s="357">
        <v>174</v>
      </c>
    </row>
    <row r="1245" spans="1:6">
      <c r="A1245" s="355">
        <f t="shared" si="19"/>
        <v>45709</v>
      </c>
      <c r="B1245" s="356">
        <v>16</v>
      </c>
      <c r="C1245" s="357">
        <v>145.233</v>
      </c>
      <c r="D1245" s="357">
        <v>0</v>
      </c>
      <c r="E1245" s="357">
        <v>96.242999999999995</v>
      </c>
      <c r="F1245" s="357">
        <v>174</v>
      </c>
    </row>
    <row r="1246" spans="1:6">
      <c r="A1246" s="355">
        <f t="shared" si="19"/>
        <v>45709</v>
      </c>
      <c r="B1246" s="356">
        <v>17</v>
      </c>
      <c r="C1246" s="357">
        <v>145.233</v>
      </c>
      <c r="D1246" s="357">
        <v>0</v>
      </c>
      <c r="E1246" s="357">
        <v>96.242999999999995</v>
      </c>
      <c r="F1246" s="357">
        <v>174</v>
      </c>
    </row>
    <row r="1247" spans="1:6">
      <c r="A1247" s="355">
        <f t="shared" si="19"/>
        <v>45709</v>
      </c>
      <c r="B1247" s="356">
        <v>18</v>
      </c>
      <c r="C1247" s="357">
        <v>98.498000000000005</v>
      </c>
      <c r="D1247" s="357">
        <v>0</v>
      </c>
      <c r="E1247" s="357">
        <v>91.242999999999995</v>
      </c>
      <c r="F1247" s="357">
        <v>234</v>
      </c>
    </row>
    <row r="1248" spans="1:6">
      <c r="A1248" s="355">
        <f t="shared" si="19"/>
        <v>45709</v>
      </c>
      <c r="B1248" s="356">
        <v>19</v>
      </c>
      <c r="C1248" s="357">
        <v>98.498000000000005</v>
      </c>
      <c r="D1248" s="357">
        <v>0</v>
      </c>
      <c r="E1248" s="357">
        <v>91.242999999999995</v>
      </c>
      <c r="F1248" s="357">
        <v>240</v>
      </c>
    </row>
    <row r="1249" spans="1:6">
      <c r="A1249" s="355">
        <f t="shared" si="19"/>
        <v>45709</v>
      </c>
      <c r="B1249" s="356">
        <v>20</v>
      </c>
      <c r="C1249" s="357">
        <v>98.498000000000005</v>
      </c>
      <c r="D1249" s="357">
        <v>0</v>
      </c>
      <c r="E1249" s="357">
        <v>91.242999999999995</v>
      </c>
      <c r="F1249" s="357">
        <v>184</v>
      </c>
    </row>
    <row r="1250" spans="1:6">
      <c r="A1250" s="355">
        <f t="shared" si="19"/>
        <v>45709</v>
      </c>
      <c r="B1250" s="356">
        <v>21</v>
      </c>
      <c r="C1250" s="357">
        <v>98.498000000000005</v>
      </c>
      <c r="D1250" s="357">
        <v>0</v>
      </c>
      <c r="E1250" s="357">
        <v>52.944000000000003</v>
      </c>
      <c r="F1250" s="357">
        <v>134</v>
      </c>
    </row>
    <row r="1251" spans="1:6">
      <c r="A1251" s="355">
        <f t="shared" si="19"/>
        <v>45709</v>
      </c>
      <c r="B1251" s="356">
        <v>22</v>
      </c>
      <c r="C1251" s="357">
        <v>110.298</v>
      </c>
      <c r="D1251" s="357">
        <v>0</v>
      </c>
      <c r="E1251" s="357">
        <v>9.6620000000000008</v>
      </c>
      <c r="F1251" s="357">
        <v>131</v>
      </c>
    </row>
    <row r="1252" spans="1:6">
      <c r="A1252" s="355">
        <f t="shared" si="19"/>
        <v>45709</v>
      </c>
      <c r="B1252" s="356">
        <v>23</v>
      </c>
      <c r="C1252" s="357">
        <v>114.38500000000001</v>
      </c>
      <c r="D1252" s="357">
        <v>0</v>
      </c>
      <c r="E1252" s="357">
        <v>9.5890000000000004</v>
      </c>
      <c r="F1252" s="357">
        <v>131</v>
      </c>
    </row>
    <row r="1253" spans="1:6">
      <c r="A1253" s="355">
        <f t="shared" si="19"/>
        <v>45710</v>
      </c>
      <c r="B1253" s="356">
        <v>0</v>
      </c>
      <c r="C1253" s="357">
        <v>167.75</v>
      </c>
      <c r="D1253" s="357">
        <v>0</v>
      </c>
      <c r="E1253" s="357">
        <v>0</v>
      </c>
      <c r="F1253" s="357">
        <v>190</v>
      </c>
    </row>
    <row r="1254" spans="1:6">
      <c r="A1254" s="355">
        <f t="shared" si="19"/>
        <v>45710</v>
      </c>
      <c r="B1254" s="356">
        <v>1</v>
      </c>
      <c r="C1254" s="357">
        <v>178.55</v>
      </c>
      <c r="D1254" s="357">
        <v>0</v>
      </c>
      <c r="E1254" s="357">
        <v>0</v>
      </c>
      <c r="F1254" s="357">
        <v>130</v>
      </c>
    </row>
    <row r="1255" spans="1:6">
      <c r="A1255" s="355">
        <f t="shared" si="19"/>
        <v>45710</v>
      </c>
      <c r="B1255" s="356">
        <v>2</v>
      </c>
      <c r="C1255" s="357">
        <v>178.55</v>
      </c>
      <c r="D1255" s="357">
        <v>0</v>
      </c>
      <c r="E1255" s="357">
        <v>0</v>
      </c>
      <c r="F1255" s="357">
        <v>190</v>
      </c>
    </row>
    <row r="1256" spans="1:6">
      <c r="A1256" s="355">
        <f t="shared" si="19"/>
        <v>45710</v>
      </c>
      <c r="B1256" s="356">
        <v>3</v>
      </c>
      <c r="C1256" s="357">
        <v>178.511</v>
      </c>
      <c r="D1256" s="357">
        <v>0</v>
      </c>
      <c r="E1256" s="357">
        <v>0</v>
      </c>
      <c r="F1256" s="357">
        <v>215</v>
      </c>
    </row>
    <row r="1257" spans="1:6">
      <c r="A1257" s="355">
        <f t="shared" si="19"/>
        <v>45710</v>
      </c>
      <c r="B1257" s="356">
        <v>4</v>
      </c>
      <c r="C1257" s="357">
        <v>175.851</v>
      </c>
      <c r="D1257" s="357">
        <v>0</v>
      </c>
      <c r="E1257" s="357">
        <v>0</v>
      </c>
      <c r="F1257" s="357">
        <v>215</v>
      </c>
    </row>
    <row r="1258" spans="1:6">
      <c r="A1258" s="355">
        <f t="shared" si="19"/>
        <v>45710</v>
      </c>
      <c r="B1258" s="356">
        <v>5</v>
      </c>
      <c r="C1258" s="357">
        <v>175.851</v>
      </c>
      <c r="D1258" s="357">
        <v>0</v>
      </c>
      <c r="E1258" s="357">
        <v>0</v>
      </c>
      <c r="F1258" s="357">
        <v>215</v>
      </c>
    </row>
    <row r="1259" spans="1:6">
      <c r="A1259" s="355">
        <f t="shared" si="19"/>
        <v>45710</v>
      </c>
      <c r="B1259" s="356">
        <v>6</v>
      </c>
      <c r="C1259" s="357">
        <v>75.332999999999998</v>
      </c>
      <c r="D1259" s="357">
        <v>0</v>
      </c>
      <c r="E1259" s="357">
        <v>12.436</v>
      </c>
      <c r="F1259" s="357">
        <v>240</v>
      </c>
    </row>
    <row r="1260" spans="1:6">
      <c r="A1260" s="355">
        <f t="shared" si="19"/>
        <v>45710</v>
      </c>
      <c r="B1260" s="356">
        <v>7</v>
      </c>
      <c r="C1260" s="357">
        <v>73.665999999999997</v>
      </c>
      <c r="D1260" s="357">
        <v>0</v>
      </c>
      <c r="E1260" s="357">
        <v>12.657999999999999</v>
      </c>
      <c r="F1260" s="357">
        <v>232</v>
      </c>
    </row>
    <row r="1261" spans="1:6">
      <c r="A1261" s="355">
        <f t="shared" si="19"/>
        <v>45710</v>
      </c>
      <c r="B1261" s="356">
        <v>8</v>
      </c>
      <c r="C1261" s="357">
        <v>60.595999999999997</v>
      </c>
      <c r="D1261" s="357">
        <v>0</v>
      </c>
      <c r="E1261" s="357">
        <v>11.567</v>
      </c>
      <c r="F1261" s="357">
        <v>199</v>
      </c>
    </row>
    <row r="1262" spans="1:6">
      <c r="A1262" s="355">
        <f t="shared" si="19"/>
        <v>45710</v>
      </c>
      <c r="B1262" s="356">
        <v>9</v>
      </c>
      <c r="C1262" s="357">
        <v>68.665999999999997</v>
      </c>
      <c r="D1262" s="357">
        <v>0</v>
      </c>
      <c r="E1262" s="357">
        <v>24.866</v>
      </c>
      <c r="F1262" s="357">
        <v>240</v>
      </c>
    </row>
    <row r="1263" spans="1:6">
      <c r="A1263" s="355">
        <f t="shared" si="19"/>
        <v>45710</v>
      </c>
      <c r="B1263" s="356">
        <v>10</v>
      </c>
      <c r="C1263" s="357">
        <v>68.665999999999997</v>
      </c>
      <c r="D1263" s="357">
        <v>0</v>
      </c>
      <c r="E1263" s="357">
        <v>39.866</v>
      </c>
      <c r="F1263" s="357">
        <v>240</v>
      </c>
    </row>
    <row r="1264" spans="1:6">
      <c r="A1264" s="355">
        <f t="shared" si="19"/>
        <v>45710</v>
      </c>
      <c r="B1264" s="356">
        <v>11</v>
      </c>
      <c r="C1264" s="357">
        <v>68.665999999999997</v>
      </c>
      <c r="D1264" s="357">
        <v>0</v>
      </c>
      <c r="E1264" s="357">
        <v>39.866</v>
      </c>
      <c r="F1264" s="357">
        <v>240</v>
      </c>
    </row>
    <row r="1265" spans="1:6">
      <c r="A1265" s="355">
        <f t="shared" si="19"/>
        <v>45710</v>
      </c>
      <c r="B1265" s="356">
        <v>12</v>
      </c>
      <c r="C1265" s="357">
        <v>68.665999999999997</v>
      </c>
      <c r="D1265" s="357">
        <v>0</v>
      </c>
      <c r="E1265" s="357">
        <v>41.298999999999999</v>
      </c>
      <c r="F1265" s="357">
        <v>240</v>
      </c>
    </row>
    <row r="1266" spans="1:6">
      <c r="A1266" s="355">
        <f t="shared" si="19"/>
        <v>45710</v>
      </c>
      <c r="B1266" s="356">
        <v>13</v>
      </c>
      <c r="C1266" s="357">
        <v>53.665999999999997</v>
      </c>
      <c r="D1266" s="357">
        <v>0</v>
      </c>
      <c r="E1266" s="357">
        <v>38.639000000000003</v>
      </c>
      <c r="F1266" s="357">
        <v>240</v>
      </c>
    </row>
    <row r="1267" spans="1:6">
      <c r="A1267" s="355">
        <f t="shared" si="19"/>
        <v>45710</v>
      </c>
      <c r="B1267" s="356">
        <v>14</v>
      </c>
      <c r="C1267" s="357">
        <v>53.665999999999997</v>
      </c>
      <c r="D1267" s="357">
        <v>0</v>
      </c>
      <c r="E1267" s="357">
        <v>28</v>
      </c>
      <c r="F1267" s="357">
        <v>240</v>
      </c>
    </row>
    <row r="1268" spans="1:6">
      <c r="A1268" s="355">
        <f t="shared" si="19"/>
        <v>45710</v>
      </c>
      <c r="B1268" s="356">
        <v>15</v>
      </c>
      <c r="C1268" s="357">
        <v>79.921999999999997</v>
      </c>
      <c r="D1268" s="357">
        <v>0</v>
      </c>
      <c r="E1268" s="357">
        <v>26.474</v>
      </c>
      <c r="F1268" s="357">
        <v>240</v>
      </c>
    </row>
    <row r="1269" spans="1:6">
      <c r="A1269" s="355">
        <f t="shared" si="19"/>
        <v>45710</v>
      </c>
      <c r="B1269" s="356">
        <v>16</v>
      </c>
      <c r="C1269" s="357">
        <v>85.551000000000002</v>
      </c>
      <c r="D1269" s="357">
        <v>0</v>
      </c>
      <c r="E1269" s="357">
        <v>26.933</v>
      </c>
      <c r="F1269" s="357">
        <v>240</v>
      </c>
    </row>
    <row r="1270" spans="1:6">
      <c r="A1270" s="355">
        <f t="shared" si="19"/>
        <v>45710</v>
      </c>
      <c r="B1270" s="356">
        <v>17</v>
      </c>
      <c r="C1270" s="357">
        <v>90.084999999999994</v>
      </c>
      <c r="D1270" s="357">
        <v>0</v>
      </c>
      <c r="E1270" s="357">
        <v>27.433</v>
      </c>
      <c r="F1270" s="357">
        <v>228</v>
      </c>
    </row>
    <row r="1271" spans="1:6">
      <c r="A1271" s="355">
        <f t="shared" si="19"/>
        <v>45710</v>
      </c>
      <c r="B1271" s="356">
        <v>18</v>
      </c>
      <c r="C1271" s="357">
        <v>91.448999999999998</v>
      </c>
      <c r="D1271" s="357">
        <v>0</v>
      </c>
      <c r="E1271" s="357">
        <v>15</v>
      </c>
      <c r="F1271" s="357">
        <v>235</v>
      </c>
    </row>
    <row r="1272" spans="1:6">
      <c r="A1272" s="355">
        <f t="shared" si="19"/>
        <v>45710</v>
      </c>
      <c r="B1272" s="356">
        <v>19</v>
      </c>
      <c r="C1272" s="357">
        <v>91.448999999999998</v>
      </c>
      <c r="D1272" s="357">
        <v>0</v>
      </c>
      <c r="E1272" s="357">
        <v>15</v>
      </c>
      <c r="F1272" s="357">
        <v>240</v>
      </c>
    </row>
    <row r="1273" spans="1:6">
      <c r="A1273" s="355">
        <f t="shared" si="19"/>
        <v>45710</v>
      </c>
      <c r="B1273" s="356">
        <v>20</v>
      </c>
      <c r="C1273" s="357">
        <v>91.448999999999998</v>
      </c>
      <c r="D1273" s="357">
        <v>0</v>
      </c>
      <c r="E1273" s="357">
        <v>22.088000000000001</v>
      </c>
      <c r="F1273" s="357">
        <v>192</v>
      </c>
    </row>
    <row r="1274" spans="1:6">
      <c r="A1274" s="355">
        <f t="shared" si="19"/>
        <v>45710</v>
      </c>
      <c r="B1274" s="356">
        <v>21</v>
      </c>
      <c r="C1274" s="357">
        <v>91.448999999999998</v>
      </c>
      <c r="D1274" s="357">
        <v>0</v>
      </c>
      <c r="E1274" s="357">
        <v>27.483000000000001</v>
      </c>
      <c r="F1274" s="357">
        <v>240</v>
      </c>
    </row>
    <row r="1275" spans="1:6">
      <c r="A1275" s="355">
        <f t="shared" si="19"/>
        <v>45710</v>
      </c>
      <c r="B1275" s="356">
        <v>22</v>
      </c>
      <c r="C1275" s="357">
        <v>139.26599999999999</v>
      </c>
      <c r="D1275" s="357">
        <v>0</v>
      </c>
      <c r="E1275" s="357">
        <v>12.474</v>
      </c>
      <c r="F1275" s="357">
        <v>190</v>
      </c>
    </row>
    <row r="1276" spans="1:6">
      <c r="A1276" s="355">
        <f t="shared" si="19"/>
        <v>45710</v>
      </c>
      <c r="B1276" s="356">
        <v>23</v>
      </c>
      <c r="C1276" s="357">
        <v>157.69</v>
      </c>
      <c r="D1276" s="357">
        <v>0</v>
      </c>
      <c r="E1276" s="357">
        <v>12.304</v>
      </c>
      <c r="F1276" s="357">
        <v>130</v>
      </c>
    </row>
    <row r="1277" spans="1:6">
      <c r="A1277" s="355">
        <f t="shared" si="19"/>
        <v>45711</v>
      </c>
      <c r="B1277" s="356">
        <v>0</v>
      </c>
      <c r="C1277" s="357">
        <v>139.173</v>
      </c>
      <c r="D1277" s="357">
        <v>0</v>
      </c>
      <c r="E1277" s="357">
        <v>0</v>
      </c>
      <c r="F1277" s="357">
        <v>120</v>
      </c>
    </row>
    <row r="1278" spans="1:6">
      <c r="A1278" s="355">
        <f t="shared" si="19"/>
        <v>45711</v>
      </c>
      <c r="B1278" s="356">
        <v>1</v>
      </c>
      <c r="C1278" s="357">
        <v>158.19399999999999</v>
      </c>
      <c r="D1278" s="357">
        <v>0</v>
      </c>
      <c r="E1278" s="357">
        <v>0</v>
      </c>
      <c r="F1278" s="357">
        <v>120</v>
      </c>
    </row>
    <row r="1279" spans="1:6">
      <c r="A1279" s="355">
        <f t="shared" si="19"/>
        <v>45711</v>
      </c>
      <c r="B1279" s="356">
        <v>2</v>
      </c>
      <c r="C1279" s="357">
        <v>158.19399999999999</v>
      </c>
      <c r="D1279" s="357">
        <v>0</v>
      </c>
      <c r="E1279" s="357">
        <v>0</v>
      </c>
      <c r="F1279" s="357">
        <v>120</v>
      </c>
    </row>
    <row r="1280" spans="1:6">
      <c r="A1280" s="355">
        <f t="shared" si="19"/>
        <v>45711</v>
      </c>
      <c r="B1280" s="356">
        <v>3</v>
      </c>
      <c r="C1280" s="357">
        <v>158.19399999999999</v>
      </c>
      <c r="D1280" s="357">
        <v>0</v>
      </c>
      <c r="E1280" s="357">
        <v>0</v>
      </c>
      <c r="F1280" s="357">
        <v>60</v>
      </c>
    </row>
    <row r="1281" spans="1:6">
      <c r="A1281" s="355">
        <f t="shared" si="19"/>
        <v>45711</v>
      </c>
      <c r="B1281" s="356">
        <v>4</v>
      </c>
      <c r="C1281" s="357">
        <v>158.19399999999999</v>
      </c>
      <c r="D1281" s="357">
        <v>0</v>
      </c>
      <c r="E1281" s="357">
        <v>0</v>
      </c>
      <c r="F1281" s="357">
        <v>0</v>
      </c>
    </row>
    <row r="1282" spans="1:6">
      <c r="A1282" s="355">
        <f t="shared" si="19"/>
        <v>45711</v>
      </c>
      <c r="B1282" s="356">
        <v>5</v>
      </c>
      <c r="C1282" s="357">
        <v>163.39400000000001</v>
      </c>
      <c r="D1282" s="357">
        <v>0</v>
      </c>
      <c r="E1282" s="357">
        <v>0</v>
      </c>
      <c r="F1282" s="357">
        <v>0</v>
      </c>
    </row>
    <row r="1283" spans="1:6">
      <c r="A1283" s="355">
        <f t="shared" si="19"/>
        <v>45711</v>
      </c>
      <c r="B1283" s="356">
        <v>6</v>
      </c>
      <c r="C1283" s="357">
        <v>45.859000000000002</v>
      </c>
      <c r="D1283" s="357">
        <v>0</v>
      </c>
      <c r="E1283" s="357">
        <v>56.616999999999997</v>
      </c>
      <c r="F1283" s="357">
        <v>0</v>
      </c>
    </row>
    <row r="1284" spans="1:6">
      <c r="A1284" s="355">
        <f t="shared" si="19"/>
        <v>45711</v>
      </c>
      <c r="B1284" s="356">
        <v>7</v>
      </c>
      <c r="C1284" s="357">
        <v>53.19</v>
      </c>
      <c r="D1284" s="357">
        <v>0</v>
      </c>
      <c r="E1284" s="357">
        <v>72.150999999999996</v>
      </c>
      <c r="F1284" s="357">
        <v>0</v>
      </c>
    </row>
    <row r="1285" spans="1:6">
      <c r="A1285" s="355">
        <f t="shared" si="19"/>
        <v>45711</v>
      </c>
      <c r="B1285" s="356">
        <v>8</v>
      </c>
      <c r="C1285" s="357">
        <v>82.210999999999999</v>
      </c>
      <c r="D1285" s="357">
        <v>0</v>
      </c>
      <c r="E1285" s="357">
        <v>59.436</v>
      </c>
      <c r="F1285" s="357">
        <v>0</v>
      </c>
    </row>
    <row r="1286" spans="1:6">
      <c r="A1286" s="355">
        <f t="shared" ref="A1286:A1349" si="20">IF(B1286=0,A1285+1,A1285)</f>
        <v>45711</v>
      </c>
      <c r="B1286" s="356">
        <v>9</v>
      </c>
      <c r="C1286" s="357">
        <v>78.19</v>
      </c>
      <c r="D1286" s="357">
        <v>0</v>
      </c>
      <c r="E1286" s="357">
        <v>37.338999999999999</v>
      </c>
      <c r="F1286" s="357">
        <v>0</v>
      </c>
    </row>
    <row r="1287" spans="1:6">
      <c r="A1287" s="355">
        <f t="shared" si="20"/>
        <v>45711</v>
      </c>
      <c r="B1287" s="356">
        <v>10</v>
      </c>
      <c r="C1287" s="357">
        <v>81.626000000000005</v>
      </c>
      <c r="D1287" s="357">
        <v>0</v>
      </c>
      <c r="E1287" s="357">
        <v>61.143999999999998</v>
      </c>
      <c r="F1287" s="357">
        <v>0</v>
      </c>
    </row>
    <row r="1288" spans="1:6">
      <c r="A1288" s="355">
        <f t="shared" si="20"/>
        <v>45711</v>
      </c>
      <c r="B1288" s="356">
        <v>11</v>
      </c>
      <c r="C1288" s="357">
        <v>80.378</v>
      </c>
      <c r="D1288" s="357">
        <v>0</v>
      </c>
      <c r="E1288" s="357">
        <v>53.743000000000002</v>
      </c>
      <c r="F1288" s="357">
        <v>0</v>
      </c>
    </row>
    <row r="1289" spans="1:6">
      <c r="A1289" s="355">
        <f t="shared" si="20"/>
        <v>45711</v>
      </c>
      <c r="B1289" s="356">
        <v>12</v>
      </c>
      <c r="C1289" s="357">
        <v>88.188999999999993</v>
      </c>
      <c r="D1289" s="357">
        <v>0</v>
      </c>
      <c r="E1289" s="357">
        <v>66.242999999999995</v>
      </c>
      <c r="F1289" s="357">
        <v>0</v>
      </c>
    </row>
    <row r="1290" spans="1:6">
      <c r="A1290" s="355">
        <f t="shared" si="20"/>
        <v>45711</v>
      </c>
      <c r="B1290" s="356">
        <v>13</v>
      </c>
      <c r="C1290" s="357">
        <v>93.503</v>
      </c>
      <c r="D1290" s="357">
        <v>0</v>
      </c>
      <c r="E1290" s="357">
        <v>66.242999999999995</v>
      </c>
      <c r="F1290" s="357">
        <v>0</v>
      </c>
    </row>
    <row r="1291" spans="1:6">
      <c r="A1291" s="355">
        <f t="shared" si="20"/>
        <v>45711</v>
      </c>
      <c r="B1291" s="356">
        <v>14</v>
      </c>
      <c r="C1291" s="357">
        <v>82.055000000000007</v>
      </c>
      <c r="D1291" s="357">
        <v>0</v>
      </c>
      <c r="E1291" s="357">
        <v>67.680999999999997</v>
      </c>
      <c r="F1291" s="357">
        <v>120</v>
      </c>
    </row>
    <row r="1292" spans="1:6">
      <c r="A1292" s="355">
        <f t="shared" si="20"/>
        <v>45711</v>
      </c>
      <c r="B1292" s="356">
        <v>15</v>
      </c>
      <c r="C1292" s="357">
        <v>115.09</v>
      </c>
      <c r="D1292" s="357">
        <v>0</v>
      </c>
      <c r="E1292" s="357">
        <v>51.776000000000003</v>
      </c>
      <c r="F1292" s="357">
        <v>180</v>
      </c>
    </row>
    <row r="1293" spans="1:6">
      <c r="A1293" s="355">
        <f t="shared" si="20"/>
        <v>45711</v>
      </c>
      <c r="B1293" s="356">
        <v>16</v>
      </c>
      <c r="C1293" s="357">
        <v>160.965</v>
      </c>
      <c r="D1293" s="357">
        <v>0</v>
      </c>
      <c r="E1293" s="357">
        <v>71.858999999999995</v>
      </c>
      <c r="F1293" s="357">
        <v>240</v>
      </c>
    </row>
    <row r="1294" spans="1:6">
      <c r="A1294" s="355">
        <f t="shared" si="20"/>
        <v>45711</v>
      </c>
      <c r="B1294" s="356">
        <v>17</v>
      </c>
      <c r="C1294" s="357">
        <v>131.44900000000001</v>
      </c>
      <c r="D1294" s="357">
        <v>0</v>
      </c>
      <c r="E1294" s="357">
        <v>79.076999999999998</v>
      </c>
      <c r="F1294" s="357">
        <v>180</v>
      </c>
    </row>
    <row r="1295" spans="1:6">
      <c r="A1295" s="355">
        <f t="shared" si="20"/>
        <v>45711</v>
      </c>
      <c r="B1295" s="356">
        <v>18</v>
      </c>
      <c r="C1295" s="357">
        <v>79.319000000000003</v>
      </c>
      <c r="D1295" s="357">
        <v>0</v>
      </c>
      <c r="E1295" s="357">
        <v>86.242999999999995</v>
      </c>
      <c r="F1295" s="357">
        <v>120</v>
      </c>
    </row>
    <row r="1296" spans="1:6">
      <c r="A1296" s="355">
        <f t="shared" si="20"/>
        <v>45711</v>
      </c>
      <c r="B1296" s="356">
        <v>19</v>
      </c>
      <c r="C1296" s="357">
        <v>79.319000000000003</v>
      </c>
      <c r="D1296" s="357">
        <v>0</v>
      </c>
      <c r="E1296" s="357">
        <v>67.932000000000002</v>
      </c>
      <c r="F1296" s="357">
        <v>60</v>
      </c>
    </row>
    <row r="1297" spans="1:6">
      <c r="A1297" s="355">
        <f t="shared" si="20"/>
        <v>45711</v>
      </c>
      <c r="B1297" s="356">
        <v>20</v>
      </c>
      <c r="C1297" s="357">
        <v>79.319000000000003</v>
      </c>
      <c r="D1297" s="357">
        <v>0</v>
      </c>
      <c r="E1297" s="357">
        <v>67.932000000000002</v>
      </c>
      <c r="F1297" s="357">
        <v>120</v>
      </c>
    </row>
    <row r="1298" spans="1:6">
      <c r="A1298" s="355">
        <f t="shared" si="20"/>
        <v>45711</v>
      </c>
      <c r="B1298" s="356">
        <v>21</v>
      </c>
      <c r="C1298" s="357">
        <v>79.319000000000003</v>
      </c>
      <c r="D1298" s="357">
        <v>0</v>
      </c>
      <c r="E1298" s="357">
        <v>50.113999999999997</v>
      </c>
      <c r="F1298" s="357">
        <v>120</v>
      </c>
    </row>
    <row r="1299" spans="1:6">
      <c r="A1299" s="355">
        <f t="shared" si="20"/>
        <v>45711</v>
      </c>
      <c r="B1299" s="356">
        <v>22</v>
      </c>
      <c r="C1299" s="357">
        <v>149.702</v>
      </c>
      <c r="D1299" s="357">
        <v>0</v>
      </c>
      <c r="E1299" s="357">
        <v>0</v>
      </c>
      <c r="F1299" s="357">
        <v>120</v>
      </c>
    </row>
    <row r="1300" spans="1:6">
      <c r="A1300" s="355">
        <f t="shared" si="20"/>
        <v>45711</v>
      </c>
      <c r="B1300" s="356">
        <v>23</v>
      </c>
      <c r="C1300" s="357">
        <v>153.702</v>
      </c>
      <c r="D1300" s="357">
        <v>0</v>
      </c>
      <c r="E1300" s="357">
        <v>0</v>
      </c>
      <c r="F1300" s="357">
        <v>120</v>
      </c>
    </row>
    <row r="1301" spans="1:6">
      <c r="A1301" s="355">
        <f t="shared" si="20"/>
        <v>45712</v>
      </c>
      <c r="B1301" s="356">
        <v>0</v>
      </c>
      <c r="C1301" s="357">
        <v>106.084</v>
      </c>
      <c r="D1301" s="357">
        <v>0</v>
      </c>
      <c r="E1301" s="357">
        <v>5</v>
      </c>
      <c r="F1301" s="357">
        <v>180</v>
      </c>
    </row>
    <row r="1302" spans="1:6">
      <c r="A1302" s="355">
        <f t="shared" si="20"/>
        <v>45712</v>
      </c>
      <c r="B1302" s="356">
        <v>1</v>
      </c>
      <c r="C1302" s="357">
        <v>127.297</v>
      </c>
      <c r="D1302" s="357">
        <v>0</v>
      </c>
      <c r="E1302" s="357">
        <v>5</v>
      </c>
      <c r="F1302" s="357">
        <v>240</v>
      </c>
    </row>
    <row r="1303" spans="1:6">
      <c r="A1303" s="355">
        <f t="shared" si="20"/>
        <v>45712</v>
      </c>
      <c r="B1303" s="356">
        <v>2</v>
      </c>
      <c r="C1303" s="357">
        <v>116.911</v>
      </c>
      <c r="D1303" s="357">
        <v>0</v>
      </c>
      <c r="E1303" s="357">
        <v>5</v>
      </c>
      <c r="F1303" s="357">
        <v>240</v>
      </c>
    </row>
    <row r="1304" spans="1:6">
      <c r="A1304" s="355">
        <f t="shared" si="20"/>
        <v>45712</v>
      </c>
      <c r="B1304" s="356">
        <v>3</v>
      </c>
      <c r="C1304" s="357">
        <v>118.789</v>
      </c>
      <c r="D1304" s="357">
        <v>0</v>
      </c>
      <c r="E1304" s="357">
        <v>5</v>
      </c>
      <c r="F1304" s="357">
        <v>240</v>
      </c>
    </row>
    <row r="1305" spans="1:6">
      <c r="A1305" s="355">
        <f t="shared" si="20"/>
        <v>45712</v>
      </c>
      <c r="B1305" s="356">
        <v>4</v>
      </c>
      <c r="C1305" s="357">
        <v>116.194</v>
      </c>
      <c r="D1305" s="357">
        <v>0</v>
      </c>
      <c r="E1305" s="357">
        <v>5</v>
      </c>
      <c r="F1305" s="357">
        <v>240</v>
      </c>
    </row>
    <row r="1306" spans="1:6">
      <c r="A1306" s="355">
        <f t="shared" si="20"/>
        <v>45712</v>
      </c>
      <c r="B1306" s="356">
        <v>5</v>
      </c>
      <c r="C1306" s="357">
        <v>88.858000000000004</v>
      </c>
      <c r="D1306" s="357">
        <v>0</v>
      </c>
      <c r="E1306" s="357">
        <v>9.9719999999999995</v>
      </c>
      <c r="F1306" s="357">
        <v>240</v>
      </c>
    </row>
    <row r="1307" spans="1:6">
      <c r="A1307" s="355">
        <f t="shared" si="20"/>
        <v>45712</v>
      </c>
      <c r="B1307" s="356">
        <v>6</v>
      </c>
      <c r="C1307" s="357">
        <v>80.331000000000003</v>
      </c>
      <c r="D1307" s="357">
        <v>0</v>
      </c>
      <c r="E1307" s="357">
        <v>28.298999999999999</v>
      </c>
      <c r="F1307" s="357">
        <v>240</v>
      </c>
    </row>
    <row r="1308" spans="1:6">
      <c r="A1308" s="355">
        <f t="shared" si="20"/>
        <v>45712</v>
      </c>
      <c r="B1308" s="356">
        <v>7</v>
      </c>
      <c r="C1308" s="357">
        <v>76.992000000000004</v>
      </c>
      <c r="D1308" s="357">
        <v>0</v>
      </c>
      <c r="E1308" s="357">
        <v>73.093999999999994</v>
      </c>
      <c r="F1308" s="357">
        <v>240</v>
      </c>
    </row>
    <row r="1309" spans="1:6">
      <c r="A1309" s="355">
        <f t="shared" si="20"/>
        <v>45712</v>
      </c>
      <c r="B1309" s="356">
        <v>8</v>
      </c>
      <c r="C1309" s="357">
        <v>79.192999999999998</v>
      </c>
      <c r="D1309" s="357">
        <v>0</v>
      </c>
      <c r="E1309" s="357">
        <v>74.25</v>
      </c>
      <c r="F1309" s="357">
        <v>240</v>
      </c>
    </row>
    <row r="1310" spans="1:6">
      <c r="A1310" s="355">
        <f t="shared" si="20"/>
        <v>45712</v>
      </c>
      <c r="B1310" s="356">
        <v>9</v>
      </c>
      <c r="C1310" s="357">
        <v>78.19</v>
      </c>
      <c r="D1310" s="357">
        <v>0</v>
      </c>
      <c r="E1310" s="357">
        <v>109.849</v>
      </c>
      <c r="F1310" s="357">
        <v>240</v>
      </c>
    </row>
    <row r="1311" spans="1:6">
      <c r="A1311" s="355">
        <f t="shared" si="20"/>
        <v>45712</v>
      </c>
      <c r="B1311" s="356">
        <v>10</v>
      </c>
      <c r="C1311" s="357">
        <v>78.19</v>
      </c>
      <c r="D1311" s="357">
        <v>0</v>
      </c>
      <c r="E1311" s="357">
        <v>121.849</v>
      </c>
      <c r="F1311" s="357">
        <v>240</v>
      </c>
    </row>
    <row r="1312" spans="1:6">
      <c r="A1312" s="355">
        <f t="shared" si="20"/>
        <v>45712</v>
      </c>
      <c r="B1312" s="356">
        <v>11</v>
      </c>
      <c r="C1312" s="357">
        <v>79.192999999999998</v>
      </c>
      <c r="D1312" s="357">
        <v>0</v>
      </c>
      <c r="E1312" s="357">
        <v>127.46</v>
      </c>
      <c r="F1312" s="357">
        <v>240</v>
      </c>
    </row>
    <row r="1313" spans="1:6">
      <c r="A1313" s="355">
        <f t="shared" si="20"/>
        <v>45712</v>
      </c>
      <c r="B1313" s="356">
        <v>12</v>
      </c>
      <c r="C1313" s="357">
        <v>78.19</v>
      </c>
      <c r="D1313" s="357">
        <v>0</v>
      </c>
      <c r="E1313" s="357">
        <v>113.395</v>
      </c>
      <c r="F1313" s="357">
        <v>240</v>
      </c>
    </row>
    <row r="1314" spans="1:6">
      <c r="A1314" s="355">
        <f t="shared" si="20"/>
        <v>45712</v>
      </c>
      <c r="B1314" s="356">
        <v>13</v>
      </c>
      <c r="C1314" s="357">
        <v>79.192999999999998</v>
      </c>
      <c r="D1314" s="357">
        <v>0</v>
      </c>
      <c r="E1314" s="357">
        <v>128.58099999999999</v>
      </c>
      <c r="F1314" s="357">
        <v>240</v>
      </c>
    </row>
    <row r="1315" spans="1:6">
      <c r="A1315" s="355">
        <f t="shared" si="20"/>
        <v>45712</v>
      </c>
      <c r="B1315" s="356">
        <v>14</v>
      </c>
      <c r="C1315" s="357">
        <v>84.207999999999998</v>
      </c>
      <c r="D1315" s="357">
        <v>0</v>
      </c>
      <c r="E1315" s="357">
        <v>116.143</v>
      </c>
      <c r="F1315" s="357">
        <v>240</v>
      </c>
    </row>
    <row r="1316" spans="1:6">
      <c r="A1316" s="355">
        <f t="shared" si="20"/>
        <v>45712</v>
      </c>
      <c r="B1316" s="356">
        <v>15</v>
      </c>
      <c r="C1316" s="357">
        <v>84.207999999999998</v>
      </c>
      <c r="D1316" s="357">
        <v>0</v>
      </c>
      <c r="E1316" s="357">
        <v>114.953</v>
      </c>
      <c r="F1316" s="357">
        <v>240</v>
      </c>
    </row>
    <row r="1317" spans="1:6">
      <c r="A1317" s="355">
        <f t="shared" si="20"/>
        <v>45712</v>
      </c>
      <c r="B1317" s="356">
        <v>16</v>
      </c>
      <c r="C1317" s="357">
        <v>84.453999999999994</v>
      </c>
      <c r="D1317" s="357">
        <v>0</v>
      </c>
      <c r="E1317" s="357">
        <v>109.35899999999999</v>
      </c>
      <c r="F1317" s="357">
        <v>240</v>
      </c>
    </row>
    <row r="1318" spans="1:6">
      <c r="A1318" s="355">
        <f t="shared" si="20"/>
        <v>45712</v>
      </c>
      <c r="B1318" s="356">
        <v>17</v>
      </c>
      <c r="C1318" s="357">
        <v>107.254</v>
      </c>
      <c r="D1318" s="357">
        <v>0</v>
      </c>
      <c r="E1318" s="357">
        <v>105.401</v>
      </c>
      <c r="F1318" s="357">
        <v>240</v>
      </c>
    </row>
    <row r="1319" spans="1:6">
      <c r="A1319" s="355">
        <f t="shared" si="20"/>
        <v>45712</v>
      </c>
      <c r="B1319" s="356">
        <v>18</v>
      </c>
      <c r="C1319" s="357">
        <v>98.317999999999998</v>
      </c>
      <c r="D1319" s="357">
        <v>0</v>
      </c>
      <c r="E1319" s="357">
        <v>101.143</v>
      </c>
      <c r="F1319" s="357">
        <v>240</v>
      </c>
    </row>
    <row r="1320" spans="1:6">
      <c r="A1320" s="355">
        <f t="shared" si="20"/>
        <v>45712</v>
      </c>
      <c r="B1320" s="356">
        <v>19</v>
      </c>
      <c r="C1320" s="357">
        <v>109.568</v>
      </c>
      <c r="D1320" s="357">
        <v>0</v>
      </c>
      <c r="E1320" s="357">
        <v>101.143</v>
      </c>
      <c r="F1320" s="357">
        <v>240</v>
      </c>
    </row>
    <row r="1321" spans="1:6">
      <c r="A1321" s="355">
        <f t="shared" si="20"/>
        <v>45712</v>
      </c>
      <c r="B1321" s="356">
        <v>20</v>
      </c>
      <c r="C1321" s="357">
        <v>98.317999999999998</v>
      </c>
      <c r="D1321" s="357">
        <v>0</v>
      </c>
      <c r="E1321" s="357">
        <v>101.143</v>
      </c>
      <c r="F1321" s="357">
        <v>240</v>
      </c>
    </row>
    <row r="1322" spans="1:6">
      <c r="A1322" s="355">
        <f t="shared" si="20"/>
        <v>45712</v>
      </c>
      <c r="B1322" s="356">
        <v>21</v>
      </c>
      <c r="C1322" s="357">
        <v>97.44</v>
      </c>
      <c r="D1322" s="357">
        <v>0</v>
      </c>
      <c r="E1322" s="357">
        <v>78.742999999999995</v>
      </c>
      <c r="F1322" s="357">
        <v>240</v>
      </c>
    </row>
    <row r="1323" spans="1:6">
      <c r="A1323" s="355">
        <f t="shared" si="20"/>
        <v>45712</v>
      </c>
      <c r="B1323" s="356">
        <v>22</v>
      </c>
      <c r="C1323" s="357">
        <v>103.45699999999999</v>
      </c>
      <c r="D1323" s="357">
        <v>0</v>
      </c>
      <c r="E1323" s="357">
        <v>63.243000000000002</v>
      </c>
      <c r="F1323" s="357">
        <v>240</v>
      </c>
    </row>
    <row r="1324" spans="1:6">
      <c r="A1324" s="355">
        <f t="shared" si="20"/>
        <v>45712</v>
      </c>
      <c r="B1324" s="356">
        <v>23</v>
      </c>
      <c r="C1324" s="357">
        <v>115.224</v>
      </c>
      <c r="D1324" s="357">
        <v>0</v>
      </c>
      <c r="E1324" s="357">
        <v>38.243000000000002</v>
      </c>
      <c r="F1324" s="357">
        <v>240</v>
      </c>
    </row>
    <row r="1325" spans="1:6">
      <c r="A1325" s="355">
        <f t="shared" si="20"/>
        <v>45713</v>
      </c>
      <c r="B1325" s="356">
        <v>0</v>
      </c>
      <c r="C1325" s="357">
        <v>134.63499999999999</v>
      </c>
      <c r="D1325" s="357">
        <v>0</v>
      </c>
      <c r="E1325" s="357">
        <v>0.82</v>
      </c>
      <c r="F1325" s="357">
        <v>240</v>
      </c>
    </row>
    <row r="1326" spans="1:6">
      <c r="A1326" s="355">
        <f t="shared" si="20"/>
        <v>45713</v>
      </c>
      <c r="B1326" s="356">
        <v>1</v>
      </c>
      <c r="C1326" s="357">
        <v>174.87</v>
      </c>
      <c r="D1326" s="357">
        <v>0</v>
      </c>
      <c r="E1326" s="357">
        <v>0</v>
      </c>
      <c r="F1326" s="357">
        <v>240</v>
      </c>
    </row>
    <row r="1327" spans="1:6">
      <c r="A1327" s="355">
        <f t="shared" si="20"/>
        <v>45713</v>
      </c>
      <c r="B1327" s="356">
        <v>2</v>
      </c>
      <c r="C1327" s="357">
        <v>174.87</v>
      </c>
      <c r="D1327" s="357">
        <v>0</v>
      </c>
      <c r="E1327" s="357">
        <v>0</v>
      </c>
      <c r="F1327" s="357">
        <v>240</v>
      </c>
    </row>
    <row r="1328" spans="1:6">
      <c r="A1328" s="355">
        <f t="shared" si="20"/>
        <v>45713</v>
      </c>
      <c r="B1328" s="356">
        <v>3</v>
      </c>
      <c r="C1328" s="357">
        <v>174.87</v>
      </c>
      <c r="D1328" s="357">
        <v>0</v>
      </c>
      <c r="E1328" s="357">
        <v>0</v>
      </c>
      <c r="F1328" s="357">
        <v>240</v>
      </c>
    </row>
    <row r="1329" spans="1:6">
      <c r="A1329" s="355">
        <f t="shared" si="20"/>
        <v>45713</v>
      </c>
      <c r="B1329" s="356">
        <v>4</v>
      </c>
      <c r="C1329" s="357">
        <v>171.24</v>
      </c>
      <c r="D1329" s="357">
        <v>0</v>
      </c>
      <c r="E1329" s="357">
        <v>0</v>
      </c>
      <c r="F1329" s="357">
        <v>240</v>
      </c>
    </row>
    <row r="1330" spans="1:6">
      <c r="A1330" s="355">
        <f t="shared" si="20"/>
        <v>45713</v>
      </c>
      <c r="B1330" s="356">
        <v>5</v>
      </c>
      <c r="C1330" s="357">
        <v>164.63499999999999</v>
      </c>
      <c r="D1330" s="357">
        <v>0</v>
      </c>
      <c r="E1330" s="357">
        <v>0</v>
      </c>
      <c r="F1330" s="357">
        <v>240</v>
      </c>
    </row>
    <row r="1331" spans="1:6">
      <c r="A1331" s="355">
        <f t="shared" si="20"/>
        <v>45713</v>
      </c>
      <c r="B1331" s="356">
        <v>6</v>
      </c>
      <c r="C1331" s="357">
        <v>157.62799999999999</v>
      </c>
      <c r="D1331" s="357">
        <v>0</v>
      </c>
      <c r="E1331" s="357">
        <v>48.298999999999999</v>
      </c>
      <c r="F1331" s="357">
        <v>240</v>
      </c>
    </row>
    <row r="1332" spans="1:6">
      <c r="A1332" s="355">
        <f t="shared" si="20"/>
        <v>45713</v>
      </c>
      <c r="B1332" s="356">
        <v>7</v>
      </c>
      <c r="C1332" s="357">
        <v>78.19</v>
      </c>
      <c r="D1332" s="357">
        <v>0</v>
      </c>
      <c r="E1332" s="357">
        <v>76.242999999999995</v>
      </c>
      <c r="F1332" s="357">
        <v>240</v>
      </c>
    </row>
    <row r="1333" spans="1:6">
      <c r="A1333" s="355">
        <f t="shared" si="20"/>
        <v>45713</v>
      </c>
      <c r="B1333" s="356">
        <v>8</v>
      </c>
      <c r="C1333" s="357">
        <v>78.19</v>
      </c>
      <c r="D1333" s="357">
        <v>0</v>
      </c>
      <c r="E1333" s="357">
        <v>95.105000000000004</v>
      </c>
      <c r="F1333" s="357">
        <v>240</v>
      </c>
    </row>
    <row r="1334" spans="1:6">
      <c r="A1334" s="355">
        <f t="shared" si="20"/>
        <v>45713</v>
      </c>
      <c r="B1334" s="356">
        <v>9</v>
      </c>
      <c r="C1334" s="357">
        <v>78.19</v>
      </c>
      <c r="D1334" s="357">
        <v>0</v>
      </c>
      <c r="E1334" s="357">
        <v>91.540999999999997</v>
      </c>
      <c r="F1334" s="357">
        <v>240</v>
      </c>
    </row>
    <row r="1335" spans="1:6">
      <c r="A1335" s="355">
        <f t="shared" si="20"/>
        <v>45713</v>
      </c>
      <c r="B1335" s="356">
        <v>10</v>
      </c>
      <c r="C1335" s="357">
        <v>78.19</v>
      </c>
      <c r="D1335" s="357">
        <v>0</v>
      </c>
      <c r="E1335" s="357">
        <v>91.242999999999995</v>
      </c>
      <c r="F1335" s="357">
        <v>240</v>
      </c>
    </row>
    <row r="1336" spans="1:6">
      <c r="A1336" s="355">
        <f t="shared" si="20"/>
        <v>45713</v>
      </c>
      <c r="B1336" s="356">
        <v>11</v>
      </c>
      <c r="C1336" s="357">
        <v>78.19</v>
      </c>
      <c r="D1336" s="357">
        <v>0</v>
      </c>
      <c r="E1336" s="357">
        <v>101.24299999999999</v>
      </c>
      <c r="F1336" s="357">
        <v>240</v>
      </c>
    </row>
    <row r="1337" spans="1:6">
      <c r="A1337" s="355">
        <f t="shared" si="20"/>
        <v>45713</v>
      </c>
      <c r="B1337" s="356">
        <v>12</v>
      </c>
      <c r="C1337" s="357">
        <v>78.19</v>
      </c>
      <c r="D1337" s="357">
        <v>0</v>
      </c>
      <c r="E1337" s="357">
        <v>101.24299999999999</v>
      </c>
      <c r="F1337" s="357">
        <v>240</v>
      </c>
    </row>
    <row r="1338" spans="1:6">
      <c r="A1338" s="355">
        <f t="shared" si="20"/>
        <v>45713</v>
      </c>
      <c r="B1338" s="356">
        <v>13</v>
      </c>
      <c r="C1338" s="357">
        <v>78.19</v>
      </c>
      <c r="D1338" s="357">
        <v>0</v>
      </c>
      <c r="E1338" s="357">
        <v>101.24299999999999</v>
      </c>
      <c r="F1338" s="357">
        <v>240</v>
      </c>
    </row>
    <row r="1339" spans="1:6">
      <c r="A1339" s="355">
        <f t="shared" si="20"/>
        <v>45713</v>
      </c>
      <c r="B1339" s="356">
        <v>14</v>
      </c>
      <c r="C1339" s="357">
        <v>80.66</v>
      </c>
      <c r="D1339" s="357">
        <v>0</v>
      </c>
      <c r="E1339" s="357">
        <v>101.24299999999999</v>
      </c>
      <c r="F1339" s="357">
        <v>240</v>
      </c>
    </row>
    <row r="1340" spans="1:6">
      <c r="A1340" s="355">
        <f t="shared" si="20"/>
        <v>45713</v>
      </c>
      <c r="B1340" s="356">
        <v>15</v>
      </c>
      <c r="C1340" s="357">
        <v>83.131</v>
      </c>
      <c r="D1340" s="357">
        <v>0</v>
      </c>
      <c r="E1340" s="357">
        <v>108.74299999999999</v>
      </c>
      <c r="F1340" s="357">
        <v>240</v>
      </c>
    </row>
    <row r="1341" spans="1:6">
      <c r="A1341" s="355">
        <f t="shared" si="20"/>
        <v>45713</v>
      </c>
      <c r="B1341" s="356">
        <v>16</v>
      </c>
      <c r="C1341" s="357">
        <v>84.915000000000006</v>
      </c>
      <c r="D1341" s="357">
        <v>0</v>
      </c>
      <c r="E1341" s="357">
        <v>108.74299999999999</v>
      </c>
      <c r="F1341" s="357">
        <v>240</v>
      </c>
    </row>
    <row r="1342" spans="1:6">
      <c r="A1342" s="355">
        <f t="shared" si="20"/>
        <v>45713</v>
      </c>
      <c r="B1342" s="356">
        <v>17</v>
      </c>
      <c r="C1342" s="357">
        <v>121.66500000000001</v>
      </c>
      <c r="D1342" s="357">
        <v>0</v>
      </c>
      <c r="E1342" s="357">
        <v>99.245999999999995</v>
      </c>
      <c r="F1342" s="357">
        <v>240</v>
      </c>
    </row>
    <row r="1343" spans="1:6">
      <c r="A1343" s="355">
        <f t="shared" si="20"/>
        <v>45713</v>
      </c>
      <c r="B1343" s="356">
        <v>18</v>
      </c>
      <c r="C1343" s="357">
        <v>98.317999999999998</v>
      </c>
      <c r="D1343" s="357">
        <v>0</v>
      </c>
      <c r="E1343" s="357">
        <v>98.742999999999995</v>
      </c>
      <c r="F1343" s="357">
        <v>240</v>
      </c>
    </row>
    <row r="1344" spans="1:6">
      <c r="A1344" s="355">
        <f t="shared" si="20"/>
        <v>45713</v>
      </c>
      <c r="B1344" s="356">
        <v>19</v>
      </c>
      <c r="C1344" s="357">
        <v>98.317999999999998</v>
      </c>
      <c r="D1344" s="357">
        <v>0</v>
      </c>
      <c r="E1344" s="357">
        <v>98.742999999999995</v>
      </c>
      <c r="F1344" s="357">
        <v>240</v>
      </c>
    </row>
    <row r="1345" spans="1:6">
      <c r="A1345" s="355">
        <f t="shared" si="20"/>
        <v>45713</v>
      </c>
      <c r="B1345" s="356">
        <v>20</v>
      </c>
      <c r="C1345" s="357">
        <v>109.568</v>
      </c>
      <c r="D1345" s="357">
        <v>0</v>
      </c>
      <c r="E1345" s="357">
        <v>98.742999999999995</v>
      </c>
      <c r="F1345" s="357">
        <v>240</v>
      </c>
    </row>
    <row r="1346" spans="1:6">
      <c r="A1346" s="355">
        <f t="shared" si="20"/>
        <v>45713</v>
      </c>
      <c r="B1346" s="356">
        <v>21</v>
      </c>
      <c r="C1346" s="357">
        <v>90.317999999999998</v>
      </c>
      <c r="D1346" s="357">
        <v>0</v>
      </c>
      <c r="E1346" s="357">
        <v>77.260000000000005</v>
      </c>
      <c r="F1346" s="357">
        <v>240</v>
      </c>
    </row>
    <row r="1347" spans="1:6">
      <c r="A1347" s="355">
        <f t="shared" si="20"/>
        <v>45713</v>
      </c>
      <c r="B1347" s="356">
        <v>22</v>
      </c>
      <c r="C1347" s="357">
        <v>125.967</v>
      </c>
      <c r="D1347" s="357">
        <v>0</v>
      </c>
      <c r="E1347" s="357">
        <v>58.243000000000002</v>
      </c>
      <c r="F1347" s="357">
        <v>240</v>
      </c>
    </row>
    <row r="1348" spans="1:6">
      <c r="A1348" s="355">
        <f t="shared" si="20"/>
        <v>45713</v>
      </c>
      <c r="B1348" s="356">
        <v>23</v>
      </c>
      <c r="C1348" s="357">
        <v>113.04300000000001</v>
      </c>
      <c r="D1348" s="357">
        <v>0</v>
      </c>
      <c r="E1348" s="357">
        <v>13.298999999999999</v>
      </c>
      <c r="F1348" s="357">
        <v>240</v>
      </c>
    </row>
    <row r="1349" spans="1:6">
      <c r="A1349" s="355">
        <f t="shared" si="20"/>
        <v>45714</v>
      </c>
      <c r="B1349" s="356">
        <v>0</v>
      </c>
      <c r="C1349" s="357">
        <v>170.86799999999999</v>
      </c>
      <c r="D1349" s="357">
        <v>0</v>
      </c>
      <c r="E1349" s="357">
        <v>0</v>
      </c>
      <c r="F1349" s="357">
        <v>240</v>
      </c>
    </row>
    <row r="1350" spans="1:6">
      <c r="A1350" s="355">
        <f t="shared" ref="A1350:A1413" si="21">IF(B1350=0,A1349+1,A1349)</f>
        <v>45714</v>
      </c>
      <c r="B1350" s="356">
        <v>1</v>
      </c>
      <c r="C1350" s="357">
        <v>184.16200000000001</v>
      </c>
      <c r="D1350" s="357">
        <v>0</v>
      </c>
      <c r="E1350" s="357">
        <v>0</v>
      </c>
      <c r="F1350" s="357">
        <v>240</v>
      </c>
    </row>
    <row r="1351" spans="1:6">
      <c r="A1351" s="355">
        <f t="shared" si="21"/>
        <v>45714</v>
      </c>
      <c r="B1351" s="356">
        <v>2</v>
      </c>
      <c r="C1351" s="357">
        <v>184.16200000000001</v>
      </c>
      <c r="D1351" s="357">
        <v>0</v>
      </c>
      <c r="E1351" s="357">
        <v>0</v>
      </c>
      <c r="F1351" s="357">
        <v>240</v>
      </c>
    </row>
    <row r="1352" spans="1:6">
      <c r="A1352" s="355">
        <f t="shared" si="21"/>
        <v>45714</v>
      </c>
      <c r="B1352" s="356">
        <v>3</v>
      </c>
      <c r="C1352" s="357">
        <v>175.92699999999999</v>
      </c>
      <c r="D1352" s="357">
        <v>0</v>
      </c>
      <c r="E1352" s="357">
        <v>0</v>
      </c>
      <c r="F1352" s="357">
        <v>240</v>
      </c>
    </row>
    <row r="1353" spans="1:6">
      <c r="A1353" s="355">
        <f t="shared" si="21"/>
        <v>45714</v>
      </c>
      <c r="B1353" s="356">
        <v>4</v>
      </c>
      <c r="C1353" s="357">
        <v>161.92699999999999</v>
      </c>
      <c r="D1353" s="357">
        <v>0</v>
      </c>
      <c r="E1353" s="357">
        <v>13.298999999999999</v>
      </c>
      <c r="F1353" s="357">
        <v>240</v>
      </c>
    </row>
    <row r="1354" spans="1:6">
      <c r="A1354" s="355">
        <f t="shared" si="21"/>
        <v>45714</v>
      </c>
      <c r="B1354" s="356">
        <v>5</v>
      </c>
      <c r="C1354" s="357">
        <v>126.723</v>
      </c>
      <c r="D1354" s="357">
        <v>0</v>
      </c>
      <c r="E1354" s="357">
        <v>23.242999999999999</v>
      </c>
      <c r="F1354" s="357">
        <v>240</v>
      </c>
    </row>
    <row r="1355" spans="1:6">
      <c r="A1355" s="355">
        <f t="shared" si="21"/>
        <v>45714</v>
      </c>
      <c r="B1355" s="356">
        <v>6</v>
      </c>
      <c r="C1355" s="357">
        <v>122.378</v>
      </c>
      <c r="D1355" s="357">
        <v>0</v>
      </c>
      <c r="E1355" s="357">
        <v>43.243000000000002</v>
      </c>
      <c r="F1355" s="357">
        <v>240</v>
      </c>
    </row>
    <row r="1356" spans="1:6">
      <c r="A1356" s="355">
        <f t="shared" si="21"/>
        <v>45714</v>
      </c>
      <c r="B1356" s="356">
        <v>7</v>
      </c>
      <c r="C1356" s="357">
        <v>78.19</v>
      </c>
      <c r="D1356" s="357">
        <v>0</v>
      </c>
      <c r="E1356" s="357">
        <v>86.242999999999995</v>
      </c>
      <c r="F1356" s="357">
        <v>240</v>
      </c>
    </row>
    <row r="1357" spans="1:6">
      <c r="A1357" s="355">
        <f t="shared" si="21"/>
        <v>45714</v>
      </c>
      <c r="B1357" s="356">
        <v>8</v>
      </c>
      <c r="C1357" s="357">
        <v>78.19</v>
      </c>
      <c r="D1357" s="357">
        <v>0</v>
      </c>
      <c r="E1357" s="357">
        <v>94.188000000000002</v>
      </c>
      <c r="F1357" s="357">
        <v>240</v>
      </c>
    </row>
    <row r="1358" spans="1:6">
      <c r="A1358" s="355">
        <f t="shared" si="21"/>
        <v>45714</v>
      </c>
      <c r="B1358" s="356">
        <v>9</v>
      </c>
      <c r="C1358" s="357">
        <v>78.19</v>
      </c>
      <c r="D1358" s="357">
        <v>0</v>
      </c>
      <c r="E1358" s="357">
        <v>96.242999999999995</v>
      </c>
      <c r="F1358" s="357">
        <v>240</v>
      </c>
    </row>
    <row r="1359" spans="1:6">
      <c r="A1359" s="355">
        <f t="shared" si="21"/>
        <v>45714</v>
      </c>
      <c r="B1359" s="356">
        <v>10</v>
      </c>
      <c r="C1359" s="357">
        <v>78.19</v>
      </c>
      <c r="D1359" s="357">
        <v>0</v>
      </c>
      <c r="E1359" s="357">
        <v>96.242999999999995</v>
      </c>
      <c r="F1359" s="357">
        <v>240</v>
      </c>
    </row>
    <row r="1360" spans="1:6">
      <c r="A1360" s="355">
        <f t="shared" si="21"/>
        <v>45714</v>
      </c>
      <c r="B1360" s="356">
        <v>11</v>
      </c>
      <c r="C1360" s="357">
        <v>87.924999999999997</v>
      </c>
      <c r="D1360" s="357">
        <v>0</v>
      </c>
      <c r="E1360" s="357">
        <v>111.24299999999999</v>
      </c>
      <c r="F1360" s="357">
        <v>240</v>
      </c>
    </row>
    <row r="1361" spans="1:6">
      <c r="A1361" s="355">
        <f t="shared" si="21"/>
        <v>45714</v>
      </c>
      <c r="B1361" s="356">
        <v>12</v>
      </c>
      <c r="C1361" s="357">
        <v>80.513000000000005</v>
      </c>
      <c r="D1361" s="357">
        <v>0</v>
      </c>
      <c r="E1361" s="357">
        <v>96.242999999999995</v>
      </c>
      <c r="F1361" s="357">
        <v>240</v>
      </c>
    </row>
    <row r="1362" spans="1:6">
      <c r="A1362" s="355">
        <f t="shared" si="21"/>
        <v>45714</v>
      </c>
      <c r="B1362" s="356">
        <v>13</v>
      </c>
      <c r="C1362" s="357">
        <v>79.013000000000005</v>
      </c>
      <c r="D1362" s="357">
        <v>0</v>
      </c>
      <c r="E1362" s="357">
        <v>96.242999999999995</v>
      </c>
      <c r="F1362" s="357">
        <v>240</v>
      </c>
    </row>
    <row r="1363" spans="1:6">
      <c r="A1363" s="355">
        <f t="shared" si="21"/>
        <v>45714</v>
      </c>
      <c r="B1363" s="356">
        <v>14</v>
      </c>
      <c r="C1363" s="357">
        <v>78.19</v>
      </c>
      <c r="D1363" s="357">
        <v>0</v>
      </c>
      <c r="E1363" s="357">
        <v>86.242999999999995</v>
      </c>
      <c r="F1363" s="357">
        <v>240</v>
      </c>
    </row>
    <row r="1364" spans="1:6">
      <c r="A1364" s="355">
        <f t="shared" si="21"/>
        <v>45714</v>
      </c>
      <c r="B1364" s="356">
        <v>15</v>
      </c>
      <c r="C1364" s="357">
        <v>78.19</v>
      </c>
      <c r="D1364" s="357">
        <v>0</v>
      </c>
      <c r="E1364" s="357">
        <v>86.242999999999995</v>
      </c>
      <c r="F1364" s="357">
        <v>240</v>
      </c>
    </row>
    <row r="1365" spans="1:6">
      <c r="A1365" s="355">
        <f t="shared" si="21"/>
        <v>45714</v>
      </c>
      <c r="B1365" s="356">
        <v>16</v>
      </c>
      <c r="C1365" s="357">
        <v>94.444000000000003</v>
      </c>
      <c r="D1365" s="357">
        <v>0</v>
      </c>
      <c r="E1365" s="357">
        <v>93.742999999999995</v>
      </c>
      <c r="F1365" s="357">
        <v>240</v>
      </c>
    </row>
    <row r="1366" spans="1:6">
      <c r="A1366" s="355">
        <f t="shared" si="21"/>
        <v>45714</v>
      </c>
      <c r="B1366" s="356">
        <v>17</v>
      </c>
      <c r="C1366" s="357">
        <v>142.42699999999999</v>
      </c>
      <c r="D1366" s="357">
        <v>0</v>
      </c>
      <c r="E1366" s="357">
        <v>93.742999999999995</v>
      </c>
      <c r="F1366" s="357">
        <v>240</v>
      </c>
    </row>
    <row r="1367" spans="1:6">
      <c r="A1367" s="355">
        <f t="shared" si="21"/>
        <v>45714</v>
      </c>
      <c r="B1367" s="356">
        <v>18</v>
      </c>
      <c r="C1367" s="357">
        <v>86.498999999999995</v>
      </c>
      <c r="D1367" s="357">
        <v>0</v>
      </c>
      <c r="E1367" s="357">
        <v>88.742999999999995</v>
      </c>
      <c r="F1367" s="357">
        <v>196</v>
      </c>
    </row>
    <row r="1368" spans="1:6">
      <c r="A1368" s="355">
        <f t="shared" si="21"/>
        <v>45714</v>
      </c>
      <c r="B1368" s="356">
        <v>19</v>
      </c>
      <c r="C1368" s="357">
        <v>87.179000000000002</v>
      </c>
      <c r="D1368" s="357">
        <v>0</v>
      </c>
      <c r="E1368" s="357">
        <v>88.742999999999995</v>
      </c>
      <c r="F1368" s="357">
        <v>136</v>
      </c>
    </row>
    <row r="1369" spans="1:6">
      <c r="A1369" s="355">
        <f t="shared" si="21"/>
        <v>45714</v>
      </c>
      <c r="B1369" s="356">
        <v>20</v>
      </c>
      <c r="C1369" s="357">
        <v>85.037000000000006</v>
      </c>
      <c r="D1369" s="357">
        <v>0</v>
      </c>
      <c r="E1369" s="357">
        <v>88.742999999999995</v>
      </c>
      <c r="F1369" s="357">
        <v>196</v>
      </c>
    </row>
    <row r="1370" spans="1:6">
      <c r="A1370" s="355">
        <f t="shared" si="21"/>
        <v>45714</v>
      </c>
      <c r="B1370" s="356">
        <v>21</v>
      </c>
      <c r="C1370" s="357">
        <v>78.19</v>
      </c>
      <c r="D1370" s="357">
        <v>0</v>
      </c>
      <c r="E1370" s="357">
        <v>81.242999999999995</v>
      </c>
      <c r="F1370" s="357">
        <v>240</v>
      </c>
    </row>
    <row r="1371" spans="1:6">
      <c r="A1371" s="355">
        <f t="shared" si="21"/>
        <v>45714</v>
      </c>
      <c r="B1371" s="356">
        <v>22</v>
      </c>
      <c r="C1371" s="357">
        <v>159.577</v>
      </c>
      <c r="D1371" s="357">
        <v>0</v>
      </c>
      <c r="E1371" s="357">
        <v>72.242999999999995</v>
      </c>
      <c r="F1371" s="357">
        <v>240</v>
      </c>
    </row>
    <row r="1372" spans="1:6">
      <c r="A1372" s="355">
        <f t="shared" si="21"/>
        <v>45714</v>
      </c>
      <c r="B1372" s="356">
        <v>23</v>
      </c>
      <c r="C1372" s="357">
        <v>121.777</v>
      </c>
      <c r="D1372" s="357">
        <v>0</v>
      </c>
      <c r="E1372" s="357">
        <v>24.943999999999999</v>
      </c>
      <c r="F1372" s="357">
        <v>240</v>
      </c>
    </row>
    <row r="1373" spans="1:6">
      <c r="A1373" s="355">
        <f t="shared" si="21"/>
        <v>45715</v>
      </c>
      <c r="B1373" s="356">
        <v>0</v>
      </c>
      <c r="C1373" s="357">
        <v>173.55600000000001</v>
      </c>
      <c r="D1373" s="357">
        <v>0</v>
      </c>
      <c r="E1373" s="357">
        <v>9.9440000000000008</v>
      </c>
      <c r="F1373" s="357">
        <v>240</v>
      </c>
    </row>
    <row r="1374" spans="1:6">
      <c r="A1374" s="355">
        <f t="shared" si="21"/>
        <v>45715</v>
      </c>
      <c r="B1374" s="356">
        <v>1</v>
      </c>
      <c r="C1374" s="357">
        <v>184.37899999999999</v>
      </c>
      <c r="D1374" s="357">
        <v>0</v>
      </c>
      <c r="E1374" s="357">
        <v>9.9440000000000008</v>
      </c>
      <c r="F1374" s="357">
        <v>240</v>
      </c>
    </row>
    <row r="1375" spans="1:6">
      <c r="A1375" s="355">
        <f t="shared" si="21"/>
        <v>45715</v>
      </c>
      <c r="B1375" s="356">
        <v>2</v>
      </c>
      <c r="C1375" s="357">
        <v>184.37899999999999</v>
      </c>
      <c r="D1375" s="357">
        <v>0</v>
      </c>
      <c r="E1375" s="357">
        <v>9.9440000000000008</v>
      </c>
      <c r="F1375" s="357">
        <v>240</v>
      </c>
    </row>
    <row r="1376" spans="1:6">
      <c r="A1376" s="355">
        <f t="shared" si="21"/>
        <v>45715</v>
      </c>
      <c r="B1376" s="356">
        <v>3</v>
      </c>
      <c r="C1376" s="357">
        <v>183.55600000000001</v>
      </c>
      <c r="D1376" s="357">
        <v>0</v>
      </c>
      <c r="E1376" s="357">
        <v>9.9440000000000008</v>
      </c>
      <c r="F1376" s="357">
        <v>240</v>
      </c>
    </row>
    <row r="1377" spans="1:6">
      <c r="A1377" s="355">
        <f t="shared" si="21"/>
        <v>45715</v>
      </c>
      <c r="B1377" s="356">
        <v>4</v>
      </c>
      <c r="C1377" s="357">
        <v>167.136</v>
      </c>
      <c r="D1377" s="357">
        <v>0</v>
      </c>
      <c r="E1377" s="357">
        <v>19.943999999999999</v>
      </c>
      <c r="F1377" s="357">
        <v>240</v>
      </c>
    </row>
    <row r="1378" spans="1:6">
      <c r="A1378" s="355">
        <f t="shared" si="21"/>
        <v>45715</v>
      </c>
      <c r="B1378" s="356">
        <v>5</v>
      </c>
      <c r="C1378" s="357">
        <v>169.256</v>
      </c>
      <c r="D1378" s="357">
        <v>0</v>
      </c>
      <c r="E1378" s="357">
        <v>48.243000000000002</v>
      </c>
      <c r="F1378" s="357">
        <v>240</v>
      </c>
    </row>
    <row r="1379" spans="1:6">
      <c r="A1379" s="355">
        <f t="shared" si="21"/>
        <v>45715</v>
      </c>
      <c r="B1379" s="356">
        <v>6</v>
      </c>
      <c r="C1379" s="357">
        <v>158.02199999999999</v>
      </c>
      <c r="D1379" s="357">
        <v>0</v>
      </c>
      <c r="E1379" s="357">
        <v>91.974999999999994</v>
      </c>
      <c r="F1379" s="357">
        <v>240</v>
      </c>
    </row>
    <row r="1380" spans="1:6">
      <c r="A1380" s="355">
        <f t="shared" si="21"/>
        <v>45715</v>
      </c>
      <c r="B1380" s="356">
        <v>7</v>
      </c>
      <c r="C1380" s="357">
        <v>119.01900000000001</v>
      </c>
      <c r="D1380" s="357">
        <v>0</v>
      </c>
      <c r="E1380" s="357">
        <v>91.974999999999994</v>
      </c>
      <c r="F1380" s="357">
        <v>240</v>
      </c>
    </row>
    <row r="1381" spans="1:6">
      <c r="A1381" s="355">
        <f t="shared" si="21"/>
        <v>45715</v>
      </c>
      <c r="B1381" s="356">
        <v>8</v>
      </c>
      <c r="C1381" s="357">
        <v>109.09</v>
      </c>
      <c r="D1381" s="357">
        <v>0</v>
      </c>
      <c r="E1381" s="357">
        <v>91.974999999999994</v>
      </c>
      <c r="F1381" s="357">
        <v>240</v>
      </c>
    </row>
    <row r="1382" spans="1:6">
      <c r="A1382" s="355">
        <f t="shared" si="21"/>
        <v>45715</v>
      </c>
      <c r="B1382" s="356">
        <v>9</v>
      </c>
      <c r="C1382" s="357">
        <v>95.006</v>
      </c>
      <c r="D1382" s="357">
        <v>0</v>
      </c>
      <c r="E1382" s="357">
        <v>91.974999999999994</v>
      </c>
      <c r="F1382" s="357">
        <v>240</v>
      </c>
    </row>
    <row r="1383" spans="1:6">
      <c r="A1383" s="355">
        <f t="shared" si="21"/>
        <v>45715</v>
      </c>
      <c r="B1383" s="356">
        <v>10</v>
      </c>
      <c r="C1383" s="357">
        <v>94.622</v>
      </c>
      <c r="D1383" s="357">
        <v>0</v>
      </c>
      <c r="E1383" s="357">
        <v>91.974999999999994</v>
      </c>
      <c r="F1383" s="357">
        <v>240</v>
      </c>
    </row>
    <row r="1384" spans="1:6">
      <c r="A1384" s="355">
        <f t="shared" si="21"/>
        <v>45715</v>
      </c>
      <c r="B1384" s="356">
        <v>11</v>
      </c>
      <c r="C1384" s="357">
        <v>94.673000000000002</v>
      </c>
      <c r="D1384" s="357">
        <v>0</v>
      </c>
      <c r="E1384" s="357">
        <v>91.974999999999994</v>
      </c>
      <c r="F1384" s="357">
        <v>240</v>
      </c>
    </row>
    <row r="1385" spans="1:6">
      <c r="A1385" s="355">
        <f t="shared" si="21"/>
        <v>45715</v>
      </c>
      <c r="B1385" s="356">
        <v>12</v>
      </c>
      <c r="C1385" s="357">
        <v>95.16</v>
      </c>
      <c r="D1385" s="357">
        <v>0</v>
      </c>
      <c r="E1385" s="357">
        <v>91.974999999999994</v>
      </c>
      <c r="F1385" s="357">
        <v>240</v>
      </c>
    </row>
    <row r="1386" spans="1:6">
      <c r="A1386" s="355">
        <f t="shared" si="21"/>
        <v>45715</v>
      </c>
      <c r="B1386" s="356">
        <v>13</v>
      </c>
      <c r="C1386" s="357">
        <v>99.744</v>
      </c>
      <c r="D1386" s="357">
        <v>0</v>
      </c>
      <c r="E1386" s="357">
        <v>91.974999999999994</v>
      </c>
      <c r="F1386" s="357">
        <v>240</v>
      </c>
    </row>
    <row r="1387" spans="1:6">
      <c r="A1387" s="355">
        <f t="shared" si="21"/>
        <v>45715</v>
      </c>
      <c r="B1387" s="356">
        <v>14</v>
      </c>
      <c r="C1387" s="357">
        <v>106.474</v>
      </c>
      <c r="D1387" s="357">
        <v>0</v>
      </c>
      <c r="E1387" s="357">
        <v>91.953000000000003</v>
      </c>
      <c r="F1387" s="357">
        <v>240</v>
      </c>
    </row>
    <row r="1388" spans="1:6">
      <c r="A1388" s="355">
        <f t="shared" si="21"/>
        <v>45715</v>
      </c>
      <c r="B1388" s="356">
        <v>15</v>
      </c>
      <c r="C1388" s="357">
        <v>106.474</v>
      </c>
      <c r="D1388" s="357">
        <v>0</v>
      </c>
      <c r="E1388" s="357">
        <v>91.953000000000003</v>
      </c>
      <c r="F1388" s="357">
        <v>240</v>
      </c>
    </row>
    <row r="1389" spans="1:6">
      <c r="A1389" s="355">
        <f t="shared" si="21"/>
        <v>45715</v>
      </c>
      <c r="B1389" s="356">
        <v>16</v>
      </c>
      <c r="C1389" s="357">
        <v>122.77200000000001</v>
      </c>
      <c r="D1389" s="357">
        <v>0</v>
      </c>
      <c r="E1389" s="357">
        <v>94.453000000000003</v>
      </c>
      <c r="F1389" s="357">
        <v>240</v>
      </c>
    </row>
    <row r="1390" spans="1:6">
      <c r="A1390" s="355">
        <f t="shared" si="21"/>
        <v>45715</v>
      </c>
      <c r="B1390" s="356">
        <v>17</v>
      </c>
      <c r="C1390" s="357">
        <v>141.00200000000001</v>
      </c>
      <c r="D1390" s="357">
        <v>0</v>
      </c>
      <c r="E1390" s="357">
        <v>99.453000000000003</v>
      </c>
      <c r="F1390" s="357">
        <v>240</v>
      </c>
    </row>
    <row r="1391" spans="1:6">
      <c r="A1391" s="355">
        <f t="shared" si="21"/>
        <v>45715</v>
      </c>
      <c r="B1391" s="356">
        <v>18</v>
      </c>
      <c r="C1391" s="357">
        <v>98.319000000000003</v>
      </c>
      <c r="D1391" s="357">
        <v>0</v>
      </c>
      <c r="E1391" s="357">
        <v>93.742999999999995</v>
      </c>
      <c r="F1391" s="357">
        <v>240</v>
      </c>
    </row>
    <row r="1392" spans="1:6">
      <c r="A1392" s="355">
        <f t="shared" si="21"/>
        <v>45715</v>
      </c>
      <c r="B1392" s="356">
        <v>19</v>
      </c>
      <c r="C1392" s="357">
        <v>98.319000000000003</v>
      </c>
      <c r="D1392" s="357">
        <v>0</v>
      </c>
      <c r="E1392" s="357">
        <v>93.742999999999995</v>
      </c>
      <c r="F1392" s="357">
        <v>240</v>
      </c>
    </row>
    <row r="1393" spans="1:6">
      <c r="A1393" s="355">
        <f t="shared" si="21"/>
        <v>45715</v>
      </c>
      <c r="B1393" s="356">
        <v>20</v>
      </c>
      <c r="C1393" s="357">
        <v>109.569</v>
      </c>
      <c r="D1393" s="357">
        <v>0</v>
      </c>
      <c r="E1393" s="357">
        <v>93.742999999999995</v>
      </c>
      <c r="F1393" s="357">
        <v>240</v>
      </c>
    </row>
    <row r="1394" spans="1:6">
      <c r="A1394" s="355">
        <f t="shared" si="21"/>
        <v>45715</v>
      </c>
      <c r="B1394" s="356">
        <v>21</v>
      </c>
      <c r="C1394" s="357">
        <v>90.319000000000003</v>
      </c>
      <c r="D1394" s="357">
        <v>0</v>
      </c>
      <c r="E1394" s="357">
        <v>91.242999999999995</v>
      </c>
      <c r="F1394" s="357">
        <v>240</v>
      </c>
    </row>
    <row r="1395" spans="1:6">
      <c r="A1395" s="355">
        <f t="shared" si="21"/>
        <v>45715</v>
      </c>
      <c r="B1395" s="356">
        <v>22</v>
      </c>
      <c r="C1395" s="357">
        <v>173.61099999999999</v>
      </c>
      <c r="D1395" s="357">
        <v>0</v>
      </c>
      <c r="E1395" s="357">
        <v>91.242999999999995</v>
      </c>
      <c r="F1395" s="357">
        <v>240</v>
      </c>
    </row>
    <row r="1396" spans="1:6">
      <c r="A1396" s="355">
        <f t="shared" si="21"/>
        <v>45715</v>
      </c>
      <c r="B1396" s="356">
        <v>23</v>
      </c>
      <c r="C1396" s="357">
        <v>180.62100000000001</v>
      </c>
      <c r="D1396" s="357">
        <v>0</v>
      </c>
      <c r="E1396" s="357">
        <v>19.943999999999999</v>
      </c>
      <c r="F1396" s="357">
        <v>240</v>
      </c>
    </row>
    <row r="1397" spans="1:6">
      <c r="A1397" s="355">
        <f t="shared" si="21"/>
        <v>45716</v>
      </c>
      <c r="B1397" s="356">
        <v>0</v>
      </c>
      <c r="C1397" s="357">
        <v>165.721</v>
      </c>
      <c r="D1397" s="357">
        <v>0</v>
      </c>
      <c r="E1397" s="357">
        <v>0</v>
      </c>
      <c r="F1397" s="357">
        <v>240</v>
      </c>
    </row>
    <row r="1398" spans="1:6">
      <c r="A1398" s="355">
        <f t="shared" si="21"/>
        <v>45716</v>
      </c>
      <c r="B1398" s="356">
        <v>1</v>
      </c>
      <c r="C1398" s="357">
        <v>173.721</v>
      </c>
      <c r="D1398" s="357">
        <v>0</v>
      </c>
      <c r="E1398" s="357">
        <v>0</v>
      </c>
      <c r="F1398" s="357">
        <v>240</v>
      </c>
    </row>
    <row r="1399" spans="1:6">
      <c r="A1399" s="355">
        <f t="shared" si="21"/>
        <v>45716</v>
      </c>
      <c r="B1399" s="356">
        <v>2</v>
      </c>
      <c r="C1399" s="357">
        <v>173.721</v>
      </c>
      <c r="D1399" s="357">
        <v>0</v>
      </c>
      <c r="E1399" s="357">
        <v>0</v>
      </c>
      <c r="F1399" s="357">
        <v>240</v>
      </c>
    </row>
    <row r="1400" spans="1:6">
      <c r="A1400" s="355">
        <f t="shared" si="21"/>
        <v>45716</v>
      </c>
      <c r="B1400" s="356">
        <v>3</v>
      </c>
      <c r="C1400" s="357">
        <v>177.946</v>
      </c>
      <c r="D1400" s="357">
        <v>0</v>
      </c>
      <c r="E1400" s="357">
        <v>0</v>
      </c>
      <c r="F1400" s="357">
        <v>240</v>
      </c>
    </row>
    <row r="1401" spans="1:6">
      <c r="A1401" s="355">
        <f t="shared" si="21"/>
        <v>45716</v>
      </c>
      <c r="B1401" s="356">
        <v>4</v>
      </c>
      <c r="C1401" s="357">
        <v>170.148</v>
      </c>
      <c r="D1401" s="357">
        <v>0</v>
      </c>
      <c r="E1401" s="357">
        <v>10</v>
      </c>
      <c r="F1401" s="357">
        <v>240</v>
      </c>
    </row>
    <row r="1402" spans="1:6">
      <c r="A1402" s="355">
        <f t="shared" si="21"/>
        <v>45716</v>
      </c>
      <c r="B1402" s="356">
        <v>5</v>
      </c>
      <c r="C1402" s="357">
        <v>178.42699999999999</v>
      </c>
      <c r="D1402" s="357">
        <v>0</v>
      </c>
      <c r="E1402" s="357">
        <v>34.944000000000003</v>
      </c>
      <c r="F1402" s="357">
        <v>240</v>
      </c>
    </row>
    <row r="1403" spans="1:6">
      <c r="A1403" s="355">
        <f t="shared" si="21"/>
        <v>45716</v>
      </c>
      <c r="B1403" s="356">
        <v>6</v>
      </c>
      <c r="C1403" s="357">
        <v>172.61600000000001</v>
      </c>
      <c r="D1403" s="357">
        <v>0</v>
      </c>
      <c r="E1403" s="357">
        <v>91.271000000000001</v>
      </c>
      <c r="F1403" s="357">
        <v>240</v>
      </c>
    </row>
    <row r="1404" spans="1:6">
      <c r="A1404" s="355">
        <f t="shared" si="21"/>
        <v>45716</v>
      </c>
      <c r="B1404" s="356">
        <v>7</v>
      </c>
      <c r="C1404" s="357">
        <v>161.31399999999999</v>
      </c>
      <c r="D1404" s="357">
        <v>0</v>
      </c>
      <c r="E1404" s="357">
        <v>91.271000000000001</v>
      </c>
      <c r="F1404" s="357">
        <v>240</v>
      </c>
    </row>
    <row r="1405" spans="1:6">
      <c r="A1405" s="355">
        <f t="shared" si="21"/>
        <v>45716</v>
      </c>
      <c r="B1405" s="356">
        <v>8</v>
      </c>
      <c r="C1405" s="357">
        <v>147.494</v>
      </c>
      <c r="D1405" s="357">
        <v>0</v>
      </c>
      <c r="E1405" s="357">
        <v>91.271000000000001</v>
      </c>
      <c r="F1405" s="357">
        <v>240</v>
      </c>
    </row>
    <row r="1406" spans="1:6">
      <c r="A1406" s="355">
        <f t="shared" si="21"/>
        <v>45716</v>
      </c>
      <c r="B1406" s="356">
        <v>9</v>
      </c>
      <c r="C1406" s="357">
        <v>152.81800000000001</v>
      </c>
      <c r="D1406" s="357">
        <v>0</v>
      </c>
      <c r="E1406" s="357">
        <v>91.271000000000001</v>
      </c>
      <c r="F1406" s="357">
        <v>240</v>
      </c>
    </row>
    <row r="1407" spans="1:6">
      <c r="A1407" s="355">
        <f t="shared" si="21"/>
        <v>45716</v>
      </c>
      <c r="B1407" s="356">
        <v>10</v>
      </c>
      <c r="C1407" s="357">
        <v>130.19399999999999</v>
      </c>
      <c r="D1407" s="357">
        <v>0</v>
      </c>
      <c r="E1407" s="357">
        <v>91.271000000000001</v>
      </c>
      <c r="F1407" s="357">
        <v>240</v>
      </c>
    </row>
    <row r="1408" spans="1:6">
      <c r="A1408" s="355">
        <f t="shared" si="21"/>
        <v>45716</v>
      </c>
      <c r="B1408" s="356">
        <v>11</v>
      </c>
      <c r="C1408" s="357">
        <v>130.113</v>
      </c>
      <c r="D1408" s="357">
        <v>0</v>
      </c>
      <c r="E1408" s="357">
        <v>91.271000000000001</v>
      </c>
      <c r="F1408" s="357">
        <v>240</v>
      </c>
    </row>
    <row r="1409" spans="1:6">
      <c r="A1409" s="355">
        <f t="shared" si="21"/>
        <v>45716</v>
      </c>
      <c r="B1409" s="356">
        <v>12</v>
      </c>
      <c r="C1409" s="357">
        <v>130.18299999999999</v>
      </c>
      <c r="D1409" s="357">
        <v>0</v>
      </c>
      <c r="E1409" s="357">
        <v>91.271000000000001</v>
      </c>
      <c r="F1409" s="357">
        <v>240</v>
      </c>
    </row>
    <row r="1410" spans="1:6">
      <c r="A1410" s="355">
        <f t="shared" si="21"/>
        <v>45716</v>
      </c>
      <c r="B1410" s="356">
        <v>13</v>
      </c>
      <c r="C1410" s="357">
        <v>143.18700000000001</v>
      </c>
      <c r="D1410" s="357">
        <v>0</v>
      </c>
      <c r="E1410" s="357">
        <v>91.271000000000001</v>
      </c>
      <c r="F1410" s="357">
        <v>240</v>
      </c>
    </row>
    <row r="1411" spans="1:6">
      <c r="A1411" s="355">
        <f t="shared" si="21"/>
        <v>45716</v>
      </c>
      <c r="B1411" s="356">
        <v>14</v>
      </c>
      <c r="C1411" s="357">
        <v>141.393</v>
      </c>
      <c r="D1411" s="357">
        <v>0</v>
      </c>
      <c r="E1411" s="357">
        <v>91.271000000000001</v>
      </c>
      <c r="F1411" s="357">
        <v>240</v>
      </c>
    </row>
    <row r="1412" spans="1:6">
      <c r="A1412" s="355">
        <f t="shared" si="21"/>
        <v>45716</v>
      </c>
      <c r="B1412" s="356">
        <v>15</v>
      </c>
      <c r="C1412" s="357">
        <v>136.01</v>
      </c>
      <c r="D1412" s="357">
        <v>0</v>
      </c>
      <c r="E1412" s="357">
        <v>81.271000000000001</v>
      </c>
      <c r="F1412" s="357">
        <v>240</v>
      </c>
    </row>
    <row r="1413" spans="1:6">
      <c r="A1413" s="355">
        <f t="shared" si="21"/>
        <v>45716</v>
      </c>
      <c r="B1413" s="356">
        <v>16</v>
      </c>
      <c r="C1413" s="357">
        <v>161.816</v>
      </c>
      <c r="D1413" s="357">
        <v>0</v>
      </c>
      <c r="E1413" s="357">
        <v>91.271000000000001</v>
      </c>
      <c r="F1413" s="357">
        <v>240</v>
      </c>
    </row>
    <row r="1414" spans="1:6">
      <c r="A1414" s="355">
        <f t="shared" ref="A1414:A1477" si="22">IF(B1414=0,A1413+1,A1413)</f>
        <v>45716</v>
      </c>
      <c r="B1414" s="356">
        <v>17</v>
      </c>
      <c r="C1414" s="357">
        <v>145.58099999999999</v>
      </c>
      <c r="D1414" s="357">
        <v>0</v>
      </c>
      <c r="E1414" s="357">
        <v>91.271000000000001</v>
      </c>
      <c r="F1414" s="357">
        <v>240</v>
      </c>
    </row>
    <row r="1415" spans="1:6">
      <c r="A1415" s="355">
        <f t="shared" si="22"/>
        <v>45716</v>
      </c>
      <c r="B1415" s="356">
        <v>18</v>
      </c>
      <c r="C1415" s="357">
        <v>103.578</v>
      </c>
      <c r="D1415" s="357">
        <v>0</v>
      </c>
      <c r="E1415" s="357">
        <v>86.271000000000001</v>
      </c>
      <c r="F1415" s="357">
        <v>240</v>
      </c>
    </row>
    <row r="1416" spans="1:6">
      <c r="A1416" s="355">
        <f t="shared" si="22"/>
        <v>45716</v>
      </c>
      <c r="B1416" s="356">
        <v>19</v>
      </c>
      <c r="C1416" s="357">
        <v>103.578</v>
      </c>
      <c r="D1416" s="357">
        <v>0</v>
      </c>
      <c r="E1416" s="357">
        <v>86.271000000000001</v>
      </c>
      <c r="F1416" s="357">
        <v>240</v>
      </c>
    </row>
    <row r="1417" spans="1:6">
      <c r="A1417" s="355">
        <f t="shared" si="22"/>
        <v>45716</v>
      </c>
      <c r="B1417" s="356">
        <v>20</v>
      </c>
      <c r="C1417" s="357">
        <v>103.578</v>
      </c>
      <c r="D1417" s="357">
        <v>0</v>
      </c>
      <c r="E1417" s="357">
        <v>86.271000000000001</v>
      </c>
      <c r="F1417" s="357">
        <v>240</v>
      </c>
    </row>
    <row r="1418" spans="1:6">
      <c r="A1418" s="355">
        <f t="shared" si="22"/>
        <v>45716</v>
      </c>
      <c r="B1418" s="356">
        <v>21</v>
      </c>
      <c r="C1418" s="357">
        <v>103.578</v>
      </c>
      <c r="D1418" s="357">
        <v>0</v>
      </c>
      <c r="E1418" s="357">
        <v>86.271000000000001</v>
      </c>
      <c r="F1418" s="357">
        <v>240</v>
      </c>
    </row>
    <row r="1419" spans="1:6">
      <c r="A1419" s="355">
        <f t="shared" si="22"/>
        <v>45716</v>
      </c>
      <c r="B1419" s="356">
        <v>22</v>
      </c>
      <c r="C1419" s="357">
        <v>164.73599999999999</v>
      </c>
      <c r="D1419" s="357">
        <v>0</v>
      </c>
      <c r="E1419" s="357">
        <v>86.271000000000001</v>
      </c>
      <c r="F1419" s="357">
        <v>240</v>
      </c>
    </row>
    <row r="1420" spans="1:6">
      <c r="A1420" s="355">
        <f t="shared" si="22"/>
        <v>45716</v>
      </c>
      <c r="B1420" s="356">
        <v>23</v>
      </c>
      <c r="C1420" s="357">
        <v>168.25200000000001</v>
      </c>
      <c r="D1420" s="357">
        <v>0</v>
      </c>
      <c r="E1420" s="357">
        <v>19.943999999999999</v>
      </c>
      <c r="F1420" s="357">
        <v>240</v>
      </c>
    </row>
    <row r="1421" spans="1:6">
      <c r="A1421" s="355">
        <f t="shared" si="22"/>
        <v>45717</v>
      </c>
      <c r="B1421" s="356">
        <v>0</v>
      </c>
      <c r="C1421" s="357">
        <v>123.765</v>
      </c>
      <c r="D1421" s="357">
        <v>0</v>
      </c>
      <c r="E1421" s="357">
        <v>15</v>
      </c>
      <c r="F1421" s="357">
        <v>171</v>
      </c>
    </row>
    <row r="1422" spans="1:6">
      <c r="A1422" s="355">
        <f t="shared" si="22"/>
        <v>45717</v>
      </c>
      <c r="B1422" s="356">
        <v>1</v>
      </c>
      <c r="C1422" s="357">
        <v>126.187</v>
      </c>
      <c r="D1422" s="357">
        <v>0</v>
      </c>
      <c r="E1422" s="357">
        <v>15</v>
      </c>
      <c r="F1422" s="357">
        <v>231</v>
      </c>
    </row>
    <row r="1423" spans="1:6">
      <c r="A1423" s="355">
        <f t="shared" si="22"/>
        <v>45717</v>
      </c>
      <c r="B1423" s="356">
        <v>2</v>
      </c>
      <c r="C1423" s="357">
        <v>127.059</v>
      </c>
      <c r="D1423" s="357">
        <v>0</v>
      </c>
      <c r="E1423" s="357">
        <v>15</v>
      </c>
      <c r="F1423" s="357">
        <v>240</v>
      </c>
    </row>
    <row r="1424" spans="1:6">
      <c r="A1424" s="355">
        <f t="shared" si="22"/>
        <v>45717</v>
      </c>
      <c r="B1424" s="356">
        <v>3</v>
      </c>
      <c r="C1424" s="357">
        <v>123.765</v>
      </c>
      <c r="D1424" s="357">
        <v>0</v>
      </c>
      <c r="E1424" s="357">
        <v>15</v>
      </c>
      <c r="F1424" s="357">
        <v>240</v>
      </c>
    </row>
    <row r="1425" spans="1:6">
      <c r="A1425" s="355">
        <f t="shared" si="22"/>
        <v>45717</v>
      </c>
      <c r="B1425" s="356">
        <v>4</v>
      </c>
      <c r="C1425" s="357">
        <v>123.765</v>
      </c>
      <c r="D1425" s="357">
        <v>0</v>
      </c>
      <c r="E1425" s="357">
        <v>15</v>
      </c>
      <c r="F1425" s="357">
        <v>240</v>
      </c>
    </row>
    <row r="1426" spans="1:6">
      <c r="A1426" s="355">
        <f t="shared" si="22"/>
        <v>45717</v>
      </c>
      <c r="B1426" s="356">
        <v>5</v>
      </c>
      <c r="C1426" s="357">
        <v>126.26</v>
      </c>
      <c r="D1426" s="357">
        <v>0</v>
      </c>
      <c r="E1426" s="357">
        <v>35</v>
      </c>
      <c r="F1426" s="357">
        <v>240</v>
      </c>
    </row>
    <row r="1427" spans="1:6">
      <c r="A1427" s="355">
        <f t="shared" si="22"/>
        <v>45717</v>
      </c>
      <c r="B1427" s="356">
        <v>6</v>
      </c>
      <c r="C1427" s="357">
        <v>116.655</v>
      </c>
      <c r="D1427" s="357">
        <v>0</v>
      </c>
      <c r="E1427" s="357">
        <v>40</v>
      </c>
      <c r="F1427" s="357">
        <v>240</v>
      </c>
    </row>
    <row r="1428" spans="1:6">
      <c r="A1428" s="355">
        <f t="shared" si="22"/>
        <v>45717</v>
      </c>
      <c r="B1428" s="356">
        <v>7</v>
      </c>
      <c r="C1428" s="357">
        <v>70.608999999999995</v>
      </c>
      <c r="D1428" s="357">
        <v>0</v>
      </c>
      <c r="E1428" s="357">
        <v>47.5</v>
      </c>
      <c r="F1428" s="357">
        <v>240</v>
      </c>
    </row>
    <row r="1429" spans="1:6">
      <c r="A1429" s="355">
        <f t="shared" si="22"/>
        <v>45717</v>
      </c>
      <c r="B1429" s="356">
        <v>8</v>
      </c>
      <c r="C1429" s="357">
        <v>70.608999999999995</v>
      </c>
      <c r="D1429" s="357">
        <v>0</v>
      </c>
      <c r="E1429" s="357">
        <v>90.5</v>
      </c>
      <c r="F1429" s="357">
        <v>240</v>
      </c>
    </row>
    <row r="1430" spans="1:6">
      <c r="A1430" s="355">
        <f t="shared" si="22"/>
        <v>45717</v>
      </c>
      <c r="B1430" s="356">
        <v>9</v>
      </c>
      <c r="C1430" s="357">
        <v>70.608999999999995</v>
      </c>
      <c r="D1430" s="357">
        <v>0</v>
      </c>
      <c r="E1430" s="357">
        <v>90.5</v>
      </c>
      <c r="F1430" s="357">
        <v>0</v>
      </c>
    </row>
    <row r="1431" spans="1:6">
      <c r="A1431" s="355">
        <f t="shared" si="22"/>
        <v>45717</v>
      </c>
      <c r="B1431" s="356">
        <v>10</v>
      </c>
      <c r="C1431" s="357">
        <v>70.608999999999995</v>
      </c>
      <c r="D1431" s="357">
        <v>0</v>
      </c>
      <c r="E1431" s="357">
        <v>90.5</v>
      </c>
      <c r="F1431" s="357">
        <v>240</v>
      </c>
    </row>
    <row r="1432" spans="1:6">
      <c r="A1432" s="355">
        <f t="shared" si="22"/>
        <v>45717</v>
      </c>
      <c r="B1432" s="356">
        <v>11</v>
      </c>
      <c r="C1432" s="357">
        <v>70.608999999999995</v>
      </c>
      <c r="D1432" s="357">
        <v>0</v>
      </c>
      <c r="E1432" s="357">
        <v>90.5</v>
      </c>
      <c r="F1432" s="357">
        <v>240</v>
      </c>
    </row>
    <row r="1433" spans="1:6">
      <c r="A1433" s="355">
        <f t="shared" si="22"/>
        <v>45717</v>
      </c>
      <c r="B1433" s="356">
        <v>12</v>
      </c>
      <c r="C1433" s="357">
        <v>113.812</v>
      </c>
      <c r="D1433" s="357">
        <v>0</v>
      </c>
      <c r="E1433" s="357">
        <v>90.5</v>
      </c>
      <c r="F1433" s="357">
        <v>240</v>
      </c>
    </row>
    <row r="1434" spans="1:6">
      <c r="A1434" s="355">
        <f t="shared" si="22"/>
        <v>45717</v>
      </c>
      <c r="B1434" s="356">
        <v>13</v>
      </c>
      <c r="C1434" s="357">
        <v>134.863</v>
      </c>
      <c r="D1434" s="357">
        <v>0</v>
      </c>
      <c r="E1434" s="357">
        <v>90.5</v>
      </c>
      <c r="F1434" s="357">
        <v>240</v>
      </c>
    </row>
    <row r="1435" spans="1:6">
      <c r="A1435" s="355">
        <f t="shared" si="22"/>
        <v>45717</v>
      </c>
      <c r="B1435" s="356">
        <v>14</v>
      </c>
      <c r="C1435" s="357">
        <v>134.6</v>
      </c>
      <c r="D1435" s="357">
        <v>0</v>
      </c>
      <c r="E1435" s="357">
        <v>90.5</v>
      </c>
      <c r="F1435" s="357">
        <v>240</v>
      </c>
    </row>
    <row r="1436" spans="1:6">
      <c r="A1436" s="355">
        <f t="shared" si="22"/>
        <v>45717</v>
      </c>
      <c r="B1436" s="356">
        <v>15</v>
      </c>
      <c r="C1436" s="357">
        <v>127.351</v>
      </c>
      <c r="D1436" s="357">
        <v>0</v>
      </c>
      <c r="E1436" s="357">
        <v>83</v>
      </c>
      <c r="F1436" s="357">
        <v>240</v>
      </c>
    </row>
    <row r="1437" spans="1:6">
      <c r="A1437" s="355">
        <f t="shared" si="22"/>
        <v>45717</v>
      </c>
      <c r="B1437" s="356">
        <v>16</v>
      </c>
      <c r="C1437" s="357">
        <v>93.573999999999998</v>
      </c>
      <c r="D1437" s="357">
        <v>0</v>
      </c>
      <c r="E1437" s="357">
        <v>83</v>
      </c>
      <c r="F1437" s="357">
        <v>240</v>
      </c>
    </row>
    <row r="1438" spans="1:6">
      <c r="A1438" s="355">
        <f t="shared" si="22"/>
        <v>45717</v>
      </c>
      <c r="B1438" s="356">
        <v>17</v>
      </c>
      <c r="C1438" s="357">
        <v>103.574</v>
      </c>
      <c r="D1438" s="357">
        <v>0</v>
      </c>
      <c r="E1438" s="357">
        <v>83</v>
      </c>
      <c r="F1438" s="357">
        <v>240</v>
      </c>
    </row>
    <row r="1439" spans="1:6">
      <c r="A1439" s="355">
        <f t="shared" si="22"/>
        <v>45717</v>
      </c>
      <c r="B1439" s="356">
        <v>18</v>
      </c>
      <c r="C1439" s="357">
        <v>64.650000000000006</v>
      </c>
      <c r="D1439" s="357">
        <v>0</v>
      </c>
      <c r="E1439" s="357">
        <v>78</v>
      </c>
      <c r="F1439" s="357">
        <v>240</v>
      </c>
    </row>
    <row r="1440" spans="1:6">
      <c r="A1440" s="355">
        <f t="shared" si="22"/>
        <v>45717</v>
      </c>
      <c r="B1440" s="356">
        <v>19</v>
      </c>
      <c r="C1440" s="357">
        <v>69.748000000000005</v>
      </c>
      <c r="D1440" s="357">
        <v>0</v>
      </c>
      <c r="E1440" s="357">
        <v>78</v>
      </c>
      <c r="F1440" s="357">
        <v>240</v>
      </c>
    </row>
    <row r="1441" spans="1:6">
      <c r="A1441" s="355">
        <f t="shared" si="22"/>
        <v>45717</v>
      </c>
      <c r="B1441" s="356">
        <v>20</v>
      </c>
      <c r="C1441" s="357">
        <v>69.748000000000005</v>
      </c>
      <c r="D1441" s="357">
        <v>0</v>
      </c>
      <c r="E1441" s="357">
        <v>78</v>
      </c>
      <c r="F1441" s="357">
        <v>240</v>
      </c>
    </row>
    <row r="1442" spans="1:6">
      <c r="A1442" s="355">
        <f t="shared" si="22"/>
        <v>45717</v>
      </c>
      <c r="B1442" s="356">
        <v>21</v>
      </c>
      <c r="C1442" s="357">
        <v>63.948999999999998</v>
      </c>
      <c r="D1442" s="357">
        <v>0</v>
      </c>
      <c r="E1442" s="357">
        <v>78</v>
      </c>
      <c r="F1442" s="357">
        <v>240</v>
      </c>
    </row>
    <row r="1443" spans="1:6">
      <c r="A1443" s="355">
        <f t="shared" si="22"/>
        <v>45717</v>
      </c>
      <c r="B1443" s="356">
        <v>22</v>
      </c>
      <c r="C1443" s="357">
        <v>115.986</v>
      </c>
      <c r="D1443" s="357">
        <v>0</v>
      </c>
      <c r="E1443" s="357">
        <v>60</v>
      </c>
      <c r="F1443" s="357">
        <v>240</v>
      </c>
    </row>
    <row r="1444" spans="1:6">
      <c r="A1444" s="355">
        <f t="shared" si="22"/>
        <v>45717</v>
      </c>
      <c r="B1444" s="356">
        <v>23</v>
      </c>
      <c r="C1444" s="357">
        <v>108.55</v>
      </c>
      <c r="D1444" s="357">
        <v>0</v>
      </c>
      <c r="E1444" s="357">
        <v>25</v>
      </c>
      <c r="F1444" s="357">
        <v>240</v>
      </c>
    </row>
    <row r="1445" spans="1:6">
      <c r="A1445" s="355">
        <f t="shared" si="22"/>
        <v>45718</v>
      </c>
      <c r="B1445" s="356">
        <v>0</v>
      </c>
      <c r="C1445" s="357">
        <v>151.69999999999999</v>
      </c>
      <c r="D1445" s="357">
        <v>0</v>
      </c>
      <c r="E1445" s="357">
        <v>0</v>
      </c>
      <c r="F1445" s="357">
        <v>160</v>
      </c>
    </row>
    <row r="1446" spans="1:6">
      <c r="A1446" s="355">
        <f t="shared" si="22"/>
        <v>45718</v>
      </c>
      <c r="B1446" s="356">
        <v>1</v>
      </c>
      <c r="C1446" s="357">
        <v>151.69999999999999</v>
      </c>
      <c r="D1446" s="357">
        <v>0</v>
      </c>
      <c r="E1446" s="357">
        <v>0</v>
      </c>
      <c r="F1446" s="357">
        <v>220</v>
      </c>
    </row>
    <row r="1447" spans="1:6">
      <c r="A1447" s="355">
        <f t="shared" si="22"/>
        <v>45718</v>
      </c>
      <c r="B1447" s="356">
        <v>2</v>
      </c>
      <c r="C1447" s="357">
        <v>151.69999999999999</v>
      </c>
      <c r="D1447" s="357">
        <v>0</v>
      </c>
      <c r="E1447" s="357">
        <v>0</v>
      </c>
      <c r="F1447" s="357">
        <v>240</v>
      </c>
    </row>
    <row r="1448" spans="1:6">
      <c r="A1448" s="355">
        <f t="shared" si="22"/>
        <v>45718</v>
      </c>
      <c r="B1448" s="356">
        <v>3</v>
      </c>
      <c r="C1448" s="357">
        <v>147.69999999999999</v>
      </c>
      <c r="D1448" s="357">
        <v>0</v>
      </c>
      <c r="E1448" s="357">
        <v>0</v>
      </c>
      <c r="F1448" s="357">
        <v>240</v>
      </c>
    </row>
    <row r="1449" spans="1:6">
      <c r="A1449" s="355">
        <f t="shared" si="22"/>
        <v>45718</v>
      </c>
      <c r="B1449" s="356">
        <v>4</v>
      </c>
      <c r="C1449" s="357">
        <v>153.499</v>
      </c>
      <c r="D1449" s="357">
        <v>0</v>
      </c>
      <c r="E1449" s="357">
        <v>0</v>
      </c>
      <c r="F1449" s="357">
        <v>240</v>
      </c>
    </row>
    <row r="1450" spans="1:6">
      <c r="A1450" s="355">
        <f t="shared" si="22"/>
        <v>45718</v>
      </c>
      <c r="B1450" s="356">
        <v>5</v>
      </c>
      <c r="C1450" s="357">
        <v>153.499</v>
      </c>
      <c r="D1450" s="357">
        <v>0</v>
      </c>
      <c r="E1450" s="357">
        <v>0</v>
      </c>
      <c r="F1450" s="357">
        <v>240</v>
      </c>
    </row>
    <row r="1451" spans="1:6">
      <c r="A1451" s="355">
        <f t="shared" si="22"/>
        <v>45718</v>
      </c>
      <c r="B1451" s="356">
        <v>6</v>
      </c>
      <c r="C1451" s="357">
        <v>101.036</v>
      </c>
      <c r="D1451" s="357">
        <v>0</v>
      </c>
      <c r="E1451" s="357">
        <v>15</v>
      </c>
      <c r="F1451" s="357">
        <v>240</v>
      </c>
    </row>
    <row r="1452" spans="1:6">
      <c r="A1452" s="355">
        <f t="shared" si="22"/>
        <v>45718</v>
      </c>
      <c r="B1452" s="356">
        <v>7</v>
      </c>
      <c r="C1452" s="357">
        <v>50.69</v>
      </c>
      <c r="D1452" s="357">
        <v>0</v>
      </c>
      <c r="E1452" s="357">
        <v>15</v>
      </c>
      <c r="F1452" s="357">
        <v>240</v>
      </c>
    </row>
    <row r="1453" spans="1:6">
      <c r="A1453" s="355">
        <f t="shared" si="22"/>
        <v>45718</v>
      </c>
      <c r="B1453" s="356">
        <v>8</v>
      </c>
      <c r="C1453" s="357">
        <v>69.234999999999999</v>
      </c>
      <c r="D1453" s="357">
        <v>0</v>
      </c>
      <c r="E1453" s="357">
        <v>73</v>
      </c>
      <c r="F1453" s="357">
        <v>240</v>
      </c>
    </row>
    <row r="1454" spans="1:6">
      <c r="A1454" s="355">
        <f t="shared" si="22"/>
        <v>45718</v>
      </c>
      <c r="B1454" s="356">
        <v>9</v>
      </c>
      <c r="C1454" s="357">
        <v>50.69</v>
      </c>
      <c r="D1454" s="357">
        <v>0</v>
      </c>
      <c r="E1454" s="357">
        <v>91.552999999999997</v>
      </c>
      <c r="F1454" s="357">
        <v>240</v>
      </c>
    </row>
    <row r="1455" spans="1:6">
      <c r="A1455" s="355">
        <f t="shared" si="22"/>
        <v>45718</v>
      </c>
      <c r="B1455" s="356">
        <v>10</v>
      </c>
      <c r="C1455" s="357">
        <v>50.69</v>
      </c>
      <c r="D1455" s="357">
        <v>0</v>
      </c>
      <c r="E1455" s="357">
        <v>92.052999999999997</v>
      </c>
      <c r="F1455" s="357">
        <v>240</v>
      </c>
    </row>
    <row r="1456" spans="1:6">
      <c r="A1456" s="355">
        <f t="shared" si="22"/>
        <v>45718</v>
      </c>
      <c r="B1456" s="356">
        <v>11</v>
      </c>
      <c r="C1456" s="357">
        <v>50.69</v>
      </c>
      <c r="D1456" s="357">
        <v>0</v>
      </c>
      <c r="E1456" s="357">
        <v>92.052999999999997</v>
      </c>
      <c r="F1456" s="357">
        <v>240</v>
      </c>
    </row>
    <row r="1457" spans="1:6">
      <c r="A1457" s="355">
        <f t="shared" si="22"/>
        <v>45718</v>
      </c>
      <c r="B1457" s="356">
        <v>12</v>
      </c>
      <c r="C1457" s="357">
        <v>50.69</v>
      </c>
      <c r="D1457" s="357">
        <v>0</v>
      </c>
      <c r="E1457" s="357">
        <v>91.552999999999997</v>
      </c>
      <c r="F1457" s="357">
        <v>240</v>
      </c>
    </row>
    <row r="1458" spans="1:6">
      <c r="A1458" s="355">
        <f t="shared" si="22"/>
        <v>45718</v>
      </c>
      <c r="B1458" s="356">
        <v>13</v>
      </c>
      <c r="C1458" s="357">
        <v>63.573999999999998</v>
      </c>
      <c r="D1458" s="357">
        <v>0</v>
      </c>
      <c r="E1458" s="357">
        <v>91.552999999999997</v>
      </c>
      <c r="F1458" s="357">
        <v>240</v>
      </c>
    </row>
    <row r="1459" spans="1:6">
      <c r="A1459" s="355">
        <f t="shared" si="22"/>
        <v>45718</v>
      </c>
      <c r="B1459" s="356">
        <v>14</v>
      </c>
      <c r="C1459" s="357">
        <v>50.877000000000002</v>
      </c>
      <c r="D1459" s="357">
        <v>0</v>
      </c>
      <c r="E1459" s="357">
        <v>91.552999999999997</v>
      </c>
      <c r="F1459" s="357">
        <v>240</v>
      </c>
    </row>
    <row r="1460" spans="1:6">
      <c r="A1460" s="355">
        <f t="shared" si="22"/>
        <v>45718</v>
      </c>
      <c r="B1460" s="356">
        <v>15</v>
      </c>
      <c r="C1460" s="357">
        <v>72.14</v>
      </c>
      <c r="D1460" s="357">
        <v>0</v>
      </c>
      <c r="E1460" s="357">
        <v>91.552999999999997</v>
      </c>
      <c r="F1460" s="357">
        <v>240</v>
      </c>
    </row>
    <row r="1461" spans="1:6">
      <c r="A1461" s="355">
        <f t="shared" si="22"/>
        <v>45718</v>
      </c>
      <c r="B1461" s="356">
        <v>16</v>
      </c>
      <c r="C1461" s="357">
        <v>89.266999999999996</v>
      </c>
      <c r="D1461" s="357">
        <v>0</v>
      </c>
      <c r="E1461" s="357">
        <v>91.552999999999997</v>
      </c>
      <c r="F1461" s="357">
        <v>240</v>
      </c>
    </row>
    <row r="1462" spans="1:6">
      <c r="A1462" s="355">
        <f t="shared" si="22"/>
        <v>45718</v>
      </c>
      <c r="B1462" s="356">
        <v>17</v>
      </c>
      <c r="C1462" s="357">
        <v>89.751999999999995</v>
      </c>
      <c r="D1462" s="357">
        <v>0</v>
      </c>
      <c r="E1462" s="357">
        <v>91.552999999999997</v>
      </c>
      <c r="F1462" s="357">
        <v>240</v>
      </c>
    </row>
    <row r="1463" spans="1:6">
      <c r="A1463" s="355">
        <f t="shared" si="22"/>
        <v>45718</v>
      </c>
      <c r="B1463" s="356">
        <v>18</v>
      </c>
      <c r="C1463" s="357">
        <v>58.69</v>
      </c>
      <c r="D1463" s="357">
        <v>0</v>
      </c>
      <c r="E1463" s="357">
        <v>86.552999999999997</v>
      </c>
      <c r="F1463" s="357">
        <v>240</v>
      </c>
    </row>
    <row r="1464" spans="1:6">
      <c r="A1464" s="355">
        <f t="shared" si="22"/>
        <v>45718</v>
      </c>
      <c r="B1464" s="356">
        <v>19</v>
      </c>
      <c r="C1464" s="357">
        <v>65.790000000000006</v>
      </c>
      <c r="D1464" s="357">
        <v>0</v>
      </c>
      <c r="E1464" s="357">
        <v>86.552999999999997</v>
      </c>
      <c r="F1464" s="357">
        <v>240</v>
      </c>
    </row>
    <row r="1465" spans="1:6">
      <c r="A1465" s="355">
        <f t="shared" si="22"/>
        <v>45718</v>
      </c>
      <c r="B1465" s="356">
        <v>20</v>
      </c>
      <c r="C1465" s="357">
        <v>58.69</v>
      </c>
      <c r="D1465" s="357">
        <v>0</v>
      </c>
      <c r="E1465" s="357">
        <v>86.552999999999997</v>
      </c>
      <c r="F1465" s="357">
        <v>240</v>
      </c>
    </row>
    <row r="1466" spans="1:6">
      <c r="A1466" s="355">
        <f t="shared" si="22"/>
        <v>45718</v>
      </c>
      <c r="B1466" s="356">
        <v>21</v>
      </c>
      <c r="C1466" s="357">
        <v>50.69</v>
      </c>
      <c r="D1466" s="357">
        <v>0</v>
      </c>
      <c r="E1466" s="357">
        <v>43</v>
      </c>
      <c r="F1466" s="357">
        <v>240</v>
      </c>
    </row>
    <row r="1467" spans="1:6">
      <c r="A1467" s="355">
        <f t="shared" si="22"/>
        <v>45718</v>
      </c>
      <c r="B1467" s="356">
        <v>22</v>
      </c>
      <c r="C1467" s="357">
        <v>101.367</v>
      </c>
      <c r="D1467" s="357">
        <v>0</v>
      </c>
      <c r="E1467" s="357">
        <v>0</v>
      </c>
      <c r="F1467" s="357">
        <v>240</v>
      </c>
    </row>
    <row r="1468" spans="1:6">
      <c r="A1468" s="355">
        <f t="shared" si="22"/>
        <v>45718</v>
      </c>
      <c r="B1468" s="356">
        <v>23</v>
      </c>
      <c r="C1468" s="357">
        <v>111.367</v>
      </c>
      <c r="D1468" s="357">
        <v>0</v>
      </c>
      <c r="E1468" s="357">
        <v>0</v>
      </c>
      <c r="F1468" s="357">
        <v>240</v>
      </c>
    </row>
    <row r="1469" spans="1:6">
      <c r="A1469" s="355">
        <f t="shared" si="22"/>
        <v>45719</v>
      </c>
      <c r="B1469" s="356">
        <v>0</v>
      </c>
      <c r="C1469" s="357">
        <v>144.607</v>
      </c>
      <c r="D1469" s="357">
        <v>0</v>
      </c>
      <c r="E1469" s="357">
        <v>0</v>
      </c>
      <c r="F1469" s="357">
        <v>240</v>
      </c>
    </row>
    <row r="1470" spans="1:6">
      <c r="A1470" s="355">
        <f t="shared" si="22"/>
        <v>45719</v>
      </c>
      <c r="B1470" s="356">
        <v>1</v>
      </c>
      <c r="C1470" s="357">
        <v>144.607</v>
      </c>
      <c r="D1470" s="357">
        <v>0</v>
      </c>
      <c r="E1470" s="357">
        <v>0</v>
      </c>
      <c r="F1470" s="357">
        <v>240</v>
      </c>
    </row>
    <row r="1471" spans="1:6">
      <c r="A1471" s="355">
        <f t="shared" si="22"/>
        <v>45719</v>
      </c>
      <c r="B1471" s="356">
        <v>2</v>
      </c>
      <c r="C1471" s="357">
        <v>146.607</v>
      </c>
      <c r="D1471" s="357">
        <v>0</v>
      </c>
      <c r="E1471" s="357">
        <v>0</v>
      </c>
      <c r="F1471" s="357">
        <v>240</v>
      </c>
    </row>
    <row r="1472" spans="1:6">
      <c r="A1472" s="355">
        <f t="shared" si="22"/>
        <v>45719</v>
      </c>
      <c r="B1472" s="356">
        <v>3</v>
      </c>
      <c r="C1472" s="357">
        <v>141.69999999999999</v>
      </c>
      <c r="D1472" s="357">
        <v>0</v>
      </c>
      <c r="E1472" s="357">
        <v>0</v>
      </c>
      <c r="F1472" s="357">
        <v>240</v>
      </c>
    </row>
    <row r="1473" spans="1:6">
      <c r="A1473" s="355">
        <f t="shared" si="22"/>
        <v>45719</v>
      </c>
      <c r="B1473" s="356">
        <v>4</v>
      </c>
      <c r="C1473" s="357">
        <v>141.69999999999999</v>
      </c>
      <c r="D1473" s="357">
        <v>0</v>
      </c>
      <c r="E1473" s="357">
        <v>0</v>
      </c>
      <c r="F1473" s="357">
        <v>240</v>
      </c>
    </row>
    <row r="1474" spans="1:6">
      <c r="A1474" s="355">
        <f t="shared" si="22"/>
        <v>45719</v>
      </c>
      <c r="B1474" s="356">
        <v>5</v>
      </c>
      <c r="C1474" s="357">
        <v>120.25</v>
      </c>
      <c r="D1474" s="357">
        <v>0</v>
      </c>
      <c r="E1474" s="357">
        <v>0</v>
      </c>
      <c r="F1474" s="357">
        <v>240</v>
      </c>
    </row>
    <row r="1475" spans="1:6">
      <c r="A1475" s="355">
        <f t="shared" si="22"/>
        <v>45719</v>
      </c>
      <c r="B1475" s="356">
        <v>6</v>
      </c>
      <c r="C1475" s="357">
        <v>64.486000000000004</v>
      </c>
      <c r="D1475" s="357">
        <v>0</v>
      </c>
      <c r="E1475" s="357">
        <v>50</v>
      </c>
      <c r="F1475" s="357">
        <v>230</v>
      </c>
    </row>
    <row r="1476" spans="1:6">
      <c r="A1476" s="355">
        <f t="shared" si="22"/>
        <v>45719</v>
      </c>
      <c r="B1476" s="356">
        <v>7</v>
      </c>
      <c r="C1476" s="357">
        <v>79.573999999999998</v>
      </c>
      <c r="D1476" s="357">
        <v>0</v>
      </c>
      <c r="E1476" s="357">
        <v>50</v>
      </c>
      <c r="F1476" s="357">
        <v>240</v>
      </c>
    </row>
    <row r="1477" spans="1:6">
      <c r="A1477" s="355">
        <f t="shared" si="22"/>
        <v>45719</v>
      </c>
      <c r="B1477" s="356">
        <v>8</v>
      </c>
      <c r="C1477" s="357">
        <v>79.344999999999999</v>
      </c>
      <c r="D1477" s="357">
        <v>0</v>
      </c>
      <c r="E1477" s="357">
        <v>81.552999999999997</v>
      </c>
      <c r="F1477" s="357">
        <v>182</v>
      </c>
    </row>
    <row r="1478" spans="1:6">
      <c r="A1478" s="355">
        <f t="shared" ref="A1478:A1541" si="23">IF(B1478=0,A1477+1,A1477)</f>
        <v>45719</v>
      </c>
      <c r="B1478" s="356">
        <v>9</v>
      </c>
      <c r="C1478" s="357">
        <v>52.69</v>
      </c>
      <c r="D1478" s="357">
        <v>0</v>
      </c>
      <c r="E1478" s="357">
        <v>86.552999999999997</v>
      </c>
      <c r="F1478" s="357">
        <v>240</v>
      </c>
    </row>
    <row r="1479" spans="1:6">
      <c r="A1479" s="355">
        <f t="shared" si="23"/>
        <v>45719</v>
      </c>
      <c r="B1479" s="356">
        <v>10</v>
      </c>
      <c r="C1479" s="357">
        <v>52.69</v>
      </c>
      <c r="D1479" s="357">
        <v>0</v>
      </c>
      <c r="E1479" s="357">
        <v>86.552999999999997</v>
      </c>
      <c r="F1479" s="357">
        <v>240</v>
      </c>
    </row>
    <row r="1480" spans="1:6">
      <c r="A1480" s="355">
        <f t="shared" si="23"/>
        <v>45719</v>
      </c>
      <c r="B1480" s="356">
        <v>11</v>
      </c>
      <c r="C1480" s="357">
        <v>62.488999999999997</v>
      </c>
      <c r="D1480" s="357">
        <v>0</v>
      </c>
      <c r="E1480" s="357">
        <v>91.552999999999997</v>
      </c>
      <c r="F1480" s="357">
        <v>240</v>
      </c>
    </row>
    <row r="1481" spans="1:6">
      <c r="A1481" s="355">
        <f t="shared" si="23"/>
        <v>45719</v>
      </c>
      <c r="B1481" s="356">
        <v>12</v>
      </c>
      <c r="C1481" s="357">
        <v>62.606999999999999</v>
      </c>
      <c r="D1481" s="357">
        <v>0</v>
      </c>
      <c r="E1481" s="357">
        <v>91.552999999999997</v>
      </c>
      <c r="F1481" s="357">
        <v>240</v>
      </c>
    </row>
    <row r="1482" spans="1:6">
      <c r="A1482" s="355">
        <f t="shared" si="23"/>
        <v>45719</v>
      </c>
      <c r="B1482" s="356">
        <v>13</v>
      </c>
      <c r="C1482" s="357">
        <v>64.486000000000004</v>
      </c>
      <c r="D1482" s="357">
        <v>0</v>
      </c>
      <c r="E1482" s="357">
        <v>91.552999999999997</v>
      </c>
      <c r="F1482" s="357">
        <v>240</v>
      </c>
    </row>
    <row r="1483" spans="1:6">
      <c r="A1483" s="355">
        <f t="shared" si="23"/>
        <v>45719</v>
      </c>
      <c r="B1483" s="356">
        <v>14</v>
      </c>
      <c r="C1483" s="357">
        <v>83.772000000000006</v>
      </c>
      <c r="D1483" s="357">
        <v>0</v>
      </c>
      <c r="E1483" s="357">
        <v>91.552999999999997</v>
      </c>
      <c r="F1483" s="357">
        <v>240</v>
      </c>
    </row>
    <row r="1484" spans="1:6">
      <c r="A1484" s="355">
        <f t="shared" si="23"/>
        <v>45719</v>
      </c>
      <c r="B1484" s="356">
        <v>15</v>
      </c>
      <c r="C1484" s="357">
        <v>82.700999999999993</v>
      </c>
      <c r="D1484" s="357">
        <v>0</v>
      </c>
      <c r="E1484" s="357">
        <v>91.552999999999997</v>
      </c>
      <c r="F1484" s="357">
        <v>240</v>
      </c>
    </row>
    <row r="1485" spans="1:6">
      <c r="A1485" s="355">
        <f t="shared" si="23"/>
        <v>45719</v>
      </c>
      <c r="B1485" s="356">
        <v>16</v>
      </c>
      <c r="C1485" s="357">
        <v>80.700999999999993</v>
      </c>
      <c r="D1485" s="357">
        <v>0</v>
      </c>
      <c r="E1485" s="357">
        <v>91.552999999999997</v>
      </c>
      <c r="F1485" s="357">
        <v>240</v>
      </c>
    </row>
    <row r="1486" spans="1:6">
      <c r="A1486" s="355">
        <f t="shared" si="23"/>
        <v>45719</v>
      </c>
      <c r="B1486" s="356">
        <v>17</v>
      </c>
      <c r="C1486" s="357">
        <v>85.075999999999993</v>
      </c>
      <c r="D1486" s="357">
        <v>0</v>
      </c>
      <c r="E1486" s="357">
        <v>91.552999999999997</v>
      </c>
      <c r="F1486" s="357">
        <v>240</v>
      </c>
    </row>
    <row r="1487" spans="1:6">
      <c r="A1487" s="355">
        <f t="shared" si="23"/>
        <v>45719</v>
      </c>
      <c r="B1487" s="356">
        <v>18</v>
      </c>
      <c r="C1487" s="357">
        <v>55.597000000000001</v>
      </c>
      <c r="D1487" s="357">
        <v>0</v>
      </c>
      <c r="E1487" s="357">
        <v>84.052999999999997</v>
      </c>
      <c r="F1487" s="357">
        <v>240</v>
      </c>
    </row>
    <row r="1488" spans="1:6">
      <c r="A1488" s="355">
        <f t="shared" si="23"/>
        <v>45719</v>
      </c>
      <c r="B1488" s="356">
        <v>19</v>
      </c>
      <c r="C1488" s="357">
        <v>55.597000000000001</v>
      </c>
      <c r="D1488" s="357">
        <v>0</v>
      </c>
      <c r="E1488" s="357">
        <v>84.052999999999997</v>
      </c>
      <c r="F1488" s="357">
        <v>240</v>
      </c>
    </row>
    <row r="1489" spans="1:6">
      <c r="A1489" s="355">
        <f t="shared" si="23"/>
        <v>45719</v>
      </c>
      <c r="B1489" s="356">
        <v>20</v>
      </c>
      <c r="C1489" s="357">
        <v>55.597000000000001</v>
      </c>
      <c r="D1489" s="357">
        <v>0</v>
      </c>
      <c r="E1489" s="357">
        <v>81.552999999999997</v>
      </c>
      <c r="F1489" s="357">
        <v>240</v>
      </c>
    </row>
    <row r="1490" spans="1:6">
      <c r="A1490" s="355">
        <f t="shared" si="23"/>
        <v>45719</v>
      </c>
      <c r="B1490" s="356">
        <v>21</v>
      </c>
      <c r="C1490" s="357">
        <v>55.597000000000001</v>
      </c>
      <c r="D1490" s="357">
        <v>0</v>
      </c>
      <c r="E1490" s="357">
        <v>78</v>
      </c>
      <c r="F1490" s="357">
        <v>240</v>
      </c>
    </row>
    <row r="1491" spans="1:6">
      <c r="A1491" s="355">
        <f t="shared" si="23"/>
        <v>45719</v>
      </c>
      <c r="B1491" s="356">
        <v>22</v>
      </c>
      <c r="C1491" s="357">
        <v>96.605000000000004</v>
      </c>
      <c r="D1491" s="357">
        <v>0</v>
      </c>
      <c r="E1491" s="357">
        <v>78</v>
      </c>
      <c r="F1491" s="357">
        <v>240</v>
      </c>
    </row>
    <row r="1492" spans="1:6">
      <c r="A1492" s="355">
        <f t="shared" si="23"/>
        <v>45719</v>
      </c>
      <c r="B1492" s="356">
        <v>23</v>
      </c>
      <c r="C1492" s="357">
        <v>86.393000000000001</v>
      </c>
      <c r="D1492" s="357">
        <v>0</v>
      </c>
      <c r="E1492" s="357">
        <v>25</v>
      </c>
      <c r="F1492" s="357">
        <v>240</v>
      </c>
    </row>
    <row r="1493" spans="1:6">
      <c r="A1493" s="355">
        <f t="shared" si="23"/>
        <v>45720</v>
      </c>
      <c r="B1493" s="356">
        <v>0</v>
      </c>
      <c r="C1493" s="357">
        <v>208.32599999999999</v>
      </c>
      <c r="D1493" s="357">
        <v>0</v>
      </c>
      <c r="E1493" s="357">
        <v>10</v>
      </c>
      <c r="F1493" s="357">
        <v>240</v>
      </c>
    </row>
    <row r="1494" spans="1:6">
      <c r="A1494" s="355">
        <f t="shared" si="23"/>
        <v>45720</v>
      </c>
      <c r="B1494" s="356">
        <v>1</v>
      </c>
      <c r="C1494" s="357">
        <v>208.32599999999999</v>
      </c>
      <c r="D1494" s="357">
        <v>0</v>
      </c>
      <c r="E1494" s="357">
        <v>0</v>
      </c>
      <c r="F1494" s="357">
        <v>240</v>
      </c>
    </row>
    <row r="1495" spans="1:6">
      <c r="A1495" s="355">
        <f t="shared" si="23"/>
        <v>45720</v>
      </c>
      <c r="B1495" s="356">
        <v>2</v>
      </c>
      <c r="C1495" s="357">
        <v>192.12799999999999</v>
      </c>
      <c r="D1495" s="357">
        <v>0</v>
      </c>
      <c r="E1495" s="357">
        <v>0</v>
      </c>
      <c r="F1495" s="357">
        <v>240</v>
      </c>
    </row>
    <row r="1496" spans="1:6">
      <c r="A1496" s="355">
        <f t="shared" si="23"/>
        <v>45720</v>
      </c>
      <c r="B1496" s="356">
        <v>3</v>
      </c>
      <c r="C1496" s="357">
        <v>207.42500000000001</v>
      </c>
      <c r="D1496" s="357">
        <v>0</v>
      </c>
      <c r="E1496" s="357">
        <v>0</v>
      </c>
      <c r="F1496" s="357">
        <v>240</v>
      </c>
    </row>
    <row r="1497" spans="1:6">
      <c r="A1497" s="355">
        <f t="shared" si="23"/>
        <v>45720</v>
      </c>
      <c r="B1497" s="356">
        <v>4</v>
      </c>
      <c r="C1497" s="357">
        <v>198.30600000000001</v>
      </c>
      <c r="D1497" s="357">
        <v>0</v>
      </c>
      <c r="E1497" s="357">
        <v>20</v>
      </c>
      <c r="F1497" s="357">
        <v>240</v>
      </c>
    </row>
    <row r="1498" spans="1:6">
      <c r="A1498" s="355">
        <f t="shared" si="23"/>
        <v>45720</v>
      </c>
      <c r="B1498" s="356">
        <v>5</v>
      </c>
      <c r="C1498" s="357">
        <v>148.32599999999999</v>
      </c>
      <c r="D1498" s="357">
        <v>0</v>
      </c>
      <c r="E1498" s="357">
        <v>50</v>
      </c>
      <c r="F1498" s="357">
        <v>240</v>
      </c>
    </row>
    <row r="1499" spans="1:6">
      <c r="A1499" s="355">
        <f t="shared" si="23"/>
        <v>45720</v>
      </c>
      <c r="B1499" s="356">
        <v>6</v>
      </c>
      <c r="C1499" s="357">
        <v>94.738</v>
      </c>
      <c r="D1499" s="357">
        <v>0</v>
      </c>
      <c r="E1499" s="357">
        <v>91.552999999999997</v>
      </c>
      <c r="F1499" s="357">
        <v>240</v>
      </c>
    </row>
    <row r="1500" spans="1:6">
      <c r="A1500" s="355">
        <f t="shared" si="23"/>
        <v>45720</v>
      </c>
      <c r="B1500" s="356">
        <v>7</v>
      </c>
      <c r="C1500" s="357">
        <v>91.850999999999999</v>
      </c>
      <c r="D1500" s="357">
        <v>0</v>
      </c>
      <c r="E1500" s="357">
        <v>91.552999999999997</v>
      </c>
      <c r="F1500" s="357">
        <v>240</v>
      </c>
    </row>
    <row r="1501" spans="1:6">
      <c r="A1501" s="355">
        <f t="shared" si="23"/>
        <v>45720</v>
      </c>
      <c r="B1501" s="356">
        <v>8</v>
      </c>
      <c r="C1501" s="357">
        <v>75.850999999999999</v>
      </c>
      <c r="D1501" s="357">
        <v>0</v>
      </c>
      <c r="E1501" s="357">
        <v>91.552999999999997</v>
      </c>
      <c r="F1501" s="357">
        <v>240</v>
      </c>
    </row>
    <row r="1502" spans="1:6">
      <c r="A1502" s="355">
        <f t="shared" si="23"/>
        <v>45720</v>
      </c>
      <c r="B1502" s="356">
        <v>9</v>
      </c>
      <c r="C1502" s="357">
        <v>65.751000000000005</v>
      </c>
      <c r="D1502" s="357">
        <v>0</v>
      </c>
      <c r="E1502" s="357">
        <v>94.052999999999997</v>
      </c>
      <c r="F1502" s="357">
        <v>240</v>
      </c>
    </row>
    <row r="1503" spans="1:6">
      <c r="A1503" s="355">
        <f t="shared" si="23"/>
        <v>45720</v>
      </c>
      <c r="B1503" s="356">
        <v>10</v>
      </c>
      <c r="C1503" s="357">
        <v>58.91</v>
      </c>
      <c r="D1503" s="357">
        <v>0</v>
      </c>
      <c r="E1503" s="357">
        <v>99.052999999999997</v>
      </c>
      <c r="F1503" s="357">
        <v>240</v>
      </c>
    </row>
    <row r="1504" spans="1:6">
      <c r="A1504" s="355">
        <f t="shared" si="23"/>
        <v>45720</v>
      </c>
      <c r="B1504" s="356">
        <v>11</v>
      </c>
      <c r="C1504" s="357">
        <v>65.546999999999997</v>
      </c>
      <c r="D1504" s="357">
        <v>0</v>
      </c>
      <c r="E1504" s="357">
        <v>99.052999999999997</v>
      </c>
      <c r="F1504" s="357">
        <v>240</v>
      </c>
    </row>
    <row r="1505" spans="1:6">
      <c r="A1505" s="355">
        <f t="shared" si="23"/>
        <v>45720</v>
      </c>
      <c r="B1505" s="356">
        <v>12</v>
      </c>
      <c r="C1505" s="357">
        <v>62.405000000000001</v>
      </c>
      <c r="D1505" s="357">
        <v>0</v>
      </c>
      <c r="E1505" s="357">
        <v>99.052999999999997</v>
      </c>
      <c r="F1505" s="357">
        <v>240</v>
      </c>
    </row>
    <row r="1506" spans="1:6">
      <c r="A1506" s="355">
        <f t="shared" si="23"/>
        <v>45720</v>
      </c>
      <c r="B1506" s="356">
        <v>13</v>
      </c>
      <c r="C1506" s="357">
        <v>67.888999999999996</v>
      </c>
      <c r="D1506" s="357">
        <v>0</v>
      </c>
      <c r="E1506" s="357">
        <v>99.052999999999997</v>
      </c>
      <c r="F1506" s="357">
        <v>240</v>
      </c>
    </row>
    <row r="1507" spans="1:6">
      <c r="A1507" s="355">
        <f t="shared" si="23"/>
        <v>45720</v>
      </c>
      <c r="B1507" s="356">
        <v>14</v>
      </c>
      <c r="C1507" s="357">
        <v>86.751000000000005</v>
      </c>
      <c r="D1507" s="357">
        <v>0</v>
      </c>
      <c r="E1507" s="357">
        <v>102.74299999999999</v>
      </c>
      <c r="F1507" s="357">
        <v>240</v>
      </c>
    </row>
    <row r="1508" spans="1:6">
      <c r="A1508" s="355">
        <f t="shared" si="23"/>
        <v>45720</v>
      </c>
      <c r="B1508" s="356">
        <v>15</v>
      </c>
      <c r="C1508" s="357">
        <v>89.899000000000001</v>
      </c>
      <c r="D1508" s="357">
        <v>0</v>
      </c>
      <c r="E1508" s="357">
        <v>100.24299999999999</v>
      </c>
      <c r="F1508" s="357">
        <v>240</v>
      </c>
    </row>
    <row r="1509" spans="1:6">
      <c r="A1509" s="355">
        <f t="shared" si="23"/>
        <v>45720</v>
      </c>
      <c r="B1509" s="356">
        <v>16</v>
      </c>
      <c r="C1509" s="357">
        <v>91.658000000000001</v>
      </c>
      <c r="D1509" s="357">
        <v>0</v>
      </c>
      <c r="E1509" s="357">
        <v>100.24299999999999</v>
      </c>
      <c r="F1509" s="357">
        <v>240</v>
      </c>
    </row>
    <row r="1510" spans="1:6">
      <c r="A1510" s="355">
        <f t="shared" si="23"/>
        <v>45720</v>
      </c>
      <c r="B1510" s="356">
        <v>17</v>
      </c>
      <c r="C1510" s="357">
        <v>91.658000000000001</v>
      </c>
      <c r="D1510" s="357">
        <v>0</v>
      </c>
      <c r="E1510" s="357">
        <v>100.24299999999999</v>
      </c>
      <c r="F1510" s="357">
        <v>240</v>
      </c>
    </row>
    <row r="1511" spans="1:6">
      <c r="A1511" s="355">
        <f t="shared" si="23"/>
        <v>45720</v>
      </c>
      <c r="B1511" s="356">
        <v>18</v>
      </c>
      <c r="C1511" s="357">
        <v>50.69</v>
      </c>
      <c r="D1511" s="357">
        <v>0</v>
      </c>
      <c r="E1511" s="357">
        <v>92.742999999999995</v>
      </c>
      <c r="F1511" s="357">
        <v>240</v>
      </c>
    </row>
    <row r="1512" spans="1:6">
      <c r="A1512" s="355">
        <f t="shared" si="23"/>
        <v>45720</v>
      </c>
      <c r="B1512" s="356">
        <v>19</v>
      </c>
      <c r="C1512" s="357">
        <v>65.790000000000006</v>
      </c>
      <c r="D1512" s="357">
        <v>0</v>
      </c>
      <c r="E1512" s="357">
        <v>92.742999999999995</v>
      </c>
      <c r="F1512" s="357">
        <v>184</v>
      </c>
    </row>
    <row r="1513" spans="1:6">
      <c r="A1513" s="355">
        <f t="shared" si="23"/>
        <v>45720</v>
      </c>
      <c r="B1513" s="356">
        <v>20</v>
      </c>
      <c r="C1513" s="357">
        <v>62.89</v>
      </c>
      <c r="D1513" s="357">
        <v>0</v>
      </c>
      <c r="E1513" s="357">
        <v>86.552999999999997</v>
      </c>
      <c r="F1513" s="357">
        <v>193</v>
      </c>
    </row>
    <row r="1514" spans="1:6">
      <c r="A1514" s="355">
        <f t="shared" si="23"/>
        <v>45720</v>
      </c>
      <c r="B1514" s="356">
        <v>21</v>
      </c>
      <c r="C1514" s="357">
        <v>65.790000000000006</v>
      </c>
      <c r="D1514" s="357">
        <v>0</v>
      </c>
      <c r="E1514" s="357">
        <v>86.552999999999997</v>
      </c>
      <c r="F1514" s="357">
        <v>240</v>
      </c>
    </row>
    <row r="1515" spans="1:6">
      <c r="A1515" s="355">
        <f t="shared" si="23"/>
        <v>45720</v>
      </c>
      <c r="B1515" s="356">
        <v>22</v>
      </c>
      <c r="C1515" s="357">
        <v>148.12799999999999</v>
      </c>
      <c r="D1515" s="357">
        <v>0</v>
      </c>
      <c r="E1515" s="357">
        <v>91.552999999999997</v>
      </c>
      <c r="F1515" s="357">
        <v>188</v>
      </c>
    </row>
    <row r="1516" spans="1:6">
      <c r="A1516" s="355">
        <f t="shared" si="23"/>
        <v>45720</v>
      </c>
      <c r="B1516" s="356">
        <v>23</v>
      </c>
      <c r="C1516" s="357">
        <v>148.12799999999999</v>
      </c>
      <c r="D1516" s="357">
        <v>0</v>
      </c>
      <c r="E1516" s="357">
        <v>73.552999999999997</v>
      </c>
      <c r="F1516" s="357">
        <v>179</v>
      </c>
    </row>
    <row r="1517" spans="1:6">
      <c r="A1517" s="355">
        <f t="shared" si="23"/>
        <v>45721</v>
      </c>
      <c r="B1517" s="356">
        <v>0</v>
      </c>
      <c r="C1517" s="357">
        <v>163.59200000000001</v>
      </c>
      <c r="D1517" s="357">
        <v>0</v>
      </c>
      <c r="E1517" s="357">
        <v>73.242999999999995</v>
      </c>
      <c r="F1517" s="357">
        <v>240</v>
      </c>
    </row>
    <row r="1518" spans="1:6">
      <c r="A1518" s="355">
        <f t="shared" si="23"/>
        <v>45721</v>
      </c>
      <c r="B1518" s="356">
        <v>1</v>
      </c>
      <c r="C1518" s="357">
        <v>163.59200000000001</v>
      </c>
      <c r="D1518" s="357">
        <v>0</v>
      </c>
      <c r="E1518" s="357">
        <v>58.243000000000002</v>
      </c>
      <c r="F1518" s="357">
        <v>240</v>
      </c>
    </row>
    <row r="1519" spans="1:6">
      <c r="A1519" s="355">
        <f t="shared" si="23"/>
        <v>45721</v>
      </c>
      <c r="B1519" s="356">
        <v>2</v>
      </c>
      <c r="C1519" s="357">
        <v>163.59200000000001</v>
      </c>
      <c r="D1519" s="357">
        <v>0</v>
      </c>
      <c r="E1519" s="357">
        <v>58.243000000000002</v>
      </c>
      <c r="F1519" s="357">
        <v>240</v>
      </c>
    </row>
    <row r="1520" spans="1:6">
      <c r="A1520" s="355">
        <f t="shared" si="23"/>
        <v>45721</v>
      </c>
      <c r="B1520" s="356">
        <v>3</v>
      </c>
      <c r="C1520" s="357">
        <v>163.59200000000001</v>
      </c>
      <c r="D1520" s="357">
        <v>0</v>
      </c>
      <c r="E1520" s="357">
        <v>58.243000000000002</v>
      </c>
      <c r="F1520" s="357">
        <v>240</v>
      </c>
    </row>
    <row r="1521" spans="1:6">
      <c r="A1521" s="355">
        <f t="shared" si="23"/>
        <v>45721</v>
      </c>
      <c r="B1521" s="356">
        <v>4</v>
      </c>
      <c r="C1521" s="357">
        <v>163.59200000000001</v>
      </c>
      <c r="D1521" s="357">
        <v>0</v>
      </c>
      <c r="E1521" s="357">
        <v>58.243000000000002</v>
      </c>
      <c r="F1521" s="357">
        <v>240</v>
      </c>
    </row>
    <row r="1522" spans="1:6">
      <c r="A1522" s="355">
        <f t="shared" si="23"/>
        <v>45721</v>
      </c>
      <c r="B1522" s="356">
        <v>5</v>
      </c>
      <c r="C1522" s="357">
        <v>132.9</v>
      </c>
      <c r="D1522" s="357">
        <v>0</v>
      </c>
      <c r="E1522" s="357">
        <v>73.242999999999995</v>
      </c>
      <c r="F1522" s="357">
        <v>240</v>
      </c>
    </row>
    <row r="1523" spans="1:6">
      <c r="A1523" s="355">
        <f t="shared" si="23"/>
        <v>45721</v>
      </c>
      <c r="B1523" s="356">
        <v>6</v>
      </c>
      <c r="C1523" s="357">
        <v>124.03700000000001</v>
      </c>
      <c r="D1523" s="357">
        <v>0</v>
      </c>
      <c r="E1523" s="357">
        <v>95.491</v>
      </c>
      <c r="F1523" s="357">
        <v>240</v>
      </c>
    </row>
    <row r="1524" spans="1:6">
      <c r="A1524" s="355">
        <f t="shared" si="23"/>
        <v>45721</v>
      </c>
      <c r="B1524" s="356">
        <v>7</v>
      </c>
      <c r="C1524" s="357">
        <v>122.03700000000001</v>
      </c>
      <c r="D1524" s="357">
        <v>0</v>
      </c>
      <c r="E1524" s="357">
        <v>95.501000000000005</v>
      </c>
      <c r="F1524" s="357">
        <v>240</v>
      </c>
    </row>
    <row r="1525" spans="1:6">
      <c r="A1525" s="355">
        <f t="shared" si="23"/>
        <v>45721</v>
      </c>
      <c r="B1525" s="356">
        <v>8</v>
      </c>
      <c r="C1525" s="357">
        <v>117.03700000000001</v>
      </c>
      <c r="D1525" s="357">
        <v>0</v>
      </c>
      <c r="E1525" s="357">
        <v>95.501000000000005</v>
      </c>
      <c r="F1525" s="357">
        <v>240</v>
      </c>
    </row>
    <row r="1526" spans="1:6">
      <c r="A1526" s="355">
        <f t="shared" si="23"/>
        <v>45721</v>
      </c>
      <c r="B1526" s="356">
        <v>9</v>
      </c>
      <c r="C1526" s="357">
        <v>101.917</v>
      </c>
      <c r="D1526" s="357">
        <v>0</v>
      </c>
      <c r="E1526" s="357">
        <v>96.242999999999995</v>
      </c>
      <c r="F1526" s="357">
        <v>240</v>
      </c>
    </row>
    <row r="1527" spans="1:6">
      <c r="A1527" s="355">
        <f t="shared" si="23"/>
        <v>45721</v>
      </c>
      <c r="B1527" s="356">
        <v>10</v>
      </c>
      <c r="C1527" s="357">
        <v>84.01</v>
      </c>
      <c r="D1527" s="357">
        <v>0</v>
      </c>
      <c r="E1527" s="357">
        <v>96.242999999999995</v>
      </c>
      <c r="F1527" s="357">
        <v>240</v>
      </c>
    </row>
    <row r="1528" spans="1:6">
      <c r="A1528" s="355">
        <f t="shared" si="23"/>
        <v>45721</v>
      </c>
      <c r="B1528" s="356">
        <v>11</v>
      </c>
      <c r="C1528" s="357">
        <v>107.929</v>
      </c>
      <c r="D1528" s="357">
        <v>0</v>
      </c>
      <c r="E1528" s="357">
        <v>96.242999999999995</v>
      </c>
      <c r="F1528" s="357">
        <v>240</v>
      </c>
    </row>
    <row r="1529" spans="1:6">
      <c r="A1529" s="355">
        <f t="shared" si="23"/>
        <v>45721</v>
      </c>
      <c r="B1529" s="356">
        <v>12</v>
      </c>
      <c r="C1529" s="357">
        <v>109.917</v>
      </c>
      <c r="D1529" s="357">
        <v>0</v>
      </c>
      <c r="E1529" s="357">
        <v>96.242999999999995</v>
      </c>
      <c r="F1529" s="357">
        <v>240</v>
      </c>
    </row>
    <row r="1530" spans="1:6">
      <c r="A1530" s="355">
        <f t="shared" si="23"/>
        <v>45721</v>
      </c>
      <c r="B1530" s="356">
        <v>13</v>
      </c>
      <c r="C1530" s="357">
        <v>109.917</v>
      </c>
      <c r="D1530" s="357">
        <v>0</v>
      </c>
      <c r="E1530" s="357">
        <v>96.242999999999995</v>
      </c>
      <c r="F1530" s="357">
        <v>240</v>
      </c>
    </row>
    <row r="1531" spans="1:6">
      <c r="A1531" s="355">
        <f t="shared" si="23"/>
        <v>45721</v>
      </c>
      <c r="B1531" s="356">
        <v>14</v>
      </c>
      <c r="C1531" s="357">
        <v>109.917</v>
      </c>
      <c r="D1531" s="357">
        <v>0</v>
      </c>
      <c r="E1531" s="357">
        <v>104.833</v>
      </c>
      <c r="F1531" s="357">
        <v>240</v>
      </c>
    </row>
    <row r="1532" spans="1:6">
      <c r="A1532" s="355">
        <f t="shared" si="23"/>
        <v>45721</v>
      </c>
      <c r="B1532" s="356">
        <v>15</v>
      </c>
      <c r="C1532" s="357">
        <v>108.76</v>
      </c>
      <c r="D1532" s="357">
        <v>0</v>
      </c>
      <c r="E1532" s="357">
        <v>104.833</v>
      </c>
      <c r="F1532" s="357">
        <v>240</v>
      </c>
    </row>
    <row r="1533" spans="1:6">
      <c r="A1533" s="355">
        <f t="shared" si="23"/>
        <v>45721</v>
      </c>
      <c r="B1533" s="356">
        <v>16</v>
      </c>
      <c r="C1533" s="357">
        <v>103.919</v>
      </c>
      <c r="D1533" s="357">
        <v>0</v>
      </c>
      <c r="E1533" s="357">
        <v>104.09099999999999</v>
      </c>
      <c r="F1533" s="357">
        <v>240</v>
      </c>
    </row>
    <row r="1534" spans="1:6">
      <c r="A1534" s="355">
        <f t="shared" si="23"/>
        <v>45721</v>
      </c>
      <c r="B1534" s="356">
        <v>17</v>
      </c>
      <c r="C1534" s="357">
        <v>110.017</v>
      </c>
      <c r="D1534" s="357">
        <v>0</v>
      </c>
      <c r="E1534" s="357">
        <v>104.09099999999999</v>
      </c>
      <c r="F1534" s="357">
        <v>240</v>
      </c>
    </row>
    <row r="1535" spans="1:6">
      <c r="A1535" s="355">
        <f t="shared" si="23"/>
        <v>45721</v>
      </c>
      <c r="B1535" s="356">
        <v>18</v>
      </c>
      <c r="C1535" s="357">
        <v>79.049000000000007</v>
      </c>
      <c r="D1535" s="357">
        <v>0</v>
      </c>
      <c r="E1535" s="357">
        <v>99.832999999999998</v>
      </c>
      <c r="F1535" s="357">
        <v>240</v>
      </c>
    </row>
    <row r="1536" spans="1:6">
      <c r="A1536" s="355">
        <f t="shared" si="23"/>
        <v>45721</v>
      </c>
      <c r="B1536" s="356">
        <v>19</v>
      </c>
      <c r="C1536" s="357">
        <v>79.049000000000007</v>
      </c>
      <c r="D1536" s="357">
        <v>0</v>
      </c>
      <c r="E1536" s="357">
        <v>99.832999999999998</v>
      </c>
      <c r="F1536" s="357">
        <v>240</v>
      </c>
    </row>
    <row r="1537" spans="1:6">
      <c r="A1537" s="355">
        <f t="shared" si="23"/>
        <v>45721</v>
      </c>
      <c r="B1537" s="356">
        <v>20</v>
      </c>
      <c r="C1537" s="357">
        <v>79.049000000000007</v>
      </c>
      <c r="D1537" s="357">
        <v>0</v>
      </c>
      <c r="E1537" s="357">
        <v>96.143000000000001</v>
      </c>
      <c r="F1537" s="357">
        <v>240</v>
      </c>
    </row>
    <row r="1538" spans="1:6">
      <c r="A1538" s="355">
        <f t="shared" si="23"/>
        <v>45721</v>
      </c>
      <c r="B1538" s="356">
        <v>21</v>
      </c>
      <c r="C1538" s="357">
        <v>79.049000000000007</v>
      </c>
      <c r="D1538" s="357">
        <v>0</v>
      </c>
      <c r="E1538" s="357">
        <v>91.242999999999995</v>
      </c>
      <c r="F1538" s="357">
        <v>240</v>
      </c>
    </row>
    <row r="1539" spans="1:6">
      <c r="A1539" s="355">
        <f t="shared" si="23"/>
        <v>45721</v>
      </c>
      <c r="B1539" s="356">
        <v>22</v>
      </c>
      <c r="C1539" s="357">
        <v>157.48699999999999</v>
      </c>
      <c r="D1539" s="357">
        <v>0</v>
      </c>
      <c r="E1539" s="357">
        <v>95.491</v>
      </c>
      <c r="F1539" s="357">
        <v>240</v>
      </c>
    </row>
    <row r="1540" spans="1:6">
      <c r="A1540" s="355">
        <f t="shared" si="23"/>
        <v>45721</v>
      </c>
      <c r="B1540" s="356">
        <v>23</v>
      </c>
      <c r="C1540" s="357">
        <v>149.48699999999999</v>
      </c>
      <c r="D1540" s="357">
        <v>0</v>
      </c>
      <c r="E1540" s="357">
        <v>78.242999999999995</v>
      </c>
      <c r="F1540" s="357">
        <v>240</v>
      </c>
    </row>
    <row r="1541" spans="1:6">
      <c r="A1541" s="355">
        <f t="shared" si="23"/>
        <v>45722</v>
      </c>
      <c r="B1541" s="356">
        <v>0</v>
      </c>
      <c r="C1541" s="357">
        <v>226.208</v>
      </c>
      <c r="D1541" s="357">
        <v>0</v>
      </c>
      <c r="E1541" s="357">
        <v>58.243000000000002</v>
      </c>
      <c r="F1541" s="357">
        <v>240</v>
      </c>
    </row>
    <row r="1542" spans="1:6">
      <c r="A1542" s="355">
        <f t="shared" ref="A1542:A1605" si="24">IF(B1542=0,A1541+1,A1541)</f>
        <v>45722</v>
      </c>
      <c r="B1542" s="356">
        <v>1</v>
      </c>
      <c r="C1542" s="357">
        <v>223.02600000000001</v>
      </c>
      <c r="D1542" s="357">
        <v>0</v>
      </c>
      <c r="E1542" s="357">
        <v>49.69</v>
      </c>
      <c r="F1542" s="357">
        <v>240</v>
      </c>
    </row>
    <row r="1543" spans="1:6">
      <c r="A1543" s="355">
        <f t="shared" si="24"/>
        <v>45722</v>
      </c>
      <c r="B1543" s="356">
        <v>2</v>
      </c>
      <c r="C1543" s="357">
        <v>225.529</v>
      </c>
      <c r="D1543" s="357">
        <v>0</v>
      </c>
      <c r="E1543" s="357">
        <v>49.69</v>
      </c>
      <c r="F1543" s="357">
        <v>240</v>
      </c>
    </row>
    <row r="1544" spans="1:6">
      <c r="A1544" s="355">
        <f t="shared" si="24"/>
        <v>45722</v>
      </c>
      <c r="B1544" s="356">
        <v>3</v>
      </c>
      <c r="C1544" s="357">
        <v>255.84200000000001</v>
      </c>
      <c r="D1544" s="357">
        <v>0</v>
      </c>
      <c r="E1544" s="357">
        <v>49.69</v>
      </c>
      <c r="F1544" s="357">
        <v>240</v>
      </c>
    </row>
    <row r="1545" spans="1:6">
      <c r="A1545" s="355">
        <f t="shared" si="24"/>
        <v>45722</v>
      </c>
      <c r="B1545" s="356">
        <v>4</v>
      </c>
      <c r="C1545" s="357">
        <v>231.58099999999999</v>
      </c>
      <c r="D1545" s="357">
        <v>0</v>
      </c>
      <c r="E1545" s="357">
        <v>49.69</v>
      </c>
      <c r="F1545" s="357">
        <v>240</v>
      </c>
    </row>
    <row r="1546" spans="1:6">
      <c r="A1546" s="355">
        <f t="shared" si="24"/>
        <v>45722</v>
      </c>
      <c r="B1546" s="356">
        <v>5</v>
      </c>
      <c r="C1546" s="357">
        <v>197.16399999999999</v>
      </c>
      <c r="D1546" s="357">
        <v>0</v>
      </c>
      <c r="E1546" s="357">
        <v>73.242999999999995</v>
      </c>
      <c r="F1546" s="357">
        <v>240</v>
      </c>
    </row>
    <row r="1547" spans="1:6">
      <c r="A1547" s="355">
        <f t="shared" si="24"/>
        <v>45722</v>
      </c>
      <c r="B1547" s="356">
        <v>6</v>
      </c>
      <c r="C1547" s="357">
        <v>149.161</v>
      </c>
      <c r="D1547" s="357">
        <v>0</v>
      </c>
      <c r="E1547" s="357">
        <v>91.242999999999995</v>
      </c>
      <c r="F1547" s="357">
        <v>240</v>
      </c>
    </row>
    <row r="1548" spans="1:6">
      <c r="A1548" s="355">
        <f t="shared" si="24"/>
        <v>45722</v>
      </c>
      <c r="B1548" s="356">
        <v>7</v>
      </c>
      <c r="C1548" s="357">
        <v>152.51400000000001</v>
      </c>
      <c r="D1548" s="357">
        <v>0</v>
      </c>
      <c r="E1548" s="357">
        <v>91.242999999999995</v>
      </c>
      <c r="F1548" s="357">
        <v>240</v>
      </c>
    </row>
    <row r="1549" spans="1:6">
      <c r="A1549" s="355">
        <f t="shared" si="24"/>
        <v>45722</v>
      </c>
      <c r="B1549" s="356">
        <v>8</v>
      </c>
      <c r="C1549" s="357">
        <v>172.238</v>
      </c>
      <c r="D1549" s="357">
        <v>0</v>
      </c>
      <c r="E1549" s="357">
        <v>95.501000000000005</v>
      </c>
      <c r="F1549" s="357">
        <v>240</v>
      </c>
    </row>
    <row r="1550" spans="1:6">
      <c r="A1550" s="355">
        <f t="shared" si="24"/>
        <v>45722</v>
      </c>
      <c r="B1550" s="356">
        <v>9</v>
      </c>
      <c r="C1550" s="357">
        <v>100.938</v>
      </c>
      <c r="D1550" s="357">
        <v>0</v>
      </c>
      <c r="E1550" s="357">
        <v>96.242999999999995</v>
      </c>
      <c r="F1550" s="357">
        <v>240</v>
      </c>
    </row>
    <row r="1551" spans="1:6">
      <c r="A1551" s="355">
        <f t="shared" si="24"/>
        <v>45722</v>
      </c>
      <c r="B1551" s="356">
        <v>10</v>
      </c>
      <c r="C1551" s="357">
        <v>86.379000000000005</v>
      </c>
      <c r="D1551" s="357">
        <v>0</v>
      </c>
      <c r="E1551" s="357">
        <v>96.242999999999995</v>
      </c>
      <c r="F1551" s="357">
        <v>240</v>
      </c>
    </row>
    <row r="1552" spans="1:6">
      <c r="A1552" s="355">
        <f t="shared" si="24"/>
        <v>45722</v>
      </c>
      <c r="B1552" s="356">
        <v>11</v>
      </c>
      <c r="C1552" s="357">
        <v>92.51</v>
      </c>
      <c r="D1552" s="357">
        <v>0</v>
      </c>
      <c r="E1552" s="357">
        <v>101.24299999999999</v>
      </c>
      <c r="F1552" s="357">
        <v>240</v>
      </c>
    </row>
    <row r="1553" spans="1:6">
      <c r="A1553" s="355">
        <f t="shared" si="24"/>
        <v>45722</v>
      </c>
      <c r="B1553" s="356">
        <v>12</v>
      </c>
      <c r="C1553" s="357">
        <v>92.51</v>
      </c>
      <c r="D1553" s="357">
        <v>0</v>
      </c>
      <c r="E1553" s="357">
        <v>101.24299999999999</v>
      </c>
      <c r="F1553" s="357">
        <v>240</v>
      </c>
    </row>
    <row r="1554" spans="1:6">
      <c r="A1554" s="355">
        <f t="shared" si="24"/>
        <v>45722</v>
      </c>
      <c r="B1554" s="356">
        <v>13</v>
      </c>
      <c r="C1554" s="357">
        <v>99.01</v>
      </c>
      <c r="D1554" s="357">
        <v>0</v>
      </c>
      <c r="E1554" s="357">
        <v>101.24299999999999</v>
      </c>
      <c r="F1554" s="357">
        <v>240</v>
      </c>
    </row>
    <row r="1555" spans="1:6">
      <c r="A1555" s="355">
        <f t="shared" si="24"/>
        <v>45722</v>
      </c>
      <c r="B1555" s="356">
        <v>14</v>
      </c>
      <c r="C1555" s="357">
        <v>102.93</v>
      </c>
      <c r="D1555" s="357">
        <v>0</v>
      </c>
      <c r="E1555" s="357">
        <v>104.93300000000001</v>
      </c>
      <c r="F1555" s="357">
        <v>240</v>
      </c>
    </row>
    <row r="1556" spans="1:6">
      <c r="A1556" s="355">
        <f t="shared" si="24"/>
        <v>45722</v>
      </c>
      <c r="B1556" s="356">
        <v>15</v>
      </c>
      <c r="C1556" s="357">
        <v>99.01</v>
      </c>
      <c r="D1556" s="357">
        <v>0</v>
      </c>
      <c r="E1556" s="357">
        <v>104.93300000000001</v>
      </c>
      <c r="F1556" s="357">
        <v>240</v>
      </c>
    </row>
    <row r="1557" spans="1:6">
      <c r="A1557" s="355">
        <f t="shared" si="24"/>
        <v>45722</v>
      </c>
      <c r="B1557" s="356">
        <v>16</v>
      </c>
      <c r="C1557" s="357">
        <v>92.51</v>
      </c>
      <c r="D1557" s="357">
        <v>0</v>
      </c>
      <c r="E1557" s="357">
        <v>104.191</v>
      </c>
      <c r="F1557" s="357">
        <v>240</v>
      </c>
    </row>
    <row r="1558" spans="1:6">
      <c r="A1558" s="355">
        <f t="shared" si="24"/>
        <v>45722</v>
      </c>
      <c r="B1558" s="356">
        <v>17</v>
      </c>
      <c r="C1558" s="357">
        <v>92.51</v>
      </c>
      <c r="D1558" s="357">
        <v>0</v>
      </c>
      <c r="E1558" s="357">
        <v>104.191</v>
      </c>
      <c r="F1558" s="357">
        <v>240</v>
      </c>
    </row>
    <row r="1559" spans="1:6">
      <c r="A1559" s="355">
        <f t="shared" si="24"/>
        <v>45722</v>
      </c>
      <c r="B1559" s="356">
        <v>18</v>
      </c>
      <c r="C1559" s="357">
        <v>73.948999999999998</v>
      </c>
      <c r="D1559" s="357">
        <v>0</v>
      </c>
      <c r="E1559" s="357">
        <v>97.433000000000007</v>
      </c>
      <c r="F1559" s="357">
        <v>240</v>
      </c>
    </row>
    <row r="1560" spans="1:6">
      <c r="A1560" s="355">
        <f t="shared" si="24"/>
        <v>45722</v>
      </c>
      <c r="B1560" s="356">
        <v>19</v>
      </c>
      <c r="C1560" s="357">
        <v>103.949</v>
      </c>
      <c r="D1560" s="357">
        <v>0</v>
      </c>
      <c r="E1560" s="357">
        <v>97.433000000000007</v>
      </c>
      <c r="F1560" s="357">
        <v>240</v>
      </c>
    </row>
    <row r="1561" spans="1:6">
      <c r="A1561" s="355">
        <f t="shared" si="24"/>
        <v>45722</v>
      </c>
      <c r="B1561" s="356">
        <v>20</v>
      </c>
      <c r="C1561" s="357">
        <v>98.259</v>
      </c>
      <c r="D1561" s="357">
        <v>0</v>
      </c>
      <c r="E1561" s="357">
        <v>97.433000000000007</v>
      </c>
      <c r="F1561" s="357">
        <v>240</v>
      </c>
    </row>
    <row r="1562" spans="1:6">
      <c r="A1562" s="355">
        <f t="shared" si="24"/>
        <v>45722</v>
      </c>
      <c r="B1562" s="356">
        <v>21</v>
      </c>
      <c r="C1562" s="357">
        <v>94.694000000000003</v>
      </c>
      <c r="D1562" s="357">
        <v>0</v>
      </c>
      <c r="E1562" s="357">
        <v>94.933000000000007</v>
      </c>
      <c r="F1562" s="357">
        <v>240</v>
      </c>
    </row>
    <row r="1563" spans="1:6">
      <c r="A1563" s="355">
        <f t="shared" si="24"/>
        <v>45722</v>
      </c>
      <c r="B1563" s="356">
        <v>22</v>
      </c>
      <c r="C1563" s="357">
        <v>210.46600000000001</v>
      </c>
      <c r="D1563" s="357">
        <v>0</v>
      </c>
      <c r="E1563" s="357">
        <v>91.242999999999995</v>
      </c>
      <c r="F1563" s="357">
        <v>240</v>
      </c>
    </row>
    <row r="1564" spans="1:6">
      <c r="A1564" s="355">
        <f t="shared" si="24"/>
        <v>45722</v>
      </c>
      <c r="B1564" s="356">
        <v>23</v>
      </c>
      <c r="C1564" s="357">
        <v>218.517</v>
      </c>
      <c r="D1564" s="357">
        <v>0</v>
      </c>
      <c r="E1564" s="357">
        <v>73.242999999999995</v>
      </c>
      <c r="F1564" s="357">
        <v>240</v>
      </c>
    </row>
    <row r="1565" spans="1:6">
      <c r="A1565" s="355">
        <f t="shared" si="24"/>
        <v>45723</v>
      </c>
      <c r="B1565" s="356">
        <v>0</v>
      </c>
      <c r="C1565" s="357">
        <v>232.30699999999999</v>
      </c>
      <c r="D1565" s="357">
        <v>0</v>
      </c>
      <c r="E1565" s="357">
        <v>50</v>
      </c>
      <c r="F1565" s="357">
        <v>137</v>
      </c>
    </row>
    <row r="1566" spans="1:6">
      <c r="A1566" s="355">
        <f t="shared" si="24"/>
        <v>45723</v>
      </c>
      <c r="B1566" s="356">
        <v>1</v>
      </c>
      <c r="C1566" s="357">
        <v>223.548</v>
      </c>
      <c r="D1566" s="357">
        <v>0</v>
      </c>
      <c r="E1566" s="357">
        <v>25</v>
      </c>
      <c r="F1566" s="357">
        <v>197</v>
      </c>
    </row>
    <row r="1567" spans="1:6">
      <c r="A1567" s="355">
        <f t="shared" si="24"/>
        <v>45723</v>
      </c>
      <c r="B1567" s="356">
        <v>2</v>
      </c>
      <c r="C1567" s="357">
        <v>223.11799999999999</v>
      </c>
      <c r="D1567" s="357">
        <v>0</v>
      </c>
      <c r="E1567" s="357">
        <v>25</v>
      </c>
      <c r="F1567" s="357">
        <v>213</v>
      </c>
    </row>
    <row r="1568" spans="1:6">
      <c r="A1568" s="355">
        <f t="shared" si="24"/>
        <v>45723</v>
      </c>
      <c r="B1568" s="356">
        <v>3</v>
      </c>
      <c r="C1568" s="357">
        <v>216.84800000000001</v>
      </c>
      <c r="D1568" s="357">
        <v>0</v>
      </c>
      <c r="E1568" s="357">
        <v>25</v>
      </c>
      <c r="F1568" s="357">
        <v>240</v>
      </c>
    </row>
    <row r="1569" spans="1:6">
      <c r="A1569" s="355">
        <f t="shared" si="24"/>
        <v>45723</v>
      </c>
      <c r="B1569" s="356">
        <v>4</v>
      </c>
      <c r="C1569" s="357">
        <v>186.46299999999999</v>
      </c>
      <c r="D1569" s="357">
        <v>0</v>
      </c>
      <c r="E1569" s="357">
        <v>25</v>
      </c>
      <c r="F1569" s="357">
        <v>240</v>
      </c>
    </row>
    <row r="1570" spans="1:6">
      <c r="A1570" s="355">
        <f t="shared" si="24"/>
        <v>45723</v>
      </c>
      <c r="B1570" s="356">
        <v>5</v>
      </c>
      <c r="C1570" s="357">
        <v>188.79</v>
      </c>
      <c r="D1570" s="357">
        <v>0</v>
      </c>
      <c r="E1570" s="357">
        <v>50</v>
      </c>
      <c r="F1570" s="357">
        <v>240</v>
      </c>
    </row>
    <row r="1571" spans="1:6">
      <c r="A1571" s="355">
        <f t="shared" si="24"/>
        <v>45723</v>
      </c>
      <c r="B1571" s="356">
        <v>6</v>
      </c>
      <c r="C1571" s="357">
        <v>154.91900000000001</v>
      </c>
      <c r="D1571" s="357">
        <v>0</v>
      </c>
      <c r="E1571" s="357">
        <v>91.242999999999995</v>
      </c>
      <c r="F1571" s="357">
        <v>205</v>
      </c>
    </row>
    <row r="1572" spans="1:6">
      <c r="A1572" s="355">
        <f t="shared" si="24"/>
        <v>45723</v>
      </c>
      <c r="B1572" s="356">
        <v>7</v>
      </c>
      <c r="C1572" s="357">
        <v>175.74100000000001</v>
      </c>
      <c r="D1572" s="357">
        <v>0</v>
      </c>
      <c r="E1572" s="357">
        <v>91.242999999999995</v>
      </c>
      <c r="F1572" s="357">
        <v>205</v>
      </c>
    </row>
    <row r="1573" spans="1:6">
      <c r="A1573" s="355">
        <f t="shared" si="24"/>
        <v>45723</v>
      </c>
      <c r="B1573" s="356">
        <v>8</v>
      </c>
      <c r="C1573" s="357">
        <v>184.65600000000001</v>
      </c>
      <c r="D1573" s="357">
        <v>0</v>
      </c>
      <c r="E1573" s="357">
        <v>91.242999999999995</v>
      </c>
      <c r="F1573" s="357">
        <v>240</v>
      </c>
    </row>
    <row r="1574" spans="1:6">
      <c r="A1574" s="355">
        <f t="shared" si="24"/>
        <v>45723</v>
      </c>
      <c r="B1574" s="356">
        <v>9</v>
      </c>
      <c r="C1574" s="357">
        <v>138.65600000000001</v>
      </c>
      <c r="D1574" s="357">
        <v>0</v>
      </c>
      <c r="E1574" s="357">
        <v>96.242999999999995</v>
      </c>
      <c r="F1574" s="357">
        <v>240</v>
      </c>
    </row>
    <row r="1575" spans="1:6">
      <c r="A1575" s="355">
        <f t="shared" si="24"/>
        <v>45723</v>
      </c>
      <c r="B1575" s="356">
        <v>10</v>
      </c>
      <c r="C1575" s="357">
        <v>129.72</v>
      </c>
      <c r="D1575" s="357">
        <v>0</v>
      </c>
      <c r="E1575" s="357">
        <v>96.242999999999995</v>
      </c>
      <c r="F1575" s="357">
        <v>240</v>
      </c>
    </row>
    <row r="1576" spans="1:6">
      <c r="A1576" s="355">
        <f t="shared" si="24"/>
        <v>45723</v>
      </c>
      <c r="B1576" s="356">
        <v>11</v>
      </c>
      <c r="C1576" s="357">
        <v>127.384</v>
      </c>
      <c r="D1576" s="357">
        <v>0</v>
      </c>
      <c r="E1576" s="357">
        <v>96.242999999999995</v>
      </c>
      <c r="F1576" s="357">
        <v>240</v>
      </c>
    </row>
    <row r="1577" spans="1:6">
      <c r="A1577" s="355">
        <f t="shared" si="24"/>
        <v>45723</v>
      </c>
      <c r="B1577" s="356">
        <v>12</v>
      </c>
      <c r="C1577" s="357">
        <v>120.828</v>
      </c>
      <c r="D1577" s="357">
        <v>0</v>
      </c>
      <c r="E1577" s="357">
        <v>96.242999999999995</v>
      </c>
      <c r="F1577" s="357">
        <v>240</v>
      </c>
    </row>
    <row r="1578" spans="1:6">
      <c r="A1578" s="355">
        <f t="shared" si="24"/>
        <v>45723</v>
      </c>
      <c r="B1578" s="356">
        <v>13</v>
      </c>
      <c r="C1578" s="357">
        <v>109.617</v>
      </c>
      <c r="D1578" s="357">
        <v>0</v>
      </c>
      <c r="E1578" s="357">
        <v>96.242999999999995</v>
      </c>
      <c r="F1578" s="357">
        <v>240</v>
      </c>
    </row>
    <row r="1579" spans="1:6">
      <c r="A1579" s="355">
        <f t="shared" si="24"/>
        <v>45723</v>
      </c>
      <c r="B1579" s="356">
        <v>14</v>
      </c>
      <c r="C1579" s="357">
        <v>107.526</v>
      </c>
      <c r="D1579" s="357">
        <v>0</v>
      </c>
      <c r="E1579" s="357">
        <v>98.742999999999995</v>
      </c>
      <c r="F1579" s="357">
        <v>240</v>
      </c>
    </row>
    <row r="1580" spans="1:6">
      <c r="A1580" s="355">
        <f t="shared" si="24"/>
        <v>45723</v>
      </c>
      <c r="B1580" s="356">
        <v>15</v>
      </c>
      <c r="C1580" s="357">
        <v>109.83799999999999</v>
      </c>
      <c r="D1580" s="357">
        <v>0</v>
      </c>
      <c r="E1580" s="357">
        <v>98.742999999999995</v>
      </c>
      <c r="F1580" s="357">
        <v>240</v>
      </c>
    </row>
    <row r="1581" spans="1:6">
      <c r="A1581" s="355">
        <f t="shared" si="24"/>
        <v>45723</v>
      </c>
      <c r="B1581" s="356">
        <v>16</v>
      </c>
      <c r="C1581" s="357">
        <v>128.11000000000001</v>
      </c>
      <c r="D1581" s="357">
        <v>0</v>
      </c>
      <c r="E1581" s="357">
        <v>97.991</v>
      </c>
      <c r="F1581" s="357">
        <v>240</v>
      </c>
    </row>
    <row r="1582" spans="1:6">
      <c r="A1582" s="355">
        <f t="shared" si="24"/>
        <v>45723</v>
      </c>
      <c r="B1582" s="356">
        <v>17</v>
      </c>
      <c r="C1582" s="357">
        <v>112.11</v>
      </c>
      <c r="D1582" s="357">
        <v>0</v>
      </c>
      <c r="E1582" s="357">
        <v>97.991</v>
      </c>
      <c r="F1582" s="357">
        <v>240</v>
      </c>
    </row>
    <row r="1583" spans="1:6">
      <c r="A1583" s="355">
        <f t="shared" si="24"/>
        <v>45723</v>
      </c>
      <c r="B1583" s="356">
        <v>18</v>
      </c>
      <c r="C1583" s="357">
        <v>83.126999999999995</v>
      </c>
      <c r="D1583" s="357">
        <v>0</v>
      </c>
      <c r="E1583" s="357">
        <v>93.742999999999995</v>
      </c>
      <c r="F1583" s="357">
        <v>180</v>
      </c>
    </row>
    <row r="1584" spans="1:6">
      <c r="A1584" s="355">
        <f t="shared" si="24"/>
        <v>45723</v>
      </c>
      <c r="B1584" s="356">
        <v>19</v>
      </c>
      <c r="C1584" s="357">
        <v>83.126999999999995</v>
      </c>
      <c r="D1584" s="357">
        <v>0</v>
      </c>
      <c r="E1584" s="357">
        <v>93.742999999999995</v>
      </c>
      <c r="F1584" s="357">
        <v>120</v>
      </c>
    </row>
    <row r="1585" spans="1:6">
      <c r="A1585" s="355">
        <f t="shared" si="24"/>
        <v>45723</v>
      </c>
      <c r="B1585" s="356">
        <v>20</v>
      </c>
      <c r="C1585" s="357">
        <v>83.126999999999995</v>
      </c>
      <c r="D1585" s="357">
        <v>0</v>
      </c>
      <c r="E1585" s="357">
        <v>93.742999999999995</v>
      </c>
      <c r="F1585" s="357">
        <v>152</v>
      </c>
    </row>
    <row r="1586" spans="1:6">
      <c r="A1586" s="355">
        <f t="shared" si="24"/>
        <v>45723</v>
      </c>
      <c r="B1586" s="356">
        <v>21</v>
      </c>
      <c r="C1586" s="357">
        <v>94.075000000000003</v>
      </c>
      <c r="D1586" s="357">
        <v>0</v>
      </c>
      <c r="E1586" s="357">
        <v>91.242999999999995</v>
      </c>
      <c r="F1586" s="357">
        <v>180</v>
      </c>
    </row>
    <row r="1587" spans="1:6">
      <c r="A1587" s="355">
        <f t="shared" si="24"/>
        <v>45723</v>
      </c>
      <c r="B1587" s="356">
        <v>22</v>
      </c>
      <c r="C1587" s="357">
        <v>192.74700000000001</v>
      </c>
      <c r="D1587" s="357">
        <v>0</v>
      </c>
      <c r="E1587" s="357">
        <v>86.242999999999995</v>
      </c>
      <c r="F1587" s="357">
        <v>120</v>
      </c>
    </row>
    <row r="1588" spans="1:6">
      <c r="A1588" s="355">
        <f t="shared" si="24"/>
        <v>45723</v>
      </c>
      <c r="B1588" s="356">
        <v>23</v>
      </c>
      <c r="C1588" s="357">
        <v>221.22499999999999</v>
      </c>
      <c r="D1588" s="357">
        <v>0</v>
      </c>
      <c r="E1588" s="357">
        <v>25</v>
      </c>
      <c r="F1588" s="357">
        <v>120</v>
      </c>
    </row>
    <row r="1589" spans="1:6">
      <c r="A1589" s="355">
        <f t="shared" si="24"/>
        <v>45724</v>
      </c>
      <c r="B1589" s="356">
        <v>0</v>
      </c>
      <c r="C1589" s="357">
        <v>197.99600000000001</v>
      </c>
      <c r="D1589" s="357">
        <v>0</v>
      </c>
      <c r="E1589" s="357">
        <v>58.243000000000002</v>
      </c>
      <c r="F1589" s="357">
        <v>120</v>
      </c>
    </row>
    <row r="1590" spans="1:6">
      <c r="A1590" s="355">
        <f t="shared" si="24"/>
        <v>45724</v>
      </c>
      <c r="B1590" s="356">
        <v>1</v>
      </c>
      <c r="C1590" s="357">
        <v>164.24600000000001</v>
      </c>
      <c r="D1590" s="357">
        <v>0</v>
      </c>
      <c r="E1590" s="357">
        <v>24.69</v>
      </c>
      <c r="F1590" s="357">
        <v>180</v>
      </c>
    </row>
    <row r="1591" spans="1:6">
      <c r="A1591" s="355">
        <f t="shared" si="24"/>
        <v>45724</v>
      </c>
      <c r="B1591" s="356">
        <v>2</v>
      </c>
      <c r="C1591" s="357">
        <v>163.54300000000001</v>
      </c>
      <c r="D1591" s="357">
        <v>0</v>
      </c>
      <c r="E1591" s="357">
        <v>24.69</v>
      </c>
      <c r="F1591" s="357">
        <v>240</v>
      </c>
    </row>
    <row r="1592" spans="1:6">
      <c r="A1592" s="355">
        <f t="shared" si="24"/>
        <v>45724</v>
      </c>
      <c r="B1592" s="356">
        <v>3</v>
      </c>
      <c r="C1592" s="357">
        <v>163.643</v>
      </c>
      <c r="D1592" s="357">
        <v>0</v>
      </c>
      <c r="E1592" s="357">
        <v>24.69</v>
      </c>
      <c r="F1592" s="357">
        <v>240</v>
      </c>
    </row>
    <row r="1593" spans="1:6">
      <c r="A1593" s="355">
        <f t="shared" si="24"/>
        <v>45724</v>
      </c>
      <c r="B1593" s="356">
        <v>4</v>
      </c>
      <c r="C1593" s="357">
        <v>163.364</v>
      </c>
      <c r="D1593" s="357">
        <v>0</v>
      </c>
      <c r="E1593" s="357">
        <v>24.69</v>
      </c>
      <c r="F1593" s="357">
        <v>240</v>
      </c>
    </row>
    <row r="1594" spans="1:6">
      <c r="A1594" s="355">
        <f t="shared" si="24"/>
        <v>45724</v>
      </c>
      <c r="B1594" s="356">
        <v>5</v>
      </c>
      <c r="C1594" s="357">
        <v>193.39</v>
      </c>
      <c r="D1594" s="357">
        <v>0</v>
      </c>
      <c r="E1594" s="357">
        <v>64.69</v>
      </c>
      <c r="F1594" s="357">
        <v>240</v>
      </c>
    </row>
    <row r="1595" spans="1:6">
      <c r="A1595" s="355">
        <f t="shared" si="24"/>
        <v>45724</v>
      </c>
      <c r="B1595" s="356">
        <v>6</v>
      </c>
      <c r="C1595" s="357">
        <v>178.07400000000001</v>
      </c>
      <c r="D1595" s="357">
        <v>0</v>
      </c>
      <c r="E1595" s="357">
        <v>82.242999999999995</v>
      </c>
      <c r="F1595" s="357">
        <v>240</v>
      </c>
    </row>
    <row r="1596" spans="1:6">
      <c r="A1596" s="355">
        <f t="shared" si="24"/>
        <v>45724</v>
      </c>
      <c r="B1596" s="356">
        <v>7</v>
      </c>
      <c r="C1596" s="357">
        <v>178.07400000000001</v>
      </c>
      <c r="D1596" s="357">
        <v>0</v>
      </c>
      <c r="E1596" s="357">
        <v>91.242999999999995</v>
      </c>
      <c r="F1596" s="357">
        <v>240</v>
      </c>
    </row>
    <row r="1597" spans="1:6">
      <c r="A1597" s="355">
        <f t="shared" si="24"/>
        <v>45724</v>
      </c>
      <c r="B1597" s="356">
        <v>8</v>
      </c>
      <c r="C1597" s="357">
        <v>185.45</v>
      </c>
      <c r="D1597" s="357">
        <v>0</v>
      </c>
      <c r="E1597" s="357">
        <v>95.492000000000004</v>
      </c>
      <c r="F1597" s="357">
        <v>240</v>
      </c>
    </row>
    <row r="1598" spans="1:6">
      <c r="A1598" s="355">
        <f t="shared" si="24"/>
        <v>45724</v>
      </c>
      <c r="B1598" s="356">
        <v>9</v>
      </c>
      <c r="C1598" s="357">
        <v>141.96899999999999</v>
      </c>
      <c r="D1598" s="357">
        <v>0</v>
      </c>
      <c r="E1598" s="357">
        <v>96.242999999999995</v>
      </c>
      <c r="F1598" s="357">
        <v>240</v>
      </c>
    </row>
    <row r="1599" spans="1:6">
      <c r="A1599" s="355">
        <f t="shared" si="24"/>
        <v>45724</v>
      </c>
      <c r="B1599" s="356">
        <v>10</v>
      </c>
      <c r="C1599" s="357">
        <v>141.96899999999999</v>
      </c>
      <c r="D1599" s="357">
        <v>0</v>
      </c>
      <c r="E1599" s="357">
        <v>96.242999999999995</v>
      </c>
      <c r="F1599" s="357">
        <v>240</v>
      </c>
    </row>
    <row r="1600" spans="1:6">
      <c r="A1600" s="355">
        <f t="shared" si="24"/>
        <v>45724</v>
      </c>
      <c r="B1600" s="356">
        <v>11</v>
      </c>
      <c r="C1600" s="357">
        <v>129.73699999999999</v>
      </c>
      <c r="D1600" s="357">
        <v>0</v>
      </c>
      <c r="E1600" s="357">
        <v>98.742999999999995</v>
      </c>
      <c r="F1600" s="357">
        <v>240</v>
      </c>
    </row>
    <row r="1601" spans="1:6">
      <c r="A1601" s="355">
        <f t="shared" si="24"/>
        <v>45724</v>
      </c>
      <c r="B1601" s="356">
        <v>12</v>
      </c>
      <c r="C1601" s="357">
        <v>128.119</v>
      </c>
      <c r="D1601" s="357">
        <v>0</v>
      </c>
      <c r="E1601" s="357">
        <v>98.742999999999995</v>
      </c>
      <c r="F1601" s="357">
        <v>240</v>
      </c>
    </row>
    <row r="1602" spans="1:6">
      <c r="A1602" s="355">
        <f t="shared" si="24"/>
        <v>45724</v>
      </c>
      <c r="B1602" s="356">
        <v>13</v>
      </c>
      <c r="C1602" s="357">
        <v>129.98599999999999</v>
      </c>
      <c r="D1602" s="357">
        <v>0</v>
      </c>
      <c r="E1602" s="357">
        <v>98.742999999999995</v>
      </c>
      <c r="F1602" s="357">
        <v>240</v>
      </c>
    </row>
    <row r="1603" spans="1:6">
      <c r="A1603" s="355">
        <f t="shared" si="24"/>
        <v>45724</v>
      </c>
      <c r="B1603" s="356">
        <v>14</v>
      </c>
      <c r="C1603" s="357">
        <v>161.024</v>
      </c>
      <c r="D1603" s="357">
        <v>0</v>
      </c>
      <c r="E1603" s="357">
        <v>98.742999999999995</v>
      </c>
      <c r="F1603" s="357">
        <v>240</v>
      </c>
    </row>
    <row r="1604" spans="1:6">
      <c r="A1604" s="355">
        <f t="shared" si="24"/>
        <v>45724</v>
      </c>
      <c r="B1604" s="356">
        <v>15</v>
      </c>
      <c r="C1604" s="357">
        <v>158.554</v>
      </c>
      <c r="D1604" s="357">
        <v>0</v>
      </c>
      <c r="E1604" s="357">
        <v>98.742999999999995</v>
      </c>
      <c r="F1604" s="357">
        <v>240</v>
      </c>
    </row>
    <row r="1605" spans="1:6">
      <c r="A1605" s="355">
        <f t="shared" si="24"/>
        <v>45724</v>
      </c>
      <c r="B1605" s="356">
        <v>16</v>
      </c>
      <c r="C1605" s="357">
        <v>181.16800000000001</v>
      </c>
      <c r="D1605" s="357">
        <v>0</v>
      </c>
      <c r="E1605" s="357">
        <v>97.992000000000004</v>
      </c>
      <c r="F1605" s="357">
        <v>240</v>
      </c>
    </row>
    <row r="1606" spans="1:6">
      <c r="A1606" s="355">
        <f t="shared" ref="A1606:A1669" si="25">IF(B1606=0,A1605+1,A1605)</f>
        <v>45724</v>
      </c>
      <c r="B1606" s="356">
        <v>17</v>
      </c>
      <c r="C1606" s="357">
        <v>184.149</v>
      </c>
      <c r="D1606" s="357">
        <v>0</v>
      </c>
      <c r="E1606" s="357">
        <v>102.992</v>
      </c>
      <c r="F1606" s="357">
        <v>240</v>
      </c>
    </row>
    <row r="1607" spans="1:6">
      <c r="A1607" s="355">
        <f t="shared" si="25"/>
        <v>45724</v>
      </c>
      <c r="B1607" s="356">
        <v>18</v>
      </c>
      <c r="C1607" s="357">
        <v>104.95099999999999</v>
      </c>
      <c r="D1607" s="357">
        <v>0</v>
      </c>
      <c r="E1607" s="357">
        <v>93.742999999999995</v>
      </c>
      <c r="F1607" s="357">
        <v>240</v>
      </c>
    </row>
    <row r="1608" spans="1:6">
      <c r="A1608" s="355">
        <f t="shared" si="25"/>
        <v>45724</v>
      </c>
      <c r="B1608" s="356">
        <v>19</v>
      </c>
      <c r="C1608" s="357">
        <v>103.949</v>
      </c>
      <c r="D1608" s="357">
        <v>0</v>
      </c>
      <c r="E1608" s="357">
        <v>93.742999999999995</v>
      </c>
      <c r="F1608" s="357">
        <v>240</v>
      </c>
    </row>
    <row r="1609" spans="1:6">
      <c r="A1609" s="355">
        <f t="shared" si="25"/>
        <v>45724</v>
      </c>
      <c r="B1609" s="356">
        <v>20</v>
      </c>
      <c r="C1609" s="357">
        <v>104.95099999999999</v>
      </c>
      <c r="D1609" s="357">
        <v>0</v>
      </c>
      <c r="E1609" s="357">
        <v>91.242999999999995</v>
      </c>
      <c r="F1609" s="357">
        <v>240</v>
      </c>
    </row>
    <row r="1610" spans="1:6">
      <c r="A1610" s="355">
        <f t="shared" si="25"/>
        <v>45724</v>
      </c>
      <c r="B1610" s="356">
        <v>21</v>
      </c>
      <c r="C1610" s="357">
        <v>104.95099999999999</v>
      </c>
      <c r="D1610" s="357">
        <v>0</v>
      </c>
      <c r="E1610" s="357">
        <v>91.242999999999995</v>
      </c>
      <c r="F1610" s="357">
        <v>180</v>
      </c>
    </row>
    <row r="1611" spans="1:6">
      <c r="A1611" s="355">
        <f t="shared" si="25"/>
        <v>45724</v>
      </c>
      <c r="B1611" s="356">
        <v>22</v>
      </c>
      <c r="C1611" s="357">
        <v>222.89</v>
      </c>
      <c r="D1611" s="357">
        <v>0</v>
      </c>
      <c r="E1611" s="357">
        <v>91.242999999999995</v>
      </c>
      <c r="F1611" s="357">
        <v>120</v>
      </c>
    </row>
    <row r="1612" spans="1:6">
      <c r="A1612" s="355">
        <f t="shared" si="25"/>
        <v>45724</v>
      </c>
      <c r="B1612" s="356">
        <v>23</v>
      </c>
      <c r="C1612" s="357">
        <v>221.30699999999999</v>
      </c>
      <c r="D1612" s="357">
        <v>0</v>
      </c>
      <c r="E1612" s="357">
        <v>58.243000000000002</v>
      </c>
      <c r="F1612" s="357">
        <v>180</v>
      </c>
    </row>
    <row r="1613" spans="1:6">
      <c r="A1613" s="355">
        <f t="shared" si="25"/>
        <v>45725</v>
      </c>
      <c r="B1613" s="356">
        <v>0</v>
      </c>
      <c r="C1613" s="357">
        <v>160.018</v>
      </c>
      <c r="D1613" s="357">
        <v>0</v>
      </c>
      <c r="E1613" s="357">
        <v>0</v>
      </c>
      <c r="F1613" s="357">
        <v>134</v>
      </c>
    </row>
    <row r="1614" spans="1:6">
      <c r="A1614" s="355">
        <f t="shared" si="25"/>
        <v>45725</v>
      </c>
      <c r="B1614" s="356">
        <v>1</v>
      </c>
      <c r="C1614" s="357">
        <v>160.018</v>
      </c>
      <c r="D1614" s="357">
        <v>0</v>
      </c>
      <c r="E1614" s="357">
        <v>0</v>
      </c>
      <c r="F1614" s="357">
        <v>140</v>
      </c>
    </row>
    <row r="1615" spans="1:6">
      <c r="A1615" s="355">
        <f t="shared" si="25"/>
        <v>45725</v>
      </c>
      <c r="B1615" s="356">
        <v>2</v>
      </c>
      <c r="C1615" s="357">
        <v>160.018</v>
      </c>
      <c r="D1615" s="357">
        <v>0</v>
      </c>
      <c r="E1615" s="357">
        <v>0</v>
      </c>
      <c r="F1615" s="357">
        <v>200</v>
      </c>
    </row>
    <row r="1616" spans="1:6">
      <c r="A1616" s="355">
        <f t="shared" si="25"/>
        <v>45725</v>
      </c>
      <c r="B1616" s="356">
        <v>3</v>
      </c>
      <c r="C1616" s="357">
        <v>160.018</v>
      </c>
      <c r="D1616" s="357">
        <v>0</v>
      </c>
      <c r="E1616" s="357">
        <v>0</v>
      </c>
      <c r="F1616" s="357">
        <v>240</v>
      </c>
    </row>
    <row r="1617" spans="1:6">
      <c r="A1617" s="355">
        <f t="shared" si="25"/>
        <v>45725</v>
      </c>
      <c r="B1617" s="356">
        <v>4</v>
      </c>
      <c r="C1617" s="357">
        <v>160.018</v>
      </c>
      <c r="D1617" s="357">
        <v>0</v>
      </c>
      <c r="E1617" s="357">
        <v>0</v>
      </c>
      <c r="F1617" s="357">
        <v>240</v>
      </c>
    </row>
    <row r="1618" spans="1:6">
      <c r="A1618" s="355">
        <f t="shared" si="25"/>
        <v>45725</v>
      </c>
      <c r="B1618" s="356">
        <v>5</v>
      </c>
      <c r="C1618" s="357">
        <v>160.018</v>
      </c>
      <c r="D1618" s="357">
        <v>0</v>
      </c>
      <c r="E1618" s="357">
        <v>0</v>
      </c>
      <c r="F1618" s="357">
        <v>240</v>
      </c>
    </row>
    <row r="1619" spans="1:6">
      <c r="A1619" s="355">
        <f t="shared" si="25"/>
        <v>45725</v>
      </c>
      <c r="B1619" s="356">
        <v>6</v>
      </c>
      <c r="C1619" s="357">
        <v>155.66800000000001</v>
      </c>
      <c r="D1619" s="357">
        <v>0</v>
      </c>
      <c r="E1619" s="357">
        <v>15</v>
      </c>
      <c r="F1619" s="357">
        <v>240</v>
      </c>
    </row>
    <row r="1620" spans="1:6">
      <c r="A1620" s="355">
        <f t="shared" si="25"/>
        <v>45725</v>
      </c>
      <c r="B1620" s="356">
        <v>7</v>
      </c>
      <c r="C1620" s="357">
        <v>158.88900000000001</v>
      </c>
      <c r="D1620" s="357">
        <v>0</v>
      </c>
      <c r="E1620" s="357">
        <v>15</v>
      </c>
      <c r="F1620" s="357">
        <v>240</v>
      </c>
    </row>
    <row r="1621" spans="1:6">
      <c r="A1621" s="355">
        <f t="shared" si="25"/>
        <v>45725</v>
      </c>
      <c r="B1621" s="356">
        <v>8</v>
      </c>
      <c r="C1621" s="357">
        <v>183.09899999999999</v>
      </c>
      <c r="D1621" s="357">
        <v>0</v>
      </c>
      <c r="E1621" s="357">
        <v>40</v>
      </c>
      <c r="F1621" s="357">
        <v>240</v>
      </c>
    </row>
    <row r="1622" spans="1:6">
      <c r="A1622" s="355">
        <f t="shared" si="25"/>
        <v>45725</v>
      </c>
      <c r="B1622" s="356">
        <v>9</v>
      </c>
      <c r="C1622" s="357">
        <v>143.328</v>
      </c>
      <c r="D1622" s="357">
        <v>0</v>
      </c>
      <c r="E1622" s="357">
        <v>51.5</v>
      </c>
      <c r="F1622" s="357">
        <v>240</v>
      </c>
    </row>
    <row r="1623" spans="1:6">
      <c r="A1623" s="355">
        <f t="shared" si="25"/>
        <v>45725</v>
      </c>
      <c r="B1623" s="356">
        <v>10</v>
      </c>
      <c r="C1623" s="357">
        <v>171.66</v>
      </c>
      <c r="D1623" s="357">
        <v>0</v>
      </c>
      <c r="E1623" s="357">
        <v>60.5</v>
      </c>
      <c r="F1623" s="357">
        <v>240</v>
      </c>
    </row>
    <row r="1624" spans="1:6">
      <c r="A1624" s="355">
        <f t="shared" si="25"/>
        <v>45725</v>
      </c>
      <c r="B1624" s="356">
        <v>11</v>
      </c>
      <c r="C1624" s="357">
        <v>171.79499999999999</v>
      </c>
      <c r="D1624" s="357">
        <v>0</v>
      </c>
      <c r="E1624" s="357">
        <v>60.5</v>
      </c>
      <c r="F1624" s="357">
        <v>240</v>
      </c>
    </row>
    <row r="1625" spans="1:6">
      <c r="A1625" s="355">
        <f t="shared" si="25"/>
        <v>45725</v>
      </c>
      <c r="B1625" s="356">
        <v>12</v>
      </c>
      <c r="C1625" s="357">
        <v>171.898</v>
      </c>
      <c r="D1625" s="357">
        <v>0</v>
      </c>
      <c r="E1625" s="357">
        <v>60.5</v>
      </c>
      <c r="F1625" s="357">
        <v>240</v>
      </c>
    </row>
    <row r="1626" spans="1:6">
      <c r="A1626" s="355">
        <f t="shared" si="25"/>
        <v>45725</v>
      </c>
      <c r="B1626" s="356">
        <v>13</v>
      </c>
      <c r="C1626" s="357">
        <v>172.38399999999999</v>
      </c>
      <c r="D1626" s="357">
        <v>0</v>
      </c>
      <c r="E1626" s="357">
        <v>60.5</v>
      </c>
      <c r="F1626" s="357">
        <v>240</v>
      </c>
    </row>
    <row r="1627" spans="1:6">
      <c r="A1627" s="355">
        <f t="shared" si="25"/>
        <v>45725</v>
      </c>
      <c r="B1627" s="356">
        <v>14</v>
      </c>
      <c r="C1627" s="357">
        <v>172.94800000000001</v>
      </c>
      <c r="D1627" s="357">
        <v>0</v>
      </c>
      <c r="E1627" s="357">
        <v>60.5</v>
      </c>
      <c r="F1627" s="357">
        <v>240</v>
      </c>
    </row>
    <row r="1628" spans="1:6">
      <c r="A1628" s="355">
        <f t="shared" si="25"/>
        <v>45725</v>
      </c>
      <c r="B1628" s="356">
        <v>15</v>
      </c>
      <c r="C1628" s="357">
        <v>181.988</v>
      </c>
      <c r="D1628" s="357">
        <v>0</v>
      </c>
      <c r="E1628" s="357">
        <v>60.5</v>
      </c>
      <c r="F1628" s="357">
        <v>240</v>
      </c>
    </row>
    <row r="1629" spans="1:6">
      <c r="A1629" s="355">
        <f t="shared" si="25"/>
        <v>45725</v>
      </c>
      <c r="B1629" s="356">
        <v>16</v>
      </c>
      <c r="C1629" s="357">
        <v>192.72800000000001</v>
      </c>
      <c r="D1629" s="357">
        <v>0</v>
      </c>
      <c r="E1629" s="357">
        <v>58</v>
      </c>
      <c r="F1629" s="357">
        <v>240</v>
      </c>
    </row>
    <row r="1630" spans="1:6">
      <c r="A1630" s="355">
        <f t="shared" si="25"/>
        <v>45725</v>
      </c>
      <c r="B1630" s="356">
        <v>17</v>
      </c>
      <c r="C1630" s="357">
        <v>176.72800000000001</v>
      </c>
      <c r="D1630" s="357">
        <v>0</v>
      </c>
      <c r="E1630" s="357">
        <v>49</v>
      </c>
      <c r="F1630" s="357">
        <v>225</v>
      </c>
    </row>
    <row r="1631" spans="1:6">
      <c r="A1631" s="355">
        <f t="shared" si="25"/>
        <v>45725</v>
      </c>
      <c r="B1631" s="356">
        <v>18</v>
      </c>
      <c r="C1631" s="357">
        <v>83.968999999999994</v>
      </c>
      <c r="D1631" s="357">
        <v>0</v>
      </c>
      <c r="E1631" s="357">
        <v>68</v>
      </c>
      <c r="F1631" s="357">
        <v>165</v>
      </c>
    </row>
    <row r="1632" spans="1:6">
      <c r="A1632" s="355">
        <f t="shared" si="25"/>
        <v>45725</v>
      </c>
      <c r="B1632" s="356">
        <v>19</v>
      </c>
      <c r="C1632" s="357">
        <v>79.960999999999999</v>
      </c>
      <c r="D1632" s="357">
        <v>0</v>
      </c>
      <c r="E1632" s="357">
        <v>68</v>
      </c>
      <c r="F1632" s="357">
        <v>185</v>
      </c>
    </row>
    <row r="1633" spans="1:6">
      <c r="A1633" s="355">
        <f t="shared" si="25"/>
        <v>45725</v>
      </c>
      <c r="B1633" s="356">
        <v>20</v>
      </c>
      <c r="C1633" s="357">
        <v>83.968999999999994</v>
      </c>
      <c r="D1633" s="357">
        <v>0</v>
      </c>
      <c r="E1633" s="357">
        <v>68</v>
      </c>
      <c r="F1633" s="357">
        <v>185</v>
      </c>
    </row>
    <row r="1634" spans="1:6">
      <c r="A1634" s="355">
        <f t="shared" si="25"/>
        <v>45725</v>
      </c>
      <c r="B1634" s="356">
        <v>21</v>
      </c>
      <c r="C1634" s="357">
        <v>83.968999999999994</v>
      </c>
      <c r="D1634" s="357">
        <v>0</v>
      </c>
      <c r="E1634" s="357">
        <v>43</v>
      </c>
      <c r="F1634" s="357">
        <v>165</v>
      </c>
    </row>
    <row r="1635" spans="1:6">
      <c r="A1635" s="355">
        <f t="shared" si="25"/>
        <v>45725</v>
      </c>
      <c r="B1635" s="356">
        <v>22</v>
      </c>
      <c r="C1635" s="357">
        <v>187.13900000000001</v>
      </c>
      <c r="D1635" s="357">
        <v>0</v>
      </c>
      <c r="E1635" s="357">
        <v>0</v>
      </c>
      <c r="F1635" s="357">
        <v>120</v>
      </c>
    </row>
    <row r="1636" spans="1:6">
      <c r="A1636" s="355">
        <f t="shared" si="25"/>
        <v>45725</v>
      </c>
      <c r="B1636" s="356">
        <v>23</v>
      </c>
      <c r="C1636" s="357">
        <v>206.179</v>
      </c>
      <c r="D1636" s="357">
        <v>0</v>
      </c>
      <c r="E1636" s="357">
        <v>0</v>
      </c>
      <c r="F1636" s="357">
        <v>140</v>
      </c>
    </row>
    <row r="1637" spans="1:6">
      <c r="A1637" s="355">
        <f t="shared" si="25"/>
        <v>45726</v>
      </c>
      <c r="B1637" s="356">
        <v>0</v>
      </c>
      <c r="C1637" s="357">
        <v>126.06</v>
      </c>
      <c r="D1637" s="357">
        <v>0</v>
      </c>
      <c r="E1637" s="357">
        <v>0</v>
      </c>
      <c r="F1637" s="357">
        <v>200</v>
      </c>
    </row>
    <row r="1638" spans="1:6">
      <c r="A1638" s="355">
        <f t="shared" si="25"/>
        <v>45726</v>
      </c>
      <c r="B1638" s="356">
        <v>1</v>
      </c>
      <c r="C1638" s="357">
        <v>128.679</v>
      </c>
      <c r="D1638" s="357">
        <v>0</v>
      </c>
      <c r="E1638" s="357">
        <v>0</v>
      </c>
      <c r="F1638" s="357">
        <v>230</v>
      </c>
    </row>
    <row r="1639" spans="1:6">
      <c r="A1639" s="355">
        <f t="shared" si="25"/>
        <v>45726</v>
      </c>
      <c r="B1639" s="356">
        <v>2</v>
      </c>
      <c r="C1639" s="357">
        <v>126.06</v>
      </c>
      <c r="D1639" s="357">
        <v>0</v>
      </c>
      <c r="E1639" s="357">
        <v>0</v>
      </c>
      <c r="F1639" s="357">
        <v>230</v>
      </c>
    </row>
    <row r="1640" spans="1:6">
      <c r="A1640" s="355">
        <f t="shared" si="25"/>
        <v>45726</v>
      </c>
      <c r="B1640" s="356">
        <v>3</v>
      </c>
      <c r="C1640" s="357">
        <v>126.06</v>
      </c>
      <c r="D1640" s="357">
        <v>0</v>
      </c>
      <c r="E1640" s="357">
        <v>0</v>
      </c>
      <c r="F1640" s="357">
        <v>230</v>
      </c>
    </row>
    <row r="1641" spans="1:6">
      <c r="A1641" s="355">
        <f t="shared" si="25"/>
        <v>45726</v>
      </c>
      <c r="B1641" s="356">
        <v>4</v>
      </c>
      <c r="C1641" s="357">
        <v>148.506</v>
      </c>
      <c r="D1641" s="357">
        <v>0</v>
      </c>
      <c r="E1641" s="357">
        <v>0</v>
      </c>
      <c r="F1641" s="357">
        <v>240</v>
      </c>
    </row>
    <row r="1642" spans="1:6">
      <c r="A1642" s="355">
        <f t="shared" si="25"/>
        <v>45726</v>
      </c>
      <c r="B1642" s="356">
        <v>5</v>
      </c>
      <c r="C1642" s="357">
        <v>108.16800000000001</v>
      </c>
      <c r="D1642" s="357">
        <v>0</v>
      </c>
      <c r="E1642" s="357">
        <v>29.69</v>
      </c>
      <c r="F1642" s="357">
        <v>240</v>
      </c>
    </row>
    <row r="1643" spans="1:6">
      <c r="A1643" s="355">
        <f t="shared" si="25"/>
        <v>45726</v>
      </c>
      <c r="B1643" s="356">
        <v>6</v>
      </c>
      <c r="C1643" s="357">
        <v>132.16800000000001</v>
      </c>
      <c r="D1643" s="357">
        <v>0</v>
      </c>
      <c r="E1643" s="357">
        <v>63.243000000000002</v>
      </c>
      <c r="F1643" s="357">
        <v>240</v>
      </c>
    </row>
    <row r="1644" spans="1:6">
      <c r="A1644" s="355">
        <f t="shared" si="25"/>
        <v>45726</v>
      </c>
      <c r="B1644" s="356">
        <v>7</v>
      </c>
      <c r="C1644" s="357">
        <v>145.00800000000001</v>
      </c>
      <c r="D1644" s="357">
        <v>0</v>
      </c>
      <c r="E1644" s="357">
        <v>82.242999999999995</v>
      </c>
      <c r="F1644" s="357">
        <v>240</v>
      </c>
    </row>
    <row r="1645" spans="1:6">
      <c r="A1645" s="355">
        <f t="shared" si="25"/>
        <v>45726</v>
      </c>
      <c r="B1645" s="356">
        <v>8</v>
      </c>
      <c r="C1645" s="357">
        <v>145.00800000000001</v>
      </c>
      <c r="D1645" s="357">
        <v>0</v>
      </c>
      <c r="E1645" s="357">
        <v>91.242999999999995</v>
      </c>
      <c r="F1645" s="357">
        <v>240</v>
      </c>
    </row>
    <row r="1646" spans="1:6">
      <c r="A1646" s="355">
        <f t="shared" si="25"/>
        <v>45726</v>
      </c>
      <c r="B1646" s="356">
        <v>9</v>
      </c>
      <c r="C1646" s="357">
        <v>145.00800000000001</v>
      </c>
      <c r="D1646" s="357">
        <v>0</v>
      </c>
      <c r="E1646" s="357">
        <v>96.242999999999995</v>
      </c>
      <c r="F1646" s="357">
        <v>240</v>
      </c>
    </row>
    <row r="1647" spans="1:6">
      <c r="A1647" s="355">
        <f t="shared" si="25"/>
        <v>45726</v>
      </c>
      <c r="B1647" s="356">
        <v>10</v>
      </c>
      <c r="C1647" s="357">
        <v>139.05799999999999</v>
      </c>
      <c r="D1647" s="357">
        <v>0</v>
      </c>
      <c r="E1647" s="357">
        <v>96.242999999999995</v>
      </c>
      <c r="F1647" s="357">
        <v>240</v>
      </c>
    </row>
    <row r="1648" spans="1:6">
      <c r="A1648" s="355">
        <f t="shared" si="25"/>
        <v>45726</v>
      </c>
      <c r="B1648" s="356">
        <v>11</v>
      </c>
      <c r="C1648" s="357">
        <v>128.25800000000001</v>
      </c>
      <c r="D1648" s="357">
        <v>0</v>
      </c>
      <c r="E1648" s="357">
        <v>96.242999999999995</v>
      </c>
      <c r="F1648" s="357">
        <v>240</v>
      </c>
    </row>
    <row r="1649" spans="1:6">
      <c r="A1649" s="355">
        <f t="shared" si="25"/>
        <v>45726</v>
      </c>
      <c r="B1649" s="356">
        <v>12</v>
      </c>
      <c r="C1649" s="357">
        <v>128.25800000000001</v>
      </c>
      <c r="D1649" s="357">
        <v>0</v>
      </c>
      <c r="E1649" s="357">
        <v>96.242999999999995</v>
      </c>
      <c r="F1649" s="357">
        <v>240</v>
      </c>
    </row>
    <row r="1650" spans="1:6">
      <c r="A1650" s="355">
        <f t="shared" si="25"/>
        <v>45726</v>
      </c>
      <c r="B1650" s="356">
        <v>13</v>
      </c>
      <c r="C1650" s="357">
        <v>128.25800000000001</v>
      </c>
      <c r="D1650" s="357">
        <v>0</v>
      </c>
      <c r="E1650" s="357">
        <v>96.242999999999995</v>
      </c>
      <c r="F1650" s="357">
        <v>240</v>
      </c>
    </row>
    <row r="1651" spans="1:6">
      <c r="A1651" s="355">
        <f t="shared" si="25"/>
        <v>45726</v>
      </c>
      <c r="B1651" s="356">
        <v>14</v>
      </c>
      <c r="C1651" s="357">
        <v>128.25800000000001</v>
      </c>
      <c r="D1651" s="357">
        <v>0</v>
      </c>
      <c r="E1651" s="357">
        <v>98.742999999999995</v>
      </c>
      <c r="F1651" s="357">
        <v>240</v>
      </c>
    </row>
    <row r="1652" spans="1:6">
      <c r="A1652" s="355">
        <f t="shared" si="25"/>
        <v>45726</v>
      </c>
      <c r="B1652" s="356">
        <v>15</v>
      </c>
      <c r="C1652" s="357">
        <v>128.25800000000001</v>
      </c>
      <c r="D1652" s="357">
        <v>0</v>
      </c>
      <c r="E1652" s="357">
        <v>97.992000000000004</v>
      </c>
      <c r="F1652" s="357">
        <v>240</v>
      </c>
    </row>
    <row r="1653" spans="1:6">
      <c r="A1653" s="355">
        <f t="shared" si="25"/>
        <v>45726</v>
      </c>
      <c r="B1653" s="356">
        <v>16</v>
      </c>
      <c r="C1653" s="357">
        <v>128.25800000000001</v>
      </c>
      <c r="D1653" s="357">
        <v>0</v>
      </c>
      <c r="E1653" s="357">
        <v>97.992000000000004</v>
      </c>
      <c r="F1653" s="357">
        <v>240</v>
      </c>
    </row>
    <row r="1654" spans="1:6">
      <c r="A1654" s="355">
        <f t="shared" si="25"/>
        <v>45726</v>
      </c>
      <c r="B1654" s="356">
        <v>17</v>
      </c>
      <c r="C1654" s="357">
        <v>128.25800000000001</v>
      </c>
      <c r="D1654" s="357">
        <v>0</v>
      </c>
      <c r="E1654" s="357">
        <v>89.742999999999995</v>
      </c>
      <c r="F1654" s="357">
        <v>240</v>
      </c>
    </row>
    <row r="1655" spans="1:6">
      <c r="A1655" s="355">
        <f t="shared" si="25"/>
        <v>45726</v>
      </c>
      <c r="B1655" s="356">
        <v>18</v>
      </c>
      <c r="C1655" s="357">
        <v>88.878</v>
      </c>
      <c r="D1655" s="357">
        <v>0</v>
      </c>
      <c r="E1655" s="357">
        <v>98.183999999999997</v>
      </c>
      <c r="F1655" s="357">
        <v>240</v>
      </c>
    </row>
    <row r="1656" spans="1:6">
      <c r="A1656" s="355">
        <f t="shared" si="25"/>
        <v>45726</v>
      </c>
      <c r="B1656" s="356">
        <v>19</v>
      </c>
      <c r="C1656" s="357">
        <v>89.433999999999997</v>
      </c>
      <c r="D1656" s="357">
        <v>0</v>
      </c>
      <c r="E1656" s="357">
        <v>97.992000000000004</v>
      </c>
      <c r="F1656" s="357">
        <v>240</v>
      </c>
    </row>
    <row r="1657" spans="1:6">
      <c r="A1657" s="355">
        <f t="shared" si="25"/>
        <v>45726</v>
      </c>
      <c r="B1657" s="356">
        <v>20</v>
      </c>
      <c r="C1657" s="357">
        <v>87.992000000000004</v>
      </c>
      <c r="D1657" s="357">
        <v>0</v>
      </c>
      <c r="E1657" s="357">
        <v>95.492000000000004</v>
      </c>
      <c r="F1657" s="357">
        <v>240</v>
      </c>
    </row>
    <row r="1658" spans="1:6">
      <c r="A1658" s="355">
        <f t="shared" si="25"/>
        <v>45726</v>
      </c>
      <c r="B1658" s="356">
        <v>21</v>
      </c>
      <c r="C1658" s="357">
        <v>64.950999999999993</v>
      </c>
      <c r="D1658" s="357">
        <v>0</v>
      </c>
      <c r="E1658" s="357">
        <v>87.242999999999995</v>
      </c>
      <c r="F1658" s="357">
        <v>240</v>
      </c>
    </row>
    <row r="1659" spans="1:6">
      <c r="A1659" s="355">
        <f t="shared" si="25"/>
        <v>45726</v>
      </c>
      <c r="B1659" s="356">
        <v>22</v>
      </c>
      <c r="C1659" s="357">
        <v>124.1</v>
      </c>
      <c r="D1659" s="357">
        <v>0</v>
      </c>
      <c r="E1659" s="357">
        <v>58.243000000000002</v>
      </c>
      <c r="F1659" s="357">
        <v>230</v>
      </c>
    </row>
    <row r="1660" spans="1:6">
      <c r="A1660" s="355">
        <f t="shared" si="25"/>
        <v>45726</v>
      </c>
      <c r="B1660" s="356">
        <v>23</v>
      </c>
      <c r="C1660" s="357">
        <v>134.54599999999999</v>
      </c>
      <c r="D1660" s="357">
        <v>0</v>
      </c>
      <c r="E1660" s="357">
        <v>49.69</v>
      </c>
      <c r="F1660" s="357">
        <v>230</v>
      </c>
    </row>
    <row r="1661" spans="1:6">
      <c r="A1661" s="355">
        <f t="shared" si="25"/>
        <v>45727</v>
      </c>
      <c r="B1661" s="356">
        <v>0</v>
      </c>
      <c r="C1661" s="357">
        <v>215.84399999999999</v>
      </c>
      <c r="D1661" s="357">
        <v>0</v>
      </c>
      <c r="E1661" s="357">
        <v>25</v>
      </c>
      <c r="F1661" s="357">
        <v>240</v>
      </c>
    </row>
    <row r="1662" spans="1:6">
      <c r="A1662" s="355">
        <f t="shared" si="25"/>
        <v>45727</v>
      </c>
      <c r="B1662" s="356">
        <v>1</v>
      </c>
      <c r="C1662" s="357">
        <v>215.708</v>
      </c>
      <c r="D1662" s="357">
        <v>0</v>
      </c>
      <c r="E1662" s="357">
        <v>25</v>
      </c>
      <c r="F1662" s="357">
        <v>240</v>
      </c>
    </row>
    <row r="1663" spans="1:6">
      <c r="A1663" s="355">
        <f t="shared" si="25"/>
        <v>45727</v>
      </c>
      <c r="B1663" s="356">
        <v>2</v>
      </c>
      <c r="C1663" s="357">
        <v>215.69300000000001</v>
      </c>
      <c r="D1663" s="357">
        <v>0</v>
      </c>
      <c r="E1663" s="357">
        <v>25</v>
      </c>
      <c r="F1663" s="357">
        <v>240</v>
      </c>
    </row>
    <row r="1664" spans="1:6">
      <c r="A1664" s="355">
        <f t="shared" si="25"/>
        <v>45727</v>
      </c>
      <c r="B1664" s="356">
        <v>3</v>
      </c>
      <c r="C1664" s="357">
        <v>217.518</v>
      </c>
      <c r="D1664" s="357">
        <v>0</v>
      </c>
      <c r="E1664" s="357">
        <v>25</v>
      </c>
      <c r="F1664" s="357">
        <v>240</v>
      </c>
    </row>
    <row r="1665" spans="1:6">
      <c r="A1665" s="355">
        <f t="shared" si="25"/>
        <v>45727</v>
      </c>
      <c r="B1665" s="356">
        <v>4</v>
      </c>
      <c r="C1665" s="357">
        <v>232.358</v>
      </c>
      <c r="D1665" s="357">
        <v>0</v>
      </c>
      <c r="E1665" s="357">
        <v>25</v>
      </c>
      <c r="F1665" s="357">
        <v>240</v>
      </c>
    </row>
    <row r="1666" spans="1:6">
      <c r="A1666" s="355">
        <f t="shared" si="25"/>
        <v>45727</v>
      </c>
      <c r="B1666" s="356">
        <v>5</v>
      </c>
      <c r="C1666" s="357">
        <v>203.18</v>
      </c>
      <c r="D1666" s="357">
        <v>0</v>
      </c>
      <c r="E1666" s="357">
        <v>40</v>
      </c>
      <c r="F1666" s="357">
        <v>240</v>
      </c>
    </row>
    <row r="1667" spans="1:6">
      <c r="A1667" s="355">
        <f t="shared" si="25"/>
        <v>45727</v>
      </c>
      <c r="B1667" s="356">
        <v>6</v>
      </c>
      <c r="C1667" s="357">
        <v>203.47</v>
      </c>
      <c r="D1667" s="357">
        <v>0</v>
      </c>
      <c r="E1667" s="357">
        <v>73.242999999999995</v>
      </c>
      <c r="F1667" s="357">
        <v>240</v>
      </c>
    </row>
    <row r="1668" spans="1:6">
      <c r="A1668" s="355">
        <f t="shared" si="25"/>
        <v>45727</v>
      </c>
      <c r="B1668" s="356">
        <v>7</v>
      </c>
      <c r="C1668" s="357">
        <v>181.024</v>
      </c>
      <c r="D1668" s="357">
        <v>0</v>
      </c>
      <c r="E1668" s="357">
        <v>73.242999999999995</v>
      </c>
      <c r="F1668" s="357">
        <v>240</v>
      </c>
    </row>
    <row r="1669" spans="1:6">
      <c r="A1669" s="355">
        <f t="shared" si="25"/>
        <v>45727</v>
      </c>
      <c r="B1669" s="356">
        <v>8</v>
      </c>
      <c r="C1669" s="357">
        <v>192.65199999999999</v>
      </c>
      <c r="D1669" s="357">
        <v>0</v>
      </c>
      <c r="E1669" s="357">
        <v>82.242999999999995</v>
      </c>
      <c r="F1669" s="357">
        <v>240</v>
      </c>
    </row>
    <row r="1670" spans="1:6">
      <c r="A1670" s="355">
        <f t="shared" ref="A1670:A1733" si="26">IF(B1670=0,A1669+1,A1669)</f>
        <v>45727</v>
      </c>
      <c r="B1670" s="356">
        <v>9</v>
      </c>
      <c r="C1670" s="357">
        <v>191.58</v>
      </c>
      <c r="D1670" s="357">
        <v>0</v>
      </c>
      <c r="E1670" s="357">
        <v>96.242999999999995</v>
      </c>
      <c r="F1670" s="357">
        <v>240</v>
      </c>
    </row>
    <row r="1671" spans="1:6">
      <c r="A1671" s="355">
        <f t="shared" si="26"/>
        <v>45727</v>
      </c>
      <c r="B1671" s="356">
        <v>10</v>
      </c>
      <c r="C1671" s="357">
        <v>183.58</v>
      </c>
      <c r="D1671" s="357">
        <v>0</v>
      </c>
      <c r="E1671" s="357">
        <v>96.242999999999995</v>
      </c>
      <c r="F1671" s="357">
        <v>240</v>
      </c>
    </row>
    <row r="1672" spans="1:6">
      <c r="A1672" s="355">
        <f t="shared" si="26"/>
        <v>45727</v>
      </c>
      <c r="B1672" s="356">
        <v>11</v>
      </c>
      <c r="C1672" s="357">
        <v>179.48</v>
      </c>
      <c r="D1672" s="357">
        <v>0</v>
      </c>
      <c r="E1672" s="357">
        <v>96.242999999999995</v>
      </c>
      <c r="F1672" s="357">
        <v>240</v>
      </c>
    </row>
    <row r="1673" spans="1:6">
      <c r="A1673" s="355">
        <f t="shared" si="26"/>
        <v>45727</v>
      </c>
      <c r="B1673" s="356">
        <v>12</v>
      </c>
      <c r="C1673" s="357">
        <v>164.48</v>
      </c>
      <c r="D1673" s="357">
        <v>0</v>
      </c>
      <c r="E1673" s="357">
        <v>96.242999999999995</v>
      </c>
      <c r="F1673" s="357">
        <v>240</v>
      </c>
    </row>
    <row r="1674" spans="1:6">
      <c r="A1674" s="355">
        <f t="shared" si="26"/>
        <v>45727</v>
      </c>
      <c r="B1674" s="356">
        <v>13</v>
      </c>
      <c r="C1674" s="357">
        <v>162.47999999999999</v>
      </c>
      <c r="D1674" s="357">
        <v>0</v>
      </c>
      <c r="E1674" s="357">
        <v>96.242999999999995</v>
      </c>
      <c r="F1674" s="357">
        <v>240</v>
      </c>
    </row>
    <row r="1675" spans="1:6">
      <c r="A1675" s="355">
        <f t="shared" si="26"/>
        <v>45727</v>
      </c>
      <c r="B1675" s="356">
        <v>14</v>
      </c>
      <c r="C1675" s="357">
        <v>166.58</v>
      </c>
      <c r="D1675" s="357">
        <v>0</v>
      </c>
      <c r="E1675" s="357">
        <v>96.242999999999995</v>
      </c>
      <c r="F1675" s="357">
        <v>240</v>
      </c>
    </row>
    <row r="1676" spans="1:6">
      <c r="A1676" s="355">
        <f t="shared" si="26"/>
        <v>45727</v>
      </c>
      <c r="B1676" s="356">
        <v>15</v>
      </c>
      <c r="C1676" s="357">
        <v>162.63</v>
      </c>
      <c r="D1676" s="357">
        <v>0</v>
      </c>
      <c r="E1676" s="357">
        <v>96.242999999999995</v>
      </c>
      <c r="F1676" s="357">
        <v>240</v>
      </c>
    </row>
    <row r="1677" spans="1:6">
      <c r="A1677" s="355">
        <f t="shared" si="26"/>
        <v>45727</v>
      </c>
      <c r="B1677" s="356">
        <v>16</v>
      </c>
      <c r="C1677" s="357">
        <v>168.27</v>
      </c>
      <c r="D1677" s="357">
        <v>0</v>
      </c>
      <c r="E1677" s="357">
        <v>96.242999999999995</v>
      </c>
      <c r="F1677" s="357">
        <v>240</v>
      </c>
    </row>
    <row r="1678" spans="1:6">
      <c r="A1678" s="355">
        <f t="shared" si="26"/>
        <v>45727</v>
      </c>
      <c r="B1678" s="356">
        <v>17</v>
      </c>
      <c r="C1678" s="357">
        <v>149.77000000000001</v>
      </c>
      <c r="D1678" s="357">
        <v>0</v>
      </c>
      <c r="E1678" s="357">
        <v>87.242999999999995</v>
      </c>
      <c r="F1678" s="357">
        <v>240</v>
      </c>
    </row>
    <row r="1679" spans="1:6">
      <c r="A1679" s="355">
        <f t="shared" si="26"/>
        <v>45727</v>
      </c>
      <c r="B1679" s="356">
        <v>18</v>
      </c>
      <c r="C1679" s="357">
        <v>63.05</v>
      </c>
      <c r="D1679" s="357">
        <v>0</v>
      </c>
      <c r="E1679" s="357">
        <v>96.242999999999995</v>
      </c>
      <c r="F1679" s="357">
        <v>240</v>
      </c>
    </row>
    <row r="1680" spans="1:6">
      <c r="A1680" s="355">
        <f t="shared" si="26"/>
        <v>45727</v>
      </c>
      <c r="B1680" s="356">
        <v>19</v>
      </c>
      <c r="C1680" s="357">
        <v>63.53</v>
      </c>
      <c r="D1680" s="357">
        <v>0</v>
      </c>
      <c r="E1680" s="357">
        <v>96.242999999999995</v>
      </c>
      <c r="F1680" s="357">
        <v>240</v>
      </c>
    </row>
    <row r="1681" spans="1:6">
      <c r="A1681" s="355">
        <f t="shared" si="26"/>
        <v>45727</v>
      </c>
      <c r="B1681" s="356">
        <v>20</v>
      </c>
      <c r="C1681" s="357">
        <v>65.989000000000004</v>
      </c>
      <c r="D1681" s="357">
        <v>0</v>
      </c>
      <c r="E1681" s="357">
        <v>96.242999999999995</v>
      </c>
      <c r="F1681" s="357">
        <v>240</v>
      </c>
    </row>
    <row r="1682" spans="1:6">
      <c r="A1682" s="355">
        <f t="shared" si="26"/>
        <v>45727</v>
      </c>
      <c r="B1682" s="356">
        <v>21</v>
      </c>
      <c r="C1682" s="357">
        <v>53.53</v>
      </c>
      <c r="D1682" s="357">
        <v>0</v>
      </c>
      <c r="E1682" s="357">
        <v>87.242999999999995</v>
      </c>
      <c r="F1682" s="357">
        <v>240</v>
      </c>
    </row>
    <row r="1683" spans="1:6">
      <c r="A1683" s="355">
        <f t="shared" si="26"/>
        <v>45727</v>
      </c>
      <c r="B1683" s="356">
        <v>22</v>
      </c>
      <c r="C1683" s="357">
        <v>168.708</v>
      </c>
      <c r="D1683" s="357">
        <v>0</v>
      </c>
      <c r="E1683" s="357">
        <v>73.242999999999995</v>
      </c>
      <c r="F1683" s="357">
        <v>240</v>
      </c>
    </row>
    <row r="1684" spans="1:6">
      <c r="A1684" s="355">
        <f t="shared" si="26"/>
        <v>45727</v>
      </c>
      <c r="B1684" s="356">
        <v>23</v>
      </c>
      <c r="C1684" s="357">
        <v>180.11799999999999</v>
      </c>
      <c r="D1684" s="357">
        <v>0</v>
      </c>
      <c r="E1684" s="357">
        <v>49.69</v>
      </c>
      <c r="F1684" s="357">
        <v>240</v>
      </c>
    </row>
    <row r="1685" spans="1:6">
      <c r="A1685" s="355">
        <f t="shared" si="26"/>
        <v>45728</v>
      </c>
      <c r="B1685" s="356">
        <v>0</v>
      </c>
      <c r="C1685" s="357">
        <v>164.95599999999999</v>
      </c>
      <c r="D1685" s="357">
        <v>0</v>
      </c>
      <c r="E1685" s="357">
        <v>0</v>
      </c>
      <c r="F1685" s="357">
        <v>240</v>
      </c>
    </row>
    <row r="1686" spans="1:6">
      <c r="A1686" s="355">
        <f t="shared" si="26"/>
        <v>45728</v>
      </c>
      <c r="B1686" s="356">
        <v>1</v>
      </c>
      <c r="C1686" s="357">
        <v>179.06200000000001</v>
      </c>
      <c r="D1686" s="357">
        <v>0</v>
      </c>
      <c r="E1686" s="357">
        <v>0</v>
      </c>
      <c r="F1686" s="357">
        <v>240</v>
      </c>
    </row>
    <row r="1687" spans="1:6">
      <c r="A1687" s="355">
        <f t="shared" si="26"/>
        <v>45728</v>
      </c>
      <c r="B1687" s="356">
        <v>2</v>
      </c>
      <c r="C1687" s="357">
        <v>168.44800000000001</v>
      </c>
      <c r="D1687" s="357">
        <v>0</v>
      </c>
      <c r="E1687" s="357">
        <v>0</v>
      </c>
      <c r="F1687" s="357">
        <v>240</v>
      </c>
    </row>
    <row r="1688" spans="1:6">
      <c r="A1688" s="355">
        <f t="shared" si="26"/>
        <v>45728</v>
      </c>
      <c r="B1688" s="356">
        <v>3</v>
      </c>
      <c r="C1688" s="357">
        <v>170.02099999999999</v>
      </c>
      <c r="D1688" s="357">
        <v>0</v>
      </c>
      <c r="E1688" s="357">
        <v>0</v>
      </c>
      <c r="F1688" s="357">
        <v>240</v>
      </c>
    </row>
    <row r="1689" spans="1:6">
      <c r="A1689" s="355">
        <f t="shared" si="26"/>
        <v>45728</v>
      </c>
      <c r="B1689" s="356">
        <v>4</v>
      </c>
      <c r="C1689" s="357">
        <v>188.44800000000001</v>
      </c>
      <c r="D1689" s="357">
        <v>0</v>
      </c>
      <c r="E1689" s="357">
        <v>25</v>
      </c>
      <c r="F1689" s="357">
        <v>240</v>
      </c>
    </row>
    <row r="1690" spans="1:6">
      <c r="A1690" s="355">
        <f t="shared" si="26"/>
        <v>45728</v>
      </c>
      <c r="B1690" s="356">
        <v>5</v>
      </c>
      <c r="C1690" s="357">
        <v>185.256</v>
      </c>
      <c r="D1690" s="357">
        <v>0</v>
      </c>
      <c r="E1690" s="357">
        <v>48.243000000000002</v>
      </c>
      <c r="F1690" s="357">
        <v>240</v>
      </c>
    </row>
    <row r="1691" spans="1:6">
      <c r="A1691" s="355">
        <f t="shared" si="26"/>
        <v>45728</v>
      </c>
      <c r="B1691" s="356">
        <v>6</v>
      </c>
      <c r="C1691" s="357">
        <v>175.262</v>
      </c>
      <c r="D1691" s="357">
        <v>0</v>
      </c>
      <c r="E1691" s="357">
        <v>73.242999999999995</v>
      </c>
      <c r="F1691" s="357">
        <v>240</v>
      </c>
    </row>
    <row r="1692" spans="1:6">
      <c r="A1692" s="355">
        <f t="shared" si="26"/>
        <v>45728</v>
      </c>
      <c r="B1692" s="356">
        <v>7</v>
      </c>
      <c r="C1692" s="357">
        <v>175.262</v>
      </c>
      <c r="D1692" s="357">
        <v>0</v>
      </c>
      <c r="E1692" s="357">
        <v>73.242999999999995</v>
      </c>
      <c r="F1692" s="357">
        <v>240</v>
      </c>
    </row>
    <row r="1693" spans="1:6">
      <c r="A1693" s="355">
        <f t="shared" si="26"/>
        <v>45728</v>
      </c>
      <c r="B1693" s="356">
        <v>8</v>
      </c>
      <c r="C1693" s="357">
        <v>175.262</v>
      </c>
      <c r="D1693" s="357">
        <v>0</v>
      </c>
      <c r="E1693" s="357">
        <v>91.242999999999995</v>
      </c>
      <c r="F1693" s="357">
        <v>240</v>
      </c>
    </row>
    <row r="1694" spans="1:6">
      <c r="A1694" s="355">
        <f t="shared" si="26"/>
        <v>45728</v>
      </c>
      <c r="B1694" s="356">
        <v>9</v>
      </c>
      <c r="C1694" s="357">
        <v>152.27000000000001</v>
      </c>
      <c r="D1694" s="357">
        <v>0</v>
      </c>
      <c r="E1694" s="357">
        <v>96.242999999999995</v>
      </c>
      <c r="F1694" s="357">
        <v>240</v>
      </c>
    </row>
    <row r="1695" spans="1:6">
      <c r="A1695" s="355">
        <f t="shared" si="26"/>
        <v>45728</v>
      </c>
      <c r="B1695" s="356">
        <v>10</v>
      </c>
      <c r="C1695" s="357">
        <v>141.286</v>
      </c>
      <c r="D1695" s="357">
        <v>0</v>
      </c>
      <c r="E1695" s="357">
        <v>96.242999999999995</v>
      </c>
      <c r="F1695" s="357">
        <v>240</v>
      </c>
    </row>
    <row r="1696" spans="1:6">
      <c r="A1696" s="355">
        <f t="shared" si="26"/>
        <v>45728</v>
      </c>
      <c r="B1696" s="356">
        <v>11</v>
      </c>
      <c r="C1696" s="357">
        <v>139.41999999999999</v>
      </c>
      <c r="D1696" s="357">
        <v>0</v>
      </c>
      <c r="E1696" s="357">
        <v>96.242999999999995</v>
      </c>
      <c r="F1696" s="357">
        <v>240</v>
      </c>
    </row>
    <row r="1697" spans="1:6">
      <c r="A1697" s="355">
        <f t="shared" si="26"/>
        <v>45728</v>
      </c>
      <c r="B1697" s="356">
        <v>12</v>
      </c>
      <c r="C1697" s="357">
        <v>139.54499999999999</v>
      </c>
      <c r="D1697" s="357">
        <v>0</v>
      </c>
      <c r="E1697" s="357">
        <v>96.242999999999995</v>
      </c>
      <c r="F1697" s="357">
        <v>240</v>
      </c>
    </row>
    <row r="1698" spans="1:6">
      <c r="A1698" s="355">
        <f t="shared" si="26"/>
        <v>45728</v>
      </c>
      <c r="B1698" s="356">
        <v>13</v>
      </c>
      <c r="C1698" s="357">
        <v>143.399</v>
      </c>
      <c r="D1698" s="357">
        <v>0</v>
      </c>
      <c r="E1698" s="357">
        <v>96.242999999999995</v>
      </c>
      <c r="F1698" s="357">
        <v>240</v>
      </c>
    </row>
    <row r="1699" spans="1:6">
      <c r="A1699" s="355">
        <f t="shared" si="26"/>
        <v>45728</v>
      </c>
      <c r="B1699" s="356">
        <v>14</v>
      </c>
      <c r="C1699" s="357">
        <v>150.31</v>
      </c>
      <c r="D1699" s="357">
        <v>0</v>
      </c>
      <c r="E1699" s="357">
        <v>98.742999999999995</v>
      </c>
      <c r="F1699" s="357">
        <v>240</v>
      </c>
    </row>
    <row r="1700" spans="1:6">
      <c r="A1700" s="355">
        <f t="shared" si="26"/>
        <v>45728</v>
      </c>
      <c r="B1700" s="356">
        <v>15</v>
      </c>
      <c r="C1700" s="357">
        <v>135.00800000000001</v>
      </c>
      <c r="D1700" s="357">
        <v>0</v>
      </c>
      <c r="E1700" s="357">
        <v>98.001000000000005</v>
      </c>
      <c r="F1700" s="357">
        <v>240</v>
      </c>
    </row>
    <row r="1701" spans="1:6">
      <c r="A1701" s="355">
        <f t="shared" si="26"/>
        <v>45728</v>
      </c>
      <c r="B1701" s="356">
        <v>16</v>
      </c>
      <c r="C1701" s="357">
        <v>133.00800000000001</v>
      </c>
      <c r="D1701" s="357">
        <v>0</v>
      </c>
      <c r="E1701" s="357">
        <v>102.191</v>
      </c>
      <c r="F1701" s="357">
        <v>240</v>
      </c>
    </row>
    <row r="1702" spans="1:6">
      <c r="A1702" s="355">
        <f t="shared" si="26"/>
        <v>45728</v>
      </c>
      <c r="B1702" s="356">
        <v>17</v>
      </c>
      <c r="C1702" s="357">
        <v>133.00800000000001</v>
      </c>
      <c r="D1702" s="357">
        <v>0</v>
      </c>
      <c r="E1702" s="357">
        <v>102.191</v>
      </c>
      <c r="F1702" s="357">
        <v>240</v>
      </c>
    </row>
    <row r="1703" spans="1:6">
      <c r="A1703" s="355">
        <f t="shared" si="26"/>
        <v>45728</v>
      </c>
      <c r="B1703" s="356">
        <v>18</v>
      </c>
      <c r="C1703" s="357">
        <v>76.789000000000001</v>
      </c>
      <c r="D1703" s="357">
        <v>0</v>
      </c>
      <c r="E1703" s="357">
        <v>102.181</v>
      </c>
      <c r="F1703" s="357">
        <v>240</v>
      </c>
    </row>
    <row r="1704" spans="1:6">
      <c r="A1704" s="355">
        <f t="shared" si="26"/>
        <v>45728</v>
      </c>
      <c r="B1704" s="356">
        <v>19</v>
      </c>
      <c r="C1704" s="357">
        <v>76.789000000000001</v>
      </c>
      <c r="D1704" s="357">
        <v>0</v>
      </c>
      <c r="E1704" s="357">
        <v>102.181</v>
      </c>
      <c r="F1704" s="357">
        <v>240</v>
      </c>
    </row>
    <row r="1705" spans="1:6">
      <c r="A1705" s="355">
        <f t="shared" si="26"/>
        <v>45728</v>
      </c>
      <c r="B1705" s="356">
        <v>20</v>
      </c>
      <c r="C1705" s="357">
        <v>76.789000000000001</v>
      </c>
      <c r="D1705" s="357">
        <v>0</v>
      </c>
      <c r="E1705" s="357">
        <v>99.680999999999997</v>
      </c>
      <c r="F1705" s="357">
        <v>240</v>
      </c>
    </row>
    <row r="1706" spans="1:6">
      <c r="A1706" s="355">
        <f t="shared" si="26"/>
        <v>45728</v>
      </c>
      <c r="B1706" s="356">
        <v>21</v>
      </c>
      <c r="C1706" s="357">
        <v>76.789000000000001</v>
      </c>
      <c r="D1706" s="357">
        <v>0</v>
      </c>
      <c r="E1706" s="357">
        <v>95.491</v>
      </c>
      <c r="F1706" s="357">
        <v>240</v>
      </c>
    </row>
    <row r="1707" spans="1:6">
      <c r="A1707" s="355">
        <f t="shared" si="26"/>
        <v>45728</v>
      </c>
      <c r="B1707" s="356">
        <v>22</v>
      </c>
      <c r="C1707" s="357">
        <v>147.256</v>
      </c>
      <c r="D1707" s="357">
        <v>0</v>
      </c>
      <c r="E1707" s="357">
        <v>73.242999999999995</v>
      </c>
      <c r="F1707" s="357">
        <v>240</v>
      </c>
    </row>
    <row r="1708" spans="1:6">
      <c r="A1708" s="355">
        <f t="shared" si="26"/>
        <v>45728</v>
      </c>
      <c r="B1708" s="356">
        <v>23</v>
      </c>
      <c r="C1708" s="357">
        <v>180.01400000000001</v>
      </c>
      <c r="D1708" s="357">
        <v>0</v>
      </c>
      <c r="E1708" s="357">
        <v>73.242999999999995</v>
      </c>
      <c r="F1708" s="357">
        <v>240</v>
      </c>
    </row>
    <row r="1709" spans="1:6">
      <c r="A1709" s="355">
        <f t="shared" si="26"/>
        <v>45729</v>
      </c>
      <c r="B1709" s="356">
        <v>0</v>
      </c>
      <c r="C1709" s="357">
        <v>215.10499999999999</v>
      </c>
      <c r="D1709" s="357">
        <v>0</v>
      </c>
      <c r="E1709" s="357">
        <v>0</v>
      </c>
      <c r="F1709" s="357">
        <v>140</v>
      </c>
    </row>
    <row r="1710" spans="1:6">
      <c r="A1710" s="355">
        <f t="shared" si="26"/>
        <v>45729</v>
      </c>
      <c r="B1710" s="356">
        <v>1</v>
      </c>
      <c r="C1710" s="357">
        <v>211.71100000000001</v>
      </c>
      <c r="D1710" s="357">
        <v>0</v>
      </c>
      <c r="E1710" s="357">
        <v>0</v>
      </c>
      <c r="F1710" s="357">
        <v>200</v>
      </c>
    </row>
    <row r="1711" spans="1:6">
      <c r="A1711" s="355">
        <f t="shared" si="26"/>
        <v>45729</v>
      </c>
      <c r="B1711" s="356">
        <v>2</v>
      </c>
      <c r="C1711" s="357">
        <v>204.572</v>
      </c>
      <c r="D1711" s="357">
        <v>0</v>
      </c>
      <c r="E1711" s="357">
        <v>0</v>
      </c>
      <c r="F1711" s="357">
        <v>140</v>
      </c>
    </row>
    <row r="1712" spans="1:6">
      <c r="A1712" s="355">
        <f t="shared" si="26"/>
        <v>45729</v>
      </c>
      <c r="B1712" s="356">
        <v>3</v>
      </c>
      <c r="C1712" s="357">
        <v>205.583</v>
      </c>
      <c r="D1712" s="357">
        <v>0</v>
      </c>
      <c r="E1712" s="357">
        <v>0</v>
      </c>
      <c r="F1712" s="357">
        <v>140</v>
      </c>
    </row>
    <row r="1713" spans="1:6">
      <c r="A1713" s="355">
        <f t="shared" si="26"/>
        <v>45729</v>
      </c>
      <c r="B1713" s="356">
        <v>4</v>
      </c>
      <c r="C1713" s="357">
        <v>156.60300000000001</v>
      </c>
      <c r="D1713" s="357">
        <v>0</v>
      </c>
      <c r="E1713" s="357">
        <v>4.2210000000000001</v>
      </c>
      <c r="F1713" s="357">
        <v>120</v>
      </c>
    </row>
    <row r="1714" spans="1:6">
      <c r="A1714" s="355">
        <f t="shared" si="26"/>
        <v>45729</v>
      </c>
      <c r="B1714" s="356">
        <v>5</v>
      </c>
      <c r="C1714" s="357">
        <v>139.684</v>
      </c>
      <c r="D1714" s="357">
        <v>0</v>
      </c>
      <c r="E1714" s="357">
        <v>40</v>
      </c>
      <c r="F1714" s="357">
        <v>130</v>
      </c>
    </row>
    <row r="1715" spans="1:6">
      <c r="A1715" s="355">
        <f t="shared" si="26"/>
        <v>45729</v>
      </c>
      <c r="B1715" s="356">
        <v>6</v>
      </c>
      <c r="C1715" s="357">
        <v>200.10499999999999</v>
      </c>
      <c r="D1715" s="357">
        <v>0</v>
      </c>
      <c r="E1715" s="357">
        <v>64.69</v>
      </c>
      <c r="F1715" s="357">
        <v>182</v>
      </c>
    </row>
    <row r="1716" spans="1:6">
      <c r="A1716" s="355">
        <f t="shared" si="26"/>
        <v>45729</v>
      </c>
      <c r="B1716" s="356">
        <v>7</v>
      </c>
      <c r="C1716" s="357">
        <v>187.114</v>
      </c>
      <c r="D1716" s="357">
        <v>0</v>
      </c>
      <c r="E1716" s="357">
        <v>64.69</v>
      </c>
      <c r="F1716" s="357">
        <v>240</v>
      </c>
    </row>
    <row r="1717" spans="1:6">
      <c r="A1717" s="355">
        <f t="shared" si="26"/>
        <v>45729</v>
      </c>
      <c r="B1717" s="356">
        <v>8</v>
      </c>
      <c r="C1717" s="357">
        <v>192.261</v>
      </c>
      <c r="D1717" s="357">
        <v>0</v>
      </c>
      <c r="E1717" s="357">
        <v>87.69</v>
      </c>
      <c r="F1717" s="357">
        <v>240</v>
      </c>
    </row>
    <row r="1718" spans="1:6">
      <c r="A1718" s="355">
        <f t="shared" si="26"/>
        <v>45729</v>
      </c>
      <c r="B1718" s="356">
        <v>9</v>
      </c>
      <c r="C1718" s="357">
        <v>214.44300000000001</v>
      </c>
      <c r="D1718" s="357">
        <v>0</v>
      </c>
      <c r="E1718" s="357">
        <v>87.69</v>
      </c>
      <c r="F1718" s="357">
        <v>240</v>
      </c>
    </row>
    <row r="1719" spans="1:6">
      <c r="A1719" s="355">
        <f t="shared" si="26"/>
        <v>45729</v>
      </c>
      <c r="B1719" s="356">
        <v>10</v>
      </c>
      <c r="C1719" s="357">
        <v>194.41300000000001</v>
      </c>
      <c r="D1719" s="357">
        <v>0</v>
      </c>
      <c r="E1719" s="357">
        <v>91.242999999999995</v>
      </c>
      <c r="F1719" s="357">
        <v>240</v>
      </c>
    </row>
    <row r="1720" spans="1:6">
      <c r="A1720" s="355">
        <f t="shared" si="26"/>
        <v>45729</v>
      </c>
      <c r="B1720" s="356">
        <v>11</v>
      </c>
      <c r="C1720" s="357">
        <v>168.46299999999999</v>
      </c>
      <c r="D1720" s="357">
        <v>0</v>
      </c>
      <c r="E1720" s="357">
        <v>91.242999999999995</v>
      </c>
      <c r="F1720" s="357">
        <v>240</v>
      </c>
    </row>
    <row r="1721" spans="1:6">
      <c r="A1721" s="355">
        <f t="shared" si="26"/>
        <v>45729</v>
      </c>
      <c r="B1721" s="356">
        <v>12</v>
      </c>
      <c r="C1721" s="357">
        <v>172.46299999999999</v>
      </c>
      <c r="D1721" s="357">
        <v>0</v>
      </c>
      <c r="E1721" s="357">
        <v>91.242999999999995</v>
      </c>
      <c r="F1721" s="357">
        <v>240</v>
      </c>
    </row>
    <row r="1722" spans="1:6">
      <c r="A1722" s="355">
        <f t="shared" si="26"/>
        <v>45729</v>
      </c>
      <c r="B1722" s="356">
        <v>13</v>
      </c>
      <c r="C1722" s="357">
        <v>182.398</v>
      </c>
      <c r="D1722" s="357">
        <v>0</v>
      </c>
      <c r="E1722" s="357">
        <v>91.242999999999995</v>
      </c>
      <c r="F1722" s="357">
        <v>240</v>
      </c>
    </row>
    <row r="1723" spans="1:6">
      <c r="A1723" s="355">
        <f t="shared" si="26"/>
        <v>45729</v>
      </c>
      <c r="B1723" s="356">
        <v>14</v>
      </c>
      <c r="C1723" s="357">
        <v>188.46299999999999</v>
      </c>
      <c r="D1723" s="357">
        <v>0</v>
      </c>
      <c r="E1723" s="357">
        <v>91.242999999999995</v>
      </c>
      <c r="F1723" s="357">
        <v>240</v>
      </c>
    </row>
    <row r="1724" spans="1:6">
      <c r="A1724" s="355">
        <f t="shared" si="26"/>
        <v>45729</v>
      </c>
      <c r="B1724" s="356">
        <v>15</v>
      </c>
      <c r="C1724" s="357">
        <v>167.51300000000001</v>
      </c>
      <c r="D1724" s="357">
        <v>0</v>
      </c>
      <c r="E1724" s="357">
        <v>91.242999999999995</v>
      </c>
      <c r="F1724" s="357">
        <v>240</v>
      </c>
    </row>
    <row r="1725" spans="1:6">
      <c r="A1725" s="355">
        <f t="shared" si="26"/>
        <v>45729</v>
      </c>
      <c r="B1725" s="356">
        <v>16</v>
      </c>
      <c r="C1725" s="357">
        <v>159.51300000000001</v>
      </c>
      <c r="D1725" s="357">
        <v>0</v>
      </c>
      <c r="E1725" s="357">
        <v>91.242999999999995</v>
      </c>
      <c r="F1725" s="357">
        <v>240</v>
      </c>
    </row>
    <row r="1726" spans="1:6">
      <c r="A1726" s="355">
        <f t="shared" si="26"/>
        <v>45729</v>
      </c>
      <c r="B1726" s="356">
        <v>17</v>
      </c>
      <c r="C1726" s="357">
        <v>159.51300000000001</v>
      </c>
      <c r="D1726" s="357">
        <v>0</v>
      </c>
      <c r="E1726" s="357">
        <v>91.242999999999995</v>
      </c>
      <c r="F1726" s="357">
        <v>240</v>
      </c>
    </row>
    <row r="1727" spans="1:6">
      <c r="A1727" s="355">
        <f t="shared" si="26"/>
        <v>45729</v>
      </c>
      <c r="B1727" s="356">
        <v>18</v>
      </c>
      <c r="C1727" s="357">
        <v>76.789000000000001</v>
      </c>
      <c r="D1727" s="357">
        <v>0</v>
      </c>
      <c r="E1727" s="357">
        <v>91.242999999999995</v>
      </c>
      <c r="F1727" s="357">
        <v>194</v>
      </c>
    </row>
    <row r="1728" spans="1:6">
      <c r="A1728" s="355">
        <f t="shared" si="26"/>
        <v>45729</v>
      </c>
      <c r="B1728" s="356">
        <v>19</v>
      </c>
      <c r="C1728" s="357">
        <v>76.789000000000001</v>
      </c>
      <c r="D1728" s="357">
        <v>0</v>
      </c>
      <c r="E1728" s="357">
        <v>91.242999999999995</v>
      </c>
      <c r="F1728" s="357">
        <v>134</v>
      </c>
    </row>
    <row r="1729" spans="1:6">
      <c r="A1729" s="355">
        <f t="shared" si="26"/>
        <v>45729</v>
      </c>
      <c r="B1729" s="356">
        <v>20</v>
      </c>
      <c r="C1729" s="357">
        <v>76.789000000000001</v>
      </c>
      <c r="D1729" s="357">
        <v>0</v>
      </c>
      <c r="E1729" s="357">
        <v>91.242999999999995</v>
      </c>
      <c r="F1729" s="357">
        <v>194</v>
      </c>
    </row>
    <row r="1730" spans="1:6">
      <c r="A1730" s="355">
        <f t="shared" si="26"/>
        <v>45729</v>
      </c>
      <c r="B1730" s="356">
        <v>21</v>
      </c>
      <c r="C1730" s="357">
        <v>76.789000000000001</v>
      </c>
      <c r="D1730" s="357">
        <v>0</v>
      </c>
      <c r="E1730" s="357">
        <v>87.69</v>
      </c>
      <c r="F1730" s="357">
        <v>240</v>
      </c>
    </row>
    <row r="1731" spans="1:6">
      <c r="A1731" s="355">
        <f t="shared" si="26"/>
        <v>45729</v>
      </c>
      <c r="B1731" s="356">
        <v>22</v>
      </c>
      <c r="C1731" s="357">
        <v>215.071</v>
      </c>
      <c r="D1731" s="357">
        <v>0</v>
      </c>
      <c r="E1731" s="357">
        <v>50</v>
      </c>
      <c r="F1731" s="357">
        <v>240</v>
      </c>
    </row>
    <row r="1732" spans="1:6">
      <c r="A1732" s="355">
        <f t="shared" si="26"/>
        <v>45729</v>
      </c>
      <c r="B1732" s="356">
        <v>23</v>
      </c>
      <c r="C1732" s="357">
        <v>227.04599999999999</v>
      </c>
      <c r="D1732" s="357">
        <v>0</v>
      </c>
      <c r="E1732" s="357">
        <v>50</v>
      </c>
      <c r="F1732" s="357">
        <v>240</v>
      </c>
    </row>
    <row r="1733" spans="1:6">
      <c r="A1733" s="355">
        <f t="shared" si="26"/>
        <v>45730</v>
      </c>
      <c r="B1733" s="356">
        <v>0</v>
      </c>
      <c r="C1733" s="357">
        <v>162.648</v>
      </c>
      <c r="D1733" s="357">
        <v>0</v>
      </c>
      <c r="E1733" s="357">
        <v>40</v>
      </c>
      <c r="F1733" s="357">
        <v>160</v>
      </c>
    </row>
    <row r="1734" spans="1:6">
      <c r="A1734" s="355">
        <f t="shared" ref="A1734:A1797" si="27">IF(B1734=0,A1733+1,A1733)</f>
        <v>45730</v>
      </c>
      <c r="B1734" s="356">
        <v>1</v>
      </c>
      <c r="C1734" s="357">
        <v>170.648</v>
      </c>
      <c r="D1734" s="357">
        <v>0</v>
      </c>
      <c r="E1734" s="357">
        <v>25</v>
      </c>
      <c r="F1734" s="357">
        <v>120</v>
      </c>
    </row>
    <row r="1735" spans="1:6">
      <c r="A1735" s="355">
        <f t="shared" si="27"/>
        <v>45730</v>
      </c>
      <c r="B1735" s="356">
        <v>2</v>
      </c>
      <c r="C1735" s="357">
        <v>169.66200000000001</v>
      </c>
      <c r="D1735" s="357">
        <v>0</v>
      </c>
      <c r="E1735" s="357">
        <v>25</v>
      </c>
      <c r="F1735" s="357">
        <v>133</v>
      </c>
    </row>
    <row r="1736" spans="1:6">
      <c r="A1736" s="355">
        <f t="shared" si="27"/>
        <v>45730</v>
      </c>
      <c r="B1736" s="356">
        <v>3</v>
      </c>
      <c r="C1736" s="357">
        <v>169.66200000000001</v>
      </c>
      <c r="D1736" s="357">
        <v>0</v>
      </c>
      <c r="E1736" s="357">
        <v>25</v>
      </c>
      <c r="F1736" s="357">
        <v>193</v>
      </c>
    </row>
    <row r="1737" spans="1:6">
      <c r="A1737" s="355">
        <f t="shared" si="27"/>
        <v>45730</v>
      </c>
      <c r="B1737" s="356">
        <v>4</v>
      </c>
      <c r="C1737" s="357">
        <v>148.63999999999999</v>
      </c>
      <c r="D1737" s="357">
        <v>0</v>
      </c>
      <c r="E1737" s="357">
        <v>59.69</v>
      </c>
      <c r="F1737" s="357">
        <v>240</v>
      </c>
    </row>
    <row r="1738" spans="1:6">
      <c r="A1738" s="355">
        <f t="shared" si="27"/>
        <v>45730</v>
      </c>
      <c r="B1738" s="356">
        <v>5</v>
      </c>
      <c r="C1738" s="357">
        <v>127.246</v>
      </c>
      <c r="D1738" s="357">
        <v>0</v>
      </c>
      <c r="E1738" s="357">
        <v>78.69</v>
      </c>
      <c r="F1738" s="357">
        <v>240</v>
      </c>
    </row>
    <row r="1739" spans="1:6">
      <c r="A1739" s="355">
        <f t="shared" si="27"/>
        <v>45730</v>
      </c>
      <c r="B1739" s="356">
        <v>6</v>
      </c>
      <c r="C1739" s="357">
        <v>197.553</v>
      </c>
      <c r="D1739" s="357">
        <v>0</v>
      </c>
      <c r="E1739" s="357">
        <v>100.48099999999999</v>
      </c>
      <c r="F1739" s="357">
        <v>240</v>
      </c>
    </row>
    <row r="1740" spans="1:6">
      <c r="A1740" s="355">
        <f t="shared" si="27"/>
        <v>45730</v>
      </c>
      <c r="B1740" s="356">
        <v>7</v>
      </c>
      <c r="C1740" s="357">
        <v>189.553</v>
      </c>
      <c r="D1740" s="357">
        <v>0</v>
      </c>
      <c r="E1740" s="357">
        <v>101.233</v>
      </c>
      <c r="F1740" s="357">
        <v>240</v>
      </c>
    </row>
    <row r="1741" spans="1:6">
      <c r="A1741" s="355">
        <f t="shared" si="27"/>
        <v>45730</v>
      </c>
      <c r="B1741" s="356">
        <v>8</v>
      </c>
      <c r="C1741" s="357">
        <v>194.19499999999999</v>
      </c>
      <c r="D1741" s="357">
        <v>0</v>
      </c>
      <c r="E1741" s="357">
        <v>101.233</v>
      </c>
      <c r="F1741" s="357">
        <v>240</v>
      </c>
    </row>
    <row r="1742" spans="1:6">
      <c r="A1742" s="355">
        <f t="shared" si="27"/>
        <v>45730</v>
      </c>
      <c r="B1742" s="356">
        <v>9</v>
      </c>
      <c r="C1742" s="357">
        <v>207.88499999999999</v>
      </c>
      <c r="D1742" s="357">
        <v>0</v>
      </c>
      <c r="E1742" s="357">
        <v>96.242999999999995</v>
      </c>
      <c r="F1742" s="357">
        <v>225</v>
      </c>
    </row>
    <row r="1743" spans="1:6">
      <c r="A1743" s="355">
        <f t="shared" si="27"/>
        <v>45730</v>
      </c>
      <c r="B1743" s="356">
        <v>10</v>
      </c>
      <c r="C1743" s="357">
        <v>187.88499999999999</v>
      </c>
      <c r="D1743" s="357">
        <v>0</v>
      </c>
      <c r="E1743" s="357">
        <v>96.242999999999995</v>
      </c>
      <c r="F1743" s="357">
        <v>240</v>
      </c>
    </row>
    <row r="1744" spans="1:6">
      <c r="A1744" s="355">
        <f t="shared" si="27"/>
        <v>45730</v>
      </c>
      <c r="B1744" s="356">
        <v>11</v>
      </c>
      <c r="C1744" s="357">
        <v>178.43299999999999</v>
      </c>
      <c r="D1744" s="357">
        <v>0</v>
      </c>
      <c r="E1744" s="357">
        <v>96.242999999999995</v>
      </c>
      <c r="F1744" s="357">
        <v>240</v>
      </c>
    </row>
    <row r="1745" spans="1:6">
      <c r="A1745" s="355">
        <f t="shared" si="27"/>
        <v>45730</v>
      </c>
      <c r="B1745" s="356">
        <v>12</v>
      </c>
      <c r="C1745" s="357">
        <v>170.61199999999999</v>
      </c>
      <c r="D1745" s="357">
        <v>0</v>
      </c>
      <c r="E1745" s="357">
        <v>96.242999999999995</v>
      </c>
      <c r="F1745" s="357">
        <v>240</v>
      </c>
    </row>
    <row r="1746" spans="1:6">
      <c r="A1746" s="355">
        <f t="shared" si="27"/>
        <v>45730</v>
      </c>
      <c r="B1746" s="356">
        <v>13</v>
      </c>
      <c r="C1746" s="357">
        <v>179.446</v>
      </c>
      <c r="D1746" s="357">
        <v>0</v>
      </c>
      <c r="E1746" s="357">
        <v>96.242999999999995</v>
      </c>
      <c r="F1746" s="357">
        <v>240</v>
      </c>
    </row>
    <row r="1747" spans="1:6">
      <c r="A1747" s="355">
        <f t="shared" si="27"/>
        <v>45730</v>
      </c>
      <c r="B1747" s="356">
        <v>14</v>
      </c>
      <c r="C1747" s="357">
        <v>180.76400000000001</v>
      </c>
      <c r="D1747" s="357">
        <v>0</v>
      </c>
      <c r="E1747" s="357">
        <v>95.491</v>
      </c>
      <c r="F1747" s="357">
        <v>240</v>
      </c>
    </row>
    <row r="1748" spans="1:6">
      <c r="A1748" s="355">
        <f t="shared" si="27"/>
        <v>45730</v>
      </c>
      <c r="B1748" s="356">
        <v>15</v>
      </c>
      <c r="C1748" s="357">
        <v>185.251</v>
      </c>
      <c r="D1748" s="357">
        <v>0</v>
      </c>
      <c r="E1748" s="357">
        <v>95.491</v>
      </c>
      <c r="F1748" s="357">
        <v>240</v>
      </c>
    </row>
    <row r="1749" spans="1:6">
      <c r="A1749" s="355">
        <f t="shared" si="27"/>
        <v>45730</v>
      </c>
      <c r="B1749" s="356">
        <v>16</v>
      </c>
      <c r="C1749" s="357">
        <v>181.374</v>
      </c>
      <c r="D1749" s="357">
        <v>0</v>
      </c>
      <c r="E1749" s="357">
        <v>102.181</v>
      </c>
      <c r="F1749" s="357">
        <v>240</v>
      </c>
    </row>
    <row r="1750" spans="1:6">
      <c r="A1750" s="355">
        <f t="shared" si="27"/>
        <v>45730</v>
      </c>
      <c r="B1750" s="356">
        <v>17</v>
      </c>
      <c r="C1750" s="357">
        <v>178.673</v>
      </c>
      <c r="D1750" s="357">
        <v>0</v>
      </c>
      <c r="E1750" s="357">
        <v>102.181</v>
      </c>
      <c r="F1750" s="357">
        <v>240</v>
      </c>
    </row>
    <row r="1751" spans="1:6">
      <c r="A1751" s="355">
        <f t="shared" si="27"/>
        <v>45730</v>
      </c>
      <c r="B1751" s="356">
        <v>18</v>
      </c>
      <c r="C1751" s="357">
        <v>63.53</v>
      </c>
      <c r="D1751" s="357">
        <v>0</v>
      </c>
      <c r="E1751" s="357">
        <v>102.181</v>
      </c>
      <c r="F1751" s="357">
        <v>240</v>
      </c>
    </row>
    <row r="1752" spans="1:6">
      <c r="A1752" s="355">
        <f t="shared" si="27"/>
        <v>45730</v>
      </c>
      <c r="B1752" s="356">
        <v>19</v>
      </c>
      <c r="C1752" s="357">
        <v>63.53</v>
      </c>
      <c r="D1752" s="357">
        <v>0</v>
      </c>
      <c r="E1752" s="357">
        <v>102.181</v>
      </c>
      <c r="F1752" s="357">
        <v>240</v>
      </c>
    </row>
    <row r="1753" spans="1:6">
      <c r="A1753" s="355">
        <f t="shared" si="27"/>
        <v>45730</v>
      </c>
      <c r="B1753" s="356">
        <v>20</v>
      </c>
      <c r="C1753" s="357">
        <v>63.53</v>
      </c>
      <c r="D1753" s="357">
        <v>0</v>
      </c>
      <c r="E1753" s="357">
        <v>95.491</v>
      </c>
      <c r="F1753" s="357">
        <v>240</v>
      </c>
    </row>
    <row r="1754" spans="1:6">
      <c r="A1754" s="355">
        <f t="shared" si="27"/>
        <v>45730</v>
      </c>
      <c r="B1754" s="356">
        <v>21</v>
      </c>
      <c r="C1754" s="357">
        <v>63.53</v>
      </c>
      <c r="D1754" s="357">
        <v>0</v>
      </c>
      <c r="E1754" s="357">
        <v>95.491</v>
      </c>
      <c r="F1754" s="357">
        <v>240</v>
      </c>
    </row>
    <row r="1755" spans="1:6">
      <c r="A1755" s="355">
        <f t="shared" si="27"/>
        <v>45730</v>
      </c>
      <c r="B1755" s="356">
        <v>22</v>
      </c>
      <c r="C1755" s="357">
        <v>215.35400000000001</v>
      </c>
      <c r="D1755" s="357">
        <v>0</v>
      </c>
      <c r="E1755" s="357">
        <v>95.491</v>
      </c>
      <c r="F1755" s="357">
        <v>180</v>
      </c>
    </row>
    <row r="1756" spans="1:6">
      <c r="A1756" s="355">
        <f t="shared" si="27"/>
        <v>45730</v>
      </c>
      <c r="B1756" s="356">
        <v>23</v>
      </c>
      <c r="C1756" s="357">
        <v>218.374</v>
      </c>
      <c r="D1756" s="357">
        <v>0</v>
      </c>
      <c r="E1756" s="357">
        <v>87.69</v>
      </c>
      <c r="F1756" s="357">
        <v>120</v>
      </c>
    </row>
    <row r="1757" spans="1:6">
      <c r="A1757" s="355">
        <f t="shared" si="27"/>
        <v>45731</v>
      </c>
      <c r="B1757" s="356">
        <v>0</v>
      </c>
      <c r="C1757" s="357">
        <v>227.173</v>
      </c>
      <c r="D1757" s="357">
        <v>0</v>
      </c>
      <c r="E1757" s="357">
        <v>0</v>
      </c>
      <c r="F1757" s="357">
        <v>180</v>
      </c>
    </row>
    <row r="1758" spans="1:6">
      <c r="A1758" s="355">
        <f t="shared" si="27"/>
        <v>45731</v>
      </c>
      <c r="B1758" s="356">
        <v>1</v>
      </c>
      <c r="C1758" s="357">
        <v>224.32300000000001</v>
      </c>
      <c r="D1758" s="357">
        <v>0</v>
      </c>
      <c r="E1758" s="357">
        <v>0</v>
      </c>
      <c r="F1758" s="357">
        <v>240</v>
      </c>
    </row>
    <row r="1759" spans="1:6">
      <c r="A1759" s="355">
        <f t="shared" si="27"/>
        <v>45731</v>
      </c>
      <c r="B1759" s="356">
        <v>2</v>
      </c>
      <c r="C1759" s="357">
        <v>224.173</v>
      </c>
      <c r="D1759" s="357">
        <v>0</v>
      </c>
      <c r="E1759" s="357">
        <v>0</v>
      </c>
      <c r="F1759" s="357">
        <v>240</v>
      </c>
    </row>
    <row r="1760" spans="1:6">
      <c r="A1760" s="355">
        <f t="shared" si="27"/>
        <v>45731</v>
      </c>
      <c r="B1760" s="356">
        <v>3</v>
      </c>
      <c r="C1760" s="357">
        <v>227.173</v>
      </c>
      <c r="D1760" s="357">
        <v>0</v>
      </c>
      <c r="E1760" s="357">
        <v>0</v>
      </c>
      <c r="F1760" s="357">
        <v>240</v>
      </c>
    </row>
    <row r="1761" spans="1:6">
      <c r="A1761" s="355">
        <f t="shared" si="27"/>
        <v>45731</v>
      </c>
      <c r="B1761" s="356">
        <v>4</v>
      </c>
      <c r="C1761" s="357">
        <v>210.02500000000001</v>
      </c>
      <c r="D1761" s="357">
        <v>0</v>
      </c>
      <c r="E1761" s="357">
        <v>0</v>
      </c>
      <c r="F1761" s="357">
        <v>240</v>
      </c>
    </row>
    <row r="1762" spans="1:6">
      <c r="A1762" s="355">
        <f t="shared" si="27"/>
        <v>45731</v>
      </c>
      <c r="B1762" s="356">
        <v>5</v>
      </c>
      <c r="C1762" s="357">
        <v>195.215</v>
      </c>
      <c r="D1762" s="357">
        <v>0</v>
      </c>
      <c r="E1762" s="357">
        <v>0</v>
      </c>
      <c r="F1762" s="357">
        <v>240</v>
      </c>
    </row>
    <row r="1763" spans="1:6">
      <c r="A1763" s="355">
        <f t="shared" si="27"/>
        <v>45731</v>
      </c>
      <c r="B1763" s="356">
        <v>6</v>
      </c>
      <c r="C1763" s="357">
        <v>193.53200000000001</v>
      </c>
      <c r="D1763" s="357">
        <v>0</v>
      </c>
      <c r="E1763" s="357">
        <v>40</v>
      </c>
      <c r="F1763" s="357">
        <v>240</v>
      </c>
    </row>
    <row r="1764" spans="1:6">
      <c r="A1764" s="355">
        <f t="shared" si="27"/>
        <v>45731</v>
      </c>
      <c r="B1764" s="356">
        <v>7</v>
      </c>
      <c r="C1764" s="357">
        <v>190.018</v>
      </c>
      <c r="D1764" s="357">
        <v>0</v>
      </c>
      <c r="E1764" s="357">
        <v>40</v>
      </c>
      <c r="F1764" s="357">
        <v>240</v>
      </c>
    </row>
    <row r="1765" spans="1:6">
      <c r="A1765" s="355">
        <f t="shared" si="27"/>
        <v>45731</v>
      </c>
      <c r="B1765" s="356">
        <v>8</v>
      </c>
      <c r="C1765" s="357">
        <v>205.60300000000001</v>
      </c>
      <c r="D1765" s="357">
        <v>0</v>
      </c>
      <c r="E1765" s="357">
        <v>40</v>
      </c>
      <c r="F1765" s="357">
        <v>240</v>
      </c>
    </row>
    <row r="1766" spans="1:6">
      <c r="A1766" s="355">
        <f t="shared" si="27"/>
        <v>45731</v>
      </c>
      <c r="B1766" s="356">
        <v>9</v>
      </c>
      <c r="C1766" s="357">
        <v>235.613</v>
      </c>
      <c r="D1766" s="357">
        <v>0</v>
      </c>
      <c r="E1766" s="357">
        <v>40</v>
      </c>
      <c r="F1766" s="357">
        <v>240</v>
      </c>
    </row>
    <row r="1767" spans="1:6">
      <c r="A1767" s="355">
        <f t="shared" si="27"/>
        <v>45731</v>
      </c>
      <c r="B1767" s="356">
        <v>10</v>
      </c>
      <c r="C1767" s="357">
        <v>217.548</v>
      </c>
      <c r="D1767" s="357">
        <v>0</v>
      </c>
      <c r="E1767" s="357">
        <v>40</v>
      </c>
      <c r="F1767" s="357">
        <v>240</v>
      </c>
    </row>
    <row r="1768" spans="1:6">
      <c r="A1768" s="355">
        <f t="shared" si="27"/>
        <v>45731</v>
      </c>
      <c r="B1768" s="356">
        <v>11</v>
      </c>
      <c r="C1768" s="357">
        <v>220.02</v>
      </c>
      <c r="D1768" s="357">
        <v>0</v>
      </c>
      <c r="E1768" s="357">
        <v>40</v>
      </c>
      <c r="F1768" s="357">
        <v>240</v>
      </c>
    </row>
    <row r="1769" spans="1:6">
      <c r="A1769" s="355">
        <f t="shared" si="27"/>
        <v>45731</v>
      </c>
      <c r="B1769" s="356">
        <v>12</v>
      </c>
      <c r="C1769" s="357">
        <v>211.96299999999999</v>
      </c>
      <c r="D1769" s="357">
        <v>0</v>
      </c>
      <c r="E1769" s="357">
        <v>40</v>
      </c>
      <c r="F1769" s="357">
        <v>240</v>
      </c>
    </row>
    <row r="1770" spans="1:6">
      <c r="A1770" s="355">
        <f t="shared" si="27"/>
        <v>45731</v>
      </c>
      <c r="B1770" s="356">
        <v>13</v>
      </c>
      <c r="C1770" s="357">
        <v>204.48099999999999</v>
      </c>
      <c r="D1770" s="357">
        <v>0</v>
      </c>
      <c r="E1770" s="357">
        <v>40</v>
      </c>
      <c r="F1770" s="357">
        <v>240</v>
      </c>
    </row>
    <row r="1771" spans="1:6">
      <c r="A1771" s="355">
        <f t="shared" si="27"/>
        <v>45731</v>
      </c>
      <c r="B1771" s="356">
        <v>14</v>
      </c>
      <c r="C1771" s="357">
        <v>204.25899999999999</v>
      </c>
      <c r="D1771" s="357">
        <v>0</v>
      </c>
      <c r="E1771" s="357">
        <v>58</v>
      </c>
      <c r="F1771" s="357">
        <v>240</v>
      </c>
    </row>
    <row r="1772" spans="1:6">
      <c r="A1772" s="355">
        <f t="shared" si="27"/>
        <v>45731</v>
      </c>
      <c r="B1772" s="356">
        <v>15</v>
      </c>
      <c r="C1772" s="357">
        <v>198.863</v>
      </c>
      <c r="D1772" s="357">
        <v>0</v>
      </c>
      <c r="E1772" s="357">
        <v>63</v>
      </c>
      <c r="F1772" s="357">
        <v>240</v>
      </c>
    </row>
    <row r="1773" spans="1:6">
      <c r="A1773" s="355">
        <f t="shared" si="27"/>
        <v>45731</v>
      </c>
      <c r="B1773" s="356">
        <v>16</v>
      </c>
      <c r="C1773" s="357">
        <v>190.863</v>
      </c>
      <c r="D1773" s="357">
        <v>0</v>
      </c>
      <c r="E1773" s="357">
        <v>63</v>
      </c>
      <c r="F1773" s="357">
        <v>240</v>
      </c>
    </row>
    <row r="1774" spans="1:6">
      <c r="A1774" s="355">
        <f t="shared" si="27"/>
        <v>45731</v>
      </c>
      <c r="B1774" s="356">
        <v>17</v>
      </c>
      <c r="C1774" s="357">
        <v>180.71299999999999</v>
      </c>
      <c r="D1774" s="357">
        <v>0</v>
      </c>
      <c r="E1774" s="357">
        <v>45</v>
      </c>
      <c r="F1774" s="357">
        <v>240</v>
      </c>
    </row>
    <row r="1775" spans="1:6">
      <c r="A1775" s="355">
        <f t="shared" si="27"/>
        <v>45731</v>
      </c>
      <c r="B1775" s="356">
        <v>18</v>
      </c>
      <c r="C1775" s="357">
        <v>78.938999999999993</v>
      </c>
      <c r="D1775" s="357">
        <v>0</v>
      </c>
      <c r="E1775" s="357">
        <v>95.492000000000004</v>
      </c>
      <c r="F1775" s="357">
        <v>222</v>
      </c>
    </row>
    <row r="1776" spans="1:6">
      <c r="A1776" s="355">
        <f t="shared" si="27"/>
        <v>45731</v>
      </c>
      <c r="B1776" s="356">
        <v>19</v>
      </c>
      <c r="C1776" s="357">
        <v>78.938999999999993</v>
      </c>
      <c r="D1776" s="357">
        <v>0</v>
      </c>
      <c r="E1776" s="357">
        <v>95.492000000000004</v>
      </c>
      <c r="F1776" s="357">
        <v>239</v>
      </c>
    </row>
    <row r="1777" spans="1:6">
      <c r="A1777" s="355">
        <f t="shared" si="27"/>
        <v>45731</v>
      </c>
      <c r="B1777" s="356">
        <v>20</v>
      </c>
      <c r="C1777" s="357">
        <v>78.938999999999993</v>
      </c>
      <c r="D1777" s="357">
        <v>0</v>
      </c>
      <c r="E1777" s="357">
        <v>95.492000000000004</v>
      </c>
      <c r="F1777" s="357">
        <v>184</v>
      </c>
    </row>
    <row r="1778" spans="1:6">
      <c r="A1778" s="355">
        <f t="shared" si="27"/>
        <v>45731</v>
      </c>
      <c r="B1778" s="356">
        <v>21</v>
      </c>
      <c r="C1778" s="357">
        <v>76.789000000000001</v>
      </c>
      <c r="D1778" s="357">
        <v>0</v>
      </c>
      <c r="E1778" s="357">
        <v>69.69</v>
      </c>
      <c r="F1778" s="357">
        <v>225</v>
      </c>
    </row>
    <row r="1779" spans="1:6">
      <c r="A1779" s="355">
        <f t="shared" si="27"/>
        <v>45731</v>
      </c>
      <c r="B1779" s="356">
        <v>22</v>
      </c>
      <c r="C1779" s="357">
        <v>200.953</v>
      </c>
      <c r="D1779" s="357">
        <v>0</v>
      </c>
      <c r="E1779" s="357">
        <v>40</v>
      </c>
      <c r="F1779" s="357">
        <v>0</v>
      </c>
    </row>
    <row r="1780" spans="1:6">
      <c r="A1780" s="355">
        <f t="shared" si="27"/>
        <v>45731</v>
      </c>
      <c r="B1780" s="356">
        <v>23</v>
      </c>
      <c r="C1780" s="357">
        <v>220.953</v>
      </c>
      <c r="D1780" s="357">
        <v>0</v>
      </c>
      <c r="E1780" s="357">
        <v>40</v>
      </c>
      <c r="F1780" s="357">
        <v>144</v>
      </c>
    </row>
    <row r="1781" spans="1:6">
      <c r="A1781" s="355">
        <f t="shared" si="27"/>
        <v>45732</v>
      </c>
      <c r="B1781" s="356">
        <v>0</v>
      </c>
      <c r="C1781" s="357">
        <v>260.38900000000001</v>
      </c>
      <c r="D1781" s="357">
        <v>0</v>
      </c>
      <c r="E1781" s="357">
        <v>10.411</v>
      </c>
      <c r="F1781" s="357">
        <v>180</v>
      </c>
    </row>
    <row r="1782" spans="1:6">
      <c r="A1782" s="355">
        <f t="shared" si="27"/>
        <v>45732</v>
      </c>
      <c r="B1782" s="356">
        <v>1</v>
      </c>
      <c r="C1782" s="357">
        <v>257.38900000000001</v>
      </c>
      <c r="D1782" s="357">
        <v>0</v>
      </c>
      <c r="E1782" s="357">
        <v>11.481999999999999</v>
      </c>
      <c r="F1782" s="357">
        <v>211</v>
      </c>
    </row>
    <row r="1783" spans="1:6">
      <c r="A1783" s="355">
        <f t="shared" si="27"/>
        <v>45732</v>
      </c>
      <c r="B1783" s="356">
        <v>2</v>
      </c>
      <c r="C1783" s="357">
        <v>257.38900000000001</v>
      </c>
      <c r="D1783" s="357">
        <v>0</v>
      </c>
      <c r="E1783" s="357">
        <v>11.481999999999999</v>
      </c>
      <c r="F1783" s="357">
        <v>226</v>
      </c>
    </row>
    <row r="1784" spans="1:6">
      <c r="A1784" s="355">
        <f t="shared" si="27"/>
        <v>45732</v>
      </c>
      <c r="B1784" s="356">
        <v>3</v>
      </c>
      <c r="C1784" s="357">
        <v>260.38900000000001</v>
      </c>
      <c r="D1784" s="357">
        <v>0</v>
      </c>
      <c r="E1784" s="357">
        <v>11.481999999999999</v>
      </c>
      <c r="F1784" s="357">
        <v>240</v>
      </c>
    </row>
    <row r="1785" spans="1:6">
      <c r="A1785" s="355">
        <f t="shared" si="27"/>
        <v>45732</v>
      </c>
      <c r="B1785" s="356">
        <v>4</v>
      </c>
      <c r="C1785" s="357">
        <v>261.22500000000002</v>
      </c>
      <c r="D1785" s="357">
        <v>0</v>
      </c>
      <c r="E1785" s="357">
        <v>11.512</v>
      </c>
      <c r="F1785" s="357">
        <v>240</v>
      </c>
    </row>
    <row r="1786" spans="1:6">
      <c r="A1786" s="355">
        <f t="shared" si="27"/>
        <v>45732</v>
      </c>
      <c r="B1786" s="356">
        <v>5</v>
      </c>
      <c r="C1786" s="357">
        <v>254.035</v>
      </c>
      <c r="D1786" s="357">
        <v>0</v>
      </c>
      <c r="E1786" s="357">
        <v>11.512</v>
      </c>
      <c r="F1786" s="357">
        <v>240</v>
      </c>
    </row>
    <row r="1787" spans="1:6">
      <c r="A1787" s="355">
        <f t="shared" si="27"/>
        <v>45732</v>
      </c>
      <c r="B1787" s="356">
        <v>6</v>
      </c>
      <c r="C1787" s="357">
        <v>216.917</v>
      </c>
      <c r="D1787" s="357">
        <v>0</v>
      </c>
      <c r="E1787" s="357">
        <v>0</v>
      </c>
      <c r="F1787" s="357">
        <v>240</v>
      </c>
    </row>
    <row r="1788" spans="1:6">
      <c r="A1788" s="355">
        <f t="shared" si="27"/>
        <v>45732</v>
      </c>
      <c r="B1788" s="356">
        <v>7</v>
      </c>
      <c r="C1788" s="357">
        <v>216.857</v>
      </c>
      <c r="D1788" s="357">
        <v>0</v>
      </c>
      <c r="E1788" s="357">
        <v>0</v>
      </c>
      <c r="F1788" s="357">
        <v>240</v>
      </c>
    </row>
    <row r="1789" spans="1:6">
      <c r="A1789" s="355">
        <f t="shared" si="27"/>
        <v>45732</v>
      </c>
      <c r="B1789" s="356">
        <v>8</v>
      </c>
      <c r="C1789" s="357">
        <v>244.68700000000001</v>
      </c>
      <c r="D1789" s="357">
        <v>0</v>
      </c>
      <c r="E1789" s="357">
        <v>0</v>
      </c>
      <c r="F1789" s="357">
        <v>240</v>
      </c>
    </row>
    <row r="1790" spans="1:6">
      <c r="A1790" s="355">
        <f t="shared" si="27"/>
        <v>45732</v>
      </c>
      <c r="B1790" s="356">
        <v>9</v>
      </c>
      <c r="C1790" s="357">
        <v>264.06900000000002</v>
      </c>
      <c r="D1790" s="357">
        <v>0</v>
      </c>
      <c r="E1790" s="357">
        <v>0</v>
      </c>
      <c r="F1790" s="357">
        <v>240</v>
      </c>
    </row>
    <row r="1791" spans="1:6">
      <c r="A1791" s="355">
        <f t="shared" si="27"/>
        <v>45732</v>
      </c>
      <c r="B1791" s="356">
        <v>10</v>
      </c>
      <c r="C1791" s="357">
        <v>254.64099999999999</v>
      </c>
      <c r="D1791" s="357">
        <v>0</v>
      </c>
      <c r="E1791" s="357">
        <v>0</v>
      </c>
      <c r="F1791" s="357">
        <v>240</v>
      </c>
    </row>
    <row r="1792" spans="1:6">
      <c r="A1792" s="355">
        <f t="shared" si="27"/>
        <v>45732</v>
      </c>
      <c r="B1792" s="356">
        <v>11</v>
      </c>
      <c r="C1792" s="357">
        <v>254.64099999999999</v>
      </c>
      <c r="D1792" s="357">
        <v>0</v>
      </c>
      <c r="E1792" s="357">
        <v>0</v>
      </c>
      <c r="F1792" s="357">
        <v>240</v>
      </c>
    </row>
    <row r="1793" spans="1:6">
      <c r="A1793" s="355">
        <f t="shared" si="27"/>
        <v>45732</v>
      </c>
      <c r="B1793" s="356">
        <v>12</v>
      </c>
      <c r="C1793" s="357">
        <v>204.96899999999999</v>
      </c>
      <c r="D1793" s="357">
        <v>0</v>
      </c>
      <c r="E1793" s="357">
        <v>0</v>
      </c>
      <c r="F1793" s="357">
        <v>0</v>
      </c>
    </row>
    <row r="1794" spans="1:6">
      <c r="A1794" s="355">
        <f t="shared" si="27"/>
        <v>45732</v>
      </c>
      <c r="B1794" s="356">
        <v>13</v>
      </c>
      <c r="C1794" s="357">
        <v>204.941</v>
      </c>
      <c r="D1794" s="357">
        <v>0</v>
      </c>
      <c r="E1794" s="357">
        <v>0</v>
      </c>
      <c r="F1794" s="357">
        <v>0</v>
      </c>
    </row>
    <row r="1795" spans="1:6">
      <c r="A1795" s="355">
        <f t="shared" si="27"/>
        <v>45732</v>
      </c>
      <c r="B1795" s="356">
        <v>14</v>
      </c>
      <c r="C1795" s="357">
        <v>204.809</v>
      </c>
      <c r="D1795" s="357">
        <v>0</v>
      </c>
      <c r="E1795" s="357">
        <v>0</v>
      </c>
      <c r="F1795" s="357">
        <v>240</v>
      </c>
    </row>
    <row r="1796" spans="1:6">
      <c r="A1796" s="355">
        <f t="shared" si="27"/>
        <v>45732</v>
      </c>
      <c r="B1796" s="356">
        <v>15</v>
      </c>
      <c r="C1796" s="357">
        <v>204.94300000000001</v>
      </c>
      <c r="D1796" s="357">
        <v>0</v>
      </c>
      <c r="E1796" s="357">
        <v>0</v>
      </c>
      <c r="F1796" s="357">
        <v>240</v>
      </c>
    </row>
    <row r="1797" spans="1:6">
      <c r="A1797" s="355">
        <f t="shared" si="27"/>
        <v>45732</v>
      </c>
      <c r="B1797" s="356">
        <v>16</v>
      </c>
      <c r="C1797" s="357">
        <v>205.066</v>
      </c>
      <c r="D1797" s="357">
        <v>0</v>
      </c>
      <c r="E1797" s="357">
        <v>0</v>
      </c>
      <c r="F1797" s="357">
        <v>240</v>
      </c>
    </row>
    <row r="1798" spans="1:6">
      <c r="A1798" s="355">
        <f t="shared" ref="A1798:A1861" si="28">IF(B1798=0,A1797+1,A1797)</f>
        <v>45732</v>
      </c>
      <c r="B1798" s="356">
        <v>17</v>
      </c>
      <c r="C1798" s="357">
        <v>206.39</v>
      </c>
      <c r="D1798" s="357">
        <v>0</v>
      </c>
      <c r="E1798" s="357">
        <v>0</v>
      </c>
      <c r="F1798" s="357">
        <v>240</v>
      </c>
    </row>
    <row r="1799" spans="1:6">
      <c r="A1799" s="355">
        <f t="shared" si="28"/>
        <v>45732</v>
      </c>
      <c r="B1799" s="356">
        <v>18</v>
      </c>
      <c r="C1799" s="357">
        <v>69.867999999999995</v>
      </c>
      <c r="D1799" s="357">
        <v>0</v>
      </c>
      <c r="E1799" s="357">
        <v>0</v>
      </c>
      <c r="F1799" s="357">
        <v>240</v>
      </c>
    </row>
    <row r="1800" spans="1:6">
      <c r="A1800" s="355">
        <f t="shared" si="28"/>
        <v>45732</v>
      </c>
      <c r="B1800" s="356">
        <v>19</v>
      </c>
      <c r="C1800" s="357">
        <v>69.867999999999995</v>
      </c>
      <c r="D1800" s="357">
        <v>0</v>
      </c>
      <c r="E1800" s="357">
        <v>0</v>
      </c>
      <c r="F1800" s="357">
        <v>240</v>
      </c>
    </row>
    <row r="1801" spans="1:6">
      <c r="A1801" s="355">
        <f t="shared" si="28"/>
        <v>45732</v>
      </c>
      <c r="B1801" s="356">
        <v>20</v>
      </c>
      <c r="C1801" s="357">
        <v>69.867999999999995</v>
      </c>
      <c r="D1801" s="357">
        <v>0</v>
      </c>
      <c r="E1801" s="357">
        <v>0</v>
      </c>
      <c r="F1801" s="357">
        <v>240</v>
      </c>
    </row>
    <row r="1802" spans="1:6">
      <c r="A1802" s="355">
        <f t="shared" si="28"/>
        <v>45732</v>
      </c>
      <c r="B1802" s="356">
        <v>21</v>
      </c>
      <c r="C1802" s="357">
        <v>150.215</v>
      </c>
      <c r="D1802" s="357">
        <v>0</v>
      </c>
      <c r="E1802" s="357">
        <v>35</v>
      </c>
      <c r="F1802" s="357">
        <v>240</v>
      </c>
    </row>
    <row r="1803" spans="1:6">
      <c r="A1803" s="355">
        <f t="shared" si="28"/>
        <v>45732</v>
      </c>
      <c r="B1803" s="356">
        <v>22</v>
      </c>
      <c r="C1803" s="357">
        <v>258.83</v>
      </c>
      <c r="D1803" s="357">
        <v>0</v>
      </c>
      <c r="E1803" s="357">
        <v>0</v>
      </c>
      <c r="F1803" s="357">
        <v>240</v>
      </c>
    </row>
    <row r="1804" spans="1:6">
      <c r="A1804" s="355">
        <f t="shared" si="28"/>
        <v>45732</v>
      </c>
      <c r="B1804" s="356">
        <v>23</v>
      </c>
      <c r="C1804" s="357">
        <v>278.33800000000002</v>
      </c>
      <c r="D1804" s="357">
        <v>0</v>
      </c>
      <c r="E1804" s="357">
        <v>0</v>
      </c>
      <c r="F1804" s="357">
        <v>240</v>
      </c>
    </row>
    <row r="1805" spans="1:6">
      <c r="A1805" s="355">
        <f t="shared" si="28"/>
        <v>45733</v>
      </c>
      <c r="B1805" s="356">
        <v>0</v>
      </c>
      <c r="C1805" s="357">
        <v>226.19300000000001</v>
      </c>
      <c r="D1805" s="357">
        <v>0</v>
      </c>
      <c r="E1805" s="357">
        <v>0</v>
      </c>
      <c r="F1805" s="357">
        <v>240</v>
      </c>
    </row>
    <row r="1806" spans="1:6">
      <c r="A1806" s="355">
        <f t="shared" si="28"/>
        <v>45733</v>
      </c>
      <c r="B1806" s="356">
        <v>1</v>
      </c>
      <c r="C1806" s="357">
        <v>226.19300000000001</v>
      </c>
      <c r="D1806" s="357">
        <v>0</v>
      </c>
      <c r="E1806" s="357">
        <v>0</v>
      </c>
      <c r="F1806" s="357">
        <v>240</v>
      </c>
    </row>
    <row r="1807" spans="1:6">
      <c r="A1807" s="355">
        <f t="shared" si="28"/>
        <v>45733</v>
      </c>
      <c r="B1807" s="356">
        <v>2</v>
      </c>
      <c r="C1807" s="357">
        <v>226.19300000000001</v>
      </c>
      <c r="D1807" s="357">
        <v>0</v>
      </c>
      <c r="E1807" s="357">
        <v>0</v>
      </c>
      <c r="F1807" s="357">
        <v>240</v>
      </c>
    </row>
    <row r="1808" spans="1:6">
      <c r="A1808" s="355">
        <f t="shared" si="28"/>
        <v>45733</v>
      </c>
      <c r="B1808" s="356">
        <v>3</v>
      </c>
      <c r="C1808" s="357">
        <v>226.19300000000001</v>
      </c>
      <c r="D1808" s="357">
        <v>0</v>
      </c>
      <c r="E1808" s="357">
        <v>0</v>
      </c>
      <c r="F1808" s="357">
        <v>240</v>
      </c>
    </row>
    <row r="1809" spans="1:6">
      <c r="A1809" s="355">
        <f t="shared" si="28"/>
        <v>45733</v>
      </c>
      <c r="B1809" s="356">
        <v>4</v>
      </c>
      <c r="C1809" s="357">
        <v>208.83500000000001</v>
      </c>
      <c r="D1809" s="357">
        <v>0</v>
      </c>
      <c r="E1809" s="357">
        <v>0</v>
      </c>
      <c r="F1809" s="357">
        <v>240</v>
      </c>
    </row>
    <row r="1810" spans="1:6">
      <c r="A1810" s="355">
        <f t="shared" si="28"/>
        <v>45733</v>
      </c>
      <c r="B1810" s="356">
        <v>5</v>
      </c>
      <c r="C1810" s="357">
        <v>225.32300000000001</v>
      </c>
      <c r="D1810" s="357">
        <v>0</v>
      </c>
      <c r="E1810" s="357">
        <v>0</v>
      </c>
      <c r="F1810" s="357">
        <v>240</v>
      </c>
    </row>
    <row r="1811" spans="1:6">
      <c r="A1811" s="355">
        <f t="shared" si="28"/>
        <v>45733</v>
      </c>
      <c r="B1811" s="356">
        <v>6</v>
      </c>
      <c r="C1811" s="357">
        <v>184.858</v>
      </c>
      <c r="D1811" s="357">
        <v>0</v>
      </c>
      <c r="E1811" s="357">
        <v>11.646000000000001</v>
      </c>
      <c r="F1811" s="357">
        <v>240</v>
      </c>
    </row>
    <row r="1812" spans="1:6">
      <c r="A1812" s="355">
        <f t="shared" si="28"/>
        <v>45733</v>
      </c>
      <c r="B1812" s="356">
        <v>7</v>
      </c>
      <c r="C1812" s="357">
        <v>185.047</v>
      </c>
      <c r="D1812" s="357">
        <v>0</v>
      </c>
      <c r="E1812" s="357">
        <v>12.835000000000001</v>
      </c>
      <c r="F1812" s="357">
        <v>240</v>
      </c>
    </row>
    <row r="1813" spans="1:6">
      <c r="A1813" s="355">
        <f t="shared" si="28"/>
        <v>45733</v>
      </c>
      <c r="B1813" s="356">
        <v>8</v>
      </c>
      <c r="C1813" s="357">
        <v>178.858</v>
      </c>
      <c r="D1813" s="357">
        <v>0</v>
      </c>
      <c r="E1813" s="357">
        <v>12.835000000000001</v>
      </c>
      <c r="F1813" s="357">
        <v>240</v>
      </c>
    </row>
    <row r="1814" spans="1:6">
      <c r="A1814" s="355">
        <f t="shared" si="28"/>
        <v>45733</v>
      </c>
      <c r="B1814" s="356">
        <v>9</v>
      </c>
      <c r="C1814" s="357">
        <v>193.69300000000001</v>
      </c>
      <c r="D1814" s="357">
        <v>0</v>
      </c>
      <c r="E1814" s="357">
        <v>0.5</v>
      </c>
      <c r="F1814" s="357">
        <v>240</v>
      </c>
    </row>
    <row r="1815" spans="1:6">
      <c r="A1815" s="355">
        <f t="shared" si="28"/>
        <v>45733</v>
      </c>
      <c r="B1815" s="356">
        <v>10</v>
      </c>
      <c r="C1815" s="357">
        <v>193.69300000000001</v>
      </c>
      <c r="D1815" s="357">
        <v>0</v>
      </c>
      <c r="E1815" s="357">
        <v>0.5</v>
      </c>
      <c r="F1815" s="357">
        <v>240</v>
      </c>
    </row>
    <row r="1816" spans="1:6">
      <c r="A1816" s="355">
        <f t="shared" si="28"/>
        <v>45733</v>
      </c>
      <c r="B1816" s="356">
        <v>11</v>
      </c>
      <c r="C1816" s="357">
        <v>193.63300000000001</v>
      </c>
      <c r="D1816" s="357">
        <v>0</v>
      </c>
      <c r="E1816" s="357">
        <v>3</v>
      </c>
      <c r="F1816" s="357">
        <v>240</v>
      </c>
    </row>
    <row r="1817" spans="1:6">
      <c r="A1817" s="355">
        <f t="shared" si="28"/>
        <v>45733</v>
      </c>
      <c r="B1817" s="356">
        <v>12</v>
      </c>
      <c r="C1817" s="357">
        <v>194.482</v>
      </c>
      <c r="D1817" s="357">
        <v>0</v>
      </c>
      <c r="E1817" s="357">
        <v>3</v>
      </c>
      <c r="F1817" s="357">
        <v>240</v>
      </c>
    </row>
    <row r="1818" spans="1:6">
      <c r="A1818" s="355">
        <f t="shared" si="28"/>
        <v>45733</v>
      </c>
      <c r="B1818" s="356">
        <v>13</v>
      </c>
      <c r="C1818" s="357">
        <v>194.58500000000001</v>
      </c>
      <c r="D1818" s="357">
        <v>0</v>
      </c>
      <c r="E1818" s="357">
        <v>2.5</v>
      </c>
      <c r="F1818" s="357">
        <v>240</v>
      </c>
    </row>
    <row r="1819" spans="1:6">
      <c r="A1819" s="355">
        <f t="shared" si="28"/>
        <v>45733</v>
      </c>
      <c r="B1819" s="356">
        <v>14</v>
      </c>
      <c r="C1819" s="357">
        <v>194.58500000000001</v>
      </c>
      <c r="D1819" s="357">
        <v>0</v>
      </c>
      <c r="E1819" s="357">
        <v>12.5</v>
      </c>
      <c r="F1819" s="357">
        <v>240</v>
      </c>
    </row>
    <row r="1820" spans="1:6">
      <c r="A1820" s="355">
        <f t="shared" si="28"/>
        <v>45733</v>
      </c>
      <c r="B1820" s="356">
        <v>15</v>
      </c>
      <c r="C1820" s="357">
        <v>194.58500000000001</v>
      </c>
      <c r="D1820" s="357">
        <v>0</v>
      </c>
      <c r="E1820" s="357">
        <v>17.190000000000001</v>
      </c>
      <c r="F1820" s="357">
        <v>240</v>
      </c>
    </row>
    <row r="1821" spans="1:6">
      <c r="A1821" s="355">
        <f t="shared" si="28"/>
        <v>45733</v>
      </c>
      <c r="B1821" s="356">
        <v>16</v>
      </c>
      <c r="C1821" s="357">
        <v>194.58500000000001</v>
      </c>
      <c r="D1821" s="357">
        <v>0</v>
      </c>
      <c r="E1821" s="357">
        <v>34.69</v>
      </c>
      <c r="F1821" s="357">
        <v>240</v>
      </c>
    </row>
    <row r="1822" spans="1:6">
      <c r="A1822" s="355">
        <f t="shared" si="28"/>
        <v>45733</v>
      </c>
      <c r="B1822" s="356">
        <v>17</v>
      </c>
      <c r="C1822" s="357">
        <v>192.58500000000001</v>
      </c>
      <c r="D1822" s="357">
        <v>0</v>
      </c>
      <c r="E1822" s="357">
        <v>48.243000000000002</v>
      </c>
      <c r="F1822" s="357">
        <v>240</v>
      </c>
    </row>
    <row r="1823" spans="1:6">
      <c r="A1823" s="355">
        <f t="shared" si="28"/>
        <v>45733</v>
      </c>
      <c r="B1823" s="356">
        <v>18</v>
      </c>
      <c r="C1823" s="357">
        <v>139.26599999999999</v>
      </c>
      <c r="D1823" s="357">
        <v>0</v>
      </c>
      <c r="E1823" s="357">
        <v>53.243000000000002</v>
      </c>
      <c r="F1823" s="357">
        <v>240</v>
      </c>
    </row>
    <row r="1824" spans="1:6">
      <c r="A1824" s="355">
        <f t="shared" si="28"/>
        <v>45733</v>
      </c>
      <c r="B1824" s="356">
        <v>19</v>
      </c>
      <c r="C1824" s="357">
        <v>140.44200000000001</v>
      </c>
      <c r="D1824" s="357">
        <v>0</v>
      </c>
      <c r="E1824" s="357">
        <v>53.243000000000002</v>
      </c>
      <c r="F1824" s="357">
        <v>240</v>
      </c>
    </row>
    <row r="1825" spans="1:6">
      <c r="A1825" s="355">
        <f t="shared" si="28"/>
        <v>45733</v>
      </c>
      <c r="B1825" s="356">
        <v>20</v>
      </c>
      <c r="C1825" s="357">
        <v>140.44200000000001</v>
      </c>
      <c r="D1825" s="357">
        <v>0</v>
      </c>
      <c r="E1825" s="357">
        <v>53.243000000000002</v>
      </c>
      <c r="F1825" s="357">
        <v>240</v>
      </c>
    </row>
    <row r="1826" spans="1:6">
      <c r="A1826" s="355">
        <f t="shared" si="28"/>
        <v>45733</v>
      </c>
      <c r="B1826" s="356">
        <v>21</v>
      </c>
      <c r="C1826" s="357">
        <v>119.621</v>
      </c>
      <c r="D1826" s="357">
        <v>0</v>
      </c>
      <c r="E1826" s="357">
        <v>33.552999999999997</v>
      </c>
      <c r="F1826" s="357">
        <v>240</v>
      </c>
    </row>
    <row r="1827" spans="1:6">
      <c r="A1827" s="355">
        <f t="shared" si="28"/>
        <v>45733</v>
      </c>
      <c r="B1827" s="356">
        <v>22</v>
      </c>
      <c r="C1827" s="357">
        <v>225.173</v>
      </c>
      <c r="D1827" s="357">
        <v>0</v>
      </c>
      <c r="E1827" s="357">
        <v>10</v>
      </c>
      <c r="F1827" s="357">
        <v>240</v>
      </c>
    </row>
    <row r="1828" spans="1:6">
      <c r="A1828" s="355">
        <f t="shared" si="28"/>
        <v>45733</v>
      </c>
      <c r="B1828" s="356">
        <v>23</v>
      </c>
      <c r="C1828" s="357">
        <v>225.26300000000001</v>
      </c>
      <c r="D1828" s="357">
        <v>0</v>
      </c>
      <c r="E1828" s="357">
        <v>0</v>
      </c>
      <c r="F1828" s="357">
        <v>240</v>
      </c>
    </row>
    <row r="1829" spans="1:6">
      <c r="A1829" s="355">
        <f t="shared" si="28"/>
        <v>45734</v>
      </c>
      <c r="B1829" s="356">
        <v>0</v>
      </c>
      <c r="C1829" s="357">
        <v>147.09899999999999</v>
      </c>
      <c r="D1829" s="357">
        <v>0</v>
      </c>
      <c r="E1829" s="357">
        <v>0</v>
      </c>
      <c r="F1829" s="357">
        <v>200</v>
      </c>
    </row>
    <row r="1830" spans="1:6">
      <c r="A1830" s="355">
        <f t="shared" si="28"/>
        <v>45734</v>
      </c>
      <c r="B1830" s="356">
        <v>1</v>
      </c>
      <c r="C1830" s="357">
        <v>153.43700000000001</v>
      </c>
      <c r="D1830" s="357">
        <v>0</v>
      </c>
      <c r="E1830" s="357">
        <v>0</v>
      </c>
      <c r="F1830" s="357">
        <v>190</v>
      </c>
    </row>
    <row r="1831" spans="1:6">
      <c r="A1831" s="355">
        <f t="shared" si="28"/>
        <v>45734</v>
      </c>
      <c r="B1831" s="356">
        <v>2</v>
      </c>
      <c r="C1831" s="357">
        <v>147.09899999999999</v>
      </c>
      <c r="D1831" s="357">
        <v>0</v>
      </c>
      <c r="E1831" s="357">
        <v>0</v>
      </c>
      <c r="F1831" s="357">
        <v>175</v>
      </c>
    </row>
    <row r="1832" spans="1:6">
      <c r="A1832" s="355">
        <f t="shared" si="28"/>
        <v>45734</v>
      </c>
      <c r="B1832" s="356">
        <v>3</v>
      </c>
      <c r="C1832" s="357">
        <v>147.09899999999999</v>
      </c>
      <c r="D1832" s="357">
        <v>0</v>
      </c>
      <c r="E1832" s="357">
        <v>0</v>
      </c>
      <c r="F1832" s="357">
        <v>175</v>
      </c>
    </row>
    <row r="1833" spans="1:6">
      <c r="A1833" s="355">
        <f t="shared" si="28"/>
        <v>45734</v>
      </c>
      <c r="B1833" s="356">
        <v>4</v>
      </c>
      <c r="C1833" s="357">
        <v>153.43700000000001</v>
      </c>
      <c r="D1833" s="357">
        <v>0</v>
      </c>
      <c r="E1833" s="357">
        <v>0</v>
      </c>
      <c r="F1833" s="357">
        <v>240</v>
      </c>
    </row>
    <row r="1834" spans="1:6">
      <c r="A1834" s="355">
        <f t="shared" si="28"/>
        <v>45734</v>
      </c>
      <c r="B1834" s="356">
        <v>5</v>
      </c>
      <c r="C1834" s="357">
        <v>159.43700000000001</v>
      </c>
      <c r="D1834" s="357">
        <v>0</v>
      </c>
      <c r="E1834" s="357">
        <v>0</v>
      </c>
      <c r="F1834" s="357">
        <v>240</v>
      </c>
    </row>
    <row r="1835" spans="1:6">
      <c r="A1835" s="355">
        <f t="shared" si="28"/>
        <v>45734</v>
      </c>
      <c r="B1835" s="356">
        <v>6</v>
      </c>
      <c r="C1835" s="357">
        <v>168.69900000000001</v>
      </c>
      <c r="D1835" s="357">
        <v>0</v>
      </c>
      <c r="E1835" s="357">
        <v>65.62</v>
      </c>
      <c r="F1835" s="357">
        <v>240</v>
      </c>
    </row>
    <row r="1836" spans="1:6">
      <c r="A1836" s="355">
        <f t="shared" si="28"/>
        <v>45734</v>
      </c>
      <c r="B1836" s="356">
        <v>7</v>
      </c>
      <c r="C1836" s="357">
        <v>168.69900000000001</v>
      </c>
      <c r="D1836" s="357">
        <v>0</v>
      </c>
      <c r="E1836" s="357">
        <v>65.62</v>
      </c>
      <c r="F1836" s="357">
        <v>240</v>
      </c>
    </row>
    <row r="1837" spans="1:6">
      <c r="A1837" s="355">
        <f t="shared" si="28"/>
        <v>45734</v>
      </c>
      <c r="B1837" s="356">
        <v>8</v>
      </c>
      <c r="C1837" s="357">
        <v>158.59899999999999</v>
      </c>
      <c r="D1837" s="357">
        <v>0</v>
      </c>
      <c r="E1837" s="357">
        <v>65.62</v>
      </c>
      <c r="F1837" s="357">
        <v>240</v>
      </c>
    </row>
    <row r="1838" spans="1:6">
      <c r="A1838" s="355">
        <f t="shared" si="28"/>
        <v>45734</v>
      </c>
      <c r="B1838" s="356">
        <v>9</v>
      </c>
      <c r="C1838" s="357">
        <v>152.59899999999999</v>
      </c>
      <c r="D1838" s="357">
        <v>0</v>
      </c>
      <c r="E1838" s="357">
        <v>70.62</v>
      </c>
      <c r="F1838" s="357">
        <v>240</v>
      </c>
    </row>
    <row r="1839" spans="1:6">
      <c r="A1839" s="355">
        <f t="shared" si="28"/>
        <v>45734</v>
      </c>
      <c r="B1839" s="356">
        <v>10</v>
      </c>
      <c r="C1839" s="357">
        <v>152.59899999999999</v>
      </c>
      <c r="D1839" s="357">
        <v>0</v>
      </c>
      <c r="E1839" s="357">
        <v>57.12</v>
      </c>
      <c r="F1839" s="357">
        <v>240</v>
      </c>
    </row>
    <row r="1840" spans="1:6">
      <c r="A1840" s="355">
        <f t="shared" si="28"/>
        <v>45734</v>
      </c>
      <c r="B1840" s="356">
        <v>11</v>
      </c>
      <c r="C1840" s="357">
        <v>152.59899999999999</v>
      </c>
      <c r="D1840" s="357">
        <v>0</v>
      </c>
      <c r="E1840" s="357">
        <v>47.957000000000001</v>
      </c>
      <c r="F1840" s="357">
        <v>240</v>
      </c>
    </row>
    <row r="1841" spans="1:6">
      <c r="A1841" s="355">
        <f t="shared" si="28"/>
        <v>45734</v>
      </c>
      <c r="B1841" s="356">
        <v>12</v>
      </c>
      <c r="C1841" s="357">
        <v>152.59899999999999</v>
      </c>
      <c r="D1841" s="357">
        <v>0</v>
      </c>
      <c r="E1841" s="357">
        <v>49.478000000000002</v>
      </c>
      <c r="F1841" s="357">
        <v>240</v>
      </c>
    </row>
    <row r="1842" spans="1:6">
      <c r="A1842" s="355">
        <f t="shared" si="28"/>
        <v>45734</v>
      </c>
      <c r="B1842" s="356">
        <v>13</v>
      </c>
      <c r="C1842" s="357">
        <v>146.79900000000001</v>
      </c>
      <c r="D1842" s="357">
        <v>0</v>
      </c>
      <c r="E1842" s="357">
        <v>37.726999999999997</v>
      </c>
      <c r="F1842" s="357">
        <v>240</v>
      </c>
    </row>
    <row r="1843" spans="1:6">
      <c r="A1843" s="355">
        <f t="shared" si="28"/>
        <v>45734</v>
      </c>
      <c r="B1843" s="356">
        <v>14</v>
      </c>
      <c r="C1843" s="357">
        <v>146.79900000000001</v>
      </c>
      <c r="D1843" s="357">
        <v>0</v>
      </c>
      <c r="E1843" s="357">
        <v>35.728000000000002</v>
      </c>
      <c r="F1843" s="357">
        <v>240</v>
      </c>
    </row>
    <row r="1844" spans="1:6">
      <c r="A1844" s="355">
        <f t="shared" si="28"/>
        <v>45734</v>
      </c>
      <c r="B1844" s="356">
        <v>15</v>
      </c>
      <c r="C1844" s="357">
        <v>146.79900000000001</v>
      </c>
      <c r="D1844" s="357">
        <v>0</v>
      </c>
      <c r="E1844" s="357">
        <v>32.561999999999998</v>
      </c>
      <c r="F1844" s="357">
        <v>240</v>
      </c>
    </row>
    <row r="1845" spans="1:6">
      <c r="A1845" s="355">
        <f t="shared" si="28"/>
        <v>45734</v>
      </c>
      <c r="B1845" s="356">
        <v>16</v>
      </c>
      <c r="C1845" s="357">
        <v>146.79900000000001</v>
      </c>
      <c r="D1845" s="357">
        <v>0</v>
      </c>
      <c r="E1845" s="357">
        <v>25.56</v>
      </c>
      <c r="F1845" s="357">
        <v>240</v>
      </c>
    </row>
    <row r="1846" spans="1:6">
      <c r="A1846" s="355">
        <f t="shared" si="28"/>
        <v>45734</v>
      </c>
      <c r="B1846" s="356">
        <v>17</v>
      </c>
      <c r="C1846" s="357">
        <v>146.79900000000001</v>
      </c>
      <c r="D1846" s="357">
        <v>0</v>
      </c>
      <c r="E1846" s="357">
        <v>42.427999999999997</v>
      </c>
      <c r="F1846" s="357">
        <v>240</v>
      </c>
    </row>
    <row r="1847" spans="1:6">
      <c r="A1847" s="355">
        <f t="shared" si="28"/>
        <v>45734</v>
      </c>
      <c r="B1847" s="356">
        <v>18</v>
      </c>
      <c r="C1847" s="357">
        <v>71.867999999999995</v>
      </c>
      <c r="D1847" s="357">
        <v>0</v>
      </c>
      <c r="E1847" s="357">
        <v>11.69</v>
      </c>
      <c r="F1847" s="357">
        <v>240</v>
      </c>
    </row>
    <row r="1848" spans="1:6">
      <c r="A1848" s="355">
        <f t="shared" si="28"/>
        <v>45734</v>
      </c>
      <c r="B1848" s="356">
        <v>19</v>
      </c>
      <c r="C1848" s="357">
        <v>71.867999999999995</v>
      </c>
      <c r="D1848" s="357">
        <v>0</v>
      </c>
      <c r="E1848" s="357">
        <v>11.69</v>
      </c>
      <c r="F1848" s="357">
        <v>240</v>
      </c>
    </row>
    <row r="1849" spans="1:6">
      <c r="A1849" s="355">
        <f t="shared" si="28"/>
        <v>45734</v>
      </c>
      <c r="B1849" s="356">
        <v>20</v>
      </c>
      <c r="C1849" s="357">
        <v>71.867999999999995</v>
      </c>
      <c r="D1849" s="357">
        <v>0</v>
      </c>
      <c r="E1849" s="357">
        <v>11.69</v>
      </c>
      <c r="F1849" s="357">
        <v>240</v>
      </c>
    </row>
    <row r="1850" spans="1:6">
      <c r="A1850" s="355">
        <f t="shared" si="28"/>
        <v>45734</v>
      </c>
      <c r="B1850" s="356">
        <v>21</v>
      </c>
      <c r="C1850" s="357">
        <v>71.867999999999995</v>
      </c>
      <c r="D1850" s="357">
        <v>0</v>
      </c>
      <c r="E1850" s="357">
        <v>6.69</v>
      </c>
      <c r="F1850" s="357">
        <v>240</v>
      </c>
    </row>
    <row r="1851" spans="1:6">
      <c r="A1851" s="355">
        <f t="shared" si="28"/>
        <v>45734</v>
      </c>
      <c r="B1851" s="356">
        <v>22</v>
      </c>
      <c r="C1851" s="357">
        <v>143.637</v>
      </c>
      <c r="D1851" s="357">
        <v>0</v>
      </c>
      <c r="E1851" s="357">
        <v>0</v>
      </c>
      <c r="F1851" s="357">
        <v>240</v>
      </c>
    </row>
    <row r="1852" spans="1:6">
      <c r="A1852" s="355">
        <f t="shared" si="28"/>
        <v>45734</v>
      </c>
      <c r="B1852" s="356">
        <v>23</v>
      </c>
      <c r="C1852" s="357">
        <v>143.637</v>
      </c>
      <c r="D1852" s="357">
        <v>0</v>
      </c>
      <c r="E1852" s="357">
        <v>0</v>
      </c>
      <c r="F1852" s="357">
        <v>240</v>
      </c>
    </row>
    <row r="1853" spans="1:6">
      <c r="A1853" s="355">
        <f t="shared" si="28"/>
        <v>45735</v>
      </c>
      <c r="B1853" s="356">
        <v>0</v>
      </c>
      <c r="C1853" s="357">
        <v>244.84899999999999</v>
      </c>
      <c r="D1853" s="357">
        <v>0</v>
      </c>
      <c r="E1853" s="357">
        <v>0</v>
      </c>
      <c r="F1853" s="357">
        <v>140</v>
      </c>
    </row>
    <row r="1854" spans="1:6">
      <c r="A1854" s="355">
        <f t="shared" si="28"/>
        <v>45735</v>
      </c>
      <c r="B1854" s="356">
        <v>1</v>
      </c>
      <c r="C1854" s="357">
        <v>249.33099999999999</v>
      </c>
      <c r="D1854" s="357">
        <v>0</v>
      </c>
      <c r="E1854" s="357">
        <v>5</v>
      </c>
      <c r="F1854" s="357">
        <v>140</v>
      </c>
    </row>
    <row r="1855" spans="1:6">
      <c r="A1855" s="355">
        <f t="shared" si="28"/>
        <v>45735</v>
      </c>
      <c r="B1855" s="356">
        <v>2</v>
      </c>
      <c r="C1855" s="357">
        <v>250.51300000000001</v>
      </c>
      <c r="D1855" s="357">
        <v>0</v>
      </c>
      <c r="E1855" s="357">
        <v>5</v>
      </c>
      <c r="F1855" s="357">
        <v>200</v>
      </c>
    </row>
    <row r="1856" spans="1:6">
      <c r="A1856" s="355">
        <f t="shared" si="28"/>
        <v>45735</v>
      </c>
      <c r="B1856" s="356">
        <v>3</v>
      </c>
      <c r="C1856" s="357">
        <v>250.44</v>
      </c>
      <c r="D1856" s="357">
        <v>0</v>
      </c>
      <c r="E1856" s="357">
        <v>5</v>
      </c>
      <c r="F1856" s="357">
        <v>220</v>
      </c>
    </row>
    <row r="1857" spans="1:6">
      <c r="A1857" s="355">
        <f t="shared" si="28"/>
        <v>45735</v>
      </c>
      <c r="B1857" s="356">
        <v>4</v>
      </c>
      <c r="C1857" s="357">
        <v>246.702</v>
      </c>
      <c r="D1857" s="357">
        <v>0</v>
      </c>
      <c r="E1857" s="357">
        <v>5</v>
      </c>
      <c r="F1857" s="357">
        <v>220</v>
      </c>
    </row>
    <row r="1858" spans="1:6">
      <c r="A1858" s="355">
        <f t="shared" si="28"/>
        <v>45735</v>
      </c>
      <c r="B1858" s="356">
        <v>5</v>
      </c>
      <c r="C1858" s="357">
        <v>240.67099999999999</v>
      </c>
      <c r="D1858" s="357">
        <v>0</v>
      </c>
      <c r="E1858" s="357">
        <v>0</v>
      </c>
      <c r="F1858" s="357">
        <v>219</v>
      </c>
    </row>
    <row r="1859" spans="1:6">
      <c r="A1859" s="355">
        <f t="shared" si="28"/>
        <v>45735</v>
      </c>
      <c r="B1859" s="356">
        <v>6</v>
      </c>
      <c r="C1859" s="357">
        <v>229.41200000000001</v>
      </c>
      <c r="D1859" s="357">
        <v>0</v>
      </c>
      <c r="E1859" s="357">
        <v>0</v>
      </c>
      <c r="F1859" s="357">
        <v>159</v>
      </c>
    </row>
    <row r="1860" spans="1:6">
      <c r="A1860" s="355">
        <f t="shared" si="28"/>
        <v>45735</v>
      </c>
      <c r="B1860" s="356">
        <v>7</v>
      </c>
      <c r="C1860" s="357">
        <v>222.119</v>
      </c>
      <c r="D1860" s="357">
        <v>0</v>
      </c>
      <c r="E1860" s="357">
        <v>0</v>
      </c>
      <c r="F1860" s="357">
        <v>219</v>
      </c>
    </row>
    <row r="1861" spans="1:6">
      <c r="A1861" s="355">
        <f t="shared" si="28"/>
        <v>45735</v>
      </c>
      <c r="B1861" s="356">
        <v>8</v>
      </c>
      <c r="C1861" s="357">
        <v>237.232</v>
      </c>
      <c r="D1861" s="357">
        <v>0</v>
      </c>
      <c r="E1861" s="357">
        <v>0</v>
      </c>
      <c r="F1861" s="357">
        <v>240</v>
      </c>
    </row>
    <row r="1862" spans="1:6">
      <c r="A1862" s="355">
        <f t="shared" ref="A1862:A1925" si="29">IF(B1862=0,A1861+1,A1861)</f>
        <v>45735</v>
      </c>
      <c r="B1862" s="356">
        <v>9</v>
      </c>
      <c r="C1862" s="357">
        <v>212.71700000000001</v>
      </c>
      <c r="D1862" s="357">
        <v>0</v>
      </c>
      <c r="E1862" s="357">
        <v>0</v>
      </c>
      <c r="F1862" s="357">
        <v>240</v>
      </c>
    </row>
    <row r="1863" spans="1:6">
      <c r="A1863" s="355">
        <f t="shared" si="29"/>
        <v>45735</v>
      </c>
      <c r="B1863" s="356">
        <v>10</v>
      </c>
      <c r="C1863" s="357">
        <v>212.988</v>
      </c>
      <c r="D1863" s="357">
        <v>0</v>
      </c>
      <c r="E1863" s="357">
        <v>0</v>
      </c>
      <c r="F1863" s="357">
        <v>0</v>
      </c>
    </row>
    <row r="1864" spans="1:6">
      <c r="A1864" s="355">
        <f t="shared" si="29"/>
        <v>45735</v>
      </c>
      <c r="B1864" s="356">
        <v>11</v>
      </c>
      <c r="C1864" s="357">
        <v>213.292</v>
      </c>
      <c r="D1864" s="357">
        <v>0</v>
      </c>
      <c r="E1864" s="357">
        <v>0</v>
      </c>
      <c r="F1864" s="357">
        <v>240</v>
      </c>
    </row>
    <row r="1865" spans="1:6">
      <c r="A1865" s="355">
        <f t="shared" si="29"/>
        <v>45735</v>
      </c>
      <c r="B1865" s="356">
        <v>12</v>
      </c>
      <c r="C1865" s="357">
        <v>213.25800000000001</v>
      </c>
      <c r="D1865" s="357">
        <v>0</v>
      </c>
      <c r="E1865" s="357">
        <v>0</v>
      </c>
      <c r="F1865" s="357">
        <v>240</v>
      </c>
    </row>
    <row r="1866" spans="1:6">
      <c r="A1866" s="355">
        <f t="shared" si="29"/>
        <v>45735</v>
      </c>
      <c r="B1866" s="356">
        <v>13</v>
      </c>
      <c r="C1866" s="357">
        <v>213.15199999999999</v>
      </c>
      <c r="D1866" s="357">
        <v>0</v>
      </c>
      <c r="E1866" s="357">
        <v>0</v>
      </c>
      <c r="F1866" s="357">
        <v>240</v>
      </c>
    </row>
    <row r="1867" spans="1:6">
      <c r="A1867" s="355">
        <f t="shared" si="29"/>
        <v>45735</v>
      </c>
      <c r="B1867" s="356">
        <v>14</v>
      </c>
      <c r="C1867" s="357">
        <v>213.11699999999999</v>
      </c>
      <c r="D1867" s="357">
        <v>0</v>
      </c>
      <c r="E1867" s="357">
        <v>0</v>
      </c>
      <c r="F1867" s="357">
        <v>240</v>
      </c>
    </row>
    <row r="1868" spans="1:6">
      <c r="A1868" s="355">
        <f t="shared" si="29"/>
        <v>45735</v>
      </c>
      <c r="B1868" s="356">
        <v>15</v>
      </c>
      <c r="C1868" s="357">
        <v>212.75399999999999</v>
      </c>
      <c r="D1868" s="357">
        <v>0</v>
      </c>
      <c r="E1868" s="357">
        <v>0</v>
      </c>
      <c r="F1868" s="357">
        <v>240</v>
      </c>
    </row>
    <row r="1869" spans="1:6">
      <c r="A1869" s="355">
        <f t="shared" si="29"/>
        <v>45735</v>
      </c>
      <c r="B1869" s="356">
        <v>16</v>
      </c>
      <c r="C1869" s="357">
        <v>212.88200000000001</v>
      </c>
      <c r="D1869" s="357">
        <v>0</v>
      </c>
      <c r="E1869" s="357">
        <v>0</v>
      </c>
      <c r="F1869" s="357">
        <v>240</v>
      </c>
    </row>
    <row r="1870" spans="1:6">
      <c r="A1870" s="355">
        <f t="shared" si="29"/>
        <v>45735</v>
      </c>
      <c r="B1870" s="356">
        <v>17</v>
      </c>
      <c r="C1870" s="357">
        <v>201.12200000000001</v>
      </c>
      <c r="D1870" s="357">
        <v>0</v>
      </c>
      <c r="E1870" s="357">
        <v>0</v>
      </c>
      <c r="F1870" s="357">
        <v>240</v>
      </c>
    </row>
    <row r="1871" spans="1:6">
      <c r="A1871" s="355">
        <f t="shared" si="29"/>
        <v>45735</v>
      </c>
      <c r="B1871" s="356">
        <v>18</v>
      </c>
      <c r="C1871" s="357">
        <v>69.867999999999995</v>
      </c>
      <c r="D1871" s="357">
        <v>0</v>
      </c>
      <c r="E1871" s="357">
        <v>0</v>
      </c>
      <c r="F1871" s="357">
        <v>240</v>
      </c>
    </row>
    <row r="1872" spans="1:6">
      <c r="A1872" s="355">
        <f t="shared" si="29"/>
        <v>45735</v>
      </c>
      <c r="B1872" s="356">
        <v>19</v>
      </c>
      <c r="C1872" s="357">
        <v>69.867999999999995</v>
      </c>
      <c r="D1872" s="357">
        <v>0</v>
      </c>
      <c r="E1872" s="357">
        <v>0</v>
      </c>
      <c r="F1872" s="357">
        <v>240</v>
      </c>
    </row>
    <row r="1873" spans="1:6">
      <c r="A1873" s="355">
        <f t="shared" si="29"/>
        <v>45735</v>
      </c>
      <c r="B1873" s="356">
        <v>20</v>
      </c>
      <c r="C1873" s="357">
        <v>69.867999999999995</v>
      </c>
      <c r="D1873" s="357">
        <v>0</v>
      </c>
      <c r="E1873" s="357">
        <v>0</v>
      </c>
      <c r="F1873" s="357">
        <v>240</v>
      </c>
    </row>
    <row r="1874" spans="1:6">
      <c r="A1874" s="355">
        <f t="shared" si="29"/>
        <v>45735</v>
      </c>
      <c r="B1874" s="356">
        <v>21</v>
      </c>
      <c r="C1874" s="357">
        <v>69.867999999999995</v>
      </c>
      <c r="D1874" s="357">
        <v>0</v>
      </c>
      <c r="E1874" s="357">
        <v>0</v>
      </c>
      <c r="F1874" s="357">
        <v>201</v>
      </c>
    </row>
    <row r="1875" spans="1:6">
      <c r="A1875" s="355">
        <f t="shared" si="29"/>
        <v>45735</v>
      </c>
      <c r="B1875" s="356">
        <v>22</v>
      </c>
      <c r="C1875" s="357">
        <v>256.476</v>
      </c>
      <c r="D1875" s="357">
        <v>0</v>
      </c>
      <c r="E1875" s="357">
        <v>0</v>
      </c>
      <c r="F1875" s="357">
        <v>140</v>
      </c>
    </row>
    <row r="1876" spans="1:6">
      <c r="A1876" s="355">
        <f t="shared" si="29"/>
        <v>45735</v>
      </c>
      <c r="B1876" s="356">
        <v>23</v>
      </c>
      <c r="C1876" s="357">
        <v>265.57299999999998</v>
      </c>
      <c r="D1876" s="357">
        <v>0</v>
      </c>
      <c r="E1876" s="357">
        <v>0</v>
      </c>
      <c r="F1876" s="357">
        <v>145</v>
      </c>
    </row>
    <row r="1877" spans="1:6">
      <c r="A1877" s="355">
        <f t="shared" si="29"/>
        <v>45736</v>
      </c>
      <c r="B1877" s="356">
        <v>0</v>
      </c>
      <c r="C1877" s="357">
        <v>238.67599999999999</v>
      </c>
      <c r="D1877" s="357">
        <v>0</v>
      </c>
      <c r="E1877" s="357">
        <v>0</v>
      </c>
      <c r="F1877" s="357">
        <v>205</v>
      </c>
    </row>
    <row r="1878" spans="1:6">
      <c r="A1878" s="355">
        <f t="shared" si="29"/>
        <v>45736</v>
      </c>
      <c r="B1878" s="356">
        <v>1</v>
      </c>
      <c r="C1878" s="357">
        <v>239.24299999999999</v>
      </c>
      <c r="D1878" s="357">
        <v>0</v>
      </c>
      <c r="E1878" s="357">
        <v>0</v>
      </c>
      <c r="F1878" s="357">
        <v>230</v>
      </c>
    </row>
    <row r="1879" spans="1:6">
      <c r="A1879" s="355">
        <f t="shared" si="29"/>
        <v>45736</v>
      </c>
      <c r="B1879" s="356">
        <v>2</v>
      </c>
      <c r="C1879" s="357">
        <v>239.74600000000001</v>
      </c>
      <c r="D1879" s="357">
        <v>0</v>
      </c>
      <c r="E1879" s="357">
        <v>0</v>
      </c>
      <c r="F1879" s="357">
        <v>230</v>
      </c>
    </row>
    <row r="1880" spans="1:6">
      <c r="A1880" s="355">
        <f t="shared" si="29"/>
        <v>45736</v>
      </c>
      <c r="B1880" s="356">
        <v>3</v>
      </c>
      <c r="C1880" s="357">
        <v>239.52799999999999</v>
      </c>
      <c r="D1880" s="357">
        <v>0</v>
      </c>
      <c r="E1880" s="357">
        <v>0</v>
      </c>
      <c r="F1880" s="357">
        <v>230</v>
      </c>
    </row>
    <row r="1881" spans="1:6">
      <c r="A1881" s="355">
        <f t="shared" si="29"/>
        <v>45736</v>
      </c>
      <c r="B1881" s="356">
        <v>4</v>
      </c>
      <c r="C1881" s="357">
        <v>234.51400000000001</v>
      </c>
      <c r="D1881" s="357">
        <v>0</v>
      </c>
      <c r="E1881" s="357">
        <v>0</v>
      </c>
      <c r="F1881" s="357">
        <v>230</v>
      </c>
    </row>
    <row r="1882" spans="1:6">
      <c r="A1882" s="355">
        <f t="shared" si="29"/>
        <v>45736</v>
      </c>
      <c r="B1882" s="356">
        <v>5</v>
      </c>
      <c r="C1882" s="357">
        <v>231.51400000000001</v>
      </c>
      <c r="D1882" s="357">
        <v>0</v>
      </c>
      <c r="E1882" s="357">
        <v>0</v>
      </c>
      <c r="F1882" s="357">
        <v>240</v>
      </c>
    </row>
    <row r="1883" spans="1:6">
      <c r="A1883" s="355">
        <f t="shared" si="29"/>
        <v>45736</v>
      </c>
      <c r="B1883" s="356">
        <v>6</v>
      </c>
      <c r="C1883" s="357">
        <v>217.517</v>
      </c>
      <c r="D1883" s="357">
        <v>0</v>
      </c>
      <c r="E1883" s="357">
        <v>0</v>
      </c>
      <c r="F1883" s="357">
        <v>240</v>
      </c>
    </row>
    <row r="1884" spans="1:6">
      <c r="A1884" s="355">
        <f t="shared" si="29"/>
        <v>45736</v>
      </c>
      <c r="B1884" s="356">
        <v>7</v>
      </c>
      <c r="C1884" s="357">
        <v>221.53299999999999</v>
      </c>
      <c r="D1884" s="357">
        <v>0</v>
      </c>
      <c r="E1884" s="357">
        <v>0</v>
      </c>
      <c r="F1884" s="357">
        <v>240</v>
      </c>
    </row>
    <row r="1885" spans="1:6">
      <c r="A1885" s="355">
        <f t="shared" si="29"/>
        <v>45736</v>
      </c>
      <c r="B1885" s="356">
        <v>8</v>
      </c>
      <c r="C1885" s="357">
        <v>213.18</v>
      </c>
      <c r="D1885" s="357">
        <v>0</v>
      </c>
      <c r="E1885" s="357">
        <v>0</v>
      </c>
      <c r="F1885" s="357">
        <v>240</v>
      </c>
    </row>
    <row r="1886" spans="1:6">
      <c r="A1886" s="355">
        <f t="shared" si="29"/>
        <v>45736</v>
      </c>
      <c r="B1886" s="356">
        <v>9</v>
      </c>
      <c r="C1886" s="357">
        <v>212.28700000000001</v>
      </c>
      <c r="D1886" s="357">
        <v>0</v>
      </c>
      <c r="E1886" s="357">
        <v>0</v>
      </c>
      <c r="F1886" s="357">
        <v>240</v>
      </c>
    </row>
    <row r="1887" spans="1:6">
      <c r="A1887" s="355">
        <f t="shared" si="29"/>
        <v>45736</v>
      </c>
      <c r="B1887" s="356">
        <v>10</v>
      </c>
      <c r="C1887" s="357">
        <v>212.34700000000001</v>
      </c>
      <c r="D1887" s="357">
        <v>0</v>
      </c>
      <c r="E1887" s="357">
        <v>0</v>
      </c>
      <c r="F1887" s="357">
        <v>240</v>
      </c>
    </row>
    <row r="1888" spans="1:6">
      <c r="A1888" s="355">
        <f t="shared" si="29"/>
        <v>45736</v>
      </c>
      <c r="B1888" s="356">
        <v>11</v>
      </c>
      <c r="C1888" s="357">
        <v>211.946</v>
      </c>
      <c r="D1888" s="357">
        <v>0</v>
      </c>
      <c r="E1888" s="357">
        <v>0</v>
      </c>
      <c r="F1888" s="357">
        <v>240</v>
      </c>
    </row>
    <row r="1889" spans="1:6">
      <c r="A1889" s="355">
        <f t="shared" si="29"/>
        <v>45736</v>
      </c>
      <c r="B1889" s="356">
        <v>12</v>
      </c>
      <c r="C1889" s="357">
        <v>212.268</v>
      </c>
      <c r="D1889" s="357">
        <v>0</v>
      </c>
      <c r="E1889" s="357">
        <v>0</v>
      </c>
      <c r="F1889" s="357">
        <v>240</v>
      </c>
    </row>
    <row r="1890" spans="1:6">
      <c r="A1890" s="355">
        <f t="shared" si="29"/>
        <v>45736</v>
      </c>
      <c r="B1890" s="356">
        <v>13</v>
      </c>
      <c r="C1890" s="357">
        <v>211.78299999999999</v>
      </c>
      <c r="D1890" s="357">
        <v>0</v>
      </c>
      <c r="E1890" s="357">
        <v>0</v>
      </c>
      <c r="F1890" s="357">
        <v>240</v>
      </c>
    </row>
    <row r="1891" spans="1:6">
      <c r="A1891" s="355">
        <f t="shared" si="29"/>
        <v>45736</v>
      </c>
      <c r="B1891" s="356">
        <v>14</v>
      </c>
      <c r="C1891" s="357">
        <v>211.91</v>
      </c>
      <c r="D1891" s="357">
        <v>0</v>
      </c>
      <c r="E1891" s="357">
        <v>0</v>
      </c>
      <c r="F1891" s="357">
        <v>240</v>
      </c>
    </row>
    <row r="1892" spans="1:6">
      <c r="A1892" s="355">
        <f t="shared" si="29"/>
        <v>45736</v>
      </c>
      <c r="B1892" s="356">
        <v>15</v>
      </c>
      <c r="C1892" s="357">
        <v>202.22200000000001</v>
      </c>
      <c r="D1892" s="357">
        <v>0</v>
      </c>
      <c r="E1892" s="357">
        <v>0</v>
      </c>
      <c r="F1892" s="357">
        <v>240</v>
      </c>
    </row>
    <row r="1893" spans="1:6">
      <c r="A1893" s="355">
        <f t="shared" si="29"/>
        <v>45736</v>
      </c>
      <c r="B1893" s="356">
        <v>16</v>
      </c>
      <c r="C1893" s="357">
        <v>197.62799999999999</v>
      </c>
      <c r="D1893" s="357">
        <v>0</v>
      </c>
      <c r="E1893" s="357">
        <v>0</v>
      </c>
      <c r="F1893" s="357">
        <v>240</v>
      </c>
    </row>
    <row r="1894" spans="1:6">
      <c r="A1894" s="355">
        <f t="shared" si="29"/>
        <v>45736</v>
      </c>
      <c r="B1894" s="356">
        <v>17</v>
      </c>
      <c r="C1894" s="357">
        <v>185.285</v>
      </c>
      <c r="D1894" s="357">
        <v>0</v>
      </c>
      <c r="E1894" s="357">
        <v>0</v>
      </c>
      <c r="F1894" s="357">
        <v>240</v>
      </c>
    </row>
    <row r="1895" spans="1:6">
      <c r="A1895" s="355">
        <f t="shared" si="29"/>
        <v>45736</v>
      </c>
      <c r="B1895" s="356">
        <v>18</v>
      </c>
      <c r="C1895" s="357">
        <v>83.126999999999995</v>
      </c>
      <c r="D1895" s="357">
        <v>0</v>
      </c>
      <c r="E1895" s="357">
        <v>0</v>
      </c>
      <c r="F1895" s="357">
        <v>240</v>
      </c>
    </row>
    <row r="1896" spans="1:6">
      <c r="A1896" s="355">
        <f t="shared" si="29"/>
        <v>45736</v>
      </c>
      <c r="B1896" s="356">
        <v>19</v>
      </c>
      <c r="C1896" s="357">
        <v>83.126999999999995</v>
      </c>
      <c r="D1896" s="357">
        <v>0</v>
      </c>
      <c r="E1896" s="357">
        <v>0</v>
      </c>
      <c r="F1896" s="357">
        <v>240</v>
      </c>
    </row>
    <row r="1897" spans="1:6">
      <c r="A1897" s="355">
        <f t="shared" si="29"/>
        <v>45736</v>
      </c>
      <c r="B1897" s="356">
        <v>20</v>
      </c>
      <c r="C1897" s="357">
        <v>83.126999999999995</v>
      </c>
      <c r="D1897" s="357">
        <v>0</v>
      </c>
      <c r="E1897" s="357">
        <v>0</v>
      </c>
      <c r="F1897" s="357">
        <v>240</v>
      </c>
    </row>
    <row r="1898" spans="1:6">
      <c r="A1898" s="355">
        <f t="shared" si="29"/>
        <v>45736</v>
      </c>
      <c r="B1898" s="356">
        <v>21</v>
      </c>
      <c r="C1898" s="357">
        <v>83.126999999999995</v>
      </c>
      <c r="D1898" s="357">
        <v>0</v>
      </c>
      <c r="E1898" s="357">
        <v>0</v>
      </c>
      <c r="F1898" s="357">
        <v>240</v>
      </c>
    </row>
    <row r="1899" spans="1:6">
      <c r="A1899" s="355">
        <f t="shared" si="29"/>
        <v>45736</v>
      </c>
      <c r="B1899" s="356">
        <v>22</v>
      </c>
      <c r="C1899" s="357">
        <v>237.608</v>
      </c>
      <c r="D1899" s="357">
        <v>0</v>
      </c>
      <c r="E1899" s="357">
        <v>0</v>
      </c>
      <c r="F1899" s="357">
        <v>240</v>
      </c>
    </row>
    <row r="1900" spans="1:6">
      <c r="A1900" s="355">
        <f t="shared" si="29"/>
        <v>45736</v>
      </c>
      <c r="B1900" s="356">
        <v>23</v>
      </c>
      <c r="C1900" s="357">
        <v>244.51400000000001</v>
      </c>
      <c r="D1900" s="357">
        <v>0</v>
      </c>
      <c r="E1900" s="357">
        <v>0</v>
      </c>
      <c r="F1900" s="357">
        <v>240</v>
      </c>
    </row>
    <row r="1901" spans="1:6">
      <c r="A1901" s="355">
        <f t="shared" si="29"/>
        <v>45737</v>
      </c>
      <c r="B1901" s="356">
        <v>0</v>
      </c>
      <c r="C1901" s="357">
        <v>234.374</v>
      </c>
      <c r="D1901" s="357">
        <v>0</v>
      </c>
      <c r="E1901" s="357">
        <v>0</v>
      </c>
      <c r="F1901" s="357">
        <v>240</v>
      </c>
    </row>
    <row r="1902" spans="1:6">
      <c r="A1902" s="355">
        <f t="shared" si="29"/>
        <v>45737</v>
      </c>
      <c r="B1902" s="356">
        <v>1</v>
      </c>
      <c r="C1902" s="357">
        <v>234.374</v>
      </c>
      <c r="D1902" s="357">
        <v>0</v>
      </c>
      <c r="E1902" s="357">
        <v>0</v>
      </c>
      <c r="F1902" s="357">
        <v>240</v>
      </c>
    </row>
    <row r="1903" spans="1:6">
      <c r="A1903" s="355">
        <f t="shared" si="29"/>
        <v>45737</v>
      </c>
      <c r="B1903" s="356">
        <v>2</v>
      </c>
      <c r="C1903" s="357">
        <v>234.374</v>
      </c>
      <c r="D1903" s="357">
        <v>0</v>
      </c>
      <c r="E1903" s="357">
        <v>0</v>
      </c>
      <c r="F1903" s="357">
        <v>240</v>
      </c>
    </row>
    <row r="1904" spans="1:6">
      <c r="A1904" s="355">
        <f t="shared" si="29"/>
        <v>45737</v>
      </c>
      <c r="B1904" s="356">
        <v>3</v>
      </c>
      <c r="C1904" s="357">
        <v>234.374</v>
      </c>
      <c r="D1904" s="357">
        <v>0</v>
      </c>
      <c r="E1904" s="357">
        <v>0</v>
      </c>
      <c r="F1904" s="357">
        <v>240</v>
      </c>
    </row>
    <row r="1905" spans="1:6">
      <c r="A1905" s="355">
        <f t="shared" si="29"/>
        <v>45737</v>
      </c>
      <c r="B1905" s="356">
        <v>4</v>
      </c>
      <c r="C1905" s="357">
        <v>234.374</v>
      </c>
      <c r="D1905" s="357">
        <v>0</v>
      </c>
      <c r="E1905" s="357">
        <v>0</v>
      </c>
      <c r="F1905" s="357">
        <v>240</v>
      </c>
    </row>
    <row r="1906" spans="1:6">
      <c r="A1906" s="355">
        <f t="shared" si="29"/>
        <v>45737</v>
      </c>
      <c r="B1906" s="356">
        <v>5</v>
      </c>
      <c r="C1906" s="357">
        <v>222.31399999999999</v>
      </c>
      <c r="D1906" s="357">
        <v>0</v>
      </c>
      <c r="E1906" s="357">
        <v>0</v>
      </c>
      <c r="F1906" s="357">
        <v>240</v>
      </c>
    </row>
    <row r="1907" spans="1:6">
      <c r="A1907" s="355">
        <f t="shared" si="29"/>
        <v>45737</v>
      </c>
      <c r="B1907" s="356">
        <v>6</v>
      </c>
      <c r="C1907" s="357">
        <v>220.602</v>
      </c>
      <c r="D1907" s="357">
        <v>0</v>
      </c>
      <c r="E1907" s="357">
        <v>12.3</v>
      </c>
      <c r="F1907" s="357">
        <v>240</v>
      </c>
    </row>
    <row r="1908" spans="1:6">
      <c r="A1908" s="355">
        <f t="shared" si="29"/>
        <v>45737</v>
      </c>
      <c r="B1908" s="356">
        <v>7</v>
      </c>
      <c r="C1908" s="357">
        <v>219.84299999999999</v>
      </c>
      <c r="D1908" s="357">
        <v>0</v>
      </c>
      <c r="E1908" s="357">
        <v>26.390999999999998</v>
      </c>
      <c r="F1908" s="357">
        <v>240</v>
      </c>
    </row>
    <row r="1909" spans="1:6">
      <c r="A1909" s="355">
        <f t="shared" si="29"/>
        <v>45737</v>
      </c>
      <c r="B1909" s="356">
        <v>8</v>
      </c>
      <c r="C1909" s="357">
        <v>211.238</v>
      </c>
      <c r="D1909" s="357">
        <v>0</v>
      </c>
      <c r="E1909" s="357">
        <v>32.228999999999999</v>
      </c>
      <c r="F1909" s="357">
        <v>240</v>
      </c>
    </row>
    <row r="1910" spans="1:6">
      <c r="A1910" s="355">
        <f t="shared" si="29"/>
        <v>45737</v>
      </c>
      <c r="B1910" s="356">
        <v>9</v>
      </c>
      <c r="C1910" s="357">
        <v>212.327</v>
      </c>
      <c r="D1910" s="357">
        <v>0</v>
      </c>
      <c r="E1910" s="357">
        <v>0</v>
      </c>
      <c r="F1910" s="357">
        <v>240</v>
      </c>
    </row>
    <row r="1911" spans="1:6">
      <c r="A1911" s="355">
        <f t="shared" si="29"/>
        <v>45737</v>
      </c>
      <c r="B1911" s="356">
        <v>10</v>
      </c>
      <c r="C1911" s="357">
        <v>212.40299999999999</v>
      </c>
      <c r="D1911" s="357">
        <v>0</v>
      </c>
      <c r="E1911" s="357">
        <v>0</v>
      </c>
      <c r="F1911" s="357">
        <v>240</v>
      </c>
    </row>
    <row r="1912" spans="1:6">
      <c r="A1912" s="355">
        <f t="shared" si="29"/>
        <v>45737</v>
      </c>
      <c r="B1912" s="356">
        <v>11</v>
      </c>
      <c r="C1912" s="357">
        <v>212.607</v>
      </c>
      <c r="D1912" s="357">
        <v>0</v>
      </c>
      <c r="E1912" s="357">
        <v>0</v>
      </c>
      <c r="F1912" s="357">
        <v>240</v>
      </c>
    </row>
    <row r="1913" spans="1:6">
      <c r="A1913" s="355">
        <f t="shared" si="29"/>
        <v>45737</v>
      </c>
      <c r="B1913" s="356">
        <v>12</v>
      </c>
      <c r="C1913" s="357">
        <v>212.614</v>
      </c>
      <c r="D1913" s="357">
        <v>0</v>
      </c>
      <c r="E1913" s="357">
        <v>0</v>
      </c>
      <c r="F1913" s="357">
        <v>240</v>
      </c>
    </row>
    <row r="1914" spans="1:6">
      <c r="A1914" s="355">
        <f t="shared" si="29"/>
        <v>45737</v>
      </c>
      <c r="B1914" s="356">
        <v>13</v>
      </c>
      <c r="C1914" s="357">
        <v>212.61699999999999</v>
      </c>
      <c r="D1914" s="357">
        <v>0</v>
      </c>
      <c r="E1914" s="357">
        <v>0</v>
      </c>
      <c r="F1914" s="357">
        <v>240</v>
      </c>
    </row>
    <row r="1915" spans="1:6">
      <c r="A1915" s="355">
        <f t="shared" si="29"/>
        <v>45737</v>
      </c>
      <c r="B1915" s="356">
        <v>14</v>
      </c>
      <c r="C1915" s="357">
        <v>212.59899999999999</v>
      </c>
      <c r="D1915" s="357">
        <v>0</v>
      </c>
      <c r="E1915" s="357">
        <v>0</v>
      </c>
      <c r="F1915" s="357">
        <v>240</v>
      </c>
    </row>
    <row r="1916" spans="1:6">
      <c r="A1916" s="355">
        <f t="shared" si="29"/>
        <v>45737</v>
      </c>
      <c r="B1916" s="356">
        <v>15</v>
      </c>
      <c r="C1916" s="357">
        <v>212.40199999999999</v>
      </c>
      <c r="D1916" s="357">
        <v>0</v>
      </c>
      <c r="E1916" s="357">
        <v>0</v>
      </c>
      <c r="F1916" s="357">
        <v>0</v>
      </c>
    </row>
    <row r="1917" spans="1:6">
      <c r="A1917" s="355">
        <f t="shared" si="29"/>
        <v>45737</v>
      </c>
      <c r="B1917" s="356">
        <v>16</v>
      </c>
      <c r="C1917" s="357">
        <v>212.42599999999999</v>
      </c>
      <c r="D1917" s="357">
        <v>0</v>
      </c>
      <c r="E1917" s="357">
        <v>0</v>
      </c>
      <c r="F1917" s="357">
        <v>240</v>
      </c>
    </row>
    <row r="1918" spans="1:6">
      <c r="A1918" s="355">
        <f t="shared" si="29"/>
        <v>45737</v>
      </c>
      <c r="B1918" s="356">
        <v>17</v>
      </c>
      <c r="C1918" s="357">
        <v>207.45</v>
      </c>
      <c r="D1918" s="357">
        <v>0</v>
      </c>
      <c r="E1918" s="357">
        <v>0</v>
      </c>
      <c r="F1918" s="357">
        <v>240</v>
      </c>
    </row>
    <row r="1919" spans="1:6">
      <c r="A1919" s="355">
        <f t="shared" si="29"/>
        <v>45737</v>
      </c>
      <c r="B1919" s="356">
        <v>18</v>
      </c>
      <c r="C1919" s="357">
        <v>83.126999999999995</v>
      </c>
      <c r="D1919" s="357">
        <v>0</v>
      </c>
      <c r="E1919" s="357">
        <v>0</v>
      </c>
      <c r="F1919" s="357">
        <v>240</v>
      </c>
    </row>
    <row r="1920" spans="1:6">
      <c r="A1920" s="355">
        <f t="shared" si="29"/>
        <v>45737</v>
      </c>
      <c r="B1920" s="356">
        <v>19</v>
      </c>
      <c r="C1920" s="357">
        <v>83.126999999999995</v>
      </c>
      <c r="D1920" s="357">
        <v>0</v>
      </c>
      <c r="E1920" s="357">
        <v>0</v>
      </c>
      <c r="F1920" s="357">
        <v>240</v>
      </c>
    </row>
    <row r="1921" spans="1:6">
      <c r="A1921" s="355">
        <f t="shared" si="29"/>
        <v>45737</v>
      </c>
      <c r="B1921" s="356">
        <v>20</v>
      </c>
      <c r="C1921" s="357">
        <v>83.126999999999995</v>
      </c>
      <c r="D1921" s="357">
        <v>0</v>
      </c>
      <c r="E1921" s="357">
        <v>0</v>
      </c>
      <c r="F1921" s="357">
        <v>240</v>
      </c>
    </row>
    <row r="1922" spans="1:6">
      <c r="A1922" s="355">
        <f t="shared" si="29"/>
        <v>45737</v>
      </c>
      <c r="B1922" s="356">
        <v>21</v>
      </c>
      <c r="C1922" s="357">
        <v>83.126999999999995</v>
      </c>
      <c r="D1922" s="357">
        <v>0</v>
      </c>
      <c r="E1922" s="357">
        <v>0</v>
      </c>
      <c r="F1922" s="357">
        <v>240</v>
      </c>
    </row>
    <row r="1923" spans="1:6">
      <c r="A1923" s="355">
        <f t="shared" si="29"/>
        <v>45737</v>
      </c>
      <c r="B1923" s="356">
        <v>22</v>
      </c>
      <c r="C1923" s="357">
        <v>237.56399999999999</v>
      </c>
      <c r="D1923" s="357">
        <v>0</v>
      </c>
      <c r="E1923" s="357">
        <v>0</v>
      </c>
      <c r="F1923" s="357">
        <v>240</v>
      </c>
    </row>
    <row r="1924" spans="1:6">
      <c r="A1924" s="355">
        <f t="shared" si="29"/>
        <v>45737</v>
      </c>
      <c r="B1924" s="356">
        <v>23</v>
      </c>
      <c r="C1924" s="357">
        <v>230.184</v>
      </c>
      <c r="D1924" s="357">
        <v>0</v>
      </c>
      <c r="E1924" s="357">
        <v>0</v>
      </c>
      <c r="F1924" s="357">
        <v>240</v>
      </c>
    </row>
    <row r="1925" spans="1:6">
      <c r="A1925" s="355">
        <f t="shared" si="29"/>
        <v>45738</v>
      </c>
      <c r="B1925" s="356">
        <v>0</v>
      </c>
      <c r="C1925" s="357">
        <v>251.47200000000001</v>
      </c>
      <c r="D1925" s="357">
        <v>0</v>
      </c>
      <c r="E1925" s="357">
        <v>0</v>
      </c>
      <c r="F1925" s="357">
        <v>120</v>
      </c>
    </row>
    <row r="1926" spans="1:6">
      <c r="A1926" s="355">
        <f t="shared" ref="A1926:A1989" si="30">IF(B1926=0,A1925+1,A1925)</f>
        <v>45738</v>
      </c>
      <c r="B1926" s="356">
        <v>1</v>
      </c>
      <c r="C1926" s="357">
        <v>251.47200000000001</v>
      </c>
      <c r="D1926" s="357">
        <v>0</v>
      </c>
      <c r="E1926" s="357">
        <v>0</v>
      </c>
      <c r="F1926" s="357">
        <v>120</v>
      </c>
    </row>
    <row r="1927" spans="1:6">
      <c r="A1927" s="355">
        <f t="shared" si="30"/>
        <v>45738</v>
      </c>
      <c r="B1927" s="356">
        <v>2</v>
      </c>
      <c r="C1927" s="357">
        <v>238.41300000000001</v>
      </c>
      <c r="D1927" s="357">
        <v>0</v>
      </c>
      <c r="E1927" s="357">
        <v>0</v>
      </c>
      <c r="F1927" s="357">
        <v>180</v>
      </c>
    </row>
    <row r="1928" spans="1:6">
      <c r="A1928" s="355">
        <f t="shared" si="30"/>
        <v>45738</v>
      </c>
      <c r="B1928" s="356">
        <v>3</v>
      </c>
      <c r="C1928" s="357">
        <v>229.988</v>
      </c>
      <c r="D1928" s="357">
        <v>0</v>
      </c>
      <c r="E1928" s="357">
        <v>0</v>
      </c>
      <c r="F1928" s="357">
        <v>200</v>
      </c>
    </row>
    <row r="1929" spans="1:6">
      <c r="A1929" s="355">
        <f t="shared" si="30"/>
        <v>45738</v>
      </c>
      <c r="B1929" s="356">
        <v>4</v>
      </c>
      <c r="C1929" s="357">
        <v>229.988</v>
      </c>
      <c r="D1929" s="357">
        <v>0</v>
      </c>
      <c r="E1929" s="357">
        <v>0</v>
      </c>
      <c r="F1929" s="357">
        <v>200</v>
      </c>
    </row>
    <row r="1930" spans="1:6">
      <c r="A1930" s="355">
        <f t="shared" si="30"/>
        <v>45738</v>
      </c>
      <c r="B1930" s="356">
        <v>5</v>
      </c>
      <c r="C1930" s="357">
        <v>239.10499999999999</v>
      </c>
      <c r="D1930" s="357">
        <v>0</v>
      </c>
      <c r="E1930" s="357">
        <v>0</v>
      </c>
      <c r="F1930" s="357">
        <v>200</v>
      </c>
    </row>
    <row r="1931" spans="1:6">
      <c r="A1931" s="355">
        <f t="shared" si="30"/>
        <v>45738</v>
      </c>
      <c r="B1931" s="356">
        <v>6</v>
      </c>
      <c r="C1931" s="357">
        <v>227.35599999999999</v>
      </c>
      <c r="D1931" s="357">
        <v>0</v>
      </c>
      <c r="E1931" s="357">
        <v>0</v>
      </c>
      <c r="F1931" s="357">
        <v>240</v>
      </c>
    </row>
    <row r="1932" spans="1:6">
      <c r="A1932" s="355">
        <f t="shared" si="30"/>
        <v>45738</v>
      </c>
      <c r="B1932" s="356">
        <v>7</v>
      </c>
      <c r="C1932" s="357">
        <v>202.60900000000001</v>
      </c>
      <c r="D1932" s="357">
        <v>0</v>
      </c>
      <c r="E1932" s="357">
        <v>0</v>
      </c>
      <c r="F1932" s="357">
        <v>240</v>
      </c>
    </row>
    <row r="1933" spans="1:6">
      <c r="A1933" s="355">
        <f t="shared" si="30"/>
        <v>45738</v>
      </c>
      <c r="B1933" s="356">
        <v>8</v>
      </c>
      <c r="C1933" s="357">
        <v>178.012</v>
      </c>
      <c r="D1933" s="357">
        <v>0</v>
      </c>
      <c r="E1933" s="357">
        <v>0</v>
      </c>
      <c r="F1933" s="357">
        <v>240</v>
      </c>
    </row>
    <row r="1934" spans="1:6">
      <c r="A1934" s="355">
        <f t="shared" si="30"/>
        <v>45738</v>
      </c>
      <c r="B1934" s="356">
        <v>9</v>
      </c>
      <c r="C1934" s="357">
        <v>212.22900000000001</v>
      </c>
      <c r="D1934" s="357">
        <v>0</v>
      </c>
      <c r="E1934" s="357">
        <v>0</v>
      </c>
      <c r="F1934" s="357">
        <v>240</v>
      </c>
    </row>
    <row r="1935" spans="1:6">
      <c r="A1935" s="355">
        <f t="shared" si="30"/>
        <v>45738</v>
      </c>
      <c r="B1935" s="356">
        <v>10</v>
      </c>
      <c r="C1935" s="357">
        <v>212.50399999999999</v>
      </c>
      <c r="D1935" s="357">
        <v>0</v>
      </c>
      <c r="E1935" s="357">
        <v>0</v>
      </c>
      <c r="F1935" s="357">
        <v>240</v>
      </c>
    </row>
    <row r="1936" spans="1:6">
      <c r="A1936" s="355">
        <f t="shared" si="30"/>
        <v>45738</v>
      </c>
      <c r="B1936" s="356">
        <v>11</v>
      </c>
      <c r="C1936" s="357">
        <v>212.42099999999999</v>
      </c>
      <c r="D1936" s="357">
        <v>0</v>
      </c>
      <c r="E1936" s="357">
        <v>0</v>
      </c>
      <c r="F1936" s="357">
        <v>240</v>
      </c>
    </row>
    <row r="1937" spans="1:6">
      <c r="A1937" s="355">
        <f t="shared" si="30"/>
        <v>45738</v>
      </c>
      <c r="B1937" s="356">
        <v>12</v>
      </c>
      <c r="C1937" s="357">
        <v>212.381</v>
      </c>
      <c r="D1937" s="357">
        <v>0</v>
      </c>
      <c r="E1937" s="357">
        <v>0</v>
      </c>
      <c r="F1937" s="357">
        <v>240</v>
      </c>
    </row>
    <row r="1938" spans="1:6">
      <c r="A1938" s="355">
        <f t="shared" si="30"/>
        <v>45738</v>
      </c>
      <c r="B1938" s="356">
        <v>13</v>
      </c>
      <c r="C1938" s="357">
        <v>212.35900000000001</v>
      </c>
      <c r="D1938" s="357">
        <v>0</v>
      </c>
      <c r="E1938" s="357">
        <v>0</v>
      </c>
      <c r="F1938" s="357">
        <v>240</v>
      </c>
    </row>
    <row r="1939" spans="1:6">
      <c r="A1939" s="355">
        <f t="shared" si="30"/>
        <v>45738</v>
      </c>
      <c r="B1939" s="356">
        <v>14</v>
      </c>
      <c r="C1939" s="357">
        <v>212.065</v>
      </c>
      <c r="D1939" s="357">
        <v>0</v>
      </c>
      <c r="E1939" s="357">
        <v>0</v>
      </c>
      <c r="F1939" s="357">
        <v>240</v>
      </c>
    </row>
    <row r="1940" spans="1:6">
      <c r="A1940" s="355">
        <f t="shared" si="30"/>
        <v>45738</v>
      </c>
      <c r="B1940" s="356">
        <v>15</v>
      </c>
      <c r="C1940" s="357">
        <v>212.23400000000001</v>
      </c>
      <c r="D1940" s="357">
        <v>0</v>
      </c>
      <c r="E1940" s="357">
        <v>0</v>
      </c>
      <c r="F1940" s="357">
        <v>240</v>
      </c>
    </row>
    <row r="1941" spans="1:6">
      <c r="A1941" s="355">
        <f t="shared" si="30"/>
        <v>45738</v>
      </c>
      <c r="B1941" s="356">
        <v>16</v>
      </c>
      <c r="C1941" s="357">
        <v>218.68600000000001</v>
      </c>
      <c r="D1941" s="357">
        <v>0</v>
      </c>
      <c r="E1941" s="357">
        <v>0</v>
      </c>
      <c r="F1941" s="357">
        <v>240</v>
      </c>
    </row>
    <row r="1942" spans="1:6">
      <c r="A1942" s="355">
        <f t="shared" si="30"/>
        <v>45738</v>
      </c>
      <c r="B1942" s="356">
        <v>17</v>
      </c>
      <c r="C1942" s="357">
        <v>205.392</v>
      </c>
      <c r="D1942" s="357">
        <v>0</v>
      </c>
      <c r="E1942" s="357">
        <v>0</v>
      </c>
      <c r="F1942" s="357">
        <v>240</v>
      </c>
    </row>
    <row r="1943" spans="1:6">
      <c r="A1943" s="355">
        <f t="shared" si="30"/>
        <v>45738</v>
      </c>
      <c r="B1943" s="356">
        <v>18</v>
      </c>
      <c r="C1943" s="357">
        <v>88.132999999999996</v>
      </c>
      <c r="D1943" s="357">
        <v>0</v>
      </c>
      <c r="E1943" s="357">
        <v>0</v>
      </c>
      <c r="F1943" s="357">
        <v>219</v>
      </c>
    </row>
    <row r="1944" spans="1:6">
      <c r="A1944" s="355">
        <f t="shared" si="30"/>
        <v>45738</v>
      </c>
      <c r="B1944" s="356">
        <v>19</v>
      </c>
      <c r="C1944" s="357">
        <v>88.132999999999996</v>
      </c>
      <c r="D1944" s="357">
        <v>0</v>
      </c>
      <c r="E1944" s="357">
        <v>0</v>
      </c>
      <c r="F1944" s="357">
        <v>160</v>
      </c>
    </row>
    <row r="1945" spans="1:6">
      <c r="A1945" s="355">
        <f t="shared" si="30"/>
        <v>45738</v>
      </c>
      <c r="B1945" s="356">
        <v>20</v>
      </c>
      <c r="C1945" s="357">
        <v>88.132999999999996</v>
      </c>
      <c r="D1945" s="357">
        <v>0</v>
      </c>
      <c r="E1945" s="357">
        <v>0</v>
      </c>
      <c r="F1945" s="357">
        <v>220</v>
      </c>
    </row>
    <row r="1946" spans="1:6">
      <c r="A1946" s="355">
        <f t="shared" si="30"/>
        <v>45738</v>
      </c>
      <c r="B1946" s="356">
        <v>21</v>
      </c>
      <c r="C1946" s="357">
        <v>86.132999999999996</v>
      </c>
      <c r="D1946" s="357">
        <v>0</v>
      </c>
      <c r="E1946" s="357">
        <v>0</v>
      </c>
      <c r="F1946" s="357">
        <v>180</v>
      </c>
    </row>
    <row r="1947" spans="1:6">
      <c r="A1947" s="355">
        <f t="shared" si="30"/>
        <v>45738</v>
      </c>
      <c r="B1947" s="356">
        <v>22</v>
      </c>
      <c r="C1947" s="357">
        <v>235.77799999999999</v>
      </c>
      <c r="D1947" s="357">
        <v>0</v>
      </c>
      <c r="E1947" s="357">
        <v>0</v>
      </c>
      <c r="F1947" s="357">
        <v>120</v>
      </c>
    </row>
    <row r="1948" spans="1:6">
      <c r="A1948" s="355">
        <f t="shared" si="30"/>
        <v>45738</v>
      </c>
      <c r="B1948" s="356">
        <v>23</v>
      </c>
      <c r="C1948" s="357">
        <v>235.47200000000001</v>
      </c>
      <c r="D1948" s="357">
        <v>0</v>
      </c>
      <c r="E1948" s="357">
        <v>0</v>
      </c>
      <c r="F1948" s="357">
        <v>120</v>
      </c>
    </row>
    <row r="1949" spans="1:6">
      <c r="A1949" s="355">
        <f t="shared" si="30"/>
        <v>45739</v>
      </c>
      <c r="B1949" s="356">
        <v>0</v>
      </c>
      <c r="C1949" s="357">
        <v>228.113</v>
      </c>
      <c r="D1949" s="357">
        <v>0</v>
      </c>
      <c r="E1949" s="357">
        <v>0</v>
      </c>
      <c r="F1949" s="357">
        <v>120</v>
      </c>
    </row>
    <row r="1950" spans="1:6">
      <c r="A1950" s="355">
        <f t="shared" si="30"/>
        <v>45739</v>
      </c>
      <c r="B1950" s="356">
        <v>1</v>
      </c>
      <c r="C1950" s="357">
        <v>228.113</v>
      </c>
      <c r="D1950" s="357">
        <v>0</v>
      </c>
      <c r="E1950" s="357">
        <v>0</v>
      </c>
      <c r="F1950" s="357">
        <v>120</v>
      </c>
    </row>
    <row r="1951" spans="1:6">
      <c r="A1951" s="355">
        <f t="shared" si="30"/>
        <v>45739</v>
      </c>
      <c r="B1951" s="356">
        <v>2</v>
      </c>
      <c r="C1951" s="357">
        <v>228.113</v>
      </c>
      <c r="D1951" s="357">
        <v>0</v>
      </c>
      <c r="E1951" s="357">
        <v>0</v>
      </c>
      <c r="F1951" s="357">
        <v>140</v>
      </c>
    </row>
    <row r="1952" spans="1:6">
      <c r="A1952" s="355">
        <f t="shared" si="30"/>
        <v>45739</v>
      </c>
      <c r="B1952" s="356">
        <v>3</v>
      </c>
      <c r="C1952" s="357">
        <v>228.113</v>
      </c>
      <c r="D1952" s="357">
        <v>0</v>
      </c>
      <c r="E1952" s="357">
        <v>0</v>
      </c>
      <c r="F1952" s="357">
        <v>140</v>
      </c>
    </row>
    <row r="1953" spans="1:6">
      <c r="A1953" s="355">
        <f t="shared" si="30"/>
        <v>45739</v>
      </c>
      <c r="B1953" s="356">
        <v>4</v>
      </c>
      <c r="C1953" s="357">
        <v>228.113</v>
      </c>
      <c r="D1953" s="357">
        <v>0</v>
      </c>
      <c r="E1953" s="357">
        <v>0</v>
      </c>
      <c r="F1953" s="357">
        <v>140</v>
      </c>
    </row>
    <row r="1954" spans="1:6">
      <c r="A1954" s="355">
        <f t="shared" si="30"/>
        <v>45739</v>
      </c>
      <c r="B1954" s="356">
        <v>5</v>
      </c>
      <c r="C1954" s="357">
        <v>228.07300000000001</v>
      </c>
      <c r="D1954" s="357">
        <v>0</v>
      </c>
      <c r="E1954" s="357">
        <v>0</v>
      </c>
      <c r="F1954" s="357">
        <v>140</v>
      </c>
    </row>
    <row r="1955" spans="1:6">
      <c r="A1955" s="355">
        <f t="shared" si="30"/>
        <v>45739</v>
      </c>
      <c r="B1955" s="356">
        <v>6</v>
      </c>
      <c r="C1955" s="357">
        <v>210.32300000000001</v>
      </c>
      <c r="D1955" s="357">
        <v>0</v>
      </c>
      <c r="E1955" s="357">
        <v>0</v>
      </c>
      <c r="F1955" s="357">
        <v>160</v>
      </c>
    </row>
    <row r="1956" spans="1:6">
      <c r="A1956" s="355">
        <f t="shared" si="30"/>
        <v>45739</v>
      </c>
      <c r="B1956" s="356">
        <v>7</v>
      </c>
      <c r="C1956" s="357">
        <v>210.26300000000001</v>
      </c>
      <c r="D1956" s="357">
        <v>0</v>
      </c>
      <c r="E1956" s="357">
        <v>0</v>
      </c>
      <c r="F1956" s="357">
        <v>160</v>
      </c>
    </row>
    <row r="1957" spans="1:6">
      <c r="A1957" s="355">
        <f t="shared" si="30"/>
        <v>45739</v>
      </c>
      <c r="B1957" s="356">
        <v>8</v>
      </c>
      <c r="C1957" s="357">
        <v>197.816</v>
      </c>
      <c r="D1957" s="357">
        <v>0</v>
      </c>
      <c r="E1957" s="357">
        <v>0</v>
      </c>
      <c r="F1957" s="357">
        <v>220</v>
      </c>
    </row>
    <row r="1958" spans="1:6">
      <c r="A1958" s="355">
        <f t="shared" si="30"/>
        <v>45739</v>
      </c>
      <c r="B1958" s="356">
        <v>9</v>
      </c>
      <c r="C1958" s="357">
        <v>195.328</v>
      </c>
      <c r="D1958" s="357">
        <v>0</v>
      </c>
      <c r="E1958" s="357">
        <v>0.5</v>
      </c>
      <c r="F1958" s="357">
        <v>185</v>
      </c>
    </row>
    <row r="1959" spans="1:6">
      <c r="A1959" s="355">
        <f t="shared" si="30"/>
        <v>45739</v>
      </c>
      <c r="B1959" s="356">
        <v>10</v>
      </c>
      <c r="C1959" s="357">
        <v>187.399</v>
      </c>
      <c r="D1959" s="357">
        <v>0</v>
      </c>
      <c r="E1959" s="357">
        <v>0.5</v>
      </c>
      <c r="F1959" s="357">
        <v>240</v>
      </c>
    </row>
    <row r="1960" spans="1:6">
      <c r="A1960" s="355">
        <f t="shared" si="30"/>
        <v>45739</v>
      </c>
      <c r="B1960" s="356">
        <v>11</v>
      </c>
      <c r="C1960" s="357">
        <v>189.81899999999999</v>
      </c>
      <c r="D1960" s="357">
        <v>0</v>
      </c>
      <c r="E1960" s="357">
        <v>0</v>
      </c>
      <c r="F1960" s="357">
        <v>240</v>
      </c>
    </row>
    <row r="1961" spans="1:6">
      <c r="A1961" s="355">
        <f t="shared" si="30"/>
        <v>45739</v>
      </c>
      <c r="B1961" s="356">
        <v>12</v>
      </c>
      <c r="C1961" s="357">
        <v>189.81899999999999</v>
      </c>
      <c r="D1961" s="357">
        <v>0</v>
      </c>
      <c r="E1961" s="357">
        <v>0</v>
      </c>
      <c r="F1961" s="357">
        <v>180</v>
      </c>
    </row>
    <row r="1962" spans="1:6">
      <c r="A1962" s="355">
        <f t="shared" si="30"/>
        <v>45739</v>
      </c>
      <c r="B1962" s="356">
        <v>13</v>
      </c>
      <c r="C1962" s="357">
        <v>200.328</v>
      </c>
      <c r="D1962" s="357">
        <v>0</v>
      </c>
      <c r="E1962" s="357">
        <v>0</v>
      </c>
      <c r="F1962" s="357">
        <v>120</v>
      </c>
    </row>
    <row r="1963" spans="1:6">
      <c r="A1963" s="355">
        <f t="shared" si="30"/>
        <v>45739</v>
      </c>
      <c r="B1963" s="356">
        <v>14</v>
      </c>
      <c r="C1963" s="357">
        <v>199.911</v>
      </c>
      <c r="D1963" s="357">
        <v>0</v>
      </c>
      <c r="E1963" s="357">
        <v>0</v>
      </c>
      <c r="F1963" s="357">
        <v>120</v>
      </c>
    </row>
    <row r="1964" spans="1:6">
      <c r="A1964" s="355">
        <f t="shared" si="30"/>
        <v>45739</v>
      </c>
      <c r="B1964" s="356">
        <v>15</v>
      </c>
      <c r="C1964" s="357">
        <v>199.94200000000001</v>
      </c>
      <c r="D1964" s="357">
        <v>0</v>
      </c>
      <c r="E1964" s="357">
        <v>0</v>
      </c>
      <c r="F1964" s="357">
        <v>120</v>
      </c>
    </row>
    <row r="1965" spans="1:6">
      <c r="A1965" s="355">
        <f t="shared" si="30"/>
        <v>45739</v>
      </c>
      <c r="B1965" s="356">
        <v>16</v>
      </c>
      <c r="C1965" s="357">
        <v>199.90899999999999</v>
      </c>
      <c r="D1965" s="357">
        <v>0</v>
      </c>
      <c r="E1965" s="357">
        <v>0</v>
      </c>
      <c r="F1965" s="357">
        <v>120</v>
      </c>
    </row>
    <row r="1966" spans="1:6">
      <c r="A1966" s="355">
        <f t="shared" si="30"/>
        <v>45739</v>
      </c>
      <c r="B1966" s="356">
        <v>17</v>
      </c>
      <c r="C1966" s="357">
        <v>186.608</v>
      </c>
      <c r="D1966" s="357">
        <v>0</v>
      </c>
      <c r="E1966" s="357">
        <v>0</v>
      </c>
      <c r="F1966" s="357">
        <v>120</v>
      </c>
    </row>
    <row r="1967" spans="1:6">
      <c r="A1967" s="355">
        <f t="shared" si="30"/>
        <v>45739</v>
      </c>
      <c r="B1967" s="356">
        <v>18</v>
      </c>
      <c r="C1967" s="357">
        <v>85.126999999999995</v>
      </c>
      <c r="D1967" s="357">
        <v>0</v>
      </c>
      <c r="E1967" s="357">
        <v>0</v>
      </c>
      <c r="F1967" s="357">
        <v>140</v>
      </c>
    </row>
    <row r="1968" spans="1:6">
      <c r="A1968" s="355">
        <f t="shared" si="30"/>
        <v>45739</v>
      </c>
      <c r="B1968" s="356">
        <v>19</v>
      </c>
      <c r="C1968" s="357">
        <v>85.126999999999995</v>
      </c>
      <c r="D1968" s="357">
        <v>0</v>
      </c>
      <c r="E1968" s="357">
        <v>0</v>
      </c>
      <c r="F1968" s="357">
        <v>120</v>
      </c>
    </row>
    <row r="1969" spans="1:6">
      <c r="A1969" s="355">
        <f t="shared" si="30"/>
        <v>45739</v>
      </c>
      <c r="B1969" s="356">
        <v>20</v>
      </c>
      <c r="C1969" s="357">
        <v>85.126999999999995</v>
      </c>
      <c r="D1969" s="357">
        <v>0</v>
      </c>
      <c r="E1969" s="357">
        <v>0</v>
      </c>
      <c r="F1969" s="357">
        <v>120</v>
      </c>
    </row>
    <row r="1970" spans="1:6">
      <c r="A1970" s="355">
        <f t="shared" si="30"/>
        <v>45739</v>
      </c>
      <c r="B1970" s="356">
        <v>21</v>
      </c>
      <c r="C1970" s="357">
        <v>85.126999999999995</v>
      </c>
      <c r="D1970" s="357">
        <v>0</v>
      </c>
      <c r="E1970" s="357">
        <v>0</v>
      </c>
      <c r="F1970" s="357">
        <v>120</v>
      </c>
    </row>
    <row r="1971" spans="1:6">
      <c r="A1971" s="355">
        <f t="shared" si="30"/>
        <v>45739</v>
      </c>
      <c r="B1971" s="356">
        <v>22</v>
      </c>
      <c r="C1971" s="357">
        <v>237.113</v>
      </c>
      <c r="D1971" s="357">
        <v>0</v>
      </c>
      <c r="E1971" s="357">
        <v>0</v>
      </c>
      <c r="F1971" s="357">
        <v>120</v>
      </c>
    </row>
    <row r="1972" spans="1:6">
      <c r="A1972" s="355">
        <f t="shared" si="30"/>
        <v>45739</v>
      </c>
      <c r="B1972" s="356">
        <v>23</v>
      </c>
      <c r="C1972" s="357">
        <v>230.77500000000001</v>
      </c>
      <c r="D1972" s="357">
        <v>0</v>
      </c>
      <c r="E1972" s="357">
        <v>0</v>
      </c>
      <c r="F1972" s="357">
        <v>120</v>
      </c>
    </row>
    <row r="1973" spans="1:6">
      <c r="A1973" s="355">
        <f t="shared" si="30"/>
        <v>45740</v>
      </c>
      <c r="B1973" s="356">
        <v>0</v>
      </c>
      <c r="C1973" s="357">
        <v>224.37</v>
      </c>
      <c r="D1973" s="357">
        <v>0</v>
      </c>
      <c r="E1973" s="357">
        <v>0</v>
      </c>
      <c r="F1973" s="357">
        <v>120</v>
      </c>
    </row>
    <row r="1974" spans="1:6">
      <c r="A1974" s="355">
        <f t="shared" si="30"/>
        <v>45740</v>
      </c>
      <c r="B1974" s="356">
        <v>1</v>
      </c>
      <c r="C1974" s="357">
        <v>224.37</v>
      </c>
      <c r="D1974" s="357">
        <v>0</v>
      </c>
      <c r="E1974" s="357">
        <v>0</v>
      </c>
      <c r="F1974" s="357">
        <v>145</v>
      </c>
    </row>
    <row r="1975" spans="1:6">
      <c r="A1975" s="355">
        <f t="shared" si="30"/>
        <v>45740</v>
      </c>
      <c r="B1975" s="356">
        <v>2</v>
      </c>
      <c r="C1975" s="357">
        <v>224.37</v>
      </c>
      <c r="D1975" s="357">
        <v>0</v>
      </c>
      <c r="E1975" s="357">
        <v>0</v>
      </c>
      <c r="F1975" s="357">
        <v>120</v>
      </c>
    </row>
    <row r="1976" spans="1:6">
      <c r="A1976" s="355">
        <f t="shared" si="30"/>
        <v>45740</v>
      </c>
      <c r="B1976" s="356">
        <v>3</v>
      </c>
      <c r="C1976" s="357">
        <v>224.37</v>
      </c>
      <c r="D1976" s="357">
        <v>0</v>
      </c>
      <c r="E1976" s="357">
        <v>0</v>
      </c>
      <c r="F1976" s="357">
        <v>168</v>
      </c>
    </row>
    <row r="1977" spans="1:6">
      <c r="A1977" s="355">
        <f t="shared" si="30"/>
        <v>45740</v>
      </c>
      <c r="B1977" s="356">
        <v>4</v>
      </c>
      <c r="C1977" s="357">
        <v>224.37</v>
      </c>
      <c r="D1977" s="357">
        <v>0</v>
      </c>
      <c r="E1977" s="357">
        <v>0</v>
      </c>
      <c r="F1977" s="357">
        <v>180</v>
      </c>
    </row>
    <row r="1978" spans="1:6">
      <c r="A1978" s="355">
        <f t="shared" si="30"/>
        <v>45740</v>
      </c>
      <c r="B1978" s="356">
        <v>5</v>
      </c>
      <c r="C1978" s="357">
        <v>223.42</v>
      </c>
      <c r="D1978" s="357">
        <v>0</v>
      </c>
      <c r="E1978" s="357">
        <v>0</v>
      </c>
      <c r="F1978" s="357">
        <v>120</v>
      </c>
    </row>
    <row r="1979" spans="1:6">
      <c r="A1979" s="355">
        <f t="shared" si="30"/>
        <v>45740</v>
      </c>
      <c r="B1979" s="356">
        <v>6</v>
      </c>
      <c r="C1979" s="357">
        <v>219.37</v>
      </c>
      <c r="D1979" s="357">
        <v>0</v>
      </c>
      <c r="E1979" s="357">
        <v>0</v>
      </c>
      <c r="F1979" s="357">
        <v>140</v>
      </c>
    </row>
    <row r="1980" spans="1:6">
      <c r="A1980" s="355">
        <f t="shared" si="30"/>
        <v>45740</v>
      </c>
      <c r="B1980" s="356">
        <v>7</v>
      </c>
      <c r="C1980" s="357">
        <v>213</v>
      </c>
      <c r="D1980" s="357">
        <v>0</v>
      </c>
      <c r="E1980" s="357">
        <v>0</v>
      </c>
      <c r="F1980" s="357">
        <v>190</v>
      </c>
    </row>
    <row r="1981" spans="1:6">
      <c r="A1981" s="355">
        <f t="shared" si="30"/>
        <v>45740</v>
      </c>
      <c r="B1981" s="356">
        <v>8</v>
      </c>
      <c r="C1981" s="357">
        <v>211</v>
      </c>
      <c r="D1981" s="357">
        <v>0</v>
      </c>
      <c r="E1981" s="357">
        <v>0</v>
      </c>
      <c r="F1981" s="357">
        <v>200</v>
      </c>
    </row>
    <row r="1982" spans="1:6">
      <c r="A1982" s="355">
        <f t="shared" si="30"/>
        <v>45740</v>
      </c>
      <c r="B1982" s="356">
        <v>9</v>
      </c>
      <c r="C1982" s="357">
        <v>161.94</v>
      </c>
      <c r="D1982" s="357">
        <v>0</v>
      </c>
      <c r="E1982" s="357">
        <v>0</v>
      </c>
      <c r="F1982" s="357">
        <v>140</v>
      </c>
    </row>
    <row r="1983" spans="1:6">
      <c r="A1983" s="355">
        <f t="shared" si="30"/>
        <v>45740</v>
      </c>
      <c r="B1983" s="356">
        <v>10</v>
      </c>
      <c r="C1983" s="357">
        <v>161.94</v>
      </c>
      <c r="D1983" s="357">
        <v>0</v>
      </c>
      <c r="E1983" s="357">
        <v>0</v>
      </c>
      <c r="F1983" s="357">
        <v>180</v>
      </c>
    </row>
    <row r="1984" spans="1:6">
      <c r="A1984" s="355">
        <f t="shared" si="30"/>
        <v>45740</v>
      </c>
      <c r="B1984" s="356">
        <v>11</v>
      </c>
      <c r="C1984" s="357">
        <v>211.37</v>
      </c>
      <c r="D1984" s="357">
        <v>0</v>
      </c>
      <c r="E1984" s="357">
        <v>0</v>
      </c>
      <c r="F1984" s="357">
        <v>120</v>
      </c>
    </row>
    <row r="1985" spans="1:6">
      <c r="A1985" s="355">
        <f t="shared" si="30"/>
        <v>45740</v>
      </c>
      <c r="B1985" s="356">
        <v>12</v>
      </c>
      <c r="C1985" s="357">
        <v>155.99</v>
      </c>
      <c r="D1985" s="357">
        <v>0</v>
      </c>
      <c r="E1985" s="357">
        <v>0</v>
      </c>
      <c r="F1985" s="357">
        <v>180</v>
      </c>
    </row>
    <row r="1986" spans="1:6">
      <c r="A1986" s="355">
        <f t="shared" si="30"/>
        <v>45740</v>
      </c>
      <c r="B1986" s="356">
        <v>13</v>
      </c>
      <c r="C1986" s="357">
        <v>210.42</v>
      </c>
      <c r="D1986" s="357">
        <v>0</v>
      </c>
      <c r="E1986" s="357">
        <v>0</v>
      </c>
      <c r="F1986" s="357">
        <v>120</v>
      </c>
    </row>
    <row r="1987" spans="1:6">
      <c r="A1987" s="355">
        <f t="shared" si="30"/>
        <v>45740</v>
      </c>
      <c r="B1987" s="356">
        <v>14</v>
      </c>
      <c r="C1987" s="357">
        <v>155.99</v>
      </c>
      <c r="D1987" s="357">
        <v>0</v>
      </c>
      <c r="E1987" s="357">
        <v>0</v>
      </c>
      <c r="F1987" s="357">
        <v>177</v>
      </c>
    </row>
    <row r="1988" spans="1:6">
      <c r="A1988" s="355">
        <f t="shared" si="30"/>
        <v>45740</v>
      </c>
      <c r="B1988" s="356">
        <v>15</v>
      </c>
      <c r="C1988" s="357">
        <v>197.62</v>
      </c>
      <c r="D1988" s="357">
        <v>0</v>
      </c>
      <c r="E1988" s="357">
        <v>0</v>
      </c>
      <c r="F1988" s="357">
        <v>237</v>
      </c>
    </row>
    <row r="1989" spans="1:6">
      <c r="A1989" s="355">
        <f t="shared" si="30"/>
        <v>45740</v>
      </c>
      <c r="B1989" s="356">
        <v>16</v>
      </c>
      <c r="C1989" s="357">
        <v>143.19</v>
      </c>
      <c r="D1989" s="357">
        <v>0</v>
      </c>
      <c r="E1989" s="357">
        <v>0</v>
      </c>
      <c r="F1989" s="357">
        <v>179</v>
      </c>
    </row>
    <row r="1990" spans="1:6">
      <c r="A1990" s="355">
        <f t="shared" ref="A1990:A2053" si="31">IF(B1990=0,A1989+1,A1989)</f>
        <v>45740</v>
      </c>
      <c r="B1990" s="356">
        <v>17</v>
      </c>
      <c r="C1990" s="357">
        <v>171.76300000000001</v>
      </c>
      <c r="D1990" s="357">
        <v>0</v>
      </c>
      <c r="E1990" s="357">
        <v>0</v>
      </c>
      <c r="F1990" s="357">
        <v>180</v>
      </c>
    </row>
    <row r="1991" spans="1:6">
      <c r="A1991" s="355">
        <f t="shared" si="31"/>
        <v>45740</v>
      </c>
      <c r="B1991" s="356">
        <v>18</v>
      </c>
      <c r="C1991" s="357">
        <v>99.727000000000004</v>
      </c>
      <c r="D1991" s="357">
        <v>0</v>
      </c>
      <c r="E1991" s="357">
        <v>0</v>
      </c>
      <c r="F1991" s="357">
        <v>120</v>
      </c>
    </row>
    <row r="1992" spans="1:6">
      <c r="A1992" s="355">
        <f t="shared" si="31"/>
        <v>45740</v>
      </c>
      <c r="B1992" s="356">
        <v>19</v>
      </c>
      <c r="C1992" s="357">
        <v>99.727000000000004</v>
      </c>
      <c r="D1992" s="357">
        <v>0</v>
      </c>
      <c r="E1992" s="357">
        <v>0</v>
      </c>
      <c r="F1992" s="357">
        <v>120</v>
      </c>
    </row>
    <row r="1993" spans="1:6">
      <c r="A1993" s="355">
        <f t="shared" si="31"/>
        <v>45740</v>
      </c>
      <c r="B1993" s="356">
        <v>20</v>
      </c>
      <c r="C1993" s="357">
        <v>99.727000000000004</v>
      </c>
      <c r="D1993" s="357">
        <v>0</v>
      </c>
      <c r="E1993" s="357">
        <v>0</v>
      </c>
      <c r="F1993" s="357">
        <v>120</v>
      </c>
    </row>
    <row r="1994" spans="1:6">
      <c r="A1994" s="355">
        <f t="shared" si="31"/>
        <v>45740</v>
      </c>
      <c r="B1994" s="356">
        <v>21</v>
      </c>
      <c r="C1994" s="357">
        <v>99.576999999999998</v>
      </c>
      <c r="D1994" s="357">
        <v>0</v>
      </c>
      <c r="E1994" s="357">
        <v>0</v>
      </c>
      <c r="F1994" s="357">
        <v>120</v>
      </c>
    </row>
    <row r="1995" spans="1:6">
      <c r="A1995" s="355">
        <f t="shared" si="31"/>
        <v>45740</v>
      </c>
      <c r="B1995" s="356">
        <v>22</v>
      </c>
      <c r="C1995" s="357">
        <v>224.37</v>
      </c>
      <c r="D1995" s="357">
        <v>0</v>
      </c>
      <c r="E1995" s="357">
        <v>0</v>
      </c>
      <c r="F1995" s="357">
        <v>120</v>
      </c>
    </row>
    <row r="1996" spans="1:6">
      <c r="A1996" s="355">
        <f t="shared" si="31"/>
        <v>45740</v>
      </c>
      <c r="B1996" s="356">
        <v>23</v>
      </c>
      <c r="C1996" s="357">
        <v>224.22</v>
      </c>
      <c r="D1996" s="357">
        <v>0</v>
      </c>
      <c r="E1996" s="357">
        <v>0</v>
      </c>
      <c r="F1996" s="357">
        <v>160</v>
      </c>
    </row>
    <row r="1997" spans="1:6">
      <c r="A1997" s="355">
        <f t="shared" si="31"/>
        <v>45741</v>
      </c>
      <c r="B1997" s="356">
        <v>0</v>
      </c>
      <c r="C1997" s="357">
        <v>204.66800000000001</v>
      </c>
      <c r="D1997" s="357">
        <v>0</v>
      </c>
      <c r="E1997" s="357">
        <v>0</v>
      </c>
      <c r="F1997" s="357">
        <v>173</v>
      </c>
    </row>
    <row r="1998" spans="1:6">
      <c r="A1998" s="355">
        <f t="shared" si="31"/>
        <v>45741</v>
      </c>
      <c r="B1998" s="356">
        <v>1</v>
      </c>
      <c r="C1998" s="357">
        <v>210.905</v>
      </c>
      <c r="D1998" s="357">
        <v>0</v>
      </c>
      <c r="E1998" s="357">
        <v>0</v>
      </c>
      <c r="F1998" s="357">
        <v>177</v>
      </c>
    </row>
    <row r="1999" spans="1:6">
      <c r="A1999" s="355">
        <f t="shared" si="31"/>
        <v>45741</v>
      </c>
      <c r="B1999" s="356">
        <v>2</v>
      </c>
      <c r="C1999" s="357">
        <v>211.09200000000001</v>
      </c>
      <c r="D1999" s="357">
        <v>0</v>
      </c>
      <c r="E1999" s="357">
        <v>0</v>
      </c>
      <c r="F1999" s="357">
        <v>225</v>
      </c>
    </row>
    <row r="2000" spans="1:6">
      <c r="A2000" s="355">
        <f t="shared" si="31"/>
        <v>45741</v>
      </c>
      <c r="B2000" s="356">
        <v>3</v>
      </c>
      <c r="C2000" s="357">
        <v>212.86699999999999</v>
      </c>
      <c r="D2000" s="357">
        <v>0</v>
      </c>
      <c r="E2000" s="357">
        <v>0</v>
      </c>
      <c r="F2000" s="357">
        <v>225</v>
      </c>
    </row>
    <row r="2001" spans="1:6">
      <c r="A2001" s="355">
        <f t="shared" si="31"/>
        <v>45741</v>
      </c>
      <c r="B2001" s="356">
        <v>4</v>
      </c>
      <c r="C2001" s="357">
        <v>200.11699999999999</v>
      </c>
      <c r="D2001" s="357">
        <v>0</v>
      </c>
      <c r="E2001" s="357">
        <v>0</v>
      </c>
      <c r="F2001" s="357">
        <v>225</v>
      </c>
    </row>
    <row r="2002" spans="1:6">
      <c r="A2002" s="355">
        <f t="shared" si="31"/>
        <v>45741</v>
      </c>
      <c r="B2002" s="356">
        <v>5</v>
      </c>
      <c r="C2002" s="357">
        <v>188.39500000000001</v>
      </c>
      <c r="D2002" s="357">
        <v>0</v>
      </c>
      <c r="E2002" s="357">
        <v>0</v>
      </c>
      <c r="F2002" s="357">
        <v>240</v>
      </c>
    </row>
    <row r="2003" spans="1:6">
      <c r="A2003" s="355">
        <f t="shared" si="31"/>
        <v>45741</v>
      </c>
      <c r="B2003" s="356">
        <v>6</v>
      </c>
      <c r="C2003" s="357">
        <v>162.893</v>
      </c>
      <c r="D2003" s="357">
        <v>0</v>
      </c>
      <c r="E2003" s="357">
        <v>51.22</v>
      </c>
      <c r="F2003" s="357">
        <v>240</v>
      </c>
    </row>
    <row r="2004" spans="1:6">
      <c r="A2004" s="355">
        <f t="shared" si="31"/>
        <v>45741</v>
      </c>
      <c r="B2004" s="356">
        <v>7</v>
      </c>
      <c r="C2004" s="357">
        <v>161.816</v>
      </c>
      <c r="D2004" s="357">
        <v>0</v>
      </c>
      <c r="E2004" s="357">
        <v>51.22</v>
      </c>
      <c r="F2004" s="357">
        <v>240</v>
      </c>
    </row>
    <row r="2005" spans="1:6">
      <c r="A2005" s="355">
        <f t="shared" si="31"/>
        <v>45741</v>
      </c>
      <c r="B2005" s="356">
        <v>8</v>
      </c>
      <c r="C2005" s="357">
        <v>150.15700000000001</v>
      </c>
      <c r="D2005" s="357">
        <v>0</v>
      </c>
      <c r="E2005" s="357">
        <v>50.856000000000002</v>
      </c>
      <c r="F2005" s="357">
        <v>240</v>
      </c>
    </row>
    <row r="2006" spans="1:6">
      <c r="A2006" s="355">
        <f t="shared" si="31"/>
        <v>45741</v>
      </c>
      <c r="B2006" s="356">
        <v>9</v>
      </c>
      <c r="C2006" s="357">
        <v>147.62299999999999</v>
      </c>
      <c r="D2006" s="357">
        <v>0</v>
      </c>
      <c r="E2006" s="357">
        <v>44.118000000000002</v>
      </c>
      <c r="F2006" s="357">
        <v>240</v>
      </c>
    </row>
    <row r="2007" spans="1:6">
      <c r="A2007" s="355">
        <f t="shared" si="31"/>
        <v>45741</v>
      </c>
      <c r="B2007" s="356">
        <v>10</v>
      </c>
      <c r="C2007" s="357">
        <v>147.62299999999999</v>
      </c>
      <c r="D2007" s="357">
        <v>0</v>
      </c>
      <c r="E2007" s="357">
        <v>27.748000000000001</v>
      </c>
      <c r="F2007" s="357">
        <v>240</v>
      </c>
    </row>
    <row r="2008" spans="1:6">
      <c r="A2008" s="355">
        <f t="shared" si="31"/>
        <v>45741</v>
      </c>
      <c r="B2008" s="356">
        <v>11</v>
      </c>
      <c r="C2008" s="357">
        <v>147.62299999999999</v>
      </c>
      <c r="D2008" s="357">
        <v>0</v>
      </c>
      <c r="E2008" s="357">
        <v>13.169</v>
      </c>
      <c r="F2008" s="357">
        <v>240</v>
      </c>
    </row>
    <row r="2009" spans="1:6">
      <c r="A2009" s="355">
        <f t="shared" si="31"/>
        <v>45741</v>
      </c>
      <c r="B2009" s="356">
        <v>12</v>
      </c>
      <c r="C2009" s="357">
        <v>147.66300000000001</v>
      </c>
      <c r="D2009" s="357">
        <v>0</v>
      </c>
      <c r="E2009" s="357">
        <v>5</v>
      </c>
      <c r="F2009" s="357">
        <v>240</v>
      </c>
    </row>
    <row r="2010" spans="1:6">
      <c r="A2010" s="355">
        <f t="shared" si="31"/>
        <v>45741</v>
      </c>
      <c r="B2010" s="356">
        <v>13</v>
      </c>
      <c r="C2010" s="357">
        <v>152.291</v>
      </c>
      <c r="D2010" s="357">
        <v>0</v>
      </c>
      <c r="E2010" s="357">
        <v>5</v>
      </c>
      <c r="F2010" s="357">
        <v>240</v>
      </c>
    </row>
    <row r="2011" spans="1:6">
      <c r="A2011" s="355">
        <f t="shared" si="31"/>
        <v>45741</v>
      </c>
      <c r="B2011" s="356">
        <v>14</v>
      </c>
      <c r="C2011" s="357">
        <v>146.35900000000001</v>
      </c>
      <c r="D2011" s="357">
        <v>0</v>
      </c>
      <c r="E2011" s="357">
        <v>2.5</v>
      </c>
      <c r="F2011" s="357">
        <v>240</v>
      </c>
    </row>
    <row r="2012" spans="1:6">
      <c r="A2012" s="355">
        <f t="shared" si="31"/>
        <v>45741</v>
      </c>
      <c r="B2012" s="356">
        <v>15</v>
      </c>
      <c r="C2012" s="357">
        <v>117.42400000000001</v>
      </c>
      <c r="D2012" s="357">
        <v>0</v>
      </c>
      <c r="E2012" s="357">
        <v>5.9489999999999998</v>
      </c>
      <c r="F2012" s="357">
        <v>240</v>
      </c>
    </row>
    <row r="2013" spans="1:6">
      <c r="A2013" s="355">
        <f t="shared" si="31"/>
        <v>45741</v>
      </c>
      <c r="B2013" s="356">
        <v>16</v>
      </c>
      <c r="C2013" s="357">
        <v>127.239</v>
      </c>
      <c r="D2013" s="357">
        <v>0</v>
      </c>
      <c r="E2013" s="357">
        <v>2.5</v>
      </c>
      <c r="F2013" s="357">
        <v>240</v>
      </c>
    </row>
    <row r="2014" spans="1:6">
      <c r="A2014" s="355">
        <f t="shared" si="31"/>
        <v>45741</v>
      </c>
      <c r="B2014" s="356">
        <v>17</v>
      </c>
      <c r="C2014" s="357">
        <v>118.699</v>
      </c>
      <c r="D2014" s="357">
        <v>0</v>
      </c>
      <c r="E2014" s="357">
        <v>2.5</v>
      </c>
      <c r="F2014" s="357">
        <v>240</v>
      </c>
    </row>
    <row r="2015" spans="1:6">
      <c r="A2015" s="355">
        <f t="shared" si="31"/>
        <v>45741</v>
      </c>
      <c r="B2015" s="356">
        <v>18</v>
      </c>
      <c r="C2015" s="357">
        <v>96.704999999999998</v>
      </c>
      <c r="D2015" s="357">
        <v>0</v>
      </c>
      <c r="E2015" s="357">
        <v>0</v>
      </c>
      <c r="F2015" s="357">
        <v>213</v>
      </c>
    </row>
    <row r="2016" spans="1:6">
      <c r="A2016" s="355">
        <f t="shared" si="31"/>
        <v>45741</v>
      </c>
      <c r="B2016" s="356">
        <v>19</v>
      </c>
      <c r="C2016" s="357">
        <v>95.712999999999994</v>
      </c>
      <c r="D2016" s="357">
        <v>0</v>
      </c>
      <c r="E2016" s="357">
        <v>0</v>
      </c>
      <c r="F2016" s="357">
        <v>153</v>
      </c>
    </row>
    <row r="2017" spans="1:6">
      <c r="A2017" s="355">
        <f t="shared" si="31"/>
        <v>45741</v>
      </c>
      <c r="B2017" s="356">
        <v>20</v>
      </c>
      <c r="C2017" s="357">
        <v>96.519000000000005</v>
      </c>
      <c r="D2017" s="357">
        <v>0</v>
      </c>
      <c r="E2017" s="357">
        <v>0</v>
      </c>
      <c r="F2017" s="357">
        <v>211</v>
      </c>
    </row>
    <row r="2018" spans="1:6">
      <c r="A2018" s="355">
        <f t="shared" si="31"/>
        <v>45741</v>
      </c>
      <c r="B2018" s="356">
        <v>21</v>
      </c>
      <c r="C2018" s="357">
        <v>76.736999999999995</v>
      </c>
      <c r="D2018" s="357">
        <v>0</v>
      </c>
      <c r="E2018" s="357">
        <v>0</v>
      </c>
      <c r="F2018" s="357">
        <v>240</v>
      </c>
    </row>
    <row r="2019" spans="1:6">
      <c r="A2019" s="355">
        <f t="shared" si="31"/>
        <v>45741</v>
      </c>
      <c r="B2019" s="356">
        <v>22</v>
      </c>
      <c r="C2019" s="357">
        <v>184.166</v>
      </c>
      <c r="D2019" s="357">
        <v>0</v>
      </c>
      <c r="E2019" s="357">
        <v>0</v>
      </c>
      <c r="F2019" s="357">
        <v>240</v>
      </c>
    </row>
    <row r="2020" spans="1:6">
      <c r="A2020" s="355">
        <f t="shared" si="31"/>
        <v>45741</v>
      </c>
      <c r="B2020" s="356">
        <v>23</v>
      </c>
      <c r="C2020" s="357">
        <v>196.15799999999999</v>
      </c>
      <c r="D2020" s="357">
        <v>0</v>
      </c>
      <c r="E2020" s="357">
        <v>0</v>
      </c>
      <c r="F2020" s="357">
        <v>240</v>
      </c>
    </row>
    <row r="2021" spans="1:6">
      <c r="A2021" s="355">
        <f t="shared" si="31"/>
        <v>45742</v>
      </c>
      <c r="B2021" s="356">
        <v>0</v>
      </c>
      <c r="C2021" s="357">
        <v>198.96199999999999</v>
      </c>
      <c r="D2021" s="357">
        <v>0</v>
      </c>
      <c r="E2021" s="357">
        <v>0</v>
      </c>
      <c r="F2021" s="357">
        <v>240</v>
      </c>
    </row>
    <row r="2022" spans="1:6">
      <c r="A2022" s="355">
        <f t="shared" si="31"/>
        <v>45742</v>
      </c>
      <c r="B2022" s="356">
        <v>1</v>
      </c>
      <c r="C2022" s="357">
        <v>198.96199999999999</v>
      </c>
      <c r="D2022" s="357">
        <v>0</v>
      </c>
      <c r="E2022" s="357">
        <v>0</v>
      </c>
      <c r="F2022" s="357">
        <v>240</v>
      </c>
    </row>
    <row r="2023" spans="1:6">
      <c r="A2023" s="355">
        <f t="shared" si="31"/>
        <v>45742</v>
      </c>
      <c r="B2023" s="356">
        <v>2</v>
      </c>
      <c r="C2023" s="357">
        <v>207.98</v>
      </c>
      <c r="D2023" s="357">
        <v>0</v>
      </c>
      <c r="E2023" s="357">
        <v>0</v>
      </c>
      <c r="F2023" s="357">
        <v>240</v>
      </c>
    </row>
    <row r="2024" spans="1:6">
      <c r="A2024" s="355">
        <f t="shared" si="31"/>
        <v>45742</v>
      </c>
      <c r="B2024" s="356">
        <v>3</v>
      </c>
      <c r="C2024" s="357">
        <v>197.96</v>
      </c>
      <c r="D2024" s="357">
        <v>0</v>
      </c>
      <c r="E2024" s="357">
        <v>0</v>
      </c>
      <c r="F2024" s="357">
        <v>240</v>
      </c>
    </row>
    <row r="2025" spans="1:6">
      <c r="A2025" s="355">
        <f t="shared" si="31"/>
        <v>45742</v>
      </c>
      <c r="B2025" s="356">
        <v>4</v>
      </c>
      <c r="C2025" s="357">
        <v>197.05699999999999</v>
      </c>
      <c r="D2025" s="357">
        <v>0</v>
      </c>
      <c r="E2025" s="357">
        <v>0</v>
      </c>
      <c r="F2025" s="357">
        <v>240</v>
      </c>
    </row>
    <row r="2026" spans="1:6">
      <c r="A2026" s="355">
        <f t="shared" si="31"/>
        <v>45742</v>
      </c>
      <c r="B2026" s="356">
        <v>5</v>
      </c>
      <c r="C2026" s="357">
        <v>199.779</v>
      </c>
      <c r="D2026" s="357">
        <v>0</v>
      </c>
      <c r="E2026" s="357">
        <v>0</v>
      </c>
      <c r="F2026" s="357">
        <v>240</v>
      </c>
    </row>
    <row r="2027" spans="1:6">
      <c r="A2027" s="355">
        <f t="shared" si="31"/>
        <v>45742</v>
      </c>
      <c r="B2027" s="356">
        <v>6</v>
      </c>
      <c r="C2027" s="357">
        <v>198.239</v>
      </c>
      <c r="D2027" s="357">
        <v>0</v>
      </c>
      <c r="E2027" s="357">
        <v>58.32</v>
      </c>
      <c r="F2027" s="357">
        <v>240</v>
      </c>
    </row>
    <row r="2028" spans="1:6">
      <c r="A2028" s="355">
        <f t="shared" si="31"/>
        <v>45742</v>
      </c>
      <c r="B2028" s="356">
        <v>7</v>
      </c>
      <c r="C2028" s="357">
        <v>198.239</v>
      </c>
      <c r="D2028" s="357">
        <v>0</v>
      </c>
      <c r="E2028" s="357">
        <v>58.32</v>
      </c>
      <c r="F2028" s="357">
        <v>240</v>
      </c>
    </row>
    <row r="2029" spans="1:6">
      <c r="A2029" s="355">
        <f t="shared" si="31"/>
        <v>45742</v>
      </c>
      <c r="B2029" s="356">
        <v>8</v>
      </c>
      <c r="C2029" s="357">
        <v>196.239</v>
      </c>
      <c r="D2029" s="357">
        <v>0</v>
      </c>
      <c r="E2029" s="357">
        <v>58.32</v>
      </c>
      <c r="F2029" s="357">
        <v>240</v>
      </c>
    </row>
    <row r="2030" spans="1:6">
      <c r="A2030" s="355">
        <f t="shared" si="31"/>
        <v>45742</v>
      </c>
      <c r="B2030" s="356">
        <v>9</v>
      </c>
      <c r="C2030" s="357">
        <v>196.239</v>
      </c>
      <c r="D2030" s="357">
        <v>0</v>
      </c>
      <c r="E2030" s="357">
        <v>68.319999999999993</v>
      </c>
      <c r="F2030" s="357">
        <v>240</v>
      </c>
    </row>
    <row r="2031" spans="1:6">
      <c r="A2031" s="355">
        <f t="shared" si="31"/>
        <v>45742</v>
      </c>
      <c r="B2031" s="356">
        <v>10</v>
      </c>
      <c r="C2031" s="357">
        <v>196.239</v>
      </c>
      <c r="D2031" s="357">
        <v>0</v>
      </c>
      <c r="E2031" s="357">
        <v>68.319999999999993</v>
      </c>
      <c r="F2031" s="357">
        <v>240</v>
      </c>
    </row>
    <row r="2032" spans="1:6">
      <c r="A2032" s="355">
        <f t="shared" si="31"/>
        <v>45742</v>
      </c>
      <c r="B2032" s="356">
        <v>11</v>
      </c>
      <c r="C2032" s="357">
        <v>203.94900000000001</v>
      </c>
      <c r="D2032" s="357">
        <v>0</v>
      </c>
      <c r="E2032" s="357">
        <v>60.82</v>
      </c>
      <c r="F2032" s="357">
        <v>240</v>
      </c>
    </row>
    <row r="2033" spans="1:6">
      <c r="A2033" s="355">
        <f t="shared" si="31"/>
        <v>45742</v>
      </c>
      <c r="B2033" s="356">
        <v>12</v>
      </c>
      <c r="C2033" s="357">
        <v>203.31399999999999</v>
      </c>
      <c r="D2033" s="357">
        <v>0</v>
      </c>
      <c r="E2033" s="357">
        <v>60.4</v>
      </c>
      <c r="F2033" s="357">
        <v>240</v>
      </c>
    </row>
    <row r="2034" spans="1:6">
      <c r="A2034" s="355">
        <f t="shared" si="31"/>
        <v>45742</v>
      </c>
      <c r="B2034" s="356">
        <v>13</v>
      </c>
      <c r="C2034" s="357">
        <v>200.84</v>
      </c>
      <c r="D2034" s="357">
        <v>0</v>
      </c>
      <c r="E2034" s="357">
        <v>60.4</v>
      </c>
      <c r="F2034" s="357">
        <v>240</v>
      </c>
    </row>
    <row r="2035" spans="1:6">
      <c r="A2035" s="355">
        <f t="shared" si="31"/>
        <v>45742</v>
      </c>
      <c r="B2035" s="356">
        <v>14</v>
      </c>
      <c r="C2035" s="357">
        <v>198.07900000000001</v>
      </c>
      <c r="D2035" s="357">
        <v>0</v>
      </c>
      <c r="E2035" s="357">
        <v>66.096000000000004</v>
      </c>
      <c r="F2035" s="357">
        <v>240</v>
      </c>
    </row>
    <row r="2036" spans="1:6">
      <c r="A2036" s="355">
        <f t="shared" si="31"/>
        <v>45742</v>
      </c>
      <c r="B2036" s="356">
        <v>15</v>
      </c>
      <c r="C2036" s="357">
        <v>198.07900000000001</v>
      </c>
      <c r="D2036" s="357">
        <v>0</v>
      </c>
      <c r="E2036" s="357">
        <v>66.096000000000004</v>
      </c>
      <c r="F2036" s="357">
        <v>240</v>
      </c>
    </row>
    <row r="2037" spans="1:6">
      <c r="A2037" s="355">
        <f t="shared" si="31"/>
        <v>45742</v>
      </c>
      <c r="B2037" s="356">
        <v>16</v>
      </c>
      <c r="C2037" s="357">
        <v>198.07900000000001</v>
      </c>
      <c r="D2037" s="357">
        <v>0</v>
      </c>
      <c r="E2037" s="357">
        <v>66.096000000000004</v>
      </c>
      <c r="F2037" s="357">
        <v>240</v>
      </c>
    </row>
    <row r="2038" spans="1:6">
      <c r="A2038" s="355">
        <f t="shared" si="31"/>
        <v>45742</v>
      </c>
      <c r="B2038" s="356">
        <v>17</v>
      </c>
      <c r="C2038" s="357">
        <v>200.07900000000001</v>
      </c>
      <c r="D2038" s="357">
        <v>0</v>
      </c>
      <c r="E2038" s="357">
        <v>66.096000000000004</v>
      </c>
      <c r="F2038" s="357">
        <v>240</v>
      </c>
    </row>
    <row r="2039" spans="1:6">
      <c r="A2039" s="355">
        <f t="shared" si="31"/>
        <v>45742</v>
      </c>
      <c r="B2039" s="356">
        <v>18</v>
      </c>
      <c r="C2039" s="357">
        <v>89.576999999999998</v>
      </c>
      <c r="D2039" s="357">
        <v>0</v>
      </c>
      <c r="E2039" s="357">
        <v>3.75</v>
      </c>
      <c r="F2039" s="357">
        <v>240</v>
      </c>
    </row>
    <row r="2040" spans="1:6">
      <c r="A2040" s="355">
        <f t="shared" si="31"/>
        <v>45742</v>
      </c>
      <c r="B2040" s="356">
        <v>19</v>
      </c>
      <c r="C2040" s="357">
        <v>89.576999999999998</v>
      </c>
      <c r="D2040" s="357">
        <v>0</v>
      </c>
      <c r="E2040" s="357">
        <v>3.75</v>
      </c>
      <c r="F2040" s="357">
        <v>240</v>
      </c>
    </row>
    <row r="2041" spans="1:6">
      <c r="A2041" s="355">
        <f t="shared" si="31"/>
        <v>45742</v>
      </c>
      <c r="B2041" s="356">
        <v>20</v>
      </c>
      <c r="C2041" s="357">
        <v>89.576999999999998</v>
      </c>
      <c r="D2041" s="357">
        <v>0</v>
      </c>
      <c r="E2041" s="357">
        <v>3.75</v>
      </c>
      <c r="F2041" s="357">
        <v>240</v>
      </c>
    </row>
    <row r="2042" spans="1:6">
      <c r="A2042" s="355">
        <f t="shared" si="31"/>
        <v>45742</v>
      </c>
      <c r="B2042" s="356">
        <v>21</v>
      </c>
      <c r="C2042" s="357">
        <v>77.576999999999998</v>
      </c>
      <c r="D2042" s="357">
        <v>0</v>
      </c>
      <c r="E2042" s="357">
        <v>11.516999999999999</v>
      </c>
      <c r="F2042" s="357">
        <v>240</v>
      </c>
    </row>
    <row r="2043" spans="1:6">
      <c r="A2043" s="355">
        <f t="shared" si="31"/>
        <v>45742</v>
      </c>
      <c r="B2043" s="356">
        <v>22</v>
      </c>
      <c r="C2043" s="357">
        <v>188.006</v>
      </c>
      <c r="D2043" s="357">
        <v>0</v>
      </c>
      <c r="E2043" s="357">
        <v>0</v>
      </c>
      <c r="F2043" s="357">
        <v>240</v>
      </c>
    </row>
    <row r="2044" spans="1:6">
      <c r="A2044" s="355">
        <f t="shared" si="31"/>
        <v>45742</v>
      </c>
      <c r="B2044" s="356">
        <v>23</v>
      </c>
      <c r="C2044" s="357">
        <v>194.36199999999999</v>
      </c>
      <c r="D2044" s="357">
        <v>0</v>
      </c>
      <c r="E2044" s="357">
        <v>0</v>
      </c>
      <c r="F2044" s="357">
        <v>240</v>
      </c>
    </row>
    <row r="2045" spans="1:6">
      <c r="A2045" s="355">
        <f t="shared" si="31"/>
        <v>45743</v>
      </c>
      <c r="B2045" s="356">
        <v>0</v>
      </c>
      <c r="C2045" s="357">
        <v>231.04900000000001</v>
      </c>
      <c r="D2045" s="357">
        <v>0</v>
      </c>
      <c r="E2045" s="357">
        <v>0</v>
      </c>
      <c r="F2045" s="357">
        <v>165</v>
      </c>
    </row>
    <row r="2046" spans="1:6">
      <c r="A2046" s="355">
        <f t="shared" si="31"/>
        <v>45743</v>
      </c>
      <c r="B2046" s="356">
        <v>1</v>
      </c>
      <c r="C2046" s="357">
        <v>229.83099999999999</v>
      </c>
      <c r="D2046" s="357">
        <v>0</v>
      </c>
      <c r="E2046" s="357">
        <v>0</v>
      </c>
      <c r="F2046" s="357">
        <v>225</v>
      </c>
    </row>
    <row r="2047" spans="1:6">
      <c r="A2047" s="355">
        <f t="shared" si="31"/>
        <v>45743</v>
      </c>
      <c r="B2047" s="356">
        <v>2</v>
      </c>
      <c r="C2047" s="357">
        <v>229.72800000000001</v>
      </c>
      <c r="D2047" s="357">
        <v>0</v>
      </c>
      <c r="E2047" s="357">
        <v>0</v>
      </c>
      <c r="F2047" s="357">
        <v>240</v>
      </c>
    </row>
    <row r="2048" spans="1:6">
      <c r="A2048" s="355">
        <f t="shared" si="31"/>
        <v>45743</v>
      </c>
      <c r="B2048" s="356">
        <v>3</v>
      </c>
      <c r="C2048" s="357">
        <v>229.779</v>
      </c>
      <c r="D2048" s="357">
        <v>0</v>
      </c>
      <c r="E2048" s="357">
        <v>0</v>
      </c>
      <c r="F2048" s="357">
        <v>240</v>
      </c>
    </row>
    <row r="2049" spans="1:6">
      <c r="A2049" s="355">
        <f t="shared" si="31"/>
        <v>45743</v>
      </c>
      <c r="B2049" s="356">
        <v>4</v>
      </c>
      <c r="C2049" s="357">
        <v>230.928</v>
      </c>
      <c r="D2049" s="357">
        <v>0</v>
      </c>
      <c r="E2049" s="357">
        <v>0</v>
      </c>
      <c r="F2049" s="357">
        <v>240</v>
      </c>
    </row>
    <row r="2050" spans="1:6">
      <c r="A2050" s="355">
        <f t="shared" si="31"/>
        <v>45743</v>
      </c>
      <c r="B2050" s="356">
        <v>5</v>
      </c>
      <c r="C2050" s="357">
        <v>223.55099999999999</v>
      </c>
      <c r="D2050" s="357">
        <v>0</v>
      </c>
      <c r="E2050" s="357">
        <v>0</v>
      </c>
      <c r="F2050" s="357">
        <v>240</v>
      </c>
    </row>
    <row r="2051" spans="1:6">
      <c r="A2051" s="355">
        <f t="shared" si="31"/>
        <v>45743</v>
      </c>
      <c r="B2051" s="356">
        <v>6</v>
      </c>
      <c r="C2051" s="357">
        <v>204.536</v>
      </c>
      <c r="D2051" s="357">
        <v>0</v>
      </c>
      <c r="E2051" s="357">
        <v>47.850999999999999</v>
      </c>
      <c r="F2051" s="357">
        <v>240</v>
      </c>
    </row>
    <row r="2052" spans="1:6">
      <c r="A2052" s="355">
        <f t="shared" si="31"/>
        <v>45743</v>
      </c>
      <c r="B2052" s="356">
        <v>7</v>
      </c>
      <c r="C2052" s="357">
        <v>199.08199999999999</v>
      </c>
      <c r="D2052" s="357">
        <v>0</v>
      </c>
      <c r="E2052" s="357">
        <v>71.135999999999996</v>
      </c>
      <c r="F2052" s="357">
        <v>240</v>
      </c>
    </row>
    <row r="2053" spans="1:6">
      <c r="A2053" s="355">
        <f t="shared" si="31"/>
        <v>45743</v>
      </c>
      <c r="B2053" s="356">
        <v>8</v>
      </c>
      <c r="C2053" s="357">
        <v>202.42599999999999</v>
      </c>
      <c r="D2053" s="357">
        <v>0</v>
      </c>
      <c r="E2053" s="357">
        <v>71.135999999999996</v>
      </c>
      <c r="F2053" s="357">
        <v>240</v>
      </c>
    </row>
    <row r="2054" spans="1:6">
      <c r="A2054" s="355">
        <f t="shared" ref="A2054:A2117" si="32">IF(B2054=0,A2053+1,A2053)</f>
        <v>45743</v>
      </c>
      <c r="B2054" s="356">
        <v>9</v>
      </c>
      <c r="C2054" s="357">
        <v>204.42599999999999</v>
      </c>
      <c r="D2054" s="357">
        <v>0</v>
      </c>
      <c r="E2054" s="357">
        <v>43.472000000000001</v>
      </c>
      <c r="F2054" s="357">
        <v>240</v>
      </c>
    </row>
    <row r="2055" spans="1:6">
      <c r="A2055" s="355">
        <f t="shared" si="32"/>
        <v>45743</v>
      </c>
      <c r="B2055" s="356">
        <v>10</v>
      </c>
      <c r="C2055" s="357">
        <v>204.42599999999999</v>
      </c>
      <c r="D2055" s="357">
        <v>0</v>
      </c>
      <c r="E2055" s="357">
        <v>43.472000000000001</v>
      </c>
      <c r="F2055" s="357">
        <v>240</v>
      </c>
    </row>
    <row r="2056" spans="1:6">
      <c r="A2056" s="355">
        <f t="shared" si="32"/>
        <v>45743</v>
      </c>
      <c r="B2056" s="356">
        <v>11</v>
      </c>
      <c r="C2056" s="357">
        <v>194.42599999999999</v>
      </c>
      <c r="D2056" s="357">
        <v>0</v>
      </c>
      <c r="E2056" s="357">
        <v>43.472000000000001</v>
      </c>
      <c r="F2056" s="357">
        <v>240</v>
      </c>
    </row>
    <row r="2057" spans="1:6">
      <c r="A2057" s="355">
        <f t="shared" si="32"/>
        <v>45743</v>
      </c>
      <c r="B2057" s="356">
        <v>12</v>
      </c>
      <c r="C2057" s="357">
        <v>194.42599999999999</v>
      </c>
      <c r="D2057" s="357">
        <v>0</v>
      </c>
      <c r="E2057" s="357">
        <v>43.472000000000001</v>
      </c>
      <c r="F2057" s="357">
        <v>240</v>
      </c>
    </row>
    <row r="2058" spans="1:6">
      <c r="A2058" s="355">
        <f t="shared" si="32"/>
        <v>45743</v>
      </c>
      <c r="B2058" s="356">
        <v>13</v>
      </c>
      <c r="C2058" s="357">
        <v>194.42599999999999</v>
      </c>
      <c r="D2058" s="357">
        <v>0</v>
      </c>
      <c r="E2058" s="357">
        <v>43.472000000000001</v>
      </c>
      <c r="F2058" s="357">
        <v>240</v>
      </c>
    </row>
    <row r="2059" spans="1:6">
      <c r="A2059" s="355">
        <f t="shared" si="32"/>
        <v>45743</v>
      </c>
      <c r="B2059" s="356">
        <v>14</v>
      </c>
      <c r="C2059" s="357">
        <v>200.42599999999999</v>
      </c>
      <c r="D2059" s="357">
        <v>0</v>
      </c>
      <c r="E2059" s="357">
        <v>43.472000000000001</v>
      </c>
      <c r="F2059" s="357">
        <v>240</v>
      </c>
    </row>
    <row r="2060" spans="1:6">
      <c r="A2060" s="355">
        <f t="shared" si="32"/>
        <v>45743</v>
      </c>
      <c r="B2060" s="356">
        <v>15</v>
      </c>
      <c r="C2060" s="357">
        <v>200.42599999999999</v>
      </c>
      <c r="D2060" s="357">
        <v>0</v>
      </c>
      <c r="E2060" s="357">
        <v>51.375999999999998</v>
      </c>
      <c r="F2060" s="357">
        <v>240</v>
      </c>
    </row>
    <row r="2061" spans="1:6">
      <c r="A2061" s="355">
        <f t="shared" si="32"/>
        <v>45743</v>
      </c>
      <c r="B2061" s="356">
        <v>16</v>
      </c>
      <c r="C2061" s="357">
        <v>200.42599999999999</v>
      </c>
      <c r="D2061" s="357">
        <v>0</v>
      </c>
      <c r="E2061" s="357">
        <v>51.375999999999998</v>
      </c>
      <c r="F2061" s="357">
        <v>240</v>
      </c>
    </row>
    <row r="2062" spans="1:6">
      <c r="A2062" s="355">
        <f t="shared" si="32"/>
        <v>45743</v>
      </c>
      <c r="B2062" s="356">
        <v>17</v>
      </c>
      <c r="C2062" s="357">
        <v>200.42599999999999</v>
      </c>
      <c r="D2062" s="357">
        <v>0</v>
      </c>
      <c r="E2062" s="357">
        <v>51.375999999999998</v>
      </c>
      <c r="F2062" s="357">
        <v>240</v>
      </c>
    </row>
    <row r="2063" spans="1:6">
      <c r="A2063" s="355">
        <f t="shared" si="32"/>
        <v>45743</v>
      </c>
      <c r="B2063" s="356">
        <v>18</v>
      </c>
      <c r="C2063" s="357">
        <v>96.72</v>
      </c>
      <c r="D2063" s="357">
        <v>0</v>
      </c>
      <c r="E2063" s="357">
        <v>0</v>
      </c>
      <c r="F2063" s="357">
        <v>181</v>
      </c>
    </row>
    <row r="2064" spans="1:6">
      <c r="A2064" s="355">
        <f t="shared" si="32"/>
        <v>45743</v>
      </c>
      <c r="B2064" s="356">
        <v>19</v>
      </c>
      <c r="C2064" s="357">
        <v>96.72</v>
      </c>
      <c r="D2064" s="357">
        <v>0</v>
      </c>
      <c r="E2064" s="357">
        <v>0</v>
      </c>
      <c r="F2064" s="357">
        <v>121</v>
      </c>
    </row>
    <row r="2065" spans="1:6">
      <c r="A2065" s="355">
        <f t="shared" si="32"/>
        <v>45743</v>
      </c>
      <c r="B2065" s="356">
        <v>20</v>
      </c>
      <c r="C2065" s="357">
        <v>96.72</v>
      </c>
      <c r="D2065" s="357">
        <v>0</v>
      </c>
      <c r="E2065" s="357">
        <v>0</v>
      </c>
      <c r="F2065" s="357">
        <v>121</v>
      </c>
    </row>
    <row r="2066" spans="1:6">
      <c r="A2066" s="355">
        <f t="shared" si="32"/>
        <v>45743</v>
      </c>
      <c r="B2066" s="356">
        <v>21</v>
      </c>
      <c r="C2066" s="357">
        <v>96.727000000000004</v>
      </c>
      <c r="D2066" s="357">
        <v>0</v>
      </c>
      <c r="E2066" s="357">
        <v>0</v>
      </c>
      <c r="F2066" s="357">
        <v>120</v>
      </c>
    </row>
    <row r="2067" spans="1:6">
      <c r="A2067" s="355">
        <f t="shared" si="32"/>
        <v>45743</v>
      </c>
      <c r="B2067" s="356">
        <v>22</v>
      </c>
      <c r="C2067" s="357">
        <v>204.703</v>
      </c>
      <c r="D2067" s="357">
        <v>0</v>
      </c>
      <c r="E2067" s="357">
        <v>0</v>
      </c>
      <c r="F2067" s="357">
        <v>120</v>
      </c>
    </row>
    <row r="2068" spans="1:6">
      <c r="A2068" s="355">
        <f t="shared" si="32"/>
        <v>45743</v>
      </c>
      <c r="B2068" s="356">
        <v>23</v>
      </c>
      <c r="C2068" s="357">
        <v>198.27199999999999</v>
      </c>
      <c r="D2068" s="357">
        <v>0</v>
      </c>
      <c r="E2068" s="357">
        <v>0</v>
      </c>
      <c r="F2068" s="357">
        <v>120</v>
      </c>
    </row>
    <row r="2069" spans="1:6">
      <c r="A2069" s="355">
        <f t="shared" si="32"/>
        <v>45744</v>
      </c>
      <c r="B2069" s="356">
        <v>0</v>
      </c>
      <c r="C2069" s="357">
        <v>231.28399999999999</v>
      </c>
      <c r="D2069" s="357">
        <v>0</v>
      </c>
      <c r="E2069" s="357">
        <v>0</v>
      </c>
      <c r="F2069" s="357">
        <v>120</v>
      </c>
    </row>
    <row r="2070" spans="1:6">
      <c r="A2070" s="355">
        <f t="shared" si="32"/>
        <v>45744</v>
      </c>
      <c r="B2070" s="356">
        <v>1</v>
      </c>
      <c r="C2070" s="357">
        <v>229.76900000000001</v>
      </c>
      <c r="D2070" s="357">
        <v>0</v>
      </c>
      <c r="E2070" s="357">
        <v>0</v>
      </c>
      <c r="F2070" s="357">
        <v>120</v>
      </c>
    </row>
    <row r="2071" spans="1:6">
      <c r="A2071" s="355">
        <f t="shared" si="32"/>
        <v>45744</v>
      </c>
      <c r="B2071" s="356">
        <v>2</v>
      </c>
      <c r="C2071" s="357">
        <v>229.81299999999999</v>
      </c>
      <c r="D2071" s="357">
        <v>0</v>
      </c>
      <c r="E2071" s="357">
        <v>0</v>
      </c>
      <c r="F2071" s="357">
        <v>120</v>
      </c>
    </row>
    <row r="2072" spans="1:6">
      <c r="A2072" s="355">
        <f t="shared" si="32"/>
        <v>45744</v>
      </c>
      <c r="B2072" s="356">
        <v>3</v>
      </c>
      <c r="C2072" s="357">
        <v>229.94300000000001</v>
      </c>
      <c r="D2072" s="357">
        <v>0</v>
      </c>
      <c r="E2072" s="357">
        <v>0</v>
      </c>
      <c r="F2072" s="357">
        <v>132</v>
      </c>
    </row>
    <row r="2073" spans="1:6">
      <c r="A2073" s="355">
        <f t="shared" si="32"/>
        <v>45744</v>
      </c>
      <c r="B2073" s="356">
        <v>4</v>
      </c>
      <c r="C2073" s="357">
        <v>253.501</v>
      </c>
      <c r="D2073" s="357">
        <v>0</v>
      </c>
      <c r="E2073" s="357">
        <v>0</v>
      </c>
      <c r="F2073" s="357">
        <v>147</v>
      </c>
    </row>
    <row r="2074" spans="1:6">
      <c r="A2074" s="355">
        <f t="shared" si="32"/>
        <v>45744</v>
      </c>
      <c r="B2074" s="356">
        <v>5</v>
      </c>
      <c r="C2074" s="357">
        <v>244.059</v>
      </c>
      <c r="D2074" s="357">
        <v>0</v>
      </c>
      <c r="E2074" s="357">
        <v>0</v>
      </c>
      <c r="F2074" s="357">
        <v>152</v>
      </c>
    </row>
    <row r="2075" spans="1:6">
      <c r="A2075" s="355">
        <f t="shared" si="32"/>
        <v>45744</v>
      </c>
      <c r="B2075" s="356">
        <v>6</v>
      </c>
      <c r="C2075" s="357">
        <v>206.405</v>
      </c>
      <c r="D2075" s="357">
        <v>0</v>
      </c>
      <c r="E2075" s="357">
        <v>43.031999999999996</v>
      </c>
      <c r="F2075" s="357">
        <v>120</v>
      </c>
    </row>
    <row r="2076" spans="1:6">
      <c r="A2076" s="355">
        <f t="shared" si="32"/>
        <v>45744</v>
      </c>
      <c r="B2076" s="356">
        <v>7</v>
      </c>
      <c r="C2076" s="357">
        <v>208.786</v>
      </c>
      <c r="D2076" s="357">
        <v>0</v>
      </c>
      <c r="E2076" s="357">
        <v>55.732999999999997</v>
      </c>
      <c r="F2076" s="357">
        <v>120</v>
      </c>
    </row>
    <row r="2077" spans="1:6">
      <c r="A2077" s="355">
        <f t="shared" si="32"/>
        <v>45744</v>
      </c>
      <c r="B2077" s="356">
        <v>8</v>
      </c>
      <c r="C2077" s="357">
        <v>198.971</v>
      </c>
      <c r="D2077" s="357">
        <v>0</v>
      </c>
      <c r="E2077" s="357">
        <v>58.031999999999996</v>
      </c>
      <c r="F2077" s="357">
        <v>171</v>
      </c>
    </row>
    <row r="2078" spans="1:6">
      <c r="A2078" s="355">
        <f t="shared" si="32"/>
        <v>45744</v>
      </c>
      <c r="B2078" s="356">
        <v>9</v>
      </c>
      <c r="C2078" s="357">
        <v>196.971</v>
      </c>
      <c r="D2078" s="357">
        <v>0</v>
      </c>
      <c r="E2078" s="357">
        <v>43.34</v>
      </c>
      <c r="F2078" s="357">
        <v>158</v>
      </c>
    </row>
    <row r="2079" spans="1:6">
      <c r="A2079" s="355">
        <f t="shared" si="32"/>
        <v>45744</v>
      </c>
      <c r="B2079" s="356">
        <v>10</v>
      </c>
      <c r="C2079" s="357">
        <v>196.971</v>
      </c>
      <c r="D2079" s="357">
        <v>0</v>
      </c>
      <c r="E2079" s="357">
        <v>74.099999999999994</v>
      </c>
      <c r="F2079" s="357">
        <v>205</v>
      </c>
    </row>
    <row r="2080" spans="1:6">
      <c r="A2080" s="355">
        <f t="shared" si="32"/>
        <v>45744</v>
      </c>
      <c r="B2080" s="356">
        <v>11</v>
      </c>
      <c r="C2080" s="357">
        <v>196.971</v>
      </c>
      <c r="D2080" s="357">
        <v>0</v>
      </c>
      <c r="E2080" s="357">
        <v>59.1</v>
      </c>
      <c r="F2080" s="357">
        <v>229</v>
      </c>
    </row>
    <row r="2081" spans="1:6">
      <c r="A2081" s="355">
        <f t="shared" si="32"/>
        <v>45744</v>
      </c>
      <c r="B2081" s="356">
        <v>12</v>
      </c>
      <c r="C2081" s="357">
        <v>196.971</v>
      </c>
      <c r="D2081" s="357">
        <v>0</v>
      </c>
      <c r="E2081" s="357">
        <v>59.1</v>
      </c>
      <c r="F2081" s="357">
        <v>225</v>
      </c>
    </row>
    <row r="2082" spans="1:6">
      <c r="A2082" s="355">
        <f t="shared" si="32"/>
        <v>45744</v>
      </c>
      <c r="B2082" s="356">
        <v>13</v>
      </c>
      <c r="C2082" s="357">
        <v>201.971</v>
      </c>
      <c r="D2082" s="357">
        <v>0</v>
      </c>
      <c r="E2082" s="357">
        <v>59.1</v>
      </c>
      <c r="F2082" s="357">
        <v>175</v>
      </c>
    </row>
    <row r="2083" spans="1:6">
      <c r="A2083" s="355">
        <f t="shared" si="32"/>
        <v>45744</v>
      </c>
      <c r="B2083" s="356">
        <v>14</v>
      </c>
      <c r="C2083" s="357">
        <v>191.971</v>
      </c>
      <c r="D2083" s="357">
        <v>0</v>
      </c>
      <c r="E2083" s="357">
        <v>59.1</v>
      </c>
      <c r="F2083" s="357">
        <v>120</v>
      </c>
    </row>
    <row r="2084" spans="1:6">
      <c r="A2084" s="355">
        <f t="shared" si="32"/>
        <v>45744</v>
      </c>
      <c r="B2084" s="356">
        <v>15</v>
      </c>
      <c r="C2084" s="357">
        <v>186.02099999999999</v>
      </c>
      <c r="D2084" s="357">
        <v>0</v>
      </c>
      <c r="E2084" s="357">
        <v>59.1</v>
      </c>
      <c r="F2084" s="357">
        <v>180</v>
      </c>
    </row>
    <row r="2085" spans="1:6">
      <c r="A2085" s="355">
        <f t="shared" si="32"/>
        <v>45744</v>
      </c>
      <c r="B2085" s="356">
        <v>16</v>
      </c>
      <c r="C2085" s="357">
        <v>186.02099999999999</v>
      </c>
      <c r="D2085" s="357">
        <v>0</v>
      </c>
      <c r="E2085" s="357">
        <v>66.727999999999994</v>
      </c>
      <c r="F2085" s="357">
        <v>240</v>
      </c>
    </row>
    <row r="2086" spans="1:6">
      <c r="A2086" s="355">
        <f t="shared" si="32"/>
        <v>45744</v>
      </c>
      <c r="B2086" s="356">
        <v>17</v>
      </c>
      <c r="C2086" s="357">
        <v>186.02099999999999</v>
      </c>
      <c r="D2086" s="357">
        <v>0</v>
      </c>
      <c r="E2086" s="357">
        <v>65.831999999999994</v>
      </c>
      <c r="F2086" s="357">
        <v>180</v>
      </c>
    </row>
    <row r="2087" spans="1:6">
      <c r="A2087" s="355">
        <f t="shared" si="32"/>
        <v>45744</v>
      </c>
      <c r="B2087" s="356">
        <v>18</v>
      </c>
      <c r="C2087" s="357">
        <v>89.576999999999998</v>
      </c>
      <c r="D2087" s="357">
        <v>0</v>
      </c>
      <c r="E2087" s="357">
        <v>3.75</v>
      </c>
      <c r="F2087" s="357">
        <v>120</v>
      </c>
    </row>
    <row r="2088" spans="1:6">
      <c r="A2088" s="355">
        <f t="shared" si="32"/>
        <v>45744</v>
      </c>
      <c r="B2088" s="356">
        <v>19</v>
      </c>
      <c r="C2088" s="357">
        <v>89.576999999999998</v>
      </c>
      <c r="D2088" s="357">
        <v>0</v>
      </c>
      <c r="E2088" s="357">
        <v>3.75</v>
      </c>
      <c r="F2088" s="357">
        <v>179</v>
      </c>
    </row>
    <row r="2089" spans="1:6">
      <c r="A2089" s="355">
        <f t="shared" si="32"/>
        <v>45744</v>
      </c>
      <c r="B2089" s="356">
        <v>20</v>
      </c>
      <c r="C2089" s="357">
        <v>89.576999999999998</v>
      </c>
      <c r="D2089" s="357">
        <v>0</v>
      </c>
      <c r="E2089" s="357">
        <v>3.75</v>
      </c>
      <c r="F2089" s="357">
        <v>156</v>
      </c>
    </row>
    <row r="2090" spans="1:6">
      <c r="A2090" s="355">
        <f t="shared" si="32"/>
        <v>45744</v>
      </c>
      <c r="B2090" s="356">
        <v>21</v>
      </c>
      <c r="C2090" s="357">
        <v>89.576999999999998</v>
      </c>
      <c r="D2090" s="357">
        <v>0</v>
      </c>
      <c r="E2090" s="357">
        <v>0</v>
      </c>
      <c r="F2090" s="357">
        <v>180</v>
      </c>
    </row>
    <row r="2091" spans="1:6">
      <c r="A2091" s="355">
        <f t="shared" si="32"/>
        <v>45744</v>
      </c>
      <c r="B2091" s="356">
        <v>22</v>
      </c>
      <c r="C2091" s="357">
        <v>220.31899999999999</v>
      </c>
      <c r="D2091" s="357">
        <v>0</v>
      </c>
      <c r="E2091" s="357">
        <v>0</v>
      </c>
      <c r="F2091" s="357">
        <v>120</v>
      </c>
    </row>
    <row r="2092" spans="1:6">
      <c r="A2092" s="355">
        <f t="shared" si="32"/>
        <v>45744</v>
      </c>
      <c r="B2092" s="356">
        <v>23</v>
      </c>
      <c r="C2092" s="357">
        <v>235.85499999999999</v>
      </c>
      <c r="D2092" s="357">
        <v>0</v>
      </c>
      <c r="E2092" s="357">
        <v>0</v>
      </c>
      <c r="F2092" s="357">
        <v>120</v>
      </c>
    </row>
    <row r="2093" spans="1:6">
      <c r="A2093" s="355">
        <f t="shared" si="32"/>
        <v>45745</v>
      </c>
      <c r="B2093" s="356">
        <v>0</v>
      </c>
      <c r="C2093" s="357">
        <v>194.94200000000001</v>
      </c>
      <c r="D2093" s="357">
        <v>0</v>
      </c>
      <c r="E2093" s="357">
        <v>0</v>
      </c>
      <c r="F2093" s="357">
        <v>180</v>
      </c>
    </row>
    <row r="2094" spans="1:6">
      <c r="A2094" s="355">
        <f t="shared" si="32"/>
        <v>45745</v>
      </c>
      <c r="B2094" s="356">
        <v>1</v>
      </c>
      <c r="C2094" s="357">
        <v>194.756</v>
      </c>
      <c r="D2094" s="357">
        <v>0</v>
      </c>
      <c r="E2094" s="357">
        <v>0</v>
      </c>
      <c r="F2094" s="357">
        <v>240</v>
      </c>
    </row>
    <row r="2095" spans="1:6">
      <c r="A2095" s="355">
        <f t="shared" si="32"/>
        <v>45745</v>
      </c>
      <c r="B2095" s="356">
        <v>2</v>
      </c>
      <c r="C2095" s="357">
        <v>194.65799999999999</v>
      </c>
      <c r="D2095" s="357">
        <v>0</v>
      </c>
      <c r="E2095" s="357">
        <v>0</v>
      </c>
      <c r="F2095" s="357">
        <v>240</v>
      </c>
    </row>
    <row r="2096" spans="1:6">
      <c r="A2096" s="355">
        <f t="shared" si="32"/>
        <v>45745</v>
      </c>
      <c r="B2096" s="356">
        <v>3</v>
      </c>
      <c r="C2096" s="357">
        <v>194.65100000000001</v>
      </c>
      <c r="D2096" s="357">
        <v>0</v>
      </c>
      <c r="E2096" s="357">
        <v>0</v>
      </c>
      <c r="F2096" s="357">
        <v>240</v>
      </c>
    </row>
    <row r="2097" spans="1:6">
      <c r="A2097" s="355">
        <f t="shared" si="32"/>
        <v>45745</v>
      </c>
      <c r="B2097" s="356">
        <v>4</v>
      </c>
      <c r="C2097" s="357">
        <v>194.583</v>
      </c>
      <c r="D2097" s="357">
        <v>0</v>
      </c>
      <c r="E2097" s="357">
        <v>0</v>
      </c>
      <c r="F2097" s="357">
        <v>240</v>
      </c>
    </row>
    <row r="2098" spans="1:6">
      <c r="A2098" s="355">
        <f t="shared" si="32"/>
        <v>45745</v>
      </c>
      <c r="B2098" s="356">
        <v>5</v>
      </c>
      <c r="C2098" s="357">
        <v>186.684</v>
      </c>
      <c r="D2098" s="357">
        <v>0</v>
      </c>
      <c r="E2098" s="357">
        <v>0</v>
      </c>
      <c r="F2098" s="357">
        <v>240</v>
      </c>
    </row>
    <row r="2099" spans="1:6">
      <c r="A2099" s="355">
        <f t="shared" si="32"/>
        <v>45745</v>
      </c>
      <c r="B2099" s="356">
        <v>6</v>
      </c>
      <c r="C2099" s="357">
        <v>149.32400000000001</v>
      </c>
      <c r="D2099" s="357">
        <v>0</v>
      </c>
      <c r="E2099" s="357">
        <v>5.0759999999999996</v>
      </c>
      <c r="F2099" s="357">
        <v>240</v>
      </c>
    </row>
    <row r="2100" spans="1:6">
      <c r="A2100" s="355">
        <f t="shared" si="32"/>
        <v>45745</v>
      </c>
      <c r="B2100" s="356">
        <v>7</v>
      </c>
      <c r="C2100" s="357">
        <v>147.37899999999999</v>
      </c>
      <c r="D2100" s="357">
        <v>0</v>
      </c>
      <c r="E2100" s="357">
        <v>5.0759999999999996</v>
      </c>
      <c r="F2100" s="357">
        <v>240</v>
      </c>
    </row>
    <row r="2101" spans="1:6">
      <c r="A2101" s="355">
        <f t="shared" si="32"/>
        <v>45745</v>
      </c>
      <c r="B2101" s="356">
        <v>8</v>
      </c>
      <c r="C2101" s="357">
        <v>109.068</v>
      </c>
      <c r="D2101" s="357">
        <v>0</v>
      </c>
      <c r="E2101" s="357">
        <v>35.304000000000002</v>
      </c>
      <c r="F2101" s="357">
        <v>240</v>
      </c>
    </row>
    <row r="2102" spans="1:6">
      <c r="A2102" s="355">
        <f t="shared" si="32"/>
        <v>45745</v>
      </c>
      <c r="B2102" s="356">
        <v>9</v>
      </c>
      <c r="C2102" s="357">
        <v>163.52500000000001</v>
      </c>
      <c r="D2102" s="357">
        <v>0</v>
      </c>
      <c r="E2102" s="357">
        <v>35.304000000000002</v>
      </c>
      <c r="F2102" s="357">
        <v>240</v>
      </c>
    </row>
    <row r="2103" spans="1:6">
      <c r="A2103" s="355">
        <f t="shared" si="32"/>
        <v>45745</v>
      </c>
      <c r="B2103" s="356">
        <v>10</v>
      </c>
      <c r="C2103" s="357">
        <v>148.84800000000001</v>
      </c>
      <c r="D2103" s="357">
        <v>0</v>
      </c>
      <c r="E2103" s="357">
        <v>35.304000000000002</v>
      </c>
      <c r="F2103" s="357">
        <v>240</v>
      </c>
    </row>
    <row r="2104" spans="1:6">
      <c r="A2104" s="355">
        <f t="shared" si="32"/>
        <v>45745</v>
      </c>
      <c r="B2104" s="356">
        <v>11</v>
      </c>
      <c r="C2104" s="357">
        <v>148.84800000000001</v>
      </c>
      <c r="D2104" s="357">
        <v>0</v>
      </c>
      <c r="E2104" s="357">
        <v>35.304000000000002</v>
      </c>
      <c r="F2104" s="357">
        <v>240</v>
      </c>
    </row>
    <row r="2105" spans="1:6">
      <c r="A2105" s="355">
        <f t="shared" si="32"/>
        <v>45745</v>
      </c>
      <c r="B2105" s="356">
        <v>12</v>
      </c>
      <c r="C2105" s="357">
        <v>146.179</v>
      </c>
      <c r="D2105" s="357">
        <v>0</v>
      </c>
      <c r="E2105" s="357">
        <v>20.303999999999998</v>
      </c>
      <c r="F2105" s="357">
        <v>240</v>
      </c>
    </row>
    <row r="2106" spans="1:6">
      <c r="A2106" s="355">
        <f t="shared" si="32"/>
        <v>45745</v>
      </c>
      <c r="B2106" s="356">
        <v>13</v>
      </c>
      <c r="C2106" s="357">
        <v>146.32300000000001</v>
      </c>
      <c r="D2106" s="357">
        <v>0</v>
      </c>
      <c r="E2106" s="357">
        <v>20.303999999999998</v>
      </c>
      <c r="F2106" s="357">
        <v>240</v>
      </c>
    </row>
    <row r="2107" spans="1:6">
      <c r="A2107" s="355">
        <f t="shared" si="32"/>
        <v>45745</v>
      </c>
      <c r="B2107" s="356">
        <v>14</v>
      </c>
      <c r="C2107" s="357">
        <v>148.84800000000001</v>
      </c>
      <c r="D2107" s="357">
        <v>0</v>
      </c>
      <c r="E2107" s="357">
        <v>20.303999999999998</v>
      </c>
      <c r="F2107" s="357">
        <v>188</v>
      </c>
    </row>
    <row r="2108" spans="1:6">
      <c r="A2108" s="355">
        <f t="shared" si="32"/>
        <v>45745</v>
      </c>
      <c r="B2108" s="356">
        <v>15</v>
      </c>
      <c r="C2108" s="357">
        <v>166.06</v>
      </c>
      <c r="D2108" s="357">
        <v>0</v>
      </c>
      <c r="E2108" s="357">
        <v>20.303999999999998</v>
      </c>
      <c r="F2108" s="357">
        <v>151</v>
      </c>
    </row>
    <row r="2109" spans="1:6">
      <c r="A2109" s="355">
        <f t="shared" si="32"/>
        <v>45745</v>
      </c>
      <c r="B2109" s="356">
        <v>16</v>
      </c>
      <c r="C2109" s="357">
        <v>175.66800000000001</v>
      </c>
      <c r="D2109" s="357">
        <v>0</v>
      </c>
      <c r="E2109" s="357">
        <v>20.303999999999998</v>
      </c>
      <c r="F2109" s="357">
        <v>180</v>
      </c>
    </row>
    <row r="2110" spans="1:6">
      <c r="A2110" s="355">
        <f t="shared" si="32"/>
        <v>45745</v>
      </c>
      <c r="B2110" s="356">
        <v>17</v>
      </c>
      <c r="C2110" s="357">
        <v>187.33199999999999</v>
      </c>
      <c r="D2110" s="357">
        <v>0</v>
      </c>
      <c r="E2110" s="357">
        <v>12.56</v>
      </c>
      <c r="F2110" s="357">
        <v>120</v>
      </c>
    </row>
    <row r="2111" spans="1:6">
      <c r="A2111" s="355">
        <f t="shared" si="32"/>
        <v>45745</v>
      </c>
      <c r="B2111" s="356">
        <v>18</v>
      </c>
      <c r="C2111" s="357">
        <v>66.789000000000001</v>
      </c>
      <c r="D2111" s="357">
        <v>0</v>
      </c>
      <c r="E2111" s="357">
        <v>0</v>
      </c>
      <c r="F2111" s="357">
        <v>139</v>
      </c>
    </row>
    <row r="2112" spans="1:6">
      <c r="A2112" s="355">
        <f t="shared" si="32"/>
        <v>45745</v>
      </c>
      <c r="B2112" s="356">
        <v>19</v>
      </c>
      <c r="C2112" s="357">
        <v>66.789000000000001</v>
      </c>
      <c r="D2112" s="357">
        <v>0</v>
      </c>
      <c r="E2112" s="357">
        <v>0</v>
      </c>
      <c r="F2112" s="357">
        <v>120</v>
      </c>
    </row>
    <row r="2113" spans="1:6">
      <c r="A2113" s="355">
        <f t="shared" si="32"/>
        <v>45745</v>
      </c>
      <c r="B2113" s="356">
        <v>20</v>
      </c>
      <c r="C2113" s="357">
        <v>66.789000000000001</v>
      </c>
      <c r="D2113" s="357">
        <v>0</v>
      </c>
      <c r="E2113" s="357">
        <v>0</v>
      </c>
      <c r="F2113" s="357">
        <v>120</v>
      </c>
    </row>
    <row r="2114" spans="1:6">
      <c r="A2114" s="355">
        <f t="shared" si="32"/>
        <v>45745</v>
      </c>
      <c r="B2114" s="356">
        <v>21</v>
      </c>
      <c r="C2114" s="357">
        <v>66.789000000000001</v>
      </c>
      <c r="D2114" s="357">
        <v>0</v>
      </c>
      <c r="E2114" s="357">
        <v>0</v>
      </c>
      <c r="F2114" s="357">
        <v>120</v>
      </c>
    </row>
    <row r="2115" spans="1:6">
      <c r="A2115" s="355">
        <f t="shared" si="32"/>
        <v>45745</v>
      </c>
      <c r="B2115" s="356">
        <v>22</v>
      </c>
      <c r="C2115" s="357">
        <v>181.72800000000001</v>
      </c>
      <c r="D2115" s="357">
        <v>0</v>
      </c>
      <c r="E2115" s="357">
        <v>0</v>
      </c>
      <c r="F2115" s="357">
        <v>120</v>
      </c>
    </row>
    <row r="2116" spans="1:6">
      <c r="A2116" s="355">
        <f t="shared" si="32"/>
        <v>45745</v>
      </c>
      <c r="B2116" s="356">
        <v>23</v>
      </c>
      <c r="C2116" s="357">
        <v>202.99799999999999</v>
      </c>
      <c r="D2116" s="357">
        <v>0</v>
      </c>
      <c r="E2116" s="357">
        <v>0</v>
      </c>
      <c r="F2116" s="357">
        <v>120</v>
      </c>
    </row>
    <row r="2117" spans="1:6">
      <c r="A2117" s="355">
        <f t="shared" si="32"/>
        <v>45746</v>
      </c>
      <c r="B2117" s="356">
        <v>0</v>
      </c>
      <c r="C2117" s="357">
        <v>214.5</v>
      </c>
      <c r="D2117" s="357">
        <v>0</v>
      </c>
      <c r="E2117" s="357">
        <v>0</v>
      </c>
      <c r="F2117" s="357">
        <v>120</v>
      </c>
    </row>
    <row r="2118" spans="1:6">
      <c r="A2118" s="355">
        <f t="shared" ref="A2118:A2181" si="33">IF(B2118=0,A2117+1,A2117)</f>
        <v>45746</v>
      </c>
      <c r="B2118" s="356">
        <v>1</v>
      </c>
      <c r="C2118" s="357">
        <v>214.5</v>
      </c>
      <c r="D2118" s="357">
        <v>0</v>
      </c>
      <c r="E2118" s="357">
        <v>0</v>
      </c>
      <c r="F2118" s="357">
        <v>120</v>
      </c>
    </row>
    <row r="2119" spans="1:6">
      <c r="A2119" s="355">
        <f t="shared" si="33"/>
        <v>45746</v>
      </c>
      <c r="B2119" s="356">
        <v>2</v>
      </c>
      <c r="C2119" s="357">
        <v>214.5</v>
      </c>
      <c r="D2119" s="357">
        <v>0</v>
      </c>
      <c r="E2119" s="357">
        <v>0</v>
      </c>
      <c r="F2119" s="357">
        <v>120</v>
      </c>
    </row>
    <row r="2120" spans="1:6">
      <c r="A2120" s="355">
        <f t="shared" si="33"/>
        <v>45746</v>
      </c>
      <c r="B2120" s="356">
        <v>3</v>
      </c>
      <c r="C2120" s="357">
        <v>214.5</v>
      </c>
      <c r="D2120" s="357">
        <v>0</v>
      </c>
      <c r="E2120" s="357">
        <v>0</v>
      </c>
      <c r="F2120" s="357">
        <v>120</v>
      </c>
    </row>
    <row r="2121" spans="1:6">
      <c r="A2121" s="355">
        <f t="shared" si="33"/>
        <v>45746</v>
      </c>
      <c r="B2121" s="356">
        <v>4</v>
      </c>
      <c r="C2121" s="357">
        <v>208.4</v>
      </c>
      <c r="D2121" s="357">
        <v>0</v>
      </c>
      <c r="E2121" s="357">
        <v>0</v>
      </c>
      <c r="F2121" s="357">
        <v>124</v>
      </c>
    </row>
    <row r="2122" spans="1:6">
      <c r="A2122" s="355">
        <f t="shared" si="33"/>
        <v>45746</v>
      </c>
      <c r="B2122" s="356">
        <v>5</v>
      </c>
      <c r="C2122" s="357">
        <v>208.4</v>
      </c>
      <c r="D2122" s="357">
        <v>0</v>
      </c>
      <c r="E2122" s="357">
        <v>0</v>
      </c>
      <c r="F2122" s="357">
        <v>157</v>
      </c>
    </row>
    <row r="2123" spans="1:6">
      <c r="A2123" s="355">
        <f t="shared" si="33"/>
        <v>45746</v>
      </c>
      <c r="B2123" s="356">
        <v>6</v>
      </c>
      <c r="C2123" s="357">
        <v>182.28</v>
      </c>
      <c r="D2123" s="357">
        <v>0</v>
      </c>
      <c r="E2123" s="357">
        <v>0</v>
      </c>
      <c r="F2123" s="357">
        <v>217</v>
      </c>
    </row>
    <row r="2124" spans="1:6">
      <c r="A2124" s="355">
        <f t="shared" si="33"/>
        <v>45746</v>
      </c>
      <c r="B2124" s="356">
        <v>7</v>
      </c>
      <c r="C2124" s="357">
        <v>172.334</v>
      </c>
      <c r="D2124" s="357">
        <v>0</v>
      </c>
      <c r="E2124" s="357">
        <v>0</v>
      </c>
      <c r="F2124" s="357">
        <v>219</v>
      </c>
    </row>
    <row r="2125" spans="1:6">
      <c r="A2125" s="355">
        <f t="shared" si="33"/>
        <v>45746</v>
      </c>
      <c r="B2125" s="356">
        <v>8</v>
      </c>
      <c r="C2125" s="357">
        <v>144.673</v>
      </c>
      <c r="D2125" s="357">
        <v>0</v>
      </c>
      <c r="E2125" s="357">
        <v>30.361999999999998</v>
      </c>
      <c r="F2125" s="357">
        <v>219</v>
      </c>
    </row>
    <row r="2126" spans="1:6">
      <c r="A2126" s="355">
        <f t="shared" si="33"/>
        <v>45746</v>
      </c>
      <c r="B2126" s="356">
        <v>9</v>
      </c>
      <c r="C2126" s="357">
        <v>115.47799999999999</v>
      </c>
      <c r="D2126" s="357">
        <v>0</v>
      </c>
      <c r="E2126" s="357">
        <v>4.6900000000000004</v>
      </c>
      <c r="F2126" s="357">
        <v>240</v>
      </c>
    </row>
    <row r="2127" spans="1:6">
      <c r="A2127" s="355">
        <f t="shared" si="33"/>
        <v>45746</v>
      </c>
      <c r="B2127" s="356">
        <v>10</v>
      </c>
      <c r="C2127" s="357">
        <v>107.557</v>
      </c>
      <c r="D2127" s="357">
        <v>0</v>
      </c>
      <c r="E2127" s="357">
        <v>4.6900000000000004</v>
      </c>
      <c r="F2127" s="357">
        <v>240</v>
      </c>
    </row>
    <row r="2128" spans="1:6">
      <c r="A2128" s="355">
        <f t="shared" si="33"/>
        <v>45746</v>
      </c>
      <c r="B2128" s="356">
        <v>11</v>
      </c>
      <c r="C2128" s="357">
        <v>106.422</v>
      </c>
      <c r="D2128" s="357">
        <v>0</v>
      </c>
      <c r="E2128" s="357">
        <v>4.6900000000000004</v>
      </c>
      <c r="F2128" s="357">
        <v>240</v>
      </c>
    </row>
    <row r="2129" spans="1:6">
      <c r="A2129" s="355">
        <f t="shared" si="33"/>
        <v>45746</v>
      </c>
      <c r="B2129" s="356">
        <v>12</v>
      </c>
      <c r="C2129" s="357">
        <v>105.827</v>
      </c>
      <c r="D2129" s="357">
        <v>0</v>
      </c>
      <c r="E2129" s="357">
        <v>4.1900000000000004</v>
      </c>
      <c r="F2129" s="357">
        <v>240</v>
      </c>
    </row>
    <row r="2130" spans="1:6">
      <c r="A2130" s="355">
        <f t="shared" si="33"/>
        <v>45746</v>
      </c>
      <c r="B2130" s="356">
        <v>13</v>
      </c>
      <c r="C2130" s="357">
        <v>93.841999999999999</v>
      </c>
      <c r="D2130" s="357">
        <v>0</v>
      </c>
      <c r="E2130" s="357">
        <v>4.1900000000000004</v>
      </c>
      <c r="F2130" s="357">
        <v>240</v>
      </c>
    </row>
    <row r="2131" spans="1:6">
      <c r="A2131" s="355">
        <f t="shared" si="33"/>
        <v>45746</v>
      </c>
      <c r="B2131" s="356">
        <v>14</v>
      </c>
      <c r="C2131" s="357">
        <v>132.90199999999999</v>
      </c>
      <c r="D2131" s="357">
        <v>0</v>
      </c>
      <c r="E2131" s="357">
        <v>0</v>
      </c>
      <c r="F2131" s="357">
        <v>240</v>
      </c>
    </row>
    <row r="2132" spans="1:6">
      <c r="A2132" s="355">
        <f t="shared" si="33"/>
        <v>45746</v>
      </c>
      <c r="B2132" s="356">
        <v>15</v>
      </c>
      <c r="C2132" s="357">
        <v>138.90199999999999</v>
      </c>
      <c r="D2132" s="357">
        <v>0</v>
      </c>
      <c r="E2132" s="357">
        <v>0</v>
      </c>
      <c r="F2132" s="357">
        <v>240</v>
      </c>
    </row>
    <row r="2133" spans="1:6">
      <c r="A2133" s="355">
        <f t="shared" si="33"/>
        <v>45746</v>
      </c>
      <c r="B2133" s="356">
        <v>16</v>
      </c>
      <c r="C2133" s="357">
        <v>138.90199999999999</v>
      </c>
      <c r="D2133" s="357">
        <v>0</v>
      </c>
      <c r="E2133" s="357">
        <v>0</v>
      </c>
      <c r="F2133" s="357">
        <v>240</v>
      </c>
    </row>
    <row r="2134" spans="1:6">
      <c r="A2134" s="355">
        <f t="shared" si="33"/>
        <v>45746</v>
      </c>
      <c r="B2134" s="356">
        <v>17</v>
      </c>
      <c r="C2134" s="357">
        <v>138.90199999999999</v>
      </c>
      <c r="D2134" s="357">
        <v>0</v>
      </c>
      <c r="E2134" s="357">
        <v>0</v>
      </c>
      <c r="F2134" s="357">
        <v>240</v>
      </c>
    </row>
    <row r="2135" spans="1:6">
      <c r="A2135" s="355">
        <f t="shared" si="33"/>
        <v>45746</v>
      </c>
      <c r="B2135" s="356">
        <v>18</v>
      </c>
      <c r="C2135" s="357">
        <v>66.789000000000001</v>
      </c>
      <c r="D2135" s="357">
        <v>0</v>
      </c>
      <c r="E2135" s="357">
        <v>0</v>
      </c>
      <c r="F2135" s="357">
        <v>202</v>
      </c>
    </row>
    <row r="2136" spans="1:6">
      <c r="A2136" s="355">
        <f t="shared" si="33"/>
        <v>45746</v>
      </c>
      <c r="B2136" s="356">
        <v>19</v>
      </c>
      <c r="C2136" s="357">
        <v>66.789000000000001</v>
      </c>
      <c r="D2136" s="357">
        <v>0</v>
      </c>
      <c r="E2136" s="357">
        <v>0</v>
      </c>
      <c r="F2136" s="357">
        <v>223</v>
      </c>
    </row>
    <row r="2137" spans="1:6">
      <c r="A2137" s="355">
        <f t="shared" si="33"/>
        <v>45746</v>
      </c>
      <c r="B2137" s="356">
        <v>20</v>
      </c>
      <c r="C2137" s="357">
        <v>66.789000000000001</v>
      </c>
      <c r="D2137" s="357">
        <v>0</v>
      </c>
      <c r="E2137" s="357">
        <v>0</v>
      </c>
      <c r="F2137" s="357">
        <v>163</v>
      </c>
    </row>
    <row r="2138" spans="1:6">
      <c r="A2138" s="355">
        <f t="shared" si="33"/>
        <v>45746</v>
      </c>
      <c r="B2138" s="356">
        <v>21</v>
      </c>
      <c r="C2138" s="357">
        <v>66.789000000000001</v>
      </c>
      <c r="D2138" s="357">
        <v>0</v>
      </c>
      <c r="E2138" s="357">
        <v>0</v>
      </c>
      <c r="F2138" s="357">
        <v>120</v>
      </c>
    </row>
    <row r="2139" spans="1:6">
      <c r="A2139" s="355">
        <f t="shared" si="33"/>
        <v>45746</v>
      </c>
      <c r="B2139" s="356">
        <v>22</v>
      </c>
      <c r="C2139" s="357">
        <v>200.44</v>
      </c>
      <c r="D2139" s="357">
        <v>0</v>
      </c>
      <c r="E2139" s="357">
        <v>0</v>
      </c>
      <c r="F2139" s="357">
        <v>120</v>
      </c>
    </row>
    <row r="2140" spans="1:6">
      <c r="A2140" s="355">
        <f t="shared" si="33"/>
        <v>45746</v>
      </c>
      <c r="B2140" s="356">
        <v>23</v>
      </c>
      <c r="C2140" s="357">
        <v>214.71799999999999</v>
      </c>
      <c r="D2140" s="357">
        <v>0</v>
      </c>
      <c r="E2140" s="357">
        <v>0</v>
      </c>
      <c r="F2140" s="357">
        <v>120</v>
      </c>
    </row>
    <row r="2141" spans="1:6">
      <c r="A2141" s="355">
        <f t="shared" si="33"/>
        <v>45747</v>
      </c>
      <c r="B2141" s="356">
        <v>0</v>
      </c>
      <c r="C2141" s="357">
        <v>244.31</v>
      </c>
      <c r="D2141" s="357">
        <v>0</v>
      </c>
      <c r="E2141" s="357">
        <v>0</v>
      </c>
      <c r="F2141" s="357">
        <v>180</v>
      </c>
    </row>
    <row r="2142" spans="1:6">
      <c r="A2142" s="355">
        <f t="shared" si="33"/>
        <v>45747</v>
      </c>
      <c r="B2142" s="356">
        <v>1</v>
      </c>
      <c r="C2142" s="357">
        <v>244.31</v>
      </c>
      <c r="D2142" s="357">
        <v>0</v>
      </c>
      <c r="E2142" s="357">
        <v>0</v>
      </c>
      <c r="F2142" s="357">
        <v>240</v>
      </c>
    </row>
    <row r="2143" spans="1:6">
      <c r="A2143" s="355">
        <f t="shared" si="33"/>
        <v>45747</v>
      </c>
      <c r="B2143" s="356">
        <v>2</v>
      </c>
      <c r="C2143" s="357">
        <v>244.31</v>
      </c>
      <c r="D2143" s="357">
        <v>0</v>
      </c>
      <c r="E2143" s="357">
        <v>0</v>
      </c>
      <c r="F2143" s="357">
        <v>240</v>
      </c>
    </row>
    <row r="2144" spans="1:6">
      <c r="A2144" s="355">
        <f t="shared" si="33"/>
        <v>45747</v>
      </c>
      <c r="B2144" s="356">
        <v>3</v>
      </c>
      <c r="C2144" s="357">
        <v>244.31</v>
      </c>
      <c r="D2144" s="357">
        <v>0</v>
      </c>
      <c r="E2144" s="357">
        <v>0</v>
      </c>
      <c r="F2144" s="357">
        <v>240</v>
      </c>
    </row>
    <row r="2145" spans="1:6">
      <c r="A2145" s="355">
        <f t="shared" si="33"/>
        <v>45747</v>
      </c>
      <c r="B2145" s="356">
        <v>4</v>
      </c>
      <c r="C2145" s="357">
        <v>244.31</v>
      </c>
      <c r="D2145" s="357">
        <v>0</v>
      </c>
      <c r="E2145" s="357">
        <v>0</v>
      </c>
      <c r="F2145" s="357">
        <v>240</v>
      </c>
    </row>
    <row r="2146" spans="1:6">
      <c r="A2146" s="355">
        <f t="shared" si="33"/>
        <v>45747</v>
      </c>
      <c r="B2146" s="356">
        <v>5</v>
      </c>
      <c r="C2146" s="357">
        <v>241.31</v>
      </c>
      <c r="D2146" s="357">
        <v>0</v>
      </c>
      <c r="E2146" s="357">
        <v>0</v>
      </c>
      <c r="F2146" s="357">
        <v>240</v>
      </c>
    </row>
    <row r="2147" spans="1:6">
      <c r="A2147" s="355">
        <f t="shared" si="33"/>
        <v>45747</v>
      </c>
      <c r="B2147" s="356">
        <v>6</v>
      </c>
      <c r="C2147" s="357">
        <v>178.67599999999999</v>
      </c>
      <c r="D2147" s="357">
        <v>0</v>
      </c>
      <c r="E2147" s="357">
        <v>34.39</v>
      </c>
      <c r="F2147" s="357">
        <v>240</v>
      </c>
    </row>
    <row r="2148" spans="1:6">
      <c r="A2148" s="355">
        <f t="shared" si="33"/>
        <v>45747</v>
      </c>
      <c r="B2148" s="356">
        <v>7</v>
      </c>
      <c r="C2148" s="357">
        <v>174.67599999999999</v>
      </c>
      <c r="D2148" s="357">
        <v>0</v>
      </c>
      <c r="E2148" s="357">
        <v>34.39</v>
      </c>
      <c r="F2148" s="357">
        <v>240</v>
      </c>
    </row>
    <row r="2149" spans="1:6">
      <c r="A2149" s="355">
        <f t="shared" si="33"/>
        <v>45747</v>
      </c>
      <c r="B2149" s="356">
        <v>8</v>
      </c>
      <c r="C2149" s="357">
        <v>176.67599999999999</v>
      </c>
      <c r="D2149" s="357">
        <v>0</v>
      </c>
      <c r="E2149" s="357">
        <v>37.829000000000001</v>
      </c>
      <c r="F2149" s="357">
        <v>240</v>
      </c>
    </row>
    <row r="2150" spans="1:6">
      <c r="A2150" s="355">
        <f t="shared" si="33"/>
        <v>45747</v>
      </c>
      <c r="B2150" s="356">
        <v>9</v>
      </c>
      <c r="C2150" s="357">
        <v>181.67599999999999</v>
      </c>
      <c r="D2150" s="357">
        <v>0</v>
      </c>
      <c r="E2150" s="357">
        <v>41.268000000000001</v>
      </c>
      <c r="F2150" s="357">
        <v>240</v>
      </c>
    </row>
    <row r="2151" spans="1:6">
      <c r="A2151" s="355">
        <f t="shared" si="33"/>
        <v>45747</v>
      </c>
      <c r="B2151" s="356">
        <v>10</v>
      </c>
      <c r="C2151" s="357">
        <v>177.67599999999999</v>
      </c>
      <c r="D2151" s="357">
        <v>0</v>
      </c>
      <c r="E2151" s="357">
        <v>41.268000000000001</v>
      </c>
      <c r="F2151" s="357">
        <v>240</v>
      </c>
    </row>
    <row r="2152" spans="1:6">
      <c r="A2152" s="355">
        <f t="shared" si="33"/>
        <v>45747</v>
      </c>
      <c r="B2152" s="356">
        <v>11</v>
      </c>
      <c r="C2152" s="357">
        <v>177.67599999999999</v>
      </c>
      <c r="D2152" s="357">
        <v>0</v>
      </c>
      <c r="E2152" s="357">
        <v>41.268000000000001</v>
      </c>
      <c r="F2152" s="357">
        <v>240</v>
      </c>
    </row>
    <row r="2153" spans="1:6">
      <c r="A2153" s="355">
        <f t="shared" si="33"/>
        <v>45747</v>
      </c>
      <c r="B2153" s="356">
        <v>12</v>
      </c>
      <c r="C2153" s="357">
        <v>177.67599999999999</v>
      </c>
      <c r="D2153" s="357">
        <v>0</v>
      </c>
      <c r="E2153" s="357">
        <v>41.268000000000001</v>
      </c>
      <c r="F2153" s="357">
        <v>240</v>
      </c>
    </row>
    <row r="2154" spans="1:6">
      <c r="A2154" s="355">
        <f t="shared" si="33"/>
        <v>45747</v>
      </c>
      <c r="B2154" s="356">
        <v>13</v>
      </c>
      <c r="C2154" s="357">
        <v>171.67599999999999</v>
      </c>
      <c r="D2154" s="357">
        <v>0</v>
      </c>
      <c r="E2154" s="357">
        <v>41.268000000000001</v>
      </c>
      <c r="F2154" s="357">
        <v>240</v>
      </c>
    </row>
    <row r="2155" spans="1:6">
      <c r="A2155" s="355">
        <f t="shared" si="33"/>
        <v>45747</v>
      </c>
      <c r="B2155" s="356">
        <v>14</v>
      </c>
      <c r="C2155" s="357">
        <v>162.56800000000001</v>
      </c>
      <c r="D2155" s="357">
        <v>0</v>
      </c>
      <c r="E2155" s="357">
        <v>44.707000000000001</v>
      </c>
      <c r="F2155" s="357">
        <v>240</v>
      </c>
    </row>
    <row r="2156" spans="1:6">
      <c r="A2156" s="355">
        <f t="shared" si="33"/>
        <v>45747</v>
      </c>
      <c r="B2156" s="356">
        <v>15</v>
      </c>
      <c r="C2156" s="357">
        <v>162.56800000000001</v>
      </c>
      <c r="D2156" s="357">
        <v>0</v>
      </c>
      <c r="E2156" s="357">
        <v>44.707000000000001</v>
      </c>
      <c r="F2156" s="357">
        <v>240</v>
      </c>
    </row>
    <row r="2157" spans="1:6">
      <c r="A2157" s="355">
        <f t="shared" si="33"/>
        <v>45747</v>
      </c>
      <c r="B2157" s="356">
        <v>16</v>
      </c>
      <c r="C2157" s="357">
        <v>162.56800000000001</v>
      </c>
      <c r="D2157" s="357">
        <v>0</v>
      </c>
      <c r="E2157" s="357">
        <v>42.018999999999998</v>
      </c>
      <c r="F2157" s="357">
        <v>240</v>
      </c>
    </row>
    <row r="2158" spans="1:6">
      <c r="A2158" s="355">
        <f t="shared" si="33"/>
        <v>45747</v>
      </c>
      <c r="B2158" s="356">
        <v>17</v>
      </c>
      <c r="C2158" s="357">
        <v>162.56800000000001</v>
      </c>
      <c r="D2158" s="357">
        <v>0</v>
      </c>
      <c r="E2158" s="357">
        <v>45.457999999999998</v>
      </c>
      <c r="F2158" s="357">
        <v>240</v>
      </c>
    </row>
    <row r="2159" spans="1:6">
      <c r="A2159" s="355">
        <f t="shared" si="33"/>
        <v>45747</v>
      </c>
      <c r="B2159" s="356">
        <v>18</v>
      </c>
      <c r="C2159" s="357">
        <v>85.406000000000006</v>
      </c>
      <c r="D2159" s="357">
        <v>0</v>
      </c>
      <c r="E2159" s="357">
        <v>7.94</v>
      </c>
      <c r="F2159" s="357">
        <v>180</v>
      </c>
    </row>
    <row r="2160" spans="1:6">
      <c r="A2160" s="355">
        <f t="shared" si="33"/>
        <v>45747</v>
      </c>
      <c r="B2160" s="356">
        <v>19</v>
      </c>
      <c r="C2160" s="357">
        <v>87.64</v>
      </c>
      <c r="D2160" s="357">
        <v>0</v>
      </c>
      <c r="E2160" s="357">
        <v>7.94</v>
      </c>
      <c r="F2160" s="357">
        <v>120</v>
      </c>
    </row>
    <row r="2161" spans="1:6">
      <c r="A2161" s="355">
        <f t="shared" si="33"/>
        <v>45747</v>
      </c>
      <c r="B2161" s="356">
        <v>20</v>
      </c>
      <c r="C2161" s="357">
        <v>87.584999999999994</v>
      </c>
      <c r="D2161" s="357">
        <v>0</v>
      </c>
      <c r="E2161" s="357">
        <v>7.94</v>
      </c>
      <c r="F2161" s="357">
        <v>120</v>
      </c>
    </row>
    <row r="2162" spans="1:6">
      <c r="A2162" s="355">
        <f t="shared" si="33"/>
        <v>45747</v>
      </c>
      <c r="B2162" s="356">
        <v>21</v>
      </c>
      <c r="C2162" s="357">
        <v>78.789000000000001</v>
      </c>
      <c r="D2162" s="357">
        <v>0</v>
      </c>
      <c r="E2162" s="357">
        <v>0</v>
      </c>
      <c r="F2162" s="357">
        <v>120</v>
      </c>
    </row>
    <row r="2163" spans="1:6">
      <c r="A2163" s="355">
        <f t="shared" si="33"/>
        <v>45747</v>
      </c>
      <c r="B2163" s="356">
        <v>22</v>
      </c>
      <c r="C2163" s="357">
        <v>224.27</v>
      </c>
      <c r="D2163" s="357">
        <v>0</v>
      </c>
      <c r="E2163" s="357">
        <v>0</v>
      </c>
      <c r="F2163" s="357">
        <v>180</v>
      </c>
    </row>
    <row r="2164" spans="1:6">
      <c r="A2164" s="355">
        <f t="shared" si="33"/>
        <v>45747</v>
      </c>
      <c r="B2164" s="356">
        <v>23</v>
      </c>
      <c r="C2164" s="357">
        <v>220.21</v>
      </c>
      <c r="D2164" s="357">
        <v>0</v>
      </c>
      <c r="E2164" s="357">
        <v>0</v>
      </c>
      <c r="F2164" s="357">
        <v>240</v>
      </c>
    </row>
    <row r="2165" spans="1:6">
      <c r="A2165" s="355">
        <f t="shared" si="33"/>
        <v>45748</v>
      </c>
      <c r="B2165" s="356">
        <v>0</v>
      </c>
      <c r="C2165" s="357">
        <v>231.2</v>
      </c>
      <c r="D2165" s="357">
        <v>0</v>
      </c>
      <c r="E2165" s="357">
        <v>0</v>
      </c>
      <c r="F2165" s="357">
        <v>240</v>
      </c>
    </row>
    <row r="2166" spans="1:6">
      <c r="A2166" s="355">
        <f t="shared" si="33"/>
        <v>45748</v>
      </c>
      <c r="B2166" s="356">
        <v>1</v>
      </c>
      <c r="C2166" s="357">
        <v>237.39099999999999</v>
      </c>
      <c r="D2166" s="357">
        <v>0</v>
      </c>
      <c r="E2166" s="357">
        <v>0</v>
      </c>
      <c r="F2166" s="357">
        <v>180</v>
      </c>
    </row>
    <row r="2167" spans="1:6">
      <c r="A2167" s="355">
        <f t="shared" si="33"/>
        <v>45748</v>
      </c>
      <c r="B2167" s="356">
        <v>2</v>
      </c>
      <c r="C2167" s="357">
        <v>237.268</v>
      </c>
      <c r="D2167" s="357">
        <v>0</v>
      </c>
      <c r="E2167" s="357">
        <v>0</v>
      </c>
      <c r="F2167" s="357">
        <v>120</v>
      </c>
    </row>
    <row r="2168" spans="1:6">
      <c r="A2168" s="355">
        <f t="shared" si="33"/>
        <v>45748</v>
      </c>
      <c r="B2168" s="356">
        <v>3</v>
      </c>
      <c r="C2168" s="357">
        <v>237.268</v>
      </c>
      <c r="D2168" s="357">
        <v>0</v>
      </c>
      <c r="E2168" s="357">
        <v>0</v>
      </c>
      <c r="F2168" s="357">
        <v>180</v>
      </c>
    </row>
    <row r="2169" spans="1:6">
      <c r="A2169" s="355">
        <f t="shared" si="33"/>
        <v>45748</v>
      </c>
      <c r="B2169" s="356">
        <v>4</v>
      </c>
      <c r="C2169" s="357">
        <v>230.01900000000001</v>
      </c>
      <c r="D2169" s="357">
        <v>0</v>
      </c>
      <c r="E2169" s="357">
        <v>0</v>
      </c>
      <c r="F2169" s="357">
        <v>240</v>
      </c>
    </row>
    <row r="2170" spans="1:6">
      <c r="A2170" s="355">
        <f t="shared" si="33"/>
        <v>45748</v>
      </c>
      <c r="B2170" s="356">
        <v>5</v>
      </c>
      <c r="C2170" s="357">
        <v>230.69499999999999</v>
      </c>
      <c r="D2170" s="357">
        <v>0</v>
      </c>
      <c r="E2170" s="357">
        <v>0</v>
      </c>
      <c r="F2170" s="357">
        <v>240</v>
      </c>
    </row>
    <row r="2171" spans="1:6">
      <c r="A2171" s="355">
        <f t="shared" si="33"/>
        <v>45748</v>
      </c>
      <c r="B2171" s="356">
        <v>6</v>
      </c>
      <c r="C2171" s="357">
        <v>237.16800000000001</v>
      </c>
      <c r="D2171" s="357">
        <v>0</v>
      </c>
      <c r="E2171" s="357">
        <v>76.760000000000005</v>
      </c>
      <c r="F2171" s="357">
        <v>240</v>
      </c>
    </row>
    <row r="2172" spans="1:6">
      <c r="A2172" s="355">
        <f t="shared" si="33"/>
        <v>45748</v>
      </c>
      <c r="B2172" s="356">
        <v>7</v>
      </c>
      <c r="C2172" s="357">
        <v>229.16800000000001</v>
      </c>
      <c r="D2172" s="357">
        <v>0</v>
      </c>
      <c r="E2172" s="357">
        <v>64.64</v>
      </c>
      <c r="F2172" s="357">
        <v>240</v>
      </c>
    </row>
    <row r="2173" spans="1:6">
      <c r="A2173" s="355">
        <f t="shared" si="33"/>
        <v>45748</v>
      </c>
      <c r="B2173" s="356">
        <v>8</v>
      </c>
      <c r="C2173" s="357">
        <v>224.96799999999999</v>
      </c>
      <c r="D2173" s="357">
        <v>0</v>
      </c>
      <c r="E2173" s="357">
        <v>64.64</v>
      </c>
      <c r="F2173" s="357">
        <v>240</v>
      </c>
    </row>
    <row r="2174" spans="1:6">
      <c r="A2174" s="355">
        <f t="shared" si="33"/>
        <v>45748</v>
      </c>
      <c r="B2174" s="356">
        <v>9</v>
      </c>
      <c r="C2174" s="357">
        <v>224.96799999999999</v>
      </c>
      <c r="D2174" s="357">
        <v>0</v>
      </c>
      <c r="E2174" s="357">
        <v>64.64</v>
      </c>
      <c r="F2174" s="357">
        <v>240</v>
      </c>
    </row>
    <row r="2175" spans="1:6">
      <c r="A2175" s="355">
        <f t="shared" si="33"/>
        <v>45748</v>
      </c>
      <c r="B2175" s="356">
        <v>10</v>
      </c>
      <c r="C2175" s="357">
        <v>212.21899999999999</v>
      </c>
      <c r="D2175" s="357">
        <v>0</v>
      </c>
      <c r="E2175" s="357">
        <v>64.191999999999993</v>
      </c>
      <c r="F2175" s="357">
        <v>240</v>
      </c>
    </row>
    <row r="2176" spans="1:6">
      <c r="A2176" s="355">
        <f t="shared" si="33"/>
        <v>45748</v>
      </c>
      <c r="B2176" s="356">
        <v>11</v>
      </c>
      <c r="C2176" s="357">
        <v>209.58099999999999</v>
      </c>
      <c r="D2176" s="357">
        <v>0</v>
      </c>
      <c r="E2176" s="357">
        <v>64.191999999999993</v>
      </c>
      <c r="F2176" s="357">
        <v>240</v>
      </c>
    </row>
    <row r="2177" spans="1:6">
      <c r="A2177" s="355">
        <f t="shared" si="33"/>
        <v>45748</v>
      </c>
      <c r="B2177" s="356">
        <v>12</v>
      </c>
      <c r="C2177" s="357">
        <v>210.93600000000001</v>
      </c>
      <c r="D2177" s="357">
        <v>0</v>
      </c>
      <c r="E2177" s="357">
        <v>60.18</v>
      </c>
      <c r="F2177" s="357">
        <v>240</v>
      </c>
    </row>
    <row r="2178" spans="1:6">
      <c r="A2178" s="355">
        <f t="shared" si="33"/>
        <v>45748</v>
      </c>
      <c r="B2178" s="356">
        <v>13</v>
      </c>
      <c r="C2178" s="357">
        <v>213</v>
      </c>
      <c r="D2178" s="357">
        <v>0</v>
      </c>
      <c r="E2178" s="357">
        <v>56.442999999999998</v>
      </c>
      <c r="F2178" s="357">
        <v>240</v>
      </c>
    </row>
    <row r="2179" spans="1:6">
      <c r="A2179" s="355">
        <f t="shared" si="33"/>
        <v>45748</v>
      </c>
      <c r="B2179" s="356">
        <v>14</v>
      </c>
      <c r="C2179" s="357">
        <v>196.94800000000001</v>
      </c>
      <c r="D2179" s="357">
        <v>0</v>
      </c>
      <c r="E2179" s="357">
        <v>46.493000000000002</v>
      </c>
      <c r="F2179" s="357">
        <v>240</v>
      </c>
    </row>
    <row r="2180" spans="1:6">
      <c r="A2180" s="355">
        <f t="shared" si="33"/>
        <v>45748</v>
      </c>
      <c r="B2180" s="356">
        <v>15</v>
      </c>
      <c r="C2180" s="357">
        <v>194.92500000000001</v>
      </c>
      <c r="D2180" s="357">
        <v>0</v>
      </c>
      <c r="E2180" s="357">
        <v>44.758000000000003</v>
      </c>
      <c r="F2180" s="357">
        <v>240</v>
      </c>
    </row>
    <row r="2181" spans="1:6">
      <c r="A2181" s="355">
        <f t="shared" si="33"/>
        <v>45748</v>
      </c>
      <c r="B2181" s="356">
        <v>16</v>
      </c>
      <c r="C2181" s="357">
        <v>194.92500000000001</v>
      </c>
      <c r="D2181" s="357">
        <v>0</v>
      </c>
      <c r="E2181" s="357">
        <v>44.866</v>
      </c>
      <c r="F2181" s="357">
        <v>240</v>
      </c>
    </row>
    <row r="2182" spans="1:6">
      <c r="A2182" s="355">
        <f t="shared" ref="A2182:A2245" si="34">IF(B2182=0,A2181+1,A2181)</f>
        <v>45748</v>
      </c>
      <c r="B2182" s="356">
        <v>17</v>
      </c>
      <c r="C2182" s="357">
        <v>193.58099999999999</v>
      </c>
      <c r="D2182" s="357">
        <v>0</v>
      </c>
      <c r="E2182" s="357">
        <v>50.679000000000002</v>
      </c>
      <c r="F2182" s="357">
        <v>240</v>
      </c>
    </row>
    <row r="2183" spans="1:6">
      <c r="A2183" s="355">
        <f t="shared" si="34"/>
        <v>45748</v>
      </c>
      <c r="B2183" s="356">
        <v>18</v>
      </c>
      <c r="C2183" s="357">
        <v>100.474</v>
      </c>
      <c r="D2183" s="357">
        <v>0</v>
      </c>
      <c r="E2183" s="357">
        <v>5.75</v>
      </c>
      <c r="F2183" s="357">
        <v>180</v>
      </c>
    </row>
    <row r="2184" spans="1:6">
      <c r="A2184" s="355">
        <f t="shared" si="34"/>
        <v>45748</v>
      </c>
      <c r="B2184" s="356">
        <v>19</v>
      </c>
      <c r="C2184" s="357">
        <v>104.658</v>
      </c>
      <c r="D2184" s="357">
        <v>0</v>
      </c>
      <c r="E2184" s="357">
        <v>5.75</v>
      </c>
      <c r="F2184" s="357">
        <v>120</v>
      </c>
    </row>
    <row r="2185" spans="1:6">
      <c r="A2185" s="355">
        <f t="shared" si="34"/>
        <v>45748</v>
      </c>
      <c r="B2185" s="356">
        <v>20</v>
      </c>
      <c r="C2185" s="357">
        <v>104.511</v>
      </c>
      <c r="D2185" s="357">
        <v>0</v>
      </c>
      <c r="E2185" s="357">
        <v>5.75</v>
      </c>
      <c r="F2185" s="357">
        <v>120</v>
      </c>
    </row>
    <row r="2186" spans="1:6">
      <c r="A2186" s="355">
        <f t="shared" si="34"/>
        <v>45748</v>
      </c>
      <c r="B2186" s="356">
        <v>21</v>
      </c>
      <c r="C2186" s="357">
        <v>100.19799999999999</v>
      </c>
      <c r="D2186" s="357">
        <v>0</v>
      </c>
      <c r="E2186" s="357">
        <v>5.75</v>
      </c>
      <c r="F2186" s="357">
        <v>180</v>
      </c>
    </row>
    <row r="2187" spans="1:6">
      <c r="A2187" s="355">
        <f t="shared" si="34"/>
        <v>45748</v>
      </c>
      <c r="B2187" s="356">
        <v>22</v>
      </c>
      <c r="C2187" s="357">
        <v>226.47399999999999</v>
      </c>
      <c r="D2187" s="357">
        <v>0</v>
      </c>
      <c r="E2187" s="357">
        <v>0</v>
      </c>
      <c r="F2187" s="357">
        <v>200</v>
      </c>
    </row>
    <row r="2188" spans="1:6">
      <c r="A2188" s="355">
        <f t="shared" si="34"/>
        <v>45748</v>
      </c>
      <c r="B2188" s="356">
        <v>23</v>
      </c>
      <c r="C2188" s="357">
        <v>227.90199999999999</v>
      </c>
      <c r="D2188" s="357">
        <v>0</v>
      </c>
      <c r="E2188" s="357">
        <v>0</v>
      </c>
      <c r="F2188" s="357">
        <v>240</v>
      </c>
    </row>
    <row r="2189" spans="1:6">
      <c r="A2189" s="355">
        <f t="shared" si="34"/>
        <v>45749</v>
      </c>
      <c r="B2189" s="356">
        <v>0</v>
      </c>
      <c r="C2189" s="357">
        <v>242.19800000000001</v>
      </c>
      <c r="D2189" s="357">
        <v>0</v>
      </c>
      <c r="E2189" s="357">
        <v>0</v>
      </c>
      <c r="F2189" s="357">
        <v>120</v>
      </c>
    </row>
    <row r="2190" spans="1:6">
      <c r="A2190" s="355">
        <f t="shared" si="34"/>
        <v>45749</v>
      </c>
      <c r="B2190" s="356">
        <v>1</v>
      </c>
      <c r="C2190" s="357">
        <v>242.19800000000001</v>
      </c>
      <c r="D2190" s="357">
        <v>0</v>
      </c>
      <c r="E2190" s="357">
        <v>0</v>
      </c>
      <c r="F2190" s="357">
        <v>120</v>
      </c>
    </row>
    <row r="2191" spans="1:6">
      <c r="A2191" s="355">
        <f t="shared" si="34"/>
        <v>45749</v>
      </c>
      <c r="B2191" s="356">
        <v>2</v>
      </c>
      <c r="C2191" s="357">
        <v>237.19800000000001</v>
      </c>
      <c r="D2191" s="357">
        <v>0</v>
      </c>
      <c r="E2191" s="357">
        <v>0</v>
      </c>
      <c r="F2191" s="357">
        <v>120</v>
      </c>
    </row>
    <row r="2192" spans="1:6">
      <c r="A2192" s="355">
        <f t="shared" si="34"/>
        <v>45749</v>
      </c>
      <c r="B2192" s="356">
        <v>3</v>
      </c>
      <c r="C2192" s="357">
        <v>237.19800000000001</v>
      </c>
      <c r="D2192" s="357">
        <v>0</v>
      </c>
      <c r="E2192" s="357">
        <v>0</v>
      </c>
      <c r="F2192" s="357">
        <v>140</v>
      </c>
    </row>
    <row r="2193" spans="1:6">
      <c r="A2193" s="355">
        <f t="shared" si="34"/>
        <v>45749</v>
      </c>
      <c r="B2193" s="356">
        <v>4</v>
      </c>
      <c r="C2193" s="357">
        <v>227.19800000000001</v>
      </c>
      <c r="D2193" s="357">
        <v>0</v>
      </c>
      <c r="E2193" s="357">
        <v>0</v>
      </c>
      <c r="F2193" s="357">
        <v>120</v>
      </c>
    </row>
    <row r="2194" spans="1:6">
      <c r="A2194" s="355">
        <f t="shared" si="34"/>
        <v>45749</v>
      </c>
      <c r="B2194" s="356">
        <v>5</v>
      </c>
      <c r="C2194" s="357">
        <v>221.69800000000001</v>
      </c>
      <c r="D2194" s="357">
        <v>0</v>
      </c>
      <c r="E2194" s="357">
        <v>0</v>
      </c>
      <c r="F2194" s="357">
        <v>120</v>
      </c>
    </row>
    <row r="2195" spans="1:6">
      <c r="A2195" s="355">
        <f t="shared" si="34"/>
        <v>45749</v>
      </c>
      <c r="B2195" s="356">
        <v>6</v>
      </c>
      <c r="C2195" s="357">
        <v>218.80799999999999</v>
      </c>
      <c r="D2195" s="357">
        <v>0</v>
      </c>
      <c r="E2195" s="357">
        <v>43.911000000000001</v>
      </c>
      <c r="F2195" s="357">
        <v>120</v>
      </c>
    </row>
    <row r="2196" spans="1:6">
      <c r="A2196" s="355">
        <f t="shared" si="34"/>
        <v>45749</v>
      </c>
      <c r="B2196" s="356">
        <v>7</v>
      </c>
      <c r="C2196" s="357">
        <v>207.66300000000001</v>
      </c>
      <c r="D2196" s="357">
        <v>0</v>
      </c>
      <c r="E2196" s="357">
        <v>33.442</v>
      </c>
      <c r="F2196" s="357">
        <v>180</v>
      </c>
    </row>
    <row r="2197" spans="1:6">
      <c r="A2197" s="355">
        <f t="shared" si="34"/>
        <v>45749</v>
      </c>
      <c r="B2197" s="356">
        <v>8</v>
      </c>
      <c r="C2197" s="357">
        <v>207.66300000000001</v>
      </c>
      <c r="D2197" s="357">
        <v>0</v>
      </c>
      <c r="E2197" s="357">
        <v>34.106000000000002</v>
      </c>
      <c r="F2197" s="357">
        <v>139</v>
      </c>
    </row>
    <row r="2198" spans="1:6">
      <c r="A2198" s="355">
        <f t="shared" si="34"/>
        <v>45749</v>
      </c>
      <c r="B2198" s="356">
        <v>9</v>
      </c>
      <c r="C2198" s="357">
        <v>197.66300000000001</v>
      </c>
      <c r="D2198" s="357">
        <v>0</v>
      </c>
      <c r="E2198" s="357">
        <v>23.687999999999999</v>
      </c>
      <c r="F2198" s="357">
        <v>199</v>
      </c>
    </row>
    <row r="2199" spans="1:6">
      <c r="A2199" s="355">
        <f t="shared" si="34"/>
        <v>45749</v>
      </c>
      <c r="B2199" s="356">
        <v>10</v>
      </c>
      <c r="C2199" s="357">
        <v>199.08699999999999</v>
      </c>
      <c r="D2199" s="357">
        <v>0</v>
      </c>
      <c r="E2199" s="357">
        <v>24.212</v>
      </c>
      <c r="F2199" s="357">
        <v>189</v>
      </c>
    </row>
    <row r="2200" spans="1:6">
      <c r="A2200" s="355">
        <f t="shared" si="34"/>
        <v>45749</v>
      </c>
      <c r="B2200" s="356">
        <v>11</v>
      </c>
      <c r="C2200" s="357">
        <v>199.08699999999999</v>
      </c>
      <c r="D2200" s="357">
        <v>0</v>
      </c>
      <c r="E2200" s="357">
        <v>23.876000000000001</v>
      </c>
      <c r="F2200" s="357">
        <v>0</v>
      </c>
    </row>
    <row r="2201" spans="1:6">
      <c r="A2201" s="355">
        <f t="shared" si="34"/>
        <v>45749</v>
      </c>
      <c r="B2201" s="356">
        <v>12</v>
      </c>
      <c r="C2201" s="357">
        <v>0</v>
      </c>
      <c r="D2201" s="357">
        <v>0</v>
      </c>
      <c r="E2201" s="357">
        <v>10</v>
      </c>
      <c r="F2201" s="357">
        <v>0</v>
      </c>
    </row>
    <row r="2202" spans="1:6">
      <c r="A2202" s="355">
        <f t="shared" si="34"/>
        <v>45749</v>
      </c>
      <c r="B2202" s="356">
        <v>13</v>
      </c>
      <c r="C2202" s="357">
        <v>0</v>
      </c>
      <c r="D2202" s="357">
        <v>0</v>
      </c>
      <c r="E2202" s="357">
        <v>10</v>
      </c>
      <c r="F2202" s="357">
        <v>180</v>
      </c>
    </row>
    <row r="2203" spans="1:6">
      <c r="A2203" s="355">
        <f t="shared" si="34"/>
        <v>45749</v>
      </c>
      <c r="B2203" s="356">
        <v>14</v>
      </c>
      <c r="C2203" s="357">
        <v>0</v>
      </c>
      <c r="D2203" s="357">
        <v>0</v>
      </c>
      <c r="E2203" s="357">
        <v>7.5</v>
      </c>
      <c r="F2203" s="357">
        <v>240</v>
      </c>
    </row>
    <row r="2204" spans="1:6">
      <c r="A2204" s="355">
        <f t="shared" si="34"/>
        <v>45749</v>
      </c>
      <c r="B2204" s="356">
        <v>15</v>
      </c>
      <c r="C2204" s="357">
        <v>0</v>
      </c>
      <c r="D2204" s="357">
        <v>0</v>
      </c>
      <c r="E2204" s="357">
        <v>7.5</v>
      </c>
      <c r="F2204" s="357">
        <v>226</v>
      </c>
    </row>
    <row r="2205" spans="1:6">
      <c r="A2205" s="355">
        <f t="shared" si="34"/>
        <v>45749</v>
      </c>
      <c r="B2205" s="356">
        <v>16</v>
      </c>
      <c r="C2205" s="357">
        <v>0</v>
      </c>
      <c r="D2205" s="357">
        <v>0</v>
      </c>
      <c r="E2205" s="357">
        <v>12</v>
      </c>
      <c r="F2205" s="357">
        <v>203</v>
      </c>
    </row>
    <row r="2206" spans="1:6">
      <c r="A2206" s="355">
        <f t="shared" si="34"/>
        <v>45749</v>
      </c>
      <c r="B2206" s="356">
        <v>17</v>
      </c>
      <c r="C2206" s="357">
        <v>0</v>
      </c>
      <c r="D2206" s="357">
        <v>0</v>
      </c>
      <c r="E2206" s="357">
        <v>12</v>
      </c>
      <c r="F2206" s="357">
        <v>160</v>
      </c>
    </row>
    <row r="2207" spans="1:6">
      <c r="A2207" s="355">
        <f t="shared" si="34"/>
        <v>45749</v>
      </c>
      <c r="B2207" s="356">
        <v>18</v>
      </c>
      <c r="C2207" s="357">
        <v>0</v>
      </c>
      <c r="D2207" s="357">
        <v>0</v>
      </c>
      <c r="E2207" s="357">
        <v>19.5</v>
      </c>
      <c r="F2207" s="357">
        <v>180</v>
      </c>
    </row>
    <row r="2208" spans="1:6">
      <c r="A2208" s="355">
        <f t="shared" si="34"/>
        <v>45749</v>
      </c>
      <c r="B2208" s="356">
        <v>19</v>
      </c>
      <c r="C2208" s="357">
        <v>0</v>
      </c>
      <c r="D2208" s="357">
        <v>0</v>
      </c>
      <c r="E2208" s="357">
        <v>19.5</v>
      </c>
      <c r="F2208" s="357">
        <v>120</v>
      </c>
    </row>
    <row r="2209" spans="1:6">
      <c r="A2209" s="355">
        <f t="shared" si="34"/>
        <v>45749</v>
      </c>
      <c r="B2209" s="356">
        <v>20</v>
      </c>
      <c r="C2209" s="357">
        <v>0</v>
      </c>
      <c r="D2209" s="357">
        <v>0</v>
      </c>
      <c r="E2209" s="357">
        <v>19.5</v>
      </c>
      <c r="F2209" s="357">
        <v>120</v>
      </c>
    </row>
    <row r="2210" spans="1:6">
      <c r="A2210" s="355">
        <f t="shared" si="34"/>
        <v>45749</v>
      </c>
      <c r="B2210" s="356">
        <v>21</v>
      </c>
      <c r="C2210" s="357">
        <v>0</v>
      </c>
      <c r="D2210" s="357">
        <v>0</v>
      </c>
      <c r="E2210" s="357">
        <v>12</v>
      </c>
      <c r="F2210" s="357">
        <v>120</v>
      </c>
    </row>
    <row r="2211" spans="1:6">
      <c r="A2211" s="355">
        <f t="shared" si="34"/>
        <v>45749</v>
      </c>
      <c r="B2211" s="356">
        <v>22</v>
      </c>
      <c r="C2211" s="357">
        <v>0</v>
      </c>
      <c r="D2211" s="357">
        <v>0</v>
      </c>
      <c r="E2211" s="357">
        <v>0</v>
      </c>
      <c r="F2211" s="357">
        <v>120</v>
      </c>
    </row>
    <row r="2212" spans="1:6">
      <c r="A2212" s="355">
        <f t="shared" si="34"/>
        <v>45749</v>
      </c>
      <c r="B2212" s="356">
        <v>23</v>
      </c>
      <c r="C2212" s="357">
        <v>0</v>
      </c>
      <c r="D2212" s="357">
        <v>0</v>
      </c>
      <c r="E2212" s="357">
        <v>0</v>
      </c>
      <c r="F2212" s="357">
        <v>120</v>
      </c>
    </row>
    <row r="2213" spans="1:6">
      <c r="A2213" s="355">
        <f t="shared" si="34"/>
        <v>45750</v>
      </c>
      <c r="B2213" s="356">
        <v>0</v>
      </c>
      <c r="C2213" s="357">
        <v>235.06800000000001</v>
      </c>
      <c r="D2213" s="357">
        <v>0</v>
      </c>
      <c r="E2213" s="357">
        <v>119.85599999999999</v>
      </c>
      <c r="F2213" s="357">
        <v>240</v>
      </c>
    </row>
    <row r="2214" spans="1:6">
      <c r="A2214" s="355">
        <f t="shared" si="34"/>
        <v>45750</v>
      </c>
      <c r="B2214" s="356">
        <v>1</v>
      </c>
      <c r="C2214" s="357">
        <v>235.06800000000001</v>
      </c>
      <c r="D2214" s="357">
        <v>0</v>
      </c>
      <c r="E2214" s="357">
        <v>119.85599999999999</v>
      </c>
      <c r="F2214" s="357">
        <v>240</v>
      </c>
    </row>
    <row r="2215" spans="1:6">
      <c r="A2215" s="355">
        <f t="shared" si="34"/>
        <v>45750</v>
      </c>
      <c r="B2215" s="356">
        <v>2</v>
      </c>
      <c r="C2215" s="357">
        <v>235.06800000000001</v>
      </c>
      <c r="D2215" s="357">
        <v>0</v>
      </c>
      <c r="E2215" s="357">
        <v>90.8</v>
      </c>
      <c r="F2215" s="357">
        <v>240</v>
      </c>
    </row>
    <row r="2216" spans="1:6">
      <c r="A2216" s="355">
        <f t="shared" si="34"/>
        <v>45750</v>
      </c>
      <c r="B2216" s="356">
        <v>3</v>
      </c>
      <c r="C2216" s="357">
        <v>235.06800000000001</v>
      </c>
      <c r="D2216" s="357">
        <v>0</v>
      </c>
      <c r="E2216" s="357">
        <v>105.328</v>
      </c>
      <c r="F2216" s="357">
        <v>240</v>
      </c>
    </row>
    <row r="2217" spans="1:6">
      <c r="A2217" s="355">
        <f t="shared" si="34"/>
        <v>45750</v>
      </c>
      <c r="B2217" s="356">
        <v>4</v>
      </c>
      <c r="C2217" s="357">
        <v>235.108</v>
      </c>
      <c r="D2217" s="357">
        <v>0</v>
      </c>
      <c r="E2217" s="357">
        <v>119.85599999999999</v>
      </c>
      <c r="F2217" s="357">
        <v>240</v>
      </c>
    </row>
    <row r="2218" spans="1:6">
      <c r="A2218" s="355">
        <f t="shared" si="34"/>
        <v>45750</v>
      </c>
      <c r="B2218" s="356">
        <v>5</v>
      </c>
      <c r="C2218" s="357">
        <v>234.86799999999999</v>
      </c>
      <c r="D2218" s="357">
        <v>0</v>
      </c>
      <c r="E2218" s="357">
        <v>119.85599999999999</v>
      </c>
      <c r="F2218" s="357">
        <v>240</v>
      </c>
    </row>
    <row r="2219" spans="1:6">
      <c r="A2219" s="355">
        <f t="shared" si="34"/>
        <v>45750</v>
      </c>
      <c r="B2219" s="356">
        <v>6</v>
      </c>
      <c r="C2219" s="357">
        <v>248.50200000000001</v>
      </c>
      <c r="D2219" s="357">
        <v>0</v>
      </c>
      <c r="E2219" s="357">
        <v>43.411999999999999</v>
      </c>
      <c r="F2219" s="357">
        <v>240</v>
      </c>
    </row>
    <row r="2220" spans="1:6">
      <c r="A2220" s="355">
        <f t="shared" si="34"/>
        <v>45750</v>
      </c>
      <c r="B2220" s="356">
        <v>7</v>
      </c>
      <c r="C2220" s="357">
        <v>240.50200000000001</v>
      </c>
      <c r="D2220" s="357">
        <v>0</v>
      </c>
      <c r="E2220" s="357">
        <v>34.950000000000003</v>
      </c>
      <c r="F2220" s="357">
        <v>240</v>
      </c>
    </row>
    <row r="2221" spans="1:6">
      <c r="A2221" s="355">
        <f t="shared" si="34"/>
        <v>45750</v>
      </c>
      <c r="B2221" s="356">
        <v>8</v>
      </c>
      <c r="C2221" s="357">
        <v>240.50200000000001</v>
      </c>
      <c r="D2221" s="357">
        <v>0</v>
      </c>
      <c r="E2221" s="357">
        <v>34.86</v>
      </c>
      <c r="F2221" s="357">
        <v>240</v>
      </c>
    </row>
    <row r="2222" spans="1:6">
      <c r="A2222" s="355">
        <f t="shared" si="34"/>
        <v>45750</v>
      </c>
      <c r="B2222" s="356">
        <v>9</v>
      </c>
      <c r="C2222" s="357">
        <v>230.50200000000001</v>
      </c>
      <c r="D2222" s="357">
        <v>0</v>
      </c>
      <c r="E2222" s="357">
        <v>22.824999999999999</v>
      </c>
      <c r="F2222" s="357">
        <v>240</v>
      </c>
    </row>
    <row r="2223" spans="1:6">
      <c r="A2223" s="355">
        <f t="shared" si="34"/>
        <v>45750</v>
      </c>
      <c r="B2223" s="356">
        <v>10</v>
      </c>
      <c r="C2223" s="357">
        <v>230.50200000000001</v>
      </c>
      <c r="D2223" s="357">
        <v>0</v>
      </c>
      <c r="E2223" s="357">
        <v>30.52</v>
      </c>
      <c r="F2223" s="357">
        <v>240</v>
      </c>
    </row>
    <row r="2224" spans="1:6">
      <c r="A2224" s="355">
        <f t="shared" si="34"/>
        <v>45750</v>
      </c>
      <c r="B2224" s="356">
        <v>11</v>
      </c>
      <c r="C2224" s="357">
        <v>230.50200000000001</v>
      </c>
      <c r="D2224" s="357">
        <v>0</v>
      </c>
      <c r="E2224" s="357">
        <v>28.745000000000001</v>
      </c>
      <c r="F2224" s="357">
        <v>240</v>
      </c>
    </row>
    <row r="2225" spans="1:6">
      <c r="A2225" s="355">
        <f t="shared" si="34"/>
        <v>45750</v>
      </c>
      <c r="B2225" s="356">
        <v>12</v>
      </c>
      <c r="C2225" s="357">
        <v>230.50200000000001</v>
      </c>
      <c r="D2225" s="357">
        <v>0</v>
      </c>
      <c r="E2225" s="357">
        <v>21.05</v>
      </c>
      <c r="F2225" s="357">
        <v>240</v>
      </c>
    </row>
    <row r="2226" spans="1:6">
      <c r="A2226" s="355">
        <f t="shared" si="34"/>
        <v>45750</v>
      </c>
      <c r="B2226" s="356">
        <v>13</v>
      </c>
      <c r="C2226" s="357">
        <v>230.50200000000001</v>
      </c>
      <c r="D2226" s="357">
        <v>0</v>
      </c>
      <c r="E2226" s="357">
        <v>21.05</v>
      </c>
      <c r="F2226" s="357">
        <v>240</v>
      </c>
    </row>
    <row r="2227" spans="1:6">
      <c r="A2227" s="355">
        <f t="shared" si="34"/>
        <v>45750</v>
      </c>
      <c r="B2227" s="356">
        <v>14</v>
      </c>
      <c r="C2227" s="357">
        <v>230.50200000000001</v>
      </c>
      <c r="D2227" s="357">
        <v>0</v>
      </c>
      <c r="E2227" s="357">
        <v>23.84</v>
      </c>
      <c r="F2227" s="357">
        <v>240</v>
      </c>
    </row>
    <row r="2228" spans="1:6">
      <c r="A2228" s="355">
        <f t="shared" si="34"/>
        <v>45750</v>
      </c>
      <c r="B2228" s="356">
        <v>15</v>
      </c>
      <c r="C2228" s="357">
        <v>210.52600000000001</v>
      </c>
      <c r="D2228" s="357">
        <v>0</v>
      </c>
      <c r="E2228" s="357">
        <v>17</v>
      </c>
      <c r="F2228" s="357">
        <v>240</v>
      </c>
    </row>
    <row r="2229" spans="1:6">
      <c r="A2229" s="355">
        <f t="shared" si="34"/>
        <v>45750</v>
      </c>
      <c r="B2229" s="356">
        <v>16</v>
      </c>
      <c r="C2229" s="357">
        <v>212.45599999999999</v>
      </c>
      <c r="D2229" s="357">
        <v>0</v>
      </c>
      <c r="E2229" s="357">
        <v>17</v>
      </c>
      <c r="F2229" s="357">
        <v>240</v>
      </c>
    </row>
    <row r="2230" spans="1:6">
      <c r="A2230" s="355">
        <f t="shared" si="34"/>
        <v>45750</v>
      </c>
      <c r="B2230" s="356">
        <v>17</v>
      </c>
      <c r="C2230" s="357">
        <v>210.50200000000001</v>
      </c>
      <c r="D2230" s="357">
        <v>0</v>
      </c>
      <c r="E2230" s="357">
        <v>49.451000000000001</v>
      </c>
      <c r="F2230" s="357">
        <v>240</v>
      </c>
    </row>
    <row r="2231" spans="1:6">
      <c r="A2231" s="355">
        <f t="shared" si="34"/>
        <v>45750</v>
      </c>
      <c r="B2231" s="356">
        <v>18</v>
      </c>
      <c r="C2231" s="357">
        <v>119.869</v>
      </c>
      <c r="D2231" s="357">
        <v>0</v>
      </c>
      <c r="E2231" s="357">
        <v>22.71</v>
      </c>
      <c r="F2231" s="357">
        <v>180</v>
      </c>
    </row>
    <row r="2232" spans="1:6">
      <c r="A2232" s="355">
        <f t="shared" si="34"/>
        <v>45750</v>
      </c>
      <c r="B2232" s="356">
        <v>19</v>
      </c>
      <c r="C2232" s="357">
        <v>123.96899999999999</v>
      </c>
      <c r="D2232" s="357">
        <v>0</v>
      </c>
      <c r="E2232" s="357">
        <v>22.71</v>
      </c>
      <c r="F2232" s="357">
        <v>120</v>
      </c>
    </row>
    <row r="2233" spans="1:6">
      <c r="A2233" s="355">
        <f t="shared" si="34"/>
        <v>45750</v>
      </c>
      <c r="B2233" s="356">
        <v>20</v>
      </c>
      <c r="C2233" s="357">
        <v>123.96899999999999</v>
      </c>
      <c r="D2233" s="357">
        <v>0</v>
      </c>
      <c r="E2233" s="357">
        <v>22.71</v>
      </c>
      <c r="F2233" s="357">
        <v>180</v>
      </c>
    </row>
    <row r="2234" spans="1:6">
      <c r="A2234" s="355">
        <f t="shared" si="34"/>
        <v>45750</v>
      </c>
      <c r="B2234" s="356">
        <v>21</v>
      </c>
      <c r="C2234" s="357">
        <v>119.869</v>
      </c>
      <c r="D2234" s="357">
        <v>0</v>
      </c>
      <c r="E2234" s="357">
        <v>22</v>
      </c>
      <c r="F2234" s="357">
        <v>240</v>
      </c>
    </row>
    <row r="2235" spans="1:6">
      <c r="A2235" s="355">
        <f t="shared" si="34"/>
        <v>45750</v>
      </c>
      <c r="B2235" s="356">
        <v>22</v>
      </c>
      <c r="C2235" s="357">
        <v>222.81800000000001</v>
      </c>
      <c r="D2235" s="357">
        <v>0</v>
      </c>
      <c r="E2235" s="357">
        <v>119.85599999999999</v>
      </c>
      <c r="F2235" s="357">
        <v>183</v>
      </c>
    </row>
    <row r="2236" spans="1:6">
      <c r="A2236" s="355">
        <f t="shared" si="34"/>
        <v>45750</v>
      </c>
      <c r="B2236" s="356">
        <v>23</v>
      </c>
      <c r="C2236" s="357">
        <v>233.91800000000001</v>
      </c>
      <c r="D2236" s="357">
        <v>0</v>
      </c>
      <c r="E2236" s="357">
        <v>119.85599999999999</v>
      </c>
      <c r="F2236" s="357">
        <v>218</v>
      </c>
    </row>
    <row r="2237" spans="1:6">
      <c r="A2237" s="355">
        <f t="shared" si="34"/>
        <v>45751</v>
      </c>
      <c r="B2237" s="356">
        <v>0</v>
      </c>
      <c r="C2237" s="357">
        <v>261.84699999999998</v>
      </c>
      <c r="D2237" s="357">
        <v>0</v>
      </c>
      <c r="E2237" s="357">
        <v>97.308000000000007</v>
      </c>
      <c r="F2237" s="357">
        <v>120</v>
      </c>
    </row>
    <row r="2238" spans="1:6">
      <c r="A2238" s="355">
        <f t="shared" si="34"/>
        <v>45751</v>
      </c>
      <c r="B2238" s="356">
        <v>1</v>
      </c>
      <c r="C2238" s="357">
        <v>241.84700000000001</v>
      </c>
      <c r="D2238" s="357">
        <v>0</v>
      </c>
      <c r="E2238" s="357">
        <v>57.664000000000001</v>
      </c>
      <c r="F2238" s="357">
        <v>180</v>
      </c>
    </row>
    <row r="2239" spans="1:6">
      <c r="A2239" s="355">
        <f t="shared" si="34"/>
        <v>45751</v>
      </c>
      <c r="B2239" s="356">
        <v>2</v>
      </c>
      <c r="C2239" s="357">
        <v>241.84700000000001</v>
      </c>
      <c r="D2239" s="357">
        <v>0</v>
      </c>
      <c r="E2239" s="357">
        <v>57.664000000000001</v>
      </c>
      <c r="F2239" s="357">
        <v>120</v>
      </c>
    </row>
    <row r="2240" spans="1:6">
      <c r="A2240" s="355">
        <f t="shared" si="34"/>
        <v>45751</v>
      </c>
      <c r="B2240" s="356">
        <v>3</v>
      </c>
      <c r="C2240" s="357">
        <v>241.84700000000001</v>
      </c>
      <c r="D2240" s="357">
        <v>0</v>
      </c>
      <c r="E2240" s="357">
        <v>57.664000000000001</v>
      </c>
      <c r="F2240" s="357">
        <v>164</v>
      </c>
    </row>
    <row r="2241" spans="1:6">
      <c r="A2241" s="355">
        <f t="shared" si="34"/>
        <v>45751</v>
      </c>
      <c r="B2241" s="356">
        <v>4</v>
      </c>
      <c r="C2241" s="357">
        <v>261.41500000000002</v>
      </c>
      <c r="D2241" s="357">
        <v>0</v>
      </c>
      <c r="E2241" s="357">
        <v>97.308000000000007</v>
      </c>
      <c r="F2241" s="357">
        <v>145</v>
      </c>
    </row>
    <row r="2242" spans="1:6">
      <c r="A2242" s="355">
        <f t="shared" si="34"/>
        <v>45751</v>
      </c>
      <c r="B2242" s="356">
        <v>5</v>
      </c>
      <c r="C2242" s="357">
        <v>261.65499999999997</v>
      </c>
      <c r="D2242" s="357">
        <v>0</v>
      </c>
      <c r="E2242" s="357">
        <v>102.828</v>
      </c>
      <c r="F2242" s="357">
        <v>205</v>
      </c>
    </row>
    <row r="2243" spans="1:6">
      <c r="A2243" s="355">
        <f t="shared" si="34"/>
        <v>45751</v>
      </c>
      <c r="B2243" s="356">
        <v>6</v>
      </c>
      <c r="C2243" s="357">
        <v>262.45499999999998</v>
      </c>
      <c r="D2243" s="357">
        <v>0</v>
      </c>
      <c r="E2243" s="357">
        <v>57.042000000000002</v>
      </c>
      <c r="F2243" s="357">
        <v>240</v>
      </c>
    </row>
    <row r="2244" spans="1:6">
      <c r="A2244" s="355">
        <f t="shared" si="34"/>
        <v>45751</v>
      </c>
      <c r="B2244" s="356">
        <v>7</v>
      </c>
      <c r="C2244" s="357">
        <v>262.45499999999998</v>
      </c>
      <c r="D2244" s="357">
        <v>0</v>
      </c>
      <c r="E2244" s="357">
        <v>57.042000000000002</v>
      </c>
      <c r="F2244" s="357">
        <v>240</v>
      </c>
    </row>
    <row r="2245" spans="1:6">
      <c r="A2245" s="355">
        <f t="shared" si="34"/>
        <v>45751</v>
      </c>
      <c r="B2245" s="356">
        <v>8</v>
      </c>
      <c r="C2245" s="357">
        <v>254.45500000000001</v>
      </c>
      <c r="D2245" s="357">
        <v>0</v>
      </c>
      <c r="E2245" s="357">
        <v>49.055999999999997</v>
      </c>
      <c r="F2245" s="357">
        <v>240</v>
      </c>
    </row>
    <row r="2246" spans="1:6">
      <c r="A2246" s="355">
        <f t="shared" ref="A2246:A2309" si="35">IF(B2246=0,A2245+1,A2245)</f>
        <v>45751</v>
      </c>
      <c r="B2246" s="356">
        <v>9</v>
      </c>
      <c r="C2246" s="357">
        <v>254.45500000000001</v>
      </c>
      <c r="D2246" s="357">
        <v>0</v>
      </c>
      <c r="E2246" s="357">
        <v>48.298000000000002</v>
      </c>
      <c r="F2246" s="357">
        <v>240</v>
      </c>
    </row>
    <row r="2247" spans="1:6">
      <c r="A2247" s="355">
        <f t="shared" si="35"/>
        <v>45751</v>
      </c>
      <c r="B2247" s="356">
        <v>10</v>
      </c>
      <c r="C2247" s="357">
        <v>148.37899999999999</v>
      </c>
      <c r="D2247" s="357">
        <v>0</v>
      </c>
      <c r="E2247" s="357">
        <v>7.4</v>
      </c>
      <c r="F2247" s="357">
        <v>240</v>
      </c>
    </row>
    <row r="2248" spans="1:6">
      <c r="A2248" s="355">
        <f t="shared" si="35"/>
        <v>45751</v>
      </c>
      <c r="B2248" s="356">
        <v>11</v>
      </c>
      <c r="C2248" s="357">
        <v>148.37899999999999</v>
      </c>
      <c r="D2248" s="357">
        <v>0</v>
      </c>
      <c r="E2248" s="357">
        <v>4.9000000000000004</v>
      </c>
      <c r="F2248" s="357">
        <v>240</v>
      </c>
    </row>
    <row r="2249" spans="1:6">
      <c r="A2249" s="355">
        <f t="shared" si="35"/>
        <v>45751</v>
      </c>
      <c r="B2249" s="356">
        <v>12</v>
      </c>
      <c r="C2249" s="357">
        <v>148.37899999999999</v>
      </c>
      <c r="D2249" s="357">
        <v>0</v>
      </c>
      <c r="E2249" s="357">
        <v>0</v>
      </c>
      <c r="F2249" s="357">
        <v>223</v>
      </c>
    </row>
    <row r="2250" spans="1:6">
      <c r="A2250" s="355">
        <f t="shared" si="35"/>
        <v>45751</v>
      </c>
      <c r="B2250" s="356">
        <v>13</v>
      </c>
      <c r="C2250" s="357">
        <v>148.37899999999999</v>
      </c>
      <c r="D2250" s="357">
        <v>0</v>
      </c>
      <c r="E2250" s="357">
        <v>0</v>
      </c>
      <c r="F2250" s="357">
        <v>240</v>
      </c>
    </row>
    <row r="2251" spans="1:6">
      <c r="A2251" s="355">
        <f t="shared" si="35"/>
        <v>45751</v>
      </c>
      <c r="B2251" s="356">
        <v>14</v>
      </c>
      <c r="C2251" s="357">
        <v>148.37899999999999</v>
      </c>
      <c r="D2251" s="357">
        <v>0</v>
      </c>
      <c r="E2251" s="357">
        <v>0</v>
      </c>
      <c r="F2251" s="357">
        <v>240</v>
      </c>
    </row>
    <row r="2252" spans="1:6">
      <c r="A2252" s="355">
        <f t="shared" si="35"/>
        <v>45751</v>
      </c>
      <c r="B2252" s="356">
        <v>15</v>
      </c>
      <c r="C2252" s="357">
        <v>148.37899999999999</v>
      </c>
      <c r="D2252" s="357">
        <v>0</v>
      </c>
      <c r="E2252" s="357">
        <v>0</v>
      </c>
      <c r="F2252" s="357">
        <v>240</v>
      </c>
    </row>
    <row r="2253" spans="1:6">
      <c r="A2253" s="355">
        <f t="shared" si="35"/>
        <v>45751</v>
      </c>
      <c r="B2253" s="356">
        <v>16</v>
      </c>
      <c r="C2253" s="357">
        <v>148.37899999999999</v>
      </c>
      <c r="D2253" s="357">
        <v>0</v>
      </c>
      <c r="E2253" s="357">
        <v>4.5</v>
      </c>
      <c r="F2253" s="357">
        <v>240</v>
      </c>
    </row>
    <row r="2254" spans="1:6">
      <c r="A2254" s="355">
        <f t="shared" si="35"/>
        <v>45751</v>
      </c>
      <c r="B2254" s="356">
        <v>17</v>
      </c>
      <c r="C2254" s="357">
        <v>148.37899999999999</v>
      </c>
      <c r="D2254" s="357">
        <v>0</v>
      </c>
      <c r="E2254" s="357">
        <v>7</v>
      </c>
      <c r="F2254" s="357">
        <v>240</v>
      </c>
    </row>
    <row r="2255" spans="1:6">
      <c r="A2255" s="355">
        <f t="shared" si="35"/>
        <v>45751</v>
      </c>
      <c r="B2255" s="356">
        <v>18</v>
      </c>
      <c r="C2255" s="357">
        <v>119.869</v>
      </c>
      <c r="D2255" s="357">
        <v>0</v>
      </c>
      <c r="E2255" s="357">
        <v>23.61</v>
      </c>
      <c r="F2255" s="357">
        <v>240</v>
      </c>
    </row>
    <row r="2256" spans="1:6">
      <c r="A2256" s="355">
        <f t="shared" si="35"/>
        <v>45751</v>
      </c>
      <c r="B2256" s="356">
        <v>19</v>
      </c>
      <c r="C2256" s="357">
        <v>123.96899999999999</v>
      </c>
      <c r="D2256" s="357">
        <v>0</v>
      </c>
      <c r="E2256" s="357">
        <v>23.61</v>
      </c>
      <c r="F2256" s="357">
        <v>183</v>
      </c>
    </row>
    <row r="2257" spans="1:6">
      <c r="A2257" s="355">
        <f t="shared" si="35"/>
        <v>45751</v>
      </c>
      <c r="B2257" s="356">
        <v>20</v>
      </c>
      <c r="C2257" s="357">
        <v>119.869</v>
      </c>
      <c r="D2257" s="357">
        <v>0</v>
      </c>
      <c r="E2257" s="357">
        <v>23.61</v>
      </c>
      <c r="F2257" s="357">
        <v>131</v>
      </c>
    </row>
    <row r="2258" spans="1:6">
      <c r="A2258" s="355">
        <f t="shared" si="35"/>
        <v>45751</v>
      </c>
      <c r="B2258" s="356">
        <v>21</v>
      </c>
      <c r="C2258" s="357">
        <v>119.869</v>
      </c>
      <c r="D2258" s="357">
        <v>0</v>
      </c>
      <c r="E2258" s="357">
        <v>20.399999999999999</v>
      </c>
      <c r="F2258" s="357">
        <v>180</v>
      </c>
    </row>
    <row r="2259" spans="1:6">
      <c r="A2259" s="355">
        <f t="shared" si="35"/>
        <v>45751</v>
      </c>
      <c r="B2259" s="356">
        <v>22</v>
      </c>
      <c r="C2259" s="357">
        <v>224.97399999999999</v>
      </c>
      <c r="D2259" s="357">
        <v>0</v>
      </c>
      <c r="E2259" s="357">
        <v>61.268000000000001</v>
      </c>
      <c r="F2259" s="357">
        <v>120</v>
      </c>
    </row>
    <row r="2260" spans="1:6">
      <c r="A2260" s="355">
        <f t="shared" si="35"/>
        <v>45751</v>
      </c>
      <c r="B2260" s="356">
        <v>23</v>
      </c>
      <c r="C2260" s="357">
        <v>224.964</v>
      </c>
      <c r="D2260" s="357">
        <v>0</v>
      </c>
      <c r="E2260" s="357">
        <v>61.268000000000001</v>
      </c>
      <c r="F2260" s="357">
        <v>120</v>
      </c>
    </row>
    <row r="2261" spans="1:6">
      <c r="A2261" s="355">
        <f t="shared" si="35"/>
        <v>45752</v>
      </c>
      <c r="B2261" s="356">
        <v>0</v>
      </c>
      <c r="C2261" s="357">
        <v>237.44</v>
      </c>
      <c r="D2261" s="357">
        <v>0</v>
      </c>
      <c r="E2261" s="357">
        <v>112.392</v>
      </c>
      <c r="F2261" s="357">
        <v>120</v>
      </c>
    </row>
    <row r="2262" spans="1:6">
      <c r="A2262" s="355">
        <f t="shared" si="35"/>
        <v>45752</v>
      </c>
      <c r="B2262" s="356">
        <v>1</v>
      </c>
      <c r="C2262" s="357">
        <v>237.69800000000001</v>
      </c>
      <c r="D2262" s="357">
        <v>0</v>
      </c>
      <c r="E2262" s="357">
        <v>112.392</v>
      </c>
      <c r="F2262" s="357">
        <v>120</v>
      </c>
    </row>
    <row r="2263" spans="1:6">
      <c r="A2263" s="355">
        <f t="shared" si="35"/>
        <v>45752</v>
      </c>
      <c r="B2263" s="356">
        <v>2</v>
      </c>
      <c r="C2263" s="357">
        <v>238.084</v>
      </c>
      <c r="D2263" s="357">
        <v>0</v>
      </c>
      <c r="E2263" s="357">
        <v>112.392</v>
      </c>
      <c r="F2263" s="357">
        <v>129</v>
      </c>
    </row>
    <row r="2264" spans="1:6">
      <c r="A2264" s="355">
        <f t="shared" si="35"/>
        <v>45752</v>
      </c>
      <c r="B2264" s="356">
        <v>3</v>
      </c>
      <c r="C2264" s="357">
        <v>238.17699999999999</v>
      </c>
      <c r="D2264" s="357">
        <v>0</v>
      </c>
      <c r="E2264" s="357">
        <v>112.392</v>
      </c>
      <c r="F2264" s="357">
        <v>120</v>
      </c>
    </row>
    <row r="2265" spans="1:6">
      <c r="A2265" s="355">
        <f t="shared" si="35"/>
        <v>45752</v>
      </c>
      <c r="B2265" s="356">
        <v>4</v>
      </c>
      <c r="C2265" s="357">
        <v>244.202</v>
      </c>
      <c r="D2265" s="357">
        <v>0</v>
      </c>
      <c r="E2265" s="357">
        <v>112.392</v>
      </c>
      <c r="F2265" s="357">
        <v>120</v>
      </c>
    </row>
    <row r="2266" spans="1:6">
      <c r="A2266" s="355">
        <f t="shared" si="35"/>
        <v>45752</v>
      </c>
      <c r="B2266" s="356">
        <v>5</v>
      </c>
      <c r="C2266" s="357">
        <v>244.202</v>
      </c>
      <c r="D2266" s="357">
        <v>0</v>
      </c>
      <c r="E2266" s="357">
        <v>111.608</v>
      </c>
      <c r="F2266" s="357">
        <v>131</v>
      </c>
    </row>
    <row r="2267" spans="1:6">
      <c r="A2267" s="355">
        <f t="shared" si="35"/>
        <v>45752</v>
      </c>
      <c r="B2267" s="356">
        <v>6</v>
      </c>
      <c r="C2267" s="357">
        <v>231.80199999999999</v>
      </c>
      <c r="D2267" s="357">
        <v>0</v>
      </c>
      <c r="E2267" s="357">
        <v>56.252000000000002</v>
      </c>
      <c r="F2267" s="357">
        <v>191</v>
      </c>
    </row>
    <row r="2268" spans="1:6">
      <c r="A2268" s="355">
        <f t="shared" si="35"/>
        <v>45752</v>
      </c>
      <c r="B2268" s="356">
        <v>7</v>
      </c>
      <c r="C2268" s="357">
        <v>212.702</v>
      </c>
      <c r="D2268" s="357">
        <v>0</v>
      </c>
      <c r="E2268" s="357">
        <v>43.008000000000003</v>
      </c>
      <c r="F2268" s="357">
        <v>240</v>
      </c>
    </row>
    <row r="2269" spans="1:6">
      <c r="A2269" s="355">
        <f t="shared" si="35"/>
        <v>45752</v>
      </c>
      <c r="B2269" s="356">
        <v>8</v>
      </c>
      <c r="C2269" s="357">
        <v>212.702</v>
      </c>
      <c r="D2269" s="357">
        <v>0</v>
      </c>
      <c r="E2269" s="357">
        <v>43.143999999999998</v>
      </c>
      <c r="F2269" s="357">
        <v>240</v>
      </c>
    </row>
    <row r="2270" spans="1:6">
      <c r="A2270" s="355">
        <f t="shared" si="35"/>
        <v>45752</v>
      </c>
      <c r="B2270" s="356">
        <v>9</v>
      </c>
      <c r="C2270" s="357">
        <v>200.21199999999999</v>
      </c>
      <c r="D2270" s="357">
        <v>0</v>
      </c>
      <c r="E2270" s="357">
        <v>17.5</v>
      </c>
      <c r="F2270" s="357">
        <v>240</v>
      </c>
    </row>
    <row r="2271" spans="1:6">
      <c r="A2271" s="355">
        <f t="shared" si="35"/>
        <v>45752</v>
      </c>
      <c r="B2271" s="356">
        <v>10</v>
      </c>
      <c r="C2271" s="357">
        <v>200.935</v>
      </c>
      <c r="D2271" s="357">
        <v>0</v>
      </c>
      <c r="E2271" s="357">
        <v>17.5</v>
      </c>
      <c r="F2271" s="357">
        <v>206</v>
      </c>
    </row>
    <row r="2272" spans="1:6">
      <c r="A2272" s="355">
        <f t="shared" si="35"/>
        <v>45752</v>
      </c>
      <c r="B2272" s="356">
        <v>11</v>
      </c>
      <c r="C2272" s="357">
        <v>197.702</v>
      </c>
      <c r="D2272" s="357">
        <v>0</v>
      </c>
      <c r="E2272" s="357">
        <v>17.5</v>
      </c>
      <c r="F2272" s="357">
        <v>221</v>
      </c>
    </row>
    <row r="2273" spans="1:6">
      <c r="A2273" s="355">
        <f t="shared" si="35"/>
        <v>45752</v>
      </c>
      <c r="B2273" s="356">
        <v>12</v>
      </c>
      <c r="C2273" s="357">
        <v>197.702</v>
      </c>
      <c r="D2273" s="357">
        <v>0</v>
      </c>
      <c r="E2273" s="357">
        <v>10</v>
      </c>
      <c r="F2273" s="357">
        <v>161</v>
      </c>
    </row>
    <row r="2274" spans="1:6">
      <c r="A2274" s="355">
        <f t="shared" si="35"/>
        <v>45752</v>
      </c>
      <c r="B2274" s="356">
        <v>13</v>
      </c>
      <c r="C2274" s="357">
        <v>191.75200000000001</v>
      </c>
      <c r="D2274" s="357">
        <v>0</v>
      </c>
      <c r="E2274" s="357">
        <v>10</v>
      </c>
      <c r="F2274" s="357">
        <v>157</v>
      </c>
    </row>
    <row r="2275" spans="1:6">
      <c r="A2275" s="355">
        <f t="shared" si="35"/>
        <v>45752</v>
      </c>
      <c r="B2275" s="356">
        <v>14</v>
      </c>
      <c r="C2275" s="357">
        <v>191.75200000000001</v>
      </c>
      <c r="D2275" s="357">
        <v>0</v>
      </c>
      <c r="E2275" s="357">
        <v>12.5</v>
      </c>
      <c r="F2275" s="357">
        <v>120</v>
      </c>
    </row>
    <row r="2276" spans="1:6">
      <c r="A2276" s="355">
        <f t="shared" si="35"/>
        <v>45752</v>
      </c>
      <c r="B2276" s="356">
        <v>15</v>
      </c>
      <c r="C2276" s="357">
        <v>199.75200000000001</v>
      </c>
      <c r="D2276" s="357">
        <v>0</v>
      </c>
      <c r="E2276" s="357">
        <v>12.5</v>
      </c>
      <c r="F2276" s="357">
        <v>157</v>
      </c>
    </row>
    <row r="2277" spans="1:6">
      <c r="A2277" s="355">
        <f t="shared" si="35"/>
        <v>45752</v>
      </c>
      <c r="B2277" s="356">
        <v>16</v>
      </c>
      <c r="C2277" s="357">
        <v>199.75200000000001</v>
      </c>
      <c r="D2277" s="357">
        <v>0</v>
      </c>
      <c r="E2277" s="357">
        <v>12.5</v>
      </c>
      <c r="F2277" s="357">
        <v>205</v>
      </c>
    </row>
    <row r="2278" spans="1:6">
      <c r="A2278" s="355">
        <f t="shared" si="35"/>
        <v>45752</v>
      </c>
      <c r="B2278" s="356">
        <v>17</v>
      </c>
      <c r="C2278" s="357">
        <v>199.75200000000001</v>
      </c>
      <c r="D2278" s="357">
        <v>0</v>
      </c>
      <c r="E2278" s="357">
        <v>14.907999999999999</v>
      </c>
      <c r="F2278" s="357">
        <v>158</v>
      </c>
    </row>
    <row r="2279" spans="1:6">
      <c r="A2279" s="355">
        <f t="shared" si="35"/>
        <v>45752</v>
      </c>
      <c r="B2279" s="356">
        <v>18</v>
      </c>
      <c r="C2279" s="357">
        <v>119.24</v>
      </c>
      <c r="D2279" s="357">
        <v>0</v>
      </c>
      <c r="E2279" s="357">
        <v>22.5</v>
      </c>
      <c r="F2279" s="357">
        <v>120</v>
      </c>
    </row>
    <row r="2280" spans="1:6">
      <c r="A2280" s="355">
        <f t="shared" si="35"/>
        <v>45752</v>
      </c>
      <c r="B2280" s="356">
        <v>19</v>
      </c>
      <c r="C2280" s="357">
        <v>119.491</v>
      </c>
      <c r="D2280" s="357">
        <v>0</v>
      </c>
      <c r="E2280" s="357">
        <v>22.5</v>
      </c>
      <c r="F2280" s="357">
        <v>120</v>
      </c>
    </row>
    <row r="2281" spans="1:6">
      <c r="A2281" s="355">
        <f t="shared" si="35"/>
        <v>45752</v>
      </c>
      <c r="B2281" s="356">
        <v>20</v>
      </c>
      <c r="C2281" s="357">
        <v>119.21299999999999</v>
      </c>
      <c r="D2281" s="357">
        <v>0</v>
      </c>
      <c r="E2281" s="357">
        <v>22.5</v>
      </c>
      <c r="F2281" s="357">
        <v>120</v>
      </c>
    </row>
    <row r="2282" spans="1:6">
      <c r="A2282" s="355">
        <f t="shared" si="35"/>
        <v>45752</v>
      </c>
      <c r="B2282" s="356">
        <v>21</v>
      </c>
      <c r="C2282" s="357">
        <v>116.717</v>
      </c>
      <c r="D2282" s="357">
        <v>0</v>
      </c>
      <c r="E2282" s="357">
        <v>20</v>
      </c>
      <c r="F2282" s="357">
        <v>120</v>
      </c>
    </row>
    <row r="2283" spans="1:6">
      <c r="A2283" s="355">
        <f t="shared" si="35"/>
        <v>45752</v>
      </c>
      <c r="B2283" s="356">
        <v>22</v>
      </c>
      <c r="C2283" s="357">
        <v>208.398</v>
      </c>
      <c r="D2283" s="357">
        <v>0</v>
      </c>
      <c r="E2283" s="357">
        <v>65.884</v>
      </c>
      <c r="F2283" s="357">
        <v>120</v>
      </c>
    </row>
    <row r="2284" spans="1:6">
      <c r="A2284" s="355">
        <f t="shared" si="35"/>
        <v>45752</v>
      </c>
      <c r="B2284" s="356">
        <v>23</v>
      </c>
      <c r="C2284" s="357">
        <v>207.268</v>
      </c>
      <c r="D2284" s="357">
        <v>0</v>
      </c>
      <c r="E2284" s="357">
        <v>64.680000000000007</v>
      </c>
      <c r="F2284" s="357">
        <v>120</v>
      </c>
    </row>
    <row r="2285" spans="1:6">
      <c r="A2285" s="355">
        <f t="shared" si="35"/>
        <v>45753</v>
      </c>
      <c r="B2285" s="356">
        <v>0</v>
      </c>
      <c r="C2285" s="357">
        <v>221.16300000000001</v>
      </c>
      <c r="D2285" s="357">
        <v>0</v>
      </c>
      <c r="E2285" s="357">
        <v>5.29</v>
      </c>
      <c r="F2285" s="357">
        <v>120</v>
      </c>
    </row>
    <row r="2286" spans="1:6">
      <c r="A2286" s="355">
        <f t="shared" si="35"/>
        <v>45753</v>
      </c>
      <c r="B2286" s="356">
        <v>1</v>
      </c>
      <c r="C2286" s="357">
        <v>220.161</v>
      </c>
      <c r="D2286" s="357">
        <v>0</v>
      </c>
      <c r="E2286" s="357">
        <v>15.558</v>
      </c>
      <c r="F2286" s="357">
        <v>124</v>
      </c>
    </row>
    <row r="2287" spans="1:6">
      <c r="A2287" s="355">
        <f t="shared" si="35"/>
        <v>45753</v>
      </c>
      <c r="B2287" s="356">
        <v>2</v>
      </c>
      <c r="C2287" s="357">
        <v>221.16300000000001</v>
      </c>
      <c r="D2287" s="357">
        <v>0</v>
      </c>
      <c r="E2287" s="357">
        <v>15.558</v>
      </c>
      <c r="F2287" s="357">
        <v>120</v>
      </c>
    </row>
    <row r="2288" spans="1:6">
      <c r="A2288" s="355">
        <f t="shared" si="35"/>
        <v>45753</v>
      </c>
      <c r="B2288" s="356">
        <v>3</v>
      </c>
      <c r="C2288" s="357">
        <v>220.31100000000001</v>
      </c>
      <c r="D2288" s="357">
        <v>0</v>
      </c>
      <c r="E2288" s="357">
        <v>2.706</v>
      </c>
      <c r="F2288" s="357">
        <v>120</v>
      </c>
    </row>
    <row r="2289" spans="1:6">
      <c r="A2289" s="355">
        <f t="shared" si="35"/>
        <v>45753</v>
      </c>
      <c r="B2289" s="356">
        <v>4</v>
      </c>
      <c r="C2289" s="357">
        <v>220.161</v>
      </c>
      <c r="D2289" s="357">
        <v>0</v>
      </c>
      <c r="E2289" s="357">
        <v>4.51</v>
      </c>
      <c r="F2289" s="357">
        <v>120</v>
      </c>
    </row>
    <row r="2290" spans="1:6">
      <c r="A2290" s="355">
        <f t="shared" si="35"/>
        <v>45753</v>
      </c>
      <c r="B2290" s="356">
        <v>5</v>
      </c>
      <c r="C2290" s="357">
        <v>213.16300000000001</v>
      </c>
      <c r="D2290" s="357">
        <v>0</v>
      </c>
      <c r="E2290" s="357">
        <v>0</v>
      </c>
      <c r="F2290" s="357">
        <v>125</v>
      </c>
    </row>
    <row r="2291" spans="1:6">
      <c r="A2291" s="355">
        <f t="shared" si="35"/>
        <v>45753</v>
      </c>
      <c r="B2291" s="356">
        <v>6</v>
      </c>
      <c r="C2291" s="357">
        <v>256.12400000000002</v>
      </c>
      <c r="D2291" s="357">
        <v>0</v>
      </c>
      <c r="E2291" s="357">
        <v>16.928000000000001</v>
      </c>
      <c r="F2291" s="357">
        <v>166</v>
      </c>
    </row>
    <row r="2292" spans="1:6">
      <c r="A2292" s="355">
        <f t="shared" si="35"/>
        <v>45753</v>
      </c>
      <c r="B2292" s="356">
        <v>7</v>
      </c>
      <c r="C2292" s="357">
        <v>251.74799999999999</v>
      </c>
      <c r="D2292" s="357">
        <v>0</v>
      </c>
      <c r="E2292" s="357">
        <v>44.457000000000001</v>
      </c>
      <c r="F2292" s="357">
        <v>226.035</v>
      </c>
    </row>
    <row r="2293" spans="1:6">
      <c r="A2293" s="355">
        <f t="shared" si="35"/>
        <v>45753</v>
      </c>
      <c r="B2293" s="356">
        <v>8</v>
      </c>
      <c r="C2293" s="357">
        <v>247.648</v>
      </c>
      <c r="D2293" s="357">
        <v>0</v>
      </c>
      <c r="E2293" s="357">
        <v>45.524000000000001</v>
      </c>
      <c r="F2293" s="357">
        <v>240.02</v>
      </c>
    </row>
    <row r="2294" spans="1:6">
      <c r="A2294" s="355">
        <f t="shared" si="35"/>
        <v>45753</v>
      </c>
      <c r="B2294" s="356">
        <v>9</v>
      </c>
      <c r="C2294" s="357">
        <v>235.63200000000001</v>
      </c>
      <c r="D2294" s="357">
        <v>0</v>
      </c>
      <c r="E2294" s="357">
        <v>34.01</v>
      </c>
      <c r="F2294" s="357">
        <v>240</v>
      </c>
    </row>
    <row r="2295" spans="1:6">
      <c r="A2295" s="355">
        <f t="shared" si="35"/>
        <v>45753</v>
      </c>
      <c r="B2295" s="356">
        <v>10</v>
      </c>
      <c r="C2295" s="357">
        <v>235.63200000000001</v>
      </c>
      <c r="D2295" s="357">
        <v>0</v>
      </c>
      <c r="E2295" s="357">
        <v>37.712000000000003</v>
      </c>
      <c r="F2295" s="357">
        <v>222</v>
      </c>
    </row>
    <row r="2296" spans="1:6">
      <c r="A2296" s="355">
        <f t="shared" si="35"/>
        <v>45753</v>
      </c>
      <c r="B2296" s="356">
        <v>11</v>
      </c>
      <c r="C2296" s="357">
        <v>239.732</v>
      </c>
      <c r="D2296" s="357">
        <v>0</v>
      </c>
      <c r="E2296" s="357">
        <v>37.99</v>
      </c>
      <c r="F2296" s="357">
        <v>162</v>
      </c>
    </row>
    <row r="2297" spans="1:6">
      <c r="A2297" s="355">
        <f t="shared" si="35"/>
        <v>45753</v>
      </c>
      <c r="B2297" s="356">
        <v>12</v>
      </c>
      <c r="C2297" s="357">
        <v>239.732</v>
      </c>
      <c r="D2297" s="357">
        <v>0</v>
      </c>
      <c r="E2297" s="357">
        <v>23.608000000000001</v>
      </c>
      <c r="F2297" s="357">
        <v>129</v>
      </c>
    </row>
    <row r="2298" spans="1:6">
      <c r="A2298" s="355">
        <f t="shared" si="35"/>
        <v>45753</v>
      </c>
      <c r="B2298" s="356">
        <v>13</v>
      </c>
      <c r="C2298" s="357">
        <v>229.68199999999999</v>
      </c>
      <c r="D2298" s="357">
        <v>0</v>
      </c>
      <c r="E2298" s="357">
        <v>18.173999999999999</v>
      </c>
      <c r="F2298" s="357">
        <v>129</v>
      </c>
    </row>
    <row r="2299" spans="1:6">
      <c r="A2299" s="355">
        <f t="shared" si="35"/>
        <v>45753</v>
      </c>
      <c r="B2299" s="356">
        <v>14</v>
      </c>
      <c r="C2299" s="357">
        <v>227.68199999999999</v>
      </c>
      <c r="D2299" s="357">
        <v>0</v>
      </c>
      <c r="E2299" s="357">
        <v>12.406000000000001</v>
      </c>
      <c r="F2299" s="357">
        <v>129</v>
      </c>
    </row>
    <row r="2300" spans="1:6">
      <c r="A2300" s="355">
        <f t="shared" si="35"/>
        <v>45753</v>
      </c>
      <c r="B2300" s="356">
        <v>15</v>
      </c>
      <c r="C2300" s="357">
        <v>235.68199999999999</v>
      </c>
      <c r="D2300" s="357">
        <v>0</v>
      </c>
      <c r="E2300" s="357">
        <v>20.09</v>
      </c>
      <c r="F2300" s="357">
        <v>129</v>
      </c>
    </row>
    <row r="2301" spans="1:6">
      <c r="A2301" s="355">
        <f t="shared" si="35"/>
        <v>45753</v>
      </c>
      <c r="B2301" s="356">
        <v>16</v>
      </c>
      <c r="C2301" s="357">
        <v>235.68199999999999</v>
      </c>
      <c r="D2301" s="357">
        <v>0</v>
      </c>
      <c r="E2301" s="357">
        <v>17.350000000000001</v>
      </c>
      <c r="F2301" s="357">
        <v>127</v>
      </c>
    </row>
    <row r="2302" spans="1:6">
      <c r="A2302" s="355">
        <f t="shared" si="35"/>
        <v>45753</v>
      </c>
      <c r="B2302" s="356">
        <v>17</v>
      </c>
      <c r="C2302" s="357">
        <v>235.68199999999999</v>
      </c>
      <c r="D2302" s="357">
        <v>0</v>
      </c>
      <c r="E2302" s="357">
        <v>20.334</v>
      </c>
      <c r="F2302" s="357">
        <v>127</v>
      </c>
    </row>
    <row r="2303" spans="1:6">
      <c r="A2303" s="355">
        <f t="shared" si="35"/>
        <v>45753</v>
      </c>
      <c r="B2303" s="356">
        <v>18</v>
      </c>
      <c r="C2303" s="357">
        <v>102.116</v>
      </c>
      <c r="D2303" s="357">
        <v>0</v>
      </c>
      <c r="E2303" s="357">
        <v>23.75</v>
      </c>
      <c r="F2303" s="357">
        <v>127</v>
      </c>
    </row>
    <row r="2304" spans="1:6">
      <c r="A2304" s="355">
        <f t="shared" si="35"/>
        <v>45753</v>
      </c>
      <c r="B2304" s="356">
        <v>19</v>
      </c>
      <c r="C2304" s="357">
        <v>102.116</v>
      </c>
      <c r="D2304" s="357">
        <v>0</v>
      </c>
      <c r="E2304" s="357">
        <v>23.75</v>
      </c>
      <c r="F2304" s="357">
        <v>127</v>
      </c>
    </row>
    <row r="2305" spans="1:6">
      <c r="A2305" s="355">
        <f t="shared" si="35"/>
        <v>45753</v>
      </c>
      <c r="B2305" s="356">
        <v>20</v>
      </c>
      <c r="C2305" s="357">
        <v>102.116</v>
      </c>
      <c r="D2305" s="357">
        <v>0</v>
      </c>
      <c r="E2305" s="357">
        <v>23.75</v>
      </c>
      <c r="F2305" s="357">
        <v>120</v>
      </c>
    </row>
    <row r="2306" spans="1:6">
      <c r="A2306" s="355">
        <f t="shared" si="35"/>
        <v>45753</v>
      </c>
      <c r="B2306" s="356">
        <v>21</v>
      </c>
      <c r="C2306" s="357">
        <v>102.069</v>
      </c>
      <c r="D2306" s="357">
        <v>0</v>
      </c>
      <c r="E2306" s="357">
        <v>5</v>
      </c>
      <c r="F2306" s="357">
        <v>171</v>
      </c>
    </row>
    <row r="2307" spans="1:6">
      <c r="A2307" s="355">
        <f t="shared" si="35"/>
        <v>45753</v>
      </c>
      <c r="B2307" s="356">
        <v>22</v>
      </c>
      <c r="C2307" s="357">
        <v>235.96299999999999</v>
      </c>
      <c r="D2307" s="357">
        <v>0</v>
      </c>
      <c r="E2307" s="357">
        <v>14.933999999999999</v>
      </c>
      <c r="F2307" s="357">
        <v>120</v>
      </c>
    </row>
    <row r="2308" spans="1:6">
      <c r="A2308" s="355">
        <f t="shared" si="35"/>
        <v>45753</v>
      </c>
      <c r="B2308" s="356">
        <v>23</v>
      </c>
      <c r="C2308" s="357">
        <v>225.167</v>
      </c>
      <c r="D2308" s="357">
        <v>0</v>
      </c>
      <c r="E2308" s="357">
        <v>0</v>
      </c>
      <c r="F2308" s="357">
        <v>120</v>
      </c>
    </row>
    <row r="2309" spans="1:6">
      <c r="A2309" s="355">
        <f t="shared" si="35"/>
        <v>45754</v>
      </c>
      <c r="B2309" s="356">
        <v>0</v>
      </c>
      <c r="C2309" s="357">
        <v>231.71700000000001</v>
      </c>
      <c r="D2309" s="357">
        <v>0</v>
      </c>
      <c r="E2309" s="357">
        <v>16.071999999999999</v>
      </c>
      <c r="F2309" s="357">
        <v>180</v>
      </c>
    </row>
    <row r="2310" spans="1:6">
      <c r="A2310" s="355">
        <f t="shared" ref="A2310:A2373" si="36">IF(B2310=0,A2309+1,A2309)</f>
        <v>45754</v>
      </c>
      <c r="B2310" s="356">
        <v>1</v>
      </c>
      <c r="C2310" s="357">
        <v>231.71700000000001</v>
      </c>
      <c r="D2310" s="357">
        <v>0</v>
      </c>
      <c r="E2310" s="357">
        <v>18.414000000000001</v>
      </c>
      <c r="F2310" s="357">
        <v>240</v>
      </c>
    </row>
    <row r="2311" spans="1:6">
      <c r="A2311" s="355">
        <f t="shared" si="36"/>
        <v>45754</v>
      </c>
      <c r="B2311" s="356">
        <v>2</v>
      </c>
      <c r="C2311" s="357">
        <v>231.71700000000001</v>
      </c>
      <c r="D2311" s="357">
        <v>0</v>
      </c>
      <c r="E2311" s="357">
        <v>25.44</v>
      </c>
      <c r="F2311" s="357">
        <v>240</v>
      </c>
    </row>
    <row r="2312" spans="1:6">
      <c r="A2312" s="355">
        <f t="shared" si="36"/>
        <v>45754</v>
      </c>
      <c r="B2312" s="356">
        <v>3</v>
      </c>
      <c r="C2312" s="357">
        <v>231.71700000000001</v>
      </c>
      <c r="D2312" s="357">
        <v>0</v>
      </c>
      <c r="E2312" s="357">
        <v>26.611000000000001</v>
      </c>
      <c r="F2312" s="357">
        <v>240</v>
      </c>
    </row>
    <row r="2313" spans="1:6">
      <c r="A2313" s="355">
        <f t="shared" si="36"/>
        <v>45754</v>
      </c>
      <c r="B2313" s="356">
        <v>4</v>
      </c>
      <c r="C2313" s="357">
        <v>231.71700000000001</v>
      </c>
      <c r="D2313" s="357">
        <v>0</v>
      </c>
      <c r="E2313" s="357">
        <v>33.728999999999999</v>
      </c>
      <c r="F2313" s="357">
        <v>240</v>
      </c>
    </row>
    <row r="2314" spans="1:6">
      <c r="A2314" s="355">
        <f t="shared" si="36"/>
        <v>45754</v>
      </c>
      <c r="B2314" s="356">
        <v>5</v>
      </c>
      <c r="C2314" s="357">
        <v>206.92699999999999</v>
      </c>
      <c r="D2314" s="357">
        <v>0</v>
      </c>
      <c r="E2314" s="357">
        <v>1.171</v>
      </c>
      <c r="F2314" s="357">
        <v>240</v>
      </c>
    </row>
    <row r="2315" spans="1:6">
      <c r="A2315" s="355">
        <f t="shared" si="36"/>
        <v>45754</v>
      </c>
      <c r="B2315" s="356">
        <v>6</v>
      </c>
      <c r="C2315" s="357">
        <v>199.17699999999999</v>
      </c>
      <c r="D2315" s="357">
        <v>0</v>
      </c>
      <c r="E2315" s="357">
        <v>64.793999999999997</v>
      </c>
      <c r="F2315" s="357">
        <v>240</v>
      </c>
    </row>
    <row r="2316" spans="1:6">
      <c r="A2316" s="355">
        <f t="shared" si="36"/>
        <v>45754</v>
      </c>
      <c r="B2316" s="356">
        <v>7</v>
      </c>
      <c r="C2316" s="357">
        <v>199.17699999999999</v>
      </c>
      <c r="D2316" s="357">
        <v>0</v>
      </c>
      <c r="E2316" s="357">
        <v>56.758000000000003</v>
      </c>
      <c r="F2316" s="357">
        <v>240</v>
      </c>
    </row>
    <row r="2317" spans="1:6">
      <c r="A2317" s="355">
        <f t="shared" si="36"/>
        <v>45754</v>
      </c>
      <c r="B2317" s="356">
        <v>8</v>
      </c>
      <c r="C2317" s="357">
        <v>92.278999999999996</v>
      </c>
      <c r="D2317" s="357">
        <v>0</v>
      </c>
      <c r="E2317" s="357">
        <v>0</v>
      </c>
      <c r="F2317" s="357">
        <v>240</v>
      </c>
    </row>
    <row r="2318" spans="1:6">
      <c r="A2318" s="355">
        <f t="shared" si="36"/>
        <v>45754</v>
      </c>
      <c r="B2318" s="356">
        <v>9</v>
      </c>
      <c r="C2318" s="357">
        <v>92.278999999999996</v>
      </c>
      <c r="D2318" s="357">
        <v>0</v>
      </c>
      <c r="E2318" s="357">
        <v>0</v>
      </c>
      <c r="F2318" s="357">
        <v>240</v>
      </c>
    </row>
    <row r="2319" spans="1:6">
      <c r="A2319" s="355">
        <f t="shared" si="36"/>
        <v>45754</v>
      </c>
      <c r="B2319" s="356">
        <v>10</v>
      </c>
      <c r="C2319" s="357">
        <v>87.278999999999996</v>
      </c>
      <c r="D2319" s="357">
        <v>0</v>
      </c>
      <c r="E2319" s="357">
        <v>3</v>
      </c>
      <c r="F2319" s="357">
        <v>240</v>
      </c>
    </row>
    <row r="2320" spans="1:6">
      <c r="A2320" s="355">
        <f t="shared" si="36"/>
        <v>45754</v>
      </c>
      <c r="B2320" s="356">
        <v>11</v>
      </c>
      <c r="C2320" s="357">
        <v>87.278999999999996</v>
      </c>
      <c r="D2320" s="357">
        <v>0</v>
      </c>
      <c r="E2320" s="357">
        <v>3</v>
      </c>
      <c r="F2320" s="357">
        <v>240</v>
      </c>
    </row>
    <row r="2321" spans="1:6">
      <c r="A2321" s="355">
        <f t="shared" si="36"/>
        <v>45754</v>
      </c>
      <c r="B2321" s="356">
        <v>12</v>
      </c>
      <c r="C2321" s="357">
        <v>87.278999999999996</v>
      </c>
      <c r="D2321" s="357">
        <v>0</v>
      </c>
      <c r="E2321" s="357">
        <v>3</v>
      </c>
      <c r="F2321" s="357">
        <v>240</v>
      </c>
    </row>
    <row r="2322" spans="1:6">
      <c r="A2322" s="355">
        <f t="shared" si="36"/>
        <v>45754</v>
      </c>
      <c r="B2322" s="356">
        <v>13</v>
      </c>
      <c r="C2322" s="357">
        <v>87.278999999999996</v>
      </c>
      <c r="D2322" s="357">
        <v>0</v>
      </c>
      <c r="E2322" s="357">
        <v>10</v>
      </c>
      <c r="F2322" s="357">
        <v>240</v>
      </c>
    </row>
    <row r="2323" spans="1:6">
      <c r="A2323" s="355">
        <f t="shared" si="36"/>
        <v>45754</v>
      </c>
      <c r="B2323" s="356">
        <v>14</v>
      </c>
      <c r="C2323" s="357">
        <v>87.278999999999996</v>
      </c>
      <c r="D2323" s="357">
        <v>0</v>
      </c>
      <c r="E2323" s="357">
        <v>10</v>
      </c>
      <c r="F2323" s="357">
        <v>240</v>
      </c>
    </row>
    <row r="2324" spans="1:6">
      <c r="A2324" s="355">
        <f t="shared" si="36"/>
        <v>45754</v>
      </c>
      <c r="B2324" s="356">
        <v>15</v>
      </c>
      <c r="C2324" s="357">
        <v>87.278999999999996</v>
      </c>
      <c r="D2324" s="357">
        <v>0</v>
      </c>
      <c r="E2324" s="357">
        <v>15</v>
      </c>
      <c r="F2324" s="357">
        <v>240</v>
      </c>
    </row>
    <row r="2325" spans="1:6">
      <c r="A2325" s="355">
        <f t="shared" si="36"/>
        <v>45754</v>
      </c>
      <c r="B2325" s="356">
        <v>16</v>
      </c>
      <c r="C2325" s="357">
        <v>87.278999999999996</v>
      </c>
      <c r="D2325" s="357">
        <v>0</v>
      </c>
      <c r="E2325" s="357">
        <v>15</v>
      </c>
      <c r="F2325" s="357">
        <v>240</v>
      </c>
    </row>
    <row r="2326" spans="1:6">
      <c r="A2326" s="355">
        <f t="shared" si="36"/>
        <v>45754</v>
      </c>
      <c r="B2326" s="356">
        <v>17</v>
      </c>
      <c r="C2326" s="357">
        <v>87.278999999999996</v>
      </c>
      <c r="D2326" s="357">
        <v>0</v>
      </c>
      <c r="E2326" s="357">
        <v>17.5</v>
      </c>
      <c r="F2326" s="357">
        <v>240</v>
      </c>
    </row>
    <row r="2327" spans="1:6">
      <c r="A2327" s="355">
        <f t="shared" si="36"/>
        <v>45754</v>
      </c>
      <c r="B2327" s="356">
        <v>18</v>
      </c>
      <c r="C2327" s="357">
        <v>97.869</v>
      </c>
      <c r="D2327" s="357">
        <v>0</v>
      </c>
      <c r="E2327" s="357">
        <v>33.71</v>
      </c>
      <c r="F2327" s="357">
        <v>240</v>
      </c>
    </row>
    <row r="2328" spans="1:6">
      <c r="A2328" s="355">
        <f t="shared" si="36"/>
        <v>45754</v>
      </c>
      <c r="B2328" s="356">
        <v>19</v>
      </c>
      <c r="C2328" s="357">
        <v>97.869</v>
      </c>
      <c r="D2328" s="357">
        <v>0</v>
      </c>
      <c r="E2328" s="357">
        <v>33.71</v>
      </c>
      <c r="F2328" s="357">
        <v>240</v>
      </c>
    </row>
    <row r="2329" spans="1:6">
      <c r="A2329" s="355">
        <f t="shared" si="36"/>
        <v>45754</v>
      </c>
      <c r="B2329" s="356">
        <v>20</v>
      </c>
      <c r="C2329" s="357">
        <v>97.869</v>
      </c>
      <c r="D2329" s="357">
        <v>0</v>
      </c>
      <c r="E2329" s="357">
        <v>33.71</v>
      </c>
      <c r="F2329" s="357">
        <v>240</v>
      </c>
    </row>
    <row r="2330" spans="1:6">
      <c r="A2330" s="355">
        <f t="shared" si="36"/>
        <v>45754</v>
      </c>
      <c r="B2330" s="356">
        <v>21</v>
      </c>
      <c r="C2330" s="357">
        <v>97.869</v>
      </c>
      <c r="D2330" s="357">
        <v>0</v>
      </c>
      <c r="E2330" s="357">
        <v>23.75</v>
      </c>
      <c r="F2330" s="357">
        <v>240</v>
      </c>
    </row>
    <row r="2331" spans="1:6">
      <c r="A2331" s="355">
        <f t="shared" si="36"/>
        <v>45754</v>
      </c>
      <c r="B2331" s="356">
        <v>22</v>
      </c>
      <c r="C2331" s="357">
        <v>228.517</v>
      </c>
      <c r="D2331" s="357">
        <v>0</v>
      </c>
      <c r="E2331" s="357">
        <v>2.3420000000000001</v>
      </c>
      <c r="F2331" s="357">
        <v>240</v>
      </c>
    </row>
    <row r="2332" spans="1:6">
      <c r="A2332" s="355">
        <f t="shared" si="36"/>
        <v>45754</v>
      </c>
      <c r="B2332" s="356">
        <v>23</v>
      </c>
      <c r="C2332" s="357">
        <v>228.517</v>
      </c>
      <c r="D2332" s="357">
        <v>0</v>
      </c>
      <c r="E2332" s="357">
        <v>2.3420000000000001</v>
      </c>
      <c r="F2332" s="357">
        <v>240</v>
      </c>
    </row>
    <row r="2333" spans="1:6">
      <c r="A2333" s="355">
        <f t="shared" si="36"/>
        <v>45755</v>
      </c>
      <c r="B2333" s="356">
        <v>0</v>
      </c>
      <c r="C2333" s="357">
        <v>224.91800000000001</v>
      </c>
      <c r="D2333" s="357">
        <v>0</v>
      </c>
      <c r="E2333" s="357">
        <v>134.101</v>
      </c>
      <c r="F2333" s="357">
        <v>240.13499999999999</v>
      </c>
    </row>
    <row r="2334" spans="1:6">
      <c r="A2334" s="355">
        <f t="shared" si="36"/>
        <v>45755</v>
      </c>
      <c r="B2334" s="356">
        <v>1</v>
      </c>
      <c r="C2334" s="357">
        <v>224.91800000000001</v>
      </c>
      <c r="D2334" s="357">
        <v>0</v>
      </c>
      <c r="E2334" s="357">
        <v>133.43299999999999</v>
      </c>
      <c r="F2334" s="357">
        <v>0.14000000000000001</v>
      </c>
    </row>
    <row r="2335" spans="1:6">
      <c r="A2335" s="355">
        <f t="shared" si="36"/>
        <v>45755</v>
      </c>
      <c r="B2335" s="356">
        <v>2</v>
      </c>
      <c r="C2335" s="357">
        <v>224.91800000000001</v>
      </c>
      <c r="D2335" s="357">
        <v>0</v>
      </c>
      <c r="E2335" s="357">
        <v>134.46600000000001</v>
      </c>
      <c r="F2335" s="357">
        <v>240.14</v>
      </c>
    </row>
    <row r="2336" spans="1:6">
      <c r="A2336" s="355">
        <f t="shared" si="36"/>
        <v>45755</v>
      </c>
      <c r="B2336" s="356">
        <v>3</v>
      </c>
      <c r="C2336" s="357">
        <v>224.91800000000001</v>
      </c>
      <c r="D2336" s="357">
        <v>0</v>
      </c>
      <c r="E2336" s="357">
        <v>134.23099999999999</v>
      </c>
      <c r="F2336" s="357">
        <v>240.12</v>
      </c>
    </row>
    <row r="2337" spans="1:6">
      <c r="A2337" s="355">
        <f t="shared" si="36"/>
        <v>45755</v>
      </c>
      <c r="B2337" s="356">
        <v>4</v>
      </c>
      <c r="C2337" s="357">
        <v>213.11799999999999</v>
      </c>
      <c r="D2337" s="357">
        <v>0</v>
      </c>
      <c r="E2337" s="357">
        <v>121.309</v>
      </c>
      <c r="F2337" s="357">
        <v>240.08</v>
      </c>
    </row>
    <row r="2338" spans="1:6">
      <c r="A2338" s="355">
        <f t="shared" si="36"/>
        <v>45755</v>
      </c>
      <c r="B2338" s="356">
        <v>5</v>
      </c>
      <c r="C2338" s="357">
        <v>213.11799999999999</v>
      </c>
      <c r="D2338" s="357">
        <v>0</v>
      </c>
      <c r="E2338" s="357">
        <v>137.60400000000001</v>
      </c>
      <c r="F2338" s="357">
        <v>240.1</v>
      </c>
    </row>
    <row r="2339" spans="1:6">
      <c r="A2339" s="355">
        <f t="shared" si="36"/>
        <v>45755</v>
      </c>
      <c r="B2339" s="356">
        <v>6</v>
      </c>
      <c r="C2339" s="357">
        <v>205.71799999999999</v>
      </c>
      <c r="D2339" s="357">
        <v>0</v>
      </c>
      <c r="E2339" s="357">
        <v>158.71199999999999</v>
      </c>
      <c r="F2339" s="357">
        <v>240.08500000000001</v>
      </c>
    </row>
    <row r="2340" spans="1:6">
      <c r="A2340" s="355">
        <f t="shared" si="36"/>
        <v>45755</v>
      </c>
      <c r="B2340" s="356">
        <v>7</v>
      </c>
      <c r="C2340" s="357">
        <v>205.518</v>
      </c>
      <c r="D2340" s="357">
        <v>0</v>
      </c>
      <c r="E2340" s="357">
        <v>158.80500000000001</v>
      </c>
      <c r="F2340" s="357">
        <v>240.12</v>
      </c>
    </row>
    <row r="2341" spans="1:6">
      <c r="A2341" s="355">
        <f t="shared" si="36"/>
        <v>45755</v>
      </c>
      <c r="B2341" s="356">
        <v>8</v>
      </c>
      <c r="C2341" s="357">
        <v>104.279</v>
      </c>
      <c r="D2341" s="357">
        <v>0</v>
      </c>
      <c r="E2341" s="357">
        <v>56.863</v>
      </c>
      <c r="F2341" s="357">
        <v>240</v>
      </c>
    </row>
    <row r="2342" spans="1:6">
      <c r="A2342" s="355">
        <f t="shared" si="36"/>
        <v>45755</v>
      </c>
      <c r="B2342" s="356">
        <v>9</v>
      </c>
      <c r="C2342" s="357">
        <v>104.279</v>
      </c>
      <c r="D2342" s="357">
        <v>0</v>
      </c>
      <c r="E2342" s="357">
        <v>56.805</v>
      </c>
      <c r="F2342" s="357">
        <v>240</v>
      </c>
    </row>
    <row r="2343" spans="1:6">
      <c r="A2343" s="355">
        <f t="shared" si="36"/>
        <v>45755</v>
      </c>
      <c r="B2343" s="356">
        <v>10</v>
      </c>
      <c r="C2343" s="357">
        <v>99.278999999999996</v>
      </c>
      <c r="D2343" s="357">
        <v>0</v>
      </c>
      <c r="E2343" s="357">
        <v>57.037999999999997</v>
      </c>
      <c r="F2343" s="357">
        <v>240</v>
      </c>
    </row>
    <row r="2344" spans="1:6">
      <c r="A2344" s="355">
        <f t="shared" si="36"/>
        <v>45755</v>
      </c>
      <c r="B2344" s="356">
        <v>11</v>
      </c>
      <c r="C2344" s="357">
        <v>99.278999999999996</v>
      </c>
      <c r="D2344" s="357">
        <v>0</v>
      </c>
      <c r="E2344" s="357">
        <v>57.32</v>
      </c>
      <c r="F2344" s="357">
        <v>240</v>
      </c>
    </row>
    <row r="2345" spans="1:6">
      <c r="A2345" s="355">
        <f t="shared" si="36"/>
        <v>45755</v>
      </c>
      <c r="B2345" s="356">
        <v>12</v>
      </c>
      <c r="C2345" s="357">
        <v>99.278999999999996</v>
      </c>
      <c r="D2345" s="357">
        <v>0</v>
      </c>
      <c r="E2345" s="357">
        <v>57.317999999999998</v>
      </c>
      <c r="F2345" s="357">
        <v>240</v>
      </c>
    </row>
    <row r="2346" spans="1:6">
      <c r="A2346" s="355">
        <f t="shared" si="36"/>
        <v>45755</v>
      </c>
      <c r="B2346" s="356">
        <v>13</v>
      </c>
      <c r="C2346" s="357">
        <v>99.278999999999996</v>
      </c>
      <c r="D2346" s="357">
        <v>0</v>
      </c>
      <c r="E2346" s="357">
        <v>56.865000000000002</v>
      </c>
      <c r="F2346" s="357">
        <v>240</v>
      </c>
    </row>
    <row r="2347" spans="1:6">
      <c r="A2347" s="355">
        <f t="shared" si="36"/>
        <v>45755</v>
      </c>
      <c r="B2347" s="356">
        <v>14</v>
      </c>
      <c r="C2347" s="357">
        <v>99.278999999999996</v>
      </c>
      <c r="D2347" s="357">
        <v>0</v>
      </c>
      <c r="E2347" s="357">
        <v>57.084000000000003</v>
      </c>
      <c r="F2347" s="357">
        <v>240</v>
      </c>
    </row>
    <row r="2348" spans="1:6">
      <c r="A2348" s="355">
        <f t="shared" si="36"/>
        <v>45755</v>
      </c>
      <c r="B2348" s="356">
        <v>15</v>
      </c>
      <c r="C2348" s="357">
        <v>99.278999999999996</v>
      </c>
      <c r="D2348" s="357">
        <v>0</v>
      </c>
      <c r="E2348" s="357">
        <v>58.030999999999999</v>
      </c>
      <c r="F2348" s="357">
        <v>240</v>
      </c>
    </row>
    <row r="2349" spans="1:6">
      <c r="A2349" s="355">
        <f t="shared" si="36"/>
        <v>45755</v>
      </c>
      <c r="B2349" s="356">
        <v>16</v>
      </c>
      <c r="C2349" s="357">
        <v>99.278999999999996</v>
      </c>
      <c r="D2349" s="357">
        <v>0</v>
      </c>
      <c r="E2349" s="357">
        <v>57.94</v>
      </c>
      <c r="F2349" s="357">
        <v>240</v>
      </c>
    </row>
    <row r="2350" spans="1:6">
      <c r="A2350" s="355">
        <f t="shared" si="36"/>
        <v>45755</v>
      </c>
      <c r="B2350" s="356">
        <v>17</v>
      </c>
      <c r="C2350" s="357">
        <v>99.278999999999996</v>
      </c>
      <c r="D2350" s="357">
        <v>0</v>
      </c>
      <c r="E2350" s="357">
        <v>58.039000000000001</v>
      </c>
      <c r="F2350" s="357">
        <v>240</v>
      </c>
    </row>
    <row r="2351" spans="1:6">
      <c r="A2351" s="355">
        <f t="shared" si="36"/>
        <v>45755</v>
      </c>
      <c r="B2351" s="356">
        <v>18</v>
      </c>
      <c r="C2351" s="357">
        <v>97.869</v>
      </c>
      <c r="D2351" s="357">
        <v>0</v>
      </c>
      <c r="E2351" s="357">
        <v>55.31</v>
      </c>
      <c r="F2351" s="357">
        <v>240.04</v>
      </c>
    </row>
    <row r="2352" spans="1:6">
      <c r="A2352" s="355">
        <f t="shared" si="36"/>
        <v>45755</v>
      </c>
      <c r="B2352" s="356">
        <v>19</v>
      </c>
      <c r="C2352" s="357">
        <v>97.869</v>
      </c>
      <c r="D2352" s="357">
        <v>0</v>
      </c>
      <c r="E2352" s="357">
        <v>55.692999999999998</v>
      </c>
      <c r="F2352" s="357">
        <v>240.04</v>
      </c>
    </row>
    <row r="2353" spans="1:6">
      <c r="A2353" s="355">
        <f t="shared" si="36"/>
        <v>45755</v>
      </c>
      <c r="B2353" s="356">
        <v>20</v>
      </c>
      <c r="C2353" s="357">
        <v>97.869</v>
      </c>
      <c r="D2353" s="357">
        <v>0</v>
      </c>
      <c r="E2353" s="357">
        <v>55.79</v>
      </c>
      <c r="F2353" s="357">
        <v>240.01499999999999</v>
      </c>
    </row>
    <row r="2354" spans="1:6">
      <c r="A2354" s="355">
        <f t="shared" si="36"/>
        <v>45755</v>
      </c>
      <c r="B2354" s="356">
        <v>21</v>
      </c>
      <c r="C2354" s="357">
        <v>97.869</v>
      </c>
      <c r="D2354" s="357">
        <v>0</v>
      </c>
      <c r="E2354" s="357">
        <v>55.116</v>
      </c>
      <c r="F2354" s="357">
        <v>240.09</v>
      </c>
    </row>
    <row r="2355" spans="1:6">
      <c r="A2355" s="355">
        <f t="shared" si="36"/>
        <v>45755</v>
      </c>
      <c r="B2355" s="356">
        <v>22</v>
      </c>
      <c r="C2355" s="357">
        <v>214.91800000000001</v>
      </c>
      <c r="D2355" s="357">
        <v>0</v>
      </c>
      <c r="E2355" s="357">
        <v>166.93299999999999</v>
      </c>
      <c r="F2355" s="357">
        <v>240.215</v>
      </c>
    </row>
    <row r="2356" spans="1:6">
      <c r="A2356" s="355">
        <f t="shared" si="36"/>
        <v>45755</v>
      </c>
      <c r="B2356" s="356">
        <v>23</v>
      </c>
      <c r="C2356" s="357">
        <v>216.91800000000001</v>
      </c>
      <c r="D2356" s="357">
        <v>0</v>
      </c>
      <c r="E2356" s="357">
        <v>166.648</v>
      </c>
      <c r="F2356" s="357">
        <v>240.21</v>
      </c>
    </row>
    <row r="2357" spans="1:6">
      <c r="A2357" s="355">
        <f t="shared" si="36"/>
        <v>45756</v>
      </c>
      <c r="B2357" s="356">
        <v>0</v>
      </c>
      <c r="C2357" s="357">
        <v>255.221</v>
      </c>
      <c r="D2357" s="357">
        <v>0</v>
      </c>
      <c r="E2357" s="357">
        <v>0</v>
      </c>
      <c r="F2357" s="357">
        <v>240</v>
      </c>
    </row>
    <row r="2358" spans="1:6">
      <c r="A2358" s="355">
        <f t="shared" si="36"/>
        <v>45756</v>
      </c>
      <c r="B2358" s="356">
        <v>1</v>
      </c>
      <c r="C2358" s="357">
        <v>255.071</v>
      </c>
      <c r="D2358" s="357">
        <v>0</v>
      </c>
      <c r="E2358" s="357">
        <v>0</v>
      </c>
      <c r="F2358" s="357">
        <v>240</v>
      </c>
    </row>
    <row r="2359" spans="1:6">
      <c r="A2359" s="355">
        <f t="shared" si="36"/>
        <v>45756</v>
      </c>
      <c r="B2359" s="356">
        <v>2</v>
      </c>
      <c r="C2359" s="357">
        <v>255.071</v>
      </c>
      <c r="D2359" s="357">
        <v>0</v>
      </c>
      <c r="E2359" s="357">
        <v>0</v>
      </c>
      <c r="F2359" s="357">
        <v>240</v>
      </c>
    </row>
    <row r="2360" spans="1:6">
      <c r="A2360" s="355">
        <f t="shared" si="36"/>
        <v>45756</v>
      </c>
      <c r="B2360" s="356">
        <v>3</v>
      </c>
      <c r="C2360" s="357">
        <v>255.071</v>
      </c>
      <c r="D2360" s="357">
        <v>0</v>
      </c>
      <c r="E2360" s="357">
        <v>0</v>
      </c>
      <c r="F2360" s="357">
        <v>240</v>
      </c>
    </row>
    <row r="2361" spans="1:6">
      <c r="A2361" s="355">
        <f t="shared" si="36"/>
        <v>45756</v>
      </c>
      <c r="B2361" s="356">
        <v>4</v>
      </c>
      <c r="C2361" s="357">
        <v>255.071</v>
      </c>
      <c r="D2361" s="357">
        <v>0</v>
      </c>
      <c r="E2361" s="357">
        <v>0</v>
      </c>
      <c r="F2361" s="357">
        <v>240</v>
      </c>
    </row>
    <row r="2362" spans="1:6">
      <c r="A2362" s="355">
        <f t="shared" si="36"/>
        <v>45756</v>
      </c>
      <c r="B2362" s="356">
        <v>5</v>
      </c>
      <c r="C2362" s="357">
        <v>255.071</v>
      </c>
      <c r="D2362" s="357">
        <v>0</v>
      </c>
      <c r="E2362" s="357">
        <v>0</v>
      </c>
      <c r="F2362" s="357">
        <v>240</v>
      </c>
    </row>
    <row r="2363" spans="1:6">
      <c r="A2363" s="355">
        <f t="shared" si="36"/>
        <v>45756</v>
      </c>
      <c r="B2363" s="356">
        <v>6</v>
      </c>
      <c r="C2363" s="357">
        <v>221.50299999999999</v>
      </c>
      <c r="D2363" s="357">
        <v>0</v>
      </c>
      <c r="E2363" s="357">
        <v>27.152999999999999</v>
      </c>
      <c r="F2363" s="357">
        <v>240.04499999999999</v>
      </c>
    </row>
    <row r="2364" spans="1:6">
      <c r="A2364" s="355">
        <f t="shared" si="36"/>
        <v>45756</v>
      </c>
      <c r="B2364" s="356">
        <v>7</v>
      </c>
      <c r="C2364" s="357">
        <v>214.91399999999999</v>
      </c>
      <c r="D2364" s="357">
        <v>0</v>
      </c>
      <c r="E2364" s="357">
        <v>20.177</v>
      </c>
      <c r="F2364" s="357">
        <v>240.005</v>
      </c>
    </row>
    <row r="2365" spans="1:6">
      <c r="A2365" s="355">
        <f t="shared" si="36"/>
        <v>45756</v>
      </c>
      <c r="B2365" s="356">
        <v>8</v>
      </c>
      <c r="C2365" s="357">
        <v>214.91399999999999</v>
      </c>
      <c r="D2365" s="357">
        <v>0</v>
      </c>
      <c r="E2365" s="357">
        <v>0</v>
      </c>
      <c r="F2365" s="357">
        <v>240</v>
      </c>
    </row>
    <row r="2366" spans="1:6">
      <c r="A2366" s="355">
        <f t="shared" si="36"/>
        <v>45756</v>
      </c>
      <c r="B2366" s="356">
        <v>9</v>
      </c>
      <c r="C2366" s="357">
        <v>220.714</v>
      </c>
      <c r="D2366" s="357">
        <v>0</v>
      </c>
      <c r="E2366" s="357">
        <v>0</v>
      </c>
      <c r="F2366" s="357">
        <v>240</v>
      </c>
    </row>
    <row r="2367" spans="1:6">
      <c r="A2367" s="355">
        <f t="shared" si="36"/>
        <v>45756</v>
      </c>
      <c r="B2367" s="356">
        <v>10</v>
      </c>
      <c r="C2367" s="357">
        <v>220.714</v>
      </c>
      <c r="D2367" s="357">
        <v>0</v>
      </c>
      <c r="E2367" s="357">
        <v>0</v>
      </c>
      <c r="F2367" s="357">
        <v>240</v>
      </c>
    </row>
    <row r="2368" spans="1:6">
      <c r="A2368" s="355">
        <f t="shared" si="36"/>
        <v>45756</v>
      </c>
      <c r="B2368" s="356">
        <v>11</v>
      </c>
      <c r="C2368" s="357">
        <v>220.714</v>
      </c>
      <c r="D2368" s="357">
        <v>0</v>
      </c>
      <c r="E2368" s="357">
        <v>0</v>
      </c>
      <c r="F2368" s="357">
        <v>240</v>
      </c>
    </row>
    <row r="2369" spans="1:6">
      <c r="A2369" s="355">
        <f t="shared" si="36"/>
        <v>45756</v>
      </c>
      <c r="B2369" s="356">
        <v>12</v>
      </c>
      <c r="C2369" s="357">
        <v>220.714</v>
      </c>
      <c r="D2369" s="357">
        <v>0</v>
      </c>
      <c r="E2369" s="357">
        <v>0</v>
      </c>
      <c r="F2369" s="357">
        <v>240</v>
      </c>
    </row>
    <row r="2370" spans="1:6">
      <c r="A2370" s="355">
        <f t="shared" si="36"/>
        <v>45756</v>
      </c>
      <c r="B2370" s="356">
        <v>13</v>
      </c>
      <c r="C2370" s="357">
        <v>220.714</v>
      </c>
      <c r="D2370" s="357">
        <v>0</v>
      </c>
      <c r="E2370" s="357">
        <v>0</v>
      </c>
      <c r="F2370" s="357">
        <v>240</v>
      </c>
    </row>
    <row r="2371" spans="1:6">
      <c r="A2371" s="355">
        <f t="shared" si="36"/>
        <v>45756</v>
      </c>
      <c r="B2371" s="356">
        <v>14</v>
      </c>
      <c r="C2371" s="357">
        <v>220.714</v>
      </c>
      <c r="D2371" s="357">
        <v>0</v>
      </c>
      <c r="E2371" s="357">
        <v>0</v>
      </c>
      <c r="F2371" s="357">
        <v>240</v>
      </c>
    </row>
    <row r="2372" spans="1:6">
      <c r="A2372" s="355">
        <f t="shared" si="36"/>
        <v>45756</v>
      </c>
      <c r="B2372" s="356">
        <v>15</v>
      </c>
      <c r="C2372" s="357">
        <v>220.714</v>
      </c>
      <c r="D2372" s="357">
        <v>0</v>
      </c>
      <c r="E2372" s="357">
        <v>0</v>
      </c>
      <c r="F2372" s="357">
        <v>240</v>
      </c>
    </row>
    <row r="2373" spans="1:6">
      <c r="A2373" s="355">
        <f t="shared" si="36"/>
        <v>45756</v>
      </c>
      <c r="B2373" s="356">
        <v>16</v>
      </c>
      <c r="C2373" s="357">
        <v>216.714</v>
      </c>
      <c r="D2373" s="357">
        <v>0</v>
      </c>
      <c r="E2373" s="357">
        <v>0</v>
      </c>
      <c r="F2373" s="357">
        <v>240</v>
      </c>
    </row>
    <row r="2374" spans="1:6">
      <c r="A2374" s="355">
        <f t="shared" ref="A2374:A2437" si="37">IF(B2374=0,A2373+1,A2373)</f>
        <v>45756</v>
      </c>
      <c r="B2374" s="356">
        <v>17</v>
      </c>
      <c r="C2374" s="357">
        <v>189.714</v>
      </c>
      <c r="D2374" s="357">
        <v>0</v>
      </c>
      <c r="E2374" s="357">
        <v>2.5</v>
      </c>
      <c r="F2374" s="357">
        <v>240</v>
      </c>
    </row>
    <row r="2375" spans="1:6">
      <c r="A2375" s="355">
        <f t="shared" si="37"/>
        <v>45756</v>
      </c>
      <c r="B2375" s="356">
        <v>18</v>
      </c>
      <c r="C2375" s="357">
        <v>97.869</v>
      </c>
      <c r="D2375" s="357">
        <v>0</v>
      </c>
      <c r="E2375" s="357">
        <v>5</v>
      </c>
      <c r="F2375" s="357">
        <v>240</v>
      </c>
    </row>
    <row r="2376" spans="1:6">
      <c r="A2376" s="355">
        <f t="shared" si="37"/>
        <v>45756</v>
      </c>
      <c r="B2376" s="356">
        <v>19</v>
      </c>
      <c r="C2376" s="357">
        <v>97.869</v>
      </c>
      <c r="D2376" s="357">
        <v>0</v>
      </c>
      <c r="E2376" s="357">
        <v>10</v>
      </c>
      <c r="F2376" s="357">
        <v>240</v>
      </c>
    </row>
    <row r="2377" spans="1:6">
      <c r="A2377" s="355">
        <f t="shared" si="37"/>
        <v>45756</v>
      </c>
      <c r="B2377" s="356">
        <v>20</v>
      </c>
      <c r="C2377" s="357">
        <v>97.869</v>
      </c>
      <c r="D2377" s="357">
        <v>0</v>
      </c>
      <c r="E2377" s="357">
        <v>10</v>
      </c>
      <c r="F2377" s="357">
        <v>240</v>
      </c>
    </row>
    <row r="2378" spans="1:6">
      <c r="A2378" s="355">
        <f t="shared" si="37"/>
        <v>45756</v>
      </c>
      <c r="B2378" s="356">
        <v>21</v>
      </c>
      <c r="C2378" s="357">
        <v>97.869</v>
      </c>
      <c r="D2378" s="357">
        <v>0</v>
      </c>
      <c r="E2378" s="357">
        <v>5</v>
      </c>
      <c r="F2378" s="357">
        <v>240</v>
      </c>
    </row>
    <row r="2379" spans="1:6">
      <c r="A2379" s="355">
        <f t="shared" si="37"/>
        <v>45756</v>
      </c>
      <c r="B2379" s="356">
        <v>22</v>
      </c>
      <c r="C2379" s="357">
        <v>246.893</v>
      </c>
      <c r="D2379" s="357">
        <v>0</v>
      </c>
      <c r="E2379" s="357">
        <v>0</v>
      </c>
      <c r="F2379" s="357">
        <v>240</v>
      </c>
    </row>
    <row r="2380" spans="1:6">
      <c r="A2380" s="355">
        <f t="shared" si="37"/>
        <v>45756</v>
      </c>
      <c r="B2380" s="356">
        <v>23</v>
      </c>
      <c r="C2380" s="357">
        <v>251.02099999999999</v>
      </c>
      <c r="D2380" s="357">
        <v>0</v>
      </c>
      <c r="E2380" s="357">
        <v>0</v>
      </c>
      <c r="F2380" s="357">
        <v>240</v>
      </c>
    </row>
    <row r="2381" spans="1:6">
      <c r="A2381" s="355">
        <f t="shared" si="37"/>
        <v>45757</v>
      </c>
      <c r="B2381" s="356">
        <v>0</v>
      </c>
      <c r="C2381" s="357">
        <v>271.34100000000001</v>
      </c>
      <c r="D2381" s="357">
        <v>0</v>
      </c>
      <c r="E2381" s="357">
        <v>0</v>
      </c>
      <c r="F2381" s="357">
        <v>215</v>
      </c>
    </row>
    <row r="2382" spans="1:6">
      <c r="A2382" s="355">
        <f t="shared" si="37"/>
        <v>45757</v>
      </c>
      <c r="B2382" s="356">
        <v>1</v>
      </c>
      <c r="C2382" s="357">
        <v>271.34100000000001</v>
      </c>
      <c r="D2382" s="357">
        <v>0</v>
      </c>
      <c r="E2382" s="357">
        <v>0</v>
      </c>
      <c r="F2382" s="357">
        <v>215</v>
      </c>
    </row>
    <row r="2383" spans="1:6">
      <c r="A2383" s="355">
        <f t="shared" si="37"/>
        <v>45757</v>
      </c>
      <c r="B2383" s="356">
        <v>2</v>
      </c>
      <c r="C2383" s="357">
        <v>271.34100000000001</v>
      </c>
      <c r="D2383" s="357">
        <v>0</v>
      </c>
      <c r="E2383" s="357">
        <v>0</v>
      </c>
      <c r="F2383" s="357">
        <v>221</v>
      </c>
    </row>
    <row r="2384" spans="1:6">
      <c r="A2384" s="355">
        <f t="shared" si="37"/>
        <v>45757</v>
      </c>
      <c r="B2384" s="356">
        <v>3</v>
      </c>
      <c r="C2384" s="357">
        <v>271.49099999999999</v>
      </c>
      <c r="D2384" s="357">
        <v>0</v>
      </c>
      <c r="E2384" s="357">
        <v>0</v>
      </c>
      <c r="F2384" s="357">
        <v>235</v>
      </c>
    </row>
    <row r="2385" spans="1:6">
      <c r="A2385" s="355">
        <f t="shared" si="37"/>
        <v>45757</v>
      </c>
      <c r="B2385" s="356">
        <v>4</v>
      </c>
      <c r="C2385" s="357">
        <v>271.34100000000001</v>
      </c>
      <c r="D2385" s="357">
        <v>0</v>
      </c>
      <c r="E2385" s="357">
        <v>0</v>
      </c>
      <c r="F2385" s="357">
        <v>240</v>
      </c>
    </row>
    <row r="2386" spans="1:6">
      <c r="A2386" s="355">
        <f t="shared" si="37"/>
        <v>45757</v>
      </c>
      <c r="B2386" s="356">
        <v>5</v>
      </c>
      <c r="C2386" s="357">
        <v>271.34100000000001</v>
      </c>
      <c r="D2386" s="357">
        <v>0</v>
      </c>
      <c r="E2386" s="357">
        <v>0</v>
      </c>
      <c r="F2386" s="357">
        <v>240</v>
      </c>
    </row>
    <row r="2387" spans="1:6">
      <c r="A2387" s="355">
        <f t="shared" si="37"/>
        <v>45757</v>
      </c>
      <c r="B2387" s="356">
        <v>6</v>
      </c>
      <c r="C2387" s="357">
        <v>253.97499999999999</v>
      </c>
      <c r="D2387" s="357">
        <v>0</v>
      </c>
      <c r="E2387" s="357">
        <v>33.07</v>
      </c>
      <c r="F2387" s="357">
        <v>240.05</v>
      </c>
    </row>
    <row r="2388" spans="1:6">
      <c r="A2388" s="355">
        <f t="shared" si="37"/>
        <v>45757</v>
      </c>
      <c r="B2388" s="356">
        <v>7</v>
      </c>
      <c r="C2388" s="357">
        <v>250.07599999999999</v>
      </c>
      <c r="D2388" s="357">
        <v>0</v>
      </c>
      <c r="E2388" s="357">
        <v>36.71</v>
      </c>
      <c r="F2388" s="357">
        <v>240.05</v>
      </c>
    </row>
    <row r="2389" spans="1:6">
      <c r="A2389" s="355">
        <f t="shared" si="37"/>
        <v>45757</v>
      </c>
      <c r="B2389" s="356">
        <v>8</v>
      </c>
      <c r="C2389" s="357">
        <v>249.07599999999999</v>
      </c>
      <c r="D2389" s="357">
        <v>0</v>
      </c>
      <c r="E2389" s="357">
        <v>36.71</v>
      </c>
      <c r="F2389" s="357">
        <v>240.05</v>
      </c>
    </row>
    <row r="2390" spans="1:6">
      <c r="A2390" s="355">
        <f t="shared" si="37"/>
        <v>45757</v>
      </c>
      <c r="B2390" s="356">
        <v>9</v>
      </c>
      <c r="C2390" s="357">
        <v>248.876</v>
      </c>
      <c r="D2390" s="357">
        <v>0</v>
      </c>
      <c r="E2390" s="357">
        <v>36.43</v>
      </c>
      <c r="F2390" s="357">
        <v>240.05</v>
      </c>
    </row>
    <row r="2391" spans="1:6">
      <c r="A2391" s="355">
        <f t="shared" si="37"/>
        <v>45757</v>
      </c>
      <c r="B2391" s="356">
        <v>10</v>
      </c>
      <c r="C2391" s="357">
        <v>248.876</v>
      </c>
      <c r="D2391" s="357">
        <v>0</v>
      </c>
      <c r="E2391" s="357">
        <v>36.71</v>
      </c>
      <c r="F2391" s="357">
        <v>240.05</v>
      </c>
    </row>
    <row r="2392" spans="1:6">
      <c r="A2392" s="355">
        <f t="shared" si="37"/>
        <v>45757</v>
      </c>
      <c r="B2392" s="356">
        <v>11</v>
      </c>
      <c r="C2392" s="357">
        <v>230.37200000000001</v>
      </c>
      <c r="D2392" s="357">
        <v>0</v>
      </c>
      <c r="E2392" s="357">
        <v>30.98</v>
      </c>
      <c r="F2392" s="357">
        <v>240.05</v>
      </c>
    </row>
    <row r="2393" spans="1:6">
      <c r="A2393" s="355">
        <f t="shared" si="37"/>
        <v>45757</v>
      </c>
      <c r="B2393" s="356">
        <v>12</v>
      </c>
      <c r="C2393" s="357">
        <v>228.876</v>
      </c>
      <c r="D2393" s="357">
        <v>0</v>
      </c>
      <c r="E2393" s="357">
        <v>32.07</v>
      </c>
      <c r="F2393" s="357">
        <v>240.05</v>
      </c>
    </row>
    <row r="2394" spans="1:6">
      <c r="A2394" s="355">
        <f t="shared" si="37"/>
        <v>45757</v>
      </c>
      <c r="B2394" s="356">
        <v>13</v>
      </c>
      <c r="C2394" s="357">
        <v>230.768</v>
      </c>
      <c r="D2394" s="357">
        <v>0</v>
      </c>
      <c r="E2394" s="357">
        <v>30.98</v>
      </c>
      <c r="F2394" s="357">
        <v>240.05</v>
      </c>
    </row>
    <row r="2395" spans="1:6">
      <c r="A2395" s="355">
        <f t="shared" si="37"/>
        <v>45757</v>
      </c>
      <c r="B2395" s="356">
        <v>14</v>
      </c>
      <c r="C2395" s="357">
        <v>232.75700000000001</v>
      </c>
      <c r="D2395" s="357">
        <v>0</v>
      </c>
      <c r="E2395" s="357">
        <v>12.505000000000001</v>
      </c>
      <c r="F2395" s="357">
        <v>240</v>
      </c>
    </row>
    <row r="2396" spans="1:6">
      <c r="A2396" s="355">
        <f t="shared" si="37"/>
        <v>45757</v>
      </c>
      <c r="B2396" s="356">
        <v>15</v>
      </c>
      <c r="C2396" s="357">
        <v>222.66200000000001</v>
      </c>
      <c r="D2396" s="357">
        <v>0</v>
      </c>
      <c r="E2396" s="357">
        <v>8.23</v>
      </c>
      <c r="F2396" s="357">
        <v>240</v>
      </c>
    </row>
    <row r="2397" spans="1:6">
      <c r="A2397" s="355">
        <f t="shared" si="37"/>
        <v>45757</v>
      </c>
      <c r="B2397" s="356">
        <v>16</v>
      </c>
      <c r="C2397" s="357">
        <v>225.18</v>
      </c>
      <c r="D2397" s="357">
        <v>0</v>
      </c>
      <c r="E2397" s="357">
        <v>0</v>
      </c>
      <c r="F2397" s="357">
        <v>240</v>
      </c>
    </row>
    <row r="2398" spans="1:6">
      <c r="A2398" s="355">
        <f t="shared" si="37"/>
        <v>45757</v>
      </c>
      <c r="B2398" s="356">
        <v>17</v>
      </c>
      <c r="C2398" s="357">
        <v>222.62</v>
      </c>
      <c r="D2398" s="357">
        <v>0</v>
      </c>
      <c r="E2398" s="357">
        <v>15.07</v>
      </c>
      <c r="F2398" s="357">
        <v>240</v>
      </c>
    </row>
    <row r="2399" spans="1:6">
      <c r="A2399" s="355">
        <f t="shared" si="37"/>
        <v>45757</v>
      </c>
      <c r="B2399" s="356">
        <v>18</v>
      </c>
      <c r="C2399" s="357">
        <v>97.869</v>
      </c>
      <c r="D2399" s="357">
        <v>0</v>
      </c>
      <c r="E2399" s="357">
        <v>0</v>
      </c>
      <c r="F2399" s="357">
        <v>240</v>
      </c>
    </row>
    <row r="2400" spans="1:6">
      <c r="A2400" s="355">
        <f t="shared" si="37"/>
        <v>45757</v>
      </c>
      <c r="B2400" s="356">
        <v>19</v>
      </c>
      <c r="C2400" s="357">
        <v>97.869</v>
      </c>
      <c r="D2400" s="357">
        <v>0</v>
      </c>
      <c r="E2400" s="357">
        <v>0</v>
      </c>
      <c r="F2400" s="357">
        <v>240</v>
      </c>
    </row>
    <row r="2401" spans="1:6">
      <c r="A2401" s="355">
        <f t="shared" si="37"/>
        <v>45757</v>
      </c>
      <c r="B2401" s="356">
        <v>20</v>
      </c>
      <c r="C2401" s="357">
        <v>97.869</v>
      </c>
      <c r="D2401" s="357">
        <v>0</v>
      </c>
      <c r="E2401" s="357">
        <v>0</v>
      </c>
      <c r="F2401" s="357">
        <v>240</v>
      </c>
    </row>
    <row r="2402" spans="1:6">
      <c r="A2402" s="355">
        <f t="shared" si="37"/>
        <v>45757</v>
      </c>
      <c r="B2402" s="356">
        <v>21</v>
      </c>
      <c r="C2402" s="357">
        <v>97.869</v>
      </c>
      <c r="D2402" s="357">
        <v>0</v>
      </c>
      <c r="E2402" s="357">
        <v>0</v>
      </c>
      <c r="F2402" s="357">
        <v>240</v>
      </c>
    </row>
    <row r="2403" spans="1:6">
      <c r="A2403" s="355">
        <f t="shared" si="37"/>
        <v>45757</v>
      </c>
      <c r="B2403" s="356">
        <v>22</v>
      </c>
      <c r="C2403" s="357">
        <v>249.898</v>
      </c>
      <c r="D2403" s="357">
        <v>0</v>
      </c>
      <c r="E2403" s="357">
        <v>0</v>
      </c>
      <c r="F2403" s="357">
        <v>240</v>
      </c>
    </row>
    <row r="2404" spans="1:6">
      <c r="A2404" s="355">
        <f t="shared" si="37"/>
        <v>45757</v>
      </c>
      <c r="B2404" s="356">
        <v>23</v>
      </c>
      <c r="C2404" s="357">
        <v>260.37200000000001</v>
      </c>
      <c r="D2404" s="357">
        <v>0</v>
      </c>
      <c r="E2404" s="357">
        <v>0</v>
      </c>
      <c r="F2404" s="357">
        <v>240</v>
      </c>
    </row>
    <row r="2405" spans="1:6">
      <c r="A2405" s="355">
        <f t="shared" si="37"/>
        <v>45758</v>
      </c>
      <c r="B2405" s="356">
        <v>0</v>
      </c>
      <c r="C2405" s="357">
        <v>229.029</v>
      </c>
      <c r="D2405" s="357">
        <v>0</v>
      </c>
      <c r="E2405" s="357">
        <v>3.927</v>
      </c>
      <c r="F2405" s="357">
        <v>240</v>
      </c>
    </row>
    <row r="2406" spans="1:6">
      <c r="A2406" s="355">
        <f t="shared" si="37"/>
        <v>45758</v>
      </c>
      <c r="B2406" s="356">
        <v>1</v>
      </c>
      <c r="C2406" s="357">
        <v>229.136</v>
      </c>
      <c r="D2406" s="357">
        <v>0</v>
      </c>
      <c r="E2406" s="357">
        <v>3.927</v>
      </c>
      <c r="F2406" s="357">
        <v>240</v>
      </c>
    </row>
    <row r="2407" spans="1:6">
      <c r="A2407" s="355">
        <f t="shared" si="37"/>
        <v>45758</v>
      </c>
      <c r="B2407" s="356">
        <v>2</v>
      </c>
      <c r="C2407" s="357">
        <v>229.05600000000001</v>
      </c>
      <c r="D2407" s="357">
        <v>0</v>
      </c>
      <c r="E2407" s="357">
        <v>3.927</v>
      </c>
      <c r="F2407" s="357">
        <v>240</v>
      </c>
    </row>
    <row r="2408" spans="1:6">
      <c r="A2408" s="355">
        <f t="shared" si="37"/>
        <v>45758</v>
      </c>
      <c r="B2408" s="356">
        <v>3</v>
      </c>
      <c r="C2408" s="357">
        <v>229.09100000000001</v>
      </c>
      <c r="D2408" s="357">
        <v>0</v>
      </c>
      <c r="E2408" s="357">
        <v>3.927</v>
      </c>
      <c r="F2408" s="357">
        <v>240</v>
      </c>
    </row>
    <row r="2409" spans="1:6">
      <c r="A2409" s="355">
        <f t="shared" si="37"/>
        <v>45758</v>
      </c>
      <c r="B2409" s="356">
        <v>4</v>
      </c>
      <c r="C2409" s="357">
        <v>229.29</v>
      </c>
      <c r="D2409" s="357">
        <v>0</v>
      </c>
      <c r="E2409" s="357">
        <v>3.927</v>
      </c>
      <c r="F2409" s="357">
        <v>240</v>
      </c>
    </row>
    <row r="2410" spans="1:6">
      <c r="A2410" s="355">
        <f t="shared" si="37"/>
        <v>45758</v>
      </c>
      <c r="B2410" s="356">
        <v>5</v>
      </c>
      <c r="C2410" s="357">
        <v>228.89099999999999</v>
      </c>
      <c r="D2410" s="357">
        <v>0</v>
      </c>
      <c r="E2410" s="357">
        <v>3.927</v>
      </c>
      <c r="F2410" s="357">
        <v>240</v>
      </c>
    </row>
    <row r="2411" spans="1:6">
      <c r="A2411" s="355">
        <f t="shared" si="37"/>
        <v>45758</v>
      </c>
      <c r="B2411" s="356">
        <v>6</v>
      </c>
      <c r="C2411" s="357">
        <v>190.61</v>
      </c>
      <c r="D2411" s="357">
        <v>0</v>
      </c>
      <c r="E2411" s="357">
        <v>10.026</v>
      </c>
      <c r="F2411" s="357">
        <v>240</v>
      </c>
    </row>
    <row r="2412" spans="1:6">
      <c r="A2412" s="355">
        <f t="shared" si="37"/>
        <v>45758</v>
      </c>
      <c r="B2412" s="356">
        <v>7</v>
      </c>
      <c r="C2412" s="357">
        <v>146.60400000000001</v>
      </c>
      <c r="D2412" s="357">
        <v>0</v>
      </c>
      <c r="E2412" s="357">
        <v>10.026</v>
      </c>
      <c r="F2412" s="357">
        <v>240</v>
      </c>
    </row>
    <row r="2413" spans="1:6">
      <c r="A2413" s="355">
        <f t="shared" si="37"/>
        <v>45758</v>
      </c>
      <c r="B2413" s="356">
        <v>8</v>
      </c>
      <c r="C2413" s="357">
        <v>145.36500000000001</v>
      </c>
      <c r="D2413" s="357">
        <v>0</v>
      </c>
      <c r="E2413" s="357">
        <v>9.09</v>
      </c>
      <c r="F2413" s="357">
        <v>240</v>
      </c>
    </row>
    <row r="2414" spans="1:6">
      <c r="A2414" s="355">
        <f t="shared" si="37"/>
        <v>45758</v>
      </c>
      <c r="B2414" s="356">
        <v>9</v>
      </c>
      <c r="C2414" s="357">
        <v>186.626</v>
      </c>
      <c r="D2414" s="357">
        <v>0</v>
      </c>
      <c r="E2414" s="357">
        <v>16.59</v>
      </c>
      <c r="F2414" s="357">
        <v>240</v>
      </c>
    </row>
    <row r="2415" spans="1:6">
      <c r="A2415" s="355">
        <f t="shared" si="37"/>
        <v>45758</v>
      </c>
      <c r="B2415" s="356">
        <v>10</v>
      </c>
      <c r="C2415" s="357">
        <v>186.626</v>
      </c>
      <c r="D2415" s="357">
        <v>0</v>
      </c>
      <c r="E2415" s="357">
        <v>16.59</v>
      </c>
      <c r="F2415" s="357">
        <v>240</v>
      </c>
    </row>
    <row r="2416" spans="1:6">
      <c r="A2416" s="355">
        <f t="shared" si="37"/>
        <v>45758</v>
      </c>
      <c r="B2416" s="356">
        <v>11</v>
      </c>
      <c r="C2416" s="357">
        <v>177.953</v>
      </c>
      <c r="D2416" s="357">
        <v>0</v>
      </c>
      <c r="E2416" s="357">
        <v>16.59</v>
      </c>
      <c r="F2416" s="357">
        <v>240</v>
      </c>
    </row>
    <row r="2417" spans="1:6">
      <c r="A2417" s="355">
        <f t="shared" si="37"/>
        <v>45758</v>
      </c>
      <c r="B2417" s="356">
        <v>12</v>
      </c>
      <c r="C2417" s="357">
        <v>176.09899999999999</v>
      </c>
      <c r="D2417" s="357">
        <v>0</v>
      </c>
      <c r="E2417" s="357">
        <v>16.59</v>
      </c>
      <c r="F2417" s="357">
        <v>240</v>
      </c>
    </row>
    <row r="2418" spans="1:6">
      <c r="A2418" s="355">
        <f t="shared" si="37"/>
        <v>45758</v>
      </c>
      <c r="B2418" s="356">
        <v>13</v>
      </c>
      <c r="C2418" s="357">
        <v>183.13399999999999</v>
      </c>
      <c r="D2418" s="357">
        <v>0</v>
      </c>
      <c r="E2418" s="357">
        <v>16.59</v>
      </c>
      <c r="F2418" s="357">
        <v>240</v>
      </c>
    </row>
    <row r="2419" spans="1:6">
      <c r="A2419" s="355">
        <f t="shared" si="37"/>
        <v>45758</v>
      </c>
      <c r="B2419" s="356">
        <v>14</v>
      </c>
      <c r="C2419" s="357">
        <v>202.09299999999999</v>
      </c>
      <c r="D2419" s="357">
        <v>0</v>
      </c>
      <c r="E2419" s="357">
        <v>9.09</v>
      </c>
      <c r="F2419" s="357">
        <v>240</v>
      </c>
    </row>
    <row r="2420" spans="1:6">
      <c r="A2420" s="355">
        <f t="shared" si="37"/>
        <v>45758</v>
      </c>
      <c r="B2420" s="356">
        <v>15</v>
      </c>
      <c r="C2420" s="357">
        <v>201.26400000000001</v>
      </c>
      <c r="D2420" s="357">
        <v>0</v>
      </c>
      <c r="E2420" s="357">
        <v>9.09</v>
      </c>
      <c r="F2420" s="357">
        <v>240</v>
      </c>
    </row>
    <row r="2421" spans="1:6">
      <c r="A2421" s="355">
        <f t="shared" si="37"/>
        <v>45758</v>
      </c>
      <c r="B2421" s="356">
        <v>16</v>
      </c>
      <c r="C2421" s="357">
        <v>181.94</v>
      </c>
      <c r="D2421" s="357">
        <v>0</v>
      </c>
      <c r="E2421" s="357">
        <v>9.09</v>
      </c>
      <c r="F2421" s="357">
        <v>240</v>
      </c>
    </row>
    <row r="2422" spans="1:6">
      <c r="A2422" s="355">
        <f t="shared" si="37"/>
        <v>45758</v>
      </c>
      <c r="B2422" s="356">
        <v>17</v>
      </c>
      <c r="C2422" s="357">
        <v>213.089</v>
      </c>
      <c r="D2422" s="357">
        <v>0</v>
      </c>
      <c r="E2422" s="357">
        <v>0</v>
      </c>
      <c r="F2422" s="357">
        <v>240</v>
      </c>
    </row>
    <row r="2423" spans="1:6">
      <c r="A2423" s="355">
        <f t="shared" si="37"/>
        <v>45758</v>
      </c>
      <c r="B2423" s="356">
        <v>18</v>
      </c>
      <c r="C2423" s="357">
        <v>97.869</v>
      </c>
      <c r="D2423" s="357">
        <v>0</v>
      </c>
      <c r="E2423" s="357">
        <v>0</v>
      </c>
      <c r="F2423" s="357">
        <v>240</v>
      </c>
    </row>
    <row r="2424" spans="1:6">
      <c r="A2424" s="355">
        <f t="shared" si="37"/>
        <v>45758</v>
      </c>
      <c r="B2424" s="356">
        <v>19</v>
      </c>
      <c r="C2424" s="357">
        <v>97.869</v>
      </c>
      <c r="D2424" s="357">
        <v>0</v>
      </c>
      <c r="E2424" s="357">
        <v>0</v>
      </c>
      <c r="F2424" s="357">
        <v>240</v>
      </c>
    </row>
    <row r="2425" spans="1:6">
      <c r="A2425" s="355">
        <f t="shared" si="37"/>
        <v>45758</v>
      </c>
      <c r="B2425" s="356">
        <v>20</v>
      </c>
      <c r="C2425" s="357">
        <v>97.869</v>
      </c>
      <c r="D2425" s="357">
        <v>0</v>
      </c>
      <c r="E2425" s="357">
        <v>0</v>
      </c>
      <c r="F2425" s="357">
        <v>240</v>
      </c>
    </row>
    <row r="2426" spans="1:6">
      <c r="A2426" s="355">
        <f t="shared" si="37"/>
        <v>45758</v>
      </c>
      <c r="B2426" s="356">
        <v>21</v>
      </c>
      <c r="C2426" s="357">
        <v>97.869</v>
      </c>
      <c r="D2426" s="357">
        <v>0</v>
      </c>
      <c r="E2426" s="357">
        <v>0</v>
      </c>
      <c r="F2426" s="357">
        <v>240</v>
      </c>
    </row>
    <row r="2427" spans="1:6">
      <c r="A2427" s="355">
        <f t="shared" si="37"/>
        <v>45758</v>
      </c>
      <c r="B2427" s="356">
        <v>22</v>
      </c>
      <c r="C2427" s="357">
        <v>216.79900000000001</v>
      </c>
      <c r="D2427" s="357">
        <v>0</v>
      </c>
      <c r="E2427" s="357">
        <v>6.5430000000000001</v>
      </c>
      <c r="F2427" s="357">
        <v>240</v>
      </c>
    </row>
    <row r="2428" spans="1:6">
      <c r="A2428" s="355">
        <f t="shared" si="37"/>
        <v>45758</v>
      </c>
      <c r="B2428" s="356">
        <v>23</v>
      </c>
      <c r="C2428" s="357">
        <v>227.721</v>
      </c>
      <c r="D2428" s="357">
        <v>0</v>
      </c>
      <c r="E2428" s="357">
        <v>5.6710000000000003</v>
      </c>
      <c r="F2428" s="357">
        <v>240</v>
      </c>
    </row>
    <row r="2429" spans="1:6">
      <c r="A2429" s="355">
        <f t="shared" si="37"/>
        <v>45759</v>
      </c>
      <c r="B2429" s="356">
        <v>0</v>
      </c>
      <c r="C2429" s="357">
        <v>212.773</v>
      </c>
      <c r="D2429" s="357">
        <v>0</v>
      </c>
      <c r="E2429" s="357">
        <v>0</v>
      </c>
      <c r="F2429" s="357">
        <v>240</v>
      </c>
    </row>
    <row r="2430" spans="1:6">
      <c r="A2430" s="355">
        <f t="shared" si="37"/>
        <v>45759</v>
      </c>
      <c r="B2430" s="356">
        <v>1</v>
      </c>
      <c r="C2430" s="357">
        <v>212.78200000000001</v>
      </c>
      <c r="D2430" s="357">
        <v>0</v>
      </c>
      <c r="E2430" s="357">
        <v>0</v>
      </c>
      <c r="F2430" s="357">
        <v>228</v>
      </c>
    </row>
    <row r="2431" spans="1:6">
      <c r="A2431" s="355">
        <f t="shared" si="37"/>
        <v>45759</v>
      </c>
      <c r="B2431" s="356">
        <v>2</v>
      </c>
      <c r="C2431" s="357">
        <v>212.697</v>
      </c>
      <c r="D2431" s="357">
        <v>0</v>
      </c>
      <c r="E2431" s="357">
        <v>0</v>
      </c>
      <c r="F2431" s="357">
        <v>169</v>
      </c>
    </row>
    <row r="2432" spans="1:6">
      <c r="A2432" s="355">
        <f t="shared" si="37"/>
        <v>45759</v>
      </c>
      <c r="B2432" s="356">
        <v>3</v>
      </c>
      <c r="C2432" s="357">
        <v>212.72499999999999</v>
      </c>
      <c r="D2432" s="357">
        <v>0</v>
      </c>
      <c r="E2432" s="357">
        <v>0</v>
      </c>
      <c r="F2432" s="357">
        <v>185</v>
      </c>
    </row>
    <row r="2433" spans="1:6">
      <c r="A2433" s="355">
        <f t="shared" si="37"/>
        <v>45759</v>
      </c>
      <c r="B2433" s="356">
        <v>4</v>
      </c>
      <c r="C2433" s="357">
        <v>212.86699999999999</v>
      </c>
      <c r="D2433" s="357">
        <v>0</v>
      </c>
      <c r="E2433" s="357">
        <v>0</v>
      </c>
      <c r="F2433" s="357">
        <v>183</v>
      </c>
    </row>
    <row r="2434" spans="1:6">
      <c r="A2434" s="355">
        <f t="shared" si="37"/>
        <v>45759</v>
      </c>
      <c r="B2434" s="356">
        <v>5</v>
      </c>
      <c r="C2434" s="357">
        <v>213.23599999999999</v>
      </c>
      <c r="D2434" s="357">
        <v>0</v>
      </c>
      <c r="E2434" s="357">
        <v>0</v>
      </c>
      <c r="F2434" s="357">
        <v>150</v>
      </c>
    </row>
    <row r="2435" spans="1:6">
      <c r="A2435" s="355">
        <f t="shared" si="37"/>
        <v>45759</v>
      </c>
      <c r="B2435" s="356">
        <v>6</v>
      </c>
      <c r="C2435" s="357">
        <v>162.02000000000001</v>
      </c>
      <c r="D2435" s="357">
        <v>0</v>
      </c>
      <c r="E2435" s="357">
        <v>0</v>
      </c>
      <c r="F2435" s="357">
        <v>210</v>
      </c>
    </row>
    <row r="2436" spans="1:6">
      <c r="A2436" s="355">
        <f t="shared" si="37"/>
        <v>45759</v>
      </c>
      <c r="B2436" s="356">
        <v>7</v>
      </c>
      <c r="C2436" s="357">
        <v>119.705</v>
      </c>
      <c r="D2436" s="357">
        <v>0</v>
      </c>
      <c r="E2436" s="357">
        <v>0</v>
      </c>
      <c r="F2436" s="357">
        <v>240</v>
      </c>
    </row>
    <row r="2437" spans="1:6">
      <c r="A2437" s="355">
        <f t="shared" si="37"/>
        <v>45759</v>
      </c>
      <c r="B2437" s="356">
        <v>8</v>
      </c>
      <c r="C2437" s="357">
        <v>89.590999999999994</v>
      </c>
      <c r="D2437" s="357">
        <v>0</v>
      </c>
      <c r="E2437" s="357">
        <v>0</v>
      </c>
      <c r="F2437" s="357">
        <v>240</v>
      </c>
    </row>
    <row r="2438" spans="1:6">
      <c r="A2438" s="355">
        <f t="shared" ref="A2438:A2501" si="38">IF(B2438=0,A2437+1,A2437)</f>
        <v>45759</v>
      </c>
      <c r="B2438" s="356">
        <v>9</v>
      </c>
      <c r="C2438" s="357">
        <v>89.635000000000005</v>
      </c>
      <c r="D2438" s="357">
        <v>0</v>
      </c>
      <c r="E2438" s="357">
        <v>0</v>
      </c>
      <c r="F2438" s="357">
        <v>240</v>
      </c>
    </row>
    <row r="2439" spans="1:6">
      <c r="A2439" s="355">
        <f t="shared" si="38"/>
        <v>45759</v>
      </c>
      <c r="B2439" s="356">
        <v>10</v>
      </c>
      <c r="C2439" s="357">
        <v>143.16900000000001</v>
      </c>
      <c r="D2439" s="357">
        <v>0</v>
      </c>
      <c r="E2439" s="357">
        <v>0</v>
      </c>
      <c r="F2439" s="357">
        <v>240</v>
      </c>
    </row>
    <row r="2440" spans="1:6">
      <c r="A2440" s="355">
        <f t="shared" si="38"/>
        <v>45759</v>
      </c>
      <c r="B2440" s="356">
        <v>11</v>
      </c>
      <c r="C2440" s="357">
        <v>153.90299999999999</v>
      </c>
      <c r="D2440" s="357">
        <v>0</v>
      </c>
      <c r="E2440" s="357">
        <v>0</v>
      </c>
      <c r="F2440" s="357">
        <v>240</v>
      </c>
    </row>
    <row r="2441" spans="1:6">
      <c r="A2441" s="355">
        <f t="shared" si="38"/>
        <v>45759</v>
      </c>
      <c r="B2441" s="356">
        <v>12</v>
      </c>
      <c r="C2441" s="357">
        <v>153.90600000000001</v>
      </c>
      <c r="D2441" s="357">
        <v>0</v>
      </c>
      <c r="E2441" s="357">
        <v>0</v>
      </c>
      <c r="F2441" s="357">
        <v>0</v>
      </c>
    </row>
    <row r="2442" spans="1:6">
      <c r="A2442" s="355">
        <f t="shared" si="38"/>
        <v>45759</v>
      </c>
      <c r="B2442" s="356">
        <v>13</v>
      </c>
      <c r="C2442" s="357">
        <v>169.983</v>
      </c>
      <c r="D2442" s="357">
        <v>0</v>
      </c>
      <c r="E2442" s="357">
        <v>0</v>
      </c>
      <c r="F2442" s="357">
        <v>0</v>
      </c>
    </row>
    <row r="2443" spans="1:6">
      <c r="A2443" s="355">
        <f t="shared" si="38"/>
        <v>45759</v>
      </c>
      <c r="B2443" s="356">
        <v>14</v>
      </c>
      <c r="C2443" s="357">
        <v>170.23699999999999</v>
      </c>
      <c r="D2443" s="357">
        <v>0</v>
      </c>
      <c r="E2443" s="357">
        <v>0</v>
      </c>
      <c r="F2443" s="357">
        <v>240</v>
      </c>
    </row>
    <row r="2444" spans="1:6">
      <c r="A2444" s="355">
        <f t="shared" si="38"/>
        <v>45759</v>
      </c>
      <c r="B2444" s="356">
        <v>15</v>
      </c>
      <c r="C2444" s="357">
        <v>180.84200000000001</v>
      </c>
      <c r="D2444" s="357">
        <v>0</v>
      </c>
      <c r="E2444" s="357">
        <v>0</v>
      </c>
      <c r="F2444" s="357">
        <v>240</v>
      </c>
    </row>
    <row r="2445" spans="1:6">
      <c r="A2445" s="355">
        <f t="shared" si="38"/>
        <v>45759</v>
      </c>
      <c r="B2445" s="356">
        <v>16</v>
      </c>
      <c r="C2445" s="357">
        <v>180.84200000000001</v>
      </c>
      <c r="D2445" s="357">
        <v>0</v>
      </c>
      <c r="E2445" s="357">
        <v>0</v>
      </c>
      <c r="F2445" s="357">
        <v>240</v>
      </c>
    </row>
    <row r="2446" spans="1:6">
      <c r="A2446" s="355">
        <f t="shared" si="38"/>
        <v>45759</v>
      </c>
      <c r="B2446" s="356">
        <v>17</v>
      </c>
      <c r="C2446" s="357">
        <v>190.124</v>
      </c>
      <c r="D2446" s="357">
        <v>0</v>
      </c>
      <c r="E2446" s="357">
        <v>0</v>
      </c>
      <c r="F2446" s="357">
        <v>240</v>
      </c>
    </row>
    <row r="2447" spans="1:6">
      <c r="A2447" s="355">
        <f t="shared" si="38"/>
        <v>45759</v>
      </c>
      <c r="B2447" s="356">
        <v>18</v>
      </c>
      <c r="C2447" s="357">
        <v>97.869</v>
      </c>
      <c r="D2447" s="357">
        <v>0</v>
      </c>
      <c r="E2447" s="357">
        <v>0</v>
      </c>
      <c r="F2447" s="357">
        <v>210</v>
      </c>
    </row>
    <row r="2448" spans="1:6">
      <c r="A2448" s="355">
        <f t="shared" si="38"/>
        <v>45759</v>
      </c>
      <c r="B2448" s="356">
        <v>19</v>
      </c>
      <c r="C2448" s="357">
        <v>97.869</v>
      </c>
      <c r="D2448" s="357">
        <v>0</v>
      </c>
      <c r="E2448" s="357">
        <v>0</v>
      </c>
      <c r="F2448" s="357">
        <v>150</v>
      </c>
    </row>
    <row r="2449" spans="1:6">
      <c r="A2449" s="355">
        <f t="shared" si="38"/>
        <v>45759</v>
      </c>
      <c r="B2449" s="356">
        <v>20</v>
      </c>
      <c r="C2449" s="357">
        <v>97.869</v>
      </c>
      <c r="D2449" s="357">
        <v>0</v>
      </c>
      <c r="E2449" s="357">
        <v>0</v>
      </c>
      <c r="F2449" s="357">
        <v>120</v>
      </c>
    </row>
    <row r="2450" spans="1:6">
      <c r="A2450" s="355">
        <f t="shared" si="38"/>
        <v>45759</v>
      </c>
      <c r="B2450" s="356">
        <v>21</v>
      </c>
      <c r="C2450" s="357">
        <v>97.869</v>
      </c>
      <c r="D2450" s="357">
        <v>0</v>
      </c>
      <c r="E2450" s="357">
        <v>0</v>
      </c>
      <c r="F2450" s="357">
        <v>175</v>
      </c>
    </row>
    <row r="2451" spans="1:6">
      <c r="A2451" s="355">
        <f t="shared" si="38"/>
        <v>45759</v>
      </c>
      <c r="B2451" s="356">
        <v>22</v>
      </c>
      <c r="C2451" s="357">
        <v>162.36199999999999</v>
      </c>
      <c r="D2451" s="357">
        <v>0</v>
      </c>
      <c r="E2451" s="357">
        <v>0</v>
      </c>
      <c r="F2451" s="357">
        <v>127</v>
      </c>
    </row>
    <row r="2452" spans="1:6">
      <c r="A2452" s="355">
        <f t="shared" si="38"/>
        <v>45759</v>
      </c>
      <c r="B2452" s="356">
        <v>23</v>
      </c>
      <c r="C2452" s="357">
        <v>172.61600000000001</v>
      </c>
      <c r="D2452" s="357">
        <v>0</v>
      </c>
      <c r="E2452" s="357">
        <v>0</v>
      </c>
      <c r="F2452" s="357">
        <v>127</v>
      </c>
    </row>
    <row r="2453" spans="1:6">
      <c r="A2453" s="355">
        <f t="shared" si="38"/>
        <v>45760</v>
      </c>
      <c r="B2453" s="356">
        <v>0</v>
      </c>
      <c r="C2453" s="357">
        <v>200.31299999999999</v>
      </c>
      <c r="D2453" s="357">
        <v>0</v>
      </c>
      <c r="E2453" s="357">
        <v>0</v>
      </c>
      <c r="F2453" s="357">
        <v>140</v>
      </c>
    </row>
    <row r="2454" spans="1:6">
      <c r="A2454" s="355">
        <f t="shared" si="38"/>
        <v>45760</v>
      </c>
      <c r="B2454" s="356">
        <v>1</v>
      </c>
      <c r="C2454" s="357">
        <v>202.12</v>
      </c>
      <c r="D2454" s="357">
        <v>0</v>
      </c>
      <c r="E2454" s="357">
        <v>0</v>
      </c>
      <c r="F2454" s="357">
        <v>200</v>
      </c>
    </row>
    <row r="2455" spans="1:6">
      <c r="A2455" s="355">
        <f t="shared" si="38"/>
        <v>45760</v>
      </c>
      <c r="B2455" s="356">
        <v>2</v>
      </c>
      <c r="C2455" s="357">
        <v>202.102</v>
      </c>
      <c r="D2455" s="357">
        <v>0</v>
      </c>
      <c r="E2455" s="357">
        <v>0</v>
      </c>
      <c r="F2455" s="357">
        <v>181</v>
      </c>
    </row>
    <row r="2456" spans="1:6">
      <c r="A2456" s="355">
        <f t="shared" si="38"/>
        <v>45760</v>
      </c>
      <c r="B2456" s="356">
        <v>3</v>
      </c>
      <c r="C2456" s="357">
        <v>201.98699999999999</v>
      </c>
      <c r="D2456" s="357">
        <v>0</v>
      </c>
      <c r="E2456" s="357">
        <v>0</v>
      </c>
      <c r="F2456" s="357">
        <v>169</v>
      </c>
    </row>
    <row r="2457" spans="1:6">
      <c r="A2457" s="355">
        <f t="shared" si="38"/>
        <v>45760</v>
      </c>
      <c r="B2457" s="356">
        <v>4</v>
      </c>
      <c r="C2457" s="357">
        <v>202.24299999999999</v>
      </c>
      <c r="D2457" s="357">
        <v>0</v>
      </c>
      <c r="E2457" s="357">
        <v>0</v>
      </c>
      <c r="F2457" s="357">
        <v>170</v>
      </c>
    </row>
    <row r="2458" spans="1:6">
      <c r="A2458" s="355">
        <f t="shared" si="38"/>
        <v>45760</v>
      </c>
      <c r="B2458" s="356">
        <v>5</v>
      </c>
      <c r="C2458" s="357">
        <v>202.42699999999999</v>
      </c>
      <c r="D2458" s="357">
        <v>0</v>
      </c>
      <c r="E2458" s="357">
        <v>0</v>
      </c>
      <c r="F2458" s="357">
        <v>201</v>
      </c>
    </row>
    <row r="2459" spans="1:6">
      <c r="A2459" s="355">
        <f t="shared" si="38"/>
        <v>45760</v>
      </c>
      <c r="B2459" s="356">
        <v>6</v>
      </c>
      <c r="C2459" s="357">
        <v>151.37899999999999</v>
      </c>
      <c r="D2459" s="357">
        <v>0</v>
      </c>
      <c r="E2459" s="357">
        <v>0</v>
      </c>
      <c r="F2459" s="357">
        <v>207</v>
      </c>
    </row>
    <row r="2460" spans="1:6">
      <c r="A2460" s="355">
        <f t="shared" si="38"/>
        <v>45760</v>
      </c>
      <c r="B2460" s="356">
        <v>7</v>
      </c>
      <c r="C2460" s="357">
        <v>89.811999999999998</v>
      </c>
      <c r="D2460" s="357">
        <v>0</v>
      </c>
      <c r="E2460" s="357">
        <v>0</v>
      </c>
      <c r="F2460" s="357">
        <v>230</v>
      </c>
    </row>
    <row r="2461" spans="1:6">
      <c r="A2461" s="355">
        <f t="shared" si="38"/>
        <v>45760</v>
      </c>
      <c r="B2461" s="356">
        <v>8</v>
      </c>
      <c r="C2461" s="357">
        <v>95.911000000000001</v>
      </c>
      <c r="D2461" s="357">
        <v>0</v>
      </c>
      <c r="E2461" s="357">
        <v>5</v>
      </c>
      <c r="F2461" s="357">
        <v>240</v>
      </c>
    </row>
    <row r="2462" spans="1:6">
      <c r="A2462" s="355">
        <f t="shared" si="38"/>
        <v>45760</v>
      </c>
      <c r="B2462" s="356">
        <v>9</v>
      </c>
      <c r="C2462" s="357">
        <v>97.775000000000006</v>
      </c>
      <c r="D2462" s="357">
        <v>0</v>
      </c>
      <c r="E2462" s="357">
        <v>5.5</v>
      </c>
      <c r="F2462" s="357">
        <v>240</v>
      </c>
    </row>
    <row r="2463" spans="1:6">
      <c r="A2463" s="355">
        <f t="shared" si="38"/>
        <v>45760</v>
      </c>
      <c r="B2463" s="356">
        <v>10</v>
      </c>
      <c r="C2463" s="357">
        <v>141.71799999999999</v>
      </c>
      <c r="D2463" s="357">
        <v>0</v>
      </c>
      <c r="E2463" s="357">
        <v>36.366</v>
      </c>
      <c r="F2463" s="357">
        <v>232</v>
      </c>
    </row>
    <row r="2464" spans="1:6">
      <c r="A2464" s="355">
        <f t="shared" si="38"/>
        <v>45760</v>
      </c>
      <c r="B2464" s="356">
        <v>11</v>
      </c>
      <c r="C2464" s="357">
        <v>141.36600000000001</v>
      </c>
      <c r="D2464" s="357">
        <v>0</v>
      </c>
      <c r="E2464" s="357">
        <v>35.866</v>
      </c>
      <c r="F2464" s="357">
        <v>240</v>
      </c>
    </row>
    <row r="2465" spans="1:6">
      <c r="A2465" s="355">
        <f t="shared" si="38"/>
        <v>45760</v>
      </c>
      <c r="B2465" s="356">
        <v>12</v>
      </c>
      <c r="C2465" s="357">
        <v>150.31399999999999</v>
      </c>
      <c r="D2465" s="357">
        <v>0</v>
      </c>
      <c r="E2465" s="357">
        <v>33.935000000000002</v>
      </c>
      <c r="F2465" s="357">
        <v>232</v>
      </c>
    </row>
    <row r="2466" spans="1:6">
      <c r="A2466" s="355">
        <f t="shared" si="38"/>
        <v>45760</v>
      </c>
      <c r="B2466" s="356">
        <v>13</v>
      </c>
      <c r="C2466" s="357">
        <v>139.31399999999999</v>
      </c>
      <c r="D2466" s="357">
        <v>0</v>
      </c>
      <c r="E2466" s="357">
        <v>12.875</v>
      </c>
      <c r="F2466" s="357">
        <v>221</v>
      </c>
    </row>
    <row r="2467" spans="1:6">
      <c r="A2467" s="355">
        <f t="shared" si="38"/>
        <v>45760</v>
      </c>
      <c r="B2467" s="356">
        <v>14</v>
      </c>
      <c r="C2467" s="357">
        <v>139.31399999999999</v>
      </c>
      <c r="D2467" s="357">
        <v>0</v>
      </c>
      <c r="E2467" s="357">
        <v>12.875</v>
      </c>
      <c r="F2467" s="357">
        <v>221</v>
      </c>
    </row>
    <row r="2468" spans="1:6">
      <c r="A2468" s="355">
        <f t="shared" si="38"/>
        <v>45760</v>
      </c>
      <c r="B2468" s="356">
        <v>15</v>
      </c>
      <c r="C2468" s="357">
        <v>159.41999999999999</v>
      </c>
      <c r="D2468" s="357">
        <v>0</v>
      </c>
      <c r="E2468" s="357">
        <v>0</v>
      </c>
      <c r="F2468" s="357">
        <v>218</v>
      </c>
    </row>
    <row r="2469" spans="1:6">
      <c r="A2469" s="355">
        <f t="shared" si="38"/>
        <v>45760</v>
      </c>
      <c r="B2469" s="356">
        <v>16</v>
      </c>
      <c r="C2469" s="357">
        <v>153.70099999999999</v>
      </c>
      <c r="D2469" s="357">
        <v>0</v>
      </c>
      <c r="E2469" s="357">
        <v>0</v>
      </c>
      <c r="F2469" s="357">
        <v>218</v>
      </c>
    </row>
    <row r="2470" spans="1:6">
      <c r="A2470" s="355">
        <f t="shared" si="38"/>
        <v>45760</v>
      </c>
      <c r="B2470" s="356">
        <v>17</v>
      </c>
      <c r="C2470" s="357">
        <v>161.83099999999999</v>
      </c>
      <c r="D2470" s="357">
        <v>0</v>
      </c>
      <c r="E2470" s="357">
        <v>0</v>
      </c>
      <c r="F2470" s="357">
        <v>218</v>
      </c>
    </row>
    <row r="2471" spans="1:6">
      <c r="A2471" s="355">
        <f t="shared" si="38"/>
        <v>45760</v>
      </c>
      <c r="B2471" s="356">
        <v>18</v>
      </c>
      <c r="C2471" s="357">
        <v>84.61</v>
      </c>
      <c r="D2471" s="357">
        <v>0</v>
      </c>
      <c r="E2471" s="357">
        <v>0</v>
      </c>
      <c r="F2471" s="357">
        <v>217</v>
      </c>
    </row>
    <row r="2472" spans="1:6">
      <c r="A2472" s="355">
        <f t="shared" si="38"/>
        <v>45760</v>
      </c>
      <c r="B2472" s="356">
        <v>19</v>
      </c>
      <c r="C2472" s="357">
        <v>84.61</v>
      </c>
      <c r="D2472" s="357">
        <v>0</v>
      </c>
      <c r="E2472" s="357">
        <v>0</v>
      </c>
      <c r="F2472" s="357">
        <v>210</v>
      </c>
    </row>
    <row r="2473" spans="1:6">
      <c r="A2473" s="355">
        <f t="shared" si="38"/>
        <v>45760</v>
      </c>
      <c r="B2473" s="356">
        <v>20</v>
      </c>
      <c r="C2473" s="357">
        <v>84.61</v>
      </c>
      <c r="D2473" s="357">
        <v>0</v>
      </c>
      <c r="E2473" s="357">
        <v>0</v>
      </c>
      <c r="F2473" s="357">
        <v>210</v>
      </c>
    </row>
    <row r="2474" spans="1:6">
      <c r="A2474" s="355">
        <f t="shared" si="38"/>
        <v>45760</v>
      </c>
      <c r="B2474" s="356">
        <v>21</v>
      </c>
      <c r="C2474" s="357">
        <v>84.61</v>
      </c>
      <c r="D2474" s="357">
        <v>0</v>
      </c>
      <c r="E2474" s="357">
        <v>0</v>
      </c>
      <c r="F2474" s="357">
        <v>187</v>
      </c>
    </row>
    <row r="2475" spans="1:6">
      <c r="A2475" s="355">
        <f t="shared" si="38"/>
        <v>45760</v>
      </c>
      <c r="B2475" s="356">
        <v>22</v>
      </c>
      <c r="C2475" s="357">
        <v>182.92500000000001</v>
      </c>
      <c r="D2475" s="357">
        <v>0</v>
      </c>
      <c r="E2475" s="357">
        <v>0</v>
      </c>
      <c r="F2475" s="357">
        <v>127</v>
      </c>
    </row>
    <row r="2476" spans="1:6">
      <c r="A2476" s="355">
        <f t="shared" si="38"/>
        <v>45760</v>
      </c>
      <c r="B2476" s="356">
        <v>23</v>
      </c>
      <c r="C2476" s="357">
        <v>193.17099999999999</v>
      </c>
      <c r="D2476" s="357">
        <v>0</v>
      </c>
      <c r="E2476" s="357">
        <v>0</v>
      </c>
      <c r="F2476" s="357">
        <v>111</v>
      </c>
    </row>
    <row r="2477" spans="1:6">
      <c r="A2477" s="355">
        <f t="shared" si="38"/>
        <v>45761</v>
      </c>
      <c r="B2477" s="356">
        <v>0</v>
      </c>
      <c r="C2477" s="357">
        <v>202.07499999999999</v>
      </c>
      <c r="D2477" s="357">
        <v>0</v>
      </c>
      <c r="E2477" s="357">
        <v>0</v>
      </c>
      <c r="F2477" s="357">
        <v>171</v>
      </c>
    </row>
    <row r="2478" spans="1:6">
      <c r="A2478" s="355">
        <f t="shared" si="38"/>
        <v>45761</v>
      </c>
      <c r="B2478" s="356">
        <v>1</v>
      </c>
      <c r="C2478" s="357">
        <v>202.21899999999999</v>
      </c>
      <c r="D2478" s="357">
        <v>0</v>
      </c>
      <c r="E2478" s="357">
        <v>0</v>
      </c>
      <c r="F2478" s="357">
        <v>231</v>
      </c>
    </row>
    <row r="2479" spans="1:6">
      <c r="A2479" s="355">
        <f t="shared" si="38"/>
        <v>45761</v>
      </c>
      <c r="B2479" s="356">
        <v>2</v>
      </c>
      <c r="C2479" s="357">
        <v>202.17500000000001</v>
      </c>
      <c r="D2479" s="357">
        <v>0</v>
      </c>
      <c r="E2479" s="357">
        <v>0</v>
      </c>
      <c r="F2479" s="357">
        <v>240</v>
      </c>
    </row>
    <row r="2480" spans="1:6">
      <c r="A2480" s="355">
        <f t="shared" si="38"/>
        <v>45761</v>
      </c>
      <c r="B2480" s="356">
        <v>3</v>
      </c>
      <c r="C2480" s="357">
        <v>202.20400000000001</v>
      </c>
      <c r="D2480" s="357">
        <v>0</v>
      </c>
      <c r="E2480" s="357">
        <v>0</v>
      </c>
      <c r="F2480" s="357">
        <v>240</v>
      </c>
    </row>
    <row r="2481" spans="1:6">
      <c r="A2481" s="355">
        <f t="shared" si="38"/>
        <v>45761</v>
      </c>
      <c r="B2481" s="356">
        <v>4</v>
      </c>
      <c r="C2481" s="357">
        <v>193.73099999999999</v>
      </c>
      <c r="D2481" s="357">
        <v>0</v>
      </c>
      <c r="E2481" s="357">
        <v>0</v>
      </c>
      <c r="F2481" s="357">
        <v>240</v>
      </c>
    </row>
    <row r="2482" spans="1:6">
      <c r="A2482" s="355">
        <f t="shared" si="38"/>
        <v>45761</v>
      </c>
      <c r="B2482" s="356">
        <v>5</v>
      </c>
      <c r="C2482" s="357">
        <v>193.73099999999999</v>
      </c>
      <c r="D2482" s="357">
        <v>0</v>
      </c>
      <c r="E2482" s="357">
        <v>0</v>
      </c>
      <c r="F2482" s="357">
        <v>240</v>
      </c>
    </row>
    <row r="2483" spans="1:6">
      <c r="A2483" s="355">
        <f t="shared" si="38"/>
        <v>45761</v>
      </c>
      <c r="B2483" s="356">
        <v>6</v>
      </c>
      <c r="C2483" s="357">
        <v>111.60899999999999</v>
      </c>
      <c r="D2483" s="357">
        <v>0</v>
      </c>
      <c r="E2483" s="357">
        <v>0</v>
      </c>
      <c r="F2483" s="357">
        <v>240</v>
      </c>
    </row>
    <row r="2484" spans="1:6">
      <c r="A2484" s="355">
        <f t="shared" si="38"/>
        <v>45761</v>
      </c>
      <c r="B2484" s="356">
        <v>7</v>
      </c>
      <c r="C2484" s="357">
        <v>107.739</v>
      </c>
      <c r="D2484" s="357">
        <v>0</v>
      </c>
      <c r="E2484" s="357">
        <v>0</v>
      </c>
      <c r="F2484" s="357">
        <v>240</v>
      </c>
    </row>
    <row r="2485" spans="1:6">
      <c r="A2485" s="355">
        <f t="shared" si="38"/>
        <v>45761</v>
      </c>
      <c r="B2485" s="356">
        <v>8</v>
      </c>
      <c r="C2485" s="357">
        <v>93.260999999999996</v>
      </c>
      <c r="D2485" s="357">
        <v>0</v>
      </c>
      <c r="E2485" s="357">
        <v>0</v>
      </c>
      <c r="F2485" s="357">
        <v>240</v>
      </c>
    </row>
    <row r="2486" spans="1:6">
      <c r="A2486" s="355">
        <f t="shared" si="38"/>
        <v>45761</v>
      </c>
      <c r="B2486" s="356">
        <v>9</v>
      </c>
      <c r="C2486" s="357">
        <v>83.061000000000007</v>
      </c>
      <c r="D2486" s="357">
        <v>0</v>
      </c>
      <c r="E2486" s="357">
        <v>0</v>
      </c>
      <c r="F2486" s="357">
        <v>240</v>
      </c>
    </row>
    <row r="2487" spans="1:6">
      <c r="A2487" s="355">
        <f t="shared" si="38"/>
        <v>45761</v>
      </c>
      <c r="B2487" s="356">
        <v>10</v>
      </c>
      <c r="C2487" s="357">
        <v>83.061000000000007</v>
      </c>
      <c r="D2487" s="357">
        <v>0</v>
      </c>
      <c r="E2487" s="357">
        <v>0</v>
      </c>
      <c r="F2487" s="357">
        <v>240</v>
      </c>
    </row>
    <row r="2488" spans="1:6">
      <c r="A2488" s="355">
        <f t="shared" si="38"/>
        <v>45761</v>
      </c>
      <c r="B2488" s="356">
        <v>11</v>
      </c>
      <c r="C2488" s="357">
        <v>83.061000000000007</v>
      </c>
      <c r="D2488" s="357">
        <v>0</v>
      </c>
      <c r="E2488" s="357">
        <v>5</v>
      </c>
      <c r="F2488" s="357">
        <v>240</v>
      </c>
    </row>
    <row r="2489" spans="1:6">
      <c r="A2489" s="355">
        <f t="shared" si="38"/>
        <v>45761</v>
      </c>
      <c r="B2489" s="356">
        <v>12</v>
      </c>
      <c r="C2489" s="357">
        <v>83.061000000000007</v>
      </c>
      <c r="D2489" s="357">
        <v>0</v>
      </c>
      <c r="E2489" s="357">
        <v>5</v>
      </c>
      <c r="F2489" s="357">
        <v>240</v>
      </c>
    </row>
    <row r="2490" spans="1:6">
      <c r="A2490" s="355">
        <f t="shared" si="38"/>
        <v>45761</v>
      </c>
      <c r="B2490" s="356">
        <v>13</v>
      </c>
      <c r="C2490" s="357">
        <v>83.061000000000007</v>
      </c>
      <c r="D2490" s="357">
        <v>0</v>
      </c>
      <c r="E2490" s="357">
        <v>5</v>
      </c>
      <c r="F2490" s="357">
        <v>240</v>
      </c>
    </row>
    <row r="2491" spans="1:6">
      <c r="A2491" s="355">
        <f t="shared" si="38"/>
        <v>45761</v>
      </c>
      <c r="B2491" s="356">
        <v>14</v>
      </c>
      <c r="C2491" s="357">
        <v>83.061000000000007</v>
      </c>
      <c r="D2491" s="357">
        <v>0</v>
      </c>
      <c r="E2491" s="357">
        <v>0</v>
      </c>
      <c r="F2491" s="357">
        <v>240</v>
      </c>
    </row>
    <row r="2492" spans="1:6">
      <c r="A2492" s="355">
        <f t="shared" si="38"/>
        <v>45761</v>
      </c>
      <c r="B2492" s="356">
        <v>15</v>
      </c>
      <c r="C2492" s="357">
        <v>83.930999999999997</v>
      </c>
      <c r="D2492" s="357">
        <v>0</v>
      </c>
      <c r="E2492" s="357">
        <v>0</v>
      </c>
      <c r="F2492" s="357">
        <v>240</v>
      </c>
    </row>
    <row r="2493" spans="1:6">
      <c r="A2493" s="355">
        <f t="shared" si="38"/>
        <v>45761</v>
      </c>
      <c r="B2493" s="356">
        <v>16</v>
      </c>
      <c r="C2493" s="357">
        <v>83.930999999999997</v>
      </c>
      <c r="D2493" s="357">
        <v>0</v>
      </c>
      <c r="E2493" s="357">
        <v>0</v>
      </c>
      <c r="F2493" s="357">
        <v>240</v>
      </c>
    </row>
    <row r="2494" spans="1:6">
      <c r="A2494" s="355">
        <f t="shared" si="38"/>
        <v>45761</v>
      </c>
      <c r="B2494" s="356">
        <v>17</v>
      </c>
      <c r="C2494" s="357">
        <v>95.677999999999997</v>
      </c>
      <c r="D2494" s="357">
        <v>0</v>
      </c>
      <c r="E2494" s="357">
        <v>0</v>
      </c>
      <c r="F2494" s="357">
        <v>240</v>
      </c>
    </row>
    <row r="2495" spans="1:6">
      <c r="A2495" s="355">
        <f t="shared" si="38"/>
        <v>45761</v>
      </c>
      <c r="B2495" s="356">
        <v>18</v>
      </c>
      <c r="C2495" s="357">
        <v>84.61</v>
      </c>
      <c r="D2495" s="357">
        <v>0</v>
      </c>
      <c r="E2495" s="357">
        <v>11.25</v>
      </c>
      <c r="F2495" s="357">
        <v>240</v>
      </c>
    </row>
    <row r="2496" spans="1:6">
      <c r="A2496" s="355">
        <f t="shared" si="38"/>
        <v>45761</v>
      </c>
      <c r="B2496" s="356">
        <v>19</v>
      </c>
      <c r="C2496" s="357">
        <v>84.61</v>
      </c>
      <c r="D2496" s="357">
        <v>0</v>
      </c>
      <c r="E2496" s="357">
        <v>11.25</v>
      </c>
      <c r="F2496" s="357">
        <v>240</v>
      </c>
    </row>
    <row r="2497" spans="1:6">
      <c r="A2497" s="355">
        <f t="shared" si="38"/>
        <v>45761</v>
      </c>
      <c r="B2497" s="356">
        <v>20</v>
      </c>
      <c r="C2497" s="357">
        <v>84.61</v>
      </c>
      <c r="D2497" s="357">
        <v>0</v>
      </c>
      <c r="E2497" s="357">
        <v>11.25</v>
      </c>
      <c r="F2497" s="357">
        <v>240</v>
      </c>
    </row>
    <row r="2498" spans="1:6">
      <c r="A2498" s="355">
        <f t="shared" si="38"/>
        <v>45761</v>
      </c>
      <c r="B2498" s="356">
        <v>21</v>
      </c>
      <c r="C2498" s="357">
        <v>76.346000000000004</v>
      </c>
      <c r="D2498" s="357">
        <v>0</v>
      </c>
      <c r="E2498" s="357">
        <v>0</v>
      </c>
      <c r="F2498" s="357">
        <v>240</v>
      </c>
    </row>
    <row r="2499" spans="1:6">
      <c r="A2499" s="355">
        <f t="shared" si="38"/>
        <v>45761</v>
      </c>
      <c r="B2499" s="356">
        <v>22</v>
      </c>
      <c r="C2499" s="357">
        <v>187.001</v>
      </c>
      <c r="D2499" s="357">
        <v>0</v>
      </c>
      <c r="E2499" s="357">
        <v>0</v>
      </c>
      <c r="F2499" s="357">
        <v>240</v>
      </c>
    </row>
    <row r="2500" spans="1:6">
      <c r="A2500" s="355">
        <f t="shared" si="38"/>
        <v>45761</v>
      </c>
      <c r="B2500" s="356">
        <v>23</v>
      </c>
      <c r="C2500" s="357">
        <v>177.73099999999999</v>
      </c>
      <c r="D2500" s="357">
        <v>0</v>
      </c>
      <c r="E2500" s="357">
        <v>0</v>
      </c>
      <c r="F2500" s="357">
        <v>237</v>
      </c>
    </row>
    <row r="2501" spans="1:6">
      <c r="A2501" s="355">
        <f t="shared" si="38"/>
        <v>45762</v>
      </c>
      <c r="B2501" s="356">
        <v>0</v>
      </c>
      <c r="C2501" s="357">
        <v>124.913</v>
      </c>
      <c r="D2501" s="357">
        <v>0</v>
      </c>
      <c r="E2501" s="357">
        <v>0</v>
      </c>
      <c r="F2501" s="357">
        <v>230</v>
      </c>
    </row>
    <row r="2502" spans="1:6">
      <c r="A2502" s="355">
        <f t="shared" ref="A2502:A2565" si="39">IF(B2502=0,A2501+1,A2501)</f>
        <v>45762</v>
      </c>
      <c r="B2502" s="356">
        <v>1</v>
      </c>
      <c r="C2502" s="357">
        <v>94.9</v>
      </c>
      <c r="D2502" s="357">
        <v>0</v>
      </c>
      <c r="E2502" s="357">
        <v>29.084</v>
      </c>
      <c r="F2502" s="357">
        <v>170</v>
      </c>
    </row>
    <row r="2503" spans="1:6">
      <c r="A2503" s="355">
        <f t="shared" si="39"/>
        <v>45762</v>
      </c>
      <c r="B2503" s="356">
        <v>2</v>
      </c>
      <c r="C2503" s="357">
        <v>94.9</v>
      </c>
      <c r="D2503" s="357">
        <v>0</v>
      </c>
      <c r="E2503" s="357">
        <v>29.084</v>
      </c>
      <c r="F2503" s="357">
        <v>150</v>
      </c>
    </row>
    <row r="2504" spans="1:6">
      <c r="A2504" s="355">
        <f t="shared" si="39"/>
        <v>45762</v>
      </c>
      <c r="B2504" s="356">
        <v>3</v>
      </c>
      <c r="C2504" s="357">
        <v>94.9</v>
      </c>
      <c r="D2504" s="357">
        <v>0</v>
      </c>
      <c r="E2504" s="357">
        <v>29.084</v>
      </c>
      <c r="F2504" s="357">
        <v>160</v>
      </c>
    </row>
    <row r="2505" spans="1:6">
      <c r="A2505" s="355">
        <f t="shared" si="39"/>
        <v>45762</v>
      </c>
      <c r="B2505" s="356">
        <v>4</v>
      </c>
      <c r="C2505" s="357">
        <v>94.9</v>
      </c>
      <c r="D2505" s="357">
        <v>0</v>
      </c>
      <c r="E2505" s="357">
        <v>28.792000000000002</v>
      </c>
      <c r="F2505" s="357">
        <v>220</v>
      </c>
    </row>
    <row r="2506" spans="1:6">
      <c r="A2506" s="355">
        <f t="shared" si="39"/>
        <v>45762</v>
      </c>
      <c r="B2506" s="356">
        <v>5</v>
      </c>
      <c r="C2506" s="357">
        <v>125.971</v>
      </c>
      <c r="D2506" s="357">
        <v>0</v>
      </c>
      <c r="E2506" s="357">
        <v>0</v>
      </c>
      <c r="F2506" s="357">
        <v>240</v>
      </c>
    </row>
    <row r="2507" spans="1:6">
      <c r="A2507" s="355">
        <f t="shared" si="39"/>
        <v>45762</v>
      </c>
      <c r="B2507" s="356">
        <v>6</v>
      </c>
      <c r="C2507" s="357">
        <v>101.9</v>
      </c>
      <c r="D2507" s="357">
        <v>0</v>
      </c>
      <c r="E2507" s="357">
        <v>36.991</v>
      </c>
      <c r="F2507" s="357">
        <v>240</v>
      </c>
    </row>
    <row r="2508" spans="1:6">
      <c r="A2508" s="355">
        <f t="shared" si="39"/>
        <v>45762</v>
      </c>
      <c r="B2508" s="356">
        <v>7</v>
      </c>
      <c r="C2508" s="357">
        <v>95.778999999999996</v>
      </c>
      <c r="D2508" s="357">
        <v>0</v>
      </c>
      <c r="E2508" s="357">
        <v>40.49</v>
      </c>
      <c r="F2508" s="357">
        <v>240</v>
      </c>
    </row>
    <row r="2509" spans="1:6">
      <c r="A2509" s="355">
        <f t="shared" si="39"/>
        <v>45762</v>
      </c>
      <c r="B2509" s="356">
        <v>8</v>
      </c>
      <c r="C2509" s="357">
        <v>95.778999999999996</v>
      </c>
      <c r="D2509" s="357">
        <v>0</v>
      </c>
      <c r="E2509" s="357">
        <v>40.49</v>
      </c>
      <c r="F2509" s="357">
        <v>240</v>
      </c>
    </row>
    <row r="2510" spans="1:6">
      <c r="A2510" s="355">
        <f t="shared" si="39"/>
        <v>45762</v>
      </c>
      <c r="B2510" s="356">
        <v>9</v>
      </c>
      <c r="C2510" s="357">
        <v>88.355000000000004</v>
      </c>
      <c r="D2510" s="357">
        <v>0</v>
      </c>
      <c r="E2510" s="357">
        <v>40.15</v>
      </c>
      <c r="F2510" s="357">
        <v>240</v>
      </c>
    </row>
    <row r="2511" spans="1:6">
      <c r="A2511" s="355">
        <f t="shared" si="39"/>
        <v>45762</v>
      </c>
      <c r="B2511" s="356">
        <v>10</v>
      </c>
      <c r="C2511" s="357">
        <v>79.477000000000004</v>
      </c>
      <c r="D2511" s="357">
        <v>0</v>
      </c>
      <c r="E2511" s="357">
        <v>10.5</v>
      </c>
      <c r="F2511" s="357">
        <v>240</v>
      </c>
    </row>
    <row r="2512" spans="1:6">
      <c r="A2512" s="355">
        <f t="shared" si="39"/>
        <v>45762</v>
      </c>
      <c r="B2512" s="356">
        <v>11</v>
      </c>
      <c r="C2512" s="357">
        <v>79.477000000000004</v>
      </c>
      <c r="D2512" s="357">
        <v>0</v>
      </c>
      <c r="E2512" s="357">
        <v>10.5</v>
      </c>
      <c r="F2512" s="357">
        <v>240</v>
      </c>
    </row>
    <row r="2513" spans="1:6">
      <c r="A2513" s="355">
        <f t="shared" si="39"/>
        <v>45762</v>
      </c>
      <c r="B2513" s="356">
        <v>12</v>
      </c>
      <c r="C2513" s="357">
        <v>79.477000000000004</v>
      </c>
      <c r="D2513" s="357">
        <v>0</v>
      </c>
      <c r="E2513" s="357">
        <v>17.5</v>
      </c>
      <c r="F2513" s="357">
        <v>240</v>
      </c>
    </row>
    <row r="2514" spans="1:6">
      <c r="A2514" s="355">
        <f t="shared" si="39"/>
        <v>45762</v>
      </c>
      <c r="B2514" s="356">
        <v>13</v>
      </c>
      <c r="C2514" s="357">
        <v>79.477000000000004</v>
      </c>
      <c r="D2514" s="357">
        <v>0</v>
      </c>
      <c r="E2514" s="357">
        <v>17.5</v>
      </c>
      <c r="F2514" s="357">
        <v>240</v>
      </c>
    </row>
    <row r="2515" spans="1:6">
      <c r="A2515" s="355">
        <f t="shared" si="39"/>
        <v>45762</v>
      </c>
      <c r="B2515" s="356">
        <v>14</v>
      </c>
      <c r="C2515" s="357">
        <v>79.477000000000004</v>
      </c>
      <c r="D2515" s="357">
        <v>0</v>
      </c>
      <c r="E2515" s="357">
        <v>17.5</v>
      </c>
      <c r="F2515" s="357">
        <v>240</v>
      </c>
    </row>
    <row r="2516" spans="1:6">
      <c r="A2516" s="355">
        <f t="shared" si="39"/>
        <v>45762</v>
      </c>
      <c r="B2516" s="356">
        <v>15</v>
      </c>
      <c r="C2516" s="357">
        <v>79.477000000000004</v>
      </c>
      <c r="D2516" s="357">
        <v>0</v>
      </c>
      <c r="E2516" s="357">
        <v>25</v>
      </c>
      <c r="F2516" s="357">
        <v>240</v>
      </c>
    </row>
    <row r="2517" spans="1:6">
      <c r="A2517" s="355">
        <f t="shared" si="39"/>
        <v>45762</v>
      </c>
      <c r="B2517" s="356">
        <v>16</v>
      </c>
      <c r="C2517" s="357">
        <v>79.477000000000004</v>
      </c>
      <c r="D2517" s="357">
        <v>0</v>
      </c>
      <c r="E2517" s="357">
        <v>25</v>
      </c>
      <c r="F2517" s="357">
        <v>240</v>
      </c>
    </row>
    <row r="2518" spans="1:6">
      <c r="A2518" s="355">
        <f t="shared" si="39"/>
        <v>45762</v>
      </c>
      <c r="B2518" s="356">
        <v>17</v>
      </c>
      <c r="C2518" s="357">
        <v>85.674999999999997</v>
      </c>
      <c r="D2518" s="357">
        <v>0</v>
      </c>
      <c r="E2518" s="357">
        <v>17.5</v>
      </c>
      <c r="F2518" s="357">
        <v>240</v>
      </c>
    </row>
    <row r="2519" spans="1:6">
      <c r="A2519" s="355">
        <f t="shared" si="39"/>
        <v>45762</v>
      </c>
      <c r="B2519" s="356">
        <v>18</v>
      </c>
      <c r="C2519" s="357">
        <v>73.61</v>
      </c>
      <c r="D2519" s="357">
        <v>0</v>
      </c>
      <c r="E2519" s="357">
        <v>26.395</v>
      </c>
      <c r="F2519" s="357">
        <v>240</v>
      </c>
    </row>
    <row r="2520" spans="1:6">
      <c r="A2520" s="355">
        <f t="shared" si="39"/>
        <v>45762</v>
      </c>
      <c r="B2520" s="356">
        <v>19</v>
      </c>
      <c r="C2520" s="357">
        <v>73.61</v>
      </c>
      <c r="D2520" s="357">
        <v>0</v>
      </c>
      <c r="E2520" s="357">
        <v>26.395</v>
      </c>
      <c r="F2520" s="357">
        <v>240</v>
      </c>
    </row>
    <row r="2521" spans="1:6">
      <c r="A2521" s="355">
        <f t="shared" si="39"/>
        <v>45762</v>
      </c>
      <c r="B2521" s="356">
        <v>20</v>
      </c>
      <c r="C2521" s="357">
        <v>73.61</v>
      </c>
      <c r="D2521" s="357">
        <v>0</v>
      </c>
      <c r="E2521" s="357">
        <v>26.395</v>
      </c>
      <c r="F2521" s="357">
        <v>240</v>
      </c>
    </row>
    <row r="2522" spans="1:6">
      <c r="A2522" s="355">
        <f t="shared" si="39"/>
        <v>45762</v>
      </c>
      <c r="B2522" s="356">
        <v>21</v>
      </c>
      <c r="C2522" s="357">
        <v>73.61</v>
      </c>
      <c r="D2522" s="357">
        <v>0</v>
      </c>
      <c r="E2522" s="357">
        <v>9.407</v>
      </c>
      <c r="F2522" s="357">
        <v>240</v>
      </c>
    </row>
    <row r="2523" spans="1:6">
      <c r="A2523" s="355">
        <f t="shared" si="39"/>
        <v>45762</v>
      </c>
      <c r="B2523" s="356">
        <v>22</v>
      </c>
      <c r="C2523" s="357">
        <v>143.90600000000001</v>
      </c>
      <c r="D2523" s="357">
        <v>0</v>
      </c>
      <c r="E2523" s="357">
        <v>29.99</v>
      </c>
      <c r="F2523" s="357">
        <v>240</v>
      </c>
    </row>
    <row r="2524" spans="1:6">
      <c r="A2524" s="355">
        <f t="shared" si="39"/>
        <v>45762</v>
      </c>
      <c r="B2524" s="356">
        <v>23</v>
      </c>
      <c r="C2524" s="357">
        <v>139.15199999999999</v>
      </c>
      <c r="D2524" s="357">
        <v>0</v>
      </c>
      <c r="E2524" s="357">
        <v>0</v>
      </c>
      <c r="F2524" s="357">
        <v>210</v>
      </c>
    </row>
    <row r="2525" spans="1:6">
      <c r="A2525" s="355">
        <f t="shared" si="39"/>
        <v>45763</v>
      </c>
      <c r="B2525" s="356">
        <v>0</v>
      </c>
      <c r="C2525" s="357">
        <v>131.001</v>
      </c>
      <c r="D2525" s="357">
        <v>0</v>
      </c>
      <c r="E2525" s="357">
        <v>0</v>
      </c>
      <c r="F2525" s="357">
        <v>240</v>
      </c>
    </row>
    <row r="2526" spans="1:6">
      <c r="A2526" s="355">
        <f t="shared" si="39"/>
        <v>45763</v>
      </c>
      <c r="B2526" s="356">
        <v>1</v>
      </c>
      <c r="C2526" s="357">
        <v>127.28400000000001</v>
      </c>
      <c r="D2526" s="357">
        <v>0</v>
      </c>
      <c r="E2526" s="357">
        <v>0</v>
      </c>
      <c r="F2526" s="357">
        <v>240</v>
      </c>
    </row>
    <row r="2527" spans="1:6">
      <c r="A2527" s="355">
        <f t="shared" si="39"/>
        <v>45763</v>
      </c>
      <c r="B2527" s="356">
        <v>2</v>
      </c>
      <c r="C2527" s="357">
        <v>126.773</v>
      </c>
      <c r="D2527" s="357">
        <v>0</v>
      </c>
      <c r="E2527" s="357">
        <v>0</v>
      </c>
      <c r="F2527" s="357">
        <v>240</v>
      </c>
    </row>
    <row r="2528" spans="1:6">
      <c r="A2528" s="355">
        <f t="shared" si="39"/>
        <v>45763</v>
      </c>
      <c r="B2528" s="356">
        <v>3</v>
      </c>
      <c r="C2528" s="357">
        <v>126.80500000000001</v>
      </c>
      <c r="D2528" s="357">
        <v>0</v>
      </c>
      <c r="E2528" s="357">
        <v>0</v>
      </c>
      <c r="F2528" s="357">
        <v>240</v>
      </c>
    </row>
    <row r="2529" spans="1:6">
      <c r="A2529" s="355">
        <f t="shared" si="39"/>
        <v>45763</v>
      </c>
      <c r="B2529" s="356">
        <v>4</v>
      </c>
      <c r="C2529" s="357">
        <v>127.82899999999999</v>
      </c>
      <c r="D2529" s="357">
        <v>0</v>
      </c>
      <c r="E2529" s="357">
        <v>0</v>
      </c>
      <c r="F2529" s="357">
        <v>240</v>
      </c>
    </row>
    <row r="2530" spans="1:6">
      <c r="A2530" s="355">
        <f t="shared" si="39"/>
        <v>45763</v>
      </c>
      <c r="B2530" s="356">
        <v>5</v>
      </c>
      <c r="C2530" s="357">
        <v>128.33500000000001</v>
      </c>
      <c r="D2530" s="357">
        <v>0</v>
      </c>
      <c r="E2530" s="357">
        <v>0</v>
      </c>
      <c r="F2530" s="357">
        <v>240</v>
      </c>
    </row>
    <row r="2531" spans="1:6">
      <c r="A2531" s="355">
        <f t="shared" si="39"/>
        <v>45763</v>
      </c>
      <c r="B2531" s="356">
        <v>6</v>
      </c>
      <c r="C2531" s="357">
        <v>92.81</v>
      </c>
      <c r="D2531" s="357">
        <v>0</v>
      </c>
      <c r="E2531" s="357">
        <v>0</v>
      </c>
      <c r="F2531" s="357">
        <v>240</v>
      </c>
    </row>
    <row r="2532" spans="1:6">
      <c r="A2532" s="355">
        <f t="shared" si="39"/>
        <v>45763</v>
      </c>
      <c r="B2532" s="356">
        <v>7</v>
      </c>
      <c r="C2532" s="357">
        <v>86.278999999999996</v>
      </c>
      <c r="D2532" s="357">
        <v>0</v>
      </c>
      <c r="E2532" s="357">
        <v>28.940999999999999</v>
      </c>
      <c r="F2532" s="357">
        <v>240</v>
      </c>
    </row>
    <row r="2533" spans="1:6">
      <c r="A2533" s="355">
        <f t="shared" si="39"/>
        <v>45763</v>
      </c>
      <c r="B2533" s="356">
        <v>8</v>
      </c>
      <c r="C2533" s="357">
        <v>86.278999999999996</v>
      </c>
      <c r="D2533" s="357">
        <v>0</v>
      </c>
      <c r="E2533" s="357">
        <v>28.940999999999999</v>
      </c>
      <c r="F2533" s="357">
        <v>240</v>
      </c>
    </row>
    <row r="2534" spans="1:6">
      <c r="A2534" s="355">
        <f t="shared" si="39"/>
        <v>45763</v>
      </c>
      <c r="B2534" s="356">
        <v>9</v>
      </c>
      <c r="C2534" s="357">
        <v>77.081000000000003</v>
      </c>
      <c r="D2534" s="357">
        <v>0</v>
      </c>
      <c r="E2534" s="357">
        <v>43.941000000000003</v>
      </c>
      <c r="F2534" s="357">
        <v>240</v>
      </c>
    </row>
    <row r="2535" spans="1:6">
      <c r="A2535" s="355">
        <f t="shared" si="39"/>
        <v>45763</v>
      </c>
      <c r="B2535" s="356">
        <v>10</v>
      </c>
      <c r="C2535" s="357">
        <v>73.61</v>
      </c>
      <c r="D2535" s="357">
        <v>0</v>
      </c>
      <c r="E2535" s="357">
        <v>46.441000000000003</v>
      </c>
      <c r="F2535" s="357">
        <v>240</v>
      </c>
    </row>
    <row r="2536" spans="1:6">
      <c r="A2536" s="355">
        <f t="shared" si="39"/>
        <v>45763</v>
      </c>
      <c r="B2536" s="356">
        <v>11</v>
      </c>
      <c r="C2536" s="357">
        <v>73.61</v>
      </c>
      <c r="D2536" s="357">
        <v>0</v>
      </c>
      <c r="E2536" s="357">
        <v>46.441000000000003</v>
      </c>
      <c r="F2536" s="357">
        <v>240</v>
      </c>
    </row>
    <row r="2537" spans="1:6">
      <c r="A2537" s="355">
        <f t="shared" si="39"/>
        <v>45763</v>
      </c>
      <c r="B2537" s="356">
        <v>12</v>
      </c>
      <c r="C2537" s="357">
        <v>73.61</v>
      </c>
      <c r="D2537" s="357">
        <v>0</v>
      </c>
      <c r="E2537" s="357">
        <v>45.941000000000003</v>
      </c>
      <c r="F2537" s="357">
        <v>240</v>
      </c>
    </row>
    <row r="2538" spans="1:6">
      <c r="A2538" s="355">
        <f t="shared" si="39"/>
        <v>45763</v>
      </c>
      <c r="B2538" s="356">
        <v>13</v>
      </c>
      <c r="C2538" s="357">
        <v>74.17</v>
      </c>
      <c r="D2538" s="357">
        <v>0</v>
      </c>
      <c r="E2538" s="357">
        <v>45.16</v>
      </c>
      <c r="F2538" s="357">
        <v>240</v>
      </c>
    </row>
    <row r="2539" spans="1:6">
      <c r="A2539" s="355">
        <f t="shared" si="39"/>
        <v>45763</v>
      </c>
      <c r="B2539" s="356">
        <v>14</v>
      </c>
      <c r="C2539" s="357">
        <v>82.4</v>
      </c>
      <c r="D2539" s="357">
        <v>0</v>
      </c>
      <c r="E2539" s="357">
        <v>39.118000000000002</v>
      </c>
      <c r="F2539" s="357">
        <v>240</v>
      </c>
    </row>
    <row r="2540" spans="1:6">
      <c r="A2540" s="355">
        <f t="shared" si="39"/>
        <v>45763</v>
      </c>
      <c r="B2540" s="356">
        <v>15</v>
      </c>
      <c r="C2540" s="357">
        <v>82.61</v>
      </c>
      <c r="D2540" s="357">
        <v>0</v>
      </c>
      <c r="E2540" s="357">
        <v>19.5</v>
      </c>
      <c r="F2540" s="357">
        <v>240</v>
      </c>
    </row>
    <row r="2541" spans="1:6">
      <c r="A2541" s="355">
        <f t="shared" si="39"/>
        <v>45763</v>
      </c>
      <c r="B2541" s="356">
        <v>16</v>
      </c>
      <c r="C2541" s="357">
        <v>79.941000000000003</v>
      </c>
      <c r="D2541" s="357">
        <v>0</v>
      </c>
      <c r="E2541" s="357">
        <v>20.75</v>
      </c>
      <c r="F2541" s="357">
        <v>240</v>
      </c>
    </row>
    <row r="2542" spans="1:6">
      <c r="A2542" s="355">
        <f t="shared" si="39"/>
        <v>45763</v>
      </c>
      <c r="B2542" s="356">
        <v>17</v>
      </c>
      <c r="C2542" s="357">
        <v>79.941000000000003</v>
      </c>
      <c r="D2542" s="357">
        <v>0</v>
      </c>
      <c r="E2542" s="357">
        <v>10.75</v>
      </c>
      <c r="F2542" s="357">
        <v>240</v>
      </c>
    </row>
    <row r="2543" spans="1:6">
      <c r="A2543" s="355">
        <f t="shared" si="39"/>
        <v>45763</v>
      </c>
      <c r="B2543" s="356">
        <v>18</v>
      </c>
      <c r="C2543" s="357">
        <v>73.61</v>
      </c>
      <c r="D2543" s="357">
        <v>0</v>
      </c>
      <c r="E2543" s="357">
        <v>6.25</v>
      </c>
      <c r="F2543" s="357">
        <v>240</v>
      </c>
    </row>
    <row r="2544" spans="1:6">
      <c r="A2544" s="355">
        <f t="shared" si="39"/>
        <v>45763</v>
      </c>
      <c r="B2544" s="356">
        <v>19</v>
      </c>
      <c r="C2544" s="357">
        <v>73.61</v>
      </c>
      <c r="D2544" s="357">
        <v>0</v>
      </c>
      <c r="E2544" s="357">
        <v>6.25</v>
      </c>
      <c r="F2544" s="357">
        <v>240</v>
      </c>
    </row>
    <row r="2545" spans="1:6">
      <c r="A2545" s="355">
        <f t="shared" si="39"/>
        <v>45763</v>
      </c>
      <c r="B2545" s="356">
        <v>20</v>
      </c>
      <c r="C2545" s="357">
        <v>73.61</v>
      </c>
      <c r="D2545" s="357">
        <v>0</v>
      </c>
      <c r="E2545" s="357">
        <v>6.25</v>
      </c>
      <c r="F2545" s="357">
        <v>240</v>
      </c>
    </row>
    <row r="2546" spans="1:6">
      <c r="A2546" s="355">
        <f t="shared" si="39"/>
        <v>45763</v>
      </c>
      <c r="B2546" s="356">
        <v>21</v>
      </c>
      <c r="C2546" s="357">
        <v>73.61</v>
      </c>
      <c r="D2546" s="357">
        <v>0</v>
      </c>
      <c r="E2546" s="357">
        <v>0</v>
      </c>
      <c r="F2546" s="357">
        <v>240</v>
      </c>
    </row>
    <row r="2547" spans="1:6">
      <c r="A2547" s="355">
        <f t="shared" si="39"/>
        <v>45763</v>
      </c>
      <c r="B2547" s="356">
        <v>22</v>
      </c>
      <c r="C2547" s="357">
        <v>120.45</v>
      </c>
      <c r="D2547" s="357">
        <v>0</v>
      </c>
      <c r="E2547" s="357">
        <v>0</v>
      </c>
      <c r="F2547" s="357">
        <v>240</v>
      </c>
    </row>
    <row r="2548" spans="1:6">
      <c r="A2548" s="355">
        <f t="shared" si="39"/>
        <v>45763</v>
      </c>
      <c r="B2548" s="356">
        <v>23</v>
      </c>
      <c r="C2548" s="357">
        <v>104.926</v>
      </c>
      <c r="D2548" s="357">
        <v>0</v>
      </c>
      <c r="E2548" s="357">
        <v>0</v>
      </c>
      <c r="F2548" s="357">
        <v>240</v>
      </c>
    </row>
    <row r="2549" spans="1:6">
      <c r="A2549" s="355">
        <f t="shared" si="39"/>
        <v>45764</v>
      </c>
      <c r="B2549" s="356">
        <v>0</v>
      </c>
      <c r="C2549" s="357">
        <v>87.61</v>
      </c>
      <c r="D2549" s="357">
        <v>0</v>
      </c>
      <c r="E2549" s="357">
        <v>0</v>
      </c>
      <c r="F2549" s="357">
        <v>175</v>
      </c>
    </row>
    <row r="2550" spans="1:6">
      <c r="A2550" s="355">
        <f t="shared" si="39"/>
        <v>45764</v>
      </c>
      <c r="B2550" s="356">
        <v>1</v>
      </c>
      <c r="C2550" s="357">
        <v>87.61</v>
      </c>
      <c r="D2550" s="357">
        <v>0</v>
      </c>
      <c r="E2550" s="357">
        <v>0</v>
      </c>
      <c r="F2550" s="357">
        <v>163</v>
      </c>
    </row>
    <row r="2551" spans="1:6">
      <c r="A2551" s="355">
        <f t="shared" si="39"/>
        <v>45764</v>
      </c>
      <c r="B2551" s="356">
        <v>2</v>
      </c>
      <c r="C2551" s="357">
        <v>91.787000000000006</v>
      </c>
      <c r="D2551" s="357">
        <v>0</v>
      </c>
      <c r="E2551" s="357">
        <v>0</v>
      </c>
      <c r="F2551" s="357">
        <v>110</v>
      </c>
    </row>
    <row r="2552" spans="1:6">
      <c r="A2552" s="355">
        <f t="shared" si="39"/>
        <v>45764</v>
      </c>
      <c r="B2552" s="356">
        <v>3</v>
      </c>
      <c r="C2552" s="357">
        <v>91.787000000000006</v>
      </c>
      <c r="D2552" s="357">
        <v>0</v>
      </c>
      <c r="E2552" s="357">
        <v>0</v>
      </c>
      <c r="F2552" s="357">
        <v>143</v>
      </c>
    </row>
    <row r="2553" spans="1:6">
      <c r="A2553" s="355">
        <f t="shared" si="39"/>
        <v>45764</v>
      </c>
      <c r="B2553" s="356">
        <v>4</v>
      </c>
      <c r="C2553" s="357">
        <v>87.61</v>
      </c>
      <c r="D2553" s="357">
        <v>0</v>
      </c>
      <c r="E2553" s="357">
        <v>0</v>
      </c>
      <c r="F2553" s="357">
        <v>137</v>
      </c>
    </row>
    <row r="2554" spans="1:6">
      <c r="A2554" s="355">
        <f t="shared" si="39"/>
        <v>45764</v>
      </c>
      <c r="B2554" s="356">
        <v>5</v>
      </c>
      <c r="C2554" s="357">
        <v>82.61</v>
      </c>
      <c r="D2554" s="357">
        <v>0</v>
      </c>
      <c r="E2554" s="357">
        <v>0</v>
      </c>
      <c r="F2554" s="357">
        <v>197</v>
      </c>
    </row>
    <row r="2555" spans="1:6">
      <c r="A2555" s="355">
        <f t="shared" si="39"/>
        <v>45764</v>
      </c>
      <c r="B2555" s="356">
        <v>6</v>
      </c>
      <c r="C2555" s="357">
        <v>73.730999999999995</v>
      </c>
      <c r="D2555" s="357">
        <v>0</v>
      </c>
      <c r="E2555" s="357">
        <v>28.652000000000001</v>
      </c>
      <c r="F2555" s="357">
        <v>187</v>
      </c>
    </row>
    <row r="2556" spans="1:6">
      <c r="A2556" s="355">
        <f t="shared" si="39"/>
        <v>45764</v>
      </c>
      <c r="B2556" s="356">
        <v>7</v>
      </c>
      <c r="C2556" s="357">
        <v>73.61</v>
      </c>
      <c r="D2556" s="357">
        <v>0</v>
      </c>
      <c r="E2556" s="357">
        <v>61.276000000000003</v>
      </c>
      <c r="F2556" s="357">
        <v>228</v>
      </c>
    </row>
    <row r="2557" spans="1:6">
      <c r="A2557" s="355">
        <f t="shared" si="39"/>
        <v>45764</v>
      </c>
      <c r="B2557" s="356">
        <v>8</v>
      </c>
      <c r="C2557" s="357">
        <v>73.61</v>
      </c>
      <c r="D2557" s="357">
        <v>0</v>
      </c>
      <c r="E2557" s="357">
        <v>21.524999999999999</v>
      </c>
      <c r="F2557" s="357">
        <v>240</v>
      </c>
    </row>
    <row r="2558" spans="1:6">
      <c r="A2558" s="355">
        <f t="shared" si="39"/>
        <v>45764</v>
      </c>
      <c r="B2558" s="356">
        <v>9</v>
      </c>
      <c r="C2558" s="357">
        <v>73.61</v>
      </c>
      <c r="D2558" s="357">
        <v>0</v>
      </c>
      <c r="E2558" s="357">
        <v>50.697000000000003</v>
      </c>
      <c r="F2558" s="357">
        <v>240</v>
      </c>
    </row>
    <row r="2559" spans="1:6">
      <c r="A2559" s="355">
        <f t="shared" si="39"/>
        <v>45764</v>
      </c>
      <c r="B2559" s="356">
        <v>10</v>
      </c>
      <c r="C2559" s="357">
        <v>78.481999999999999</v>
      </c>
      <c r="D2559" s="357">
        <v>0</v>
      </c>
      <c r="E2559" s="357">
        <v>22.5</v>
      </c>
      <c r="F2559" s="357">
        <v>240</v>
      </c>
    </row>
    <row r="2560" spans="1:6">
      <c r="A2560" s="355">
        <f t="shared" si="39"/>
        <v>45764</v>
      </c>
      <c r="B2560" s="356">
        <v>11</v>
      </c>
      <c r="C2560" s="357">
        <v>81.61</v>
      </c>
      <c r="D2560" s="357">
        <v>0</v>
      </c>
      <c r="E2560" s="357">
        <v>25</v>
      </c>
      <c r="F2560" s="357">
        <v>240</v>
      </c>
    </row>
    <row r="2561" spans="1:6">
      <c r="A2561" s="355">
        <f t="shared" si="39"/>
        <v>45764</v>
      </c>
      <c r="B2561" s="356">
        <v>12</v>
      </c>
      <c r="C2561" s="357">
        <v>81.61</v>
      </c>
      <c r="D2561" s="357">
        <v>0</v>
      </c>
      <c r="E2561" s="357">
        <v>25</v>
      </c>
      <c r="F2561" s="357">
        <v>240</v>
      </c>
    </row>
    <row r="2562" spans="1:6">
      <c r="A2562" s="355">
        <f t="shared" si="39"/>
        <v>45764</v>
      </c>
      <c r="B2562" s="356">
        <v>13</v>
      </c>
      <c r="C2562" s="357">
        <v>81.819999999999993</v>
      </c>
      <c r="D2562" s="357">
        <v>0</v>
      </c>
      <c r="E2562" s="357">
        <v>25</v>
      </c>
      <c r="F2562" s="357">
        <v>240</v>
      </c>
    </row>
    <row r="2563" spans="1:6">
      <c r="A2563" s="355">
        <f t="shared" si="39"/>
        <v>45764</v>
      </c>
      <c r="B2563" s="356">
        <v>14</v>
      </c>
      <c r="C2563" s="357">
        <v>81.819999999999993</v>
      </c>
      <c r="D2563" s="357">
        <v>0</v>
      </c>
      <c r="E2563" s="357">
        <v>20</v>
      </c>
      <c r="F2563" s="357">
        <v>240</v>
      </c>
    </row>
    <row r="2564" spans="1:6">
      <c r="A2564" s="355">
        <f t="shared" si="39"/>
        <v>45764</v>
      </c>
      <c r="B2564" s="356">
        <v>15</v>
      </c>
      <c r="C2564" s="357">
        <v>81.819999999999993</v>
      </c>
      <c r="D2564" s="357">
        <v>0</v>
      </c>
      <c r="E2564" s="357">
        <v>20</v>
      </c>
      <c r="F2564" s="357">
        <v>240</v>
      </c>
    </row>
    <row r="2565" spans="1:6">
      <c r="A2565" s="355">
        <f t="shared" si="39"/>
        <v>45764</v>
      </c>
      <c r="B2565" s="356">
        <v>16</v>
      </c>
      <c r="C2565" s="357">
        <v>82.712000000000003</v>
      </c>
      <c r="D2565" s="357">
        <v>0</v>
      </c>
      <c r="E2565" s="357">
        <v>7</v>
      </c>
      <c r="F2565" s="357">
        <v>240</v>
      </c>
    </row>
    <row r="2566" spans="1:6">
      <c r="A2566" s="355">
        <f t="shared" ref="A2566:A2629" si="40">IF(B2566=0,A2565+1,A2565)</f>
        <v>45764</v>
      </c>
      <c r="B2566" s="356">
        <v>17</v>
      </c>
      <c r="C2566" s="357">
        <v>101.89</v>
      </c>
      <c r="D2566" s="357">
        <v>0</v>
      </c>
      <c r="E2566" s="357">
        <v>7</v>
      </c>
      <c r="F2566" s="357">
        <v>240</v>
      </c>
    </row>
    <row r="2567" spans="1:6">
      <c r="A2567" s="355">
        <f t="shared" si="40"/>
        <v>45764</v>
      </c>
      <c r="B2567" s="356">
        <v>18</v>
      </c>
      <c r="C2567" s="357">
        <v>81.61</v>
      </c>
      <c r="D2567" s="357">
        <v>0</v>
      </c>
      <c r="E2567" s="357">
        <v>2.5</v>
      </c>
      <c r="F2567" s="357">
        <v>240</v>
      </c>
    </row>
    <row r="2568" spans="1:6">
      <c r="A2568" s="355">
        <f t="shared" si="40"/>
        <v>45764</v>
      </c>
      <c r="B2568" s="356">
        <v>19</v>
      </c>
      <c r="C2568" s="357">
        <v>81.61</v>
      </c>
      <c r="D2568" s="357">
        <v>0</v>
      </c>
      <c r="E2568" s="357">
        <v>2.5</v>
      </c>
      <c r="F2568" s="357">
        <v>240</v>
      </c>
    </row>
    <row r="2569" spans="1:6">
      <c r="A2569" s="355">
        <f t="shared" si="40"/>
        <v>45764</v>
      </c>
      <c r="B2569" s="356">
        <v>20</v>
      </c>
      <c r="C2569" s="357">
        <v>81.61</v>
      </c>
      <c r="D2569" s="357">
        <v>0</v>
      </c>
      <c r="E2569" s="357">
        <v>2.5</v>
      </c>
      <c r="F2569" s="357">
        <v>240</v>
      </c>
    </row>
    <row r="2570" spans="1:6">
      <c r="A2570" s="355">
        <f t="shared" si="40"/>
        <v>45764</v>
      </c>
      <c r="B2570" s="356">
        <v>21</v>
      </c>
      <c r="C2570" s="357">
        <v>81.61</v>
      </c>
      <c r="D2570" s="357">
        <v>0</v>
      </c>
      <c r="E2570" s="357">
        <v>0</v>
      </c>
      <c r="F2570" s="357">
        <v>240</v>
      </c>
    </row>
    <row r="2571" spans="1:6">
      <c r="A2571" s="355">
        <f t="shared" si="40"/>
        <v>45764</v>
      </c>
      <c r="B2571" s="356">
        <v>22</v>
      </c>
      <c r="C2571" s="357">
        <v>73.819999999999993</v>
      </c>
      <c r="D2571" s="357">
        <v>0</v>
      </c>
      <c r="E2571" s="357">
        <v>0</v>
      </c>
      <c r="F2571" s="357">
        <v>216</v>
      </c>
    </row>
    <row r="2572" spans="1:6">
      <c r="A2572" s="355">
        <f t="shared" si="40"/>
        <v>45764</v>
      </c>
      <c r="B2572" s="356">
        <v>23</v>
      </c>
      <c r="C2572" s="357">
        <v>79.941000000000003</v>
      </c>
      <c r="D2572" s="357">
        <v>0</v>
      </c>
      <c r="E2572" s="357">
        <v>0</v>
      </c>
      <c r="F2572" s="357">
        <v>156</v>
      </c>
    </row>
    <row r="2573" spans="1:6">
      <c r="A2573" s="355">
        <f t="shared" si="40"/>
        <v>45765</v>
      </c>
      <c r="B2573" s="356">
        <v>0</v>
      </c>
      <c r="C2573" s="357">
        <v>94.010999999999996</v>
      </c>
      <c r="D2573" s="357">
        <v>0</v>
      </c>
      <c r="E2573" s="357">
        <v>0</v>
      </c>
      <c r="F2573" s="357">
        <v>123</v>
      </c>
    </row>
    <row r="2574" spans="1:6">
      <c r="A2574" s="355">
        <f t="shared" si="40"/>
        <v>45765</v>
      </c>
      <c r="B2574" s="356">
        <v>1</v>
      </c>
      <c r="C2574" s="357">
        <v>94.010999999999996</v>
      </c>
      <c r="D2574" s="357">
        <v>0</v>
      </c>
      <c r="E2574" s="357">
        <v>0</v>
      </c>
      <c r="F2574" s="357">
        <v>110</v>
      </c>
    </row>
    <row r="2575" spans="1:6">
      <c r="A2575" s="355">
        <f t="shared" si="40"/>
        <v>45765</v>
      </c>
      <c r="B2575" s="356">
        <v>2</v>
      </c>
      <c r="C2575" s="357">
        <v>94.010999999999996</v>
      </c>
      <c r="D2575" s="357">
        <v>0</v>
      </c>
      <c r="E2575" s="357">
        <v>0</v>
      </c>
      <c r="F2575" s="357">
        <v>120</v>
      </c>
    </row>
    <row r="2576" spans="1:6">
      <c r="A2576" s="355">
        <f t="shared" si="40"/>
        <v>45765</v>
      </c>
      <c r="B2576" s="356">
        <v>3</v>
      </c>
      <c r="C2576" s="357">
        <v>94.010999999999996</v>
      </c>
      <c r="D2576" s="357">
        <v>0</v>
      </c>
      <c r="E2576" s="357">
        <v>0</v>
      </c>
      <c r="F2576" s="357">
        <v>120</v>
      </c>
    </row>
    <row r="2577" spans="1:6">
      <c r="A2577" s="355">
        <f t="shared" si="40"/>
        <v>45765</v>
      </c>
      <c r="B2577" s="356">
        <v>4</v>
      </c>
      <c r="C2577" s="357">
        <v>94.010999999999996</v>
      </c>
      <c r="D2577" s="357">
        <v>0</v>
      </c>
      <c r="E2577" s="357">
        <v>0</v>
      </c>
      <c r="F2577" s="357">
        <v>132</v>
      </c>
    </row>
    <row r="2578" spans="1:6">
      <c r="A2578" s="355">
        <f t="shared" si="40"/>
        <v>45765</v>
      </c>
      <c r="B2578" s="356">
        <v>5</v>
      </c>
      <c r="C2578" s="357">
        <v>94.010999999999996</v>
      </c>
      <c r="D2578" s="357">
        <v>0</v>
      </c>
      <c r="E2578" s="357">
        <v>0</v>
      </c>
      <c r="F2578" s="357">
        <v>152</v>
      </c>
    </row>
    <row r="2579" spans="1:6">
      <c r="A2579" s="355">
        <f t="shared" si="40"/>
        <v>45765</v>
      </c>
      <c r="B2579" s="356">
        <v>6</v>
      </c>
      <c r="C2579" s="357">
        <v>81.745000000000005</v>
      </c>
      <c r="D2579" s="357">
        <v>0</v>
      </c>
      <c r="E2579" s="357">
        <v>0</v>
      </c>
      <c r="F2579" s="357">
        <v>173</v>
      </c>
    </row>
    <row r="2580" spans="1:6">
      <c r="A2580" s="355">
        <f t="shared" si="40"/>
        <v>45765</v>
      </c>
      <c r="B2580" s="356">
        <v>7</v>
      </c>
      <c r="C2580" s="357">
        <v>93.89</v>
      </c>
      <c r="D2580" s="357">
        <v>0</v>
      </c>
      <c r="E2580" s="357">
        <v>2.5</v>
      </c>
      <c r="F2580" s="357">
        <v>233</v>
      </c>
    </row>
    <row r="2581" spans="1:6">
      <c r="A2581" s="355">
        <f t="shared" si="40"/>
        <v>45765</v>
      </c>
      <c r="B2581" s="356">
        <v>8</v>
      </c>
      <c r="C2581" s="357">
        <v>93.89</v>
      </c>
      <c r="D2581" s="357">
        <v>0</v>
      </c>
      <c r="E2581" s="357">
        <v>9.5</v>
      </c>
      <c r="F2581" s="357">
        <v>240</v>
      </c>
    </row>
    <row r="2582" spans="1:6">
      <c r="A2582" s="355">
        <f t="shared" si="40"/>
        <v>45765</v>
      </c>
      <c r="B2582" s="356">
        <v>9</v>
      </c>
      <c r="C2582" s="357">
        <v>81.819999999999993</v>
      </c>
      <c r="D2582" s="357">
        <v>0</v>
      </c>
      <c r="E2582" s="357">
        <v>21.74</v>
      </c>
      <c r="F2582" s="357">
        <v>240</v>
      </c>
    </row>
    <row r="2583" spans="1:6">
      <c r="A2583" s="355">
        <f t="shared" si="40"/>
        <v>45765</v>
      </c>
      <c r="B2583" s="356">
        <v>10</v>
      </c>
      <c r="C2583" s="357">
        <v>73.819999999999993</v>
      </c>
      <c r="D2583" s="357">
        <v>0</v>
      </c>
      <c r="E2583" s="357">
        <v>21.74</v>
      </c>
      <c r="F2583" s="357">
        <v>240</v>
      </c>
    </row>
    <row r="2584" spans="1:6">
      <c r="A2584" s="355">
        <f t="shared" si="40"/>
        <v>45765</v>
      </c>
      <c r="B2584" s="356">
        <v>11</v>
      </c>
      <c r="C2584" s="357">
        <v>73.819999999999993</v>
      </c>
      <c r="D2584" s="357">
        <v>0</v>
      </c>
      <c r="E2584" s="357">
        <v>21.24</v>
      </c>
      <c r="F2584" s="357">
        <v>240</v>
      </c>
    </row>
    <row r="2585" spans="1:6">
      <c r="A2585" s="355">
        <f t="shared" si="40"/>
        <v>45765</v>
      </c>
      <c r="B2585" s="356">
        <v>12</v>
      </c>
      <c r="C2585" s="357">
        <v>73.819999999999993</v>
      </c>
      <c r="D2585" s="357">
        <v>0</v>
      </c>
      <c r="E2585" s="357">
        <v>20.74</v>
      </c>
      <c r="F2585" s="357">
        <v>240</v>
      </c>
    </row>
    <row r="2586" spans="1:6">
      <c r="A2586" s="355">
        <f t="shared" si="40"/>
        <v>45765</v>
      </c>
      <c r="B2586" s="356">
        <v>13</v>
      </c>
      <c r="C2586" s="357">
        <v>73.819999999999993</v>
      </c>
      <c r="D2586" s="357">
        <v>0</v>
      </c>
      <c r="E2586" s="357">
        <v>20.74</v>
      </c>
      <c r="F2586" s="357">
        <v>240</v>
      </c>
    </row>
    <row r="2587" spans="1:6">
      <c r="A2587" s="355">
        <f t="shared" si="40"/>
        <v>45765</v>
      </c>
      <c r="B2587" s="356">
        <v>14</v>
      </c>
      <c r="C2587" s="357">
        <v>73.819999999999993</v>
      </c>
      <c r="D2587" s="357">
        <v>0</v>
      </c>
      <c r="E2587" s="357">
        <v>19.5</v>
      </c>
      <c r="F2587" s="357">
        <v>240</v>
      </c>
    </row>
    <row r="2588" spans="1:6">
      <c r="A2588" s="355">
        <f t="shared" si="40"/>
        <v>45765</v>
      </c>
      <c r="B2588" s="356">
        <v>15</v>
      </c>
      <c r="C2588" s="357">
        <v>73.819999999999993</v>
      </c>
      <c r="D2588" s="357">
        <v>0</v>
      </c>
      <c r="E2588" s="357">
        <v>9.5</v>
      </c>
      <c r="F2588" s="357">
        <v>240</v>
      </c>
    </row>
    <row r="2589" spans="1:6">
      <c r="A2589" s="355">
        <f t="shared" si="40"/>
        <v>45765</v>
      </c>
      <c r="B2589" s="356">
        <v>16</v>
      </c>
      <c r="C2589" s="357">
        <v>73.819999999999993</v>
      </c>
      <c r="D2589" s="357">
        <v>0</v>
      </c>
      <c r="E2589" s="357">
        <v>7</v>
      </c>
      <c r="F2589" s="357">
        <v>240</v>
      </c>
    </row>
    <row r="2590" spans="1:6">
      <c r="A2590" s="355">
        <f t="shared" si="40"/>
        <v>45765</v>
      </c>
      <c r="B2590" s="356">
        <v>17</v>
      </c>
      <c r="C2590" s="357">
        <v>73.819999999999993</v>
      </c>
      <c r="D2590" s="357">
        <v>0</v>
      </c>
      <c r="E2590" s="357">
        <v>7</v>
      </c>
      <c r="F2590" s="357">
        <v>240</v>
      </c>
    </row>
    <row r="2591" spans="1:6">
      <c r="A2591" s="355">
        <f t="shared" si="40"/>
        <v>45765</v>
      </c>
      <c r="B2591" s="356">
        <v>18</v>
      </c>
      <c r="C2591" s="357">
        <v>84.61</v>
      </c>
      <c r="D2591" s="357">
        <v>0</v>
      </c>
      <c r="E2591" s="357">
        <v>7</v>
      </c>
      <c r="F2591" s="357">
        <v>240</v>
      </c>
    </row>
    <row r="2592" spans="1:6">
      <c r="A2592" s="355">
        <f t="shared" si="40"/>
        <v>45765</v>
      </c>
      <c r="B2592" s="356">
        <v>19</v>
      </c>
      <c r="C2592" s="357">
        <v>84.61</v>
      </c>
      <c r="D2592" s="357">
        <v>0</v>
      </c>
      <c r="E2592" s="357">
        <v>7</v>
      </c>
      <c r="F2592" s="357">
        <v>240</v>
      </c>
    </row>
    <row r="2593" spans="1:6">
      <c r="A2593" s="355">
        <f t="shared" si="40"/>
        <v>45765</v>
      </c>
      <c r="B2593" s="356">
        <v>20</v>
      </c>
      <c r="C2593" s="357">
        <v>84.61</v>
      </c>
      <c r="D2593" s="357">
        <v>0</v>
      </c>
      <c r="E2593" s="357">
        <v>7</v>
      </c>
      <c r="F2593" s="357">
        <v>240</v>
      </c>
    </row>
    <row r="2594" spans="1:6">
      <c r="A2594" s="355">
        <f t="shared" si="40"/>
        <v>45765</v>
      </c>
      <c r="B2594" s="356">
        <v>21</v>
      </c>
      <c r="C2594" s="357">
        <v>84.61</v>
      </c>
      <c r="D2594" s="357">
        <v>0</v>
      </c>
      <c r="E2594" s="357">
        <v>7</v>
      </c>
      <c r="F2594" s="357">
        <v>240</v>
      </c>
    </row>
    <row r="2595" spans="1:6">
      <c r="A2595" s="355">
        <f t="shared" si="40"/>
        <v>45765</v>
      </c>
      <c r="B2595" s="356">
        <v>22</v>
      </c>
      <c r="C2595" s="357">
        <v>94.010999999999996</v>
      </c>
      <c r="D2595" s="357">
        <v>0</v>
      </c>
      <c r="E2595" s="357">
        <v>7</v>
      </c>
      <c r="F2595" s="357">
        <v>240</v>
      </c>
    </row>
    <row r="2596" spans="1:6">
      <c r="A2596" s="355">
        <f t="shared" si="40"/>
        <v>45765</v>
      </c>
      <c r="B2596" s="356">
        <v>23</v>
      </c>
      <c r="C2596" s="357">
        <v>144.43199999999999</v>
      </c>
      <c r="D2596" s="357">
        <v>0</v>
      </c>
      <c r="E2596" s="357">
        <v>7</v>
      </c>
      <c r="F2596" s="357">
        <v>233</v>
      </c>
    </row>
    <row r="2597" spans="1:6">
      <c r="A2597" s="355">
        <f t="shared" si="40"/>
        <v>45766</v>
      </c>
      <c r="B2597" s="356">
        <v>0</v>
      </c>
      <c r="C2597" s="357">
        <v>157.017</v>
      </c>
      <c r="D2597" s="357">
        <v>0</v>
      </c>
      <c r="E2597" s="357">
        <v>0</v>
      </c>
      <c r="F2597" s="357">
        <v>145</v>
      </c>
    </row>
    <row r="2598" spans="1:6">
      <c r="A2598" s="355">
        <f t="shared" si="40"/>
        <v>45766</v>
      </c>
      <c r="B2598" s="356">
        <v>1</v>
      </c>
      <c r="C2598" s="357">
        <v>159.51599999999999</v>
      </c>
      <c r="D2598" s="357">
        <v>0</v>
      </c>
      <c r="E2598" s="357">
        <v>0</v>
      </c>
      <c r="F2598" s="357">
        <v>135</v>
      </c>
    </row>
    <row r="2599" spans="1:6">
      <c r="A2599" s="355">
        <f t="shared" si="40"/>
        <v>45766</v>
      </c>
      <c r="B2599" s="356">
        <v>2</v>
      </c>
      <c r="C2599" s="357">
        <v>164.886</v>
      </c>
      <c r="D2599" s="357">
        <v>0</v>
      </c>
      <c r="E2599" s="357">
        <v>0</v>
      </c>
      <c r="F2599" s="357">
        <v>143</v>
      </c>
    </row>
    <row r="2600" spans="1:6">
      <c r="A2600" s="355">
        <f t="shared" si="40"/>
        <v>45766</v>
      </c>
      <c r="B2600" s="356">
        <v>3</v>
      </c>
      <c r="C2600" s="357">
        <v>160.893</v>
      </c>
      <c r="D2600" s="357">
        <v>0</v>
      </c>
      <c r="E2600" s="357">
        <v>0</v>
      </c>
      <c r="F2600" s="357">
        <v>139</v>
      </c>
    </row>
    <row r="2601" spans="1:6">
      <c r="A2601" s="355">
        <f t="shared" si="40"/>
        <v>45766</v>
      </c>
      <c r="B2601" s="356">
        <v>4</v>
      </c>
      <c r="C2601" s="357">
        <v>160.815</v>
      </c>
      <c r="D2601" s="357">
        <v>0</v>
      </c>
      <c r="E2601" s="357">
        <v>0</v>
      </c>
      <c r="F2601" s="357">
        <v>150</v>
      </c>
    </row>
    <row r="2602" spans="1:6">
      <c r="A2602" s="355">
        <f t="shared" si="40"/>
        <v>45766</v>
      </c>
      <c r="B2602" s="356">
        <v>5</v>
      </c>
      <c r="C2602" s="357">
        <v>154.642</v>
      </c>
      <c r="D2602" s="357">
        <v>0</v>
      </c>
      <c r="E2602" s="357">
        <v>0</v>
      </c>
      <c r="F2602" s="357">
        <v>150</v>
      </c>
    </row>
    <row r="2603" spans="1:6">
      <c r="A2603" s="355">
        <f t="shared" si="40"/>
        <v>45766</v>
      </c>
      <c r="B2603" s="356">
        <v>6</v>
      </c>
      <c r="C2603" s="357">
        <v>138.881</v>
      </c>
      <c r="D2603" s="357">
        <v>0</v>
      </c>
      <c r="E2603" s="357">
        <v>0</v>
      </c>
      <c r="F2603" s="357">
        <v>175</v>
      </c>
    </row>
    <row r="2604" spans="1:6">
      <c r="A2604" s="355">
        <f t="shared" si="40"/>
        <v>45766</v>
      </c>
      <c r="B2604" s="356">
        <v>7</v>
      </c>
      <c r="C2604" s="357">
        <v>113.161</v>
      </c>
      <c r="D2604" s="357">
        <v>0</v>
      </c>
      <c r="E2604" s="357">
        <v>2.5</v>
      </c>
      <c r="F2604" s="357">
        <v>180</v>
      </c>
    </row>
    <row r="2605" spans="1:6">
      <c r="A2605" s="355">
        <f t="shared" si="40"/>
        <v>45766</v>
      </c>
      <c r="B2605" s="356">
        <v>8</v>
      </c>
      <c r="C2605" s="357">
        <v>93.090999999999994</v>
      </c>
      <c r="D2605" s="357">
        <v>0</v>
      </c>
      <c r="E2605" s="357">
        <v>2.5</v>
      </c>
      <c r="F2605" s="357">
        <v>220</v>
      </c>
    </row>
    <row r="2606" spans="1:6">
      <c r="A2606" s="355">
        <f t="shared" si="40"/>
        <v>45766</v>
      </c>
      <c r="B2606" s="356">
        <v>9</v>
      </c>
      <c r="C2606" s="357">
        <v>85.090999999999994</v>
      </c>
      <c r="D2606" s="357">
        <v>0</v>
      </c>
      <c r="E2606" s="357">
        <v>8</v>
      </c>
      <c r="F2606" s="357">
        <v>230</v>
      </c>
    </row>
    <row r="2607" spans="1:6">
      <c r="A2607" s="355">
        <f t="shared" si="40"/>
        <v>45766</v>
      </c>
      <c r="B2607" s="356">
        <v>10</v>
      </c>
      <c r="C2607" s="357">
        <v>57.421999999999997</v>
      </c>
      <c r="D2607" s="357">
        <v>0</v>
      </c>
      <c r="E2607" s="357">
        <v>16.007000000000001</v>
      </c>
      <c r="F2607" s="357">
        <v>230</v>
      </c>
    </row>
    <row r="2608" spans="1:6">
      <c r="A2608" s="355">
        <f t="shared" si="40"/>
        <v>45766</v>
      </c>
      <c r="B2608" s="356">
        <v>11</v>
      </c>
      <c r="C2608" s="357">
        <v>48.61</v>
      </c>
      <c r="D2608" s="357">
        <v>0</v>
      </c>
      <c r="E2608" s="357">
        <v>15.507</v>
      </c>
      <c r="F2608" s="357">
        <v>230</v>
      </c>
    </row>
    <row r="2609" spans="1:6">
      <c r="A2609" s="355">
        <f t="shared" si="40"/>
        <v>45766</v>
      </c>
      <c r="B2609" s="356">
        <v>12</v>
      </c>
      <c r="C2609" s="357">
        <v>48.61</v>
      </c>
      <c r="D2609" s="357">
        <v>0</v>
      </c>
      <c r="E2609" s="357">
        <v>20.507000000000001</v>
      </c>
      <c r="F2609" s="357">
        <v>196</v>
      </c>
    </row>
    <row r="2610" spans="1:6">
      <c r="A2610" s="355">
        <f t="shared" si="40"/>
        <v>45766</v>
      </c>
      <c r="B2610" s="356">
        <v>13</v>
      </c>
      <c r="C2610" s="357">
        <v>84.941000000000003</v>
      </c>
      <c r="D2610" s="357">
        <v>0</v>
      </c>
      <c r="E2610" s="357">
        <v>2.5</v>
      </c>
      <c r="F2610" s="357">
        <v>240</v>
      </c>
    </row>
    <row r="2611" spans="1:6">
      <c r="A2611" s="355">
        <f t="shared" si="40"/>
        <v>45766</v>
      </c>
      <c r="B2611" s="356">
        <v>14</v>
      </c>
      <c r="C2611" s="357">
        <v>93.119</v>
      </c>
      <c r="D2611" s="357">
        <v>0</v>
      </c>
      <c r="E2611" s="357">
        <v>9.5</v>
      </c>
      <c r="F2611" s="357">
        <v>240</v>
      </c>
    </row>
    <row r="2612" spans="1:6">
      <c r="A2612" s="355">
        <f t="shared" si="40"/>
        <v>45766</v>
      </c>
      <c r="B2612" s="356">
        <v>15</v>
      </c>
      <c r="C2612" s="357">
        <v>97.296000000000006</v>
      </c>
      <c r="D2612" s="357">
        <v>0</v>
      </c>
      <c r="E2612" s="357">
        <v>9.5</v>
      </c>
      <c r="F2612" s="357">
        <v>240</v>
      </c>
    </row>
    <row r="2613" spans="1:6">
      <c r="A2613" s="355">
        <f t="shared" si="40"/>
        <v>45766</v>
      </c>
      <c r="B2613" s="356">
        <v>16</v>
      </c>
      <c r="C2613" s="357">
        <v>112.79600000000001</v>
      </c>
      <c r="D2613" s="357">
        <v>0</v>
      </c>
      <c r="E2613" s="357">
        <v>7</v>
      </c>
      <c r="F2613" s="357">
        <v>240</v>
      </c>
    </row>
    <row r="2614" spans="1:6">
      <c r="A2614" s="355">
        <f t="shared" si="40"/>
        <v>45766</v>
      </c>
      <c r="B2614" s="356">
        <v>17</v>
      </c>
      <c r="C2614" s="357">
        <v>155.001</v>
      </c>
      <c r="D2614" s="357">
        <v>0</v>
      </c>
      <c r="E2614" s="357">
        <v>7</v>
      </c>
      <c r="F2614" s="357">
        <v>240</v>
      </c>
    </row>
    <row r="2615" spans="1:6">
      <c r="A2615" s="355">
        <f t="shared" si="40"/>
        <v>45766</v>
      </c>
      <c r="B2615" s="356">
        <v>18</v>
      </c>
      <c r="C2615" s="357">
        <v>84.61</v>
      </c>
      <c r="D2615" s="357">
        <v>0</v>
      </c>
      <c r="E2615" s="357">
        <v>0</v>
      </c>
      <c r="F2615" s="357">
        <v>240</v>
      </c>
    </row>
    <row r="2616" spans="1:6">
      <c r="A2616" s="355">
        <f t="shared" si="40"/>
        <v>45766</v>
      </c>
      <c r="B2616" s="356">
        <v>19</v>
      </c>
      <c r="C2616" s="357">
        <v>84.61</v>
      </c>
      <c r="D2616" s="357">
        <v>0</v>
      </c>
      <c r="E2616" s="357">
        <v>0</v>
      </c>
      <c r="F2616" s="357">
        <v>193</v>
      </c>
    </row>
    <row r="2617" spans="1:6">
      <c r="A2617" s="355">
        <f t="shared" si="40"/>
        <v>45766</v>
      </c>
      <c r="B2617" s="356">
        <v>20</v>
      </c>
      <c r="C2617" s="357">
        <v>84.61</v>
      </c>
      <c r="D2617" s="357">
        <v>0</v>
      </c>
      <c r="E2617" s="357">
        <v>0</v>
      </c>
      <c r="F2617" s="357">
        <v>240</v>
      </c>
    </row>
    <row r="2618" spans="1:6">
      <c r="A2618" s="355">
        <f t="shared" si="40"/>
        <v>45766</v>
      </c>
      <c r="B2618" s="356">
        <v>21</v>
      </c>
      <c r="C2618" s="357">
        <v>84.61</v>
      </c>
      <c r="D2618" s="357">
        <v>0</v>
      </c>
      <c r="E2618" s="357">
        <v>0</v>
      </c>
      <c r="F2618" s="357">
        <v>213</v>
      </c>
    </row>
    <row r="2619" spans="1:6">
      <c r="A2619" s="355">
        <f t="shared" si="40"/>
        <v>45766</v>
      </c>
      <c r="B2619" s="356">
        <v>22</v>
      </c>
      <c r="C2619" s="357">
        <v>153.22300000000001</v>
      </c>
      <c r="D2619" s="357">
        <v>0</v>
      </c>
      <c r="E2619" s="357">
        <v>0</v>
      </c>
      <c r="F2619" s="357">
        <v>142</v>
      </c>
    </row>
    <row r="2620" spans="1:6">
      <c r="A2620" s="355">
        <f t="shared" si="40"/>
        <v>45766</v>
      </c>
      <c r="B2620" s="356">
        <v>23</v>
      </c>
      <c r="C2620" s="357">
        <v>159.761</v>
      </c>
      <c r="D2620" s="357">
        <v>0</v>
      </c>
      <c r="E2620" s="357">
        <v>0</v>
      </c>
      <c r="F2620" s="357">
        <v>162</v>
      </c>
    </row>
    <row r="2621" spans="1:6">
      <c r="A2621" s="355">
        <f t="shared" si="40"/>
        <v>45767</v>
      </c>
      <c r="B2621" s="356">
        <v>0</v>
      </c>
      <c r="C2621" s="357">
        <v>199.18199999999999</v>
      </c>
      <c r="D2621" s="357">
        <v>0</v>
      </c>
      <c r="E2621" s="357">
        <v>0</v>
      </c>
      <c r="F2621" s="357">
        <v>160</v>
      </c>
    </row>
    <row r="2622" spans="1:6">
      <c r="A2622" s="355">
        <f t="shared" si="40"/>
        <v>45767</v>
      </c>
      <c r="B2622" s="356">
        <v>1</v>
      </c>
      <c r="C2622" s="357">
        <v>199.57499999999999</v>
      </c>
      <c r="D2622" s="357">
        <v>0</v>
      </c>
      <c r="E2622" s="357">
        <v>0</v>
      </c>
      <c r="F2622" s="357">
        <v>220</v>
      </c>
    </row>
    <row r="2623" spans="1:6">
      <c r="A2623" s="355">
        <f t="shared" si="40"/>
        <v>45767</v>
      </c>
      <c r="B2623" s="356">
        <v>2</v>
      </c>
      <c r="C2623" s="357">
        <v>197.185</v>
      </c>
      <c r="D2623" s="357">
        <v>0</v>
      </c>
      <c r="E2623" s="357">
        <v>0</v>
      </c>
      <c r="F2623" s="357">
        <v>220</v>
      </c>
    </row>
    <row r="2624" spans="1:6">
      <c r="A2624" s="355">
        <f t="shared" si="40"/>
        <v>45767</v>
      </c>
      <c r="B2624" s="356">
        <v>3</v>
      </c>
      <c r="C2624" s="357">
        <v>197.446</v>
      </c>
      <c r="D2624" s="357">
        <v>0</v>
      </c>
      <c r="E2624" s="357">
        <v>0</v>
      </c>
      <c r="F2624" s="357">
        <v>220</v>
      </c>
    </row>
    <row r="2625" spans="1:6">
      <c r="A2625" s="355">
        <f t="shared" si="40"/>
        <v>45767</v>
      </c>
      <c r="B2625" s="356">
        <v>4</v>
      </c>
      <c r="C2625" s="357">
        <v>194.65899999999999</v>
      </c>
      <c r="D2625" s="357">
        <v>0</v>
      </c>
      <c r="E2625" s="357">
        <v>0</v>
      </c>
      <c r="F2625" s="357">
        <v>240</v>
      </c>
    </row>
    <row r="2626" spans="1:6">
      <c r="A2626" s="355">
        <f t="shared" si="40"/>
        <v>45767</v>
      </c>
      <c r="B2626" s="356">
        <v>5</v>
      </c>
      <c r="C2626" s="357">
        <v>195.80799999999999</v>
      </c>
      <c r="D2626" s="357">
        <v>0</v>
      </c>
      <c r="E2626" s="357">
        <v>0</v>
      </c>
      <c r="F2626" s="357">
        <v>240</v>
      </c>
    </row>
    <row r="2627" spans="1:6">
      <c r="A2627" s="355">
        <f t="shared" si="40"/>
        <v>45767</v>
      </c>
      <c r="B2627" s="356">
        <v>6</v>
      </c>
      <c r="C2627" s="357">
        <v>134.65</v>
      </c>
      <c r="D2627" s="357">
        <v>0</v>
      </c>
      <c r="E2627" s="357">
        <v>0</v>
      </c>
      <c r="F2627" s="357">
        <v>240</v>
      </c>
    </row>
    <row r="2628" spans="1:6">
      <c r="A2628" s="355">
        <f t="shared" si="40"/>
        <v>45767</v>
      </c>
      <c r="B2628" s="356">
        <v>7</v>
      </c>
      <c r="C2628" s="357">
        <v>113.68</v>
      </c>
      <c r="D2628" s="357">
        <v>0</v>
      </c>
      <c r="E2628" s="357">
        <v>0</v>
      </c>
      <c r="F2628" s="357">
        <v>240</v>
      </c>
    </row>
    <row r="2629" spans="1:6">
      <c r="A2629" s="355">
        <f t="shared" si="40"/>
        <v>45767</v>
      </c>
      <c r="B2629" s="356">
        <v>8</v>
      </c>
      <c r="C2629" s="357">
        <v>92.731999999999999</v>
      </c>
      <c r="D2629" s="357">
        <v>0</v>
      </c>
      <c r="E2629" s="357">
        <v>7</v>
      </c>
      <c r="F2629" s="357">
        <v>240</v>
      </c>
    </row>
    <row r="2630" spans="1:6">
      <c r="A2630" s="355">
        <f t="shared" ref="A2630:A2693" si="41">IF(B2630=0,A2629+1,A2629)</f>
        <v>45767</v>
      </c>
      <c r="B2630" s="356">
        <v>9</v>
      </c>
      <c r="C2630" s="357">
        <v>85.712000000000003</v>
      </c>
      <c r="D2630" s="357">
        <v>0</v>
      </c>
      <c r="E2630" s="357">
        <v>18</v>
      </c>
      <c r="F2630" s="357">
        <v>240</v>
      </c>
    </row>
    <row r="2631" spans="1:6">
      <c r="A2631" s="355">
        <f t="shared" si="41"/>
        <v>45767</v>
      </c>
      <c r="B2631" s="356">
        <v>10</v>
      </c>
      <c r="C2631" s="357">
        <v>88.47</v>
      </c>
      <c r="D2631" s="357">
        <v>0</v>
      </c>
      <c r="E2631" s="357">
        <v>14.542</v>
      </c>
      <c r="F2631" s="357">
        <v>240</v>
      </c>
    </row>
    <row r="2632" spans="1:6">
      <c r="A2632" s="355">
        <f t="shared" si="41"/>
        <v>45767</v>
      </c>
      <c r="B2632" s="356">
        <v>11</v>
      </c>
      <c r="C2632" s="357">
        <v>89.361999999999995</v>
      </c>
      <c r="D2632" s="357">
        <v>0</v>
      </c>
      <c r="E2632" s="357">
        <v>18</v>
      </c>
      <c r="F2632" s="357">
        <v>240</v>
      </c>
    </row>
    <row r="2633" spans="1:6">
      <c r="A2633" s="355">
        <f t="shared" si="41"/>
        <v>45767</v>
      </c>
      <c r="B2633" s="356">
        <v>12</v>
      </c>
      <c r="C2633" s="357">
        <v>78.361999999999995</v>
      </c>
      <c r="D2633" s="357">
        <v>0</v>
      </c>
      <c r="E2633" s="357">
        <v>18</v>
      </c>
      <c r="F2633" s="357">
        <v>240</v>
      </c>
    </row>
    <row r="2634" spans="1:6">
      <c r="A2634" s="355">
        <f t="shared" si="41"/>
        <v>45767</v>
      </c>
      <c r="B2634" s="356">
        <v>13</v>
      </c>
      <c r="C2634" s="357">
        <v>90.231999999999999</v>
      </c>
      <c r="D2634" s="357">
        <v>0</v>
      </c>
      <c r="E2634" s="357">
        <v>9.5</v>
      </c>
      <c r="F2634" s="357">
        <v>240</v>
      </c>
    </row>
    <row r="2635" spans="1:6">
      <c r="A2635" s="355">
        <f t="shared" si="41"/>
        <v>45767</v>
      </c>
      <c r="B2635" s="356">
        <v>14</v>
      </c>
      <c r="C2635" s="357">
        <v>92.519000000000005</v>
      </c>
      <c r="D2635" s="357">
        <v>0</v>
      </c>
      <c r="E2635" s="357">
        <v>2.5</v>
      </c>
      <c r="F2635" s="357">
        <v>240</v>
      </c>
    </row>
    <row r="2636" spans="1:6">
      <c r="A2636" s="355">
        <f t="shared" si="41"/>
        <v>45767</v>
      </c>
      <c r="B2636" s="356">
        <v>15</v>
      </c>
      <c r="C2636" s="357">
        <v>118.7</v>
      </c>
      <c r="D2636" s="357">
        <v>0</v>
      </c>
      <c r="E2636" s="357">
        <v>2.5</v>
      </c>
      <c r="F2636" s="357">
        <v>240</v>
      </c>
    </row>
    <row r="2637" spans="1:6">
      <c r="A2637" s="355">
        <f t="shared" si="41"/>
        <v>45767</v>
      </c>
      <c r="B2637" s="356">
        <v>16</v>
      </c>
      <c r="C2637" s="357">
        <v>148.32</v>
      </c>
      <c r="D2637" s="357">
        <v>0</v>
      </c>
      <c r="E2637" s="357">
        <v>2.5</v>
      </c>
      <c r="F2637" s="357">
        <v>240</v>
      </c>
    </row>
    <row r="2638" spans="1:6">
      <c r="A2638" s="355">
        <f t="shared" si="41"/>
        <v>45767</v>
      </c>
      <c r="B2638" s="356">
        <v>17</v>
      </c>
      <c r="C2638" s="357">
        <v>152.00899999999999</v>
      </c>
      <c r="D2638" s="357">
        <v>0</v>
      </c>
      <c r="E2638" s="357">
        <v>2.5</v>
      </c>
      <c r="F2638" s="357">
        <v>240</v>
      </c>
    </row>
    <row r="2639" spans="1:6">
      <c r="A2639" s="355">
        <f t="shared" si="41"/>
        <v>45767</v>
      </c>
      <c r="B2639" s="356">
        <v>18</v>
      </c>
      <c r="C2639" s="357">
        <v>84.61</v>
      </c>
      <c r="D2639" s="357">
        <v>0</v>
      </c>
      <c r="E2639" s="357">
        <v>0</v>
      </c>
      <c r="F2639" s="357">
        <v>180</v>
      </c>
    </row>
    <row r="2640" spans="1:6">
      <c r="A2640" s="355">
        <f t="shared" si="41"/>
        <v>45767</v>
      </c>
      <c r="B2640" s="356">
        <v>19</v>
      </c>
      <c r="C2640" s="357">
        <v>84.61</v>
      </c>
      <c r="D2640" s="357">
        <v>0</v>
      </c>
      <c r="E2640" s="357">
        <v>0</v>
      </c>
      <c r="F2640" s="357">
        <v>120</v>
      </c>
    </row>
    <row r="2641" spans="1:6">
      <c r="A2641" s="355">
        <f t="shared" si="41"/>
        <v>45767</v>
      </c>
      <c r="B2641" s="356">
        <v>20</v>
      </c>
      <c r="C2641" s="357">
        <v>84.61</v>
      </c>
      <c r="D2641" s="357">
        <v>0</v>
      </c>
      <c r="E2641" s="357">
        <v>0</v>
      </c>
      <c r="F2641" s="357">
        <v>120</v>
      </c>
    </row>
    <row r="2642" spans="1:6">
      <c r="A2642" s="355">
        <f t="shared" si="41"/>
        <v>45767</v>
      </c>
      <c r="B2642" s="356">
        <v>21</v>
      </c>
      <c r="C2642" s="357">
        <v>84.61</v>
      </c>
      <c r="D2642" s="357">
        <v>0</v>
      </c>
      <c r="E2642" s="357">
        <v>0</v>
      </c>
      <c r="F2642" s="357">
        <v>120</v>
      </c>
    </row>
    <row r="2643" spans="1:6">
      <c r="A2643" s="355">
        <f t="shared" si="41"/>
        <v>45767</v>
      </c>
      <c r="B2643" s="356">
        <v>22</v>
      </c>
      <c r="C2643" s="357">
        <v>188.39099999999999</v>
      </c>
      <c r="D2643" s="357">
        <v>0</v>
      </c>
      <c r="E2643" s="357">
        <v>0</v>
      </c>
      <c r="F2643" s="357">
        <v>120</v>
      </c>
    </row>
    <row r="2644" spans="1:6">
      <c r="A2644" s="355">
        <f t="shared" si="41"/>
        <v>45767</v>
      </c>
      <c r="B2644" s="356">
        <v>23</v>
      </c>
      <c r="C2644" s="357">
        <v>196.505</v>
      </c>
      <c r="D2644" s="357">
        <v>0</v>
      </c>
      <c r="E2644" s="357">
        <v>0</v>
      </c>
      <c r="F2644" s="357">
        <v>120</v>
      </c>
    </row>
    <row r="2645" spans="1:6">
      <c r="A2645" s="355">
        <f t="shared" si="41"/>
        <v>45768</v>
      </c>
      <c r="B2645" s="356">
        <v>0</v>
      </c>
      <c r="C2645" s="357">
        <v>209.155</v>
      </c>
      <c r="D2645" s="357">
        <v>0</v>
      </c>
      <c r="E2645" s="357">
        <v>40</v>
      </c>
      <c r="F2645" s="357">
        <v>140</v>
      </c>
    </row>
    <row r="2646" spans="1:6">
      <c r="A2646" s="355">
        <f t="shared" si="41"/>
        <v>45768</v>
      </c>
      <c r="B2646" s="356">
        <v>1</v>
      </c>
      <c r="C2646" s="357">
        <v>209.155</v>
      </c>
      <c r="D2646" s="357">
        <v>0</v>
      </c>
      <c r="E2646" s="357">
        <v>40</v>
      </c>
      <c r="F2646" s="357">
        <v>120</v>
      </c>
    </row>
    <row r="2647" spans="1:6">
      <c r="A2647" s="355">
        <f t="shared" si="41"/>
        <v>45768</v>
      </c>
      <c r="B2647" s="356">
        <v>2</v>
      </c>
      <c r="C2647" s="357">
        <v>209.155</v>
      </c>
      <c r="D2647" s="357">
        <v>0</v>
      </c>
      <c r="E2647" s="357">
        <v>40</v>
      </c>
      <c r="F2647" s="357">
        <v>180</v>
      </c>
    </row>
    <row r="2648" spans="1:6">
      <c r="A2648" s="355">
        <f t="shared" si="41"/>
        <v>45768</v>
      </c>
      <c r="B2648" s="356">
        <v>3</v>
      </c>
      <c r="C2648" s="357">
        <v>209.155</v>
      </c>
      <c r="D2648" s="357">
        <v>0</v>
      </c>
      <c r="E2648" s="357">
        <v>40</v>
      </c>
      <c r="F2648" s="357">
        <v>203</v>
      </c>
    </row>
    <row r="2649" spans="1:6">
      <c r="A2649" s="355">
        <f t="shared" si="41"/>
        <v>45768</v>
      </c>
      <c r="B2649" s="356">
        <v>4</v>
      </c>
      <c r="C2649" s="357">
        <v>209.155</v>
      </c>
      <c r="D2649" s="357">
        <v>0</v>
      </c>
      <c r="E2649" s="357">
        <v>40</v>
      </c>
      <c r="F2649" s="357">
        <v>143</v>
      </c>
    </row>
    <row r="2650" spans="1:6">
      <c r="A2650" s="355">
        <f t="shared" si="41"/>
        <v>45768</v>
      </c>
      <c r="B2650" s="356">
        <v>5</v>
      </c>
      <c r="C2650" s="357">
        <v>197.315</v>
      </c>
      <c r="D2650" s="357">
        <v>0</v>
      </c>
      <c r="E2650" s="357">
        <v>40</v>
      </c>
      <c r="F2650" s="357">
        <v>149</v>
      </c>
    </row>
    <row r="2651" spans="1:6">
      <c r="A2651" s="355">
        <f t="shared" si="41"/>
        <v>45768</v>
      </c>
      <c r="B2651" s="356">
        <v>6</v>
      </c>
      <c r="C2651" s="357">
        <v>177.47800000000001</v>
      </c>
      <c r="D2651" s="357">
        <v>0</v>
      </c>
      <c r="E2651" s="357">
        <v>40</v>
      </c>
      <c r="F2651" s="357">
        <v>120</v>
      </c>
    </row>
    <row r="2652" spans="1:6">
      <c r="A2652" s="355">
        <f t="shared" si="41"/>
        <v>45768</v>
      </c>
      <c r="B2652" s="356">
        <v>7</v>
      </c>
      <c r="C2652" s="357">
        <v>133.893</v>
      </c>
      <c r="D2652" s="357">
        <v>0</v>
      </c>
      <c r="E2652" s="357">
        <v>40</v>
      </c>
      <c r="F2652" s="357">
        <v>175</v>
      </c>
    </row>
    <row r="2653" spans="1:6">
      <c r="A2653" s="355">
        <f t="shared" si="41"/>
        <v>45768</v>
      </c>
      <c r="B2653" s="356">
        <v>8</v>
      </c>
      <c r="C2653" s="357">
        <v>101.57899999999999</v>
      </c>
      <c r="D2653" s="357">
        <v>0</v>
      </c>
      <c r="E2653" s="357">
        <v>89.731999999999999</v>
      </c>
      <c r="F2653" s="357">
        <v>235</v>
      </c>
    </row>
    <row r="2654" spans="1:6">
      <c r="A2654" s="355">
        <f t="shared" si="41"/>
        <v>45768</v>
      </c>
      <c r="B2654" s="356">
        <v>9</v>
      </c>
      <c r="C2654" s="357">
        <v>104.97799999999999</v>
      </c>
      <c r="D2654" s="357">
        <v>0</v>
      </c>
      <c r="E2654" s="357">
        <v>84.103999999999999</v>
      </c>
      <c r="F2654" s="357">
        <v>240</v>
      </c>
    </row>
    <row r="2655" spans="1:6">
      <c r="A2655" s="355">
        <f t="shared" si="41"/>
        <v>45768</v>
      </c>
      <c r="B2655" s="356">
        <v>10</v>
      </c>
      <c r="C2655" s="357">
        <v>111.107</v>
      </c>
      <c r="D2655" s="357">
        <v>0</v>
      </c>
      <c r="E2655" s="357">
        <v>63.244</v>
      </c>
      <c r="F2655" s="357">
        <v>180</v>
      </c>
    </row>
    <row r="2656" spans="1:6">
      <c r="A2656" s="355">
        <f t="shared" si="41"/>
        <v>45768</v>
      </c>
      <c r="B2656" s="356">
        <v>11</v>
      </c>
      <c r="C2656" s="357">
        <v>111.107</v>
      </c>
      <c r="D2656" s="357">
        <v>0</v>
      </c>
      <c r="E2656" s="357">
        <v>63.244</v>
      </c>
      <c r="F2656" s="357">
        <v>120</v>
      </c>
    </row>
    <row r="2657" spans="1:6">
      <c r="A2657" s="355">
        <f t="shared" si="41"/>
        <v>45768</v>
      </c>
      <c r="B2657" s="356">
        <v>12</v>
      </c>
      <c r="C2657" s="357">
        <v>111.107</v>
      </c>
      <c r="D2657" s="357">
        <v>0</v>
      </c>
      <c r="E2657" s="357">
        <v>63.244</v>
      </c>
      <c r="F2657" s="357">
        <v>140</v>
      </c>
    </row>
    <row r="2658" spans="1:6">
      <c r="A2658" s="355">
        <f t="shared" si="41"/>
        <v>45768</v>
      </c>
      <c r="B2658" s="356">
        <v>13</v>
      </c>
      <c r="C2658" s="357">
        <v>111.107</v>
      </c>
      <c r="D2658" s="357">
        <v>0</v>
      </c>
      <c r="E2658" s="357">
        <v>63.244</v>
      </c>
      <c r="F2658" s="357">
        <v>140</v>
      </c>
    </row>
    <row r="2659" spans="1:6">
      <c r="A2659" s="355">
        <f t="shared" si="41"/>
        <v>45768</v>
      </c>
      <c r="B2659" s="356">
        <v>14</v>
      </c>
      <c r="C2659" s="357">
        <v>96.578999999999994</v>
      </c>
      <c r="D2659" s="357">
        <v>0</v>
      </c>
      <c r="E2659" s="357">
        <v>124.292</v>
      </c>
      <c r="F2659" s="357">
        <v>120</v>
      </c>
    </row>
    <row r="2660" spans="1:6">
      <c r="A2660" s="355">
        <f t="shared" si="41"/>
        <v>45768</v>
      </c>
      <c r="B2660" s="356">
        <v>15</v>
      </c>
      <c r="C2660" s="357">
        <v>93.078999999999994</v>
      </c>
      <c r="D2660" s="357">
        <v>0</v>
      </c>
      <c r="E2660" s="357">
        <v>128.73599999999999</v>
      </c>
      <c r="F2660" s="357">
        <v>120</v>
      </c>
    </row>
    <row r="2661" spans="1:6">
      <c r="A2661" s="355">
        <f t="shared" si="41"/>
        <v>45768</v>
      </c>
      <c r="B2661" s="356">
        <v>16</v>
      </c>
      <c r="C2661" s="357">
        <v>93.078999999999994</v>
      </c>
      <c r="D2661" s="357">
        <v>0</v>
      </c>
      <c r="E2661" s="357">
        <v>128.226</v>
      </c>
      <c r="F2661" s="357">
        <v>123</v>
      </c>
    </row>
    <row r="2662" spans="1:6">
      <c r="A2662" s="355">
        <f t="shared" si="41"/>
        <v>45768</v>
      </c>
      <c r="B2662" s="356">
        <v>17</v>
      </c>
      <c r="C2662" s="357">
        <v>93.078999999999994</v>
      </c>
      <c r="D2662" s="357">
        <v>0</v>
      </c>
      <c r="E2662" s="357">
        <v>128.73599999999999</v>
      </c>
      <c r="F2662" s="357">
        <v>120</v>
      </c>
    </row>
    <row r="2663" spans="1:6">
      <c r="A2663" s="355">
        <f t="shared" si="41"/>
        <v>45768</v>
      </c>
      <c r="B2663" s="356">
        <v>18</v>
      </c>
      <c r="C2663" s="357">
        <v>84.61</v>
      </c>
      <c r="D2663" s="357">
        <v>0</v>
      </c>
      <c r="E2663" s="357">
        <v>137.62299999999999</v>
      </c>
      <c r="F2663" s="357">
        <v>140</v>
      </c>
    </row>
    <row r="2664" spans="1:6">
      <c r="A2664" s="355">
        <f t="shared" si="41"/>
        <v>45768</v>
      </c>
      <c r="B2664" s="356">
        <v>19</v>
      </c>
      <c r="C2664" s="357">
        <v>84.61</v>
      </c>
      <c r="D2664" s="357">
        <v>0</v>
      </c>
      <c r="E2664" s="357">
        <v>138.25</v>
      </c>
      <c r="F2664" s="357">
        <v>130</v>
      </c>
    </row>
    <row r="2665" spans="1:6">
      <c r="A2665" s="355">
        <f t="shared" si="41"/>
        <v>45768</v>
      </c>
      <c r="B2665" s="356">
        <v>20</v>
      </c>
      <c r="C2665" s="357">
        <v>84.61</v>
      </c>
      <c r="D2665" s="357">
        <v>0</v>
      </c>
      <c r="E2665" s="357">
        <v>136.61600000000001</v>
      </c>
      <c r="F2665" s="357">
        <v>120</v>
      </c>
    </row>
    <row r="2666" spans="1:6">
      <c r="A2666" s="355">
        <f t="shared" si="41"/>
        <v>45768</v>
      </c>
      <c r="B2666" s="356">
        <v>21</v>
      </c>
      <c r="C2666" s="357">
        <v>73.61</v>
      </c>
      <c r="D2666" s="357">
        <v>0</v>
      </c>
      <c r="E2666" s="357">
        <v>53.244</v>
      </c>
      <c r="F2666" s="357">
        <v>130</v>
      </c>
    </row>
    <row r="2667" spans="1:6">
      <c r="A2667" s="355">
        <f t="shared" si="41"/>
        <v>45768</v>
      </c>
      <c r="B2667" s="356">
        <v>22</v>
      </c>
      <c r="C2667" s="357">
        <v>122.38500000000001</v>
      </c>
      <c r="D2667" s="357">
        <v>0</v>
      </c>
      <c r="E2667" s="357">
        <v>40</v>
      </c>
      <c r="F2667" s="357">
        <v>120</v>
      </c>
    </row>
    <row r="2668" spans="1:6">
      <c r="A2668" s="355">
        <f t="shared" si="41"/>
        <v>45768</v>
      </c>
      <c r="B2668" s="356">
        <v>23</v>
      </c>
      <c r="C2668" s="357">
        <v>181.839</v>
      </c>
      <c r="D2668" s="357">
        <v>0</v>
      </c>
      <c r="E2668" s="357">
        <v>40</v>
      </c>
      <c r="F2668" s="357">
        <v>120</v>
      </c>
    </row>
    <row r="2669" spans="1:6">
      <c r="A2669" s="355">
        <f t="shared" si="41"/>
        <v>45769</v>
      </c>
      <c r="B2669" s="356">
        <v>0</v>
      </c>
      <c r="C2669" s="357">
        <v>180.404</v>
      </c>
      <c r="D2669" s="357">
        <v>0</v>
      </c>
      <c r="E2669" s="357">
        <v>46.408000000000001</v>
      </c>
      <c r="F2669" s="357">
        <v>180</v>
      </c>
    </row>
    <row r="2670" spans="1:6">
      <c r="A2670" s="355">
        <f t="shared" si="41"/>
        <v>45769</v>
      </c>
      <c r="B2670" s="356">
        <v>1</v>
      </c>
      <c r="C2670" s="357">
        <v>182.38800000000001</v>
      </c>
      <c r="D2670" s="357">
        <v>0</v>
      </c>
      <c r="E2670" s="357">
        <v>46.954000000000001</v>
      </c>
      <c r="F2670" s="357">
        <v>120</v>
      </c>
    </row>
    <row r="2671" spans="1:6">
      <c r="A2671" s="355">
        <f t="shared" si="41"/>
        <v>45769</v>
      </c>
      <c r="B2671" s="356">
        <v>2</v>
      </c>
      <c r="C2671" s="357">
        <v>182.04599999999999</v>
      </c>
      <c r="D2671" s="357">
        <v>0</v>
      </c>
      <c r="E2671" s="357">
        <v>46.954000000000001</v>
      </c>
      <c r="F2671" s="357">
        <v>160</v>
      </c>
    </row>
    <row r="2672" spans="1:6">
      <c r="A2672" s="355">
        <f t="shared" si="41"/>
        <v>45769</v>
      </c>
      <c r="B2672" s="356">
        <v>3</v>
      </c>
      <c r="C2672" s="357">
        <v>176.80199999999999</v>
      </c>
      <c r="D2672" s="357">
        <v>0</v>
      </c>
      <c r="E2672" s="357">
        <v>46.954000000000001</v>
      </c>
      <c r="F2672" s="357">
        <v>120</v>
      </c>
    </row>
    <row r="2673" spans="1:6">
      <c r="A2673" s="355">
        <f t="shared" si="41"/>
        <v>45769</v>
      </c>
      <c r="B2673" s="356">
        <v>4</v>
      </c>
      <c r="C2673" s="357">
        <v>173.262</v>
      </c>
      <c r="D2673" s="357">
        <v>0</v>
      </c>
      <c r="E2673" s="357">
        <v>46.954000000000001</v>
      </c>
      <c r="F2673" s="357">
        <v>120</v>
      </c>
    </row>
    <row r="2674" spans="1:6">
      <c r="A2674" s="355">
        <f t="shared" si="41"/>
        <v>45769</v>
      </c>
      <c r="B2674" s="356">
        <v>5</v>
      </c>
      <c r="C2674" s="357">
        <v>181.328</v>
      </c>
      <c r="D2674" s="357">
        <v>0</v>
      </c>
      <c r="E2674" s="357">
        <v>43.795000000000002</v>
      </c>
      <c r="F2674" s="357">
        <v>120</v>
      </c>
    </row>
    <row r="2675" spans="1:6">
      <c r="A2675" s="355">
        <f t="shared" si="41"/>
        <v>45769</v>
      </c>
      <c r="B2675" s="356">
        <v>6</v>
      </c>
      <c r="C2675" s="357">
        <v>152.20699999999999</v>
      </c>
      <c r="D2675" s="357">
        <v>0</v>
      </c>
      <c r="E2675" s="357">
        <v>84.2</v>
      </c>
      <c r="F2675" s="357">
        <v>120</v>
      </c>
    </row>
    <row r="2676" spans="1:6">
      <c r="A2676" s="355">
        <f t="shared" si="41"/>
        <v>45769</v>
      </c>
      <c r="B2676" s="356">
        <v>7</v>
      </c>
      <c r="C2676" s="357">
        <v>148.82900000000001</v>
      </c>
      <c r="D2676" s="357">
        <v>0</v>
      </c>
      <c r="E2676" s="357">
        <v>84.2</v>
      </c>
      <c r="F2676" s="357">
        <v>120</v>
      </c>
    </row>
    <row r="2677" spans="1:6">
      <c r="A2677" s="355">
        <f t="shared" si="41"/>
        <v>45769</v>
      </c>
      <c r="B2677" s="356">
        <v>8</v>
      </c>
      <c r="C2677" s="357">
        <v>154.62899999999999</v>
      </c>
      <c r="D2677" s="357">
        <v>0</v>
      </c>
      <c r="E2677" s="357">
        <v>84.2</v>
      </c>
      <c r="F2677" s="357">
        <v>120</v>
      </c>
    </row>
    <row r="2678" spans="1:6">
      <c r="A2678" s="355">
        <f t="shared" si="41"/>
        <v>45769</v>
      </c>
      <c r="B2678" s="356">
        <v>9</v>
      </c>
      <c r="C2678" s="357">
        <v>162.80699999999999</v>
      </c>
      <c r="D2678" s="357">
        <v>0</v>
      </c>
      <c r="E2678" s="357">
        <v>89.4</v>
      </c>
      <c r="F2678" s="357">
        <v>120</v>
      </c>
    </row>
    <row r="2679" spans="1:6">
      <c r="A2679" s="355">
        <f t="shared" si="41"/>
        <v>45769</v>
      </c>
      <c r="B2679" s="356">
        <v>10</v>
      </c>
      <c r="C2679" s="357">
        <v>162.80699999999999</v>
      </c>
      <c r="D2679" s="357">
        <v>0</v>
      </c>
      <c r="E2679" s="357">
        <v>89.4</v>
      </c>
      <c r="F2679" s="357">
        <v>120</v>
      </c>
    </row>
    <row r="2680" spans="1:6">
      <c r="A2680" s="355">
        <f t="shared" si="41"/>
        <v>45769</v>
      </c>
      <c r="B2680" s="356">
        <v>11</v>
      </c>
      <c r="C2680" s="357">
        <v>162.80699999999999</v>
      </c>
      <c r="D2680" s="357">
        <v>0</v>
      </c>
      <c r="E2680" s="357">
        <v>89.4</v>
      </c>
      <c r="F2680" s="357">
        <v>120</v>
      </c>
    </row>
    <row r="2681" spans="1:6">
      <c r="A2681" s="355">
        <f t="shared" si="41"/>
        <v>45769</v>
      </c>
      <c r="B2681" s="356">
        <v>12</v>
      </c>
      <c r="C2681" s="357">
        <v>162.80699999999999</v>
      </c>
      <c r="D2681" s="357">
        <v>0</v>
      </c>
      <c r="E2681" s="357">
        <v>89.4</v>
      </c>
      <c r="F2681" s="357">
        <v>120</v>
      </c>
    </row>
    <row r="2682" spans="1:6">
      <c r="A2682" s="355">
        <f t="shared" si="41"/>
        <v>45769</v>
      </c>
      <c r="B2682" s="356">
        <v>13</v>
      </c>
      <c r="C2682" s="357">
        <v>162.80699999999999</v>
      </c>
      <c r="D2682" s="357">
        <v>0</v>
      </c>
      <c r="E2682" s="357">
        <v>89.4</v>
      </c>
      <c r="F2682" s="357">
        <v>130</v>
      </c>
    </row>
    <row r="2683" spans="1:6">
      <c r="A2683" s="355">
        <f t="shared" si="41"/>
        <v>45769</v>
      </c>
      <c r="B2683" s="356">
        <v>14</v>
      </c>
      <c r="C2683" s="357">
        <v>162.80699999999999</v>
      </c>
      <c r="D2683" s="357">
        <v>0</v>
      </c>
      <c r="E2683" s="357">
        <v>89.4</v>
      </c>
      <c r="F2683" s="357">
        <v>120</v>
      </c>
    </row>
    <row r="2684" spans="1:6">
      <c r="A2684" s="355">
        <f t="shared" si="41"/>
        <v>45769</v>
      </c>
      <c r="B2684" s="356">
        <v>15</v>
      </c>
      <c r="C2684" s="357">
        <v>162.80699999999999</v>
      </c>
      <c r="D2684" s="357">
        <v>0</v>
      </c>
      <c r="E2684" s="357">
        <v>89.4</v>
      </c>
      <c r="F2684" s="357">
        <v>130</v>
      </c>
    </row>
    <row r="2685" spans="1:6">
      <c r="A2685" s="355">
        <f t="shared" si="41"/>
        <v>45769</v>
      </c>
      <c r="B2685" s="356">
        <v>16</v>
      </c>
      <c r="C2685" s="357">
        <v>165.476</v>
      </c>
      <c r="D2685" s="357">
        <v>0</v>
      </c>
      <c r="E2685" s="357">
        <v>89.4</v>
      </c>
      <c r="F2685" s="357">
        <v>130</v>
      </c>
    </row>
    <row r="2686" spans="1:6">
      <c r="A2686" s="355">
        <f t="shared" si="41"/>
        <v>45769</v>
      </c>
      <c r="B2686" s="356">
        <v>17</v>
      </c>
      <c r="C2686" s="357">
        <v>165.476</v>
      </c>
      <c r="D2686" s="357">
        <v>0</v>
      </c>
      <c r="E2686" s="357">
        <v>89.4</v>
      </c>
      <c r="F2686" s="357">
        <v>135</v>
      </c>
    </row>
    <row r="2687" spans="1:6">
      <c r="A2687" s="355">
        <f t="shared" si="41"/>
        <v>45769</v>
      </c>
      <c r="B2687" s="356">
        <v>18</v>
      </c>
      <c r="C2687" s="357">
        <v>95.046999999999997</v>
      </c>
      <c r="D2687" s="357">
        <v>0</v>
      </c>
      <c r="E2687" s="357">
        <v>107.4</v>
      </c>
      <c r="F2687" s="357">
        <v>160</v>
      </c>
    </row>
    <row r="2688" spans="1:6">
      <c r="A2688" s="355">
        <f t="shared" si="41"/>
        <v>45769</v>
      </c>
      <c r="B2688" s="356">
        <v>19</v>
      </c>
      <c r="C2688" s="357">
        <v>95.046999999999997</v>
      </c>
      <c r="D2688" s="357">
        <v>0</v>
      </c>
      <c r="E2688" s="357">
        <v>107.4</v>
      </c>
      <c r="F2688" s="357">
        <v>120</v>
      </c>
    </row>
    <row r="2689" spans="1:6">
      <c r="A2689" s="355">
        <f t="shared" si="41"/>
        <v>45769</v>
      </c>
      <c r="B2689" s="356">
        <v>20</v>
      </c>
      <c r="C2689" s="357">
        <v>95.046999999999997</v>
      </c>
      <c r="D2689" s="357">
        <v>0</v>
      </c>
      <c r="E2689" s="357">
        <v>102.2</v>
      </c>
      <c r="F2689" s="357">
        <v>120</v>
      </c>
    </row>
    <row r="2690" spans="1:6">
      <c r="A2690" s="355">
        <f t="shared" si="41"/>
        <v>45769</v>
      </c>
      <c r="B2690" s="356">
        <v>21</v>
      </c>
      <c r="C2690" s="357">
        <v>95.046999999999997</v>
      </c>
      <c r="D2690" s="357">
        <v>0</v>
      </c>
      <c r="E2690" s="357">
        <v>63.4</v>
      </c>
      <c r="F2690" s="357">
        <v>146</v>
      </c>
    </row>
    <row r="2691" spans="1:6">
      <c r="A2691" s="355">
        <f t="shared" si="41"/>
        <v>45769</v>
      </c>
      <c r="B2691" s="356">
        <v>22</v>
      </c>
      <c r="C2691" s="357">
        <v>137.11000000000001</v>
      </c>
      <c r="D2691" s="357">
        <v>0</v>
      </c>
      <c r="E2691" s="357">
        <v>40</v>
      </c>
      <c r="F2691" s="357">
        <v>120</v>
      </c>
    </row>
    <row r="2692" spans="1:6">
      <c r="A2692" s="355">
        <f t="shared" si="41"/>
        <v>45769</v>
      </c>
      <c r="B2692" s="356">
        <v>23</v>
      </c>
      <c r="C2692" s="357">
        <v>148.315</v>
      </c>
      <c r="D2692" s="357">
        <v>0</v>
      </c>
      <c r="E2692" s="357">
        <v>40</v>
      </c>
      <c r="F2692" s="357">
        <v>120</v>
      </c>
    </row>
    <row r="2693" spans="1:6">
      <c r="A2693" s="355">
        <f t="shared" si="41"/>
        <v>45770</v>
      </c>
      <c r="B2693" s="356">
        <v>0</v>
      </c>
      <c r="C2693" s="357">
        <v>124.14700000000001</v>
      </c>
      <c r="D2693" s="357">
        <v>0</v>
      </c>
      <c r="E2693" s="357">
        <v>47.039000000000001</v>
      </c>
      <c r="F2693" s="357">
        <v>160</v>
      </c>
    </row>
    <row r="2694" spans="1:6">
      <c r="A2694" s="355">
        <f t="shared" ref="A2694:A2757" si="42">IF(B2694=0,A2693+1,A2693)</f>
        <v>45770</v>
      </c>
      <c r="B2694" s="356">
        <v>1</v>
      </c>
      <c r="C2694" s="357">
        <v>115.96899999999999</v>
      </c>
      <c r="D2694" s="357">
        <v>0</v>
      </c>
      <c r="E2694" s="357">
        <v>42.610999999999997</v>
      </c>
      <c r="F2694" s="357">
        <v>120</v>
      </c>
    </row>
    <row r="2695" spans="1:6">
      <c r="A2695" s="355">
        <f t="shared" si="42"/>
        <v>45770</v>
      </c>
      <c r="B2695" s="356">
        <v>2</v>
      </c>
      <c r="C2695" s="357">
        <v>124.14700000000001</v>
      </c>
      <c r="D2695" s="357">
        <v>0</v>
      </c>
      <c r="E2695" s="357">
        <v>44.192999999999998</v>
      </c>
      <c r="F2695" s="357">
        <v>120</v>
      </c>
    </row>
    <row r="2696" spans="1:6">
      <c r="A2696" s="355">
        <f t="shared" si="42"/>
        <v>45770</v>
      </c>
      <c r="B2696" s="356">
        <v>3</v>
      </c>
      <c r="C2696" s="357">
        <v>93.638000000000005</v>
      </c>
      <c r="D2696" s="357">
        <v>0</v>
      </c>
      <c r="E2696" s="357">
        <v>47.38</v>
      </c>
      <c r="F2696" s="357">
        <v>120</v>
      </c>
    </row>
    <row r="2697" spans="1:6">
      <c r="A2697" s="355">
        <f t="shared" si="42"/>
        <v>45770</v>
      </c>
      <c r="B2697" s="356">
        <v>4</v>
      </c>
      <c r="C2697" s="357">
        <v>101.816</v>
      </c>
      <c r="D2697" s="357">
        <v>0</v>
      </c>
      <c r="E2697" s="357">
        <v>47.38</v>
      </c>
      <c r="F2697" s="357">
        <v>120</v>
      </c>
    </row>
    <row r="2698" spans="1:6">
      <c r="A2698" s="355">
        <f t="shared" si="42"/>
        <v>45770</v>
      </c>
      <c r="B2698" s="356">
        <v>5</v>
      </c>
      <c r="C2698" s="357">
        <v>101.816</v>
      </c>
      <c r="D2698" s="357">
        <v>0</v>
      </c>
      <c r="E2698" s="357">
        <v>42.957000000000001</v>
      </c>
      <c r="F2698" s="357">
        <v>120</v>
      </c>
    </row>
    <row r="2699" spans="1:6">
      <c r="A2699" s="355">
        <f t="shared" si="42"/>
        <v>45770</v>
      </c>
      <c r="B2699" s="356">
        <v>6</v>
      </c>
      <c r="C2699" s="357">
        <v>89.537999999999997</v>
      </c>
      <c r="D2699" s="357">
        <v>0</v>
      </c>
      <c r="E2699" s="357">
        <v>122.226</v>
      </c>
      <c r="F2699" s="357">
        <v>120</v>
      </c>
    </row>
    <row r="2700" spans="1:6">
      <c r="A2700" s="355">
        <f t="shared" si="42"/>
        <v>45770</v>
      </c>
      <c r="B2700" s="356">
        <v>7</v>
      </c>
      <c r="C2700" s="357">
        <v>89.537999999999997</v>
      </c>
      <c r="D2700" s="357">
        <v>0</v>
      </c>
      <c r="E2700" s="357">
        <v>130.47</v>
      </c>
      <c r="F2700" s="357">
        <v>120</v>
      </c>
    </row>
    <row r="2701" spans="1:6">
      <c r="A2701" s="355">
        <f t="shared" si="42"/>
        <v>45770</v>
      </c>
      <c r="B2701" s="356">
        <v>8</v>
      </c>
      <c r="C2701" s="357">
        <v>95.337999999999994</v>
      </c>
      <c r="D2701" s="357">
        <v>0</v>
      </c>
      <c r="E2701" s="357">
        <v>139.97</v>
      </c>
      <c r="F2701" s="357">
        <v>120</v>
      </c>
    </row>
    <row r="2702" spans="1:6">
      <c r="A2702" s="355">
        <f t="shared" si="42"/>
        <v>45770</v>
      </c>
      <c r="B2702" s="356">
        <v>9</v>
      </c>
      <c r="C2702" s="357">
        <v>95.337999999999994</v>
      </c>
      <c r="D2702" s="357">
        <v>0</v>
      </c>
      <c r="E2702" s="357">
        <v>148.99199999999999</v>
      </c>
      <c r="F2702" s="357">
        <v>120</v>
      </c>
    </row>
    <row r="2703" spans="1:6">
      <c r="A2703" s="355">
        <f t="shared" si="42"/>
        <v>45770</v>
      </c>
      <c r="B2703" s="356">
        <v>10</v>
      </c>
      <c r="C2703" s="357">
        <v>95.337999999999994</v>
      </c>
      <c r="D2703" s="357">
        <v>0</v>
      </c>
      <c r="E2703" s="357">
        <v>149.28100000000001</v>
      </c>
      <c r="F2703" s="357">
        <v>159</v>
      </c>
    </row>
    <row r="2704" spans="1:6">
      <c r="A2704" s="355">
        <f t="shared" si="42"/>
        <v>45770</v>
      </c>
      <c r="B2704" s="356">
        <v>11</v>
      </c>
      <c r="C2704" s="357">
        <v>95.337999999999994</v>
      </c>
      <c r="D2704" s="357">
        <v>0</v>
      </c>
      <c r="E2704" s="357">
        <v>149.97999999999999</v>
      </c>
      <c r="F2704" s="357">
        <v>135</v>
      </c>
    </row>
    <row r="2705" spans="1:6">
      <c r="A2705" s="355">
        <f t="shared" si="42"/>
        <v>45770</v>
      </c>
      <c r="B2705" s="356">
        <v>12</v>
      </c>
      <c r="C2705" s="357">
        <v>95.337999999999994</v>
      </c>
      <c r="D2705" s="357">
        <v>0</v>
      </c>
      <c r="E2705" s="357">
        <v>149.70099999999999</v>
      </c>
      <c r="F2705" s="357">
        <v>120</v>
      </c>
    </row>
    <row r="2706" spans="1:6">
      <c r="A2706" s="355">
        <f t="shared" si="42"/>
        <v>45770</v>
      </c>
      <c r="B2706" s="356">
        <v>13</v>
      </c>
      <c r="C2706" s="357">
        <v>109.96</v>
      </c>
      <c r="D2706" s="357">
        <v>0</v>
      </c>
      <c r="E2706" s="357">
        <v>163.54400000000001</v>
      </c>
      <c r="F2706" s="357">
        <v>160</v>
      </c>
    </row>
    <row r="2707" spans="1:6">
      <c r="A2707" s="355">
        <f t="shared" si="42"/>
        <v>45770</v>
      </c>
      <c r="B2707" s="356">
        <v>14</v>
      </c>
      <c r="C2707" s="357">
        <v>107.30800000000001</v>
      </c>
      <c r="D2707" s="357">
        <v>0</v>
      </c>
      <c r="E2707" s="357">
        <v>161.04400000000001</v>
      </c>
      <c r="F2707" s="357">
        <v>135</v>
      </c>
    </row>
    <row r="2708" spans="1:6">
      <c r="A2708" s="355">
        <f t="shared" si="42"/>
        <v>45770</v>
      </c>
      <c r="B2708" s="356">
        <v>15</v>
      </c>
      <c r="C2708" s="357">
        <v>104.423</v>
      </c>
      <c r="D2708" s="357">
        <v>0</v>
      </c>
      <c r="E2708" s="357">
        <v>158.35599999999999</v>
      </c>
      <c r="F2708" s="357">
        <v>195</v>
      </c>
    </row>
    <row r="2709" spans="1:6">
      <c r="A2709" s="355">
        <f t="shared" si="42"/>
        <v>45770</v>
      </c>
      <c r="B2709" s="356">
        <v>16</v>
      </c>
      <c r="C2709" s="357">
        <v>104.423</v>
      </c>
      <c r="D2709" s="357">
        <v>0</v>
      </c>
      <c r="E2709" s="357">
        <v>158.20400000000001</v>
      </c>
      <c r="F2709" s="357">
        <v>230</v>
      </c>
    </row>
    <row r="2710" spans="1:6">
      <c r="A2710" s="355">
        <f t="shared" si="42"/>
        <v>45770</v>
      </c>
      <c r="B2710" s="356">
        <v>17</v>
      </c>
      <c r="C2710" s="357">
        <v>103.857</v>
      </c>
      <c r="D2710" s="357">
        <v>0</v>
      </c>
      <c r="E2710" s="357">
        <v>157.834</v>
      </c>
      <c r="F2710" s="357">
        <v>170</v>
      </c>
    </row>
    <row r="2711" spans="1:6">
      <c r="A2711" s="355">
        <f t="shared" si="42"/>
        <v>45770</v>
      </c>
      <c r="B2711" s="356">
        <v>18</v>
      </c>
      <c r="C2711" s="357">
        <v>86.869</v>
      </c>
      <c r="D2711" s="357">
        <v>0</v>
      </c>
      <c r="E2711" s="357">
        <v>119.13500000000001</v>
      </c>
      <c r="F2711" s="357">
        <v>130</v>
      </c>
    </row>
    <row r="2712" spans="1:6">
      <c r="A2712" s="355">
        <f t="shared" si="42"/>
        <v>45770</v>
      </c>
      <c r="B2712" s="356">
        <v>19</v>
      </c>
      <c r="C2712" s="357">
        <v>86.869</v>
      </c>
      <c r="D2712" s="357">
        <v>0</v>
      </c>
      <c r="E2712" s="357">
        <v>126.173</v>
      </c>
      <c r="F2712" s="357">
        <v>120</v>
      </c>
    </row>
    <row r="2713" spans="1:6">
      <c r="A2713" s="355">
        <f t="shared" si="42"/>
        <v>45770</v>
      </c>
      <c r="B2713" s="356">
        <v>20</v>
      </c>
      <c r="C2713" s="357">
        <v>86.869</v>
      </c>
      <c r="D2713" s="357">
        <v>0</v>
      </c>
      <c r="E2713" s="357">
        <v>122.051</v>
      </c>
      <c r="F2713" s="357">
        <v>120</v>
      </c>
    </row>
    <row r="2714" spans="1:6">
      <c r="A2714" s="355">
        <f t="shared" si="42"/>
        <v>45770</v>
      </c>
      <c r="B2714" s="356">
        <v>21</v>
      </c>
      <c r="C2714" s="357">
        <v>86.869</v>
      </c>
      <c r="D2714" s="357">
        <v>0</v>
      </c>
      <c r="E2714" s="357">
        <v>98.040999999999997</v>
      </c>
      <c r="F2714" s="357">
        <v>135</v>
      </c>
    </row>
    <row r="2715" spans="1:6">
      <c r="A2715" s="355">
        <f t="shared" si="42"/>
        <v>45770</v>
      </c>
      <c r="B2715" s="356">
        <v>22</v>
      </c>
      <c r="C2715" s="357">
        <v>97.926000000000002</v>
      </c>
      <c r="D2715" s="357">
        <v>0</v>
      </c>
      <c r="E2715" s="357">
        <v>68</v>
      </c>
      <c r="F2715" s="357">
        <v>120</v>
      </c>
    </row>
    <row r="2716" spans="1:6">
      <c r="A2716" s="355">
        <f t="shared" si="42"/>
        <v>45770</v>
      </c>
      <c r="B2716" s="356">
        <v>23</v>
      </c>
      <c r="C2716" s="357">
        <v>112.854</v>
      </c>
      <c r="D2716" s="357">
        <v>0</v>
      </c>
      <c r="E2716" s="357">
        <v>50</v>
      </c>
      <c r="F2716" s="357">
        <v>120</v>
      </c>
    </row>
    <row r="2717" spans="1:6">
      <c r="A2717" s="355">
        <f t="shared" si="42"/>
        <v>45771</v>
      </c>
      <c r="B2717" s="356">
        <v>0</v>
      </c>
      <c r="C2717" s="357">
        <v>148.97900000000001</v>
      </c>
      <c r="D2717" s="357">
        <v>0</v>
      </c>
      <c r="E2717" s="357">
        <v>0</v>
      </c>
      <c r="F2717" s="357">
        <v>120</v>
      </c>
    </row>
    <row r="2718" spans="1:6">
      <c r="A2718" s="355">
        <f t="shared" si="42"/>
        <v>45771</v>
      </c>
      <c r="B2718" s="356">
        <v>1</v>
      </c>
      <c r="C2718" s="357">
        <v>148.85400000000001</v>
      </c>
      <c r="D2718" s="357">
        <v>0</v>
      </c>
      <c r="E2718" s="357">
        <v>0</v>
      </c>
      <c r="F2718" s="357">
        <v>120</v>
      </c>
    </row>
    <row r="2719" spans="1:6">
      <c r="A2719" s="355">
        <f t="shared" si="42"/>
        <v>45771</v>
      </c>
      <c r="B2719" s="356">
        <v>2</v>
      </c>
      <c r="C2719" s="357">
        <v>148.68899999999999</v>
      </c>
      <c r="D2719" s="357">
        <v>0</v>
      </c>
      <c r="E2719" s="357">
        <v>0</v>
      </c>
      <c r="F2719" s="357">
        <v>120</v>
      </c>
    </row>
    <row r="2720" spans="1:6">
      <c r="A2720" s="355">
        <f t="shared" si="42"/>
        <v>45771</v>
      </c>
      <c r="B2720" s="356">
        <v>3</v>
      </c>
      <c r="C2720" s="357">
        <v>148.756</v>
      </c>
      <c r="D2720" s="357">
        <v>0</v>
      </c>
      <c r="E2720" s="357">
        <v>0</v>
      </c>
      <c r="F2720" s="357">
        <v>120</v>
      </c>
    </row>
    <row r="2721" spans="1:6">
      <c r="A2721" s="355">
        <f t="shared" si="42"/>
        <v>45771</v>
      </c>
      <c r="B2721" s="356">
        <v>4</v>
      </c>
      <c r="C2721" s="357">
        <v>133.59100000000001</v>
      </c>
      <c r="D2721" s="357">
        <v>0</v>
      </c>
      <c r="E2721" s="357">
        <v>0</v>
      </c>
      <c r="F2721" s="357">
        <v>120</v>
      </c>
    </row>
    <row r="2722" spans="1:6">
      <c r="A2722" s="355">
        <f t="shared" si="42"/>
        <v>45771</v>
      </c>
      <c r="B2722" s="356">
        <v>5</v>
      </c>
      <c r="C2722" s="357">
        <v>109.185</v>
      </c>
      <c r="D2722" s="357">
        <v>0</v>
      </c>
      <c r="E2722" s="357">
        <v>0</v>
      </c>
      <c r="F2722" s="357">
        <v>120</v>
      </c>
    </row>
    <row r="2723" spans="1:6">
      <c r="A2723" s="355">
        <f t="shared" si="42"/>
        <v>45771</v>
      </c>
      <c r="B2723" s="356">
        <v>6</v>
      </c>
      <c r="C2723" s="357">
        <v>95.042000000000002</v>
      </c>
      <c r="D2723" s="357">
        <v>0</v>
      </c>
      <c r="E2723" s="357">
        <v>0</v>
      </c>
      <c r="F2723" s="357">
        <v>162</v>
      </c>
    </row>
    <row r="2724" spans="1:6">
      <c r="A2724" s="355">
        <f t="shared" si="42"/>
        <v>45771</v>
      </c>
      <c r="B2724" s="356">
        <v>7</v>
      </c>
      <c r="C2724" s="357">
        <v>92.042000000000002</v>
      </c>
      <c r="D2724" s="357">
        <v>0</v>
      </c>
      <c r="E2724" s="357">
        <v>0</v>
      </c>
      <c r="F2724" s="357">
        <v>182</v>
      </c>
    </row>
    <row r="2725" spans="1:6">
      <c r="A2725" s="355">
        <f t="shared" si="42"/>
        <v>45771</v>
      </c>
      <c r="B2725" s="356">
        <v>8</v>
      </c>
      <c r="C2725" s="357">
        <v>89.537999999999997</v>
      </c>
      <c r="D2725" s="357">
        <v>0</v>
      </c>
      <c r="E2725" s="357">
        <v>28.978000000000002</v>
      </c>
      <c r="F2725" s="357">
        <v>170</v>
      </c>
    </row>
    <row r="2726" spans="1:6">
      <c r="A2726" s="355">
        <f t="shared" si="42"/>
        <v>45771</v>
      </c>
      <c r="B2726" s="356">
        <v>9</v>
      </c>
      <c r="C2726" s="357">
        <v>141.29900000000001</v>
      </c>
      <c r="D2726" s="357">
        <v>0</v>
      </c>
      <c r="E2726" s="357">
        <v>46.744999999999997</v>
      </c>
      <c r="F2726" s="357">
        <v>213</v>
      </c>
    </row>
    <row r="2727" spans="1:6">
      <c r="A2727" s="355">
        <f t="shared" si="42"/>
        <v>45771</v>
      </c>
      <c r="B2727" s="356">
        <v>10</v>
      </c>
      <c r="C2727" s="357">
        <v>141.447</v>
      </c>
      <c r="D2727" s="357">
        <v>0</v>
      </c>
      <c r="E2727" s="357">
        <v>50.484999999999999</v>
      </c>
      <c r="F2727" s="357">
        <v>158</v>
      </c>
    </row>
    <row r="2728" spans="1:6">
      <c r="A2728" s="355">
        <f t="shared" si="42"/>
        <v>45771</v>
      </c>
      <c r="B2728" s="356">
        <v>11</v>
      </c>
      <c r="C2728" s="357">
        <v>143.96799999999999</v>
      </c>
      <c r="D2728" s="357">
        <v>0</v>
      </c>
      <c r="E2728" s="357">
        <v>60.186</v>
      </c>
      <c r="F2728" s="357">
        <v>145</v>
      </c>
    </row>
    <row r="2729" spans="1:6">
      <c r="A2729" s="355">
        <f t="shared" si="42"/>
        <v>45771</v>
      </c>
      <c r="B2729" s="356">
        <v>12</v>
      </c>
      <c r="C2729" s="357">
        <v>143.96799999999999</v>
      </c>
      <c r="D2729" s="357">
        <v>0</v>
      </c>
      <c r="E2729" s="357">
        <v>63.36</v>
      </c>
      <c r="F2729" s="357">
        <v>145</v>
      </c>
    </row>
    <row r="2730" spans="1:6">
      <c r="A2730" s="355">
        <f t="shared" si="42"/>
        <v>45771</v>
      </c>
      <c r="B2730" s="356">
        <v>13</v>
      </c>
      <c r="C2730" s="357">
        <v>143.96799999999999</v>
      </c>
      <c r="D2730" s="357">
        <v>0</v>
      </c>
      <c r="E2730" s="357">
        <v>62.518999999999998</v>
      </c>
      <c r="F2730" s="357">
        <v>160</v>
      </c>
    </row>
    <row r="2731" spans="1:6">
      <c r="A2731" s="355">
        <f t="shared" si="42"/>
        <v>45771</v>
      </c>
      <c r="B2731" s="356">
        <v>14</v>
      </c>
      <c r="C2731" s="357">
        <v>143.96799999999999</v>
      </c>
      <c r="D2731" s="357">
        <v>0</v>
      </c>
      <c r="E2731" s="357">
        <v>48.189</v>
      </c>
      <c r="F2731" s="357">
        <v>170</v>
      </c>
    </row>
    <row r="2732" spans="1:6">
      <c r="A2732" s="355">
        <f t="shared" si="42"/>
        <v>45771</v>
      </c>
      <c r="B2732" s="356">
        <v>15</v>
      </c>
      <c r="C2732" s="357">
        <v>143.96799999999999</v>
      </c>
      <c r="D2732" s="357">
        <v>0</v>
      </c>
      <c r="E2732" s="357">
        <v>48.189</v>
      </c>
      <c r="F2732" s="357">
        <v>167</v>
      </c>
    </row>
    <row r="2733" spans="1:6">
      <c r="A2733" s="355">
        <f t="shared" si="42"/>
        <v>45771</v>
      </c>
      <c r="B2733" s="356">
        <v>16</v>
      </c>
      <c r="C2733" s="357">
        <v>143.96799999999999</v>
      </c>
      <c r="D2733" s="357">
        <v>0</v>
      </c>
      <c r="E2733" s="357">
        <v>37.399000000000001</v>
      </c>
      <c r="F2733" s="357">
        <v>155</v>
      </c>
    </row>
    <row r="2734" spans="1:6">
      <c r="A2734" s="355">
        <f t="shared" si="42"/>
        <v>45771</v>
      </c>
      <c r="B2734" s="356">
        <v>17</v>
      </c>
      <c r="C2734" s="357">
        <v>143.96799999999999</v>
      </c>
      <c r="D2734" s="357">
        <v>0</v>
      </c>
      <c r="E2734" s="357">
        <v>36.741</v>
      </c>
      <c r="F2734" s="357">
        <v>155</v>
      </c>
    </row>
    <row r="2735" spans="1:6">
      <c r="A2735" s="355">
        <f t="shared" si="42"/>
        <v>45771</v>
      </c>
      <c r="B2735" s="356">
        <v>18</v>
      </c>
      <c r="C2735" s="357">
        <v>86.869</v>
      </c>
      <c r="D2735" s="357">
        <v>0</v>
      </c>
      <c r="E2735" s="357">
        <v>20.71</v>
      </c>
      <c r="F2735" s="357">
        <v>182</v>
      </c>
    </row>
    <row r="2736" spans="1:6">
      <c r="A2736" s="355">
        <f t="shared" si="42"/>
        <v>45771</v>
      </c>
      <c r="B2736" s="356">
        <v>19</v>
      </c>
      <c r="C2736" s="357">
        <v>86.869</v>
      </c>
      <c r="D2736" s="357">
        <v>0</v>
      </c>
      <c r="E2736" s="357">
        <v>20.71</v>
      </c>
      <c r="F2736" s="357">
        <v>120</v>
      </c>
    </row>
    <row r="2737" spans="1:6">
      <c r="A2737" s="355">
        <f t="shared" si="42"/>
        <v>45771</v>
      </c>
      <c r="B2737" s="356">
        <v>20</v>
      </c>
      <c r="C2737" s="357">
        <v>86.869</v>
      </c>
      <c r="D2737" s="357">
        <v>0</v>
      </c>
      <c r="E2737" s="357">
        <v>20.71</v>
      </c>
      <c r="F2737" s="357">
        <v>120</v>
      </c>
    </row>
    <row r="2738" spans="1:6">
      <c r="A2738" s="355">
        <f t="shared" si="42"/>
        <v>45771</v>
      </c>
      <c r="B2738" s="356">
        <v>21</v>
      </c>
      <c r="C2738" s="357">
        <v>86.869</v>
      </c>
      <c r="D2738" s="357">
        <v>0</v>
      </c>
      <c r="E2738" s="357">
        <v>5</v>
      </c>
      <c r="F2738" s="357">
        <v>155</v>
      </c>
    </row>
    <row r="2739" spans="1:6">
      <c r="A2739" s="355">
        <f t="shared" si="42"/>
        <v>45771</v>
      </c>
      <c r="B2739" s="356">
        <v>22</v>
      </c>
      <c r="C2739" s="357">
        <v>143.239</v>
      </c>
      <c r="D2739" s="357">
        <v>0</v>
      </c>
      <c r="E2739" s="357">
        <v>0</v>
      </c>
      <c r="F2739" s="357">
        <v>120</v>
      </c>
    </row>
    <row r="2740" spans="1:6">
      <c r="A2740" s="355">
        <f t="shared" si="42"/>
        <v>45771</v>
      </c>
      <c r="B2740" s="356">
        <v>23</v>
      </c>
      <c r="C2740" s="357">
        <v>156.55000000000001</v>
      </c>
      <c r="D2740" s="357">
        <v>0</v>
      </c>
      <c r="E2740" s="357">
        <v>0</v>
      </c>
      <c r="F2740" s="357">
        <v>120</v>
      </c>
    </row>
    <row r="2741" spans="1:6">
      <c r="A2741" s="355">
        <f t="shared" si="42"/>
        <v>45772</v>
      </c>
      <c r="B2741" s="356">
        <v>0</v>
      </c>
      <c r="C2741" s="357">
        <v>170.941</v>
      </c>
      <c r="D2741" s="357">
        <v>0</v>
      </c>
      <c r="E2741" s="357">
        <v>0</v>
      </c>
      <c r="F2741" s="357">
        <v>120</v>
      </c>
    </row>
    <row r="2742" spans="1:6">
      <c r="A2742" s="355">
        <f t="shared" si="42"/>
        <v>45772</v>
      </c>
      <c r="B2742" s="356">
        <v>1</v>
      </c>
      <c r="C2742" s="357">
        <v>171.13300000000001</v>
      </c>
      <c r="D2742" s="357">
        <v>0</v>
      </c>
      <c r="E2742" s="357">
        <v>0</v>
      </c>
      <c r="F2742" s="357">
        <v>120</v>
      </c>
    </row>
    <row r="2743" spans="1:6">
      <c r="A2743" s="355">
        <f t="shared" si="42"/>
        <v>45772</v>
      </c>
      <c r="B2743" s="356">
        <v>2</v>
      </c>
      <c r="C2743" s="357">
        <v>171.30799999999999</v>
      </c>
      <c r="D2743" s="357">
        <v>10</v>
      </c>
      <c r="E2743" s="357">
        <v>0</v>
      </c>
      <c r="F2743" s="357">
        <v>120</v>
      </c>
    </row>
    <row r="2744" spans="1:6">
      <c r="A2744" s="355">
        <f t="shared" si="42"/>
        <v>45772</v>
      </c>
      <c r="B2744" s="356">
        <v>3</v>
      </c>
      <c r="C2744" s="357">
        <v>171.30099999999999</v>
      </c>
      <c r="D2744" s="357">
        <v>0</v>
      </c>
      <c r="E2744" s="357">
        <v>0</v>
      </c>
      <c r="F2744" s="357">
        <v>120</v>
      </c>
    </row>
    <row r="2745" spans="1:6">
      <c r="A2745" s="355">
        <f t="shared" si="42"/>
        <v>45772</v>
      </c>
      <c r="B2745" s="356">
        <v>4</v>
      </c>
      <c r="C2745" s="357">
        <v>136.31</v>
      </c>
      <c r="D2745" s="357">
        <v>10</v>
      </c>
      <c r="E2745" s="357">
        <v>0</v>
      </c>
      <c r="F2745" s="357">
        <v>120</v>
      </c>
    </row>
    <row r="2746" spans="1:6">
      <c r="A2746" s="355">
        <f t="shared" si="42"/>
        <v>45772</v>
      </c>
      <c r="B2746" s="356">
        <v>5</v>
      </c>
      <c r="C2746" s="357">
        <v>108.30200000000001</v>
      </c>
      <c r="D2746" s="357">
        <v>0</v>
      </c>
      <c r="E2746" s="357">
        <v>0</v>
      </c>
      <c r="F2746" s="357">
        <v>159</v>
      </c>
    </row>
    <row r="2747" spans="1:6">
      <c r="A2747" s="355">
        <f t="shared" si="42"/>
        <v>45772</v>
      </c>
      <c r="B2747" s="356">
        <v>6</v>
      </c>
      <c r="C2747" s="357">
        <v>94.483000000000004</v>
      </c>
      <c r="D2747" s="357">
        <v>0</v>
      </c>
      <c r="E2747" s="357">
        <v>0</v>
      </c>
      <c r="F2747" s="357">
        <v>160</v>
      </c>
    </row>
    <row r="2748" spans="1:6">
      <c r="A2748" s="355">
        <f t="shared" si="42"/>
        <v>45772</v>
      </c>
      <c r="B2748" s="356">
        <v>7</v>
      </c>
      <c r="C2748" s="357">
        <v>76.180000000000007</v>
      </c>
      <c r="D2748" s="357">
        <v>0</v>
      </c>
      <c r="E2748" s="357">
        <v>20.082000000000001</v>
      </c>
      <c r="F2748" s="357">
        <v>143</v>
      </c>
    </row>
    <row r="2749" spans="1:6">
      <c r="A2749" s="355">
        <f t="shared" si="42"/>
        <v>45772</v>
      </c>
      <c r="B2749" s="356">
        <v>8</v>
      </c>
      <c r="C2749" s="357">
        <v>87.364999999999995</v>
      </c>
      <c r="D2749" s="357">
        <v>0</v>
      </c>
      <c r="E2749" s="357">
        <v>46.9</v>
      </c>
      <c r="F2749" s="357">
        <v>176</v>
      </c>
    </row>
    <row r="2750" spans="1:6">
      <c r="A2750" s="355">
        <f t="shared" si="42"/>
        <v>45772</v>
      </c>
      <c r="B2750" s="356">
        <v>9</v>
      </c>
      <c r="C2750" s="357">
        <v>88.793000000000006</v>
      </c>
      <c r="D2750" s="357">
        <v>2</v>
      </c>
      <c r="E2750" s="357">
        <v>47.707999999999998</v>
      </c>
      <c r="F2750" s="357">
        <v>160</v>
      </c>
    </row>
    <row r="2751" spans="1:6">
      <c r="A2751" s="355">
        <f t="shared" si="42"/>
        <v>45772</v>
      </c>
      <c r="B2751" s="356">
        <v>10</v>
      </c>
      <c r="C2751" s="357">
        <v>88.623999999999995</v>
      </c>
      <c r="D2751" s="357">
        <v>0</v>
      </c>
      <c r="E2751" s="357">
        <v>48.027999999999999</v>
      </c>
      <c r="F2751" s="357">
        <v>160</v>
      </c>
    </row>
    <row r="2752" spans="1:6">
      <c r="A2752" s="355">
        <f t="shared" si="42"/>
        <v>45772</v>
      </c>
      <c r="B2752" s="356">
        <v>11</v>
      </c>
      <c r="C2752" s="357">
        <v>88.623999999999995</v>
      </c>
      <c r="D2752" s="357">
        <v>0</v>
      </c>
      <c r="E2752" s="357">
        <v>48.404000000000003</v>
      </c>
      <c r="F2752" s="357">
        <v>160</v>
      </c>
    </row>
    <row r="2753" spans="1:6">
      <c r="A2753" s="355">
        <f t="shared" si="42"/>
        <v>45772</v>
      </c>
      <c r="B2753" s="356">
        <v>12</v>
      </c>
      <c r="C2753" s="357">
        <v>88.623999999999995</v>
      </c>
      <c r="D2753" s="357">
        <v>0</v>
      </c>
      <c r="E2753" s="357">
        <v>47.835999999999999</v>
      </c>
      <c r="F2753" s="357">
        <v>135</v>
      </c>
    </row>
    <row r="2754" spans="1:6">
      <c r="A2754" s="355">
        <f t="shared" si="42"/>
        <v>45772</v>
      </c>
      <c r="B2754" s="356">
        <v>13</v>
      </c>
      <c r="C2754" s="357">
        <v>88.623999999999995</v>
      </c>
      <c r="D2754" s="357">
        <v>0</v>
      </c>
      <c r="E2754" s="357">
        <v>47.835999999999999</v>
      </c>
      <c r="F2754" s="357">
        <v>120</v>
      </c>
    </row>
    <row r="2755" spans="1:6">
      <c r="A2755" s="355">
        <f t="shared" si="42"/>
        <v>45772</v>
      </c>
      <c r="B2755" s="356">
        <v>14</v>
      </c>
      <c r="C2755" s="357">
        <v>88.623999999999995</v>
      </c>
      <c r="D2755" s="357">
        <v>0</v>
      </c>
      <c r="E2755" s="357">
        <v>47.835999999999999</v>
      </c>
      <c r="F2755" s="357">
        <v>135</v>
      </c>
    </row>
    <row r="2756" spans="1:6">
      <c r="A2756" s="355">
        <f t="shared" si="42"/>
        <v>45772</v>
      </c>
      <c r="B2756" s="356">
        <v>15</v>
      </c>
      <c r="C2756" s="357">
        <v>88.623999999999995</v>
      </c>
      <c r="D2756" s="357">
        <v>0</v>
      </c>
      <c r="E2756" s="357">
        <v>47.835999999999999</v>
      </c>
      <c r="F2756" s="357">
        <v>120</v>
      </c>
    </row>
    <row r="2757" spans="1:6">
      <c r="A2757" s="355">
        <f t="shared" si="42"/>
        <v>45772</v>
      </c>
      <c r="B2757" s="356">
        <v>16</v>
      </c>
      <c r="C2757" s="357">
        <v>88.623999999999995</v>
      </c>
      <c r="D2757" s="357">
        <v>0</v>
      </c>
      <c r="E2757" s="357">
        <v>47.835999999999999</v>
      </c>
      <c r="F2757" s="357">
        <v>120</v>
      </c>
    </row>
    <row r="2758" spans="1:6">
      <c r="A2758" s="355">
        <f t="shared" ref="A2758:A2821" si="43">IF(B2758=0,A2757+1,A2757)</f>
        <v>45772</v>
      </c>
      <c r="B2758" s="356">
        <v>17</v>
      </c>
      <c r="C2758" s="357">
        <v>88.623999999999995</v>
      </c>
      <c r="D2758" s="357">
        <v>0</v>
      </c>
      <c r="E2758" s="357">
        <v>47.835999999999999</v>
      </c>
      <c r="F2758" s="357">
        <v>135</v>
      </c>
    </row>
    <row r="2759" spans="1:6">
      <c r="A2759" s="355">
        <f t="shared" si="43"/>
        <v>45772</v>
      </c>
      <c r="B2759" s="356">
        <v>18</v>
      </c>
      <c r="C2759" s="357">
        <v>73.61</v>
      </c>
      <c r="D2759" s="357">
        <v>0</v>
      </c>
      <c r="E2759" s="357">
        <v>25.71</v>
      </c>
      <c r="F2759" s="357">
        <v>180</v>
      </c>
    </row>
    <row r="2760" spans="1:6">
      <c r="A2760" s="355">
        <f t="shared" si="43"/>
        <v>45772</v>
      </c>
      <c r="B2760" s="356">
        <v>19</v>
      </c>
      <c r="C2760" s="357">
        <v>73.61</v>
      </c>
      <c r="D2760" s="357">
        <v>0</v>
      </c>
      <c r="E2760" s="357">
        <v>25.71</v>
      </c>
      <c r="F2760" s="357">
        <v>120</v>
      </c>
    </row>
    <row r="2761" spans="1:6">
      <c r="A2761" s="355">
        <f t="shared" si="43"/>
        <v>45772</v>
      </c>
      <c r="B2761" s="356">
        <v>20</v>
      </c>
      <c r="C2761" s="357">
        <v>73.61</v>
      </c>
      <c r="D2761" s="357">
        <v>0</v>
      </c>
      <c r="E2761" s="357">
        <v>25.71</v>
      </c>
      <c r="F2761" s="357">
        <v>120</v>
      </c>
    </row>
    <row r="2762" spans="1:6">
      <c r="A2762" s="355">
        <f t="shared" si="43"/>
        <v>45772</v>
      </c>
      <c r="B2762" s="356">
        <v>21</v>
      </c>
      <c r="C2762" s="357">
        <v>73.61</v>
      </c>
      <c r="D2762" s="357">
        <v>0</v>
      </c>
      <c r="E2762" s="357">
        <v>17.5</v>
      </c>
      <c r="F2762" s="357">
        <v>180</v>
      </c>
    </row>
    <row r="2763" spans="1:6">
      <c r="A2763" s="355">
        <f t="shared" si="43"/>
        <v>45772</v>
      </c>
      <c r="B2763" s="356">
        <v>22</v>
      </c>
      <c r="C2763" s="357">
        <v>108.026</v>
      </c>
      <c r="D2763" s="357">
        <v>0</v>
      </c>
      <c r="E2763" s="357">
        <v>2.5</v>
      </c>
      <c r="F2763" s="357">
        <v>120</v>
      </c>
    </row>
    <row r="2764" spans="1:6">
      <c r="A2764" s="355">
        <f t="shared" si="43"/>
        <v>45772</v>
      </c>
      <c r="B2764" s="356">
        <v>23</v>
      </c>
      <c r="C2764" s="357">
        <v>152.21100000000001</v>
      </c>
      <c r="D2764" s="357">
        <v>0</v>
      </c>
      <c r="E2764" s="357">
        <v>0</v>
      </c>
      <c r="F2764" s="357">
        <v>120</v>
      </c>
    </row>
    <row r="2765" spans="1:6">
      <c r="A2765" s="355">
        <f t="shared" si="43"/>
        <v>45773</v>
      </c>
      <c r="B2765" s="356">
        <v>0</v>
      </c>
      <c r="C2765" s="357">
        <v>184.00399999999999</v>
      </c>
      <c r="D2765" s="357">
        <v>0</v>
      </c>
      <c r="E2765" s="357">
        <v>9.5</v>
      </c>
      <c r="F2765" s="357">
        <v>147</v>
      </c>
    </row>
    <row r="2766" spans="1:6">
      <c r="A2766" s="355">
        <f t="shared" si="43"/>
        <v>45773</v>
      </c>
      <c r="B2766" s="356">
        <v>1</v>
      </c>
      <c r="C2766" s="357">
        <v>183.71199999999999</v>
      </c>
      <c r="D2766" s="357">
        <v>0</v>
      </c>
      <c r="E2766" s="357">
        <v>9.5</v>
      </c>
      <c r="F2766" s="357">
        <v>120</v>
      </c>
    </row>
    <row r="2767" spans="1:6">
      <c r="A2767" s="355">
        <f t="shared" si="43"/>
        <v>45773</v>
      </c>
      <c r="B2767" s="356">
        <v>2</v>
      </c>
      <c r="C2767" s="357">
        <v>183.45099999999999</v>
      </c>
      <c r="D2767" s="357">
        <v>0</v>
      </c>
      <c r="E2767" s="357">
        <v>9.5</v>
      </c>
      <c r="F2767" s="357">
        <v>150</v>
      </c>
    </row>
    <row r="2768" spans="1:6">
      <c r="A2768" s="355">
        <f t="shared" si="43"/>
        <v>45773</v>
      </c>
      <c r="B2768" s="356">
        <v>3</v>
      </c>
      <c r="C2768" s="357">
        <v>183.18899999999999</v>
      </c>
      <c r="D2768" s="357">
        <v>0</v>
      </c>
      <c r="E2768" s="357">
        <v>9.5</v>
      </c>
      <c r="F2768" s="357">
        <v>120</v>
      </c>
    </row>
    <row r="2769" spans="1:6">
      <c r="A2769" s="355">
        <f t="shared" si="43"/>
        <v>45773</v>
      </c>
      <c r="B2769" s="356">
        <v>4</v>
      </c>
      <c r="C2769" s="357">
        <v>182.94399999999999</v>
      </c>
      <c r="D2769" s="357">
        <v>0</v>
      </c>
      <c r="E2769" s="357">
        <v>9.5</v>
      </c>
      <c r="F2769" s="357">
        <v>180</v>
      </c>
    </row>
    <row r="2770" spans="1:6">
      <c r="A2770" s="355">
        <f t="shared" si="43"/>
        <v>45773</v>
      </c>
      <c r="B2770" s="356">
        <v>5</v>
      </c>
      <c r="C2770" s="357">
        <v>138.72200000000001</v>
      </c>
      <c r="D2770" s="357">
        <v>0</v>
      </c>
      <c r="E2770" s="357">
        <v>9.5</v>
      </c>
      <c r="F2770" s="357">
        <v>194</v>
      </c>
    </row>
    <row r="2771" spans="1:6">
      <c r="A2771" s="355">
        <f t="shared" si="43"/>
        <v>45773</v>
      </c>
      <c r="B2771" s="356">
        <v>6</v>
      </c>
      <c r="C2771" s="357">
        <v>132.422</v>
      </c>
      <c r="D2771" s="357">
        <v>0</v>
      </c>
      <c r="E2771" s="357">
        <v>4.5</v>
      </c>
      <c r="F2771" s="357">
        <v>225</v>
      </c>
    </row>
    <row r="2772" spans="1:6">
      <c r="A2772" s="355">
        <f t="shared" si="43"/>
        <v>45773</v>
      </c>
      <c r="B2772" s="356">
        <v>7</v>
      </c>
      <c r="C2772" s="357">
        <v>111.19</v>
      </c>
      <c r="D2772" s="357">
        <v>0</v>
      </c>
      <c r="E2772" s="357">
        <v>5</v>
      </c>
      <c r="F2772" s="357">
        <v>240</v>
      </c>
    </row>
    <row r="2773" spans="1:6">
      <c r="A2773" s="355">
        <f t="shared" si="43"/>
        <v>45773</v>
      </c>
      <c r="B2773" s="356">
        <v>8</v>
      </c>
      <c r="C2773" s="357">
        <v>110.042</v>
      </c>
      <c r="D2773" s="357">
        <v>0</v>
      </c>
      <c r="E2773" s="357">
        <v>103.961</v>
      </c>
      <c r="F2773" s="357">
        <v>240</v>
      </c>
    </row>
    <row r="2774" spans="1:6">
      <c r="A2774" s="355">
        <f t="shared" si="43"/>
        <v>45773</v>
      </c>
      <c r="B2774" s="356">
        <v>9</v>
      </c>
      <c r="C2774" s="357">
        <v>110.042</v>
      </c>
      <c r="D2774" s="357">
        <v>0</v>
      </c>
      <c r="E2774" s="357">
        <v>105.027</v>
      </c>
      <c r="F2774" s="357">
        <v>240</v>
      </c>
    </row>
    <row r="2775" spans="1:6">
      <c r="A2775" s="355">
        <f t="shared" si="43"/>
        <v>45773</v>
      </c>
      <c r="B2775" s="356">
        <v>10</v>
      </c>
      <c r="C2775" s="357">
        <v>110.042</v>
      </c>
      <c r="D2775" s="357">
        <v>0</v>
      </c>
      <c r="E2775" s="357">
        <v>102.578</v>
      </c>
      <c r="F2775" s="357">
        <v>240</v>
      </c>
    </row>
    <row r="2776" spans="1:6">
      <c r="A2776" s="355">
        <f t="shared" si="43"/>
        <v>45773</v>
      </c>
      <c r="B2776" s="356">
        <v>11</v>
      </c>
      <c r="C2776" s="357">
        <v>110.042</v>
      </c>
      <c r="D2776" s="357">
        <v>0</v>
      </c>
      <c r="E2776" s="357">
        <v>105.148</v>
      </c>
      <c r="F2776" s="357">
        <v>240</v>
      </c>
    </row>
    <row r="2777" spans="1:6">
      <c r="A2777" s="355">
        <f t="shared" si="43"/>
        <v>45773</v>
      </c>
      <c r="B2777" s="356">
        <v>12</v>
      </c>
      <c r="C2777" s="357">
        <v>110.042</v>
      </c>
      <c r="D2777" s="357">
        <v>0</v>
      </c>
      <c r="E2777" s="357">
        <v>68.423000000000002</v>
      </c>
      <c r="F2777" s="357">
        <v>240</v>
      </c>
    </row>
    <row r="2778" spans="1:6">
      <c r="A2778" s="355">
        <f t="shared" si="43"/>
        <v>45773</v>
      </c>
      <c r="B2778" s="356">
        <v>13</v>
      </c>
      <c r="C2778" s="357">
        <v>110.042</v>
      </c>
      <c r="D2778" s="357">
        <v>0</v>
      </c>
      <c r="E2778" s="357">
        <v>68.260000000000005</v>
      </c>
      <c r="F2778" s="357">
        <v>240</v>
      </c>
    </row>
    <row r="2779" spans="1:6">
      <c r="A2779" s="355">
        <f t="shared" si="43"/>
        <v>45773</v>
      </c>
      <c r="B2779" s="356">
        <v>14</v>
      </c>
      <c r="C2779" s="357">
        <v>110.042</v>
      </c>
      <c r="D2779" s="357">
        <v>0</v>
      </c>
      <c r="E2779" s="357">
        <v>69.426000000000002</v>
      </c>
      <c r="F2779" s="357">
        <v>240</v>
      </c>
    </row>
    <row r="2780" spans="1:6">
      <c r="A2780" s="355">
        <f t="shared" si="43"/>
        <v>45773</v>
      </c>
      <c r="B2780" s="356">
        <v>15</v>
      </c>
      <c r="C2780" s="357">
        <v>110.042</v>
      </c>
      <c r="D2780" s="357">
        <v>0</v>
      </c>
      <c r="E2780" s="357">
        <v>69.617999999999995</v>
      </c>
      <c r="F2780" s="357">
        <v>240</v>
      </c>
    </row>
    <row r="2781" spans="1:6">
      <c r="A2781" s="355">
        <f t="shared" si="43"/>
        <v>45773</v>
      </c>
      <c r="B2781" s="356">
        <v>16</v>
      </c>
      <c r="C2781" s="357">
        <v>110.042</v>
      </c>
      <c r="D2781" s="357">
        <v>0</v>
      </c>
      <c r="E2781" s="357">
        <v>70.183000000000007</v>
      </c>
      <c r="F2781" s="357">
        <v>240</v>
      </c>
    </row>
    <row r="2782" spans="1:6">
      <c r="A2782" s="355">
        <f t="shared" si="43"/>
        <v>45773</v>
      </c>
      <c r="B2782" s="356">
        <v>17</v>
      </c>
      <c r="C2782" s="357">
        <v>110.042</v>
      </c>
      <c r="D2782" s="357">
        <v>0</v>
      </c>
      <c r="E2782" s="357">
        <v>69.316999999999993</v>
      </c>
      <c r="F2782" s="357">
        <v>240</v>
      </c>
    </row>
    <row r="2783" spans="1:6">
      <c r="A2783" s="355">
        <f t="shared" si="43"/>
        <v>45773</v>
      </c>
      <c r="B2783" s="356">
        <v>18</v>
      </c>
      <c r="C2783" s="357">
        <v>72.869</v>
      </c>
      <c r="D2783" s="357">
        <v>0</v>
      </c>
      <c r="E2783" s="357">
        <v>22.5</v>
      </c>
      <c r="F2783" s="357">
        <v>201</v>
      </c>
    </row>
    <row r="2784" spans="1:6">
      <c r="A2784" s="355">
        <f t="shared" si="43"/>
        <v>45773</v>
      </c>
      <c r="B2784" s="356">
        <v>19</v>
      </c>
      <c r="C2784" s="357">
        <v>72.869</v>
      </c>
      <c r="D2784" s="357">
        <v>0</v>
      </c>
      <c r="E2784" s="357">
        <v>22.5</v>
      </c>
      <c r="F2784" s="357">
        <v>225</v>
      </c>
    </row>
    <row r="2785" spans="1:6">
      <c r="A2785" s="355">
        <f t="shared" si="43"/>
        <v>45773</v>
      </c>
      <c r="B2785" s="356">
        <v>20</v>
      </c>
      <c r="C2785" s="357">
        <v>72.869</v>
      </c>
      <c r="D2785" s="357">
        <v>0</v>
      </c>
      <c r="E2785" s="357">
        <v>22.5</v>
      </c>
      <c r="F2785" s="357">
        <v>215</v>
      </c>
    </row>
    <row r="2786" spans="1:6">
      <c r="A2786" s="355">
        <f t="shared" si="43"/>
        <v>45773</v>
      </c>
      <c r="B2786" s="356">
        <v>21</v>
      </c>
      <c r="C2786" s="357">
        <v>72.869</v>
      </c>
      <c r="D2786" s="357">
        <v>0</v>
      </c>
      <c r="E2786" s="357">
        <v>17.5</v>
      </c>
      <c r="F2786" s="357">
        <v>211</v>
      </c>
    </row>
    <row r="2787" spans="1:6">
      <c r="A2787" s="355">
        <f t="shared" si="43"/>
        <v>45773</v>
      </c>
      <c r="B2787" s="356">
        <v>22</v>
      </c>
      <c r="C2787" s="357">
        <v>132.51400000000001</v>
      </c>
      <c r="D2787" s="357">
        <v>0</v>
      </c>
      <c r="E2787" s="357">
        <v>10</v>
      </c>
      <c r="F2787" s="357">
        <v>151</v>
      </c>
    </row>
    <row r="2788" spans="1:6">
      <c r="A2788" s="355">
        <f t="shared" si="43"/>
        <v>45773</v>
      </c>
      <c r="B2788" s="356">
        <v>23</v>
      </c>
      <c r="C2788" s="357">
        <v>187.00399999999999</v>
      </c>
      <c r="D2788" s="357">
        <v>0</v>
      </c>
      <c r="E2788" s="357">
        <v>10</v>
      </c>
      <c r="F2788" s="357">
        <v>120</v>
      </c>
    </row>
    <row r="2789" spans="1:6">
      <c r="A2789" s="355">
        <f t="shared" si="43"/>
        <v>45774</v>
      </c>
      <c r="B2789" s="356">
        <v>0</v>
      </c>
      <c r="C2789" s="357">
        <v>124.55500000000001</v>
      </c>
      <c r="D2789" s="357">
        <v>0</v>
      </c>
      <c r="E2789" s="357">
        <v>7</v>
      </c>
      <c r="F2789" s="357">
        <v>180</v>
      </c>
    </row>
    <row r="2790" spans="1:6">
      <c r="A2790" s="355">
        <f t="shared" si="43"/>
        <v>45774</v>
      </c>
      <c r="B2790" s="356">
        <v>1</v>
      </c>
      <c r="C2790" s="357">
        <v>127.839</v>
      </c>
      <c r="D2790" s="357">
        <v>0</v>
      </c>
      <c r="E2790" s="357">
        <v>7</v>
      </c>
      <c r="F2790" s="357">
        <v>204</v>
      </c>
    </row>
    <row r="2791" spans="1:6">
      <c r="A2791" s="355">
        <f t="shared" si="43"/>
        <v>45774</v>
      </c>
      <c r="B2791" s="356">
        <v>2</v>
      </c>
      <c r="C2791" s="357">
        <v>127.839</v>
      </c>
      <c r="D2791" s="357">
        <v>0</v>
      </c>
      <c r="E2791" s="357">
        <v>0</v>
      </c>
      <c r="F2791" s="357">
        <v>223</v>
      </c>
    </row>
    <row r="2792" spans="1:6">
      <c r="A2792" s="355">
        <f t="shared" si="43"/>
        <v>45774</v>
      </c>
      <c r="B2792" s="356">
        <v>3</v>
      </c>
      <c r="C2792" s="357">
        <v>127.839</v>
      </c>
      <c r="D2792" s="357">
        <v>0</v>
      </c>
      <c r="E2792" s="357">
        <v>0</v>
      </c>
      <c r="F2792" s="357">
        <v>240</v>
      </c>
    </row>
    <row r="2793" spans="1:6">
      <c r="A2793" s="355">
        <f t="shared" si="43"/>
        <v>45774</v>
      </c>
      <c r="B2793" s="356">
        <v>4</v>
      </c>
      <c r="C2793" s="357">
        <v>127.839</v>
      </c>
      <c r="D2793" s="357">
        <v>0</v>
      </c>
      <c r="E2793" s="357">
        <v>0</v>
      </c>
      <c r="F2793" s="357">
        <v>240</v>
      </c>
    </row>
    <row r="2794" spans="1:6">
      <c r="A2794" s="355">
        <f t="shared" si="43"/>
        <v>45774</v>
      </c>
      <c r="B2794" s="356">
        <v>5</v>
      </c>
      <c r="C2794" s="357">
        <v>127.839</v>
      </c>
      <c r="D2794" s="357">
        <v>0</v>
      </c>
      <c r="E2794" s="357">
        <v>0</v>
      </c>
      <c r="F2794" s="357">
        <v>240</v>
      </c>
    </row>
    <row r="2795" spans="1:6">
      <c r="A2795" s="355">
        <f t="shared" si="43"/>
        <v>45774</v>
      </c>
      <c r="B2795" s="356">
        <v>6</v>
      </c>
      <c r="C2795" s="357">
        <v>119.661</v>
      </c>
      <c r="D2795" s="357">
        <v>0</v>
      </c>
      <c r="E2795" s="357">
        <v>2.5</v>
      </c>
      <c r="F2795" s="357">
        <v>187</v>
      </c>
    </row>
    <row r="2796" spans="1:6">
      <c r="A2796" s="355">
        <f t="shared" si="43"/>
        <v>45774</v>
      </c>
      <c r="B2796" s="356">
        <v>7</v>
      </c>
      <c r="C2796" s="357">
        <v>119.661</v>
      </c>
      <c r="D2796" s="357">
        <v>0</v>
      </c>
      <c r="E2796" s="357">
        <v>2.5</v>
      </c>
      <c r="F2796" s="357">
        <v>201</v>
      </c>
    </row>
    <row r="2797" spans="1:6">
      <c r="A2797" s="355">
        <f t="shared" si="43"/>
        <v>45774</v>
      </c>
      <c r="B2797" s="356">
        <v>8</v>
      </c>
      <c r="C2797" s="357">
        <v>85.844999999999999</v>
      </c>
      <c r="D2797" s="357">
        <v>0</v>
      </c>
      <c r="E2797" s="357">
        <v>10.37</v>
      </c>
      <c r="F2797" s="357">
        <v>240</v>
      </c>
    </row>
    <row r="2798" spans="1:6">
      <c r="A2798" s="355">
        <f t="shared" si="43"/>
        <v>45774</v>
      </c>
      <c r="B2798" s="356">
        <v>9</v>
      </c>
      <c r="C2798" s="357">
        <v>103.806</v>
      </c>
      <c r="D2798" s="357">
        <v>0</v>
      </c>
      <c r="E2798" s="357">
        <v>30.321999999999999</v>
      </c>
      <c r="F2798" s="357">
        <v>240</v>
      </c>
    </row>
    <row r="2799" spans="1:6">
      <c r="A2799" s="355">
        <f t="shared" si="43"/>
        <v>45774</v>
      </c>
      <c r="B2799" s="356">
        <v>10</v>
      </c>
      <c r="C2799" s="357">
        <v>105.98</v>
      </c>
      <c r="D2799" s="357">
        <v>0</v>
      </c>
      <c r="E2799" s="357">
        <v>35.33</v>
      </c>
      <c r="F2799" s="357">
        <v>240</v>
      </c>
    </row>
    <row r="2800" spans="1:6">
      <c r="A2800" s="355">
        <f t="shared" si="43"/>
        <v>45774</v>
      </c>
      <c r="B2800" s="356">
        <v>11</v>
      </c>
      <c r="C2800" s="357">
        <v>105.98</v>
      </c>
      <c r="D2800" s="357">
        <v>0</v>
      </c>
      <c r="E2800" s="357">
        <v>35.33</v>
      </c>
      <c r="F2800" s="357">
        <v>240</v>
      </c>
    </row>
    <row r="2801" spans="1:6">
      <c r="A2801" s="355">
        <f t="shared" si="43"/>
        <v>45774</v>
      </c>
      <c r="B2801" s="356">
        <v>12</v>
      </c>
      <c r="C2801" s="357">
        <v>105.98</v>
      </c>
      <c r="D2801" s="357">
        <v>0</v>
      </c>
      <c r="E2801" s="357">
        <v>35.33</v>
      </c>
      <c r="F2801" s="357">
        <v>240</v>
      </c>
    </row>
    <row r="2802" spans="1:6">
      <c r="A2802" s="355">
        <f t="shared" si="43"/>
        <v>45774</v>
      </c>
      <c r="B2802" s="356">
        <v>13</v>
      </c>
      <c r="C2802" s="357">
        <v>103.806</v>
      </c>
      <c r="D2802" s="357">
        <v>0</v>
      </c>
      <c r="E2802" s="357">
        <v>34.83</v>
      </c>
      <c r="F2802" s="357">
        <v>240</v>
      </c>
    </row>
    <row r="2803" spans="1:6">
      <c r="A2803" s="355">
        <f t="shared" si="43"/>
        <v>45774</v>
      </c>
      <c r="B2803" s="356">
        <v>14</v>
      </c>
      <c r="C2803" s="357">
        <v>103.806</v>
      </c>
      <c r="D2803" s="357">
        <v>0</v>
      </c>
      <c r="E2803" s="357">
        <v>28.963000000000001</v>
      </c>
      <c r="F2803" s="357">
        <v>240</v>
      </c>
    </row>
    <row r="2804" spans="1:6">
      <c r="A2804" s="355">
        <f t="shared" si="43"/>
        <v>45774</v>
      </c>
      <c r="B2804" s="356">
        <v>15</v>
      </c>
      <c r="C2804" s="357">
        <v>103.806</v>
      </c>
      <c r="D2804" s="357">
        <v>0</v>
      </c>
      <c r="E2804" s="357">
        <v>29.111999999999998</v>
      </c>
      <c r="F2804" s="357">
        <v>240</v>
      </c>
    </row>
    <row r="2805" spans="1:6">
      <c r="A2805" s="355">
        <f t="shared" si="43"/>
        <v>45774</v>
      </c>
      <c r="B2805" s="356">
        <v>16</v>
      </c>
      <c r="C2805" s="357">
        <v>114.274</v>
      </c>
      <c r="D2805" s="357">
        <v>0</v>
      </c>
      <c r="E2805" s="357">
        <v>32.25</v>
      </c>
      <c r="F2805" s="357">
        <v>240</v>
      </c>
    </row>
    <row r="2806" spans="1:6">
      <c r="A2806" s="355">
        <f t="shared" si="43"/>
        <v>45774</v>
      </c>
      <c r="B2806" s="356">
        <v>17</v>
      </c>
      <c r="C2806" s="357">
        <v>104.566</v>
      </c>
      <c r="D2806" s="357">
        <v>0</v>
      </c>
      <c r="E2806" s="357">
        <v>26.25</v>
      </c>
      <c r="F2806" s="357">
        <v>240</v>
      </c>
    </row>
    <row r="2807" spans="1:6">
      <c r="A2807" s="355">
        <f t="shared" si="43"/>
        <v>45774</v>
      </c>
      <c r="B2807" s="356">
        <v>18</v>
      </c>
      <c r="C2807" s="357">
        <v>73.61</v>
      </c>
      <c r="D2807" s="357">
        <v>0</v>
      </c>
      <c r="E2807" s="357">
        <v>26.25</v>
      </c>
      <c r="F2807" s="357">
        <v>240</v>
      </c>
    </row>
    <row r="2808" spans="1:6">
      <c r="A2808" s="355">
        <f t="shared" si="43"/>
        <v>45774</v>
      </c>
      <c r="B2808" s="356">
        <v>19</v>
      </c>
      <c r="C2808" s="357">
        <v>73.61</v>
      </c>
      <c r="D2808" s="357">
        <v>0</v>
      </c>
      <c r="E2808" s="357">
        <v>26.25</v>
      </c>
      <c r="F2808" s="357">
        <v>240</v>
      </c>
    </row>
    <row r="2809" spans="1:6">
      <c r="A2809" s="355">
        <f t="shared" si="43"/>
        <v>45774</v>
      </c>
      <c r="B2809" s="356">
        <v>20</v>
      </c>
      <c r="C2809" s="357">
        <v>73.61</v>
      </c>
      <c r="D2809" s="357">
        <v>0</v>
      </c>
      <c r="E2809" s="357">
        <v>26.25</v>
      </c>
      <c r="F2809" s="357">
        <v>240</v>
      </c>
    </row>
    <row r="2810" spans="1:6">
      <c r="A2810" s="355">
        <f t="shared" si="43"/>
        <v>45774</v>
      </c>
      <c r="B2810" s="356">
        <v>21</v>
      </c>
      <c r="C2810" s="357">
        <v>73.61</v>
      </c>
      <c r="D2810" s="357">
        <v>0</v>
      </c>
      <c r="E2810" s="357">
        <v>21.25</v>
      </c>
      <c r="F2810" s="357">
        <v>240</v>
      </c>
    </row>
    <row r="2811" spans="1:6">
      <c r="A2811" s="355">
        <f t="shared" si="43"/>
        <v>45774</v>
      </c>
      <c r="B2811" s="356">
        <v>22</v>
      </c>
      <c r="C2811" s="357">
        <v>104.688</v>
      </c>
      <c r="D2811" s="357">
        <v>0</v>
      </c>
      <c r="E2811" s="357">
        <v>15.75</v>
      </c>
      <c r="F2811" s="357">
        <v>240</v>
      </c>
    </row>
    <row r="2812" spans="1:6">
      <c r="A2812" s="355">
        <f t="shared" si="43"/>
        <v>45774</v>
      </c>
      <c r="B2812" s="356">
        <v>23</v>
      </c>
      <c r="C2812" s="357">
        <v>124.55500000000001</v>
      </c>
      <c r="D2812" s="357">
        <v>0</v>
      </c>
      <c r="E2812" s="357">
        <v>13.25</v>
      </c>
      <c r="F2812" s="357">
        <v>240</v>
      </c>
    </row>
    <row r="2813" spans="1:6">
      <c r="A2813" s="355">
        <f t="shared" si="43"/>
        <v>45775</v>
      </c>
      <c r="B2813" s="356">
        <v>0</v>
      </c>
      <c r="C2813" s="357">
        <v>111.577</v>
      </c>
      <c r="D2813" s="357">
        <v>0</v>
      </c>
      <c r="E2813" s="357">
        <v>53.664000000000001</v>
      </c>
      <c r="F2813" s="357">
        <v>240</v>
      </c>
    </row>
    <row r="2814" spans="1:6">
      <c r="A2814" s="355">
        <f t="shared" si="43"/>
        <v>45775</v>
      </c>
      <c r="B2814" s="356">
        <v>1</v>
      </c>
      <c r="C2814" s="357">
        <v>165.90899999999999</v>
      </c>
      <c r="D2814" s="357">
        <v>0</v>
      </c>
      <c r="E2814" s="357">
        <v>54.655999999999999</v>
      </c>
      <c r="F2814" s="357">
        <v>240</v>
      </c>
    </row>
    <row r="2815" spans="1:6">
      <c r="A2815" s="355">
        <f t="shared" si="43"/>
        <v>45775</v>
      </c>
      <c r="B2815" s="356">
        <v>2</v>
      </c>
      <c r="C2815" s="357">
        <v>165.90899999999999</v>
      </c>
      <c r="D2815" s="357">
        <v>0</v>
      </c>
      <c r="E2815" s="357">
        <v>47.823999999999998</v>
      </c>
      <c r="F2815" s="357">
        <v>240</v>
      </c>
    </row>
    <row r="2816" spans="1:6">
      <c r="A2816" s="355">
        <f t="shared" si="43"/>
        <v>45775</v>
      </c>
      <c r="B2816" s="356">
        <v>3</v>
      </c>
      <c r="C2816" s="357">
        <v>165.90899999999999</v>
      </c>
      <c r="D2816" s="357">
        <v>0</v>
      </c>
      <c r="E2816" s="357">
        <v>47.823999999999998</v>
      </c>
      <c r="F2816" s="357">
        <v>207</v>
      </c>
    </row>
    <row r="2817" spans="1:6">
      <c r="A2817" s="355">
        <f t="shared" si="43"/>
        <v>45775</v>
      </c>
      <c r="B2817" s="356">
        <v>4</v>
      </c>
      <c r="C2817" s="357">
        <v>111.589</v>
      </c>
      <c r="D2817" s="357">
        <v>0</v>
      </c>
      <c r="E2817" s="357">
        <v>54.655999999999999</v>
      </c>
      <c r="F2817" s="357">
        <v>186</v>
      </c>
    </row>
    <row r="2818" spans="1:6">
      <c r="A2818" s="355">
        <f t="shared" si="43"/>
        <v>45775</v>
      </c>
      <c r="B2818" s="356">
        <v>5</v>
      </c>
      <c r="C2818" s="357">
        <v>111.572</v>
      </c>
      <c r="D2818" s="357">
        <v>0</v>
      </c>
      <c r="E2818" s="357">
        <v>44.179000000000002</v>
      </c>
      <c r="F2818" s="357">
        <v>240</v>
      </c>
    </row>
    <row r="2819" spans="1:6">
      <c r="A2819" s="355">
        <f t="shared" si="43"/>
        <v>45775</v>
      </c>
      <c r="B2819" s="356">
        <v>6</v>
      </c>
      <c r="C2819" s="357">
        <v>91.278999999999996</v>
      </c>
      <c r="D2819" s="357">
        <v>0</v>
      </c>
      <c r="E2819" s="357">
        <v>70.548000000000002</v>
      </c>
      <c r="F2819" s="357">
        <v>240</v>
      </c>
    </row>
    <row r="2820" spans="1:6">
      <c r="A2820" s="355">
        <f t="shared" si="43"/>
        <v>45775</v>
      </c>
      <c r="B2820" s="356">
        <v>7</v>
      </c>
      <c r="C2820" s="357">
        <v>87.278999999999996</v>
      </c>
      <c r="D2820" s="357">
        <v>0</v>
      </c>
      <c r="E2820" s="357">
        <v>66.617999999999995</v>
      </c>
      <c r="F2820" s="357">
        <v>240</v>
      </c>
    </row>
    <row r="2821" spans="1:6">
      <c r="A2821" s="355">
        <f t="shared" si="43"/>
        <v>45775</v>
      </c>
      <c r="B2821" s="356">
        <v>8</v>
      </c>
      <c r="C2821" s="357">
        <v>90.605000000000004</v>
      </c>
      <c r="D2821" s="357">
        <v>0</v>
      </c>
      <c r="E2821" s="357">
        <v>69.771000000000001</v>
      </c>
      <c r="F2821" s="357">
        <v>240</v>
      </c>
    </row>
    <row r="2822" spans="1:6">
      <c r="A2822" s="355">
        <f t="shared" ref="A2822:A2885" si="44">IF(B2822=0,A2821+1,A2821)</f>
        <v>45775</v>
      </c>
      <c r="B2822" s="356">
        <v>9</v>
      </c>
      <c r="C2822" s="357">
        <v>90.605000000000004</v>
      </c>
      <c r="D2822" s="357">
        <v>0</v>
      </c>
      <c r="E2822" s="357">
        <v>71.123999999999995</v>
      </c>
      <c r="F2822" s="357">
        <v>240</v>
      </c>
    </row>
    <row r="2823" spans="1:6">
      <c r="A2823" s="355">
        <f t="shared" si="44"/>
        <v>45775</v>
      </c>
      <c r="B2823" s="356">
        <v>10</v>
      </c>
      <c r="C2823" s="357">
        <v>90.605000000000004</v>
      </c>
      <c r="D2823" s="357">
        <v>0</v>
      </c>
      <c r="E2823" s="357">
        <v>69.881</v>
      </c>
      <c r="F2823" s="357">
        <v>240</v>
      </c>
    </row>
    <row r="2824" spans="1:6">
      <c r="A2824" s="355">
        <f t="shared" si="44"/>
        <v>45775</v>
      </c>
      <c r="B2824" s="356">
        <v>11</v>
      </c>
      <c r="C2824" s="357">
        <v>90.605000000000004</v>
      </c>
      <c r="D2824" s="357">
        <v>0</v>
      </c>
      <c r="E2824" s="357">
        <v>70.811999999999998</v>
      </c>
      <c r="F2824" s="357">
        <v>240</v>
      </c>
    </row>
    <row r="2825" spans="1:6">
      <c r="A2825" s="355">
        <f t="shared" si="44"/>
        <v>45775</v>
      </c>
      <c r="B2825" s="356">
        <v>12</v>
      </c>
      <c r="C2825" s="357">
        <v>90.605000000000004</v>
      </c>
      <c r="D2825" s="357">
        <v>0</v>
      </c>
      <c r="E2825" s="357">
        <v>50.280999999999999</v>
      </c>
      <c r="F2825" s="357">
        <v>240</v>
      </c>
    </row>
    <row r="2826" spans="1:6">
      <c r="A2826" s="355">
        <f t="shared" si="44"/>
        <v>45775</v>
      </c>
      <c r="B2826" s="356">
        <v>13</v>
      </c>
      <c r="C2826" s="357">
        <v>90.605000000000004</v>
      </c>
      <c r="D2826" s="357">
        <v>0</v>
      </c>
      <c r="E2826" s="357">
        <v>51.244</v>
      </c>
      <c r="F2826" s="357">
        <v>240</v>
      </c>
    </row>
    <row r="2827" spans="1:6">
      <c r="A2827" s="355">
        <f t="shared" si="44"/>
        <v>45775</v>
      </c>
      <c r="B2827" s="356">
        <v>14</v>
      </c>
      <c r="C2827" s="357">
        <v>90.605000000000004</v>
      </c>
      <c r="D2827" s="357">
        <v>0</v>
      </c>
      <c r="E2827" s="357">
        <v>52.203000000000003</v>
      </c>
      <c r="F2827" s="357">
        <v>240</v>
      </c>
    </row>
    <row r="2828" spans="1:6">
      <c r="A2828" s="355">
        <f t="shared" si="44"/>
        <v>45775</v>
      </c>
      <c r="B2828" s="356">
        <v>15</v>
      </c>
      <c r="C2828" s="357">
        <v>90.605000000000004</v>
      </c>
      <c r="D2828" s="357">
        <v>0</v>
      </c>
      <c r="E2828" s="357">
        <v>50.753999999999998</v>
      </c>
      <c r="F2828" s="357">
        <v>0</v>
      </c>
    </row>
    <row r="2829" spans="1:6">
      <c r="A2829" s="355">
        <f t="shared" si="44"/>
        <v>45775</v>
      </c>
      <c r="B2829" s="356">
        <v>16</v>
      </c>
      <c r="C2829" s="357">
        <v>90.605000000000004</v>
      </c>
      <c r="D2829" s="357">
        <v>0</v>
      </c>
      <c r="E2829" s="357">
        <v>50.095999999999997</v>
      </c>
      <c r="F2829" s="357">
        <v>240</v>
      </c>
    </row>
    <row r="2830" spans="1:6">
      <c r="A2830" s="355">
        <f t="shared" si="44"/>
        <v>45775</v>
      </c>
      <c r="B2830" s="356">
        <v>17</v>
      </c>
      <c r="C2830" s="357">
        <v>90.605000000000004</v>
      </c>
      <c r="D2830" s="357">
        <v>0</v>
      </c>
      <c r="E2830" s="357">
        <v>50.095999999999997</v>
      </c>
      <c r="F2830" s="357">
        <v>240</v>
      </c>
    </row>
    <row r="2831" spans="1:6">
      <c r="A2831" s="355">
        <f t="shared" si="44"/>
        <v>45775</v>
      </c>
      <c r="B2831" s="356">
        <v>18</v>
      </c>
      <c r="C2831" s="357">
        <v>71.8</v>
      </c>
      <c r="D2831" s="357">
        <v>0</v>
      </c>
      <c r="E2831" s="357">
        <v>31.21</v>
      </c>
      <c r="F2831" s="357">
        <v>240</v>
      </c>
    </row>
    <row r="2832" spans="1:6">
      <c r="A2832" s="355">
        <f t="shared" si="44"/>
        <v>45775</v>
      </c>
      <c r="B2832" s="356">
        <v>19</v>
      </c>
      <c r="C2832" s="357">
        <v>71.837000000000003</v>
      </c>
      <c r="D2832" s="357">
        <v>0</v>
      </c>
      <c r="E2832" s="357">
        <v>31.21</v>
      </c>
      <c r="F2832" s="357">
        <v>208</v>
      </c>
    </row>
    <row r="2833" spans="1:6">
      <c r="A2833" s="355">
        <f t="shared" si="44"/>
        <v>45775</v>
      </c>
      <c r="B2833" s="356">
        <v>20</v>
      </c>
      <c r="C2833" s="357">
        <v>71.73</v>
      </c>
      <c r="D2833" s="357">
        <v>0</v>
      </c>
      <c r="E2833" s="357">
        <v>31.21</v>
      </c>
      <c r="F2833" s="357">
        <v>163</v>
      </c>
    </row>
    <row r="2834" spans="1:6">
      <c r="A2834" s="355">
        <f t="shared" si="44"/>
        <v>45775</v>
      </c>
      <c r="B2834" s="356">
        <v>21</v>
      </c>
      <c r="C2834" s="357">
        <v>66.168999999999997</v>
      </c>
      <c r="D2834" s="357">
        <v>0</v>
      </c>
      <c r="E2834" s="357">
        <v>25.5</v>
      </c>
      <c r="F2834" s="357">
        <v>223</v>
      </c>
    </row>
    <row r="2835" spans="1:6">
      <c r="A2835" s="355">
        <f t="shared" si="44"/>
        <v>45775</v>
      </c>
      <c r="B2835" s="356">
        <v>22</v>
      </c>
      <c r="C2835" s="357">
        <v>77.81</v>
      </c>
      <c r="D2835" s="357">
        <v>0</v>
      </c>
      <c r="E2835" s="357">
        <v>17</v>
      </c>
      <c r="F2835" s="357">
        <v>220</v>
      </c>
    </row>
    <row r="2836" spans="1:6">
      <c r="A2836" s="355">
        <f t="shared" si="44"/>
        <v>45775</v>
      </c>
      <c r="B2836" s="356">
        <v>23</v>
      </c>
      <c r="C2836" s="357">
        <v>77.81</v>
      </c>
      <c r="D2836" s="357">
        <v>0</v>
      </c>
      <c r="E2836" s="357">
        <v>14.5</v>
      </c>
      <c r="F2836" s="357">
        <v>240</v>
      </c>
    </row>
    <row r="2837" spans="1:6">
      <c r="A2837" s="355">
        <f t="shared" si="44"/>
        <v>45776</v>
      </c>
      <c r="B2837" s="356">
        <v>0</v>
      </c>
      <c r="C2837" s="357">
        <v>107.67700000000001</v>
      </c>
      <c r="D2837" s="357">
        <v>0</v>
      </c>
      <c r="E2837" s="357">
        <v>5.5</v>
      </c>
      <c r="F2837" s="357">
        <v>227</v>
      </c>
    </row>
    <row r="2838" spans="1:6">
      <c r="A2838" s="355">
        <f t="shared" si="44"/>
        <v>45776</v>
      </c>
      <c r="B2838" s="356">
        <v>1</v>
      </c>
      <c r="C2838" s="357">
        <v>103.292</v>
      </c>
      <c r="D2838" s="357">
        <v>0</v>
      </c>
      <c r="E2838" s="357">
        <v>0.5</v>
      </c>
      <c r="F2838" s="357">
        <v>217</v>
      </c>
    </row>
    <row r="2839" spans="1:6">
      <c r="A2839" s="355">
        <f t="shared" si="44"/>
        <v>45776</v>
      </c>
      <c r="B2839" s="356">
        <v>2</v>
      </c>
      <c r="C2839" s="357">
        <v>110.292</v>
      </c>
      <c r="D2839" s="357">
        <v>0</v>
      </c>
      <c r="E2839" s="357">
        <v>0.5</v>
      </c>
      <c r="F2839" s="357">
        <v>198</v>
      </c>
    </row>
    <row r="2840" spans="1:6">
      <c r="A2840" s="355">
        <f t="shared" si="44"/>
        <v>45776</v>
      </c>
      <c r="B2840" s="356">
        <v>3</v>
      </c>
      <c r="C2840" s="357">
        <v>110.292</v>
      </c>
      <c r="D2840" s="357">
        <v>0</v>
      </c>
      <c r="E2840" s="357">
        <v>0.5</v>
      </c>
      <c r="F2840" s="357">
        <v>240</v>
      </c>
    </row>
    <row r="2841" spans="1:6">
      <c r="A2841" s="355">
        <f t="shared" si="44"/>
        <v>45776</v>
      </c>
      <c r="B2841" s="356">
        <v>4</v>
      </c>
      <c r="C2841" s="357">
        <v>106.11499999999999</v>
      </c>
      <c r="D2841" s="357">
        <v>0</v>
      </c>
      <c r="E2841" s="357">
        <v>0.5</v>
      </c>
      <c r="F2841" s="357">
        <v>240</v>
      </c>
    </row>
    <row r="2842" spans="1:6">
      <c r="A2842" s="355">
        <f t="shared" si="44"/>
        <v>45776</v>
      </c>
      <c r="B2842" s="356">
        <v>5</v>
      </c>
      <c r="C2842" s="357">
        <v>126.009</v>
      </c>
      <c r="D2842" s="357">
        <v>0</v>
      </c>
      <c r="E2842" s="357">
        <v>58.29</v>
      </c>
      <c r="F2842" s="357">
        <v>186</v>
      </c>
    </row>
    <row r="2843" spans="1:6">
      <c r="A2843" s="355">
        <f t="shared" si="44"/>
        <v>45776</v>
      </c>
      <c r="B2843" s="356">
        <v>6</v>
      </c>
      <c r="C2843" s="357">
        <v>110.279</v>
      </c>
      <c r="D2843" s="357">
        <v>0</v>
      </c>
      <c r="E2843" s="357">
        <v>70.069999999999993</v>
      </c>
      <c r="F2843" s="357">
        <v>240</v>
      </c>
    </row>
    <row r="2844" spans="1:6">
      <c r="A2844" s="355">
        <f t="shared" si="44"/>
        <v>45776</v>
      </c>
      <c r="B2844" s="356">
        <v>7</v>
      </c>
      <c r="C2844" s="357">
        <v>110.279</v>
      </c>
      <c r="D2844" s="357">
        <v>0</v>
      </c>
      <c r="E2844" s="357">
        <v>103.95099999999999</v>
      </c>
      <c r="F2844" s="357">
        <v>240</v>
      </c>
    </row>
    <row r="2845" spans="1:6">
      <c r="A2845" s="355">
        <f t="shared" si="44"/>
        <v>45776</v>
      </c>
      <c r="B2845" s="356">
        <v>8</v>
      </c>
      <c r="C2845" s="357">
        <v>103.279</v>
      </c>
      <c r="D2845" s="357">
        <v>0</v>
      </c>
      <c r="E2845" s="357">
        <v>98.296000000000006</v>
      </c>
      <c r="F2845" s="357">
        <v>240</v>
      </c>
    </row>
    <row r="2846" spans="1:6">
      <c r="A2846" s="355">
        <f t="shared" si="44"/>
        <v>45776</v>
      </c>
      <c r="B2846" s="356">
        <v>9</v>
      </c>
      <c r="C2846" s="357">
        <v>106.605</v>
      </c>
      <c r="D2846" s="357">
        <v>0</v>
      </c>
      <c r="E2846" s="357">
        <v>65.522000000000006</v>
      </c>
      <c r="F2846" s="357">
        <v>240</v>
      </c>
    </row>
    <row r="2847" spans="1:6">
      <c r="A2847" s="355">
        <f t="shared" si="44"/>
        <v>45776</v>
      </c>
      <c r="B2847" s="356">
        <v>10</v>
      </c>
      <c r="C2847" s="357">
        <v>106.605</v>
      </c>
      <c r="D2847" s="357">
        <v>0</v>
      </c>
      <c r="E2847" s="357">
        <v>58.902000000000001</v>
      </c>
      <c r="F2847" s="357">
        <v>240</v>
      </c>
    </row>
    <row r="2848" spans="1:6">
      <c r="A2848" s="355">
        <f t="shared" si="44"/>
        <v>45776</v>
      </c>
      <c r="B2848" s="356">
        <v>11</v>
      </c>
      <c r="C2848" s="357">
        <v>0</v>
      </c>
      <c r="D2848" s="357">
        <v>0</v>
      </c>
      <c r="E2848" s="357">
        <v>23</v>
      </c>
      <c r="F2848" s="357">
        <v>240</v>
      </c>
    </row>
    <row r="2849" spans="1:6">
      <c r="A2849" s="355">
        <f t="shared" si="44"/>
        <v>45776</v>
      </c>
      <c r="B2849" s="356">
        <v>12</v>
      </c>
      <c r="C2849" s="357">
        <v>0</v>
      </c>
      <c r="D2849" s="357">
        <v>0</v>
      </c>
      <c r="E2849" s="357">
        <v>23</v>
      </c>
      <c r="F2849" s="357">
        <v>240</v>
      </c>
    </row>
    <row r="2850" spans="1:6">
      <c r="A2850" s="355">
        <f t="shared" si="44"/>
        <v>45776</v>
      </c>
      <c r="B2850" s="356">
        <v>13</v>
      </c>
      <c r="C2850" s="357">
        <v>0</v>
      </c>
      <c r="D2850" s="357">
        <v>0</v>
      </c>
      <c r="E2850" s="357">
        <v>23</v>
      </c>
      <c r="F2850" s="357">
        <v>240</v>
      </c>
    </row>
    <row r="2851" spans="1:6">
      <c r="A2851" s="355">
        <f t="shared" si="44"/>
        <v>45776</v>
      </c>
      <c r="B2851" s="356">
        <v>14</v>
      </c>
      <c r="C2851" s="357">
        <v>0</v>
      </c>
      <c r="D2851" s="357">
        <v>0</v>
      </c>
      <c r="E2851" s="357">
        <v>23</v>
      </c>
      <c r="F2851" s="357">
        <v>240</v>
      </c>
    </row>
    <row r="2852" spans="1:6">
      <c r="A2852" s="355">
        <f t="shared" si="44"/>
        <v>45776</v>
      </c>
      <c r="B2852" s="356">
        <v>15</v>
      </c>
      <c r="C2852" s="357">
        <v>0</v>
      </c>
      <c r="D2852" s="357">
        <v>0</v>
      </c>
      <c r="E2852" s="357">
        <v>23</v>
      </c>
      <c r="F2852" s="357">
        <v>240</v>
      </c>
    </row>
    <row r="2853" spans="1:6">
      <c r="A2853" s="355">
        <f t="shared" si="44"/>
        <v>45776</v>
      </c>
      <c r="B2853" s="356">
        <v>16</v>
      </c>
      <c r="C2853" s="357">
        <v>0</v>
      </c>
      <c r="D2853" s="357">
        <v>0</v>
      </c>
      <c r="E2853" s="357">
        <v>23</v>
      </c>
      <c r="F2853" s="357">
        <v>240</v>
      </c>
    </row>
    <row r="2854" spans="1:6">
      <c r="A2854" s="355">
        <f t="shared" si="44"/>
        <v>45776</v>
      </c>
      <c r="B2854" s="356">
        <v>17</v>
      </c>
      <c r="C2854" s="357">
        <v>0</v>
      </c>
      <c r="D2854" s="357">
        <v>0</v>
      </c>
      <c r="E2854" s="357">
        <v>20.5</v>
      </c>
      <c r="F2854" s="357">
        <v>240</v>
      </c>
    </row>
    <row r="2855" spans="1:6">
      <c r="A2855" s="355">
        <f t="shared" si="44"/>
        <v>45776</v>
      </c>
      <c r="B2855" s="356">
        <v>18</v>
      </c>
      <c r="C2855" s="357">
        <v>0</v>
      </c>
      <c r="D2855" s="357">
        <v>0</v>
      </c>
      <c r="E2855" s="357">
        <v>20.5</v>
      </c>
      <c r="F2855" s="357">
        <v>240</v>
      </c>
    </row>
    <row r="2856" spans="1:6">
      <c r="A2856" s="355">
        <f t="shared" si="44"/>
        <v>45776</v>
      </c>
      <c r="B2856" s="356">
        <v>19</v>
      </c>
      <c r="C2856" s="357">
        <v>0</v>
      </c>
      <c r="D2856" s="357">
        <v>0</v>
      </c>
      <c r="E2856" s="357">
        <v>20.5</v>
      </c>
      <c r="F2856" s="357">
        <v>240</v>
      </c>
    </row>
    <row r="2857" spans="1:6">
      <c r="A2857" s="355">
        <f t="shared" si="44"/>
        <v>45776</v>
      </c>
      <c r="B2857" s="356">
        <v>20</v>
      </c>
      <c r="C2857" s="357">
        <v>0</v>
      </c>
      <c r="D2857" s="357">
        <v>0</v>
      </c>
      <c r="E2857" s="357">
        <v>18</v>
      </c>
      <c r="F2857" s="357">
        <v>240</v>
      </c>
    </row>
    <row r="2858" spans="1:6">
      <c r="A2858" s="355">
        <f t="shared" si="44"/>
        <v>45776</v>
      </c>
      <c r="B2858" s="356">
        <v>21</v>
      </c>
      <c r="C2858" s="357">
        <v>0</v>
      </c>
      <c r="D2858" s="357">
        <v>0</v>
      </c>
      <c r="E2858" s="357">
        <v>10.5</v>
      </c>
      <c r="F2858" s="357">
        <v>240</v>
      </c>
    </row>
    <row r="2859" spans="1:6">
      <c r="A2859" s="355">
        <f t="shared" si="44"/>
        <v>45776</v>
      </c>
      <c r="B2859" s="356">
        <v>22</v>
      </c>
      <c r="C2859" s="357">
        <v>0</v>
      </c>
      <c r="D2859" s="357">
        <v>0</v>
      </c>
      <c r="E2859" s="357">
        <v>5.5</v>
      </c>
      <c r="F2859" s="357">
        <v>0</v>
      </c>
    </row>
    <row r="2860" spans="1:6">
      <c r="A2860" s="355">
        <f t="shared" si="44"/>
        <v>45776</v>
      </c>
      <c r="B2860" s="356">
        <v>23</v>
      </c>
      <c r="C2860" s="357">
        <v>0</v>
      </c>
      <c r="D2860" s="357">
        <v>0</v>
      </c>
      <c r="E2860" s="357">
        <v>5.5</v>
      </c>
      <c r="F2860" s="357">
        <v>240</v>
      </c>
    </row>
    <row r="2861" spans="1:6">
      <c r="A2861" s="355">
        <f t="shared" si="44"/>
        <v>45777</v>
      </c>
      <c r="B2861" s="356">
        <v>0</v>
      </c>
      <c r="C2861" s="357">
        <v>180.084</v>
      </c>
      <c r="D2861" s="357">
        <v>0</v>
      </c>
      <c r="E2861" s="357">
        <v>74.296000000000006</v>
      </c>
      <c r="F2861" s="357">
        <v>240</v>
      </c>
    </row>
    <row r="2862" spans="1:6">
      <c r="A2862" s="355">
        <f t="shared" si="44"/>
        <v>45777</v>
      </c>
      <c r="B2862" s="356">
        <v>1</v>
      </c>
      <c r="C2862" s="357">
        <v>182.21</v>
      </c>
      <c r="D2862" s="357">
        <v>0</v>
      </c>
      <c r="E2862" s="357">
        <v>77.605000000000004</v>
      </c>
      <c r="F2862" s="357">
        <v>240</v>
      </c>
    </row>
    <row r="2863" spans="1:6">
      <c r="A2863" s="355">
        <f t="shared" si="44"/>
        <v>45777</v>
      </c>
      <c r="B2863" s="356">
        <v>2</v>
      </c>
      <c r="C2863" s="357">
        <v>193.92699999999999</v>
      </c>
      <c r="D2863" s="357">
        <v>0</v>
      </c>
      <c r="E2863" s="357">
        <v>58.226999999999997</v>
      </c>
      <c r="F2863" s="357">
        <v>203</v>
      </c>
    </row>
    <row r="2864" spans="1:6">
      <c r="A2864" s="355">
        <f t="shared" si="44"/>
        <v>45777</v>
      </c>
      <c r="B2864" s="356">
        <v>3</v>
      </c>
      <c r="C2864" s="357">
        <v>193.92699999999999</v>
      </c>
      <c r="D2864" s="357">
        <v>0</v>
      </c>
      <c r="E2864" s="357">
        <v>39.591999999999999</v>
      </c>
      <c r="F2864" s="357">
        <v>240</v>
      </c>
    </row>
    <row r="2865" spans="1:6">
      <c r="A2865" s="355">
        <f t="shared" si="44"/>
        <v>45777</v>
      </c>
      <c r="B2865" s="356">
        <v>4</v>
      </c>
      <c r="C2865" s="357">
        <v>166.05</v>
      </c>
      <c r="D2865" s="357">
        <v>0</v>
      </c>
      <c r="E2865" s="357">
        <v>12.132999999999999</v>
      </c>
      <c r="F2865" s="357">
        <v>213</v>
      </c>
    </row>
    <row r="2866" spans="1:6">
      <c r="A2866" s="355">
        <f t="shared" si="44"/>
        <v>45777</v>
      </c>
      <c r="B2866" s="356">
        <v>5</v>
      </c>
      <c r="C2866" s="357">
        <v>116.538</v>
      </c>
      <c r="D2866" s="357">
        <v>0</v>
      </c>
      <c r="E2866" s="357">
        <v>75.608000000000004</v>
      </c>
      <c r="F2866" s="357">
        <v>153</v>
      </c>
    </row>
    <row r="2867" spans="1:6">
      <c r="A2867" s="355">
        <f t="shared" si="44"/>
        <v>45777</v>
      </c>
      <c r="B2867" s="356">
        <v>6</v>
      </c>
      <c r="C2867" s="357">
        <v>116.538</v>
      </c>
      <c r="D2867" s="357">
        <v>0</v>
      </c>
      <c r="E2867" s="357">
        <v>76.236000000000004</v>
      </c>
      <c r="F2867" s="357">
        <v>213</v>
      </c>
    </row>
    <row r="2868" spans="1:6">
      <c r="A2868" s="355">
        <f t="shared" si="44"/>
        <v>45777</v>
      </c>
      <c r="B2868" s="356">
        <v>7</v>
      </c>
      <c r="C2868" s="357">
        <v>116.538</v>
      </c>
      <c r="D2868" s="357">
        <v>0</v>
      </c>
      <c r="E2868" s="357">
        <v>110.66500000000001</v>
      </c>
      <c r="F2868" s="357">
        <v>240</v>
      </c>
    </row>
    <row r="2869" spans="1:6">
      <c r="A2869" s="355">
        <f t="shared" si="44"/>
        <v>45777</v>
      </c>
      <c r="B2869" s="356">
        <v>8</v>
      </c>
      <c r="C2869" s="357">
        <v>116.538</v>
      </c>
      <c r="D2869" s="357">
        <v>0</v>
      </c>
      <c r="E2869" s="357">
        <v>111.214</v>
      </c>
      <c r="F2869" s="357">
        <v>240</v>
      </c>
    </row>
    <row r="2870" spans="1:6">
      <c r="A2870" s="355">
        <f t="shared" si="44"/>
        <v>45777</v>
      </c>
      <c r="B2870" s="356">
        <v>9</v>
      </c>
      <c r="C2870" s="357">
        <v>112.864</v>
      </c>
      <c r="D2870" s="357">
        <v>0</v>
      </c>
      <c r="E2870" s="357">
        <v>71.495000000000005</v>
      </c>
      <c r="F2870" s="357">
        <v>240</v>
      </c>
    </row>
    <row r="2871" spans="1:6">
      <c r="A2871" s="355">
        <f t="shared" si="44"/>
        <v>45777</v>
      </c>
      <c r="B2871" s="356">
        <v>10</v>
      </c>
      <c r="C2871" s="357">
        <v>112.864</v>
      </c>
      <c r="D2871" s="357">
        <v>0</v>
      </c>
      <c r="E2871" s="357">
        <v>66.331999999999994</v>
      </c>
      <c r="F2871" s="357">
        <v>240</v>
      </c>
    </row>
    <row r="2872" spans="1:6">
      <c r="A2872" s="355">
        <f t="shared" si="44"/>
        <v>45777</v>
      </c>
      <c r="B2872" s="356">
        <v>11</v>
      </c>
      <c r="C2872" s="357">
        <v>112.864</v>
      </c>
      <c r="D2872" s="357">
        <v>0</v>
      </c>
      <c r="E2872" s="357">
        <v>67.376999999999995</v>
      </c>
      <c r="F2872" s="357">
        <v>240</v>
      </c>
    </row>
    <row r="2873" spans="1:6">
      <c r="A2873" s="355">
        <f t="shared" si="44"/>
        <v>45777</v>
      </c>
      <c r="B2873" s="356">
        <v>12</v>
      </c>
      <c r="C2873" s="357">
        <v>0</v>
      </c>
      <c r="D2873" s="357">
        <v>0</v>
      </c>
      <c r="E2873" s="357">
        <v>31.21</v>
      </c>
      <c r="F2873" s="357">
        <v>236</v>
      </c>
    </row>
    <row r="2874" spans="1:6">
      <c r="A2874" s="355">
        <f t="shared" si="44"/>
        <v>45777</v>
      </c>
      <c r="B2874" s="356">
        <v>13</v>
      </c>
      <c r="C2874" s="357">
        <v>0</v>
      </c>
      <c r="D2874" s="357">
        <v>0</v>
      </c>
      <c r="E2874" s="357">
        <v>31.21</v>
      </c>
      <c r="F2874" s="357">
        <v>240</v>
      </c>
    </row>
    <row r="2875" spans="1:6">
      <c r="A2875" s="355">
        <f t="shared" si="44"/>
        <v>45777</v>
      </c>
      <c r="B2875" s="356">
        <v>14</v>
      </c>
      <c r="C2875" s="357">
        <v>0</v>
      </c>
      <c r="D2875" s="357">
        <v>0</v>
      </c>
      <c r="E2875" s="357">
        <v>31.21</v>
      </c>
      <c r="F2875" s="357">
        <v>240</v>
      </c>
    </row>
    <row r="2876" spans="1:6">
      <c r="A2876" s="355">
        <f t="shared" si="44"/>
        <v>45777</v>
      </c>
      <c r="B2876" s="356">
        <v>15</v>
      </c>
      <c r="C2876" s="357">
        <v>0</v>
      </c>
      <c r="D2876" s="357">
        <v>0</v>
      </c>
      <c r="E2876" s="357">
        <v>30.71</v>
      </c>
      <c r="F2876" s="357">
        <v>240</v>
      </c>
    </row>
    <row r="2877" spans="1:6">
      <c r="A2877" s="355">
        <f t="shared" si="44"/>
        <v>45777</v>
      </c>
      <c r="B2877" s="356">
        <v>16</v>
      </c>
      <c r="C2877" s="357">
        <v>0</v>
      </c>
      <c r="D2877" s="357">
        <v>0</v>
      </c>
      <c r="E2877" s="357">
        <v>30.71</v>
      </c>
      <c r="F2877" s="357">
        <v>240</v>
      </c>
    </row>
    <row r="2878" spans="1:6">
      <c r="A2878" s="355">
        <f t="shared" si="44"/>
        <v>45777</v>
      </c>
      <c r="B2878" s="356">
        <v>17</v>
      </c>
      <c r="C2878" s="357">
        <v>0</v>
      </c>
      <c r="D2878" s="357">
        <v>0</v>
      </c>
      <c r="E2878" s="357">
        <v>30.71</v>
      </c>
      <c r="F2878" s="357">
        <v>240</v>
      </c>
    </row>
    <row r="2879" spans="1:6">
      <c r="A2879" s="355">
        <f t="shared" si="44"/>
        <v>45777</v>
      </c>
      <c r="B2879" s="356">
        <v>18</v>
      </c>
      <c r="C2879" s="357">
        <v>0</v>
      </c>
      <c r="D2879" s="357">
        <v>0</v>
      </c>
      <c r="E2879" s="357">
        <v>30.71</v>
      </c>
      <c r="F2879" s="357">
        <v>240</v>
      </c>
    </row>
    <row r="2880" spans="1:6">
      <c r="A2880" s="355">
        <f t="shared" si="44"/>
        <v>45777</v>
      </c>
      <c r="B2880" s="356">
        <v>19</v>
      </c>
      <c r="C2880" s="357">
        <v>0</v>
      </c>
      <c r="D2880" s="357">
        <v>0</v>
      </c>
      <c r="E2880" s="357">
        <v>30.71</v>
      </c>
      <c r="F2880" s="357">
        <v>240</v>
      </c>
    </row>
    <row r="2881" spans="1:6">
      <c r="A2881" s="355">
        <f t="shared" si="44"/>
        <v>45777</v>
      </c>
      <c r="B2881" s="356">
        <v>20</v>
      </c>
      <c r="C2881" s="357">
        <v>0</v>
      </c>
      <c r="D2881" s="357">
        <v>0</v>
      </c>
      <c r="E2881" s="357">
        <v>30.71</v>
      </c>
      <c r="F2881" s="357">
        <v>240</v>
      </c>
    </row>
    <row r="2882" spans="1:6">
      <c r="A2882" s="355">
        <f t="shared" si="44"/>
        <v>45777</v>
      </c>
      <c r="B2882" s="356">
        <v>21</v>
      </c>
      <c r="C2882" s="357">
        <v>0</v>
      </c>
      <c r="D2882" s="357">
        <v>0</v>
      </c>
      <c r="E2882" s="357">
        <v>26.96</v>
      </c>
      <c r="F2882" s="357">
        <v>180</v>
      </c>
    </row>
    <row r="2883" spans="1:6">
      <c r="A2883" s="355">
        <f t="shared" si="44"/>
        <v>45777</v>
      </c>
      <c r="B2883" s="356">
        <v>22</v>
      </c>
      <c r="C2883" s="357">
        <v>108.71599999999999</v>
      </c>
      <c r="D2883" s="357">
        <v>0</v>
      </c>
      <c r="E2883" s="357">
        <v>11.25</v>
      </c>
      <c r="F2883" s="357">
        <v>120</v>
      </c>
    </row>
    <row r="2884" spans="1:6">
      <c r="A2884" s="355">
        <f t="shared" si="44"/>
        <v>45777</v>
      </c>
      <c r="B2884" s="356">
        <v>23</v>
      </c>
      <c r="C2884" s="357">
        <v>140.01599999999999</v>
      </c>
      <c r="D2884" s="357">
        <v>0</v>
      </c>
      <c r="E2884" s="357">
        <v>22.06</v>
      </c>
      <c r="F2884" s="357">
        <v>158</v>
      </c>
    </row>
    <row r="2885" spans="1:6">
      <c r="A2885" s="355">
        <f t="shared" si="44"/>
        <v>45778</v>
      </c>
      <c r="B2885" s="356">
        <v>0</v>
      </c>
      <c r="C2885" s="357">
        <v>64.528000000000006</v>
      </c>
      <c r="D2885" s="357">
        <v>0</v>
      </c>
      <c r="E2885" s="357">
        <v>0</v>
      </c>
      <c r="F2885" s="357">
        <v>218</v>
      </c>
    </row>
    <row r="2886" spans="1:6">
      <c r="A2886" s="355">
        <f t="shared" ref="A2886:A2949" si="45">IF(B2886=0,A2885+1,A2885)</f>
        <v>45778</v>
      </c>
      <c r="B2886" s="356">
        <v>1</v>
      </c>
      <c r="C2886" s="357">
        <v>33.924999999999997</v>
      </c>
      <c r="D2886" s="357">
        <v>0</v>
      </c>
      <c r="E2886" s="357">
        <v>0</v>
      </c>
      <c r="F2886" s="357">
        <v>240</v>
      </c>
    </row>
    <row r="2887" spans="1:6">
      <c r="A2887" s="355">
        <f t="shared" si="45"/>
        <v>45778</v>
      </c>
      <c r="B2887" s="356">
        <v>2</v>
      </c>
      <c r="C2887" s="357">
        <v>32.436999999999998</v>
      </c>
      <c r="D2887" s="357">
        <v>0</v>
      </c>
      <c r="E2887" s="357">
        <v>0</v>
      </c>
      <c r="F2887" s="357">
        <v>240</v>
      </c>
    </row>
    <row r="2888" spans="1:6">
      <c r="A2888" s="355">
        <f t="shared" si="45"/>
        <v>45778</v>
      </c>
      <c r="B2888" s="356">
        <v>3</v>
      </c>
      <c r="C2888" s="357">
        <v>32.436999999999998</v>
      </c>
      <c r="D2888" s="357">
        <v>0</v>
      </c>
      <c r="E2888" s="357">
        <v>0</v>
      </c>
      <c r="F2888" s="357">
        <v>240</v>
      </c>
    </row>
    <row r="2889" spans="1:6">
      <c r="A2889" s="355">
        <f t="shared" si="45"/>
        <v>45778</v>
      </c>
      <c r="B2889" s="356">
        <v>4</v>
      </c>
      <c r="C2889" s="357">
        <v>32.436999999999998</v>
      </c>
      <c r="D2889" s="357">
        <v>0</v>
      </c>
      <c r="E2889" s="357">
        <v>0</v>
      </c>
      <c r="F2889" s="357">
        <v>240</v>
      </c>
    </row>
    <row r="2890" spans="1:6">
      <c r="A2890" s="355">
        <f t="shared" si="45"/>
        <v>45778</v>
      </c>
      <c r="B2890" s="356">
        <v>5</v>
      </c>
      <c r="C2890" s="357">
        <v>31.635000000000002</v>
      </c>
      <c r="D2890" s="357">
        <v>0</v>
      </c>
      <c r="E2890" s="357">
        <v>62.338999999999999</v>
      </c>
      <c r="F2890" s="357">
        <v>240</v>
      </c>
    </row>
    <row r="2891" spans="1:6">
      <c r="A2891" s="355">
        <f t="shared" si="45"/>
        <v>45778</v>
      </c>
      <c r="B2891" s="356">
        <v>6</v>
      </c>
      <c r="C2891" s="357">
        <v>51.631</v>
      </c>
      <c r="D2891" s="357">
        <v>0</v>
      </c>
      <c r="E2891" s="357">
        <v>91.840999999999994</v>
      </c>
      <c r="F2891" s="357">
        <v>240</v>
      </c>
    </row>
    <row r="2892" spans="1:6">
      <c r="A2892" s="355">
        <f t="shared" si="45"/>
        <v>45778</v>
      </c>
      <c r="B2892" s="356">
        <v>7</v>
      </c>
      <c r="C2892" s="357">
        <v>31.631</v>
      </c>
      <c r="D2892" s="357">
        <v>0</v>
      </c>
      <c r="E2892" s="357">
        <v>96.840999999999994</v>
      </c>
      <c r="F2892" s="357">
        <v>240</v>
      </c>
    </row>
    <row r="2893" spans="1:6">
      <c r="A2893" s="355">
        <f t="shared" si="45"/>
        <v>45778</v>
      </c>
      <c r="B2893" s="356">
        <v>8</v>
      </c>
      <c r="C2893" s="357">
        <v>57.540999999999997</v>
      </c>
      <c r="D2893" s="357">
        <v>0</v>
      </c>
      <c r="E2893" s="357">
        <v>109.34099999999999</v>
      </c>
      <c r="F2893" s="357">
        <v>240</v>
      </c>
    </row>
    <row r="2894" spans="1:6">
      <c r="A2894" s="355">
        <f t="shared" si="45"/>
        <v>45778</v>
      </c>
      <c r="B2894" s="356">
        <v>9</v>
      </c>
      <c r="C2894" s="357">
        <v>44.061</v>
      </c>
      <c r="D2894" s="357">
        <v>0</v>
      </c>
      <c r="E2894" s="357">
        <v>115.84099999999999</v>
      </c>
      <c r="F2894" s="357">
        <v>240</v>
      </c>
    </row>
    <row r="2895" spans="1:6">
      <c r="A2895" s="355">
        <f t="shared" si="45"/>
        <v>45778</v>
      </c>
      <c r="B2895" s="356">
        <v>10</v>
      </c>
      <c r="C2895" s="357">
        <v>41.015999999999998</v>
      </c>
      <c r="D2895" s="357">
        <v>0</v>
      </c>
      <c r="E2895" s="357">
        <v>81.513999999999996</v>
      </c>
      <c r="F2895" s="357">
        <v>240</v>
      </c>
    </row>
    <row r="2896" spans="1:6">
      <c r="A2896" s="355">
        <f t="shared" si="45"/>
        <v>45778</v>
      </c>
      <c r="B2896" s="356">
        <v>11</v>
      </c>
      <c r="C2896" s="357">
        <v>41.015999999999998</v>
      </c>
      <c r="D2896" s="357">
        <v>0</v>
      </c>
      <c r="E2896" s="357">
        <v>56.88</v>
      </c>
      <c r="F2896" s="357">
        <v>240</v>
      </c>
    </row>
    <row r="2897" spans="1:6">
      <c r="A2897" s="355">
        <f t="shared" si="45"/>
        <v>45778</v>
      </c>
      <c r="B2897" s="356">
        <v>12</v>
      </c>
      <c r="C2897" s="357">
        <v>41.015999999999998</v>
      </c>
      <c r="D2897" s="357">
        <v>0</v>
      </c>
      <c r="E2897" s="357">
        <v>56.593000000000004</v>
      </c>
      <c r="F2897" s="357">
        <v>240</v>
      </c>
    </row>
    <row r="2898" spans="1:6">
      <c r="A2898" s="355">
        <f t="shared" si="45"/>
        <v>45778</v>
      </c>
      <c r="B2898" s="356">
        <v>13</v>
      </c>
      <c r="C2898" s="357">
        <v>41.015999999999998</v>
      </c>
      <c r="D2898" s="357">
        <v>0</v>
      </c>
      <c r="E2898" s="357">
        <v>55.444000000000003</v>
      </c>
      <c r="F2898" s="357">
        <v>240</v>
      </c>
    </row>
    <row r="2899" spans="1:6">
      <c r="A2899" s="355">
        <f t="shared" si="45"/>
        <v>45778</v>
      </c>
      <c r="B2899" s="356">
        <v>14</v>
      </c>
      <c r="C2899" s="357">
        <v>41.015999999999998</v>
      </c>
      <c r="D2899" s="357">
        <v>0</v>
      </c>
      <c r="E2899" s="357">
        <v>55.652000000000001</v>
      </c>
      <c r="F2899" s="357">
        <v>240</v>
      </c>
    </row>
    <row r="2900" spans="1:6">
      <c r="A2900" s="355">
        <f t="shared" si="45"/>
        <v>45778</v>
      </c>
      <c r="B2900" s="356">
        <v>15</v>
      </c>
      <c r="C2900" s="357">
        <v>41.015999999999998</v>
      </c>
      <c r="D2900" s="357">
        <v>0</v>
      </c>
      <c r="E2900" s="357">
        <v>55.872</v>
      </c>
      <c r="F2900" s="357">
        <v>240</v>
      </c>
    </row>
    <row r="2901" spans="1:6">
      <c r="A2901" s="355">
        <f t="shared" si="45"/>
        <v>45778</v>
      </c>
      <c r="B2901" s="356">
        <v>16</v>
      </c>
      <c r="C2901" s="357">
        <v>41.015999999999998</v>
      </c>
      <c r="D2901" s="357">
        <v>0</v>
      </c>
      <c r="E2901" s="357">
        <v>55.664000000000001</v>
      </c>
      <c r="F2901" s="357">
        <v>240</v>
      </c>
    </row>
    <row r="2902" spans="1:6">
      <c r="A2902" s="355">
        <f t="shared" si="45"/>
        <v>45778</v>
      </c>
      <c r="B2902" s="356">
        <v>17</v>
      </c>
      <c r="C2902" s="357">
        <v>40.966000000000001</v>
      </c>
      <c r="D2902" s="357">
        <v>0</v>
      </c>
      <c r="E2902" s="357">
        <v>55.04</v>
      </c>
      <c r="F2902" s="357">
        <v>240</v>
      </c>
    </row>
    <row r="2903" spans="1:6">
      <c r="A2903" s="355">
        <f t="shared" si="45"/>
        <v>45778</v>
      </c>
      <c r="B2903" s="356">
        <v>18</v>
      </c>
      <c r="C2903" s="357">
        <v>31.541</v>
      </c>
      <c r="D2903" s="357">
        <v>0</v>
      </c>
      <c r="E2903" s="357">
        <v>72.483000000000004</v>
      </c>
      <c r="F2903" s="357">
        <v>240</v>
      </c>
    </row>
    <row r="2904" spans="1:6">
      <c r="A2904" s="355">
        <f t="shared" si="45"/>
        <v>45778</v>
      </c>
      <c r="B2904" s="356">
        <v>19</v>
      </c>
      <c r="C2904" s="357">
        <v>31.541</v>
      </c>
      <c r="D2904" s="357">
        <v>0</v>
      </c>
      <c r="E2904" s="357">
        <v>72.275000000000006</v>
      </c>
      <c r="F2904" s="357">
        <v>240</v>
      </c>
    </row>
    <row r="2905" spans="1:6">
      <c r="A2905" s="355">
        <f t="shared" si="45"/>
        <v>45778</v>
      </c>
      <c r="B2905" s="356">
        <v>20</v>
      </c>
      <c r="C2905" s="357">
        <v>31.541</v>
      </c>
      <c r="D2905" s="357">
        <v>0</v>
      </c>
      <c r="E2905" s="357">
        <v>86.468999999999994</v>
      </c>
      <c r="F2905" s="357">
        <v>240</v>
      </c>
    </row>
    <row r="2906" spans="1:6">
      <c r="A2906" s="355">
        <f t="shared" si="45"/>
        <v>45778</v>
      </c>
      <c r="B2906" s="356">
        <v>21</v>
      </c>
      <c r="C2906" s="357">
        <v>31.541</v>
      </c>
      <c r="D2906" s="357">
        <v>0</v>
      </c>
      <c r="E2906" s="357">
        <v>56.966000000000001</v>
      </c>
      <c r="F2906" s="357">
        <v>240</v>
      </c>
    </row>
    <row r="2907" spans="1:6">
      <c r="A2907" s="355">
        <f t="shared" si="45"/>
        <v>45778</v>
      </c>
      <c r="B2907" s="356">
        <v>22</v>
      </c>
      <c r="C2907" s="357">
        <v>32.436999999999998</v>
      </c>
      <c r="D2907" s="357">
        <v>0</v>
      </c>
      <c r="E2907" s="357">
        <v>17.614000000000001</v>
      </c>
      <c r="F2907" s="357">
        <v>240</v>
      </c>
    </row>
    <row r="2908" spans="1:6">
      <c r="A2908" s="355">
        <f t="shared" si="45"/>
        <v>45778</v>
      </c>
      <c r="B2908" s="356">
        <v>23</v>
      </c>
      <c r="C2908" s="357">
        <v>33.072000000000003</v>
      </c>
      <c r="D2908" s="357">
        <v>0</v>
      </c>
      <c r="E2908" s="357">
        <v>0</v>
      </c>
      <c r="F2908" s="357">
        <v>240</v>
      </c>
    </row>
    <row r="2909" spans="1:6">
      <c r="A2909" s="355">
        <f t="shared" si="45"/>
        <v>45779</v>
      </c>
      <c r="B2909" s="356">
        <v>0</v>
      </c>
      <c r="C2909" s="357">
        <v>82.79</v>
      </c>
      <c r="D2909" s="357">
        <v>0</v>
      </c>
      <c r="E2909" s="357">
        <v>0</v>
      </c>
      <c r="F2909" s="357">
        <v>180</v>
      </c>
    </row>
    <row r="2910" spans="1:6">
      <c r="A2910" s="355">
        <f t="shared" si="45"/>
        <v>45779</v>
      </c>
      <c r="B2910" s="356">
        <v>1</v>
      </c>
      <c r="C2910" s="357">
        <v>82.79</v>
      </c>
      <c r="D2910" s="357">
        <v>0</v>
      </c>
      <c r="E2910" s="357">
        <v>0</v>
      </c>
      <c r="F2910" s="357">
        <v>120</v>
      </c>
    </row>
    <row r="2911" spans="1:6">
      <c r="A2911" s="355">
        <f t="shared" si="45"/>
        <v>45779</v>
      </c>
      <c r="B2911" s="356">
        <v>2</v>
      </c>
      <c r="C2911" s="357">
        <v>82.79</v>
      </c>
      <c r="D2911" s="357">
        <v>0</v>
      </c>
      <c r="E2911" s="357">
        <v>0</v>
      </c>
      <c r="F2911" s="357">
        <v>120</v>
      </c>
    </row>
    <row r="2912" spans="1:6">
      <c r="A2912" s="355">
        <f t="shared" si="45"/>
        <v>45779</v>
      </c>
      <c r="B2912" s="356">
        <v>3</v>
      </c>
      <c r="C2912" s="357">
        <v>82.79</v>
      </c>
      <c r="D2912" s="357">
        <v>0</v>
      </c>
      <c r="E2912" s="357">
        <v>0</v>
      </c>
      <c r="F2912" s="357">
        <v>170</v>
      </c>
    </row>
    <row r="2913" spans="1:6">
      <c r="A2913" s="355">
        <f t="shared" si="45"/>
        <v>45779</v>
      </c>
      <c r="B2913" s="356">
        <v>4</v>
      </c>
      <c r="C2913" s="357">
        <v>82.79</v>
      </c>
      <c r="D2913" s="357">
        <v>0</v>
      </c>
      <c r="E2913" s="357">
        <v>0</v>
      </c>
      <c r="F2913" s="357">
        <v>230</v>
      </c>
    </row>
    <row r="2914" spans="1:6">
      <c r="A2914" s="355">
        <f t="shared" si="45"/>
        <v>45779</v>
      </c>
      <c r="B2914" s="356">
        <v>5</v>
      </c>
      <c r="C2914" s="357">
        <v>82.79</v>
      </c>
      <c r="D2914" s="357">
        <v>0</v>
      </c>
      <c r="E2914" s="357">
        <v>0</v>
      </c>
      <c r="F2914" s="357">
        <v>240</v>
      </c>
    </row>
    <row r="2915" spans="1:6">
      <c r="A2915" s="355">
        <f t="shared" si="45"/>
        <v>45779</v>
      </c>
      <c r="B2915" s="356">
        <v>6</v>
      </c>
      <c r="C2915" s="357">
        <v>83.563000000000002</v>
      </c>
      <c r="D2915" s="357">
        <v>0</v>
      </c>
      <c r="E2915" s="357">
        <v>81.25</v>
      </c>
      <c r="F2915" s="357">
        <v>240</v>
      </c>
    </row>
    <row r="2916" spans="1:6">
      <c r="A2916" s="355">
        <f t="shared" si="45"/>
        <v>45779</v>
      </c>
      <c r="B2916" s="356">
        <v>7</v>
      </c>
      <c r="C2916" s="357">
        <v>80.894000000000005</v>
      </c>
      <c r="D2916" s="357">
        <v>0</v>
      </c>
      <c r="E2916" s="357">
        <v>91.07</v>
      </c>
      <c r="F2916" s="357">
        <v>200</v>
      </c>
    </row>
    <row r="2917" spans="1:6">
      <c r="A2917" s="355">
        <f t="shared" si="45"/>
        <v>45779</v>
      </c>
      <c r="B2917" s="356">
        <v>8</v>
      </c>
      <c r="C2917" s="357">
        <v>80.894000000000005</v>
      </c>
      <c r="D2917" s="357">
        <v>0</v>
      </c>
      <c r="E2917" s="357">
        <v>100.57</v>
      </c>
      <c r="F2917" s="357">
        <v>180</v>
      </c>
    </row>
    <row r="2918" spans="1:6">
      <c r="A2918" s="355">
        <f t="shared" si="45"/>
        <v>45779</v>
      </c>
      <c r="B2918" s="356">
        <v>9</v>
      </c>
      <c r="C2918" s="357">
        <v>69.253</v>
      </c>
      <c r="D2918" s="357">
        <v>0</v>
      </c>
      <c r="E2918" s="357">
        <v>41.755000000000003</v>
      </c>
      <c r="F2918" s="357">
        <v>120</v>
      </c>
    </row>
    <row r="2919" spans="1:6">
      <c r="A2919" s="355">
        <f t="shared" si="45"/>
        <v>45779</v>
      </c>
      <c r="B2919" s="356">
        <v>10</v>
      </c>
      <c r="C2919" s="357">
        <v>69.253</v>
      </c>
      <c r="D2919" s="357">
        <v>0</v>
      </c>
      <c r="E2919" s="357">
        <v>41.01</v>
      </c>
      <c r="F2919" s="357">
        <v>120</v>
      </c>
    </row>
    <row r="2920" spans="1:6">
      <c r="A2920" s="355">
        <f t="shared" si="45"/>
        <v>45779</v>
      </c>
      <c r="B2920" s="356">
        <v>11</v>
      </c>
      <c r="C2920" s="357">
        <v>71.253</v>
      </c>
      <c r="D2920" s="357">
        <v>0</v>
      </c>
      <c r="E2920" s="357">
        <v>23.97</v>
      </c>
      <c r="F2920" s="357">
        <v>180</v>
      </c>
    </row>
    <row r="2921" spans="1:6">
      <c r="A2921" s="355">
        <f t="shared" si="45"/>
        <v>45779</v>
      </c>
      <c r="B2921" s="356">
        <v>12</v>
      </c>
      <c r="C2921" s="357">
        <v>71.253</v>
      </c>
      <c r="D2921" s="357">
        <v>0</v>
      </c>
      <c r="E2921" s="357">
        <v>23.97</v>
      </c>
      <c r="F2921" s="357">
        <v>120</v>
      </c>
    </row>
    <row r="2922" spans="1:6">
      <c r="A2922" s="355">
        <f t="shared" si="45"/>
        <v>45779</v>
      </c>
      <c r="B2922" s="356">
        <v>13</v>
      </c>
      <c r="C2922" s="357">
        <v>0</v>
      </c>
      <c r="D2922" s="357">
        <v>0</v>
      </c>
      <c r="E2922" s="357">
        <v>23.97</v>
      </c>
      <c r="F2922" s="357">
        <v>120</v>
      </c>
    </row>
    <row r="2923" spans="1:6">
      <c r="A2923" s="355">
        <f t="shared" si="45"/>
        <v>45779</v>
      </c>
      <c r="B2923" s="356">
        <v>14</v>
      </c>
      <c r="C2923" s="357">
        <v>0</v>
      </c>
      <c r="D2923" s="357">
        <v>0</v>
      </c>
      <c r="E2923" s="357">
        <v>23.97</v>
      </c>
      <c r="F2923" s="357">
        <v>155</v>
      </c>
    </row>
    <row r="2924" spans="1:6">
      <c r="A2924" s="355">
        <f t="shared" si="45"/>
        <v>45779</v>
      </c>
      <c r="B2924" s="356">
        <v>15</v>
      </c>
      <c r="C2924" s="357">
        <v>0</v>
      </c>
      <c r="D2924" s="357">
        <v>0</v>
      </c>
      <c r="E2924" s="357">
        <v>23.97</v>
      </c>
      <c r="F2924" s="357">
        <v>215</v>
      </c>
    </row>
    <row r="2925" spans="1:6">
      <c r="A2925" s="355">
        <f t="shared" si="45"/>
        <v>45779</v>
      </c>
      <c r="B2925" s="356">
        <v>16</v>
      </c>
      <c r="C2925" s="357">
        <v>0</v>
      </c>
      <c r="D2925" s="357">
        <v>0</v>
      </c>
      <c r="E2925" s="357">
        <v>23.97</v>
      </c>
      <c r="F2925" s="357">
        <v>240</v>
      </c>
    </row>
    <row r="2926" spans="1:6">
      <c r="A2926" s="355">
        <f t="shared" si="45"/>
        <v>45779</v>
      </c>
      <c r="B2926" s="356">
        <v>17</v>
      </c>
      <c r="C2926" s="357">
        <v>0</v>
      </c>
      <c r="D2926" s="357">
        <v>0</v>
      </c>
      <c r="E2926" s="357">
        <v>27.9</v>
      </c>
      <c r="F2926" s="357">
        <v>240</v>
      </c>
    </row>
    <row r="2927" spans="1:6">
      <c r="A2927" s="355">
        <f t="shared" si="45"/>
        <v>45779</v>
      </c>
      <c r="B2927" s="356">
        <v>18</v>
      </c>
      <c r="C2927" s="357">
        <v>0</v>
      </c>
      <c r="D2927" s="357">
        <v>0</v>
      </c>
      <c r="E2927" s="357">
        <v>27.4</v>
      </c>
      <c r="F2927" s="357">
        <v>215</v>
      </c>
    </row>
    <row r="2928" spans="1:6">
      <c r="A2928" s="355">
        <f t="shared" si="45"/>
        <v>45779</v>
      </c>
      <c r="B2928" s="356">
        <v>19</v>
      </c>
      <c r="C2928" s="357">
        <v>0</v>
      </c>
      <c r="D2928" s="357">
        <v>0</v>
      </c>
      <c r="E2928" s="357">
        <v>27.4</v>
      </c>
      <c r="F2928" s="357">
        <v>155</v>
      </c>
    </row>
    <row r="2929" spans="1:6">
      <c r="A2929" s="355">
        <f t="shared" si="45"/>
        <v>45779</v>
      </c>
      <c r="B2929" s="356">
        <v>20</v>
      </c>
      <c r="C2929" s="357">
        <v>0</v>
      </c>
      <c r="D2929" s="357">
        <v>0</v>
      </c>
      <c r="E2929" s="357">
        <v>22.4</v>
      </c>
      <c r="F2929" s="357">
        <v>195</v>
      </c>
    </row>
    <row r="2930" spans="1:6">
      <c r="A2930" s="355">
        <f t="shared" si="45"/>
        <v>45779</v>
      </c>
      <c r="B2930" s="356">
        <v>21</v>
      </c>
      <c r="C2930" s="357">
        <v>0</v>
      </c>
      <c r="D2930" s="357">
        <v>0</v>
      </c>
      <c r="E2930" s="357">
        <v>29.4</v>
      </c>
      <c r="F2930" s="357">
        <v>180</v>
      </c>
    </row>
    <row r="2931" spans="1:6">
      <c r="A2931" s="355">
        <f t="shared" si="45"/>
        <v>45779</v>
      </c>
      <c r="B2931" s="356">
        <v>22</v>
      </c>
      <c r="C2931" s="357">
        <v>97.665999999999997</v>
      </c>
      <c r="D2931" s="357">
        <v>0</v>
      </c>
      <c r="E2931" s="357">
        <v>10.75</v>
      </c>
      <c r="F2931" s="357">
        <v>120</v>
      </c>
    </row>
    <row r="2932" spans="1:6">
      <c r="A2932" s="355">
        <f t="shared" si="45"/>
        <v>45779</v>
      </c>
      <c r="B2932" s="356">
        <v>23</v>
      </c>
      <c r="C2932" s="357">
        <v>85.09</v>
      </c>
      <c r="D2932" s="357">
        <v>0</v>
      </c>
      <c r="E2932" s="357">
        <v>7</v>
      </c>
      <c r="F2932" s="357">
        <v>120</v>
      </c>
    </row>
    <row r="2933" spans="1:6">
      <c r="A2933" s="355">
        <f t="shared" si="45"/>
        <v>45780</v>
      </c>
      <c r="B2933" s="356">
        <v>0</v>
      </c>
      <c r="C2933" s="357">
        <v>102.131</v>
      </c>
      <c r="D2933" s="357">
        <v>0</v>
      </c>
      <c r="E2933" s="357">
        <v>0</v>
      </c>
      <c r="F2933" s="357">
        <v>180</v>
      </c>
    </row>
    <row r="2934" spans="1:6">
      <c r="A2934" s="355">
        <f t="shared" si="45"/>
        <v>45780</v>
      </c>
      <c r="B2934" s="356">
        <v>1</v>
      </c>
      <c r="C2934" s="357">
        <v>98.031000000000006</v>
      </c>
      <c r="D2934" s="357">
        <v>0</v>
      </c>
      <c r="E2934" s="357">
        <v>0</v>
      </c>
      <c r="F2934" s="357">
        <v>218</v>
      </c>
    </row>
    <row r="2935" spans="1:6">
      <c r="A2935" s="355">
        <f t="shared" si="45"/>
        <v>45780</v>
      </c>
      <c r="B2935" s="356">
        <v>2</v>
      </c>
      <c r="C2935" s="357">
        <v>102.68600000000001</v>
      </c>
      <c r="D2935" s="357">
        <v>0</v>
      </c>
      <c r="E2935" s="357">
        <v>0</v>
      </c>
      <c r="F2935" s="357">
        <v>158</v>
      </c>
    </row>
    <row r="2936" spans="1:6">
      <c r="A2936" s="355">
        <f t="shared" si="45"/>
        <v>45780</v>
      </c>
      <c r="B2936" s="356">
        <v>3</v>
      </c>
      <c r="C2936" s="357">
        <v>102.68600000000001</v>
      </c>
      <c r="D2936" s="357">
        <v>0</v>
      </c>
      <c r="E2936" s="357">
        <v>0</v>
      </c>
      <c r="F2936" s="357">
        <v>158</v>
      </c>
    </row>
    <row r="2937" spans="1:6">
      <c r="A2937" s="355">
        <f t="shared" si="45"/>
        <v>45780</v>
      </c>
      <c r="B2937" s="356">
        <v>4</v>
      </c>
      <c r="C2937" s="357">
        <v>99.781000000000006</v>
      </c>
      <c r="D2937" s="357">
        <v>0</v>
      </c>
      <c r="E2937" s="357">
        <v>0</v>
      </c>
      <c r="F2937" s="357">
        <v>175</v>
      </c>
    </row>
    <row r="2938" spans="1:6">
      <c r="A2938" s="355">
        <f t="shared" si="45"/>
        <v>45780</v>
      </c>
      <c r="B2938" s="356">
        <v>5</v>
      </c>
      <c r="C2938" s="357">
        <v>97.186999999999998</v>
      </c>
      <c r="D2938" s="357">
        <v>0</v>
      </c>
      <c r="E2938" s="357">
        <v>47.088000000000001</v>
      </c>
      <c r="F2938" s="357">
        <v>145</v>
      </c>
    </row>
    <row r="2939" spans="1:6">
      <c r="A2939" s="355">
        <f t="shared" si="45"/>
        <v>45780</v>
      </c>
      <c r="B2939" s="356">
        <v>6</v>
      </c>
      <c r="C2939" s="357">
        <v>95.91</v>
      </c>
      <c r="D2939" s="357">
        <v>0</v>
      </c>
      <c r="E2939" s="357">
        <v>88.29</v>
      </c>
      <c r="F2939" s="357">
        <v>174</v>
      </c>
    </row>
    <row r="2940" spans="1:6">
      <c r="A2940" s="355">
        <f t="shared" si="45"/>
        <v>45780</v>
      </c>
      <c r="B2940" s="356">
        <v>7</v>
      </c>
      <c r="C2940" s="357">
        <v>125.983</v>
      </c>
      <c r="D2940" s="357">
        <v>0</v>
      </c>
      <c r="E2940" s="357">
        <v>72.421999999999997</v>
      </c>
      <c r="F2940" s="357">
        <v>191</v>
      </c>
    </row>
    <row r="2941" spans="1:6">
      <c r="A2941" s="355">
        <f t="shared" si="45"/>
        <v>45780</v>
      </c>
      <c r="B2941" s="356">
        <v>8</v>
      </c>
      <c r="C2941" s="357">
        <v>125.983</v>
      </c>
      <c r="D2941" s="357">
        <v>0</v>
      </c>
      <c r="E2941" s="357">
        <v>72.105000000000004</v>
      </c>
      <c r="F2941" s="357">
        <v>239</v>
      </c>
    </row>
    <row r="2942" spans="1:6">
      <c r="A2942" s="355">
        <f t="shared" si="45"/>
        <v>45780</v>
      </c>
      <c r="B2942" s="356">
        <v>9</v>
      </c>
      <c r="C2942" s="357">
        <v>94.983000000000004</v>
      </c>
      <c r="D2942" s="357">
        <v>0</v>
      </c>
      <c r="E2942" s="357">
        <v>41.45</v>
      </c>
      <c r="F2942" s="357">
        <v>179</v>
      </c>
    </row>
    <row r="2943" spans="1:6">
      <c r="A2943" s="355">
        <f t="shared" si="45"/>
        <v>45780</v>
      </c>
      <c r="B2943" s="356">
        <v>10</v>
      </c>
      <c r="C2943" s="357">
        <v>85.063999999999993</v>
      </c>
      <c r="D2943" s="357">
        <v>0</v>
      </c>
      <c r="E2943" s="357">
        <v>31.437999999999999</v>
      </c>
      <c r="F2943" s="357">
        <v>232</v>
      </c>
    </row>
    <row r="2944" spans="1:6">
      <c r="A2944" s="355">
        <f t="shared" si="45"/>
        <v>45780</v>
      </c>
      <c r="B2944" s="356">
        <v>11</v>
      </c>
      <c r="C2944" s="357">
        <v>103.849</v>
      </c>
      <c r="D2944" s="357">
        <v>0</v>
      </c>
      <c r="E2944" s="357">
        <v>24.87</v>
      </c>
      <c r="F2944" s="357">
        <v>188</v>
      </c>
    </row>
    <row r="2945" spans="1:6">
      <c r="A2945" s="355">
        <f t="shared" si="45"/>
        <v>45780</v>
      </c>
      <c r="B2945" s="356">
        <v>12</v>
      </c>
      <c r="C2945" s="357">
        <v>106.279</v>
      </c>
      <c r="D2945" s="357">
        <v>0</v>
      </c>
      <c r="E2945" s="357">
        <v>27.37</v>
      </c>
      <c r="F2945" s="357">
        <v>162</v>
      </c>
    </row>
    <row r="2946" spans="1:6">
      <c r="A2946" s="355">
        <f t="shared" si="45"/>
        <v>45780</v>
      </c>
      <c r="B2946" s="356">
        <v>13</v>
      </c>
      <c r="C2946" s="357">
        <v>104.426</v>
      </c>
      <c r="D2946" s="357">
        <v>0</v>
      </c>
      <c r="E2946" s="357">
        <v>25.5</v>
      </c>
      <c r="F2946" s="357">
        <v>205</v>
      </c>
    </row>
    <row r="2947" spans="1:6">
      <c r="A2947" s="355">
        <f t="shared" si="45"/>
        <v>45780</v>
      </c>
      <c r="B2947" s="356">
        <v>14</v>
      </c>
      <c r="C2947" s="357">
        <v>104.349</v>
      </c>
      <c r="D2947" s="357">
        <v>0</v>
      </c>
      <c r="E2947" s="357">
        <v>25.5</v>
      </c>
      <c r="F2947" s="357">
        <v>161</v>
      </c>
    </row>
    <row r="2948" spans="1:6">
      <c r="A2948" s="355">
        <f t="shared" si="45"/>
        <v>45780</v>
      </c>
      <c r="B2948" s="356">
        <v>15</v>
      </c>
      <c r="C2948" s="357">
        <v>99.777000000000001</v>
      </c>
      <c r="D2948" s="357">
        <v>0</v>
      </c>
      <c r="E2948" s="357">
        <v>20.5</v>
      </c>
      <c r="F2948" s="357">
        <v>221</v>
      </c>
    </row>
    <row r="2949" spans="1:6">
      <c r="A2949" s="355">
        <f t="shared" si="45"/>
        <v>45780</v>
      </c>
      <c r="B2949" s="356">
        <v>16</v>
      </c>
      <c r="C2949" s="357">
        <v>99.7</v>
      </c>
      <c r="D2949" s="357">
        <v>0</v>
      </c>
      <c r="E2949" s="357">
        <v>20</v>
      </c>
      <c r="F2949" s="357">
        <v>240</v>
      </c>
    </row>
    <row r="2950" spans="1:6">
      <c r="A2950" s="355">
        <f t="shared" ref="A2950:A3013" si="46">IF(B2950=0,A2949+1,A2949)</f>
        <v>45780</v>
      </c>
      <c r="B2950" s="356">
        <v>17</v>
      </c>
      <c r="C2950" s="357">
        <v>97.899000000000001</v>
      </c>
      <c r="D2950" s="357">
        <v>0</v>
      </c>
      <c r="E2950" s="357">
        <v>17.5</v>
      </c>
      <c r="F2950" s="357">
        <v>240</v>
      </c>
    </row>
    <row r="2951" spans="1:6">
      <c r="A2951" s="355">
        <f t="shared" si="46"/>
        <v>45780</v>
      </c>
      <c r="B2951" s="356">
        <v>18</v>
      </c>
      <c r="C2951" s="357">
        <v>86.254999999999995</v>
      </c>
      <c r="D2951" s="357">
        <v>0</v>
      </c>
      <c r="E2951" s="357">
        <v>17.5</v>
      </c>
      <c r="F2951" s="357">
        <v>240</v>
      </c>
    </row>
    <row r="2952" spans="1:6">
      <c r="A2952" s="355">
        <f t="shared" si="46"/>
        <v>45780</v>
      </c>
      <c r="B2952" s="356">
        <v>19</v>
      </c>
      <c r="C2952" s="357">
        <v>86.411000000000001</v>
      </c>
      <c r="D2952" s="357">
        <v>0</v>
      </c>
      <c r="E2952" s="357">
        <v>17.5</v>
      </c>
      <c r="F2952" s="357">
        <v>240</v>
      </c>
    </row>
    <row r="2953" spans="1:6">
      <c r="A2953" s="355">
        <f t="shared" si="46"/>
        <v>45780</v>
      </c>
      <c r="B2953" s="356">
        <v>20</v>
      </c>
      <c r="C2953" s="357">
        <v>86.284999999999997</v>
      </c>
      <c r="D2953" s="357">
        <v>0</v>
      </c>
      <c r="E2953" s="357">
        <v>17.5</v>
      </c>
      <c r="F2953" s="357">
        <v>240</v>
      </c>
    </row>
    <row r="2954" spans="1:6">
      <c r="A2954" s="355">
        <f t="shared" si="46"/>
        <v>45780</v>
      </c>
      <c r="B2954" s="356">
        <v>21</v>
      </c>
      <c r="C2954" s="357">
        <v>86.91</v>
      </c>
      <c r="D2954" s="357">
        <v>0</v>
      </c>
      <c r="E2954" s="357">
        <v>18.236000000000001</v>
      </c>
      <c r="F2954" s="357">
        <v>240</v>
      </c>
    </row>
    <row r="2955" spans="1:6">
      <c r="A2955" s="355">
        <f t="shared" si="46"/>
        <v>45780</v>
      </c>
      <c r="B2955" s="356">
        <v>22</v>
      </c>
      <c r="C2955" s="357">
        <v>111.01</v>
      </c>
      <c r="D2955" s="357">
        <v>0</v>
      </c>
      <c r="E2955" s="357">
        <v>44.951999999999998</v>
      </c>
      <c r="F2955" s="357">
        <v>240</v>
      </c>
    </row>
    <row r="2956" spans="1:6">
      <c r="A2956" s="355">
        <f t="shared" si="46"/>
        <v>45780</v>
      </c>
      <c r="B2956" s="356">
        <v>23</v>
      </c>
      <c r="C2956" s="357">
        <v>91.846000000000004</v>
      </c>
      <c r="D2956" s="357">
        <v>0</v>
      </c>
      <c r="E2956" s="357">
        <v>3.75</v>
      </c>
      <c r="F2956" s="357">
        <v>240</v>
      </c>
    </row>
    <row r="2957" spans="1:6">
      <c r="A2957" s="355">
        <f t="shared" si="46"/>
        <v>45781</v>
      </c>
      <c r="B2957" s="356">
        <v>0</v>
      </c>
      <c r="C2957" s="357">
        <v>77.605999999999995</v>
      </c>
      <c r="D2957" s="357">
        <v>0</v>
      </c>
      <c r="E2957" s="357">
        <v>31.257000000000001</v>
      </c>
      <c r="F2957" s="357">
        <v>240</v>
      </c>
    </row>
    <row r="2958" spans="1:6">
      <c r="A2958" s="355">
        <f t="shared" si="46"/>
        <v>45781</v>
      </c>
      <c r="B2958" s="356">
        <v>1</v>
      </c>
      <c r="C2958" s="357">
        <v>76.8</v>
      </c>
      <c r="D2958" s="357">
        <v>0</v>
      </c>
      <c r="E2958" s="357">
        <v>6.9459999999999997</v>
      </c>
      <c r="F2958" s="357">
        <v>240</v>
      </c>
    </row>
    <row r="2959" spans="1:6">
      <c r="A2959" s="355">
        <f t="shared" si="46"/>
        <v>45781</v>
      </c>
      <c r="B2959" s="356">
        <v>2</v>
      </c>
      <c r="C2959" s="357">
        <v>81.215999999999994</v>
      </c>
      <c r="D2959" s="357">
        <v>0</v>
      </c>
      <c r="E2959" s="357">
        <v>0</v>
      </c>
      <c r="F2959" s="357">
        <v>240</v>
      </c>
    </row>
    <row r="2960" spans="1:6">
      <c r="A2960" s="355">
        <f t="shared" si="46"/>
        <v>45781</v>
      </c>
      <c r="B2960" s="356">
        <v>3</v>
      </c>
      <c r="C2960" s="357">
        <v>81.215999999999994</v>
      </c>
      <c r="D2960" s="357">
        <v>0</v>
      </c>
      <c r="E2960" s="357">
        <v>0</v>
      </c>
      <c r="F2960" s="357">
        <v>240</v>
      </c>
    </row>
    <row r="2961" spans="1:6">
      <c r="A2961" s="355">
        <f t="shared" si="46"/>
        <v>45781</v>
      </c>
      <c r="B2961" s="356">
        <v>4</v>
      </c>
      <c r="C2961" s="357">
        <v>76.885000000000005</v>
      </c>
      <c r="D2961" s="357">
        <v>0</v>
      </c>
      <c r="E2961" s="357">
        <v>0</v>
      </c>
      <c r="F2961" s="357">
        <v>240</v>
      </c>
    </row>
    <row r="2962" spans="1:6">
      <c r="A2962" s="355">
        <f t="shared" si="46"/>
        <v>45781</v>
      </c>
      <c r="B2962" s="356">
        <v>5</v>
      </c>
      <c r="C2962" s="357">
        <v>73</v>
      </c>
      <c r="D2962" s="357">
        <v>0</v>
      </c>
      <c r="E2962" s="357">
        <v>0</v>
      </c>
      <c r="F2962" s="357">
        <v>240</v>
      </c>
    </row>
    <row r="2963" spans="1:6">
      <c r="A2963" s="355">
        <f t="shared" si="46"/>
        <v>45781</v>
      </c>
      <c r="B2963" s="356">
        <v>6</v>
      </c>
      <c r="C2963" s="357">
        <v>70</v>
      </c>
      <c r="D2963" s="357">
        <v>0</v>
      </c>
      <c r="E2963" s="357">
        <v>31.257000000000001</v>
      </c>
      <c r="F2963" s="357">
        <v>240</v>
      </c>
    </row>
    <row r="2964" spans="1:6">
      <c r="A2964" s="355">
        <f t="shared" si="46"/>
        <v>45781</v>
      </c>
      <c r="B2964" s="356">
        <v>7</v>
      </c>
      <c r="C2964" s="357">
        <v>70</v>
      </c>
      <c r="D2964" s="357">
        <v>0</v>
      </c>
      <c r="E2964" s="357">
        <v>13.891999999999999</v>
      </c>
      <c r="F2964" s="357">
        <v>240</v>
      </c>
    </row>
    <row r="2965" spans="1:6">
      <c r="A2965" s="355">
        <f t="shared" si="46"/>
        <v>45781</v>
      </c>
      <c r="B2965" s="356">
        <v>8</v>
      </c>
      <c r="C2965" s="357">
        <v>70</v>
      </c>
      <c r="D2965" s="357">
        <v>0</v>
      </c>
      <c r="E2965" s="357">
        <v>59.122</v>
      </c>
      <c r="F2965" s="357">
        <v>240</v>
      </c>
    </row>
    <row r="2966" spans="1:6">
      <c r="A2966" s="355">
        <f t="shared" si="46"/>
        <v>45781</v>
      </c>
      <c r="B2966" s="356">
        <v>9</v>
      </c>
      <c r="C2966" s="357">
        <v>70</v>
      </c>
      <c r="D2966" s="357">
        <v>0</v>
      </c>
      <c r="E2966" s="357">
        <v>71.122</v>
      </c>
      <c r="F2966" s="357">
        <v>240</v>
      </c>
    </row>
    <row r="2967" spans="1:6">
      <c r="A2967" s="355">
        <f t="shared" si="46"/>
        <v>45781</v>
      </c>
      <c r="B2967" s="356">
        <v>10</v>
      </c>
      <c r="C2967" s="357">
        <v>70</v>
      </c>
      <c r="D2967" s="357">
        <v>0</v>
      </c>
      <c r="E2967" s="357">
        <v>76.122</v>
      </c>
      <c r="F2967" s="357">
        <v>240</v>
      </c>
    </row>
    <row r="2968" spans="1:6">
      <c r="A2968" s="355">
        <f t="shared" si="46"/>
        <v>45781</v>
      </c>
      <c r="B2968" s="356">
        <v>11</v>
      </c>
      <c r="C2968" s="357">
        <v>70</v>
      </c>
      <c r="D2968" s="357">
        <v>0</v>
      </c>
      <c r="E2968" s="357">
        <v>76.122</v>
      </c>
      <c r="F2968" s="357">
        <v>240</v>
      </c>
    </row>
    <row r="2969" spans="1:6">
      <c r="A2969" s="355">
        <f t="shared" si="46"/>
        <v>45781</v>
      </c>
      <c r="B2969" s="356">
        <v>12</v>
      </c>
      <c r="C2969" s="357">
        <v>70</v>
      </c>
      <c r="D2969" s="357">
        <v>0</v>
      </c>
      <c r="E2969" s="357">
        <v>76.122</v>
      </c>
      <c r="F2969" s="357">
        <v>240</v>
      </c>
    </row>
    <row r="2970" spans="1:6">
      <c r="A2970" s="355">
        <f t="shared" si="46"/>
        <v>45781</v>
      </c>
      <c r="B2970" s="356">
        <v>13</v>
      </c>
      <c r="C2970" s="357">
        <v>70</v>
      </c>
      <c r="D2970" s="357">
        <v>0</v>
      </c>
      <c r="E2970" s="357">
        <v>76.122</v>
      </c>
      <c r="F2970" s="357">
        <v>240</v>
      </c>
    </row>
    <row r="2971" spans="1:6">
      <c r="A2971" s="355">
        <f t="shared" si="46"/>
        <v>45781</v>
      </c>
      <c r="B2971" s="356">
        <v>14</v>
      </c>
      <c r="C2971" s="357">
        <v>71.126000000000005</v>
      </c>
      <c r="D2971" s="357">
        <v>0</v>
      </c>
      <c r="E2971" s="357">
        <v>70.622</v>
      </c>
      <c r="F2971" s="357">
        <v>240</v>
      </c>
    </row>
    <row r="2972" spans="1:6">
      <c r="A2972" s="355">
        <f t="shared" si="46"/>
        <v>45781</v>
      </c>
      <c r="B2972" s="356">
        <v>15</v>
      </c>
      <c r="C2972" s="357">
        <v>81.45</v>
      </c>
      <c r="D2972" s="357">
        <v>0</v>
      </c>
      <c r="E2972" s="357">
        <v>75.622</v>
      </c>
      <c r="F2972" s="357">
        <v>240</v>
      </c>
    </row>
    <row r="2973" spans="1:6">
      <c r="A2973" s="355">
        <f t="shared" si="46"/>
        <v>45781</v>
      </c>
      <c r="B2973" s="356">
        <v>16</v>
      </c>
      <c r="C2973" s="357">
        <v>102.387</v>
      </c>
      <c r="D2973" s="357">
        <v>0</v>
      </c>
      <c r="E2973" s="357">
        <v>63.927999999999997</v>
      </c>
      <c r="F2973" s="357">
        <v>240</v>
      </c>
    </row>
    <row r="2974" spans="1:6">
      <c r="A2974" s="355">
        <f t="shared" si="46"/>
        <v>45781</v>
      </c>
      <c r="B2974" s="356">
        <v>17</v>
      </c>
      <c r="C2974" s="357">
        <v>106.706</v>
      </c>
      <c r="D2974" s="357">
        <v>0</v>
      </c>
      <c r="E2974" s="357">
        <v>58.847999999999999</v>
      </c>
      <c r="F2974" s="357">
        <v>240</v>
      </c>
    </row>
    <row r="2975" spans="1:6">
      <c r="A2975" s="355">
        <f t="shared" si="46"/>
        <v>45781</v>
      </c>
      <c r="B2975" s="356">
        <v>18</v>
      </c>
      <c r="C2975" s="357">
        <v>30.91</v>
      </c>
      <c r="D2975" s="357">
        <v>0</v>
      </c>
      <c r="E2975" s="357">
        <v>40.463999999999999</v>
      </c>
      <c r="F2975" s="357">
        <v>240</v>
      </c>
    </row>
    <row r="2976" spans="1:6">
      <c r="A2976" s="355">
        <f t="shared" si="46"/>
        <v>45781</v>
      </c>
      <c r="B2976" s="356">
        <v>19</v>
      </c>
      <c r="C2976" s="357">
        <v>30.91</v>
      </c>
      <c r="D2976" s="357">
        <v>0</v>
      </c>
      <c r="E2976" s="357">
        <v>40.463999999999999</v>
      </c>
      <c r="F2976" s="357">
        <v>240</v>
      </c>
    </row>
    <row r="2977" spans="1:6">
      <c r="A2977" s="355">
        <f t="shared" si="46"/>
        <v>45781</v>
      </c>
      <c r="B2977" s="356">
        <v>20</v>
      </c>
      <c r="C2977" s="357">
        <v>27.3</v>
      </c>
      <c r="D2977" s="357">
        <v>0</v>
      </c>
      <c r="E2977" s="357">
        <v>40.463999999999999</v>
      </c>
      <c r="F2977" s="357">
        <v>240</v>
      </c>
    </row>
    <row r="2978" spans="1:6">
      <c r="A2978" s="355">
        <f t="shared" si="46"/>
        <v>45781</v>
      </c>
      <c r="B2978" s="356">
        <v>21</v>
      </c>
      <c r="C2978" s="357">
        <v>25</v>
      </c>
      <c r="D2978" s="357">
        <v>0</v>
      </c>
      <c r="E2978" s="357">
        <v>30.463999999999999</v>
      </c>
      <c r="F2978" s="357">
        <v>240</v>
      </c>
    </row>
    <row r="2979" spans="1:6">
      <c r="A2979" s="355">
        <f t="shared" si="46"/>
        <v>45781</v>
      </c>
      <c r="B2979" s="356">
        <v>22</v>
      </c>
      <c r="C2979" s="357">
        <v>70</v>
      </c>
      <c r="D2979" s="357">
        <v>0</v>
      </c>
      <c r="E2979" s="357">
        <v>30.167999999999999</v>
      </c>
      <c r="F2979" s="357">
        <v>240</v>
      </c>
    </row>
    <row r="2980" spans="1:6">
      <c r="A2980" s="355">
        <f t="shared" si="46"/>
        <v>45781</v>
      </c>
      <c r="B2980" s="356">
        <v>23</v>
      </c>
      <c r="C2980" s="357">
        <v>70</v>
      </c>
      <c r="D2980" s="357">
        <v>0</v>
      </c>
      <c r="E2980" s="357">
        <v>0</v>
      </c>
      <c r="F2980" s="357">
        <v>240</v>
      </c>
    </row>
    <row r="2981" spans="1:6">
      <c r="A2981" s="355">
        <f t="shared" si="46"/>
        <v>45782</v>
      </c>
      <c r="B2981" s="356">
        <v>0</v>
      </c>
      <c r="C2981" s="357">
        <v>132.37200000000001</v>
      </c>
      <c r="D2981" s="357">
        <v>0</v>
      </c>
      <c r="E2981" s="357">
        <v>0</v>
      </c>
      <c r="F2981" s="357">
        <v>237</v>
      </c>
    </row>
    <row r="2982" spans="1:6">
      <c r="A2982" s="355">
        <f t="shared" si="46"/>
        <v>45782</v>
      </c>
      <c r="B2982" s="356">
        <v>1</v>
      </c>
      <c r="C2982" s="357">
        <v>132.42699999999999</v>
      </c>
      <c r="D2982" s="357">
        <v>0</v>
      </c>
      <c r="E2982" s="357">
        <v>0</v>
      </c>
      <c r="F2982" s="357">
        <v>214</v>
      </c>
    </row>
    <row r="2983" spans="1:6">
      <c r="A2983" s="355">
        <f t="shared" si="46"/>
        <v>45782</v>
      </c>
      <c r="B2983" s="356">
        <v>2</v>
      </c>
      <c r="C2983" s="357">
        <v>132.41999999999999</v>
      </c>
      <c r="D2983" s="357">
        <v>0</v>
      </c>
      <c r="E2983" s="357">
        <v>0</v>
      </c>
      <c r="F2983" s="357">
        <v>154</v>
      </c>
    </row>
    <row r="2984" spans="1:6">
      <c r="A2984" s="355">
        <f t="shared" si="46"/>
        <v>45782</v>
      </c>
      <c r="B2984" s="356">
        <v>3</v>
      </c>
      <c r="C2984" s="357">
        <v>132.52500000000001</v>
      </c>
      <c r="D2984" s="357">
        <v>0</v>
      </c>
      <c r="E2984" s="357">
        <v>0</v>
      </c>
      <c r="F2984" s="357">
        <v>120</v>
      </c>
    </row>
    <row r="2985" spans="1:6">
      <c r="A2985" s="355">
        <f t="shared" si="46"/>
        <v>45782</v>
      </c>
      <c r="B2985" s="356">
        <v>4</v>
      </c>
      <c r="C2985" s="357">
        <v>127.02500000000001</v>
      </c>
      <c r="D2985" s="357">
        <v>0</v>
      </c>
      <c r="E2985" s="357">
        <v>0</v>
      </c>
      <c r="F2985" s="357">
        <v>180</v>
      </c>
    </row>
    <row r="2986" spans="1:6">
      <c r="A2986" s="355">
        <f t="shared" si="46"/>
        <v>45782</v>
      </c>
      <c r="B2986" s="356">
        <v>5</v>
      </c>
      <c r="C2986" s="357">
        <v>131.185</v>
      </c>
      <c r="D2986" s="357">
        <v>0</v>
      </c>
      <c r="E2986" s="357">
        <v>14.004</v>
      </c>
      <c r="F2986" s="357">
        <v>194</v>
      </c>
    </row>
    <row r="2987" spans="1:6">
      <c r="A2987" s="355">
        <f t="shared" si="46"/>
        <v>45782</v>
      </c>
      <c r="B2987" s="356">
        <v>6</v>
      </c>
      <c r="C2987" s="357">
        <v>114.58499999999999</v>
      </c>
      <c r="D2987" s="357">
        <v>0</v>
      </c>
      <c r="E2987" s="357">
        <v>122.595</v>
      </c>
      <c r="F2987" s="357">
        <v>134</v>
      </c>
    </row>
    <row r="2988" spans="1:6">
      <c r="A2988" s="355">
        <f t="shared" si="46"/>
        <v>45782</v>
      </c>
      <c r="B2988" s="356">
        <v>7</v>
      </c>
      <c r="C2988" s="357">
        <v>122.71299999999999</v>
      </c>
      <c r="D2988" s="357">
        <v>0</v>
      </c>
      <c r="E2988" s="357">
        <v>176.77500000000001</v>
      </c>
      <c r="F2988" s="357">
        <v>120</v>
      </c>
    </row>
    <row r="2989" spans="1:6">
      <c r="A2989" s="355">
        <f t="shared" si="46"/>
        <v>45782</v>
      </c>
      <c r="B2989" s="356">
        <v>8</v>
      </c>
      <c r="C2989" s="357">
        <v>136.31299999999999</v>
      </c>
      <c r="D2989" s="357">
        <v>0</v>
      </c>
      <c r="E2989" s="357">
        <v>177.95</v>
      </c>
      <c r="F2989" s="357">
        <v>120</v>
      </c>
    </row>
    <row r="2990" spans="1:6">
      <c r="A2990" s="355">
        <f t="shared" si="46"/>
        <v>45782</v>
      </c>
      <c r="B2990" s="356">
        <v>9</v>
      </c>
      <c r="C2990" s="357">
        <v>136.31299999999999</v>
      </c>
      <c r="D2990" s="357">
        <v>0</v>
      </c>
      <c r="E2990" s="357">
        <v>177.38200000000001</v>
      </c>
      <c r="F2990" s="357">
        <v>180</v>
      </c>
    </row>
    <row r="2991" spans="1:6">
      <c r="A2991" s="355">
        <f t="shared" si="46"/>
        <v>45782</v>
      </c>
      <c r="B2991" s="356">
        <v>10</v>
      </c>
      <c r="C2991" s="357">
        <v>136.31299999999999</v>
      </c>
      <c r="D2991" s="357">
        <v>0</v>
      </c>
      <c r="E2991" s="357">
        <v>179.59</v>
      </c>
      <c r="F2991" s="357">
        <v>120</v>
      </c>
    </row>
    <row r="2992" spans="1:6">
      <c r="A2992" s="355">
        <f t="shared" si="46"/>
        <v>45782</v>
      </c>
      <c r="B2992" s="356">
        <v>11</v>
      </c>
      <c r="C2992" s="357">
        <v>102.71299999999999</v>
      </c>
      <c r="D2992" s="357">
        <v>0</v>
      </c>
      <c r="E2992" s="357">
        <v>114.104</v>
      </c>
      <c r="F2992" s="357">
        <v>180</v>
      </c>
    </row>
    <row r="2993" spans="1:6">
      <c r="A2993" s="355">
        <f t="shared" si="46"/>
        <v>45782</v>
      </c>
      <c r="B2993" s="356">
        <v>12</v>
      </c>
      <c r="C2993" s="357">
        <v>102.71299999999999</v>
      </c>
      <c r="D2993" s="357">
        <v>0</v>
      </c>
      <c r="E2993" s="357">
        <v>80.433000000000007</v>
      </c>
      <c r="F2993" s="357">
        <v>171</v>
      </c>
    </row>
    <row r="2994" spans="1:6">
      <c r="A2994" s="355">
        <f t="shared" si="46"/>
        <v>45782</v>
      </c>
      <c r="B2994" s="356">
        <v>13</v>
      </c>
      <c r="C2994" s="357">
        <v>97.828999999999994</v>
      </c>
      <c r="D2994" s="357">
        <v>0</v>
      </c>
      <c r="E2994" s="357">
        <v>74.481999999999999</v>
      </c>
      <c r="F2994" s="357">
        <v>225</v>
      </c>
    </row>
    <row r="2995" spans="1:6">
      <c r="A2995" s="355">
        <f t="shared" si="46"/>
        <v>45782</v>
      </c>
      <c r="B2995" s="356">
        <v>14</v>
      </c>
      <c r="C2995" s="357">
        <v>97.828999999999994</v>
      </c>
      <c r="D2995" s="357">
        <v>0</v>
      </c>
      <c r="E2995" s="357">
        <v>75.319999999999993</v>
      </c>
      <c r="F2995" s="357">
        <v>240</v>
      </c>
    </row>
    <row r="2996" spans="1:6">
      <c r="A2996" s="355">
        <f t="shared" si="46"/>
        <v>45782</v>
      </c>
      <c r="B2996" s="356">
        <v>15</v>
      </c>
      <c r="C2996" s="357">
        <v>97.828999999999994</v>
      </c>
      <c r="D2996" s="357">
        <v>0</v>
      </c>
      <c r="E2996" s="357">
        <v>75.561000000000007</v>
      </c>
      <c r="F2996" s="357">
        <v>240</v>
      </c>
    </row>
    <row r="2997" spans="1:6">
      <c r="A2997" s="355">
        <f t="shared" si="46"/>
        <v>45782</v>
      </c>
      <c r="B2997" s="356">
        <v>16</v>
      </c>
      <c r="C2997" s="357">
        <v>97.828999999999994</v>
      </c>
      <c r="D2997" s="357">
        <v>0</v>
      </c>
      <c r="E2997" s="357">
        <v>74.703999999999994</v>
      </c>
      <c r="F2997" s="357">
        <v>234</v>
      </c>
    </row>
    <row r="2998" spans="1:6">
      <c r="A2998" s="355">
        <f t="shared" si="46"/>
        <v>45782</v>
      </c>
      <c r="B2998" s="356">
        <v>17</v>
      </c>
      <c r="C2998" s="357">
        <v>97.828999999999994</v>
      </c>
      <c r="D2998" s="357">
        <v>0</v>
      </c>
      <c r="E2998" s="357">
        <v>74.722999999999999</v>
      </c>
      <c r="F2998" s="357">
        <v>240</v>
      </c>
    </row>
    <row r="2999" spans="1:6">
      <c r="A2999" s="355">
        <f t="shared" si="46"/>
        <v>45782</v>
      </c>
      <c r="B2999" s="356">
        <v>18</v>
      </c>
      <c r="C2999" s="357">
        <v>86.91</v>
      </c>
      <c r="D2999" s="357">
        <v>0</v>
      </c>
      <c r="E2999" s="357">
        <v>63.69</v>
      </c>
      <c r="F2999" s="357">
        <v>240</v>
      </c>
    </row>
    <row r="3000" spans="1:6">
      <c r="A3000" s="355">
        <f t="shared" si="46"/>
        <v>45782</v>
      </c>
      <c r="B3000" s="356">
        <v>19</v>
      </c>
      <c r="C3000" s="357">
        <v>86.91</v>
      </c>
      <c r="D3000" s="357">
        <v>0</v>
      </c>
      <c r="E3000" s="357">
        <v>29.588000000000001</v>
      </c>
      <c r="F3000" s="357">
        <v>240</v>
      </c>
    </row>
    <row r="3001" spans="1:6">
      <c r="A3001" s="355">
        <f t="shared" si="46"/>
        <v>45782</v>
      </c>
      <c r="B3001" s="356">
        <v>20</v>
      </c>
      <c r="C3001" s="357">
        <v>86.91</v>
      </c>
      <c r="D3001" s="357">
        <v>0</v>
      </c>
      <c r="E3001" s="357">
        <v>29.588000000000001</v>
      </c>
      <c r="F3001" s="357">
        <v>225</v>
      </c>
    </row>
    <row r="3002" spans="1:6">
      <c r="A3002" s="355">
        <f t="shared" si="46"/>
        <v>45782</v>
      </c>
      <c r="B3002" s="356">
        <v>21</v>
      </c>
      <c r="C3002" s="357">
        <v>41.91</v>
      </c>
      <c r="D3002" s="357">
        <v>0</v>
      </c>
      <c r="E3002" s="357">
        <v>14.82</v>
      </c>
      <c r="F3002" s="357">
        <v>180</v>
      </c>
    </row>
    <row r="3003" spans="1:6">
      <c r="A3003" s="355">
        <f t="shared" si="46"/>
        <v>45782</v>
      </c>
      <c r="B3003" s="356">
        <v>22</v>
      </c>
      <c r="C3003" s="357">
        <v>107.504</v>
      </c>
      <c r="D3003" s="357">
        <v>0</v>
      </c>
      <c r="E3003" s="357">
        <v>0</v>
      </c>
      <c r="F3003" s="357">
        <v>120</v>
      </c>
    </row>
    <row r="3004" spans="1:6">
      <c r="A3004" s="355">
        <f t="shared" si="46"/>
        <v>45782</v>
      </c>
      <c r="B3004" s="356">
        <v>23</v>
      </c>
      <c r="C3004" s="357">
        <v>136.09800000000001</v>
      </c>
      <c r="D3004" s="357">
        <v>0</v>
      </c>
      <c r="E3004" s="357">
        <v>0</v>
      </c>
      <c r="F3004" s="357">
        <v>170</v>
      </c>
    </row>
    <row r="3005" spans="1:6">
      <c r="A3005" s="355">
        <f t="shared" si="46"/>
        <v>45783</v>
      </c>
      <c r="B3005" s="356">
        <v>0</v>
      </c>
      <c r="C3005" s="357">
        <v>137.74199999999999</v>
      </c>
      <c r="D3005" s="357">
        <v>0</v>
      </c>
      <c r="E3005" s="357">
        <v>98.15</v>
      </c>
      <c r="F3005" s="357">
        <v>240</v>
      </c>
    </row>
    <row r="3006" spans="1:6">
      <c r="A3006" s="355">
        <f t="shared" si="46"/>
        <v>45783</v>
      </c>
      <c r="B3006" s="356">
        <v>1</v>
      </c>
      <c r="C3006" s="357">
        <v>117.038</v>
      </c>
      <c r="D3006" s="357">
        <v>0</v>
      </c>
      <c r="E3006" s="357">
        <v>90.236000000000004</v>
      </c>
      <c r="F3006" s="357">
        <v>240</v>
      </c>
    </row>
    <row r="3007" spans="1:6">
      <c r="A3007" s="355">
        <f t="shared" si="46"/>
        <v>45783</v>
      </c>
      <c r="B3007" s="356">
        <v>2</v>
      </c>
      <c r="C3007" s="357">
        <v>122.239</v>
      </c>
      <c r="D3007" s="357">
        <v>0</v>
      </c>
      <c r="E3007" s="357">
        <v>86.632999999999996</v>
      </c>
      <c r="F3007" s="357">
        <v>240</v>
      </c>
    </row>
    <row r="3008" spans="1:6">
      <c r="A3008" s="355">
        <f t="shared" si="46"/>
        <v>45783</v>
      </c>
      <c r="B3008" s="356">
        <v>3</v>
      </c>
      <c r="C3008" s="357">
        <v>117.928</v>
      </c>
      <c r="D3008" s="357">
        <v>0</v>
      </c>
      <c r="E3008" s="357">
        <v>79.427000000000007</v>
      </c>
      <c r="F3008" s="357">
        <v>240</v>
      </c>
    </row>
    <row r="3009" spans="1:6">
      <c r="A3009" s="355">
        <f t="shared" si="46"/>
        <v>45783</v>
      </c>
      <c r="B3009" s="356">
        <v>4</v>
      </c>
      <c r="C3009" s="357">
        <v>123.508</v>
      </c>
      <c r="D3009" s="357">
        <v>0</v>
      </c>
      <c r="E3009" s="357">
        <v>113.251</v>
      </c>
      <c r="F3009" s="357">
        <v>191</v>
      </c>
    </row>
    <row r="3010" spans="1:6">
      <c r="A3010" s="355">
        <f t="shared" si="46"/>
        <v>45783</v>
      </c>
      <c r="B3010" s="356">
        <v>5</v>
      </c>
      <c r="C3010" s="357">
        <v>151.59800000000001</v>
      </c>
      <c r="D3010" s="357">
        <v>0</v>
      </c>
      <c r="E3010" s="357">
        <v>184.79400000000001</v>
      </c>
      <c r="F3010" s="357">
        <v>131</v>
      </c>
    </row>
    <row r="3011" spans="1:6">
      <c r="A3011" s="355">
        <f t="shared" si="46"/>
        <v>45783</v>
      </c>
      <c r="B3011" s="356">
        <v>6</v>
      </c>
      <c r="C3011" s="357">
        <v>150.303</v>
      </c>
      <c r="D3011" s="357">
        <v>0</v>
      </c>
      <c r="E3011" s="357">
        <v>205.63200000000001</v>
      </c>
      <c r="F3011" s="357">
        <v>191</v>
      </c>
    </row>
    <row r="3012" spans="1:6">
      <c r="A3012" s="355">
        <f t="shared" si="46"/>
        <v>45783</v>
      </c>
      <c r="B3012" s="356">
        <v>7</v>
      </c>
      <c r="C3012" s="357">
        <v>138.37299999999999</v>
      </c>
      <c r="D3012" s="357">
        <v>0</v>
      </c>
      <c r="E3012" s="357">
        <v>243.91399999999999</v>
      </c>
      <c r="F3012" s="357">
        <v>240</v>
      </c>
    </row>
    <row r="3013" spans="1:6">
      <c r="A3013" s="355">
        <f t="shared" si="46"/>
        <v>45783</v>
      </c>
      <c r="B3013" s="356">
        <v>8</v>
      </c>
      <c r="C3013" s="357">
        <v>138.571</v>
      </c>
      <c r="D3013" s="357">
        <v>0</v>
      </c>
      <c r="E3013" s="357">
        <v>243.91399999999999</v>
      </c>
      <c r="F3013" s="357">
        <v>240</v>
      </c>
    </row>
    <row r="3014" spans="1:6">
      <c r="A3014" s="355">
        <f t="shared" ref="A3014:A3077" si="47">IF(B3014=0,A3013+1,A3013)</f>
        <v>45783</v>
      </c>
      <c r="B3014" s="356">
        <v>9</v>
      </c>
      <c r="C3014" s="357">
        <v>141.042</v>
      </c>
      <c r="D3014" s="357">
        <v>0</v>
      </c>
      <c r="E3014" s="357">
        <v>186.34100000000001</v>
      </c>
      <c r="F3014" s="357">
        <v>240</v>
      </c>
    </row>
    <row r="3015" spans="1:6">
      <c r="A3015" s="355">
        <f t="shared" si="47"/>
        <v>45783</v>
      </c>
      <c r="B3015" s="356">
        <v>10</v>
      </c>
      <c r="C3015" s="357">
        <v>141.042</v>
      </c>
      <c r="D3015" s="357">
        <v>0</v>
      </c>
      <c r="E3015" s="357">
        <v>163.33000000000001</v>
      </c>
      <c r="F3015" s="357">
        <v>237</v>
      </c>
    </row>
    <row r="3016" spans="1:6">
      <c r="A3016" s="355">
        <f t="shared" si="47"/>
        <v>45783</v>
      </c>
      <c r="B3016" s="356">
        <v>11</v>
      </c>
      <c r="C3016" s="357">
        <v>121.042</v>
      </c>
      <c r="D3016" s="357">
        <v>0</v>
      </c>
      <c r="E3016" s="357">
        <v>129.65199999999999</v>
      </c>
      <c r="F3016" s="357">
        <v>177</v>
      </c>
    </row>
    <row r="3017" spans="1:6">
      <c r="A3017" s="355">
        <f t="shared" si="47"/>
        <v>45783</v>
      </c>
      <c r="B3017" s="356">
        <v>12</v>
      </c>
      <c r="C3017" s="357">
        <v>121.042</v>
      </c>
      <c r="D3017" s="357">
        <v>0</v>
      </c>
      <c r="E3017" s="357">
        <v>142.96</v>
      </c>
      <c r="F3017" s="357">
        <v>237</v>
      </c>
    </row>
    <row r="3018" spans="1:6">
      <c r="A3018" s="355">
        <f t="shared" si="47"/>
        <v>45783</v>
      </c>
      <c r="B3018" s="356">
        <v>13</v>
      </c>
      <c r="C3018" s="357">
        <v>121.042</v>
      </c>
      <c r="D3018" s="357">
        <v>0</v>
      </c>
      <c r="E3018" s="357">
        <v>141.18100000000001</v>
      </c>
      <c r="F3018" s="357">
        <v>240</v>
      </c>
    </row>
    <row r="3019" spans="1:6">
      <c r="A3019" s="355">
        <f t="shared" si="47"/>
        <v>45783</v>
      </c>
      <c r="B3019" s="356">
        <v>14</v>
      </c>
      <c r="C3019" s="357">
        <v>121.042</v>
      </c>
      <c r="D3019" s="357">
        <v>0</v>
      </c>
      <c r="E3019" s="357">
        <v>142.78</v>
      </c>
      <c r="F3019" s="357">
        <v>240</v>
      </c>
    </row>
    <row r="3020" spans="1:6">
      <c r="A3020" s="355">
        <f t="shared" si="47"/>
        <v>45783</v>
      </c>
      <c r="B3020" s="356">
        <v>15</v>
      </c>
      <c r="C3020" s="357">
        <v>121.042</v>
      </c>
      <c r="D3020" s="357">
        <v>0</v>
      </c>
      <c r="E3020" s="357">
        <v>141.46899999999999</v>
      </c>
      <c r="F3020" s="357">
        <v>240</v>
      </c>
    </row>
    <row r="3021" spans="1:6">
      <c r="A3021" s="355">
        <f t="shared" si="47"/>
        <v>45783</v>
      </c>
      <c r="B3021" s="356">
        <v>16</v>
      </c>
      <c r="C3021" s="357">
        <v>121.042</v>
      </c>
      <c r="D3021" s="357">
        <v>0</v>
      </c>
      <c r="E3021" s="357">
        <v>141.93700000000001</v>
      </c>
      <c r="F3021" s="357">
        <v>240</v>
      </c>
    </row>
    <row r="3022" spans="1:6">
      <c r="A3022" s="355">
        <f t="shared" si="47"/>
        <v>45783</v>
      </c>
      <c r="B3022" s="356">
        <v>17</v>
      </c>
      <c r="C3022" s="357">
        <v>121.042</v>
      </c>
      <c r="D3022" s="357">
        <v>0</v>
      </c>
      <c r="E3022" s="357">
        <v>142.768</v>
      </c>
      <c r="F3022" s="357">
        <v>240</v>
      </c>
    </row>
    <row r="3023" spans="1:6">
      <c r="A3023" s="355">
        <f t="shared" si="47"/>
        <v>45783</v>
      </c>
      <c r="B3023" s="356">
        <v>18</v>
      </c>
      <c r="C3023" s="357">
        <v>87.540999999999997</v>
      </c>
      <c r="D3023" s="357">
        <v>0</v>
      </c>
      <c r="E3023" s="357">
        <v>119.5</v>
      </c>
      <c r="F3023" s="357">
        <v>240</v>
      </c>
    </row>
    <row r="3024" spans="1:6">
      <c r="A3024" s="355">
        <f t="shared" si="47"/>
        <v>45783</v>
      </c>
      <c r="B3024" s="356">
        <v>19</v>
      </c>
      <c r="C3024" s="357">
        <v>90.141000000000005</v>
      </c>
      <c r="D3024" s="357">
        <v>0</v>
      </c>
      <c r="E3024" s="357">
        <v>119.5</v>
      </c>
      <c r="F3024" s="357">
        <v>240</v>
      </c>
    </row>
    <row r="3025" spans="1:6">
      <c r="A3025" s="355">
        <f t="shared" si="47"/>
        <v>45783</v>
      </c>
      <c r="B3025" s="356">
        <v>20</v>
      </c>
      <c r="C3025" s="357">
        <v>90.141000000000005</v>
      </c>
      <c r="D3025" s="357">
        <v>0</v>
      </c>
      <c r="E3025" s="357">
        <v>119.5</v>
      </c>
      <c r="F3025" s="357">
        <v>240</v>
      </c>
    </row>
    <row r="3026" spans="1:6">
      <c r="A3026" s="355">
        <f t="shared" si="47"/>
        <v>45783</v>
      </c>
      <c r="B3026" s="356">
        <v>21</v>
      </c>
      <c r="C3026" s="357">
        <v>87.540999999999997</v>
      </c>
      <c r="D3026" s="357">
        <v>0</v>
      </c>
      <c r="E3026" s="357">
        <v>109.5</v>
      </c>
      <c r="F3026" s="357">
        <v>180</v>
      </c>
    </row>
    <row r="3027" spans="1:6">
      <c r="A3027" s="355">
        <f t="shared" si="47"/>
        <v>45783</v>
      </c>
      <c r="B3027" s="356">
        <v>22</v>
      </c>
      <c r="C3027" s="357">
        <v>143.732</v>
      </c>
      <c r="D3027" s="357">
        <v>0</v>
      </c>
      <c r="E3027" s="357">
        <v>140.88800000000001</v>
      </c>
      <c r="F3027" s="357">
        <v>120</v>
      </c>
    </row>
    <row r="3028" spans="1:6">
      <c r="A3028" s="355">
        <f t="shared" si="47"/>
        <v>45783</v>
      </c>
      <c r="B3028" s="356">
        <v>23</v>
      </c>
      <c r="C3028" s="357">
        <v>164.126</v>
      </c>
      <c r="D3028" s="357">
        <v>0</v>
      </c>
      <c r="E3028" s="357">
        <v>157.10400000000001</v>
      </c>
      <c r="F3028" s="357">
        <v>120</v>
      </c>
    </row>
    <row r="3029" spans="1:6">
      <c r="A3029" s="355">
        <f t="shared" si="47"/>
        <v>45784</v>
      </c>
      <c r="B3029" s="356">
        <v>0</v>
      </c>
      <c r="C3029" s="357">
        <v>146.87799999999999</v>
      </c>
      <c r="D3029" s="357">
        <v>0</v>
      </c>
      <c r="E3029" s="357">
        <v>75</v>
      </c>
      <c r="F3029" s="357">
        <v>195</v>
      </c>
    </row>
    <row r="3030" spans="1:6">
      <c r="A3030" s="355">
        <f t="shared" si="47"/>
        <v>45784</v>
      </c>
      <c r="B3030" s="356">
        <v>1</v>
      </c>
      <c r="C3030" s="357">
        <v>147.358</v>
      </c>
      <c r="D3030" s="357">
        <v>0</v>
      </c>
      <c r="E3030" s="357">
        <v>70</v>
      </c>
      <c r="F3030" s="357">
        <v>187</v>
      </c>
    </row>
    <row r="3031" spans="1:6">
      <c r="A3031" s="355">
        <f t="shared" si="47"/>
        <v>45784</v>
      </c>
      <c r="B3031" s="356">
        <v>2</v>
      </c>
      <c r="C3031" s="357">
        <v>146.036</v>
      </c>
      <c r="D3031" s="357">
        <v>0</v>
      </c>
      <c r="E3031" s="357">
        <v>60</v>
      </c>
      <c r="F3031" s="357">
        <v>127</v>
      </c>
    </row>
    <row r="3032" spans="1:6">
      <c r="A3032" s="355">
        <f t="shared" si="47"/>
        <v>45784</v>
      </c>
      <c r="B3032" s="356">
        <v>3</v>
      </c>
      <c r="C3032" s="357">
        <v>141.69800000000001</v>
      </c>
      <c r="D3032" s="357">
        <v>0</v>
      </c>
      <c r="E3032" s="357">
        <v>60</v>
      </c>
      <c r="F3032" s="357">
        <v>180</v>
      </c>
    </row>
    <row r="3033" spans="1:6">
      <c r="A3033" s="355">
        <f t="shared" si="47"/>
        <v>45784</v>
      </c>
      <c r="B3033" s="356">
        <v>4</v>
      </c>
      <c r="C3033" s="357">
        <v>142.34700000000001</v>
      </c>
      <c r="D3033" s="357">
        <v>0</v>
      </c>
      <c r="E3033" s="357">
        <v>60</v>
      </c>
      <c r="F3033" s="357">
        <v>120</v>
      </c>
    </row>
    <row r="3034" spans="1:6">
      <c r="A3034" s="355">
        <f t="shared" si="47"/>
        <v>45784</v>
      </c>
      <c r="B3034" s="356">
        <v>5</v>
      </c>
      <c r="C3034" s="357">
        <v>154.38200000000001</v>
      </c>
      <c r="D3034" s="357">
        <v>0</v>
      </c>
      <c r="E3034" s="357">
        <v>144.45099999999999</v>
      </c>
      <c r="F3034" s="357">
        <v>180</v>
      </c>
    </row>
    <row r="3035" spans="1:6">
      <c r="A3035" s="355">
        <f t="shared" si="47"/>
        <v>45784</v>
      </c>
      <c r="B3035" s="356">
        <v>6</v>
      </c>
      <c r="C3035" s="357">
        <v>166.59800000000001</v>
      </c>
      <c r="D3035" s="357">
        <v>0</v>
      </c>
      <c r="E3035" s="357">
        <v>205.239</v>
      </c>
      <c r="F3035" s="357">
        <v>240</v>
      </c>
    </row>
    <row r="3036" spans="1:6">
      <c r="A3036" s="355">
        <f t="shared" si="47"/>
        <v>45784</v>
      </c>
      <c r="B3036" s="356">
        <v>7</v>
      </c>
      <c r="C3036" s="357">
        <v>159.999</v>
      </c>
      <c r="D3036" s="357">
        <v>0</v>
      </c>
      <c r="E3036" s="357">
        <v>243.887</v>
      </c>
      <c r="F3036" s="357">
        <v>240</v>
      </c>
    </row>
    <row r="3037" spans="1:6">
      <c r="A3037" s="355">
        <f t="shared" si="47"/>
        <v>45784</v>
      </c>
      <c r="B3037" s="356">
        <v>8</v>
      </c>
      <c r="C3037" s="357">
        <v>179.999</v>
      </c>
      <c r="D3037" s="357">
        <v>0</v>
      </c>
      <c r="E3037" s="357">
        <v>247.24700000000001</v>
      </c>
      <c r="F3037" s="357">
        <v>205</v>
      </c>
    </row>
    <row r="3038" spans="1:6">
      <c r="A3038" s="355">
        <f t="shared" si="47"/>
        <v>45784</v>
      </c>
      <c r="B3038" s="356">
        <v>9</v>
      </c>
      <c r="C3038" s="357">
        <v>179.428</v>
      </c>
      <c r="D3038" s="357">
        <v>0</v>
      </c>
      <c r="E3038" s="357">
        <v>247.91900000000001</v>
      </c>
      <c r="F3038" s="357">
        <v>240</v>
      </c>
    </row>
    <row r="3039" spans="1:6">
      <c r="A3039" s="355">
        <f t="shared" si="47"/>
        <v>45784</v>
      </c>
      <c r="B3039" s="356">
        <v>10</v>
      </c>
      <c r="C3039" s="357">
        <v>177.59800000000001</v>
      </c>
      <c r="D3039" s="357">
        <v>0</v>
      </c>
      <c r="E3039" s="357">
        <v>246.15199999999999</v>
      </c>
      <c r="F3039" s="357">
        <v>240</v>
      </c>
    </row>
    <row r="3040" spans="1:6">
      <c r="A3040" s="355">
        <f t="shared" si="47"/>
        <v>45784</v>
      </c>
      <c r="B3040" s="356">
        <v>11</v>
      </c>
      <c r="C3040" s="357">
        <v>159.428</v>
      </c>
      <c r="D3040" s="357">
        <v>0</v>
      </c>
      <c r="E3040" s="357">
        <v>228.191</v>
      </c>
      <c r="F3040" s="357">
        <v>240</v>
      </c>
    </row>
    <row r="3041" spans="1:6">
      <c r="A3041" s="355">
        <f t="shared" si="47"/>
        <v>45784</v>
      </c>
      <c r="B3041" s="356">
        <v>12</v>
      </c>
      <c r="C3041" s="357">
        <v>166.22800000000001</v>
      </c>
      <c r="D3041" s="357">
        <v>0</v>
      </c>
      <c r="E3041" s="357">
        <v>234.67</v>
      </c>
      <c r="F3041" s="357">
        <v>240</v>
      </c>
    </row>
    <row r="3042" spans="1:6">
      <c r="A3042" s="355">
        <f t="shared" si="47"/>
        <v>45784</v>
      </c>
      <c r="B3042" s="356">
        <v>13</v>
      </c>
      <c r="C3042" s="357">
        <v>166.22800000000001</v>
      </c>
      <c r="D3042" s="357">
        <v>0</v>
      </c>
      <c r="E3042" s="357">
        <v>233.55</v>
      </c>
      <c r="F3042" s="357">
        <v>240</v>
      </c>
    </row>
    <row r="3043" spans="1:6">
      <c r="A3043" s="355">
        <f t="shared" si="47"/>
        <v>45784</v>
      </c>
      <c r="B3043" s="356">
        <v>14</v>
      </c>
      <c r="C3043" s="357">
        <v>171.95599999999999</v>
      </c>
      <c r="D3043" s="357">
        <v>0</v>
      </c>
      <c r="E3043" s="357">
        <v>239.05099999999999</v>
      </c>
      <c r="F3043" s="357">
        <v>240</v>
      </c>
    </row>
    <row r="3044" spans="1:6">
      <c r="A3044" s="355">
        <f t="shared" si="47"/>
        <v>45784</v>
      </c>
      <c r="B3044" s="356">
        <v>15</v>
      </c>
      <c r="C3044" s="357">
        <v>171.95599999999999</v>
      </c>
      <c r="D3044" s="357">
        <v>0</v>
      </c>
      <c r="E3044" s="357">
        <v>239.47900000000001</v>
      </c>
      <c r="F3044" s="357">
        <v>240</v>
      </c>
    </row>
    <row r="3045" spans="1:6">
      <c r="A3045" s="355">
        <f t="shared" si="47"/>
        <v>45784</v>
      </c>
      <c r="B3045" s="356">
        <v>16</v>
      </c>
      <c r="C3045" s="357">
        <v>170.703</v>
      </c>
      <c r="D3045" s="357">
        <v>0</v>
      </c>
      <c r="E3045" s="357">
        <v>238.13499999999999</v>
      </c>
      <c r="F3045" s="357">
        <v>240</v>
      </c>
    </row>
    <row r="3046" spans="1:6">
      <c r="A3046" s="355">
        <f t="shared" si="47"/>
        <v>45784</v>
      </c>
      <c r="B3046" s="356">
        <v>17</v>
      </c>
      <c r="C3046" s="357">
        <v>166.22800000000001</v>
      </c>
      <c r="D3046" s="357">
        <v>0</v>
      </c>
      <c r="E3046" s="357">
        <v>224.01400000000001</v>
      </c>
      <c r="F3046" s="357">
        <v>240</v>
      </c>
    </row>
    <row r="3047" spans="1:6">
      <c r="A3047" s="355">
        <f t="shared" si="47"/>
        <v>45784</v>
      </c>
      <c r="B3047" s="356">
        <v>18</v>
      </c>
      <c r="C3047" s="357">
        <v>85.495000000000005</v>
      </c>
      <c r="D3047" s="357">
        <v>0</v>
      </c>
      <c r="E3047" s="357">
        <v>127</v>
      </c>
      <c r="F3047" s="357">
        <v>240</v>
      </c>
    </row>
    <row r="3048" spans="1:6">
      <c r="A3048" s="355">
        <f t="shared" si="47"/>
        <v>45784</v>
      </c>
      <c r="B3048" s="356">
        <v>19</v>
      </c>
      <c r="C3048" s="357">
        <v>88.192999999999998</v>
      </c>
      <c r="D3048" s="357">
        <v>0</v>
      </c>
      <c r="E3048" s="357">
        <v>127</v>
      </c>
      <c r="F3048" s="357">
        <v>240</v>
      </c>
    </row>
    <row r="3049" spans="1:6">
      <c r="A3049" s="355">
        <f t="shared" si="47"/>
        <v>45784</v>
      </c>
      <c r="B3049" s="356">
        <v>20</v>
      </c>
      <c r="C3049" s="357">
        <v>89.65</v>
      </c>
      <c r="D3049" s="357">
        <v>0</v>
      </c>
      <c r="E3049" s="357">
        <v>127</v>
      </c>
      <c r="F3049" s="357">
        <v>240</v>
      </c>
    </row>
    <row r="3050" spans="1:6">
      <c r="A3050" s="355">
        <f t="shared" si="47"/>
        <v>45784</v>
      </c>
      <c r="B3050" s="356">
        <v>21</v>
      </c>
      <c r="C3050" s="357">
        <v>75.543000000000006</v>
      </c>
      <c r="D3050" s="357">
        <v>0</v>
      </c>
      <c r="E3050" s="357">
        <v>122</v>
      </c>
      <c r="F3050" s="357">
        <v>240</v>
      </c>
    </row>
    <row r="3051" spans="1:6">
      <c r="A3051" s="355">
        <f t="shared" si="47"/>
        <v>45784</v>
      </c>
      <c r="B3051" s="356">
        <v>22</v>
      </c>
      <c r="C3051" s="357">
        <v>130.15600000000001</v>
      </c>
      <c r="D3051" s="357">
        <v>0</v>
      </c>
      <c r="E3051" s="357">
        <v>114</v>
      </c>
      <c r="F3051" s="357">
        <v>196</v>
      </c>
    </row>
    <row r="3052" spans="1:6">
      <c r="A3052" s="355">
        <f t="shared" si="47"/>
        <v>45784</v>
      </c>
      <c r="B3052" s="356">
        <v>23</v>
      </c>
      <c r="C3052" s="357">
        <v>171.864</v>
      </c>
      <c r="D3052" s="357">
        <v>0</v>
      </c>
      <c r="E3052" s="357">
        <v>114</v>
      </c>
      <c r="F3052" s="357">
        <v>240</v>
      </c>
    </row>
    <row r="3053" spans="1:6">
      <c r="A3053" s="355">
        <f t="shared" si="47"/>
        <v>45785</v>
      </c>
      <c r="B3053" s="356">
        <v>0</v>
      </c>
      <c r="C3053" s="357">
        <v>172.03700000000001</v>
      </c>
      <c r="D3053" s="357">
        <v>0</v>
      </c>
      <c r="E3053" s="357">
        <v>87</v>
      </c>
      <c r="F3053" s="357">
        <v>141</v>
      </c>
    </row>
    <row r="3054" spans="1:6">
      <c r="A3054" s="355">
        <f t="shared" si="47"/>
        <v>45785</v>
      </c>
      <c r="B3054" s="356">
        <v>1</v>
      </c>
      <c r="C3054" s="357">
        <v>164.55600000000001</v>
      </c>
      <c r="D3054" s="357">
        <v>0</v>
      </c>
      <c r="E3054" s="357">
        <v>87</v>
      </c>
      <c r="F3054" s="357">
        <v>120</v>
      </c>
    </row>
    <row r="3055" spans="1:6">
      <c r="A3055" s="355">
        <f t="shared" si="47"/>
        <v>45785</v>
      </c>
      <c r="B3055" s="356">
        <v>2</v>
      </c>
      <c r="C3055" s="357">
        <v>134.24600000000001</v>
      </c>
      <c r="D3055" s="357">
        <v>0</v>
      </c>
      <c r="E3055" s="357">
        <v>57</v>
      </c>
      <c r="F3055" s="357">
        <v>120</v>
      </c>
    </row>
    <row r="3056" spans="1:6">
      <c r="A3056" s="355">
        <f t="shared" si="47"/>
        <v>45785</v>
      </c>
      <c r="B3056" s="356">
        <v>3</v>
      </c>
      <c r="C3056" s="357">
        <v>133.791</v>
      </c>
      <c r="D3056" s="357">
        <v>0</v>
      </c>
      <c r="E3056" s="357">
        <v>57</v>
      </c>
      <c r="F3056" s="357">
        <v>120</v>
      </c>
    </row>
    <row r="3057" spans="1:6">
      <c r="A3057" s="355">
        <f t="shared" si="47"/>
        <v>45785</v>
      </c>
      <c r="B3057" s="356">
        <v>4</v>
      </c>
      <c r="C3057" s="357">
        <v>180.798</v>
      </c>
      <c r="D3057" s="357">
        <v>0</v>
      </c>
      <c r="E3057" s="357">
        <v>87</v>
      </c>
      <c r="F3057" s="357">
        <v>120</v>
      </c>
    </row>
    <row r="3058" spans="1:6">
      <c r="A3058" s="355">
        <f t="shared" si="47"/>
        <v>45785</v>
      </c>
      <c r="B3058" s="356">
        <v>5</v>
      </c>
      <c r="C3058" s="357">
        <v>143.608</v>
      </c>
      <c r="D3058" s="357">
        <v>0</v>
      </c>
      <c r="E3058" s="357">
        <v>87</v>
      </c>
      <c r="F3058" s="357">
        <v>120</v>
      </c>
    </row>
    <row r="3059" spans="1:6">
      <c r="A3059" s="355">
        <f t="shared" si="47"/>
        <v>45785</v>
      </c>
      <c r="B3059" s="356">
        <v>6</v>
      </c>
      <c r="C3059" s="357">
        <v>170.72900000000001</v>
      </c>
      <c r="D3059" s="357">
        <v>0</v>
      </c>
      <c r="E3059" s="357">
        <v>183.251</v>
      </c>
      <c r="F3059" s="357">
        <v>120</v>
      </c>
    </row>
    <row r="3060" spans="1:6">
      <c r="A3060" s="355">
        <f t="shared" si="47"/>
        <v>45785</v>
      </c>
      <c r="B3060" s="356">
        <v>7</v>
      </c>
      <c r="C3060" s="357">
        <v>164.64699999999999</v>
      </c>
      <c r="D3060" s="357">
        <v>0</v>
      </c>
      <c r="E3060" s="357">
        <v>201.40600000000001</v>
      </c>
      <c r="F3060" s="357">
        <v>180</v>
      </c>
    </row>
    <row r="3061" spans="1:6">
      <c r="A3061" s="355">
        <f t="shared" si="47"/>
        <v>45785</v>
      </c>
      <c r="B3061" s="356">
        <v>8</v>
      </c>
      <c r="C3061" s="357">
        <v>169.55</v>
      </c>
      <c r="D3061" s="357">
        <v>0</v>
      </c>
      <c r="E3061" s="357">
        <v>201.40600000000001</v>
      </c>
      <c r="F3061" s="357">
        <v>120</v>
      </c>
    </row>
    <row r="3062" spans="1:6">
      <c r="A3062" s="355">
        <f t="shared" si="47"/>
        <v>45785</v>
      </c>
      <c r="B3062" s="356">
        <v>9</v>
      </c>
      <c r="C3062" s="357">
        <v>171.059</v>
      </c>
      <c r="D3062" s="357">
        <v>0</v>
      </c>
      <c r="E3062" s="357">
        <v>194.38200000000001</v>
      </c>
      <c r="F3062" s="357">
        <v>120</v>
      </c>
    </row>
    <row r="3063" spans="1:6">
      <c r="A3063" s="355">
        <f t="shared" si="47"/>
        <v>45785</v>
      </c>
      <c r="B3063" s="356">
        <v>10</v>
      </c>
      <c r="C3063" s="357">
        <v>185.52699999999999</v>
      </c>
      <c r="D3063" s="357">
        <v>0</v>
      </c>
      <c r="E3063" s="357">
        <v>210.28</v>
      </c>
      <c r="F3063" s="357">
        <v>120</v>
      </c>
    </row>
    <row r="3064" spans="1:6">
      <c r="A3064" s="355">
        <f t="shared" si="47"/>
        <v>45785</v>
      </c>
      <c r="B3064" s="356">
        <v>11</v>
      </c>
      <c r="C3064" s="357">
        <v>185.52699999999999</v>
      </c>
      <c r="D3064" s="357">
        <v>0</v>
      </c>
      <c r="E3064" s="357">
        <v>208.053</v>
      </c>
      <c r="F3064" s="357">
        <v>120</v>
      </c>
    </row>
    <row r="3065" spans="1:6">
      <c r="A3065" s="355">
        <f t="shared" si="47"/>
        <v>45785</v>
      </c>
      <c r="B3065" s="356">
        <v>12</v>
      </c>
      <c r="C3065" s="357">
        <v>185.52699999999999</v>
      </c>
      <c r="D3065" s="357">
        <v>0</v>
      </c>
      <c r="E3065" s="357">
        <v>207.29599999999999</v>
      </c>
      <c r="F3065" s="357">
        <v>120</v>
      </c>
    </row>
    <row r="3066" spans="1:6">
      <c r="A3066" s="355">
        <f t="shared" si="47"/>
        <v>45785</v>
      </c>
      <c r="B3066" s="356">
        <v>13</v>
      </c>
      <c r="C3066" s="357">
        <v>185.52699999999999</v>
      </c>
      <c r="D3066" s="357">
        <v>0</v>
      </c>
      <c r="E3066" s="357">
        <v>206.286</v>
      </c>
      <c r="F3066" s="357">
        <v>139</v>
      </c>
    </row>
    <row r="3067" spans="1:6">
      <c r="A3067" s="355">
        <f t="shared" si="47"/>
        <v>45785</v>
      </c>
      <c r="B3067" s="356">
        <v>14</v>
      </c>
      <c r="C3067" s="357">
        <v>182.52699999999999</v>
      </c>
      <c r="D3067" s="357">
        <v>0</v>
      </c>
      <c r="E3067" s="357">
        <v>203.50399999999999</v>
      </c>
      <c r="F3067" s="357">
        <v>120</v>
      </c>
    </row>
    <row r="3068" spans="1:6">
      <c r="A3068" s="355">
        <f t="shared" si="47"/>
        <v>45785</v>
      </c>
      <c r="B3068" s="356">
        <v>15</v>
      </c>
      <c r="C3068" s="357">
        <v>178.18</v>
      </c>
      <c r="D3068" s="357">
        <v>0</v>
      </c>
      <c r="E3068" s="357">
        <v>198.15100000000001</v>
      </c>
      <c r="F3068" s="357">
        <v>120</v>
      </c>
    </row>
    <row r="3069" spans="1:6">
      <c r="A3069" s="355">
        <f t="shared" si="47"/>
        <v>45785</v>
      </c>
      <c r="B3069" s="356">
        <v>16</v>
      </c>
      <c r="C3069" s="357">
        <v>178.18</v>
      </c>
      <c r="D3069" s="357">
        <v>0</v>
      </c>
      <c r="E3069" s="357">
        <v>198.98699999999999</v>
      </c>
      <c r="F3069" s="357">
        <v>240</v>
      </c>
    </row>
    <row r="3070" spans="1:6">
      <c r="A3070" s="355">
        <f t="shared" si="47"/>
        <v>45785</v>
      </c>
      <c r="B3070" s="356">
        <v>17</v>
      </c>
      <c r="C3070" s="357">
        <v>178.18</v>
      </c>
      <c r="D3070" s="357">
        <v>0</v>
      </c>
      <c r="E3070" s="357">
        <v>188.702</v>
      </c>
      <c r="F3070" s="357">
        <v>240</v>
      </c>
    </row>
    <row r="3071" spans="1:6">
      <c r="A3071" s="355">
        <f t="shared" si="47"/>
        <v>45785</v>
      </c>
      <c r="B3071" s="356">
        <v>18</v>
      </c>
      <c r="C3071" s="357">
        <v>87.540999999999997</v>
      </c>
      <c r="D3071" s="357">
        <v>0</v>
      </c>
      <c r="E3071" s="357">
        <v>136.25</v>
      </c>
      <c r="F3071" s="357">
        <v>240</v>
      </c>
    </row>
    <row r="3072" spans="1:6">
      <c r="A3072" s="355">
        <f t="shared" si="47"/>
        <v>45785</v>
      </c>
      <c r="B3072" s="356">
        <v>19</v>
      </c>
      <c r="C3072" s="357">
        <v>0</v>
      </c>
      <c r="D3072" s="357">
        <v>0</v>
      </c>
      <c r="E3072" s="357">
        <v>136.25</v>
      </c>
      <c r="F3072" s="357">
        <v>120</v>
      </c>
    </row>
    <row r="3073" spans="1:6">
      <c r="A3073" s="355">
        <f t="shared" si="47"/>
        <v>45785</v>
      </c>
      <c r="B3073" s="356">
        <v>20</v>
      </c>
      <c r="C3073" s="357">
        <v>0</v>
      </c>
      <c r="D3073" s="357">
        <v>0</v>
      </c>
      <c r="E3073" s="357">
        <v>136.25</v>
      </c>
      <c r="F3073" s="357">
        <v>120</v>
      </c>
    </row>
    <row r="3074" spans="1:6">
      <c r="A3074" s="355">
        <f t="shared" si="47"/>
        <v>45785</v>
      </c>
      <c r="B3074" s="356">
        <v>21</v>
      </c>
      <c r="C3074" s="357">
        <v>0</v>
      </c>
      <c r="D3074" s="357">
        <v>0</v>
      </c>
      <c r="E3074" s="357">
        <v>127</v>
      </c>
      <c r="F3074" s="357">
        <v>120</v>
      </c>
    </row>
    <row r="3075" spans="1:6">
      <c r="A3075" s="355">
        <f t="shared" si="47"/>
        <v>45785</v>
      </c>
      <c r="B3075" s="356">
        <v>22</v>
      </c>
      <c r="C3075" s="357">
        <v>0</v>
      </c>
      <c r="D3075" s="357">
        <v>0</v>
      </c>
      <c r="E3075" s="357">
        <v>114</v>
      </c>
      <c r="F3075" s="357">
        <v>120</v>
      </c>
    </row>
    <row r="3076" spans="1:6">
      <c r="A3076" s="355">
        <f t="shared" si="47"/>
        <v>45785</v>
      </c>
      <c r="B3076" s="356">
        <v>23</v>
      </c>
      <c r="C3076" s="357">
        <v>0</v>
      </c>
      <c r="D3076" s="357">
        <v>0</v>
      </c>
      <c r="E3076" s="357">
        <v>114</v>
      </c>
      <c r="F3076" s="357">
        <v>120</v>
      </c>
    </row>
    <row r="3077" spans="1:6">
      <c r="A3077" s="355">
        <f t="shared" si="47"/>
        <v>45786</v>
      </c>
      <c r="B3077" s="356">
        <v>0</v>
      </c>
      <c r="C3077" s="357">
        <v>117.22</v>
      </c>
      <c r="D3077" s="357">
        <v>15</v>
      </c>
      <c r="E3077" s="357">
        <v>107</v>
      </c>
      <c r="F3077" s="357">
        <v>120</v>
      </c>
    </row>
    <row r="3078" spans="1:6">
      <c r="A3078" s="355">
        <f t="shared" ref="A3078:A3141" si="48">IF(B3078=0,A3077+1,A3077)</f>
        <v>45786</v>
      </c>
      <c r="B3078" s="356">
        <v>1</v>
      </c>
      <c r="C3078" s="357">
        <v>120.41</v>
      </c>
      <c r="D3078" s="357">
        <v>0</v>
      </c>
      <c r="E3078" s="357">
        <v>107</v>
      </c>
      <c r="F3078" s="357">
        <v>120</v>
      </c>
    </row>
    <row r="3079" spans="1:6">
      <c r="A3079" s="355">
        <f t="shared" si="48"/>
        <v>45786</v>
      </c>
      <c r="B3079" s="356">
        <v>2</v>
      </c>
      <c r="C3079" s="357">
        <v>118.11</v>
      </c>
      <c r="D3079" s="357">
        <v>15</v>
      </c>
      <c r="E3079" s="357">
        <v>107</v>
      </c>
      <c r="F3079" s="357">
        <v>120</v>
      </c>
    </row>
    <row r="3080" spans="1:6">
      <c r="A3080" s="355">
        <f t="shared" si="48"/>
        <v>45786</v>
      </c>
      <c r="B3080" s="356">
        <v>3</v>
      </c>
      <c r="C3080" s="357">
        <v>118.11</v>
      </c>
      <c r="D3080" s="357">
        <v>15</v>
      </c>
      <c r="E3080" s="357">
        <v>107</v>
      </c>
      <c r="F3080" s="357">
        <v>120</v>
      </c>
    </row>
    <row r="3081" spans="1:6">
      <c r="A3081" s="355">
        <f t="shared" si="48"/>
        <v>45786</v>
      </c>
      <c r="B3081" s="356">
        <v>4</v>
      </c>
      <c r="C3081" s="357">
        <v>113.02</v>
      </c>
      <c r="D3081" s="357">
        <v>15</v>
      </c>
      <c r="E3081" s="357">
        <v>107</v>
      </c>
      <c r="F3081" s="357">
        <v>120</v>
      </c>
    </row>
    <row r="3082" spans="1:6">
      <c r="A3082" s="355">
        <f t="shared" si="48"/>
        <v>45786</v>
      </c>
      <c r="B3082" s="356">
        <v>5</v>
      </c>
      <c r="C3082" s="357">
        <v>103.161</v>
      </c>
      <c r="D3082" s="357">
        <v>0</v>
      </c>
      <c r="E3082" s="357">
        <v>107</v>
      </c>
      <c r="F3082" s="357">
        <v>199</v>
      </c>
    </row>
    <row r="3083" spans="1:6">
      <c r="A3083" s="355">
        <f t="shared" si="48"/>
        <v>45786</v>
      </c>
      <c r="B3083" s="356">
        <v>6</v>
      </c>
      <c r="C3083" s="357">
        <v>79.385000000000005</v>
      </c>
      <c r="D3083" s="357">
        <v>0</v>
      </c>
      <c r="E3083" s="357">
        <v>117.24</v>
      </c>
      <c r="F3083" s="357">
        <v>240</v>
      </c>
    </row>
    <row r="3084" spans="1:6">
      <c r="A3084" s="355">
        <f t="shared" si="48"/>
        <v>45786</v>
      </c>
      <c r="B3084" s="356">
        <v>7</v>
      </c>
      <c r="C3084" s="357">
        <v>79.385000000000005</v>
      </c>
      <c r="D3084" s="357">
        <v>0</v>
      </c>
      <c r="E3084" s="357">
        <v>148.55799999999999</v>
      </c>
      <c r="F3084" s="357">
        <v>240</v>
      </c>
    </row>
    <row r="3085" spans="1:6">
      <c r="A3085" s="355">
        <f t="shared" si="48"/>
        <v>45786</v>
      </c>
      <c r="B3085" s="356">
        <v>8</v>
      </c>
      <c r="C3085" s="357">
        <v>79.385000000000005</v>
      </c>
      <c r="D3085" s="357">
        <v>0</v>
      </c>
      <c r="E3085" s="357">
        <v>148.77799999999999</v>
      </c>
      <c r="F3085" s="357">
        <v>240</v>
      </c>
    </row>
    <row r="3086" spans="1:6">
      <c r="A3086" s="355">
        <f t="shared" si="48"/>
        <v>45786</v>
      </c>
      <c r="B3086" s="356">
        <v>9</v>
      </c>
      <c r="C3086" s="357">
        <v>131.023</v>
      </c>
      <c r="D3086" s="357">
        <v>0</v>
      </c>
      <c r="E3086" s="357">
        <v>235.74199999999999</v>
      </c>
      <c r="F3086" s="357">
        <v>120</v>
      </c>
    </row>
    <row r="3087" spans="1:6">
      <c r="A3087" s="355">
        <f t="shared" si="48"/>
        <v>45786</v>
      </c>
      <c r="B3087" s="356">
        <v>10</v>
      </c>
      <c r="C3087" s="357">
        <v>131.35300000000001</v>
      </c>
      <c r="D3087" s="357">
        <v>0</v>
      </c>
      <c r="E3087" s="357">
        <v>203.57</v>
      </c>
      <c r="F3087" s="357">
        <v>141</v>
      </c>
    </row>
    <row r="3088" spans="1:6">
      <c r="A3088" s="355">
        <f t="shared" si="48"/>
        <v>45786</v>
      </c>
      <c r="B3088" s="356">
        <v>11</v>
      </c>
      <c r="C3088" s="357">
        <v>131.35300000000001</v>
      </c>
      <c r="D3088" s="357">
        <v>0</v>
      </c>
      <c r="E3088" s="357">
        <v>175.26599999999999</v>
      </c>
      <c r="F3088" s="357">
        <v>151</v>
      </c>
    </row>
    <row r="3089" spans="1:6">
      <c r="A3089" s="355">
        <f t="shared" si="48"/>
        <v>45786</v>
      </c>
      <c r="B3089" s="356">
        <v>12</v>
      </c>
      <c r="C3089" s="357">
        <v>131.35300000000001</v>
      </c>
      <c r="D3089" s="357">
        <v>0</v>
      </c>
      <c r="E3089" s="357">
        <v>153.30000000000001</v>
      </c>
      <c r="F3089" s="357">
        <v>143</v>
      </c>
    </row>
    <row r="3090" spans="1:6">
      <c r="A3090" s="355">
        <f t="shared" si="48"/>
        <v>45786</v>
      </c>
      <c r="B3090" s="356">
        <v>13</v>
      </c>
      <c r="C3090" s="357">
        <v>131.35300000000001</v>
      </c>
      <c r="D3090" s="357">
        <v>0</v>
      </c>
      <c r="E3090" s="357">
        <v>151.97</v>
      </c>
      <c r="F3090" s="357">
        <v>170</v>
      </c>
    </row>
    <row r="3091" spans="1:6">
      <c r="A3091" s="355">
        <f t="shared" si="48"/>
        <v>45786</v>
      </c>
      <c r="B3091" s="356">
        <v>14</v>
      </c>
      <c r="C3091" s="357">
        <v>131.35300000000001</v>
      </c>
      <c r="D3091" s="357">
        <v>0</v>
      </c>
      <c r="E3091" s="357">
        <v>151.97</v>
      </c>
      <c r="F3091" s="357">
        <v>198</v>
      </c>
    </row>
    <row r="3092" spans="1:6">
      <c r="A3092" s="355">
        <f t="shared" si="48"/>
        <v>45786</v>
      </c>
      <c r="B3092" s="356">
        <v>15</v>
      </c>
      <c r="C3092" s="357">
        <v>131.35300000000001</v>
      </c>
      <c r="D3092" s="357">
        <v>0</v>
      </c>
      <c r="E3092" s="357">
        <v>147.315</v>
      </c>
      <c r="F3092" s="357">
        <v>120</v>
      </c>
    </row>
    <row r="3093" spans="1:6">
      <c r="A3093" s="355">
        <f t="shared" si="48"/>
        <v>45786</v>
      </c>
      <c r="B3093" s="356">
        <v>16</v>
      </c>
      <c r="C3093" s="357">
        <v>0</v>
      </c>
      <c r="D3093" s="357">
        <v>0</v>
      </c>
      <c r="E3093" s="357">
        <v>121.31699999999999</v>
      </c>
      <c r="F3093" s="357">
        <v>120</v>
      </c>
    </row>
    <row r="3094" spans="1:6">
      <c r="A3094" s="355">
        <f t="shared" si="48"/>
        <v>45786</v>
      </c>
      <c r="B3094" s="356">
        <v>17</v>
      </c>
      <c r="C3094" s="357">
        <v>0</v>
      </c>
      <c r="D3094" s="357">
        <v>0</v>
      </c>
      <c r="E3094" s="357">
        <v>140</v>
      </c>
      <c r="F3094" s="357">
        <v>120</v>
      </c>
    </row>
    <row r="3095" spans="1:6">
      <c r="A3095" s="355">
        <f t="shared" si="48"/>
        <v>45786</v>
      </c>
      <c r="B3095" s="356">
        <v>18</v>
      </c>
      <c r="C3095" s="357">
        <v>0</v>
      </c>
      <c r="D3095" s="357">
        <v>0</v>
      </c>
      <c r="E3095" s="357">
        <v>139.5</v>
      </c>
      <c r="F3095" s="357">
        <v>120</v>
      </c>
    </row>
    <row r="3096" spans="1:6">
      <c r="A3096" s="355">
        <f t="shared" si="48"/>
        <v>45786</v>
      </c>
      <c r="B3096" s="356">
        <v>19</v>
      </c>
      <c r="C3096" s="357">
        <v>0</v>
      </c>
      <c r="D3096" s="357">
        <v>0</v>
      </c>
      <c r="E3096" s="357">
        <v>140</v>
      </c>
      <c r="F3096" s="357">
        <v>120</v>
      </c>
    </row>
    <row r="3097" spans="1:6">
      <c r="A3097" s="355">
        <f t="shared" si="48"/>
        <v>45786</v>
      </c>
      <c r="B3097" s="356">
        <v>20</v>
      </c>
      <c r="C3097" s="357">
        <v>0</v>
      </c>
      <c r="D3097" s="357">
        <v>0</v>
      </c>
      <c r="E3097" s="357">
        <v>140</v>
      </c>
      <c r="F3097" s="357">
        <v>120</v>
      </c>
    </row>
    <row r="3098" spans="1:6">
      <c r="A3098" s="355">
        <f t="shared" si="48"/>
        <v>45786</v>
      </c>
      <c r="B3098" s="356">
        <v>21</v>
      </c>
      <c r="C3098" s="357">
        <v>0</v>
      </c>
      <c r="D3098" s="357">
        <v>0</v>
      </c>
      <c r="E3098" s="357">
        <v>127</v>
      </c>
      <c r="F3098" s="357">
        <v>240</v>
      </c>
    </row>
    <row r="3099" spans="1:6">
      <c r="A3099" s="355">
        <f t="shared" si="48"/>
        <v>45786</v>
      </c>
      <c r="B3099" s="356">
        <v>22</v>
      </c>
      <c r="C3099" s="357">
        <v>0</v>
      </c>
      <c r="D3099" s="357">
        <v>0</v>
      </c>
      <c r="E3099" s="357">
        <v>124</v>
      </c>
      <c r="F3099" s="357">
        <v>126</v>
      </c>
    </row>
    <row r="3100" spans="1:6">
      <c r="A3100" s="355">
        <f t="shared" si="48"/>
        <v>45786</v>
      </c>
      <c r="B3100" s="356">
        <v>23</v>
      </c>
      <c r="C3100" s="357">
        <v>0</v>
      </c>
      <c r="D3100" s="357">
        <v>15</v>
      </c>
      <c r="E3100" s="357">
        <v>119</v>
      </c>
      <c r="F3100" s="357">
        <v>120</v>
      </c>
    </row>
    <row r="3101" spans="1:6">
      <c r="A3101" s="355">
        <f t="shared" si="48"/>
        <v>45787</v>
      </c>
      <c r="B3101" s="356">
        <v>0</v>
      </c>
      <c r="C3101" s="357">
        <v>95.025999999999996</v>
      </c>
      <c r="D3101" s="357">
        <v>0</v>
      </c>
      <c r="E3101" s="357">
        <v>112.06399999999999</v>
      </c>
      <c r="F3101" s="357">
        <v>180</v>
      </c>
    </row>
    <row r="3102" spans="1:6">
      <c r="A3102" s="355">
        <f t="shared" si="48"/>
        <v>45787</v>
      </c>
      <c r="B3102" s="356">
        <v>1</v>
      </c>
      <c r="C3102" s="357">
        <v>95.025999999999996</v>
      </c>
      <c r="D3102" s="357">
        <v>0</v>
      </c>
      <c r="E3102" s="357">
        <v>107</v>
      </c>
      <c r="F3102" s="357">
        <v>240</v>
      </c>
    </row>
    <row r="3103" spans="1:6">
      <c r="A3103" s="355">
        <f t="shared" si="48"/>
        <v>45787</v>
      </c>
      <c r="B3103" s="356">
        <v>2</v>
      </c>
      <c r="C3103" s="357">
        <v>101.496</v>
      </c>
      <c r="D3103" s="357">
        <v>0</v>
      </c>
      <c r="E3103" s="357">
        <v>107</v>
      </c>
      <c r="F3103" s="357">
        <v>240</v>
      </c>
    </row>
    <row r="3104" spans="1:6">
      <c r="A3104" s="355">
        <f t="shared" si="48"/>
        <v>45787</v>
      </c>
      <c r="B3104" s="356">
        <v>3</v>
      </c>
      <c r="C3104" s="357">
        <v>101.82599999999999</v>
      </c>
      <c r="D3104" s="357">
        <v>0</v>
      </c>
      <c r="E3104" s="357">
        <v>112.06399999999999</v>
      </c>
      <c r="F3104" s="357">
        <v>240</v>
      </c>
    </row>
    <row r="3105" spans="1:6">
      <c r="A3105" s="355">
        <f t="shared" si="48"/>
        <v>45787</v>
      </c>
      <c r="B3105" s="356">
        <v>4</v>
      </c>
      <c r="C3105" s="357">
        <v>103.163</v>
      </c>
      <c r="D3105" s="357">
        <v>0</v>
      </c>
      <c r="E3105" s="357">
        <v>112.06399999999999</v>
      </c>
      <c r="F3105" s="357">
        <v>240</v>
      </c>
    </row>
    <row r="3106" spans="1:6">
      <c r="A3106" s="355">
        <f t="shared" si="48"/>
        <v>45787</v>
      </c>
      <c r="B3106" s="356">
        <v>5</v>
      </c>
      <c r="C3106" s="357">
        <v>95.853999999999999</v>
      </c>
      <c r="D3106" s="357">
        <v>0</v>
      </c>
      <c r="E3106" s="357">
        <v>120.06399999999999</v>
      </c>
      <c r="F3106" s="357">
        <v>240</v>
      </c>
    </row>
    <row r="3107" spans="1:6">
      <c r="A3107" s="355">
        <f t="shared" si="48"/>
        <v>45787</v>
      </c>
      <c r="B3107" s="356">
        <v>6</v>
      </c>
      <c r="C3107" s="357">
        <v>84.093999999999994</v>
      </c>
      <c r="D3107" s="357">
        <v>0</v>
      </c>
      <c r="E3107" s="357">
        <v>227.12</v>
      </c>
      <c r="F3107" s="357">
        <v>240</v>
      </c>
    </row>
    <row r="3108" spans="1:6">
      <c r="A3108" s="355">
        <f t="shared" si="48"/>
        <v>45787</v>
      </c>
      <c r="B3108" s="356">
        <v>7</v>
      </c>
      <c r="C3108" s="357">
        <v>84.093999999999994</v>
      </c>
      <c r="D3108" s="357">
        <v>0</v>
      </c>
      <c r="E3108" s="357">
        <v>248.15299999999999</v>
      </c>
      <c r="F3108" s="357">
        <v>240</v>
      </c>
    </row>
    <row r="3109" spans="1:6">
      <c r="A3109" s="355">
        <f t="shared" si="48"/>
        <v>45787</v>
      </c>
      <c r="B3109" s="356">
        <v>8</v>
      </c>
      <c r="C3109" s="357">
        <v>81.424999999999997</v>
      </c>
      <c r="D3109" s="357">
        <v>0</v>
      </c>
      <c r="E3109" s="357">
        <v>245.26300000000001</v>
      </c>
      <c r="F3109" s="357">
        <v>240</v>
      </c>
    </row>
    <row r="3110" spans="1:6">
      <c r="A3110" s="355">
        <f t="shared" si="48"/>
        <v>45787</v>
      </c>
      <c r="B3110" s="356">
        <v>9</v>
      </c>
      <c r="C3110" s="357">
        <v>58.771999999999998</v>
      </c>
      <c r="D3110" s="357">
        <v>0</v>
      </c>
      <c r="E3110" s="357">
        <v>224.114</v>
      </c>
      <c r="F3110" s="357">
        <v>240</v>
      </c>
    </row>
    <row r="3111" spans="1:6">
      <c r="A3111" s="355">
        <f t="shared" si="48"/>
        <v>45787</v>
      </c>
      <c r="B3111" s="356">
        <v>10</v>
      </c>
      <c r="C3111" s="357">
        <v>58.771999999999998</v>
      </c>
      <c r="D3111" s="357">
        <v>0</v>
      </c>
      <c r="E3111" s="357">
        <v>214.572</v>
      </c>
      <c r="F3111" s="357">
        <v>240</v>
      </c>
    </row>
    <row r="3112" spans="1:6">
      <c r="A3112" s="355">
        <f t="shared" si="48"/>
        <v>45787</v>
      </c>
      <c r="B3112" s="356">
        <v>11</v>
      </c>
      <c r="C3112" s="357">
        <v>58.771999999999998</v>
      </c>
      <c r="D3112" s="357">
        <v>0</v>
      </c>
      <c r="E3112" s="357">
        <v>214.64599999999999</v>
      </c>
      <c r="F3112" s="357">
        <v>240</v>
      </c>
    </row>
    <row r="3113" spans="1:6">
      <c r="A3113" s="355">
        <f t="shared" si="48"/>
        <v>45787</v>
      </c>
      <c r="B3113" s="356">
        <v>12</v>
      </c>
      <c r="C3113" s="357">
        <v>58.771999999999998</v>
      </c>
      <c r="D3113" s="357">
        <v>0</v>
      </c>
      <c r="E3113" s="357">
        <v>215.30799999999999</v>
      </c>
      <c r="F3113" s="357">
        <v>240</v>
      </c>
    </row>
    <row r="3114" spans="1:6">
      <c r="A3114" s="355">
        <f t="shared" si="48"/>
        <v>45787</v>
      </c>
      <c r="B3114" s="356">
        <v>13</v>
      </c>
      <c r="C3114" s="357">
        <v>58.771999999999998</v>
      </c>
      <c r="D3114" s="357">
        <v>0</v>
      </c>
      <c r="E3114" s="357">
        <v>181.375</v>
      </c>
      <c r="F3114" s="357">
        <v>240</v>
      </c>
    </row>
    <row r="3115" spans="1:6">
      <c r="A3115" s="355">
        <f t="shared" si="48"/>
        <v>45787</v>
      </c>
      <c r="B3115" s="356">
        <v>14</v>
      </c>
      <c r="C3115" s="357">
        <v>92.372</v>
      </c>
      <c r="D3115" s="357">
        <v>0</v>
      </c>
      <c r="E3115" s="357">
        <v>207.357</v>
      </c>
      <c r="F3115" s="357">
        <v>240</v>
      </c>
    </row>
    <row r="3116" spans="1:6">
      <c r="A3116" s="355">
        <f t="shared" si="48"/>
        <v>45787</v>
      </c>
      <c r="B3116" s="356">
        <v>15</v>
      </c>
      <c r="C3116" s="357">
        <v>92.372</v>
      </c>
      <c r="D3116" s="357">
        <v>0</v>
      </c>
      <c r="E3116" s="357">
        <v>201.12100000000001</v>
      </c>
      <c r="F3116" s="357">
        <v>240</v>
      </c>
    </row>
    <row r="3117" spans="1:6">
      <c r="A3117" s="355">
        <f t="shared" si="48"/>
        <v>45787</v>
      </c>
      <c r="B3117" s="356">
        <v>16</v>
      </c>
      <c r="C3117" s="357">
        <v>92.372</v>
      </c>
      <c r="D3117" s="357">
        <v>0</v>
      </c>
      <c r="E3117" s="357">
        <v>200.285</v>
      </c>
      <c r="F3117" s="357">
        <v>240</v>
      </c>
    </row>
    <row r="3118" spans="1:6">
      <c r="A3118" s="355">
        <f t="shared" si="48"/>
        <v>45787</v>
      </c>
      <c r="B3118" s="356">
        <v>17</v>
      </c>
      <c r="C3118" s="357">
        <v>92.372</v>
      </c>
      <c r="D3118" s="357">
        <v>0</v>
      </c>
      <c r="E3118" s="357">
        <v>209.37100000000001</v>
      </c>
      <c r="F3118" s="357">
        <v>240</v>
      </c>
    </row>
    <row r="3119" spans="1:6">
      <c r="A3119" s="355">
        <f t="shared" si="48"/>
        <v>45787</v>
      </c>
      <c r="B3119" s="356">
        <v>18</v>
      </c>
      <c r="C3119" s="357">
        <v>31.541</v>
      </c>
      <c r="D3119" s="357">
        <v>0</v>
      </c>
      <c r="E3119" s="357">
        <v>161.774</v>
      </c>
      <c r="F3119" s="357">
        <v>240</v>
      </c>
    </row>
    <row r="3120" spans="1:6">
      <c r="A3120" s="355">
        <f t="shared" si="48"/>
        <v>45787</v>
      </c>
      <c r="B3120" s="356">
        <v>19</v>
      </c>
      <c r="C3120" s="357">
        <v>31.541</v>
      </c>
      <c r="D3120" s="357">
        <v>0</v>
      </c>
      <c r="E3120" s="357">
        <v>161.49199999999999</v>
      </c>
      <c r="F3120" s="357">
        <v>240</v>
      </c>
    </row>
    <row r="3121" spans="1:6">
      <c r="A3121" s="355">
        <f t="shared" si="48"/>
        <v>45787</v>
      </c>
      <c r="B3121" s="356">
        <v>20</v>
      </c>
      <c r="C3121" s="357">
        <v>31.541</v>
      </c>
      <c r="D3121" s="357">
        <v>0</v>
      </c>
      <c r="E3121" s="357">
        <v>160.99299999999999</v>
      </c>
      <c r="F3121" s="357">
        <v>240</v>
      </c>
    </row>
    <row r="3122" spans="1:6">
      <c r="A3122" s="355">
        <f t="shared" si="48"/>
        <v>45787</v>
      </c>
      <c r="B3122" s="356">
        <v>21</v>
      </c>
      <c r="C3122" s="357">
        <v>31.541</v>
      </c>
      <c r="D3122" s="357">
        <v>0</v>
      </c>
      <c r="E3122" s="357">
        <v>160.19399999999999</v>
      </c>
      <c r="F3122" s="357">
        <v>240</v>
      </c>
    </row>
    <row r="3123" spans="1:6">
      <c r="A3123" s="355">
        <f t="shared" si="48"/>
        <v>45787</v>
      </c>
      <c r="B3123" s="356">
        <v>22</v>
      </c>
      <c r="C3123" s="357">
        <v>124.027</v>
      </c>
      <c r="D3123" s="357">
        <v>0</v>
      </c>
      <c r="E3123" s="357">
        <v>198.71600000000001</v>
      </c>
      <c r="F3123" s="357">
        <v>240</v>
      </c>
    </row>
    <row r="3124" spans="1:6">
      <c r="A3124" s="355">
        <f t="shared" si="48"/>
        <v>45787</v>
      </c>
      <c r="B3124" s="356">
        <v>23</v>
      </c>
      <c r="C3124" s="357">
        <v>133.65700000000001</v>
      </c>
      <c r="D3124" s="357">
        <v>0</v>
      </c>
      <c r="E3124" s="357">
        <v>127.06399999999999</v>
      </c>
      <c r="F3124" s="357">
        <v>240</v>
      </c>
    </row>
    <row r="3125" spans="1:6">
      <c r="A3125" s="355">
        <f t="shared" si="48"/>
        <v>45788</v>
      </c>
      <c r="B3125" s="356">
        <v>0</v>
      </c>
      <c r="C3125" s="357">
        <v>113.22</v>
      </c>
      <c r="D3125" s="357">
        <v>0</v>
      </c>
      <c r="E3125" s="357">
        <v>87.775999999999996</v>
      </c>
      <c r="F3125" s="357">
        <v>225</v>
      </c>
    </row>
    <row r="3126" spans="1:6">
      <c r="A3126" s="355">
        <f t="shared" si="48"/>
        <v>45788</v>
      </c>
      <c r="B3126" s="356">
        <v>1</v>
      </c>
      <c r="C3126" s="357">
        <v>121.254</v>
      </c>
      <c r="D3126" s="357">
        <v>0</v>
      </c>
      <c r="E3126" s="357">
        <v>87.137</v>
      </c>
      <c r="F3126" s="357">
        <v>225</v>
      </c>
    </row>
    <row r="3127" spans="1:6">
      <c r="A3127" s="355">
        <f t="shared" si="48"/>
        <v>45788</v>
      </c>
      <c r="B3127" s="356">
        <v>2</v>
      </c>
      <c r="C3127" s="357">
        <v>104.879</v>
      </c>
      <c r="D3127" s="357">
        <v>0</v>
      </c>
      <c r="E3127" s="357">
        <v>73.451999999999998</v>
      </c>
      <c r="F3127" s="357">
        <v>225</v>
      </c>
    </row>
    <row r="3128" spans="1:6">
      <c r="A3128" s="355">
        <f t="shared" si="48"/>
        <v>45788</v>
      </c>
      <c r="B3128" s="356">
        <v>3</v>
      </c>
      <c r="C3128" s="357">
        <v>104.253</v>
      </c>
      <c r="D3128" s="357">
        <v>0</v>
      </c>
      <c r="E3128" s="357">
        <v>73.412999999999997</v>
      </c>
      <c r="F3128" s="357">
        <v>225</v>
      </c>
    </row>
    <row r="3129" spans="1:6">
      <c r="A3129" s="355">
        <f t="shared" si="48"/>
        <v>45788</v>
      </c>
      <c r="B3129" s="356">
        <v>4</v>
      </c>
      <c r="C3129" s="357">
        <v>104.46</v>
      </c>
      <c r="D3129" s="357">
        <v>0</v>
      </c>
      <c r="E3129" s="357">
        <v>71.629000000000005</v>
      </c>
      <c r="F3129" s="357">
        <v>225</v>
      </c>
    </row>
    <row r="3130" spans="1:6">
      <c r="A3130" s="355">
        <f t="shared" si="48"/>
        <v>45788</v>
      </c>
      <c r="B3130" s="356">
        <v>5</v>
      </c>
      <c r="C3130" s="357">
        <v>100.312</v>
      </c>
      <c r="D3130" s="357">
        <v>0</v>
      </c>
      <c r="E3130" s="357">
        <v>70.759</v>
      </c>
      <c r="F3130" s="357">
        <v>225</v>
      </c>
    </row>
    <row r="3131" spans="1:6">
      <c r="A3131" s="355">
        <f t="shared" si="48"/>
        <v>45788</v>
      </c>
      <c r="B3131" s="356">
        <v>6</v>
      </c>
      <c r="C3131" s="357">
        <v>100.72199999999999</v>
      </c>
      <c r="D3131" s="357">
        <v>0</v>
      </c>
      <c r="E3131" s="357">
        <v>127.77</v>
      </c>
      <c r="F3131" s="357">
        <v>240</v>
      </c>
    </row>
    <row r="3132" spans="1:6">
      <c r="A3132" s="355">
        <f t="shared" si="48"/>
        <v>45788</v>
      </c>
      <c r="B3132" s="356">
        <v>7</v>
      </c>
      <c r="C3132" s="357">
        <v>81.433999999999997</v>
      </c>
      <c r="D3132" s="357">
        <v>0</v>
      </c>
      <c r="E3132" s="357">
        <v>116.732</v>
      </c>
      <c r="F3132" s="357">
        <v>240</v>
      </c>
    </row>
    <row r="3133" spans="1:6">
      <c r="A3133" s="355">
        <f t="shared" si="48"/>
        <v>45788</v>
      </c>
      <c r="B3133" s="356">
        <v>8</v>
      </c>
      <c r="C3133" s="357">
        <v>83.54</v>
      </c>
      <c r="D3133" s="357">
        <v>0</v>
      </c>
      <c r="E3133" s="357">
        <v>124.732</v>
      </c>
      <c r="F3133" s="357">
        <v>240</v>
      </c>
    </row>
    <row r="3134" spans="1:6">
      <c r="A3134" s="355">
        <f t="shared" si="48"/>
        <v>45788</v>
      </c>
      <c r="B3134" s="356">
        <v>9</v>
      </c>
      <c r="C3134" s="357">
        <v>89.966999999999999</v>
      </c>
      <c r="D3134" s="357">
        <v>0</v>
      </c>
      <c r="E3134" s="357">
        <v>129.732</v>
      </c>
      <c r="F3134" s="357">
        <v>240</v>
      </c>
    </row>
    <row r="3135" spans="1:6">
      <c r="A3135" s="355">
        <f t="shared" si="48"/>
        <v>45788</v>
      </c>
      <c r="B3135" s="356">
        <v>10</v>
      </c>
      <c r="C3135" s="357">
        <v>82.704999999999998</v>
      </c>
      <c r="D3135" s="357">
        <v>0</v>
      </c>
      <c r="E3135" s="357">
        <v>129.732</v>
      </c>
      <c r="F3135" s="357">
        <v>240</v>
      </c>
    </row>
    <row r="3136" spans="1:6">
      <c r="A3136" s="355">
        <f t="shared" si="48"/>
        <v>45788</v>
      </c>
      <c r="B3136" s="356">
        <v>11</v>
      </c>
      <c r="C3136" s="357">
        <v>69.59</v>
      </c>
      <c r="D3136" s="357">
        <v>0</v>
      </c>
      <c r="E3136" s="357">
        <v>129.732</v>
      </c>
      <c r="F3136" s="357">
        <v>240</v>
      </c>
    </row>
    <row r="3137" spans="1:6">
      <c r="A3137" s="355">
        <f t="shared" si="48"/>
        <v>45788</v>
      </c>
      <c r="B3137" s="356">
        <v>12</v>
      </c>
      <c r="C3137" s="357">
        <v>70.396000000000001</v>
      </c>
      <c r="D3137" s="357">
        <v>0</v>
      </c>
      <c r="E3137" s="357">
        <v>129.732</v>
      </c>
      <c r="F3137" s="357">
        <v>240</v>
      </c>
    </row>
    <row r="3138" spans="1:6">
      <c r="A3138" s="355">
        <f t="shared" si="48"/>
        <v>45788</v>
      </c>
      <c r="B3138" s="356">
        <v>13</v>
      </c>
      <c r="C3138" s="357">
        <v>70.396000000000001</v>
      </c>
      <c r="D3138" s="357">
        <v>0</v>
      </c>
      <c r="E3138" s="357">
        <v>144.732</v>
      </c>
      <c r="F3138" s="357">
        <v>240</v>
      </c>
    </row>
    <row r="3139" spans="1:6">
      <c r="A3139" s="355">
        <f t="shared" si="48"/>
        <v>45788</v>
      </c>
      <c r="B3139" s="356">
        <v>14</v>
      </c>
      <c r="C3139" s="357">
        <v>70.396000000000001</v>
      </c>
      <c r="D3139" s="357">
        <v>0</v>
      </c>
      <c r="E3139" s="357">
        <v>144.732</v>
      </c>
      <c r="F3139" s="357">
        <v>240</v>
      </c>
    </row>
    <row r="3140" spans="1:6">
      <c r="A3140" s="355">
        <f t="shared" si="48"/>
        <v>45788</v>
      </c>
      <c r="B3140" s="356">
        <v>15</v>
      </c>
      <c r="C3140" s="357">
        <v>70.396000000000001</v>
      </c>
      <c r="D3140" s="357">
        <v>0</v>
      </c>
      <c r="E3140" s="357">
        <v>142.232</v>
      </c>
      <c r="F3140" s="357">
        <v>200</v>
      </c>
    </row>
    <row r="3141" spans="1:6">
      <c r="A3141" s="355">
        <f t="shared" si="48"/>
        <v>45788</v>
      </c>
      <c r="B3141" s="356">
        <v>16</v>
      </c>
      <c r="C3141" s="357">
        <v>70.396000000000001</v>
      </c>
      <c r="D3141" s="357">
        <v>0</v>
      </c>
      <c r="E3141" s="357">
        <v>138.54400000000001</v>
      </c>
      <c r="F3141" s="357">
        <v>200</v>
      </c>
    </row>
    <row r="3142" spans="1:6">
      <c r="A3142" s="355">
        <f t="shared" ref="A3142:A3205" si="49">IF(B3142=0,A3141+1,A3141)</f>
        <v>45788</v>
      </c>
      <c r="B3142" s="356">
        <v>17</v>
      </c>
      <c r="C3142" s="357">
        <v>75.807000000000002</v>
      </c>
      <c r="D3142" s="357">
        <v>0</v>
      </c>
      <c r="E3142" s="357">
        <v>113</v>
      </c>
      <c r="F3142" s="357">
        <v>200</v>
      </c>
    </row>
    <row r="3143" spans="1:6">
      <c r="A3143" s="355">
        <f t="shared" si="49"/>
        <v>45788</v>
      </c>
      <c r="B3143" s="356">
        <v>18</v>
      </c>
      <c r="C3143" s="357">
        <v>27.3</v>
      </c>
      <c r="D3143" s="357">
        <v>0</v>
      </c>
      <c r="E3143" s="357">
        <v>115.5</v>
      </c>
      <c r="F3143" s="357">
        <v>240</v>
      </c>
    </row>
    <row r="3144" spans="1:6">
      <c r="A3144" s="355">
        <f t="shared" si="49"/>
        <v>45788</v>
      </c>
      <c r="B3144" s="356">
        <v>19</v>
      </c>
      <c r="C3144" s="357">
        <v>30.446999999999999</v>
      </c>
      <c r="D3144" s="357">
        <v>0</v>
      </c>
      <c r="E3144" s="357">
        <v>114.56399999999999</v>
      </c>
      <c r="F3144" s="357">
        <v>240</v>
      </c>
    </row>
    <row r="3145" spans="1:6">
      <c r="A3145" s="355">
        <f t="shared" si="49"/>
        <v>45788</v>
      </c>
      <c r="B3145" s="356">
        <v>20</v>
      </c>
      <c r="C3145" s="357">
        <v>30.632000000000001</v>
      </c>
      <c r="D3145" s="357">
        <v>0</v>
      </c>
      <c r="E3145" s="357">
        <v>114.56399999999999</v>
      </c>
      <c r="F3145" s="357">
        <v>240</v>
      </c>
    </row>
    <row r="3146" spans="1:6">
      <c r="A3146" s="355">
        <f t="shared" si="49"/>
        <v>45788</v>
      </c>
      <c r="B3146" s="356">
        <v>21</v>
      </c>
      <c r="C3146" s="357">
        <v>25</v>
      </c>
      <c r="D3146" s="357">
        <v>0</v>
      </c>
      <c r="E3146" s="357">
        <v>100.5</v>
      </c>
      <c r="F3146" s="357">
        <v>240</v>
      </c>
    </row>
    <row r="3147" spans="1:6">
      <c r="A3147" s="355">
        <f t="shared" si="49"/>
        <v>45788</v>
      </c>
      <c r="B3147" s="356">
        <v>22</v>
      </c>
      <c r="C3147" s="357">
        <v>109.246</v>
      </c>
      <c r="D3147" s="357">
        <v>0</v>
      </c>
      <c r="E3147" s="357">
        <v>89.968999999999994</v>
      </c>
      <c r="F3147" s="357">
        <v>225</v>
      </c>
    </row>
    <row r="3148" spans="1:6">
      <c r="A3148" s="355">
        <f t="shared" si="49"/>
        <v>45788</v>
      </c>
      <c r="B3148" s="356">
        <v>23</v>
      </c>
      <c r="C3148" s="357">
        <v>120.57599999999999</v>
      </c>
      <c r="D3148" s="357">
        <v>0</v>
      </c>
      <c r="E3148" s="357">
        <v>81.296999999999997</v>
      </c>
      <c r="F3148" s="357">
        <v>222</v>
      </c>
    </row>
    <row r="3149" spans="1:6">
      <c r="A3149" s="355">
        <f t="shared" si="49"/>
        <v>45789</v>
      </c>
      <c r="B3149" s="356">
        <v>0</v>
      </c>
      <c r="C3149" s="357">
        <v>113.354</v>
      </c>
      <c r="D3149" s="357">
        <v>0</v>
      </c>
      <c r="E3149" s="357">
        <v>48.948</v>
      </c>
      <c r="F3149" s="357">
        <v>225</v>
      </c>
    </row>
    <row r="3150" spans="1:6">
      <c r="A3150" s="355">
        <f t="shared" si="49"/>
        <v>45789</v>
      </c>
      <c r="B3150" s="356">
        <v>1</v>
      </c>
      <c r="C3150" s="357">
        <v>117.355</v>
      </c>
      <c r="D3150" s="357">
        <v>0</v>
      </c>
      <c r="E3150" s="357">
        <v>49.506</v>
      </c>
      <c r="F3150" s="357">
        <v>225</v>
      </c>
    </row>
    <row r="3151" spans="1:6">
      <c r="A3151" s="355">
        <f t="shared" si="49"/>
        <v>45789</v>
      </c>
      <c r="B3151" s="356">
        <v>2</v>
      </c>
      <c r="C3151" s="357">
        <v>117.164</v>
      </c>
      <c r="D3151" s="357">
        <v>0</v>
      </c>
      <c r="E3151" s="357">
        <v>48.695</v>
      </c>
      <c r="F3151" s="357">
        <v>225</v>
      </c>
    </row>
    <row r="3152" spans="1:6">
      <c r="A3152" s="355">
        <f t="shared" si="49"/>
        <v>45789</v>
      </c>
      <c r="B3152" s="356">
        <v>3</v>
      </c>
      <c r="C3152" s="357">
        <v>117.06399999999999</v>
      </c>
      <c r="D3152" s="357">
        <v>0</v>
      </c>
      <c r="E3152" s="357">
        <v>46.902999999999999</v>
      </c>
      <c r="F3152" s="357">
        <v>225</v>
      </c>
    </row>
    <row r="3153" spans="1:6">
      <c r="A3153" s="355">
        <f t="shared" si="49"/>
        <v>45789</v>
      </c>
      <c r="B3153" s="356">
        <v>4</v>
      </c>
      <c r="C3153" s="357">
        <v>114.627</v>
      </c>
      <c r="D3153" s="357">
        <v>0</v>
      </c>
      <c r="E3153" s="357">
        <v>46.67</v>
      </c>
      <c r="F3153" s="357">
        <v>225</v>
      </c>
    </row>
    <row r="3154" spans="1:6">
      <c r="A3154" s="355">
        <f t="shared" si="49"/>
        <v>45789</v>
      </c>
      <c r="B3154" s="356">
        <v>5</v>
      </c>
      <c r="C3154" s="357">
        <v>123.202</v>
      </c>
      <c r="D3154" s="357">
        <v>0</v>
      </c>
      <c r="E3154" s="357">
        <v>63.006</v>
      </c>
      <c r="F3154" s="357">
        <v>225</v>
      </c>
    </row>
    <row r="3155" spans="1:6">
      <c r="A3155" s="355">
        <f t="shared" si="49"/>
        <v>45789</v>
      </c>
      <c r="B3155" s="356">
        <v>6</v>
      </c>
      <c r="C3155" s="357">
        <v>84.736000000000004</v>
      </c>
      <c r="D3155" s="357">
        <v>0</v>
      </c>
      <c r="E3155" s="357">
        <v>126.65600000000001</v>
      </c>
      <c r="F3155" s="357">
        <v>240</v>
      </c>
    </row>
    <row r="3156" spans="1:6">
      <c r="A3156" s="355">
        <f t="shared" si="49"/>
        <v>45789</v>
      </c>
      <c r="B3156" s="356">
        <v>7</v>
      </c>
      <c r="C3156" s="357">
        <v>95.725999999999999</v>
      </c>
      <c r="D3156" s="357">
        <v>0</v>
      </c>
      <c r="E3156" s="357">
        <v>151.25200000000001</v>
      </c>
      <c r="F3156" s="357">
        <v>240</v>
      </c>
    </row>
    <row r="3157" spans="1:6">
      <c r="A3157" s="355">
        <f t="shared" si="49"/>
        <v>45789</v>
      </c>
      <c r="B3157" s="356">
        <v>8</v>
      </c>
      <c r="C3157" s="357">
        <v>95.619</v>
      </c>
      <c r="D3157" s="357">
        <v>0</v>
      </c>
      <c r="E3157" s="357">
        <v>148.97999999999999</v>
      </c>
      <c r="F3157" s="357">
        <v>240</v>
      </c>
    </row>
    <row r="3158" spans="1:6">
      <c r="A3158" s="355">
        <f t="shared" si="49"/>
        <v>45789</v>
      </c>
      <c r="B3158" s="356">
        <v>9</v>
      </c>
      <c r="C3158" s="357">
        <v>95.619</v>
      </c>
      <c r="D3158" s="357">
        <v>0</v>
      </c>
      <c r="E3158" s="357">
        <v>142.45599999999999</v>
      </c>
      <c r="F3158" s="357">
        <v>240</v>
      </c>
    </row>
    <row r="3159" spans="1:6">
      <c r="A3159" s="355">
        <f t="shared" si="49"/>
        <v>45789</v>
      </c>
      <c r="B3159" s="356">
        <v>10</v>
      </c>
      <c r="C3159" s="357">
        <v>95.619</v>
      </c>
      <c r="D3159" s="357">
        <v>0</v>
      </c>
      <c r="E3159" s="357">
        <v>149.69800000000001</v>
      </c>
      <c r="F3159" s="357">
        <v>240</v>
      </c>
    </row>
    <row r="3160" spans="1:6">
      <c r="A3160" s="355">
        <f t="shared" si="49"/>
        <v>45789</v>
      </c>
      <c r="B3160" s="356">
        <v>11</v>
      </c>
      <c r="C3160" s="357">
        <v>52.723999999999997</v>
      </c>
      <c r="D3160" s="357">
        <v>0</v>
      </c>
      <c r="E3160" s="357">
        <v>136.749</v>
      </c>
      <c r="F3160" s="357">
        <v>240</v>
      </c>
    </row>
    <row r="3161" spans="1:6">
      <c r="A3161" s="355">
        <f t="shared" si="49"/>
        <v>45789</v>
      </c>
      <c r="B3161" s="356">
        <v>12</v>
      </c>
      <c r="C3161" s="357">
        <v>52.723999999999997</v>
      </c>
      <c r="D3161" s="357">
        <v>0</v>
      </c>
      <c r="E3161" s="357">
        <v>132.02600000000001</v>
      </c>
      <c r="F3161" s="357">
        <v>240</v>
      </c>
    </row>
    <row r="3162" spans="1:6">
      <c r="A3162" s="355">
        <f t="shared" si="49"/>
        <v>45789</v>
      </c>
      <c r="B3162" s="356">
        <v>13</v>
      </c>
      <c r="C3162" s="357">
        <v>52.715000000000003</v>
      </c>
      <c r="D3162" s="357">
        <v>0</v>
      </c>
      <c r="E3162" s="357">
        <v>125.94799999999999</v>
      </c>
      <c r="F3162" s="357">
        <v>240</v>
      </c>
    </row>
    <row r="3163" spans="1:6">
      <c r="A3163" s="355">
        <f t="shared" si="49"/>
        <v>45789</v>
      </c>
      <c r="B3163" s="356">
        <v>14</v>
      </c>
      <c r="C3163" s="357">
        <v>56.21</v>
      </c>
      <c r="D3163" s="357">
        <v>0</v>
      </c>
      <c r="E3163" s="357">
        <v>166.91200000000001</v>
      </c>
      <c r="F3163" s="357">
        <v>240</v>
      </c>
    </row>
    <row r="3164" spans="1:6">
      <c r="A3164" s="355">
        <f t="shared" si="49"/>
        <v>45789</v>
      </c>
      <c r="B3164" s="356">
        <v>15</v>
      </c>
      <c r="C3164" s="357">
        <v>56.055999999999997</v>
      </c>
      <c r="D3164" s="357">
        <v>0</v>
      </c>
      <c r="E3164" s="357">
        <v>166.91200000000001</v>
      </c>
      <c r="F3164" s="357">
        <v>240</v>
      </c>
    </row>
    <row r="3165" spans="1:6">
      <c r="A3165" s="355">
        <f t="shared" si="49"/>
        <v>45789</v>
      </c>
      <c r="B3165" s="356">
        <v>16</v>
      </c>
      <c r="C3165" s="357">
        <v>57.904000000000003</v>
      </c>
      <c r="D3165" s="357">
        <v>0</v>
      </c>
      <c r="E3165" s="357">
        <v>169.41200000000001</v>
      </c>
      <c r="F3165" s="357">
        <v>240</v>
      </c>
    </row>
    <row r="3166" spans="1:6">
      <c r="A3166" s="355">
        <f t="shared" si="49"/>
        <v>45789</v>
      </c>
      <c r="B3166" s="356">
        <v>17</v>
      </c>
      <c r="C3166" s="357">
        <v>69.474999999999994</v>
      </c>
      <c r="D3166" s="357">
        <v>0</v>
      </c>
      <c r="E3166" s="357">
        <v>169.41200000000001</v>
      </c>
      <c r="F3166" s="357">
        <v>240</v>
      </c>
    </row>
    <row r="3167" spans="1:6">
      <c r="A3167" s="355">
        <f t="shared" si="49"/>
        <v>45789</v>
      </c>
      <c r="B3167" s="356">
        <v>18</v>
      </c>
      <c r="C3167" s="357">
        <v>30.91</v>
      </c>
      <c r="D3167" s="357">
        <v>0</v>
      </c>
      <c r="E3167" s="357">
        <v>175.88800000000001</v>
      </c>
      <c r="F3167" s="357">
        <v>240</v>
      </c>
    </row>
    <row r="3168" spans="1:6">
      <c r="A3168" s="355">
        <f t="shared" si="49"/>
        <v>45789</v>
      </c>
      <c r="B3168" s="356">
        <v>19</v>
      </c>
      <c r="C3168" s="357">
        <v>30.91</v>
      </c>
      <c r="D3168" s="357">
        <v>0</v>
      </c>
      <c r="E3168" s="357">
        <v>165.74600000000001</v>
      </c>
      <c r="F3168" s="357">
        <v>240</v>
      </c>
    </row>
    <row r="3169" spans="1:6">
      <c r="A3169" s="355">
        <f t="shared" si="49"/>
        <v>45789</v>
      </c>
      <c r="B3169" s="356">
        <v>20</v>
      </c>
      <c r="C3169" s="357">
        <v>30.91</v>
      </c>
      <c r="D3169" s="357">
        <v>0</v>
      </c>
      <c r="E3169" s="357">
        <v>165.74600000000001</v>
      </c>
      <c r="F3169" s="357">
        <v>240</v>
      </c>
    </row>
    <row r="3170" spans="1:6">
      <c r="A3170" s="355">
        <f t="shared" si="49"/>
        <v>45789</v>
      </c>
      <c r="B3170" s="356">
        <v>21</v>
      </c>
      <c r="C3170" s="357">
        <v>25</v>
      </c>
      <c r="D3170" s="357">
        <v>0</v>
      </c>
      <c r="E3170" s="357">
        <v>116</v>
      </c>
      <c r="F3170" s="357">
        <v>240</v>
      </c>
    </row>
    <row r="3171" spans="1:6">
      <c r="A3171" s="355">
        <f t="shared" si="49"/>
        <v>45789</v>
      </c>
      <c r="B3171" s="356">
        <v>22</v>
      </c>
      <c r="C3171" s="357">
        <v>111.605</v>
      </c>
      <c r="D3171" s="357">
        <v>0</v>
      </c>
      <c r="E3171" s="357">
        <v>110.161</v>
      </c>
      <c r="F3171" s="357">
        <v>240</v>
      </c>
    </row>
    <row r="3172" spans="1:6">
      <c r="A3172" s="355">
        <f t="shared" si="49"/>
        <v>45789</v>
      </c>
      <c r="B3172" s="356">
        <v>23</v>
      </c>
      <c r="C3172" s="357">
        <v>121.452</v>
      </c>
      <c r="D3172" s="357">
        <v>0</v>
      </c>
      <c r="E3172" s="357">
        <v>83.253</v>
      </c>
      <c r="F3172" s="357">
        <v>225</v>
      </c>
    </row>
    <row r="3173" spans="1:6">
      <c r="A3173" s="355">
        <f t="shared" si="49"/>
        <v>45790</v>
      </c>
      <c r="B3173" s="356">
        <v>0</v>
      </c>
      <c r="C3173" s="357">
        <v>134.619</v>
      </c>
      <c r="D3173" s="357">
        <v>0</v>
      </c>
      <c r="E3173" s="357">
        <v>15</v>
      </c>
      <c r="F3173" s="357">
        <v>128</v>
      </c>
    </row>
    <row r="3174" spans="1:6">
      <c r="A3174" s="355">
        <f t="shared" si="49"/>
        <v>45790</v>
      </c>
      <c r="B3174" s="356">
        <v>1</v>
      </c>
      <c r="C3174" s="357">
        <v>132.98699999999999</v>
      </c>
      <c r="D3174" s="357">
        <v>0</v>
      </c>
      <c r="E3174" s="357">
        <v>5.8639999999999999</v>
      </c>
      <c r="F3174" s="357">
        <v>188</v>
      </c>
    </row>
    <row r="3175" spans="1:6">
      <c r="A3175" s="355">
        <f t="shared" si="49"/>
        <v>45790</v>
      </c>
      <c r="B3175" s="356">
        <v>2</v>
      </c>
      <c r="C3175" s="357">
        <v>132.98699999999999</v>
      </c>
      <c r="D3175" s="357">
        <v>0</v>
      </c>
      <c r="E3175" s="357">
        <v>5.1879999999999997</v>
      </c>
      <c r="F3175" s="357">
        <v>240</v>
      </c>
    </row>
    <row r="3176" spans="1:6">
      <c r="A3176" s="355">
        <f t="shared" si="49"/>
        <v>45790</v>
      </c>
      <c r="B3176" s="356">
        <v>3</v>
      </c>
      <c r="C3176" s="357">
        <v>132.98699999999999</v>
      </c>
      <c r="D3176" s="357">
        <v>0</v>
      </c>
      <c r="E3176" s="357">
        <v>4.5880000000000001</v>
      </c>
      <c r="F3176" s="357">
        <v>240</v>
      </c>
    </row>
    <row r="3177" spans="1:6">
      <c r="A3177" s="355">
        <f t="shared" si="49"/>
        <v>45790</v>
      </c>
      <c r="B3177" s="356">
        <v>4</v>
      </c>
      <c r="C3177" s="357">
        <v>129.94</v>
      </c>
      <c r="D3177" s="357">
        <v>0</v>
      </c>
      <c r="E3177" s="357">
        <v>1.7250000000000001</v>
      </c>
      <c r="F3177" s="357">
        <v>240</v>
      </c>
    </row>
    <row r="3178" spans="1:6">
      <c r="A3178" s="355">
        <f t="shared" si="49"/>
        <v>45790</v>
      </c>
      <c r="B3178" s="356">
        <v>5</v>
      </c>
      <c r="C3178" s="357">
        <v>141.51499999999999</v>
      </c>
      <c r="D3178" s="357">
        <v>0</v>
      </c>
      <c r="E3178" s="357">
        <v>15</v>
      </c>
      <c r="F3178" s="357">
        <v>240</v>
      </c>
    </row>
    <row r="3179" spans="1:6">
      <c r="A3179" s="355">
        <f t="shared" si="49"/>
        <v>45790</v>
      </c>
      <c r="B3179" s="356">
        <v>6</v>
      </c>
      <c r="C3179" s="357">
        <v>83.370999999999995</v>
      </c>
      <c r="D3179" s="357">
        <v>0</v>
      </c>
      <c r="E3179" s="357">
        <v>75</v>
      </c>
      <c r="F3179" s="357">
        <v>240</v>
      </c>
    </row>
    <row r="3180" spans="1:6">
      <c r="A3180" s="355">
        <f t="shared" si="49"/>
        <v>45790</v>
      </c>
      <c r="B3180" s="356">
        <v>7</v>
      </c>
      <c r="C3180" s="357">
        <v>77.698999999999998</v>
      </c>
      <c r="D3180" s="357">
        <v>0</v>
      </c>
      <c r="E3180" s="357">
        <v>75</v>
      </c>
      <c r="F3180" s="357">
        <v>240</v>
      </c>
    </row>
    <row r="3181" spans="1:6">
      <c r="A3181" s="355">
        <f t="shared" si="49"/>
        <v>45790</v>
      </c>
      <c r="B3181" s="356">
        <v>8</v>
      </c>
      <c r="C3181" s="357">
        <v>78.783000000000001</v>
      </c>
      <c r="D3181" s="357">
        <v>0</v>
      </c>
      <c r="E3181" s="357">
        <v>93</v>
      </c>
      <c r="F3181" s="357">
        <v>240</v>
      </c>
    </row>
    <row r="3182" spans="1:6">
      <c r="A3182" s="355">
        <f t="shared" si="49"/>
        <v>45790</v>
      </c>
      <c r="B3182" s="356">
        <v>9</v>
      </c>
      <c r="C3182" s="357">
        <v>83.156999999999996</v>
      </c>
      <c r="D3182" s="357">
        <v>0</v>
      </c>
      <c r="E3182" s="357">
        <v>113</v>
      </c>
      <c r="F3182" s="357">
        <v>240</v>
      </c>
    </row>
    <row r="3183" spans="1:6">
      <c r="A3183" s="355">
        <f t="shared" si="49"/>
        <v>45790</v>
      </c>
      <c r="B3183" s="356">
        <v>10</v>
      </c>
      <c r="C3183" s="357">
        <v>81.989000000000004</v>
      </c>
      <c r="D3183" s="357">
        <v>0</v>
      </c>
      <c r="E3183" s="357">
        <v>113</v>
      </c>
      <c r="F3183" s="357">
        <v>240</v>
      </c>
    </row>
    <row r="3184" spans="1:6">
      <c r="A3184" s="355">
        <f t="shared" si="49"/>
        <v>45790</v>
      </c>
      <c r="B3184" s="356">
        <v>11</v>
      </c>
      <c r="C3184" s="357">
        <v>81.322000000000003</v>
      </c>
      <c r="D3184" s="357">
        <v>0</v>
      </c>
      <c r="E3184" s="357">
        <v>113</v>
      </c>
      <c r="F3184" s="357">
        <v>240</v>
      </c>
    </row>
    <row r="3185" spans="1:6">
      <c r="A3185" s="355">
        <f t="shared" si="49"/>
        <v>45790</v>
      </c>
      <c r="B3185" s="356">
        <v>12</v>
      </c>
      <c r="C3185" s="357">
        <v>85.078999999999994</v>
      </c>
      <c r="D3185" s="357">
        <v>0</v>
      </c>
      <c r="E3185" s="357">
        <v>113</v>
      </c>
      <c r="F3185" s="357">
        <v>240</v>
      </c>
    </row>
    <row r="3186" spans="1:6">
      <c r="A3186" s="355">
        <f t="shared" si="49"/>
        <v>45790</v>
      </c>
      <c r="B3186" s="356">
        <v>13</v>
      </c>
      <c r="C3186" s="357">
        <v>99.188000000000002</v>
      </c>
      <c r="D3186" s="357">
        <v>0</v>
      </c>
      <c r="E3186" s="357">
        <v>137.059</v>
      </c>
      <c r="F3186" s="357">
        <v>240</v>
      </c>
    </row>
    <row r="3187" spans="1:6">
      <c r="A3187" s="355">
        <f t="shared" si="49"/>
        <v>45790</v>
      </c>
      <c r="B3187" s="356">
        <v>14</v>
      </c>
      <c r="C3187" s="357">
        <v>109.858</v>
      </c>
      <c r="D3187" s="357">
        <v>0</v>
      </c>
      <c r="E3187" s="357">
        <v>137.059</v>
      </c>
      <c r="F3187" s="357">
        <v>240</v>
      </c>
    </row>
    <row r="3188" spans="1:6">
      <c r="A3188" s="355">
        <f t="shared" si="49"/>
        <v>45790</v>
      </c>
      <c r="B3188" s="356">
        <v>15</v>
      </c>
      <c r="C3188" s="357">
        <v>99.664000000000001</v>
      </c>
      <c r="D3188" s="357">
        <v>0</v>
      </c>
      <c r="E3188" s="357">
        <v>113.69</v>
      </c>
      <c r="F3188" s="357">
        <v>240</v>
      </c>
    </row>
    <row r="3189" spans="1:6">
      <c r="A3189" s="355">
        <f t="shared" si="49"/>
        <v>45790</v>
      </c>
      <c r="B3189" s="356">
        <v>16</v>
      </c>
      <c r="C3189" s="357">
        <v>99.664000000000001</v>
      </c>
      <c r="D3189" s="357">
        <v>0</v>
      </c>
      <c r="E3189" s="357">
        <v>139.172</v>
      </c>
      <c r="F3189" s="357">
        <v>240</v>
      </c>
    </row>
    <row r="3190" spans="1:6">
      <c r="A3190" s="355">
        <f t="shared" si="49"/>
        <v>45790</v>
      </c>
      <c r="B3190" s="356">
        <v>17</v>
      </c>
      <c r="C3190" s="357">
        <v>99.664000000000001</v>
      </c>
      <c r="D3190" s="357">
        <v>0</v>
      </c>
      <c r="E3190" s="357">
        <v>139.172</v>
      </c>
      <c r="F3190" s="357">
        <v>240</v>
      </c>
    </row>
    <row r="3191" spans="1:6">
      <c r="A3191" s="355">
        <f t="shared" si="49"/>
        <v>45790</v>
      </c>
      <c r="B3191" s="356">
        <v>18</v>
      </c>
      <c r="C3191" s="357">
        <v>42.540999999999997</v>
      </c>
      <c r="D3191" s="357">
        <v>0</v>
      </c>
      <c r="E3191" s="357">
        <v>121.75</v>
      </c>
      <c r="F3191" s="357">
        <v>187</v>
      </c>
    </row>
    <row r="3192" spans="1:6">
      <c r="A3192" s="355">
        <f t="shared" si="49"/>
        <v>45790</v>
      </c>
      <c r="B3192" s="356">
        <v>19</v>
      </c>
      <c r="C3192" s="357">
        <v>47.741999999999997</v>
      </c>
      <c r="D3192" s="357">
        <v>0</v>
      </c>
      <c r="E3192" s="357">
        <v>120.81399999999999</v>
      </c>
      <c r="F3192" s="357">
        <v>127</v>
      </c>
    </row>
    <row r="3193" spans="1:6">
      <c r="A3193" s="355">
        <f t="shared" si="49"/>
        <v>45790</v>
      </c>
      <c r="B3193" s="356">
        <v>20</v>
      </c>
      <c r="C3193" s="357">
        <v>50.121000000000002</v>
      </c>
      <c r="D3193" s="357">
        <v>0</v>
      </c>
      <c r="E3193" s="357">
        <v>120.81399999999999</v>
      </c>
      <c r="F3193" s="357">
        <v>120</v>
      </c>
    </row>
    <row r="3194" spans="1:6">
      <c r="A3194" s="355">
        <f t="shared" si="49"/>
        <v>45790</v>
      </c>
      <c r="B3194" s="356">
        <v>21</v>
      </c>
      <c r="C3194" s="357">
        <v>42.540999999999997</v>
      </c>
      <c r="D3194" s="357">
        <v>0</v>
      </c>
      <c r="E3194" s="357">
        <v>100.5</v>
      </c>
      <c r="F3194" s="357">
        <v>180</v>
      </c>
    </row>
    <row r="3195" spans="1:6">
      <c r="A3195" s="355">
        <f t="shared" si="49"/>
        <v>45790</v>
      </c>
      <c r="B3195" s="356">
        <v>22</v>
      </c>
      <c r="C3195" s="357">
        <v>126.087</v>
      </c>
      <c r="D3195" s="357">
        <v>0</v>
      </c>
      <c r="E3195" s="357">
        <v>75</v>
      </c>
      <c r="F3195" s="357">
        <v>120</v>
      </c>
    </row>
    <row r="3196" spans="1:6">
      <c r="A3196" s="355">
        <f t="shared" si="49"/>
        <v>45790</v>
      </c>
      <c r="B3196" s="356">
        <v>23</v>
      </c>
      <c r="C3196" s="357">
        <v>141.51499999999999</v>
      </c>
      <c r="D3196" s="357">
        <v>0</v>
      </c>
      <c r="E3196" s="357">
        <v>55</v>
      </c>
      <c r="F3196" s="357">
        <v>180</v>
      </c>
    </row>
    <row r="3197" spans="1:6">
      <c r="A3197" s="355">
        <f t="shared" si="49"/>
        <v>45791</v>
      </c>
      <c r="B3197" s="356">
        <v>0</v>
      </c>
      <c r="C3197" s="357">
        <v>145.93700000000001</v>
      </c>
      <c r="D3197" s="357">
        <v>0</v>
      </c>
      <c r="E3197" s="357">
        <v>12.513999999999999</v>
      </c>
      <c r="F3197" s="357">
        <v>240</v>
      </c>
    </row>
    <row r="3198" spans="1:6">
      <c r="A3198" s="355">
        <f t="shared" si="49"/>
        <v>45791</v>
      </c>
      <c r="B3198" s="356">
        <v>1</v>
      </c>
      <c r="C3198" s="357">
        <v>145.93700000000001</v>
      </c>
      <c r="D3198" s="357">
        <v>0</v>
      </c>
      <c r="E3198" s="357">
        <v>41.048000000000002</v>
      </c>
      <c r="F3198" s="357">
        <v>240</v>
      </c>
    </row>
    <row r="3199" spans="1:6">
      <c r="A3199" s="355">
        <f t="shared" si="49"/>
        <v>45791</v>
      </c>
      <c r="B3199" s="356">
        <v>2</v>
      </c>
      <c r="C3199" s="357">
        <v>125.131</v>
      </c>
      <c r="D3199" s="357">
        <v>0</v>
      </c>
      <c r="E3199" s="357">
        <v>36.124000000000002</v>
      </c>
      <c r="F3199" s="357">
        <v>240</v>
      </c>
    </row>
    <row r="3200" spans="1:6">
      <c r="A3200" s="355">
        <f t="shared" si="49"/>
        <v>45791</v>
      </c>
      <c r="B3200" s="356">
        <v>3</v>
      </c>
      <c r="C3200" s="357">
        <v>125.131</v>
      </c>
      <c r="D3200" s="357">
        <v>0</v>
      </c>
      <c r="E3200" s="357">
        <v>43.143999999999998</v>
      </c>
      <c r="F3200" s="357">
        <v>240</v>
      </c>
    </row>
    <row r="3201" spans="1:6">
      <c r="A3201" s="355">
        <f t="shared" si="49"/>
        <v>45791</v>
      </c>
      <c r="B3201" s="356">
        <v>4</v>
      </c>
      <c r="C3201" s="357">
        <v>130.03700000000001</v>
      </c>
      <c r="D3201" s="357">
        <v>0</v>
      </c>
      <c r="E3201" s="357">
        <v>69.677999999999997</v>
      </c>
      <c r="F3201" s="357">
        <v>240</v>
      </c>
    </row>
    <row r="3202" spans="1:6">
      <c r="A3202" s="355">
        <f t="shared" si="49"/>
        <v>45791</v>
      </c>
      <c r="B3202" s="356">
        <v>5</v>
      </c>
      <c r="C3202" s="357">
        <v>156.93899999999999</v>
      </c>
      <c r="D3202" s="357">
        <v>0</v>
      </c>
      <c r="E3202" s="357">
        <v>55.744999999999997</v>
      </c>
      <c r="F3202" s="357">
        <v>240</v>
      </c>
    </row>
    <row r="3203" spans="1:6">
      <c r="A3203" s="355">
        <f t="shared" si="49"/>
        <v>45791</v>
      </c>
      <c r="B3203" s="356">
        <v>6</v>
      </c>
      <c r="C3203" s="357">
        <v>75.256</v>
      </c>
      <c r="D3203" s="357">
        <v>0</v>
      </c>
      <c r="E3203" s="357">
        <v>54.088999999999999</v>
      </c>
      <c r="F3203" s="357">
        <v>240</v>
      </c>
    </row>
    <row r="3204" spans="1:6">
      <c r="A3204" s="355">
        <f t="shared" si="49"/>
        <v>45791</v>
      </c>
      <c r="B3204" s="356">
        <v>7</v>
      </c>
      <c r="C3204" s="357">
        <v>88.465000000000003</v>
      </c>
      <c r="D3204" s="357">
        <v>0</v>
      </c>
      <c r="E3204" s="357">
        <v>123</v>
      </c>
      <c r="F3204" s="357">
        <v>240</v>
      </c>
    </row>
    <row r="3205" spans="1:6">
      <c r="A3205" s="355">
        <f t="shared" si="49"/>
        <v>45791</v>
      </c>
      <c r="B3205" s="356">
        <v>8</v>
      </c>
      <c r="C3205" s="357">
        <v>97.353999999999999</v>
      </c>
      <c r="D3205" s="357">
        <v>0</v>
      </c>
      <c r="E3205" s="357">
        <v>131.69999999999999</v>
      </c>
      <c r="F3205" s="357">
        <v>240</v>
      </c>
    </row>
    <row r="3206" spans="1:6">
      <c r="A3206" s="355">
        <f t="shared" ref="A3206:A3269" si="50">IF(B3206=0,A3205+1,A3205)</f>
        <v>45791</v>
      </c>
      <c r="B3206" s="356">
        <v>9</v>
      </c>
      <c r="C3206" s="357">
        <v>111.98099999999999</v>
      </c>
      <c r="D3206" s="357">
        <v>0</v>
      </c>
      <c r="E3206" s="357">
        <v>140.34899999999999</v>
      </c>
      <c r="F3206" s="357">
        <v>240</v>
      </c>
    </row>
    <row r="3207" spans="1:6">
      <c r="A3207" s="355">
        <f t="shared" si="50"/>
        <v>45791</v>
      </c>
      <c r="B3207" s="356">
        <v>10</v>
      </c>
      <c r="C3207" s="357">
        <v>111.98099999999999</v>
      </c>
      <c r="D3207" s="357">
        <v>0</v>
      </c>
      <c r="E3207" s="357">
        <v>142.006</v>
      </c>
      <c r="F3207" s="357">
        <v>240</v>
      </c>
    </row>
    <row r="3208" spans="1:6">
      <c r="A3208" s="355">
        <f t="shared" si="50"/>
        <v>45791</v>
      </c>
      <c r="B3208" s="356">
        <v>11</v>
      </c>
      <c r="C3208" s="357">
        <v>128.28700000000001</v>
      </c>
      <c r="D3208" s="357">
        <v>0</v>
      </c>
      <c r="E3208" s="357">
        <v>140.34899999999999</v>
      </c>
      <c r="F3208" s="357">
        <v>240</v>
      </c>
    </row>
    <row r="3209" spans="1:6">
      <c r="A3209" s="355">
        <f t="shared" si="50"/>
        <v>45791</v>
      </c>
      <c r="B3209" s="356">
        <v>12</v>
      </c>
      <c r="C3209" s="357">
        <v>132.398</v>
      </c>
      <c r="D3209" s="357">
        <v>0</v>
      </c>
      <c r="E3209" s="357">
        <v>141.65700000000001</v>
      </c>
      <c r="F3209" s="357">
        <v>240</v>
      </c>
    </row>
    <row r="3210" spans="1:6">
      <c r="A3210" s="355">
        <f t="shared" si="50"/>
        <v>45791</v>
      </c>
      <c r="B3210" s="356">
        <v>13</v>
      </c>
      <c r="C3210" s="357">
        <v>145.58099999999999</v>
      </c>
      <c r="D3210" s="357">
        <v>0</v>
      </c>
      <c r="E3210" s="357">
        <v>142.006</v>
      </c>
      <c r="F3210" s="357">
        <v>240</v>
      </c>
    </row>
    <row r="3211" spans="1:6">
      <c r="A3211" s="355">
        <f t="shared" si="50"/>
        <v>45791</v>
      </c>
      <c r="B3211" s="356">
        <v>14</v>
      </c>
      <c r="C3211" s="357">
        <v>156.58099999999999</v>
      </c>
      <c r="D3211" s="357">
        <v>0</v>
      </c>
      <c r="E3211" s="357">
        <v>132.81399999999999</v>
      </c>
      <c r="F3211" s="357">
        <v>240</v>
      </c>
    </row>
    <row r="3212" spans="1:6">
      <c r="A3212" s="355">
        <f t="shared" si="50"/>
        <v>45791</v>
      </c>
      <c r="B3212" s="356">
        <v>15</v>
      </c>
      <c r="C3212" s="357">
        <v>159.08099999999999</v>
      </c>
      <c r="D3212" s="357">
        <v>0</v>
      </c>
      <c r="E3212" s="357">
        <v>132.81399999999999</v>
      </c>
      <c r="F3212" s="357">
        <v>240</v>
      </c>
    </row>
    <row r="3213" spans="1:6">
      <c r="A3213" s="355">
        <f t="shared" si="50"/>
        <v>45791</v>
      </c>
      <c r="B3213" s="356">
        <v>16</v>
      </c>
      <c r="C3213" s="357">
        <v>156.58099999999999</v>
      </c>
      <c r="D3213" s="357">
        <v>0</v>
      </c>
      <c r="E3213" s="357">
        <v>132.95699999999999</v>
      </c>
      <c r="F3213" s="357">
        <v>240</v>
      </c>
    </row>
    <row r="3214" spans="1:6">
      <c r="A3214" s="355">
        <f t="shared" si="50"/>
        <v>45791</v>
      </c>
      <c r="B3214" s="356">
        <v>17</v>
      </c>
      <c r="C3214" s="357">
        <v>159.315</v>
      </c>
      <c r="D3214" s="357">
        <v>0</v>
      </c>
      <c r="E3214" s="357">
        <v>151.69999999999999</v>
      </c>
      <c r="F3214" s="357">
        <v>240</v>
      </c>
    </row>
    <row r="3215" spans="1:6">
      <c r="A3215" s="355">
        <f t="shared" si="50"/>
        <v>45791</v>
      </c>
      <c r="B3215" s="356">
        <v>18</v>
      </c>
      <c r="C3215" s="357">
        <v>87.540999999999997</v>
      </c>
      <c r="D3215" s="357">
        <v>0</v>
      </c>
      <c r="E3215" s="357">
        <v>218.96899999999999</v>
      </c>
      <c r="F3215" s="357">
        <v>237</v>
      </c>
    </row>
    <row r="3216" spans="1:6">
      <c r="A3216" s="355">
        <f t="shared" si="50"/>
        <v>45791</v>
      </c>
      <c r="B3216" s="356">
        <v>19</v>
      </c>
      <c r="C3216" s="357">
        <v>87.540999999999997</v>
      </c>
      <c r="D3216" s="357">
        <v>0</v>
      </c>
      <c r="E3216" s="357">
        <v>199.339</v>
      </c>
      <c r="F3216" s="357">
        <v>177</v>
      </c>
    </row>
    <row r="3217" spans="1:6">
      <c r="A3217" s="355">
        <f t="shared" si="50"/>
        <v>45791</v>
      </c>
      <c r="B3217" s="356">
        <v>20</v>
      </c>
      <c r="C3217" s="357">
        <v>87.540999999999997</v>
      </c>
      <c r="D3217" s="357">
        <v>0</v>
      </c>
      <c r="E3217" s="357">
        <v>197.82900000000001</v>
      </c>
      <c r="F3217" s="357">
        <v>120</v>
      </c>
    </row>
    <row r="3218" spans="1:6">
      <c r="A3218" s="355">
        <f t="shared" si="50"/>
        <v>45791</v>
      </c>
      <c r="B3218" s="356">
        <v>21</v>
      </c>
      <c r="C3218" s="357">
        <v>72.489999999999995</v>
      </c>
      <c r="D3218" s="357">
        <v>0</v>
      </c>
      <c r="E3218" s="357">
        <v>105.383</v>
      </c>
      <c r="F3218" s="357">
        <v>180</v>
      </c>
    </row>
    <row r="3219" spans="1:6">
      <c r="A3219" s="355">
        <f t="shared" si="50"/>
        <v>45791</v>
      </c>
      <c r="B3219" s="356">
        <v>22</v>
      </c>
      <c r="C3219" s="357">
        <v>134.47900000000001</v>
      </c>
      <c r="D3219" s="357">
        <v>0</v>
      </c>
      <c r="E3219" s="357">
        <v>106.407</v>
      </c>
      <c r="F3219" s="357">
        <v>240</v>
      </c>
    </row>
    <row r="3220" spans="1:6">
      <c r="A3220" s="355">
        <f t="shared" si="50"/>
        <v>45791</v>
      </c>
      <c r="B3220" s="356">
        <v>23</v>
      </c>
      <c r="C3220" s="357">
        <v>168.733</v>
      </c>
      <c r="D3220" s="357">
        <v>0</v>
      </c>
      <c r="E3220" s="357">
        <v>40</v>
      </c>
      <c r="F3220" s="357">
        <v>240</v>
      </c>
    </row>
    <row r="3221" spans="1:6">
      <c r="A3221" s="355">
        <f t="shared" si="50"/>
        <v>45792</v>
      </c>
      <c r="B3221" s="356">
        <v>0</v>
      </c>
      <c r="C3221" s="357">
        <v>111.452</v>
      </c>
      <c r="D3221" s="357">
        <v>0</v>
      </c>
      <c r="E3221" s="357">
        <v>0</v>
      </c>
      <c r="F3221" s="357">
        <v>120</v>
      </c>
    </row>
    <row r="3222" spans="1:6">
      <c r="A3222" s="355">
        <f t="shared" si="50"/>
        <v>45792</v>
      </c>
      <c r="B3222" s="356">
        <v>1</v>
      </c>
      <c r="C3222" s="357">
        <v>111.158</v>
      </c>
      <c r="D3222" s="357">
        <v>0</v>
      </c>
      <c r="E3222" s="357">
        <v>0</v>
      </c>
      <c r="F3222" s="357">
        <v>125</v>
      </c>
    </row>
    <row r="3223" spans="1:6">
      <c r="A3223" s="355">
        <f t="shared" si="50"/>
        <v>45792</v>
      </c>
      <c r="B3223" s="356">
        <v>2</v>
      </c>
      <c r="C3223" s="357">
        <v>113.018</v>
      </c>
      <c r="D3223" s="357">
        <v>0</v>
      </c>
      <c r="E3223" s="357">
        <v>0</v>
      </c>
      <c r="F3223" s="357">
        <v>120</v>
      </c>
    </row>
    <row r="3224" spans="1:6">
      <c r="A3224" s="355">
        <f t="shared" si="50"/>
        <v>45792</v>
      </c>
      <c r="B3224" s="356">
        <v>3</v>
      </c>
      <c r="C3224" s="357">
        <v>105.131</v>
      </c>
      <c r="D3224" s="357">
        <v>0</v>
      </c>
      <c r="E3224" s="357">
        <v>0</v>
      </c>
      <c r="F3224" s="357">
        <v>120</v>
      </c>
    </row>
    <row r="3225" spans="1:6">
      <c r="A3225" s="355">
        <f t="shared" si="50"/>
        <v>45792</v>
      </c>
      <c r="B3225" s="356">
        <v>4</v>
      </c>
      <c r="C3225" s="357">
        <v>92.337000000000003</v>
      </c>
      <c r="D3225" s="357">
        <v>0</v>
      </c>
      <c r="E3225" s="357">
        <v>0</v>
      </c>
      <c r="F3225" s="357">
        <v>120</v>
      </c>
    </row>
    <row r="3226" spans="1:6">
      <c r="A3226" s="355">
        <f t="shared" si="50"/>
        <v>45792</v>
      </c>
      <c r="B3226" s="356">
        <v>5</v>
      </c>
      <c r="C3226" s="357">
        <v>94.375</v>
      </c>
      <c r="D3226" s="357">
        <v>0</v>
      </c>
      <c r="E3226" s="357">
        <v>15</v>
      </c>
      <c r="F3226" s="357">
        <v>129</v>
      </c>
    </row>
    <row r="3227" spans="1:6">
      <c r="A3227" s="355">
        <f t="shared" si="50"/>
        <v>45792</v>
      </c>
      <c r="B3227" s="356">
        <v>6</v>
      </c>
      <c r="C3227" s="357">
        <v>78.3</v>
      </c>
      <c r="D3227" s="357">
        <v>0</v>
      </c>
      <c r="E3227" s="357">
        <v>126.792</v>
      </c>
      <c r="F3227" s="357">
        <v>189</v>
      </c>
    </row>
    <row r="3228" spans="1:6">
      <c r="A3228" s="355">
        <f t="shared" si="50"/>
        <v>45792</v>
      </c>
      <c r="B3228" s="356">
        <v>7</v>
      </c>
      <c r="C3228" s="357">
        <v>75.631</v>
      </c>
      <c r="D3228" s="357">
        <v>0</v>
      </c>
      <c r="E3228" s="357">
        <v>126.792</v>
      </c>
      <c r="F3228" s="357">
        <v>198</v>
      </c>
    </row>
    <row r="3229" spans="1:6">
      <c r="A3229" s="355">
        <f t="shared" si="50"/>
        <v>45792</v>
      </c>
      <c r="B3229" s="356">
        <v>8</v>
      </c>
      <c r="C3229" s="357">
        <v>89.230999999999995</v>
      </c>
      <c r="D3229" s="357">
        <v>0</v>
      </c>
      <c r="E3229" s="357">
        <v>154.792</v>
      </c>
      <c r="F3229" s="357">
        <v>138</v>
      </c>
    </row>
    <row r="3230" spans="1:6">
      <c r="A3230" s="355">
        <f t="shared" si="50"/>
        <v>45792</v>
      </c>
      <c r="B3230" s="356">
        <v>9</v>
      </c>
      <c r="C3230" s="357">
        <v>85.58</v>
      </c>
      <c r="D3230" s="357">
        <v>0</v>
      </c>
      <c r="E3230" s="357">
        <v>164.792</v>
      </c>
      <c r="F3230" s="357">
        <v>120</v>
      </c>
    </row>
    <row r="3231" spans="1:6">
      <c r="A3231" s="355">
        <f t="shared" si="50"/>
        <v>45792</v>
      </c>
      <c r="B3231" s="356">
        <v>10</v>
      </c>
      <c r="C3231" s="357">
        <v>80.105000000000004</v>
      </c>
      <c r="D3231" s="357">
        <v>0</v>
      </c>
      <c r="E3231" s="357">
        <v>159.684</v>
      </c>
      <c r="F3231" s="357">
        <v>180</v>
      </c>
    </row>
    <row r="3232" spans="1:6">
      <c r="A3232" s="355">
        <f t="shared" si="50"/>
        <v>45792</v>
      </c>
      <c r="B3232" s="356">
        <v>11</v>
      </c>
      <c r="C3232" s="357">
        <v>95.11</v>
      </c>
      <c r="D3232" s="357">
        <v>0</v>
      </c>
      <c r="E3232" s="357">
        <v>167.292</v>
      </c>
      <c r="F3232" s="357">
        <v>180</v>
      </c>
    </row>
    <row r="3233" spans="1:6">
      <c r="A3233" s="355">
        <f t="shared" si="50"/>
        <v>45792</v>
      </c>
      <c r="B3233" s="356">
        <v>12</v>
      </c>
      <c r="C3233" s="357">
        <v>106.11</v>
      </c>
      <c r="D3233" s="357">
        <v>0</v>
      </c>
      <c r="E3233" s="357">
        <v>177.43600000000001</v>
      </c>
      <c r="F3233" s="357">
        <v>120</v>
      </c>
    </row>
    <row r="3234" spans="1:6">
      <c r="A3234" s="355">
        <f t="shared" si="50"/>
        <v>45792</v>
      </c>
      <c r="B3234" s="356">
        <v>13</v>
      </c>
      <c r="C3234" s="357">
        <v>95.11</v>
      </c>
      <c r="D3234" s="357">
        <v>0</v>
      </c>
      <c r="E3234" s="357">
        <v>177.43600000000001</v>
      </c>
      <c r="F3234" s="357">
        <v>120</v>
      </c>
    </row>
    <row r="3235" spans="1:6">
      <c r="A3235" s="355">
        <f t="shared" si="50"/>
        <v>45792</v>
      </c>
      <c r="B3235" s="356">
        <v>14</v>
      </c>
      <c r="C3235" s="357">
        <v>80.016000000000005</v>
      </c>
      <c r="D3235" s="357">
        <v>0</v>
      </c>
      <c r="E3235" s="357">
        <v>154.53800000000001</v>
      </c>
      <c r="F3235" s="357">
        <v>120</v>
      </c>
    </row>
    <row r="3236" spans="1:6">
      <c r="A3236" s="355">
        <f t="shared" si="50"/>
        <v>45792</v>
      </c>
      <c r="B3236" s="356">
        <v>15</v>
      </c>
      <c r="C3236" s="357">
        <v>80.016000000000005</v>
      </c>
      <c r="D3236" s="357">
        <v>0</v>
      </c>
      <c r="E3236" s="357">
        <v>154.97200000000001</v>
      </c>
      <c r="F3236" s="357">
        <v>120</v>
      </c>
    </row>
    <row r="3237" spans="1:6">
      <c r="A3237" s="355">
        <f t="shared" si="50"/>
        <v>45792</v>
      </c>
      <c r="B3237" s="356">
        <v>16</v>
      </c>
      <c r="C3237" s="357">
        <v>80.016000000000005</v>
      </c>
      <c r="D3237" s="357">
        <v>0</v>
      </c>
      <c r="E3237" s="357">
        <v>175.69200000000001</v>
      </c>
      <c r="F3237" s="357">
        <v>120</v>
      </c>
    </row>
    <row r="3238" spans="1:6">
      <c r="A3238" s="355">
        <f t="shared" si="50"/>
        <v>45792</v>
      </c>
      <c r="B3238" s="356">
        <v>17</v>
      </c>
      <c r="C3238" s="357">
        <v>79.209999999999994</v>
      </c>
      <c r="D3238" s="357">
        <v>0</v>
      </c>
      <c r="E3238" s="357">
        <v>181.55199999999999</v>
      </c>
      <c r="F3238" s="357">
        <v>120</v>
      </c>
    </row>
    <row r="3239" spans="1:6">
      <c r="A3239" s="355">
        <f t="shared" si="50"/>
        <v>45792</v>
      </c>
      <c r="B3239" s="356">
        <v>18</v>
      </c>
      <c r="C3239" s="357">
        <v>87.540999999999997</v>
      </c>
      <c r="D3239" s="357">
        <v>0</v>
      </c>
      <c r="E3239" s="357">
        <v>201.85400000000001</v>
      </c>
      <c r="F3239" s="357">
        <v>120</v>
      </c>
    </row>
    <row r="3240" spans="1:6">
      <c r="A3240" s="355">
        <f t="shared" si="50"/>
        <v>45792</v>
      </c>
      <c r="B3240" s="356">
        <v>19</v>
      </c>
      <c r="C3240" s="357">
        <v>87.540999999999997</v>
      </c>
      <c r="D3240" s="357">
        <v>0</v>
      </c>
      <c r="E3240" s="357">
        <v>209.24600000000001</v>
      </c>
      <c r="F3240" s="357">
        <v>120</v>
      </c>
    </row>
    <row r="3241" spans="1:6">
      <c r="A3241" s="355">
        <f t="shared" si="50"/>
        <v>45792</v>
      </c>
      <c r="B3241" s="356">
        <v>20</v>
      </c>
      <c r="C3241" s="357">
        <v>87.540999999999997</v>
      </c>
      <c r="D3241" s="357">
        <v>0</v>
      </c>
      <c r="E3241" s="357">
        <v>188.51400000000001</v>
      </c>
      <c r="F3241" s="357">
        <v>120</v>
      </c>
    </row>
    <row r="3242" spans="1:6">
      <c r="A3242" s="355">
        <f t="shared" si="50"/>
        <v>45792</v>
      </c>
      <c r="B3242" s="356">
        <v>21</v>
      </c>
      <c r="C3242" s="357">
        <v>75.015000000000001</v>
      </c>
      <c r="D3242" s="357">
        <v>0</v>
      </c>
      <c r="E3242" s="357">
        <v>125.005</v>
      </c>
      <c r="F3242" s="357">
        <v>120</v>
      </c>
    </row>
    <row r="3243" spans="1:6">
      <c r="A3243" s="355">
        <f t="shared" si="50"/>
        <v>45792</v>
      </c>
      <c r="B3243" s="356">
        <v>22</v>
      </c>
      <c r="C3243" s="357">
        <v>71.436999999999998</v>
      </c>
      <c r="D3243" s="357">
        <v>0</v>
      </c>
      <c r="E3243" s="357">
        <v>45</v>
      </c>
      <c r="F3243" s="357">
        <v>120</v>
      </c>
    </row>
    <row r="3244" spans="1:6">
      <c r="A3244" s="355">
        <f t="shared" si="50"/>
        <v>45792</v>
      </c>
      <c r="B3244" s="356">
        <v>23</v>
      </c>
      <c r="C3244" s="357">
        <v>79.599000000000004</v>
      </c>
      <c r="D3244" s="357">
        <v>0</v>
      </c>
      <c r="E3244" s="357">
        <v>15</v>
      </c>
      <c r="F3244" s="357">
        <v>120</v>
      </c>
    </row>
    <row r="3245" spans="1:6">
      <c r="A3245" s="355">
        <f t="shared" si="50"/>
        <v>45793</v>
      </c>
      <c r="B3245" s="356">
        <v>0</v>
      </c>
      <c r="C3245" s="357">
        <v>95.548000000000002</v>
      </c>
      <c r="D3245" s="357">
        <v>0</v>
      </c>
      <c r="E3245" s="357">
        <v>45</v>
      </c>
      <c r="F3245" s="357">
        <v>120</v>
      </c>
    </row>
    <row r="3246" spans="1:6">
      <c r="A3246" s="355">
        <f t="shared" si="50"/>
        <v>45793</v>
      </c>
      <c r="B3246" s="356">
        <v>1</v>
      </c>
      <c r="C3246" s="357">
        <v>84.611999999999995</v>
      </c>
      <c r="D3246" s="357">
        <v>0</v>
      </c>
      <c r="E3246" s="357">
        <v>45</v>
      </c>
      <c r="F3246" s="357">
        <v>120</v>
      </c>
    </row>
    <row r="3247" spans="1:6">
      <c r="A3247" s="355">
        <f t="shared" si="50"/>
        <v>45793</v>
      </c>
      <c r="B3247" s="356">
        <v>2</v>
      </c>
      <c r="C3247" s="357">
        <v>84.611999999999995</v>
      </c>
      <c r="D3247" s="357">
        <v>0</v>
      </c>
      <c r="E3247" s="357">
        <v>45</v>
      </c>
      <c r="F3247" s="357">
        <v>120</v>
      </c>
    </row>
    <row r="3248" spans="1:6">
      <c r="A3248" s="355">
        <f t="shared" si="50"/>
        <v>45793</v>
      </c>
      <c r="B3248" s="356">
        <v>3</v>
      </c>
      <c r="C3248" s="357">
        <v>84.611999999999995</v>
      </c>
      <c r="D3248" s="357">
        <v>0</v>
      </c>
      <c r="E3248" s="357">
        <v>45</v>
      </c>
      <c r="F3248" s="357">
        <v>120</v>
      </c>
    </row>
    <row r="3249" spans="1:6">
      <c r="A3249" s="355">
        <f t="shared" si="50"/>
        <v>45793</v>
      </c>
      <c r="B3249" s="356">
        <v>4</v>
      </c>
      <c r="C3249" s="357">
        <v>95.611999999999995</v>
      </c>
      <c r="D3249" s="357">
        <v>0</v>
      </c>
      <c r="E3249" s="357">
        <v>81</v>
      </c>
      <c r="F3249" s="357">
        <v>120</v>
      </c>
    </row>
    <row r="3250" spans="1:6">
      <c r="A3250" s="355">
        <f t="shared" si="50"/>
        <v>45793</v>
      </c>
      <c r="B3250" s="356">
        <v>5</v>
      </c>
      <c r="C3250" s="357">
        <v>95.774000000000001</v>
      </c>
      <c r="D3250" s="357">
        <v>0</v>
      </c>
      <c r="E3250" s="357">
        <v>81</v>
      </c>
      <c r="F3250" s="357">
        <v>120</v>
      </c>
    </row>
    <row r="3251" spans="1:6">
      <c r="A3251" s="355">
        <f t="shared" si="50"/>
        <v>45793</v>
      </c>
      <c r="B3251" s="356">
        <v>6</v>
      </c>
      <c r="C3251" s="357">
        <v>70</v>
      </c>
      <c r="D3251" s="357">
        <v>0</v>
      </c>
      <c r="E3251" s="357">
        <v>136.05600000000001</v>
      </c>
      <c r="F3251" s="357">
        <v>123</v>
      </c>
    </row>
    <row r="3252" spans="1:6">
      <c r="A3252" s="355">
        <f t="shared" si="50"/>
        <v>45793</v>
      </c>
      <c r="B3252" s="356">
        <v>7</v>
      </c>
      <c r="C3252" s="357">
        <v>70</v>
      </c>
      <c r="D3252" s="357">
        <v>0</v>
      </c>
      <c r="E3252" s="357">
        <v>126.056</v>
      </c>
      <c r="F3252" s="357">
        <v>128</v>
      </c>
    </row>
    <row r="3253" spans="1:6">
      <c r="A3253" s="355">
        <f t="shared" si="50"/>
        <v>45793</v>
      </c>
      <c r="B3253" s="356">
        <v>8</v>
      </c>
      <c r="C3253" s="357">
        <v>89.578999999999994</v>
      </c>
      <c r="D3253" s="357">
        <v>0</v>
      </c>
      <c r="E3253" s="357">
        <v>141.76599999999999</v>
      </c>
      <c r="F3253" s="357">
        <v>141</v>
      </c>
    </row>
    <row r="3254" spans="1:6">
      <c r="A3254" s="355">
        <f t="shared" si="50"/>
        <v>45793</v>
      </c>
      <c r="B3254" s="356">
        <v>9</v>
      </c>
      <c r="C3254" s="357">
        <v>75.91</v>
      </c>
      <c r="D3254" s="357">
        <v>0</v>
      </c>
      <c r="E3254" s="357">
        <v>118.68300000000001</v>
      </c>
      <c r="F3254" s="357">
        <v>120</v>
      </c>
    </row>
    <row r="3255" spans="1:6">
      <c r="A3255" s="355">
        <f t="shared" si="50"/>
        <v>45793</v>
      </c>
      <c r="B3255" s="356">
        <v>10</v>
      </c>
      <c r="C3255" s="357">
        <v>75.91</v>
      </c>
      <c r="D3255" s="357">
        <v>0</v>
      </c>
      <c r="E3255" s="357">
        <v>121.18300000000001</v>
      </c>
      <c r="F3255" s="357">
        <v>180</v>
      </c>
    </row>
    <row r="3256" spans="1:6">
      <c r="A3256" s="355">
        <f t="shared" si="50"/>
        <v>45793</v>
      </c>
      <c r="B3256" s="356">
        <v>11</v>
      </c>
      <c r="C3256" s="357">
        <v>78.578999999999994</v>
      </c>
      <c r="D3256" s="357">
        <v>0</v>
      </c>
      <c r="E3256" s="357">
        <v>114.18300000000001</v>
      </c>
      <c r="F3256" s="357">
        <v>128</v>
      </c>
    </row>
    <row r="3257" spans="1:6">
      <c r="A3257" s="355">
        <f t="shared" si="50"/>
        <v>45793</v>
      </c>
      <c r="B3257" s="356">
        <v>12</v>
      </c>
      <c r="C3257" s="357">
        <v>79.385000000000005</v>
      </c>
      <c r="D3257" s="357">
        <v>0</v>
      </c>
      <c r="E3257" s="357">
        <v>129.30500000000001</v>
      </c>
      <c r="F3257" s="357">
        <v>128</v>
      </c>
    </row>
    <row r="3258" spans="1:6">
      <c r="A3258" s="355">
        <f t="shared" si="50"/>
        <v>45793</v>
      </c>
      <c r="B3258" s="356">
        <v>13</v>
      </c>
      <c r="C3258" s="357">
        <v>78.578999999999994</v>
      </c>
      <c r="D3258" s="357">
        <v>0</v>
      </c>
      <c r="E3258" s="357">
        <v>124.30500000000001</v>
      </c>
      <c r="F3258" s="357">
        <v>128</v>
      </c>
    </row>
    <row r="3259" spans="1:6">
      <c r="A3259" s="355">
        <f t="shared" si="50"/>
        <v>45793</v>
      </c>
      <c r="B3259" s="356">
        <v>14</v>
      </c>
      <c r="C3259" s="357">
        <v>76.715999999999994</v>
      </c>
      <c r="D3259" s="357">
        <v>0</v>
      </c>
      <c r="E3259" s="357">
        <v>99.57</v>
      </c>
      <c r="F3259" s="357">
        <v>187</v>
      </c>
    </row>
    <row r="3260" spans="1:6">
      <c r="A3260" s="355">
        <f t="shared" si="50"/>
        <v>45793</v>
      </c>
      <c r="B3260" s="356">
        <v>15</v>
      </c>
      <c r="C3260" s="357">
        <v>78.882000000000005</v>
      </c>
      <c r="D3260" s="357">
        <v>0</v>
      </c>
      <c r="E3260" s="357">
        <v>99.57</v>
      </c>
      <c r="F3260" s="357">
        <v>188</v>
      </c>
    </row>
    <row r="3261" spans="1:6">
      <c r="A3261" s="355">
        <f t="shared" si="50"/>
        <v>45793</v>
      </c>
      <c r="B3261" s="356">
        <v>16</v>
      </c>
      <c r="C3261" s="357">
        <v>76.715999999999994</v>
      </c>
      <c r="D3261" s="357">
        <v>0</v>
      </c>
      <c r="E3261" s="357">
        <v>111.593</v>
      </c>
      <c r="F3261" s="357">
        <v>128</v>
      </c>
    </row>
    <row r="3262" spans="1:6">
      <c r="A3262" s="355">
        <f t="shared" si="50"/>
        <v>45793</v>
      </c>
      <c r="B3262" s="356">
        <v>17</v>
      </c>
      <c r="C3262" s="357">
        <v>78.882000000000005</v>
      </c>
      <c r="D3262" s="357">
        <v>0</v>
      </c>
      <c r="E3262" s="357">
        <v>104.57</v>
      </c>
      <c r="F3262" s="357">
        <v>133</v>
      </c>
    </row>
    <row r="3263" spans="1:6">
      <c r="A3263" s="355">
        <f t="shared" si="50"/>
        <v>45793</v>
      </c>
      <c r="B3263" s="356">
        <v>18</v>
      </c>
      <c r="C3263" s="357">
        <v>84.281999999999996</v>
      </c>
      <c r="D3263" s="357">
        <v>0</v>
      </c>
      <c r="E3263" s="357">
        <v>95</v>
      </c>
      <c r="F3263" s="357">
        <v>133</v>
      </c>
    </row>
    <row r="3264" spans="1:6">
      <c r="A3264" s="355">
        <f t="shared" si="50"/>
        <v>45793</v>
      </c>
      <c r="B3264" s="356">
        <v>19</v>
      </c>
      <c r="C3264" s="357">
        <v>86.91</v>
      </c>
      <c r="D3264" s="357">
        <v>0</v>
      </c>
      <c r="E3264" s="357">
        <v>95</v>
      </c>
      <c r="F3264" s="357">
        <v>176</v>
      </c>
    </row>
    <row r="3265" spans="1:6">
      <c r="A3265" s="355">
        <f t="shared" si="50"/>
        <v>45793</v>
      </c>
      <c r="B3265" s="356">
        <v>20</v>
      </c>
      <c r="C3265" s="357">
        <v>82.463999999999999</v>
      </c>
      <c r="D3265" s="357">
        <v>0</v>
      </c>
      <c r="E3265" s="357">
        <v>95</v>
      </c>
      <c r="F3265" s="357">
        <v>180</v>
      </c>
    </row>
    <row r="3266" spans="1:6">
      <c r="A3266" s="355">
        <f t="shared" si="50"/>
        <v>45793</v>
      </c>
      <c r="B3266" s="356">
        <v>21</v>
      </c>
      <c r="C3266" s="357">
        <v>75.91</v>
      </c>
      <c r="D3266" s="357">
        <v>0</v>
      </c>
      <c r="E3266" s="357">
        <v>93.561999999999998</v>
      </c>
      <c r="F3266" s="357">
        <v>120</v>
      </c>
    </row>
    <row r="3267" spans="1:6">
      <c r="A3267" s="355">
        <f t="shared" si="50"/>
        <v>45793</v>
      </c>
      <c r="B3267" s="356">
        <v>22</v>
      </c>
      <c r="C3267" s="357">
        <v>92.551000000000002</v>
      </c>
      <c r="D3267" s="357">
        <v>0</v>
      </c>
      <c r="E3267" s="357">
        <v>82</v>
      </c>
      <c r="F3267" s="357">
        <v>120</v>
      </c>
    </row>
    <row r="3268" spans="1:6">
      <c r="A3268" s="355">
        <f t="shared" si="50"/>
        <v>45793</v>
      </c>
      <c r="B3268" s="356">
        <v>23</v>
      </c>
      <c r="C3268" s="357">
        <v>87.465999999999994</v>
      </c>
      <c r="D3268" s="357">
        <v>0</v>
      </c>
      <c r="E3268" s="357">
        <v>82</v>
      </c>
      <c r="F3268" s="357">
        <v>120</v>
      </c>
    </row>
    <row r="3269" spans="1:6">
      <c r="A3269" s="355">
        <f t="shared" si="50"/>
        <v>45794</v>
      </c>
      <c r="B3269" s="356">
        <v>0</v>
      </c>
      <c r="C3269" s="357">
        <v>79.406000000000006</v>
      </c>
      <c r="D3269" s="357">
        <v>0</v>
      </c>
      <c r="E3269" s="357">
        <v>0</v>
      </c>
      <c r="F3269" s="357">
        <v>120</v>
      </c>
    </row>
    <row r="3270" spans="1:6">
      <c r="A3270" s="355">
        <f t="shared" ref="A3270:A3333" si="51">IF(B3270=0,A3269+1,A3269)</f>
        <v>45794</v>
      </c>
      <c r="B3270" s="356">
        <v>1</v>
      </c>
      <c r="C3270" s="357">
        <v>82.29</v>
      </c>
      <c r="D3270" s="357">
        <v>0</v>
      </c>
      <c r="E3270" s="357">
        <v>0</v>
      </c>
      <c r="F3270" s="357">
        <v>120</v>
      </c>
    </row>
    <row r="3271" spans="1:6">
      <c r="A3271" s="355">
        <f t="shared" si="51"/>
        <v>45794</v>
      </c>
      <c r="B3271" s="356">
        <v>2</v>
      </c>
      <c r="C3271" s="357">
        <v>72.971999999999994</v>
      </c>
      <c r="D3271" s="357">
        <v>0</v>
      </c>
      <c r="E3271" s="357">
        <v>0</v>
      </c>
      <c r="F3271" s="357">
        <v>120</v>
      </c>
    </row>
    <row r="3272" spans="1:6">
      <c r="A3272" s="355">
        <f t="shared" si="51"/>
        <v>45794</v>
      </c>
      <c r="B3272" s="356">
        <v>3</v>
      </c>
      <c r="C3272" s="357">
        <v>72.971999999999994</v>
      </c>
      <c r="D3272" s="357">
        <v>0</v>
      </c>
      <c r="E3272" s="357">
        <v>0</v>
      </c>
      <c r="F3272" s="357">
        <v>120</v>
      </c>
    </row>
    <row r="3273" spans="1:6">
      <c r="A3273" s="355">
        <f t="shared" si="51"/>
        <v>45794</v>
      </c>
      <c r="B3273" s="356">
        <v>4</v>
      </c>
      <c r="C3273" s="357">
        <v>72.971999999999994</v>
      </c>
      <c r="D3273" s="357">
        <v>0</v>
      </c>
      <c r="E3273" s="357">
        <v>0</v>
      </c>
      <c r="F3273" s="357">
        <v>120</v>
      </c>
    </row>
    <row r="3274" spans="1:6">
      <c r="A3274" s="355">
        <f t="shared" si="51"/>
        <v>45794</v>
      </c>
      <c r="B3274" s="356">
        <v>5</v>
      </c>
      <c r="C3274" s="357">
        <v>72.971999999999994</v>
      </c>
      <c r="D3274" s="357">
        <v>0</v>
      </c>
      <c r="E3274" s="357">
        <v>12</v>
      </c>
      <c r="F3274" s="357">
        <v>126</v>
      </c>
    </row>
    <row r="3275" spans="1:6">
      <c r="A3275" s="355">
        <f t="shared" si="51"/>
        <v>45794</v>
      </c>
      <c r="B3275" s="356">
        <v>6</v>
      </c>
      <c r="C3275" s="357">
        <v>70</v>
      </c>
      <c r="D3275" s="357">
        <v>0</v>
      </c>
      <c r="E3275" s="357">
        <v>89.376999999999995</v>
      </c>
      <c r="F3275" s="357">
        <v>120</v>
      </c>
    </row>
    <row r="3276" spans="1:6">
      <c r="A3276" s="355">
        <f t="shared" si="51"/>
        <v>45794</v>
      </c>
      <c r="B3276" s="356">
        <v>7</v>
      </c>
      <c r="C3276" s="357">
        <v>70</v>
      </c>
      <c r="D3276" s="357">
        <v>0</v>
      </c>
      <c r="E3276" s="357">
        <v>97.072999999999993</v>
      </c>
      <c r="F3276" s="357">
        <v>120</v>
      </c>
    </row>
    <row r="3277" spans="1:6">
      <c r="A3277" s="355">
        <f t="shared" si="51"/>
        <v>45794</v>
      </c>
      <c r="B3277" s="356">
        <v>8</v>
      </c>
      <c r="C3277" s="357">
        <v>79.203999999999994</v>
      </c>
      <c r="D3277" s="357">
        <v>0</v>
      </c>
      <c r="E3277" s="357">
        <v>124.51900000000001</v>
      </c>
      <c r="F3277" s="357">
        <v>128</v>
      </c>
    </row>
    <row r="3278" spans="1:6">
      <c r="A3278" s="355">
        <f t="shared" si="51"/>
        <v>45794</v>
      </c>
      <c r="B3278" s="356">
        <v>9</v>
      </c>
      <c r="C3278" s="357">
        <v>75.91</v>
      </c>
      <c r="D3278" s="357">
        <v>0</v>
      </c>
      <c r="E3278" s="357">
        <v>139.01900000000001</v>
      </c>
      <c r="F3278" s="357">
        <v>120</v>
      </c>
    </row>
    <row r="3279" spans="1:6">
      <c r="A3279" s="355">
        <f t="shared" si="51"/>
        <v>45794</v>
      </c>
      <c r="B3279" s="356">
        <v>10</v>
      </c>
      <c r="C3279" s="357">
        <v>75.91</v>
      </c>
      <c r="D3279" s="357">
        <v>0</v>
      </c>
      <c r="E3279" s="357">
        <v>139.01900000000001</v>
      </c>
      <c r="F3279" s="357">
        <v>131</v>
      </c>
    </row>
    <row r="3280" spans="1:6">
      <c r="A3280" s="355">
        <f t="shared" si="51"/>
        <v>45794</v>
      </c>
      <c r="B3280" s="356">
        <v>11</v>
      </c>
      <c r="C3280" s="357">
        <v>75.91</v>
      </c>
      <c r="D3280" s="357">
        <v>0</v>
      </c>
      <c r="E3280" s="357">
        <v>139.01900000000001</v>
      </c>
      <c r="F3280" s="357">
        <v>131</v>
      </c>
    </row>
    <row r="3281" spans="1:6">
      <c r="A3281" s="355">
        <f t="shared" si="51"/>
        <v>45794</v>
      </c>
      <c r="B3281" s="356">
        <v>12</v>
      </c>
      <c r="C3281" s="357">
        <v>70</v>
      </c>
      <c r="D3281" s="357">
        <v>0</v>
      </c>
      <c r="E3281" s="357">
        <v>134.51900000000001</v>
      </c>
      <c r="F3281" s="357">
        <v>131</v>
      </c>
    </row>
    <row r="3282" spans="1:6">
      <c r="A3282" s="355">
        <f t="shared" si="51"/>
        <v>45794</v>
      </c>
      <c r="B3282" s="356">
        <v>13</v>
      </c>
      <c r="C3282" s="357">
        <v>70</v>
      </c>
      <c r="D3282" s="357">
        <v>0</v>
      </c>
      <c r="E3282" s="357">
        <v>134.51900000000001</v>
      </c>
      <c r="F3282" s="357">
        <v>131</v>
      </c>
    </row>
    <row r="3283" spans="1:6">
      <c r="A3283" s="355">
        <f t="shared" si="51"/>
        <v>45794</v>
      </c>
      <c r="B3283" s="356">
        <v>14</v>
      </c>
      <c r="C3283" s="357">
        <v>70</v>
      </c>
      <c r="D3283" s="357">
        <v>0</v>
      </c>
      <c r="E3283" s="357">
        <v>134.91499999999999</v>
      </c>
      <c r="F3283" s="357">
        <v>131</v>
      </c>
    </row>
    <row r="3284" spans="1:6">
      <c r="A3284" s="355">
        <f t="shared" si="51"/>
        <v>45794</v>
      </c>
      <c r="B3284" s="356">
        <v>15</v>
      </c>
      <c r="C3284" s="357">
        <v>76.715999999999994</v>
      </c>
      <c r="D3284" s="357">
        <v>0</v>
      </c>
      <c r="E3284" s="357">
        <v>134.28100000000001</v>
      </c>
      <c r="F3284" s="357">
        <v>131</v>
      </c>
    </row>
    <row r="3285" spans="1:6">
      <c r="A3285" s="355">
        <f t="shared" si="51"/>
        <v>45794</v>
      </c>
      <c r="B3285" s="356">
        <v>16</v>
      </c>
      <c r="C3285" s="357">
        <v>76.715999999999994</v>
      </c>
      <c r="D3285" s="357">
        <v>0</v>
      </c>
      <c r="E3285" s="357">
        <v>133.279</v>
      </c>
      <c r="F3285" s="357">
        <v>131</v>
      </c>
    </row>
    <row r="3286" spans="1:6">
      <c r="A3286" s="355">
        <f t="shared" si="51"/>
        <v>45794</v>
      </c>
      <c r="B3286" s="356">
        <v>17</v>
      </c>
      <c r="C3286" s="357">
        <v>79.385000000000005</v>
      </c>
      <c r="D3286" s="357">
        <v>0</v>
      </c>
      <c r="E3286" s="357">
        <v>134.44</v>
      </c>
      <c r="F3286" s="357">
        <v>133</v>
      </c>
    </row>
    <row r="3287" spans="1:6">
      <c r="A3287" s="355">
        <f t="shared" si="51"/>
        <v>45794</v>
      </c>
      <c r="B3287" s="356">
        <v>18</v>
      </c>
      <c r="C3287" s="357">
        <v>75.91</v>
      </c>
      <c r="D3287" s="357">
        <v>0</v>
      </c>
      <c r="E3287" s="357">
        <v>115.5</v>
      </c>
      <c r="F3287" s="357">
        <v>133</v>
      </c>
    </row>
    <row r="3288" spans="1:6">
      <c r="A3288" s="355">
        <f t="shared" si="51"/>
        <v>45794</v>
      </c>
      <c r="B3288" s="356">
        <v>19</v>
      </c>
      <c r="C3288" s="357">
        <v>75.91</v>
      </c>
      <c r="D3288" s="357">
        <v>0</v>
      </c>
      <c r="E3288" s="357">
        <v>115.5</v>
      </c>
      <c r="F3288" s="357">
        <v>140</v>
      </c>
    </row>
    <row r="3289" spans="1:6">
      <c r="A3289" s="355">
        <f t="shared" si="51"/>
        <v>45794</v>
      </c>
      <c r="B3289" s="356">
        <v>20</v>
      </c>
      <c r="C3289" s="357">
        <v>75.91</v>
      </c>
      <c r="D3289" s="357">
        <v>0</v>
      </c>
      <c r="E3289" s="357">
        <v>115.5</v>
      </c>
      <c r="F3289" s="357">
        <v>148</v>
      </c>
    </row>
    <row r="3290" spans="1:6">
      <c r="A3290" s="355">
        <f t="shared" si="51"/>
        <v>45794</v>
      </c>
      <c r="B3290" s="356">
        <v>21</v>
      </c>
      <c r="C3290" s="357">
        <v>75.91</v>
      </c>
      <c r="D3290" s="357">
        <v>0</v>
      </c>
      <c r="E3290" s="357">
        <v>109.764</v>
      </c>
      <c r="F3290" s="357">
        <v>180</v>
      </c>
    </row>
    <row r="3291" spans="1:6">
      <c r="A3291" s="355">
        <f t="shared" si="51"/>
        <v>45794</v>
      </c>
      <c r="B3291" s="356">
        <v>22</v>
      </c>
      <c r="C3291" s="357">
        <v>89.840999999999994</v>
      </c>
      <c r="D3291" s="357">
        <v>0</v>
      </c>
      <c r="E3291" s="357">
        <v>105.628</v>
      </c>
      <c r="F3291" s="357">
        <v>120</v>
      </c>
    </row>
    <row r="3292" spans="1:6">
      <c r="A3292" s="355">
        <f t="shared" si="51"/>
        <v>45794</v>
      </c>
      <c r="B3292" s="356">
        <v>23</v>
      </c>
      <c r="C3292" s="357">
        <v>90.397000000000006</v>
      </c>
      <c r="D3292" s="357">
        <v>0</v>
      </c>
      <c r="E3292" s="357">
        <v>70</v>
      </c>
      <c r="F3292" s="357">
        <v>133</v>
      </c>
    </row>
    <row r="3293" spans="1:6">
      <c r="A3293" s="355">
        <f t="shared" si="51"/>
        <v>45795</v>
      </c>
      <c r="B3293" s="356">
        <v>0</v>
      </c>
      <c r="C3293" s="357">
        <v>72.257999999999996</v>
      </c>
      <c r="D3293" s="357">
        <v>0</v>
      </c>
      <c r="E3293" s="357">
        <v>17.149999999999999</v>
      </c>
      <c r="F3293" s="357">
        <v>120</v>
      </c>
    </row>
    <row r="3294" spans="1:6">
      <c r="A3294" s="355">
        <f t="shared" si="51"/>
        <v>45795</v>
      </c>
      <c r="B3294" s="356">
        <v>1</v>
      </c>
      <c r="C3294" s="357">
        <v>73.241</v>
      </c>
      <c r="D3294" s="357">
        <v>0</v>
      </c>
      <c r="E3294" s="357">
        <v>17.29</v>
      </c>
      <c r="F3294" s="357">
        <v>120</v>
      </c>
    </row>
    <row r="3295" spans="1:6">
      <c r="A3295" s="355">
        <f t="shared" si="51"/>
        <v>45795</v>
      </c>
      <c r="B3295" s="356">
        <v>2</v>
      </c>
      <c r="C3295" s="357">
        <v>70.805999999999997</v>
      </c>
      <c r="D3295" s="357">
        <v>0</v>
      </c>
      <c r="E3295" s="357">
        <v>42.936</v>
      </c>
      <c r="F3295" s="357">
        <v>190</v>
      </c>
    </row>
    <row r="3296" spans="1:6">
      <c r="A3296" s="355">
        <f t="shared" si="51"/>
        <v>45795</v>
      </c>
      <c r="B3296" s="356">
        <v>3</v>
      </c>
      <c r="C3296" s="357">
        <v>70</v>
      </c>
      <c r="D3296" s="357">
        <v>0</v>
      </c>
      <c r="E3296" s="357">
        <v>39.548999999999999</v>
      </c>
      <c r="F3296" s="357">
        <v>152</v>
      </c>
    </row>
    <row r="3297" spans="1:6">
      <c r="A3297" s="355">
        <f t="shared" si="51"/>
        <v>45795</v>
      </c>
      <c r="B3297" s="356">
        <v>4</v>
      </c>
      <c r="C3297" s="357">
        <v>70</v>
      </c>
      <c r="D3297" s="357">
        <v>0</v>
      </c>
      <c r="E3297" s="357">
        <v>40.655999999999999</v>
      </c>
      <c r="F3297" s="357">
        <v>180</v>
      </c>
    </row>
    <row r="3298" spans="1:6">
      <c r="A3298" s="355">
        <f t="shared" si="51"/>
        <v>45795</v>
      </c>
      <c r="B3298" s="356">
        <v>5</v>
      </c>
      <c r="C3298" s="357">
        <v>70</v>
      </c>
      <c r="D3298" s="357">
        <v>0</v>
      </c>
      <c r="E3298" s="357">
        <v>41.212000000000003</v>
      </c>
      <c r="F3298" s="357">
        <v>194</v>
      </c>
    </row>
    <row r="3299" spans="1:6">
      <c r="A3299" s="355">
        <f t="shared" si="51"/>
        <v>45795</v>
      </c>
      <c r="B3299" s="356">
        <v>6</v>
      </c>
      <c r="C3299" s="357">
        <v>70</v>
      </c>
      <c r="D3299" s="357">
        <v>0</v>
      </c>
      <c r="E3299" s="357">
        <v>91.203000000000003</v>
      </c>
      <c r="F3299" s="357">
        <v>135</v>
      </c>
    </row>
    <row r="3300" spans="1:6">
      <c r="A3300" s="355">
        <f t="shared" si="51"/>
        <v>45795</v>
      </c>
      <c r="B3300" s="356">
        <v>7</v>
      </c>
      <c r="C3300" s="357">
        <v>70</v>
      </c>
      <c r="D3300" s="357">
        <v>0</v>
      </c>
      <c r="E3300" s="357">
        <v>101.416</v>
      </c>
      <c r="F3300" s="357">
        <v>195</v>
      </c>
    </row>
    <row r="3301" spans="1:6">
      <c r="A3301" s="355">
        <f t="shared" si="51"/>
        <v>45795</v>
      </c>
      <c r="B3301" s="356">
        <v>8</v>
      </c>
      <c r="C3301" s="357">
        <v>70</v>
      </c>
      <c r="D3301" s="357">
        <v>0</v>
      </c>
      <c r="E3301" s="357">
        <v>67.783000000000001</v>
      </c>
      <c r="F3301" s="357">
        <v>240</v>
      </c>
    </row>
    <row r="3302" spans="1:6">
      <c r="A3302" s="355">
        <f t="shared" si="51"/>
        <v>45795</v>
      </c>
      <c r="B3302" s="356">
        <v>9</v>
      </c>
      <c r="C3302" s="357">
        <v>70</v>
      </c>
      <c r="D3302" s="357">
        <v>0</v>
      </c>
      <c r="E3302" s="357">
        <v>84.090999999999994</v>
      </c>
      <c r="F3302" s="357">
        <v>240</v>
      </c>
    </row>
    <row r="3303" spans="1:6">
      <c r="A3303" s="355">
        <f t="shared" si="51"/>
        <v>45795</v>
      </c>
      <c r="B3303" s="356">
        <v>10</v>
      </c>
      <c r="C3303" s="357">
        <v>70</v>
      </c>
      <c r="D3303" s="357">
        <v>0</v>
      </c>
      <c r="E3303" s="357">
        <v>84.161000000000001</v>
      </c>
      <c r="F3303" s="357">
        <v>240</v>
      </c>
    </row>
    <row r="3304" spans="1:6">
      <c r="A3304" s="355">
        <f t="shared" si="51"/>
        <v>45795</v>
      </c>
      <c r="B3304" s="356">
        <v>11</v>
      </c>
      <c r="C3304" s="357">
        <v>70</v>
      </c>
      <c r="D3304" s="357">
        <v>0</v>
      </c>
      <c r="E3304" s="357">
        <v>84.301000000000002</v>
      </c>
      <c r="F3304" s="357">
        <v>180</v>
      </c>
    </row>
    <row r="3305" spans="1:6">
      <c r="A3305" s="355">
        <f t="shared" si="51"/>
        <v>45795</v>
      </c>
      <c r="B3305" s="356">
        <v>12</v>
      </c>
      <c r="C3305" s="357">
        <v>70</v>
      </c>
      <c r="D3305" s="357">
        <v>0</v>
      </c>
      <c r="E3305" s="357">
        <v>84.48</v>
      </c>
      <c r="F3305" s="357">
        <v>120</v>
      </c>
    </row>
    <row r="3306" spans="1:6">
      <c r="A3306" s="355">
        <f t="shared" si="51"/>
        <v>45795</v>
      </c>
      <c r="B3306" s="356">
        <v>13</v>
      </c>
      <c r="C3306" s="357">
        <v>70</v>
      </c>
      <c r="D3306" s="357">
        <v>0</v>
      </c>
      <c r="E3306" s="357">
        <v>82.188000000000002</v>
      </c>
      <c r="F3306" s="357">
        <v>154</v>
      </c>
    </row>
    <row r="3307" spans="1:6">
      <c r="A3307" s="355">
        <f t="shared" si="51"/>
        <v>45795</v>
      </c>
      <c r="B3307" s="356">
        <v>14</v>
      </c>
      <c r="C3307" s="357">
        <v>70</v>
      </c>
      <c r="D3307" s="357">
        <v>0</v>
      </c>
      <c r="E3307" s="357">
        <v>76.141999999999996</v>
      </c>
      <c r="F3307" s="357">
        <v>120</v>
      </c>
    </row>
    <row r="3308" spans="1:6">
      <c r="A3308" s="355">
        <f t="shared" si="51"/>
        <v>45795</v>
      </c>
      <c r="B3308" s="356">
        <v>15</v>
      </c>
      <c r="C3308" s="357">
        <v>70</v>
      </c>
      <c r="D3308" s="357">
        <v>0</v>
      </c>
      <c r="E3308" s="357">
        <v>99.462000000000003</v>
      </c>
      <c r="F3308" s="357">
        <v>180</v>
      </c>
    </row>
    <row r="3309" spans="1:6">
      <c r="A3309" s="355">
        <f t="shared" si="51"/>
        <v>45795</v>
      </c>
      <c r="B3309" s="356">
        <v>16</v>
      </c>
      <c r="C3309" s="357">
        <v>70</v>
      </c>
      <c r="D3309" s="357">
        <v>0</v>
      </c>
      <c r="E3309" s="357">
        <v>163.255</v>
      </c>
      <c r="F3309" s="357">
        <v>175</v>
      </c>
    </row>
    <row r="3310" spans="1:6">
      <c r="A3310" s="355">
        <f t="shared" si="51"/>
        <v>45795</v>
      </c>
      <c r="B3310" s="356">
        <v>17</v>
      </c>
      <c r="C3310" s="357">
        <v>76.715999999999994</v>
      </c>
      <c r="D3310" s="357">
        <v>0</v>
      </c>
      <c r="E3310" s="357">
        <v>131.76499999999999</v>
      </c>
      <c r="F3310" s="357">
        <v>122</v>
      </c>
    </row>
    <row r="3311" spans="1:6">
      <c r="A3311" s="355">
        <f t="shared" si="51"/>
        <v>45795</v>
      </c>
      <c r="B3311" s="356">
        <v>18</v>
      </c>
      <c r="C3311" s="357">
        <v>75.91</v>
      </c>
      <c r="D3311" s="357">
        <v>0</v>
      </c>
      <c r="E3311" s="357">
        <v>155.41300000000001</v>
      </c>
      <c r="F3311" s="357">
        <v>120</v>
      </c>
    </row>
    <row r="3312" spans="1:6">
      <c r="A3312" s="355">
        <f t="shared" si="51"/>
        <v>45795</v>
      </c>
      <c r="B3312" s="356">
        <v>19</v>
      </c>
      <c r="C3312" s="357">
        <v>75.91</v>
      </c>
      <c r="D3312" s="357">
        <v>0</v>
      </c>
      <c r="E3312" s="357">
        <v>124.559</v>
      </c>
      <c r="F3312" s="357">
        <v>120</v>
      </c>
    </row>
    <row r="3313" spans="1:6">
      <c r="A3313" s="355">
        <f t="shared" si="51"/>
        <v>45795</v>
      </c>
      <c r="B3313" s="356">
        <v>20</v>
      </c>
      <c r="C3313" s="357">
        <v>75.91</v>
      </c>
      <c r="D3313" s="357">
        <v>0</v>
      </c>
      <c r="E3313" s="357">
        <v>124.559</v>
      </c>
      <c r="F3313" s="357">
        <v>120</v>
      </c>
    </row>
    <row r="3314" spans="1:6">
      <c r="A3314" s="355">
        <f t="shared" si="51"/>
        <v>45795</v>
      </c>
      <c r="B3314" s="356">
        <v>21</v>
      </c>
      <c r="C3314" s="357">
        <v>75.91</v>
      </c>
      <c r="D3314" s="357">
        <v>0</v>
      </c>
      <c r="E3314" s="357">
        <v>119.559</v>
      </c>
      <c r="F3314" s="357">
        <v>120</v>
      </c>
    </row>
    <row r="3315" spans="1:6">
      <c r="A3315" s="355">
        <f t="shared" si="51"/>
        <v>45795</v>
      </c>
      <c r="B3315" s="356">
        <v>22</v>
      </c>
      <c r="C3315" s="357">
        <v>70</v>
      </c>
      <c r="D3315" s="357">
        <v>0</v>
      </c>
      <c r="E3315" s="357">
        <v>94.697000000000003</v>
      </c>
      <c r="F3315" s="357">
        <v>120</v>
      </c>
    </row>
    <row r="3316" spans="1:6">
      <c r="A3316" s="355">
        <f t="shared" si="51"/>
        <v>45795</v>
      </c>
      <c r="B3316" s="356">
        <v>23</v>
      </c>
      <c r="C3316" s="357">
        <v>70</v>
      </c>
      <c r="D3316" s="357">
        <v>0</v>
      </c>
      <c r="E3316" s="357">
        <v>65.128</v>
      </c>
      <c r="F3316" s="357">
        <v>120</v>
      </c>
    </row>
    <row r="3317" spans="1:6">
      <c r="A3317" s="355">
        <f t="shared" si="51"/>
        <v>45796</v>
      </c>
      <c r="B3317" s="356">
        <v>0</v>
      </c>
      <c r="C3317" s="357">
        <v>100.321</v>
      </c>
      <c r="D3317" s="357">
        <v>0</v>
      </c>
      <c r="E3317" s="357">
        <v>80</v>
      </c>
      <c r="F3317" s="357">
        <v>146</v>
      </c>
    </row>
    <row r="3318" spans="1:6">
      <c r="A3318" s="355">
        <f t="shared" si="51"/>
        <v>45796</v>
      </c>
      <c r="B3318" s="356">
        <v>1</v>
      </c>
      <c r="C3318" s="357">
        <v>85.938999999999993</v>
      </c>
      <c r="D3318" s="357">
        <v>0</v>
      </c>
      <c r="E3318" s="357">
        <v>50</v>
      </c>
      <c r="F3318" s="357">
        <v>131</v>
      </c>
    </row>
    <row r="3319" spans="1:6">
      <c r="A3319" s="355">
        <f t="shared" si="51"/>
        <v>45796</v>
      </c>
      <c r="B3319" s="356">
        <v>2</v>
      </c>
      <c r="C3319" s="357">
        <v>80.570999999999998</v>
      </c>
      <c r="D3319" s="357">
        <v>0</v>
      </c>
      <c r="E3319" s="357">
        <v>50</v>
      </c>
      <c r="F3319" s="357">
        <v>120</v>
      </c>
    </row>
    <row r="3320" spans="1:6">
      <c r="A3320" s="355">
        <f t="shared" si="51"/>
        <v>45796</v>
      </c>
      <c r="B3320" s="356">
        <v>3</v>
      </c>
      <c r="C3320" s="357">
        <v>77.902000000000001</v>
      </c>
      <c r="D3320" s="357">
        <v>0</v>
      </c>
      <c r="E3320" s="357">
        <v>50</v>
      </c>
      <c r="F3320" s="357">
        <v>120</v>
      </c>
    </row>
    <row r="3321" spans="1:6">
      <c r="A3321" s="355">
        <f t="shared" si="51"/>
        <v>45796</v>
      </c>
      <c r="B3321" s="356">
        <v>4</v>
      </c>
      <c r="C3321" s="357">
        <v>74.3</v>
      </c>
      <c r="D3321" s="357">
        <v>0</v>
      </c>
      <c r="E3321" s="357">
        <v>52.021999999999998</v>
      </c>
      <c r="F3321" s="357">
        <v>122</v>
      </c>
    </row>
    <row r="3322" spans="1:6">
      <c r="A3322" s="355">
        <f t="shared" si="51"/>
        <v>45796</v>
      </c>
      <c r="B3322" s="356">
        <v>5</v>
      </c>
      <c r="C3322" s="357">
        <v>111.879</v>
      </c>
      <c r="D3322" s="357">
        <v>0</v>
      </c>
      <c r="E3322" s="357">
        <v>143.54599999999999</v>
      </c>
      <c r="F3322" s="357">
        <v>182</v>
      </c>
    </row>
    <row r="3323" spans="1:6">
      <c r="A3323" s="355">
        <f t="shared" si="51"/>
        <v>45796</v>
      </c>
      <c r="B3323" s="356">
        <v>6</v>
      </c>
      <c r="C3323" s="357">
        <v>96.888000000000005</v>
      </c>
      <c r="D3323" s="357">
        <v>0</v>
      </c>
      <c r="E3323" s="357">
        <v>166.98099999999999</v>
      </c>
      <c r="F3323" s="357">
        <v>240</v>
      </c>
    </row>
    <row r="3324" spans="1:6">
      <c r="A3324" s="355">
        <f t="shared" si="51"/>
        <v>45796</v>
      </c>
      <c r="B3324" s="356">
        <v>7</v>
      </c>
      <c r="C3324" s="357">
        <v>89.578999999999994</v>
      </c>
      <c r="D3324" s="357">
        <v>0</v>
      </c>
      <c r="E3324" s="357">
        <v>143.74600000000001</v>
      </c>
      <c r="F3324" s="357">
        <v>180</v>
      </c>
    </row>
    <row r="3325" spans="1:6">
      <c r="A3325" s="355">
        <f t="shared" si="51"/>
        <v>45796</v>
      </c>
      <c r="B3325" s="356">
        <v>8</v>
      </c>
      <c r="C3325" s="357">
        <v>89.578999999999994</v>
      </c>
      <c r="D3325" s="357">
        <v>0</v>
      </c>
      <c r="E3325" s="357">
        <v>142.53200000000001</v>
      </c>
      <c r="F3325" s="357">
        <v>120</v>
      </c>
    </row>
    <row r="3326" spans="1:6">
      <c r="A3326" s="355">
        <f t="shared" si="51"/>
        <v>45796</v>
      </c>
      <c r="B3326" s="356">
        <v>9</v>
      </c>
      <c r="C3326" s="357">
        <v>89.578999999999994</v>
      </c>
      <c r="D3326" s="357">
        <v>0</v>
      </c>
      <c r="E3326" s="357">
        <v>140.22900000000001</v>
      </c>
      <c r="F3326" s="357">
        <v>120</v>
      </c>
    </row>
    <row r="3327" spans="1:6">
      <c r="A3327" s="355">
        <f t="shared" si="51"/>
        <v>45796</v>
      </c>
      <c r="B3327" s="356">
        <v>10</v>
      </c>
      <c r="C3327" s="357">
        <v>89.578999999999994</v>
      </c>
      <c r="D3327" s="357">
        <v>0</v>
      </c>
      <c r="E3327" s="357">
        <v>142.227</v>
      </c>
      <c r="F3327" s="357">
        <v>120</v>
      </c>
    </row>
    <row r="3328" spans="1:6">
      <c r="A3328" s="355">
        <f t="shared" si="51"/>
        <v>45796</v>
      </c>
      <c r="B3328" s="356">
        <v>11</v>
      </c>
      <c r="C3328" s="357">
        <v>90.915999999999997</v>
      </c>
      <c r="D3328" s="357">
        <v>0</v>
      </c>
      <c r="E3328" s="357">
        <v>125.94499999999999</v>
      </c>
      <c r="F3328" s="357">
        <v>120</v>
      </c>
    </row>
    <row r="3329" spans="1:6">
      <c r="A3329" s="355">
        <f t="shared" si="51"/>
        <v>45796</v>
      </c>
      <c r="B3329" s="356">
        <v>12</v>
      </c>
      <c r="C3329" s="357">
        <v>90.915999999999997</v>
      </c>
      <c r="D3329" s="357">
        <v>0</v>
      </c>
      <c r="E3329" s="357">
        <v>130.62299999999999</v>
      </c>
      <c r="F3329" s="357">
        <v>180</v>
      </c>
    </row>
    <row r="3330" spans="1:6">
      <c r="A3330" s="355">
        <f t="shared" si="51"/>
        <v>45796</v>
      </c>
      <c r="B3330" s="356">
        <v>13</v>
      </c>
      <c r="C3330" s="357">
        <v>90.915999999999997</v>
      </c>
      <c r="D3330" s="357">
        <v>0</v>
      </c>
      <c r="E3330" s="357">
        <v>130.62299999999999</v>
      </c>
      <c r="F3330" s="357">
        <v>211</v>
      </c>
    </row>
    <row r="3331" spans="1:6">
      <c r="A3331" s="355">
        <f t="shared" si="51"/>
        <v>45796</v>
      </c>
      <c r="B3331" s="356">
        <v>14</v>
      </c>
      <c r="C3331" s="357">
        <v>93.570999999999998</v>
      </c>
      <c r="D3331" s="357">
        <v>0</v>
      </c>
      <c r="E3331" s="357">
        <v>130.62299999999999</v>
      </c>
      <c r="F3331" s="357">
        <v>151</v>
      </c>
    </row>
    <row r="3332" spans="1:6">
      <c r="A3332" s="355">
        <f t="shared" si="51"/>
        <v>45796</v>
      </c>
      <c r="B3332" s="356">
        <v>15</v>
      </c>
      <c r="C3332" s="357">
        <v>93.869</v>
      </c>
      <c r="D3332" s="357">
        <v>0</v>
      </c>
      <c r="E3332" s="357">
        <v>140.62299999999999</v>
      </c>
      <c r="F3332" s="357">
        <v>211</v>
      </c>
    </row>
    <row r="3333" spans="1:6">
      <c r="A3333" s="355">
        <f t="shared" si="51"/>
        <v>45796</v>
      </c>
      <c r="B3333" s="356">
        <v>16</v>
      </c>
      <c r="C3333" s="357">
        <v>93.570999999999998</v>
      </c>
      <c r="D3333" s="357">
        <v>0</v>
      </c>
      <c r="E3333" s="357">
        <v>140.62899999999999</v>
      </c>
      <c r="F3333" s="357">
        <v>240</v>
      </c>
    </row>
    <row r="3334" spans="1:6">
      <c r="A3334" s="355">
        <f t="shared" ref="A3334:A3397" si="52">IF(B3334=0,A3333+1,A3333)</f>
        <v>45796</v>
      </c>
      <c r="B3334" s="356">
        <v>17</v>
      </c>
      <c r="C3334" s="357">
        <v>89.867000000000004</v>
      </c>
      <c r="D3334" s="357">
        <v>0</v>
      </c>
      <c r="E3334" s="357">
        <v>161.05799999999999</v>
      </c>
      <c r="F3334" s="357">
        <v>225</v>
      </c>
    </row>
    <row r="3335" spans="1:6">
      <c r="A3335" s="355">
        <f t="shared" si="52"/>
        <v>45796</v>
      </c>
      <c r="B3335" s="356">
        <v>18</v>
      </c>
      <c r="C3335" s="357">
        <v>86.91</v>
      </c>
      <c r="D3335" s="357">
        <v>0</v>
      </c>
      <c r="E3335" s="357">
        <v>186.232</v>
      </c>
      <c r="F3335" s="357">
        <v>216</v>
      </c>
    </row>
    <row r="3336" spans="1:6">
      <c r="A3336" s="355">
        <f t="shared" si="52"/>
        <v>45796</v>
      </c>
      <c r="B3336" s="356">
        <v>19</v>
      </c>
      <c r="C3336" s="357">
        <v>86.91</v>
      </c>
      <c r="D3336" s="357">
        <v>0</v>
      </c>
      <c r="E3336" s="357">
        <v>155.27699999999999</v>
      </c>
      <c r="F3336" s="357">
        <v>156</v>
      </c>
    </row>
    <row r="3337" spans="1:6">
      <c r="A3337" s="355">
        <f t="shared" si="52"/>
        <v>45796</v>
      </c>
      <c r="B3337" s="356">
        <v>20</v>
      </c>
      <c r="C3337" s="357">
        <v>0</v>
      </c>
      <c r="D3337" s="357">
        <v>0</v>
      </c>
      <c r="E3337" s="357">
        <v>152.94300000000001</v>
      </c>
      <c r="F3337" s="357">
        <v>197</v>
      </c>
    </row>
    <row r="3338" spans="1:6">
      <c r="A3338" s="355">
        <f t="shared" si="52"/>
        <v>45796</v>
      </c>
      <c r="B3338" s="356">
        <v>21</v>
      </c>
      <c r="C3338" s="357">
        <v>0</v>
      </c>
      <c r="D3338" s="357">
        <v>0</v>
      </c>
      <c r="E3338" s="357">
        <v>218.44300000000001</v>
      </c>
      <c r="F3338" s="357">
        <v>221</v>
      </c>
    </row>
    <row r="3339" spans="1:6">
      <c r="A3339" s="355">
        <f t="shared" si="52"/>
        <v>45796</v>
      </c>
      <c r="B3339" s="356">
        <v>22</v>
      </c>
      <c r="C3339" s="357">
        <v>0</v>
      </c>
      <c r="D3339" s="357">
        <v>0</v>
      </c>
      <c r="E3339" s="357">
        <v>113.60599999999999</v>
      </c>
      <c r="F3339" s="357">
        <v>180</v>
      </c>
    </row>
    <row r="3340" spans="1:6">
      <c r="A3340" s="355">
        <f t="shared" si="52"/>
        <v>45796</v>
      </c>
      <c r="B3340" s="356">
        <v>23</v>
      </c>
      <c r="C3340" s="357">
        <v>0</v>
      </c>
      <c r="D3340" s="357">
        <v>0</v>
      </c>
      <c r="E3340" s="357">
        <v>100.01600000000001</v>
      </c>
      <c r="F3340" s="357">
        <v>180</v>
      </c>
    </row>
    <row r="3341" spans="1:6">
      <c r="A3341" s="355">
        <f t="shared" si="52"/>
        <v>45797</v>
      </c>
      <c r="B3341" s="356">
        <v>0</v>
      </c>
      <c r="C3341" s="357">
        <v>103.379</v>
      </c>
      <c r="D3341" s="357">
        <v>0</v>
      </c>
      <c r="E3341" s="357">
        <v>142.28200000000001</v>
      </c>
      <c r="F3341" s="357">
        <v>120</v>
      </c>
    </row>
    <row r="3342" spans="1:6">
      <c r="A3342" s="355">
        <f t="shared" si="52"/>
        <v>45797</v>
      </c>
      <c r="B3342" s="356">
        <v>1</v>
      </c>
      <c r="C3342" s="357">
        <v>107.679</v>
      </c>
      <c r="D3342" s="357">
        <v>0</v>
      </c>
      <c r="E3342" s="357">
        <v>142.28200000000001</v>
      </c>
      <c r="F3342" s="357">
        <v>120</v>
      </c>
    </row>
    <row r="3343" spans="1:6">
      <c r="A3343" s="355">
        <f t="shared" si="52"/>
        <v>45797</v>
      </c>
      <c r="B3343" s="356">
        <v>2</v>
      </c>
      <c r="C3343" s="357">
        <v>107.679</v>
      </c>
      <c r="D3343" s="357">
        <v>0</v>
      </c>
      <c r="E3343" s="357">
        <v>134.702</v>
      </c>
      <c r="F3343" s="357">
        <v>120</v>
      </c>
    </row>
    <row r="3344" spans="1:6">
      <c r="A3344" s="355">
        <f t="shared" si="52"/>
        <v>45797</v>
      </c>
      <c r="B3344" s="356">
        <v>3</v>
      </c>
      <c r="C3344" s="357">
        <v>107.679</v>
      </c>
      <c r="D3344" s="357">
        <v>0</v>
      </c>
      <c r="E3344" s="357">
        <v>134.702</v>
      </c>
      <c r="F3344" s="357">
        <v>120</v>
      </c>
    </row>
    <row r="3345" spans="1:6">
      <c r="A3345" s="355">
        <f t="shared" si="52"/>
        <v>45797</v>
      </c>
      <c r="B3345" s="356">
        <v>4</v>
      </c>
      <c r="C3345" s="357">
        <v>107.679</v>
      </c>
      <c r="D3345" s="357">
        <v>0</v>
      </c>
      <c r="E3345" s="357">
        <v>148.34899999999999</v>
      </c>
      <c r="F3345" s="357">
        <v>120</v>
      </c>
    </row>
    <row r="3346" spans="1:6">
      <c r="A3346" s="355">
        <f t="shared" si="52"/>
        <v>45797</v>
      </c>
      <c r="B3346" s="356">
        <v>5</v>
      </c>
      <c r="C3346" s="357">
        <v>104.185</v>
      </c>
      <c r="D3346" s="357">
        <v>0</v>
      </c>
      <c r="E3346" s="357">
        <v>147.31800000000001</v>
      </c>
      <c r="F3346" s="357">
        <v>120</v>
      </c>
    </row>
    <row r="3347" spans="1:6">
      <c r="A3347" s="355">
        <f t="shared" si="52"/>
        <v>45797</v>
      </c>
      <c r="B3347" s="356">
        <v>6</v>
      </c>
      <c r="C3347" s="357">
        <v>102.125</v>
      </c>
      <c r="D3347" s="357">
        <v>0</v>
      </c>
      <c r="E3347" s="357">
        <v>225.35</v>
      </c>
      <c r="F3347" s="357">
        <v>120</v>
      </c>
    </row>
    <row r="3348" spans="1:6">
      <c r="A3348" s="355">
        <f t="shared" si="52"/>
        <v>45797</v>
      </c>
      <c r="B3348" s="356">
        <v>7</v>
      </c>
      <c r="C3348" s="357">
        <v>118.01900000000001</v>
      </c>
      <c r="D3348" s="357">
        <v>0</v>
      </c>
      <c r="E3348" s="357">
        <v>240.398</v>
      </c>
      <c r="F3348" s="357">
        <v>120</v>
      </c>
    </row>
    <row r="3349" spans="1:6">
      <c r="A3349" s="355">
        <f t="shared" si="52"/>
        <v>45797</v>
      </c>
      <c r="B3349" s="356">
        <v>8</v>
      </c>
      <c r="C3349" s="357">
        <v>118.01900000000001</v>
      </c>
      <c r="D3349" s="357">
        <v>0</v>
      </c>
      <c r="E3349" s="357">
        <v>239.83500000000001</v>
      </c>
      <c r="F3349" s="357">
        <v>120</v>
      </c>
    </row>
    <row r="3350" spans="1:6">
      <c r="A3350" s="355">
        <f t="shared" si="52"/>
        <v>45797</v>
      </c>
      <c r="B3350" s="356">
        <v>9</v>
      </c>
      <c r="C3350" s="357">
        <v>118.01900000000001</v>
      </c>
      <c r="D3350" s="357">
        <v>0</v>
      </c>
      <c r="E3350" s="357">
        <v>240.00399999999999</v>
      </c>
      <c r="F3350" s="357">
        <v>120</v>
      </c>
    </row>
    <row r="3351" spans="1:6">
      <c r="A3351" s="355">
        <f t="shared" si="52"/>
        <v>45797</v>
      </c>
      <c r="B3351" s="356">
        <v>10</v>
      </c>
      <c r="C3351" s="357">
        <v>118.01900000000001</v>
      </c>
      <c r="D3351" s="357">
        <v>0</v>
      </c>
      <c r="E3351" s="357">
        <v>239.88800000000001</v>
      </c>
      <c r="F3351" s="357">
        <v>120</v>
      </c>
    </row>
    <row r="3352" spans="1:6">
      <c r="A3352" s="355">
        <f t="shared" si="52"/>
        <v>45797</v>
      </c>
      <c r="B3352" s="356">
        <v>11</v>
      </c>
      <c r="C3352" s="357">
        <v>118.01900000000001</v>
      </c>
      <c r="D3352" s="357">
        <v>0</v>
      </c>
      <c r="E3352" s="357">
        <v>240.089</v>
      </c>
      <c r="F3352" s="357">
        <v>120</v>
      </c>
    </row>
    <row r="3353" spans="1:6">
      <c r="A3353" s="355">
        <f t="shared" si="52"/>
        <v>45797</v>
      </c>
      <c r="B3353" s="356">
        <v>12</v>
      </c>
      <c r="C3353" s="357">
        <v>118.01900000000001</v>
      </c>
      <c r="D3353" s="357">
        <v>0</v>
      </c>
      <c r="E3353" s="357">
        <v>240.18799999999999</v>
      </c>
      <c r="F3353" s="357">
        <v>120</v>
      </c>
    </row>
    <row r="3354" spans="1:6">
      <c r="A3354" s="355">
        <f t="shared" si="52"/>
        <v>45797</v>
      </c>
      <c r="B3354" s="356">
        <v>13</v>
      </c>
      <c r="C3354" s="357">
        <v>118.01900000000001</v>
      </c>
      <c r="D3354" s="357">
        <v>0</v>
      </c>
      <c r="E3354" s="357">
        <v>239.78399999999999</v>
      </c>
      <c r="F3354" s="357">
        <v>120</v>
      </c>
    </row>
    <row r="3355" spans="1:6">
      <c r="A3355" s="355">
        <f t="shared" si="52"/>
        <v>45797</v>
      </c>
      <c r="B3355" s="356">
        <v>14</v>
      </c>
      <c r="C3355" s="357">
        <v>116.26900000000001</v>
      </c>
      <c r="D3355" s="357">
        <v>0</v>
      </c>
      <c r="E3355" s="357">
        <v>238.11600000000001</v>
      </c>
      <c r="F3355" s="357">
        <v>120</v>
      </c>
    </row>
    <row r="3356" spans="1:6">
      <c r="A3356" s="355">
        <f t="shared" si="52"/>
        <v>45797</v>
      </c>
      <c r="B3356" s="356">
        <v>15</v>
      </c>
      <c r="C3356" s="357">
        <v>116.26900000000001</v>
      </c>
      <c r="D3356" s="357">
        <v>0</v>
      </c>
      <c r="E3356" s="357">
        <v>238.35300000000001</v>
      </c>
      <c r="F3356" s="357">
        <v>120</v>
      </c>
    </row>
    <row r="3357" spans="1:6">
      <c r="A3357" s="355">
        <f t="shared" si="52"/>
        <v>45797</v>
      </c>
      <c r="B3357" s="356">
        <v>16</v>
      </c>
      <c r="C3357" s="357">
        <v>116.26900000000001</v>
      </c>
      <c r="D3357" s="357">
        <v>0</v>
      </c>
      <c r="E3357" s="357">
        <v>238.47200000000001</v>
      </c>
      <c r="F3357" s="357">
        <v>120</v>
      </c>
    </row>
    <row r="3358" spans="1:6">
      <c r="A3358" s="355">
        <f t="shared" si="52"/>
        <v>45797</v>
      </c>
      <c r="B3358" s="356">
        <v>17</v>
      </c>
      <c r="C3358" s="357">
        <v>116.26900000000001</v>
      </c>
      <c r="D3358" s="357">
        <v>0</v>
      </c>
      <c r="E3358" s="357">
        <v>230.05</v>
      </c>
      <c r="F3358" s="357">
        <v>120</v>
      </c>
    </row>
    <row r="3359" spans="1:6">
      <c r="A3359" s="355">
        <f t="shared" si="52"/>
        <v>45797</v>
      </c>
      <c r="B3359" s="356">
        <v>18</v>
      </c>
      <c r="C3359" s="357">
        <v>75.91</v>
      </c>
      <c r="D3359" s="357">
        <v>0</v>
      </c>
      <c r="E3359" s="357">
        <v>169.62</v>
      </c>
      <c r="F3359" s="357">
        <v>120</v>
      </c>
    </row>
    <row r="3360" spans="1:6">
      <c r="A3360" s="355">
        <f t="shared" si="52"/>
        <v>45797</v>
      </c>
      <c r="B3360" s="356">
        <v>19</v>
      </c>
      <c r="C3360" s="357">
        <v>75.91</v>
      </c>
      <c r="D3360" s="357">
        <v>0</v>
      </c>
      <c r="E3360" s="357">
        <v>144.91900000000001</v>
      </c>
      <c r="F3360" s="357">
        <v>120</v>
      </c>
    </row>
    <row r="3361" spans="1:6">
      <c r="A3361" s="355">
        <f t="shared" si="52"/>
        <v>45797</v>
      </c>
      <c r="B3361" s="356">
        <v>20</v>
      </c>
      <c r="C3361" s="357">
        <v>75.91</v>
      </c>
      <c r="D3361" s="357">
        <v>0</v>
      </c>
      <c r="E3361" s="357">
        <v>144.91900000000001</v>
      </c>
      <c r="F3361" s="357">
        <v>120</v>
      </c>
    </row>
    <row r="3362" spans="1:6">
      <c r="A3362" s="355">
        <f t="shared" si="52"/>
        <v>45797</v>
      </c>
      <c r="B3362" s="356">
        <v>21</v>
      </c>
      <c r="C3362" s="357">
        <v>75.91</v>
      </c>
      <c r="D3362" s="357">
        <v>0</v>
      </c>
      <c r="E3362" s="357">
        <v>151.49799999999999</v>
      </c>
      <c r="F3362" s="357">
        <v>120</v>
      </c>
    </row>
    <row r="3363" spans="1:6">
      <c r="A3363" s="355">
        <f t="shared" si="52"/>
        <v>45797</v>
      </c>
      <c r="B3363" s="356">
        <v>22</v>
      </c>
      <c r="C3363" s="357">
        <v>93.153000000000006</v>
      </c>
      <c r="D3363" s="357">
        <v>0</v>
      </c>
      <c r="E3363" s="357">
        <v>128.059</v>
      </c>
      <c r="F3363" s="357">
        <v>120</v>
      </c>
    </row>
    <row r="3364" spans="1:6">
      <c r="A3364" s="355">
        <f t="shared" si="52"/>
        <v>45797</v>
      </c>
      <c r="B3364" s="356">
        <v>23</v>
      </c>
      <c r="C3364" s="357">
        <v>90.715999999999994</v>
      </c>
      <c r="D3364" s="357">
        <v>0</v>
      </c>
      <c r="E3364" s="357">
        <v>114</v>
      </c>
      <c r="F3364" s="357">
        <v>120</v>
      </c>
    </row>
    <row r="3365" spans="1:6">
      <c r="A3365" s="355">
        <f t="shared" si="52"/>
        <v>45798</v>
      </c>
      <c r="B3365" s="356">
        <v>0</v>
      </c>
      <c r="C3365" s="357">
        <v>89.391000000000005</v>
      </c>
      <c r="D3365" s="357">
        <v>0</v>
      </c>
      <c r="E3365" s="357">
        <v>110.92700000000001</v>
      </c>
      <c r="F3365" s="357">
        <v>120</v>
      </c>
    </row>
    <row r="3366" spans="1:6">
      <c r="A3366" s="355">
        <f t="shared" si="52"/>
        <v>45798</v>
      </c>
      <c r="B3366" s="356">
        <v>1</v>
      </c>
      <c r="C3366" s="357">
        <v>111.491</v>
      </c>
      <c r="D3366" s="357">
        <v>0</v>
      </c>
      <c r="E3366" s="357">
        <v>110.92700000000001</v>
      </c>
      <c r="F3366" s="357">
        <v>120</v>
      </c>
    </row>
    <row r="3367" spans="1:6">
      <c r="A3367" s="355">
        <f t="shared" si="52"/>
        <v>45798</v>
      </c>
      <c r="B3367" s="356">
        <v>2</v>
      </c>
      <c r="C3367" s="357">
        <v>111.491</v>
      </c>
      <c r="D3367" s="357">
        <v>0</v>
      </c>
      <c r="E3367" s="357">
        <v>110.92700000000001</v>
      </c>
      <c r="F3367" s="357">
        <v>120</v>
      </c>
    </row>
    <row r="3368" spans="1:6">
      <c r="A3368" s="355">
        <f t="shared" si="52"/>
        <v>45798</v>
      </c>
      <c r="B3368" s="356">
        <v>3</v>
      </c>
      <c r="C3368" s="357">
        <v>108.679</v>
      </c>
      <c r="D3368" s="357">
        <v>0</v>
      </c>
      <c r="E3368" s="357">
        <v>166.31399999999999</v>
      </c>
      <c r="F3368" s="357">
        <v>120</v>
      </c>
    </row>
    <row r="3369" spans="1:6">
      <c r="A3369" s="355">
        <f t="shared" si="52"/>
        <v>45798</v>
      </c>
      <c r="B3369" s="356">
        <v>4</v>
      </c>
      <c r="C3369" s="357">
        <v>97.578999999999994</v>
      </c>
      <c r="D3369" s="357">
        <v>28</v>
      </c>
      <c r="E3369" s="357">
        <v>166.31399999999999</v>
      </c>
      <c r="F3369" s="357">
        <v>120</v>
      </c>
    </row>
    <row r="3370" spans="1:6">
      <c r="A3370" s="355">
        <f t="shared" si="52"/>
        <v>45798</v>
      </c>
      <c r="B3370" s="356">
        <v>5</v>
      </c>
      <c r="C3370" s="357">
        <v>96.578999999999994</v>
      </c>
      <c r="D3370" s="357">
        <v>28</v>
      </c>
      <c r="E3370" s="357">
        <v>166.31399999999999</v>
      </c>
      <c r="F3370" s="357">
        <v>120</v>
      </c>
    </row>
    <row r="3371" spans="1:6">
      <c r="A3371" s="355">
        <f t="shared" si="52"/>
        <v>45798</v>
      </c>
      <c r="B3371" s="356">
        <v>6</v>
      </c>
      <c r="C3371" s="357">
        <v>95.614999999999995</v>
      </c>
      <c r="D3371" s="357">
        <v>0</v>
      </c>
      <c r="E3371" s="357">
        <v>218.666</v>
      </c>
      <c r="F3371" s="357">
        <v>120</v>
      </c>
    </row>
    <row r="3372" spans="1:6">
      <c r="A3372" s="355">
        <f t="shared" si="52"/>
        <v>45798</v>
      </c>
      <c r="B3372" s="356">
        <v>7</v>
      </c>
      <c r="C3372" s="357">
        <v>115.46299999999999</v>
      </c>
      <c r="D3372" s="357">
        <v>0</v>
      </c>
      <c r="E3372" s="357">
        <v>235.80099999999999</v>
      </c>
      <c r="F3372" s="357">
        <v>120</v>
      </c>
    </row>
    <row r="3373" spans="1:6">
      <c r="A3373" s="355">
        <f t="shared" si="52"/>
        <v>45798</v>
      </c>
      <c r="B3373" s="356">
        <v>8</v>
      </c>
      <c r="C3373" s="357">
        <v>118.01900000000001</v>
      </c>
      <c r="D3373" s="357">
        <v>0</v>
      </c>
      <c r="E3373" s="357">
        <v>239.90199999999999</v>
      </c>
      <c r="F3373" s="357">
        <v>120</v>
      </c>
    </row>
    <row r="3374" spans="1:6">
      <c r="A3374" s="355">
        <f t="shared" si="52"/>
        <v>45798</v>
      </c>
      <c r="B3374" s="356">
        <v>9</v>
      </c>
      <c r="C3374" s="357">
        <v>118.01900000000001</v>
      </c>
      <c r="D3374" s="357">
        <v>0</v>
      </c>
      <c r="E3374" s="357">
        <v>239.81200000000001</v>
      </c>
      <c r="F3374" s="357">
        <v>120</v>
      </c>
    </row>
    <row r="3375" spans="1:6">
      <c r="A3375" s="355">
        <f t="shared" si="52"/>
        <v>45798</v>
      </c>
      <c r="B3375" s="356">
        <v>10</v>
      </c>
      <c r="C3375" s="357">
        <v>116.26900000000001</v>
      </c>
      <c r="D3375" s="357">
        <v>0</v>
      </c>
      <c r="E3375" s="357">
        <v>238.10400000000001</v>
      </c>
      <c r="F3375" s="357">
        <v>120</v>
      </c>
    </row>
    <row r="3376" spans="1:6">
      <c r="A3376" s="355">
        <f t="shared" si="52"/>
        <v>45798</v>
      </c>
      <c r="B3376" s="356">
        <v>11</v>
      </c>
      <c r="C3376" s="357">
        <v>116.26900000000001</v>
      </c>
      <c r="D3376" s="357">
        <v>0</v>
      </c>
      <c r="E3376" s="357">
        <v>226.625</v>
      </c>
      <c r="F3376" s="357">
        <v>120</v>
      </c>
    </row>
    <row r="3377" spans="1:6">
      <c r="A3377" s="355">
        <f t="shared" si="52"/>
        <v>45798</v>
      </c>
      <c r="B3377" s="356">
        <v>12</v>
      </c>
      <c r="C3377" s="357">
        <v>116.26900000000001</v>
      </c>
      <c r="D3377" s="357">
        <v>0</v>
      </c>
      <c r="E3377" s="357">
        <v>225.792</v>
      </c>
      <c r="F3377" s="357">
        <v>120</v>
      </c>
    </row>
    <row r="3378" spans="1:6">
      <c r="A3378" s="355">
        <f t="shared" si="52"/>
        <v>45798</v>
      </c>
      <c r="B3378" s="356">
        <v>13</v>
      </c>
      <c r="C3378" s="357">
        <v>116.26900000000001</v>
      </c>
      <c r="D3378" s="357">
        <v>0</v>
      </c>
      <c r="E3378" s="357">
        <v>225.24199999999999</v>
      </c>
      <c r="F3378" s="357">
        <v>120</v>
      </c>
    </row>
    <row r="3379" spans="1:6">
      <c r="A3379" s="355">
        <f t="shared" si="52"/>
        <v>45798</v>
      </c>
      <c r="B3379" s="356">
        <v>14</v>
      </c>
      <c r="C3379" s="357">
        <v>116.26900000000001</v>
      </c>
      <c r="D3379" s="357">
        <v>0</v>
      </c>
      <c r="E3379" s="357">
        <v>182.935</v>
      </c>
      <c r="F3379" s="357">
        <v>120</v>
      </c>
    </row>
    <row r="3380" spans="1:6">
      <c r="A3380" s="355">
        <f t="shared" si="52"/>
        <v>45798</v>
      </c>
      <c r="B3380" s="356">
        <v>15</v>
      </c>
      <c r="C3380" s="357">
        <v>116.26900000000001</v>
      </c>
      <c r="D3380" s="357">
        <v>0</v>
      </c>
      <c r="E3380" s="357">
        <v>190.70400000000001</v>
      </c>
      <c r="F3380" s="357">
        <v>120</v>
      </c>
    </row>
    <row r="3381" spans="1:6">
      <c r="A3381" s="355">
        <f t="shared" si="52"/>
        <v>45798</v>
      </c>
      <c r="B3381" s="356">
        <v>16</v>
      </c>
      <c r="C3381" s="357">
        <v>116.26900000000001</v>
      </c>
      <c r="D3381" s="357">
        <v>0</v>
      </c>
      <c r="E3381" s="357">
        <v>197.56299999999999</v>
      </c>
      <c r="F3381" s="357">
        <v>120</v>
      </c>
    </row>
    <row r="3382" spans="1:6">
      <c r="A3382" s="355">
        <f t="shared" si="52"/>
        <v>45798</v>
      </c>
      <c r="B3382" s="356">
        <v>17</v>
      </c>
      <c r="C3382" s="357">
        <v>95.269000000000005</v>
      </c>
      <c r="D3382" s="357">
        <v>0</v>
      </c>
      <c r="E3382" s="357">
        <v>166.917</v>
      </c>
      <c r="F3382" s="357">
        <v>120</v>
      </c>
    </row>
    <row r="3383" spans="1:6">
      <c r="A3383" s="355">
        <f t="shared" si="52"/>
        <v>45798</v>
      </c>
      <c r="B3383" s="356">
        <v>18</v>
      </c>
      <c r="C3383" s="357">
        <v>0</v>
      </c>
      <c r="D3383" s="357">
        <v>0</v>
      </c>
      <c r="E3383" s="357">
        <v>153.80600000000001</v>
      </c>
      <c r="F3383" s="357">
        <v>120</v>
      </c>
    </row>
    <row r="3384" spans="1:6">
      <c r="A3384" s="355">
        <f t="shared" si="52"/>
        <v>45798</v>
      </c>
      <c r="B3384" s="356">
        <v>19</v>
      </c>
      <c r="C3384" s="357">
        <v>0</v>
      </c>
      <c r="D3384" s="357">
        <v>0</v>
      </c>
      <c r="E3384" s="357">
        <v>153.80600000000001</v>
      </c>
      <c r="F3384" s="357">
        <v>120</v>
      </c>
    </row>
    <row r="3385" spans="1:6">
      <c r="A3385" s="355">
        <f t="shared" si="52"/>
        <v>45798</v>
      </c>
      <c r="B3385" s="356">
        <v>20</v>
      </c>
      <c r="C3385" s="357">
        <v>0</v>
      </c>
      <c r="D3385" s="357">
        <v>0</v>
      </c>
      <c r="E3385" s="357">
        <v>153.80600000000001</v>
      </c>
      <c r="F3385" s="357">
        <v>120</v>
      </c>
    </row>
    <row r="3386" spans="1:6">
      <c r="A3386" s="355">
        <f t="shared" si="52"/>
        <v>45798</v>
      </c>
      <c r="B3386" s="356">
        <v>21</v>
      </c>
      <c r="C3386" s="357">
        <v>0</v>
      </c>
      <c r="D3386" s="357">
        <v>0</v>
      </c>
      <c r="E3386" s="357">
        <v>147.48599999999999</v>
      </c>
      <c r="F3386" s="357">
        <v>120</v>
      </c>
    </row>
    <row r="3387" spans="1:6">
      <c r="A3387" s="355">
        <f t="shared" si="52"/>
        <v>45798</v>
      </c>
      <c r="B3387" s="356">
        <v>22</v>
      </c>
      <c r="C3387" s="357">
        <v>93.91</v>
      </c>
      <c r="D3387" s="357">
        <v>0</v>
      </c>
      <c r="E3387" s="357">
        <v>129.98599999999999</v>
      </c>
      <c r="F3387" s="357">
        <v>120</v>
      </c>
    </row>
    <row r="3388" spans="1:6">
      <c r="A3388" s="355">
        <f t="shared" si="52"/>
        <v>45798</v>
      </c>
      <c r="B3388" s="356">
        <v>23</v>
      </c>
      <c r="C3388" s="357">
        <v>100.482</v>
      </c>
      <c r="D3388" s="357">
        <v>15</v>
      </c>
      <c r="E3388" s="357">
        <v>124.986</v>
      </c>
      <c r="F3388" s="357">
        <v>120</v>
      </c>
    </row>
    <row r="3389" spans="1:6">
      <c r="A3389" s="355">
        <f t="shared" si="52"/>
        <v>45799</v>
      </c>
      <c r="B3389" s="356">
        <v>0</v>
      </c>
      <c r="C3389" s="357">
        <v>66.885999999999996</v>
      </c>
      <c r="D3389" s="357">
        <v>0</v>
      </c>
      <c r="E3389" s="357">
        <v>127.486</v>
      </c>
      <c r="F3389" s="357">
        <v>120</v>
      </c>
    </row>
    <row r="3390" spans="1:6">
      <c r="A3390" s="355">
        <f t="shared" si="52"/>
        <v>45799</v>
      </c>
      <c r="B3390" s="356">
        <v>1</v>
      </c>
      <c r="C3390" s="357">
        <v>67.039000000000001</v>
      </c>
      <c r="D3390" s="357">
        <v>8</v>
      </c>
      <c r="E3390" s="357">
        <v>127.486</v>
      </c>
      <c r="F3390" s="357">
        <v>120</v>
      </c>
    </row>
    <row r="3391" spans="1:6">
      <c r="A3391" s="355">
        <f t="shared" si="52"/>
        <v>45799</v>
      </c>
      <c r="B3391" s="356">
        <v>2</v>
      </c>
      <c r="C3391" s="357">
        <v>95.822999999999993</v>
      </c>
      <c r="D3391" s="357">
        <v>0</v>
      </c>
      <c r="E3391" s="357">
        <v>127.486</v>
      </c>
      <c r="F3391" s="357">
        <v>120</v>
      </c>
    </row>
    <row r="3392" spans="1:6">
      <c r="A3392" s="355">
        <f t="shared" si="52"/>
        <v>45799</v>
      </c>
      <c r="B3392" s="356">
        <v>3</v>
      </c>
      <c r="C3392" s="357">
        <v>95.822999999999993</v>
      </c>
      <c r="D3392" s="357">
        <v>0</v>
      </c>
      <c r="E3392" s="357">
        <v>127.486</v>
      </c>
      <c r="F3392" s="357">
        <v>120</v>
      </c>
    </row>
    <row r="3393" spans="1:6">
      <c r="A3393" s="355">
        <f t="shared" si="52"/>
        <v>45799</v>
      </c>
      <c r="B3393" s="356">
        <v>4</v>
      </c>
      <c r="C3393" s="357">
        <v>81.578999999999994</v>
      </c>
      <c r="D3393" s="357">
        <v>32</v>
      </c>
      <c r="E3393" s="357">
        <v>162.411</v>
      </c>
      <c r="F3393" s="357">
        <v>120</v>
      </c>
    </row>
    <row r="3394" spans="1:6">
      <c r="A3394" s="355">
        <f t="shared" si="52"/>
        <v>45799</v>
      </c>
      <c r="B3394" s="356">
        <v>5</v>
      </c>
      <c r="C3394" s="357">
        <v>92.578999999999994</v>
      </c>
      <c r="D3394" s="357">
        <v>0</v>
      </c>
      <c r="E3394" s="357">
        <v>254.102</v>
      </c>
      <c r="F3394" s="357">
        <v>120</v>
      </c>
    </row>
    <row r="3395" spans="1:6">
      <c r="A3395" s="355">
        <f t="shared" si="52"/>
        <v>45799</v>
      </c>
      <c r="B3395" s="356">
        <v>6</v>
      </c>
      <c r="C3395" s="357">
        <v>117.379</v>
      </c>
      <c r="D3395" s="357">
        <v>0</v>
      </c>
      <c r="E3395" s="357">
        <v>239.45500000000001</v>
      </c>
      <c r="F3395" s="357">
        <v>120</v>
      </c>
    </row>
    <row r="3396" spans="1:6">
      <c r="A3396" s="355">
        <f t="shared" si="52"/>
        <v>45799</v>
      </c>
      <c r="B3396" s="356">
        <v>7</v>
      </c>
      <c r="C3396" s="357">
        <v>117.379</v>
      </c>
      <c r="D3396" s="357">
        <v>0</v>
      </c>
      <c r="E3396" s="357">
        <v>220.92</v>
      </c>
      <c r="F3396" s="357">
        <v>120</v>
      </c>
    </row>
    <row r="3397" spans="1:6">
      <c r="A3397" s="355">
        <f t="shared" si="52"/>
        <v>45799</v>
      </c>
      <c r="B3397" s="356">
        <v>8</v>
      </c>
      <c r="C3397" s="357">
        <v>117.379</v>
      </c>
      <c r="D3397" s="357">
        <v>0</v>
      </c>
      <c r="E3397" s="357">
        <v>221.02699999999999</v>
      </c>
      <c r="F3397" s="357">
        <v>120</v>
      </c>
    </row>
    <row r="3398" spans="1:6">
      <c r="A3398" s="355">
        <f t="shared" ref="A3398:A3461" si="53">IF(B3398=0,A3397+1,A3397)</f>
        <v>45799</v>
      </c>
      <c r="B3398" s="356">
        <v>9</v>
      </c>
      <c r="C3398" s="357">
        <v>117.379</v>
      </c>
      <c r="D3398" s="357">
        <v>0</v>
      </c>
      <c r="E3398" s="357">
        <v>220.86099999999999</v>
      </c>
      <c r="F3398" s="357">
        <v>120</v>
      </c>
    </row>
    <row r="3399" spans="1:6">
      <c r="A3399" s="355">
        <f t="shared" si="53"/>
        <v>45799</v>
      </c>
      <c r="B3399" s="356">
        <v>10</v>
      </c>
      <c r="C3399" s="357">
        <v>103.253</v>
      </c>
      <c r="D3399" s="357">
        <v>0</v>
      </c>
      <c r="E3399" s="357">
        <v>207.06</v>
      </c>
      <c r="F3399" s="357">
        <v>120</v>
      </c>
    </row>
    <row r="3400" spans="1:6">
      <c r="A3400" s="355">
        <f t="shared" si="53"/>
        <v>45799</v>
      </c>
      <c r="B3400" s="356">
        <v>11</v>
      </c>
      <c r="C3400" s="357">
        <v>110.57899999999999</v>
      </c>
      <c r="D3400" s="357">
        <v>0</v>
      </c>
      <c r="E3400" s="357">
        <v>195.898</v>
      </c>
      <c r="F3400" s="357">
        <v>120</v>
      </c>
    </row>
    <row r="3401" spans="1:6">
      <c r="A3401" s="355">
        <f t="shared" si="53"/>
        <v>45799</v>
      </c>
      <c r="B3401" s="356">
        <v>12</v>
      </c>
      <c r="C3401" s="357">
        <v>110.57899999999999</v>
      </c>
      <c r="D3401" s="357">
        <v>0</v>
      </c>
      <c r="E3401" s="357">
        <v>184.97800000000001</v>
      </c>
      <c r="F3401" s="357">
        <v>120</v>
      </c>
    </row>
    <row r="3402" spans="1:6">
      <c r="A3402" s="355">
        <f t="shared" si="53"/>
        <v>45799</v>
      </c>
      <c r="B3402" s="356">
        <v>13</v>
      </c>
      <c r="C3402" s="357">
        <v>65.578999999999994</v>
      </c>
      <c r="D3402" s="357">
        <v>0</v>
      </c>
      <c r="E3402" s="357">
        <v>158.79</v>
      </c>
      <c r="F3402" s="357">
        <v>120</v>
      </c>
    </row>
    <row r="3403" spans="1:6">
      <c r="A3403" s="355">
        <f t="shared" si="53"/>
        <v>45799</v>
      </c>
      <c r="B3403" s="356">
        <v>14</v>
      </c>
      <c r="C3403" s="357">
        <v>102.66800000000001</v>
      </c>
      <c r="D3403" s="357">
        <v>0</v>
      </c>
      <c r="E3403" s="357">
        <v>158.79</v>
      </c>
      <c r="F3403" s="357">
        <v>120</v>
      </c>
    </row>
    <row r="3404" spans="1:6">
      <c r="A3404" s="355">
        <f t="shared" si="53"/>
        <v>45799</v>
      </c>
      <c r="B3404" s="356">
        <v>15</v>
      </c>
      <c r="C3404" s="357">
        <v>104.495</v>
      </c>
      <c r="D3404" s="357">
        <v>0</v>
      </c>
      <c r="E3404" s="357">
        <v>161.29</v>
      </c>
      <c r="F3404" s="357">
        <v>120</v>
      </c>
    </row>
    <row r="3405" spans="1:6">
      <c r="A3405" s="355">
        <f t="shared" si="53"/>
        <v>45799</v>
      </c>
      <c r="B3405" s="356">
        <v>16</v>
      </c>
      <c r="C3405" s="357">
        <v>80.337999999999994</v>
      </c>
      <c r="D3405" s="357">
        <v>0</v>
      </c>
      <c r="E3405" s="357">
        <v>156.98699999999999</v>
      </c>
      <c r="F3405" s="357">
        <v>120</v>
      </c>
    </row>
    <row r="3406" spans="1:6">
      <c r="A3406" s="355">
        <f t="shared" si="53"/>
        <v>45799</v>
      </c>
      <c r="B3406" s="356">
        <v>17</v>
      </c>
      <c r="C3406" s="357">
        <v>54.579000000000001</v>
      </c>
      <c r="D3406" s="357">
        <v>0</v>
      </c>
      <c r="E3406" s="357">
        <v>185.37200000000001</v>
      </c>
      <c r="F3406" s="357">
        <v>120</v>
      </c>
    </row>
    <row r="3407" spans="1:6">
      <c r="A3407" s="355">
        <f t="shared" si="53"/>
        <v>45799</v>
      </c>
      <c r="B3407" s="356">
        <v>18</v>
      </c>
      <c r="C3407" s="357">
        <v>0</v>
      </c>
      <c r="D3407" s="357">
        <v>0</v>
      </c>
      <c r="E3407" s="357">
        <v>153.47800000000001</v>
      </c>
      <c r="F3407" s="357">
        <v>120</v>
      </c>
    </row>
    <row r="3408" spans="1:6">
      <c r="A3408" s="355">
        <f t="shared" si="53"/>
        <v>45799</v>
      </c>
      <c r="B3408" s="356">
        <v>19</v>
      </c>
      <c r="C3408" s="357">
        <v>0</v>
      </c>
      <c r="D3408" s="357">
        <v>0</v>
      </c>
      <c r="E3408" s="357">
        <v>153.47800000000001</v>
      </c>
      <c r="F3408" s="357">
        <v>120</v>
      </c>
    </row>
    <row r="3409" spans="1:6">
      <c r="A3409" s="355">
        <f t="shared" si="53"/>
        <v>45799</v>
      </c>
      <c r="B3409" s="356">
        <v>20</v>
      </c>
      <c r="C3409" s="357">
        <v>0</v>
      </c>
      <c r="D3409" s="357">
        <v>0</v>
      </c>
      <c r="E3409" s="357">
        <v>153.47800000000001</v>
      </c>
      <c r="F3409" s="357">
        <v>120</v>
      </c>
    </row>
    <row r="3410" spans="1:6">
      <c r="A3410" s="355">
        <f t="shared" si="53"/>
        <v>45799</v>
      </c>
      <c r="B3410" s="356">
        <v>21</v>
      </c>
      <c r="C3410" s="357">
        <v>0</v>
      </c>
      <c r="D3410" s="357">
        <v>0</v>
      </c>
      <c r="E3410" s="357">
        <v>145.67699999999999</v>
      </c>
      <c r="F3410" s="357">
        <v>120</v>
      </c>
    </row>
    <row r="3411" spans="1:6">
      <c r="A3411" s="355">
        <f t="shared" si="53"/>
        <v>45799</v>
      </c>
      <c r="B3411" s="356">
        <v>22</v>
      </c>
      <c r="C3411" s="357">
        <v>92.578999999999994</v>
      </c>
      <c r="D3411" s="357">
        <v>0</v>
      </c>
      <c r="E3411" s="357">
        <v>229.49700000000001</v>
      </c>
      <c r="F3411" s="357">
        <v>120</v>
      </c>
    </row>
    <row r="3412" spans="1:6">
      <c r="A3412" s="355">
        <f t="shared" si="53"/>
        <v>45799</v>
      </c>
      <c r="B3412" s="356">
        <v>23</v>
      </c>
      <c r="C3412" s="357">
        <v>86.465000000000003</v>
      </c>
      <c r="D3412" s="357">
        <v>6</v>
      </c>
      <c r="E3412" s="357">
        <v>134.434</v>
      </c>
      <c r="F3412" s="357">
        <v>120</v>
      </c>
    </row>
    <row r="3413" spans="1:6">
      <c r="A3413" s="355">
        <f t="shared" si="53"/>
        <v>45800</v>
      </c>
      <c r="B3413" s="356">
        <v>0</v>
      </c>
      <c r="C3413" s="357">
        <v>109.72199999999999</v>
      </c>
      <c r="D3413" s="357">
        <v>0</v>
      </c>
      <c r="E3413" s="357">
        <v>120.67700000000001</v>
      </c>
      <c r="F3413" s="357">
        <v>120</v>
      </c>
    </row>
    <row r="3414" spans="1:6">
      <c r="A3414" s="355">
        <f t="shared" si="53"/>
        <v>45800</v>
      </c>
      <c r="B3414" s="356">
        <v>1</v>
      </c>
      <c r="C3414" s="357">
        <v>109.72199999999999</v>
      </c>
      <c r="D3414" s="357">
        <v>0</v>
      </c>
      <c r="E3414" s="357">
        <v>120.67700000000001</v>
      </c>
      <c r="F3414" s="357">
        <v>120</v>
      </c>
    </row>
    <row r="3415" spans="1:6">
      <c r="A3415" s="355">
        <f t="shared" si="53"/>
        <v>45800</v>
      </c>
      <c r="B3415" s="356">
        <v>2</v>
      </c>
      <c r="C3415" s="357">
        <v>92.555999999999997</v>
      </c>
      <c r="D3415" s="357">
        <v>0</v>
      </c>
      <c r="E3415" s="357">
        <v>121.878</v>
      </c>
      <c r="F3415" s="357">
        <v>120</v>
      </c>
    </row>
    <row r="3416" spans="1:6">
      <c r="A3416" s="355">
        <f t="shared" si="53"/>
        <v>45800</v>
      </c>
      <c r="B3416" s="356">
        <v>3</v>
      </c>
      <c r="C3416" s="357">
        <v>87.715999999999994</v>
      </c>
      <c r="D3416" s="357">
        <v>0</v>
      </c>
      <c r="E3416" s="357">
        <v>131.41399999999999</v>
      </c>
      <c r="F3416" s="357">
        <v>120</v>
      </c>
    </row>
    <row r="3417" spans="1:6">
      <c r="A3417" s="355">
        <f t="shared" si="53"/>
        <v>45800</v>
      </c>
      <c r="B3417" s="356">
        <v>4</v>
      </c>
      <c r="C3417" s="357">
        <v>94.721999999999994</v>
      </c>
      <c r="D3417" s="357">
        <v>0</v>
      </c>
      <c r="E3417" s="357">
        <v>124.11799999999999</v>
      </c>
      <c r="F3417" s="357">
        <v>120</v>
      </c>
    </row>
    <row r="3418" spans="1:6">
      <c r="A3418" s="355">
        <f t="shared" si="53"/>
        <v>45800</v>
      </c>
      <c r="B3418" s="356">
        <v>5</v>
      </c>
      <c r="C3418" s="357">
        <v>120.756</v>
      </c>
      <c r="D3418" s="357">
        <v>0</v>
      </c>
      <c r="E3418" s="357">
        <v>124.15900000000001</v>
      </c>
      <c r="F3418" s="357">
        <v>154</v>
      </c>
    </row>
    <row r="3419" spans="1:6">
      <c r="A3419" s="355">
        <f t="shared" si="53"/>
        <v>45800</v>
      </c>
      <c r="B3419" s="356">
        <v>6</v>
      </c>
      <c r="C3419" s="357">
        <v>119.17400000000001</v>
      </c>
      <c r="D3419" s="357">
        <v>0</v>
      </c>
      <c r="E3419" s="357">
        <v>198.61500000000001</v>
      </c>
      <c r="F3419" s="357">
        <v>240</v>
      </c>
    </row>
    <row r="3420" spans="1:6">
      <c r="A3420" s="355">
        <f t="shared" si="53"/>
        <v>45800</v>
      </c>
      <c r="B3420" s="356">
        <v>7</v>
      </c>
      <c r="C3420" s="357">
        <v>125.137</v>
      </c>
      <c r="D3420" s="357">
        <v>0</v>
      </c>
      <c r="E3420" s="357">
        <v>130.67099999999999</v>
      </c>
      <c r="F3420" s="357">
        <v>240</v>
      </c>
    </row>
    <row r="3421" spans="1:6">
      <c r="A3421" s="355">
        <f t="shared" si="53"/>
        <v>45800</v>
      </c>
      <c r="B3421" s="356">
        <v>8</v>
      </c>
      <c r="C3421" s="357">
        <v>126.617</v>
      </c>
      <c r="D3421" s="357">
        <v>0</v>
      </c>
      <c r="E3421" s="357">
        <v>133.17099999999999</v>
      </c>
      <c r="F3421" s="357">
        <v>240</v>
      </c>
    </row>
    <row r="3422" spans="1:6">
      <c r="A3422" s="355">
        <f t="shared" si="53"/>
        <v>45800</v>
      </c>
      <c r="B3422" s="356">
        <v>9</v>
      </c>
      <c r="C3422" s="357">
        <v>124.09</v>
      </c>
      <c r="D3422" s="357">
        <v>0</v>
      </c>
      <c r="E3422" s="357">
        <v>143.17099999999999</v>
      </c>
      <c r="F3422" s="357">
        <v>240</v>
      </c>
    </row>
    <row r="3423" spans="1:6">
      <c r="A3423" s="355">
        <f t="shared" si="53"/>
        <v>45800</v>
      </c>
      <c r="B3423" s="356">
        <v>10</v>
      </c>
      <c r="C3423" s="357">
        <v>116.075</v>
      </c>
      <c r="D3423" s="357">
        <v>0</v>
      </c>
      <c r="E3423" s="357">
        <v>147.881</v>
      </c>
      <c r="F3423" s="357">
        <v>239</v>
      </c>
    </row>
    <row r="3424" spans="1:6">
      <c r="A3424" s="355">
        <f t="shared" si="53"/>
        <v>45800</v>
      </c>
      <c r="B3424" s="356">
        <v>11</v>
      </c>
      <c r="C3424" s="357">
        <v>117.29</v>
      </c>
      <c r="D3424" s="357">
        <v>0</v>
      </c>
      <c r="E3424" s="357">
        <v>151.98099999999999</v>
      </c>
      <c r="F3424" s="357">
        <v>240</v>
      </c>
    </row>
    <row r="3425" spans="1:6">
      <c r="A3425" s="355">
        <f t="shared" si="53"/>
        <v>45800</v>
      </c>
      <c r="B3425" s="356">
        <v>12</v>
      </c>
      <c r="C3425" s="357">
        <v>117.29</v>
      </c>
      <c r="D3425" s="357">
        <v>0</v>
      </c>
      <c r="E3425" s="357">
        <v>154.48099999999999</v>
      </c>
      <c r="F3425" s="357">
        <v>240</v>
      </c>
    </row>
    <row r="3426" spans="1:6">
      <c r="A3426" s="355">
        <f t="shared" si="53"/>
        <v>45800</v>
      </c>
      <c r="B3426" s="356">
        <v>13</v>
      </c>
      <c r="C3426" s="357">
        <v>112.11499999999999</v>
      </c>
      <c r="D3426" s="357">
        <v>0</v>
      </c>
      <c r="E3426" s="357">
        <v>155.428</v>
      </c>
      <c r="F3426" s="357">
        <v>178</v>
      </c>
    </row>
    <row r="3427" spans="1:6">
      <c r="A3427" s="355">
        <f t="shared" si="53"/>
        <v>45800</v>
      </c>
      <c r="B3427" s="356">
        <v>14</v>
      </c>
      <c r="C3427" s="357">
        <v>113.265</v>
      </c>
      <c r="D3427" s="357">
        <v>0</v>
      </c>
      <c r="E3427" s="357">
        <v>154.48099999999999</v>
      </c>
      <c r="F3427" s="357">
        <v>120</v>
      </c>
    </row>
    <row r="3428" spans="1:6">
      <c r="A3428" s="355">
        <f t="shared" si="53"/>
        <v>45800</v>
      </c>
      <c r="B3428" s="356">
        <v>15</v>
      </c>
      <c r="C3428" s="357">
        <v>112.24299999999999</v>
      </c>
      <c r="D3428" s="357">
        <v>0</v>
      </c>
      <c r="E3428" s="357">
        <v>155.06800000000001</v>
      </c>
      <c r="F3428" s="357">
        <v>240</v>
      </c>
    </row>
    <row r="3429" spans="1:6">
      <c r="A3429" s="355">
        <f t="shared" si="53"/>
        <v>45800</v>
      </c>
      <c r="B3429" s="356">
        <v>16</v>
      </c>
      <c r="C3429" s="357">
        <v>111.093</v>
      </c>
      <c r="D3429" s="357">
        <v>0</v>
      </c>
      <c r="E3429" s="357">
        <v>155.428</v>
      </c>
      <c r="F3429" s="357">
        <v>193</v>
      </c>
    </row>
    <row r="3430" spans="1:6">
      <c r="A3430" s="355">
        <f t="shared" si="53"/>
        <v>45800</v>
      </c>
      <c r="B3430" s="356">
        <v>17</v>
      </c>
      <c r="C3430" s="357">
        <v>105.211</v>
      </c>
      <c r="D3430" s="357">
        <v>0</v>
      </c>
      <c r="E3430" s="357">
        <v>155.428</v>
      </c>
      <c r="F3430" s="357">
        <v>218</v>
      </c>
    </row>
    <row r="3431" spans="1:6">
      <c r="A3431" s="355">
        <f t="shared" si="53"/>
        <v>45800</v>
      </c>
      <c r="B3431" s="356">
        <v>18</v>
      </c>
      <c r="C3431" s="357">
        <v>86.91</v>
      </c>
      <c r="D3431" s="357">
        <v>0</v>
      </c>
      <c r="E3431" s="357">
        <v>154.68799999999999</v>
      </c>
      <c r="F3431" s="357">
        <v>240</v>
      </c>
    </row>
    <row r="3432" spans="1:6">
      <c r="A3432" s="355">
        <f t="shared" si="53"/>
        <v>45800</v>
      </c>
      <c r="B3432" s="356">
        <v>19</v>
      </c>
      <c r="C3432" s="357">
        <v>86.91</v>
      </c>
      <c r="D3432" s="357">
        <v>0</v>
      </c>
      <c r="E3432" s="357">
        <v>154.68799999999999</v>
      </c>
      <c r="F3432" s="357">
        <v>120</v>
      </c>
    </row>
    <row r="3433" spans="1:6">
      <c r="A3433" s="355">
        <f t="shared" si="53"/>
        <v>45800</v>
      </c>
      <c r="B3433" s="356">
        <v>20</v>
      </c>
      <c r="C3433" s="357">
        <v>86.91</v>
      </c>
      <c r="D3433" s="357">
        <v>0</v>
      </c>
      <c r="E3433" s="357">
        <v>154.18799999999999</v>
      </c>
      <c r="F3433" s="357">
        <v>120</v>
      </c>
    </row>
    <row r="3434" spans="1:6">
      <c r="A3434" s="355">
        <f t="shared" si="53"/>
        <v>45800</v>
      </c>
      <c r="B3434" s="356">
        <v>21</v>
      </c>
      <c r="C3434" s="357">
        <v>86.91</v>
      </c>
      <c r="D3434" s="357">
        <v>0</v>
      </c>
      <c r="E3434" s="357">
        <v>143.17699999999999</v>
      </c>
      <c r="F3434" s="357">
        <v>240</v>
      </c>
    </row>
    <row r="3435" spans="1:6">
      <c r="A3435" s="355">
        <f t="shared" si="53"/>
        <v>45800</v>
      </c>
      <c r="B3435" s="356">
        <v>22</v>
      </c>
      <c r="C3435" s="357">
        <v>107.116</v>
      </c>
      <c r="D3435" s="357">
        <v>0</v>
      </c>
      <c r="E3435" s="357">
        <v>123.17700000000001</v>
      </c>
      <c r="F3435" s="357">
        <v>180</v>
      </c>
    </row>
    <row r="3436" spans="1:6">
      <c r="A3436" s="355">
        <f t="shared" si="53"/>
        <v>45800</v>
      </c>
      <c r="B3436" s="356">
        <v>23</v>
      </c>
      <c r="C3436" s="357">
        <v>100.459</v>
      </c>
      <c r="D3436" s="357">
        <v>0</v>
      </c>
      <c r="E3436" s="357">
        <v>120.67</v>
      </c>
      <c r="F3436" s="357">
        <v>121</v>
      </c>
    </row>
    <row r="3437" spans="1:6">
      <c r="A3437" s="355">
        <f t="shared" si="53"/>
        <v>45801</v>
      </c>
      <c r="B3437" s="356">
        <v>0</v>
      </c>
      <c r="C3437" s="357">
        <v>108.14</v>
      </c>
      <c r="D3437" s="357">
        <v>0</v>
      </c>
      <c r="E3437" s="357">
        <v>120.67700000000001</v>
      </c>
      <c r="F3437" s="357">
        <v>120</v>
      </c>
    </row>
    <row r="3438" spans="1:6">
      <c r="A3438" s="355">
        <f t="shared" si="53"/>
        <v>45801</v>
      </c>
      <c r="B3438" s="356">
        <v>1</v>
      </c>
      <c r="C3438" s="357">
        <v>86.5</v>
      </c>
      <c r="D3438" s="357">
        <v>0</v>
      </c>
      <c r="E3438" s="357">
        <v>58.618000000000002</v>
      </c>
      <c r="F3438" s="357">
        <v>120</v>
      </c>
    </row>
    <row r="3439" spans="1:6">
      <c r="A3439" s="355">
        <f t="shared" si="53"/>
        <v>45801</v>
      </c>
      <c r="B3439" s="356">
        <v>2</v>
      </c>
      <c r="C3439" s="357">
        <v>75.891000000000005</v>
      </c>
      <c r="D3439" s="357">
        <v>0</v>
      </c>
      <c r="E3439" s="357">
        <v>58.618000000000002</v>
      </c>
      <c r="F3439" s="357">
        <v>120</v>
      </c>
    </row>
    <row r="3440" spans="1:6">
      <c r="A3440" s="355">
        <f t="shared" si="53"/>
        <v>45801</v>
      </c>
      <c r="B3440" s="356">
        <v>3</v>
      </c>
      <c r="C3440" s="357">
        <v>73.724999999999994</v>
      </c>
      <c r="D3440" s="357">
        <v>0</v>
      </c>
      <c r="E3440" s="357">
        <v>61.558</v>
      </c>
      <c r="F3440" s="357">
        <v>120</v>
      </c>
    </row>
    <row r="3441" spans="1:6">
      <c r="A3441" s="355">
        <f t="shared" si="53"/>
        <v>45801</v>
      </c>
      <c r="B3441" s="356">
        <v>4</v>
      </c>
      <c r="C3441" s="357">
        <v>75.891000000000005</v>
      </c>
      <c r="D3441" s="357">
        <v>0</v>
      </c>
      <c r="E3441" s="357">
        <v>58.618000000000002</v>
      </c>
      <c r="F3441" s="357">
        <v>180</v>
      </c>
    </row>
    <row r="3442" spans="1:6">
      <c r="A3442" s="355">
        <f t="shared" si="53"/>
        <v>45801</v>
      </c>
      <c r="B3442" s="356">
        <v>5</v>
      </c>
      <c r="C3442" s="357">
        <v>76.891000000000005</v>
      </c>
      <c r="D3442" s="357">
        <v>0</v>
      </c>
      <c r="E3442" s="357">
        <v>73.617999999999995</v>
      </c>
      <c r="F3442" s="357">
        <v>120</v>
      </c>
    </row>
    <row r="3443" spans="1:6">
      <c r="A3443" s="355">
        <f t="shared" si="53"/>
        <v>45801</v>
      </c>
      <c r="B3443" s="356">
        <v>6</v>
      </c>
      <c r="C3443" s="357">
        <v>73.724999999999994</v>
      </c>
      <c r="D3443" s="357">
        <v>0</v>
      </c>
      <c r="E3443" s="357">
        <v>80.894000000000005</v>
      </c>
      <c r="F3443" s="357">
        <v>180</v>
      </c>
    </row>
    <row r="3444" spans="1:6">
      <c r="A3444" s="355">
        <f t="shared" si="53"/>
        <v>45801</v>
      </c>
      <c r="B3444" s="356">
        <v>7</v>
      </c>
      <c r="C3444" s="357">
        <v>128.517</v>
      </c>
      <c r="D3444" s="357">
        <v>0</v>
      </c>
      <c r="E3444" s="357">
        <v>191.17</v>
      </c>
      <c r="F3444" s="357">
        <v>128</v>
      </c>
    </row>
    <row r="3445" spans="1:6">
      <c r="A3445" s="355">
        <f t="shared" si="53"/>
        <v>45801</v>
      </c>
      <c r="B3445" s="356">
        <v>8</v>
      </c>
      <c r="C3445" s="357">
        <v>135.91499999999999</v>
      </c>
      <c r="D3445" s="357">
        <v>0</v>
      </c>
      <c r="E3445" s="357">
        <v>144.19</v>
      </c>
      <c r="F3445" s="357">
        <v>165</v>
      </c>
    </row>
    <row r="3446" spans="1:6">
      <c r="A3446" s="355">
        <f t="shared" si="53"/>
        <v>45801</v>
      </c>
      <c r="B3446" s="356">
        <v>9</v>
      </c>
      <c r="C3446" s="357">
        <v>124.91500000000001</v>
      </c>
      <c r="D3446" s="357">
        <v>0</v>
      </c>
      <c r="E3446" s="357">
        <v>165.73</v>
      </c>
      <c r="F3446" s="357">
        <v>225</v>
      </c>
    </row>
    <row r="3447" spans="1:6">
      <c r="A3447" s="355">
        <f t="shared" si="53"/>
        <v>45801</v>
      </c>
      <c r="B3447" s="356">
        <v>10</v>
      </c>
      <c r="C3447" s="357">
        <v>124.91500000000001</v>
      </c>
      <c r="D3447" s="357">
        <v>0</v>
      </c>
      <c r="E3447" s="357">
        <v>170.81</v>
      </c>
      <c r="F3447" s="357">
        <v>240</v>
      </c>
    </row>
    <row r="3448" spans="1:6">
      <c r="A3448" s="355">
        <f t="shared" si="53"/>
        <v>45801</v>
      </c>
      <c r="B3448" s="356">
        <v>11</v>
      </c>
      <c r="C3448" s="357">
        <v>124.91500000000001</v>
      </c>
      <c r="D3448" s="357">
        <v>0</v>
      </c>
      <c r="E3448" s="357">
        <v>173.54599999999999</v>
      </c>
      <c r="F3448" s="357">
        <v>193</v>
      </c>
    </row>
    <row r="3449" spans="1:6">
      <c r="A3449" s="355">
        <f t="shared" si="53"/>
        <v>45801</v>
      </c>
      <c r="B3449" s="356">
        <v>12</v>
      </c>
      <c r="C3449" s="357">
        <v>124.91500000000001</v>
      </c>
      <c r="D3449" s="357">
        <v>0</v>
      </c>
      <c r="E3449" s="357">
        <v>164.22200000000001</v>
      </c>
      <c r="F3449" s="357">
        <v>134</v>
      </c>
    </row>
    <row r="3450" spans="1:6">
      <c r="A3450" s="355">
        <f t="shared" si="53"/>
        <v>45801</v>
      </c>
      <c r="B3450" s="356">
        <v>13</v>
      </c>
      <c r="C3450" s="357">
        <v>124.91500000000001</v>
      </c>
      <c r="D3450" s="357">
        <v>0</v>
      </c>
      <c r="E3450" s="357">
        <v>163.56200000000001</v>
      </c>
      <c r="F3450" s="357">
        <v>120</v>
      </c>
    </row>
    <row r="3451" spans="1:6">
      <c r="A3451" s="355">
        <f t="shared" si="53"/>
        <v>45801</v>
      </c>
      <c r="B3451" s="356">
        <v>14</v>
      </c>
      <c r="C3451" s="357">
        <v>124.91500000000001</v>
      </c>
      <c r="D3451" s="357">
        <v>0</v>
      </c>
      <c r="E3451" s="357">
        <v>159.76300000000001</v>
      </c>
      <c r="F3451" s="357">
        <v>134</v>
      </c>
    </row>
    <row r="3452" spans="1:6">
      <c r="A3452" s="355">
        <f t="shared" si="53"/>
        <v>45801</v>
      </c>
      <c r="B3452" s="356">
        <v>15</v>
      </c>
      <c r="C3452" s="357">
        <v>124.91500000000001</v>
      </c>
      <c r="D3452" s="357">
        <v>0</v>
      </c>
      <c r="E3452" s="357">
        <v>159.262</v>
      </c>
      <c r="F3452" s="357">
        <v>134</v>
      </c>
    </row>
    <row r="3453" spans="1:6">
      <c r="A3453" s="355">
        <f t="shared" si="53"/>
        <v>45801</v>
      </c>
      <c r="B3453" s="356">
        <v>16</v>
      </c>
      <c r="C3453" s="357">
        <v>113.815</v>
      </c>
      <c r="D3453" s="357">
        <v>0</v>
      </c>
      <c r="E3453" s="357">
        <v>147.483</v>
      </c>
      <c r="F3453" s="357">
        <v>120</v>
      </c>
    </row>
    <row r="3454" spans="1:6">
      <c r="A3454" s="355">
        <f t="shared" si="53"/>
        <v>45801</v>
      </c>
      <c r="B3454" s="356">
        <v>17</v>
      </c>
      <c r="C3454" s="357">
        <v>113.815</v>
      </c>
      <c r="D3454" s="357">
        <v>0</v>
      </c>
      <c r="E3454" s="357">
        <v>148.05099999999999</v>
      </c>
      <c r="F3454" s="357">
        <v>134</v>
      </c>
    </row>
    <row r="3455" spans="1:6">
      <c r="A3455" s="355">
        <f t="shared" si="53"/>
        <v>45801</v>
      </c>
      <c r="B3455" s="356">
        <v>18</v>
      </c>
      <c r="C3455" s="357">
        <v>86.91</v>
      </c>
      <c r="D3455" s="357">
        <v>0</v>
      </c>
      <c r="E3455" s="357">
        <v>222.15100000000001</v>
      </c>
      <c r="F3455" s="357">
        <v>136</v>
      </c>
    </row>
    <row r="3456" spans="1:6">
      <c r="A3456" s="355">
        <f t="shared" si="53"/>
        <v>45801</v>
      </c>
      <c r="B3456" s="356">
        <v>19</v>
      </c>
      <c r="C3456" s="357">
        <v>86.91</v>
      </c>
      <c r="D3456" s="357">
        <v>0</v>
      </c>
      <c r="E3456" s="357">
        <v>200.625</v>
      </c>
      <c r="F3456" s="357">
        <v>173</v>
      </c>
    </row>
    <row r="3457" spans="1:6">
      <c r="A3457" s="355">
        <f t="shared" si="53"/>
        <v>45801</v>
      </c>
      <c r="B3457" s="356">
        <v>20</v>
      </c>
      <c r="C3457" s="357">
        <v>86.91</v>
      </c>
      <c r="D3457" s="357">
        <v>0</v>
      </c>
      <c r="E3457" s="357">
        <v>198.45500000000001</v>
      </c>
      <c r="F3457" s="357">
        <v>142</v>
      </c>
    </row>
    <row r="3458" spans="1:6">
      <c r="A3458" s="355">
        <f t="shared" si="53"/>
        <v>45801</v>
      </c>
      <c r="B3458" s="356">
        <v>21</v>
      </c>
      <c r="C3458" s="357">
        <v>89.828999999999994</v>
      </c>
      <c r="D3458" s="357">
        <v>0</v>
      </c>
      <c r="E3458" s="357">
        <v>135.42699999999999</v>
      </c>
      <c r="F3458" s="357">
        <v>138</v>
      </c>
    </row>
    <row r="3459" spans="1:6">
      <c r="A3459" s="355">
        <f t="shared" si="53"/>
        <v>45801</v>
      </c>
      <c r="B3459" s="356">
        <v>22</v>
      </c>
      <c r="C3459" s="357">
        <v>79.635000000000005</v>
      </c>
      <c r="D3459" s="357">
        <v>0</v>
      </c>
      <c r="E3459" s="357">
        <v>180.262</v>
      </c>
      <c r="F3459" s="357">
        <v>120</v>
      </c>
    </row>
    <row r="3460" spans="1:6">
      <c r="A3460" s="355">
        <f t="shared" si="53"/>
        <v>45801</v>
      </c>
      <c r="B3460" s="356">
        <v>23</v>
      </c>
      <c r="C3460" s="357">
        <v>107.393</v>
      </c>
      <c r="D3460" s="357">
        <v>0</v>
      </c>
      <c r="E3460" s="357">
        <v>123.17700000000001</v>
      </c>
      <c r="F3460" s="357">
        <v>120</v>
      </c>
    </row>
    <row r="3461" spans="1:6">
      <c r="A3461" s="355">
        <f t="shared" si="53"/>
        <v>45802</v>
      </c>
      <c r="B3461" s="356">
        <v>0</v>
      </c>
      <c r="C3461" s="357">
        <v>101.919</v>
      </c>
      <c r="D3461" s="357">
        <v>0</v>
      </c>
      <c r="E3461" s="357">
        <v>106.61799999999999</v>
      </c>
      <c r="F3461" s="357">
        <v>120</v>
      </c>
    </row>
    <row r="3462" spans="1:6">
      <c r="A3462" s="355">
        <f t="shared" ref="A3462:A3525" si="54">IF(B3462=0,A3461+1,A3461)</f>
        <v>45802</v>
      </c>
      <c r="B3462" s="356">
        <v>1</v>
      </c>
      <c r="C3462" s="357">
        <v>108.15900000000001</v>
      </c>
      <c r="D3462" s="357">
        <v>0</v>
      </c>
      <c r="E3462" s="357">
        <v>76.617999999999995</v>
      </c>
      <c r="F3462" s="357">
        <v>120</v>
      </c>
    </row>
    <row r="3463" spans="1:6">
      <c r="A3463" s="355">
        <f t="shared" si="54"/>
        <v>45802</v>
      </c>
      <c r="B3463" s="356">
        <v>2</v>
      </c>
      <c r="C3463" s="357">
        <v>70.805999999999997</v>
      </c>
      <c r="D3463" s="357">
        <v>0</v>
      </c>
      <c r="E3463" s="357">
        <v>95.471000000000004</v>
      </c>
      <c r="F3463" s="357">
        <v>120</v>
      </c>
    </row>
    <row r="3464" spans="1:6">
      <c r="A3464" s="355">
        <f t="shared" si="54"/>
        <v>45802</v>
      </c>
      <c r="B3464" s="356">
        <v>3</v>
      </c>
      <c r="C3464" s="357">
        <v>70.805999999999997</v>
      </c>
      <c r="D3464" s="357">
        <v>0</v>
      </c>
      <c r="E3464" s="357">
        <v>100.306</v>
      </c>
      <c r="F3464" s="357">
        <v>120</v>
      </c>
    </row>
    <row r="3465" spans="1:6">
      <c r="A3465" s="355">
        <f t="shared" si="54"/>
        <v>45802</v>
      </c>
      <c r="B3465" s="356">
        <v>4</v>
      </c>
      <c r="C3465" s="357">
        <v>70.805999999999997</v>
      </c>
      <c r="D3465" s="357">
        <v>0</v>
      </c>
      <c r="E3465" s="357">
        <v>103.05800000000001</v>
      </c>
      <c r="F3465" s="357">
        <v>120</v>
      </c>
    </row>
    <row r="3466" spans="1:6">
      <c r="A3466" s="355">
        <f t="shared" si="54"/>
        <v>45802</v>
      </c>
      <c r="B3466" s="356">
        <v>5</v>
      </c>
      <c r="C3466" s="357">
        <v>70.805999999999997</v>
      </c>
      <c r="D3466" s="357">
        <v>0</v>
      </c>
      <c r="E3466" s="357">
        <v>97.32</v>
      </c>
      <c r="F3466" s="357">
        <v>120</v>
      </c>
    </row>
    <row r="3467" spans="1:6">
      <c r="A3467" s="355">
        <f t="shared" si="54"/>
        <v>45802</v>
      </c>
      <c r="B3467" s="356">
        <v>6</v>
      </c>
      <c r="C3467" s="357">
        <v>70</v>
      </c>
      <c r="D3467" s="357">
        <v>0</v>
      </c>
      <c r="E3467" s="357">
        <v>121.587</v>
      </c>
      <c r="F3467" s="357">
        <v>160</v>
      </c>
    </row>
    <row r="3468" spans="1:6">
      <c r="A3468" s="355">
        <f t="shared" si="54"/>
        <v>45802</v>
      </c>
      <c r="B3468" s="356">
        <v>7</v>
      </c>
      <c r="C3468" s="357">
        <v>70</v>
      </c>
      <c r="D3468" s="357">
        <v>0</v>
      </c>
      <c r="E3468" s="357">
        <v>118.495</v>
      </c>
      <c r="F3468" s="357">
        <v>219</v>
      </c>
    </row>
    <row r="3469" spans="1:6">
      <c r="A3469" s="355">
        <f t="shared" si="54"/>
        <v>45802</v>
      </c>
      <c r="B3469" s="356">
        <v>8</v>
      </c>
      <c r="C3469" s="357">
        <v>70</v>
      </c>
      <c r="D3469" s="357">
        <v>0</v>
      </c>
      <c r="E3469" s="357">
        <v>126.70699999999999</v>
      </c>
      <c r="F3469" s="357">
        <v>240</v>
      </c>
    </row>
    <row r="3470" spans="1:6">
      <c r="A3470" s="355">
        <f t="shared" si="54"/>
        <v>45802</v>
      </c>
      <c r="B3470" s="356">
        <v>9</v>
      </c>
      <c r="C3470" s="357">
        <v>70</v>
      </c>
      <c r="D3470" s="357">
        <v>0</v>
      </c>
      <c r="E3470" s="357">
        <v>143.70699999999999</v>
      </c>
      <c r="F3470" s="357">
        <v>240</v>
      </c>
    </row>
    <row r="3471" spans="1:6">
      <c r="A3471" s="355">
        <f t="shared" si="54"/>
        <v>45802</v>
      </c>
      <c r="B3471" s="356">
        <v>10</v>
      </c>
      <c r="C3471" s="357">
        <v>70</v>
      </c>
      <c r="D3471" s="357">
        <v>0</v>
      </c>
      <c r="E3471" s="357">
        <v>160.15799999999999</v>
      </c>
      <c r="F3471" s="357">
        <v>206</v>
      </c>
    </row>
    <row r="3472" spans="1:6">
      <c r="A3472" s="355">
        <f t="shared" si="54"/>
        <v>45802</v>
      </c>
      <c r="B3472" s="356">
        <v>11</v>
      </c>
      <c r="C3472" s="357">
        <v>70</v>
      </c>
      <c r="D3472" s="357">
        <v>0</v>
      </c>
      <c r="E3472" s="357">
        <v>172.215</v>
      </c>
      <c r="F3472" s="357">
        <v>234</v>
      </c>
    </row>
    <row r="3473" spans="1:6">
      <c r="A3473" s="355">
        <f t="shared" si="54"/>
        <v>45802</v>
      </c>
      <c r="B3473" s="356">
        <v>12</v>
      </c>
      <c r="C3473" s="357">
        <v>70</v>
      </c>
      <c r="D3473" s="357">
        <v>0</v>
      </c>
      <c r="E3473" s="357">
        <v>175.215</v>
      </c>
      <c r="F3473" s="357">
        <v>212</v>
      </c>
    </row>
    <row r="3474" spans="1:6">
      <c r="A3474" s="355">
        <f t="shared" si="54"/>
        <v>45802</v>
      </c>
      <c r="B3474" s="356">
        <v>13</v>
      </c>
      <c r="C3474" s="357">
        <v>71.712999999999994</v>
      </c>
      <c r="D3474" s="357">
        <v>0</v>
      </c>
      <c r="E3474" s="357">
        <v>175.215</v>
      </c>
      <c r="F3474" s="357">
        <v>240</v>
      </c>
    </row>
    <row r="3475" spans="1:6">
      <c r="A3475" s="355">
        <f t="shared" si="54"/>
        <v>45802</v>
      </c>
      <c r="B3475" s="356">
        <v>14</v>
      </c>
      <c r="C3475" s="357">
        <v>70</v>
      </c>
      <c r="D3475" s="357">
        <v>0</v>
      </c>
      <c r="E3475" s="357">
        <v>173.15600000000001</v>
      </c>
      <c r="F3475" s="357">
        <v>240</v>
      </c>
    </row>
    <row r="3476" spans="1:6">
      <c r="A3476" s="355">
        <f t="shared" si="54"/>
        <v>45802</v>
      </c>
      <c r="B3476" s="356">
        <v>15</v>
      </c>
      <c r="C3476" s="357">
        <v>72.3</v>
      </c>
      <c r="D3476" s="357">
        <v>0</v>
      </c>
      <c r="E3476" s="357">
        <v>177.39599999999999</v>
      </c>
      <c r="F3476" s="357">
        <v>240</v>
      </c>
    </row>
    <row r="3477" spans="1:6">
      <c r="A3477" s="355">
        <f t="shared" si="54"/>
        <v>45802</v>
      </c>
      <c r="B3477" s="356">
        <v>16</v>
      </c>
      <c r="C3477" s="357">
        <v>76.715999999999994</v>
      </c>
      <c r="D3477" s="357">
        <v>0</v>
      </c>
      <c r="E3477" s="357">
        <v>198.536</v>
      </c>
      <c r="F3477" s="357">
        <v>235</v>
      </c>
    </row>
    <row r="3478" spans="1:6">
      <c r="A3478" s="355">
        <f t="shared" si="54"/>
        <v>45802</v>
      </c>
      <c r="B3478" s="356">
        <v>17</v>
      </c>
      <c r="C3478" s="357">
        <v>76.715999999999994</v>
      </c>
      <c r="D3478" s="357">
        <v>0</v>
      </c>
      <c r="E3478" s="357">
        <v>199.24600000000001</v>
      </c>
      <c r="F3478" s="357">
        <v>240</v>
      </c>
    </row>
    <row r="3479" spans="1:6">
      <c r="A3479" s="355">
        <f t="shared" si="54"/>
        <v>45802</v>
      </c>
      <c r="B3479" s="356">
        <v>18</v>
      </c>
      <c r="C3479" s="357">
        <v>75.91</v>
      </c>
      <c r="D3479" s="357">
        <v>0</v>
      </c>
      <c r="E3479" s="357">
        <v>147.08699999999999</v>
      </c>
      <c r="F3479" s="357">
        <v>240</v>
      </c>
    </row>
    <row r="3480" spans="1:6">
      <c r="A3480" s="355">
        <f t="shared" si="54"/>
        <v>45802</v>
      </c>
      <c r="B3480" s="356">
        <v>19</v>
      </c>
      <c r="C3480" s="357">
        <v>75.91</v>
      </c>
      <c r="D3480" s="357">
        <v>0</v>
      </c>
      <c r="E3480" s="357">
        <v>147.08699999999999</v>
      </c>
      <c r="F3480" s="357">
        <v>240</v>
      </c>
    </row>
    <row r="3481" spans="1:6">
      <c r="A3481" s="355">
        <f t="shared" si="54"/>
        <v>45802</v>
      </c>
      <c r="B3481" s="356">
        <v>20</v>
      </c>
      <c r="C3481" s="357">
        <v>75.91</v>
      </c>
      <c r="D3481" s="357">
        <v>0</v>
      </c>
      <c r="E3481" s="357">
        <v>147.08699999999999</v>
      </c>
      <c r="F3481" s="357">
        <v>240</v>
      </c>
    </row>
    <row r="3482" spans="1:6">
      <c r="A3482" s="355">
        <f t="shared" si="54"/>
        <v>45802</v>
      </c>
      <c r="B3482" s="356">
        <v>21</v>
      </c>
      <c r="C3482" s="357">
        <v>77.66</v>
      </c>
      <c r="D3482" s="357">
        <v>0</v>
      </c>
      <c r="E3482" s="357">
        <v>135.63200000000001</v>
      </c>
      <c r="F3482" s="357">
        <v>218</v>
      </c>
    </row>
    <row r="3483" spans="1:6">
      <c r="A3483" s="355">
        <f t="shared" si="54"/>
        <v>45802</v>
      </c>
      <c r="B3483" s="356">
        <v>22</v>
      </c>
      <c r="C3483" s="357">
        <v>73.105999999999995</v>
      </c>
      <c r="D3483" s="357">
        <v>0</v>
      </c>
      <c r="E3483" s="357">
        <v>147.886</v>
      </c>
      <c r="F3483" s="357">
        <v>158</v>
      </c>
    </row>
    <row r="3484" spans="1:6">
      <c r="A3484" s="355">
        <f t="shared" si="54"/>
        <v>45802</v>
      </c>
      <c r="B3484" s="356">
        <v>23</v>
      </c>
      <c r="C3484" s="357">
        <v>70.805999999999997</v>
      </c>
      <c r="D3484" s="357">
        <v>0</v>
      </c>
      <c r="E3484" s="357">
        <v>98.5</v>
      </c>
      <c r="F3484" s="357">
        <v>120</v>
      </c>
    </row>
    <row r="3485" spans="1:6">
      <c r="A3485" s="355">
        <f t="shared" si="54"/>
        <v>45803</v>
      </c>
      <c r="B3485" s="356">
        <v>0</v>
      </c>
      <c r="C3485" s="357">
        <v>83.638999999999996</v>
      </c>
      <c r="D3485" s="357">
        <v>0</v>
      </c>
      <c r="E3485" s="357">
        <v>106.61799999999999</v>
      </c>
      <c r="F3485" s="357">
        <v>120</v>
      </c>
    </row>
    <row r="3486" spans="1:6">
      <c r="A3486" s="355">
        <f t="shared" si="54"/>
        <v>45803</v>
      </c>
      <c r="B3486" s="356">
        <v>1</v>
      </c>
      <c r="C3486" s="357">
        <v>92.338999999999999</v>
      </c>
      <c r="D3486" s="357">
        <v>0</v>
      </c>
      <c r="E3486" s="357">
        <v>106.61799999999999</v>
      </c>
      <c r="F3486" s="357">
        <v>160</v>
      </c>
    </row>
    <row r="3487" spans="1:6">
      <c r="A3487" s="355">
        <f t="shared" si="54"/>
        <v>45803</v>
      </c>
      <c r="B3487" s="356">
        <v>2</v>
      </c>
      <c r="C3487" s="357">
        <v>82.436999999999998</v>
      </c>
      <c r="D3487" s="357">
        <v>0</v>
      </c>
      <c r="E3487" s="357">
        <v>106.61799999999999</v>
      </c>
      <c r="F3487" s="357">
        <v>136</v>
      </c>
    </row>
    <row r="3488" spans="1:6">
      <c r="A3488" s="355">
        <f t="shared" si="54"/>
        <v>45803</v>
      </c>
      <c r="B3488" s="356">
        <v>3</v>
      </c>
      <c r="C3488" s="357">
        <v>75.75</v>
      </c>
      <c r="D3488" s="357">
        <v>0</v>
      </c>
      <c r="E3488" s="357">
        <v>106.61799999999999</v>
      </c>
      <c r="F3488" s="357">
        <v>225</v>
      </c>
    </row>
    <row r="3489" spans="1:6">
      <c r="A3489" s="355">
        <f t="shared" si="54"/>
        <v>45803</v>
      </c>
      <c r="B3489" s="356">
        <v>4</v>
      </c>
      <c r="C3489" s="357">
        <v>74.293999999999997</v>
      </c>
      <c r="D3489" s="357">
        <v>0</v>
      </c>
      <c r="E3489" s="357">
        <v>106.61799999999999</v>
      </c>
      <c r="F3489" s="357">
        <v>169</v>
      </c>
    </row>
    <row r="3490" spans="1:6">
      <c r="A3490" s="355">
        <f t="shared" si="54"/>
        <v>45803</v>
      </c>
      <c r="B3490" s="356">
        <v>5</v>
      </c>
      <c r="C3490" s="357">
        <v>79.186999999999998</v>
      </c>
      <c r="D3490" s="357">
        <v>0</v>
      </c>
      <c r="E3490" s="357">
        <v>124.61799999999999</v>
      </c>
      <c r="F3490" s="357">
        <v>228</v>
      </c>
    </row>
    <row r="3491" spans="1:6">
      <c r="A3491" s="355">
        <f t="shared" si="54"/>
        <v>45803</v>
      </c>
      <c r="B3491" s="356">
        <v>6</v>
      </c>
      <c r="C3491" s="357">
        <v>79.385000000000005</v>
      </c>
      <c r="D3491" s="357">
        <v>0</v>
      </c>
      <c r="E3491" s="357">
        <v>157.761</v>
      </c>
      <c r="F3491" s="357">
        <v>240</v>
      </c>
    </row>
    <row r="3492" spans="1:6">
      <c r="A3492" s="355">
        <f t="shared" si="54"/>
        <v>45803</v>
      </c>
      <c r="B3492" s="356">
        <v>7</v>
      </c>
      <c r="C3492" s="357">
        <v>90.284999999999997</v>
      </c>
      <c r="D3492" s="357">
        <v>0</v>
      </c>
      <c r="E3492" s="357">
        <v>208.07300000000001</v>
      </c>
      <c r="F3492" s="357">
        <v>240</v>
      </c>
    </row>
    <row r="3493" spans="1:6">
      <c r="A3493" s="355">
        <f t="shared" si="54"/>
        <v>45803</v>
      </c>
      <c r="B3493" s="356">
        <v>8</v>
      </c>
      <c r="C3493" s="357">
        <v>90.284999999999997</v>
      </c>
      <c r="D3493" s="357">
        <v>0</v>
      </c>
      <c r="E3493" s="357">
        <v>187.011</v>
      </c>
      <c r="F3493" s="357">
        <v>202</v>
      </c>
    </row>
    <row r="3494" spans="1:6">
      <c r="A3494" s="355">
        <f t="shared" si="54"/>
        <v>45803</v>
      </c>
      <c r="B3494" s="356">
        <v>9</v>
      </c>
      <c r="C3494" s="357">
        <v>90.281000000000006</v>
      </c>
      <c r="D3494" s="357">
        <v>0</v>
      </c>
      <c r="E3494" s="357">
        <v>190.471</v>
      </c>
      <c r="F3494" s="357">
        <v>188</v>
      </c>
    </row>
    <row r="3495" spans="1:6">
      <c r="A3495" s="355">
        <f t="shared" si="54"/>
        <v>45803</v>
      </c>
      <c r="B3495" s="356">
        <v>10</v>
      </c>
      <c r="C3495" s="357">
        <v>89.786000000000001</v>
      </c>
      <c r="D3495" s="357">
        <v>0</v>
      </c>
      <c r="E3495" s="357">
        <v>204.751</v>
      </c>
      <c r="F3495" s="357">
        <v>240</v>
      </c>
    </row>
    <row r="3496" spans="1:6">
      <c r="A3496" s="355">
        <f t="shared" si="54"/>
        <v>45803</v>
      </c>
      <c r="B3496" s="356">
        <v>11</v>
      </c>
      <c r="C3496" s="357">
        <v>89.786000000000001</v>
      </c>
      <c r="D3496" s="357">
        <v>0</v>
      </c>
      <c r="E3496" s="357">
        <v>205.334</v>
      </c>
      <c r="F3496" s="357">
        <v>240</v>
      </c>
    </row>
    <row r="3497" spans="1:6">
      <c r="A3497" s="355">
        <f t="shared" si="54"/>
        <v>45803</v>
      </c>
      <c r="B3497" s="356">
        <v>12</v>
      </c>
      <c r="C3497" s="357">
        <v>90.281000000000006</v>
      </c>
      <c r="D3497" s="357">
        <v>0</v>
      </c>
      <c r="E3497" s="357">
        <v>195.27099999999999</v>
      </c>
      <c r="F3497" s="357">
        <v>240</v>
      </c>
    </row>
    <row r="3498" spans="1:6">
      <c r="A3498" s="355">
        <f t="shared" si="54"/>
        <v>45803</v>
      </c>
      <c r="B3498" s="356">
        <v>13</v>
      </c>
      <c r="C3498" s="357">
        <v>90.281000000000006</v>
      </c>
      <c r="D3498" s="357">
        <v>0</v>
      </c>
      <c r="E3498" s="357">
        <v>196.98599999999999</v>
      </c>
      <c r="F3498" s="357">
        <v>240</v>
      </c>
    </row>
    <row r="3499" spans="1:6">
      <c r="A3499" s="355">
        <f t="shared" si="54"/>
        <v>45803</v>
      </c>
      <c r="B3499" s="356">
        <v>14</v>
      </c>
      <c r="C3499" s="357">
        <v>90.281000000000006</v>
      </c>
      <c r="D3499" s="357">
        <v>0</v>
      </c>
      <c r="E3499" s="357">
        <v>197.21100000000001</v>
      </c>
      <c r="F3499" s="357">
        <v>240</v>
      </c>
    </row>
    <row r="3500" spans="1:6">
      <c r="A3500" s="355">
        <f t="shared" si="54"/>
        <v>45803</v>
      </c>
      <c r="B3500" s="356">
        <v>15</v>
      </c>
      <c r="C3500" s="357">
        <v>90.281000000000006</v>
      </c>
      <c r="D3500" s="357">
        <v>0</v>
      </c>
      <c r="E3500" s="357">
        <v>191.059</v>
      </c>
      <c r="F3500" s="357">
        <v>240</v>
      </c>
    </row>
    <row r="3501" spans="1:6">
      <c r="A3501" s="355">
        <f t="shared" si="54"/>
        <v>45803</v>
      </c>
      <c r="B3501" s="356">
        <v>16</v>
      </c>
      <c r="C3501" s="357">
        <v>90.281000000000006</v>
      </c>
      <c r="D3501" s="357">
        <v>0</v>
      </c>
      <c r="E3501" s="357">
        <v>212.14699999999999</v>
      </c>
      <c r="F3501" s="357">
        <v>240</v>
      </c>
    </row>
    <row r="3502" spans="1:6">
      <c r="A3502" s="355">
        <f t="shared" si="54"/>
        <v>45803</v>
      </c>
      <c r="B3502" s="356">
        <v>17</v>
      </c>
      <c r="C3502" s="357">
        <v>78.578999999999994</v>
      </c>
      <c r="D3502" s="357">
        <v>0</v>
      </c>
      <c r="E3502" s="357">
        <v>178.786</v>
      </c>
      <c r="F3502" s="357">
        <v>240</v>
      </c>
    </row>
    <row r="3503" spans="1:6">
      <c r="A3503" s="355">
        <f t="shared" si="54"/>
        <v>45803</v>
      </c>
      <c r="B3503" s="356">
        <v>18</v>
      </c>
      <c r="C3503" s="357">
        <v>75.91</v>
      </c>
      <c r="D3503" s="357">
        <v>0</v>
      </c>
      <c r="E3503" s="357">
        <v>161.751</v>
      </c>
      <c r="F3503" s="357">
        <v>240</v>
      </c>
    </row>
    <row r="3504" spans="1:6">
      <c r="A3504" s="355">
        <f t="shared" si="54"/>
        <v>45803</v>
      </c>
      <c r="B3504" s="356">
        <v>19</v>
      </c>
      <c r="C3504" s="357">
        <v>75.91</v>
      </c>
      <c r="D3504" s="357">
        <v>0</v>
      </c>
      <c r="E3504" s="357">
        <v>160.81</v>
      </c>
      <c r="F3504" s="357">
        <v>240</v>
      </c>
    </row>
    <row r="3505" spans="1:6">
      <c r="A3505" s="355">
        <f t="shared" si="54"/>
        <v>45803</v>
      </c>
      <c r="B3505" s="356">
        <v>20</v>
      </c>
      <c r="C3505" s="357">
        <v>75.91</v>
      </c>
      <c r="D3505" s="357">
        <v>0</v>
      </c>
      <c r="E3505" s="357">
        <v>160.81</v>
      </c>
      <c r="F3505" s="357">
        <v>240</v>
      </c>
    </row>
    <row r="3506" spans="1:6">
      <c r="A3506" s="355">
        <f t="shared" si="54"/>
        <v>45803</v>
      </c>
      <c r="B3506" s="356">
        <v>21</v>
      </c>
      <c r="C3506" s="357">
        <v>75.91</v>
      </c>
      <c r="D3506" s="357">
        <v>0</v>
      </c>
      <c r="E3506" s="357">
        <v>203.322</v>
      </c>
      <c r="F3506" s="357">
        <v>240</v>
      </c>
    </row>
    <row r="3507" spans="1:6">
      <c r="A3507" s="355">
        <f t="shared" si="54"/>
        <v>45803</v>
      </c>
      <c r="B3507" s="356">
        <v>22</v>
      </c>
      <c r="C3507" s="357">
        <v>78.578999999999994</v>
      </c>
      <c r="D3507" s="357">
        <v>0</v>
      </c>
      <c r="E3507" s="357">
        <v>184.98599999999999</v>
      </c>
      <c r="F3507" s="357">
        <v>204</v>
      </c>
    </row>
    <row r="3508" spans="1:6">
      <c r="A3508" s="355">
        <f t="shared" si="54"/>
        <v>45803</v>
      </c>
      <c r="B3508" s="356">
        <v>23</v>
      </c>
      <c r="C3508" s="357">
        <v>111.09699999999999</v>
      </c>
      <c r="D3508" s="357">
        <v>0</v>
      </c>
      <c r="E3508" s="357">
        <v>125.42700000000001</v>
      </c>
      <c r="F3508" s="357">
        <v>144</v>
      </c>
    </row>
    <row r="3509" spans="1:6">
      <c r="A3509" s="355">
        <f t="shared" si="54"/>
        <v>45804</v>
      </c>
      <c r="B3509" s="356">
        <v>0</v>
      </c>
      <c r="C3509" s="357">
        <v>101.91</v>
      </c>
      <c r="D3509" s="357">
        <v>0</v>
      </c>
      <c r="E3509" s="357">
        <v>136.56100000000001</v>
      </c>
      <c r="F3509" s="357">
        <v>126</v>
      </c>
    </row>
    <row r="3510" spans="1:6">
      <c r="A3510" s="355">
        <f t="shared" si="54"/>
        <v>45804</v>
      </c>
      <c r="B3510" s="356">
        <v>1</v>
      </c>
      <c r="C3510" s="357">
        <v>101.91</v>
      </c>
      <c r="D3510" s="357">
        <v>0</v>
      </c>
      <c r="E3510" s="357">
        <v>136.08500000000001</v>
      </c>
      <c r="F3510" s="357">
        <v>134</v>
      </c>
    </row>
    <row r="3511" spans="1:6">
      <c r="A3511" s="355">
        <f t="shared" si="54"/>
        <v>45804</v>
      </c>
      <c r="B3511" s="356">
        <v>2</v>
      </c>
      <c r="C3511" s="357">
        <v>101.91</v>
      </c>
      <c r="D3511" s="357">
        <v>0</v>
      </c>
      <c r="E3511" s="357">
        <v>136.56100000000001</v>
      </c>
      <c r="F3511" s="357">
        <v>120</v>
      </c>
    </row>
    <row r="3512" spans="1:6">
      <c r="A3512" s="355">
        <f t="shared" si="54"/>
        <v>45804</v>
      </c>
      <c r="B3512" s="356">
        <v>3</v>
      </c>
      <c r="C3512" s="357">
        <v>98.3</v>
      </c>
      <c r="D3512" s="357">
        <v>0</v>
      </c>
      <c r="E3512" s="357">
        <v>136.56100000000001</v>
      </c>
      <c r="F3512" s="357">
        <v>126</v>
      </c>
    </row>
    <row r="3513" spans="1:6">
      <c r="A3513" s="355">
        <f t="shared" si="54"/>
        <v>45804</v>
      </c>
      <c r="B3513" s="356">
        <v>4</v>
      </c>
      <c r="C3513" s="357">
        <v>98.3</v>
      </c>
      <c r="D3513" s="357">
        <v>0</v>
      </c>
      <c r="E3513" s="357">
        <v>133.23699999999999</v>
      </c>
      <c r="F3513" s="357">
        <v>132</v>
      </c>
    </row>
    <row r="3514" spans="1:6">
      <c r="A3514" s="355">
        <f t="shared" si="54"/>
        <v>45804</v>
      </c>
      <c r="B3514" s="356">
        <v>5</v>
      </c>
      <c r="C3514" s="357">
        <v>106.794</v>
      </c>
      <c r="D3514" s="357">
        <v>0</v>
      </c>
      <c r="E3514" s="357">
        <v>147.29599999999999</v>
      </c>
      <c r="F3514" s="357">
        <v>132</v>
      </c>
    </row>
    <row r="3515" spans="1:6">
      <c r="A3515" s="355">
        <f t="shared" si="54"/>
        <v>45804</v>
      </c>
      <c r="B3515" s="356">
        <v>6</v>
      </c>
      <c r="C3515" s="357">
        <v>80.793999999999997</v>
      </c>
      <c r="D3515" s="357">
        <v>0</v>
      </c>
      <c r="E3515" s="357">
        <v>199.12</v>
      </c>
      <c r="F3515" s="357">
        <v>192</v>
      </c>
    </row>
    <row r="3516" spans="1:6">
      <c r="A3516" s="355">
        <f t="shared" si="54"/>
        <v>45804</v>
      </c>
      <c r="B3516" s="356">
        <v>7</v>
      </c>
      <c r="C3516" s="357">
        <v>94.462999999999994</v>
      </c>
      <c r="D3516" s="357">
        <v>0</v>
      </c>
      <c r="E3516" s="357">
        <v>201.70400000000001</v>
      </c>
      <c r="F3516" s="357">
        <v>240</v>
      </c>
    </row>
    <row r="3517" spans="1:6">
      <c r="A3517" s="355">
        <f t="shared" si="54"/>
        <v>45804</v>
      </c>
      <c r="B3517" s="356">
        <v>8</v>
      </c>
      <c r="C3517" s="357">
        <v>94.462999999999994</v>
      </c>
      <c r="D3517" s="357">
        <v>0</v>
      </c>
      <c r="E3517" s="357">
        <v>200.684</v>
      </c>
      <c r="F3517" s="357">
        <v>240</v>
      </c>
    </row>
    <row r="3518" spans="1:6">
      <c r="A3518" s="355">
        <f t="shared" si="54"/>
        <v>45804</v>
      </c>
      <c r="B3518" s="356">
        <v>9</v>
      </c>
      <c r="C3518" s="357">
        <v>94.462999999999994</v>
      </c>
      <c r="D3518" s="357">
        <v>0</v>
      </c>
      <c r="E3518" s="357">
        <v>206.37899999999999</v>
      </c>
      <c r="F3518" s="357">
        <v>240</v>
      </c>
    </row>
    <row r="3519" spans="1:6">
      <c r="A3519" s="355">
        <f t="shared" si="54"/>
        <v>45804</v>
      </c>
      <c r="B3519" s="356">
        <v>10</v>
      </c>
      <c r="C3519" s="357">
        <v>94.462999999999994</v>
      </c>
      <c r="D3519" s="357">
        <v>0</v>
      </c>
      <c r="E3519" s="357">
        <v>199.148</v>
      </c>
      <c r="F3519" s="357">
        <v>240</v>
      </c>
    </row>
    <row r="3520" spans="1:6">
      <c r="A3520" s="355">
        <f t="shared" si="54"/>
        <v>45804</v>
      </c>
      <c r="B3520" s="356">
        <v>11</v>
      </c>
      <c r="C3520" s="357">
        <v>94.462999999999994</v>
      </c>
      <c r="D3520" s="357">
        <v>0</v>
      </c>
      <c r="E3520" s="357">
        <v>181.22900000000001</v>
      </c>
      <c r="F3520" s="357">
        <v>240</v>
      </c>
    </row>
    <row r="3521" spans="1:6">
      <c r="A3521" s="355">
        <f t="shared" si="54"/>
        <v>45804</v>
      </c>
      <c r="B3521" s="356">
        <v>12</v>
      </c>
      <c r="C3521" s="357">
        <v>110.57899999999999</v>
      </c>
      <c r="D3521" s="357">
        <v>0</v>
      </c>
      <c r="E3521" s="357">
        <v>177.566</v>
      </c>
      <c r="F3521" s="357">
        <v>240</v>
      </c>
    </row>
    <row r="3522" spans="1:6">
      <c r="A3522" s="355">
        <f t="shared" si="54"/>
        <v>45804</v>
      </c>
      <c r="B3522" s="356">
        <v>13</v>
      </c>
      <c r="C3522" s="357">
        <v>110.57899999999999</v>
      </c>
      <c r="D3522" s="357">
        <v>0</v>
      </c>
      <c r="E3522" s="357">
        <v>177.566</v>
      </c>
      <c r="F3522" s="357">
        <v>240</v>
      </c>
    </row>
    <row r="3523" spans="1:6">
      <c r="A3523" s="355">
        <f t="shared" si="54"/>
        <v>45804</v>
      </c>
      <c r="B3523" s="356">
        <v>14</v>
      </c>
      <c r="C3523" s="357">
        <v>110.57899999999999</v>
      </c>
      <c r="D3523" s="357">
        <v>0</v>
      </c>
      <c r="E3523" s="357">
        <v>177.566</v>
      </c>
      <c r="F3523" s="357">
        <v>240</v>
      </c>
    </row>
    <row r="3524" spans="1:6">
      <c r="A3524" s="355">
        <f t="shared" si="54"/>
        <v>45804</v>
      </c>
      <c r="B3524" s="356">
        <v>15</v>
      </c>
      <c r="C3524" s="357">
        <v>110.57899999999999</v>
      </c>
      <c r="D3524" s="357">
        <v>0</v>
      </c>
      <c r="E3524" s="357">
        <v>177.566</v>
      </c>
      <c r="F3524" s="357">
        <v>240</v>
      </c>
    </row>
    <row r="3525" spans="1:6">
      <c r="A3525" s="355">
        <f t="shared" si="54"/>
        <v>45804</v>
      </c>
      <c r="B3525" s="356">
        <v>16</v>
      </c>
      <c r="C3525" s="357">
        <v>110.57899999999999</v>
      </c>
      <c r="D3525" s="357">
        <v>0</v>
      </c>
      <c r="E3525" s="357">
        <v>180.88499999999999</v>
      </c>
      <c r="F3525" s="357">
        <v>240</v>
      </c>
    </row>
    <row r="3526" spans="1:6">
      <c r="A3526" s="355">
        <f t="shared" ref="A3526:A3589" si="55">IF(B3526=0,A3525+1,A3525)</f>
        <v>45804</v>
      </c>
      <c r="B3526" s="356">
        <v>17</v>
      </c>
      <c r="C3526" s="357">
        <v>89.578999999999994</v>
      </c>
      <c r="D3526" s="357">
        <v>0</v>
      </c>
      <c r="E3526" s="357">
        <v>182.84800000000001</v>
      </c>
      <c r="F3526" s="357">
        <v>240</v>
      </c>
    </row>
    <row r="3527" spans="1:6">
      <c r="A3527" s="355">
        <f t="shared" si="55"/>
        <v>45804</v>
      </c>
      <c r="B3527" s="356">
        <v>18</v>
      </c>
      <c r="C3527" s="357">
        <v>75.91</v>
      </c>
      <c r="D3527" s="357">
        <v>0</v>
      </c>
      <c r="E3527" s="357">
        <v>159.49700000000001</v>
      </c>
      <c r="F3527" s="357">
        <v>186</v>
      </c>
    </row>
    <row r="3528" spans="1:6">
      <c r="A3528" s="355">
        <f t="shared" si="55"/>
        <v>45804</v>
      </c>
      <c r="B3528" s="356">
        <v>19</v>
      </c>
      <c r="C3528" s="357">
        <v>75.91</v>
      </c>
      <c r="D3528" s="357">
        <v>0</v>
      </c>
      <c r="E3528" s="357">
        <v>158.55600000000001</v>
      </c>
      <c r="F3528" s="357">
        <v>127</v>
      </c>
    </row>
    <row r="3529" spans="1:6">
      <c r="A3529" s="355">
        <f t="shared" si="55"/>
        <v>45804</v>
      </c>
      <c r="B3529" s="356">
        <v>20</v>
      </c>
      <c r="C3529" s="357">
        <v>75.91</v>
      </c>
      <c r="D3529" s="357">
        <v>0</v>
      </c>
      <c r="E3529" s="357">
        <v>158.55600000000001</v>
      </c>
      <c r="F3529" s="357">
        <v>169</v>
      </c>
    </row>
    <row r="3530" spans="1:6">
      <c r="A3530" s="355">
        <f t="shared" si="55"/>
        <v>45804</v>
      </c>
      <c r="B3530" s="356">
        <v>21</v>
      </c>
      <c r="C3530" s="357">
        <v>75.91</v>
      </c>
      <c r="D3530" s="357">
        <v>0</v>
      </c>
      <c r="E3530" s="357">
        <v>175.49600000000001</v>
      </c>
      <c r="F3530" s="357">
        <v>202</v>
      </c>
    </row>
    <row r="3531" spans="1:6">
      <c r="A3531" s="355">
        <f t="shared" si="55"/>
        <v>45804</v>
      </c>
      <c r="B3531" s="356">
        <v>22</v>
      </c>
      <c r="C3531" s="357">
        <v>86.91</v>
      </c>
      <c r="D3531" s="357">
        <v>0</v>
      </c>
      <c r="E3531" s="357">
        <v>190.83799999999999</v>
      </c>
      <c r="F3531" s="357">
        <v>205</v>
      </c>
    </row>
    <row r="3532" spans="1:6">
      <c r="A3532" s="355">
        <f t="shared" si="55"/>
        <v>45804</v>
      </c>
      <c r="B3532" s="356">
        <v>23</v>
      </c>
      <c r="C3532" s="357">
        <v>96</v>
      </c>
      <c r="D3532" s="357">
        <v>0</v>
      </c>
      <c r="E3532" s="357">
        <v>125.557</v>
      </c>
      <c r="F3532" s="357">
        <v>240</v>
      </c>
    </row>
    <row r="3533" spans="1:6">
      <c r="A3533" s="355">
        <f t="shared" si="55"/>
        <v>45805</v>
      </c>
      <c r="B3533" s="356">
        <v>0</v>
      </c>
      <c r="C3533" s="357">
        <v>105.869</v>
      </c>
      <c r="D3533" s="357">
        <v>0</v>
      </c>
      <c r="E3533" s="357">
        <v>125.967</v>
      </c>
      <c r="F3533" s="357">
        <v>120</v>
      </c>
    </row>
    <row r="3534" spans="1:6">
      <c r="A3534" s="355">
        <f t="shared" si="55"/>
        <v>45805</v>
      </c>
      <c r="B3534" s="356">
        <v>1</v>
      </c>
      <c r="C3534" s="357">
        <v>105.38500000000001</v>
      </c>
      <c r="D3534" s="357">
        <v>0</v>
      </c>
      <c r="E3534" s="357">
        <v>143.946</v>
      </c>
      <c r="F3534" s="357">
        <v>120</v>
      </c>
    </row>
    <row r="3535" spans="1:6">
      <c r="A3535" s="355">
        <f t="shared" si="55"/>
        <v>45805</v>
      </c>
      <c r="B3535" s="356">
        <v>2</v>
      </c>
      <c r="C3535" s="357">
        <v>105.38500000000001</v>
      </c>
      <c r="D3535" s="357">
        <v>0</v>
      </c>
      <c r="E3535" s="357">
        <v>143.946</v>
      </c>
      <c r="F3535" s="357">
        <v>180</v>
      </c>
    </row>
    <row r="3536" spans="1:6">
      <c r="A3536" s="355">
        <f t="shared" si="55"/>
        <v>45805</v>
      </c>
      <c r="B3536" s="356">
        <v>3</v>
      </c>
      <c r="C3536" s="357">
        <v>105.38500000000001</v>
      </c>
      <c r="D3536" s="357">
        <v>0</v>
      </c>
      <c r="E3536" s="357">
        <v>158.83500000000001</v>
      </c>
      <c r="F3536" s="357">
        <v>126</v>
      </c>
    </row>
    <row r="3537" spans="1:6">
      <c r="A3537" s="355">
        <f t="shared" si="55"/>
        <v>45805</v>
      </c>
      <c r="B3537" s="356">
        <v>4</v>
      </c>
      <c r="C3537" s="357">
        <v>107.13500000000001</v>
      </c>
      <c r="D3537" s="357">
        <v>0</v>
      </c>
      <c r="E3537" s="357">
        <v>211.14599999999999</v>
      </c>
      <c r="F3537" s="357">
        <v>186</v>
      </c>
    </row>
    <row r="3538" spans="1:6">
      <c r="A3538" s="355">
        <f t="shared" si="55"/>
        <v>45805</v>
      </c>
      <c r="B3538" s="356">
        <v>5</v>
      </c>
      <c r="C3538" s="357">
        <v>109.46299999999999</v>
      </c>
      <c r="D3538" s="357">
        <v>0</v>
      </c>
      <c r="E3538" s="357">
        <v>172.09800000000001</v>
      </c>
      <c r="F3538" s="357">
        <v>240</v>
      </c>
    </row>
    <row r="3539" spans="1:6">
      <c r="A3539" s="355">
        <f t="shared" si="55"/>
        <v>45805</v>
      </c>
      <c r="B3539" s="356">
        <v>6</v>
      </c>
      <c r="C3539" s="357">
        <v>82.295000000000002</v>
      </c>
      <c r="D3539" s="357">
        <v>0</v>
      </c>
      <c r="E3539" s="357">
        <v>178.215</v>
      </c>
      <c r="F3539" s="357">
        <v>240</v>
      </c>
    </row>
    <row r="3540" spans="1:6">
      <c r="A3540" s="355">
        <f t="shared" si="55"/>
        <v>45805</v>
      </c>
      <c r="B3540" s="356">
        <v>7</v>
      </c>
      <c r="C3540" s="357">
        <v>86.019000000000005</v>
      </c>
      <c r="D3540" s="357">
        <v>0</v>
      </c>
      <c r="E3540" s="357">
        <v>185.041</v>
      </c>
      <c r="F3540" s="357">
        <v>212</v>
      </c>
    </row>
    <row r="3541" spans="1:6">
      <c r="A3541" s="355">
        <f t="shared" si="55"/>
        <v>45805</v>
      </c>
      <c r="B3541" s="356">
        <v>8</v>
      </c>
      <c r="C3541" s="357">
        <v>86.019000000000005</v>
      </c>
      <c r="D3541" s="357">
        <v>0</v>
      </c>
      <c r="E3541" s="357">
        <v>171.53</v>
      </c>
      <c r="F3541" s="357">
        <v>153</v>
      </c>
    </row>
    <row r="3542" spans="1:6">
      <c r="A3542" s="355">
        <f t="shared" si="55"/>
        <v>45805</v>
      </c>
      <c r="B3542" s="356">
        <v>9</v>
      </c>
      <c r="C3542" s="357">
        <v>84.269000000000005</v>
      </c>
      <c r="D3542" s="357">
        <v>0</v>
      </c>
      <c r="E3542" s="357">
        <v>154.012</v>
      </c>
      <c r="F3542" s="357">
        <v>213</v>
      </c>
    </row>
    <row r="3543" spans="1:6">
      <c r="A3543" s="355">
        <f t="shared" si="55"/>
        <v>45805</v>
      </c>
      <c r="B3543" s="356">
        <v>10</v>
      </c>
      <c r="C3543" s="357">
        <v>83.506</v>
      </c>
      <c r="D3543" s="357">
        <v>0</v>
      </c>
      <c r="E3543" s="357">
        <v>153.58099999999999</v>
      </c>
      <c r="F3543" s="357">
        <v>153</v>
      </c>
    </row>
    <row r="3544" spans="1:6">
      <c r="A3544" s="355">
        <f t="shared" si="55"/>
        <v>45805</v>
      </c>
      <c r="B3544" s="356">
        <v>11</v>
      </c>
      <c r="C3544" s="357">
        <v>96.106999999999999</v>
      </c>
      <c r="D3544" s="357">
        <v>0</v>
      </c>
      <c r="E3544" s="357">
        <v>156.71100000000001</v>
      </c>
      <c r="F3544" s="357">
        <v>213</v>
      </c>
    </row>
    <row r="3545" spans="1:6">
      <c r="A3545" s="355">
        <f t="shared" si="55"/>
        <v>45805</v>
      </c>
      <c r="B3545" s="356">
        <v>12</v>
      </c>
      <c r="C3545" s="357">
        <v>96.507000000000005</v>
      </c>
      <c r="D3545" s="357">
        <v>0</v>
      </c>
      <c r="E3545" s="357">
        <v>156.71100000000001</v>
      </c>
      <c r="F3545" s="357">
        <v>227</v>
      </c>
    </row>
    <row r="3546" spans="1:6">
      <c r="A3546" s="355">
        <f t="shared" si="55"/>
        <v>45805</v>
      </c>
      <c r="B3546" s="356">
        <v>13</v>
      </c>
      <c r="C3546" s="357">
        <v>99.834999999999994</v>
      </c>
      <c r="D3546" s="357">
        <v>0</v>
      </c>
      <c r="E3546" s="357">
        <v>159.21100000000001</v>
      </c>
      <c r="F3546" s="357">
        <v>0</v>
      </c>
    </row>
    <row r="3547" spans="1:6">
      <c r="A3547" s="355">
        <f t="shared" si="55"/>
        <v>45805</v>
      </c>
      <c r="B3547" s="356">
        <v>14</v>
      </c>
      <c r="C3547" s="357">
        <v>100.068</v>
      </c>
      <c r="D3547" s="357">
        <v>0</v>
      </c>
      <c r="E3547" s="357">
        <v>159.21100000000001</v>
      </c>
      <c r="F3547" s="357">
        <v>240</v>
      </c>
    </row>
    <row r="3548" spans="1:6">
      <c r="A3548" s="355">
        <f t="shared" si="55"/>
        <v>45805</v>
      </c>
      <c r="B3548" s="356">
        <v>15</v>
      </c>
      <c r="C3548" s="357">
        <v>103.94499999999999</v>
      </c>
      <c r="D3548" s="357">
        <v>0</v>
      </c>
      <c r="E3548" s="357">
        <v>162.91900000000001</v>
      </c>
      <c r="F3548" s="357">
        <v>240</v>
      </c>
    </row>
    <row r="3549" spans="1:6">
      <c r="A3549" s="355">
        <f t="shared" si="55"/>
        <v>45805</v>
      </c>
      <c r="B3549" s="356">
        <v>16</v>
      </c>
      <c r="C3549" s="357">
        <v>103.883</v>
      </c>
      <c r="D3549" s="357">
        <v>0</v>
      </c>
      <c r="E3549" s="357">
        <v>162.92599999999999</v>
      </c>
      <c r="F3549" s="357">
        <v>240</v>
      </c>
    </row>
    <row r="3550" spans="1:6">
      <c r="A3550" s="355">
        <f t="shared" si="55"/>
        <v>45805</v>
      </c>
      <c r="B3550" s="356">
        <v>17</v>
      </c>
      <c r="C3550" s="357">
        <v>103.355</v>
      </c>
      <c r="D3550" s="357">
        <v>0</v>
      </c>
      <c r="E3550" s="357">
        <v>162.92599999999999</v>
      </c>
      <c r="F3550" s="357">
        <v>240</v>
      </c>
    </row>
    <row r="3551" spans="1:6">
      <c r="A3551" s="355">
        <f t="shared" si="55"/>
        <v>45805</v>
      </c>
      <c r="B3551" s="356">
        <v>18</v>
      </c>
      <c r="C3551" s="357">
        <v>75.91</v>
      </c>
      <c r="D3551" s="357">
        <v>0</v>
      </c>
      <c r="E3551" s="357">
        <v>170.47499999999999</v>
      </c>
      <c r="F3551" s="357">
        <v>220</v>
      </c>
    </row>
    <row r="3552" spans="1:6">
      <c r="A3552" s="355">
        <f t="shared" si="55"/>
        <v>45805</v>
      </c>
      <c r="B3552" s="356">
        <v>19</v>
      </c>
      <c r="C3552" s="357">
        <v>75.91</v>
      </c>
      <c r="D3552" s="357">
        <v>0</v>
      </c>
      <c r="E3552" s="357">
        <v>161.68600000000001</v>
      </c>
      <c r="F3552" s="357">
        <v>160</v>
      </c>
    </row>
    <row r="3553" spans="1:6">
      <c r="A3553" s="355">
        <f t="shared" si="55"/>
        <v>45805</v>
      </c>
      <c r="B3553" s="356">
        <v>20</v>
      </c>
      <c r="C3553" s="357">
        <v>75.91</v>
      </c>
      <c r="D3553" s="357">
        <v>0</v>
      </c>
      <c r="E3553" s="357">
        <v>161.68600000000001</v>
      </c>
      <c r="F3553" s="357">
        <v>154</v>
      </c>
    </row>
    <row r="3554" spans="1:6">
      <c r="A3554" s="355">
        <f t="shared" si="55"/>
        <v>45805</v>
      </c>
      <c r="B3554" s="356">
        <v>21</v>
      </c>
      <c r="C3554" s="357">
        <v>75.91</v>
      </c>
      <c r="D3554" s="357">
        <v>0</v>
      </c>
      <c r="E3554" s="357">
        <v>157.61600000000001</v>
      </c>
      <c r="F3554" s="357">
        <v>120</v>
      </c>
    </row>
    <row r="3555" spans="1:6">
      <c r="A3555" s="355">
        <f t="shared" si="55"/>
        <v>45805</v>
      </c>
      <c r="B3555" s="356">
        <v>22</v>
      </c>
      <c r="C3555" s="357">
        <v>105.366</v>
      </c>
      <c r="D3555" s="357">
        <v>0</v>
      </c>
      <c r="E3555" s="357">
        <v>160.48599999999999</v>
      </c>
      <c r="F3555" s="357">
        <v>120</v>
      </c>
    </row>
    <row r="3556" spans="1:6">
      <c r="A3556" s="355">
        <f t="shared" si="55"/>
        <v>45805</v>
      </c>
      <c r="B3556" s="356">
        <v>23</v>
      </c>
      <c r="C3556" s="357">
        <v>98.55</v>
      </c>
      <c r="D3556" s="357">
        <v>0</v>
      </c>
      <c r="E3556" s="357">
        <v>127.486</v>
      </c>
      <c r="F3556" s="357">
        <v>120</v>
      </c>
    </row>
    <row r="3557" spans="1:6">
      <c r="A3557" s="355">
        <f t="shared" si="55"/>
        <v>45806</v>
      </c>
      <c r="B3557" s="356">
        <v>0</v>
      </c>
      <c r="C3557" s="357">
        <v>95.385000000000005</v>
      </c>
      <c r="D3557" s="357">
        <v>0</v>
      </c>
      <c r="E3557" s="357">
        <v>163.63200000000001</v>
      </c>
      <c r="F3557" s="357">
        <v>120</v>
      </c>
    </row>
    <row r="3558" spans="1:6">
      <c r="A3558" s="355">
        <f t="shared" si="55"/>
        <v>45806</v>
      </c>
      <c r="B3558" s="356">
        <v>1</v>
      </c>
      <c r="C3558" s="357">
        <v>95.385000000000005</v>
      </c>
      <c r="D3558" s="357">
        <v>0</v>
      </c>
      <c r="E3558" s="357">
        <v>163.63200000000001</v>
      </c>
      <c r="F3558" s="357">
        <v>120</v>
      </c>
    </row>
    <row r="3559" spans="1:6">
      <c r="A3559" s="355">
        <f t="shared" si="55"/>
        <v>45806</v>
      </c>
      <c r="B3559" s="356">
        <v>2</v>
      </c>
      <c r="C3559" s="357">
        <v>105.57899999999999</v>
      </c>
      <c r="D3559" s="357">
        <v>0</v>
      </c>
      <c r="E3559" s="357">
        <v>164.57300000000001</v>
      </c>
      <c r="F3559" s="357">
        <v>120</v>
      </c>
    </row>
    <row r="3560" spans="1:6">
      <c r="A3560" s="355">
        <f t="shared" si="55"/>
        <v>45806</v>
      </c>
      <c r="B3560" s="356">
        <v>3</v>
      </c>
      <c r="C3560" s="357">
        <v>101.875</v>
      </c>
      <c r="D3560" s="357">
        <v>0</v>
      </c>
      <c r="E3560" s="357">
        <v>165.185</v>
      </c>
      <c r="F3560" s="357">
        <v>120</v>
      </c>
    </row>
    <row r="3561" spans="1:6">
      <c r="A3561" s="355">
        <f t="shared" si="55"/>
        <v>45806</v>
      </c>
      <c r="B3561" s="356">
        <v>4</v>
      </c>
      <c r="C3561" s="357">
        <v>82</v>
      </c>
      <c r="D3561" s="357">
        <v>0</v>
      </c>
      <c r="E3561" s="357">
        <v>143.19399999999999</v>
      </c>
      <c r="F3561" s="357">
        <v>120</v>
      </c>
    </row>
    <row r="3562" spans="1:6">
      <c r="A3562" s="355">
        <f t="shared" si="55"/>
        <v>45806</v>
      </c>
      <c r="B3562" s="356">
        <v>5</v>
      </c>
      <c r="C3562" s="357">
        <v>94.578999999999994</v>
      </c>
      <c r="D3562" s="357">
        <v>0</v>
      </c>
      <c r="E3562" s="357">
        <v>160.279</v>
      </c>
      <c r="F3562" s="357">
        <v>120</v>
      </c>
    </row>
    <row r="3563" spans="1:6">
      <c r="A3563" s="355">
        <f t="shared" si="55"/>
        <v>45806</v>
      </c>
      <c r="B3563" s="356">
        <v>6</v>
      </c>
      <c r="C3563" s="357">
        <v>78.578999999999994</v>
      </c>
      <c r="D3563" s="357">
        <v>0</v>
      </c>
      <c r="E3563" s="357">
        <v>180.268</v>
      </c>
      <c r="F3563" s="357">
        <v>139</v>
      </c>
    </row>
    <row r="3564" spans="1:6">
      <c r="A3564" s="355">
        <f t="shared" si="55"/>
        <v>45806</v>
      </c>
      <c r="B3564" s="356">
        <v>7</v>
      </c>
      <c r="C3564" s="357">
        <v>94.504000000000005</v>
      </c>
      <c r="D3564" s="357">
        <v>0</v>
      </c>
      <c r="E3564" s="357">
        <v>188.11</v>
      </c>
      <c r="F3564" s="357">
        <v>140</v>
      </c>
    </row>
    <row r="3565" spans="1:6">
      <c r="A3565" s="355">
        <f t="shared" si="55"/>
        <v>45806</v>
      </c>
      <c r="B3565" s="356">
        <v>8</v>
      </c>
      <c r="C3565" s="357">
        <v>94.504000000000005</v>
      </c>
      <c r="D3565" s="357">
        <v>0</v>
      </c>
      <c r="E3565" s="357">
        <v>195.61</v>
      </c>
      <c r="F3565" s="357">
        <v>160</v>
      </c>
    </row>
    <row r="3566" spans="1:6">
      <c r="A3566" s="355">
        <f t="shared" si="55"/>
        <v>45806</v>
      </c>
      <c r="B3566" s="356">
        <v>9</v>
      </c>
      <c r="C3566" s="357">
        <v>94.504000000000005</v>
      </c>
      <c r="D3566" s="357">
        <v>0</v>
      </c>
      <c r="E3566" s="357">
        <v>180.70400000000001</v>
      </c>
      <c r="F3566" s="357">
        <v>220</v>
      </c>
    </row>
    <row r="3567" spans="1:6">
      <c r="A3567" s="355">
        <f t="shared" si="55"/>
        <v>45806</v>
      </c>
      <c r="B3567" s="356">
        <v>10</v>
      </c>
      <c r="C3567" s="357">
        <v>83.510999999999996</v>
      </c>
      <c r="D3567" s="357">
        <v>0</v>
      </c>
      <c r="E3567" s="357">
        <v>161.84899999999999</v>
      </c>
      <c r="F3567" s="357">
        <v>240</v>
      </c>
    </row>
    <row r="3568" spans="1:6">
      <c r="A3568" s="355">
        <f t="shared" si="55"/>
        <v>45806</v>
      </c>
      <c r="B3568" s="356">
        <v>11</v>
      </c>
      <c r="C3568" s="357">
        <v>83.462999999999994</v>
      </c>
      <c r="D3568" s="357">
        <v>0</v>
      </c>
      <c r="E3568" s="357">
        <v>187.37799999999999</v>
      </c>
      <c r="F3568" s="357">
        <v>185</v>
      </c>
    </row>
    <row r="3569" spans="1:6">
      <c r="A3569" s="355">
        <f t="shared" si="55"/>
        <v>45806</v>
      </c>
      <c r="B3569" s="356">
        <v>12</v>
      </c>
      <c r="C3569" s="357">
        <v>89.102000000000004</v>
      </c>
      <c r="D3569" s="357">
        <v>0</v>
      </c>
      <c r="E3569" s="357">
        <v>168.08799999999999</v>
      </c>
      <c r="F3569" s="357">
        <v>189</v>
      </c>
    </row>
    <row r="3570" spans="1:6">
      <c r="A3570" s="355">
        <f t="shared" si="55"/>
        <v>45806</v>
      </c>
      <c r="B3570" s="356">
        <v>13</v>
      </c>
      <c r="C3570" s="357">
        <v>89.712000000000003</v>
      </c>
      <c r="D3570" s="357">
        <v>0</v>
      </c>
      <c r="E3570" s="357">
        <v>167.773</v>
      </c>
      <c r="F3570" s="357">
        <v>240</v>
      </c>
    </row>
    <row r="3571" spans="1:6">
      <c r="A3571" s="355">
        <f t="shared" si="55"/>
        <v>45806</v>
      </c>
      <c r="B3571" s="356">
        <v>14</v>
      </c>
      <c r="C3571" s="357">
        <v>89.578999999999994</v>
      </c>
      <c r="D3571" s="357">
        <v>0</v>
      </c>
      <c r="E3571" s="357">
        <v>168.58799999999999</v>
      </c>
      <c r="F3571" s="357">
        <v>240</v>
      </c>
    </row>
    <row r="3572" spans="1:6">
      <c r="A3572" s="355">
        <f t="shared" si="55"/>
        <v>45806</v>
      </c>
      <c r="B3572" s="356">
        <v>15</v>
      </c>
      <c r="C3572" s="357">
        <v>89.462000000000003</v>
      </c>
      <c r="D3572" s="357">
        <v>0</v>
      </c>
      <c r="E3572" s="357">
        <v>168.58799999999999</v>
      </c>
      <c r="F3572" s="357">
        <v>240</v>
      </c>
    </row>
    <row r="3573" spans="1:6">
      <c r="A3573" s="355">
        <f t="shared" si="55"/>
        <v>45806</v>
      </c>
      <c r="B3573" s="356">
        <v>16</v>
      </c>
      <c r="C3573" s="357">
        <v>89.584999999999994</v>
      </c>
      <c r="D3573" s="357">
        <v>0</v>
      </c>
      <c r="E3573" s="357">
        <v>167.506</v>
      </c>
      <c r="F3573" s="357">
        <v>240</v>
      </c>
    </row>
    <row r="3574" spans="1:6">
      <c r="A3574" s="355">
        <f t="shared" si="55"/>
        <v>45806</v>
      </c>
      <c r="B3574" s="356">
        <v>17</v>
      </c>
      <c r="C3574" s="357">
        <v>73.084000000000003</v>
      </c>
      <c r="D3574" s="357">
        <v>0</v>
      </c>
      <c r="E3574" s="357">
        <v>188.59299999999999</v>
      </c>
      <c r="F3574" s="357">
        <v>240</v>
      </c>
    </row>
    <row r="3575" spans="1:6">
      <c r="A3575" s="355">
        <f t="shared" si="55"/>
        <v>45806</v>
      </c>
      <c r="B3575" s="356">
        <v>18</v>
      </c>
      <c r="C3575" s="357">
        <v>30.91</v>
      </c>
      <c r="D3575" s="357">
        <v>0</v>
      </c>
      <c r="E3575" s="357">
        <v>168.28899999999999</v>
      </c>
      <c r="F3575" s="357">
        <v>240</v>
      </c>
    </row>
    <row r="3576" spans="1:6">
      <c r="A3576" s="355">
        <f t="shared" si="55"/>
        <v>45806</v>
      </c>
      <c r="B3576" s="356">
        <v>19</v>
      </c>
      <c r="C3576" s="357">
        <v>30.91</v>
      </c>
      <c r="D3576" s="357">
        <v>0</v>
      </c>
      <c r="E3576" s="357">
        <v>168.28899999999999</v>
      </c>
      <c r="F3576" s="357">
        <v>180</v>
      </c>
    </row>
    <row r="3577" spans="1:6">
      <c r="A3577" s="355">
        <f t="shared" si="55"/>
        <v>45806</v>
      </c>
      <c r="B3577" s="356">
        <v>20</v>
      </c>
      <c r="C3577" s="357">
        <v>30.91</v>
      </c>
      <c r="D3577" s="357">
        <v>0</v>
      </c>
      <c r="E3577" s="357">
        <v>167.78899999999999</v>
      </c>
      <c r="F3577" s="357">
        <v>120</v>
      </c>
    </row>
    <row r="3578" spans="1:6">
      <c r="A3578" s="355">
        <f t="shared" si="55"/>
        <v>45806</v>
      </c>
      <c r="B3578" s="356">
        <v>21</v>
      </c>
      <c r="C3578" s="357">
        <v>30.91</v>
      </c>
      <c r="D3578" s="357">
        <v>0</v>
      </c>
      <c r="E3578" s="357">
        <v>156.691</v>
      </c>
      <c r="F3578" s="357">
        <v>176</v>
      </c>
    </row>
    <row r="3579" spans="1:6">
      <c r="A3579" s="355">
        <f t="shared" si="55"/>
        <v>45806</v>
      </c>
      <c r="B3579" s="356">
        <v>22</v>
      </c>
      <c r="C3579" s="357">
        <v>90.366</v>
      </c>
      <c r="D3579" s="357">
        <v>0</v>
      </c>
      <c r="E3579" s="357">
        <v>176.73500000000001</v>
      </c>
      <c r="F3579" s="357">
        <v>139</v>
      </c>
    </row>
    <row r="3580" spans="1:6">
      <c r="A3580" s="355">
        <f t="shared" si="55"/>
        <v>45806</v>
      </c>
      <c r="B3580" s="356">
        <v>23</v>
      </c>
      <c r="C3580" s="357">
        <v>102.71599999999999</v>
      </c>
      <c r="D3580" s="357">
        <v>0</v>
      </c>
      <c r="E3580" s="357">
        <v>159.309</v>
      </c>
      <c r="F3580" s="357">
        <v>139</v>
      </c>
    </row>
    <row r="3581" spans="1:6">
      <c r="A3581" s="355">
        <f t="shared" si="55"/>
        <v>45807</v>
      </c>
      <c r="B3581" s="356">
        <v>0</v>
      </c>
      <c r="C3581" s="357">
        <v>94.135000000000005</v>
      </c>
      <c r="D3581" s="357">
        <v>0</v>
      </c>
      <c r="E3581" s="357">
        <v>125.92700000000001</v>
      </c>
      <c r="F3581" s="357">
        <v>120</v>
      </c>
    </row>
    <row r="3582" spans="1:6">
      <c r="A3582" s="355">
        <f t="shared" si="55"/>
        <v>45807</v>
      </c>
      <c r="B3582" s="356">
        <v>1</v>
      </c>
      <c r="C3582" s="357">
        <v>85.221999999999994</v>
      </c>
      <c r="D3582" s="357">
        <v>0</v>
      </c>
      <c r="E3582" s="357">
        <v>138.43899999999999</v>
      </c>
      <c r="F3582" s="357">
        <v>120</v>
      </c>
    </row>
    <row r="3583" spans="1:6">
      <c r="A3583" s="355">
        <f t="shared" si="55"/>
        <v>45807</v>
      </c>
      <c r="B3583" s="356">
        <v>2</v>
      </c>
      <c r="C3583" s="357">
        <v>85.105999999999995</v>
      </c>
      <c r="D3583" s="357">
        <v>0</v>
      </c>
      <c r="E3583" s="357">
        <v>158.68899999999999</v>
      </c>
      <c r="F3583" s="357">
        <v>120.08499999999999</v>
      </c>
    </row>
    <row r="3584" spans="1:6">
      <c r="A3584" s="355">
        <f t="shared" si="55"/>
        <v>45807</v>
      </c>
      <c r="B3584" s="356">
        <v>3</v>
      </c>
      <c r="C3584" s="357">
        <v>82</v>
      </c>
      <c r="D3584" s="357">
        <v>0</v>
      </c>
      <c r="E3584" s="357">
        <v>170.637</v>
      </c>
      <c r="F3584" s="357">
        <v>120.08499999999999</v>
      </c>
    </row>
    <row r="3585" spans="1:6">
      <c r="A3585" s="355">
        <f t="shared" si="55"/>
        <v>45807</v>
      </c>
      <c r="B3585" s="356">
        <v>4</v>
      </c>
      <c r="C3585" s="357">
        <v>65.245000000000005</v>
      </c>
      <c r="D3585" s="357">
        <v>0</v>
      </c>
      <c r="E3585" s="357">
        <v>138.447</v>
      </c>
      <c r="F3585" s="357">
        <v>120.02</v>
      </c>
    </row>
    <row r="3586" spans="1:6">
      <c r="A3586" s="355">
        <f t="shared" si="55"/>
        <v>45807</v>
      </c>
      <c r="B3586" s="356">
        <v>5</v>
      </c>
      <c r="C3586" s="357">
        <v>71</v>
      </c>
      <c r="D3586" s="357">
        <v>0</v>
      </c>
      <c r="E3586" s="357">
        <v>180.37700000000001</v>
      </c>
      <c r="F3586" s="357">
        <v>120.075</v>
      </c>
    </row>
    <row r="3587" spans="1:6">
      <c r="A3587" s="355">
        <f t="shared" si="55"/>
        <v>45807</v>
      </c>
      <c r="B3587" s="356">
        <v>6</v>
      </c>
      <c r="C3587" s="357">
        <v>52.487000000000002</v>
      </c>
      <c r="D3587" s="357">
        <v>0</v>
      </c>
      <c r="E3587" s="357">
        <v>148.20699999999999</v>
      </c>
      <c r="F3587" s="357">
        <v>120.005</v>
      </c>
    </row>
    <row r="3588" spans="1:6">
      <c r="A3588" s="355">
        <f t="shared" si="55"/>
        <v>45807</v>
      </c>
      <c r="B3588" s="356">
        <v>7</v>
      </c>
      <c r="C3588" s="357">
        <v>7.4870000000000001</v>
      </c>
      <c r="D3588" s="357">
        <v>0</v>
      </c>
      <c r="E3588" s="357">
        <v>156.29900000000001</v>
      </c>
      <c r="F3588" s="357">
        <v>120.005</v>
      </c>
    </row>
    <row r="3589" spans="1:6">
      <c r="A3589" s="355">
        <f t="shared" si="55"/>
        <v>45807</v>
      </c>
      <c r="B3589" s="356">
        <v>8</v>
      </c>
      <c r="C3589" s="357">
        <v>36.703000000000003</v>
      </c>
      <c r="D3589" s="357">
        <v>0</v>
      </c>
      <c r="E3589" s="357">
        <v>158.70699999999999</v>
      </c>
      <c r="F3589" s="357">
        <v>120.005</v>
      </c>
    </row>
    <row r="3590" spans="1:6">
      <c r="A3590" s="355">
        <f t="shared" ref="A3590:A3653" si="56">IF(B3590=0,A3589+1,A3589)</f>
        <v>45807</v>
      </c>
      <c r="B3590" s="356">
        <v>9</v>
      </c>
      <c r="C3590" s="357">
        <v>45.527000000000001</v>
      </c>
      <c r="D3590" s="357">
        <v>0</v>
      </c>
      <c r="E3590" s="357">
        <v>167.81700000000001</v>
      </c>
      <c r="F3590" s="357">
        <v>120.005</v>
      </c>
    </row>
    <row r="3591" spans="1:6">
      <c r="A3591" s="355">
        <f t="shared" si="56"/>
        <v>45807</v>
      </c>
      <c r="B3591" s="356">
        <v>10</v>
      </c>
      <c r="C3591" s="357">
        <v>45.505000000000003</v>
      </c>
      <c r="D3591" s="357">
        <v>0</v>
      </c>
      <c r="E3591" s="357">
        <v>167.81700000000001</v>
      </c>
      <c r="F3591" s="357">
        <v>179.005</v>
      </c>
    </row>
    <row r="3592" spans="1:6">
      <c r="A3592" s="355">
        <f t="shared" si="56"/>
        <v>45807</v>
      </c>
      <c r="B3592" s="356">
        <v>11</v>
      </c>
      <c r="C3592" s="357">
        <v>65.328000000000003</v>
      </c>
      <c r="D3592" s="357">
        <v>0</v>
      </c>
      <c r="E3592" s="357">
        <v>167.81700000000001</v>
      </c>
      <c r="F3592" s="357">
        <v>240.005</v>
      </c>
    </row>
    <row r="3593" spans="1:6">
      <c r="A3593" s="355">
        <f t="shared" si="56"/>
        <v>45807</v>
      </c>
      <c r="B3593" s="356">
        <v>12</v>
      </c>
      <c r="C3593" s="357">
        <v>68.954999999999998</v>
      </c>
      <c r="D3593" s="357">
        <v>0</v>
      </c>
      <c r="E3593" s="357">
        <v>171.65700000000001</v>
      </c>
      <c r="F3593" s="357">
        <v>240.005</v>
      </c>
    </row>
    <row r="3594" spans="1:6">
      <c r="A3594" s="355">
        <f t="shared" si="56"/>
        <v>45807</v>
      </c>
      <c r="B3594" s="356">
        <v>13</v>
      </c>
      <c r="C3594" s="357">
        <v>70.238</v>
      </c>
      <c r="D3594" s="357">
        <v>0</v>
      </c>
      <c r="E3594" s="357">
        <v>172.89699999999999</v>
      </c>
      <c r="F3594" s="357">
        <v>240.005</v>
      </c>
    </row>
    <row r="3595" spans="1:6">
      <c r="A3595" s="355">
        <f t="shared" si="56"/>
        <v>45807</v>
      </c>
      <c r="B3595" s="356">
        <v>14</v>
      </c>
      <c r="C3595" s="357">
        <v>74.319000000000003</v>
      </c>
      <c r="D3595" s="357">
        <v>0</v>
      </c>
      <c r="E3595" s="357">
        <v>177.12100000000001</v>
      </c>
      <c r="F3595" s="357">
        <v>240.005</v>
      </c>
    </row>
    <row r="3596" spans="1:6">
      <c r="A3596" s="355">
        <f t="shared" si="56"/>
        <v>45807</v>
      </c>
      <c r="B3596" s="356">
        <v>15</v>
      </c>
      <c r="C3596" s="357">
        <v>73.524000000000001</v>
      </c>
      <c r="D3596" s="357">
        <v>0</v>
      </c>
      <c r="E3596" s="357">
        <v>176.87200000000001</v>
      </c>
      <c r="F3596" s="357">
        <v>172.005</v>
      </c>
    </row>
    <row r="3597" spans="1:6">
      <c r="A3597" s="355">
        <f t="shared" si="56"/>
        <v>45807</v>
      </c>
      <c r="B3597" s="356">
        <v>16</v>
      </c>
      <c r="C3597" s="357">
        <v>73.572999999999993</v>
      </c>
      <c r="D3597" s="357">
        <v>0</v>
      </c>
      <c r="E3597" s="357">
        <v>177.18899999999999</v>
      </c>
      <c r="F3597" s="357">
        <v>240.005</v>
      </c>
    </row>
    <row r="3598" spans="1:6">
      <c r="A3598" s="355">
        <f t="shared" si="56"/>
        <v>45807</v>
      </c>
      <c r="B3598" s="356">
        <v>17</v>
      </c>
      <c r="C3598" s="357">
        <v>37.487000000000002</v>
      </c>
      <c r="D3598" s="357">
        <v>0</v>
      </c>
      <c r="E3598" s="357">
        <v>196.708</v>
      </c>
      <c r="F3598" s="357">
        <v>240.005</v>
      </c>
    </row>
    <row r="3599" spans="1:6">
      <c r="A3599" s="355">
        <f t="shared" si="56"/>
        <v>45807</v>
      </c>
      <c r="B3599" s="356">
        <v>18</v>
      </c>
      <c r="C3599" s="357">
        <v>5.91</v>
      </c>
      <c r="D3599" s="357">
        <v>0</v>
      </c>
      <c r="E3599" s="357">
        <v>178.65700000000001</v>
      </c>
      <c r="F3599" s="357">
        <v>240.005</v>
      </c>
    </row>
    <row r="3600" spans="1:6">
      <c r="A3600" s="355">
        <f t="shared" si="56"/>
        <v>45807</v>
      </c>
      <c r="B3600" s="356">
        <v>19</v>
      </c>
      <c r="C3600" s="357">
        <v>19.207999999999998</v>
      </c>
      <c r="D3600" s="357">
        <v>0</v>
      </c>
      <c r="E3600" s="357">
        <v>178.65700000000001</v>
      </c>
      <c r="F3600" s="357">
        <v>240.005</v>
      </c>
    </row>
    <row r="3601" spans="1:6">
      <c r="A3601" s="355">
        <f t="shared" si="56"/>
        <v>45807</v>
      </c>
      <c r="B3601" s="356">
        <v>20</v>
      </c>
      <c r="C3601" s="357">
        <v>21.398</v>
      </c>
      <c r="D3601" s="357">
        <v>0</v>
      </c>
      <c r="E3601" s="357">
        <v>178.65700000000001</v>
      </c>
      <c r="F3601" s="357">
        <v>185.005</v>
      </c>
    </row>
    <row r="3602" spans="1:6">
      <c r="A3602" s="355">
        <f t="shared" si="56"/>
        <v>45807</v>
      </c>
      <c r="B3602" s="356">
        <v>21</v>
      </c>
      <c r="C3602" s="357">
        <v>14.268000000000001</v>
      </c>
      <c r="D3602" s="357">
        <v>0</v>
      </c>
      <c r="E3602" s="357">
        <v>171.90700000000001</v>
      </c>
      <c r="F3602" s="357">
        <v>224.005</v>
      </c>
    </row>
    <row r="3603" spans="1:6">
      <c r="A3603" s="355">
        <f t="shared" si="56"/>
        <v>45807</v>
      </c>
      <c r="B3603" s="356">
        <v>22</v>
      </c>
      <c r="C3603" s="357">
        <v>89.293000000000006</v>
      </c>
      <c r="D3603" s="357">
        <v>0</v>
      </c>
      <c r="E3603" s="357">
        <v>234.535</v>
      </c>
      <c r="F3603" s="357">
        <v>120.16</v>
      </c>
    </row>
    <row r="3604" spans="1:6">
      <c r="A3604" s="355">
        <f t="shared" si="56"/>
        <v>45807</v>
      </c>
      <c r="B3604" s="356">
        <v>23</v>
      </c>
      <c r="C3604" s="357">
        <v>87.715999999999994</v>
      </c>
      <c r="D3604" s="357">
        <v>0</v>
      </c>
      <c r="E3604" s="357">
        <v>151.464</v>
      </c>
      <c r="F3604" s="357">
        <v>120</v>
      </c>
    </row>
    <row r="3605" spans="1:6">
      <c r="A3605" s="355">
        <f t="shared" si="56"/>
        <v>45808</v>
      </c>
      <c r="B3605" s="356">
        <v>0</v>
      </c>
      <c r="C3605" s="357">
        <v>60.000999999999998</v>
      </c>
      <c r="D3605" s="357">
        <v>0</v>
      </c>
      <c r="E3605" s="357">
        <v>124.986</v>
      </c>
      <c r="F3605" s="357">
        <v>120</v>
      </c>
    </row>
    <row r="3606" spans="1:6">
      <c r="A3606" s="355">
        <f t="shared" si="56"/>
        <v>45808</v>
      </c>
      <c r="B3606" s="356">
        <v>1</v>
      </c>
      <c r="C3606" s="357">
        <v>100.848</v>
      </c>
      <c r="D3606" s="357">
        <v>0</v>
      </c>
      <c r="E3606" s="357">
        <v>124.986</v>
      </c>
      <c r="F3606" s="357">
        <v>120</v>
      </c>
    </row>
    <row r="3607" spans="1:6">
      <c r="A3607" s="355">
        <f t="shared" si="56"/>
        <v>45808</v>
      </c>
      <c r="B3607" s="356">
        <v>2</v>
      </c>
      <c r="C3607" s="357">
        <v>88.754000000000005</v>
      </c>
      <c r="D3607" s="357">
        <v>0</v>
      </c>
      <c r="E3607" s="357">
        <v>124.986</v>
      </c>
      <c r="F3607" s="357">
        <v>120</v>
      </c>
    </row>
    <row r="3608" spans="1:6">
      <c r="A3608" s="355">
        <f t="shared" si="56"/>
        <v>45808</v>
      </c>
      <c r="B3608" s="356">
        <v>3</v>
      </c>
      <c r="C3608" s="357">
        <v>50.618000000000002</v>
      </c>
      <c r="D3608" s="357">
        <v>0</v>
      </c>
      <c r="E3608" s="357">
        <v>124.986</v>
      </c>
      <c r="F3608" s="357">
        <v>174</v>
      </c>
    </row>
    <row r="3609" spans="1:6">
      <c r="A3609" s="355">
        <f t="shared" si="56"/>
        <v>45808</v>
      </c>
      <c r="B3609" s="356">
        <v>4</v>
      </c>
      <c r="C3609" s="357">
        <v>49.165999999999997</v>
      </c>
      <c r="D3609" s="357">
        <v>0</v>
      </c>
      <c r="E3609" s="357">
        <v>124.986</v>
      </c>
      <c r="F3609" s="357">
        <v>132</v>
      </c>
    </row>
    <row r="3610" spans="1:6">
      <c r="A3610" s="355">
        <f t="shared" si="56"/>
        <v>45808</v>
      </c>
      <c r="B3610" s="356">
        <v>5</v>
      </c>
      <c r="C3610" s="357">
        <v>49.165999999999997</v>
      </c>
      <c r="D3610" s="357">
        <v>0</v>
      </c>
      <c r="E3610" s="357">
        <v>124.986</v>
      </c>
      <c r="F3610" s="357">
        <v>132</v>
      </c>
    </row>
    <row r="3611" spans="1:6">
      <c r="A3611" s="355">
        <f t="shared" si="56"/>
        <v>45808</v>
      </c>
      <c r="B3611" s="356">
        <v>6</v>
      </c>
      <c r="C3611" s="357">
        <v>56.826000000000001</v>
      </c>
      <c r="D3611" s="357">
        <v>0</v>
      </c>
      <c r="E3611" s="357">
        <v>130.01900000000001</v>
      </c>
      <c r="F3611" s="357">
        <v>189</v>
      </c>
    </row>
    <row r="3612" spans="1:6">
      <c r="A3612" s="355">
        <f t="shared" si="56"/>
        <v>45808</v>
      </c>
      <c r="B3612" s="356">
        <v>7</v>
      </c>
      <c r="C3612" s="357">
        <v>57.095999999999997</v>
      </c>
      <c r="D3612" s="357">
        <v>0</v>
      </c>
      <c r="E3612" s="357">
        <v>127.479</v>
      </c>
      <c r="F3612" s="357">
        <v>162</v>
      </c>
    </row>
    <row r="3613" spans="1:6">
      <c r="A3613" s="355">
        <f t="shared" si="56"/>
        <v>45808</v>
      </c>
      <c r="B3613" s="356">
        <v>8</v>
      </c>
      <c r="C3613" s="357">
        <v>57.91</v>
      </c>
      <c r="D3613" s="357">
        <v>0</v>
      </c>
      <c r="E3613" s="357">
        <v>158.09800000000001</v>
      </c>
      <c r="F3613" s="357">
        <v>153</v>
      </c>
    </row>
    <row r="3614" spans="1:6">
      <c r="A3614" s="355">
        <f t="shared" si="56"/>
        <v>45808</v>
      </c>
      <c r="B3614" s="356">
        <v>9</v>
      </c>
      <c r="C3614" s="357">
        <v>14.576000000000001</v>
      </c>
      <c r="D3614" s="357">
        <v>0</v>
      </c>
      <c r="E3614" s="357">
        <v>136.26</v>
      </c>
      <c r="F3614" s="357">
        <v>240</v>
      </c>
    </row>
    <row r="3615" spans="1:6">
      <c r="A3615" s="355">
        <f t="shared" si="56"/>
        <v>45808</v>
      </c>
      <c r="B3615" s="356">
        <v>10</v>
      </c>
      <c r="C3615" s="357">
        <v>17.082000000000001</v>
      </c>
      <c r="D3615" s="357">
        <v>0</v>
      </c>
      <c r="E3615" s="357">
        <v>138.59899999999999</v>
      </c>
      <c r="F3615" s="357">
        <v>240</v>
      </c>
    </row>
    <row r="3616" spans="1:6">
      <c r="A3616" s="355">
        <f t="shared" si="56"/>
        <v>45808</v>
      </c>
      <c r="B3616" s="356">
        <v>11</v>
      </c>
      <c r="C3616" s="357">
        <v>52.584000000000003</v>
      </c>
      <c r="D3616" s="357">
        <v>0</v>
      </c>
      <c r="E3616" s="357">
        <v>143.59899999999999</v>
      </c>
      <c r="F3616" s="357">
        <v>197</v>
      </c>
    </row>
    <row r="3617" spans="1:6">
      <c r="A3617" s="355">
        <f t="shared" si="56"/>
        <v>45808</v>
      </c>
      <c r="B3617" s="356">
        <v>12</v>
      </c>
      <c r="C3617" s="357">
        <v>57.777999999999999</v>
      </c>
      <c r="D3617" s="357">
        <v>0</v>
      </c>
      <c r="E3617" s="357">
        <v>151.459</v>
      </c>
      <c r="F3617" s="357">
        <v>237</v>
      </c>
    </row>
    <row r="3618" spans="1:6">
      <c r="A3618" s="355">
        <f t="shared" si="56"/>
        <v>45808</v>
      </c>
      <c r="B3618" s="356">
        <v>13</v>
      </c>
      <c r="C3618" s="357">
        <v>57.777999999999999</v>
      </c>
      <c r="D3618" s="357">
        <v>0</v>
      </c>
      <c r="E3618" s="357">
        <v>151.459</v>
      </c>
      <c r="F3618" s="357">
        <v>176</v>
      </c>
    </row>
    <row r="3619" spans="1:6">
      <c r="A3619" s="355">
        <f t="shared" si="56"/>
        <v>45808</v>
      </c>
      <c r="B3619" s="356">
        <v>14</v>
      </c>
      <c r="C3619" s="357">
        <v>60.881999999999998</v>
      </c>
      <c r="D3619" s="357">
        <v>0</v>
      </c>
      <c r="E3619" s="357">
        <v>152.089</v>
      </c>
      <c r="F3619" s="357">
        <v>210</v>
      </c>
    </row>
    <row r="3620" spans="1:6">
      <c r="A3620" s="355">
        <f t="shared" si="56"/>
        <v>45808</v>
      </c>
      <c r="B3620" s="356">
        <v>15</v>
      </c>
      <c r="C3620" s="357">
        <v>69.816999999999993</v>
      </c>
      <c r="D3620" s="357">
        <v>0</v>
      </c>
      <c r="E3620" s="357">
        <v>161.04900000000001</v>
      </c>
      <c r="F3620" s="357">
        <v>174</v>
      </c>
    </row>
    <row r="3621" spans="1:6">
      <c r="A3621" s="355">
        <f t="shared" si="56"/>
        <v>45808</v>
      </c>
      <c r="B3621" s="356">
        <v>16</v>
      </c>
      <c r="C3621" s="357">
        <v>44.444000000000003</v>
      </c>
      <c r="D3621" s="357">
        <v>0</v>
      </c>
      <c r="E3621" s="357">
        <v>161.05600000000001</v>
      </c>
      <c r="F3621" s="357">
        <v>240</v>
      </c>
    </row>
    <row r="3622" spans="1:6">
      <c r="A3622" s="355">
        <f t="shared" si="56"/>
        <v>45808</v>
      </c>
      <c r="B3622" s="356">
        <v>17</v>
      </c>
      <c r="C3622" s="357">
        <v>26.01</v>
      </c>
      <c r="D3622" s="357">
        <v>0</v>
      </c>
      <c r="E3622" s="357">
        <v>168.05600000000001</v>
      </c>
      <c r="F3622" s="357">
        <v>174</v>
      </c>
    </row>
    <row r="3623" spans="1:6">
      <c r="A3623" s="355">
        <f t="shared" si="56"/>
        <v>45808</v>
      </c>
      <c r="B3623" s="356">
        <v>18</v>
      </c>
      <c r="C3623" s="357">
        <v>5.91</v>
      </c>
      <c r="D3623" s="357">
        <v>0</v>
      </c>
      <c r="E3623" s="357">
        <v>163.96</v>
      </c>
      <c r="F3623" s="357">
        <v>240.005</v>
      </c>
    </row>
    <row r="3624" spans="1:6">
      <c r="A3624" s="355">
        <f t="shared" si="56"/>
        <v>45808</v>
      </c>
      <c r="B3624" s="356">
        <v>19</v>
      </c>
      <c r="C3624" s="357">
        <v>5.91</v>
      </c>
      <c r="D3624" s="357">
        <v>0</v>
      </c>
      <c r="E3624" s="357">
        <v>161.05600000000001</v>
      </c>
      <c r="F3624" s="357">
        <v>174</v>
      </c>
    </row>
    <row r="3625" spans="1:6">
      <c r="A3625" s="355">
        <f t="shared" si="56"/>
        <v>45808</v>
      </c>
      <c r="B3625" s="356">
        <v>20</v>
      </c>
      <c r="C3625" s="357">
        <v>5.91</v>
      </c>
      <c r="D3625" s="357">
        <v>0</v>
      </c>
      <c r="E3625" s="357">
        <v>159.80600000000001</v>
      </c>
      <c r="F3625" s="357">
        <v>159</v>
      </c>
    </row>
    <row r="3626" spans="1:6">
      <c r="A3626" s="355">
        <f t="shared" si="56"/>
        <v>45808</v>
      </c>
      <c r="B3626" s="356">
        <v>21</v>
      </c>
      <c r="C3626" s="357">
        <v>5.91</v>
      </c>
      <c r="D3626" s="357">
        <v>0</v>
      </c>
      <c r="E3626" s="357">
        <v>138.23599999999999</v>
      </c>
      <c r="F3626" s="357">
        <v>174</v>
      </c>
    </row>
    <row r="3627" spans="1:6">
      <c r="A3627" s="355">
        <f t="shared" si="56"/>
        <v>45808</v>
      </c>
      <c r="B3627" s="356">
        <v>22</v>
      </c>
      <c r="C3627" s="357">
        <v>71.825999999999993</v>
      </c>
      <c r="D3627" s="357">
        <v>0</v>
      </c>
      <c r="E3627" s="357">
        <v>128.73599999999999</v>
      </c>
      <c r="F3627" s="357">
        <v>120</v>
      </c>
    </row>
    <row r="3628" spans="1:6">
      <c r="A3628" s="355">
        <f t="shared" si="56"/>
        <v>45808</v>
      </c>
      <c r="B3628" s="356">
        <v>23</v>
      </c>
      <c r="C3628" s="357">
        <v>71.540000000000006</v>
      </c>
      <c r="D3628" s="357">
        <v>0</v>
      </c>
      <c r="E3628" s="357">
        <v>124.991</v>
      </c>
      <c r="F3628" s="357">
        <v>120</v>
      </c>
    </row>
    <row r="3629" spans="1:6">
      <c r="A3629" s="355">
        <f t="shared" si="56"/>
        <v>45809</v>
      </c>
      <c r="B3629" s="356">
        <v>0</v>
      </c>
      <c r="C3629" s="357">
        <v>146.98699999999999</v>
      </c>
      <c r="D3629" s="357">
        <v>0</v>
      </c>
      <c r="E3629" s="357">
        <v>102.92700000000001</v>
      </c>
      <c r="F3629" s="357">
        <v>180</v>
      </c>
    </row>
    <row r="3630" spans="1:6">
      <c r="A3630" s="355">
        <f t="shared" si="56"/>
        <v>45809</v>
      </c>
      <c r="B3630" s="356">
        <v>1</v>
      </c>
      <c r="C3630" s="357">
        <v>168.99199999999999</v>
      </c>
      <c r="D3630" s="357">
        <v>0</v>
      </c>
      <c r="E3630" s="357">
        <v>102.92700000000001</v>
      </c>
      <c r="F3630" s="357">
        <v>240</v>
      </c>
    </row>
    <row r="3631" spans="1:6">
      <c r="A3631" s="355">
        <f t="shared" si="56"/>
        <v>45809</v>
      </c>
      <c r="B3631" s="356">
        <v>2</v>
      </c>
      <c r="C3631" s="357">
        <v>157.12899999999999</v>
      </c>
      <c r="D3631" s="357">
        <v>0</v>
      </c>
      <c r="E3631" s="357">
        <v>72.927000000000007</v>
      </c>
      <c r="F3631" s="357">
        <v>240</v>
      </c>
    </row>
    <row r="3632" spans="1:6">
      <c r="A3632" s="355">
        <f t="shared" si="56"/>
        <v>45809</v>
      </c>
      <c r="B3632" s="356">
        <v>3</v>
      </c>
      <c r="C3632" s="357">
        <v>146.875</v>
      </c>
      <c r="D3632" s="357">
        <v>0</v>
      </c>
      <c r="E3632" s="357">
        <v>72.927000000000007</v>
      </c>
      <c r="F3632" s="357">
        <v>225</v>
      </c>
    </row>
    <row r="3633" spans="1:6">
      <c r="A3633" s="355">
        <f t="shared" si="56"/>
        <v>45809</v>
      </c>
      <c r="B3633" s="356">
        <v>4</v>
      </c>
      <c r="C3633" s="357">
        <v>146.88800000000001</v>
      </c>
      <c r="D3633" s="357">
        <v>0</v>
      </c>
      <c r="E3633" s="357">
        <v>72.927000000000007</v>
      </c>
      <c r="F3633" s="357">
        <v>225</v>
      </c>
    </row>
    <row r="3634" spans="1:6">
      <c r="A3634" s="355">
        <f t="shared" si="56"/>
        <v>45809</v>
      </c>
      <c r="B3634" s="356">
        <v>5</v>
      </c>
      <c r="C3634" s="357">
        <v>114.81</v>
      </c>
      <c r="D3634" s="357">
        <v>0</v>
      </c>
      <c r="E3634" s="357">
        <v>90.927000000000007</v>
      </c>
      <c r="F3634" s="357">
        <v>240</v>
      </c>
    </row>
    <row r="3635" spans="1:6">
      <c r="A3635" s="355">
        <f t="shared" si="56"/>
        <v>45809</v>
      </c>
      <c r="B3635" s="356">
        <v>6</v>
      </c>
      <c r="C3635" s="357">
        <v>73.040999999999997</v>
      </c>
      <c r="D3635" s="357">
        <v>0</v>
      </c>
      <c r="E3635" s="357">
        <v>92.927000000000007</v>
      </c>
      <c r="F3635" s="357">
        <v>240</v>
      </c>
    </row>
    <row r="3636" spans="1:6">
      <c r="A3636" s="355">
        <f t="shared" si="56"/>
        <v>45809</v>
      </c>
      <c r="B3636" s="356">
        <v>7</v>
      </c>
      <c r="C3636" s="357">
        <v>75.539000000000001</v>
      </c>
      <c r="D3636" s="357">
        <v>0</v>
      </c>
      <c r="E3636" s="357">
        <v>95.427000000000007</v>
      </c>
      <c r="F3636" s="357">
        <v>240</v>
      </c>
    </row>
    <row r="3637" spans="1:6">
      <c r="A3637" s="355">
        <f t="shared" si="56"/>
        <v>45809</v>
      </c>
      <c r="B3637" s="356">
        <v>8</v>
      </c>
      <c r="C3637" s="357">
        <v>80.370999999999995</v>
      </c>
      <c r="D3637" s="357">
        <v>0</v>
      </c>
      <c r="E3637" s="357">
        <v>100.42700000000001</v>
      </c>
      <c r="F3637" s="357">
        <v>240</v>
      </c>
    </row>
    <row r="3638" spans="1:6">
      <c r="A3638" s="355">
        <f t="shared" si="56"/>
        <v>45809</v>
      </c>
      <c r="B3638" s="356">
        <v>9</v>
      </c>
      <c r="C3638" s="357">
        <v>115.535</v>
      </c>
      <c r="D3638" s="357">
        <v>0</v>
      </c>
      <c r="E3638" s="357">
        <v>130.42699999999999</v>
      </c>
      <c r="F3638" s="357">
        <v>240</v>
      </c>
    </row>
    <row r="3639" spans="1:6">
      <c r="A3639" s="355">
        <f t="shared" si="56"/>
        <v>45809</v>
      </c>
      <c r="B3639" s="356">
        <v>10</v>
      </c>
      <c r="C3639" s="357">
        <v>115.87</v>
      </c>
      <c r="D3639" s="357">
        <v>0</v>
      </c>
      <c r="E3639" s="357">
        <v>135.42699999999999</v>
      </c>
      <c r="F3639" s="357">
        <v>240</v>
      </c>
    </row>
    <row r="3640" spans="1:6">
      <c r="A3640" s="355">
        <f t="shared" si="56"/>
        <v>45809</v>
      </c>
      <c r="B3640" s="356">
        <v>11</v>
      </c>
      <c r="C3640" s="357">
        <v>115.506</v>
      </c>
      <c r="D3640" s="357">
        <v>0</v>
      </c>
      <c r="E3640" s="357">
        <v>130.42699999999999</v>
      </c>
      <c r="F3640" s="357">
        <v>240</v>
      </c>
    </row>
    <row r="3641" spans="1:6">
      <c r="A3641" s="355">
        <f t="shared" si="56"/>
        <v>45809</v>
      </c>
      <c r="B3641" s="356">
        <v>12</v>
      </c>
      <c r="C3641" s="357">
        <v>115.497</v>
      </c>
      <c r="D3641" s="357">
        <v>0</v>
      </c>
      <c r="E3641" s="357">
        <v>132.42699999999999</v>
      </c>
      <c r="F3641" s="357">
        <v>240</v>
      </c>
    </row>
    <row r="3642" spans="1:6">
      <c r="A3642" s="355">
        <f t="shared" si="56"/>
        <v>45809</v>
      </c>
      <c r="B3642" s="356">
        <v>13</v>
      </c>
      <c r="C3642" s="357">
        <v>115.82599999999999</v>
      </c>
      <c r="D3642" s="357">
        <v>0</v>
      </c>
      <c r="E3642" s="357">
        <v>132.42699999999999</v>
      </c>
      <c r="F3642" s="357">
        <v>240</v>
      </c>
    </row>
    <row r="3643" spans="1:6">
      <c r="A3643" s="355">
        <f t="shared" si="56"/>
        <v>45809</v>
      </c>
      <c r="B3643" s="356">
        <v>14</v>
      </c>
      <c r="C3643" s="357">
        <v>117.22199999999999</v>
      </c>
      <c r="D3643" s="357">
        <v>0</v>
      </c>
      <c r="E3643" s="357">
        <v>132.42699999999999</v>
      </c>
      <c r="F3643" s="357">
        <v>240</v>
      </c>
    </row>
    <row r="3644" spans="1:6">
      <c r="A3644" s="355">
        <f t="shared" si="56"/>
        <v>45809</v>
      </c>
      <c r="B3644" s="356">
        <v>15</v>
      </c>
      <c r="C3644" s="357">
        <v>116.81100000000001</v>
      </c>
      <c r="D3644" s="357">
        <v>0</v>
      </c>
      <c r="E3644" s="357">
        <v>132.42699999999999</v>
      </c>
      <c r="F3644" s="357">
        <v>240</v>
      </c>
    </row>
    <row r="3645" spans="1:6">
      <c r="A3645" s="355">
        <f t="shared" si="56"/>
        <v>45809</v>
      </c>
      <c r="B3645" s="356">
        <v>16</v>
      </c>
      <c r="C3645" s="357">
        <v>117.348</v>
      </c>
      <c r="D3645" s="357">
        <v>0</v>
      </c>
      <c r="E3645" s="357">
        <v>132.363</v>
      </c>
      <c r="F3645" s="357">
        <v>204</v>
      </c>
    </row>
    <row r="3646" spans="1:6">
      <c r="A3646" s="355">
        <f t="shared" si="56"/>
        <v>45809</v>
      </c>
      <c r="B3646" s="356">
        <v>17</v>
      </c>
      <c r="C3646" s="357">
        <v>102.782</v>
      </c>
      <c r="D3646" s="357">
        <v>0</v>
      </c>
      <c r="E3646" s="357">
        <v>132.92699999999999</v>
      </c>
      <c r="F3646" s="357">
        <v>240</v>
      </c>
    </row>
    <row r="3647" spans="1:6">
      <c r="A3647" s="355">
        <f t="shared" si="56"/>
        <v>45809</v>
      </c>
      <c r="B3647" s="356">
        <v>18</v>
      </c>
      <c r="C3647" s="357">
        <v>74.247</v>
      </c>
      <c r="D3647" s="357">
        <v>0</v>
      </c>
      <c r="E3647" s="357">
        <v>125.92700000000001</v>
      </c>
      <c r="F3647" s="357">
        <v>240</v>
      </c>
    </row>
    <row r="3648" spans="1:6">
      <c r="A3648" s="355">
        <f t="shared" si="56"/>
        <v>45809</v>
      </c>
      <c r="B3648" s="356">
        <v>19</v>
      </c>
      <c r="C3648" s="357">
        <v>99.284000000000006</v>
      </c>
      <c r="D3648" s="357">
        <v>0</v>
      </c>
      <c r="E3648" s="357">
        <v>125.92700000000001</v>
      </c>
      <c r="F3648" s="357">
        <v>240</v>
      </c>
    </row>
    <row r="3649" spans="1:6">
      <c r="A3649" s="355">
        <f t="shared" si="56"/>
        <v>45809</v>
      </c>
      <c r="B3649" s="356">
        <v>20</v>
      </c>
      <c r="C3649" s="357">
        <v>99.284000000000006</v>
      </c>
      <c r="D3649" s="357">
        <v>0</v>
      </c>
      <c r="E3649" s="357">
        <v>125.92700000000001</v>
      </c>
      <c r="F3649" s="357">
        <v>240</v>
      </c>
    </row>
    <row r="3650" spans="1:6">
      <c r="A3650" s="355">
        <f t="shared" si="56"/>
        <v>45809</v>
      </c>
      <c r="B3650" s="356">
        <v>21</v>
      </c>
      <c r="C3650" s="357">
        <v>87.328999999999994</v>
      </c>
      <c r="D3650" s="357">
        <v>0</v>
      </c>
      <c r="E3650" s="357">
        <v>120.92700000000001</v>
      </c>
      <c r="F3650" s="357">
        <v>205</v>
      </c>
    </row>
    <row r="3651" spans="1:6">
      <c r="A3651" s="355">
        <f t="shared" si="56"/>
        <v>45809</v>
      </c>
      <c r="B3651" s="356">
        <v>22</v>
      </c>
      <c r="C3651" s="357">
        <v>104.93899999999999</v>
      </c>
      <c r="D3651" s="357">
        <v>0</v>
      </c>
      <c r="E3651" s="357">
        <v>92.927000000000007</v>
      </c>
      <c r="F3651" s="357">
        <v>145</v>
      </c>
    </row>
    <row r="3652" spans="1:6">
      <c r="A3652" s="355">
        <f t="shared" si="56"/>
        <v>45809</v>
      </c>
      <c r="B3652" s="356">
        <v>23</v>
      </c>
      <c r="C3652" s="357">
        <v>103.898</v>
      </c>
      <c r="D3652" s="357">
        <v>0</v>
      </c>
      <c r="E3652" s="357">
        <v>91.736999999999995</v>
      </c>
      <c r="F3652" s="357">
        <v>145</v>
      </c>
    </row>
    <row r="3653" spans="1:6">
      <c r="A3653" s="355">
        <f t="shared" si="56"/>
        <v>45810</v>
      </c>
      <c r="B3653" s="356">
        <v>0</v>
      </c>
      <c r="C3653" s="357">
        <v>102.235</v>
      </c>
      <c r="D3653" s="357">
        <v>0</v>
      </c>
      <c r="E3653" s="357">
        <v>126.425</v>
      </c>
      <c r="F3653" s="357">
        <v>205</v>
      </c>
    </row>
    <row r="3654" spans="1:6">
      <c r="A3654" s="355">
        <f t="shared" ref="A3654:A3717" si="57">IF(B3654=0,A3653+1,A3653)</f>
        <v>45810</v>
      </c>
      <c r="B3654" s="356">
        <v>1</v>
      </c>
      <c r="C3654" s="357">
        <v>157.1</v>
      </c>
      <c r="D3654" s="357">
        <v>0</v>
      </c>
      <c r="E3654" s="357">
        <v>120.92700000000001</v>
      </c>
      <c r="F3654" s="357">
        <v>205</v>
      </c>
    </row>
    <row r="3655" spans="1:6">
      <c r="A3655" s="355">
        <f t="shared" si="57"/>
        <v>45810</v>
      </c>
      <c r="B3655" s="356">
        <v>2</v>
      </c>
      <c r="C3655" s="357">
        <v>152.53700000000001</v>
      </c>
      <c r="D3655" s="357">
        <v>0</v>
      </c>
      <c r="E3655" s="357">
        <v>90.927000000000007</v>
      </c>
      <c r="F3655" s="357">
        <v>145</v>
      </c>
    </row>
    <row r="3656" spans="1:6">
      <c r="A3656" s="355">
        <f t="shared" si="57"/>
        <v>45810</v>
      </c>
      <c r="B3656" s="356">
        <v>3</v>
      </c>
      <c r="C3656" s="357">
        <v>156.33699999999999</v>
      </c>
      <c r="D3656" s="357">
        <v>0</v>
      </c>
      <c r="E3656" s="357">
        <v>90.927000000000007</v>
      </c>
      <c r="F3656" s="357">
        <v>145</v>
      </c>
    </row>
    <row r="3657" spans="1:6">
      <c r="A3657" s="355">
        <f t="shared" si="57"/>
        <v>45810</v>
      </c>
      <c r="B3657" s="356">
        <v>4</v>
      </c>
      <c r="C3657" s="357">
        <v>153.31899999999999</v>
      </c>
      <c r="D3657" s="357">
        <v>0</v>
      </c>
      <c r="E3657" s="357">
        <v>90.927000000000007</v>
      </c>
      <c r="F3657" s="357">
        <v>205</v>
      </c>
    </row>
    <row r="3658" spans="1:6">
      <c r="A3658" s="355">
        <f t="shared" si="57"/>
        <v>45810</v>
      </c>
      <c r="B3658" s="356">
        <v>5</v>
      </c>
      <c r="C3658" s="357">
        <v>135.06700000000001</v>
      </c>
      <c r="D3658" s="357">
        <v>0</v>
      </c>
      <c r="E3658" s="357">
        <v>120.92700000000001</v>
      </c>
      <c r="F3658" s="357">
        <v>195</v>
      </c>
    </row>
    <row r="3659" spans="1:6">
      <c r="A3659" s="355">
        <f t="shared" si="57"/>
        <v>45810</v>
      </c>
      <c r="B3659" s="356">
        <v>6</v>
      </c>
      <c r="C3659" s="357">
        <v>86.17</v>
      </c>
      <c r="D3659" s="357">
        <v>0</v>
      </c>
      <c r="E3659" s="357">
        <v>126.425</v>
      </c>
      <c r="F3659" s="357">
        <v>186</v>
      </c>
    </row>
    <row r="3660" spans="1:6">
      <c r="A3660" s="355">
        <f t="shared" si="57"/>
        <v>45810</v>
      </c>
      <c r="B3660" s="356">
        <v>7</v>
      </c>
      <c r="C3660" s="357">
        <v>73.95</v>
      </c>
      <c r="D3660" s="357">
        <v>0</v>
      </c>
      <c r="E3660" s="357">
        <v>128.92500000000001</v>
      </c>
      <c r="F3660" s="357">
        <v>240</v>
      </c>
    </row>
    <row r="3661" spans="1:6">
      <c r="A3661" s="355">
        <f t="shared" si="57"/>
        <v>45810</v>
      </c>
      <c r="B3661" s="356">
        <v>8</v>
      </c>
      <c r="C3661" s="357">
        <v>73.95</v>
      </c>
      <c r="D3661" s="357">
        <v>0</v>
      </c>
      <c r="E3661" s="357">
        <v>128.92500000000001</v>
      </c>
      <c r="F3661" s="357">
        <v>202</v>
      </c>
    </row>
    <row r="3662" spans="1:6">
      <c r="A3662" s="355">
        <f t="shared" si="57"/>
        <v>45810</v>
      </c>
      <c r="B3662" s="356">
        <v>9</v>
      </c>
      <c r="C3662" s="357">
        <v>98.95</v>
      </c>
      <c r="D3662" s="357">
        <v>0</v>
      </c>
      <c r="E3662" s="357">
        <v>129.995</v>
      </c>
      <c r="F3662" s="357">
        <v>189</v>
      </c>
    </row>
    <row r="3663" spans="1:6">
      <c r="A3663" s="355">
        <f t="shared" si="57"/>
        <v>45810</v>
      </c>
      <c r="B3663" s="356">
        <v>10</v>
      </c>
      <c r="C3663" s="357">
        <v>98.95</v>
      </c>
      <c r="D3663" s="357">
        <v>0</v>
      </c>
      <c r="E3663" s="357">
        <v>143.11500000000001</v>
      </c>
      <c r="F3663" s="357">
        <v>218</v>
      </c>
    </row>
    <row r="3664" spans="1:6">
      <c r="A3664" s="355">
        <f t="shared" si="57"/>
        <v>45810</v>
      </c>
      <c r="B3664" s="356">
        <v>11</v>
      </c>
      <c r="C3664" s="357">
        <v>94.066000000000003</v>
      </c>
      <c r="D3664" s="357">
        <v>0</v>
      </c>
      <c r="E3664" s="357">
        <v>143.11500000000001</v>
      </c>
      <c r="F3664" s="357">
        <v>206</v>
      </c>
    </row>
    <row r="3665" spans="1:6">
      <c r="A3665" s="355">
        <f t="shared" si="57"/>
        <v>45810</v>
      </c>
      <c r="B3665" s="356">
        <v>12</v>
      </c>
      <c r="C3665" s="357">
        <v>94.066000000000003</v>
      </c>
      <c r="D3665" s="357">
        <v>0</v>
      </c>
      <c r="E3665" s="357">
        <v>143.11500000000001</v>
      </c>
      <c r="F3665" s="357">
        <v>184</v>
      </c>
    </row>
    <row r="3666" spans="1:6">
      <c r="A3666" s="355">
        <f t="shared" si="57"/>
        <v>45810</v>
      </c>
      <c r="B3666" s="356">
        <v>13</v>
      </c>
      <c r="C3666" s="357">
        <v>94.066000000000003</v>
      </c>
      <c r="D3666" s="357">
        <v>0</v>
      </c>
      <c r="E3666" s="357">
        <v>143.11500000000001</v>
      </c>
      <c r="F3666" s="357">
        <v>240</v>
      </c>
    </row>
    <row r="3667" spans="1:6">
      <c r="A3667" s="355">
        <f t="shared" si="57"/>
        <v>45810</v>
      </c>
      <c r="B3667" s="356">
        <v>14</v>
      </c>
      <c r="C3667" s="357">
        <v>94.066000000000003</v>
      </c>
      <c r="D3667" s="357">
        <v>0</v>
      </c>
      <c r="E3667" s="357">
        <v>150.61500000000001</v>
      </c>
      <c r="F3667" s="357">
        <v>232</v>
      </c>
    </row>
    <row r="3668" spans="1:6">
      <c r="A3668" s="355">
        <f t="shared" si="57"/>
        <v>45810</v>
      </c>
      <c r="B3668" s="356">
        <v>15</v>
      </c>
      <c r="C3668" s="357">
        <v>94.066000000000003</v>
      </c>
      <c r="D3668" s="357">
        <v>0</v>
      </c>
      <c r="E3668" s="357">
        <v>150.61500000000001</v>
      </c>
      <c r="F3668" s="357">
        <v>240</v>
      </c>
    </row>
    <row r="3669" spans="1:6">
      <c r="A3669" s="355">
        <f t="shared" si="57"/>
        <v>45810</v>
      </c>
      <c r="B3669" s="356">
        <v>16</v>
      </c>
      <c r="C3669" s="357">
        <v>94.066000000000003</v>
      </c>
      <c r="D3669" s="357">
        <v>0</v>
      </c>
      <c r="E3669" s="357">
        <v>154.36500000000001</v>
      </c>
      <c r="F3669" s="357">
        <v>240</v>
      </c>
    </row>
    <row r="3670" spans="1:6">
      <c r="A3670" s="355">
        <f t="shared" si="57"/>
        <v>45810</v>
      </c>
      <c r="B3670" s="356">
        <v>17</v>
      </c>
      <c r="C3670" s="357">
        <v>83.977999999999994</v>
      </c>
      <c r="D3670" s="357">
        <v>0</v>
      </c>
      <c r="E3670" s="357">
        <v>154.36500000000001</v>
      </c>
      <c r="F3670" s="357">
        <v>240</v>
      </c>
    </row>
    <row r="3671" spans="1:6">
      <c r="A3671" s="355">
        <f t="shared" si="57"/>
        <v>45810</v>
      </c>
      <c r="B3671" s="356">
        <v>18</v>
      </c>
      <c r="C3671" s="357">
        <v>81.789000000000001</v>
      </c>
      <c r="D3671" s="357">
        <v>0</v>
      </c>
      <c r="E3671" s="357">
        <v>152.495</v>
      </c>
      <c r="F3671" s="357">
        <v>232</v>
      </c>
    </row>
    <row r="3672" spans="1:6">
      <c r="A3672" s="355">
        <f t="shared" si="57"/>
        <v>45810</v>
      </c>
      <c r="B3672" s="356">
        <v>19</v>
      </c>
      <c r="C3672" s="357">
        <v>78.364000000000004</v>
      </c>
      <c r="D3672" s="357">
        <v>0</v>
      </c>
      <c r="E3672" s="357">
        <v>148.745</v>
      </c>
      <c r="F3672" s="357">
        <v>232</v>
      </c>
    </row>
    <row r="3673" spans="1:6">
      <c r="A3673" s="355">
        <f t="shared" si="57"/>
        <v>45810</v>
      </c>
      <c r="B3673" s="356">
        <v>20</v>
      </c>
      <c r="C3673" s="357">
        <v>79.498000000000005</v>
      </c>
      <c r="D3673" s="357">
        <v>0</v>
      </c>
      <c r="E3673" s="357">
        <v>148.745</v>
      </c>
      <c r="F3673" s="357">
        <v>181</v>
      </c>
    </row>
    <row r="3674" spans="1:6">
      <c r="A3674" s="355">
        <f t="shared" si="57"/>
        <v>45810</v>
      </c>
      <c r="B3674" s="356">
        <v>21</v>
      </c>
      <c r="C3674" s="357">
        <v>68.64</v>
      </c>
      <c r="D3674" s="357">
        <v>0</v>
      </c>
      <c r="E3674" s="357">
        <v>133.745</v>
      </c>
      <c r="F3674" s="357">
        <v>167</v>
      </c>
    </row>
    <row r="3675" spans="1:6">
      <c r="A3675" s="355">
        <f t="shared" si="57"/>
        <v>45810</v>
      </c>
      <c r="B3675" s="356">
        <v>22</v>
      </c>
      <c r="C3675" s="357">
        <v>106.268</v>
      </c>
      <c r="D3675" s="357">
        <v>0</v>
      </c>
      <c r="E3675" s="357">
        <v>120.92700000000001</v>
      </c>
      <c r="F3675" s="357">
        <v>120</v>
      </c>
    </row>
    <row r="3676" spans="1:6">
      <c r="A3676" s="355">
        <f t="shared" si="57"/>
        <v>45810</v>
      </c>
      <c r="B3676" s="356">
        <v>23</v>
      </c>
      <c r="C3676" s="357">
        <v>123.169</v>
      </c>
      <c r="D3676" s="357">
        <v>0</v>
      </c>
      <c r="E3676" s="357">
        <v>120.92700000000001</v>
      </c>
      <c r="F3676" s="357">
        <v>120</v>
      </c>
    </row>
    <row r="3677" spans="1:6">
      <c r="A3677" s="355">
        <f t="shared" si="57"/>
        <v>45811</v>
      </c>
      <c r="B3677" s="356">
        <v>0</v>
      </c>
      <c r="C3677" s="357">
        <v>168.899</v>
      </c>
      <c r="D3677" s="357">
        <v>0</v>
      </c>
      <c r="E3677" s="357">
        <v>102.92700000000001</v>
      </c>
      <c r="F3677" s="357">
        <v>120</v>
      </c>
    </row>
    <row r="3678" spans="1:6">
      <c r="A3678" s="355">
        <f t="shared" si="57"/>
        <v>45811</v>
      </c>
      <c r="B3678" s="356">
        <v>1</v>
      </c>
      <c r="C3678" s="357">
        <v>170.131</v>
      </c>
      <c r="D3678" s="357">
        <v>0</v>
      </c>
      <c r="E3678" s="357">
        <v>102.92700000000001</v>
      </c>
      <c r="F3678" s="357">
        <v>120</v>
      </c>
    </row>
    <row r="3679" spans="1:6">
      <c r="A3679" s="355">
        <f t="shared" si="57"/>
        <v>45811</v>
      </c>
      <c r="B3679" s="356">
        <v>2</v>
      </c>
      <c r="C3679" s="357">
        <v>171.34200000000001</v>
      </c>
      <c r="D3679" s="357">
        <v>0</v>
      </c>
      <c r="E3679" s="357">
        <v>102.92700000000001</v>
      </c>
      <c r="F3679" s="357">
        <v>120</v>
      </c>
    </row>
    <row r="3680" spans="1:6">
      <c r="A3680" s="355">
        <f t="shared" si="57"/>
        <v>45811</v>
      </c>
      <c r="B3680" s="356">
        <v>3</v>
      </c>
      <c r="C3680" s="357">
        <v>168.899</v>
      </c>
      <c r="D3680" s="357">
        <v>0</v>
      </c>
      <c r="E3680" s="357">
        <v>102.92700000000001</v>
      </c>
      <c r="F3680" s="357">
        <v>170</v>
      </c>
    </row>
    <row r="3681" spans="1:6">
      <c r="A3681" s="355">
        <f t="shared" si="57"/>
        <v>45811</v>
      </c>
      <c r="B3681" s="356">
        <v>4</v>
      </c>
      <c r="C3681" s="357">
        <v>168.90700000000001</v>
      </c>
      <c r="D3681" s="357">
        <v>0</v>
      </c>
      <c r="E3681" s="357">
        <v>102.92700000000001</v>
      </c>
      <c r="F3681" s="357">
        <v>120</v>
      </c>
    </row>
    <row r="3682" spans="1:6">
      <c r="A3682" s="355">
        <f t="shared" si="57"/>
        <v>45811</v>
      </c>
      <c r="B3682" s="356">
        <v>5</v>
      </c>
      <c r="C3682" s="357">
        <v>164.065</v>
      </c>
      <c r="D3682" s="357">
        <v>0</v>
      </c>
      <c r="E3682" s="357">
        <v>102.92700000000001</v>
      </c>
      <c r="F3682" s="357">
        <v>120</v>
      </c>
    </row>
    <row r="3683" spans="1:6">
      <c r="A3683" s="355">
        <f t="shared" si="57"/>
        <v>45811</v>
      </c>
      <c r="B3683" s="356">
        <v>6</v>
      </c>
      <c r="C3683" s="357">
        <v>90.590999999999994</v>
      </c>
      <c r="D3683" s="357">
        <v>0</v>
      </c>
      <c r="E3683" s="357">
        <v>111.837</v>
      </c>
      <c r="F3683" s="357">
        <v>240</v>
      </c>
    </row>
    <row r="3684" spans="1:6">
      <c r="A3684" s="355">
        <f t="shared" si="57"/>
        <v>45811</v>
      </c>
      <c r="B3684" s="356">
        <v>7</v>
      </c>
      <c r="C3684" s="357">
        <v>99.695999999999998</v>
      </c>
      <c r="D3684" s="357">
        <v>0</v>
      </c>
      <c r="E3684" s="357">
        <v>120.92700000000001</v>
      </c>
      <c r="F3684" s="357">
        <v>240</v>
      </c>
    </row>
    <row r="3685" spans="1:6">
      <c r="A3685" s="355">
        <f t="shared" si="57"/>
        <v>45811</v>
      </c>
      <c r="B3685" s="356">
        <v>8</v>
      </c>
      <c r="C3685" s="357">
        <v>93.108000000000004</v>
      </c>
      <c r="D3685" s="357">
        <v>0</v>
      </c>
      <c r="E3685" s="357">
        <v>123.985</v>
      </c>
      <c r="F3685" s="357">
        <v>240</v>
      </c>
    </row>
    <row r="3686" spans="1:6">
      <c r="A3686" s="355">
        <f t="shared" si="57"/>
        <v>45811</v>
      </c>
      <c r="B3686" s="356">
        <v>9</v>
      </c>
      <c r="C3686" s="357">
        <v>116.636</v>
      </c>
      <c r="D3686" s="357">
        <v>0</v>
      </c>
      <c r="E3686" s="357">
        <v>137.297</v>
      </c>
      <c r="F3686" s="357">
        <v>240</v>
      </c>
    </row>
    <row r="3687" spans="1:6">
      <c r="A3687" s="355">
        <f t="shared" si="57"/>
        <v>45811</v>
      </c>
      <c r="B3687" s="356">
        <v>10</v>
      </c>
      <c r="C3687" s="357">
        <v>116.223</v>
      </c>
      <c r="D3687" s="357">
        <v>0</v>
      </c>
      <c r="E3687" s="357">
        <v>137.14500000000001</v>
      </c>
      <c r="F3687" s="357">
        <v>240</v>
      </c>
    </row>
    <row r="3688" spans="1:6">
      <c r="A3688" s="355">
        <f t="shared" si="57"/>
        <v>45811</v>
      </c>
      <c r="B3688" s="356">
        <v>11</v>
      </c>
      <c r="C3688" s="357">
        <v>108.82899999999999</v>
      </c>
      <c r="D3688" s="357">
        <v>0</v>
      </c>
      <c r="E3688" s="357">
        <v>137.65700000000001</v>
      </c>
      <c r="F3688" s="357">
        <v>240</v>
      </c>
    </row>
    <row r="3689" spans="1:6">
      <c r="A3689" s="355">
        <f t="shared" si="57"/>
        <v>45811</v>
      </c>
      <c r="B3689" s="356">
        <v>12</v>
      </c>
      <c r="C3689" s="357">
        <v>110.67</v>
      </c>
      <c r="D3689" s="357">
        <v>0</v>
      </c>
      <c r="E3689" s="357">
        <v>137.65700000000001</v>
      </c>
      <c r="F3689" s="357">
        <v>240</v>
      </c>
    </row>
    <row r="3690" spans="1:6">
      <c r="A3690" s="355">
        <f t="shared" si="57"/>
        <v>45811</v>
      </c>
      <c r="B3690" s="356">
        <v>13</v>
      </c>
      <c r="C3690" s="357">
        <v>110.657</v>
      </c>
      <c r="D3690" s="357">
        <v>0</v>
      </c>
      <c r="E3690" s="357">
        <v>137.65700000000001</v>
      </c>
      <c r="F3690" s="357">
        <v>152</v>
      </c>
    </row>
    <row r="3691" spans="1:6">
      <c r="A3691" s="355">
        <f t="shared" si="57"/>
        <v>45811</v>
      </c>
      <c r="B3691" s="356">
        <v>14</v>
      </c>
      <c r="C3691" s="357">
        <v>127.82899999999999</v>
      </c>
      <c r="D3691" s="357">
        <v>0</v>
      </c>
      <c r="E3691" s="357">
        <v>137.65700000000001</v>
      </c>
      <c r="F3691" s="357">
        <v>134</v>
      </c>
    </row>
    <row r="3692" spans="1:6">
      <c r="A3692" s="355">
        <f t="shared" si="57"/>
        <v>45811</v>
      </c>
      <c r="B3692" s="356">
        <v>15</v>
      </c>
      <c r="C3692" s="357">
        <v>127.82899999999999</v>
      </c>
      <c r="D3692" s="357">
        <v>0</v>
      </c>
      <c r="E3692" s="357">
        <v>140.02199999999999</v>
      </c>
      <c r="F3692" s="357">
        <v>240</v>
      </c>
    </row>
    <row r="3693" spans="1:6">
      <c r="A3693" s="355">
        <f t="shared" si="57"/>
        <v>45811</v>
      </c>
      <c r="B3693" s="356">
        <v>16</v>
      </c>
      <c r="C3693" s="357">
        <v>127.78700000000001</v>
      </c>
      <c r="D3693" s="357">
        <v>0</v>
      </c>
      <c r="E3693" s="357">
        <v>153.84800000000001</v>
      </c>
      <c r="F3693" s="357">
        <v>240</v>
      </c>
    </row>
    <row r="3694" spans="1:6">
      <c r="A3694" s="355">
        <f t="shared" si="57"/>
        <v>45811</v>
      </c>
      <c r="B3694" s="356">
        <v>17</v>
      </c>
      <c r="C3694" s="357">
        <v>93.448999999999998</v>
      </c>
      <c r="D3694" s="357">
        <v>0</v>
      </c>
      <c r="E3694" s="357">
        <v>137.65700000000001</v>
      </c>
      <c r="F3694" s="357">
        <v>145</v>
      </c>
    </row>
    <row r="3695" spans="1:6">
      <c r="A3695" s="355">
        <f t="shared" si="57"/>
        <v>45811</v>
      </c>
      <c r="B3695" s="356">
        <v>18</v>
      </c>
      <c r="C3695" s="357">
        <v>96.284000000000006</v>
      </c>
      <c r="D3695" s="357">
        <v>0</v>
      </c>
      <c r="E3695" s="357">
        <v>140.78700000000001</v>
      </c>
      <c r="F3695" s="357">
        <v>133</v>
      </c>
    </row>
    <row r="3696" spans="1:6">
      <c r="A3696" s="355">
        <f t="shared" si="57"/>
        <v>45811</v>
      </c>
      <c r="B3696" s="356">
        <v>19</v>
      </c>
      <c r="C3696" s="357">
        <v>96.284000000000006</v>
      </c>
      <c r="D3696" s="357">
        <v>0</v>
      </c>
      <c r="E3696" s="357">
        <v>140.78700000000001</v>
      </c>
      <c r="F3696" s="357">
        <v>133</v>
      </c>
    </row>
    <row r="3697" spans="1:6">
      <c r="A3697" s="355">
        <f t="shared" si="57"/>
        <v>45811</v>
      </c>
      <c r="B3697" s="356">
        <v>20</v>
      </c>
      <c r="C3697" s="357">
        <v>96.284000000000006</v>
      </c>
      <c r="D3697" s="357">
        <v>0</v>
      </c>
      <c r="E3697" s="357">
        <v>135.78700000000001</v>
      </c>
      <c r="F3697" s="357">
        <v>128</v>
      </c>
    </row>
    <row r="3698" spans="1:6">
      <c r="A3698" s="355">
        <f t="shared" si="57"/>
        <v>45811</v>
      </c>
      <c r="B3698" s="356">
        <v>21</v>
      </c>
      <c r="C3698" s="357">
        <v>96.284000000000006</v>
      </c>
      <c r="D3698" s="357">
        <v>0</v>
      </c>
      <c r="E3698" s="357">
        <v>127.92700000000001</v>
      </c>
      <c r="F3698" s="357">
        <v>150</v>
      </c>
    </row>
    <row r="3699" spans="1:6">
      <c r="A3699" s="355">
        <f t="shared" si="57"/>
        <v>45811</v>
      </c>
      <c r="B3699" s="356">
        <v>22</v>
      </c>
      <c r="C3699" s="357">
        <v>131.18700000000001</v>
      </c>
      <c r="D3699" s="357">
        <v>0</v>
      </c>
      <c r="E3699" s="357">
        <v>120.92700000000001</v>
      </c>
      <c r="F3699" s="357">
        <v>120</v>
      </c>
    </row>
    <row r="3700" spans="1:6">
      <c r="A3700" s="355">
        <f t="shared" si="57"/>
        <v>45811</v>
      </c>
      <c r="B3700" s="356">
        <v>23</v>
      </c>
      <c r="C3700" s="357">
        <v>138.761</v>
      </c>
      <c r="D3700" s="357">
        <v>0</v>
      </c>
      <c r="E3700" s="357">
        <v>102.92700000000001</v>
      </c>
      <c r="F3700" s="357">
        <v>120</v>
      </c>
    </row>
    <row r="3701" spans="1:6">
      <c r="A3701" s="355">
        <f t="shared" si="57"/>
        <v>45812</v>
      </c>
      <c r="B3701" s="356">
        <v>0</v>
      </c>
      <c r="C3701" s="357">
        <v>136.76</v>
      </c>
      <c r="D3701" s="357">
        <v>0</v>
      </c>
      <c r="E3701" s="357">
        <v>119.11799999999999</v>
      </c>
      <c r="F3701" s="357">
        <v>120</v>
      </c>
    </row>
    <row r="3702" spans="1:6">
      <c r="A3702" s="355">
        <f t="shared" si="57"/>
        <v>45812</v>
      </c>
      <c r="B3702" s="356">
        <v>1</v>
      </c>
      <c r="C3702" s="357">
        <v>136.76</v>
      </c>
      <c r="D3702" s="357">
        <v>0</v>
      </c>
      <c r="E3702" s="357">
        <v>101.11799999999999</v>
      </c>
      <c r="F3702" s="357">
        <v>120</v>
      </c>
    </row>
    <row r="3703" spans="1:6">
      <c r="A3703" s="355">
        <f t="shared" si="57"/>
        <v>45812</v>
      </c>
      <c r="B3703" s="356">
        <v>2</v>
      </c>
      <c r="C3703" s="357">
        <v>136.76</v>
      </c>
      <c r="D3703" s="357">
        <v>0</v>
      </c>
      <c r="E3703" s="357">
        <v>101.11799999999999</v>
      </c>
      <c r="F3703" s="357">
        <v>120</v>
      </c>
    </row>
    <row r="3704" spans="1:6">
      <c r="A3704" s="355">
        <f t="shared" si="57"/>
        <v>45812</v>
      </c>
      <c r="B3704" s="356">
        <v>3</v>
      </c>
      <c r="C3704" s="357">
        <v>136.76</v>
      </c>
      <c r="D3704" s="357">
        <v>0</v>
      </c>
      <c r="E3704" s="357">
        <v>101.11799999999999</v>
      </c>
      <c r="F3704" s="357">
        <v>120</v>
      </c>
    </row>
    <row r="3705" spans="1:6">
      <c r="A3705" s="355">
        <f t="shared" si="57"/>
        <v>45812</v>
      </c>
      <c r="B3705" s="356">
        <v>4</v>
      </c>
      <c r="C3705" s="357">
        <v>132.63300000000001</v>
      </c>
      <c r="D3705" s="357">
        <v>0</v>
      </c>
      <c r="E3705" s="357">
        <v>136.67400000000001</v>
      </c>
      <c r="F3705" s="357">
        <v>132</v>
      </c>
    </row>
    <row r="3706" spans="1:6">
      <c r="A3706" s="355">
        <f t="shared" si="57"/>
        <v>45812</v>
      </c>
      <c r="B3706" s="356">
        <v>5</v>
      </c>
      <c r="C3706" s="357">
        <v>121.955</v>
      </c>
      <c r="D3706" s="357">
        <v>0</v>
      </c>
      <c r="E3706" s="357">
        <v>126.57899999999999</v>
      </c>
      <c r="F3706" s="357">
        <v>170</v>
      </c>
    </row>
    <row r="3707" spans="1:6">
      <c r="A3707" s="355">
        <f t="shared" si="57"/>
        <v>45812</v>
      </c>
      <c r="B3707" s="356">
        <v>6</v>
      </c>
      <c r="C3707" s="357">
        <v>109.206</v>
      </c>
      <c r="D3707" s="357">
        <v>0</v>
      </c>
      <c r="E3707" s="357">
        <v>135.06399999999999</v>
      </c>
      <c r="F3707" s="357">
        <v>240</v>
      </c>
    </row>
    <row r="3708" spans="1:6">
      <c r="A3708" s="355">
        <f t="shared" si="57"/>
        <v>45812</v>
      </c>
      <c r="B3708" s="356">
        <v>7</v>
      </c>
      <c r="C3708" s="357">
        <v>108.605</v>
      </c>
      <c r="D3708" s="357">
        <v>0</v>
      </c>
      <c r="E3708" s="357">
        <v>134.04400000000001</v>
      </c>
      <c r="F3708" s="357">
        <v>240</v>
      </c>
    </row>
    <row r="3709" spans="1:6">
      <c r="A3709" s="355">
        <f t="shared" si="57"/>
        <v>45812</v>
      </c>
      <c r="B3709" s="356">
        <v>8</v>
      </c>
      <c r="C3709" s="357">
        <v>104.943</v>
      </c>
      <c r="D3709" s="357">
        <v>0</v>
      </c>
      <c r="E3709" s="357">
        <v>131.017</v>
      </c>
      <c r="F3709" s="357">
        <v>240</v>
      </c>
    </row>
    <row r="3710" spans="1:6">
      <c r="A3710" s="355">
        <f t="shared" si="57"/>
        <v>45812</v>
      </c>
      <c r="B3710" s="356">
        <v>9</v>
      </c>
      <c r="C3710" s="357">
        <v>104.943</v>
      </c>
      <c r="D3710" s="357">
        <v>0</v>
      </c>
      <c r="E3710" s="357">
        <v>131.017</v>
      </c>
      <c r="F3710" s="357">
        <v>240</v>
      </c>
    </row>
    <row r="3711" spans="1:6">
      <c r="A3711" s="355">
        <f t="shared" si="57"/>
        <v>45812</v>
      </c>
      <c r="B3711" s="356">
        <v>10</v>
      </c>
      <c r="C3711" s="357">
        <v>104.643</v>
      </c>
      <c r="D3711" s="357">
        <v>0</v>
      </c>
      <c r="E3711" s="357">
        <v>131.017</v>
      </c>
      <c r="F3711" s="357">
        <v>240</v>
      </c>
    </row>
    <row r="3712" spans="1:6">
      <c r="A3712" s="355">
        <f t="shared" si="57"/>
        <v>45812</v>
      </c>
      <c r="B3712" s="356">
        <v>11</v>
      </c>
      <c r="C3712" s="357">
        <v>108.634</v>
      </c>
      <c r="D3712" s="357">
        <v>0</v>
      </c>
      <c r="E3712" s="357">
        <v>120.92700000000001</v>
      </c>
      <c r="F3712" s="357">
        <v>240</v>
      </c>
    </row>
    <row r="3713" spans="1:6">
      <c r="A3713" s="355">
        <f t="shared" si="57"/>
        <v>45812</v>
      </c>
      <c r="B3713" s="356">
        <v>12</v>
      </c>
      <c r="C3713" s="357">
        <v>108.634</v>
      </c>
      <c r="D3713" s="357">
        <v>0</v>
      </c>
      <c r="E3713" s="357">
        <v>120.92700000000001</v>
      </c>
      <c r="F3713" s="357">
        <v>240</v>
      </c>
    </row>
    <row r="3714" spans="1:6">
      <c r="A3714" s="355">
        <f t="shared" si="57"/>
        <v>45812</v>
      </c>
      <c r="B3714" s="356">
        <v>13</v>
      </c>
      <c r="C3714" s="357">
        <v>108.634</v>
      </c>
      <c r="D3714" s="357">
        <v>0</v>
      </c>
      <c r="E3714" s="357">
        <v>120.92700000000001</v>
      </c>
      <c r="F3714" s="357">
        <v>240</v>
      </c>
    </row>
    <row r="3715" spans="1:6">
      <c r="A3715" s="355">
        <f t="shared" si="57"/>
        <v>45812</v>
      </c>
      <c r="B3715" s="356">
        <v>14</v>
      </c>
      <c r="C3715" s="357">
        <v>112.529</v>
      </c>
      <c r="D3715" s="357">
        <v>0</v>
      </c>
      <c r="E3715" s="357">
        <v>130.92699999999999</v>
      </c>
      <c r="F3715" s="357">
        <v>240</v>
      </c>
    </row>
    <row r="3716" spans="1:6">
      <c r="A3716" s="355">
        <f t="shared" si="57"/>
        <v>45812</v>
      </c>
      <c r="B3716" s="356">
        <v>15</v>
      </c>
      <c r="C3716" s="357">
        <v>109.122</v>
      </c>
      <c r="D3716" s="357">
        <v>0</v>
      </c>
      <c r="E3716" s="357">
        <v>120.92700000000001</v>
      </c>
      <c r="F3716" s="357">
        <v>240</v>
      </c>
    </row>
    <row r="3717" spans="1:6">
      <c r="A3717" s="355">
        <f t="shared" si="57"/>
        <v>45812</v>
      </c>
      <c r="B3717" s="356">
        <v>16</v>
      </c>
      <c r="C3717" s="357">
        <v>121.997</v>
      </c>
      <c r="D3717" s="357">
        <v>0</v>
      </c>
      <c r="E3717" s="357">
        <v>120.92700000000001</v>
      </c>
      <c r="F3717" s="357">
        <v>240</v>
      </c>
    </row>
    <row r="3718" spans="1:6">
      <c r="A3718" s="355">
        <f t="shared" ref="A3718:A3781" si="58">IF(B3718=0,A3717+1,A3717)</f>
        <v>45812</v>
      </c>
      <c r="B3718" s="356">
        <v>17</v>
      </c>
      <c r="C3718" s="357">
        <v>116.988</v>
      </c>
      <c r="D3718" s="357">
        <v>0</v>
      </c>
      <c r="E3718" s="357">
        <v>120.92700000000001</v>
      </c>
      <c r="F3718" s="357">
        <v>240</v>
      </c>
    </row>
    <row r="3719" spans="1:6">
      <c r="A3719" s="355">
        <f t="shared" si="58"/>
        <v>45812</v>
      </c>
      <c r="B3719" s="356">
        <v>18</v>
      </c>
      <c r="C3719" s="357">
        <v>82.64</v>
      </c>
      <c r="D3719" s="357">
        <v>0</v>
      </c>
      <c r="E3719" s="357">
        <v>120.92700000000001</v>
      </c>
      <c r="F3719" s="357">
        <v>240</v>
      </c>
    </row>
    <row r="3720" spans="1:6">
      <c r="A3720" s="355">
        <f t="shared" si="58"/>
        <v>45812</v>
      </c>
      <c r="B3720" s="356">
        <v>19</v>
      </c>
      <c r="C3720" s="357">
        <v>99.161000000000001</v>
      </c>
      <c r="D3720" s="357">
        <v>0</v>
      </c>
      <c r="E3720" s="357">
        <v>125.982</v>
      </c>
      <c r="F3720" s="357">
        <v>238</v>
      </c>
    </row>
    <row r="3721" spans="1:6">
      <c r="A3721" s="355">
        <f t="shared" si="58"/>
        <v>45812</v>
      </c>
      <c r="B3721" s="356">
        <v>20</v>
      </c>
      <c r="C3721" s="357">
        <v>99.161000000000001</v>
      </c>
      <c r="D3721" s="357">
        <v>0</v>
      </c>
      <c r="E3721" s="357">
        <v>124.66</v>
      </c>
      <c r="F3721" s="357">
        <v>146</v>
      </c>
    </row>
    <row r="3722" spans="1:6">
      <c r="A3722" s="355">
        <f t="shared" si="58"/>
        <v>45812</v>
      </c>
      <c r="B3722" s="356">
        <v>21</v>
      </c>
      <c r="C3722" s="357">
        <v>82.64</v>
      </c>
      <c r="D3722" s="357">
        <v>0</v>
      </c>
      <c r="E3722" s="357">
        <v>120.92700000000001</v>
      </c>
      <c r="F3722" s="357">
        <v>240</v>
      </c>
    </row>
    <row r="3723" spans="1:6">
      <c r="A3723" s="355">
        <f t="shared" si="58"/>
        <v>45812</v>
      </c>
      <c r="B3723" s="356">
        <v>22</v>
      </c>
      <c r="C3723" s="357">
        <v>137.386</v>
      </c>
      <c r="D3723" s="357">
        <v>0</v>
      </c>
      <c r="E3723" s="357">
        <v>116.61799999999999</v>
      </c>
      <c r="F3723" s="357">
        <v>120</v>
      </c>
    </row>
    <row r="3724" spans="1:6">
      <c r="A3724" s="355">
        <f t="shared" si="58"/>
        <v>45812</v>
      </c>
      <c r="B3724" s="356">
        <v>23</v>
      </c>
      <c r="C3724" s="357">
        <v>160.72200000000001</v>
      </c>
      <c r="D3724" s="357">
        <v>0</v>
      </c>
      <c r="E3724" s="357">
        <v>130.78899999999999</v>
      </c>
      <c r="F3724" s="357">
        <v>120</v>
      </c>
    </row>
    <row r="3725" spans="1:6">
      <c r="A3725" s="355">
        <f t="shared" si="58"/>
        <v>45813</v>
      </c>
      <c r="B3725" s="356">
        <v>0</v>
      </c>
      <c r="C3725" s="357">
        <v>141.863</v>
      </c>
      <c r="D3725" s="357">
        <v>0</v>
      </c>
      <c r="E3725" s="357">
        <v>98.617999999999995</v>
      </c>
      <c r="F3725" s="357">
        <v>240</v>
      </c>
    </row>
    <row r="3726" spans="1:6">
      <c r="A3726" s="355">
        <f t="shared" si="58"/>
        <v>45813</v>
      </c>
      <c r="B3726" s="356">
        <v>1</v>
      </c>
      <c r="C3726" s="357">
        <v>152.39500000000001</v>
      </c>
      <c r="D3726" s="357">
        <v>0</v>
      </c>
      <c r="E3726" s="357">
        <v>98.617999999999995</v>
      </c>
      <c r="F3726" s="357">
        <v>240</v>
      </c>
    </row>
    <row r="3727" spans="1:6">
      <c r="A3727" s="355">
        <f t="shared" si="58"/>
        <v>45813</v>
      </c>
      <c r="B3727" s="356">
        <v>2</v>
      </c>
      <c r="C3727" s="357">
        <v>146.84200000000001</v>
      </c>
      <c r="D3727" s="357">
        <v>0</v>
      </c>
      <c r="E3727" s="357">
        <v>98.617999999999995</v>
      </c>
      <c r="F3727" s="357">
        <v>221</v>
      </c>
    </row>
    <row r="3728" spans="1:6">
      <c r="A3728" s="355">
        <f t="shared" si="58"/>
        <v>45813</v>
      </c>
      <c r="B3728" s="356">
        <v>3</v>
      </c>
      <c r="C3728" s="357">
        <v>146.84200000000001</v>
      </c>
      <c r="D3728" s="357">
        <v>0</v>
      </c>
      <c r="E3728" s="357">
        <v>98.617999999999995</v>
      </c>
      <c r="F3728" s="357">
        <v>240</v>
      </c>
    </row>
    <row r="3729" spans="1:6">
      <c r="A3729" s="355">
        <f t="shared" si="58"/>
        <v>45813</v>
      </c>
      <c r="B3729" s="356">
        <v>4</v>
      </c>
      <c r="C3729" s="357">
        <v>150.35499999999999</v>
      </c>
      <c r="D3729" s="357">
        <v>0</v>
      </c>
      <c r="E3729" s="357">
        <v>98.617999999999995</v>
      </c>
      <c r="F3729" s="357">
        <v>240</v>
      </c>
    </row>
    <row r="3730" spans="1:6">
      <c r="A3730" s="355">
        <f t="shared" si="58"/>
        <v>45813</v>
      </c>
      <c r="B3730" s="356">
        <v>5</v>
      </c>
      <c r="C3730" s="357">
        <v>146.84200000000001</v>
      </c>
      <c r="D3730" s="357">
        <v>0</v>
      </c>
      <c r="E3730" s="357">
        <v>102.92700000000001</v>
      </c>
      <c r="F3730" s="357">
        <v>240</v>
      </c>
    </row>
    <row r="3731" spans="1:6">
      <c r="A3731" s="355">
        <f t="shared" si="58"/>
        <v>45813</v>
      </c>
      <c r="B3731" s="356">
        <v>6</v>
      </c>
      <c r="C3731" s="357">
        <v>164.83799999999999</v>
      </c>
      <c r="D3731" s="357">
        <v>0</v>
      </c>
      <c r="E3731" s="357">
        <v>153.72999999999999</v>
      </c>
      <c r="F3731" s="357">
        <v>240</v>
      </c>
    </row>
    <row r="3732" spans="1:6">
      <c r="A3732" s="355">
        <f t="shared" si="58"/>
        <v>45813</v>
      </c>
      <c r="B3732" s="356">
        <v>7</v>
      </c>
      <c r="C3732" s="357">
        <v>193.38900000000001</v>
      </c>
      <c r="D3732" s="357">
        <v>0</v>
      </c>
      <c r="E3732" s="357">
        <v>128.15700000000001</v>
      </c>
      <c r="F3732" s="357">
        <v>240</v>
      </c>
    </row>
    <row r="3733" spans="1:6">
      <c r="A3733" s="355">
        <f t="shared" si="58"/>
        <v>45813</v>
      </c>
      <c r="B3733" s="356">
        <v>8</v>
      </c>
      <c r="C3733" s="357">
        <v>190.31399999999999</v>
      </c>
      <c r="D3733" s="357">
        <v>0</v>
      </c>
      <c r="E3733" s="357">
        <v>129.93100000000001</v>
      </c>
      <c r="F3733" s="357">
        <v>240</v>
      </c>
    </row>
    <row r="3734" spans="1:6">
      <c r="A3734" s="355">
        <f t="shared" si="58"/>
        <v>45813</v>
      </c>
      <c r="B3734" s="356">
        <v>9</v>
      </c>
      <c r="C3734" s="357">
        <v>169.20500000000001</v>
      </c>
      <c r="D3734" s="357">
        <v>0</v>
      </c>
      <c r="E3734" s="357">
        <v>124.98</v>
      </c>
      <c r="F3734" s="357">
        <v>240</v>
      </c>
    </row>
    <row r="3735" spans="1:6">
      <c r="A3735" s="355">
        <f t="shared" si="58"/>
        <v>45813</v>
      </c>
      <c r="B3735" s="356">
        <v>10</v>
      </c>
      <c r="C3735" s="357">
        <v>168.21799999999999</v>
      </c>
      <c r="D3735" s="357">
        <v>0</v>
      </c>
      <c r="E3735" s="357">
        <v>124.98</v>
      </c>
      <c r="F3735" s="357">
        <v>240</v>
      </c>
    </row>
    <row r="3736" spans="1:6">
      <c r="A3736" s="355">
        <f t="shared" si="58"/>
        <v>45813</v>
      </c>
      <c r="B3736" s="356">
        <v>11</v>
      </c>
      <c r="C3736" s="357">
        <v>159.53</v>
      </c>
      <c r="D3736" s="357">
        <v>0</v>
      </c>
      <c r="E3736" s="357">
        <v>124.98</v>
      </c>
      <c r="F3736" s="357">
        <v>240</v>
      </c>
    </row>
    <row r="3737" spans="1:6">
      <c r="A3737" s="355">
        <f t="shared" si="58"/>
        <v>45813</v>
      </c>
      <c r="B3737" s="356">
        <v>12</v>
      </c>
      <c r="C3737" s="357">
        <v>160.958</v>
      </c>
      <c r="D3737" s="357">
        <v>0</v>
      </c>
      <c r="E3737" s="357">
        <v>125.03700000000001</v>
      </c>
      <c r="F3737" s="357">
        <v>240</v>
      </c>
    </row>
    <row r="3738" spans="1:6">
      <c r="A3738" s="355">
        <f t="shared" si="58"/>
        <v>45813</v>
      </c>
      <c r="B3738" s="356">
        <v>13</v>
      </c>
      <c r="C3738" s="357">
        <v>163.03</v>
      </c>
      <c r="D3738" s="357">
        <v>0</v>
      </c>
      <c r="E3738" s="357">
        <v>124.98</v>
      </c>
      <c r="F3738" s="357">
        <v>240</v>
      </c>
    </row>
    <row r="3739" spans="1:6">
      <c r="A3739" s="355">
        <f t="shared" si="58"/>
        <v>45813</v>
      </c>
      <c r="B3739" s="356">
        <v>14</v>
      </c>
      <c r="C3739" s="357">
        <v>174.83</v>
      </c>
      <c r="D3739" s="357">
        <v>0</v>
      </c>
      <c r="E3739" s="357">
        <v>124.98</v>
      </c>
      <c r="F3739" s="357">
        <v>240</v>
      </c>
    </row>
    <row r="3740" spans="1:6">
      <c r="A3740" s="355">
        <f t="shared" si="58"/>
        <v>45813</v>
      </c>
      <c r="B3740" s="356">
        <v>15</v>
      </c>
      <c r="C3740" s="357">
        <v>145.22999999999999</v>
      </c>
      <c r="D3740" s="357">
        <v>0</v>
      </c>
      <c r="E3740" s="357">
        <v>124.98</v>
      </c>
      <c r="F3740" s="357">
        <v>240</v>
      </c>
    </row>
    <row r="3741" spans="1:6">
      <c r="A3741" s="355">
        <f t="shared" si="58"/>
        <v>45813</v>
      </c>
      <c r="B3741" s="356">
        <v>16</v>
      </c>
      <c r="C3741" s="357">
        <v>145.24</v>
      </c>
      <c r="D3741" s="357">
        <v>0</v>
      </c>
      <c r="E3741" s="357">
        <v>125.07299999999999</v>
      </c>
      <c r="F3741" s="357">
        <v>240</v>
      </c>
    </row>
    <row r="3742" spans="1:6">
      <c r="A3742" s="355">
        <f t="shared" si="58"/>
        <v>45813</v>
      </c>
      <c r="B3742" s="356">
        <v>17</v>
      </c>
      <c r="C3742" s="357">
        <v>133.387</v>
      </c>
      <c r="D3742" s="357">
        <v>0</v>
      </c>
      <c r="E3742" s="357">
        <v>125.04</v>
      </c>
      <c r="F3742" s="357">
        <v>240</v>
      </c>
    </row>
    <row r="3743" spans="1:6">
      <c r="A3743" s="355">
        <f t="shared" si="58"/>
        <v>45813</v>
      </c>
      <c r="B3743" s="356">
        <v>18</v>
      </c>
      <c r="C3743" s="357">
        <v>69.302000000000007</v>
      </c>
      <c r="D3743" s="357">
        <v>0</v>
      </c>
      <c r="E3743" s="357">
        <v>129.279</v>
      </c>
      <c r="F3743" s="357">
        <v>240</v>
      </c>
    </row>
    <row r="3744" spans="1:6">
      <c r="A3744" s="355">
        <f t="shared" si="58"/>
        <v>45813</v>
      </c>
      <c r="B3744" s="356">
        <v>19</v>
      </c>
      <c r="C3744" s="357">
        <v>92.35</v>
      </c>
      <c r="D3744" s="357">
        <v>0</v>
      </c>
      <c r="E3744" s="357">
        <v>120.92700000000001</v>
      </c>
      <c r="F3744" s="357">
        <v>240</v>
      </c>
    </row>
    <row r="3745" spans="1:6">
      <c r="A3745" s="355">
        <f t="shared" si="58"/>
        <v>45813</v>
      </c>
      <c r="B3745" s="356">
        <v>20</v>
      </c>
      <c r="C3745" s="357">
        <v>94.302000000000007</v>
      </c>
      <c r="D3745" s="357">
        <v>0</v>
      </c>
      <c r="E3745" s="357">
        <v>120.92700000000001</v>
      </c>
      <c r="F3745" s="357">
        <v>240</v>
      </c>
    </row>
    <row r="3746" spans="1:6">
      <c r="A3746" s="355">
        <f t="shared" si="58"/>
        <v>45813</v>
      </c>
      <c r="B3746" s="356">
        <v>21</v>
      </c>
      <c r="C3746" s="357">
        <v>87.334000000000003</v>
      </c>
      <c r="D3746" s="357">
        <v>0</v>
      </c>
      <c r="E3746" s="357">
        <v>123.34399999999999</v>
      </c>
      <c r="F3746" s="357">
        <v>240</v>
      </c>
    </row>
    <row r="3747" spans="1:6">
      <c r="A3747" s="355">
        <f t="shared" si="58"/>
        <v>45813</v>
      </c>
      <c r="B3747" s="356">
        <v>22</v>
      </c>
      <c r="C3747" s="357">
        <v>151.422</v>
      </c>
      <c r="D3747" s="357">
        <v>0</v>
      </c>
      <c r="E3747" s="357">
        <v>121.61799999999999</v>
      </c>
      <c r="F3747" s="357">
        <v>235</v>
      </c>
    </row>
    <row r="3748" spans="1:6">
      <c r="A3748" s="355">
        <f t="shared" si="58"/>
        <v>45813</v>
      </c>
      <c r="B3748" s="356">
        <v>23</v>
      </c>
      <c r="C3748" s="357">
        <v>145.529</v>
      </c>
      <c r="D3748" s="357">
        <v>0</v>
      </c>
      <c r="E3748" s="357">
        <v>103.61799999999999</v>
      </c>
      <c r="F3748" s="357">
        <v>235</v>
      </c>
    </row>
    <row r="3749" spans="1:6">
      <c r="A3749" s="355">
        <f t="shared" si="58"/>
        <v>45814</v>
      </c>
      <c r="B3749" s="356">
        <v>0</v>
      </c>
      <c r="C3749" s="357">
        <v>124.752</v>
      </c>
      <c r="D3749" s="357">
        <v>0</v>
      </c>
      <c r="E3749" s="357">
        <v>87.927000000000007</v>
      </c>
      <c r="F3749" s="357">
        <v>240</v>
      </c>
    </row>
    <row r="3750" spans="1:6">
      <c r="A3750" s="355">
        <f t="shared" si="58"/>
        <v>45814</v>
      </c>
      <c r="B3750" s="356">
        <v>1</v>
      </c>
      <c r="C3750" s="357">
        <v>147.99100000000001</v>
      </c>
      <c r="D3750" s="357">
        <v>0</v>
      </c>
      <c r="E3750" s="357">
        <v>97.587000000000003</v>
      </c>
      <c r="F3750" s="357">
        <v>240</v>
      </c>
    </row>
    <row r="3751" spans="1:6">
      <c r="A3751" s="355">
        <f t="shared" si="58"/>
        <v>45814</v>
      </c>
      <c r="B3751" s="356">
        <v>2</v>
      </c>
      <c r="C3751" s="357">
        <v>149.047</v>
      </c>
      <c r="D3751" s="357">
        <v>0</v>
      </c>
      <c r="E3751" s="357">
        <v>100.807</v>
      </c>
      <c r="F3751" s="357">
        <v>240</v>
      </c>
    </row>
    <row r="3752" spans="1:6">
      <c r="A3752" s="355">
        <f t="shared" si="58"/>
        <v>45814</v>
      </c>
      <c r="B3752" s="356">
        <v>3</v>
      </c>
      <c r="C3752" s="357">
        <v>151.63</v>
      </c>
      <c r="D3752" s="357">
        <v>0</v>
      </c>
      <c r="E3752" s="357">
        <v>104.027</v>
      </c>
      <c r="F3752" s="357">
        <v>205</v>
      </c>
    </row>
    <row r="3753" spans="1:6">
      <c r="A3753" s="355">
        <f t="shared" si="58"/>
        <v>45814</v>
      </c>
      <c r="B3753" s="356">
        <v>4</v>
      </c>
      <c r="C3753" s="357">
        <v>151.791</v>
      </c>
      <c r="D3753" s="357">
        <v>0</v>
      </c>
      <c r="E3753" s="357">
        <v>110.467</v>
      </c>
      <c r="F3753" s="357">
        <v>153</v>
      </c>
    </row>
    <row r="3754" spans="1:6">
      <c r="A3754" s="355">
        <f t="shared" si="58"/>
        <v>45814</v>
      </c>
      <c r="B3754" s="356">
        <v>5</v>
      </c>
      <c r="C3754" s="357">
        <v>150.90700000000001</v>
      </c>
      <c r="D3754" s="357">
        <v>0</v>
      </c>
      <c r="E3754" s="357">
        <v>130.12700000000001</v>
      </c>
      <c r="F3754" s="357">
        <v>204</v>
      </c>
    </row>
    <row r="3755" spans="1:6">
      <c r="A3755" s="355">
        <f t="shared" si="58"/>
        <v>45814</v>
      </c>
      <c r="B3755" s="356">
        <v>6</v>
      </c>
      <c r="C3755" s="357">
        <v>113.601</v>
      </c>
      <c r="D3755" s="357">
        <v>0</v>
      </c>
      <c r="E3755" s="357">
        <v>106.14700000000001</v>
      </c>
      <c r="F3755" s="357">
        <v>240</v>
      </c>
    </row>
    <row r="3756" spans="1:6">
      <c r="A3756" s="355">
        <f t="shared" si="58"/>
        <v>45814</v>
      </c>
      <c r="B3756" s="356">
        <v>7</v>
      </c>
      <c r="C3756" s="357">
        <v>123.78100000000001</v>
      </c>
      <c r="D3756" s="357">
        <v>0</v>
      </c>
      <c r="E3756" s="357">
        <v>131.14699999999999</v>
      </c>
      <c r="F3756" s="357">
        <v>240</v>
      </c>
    </row>
    <row r="3757" spans="1:6">
      <c r="A3757" s="355">
        <f t="shared" si="58"/>
        <v>45814</v>
      </c>
      <c r="B3757" s="356">
        <v>8</v>
      </c>
      <c r="C3757" s="357">
        <v>122.32299999999999</v>
      </c>
      <c r="D3757" s="357">
        <v>0</v>
      </c>
      <c r="E3757" s="357">
        <v>131.14699999999999</v>
      </c>
      <c r="F3757" s="357">
        <v>240</v>
      </c>
    </row>
    <row r="3758" spans="1:6">
      <c r="A3758" s="355">
        <f t="shared" si="58"/>
        <v>45814</v>
      </c>
      <c r="B3758" s="356">
        <v>9</v>
      </c>
      <c r="C3758" s="357">
        <v>131.45599999999999</v>
      </c>
      <c r="D3758" s="357">
        <v>0</v>
      </c>
      <c r="E3758" s="357">
        <v>137.58699999999999</v>
      </c>
      <c r="F3758" s="357">
        <v>240</v>
      </c>
    </row>
    <row r="3759" spans="1:6">
      <c r="A3759" s="355">
        <f t="shared" si="58"/>
        <v>45814</v>
      </c>
      <c r="B3759" s="356">
        <v>10</v>
      </c>
      <c r="C3759" s="357">
        <v>133.73099999999999</v>
      </c>
      <c r="D3759" s="357">
        <v>0</v>
      </c>
      <c r="E3759" s="357">
        <v>140.80699999999999</v>
      </c>
      <c r="F3759" s="357">
        <v>240</v>
      </c>
    </row>
    <row r="3760" spans="1:6">
      <c r="A3760" s="355">
        <f t="shared" si="58"/>
        <v>45814</v>
      </c>
      <c r="B3760" s="356">
        <v>11</v>
      </c>
      <c r="C3760" s="357">
        <v>151.58000000000001</v>
      </c>
      <c r="D3760" s="357">
        <v>0</v>
      </c>
      <c r="E3760" s="357">
        <v>120.92700000000001</v>
      </c>
      <c r="F3760" s="357">
        <v>240</v>
      </c>
    </row>
    <row r="3761" spans="1:6">
      <c r="A3761" s="355">
        <f t="shared" si="58"/>
        <v>45814</v>
      </c>
      <c r="B3761" s="356">
        <v>12</v>
      </c>
      <c r="C3761" s="357">
        <v>152.32599999999999</v>
      </c>
      <c r="D3761" s="357">
        <v>0</v>
      </c>
      <c r="E3761" s="357">
        <v>120.92700000000001</v>
      </c>
      <c r="F3761" s="357">
        <v>240</v>
      </c>
    </row>
    <row r="3762" spans="1:6">
      <c r="A3762" s="355">
        <f t="shared" si="58"/>
        <v>45814</v>
      </c>
      <c r="B3762" s="356">
        <v>13</v>
      </c>
      <c r="C3762" s="357">
        <v>153.26400000000001</v>
      </c>
      <c r="D3762" s="357">
        <v>0</v>
      </c>
      <c r="E3762" s="357">
        <v>120.92700000000001</v>
      </c>
      <c r="F3762" s="357">
        <v>240</v>
      </c>
    </row>
    <row r="3763" spans="1:6">
      <c r="A3763" s="355">
        <f t="shared" si="58"/>
        <v>45814</v>
      </c>
      <c r="B3763" s="356">
        <v>14</v>
      </c>
      <c r="C3763" s="357">
        <v>162.62299999999999</v>
      </c>
      <c r="D3763" s="357">
        <v>0</v>
      </c>
      <c r="E3763" s="357">
        <v>120.92700000000001</v>
      </c>
      <c r="F3763" s="357">
        <v>240</v>
      </c>
    </row>
    <row r="3764" spans="1:6">
      <c r="A3764" s="355">
        <f t="shared" si="58"/>
        <v>45814</v>
      </c>
      <c r="B3764" s="356">
        <v>15</v>
      </c>
      <c r="C3764" s="357">
        <v>139.34899999999999</v>
      </c>
      <c r="D3764" s="357">
        <v>0</v>
      </c>
      <c r="E3764" s="357">
        <v>120.92700000000001</v>
      </c>
      <c r="F3764" s="357">
        <v>240</v>
      </c>
    </row>
    <row r="3765" spans="1:6">
      <c r="A3765" s="355">
        <f t="shared" si="58"/>
        <v>45814</v>
      </c>
      <c r="B3765" s="356">
        <v>16</v>
      </c>
      <c r="C3765" s="357">
        <v>142.738</v>
      </c>
      <c r="D3765" s="357">
        <v>0</v>
      </c>
      <c r="E3765" s="357">
        <v>120.964</v>
      </c>
      <c r="F3765" s="357">
        <v>240</v>
      </c>
    </row>
    <row r="3766" spans="1:6">
      <c r="A3766" s="355">
        <f t="shared" si="58"/>
        <v>45814</v>
      </c>
      <c r="B3766" s="356">
        <v>17</v>
      </c>
      <c r="C3766" s="357">
        <v>134.96600000000001</v>
      </c>
      <c r="D3766" s="357">
        <v>0</v>
      </c>
      <c r="E3766" s="357">
        <v>120.986</v>
      </c>
      <c r="F3766" s="357">
        <v>240</v>
      </c>
    </row>
    <row r="3767" spans="1:6">
      <c r="A3767" s="355">
        <f t="shared" si="58"/>
        <v>45814</v>
      </c>
      <c r="B3767" s="356">
        <v>18</v>
      </c>
      <c r="C3767" s="357">
        <v>96.527000000000001</v>
      </c>
      <c r="D3767" s="357">
        <v>0</v>
      </c>
      <c r="E3767" s="357">
        <v>120.92700000000001</v>
      </c>
      <c r="F3767" s="357">
        <v>180</v>
      </c>
    </row>
    <row r="3768" spans="1:6">
      <c r="A3768" s="355">
        <f t="shared" si="58"/>
        <v>45814</v>
      </c>
      <c r="B3768" s="356">
        <v>19</v>
      </c>
      <c r="C3768" s="357">
        <v>96.527000000000001</v>
      </c>
      <c r="D3768" s="357">
        <v>0</v>
      </c>
      <c r="E3768" s="357">
        <v>120.92700000000001</v>
      </c>
      <c r="F3768" s="357">
        <v>120</v>
      </c>
    </row>
    <row r="3769" spans="1:6">
      <c r="A3769" s="355">
        <f t="shared" si="58"/>
        <v>45814</v>
      </c>
      <c r="B3769" s="356">
        <v>20</v>
      </c>
      <c r="C3769" s="357">
        <v>96.527000000000001</v>
      </c>
      <c r="D3769" s="357">
        <v>0</v>
      </c>
      <c r="E3769" s="357">
        <v>120.92700000000001</v>
      </c>
      <c r="F3769" s="357">
        <v>130</v>
      </c>
    </row>
    <row r="3770" spans="1:6">
      <c r="A3770" s="355">
        <f t="shared" si="58"/>
        <v>45814</v>
      </c>
      <c r="B3770" s="356">
        <v>21</v>
      </c>
      <c r="C3770" s="357">
        <v>96.527000000000001</v>
      </c>
      <c r="D3770" s="357">
        <v>0</v>
      </c>
      <c r="E3770" s="357">
        <v>120.92700000000001</v>
      </c>
      <c r="F3770" s="357">
        <v>190</v>
      </c>
    </row>
    <row r="3771" spans="1:6">
      <c r="A3771" s="355">
        <f t="shared" si="58"/>
        <v>45814</v>
      </c>
      <c r="B3771" s="356">
        <v>22</v>
      </c>
      <c r="C3771" s="357">
        <v>109.517</v>
      </c>
      <c r="D3771" s="357">
        <v>0</v>
      </c>
      <c r="E3771" s="357">
        <v>128.80699999999999</v>
      </c>
      <c r="F3771" s="357">
        <v>240</v>
      </c>
    </row>
    <row r="3772" spans="1:6">
      <c r="A3772" s="355">
        <f t="shared" si="58"/>
        <v>45814</v>
      </c>
      <c r="B3772" s="356">
        <v>23</v>
      </c>
      <c r="C3772" s="357">
        <v>120.46299999999999</v>
      </c>
      <c r="D3772" s="357">
        <v>0</v>
      </c>
      <c r="E3772" s="357">
        <v>87.927000000000007</v>
      </c>
      <c r="F3772" s="357">
        <v>195</v>
      </c>
    </row>
    <row r="3773" spans="1:6">
      <c r="A3773" s="355">
        <f t="shared" si="58"/>
        <v>45815</v>
      </c>
      <c r="B3773" s="356">
        <v>0</v>
      </c>
      <c r="C3773" s="357">
        <v>91.49</v>
      </c>
      <c r="D3773" s="357">
        <v>0</v>
      </c>
      <c r="E3773" s="357">
        <v>55</v>
      </c>
      <c r="F3773" s="357">
        <v>132</v>
      </c>
    </row>
    <row r="3774" spans="1:6">
      <c r="A3774" s="355">
        <f t="shared" si="58"/>
        <v>45815</v>
      </c>
      <c r="B3774" s="356">
        <v>1</v>
      </c>
      <c r="C3774" s="357">
        <v>108.123</v>
      </c>
      <c r="D3774" s="357">
        <v>0</v>
      </c>
      <c r="E3774" s="357">
        <v>35</v>
      </c>
      <c r="F3774" s="357">
        <v>182</v>
      </c>
    </row>
    <row r="3775" spans="1:6">
      <c r="A3775" s="355">
        <f t="shared" si="58"/>
        <v>45815</v>
      </c>
      <c r="B3775" s="356">
        <v>2</v>
      </c>
      <c r="C3775" s="357">
        <v>102.92700000000001</v>
      </c>
      <c r="D3775" s="357">
        <v>0</v>
      </c>
      <c r="E3775" s="357">
        <v>35</v>
      </c>
      <c r="F3775" s="357">
        <v>132</v>
      </c>
    </row>
    <row r="3776" spans="1:6">
      <c r="A3776" s="355">
        <f t="shared" si="58"/>
        <v>45815</v>
      </c>
      <c r="B3776" s="356">
        <v>3</v>
      </c>
      <c r="C3776" s="357">
        <v>103.261</v>
      </c>
      <c r="D3776" s="357">
        <v>0</v>
      </c>
      <c r="E3776" s="357">
        <v>35</v>
      </c>
      <c r="F3776" s="357">
        <v>182</v>
      </c>
    </row>
    <row r="3777" spans="1:6">
      <c r="A3777" s="355">
        <f t="shared" si="58"/>
        <v>45815</v>
      </c>
      <c r="B3777" s="356">
        <v>4</v>
      </c>
      <c r="C3777" s="357">
        <v>104.038</v>
      </c>
      <c r="D3777" s="357">
        <v>0</v>
      </c>
      <c r="E3777" s="357">
        <v>55</v>
      </c>
      <c r="F3777" s="357">
        <v>182</v>
      </c>
    </row>
    <row r="3778" spans="1:6">
      <c r="A3778" s="355">
        <f t="shared" si="58"/>
        <v>45815</v>
      </c>
      <c r="B3778" s="356">
        <v>5</v>
      </c>
      <c r="C3778" s="357">
        <v>112.127</v>
      </c>
      <c r="D3778" s="357">
        <v>0</v>
      </c>
      <c r="E3778" s="357">
        <v>88</v>
      </c>
      <c r="F3778" s="357">
        <v>182</v>
      </c>
    </row>
    <row r="3779" spans="1:6">
      <c r="A3779" s="355">
        <f t="shared" si="58"/>
        <v>45815</v>
      </c>
      <c r="B3779" s="356">
        <v>6</v>
      </c>
      <c r="C3779" s="357">
        <v>100.892</v>
      </c>
      <c r="D3779" s="357">
        <v>0</v>
      </c>
      <c r="E3779" s="357">
        <v>119.414</v>
      </c>
      <c r="F3779" s="357">
        <v>240</v>
      </c>
    </row>
    <row r="3780" spans="1:6">
      <c r="A3780" s="355">
        <f t="shared" si="58"/>
        <v>45815</v>
      </c>
      <c r="B3780" s="356">
        <v>7</v>
      </c>
      <c r="C3780" s="357">
        <v>104.19199999999999</v>
      </c>
      <c r="D3780" s="357">
        <v>0</v>
      </c>
      <c r="E3780" s="357">
        <v>119.3</v>
      </c>
      <c r="F3780" s="357">
        <v>211</v>
      </c>
    </row>
    <row r="3781" spans="1:6">
      <c r="A3781" s="355">
        <f t="shared" si="58"/>
        <v>45815</v>
      </c>
      <c r="B3781" s="356">
        <v>8</v>
      </c>
      <c r="C3781" s="357">
        <v>142.13</v>
      </c>
      <c r="D3781" s="357">
        <v>0</v>
      </c>
      <c r="E3781" s="357">
        <v>117.3</v>
      </c>
      <c r="F3781" s="357">
        <v>151</v>
      </c>
    </row>
    <row r="3782" spans="1:6">
      <c r="A3782" s="355">
        <f t="shared" ref="A3782:A3845" si="59">IF(B3782=0,A3781+1,A3781)</f>
        <v>45815</v>
      </c>
      <c r="B3782" s="356">
        <v>9</v>
      </c>
      <c r="C3782" s="357">
        <v>119.566</v>
      </c>
      <c r="D3782" s="357">
        <v>0</v>
      </c>
      <c r="E3782" s="357">
        <v>112.053</v>
      </c>
      <c r="F3782" s="357">
        <v>211</v>
      </c>
    </row>
    <row r="3783" spans="1:6">
      <c r="A3783" s="355">
        <f t="shared" si="59"/>
        <v>45815</v>
      </c>
      <c r="B3783" s="356">
        <v>10</v>
      </c>
      <c r="C3783" s="357">
        <v>120.164</v>
      </c>
      <c r="D3783" s="357">
        <v>0</v>
      </c>
      <c r="E3783" s="357">
        <v>112.053</v>
      </c>
      <c r="F3783" s="357">
        <v>240</v>
      </c>
    </row>
    <row r="3784" spans="1:6">
      <c r="A3784" s="355">
        <f t="shared" si="59"/>
        <v>45815</v>
      </c>
      <c r="B3784" s="356">
        <v>11</v>
      </c>
      <c r="C3784" s="357">
        <v>119.566</v>
      </c>
      <c r="D3784" s="357">
        <v>0</v>
      </c>
      <c r="E3784" s="357">
        <v>119.053</v>
      </c>
      <c r="F3784" s="357">
        <v>240</v>
      </c>
    </row>
    <row r="3785" spans="1:6">
      <c r="A3785" s="355">
        <f t="shared" si="59"/>
        <v>45815</v>
      </c>
      <c r="B3785" s="356">
        <v>12</v>
      </c>
      <c r="C3785" s="357">
        <v>117.4</v>
      </c>
      <c r="D3785" s="357">
        <v>0</v>
      </c>
      <c r="E3785" s="357">
        <v>119.053</v>
      </c>
      <c r="F3785" s="357">
        <v>240</v>
      </c>
    </row>
    <row r="3786" spans="1:6">
      <c r="A3786" s="355">
        <f t="shared" si="59"/>
        <v>45815</v>
      </c>
      <c r="B3786" s="356">
        <v>13</v>
      </c>
      <c r="C3786" s="357">
        <v>119.566</v>
      </c>
      <c r="D3786" s="357">
        <v>0</v>
      </c>
      <c r="E3786" s="357">
        <v>119.053</v>
      </c>
      <c r="F3786" s="357">
        <v>240</v>
      </c>
    </row>
    <row r="3787" spans="1:6">
      <c r="A3787" s="355">
        <f t="shared" si="59"/>
        <v>45815</v>
      </c>
      <c r="B3787" s="356">
        <v>14</v>
      </c>
      <c r="C3787" s="357">
        <v>120.164</v>
      </c>
      <c r="D3787" s="357">
        <v>0</v>
      </c>
      <c r="E3787" s="357">
        <v>119.053</v>
      </c>
      <c r="F3787" s="357">
        <v>240</v>
      </c>
    </row>
    <row r="3788" spans="1:6">
      <c r="A3788" s="355">
        <f t="shared" si="59"/>
        <v>45815</v>
      </c>
      <c r="B3788" s="356">
        <v>15</v>
      </c>
      <c r="C3788" s="357">
        <v>154.37899999999999</v>
      </c>
      <c r="D3788" s="357">
        <v>0</v>
      </c>
      <c r="E3788" s="357">
        <v>125.5</v>
      </c>
      <c r="F3788" s="357">
        <v>240</v>
      </c>
    </row>
    <row r="3789" spans="1:6">
      <c r="A3789" s="355">
        <f t="shared" si="59"/>
        <v>45815</v>
      </c>
      <c r="B3789" s="356">
        <v>16</v>
      </c>
      <c r="C3789" s="357">
        <v>161.47399999999999</v>
      </c>
      <c r="D3789" s="357">
        <v>0</v>
      </c>
      <c r="E3789" s="357">
        <v>119.059</v>
      </c>
      <c r="F3789" s="357">
        <v>240</v>
      </c>
    </row>
    <row r="3790" spans="1:6">
      <c r="A3790" s="355">
        <f t="shared" si="59"/>
        <v>45815</v>
      </c>
      <c r="B3790" s="356">
        <v>17</v>
      </c>
      <c r="C3790" s="357">
        <v>153.13800000000001</v>
      </c>
      <c r="D3790" s="357">
        <v>0</v>
      </c>
      <c r="E3790" s="357">
        <v>132.4</v>
      </c>
      <c r="F3790" s="357">
        <v>240</v>
      </c>
    </row>
    <row r="3791" spans="1:6">
      <c r="A3791" s="355">
        <f t="shared" si="59"/>
        <v>45815</v>
      </c>
      <c r="B3791" s="356">
        <v>18</v>
      </c>
      <c r="C3791" s="357">
        <v>94.302000000000007</v>
      </c>
      <c r="D3791" s="357">
        <v>0</v>
      </c>
      <c r="E3791" s="357">
        <v>117.85599999999999</v>
      </c>
      <c r="F3791" s="357">
        <v>240</v>
      </c>
    </row>
    <row r="3792" spans="1:6">
      <c r="A3792" s="355">
        <f t="shared" si="59"/>
        <v>45815</v>
      </c>
      <c r="B3792" s="356">
        <v>19</v>
      </c>
      <c r="C3792" s="357">
        <v>94.302000000000007</v>
      </c>
      <c r="D3792" s="357">
        <v>0</v>
      </c>
      <c r="E3792" s="357">
        <v>141.458</v>
      </c>
      <c r="F3792" s="357">
        <v>240</v>
      </c>
    </row>
    <row r="3793" spans="1:6">
      <c r="A3793" s="355">
        <f t="shared" si="59"/>
        <v>45815</v>
      </c>
      <c r="B3793" s="356">
        <v>20</v>
      </c>
      <c r="C3793" s="357">
        <v>94.302000000000007</v>
      </c>
      <c r="D3793" s="357">
        <v>0</v>
      </c>
      <c r="E3793" s="357">
        <v>120</v>
      </c>
      <c r="F3793" s="357">
        <v>240</v>
      </c>
    </row>
    <row r="3794" spans="1:6">
      <c r="A3794" s="355">
        <f t="shared" si="59"/>
        <v>45815</v>
      </c>
      <c r="B3794" s="356">
        <v>21</v>
      </c>
      <c r="C3794" s="357">
        <v>94.302000000000007</v>
      </c>
      <c r="D3794" s="357">
        <v>0</v>
      </c>
      <c r="E3794" s="357">
        <v>120</v>
      </c>
      <c r="F3794" s="357">
        <v>240</v>
      </c>
    </row>
    <row r="3795" spans="1:6">
      <c r="A3795" s="355">
        <f t="shared" si="59"/>
        <v>45815</v>
      </c>
      <c r="B3795" s="356">
        <v>22</v>
      </c>
      <c r="C3795" s="357">
        <v>81.602000000000004</v>
      </c>
      <c r="D3795" s="357">
        <v>0</v>
      </c>
      <c r="E3795" s="357">
        <v>100.5</v>
      </c>
      <c r="F3795" s="357">
        <v>184</v>
      </c>
    </row>
    <row r="3796" spans="1:6">
      <c r="A3796" s="355">
        <f t="shared" si="59"/>
        <v>45815</v>
      </c>
      <c r="B3796" s="356">
        <v>23</v>
      </c>
      <c r="C3796" s="357">
        <v>91.007999999999996</v>
      </c>
      <c r="D3796" s="357">
        <v>0</v>
      </c>
      <c r="E3796" s="357">
        <v>66.227999999999994</v>
      </c>
      <c r="F3796" s="357">
        <v>240</v>
      </c>
    </row>
    <row r="3797" spans="1:6">
      <c r="A3797" s="355">
        <f t="shared" si="59"/>
        <v>45816</v>
      </c>
      <c r="B3797" s="356">
        <v>0</v>
      </c>
      <c r="C3797" s="357">
        <v>87.64</v>
      </c>
      <c r="D3797" s="357">
        <v>0</v>
      </c>
      <c r="E3797" s="357">
        <v>110.967</v>
      </c>
      <c r="F3797" s="357">
        <v>174</v>
      </c>
    </row>
    <row r="3798" spans="1:6">
      <c r="A3798" s="355">
        <f t="shared" si="59"/>
        <v>45816</v>
      </c>
      <c r="B3798" s="356">
        <v>1</v>
      </c>
      <c r="C3798" s="357">
        <v>98.522999999999996</v>
      </c>
      <c r="D3798" s="357">
        <v>0</v>
      </c>
      <c r="E3798" s="357">
        <v>25</v>
      </c>
      <c r="F3798" s="357">
        <v>182</v>
      </c>
    </row>
    <row r="3799" spans="1:6">
      <c r="A3799" s="355">
        <f t="shared" si="59"/>
        <v>45816</v>
      </c>
      <c r="B3799" s="356">
        <v>2</v>
      </c>
      <c r="C3799" s="357">
        <v>98.522999999999996</v>
      </c>
      <c r="D3799" s="357">
        <v>0</v>
      </c>
      <c r="E3799" s="357">
        <v>25</v>
      </c>
      <c r="F3799" s="357">
        <v>182</v>
      </c>
    </row>
    <row r="3800" spans="1:6">
      <c r="A3800" s="355">
        <f t="shared" si="59"/>
        <v>45816</v>
      </c>
      <c r="B3800" s="356">
        <v>3</v>
      </c>
      <c r="C3800" s="357">
        <v>98.522999999999996</v>
      </c>
      <c r="D3800" s="357">
        <v>0</v>
      </c>
      <c r="E3800" s="357">
        <v>25</v>
      </c>
      <c r="F3800" s="357">
        <v>132</v>
      </c>
    </row>
    <row r="3801" spans="1:6">
      <c r="A3801" s="355">
        <f t="shared" si="59"/>
        <v>45816</v>
      </c>
      <c r="B3801" s="356">
        <v>4</v>
      </c>
      <c r="C3801" s="357">
        <v>94.722999999999999</v>
      </c>
      <c r="D3801" s="357">
        <v>0</v>
      </c>
      <c r="E3801" s="357">
        <v>25</v>
      </c>
      <c r="F3801" s="357">
        <v>175</v>
      </c>
    </row>
    <row r="3802" spans="1:6">
      <c r="A3802" s="355">
        <f t="shared" si="59"/>
        <v>45816</v>
      </c>
      <c r="B3802" s="356">
        <v>5</v>
      </c>
      <c r="C3802" s="357">
        <v>94.001000000000005</v>
      </c>
      <c r="D3802" s="357">
        <v>0</v>
      </c>
      <c r="E3802" s="357">
        <v>60</v>
      </c>
      <c r="F3802" s="357">
        <v>155</v>
      </c>
    </row>
    <row r="3803" spans="1:6">
      <c r="A3803" s="355">
        <f t="shared" si="59"/>
        <v>45816</v>
      </c>
      <c r="B3803" s="356">
        <v>6</v>
      </c>
      <c r="C3803" s="357">
        <v>72.278999999999996</v>
      </c>
      <c r="D3803" s="357">
        <v>0</v>
      </c>
      <c r="E3803" s="357">
        <v>91.991</v>
      </c>
      <c r="F3803" s="357">
        <v>215</v>
      </c>
    </row>
    <row r="3804" spans="1:6">
      <c r="A3804" s="355">
        <f t="shared" si="59"/>
        <v>45816</v>
      </c>
      <c r="B3804" s="356">
        <v>7</v>
      </c>
      <c r="C3804" s="357">
        <v>84.078999999999994</v>
      </c>
      <c r="D3804" s="357">
        <v>0</v>
      </c>
      <c r="E3804" s="357">
        <v>116.991</v>
      </c>
      <c r="F3804" s="357">
        <v>240</v>
      </c>
    </row>
    <row r="3805" spans="1:6">
      <c r="A3805" s="355">
        <f t="shared" si="59"/>
        <v>45816</v>
      </c>
      <c r="B3805" s="356">
        <v>8</v>
      </c>
      <c r="C3805" s="357">
        <v>96.176000000000002</v>
      </c>
      <c r="D3805" s="357">
        <v>0</v>
      </c>
      <c r="E3805" s="357">
        <v>116.991</v>
      </c>
      <c r="F3805" s="357">
        <v>240</v>
      </c>
    </row>
    <row r="3806" spans="1:6">
      <c r="A3806" s="355">
        <f t="shared" si="59"/>
        <v>45816</v>
      </c>
      <c r="B3806" s="356">
        <v>9</v>
      </c>
      <c r="C3806" s="357">
        <v>80.346000000000004</v>
      </c>
      <c r="D3806" s="357">
        <v>0</v>
      </c>
      <c r="E3806" s="357">
        <v>116.991</v>
      </c>
      <c r="F3806" s="357">
        <v>240</v>
      </c>
    </row>
    <row r="3807" spans="1:6">
      <c r="A3807" s="355">
        <f t="shared" si="59"/>
        <v>45816</v>
      </c>
      <c r="B3807" s="356">
        <v>10</v>
      </c>
      <c r="C3807" s="357">
        <v>80.247</v>
      </c>
      <c r="D3807" s="357">
        <v>0</v>
      </c>
      <c r="E3807" s="357">
        <v>116.991</v>
      </c>
      <c r="F3807" s="357">
        <v>240</v>
      </c>
    </row>
    <row r="3808" spans="1:6">
      <c r="A3808" s="355">
        <f t="shared" si="59"/>
        <v>45816</v>
      </c>
      <c r="B3808" s="356">
        <v>11</v>
      </c>
      <c r="C3808" s="357">
        <v>80.177999999999997</v>
      </c>
      <c r="D3808" s="357">
        <v>0</v>
      </c>
      <c r="E3808" s="357">
        <v>116.991</v>
      </c>
      <c r="F3808" s="357">
        <v>240</v>
      </c>
    </row>
    <row r="3809" spans="1:6">
      <c r="A3809" s="355">
        <f t="shared" si="59"/>
        <v>45816</v>
      </c>
      <c r="B3809" s="356">
        <v>12</v>
      </c>
      <c r="C3809" s="357">
        <v>80.100999999999999</v>
      </c>
      <c r="D3809" s="357">
        <v>0</v>
      </c>
      <c r="E3809" s="357">
        <v>116.991</v>
      </c>
      <c r="F3809" s="357">
        <v>240</v>
      </c>
    </row>
    <row r="3810" spans="1:6">
      <c r="A3810" s="355">
        <f t="shared" si="59"/>
        <v>45816</v>
      </c>
      <c r="B3810" s="356">
        <v>13</v>
      </c>
      <c r="C3810" s="357">
        <v>76.581000000000003</v>
      </c>
      <c r="D3810" s="357">
        <v>0</v>
      </c>
      <c r="E3810" s="357">
        <v>125.41800000000001</v>
      </c>
      <c r="F3810" s="357">
        <v>240</v>
      </c>
    </row>
    <row r="3811" spans="1:6">
      <c r="A3811" s="355">
        <f t="shared" si="59"/>
        <v>45816</v>
      </c>
      <c r="B3811" s="356">
        <v>14</v>
      </c>
      <c r="C3811" s="357">
        <v>82.64</v>
      </c>
      <c r="D3811" s="357">
        <v>0</v>
      </c>
      <c r="E3811" s="357">
        <v>131.99100000000001</v>
      </c>
      <c r="F3811" s="357">
        <v>240</v>
      </c>
    </row>
    <row r="3812" spans="1:6">
      <c r="A3812" s="355">
        <f t="shared" si="59"/>
        <v>45816</v>
      </c>
      <c r="B3812" s="356">
        <v>15</v>
      </c>
      <c r="C3812" s="357">
        <v>73.61</v>
      </c>
      <c r="D3812" s="357">
        <v>0</v>
      </c>
      <c r="E3812" s="357">
        <v>122.34099999999999</v>
      </c>
      <c r="F3812" s="357">
        <v>240</v>
      </c>
    </row>
    <row r="3813" spans="1:6">
      <c r="A3813" s="355">
        <f t="shared" si="59"/>
        <v>45816</v>
      </c>
      <c r="B3813" s="356">
        <v>16</v>
      </c>
      <c r="C3813" s="357">
        <v>73.61</v>
      </c>
      <c r="D3813" s="357">
        <v>0</v>
      </c>
      <c r="E3813" s="357">
        <v>122.491</v>
      </c>
      <c r="F3813" s="357">
        <v>240</v>
      </c>
    </row>
    <row r="3814" spans="1:6">
      <c r="A3814" s="355">
        <f t="shared" si="59"/>
        <v>45816</v>
      </c>
      <c r="B3814" s="356">
        <v>17</v>
      </c>
      <c r="C3814" s="357">
        <v>94.897999999999996</v>
      </c>
      <c r="D3814" s="357">
        <v>0</v>
      </c>
      <c r="E3814" s="357">
        <v>113</v>
      </c>
      <c r="F3814" s="357">
        <v>240</v>
      </c>
    </row>
    <row r="3815" spans="1:6">
      <c r="A3815" s="355">
        <f t="shared" si="59"/>
        <v>45816</v>
      </c>
      <c r="B3815" s="356">
        <v>18</v>
      </c>
      <c r="C3815" s="357">
        <v>57.64</v>
      </c>
      <c r="D3815" s="357">
        <v>0</v>
      </c>
      <c r="E3815" s="357">
        <v>112.059</v>
      </c>
      <c r="F3815" s="357">
        <v>240</v>
      </c>
    </row>
    <row r="3816" spans="1:6">
      <c r="A3816" s="355">
        <f t="shared" si="59"/>
        <v>45816</v>
      </c>
      <c r="B3816" s="356">
        <v>19</v>
      </c>
      <c r="C3816" s="357">
        <v>57.64</v>
      </c>
      <c r="D3816" s="357">
        <v>0</v>
      </c>
      <c r="E3816" s="357">
        <v>113</v>
      </c>
      <c r="F3816" s="357">
        <v>240</v>
      </c>
    </row>
    <row r="3817" spans="1:6">
      <c r="A3817" s="355">
        <f t="shared" si="59"/>
        <v>45816</v>
      </c>
      <c r="B3817" s="356">
        <v>20</v>
      </c>
      <c r="C3817" s="357">
        <v>57.64</v>
      </c>
      <c r="D3817" s="357">
        <v>0</v>
      </c>
      <c r="E3817" s="357">
        <v>113</v>
      </c>
      <c r="F3817" s="357">
        <v>208</v>
      </c>
    </row>
    <row r="3818" spans="1:6">
      <c r="A3818" s="355">
        <f t="shared" si="59"/>
        <v>45816</v>
      </c>
      <c r="B3818" s="356">
        <v>21</v>
      </c>
      <c r="C3818" s="357">
        <v>57.64</v>
      </c>
      <c r="D3818" s="357">
        <v>0</v>
      </c>
      <c r="E3818" s="357">
        <v>113</v>
      </c>
      <c r="F3818" s="357">
        <v>240</v>
      </c>
    </row>
    <row r="3819" spans="1:6">
      <c r="A3819" s="355">
        <f t="shared" si="59"/>
        <v>45816</v>
      </c>
      <c r="B3819" s="356">
        <v>22</v>
      </c>
      <c r="C3819" s="357">
        <v>62.64</v>
      </c>
      <c r="D3819" s="357">
        <v>0</v>
      </c>
      <c r="E3819" s="357">
        <v>121.991</v>
      </c>
      <c r="F3819" s="357">
        <v>182</v>
      </c>
    </row>
    <row r="3820" spans="1:6">
      <c r="A3820" s="355">
        <f t="shared" si="59"/>
        <v>45816</v>
      </c>
      <c r="B3820" s="356">
        <v>23</v>
      </c>
      <c r="C3820" s="357">
        <v>80.953000000000003</v>
      </c>
      <c r="D3820" s="357">
        <v>0</v>
      </c>
      <c r="E3820" s="357">
        <v>86.025999999999996</v>
      </c>
      <c r="F3820" s="357">
        <v>124</v>
      </c>
    </row>
    <row r="3821" spans="1:6">
      <c r="A3821" s="355">
        <f t="shared" si="59"/>
        <v>45817</v>
      </c>
      <c r="B3821" s="356">
        <v>0</v>
      </c>
      <c r="C3821" s="357">
        <v>90.64</v>
      </c>
      <c r="D3821" s="357">
        <v>0</v>
      </c>
      <c r="E3821" s="357">
        <v>92.265000000000001</v>
      </c>
      <c r="F3821" s="357">
        <v>123</v>
      </c>
    </row>
    <row r="3822" spans="1:6">
      <c r="A3822" s="355">
        <f t="shared" si="59"/>
        <v>45817</v>
      </c>
      <c r="B3822" s="356">
        <v>1</v>
      </c>
      <c r="C3822" s="357">
        <v>121.59</v>
      </c>
      <c r="D3822" s="357">
        <v>0</v>
      </c>
      <c r="E3822" s="357">
        <v>92.265000000000001</v>
      </c>
      <c r="F3822" s="357">
        <v>120</v>
      </c>
    </row>
    <row r="3823" spans="1:6">
      <c r="A3823" s="355">
        <f t="shared" si="59"/>
        <v>45817</v>
      </c>
      <c r="B3823" s="356">
        <v>2</v>
      </c>
      <c r="C3823" s="357">
        <v>121.59</v>
      </c>
      <c r="D3823" s="357">
        <v>0</v>
      </c>
      <c r="E3823" s="357">
        <v>92.265000000000001</v>
      </c>
      <c r="F3823" s="357">
        <v>165</v>
      </c>
    </row>
    <row r="3824" spans="1:6">
      <c r="A3824" s="355">
        <f t="shared" si="59"/>
        <v>45817</v>
      </c>
      <c r="B3824" s="356">
        <v>3</v>
      </c>
      <c r="C3824" s="357">
        <v>121.59</v>
      </c>
      <c r="D3824" s="357">
        <v>0</v>
      </c>
      <c r="E3824" s="357">
        <v>92.265000000000001</v>
      </c>
      <c r="F3824" s="357">
        <v>205</v>
      </c>
    </row>
    <row r="3825" spans="1:6">
      <c r="A3825" s="355">
        <f t="shared" si="59"/>
        <v>45817</v>
      </c>
      <c r="B3825" s="356">
        <v>4</v>
      </c>
      <c r="C3825" s="357">
        <v>118.587</v>
      </c>
      <c r="D3825" s="357">
        <v>0</v>
      </c>
      <c r="E3825" s="357">
        <v>92.265000000000001</v>
      </c>
      <c r="F3825" s="357">
        <v>240</v>
      </c>
    </row>
    <row r="3826" spans="1:6">
      <c r="A3826" s="355">
        <f t="shared" si="59"/>
        <v>45817</v>
      </c>
      <c r="B3826" s="356">
        <v>5</v>
      </c>
      <c r="C3826" s="357">
        <v>90.64</v>
      </c>
      <c r="D3826" s="357">
        <v>0</v>
      </c>
      <c r="E3826" s="357">
        <v>90.754999999999995</v>
      </c>
      <c r="F3826" s="357">
        <v>240</v>
      </c>
    </row>
    <row r="3827" spans="1:6">
      <c r="A3827" s="355">
        <f t="shared" si="59"/>
        <v>45817</v>
      </c>
      <c r="B3827" s="356">
        <v>6</v>
      </c>
      <c r="C3827" s="357">
        <v>76.135999999999996</v>
      </c>
      <c r="D3827" s="357">
        <v>0</v>
      </c>
      <c r="E3827" s="357">
        <v>95.754999999999995</v>
      </c>
      <c r="F3827" s="357">
        <v>240</v>
      </c>
    </row>
    <row r="3828" spans="1:6">
      <c r="A3828" s="355">
        <f t="shared" si="59"/>
        <v>45817</v>
      </c>
      <c r="B3828" s="356">
        <v>7</v>
      </c>
      <c r="C3828" s="357">
        <v>169.53899999999999</v>
      </c>
      <c r="D3828" s="357">
        <v>0</v>
      </c>
      <c r="E3828" s="357">
        <v>112.053</v>
      </c>
      <c r="F3828" s="357">
        <v>240</v>
      </c>
    </row>
    <row r="3829" spans="1:6">
      <c r="A3829" s="355">
        <f t="shared" si="59"/>
        <v>45817</v>
      </c>
      <c r="B3829" s="356">
        <v>8</v>
      </c>
      <c r="C3829" s="357">
        <v>179.666</v>
      </c>
      <c r="D3829" s="357">
        <v>0</v>
      </c>
      <c r="E3829" s="357">
        <v>159.32300000000001</v>
      </c>
      <c r="F3829" s="357">
        <v>192</v>
      </c>
    </row>
    <row r="3830" spans="1:6">
      <c r="A3830" s="355">
        <f t="shared" si="59"/>
        <v>45817</v>
      </c>
      <c r="B3830" s="356">
        <v>9</v>
      </c>
      <c r="C3830" s="357">
        <v>131.80199999999999</v>
      </c>
      <c r="D3830" s="357">
        <v>0</v>
      </c>
      <c r="E3830" s="357">
        <v>119.053</v>
      </c>
      <c r="F3830" s="357">
        <v>240</v>
      </c>
    </row>
    <row r="3831" spans="1:6">
      <c r="A3831" s="355">
        <f t="shared" si="59"/>
        <v>45817</v>
      </c>
      <c r="B3831" s="356">
        <v>10</v>
      </c>
      <c r="C3831" s="357">
        <v>122.804</v>
      </c>
      <c r="D3831" s="357">
        <v>0</v>
      </c>
      <c r="E3831" s="357">
        <v>134.07</v>
      </c>
      <c r="F3831" s="357">
        <v>240</v>
      </c>
    </row>
    <row r="3832" spans="1:6">
      <c r="A3832" s="355">
        <f t="shared" si="59"/>
        <v>45817</v>
      </c>
      <c r="B3832" s="356">
        <v>11</v>
      </c>
      <c r="C3832" s="357">
        <v>111.19499999999999</v>
      </c>
      <c r="D3832" s="357">
        <v>0</v>
      </c>
      <c r="E3832" s="357">
        <v>120.938</v>
      </c>
      <c r="F3832" s="357">
        <v>215</v>
      </c>
    </row>
    <row r="3833" spans="1:6">
      <c r="A3833" s="355">
        <f t="shared" si="59"/>
        <v>45817</v>
      </c>
      <c r="B3833" s="356">
        <v>12</v>
      </c>
      <c r="C3833" s="357">
        <v>138.721</v>
      </c>
      <c r="D3833" s="357">
        <v>0</v>
      </c>
      <c r="E3833" s="357">
        <v>120</v>
      </c>
      <c r="F3833" s="357">
        <v>155</v>
      </c>
    </row>
    <row r="3834" spans="1:6">
      <c r="A3834" s="355">
        <f t="shared" si="59"/>
        <v>45817</v>
      </c>
      <c r="B3834" s="356">
        <v>13</v>
      </c>
      <c r="C3834" s="357">
        <v>152.98500000000001</v>
      </c>
      <c r="D3834" s="357">
        <v>0</v>
      </c>
      <c r="E3834" s="357">
        <v>112.053</v>
      </c>
      <c r="F3834" s="357">
        <v>215</v>
      </c>
    </row>
    <row r="3835" spans="1:6">
      <c r="A3835" s="355">
        <f t="shared" si="59"/>
        <v>45817</v>
      </c>
      <c r="B3835" s="356">
        <v>14</v>
      </c>
      <c r="C3835" s="357">
        <v>126.55</v>
      </c>
      <c r="D3835" s="357">
        <v>0</v>
      </c>
      <c r="E3835" s="357">
        <v>120</v>
      </c>
      <c r="F3835" s="357">
        <v>240</v>
      </c>
    </row>
    <row r="3836" spans="1:6">
      <c r="A3836" s="355">
        <f t="shared" si="59"/>
        <v>45817</v>
      </c>
      <c r="B3836" s="356">
        <v>15</v>
      </c>
      <c r="C3836" s="357">
        <v>126.715</v>
      </c>
      <c r="D3836" s="357">
        <v>0</v>
      </c>
      <c r="E3836" s="357">
        <v>120</v>
      </c>
      <c r="F3836" s="357">
        <v>235</v>
      </c>
    </row>
    <row r="3837" spans="1:6">
      <c r="A3837" s="355">
        <f t="shared" si="59"/>
        <v>45817</v>
      </c>
      <c r="B3837" s="356">
        <v>16</v>
      </c>
      <c r="C3837" s="357">
        <v>134.13499999999999</v>
      </c>
      <c r="D3837" s="357">
        <v>0</v>
      </c>
      <c r="E3837" s="357">
        <v>120</v>
      </c>
      <c r="F3837" s="357">
        <v>175</v>
      </c>
    </row>
    <row r="3838" spans="1:6">
      <c r="A3838" s="355">
        <f t="shared" si="59"/>
        <v>45817</v>
      </c>
      <c r="B3838" s="356">
        <v>17</v>
      </c>
      <c r="C3838" s="357">
        <v>143.38300000000001</v>
      </c>
      <c r="D3838" s="357">
        <v>0</v>
      </c>
      <c r="E3838" s="357">
        <v>120</v>
      </c>
      <c r="F3838" s="357">
        <v>235</v>
      </c>
    </row>
    <row r="3839" spans="1:6">
      <c r="A3839" s="355">
        <f t="shared" si="59"/>
        <v>45817</v>
      </c>
      <c r="B3839" s="356">
        <v>18</v>
      </c>
      <c r="C3839" s="357">
        <v>95.805999999999997</v>
      </c>
      <c r="D3839" s="357">
        <v>0</v>
      </c>
      <c r="E3839" s="357">
        <v>113</v>
      </c>
      <c r="F3839" s="357">
        <v>215</v>
      </c>
    </row>
    <row r="3840" spans="1:6">
      <c r="A3840" s="355">
        <f t="shared" si="59"/>
        <v>45817</v>
      </c>
      <c r="B3840" s="356">
        <v>19</v>
      </c>
      <c r="C3840" s="357">
        <v>99.506</v>
      </c>
      <c r="D3840" s="357">
        <v>0</v>
      </c>
      <c r="E3840" s="357">
        <v>113</v>
      </c>
      <c r="F3840" s="357">
        <v>155</v>
      </c>
    </row>
    <row r="3841" spans="1:6">
      <c r="A3841" s="355">
        <f t="shared" si="59"/>
        <v>45817</v>
      </c>
      <c r="B3841" s="356">
        <v>20</v>
      </c>
      <c r="C3841" s="357">
        <v>95.805999999999997</v>
      </c>
      <c r="D3841" s="357">
        <v>0</v>
      </c>
      <c r="E3841" s="357">
        <v>113</v>
      </c>
      <c r="F3841" s="357">
        <v>132</v>
      </c>
    </row>
    <row r="3842" spans="1:6">
      <c r="A3842" s="355">
        <f t="shared" si="59"/>
        <v>45817</v>
      </c>
      <c r="B3842" s="356">
        <v>21</v>
      </c>
      <c r="C3842" s="357">
        <v>89.135999999999996</v>
      </c>
      <c r="D3842" s="357">
        <v>0</v>
      </c>
      <c r="E3842" s="357">
        <v>113</v>
      </c>
      <c r="F3842" s="357">
        <v>135</v>
      </c>
    </row>
    <row r="3843" spans="1:6">
      <c r="A3843" s="355">
        <f t="shared" si="59"/>
        <v>45817</v>
      </c>
      <c r="B3843" s="356">
        <v>22</v>
      </c>
      <c r="C3843" s="357">
        <v>67.234999999999999</v>
      </c>
      <c r="D3843" s="357">
        <v>0</v>
      </c>
      <c r="E3843" s="357">
        <v>123.755</v>
      </c>
      <c r="F3843" s="357">
        <v>120</v>
      </c>
    </row>
    <row r="3844" spans="1:6">
      <c r="A3844" s="355">
        <f t="shared" si="59"/>
        <v>45817</v>
      </c>
      <c r="B3844" s="356">
        <v>23</v>
      </c>
      <c r="C3844" s="357">
        <v>65.64</v>
      </c>
      <c r="D3844" s="357">
        <v>0</v>
      </c>
      <c r="E3844" s="357">
        <v>123.755</v>
      </c>
      <c r="F3844" s="357">
        <v>180</v>
      </c>
    </row>
    <row r="3845" spans="1:6">
      <c r="A3845" s="355">
        <f t="shared" si="59"/>
        <v>45818</v>
      </c>
      <c r="B3845" s="356">
        <v>0</v>
      </c>
      <c r="C3845" s="357">
        <v>75.281999999999996</v>
      </c>
      <c r="D3845" s="357">
        <v>0</v>
      </c>
      <c r="E3845" s="357">
        <v>129.72200000000001</v>
      </c>
      <c r="F3845" s="357">
        <v>120</v>
      </c>
    </row>
    <row r="3846" spans="1:6">
      <c r="A3846" s="355">
        <f t="shared" ref="A3846:A3909" si="60">IF(B3846=0,A3845+1,A3845)</f>
        <v>45818</v>
      </c>
      <c r="B3846" s="356">
        <v>1</v>
      </c>
      <c r="C3846" s="357">
        <v>96.709000000000003</v>
      </c>
      <c r="D3846" s="357">
        <v>0</v>
      </c>
      <c r="E3846" s="357">
        <v>103.654</v>
      </c>
      <c r="F3846" s="357">
        <v>120</v>
      </c>
    </row>
    <row r="3847" spans="1:6">
      <c r="A3847" s="355">
        <f t="shared" si="60"/>
        <v>45818</v>
      </c>
      <c r="B3847" s="356">
        <v>2</v>
      </c>
      <c r="C3847" s="357">
        <v>102.223</v>
      </c>
      <c r="D3847" s="357">
        <v>0</v>
      </c>
      <c r="E3847" s="357">
        <v>103.654</v>
      </c>
      <c r="F3847" s="357">
        <v>120</v>
      </c>
    </row>
    <row r="3848" spans="1:6">
      <c r="A3848" s="355">
        <f t="shared" si="60"/>
        <v>45818</v>
      </c>
      <c r="B3848" s="356">
        <v>3</v>
      </c>
      <c r="C3848" s="357">
        <v>101.551</v>
      </c>
      <c r="D3848" s="357">
        <v>0</v>
      </c>
      <c r="E3848" s="357">
        <v>103.654</v>
      </c>
      <c r="F3848" s="357">
        <v>120</v>
      </c>
    </row>
    <row r="3849" spans="1:6">
      <c r="A3849" s="355">
        <f t="shared" si="60"/>
        <v>45818</v>
      </c>
      <c r="B3849" s="356">
        <v>4</v>
      </c>
      <c r="C3849" s="357">
        <v>106.134</v>
      </c>
      <c r="D3849" s="357">
        <v>0</v>
      </c>
      <c r="E3849" s="357">
        <v>108.083</v>
      </c>
      <c r="F3849" s="357">
        <v>120</v>
      </c>
    </row>
    <row r="3850" spans="1:6">
      <c r="A3850" s="355">
        <f t="shared" si="60"/>
        <v>45818</v>
      </c>
      <c r="B3850" s="356">
        <v>5</v>
      </c>
      <c r="C3850" s="357">
        <v>110.56699999999999</v>
      </c>
      <c r="D3850" s="357">
        <v>0</v>
      </c>
      <c r="E3850" s="357">
        <v>134.083</v>
      </c>
      <c r="F3850" s="357">
        <v>133</v>
      </c>
    </row>
    <row r="3851" spans="1:6">
      <c r="A3851" s="355">
        <f t="shared" si="60"/>
        <v>45818</v>
      </c>
      <c r="B3851" s="356">
        <v>6</v>
      </c>
      <c r="C3851" s="357">
        <v>94.028999999999996</v>
      </c>
      <c r="D3851" s="357">
        <v>0</v>
      </c>
      <c r="E3851" s="357">
        <v>154.97800000000001</v>
      </c>
      <c r="F3851" s="357">
        <v>189</v>
      </c>
    </row>
    <row r="3852" spans="1:6">
      <c r="A3852" s="355">
        <f t="shared" si="60"/>
        <v>45818</v>
      </c>
      <c r="B3852" s="356">
        <v>7</v>
      </c>
      <c r="C3852" s="357">
        <v>88.628</v>
      </c>
      <c r="D3852" s="357">
        <v>0</v>
      </c>
      <c r="E3852" s="357">
        <v>149.77799999999999</v>
      </c>
      <c r="F3852" s="357">
        <v>159</v>
      </c>
    </row>
    <row r="3853" spans="1:6">
      <c r="A3853" s="355">
        <f t="shared" si="60"/>
        <v>45818</v>
      </c>
      <c r="B3853" s="356">
        <v>8</v>
      </c>
      <c r="C3853" s="357">
        <v>105.518</v>
      </c>
      <c r="D3853" s="357">
        <v>0</v>
      </c>
      <c r="E3853" s="357">
        <v>146.922</v>
      </c>
      <c r="F3853" s="357">
        <v>120</v>
      </c>
    </row>
    <row r="3854" spans="1:6">
      <c r="A3854" s="355">
        <f t="shared" si="60"/>
        <v>45818</v>
      </c>
      <c r="B3854" s="356">
        <v>9</v>
      </c>
      <c r="C3854" s="357">
        <v>93.186000000000007</v>
      </c>
      <c r="D3854" s="357">
        <v>0</v>
      </c>
      <c r="E3854" s="357">
        <v>128.77799999999999</v>
      </c>
      <c r="F3854" s="357">
        <v>180</v>
      </c>
    </row>
    <row r="3855" spans="1:6">
      <c r="A3855" s="355">
        <f t="shared" si="60"/>
        <v>45818</v>
      </c>
      <c r="B3855" s="356">
        <v>10</v>
      </c>
      <c r="C3855" s="357">
        <v>95.849000000000004</v>
      </c>
      <c r="D3855" s="357">
        <v>0</v>
      </c>
      <c r="E3855" s="357">
        <v>132.44</v>
      </c>
      <c r="F3855" s="357">
        <v>131</v>
      </c>
    </row>
    <row r="3856" spans="1:6">
      <c r="A3856" s="355">
        <f t="shared" si="60"/>
        <v>45818</v>
      </c>
      <c r="B3856" s="356">
        <v>11</v>
      </c>
      <c r="C3856" s="357">
        <v>97.596000000000004</v>
      </c>
      <c r="D3856" s="357">
        <v>0</v>
      </c>
      <c r="E3856" s="357">
        <v>133.73599999999999</v>
      </c>
      <c r="F3856" s="357">
        <v>120</v>
      </c>
    </row>
    <row r="3857" spans="1:6">
      <c r="A3857" s="355">
        <f t="shared" si="60"/>
        <v>45818</v>
      </c>
      <c r="B3857" s="356">
        <v>12</v>
      </c>
      <c r="C3857" s="357">
        <v>106.012</v>
      </c>
      <c r="D3857" s="357">
        <v>0</v>
      </c>
      <c r="E3857" s="357">
        <v>111.93</v>
      </c>
      <c r="F3857" s="357">
        <v>128</v>
      </c>
    </row>
    <row r="3858" spans="1:6">
      <c r="A3858" s="355">
        <f t="shared" si="60"/>
        <v>45818</v>
      </c>
      <c r="B3858" s="356">
        <v>13</v>
      </c>
      <c r="C3858" s="357">
        <v>106.438</v>
      </c>
      <c r="D3858" s="357">
        <v>0</v>
      </c>
      <c r="E3858" s="357">
        <v>111.93</v>
      </c>
      <c r="F3858" s="357">
        <v>128</v>
      </c>
    </row>
    <row r="3859" spans="1:6">
      <c r="A3859" s="355">
        <f t="shared" si="60"/>
        <v>45818</v>
      </c>
      <c r="B3859" s="356">
        <v>14</v>
      </c>
      <c r="C3859" s="357">
        <v>93.186000000000007</v>
      </c>
      <c r="D3859" s="357">
        <v>0</v>
      </c>
      <c r="E3859" s="357">
        <v>118.184</v>
      </c>
      <c r="F3859" s="357">
        <v>176</v>
      </c>
    </row>
    <row r="3860" spans="1:6">
      <c r="A3860" s="355">
        <f t="shared" si="60"/>
        <v>45818</v>
      </c>
      <c r="B3860" s="356">
        <v>15</v>
      </c>
      <c r="C3860" s="357">
        <v>93.186000000000007</v>
      </c>
      <c r="D3860" s="357">
        <v>0</v>
      </c>
      <c r="E3860" s="357">
        <v>118.184</v>
      </c>
      <c r="F3860" s="357">
        <v>126</v>
      </c>
    </row>
    <row r="3861" spans="1:6">
      <c r="A3861" s="355">
        <f t="shared" si="60"/>
        <v>45818</v>
      </c>
      <c r="B3861" s="356">
        <v>16</v>
      </c>
      <c r="C3861" s="357">
        <v>93.186000000000007</v>
      </c>
      <c r="D3861" s="357">
        <v>0</v>
      </c>
      <c r="E3861" s="357">
        <v>119.504</v>
      </c>
      <c r="F3861" s="357">
        <v>126</v>
      </c>
    </row>
    <row r="3862" spans="1:6">
      <c r="A3862" s="355">
        <f t="shared" si="60"/>
        <v>45818</v>
      </c>
      <c r="B3862" s="356">
        <v>17</v>
      </c>
      <c r="C3862" s="357">
        <v>104.52</v>
      </c>
      <c r="D3862" s="357">
        <v>0</v>
      </c>
      <c r="E3862" s="357">
        <v>113</v>
      </c>
      <c r="F3862" s="357">
        <v>126</v>
      </c>
    </row>
    <row r="3863" spans="1:6">
      <c r="A3863" s="355">
        <f t="shared" si="60"/>
        <v>45818</v>
      </c>
      <c r="B3863" s="356">
        <v>18</v>
      </c>
      <c r="C3863" s="357">
        <v>57.64</v>
      </c>
      <c r="D3863" s="357">
        <v>0</v>
      </c>
      <c r="E3863" s="357">
        <v>113</v>
      </c>
      <c r="F3863" s="357">
        <v>126</v>
      </c>
    </row>
    <row r="3864" spans="1:6">
      <c r="A3864" s="355">
        <f t="shared" si="60"/>
        <v>45818</v>
      </c>
      <c r="B3864" s="356">
        <v>19</v>
      </c>
      <c r="C3864" s="357">
        <v>57.64</v>
      </c>
      <c r="D3864" s="357">
        <v>0</v>
      </c>
      <c r="E3864" s="357">
        <v>113</v>
      </c>
      <c r="F3864" s="357">
        <v>124</v>
      </c>
    </row>
    <row r="3865" spans="1:6">
      <c r="A3865" s="355">
        <f t="shared" si="60"/>
        <v>45818</v>
      </c>
      <c r="B3865" s="356">
        <v>20</v>
      </c>
      <c r="C3865" s="357">
        <v>57.64</v>
      </c>
      <c r="D3865" s="357">
        <v>0</v>
      </c>
      <c r="E3865" s="357">
        <v>113</v>
      </c>
      <c r="F3865" s="357">
        <v>124</v>
      </c>
    </row>
    <row r="3866" spans="1:6">
      <c r="A3866" s="355">
        <f t="shared" si="60"/>
        <v>45818</v>
      </c>
      <c r="B3866" s="356">
        <v>21</v>
      </c>
      <c r="C3866" s="357">
        <v>57.64</v>
      </c>
      <c r="D3866" s="357">
        <v>0</v>
      </c>
      <c r="E3866" s="357">
        <v>113</v>
      </c>
      <c r="F3866" s="357">
        <v>124</v>
      </c>
    </row>
    <row r="3867" spans="1:6">
      <c r="A3867" s="355">
        <f t="shared" si="60"/>
        <v>45818</v>
      </c>
      <c r="B3867" s="356">
        <v>22</v>
      </c>
      <c r="C3867" s="357">
        <v>57.64</v>
      </c>
      <c r="D3867" s="357">
        <v>0</v>
      </c>
      <c r="E3867" s="357">
        <v>140.44399999999999</v>
      </c>
      <c r="F3867" s="357">
        <v>120</v>
      </c>
    </row>
    <row r="3868" spans="1:6">
      <c r="A3868" s="355">
        <f t="shared" si="60"/>
        <v>45818</v>
      </c>
      <c r="B3868" s="356">
        <v>23</v>
      </c>
      <c r="C3868" s="357">
        <v>57.64</v>
      </c>
      <c r="D3868" s="357">
        <v>0</v>
      </c>
      <c r="E3868" s="357">
        <v>141.12200000000001</v>
      </c>
      <c r="F3868" s="357">
        <v>120</v>
      </c>
    </row>
    <row r="3869" spans="1:6">
      <c r="A3869" s="355">
        <f t="shared" si="60"/>
        <v>45819</v>
      </c>
      <c r="B3869" s="356">
        <v>0</v>
      </c>
      <c r="C3869" s="357">
        <v>87.64</v>
      </c>
      <c r="D3869" s="357">
        <v>0</v>
      </c>
      <c r="E3869" s="357">
        <v>133.488</v>
      </c>
      <c r="F3869" s="357">
        <v>120.05</v>
      </c>
    </row>
    <row r="3870" spans="1:6">
      <c r="A3870" s="355">
        <f t="shared" si="60"/>
        <v>45819</v>
      </c>
      <c r="B3870" s="356">
        <v>1</v>
      </c>
      <c r="C3870" s="357">
        <v>101.212</v>
      </c>
      <c r="D3870" s="357">
        <v>20</v>
      </c>
      <c r="E3870" s="357">
        <v>101.61799999999999</v>
      </c>
      <c r="F3870" s="357">
        <v>120</v>
      </c>
    </row>
    <row r="3871" spans="1:6">
      <c r="A3871" s="355">
        <f t="shared" si="60"/>
        <v>45819</v>
      </c>
      <c r="B3871" s="356">
        <v>2</v>
      </c>
      <c r="C3871" s="357">
        <v>101.212</v>
      </c>
      <c r="D3871" s="357">
        <v>20</v>
      </c>
      <c r="E3871" s="357">
        <v>101.61799999999999</v>
      </c>
      <c r="F3871" s="357">
        <v>120</v>
      </c>
    </row>
    <row r="3872" spans="1:6">
      <c r="A3872" s="355">
        <f t="shared" si="60"/>
        <v>45819</v>
      </c>
      <c r="B3872" s="356">
        <v>3</v>
      </c>
      <c r="C3872" s="357">
        <v>101.212</v>
      </c>
      <c r="D3872" s="357">
        <v>6</v>
      </c>
      <c r="E3872" s="357">
        <v>101.61799999999999</v>
      </c>
      <c r="F3872" s="357">
        <v>120</v>
      </c>
    </row>
    <row r="3873" spans="1:6">
      <c r="A3873" s="355">
        <f t="shared" si="60"/>
        <v>45819</v>
      </c>
      <c r="B3873" s="356">
        <v>4</v>
      </c>
      <c r="C3873" s="357">
        <v>101.212</v>
      </c>
      <c r="D3873" s="357">
        <v>0</v>
      </c>
      <c r="E3873" s="357">
        <v>101.61799999999999</v>
      </c>
      <c r="F3873" s="357">
        <v>160</v>
      </c>
    </row>
    <row r="3874" spans="1:6">
      <c r="A3874" s="355">
        <f t="shared" si="60"/>
        <v>45819</v>
      </c>
      <c r="B3874" s="356">
        <v>5</v>
      </c>
      <c r="C3874" s="357">
        <v>98.24</v>
      </c>
      <c r="D3874" s="357">
        <v>20</v>
      </c>
      <c r="E3874" s="357">
        <v>111.179</v>
      </c>
      <c r="F3874" s="357">
        <v>120.015</v>
      </c>
    </row>
    <row r="3875" spans="1:6">
      <c r="A3875" s="355">
        <f t="shared" si="60"/>
        <v>45819</v>
      </c>
      <c r="B3875" s="356">
        <v>6</v>
      </c>
      <c r="C3875" s="357">
        <v>67.716999999999999</v>
      </c>
      <c r="D3875" s="357">
        <v>0</v>
      </c>
      <c r="E3875" s="357">
        <v>111.61799999999999</v>
      </c>
      <c r="F3875" s="357">
        <v>160</v>
      </c>
    </row>
    <row r="3876" spans="1:6">
      <c r="A3876" s="355">
        <f t="shared" si="60"/>
        <v>45819</v>
      </c>
      <c r="B3876" s="356">
        <v>7</v>
      </c>
      <c r="C3876" s="357">
        <v>66.305999999999997</v>
      </c>
      <c r="D3876" s="357">
        <v>0</v>
      </c>
      <c r="E3876" s="357">
        <v>116.211</v>
      </c>
      <c r="F3876" s="357">
        <v>208</v>
      </c>
    </row>
    <row r="3877" spans="1:6">
      <c r="A3877" s="355">
        <f t="shared" si="60"/>
        <v>45819</v>
      </c>
      <c r="B3877" s="356">
        <v>8</v>
      </c>
      <c r="C3877" s="357">
        <v>68.45</v>
      </c>
      <c r="D3877" s="357">
        <v>0</v>
      </c>
      <c r="E3877" s="357">
        <v>115.92700000000001</v>
      </c>
      <c r="F3877" s="357">
        <v>148</v>
      </c>
    </row>
    <row r="3878" spans="1:6">
      <c r="A3878" s="355">
        <f t="shared" si="60"/>
        <v>45819</v>
      </c>
      <c r="B3878" s="356">
        <v>9</v>
      </c>
      <c r="C3878" s="357">
        <v>72.405000000000001</v>
      </c>
      <c r="D3878" s="357">
        <v>10</v>
      </c>
      <c r="E3878" s="357">
        <v>106.42700000000001</v>
      </c>
      <c r="F3878" s="357">
        <v>120</v>
      </c>
    </row>
    <row r="3879" spans="1:6">
      <c r="A3879" s="355">
        <f t="shared" si="60"/>
        <v>45819</v>
      </c>
      <c r="B3879" s="356">
        <v>10</v>
      </c>
      <c r="C3879" s="357">
        <v>57.64</v>
      </c>
      <c r="D3879" s="357">
        <v>0</v>
      </c>
      <c r="E3879" s="357">
        <v>121.175</v>
      </c>
      <c r="F3879" s="357">
        <v>120.02</v>
      </c>
    </row>
    <row r="3880" spans="1:6">
      <c r="A3880" s="355">
        <f t="shared" si="60"/>
        <v>45819</v>
      </c>
      <c r="B3880" s="356">
        <v>11</v>
      </c>
      <c r="C3880" s="357">
        <v>57.64</v>
      </c>
      <c r="D3880" s="357">
        <v>0</v>
      </c>
      <c r="E3880" s="357">
        <v>104.459</v>
      </c>
      <c r="F3880" s="357">
        <v>120.015</v>
      </c>
    </row>
    <row r="3881" spans="1:6">
      <c r="A3881" s="355">
        <f t="shared" si="60"/>
        <v>45819</v>
      </c>
      <c r="B3881" s="356">
        <v>12</v>
      </c>
      <c r="C3881" s="357">
        <v>59.805999999999997</v>
      </c>
      <c r="D3881" s="357">
        <v>0</v>
      </c>
      <c r="E3881" s="357">
        <v>94.843999999999994</v>
      </c>
      <c r="F3881" s="357">
        <v>158</v>
      </c>
    </row>
    <row r="3882" spans="1:6">
      <c r="A3882" s="355">
        <f t="shared" si="60"/>
        <v>45819</v>
      </c>
      <c r="B3882" s="356">
        <v>13</v>
      </c>
      <c r="C3882" s="357">
        <v>68.697000000000003</v>
      </c>
      <c r="D3882" s="357">
        <v>0</v>
      </c>
      <c r="E3882" s="357">
        <v>98</v>
      </c>
      <c r="F3882" s="357">
        <v>120</v>
      </c>
    </row>
    <row r="3883" spans="1:6">
      <c r="A3883" s="355">
        <f t="shared" si="60"/>
        <v>45819</v>
      </c>
      <c r="B3883" s="356">
        <v>14</v>
      </c>
      <c r="C3883" s="357">
        <v>57.64</v>
      </c>
      <c r="D3883" s="357">
        <v>10</v>
      </c>
      <c r="E3883" s="357">
        <v>109.56100000000001</v>
      </c>
      <c r="F3883" s="357">
        <v>120.015</v>
      </c>
    </row>
    <row r="3884" spans="1:6">
      <c r="A3884" s="355">
        <f t="shared" si="60"/>
        <v>45819</v>
      </c>
      <c r="B3884" s="356">
        <v>15</v>
      </c>
      <c r="C3884" s="357">
        <v>57.64</v>
      </c>
      <c r="D3884" s="357">
        <v>0</v>
      </c>
      <c r="E3884" s="357">
        <v>109.56100000000001</v>
      </c>
      <c r="F3884" s="357">
        <v>126.015</v>
      </c>
    </row>
    <row r="3885" spans="1:6">
      <c r="A3885" s="355">
        <f t="shared" si="60"/>
        <v>45819</v>
      </c>
      <c r="B3885" s="356">
        <v>16</v>
      </c>
      <c r="C3885" s="357">
        <v>57.64</v>
      </c>
      <c r="D3885" s="357">
        <v>0</v>
      </c>
      <c r="E3885" s="357">
        <v>109.56100000000001</v>
      </c>
      <c r="F3885" s="357">
        <v>126.015</v>
      </c>
    </row>
    <row r="3886" spans="1:6">
      <c r="A3886" s="355">
        <f t="shared" si="60"/>
        <v>45819</v>
      </c>
      <c r="B3886" s="356">
        <v>17</v>
      </c>
      <c r="C3886" s="357">
        <v>57.64</v>
      </c>
      <c r="D3886" s="357">
        <v>10</v>
      </c>
      <c r="E3886" s="357">
        <v>112.846</v>
      </c>
      <c r="F3886" s="357">
        <v>120</v>
      </c>
    </row>
    <row r="3887" spans="1:6">
      <c r="A3887" s="355">
        <f t="shared" si="60"/>
        <v>45819</v>
      </c>
      <c r="B3887" s="356">
        <v>18</v>
      </c>
      <c r="C3887" s="357">
        <v>57.64</v>
      </c>
      <c r="D3887" s="357">
        <v>0</v>
      </c>
      <c r="E3887" s="357">
        <v>105.92700000000001</v>
      </c>
      <c r="F3887" s="357">
        <v>120</v>
      </c>
    </row>
    <row r="3888" spans="1:6">
      <c r="A3888" s="355">
        <f t="shared" si="60"/>
        <v>45819</v>
      </c>
      <c r="B3888" s="356">
        <v>19</v>
      </c>
      <c r="C3888" s="357">
        <v>71.114999999999995</v>
      </c>
      <c r="D3888" s="357">
        <v>0</v>
      </c>
      <c r="E3888" s="357">
        <v>105.92700000000001</v>
      </c>
      <c r="F3888" s="357">
        <v>124</v>
      </c>
    </row>
    <row r="3889" spans="1:6">
      <c r="A3889" s="355">
        <f t="shared" si="60"/>
        <v>45819</v>
      </c>
      <c r="B3889" s="356">
        <v>20</v>
      </c>
      <c r="C3889" s="357">
        <v>57.64</v>
      </c>
      <c r="D3889" s="357">
        <v>0</v>
      </c>
      <c r="E3889" s="357">
        <v>105.92700000000001</v>
      </c>
      <c r="F3889" s="357">
        <v>124</v>
      </c>
    </row>
    <row r="3890" spans="1:6">
      <c r="A3890" s="355">
        <f t="shared" si="60"/>
        <v>45819</v>
      </c>
      <c r="B3890" s="356">
        <v>21</v>
      </c>
      <c r="C3890" s="357">
        <v>57.64</v>
      </c>
      <c r="D3890" s="357">
        <v>0</v>
      </c>
      <c r="E3890" s="357">
        <v>105.92700000000001</v>
      </c>
      <c r="F3890" s="357">
        <v>155</v>
      </c>
    </row>
    <row r="3891" spans="1:6">
      <c r="A3891" s="355">
        <f t="shared" si="60"/>
        <v>45819</v>
      </c>
      <c r="B3891" s="356">
        <v>22</v>
      </c>
      <c r="C3891" s="357">
        <v>62.64</v>
      </c>
      <c r="D3891" s="357">
        <v>20</v>
      </c>
      <c r="E3891" s="357">
        <v>138.65199999999999</v>
      </c>
      <c r="F3891" s="357">
        <v>120.05</v>
      </c>
    </row>
    <row r="3892" spans="1:6">
      <c r="A3892" s="355">
        <f t="shared" si="60"/>
        <v>45819</v>
      </c>
      <c r="B3892" s="356">
        <v>23</v>
      </c>
      <c r="C3892" s="357">
        <v>62.692</v>
      </c>
      <c r="D3892" s="357">
        <v>0</v>
      </c>
      <c r="E3892" s="357">
        <v>138.488</v>
      </c>
      <c r="F3892" s="357">
        <v>160.05000000000001</v>
      </c>
    </row>
    <row r="3893" spans="1:6">
      <c r="A3893" s="355">
        <f t="shared" si="60"/>
        <v>45820</v>
      </c>
      <c r="B3893" s="356">
        <v>0</v>
      </c>
      <c r="C3893" s="357">
        <v>92.611000000000004</v>
      </c>
      <c r="D3893" s="357">
        <v>20</v>
      </c>
      <c r="E3893" s="357">
        <v>128.67699999999999</v>
      </c>
      <c r="F3893" s="357">
        <v>120</v>
      </c>
    </row>
    <row r="3894" spans="1:6">
      <c r="A3894" s="355">
        <f t="shared" si="60"/>
        <v>45820</v>
      </c>
      <c r="B3894" s="356">
        <v>1</v>
      </c>
      <c r="C3894" s="357">
        <v>92.210999999999999</v>
      </c>
      <c r="D3894" s="357">
        <v>24</v>
      </c>
      <c r="E3894" s="357">
        <v>128.67699999999999</v>
      </c>
      <c r="F3894" s="357">
        <v>120</v>
      </c>
    </row>
    <row r="3895" spans="1:6">
      <c r="A3895" s="355">
        <f t="shared" si="60"/>
        <v>45820</v>
      </c>
      <c r="B3895" s="356">
        <v>2</v>
      </c>
      <c r="C3895" s="357">
        <v>101.358</v>
      </c>
      <c r="D3895" s="357">
        <v>24</v>
      </c>
      <c r="E3895" s="357">
        <v>128.67699999999999</v>
      </c>
      <c r="F3895" s="357">
        <v>120</v>
      </c>
    </row>
    <row r="3896" spans="1:6">
      <c r="A3896" s="355">
        <f t="shared" si="60"/>
        <v>45820</v>
      </c>
      <c r="B3896" s="356">
        <v>3</v>
      </c>
      <c r="C3896" s="357">
        <v>101.358</v>
      </c>
      <c r="D3896" s="357">
        <v>24</v>
      </c>
      <c r="E3896" s="357">
        <v>128.67699999999999</v>
      </c>
      <c r="F3896" s="357">
        <v>120</v>
      </c>
    </row>
    <row r="3897" spans="1:6">
      <c r="A3897" s="355">
        <f t="shared" si="60"/>
        <v>45820</v>
      </c>
      <c r="B3897" s="356">
        <v>4</v>
      </c>
      <c r="C3897" s="357">
        <v>101.179</v>
      </c>
      <c r="D3897" s="357">
        <v>24</v>
      </c>
      <c r="E3897" s="357">
        <v>128.67699999999999</v>
      </c>
      <c r="F3897" s="357">
        <v>120</v>
      </c>
    </row>
    <row r="3898" spans="1:6">
      <c r="A3898" s="355">
        <f t="shared" si="60"/>
        <v>45820</v>
      </c>
      <c r="B3898" s="356">
        <v>5</v>
      </c>
      <c r="C3898" s="357">
        <v>86.305999999999997</v>
      </c>
      <c r="D3898" s="357">
        <v>0</v>
      </c>
      <c r="E3898" s="357">
        <v>122.325</v>
      </c>
      <c r="F3898" s="357">
        <v>120</v>
      </c>
    </row>
    <row r="3899" spans="1:6">
      <c r="A3899" s="355">
        <f t="shared" si="60"/>
        <v>45820</v>
      </c>
      <c r="B3899" s="356">
        <v>6</v>
      </c>
      <c r="C3899" s="357">
        <v>75.775999999999996</v>
      </c>
      <c r="D3899" s="357">
        <v>0</v>
      </c>
      <c r="E3899" s="357">
        <v>130.67099999999999</v>
      </c>
      <c r="F3899" s="357">
        <v>180</v>
      </c>
    </row>
    <row r="3900" spans="1:6">
      <c r="A3900" s="355">
        <f t="shared" si="60"/>
        <v>45820</v>
      </c>
      <c r="B3900" s="356">
        <v>7</v>
      </c>
      <c r="C3900" s="357">
        <v>89.305999999999997</v>
      </c>
      <c r="D3900" s="357">
        <v>0</v>
      </c>
      <c r="E3900" s="357">
        <v>142.97999999999999</v>
      </c>
      <c r="F3900" s="357">
        <v>132</v>
      </c>
    </row>
    <row r="3901" spans="1:6">
      <c r="A3901" s="355">
        <f t="shared" si="60"/>
        <v>45820</v>
      </c>
      <c r="B3901" s="356">
        <v>8</v>
      </c>
      <c r="C3901" s="357">
        <v>96.57</v>
      </c>
      <c r="D3901" s="357">
        <v>14</v>
      </c>
      <c r="E3901" s="357">
        <v>142.97999999999999</v>
      </c>
      <c r="F3901" s="357">
        <v>120</v>
      </c>
    </row>
    <row r="3902" spans="1:6">
      <c r="A3902" s="355">
        <f t="shared" si="60"/>
        <v>45820</v>
      </c>
      <c r="B3902" s="356">
        <v>9</v>
      </c>
      <c r="C3902" s="357">
        <v>96.906000000000006</v>
      </c>
      <c r="D3902" s="357">
        <v>0</v>
      </c>
      <c r="E3902" s="357">
        <v>149.97999999999999</v>
      </c>
      <c r="F3902" s="357">
        <v>159</v>
      </c>
    </row>
    <row r="3903" spans="1:6">
      <c r="A3903" s="355">
        <f t="shared" si="60"/>
        <v>45820</v>
      </c>
      <c r="B3903" s="356">
        <v>10</v>
      </c>
      <c r="C3903" s="357">
        <v>86.305999999999997</v>
      </c>
      <c r="D3903" s="357">
        <v>21</v>
      </c>
      <c r="E3903" s="357">
        <v>170.29599999999999</v>
      </c>
      <c r="F3903" s="357">
        <v>120</v>
      </c>
    </row>
    <row r="3904" spans="1:6">
      <c r="A3904" s="355">
        <f t="shared" si="60"/>
        <v>45820</v>
      </c>
      <c r="B3904" s="356">
        <v>11</v>
      </c>
      <c r="C3904" s="357">
        <v>86.305999999999997</v>
      </c>
      <c r="D3904" s="357">
        <v>14</v>
      </c>
      <c r="E3904" s="357">
        <v>167.05500000000001</v>
      </c>
      <c r="F3904" s="357">
        <v>120</v>
      </c>
    </row>
    <row r="3905" spans="1:6">
      <c r="A3905" s="355">
        <f t="shared" si="60"/>
        <v>45820</v>
      </c>
      <c r="B3905" s="356">
        <v>12</v>
      </c>
      <c r="C3905" s="357">
        <v>86.305999999999997</v>
      </c>
      <c r="D3905" s="357">
        <v>24</v>
      </c>
      <c r="E3905" s="357">
        <v>162.762</v>
      </c>
      <c r="F3905" s="357">
        <v>120</v>
      </c>
    </row>
    <row r="3906" spans="1:6">
      <c r="A3906" s="355">
        <f t="shared" si="60"/>
        <v>45820</v>
      </c>
      <c r="B3906" s="356">
        <v>13</v>
      </c>
      <c r="C3906" s="357">
        <v>86.305999999999997</v>
      </c>
      <c r="D3906" s="357">
        <v>14</v>
      </c>
      <c r="E3906" s="357">
        <v>159.13300000000001</v>
      </c>
      <c r="F3906" s="357">
        <v>120</v>
      </c>
    </row>
    <row r="3907" spans="1:6">
      <c r="A3907" s="355">
        <f t="shared" si="60"/>
        <v>45820</v>
      </c>
      <c r="B3907" s="356">
        <v>14</v>
      </c>
      <c r="C3907" s="357">
        <v>87.742999999999995</v>
      </c>
      <c r="D3907" s="357">
        <v>14</v>
      </c>
      <c r="E3907" s="357">
        <v>151.12299999999999</v>
      </c>
      <c r="F3907" s="357">
        <v>120</v>
      </c>
    </row>
    <row r="3908" spans="1:6">
      <c r="A3908" s="355">
        <f t="shared" si="60"/>
        <v>45820</v>
      </c>
      <c r="B3908" s="356">
        <v>15</v>
      </c>
      <c r="C3908" s="357">
        <v>84.66</v>
      </c>
      <c r="D3908" s="357">
        <v>14</v>
      </c>
      <c r="E3908" s="357">
        <v>151.12299999999999</v>
      </c>
      <c r="F3908" s="357">
        <v>120</v>
      </c>
    </row>
    <row r="3909" spans="1:6">
      <c r="A3909" s="355">
        <f t="shared" si="60"/>
        <v>45820</v>
      </c>
      <c r="B3909" s="356">
        <v>16</v>
      </c>
      <c r="C3909" s="357">
        <v>89.790999999999997</v>
      </c>
      <c r="D3909" s="357">
        <v>14</v>
      </c>
      <c r="E3909" s="357">
        <v>151.12899999999999</v>
      </c>
      <c r="F3909" s="357">
        <v>120</v>
      </c>
    </row>
    <row r="3910" spans="1:6">
      <c r="A3910" s="355">
        <f t="shared" ref="A3910:A3973" si="61">IF(B3910=0,A3909+1,A3909)</f>
        <v>45820</v>
      </c>
      <c r="B3910" s="356">
        <v>17</v>
      </c>
      <c r="C3910" s="357">
        <v>86.305999999999997</v>
      </c>
      <c r="D3910" s="357">
        <v>14</v>
      </c>
      <c r="E3910" s="357">
        <v>177.042</v>
      </c>
      <c r="F3910" s="357">
        <v>120</v>
      </c>
    </row>
    <row r="3911" spans="1:6">
      <c r="A3911" s="355">
        <f t="shared" si="61"/>
        <v>45820</v>
      </c>
      <c r="B3911" s="356">
        <v>18</v>
      </c>
      <c r="C3911" s="357">
        <v>67.453999999999994</v>
      </c>
      <c r="D3911" s="357">
        <v>0</v>
      </c>
      <c r="E3911" s="357">
        <v>125.92700000000001</v>
      </c>
      <c r="F3911" s="357">
        <v>120</v>
      </c>
    </row>
    <row r="3912" spans="1:6">
      <c r="A3912" s="355">
        <f t="shared" si="61"/>
        <v>45820</v>
      </c>
      <c r="B3912" s="356">
        <v>19</v>
      </c>
      <c r="C3912" s="357">
        <v>82.64</v>
      </c>
      <c r="D3912" s="357">
        <v>0</v>
      </c>
      <c r="E3912" s="357">
        <v>125.92700000000001</v>
      </c>
      <c r="F3912" s="357">
        <v>172</v>
      </c>
    </row>
    <row r="3913" spans="1:6">
      <c r="A3913" s="355">
        <f t="shared" si="61"/>
        <v>45820</v>
      </c>
      <c r="B3913" s="356">
        <v>20</v>
      </c>
      <c r="C3913" s="357">
        <v>73.545000000000002</v>
      </c>
      <c r="D3913" s="357">
        <v>0</v>
      </c>
      <c r="E3913" s="357">
        <v>125.92700000000001</v>
      </c>
      <c r="F3913" s="357">
        <v>208</v>
      </c>
    </row>
    <row r="3914" spans="1:6">
      <c r="A3914" s="355">
        <f t="shared" si="61"/>
        <v>45820</v>
      </c>
      <c r="B3914" s="356">
        <v>21</v>
      </c>
      <c r="C3914" s="357">
        <v>77.233000000000004</v>
      </c>
      <c r="D3914" s="357">
        <v>0</v>
      </c>
      <c r="E3914" s="357">
        <v>131.98599999999999</v>
      </c>
      <c r="F3914" s="357">
        <v>178</v>
      </c>
    </row>
    <row r="3915" spans="1:6">
      <c r="A3915" s="355">
        <f t="shared" si="61"/>
        <v>45820</v>
      </c>
      <c r="B3915" s="356">
        <v>22</v>
      </c>
      <c r="C3915" s="357">
        <v>104.10599999999999</v>
      </c>
      <c r="D3915" s="357">
        <v>2</v>
      </c>
      <c r="E3915" s="357">
        <v>135.67699999999999</v>
      </c>
      <c r="F3915" s="357">
        <v>120</v>
      </c>
    </row>
    <row r="3916" spans="1:6">
      <c r="A3916" s="355">
        <f t="shared" si="61"/>
        <v>45820</v>
      </c>
      <c r="B3916" s="356">
        <v>23</v>
      </c>
      <c r="C3916" s="357">
        <v>105.10599999999999</v>
      </c>
      <c r="D3916" s="357">
        <v>24</v>
      </c>
      <c r="E3916" s="357">
        <v>135.67699999999999</v>
      </c>
      <c r="F3916" s="357">
        <v>120</v>
      </c>
    </row>
    <row r="3917" spans="1:6">
      <c r="A3917" s="355">
        <f t="shared" si="61"/>
        <v>45821</v>
      </c>
      <c r="B3917" s="356">
        <v>0</v>
      </c>
      <c r="C3917" s="357">
        <v>90.677999999999997</v>
      </c>
      <c r="D3917" s="357">
        <v>0</v>
      </c>
      <c r="E3917" s="357">
        <v>120.67700000000001</v>
      </c>
      <c r="F3917" s="357">
        <v>120</v>
      </c>
    </row>
    <row r="3918" spans="1:6">
      <c r="A3918" s="355">
        <f t="shared" si="61"/>
        <v>45821</v>
      </c>
      <c r="B3918" s="356">
        <v>1</v>
      </c>
      <c r="C3918" s="357">
        <v>90.677999999999997</v>
      </c>
      <c r="D3918" s="357">
        <v>0</v>
      </c>
      <c r="E3918" s="357">
        <v>103.61799999999999</v>
      </c>
      <c r="F3918" s="357">
        <v>120</v>
      </c>
    </row>
    <row r="3919" spans="1:6">
      <c r="A3919" s="355">
        <f t="shared" si="61"/>
        <v>45821</v>
      </c>
      <c r="B3919" s="356">
        <v>2</v>
      </c>
      <c r="C3919" s="357">
        <v>89.977999999999994</v>
      </c>
      <c r="D3919" s="357">
        <v>0</v>
      </c>
      <c r="E3919" s="357">
        <v>103.61799999999999</v>
      </c>
      <c r="F3919" s="357">
        <v>120</v>
      </c>
    </row>
    <row r="3920" spans="1:6">
      <c r="A3920" s="355">
        <f t="shared" si="61"/>
        <v>45821</v>
      </c>
      <c r="B3920" s="356">
        <v>3</v>
      </c>
      <c r="C3920" s="357">
        <v>86.977999999999994</v>
      </c>
      <c r="D3920" s="357">
        <v>0</v>
      </c>
      <c r="E3920" s="357">
        <v>103.61799999999999</v>
      </c>
      <c r="F3920" s="357">
        <v>120</v>
      </c>
    </row>
    <row r="3921" spans="1:6">
      <c r="A3921" s="355">
        <f t="shared" si="61"/>
        <v>45821</v>
      </c>
      <c r="B3921" s="356">
        <v>4</v>
      </c>
      <c r="C3921" s="357">
        <v>87.677999999999997</v>
      </c>
      <c r="D3921" s="357">
        <v>0</v>
      </c>
      <c r="E3921" s="357">
        <v>109.61799999999999</v>
      </c>
      <c r="F3921" s="357">
        <v>120</v>
      </c>
    </row>
    <row r="3922" spans="1:6">
      <c r="A3922" s="355">
        <f t="shared" si="61"/>
        <v>45821</v>
      </c>
      <c r="B3922" s="356">
        <v>5</v>
      </c>
      <c r="C3922" s="357">
        <v>87.677999999999997</v>
      </c>
      <c r="D3922" s="357">
        <v>0</v>
      </c>
      <c r="E3922" s="357">
        <v>120.67700000000001</v>
      </c>
      <c r="F3922" s="357">
        <v>120</v>
      </c>
    </row>
    <row r="3923" spans="1:6">
      <c r="A3923" s="355">
        <f t="shared" si="61"/>
        <v>45821</v>
      </c>
      <c r="B3923" s="356">
        <v>6</v>
      </c>
      <c r="C3923" s="357">
        <v>71.447000000000003</v>
      </c>
      <c r="D3923" s="357">
        <v>0</v>
      </c>
      <c r="E3923" s="357">
        <v>130.66999999999999</v>
      </c>
      <c r="F3923" s="357">
        <v>120</v>
      </c>
    </row>
    <row r="3924" spans="1:6">
      <c r="A3924" s="355">
        <f t="shared" si="61"/>
        <v>45821</v>
      </c>
      <c r="B3924" s="356">
        <v>7</v>
      </c>
      <c r="C3924" s="357">
        <v>79.206000000000003</v>
      </c>
      <c r="D3924" s="357">
        <v>0</v>
      </c>
      <c r="E3924" s="357">
        <v>134.97900000000001</v>
      </c>
      <c r="F3924" s="357">
        <v>120</v>
      </c>
    </row>
    <row r="3925" spans="1:6">
      <c r="A3925" s="355">
        <f t="shared" si="61"/>
        <v>45821</v>
      </c>
      <c r="B3925" s="356">
        <v>8</v>
      </c>
      <c r="C3925" s="357">
        <v>87.858000000000004</v>
      </c>
      <c r="D3925" s="357">
        <v>0</v>
      </c>
      <c r="E3925" s="357">
        <v>134.97900000000001</v>
      </c>
      <c r="F3925" s="357">
        <v>180</v>
      </c>
    </row>
    <row r="3926" spans="1:6">
      <c r="A3926" s="355">
        <f t="shared" si="61"/>
        <v>45821</v>
      </c>
      <c r="B3926" s="356">
        <v>9</v>
      </c>
      <c r="C3926" s="357">
        <v>87.858000000000004</v>
      </c>
      <c r="D3926" s="357">
        <v>0</v>
      </c>
      <c r="E3926" s="357">
        <v>141.97900000000001</v>
      </c>
      <c r="F3926" s="357">
        <v>211</v>
      </c>
    </row>
    <row r="3927" spans="1:6">
      <c r="A3927" s="355">
        <f t="shared" si="61"/>
        <v>45821</v>
      </c>
      <c r="B3927" s="356">
        <v>10</v>
      </c>
      <c r="C3927" s="357">
        <v>69.495000000000005</v>
      </c>
      <c r="D3927" s="357">
        <v>0</v>
      </c>
      <c r="E3927" s="357">
        <v>159.49700000000001</v>
      </c>
      <c r="F3927" s="357">
        <v>240</v>
      </c>
    </row>
    <row r="3928" spans="1:6">
      <c r="A3928" s="355">
        <f t="shared" si="61"/>
        <v>45821</v>
      </c>
      <c r="B3928" s="356">
        <v>11</v>
      </c>
      <c r="C3928" s="357">
        <v>61.305999999999997</v>
      </c>
      <c r="D3928" s="357">
        <v>0</v>
      </c>
      <c r="E3928" s="357">
        <v>146.57</v>
      </c>
      <c r="F3928" s="357">
        <v>240</v>
      </c>
    </row>
    <row r="3929" spans="1:6">
      <c r="A3929" s="355">
        <f t="shared" si="61"/>
        <v>45821</v>
      </c>
      <c r="B3929" s="356">
        <v>12</v>
      </c>
      <c r="C3929" s="357">
        <v>79.638000000000005</v>
      </c>
      <c r="D3929" s="357">
        <v>0</v>
      </c>
      <c r="E3929" s="357">
        <v>146.57</v>
      </c>
      <c r="F3929" s="357">
        <v>240</v>
      </c>
    </row>
    <row r="3930" spans="1:6">
      <c r="A3930" s="355">
        <f t="shared" si="61"/>
        <v>45821</v>
      </c>
      <c r="B3930" s="356">
        <v>13</v>
      </c>
      <c r="C3930" s="357">
        <v>73.948999999999998</v>
      </c>
      <c r="D3930" s="357">
        <v>0</v>
      </c>
      <c r="E3930" s="357">
        <v>136.57</v>
      </c>
      <c r="F3930" s="357">
        <v>240</v>
      </c>
    </row>
    <row r="3931" spans="1:6">
      <c r="A3931" s="355">
        <f t="shared" si="61"/>
        <v>45821</v>
      </c>
      <c r="B3931" s="356">
        <v>14</v>
      </c>
      <c r="C3931" s="357">
        <v>74.064999999999998</v>
      </c>
      <c r="D3931" s="357">
        <v>0</v>
      </c>
      <c r="E3931" s="357">
        <v>127.053</v>
      </c>
      <c r="F3931" s="357">
        <v>180</v>
      </c>
    </row>
    <row r="3932" spans="1:6">
      <c r="A3932" s="355">
        <f t="shared" si="61"/>
        <v>45821</v>
      </c>
      <c r="B3932" s="356">
        <v>15</v>
      </c>
      <c r="C3932" s="357">
        <v>74.512</v>
      </c>
      <c r="D3932" s="357">
        <v>0</v>
      </c>
      <c r="E3932" s="357">
        <v>127.053</v>
      </c>
      <c r="F3932" s="357">
        <v>120</v>
      </c>
    </row>
    <row r="3933" spans="1:6">
      <c r="A3933" s="355">
        <f t="shared" si="61"/>
        <v>45821</v>
      </c>
      <c r="B3933" s="356">
        <v>16</v>
      </c>
      <c r="C3933" s="357">
        <v>87.634</v>
      </c>
      <c r="D3933" s="357">
        <v>0</v>
      </c>
      <c r="E3933" s="357">
        <v>122.059</v>
      </c>
      <c r="F3933" s="357">
        <v>180</v>
      </c>
    </row>
    <row r="3934" spans="1:6">
      <c r="A3934" s="355">
        <f t="shared" si="61"/>
        <v>45821</v>
      </c>
      <c r="B3934" s="356">
        <v>17</v>
      </c>
      <c r="C3934" s="357">
        <v>88.710999999999999</v>
      </c>
      <c r="D3934" s="357">
        <v>0</v>
      </c>
      <c r="E3934" s="357">
        <v>140.51400000000001</v>
      </c>
      <c r="F3934" s="357">
        <v>120</v>
      </c>
    </row>
    <row r="3935" spans="1:6">
      <c r="A3935" s="355">
        <f t="shared" si="61"/>
        <v>45821</v>
      </c>
      <c r="B3935" s="356">
        <v>18</v>
      </c>
      <c r="C3935" s="357">
        <v>57.64</v>
      </c>
      <c r="D3935" s="357">
        <v>0</v>
      </c>
      <c r="E3935" s="357">
        <v>102.92700000000001</v>
      </c>
      <c r="F3935" s="357">
        <v>180</v>
      </c>
    </row>
    <row r="3936" spans="1:6">
      <c r="A3936" s="355">
        <f t="shared" si="61"/>
        <v>45821</v>
      </c>
      <c r="B3936" s="356">
        <v>19</v>
      </c>
      <c r="C3936" s="357">
        <v>57.64</v>
      </c>
      <c r="D3936" s="357">
        <v>0</v>
      </c>
      <c r="E3936" s="357">
        <v>102.92700000000001</v>
      </c>
      <c r="F3936" s="357">
        <v>120</v>
      </c>
    </row>
    <row r="3937" spans="1:6">
      <c r="A3937" s="355">
        <f t="shared" si="61"/>
        <v>45821</v>
      </c>
      <c r="B3937" s="356">
        <v>20</v>
      </c>
      <c r="C3937" s="357">
        <v>57.64</v>
      </c>
      <c r="D3937" s="357">
        <v>0</v>
      </c>
      <c r="E3937" s="357">
        <v>102.92700000000001</v>
      </c>
      <c r="F3937" s="357">
        <v>131</v>
      </c>
    </row>
    <row r="3938" spans="1:6">
      <c r="A3938" s="355">
        <f t="shared" si="61"/>
        <v>45821</v>
      </c>
      <c r="B3938" s="356">
        <v>21</v>
      </c>
      <c r="C3938" s="357">
        <v>57.64</v>
      </c>
      <c r="D3938" s="357">
        <v>0</v>
      </c>
      <c r="E3938" s="357">
        <v>102.92700000000001</v>
      </c>
      <c r="F3938" s="357">
        <v>120</v>
      </c>
    </row>
    <row r="3939" spans="1:6">
      <c r="A3939" s="355">
        <f t="shared" si="61"/>
        <v>45821</v>
      </c>
      <c r="B3939" s="356">
        <v>22</v>
      </c>
      <c r="C3939" s="357">
        <v>74.503</v>
      </c>
      <c r="D3939" s="357">
        <v>14</v>
      </c>
      <c r="E3939" s="357">
        <v>98.617999999999995</v>
      </c>
      <c r="F3939" s="357">
        <v>120</v>
      </c>
    </row>
    <row r="3940" spans="1:6">
      <c r="A3940" s="355">
        <f t="shared" si="61"/>
        <v>45821</v>
      </c>
      <c r="B3940" s="356">
        <v>23</v>
      </c>
      <c r="C3940" s="357">
        <v>76.191000000000003</v>
      </c>
      <c r="D3940" s="357">
        <v>14</v>
      </c>
      <c r="E3940" s="357">
        <v>98.617999999999995</v>
      </c>
      <c r="F3940" s="357">
        <v>120</v>
      </c>
    </row>
    <row r="3941" spans="1:6">
      <c r="A3941" s="355">
        <f t="shared" si="61"/>
        <v>45822</v>
      </c>
      <c r="B3941" s="356">
        <v>0</v>
      </c>
      <c r="C3941" s="357">
        <v>69.033000000000001</v>
      </c>
      <c r="D3941" s="357">
        <v>0</v>
      </c>
      <c r="E3941" s="357">
        <v>72.287000000000006</v>
      </c>
      <c r="F3941" s="357">
        <v>120</v>
      </c>
    </row>
    <row r="3942" spans="1:6">
      <c r="A3942" s="355">
        <f t="shared" si="61"/>
        <v>45822</v>
      </c>
      <c r="B3942" s="356">
        <v>1</v>
      </c>
      <c r="C3942" s="357">
        <v>85.64</v>
      </c>
      <c r="D3942" s="357">
        <v>0</v>
      </c>
      <c r="E3942" s="357">
        <v>69.167000000000002</v>
      </c>
      <c r="F3942" s="357">
        <v>120</v>
      </c>
    </row>
    <row r="3943" spans="1:6">
      <c r="A3943" s="355">
        <f t="shared" si="61"/>
        <v>45822</v>
      </c>
      <c r="B3943" s="356">
        <v>2</v>
      </c>
      <c r="C3943" s="357">
        <v>85.64</v>
      </c>
      <c r="D3943" s="357">
        <v>0</v>
      </c>
      <c r="E3943" s="357">
        <v>72.287000000000006</v>
      </c>
      <c r="F3943" s="357">
        <v>138</v>
      </c>
    </row>
    <row r="3944" spans="1:6">
      <c r="A3944" s="355">
        <f t="shared" si="61"/>
        <v>45822</v>
      </c>
      <c r="B3944" s="356">
        <v>3</v>
      </c>
      <c r="C3944" s="357">
        <v>85.64</v>
      </c>
      <c r="D3944" s="357">
        <v>0</v>
      </c>
      <c r="E3944" s="357">
        <v>69.167000000000002</v>
      </c>
      <c r="F3944" s="357">
        <v>161</v>
      </c>
    </row>
    <row r="3945" spans="1:6">
      <c r="A3945" s="355">
        <f t="shared" si="61"/>
        <v>45822</v>
      </c>
      <c r="B3945" s="356">
        <v>4</v>
      </c>
      <c r="C3945" s="357">
        <v>85.64</v>
      </c>
      <c r="D3945" s="357">
        <v>9</v>
      </c>
      <c r="E3945" s="357">
        <v>79.167000000000002</v>
      </c>
      <c r="F3945" s="357">
        <v>120</v>
      </c>
    </row>
    <row r="3946" spans="1:6">
      <c r="A3946" s="355">
        <f t="shared" si="61"/>
        <v>45822</v>
      </c>
      <c r="B3946" s="356">
        <v>5</v>
      </c>
      <c r="C3946" s="357">
        <v>85.64</v>
      </c>
      <c r="D3946" s="357">
        <v>0</v>
      </c>
      <c r="E3946" s="357">
        <v>79.167000000000002</v>
      </c>
      <c r="F3946" s="357">
        <v>120</v>
      </c>
    </row>
    <row r="3947" spans="1:6">
      <c r="A3947" s="355">
        <f t="shared" si="61"/>
        <v>45822</v>
      </c>
      <c r="B3947" s="356">
        <v>6</v>
      </c>
      <c r="C3947" s="357">
        <v>70.039000000000001</v>
      </c>
      <c r="D3947" s="357">
        <v>0</v>
      </c>
      <c r="E3947" s="357">
        <v>87.406999999999996</v>
      </c>
      <c r="F3947" s="357">
        <v>175</v>
      </c>
    </row>
    <row r="3948" spans="1:6">
      <c r="A3948" s="355">
        <f t="shared" si="61"/>
        <v>45822</v>
      </c>
      <c r="B3948" s="356">
        <v>7</v>
      </c>
      <c r="C3948" s="357">
        <v>73.721999999999994</v>
      </c>
      <c r="D3948" s="357">
        <v>0</v>
      </c>
      <c r="E3948" s="357">
        <v>87.406999999999996</v>
      </c>
      <c r="F3948" s="357">
        <v>230</v>
      </c>
    </row>
    <row r="3949" spans="1:6">
      <c r="A3949" s="355">
        <f t="shared" si="61"/>
        <v>45822</v>
      </c>
      <c r="B3949" s="356">
        <v>8</v>
      </c>
      <c r="C3949" s="357">
        <v>82.64</v>
      </c>
      <c r="D3949" s="357">
        <v>0</v>
      </c>
      <c r="E3949" s="357">
        <v>105.407</v>
      </c>
      <c r="F3949" s="357">
        <v>179</v>
      </c>
    </row>
    <row r="3950" spans="1:6">
      <c r="A3950" s="355">
        <f t="shared" si="61"/>
        <v>45822</v>
      </c>
      <c r="B3950" s="356">
        <v>9</v>
      </c>
      <c r="C3950" s="357">
        <v>82.64</v>
      </c>
      <c r="D3950" s="357">
        <v>0</v>
      </c>
      <c r="E3950" s="357">
        <v>105.407</v>
      </c>
      <c r="F3950" s="357">
        <v>120</v>
      </c>
    </row>
    <row r="3951" spans="1:6">
      <c r="A3951" s="355">
        <f t="shared" si="61"/>
        <v>45822</v>
      </c>
      <c r="B3951" s="356">
        <v>10</v>
      </c>
      <c r="C3951" s="357">
        <v>82.64</v>
      </c>
      <c r="D3951" s="357">
        <v>0</v>
      </c>
      <c r="E3951" s="357">
        <v>105.407</v>
      </c>
      <c r="F3951" s="357">
        <v>180</v>
      </c>
    </row>
    <row r="3952" spans="1:6">
      <c r="A3952" s="355">
        <f t="shared" si="61"/>
        <v>45822</v>
      </c>
      <c r="B3952" s="356">
        <v>11</v>
      </c>
      <c r="C3952" s="357">
        <v>82.64</v>
      </c>
      <c r="D3952" s="357">
        <v>0</v>
      </c>
      <c r="E3952" s="357">
        <v>105.151</v>
      </c>
      <c r="F3952" s="357">
        <v>152</v>
      </c>
    </row>
    <row r="3953" spans="1:6">
      <c r="A3953" s="355">
        <f t="shared" si="61"/>
        <v>45822</v>
      </c>
      <c r="B3953" s="356">
        <v>12</v>
      </c>
      <c r="C3953" s="357">
        <v>82.64</v>
      </c>
      <c r="D3953" s="357">
        <v>0</v>
      </c>
      <c r="E3953" s="357">
        <v>105.151</v>
      </c>
      <c r="F3953" s="357">
        <v>120</v>
      </c>
    </row>
    <row r="3954" spans="1:6">
      <c r="A3954" s="355">
        <f t="shared" si="61"/>
        <v>45822</v>
      </c>
      <c r="B3954" s="356">
        <v>13</v>
      </c>
      <c r="C3954" s="357">
        <v>81.088999999999999</v>
      </c>
      <c r="D3954" s="357">
        <v>0</v>
      </c>
      <c r="E3954" s="357">
        <v>115.407</v>
      </c>
      <c r="F3954" s="357">
        <v>120</v>
      </c>
    </row>
    <row r="3955" spans="1:6">
      <c r="A3955" s="355">
        <f t="shared" si="61"/>
        <v>45822</v>
      </c>
      <c r="B3955" s="356">
        <v>14</v>
      </c>
      <c r="C3955" s="357">
        <v>81.242999999999995</v>
      </c>
      <c r="D3955" s="357">
        <v>0</v>
      </c>
      <c r="E3955" s="357">
        <v>115.407</v>
      </c>
      <c r="F3955" s="357">
        <v>142</v>
      </c>
    </row>
    <row r="3956" spans="1:6">
      <c r="A3956" s="355">
        <f t="shared" si="61"/>
        <v>45822</v>
      </c>
      <c r="B3956" s="356">
        <v>15</v>
      </c>
      <c r="C3956" s="357">
        <v>81.150999999999996</v>
      </c>
      <c r="D3956" s="357">
        <v>0</v>
      </c>
      <c r="E3956" s="357">
        <v>115.407</v>
      </c>
      <c r="F3956" s="357">
        <v>120</v>
      </c>
    </row>
    <row r="3957" spans="1:6">
      <c r="A3957" s="355">
        <f t="shared" si="61"/>
        <v>45822</v>
      </c>
      <c r="B3957" s="356">
        <v>16</v>
      </c>
      <c r="C3957" s="357">
        <v>73.61</v>
      </c>
      <c r="D3957" s="357">
        <v>0</v>
      </c>
      <c r="E3957" s="357">
        <v>111.33499999999999</v>
      </c>
      <c r="F3957" s="357">
        <v>120</v>
      </c>
    </row>
    <row r="3958" spans="1:6">
      <c r="A3958" s="355">
        <f t="shared" si="61"/>
        <v>45822</v>
      </c>
      <c r="B3958" s="356">
        <v>17</v>
      </c>
      <c r="C3958" s="357">
        <v>67.52</v>
      </c>
      <c r="D3958" s="357">
        <v>0</v>
      </c>
      <c r="E3958" s="357">
        <v>120.407</v>
      </c>
      <c r="F3958" s="357">
        <v>120</v>
      </c>
    </row>
    <row r="3959" spans="1:6">
      <c r="A3959" s="355">
        <f t="shared" si="61"/>
        <v>45822</v>
      </c>
      <c r="B3959" s="356">
        <v>18</v>
      </c>
      <c r="C3959" s="357">
        <v>57.64</v>
      </c>
      <c r="D3959" s="357">
        <v>0</v>
      </c>
      <c r="E3959" s="357">
        <v>110.92700000000001</v>
      </c>
      <c r="F3959" s="357">
        <v>120</v>
      </c>
    </row>
    <row r="3960" spans="1:6">
      <c r="A3960" s="355">
        <f t="shared" si="61"/>
        <v>45822</v>
      </c>
      <c r="B3960" s="356">
        <v>19</v>
      </c>
      <c r="C3960" s="357">
        <v>57.64</v>
      </c>
      <c r="D3960" s="357">
        <v>0</v>
      </c>
      <c r="E3960" s="357">
        <v>110.92700000000001</v>
      </c>
      <c r="F3960" s="357">
        <v>180</v>
      </c>
    </row>
    <row r="3961" spans="1:6">
      <c r="A3961" s="355">
        <f t="shared" si="61"/>
        <v>45822</v>
      </c>
      <c r="B3961" s="356">
        <v>20</v>
      </c>
      <c r="C3961" s="357">
        <v>57.64</v>
      </c>
      <c r="D3961" s="357">
        <v>0</v>
      </c>
      <c r="E3961" s="357">
        <v>110.92700000000001</v>
      </c>
      <c r="F3961" s="357">
        <v>147</v>
      </c>
    </row>
    <row r="3962" spans="1:6">
      <c r="A3962" s="355">
        <f t="shared" si="61"/>
        <v>45822</v>
      </c>
      <c r="B3962" s="356">
        <v>21</v>
      </c>
      <c r="C3962" s="357">
        <v>57.64</v>
      </c>
      <c r="D3962" s="357">
        <v>0</v>
      </c>
      <c r="E3962" s="357">
        <v>110.92700000000001</v>
      </c>
      <c r="F3962" s="357">
        <v>120</v>
      </c>
    </row>
    <row r="3963" spans="1:6">
      <c r="A3963" s="355">
        <f t="shared" si="61"/>
        <v>45822</v>
      </c>
      <c r="B3963" s="356">
        <v>22</v>
      </c>
      <c r="C3963" s="357">
        <v>55.94</v>
      </c>
      <c r="D3963" s="357">
        <v>0</v>
      </c>
      <c r="E3963" s="357">
        <v>79.167000000000002</v>
      </c>
      <c r="F3963" s="357">
        <v>120</v>
      </c>
    </row>
    <row r="3964" spans="1:6">
      <c r="A3964" s="355">
        <f t="shared" si="61"/>
        <v>45822</v>
      </c>
      <c r="B3964" s="356">
        <v>23</v>
      </c>
      <c r="C3964" s="357">
        <v>54.094000000000001</v>
      </c>
      <c r="D3964" s="357">
        <v>15</v>
      </c>
      <c r="E3964" s="357">
        <v>85.358000000000004</v>
      </c>
      <c r="F3964" s="357">
        <v>120</v>
      </c>
    </row>
    <row r="3965" spans="1:6">
      <c r="A3965" s="355">
        <f t="shared" si="61"/>
        <v>45823</v>
      </c>
      <c r="B3965" s="356">
        <v>0</v>
      </c>
      <c r="C3965" s="357">
        <v>82.64</v>
      </c>
      <c r="D3965" s="357">
        <v>0</v>
      </c>
      <c r="E3965" s="357">
        <v>86.887</v>
      </c>
      <c r="F3965" s="357">
        <v>120</v>
      </c>
    </row>
    <row r="3966" spans="1:6">
      <c r="A3966" s="355">
        <f t="shared" si="61"/>
        <v>45823</v>
      </c>
      <c r="B3966" s="356">
        <v>1</v>
      </c>
      <c r="C3966" s="357">
        <v>88.811999999999998</v>
      </c>
      <c r="D3966" s="357">
        <v>0</v>
      </c>
      <c r="E3966" s="357">
        <v>77.927000000000007</v>
      </c>
      <c r="F3966" s="357">
        <v>120</v>
      </c>
    </row>
    <row r="3967" spans="1:6">
      <c r="A3967" s="355">
        <f t="shared" si="61"/>
        <v>45823</v>
      </c>
      <c r="B3967" s="356">
        <v>2</v>
      </c>
      <c r="C3967" s="357">
        <v>117.044</v>
      </c>
      <c r="D3967" s="357">
        <v>0</v>
      </c>
      <c r="E3967" s="357">
        <v>77.927000000000007</v>
      </c>
      <c r="F3967" s="357">
        <v>170</v>
      </c>
    </row>
    <row r="3968" spans="1:6">
      <c r="A3968" s="355">
        <f t="shared" si="61"/>
        <v>45823</v>
      </c>
      <c r="B3968" s="356">
        <v>3</v>
      </c>
      <c r="C3968" s="357">
        <v>117.044</v>
      </c>
      <c r="D3968" s="357">
        <v>0</v>
      </c>
      <c r="E3968" s="357">
        <v>77.927000000000007</v>
      </c>
      <c r="F3968" s="357">
        <v>120</v>
      </c>
    </row>
    <row r="3969" spans="1:6">
      <c r="A3969" s="355">
        <f t="shared" si="61"/>
        <v>45823</v>
      </c>
      <c r="B3969" s="356">
        <v>4</v>
      </c>
      <c r="C3969" s="357">
        <v>117.044</v>
      </c>
      <c r="D3969" s="357">
        <v>0</v>
      </c>
      <c r="E3969" s="357">
        <v>77.927000000000007</v>
      </c>
      <c r="F3969" s="357">
        <v>180</v>
      </c>
    </row>
    <row r="3970" spans="1:6">
      <c r="A3970" s="355">
        <f t="shared" si="61"/>
        <v>45823</v>
      </c>
      <c r="B3970" s="356">
        <v>5</v>
      </c>
      <c r="C3970" s="357">
        <v>107.012</v>
      </c>
      <c r="D3970" s="357">
        <v>0</v>
      </c>
      <c r="E3970" s="357">
        <v>77.927000000000007</v>
      </c>
      <c r="F3970" s="357">
        <v>230</v>
      </c>
    </row>
    <row r="3971" spans="1:6">
      <c r="A3971" s="355">
        <f t="shared" si="61"/>
        <v>45823</v>
      </c>
      <c r="B3971" s="356">
        <v>6</v>
      </c>
      <c r="C3971" s="357">
        <v>78.33</v>
      </c>
      <c r="D3971" s="357">
        <v>0</v>
      </c>
      <c r="E3971" s="357">
        <v>107.92700000000001</v>
      </c>
      <c r="F3971" s="357">
        <v>240</v>
      </c>
    </row>
    <row r="3972" spans="1:6">
      <c r="A3972" s="355">
        <f t="shared" si="61"/>
        <v>45823</v>
      </c>
      <c r="B3972" s="356">
        <v>7</v>
      </c>
      <c r="C3972" s="357">
        <v>87.36</v>
      </c>
      <c r="D3972" s="357">
        <v>0</v>
      </c>
      <c r="E3972" s="357">
        <v>116.98099999999999</v>
      </c>
      <c r="F3972" s="357">
        <v>240</v>
      </c>
    </row>
    <row r="3973" spans="1:6">
      <c r="A3973" s="355">
        <f t="shared" si="61"/>
        <v>45823</v>
      </c>
      <c r="B3973" s="356">
        <v>8</v>
      </c>
      <c r="C3973" s="357">
        <v>89.44</v>
      </c>
      <c r="D3973" s="357">
        <v>0</v>
      </c>
      <c r="E3973" s="357">
        <v>126.035</v>
      </c>
      <c r="F3973" s="357">
        <v>240</v>
      </c>
    </row>
    <row r="3974" spans="1:6">
      <c r="A3974" s="355">
        <f t="shared" ref="A3974:A4037" si="62">IF(B3974=0,A3973+1,A3973)</f>
        <v>45823</v>
      </c>
      <c r="B3974" s="356">
        <v>9</v>
      </c>
      <c r="C3974" s="357">
        <v>94.16</v>
      </c>
      <c r="D3974" s="357">
        <v>0</v>
      </c>
      <c r="E3974" s="357">
        <v>133.035</v>
      </c>
      <c r="F3974" s="357">
        <v>240</v>
      </c>
    </row>
    <row r="3975" spans="1:6">
      <c r="A3975" s="355">
        <f t="shared" si="62"/>
        <v>45823</v>
      </c>
      <c r="B3975" s="356">
        <v>10</v>
      </c>
      <c r="C3975" s="357">
        <v>94.16</v>
      </c>
      <c r="D3975" s="357">
        <v>0</v>
      </c>
      <c r="E3975" s="357">
        <v>133.035</v>
      </c>
      <c r="F3975" s="357">
        <v>240</v>
      </c>
    </row>
    <row r="3976" spans="1:6">
      <c r="A3976" s="355">
        <f t="shared" si="62"/>
        <v>45823</v>
      </c>
      <c r="B3976" s="356">
        <v>11</v>
      </c>
      <c r="C3976" s="357">
        <v>87.36</v>
      </c>
      <c r="D3976" s="357">
        <v>0</v>
      </c>
      <c r="E3976" s="357">
        <v>133.035</v>
      </c>
      <c r="F3976" s="357">
        <v>240</v>
      </c>
    </row>
    <row r="3977" spans="1:6">
      <c r="A3977" s="355">
        <f t="shared" si="62"/>
        <v>45823</v>
      </c>
      <c r="B3977" s="356">
        <v>12</v>
      </c>
      <c r="C3977" s="357">
        <v>87.36</v>
      </c>
      <c r="D3977" s="357">
        <v>0</v>
      </c>
      <c r="E3977" s="357">
        <v>147.06700000000001</v>
      </c>
      <c r="F3977" s="357">
        <v>240</v>
      </c>
    </row>
    <row r="3978" spans="1:6">
      <c r="A3978" s="355">
        <f t="shared" si="62"/>
        <v>45823</v>
      </c>
      <c r="B3978" s="356">
        <v>13</v>
      </c>
      <c r="C3978" s="357">
        <v>87.36</v>
      </c>
      <c r="D3978" s="357">
        <v>0</v>
      </c>
      <c r="E3978" s="357">
        <v>147.06700000000001</v>
      </c>
      <c r="F3978" s="357">
        <v>240</v>
      </c>
    </row>
    <row r="3979" spans="1:6">
      <c r="A3979" s="355">
        <f t="shared" si="62"/>
        <v>45823</v>
      </c>
      <c r="B3979" s="356">
        <v>14</v>
      </c>
      <c r="C3979" s="357">
        <v>94.16</v>
      </c>
      <c r="D3979" s="357">
        <v>0</v>
      </c>
      <c r="E3979" s="357">
        <v>139.38</v>
      </c>
      <c r="F3979" s="357">
        <v>240</v>
      </c>
    </row>
    <row r="3980" spans="1:6">
      <c r="A3980" s="355">
        <f t="shared" si="62"/>
        <v>45823</v>
      </c>
      <c r="B3980" s="356">
        <v>15</v>
      </c>
      <c r="C3980" s="357">
        <v>104.955</v>
      </c>
      <c r="D3980" s="357">
        <v>0</v>
      </c>
      <c r="E3980" s="357">
        <v>150.09399999999999</v>
      </c>
      <c r="F3980" s="357">
        <v>240</v>
      </c>
    </row>
    <row r="3981" spans="1:6">
      <c r="A3981" s="355">
        <f t="shared" si="62"/>
        <v>45823</v>
      </c>
      <c r="B3981" s="356">
        <v>16</v>
      </c>
      <c r="C3981" s="357">
        <v>96.83</v>
      </c>
      <c r="D3981" s="357">
        <v>0</v>
      </c>
      <c r="E3981" s="357">
        <v>144.529</v>
      </c>
      <c r="F3981" s="357">
        <v>199</v>
      </c>
    </row>
    <row r="3982" spans="1:6">
      <c r="A3982" s="355">
        <f t="shared" si="62"/>
        <v>45823</v>
      </c>
      <c r="B3982" s="356">
        <v>17</v>
      </c>
      <c r="C3982" s="357">
        <v>87.36</v>
      </c>
      <c r="D3982" s="357">
        <v>0</v>
      </c>
      <c r="E3982" s="357">
        <v>149.535</v>
      </c>
      <c r="F3982" s="357">
        <v>139</v>
      </c>
    </row>
    <row r="3983" spans="1:6">
      <c r="A3983" s="355">
        <f t="shared" si="62"/>
        <v>45823</v>
      </c>
      <c r="B3983" s="356">
        <v>18</v>
      </c>
      <c r="C3983" s="357">
        <v>57.64</v>
      </c>
      <c r="D3983" s="357">
        <v>0</v>
      </c>
      <c r="E3983" s="357">
        <v>125.92700000000001</v>
      </c>
      <c r="F3983" s="357">
        <v>180</v>
      </c>
    </row>
    <row r="3984" spans="1:6">
      <c r="A3984" s="355">
        <f t="shared" si="62"/>
        <v>45823</v>
      </c>
      <c r="B3984" s="356">
        <v>19</v>
      </c>
      <c r="C3984" s="357">
        <v>57.64</v>
      </c>
      <c r="D3984" s="357">
        <v>0</v>
      </c>
      <c r="E3984" s="357">
        <v>125.92700000000001</v>
      </c>
      <c r="F3984" s="357">
        <v>120</v>
      </c>
    </row>
    <row r="3985" spans="1:6">
      <c r="A3985" s="355">
        <f t="shared" si="62"/>
        <v>45823</v>
      </c>
      <c r="B3985" s="356">
        <v>20</v>
      </c>
      <c r="C3985" s="357">
        <v>57.64</v>
      </c>
      <c r="D3985" s="357">
        <v>0</v>
      </c>
      <c r="E3985" s="357">
        <v>125.92700000000001</v>
      </c>
      <c r="F3985" s="357">
        <v>180</v>
      </c>
    </row>
    <row r="3986" spans="1:6">
      <c r="A3986" s="355">
        <f t="shared" si="62"/>
        <v>45823</v>
      </c>
      <c r="B3986" s="356">
        <v>21</v>
      </c>
      <c r="C3986" s="357">
        <v>57.64</v>
      </c>
      <c r="D3986" s="357">
        <v>0</v>
      </c>
      <c r="E3986" s="357">
        <v>124.986</v>
      </c>
      <c r="F3986" s="357">
        <v>120</v>
      </c>
    </row>
    <row r="3987" spans="1:6">
      <c r="A3987" s="355">
        <f t="shared" si="62"/>
        <v>45823</v>
      </c>
      <c r="B3987" s="356">
        <v>22</v>
      </c>
      <c r="C3987" s="357">
        <v>89.337000000000003</v>
      </c>
      <c r="D3987" s="357">
        <v>0</v>
      </c>
      <c r="E3987" s="357">
        <v>130.017</v>
      </c>
      <c r="F3987" s="357">
        <v>120</v>
      </c>
    </row>
    <row r="3988" spans="1:6">
      <c r="A3988" s="355">
        <f t="shared" si="62"/>
        <v>45823</v>
      </c>
      <c r="B3988" s="356">
        <v>23</v>
      </c>
      <c r="C3988" s="357">
        <v>77.11</v>
      </c>
      <c r="D3988" s="357">
        <v>0</v>
      </c>
      <c r="E3988" s="357">
        <v>88.918000000000006</v>
      </c>
      <c r="F3988" s="357">
        <v>120</v>
      </c>
    </row>
    <row r="3989" spans="1:6">
      <c r="A3989" s="355">
        <f t="shared" si="62"/>
        <v>45824</v>
      </c>
      <c r="B3989" s="356">
        <v>0</v>
      </c>
      <c r="C3989" s="357">
        <v>112.14</v>
      </c>
      <c r="D3989" s="357">
        <v>0</v>
      </c>
      <c r="E3989" s="357">
        <v>82.097999999999999</v>
      </c>
      <c r="F3989" s="357">
        <v>180</v>
      </c>
    </row>
    <row r="3990" spans="1:6">
      <c r="A3990" s="355">
        <f t="shared" si="62"/>
        <v>45824</v>
      </c>
      <c r="B3990" s="356">
        <v>1</v>
      </c>
      <c r="C3990" s="357">
        <v>114.306</v>
      </c>
      <c r="D3990" s="357">
        <v>0</v>
      </c>
      <c r="E3990" s="357">
        <v>62.927</v>
      </c>
      <c r="F3990" s="357">
        <v>190</v>
      </c>
    </row>
    <row r="3991" spans="1:6">
      <c r="A3991" s="355">
        <f t="shared" si="62"/>
        <v>45824</v>
      </c>
      <c r="B3991" s="356">
        <v>2</v>
      </c>
      <c r="C3991" s="357">
        <v>114.306</v>
      </c>
      <c r="D3991" s="357">
        <v>0</v>
      </c>
      <c r="E3991" s="357">
        <v>62.927</v>
      </c>
      <c r="F3991" s="357">
        <v>150</v>
      </c>
    </row>
    <row r="3992" spans="1:6">
      <c r="A3992" s="355">
        <f t="shared" si="62"/>
        <v>45824</v>
      </c>
      <c r="B3992" s="356">
        <v>3</v>
      </c>
      <c r="C3992" s="357">
        <v>114.306</v>
      </c>
      <c r="D3992" s="357">
        <v>0</v>
      </c>
      <c r="E3992" s="357">
        <v>62.927</v>
      </c>
      <c r="F3992" s="357">
        <v>190</v>
      </c>
    </row>
    <row r="3993" spans="1:6">
      <c r="A3993" s="355">
        <f t="shared" si="62"/>
        <v>45824</v>
      </c>
      <c r="B3993" s="356">
        <v>4</v>
      </c>
      <c r="C3993" s="357">
        <v>114.306</v>
      </c>
      <c r="D3993" s="357">
        <v>0</v>
      </c>
      <c r="E3993" s="357">
        <v>62.927</v>
      </c>
      <c r="F3993" s="357">
        <v>240</v>
      </c>
    </row>
    <row r="3994" spans="1:6">
      <c r="A3994" s="355">
        <f t="shared" si="62"/>
        <v>45824</v>
      </c>
      <c r="B3994" s="356">
        <v>5</v>
      </c>
      <c r="C3994" s="357">
        <v>103.306</v>
      </c>
      <c r="D3994" s="357">
        <v>0</v>
      </c>
      <c r="E3994" s="357">
        <v>62.927</v>
      </c>
      <c r="F3994" s="357">
        <v>240</v>
      </c>
    </row>
    <row r="3995" spans="1:6">
      <c r="A3995" s="355">
        <f t="shared" si="62"/>
        <v>45824</v>
      </c>
      <c r="B3995" s="356">
        <v>6</v>
      </c>
      <c r="C3995" s="357">
        <v>73.61</v>
      </c>
      <c r="D3995" s="357">
        <v>0</v>
      </c>
      <c r="E3995" s="357">
        <v>96.125</v>
      </c>
      <c r="F3995" s="357">
        <v>240</v>
      </c>
    </row>
    <row r="3996" spans="1:6">
      <c r="A3996" s="355">
        <f t="shared" si="62"/>
        <v>45824</v>
      </c>
      <c r="B3996" s="356">
        <v>7</v>
      </c>
      <c r="C3996" s="357">
        <v>89.44</v>
      </c>
      <c r="D3996" s="357">
        <v>0</v>
      </c>
      <c r="E3996" s="357">
        <v>111.035</v>
      </c>
      <c r="F3996" s="357">
        <v>240</v>
      </c>
    </row>
    <row r="3997" spans="1:6">
      <c r="A3997" s="355">
        <f t="shared" si="62"/>
        <v>45824</v>
      </c>
      <c r="B3997" s="356">
        <v>8</v>
      </c>
      <c r="C3997" s="357">
        <v>89.44</v>
      </c>
      <c r="D3997" s="357">
        <v>0</v>
      </c>
      <c r="E3997" s="357">
        <v>114.999</v>
      </c>
      <c r="F3997" s="357">
        <v>240</v>
      </c>
    </row>
    <row r="3998" spans="1:6">
      <c r="A3998" s="355">
        <f t="shared" si="62"/>
        <v>45824</v>
      </c>
      <c r="B3998" s="356">
        <v>9</v>
      </c>
      <c r="C3998" s="357">
        <v>89.44</v>
      </c>
      <c r="D3998" s="357">
        <v>0</v>
      </c>
      <c r="E3998" s="357">
        <v>105.94499999999999</v>
      </c>
      <c r="F3998" s="357">
        <v>240</v>
      </c>
    </row>
    <row r="3999" spans="1:6">
      <c r="A3999" s="355">
        <f t="shared" si="62"/>
        <v>45824</v>
      </c>
      <c r="B3999" s="356">
        <v>10</v>
      </c>
      <c r="C3999" s="357">
        <v>82.64</v>
      </c>
      <c r="D3999" s="357">
        <v>0</v>
      </c>
      <c r="E3999" s="357">
        <v>123.102</v>
      </c>
      <c r="F3999" s="357">
        <v>240</v>
      </c>
    </row>
    <row r="4000" spans="1:6">
      <c r="A4000" s="355">
        <f t="shared" si="62"/>
        <v>45824</v>
      </c>
      <c r="B4000" s="356">
        <v>11</v>
      </c>
      <c r="C4000" s="357">
        <v>70.323999999999998</v>
      </c>
      <c r="D4000" s="357">
        <v>0</v>
      </c>
      <c r="E4000" s="357">
        <v>113.94499999999999</v>
      </c>
      <c r="F4000" s="357">
        <v>240</v>
      </c>
    </row>
    <row r="4001" spans="1:6">
      <c r="A4001" s="355">
        <f t="shared" si="62"/>
        <v>45824</v>
      </c>
      <c r="B4001" s="356">
        <v>12</v>
      </c>
      <c r="C4001" s="357">
        <v>94.36</v>
      </c>
      <c r="D4001" s="357">
        <v>0</v>
      </c>
      <c r="E4001" s="357">
        <v>113.94499999999999</v>
      </c>
      <c r="F4001" s="357">
        <v>240</v>
      </c>
    </row>
    <row r="4002" spans="1:6">
      <c r="A4002" s="355">
        <f t="shared" si="62"/>
        <v>45824</v>
      </c>
      <c r="B4002" s="356">
        <v>13</v>
      </c>
      <c r="C4002" s="357">
        <v>102.80500000000001</v>
      </c>
      <c r="D4002" s="357">
        <v>0</v>
      </c>
      <c r="E4002" s="357">
        <v>117.92700000000001</v>
      </c>
      <c r="F4002" s="357">
        <v>240</v>
      </c>
    </row>
    <row r="4003" spans="1:6">
      <c r="A4003" s="355">
        <f t="shared" si="62"/>
        <v>45824</v>
      </c>
      <c r="B4003" s="356">
        <v>14</v>
      </c>
      <c r="C4003" s="357">
        <v>106.23099999999999</v>
      </c>
      <c r="D4003" s="357">
        <v>0</v>
      </c>
      <c r="E4003" s="357">
        <v>117.92700000000001</v>
      </c>
      <c r="F4003" s="357">
        <v>240</v>
      </c>
    </row>
    <row r="4004" spans="1:6">
      <c r="A4004" s="355">
        <f t="shared" si="62"/>
        <v>45824</v>
      </c>
      <c r="B4004" s="356">
        <v>15</v>
      </c>
      <c r="C4004" s="357">
        <v>124.73099999999999</v>
      </c>
      <c r="D4004" s="357">
        <v>0</v>
      </c>
      <c r="E4004" s="357">
        <v>117.92700000000001</v>
      </c>
      <c r="F4004" s="357">
        <v>240</v>
      </c>
    </row>
    <row r="4005" spans="1:6">
      <c r="A4005" s="355">
        <f t="shared" si="62"/>
        <v>45824</v>
      </c>
      <c r="B4005" s="356">
        <v>16</v>
      </c>
      <c r="C4005" s="357">
        <v>118.471</v>
      </c>
      <c r="D4005" s="357">
        <v>0</v>
      </c>
      <c r="E4005" s="357">
        <v>118.82299999999999</v>
      </c>
      <c r="F4005" s="357">
        <v>240</v>
      </c>
    </row>
    <row r="4006" spans="1:6">
      <c r="A4006" s="355">
        <f t="shared" si="62"/>
        <v>45824</v>
      </c>
      <c r="B4006" s="356">
        <v>17</v>
      </c>
      <c r="C4006" s="357">
        <v>111.86799999999999</v>
      </c>
      <c r="D4006" s="357">
        <v>0</v>
      </c>
      <c r="E4006" s="357">
        <v>118.82299999999999</v>
      </c>
      <c r="F4006" s="357">
        <v>240</v>
      </c>
    </row>
    <row r="4007" spans="1:6">
      <c r="A4007" s="355">
        <f t="shared" si="62"/>
        <v>45824</v>
      </c>
      <c r="B4007" s="356">
        <v>18</v>
      </c>
      <c r="C4007" s="357">
        <v>70.805999999999997</v>
      </c>
      <c r="D4007" s="357">
        <v>0</v>
      </c>
      <c r="E4007" s="357">
        <v>110.92700000000001</v>
      </c>
      <c r="F4007" s="357">
        <v>220</v>
      </c>
    </row>
    <row r="4008" spans="1:6">
      <c r="A4008" s="355">
        <f t="shared" si="62"/>
        <v>45824</v>
      </c>
      <c r="B4008" s="356">
        <v>19</v>
      </c>
      <c r="C4008" s="357">
        <v>68.64</v>
      </c>
      <c r="D4008" s="357">
        <v>0</v>
      </c>
      <c r="E4008" s="357">
        <v>110.92700000000001</v>
      </c>
      <c r="F4008" s="357">
        <v>160</v>
      </c>
    </row>
    <row r="4009" spans="1:6">
      <c r="A4009" s="355">
        <f t="shared" si="62"/>
        <v>45824</v>
      </c>
      <c r="B4009" s="356">
        <v>20</v>
      </c>
      <c r="C4009" s="357">
        <v>57.64</v>
      </c>
      <c r="D4009" s="357">
        <v>0</v>
      </c>
      <c r="E4009" s="357">
        <v>110.92700000000001</v>
      </c>
      <c r="F4009" s="357">
        <v>120</v>
      </c>
    </row>
    <row r="4010" spans="1:6">
      <c r="A4010" s="355">
        <f t="shared" si="62"/>
        <v>45824</v>
      </c>
      <c r="B4010" s="356">
        <v>21</v>
      </c>
      <c r="C4010" s="357">
        <v>57.64</v>
      </c>
      <c r="D4010" s="357">
        <v>0</v>
      </c>
      <c r="E4010" s="357">
        <v>110.92700000000001</v>
      </c>
      <c r="F4010" s="357">
        <v>180</v>
      </c>
    </row>
    <row r="4011" spans="1:6">
      <c r="A4011" s="355">
        <f t="shared" si="62"/>
        <v>45824</v>
      </c>
      <c r="B4011" s="356">
        <v>22</v>
      </c>
      <c r="C4011" s="357">
        <v>133.60400000000001</v>
      </c>
      <c r="D4011" s="357">
        <v>0</v>
      </c>
      <c r="E4011" s="357">
        <v>99.927000000000007</v>
      </c>
      <c r="F4011" s="357">
        <v>162</v>
      </c>
    </row>
    <row r="4012" spans="1:6">
      <c r="A4012" s="355">
        <f t="shared" si="62"/>
        <v>45824</v>
      </c>
      <c r="B4012" s="356">
        <v>23</v>
      </c>
      <c r="C4012" s="357">
        <v>136.494</v>
      </c>
      <c r="D4012" s="357">
        <v>0</v>
      </c>
      <c r="E4012" s="357">
        <v>99.927000000000007</v>
      </c>
      <c r="F4012" s="357">
        <v>120</v>
      </c>
    </row>
    <row r="4013" spans="1:6">
      <c r="A4013" s="355">
        <f t="shared" si="62"/>
        <v>45825</v>
      </c>
      <c r="B4013" s="356">
        <v>0</v>
      </c>
      <c r="C4013" s="357">
        <v>134.322</v>
      </c>
      <c r="D4013" s="357">
        <v>0</v>
      </c>
      <c r="E4013" s="357">
        <v>93.617999999999995</v>
      </c>
      <c r="F4013" s="357">
        <v>180</v>
      </c>
    </row>
    <row r="4014" spans="1:6">
      <c r="A4014" s="355">
        <f t="shared" si="62"/>
        <v>45825</v>
      </c>
      <c r="B4014" s="356">
        <v>1</v>
      </c>
      <c r="C4014" s="357">
        <v>130.91399999999999</v>
      </c>
      <c r="D4014" s="357">
        <v>0</v>
      </c>
      <c r="E4014" s="357">
        <v>93.617999999999995</v>
      </c>
      <c r="F4014" s="357">
        <v>180</v>
      </c>
    </row>
    <row r="4015" spans="1:6">
      <c r="A4015" s="355">
        <f t="shared" si="62"/>
        <v>45825</v>
      </c>
      <c r="B4015" s="356">
        <v>2</v>
      </c>
      <c r="C4015" s="357">
        <v>129.64599999999999</v>
      </c>
      <c r="D4015" s="357">
        <v>0</v>
      </c>
      <c r="E4015" s="357">
        <v>93.617999999999995</v>
      </c>
      <c r="F4015" s="357">
        <v>180</v>
      </c>
    </row>
    <row r="4016" spans="1:6">
      <c r="A4016" s="355">
        <f t="shared" si="62"/>
        <v>45825</v>
      </c>
      <c r="B4016" s="356">
        <v>3</v>
      </c>
      <c r="C4016" s="357">
        <v>126.32</v>
      </c>
      <c r="D4016" s="357">
        <v>0</v>
      </c>
      <c r="E4016" s="357">
        <v>93.617999999999995</v>
      </c>
      <c r="F4016" s="357">
        <v>180</v>
      </c>
    </row>
    <row r="4017" spans="1:6">
      <c r="A4017" s="355">
        <f t="shared" si="62"/>
        <v>45825</v>
      </c>
      <c r="B4017" s="356">
        <v>4</v>
      </c>
      <c r="C4017" s="357">
        <v>125.083</v>
      </c>
      <c r="D4017" s="357">
        <v>0</v>
      </c>
      <c r="E4017" s="357">
        <v>93.617999999999995</v>
      </c>
      <c r="F4017" s="357">
        <v>180</v>
      </c>
    </row>
    <row r="4018" spans="1:6">
      <c r="A4018" s="355">
        <f t="shared" si="62"/>
        <v>45825</v>
      </c>
      <c r="B4018" s="356">
        <v>5</v>
      </c>
      <c r="C4018" s="357">
        <v>123.398</v>
      </c>
      <c r="D4018" s="357">
        <v>0</v>
      </c>
      <c r="E4018" s="357">
        <v>103.61799999999999</v>
      </c>
      <c r="F4018" s="357">
        <v>215</v>
      </c>
    </row>
    <row r="4019" spans="1:6">
      <c r="A4019" s="355">
        <f t="shared" si="62"/>
        <v>45825</v>
      </c>
      <c r="B4019" s="356">
        <v>6</v>
      </c>
      <c r="C4019" s="357">
        <v>76.36</v>
      </c>
      <c r="D4019" s="357">
        <v>0</v>
      </c>
      <c r="E4019" s="357">
        <v>121.38800000000001</v>
      </c>
      <c r="F4019" s="357">
        <v>240.01499999999999</v>
      </c>
    </row>
    <row r="4020" spans="1:6">
      <c r="A4020" s="355">
        <f t="shared" si="62"/>
        <v>45825</v>
      </c>
      <c r="B4020" s="356">
        <v>7</v>
      </c>
      <c r="C4020" s="357">
        <v>82.64</v>
      </c>
      <c r="D4020" s="357">
        <v>0</v>
      </c>
      <c r="E4020" s="357">
        <v>125.697</v>
      </c>
      <c r="F4020" s="357">
        <v>240.01499999999999</v>
      </c>
    </row>
    <row r="4021" spans="1:6">
      <c r="A4021" s="355">
        <f t="shared" si="62"/>
        <v>45825</v>
      </c>
      <c r="B4021" s="356">
        <v>8</v>
      </c>
      <c r="C4021" s="357">
        <v>88.646000000000001</v>
      </c>
      <c r="D4021" s="357">
        <v>0</v>
      </c>
      <c r="E4021" s="357">
        <v>114.92700000000001</v>
      </c>
      <c r="F4021" s="357">
        <v>240</v>
      </c>
    </row>
    <row r="4022" spans="1:6">
      <c r="A4022" s="355">
        <f t="shared" si="62"/>
        <v>45825</v>
      </c>
      <c r="B4022" s="356">
        <v>9</v>
      </c>
      <c r="C4022" s="357">
        <v>88.646000000000001</v>
      </c>
      <c r="D4022" s="357">
        <v>0</v>
      </c>
      <c r="E4022" s="357">
        <v>114.92700000000001</v>
      </c>
      <c r="F4022" s="357">
        <v>240</v>
      </c>
    </row>
    <row r="4023" spans="1:6">
      <c r="A4023" s="355">
        <f t="shared" si="62"/>
        <v>45825</v>
      </c>
      <c r="B4023" s="356">
        <v>10</v>
      </c>
      <c r="C4023" s="357">
        <v>92.052999999999997</v>
      </c>
      <c r="D4023" s="357">
        <v>0</v>
      </c>
      <c r="E4023" s="357">
        <v>124.979</v>
      </c>
      <c r="F4023" s="357">
        <v>240</v>
      </c>
    </row>
    <row r="4024" spans="1:6">
      <c r="A4024" s="355">
        <f t="shared" si="62"/>
        <v>45825</v>
      </c>
      <c r="B4024" s="356">
        <v>11</v>
      </c>
      <c r="C4024" s="357">
        <v>93.653000000000006</v>
      </c>
      <c r="D4024" s="357">
        <v>0</v>
      </c>
      <c r="E4024" s="357">
        <v>126.979</v>
      </c>
      <c r="F4024" s="357">
        <v>240</v>
      </c>
    </row>
    <row r="4025" spans="1:6">
      <c r="A4025" s="355">
        <f t="shared" si="62"/>
        <v>45825</v>
      </c>
      <c r="B4025" s="356">
        <v>12</v>
      </c>
      <c r="C4025" s="357">
        <v>95.802999999999997</v>
      </c>
      <c r="D4025" s="357">
        <v>0</v>
      </c>
      <c r="E4025" s="357">
        <v>126.979</v>
      </c>
      <c r="F4025" s="357">
        <v>240</v>
      </c>
    </row>
    <row r="4026" spans="1:6">
      <c r="A4026" s="355">
        <f t="shared" si="62"/>
        <v>45825</v>
      </c>
      <c r="B4026" s="356">
        <v>13</v>
      </c>
      <c r="C4026" s="357">
        <v>115.417</v>
      </c>
      <c r="D4026" s="357">
        <v>0</v>
      </c>
      <c r="E4026" s="357">
        <v>124.979</v>
      </c>
      <c r="F4026" s="357">
        <v>240</v>
      </c>
    </row>
    <row r="4027" spans="1:6">
      <c r="A4027" s="355">
        <f t="shared" si="62"/>
        <v>45825</v>
      </c>
      <c r="B4027" s="356">
        <v>14</v>
      </c>
      <c r="C4027" s="357">
        <v>113.598</v>
      </c>
      <c r="D4027" s="357">
        <v>0</v>
      </c>
      <c r="E4027" s="357">
        <v>124.979</v>
      </c>
      <c r="F4027" s="357">
        <v>240</v>
      </c>
    </row>
    <row r="4028" spans="1:6">
      <c r="A4028" s="355">
        <f t="shared" si="62"/>
        <v>45825</v>
      </c>
      <c r="B4028" s="356">
        <v>15</v>
      </c>
      <c r="C4028" s="357">
        <v>110.71599999999999</v>
      </c>
      <c r="D4028" s="357">
        <v>0</v>
      </c>
      <c r="E4028" s="357">
        <v>124.979</v>
      </c>
      <c r="F4028" s="357">
        <v>240</v>
      </c>
    </row>
    <row r="4029" spans="1:6">
      <c r="A4029" s="355">
        <f t="shared" si="62"/>
        <v>45825</v>
      </c>
      <c r="B4029" s="356">
        <v>16</v>
      </c>
      <c r="C4029" s="357">
        <v>88.646000000000001</v>
      </c>
      <c r="D4029" s="357">
        <v>0</v>
      </c>
      <c r="E4029" s="357">
        <v>125.92700000000001</v>
      </c>
      <c r="F4029" s="357">
        <v>240</v>
      </c>
    </row>
    <row r="4030" spans="1:6">
      <c r="A4030" s="355">
        <f t="shared" si="62"/>
        <v>45825</v>
      </c>
      <c r="B4030" s="356">
        <v>17</v>
      </c>
      <c r="C4030" s="357">
        <v>88.646000000000001</v>
      </c>
      <c r="D4030" s="357">
        <v>0</v>
      </c>
      <c r="E4030" s="357">
        <v>128.16399999999999</v>
      </c>
      <c r="F4030" s="357">
        <v>240</v>
      </c>
    </row>
    <row r="4031" spans="1:6">
      <c r="A4031" s="355">
        <f t="shared" si="62"/>
        <v>45825</v>
      </c>
      <c r="B4031" s="356">
        <v>18</v>
      </c>
      <c r="C4031" s="357">
        <v>82.64</v>
      </c>
      <c r="D4031" s="357">
        <v>0</v>
      </c>
      <c r="E4031" s="357">
        <v>125.92700000000001</v>
      </c>
      <c r="F4031" s="357">
        <v>240</v>
      </c>
    </row>
    <row r="4032" spans="1:6">
      <c r="A4032" s="355">
        <f t="shared" si="62"/>
        <v>45825</v>
      </c>
      <c r="B4032" s="356">
        <v>19</v>
      </c>
      <c r="C4032" s="357">
        <v>82.64</v>
      </c>
      <c r="D4032" s="357">
        <v>0</v>
      </c>
      <c r="E4032" s="357">
        <v>125.92700000000001</v>
      </c>
      <c r="F4032" s="357">
        <v>240</v>
      </c>
    </row>
    <row r="4033" spans="1:6">
      <c r="A4033" s="355">
        <f t="shared" si="62"/>
        <v>45825</v>
      </c>
      <c r="B4033" s="356">
        <v>20</v>
      </c>
      <c r="C4033" s="357">
        <v>82.64</v>
      </c>
      <c r="D4033" s="357">
        <v>0</v>
      </c>
      <c r="E4033" s="357">
        <v>125.92700000000001</v>
      </c>
      <c r="F4033" s="357">
        <v>210</v>
      </c>
    </row>
    <row r="4034" spans="1:6">
      <c r="A4034" s="355">
        <f t="shared" si="62"/>
        <v>45825</v>
      </c>
      <c r="B4034" s="356">
        <v>21</v>
      </c>
      <c r="C4034" s="357">
        <v>82.64</v>
      </c>
      <c r="D4034" s="357">
        <v>0</v>
      </c>
      <c r="E4034" s="357">
        <v>125.92700000000001</v>
      </c>
      <c r="F4034" s="357">
        <v>240</v>
      </c>
    </row>
    <row r="4035" spans="1:6">
      <c r="A4035" s="355">
        <f t="shared" si="62"/>
        <v>45825</v>
      </c>
      <c r="B4035" s="356">
        <v>22</v>
      </c>
      <c r="C4035" s="357">
        <v>120.30200000000001</v>
      </c>
      <c r="D4035" s="357">
        <v>0</v>
      </c>
      <c r="E4035" s="357">
        <v>107.92700000000001</v>
      </c>
      <c r="F4035" s="357">
        <v>215</v>
      </c>
    </row>
    <row r="4036" spans="1:6">
      <c r="A4036" s="355">
        <f t="shared" si="62"/>
        <v>45825</v>
      </c>
      <c r="B4036" s="356">
        <v>23</v>
      </c>
      <c r="C4036" s="357">
        <v>123.322</v>
      </c>
      <c r="D4036" s="357">
        <v>0</v>
      </c>
      <c r="E4036" s="357">
        <v>107.92700000000001</v>
      </c>
      <c r="F4036" s="357">
        <v>180</v>
      </c>
    </row>
    <row r="4037" spans="1:6">
      <c r="A4037" s="355">
        <f t="shared" si="62"/>
        <v>45826</v>
      </c>
      <c r="B4037" s="356">
        <v>0</v>
      </c>
      <c r="C4037" s="357">
        <v>134.636</v>
      </c>
      <c r="D4037" s="357">
        <v>0</v>
      </c>
      <c r="E4037" s="357">
        <v>107.652</v>
      </c>
      <c r="F4037" s="357">
        <v>139.05500000000001</v>
      </c>
    </row>
    <row r="4038" spans="1:6">
      <c r="A4038" s="355">
        <f t="shared" ref="A4038:A4101" si="63">IF(B4038=0,A4037+1,A4037)</f>
        <v>45826</v>
      </c>
      <c r="B4038" s="356">
        <v>1</v>
      </c>
      <c r="C4038" s="357">
        <v>138.43600000000001</v>
      </c>
      <c r="D4038" s="357">
        <v>0</v>
      </c>
      <c r="E4038" s="357">
        <v>99.408000000000001</v>
      </c>
      <c r="F4038" s="357">
        <v>199.05500000000001</v>
      </c>
    </row>
    <row r="4039" spans="1:6">
      <c r="A4039" s="355">
        <f t="shared" si="63"/>
        <v>45826</v>
      </c>
      <c r="B4039" s="356">
        <v>2</v>
      </c>
      <c r="C4039" s="357">
        <v>138.43600000000001</v>
      </c>
      <c r="D4039" s="357">
        <v>0</v>
      </c>
      <c r="E4039" s="357">
        <v>99.408000000000001</v>
      </c>
      <c r="F4039" s="357">
        <v>200.05500000000001</v>
      </c>
    </row>
    <row r="4040" spans="1:6">
      <c r="A4040" s="355">
        <f t="shared" si="63"/>
        <v>45826</v>
      </c>
      <c r="B4040" s="356">
        <v>3</v>
      </c>
      <c r="C4040" s="357">
        <v>138.43600000000001</v>
      </c>
      <c r="D4040" s="357">
        <v>0</v>
      </c>
      <c r="E4040" s="357">
        <v>99.408000000000001</v>
      </c>
      <c r="F4040" s="357">
        <v>240.05500000000001</v>
      </c>
    </row>
    <row r="4041" spans="1:6">
      <c r="A4041" s="355">
        <f t="shared" si="63"/>
        <v>45826</v>
      </c>
      <c r="B4041" s="356">
        <v>4</v>
      </c>
      <c r="C4041" s="357">
        <v>138.43600000000001</v>
      </c>
      <c r="D4041" s="357">
        <v>0</v>
      </c>
      <c r="E4041" s="357">
        <v>99.408000000000001</v>
      </c>
      <c r="F4041" s="357">
        <v>240.05500000000001</v>
      </c>
    </row>
    <row r="4042" spans="1:6">
      <c r="A4042" s="355">
        <f t="shared" si="63"/>
        <v>45826</v>
      </c>
      <c r="B4042" s="356">
        <v>5</v>
      </c>
      <c r="C4042" s="357">
        <v>119.93600000000001</v>
      </c>
      <c r="D4042" s="357">
        <v>0</v>
      </c>
      <c r="E4042" s="357">
        <v>83.001999999999995</v>
      </c>
      <c r="F4042" s="357">
        <v>240.01499999999999</v>
      </c>
    </row>
    <row r="4043" spans="1:6">
      <c r="A4043" s="355">
        <f t="shared" si="63"/>
        <v>45826</v>
      </c>
      <c r="B4043" s="356">
        <v>6</v>
      </c>
      <c r="C4043" s="357">
        <v>104.13</v>
      </c>
      <c r="D4043" s="357">
        <v>0</v>
      </c>
      <c r="E4043" s="357">
        <v>123.56699999999999</v>
      </c>
      <c r="F4043" s="357">
        <v>240.02500000000001</v>
      </c>
    </row>
    <row r="4044" spans="1:6">
      <c r="A4044" s="355">
        <f t="shared" si="63"/>
        <v>45826</v>
      </c>
      <c r="B4044" s="356">
        <v>7</v>
      </c>
      <c r="C4044" s="357">
        <v>107.476</v>
      </c>
      <c r="D4044" s="357">
        <v>0</v>
      </c>
      <c r="E4044" s="357">
        <v>123.56699999999999</v>
      </c>
      <c r="F4044" s="357">
        <v>240.02500000000001</v>
      </c>
    </row>
    <row r="4045" spans="1:6">
      <c r="A4045" s="355">
        <f t="shared" si="63"/>
        <v>45826</v>
      </c>
      <c r="B4045" s="356">
        <v>8</v>
      </c>
      <c r="C4045" s="357">
        <v>114.896</v>
      </c>
      <c r="D4045" s="357">
        <v>0</v>
      </c>
      <c r="E4045" s="357">
        <v>128.56700000000001</v>
      </c>
      <c r="F4045" s="357">
        <v>240.02500000000001</v>
      </c>
    </row>
    <row r="4046" spans="1:6">
      <c r="A4046" s="355">
        <f t="shared" si="63"/>
        <v>45826</v>
      </c>
      <c r="B4046" s="356">
        <v>9</v>
      </c>
      <c r="C4046" s="357">
        <v>89.44</v>
      </c>
      <c r="D4046" s="357">
        <v>0</v>
      </c>
      <c r="E4046" s="357">
        <v>128.56700000000001</v>
      </c>
      <c r="F4046" s="357">
        <v>240.02500000000001</v>
      </c>
    </row>
    <row r="4047" spans="1:6">
      <c r="A4047" s="355">
        <f t="shared" si="63"/>
        <v>45826</v>
      </c>
      <c r="B4047" s="356">
        <v>10</v>
      </c>
      <c r="C4047" s="357">
        <v>89.44</v>
      </c>
      <c r="D4047" s="357">
        <v>0</v>
      </c>
      <c r="E4047" s="357">
        <v>128.56700000000001</v>
      </c>
      <c r="F4047" s="357">
        <v>240.02500000000001</v>
      </c>
    </row>
    <row r="4048" spans="1:6">
      <c r="A4048" s="355">
        <f t="shared" si="63"/>
        <v>45826</v>
      </c>
      <c r="B4048" s="356">
        <v>11</v>
      </c>
      <c r="C4048" s="357">
        <v>89.44</v>
      </c>
      <c r="D4048" s="357">
        <v>0</v>
      </c>
      <c r="E4048" s="357">
        <v>123.77200000000001</v>
      </c>
      <c r="F4048" s="357">
        <v>240.01499999999999</v>
      </c>
    </row>
    <row r="4049" spans="1:6">
      <c r="A4049" s="355">
        <f t="shared" si="63"/>
        <v>45826</v>
      </c>
      <c r="B4049" s="356">
        <v>12</v>
      </c>
      <c r="C4049" s="357">
        <v>82.64</v>
      </c>
      <c r="D4049" s="357">
        <v>0</v>
      </c>
      <c r="E4049" s="357">
        <v>127.678</v>
      </c>
      <c r="F4049" s="357">
        <v>240.02500000000001</v>
      </c>
    </row>
    <row r="4050" spans="1:6">
      <c r="A4050" s="355">
        <f t="shared" si="63"/>
        <v>45826</v>
      </c>
      <c r="B4050" s="356">
        <v>13</v>
      </c>
      <c r="C4050" s="357">
        <v>82.64</v>
      </c>
      <c r="D4050" s="357">
        <v>0</v>
      </c>
      <c r="E4050" s="357">
        <v>126.919</v>
      </c>
      <c r="F4050" s="357">
        <v>0.02</v>
      </c>
    </row>
    <row r="4051" spans="1:6">
      <c r="A4051" s="355">
        <f t="shared" si="63"/>
        <v>45826</v>
      </c>
      <c r="B4051" s="356">
        <v>14</v>
      </c>
      <c r="C4051" s="357">
        <v>82.64</v>
      </c>
      <c r="D4051" s="357">
        <v>0</v>
      </c>
      <c r="E4051" s="357">
        <v>122.352</v>
      </c>
      <c r="F4051" s="357">
        <v>240</v>
      </c>
    </row>
    <row r="4052" spans="1:6">
      <c r="A4052" s="355">
        <f t="shared" si="63"/>
        <v>45826</v>
      </c>
      <c r="B4052" s="356">
        <v>15</v>
      </c>
      <c r="C4052" s="357">
        <v>73.61</v>
      </c>
      <c r="D4052" s="357">
        <v>0</v>
      </c>
      <c r="E4052" s="357">
        <v>140.779</v>
      </c>
      <c r="F4052" s="357">
        <v>240.02500000000001</v>
      </c>
    </row>
    <row r="4053" spans="1:6">
      <c r="A4053" s="355">
        <f t="shared" si="63"/>
        <v>45826</v>
      </c>
      <c r="B4053" s="356">
        <v>16</v>
      </c>
      <c r="C4053" s="357">
        <v>82.64</v>
      </c>
      <c r="D4053" s="357">
        <v>0</v>
      </c>
      <c r="E4053" s="357">
        <v>143.232</v>
      </c>
      <c r="F4053" s="357">
        <v>180.01499999999999</v>
      </c>
    </row>
    <row r="4054" spans="1:6">
      <c r="A4054" s="355">
        <f t="shared" si="63"/>
        <v>45826</v>
      </c>
      <c r="B4054" s="356">
        <v>17</v>
      </c>
      <c r="C4054" s="357">
        <v>82.64</v>
      </c>
      <c r="D4054" s="357">
        <v>0</v>
      </c>
      <c r="E4054" s="357">
        <v>136.83600000000001</v>
      </c>
      <c r="F4054" s="357">
        <v>120</v>
      </c>
    </row>
    <row r="4055" spans="1:6">
      <c r="A4055" s="355">
        <f t="shared" si="63"/>
        <v>45826</v>
      </c>
      <c r="B4055" s="356">
        <v>18</v>
      </c>
      <c r="C4055" s="357">
        <v>82.64</v>
      </c>
      <c r="D4055" s="357">
        <v>0</v>
      </c>
      <c r="E4055" s="357">
        <v>125.92700000000001</v>
      </c>
      <c r="F4055" s="357">
        <v>180</v>
      </c>
    </row>
    <row r="4056" spans="1:6">
      <c r="A4056" s="355">
        <f t="shared" si="63"/>
        <v>45826</v>
      </c>
      <c r="B4056" s="356">
        <v>19</v>
      </c>
      <c r="C4056" s="357">
        <v>82.64</v>
      </c>
      <c r="D4056" s="357">
        <v>0</v>
      </c>
      <c r="E4056" s="357">
        <v>125.92700000000001</v>
      </c>
      <c r="F4056" s="357">
        <v>180</v>
      </c>
    </row>
    <row r="4057" spans="1:6">
      <c r="A4057" s="355">
        <f t="shared" si="63"/>
        <v>45826</v>
      </c>
      <c r="B4057" s="356">
        <v>20</v>
      </c>
      <c r="C4057" s="357">
        <v>82.64</v>
      </c>
      <c r="D4057" s="357">
        <v>0</v>
      </c>
      <c r="E4057" s="357">
        <v>125.92700000000001</v>
      </c>
      <c r="F4057" s="357">
        <v>120</v>
      </c>
    </row>
    <row r="4058" spans="1:6">
      <c r="A4058" s="355">
        <f t="shared" si="63"/>
        <v>45826</v>
      </c>
      <c r="B4058" s="356">
        <v>21</v>
      </c>
      <c r="C4058" s="357">
        <v>82.64</v>
      </c>
      <c r="D4058" s="357">
        <v>0</v>
      </c>
      <c r="E4058" s="357">
        <v>125.92700000000001</v>
      </c>
      <c r="F4058" s="357">
        <v>120</v>
      </c>
    </row>
    <row r="4059" spans="1:6">
      <c r="A4059" s="355">
        <f t="shared" si="63"/>
        <v>45826</v>
      </c>
      <c r="B4059" s="356">
        <v>22</v>
      </c>
      <c r="C4059" s="357">
        <v>116.29</v>
      </c>
      <c r="D4059" s="357">
        <v>0</v>
      </c>
      <c r="E4059" s="357">
        <v>87.798000000000002</v>
      </c>
      <c r="F4059" s="357">
        <v>120.015</v>
      </c>
    </row>
    <row r="4060" spans="1:6">
      <c r="A4060" s="355">
        <f t="shared" si="63"/>
        <v>45826</v>
      </c>
      <c r="B4060" s="356">
        <v>23</v>
      </c>
      <c r="C4060" s="357">
        <v>94.325000000000003</v>
      </c>
      <c r="D4060" s="357">
        <v>0</v>
      </c>
      <c r="E4060" s="357">
        <v>65</v>
      </c>
      <c r="F4060" s="357">
        <v>120</v>
      </c>
    </row>
    <row r="4061" spans="1:6">
      <c r="A4061" s="355">
        <f t="shared" si="63"/>
        <v>45827</v>
      </c>
      <c r="B4061" s="356">
        <v>0</v>
      </c>
      <c r="C4061" s="357">
        <v>122.446</v>
      </c>
      <c r="D4061" s="357">
        <v>0</v>
      </c>
      <c r="E4061" s="357">
        <v>73.617999999999995</v>
      </c>
      <c r="F4061" s="357">
        <v>75</v>
      </c>
    </row>
    <row r="4062" spans="1:6">
      <c r="A4062" s="355">
        <f t="shared" si="63"/>
        <v>45827</v>
      </c>
      <c r="B4062" s="356">
        <v>1</v>
      </c>
      <c r="C4062" s="357">
        <v>163.148</v>
      </c>
      <c r="D4062" s="357">
        <v>0</v>
      </c>
      <c r="E4062" s="357">
        <v>65</v>
      </c>
      <c r="F4062" s="357">
        <v>114</v>
      </c>
    </row>
    <row r="4063" spans="1:6">
      <c r="A4063" s="355">
        <f t="shared" si="63"/>
        <v>45827</v>
      </c>
      <c r="B4063" s="356">
        <v>2</v>
      </c>
      <c r="C4063" s="357">
        <v>152.72200000000001</v>
      </c>
      <c r="D4063" s="357">
        <v>0</v>
      </c>
      <c r="E4063" s="357">
        <v>65</v>
      </c>
      <c r="F4063" s="357">
        <v>100</v>
      </c>
    </row>
    <row r="4064" spans="1:6">
      <c r="A4064" s="355">
        <f t="shared" si="63"/>
        <v>45827</v>
      </c>
      <c r="B4064" s="356">
        <v>3</v>
      </c>
      <c r="C4064" s="357">
        <v>152.72200000000001</v>
      </c>
      <c r="D4064" s="357">
        <v>0</v>
      </c>
      <c r="E4064" s="357">
        <v>65</v>
      </c>
      <c r="F4064" s="357">
        <v>151</v>
      </c>
    </row>
    <row r="4065" spans="1:6">
      <c r="A4065" s="355">
        <f t="shared" si="63"/>
        <v>45827</v>
      </c>
      <c r="B4065" s="356">
        <v>4</v>
      </c>
      <c r="C4065" s="357">
        <v>152.72200000000001</v>
      </c>
      <c r="D4065" s="357">
        <v>0</v>
      </c>
      <c r="E4065" s="357">
        <v>65</v>
      </c>
      <c r="F4065" s="357">
        <v>166</v>
      </c>
    </row>
    <row r="4066" spans="1:6">
      <c r="A4066" s="355">
        <f t="shared" si="63"/>
        <v>45827</v>
      </c>
      <c r="B4066" s="356">
        <v>5</v>
      </c>
      <c r="C4066" s="357">
        <v>146.422</v>
      </c>
      <c r="D4066" s="357">
        <v>0</v>
      </c>
      <c r="E4066" s="357">
        <v>73.617999999999995</v>
      </c>
      <c r="F4066" s="357">
        <v>200</v>
      </c>
    </row>
    <row r="4067" spans="1:6">
      <c r="A4067" s="355">
        <f t="shared" si="63"/>
        <v>45827</v>
      </c>
      <c r="B4067" s="356">
        <v>6</v>
      </c>
      <c r="C4067" s="357">
        <v>99.275999999999996</v>
      </c>
      <c r="D4067" s="357">
        <v>0</v>
      </c>
      <c r="E4067" s="357">
        <v>112.92700000000001</v>
      </c>
      <c r="F4067" s="357">
        <v>200</v>
      </c>
    </row>
    <row r="4068" spans="1:6">
      <c r="A4068" s="355">
        <f t="shared" si="63"/>
        <v>45827</v>
      </c>
      <c r="B4068" s="356">
        <v>7</v>
      </c>
      <c r="C4068" s="357">
        <v>90.123999999999995</v>
      </c>
      <c r="D4068" s="357">
        <v>0</v>
      </c>
      <c r="E4068" s="357">
        <v>102.92700000000001</v>
      </c>
      <c r="F4068" s="357">
        <v>200</v>
      </c>
    </row>
    <row r="4069" spans="1:6">
      <c r="A4069" s="355">
        <f t="shared" si="63"/>
        <v>45827</v>
      </c>
      <c r="B4069" s="356">
        <v>8</v>
      </c>
      <c r="C4069" s="357">
        <v>127.21299999999999</v>
      </c>
      <c r="D4069" s="357">
        <v>0</v>
      </c>
      <c r="E4069" s="357">
        <v>112.92700000000001</v>
      </c>
      <c r="F4069" s="357">
        <v>200</v>
      </c>
    </row>
    <row r="4070" spans="1:6">
      <c r="A4070" s="355">
        <f t="shared" si="63"/>
        <v>45827</v>
      </c>
      <c r="B4070" s="356">
        <v>9</v>
      </c>
      <c r="C4070" s="357">
        <v>140.55699999999999</v>
      </c>
      <c r="D4070" s="357">
        <v>0</v>
      </c>
      <c r="E4070" s="357">
        <v>144.97900000000001</v>
      </c>
      <c r="F4070" s="357">
        <v>240</v>
      </c>
    </row>
    <row r="4071" spans="1:6">
      <c r="A4071" s="355">
        <f t="shared" si="63"/>
        <v>45827</v>
      </c>
      <c r="B4071" s="356">
        <v>10</v>
      </c>
      <c r="C4071" s="357">
        <v>146.26599999999999</v>
      </c>
      <c r="D4071" s="357">
        <v>0</v>
      </c>
      <c r="E4071" s="357">
        <v>124.979</v>
      </c>
      <c r="F4071" s="357">
        <v>240</v>
      </c>
    </row>
    <row r="4072" spans="1:6">
      <c r="A4072" s="355">
        <f t="shared" si="63"/>
        <v>45827</v>
      </c>
      <c r="B4072" s="356">
        <v>11</v>
      </c>
      <c r="C4072" s="357">
        <v>146.26599999999999</v>
      </c>
      <c r="D4072" s="357">
        <v>0</v>
      </c>
      <c r="E4072" s="357">
        <v>124.979</v>
      </c>
      <c r="F4072" s="357">
        <v>240</v>
      </c>
    </row>
    <row r="4073" spans="1:6">
      <c r="A4073" s="355">
        <f t="shared" si="63"/>
        <v>45827</v>
      </c>
      <c r="B4073" s="356">
        <v>12</v>
      </c>
      <c r="C4073" s="357">
        <v>137.64599999999999</v>
      </c>
      <c r="D4073" s="357">
        <v>0</v>
      </c>
      <c r="E4073" s="357">
        <v>125.92700000000001</v>
      </c>
      <c r="F4073" s="357">
        <v>240</v>
      </c>
    </row>
    <row r="4074" spans="1:6">
      <c r="A4074" s="355">
        <f t="shared" si="63"/>
        <v>45827</v>
      </c>
      <c r="B4074" s="356">
        <v>13</v>
      </c>
      <c r="C4074" s="357">
        <v>111.607</v>
      </c>
      <c r="D4074" s="357">
        <v>0</v>
      </c>
      <c r="E4074" s="357">
        <v>125.92700000000001</v>
      </c>
      <c r="F4074" s="357">
        <v>196</v>
      </c>
    </row>
    <row r="4075" spans="1:6">
      <c r="A4075" s="355">
        <f t="shared" si="63"/>
        <v>45827</v>
      </c>
      <c r="B4075" s="356">
        <v>14</v>
      </c>
      <c r="C4075" s="357">
        <v>84.805999999999997</v>
      </c>
      <c r="D4075" s="357">
        <v>0</v>
      </c>
      <c r="E4075" s="357">
        <v>125.92700000000001</v>
      </c>
      <c r="F4075" s="357">
        <v>207</v>
      </c>
    </row>
    <row r="4076" spans="1:6">
      <c r="A4076" s="355">
        <f t="shared" si="63"/>
        <v>45827</v>
      </c>
      <c r="B4076" s="356">
        <v>15</v>
      </c>
      <c r="C4076" s="357">
        <v>84.805999999999997</v>
      </c>
      <c r="D4076" s="357">
        <v>0</v>
      </c>
      <c r="E4076" s="357">
        <v>125.92700000000001</v>
      </c>
      <c r="F4076" s="357">
        <v>240</v>
      </c>
    </row>
    <row r="4077" spans="1:6">
      <c r="A4077" s="355">
        <f t="shared" si="63"/>
        <v>45827</v>
      </c>
      <c r="B4077" s="356">
        <v>16</v>
      </c>
      <c r="C4077" s="357">
        <v>84.805999999999997</v>
      </c>
      <c r="D4077" s="357">
        <v>0</v>
      </c>
      <c r="E4077" s="357">
        <v>125.92700000000001</v>
      </c>
      <c r="F4077" s="357">
        <v>200</v>
      </c>
    </row>
    <row r="4078" spans="1:6">
      <c r="A4078" s="355">
        <f t="shared" si="63"/>
        <v>45827</v>
      </c>
      <c r="B4078" s="356">
        <v>17</v>
      </c>
      <c r="C4078" s="357">
        <v>105.122</v>
      </c>
      <c r="D4078" s="357">
        <v>0</v>
      </c>
      <c r="E4078" s="357">
        <v>125.92700000000001</v>
      </c>
      <c r="F4078" s="357">
        <v>200</v>
      </c>
    </row>
    <row r="4079" spans="1:6">
      <c r="A4079" s="355">
        <f t="shared" si="63"/>
        <v>45827</v>
      </c>
      <c r="B4079" s="356">
        <v>18</v>
      </c>
      <c r="C4079" s="357">
        <v>90.64</v>
      </c>
      <c r="D4079" s="357">
        <v>0</v>
      </c>
      <c r="E4079" s="357">
        <v>125.92700000000001</v>
      </c>
      <c r="F4079" s="357">
        <v>200</v>
      </c>
    </row>
    <row r="4080" spans="1:6">
      <c r="A4080" s="355">
        <f t="shared" si="63"/>
        <v>45827</v>
      </c>
      <c r="B4080" s="356">
        <v>19</v>
      </c>
      <c r="C4080" s="357">
        <v>90.64</v>
      </c>
      <c r="D4080" s="357">
        <v>0</v>
      </c>
      <c r="E4080" s="357">
        <v>125.92700000000001</v>
      </c>
      <c r="F4080" s="357">
        <v>172</v>
      </c>
    </row>
    <row r="4081" spans="1:6">
      <c r="A4081" s="355">
        <f t="shared" si="63"/>
        <v>45827</v>
      </c>
      <c r="B4081" s="356">
        <v>20</v>
      </c>
      <c r="C4081" s="357">
        <v>90.64</v>
      </c>
      <c r="D4081" s="357">
        <v>0</v>
      </c>
      <c r="E4081" s="357">
        <v>125.92700000000001</v>
      </c>
      <c r="F4081" s="357">
        <v>120</v>
      </c>
    </row>
    <row r="4082" spans="1:6">
      <c r="A4082" s="355">
        <f t="shared" si="63"/>
        <v>45827</v>
      </c>
      <c r="B4082" s="356">
        <v>21</v>
      </c>
      <c r="C4082" s="357">
        <v>82.64</v>
      </c>
      <c r="D4082" s="357">
        <v>0</v>
      </c>
      <c r="E4082" s="357">
        <v>135.92699999999999</v>
      </c>
      <c r="F4082" s="357">
        <v>156</v>
      </c>
    </row>
    <row r="4083" spans="1:6">
      <c r="A4083" s="355">
        <f t="shared" si="63"/>
        <v>45827</v>
      </c>
      <c r="B4083" s="356">
        <v>22</v>
      </c>
      <c r="C4083" s="357">
        <v>124.289</v>
      </c>
      <c r="D4083" s="357">
        <v>0</v>
      </c>
      <c r="E4083" s="357">
        <v>80</v>
      </c>
      <c r="F4083" s="357">
        <v>120</v>
      </c>
    </row>
    <row r="4084" spans="1:6">
      <c r="A4084" s="355">
        <f t="shared" si="63"/>
        <v>45827</v>
      </c>
      <c r="B4084" s="356">
        <v>23</v>
      </c>
      <c r="C4084" s="357">
        <v>112.485</v>
      </c>
      <c r="D4084" s="357">
        <v>0</v>
      </c>
      <c r="E4084" s="357">
        <v>65</v>
      </c>
      <c r="F4084" s="357">
        <v>75</v>
      </c>
    </row>
    <row r="4085" spans="1:6">
      <c r="A4085" s="355">
        <f t="shared" si="63"/>
        <v>45828</v>
      </c>
      <c r="B4085" s="356">
        <v>0</v>
      </c>
      <c r="C4085" s="357">
        <v>99.103999999999999</v>
      </c>
      <c r="D4085" s="357">
        <v>5</v>
      </c>
      <c r="E4085" s="357">
        <v>33.618000000000002</v>
      </c>
      <c r="F4085" s="357">
        <v>120</v>
      </c>
    </row>
    <row r="4086" spans="1:6">
      <c r="A4086" s="355">
        <f t="shared" si="63"/>
        <v>45828</v>
      </c>
      <c r="B4086" s="356">
        <v>1</v>
      </c>
      <c r="C4086" s="357">
        <v>140.68799999999999</v>
      </c>
      <c r="D4086" s="357">
        <v>5</v>
      </c>
      <c r="E4086" s="357">
        <v>15</v>
      </c>
      <c r="F4086" s="357">
        <v>120</v>
      </c>
    </row>
    <row r="4087" spans="1:6">
      <c r="A4087" s="355">
        <f t="shared" si="63"/>
        <v>45828</v>
      </c>
      <c r="B4087" s="356">
        <v>2</v>
      </c>
      <c r="C4087" s="357">
        <v>140.68799999999999</v>
      </c>
      <c r="D4087" s="357">
        <v>5</v>
      </c>
      <c r="E4087" s="357">
        <v>15</v>
      </c>
      <c r="F4087" s="357">
        <v>120</v>
      </c>
    </row>
    <row r="4088" spans="1:6">
      <c r="A4088" s="355">
        <f t="shared" si="63"/>
        <v>45828</v>
      </c>
      <c r="B4088" s="356">
        <v>3</v>
      </c>
      <c r="C4088" s="357">
        <v>139.84299999999999</v>
      </c>
      <c r="D4088" s="357">
        <v>0</v>
      </c>
      <c r="E4088" s="357">
        <v>15</v>
      </c>
      <c r="F4088" s="357">
        <v>120</v>
      </c>
    </row>
    <row r="4089" spans="1:6">
      <c r="A4089" s="355">
        <f t="shared" si="63"/>
        <v>45828</v>
      </c>
      <c r="B4089" s="356">
        <v>4</v>
      </c>
      <c r="C4089" s="357">
        <v>139.369</v>
      </c>
      <c r="D4089" s="357">
        <v>0</v>
      </c>
      <c r="E4089" s="357">
        <v>15</v>
      </c>
      <c r="F4089" s="357">
        <v>120</v>
      </c>
    </row>
    <row r="4090" spans="1:6">
      <c r="A4090" s="355">
        <f t="shared" si="63"/>
        <v>45828</v>
      </c>
      <c r="B4090" s="356">
        <v>5</v>
      </c>
      <c r="C4090" s="357">
        <v>117.1</v>
      </c>
      <c r="D4090" s="357">
        <v>0</v>
      </c>
      <c r="E4090" s="357">
        <v>33.618000000000002</v>
      </c>
      <c r="F4090" s="357">
        <v>120</v>
      </c>
    </row>
    <row r="4091" spans="1:6">
      <c r="A4091" s="355">
        <f t="shared" si="63"/>
        <v>45828</v>
      </c>
      <c r="B4091" s="356">
        <v>6</v>
      </c>
      <c r="C4091" s="357">
        <v>89.805999999999997</v>
      </c>
      <c r="D4091" s="357">
        <v>0</v>
      </c>
      <c r="E4091" s="357">
        <v>62.956000000000003</v>
      </c>
      <c r="F4091" s="357">
        <v>120</v>
      </c>
    </row>
    <row r="4092" spans="1:6">
      <c r="A4092" s="355">
        <f t="shared" si="63"/>
        <v>45828</v>
      </c>
      <c r="B4092" s="356">
        <v>7</v>
      </c>
      <c r="C4092" s="357">
        <v>87.085999999999999</v>
      </c>
      <c r="D4092" s="357">
        <v>0</v>
      </c>
      <c r="E4092" s="357">
        <v>66.522000000000006</v>
      </c>
      <c r="F4092" s="357">
        <v>120</v>
      </c>
    </row>
    <row r="4093" spans="1:6">
      <c r="A4093" s="355">
        <f t="shared" si="63"/>
        <v>45828</v>
      </c>
      <c r="B4093" s="356">
        <v>8</v>
      </c>
      <c r="C4093" s="357">
        <v>87.103999999999999</v>
      </c>
      <c r="D4093" s="357">
        <v>0</v>
      </c>
      <c r="E4093" s="357">
        <v>66.697000000000003</v>
      </c>
      <c r="F4093" s="357">
        <v>120</v>
      </c>
    </row>
    <row r="4094" spans="1:6">
      <c r="A4094" s="355">
        <f t="shared" si="63"/>
        <v>45828</v>
      </c>
      <c r="B4094" s="356">
        <v>9</v>
      </c>
      <c r="C4094" s="357">
        <v>126.10599999999999</v>
      </c>
      <c r="D4094" s="357">
        <v>0</v>
      </c>
      <c r="E4094" s="357">
        <v>95.927000000000007</v>
      </c>
      <c r="F4094" s="357">
        <v>120</v>
      </c>
    </row>
    <row r="4095" spans="1:6">
      <c r="A4095" s="355">
        <f t="shared" si="63"/>
        <v>45828</v>
      </c>
      <c r="B4095" s="356">
        <v>10</v>
      </c>
      <c r="C4095" s="357">
        <v>126.10599999999999</v>
      </c>
      <c r="D4095" s="357">
        <v>0</v>
      </c>
      <c r="E4095" s="357">
        <v>95.927000000000007</v>
      </c>
      <c r="F4095" s="357">
        <v>120</v>
      </c>
    </row>
    <row r="4096" spans="1:6">
      <c r="A4096" s="355">
        <f t="shared" si="63"/>
        <v>45828</v>
      </c>
      <c r="B4096" s="356">
        <v>11</v>
      </c>
      <c r="C4096" s="357">
        <v>130.059</v>
      </c>
      <c r="D4096" s="357">
        <v>0</v>
      </c>
      <c r="E4096" s="357">
        <v>120.92700000000001</v>
      </c>
      <c r="F4096" s="357">
        <v>150</v>
      </c>
    </row>
    <row r="4097" spans="1:6">
      <c r="A4097" s="355">
        <f t="shared" si="63"/>
        <v>45828</v>
      </c>
      <c r="B4097" s="356">
        <v>12</v>
      </c>
      <c r="C4097" s="357">
        <v>84.022999999999996</v>
      </c>
      <c r="D4097" s="357">
        <v>0</v>
      </c>
      <c r="E4097" s="357">
        <v>110.92700000000001</v>
      </c>
      <c r="F4097" s="357">
        <v>120</v>
      </c>
    </row>
    <row r="4098" spans="1:6">
      <c r="A4098" s="355">
        <f t="shared" si="63"/>
        <v>45828</v>
      </c>
      <c r="B4098" s="356">
        <v>13</v>
      </c>
      <c r="C4098" s="357">
        <v>86.492999999999995</v>
      </c>
      <c r="D4098" s="357">
        <v>1</v>
      </c>
      <c r="E4098" s="357">
        <v>110.92700000000001</v>
      </c>
      <c r="F4098" s="357">
        <v>120</v>
      </c>
    </row>
    <row r="4099" spans="1:6">
      <c r="A4099" s="355">
        <f t="shared" si="63"/>
        <v>45828</v>
      </c>
      <c r="B4099" s="356">
        <v>14</v>
      </c>
      <c r="C4099" s="357">
        <v>94.448999999999998</v>
      </c>
      <c r="D4099" s="357">
        <v>0</v>
      </c>
      <c r="E4099" s="357">
        <v>110.92700000000001</v>
      </c>
      <c r="F4099" s="357">
        <v>120</v>
      </c>
    </row>
    <row r="4100" spans="1:6">
      <c r="A4100" s="355">
        <f t="shared" si="63"/>
        <v>45828</v>
      </c>
      <c r="B4100" s="356">
        <v>15</v>
      </c>
      <c r="C4100" s="357">
        <v>94.319000000000003</v>
      </c>
      <c r="D4100" s="357">
        <v>0</v>
      </c>
      <c r="E4100" s="357">
        <v>110.92700000000001</v>
      </c>
      <c r="F4100" s="357">
        <v>120</v>
      </c>
    </row>
    <row r="4101" spans="1:6">
      <c r="A4101" s="355">
        <f t="shared" si="63"/>
        <v>45828</v>
      </c>
      <c r="B4101" s="356">
        <v>16</v>
      </c>
      <c r="C4101" s="357">
        <v>114.13200000000001</v>
      </c>
      <c r="D4101" s="357">
        <v>1</v>
      </c>
      <c r="E4101" s="357">
        <v>110.92700000000001</v>
      </c>
      <c r="F4101" s="357">
        <v>120</v>
      </c>
    </row>
    <row r="4102" spans="1:6">
      <c r="A4102" s="355">
        <f t="shared" ref="A4102:A4165" si="64">IF(B4102=0,A4101+1,A4101)</f>
        <v>45828</v>
      </c>
      <c r="B4102" s="356">
        <v>17</v>
      </c>
      <c r="C4102" s="357">
        <v>78.766000000000005</v>
      </c>
      <c r="D4102" s="357">
        <v>0</v>
      </c>
      <c r="E4102" s="357">
        <v>110.92700000000001</v>
      </c>
      <c r="F4102" s="357">
        <v>120</v>
      </c>
    </row>
    <row r="4103" spans="1:6">
      <c r="A4103" s="355">
        <f t="shared" si="64"/>
        <v>45828</v>
      </c>
      <c r="B4103" s="356">
        <v>18</v>
      </c>
      <c r="C4103" s="357">
        <v>48.64</v>
      </c>
      <c r="D4103" s="357">
        <v>0</v>
      </c>
      <c r="E4103" s="357">
        <v>110.92700000000001</v>
      </c>
      <c r="F4103" s="357">
        <v>120</v>
      </c>
    </row>
    <row r="4104" spans="1:6">
      <c r="A4104" s="355">
        <f t="shared" si="64"/>
        <v>45828</v>
      </c>
      <c r="B4104" s="356">
        <v>19</v>
      </c>
      <c r="C4104" s="357">
        <v>48.64</v>
      </c>
      <c r="D4104" s="357">
        <v>0</v>
      </c>
      <c r="E4104" s="357">
        <v>80.927000000000007</v>
      </c>
      <c r="F4104" s="357">
        <v>120</v>
      </c>
    </row>
    <row r="4105" spans="1:6">
      <c r="A4105" s="355">
        <f t="shared" si="64"/>
        <v>45828</v>
      </c>
      <c r="B4105" s="356">
        <v>20</v>
      </c>
      <c r="C4105" s="357">
        <v>48.64</v>
      </c>
      <c r="D4105" s="357">
        <v>0</v>
      </c>
      <c r="E4105" s="357">
        <v>80.927000000000007</v>
      </c>
      <c r="F4105" s="357">
        <v>120</v>
      </c>
    </row>
    <row r="4106" spans="1:6">
      <c r="A4106" s="355">
        <f t="shared" si="64"/>
        <v>45828</v>
      </c>
      <c r="B4106" s="356">
        <v>21</v>
      </c>
      <c r="C4106" s="357">
        <v>48.64</v>
      </c>
      <c r="D4106" s="357">
        <v>0</v>
      </c>
      <c r="E4106" s="357">
        <v>94.046000000000006</v>
      </c>
      <c r="F4106" s="357">
        <v>120</v>
      </c>
    </row>
    <row r="4107" spans="1:6">
      <c r="A4107" s="355">
        <f t="shared" si="64"/>
        <v>45828</v>
      </c>
      <c r="B4107" s="356">
        <v>22</v>
      </c>
      <c r="C4107" s="357">
        <v>119.262</v>
      </c>
      <c r="D4107" s="357">
        <v>5</v>
      </c>
      <c r="E4107" s="357">
        <v>43</v>
      </c>
      <c r="F4107" s="357">
        <v>120</v>
      </c>
    </row>
    <row r="4108" spans="1:6">
      <c r="A4108" s="355">
        <f t="shared" si="64"/>
        <v>45828</v>
      </c>
      <c r="B4108" s="356">
        <v>23</v>
      </c>
      <c r="C4108" s="357">
        <v>111.762</v>
      </c>
      <c r="D4108" s="357">
        <v>5</v>
      </c>
      <c r="E4108" s="357">
        <v>29.457999999999998</v>
      </c>
      <c r="F4108" s="357">
        <v>120</v>
      </c>
    </row>
    <row r="4109" spans="1:6">
      <c r="A4109" s="355">
        <f t="shared" si="64"/>
        <v>45829</v>
      </c>
      <c r="B4109" s="356">
        <v>0</v>
      </c>
      <c r="C4109" s="357">
        <v>143.108</v>
      </c>
      <c r="D4109" s="357">
        <v>24</v>
      </c>
      <c r="E4109" s="357">
        <v>68</v>
      </c>
      <c r="F4109" s="357">
        <v>120</v>
      </c>
    </row>
    <row r="4110" spans="1:6">
      <c r="A4110" s="355">
        <f t="shared" si="64"/>
        <v>45829</v>
      </c>
      <c r="B4110" s="356">
        <v>1</v>
      </c>
      <c r="C4110" s="357">
        <v>161.16300000000001</v>
      </c>
      <c r="D4110" s="357">
        <v>14</v>
      </c>
      <c r="E4110" s="357">
        <v>68</v>
      </c>
      <c r="F4110" s="357">
        <v>120</v>
      </c>
    </row>
    <row r="4111" spans="1:6">
      <c r="A4111" s="355">
        <f t="shared" si="64"/>
        <v>45829</v>
      </c>
      <c r="B4111" s="356">
        <v>2</v>
      </c>
      <c r="C4111" s="357">
        <v>161.16300000000001</v>
      </c>
      <c r="D4111" s="357">
        <v>14</v>
      </c>
      <c r="E4111" s="357">
        <v>68</v>
      </c>
      <c r="F4111" s="357">
        <v>120</v>
      </c>
    </row>
    <row r="4112" spans="1:6">
      <c r="A4112" s="355">
        <f t="shared" si="64"/>
        <v>45829</v>
      </c>
      <c r="B4112" s="356">
        <v>3</v>
      </c>
      <c r="C4112" s="357">
        <v>161.16300000000001</v>
      </c>
      <c r="D4112" s="357">
        <v>14</v>
      </c>
      <c r="E4112" s="357">
        <v>68</v>
      </c>
      <c r="F4112" s="357">
        <v>120</v>
      </c>
    </row>
    <row r="4113" spans="1:6">
      <c r="A4113" s="355">
        <f t="shared" si="64"/>
        <v>45829</v>
      </c>
      <c r="B4113" s="356">
        <v>4</v>
      </c>
      <c r="C4113" s="357">
        <v>161.16300000000001</v>
      </c>
      <c r="D4113" s="357">
        <v>20</v>
      </c>
      <c r="E4113" s="357">
        <v>98</v>
      </c>
      <c r="F4113" s="357">
        <v>120</v>
      </c>
    </row>
    <row r="4114" spans="1:6">
      <c r="A4114" s="355">
        <f t="shared" si="64"/>
        <v>45829</v>
      </c>
      <c r="B4114" s="356">
        <v>5</v>
      </c>
      <c r="C4114" s="357">
        <v>150.73699999999999</v>
      </c>
      <c r="D4114" s="357">
        <v>14</v>
      </c>
      <c r="E4114" s="357">
        <v>98</v>
      </c>
      <c r="F4114" s="357">
        <v>120</v>
      </c>
    </row>
    <row r="4115" spans="1:6">
      <c r="A4115" s="355">
        <f t="shared" si="64"/>
        <v>45829</v>
      </c>
      <c r="B4115" s="356">
        <v>6</v>
      </c>
      <c r="C4115" s="357">
        <v>97.725999999999999</v>
      </c>
      <c r="D4115" s="357">
        <v>0</v>
      </c>
      <c r="E4115" s="357">
        <v>108</v>
      </c>
      <c r="F4115" s="357">
        <v>120</v>
      </c>
    </row>
    <row r="4116" spans="1:6">
      <c r="A4116" s="355">
        <f t="shared" si="64"/>
        <v>45829</v>
      </c>
      <c r="B4116" s="356">
        <v>7</v>
      </c>
      <c r="C4116" s="357">
        <v>102.986</v>
      </c>
      <c r="D4116" s="357">
        <v>0</v>
      </c>
      <c r="E4116" s="357">
        <v>108</v>
      </c>
      <c r="F4116" s="357">
        <v>120</v>
      </c>
    </row>
    <row r="4117" spans="1:6">
      <c r="A4117" s="355">
        <f t="shared" si="64"/>
        <v>45829</v>
      </c>
      <c r="B4117" s="356">
        <v>8</v>
      </c>
      <c r="C4117" s="357">
        <v>123.15300000000001</v>
      </c>
      <c r="D4117" s="357">
        <v>0</v>
      </c>
      <c r="E4117" s="357">
        <v>108</v>
      </c>
      <c r="F4117" s="357">
        <v>131</v>
      </c>
    </row>
    <row r="4118" spans="1:6">
      <c r="A4118" s="355">
        <f t="shared" si="64"/>
        <v>45829</v>
      </c>
      <c r="B4118" s="356">
        <v>9</v>
      </c>
      <c r="C4118" s="357">
        <v>98.355000000000004</v>
      </c>
      <c r="D4118" s="357">
        <v>0</v>
      </c>
      <c r="E4118" s="357">
        <v>108</v>
      </c>
      <c r="F4118" s="357">
        <v>120</v>
      </c>
    </row>
    <row r="4119" spans="1:6">
      <c r="A4119" s="355">
        <f t="shared" si="64"/>
        <v>45829</v>
      </c>
      <c r="B4119" s="356">
        <v>10</v>
      </c>
      <c r="C4119" s="357">
        <v>98.343000000000004</v>
      </c>
      <c r="D4119" s="357">
        <v>0</v>
      </c>
      <c r="E4119" s="357">
        <v>108</v>
      </c>
      <c r="F4119" s="357">
        <v>120</v>
      </c>
    </row>
    <row r="4120" spans="1:6">
      <c r="A4120" s="355">
        <f t="shared" si="64"/>
        <v>45829</v>
      </c>
      <c r="B4120" s="356">
        <v>11</v>
      </c>
      <c r="C4120" s="357">
        <v>98.236000000000004</v>
      </c>
      <c r="D4120" s="357">
        <v>0</v>
      </c>
      <c r="E4120" s="357">
        <v>108</v>
      </c>
      <c r="F4120" s="357">
        <v>150</v>
      </c>
    </row>
    <row r="4121" spans="1:6">
      <c r="A4121" s="355">
        <f t="shared" si="64"/>
        <v>45829</v>
      </c>
      <c r="B4121" s="356">
        <v>12</v>
      </c>
      <c r="C4121" s="357">
        <v>75.775999999999996</v>
      </c>
      <c r="D4121" s="357">
        <v>0</v>
      </c>
      <c r="E4121" s="357">
        <v>108</v>
      </c>
      <c r="F4121" s="357">
        <v>120</v>
      </c>
    </row>
    <row r="4122" spans="1:6">
      <c r="A4122" s="355">
        <f t="shared" si="64"/>
        <v>45829</v>
      </c>
      <c r="B4122" s="356">
        <v>13</v>
      </c>
      <c r="C4122" s="357">
        <v>75.775999999999996</v>
      </c>
      <c r="D4122" s="357">
        <v>0</v>
      </c>
      <c r="E4122" s="357">
        <v>108</v>
      </c>
      <c r="F4122" s="357">
        <v>120</v>
      </c>
    </row>
    <row r="4123" spans="1:6">
      <c r="A4123" s="355">
        <f t="shared" si="64"/>
        <v>45829</v>
      </c>
      <c r="B4123" s="356">
        <v>14</v>
      </c>
      <c r="C4123" s="357">
        <v>82.427000000000007</v>
      </c>
      <c r="D4123" s="357">
        <v>0</v>
      </c>
      <c r="E4123" s="357">
        <v>108</v>
      </c>
      <c r="F4123" s="357">
        <v>120</v>
      </c>
    </row>
    <row r="4124" spans="1:6">
      <c r="A4124" s="355">
        <f t="shared" si="64"/>
        <v>45829</v>
      </c>
      <c r="B4124" s="356">
        <v>15</v>
      </c>
      <c r="C4124" s="357">
        <v>80.775999999999996</v>
      </c>
      <c r="D4124" s="357">
        <v>0</v>
      </c>
      <c r="E4124" s="357">
        <v>110.276</v>
      </c>
      <c r="F4124" s="357">
        <v>120</v>
      </c>
    </row>
    <row r="4125" spans="1:6">
      <c r="A4125" s="355">
        <f t="shared" si="64"/>
        <v>45829</v>
      </c>
      <c r="B4125" s="356">
        <v>16</v>
      </c>
      <c r="C4125" s="357">
        <v>99.242000000000004</v>
      </c>
      <c r="D4125" s="357">
        <v>0</v>
      </c>
      <c r="E4125" s="357">
        <v>108</v>
      </c>
      <c r="F4125" s="357">
        <v>120</v>
      </c>
    </row>
    <row r="4126" spans="1:6">
      <c r="A4126" s="355">
        <f t="shared" si="64"/>
        <v>45829</v>
      </c>
      <c r="B4126" s="356">
        <v>17</v>
      </c>
      <c r="C4126" s="357">
        <v>134.93299999999999</v>
      </c>
      <c r="D4126" s="357">
        <v>0</v>
      </c>
      <c r="E4126" s="357">
        <v>120.67700000000001</v>
      </c>
      <c r="F4126" s="357">
        <v>120</v>
      </c>
    </row>
    <row r="4127" spans="1:6">
      <c r="A4127" s="355">
        <f t="shared" si="64"/>
        <v>45829</v>
      </c>
      <c r="B4127" s="356">
        <v>18</v>
      </c>
      <c r="C4127" s="357">
        <v>97.44</v>
      </c>
      <c r="D4127" s="357">
        <v>0</v>
      </c>
      <c r="E4127" s="357">
        <v>120.67700000000001</v>
      </c>
      <c r="F4127" s="357">
        <v>150</v>
      </c>
    </row>
    <row r="4128" spans="1:6">
      <c r="A4128" s="355">
        <f t="shared" si="64"/>
        <v>45829</v>
      </c>
      <c r="B4128" s="356">
        <v>19</v>
      </c>
      <c r="C4128" s="357">
        <v>97.44</v>
      </c>
      <c r="D4128" s="357">
        <v>0</v>
      </c>
      <c r="E4128" s="357">
        <v>120.67700000000001</v>
      </c>
      <c r="F4128" s="357">
        <v>120</v>
      </c>
    </row>
    <row r="4129" spans="1:6">
      <c r="A4129" s="355">
        <f t="shared" si="64"/>
        <v>45829</v>
      </c>
      <c r="B4129" s="356">
        <v>20</v>
      </c>
      <c r="C4129" s="357">
        <v>97.44</v>
      </c>
      <c r="D4129" s="357">
        <v>0</v>
      </c>
      <c r="E4129" s="357">
        <v>120.67700000000001</v>
      </c>
      <c r="F4129" s="357">
        <v>120</v>
      </c>
    </row>
    <row r="4130" spans="1:6">
      <c r="A4130" s="355">
        <f t="shared" si="64"/>
        <v>45829</v>
      </c>
      <c r="B4130" s="356">
        <v>21</v>
      </c>
      <c r="C4130" s="357">
        <v>93.64</v>
      </c>
      <c r="D4130" s="357">
        <v>0</v>
      </c>
      <c r="E4130" s="357">
        <v>91.617999999999995</v>
      </c>
      <c r="F4130" s="357">
        <v>120</v>
      </c>
    </row>
    <row r="4131" spans="1:6">
      <c r="A4131" s="355">
        <f t="shared" si="64"/>
        <v>45829</v>
      </c>
      <c r="B4131" s="356">
        <v>22</v>
      </c>
      <c r="C4131" s="357">
        <v>125.50700000000001</v>
      </c>
      <c r="D4131" s="357">
        <v>0</v>
      </c>
      <c r="E4131" s="357">
        <v>68</v>
      </c>
      <c r="F4131" s="357">
        <v>120</v>
      </c>
    </row>
    <row r="4132" spans="1:6">
      <c r="A4132" s="355">
        <f t="shared" si="64"/>
        <v>45829</v>
      </c>
      <c r="B4132" s="356">
        <v>23</v>
      </c>
      <c r="C4132" s="357">
        <v>126.184</v>
      </c>
      <c r="D4132" s="357">
        <v>0</v>
      </c>
      <c r="E4132" s="357">
        <v>68</v>
      </c>
      <c r="F4132" s="357">
        <v>120</v>
      </c>
    </row>
    <row r="4133" spans="1:6">
      <c r="A4133" s="355">
        <f t="shared" si="64"/>
        <v>45830</v>
      </c>
      <c r="B4133" s="356">
        <v>0</v>
      </c>
      <c r="C4133" s="357">
        <v>130</v>
      </c>
      <c r="D4133" s="357">
        <v>0</v>
      </c>
      <c r="E4133" s="357">
        <v>63</v>
      </c>
      <c r="F4133" s="357">
        <v>110</v>
      </c>
    </row>
    <row r="4134" spans="1:6">
      <c r="A4134" s="355">
        <f t="shared" si="64"/>
        <v>45830</v>
      </c>
      <c r="B4134" s="356">
        <v>1</v>
      </c>
      <c r="C4134" s="357">
        <v>139.648</v>
      </c>
      <c r="D4134" s="357">
        <v>0</v>
      </c>
      <c r="E4134" s="357">
        <v>63</v>
      </c>
      <c r="F4134" s="357">
        <v>85</v>
      </c>
    </row>
    <row r="4135" spans="1:6">
      <c r="A4135" s="355">
        <f t="shared" si="64"/>
        <v>45830</v>
      </c>
      <c r="B4135" s="356">
        <v>2</v>
      </c>
      <c r="C4135" s="357">
        <v>139.648</v>
      </c>
      <c r="D4135" s="357">
        <v>0</v>
      </c>
      <c r="E4135" s="357">
        <v>63</v>
      </c>
      <c r="F4135" s="357">
        <v>45</v>
      </c>
    </row>
    <row r="4136" spans="1:6">
      <c r="A4136" s="355">
        <f t="shared" si="64"/>
        <v>45830</v>
      </c>
      <c r="B4136" s="356">
        <v>3</v>
      </c>
      <c r="C4136" s="357">
        <v>139.648</v>
      </c>
      <c r="D4136" s="357">
        <v>0</v>
      </c>
      <c r="E4136" s="357">
        <v>63</v>
      </c>
      <c r="F4136" s="357">
        <v>45</v>
      </c>
    </row>
    <row r="4137" spans="1:6">
      <c r="A4137" s="355">
        <f t="shared" si="64"/>
        <v>45830</v>
      </c>
      <c r="B4137" s="356">
        <v>4</v>
      </c>
      <c r="C4137" s="357">
        <v>129.22200000000001</v>
      </c>
      <c r="D4137" s="357">
        <v>5</v>
      </c>
      <c r="E4137" s="357">
        <v>63</v>
      </c>
      <c r="F4137" s="357">
        <v>45</v>
      </c>
    </row>
    <row r="4138" spans="1:6">
      <c r="A4138" s="355">
        <f t="shared" si="64"/>
        <v>45830</v>
      </c>
      <c r="B4138" s="356">
        <v>5</v>
      </c>
      <c r="C4138" s="357">
        <v>129.22200000000001</v>
      </c>
      <c r="D4138" s="357">
        <v>10</v>
      </c>
      <c r="E4138" s="357">
        <v>63</v>
      </c>
      <c r="F4138" s="357">
        <v>50</v>
      </c>
    </row>
    <row r="4139" spans="1:6">
      <c r="A4139" s="355">
        <f t="shared" si="64"/>
        <v>45830</v>
      </c>
      <c r="B4139" s="356">
        <v>6</v>
      </c>
      <c r="C4139" s="357">
        <v>75</v>
      </c>
      <c r="D4139" s="357">
        <v>0</v>
      </c>
      <c r="E4139" s="357">
        <v>81.441999999999993</v>
      </c>
      <c r="F4139" s="357">
        <v>55</v>
      </c>
    </row>
    <row r="4140" spans="1:6">
      <c r="A4140" s="355">
        <f t="shared" si="64"/>
        <v>45830</v>
      </c>
      <c r="B4140" s="356">
        <v>7</v>
      </c>
      <c r="C4140" s="357">
        <v>75</v>
      </c>
      <c r="D4140" s="357">
        <v>0</v>
      </c>
      <c r="E4140" s="357">
        <v>95.415999999999997</v>
      </c>
      <c r="F4140" s="357">
        <v>80</v>
      </c>
    </row>
    <row r="4141" spans="1:6">
      <c r="A4141" s="355">
        <f t="shared" si="64"/>
        <v>45830</v>
      </c>
      <c r="B4141" s="356">
        <v>8</v>
      </c>
      <c r="C4141" s="357">
        <v>70</v>
      </c>
      <c r="D4141" s="357">
        <v>0</v>
      </c>
      <c r="E4141" s="357">
        <v>76</v>
      </c>
      <c r="F4141" s="357">
        <v>140</v>
      </c>
    </row>
    <row r="4142" spans="1:6">
      <c r="A4142" s="355">
        <f t="shared" si="64"/>
        <v>45830</v>
      </c>
      <c r="B4142" s="356">
        <v>9</v>
      </c>
      <c r="C4142" s="357">
        <v>76.8</v>
      </c>
      <c r="D4142" s="357">
        <v>0</v>
      </c>
      <c r="E4142" s="357">
        <v>117.083</v>
      </c>
      <c r="F4142" s="357">
        <v>190</v>
      </c>
    </row>
    <row r="4143" spans="1:6">
      <c r="A4143" s="355">
        <f t="shared" si="64"/>
        <v>45830</v>
      </c>
      <c r="B4143" s="356">
        <v>10</v>
      </c>
      <c r="C4143" s="357">
        <v>76.8</v>
      </c>
      <c r="D4143" s="357">
        <v>0</v>
      </c>
      <c r="E4143" s="357">
        <v>112.526</v>
      </c>
      <c r="F4143" s="357">
        <v>190</v>
      </c>
    </row>
    <row r="4144" spans="1:6">
      <c r="A4144" s="355">
        <f t="shared" si="64"/>
        <v>45830</v>
      </c>
      <c r="B4144" s="356">
        <v>11</v>
      </c>
      <c r="C4144" s="357">
        <v>76.8</v>
      </c>
      <c r="D4144" s="357">
        <v>0</v>
      </c>
      <c r="E4144" s="357">
        <v>115.047</v>
      </c>
      <c r="F4144" s="357">
        <v>190</v>
      </c>
    </row>
    <row r="4145" spans="1:6">
      <c r="A4145" s="355">
        <f t="shared" si="64"/>
        <v>45830</v>
      </c>
      <c r="B4145" s="356">
        <v>12</v>
      </c>
      <c r="C4145" s="357">
        <v>76.8</v>
      </c>
      <c r="D4145" s="357">
        <v>0</v>
      </c>
      <c r="E4145" s="357">
        <v>108.69799999999999</v>
      </c>
      <c r="F4145" s="357">
        <v>190</v>
      </c>
    </row>
    <row r="4146" spans="1:6">
      <c r="A4146" s="355">
        <f t="shared" si="64"/>
        <v>45830</v>
      </c>
      <c r="B4146" s="356">
        <v>13</v>
      </c>
      <c r="C4146" s="357">
        <v>76.8</v>
      </c>
      <c r="D4146" s="357">
        <v>0</v>
      </c>
      <c r="E4146" s="357">
        <v>96.906999999999996</v>
      </c>
      <c r="F4146" s="357">
        <v>190</v>
      </c>
    </row>
    <row r="4147" spans="1:6">
      <c r="A4147" s="355">
        <f t="shared" si="64"/>
        <v>45830</v>
      </c>
      <c r="B4147" s="356">
        <v>14</v>
      </c>
      <c r="C4147" s="357">
        <v>73.61</v>
      </c>
      <c r="D4147" s="357">
        <v>0</v>
      </c>
      <c r="E4147" s="357">
        <v>96</v>
      </c>
      <c r="F4147" s="357">
        <v>190</v>
      </c>
    </row>
    <row r="4148" spans="1:6">
      <c r="A4148" s="355">
        <f t="shared" si="64"/>
        <v>45830</v>
      </c>
      <c r="B4148" s="356">
        <v>15</v>
      </c>
      <c r="C4148" s="357">
        <v>73.61</v>
      </c>
      <c r="D4148" s="357">
        <v>0</v>
      </c>
      <c r="E4148" s="357">
        <v>116</v>
      </c>
      <c r="F4148" s="357">
        <v>160</v>
      </c>
    </row>
    <row r="4149" spans="1:6">
      <c r="A4149" s="355">
        <f t="shared" si="64"/>
        <v>45830</v>
      </c>
      <c r="B4149" s="356">
        <v>16</v>
      </c>
      <c r="C4149" s="357">
        <v>73.61</v>
      </c>
      <c r="D4149" s="357">
        <v>21</v>
      </c>
      <c r="E4149" s="357">
        <v>124.61799999999999</v>
      </c>
      <c r="F4149" s="357">
        <v>120</v>
      </c>
    </row>
    <row r="4150" spans="1:6">
      <c r="A4150" s="355">
        <f t="shared" si="64"/>
        <v>45830</v>
      </c>
      <c r="B4150" s="356">
        <v>17</v>
      </c>
      <c r="C4150" s="357">
        <v>125.818</v>
      </c>
      <c r="D4150" s="357">
        <v>0</v>
      </c>
      <c r="E4150" s="357">
        <v>121.61799999999999</v>
      </c>
      <c r="F4150" s="357">
        <v>120</v>
      </c>
    </row>
    <row r="4151" spans="1:6">
      <c r="A4151" s="355">
        <f t="shared" si="64"/>
        <v>45830</v>
      </c>
      <c r="B4151" s="356">
        <v>18</v>
      </c>
      <c r="C4151" s="357">
        <v>48.64</v>
      </c>
      <c r="D4151" s="357">
        <v>0</v>
      </c>
      <c r="E4151" s="357">
        <v>121.61799999999999</v>
      </c>
      <c r="F4151" s="357">
        <v>120</v>
      </c>
    </row>
    <row r="4152" spans="1:6">
      <c r="A4152" s="355">
        <f t="shared" si="64"/>
        <v>45830</v>
      </c>
      <c r="B4152" s="356">
        <v>19</v>
      </c>
      <c r="C4152" s="357">
        <v>48.64</v>
      </c>
      <c r="D4152" s="357">
        <v>0</v>
      </c>
      <c r="E4152" s="357">
        <v>120.67700000000001</v>
      </c>
      <c r="F4152" s="357">
        <v>120</v>
      </c>
    </row>
    <row r="4153" spans="1:6">
      <c r="A4153" s="355">
        <f t="shared" si="64"/>
        <v>45830</v>
      </c>
      <c r="B4153" s="356">
        <v>20</v>
      </c>
      <c r="C4153" s="357">
        <v>48.64</v>
      </c>
      <c r="D4153" s="357">
        <v>0</v>
      </c>
      <c r="E4153" s="357">
        <v>121.61799999999999</v>
      </c>
      <c r="F4153" s="357">
        <v>120</v>
      </c>
    </row>
    <row r="4154" spans="1:6">
      <c r="A4154" s="355">
        <f t="shared" si="64"/>
        <v>45830</v>
      </c>
      <c r="B4154" s="356">
        <v>21</v>
      </c>
      <c r="C4154" s="357">
        <v>48.64</v>
      </c>
      <c r="D4154" s="357">
        <v>0</v>
      </c>
      <c r="E4154" s="357">
        <v>106.61799999999999</v>
      </c>
      <c r="F4154" s="357">
        <v>120</v>
      </c>
    </row>
    <row r="4155" spans="1:6">
      <c r="A4155" s="355">
        <f t="shared" si="64"/>
        <v>45830</v>
      </c>
      <c r="B4155" s="356">
        <v>22</v>
      </c>
      <c r="C4155" s="357">
        <v>124.38500000000001</v>
      </c>
      <c r="D4155" s="357">
        <v>4</v>
      </c>
      <c r="E4155" s="357">
        <v>63</v>
      </c>
      <c r="F4155" s="357">
        <v>70</v>
      </c>
    </row>
    <row r="4156" spans="1:6">
      <c r="A4156" s="355">
        <f t="shared" si="64"/>
        <v>45830</v>
      </c>
      <c r="B4156" s="356">
        <v>23</v>
      </c>
      <c r="C4156" s="357">
        <v>107.76</v>
      </c>
      <c r="D4156" s="357">
        <v>0</v>
      </c>
      <c r="E4156" s="357">
        <v>63</v>
      </c>
      <c r="F4156" s="357">
        <v>10</v>
      </c>
    </row>
    <row r="4157" spans="1:6">
      <c r="A4157" s="355">
        <f t="shared" si="64"/>
        <v>45831</v>
      </c>
      <c r="B4157" s="356">
        <v>0</v>
      </c>
      <c r="C4157" s="357">
        <v>136.876</v>
      </c>
      <c r="D4157" s="357">
        <v>5</v>
      </c>
      <c r="E4157" s="357">
        <v>83</v>
      </c>
      <c r="F4157" s="357">
        <v>70</v>
      </c>
    </row>
    <row r="4158" spans="1:6">
      <c r="A4158" s="355">
        <f t="shared" si="64"/>
        <v>45831</v>
      </c>
      <c r="B4158" s="356">
        <v>1</v>
      </c>
      <c r="C4158" s="357">
        <v>158.869</v>
      </c>
      <c r="D4158" s="357">
        <v>5</v>
      </c>
      <c r="E4158" s="357">
        <v>83</v>
      </c>
      <c r="F4158" s="357">
        <v>120</v>
      </c>
    </row>
    <row r="4159" spans="1:6">
      <c r="A4159" s="355">
        <f t="shared" si="64"/>
        <v>45831</v>
      </c>
      <c r="B4159" s="356">
        <v>2</v>
      </c>
      <c r="C4159" s="357">
        <v>158.869</v>
      </c>
      <c r="D4159" s="357">
        <v>0</v>
      </c>
      <c r="E4159" s="357">
        <v>83</v>
      </c>
      <c r="F4159" s="357">
        <v>120</v>
      </c>
    </row>
    <row r="4160" spans="1:6">
      <c r="A4160" s="355">
        <f t="shared" si="64"/>
        <v>45831</v>
      </c>
      <c r="B4160" s="356">
        <v>3</v>
      </c>
      <c r="C4160" s="357">
        <v>158.869</v>
      </c>
      <c r="D4160" s="357">
        <v>0</v>
      </c>
      <c r="E4160" s="357">
        <v>83</v>
      </c>
      <c r="F4160" s="357">
        <v>120</v>
      </c>
    </row>
    <row r="4161" spans="1:6">
      <c r="A4161" s="355">
        <f t="shared" si="64"/>
        <v>45831</v>
      </c>
      <c r="B4161" s="356">
        <v>4</v>
      </c>
      <c r="C4161" s="357">
        <v>158.869</v>
      </c>
      <c r="D4161" s="357">
        <v>0</v>
      </c>
      <c r="E4161" s="357">
        <v>83</v>
      </c>
      <c r="F4161" s="357">
        <v>120</v>
      </c>
    </row>
    <row r="4162" spans="1:6">
      <c r="A4162" s="355">
        <f t="shared" si="64"/>
        <v>45831</v>
      </c>
      <c r="B4162" s="356">
        <v>5</v>
      </c>
      <c r="C4162" s="357">
        <v>147.869</v>
      </c>
      <c r="D4162" s="357">
        <v>5</v>
      </c>
      <c r="E4162" s="357">
        <v>91.617999999999995</v>
      </c>
      <c r="F4162" s="357">
        <v>145</v>
      </c>
    </row>
    <row r="4163" spans="1:6">
      <c r="A4163" s="355">
        <f t="shared" si="64"/>
        <v>45831</v>
      </c>
      <c r="B4163" s="356">
        <v>6</v>
      </c>
      <c r="C4163" s="357">
        <v>127.84699999999999</v>
      </c>
      <c r="D4163" s="357">
        <v>5</v>
      </c>
      <c r="E4163" s="357">
        <v>120.67100000000001</v>
      </c>
      <c r="F4163" s="357">
        <v>120</v>
      </c>
    </row>
    <row r="4164" spans="1:6">
      <c r="A4164" s="355">
        <f t="shared" si="64"/>
        <v>45831</v>
      </c>
      <c r="B4164" s="356">
        <v>7</v>
      </c>
      <c r="C4164" s="357">
        <v>136.965</v>
      </c>
      <c r="D4164" s="357">
        <v>0</v>
      </c>
      <c r="E4164" s="357">
        <v>120.648</v>
      </c>
      <c r="F4164" s="357">
        <v>120</v>
      </c>
    </row>
    <row r="4165" spans="1:6">
      <c r="A4165" s="355">
        <f t="shared" si="64"/>
        <v>45831</v>
      </c>
      <c r="B4165" s="356">
        <v>8</v>
      </c>
      <c r="C4165" s="357">
        <v>131.84899999999999</v>
      </c>
      <c r="D4165" s="357">
        <v>0</v>
      </c>
      <c r="E4165" s="357">
        <v>120.645</v>
      </c>
      <c r="F4165" s="357">
        <v>170</v>
      </c>
    </row>
    <row r="4166" spans="1:6">
      <c r="A4166" s="355">
        <f t="shared" ref="A4166:A4229" si="65">IF(B4166=0,A4165+1,A4165)</f>
        <v>45831</v>
      </c>
      <c r="B4166" s="356">
        <v>9</v>
      </c>
      <c r="C4166" s="357">
        <v>114.629</v>
      </c>
      <c r="D4166" s="357">
        <v>0</v>
      </c>
      <c r="E4166" s="357">
        <v>120.645</v>
      </c>
      <c r="F4166" s="357">
        <v>240</v>
      </c>
    </row>
    <row r="4167" spans="1:6">
      <c r="A4167" s="355">
        <f t="shared" si="65"/>
        <v>45831</v>
      </c>
      <c r="B4167" s="356">
        <v>10</v>
      </c>
      <c r="C4167" s="357">
        <v>111.629</v>
      </c>
      <c r="D4167" s="357">
        <v>0</v>
      </c>
      <c r="E4167" s="357">
        <v>121.61799999999999</v>
      </c>
      <c r="F4167" s="357">
        <v>240</v>
      </c>
    </row>
    <row r="4168" spans="1:6">
      <c r="A4168" s="355">
        <f t="shared" si="65"/>
        <v>45831</v>
      </c>
      <c r="B4168" s="356">
        <v>11</v>
      </c>
      <c r="C4168" s="357">
        <v>111.629</v>
      </c>
      <c r="D4168" s="357">
        <v>0</v>
      </c>
      <c r="E4168" s="357">
        <v>121.61799999999999</v>
      </c>
      <c r="F4168" s="357">
        <v>227</v>
      </c>
    </row>
    <row r="4169" spans="1:6">
      <c r="A4169" s="355">
        <f t="shared" si="65"/>
        <v>45831</v>
      </c>
      <c r="B4169" s="356">
        <v>12</v>
      </c>
      <c r="C4169" s="357">
        <v>107.392</v>
      </c>
      <c r="D4169" s="357">
        <v>0</v>
      </c>
      <c r="E4169" s="357">
        <v>113</v>
      </c>
      <c r="F4169" s="357">
        <v>180</v>
      </c>
    </row>
    <row r="4170" spans="1:6">
      <c r="A4170" s="355">
        <f t="shared" si="65"/>
        <v>45831</v>
      </c>
      <c r="B4170" s="356">
        <v>13</v>
      </c>
      <c r="C4170" s="357">
        <v>94.923000000000002</v>
      </c>
      <c r="D4170" s="357">
        <v>0</v>
      </c>
      <c r="E4170" s="357">
        <v>113</v>
      </c>
      <c r="F4170" s="357">
        <v>120</v>
      </c>
    </row>
    <row r="4171" spans="1:6">
      <c r="A4171" s="355">
        <f t="shared" si="65"/>
        <v>45831</v>
      </c>
      <c r="B4171" s="356">
        <v>14</v>
      </c>
      <c r="C4171" s="357">
        <v>95.191999999999993</v>
      </c>
      <c r="D4171" s="357">
        <v>0</v>
      </c>
      <c r="E4171" s="357">
        <v>113</v>
      </c>
      <c r="F4171" s="357">
        <v>120</v>
      </c>
    </row>
    <row r="4172" spans="1:6">
      <c r="A4172" s="355">
        <f t="shared" si="65"/>
        <v>45831</v>
      </c>
      <c r="B4172" s="356">
        <v>15</v>
      </c>
      <c r="C4172" s="357">
        <v>111.286</v>
      </c>
      <c r="D4172" s="357">
        <v>0</v>
      </c>
      <c r="E4172" s="357">
        <v>121.61799999999999</v>
      </c>
      <c r="F4172" s="357">
        <v>120</v>
      </c>
    </row>
    <row r="4173" spans="1:6">
      <c r="A4173" s="355">
        <f t="shared" si="65"/>
        <v>45831</v>
      </c>
      <c r="B4173" s="356">
        <v>16</v>
      </c>
      <c r="C4173" s="357">
        <v>117.07599999999999</v>
      </c>
      <c r="D4173" s="357">
        <v>0</v>
      </c>
      <c r="E4173" s="357">
        <v>121.61799999999999</v>
      </c>
      <c r="F4173" s="357">
        <v>120</v>
      </c>
    </row>
    <row r="4174" spans="1:6">
      <c r="A4174" s="355">
        <f t="shared" si="65"/>
        <v>45831</v>
      </c>
      <c r="B4174" s="356">
        <v>17</v>
      </c>
      <c r="C4174" s="357">
        <v>116.149</v>
      </c>
      <c r="D4174" s="357">
        <v>0</v>
      </c>
      <c r="E4174" s="357">
        <v>121.61799999999999</v>
      </c>
      <c r="F4174" s="357">
        <v>180</v>
      </c>
    </row>
    <row r="4175" spans="1:6">
      <c r="A4175" s="355">
        <f t="shared" si="65"/>
        <v>45831</v>
      </c>
      <c r="B4175" s="356">
        <v>18</v>
      </c>
      <c r="C4175" s="357">
        <v>38.646000000000001</v>
      </c>
      <c r="D4175" s="357">
        <v>0</v>
      </c>
      <c r="E4175" s="357">
        <v>125.92700000000001</v>
      </c>
      <c r="F4175" s="357">
        <v>180</v>
      </c>
    </row>
    <row r="4176" spans="1:6">
      <c r="A4176" s="355">
        <f t="shared" si="65"/>
        <v>45831</v>
      </c>
      <c r="B4176" s="356">
        <v>19</v>
      </c>
      <c r="C4176" s="357">
        <v>38.646000000000001</v>
      </c>
      <c r="D4176" s="357">
        <v>0</v>
      </c>
      <c r="E4176" s="357">
        <v>125.92700000000001</v>
      </c>
      <c r="F4176" s="357">
        <v>146</v>
      </c>
    </row>
    <row r="4177" spans="1:6">
      <c r="A4177" s="355">
        <f t="shared" si="65"/>
        <v>45831</v>
      </c>
      <c r="B4177" s="356">
        <v>20</v>
      </c>
      <c r="C4177" s="357">
        <v>38.646000000000001</v>
      </c>
      <c r="D4177" s="357">
        <v>0</v>
      </c>
      <c r="E4177" s="357">
        <v>125.92700000000001</v>
      </c>
      <c r="F4177" s="357">
        <v>120</v>
      </c>
    </row>
    <row r="4178" spans="1:6">
      <c r="A4178" s="355">
        <f t="shared" si="65"/>
        <v>45831</v>
      </c>
      <c r="B4178" s="356">
        <v>21</v>
      </c>
      <c r="C4178" s="357">
        <v>38.646000000000001</v>
      </c>
      <c r="D4178" s="357">
        <v>0</v>
      </c>
      <c r="E4178" s="357">
        <v>121.61799999999999</v>
      </c>
      <c r="F4178" s="357">
        <v>180</v>
      </c>
    </row>
    <row r="4179" spans="1:6">
      <c r="A4179" s="355">
        <f t="shared" si="65"/>
        <v>45831</v>
      </c>
      <c r="B4179" s="356">
        <v>22</v>
      </c>
      <c r="C4179" s="357">
        <v>155.41399999999999</v>
      </c>
      <c r="D4179" s="357">
        <v>0</v>
      </c>
      <c r="E4179" s="357">
        <v>112.059</v>
      </c>
      <c r="F4179" s="357">
        <v>160</v>
      </c>
    </row>
    <row r="4180" spans="1:6">
      <c r="A4180" s="355">
        <f t="shared" si="65"/>
        <v>45831</v>
      </c>
      <c r="B4180" s="356">
        <v>23</v>
      </c>
      <c r="C4180" s="357">
        <v>145.46899999999999</v>
      </c>
      <c r="D4180" s="357">
        <v>0</v>
      </c>
      <c r="E4180" s="357">
        <v>98</v>
      </c>
      <c r="F4180" s="357">
        <v>140</v>
      </c>
    </row>
    <row r="4181" spans="1:6">
      <c r="A4181" s="355">
        <f t="shared" si="65"/>
        <v>45832</v>
      </c>
      <c r="B4181" s="356">
        <v>0</v>
      </c>
      <c r="C4181" s="357">
        <v>117.857</v>
      </c>
      <c r="D4181" s="357">
        <v>0</v>
      </c>
      <c r="E4181" s="357">
        <v>93</v>
      </c>
      <c r="F4181" s="357">
        <v>132</v>
      </c>
    </row>
    <row r="4182" spans="1:6">
      <c r="A4182" s="355">
        <f t="shared" si="65"/>
        <v>45832</v>
      </c>
      <c r="B4182" s="356">
        <v>1</v>
      </c>
      <c r="C4182" s="357">
        <v>117.26900000000001</v>
      </c>
      <c r="D4182" s="357">
        <v>0</v>
      </c>
      <c r="E4182" s="357">
        <v>93</v>
      </c>
      <c r="F4182" s="357">
        <v>160</v>
      </c>
    </row>
    <row r="4183" spans="1:6">
      <c r="A4183" s="355">
        <f t="shared" si="65"/>
        <v>45832</v>
      </c>
      <c r="B4183" s="356">
        <v>2</v>
      </c>
      <c r="C4183" s="357">
        <v>117.12</v>
      </c>
      <c r="D4183" s="357">
        <v>0</v>
      </c>
      <c r="E4183" s="357">
        <v>93</v>
      </c>
      <c r="F4183" s="357">
        <v>120</v>
      </c>
    </row>
    <row r="4184" spans="1:6">
      <c r="A4184" s="355">
        <f t="shared" si="65"/>
        <v>45832</v>
      </c>
      <c r="B4184" s="356">
        <v>3</v>
      </c>
      <c r="C4184" s="357">
        <v>113.423</v>
      </c>
      <c r="D4184" s="357">
        <v>0</v>
      </c>
      <c r="E4184" s="357">
        <v>93</v>
      </c>
      <c r="F4184" s="357">
        <v>126</v>
      </c>
    </row>
    <row r="4185" spans="1:6">
      <c r="A4185" s="355">
        <f t="shared" si="65"/>
        <v>45832</v>
      </c>
      <c r="B4185" s="356">
        <v>4</v>
      </c>
      <c r="C4185" s="357">
        <v>116.31100000000001</v>
      </c>
      <c r="D4185" s="357">
        <v>0</v>
      </c>
      <c r="E4185" s="357">
        <v>93</v>
      </c>
      <c r="F4185" s="357">
        <v>186</v>
      </c>
    </row>
    <row r="4186" spans="1:6">
      <c r="A4186" s="355">
        <f t="shared" si="65"/>
        <v>45832</v>
      </c>
      <c r="B4186" s="356">
        <v>5</v>
      </c>
      <c r="C4186" s="357">
        <v>124.741</v>
      </c>
      <c r="D4186" s="357">
        <v>0</v>
      </c>
      <c r="E4186" s="357">
        <v>101.61799999999999</v>
      </c>
      <c r="F4186" s="357">
        <v>240</v>
      </c>
    </row>
    <row r="4187" spans="1:6">
      <c r="A4187" s="355">
        <f t="shared" si="65"/>
        <v>45832</v>
      </c>
      <c r="B4187" s="356">
        <v>6</v>
      </c>
      <c r="C4187" s="357">
        <v>76.61</v>
      </c>
      <c r="D4187" s="357">
        <v>0</v>
      </c>
      <c r="E4187" s="357">
        <v>133.256</v>
      </c>
      <c r="F4187" s="357">
        <v>240</v>
      </c>
    </row>
    <row r="4188" spans="1:6">
      <c r="A4188" s="355">
        <f t="shared" si="65"/>
        <v>45832</v>
      </c>
      <c r="B4188" s="356">
        <v>7</v>
      </c>
      <c r="C4188" s="357">
        <v>73.61</v>
      </c>
      <c r="D4188" s="357">
        <v>0</v>
      </c>
      <c r="E4188" s="357">
        <v>133.40600000000001</v>
      </c>
      <c r="F4188" s="357">
        <v>240</v>
      </c>
    </row>
    <row r="4189" spans="1:6">
      <c r="A4189" s="355">
        <f t="shared" si="65"/>
        <v>45832</v>
      </c>
      <c r="B4189" s="356">
        <v>8</v>
      </c>
      <c r="C4189" s="357">
        <v>73.61</v>
      </c>
      <c r="D4189" s="357">
        <v>0</v>
      </c>
      <c r="E4189" s="357">
        <v>132.935</v>
      </c>
      <c r="F4189" s="357">
        <v>240</v>
      </c>
    </row>
    <row r="4190" spans="1:6">
      <c r="A4190" s="355">
        <f t="shared" si="65"/>
        <v>45832</v>
      </c>
      <c r="B4190" s="356">
        <v>9</v>
      </c>
      <c r="C4190" s="357">
        <v>84.036000000000001</v>
      </c>
      <c r="D4190" s="357">
        <v>0</v>
      </c>
      <c r="E4190" s="357">
        <v>140.16800000000001</v>
      </c>
      <c r="F4190" s="357">
        <v>240</v>
      </c>
    </row>
    <row r="4191" spans="1:6">
      <c r="A4191" s="355">
        <f t="shared" si="65"/>
        <v>45832</v>
      </c>
      <c r="B4191" s="356">
        <v>10</v>
      </c>
      <c r="C4191" s="357">
        <v>84.036000000000001</v>
      </c>
      <c r="D4191" s="357">
        <v>0</v>
      </c>
      <c r="E4191" s="357">
        <v>126.346</v>
      </c>
      <c r="F4191" s="357">
        <v>240</v>
      </c>
    </row>
    <row r="4192" spans="1:6">
      <c r="A4192" s="355">
        <f t="shared" si="65"/>
        <v>45832</v>
      </c>
      <c r="B4192" s="356">
        <v>11</v>
      </c>
      <c r="C4192" s="357">
        <v>79.192999999999998</v>
      </c>
      <c r="D4192" s="357">
        <v>0</v>
      </c>
      <c r="E4192" s="357">
        <v>121.61799999999999</v>
      </c>
      <c r="F4192" s="357">
        <v>240</v>
      </c>
    </row>
    <row r="4193" spans="1:6">
      <c r="A4193" s="355">
        <f t="shared" si="65"/>
        <v>45832</v>
      </c>
      <c r="B4193" s="356">
        <v>12</v>
      </c>
      <c r="C4193" s="357">
        <v>82.64</v>
      </c>
      <c r="D4193" s="357">
        <v>0</v>
      </c>
      <c r="E4193" s="357">
        <v>125.66</v>
      </c>
      <c r="F4193" s="357">
        <v>240</v>
      </c>
    </row>
    <row r="4194" spans="1:6">
      <c r="A4194" s="355">
        <f t="shared" si="65"/>
        <v>45832</v>
      </c>
      <c r="B4194" s="356">
        <v>13</v>
      </c>
      <c r="C4194" s="357">
        <v>82.64</v>
      </c>
      <c r="D4194" s="357">
        <v>0</v>
      </c>
      <c r="E4194" s="357">
        <v>125.157</v>
      </c>
      <c r="F4194" s="357">
        <v>240</v>
      </c>
    </row>
    <row r="4195" spans="1:6">
      <c r="A4195" s="355">
        <f t="shared" si="65"/>
        <v>45832</v>
      </c>
      <c r="B4195" s="356">
        <v>14</v>
      </c>
      <c r="C4195" s="357">
        <v>82.64</v>
      </c>
      <c r="D4195" s="357">
        <v>0</v>
      </c>
      <c r="E4195" s="357">
        <v>123.5</v>
      </c>
      <c r="F4195" s="357">
        <v>240</v>
      </c>
    </row>
    <row r="4196" spans="1:6">
      <c r="A4196" s="355">
        <f t="shared" si="65"/>
        <v>45832</v>
      </c>
      <c r="B4196" s="356">
        <v>15</v>
      </c>
      <c r="C4196" s="357">
        <v>82.64</v>
      </c>
      <c r="D4196" s="357">
        <v>0</v>
      </c>
      <c r="E4196" s="357">
        <v>129.36799999999999</v>
      </c>
      <c r="F4196" s="357">
        <v>240</v>
      </c>
    </row>
    <row r="4197" spans="1:6">
      <c r="A4197" s="355">
        <f t="shared" si="65"/>
        <v>45832</v>
      </c>
      <c r="B4197" s="356">
        <v>16</v>
      </c>
      <c r="C4197" s="357">
        <v>82.64</v>
      </c>
      <c r="D4197" s="357">
        <v>0</v>
      </c>
      <c r="E4197" s="357">
        <v>129.36799999999999</v>
      </c>
      <c r="F4197" s="357">
        <v>240</v>
      </c>
    </row>
    <row r="4198" spans="1:6">
      <c r="A4198" s="355">
        <f t="shared" si="65"/>
        <v>45832</v>
      </c>
      <c r="B4198" s="356">
        <v>17</v>
      </c>
      <c r="C4198" s="357">
        <v>85.64</v>
      </c>
      <c r="D4198" s="357">
        <v>0</v>
      </c>
      <c r="E4198" s="357">
        <v>126.61799999999999</v>
      </c>
      <c r="F4198" s="357">
        <v>240</v>
      </c>
    </row>
    <row r="4199" spans="1:6">
      <c r="A4199" s="355">
        <f t="shared" si="65"/>
        <v>45832</v>
      </c>
      <c r="B4199" s="356">
        <v>18</v>
      </c>
      <c r="C4199" s="357">
        <v>37.64</v>
      </c>
      <c r="D4199" s="357">
        <v>0</v>
      </c>
      <c r="E4199" s="357">
        <v>125.92700000000001</v>
      </c>
      <c r="F4199" s="357">
        <v>184</v>
      </c>
    </row>
    <row r="4200" spans="1:6">
      <c r="A4200" s="355">
        <f t="shared" si="65"/>
        <v>45832</v>
      </c>
      <c r="B4200" s="356">
        <v>19</v>
      </c>
      <c r="C4200" s="357">
        <v>37.64</v>
      </c>
      <c r="D4200" s="357">
        <v>0</v>
      </c>
      <c r="E4200" s="357">
        <v>125.92700000000001</v>
      </c>
      <c r="F4200" s="357">
        <v>124</v>
      </c>
    </row>
    <row r="4201" spans="1:6">
      <c r="A4201" s="355">
        <f t="shared" si="65"/>
        <v>45832</v>
      </c>
      <c r="B4201" s="356">
        <v>20</v>
      </c>
      <c r="C4201" s="357">
        <v>37.64</v>
      </c>
      <c r="D4201" s="357">
        <v>0</v>
      </c>
      <c r="E4201" s="357">
        <v>147.32300000000001</v>
      </c>
      <c r="F4201" s="357">
        <v>120</v>
      </c>
    </row>
    <row r="4202" spans="1:6">
      <c r="A4202" s="355">
        <f t="shared" si="65"/>
        <v>45832</v>
      </c>
      <c r="B4202" s="356">
        <v>21</v>
      </c>
      <c r="C4202" s="357">
        <v>37.64</v>
      </c>
      <c r="D4202" s="357">
        <v>0</v>
      </c>
      <c r="E4202" s="357">
        <v>121.61799999999999</v>
      </c>
      <c r="F4202" s="357">
        <v>135</v>
      </c>
    </row>
    <row r="4203" spans="1:6">
      <c r="A4203" s="355">
        <f t="shared" si="65"/>
        <v>45832</v>
      </c>
      <c r="B4203" s="356">
        <v>22</v>
      </c>
      <c r="C4203" s="357">
        <v>100.986</v>
      </c>
      <c r="D4203" s="357">
        <v>0</v>
      </c>
      <c r="E4203" s="357">
        <v>93</v>
      </c>
      <c r="F4203" s="357">
        <v>163</v>
      </c>
    </row>
    <row r="4204" spans="1:6">
      <c r="A4204" s="355">
        <f t="shared" si="65"/>
        <v>45832</v>
      </c>
      <c r="B4204" s="356">
        <v>23</v>
      </c>
      <c r="C4204" s="357">
        <v>103.175</v>
      </c>
      <c r="D4204" s="357">
        <v>0</v>
      </c>
      <c r="E4204" s="357">
        <v>93</v>
      </c>
      <c r="F4204" s="357">
        <v>183</v>
      </c>
    </row>
    <row r="4205" spans="1:6">
      <c r="A4205" s="355">
        <f t="shared" si="65"/>
        <v>45833</v>
      </c>
      <c r="B4205" s="356">
        <v>0</v>
      </c>
      <c r="C4205" s="357">
        <v>133.798</v>
      </c>
      <c r="D4205" s="357">
        <v>0</v>
      </c>
      <c r="E4205" s="357">
        <v>116.36799999999999</v>
      </c>
      <c r="F4205" s="357">
        <v>240</v>
      </c>
    </row>
    <row r="4206" spans="1:6">
      <c r="A4206" s="355">
        <f t="shared" si="65"/>
        <v>45833</v>
      </c>
      <c r="B4206" s="356">
        <v>1</v>
      </c>
      <c r="C4206" s="357">
        <v>133.798</v>
      </c>
      <c r="D4206" s="357">
        <v>0</v>
      </c>
      <c r="E4206" s="357">
        <v>115.059</v>
      </c>
      <c r="F4206" s="357">
        <v>240</v>
      </c>
    </row>
    <row r="4207" spans="1:6">
      <c r="A4207" s="355">
        <f t="shared" si="65"/>
        <v>45833</v>
      </c>
      <c r="B4207" s="356">
        <v>2</v>
      </c>
      <c r="C4207" s="357">
        <v>133.798</v>
      </c>
      <c r="D4207" s="357">
        <v>0</v>
      </c>
      <c r="E4207" s="357">
        <v>112.059</v>
      </c>
      <c r="F4207" s="357">
        <v>240</v>
      </c>
    </row>
    <row r="4208" spans="1:6">
      <c r="A4208" s="355">
        <f t="shared" si="65"/>
        <v>45833</v>
      </c>
      <c r="B4208" s="356">
        <v>3</v>
      </c>
      <c r="C4208" s="357">
        <v>133.798</v>
      </c>
      <c r="D4208" s="357">
        <v>0</v>
      </c>
      <c r="E4208" s="357">
        <v>112.059</v>
      </c>
      <c r="F4208" s="357">
        <v>240</v>
      </c>
    </row>
    <row r="4209" spans="1:6">
      <c r="A4209" s="355">
        <f t="shared" si="65"/>
        <v>45833</v>
      </c>
      <c r="B4209" s="356">
        <v>4</v>
      </c>
      <c r="C4209" s="357">
        <v>133.798</v>
      </c>
      <c r="D4209" s="357">
        <v>0</v>
      </c>
      <c r="E4209" s="357">
        <v>115.059</v>
      </c>
      <c r="F4209" s="357">
        <v>240</v>
      </c>
    </row>
    <row r="4210" spans="1:6">
      <c r="A4210" s="355">
        <f t="shared" si="65"/>
        <v>45833</v>
      </c>
      <c r="B4210" s="356">
        <v>5</v>
      </c>
      <c r="C4210" s="357">
        <v>123.252</v>
      </c>
      <c r="D4210" s="357">
        <v>0</v>
      </c>
      <c r="E4210" s="357">
        <v>112.059</v>
      </c>
      <c r="F4210" s="357">
        <v>240</v>
      </c>
    </row>
    <row r="4211" spans="1:6">
      <c r="A4211" s="355">
        <f t="shared" si="65"/>
        <v>45833</v>
      </c>
      <c r="B4211" s="356">
        <v>6</v>
      </c>
      <c r="C4211" s="357">
        <v>89.201999999999998</v>
      </c>
      <c r="D4211" s="357">
        <v>0</v>
      </c>
      <c r="E4211" s="357">
        <v>112.05200000000001</v>
      </c>
      <c r="F4211" s="357">
        <v>240</v>
      </c>
    </row>
    <row r="4212" spans="1:6">
      <c r="A4212" s="355">
        <f t="shared" si="65"/>
        <v>45833</v>
      </c>
      <c r="B4212" s="356">
        <v>7</v>
      </c>
      <c r="C4212" s="357">
        <v>75.775999999999996</v>
      </c>
      <c r="D4212" s="357">
        <v>0</v>
      </c>
      <c r="E4212" s="357">
        <v>112.05200000000001</v>
      </c>
      <c r="F4212" s="357">
        <v>240</v>
      </c>
    </row>
    <row r="4213" spans="1:6">
      <c r="A4213" s="355">
        <f t="shared" si="65"/>
        <v>45833</v>
      </c>
      <c r="B4213" s="356">
        <v>8</v>
      </c>
      <c r="C4213" s="357">
        <v>75.775999999999996</v>
      </c>
      <c r="D4213" s="357">
        <v>0</v>
      </c>
      <c r="E4213" s="357">
        <v>112.053</v>
      </c>
      <c r="F4213" s="357">
        <v>240</v>
      </c>
    </row>
    <row r="4214" spans="1:6">
      <c r="A4214" s="355">
        <f t="shared" si="65"/>
        <v>45833</v>
      </c>
      <c r="B4214" s="356">
        <v>9</v>
      </c>
      <c r="C4214" s="357">
        <v>75.775999999999996</v>
      </c>
      <c r="D4214" s="357">
        <v>0</v>
      </c>
      <c r="E4214" s="357">
        <v>112.053</v>
      </c>
      <c r="F4214" s="357">
        <v>240</v>
      </c>
    </row>
    <row r="4215" spans="1:6">
      <c r="A4215" s="355">
        <f t="shared" si="65"/>
        <v>45833</v>
      </c>
      <c r="B4215" s="356">
        <v>10</v>
      </c>
      <c r="C4215" s="357">
        <v>75.775999999999996</v>
      </c>
      <c r="D4215" s="357">
        <v>0</v>
      </c>
      <c r="E4215" s="357">
        <v>113</v>
      </c>
      <c r="F4215" s="357">
        <v>240</v>
      </c>
    </row>
    <row r="4216" spans="1:6">
      <c r="A4216" s="355">
        <f t="shared" si="65"/>
        <v>45833</v>
      </c>
      <c r="B4216" s="356">
        <v>11</v>
      </c>
      <c r="C4216" s="357">
        <v>75.775999999999996</v>
      </c>
      <c r="D4216" s="357">
        <v>0</v>
      </c>
      <c r="E4216" s="357">
        <v>113</v>
      </c>
      <c r="F4216" s="357">
        <v>240</v>
      </c>
    </row>
    <row r="4217" spans="1:6">
      <c r="A4217" s="355">
        <f t="shared" si="65"/>
        <v>45833</v>
      </c>
      <c r="B4217" s="356">
        <v>12</v>
      </c>
      <c r="C4217" s="357">
        <v>84.805999999999997</v>
      </c>
      <c r="D4217" s="357">
        <v>0</v>
      </c>
      <c r="E4217" s="357">
        <v>113</v>
      </c>
      <c r="F4217" s="357">
        <v>240</v>
      </c>
    </row>
    <row r="4218" spans="1:6">
      <c r="A4218" s="355">
        <f t="shared" si="65"/>
        <v>45833</v>
      </c>
      <c r="B4218" s="356">
        <v>13</v>
      </c>
      <c r="C4218" s="357">
        <v>82.805999999999997</v>
      </c>
      <c r="D4218" s="357">
        <v>0</v>
      </c>
      <c r="E4218" s="357">
        <v>117.32</v>
      </c>
      <c r="F4218" s="357">
        <v>240</v>
      </c>
    </row>
    <row r="4219" spans="1:6">
      <c r="A4219" s="355">
        <f t="shared" si="65"/>
        <v>45833</v>
      </c>
      <c r="B4219" s="356">
        <v>14</v>
      </c>
      <c r="C4219" s="357">
        <v>84.305999999999997</v>
      </c>
      <c r="D4219" s="357">
        <v>0</v>
      </c>
      <c r="E4219" s="357">
        <v>118</v>
      </c>
      <c r="F4219" s="357">
        <v>240</v>
      </c>
    </row>
    <row r="4220" spans="1:6">
      <c r="A4220" s="355">
        <f t="shared" si="65"/>
        <v>45833</v>
      </c>
      <c r="B4220" s="356">
        <v>15</v>
      </c>
      <c r="C4220" s="357">
        <v>84.805999999999997</v>
      </c>
      <c r="D4220" s="357">
        <v>0</v>
      </c>
      <c r="E4220" s="357">
        <v>118.146</v>
      </c>
      <c r="F4220" s="357">
        <v>240</v>
      </c>
    </row>
    <row r="4221" spans="1:6">
      <c r="A4221" s="355">
        <f t="shared" si="65"/>
        <v>45833</v>
      </c>
      <c r="B4221" s="356">
        <v>16</v>
      </c>
      <c r="C4221" s="357">
        <v>84.805999999999997</v>
      </c>
      <c r="D4221" s="357">
        <v>0</v>
      </c>
      <c r="E4221" s="357">
        <v>118</v>
      </c>
      <c r="F4221" s="357">
        <v>240</v>
      </c>
    </row>
    <row r="4222" spans="1:6">
      <c r="A4222" s="355">
        <f t="shared" si="65"/>
        <v>45833</v>
      </c>
      <c r="B4222" s="356">
        <v>17</v>
      </c>
      <c r="C4222" s="357">
        <v>84.805999999999997</v>
      </c>
      <c r="D4222" s="357">
        <v>0</v>
      </c>
      <c r="E4222" s="357">
        <v>118</v>
      </c>
      <c r="F4222" s="357">
        <v>240</v>
      </c>
    </row>
    <row r="4223" spans="1:6">
      <c r="A4223" s="355">
        <f t="shared" si="65"/>
        <v>45833</v>
      </c>
      <c r="B4223" s="356">
        <v>18</v>
      </c>
      <c r="C4223" s="357">
        <v>93.64</v>
      </c>
      <c r="D4223" s="357">
        <v>0</v>
      </c>
      <c r="E4223" s="357">
        <v>120.096</v>
      </c>
      <c r="F4223" s="357">
        <v>240</v>
      </c>
    </row>
    <row r="4224" spans="1:6">
      <c r="A4224" s="355">
        <f t="shared" si="65"/>
        <v>45833</v>
      </c>
      <c r="B4224" s="356">
        <v>19</v>
      </c>
      <c r="C4224" s="357">
        <v>93.64</v>
      </c>
      <c r="D4224" s="357">
        <v>0</v>
      </c>
      <c r="E4224" s="357">
        <v>121.03700000000001</v>
      </c>
      <c r="F4224" s="357">
        <v>180</v>
      </c>
    </row>
    <row r="4225" spans="1:6">
      <c r="A4225" s="355">
        <f t="shared" si="65"/>
        <v>45833</v>
      </c>
      <c r="B4225" s="356">
        <v>20</v>
      </c>
      <c r="C4225" s="357">
        <v>82.64</v>
      </c>
      <c r="D4225" s="357">
        <v>0</v>
      </c>
      <c r="E4225" s="357">
        <v>121.139</v>
      </c>
      <c r="F4225" s="357">
        <v>120</v>
      </c>
    </row>
    <row r="4226" spans="1:6">
      <c r="A4226" s="355">
        <f t="shared" si="65"/>
        <v>45833</v>
      </c>
      <c r="B4226" s="356">
        <v>21</v>
      </c>
      <c r="C4226" s="357">
        <v>82.64</v>
      </c>
      <c r="D4226" s="357">
        <v>0</v>
      </c>
      <c r="E4226" s="357">
        <v>121.139</v>
      </c>
      <c r="F4226" s="357">
        <v>180</v>
      </c>
    </row>
    <row r="4227" spans="1:6">
      <c r="A4227" s="355">
        <f t="shared" si="65"/>
        <v>45833</v>
      </c>
      <c r="B4227" s="356">
        <v>22</v>
      </c>
      <c r="C4227" s="357">
        <v>133.798</v>
      </c>
      <c r="D4227" s="357">
        <v>0</v>
      </c>
      <c r="E4227" s="357">
        <v>112.059</v>
      </c>
      <c r="F4227" s="357">
        <v>240</v>
      </c>
    </row>
    <row r="4228" spans="1:6">
      <c r="A4228" s="355">
        <f t="shared" si="65"/>
        <v>45833</v>
      </c>
      <c r="B4228" s="356">
        <v>23</v>
      </c>
      <c r="C4228" s="357">
        <v>115.33199999999999</v>
      </c>
      <c r="D4228" s="357">
        <v>0</v>
      </c>
      <c r="E4228" s="357">
        <v>112.059</v>
      </c>
      <c r="F4228" s="357">
        <v>236</v>
      </c>
    </row>
    <row r="4229" spans="1:6">
      <c r="A4229" s="355">
        <f t="shared" si="65"/>
        <v>45834</v>
      </c>
      <c r="B4229" s="356">
        <v>0</v>
      </c>
      <c r="C4229" s="357">
        <v>145.00200000000001</v>
      </c>
      <c r="D4229" s="357">
        <v>0</v>
      </c>
      <c r="E4229" s="357">
        <v>93</v>
      </c>
      <c r="F4229" s="357">
        <v>240</v>
      </c>
    </row>
    <row r="4230" spans="1:6">
      <c r="A4230" s="355">
        <f t="shared" ref="A4230:A4293" si="66">IF(B4230=0,A4229+1,A4229)</f>
        <v>45834</v>
      </c>
      <c r="B4230" s="356">
        <v>1</v>
      </c>
      <c r="C4230" s="357">
        <v>145.00200000000001</v>
      </c>
      <c r="D4230" s="357">
        <v>0</v>
      </c>
      <c r="E4230" s="357">
        <v>93</v>
      </c>
      <c r="F4230" s="357">
        <v>240</v>
      </c>
    </row>
    <row r="4231" spans="1:6">
      <c r="A4231" s="355">
        <f t="shared" si="66"/>
        <v>45834</v>
      </c>
      <c r="B4231" s="356">
        <v>2</v>
      </c>
      <c r="C4231" s="357">
        <v>138.64699999999999</v>
      </c>
      <c r="D4231" s="357">
        <v>0</v>
      </c>
      <c r="E4231" s="357">
        <v>93</v>
      </c>
      <c r="F4231" s="357">
        <v>240</v>
      </c>
    </row>
    <row r="4232" spans="1:6">
      <c r="A4232" s="355">
        <f t="shared" si="66"/>
        <v>45834</v>
      </c>
      <c r="B4232" s="356">
        <v>3</v>
      </c>
      <c r="C4232" s="357">
        <v>137.52500000000001</v>
      </c>
      <c r="D4232" s="357">
        <v>0</v>
      </c>
      <c r="E4232" s="357">
        <v>93</v>
      </c>
      <c r="F4232" s="357">
        <v>240</v>
      </c>
    </row>
    <row r="4233" spans="1:6">
      <c r="A4233" s="355">
        <f t="shared" si="66"/>
        <v>45834</v>
      </c>
      <c r="B4233" s="356">
        <v>4</v>
      </c>
      <c r="C4233" s="357">
        <v>138.53299999999999</v>
      </c>
      <c r="D4233" s="357">
        <v>0</v>
      </c>
      <c r="E4233" s="357">
        <v>93</v>
      </c>
      <c r="F4233" s="357">
        <v>240</v>
      </c>
    </row>
    <row r="4234" spans="1:6">
      <c r="A4234" s="355">
        <f t="shared" si="66"/>
        <v>45834</v>
      </c>
      <c r="B4234" s="356">
        <v>5</v>
      </c>
      <c r="C4234" s="357">
        <v>130.25200000000001</v>
      </c>
      <c r="D4234" s="357">
        <v>0</v>
      </c>
      <c r="E4234" s="357">
        <v>93</v>
      </c>
      <c r="F4234" s="357">
        <v>240</v>
      </c>
    </row>
    <row r="4235" spans="1:6">
      <c r="A4235" s="355">
        <f t="shared" si="66"/>
        <v>45834</v>
      </c>
      <c r="B4235" s="356">
        <v>6</v>
      </c>
      <c r="C4235" s="357">
        <v>50.776000000000003</v>
      </c>
      <c r="D4235" s="357">
        <v>0</v>
      </c>
      <c r="E4235" s="357">
        <v>93</v>
      </c>
      <c r="F4235" s="357">
        <v>240</v>
      </c>
    </row>
    <row r="4236" spans="1:6">
      <c r="A4236" s="355">
        <f t="shared" si="66"/>
        <v>45834</v>
      </c>
      <c r="B4236" s="356">
        <v>7</v>
      </c>
      <c r="C4236" s="357">
        <v>50.776000000000003</v>
      </c>
      <c r="D4236" s="357">
        <v>0</v>
      </c>
      <c r="E4236" s="357">
        <v>96</v>
      </c>
      <c r="F4236" s="357">
        <v>240</v>
      </c>
    </row>
    <row r="4237" spans="1:6">
      <c r="A4237" s="355">
        <f t="shared" si="66"/>
        <v>45834</v>
      </c>
      <c r="B4237" s="356">
        <v>8</v>
      </c>
      <c r="C4237" s="357">
        <v>51.566000000000003</v>
      </c>
      <c r="D4237" s="357">
        <v>0</v>
      </c>
      <c r="E4237" s="357">
        <v>93</v>
      </c>
      <c r="F4237" s="357">
        <v>240</v>
      </c>
    </row>
    <row r="4238" spans="1:6">
      <c r="A4238" s="355">
        <f t="shared" si="66"/>
        <v>45834</v>
      </c>
      <c r="B4238" s="356">
        <v>9</v>
      </c>
      <c r="C4238" s="357">
        <v>54.527000000000001</v>
      </c>
      <c r="D4238" s="357">
        <v>0</v>
      </c>
      <c r="E4238" s="357">
        <v>93</v>
      </c>
      <c r="F4238" s="357">
        <v>240</v>
      </c>
    </row>
    <row r="4239" spans="1:6">
      <c r="A4239" s="355">
        <f t="shared" si="66"/>
        <v>45834</v>
      </c>
      <c r="B4239" s="356">
        <v>10</v>
      </c>
      <c r="C4239" s="357">
        <v>53.999000000000002</v>
      </c>
      <c r="D4239" s="357">
        <v>0</v>
      </c>
      <c r="E4239" s="357">
        <v>93</v>
      </c>
      <c r="F4239" s="357">
        <v>240</v>
      </c>
    </row>
    <row r="4240" spans="1:6">
      <c r="A4240" s="355">
        <f t="shared" si="66"/>
        <v>45834</v>
      </c>
      <c r="B4240" s="356">
        <v>11</v>
      </c>
      <c r="C4240" s="357">
        <v>73.745000000000005</v>
      </c>
      <c r="D4240" s="357">
        <v>0</v>
      </c>
      <c r="E4240" s="357">
        <v>103</v>
      </c>
      <c r="F4240" s="357">
        <v>240</v>
      </c>
    </row>
    <row r="4241" spans="1:6">
      <c r="A4241" s="355">
        <f t="shared" si="66"/>
        <v>45834</v>
      </c>
      <c r="B4241" s="356">
        <v>12</v>
      </c>
      <c r="C4241" s="357">
        <v>59.805999999999997</v>
      </c>
      <c r="D4241" s="357">
        <v>0</v>
      </c>
      <c r="E4241" s="357">
        <v>103</v>
      </c>
      <c r="F4241" s="357">
        <v>240</v>
      </c>
    </row>
    <row r="4242" spans="1:6">
      <c r="A4242" s="355">
        <f t="shared" si="66"/>
        <v>45834</v>
      </c>
      <c r="B4242" s="356">
        <v>13</v>
      </c>
      <c r="C4242" s="357">
        <v>59.805999999999997</v>
      </c>
      <c r="D4242" s="357">
        <v>0</v>
      </c>
      <c r="E4242" s="357">
        <v>105.21</v>
      </c>
      <c r="F4242" s="357">
        <v>240</v>
      </c>
    </row>
    <row r="4243" spans="1:6">
      <c r="A4243" s="355">
        <f t="shared" si="66"/>
        <v>45834</v>
      </c>
      <c r="B4243" s="356">
        <v>14</v>
      </c>
      <c r="C4243" s="357">
        <v>59.805999999999997</v>
      </c>
      <c r="D4243" s="357">
        <v>0</v>
      </c>
      <c r="E4243" s="357">
        <v>105.5</v>
      </c>
      <c r="F4243" s="357">
        <v>240</v>
      </c>
    </row>
    <row r="4244" spans="1:6">
      <c r="A4244" s="355">
        <f t="shared" si="66"/>
        <v>45834</v>
      </c>
      <c r="B4244" s="356">
        <v>15</v>
      </c>
      <c r="C4244" s="357">
        <v>59.805999999999997</v>
      </c>
      <c r="D4244" s="357">
        <v>0</v>
      </c>
      <c r="E4244" s="357">
        <v>105.5</v>
      </c>
      <c r="F4244" s="357">
        <v>240</v>
      </c>
    </row>
    <row r="4245" spans="1:6">
      <c r="A4245" s="355">
        <f t="shared" si="66"/>
        <v>45834</v>
      </c>
      <c r="B4245" s="356">
        <v>16</v>
      </c>
      <c r="C4245" s="357">
        <v>59.805999999999997</v>
      </c>
      <c r="D4245" s="357">
        <v>0</v>
      </c>
      <c r="E4245" s="357">
        <v>105.508</v>
      </c>
      <c r="F4245" s="357">
        <v>240</v>
      </c>
    </row>
    <row r="4246" spans="1:6">
      <c r="A4246" s="355">
        <f t="shared" si="66"/>
        <v>45834</v>
      </c>
      <c r="B4246" s="356">
        <v>17</v>
      </c>
      <c r="C4246" s="357">
        <v>72.421999999999997</v>
      </c>
      <c r="D4246" s="357">
        <v>0</v>
      </c>
      <c r="E4246" s="357">
        <v>105.5</v>
      </c>
      <c r="F4246" s="357">
        <v>240</v>
      </c>
    </row>
    <row r="4247" spans="1:6">
      <c r="A4247" s="355">
        <f t="shared" si="66"/>
        <v>45834</v>
      </c>
      <c r="B4247" s="356">
        <v>18</v>
      </c>
      <c r="C4247" s="357">
        <v>57.64</v>
      </c>
      <c r="D4247" s="357">
        <v>0</v>
      </c>
      <c r="E4247" s="357">
        <v>103</v>
      </c>
      <c r="F4247" s="357">
        <v>238</v>
      </c>
    </row>
    <row r="4248" spans="1:6">
      <c r="A4248" s="355">
        <f t="shared" si="66"/>
        <v>45834</v>
      </c>
      <c r="B4248" s="356">
        <v>19</v>
      </c>
      <c r="C4248" s="357">
        <v>57.64</v>
      </c>
      <c r="D4248" s="357">
        <v>0</v>
      </c>
      <c r="E4248" s="357">
        <v>103</v>
      </c>
      <c r="F4248" s="357">
        <v>178</v>
      </c>
    </row>
    <row r="4249" spans="1:6">
      <c r="A4249" s="355">
        <f t="shared" si="66"/>
        <v>45834</v>
      </c>
      <c r="B4249" s="356">
        <v>20</v>
      </c>
      <c r="C4249" s="357">
        <v>57.64</v>
      </c>
      <c r="D4249" s="357">
        <v>0</v>
      </c>
      <c r="E4249" s="357">
        <v>103</v>
      </c>
      <c r="F4249" s="357">
        <v>186</v>
      </c>
    </row>
    <row r="4250" spans="1:6">
      <c r="A4250" s="355">
        <f t="shared" si="66"/>
        <v>45834</v>
      </c>
      <c r="B4250" s="356">
        <v>21</v>
      </c>
      <c r="C4250" s="357">
        <v>57.64</v>
      </c>
      <c r="D4250" s="357">
        <v>0</v>
      </c>
      <c r="E4250" s="357">
        <v>103</v>
      </c>
      <c r="F4250" s="357">
        <v>126</v>
      </c>
    </row>
    <row r="4251" spans="1:6">
      <c r="A4251" s="355">
        <f t="shared" si="66"/>
        <v>45834</v>
      </c>
      <c r="B4251" s="356">
        <v>22</v>
      </c>
      <c r="C4251" s="357">
        <v>90.091999999999999</v>
      </c>
      <c r="D4251" s="357">
        <v>0</v>
      </c>
      <c r="E4251" s="357">
        <v>63</v>
      </c>
      <c r="F4251" s="357">
        <v>186</v>
      </c>
    </row>
    <row r="4252" spans="1:6">
      <c r="A4252" s="355">
        <f t="shared" si="66"/>
        <v>45834</v>
      </c>
      <c r="B4252" s="356">
        <v>23</v>
      </c>
      <c r="C4252" s="357">
        <v>85.64</v>
      </c>
      <c r="D4252" s="357">
        <v>0</v>
      </c>
      <c r="E4252" s="357">
        <v>67.754999999999995</v>
      </c>
      <c r="F4252" s="357">
        <v>136</v>
      </c>
    </row>
    <row r="4253" spans="1:6">
      <c r="A4253" s="355">
        <f t="shared" si="66"/>
        <v>45835</v>
      </c>
      <c r="B4253" s="356">
        <v>0</v>
      </c>
      <c r="C4253" s="357">
        <v>136.33099999999999</v>
      </c>
      <c r="D4253" s="357">
        <v>1</v>
      </c>
      <c r="E4253" s="357">
        <v>73</v>
      </c>
      <c r="F4253" s="357">
        <v>120</v>
      </c>
    </row>
    <row r="4254" spans="1:6">
      <c r="A4254" s="355">
        <f t="shared" si="66"/>
        <v>45835</v>
      </c>
      <c r="B4254" s="356">
        <v>1</v>
      </c>
      <c r="C4254" s="357">
        <v>134.52199999999999</v>
      </c>
      <c r="D4254" s="357">
        <v>0</v>
      </c>
      <c r="E4254" s="357">
        <v>73</v>
      </c>
      <c r="F4254" s="357">
        <v>145</v>
      </c>
    </row>
    <row r="4255" spans="1:6">
      <c r="A4255" s="355">
        <f t="shared" si="66"/>
        <v>45835</v>
      </c>
      <c r="B4255" s="356">
        <v>2</v>
      </c>
      <c r="C4255" s="357">
        <v>134.52199999999999</v>
      </c>
      <c r="D4255" s="357">
        <v>0</v>
      </c>
      <c r="E4255" s="357">
        <v>73</v>
      </c>
      <c r="F4255" s="357">
        <v>205</v>
      </c>
    </row>
    <row r="4256" spans="1:6">
      <c r="A4256" s="355">
        <f t="shared" si="66"/>
        <v>45835</v>
      </c>
      <c r="B4256" s="356">
        <v>3</v>
      </c>
      <c r="C4256" s="357">
        <v>134.52199999999999</v>
      </c>
      <c r="D4256" s="357">
        <v>0</v>
      </c>
      <c r="E4256" s="357">
        <v>73</v>
      </c>
      <c r="F4256" s="357">
        <v>240</v>
      </c>
    </row>
    <row r="4257" spans="1:6">
      <c r="A4257" s="355">
        <f t="shared" si="66"/>
        <v>45835</v>
      </c>
      <c r="B4257" s="356">
        <v>4</v>
      </c>
      <c r="C4257" s="357">
        <v>134.52199999999999</v>
      </c>
      <c r="D4257" s="357">
        <v>0</v>
      </c>
      <c r="E4257" s="357">
        <v>73</v>
      </c>
      <c r="F4257" s="357">
        <v>240</v>
      </c>
    </row>
    <row r="4258" spans="1:6">
      <c r="A4258" s="355">
        <f t="shared" si="66"/>
        <v>45835</v>
      </c>
      <c r="B4258" s="356">
        <v>5</v>
      </c>
      <c r="C4258" s="357">
        <v>134.072</v>
      </c>
      <c r="D4258" s="357">
        <v>0</v>
      </c>
      <c r="E4258" s="357">
        <v>73</v>
      </c>
      <c r="F4258" s="357">
        <v>240</v>
      </c>
    </row>
    <row r="4259" spans="1:6">
      <c r="A4259" s="355">
        <f t="shared" si="66"/>
        <v>45835</v>
      </c>
      <c r="B4259" s="356">
        <v>6</v>
      </c>
      <c r="C4259" s="357">
        <v>79.766000000000005</v>
      </c>
      <c r="D4259" s="357">
        <v>0</v>
      </c>
      <c r="E4259" s="357">
        <v>112.053</v>
      </c>
      <c r="F4259" s="357">
        <v>240</v>
      </c>
    </row>
    <row r="4260" spans="1:6">
      <c r="A4260" s="355">
        <f t="shared" si="66"/>
        <v>45835</v>
      </c>
      <c r="B4260" s="356">
        <v>7</v>
      </c>
      <c r="C4260" s="357">
        <v>76.174999999999997</v>
      </c>
      <c r="D4260" s="357">
        <v>0</v>
      </c>
      <c r="E4260" s="357">
        <v>112.053</v>
      </c>
      <c r="F4260" s="357">
        <v>240</v>
      </c>
    </row>
    <row r="4261" spans="1:6">
      <c r="A4261" s="355">
        <f t="shared" si="66"/>
        <v>45835</v>
      </c>
      <c r="B4261" s="356">
        <v>8</v>
      </c>
      <c r="C4261" s="357">
        <v>76.972999999999999</v>
      </c>
      <c r="D4261" s="357">
        <v>0</v>
      </c>
      <c r="E4261" s="357">
        <v>112.036</v>
      </c>
      <c r="F4261" s="357">
        <v>240</v>
      </c>
    </row>
    <row r="4262" spans="1:6">
      <c r="A4262" s="355">
        <f t="shared" si="66"/>
        <v>45835</v>
      </c>
      <c r="B4262" s="356">
        <v>9</v>
      </c>
      <c r="C4262" s="357">
        <v>76.972999999999999</v>
      </c>
      <c r="D4262" s="357">
        <v>0</v>
      </c>
      <c r="E4262" s="357">
        <v>112.036</v>
      </c>
      <c r="F4262" s="357">
        <v>240</v>
      </c>
    </row>
    <row r="4263" spans="1:6">
      <c r="A4263" s="355">
        <f t="shared" si="66"/>
        <v>45835</v>
      </c>
      <c r="B4263" s="356">
        <v>10</v>
      </c>
      <c r="C4263" s="357">
        <v>76.174999999999997</v>
      </c>
      <c r="D4263" s="357">
        <v>0</v>
      </c>
      <c r="E4263" s="357">
        <v>113</v>
      </c>
      <c r="F4263" s="357">
        <v>240</v>
      </c>
    </row>
    <row r="4264" spans="1:6">
      <c r="A4264" s="355">
        <f t="shared" si="66"/>
        <v>45835</v>
      </c>
      <c r="B4264" s="356">
        <v>11</v>
      </c>
      <c r="C4264" s="357">
        <v>76.174999999999997</v>
      </c>
      <c r="D4264" s="357">
        <v>0</v>
      </c>
      <c r="E4264" s="357">
        <v>113</v>
      </c>
      <c r="F4264" s="357">
        <v>240</v>
      </c>
    </row>
    <row r="4265" spans="1:6">
      <c r="A4265" s="355">
        <f t="shared" si="66"/>
        <v>45835</v>
      </c>
      <c r="B4265" s="356">
        <v>12</v>
      </c>
      <c r="C4265" s="357">
        <v>84.805999999999997</v>
      </c>
      <c r="D4265" s="357">
        <v>0</v>
      </c>
      <c r="E4265" s="357">
        <v>113</v>
      </c>
      <c r="F4265" s="357">
        <v>240</v>
      </c>
    </row>
    <row r="4266" spans="1:6">
      <c r="A4266" s="355">
        <f t="shared" si="66"/>
        <v>45835</v>
      </c>
      <c r="B4266" s="356">
        <v>13</v>
      </c>
      <c r="C4266" s="357">
        <v>90.584000000000003</v>
      </c>
      <c r="D4266" s="357">
        <v>0</v>
      </c>
      <c r="E4266" s="357">
        <v>113</v>
      </c>
      <c r="F4266" s="357">
        <v>240</v>
      </c>
    </row>
    <row r="4267" spans="1:6">
      <c r="A4267" s="355">
        <f t="shared" si="66"/>
        <v>45835</v>
      </c>
      <c r="B4267" s="356">
        <v>14</v>
      </c>
      <c r="C4267" s="357">
        <v>90.117000000000004</v>
      </c>
      <c r="D4267" s="357">
        <v>0</v>
      </c>
      <c r="E4267" s="357">
        <v>113</v>
      </c>
      <c r="F4267" s="357">
        <v>240</v>
      </c>
    </row>
    <row r="4268" spans="1:6">
      <c r="A4268" s="355">
        <f t="shared" si="66"/>
        <v>45835</v>
      </c>
      <c r="B4268" s="356">
        <v>15</v>
      </c>
      <c r="C4268" s="357">
        <v>89.507000000000005</v>
      </c>
      <c r="D4268" s="357">
        <v>0</v>
      </c>
      <c r="E4268" s="357">
        <v>113</v>
      </c>
      <c r="F4268" s="357">
        <v>237</v>
      </c>
    </row>
    <row r="4269" spans="1:6">
      <c r="A4269" s="355">
        <f t="shared" si="66"/>
        <v>45835</v>
      </c>
      <c r="B4269" s="356">
        <v>16</v>
      </c>
      <c r="C4269" s="357">
        <v>89.085999999999999</v>
      </c>
      <c r="D4269" s="357">
        <v>0</v>
      </c>
      <c r="E4269" s="357">
        <v>113</v>
      </c>
      <c r="F4269" s="357">
        <v>177</v>
      </c>
    </row>
    <row r="4270" spans="1:6">
      <c r="A4270" s="355">
        <f t="shared" si="66"/>
        <v>45835</v>
      </c>
      <c r="B4270" s="356">
        <v>17</v>
      </c>
      <c r="C4270" s="357">
        <v>107.556</v>
      </c>
      <c r="D4270" s="357">
        <v>0</v>
      </c>
      <c r="E4270" s="357">
        <v>113</v>
      </c>
      <c r="F4270" s="357">
        <v>194</v>
      </c>
    </row>
    <row r="4271" spans="1:6">
      <c r="A4271" s="355">
        <f t="shared" si="66"/>
        <v>45835</v>
      </c>
      <c r="B4271" s="356">
        <v>18</v>
      </c>
      <c r="C4271" s="357">
        <v>86.44</v>
      </c>
      <c r="D4271" s="357">
        <v>0</v>
      </c>
      <c r="E4271" s="357">
        <v>113</v>
      </c>
      <c r="F4271" s="357">
        <v>210</v>
      </c>
    </row>
    <row r="4272" spans="1:6">
      <c r="A4272" s="355">
        <f t="shared" si="66"/>
        <v>45835</v>
      </c>
      <c r="B4272" s="356">
        <v>19</v>
      </c>
      <c r="C4272" s="357">
        <v>86.44</v>
      </c>
      <c r="D4272" s="357">
        <v>0</v>
      </c>
      <c r="E4272" s="357">
        <v>112.059</v>
      </c>
      <c r="F4272" s="357">
        <v>169</v>
      </c>
    </row>
    <row r="4273" spans="1:6">
      <c r="A4273" s="355">
        <f t="shared" si="66"/>
        <v>45835</v>
      </c>
      <c r="B4273" s="356">
        <v>20</v>
      </c>
      <c r="C4273" s="357">
        <v>82.64</v>
      </c>
      <c r="D4273" s="357">
        <v>0</v>
      </c>
      <c r="E4273" s="357">
        <v>113</v>
      </c>
      <c r="F4273" s="357">
        <v>120</v>
      </c>
    </row>
    <row r="4274" spans="1:6">
      <c r="A4274" s="355">
        <f t="shared" si="66"/>
        <v>45835</v>
      </c>
      <c r="B4274" s="356">
        <v>21</v>
      </c>
      <c r="C4274" s="357">
        <v>82.64</v>
      </c>
      <c r="D4274" s="357">
        <v>0</v>
      </c>
      <c r="E4274" s="357">
        <v>113</v>
      </c>
      <c r="F4274" s="357">
        <v>145</v>
      </c>
    </row>
    <row r="4275" spans="1:6">
      <c r="A4275" s="355">
        <f t="shared" si="66"/>
        <v>45835</v>
      </c>
      <c r="B4275" s="356">
        <v>22</v>
      </c>
      <c r="C4275" s="357">
        <v>126.553</v>
      </c>
      <c r="D4275" s="357">
        <v>0</v>
      </c>
      <c r="E4275" s="357">
        <v>103</v>
      </c>
      <c r="F4275" s="357">
        <v>193</v>
      </c>
    </row>
    <row r="4276" spans="1:6">
      <c r="A4276" s="355">
        <f t="shared" si="66"/>
        <v>45835</v>
      </c>
      <c r="B4276" s="356">
        <v>23</v>
      </c>
      <c r="C4276" s="357">
        <v>103.54600000000001</v>
      </c>
      <c r="D4276" s="357">
        <v>0</v>
      </c>
      <c r="E4276" s="357">
        <v>73</v>
      </c>
      <c r="F4276" s="357">
        <v>198</v>
      </c>
    </row>
    <row r="4277" spans="1:6">
      <c r="A4277" s="355">
        <f t="shared" si="66"/>
        <v>45836</v>
      </c>
      <c r="B4277" s="356">
        <v>0</v>
      </c>
      <c r="C4277" s="357">
        <v>120.71599999999999</v>
      </c>
      <c r="D4277" s="357">
        <v>0</v>
      </c>
      <c r="E4277" s="357">
        <v>37.927</v>
      </c>
      <c r="F4277" s="357">
        <v>57</v>
      </c>
    </row>
    <row r="4278" spans="1:6">
      <c r="A4278" s="355">
        <f t="shared" si="66"/>
        <v>45836</v>
      </c>
      <c r="B4278" s="356">
        <v>1</v>
      </c>
      <c r="C4278" s="357">
        <v>173.679</v>
      </c>
      <c r="D4278" s="357">
        <v>0</v>
      </c>
      <c r="E4278" s="357">
        <v>37.927</v>
      </c>
      <c r="F4278" s="357">
        <v>77</v>
      </c>
    </row>
    <row r="4279" spans="1:6">
      <c r="A4279" s="355">
        <f t="shared" si="66"/>
        <v>45836</v>
      </c>
      <c r="B4279" s="356">
        <v>2</v>
      </c>
      <c r="C4279" s="357">
        <v>173.679</v>
      </c>
      <c r="D4279" s="357">
        <v>0</v>
      </c>
      <c r="E4279" s="357">
        <v>37.927</v>
      </c>
      <c r="F4279" s="357">
        <v>78</v>
      </c>
    </row>
    <row r="4280" spans="1:6">
      <c r="A4280" s="355">
        <f t="shared" si="66"/>
        <v>45836</v>
      </c>
      <c r="B4280" s="356">
        <v>3</v>
      </c>
      <c r="C4280" s="357">
        <v>173.679</v>
      </c>
      <c r="D4280" s="357">
        <v>0</v>
      </c>
      <c r="E4280" s="357">
        <v>37.927</v>
      </c>
      <c r="F4280" s="357">
        <v>85</v>
      </c>
    </row>
    <row r="4281" spans="1:6">
      <c r="A4281" s="355">
        <f t="shared" si="66"/>
        <v>45836</v>
      </c>
      <c r="B4281" s="356">
        <v>4</v>
      </c>
      <c r="C4281" s="357">
        <v>173.679</v>
      </c>
      <c r="D4281" s="357">
        <v>0</v>
      </c>
      <c r="E4281" s="357">
        <v>37.927</v>
      </c>
      <c r="F4281" s="357">
        <v>85</v>
      </c>
    </row>
    <row r="4282" spans="1:6">
      <c r="A4282" s="355">
        <f t="shared" si="66"/>
        <v>45836</v>
      </c>
      <c r="B4282" s="356">
        <v>5</v>
      </c>
      <c r="C4282" s="357">
        <v>173.679</v>
      </c>
      <c r="D4282" s="357">
        <v>0</v>
      </c>
      <c r="E4282" s="357">
        <v>37.927</v>
      </c>
      <c r="F4282" s="357">
        <v>118</v>
      </c>
    </row>
    <row r="4283" spans="1:6">
      <c r="A4283" s="355">
        <f t="shared" si="66"/>
        <v>45836</v>
      </c>
      <c r="B4283" s="356">
        <v>6</v>
      </c>
      <c r="C4283" s="357">
        <v>72.165999999999997</v>
      </c>
      <c r="D4283" s="357">
        <v>0</v>
      </c>
      <c r="E4283" s="357">
        <v>82.927000000000007</v>
      </c>
      <c r="F4283" s="357">
        <v>46</v>
      </c>
    </row>
    <row r="4284" spans="1:6">
      <c r="A4284" s="355">
        <f t="shared" si="66"/>
        <v>45836</v>
      </c>
      <c r="B4284" s="356">
        <v>7</v>
      </c>
      <c r="C4284" s="357">
        <v>91.465000000000003</v>
      </c>
      <c r="D4284" s="357">
        <v>0</v>
      </c>
      <c r="E4284" s="357">
        <v>107.92700000000001</v>
      </c>
      <c r="F4284" s="357">
        <v>240</v>
      </c>
    </row>
    <row r="4285" spans="1:6">
      <c r="A4285" s="355">
        <f t="shared" si="66"/>
        <v>45836</v>
      </c>
      <c r="B4285" s="356">
        <v>8</v>
      </c>
      <c r="C4285" s="357">
        <v>91.497</v>
      </c>
      <c r="D4285" s="357">
        <v>0</v>
      </c>
      <c r="E4285" s="357">
        <v>107.92700000000001</v>
      </c>
      <c r="F4285" s="357">
        <v>240</v>
      </c>
    </row>
    <row r="4286" spans="1:6">
      <c r="A4286" s="355">
        <f t="shared" si="66"/>
        <v>45836</v>
      </c>
      <c r="B4286" s="356">
        <v>9</v>
      </c>
      <c r="C4286" s="357">
        <v>91.477000000000004</v>
      </c>
      <c r="D4286" s="357">
        <v>0</v>
      </c>
      <c r="E4286" s="357">
        <v>107.92700000000001</v>
      </c>
      <c r="F4286" s="357">
        <v>240</v>
      </c>
    </row>
    <row r="4287" spans="1:6">
      <c r="A4287" s="355">
        <f t="shared" si="66"/>
        <v>45836</v>
      </c>
      <c r="B4287" s="356">
        <v>10</v>
      </c>
      <c r="C4287" s="357">
        <v>118.916</v>
      </c>
      <c r="D4287" s="357">
        <v>0</v>
      </c>
      <c r="E4287" s="357">
        <v>124.979</v>
      </c>
      <c r="F4287" s="357">
        <v>240</v>
      </c>
    </row>
    <row r="4288" spans="1:6">
      <c r="A4288" s="355">
        <f t="shared" si="66"/>
        <v>45836</v>
      </c>
      <c r="B4288" s="356">
        <v>11</v>
      </c>
      <c r="C4288" s="357">
        <v>119.747</v>
      </c>
      <c r="D4288" s="357">
        <v>0</v>
      </c>
      <c r="E4288" s="357">
        <v>124.979</v>
      </c>
      <c r="F4288" s="357">
        <v>240</v>
      </c>
    </row>
    <row r="4289" spans="1:6">
      <c r="A4289" s="355">
        <f t="shared" si="66"/>
        <v>45836</v>
      </c>
      <c r="B4289" s="356">
        <v>12</v>
      </c>
      <c r="C4289" s="357">
        <v>114.77800000000001</v>
      </c>
      <c r="D4289" s="357">
        <v>0</v>
      </c>
      <c r="E4289" s="357">
        <v>125.92700000000001</v>
      </c>
      <c r="F4289" s="357">
        <v>240</v>
      </c>
    </row>
    <row r="4290" spans="1:6">
      <c r="A4290" s="355">
        <f t="shared" si="66"/>
        <v>45836</v>
      </c>
      <c r="B4290" s="356">
        <v>13</v>
      </c>
      <c r="C4290" s="357">
        <v>103.996</v>
      </c>
      <c r="D4290" s="357">
        <v>0</v>
      </c>
      <c r="E4290" s="357">
        <v>125.92700000000001</v>
      </c>
      <c r="F4290" s="357">
        <v>240</v>
      </c>
    </row>
    <row r="4291" spans="1:6">
      <c r="A4291" s="355">
        <f t="shared" si="66"/>
        <v>45836</v>
      </c>
      <c r="B4291" s="356">
        <v>14</v>
      </c>
      <c r="C4291" s="357">
        <v>101.839</v>
      </c>
      <c r="D4291" s="357">
        <v>0</v>
      </c>
      <c r="E4291" s="357">
        <v>125.92700000000001</v>
      </c>
      <c r="F4291" s="357">
        <v>240</v>
      </c>
    </row>
    <row r="4292" spans="1:6">
      <c r="A4292" s="355">
        <f t="shared" si="66"/>
        <v>45836</v>
      </c>
      <c r="B4292" s="356">
        <v>15</v>
      </c>
      <c r="C4292" s="357">
        <v>110.471</v>
      </c>
      <c r="D4292" s="357">
        <v>0</v>
      </c>
      <c r="E4292" s="357">
        <v>125.92700000000001</v>
      </c>
      <c r="F4292" s="357">
        <v>233</v>
      </c>
    </row>
    <row r="4293" spans="1:6">
      <c r="A4293" s="355">
        <f t="shared" si="66"/>
        <v>45836</v>
      </c>
      <c r="B4293" s="356">
        <v>16</v>
      </c>
      <c r="C4293" s="357">
        <v>109.16200000000001</v>
      </c>
      <c r="D4293" s="357">
        <v>0</v>
      </c>
      <c r="E4293" s="357">
        <v>125.92700000000001</v>
      </c>
      <c r="F4293" s="357">
        <v>205</v>
      </c>
    </row>
    <row r="4294" spans="1:6">
      <c r="A4294" s="355">
        <f t="shared" ref="A4294:A4357" si="67">IF(B4294=0,A4293+1,A4293)</f>
        <v>45836</v>
      </c>
      <c r="B4294" s="356">
        <v>17</v>
      </c>
      <c r="C4294" s="357">
        <v>133.51599999999999</v>
      </c>
      <c r="D4294" s="357">
        <v>0</v>
      </c>
      <c r="E4294" s="357">
        <v>125.92700000000001</v>
      </c>
      <c r="F4294" s="357">
        <v>232</v>
      </c>
    </row>
    <row r="4295" spans="1:6">
      <c r="A4295" s="355">
        <f t="shared" si="67"/>
        <v>45836</v>
      </c>
      <c r="B4295" s="356">
        <v>18</v>
      </c>
      <c r="C4295" s="357">
        <v>82.64</v>
      </c>
      <c r="D4295" s="357">
        <v>0</v>
      </c>
      <c r="E4295" s="357">
        <v>125.92700000000001</v>
      </c>
      <c r="F4295" s="357">
        <v>200</v>
      </c>
    </row>
    <row r="4296" spans="1:6">
      <c r="A4296" s="355">
        <f t="shared" si="67"/>
        <v>45836</v>
      </c>
      <c r="B4296" s="356">
        <v>19</v>
      </c>
      <c r="C4296" s="357">
        <v>82.64</v>
      </c>
      <c r="D4296" s="357">
        <v>0</v>
      </c>
      <c r="E4296" s="357">
        <v>125.92700000000001</v>
      </c>
      <c r="F4296" s="357">
        <v>188</v>
      </c>
    </row>
    <row r="4297" spans="1:6">
      <c r="A4297" s="355">
        <f t="shared" si="67"/>
        <v>45836</v>
      </c>
      <c r="B4297" s="356">
        <v>20</v>
      </c>
      <c r="C4297" s="357">
        <v>82.64</v>
      </c>
      <c r="D4297" s="357">
        <v>0</v>
      </c>
      <c r="E4297" s="357">
        <v>125.92700000000001</v>
      </c>
      <c r="F4297" s="357">
        <v>203</v>
      </c>
    </row>
    <row r="4298" spans="1:6">
      <c r="A4298" s="355">
        <f t="shared" si="67"/>
        <v>45836</v>
      </c>
      <c r="B4298" s="356">
        <v>21</v>
      </c>
      <c r="C4298" s="357">
        <v>82.64</v>
      </c>
      <c r="D4298" s="357">
        <v>0</v>
      </c>
      <c r="E4298" s="357">
        <v>125.92700000000001</v>
      </c>
      <c r="F4298" s="357">
        <v>171</v>
      </c>
    </row>
    <row r="4299" spans="1:6">
      <c r="A4299" s="355">
        <f t="shared" si="67"/>
        <v>45836</v>
      </c>
      <c r="B4299" s="356">
        <v>22</v>
      </c>
      <c r="C4299" s="357">
        <v>129.01599999999999</v>
      </c>
      <c r="D4299" s="357">
        <v>0</v>
      </c>
      <c r="E4299" s="357">
        <v>92.927000000000007</v>
      </c>
      <c r="F4299" s="357">
        <v>173</v>
      </c>
    </row>
    <row r="4300" spans="1:6">
      <c r="A4300" s="355">
        <f t="shared" si="67"/>
        <v>45836</v>
      </c>
      <c r="B4300" s="356">
        <v>23</v>
      </c>
      <c r="C4300" s="357">
        <v>127.455</v>
      </c>
      <c r="D4300" s="357">
        <v>0</v>
      </c>
      <c r="E4300" s="357">
        <v>67.927000000000007</v>
      </c>
      <c r="F4300" s="357">
        <v>85</v>
      </c>
    </row>
    <row r="4301" spans="1:6">
      <c r="A4301" s="355">
        <f t="shared" si="67"/>
        <v>45837</v>
      </c>
      <c r="B4301" s="356">
        <v>0</v>
      </c>
      <c r="C4301" s="357">
        <v>161.476</v>
      </c>
      <c r="D4301" s="357">
        <v>0</v>
      </c>
      <c r="E4301" s="357">
        <v>84.968999999999994</v>
      </c>
      <c r="F4301" s="357">
        <v>145</v>
      </c>
    </row>
    <row r="4302" spans="1:6">
      <c r="A4302" s="355">
        <f t="shared" si="67"/>
        <v>45837</v>
      </c>
      <c r="B4302" s="356">
        <v>1</v>
      </c>
      <c r="C4302" s="357">
        <v>165.46600000000001</v>
      </c>
      <c r="D4302" s="357">
        <v>0</v>
      </c>
      <c r="E4302" s="357">
        <v>42.927</v>
      </c>
      <c r="F4302" s="357">
        <v>170</v>
      </c>
    </row>
    <row r="4303" spans="1:6">
      <c r="A4303" s="355">
        <f t="shared" si="67"/>
        <v>45837</v>
      </c>
      <c r="B4303" s="356">
        <v>2</v>
      </c>
      <c r="C4303" s="357">
        <v>165.46600000000001</v>
      </c>
      <c r="D4303" s="357">
        <v>0</v>
      </c>
      <c r="E4303" s="357">
        <v>42.927</v>
      </c>
      <c r="F4303" s="357">
        <v>170</v>
      </c>
    </row>
    <row r="4304" spans="1:6">
      <c r="A4304" s="355">
        <f t="shared" si="67"/>
        <v>45837</v>
      </c>
      <c r="B4304" s="356">
        <v>3</v>
      </c>
      <c r="C4304" s="357">
        <v>165.46600000000001</v>
      </c>
      <c r="D4304" s="357">
        <v>0</v>
      </c>
      <c r="E4304" s="357">
        <v>42.927</v>
      </c>
      <c r="F4304" s="357">
        <v>170</v>
      </c>
    </row>
    <row r="4305" spans="1:6">
      <c r="A4305" s="355">
        <f t="shared" si="67"/>
        <v>45837</v>
      </c>
      <c r="B4305" s="356">
        <v>4</v>
      </c>
      <c r="C4305" s="357">
        <v>165.46600000000001</v>
      </c>
      <c r="D4305" s="357">
        <v>0</v>
      </c>
      <c r="E4305" s="357">
        <v>42.927</v>
      </c>
      <c r="F4305" s="357">
        <v>170</v>
      </c>
    </row>
    <row r="4306" spans="1:6">
      <c r="A4306" s="355">
        <f t="shared" si="67"/>
        <v>45837</v>
      </c>
      <c r="B4306" s="356">
        <v>5</v>
      </c>
      <c r="C4306" s="357">
        <v>161.476</v>
      </c>
      <c r="D4306" s="357">
        <v>0</v>
      </c>
      <c r="E4306" s="357">
        <v>52.927</v>
      </c>
      <c r="F4306" s="357">
        <v>170</v>
      </c>
    </row>
    <row r="4307" spans="1:6">
      <c r="A4307" s="355">
        <f t="shared" si="67"/>
        <v>45837</v>
      </c>
      <c r="B4307" s="356">
        <v>6</v>
      </c>
      <c r="C4307" s="357">
        <v>84</v>
      </c>
      <c r="D4307" s="357">
        <v>0</v>
      </c>
      <c r="E4307" s="357">
        <v>102.99</v>
      </c>
      <c r="F4307" s="357">
        <v>150</v>
      </c>
    </row>
    <row r="4308" spans="1:6">
      <c r="A4308" s="355">
        <f t="shared" si="67"/>
        <v>45837</v>
      </c>
      <c r="B4308" s="356">
        <v>7</v>
      </c>
      <c r="C4308" s="357">
        <v>84</v>
      </c>
      <c r="D4308" s="357">
        <v>0</v>
      </c>
      <c r="E4308" s="357">
        <v>103.212</v>
      </c>
      <c r="F4308" s="357">
        <v>170</v>
      </c>
    </row>
    <row r="4309" spans="1:6">
      <c r="A4309" s="355">
        <f t="shared" si="67"/>
        <v>45837</v>
      </c>
      <c r="B4309" s="356">
        <v>8</v>
      </c>
      <c r="C4309" s="357">
        <v>81</v>
      </c>
      <c r="D4309" s="357">
        <v>0</v>
      </c>
      <c r="E4309" s="357">
        <v>100.26300000000001</v>
      </c>
      <c r="F4309" s="357">
        <v>230</v>
      </c>
    </row>
    <row r="4310" spans="1:6">
      <c r="A4310" s="355">
        <f t="shared" si="67"/>
        <v>45837</v>
      </c>
      <c r="B4310" s="356">
        <v>9</v>
      </c>
      <c r="C4310" s="357">
        <v>81</v>
      </c>
      <c r="D4310" s="357">
        <v>0</v>
      </c>
      <c r="E4310" s="357">
        <v>100.678</v>
      </c>
      <c r="F4310" s="357">
        <v>240</v>
      </c>
    </row>
    <row r="4311" spans="1:6">
      <c r="A4311" s="355">
        <f t="shared" si="67"/>
        <v>45837</v>
      </c>
      <c r="B4311" s="356">
        <v>10</v>
      </c>
      <c r="C4311" s="357">
        <v>81</v>
      </c>
      <c r="D4311" s="357">
        <v>0</v>
      </c>
      <c r="E4311" s="357">
        <v>100.678</v>
      </c>
      <c r="F4311" s="357">
        <v>240</v>
      </c>
    </row>
    <row r="4312" spans="1:6">
      <c r="A4312" s="355">
        <f t="shared" si="67"/>
        <v>45837</v>
      </c>
      <c r="B4312" s="356">
        <v>11</v>
      </c>
      <c r="C4312" s="357">
        <v>95.036000000000001</v>
      </c>
      <c r="D4312" s="357">
        <v>0</v>
      </c>
      <c r="E4312" s="357">
        <v>114.497</v>
      </c>
      <c r="F4312" s="357">
        <v>240</v>
      </c>
    </row>
    <row r="4313" spans="1:6">
      <c r="A4313" s="355">
        <f t="shared" si="67"/>
        <v>45837</v>
      </c>
      <c r="B4313" s="356">
        <v>12</v>
      </c>
      <c r="C4313" s="357">
        <v>91.988</v>
      </c>
      <c r="D4313" s="357">
        <v>0</v>
      </c>
      <c r="E4313" s="357">
        <v>117.92700000000001</v>
      </c>
      <c r="F4313" s="357">
        <v>240</v>
      </c>
    </row>
    <row r="4314" spans="1:6">
      <c r="A4314" s="355">
        <f t="shared" si="67"/>
        <v>45837</v>
      </c>
      <c r="B4314" s="356">
        <v>13</v>
      </c>
      <c r="C4314" s="357">
        <v>81</v>
      </c>
      <c r="D4314" s="357">
        <v>0</v>
      </c>
      <c r="E4314" s="357">
        <v>136.267</v>
      </c>
      <c r="F4314" s="357">
        <v>240</v>
      </c>
    </row>
    <row r="4315" spans="1:6">
      <c r="A4315" s="355">
        <f t="shared" si="67"/>
        <v>45837</v>
      </c>
      <c r="B4315" s="356">
        <v>14</v>
      </c>
      <c r="C4315" s="357">
        <v>81</v>
      </c>
      <c r="D4315" s="357">
        <v>0</v>
      </c>
      <c r="E4315" s="357">
        <v>135.74100000000001</v>
      </c>
      <c r="F4315" s="357">
        <v>240</v>
      </c>
    </row>
    <row r="4316" spans="1:6">
      <c r="A4316" s="355">
        <f t="shared" si="67"/>
        <v>45837</v>
      </c>
      <c r="B4316" s="356">
        <v>15</v>
      </c>
      <c r="C4316" s="357">
        <v>81</v>
      </c>
      <c r="D4316" s="357">
        <v>0</v>
      </c>
      <c r="E4316" s="357">
        <v>135.922</v>
      </c>
      <c r="F4316" s="357">
        <v>195</v>
      </c>
    </row>
    <row r="4317" spans="1:6">
      <c r="A4317" s="355">
        <f t="shared" si="67"/>
        <v>45837</v>
      </c>
      <c r="B4317" s="356">
        <v>16</v>
      </c>
      <c r="C4317" s="357">
        <v>81</v>
      </c>
      <c r="D4317" s="357">
        <v>0</v>
      </c>
      <c r="E4317" s="357">
        <v>130.172</v>
      </c>
      <c r="F4317" s="357">
        <v>215</v>
      </c>
    </row>
    <row r="4318" spans="1:6">
      <c r="A4318" s="355">
        <f t="shared" si="67"/>
        <v>45837</v>
      </c>
      <c r="B4318" s="356">
        <v>17</v>
      </c>
      <c r="C4318" s="357">
        <v>88.460999999999999</v>
      </c>
      <c r="D4318" s="357">
        <v>0</v>
      </c>
      <c r="E4318" s="357">
        <v>117.92700000000001</v>
      </c>
      <c r="F4318" s="357">
        <v>170</v>
      </c>
    </row>
    <row r="4319" spans="1:6">
      <c r="A4319" s="355">
        <f t="shared" si="67"/>
        <v>45837</v>
      </c>
      <c r="B4319" s="356">
        <v>18</v>
      </c>
      <c r="C4319" s="357">
        <v>82.64</v>
      </c>
      <c r="D4319" s="357">
        <v>0</v>
      </c>
      <c r="E4319" s="357">
        <v>125.92700000000001</v>
      </c>
      <c r="F4319" s="357">
        <v>150</v>
      </c>
    </row>
    <row r="4320" spans="1:6">
      <c r="A4320" s="355">
        <f t="shared" si="67"/>
        <v>45837</v>
      </c>
      <c r="B4320" s="356">
        <v>19</v>
      </c>
      <c r="C4320" s="357">
        <v>82.64</v>
      </c>
      <c r="D4320" s="357">
        <v>0</v>
      </c>
      <c r="E4320" s="357">
        <v>125.92700000000001</v>
      </c>
      <c r="F4320" s="357">
        <v>150</v>
      </c>
    </row>
    <row r="4321" spans="1:6">
      <c r="A4321" s="355">
        <f t="shared" si="67"/>
        <v>45837</v>
      </c>
      <c r="B4321" s="356">
        <v>20</v>
      </c>
      <c r="C4321" s="357">
        <v>82.64</v>
      </c>
      <c r="D4321" s="357">
        <v>0</v>
      </c>
      <c r="E4321" s="357">
        <v>125.92700000000001</v>
      </c>
      <c r="F4321" s="357">
        <v>120</v>
      </c>
    </row>
    <row r="4322" spans="1:6">
      <c r="A4322" s="355">
        <f t="shared" si="67"/>
        <v>45837</v>
      </c>
      <c r="B4322" s="356">
        <v>21</v>
      </c>
      <c r="C4322" s="357">
        <v>82.64</v>
      </c>
      <c r="D4322" s="357">
        <v>0</v>
      </c>
      <c r="E4322" s="357">
        <v>125.92700000000001</v>
      </c>
      <c r="F4322" s="357">
        <v>120</v>
      </c>
    </row>
    <row r="4323" spans="1:6">
      <c r="A4323" s="355">
        <f t="shared" si="67"/>
        <v>45837</v>
      </c>
      <c r="B4323" s="356">
        <v>22</v>
      </c>
      <c r="C4323" s="357">
        <v>81</v>
      </c>
      <c r="D4323" s="357">
        <v>0</v>
      </c>
      <c r="E4323" s="357">
        <v>51.792999999999999</v>
      </c>
      <c r="F4323" s="357">
        <v>105</v>
      </c>
    </row>
    <row r="4324" spans="1:6">
      <c r="A4324" s="355">
        <f t="shared" si="67"/>
        <v>45837</v>
      </c>
      <c r="B4324" s="356">
        <v>23</v>
      </c>
      <c r="C4324" s="357">
        <v>81</v>
      </c>
      <c r="D4324" s="357">
        <v>0</v>
      </c>
      <c r="E4324" s="357">
        <v>56.628999999999998</v>
      </c>
      <c r="F4324" s="357">
        <v>45</v>
      </c>
    </row>
    <row r="4325" spans="1:6">
      <c r="A4325" s="355">
        <f t="shared" si="67"/>
        <v>45838</v>
      </c>
      <c r="B4325" s="356">
        <v>0</v>
      </c>
      <c r="C4325" s="357">
        <v>113.381</v>
      </c>
      <c r="D4325" s="357">
        <v>0</v>
      </c>
      <c r="E4325" s="357">
        <v>17.927</v>
      </c>
      <c r="F4325" s="357">
        <v>65</v>
      </c>
    </row>
    <row r="4326" spans="1:6">
      <c r="A4326" s="355">
        <f t="shared" si="67"/>
        <v>45838</v>
      </c>
      <c r="B4326" s="356">
        <v>1</v>
      </c>
      <c r="C4326" s="357">
        <v>166.56899999999999</v>
      </c>
      <c r="D4326" s="357">
        <v>0</v>
      </c>
      <c r="E4326" s="357">
        <v>17.927</v>
      </c>
      <c r="F4326" s="357">
        <v>92</v>
      </c>
    </row>
    <row r="4327" spans="1:6">
      <c r="A4327" s="355">
        <f t="shared" si="67"/>
        <v>45838</v>
      </c>
      <c r="B4327" s="356">
        <v>2</v>
      </c>
      <c r="C4327" s="357">
        <v>167.51599999999999</v>
      </c>
      <c r="D4327" s="357">
        <v>0</v>
      </c>
      <c r="E4327" s="357">
        <v>17.927</v>
      </c>
      <c r="F4327" s="357">
        <v>84</v>
      </c>
    </row>
    <row r="4328" spans="1:6">
      <c r="A4328" s="355">
        <f t="shared" si="67"/>
        <v>45838</v>
      </c>
      <c r="B4328" s="356">
        <v>3</v>
      </c>
      <c r="C4328" s="357">
        <v>167.51599999999999</v>
      </c>
      <c r="D4328" s="357">
        <v>0</v>
      </c>
      <c r="E4328" s="357">
        <v>17.927</v>
      </c>
      <c r="F4328" s="357">
        <v>71</v>
      </c>
    </row>
    <row r="4329" spans="1:6">
      <c r="A4329" s="355">
        <f t="shared" si="67"/>
        <v>45838</v>
      </c>
      <c r="B4329" s="356">
        <v>4</v>
      </c>
      <c r="C4329" s="357">
        <v>167.51599999999999</v>
      </c>
      <c r="D4329" s="357">
        <v>0</v>
      </c>
      <c r="E4329" s="357">
        <v>17.927</v>
      </c>
      <c r="F4329" s="357">
        <v>79</v>
      </c>
    </row>
    <row r="4330" spans="1:6">
      <c r="A4330" s="355">
        <f t="shared" si="67"/>
        <v>45838</v>
      </c>
      <c r="B4330" s="356">
        <v>5</v>
      </c>
      <c r="C4330" s="357">
        <v>167.51599999999999</v>
      </c>
      <c r="D4330" s="357">
        <v>0</v>
      </c>
      <c r="E4330" s="357">
        <v>27.927</v>
      </c>
      <c r="F4330" s="357">
        <v>103</v>
      </c>
    </row>
    <row r="4331" spans="1:6">
      <c r="A4331" s="355">
        <f t="shared" si="67"/>
        <v>45838</v>
      </c>
      <c r="B4331" s="356">
        <v>6</v>
      </c>
      <c r="C4331" s="357">
        <v>87.99</v>
      </c>
      <c r="D4331" s="357">
        <v>0</v>
      </c>
      <c r="E4331" s="357">
        <v>52.011000000000003</v>
      </c>
      <c r="F4331" s="357">
        <v>163</v>
      </c>
    </row>
    <row r="4332" spans="1:6">
      <c r="A4332" s="355">
        <f t="shared" si="67"/>
        <v>45838</v>
      </c>
      <c r="B4332" s="356">
        <v>7</v>
      </c>
      <c r="C4332" s="357">
        <v>102.026</v>
      </c>
      <c r="D4332" s="357">
        <v>0</v>
      </c>
      <c r="E4332" s="357">
        <v>37.89</v>
      </c>
      <c r="F4332" s="357">
        <v>170</v>
      </c>
    </row>
    <row r="4333" spans="1:6">
      <c r="A4333" s="355">
        <f t="shared" si="67"/>
        <v>45838</v>
      </c>
      <c r="B4333" s="356">
        <v>8</v>
      </c>
      <c r="C4333" s="357">
        <v>99.025999999999996</v>
      </c>
      <c r="D4333" s="357">
        <v>0</v>
      </c>
      <c r="E4333" s="357">
        <v>53.613</v>
      </c>
      <c r="F4333" s="357">
        <v>170</v>
      </c>
    </row>
    <row r="4334" spans="1:6">
      <c r="A4334" s="355">
        <f t="shared" si="67"/>
        <v>45838</v>
      </c>
      <c r="B4334" s="356">
        <v>9</v>
      </c>
      <c r="C4334" s="357">
        <v>105.044</v>
      </c>
      <c r="D4334" s="357">
        <v>0</v>
      </c>
      <c r="E4334" s="357">
        <v>77.927000000000007</v>
      </c>
      <c r="F4334" s="357">
        <v>170</v>
      </c>
    </row>
    <row r="4335" spans="1:6">
      <c r="A4335" s="355">
        <f t="shared" si="67"/>
        <v>45838</v>
      </c>
      <c r="B4335" s="356">
        <v>10</v>
      </c>
      <c r="C4335" s="357">
        <v>99.941999999999993</v>
      </c>
      <c r="D4335" s="357">
        <v>0</v>
      </c>
      <c r="E4335" s="357">
        <v>87.927000000000007</v>
      </c>
      <c r="F4335" s="357">
        <v>150</v>
      </c>
    </row>
    <row r="4336" spans="1:6">
      <c r="A4336" s="355">
        <f t="shared" si="67"/>
        <v>45838</v>
      </c>
      <c r="B4336" s="356">
        <v>11</v>
      </c>
      <c r="C4336" s="357">
        <v>103.446</v>
      </c>
      <c r="D4336" s="357">
        <v>0</v>
      </c>
      <c r="E4336" s="357">
        <v>107.92700000000001</v>
      </c>
      <c r="F4336" s="357">
        <v>170</v>
      </c>
    </row>
    <row r="4337" spans="1:6">
      <c r="A4337" s="355">
        <f t="shared" si="67"/>
        <v>45838</v>
      </c>
      <c r="B4337" s="356">
        <v>12</v>
      </c>
      <c r="C4337" s="357">
        <v>103.446</v>
      </c>
      <c r="D4337" s="357">
        <v>0</v>
      </c>
      <c r="E4337" s="357">
        <v>119.92700000000001</v>
      </c>
      <c r="F4337" s="357">
        <v>170</v>
      </c>
    </row>
    <row r="4338" spans="1:6">
      <c r="A4338" s="355">
        <f t="shared" si="67"/>
        <v>45838</v>
      </c>
      <c r="B4338" s="356">
        <v>13</v>
      </c>
      <c r="C4338" s="357">
        <v>103.446</v>
      </c>
      <c r="D4338" s="357">
        <v>0</v>
      </c>
      <c r="E4338" s="357">
        <v>113</v>
      </c>
      <c r="F4338" s="357">
        <v>150</v>
      </c>
    </row>
    <row r="4339" spans="1:6">
      <c r="A4339" s="355">
        <f t="shared" si="67"/>
        <v>45838</v>
      </c>
      <c r="B4339" s="356">
        <v>14</v>
      </c>
      <c r="C4339" s="357">
        <v>103.446</v>
      </c>
      <c r="D4339" s="357">
        <v>0</v>
      </c>
      <c r="E4339" s="357">
        <v>112.053</v>
      </c>
      <c r="F4339" s="357">
        <v>120</v>
      </c>
    </row>
    <row r="4340" spans="1:6">
      <c r="A4340" s="355">
        <f t="shared" si="67"/>
        <v>45838</v>
      </c>
      <c r="B4340" s="356">
        <v>15</v>
      </c>
      <c r="C4340" s="357">
        <v>103.446</v>
      </c>
      <c r="D4340" s="357">
        <v>0</v>
      </c>
      <c r="E4340" s="357">
        <v>112.053</v>
      </c>
      <c r="F4340" s="357">
        <v>150</v>
      </c>
    </row>
    <row r="4341" spans="1:6">
      <c r="A4341" s="355">
        <f t="shared" si="67"/>
        <v>45838</v>
      </c>
      <c r="B4341" s="356">
        <v>16</v>
      </c>
      <c r="C4341" s="357">
        <v>103.446</v>
      </c>
      <c r="D4341" s="357">
        <v>0</v>
      </c>
      <c r="E4341" s="357">
        <v>112.059</v>
      </c>
      <c r="F4341" s="357">
        <v>170</v>
      </c>
    </row>
    <row r="4342" spans="1:6">
      <c r="A4342" s="355">
        <f t="shared" si="67"/>
        <v>45838</v>
      </c>
      <c r="B4342" s="356">
        <v>17</v>
      </c>
      <c r="C4342" s="357">
        <v>148.203</v>
      </c>
      <c r="D4342" s="357">
        <v>0</v>
      </c>
      <c r="E4342" s="357">
        <v>124.986</v>
      </c>
      <c r="F4342" s="357">
        <v>150</v>
      </c>
    </row>
    <row r="4343" spans="1:6">
      <c r="A4343" s="355">
        <f t="shared" si="67"/>
        <v>45838</v>
      </c>
      <c r="B4343" s="356">
        <v>18</v>
      </c>
      <c r="C4343" s="357">
        <v>82.64</v>
      </c>
      <c r="D4343" s="357">
        <v>0</v>
      </c>
      <c r="E4343" s="357">
        <v>124.986</v>
      </c>
      <c r="F4343" s="357">
        <v>170</v>
      </c>
    </row>
    <row r="4344" spans="1:6">
      <c r="A4344" s="355">
        <f t="shared" si="67"/>
        <v>45838</v>
      </c>
      <c r="B4344" s="356">
        <v>19</v>
      </c>
      <c r="C4344" s="357">
        <v>82.64</v>
      </c>
      <c r="D4344" s="357">
        <v>0</v>
      </c>
      <c r="E4344" s="357">
        <v>124.986</v>
      </c>
      <c r="F4344" s="357">
        <v>170</v>
      </c>
    </row>
    <row r="4345" spans="1:6">
      <c r="A4345" s="355">
        <f t="shared" si="67"/>
        <v>45838</v>
      </c>
      <c r="B4345" s="356">
        <v>20</v>
      </c>
      <c r="C4345" s="357">
        <v>82.64</v>
      </c>
      <c r="D4345" s="357">
        <v>0</v>
      </c>
      <c r="E4345" s="357">
        <v>124.986</v>
      </c>
      <c r="F4345" s="357">
        <v>170</v>
      </c>
    </row>
    <row r="4346" spans="1:6">
      <c r="A4346" s="355">
        <f t="shared" si="67"/>
        <v>45838</v>
      </c>
      <c r="B4346" s="356">
        <v>21</v>
      </c>
      <c r="C4346" s="357">
        <v>82.64</v>
      </c>
      <c r="D4346" s="357">
        <v>0</v>
      </c>
      <c r="E4346" s="357">
        <v>124.986</v>
      </c>
      <c r="F4346" s="357">
        <v>150</v>
      </c>
    </row>
    <row r="4347" spans="1:6">
      <c r="A4347" s="355">
        <f t="shared" si="67"/>
        <v>45838</v>
      </c>
      <c r="B4347" s="356">
        <v>22</v>
      </c>
      <c r="C4347" s="357">
        <v>115.476</v>
      </c>
      <c r="D4347" s="357">
        <v>0</v>
      </c>
      <c r="E4347" s="357">
        <v>32.927</v>
      </c>
      <c r="F4347" s="357">
        <v>120</v>
      </c>
    </row>
    <row r="4348" spans="1:6">
      <c r="A4348" s="355">
        <f t="shared" si="67"/>
        <v>45838</v>
      </c>
      <c r="B4348" s="356">
        <v>23</v>
      </c>
      <c r="C4348" s="357">
        <v>127.679</v>
      </c>
      <c r="D4348" s="357">
        <v>0</v>
      </c>
      <c r="E4348" s="357">
        <v>32.927</v>
      </c>
      <c r="F4348" s="357">
        <v>75</v>
      </c>
    </row>
    <row r="4349" spans="1:6">
      <c r="A4349" s="355">
        <f t="shared" si="67"/>
        <v>45839</v>
      </c>
      <c r="B4349" s="356">
        <v>0</v>
      </c>
      <c r="C4349" s="357">
        <v>165.815</v>
      </c>
      <c r="D4349" s="357">
        <v>4</v>
      </c>
      <c r="E4349" s="357">
        <v>27.927</v>
      </c>
      <c r="F4349" s="357">
        <v>139</v>
      </c>
    </row>
    <row r="4350" spans="1:6">
      <c r="A4350" s="355">
        <f t="shared" si="67"/>
        <v>45839</v>
      </c>
      <c r="B4350" s="356">
        <v>1</v>
      </c>
      <c r="C4350" s="357">
        <v>165.815</v>
      </c>
      <c r="D4350" s="357">
        <v>4</v>
      </c>
      <c r="E4350" s="357">
        <v>27.927</v>
      </c>
      <c r="F4350" s="357">
        <v>170</v>
      </c>
    </row>
    <row r="4351" spans="1:6">
      <c r="A4351" s="355">
        <f t="shared" si="67"/>
        <v>45839</v>
      </c>
      <c r="B4351" s="356">
        <v>2</v>
      </c>
      <c r="C4351" s="357">
        <v>165.815</v>
      </c>
      <c r="D4351" s="357">
        <v>4</v>
      </c>
      <c r="E4351" s="357">
        <v>27.927</v>
      </c>
      <c r="F4351" s="357">
        <v>195</v>
      </c>
    </row>
    <row r="4352" spans="1:6">
      <c r="A4352" s="355">
        <f t="shared" si="67"/>
        <v>45839</v>
      </c>
      <c r="B4352" s="356">
        <v>3</v>
      </c>
      <c r="C4352" s="357">
        <v>165.815</v>
      </c>
      <c r="D4352" s="357">
        <v>4</v>
      </c>
      <c r="E4352" s="357">
        <v>27.927</v>
      </c>
      <c r="F4352" s="357">
        <v>195</v>
      </c>
    </row>
    <row r="4353" spans="1:6">
      <c r="A4353" s="355">
        <f t="shared" si="67"/>
        <v>45839</v>
      </c>
      <c r="B4353" s="356">
        <v>4</v>
      </c>
      <c r="C4353" s="357">
        <v>165.815</v>
      </c>
      <c r="D4353" s="357">
        <v>0</v>
      </c>
      <c r="E4353" s="357">
        <v>27.927</v>
      </c>
      <c r="F4353" s="357">
        <v>195</v>
      </c>
    </row>
    <row r="4354" spans="1:6">
      <c r="A4354" s="355">
        <f t="shared" si="67"/>
        <v>45839</v>
      </c>
      <c r="B4354" s="356">
        <v>5</v>
      </c>
      <c r="C4354" s="357">
        <v>165.815</v>
      </c>
      <c r="D4354" s="357">
        <v>0</v>
      </c>
      <c r="E4354" s="357">
        <v>27.927</v>
      </c>
      <c r="F4354" s="357">
        <v>240</v>
      </c>
    </row>
    <row r="4355" spans="1:6">
      <c r="A4355" s="355">
        <f t="shared" si="67"/>
        <v>45839</v>
      </c>
      <c r="B4355" s="356">
        <v>6</v>
      </c>
      <c r="C4355" s="357">
        <v>149.38</v>
      </c>
      <c r="D4355" s="357">
        <v>0</v>
      </c>
      <c r="E4355" s="357">
        <v>107.92700000000001</v>
      </c>
      <c r="F4355" s="357">
        <v>240</v>
      </c>
    </row>
    <row r="4356" spans="1:6">
      <c r="A4356" s="355">
        <f t="shared" si="67"/>
        <v>45839</v>
      </c>
      <c r="B4356" s="356">
        <v>7</v>
      </c>
      <c r="C4356" s="357">
        <v>146.87200000000001</v>
      </c>
      <c r="D4356" s="357">
        <v>0</v>
      </c>
      <c r="E4356" s="357">
        <v>107.92700000000001</v>
      </c>
      <c r="F4356" s="357">
        <v>240</v>
      </c>
    </row>
    <row r="4357" spans="1:6">
      <c r="A4357" s="355">
        <f t="shared" si="67"/>
        <v>45839</v>
      </c>
      <c r="B4357" s="356">
        <v>8</v>
      </c>
      <c r="C4357" s="357">
        <v>129.86699999999999</v>
      </c>
      <c r="D4357" s="357">
        <v>0</v>
      </c>
      <c r="E4357" s="357">
        <v>104</v>
      </c>
      <c r="F4357" s="357">
        <v>240</v>
      </c>
    </row>
    <row r="4358" spans="1:6">
      <c r="A4358" s="355">
        <f t="shared" ref="A4358:A4421" si="68">IF(B4358=0,A4357+1,A4357)</f>
        <v>45839</v>
      </c>
      <c r="B4358" s="356">
        <v>9</v>
      </c>
      <c r="C4358" s="357">
        <v>126.902</v>
      </c>
      <c r="D4358" s="357">
        <v>0</v>
      </c>
      <c r="E4358" s="357">
        <v>112.053</v>
      </c>
      <c r="F4358" s="357">
        <v>240</v>
      </c>
    </row>
    <row r="4359" spans="1:6">
      <c r="A4359" s="355">
        <f t="shared" si="68"/>
        <v>45839</v>
      </c>
      <c r="B4359" s="356">
        <v>10</v>
      </c>
      <c r="C4359" s="357">
        <v>137.84399999999999</v>
      </c>
      <c r="D4359" s="357">
        <v>0</v>
      </c>
      <c r="E4359" s="357">
        <v>112.053</v>
      </c>
      <c r="F4359" s="357">
        <v>240</v>
      </c>
    </row>
    <row r="4360" spans="1:6">
      <c r="A4360" s="355">
        <f t="shared" si="68"/>
        <v>45839</v>
      </c>
      <c r="B4360" s="356">
        <v>11</v>
      </c>
      <c r="C4360" s="357">
        <v>142.41300000000001</v>
      </c>
      <c r="D4360" s="357">
        <v>0</v>
      </c>
      <c r="E4360" s="357">
        <v>112.053</v>
      </c>
      <c r="F4360" s="357">
        <v>240</v>
      </c>
    </row>
    <row r="4361" spans="1:6">
      <c r="A4361" s="355">
        <f t="shared" si="68"/>
        <v>45839</v>
      </c>
      <c r="B4361" s="356">
        <v>12</v>
      </c>
      <c r="C4361" s="357">
        <v>147.214</v>
      </c>
      <c r="D4361" s="357">
        <v>0</v>
      </c>
      <c r="E4361" s="357">
        <v>113</v>
      </c>
      <c r="F4361" s="357">
        <v>240</v>
      </c>
    </row>
    <row r="4362" spans="1:6">
      <c r="A4362" s="355">
        <f t="shared" si="68"/>
        <v>45839</v>
      </c>
      <c r="B4362" s="356">
        <v>13</v>
      </c>
      <c r="C4362" s="357">
        <v>147.214</v>
      </c>
      <c r="D4362" s="357">
        <v>0</v>
      </c>
      <c r="E4362" s="357">
        <v>112.18600000000001</v>
      </c>
      <c r="F4362" s="357">
        <v>240</v>
      </c>
    </row>
    <row r="4363" spans="1:6">
      <c r="A4363" s="355">
        <f t="shared" si="68"/>
        <v>45839</v>
      </c>
      <c r="B4363" s="356">
        <v>14</v>
      </c>
      <c r="C4363" s="357">
        <v>147.214</v>
      </c>
      <c r="D4363" s="357">
        <v>0</v>
      </c>
      <c r="E4363" s="357">
        <v>112.053</v>
      </c>
      <c r="F4363" s="357">
        <v>219</v>
      </c>
    </row>
    <row r="4364" spans="1:6">
      <c r="A4364" s="355">
        <f t="shared" si="68"/>
        <v>45839</v>
      </c>
      <c r="B4364" s="356">
        <v>15</v>
      </c>
      <c r="C4364" s="357">
        <v>147.214</v>
      </c>
      <c r="D4364" s="357">
        <v>0</v>
      </c>
      <c r="E4364" s="357">
        <v>113</v>
      </c>
      <c r="F4364" s="357">
        <v>159</v>
      </c>
    </row>
    <row r="4365" spans="1:6">
      <c r="A4365" s="355">
        <f t="shared" si="68"/>
        <v>45839</v>
      </c>
      <c r="B4365" s="356">
        <v>16</v>
      </c>
      <c r="C4365" s="357">
        <v>147.214</v>
      </c>
      <c r="D4365" s="357">
        <v>0</v>
      </c>
      <c r="E4365" s="357">
        <v>112.059</v>
      </c>
      <c r="F4365" s="357">
        <v>204</v>
      </c>
    </row>
    <row r="4366" spans="1:6">
      <c r="A4366" s="355">
        <f t="shared" si="68"/>
        <v>45839</v>
      </c>
      <c r="B4366" s="356">
        <v>17</v>
      </c>
      <c r="C4366" s="357">
        <v>161.214</v>
      </c>
      <c r="D4366" s="357">
        <v>0</v>
      </c>
      <c r="E4366" s="357">
        <v>112.059</v>
      </c>
      <c r="F4366" s="357">
        <v>240</v>
      </c>
    </row>
    <row r="4367" spans="1:6">
      <c r="A4367" s="355">
        <f t="shared" si="68"/>
        <v>45839</v>
      </c>
      <c r="B4367" s="356">
        <v>18</v>
      </c>
      <c r="C4367" s="357">
        <v>119.82</v>
      </c>
      <c r="D4367" s="357">
        <v>0</v>
      </c>
      <c r="E4367" s="357">
        <v>110</v>
      </c>
      <c r="F4367" s="357">
        <v>240</v>
      </c>
    </row>
    <row r="4368" spans="1:6">
      <c r="A4368" s="355">
        <f t="shared" si="68"/>
        <v>45839</v>
      </c>
      <c r="B4368" s="356">
        <v>19</v>
      </c>
      <c r="C4368" s="357">
        <v>119.82</v>
      </c>
      <c r="D4368" s="357">
        <v>0</v>
      </c>
      <c r="E4368" s="357">
        <v>110</v>
      </c>
      <c r="F4368" s="357">
        <v>180</v>
      </c>
    </row>
    <row r="4369" spans="1:6">
      <c r="A4369" s="355">
        <f t="shared" si="68"/>
        <v>45839</v>
      </c>
      <c r="B4369" s="356">
        <v>20</v>
      </c>
      <c r="C4369" s="357">
        <v>119.82</v>
      </c>
      <c r="D4369" s="357">
        <v>0</v>
      </c>
      <c r="E4369" s="357">
        <v>110</v>
      </c>
      <c r="F4369" s="357">
        <v>120</v>
      </c>
    </row>
    <row r="4370" spans="1:6">
      <c r="A4370" s="355">
        <f t="shared" si="68"/>
        <v>45839</v>
      </c>
      <c r="B4370" s="356">
        <v>21</v>
      </c>
      <c r="C4370" s="357">
        <v>119.82</v>
      </c>
      <c r="D4370" s="357">
        <v>0</v>
      </c>
      <c r="E4370" s="357">
        <v>110</v>
      </c>
      <c r="F4370" s="357">
        <v>180</v>
      </c>
    </row>
    <row r="4371" spans="1:6">
      <c r="A4371" s="355">
        <f t="shared" si="68"/>
        <v>45839</v>
      </c>
      <c r="B4371" s="356">
        <v>22</v>
      </c>
      <c r="C4371" s="357">
        <v>160.01499999999999</v>
      </c>
      <c r="D4371" s="357">
        <v>0</v>
      </c>
      <c r="E4371" s="357">
        <v>93.927000000000007</v>
      </c>
      <c r="F4371" s="357">
        <v>120</v>
      </c>
    </row>
    <row r="4372" spans="1:6">
      <c r="A4372" s="355">
        <f t="shared" si="68"/>
        <v>45839</v>
      </c>
      <c r="B4372" s="356">
        <v>23</v>
      </c>
      <c r="C4372" s="357">
        <v>146.38</v>
      </c>
      <c r="D4372" s="357">
        <v>0</v>
      </c>
      <c r="E4372" s="357">
        <v>72.927000000000007</v>
      </c>
      <c r="F4372" s="357">
        <v>180</v>
      </c>
    </row>
    <row r="4373" spans="1:6">
      <c r="A4373" s="355">
        <f t="shared" si="68"/>
        <v>45840</v>
      </c>
      <c r="B4373" s="356">
        <v>0</v>
      </c>
      <c r="C4373" s="357">
        <v>189.423</v>
      </c>
      <c r="D4373" s="357">
        <v>0</v>
      </c>
      <c r="E4373" s="357">
        <v>73.617999999999995</v>
      </c>
      <c r="F4373" s="357">
        <v>160</v>
      </c>
    </row>
    <row r="4374" spans="1:6">
      <c r="A4374" s="355">
        <f t="shared" si="68"/>
        <v>45840</v>
      </c>
      <c r="B4374" s="356">
        <v>1</v>
      </c>
      <c r="C4374" s="357">
        <v>189.423</v>
      </c>
      <c r="D4374" s="357">
        <v>0</v>
      </c>
      <c r="E4374" s="357">
        <v>73.617999999999995</v>
      </c>
      <c r="F4374" s="357">
        <v>160</v>
      </c>
    </row>
    <row r="4375" spans="1:6">
      <c r="A4375" s="355">
        <f t="shared" si="68"/>
        <v>45840</v>
      </c>
      <c r="B4375" s="356">
        <v>2</v>
      </c>
      <c r="C4375" s="357">
        <v>210.423</v>
      </c>
      <c r="D4375" s="357">
        <v>0</v>
      </c>
      <c r="E4375" s="357">
        <v>73.617999999999995</v>
      </c>
      <c r="F4375" s="357">
        <v>160</v>
      </c>
    </row>
    <row r="4376" spans="1:6">
      <c r="A4376" s="355">
        <f t="shared" si="68"/>
        <v>45840</v>
      </c>
      <c r="B4376" s="356">
        <v>3</v>
      </c>
      <c r="C4376" s="357">
        <v>210.423</v>
      </c>
      <c r="D4376" s="357">
        <v>0</v>
      </c>
      <c r="E4376" s="357">
        <v>73.617999999999995</v>
      </c>
      <c r="F4376" s="357">
        <v>185</v>
      </c>
    </row>
    <row r="4377" spans="1:6">
      <c r="A4377" s="355">
        <f t="shared" si="68"/>
        <v>45840</v>
      </c>
      <c r="B4377" s="356">
        <v>4</v>
      </c>
      <c r="C4377" s="357">
        <v>210.423</v>
      </c>
      <c r="D4377" s="357">
        <v>0</v>
      </c>
      <c r="E4377" s="357">
        <v>73.617999999999995</v>
      </c>
      <c r="F4377" s="357">
        <v>185</v>
      </c>
    </row>
    <row r="4378" spans="1:6">
      <c r="A4378" s="355">
        <f t="shared" si="68"/>
        <v>45840</v>
      </c>
      <c r="B4378" s="356">
        <v>5</v>
      </c>
      <c r="C4378" s="357">
        <v>194.423</v>
      </c>
      <c r="D4378" s="357">
        <v>0</v>
      </c>
      <c r="E4378" s="357">
        <v>73.617999999999995</v>
      </c>
      <c r="F4378" s="357">
        <v>225</v>
      </c>
    </row>
    <row r="4379" spans="1:6">
      <c r="A4379" s="355">
        <f t="shared" si="68"/>
        <v>45840</v>
      </c>
      <c r="B4379" s="356">
        <v>6</v>
      </c>
      <c r="C4379" s="357">
        <v>158.51499999999999</v>
      </c>
      <c r="D4379" s="357">
        <v>0</v>
      </c>
      <c r="E4379" s="357">
        <v>103.61799999999999</v>
      </c>
      <c r="F4379" s="357">
        <v>240</v>
      </c>
    </row>
    <row r="4380" spans="1:6">
      <c r="A4380" s="355">
        <f t="shared" si="68"/>
        <v>45840</v>
      </c>
      <c r="B4380" s="356">
        <v>7</v>
      </c>
      <c r="C4380" s="357">
        <v>150.01</v>
      </c>
      <c r="D4380" s="357">
        <v>0</v>
      </c>
      <c r="E4380" s="357">
        <v>103.61799999999999</v>
      </c>
      <c r="F4380" s="357">
        <v>240</v>
      </c>
    </row>
    <row r="4381" spans="1:6">
      <c r="A4381" s="355">
        <f t="shared" si="68"/>
        <v>45840</v>
      </c>
      <c r="B4381" s="356">
        <v>8</v>
      </c>
      <c r="C4381" s="357">
        <v>127.934</v>
      </c>
      <c r="D4381" s="357">
        <v>0</v>
      </c>
      <c r="E4381" s="357">
        <v>95</v>
      </c>
      <c r="F4381" s="357">
        <v>240</v>
      </c>
    </row>
    <row r="4382" spans="1:6">
      <c r="A4382" s="355">
        <f t="shared" si="68"/>
        <v>45840</v>
      </c>
      <c r="B4382" s="356">
        <v>9</v>
      </c>
      <c r="C4382" s="357">
        <v>154.19200000000001</v>
      </c>
      <c r="D4382" s="357">
        <v>0</v>
      </c>
      <c r="E4382" s="357">
        <v>95</v>
      </c>
      <c r="F4382" s="357">
        <v>240</v>
      </c>
    </row>
    <row r="4383" spans="1:6">
      <c r="A4383" s="355">
        <f t="shared" si="68"/>
        <v>45840</v>
      </c>
      <c r="B4383" s="356">
        <v>10</v>
      </c>
      <c r="C4383" s="357">
        <v>151.309</v>
      </c>
      <c r="D4383" s="357">
        <v>0</v>
      </c>
      <c r="E4383" s="357">
        <v>95</v>
      </c>
      <c r="F4383" s="357">
        <v>240</v>
      </c>
    </row>
    <row r="4384" spans="1:6">
      <c r="A4384" s="355">
        <f t="shared" si="68"/>
        <v>45840</v>
      </c>
      <c r="B4384" s="356">
        <v>11</v>
      </c>
      <c r="C4384" s="357">
        <v>159.38</v>
      </c>
      <c r="D4384" s="357">
        <v>0</v>
      </c>
      <c r="E4384" s="357">
        <v>112.053</v>
      </c>
      <c r="F4384" s="357">
        <v>240</v>
      </c>
    </row>
    <row r="4385" spans="1:6">
      <c r="A4385" s="355">
        <f t="shared" si="68"/>
        <v>45840</v>
      </c>
      <c r="B4385" s="356">
        <v>12</v>
      </c>
      <c r="C4385" s="357">
        <v>159.38</v>
      </c>
      <c r="D4385" s="357">
        <v>0</v>
      </c>
      <c r="E4385" s="357">
        <v>112.053</v>
      </c>
      <c r="F4385" s="357">
        <v>240</v>
      </c>
    </row>
    <row r="4386" spans="1:6">
      <c r="A4386" s="355">
        <f t="shared" si="68"/>
        <v>45840</v>
      </c>
      <c r="B4386" s="356">
        <v>13</v>
      </c>
      <c r="C4386" s="357">
        <v>166.18</v>
      </c>
      <c r="D4386" s="357">
        <v>0</v>
      </c>
      <c r="E4386" s="357">
        <v>112.053</v>
      </c>
      <c r="F4386" s="357">
        <v>240</v>
      </c>
    </row>
    <row r="4387" spans="1:6">
      <c r="A4387" s="355">
        <f t="shared" si="68"/>
        <v>45840</v>
      </c>
      <c r="B4387" s="356">
        <v>14</v>
      </c>
      <c r="C4387" s="357">
        <v>166.18</v>
      </c>
      <c r="D4387" s="357">
        <v>0</v>
      </c>
      <c r="E4387" s="357">
        <v>112.053</v>
      </c>
      <c r="F4387" s="357">
        <v>240</v>
      </c>
    </row>
    <row r="4388" spans="1:6">
      <c r="A4388" s="355">
        <f t="shared" si="68"/>
        <v>45840</v>
      </c>
      <c r="B4388" s="356">
        <v>15</v>
      </c>
      <c r="C4388" s="357">
        <v>166.18</v>
      </c>
      <c r="D4388" s="357">
        <v>0</v>
      </c>
      <c r="E4388" s="357">
        <v>112.053</v>
      </c>
      <c r="F4388" s="357">
        <v>240</v>
      </c>
    </row>
    <row r="4389" spans="1:6">
      <c r="A4389" s="355">
        <f t="shared" si="68"/>
        <v>45840</v>
      </c>
      <c r="B4389" s="356">
        <v>16</v>
      </c>
      <c r="C4389" s="357">
        <v>166.18</v>
      </c>
      <c r="D4389" s="357">
        <v>0</v>
      </c>
      <c r="E4389" s="357">
        <v>112.059</v>
      </c>
      <c r="F4389" s="357">
        <v>240</v>
      </c>
    </row>
    <row r="4390" spans="1:6">
      <c r="A4390" s="355">
        <f t="shared" si="68"/>
        <v>45840</v>
      </c>
      <c r="B4390" s="356">
        <v>17</v>
      </c>
      <c r="C4390" s="357">
        <v>181.28</v>
      </c>
      <c r="D4390" s="357">
        <v>0</v>
      </c>
      <c r="E4390" s="357">
        <v>112.059</v>
      </c>
      <c r="F4390" s="357">
        <v>240</v>
      </c>
    </row>
    <row r="4391" spans="1:6">
      <c r="A4391" s="355">
        <f t="shared" si="68"/>
        <v>45840</v>
      </c>
      <c r="B4391" s="356">
        <v>18</v>
      </c>
      <c r="C4391" s="357">
        <v>119.82</v>
      </c>
      <c r="D4391" s="357">
        <v>0</v>
      </c>
      <c r="E4391" s="357">
        <v>112.059</v>
      </c>
      <c r="F4391" s="357">
        <v>240</v>
      </c>
    </row>
    <row r="4392" spans="1:6">
      <c r="A4392" s="355">
        <f t="shared" si="68"/>
        <v>45840</v>
      </c>
      <c r="B4392" s="356">
        <v>19</v>
      </c>
      <c r="C4392" s="357">
        <v>119.82</v>
      </c>
      <c r="D4392" s="357">
        <v>0</v>
      </c>
      <c r="E4392" s="357">
        <v>113</v>
      </c>
      <c r="F4392" s="357">
        <v>240</v>
      </c>
    </row>
    <row r="4393" spans="1:6">
      <c r="A4393" s="355">
        <f t="shared" si="68"/>
        <v>45840</v>
      </c>
      <c r="B4393" s="356">
        <v>20</v>
      </c>
      <c r="C4393" s="357">
        <v>119.82</v>
      </c>
      <c r="D4393" s="357">
        <v>0</v>
      </c>
      <c r="E4393" s="357">
        <v>113</v>
      </c>
      <c r="F4393" s="357">
        <v>240</v>
      </c>
    </row>
    <row r="4394" spans="1:6">
      <c r="A4394" s="355">
        <f t="shared" si="68"/>
        <v>45840</v>
      </c>
      <c r="B4394" s="356">
        <v>21</v>
      </c>
      <c r="C4394" s="357">
        <v>108.82</v>
      </c>
      <c r="D4394" s="357">
        <v>0</v>
      </c>
      <c r="E4394" s="357">
        <v>112.059</v>
      </c>
      <c r="F4394" s="357">
        <v>200</v>
      </c>
    </row>
    <row r="4395" spans="1:6">
      <c r="A4395" s="355">
        <f t="shared" si="68"/>
        <v>45840</v>
      </c>
      <c r="B4395" s="356">
        <v>22</v>
      </c>
      <c r="C4395" s="357">
        <v>165.38499999999999</v>
      </c>
      <c r="D4395" s="357">
        <v>0</v>
      </c>
      <c r="E4395" s="357">
        <v>73.617999999999995</v>
      </c>
      <c r="F4395" s="357">
        <v>140</v>
      </c>
    </row>
    <row r="4396" spans="1:6">
      <c r="A4396" s="355">
        <f t="shared" si="68"/>
        <v>45840</v>
      </c>
      <c r="B4396" s="356">
        <v>23</v>
      </c>
      <c r="C4396" s="357">
        <v>181.578</v>
      </c>
      <c r="D4396" s="357">
        <v>0</v>
      </c>
      <c r="E4396" s="357">
        <v>73.617999999999995</v>
      </c>
      <c r="F4396" s="357">
        <v>80</v>
      </c>
    </row>
    <row r="4397" spans="1:6">
      <c r="A4397" s="355">
        <f t="shared" si="68"/>
        <v>45841</v>
      </c>
      <c r="B4397" s="356">
        <v>0</v>
      </c>
      <c r="C4397" s="357">
        <v>181.24199999999999</v>
      </c>
      <c r="D4397" s="357">
        <v>0</v>
      </c>
      <c r="E4397" s="357">
        <v>73.617999999999995</v>
      </c>
      <c r="F4397" s="357">
        <v>140</v>
      </c>
    </row>
    <row r="4398" spans="1:6">
      <c r="A4398" s="355">
        <f t="shared" si="68"/>
        <v>45841</v>
      </c>
      <c r="B4398" s="356">
        <v>1</v>
      </c>
      <c r="C4398" s="357">
        <v>181.16</v>
      </c>
      <c r="D4398" s="357">
        <v>0</v>
      </c>
      <c r="E4398" s="357">
        <v>73.617999999999995</v>
      </c>
      <c r="F4398" s="357">
        <v>170</v>
      </c>
    </row>
    <row r="4399" spans="1:6">
      <c r="A4399" s="355">
        <f t="shared" si="68"/>
        <v>45841</v>
      </c>
      <c r="B4399" s="356">
        <v>2</v>
      </c>
      <c r="C4399" s="357">
        <v>187.84800000000001</v>
      </c>
      <c r="D4399" s="357">
        <v>0</v>
      </c>
      <c r="E4399" s="357">
        <v>73.617999999999995</v>
      </c>
      <c r="F4399" s="357">
        <v>150</v>
      </c>
    </row>
    <row r="4400" spans="1:6">
      <c r="A4400" s="355">
        <f t="shared" si="68"/>
        <v>45841</v>
      </c>
      <c r="B4400" s="356">
        <v>3</v>
      </c>
      <c r="C4400" s="357">
        <v>190.185</v>
      </c>
      <c r="D4400" s="357">
        <v>0</v>
      </c>
      <c r="E4400" s="357">
        <v>73.617999999999995</v>
      </c>
      <c r="F4400" s="357">
        <v>150</v>
      </c>
    </row>
    <row r="4401" spans="1:6">
      <c r="A4401" s="355">
        <f t="shared" si="68"/>
        <v>45841</v>
      </c>
      <c r="B4401" s="356">
        <v>4</v>
      </c>
      <c r="C4401" s="357">
        <v>188.88300000000001</v>
      </c>
      <c r="D4401" s="357">
        <v>0</v>
      </c>
      <c r="E4401" s="357">
        <v>73.617999999999995</v>
      </c>
      <c r="F4401" s="357">
        <v>150</v>
      </c>
    </row>
    <row r="4402" spans="1:6">
      <c r="A4402" s="355">
        <f t="shared" si="68"/>
        <v>45841</v>
      </c>
      <c r="B4402" s="356">
        <v>5</v>
      </c>
      <c r="C4402" s="357">
        <v>183.71700000000001</v>
      </c>
      <c r="D4402" s="357">
        <v>0</v>
      </c>
      <c r="E4402" s="357">
        <v>73.617999999999995</v>
      </c>
      <c r="F4402" s="357">
        <v>210</v>
      </c>
    </row>
    <row r="4403" spans="1:6">
      <c r="A4403" s="355">
        <f t="shared" si="68"/>
        <v>45841</v>
      </c>
      <c r="B4403" s="356">
        <v>6</v>
      </c>
      <c r="C4403" s="357">
        <v>140.21899999999999</v>
      </c>
      <c r="D4403" s="357">
        <v>0</v>
      </c>
      <c r="E4403" s="357">
        <v>103.61799999999999</v>
      </c>
      <c r="F4403" s="357">
        <v>240</v>
      </c>
    </row>
    <row r="4404" spans="1:6">
      <c r="A4404" s="355">
        <f t="shared" si="68"/>
        <v>45841</v>
      </c>
      <c r="B4404" s="356">
        <v>7</v>
      </c>
      <c r="C4404" s="357">
        <v>132.75</v>
      </c>
      <c r="D4404" s="357">
        <v>0</v>
      </c>
      <c r="E4404" s="357">
        <v>103.61799999999999</v>
      </c>
      <c r="F4404" s="357">
        <v>240</v>
      </c>
    </row>
    <row r="4405" spans="1:6">
      <c r="A4405" s="355">
        <f t="shared" si="68"/>
        <v>45841</v>
      </c>
      <c r="B4405" s="356">
        <v>8</v>
      </c>
      <c r="C4405" s="357">
        <v>122.89</v>
      </c>
      <c r="D4405" s="357">
        <v>0</v>
      </c>
      <c r="E4405" s="357">
        <v>113</v>
      </c>
      <c r="F4405" s="357">
        <v>240</v>
      </c>
    </row>
    <row r="4406" spans="1:6">
      <c r="A4406" s="355">
        <f t="shared" si="68"/>
        <v>45841</v>
      </c>
      <c r="B4406" s="356">
        <v>9</v>
      </c>
      <c r="C4406" s="357">
        <v>137.38999999999999</v>
      </c>
      <c r="D4406" s="357">
        <v>0</v>
      </c>
      <c r="E4406" s="357">
        <v>113</v>
      </c>
      <c r="F4406" s="357">
        <v>240</v>
      </c>
    </row>
    <row r="4407" spans="1:6">
      <c r="A4407" s="355">
        <f t="shared" si="68"/>
        <v>45841</v>
      </c>
      <c r="B4407" s="356">
        <v>10</v>
      </c>
      <c r="C4407" s="357">
        <v>137.495</v>
      </c>
      <c r="D4407" s="357">
        <v>0</v>
      </c>
      <c r="E4407" s="357">
        <v>111.96299999999999</v>
      </c>
      <c r="F4407" s="357">
        <v>240</v>
      </c>
    </row>
    <row r="4408" spans="1:6">
      <c r="A4408" s="355">
        <f t="shared" si="68"/>
        <v>45841</v>
      </c>
      <c r="B4408" s="356">
        <v>11</v>
      </c>
      <c r="C4408" s="357">
        <v>143.905</v>
      </c>
      <c r="D4408" s="357">
        <v>0</v>
      </c>
      <c r="E4408" s="357">
        <v>111.96299999999999</v>
      </c>
      <c r="F4408" s="357">
        <v>240</v>
      </c>
    </row>
    <row r="4409" spans="1:6">
      <c r="A4409" s="355">
        <f t="shared" si="68"/>
        <v>45841</v>
      </c>
      <c r="B4409" s="356">
        <v>12</v>
      </c>
      <c r="C4409" s="357">
        <v>155.27799999999999</v>
      </c>
      <c r="D4409" s="357">
        <v>0</v>
      </c>
      <c r="E4409" s="357">
        <v>113</v>
      </c>
      <c r="F4409" s="357">
        <v>240</v>
      </c>
    </row>
    <row r="4410" spans="1:6">
      <c r="A4410" s="355">
        <f t="shared" si="68"/>
        <v>45841</v>
      </c>
      <c r="B4410" s="356">
        <v>13</v>
      </c>
      <c r="C4410" s="357">
        <v>163.04499999999999</v>
      </c>
      <c r="D4410" s="357">
        <v>0</v>
      </c>
      <c r="E4410" s="357">
        <v>113</v>
      </c>
      <c r="F4410" s="357">
        <v>240</v>
      </c>
    </row>
    <row r="4411" spans="1:6">
      <c r="A4411" s="355">
        <f t="shared" si="68"/>
        <v>45841</v>
      </c>
      <c r="B4411" s="356">
        <v>14</v>
      </c>
      <c r="C4411" s="357">
        <v>171.31100000000001</v>
      </c>
      <c r="D4411" s="357">
        <v>1</v>
      </c>
      <c r="E4411" s="357">
        <v>112.05200000000001</v>
      </c>
      <c r="F4411" s="357">
        <v>180</v>
      </c>
    </row>
    <row r="4412" spans="1:6">
      <c r="A4412" s="355">
        <f t="shared" si="68"/>
        <v>45841</v>
      </c>
      <c r="B4412" s="356">
        <v>15</v>
      </c>
      <c r="C4412" s="357">
        <v>168.38</v>
      </c>
      <c r="D4412" s="357">
        <v>1</v>
      </c>
      <c r="E4412" s="357">
        <v>112.05200000000001</v>
      </c>
      <c r="F4412" s="357">
        <v>120</v>
      </c>
    </row>
    <row r="4413" spans="1:6">
      <c r="A4413" s="355">
        <f t="shared" si="68"/>
        <v>45841</v>
      </c>
      <c r="B4413" s="356">
        <v>16</v>
      </c>
      <c r="C4413" s="357">
        <v>178.535</v>
      </c>
      <c r="D4413" s="357">
        <v>1</v>
      </c>
      <c r="E4413" s="357">
        <v>112.059</v>
      </c>
      <c r="F4413" s="357">
        <v>180</v>
      </c>
    </row>
    <row r="4414" spans="1:6">
      <c r="A4414" s="355">
        <f t="shared" si="68"/>
        <v>45841</v>
      </c>
      <c r="B4414" s="356">
        <v>17</v>
      </c>
      <c r="C4414" s="357">
        <v>196.66300000000001</v>
      </c>
      <c r="D4414" s="357">
        <v>0</v>
      </c>
      <c r="E4414" s="357">
        <v>112.059</v>
      </c>
      <c r="F4414" s="357">
        <v>180</v>
      </c>
    </row>
    <row r="4415" spans="1:6">
      <c r="A4415" s="355">
        <f t="shared" si="68"/>
        <v>45841</v>
      </c>
      <c r="B4415" s="356">
        <v>18</v>
      </c>
      <c r="C4415" s="357">
        <v>123.82</v>
      </c>
      <c r="D4415" s="357">
        <v>0</v>
      </c>
      <c r="E4415" s="357">
        <v>112.059</v>
      </c>
      <c r="F4415" s="357">
        <v>120</v>
      </c>
    </row>
    <row r="4416" spans="1:6">
      <c r="A4416" s="355">
        <f t="shared" si="68"/>
        <v>45841</v>
      </c>
      <c r="B4416" s="356">
        <v>19</v>
      </c>
      <c r="C4416" s="357">
        <v>123.82</v>
      </c>
      <c r="D4416" s="357">
        <v>0</v>
      </c>
      <c r="E4416" s="357">
        <v>112.059</v>
      </c>
      <c r="F4416" s="357">
        <v>120</v>
      </c>
    </row>
    <row r="4417" spans="1:6">
      <c r="A4417" s="355">
        <f t="shared" si="68"/>
        <v>45841</v>
      </c>
      <c r="B4417" s="356">
        <v>20</v>
      </c>
      <c r="C4417" s="357">
        <v>123.82</v>
      </c>
      <c r="D4417" s="357">
        <v>0</v>
      </c>
      <c r="E4417" s="357">
        <v>112.059</v>
      </c>
      <c r="F4417" s="357">
        <v>161</v>
      </c>
    </row>
    <row r="4418" spans="1:6">
      <c r="A4418" s="355">
        <f t="shared" si="68"/>
        <v>45841</v>
      </c>
      <c r="B4418" s="356">
        <v>21</v>
      </c>
      <c r="C4418" s="357">
        <v>119.82</v>
      </c>
      <c r="D4418" s="357">
        <v>0</v>
      </c>
      <c r="E4418" s="357">
        <v>112.059</v>
      </c>
      <c r="F4418" s="357">
        <v>180</v>
      </c>
    </row>
    <row r="4419" spans="1:6">
      <c r="A4419" s="355">
        <f t="shared" si="68"/>
        <v>45841</v>
      </c>
      <c r="B4419" s="356">
        <v>22</v>
      </c>
      <c r="C4419" s="357">
        <v>173.768</v>
      </c>
      <c r="D4419" s="357">
        <v>0</v>
      </c>
      <c r="E4419" s="357">
        <v>91.617999999999995</v>
      </c>
      <c r="F4419" s="357">
        <v>120</v>
      </c>
    </row>
    <row r="4420" spans="1:6">
      <c r="A4420" s="355">
        <f t="shared" si="68"/>
        <v>45841</v>
      </c>
      <c r="B4420" s="356">
        <v>23</v>
      </c>
      <c r="C4420" s="357">
        <v>186.08699999999999</v>
      </c>
      <c r="D4420" s="357">
        <v>0</v>
      </c>
      <c r="E4420" s="357">
        <v>73.617999999999995</v>
      </c>
      <c r="F4420" s="357">
        <v>120</v>
      </c>
    </row>
    <row r="4421" spans="1:6">
      <c r="A4421" s="355">
        <f t="shared" si="68"/>
        <v>45842</v>
      </c>
      <c r="B4421" s="356">
        <v>0</v>
      </c>
      <c r="C4421" s="357">
        <v>177.245</v>
      </c>
      <c r="D4421" s="357">
        <v>0</v>
      </c>
      <c r="E4421" s="357">
        <v>120.67700000000001</v>
      </c>
      <c r="F4421" s="357">
        <v>180</v>
      </c>
    </row>
    <row r="4422" spans="1:6">
      <c r="A4422" s="355">
        <f t="shared" ref="A4422:A4485" si="69">IF(B4422=0,A4421+1,A4421)</f>
        <v>45842</v>
      </c>
      <c r="B4422" s="356">
        <v>1</v>
      </c>
      <c r="C4422" s="357">
        <v>176.49</v>
      </c>
      <c r="D4422" s="357">
        <v>0</v>
      </c>
      <c r="E4422" s="357">
        <v>120.67700000000001</v>
      </c>
      <c r="F4422" s="357">
        <v>240</v>
      </c>
    </row>
    <row r="4423" spans="1:6">
      <c r="A4423" s="355">
        <f t="shared" si="69"/>
        <v>45842</v>
      </c>
      <c r="B4423" s="356">
        <v>2</v>
      </c>
      <c r="C4423" s="357">
        <v>176.02199999999999</v>
      </c>
      <c r="D4423" s="357">
        <v>0</v>
      </c>
      <c r="E4423" s="357">
        <v>120.67700000000001</v>
      </c>
      <c r="F4423" s="357">
        <v>240</v>
      </c>
    </row>
    <row r="4424" spans="1:6">
      <c r="A4424" s="355">
        <f t="shared" si="69"/>
        <v>45842</v>
      </c>
      <c r="B4424" s="356">
        <v>3</v>
      </c>
      <c r="C4424" s="357">
        <v>175.94800000000001</v>
      </c>
      <c r="D4424" s="357">
        <v>0</v>
      </c>
      <c r="E4424" s="357">
        <v>120.67700000000001</v>
      </c>
      <c r="F4424" s="357">
        <v>240</v>
      </c>
    </row>
    <row r="4425" spans="1:6">
      <c r="A4425" s="355">
        <f t="shared" si="69"/>
        <v>45842</v>
      </c>
      <c r="B4425" s="356">
        <v>4</v>
      </c>
      <c r="C4425" s="357">
        <v>176.00700000000001</v>
      </c>
      <c r="D4425" s="357">
        <v>0</v>
      </c>
      <c r="E4425" s="357">
        <v>120.67700000000001</v>
      </c>
      <c r="F4425" s="357">
        <v>240</v>
      </c>
    </row>
    <row r="4426" spans="1:6">
      <c r="A4426" s="355">
        <f t="shared" si="69"/>
        <v>45842</v>
      </c>
      <c r="B4426" s="356">
        <v>5</v>
      </c>
      <c r="C4426" s="357">
        <v>168.86</v>
      </c>
      <c r="D4426" s="357">
        <v>0</v>
      </c>
      <c r="E4426" s="357">
        <v>120.67700000000001</v>
      </c>
      <c r="F4426" s="357">
        <v>240</v>
      </c>
    </row>
    <row r="4427" spans="1:6">
      <c r="A4427" s="355">
        <f t="shared" si="69"/>
        <v>45842</v>
      </c>
      <c r="B4427" s="356">
        <v>6</v>
      </c>
      <c r="C4427" s="357">
        <v>120.82</v>
      </c>
      <c r="D4427" s="357">
        <v>0</v>
      </c>
      <c r="E4427" s="357">
        <v>120.67100000000001</v>
      </c>
      <c r="F4427" s="357">
        <v>240</v>
      </c>
    </row>
    <row r="4428" spans="1:6">
      <c r="A4428" s="355">
        <f t="shared" si="69"/>
        <v>45842</v>
      </c>
      <c r="B4428" s="356">
        <v>7</v>
      </c>
      <c r="C4428" s="357">
        <v>122.37</v>
      </c>
      <c r="D4428" s="357">
        <v>0</v>
      </c>
      <c r="E4428" s="357">
        <v>120.67100000000001</v>
      </c>
      <c r="F4428" s="357">
        <v>240</v>
      </c>
    </row>
    <row r="4429" spans="1:6">
      <c r="A4429" s="355">
        <f t="shared" si="69"/>
        <v>45842</v>
      </c>
      <c r="B4429" s="356">
        <v>8</v>
      </c>
      <c r="C4429" s="357">
        <v>120.82</v>
      </c>
      <c r="D4429" s="357">
        <v>0</v>
      </c>
      <c r="E4429" s="357">
        <v>113</v>
      </c>
      <c r="F4429" s="357">
        <v>240</v>
      </c>
    </row>
    <row r="4430" spans="1:6">
      <c r="A4430" s="355">
        <f t="shared" si="69"/>
        <v>45842</v>
      </c>
      <c r="B4430" s="356">
        <v>9</v>
      </c>
      <c r="C4430" s="357">
        <v>110.82</v>
      </c>
      <c r="D4430" s="357">
        <v>0</v>
      </c>
      <c r="E4430" s="357">
        <v>114.553</v>
      </c>
      <c r="F4430" s="357">
        <v>240</v>
      </c>
    </row>
    <row r="4431" spans="1:6">
      <c r="A4431" s="355">
        <f t="shared" si="69"/>
        <v>45842</v>
      </c>
      <c r="B4431" s="356">
        <v>10</v>
      </c>
      <c r="C4431" s="357">
        <v>110.82</v>
      </c>
      <c r="D4431" s="357">
        <v>0</v>
      </c>
      <c r="E4431" s="357">
        <v>114.553</v>
      </c>
      <c r="F4431" s="357">
        <v>240</v>
      </c>
    </row>
    <row r="4432" spans="1:6">
      <c r="A4432" s="355">
        <f t="shared" si="69"/>
        <v>45842</v>
      </c>
      <c r="B4432" s="356">
        <v>11</v>
      </c>
      <c r="C4432" s="357">
        <v>110.82</v>
      </c>
      <c r="D4432" s="357">
        <v>0</v>
      </c>
      <c r="E4432" s="357">
        <v>114.553</v>
      </c>
      <c r="F4432" s="357">
        <v>240</v>
      </c>
    </row>
    <row r="4433" spans="1:6">
      <c r="A4433" s="355">
        <f t="shared" si="69"/>
        <v>45842</v>
      </c>
      <c r="B4433" s="356">
        <v>12</v>
      </c>
      <c r="C4433" s="357">
        <v>110.87</v>
      </c>
      <c r="D4433" s="357">
        <v>0</v>
      </c>
      <c r="E4433" s="357">
        <v>114.553</v>
      </c>
      <c r="F4433" s="357">
        <v>240</v>
      </c>
    </row>
    <row r="4434" spans="1:6">
      <c r="A4434" s="355">
        <f t="shared" si="69"/>
        <v>45842</v>
      </c>
      <c r="B4434" s="356">
        <v>13</v>
      </c>
      <c r="C4434" s="357">
        <v>110.87</v>
      </c>
      <c r="D4434" s="357">
        <v>0</v>
      </c>
      <c r="E4434" s="357">
        <v>114.553</v>
      </c>
      <c r="F4434" s="357">
        <v>240</v>
      </c>
    </row>
    <row r="4435" spans="1:6">
      <c r="A4435" s="355">
        <f t="shared" si="69"/>
        <v>45842</v>
      </c>
      <c r="B4435" s="356">
        <v>14</v>
      </c>
      <c r="C4435" s="357">
        <v>111.43300000000001</v>
      </c>
      <c r="D4435" s="357">
        <v>0</v>
      </c>
      <c r="E4435" s="357">
        <v>114.553</v>
      </c>
      <c r="F4435" s="357">
        <v>240</v>
      </c>
    </row>
    <row r="4436" spans="1:6">
      <c r="A4436" s="355">
        <f t="shared" si="69"/>
        <v>45842</v>
      </c>
      <c r="B4436" s="356">
        <v>15</v>
      </c>
      <c r="C4436" s="357">
        <v>110.87</v>
      </c>
      <c r="D4436" s="357">
        <v>0</v>
      </c>
      <c r="E4436" s="357">
        <v>114.553</v>
      </c>
      <c r="F4436" s="357">
        <v>240</v>
      </c>
    </row>
    <row r="4437" spans="1:6">
      <c r="A4437" s="355">
        <f t="shared" si="69"/>
        <v>45842</v>
      </c>
      <c r="B4437" s="356">
        <v>16</v>
      </c>
      <c r="C4437" s="357">
        <v>110.87</v>
      </c>
      <c r="D4437" s="357">
        <v>0</v>
      </c>
      <c r="E4437" s="357">
        <v>114.559</v>
      </c>
      <c r="F4437" s="357">
        <v>240</v>
      </c>
    </row>
    <row r="4438" spans="1:6">
      <c r="A4438" s="355">
        <f t="shared" si="69"/>
        <v>45842</v>
      </c>
      <c r="B4438" s="356">
        <v>17</v>
      </c>
      <c r="C4438" s="357">
        <v>121.87</v>
      </c>
      <c r="D4438" s="357">
        <v>0</v>
      </c>
      <c r="E4438" s="357">
        <v>114.559</v>
      </c>
      <c r="F4438" s="357">
        <v>240</v>
      </c>
    </row>
    <row r="4439" spans="1:6">
      <c r="A4439" s="355">
        <f t="shared" si="69"/>
        <v>45842</v>
      </c>
      <c r="B4439" s="356">
        <v>18</v>
      </c>
      <c r="C4439" s="357">
        <v>108.82</v>
      </c>
      <c r="D4439" s="357">
        <v>0</v>
      </c>
      <c r="E4439" s="357">
        <v>112.059</v>
      </c>
      <c r="F4439" s="357">
        <v>240</v>
      </c>
    </row>
    <row r="4440" spans="1:6">
      <c r="A4440" s="355">
        <f t="shared" si="69"/>
        <v>45842</v>
      </c>
      <c r="B4440" s="356">
        <v>19</v>
      </c>
      <c r="C4440" s="357">
        <v>108.82</v>
      </c>
      <c r="D4440" s="357">
        <v>0</v>
      </c>
      <c r="E4440" s="357">
        <v>112.059</v>
      </c>
      <c r="F4440" s="357">
        <v>209</v>
      </c>
    </row>
    <row r="4441" spans="1:6">
      <c r="A4441" s="355">
        <f t="shared" si="69"/>
        <v>45842</v>
      </c>
      <c r="B4441" s="356">
        <v>20</v>
      </c>
      <c r="C4441" s="357">
        <v>108.82</v>
      </c>
      <c r="D4441" s="357">
        <v>0</v>
      </c>
      <c r="E4441" s="357">
        <v>112.059</v>
      </c>
      <c r="F4441" s="357">
        <v>149</v>
      </c>
    </row>
    <row r="4442" spans="1:6">
      <c r="A4442" s="355">
        <f t="shared" si="69"/>
        <v>45842</v>
      </c>
      <c r="B4442" s="356">
        <v>21</v>
      </c>
      <c r="C4442" s="357">
        <v>119.82</v>
      </c>
      <c r="D4442" s="357">
        <v>0</v>
      </c>
      <c r="E4442" s="357">
        <v>112.059</v>
      </c>
      <c r="F4442" s="357">
        <v>209</v>
      </c>
    </row>
    <row r="4443" spans="1:6">
      <c r="A4443" s="355">
        <f t="shared" si="69"/>
        <v>45842</v>
      </c>
      <c r="B4443" s="356">
        <v>22</v>
      </c>
      <c r="C4443" s="357">
        <v>155.36000000000001</v>
      </c>
      <c r="D4443" s="357">
        <v>0</v>
      </c>
      <c r="E4443" s="357">
        <v>120.67700000000001</v>
      </c>
      <c r="F4443" s="357">
        <v>180</v>
      </c>
    </row>
    <row r="4444" spans="1:6">
      <c r="A4444" s="355">
        <f t="shared" si="69"/>
        <v>45842</v>
      </c>
      <c r="B4444" s="356">
        <v>23</v>
      </c>
      <c r="C4444" s="357">
        <v>152.37</v>
      </c>
      <c r="D4444" s="357">
        <v>0</v>
      </c>
      <c r="E4444" s="357">
        <v>120.67700000000001</v>
      </c>
      <c r="F4444" s="357">
        <v>120</v>
      </c>
    </row>
    <row r="4445" spans="1:6">
      <c r="A4445" s="355">
        <f t="shared" si="69"/>
        <v>45843</v>
      </c>
      <c r="B4445" s="356">
        <v>0</v>
      </c>
      <c r="C4445" s="357">
        <v>159.16</v>
      </c>
      <c r="D4445" s="357">
        <v>0</v>
      </c>
      <c r="E4445" s="357">
        <v>124.986</v>
      </c>
      <c r="F4445" s="357">
        <v>157</v>
      </c>
    </row>
    <row r="4446" spans="1:6">
      <c r="A4446" s="355">
        <f t="shared" si="69"/>
        <v>45843</v>
      </c>
      <c r="B4446" s="356">
        <v>1</v>
      </c>
      <c r="C4446" s="357">
        <v>158.65</v>
      </c>
      <c r="D4446" s="357">
        <v>0</v>
      </c>
      <c r="E4446" s="357">
        <v>124.986</v>
      </c>
      <c r="F4446" s="357">
        <v>120</v>
      </c>
    </row>
    <row r="4447" spans="1:6">
      <c r="A4447" s="355">
        <f t="shared" si="69"/>
        <v>45843</v>
      </c>
      <c r="B4447" s="356">
        <v>2</v>
      </c>
      <c r="C4447" s="357">
        <v>158.494</v>
      </c>
      <c r="D4447" s="357">
        <v>0</v>
      </c>
      <c r="E4447" s="357">
        <v>124.986</v>
      </c>
      <c r="F4447" s="357">
        <v>180</v>
      </c>
    </row>
    <row r="4448" spans="1:6">
      <c r="A4448" s="355">
        <f t="shared" si="69"/>
        <v>45843</v>
      </c>
      <c r="B4448" s="356">
        <v>3</v>
      </c>
      <c r="C4448" s="357">
        <v>158.68</v>
      </c>
      <c r="D4448" s="357">
        <v>0</v>
      </c>
      <c r="E4448" s="357">
        <v>124.986</v>
      </c>
      <c r="F4448" s="357">
        <v>240</v>
      </c>
    </row>
    <row r="4449" spans="1:6">
      <c r="A4449" s="355">
        <f t="shared" si="69"/>
        <v>45843</v>
      </c>
      <c r="B4449" s="356">
        <v>4</v>
      </c>
      <c r="C4449" s="357">
        <v>158.69800000000001</v>
      </c>
      <c r="D4449" s="357">
        <v>0</v>
      </c>
      <c r="E4449" s="357">
        <v>124.986</v>
      </c>
      <c r="F4449" s="357">
        <v>240</v>
      </c>
    </row>
    <row r="4450" spans="1:6">
      <c r="A4450" s="355">
        <f t="shared" si="69"/>
        <v>45843</v>
      </c>
      <c r="B4450" s="356">
        <v>5</v>
      </c>
      <c r="C4450" s="357">
        <v>158.53100000000001</v>
      </c>
      <c r="D4450" s="357">
        <v>0</v>
      </c>
      <c r="E4450" s="357">
        <v>124.986</v>
      </c>
      <c r="F4450" s="357">
        <v>240</v>
      </c>
    </row>
    <row r="4451" spans="1:6">
      <c r="A4451" s="355">
        <f t="shared" si="69"/>
        <v>45843</v>
      </c>
      <c r="B4451" s="356">
        <v>6</v>
      </c>
      <c r="C4451" s="357">
        <v>118.578</v>
      </c>
      <c r="D4451" s="357">
        <v>0</v>
      </c>
      <c r="E4451" s="357">
        <v>124.976</v>
      </c>
      <c r="F4451" s="357">
        <v>231</v>
      </c>
    </row>
    <row r="4452" spans="1:6">
      <c r="A4452" s="355">
        <f t="shared" si="69"/>
        <v>45843</v>
      </c>
      <c r="B4452" s="356">
        <v>7</v>
      </c>
      <c r="C4452" s="357">
        <v>118.578</v>
      </c>
      <c r="D4452" s="357">
        <v>0</v>
      </c>
      <c r="E4452" s="357">
        <v>125.054</v>
      </c>
      <c r="F4452" s="357">
        <v>0</v>
      </c>
    </row>
    <row r="4453" spans="1:6">
      <c r="A4453" s="355">
        <f t="shared" si="69"/>
        <v>45843</v>
      </c>
      <c r="B4453" s="356">
        <v>8</v>
      </c>
      <c r="C4453" s="357">
        <v>119.678</v>
      </c>
      <c r="D4453" s="357">
        <v>9</v>
      </c>
      <c r="E4453" s="357">
        <v>125.92700000000001</v>
      </c>
      <c r="F4453" s="357">
        <v>120</v>
      </c>
    </row>
    <row r="4454" spans="1:6">
      <c r="A4454" s="355">
        <f t="shared" si="69"/>
        <v>45843</v>
      </c>
      <c r="B4454" s="356">
        <v>9</v>
      </c>
      <c r="C4454" s="357">
        <v>119.678</v>
      </c>
      <c r="D4454" s="357">
        <v>9</v>
      </c>
      <c r="E4454" s="357">
        <v>125.92700000000001</v>
      </c>
      <c r="F4454" s="357">
        <v>120</v>
      </c>
    </row>
    <row r="4455" spans="1:6">
      <c r="A4455" s="355">
        <f t="shared" si="69"/>
        <v>45843</v>
      </c>
      <c r="B4455" s="356">
        <v>10</v>
      </c>
      <c r="C4455" s="357">
        <v>118.226</v>
      </c>
      <c r="D4455" s="357">
        <v>9</v>
      </c>
      <c r="E4455" s="357">
        <v>125.92700000000001</v>
      </c>
      <c r="F4455" s="357">
        <v>120</v>
      </c>
    </row>
    <row r="4456" spans="1:6">
      <c r="A4456" s="355">
        <f t="shared" si="69"/>
        <v>45843</v>
      </c>
      <c r="B4456" s="356">
        <v>11</v>
      </c>
      <c r="C4456" s="357">
        <v>118.226</v>
      </c>
      <c r="D4456" s="357">
        <v>9</v>
      </c>
      <c r="E4456" s="357">
        <v>125.92700000000001</v>
      </c>
      <c r="F4456" s="357">
        <v>120</v>
      </c>
    </row>
    <row r="4457" spans="1:6">
      <c r="A4457" s="355">
        <f t="shared" si="69"/>
        <v>45843</v>
      </c>
      <c r="B4457" s="356">
        <v>12</v>
      </c>
      <c r="C4457" s="357">
        <v>118.226</v>
      </c>
      <c r="D4457" s="357">
        <v>9</v>
      </c>
      <c r="E4457" s="357">
        <v>125.92700000000001</v>
      </c>
      <c r="F4457" s="357">
        <v>120</v>
      </c>
    </row>
    <row r="4458" spans="1:6">
      <c r="A4458" s="355">
        <f t="shared" si="69"/>
        <v>45843</v>
      </c>
      <c r="B4458" s="356">
        <v>13</v>
      </c>
      <c r="C4458" s="357">
        <v>89.126000000000005</v>
      </c>
      <c r="D4458" s="357">
        <v>9</v>
      </c>
      <c r="E4458" s="357">
        <v>125.92700000000001</v>
      </c>
      <c r="F4458" s="357">
        <v>120</v>
      </c>
    </row>
    <row r="4459" spans="1:6">
      <c r="A4459" s="355">
        <f t="shared" si="69"/>
        <v>45843</v>
      </c>
      <c r="B4459" s="356">
        <v>14</v>
      </c>
      <c r="C4459" s="357">
        <v>119.616</v>
      </c>
      <c r="D4459" s="357">
        <v>9</v>
      </c>
      <c r="E4459" s="357">
        <v>125.92700000000001</v>
      </c>
      <c r="F4459" s="357">
        <v>120</v>
      </c>
    </row>
    <row r="4460" spans="1:6">
      <c r="A4460" s="355">
        <f t="shared" si="69"/>
        <v>45843</v>
      </c>
      <c r="B4460" s="356">
        <v>15</v>
      </c>
      <c r="C4460" s="357">
        <v>119.616</v>
      </c>
      <c r="D4460" s="357">
        <v>9</v>
      </c>
      <c r="E4460" s="357">
        <v>125.92700000000001</v>
      </c>
      <c r="F4460" s="357">
        <v>120</v>
      </c>
    </row>
    <row r="4461" spans="1:6">
      <c r="A4461" s="355">
        <f t="shared" si="69"/>
        <v>45843</v>
      </c>
      <c r="B4461" s="356">
        <v>16</v>
      </c>
      <c r="C4461" s="357">
        <v>119.962</v>
      </c>
      <c r="D4461" s="357">
        <v>9</v>
      </c>
      <c r="E4461" s="357">
        <v>124.98</v>
      </c>
      <c r="F4461" s="357">
        <v>120</v>
      </c>
    </row>
    <row r="4462" spans="1:6">
      <c r="A4462" s="355">
        <f t="shared" si="69"/>
        <v>45843</v>
      </c>
      <c r="B4462" s="356">
        <v>17</v>
      </c>
      <c r="C4462" s="357">
        <v>120.654</v>
      </c>
      <c r="D4462" s="357">
        <v>9</v>
      </c>
      <c r="E4462" s="357">
        <v>124.98</v>
      </c>
      <c r="F4462" s="357">
        <v>120</v>
      </c>
    </row>
    <row r="4463" spans="1:6">
      <c r="A4463" s="355">
        <f t="shared" si="69"/>
        <v>45843</v>
      </c>
      <c r="B4463" s="356">
        <v>18</v>
      </c>
      <c r="C4463" s="357">
        <v>63.82</v>
      </c>
      <c r="D4463" s="357">
        <v>0</v>
      </c>
      <c r="E4463" s="357">
        <v>124.98</v>
      </c>
      <c r="F4463" s="357">
        <v>171</v>
      </c>
    </row>
    <row r="4464" spans="1:6">
      <c r="A4464" s="355">
        <f t="shared" si="69"/>
        <v>45843</v>
      </c>
      <c r="B4464" s="356">
        <v>19</v>
      </c>
      <c r="C4464" s="357">
        <v>63.82</v>
      </c>
      <c r="D4464" s="357">
        <v>0</v>
      </c>
      <c r="E4464" s="357">
        <v>124.98</v>
      </c>
      <c r="F4464" s="357">
        <v>180</v>
      </c>
    </row>
    <row r="4465" spans="1:6">
      <c r="A4465" s="355">
        <f t="shared" si="69"/>
        <v>45843</v>
      </c>
      <c r="B4465" s="356">
        <v>20</v>
      </c>
      <c r="C4465" s="357">
        <v>63.82</v>
      </c>
      <c r="D4465" s="357">
        <v>0</v>
      </c>
      <c r="E4465" s="357">
        <v>125.92700000000001</v>
      </c>
      <c r="F4465" s="357">
        <v>120</v>
      </c>
    </row>
    <row r="4466" spans="1:6">
      <c r="A4466" s="355">
        <f t="shared" si="69"/>
        <v>45843</v>
      </c>
      <c r="B4466" s="356">
        <v>21</v>
      </c>
      <c r="C4466" s="357">
        <v>63.82</v>
      </c>
      <c r="D4466" s="357">
        <v>0</v>
      </c>
      <c r="E4466" s="357">
        <v>124.98</v>
      </c>
      <c r="F4466" s="357">
        <v>160</v>
      </c>
    </row>
    <row r="4467" spans="1:6">
      <c r="A4467" s="355">
        <f t="shared" si="69"/>
        <v>45843</v>
      </c>
      <c r="B4467" s="356">
        <v>22</v>
      </c>
      <c r="C4467" s="357">
        <v>153.55600000000001</v>
      </c>
      <c r="D4467" s="357">
        <v>0</v>
      </c>
      <c r="E4467" s="357">
        <v>124.98</v>
      </c>
      <c r="F4467" s="357">
        <v>220</v>
      </c>
    </row>
    <row r="4468" spans="1:6">
      <c r="A4468" s="355">
        <f t="shared" si="69"/>
        <v>45843</v>
      </c>
      <c r="B4468" s="356">
        <v>23</v>
      </c>
      <c r="C4468" s="357">
        <v>143.196</v>
      </c>
      <c r="D4468" s="357">
        <v>0</v>
      </c>
      <c r="E4468" s="357">
        <v>124.991</v>
      </c>
      <c r="F4468" s="357">
        <v>240</v>
      </c>
    </row>
    <row r="4469" spans="1:6">
      <c r="A4469" s="355">
        <f t="shared" si="69"/>
        <v>45844</v>
      </c>
      <c r="B4469" s="356">
        <v>0</v>
      </c>
      <c r="C4469" s="357">
        <v>111.44199999999999</v>
      </c>
      <c r="D4469" s="357">
        <v>0</v>
      </c>
      <c r="E4469" s="357">
        <v>120.92700000000001</v>
      </c>
      <c r="F4469" s="357">
        <v>165</v>
      </c>
    </row>
    <row r="4470" spans="1:6">
      <c r="A4470" s="355">
        <f t="shared" si="69"/>
        <v>45844</v>
      </c>
      <c r="B4470" s="356">
        <v>1</v>
      </c>
      <c r="C4470" s="357">
        <v>111.402</v>
      </c>
      <c r="D4470" s="357">
        <v>0</v>
      </c>
      <c r="E4470" s="357">
        <v>120.92700000000001</v>
      </c>
      <c r="F4470" s="357">
        <v>215</v>
      </c>
    </row>
    <row r="4471" spans="1:6">
      <c r="A4471" s="355">
        <f t="shared" si="69"/>
        <v>45844</v>
      </c>
      <c r="B4471" s="356">
        <v>2</v>
      </c>
      <c r="C4471" s="357">
        <v>111.402</v>
      </c>
      <c r="D4471" s="357">
        <v>0</v>
      </c>
      <c r="E4471" s="357">
        <v>120.92700000000001</v>
      </c>
      <c r="F4471" s="357">
        <v>215</v>
      </c>
    </row>
    <row r="4472" spans="1:6">
      <c r="A4472" s="355">
        <f t="shared" si="69"/>
        <v>45844</v>
      </c>
      <c r="B4472" s="356">
        <v>3</v>
      </c>
      <c r="C4472" s="357">
        <v>111.44199999999999</v>
      </c>
      <c r="D4472" s="357">
        <v>0</v>
      </c>
      <c r="E4472" s="357">
        <v>120.92700000000001</v>
      </c>
      <c r="F4472" s="357">
        <v>215</v>
      </c>
    </row>
    <row r="4473" spans="1:6">
      <c r="A4473" s="355">
        <f t="shared" si="69"/>
        <v>45844</v>
      </c>
      <c r="B4473" s="356">
        <v>4</v>
      </c>
      <c r="C4473" s="357">
        <v>111.44199999999999</v>
      </c>
      <c r="D4473" s="357">
        <v>0</v>
      </c>
      <c r="E4473" s="357">
        <v>120.92700000000001</v>
      </c>
      <c r="F4473" s="357">
        <v>180</v>
      </c>
    </row>
    <row r="4474" spans="1:6">
      <c r="A4474" s="355">
        <f t="shared" si="69"/>
        <v>45844</v>
      </c>
      <c r="B4474" s="356">
        <v>5</v>
      </c>
      <c r="C4474" s="357">
        <v>111.44199999999999</v>
      </c>
      <c r="D4474" s="357">
        <v>0</v>
      </c>
      <c r="E4474" s="357">
        <v>120.92700000000001</v>
      </c>
      <c r="F4474" s="357">
        <v>120</v>
      </c>
    </row>
    <row r="4475" spans="1:6">
      <c r="A4475" s="355">
        <f t="shared" si="69"/>
        <v>45844</v>
      </c>
      <c r="B4475" s="356">
        <v>6</v>
      </c>
      <c r="C4475" s="357">
        <v>107.85</v>
      </c>
      <c r="D4475" s="357">
        <v>0</v>
      </c>
      <c r="E4475" s="357">
        <v>120.92700000000001</v>
      </c>
      <c r="F4475" s="357">
        <v>60</v>
      </c>
    </row>
    <row r="4476" spans="1:6">
      <c r="A4476" s="355">
        <f t="shared" si="69"/>
        <v>45844</v>
      </c>
      <c r="B4476" s="356">
        <v>7</v>
      </c>
      <c r="C4476" s="357">
        <v>91.85</v>
      </c>
      <c r="D4476" s="357">
        <v>0</v>
      </c>
      <c r="E4476" s="357">
        <v>120.92700000000001</v>
      </c>
      <c r="F4476" s="357">
        <v>0</v>
      </c>
    </row>
    <row r="4477" spans="1:6">
      <c r="A4477" s="355">
        <f t="shared" si="69"/>
        <v>45844</v>
      </c>
      <c r="B4477" s="356">
        <v>8</v>
      </c>
      <c r="C4477" s="357">
        <v>88.82</v>
      </c>
      <c r="D4477" s="357">
        <v>0</v>
      </c>
      <c r="E4477" s="357">
        <v>126.52500000000001</v>
      </c>
      <c r="F4477" s="357">
        <v>0</v>
      </c>
    </row>
    <row r="4478" spans="1:6">
      <c r="A4478" s="355">
        <f t="shared" si="69"/>
        <v>45844</v>
      </c>
      <c r="B4478" s="356">
        <v>9</v>
      </c>
      <c r="C4478" s="357">
        <v>99.82</v>
      </c>
      <c r="D4478" s="357">
        <v>0</v>
      </c>
      <c r="E4478" s="357">
        <v>130.92699999999999</v>
      </c>
      <c r="F4478" s="357">
        <v>0</v>
      </c>
    </row>
    <row r="4479" spans="1:6">
      <c r="A4479" s="355">
        <f t="shared" si="69"/>
        <v>45844</v>
      </c>
      <c r="B4479" s="356">
        <v>10</v>
      </c>
      <c r="C4479" s="357">
        <v>88.82</v>
      </c>
      <c r="D4479" s="357">
        <v>0</v>
      </c>
      <c r="E4479" s="357">
        <v>130.92699999999999</v>
      </c>
      <c r="F4479" s="357">
        <v>0</v>
      </c>
    </row>
    <row r="4480" spans="1:6">
      <c r="A4480" s="355">
        <f t="shared" si="69"/>
        <v>45844</v>
      </c>
      <c r="B4480" s="356">
        <v>11</v>
      </c>
      <c r="C4480" s="357">
        <v>88.82</v>
      </c>
      <c r="D4480" s="357">
        <v>0</v>
      </c>
      <c r="E4480" s="357">
        <v>135.92699999999999</v>
      </c>
      <c r="F4480" s="357">
        <v>0</v>
      </c>
    </row>
    <row r="4481" spans="1:6">
      <c r="A4481" s="355">
        <f t="shared" si="69"/>
        <v>45844</v>
      </c>
      <c r="B4481" s="356">
        <v>12</v>
      </c>
      <c r="C4481" s="357">
        <v>88.82</v>
      </c>
      <c r="D4481" s="357">
        <v>0</v>
      </c>
      <c r="E4481" s="357">
        <v>135.92699999999999</v>
      </c>
      <c r="F4481" s="357">
        <v>0</v>
      </c>
    </row>
    <row r="4482" spans="1:6">
      <c r="A4482" s="355">
        <f t="shared" si="69"/>
        <v>45844</v>
      </c>
      <c r="B4482" s="356">
        <v>13</v>
      </c>
      <c r="C4482" s="357">
        <v>88.82</v>
      </c>
      <c r="D4482" s="357">
        <v>0</v>
      </c>
      <c r="E4482" s="357">
        <v>135.92699999999999</v>
      </c>
      <c r="F4482" s="357">
        <v>0</v>
      </c>
    </row>
    <row r="4483" spans="1:6">
      <c r="A4483" s="355">
        <f t="shared" si="69"/>
        <v>45844</v>
      </c>
      <c r="B4483" s="356">
        <v>14</v>
      </c>
      <c r="C4483" s="357">
        <v>88.85</v>
      </c>
      <c r="D4483" s="357">
        <v>0</v>
      </c>
      <c r="E4483" s="357">
        <v>135.92699999999999</v>
      </c>
      <c r="F4483" s="357">
        <v>0</v>
      </c>
    </row>
    <row r="4484" spans="1:6">
      <c r="A4484" s="355">
        <f t="shared" si="69"/>
        <v>45844</v>
      </c>
      <c r="B4484" s="356">
        <v>15</v>
      </c>
      <c r="C4484" s="357">
        <v>88.85</v>
      </c>
      <c r="D4484" s="357">
        <v>0</v>
      </c>
      <c r="E4484" s="357">
        <v>135.92699999999999</v>
      </c>
      <c r="F4484" s="357">
        <v>0</v>
      </c>
    </row>
    <row r="4485" spans="1:6">
      <c r="A4485" s="355">
        <f t="shared" si="69"/>
        <v>45844</v>
      </c>
      <c r="B4485" s="356">
        <v>16</v>
      </c>
      <c r="C4485" s="357">
        <v>88.85</v>
      </c>
      <c r="D4485" s="357">
        <v>0</v>
      </c>
      <c r="E4485" s="357">
        <v>129.97999999999999</v>
      </c>
      <c r="F4485" s="357">
        <v>0</v>
      </c>
    </row>
    <row r="4486" spans="1:6">
      <c r="A4486" s="355">
        <f t="shared" ref="A4486:A4549" si="70">IF(B4486=0,A4485+1,A4485)</f>
        <v>45844</v>
      </c>
      <c r="B4486" s="356">
        <v>17</v>
      </c>
      <c r="C4486" s="357">
        <v>103.282</v>
      </c>
      <c r="D4486" s="357">
        <v>0</v>
      </c>
      <c r="E4486" s="357">
        <v>129.97999999999999</v>
      </c>
      <c r="F4486" s="357">
        <v>180</v>
      </c>
    </row>
    <row r="4487" spans="1:6">
      <c r="A4487" s="355">
        <f t="shared" si="70"/>
        <v>45844</v>
      </c>
      <c r="B4487" s="356">
        <v>18</v>
      </c>
      <c r="C4487" s="357">
        <v>88.82</v>
      </c>
      <c r="D4487" s="357">
        <v>0</v>
      </c>
      <c r="E4487" s="357">
        <v>202.38800000000001</v>
      </c>
      <c r="F4487" s="357">
        <v>215</v>
      </c>
    </row>
    <row r="4488" spans="1:6">
      <c r="A4488" s="355">
        <f t="shared" si="70"/>
        <v>45844</v>
      </c>
      <c r="B4488" s="356">
        <v>19</v>
      </c>
      <c r="C4488" s="357">
        <v>88.82</v>
      </c>
      <c r="D4488" s="357">
        <v>0</v>
      </c>
      <c r="E4488" s="357">
        <v>202.38800000000001</v>
      </c>
      <c r="F4488" s="357">
        <v>185</v>
      </c>
    </row>
    <row r="4489" spans="1:6">
      <c r="A4489" s="355">
        <f t="shared" si="70"/>
        <v>45844</v>
      </c>
      <c r="B4489" s="356">
        <v>20</v>
      </c>
      <c r="C4489" s="357">
        <v>88.82</v>
      </c>
      <c r="D4489" s="357">
        <v>0</v>
      </c>
      <c r="E4489" s="357">
        <v>202.38800000000001</v>
      </c>
      <c r="F4489" s="357">
        <v>125</v>
      </c>
    </row>
    <row r="4490" spans="1:6">
      <c r="A4490" s="355">
        <f t="shared" si="70"/>
        <v>45844</v>
      </c>
      <c r="B4490" s="356">
        <v>21</v>
      </c>
      <c r="C4490" s="357">
        <v>88.82</v>
      </c>
      <c r="D4490" s="357">
        <v>0</v>
      </c>
      <c r="E4490" s="357">
        <v>188.977</v>
      </c>
      <c r="F4490" s="357">
        <v>165</v>
      </c>
    </row>
    <row r="4491" spans="1:6">
      <c r="A4491" s="355">
        <f t="shared" si="70"/>
        <v>45844</v>
      </c>
      <c r="B4491" s="356">
        <v>22</v>
      </c>
      <c r="C4491" s="357">
        <v>111.44199999999999</v>
      </c>
      <c r="D4491" s="357">
        <v>0</v>
      </c>
      <c r="E4491" s="357">
        <v>124.98</v>
      </c>
      <c r="F4491" s="357">
        <v>189</v>
      </c>
    </row>
    <row r="4492" spans="1:6">
      <c r="A4492" s="355">
        <f t="shared" si="70"/>
        <v>45844</v>
      </c>
      <c r="B4492" s="356">
        <v>23</v>
      </c>
      <c r="C4492" s="357">
        <v>124.95</v>
      </c>
      <c r="D4492" s="357">
        <v>0</v>
      </c>
      <c r="E4492" s="357">
        <v>124.98</v>
      </c>
      <c r="F4492" s="357">
        <v>195</v>
      </c>
    </row>
    <row r="4493" spans="1:6">
      <c r="A4493" s="355">
        <f t="shared" si="70"/>
        <v>45845</v>
      </c>
      <c r="B4493" s="356">
        <v>0</v>
      </c>
      <c r="C4493" s="357">
        <v>123.773</v>
      </c>
      <c r="D4493" s="357">
        <v>0</v>
      </c>
      <c r="E4493" s="357">
        <v>123.881</v>
      </c>
      <c r="F4493" s="357">
        <v>206</v>
      </c>
    </row>
    <row r="4494" spans="1:6">
      <c r="A4494" s="355">
        <f t="shared" si="70"/>
        <v>45845</v>
      </c>
      <c r="B4494" s="356">
        <v>1</v>
      </c>
      <c r="C4494" s="357">
        <v>112.82</v>
      </c>
      <c r="D4494" s="357">
        <v>0</v>
      </c>
      <c r="E4494" s="357">
        <v>112.20399999999999</v>
      </c>
      <c r="F4494" s="357">
        <v>240</v>
      </c>
    </row>
    <row r="4495" spans="1:6">
      <c r="A4495" s="355">
        <f t="shared" si="70"/>
        <v>45845</v>
      </c>
      <c r="B4495" s="356">
        <v>2</v>
      </c>
      <c r="C4495" s="357">
        <v>107.82</v>
      </c>
      <c r="D4495" s="357">
        <v>0</v>
      </c>
      <c r="E4495" s="357">
        <v>112.20399999999999</v>
      </c>
      <c r="F4495" s="357">
        <v>240</v>
      </c>
    </row>
    <row r="4496" spans="1:6">
      <c r="A4496" s="355">
        <f t="shared" si="70"/>
        <v>45845</v>
      </c>
      <c r="B4496" s="356">
        <v>3</v>
      </c>
      <c r="C4496" s="357">
        <v>107.82</v>
      </c>
      <c r="D4496" s="357">
        <v>0</v>
      </c>
      <c r="E4496" s="357">
        <v>112.20399999999999</v>
      </c>
      <c r="F4496" s="357">
        <v>240</v>
      </c>
    </row>
    <row r="4497" spans="1:6">
      <c r="A4497" s="355">
        <f t="shared" si="70"/>
        <v>45845</v>
      </c>
      <c r="B4497" s="356">
        <v>4</v>
      </c>
      <c r="C4497" s="357">
        <v>107.82</v>
      </c>
      <c r="D4497" s="357">
        <v>0</v>
      </c>
      <c r="E4497" s="357">
        <v>112.20399999999999</v>
      </c>
      <c r="F4497" s="357">
        <v>240</v>
      </c>
    </row>
    <row r="4498" spans="1:6">
      <c r="A4498" s="355">
        <f t="shared" si="70"/>
        <v>45845</v>
      </c>
      <c r="B4498" s="356">
        <v>5</v>
      </c>
      <c r="C4498" s="357">
        <v>115.581</v>
      </c>
      <c r="D4498" s="357">
        <v>0</v>
      </c>
      <c r="E4498" s="357">
        <v>123.881</v>
      </c>
      <c r="F4498" s="357">
        <v>240</v>
      </c>
    </row>
    <row r="4499" spans="1:6">
      <c r="A4499" s="355">
        <f t="shared" si="70"/>
        <v>45845</v>
      </c>
      <c r="B4499" s="356">
        <v>6</v>
      </c>
      <c r="C4499" s="357">
        <v>132.59299999999999</v>
      </c>
      <c r="D4499" s="357">
        <v>0</v>
      </c>
      <c r="E4499" s="357">
        <v>123.38200000000001</v>
      </c>
      <c r="F4499" s="357">
        <v>240</v>
      </c>
    </row>
    <row r="4500" spans="1:6">
      <c r="A4500" s="355">
        <f t="shared" si="70"/>
        <v>45845</v>
      </c>
      <c r="B4500" s="356">
        <v>7</v>
      </c>
      <c r="C4500" s="357">
        <v>120.89</v>
      </c>
      <c r="D4500" s="357">
        <v>0</v>
      </c>
      <c r="E4500" s="357">
        <v>123.38200000000001</v>
      </c>
      <c r="F4500" s="357">
        <v>180</v>
      </c>
    </row>
    <row r="4501" spans="1:6">
      <c r="A4501" s="355">
        <f t="shared" si="70"/>
        <v>45845</v>
      </c>
      <c r="B4501" s="356">
        <v>8</v>
      </c>
      <c r="C4501" s="357">
        <v>120.89</v>
      </c>
      <c r="D4501" s="357">
        <v>9</v>
      </c>
      <c r="E4501" s="357">
        <v>127.691</v>
      </c>
      <c r="F4501" s="357">
        <v>120</v>
      </c>
    </row>
    <row r="4502" spans="1:6">
      <c r="A4502" s="355">
        <f t="shared" si="70"/>
        <v>45845</v>
      </c>
      <c r="B4502" s="356">
        <v>9</v>
      </c>
      <c r="C4502" s="357">
        <v>120.89</v>
      </c>
      <c r="D4502" s="357">
        <v>0</v>
      </c>
      <c r="E4502" s="357">
        <v>127.691</v>
      </c>
      <c r="F4502" s="357">
        <v>120</v>
      </c>
    </row>
    <row r="4503" spans="1:6">
      <c r="A4503" s="355">
        <f t="shared" si="70"/>
        <v>45845</v>
      </c>
      <c r="B4503" s="356">
        <v>10</v>
      </c>
      <c r="C4503" s="357">
        <v>120.89</v>
      </c>
      <c r="D4503" s="357">
        <v>9</v>
      </c>
      <c r="E4503" s="357">
        <v>127.691</v>
      </c>
      <c r="F4503" s="357">
        <v>120</v>
      </c>
    </row>
    <row r="4504" spans="1:6">
      <c r="A4504" s="355">
        <f t="shared" si="70"/>
        <v>45845</v>
      </c>
      <c r="B4504" s="356">
        <v>11</v>
      </c>
      <c r="C4504" s="357">
        <v>120.89</v>
      </c>
      <c r="D4504" s="357">
        <v>0</v>
      </c>
      <c r="E4504" s="357">
        <v>127.691</v>
      </c>
      <c r="F4504" s="357">
        <v>120</v>
      </c>
    </row>
    <row r="4505" spans="1:6">
      <c r="A4505" s="355">
        <f t="shared" si="70"/>
        <v>45845</v>
      </c>
      <c r="B4505" s="356">
        <v>12</v>
      </c>
      <c r="C4505" s="357">
        <v>120.89</v>
      </c>
      <c r="D4505" s="357">
        <v>9</v>
      </c>
      <c r="E4505" s="357">
        <v>127.691</v>
      </c>
      <c r="F4505" s="357">
        <v>120</v>
      </c>
    </row>
    <row r="4506" spans="1:6">
      <c r="A4506" s="355">
        <f t="shared" si="70"/>
        <v>45845</v>
      </c>
      <c r="B4506" s="356">
        <v>13</v>
      </c>
      <c r="C4506" s="357">
        <v>109.89</v>
      </c>
      <c r="D4506" s="357">
        <v>0</v>
      </c>
      <c r="E4506" s="357">
        <v>130.09100000000001</v>
      </c>
      <c r="F4506" s="357">
        <v>120</v>
      </c>
    </row>
    <row r="4507" spans="1:6">
      <c r="A4507" s="355">
        <f t="shared" si="70"/>
        <v>45845</v>
      </c>
      <c r="B4507" s="356">
        <v>14</v>
      </c>
      <c r="C4507" s="357">
        <v>105.14700000000001</v>
      </c>
      <c r="D4507" s="357">
        <v>0</v>
      </c>
      <c r="E4507" s="357">
        <v>130.09100000000001</v>
      </c>
      <c r="F4507" s="357">
        <v>120</v>
      </c>
    </row>
    <row r="4508" spans="1:6">
      <c r="A4508" s="355">
        <f t="shared" si="70"/>
        <v>45845</v>
      </c>
      <c r="B4508" s="356">
        <v>15</v>
      </c>
      <c r="C4508" s="357">
        <v>109.89</v>
      </c>
      <c r="D4508" s="357">
        <v>9</v>
      </c>
      <c r="E4508" s="357">
        <v>135.59</v>
      </c>
      <c r="F4508" s="357">
        <v>120</v>
      </c>
    </row>
    <row r="4509" spans="1:6">
      <c r="A4509" s="355">
        <f t="shared" si="70"/>
        <v>45845</v>
      </c>
      <c r="B4509" s="356">
        <v>16</v>
      </c>
      <c r="C4509" s="357">
        <v>120.89</v>
      </c>
      <c r="D4509" s="357">
        <v>9</v>
      </c>
      <c r="E4509" s="357">
        <v>135.59</v>
      </c>
      <c r="F4509" s="357">
        <v>120</v>
      </c>
    </row>
    <row r="4510" spans="1:6">
      <c r="A4510" s="355">
        <f t="shared" si="70"/>
        <v>45845</v>
      </c>
      <c r="B4510" s="356">
        <v>17</v>
      </c>
      <c r="C4510" s="357">
        <v>114.73699999999999</v>
      </c>
      <c r="D4510" s="357">
        <v>9</v>
      </c>
      <c r="E4510" s="357">
        <v>135.59</v>
      </c>
      <c r="F4510" s="357">
        <v>120</v>
      </c>
    </row>
    <row r="4511" spans="1:6">
      <c r="A4511" s="355">
        <f t="shared" si="70"/>
        <v>45845</v>
      </c>
      <c r="B4511" s="356">
        <v>18</v>
      </c>
      <c r="C4511" s="357">
        <v>54.82</v>
      </c>
      <c r="D4511" s="357">
        <v>0</v>
      </c>
      <c r="E4511" s="357">
        <v>129.97999999999999</v>
      </c>
      <c r="F4511" s="357">
        <v>180</v>
      </c>
    </row>
    <row r="4512" spans="1:6">
      <c r="A4512" s="355">
        <f t="shared" si="70"/>
        <v>45845</v>
      </c>
      <c r="B4512" s="356">
        <v>19</v>
      </c>
      <c r="C4512" s="357">
        <v>54.82</v>
      </c>
      <c r="D4512" s="357">
        <v>0</v>
      </c>
      <c r="E4512" s="357">
        <v>129.97999999999999</v>
      </c>
      <c r="F4512" s="357">
        <v>138</v>
      </c>
    </row>
    <row r="4513" spans="1:6">
      <c r="A4513" s="355">
        <f t="shared" si="70"/>
        <v>45845</v>
      </c>
      <c r="B4513" s="356">
        <v>20</v>
      </c>
      <c r="C4513" s="357">
        <v>54.82</v>
      </c>
      <c r="D4513" s="357">
        <v>0</v>
      </c>
      <c r="E4513" s="357">
        <v>127.48</v>
      </c>
      <c r="F4513" s="357">
        <v>155</v>
      </c>
    </row>
    <row r="4514" spans="1:6">
      <c r="A4514" s="355">
        <f t="shared" si="70"/>
        <v>45845</v>
      </c>
      <c r="B4514" s="356">
        <v>21</v>
      </c>
      <c r="C4514" s="357">
        <v>54.82</v>
      </c>
      <c r="D4514" s="357">
        <v>0</v>
      </c>
      <c r="E4514" s="357">
        <v>124.98</v>
      </c>
      <c r="F4514" s="357">
        <v>215</v>
      </c>
    </row>
    <row r="4515" spans="1:6">
      <c r="A4515" s="355">
        <f t="shared" si="70"/>
        <v>45845</v>
      </c>
      <c r="B4515" s="356">
        <v>22</v>
      </c>
      <c r="C4515" s="357">
        <v>95.353999999999999</v>
      </c>
      <c r="D4515" s="357">
        <v>0</v>
      </c>
      <c r="E4515" s="357">
        <v>128.19</v>
      </c>
      <c r="F4515" s="357">
        <v>205</v>
      </c>
    </row>
    <row r="4516" spans="1:6">
      <c r="A4516" s="355">
        <f t="shared" si="70"/>
        <v>45845</v>
      </c>
      <c r="B4516" s="356">
        <v>23</v>
      </c>
      <c r="C4516" s="357">
        <v>122.82</v>
      </c>
      <c r="D4516" s="357">
        <v>0</v>
      </c>
      <c r="E4516" s="357">
        <v>141.94999999999999</v>
      </c>
      <c r="F4516" s="357">
        <v>240</v>
      </c>
    </row>
    <row r="4517" spans="1:6">
      <c r="A4517" s="355">
        <f t="shared" si="70"/>
        <v>45846</v>
      </c>
      <c r="B4517" s="356">
        <v>0</v>
      </c>
      <c r="C4517" s="357">
        <v>107.489</v>
      </c>
      <c r="D4517" s="357">
        <v>0</v>
      </c>
      <c r="E4517" s="357">
        <v>101.61799999999999</v>
      </c>
      <c r="F4517" s="357">
        <v>240</v>
      </c>
    </row>
    <row r="4518" spans="1:6">
      <c r="A4518" s="355">
        <f t="shared" si="70"/>
        <v>45846</v>
      </c>
      <c r="B4518" s="356">
        <v>1</v>
      </c>
      <c r="C4518" s="357">
        <v>95.671999999999997</v>
      </c>
      <c r="D4518" s="357">
        <v>0</v>
      </c>
      <c r="E4518" s="357">
        <v>83.617999999999995</v>
      </c>
      <c r="F4518" s="357">
        <v>240</v>
      </c>
    </row>
    <row r="4519" spans="1:6">
      <c r="A4519" s="355">
        <f t="shared" si="70"/>
        <v>45846</v>
      </c>
      <c r="B4519" s="356">
        <v>2</v>
      </c>
      <c r="C4519" s="357">
        <v>95.771000000000001</v>
      </c>
      <c r="D4519" s="357">
        <v>0</v>
      </c>
      <c r="E4519" s="357">
        <v>83.617999999999995</v>
      </c>
      <c r="F4519" s="357">
        <v>240</v>
      </c>
    </row>
    <row r="4520" spans="1:6">
      <c r="A4520" s="355">
        <f t="shared" si="70"/>
        <v>45846</v>
      </c>
      <c r="B4520" s="356">
        <v>3</v>
      </c>
      <c r="C4520" s="357">
        <v>95.906999999999996</v>
      </c>
      <c r="D4520" s="357">
        <v>0</v>
      </c>
      <c r="E4520" s="357">
        <v>83.617999999999995</v>
      </c>
      <c r="F4520" s="357">
        <v>240</v>
      </c>
    </row>
    <row r="4521" spans="1:6">
      <c r="A4521" s="355">
        <f t="shared" si="70"/>
        <v>45846</v>
      </c>
      <c r="B4521" s="356">
        <v>4</v>
      </c>
      <c r="C4521" s="357">
        <v>95.966999999999999</v>
      </c>
      <c r="D4521" s="357">
        <v>0</v>
      </c>
      <c r="E4521" s="357">
        <v>83.617999999999995</v>
      </c>
      <c r="F4521" s="357">
        <v>240</v>
      </c>
    </row>
    <row r="4522" spans="1:6">
      <c r="A4522" s="355">
        <f t="shared" si="70"/>
        <v>45846</v>
      </c>
      <c r="B4522" s="356">
        <v>5</v>
      </c>
      <c r="C4522" s="357">
        <v>103.919</v>
      </c>
      <c r="D4522" s="357">
        <v>0</v>
      </c>
      <c r="E4522" s="357">
        <v>101.61799999999999</v>
      </c>
      <c r="F4522" s="357">
        <v>240</v>
      </c>
    </row>
    <row r="4523" spans="1:6">
      <c r="A4523" s="355">
        <f t="shared" si="70"/>
        <v>45846</v>
      </c>
      <c r="B4523" s="356">
        <v>6</v>
      </c>
      <c r="C4523" s="357">
        <v>99.32</v>
      </c>
      <c r="D4523" s="357">
        <v>0</v>
      </c>
      <c r="E4523" s="357">
        <v>101.61799999999999</v>
      </c>
      <c r="F4523" s="357">
        <v>240</v>
      </c>
    </row>
    <row r="4524" spans="1:6">
      <c r="A4524" s="355">
        <f t="shared" si="70"/>
        <v>45846</v>
      </c>
      <c r="B4524" s="356">
        <v>7</v>
      </c>
      <c r="C4524" s="357">
        <v>99.32</v>
      </c>
      <c r="D4524" s="357">
        <v>0</v>
      </c>
      <c r="E4524" s="357">
        <v>101.61799999999999</v>
      </c>
      <c r="F4524" s="357">
        <v>240</v>
      </c>
    </row>
    <row r="4525" spans="1:6">
      <c r="A4525" s="355">
        <f t="shared" si="70"/>
        <v>45846</v>
      </c>
      <c r="B4525" s="356">
        <v>8</v>
      </c>
      <c r="C4525" s="357">
        <v>90.82</v>
      </c>
      <c r="D4525" s="357">
        <v>0</v>
      </c>
      <c r="E4525" s="357">
        <v>105.92700000000001</v>
      </c>
      <c r="F4525" s="357">
        <v>184</v>
      </c>
    </row>
    <row r="4526" spans="1:6">
      <c r="A4526" s="355">
        <f t="shared" si="70"/>
        <v>45846</v>
      </c>
      <c r="B4526" s="356">
        <v>9</v>
      </c>
      <c r="C4526" s="357">
        <v>90.82</v>
      </c>
      <c r="D4526" s="357">
        <v>0</v>
      </c>
      <c r="E4526" s="357">
        <v>105.92700000000001</v>
      </c>
      <c r="F4526" s="357">
        <v>240</v>
      </c>
    </row>
    <row r="4527" spans="1:6">
      <c r="A4527" s="355">
        <f t="shared" si="70"/>
        <v>45846</v>
      </c>
      <c r="B4527" s="356">
        <v>10</v>
      </c>
      <c r="C4527" s="357">
        <v>90.82</v>
      </c>
      <c r="D4527" s="357">
        <v>0</v>
      </c>
      <c r="E4527" s="357">
        <v>107.05500000000001</v>
      </c>
      <c r="F4527" s="357">
        <v>240</v>
      </c>
    </row>
    <row r="4528" spans="1:6">
      <c r="A4528" s="355">
        <f t="shared" si="70"/>
        <v>45846</v>
      </c>
      <c r="B4528" s="356">
        <v>11</v>
      </c>
      <c r="C4528" s="357">
        <v>90.82</v>
      </c>
      <c r="D4528" s="357">
        <v>0</v>
      </c>
      <c r="E4528" s="357">
        <v>107.05500000000001</v>
      </c>
      <c r="F4528" s="357">
        <v>240</v>
      </c>
    </row>
    <row r="4529" spans="1:6">
      <c r="A4529" s="355">
        <f t="shared" si="70"/>
        <v>45846</v>
      </c>
      <c r="B4529" s="356">
        <v>12</v>
      </c>
      <c r="C4529" s="357">
        <v>90.82</v>
      </c>
      <c r="D4529" s="357">
        <v>0</v>
      </c>
      <c r="E4529" s="357">
        <v>110.55500000000001</v>
      </c>
      <c r="F4529" s="357">
        <v>240</v>
      </c>
    </row>
    <row r="4530" spans="1:6">
      <c r="A4530" s="355">
        <f t="shared" si="70"/>
        <v>45846</v>
      </c>
      <c r="B4530" s="356">
        <v>13</v>
      </c>
      <c r="C4530" s="357">
        <v>90.82</v>
      </c>
      <c r="D4530" s="357">
        <v>0</v>
      </c>
      <c r="E4530" s="357">
        <v>132.49700000000001</v>
      </c>
      <c r="F4530" s="357">
        <v>240</v>
      </c>
    </row>
    <row r="4531" spans="1:6">
      <c r="A4531" s="355">
        <f t="shared" si="70"/>
        <v>45846</v>
      </c>
      <c r="B4531" s="356">
        <v>14</v>
      </c>
      <c r="C4531" s="357">
        <v>90.82</v>
      </c>
      <c r="D4531" s="357">
        <v>0</v>
      </c>
      <c r="E4531" s="357">
        <v>128.42699999999999</v>
      </c>
      <c r="F4531" s="357">
        <v>240</v>
      </c>
    </row>
    <row r="4532" spans="1:6">
      <c r="A4532" s="355">
        <f t="shared" si="70"/>
        <v>45846</v>
      </c>
      <c r="B4532" s="356">
        <v>15</v>
      </c>
      <c r="C4532" s="357">
        <v>90.82</v>
      </c>
      <c r="D4532" s="357">
        <v>0</v>
      </c>
      <c r="E4532" s="357">
        <v>130.92699999999999</v>
      </c>
      <c r="F4532" s="357">
        <v>240</v>
      </c>
    </row>
    <row r="4533" spans="1:6">
      <c r="A4533" s="355">
        <f t="shared" si="70"/>
        <v>45846</v>
      </c>
      <c r="B4533" s="356">
        <v>16</v>
      </c>
      <c r="C4533" s="357">
        <v>91.89</v>
      </c>
      <c r="D4533" s="357">
        <v>0</v>
      </c>
      <c r="E4533" s="357">
        <v>110.92700000000001</v>
      </c>
      <c r="F4533" s="357">
        <v>240</v>
      </c>
    </row>
    <row r="4534" spans="1:6">
      <c r="A4534" s="355">
        <f t="shared" si="70"/>
        <v>45846</v>
      </c>
      <c r="B4534" s="356">
        <v>17</v>
      </c>
      <c r="C4534" s="357">
        <v>91.89</v>
      </c>
      <c r="D4534" s="357">
        <v>0</v>
      </c>
      <c r="E4534" s="357">
        <v>110.92700000000001</v>
      </c>
      <c r="F4534" s="357">
        <v>240</v>
      </c>
    </row>
    <row r="4535" spans="1:6">
      <c r="A4535" s="355">
        <f t="shared" si="70"/>
        <v>45846</v>
      </c>
      <c r="B4535" s="356">
        <v>18</v>
      </c>
      <c r="C4535" s="357">
        <v>88.82</v>
      </c>
      <c r="D4535" s="357">
        <v>0</v>
      </c>
      <c r="E4535" s="357">
        <v>127.486</v>
      </c>
      <c r="F4535" s="357">
        <v>240</v>
      </c>
    </row>
    <row r="4536" spans="1:6">
      <c r="A4536" s="355">
        <f t="shared" si="70"/>
        <v>45846</v>
      </c>
      <c r="B4536" s="356">
        <v>19</v>
      </c>
      <c r="C4536" s="357">
        <v>88.82</v>
      </c>
      <c r="D4536" s="357">
        <v>0</v>
      </c>
      <c r="E4536" s="357">
        <v>127.486</v>
      </c>
      <c r="F4536" s="357">
        <v>240</v>
      </c>
    </row>
    <row r="4537" spans="1:6">
      <c r="A4537" s="355">
        <f t="shared" si="70"/>
        <v>45846</v>
      </c>
      <c r="B4537" s="356">
        <v>20</v>
      </c>
      <c r="C4537" s="357">
        <v>88.82</v>
      </c>
      <c r="D4537" s="357">
        <v>0</v>
      </c>
      <c r="E4537" s="357">
        <v>127.486</v>
      </c>
      <c r="F4537" s="357">
        <v>240</v>
      </c>
    </row>
    <row r="4538" spans="1:6">
      <c r="A4538" s="355">
        <f t="shared" si="70"/>
        <v>45846</v>
      </c>
      <c r="B4538" s="356">
        <v>21</v>
      </c>
      <c r="C4538" s="357">
        <v>88.82</v>
      </c>
      <c r="D4538" s="357">
        <v>0</v>
      </c>
      <c r="E4538" s="357">
        <v>124.986</v>
      </c>
      <c r="F4538" s="357">
        <v>240</v>
      </c>
    </row>
    <row r="4539" spans="1:6">
      <c r="A4539" s="355">
        <f t="shared" si="70"/>
        <v>45846</v>
      </c>
      <c r="B4539" s="356">
        <v>22</v>
      </c>
      <c r="C4539" s="357">
        <v>90.82</v>
      </c>
      <c r="D4539" s="357">
        <v>0</v>
      </c>
      <c r="E4539" s="357">
        <v>105.92700000000001</v>
      </c>
      <c r="F4539" s="357">
        <v>240</v>
      </c>
    </row>
    <row r="4540" spans="1:6">
      <c r="A4540" s="355">
        <f t="shared" si="70"/>
        <v>45846</v>
      </c>
      <c r="B4540" s="356">
        <v>23</v>
      </c>
      <c r="C4540" s="357">
        <v>91.89</v>
      </c>
      <c r="D4540" s="357">
        <v>0</v>
      </c>
      <c r="E4540" s="357">
        <v>105.92700000000001</v>
      </c>
      <c r="F4540" s="357">
        <v>240</v>
      </c>
    </row>
    <row r="4541" spans="1:6">
      <c r="A4541" s="355">
        <f t="shared" si="70"/>
        <v>45847</v>
      </c>
      <c r="B4541" s="356">
        <v>0</v>
      </c>
      <c r="C4541" s="357">
        <v>100.22</v>
      </c>
      <c r="D4541" s="357">
        <v>0</v>
      </c>
      <c r="E4541" s="357">
        <v>110.92700000000001</v>
      </c>
      <c r="F4541" s="357">
        <v>236</v>
      </c>
    </row>
    <row r="4542" spans="1:6">
      <c r="A4542" s="355">
        <f t="shared" si="70"/>
        <v>45847</v>
      </c>
      <c r="B4542" s="356">
        <v>1</v>
      </c>
      <c r="C4542" s="357">
        <v>99.846999999999994</v>
      </c>
      <c r="D4542" s="357">
        <v>0</v>
      </c>
      <c r="E4542" s="357">
        <v>110.92700000000001</v>
      </c>
      <c r="F4542" s="357">
        <v>240</v>
      </c>
    </row>
    <row r="4543" spans="1:6">
      <c r="A4543" s="355">
        <f t="shared" si="70"/>
        <v>45847</v>
      </c>
      <c r="B4543" s="356">
        <v>2</v>
      </c>
      <c r="C4543" s="357">
        <v>101.66</v>
      </c>
      <c r="D4543" s="357">
        <v>0</v>
      </c>
      <c r="E4543" s="357">
        <v>92.927000000000007</v>
      </c>
      <c r="F4543" s="357">
        <v>240</v>
      </c>
    </row>
    <row r="4544" spans="1:6">
      <c r="A4544" s="355">
        <f t="shared" si="70"/>
        <v>45847</v>
      </c>
      <c r="B4544" s="356">
        <v>3</v>
      </c>
      <c r="C4544" s="357">
        <v>98.069000000000003</v>
      </c>
      <c r="D4544" s="357">
        <v>0</v>
      </c>
      <c r="E4544" s="357">
        <v>92.927000000000007</v>
      </c>
      <c r="F4544" s="357">
        <v>240</v>
      </c>
    </row>
    <row r="4545" spans="1:6">
      <c r="A4545" s="355">
        <f t="shared" si="70"/>
        <v>45847</v>
      </c>
      <c r="B4545" s="356">
        <v>4</v>
      </c>
      <c r="C4545" s="357">
        <v>90.82</v>
      </c>
      <c r="D4545" s="357">
        <v>0</v>
      </c>
      <c r="E4545" s="357">
        <v>92.927000000000007</v>
      </c>
      <c r="F4545" s="357">
        <v>240</v>
      </c>
    </row>
    <row r="4546" spans="1:6">
      <c r="A4546" s="355">
        <f t="shared" si="70"/>
        <v>45847</v>
      </c>
      <c r="B4546" s="356">
        <v>5</v>
      </c>
      <c r="C4546" s="357">
        <v>99.570999999999998</v>
      </c>
      <c r="D4546" s="357">
        <v>0</v>
      </c>
      <c r="E4546" s="357">
        <v>110.92700000000001</v>
      </c>
      <c r="F4546" s="357">
        <v>240</v>
      </c>
    </row>
    <row r="4547" spans="1:6">
      <c r="A4547" s="355">
        <f t="shared" si="70"/>
        <v>45847</v>
      </c>
      <c r="B4547" s="356">
        <v>6</v>
      </c>
      <c r="C4547" s="357">
        <v>99.32</v>
      </c>
      <c r="D4547" s="357">
        <v>0</v>
      </c>
      <c r="E4547" s="357">
        <v>124.48</v>
      </c>
      <c r="F4547" s="357">
        <v>240</v>
      </c>
    </row>
    <row r="4548" spans="1:6">
      <c r="A4548" s="355">
        <f t="shared" si="70"/>
        <v>45847</v>
      </c>
      <c r="B4548" s="356">
        <v>7</v>
      </c>
      <c r="C4548" s="357">
        <v>99.32</v>
      </c>
      <c r="D4548" s="357">
        <v>0</v>
      </c>
      <c r="E4548" s="357">
        <v>124.48</v>
      </c>
      <c r="F4548" s="357">
        <v>240</v>
      </c>
    </row>
    <row r="4549" spans="1:6">
      <c r="A4549" s="355">
        <f t="shared" si="70"/>
        <v>45847</v>
      </c>
      <c r="B4549" s="356">
        <v>8</v>
      </c>
      <c r="C4549" s="357">
        <v>112.02</v>
      </c>
      <c r="D4549" s="357">
        <v>0</v>
      </c>
      <c r="E4549" s="357">
        <v>124.48</v>
      </c>
      <c r="F4549" s="357">
        <v>240</v>
      </c>
    </row>
    <row r="4550" spans="1:6">
      <c r="A4550" s="355">
        <f t="shared" ref="A4550:A4613" si="71">IF(B4550=0,A4549+1,A4549)</f>
        <v>45847</v>
      </c>
      <c r="B4550" s="356">
        <v>9</v>
      </c>
      <c r="C4550" s="357">
        <v>110.527</v>
      </c>
      <c r="D4550" s="357">
        <v>0</v>
      </c>
      <c r="E4550" s="357">
        <v>124.48</v>
      </c>
      <c r="F4550" s="357">
        <v>240</v>
      </c>
    </row>
    <row r="4551" spans="1:6">
      <c r="A4551" s="355">
        <f t="shared" si="71"/>
        <v>45847</v>
      </c>
      <c r="B4551" s="356">
        <v>10</v>
      </c>
      <c r="C4551" s="357">
        <v>112.56399999999999</v>
      </c>
      <c r="D4551" s="357">
        <v>0</v>
      </c>
      <c r="E4551" s="357">
        <v>126.98</v>
      </c>
      <c r="F4551" s="357">
        <v>240</v>
      </c>
    </row>
    <row r="4552" spans="1:6">
      <c r="A4552" s="355">
        <f t="shared" si="71"/>
        <v>45847</v>
      </c>
      <c r="B4552" s="356">
        <v>11</v>
      </c>
      <c r="C4552" s="357">
        <v>111.613</v>
      </c>
      <c r="D4552" s="357">
        <v>0</v>
      </c>
      <c r="E4552" s="357">
        <v>126.98</v>
      </c>
      <c r="F4552" s="357">
        <v>240</v>
      </c>
    </row>
    <row r="4553" spans="1:6">
      <c r="A4553" s="355">
        <f t="shared" si="71"/>
        <v>45847</v>
      </c>
      <c r="B4553" s="356">
        <v>12</v>
      </c>
      <c r="C4553" s="357">
        <v>111.395</v>
      </c>
      <c r="D4553" s="357">
        <v>0</v>
      </c>
      <c r="E4553" s="357">
        <v>126.98</v>
      </c>
      <c r="F4553" s="357">
        <v>0</v>
      </c>
    </row>
    <row r="4554" spans="1:6">
      <c r="A4554" s="355">
        <f t="shared" si="71"/>
        <v>45847</v>
      </c>
      <c r="B4554" s="356">
        <v>13</v>
      </c>
      <c r="C4554" s="357">
        <v>111.113</v>
      </c>
      <c r="D4554" s="357">
        <v>0</v>
      </c>
      <c r="E4554" s="357">
        <v>126.98</v>
      </c>
      <c r="F4554" s="357">
        <v>240</v>
      </c>
    </row>
    <row r="4555" spans="1:6">
      <c r="A4555" s="355">
        <f t="shared" si="71"/>
        <v>45847</v>
      </c>
      <c r="B4555" s="356">
        <v>14</v>
      </c>
      <c r="C4555" s="357">
        <v>110.95099999999999</v>
      </c>
      <c r="D4555" s="357">
        <v>0</v>
      </c>
      <c r="E4555" s="357">
        <v>126.98</v>
      </c>
      <c r="F4555" s="357">
        <v>197</v>
      </c>
    </row>
    <row r="4556" spans="1:6">
      <c r="A4556" s="355">
        <f t="shared" si="71"/>
        <v>45847</v>
      </c>
      <c r="B4556" s="356">
        <v>15</v>
      </c>
      <c r="C4556" s="357">
        <v>108.99</v>
      </c>
      <c r="D4556" s="357">
        <v>0</v>
      </c>
      <c r="E4556" s="357">
        <v>127.48</v>
      </c>
      <c r="F4556" s="357">
        <v>240</v>
      </c>
    </row>
    <row r="4557" spans="1:6">
      <c r="A4557" s="355">
        <f t="shared" si="71"/>
        <v>45847</v>
      </c>
      <c r="B4557" s="356">
        <v>16</v>
      </c>
      <c r="C4557" s="357">
        <v>120.93</v>
      </c>
      <c r="D4557" s="357">
        <v>0</v>
      </c>
      <c r="E4557" s="357">
        <v>127.486</v>
      </c>
      <c r="F4557" s="357">
        <v>240</v>
      </c>
    </row>
    <row r="4558" spans="1:6">
      <c r="A4558" s="355">
        <f t="shared" si="71"/>
        <v>45847</v>
      </c>
      <c r="B4558" s="356">
        <v>17</v>
      </c>
      <c r="C4558" s="357">
        <v>120.93</v>
      </c>
      <c r="D4558" s="357">
        <v>0</v>
      </c>
      <c r="E4558" s="357">
        <v>127.486</v>
      </c>
      <c r="F4558" s="357">
        <v>217</v>
      </c>
    </row>
    <row r="4559" spans="1:6">
      <c r="A4559" s="355">
        <f t="shared" si="71"/>
        <v>45847</v>
      </c>
      <c r="B4559" s="356">
        <v>18</v>
      </c>
      <c r="C4559" s="357">
        <v>88.82</v>
      </c>
      <c r="D4559" s="357">
        <v>0</v>
      </c>
      <c r="E4559" s="357">
        <v>124.986</v>
      </c>
      <c r="F4559" s="357">
        <v>240</v>
      </c>
    </row>
    <row r="4560" spans="1:6">
      <c r="A4560" s="355">
        <f t="shared" si="71"/>
        <v>45847</v>
      </c>
      <c r="B4560" s="356">
        <v>19</v>
      </c>
      <c r="C4560" s="357">
        <v>88.82</v>
      </c>
      <c r="D4560" s="357">
        <v>0</v>
      </c>
      <c r="E4560" s="357">
        <v>124.986</v>
      </c>
      <c r="F4560" s="357">
        <v>180</v>
      </c>
    </row>
    <row r="4561" spans="1:6">
      <c r="A4561" s="355">
        <f t="shared" si="71"/>
        <v>45847</v>
      </c>
      <c r="B4561" s="356">
        <v>20</v>
      </c>
      <c r="C4561" s="357">
        <v>88.82</v>
      </c>
      <c r="D4561" s="357">
        <v>0</v>
      </c>
      <c r="E4561" s="357">
        <v>124.986</v>
      </c>
      <c r="F4561" s="357">
        <v>120</v>
      </c>
    </row>
    <row r="4562" spans="1:6">
      <c r="A4562" s="355">
        <f t="shared" si="71"/>
        <v>45847</v>
      </c>
      <c r="B4562" s="356">
        <v>21</v>
      </c>
      <c r="C4562" s="357">
        <v>88.82</v>
      </c>
      <c r="D4562" s="357">
        <v>0</v>
      </c>
      <c r="E4562" s="357">
        <v>124.986</v>
      </c>
      <c r="F4562" s="357">
        <v>180</v>
      </c>
    </row>
    <row r="4563" spans="1:6">
      <c r="A4563" s="355">
        <f t="shared" si="71"/>
        <v>45847</v>
      </c>
      <c r="B4563" s="356">
        <v>22</v>
      </c>
      <c r="C4563" s="357">
        <v>90.82</v>
      </c>
      <c r="D4563" s="357">
        <v>0</v>
      </c>
      <c r="E4563" s="357">
        <v>124.986</v>
      </c>
      <c r="F4563" s="357">
        <v>160</v>
      </c>
    </row>
    <row r="4564" spans="1:6">
      <c r="A4564" s="355">
        <f t="shared" si="71"/>
        <v>45847</v>
      </c>
      <c r="B4564" s="356">
        <v>23</v>
      </c>
      <c r="C4564" s="357">
        <v>97.322000000000003</v>
      </c>
      <c r="D4564" s="357">
        <v>0</v>
      </c>
      <c r="E4564" s="357">
        <v>124.98</v>
      </c>
      <c r="F4564" s="357">
        <v>220</v>
      </c>
    </row>
    <row r="4565" spans="1:6">
      <c r="A4565" s="355">
        <f t="shared" si="71"/>
        <v>45848</v>
      </c>
      <c r="B4565" s="356">
        <v>0</v>
      </c>
      <c r="C4565" s="357">
        <v>115.176</v>
      </c>
      <c r="D4565" s="357">
        <v>0</v>
      </c>
      <c r="E4565" s="357">
        <v>124.986</v>
      </c>
      <c r="F4565" s="357">
        <v>240</v>
      </c>
    </row>
    <row r="4566" spans="1:6">
      <c r="A4566" s="355">
        <f t="shared" si="71"/>
        <v>45848</v>
      </c>
      <c r="B4566" s="356">
        <v>1</v>
      </c>
      <c r="C4566" s="357">
        <v>99.82</v>
      </c>
      <c r="D4566" s="357">
        <v>0</v>
      </c>
      <c r="E4566" s="357">
        <v>124.986</v>
      </c>
      <c r="F4566" s="357">
        <v>240</v>
      </c>
    </row>
    <row r="4567" spans="1:6">
      <c r="A4567" s="355">
        <f t="shared" si="71"/>
        <v>45848</v>
      </c>
      <c r="B4567" s="356">
        <v>2</v>
      </c>
      <c r="C4567" s="357">
        <v>99.82</v>
      </c>
      <c r="D4567" s="357">
        <v>0</v>
      </c>
      <c r="E4567" s="357">
        <v>124.986</v>
      </c>
      <c r="F4567" s="357">
        <v>240</v>
      </c>
    </row>
    <row r="4568" spans="1:6">
      <c r="A4568" s="355">
        <f t="shared" si="71"/>
        <v>45848</v>
      </c>
      <c r="B4568" s="356">
        <v>3</v>
      </c>
      <c r="C4568" s="357">
        <v>99.82</v>
      </c>
      <c r="D4568" s="357">
        <v>0</v>
      </c>
      <c r="E4568" s="357">
        <v>124.986</v>
      </c>
      <c r="F4568" s="357">
        <v>240</v>
      </c>
    </row>
    <row r="4569" spans="1:6">
      <c r="A4569" s="355">
        <f t="shared" si="71"/>
        <v>45848</v>
      </c>
      <c r="B4569" s="356">
        <v>4</v>
      </c>
      <c r="C4569" s="357">
        <v>98.82</v>
      </c>
      <c r="D4569" s="357">
        <v>0</v>
      </c>
      <c r="E4569" s="357">
        <v>124.986</v>
      </c>
      <c r="F4569" s="357">
        <v>240</v>
      </c>
    </row>
    <row r="4570" spans="1:6">
      <c r="A4570" s="355">
        <f t="shared" si="71"/>
        <v>45848</v>
      </c>
      <c r="B4570" s="356">
        <v>5</v>
      </c>
      <c r="C4570" s="357">
        <v>98.82</v>
      </c>
      <c r="D4570" s="357">
        <v>0</v>
      </c>
      <c r="E4570" s="357">
        <v>124.986</v>
      </c>
      <c r="F4570" s="357">
        <v>240</v>
      </c>
    </row>
    <row r="4571" spans="1:6">
      <c r="A4571" s="355">
        <f t="shared" si="71"/>
        <v>45848</v>
      </c>
      <c r="B4571" s="356">
        <v>6</v>
      </c>
      <c r="C4571" s="357">
        <v>90.82</v>
      </c>
      <c r="D4571" s="357">
        <v>0</v>
      </c>
      <c r="E4571" s="357">
        <v>124.976</v>
      </c>
      <c r="F4571" s="357">
        <v>240</v>
      </c>
    </row>
    <row r="4572" spans="1:6">
      <c r="A4572" s="355">
        <f t="shared" si="71"/>
        <v>45848</v>
      </c>
      <c r="B4572" s="356">
        <v>7</v>
      </c>
      <c r="C4572" s="357">
        <v>90.82</v>
      </c>
      <c r="D4572" s="357">
        <v>0</v>
      </c>
      <c r="E4572" s="357">
        <v>124.976</v>
      </c>
      <c r="F4572" s="357">
        <v>240</v>
      </c>
    </row>
    <row r="4573" spans="1:6">
      <c r="A4573" s="355">
        <f t="shared" si="71"/>
        <v>45848</v>
      </c>
      <c r="B4573" s="356">
        <v>8</v>
      </c>
      <c r="C4573" s="357">
        <v>90.82</v>
      </c>
      <c r="D4573" s="357">
        <v>0</v>
      </c>
      <c r="E4573" s="357">
        <v>124.976</v>
      </c>
      <c r="F4573" s="357">
        <v>240</v>
      </c>
    </row>
    <row r="4574" spans="1:6">
      <c r="A4574" s="355">
        <f t="shared" si="71"/>
        <v>45848</v>
      </c>
      <c r="B4574" s="356">
        <v>9</v>
      </c>
      <c r="C4574" s="357">
        <v>100.021</v>
      </c>
      <c r="D4574" s="357">
        <v>0</v>
      </c>
      <c r="E4574" s="357">
        <v>124.976</v>
      </c>
      <c r="F4574" s="357">
        <v>240</v>
      </c>
    </row>
    <row r="4575" spans="1:6">
      <c r="A4575" s="355">
        <f t="shared" si="71"/>
        <v>45848</v>
      </c>
      <c r="B4575" s="356">
        <v>10</v>
      </c>
      <c r="C4575" s="357">
        <v>102.443</v>
      </c>
      <c r="D4575" s="357">
        <v>0</v>
      </c>
      <c r="E4575" s="357">
        <v>124.976</v>
      </c>
      <c r="F4575" s="357">
        <v>240</v>
      </c>
    </row>
    <row r="4576" spans="1:6">
      <c r="A4576" s="355">
        <f t="shared" si="71"/>
        <v>45848</v>
      </c>
      <c r="B4576" s="356">
        <v>11</v>
      </c>
      <c r="C4576" s="357">
        <v>98.13</v>
      </c>
      <c r="D4576" s="357">
        <v>1</v>
      </c>
      <c r="E4576" s="357">
        <v>125.476</v>
      </c>
      <c r="F4576" s="357">
        <v>240</v>
      </c>
    </row>
    <row r="4577" spans="1:6">
      <c r="A4577" s="355">
        <f t="shared" si="71"/>
        <v>45848</v>
      </c>
      <c r="B4577" s="356">
        <v>12</v>
      </c>
      <c r="C4577" s="357">
        <v>98.143000000000001</v>
      </c>
      <c r="D4577" s="357">
        <v>0</v>
      </c>
      <c r="E4577" s="357">
        <v>125.476</v>
      </c>
      <c r="F4577" s="357">
        <v>240</v>
      </c>
    </row>
    <row r="4578" spans="1:6">
      <c r="A4578" s="355">
        <f t="shared" si="71"/>
        <v>45848</v>
      </c>
      <c r="B4578" s="356">
        <v>13</v>
      </c>
      <c r="C4578" s="357">
        <v>94.927000000000007</v>
      </c>
      <c r="D4578" s="357">
        <v>0</v>
      </c>
      <c r="E4578" s="357">
        <v>125.476</v>
      </c>
      <c r="F4578" s="357">
        <v>240</v>
      </c>
    </row>
    <row r="4579" spans="1:6">
      <c r="A4579" s="355">
        <f t="shared" si="71"/>
        <v>45848</v>
      </c>
      <c r="B4579" s="356">
        <v>14</v>
      </c>
      <c r="C4579" s="357">
        <v>95.08</v>
      </c>
      <c r="D4579" s="357">
        <v>0</v>
      </c>
      <c r="E4579" s="357">
        <v>125.476</v>
      </c>
      <c r="F4579" s="357">
        <v>240</v>
      </c>
    </row>
    <row r="4580" spans="1:6">
      <c r="A4580" s="355">
        <f t="shared" si="71"/>
        <v>45848</v>
      </c>
      <c r="B4580" s="356">
        <v>15</v>
      </c>
      <c r="C4580" s="357">
        <v>98.239000000000004</v>
      </c>
      <c r="D4580" s="357">
        <v>0</v>
      </c>
      <c r="E4580" s="357">
        <v>125.476</v>
      </c>
      <c r="F4580" s="357">
        <v>240</v>
      </c>
    </row>
    <row r="4581" spans="1:6">
      <c r="A4581" s="355">
        <f t="shared" si="71"/>
        <v>45848</v>
      </c>
      <c r="B4581" s="356">
        <v>16</v>
      </c>
      <c r="C4581" s="357">
        <v>108.86</v>
      </c>
      <c r="D4581" s="357">
        <v>0</v>
      </c>
      <c r="E4581" s="357">
        <v>125.486</v>
      </c>
      <c r="F4581" s="357">
        <v>227</v>
      </c>
    </row>
    <row r="4582" spans="1:6">
      <c r="A4582" s="355">
        <f t="shared" si="71"/>
        <v>45848</v>
      </c>
      <c r="B4582" s="356">
        <v>17</v>
      </c>
      <c r="C4582" s="357">
        <v>119.86</v>
      </c>
      <c r="D4582" s="357">
        <v>1</v>
      </c>
      <c r="E4582" s="357">
        <v>124.986</v>
      </c>
      <c r="F4582" s="357">
        <v>168</v>
      </c>
    </row>
    <row r="4583" spans="1:6">
      <c r="A4583" s="355">
        <f t="shared" si="71"/>
        <v>45848</v>
      </c>
      <c r="B4583" s="356">
        <v>18</v>
      </c>
      <c r="C4583" s="357">
        <v>90.501999999999995</v>
      </c>
      <c r="D4583" s="357">
        <v>0</v>
      </c>
      <c r="E4583" s="357">
        <v>124.49</v>
      </c>
      <c r="F4583" s="357">
        <v>130</v>
      </c>
    </row>
    <row r="4584" spans="1:6">
      <c r="A4584" s="355">
        <f t="shared" si="71"/>
        <v>45848</v>
      </c>
      <c r="B4584" s="356">
        <v>19</v>
      </c>
      <c r="C4584" s="357">
        <v>90.906000000000006</v>
      </c>
      <c r="D4584" s="357">
        <v>0</v>
      </c>
      <c r="E4584" s="357">
        <v>124.99</v>
      </c>
      <c r="F4584" s="357">
        <v>0</v>
      </c>
    </row>
    <row r="4585" spans="1:6">
      <c r="A4585" s="355">
        <f t="shared" si="71"/>
        <v>45848</v>
      </c>
      <c r="B4585" s="356">
        <v>20</v>
      </c>
      <c r="C4585" s="357">
        <v>92.92</v>
      </c>
      <c r="D4585" s="357">
        <v>0</v>
      </c>
      <c r="E4585" s="357">
        <v>124.99</v>
      </c>
      <c r="F4585" s="357">
        <v>120</v>
      </c>
    </row>
    <row r="4586" spans="1:6">
      <c r="A4586" s="355">
        <f t="shared" si="71"/>
        <v>45848</v>
      </c>
      <c r="B4586" s="356">
        <v>21</v>
      </c>
      <c r="C4586" s="357">
        <v>88.82</v>
      </c>
      <c r="D4586" s="357">
        <v>0</v>
      </c>
      <c r="E4586" s="357">
        <v>124.49</v>
      </c>
      <c r="F4586" s="357">
        <v>144</v>
      </c>
    </row>
    <row r="4587" spans="1:6">
      <c r="A4587" s="355">
        <f t="shared" si="71"/>
        <v>45848</v>
      </c>
      <c r="B4587" s="356">
        <v>22</v>
      </c>
      <c r="C4587" s="357">
        <v>91.82</v>
      </c>
      <c r="D4587" s="357">
        <v>0</v>
      </c>
      <c r="E4587" s="357">
        <v>124.489</v>
      </c>
      <c r="F4587" s="357">
        <v>150</v>
      </c>
    </row>
    <row r="4588" spans="1:6">
      <c r="A4588" s="355">
        <f t="shared" si="71"/>
        <v>45848</v>
      </c>
      <c r="B4588" s="356">
        <v>23</v>
      </c>
      <c r="C4588" s="357">
        <v>94.962000000000003</v>
      </c>
      <c r="D4588" s="357">
        <v>0</v>
      </c>
      <c r="E4588" s="357">
        <v>124.986</v>
      </c>
      <c r="F4588" s="357">
        <v>145</v>
      </c>
    </row>
    <row r="4589" spans="1:6">
      <c r="A4589" s="355">
        <f t="shared" si="71"/>
        <v>45849</v>
      </c>
      <c r="B4589" s="356">
        <v>0</v>
      </c>
      <c r="C4589" s="357">
        <v>109.32</v>
      </c>
      <c r="D4589" s="357">
        <v>0</v>
      </c>
      <c r="E4589" s="357">
        <v>124.986</v>
      </c>
      <c r="F4589" s="357">
        <v>205</v>
      </c>
    </row>
    <row r="4590" spans="1:6">
      <c r="A4590" s="355">
        <f t="shared" si="71"/>
        <v>45849</v>
      </c>
      <c r="B4590" s="356">
        <v>1</v>
      </c>
      <c r="C4590" s="357">
        <v>109.32</v>
      </c>
      <c r="D4590" s="357">
        <v>0</v>
      </c>
      <c r="E4590" s="357">
        <v>124.986</v>
      </c>
      <c r="F4590" s="357">
        <v>240</v>
      </c>
    </row>
    <row r="4591" spans="1:6">
      <c r="A4591" s="355">
        <f t="shared" si="71"/>
        <v>45849</v>
      </c>
      <c r="B4591" s="356">
        <v>2</v>
      </c>
      <c r="C4591" s="357">
        <v>109.32</v>
      </c>
      <c r="D4591" s="357">
        <v>0</v>
      </c>
      <c r="E4591" s="357">
        <v>124.986</v>
      </c>
      <c r="F4591" s="357">
        <v>240</v>
      </c>
    </row>
    <row r="4592" spans="1:6">
      <c r="A4592" s="355">
        <f t="shared" si="71"/>
        <v>45849</v>
      </c>
      <c r="B4592" s="356">
        <v>3</v>
      </c>
      <c r="C4592" s="357">
        <v>109.32</v>
      </c>
      <c r="D4592" s="357">
        <v>0</v>
      </c>
      <c r="E4592" s="357">
        <v>124.986</v>
      </c>
      <c r="F4592" s="357">
        <v>240</v>
      </c>
    </row>
    <row r="4593" spans="1:6">
      <c r="A4593" s="355">
        <f t="shared" si="71"/>
        <v>45849</v>
      </c>
      <c r="B4593" s="356">
        <v>4</v>
      </c>
      <c r="C4593" s="357">
        <v>109.32</v>
      </c>
      <c r="D4593" s="357">
        <v>0</v>
      </c>
      <c r="E4593" s="357">
        <v>124.986</v>
      </c>
      <c r="F4593" s="357">
        <v>240</v>
      </c>
    </row>
    <row r="4594" spans="1:6">
      <c r="A4594" s="355">
        <f t="shared" si="71"/>
        <v>45849</v>
      </c>
      <c r="B4594" s="356">
        <v>5</v>
      </c>
      <c r="C4594" s="357">
        <v>109.32</v>
      </c>
      <c r="D4594" s="357">
        <v>0</v>
      </c>
      <c r="E4594" s="357">
        <v>124.986</v>
      </c>
      <c r="F4594" s="357">
        <v>240</v>
      </c>
    </row>
    <row r="4595" spans="1:6">
      <c r="A4595" s="355">
        <f t="shared" si="71"/>
        <v>45849</v>
      </c>
      <c r="B4595" s="356">
        <v>6</v>
      </c>
      <c r="C4595" s="357">
        <v>90.82</v>
      </c>
      <c r="D4595" s="357">
        <v>0</v>
      </c>
      <c r="E4595" s="357">
        <v>124.48099999999999</v>
      </c>
      <c r="F4595" s="357">
        <v>240</v>
      </c>
    </row>
    <row r="4596" spans="1:6">
      <c r="A4596" s="355">
        <f t="shared" si="71"/>
        <v>45849</v>
      </c>
      <c r="B4596" s="356">
        <v>7</v>
      </c>
      <c r="C4596" s="357">
        <v>90.82</v>
      </c>
      <c r="D4596" s="357">
        <v>0</v>
      </c>
      <c r="E4596" s="357">
        <v>124.48099999999999</v>
      </c>
      <c r="F4596" s="357">
        <v>240</v>
      </c>
    </row>
    <row r="4597" spans="1:6">
      <c r="A4597" s="355">
        <f t="shared" si="71"/>
        <v>45849</v>
      </c>
      <c r="B4597" s="356">
        <v>8</v>
      </c>
      <c r="C4597" s="357">
        <v>101.357</v>
      </c>
      <c r="D4597" s="357">
        <v>0</v>
      </c>
      <c r="E4597" s="357">
        <v>124.48099999999999</v>
      </c>
      <c r="F4597" s="357">
        <v>205</v>
      </c>
    </row>
    <row r="4598" spans="1:6">
      <c r="A4598" s="355">
        <f t="shared" si="71"/>
        <v>45849</v>
      </c>
      <c r="B4598" s="356">
        <v>9</v>
      </c>
      <c r="C4598" s="357">
        <v>101.357</v>
      </c>
      <c r="D4598" s="357">
        <v>0</v>
      </c>
      <c r="E4598" s="357">
        <v>124.48099999999999</v>
      </c>
      <c r="F4598" s="357">
        <v>194</v>
      </c>
    </row>
    <row r="4599" spans="1:6">
      <c r="A4599" s="355">
        <f t="shared" si="71"/>
        <v>45849</v>
      </c>
      <c r="B4599" s="356">
        <v>10</v>
      </c>
      <c r="C4599" s="357">
        <v>101.357</v>
      </c>
      <c r="D4599" s="357">
        <v>0</v>
      </c>
      <c r="E4599" s="357">
        <v>124.48099999999999</v>
      </c>
      <c r="F4599" s="357">
        <v>134</v>
      </c>
    </row>
    <row r="4600" spans="1:6">
      <c r="A4600" s="355">
        <f t="shared" si="71"/>
        <v>45849</v>
      </c>
      <c r="B4600" s="356">
        <v>11</v>
      </c>
      <c r="C4600" s="357">
        <v>99.92</v>
      </c>
      <c r="D4600" s="357">
        <v>0</v>
      </c>
      <c r="E4600" s="357">
        <v>124.48099999999999</v>
      </c>
      <c r="F4600" s="357">
        <v>120</v>
      </c>
    </row>
    <row r="4601" spans="1:6">
      <c r="A4601" s="355">
        <f t="shared" si="71"/>
        <v>45849</v>
      </c>
      <c r="B4601" s="356">
        <v>12</v>
      </c>
      <c r="C4601" s="357">
        <v>112.524</v>
      </c>
      <c r="D4601" s="357">
        <v>0</v>
      </c>
      <c r="E4601" s="357">
        <v>124.48099999999999</v>
      </c>
      <c r="F4601" s="357">
        <v>120</v>
      </c>
    </row>
    <row r="4602" spans="1:6">
      <c r="A4602" s="355">
        <f t="shared" si="71"/>
        <v>45849</v>
      </c>
      <c r="B4602" s="356">
        <v>13</v>
      </c>
      <c r="C4602" s="357">
        <v>112.749</v>
      </c>
      <c r="D4602" s="357">
        <v>9</v>
      </c>
      <c r="E4602" s="357">
        <v>124.48099999999999</v>
      </c>
      <c r="F4602" s="357">
        <v>120</v>
      </c>
    </row>
    <row r="4603" spans="1:6">
      <c r="A4603" s="355">
        <f t="shared" si="71"/>
        <v>45849</v>
      </c>
      <c r="B4603" s="356">
        <v>14</v>
      </c>
      <c r="C4603" s="357">
        <v>112.81</v>
      </c>
      <c r="D4603" s="357">
        <v>9</v>
      </c>
      <c r="E4603" s="357">
        <v>124.48099999999999</v>
      </c>
      <c r="F4603" s="357">
        <v>120</v>
      </c>
    </row>
    <row r="4604" spans="1:6">
      <c r="A4604" s="355">
        <f t="shared" si="71"/>
        <v>45849</v>
      </c>
      <c r="B4604" s="356">
        <v>15</v>
      </c>
      <c r="C4604" s="357">
        <v>113.11799999999999</v>
      </c>
      <c r="D4604" s="357">
        <v>0</v>
      </c>
      <c r="E4604" s="357">
        <v>124.98</v>
      </c>
      <c r="F4604" s="357">
        <v>120</v>
      </c>
    </row>
    <row r="4605" spans="1:6">
      <c r="A4605" s="355">
        <f t="shared" si="71"/>
        <v>45849</v>
      </c>
      <c r="B4605" s="356">
        <v>16</v>
      </c>
      <c r="C4605" s="357">
        <v>126.292</v>
      </c>
      <c r="D4605" s="357">
        <v>9</v>
      </c>
      <c r="E4605" s="357">
        <v>124.986</v>
      </c>
      <c r="F4605" s="357">
        <v>120</v>
      </c>
    </row>
    <row r="4606" spans="1:6">
      <c r="A4606" s="355">
        <f t="shared" si="71"/>
        <v>45849</v>
      </c>
      <c r="B4606" s="356">
        <v>17</v>
      </c>
      <c r="C4606" s="357">
        <v>138.31399999999999</v>
      </c>
      <c r="D4606" s="357">
        <v>0</v>
      </c>
      <c r="E4606" s="357">
        <v>124.986</v>
      </c>
      <c r="F4606" s="357">
        <v>171</v>
      </c>
    </row>
    <row r="4607" spans="1:6">
      <c r="A4607" s="355">
        <f t="shared" si="71"/>
        <v>45849</v>
      </c>
      <c r="B4607" s="356">
        <v>18</v>
      </c>
      <c r="C4607" s="357">
        <v>88.82</v>
      </c>
      <c r="D4607" s="357">
        <v>0</v>
      </c>
      <c r="E4607" s="357">
        <v>124.986</v>
      </c>
      <c r="F4607" s="357">
        <v>180</v>
      </c>
    </row>
    <row r="4608" spans="1:6">
      <c r="A4608" s="355">
        <f t="shared" si="71"/>
        <v>45849</v>
      </c>
      <c r="B4608" s="356">
        <v>19</v>
      </c>
      <c r="C4608" s="357">
        <v>95.055000000000007</v>
      </c>
      <c r="D4608" s="357">
        <v>0</v>
      </c>
      <c r="E4608" s="357">
        <v>124.986</v>
      </c>
      <c r="F4608" s="357">
        <v>120</v>
      </c>
    </row>
    <row r="4609" spans="1:6">
      <c r="A4609" s="355">
        <f t="shared" si="71"/>
        <v>45849</v>
      </c>
      <c r="B4609" s="356">
        <v>20</v>
      </c>
      <c r="C4609" s="357">
        <v>88.82</v>
      </c>
      <c r="D4609" s="357">
        <v>0</v>
      </c>
      <c r="E4609" s="357">
        <v>124.986</v>
      </c>
      <c r="F4609" s="357">
        <v>180</v>
      </c>
    </row>
    <row r="4610" spans="1:6">
      <c r="A4610" s="355">
        <f t="shared" si="71"/>
        <v>45849</v>
      </c>
      <c r="B4610" s="356">
        <v>21</v>
      </c>
      <c r="C4610" s="357">
        <v>108.82</v>
      </c>
      <c r="D4610" s="357">
        <v>0</v>
      </c>
      <c r="E4610" s="357">
        <v>124.986</v>
      </c>
      <c r="F4610" s="357">
        <v>180</v>
      </c>
    </row>
    <row r="4611" spans="1:6">
      <c r="A4611" s="355">
        <f t="shared" si="71"/>
        <v>45849</v>
      </c>
      <c r="B4611" s="356">
        <v>22</v>
      </c>
      <c r="C4611" s="357">
        <v>143.536</v>
      </c>
      <c r="D4611" s="357">
        <v>0</v>
      </c>
      <c r="E4611" s="357">
        <v>124.986</v>
      </c>
      <c r="F4611" s="357">
        <v>120</v>
      </c>
    </row>
    <row r="4612" spans="1:6">
      <c r="A4612" s="355">
        <f t="shared" si="71"/>
        <v>45849</v>
      </c>
      <c r="B4612" s="356">
        <v>23</v>
      </c>
      <c r="C4612" s="357">
        <v>113.01900000000001</v>
      </c>
      <c r="D4612" s="357">
        <v>0</v>
      </c>
      <c r="E4612" s="357">
        <v>124.986</v>
      </c>
      <c r="F4612" s="357">
        <v>135</v>
      </c>
    </row>
    <row r="4613" spans="1:6">
      <c r="A4613" s="355">
        <f t="shared" si="71"/>
        <v>45850</v>
      </c>
      <c r="B4613" s="356">
        <v>0</v>
      </c>
      <c r="C4613" s="357">
        <v>103.6</v>
      </c>
      <c r="D4613" s="357">
        <v>0</v>
      </c>
      <c r="E4613" s="357">
        <v>124.986</v>
      </c>
      <c r="F4613" s="357">
        <v>195</v>
      </c>
    </row>
    <row r="4614" spans="1:6">
      <c r="A4614" s="355">
        <f t="shared" ref="A4614:A4677" si="72">IF(B4614=0,A4613+1,A4613)</f>
        <v>45850</v>
      </c>
      <c r="B4614" s="356">
        <v>1</v>
      </c>
      <c r="C4614" s="357">
        <v>103.6</v>
      </c>
      <c r="D4614" s="357">
        <v>0</v>
      </c>
      <c r="E4614" s="357">
        <v>124.986</v>
      </c>
      <c r="F4614" s="357">
        <v>240</v>
      </c>
    </row>
    <row r="4615" spans="1:6">
      <c r="A4615" s="355">
        <f t="shared" si="72"/>
        <v>45850</v>
      </c>
      <c r="B4615" s="356">
        <v>2</v>
      </c>
      <c r="C4615" s="357">
        <v>103.6</v>
      </c>
      <c r="D4615" s="357">
        <v>0</v>
      </c>
      <c r="E4615" s="357">
        <v>124.986</v>
      </c>
      <c r="F4615" s="357">
        <v>240</v>
      </c>
    </row>
    <row r="4616" spans="1:6">
      <c r="A4616" s="355">
        <f t="shared" si="72"/>
        <v>45850</v>
      </c>
      <c r="B4616" s="356">
        <v>3</v>
      </c>
      <c r="C4616" s="357">
        <v>102.82</v>
      </c>
      <c r="D4616" s="357">
        <v>0</v>
      </c>
      <c r="E4616" s="357">
        <v>115.92700000000001</v>
      </c>
      <c r="F4616" s="357">
        <v>240</v>
      </c>
    </row>
    <row r="4617" spans="1:6">
      <c r="A4617" s="355">
        <f t="shared" si="72"/>
        <v>45850</v>
      </c>
      <c r="B4617" s="356">
        <v>4</v>
      </c>
      <c r="C4617" s="357">
        <v>102.82</v>
      </c>
      <c r="D4617" s="357">
        <v>0</v>
      </c>
      <c r="E4617" s="357">
        <v>115.92700000000001</v>
      </c>
      <c r="F4617" s="357">
        <v>240</v>
      </c>
    </row>
    <row r="4618" spans="1:6">
      <c r="A4618" s="355">
        <f t="shared" si="72"/>
        <v>45850</v>
      </c>
      <c r="B4618" s="356">
        <v>5</v>
      </c>
      <c r="C4618" s="357">
        <v>102.82</v>
      </c>
      <c r="D4618" s="357">
        <v>0</v>
      </c>
      <c r="E4618" s="357">
        <v>115.92700000000001</v>
      </c>
      <c r="F4618" s="357">
        <v>240</v>
      </c>
    </row>
    <row r="4619" spans="1:6">
      <c r="A4619" s="355">
        <f t="shared" si="72"/>
        <v>45850</v>
      </c>
      <c r="B4619" s="356">
        <v>6</v>
      </c>
      <c r="C4619" s="357">
        <v>91.82</v>
      </c>
      <c r="D4619" s="357">
        <v>0</v>
      </c>
      <c r="E4619" s="357">
        <v>115.92700000000001</v>
      </c>
      <c r="F4619" s="357">
        <v>240</v>
      </c>
    </row>
    <row r="4620" spans="1:6">
      <c r="A4620" s="355">
        <f t="shared" si="72"/>
        <v>45850</v>
      </c>
      <c r="B4620" s="356">
        <v>7</v>
      </c>
      <c r="C4620" s="357">
        <v>91.82</v>
      </c>
      <c r="D4620" s="357">
        <v>0</v>
      </c>
      <c r="E4620" s="357">
        <v>115.92700000000001</v>
      </c>
      <c r="F4620" s="357">
        <v>240</v>
      </c>
    </row>
    <row r="4621" spans="1:6">
      <c r="A4621" s="355">
        <f t="shared" si="72"/>
        <v>45850</v>
      </c>
      <c r="B4621" s="356">
        <v>8</v>
      </c>
      <c r="C4621" s="357">
        <v>91.82</v>
      </c>
      <c r="D4621" s="357">
        <v>0</v>
      </c>
      <c r="E4621" s="357">
        <v>124.979</v>
      </c>
      <c r="F4621" s="357">
        <v>240</v>
      </c>
    </row>
    <row r="4622" spans="1:6">
      <c r="A4622" s="355">
        <f t="shared" si="72"/>
        <v>45850</v>
      </c>
      <c r="B4622" s="356">
        <v>9</v>
      </c>
      <c r="C4622" s="357">
        <v>91.82</v>
      </c>
      <c r="D4622" s="357">
        <v>0</v>
      </c>
      <c r="E4622" s="357">
        <v>124.979</v>
      </c>
      <c r="F4622" s="357">
        <v>240</v>
      </c>
    </row>
    <row r="4623" spans="1:6">
      <c r="A4623" s="355">
        <f t="shared" si="72"/>
        <v>45850</v>
      </c>
      <c r="B4623" s="356">
        <v>10</v>
      </c>
      <c r="C4623" s="357">
        <v>91.82</v>
      </c>
      <c r="D4623" s="357">
        <v>0</v>
      </c>
      <c r="E4623" s="357">
        <v>124.979</v>
      </c>
      <c r="F4623" s="357">
        <v>240</v>
      </c>
    </row>
    <row r="4624" spans="1:6">
      <c r="A4624" s="355">
        <f t="shared" si="72"/>
        <v>45850</v>
      </c>
      <c r="B4624" s="356">
        <v>11</v>
      </c>
      <c r="C4624" s="357">
        <v>90.82</v>
      </c>
      <c r="D4624" s="357">
        <v>0</v>
      </c>
      <c r="E4624" s="357">
        <v>124.979</v>
      </c>
      <c r="F4624" s="357">
        <v>240</v>
      </c>
    </row>
    <row r="4625" spans="1:6">
      <c r="A4625" s="355">
        <f t="shared" si="72"/>
        <v>45850</v>
      </c>
      <c r="B4625" s="356">
        <v>12</v>
      </c>
      <c r="C4625" s="357">
        <v>90.82</v>
      </c>
      <c r="D4625" s="357">
        <v>0</v>
      </c>
      <c r="E4625" s="357">
        <v>124.979</v>
      </c>
      <c r="F4625" s="357">
        <v>240</v>
      </c>
    </row>
    <row r="4626" spans="1:6">
      <c r="A4626" s="355">
        <f t="shared" si="72"/>
        <v>45850</v>
      </c>
      <c r="B4626" s="356">
        <v>13</v>
      </c>
      <c r="C4626" s="357">
        <v>91.89</v>
      </c>
      <c r="D4626" s="357">
        <v>0</v>
      </c>
      <c r="E4626" s="357">
        <v>124.979</v>
      </c>
      <c r="F4626" s="357">
        <v>240</v>
      </c>
    </row>
    <row r="4627" spans="1:6">
      <c r="A4627" s="355">
        <f t="shared" si="72"/>
        <v>45850</v>
      </c>
      <c r="B4627" s="356">
        <v>14</v>
      </c>
      <c r="C4627" s="357">
        <v>91.89</v>
      </c>
      <c r="D4627" s="357">
        <v>0</v>
      </c>
      <c r="E4627" s="357">
        <v>124.979</v>
      </c>
      <c r="F4627" s="357">
        <v>240</v>
      </c>
    </row>
    <row r="4628" spans="1:6">
      <c r="A4628" s="355">
        <f t="shared" si="72"/>
        <v>45850</v>
      </c>
      <c r="B4628" s="356">
        <v>15</v>
      </c>
      <c r="C4628" s="357">
        <v>91.89</v>
      </c>
      <c r="D4628" s="357">
        <v>0</v>
      </c>
      <c r="E4628" s="357">
        <v>124.979</v>
      </c>
      <c r="F4628" s="357">
        <v>240</v>
      </c>
    </row>
    <row r="4629" spans="1:6">
      <c r="A4629" s="355">
        <f t="shared" si="72"/>
        <v>45850</v>
      </c>
      <c r="B4629" s="356">
        <v>16</v>
      </c>
      <c r="C4629" s="357">
        <v>91.89</v>
      </c>
      <c r="D4629" s="357">
        <v>0</v>
      </c>
      <c r="E4629" s="357">
        <v>124.985</v>
      </c>
      <c r="F4629" s="357">
        <v>240</v>
      </c>
    </row>
    <row r="4630" spans="1:6">
      <c r="A4630" s="355">
        <f t="shared" si="72"/>
        <v>45850</v>
      </c>
      <c r="B4630" s="356">
        <v>17</v>
      </c>
      <c r="C4630" s="357">
        <v>103.67</v>
      </c>
      <c r="D4630" s="357">
        <v>0</v>
      </c>
      <c r="E4630" s="357">
        <v>124.986</v>
      </c>
      <c r="F4630" s="357">
        <v>234</v>
      </c>
    </row>
    <row r="4631" spans="1:6">
      <c r="A4631" s="355">
        <f t="shared" si="72"/>
        <v>45850</v>
      </c>
      <c r="B4631" s="356">
        <v>18</v>
      </c>
      <c r="C4631" s="357">
        <v>88.82</v>
      </c>
      <c r="D4631" s="357">
        <v>0</v>
      </c>
      <c r="E4631" s="357">
        <v>124.986</v>
      </c>
      <c r="F4631" s="357">
        <v>240</v>
      </c>
    </row>
    <row r="4632" spans="1:6">
      <c r="A4632" s="355">
        <f t="shared" si="72"/>
        <v>45850</v>
      </c>
      <c r="B4632" s="356">
        <v>19</v>
      </c>
      <c r="C4632" s="357">
        <v>88.82</v>
      </c>
      <c r="D4632" s="357">
        <v>0</v>
      </c>
      <c r="E4632" s="357">
        <v>124.986</v>
      </c>
      <c r="F4632" s="357">
        <v>193</v>
      </c>
    </row>
    <row r="4633" spans="1:6">
      <c r="A4633" s="355">
        <f t="shared" si="72"/>
        <v>45850</v>
      </c>
      <c r="B4633" s="356">
        <v>20</v>
      </c>
      <c r="C4633" s="357">
        <v>88.82</v>
      </c>
      <c r="D4633" s="357">
        <v>0</v>
      </c>
      <c r="E4633" s="357">
        <v>124.986</v>
      </c>
      <c r="F4633" s="357">
        <v>133</v>
      </c>
    </row>
    <row r="4634" spans="1:6">
      <c r="A4634" s="355">
        <f t="shared" si="72"/>
        <v>45850</v>
      </c>
      <c r="B4634" s="356">
        <v>21</v>
      </c>
      <c r="C4634" s="357">
        <v>88.82</v>
      </c>
      <c r="D4634" s="357">
        <v>0</v>
      </c>
      <c r="E4634" s="357">
        <v>124.986</v>
      </c>
      <c r="F4634" s="357">
        <v>193</v>
      </c>
    </row>
    <row r="4635" spans="1:6">
      <c r="A4635" s="355">
        <f t="shared" si="72"/>
        <v>45850</v>
      </c>
      <c r="B4635" s="356">
        <v>22</v>
      </c>
      <c r="C4635" s="357">
        <v>91.82</v>
      </c>
      <c r="D4635" s="357">
        <v>0</v>
      </c>
      <c r="E4635" s="357">
        <v>115.92700000000001</v>
      </c>
      <c r="F4635" s="357">
        <v>228</v>
      </c>
    </row>
    <row r="4636" spans="1:6">
      <c r="A4636" s="355">
        <f t="shared" si="72"/>
        <v>45850</v>
      </c>
      <c r="B4636" s="356">
        <v>23</v>
      </c>
      <c r="C4636" s="357">
        <v>91.82</v>
      </c>
      <c r="D4636" s="357">
        <v>0</v>
      </c>
      <c r="E4636" s="357">
        <v>115.92700000000001</v>
      </c>
      <c r="F4636" s="357">
        <v>218</v>
      </c>
    </row>
    <row r="4637" spans="1:6">
      <c r="A4637" s="355">
        <f t="shared" si="72"/>
        <v>45851</v>
      </c>
      <c r="B4637" s="356">
        <v>0</v>
      </c>
      <c r="C4637" s="357">
        <v>121.539</v>
      </c>
      <c r="D4637" s="357">
        <v>5</v>
      </c>
      <c r="E4637" s="357">
        <v>124.986</v>
      </c>
      <c r="F4637" s="357">
        <v>120</v>
      </c>
    </row>
    <row r="4638" spans="1:6">
      <c r="A4638" s="355">
        <f t="shared" si="72"/>
        <v>45851</v>
      </c>
      <c r="B4638" s="356">
        <v>1</v>
      </c>
      <c r="C4638" s="357">
        <v>133.16999999999999</v>
      </c>
      <c r="D4638" s="357">
        <v>5</v>
      </c>
      <c r="E4638" s="357">
        <v>124.986</v>
      </c>
      <c r="F4638" s="357">
        <v>120</v>
      </c>
    </row>
    <row r="4639" spans="1:6">
      <c r="A4639" s="355">
        <f t="shared" si="72"/>
        <v>45851</v>
      </c>
      <c r="B4639" s="356">
        <v>2</v>
      </c>
      <c r="C4639" s="357">
        <v>133.16999999999999</v>
      </c>
      <c r="D4639" s="357">
        <v>0</v>
      </c>
      <c r="E4639" s="357">
        <v>124.986</v>
      </c>
      <c r="F4639" s="357">
        <v>138</v>
      </c>
    </row>
    <row r="4640" spans="1:6">
      <c r="A4640" s="355">
        <f t="shared" si="72"/>
        <v>45851</v>
      </c>
      <c r="B4640" s="356">
        <v>3</v>
      </c>
      <c r="C4640" s="357">
        <v>133.16999999999999</v>
      </c>
      <c r="D4640" s="357">
        <v>0</v>
      </c>
      <c r="E4640" s="357">
        <v>124.986</v>
      </c>
      <c r="F4640" s="357">
        <v>141</v>
      </c>
    </row>
    <row r="4641" spans="1:6">
      <c r="A4641" s="355">
        <f t="shared" si="72"/>
        <v>45851</v>
      </c>
      <c r="B4641" s="356">
        <v>4</v>
      </c>
      <c r="C4641" s="357">
        <v>133.16999999999999</v>
      </c>
      <c r="D4641" s="357">
        <v>0</v>
      </c>
      <c r="E4641" s="357">
        <v>124.986</v>
      </c>
      <c r="F4641" s="357">
        <v>201</v>
      </c>
    </row>
    <row r="4642" spans="1:6">
      <c r="A4642" s="355">
        <f t="shared" si="72"/>
        <v>45851</v>
      </c>
      <c r="B4642" s="356">
        <v>5</v>
      </c>
      <c r="C4642" s="357">
        <v>107.8</v>
      </c>
      <c r="D4642" s="357">
        <v>0</v>
      </c>
      <c r="E4642" s="357">
        <v>124.986</v>
      </c>
      <c r="F4642" s="357">
        <v>165</v>
      </c>
    </row>
    <row r="4643" spans="1:6">
      <c r="A4643" s="355">
        <f t="shared" si="72"/>
        <v>45851</v>
      </c>
      <c r="B4643" s="356">
        <v>6</v>
      </c>
      <c r="C4643" s="357">
        <v>126.52</v>
      </c>
      <c r="D4643" s="357">
        <v>0</v>
      </c>
      <c r="E4643" s="357">
        <v>124.95399999999999</v>
      </c>
      <c r="F4643" s="357">
        <v>225</v>
      </c>
    </row>
    <row r="4644" spans="1:6">
      <c r="A4644" s="355">
        <f t="shared" si="72"/>
        <v>45851</v>
      </c>
      <c r="B4644" s="356">
        <v>7</v>
      </c>
      <c r="C4644" s="357">
        <v>125.59</v>
      </c>
      <c r="D4644" s="357">
        <v>0</v>
      </c>
      <c r="E4644" s="357">
        <v>124.95399999999999</v>
      </c>
      <c r="F4644" s="357">
        <v>240</v>
      </c>
    </row>
    <row r="4645" spans="1:6">
      <c r="A4645" s="355">
        <f t="shared" si="72"/>
        <v>45851</v>
      </c>
      <c r="B4645" s="356">
        <v>8</v>
      </c>
      <c r="C4645" s="357">
        <v>111.03</v>
      </c>
      <c r="D4645" s="357">
        <v>0</v>
      </c>
      <c r="E4645" s="357">
        <v>124.95399999999999</v>
      </c>
      <c r="F4645" s="357">
        <v>240</v>
      </c>
    </row>
    <row r="4646" spans="1:6">
      <c r="A4646" s="355">
        <f t="shared" si="72"/>
        <v>45851</v>
      </c>
      <c r="B4646" s="356">
        <v>9</v>
      </c>
      <c r="C4646" s="357">
        <v>111.086</v>
      </c>
      <c r="D4646" s="357">
        <v>0</v>
      </c>
      <c r="E4646" s="357">
        <v>124.95399999999999</v>
      </c>
      <c r="F4646" s="357">
        <v>240</v>
      </c>
    </row>
    <row r="4647" spans="1:6">
      <c r="A4647" s="355">
        <f t="shared" si="72"/>
        <v>45851</v>
      </c>
      <c r="B4647" s="356">
        <v>10</v>
      </c>
      <c r="C4647" s="357">
        <v>110.88</v>
      </c>
      <c r="D4647" s="357">
        <v>0</v>
      </c>
      <c r="E4647" s="357">
        <v>124.95399999999999</v>
      </c>
      <c r="F4647" s="357">
        <v>240</v>
      </c>
    </row>
    <row r="4648" spans="1:6">
      <c r="A4648" s="355">
        <f t="shared" si="72"/>
        <v>45851</v>
      </c>
      <c r="B4648" s="356">
        <v>11</v>
      </c>
      <c r="C4648" s="357">
        <v>110.41</v>
      </c>
      <c r="D4648" s="357">
        <v>0</v>
      </c>
      <c r="E4648" s="357">
        <v>124.95399999999999</v>
      </c>
      <c r="F4648" s="357">
        <v>240</v>
      </c>
    </row>
    <row r="4649" spans="1:6">
      <c r="A4649" s="355">
        <f t="shared" si="72"/>
        <v>45851</v>
      </c>
      <c r="B4649" s="356">
        <v>12</v>
      </c>
      <c r="C4649" s="357">
        <v>109.956</v>
      </c>
      <c r="D4649" s="357">
        <v>0</v>
      </c>
      <c r="E4649" s="357">
        <v>124.95399999999999</v>
      </c>
      <c r="F4649" s="357">
        <v>240</v>
      </c>
    </row>
    <row r="4650" spans="1:6">
      <c r="A4650" s="355">
        <f t="shared" si="72"/>
        <v>45851</v>
      </c>
      <c r="B4650" s="356">
        <v>13</v>
      </c>
      <c r="C4650" s="357">
        <v>120.003</v>
      </c>
      <c r="D4650" s="357">
        <v>0</v>
      </c>
      <c r="E4650" s="357">
        <v>124.95399999999999</v>
      </c>
      <c r="F4650" s="357">
        <v>240</v>
      </c>
    </row>
    <row r="4651" spans="1:6">
      <c r="A4651" s="355">
        <f t="shared" si="72"/>
        <v>45851</v>
      </c>
      <c r="B4651" s="356">
        <v>14</v>
      </c>
      <c r="C4651" s="357">
        <v>119.571</v>
      </c>
      <c r="D4651" s="357">
        <v>0</v>
      </c>
      <c r="E4651" s="357">
        <v>124.95399999999999</v>
      </c>
      <c r="F4651" s="357">
        <v>240</v>
      </c>
    </row>
    <row r="4652" spans="1:6">
      <c r="A4652" s="355">
        <f t="shared" si="72"/>
        <v>45851</v>
      </c>
      <c r="B4652" s="356">
        <v>15</v>
      </c>
      <c r="C4652" s="357">
        <v>119.259</v>
      </c>
      <c r="D4652" s="357">
        <v>0</v>
      </c>
      <c r="E4652" s="357">
        <v>124.95399999999999</v>
      </c>
      <c r="F4652" s="357">
        <v>240</v>
      </c>
    </row>
    <row r="4653" spans="1:6">
      <c r="A4653" s="355">
        <f t="shared" si="72"/>
        <v>45851</v>
      </c>
      <c r="B4653" s="356">
        <v>16</v>
      </c>
      <c r="C4653" s="357">
        <v>119.081</v>
      </c>
      <c r="D4653" s="357">
        <v>0</v>
      </c>
      <c r="E4653" s="357">
        <v>124.95399999999999</v>
      </c>
      <c r="F4653" s="357">
        <v>240</v>
      </c>
    </row>
    <row r="4654" spans="1:6">
      <c r="A4654" s="355">
        <f t="shared" si="72"/>
        <v>45851</v>
      </c>
      <c r="B4654" s="356">
        <v>17</v>
      </c>
      <c r="C4654" s="357">
        <v>111.89</v>
      </c>
      <c r="D4654" s="357">
        <v>0</v>
      </c>
      <c r="E4654" s="357">
        <v>124.95699999999999</v>
      </c>
      <c r="F4654" s="357">
        <v>240</v>
      </c>
    </row>
    <row r="4655" spans="1:6">
      <c r="A4655" s="355">
        <f t="shared" si="72"/>
        <v>45851</v>
      </c>
      <c r="B4655" s="356">
        <v>18</v>
      </c>
      <c r="C4655" s="357">
        <v>64.734999999999999</v>
      </c>
      <c r="D4655" s="357">
        <v>0</v>
      </c>
      <c r="E4655" s="357">
        <v>124.979</v>
      </c>
      <c r="F4655" s="357">
        <v>240</v>
      </c>
    </row>
    <row r="4656" spans="1:6">
      <c r="A4656" s="355">
        <f t="shared" si="72"/>
        <v>45851</v>
      </c>
      <c r="B4656" s="356">
        <v>19</v>
      </c>
      <c r="C4656" s="357">
        <v>66.334000000000003</v>
      </c>
      <c r="D4656" s="357">
        <v>0</v>
      </c>
      <c r="E4656" s="357">
        <v>124.979</v>
      </c>
      <c r="F4656" s="357">
        <v>180</v>
      </c>
    </row>
    <row r="4657" spans="1:6">
      <c r="A4657" s="355">
        <f t="shared" si="72"/>
        <v>45851</v>
      </c>
      <c r="B4657" s="356">
        <v>20</v>
      </c>
      <c r="C4657" s="357">
        <v>66.334000000000003</v>
      </c>
      <c r="D4657" s="357">
        <v>0</v>
      </c>
      <c r="E4657" s="357">
        <v>124.979</v>
      </c>
      <c r="F4657" s="357">
        <v>120</v>
      </c>
    </row>
    <row r="4658" spans="1:6">
      <c r="A4658" s="355">
        <f t="shared" si="72"/>
        <v>45851</v>
      </c>
      <c r="B4658" s="356">
        <v>21</v>
      </c>
      <c r="C4658" s="357">
        <v>63.82</v>
      </c>
      <c r="D4658" s="357">
        <v>0</v>
      </c>
      <c r="E4658" s="357">
        <v>124.979</v>
      </c>
      <c r="F4658" s="357">
        <v>120</v>
      </c>
    </row>
    <row r="4659" spans="1:6">
      <c r="A4659" s="355">
        <f t="shared" si="72"/>
        <v>45851</v>
      </c>
      <c r="B4659" s="356">
        <v>22</v>
      </c>
      <c r="C4659" s="357">
        <v>101.82</v>
      </c>
      <c r="D4659" s="357">
        <v>0</v>
      </c>
      <c r="E4659" s="357">
        <v>124.979</v>
      </c>
      <c r="F4659" s="357">
        <v>120</v>
      </c>
    </row>
    <row r="4660" spans="1:6">
      <c r="A4660" s="355">
        <f t="shared" si="72"/>
        <v>45851</v>
      </c>
      <c r="B4660" s="356">
        <v>23</v>
      </c>
      <c r="C4660" s="357">
        <v>126.03100000000001</v>
      </c>
      <c r="D4660" s="357">
        <v>0</v>
      </c>
      <c r="E4660" s="357">
        <v>124.979</v>
      </c>
      <c r="F4660" s="357">
        <v>175</v>
      </c>
    </row>
    <row r="4661" spans="1:6">
      <c r="A4661" s="355">
        <f t="shared" si="72"/>
        <v>45852</v>
      </c>
      <c r="B4661" s="356">
        <v>0</v>
      </c>
      <c r="C4661" s="357">
        <v>108.919</v>
      </c>
      <c r="D4661" s="357">
        <v>0</v>
      </c>
      <c r="E4661" s="357">
        <v>124.979</v>
      </c>
      <c r="F4661" s="357">
        <v>235</v>
      </c>
    </row>
    <row r="4662" spans="1:6">
      <c r="A4662" s="355">
        <f t="shared" si="72"/>
        <v>45852</v>
      </c>
      <c r="B4662" s="356">
        <v>1</v>
      </c>
      <c r="C4662" s="357">
        <v>108.78100000000001</v>
      </c>
      <c r="D4662" s="357">
        <v>0</v>
      </c>
      <c r="E4662" s="357">
        <v>124.979</v>
      </c>
      <c r="F4662" s="357">
        <v>240</v>
      </c>
    </row>
    <row r="4663" spans="1:6">
      <c r="A4663" s="355">
        <f t="shared" si="72"/>
        <v>45852</v>
      </c>
      <c r="B4663" s="356">
        <v>2</v>
      </c>
      <c r="C4663" s="357">
        <v>114.82</v>
      </c>
      <c r="D4663" s="357">
        <v>0</v>
      </c>
      <c r="E4663" s="357">
        <v>130.84100000000001</v>
      </c>
      <c r="F4663" s="357">
        <v>240</v>
      </c>
    </row>
    <row r="4664" spans="1:6">
      <c r="A4664" s="355">
        <f t="shared" si="72"/>
        <v>45852</v>
      </c>
      <c r="B4664" s="356">
        <v>3</v>
      </c>
      <c r="C4664" s="357">
        <v>93.692999999999998</v>
      </c>
      <c r="D4664" s="357">
        <v>0</v>
      </c>
      <c r="E4664" s="357">
        <v>124.979</v>
      </c>
      <c r="F4664" s="357">
        <v>240</v>
      </c>
    </row>
    <row r="4665" spans="1:6">
      <c r="A4665" s="355">
        <f t="shared" si="72"/>
        <v>45852</v>
      </c>
      <c r="B4665" s="356">
        <v>4</v>
      </c>
      <c r="C4665" s="357">
        <v>108.73399999999999</v>
      </c>
      <c r="D4665" s="357">
        <v>0</v>
      </c>
      <c r="E4665" s="357">
        <v>124.979</v>
      </c>
      <c r="F4665" s="357">
        <v>240</v>
      </c>
    </row>
    <row r="4666" spans="1:6">
      <c r="A4666" s="355">
        <f t="shared" si="72"/>
        <v>45852</v>
      </c>
      <c r="B4666" s="356">
        <v>5</v>
      </c>
      <c r="C4666" s="357">
        <v>93.843000000000004</v>
      </c>
      <c r="D4666" s="357">
        <v>0</v>
      </c>
      <c r="E4666" s="357">
        <v>124.979</v>
      </c>
      <c r="F4666" s="357">
        <v>240</v>
      </c>
    </row>
    <row r="4667" spans="1:6">
      <c r="A4667" s="355">
        <f t="shared" si="72"/>
        <v>45852</v>
      </c>
      <c r="B4667" s="356">
        <v>6</v>
      </c>
      <c r="C4667" s="357">
        <v>129.72</v>
      </c>
      <c r="D4667" s="357">
        <v>0</v>
      </c>
      <c r="E4667" s="357">
        <v>124.255</v>
      </c>
      <c r="F4667" s="357">
        <v>240</v>
      </c>
    </row>
    <row r="4668" spans="1:6">
      <c r="A4668" s="355">
        <f t="shared" si="72"/>
        <v>45852</v>
      </c>
      <c r="B4668" s="356">
        <v>7</v>
      </c>
      <c r="C4668" s="357">
        <v>97.275999999999996</v>
      </c>
      <c r="D4668" s="357">
        <v>0</v>
      </c>
      <c r="E4668" s="357">
        <v>124.255</v>
      </c>
      <c r="F4668" s="357">
        <v>240</v>
      </c>
    </row>
    <row r="4669" spans="1:6">
      <c r="A4669" s="355">
        <f t="shared" si="72"/>
        <v>45852</v>
      </c>
      <c r="B4669" s="356">
        <v>8</v>
      </c>
      <c r="C4669" s="357">
        <v>118.72</v>
      </c>
      <c r="D4669" s="357">
        <v>0</v>
      </c>
      <c r="E4669" s="357">
        <v>124.255</v>
      </c>
      <c r="F4669" s="357">
        <v>240</v>
      </c>
    </row>
    <row r="4670" spans="1:6">
      <c r="A4670" s="355">
        <f t="shared" si="72"/>
        <v>45852</v>
      </c>
      <c r="B4670" s="356">
        <v>9</v>
      </c>
      <c r="C4670" s="357">
        <v>99.82</v>
      </c>
      <c r="D4670" s="357">
        <v>0</v>
      </c>
      <c r="E4670" s="357">
        <v>127.255</v>
      </c>
      <c r="F4670" s="357">
        <v>240</v>
      </c>
    </row>
    <row r="4671" spans="1:6">
      <c r="A4671" s="355">
        <f t="shared" si="72"/>
        <v>45852</v>
      </c>
      <c r="B4671" s="356">
        <v>10</v>
      </c>
      <c r="C4671" s="357">
        <v>88.82</v>
      </c>
      <c r="D4671" s="357">
        <v>0</v>
      </c>
      <c r="E4671" s="357">
        <v>127.255</v>
      </c>
      <c r="F4671" s="357">
        <v>0</v>
      </c>
    </row>
    <row r="4672" spans="1:6">
      <c r="A4672" s="355">
        <f t="shared" si="72"/>
        <v>45852</v>
      </c>
      <c r="B4672" s="356">
        <v>11</v>
      </c>
      <c r="C4672" s="357">
        <v>88.82</v>
      </c>
      <c r="D4672" s="357">
        <v>0</v>
      </c>
      <c r="E4672" s="357">
        <v>127.255</v>
      </c>
      <c r="F4672" s="357">
        <v>240</v>
      </c>
    </row>
    <row r="4673" spans="1:6">
      <c r="A4673" s="355">
        <f t="shared" si="72"/>
        <v>45852</v>
      </c>
      <c r="B4673" s="356">
        <v>12</v>
      </c>
      <c r="C4673" s="357">
        <v>63.82</v>
      </c>
      <c r="D4673" s="357">
        <v>0</v>
      </c>
      <c r="E4673" s="357">
        <v>129.755</v>
      </c>
      <c r="F4673" s="357">
        <v>240</v>
      </c>
    </row>
    <row r="4674" spans="1:6">
      <c r="A4674" s="355">
        <f t="shared" si="72"/>
        <v>45852</v>
      </c>
      <c r="B4674" s="356">
        <v>13</v>
      </c>
      <c r="C4674" s="357">
        <v>63.82</v>
      </c>
      <c r="D4674" s="357">
        <v>0</v>
      </c>
      <c r="E4674" s="357">
        <v>129.755</v>
      </c>
      <c r="F4674" s="357">
        <v>240</v>
      </c>
    </row>
    <row r="4675" spans="1:6">
      <c r="A4675" s="355">
        <f t="shared" si="72"/>
        <v>45852</v>
      </c>
      <c r="B4675" s="356">
        <v>14</v>
      </c>
      <c r="C4675" s="357">
        <v>71.352000000000004</v>
      </c>
      <c r="D4675" s="357">
        <v>0</v>
      </c>
      <c r="E4675" s="357">
        <v>124.755</v>
      </c>
      <c r="F4675" s="357">
        <v>240</v>
      </c>
    </row>
    <row r="4676" spans="1:6">
      <c r="A4676" s="355">
        <f t="shared" si="72"/>
        <v>45852</v>
      </c>
      <c r="B4676" s="356">
        <v>15</v>
      </c>
      <c r="C4676" s="357">
        <v>74.819999999999993</v>
      </c>
      <c r="D4676" s="357">
        <v>0</v>
      </c>
      <c r="E4676" s="357">
        <v>125.46299999999999</v>
      </c>
      <c r="F4676" s="357">
        <v>240</v>
      </c>
    </row>
    <row r="4677" spans="1:6">
      <c r="A4677" s="355">
        <f t="shared" si="72"/>
        <v>45852</v>
      </c>
      <c r="B4677" s="356">
        <v>16</v>
      </c>
      <c r="C4677" s="357">
        <v>99.82</v>
      </c>
      <c r="D4677" s="357">
        <v>0</v>
      </c>
      <c r="E4677" s="357">
        <v>130.46299999999999</v>
      </c>
      <c r="F4677" s="357">
        <v>240</v>
      </c>
    </row>
    <row r="4678" spans="1:6">
      <c r="A4678" s="355">
        <f t="shared" ref="A4678:A4741" si="73">IF(B4678=0,A4677+1,A4677)</f>
        <v>45852</v>
      </c>
      <c r="B4678" s="356">
        <v>17</v>
      </c>
      <c r="C4678" s="357">
        <v>99.82</v>
      </c>
      <c r="D4678" s="357">
        <v>0</v>
      </c>
      <c r="E4678" s="357">
        <v>129.96299999999999</v>
      </c>
      <c r="F4678" s="357">
        <v>240</v>
      </c>
    </row>
    <row r="4679" spans="1:6">
      <c r="A4679" s="355">
        <f t="shared" si="73"/>
        <v>45852</v>
      </c>
      <c r="B4679" s="356">
        <v>18</v>
      </c>
      <c r="C4679" s="357">
        <v>63.82</v>
      </c>
      <c r="D4679" s="357">
        <v>0</v>
      </c>
      <c r="E4679" s="357">
        <v>129.96299999999999</v>
      </c>
      <c r="F4679" s="357">
        <v>240</v>
      </c>
    </row>
    <row r="4680" spans="1:6">
      <c r="A4680" s="355">
        <f t="shared" si="73"/>
        <v>45852</v>
      </c>
      <c r="B4680" s="356">
        <v>19</v>
      </c>
      <c r="C4680" s="357">
        <v>63.82</v>
      </c>
      <c r="D4680" s="357">
        <v>0</v>
      </c>
      <c r="E4680" s="357">
        <v>129.96299999999999</v>
      </c>
      <c r="F4680" s="357">
        <v>240</v>
      </c>
    </row>
    <row r="4681" spans="1:6">
      <c r="A4681" s="355">
        <f t="shared" si="73"/>
        <v>45852</v>
      </c>
      <c r="B4681" s="356">
        <v>20</v>
      </c>
      <c r="C4681" s="357">
        <v>63.82</v>
      </c>
      <c r="D4681" s="357">
        <v>0</v>
      </c>
      <c r="E4681" s="357">
        <v>129.96299999999999</v>
      </c>
      <c r="F4681" s="357">
        <v>240</v>
      </c>
    </row>
    <row r="4682" spans="1:6">
      <c r="A4682" s="355">
        <f t="shared" si="73"/>
        <v>45852</v>
      </c>
      <c r="B4682" s="356">
        <v>21</v>
      </c>
      <c r="C4682" s="357">
        <v>63.82</v>
      </c>
      <c r="D4682" s="357">
        <v>0</v>
      </c>
      <c r="E4682" s="357">
        <v>124.96299999999999</v>
      </c>
      <c r="F4682" s="357">
        <v>240</v>
      </c>
    </row>
    <row r="4683" spans="1:6">
      <c r="A4683" s="355">
        <f t="shared" si="73"/>
        <v>45852</v>
      </c>
      <c r="B4683" s="356">
        <v>22</v>
      </c>
      <c r="C4683" s="357">
        <v>116.30800000000001</v>
      </c>
      <c r="D4683" s="357">
        <v>0</v>
      </c>
      <c r="E4683" s="357">
        <v>124.96299999999999</v>
      </c>
      <c r="F4683" s="357">
        <v>240</v>
      </c>
    </row>
    <row r="4684" spans="1:6">
      <c r="A4684" s="355">
        <f t="shared" si="73"/>
        <v>45852</v>
      </c>
      <c r="B4684" s="356">
        <v>23</v>
      </c>
      <c r="C4684" s="357">
        <v>109.89</v>
      </c>
      <c r="D4684" s="357">
        <v>0</v>
      </c>
      <c r="E4684" s="357">
        <v>124.96299999999999</v>
      </c>
      <c r="F4684" s="357">
        <v>240</v>
      </c>
    </row>
    <row r="4685" spans="1:6">
      <c r="A4685" s="355">
        <f t="shared" si="73"/>
        <v>45853</v>
      </c>
      <c r="B4685" s="356">
        <v>0</v>
      </c>
      <c r="C4685" s="357">
        <v>114.45699999999999</v>
      </c>
      <c r="D4685" s="357">
        <v>0</v>
      </c>
      <c r="E4685" s="357">
        <v>124.96299999999999</v>
      </c>
      <c r="F4685" s="357">
        <v>157</v>
      </c>
    </row>
    <row r="4686" spans="1:6">
      <c r="A4686" s="355">
        <f t="shared" si="73"/>
        <v>45853</v>
      </c>
      <c r="B4686" s="356">
        <v>1</v>
      </c>
      <c r="C4686" s="357">
        <v>114.35899999999999</v>
      </c>
      <c r="D4686" s="357">
        <v>0</v>
      </c>
      <c r="E4686" s="357">
        <v>124.96299999999999</v>
      </c>
      <c r="F4686" s="357">
        <v>217</v>
      </c>
    </row>
    <row r="4687" spans="1:6">
      <c r="A4687" s="355">
        <f t="shared" si="73"/>
        <v>45853</v>
      </c>
      <c r="B4687" s="356">
        <v>2</v>
      </c>
      <c r="C4687" s="357">
        <v>114.343</v>
      </c>
      <c r="D4687" s="357">
        <v>0</v>
      </c>
      <c r="E4687" s="357">
        <v>124.96299999999999</v>
      </c>
      <c r="F4687" s="357">
        <v>240</v>
      </c>
    </row>
    <row r="4688" spans="1:6">
      <c r="A4688" s="355">
        <f t="shared" si="73"/>
        <v>45853</v>
      </c>
      <c r="B4688" s="356">
        <v>3</v>
      </c>
      <c r="C4688" s="357">
        <v>114.34699999999999</v>
      </c>
      <c r="D4688" s="357">
        <v>0</v>
      </c>
      <c r="E4688" s="357">
        <v>124.96299999999999</v>
      </c>
      <c r="F4688" s="357">
        <v>240</v>
      </c>
    </row>
    <row r="4689" spans="1:6">
      <c r="A4689" s="355">
        <f t="shared" si="73"/>
        <v>45853</v>
      </c>
      <c r="B4689" s="356">
        <v>4</v>
      </c>
      <c r="C4689" s="357">
        <v>114.32299999999999</v>
      </c>
      <c r="D4689" s="357">
        <v>0</v>
      </c>
      <c r="E4689" s="357">
        <v>124.96299999999999</v>
      </c>
      <c r="F4689" s="357">
        <v>240</v>
      </c>
    </row>
    <row r="4690" spans="1:6">
      <c r="A4690" s="355">
        <f t="shared" si="73"/>
        <v>45853</v>
      </c>
      <c r="B4690" s="356">
        <v>5</v>
      </c>
      <c r="C4690" s="357">
        <v>92.272000000000006</v>
      </c>
      <c r="D4690" s="357">
        <v>0</v>
      </c>
      <c r="E4690" s="357">
        <v>124.96299999999999</v>
      </c>
      <c r="F4690" s="357">
        <v>240</v>
      </c>
    </row>
    <row r="4691" spans="1:6">
      <c r="A4691" s="355">
        <f t="shared" si="73"/>
        <v>45853</v>
      </c>
      <c r="B4691" s="356">
        <v>6</v>
      </c>
      <c r="C4691" s="357">
        <v>100.69499999999999</v>
      </c>
      <c r="D4691" s="357">
        <v>0</v>
      </c>
      <c r="E4691" s="357">
        <v>124.255</v>
      </c>
      <c r="F4691" s="357">
        <v>240</v>
      </c>
    </row>
    <row r="4692" spans="1:6">
      <c r="A4692" s="355">
        <f t="shared" si="73"/>
        <v>45853</v>
      </c>
      <c r="B4692" s="356">
        <v>7</v>
      </c>
      <c r="C4692" s="357">
        <v>120.72</v>
      </c>
      <c r="D4692" s="357">
        <v>0</v>
      </c>
      <c r="E4692" s="357">
        <v>53.906999999999996</v>
      </c>
      <c r="F4692" s="357">
        <v>240</v>
      </c>
    </row>
    <row r="4693" spans="1:6">
      <c r="A4693" s="355">
        <f t="shared" si="73"/>
        <v>45853</v>
      </c>
      <c r="B4693" s="356">
        <v>8</v>
      </c>
      <c r="C4693" s="357">
        <v>120.72</v>
      </c>
      <c r="D4693" s="357">
        <v>0</v>
      </c>
      <c r="E4693" s="357">
        <v>54.502000000000002</v>
      </c>
      <c r="F4693" s="357">
        <v>240</v>
      </c>
    </row>
    <row r="4694" spans="1:6">
      <c r="A4694" s="355">
        <f t="shared" si="73"/>
        <v>45853</v>
      </c>
      <c r="B4694" s="356">
        <v>9</v>
      </c>
      <c r="C4694" s="357">
        <v>102.905</v>
      </c>
      <c r="D4694" s="357">
        <v>0</v>
      </c>
      <c r="E4694" s="357">
        <v>60.564999999999998</v>
      </c>
      <c r="F4694" s="357">
        <v>240</v>
      </c>
    </row>
    <row r="4695" spans="1:6">
      <c r="A4695" s="355">
        <f t="shared" si="73"/>
        <v>45853</v>
      </c>
      <c r="B4695" s="356">
        <v>10</v>
      </c>
      <c r="C4695" s="357">
        <v>101.086</v>
      </c>
      <c r="D4695" s="357">
        <v>0</v>
      </c>
      <c r="E4695" s="357">
        <v>60.534999999999997</v>
      </c>
      <c r="F4695" s="357">
        <v>240</v>
      </c>
    </row>
    <row r="4696" spans="1:6">
      <c r="A4696" s="355">
        <f t="shared" si="73"/>
        <v>45853</v>
      </c>
      <c r="B4696" s="356">
        <v>11</v>
      </c>
      <c r="C4696" s="357">
        <v>102.352</v>
      </c>
      <c r="D4696" s="357">
        <v>0</v>
      </c>
      <c r="E4696" s="357">
        <v>61.017000000000003</v>
      </c>
      <c r="F4696" s="357">
        <v>240</v>
      </c>
    </row>
    <row r="4697" spans="1:6">
      <c r="A4697" s="355">
        <f t="shared" si="73"/>
        <v>45853</v>
      </c>
      <c r="B4697" s="356">
        <v>12</v>
      </c>
      <c r="C4697" s="357">
        <v>118.922</v>
      </c>
      <c r="D4697" s="357">
        <v>0</v>
      </c>
      <c r="E4697" s="357">
        <v>81.016999999999996</v>
      </c>
      <c r="F4697" s="357">
        <v>240</v>
      </c>
    </row>
    <row r="4698" spans="1:6">
      <c r="A4698" s="355">
        <f t="shared" si="73"/>
        <v>45853</v>
      </c>
      <c r="B4698" s="356">
        <v>13</v>
      </c>
      <c r="C4698" s="357">
        <v>118.652</v>
      </c>
      <c r="D4698" s="357">
        <v>0</v>
      </c>
      <c r="E4698" s="357">
        <v>80.656999999999996</v>
      </c>
      <c r="F4698" s="357">
        <v>240</v>
      </c>
    </row>
    <row r="4699" spans="1:6">
      <c r="A4699" s="355">
        <f t="shared" si="73"/>
        <v>45853</v>
      </c>
      <c r="B4699" s="356">
        <v>14</v>
      </c>
      <c r="C4699" s="357">
        <v>121.10899999999999</v>
      </c>
      <c r="D4699" s="357">
        <v>0</v>
      </c>
      <c r="E4699" s="357">
        <v>83.156999999999996</v>
      </c>
      <c r="F4699" s="357">
        <v>240</v>
      </c>
    </row>
    <row r="4700" spans="1:6">
      <c r="A4700" s="355">
        <f t="shared" si="73"/>
        <v>45853</v>
      </c>
      <c r="B4700" s="356">
        <v>15</v>
      </c>
      <c r="C4700" s="357">
        <v>104.15600000000001</v>
      </c>
      <c r="D4700" s="357">
        <v>0</v>
      </c>
      <c r="E4700" s="357">
        <v>65.656999999999996</v>
      </c>
      <c r="F4700" s="357">
        <v>240</v>
      </c>
    </row>
    <row r="4701" spans="1:6">
      <c r="A4701" s="355">
        <f t="shared" si="73"/>
        <v>45853</v>
      </c>
      <c r="B4701" s="356">
        <v>16</v>
      </c>
      <c r="C4701" s="357">
        <v>110.27800000000001</v>
      </c>
      <c r="D4701" s="357">
        <v>0</v>
      </c>
      <c r="E4701" s="357">
        <v>60.156999999999996</v>
      </c>
      <c r="F4701" s="357">
        <v>240</v>
      </c>
    </row>
    <row r="4702" spans="1:6">
      <c r="A4702" s="355">
        <f t="shared" si="73"/>
        <v>45853</v>
      </c>
      <c r="B4702" s="356">
        <v>17</v>
      </c>
      <c r="C4702" s="357">
        <v>101.82</v>
      </c>
      <c r="D4702" s="357">
        <v>0</v>
      </c>
      <c r="E4702" s="357">
        <v>131.22</v>
      </c>
      <c r="F4702" s="357">
        <v>240</v>
      </c>
    </row>
    <row r="4703" spans="1:6">
      <c r="A4703" s="355">
        <f t="shared" si="73"/>
        <v>45853</v>
      </c>
      <c r="B4703" s="356">
        <v>18</v>
      </c>
      <c r="C4703" s="357">
        <v>91.27</v>
      </c>
      <c r="D4703" s="357">
        <v>0</v>
      </c>
      <c r="E4703" s="357">
        <v>127.46299999999999</v>
      </c>
      <c r="F4703" s="357">
        <v>200</v>
      </c>
    </row>
    <row r="4704" spans="1:6">
      <c r="A4704" s="355">
        <f t="shared" si="73"/>
        <v>45853</v>
      </c>
      <c r="B4704" s="356">
        <v>19</v>
      </c>
      <c r="C4704" s="357">
        <v>90.983999999999995</v>
      </c>
      <c r="D4704" s="357">
        <v>0</v>
      </c>
      <c r="E4704" s="357">
        <v>127.46299999999999</v>
      </c>
      <c r="F4704" s="357">
        <v>140</v>
      </c>
    </row>
    <row r="4705" spans="1:6">
      <c r="A4705" s="355">
        <f t="shared" si="73"/>
        <v>45853</v>
      </c>
      <c r="B4705" s="356">
        <v>20</v>
      </c>
      <c r="C4705" s="357">
        <v>90.983999999999995</v>
      </c>
      <c r="D4705" s="357">
        <v>0</v>
      </c>
      <c r="E4705" s="357">
        <v>127.46299999999999</v>
      </c>
      <c r="F4705" s="357">
        <v>150</v>
      </c>
    </row>
    <row r="4706" spans="1:6">
      <c r="A4706" s="355">
        <f t="shared" si="73"/>
        <v>45853</v>
      </c>
      <c r="B4706" s="356">
        <v>21</v>
      </c>
      <c r="C4706" s="357">
        <v>91.334000000000003</v>
      </c>
      <c r="D4706" s="357">
        <v>0</v>
      </c>
      <c r="E4706" s="357">
        <v>124.96299999999999</v>
      </c>
      <c r="F4706" s="357">
        <v>120</v>
      </c>
    </row>
    <row r="4707" spans="1:6">
      <c r="A4707" s="355">
        <f t="shared" si="73"/>
        <v>45853</v>
      </c>
      <c r="B4707" s="356">
        <v>22</v>
      </c>
      <c r="C4707" s="357">
        <v>124.41500000000001</v>
      </c>
      <c r="D4707" s="357">
        <v>0</v>
      </c>
      <c r="E4707" s="357">
        <v>124.96299999999999</v>
      </c>
      <c r="F4707" s="357">
        <v>120</v>
      </c>
    </row>
    <row r="4708" spans="1:6">
      <c r="A4708" s="355">
        <f t="shared" si="73"/>
        <v>45853</v>
      </c>
      <c r="B4708" s="356">
        <v>23</v>
      </c>
      <c r="C4708" s="357">
        <v>120.72</v>
      </c>
      <c r="D4708" s="357">
        <v>0</v>
      </c>
      <c r="E4708" s="357">
        <v>124.991</v>
      </c>
      <c r="F4708" s="357">
        <v>180</v>
      </c>
    </row>
    <row r="4709" spans="1:6">
      <c r="A4709" s="355">
        <f t="shared" si="73"/>
        <v>45854</v>
      </c>
      <c r="B4709" s="356">
        <v>0</v>
      </c>
      <c r="C4709" s="357">
        <v>111.009</v>
      </c>
      <c r="D4709" s="357">
        <v>0</v>
      </c>
      <c r="E4709" s="357">
        <v>120.92700000000001</v>
      </c>
      <c r="F4709" s="357">
        <v>240</v>
      </c>
    </row>
    <row r="4710" spans="1:6">
      <c r="A4710" s="355">
        <f t="shared" si="73"/>
        <v>45854</v>
      </c>
      <c r="B4710" s="356">
        <v>1</v>
      </c>
      <c r="C4710" s="357">
        <v>95.69</v>
      </c>
      <c r="D4710" s="357">
        <v>0</v>
      </c>
      <c r="E4710" s="357">
        <v>102.92700000000001</v>
      </c>
      <c r="F4710" s="357">
        <v>240</v>
      </c>
    </row>
    <row r="4711" spans="1:6">
      <c r="A4711" s="355">
        <f t="shared" si="73"/>
        <v>45854</v>
      </c>
      <c r="B4711" s="356">
        <v>2</v>
      </c>
      <c r="C4711" s="357">
        <v>95.69</v>
      </c>
      <c r="D4711" s="357">
        <v>0</v>
      </c>
      <c r="E4711" s="357">
        <v>102.92700000000001</v>
      </c>
      <c r="F4711" s="357">
        <v>240</v>
      </c>
    </row>
    <row r="4712" spans="1:6">
      <c r="A4712" s="355">
        <f t="shared" si="73"/>
        <v>45854</v>
      </c>
      <c r="B4712" s="356">
        <v>3</v>
      </c>
      <c r="C4712" s="357">
        <v>95.69</v>
      </c>
      <c r="D4712" s="357">
        <v>0</v>
      </c>
      <c r="E4712" s="357">
        <v>102.92700000000001</v>
      </c>
      <c r="F4712" s="357">
        <v>240</v>
      </c>
    </row>
    <row r="4713" spans="1:6">
      <c r="A4713" s="355">
        <f t="shared" si="73"/>
        <v>45854</v>
      </c>
      <c r="B4713" s="356">
        <v>4</v>
      </c>
      <c r="C4713" s="357">
        <v>95.69</v>
      </c>
      <c r="D4713" s="357">
        <v>0</v>
      </c>
      <c r="E4713" s="357">
        <v>102.92700000000001</v>
      </c>
      <c r="F4713" s="357">
        <v>240</v>
      </c>
    </row>
    <row r="4714" spans="1:6">
      <c r="A4714" s="355">
        <f t="shared" si="73"/>
        <v>45854</v>
      </c>
      <c r="B4714" s="356">
        <v>5</v>
      </c>
      <c r="C4714" s="357">
        <v>100.827</v>
      </c>
      <c r="D4714" s="357">
        <v>0</v>
      </c>
      <c r="E4714" s="357">
        <v>120.92700000000001</v>
      </c>
      <c r="F4714" s="357">
        <v>240</v>
      </c>
    </row>
    <row r="4715" spans="1:6">
      <c r="A4715" s="355">
        <f t="shared" si="73"/>
        <v>45854</v>
      </c>
      <c r="B4715" s="356">
        <v>6</v>
      </c>
      <c r="C4715" s="357">
        <v>91.89</v>
      </c>
      <c r="D4715" s="357">
        <v>0</v>
      </c>
      <c r="E4715" s="357">
        <v>120.92700000000001</v>
      </c>
      <c r="F4715" s="357">
        <v>240</v>
      </c>
    </row>
    <row r="4716" spans="1:6">
      <c r="A4716" s="355">
        <f t="shared" si="73"/>
        <v>45854</v>
      </c>
      <c r="B4716" s="356">
        <v>7</v>
      </c>
      <c r="C4716" s="357">
        <v>91.89</v>
      </c>
      <c r="D4716" s="357">
        <v>0</v>
      </c>
      <c r="E4716" s="357">
        <v>120.92700000000001</v>
      </c>
      <c r="F4716" s="357">
        <v>240</v>
      </c>
    </row>
    <row r="4717" spans="1:6">
      <c r="A4717" s="355">
        <f t="shared" si="73"/>
        <v>45854</v>
      </c>
      <c r="B4717" s="356">
        <v>8</v>
      </c>
      <c r="C4717" s="357">
        <v>91.89</v>
      </c>
      <c r="D4717" s="357">
        <v>0</v>
      </c>
      <c r="E4717" s="357">
        <v>120.92700000000001</v>
      </c>
      <c r="F4717" s="357">
        <v>240</v>
      </c>
    </row>
    <row r="4718" spans="1:6">
      <c r="A4718" s="355">
        <f t="shared" si="73"/>
        <v>45854</v>
      </c>
      <c r="B4718" s="356">
        <v>9</v>
      </c>
      <c r="C4718" s="357">
        <v>96.364000000000004</v>
      </c>
      <c r="D4718" s="357">
        <v>0</v>
      </c>
      <c r="E4718" s="357">
        <v>125.92700000000001</v>
      </c>
      <c r="F4718" s="357">
        <v>240</v>
      </c>
    </row>
    <row r="4719" spans="1:6">
      <c r="A4719" s="355">
        <f t="shared" si="73"/>
        <v>45854</v>
      </c>
      <c r="B4719" s="356">
        <v>10</v>
      </c>
      <c r="C4719" s="357">
        <v>93.215999999999994</v>
      </c>
      <c r="D4719" s="357">
        <v>0</v>
      </c>
      <c r="E4719" s="357">
        <v>128.42699999999999</v>
      </c>
      <c r="F4719" s="357">
        <v>240</v>
      </c>
    </row>
    <row r="4720" spans="1:6">
      <c r="A4720" s="355">
        <f t="shared" si="73"/>
        <v>45854</v>
      </c>
      <c r="B4720" s="356">
        <v>11</v>
      </c>
      <c r="C4720" s="357">
        <v>102.44499999999999</v>
      </c>
      <c r="D4720" s="357">
        <v>0</v>
      </c>
      <c r="E4720" s="357">
        <v>128.42699999999999</v>
      </c>
      <c r="F4720" s="357">
        <v>240</v>
      </c>
    </row>
    <row r="4721" spans="1:6">
      <c r="A4721" s="355">
        <f t="shared" si="73"/>
        <v>45854</v>
      </c>
      <c r="B4721" s="356">
        <v>12</v>
      </c>
      <c r="C4721" s="357">
        <v>121.79900000000001</v>
      </c>
      <c r="D4721" s="357">
        <v>0</v>
      </c>
      <c r="E4721" s="357">
        <v>148.42699999999999</v>
      </c>
      <c r="F4721" s="357">
        <v>240</v>
      </c>
    </row>
    <row r="4722" spans="1:6">
      <c r="A4722" s="355">
        <f t="shared" si="73"/>
        <v>45854</v>
      </c>
      <c r="B4722" s="356">
        <v>13</v>
      </c>
      <c r="C4722" s="357">
        <v>122.361</v>
      </c>
      <c r="D4722" s="357">
        <v>0</v>
      </c>
      <c r="E4722" s="357">
        <v>148.78700000000001</v>
      </c>
      <c r="F4722" s="357">
        <v>240</v>
      </c>
    </row>
    <row r="4723" spans="1:6">
      <c r="A4723" s="355">
        <f t="shared" si="73"/>
        <v>45854</v>
      </c>
      <c r="B4723" s="356">
        <v>14</v>
      </c>
      <c r="C4723" s="357">
        <v>119.789</v>
      </c>
      <c r="D4723" s="357">
        <v>0</v>
      </c>
      <c r="E4723" s="357">
        <v>145.52699999999999</v>
      </c>
      <c r="F4723" s="357">
        <v>240</v>
      </c>
    </row>
    <row r="4724" spans="1:6">
      <c r="A4724" s="355">
        <f t="shared" si="73"/>
        <v>45854</v>
      </c>
      <c r="B4724" s="356">
        <v>15</v>
      </c>
      <c r="C4724" s="357">
        <v>101.825</v>
      </c>
      <c r="D4724" s="357">
        <v>0</v>
      </c>
      <c r="E4724" s="357">
        <v>126.997</v>
      </c>
      <c r="F4724" s="357">
        <v>240</v>
      </c>
    </row>
    <row r="4725" spans="1:6">
      <c r="A4725" s="355">
        <f t="shared" si="73"/>
        <v>45854</v>
      </c>
      <c r="B4725" s="356">
        <v>16</v>
      </c>
      <c r="C4725" s="357">
        <v>135.904</v>
      </c>
      <c r="D4725" s="357">
        <v>0</v>
      </c>
      <c r="E4725" s="357">
        <v>121.997</v>
      </c>
      <c r="F4725" s="357">
        <v>240</v>
      </c>
    </row>
    <row r="4726" spans="1:6">
      <c r="A4726" s="355">
        <f t="shared" si="73"/>
        <v>45854</v>
      </c>
      <c r="B4726" s="356">
        <v>17</v>
      </c>
      <c r="C4726" s="357">
        <v>136.001</v>
      </c>
      <c r="D4726" s="357">
        <v>0</v>
      </c>
      <c r="E4726" s="357">
        <v>121.997</v>
      </c>
      <c r="F4726" s="357">
        <v>240</v>
      </c>
    </row>
    <row r="4727" spans="1:6">
      <c r="A4727" s="355">
        <f t="shared" si="73"/>
        <v>45854</v>
      </c>
      <c r="B4727" s="356">
        <v>18</v>
      </c>
      <c r="C4727" s="357">
        <v>67.403999999999996</v>
      </c>
      <c r="D4727" s="357">
        <v>0</v>
      </c>
      <c r="E4727" s="357">
        <v>120.92700000000001</v>
      </c>
      <c r="F4727" s="357">
        <v>240</v>
      </c>
    </row>
    <row r="4728" spans="1:6">
      <c r="A4728" s="355">
        <f t="shared" si="73"/>
        <v>45854</v>
      </c>
      <c r="B4728" s="356">
        <v>19</v>
      </c>
      <c r="C4728" s="357">
        <v>67.403999999999996</v>
      </c>
      <c r="D4728" s="357">
        <v>0</v>
      </c>
      <c r="E4728" s="357">
        <v>120.92700000000001</v>
      </c>
      <c r="F4728" s="357">
        <v>240</v>
      </c>
    </row>
    <row r="4729" spans="1:6">
      <c r="A4729" s="355">
        <f t="shared" si="73"/>
        <v>45854</v>
      </c>
      <c r="B4729" s="356">
        <v>20</v>
      </c>
      <c r="C4729" s="357">
        <v>67.403999999999996</v>
      </c>
      <c r="D4729" s="357">
        <v>0</v>
      </c>
      <c r="E4729" s="357">
        <v>120.92700000000001</v>
      </c>
      <c r="F4729" s="357">
        <v>240</v>
      </c>
    </row>
    <row r="4730" spans="1:6">
      <c r="A4730" s="355">
        <f t="shared" si="73"/>
        <v>45854</v>
      </c>
      <c r="B4730" s="356">
        <v>21</v>
      </c>
      <c r="C4730" s="357">
        <v>67.403999999999996</v>
      </c>
      <c r="D4730" s="357">
        <v>0</v>
      </c>
      <c r="E4730" s="357">
        <v>120.92700000000001</v>
      </c>
      <c r="F4730" s="357">
        <v>240</v>
      </c>
    </row>
    <row r="4731" spans="1:6">
      <c r="A4731" s="355">
        <f t="shared" si="73"/>
        <v>45854</v>
      </c>
      <c r="B4731" s="356">
        <v>22</v>
      </c>
      <c r="C4731" s="357">
        <v>108.71899999999999</v>
      </c>
      <c r="D4731" s="357">
        <v>0</v>
      </c>
      <c r="E4731" s="357">
        <v>120.92700000000001</v>
      </c>
      <c r="F4731" s="357">
        <v>240</v>
      </c>
    </row>
    <row r="4732" spans="1:6">
      <c r="A4732" s="355">
        <f t="shared" si="73"/>
        <v>45854</v>
      </c>
      <c r="B4732" s="356">
        <v>23</v>
      </c>
      <c r="C4732" s="357">
        <v>110.521</v>
      </c>
      <c r="D4732" s="357">
        <v>0</v>
      </c>
      <c r="E4732" s="357">
        <v>120.92700000000001</v>
      </c>
      <c r="F4732" s="357">
        <v>240</v>
      </c>
    </row>
    <row r="4733" spans="1:6">
      <c r="A4733" s="355">
        <f t="shared" si="73"/>
        <v>45855</v>
      </c>
      <c r="B4733" s="356">
        <v>0</v>
      </c>
      <c r="C4733" s="357">
        <v>141.02000000000001</v>
      </c>
      <c r="D4733" s="357">
        <v>0</v>
      </c>
      <c r="E4733" s="357">
        <v>124.96299999999999</v>
      </c>
      <c r="F4733" s="357">
        <v>232</v>
      </c>
    </row>
    <row r="4734" spans="1:6">
      <c r="A4734" s="355">
        <f t="shared" si="73"/>
        <v>45855</v>
      </c>
      <c r="B4734" s="356">
        <v>1</v>
      </c>
      <c r="C4734" s="357">
        <v>143.01400000000001</v>
      </c>
      <c r="D4734" s="357">
        <v>0</v>
      </c>
      <c r="E4734" s="357">
        <v>124.96299999999999</v>
      </c>
      <c r="F4734" s="357">
        <v>240</v>
      </c>
    </row>
    <row r="4735" spans="1:6">
      <c r="A4735" s="355">
        <f t="shared" si="73"/>
        <v>45855</v>
      </c>
      <c r="B4735" s="356">
        <v>2</v>
      </c>
      <c r="C4735" s="357">
        <v>141.80000000000001</v>
      </c>
      <c r="D4735" s="357">
        <v>0</v>
      </c>
      <c r="E4735" s="357">
        <v>124.96299999999999</v>
      </c>
      <c r="F4735" s="357">
        <v>240</v>
      </c>
    </row>
    <row r="4736" spans="1:6">
      <c r="A4736" s="355">
        <f t="shared" si="73"/>
        <v>45855</v>
      </c>
      <c r="B4736" s="356">
        <v>3</v>
      </c>
      <c r="C4736" s="357">
        <v>141.6</v>
      </c>
      <c r="D4736" s="357">
        <v>0</v>
      </c>
      <c r="E4736" s="357">
        <v>124.96299999999999</v>
      </c>
      <c r="F4736" s="357">
        <v>240</v>
      </c>
    </row>
    <row r="4737" spans="1:6">
      <c r="A4737" s="355">
        <f t="shared" si="73"/>
        <v>45855</v>
      </c>
      <c r="B4737" s="356">
        <v>4</v>
      </c>
      <c r="C4737" s="357">
        <v>140.82</v>
      </c>
      <c r="D4737" s="357">
        <v>0</v>
      </c>
      <c r="E4737" s="357">
        <v>124.96299999999999</v>
      </c>
      <c r="F4737" s="357">
        <v>240</v>
      </c>
    </row>
    <row r="4738" spans="1:6">
      <c r="A4738" s="355">
        <f t="shared" si="73"/>
        <v>45855</v>
      </c>
      <c r="B4738" s="356">
        <v>5</v>
      </c>
      <c r="C4738" s="357">
        <v>140.82</v>
      </c>
      <c r="D4738" s="357">
        <v>0</v>
      </c>
      <c r="E4738" s="357">
        <v>124.96299999999999</v>
      </c>
      <c r="F4738" s="357">
        <v>240</v>
      </c>
    </row>
    <row r="4739" spans="1:6">
      <c r="A4739" s="355">
        <f t="shared" si="73"/>
        <v>45855</v>
      </c>
      <c r="B4739" s="356">
        <v>6</v>
      </c>
      <c r="C4739" s="357">
        <v>133.99299999999999</v>
      </c>
      <c r="D4739" s="357">
        <v>0</v>
      </c>
      <c r="E4739" s="357">
        <v>124.96299999999999</v>
      </c>
      <c r="F4739" s="357">
        <v>240</v>
      </c>
    </row>
    <row r="4740" spans="1:6">
      <c r="A4740" s="355">
        <f t="shared" si="73"/>
        <v>45855</v>
      </c>
      <c r="B4740" s="356">
        <v>7</v>
      </c>
      <c r="C4740" s="357">
        <v>137.31</v>
      </c>
      <c r="D4740" s="357">
        <v>0</v>
      </c>
      <c r="E4740" s="357">
        <v>124.70399999999999</v>
      </c>
      <c r="F4740" s="357">
        <v>240</v>
      </c>
    </row>
    <row r="4741" spans="1:6">
      <c r="A4741" s="355">
        <f t="shared" si="73"/>
        <v>45855</v>
      </c>
      <c r="B4741" s="356">
        <v>8</v>
      </c>
      <c r="C4741" s="357">
        <v>113.5</v>
      </c>
      <c r="D4741" s="357">
        <v>0</v>
      </c>
      <c r="E4741" s="357">
        <v>124.70399999999999</v>
      </c>
      <c r="F4741" s="357">
        <v>240</v>
      </c>
    </row>
    <row r="4742" spans="1:6">
      <c r="A4742" s="355">
        <f t="shared" ref="A4742:A4805" si="74">IF(B4742=0,A4741+1,A4741)</f>
        <v>45855</v>
      </c>
      <c r="B4742" s="356">
        <v>9</v>
      </c>
      <c r="C4742" s="357">
        <v>130.63200000000001</v>
      </c>
      <c r="D4742" s="357">
        <v>0</v>
      </c>
      <c r="E4742" s="357">
        <v>124.70399999999999</v>
      </c>
      <c r="F4742" s="357">
        <v>240</v>
      </c>
    </row>
    <row r="4743" spans="1:6">
      <c r="A4743" s="355">
        <f t="shared" si="74"/>
        <v>45855</v>
      </c>
      <c r="B4743" s="356">
        <v>10</v>
      </c>
      <c r="C4743" s="357">
        <v>117.842</v>
      </c>
      <c r="D4743" s="357">
        <v>0</v>
      </c>
      <c r="E4743" s="357">
        <v>124.70399999999999</v>
      </c>
      <c r="F4743" s="357">
        <v>240</v>
      </c>
    </row>
    <row r="4744" spans="1:6">
      <c r="A4744" s="355">
        <f t="shared" si="74"/>
        <v>45855</v>
      </c>
      <c r="B4744" s="356">
        <v>11</v>
      </c>
      <c r="C4744" s="357">
        <v>117.842</v>
      </c>
      <c r="D4744" s="357">
        <v>0</v>
      </c>
      <c r="E4744" s="357">
        <v>124.70399999999999</v>
      </c>
      <c r="F4744" s="357">
        <v>240</v>
      </c>
    </row>
    <row r="4745" spans="1:6">
      <c r="A4745" s="355">
        <f t="shared" si="74"/>
        <v>45855</v>
      </c>
      <c r="B4745" s="356">
        <v>12</v>
      </c>
      <c r="C4745" s="357">
        <v>135.41200000000001</v>
      </c>
      <c r="D4745" s="357">
        <v>0</v>
      </c>
      <c r="E4745" s="357">
        <v>124.70399999999999</v>
      </c>
      <c r="F4745" s="357">
        <v>240</v>
      </c>
    </row>
    <row r="4746" spans="1:6">
      <c r="A4746" s="355">
        <f t="shared" si="74"/>
        <v>45855</v>
      </c>
      <c r="B4746" s="356">
        <v>13</v>
      </c>
      <c r="C4746" s="357">
        <v>140.685</v>
      </c>
      <c r="D4746" s="357">
        <v>0</v>
      </c>
      <c r="E4746" s="357">
        <v>124.70399999999999</v>
      </c>
      <c r="F4746" s="357">
        <v>240</v>
      </c>
    </row>
    <row r="4747" spans="1:6">
      <c r="A4747" s="355">
        <f t="shared" si="74"/>
        <v>45855</v>
      </c>
      <c r="B4747" s="356">
        <v>14</v>
      </c>
      <c r="C4747" s="357">
        <v>129.822</v>
      </c>
      <c r="D4747" s="357">
        <v>0</v>
      </c>
      <c r="E4747" s="357">
        <v>124.70399999999999</v>
      </c>
      <c r="F4747" s="357">
        <v>240</v>
      </c>
    </row>
    <row r="4748" spans="1:6">
      <c r="A4748" s="355">
        <f t="shared" si="74"/>
        <v>45855</v>
      </c>
      <c r="B4748" s="356">
        <v>15</v>
      </c>
      <c r="C4748" s="357">
        <v>129.62200000000001</v>
      </c>
      <c r="D4748" s="357">
        <v>0</v>
      </c>
      <c r="E4748" s="357">
        <v>124.70399999999999</v>
      </c>
      <c r="F4748" s="357">
        <v>240</v>
      </c>
    </row>
    <row r="4749" spans="1:6">
      <c r="A4749" s="355">
        <f t="shared" si="74"/>
        <v>45855</v>
      </c>
      <c r="B4749" s="356">
        <v>16</v>
      </c>
      <c r="C4749" s="357">
        <v>135.322</v>
      </c>
      <c r="D4749" s="357">
        <v>0</v>
      </c>
      <c r="E4749" s="357">
        <v>124.70399999999999</v>
      </c>
      <c r="F4749" s="357">
        <v>240</v>
      </c>
    </row>
    <row r="4750" spans="1:6">
      <c r="A4750" s="355">
        <f t="shared" si="74"/>
        <v>45855</v>
      </c>
      <c r="B4750" s="356">
        <v>17</v>
      </c>
      <c r="C4750" s="357">
        <v>146.61199999999999</v>
      </c>
      <c r="D4750" s="357">
        <v>0</v>
      </c>
      <c r="E4750" s="357">
        <v>124.70399999999999</v>
      </c>
      <c r="F4750" s="357">
        <v>240</v>
      </c>
    </row>
    <row r="4751" spans="1:6">
      <c r="A4751" s="355">
        <f t="shared" si="74"/>
        <v>45855</v>
      </c>
      <c r="B4751" s="356">
        <v>18</v>
      </c>
      <c r="C4751" s="357">
        <v>108.82</v>
      </c>
      <c r="D4751" s="357">
        <v>0</v>
      </c>
      <c r="E4751" s="357">
        <v>124.96299999999999</v>
      </c>
      <c r="F4751" s="357">
        <v>240</v>
      </c>
    </row>
    <row r="4752" spans="1:6">
      <c r="A4752" s="355">
        <f t="shared" si="74"/>
        <v>45855</v>
      </c>
      <c r="B4752" s="356">
        <v>19</v>
      </c>
      <c r="C4752" s="357">
        <v>108.82</v>
      </c>
      <c r="D4752" s="357">
        <v>0</v>
      </c>
      <c r="E4752" s="357">
        <v>124.96299999999999</v>
      </c>
      <c r="F4752" s="357">
        <v>240</v>
      </c>
    </row>
    <row r="4753" spans="1:6">
      <c r="A4753" s="355">
        <f t="shared" si="74"/>
        <v>45855</v>
      </c>
      <c r="B4753" s="356">
        <v>20</v>
      </c>
      <c r="C4753" s="357">
        <v>108.82</v>
      </c>
      <c r="D4753" s="357">
        <v>0</v>
      </c>
      <c r="E4753" s="357">
        <v>124.96299999999999</v>
      </c>
      <c r="F4753" s="357">
        <v>225</v>
      </c>
    </row>
    <row r="4754" spans="1:6">
      <c r="A4754" s="355">
        <f t="shared" si="74"/>
        <v>45855</v>
      </c>
      <c r="B4754" s="356">
        <v>21</v>
      </c>
      <c r="C4754" s="357">
        <v>111.334</v>
      </c>
      <c r="D4754" s="357">
        <v>0</v>
      </c>
      <c r="E4754" s="357">
        <v>124.96299999999999</v>
      </c>
      <c r="F4754" s="357">
        <v>240</v>
      </c>
    </row>
    <row r="4755" spans="1:6">
      <c r="A4755" s="355">
        <f t="shared" si="74"/>
        <v>45855</v>
      </c>
      <c r="B4755" s="356">
        <v>22</v>
      </c>
      <c r="C4755" s="357">
        <v>165.38900000000001</v>
      </c>
      <c r="D4755" s="357">
        <v>0</v>
      </c>
      <c r="E4755" s="357">
        <v>124.96299999999999</v>
      </c>
      <c r="F4755" s="357">
        <v>240</v>
      </c>
    </row>
    <row r="4756" spans="1:6">
      <c r="A4756" s="355">
        <f t="shared" si="74"/>
        <v>45855</v>
      </c>
      <c r="B4756" s="356">
        <v>23</v>
      </c>
      <c r="C4756" s="357">
        <v>175.22800000000001</v>
      </c>
      <c r="D4756" s="357">
        <v>0</v>
      </c>
      <c r="E4756" s="357">
        <v>124.991</v>
      </c>
      <c r="F4756" s="357">
        <v>240</v>
      </c>
    </row>
    <row r="4757" spans="1:6">
      <c r="A4757" s="355">
        <f t="shared" si="74"/>
        <v>45856</v>
      </c>
      <c r="B4757" s="356">
        <v>0</v>
      </c>
      <c r="C4757" s="357">
        <v>173.001</v>
      </c>
      <c r="D4757" s="357">
        <v>0</v>
      </c>
      <c r="E4757" s="357">
        <v>124.96299999999999</v>
      </c>
      <c r="F4757" s="357">
        <v>240</v>
      </c>
    </row>
    <row r="4758" spans="1:6">
      <c r="A4758" s="355">
        <f t="shared" si="74"/>
        <v>45856</v>
      </c>
      <c r="B4758" s="356">
        <v>1</v>
      </c>
      <c r="C4758" s="357">
        <v>173.001</v>
      </c>
      <c r="D4758" s="357">
        <v>0</v>
      </c>
      <c r="E4758" s="357">
        <v>124.96299999999999</v>
      </c>
      <c r="F4758" s="357">
        <v>240</v>
      </c>
    </row>
    <row r="4759" spans="1:6">
      <c r="A4759" s="355">
        <f t="shared" si="74"/>
        <v>45856</v>
      </c>
      <c r="B4759" s="356">
        <v>2</v>
      </c>
      <c r="C4759" s="357">
        <v>173.001</v>
      </c>
      <c r="D4759" s="357">
        <v>0</v>
      </c>
      <c r="E4759" s="357">
        <v>124.96299999999999</v>
      </c>
      <c r="F4759" s="357">
        <v>240</v>
      </c>
    </row>
    <row r="4760" spans="1:6">
      <c r="A4760" s="355">
        <f t="shared" si="74"/>
        <v>45856</v>
      </c>
      <c r="B4760" s="356">
        <v>3</v>
      </c>
      <c r="C4760" s="357">
        <v>173.001</v>
      </c>
      <c r="D4760" s="357">
        <v>0</v>
      </c>
      <c r="E4760" s="357">
        <v>124.96299999999999</v>
      </c>
      <c r="F4760" s="357">
        <v>240</v>
      </c>
    </row>
    <row r="4761" spans="1:6">
      <c r="A4761" s="355">
        <f t="shared" si="74"/>
        <v>45856</v>
      </c>
      <c r="B4761" s="356">
        <v>4</v>
      </c>
      <c r="C4761" s="357">
        <v>168.672</v>
      </c>
      <c r="D4761" s="357">
        <v>0</v>
      </c>
      <c r="E4761" s="357">
        <v>124.96299999999999</v>
      </c>
      <c r="F4761" s="357">
        <v>240</v>
      </c>
    </row>
    <row r="4762" spans="1:6">
      <c r="A4762" s="355">
        <f t="shared" si="74"/>
        <v>45856</v>
      </c>
      <c r="B4762" s="356">
        <v>5</v>
      </c>
      <c r="C4762" s="357">
        <v>168.672</v>
      </c>
      <c r="D4762" s="357">
        <v>0</v>
      </c>
      <c r="E4762" s="357">
        <v>124.96299999999999</v>
      </c>
      <c r="F4762" s="357">
        <v>240</v>
      </c>
    </row>
    <row r="4763" spans="1:6">
      <c r="A4763" s="355">
        <f t="shared" si="74"/>
        <v>45856</v>
      </c>
      <c r="B4763" s="356">
        <v>6</v>
      </c>
      <c r="C4763" s="357">
        <v>137.50399999999999</v>
      </c>
      <c r="D4763" s="357">
        <v>0</v>
      </c>
      <c r="E4763" s="357">
        <v>124.255</v>
      </c>
      <c r="F4763" s="357">
        <v>240</v>
      </c>
    </row>
    <row r="4764" spans="1:6">
      <c r="A4764" s="355">
        <f t="shared" si="74"/>
        <v>45856</v>
      </c>
      <c r="B4764" s="356">
        <v>7</v>
      </c>
      <c r="C4764" s="357">
        <v>154.89400000000001</v>
      </c>
      <c r="D4764" s="357">
        <v>0</v>
      </c>
      <c r="E4764" s="357">
        <v>124.255</v>
      </c>
      <c r="F4764" s="357">
        <v>240</v>
      </c>
    </row>
    <row r="4765" spans="1:6">
      <c r="A4765" s="355">
        <f t="shared" si="74"/>
        <v>45856</v>
      </c>
      <c r="B4765" s="356">
        <v>8</v>
      </c>
      <c r="C4765" s="357">
        <v>166.46199999999999</v>
      </c>
      <c r="D4765" s="357">
        <v>0</v>
      </c>
      <c r="E4765" s="357">
        <v>124.255</v>
      </c>
      <c r="F4765" s="357">
        <v>240</v>
      </c>
    </row>
    <row r="4766" spans="1:6">
      <c r="A4766" s="355">
        <f t="shared" si="74"/>
        <v>45856</v>
      </c>
      <c r="B4766" s="356">
        <v>9</v>
      </c>
      <c r="C4766" s="357">
        <v>147.51499999999999</v>
      </c>
      <c r="D4766" s="357">
        <v>0</v>
      </c>
      <c r="E4766" s="357">
        <v>124.255</v>
      </c>
      <c r="F4766" s="357">
        <v>240</v>
      </c>
    </row>
    <row r="4767" spans="1:6">
      <c r="A4767" s="355">
        <f t="shared" si="74"/>
        <v>45856</v>
      </c>
      <c r="B4767" s="356">
        <v>10</v>
      </c>
      <c r="C4767" s="357">
        <v>144.03200000000001</v>
      </c>
      <c r="D4767" s="357">
        <v>0</v>
      </c>
      <c r="E4767" s="357">
        <v>124.255</v>
      </c>
      <c r="F4767" s="357">
        <v>240</v>
      </c>
    </row>
    <row r="4768" spans="1:6">
      <c r="A4768" s="355">
        <f t="shared" si="74"/>
        <v>45856</v>
      </c>
      <c r="B4768" s="356">
        <v>11</v>
      </c>
      <c r="C4768" s="357">
        <v>143.626</v>
      </c>
      <c r="D4768" s="357">
        <v>0</v>
      </c>
      <c r="E4768" s="357">
        <v>124.255</v>
      </c>
      <c r="F4768" s="357">
        <v>240</v>
      </c>
    </row>
    <row r="4769" spans="1:6">
      <c r="A4769" s="355">
        <f t="shared" si="74"/>
        <v>45856</v>
      </c>
      <c r="B4769" s="356">
        <v>12</v>
      </c>
      <c r="C4769" s="357">
        <v>137.68</v>
      </c>
      <c r="D4769" s="357">
        <v>0</v>
      </c>
      <c r="E4769" s="357">
        <v>124.255</v>
      </c>
      <c r="F4769" s="357">
        <v>240</v>
      </c>
    </row>
    <row r="4770" spans="1:6">
      <c r="A4770" s="355">
        <f t="shared" si="74"/>
        <v>45856</v>
      </c>
      <c r="B4770" s="356">
        <v>13</v>
      </c>
      <c r="C4770" s="357">
        <v>136.61000000000001</v>
      </c>
      <c r="D4770" s="357">
        <v>0</v>
      </c>
      <c r="E4770" s="357">
        <v>126.755</v>
      </c>
      <c r="F4770" s="357">
        <v>240</v>
      </c>
    </row>
    <row r="4771" spans="1:6">
      <c r="A4771" s="355">
        <f t="shared" si="74"/>
        <v>45856</v>
      </c>
      <c r="B4771" s="356">
        <v>14</v>
      </c>
      <c r="C4771" s="357">
        <v>119.82</v>
      </c>
      <c r="D4771" s="357">
        <v>0</v>
      </c>
      <c r="E4771" s="357">
        <v>126.755</v>
      </c>
      <c r="F4771" s="357">
        <v>240</v>
      </c>
    </row>
    <row r="4772" spans="1:6">
      <c r="A4772" s="355">
        <f t="shared" si="74"/>
        <v>45856</v>
      </c>
      <c r="B4772" s="356">
        <v>15</v>
      </c>
      <c r="C4772" s="357">
        <v>119.82</v>
      </c>
      <c r="D4772" s="357">
        <v>0</v>
      </c>
      <c r="E4772" s="357">
        <v>127.46299999999999</v>
      </c>
      <c r="F4772" s="357">
        <v>240</v>
      </c>
    </row>
    <row r="4773" spans="1:6">
      <c r="A4773" s="355">
        <f t="shared" si="74"/>
        <v>45856</v>
      </c>
      <c r="B4773" s="356">
        <v>16</v>
      </c>
      <c r="C4773" s="357">
        <v>119.82</v>
      </c>
      <c r="D4773" s="357">
        <v>0</v>
      </c>
      <c r="E4773" s="357">
        <v>127.46299999999999</v>
      </c>
      <c r="F4773" s="357">
        <v>240</v>
      </c>
    </row>
    <row r="4774" spans="1:6">
      <c r="A4774" s="355">
        <f t="shared" si="74"/>
        <v>45856</v>
      </c>
      <c r="B4774" s="356">
        <v>17</v>
      </c>
      <c r="C4774" s="357">
        <v>127.82</v>
      </c>
      <c r="D4774" s="357">
        <v>0</v>
      </c>
      <c r="E4774" s="357">
        <v>127.46299999999999</v>
      </c>
      <c r="F4774" s="357">
        <v>240</v>
      </c>
    </row>
    <row r="4775" spans="1:6">
      <c r="A4775" s="355">
        <f t="shared" si="74"/>
        <v>45856</v>
      </c>
      <c r="B4775" s="356">
        <v>18</v>
      </c>
      <c r="C4775" s="357">
        <v>108.82</v>
      </c>
      <c r="D4775" s="357">
        <v>0</v>
      </c>
      <c r="E4775" s="357">
        <v>124.96299999999999</v>
      </c>
      <c r="F4775" s="357">
        <v>240</v>
      </c>
    </row>
    <row r="4776" spans="1:6">
      <c r="A4776" s="355">
        <f t="shared" si="74"/>
        <v>45856</v>
      </c>
      <c r="B4776" s="356">
        <v>19</v>
      </c>
      <c r="C4776" s="357">
        <v>108.82</v>
      </c>
      <c r="D4776" s="357">
        <v>0</v>
      </c>
      <c r="E4776" s="357">
        <v>124.96299999999999</v>
      </c>
      <c r="F4776" s="357">
        <v>240</v>
      </c>
    </row>
    <row r="4777" spans="1:6">
      <c r="A4777" s="355">
        <f t="shared" si="74"/>
        <v>45856</v>
      </c>
      <c r="B4777" s="356">
        <v>20</v>
      </c>
      <c r="C4777" s="357">
        <v>108.82</v>
      </c>
      <c r="D4777" s="357">
        <v>0</v>
      </c>
      <c r="E4777" s="357">
        <v>124.96299999999999</v>
      </c>
      <c r="F4777" s="357">
        <v>174</v>
      </c>
    </row>
    <row r="4778" spans="1:6">
      <c r="A4778" s="355">
        <f t="shared" si="74"/>
        <v>45856</v>
      </c>
      <c r="B4778" s="356">
        <v>21</v>
      </c>
      <c r="C4778" s="357">
        <v>108.82</v>
      </c>
      <c r="D4778" s="357">
        <v>0</v>
      </c>
      <c r="E4778" s="357">
        <v>124.96299999999999</v>
      </c>
      <c r="F4778" s="357">
        <v>206</v>
      </c>
    </row>
    <row r="4779" spans="1:6">
      <c r="A4779" s="355">
        <f t="shared" si="74"/>
        <v>45856</v>
      </c>
      <c r="B4779" s="356">
        <v>22</v>
      </c>
      <c r="C4779" s="357">
        <v>176.685</v>
      </c>
      <c r="D4779" s="357">
        <v>0</v>
      </c>
      <c r="E4779" s="357">
        <v>124.96299999999999</v>
      </c>
      <c r="F4779" s="357">
        <v>240</v>
      </c>
    </row>
    <row r="4780" spans="1:6">
      <c r="A4780" s="355">
        <f t="shared" si="74"/>
        <v>45856</v>
      </c>
      <c r="B4780" s="356">
        <v>23</v>
      </c>
      <c r="C4780" s="357">
        <v>172.381</v>
      </c>
      <c r="D4780" s="357">
        <v>0</v>
      </c>
      <c r="E4780" s="357">
        <v>124.991</v>
      </c>
      <c r="F4780" s="357">
        <v>240</v>
      </c>
    </row>
    <row r="4781" spans="1:6">
      <c r="A4781" s="355">
        <f t="shared" si="74"/>
        <v>45857</v>
      </c>
      <c r="B4781" s="356">
        <v>0</v>
      </c>
      <c r="C4781" s="357">
        <v>120.97799999999999</v>
      </c>
      <c r="D4781" s="357">
        <v>0</v>
      </c>
      <c r="E4781" s="357">
        <v>112.05200000000001</v>
      </c>
      <c r="F4781" s="357">
        <v>240</v>
      </c>
    </row>
    <row r="4782" spans="1:6">
      <c r="A4782" s="355">
        <f t="shared" si="74"/>
        <v>45857</v>
      </c>
      <c r="B4782" s="356">
        <v>1</v>
      </c>
      <c r="C4782" s="357">
        <v>120.97799999999999</v>
      </c>
      <c r="D4782" s="357">
        <v>0</v>
      </c>
      <c r="E4782" s="357">
        <v>112.05200000000001</v>
      </c>
      <c r="F4782" s="357">
        <v>240</v>
      </c>
    </row>
    <row r="4783" spans="1:6">
      <c r="A4783" s="355">
        <f t="shared" si="74"/>
        <v>45857</v>
      </c>
      <c r="B4783" s="356">
        <v>2</v>
      </c>
      <c r="C4783" s="357">
        <v>120.97799999999999</v>
      </c>
      <c r="D4783" s="357">
        <v>0</v>
      </c>
      <c r="E4783" s="357">
        <v>112.05200000000001</v>
      </c>
      <c r="F4783" s="357">
        <v>240</v>
      </c>
    </row>
    <row r="4784" spans="1:6">
      <c r="A4784" s="355">
        <f t="shared" si="74"/>
        <v>45857</v>
      </c>
      <c r="B4784" s="356">
        <v>3</v>
      </c>
      <c r="C4784" s="357">
        <v>120.97799999999999</v>
      </c>
      <c r="D4784" s="357">
        <v>0</v>
      </c>
      <c r="E4784" s="357">
        <v>112.05200000000001</v>
      </c>
      <c r="F4784" s="357">
        <v>240</v>
      </c>
    </row>
    <row r="4785" spans="1:6">
      <c r="A4785" s="355">
        <f t="shared" si="74"/>
        <v>45857</v>
      </c>
      <c r="B4785" s="356">
        <v>4</v>
      </c>
      <c r="C4785" s="357">
        <v>120.97799999999999</v>
      </c>
      <c r="D4785" s="357">
        <v>0</v>
      </c>
      <c r="E4785" s="357">
        <v>112.05200000000001</v>
      </c>
      <c r="F4785" s="357">
        <v>240</v>
      </c>
    </row>
    <row r="4786" spans="1:6">
      <c r="A4786" s="355">
        <f t="shared" si="74"/>
        <v>45857</v>
      </c>
      <c r="B4786" s="356">
        <v>5</v>
      </c>
      <c r="C4786" s="357">
        <v>105.224</v>
      </c>
      <c r="D4786" s="357">
        <v>0</v>
      </c>
      <c r="E4786" s="357">
        <v>112.05200000000001</v>
      </c>
      <c r="F4786" s="357">
        <v>240</v>
      </c>
    </row>
    <row r="4787" spans="1:6">
      <c r="A4787" s="355">
        <f t="shared" si="74"/>
        <v>45857</v>
      </c>
      <c r="B4787" s="356">
        <v>6</v>
      </c>
      <c r="C4787" s="357">
        <v>108.82</v>
      </c>
      <c r="D4787" s="357">
        <v>0</v>
      </c>
      <c r="E4787" s="357">
        <v>139.74</v>
      </c>
      <c r="F4787" s="357">
        <v>240</v>
      </c>
    </row>
    <row r="4788" spans="1:6">
      <c r="A4788" s="355">
        <f t="shared" si="74"/>
        <v>45857</v>
      </c>
      <c r="B4788" s="356">
        <v>7</v>
      </c>
      <c r="C4788" s="357">
        <v>108.82</v>
      </c>
      <c r="D4788" s="357">
        <v>0</v>
      </c>
      <c r="E4788" s="357">
        <v>138.864</v>
      </c>
      <c r="F4788" s="357">
        <v>240</v>
      </c>
    </row>
    <row r="4789" spans="1:6">
      <c r="A4789" s="355">
        <f t="shared" si="74"/>
        <v>45857</v>
      </c>
      <c r="B4789" s="356">
        <v>8</v>
      </c>
      <c r="C4789" s="357">
        <v>64.819999999999993</v>
      </c>
      <c r="D4789" s="357">
        <v>0</v>
      </c>
      <c r="E4789" s="357">
        <v>147.31899999999999</v>
      </c>
      <c r="F4789" s="357">
        <v>240</v>
      </c>
    </row>
    <row r="4790" spans="1:6">
      <c r="A4790" s="355">
        <f t="shared" si="74"/>
        <v>45857</v>
      </c>
      <c r="B4790" s="356">
        <v>9</v>
      </c>
      <c r="C4790" s="357">
        <v>63.82</v>
      </c>
      <c r="D4790" s="357">
        <v>0</v>
      </c>
      <c r="E4790" s="357">
        <v>166.07400000000001</v>
      </c>
      <c r="F4790" s="357">
        <v>240</v>
      </c>
    </row>
    <row r="4791" spans="1:6">
      <c r="A4791" s="355">
        <f t="shared" si="74"/>
        <v>45857</v>
      </c>
      <c r="B4791" s="356">
        <v>10</v>
      </c>
      <c r="C4791" s="357">
        <v>63.82</v>
      </c>
      <c r="D4791" s="357">
        <v>0</v>
      </c>
      <c r="E4791" s="357">
        <v>171.07400000000001</v>
      </c>
      <c r="F4791" s="357">
        <v>240</v>
      </c>
    </row>
    <row r="4792" spans="1:6">
      <c r="A4792" s="355">
        <f t="shared" si="74"/>
        <v>45857</v>
      </c>
      <c r="B4792" s="356">
        <v>11</v>
      </c>
      <c r="C4792" s="357">
        <v>63.82</v>
      </c>
      <c r="D4792" s="357">
        <v>0</v>
      </c>
      <c r="E4792" s="357">
        <v>170.95599999999999</v>
      </c>
      <c r="F4792" s="357">
        <v>240</v>
      </c>
    </row>
    <row r="4793" spans="1:6">
      <c r="A4793" s="355">
        <f t="shared" si="74"/>
        <v>45857</v>
      </c>
      <c r="B4793" s="356">
        <v>12</v>
      </c>
      <c r="C4793" s="357">
        <v>63.82</v>
      </c>
      <c r="D4793" s="357">
        <v>0</v>
      </c>
      <c r="E4793" s="357">
        <v>170.95599999999999</v>
      </c>
      <c r="F4793" s="357">
        <v>240</v>
      </c>
    </row>
    <row r="4794" spans="1:6">
      <c r="A4794" s="355">
        <f t="shared" si="74"/>
        <v>45857</v>
      </c>
      <c r="B4794" s="356">
        <v>13</v>
      </c>
      <c r="C4794" s="357">
        <v>63.82</v>
      </c>
      <c r="D4794" s="357">
        <v>0</v>
      </c>
      <c r="E4794" s="357">
        <v>165.68799999999999</v>
      </c>
      <c r="F4794" s="357">
        <v>240</v>
      </c>
    </row>
    <row r="4795" spans="1:6">
      <c r="A4795" s="355">
        <f t="shared" si="74"/>
        <v>45857</v>
      </c>
      <c r="B4795" s="356">
        <v>14</v>
      </c>
      <c r="C4795" s="357">
        <v>63.82</v>
      </c>
      <c r="D4795" s="357">
        <v>0</v>
      </c>
      <c r="E4795" s="357">
        <v>172.66900000000001</v>
      </c>
      <c r="F4795" s="357">
        <v>240</v>
      </c>
    </row>
    <row r="4796" spans="1:6">
      <c r="A4796" s="355">
        <f t="shared" si="74"/>
        <v>45857</v>
      </c>
      <c r="B4796" s="356">
        <v>15</v>
      </c>
      <c r="C4796" s="357">
        <v>63.82</v>
      </c>
      <c r="D4796" s="357">
        <v>0</v>
      </c>
      <c r="E4796" s="357">
        <v>169.52600000000001</v>
      </c>
      <c r="F4796" s="357">
        <v>240</v>
      </c>
    </row>
    <row r="4797" spans="1:6">
      <c r="A4797" s="355">
        <f t="shared" si="74"/>
        <v>45857</v>
      </c>
      <c r="B4797" s="356">
        <v>16</v>
      </c>
      <c r="C4797" s="357">
        <v>64.819999999999993</v>
      </c>
      <c r="D4797" s="357">
        <v>0</v>
      </c>
      <c r="E4797" s="357">
        <v>137.83199999999999</v>
      </c>
      <c r="F4797" s="357">
        <v>240</v>
      </c>
    </row>
    <row r="4798" spans="1:6">
      <c r="A4798" s="355">
        <f t="shared" si="74"/>
        <v>45857</v>
      </c>
      <c r="B4798" s="356">
        <v>17</v>
      </c>
      <c r="C4798" s="357">
        <v>76.599999999999994</v>
      </c>
      <c r="D4798" s="357">
        <v>0</v>
      </c>
      <c r="E4798" s="357">
        <v>128.62200000000001</v>
      </c>
      <c r="F4798" s="357">
        <v>240</v>
      </c>
    </row>
    <row r="4799" spans="1:6">
      <c r="A4799" s="355">
        <f t="shared" si="74"/>
        <v>45857</v>
      </c>
      <c r="B4799" s="356">
        <v>18</v>
      </c>
      <c r="C4799" s="357">
        <v>74.819999999999993</v>
      </c>
      <c r="D4799" s="357">
        <v>0</v>
      </c>
      <c r="E4799" s="357">
        <v>152.77799999999999</v>
      </c>
      <c r="F4799" s="357">
        <v>240</v>
      </c>
    </row>
    <row r="4800" spans="1:6">
      <c r="A4800" s="355">
        <f t="shared" si="74"/>
        <v>45857</v>
      </c>
      <c r="B4800" s="356">
        <v>19</v>
      </c>
      <c r="C4800" s="357">
        <v>74.819999999999993</v>
      </c>
      <c r="D4800" s="357">
        <v>0</v>
      </c>
      <c r="E4800" s="357">
        <v>152.77799999999999</v>
      </c>
      <c r="F4800" s="357">
        <v>240</v>
      </c>
    </row>
    <row r="4801" spans="1:6">
      <c r="A4801" s="355">
        <f t="shared" si="74"/>
        <v>45857</v>
      </c>
      <c r="B4801" s="356">
        <v>20</v>
      </c>
      <c r="C4801" s="357">
        <v>74.819999999999993</v>
      </c>
      <c r="D4801" s="357">
        <v>0</v>
      </c>
      <c r="E4801" s="357">
        <v>149.886</v>
      </c>
      <c r="F4801" s="357">
        <v>240</v>
      </c>
    </row>
    <row r="4802" spans="1:6">
      <c r="A4802" s="355">
        <f t="shared" si="74"/>
        <v>45857</v>
      </c>
      <c r="B4802" s="356">
        <v>21</v>
      </c>
      <c r="C4802" s="357">
        <v>73.861000000000004</v>
      </c>
      <c r="D4802" s="357">
        <v>0</v>
      </c>
      <c r="E4802" s="357">
        <v>150.00800000000001</v>
      </c>
      <c r="F4802" s="357">
        <v>240</v>
      </c>
    </row>
    <row r="4803" spans="1:6">
      <c r="A4803" s="355">
        <f t="shared" si="74"/>
        <v>45857</v>
      </c>
      <c r="B4803" s="356">
        <v>22</v>
      </c>
      <c r="C4803" s="357">
        <v>127.81100000000001</v>
      </c>
      <c r="D4803" s="357">
        <v>0</v>
      </c>
      <c r="E4803" s="357">
        <v>113.622</v>
      </c>
      <c r="F4803" s="357">
        <v>240</v>
      </c>
    </row>
    <row r="4804" spans="1:6">
      <c r="A4804" s="355">
        <f t="shared" si="74"/>
        <v>45857</v>
      </c>
      <c r="B4804" s="356">
        <v>23</v>
      </c>
      <c r="C4804" s="357">
        <v>120.97799999999999</v>
      </c>
      <c r="D4804" s="357">
        <v>0</v>
      </c>
      <c r="E4804" s="357">
        <v>113.634</v>
      </c>
      <c r="F4804" s="357">
        <v>240</v>
      </c>
    </row>
    <row r="4805" spans="1:6">
      <c r="A4805" s="355">
        <f t="shared" si="74"/>
        <v>45858</v>
      </c>
      <c r="B4805" s="356">
        <v>0</v>
      </c>
      <c r="C4805" s="357">
        <v>68.941000000000003</v>
      </c>
      <c r="D4805" s="357">
        <v>0</v>
      </c>
      <c r="E4805" s="357">
        <v>112.05200000000001</v>
      </c>
      <c r="F4805" s="357">
        <v>240</v>
      </c>
    </row>
    <row r="4806" spans="1:6">
      <c r="A4806" s="355">
        <f t="shared" ref="A4806:A4869" si="75">IF(B4806=0,A4805+1,A4805)</f>
        <v>45858</v>
      </c>
      <c r="B4806" s="356">
        <v>1</v>
      </c>
      <c r="C4806" s="357">
        <v>73.819999999999993</v>
      </c>
      <c r="D4806" s="357">
        <v>0</v>
      </c>
      <c r="E4806" s="357">
        <v>117.152</v>
      </c>
      <c r="F4806" s="357">
        <v>240</v>
      </c>
    </row>
    <row r="4807" spans="1:6">
      <c r="A4807" s="355">
        <f t="shared" si="75"/>
        <v>45858</v>
      </c>
      <c r="B4807" s="356">
        <v>2</v>
      </c>
      <c r="C4807" s="357">
        <v>73.819999999999993</v>
      </c>
      <c r="D4807" s="357">
        <v>0</v>
      </c>
      <c r="E4807" s="357">
        <v>117.152</v>
      </c>
      <c r="F4807" s="357">
        <v>240</v>
      </c>
    </row>
    <row r="4808" spans="1:6">
      <c r="A4808" s="355">
        <f t="shared" si="75"/>
        <v>45858</v>
      </c>
      <c r="B4808" s="356">
        <v>3</v>
      </c>
      <c r="C4808" s="357">
        <v>73.819999999999993</v>
      </c>
      <c r="D4808" s="357">
        <v>0</v>
      </c>
      <c r="E4808" s="357">
        <v>122.252</v>
      </c>
      <c r="F4808" s="357">
        <v>240</v>
      </c>
    </row>
    <row r="4809" spans="1:6">
      <c r="A4809" s="355">
        <f t="shared" si="75"/>
        <v>45858</v>
      </c>
      <c r="B4809" s="356">
        <v>4</v>
      </c>
      <c r="C4809" s="357">
        <v>63.878999999999998</v>
      </c>
      <c r="D4809" s="357">
        <v>0</v>
      </c>
      <c r="E4809" s="357">
        <v>112.05200000000001</v>
      </c>
      <c r="F4809" s="357">
        <v>240</v>
      </c>
    </row>
    <row r="4810" spans="1:6">
      <c r="A4810" s="355">
        <f t="shared" si="75"/>
        <v>45858</v>
      </c>
      <c r="B4810" s="356">
        <v>5</v>
      </c>
      <c r="C4810" s="357">
        <v>64.313000000000002</v>
      </c>
      <c r="D4810" s="357">
        <v>0</v>
      </c>
      <c r="E4810" s="357">
        <v>112.05200000000001</v>
      </c>
      <c r="F4810" s="357">
        <v>240</v>
      </c>
    </row>
    <row r="4811" spans="1:6">
      <c r="A4811" s="355">
        <f t="shared" si="75"/>
        <v>45858</v>
      </c>
      <c r="B4811" s="356">
        <v>6</v>
      </c>
      <c r="C4811" s="357">
        <v>82.302000000000007</v>
      </c>
      <c r="D4811" s="357">
        <v>0</v>
      </c>
      <c r="E4811" s="357">
        <v>112.05200000000001</v>
      </c>
      <c r="F4811" s="357">
        <v>240</v>
      </c>
    </row>
    <row r="4812" spans="1:6">
      <c r="A4812" s="355">
        <f t="shared" si="75"/>
        <v>45858</v>
      </c>
      <c r="B4812" s="356">
        <v>7</v>
      </c>
      <c r="C4812" s="357">
        <v>88.82</v>
      </c>
      <c r="D4812" s="357">
        <v>0</v>
      </c>
      <c r="E4812" s="357">
        <v>59.212000000000003</v>
      </c>
      <c r="F4812" s="357">
        <v>240</v>
      </c>
    </row>
    <row r="4813" spans="1:6">
      <c r="A4813" s="355">
        <f t="shared" si="75"/>
        <v>45858</v>
      </c>
      <c r="B4813" s="356">
        <v>8</v>
      </c>
      <c r="C4813" s="357">
        <v>85.272000000000006</v>
      </c>
      <c r="D4813" s="357">
        <v>0</v>
      </c>
      <c r="E4813" s="357">
        <v>64.283000000000001</v>
      </c>
      <c r="F4813" s="357">
        <v>240</v>
      </c>
    </row>
    <row r="4814" spans="1:6">
      <c r="A4814" s="355">
        <f t="shared" si="75"/>
        <v>45858</v>
      </c>
      <c r="B4814" s="356">
        <v>9</v>
      </c>
      <c r="C4814" s="357">
        <v>75.272000000000006</v>
      </c>
      <c r="D4814" s="357">
        <v>0</v>
      </c>
      <c r="E4814" s="357">
        <v>75</v>
      </c>
      <c r="F4814" s="357">
        <v>240</v>
      </c>
    </row>
    <row r="4815" spans="1:6">
      <c r="A4815" s="355">
        <f t="shared" si="75"/>
        <v>45858</v>
      </c>
      <c r="B4815" s="356">
        <v>10</v>
      </c>
      <c r="C4815" s="357">
        <v>75.272000000000006</v>
      </c>
      <c r="D4815" s="357">
        <v>0</v>
      </c>
      <c r="E4815" s="357">
        <v>75</v>
      </c>
      <c r="F4815" s="357">
        <v>240</v>
      </c>
    </row>
    <row r="4816" spans="1:6">
      <c r="A4816" s="355">
        <f t="shared" si="75"/>
        <v>45858</v>
      </c>
      <c r="B4816" s="356">
        <v>11</v>
      </c>
      <c r="C4816" s="357">
        <v>85.272000000000006</v>
      </c>
      <c r="D4816" s="357">
        <v>0</v>
      </c>
      <c r="E4816" s="357">
        <v>75</v>
      </c>
      <c r="F4816" s="357">
        <v>240</v>
      </c>
    </row>
    <row r="4817" spans="1:6">
      <c r="A4817" s="355">
        <f t="shared" si="75"/>
        <v>45858</v>
      </c>
      <c r="B4817" s="356">
        <v>12</v>
      </c>
      <c r="C4817" s="357">
        <v>83.82</v>
      </c>
      <c r="D4817" s="357">
        <v>0</v>
      </c>
      <c r="E4817" s="357">
        <v>75</v>
      </c>
      <c r="F4817" s="357">
        <v>240</v>
      </c>
    </row>
    <row r="4818" spans="1:6">
      <c r="A4818" s="355">
        <f t="shared" si="75"/>
        <v>45858</v>
      </c>
      <c r="B4818" s="356">
        <v>13</v>
      </c>
      <c r="C4818" s="357">
        <v>73.819999999999993</v>
      </c>
      <c r="D4818" s="357">
        <v>0</v>
      </c>
      <c r="E4818" s="357">
        <v>75</v>
      </c>
      <c r="F4818" s="357">
        <v>240</v>
      </c>
    </row>
    <row r="4819" spans="1:6">
      <c r="A4819" s="355">
        <f t="shared" si="75"/>
        <v>45858</v>
      </c>
      <c r="B4819" s="356">
        <v>14</v>
      </c>
      <c r="C4819" s="357">
        <v>73.819999999999993</v>
      </c>
      <c r="D4819" s="357">
        <v>0</v>
      </c>
      <c r="E4819" s="357">
        <v>75</v>
      </c>
      <c r="F4819" s="357">
        <v>240</v>
      </c>
    </row>
    <row r="4820" spans="1:6">
      <c r="A4820" s="355">
        <f t="shared" si="75"/>
        <v>45858</v>
      </c>
      <c r="B4820" s="356">
        <v>15</v>
      </c>
      <c r="C4820" s="357">
        <v>69.884</v>
      </c>
      <c r="D4820" s="357">
        <v>0</v>
      </c>
      <c r="E4820" s="357">
        <v>75</v>
      </c>
      <c r="F4820" s="357">
        <v>240</v>
      </c>
    </row>
    <row r="4821" spans="1:6">
      <c r="A4821" s="355">
        <f t="shared" si="75"/>
        <v>45858</v>
      </c>
      <c r="B4821" s="356">
        <v>16</v>
      </c>
      <c r="C4821" s="357">
        <v>69.875</v>
      </c>
      <c r="D4821" s="357">
        <v>0</v>
      </c>
      <c r="E4821" s="357">
        <v>64.283000000000001</v>
      </c>
      <c r="F4821" s="357">
        <v>240</v>
      </c>
    </row>
    <row r="4822" spans="1:6">
      <c r="A4822" s="355">
        <f t="shared" si="75"/>
        <v>45858</v>
      </c>
      <c r="B4822" s="356">
        <v>17</v>
      </c>
      <c r="C4822" s="357">
        <v>64.819999999999993</v>
      </c>
      <c r="D4822" s="357">
        <v>0</v>
      </c>
      <c r="E4822" s="357">
        <v>112.05200000000001</v>
      </c>
      <c r="F4822" s="357">
        <v>240</v>
      </c>
    </row>
    <row r="4823" spans="1:6">
      <c r="A4823" s="355">
        <f t="shared" si="75"/>
        <v>45858</v>
      </c>
      <c r="B4823" s="356">
        <v>18</v>
      </c>
      <c r="C4823" s="357">
        <v>43.82</v>
      </c>
      <c r="D4823" s="357">
        <v>0</v>
      </c>
      <c r="E4823" s="357">
        <v>112.05200000000001</v>
      </c>
      <c r="F4823" s="357">
        <v>240</v>
      </c>
    </row>
    <row r="4824" spans="1:6">
      <c r="A4824" s="355">
        <f t="shared" si="75"/>
        <v>45858</v>
      </c>
      <c r="B4824" s="356">
        <v>19</v>
      </c>
      <c r="C4824" s="357">
        <v>43.82</v>
      </c>
      <c r="D4824" s="357">
        <v>0</v>
      </c>
      <c r="E4824" s="357">
        <v>112.05200000000001</v>
      </c>
      <c r="F4824" s="357">
        <v>213</v>
      </c>
    </row>
    <row r="4825" spans="1:6">
      <c r="A4825" s="355">
        <f t="shared" si="75"/>
        <v>45858</v>
      </c>
      <c r="B4825" s="356">
        <v>20</v>
      </c>
      <c r="C4825" s="357">
        <v>43.82</v>
      </c>
      <c r="D4825" s="357">
        <v>0</v>
      </c>
      <c r="E4825" s="357">
        <v>112.05200000000001</v>
      </c>
      <c r="F4825" s="357">
        <v>153</v>
      </c>
    </row>
    <row r="4826" spans="1:6">
      <c r="A4826" s="355">
        <f t="shared" si="75"/>
        <v>45858</v>
      </c>
      <c r="B4826" s="356">
        <v>21</v>
      </c>
      <c r="C4826" s="357">
        <v>43.82</v>
      </c>
      <c r="D4826" s="357">
        <v>0</v>
      </c>
      <c r="E4826" s="357">
        <v>112.036</v>
      </c>
      <c r="F4826" s="357">
        <v>120</v>
      </c>
    </row>
    <row r="4827" spans="1:6">
      <c r="A4827" s="355">
        <f t="shared" si="75"/>
        <v>45858</v>
      </c>
      <c r="B4827" s="356">
        <v>22</v>
      </c>
      <c r="C4827" s="357">
        <v>84.82</v>
      </c>
      <c r="D4827" s="357">
        <v>0</v>
      </c>
      <c r="E4827" s="357">
        <v>117.986</v>
      </c>
      <c r="F4827" s="357">
        <v>180</v>
      </c>
    </row>
    <row r="4828" spans="1:6">
      <c r="A4828" s="355">
        <f t="shared" si="75"/>
        <v>45858</v>
      </c>
      <c r="B4828" s="356">
        <v>23</v>
      </c>
      <c r="C4828" s="357">
        <v>84.82</v>
      </c>
      <c r="D4828" s="357">
        <v>0</v>
      </c>
      <c r="E4828" s="357">
        <v>112.036</v>
      </c>
      <c r="F4828" s="357">
        <v>240</v>
      </c>
    </row>
    <row r="4829" spans="1:6">
      <c r="A4829" s="355">
        <f t="shared" si="75"/>
        <v>45859</v>
      </c>
      <c r="B4829" s="356">
        <v>0</v>
      </c>
      <c r="C4829" s="357">
        <v>119.04600000000001</v>
      </c>
      <c r="D4829" s="357">
        <v>0</v>
      </c>
      <c r="E4829" s="357">
        <v>112.036</v>
      </c>
      <c r="F4829" s="357">
        <v>240</v>
      </c>
    </row>
    <row r="4830" spans="1:6">
      <c r="A4830" s="355">
        <f t="shared" si="75"/>
        <v>45859</v>
      </c>
      <c r="B4830" s="356">
        <v>1</v>
      </c>
      <c r="C4830" s="357">
        <v>118.74</v>
      </c>
      <c r="D4830" s="357">
        <v>0</v>
      </c>
      <c r="E4830" s="357">
        <v>112.036</v>
      </c>
      <c r="F4830" s="357">
        <v>240</v>
      </c>
    </row>
    <row r="4831" spans="1:6">
      <c r="A4831" s="355">
        <f t="shared" si="75"/>
        <v>45859</v>
      </c>
      <c r="B4831" s="356">
        <v>2</v>
      </c>
      <c r="C4831" s="357">
        <v>123.277</v>
      </c>
      <c r="D4831" s="357">
        <v>0</v>
      </c>
      <c r="E4831" s="357">
        <v>112.036</v>
      </c>
      <c r="F4831" s="357">
        <v>240</v>
      </c>
    </row>
    <row r="4832" spans="1:6">
      <c r="A4832" s="355">
        <f t="shared" si="75"/>
        <v>45859</v>
      </c>
      <c r="B4832" s="356">
        <v>3</v>
      </c>
      <c r="C4832" s="357">
        <v>122.774</v>
      </c>
      <c r="D4832" s="357">
        <v>0</v>
      </c>
      <c r="E4832" s="357">
        <v>112.036</v>
      </c>
      <c r="F4832" s="357">
        <v>240</v>
      </c>
    </row>
    <row r="4833" spans="1:6">
      <c r="A4833" s="355">
        <f t="shared" si="75"/>
        <v>45859</v>
      </c>
      <c r="B4833" s="356">
        <v>4</v>
      </c>
      <c r="C4833" s="357">
        <v>109.89</v>
      </c>
      <c r="D4833" s="357">
        <v>0</v>
      </c>
      <c r="E4833" s="357">
        <v>112.036</v>
      </c>
      <c r="F4833" s="357">
        <v>240</v>
      </c>
    </row>
    <row r="4834" spans="1:6">
      <c r="A4834" s="355">
        <f t="shared" si="75"/>
        <v>45859</v>
      </c>
      <c r="B4834" s="356">
        <v>5</v>
      </c>
      <c r="C4834" s="357">
        <v>109.89</v>
      </c>
      <c r="D4834" s="357">
        <v>0</v>
      </c>
      <c r="E4834" s="357">
        <v>112.036</v>
      </c>
      <c r="F4834" s="357">
        <v>240</v>
      </c>
    </row>
    <row r="4835" spans="1:6">
      <c r="A4835" s="355">
        <f t="shared" si="75"/>
        <v>45859</v>
      </c>
      <c r="B4835" s="356">
        <v>6</v>
      </c>
      <c r="C4835" s="357">
        <v>110.94</v>
      </c>
      <c r="D4835" s="357">
        <v>0</v>
      </c>
      <c r="E4835" s="357">
        <v>112.036</v>
      </c>
      <c r="F4835" s="357">
        <v>240</v>
      </c>
    </row>
    <row r="4836" spans="1:6">
      <c r="A4836" s="355">
        <f t="shared" si="75"/>
        <v>45859</v>
      </c>
      <c r="B4836" s="356">
        <v>7</v>
      </c>
      <c r="C4836" s="357">
        <v>82.137</v>
      </c>
      <c r="D4836" s="357">
        <v>0</v>
      </c>
      <c r="E4836" s="357">
        <v>115.051</v>
      </c>
      <c r="F4836" s="357">
        <v>240</v>
      </c>
    </row>
    <row r="4837" spans="1:6">
      <c r="A4837" s="355">
        <f t="shared" si="75"/>
        <v>45859</v>
      </c>
      <c r="B4837" s="356">
        <v>8</v>
      </c>
      <c r="C4837" s="357">
        <v>50.31</v>
      </c>
      <c r="D4837" s="357">
        <v>0</v>
      </c>
      <c r="E4837" s="357">
        <v>112.036</v>
      </c>
      <c r="F4837" s="357">
        <v>240</v>
      </c>
    </row>
    <row r="4838" spans="1:6">
      <c r="A4838" s="355">
        <f t="shared" si="75"/>
        <v>45859</v>
      </c>
      <c r="B4838" s="356">
        <v>9</v>
      </c>
      <c r="C4838" s="357">
        <v>62.854999999999997</v>
      </c>
      <c r="D4838" s="357">
        <v>0</v>
      </c>
      <c r="E4838" s="357">
        <v>112.036</v>
      </c>
      <c r="F4838" s="357">
        <v>240</v>
      </c>
    </row>
    <row r="4839" spans="1:6">
      <c r="A4839" s="355">
        <f t="shared" si="75"/>
        <v>45859</v>
      </c>
      <c r="B4839" s="356">
        <v>10</v>
      </c>
      <c r="C4839" s="357">
        <v>47.753</v>
      </c>
      <c r="D4839" s="357">
        <v>0</v>
      </c>
      <c r="E4839" s="357">
        <v>112.036</v>
      </c>
      <c r="F4839" s="357">
        <v>240</v>
      </c>
    </row>
    <row r="4840" spans="1:6">
      <c r="A4840" s="355">
        <f t="shared" si="75"/>
        <v>45859</v>
      </c>
      <c r="B4840" s="356">
        <v>11</v>
      </c>
      <c r="C4840" s="357">
        <v>48.134</v>
      </c>
      <c r="D4840" s="357">
        <v>0</v>
      </c>
      <c r="E4840" s="357">
        <v>112.036</v>
      </c>
      <c r="F4840" s="357">
        <v>240</v>
      </c>
    </row>
    <row r="4841" spans="1:6">
      <c r="A4841" s="355">
        <f t="shared" si="75"/>
        <v>45859</v>
      </c>
      <c r="B4841" s="356">
        <v>12</v>
      </c>
      <c r="C4841" s="357">
        <v>80.114999999999995</v>
      </c>
      <c r="D4841" s="357">
        <v>0</v>
      </c>
      <c r="E4841" s="357">
        <v>112.036</v>
      </c>
      <c r="F4841" s="357">
        <v>240</v>
      </c>
    </row>
    <row r="4842" spans="1:6">
      <c r="A4842" s="355">
        <f t="shared" si="75"/>
        <v>45859</v>
      </c>
      <c r="B4842" s="356">
        <v>13</v>
      </c>
      <c r="C4842" s="357">
        <v>88.82</v>
      </c>
      <c r="D4842" s="357">
        <v>0</v>
      </c>
      <c r="E4842" s="357">
        <v>112.036</v>
      </c>
      <c r="F4842" s="357">
        <v>240</v>
      </c>
    </row>
    <row r="4843" spans="1:6">
      <c r="A4843" s="355">
        <f t="shared" si="75"/>
        <v>45859</v>
      </c>
      <c r="B4843" s="356">
        <v>14</v>
      </c>
      <c r="C4843" s="357">
        <v>88.82</v>
      </c>
      <c r="D4843" s="357">
        <v>0</v>
      </c>
      <c r="E4843" s="357">
        <v>112.036</v>
      </c>
      <c r="F4843" s="357">
        <v>240</v>
      </c>
    </row>
    <row r="4844" spans="1:6">
      <c r="A4844" s="355">
        <f t="shared" si="75"/>
        <v>45859</v>
      </c>
      <c r="B4844" s="356">
        <v>15</v>
      </c>
      <c r="C4844" s="357">
        <v>88.82</v>
      </c>
      <c r="D4844" s="357">
        <v>0</v>
      </c>
      <c r="E4844" s="357">
        <v>112.036</v>
      </c>
      <c r="F4844" s="357">
        <v>240</v>
      </c>
    </row>
    <row r="4845" spans="1:6">
      <c r="A4845" s="355">
        <f t="shared" si="75"/>
        <v>45859</v>
      </c>
      <c r="B4845" s="356">
        <v>16</v>
      </c>
      <c r="C4845" s="357">
        <v>88.82</v>
      </c>
      <c r="D4845" s="357">
        <v>0</v>
      </c>
      <c r="E4845" s="357">
        <v>112.05200000000001</v>
      </c>
      <c r="F4845" s="357">
        <v>240</v>
      </c>
    </row>
    <row r="4846" spans="1:6">
      <c r="A4846" s="355">
        <f t="shared" si="75"/>
        <v>45859</v>
      </c>
      <c r="B4846" s="356">
        <v>17</v>
      </c>
      <c r="C4846" s="357">
        <v>88.82</v>
      </c>
      <c r="D4846" s="357">
        <v>0</v>
      </c>
      <c r="E4846" s="357">
        <v>112.05200000000001</v>
      </c>
      <c r="F4846" s="357">
        <v>240</v>
      </c>
    </row>
    <row r="4847" spans="1:6">
      <c r="A4847" s="355">
        <f t="shared" si="75"/>
        <v>45859</v>
      </c>
      <c r="B4847" s="356">
        <v>18</v>
      </c>
      <c r="C4847" s="357">
        <v>53.567</v>
      </c>
      <c r="D4847" s="357">
        <v>0</v>
      </c>
      <c r="E4847" s="357">
        <v>112.05200000000001</v>
      </c>
      <c r="F4847" s="357">
        <v>240</v>
      </c>
    </row>
    <row r="4848" spans="1:6">
      <c r="A4848" s="355">
        <f t="shared" si="75"/>
        <v>45859</v>
      </c>
      <c r="B4848" s="356">
        <v>19</v>
      </c>
      <c r="C4848" s="357">
        <v>53.563000000000002</v>
      </c>
      <c r="D4848" s="357">
        <v>0</v>
      </c>
      <c r="E4848" s="357">
        <v>112.05200000000001</v>
      </c>
      <c r="F4848" s="357">
        <v>180</v>
      </c>
    </row>
    <row r="4849" spans="1:6">
      <c r="A4849" s="355">
        <f t="shared" si="75"/>
        <v>45859</v>
      </c>
      <c r="B4849" s="356">
        <v>20</v>
      </c>
      <c r="C4849" s="357">
        <v>63.042999999999999</v>
      </c>
      <c r="D4849" s="357">
        <v>0</v>
      </c>
      <c r="E4849" s="357">
        <v>112.05200000000001</v>
      </c>
      <c r="F4849" s="357">
        <v>120</v>
      </c>
    </row>
    <row r="4850" spans="1:6">
      <c r="A4850" s="355">
        <f t="shared" si="75"/>
        <v>45859</v>
      </c>
      <c r="B4850" s="356">
        <v>21</v>
      </c>
      <c r="C4850" s="357">
        <v>45.680999999999997</v>
      </c>
      <c r="D4850" s="357">
        <v>0</v>
      </c>
      <c r="E4850" s="357">
        <v>112.036</v>
      </c>
      <c r="F4850" s="357">
        <v>120</v>
      </c>
    </row>
    <row r="4851" spans="1:6">
      <c r="A4851" s="355">
        <f t="shared" si="75"/>
        <v>45859</v>
      </c>
      <c r="B4851" s="356">
        <v>22</v>
      </c>
      <c r="C4851" s="357">
        <v>124.06100000000001</v>
      </c>
      <c r="D4851" s="357">
        <v>0</v>
      </c>
      <c r="E4851" s="357">
        <v>112.059</v>
      </c>
      <c r="F4851" s="357">
        <v>180</v>
      </c>
    </row>
    <row r="4852" spans="1:6">
      <c r="A4852" s="355">
        <f t="shared" si="75"/>
        <v>45859</v>
      </c>
      <c r="B4852" s="356">
        <v>23</v>
      </c>
      <c r="C4852" s="357">
        <v>135.27199999999999</v>
      </c>
      <c r="D4852" s="357">
        <v>0</v>
      </c>
      <c r="E4852" s="357">
        <v>112.036</v>
      </c>
      <c r="F4852" s="357">
        <v>240</v>
      </c>
    </row>
    <row r="4853" spans="1:6">
      <c r="A4853" s="355">
        <f t="shared" si="75"/>
        <v>45860</v>
      </c>
      <c r="B4853" s="356">
        <v>0</v>
      </c>
      <c r="C4853" s="357">
        <v>138.52000000000001</v>
      </c>
      <c r="D4853" s="357">
        <v>0</v>
      </c>
      <c r="E4853" s="357">
        <v>112.036</v>
      </c>
      <c r="F4853" s="357">
        <v>240</v>
      </c>
    </row>
    <row r="4854" spans="1:6">
      <c r="A4854" s="355">
        <f t="shared" si="75"/>
        <v>45860</v>
      </c>
      <c r="B4854" s="356">
        <v>1</v>
      </c>
      <c r="C4854" s="357">
        <v>119.69499999999999</v>
      </c>
      <c r="D4854" s="357">
        <v>0</v>
      </c>
      <c r="E4854" s="357">
        <v>112.036</v>
      </c>
      <c r="F4854" s="357">
        <v>240</v>
      </c>
    </row>
    <row r="4855" spans="1:6">
      <c r="A4855" s="355">
        <f t="shared" si="75"/>
        <v>45860</v>
      </c>
      <c r="B4855" s="356">
        <v>2</v>
      </c>
      <c r="C4855" s="357">
        <v>118.52</v>
      </c>
      <c r="D4855" s="357">
        <v>0</v>
      </c>
      <c r="E4855" s="357">
        <v>112.036</v>
      </c>
      <c r="F4855" s="357">
        <v>240</v>
      </c>
    </row>
    <row r="4856" spans="1:6">
      <c r="A4856" s="355">
        <f t="shared" si="75"/>
        <v>45860</v>
      </c>
      <c r="B4856" s="356">
        <v>3</v>
      </c>
      <c r="C4856" s="357">
        <v>118.52</v>
      </c>
      <c r="D4856" s="357">
        <v>0</v>
      </c>
      <c r="E4856" s="357">
        <v>112.036</v>
      </c>
      <c r="F4856" s="357">
        <v>240</v>
      </c>
    </row>
    <row r="4857" spans="1:6">
      <c r="A4857" s="355">
        <f t="shared" si="75"/>
        <v>45860</v>
      </c>
      <c r="B4857" s="356">
        <v>4</v>
      </c>
      <c r="C4857" s="357">
        <v>118.52</v>
      </c>
      <c r="D4857" s="357">
        <v>0</v>
      </c>
      <c r="E4857" s="357">
        <v>112.036</v>
      </c>
      <c r="F4857" s="357">
        <v>240</v>
      </c>
    </row>
    <row r="4858" spans="1:6">
      <c r="A4858" s="355">
        <f t="shared" si="75"/>
        <v>45860</v>
      </c>
      <c r="B4858" s="356">
        <v>5</v>
      </c>
      <c r="C4858" s="357">
        <v>115.405</v>
      </c>
      <c r="D4858" s="357">
        <v>0</v>
      </c>
      <c r="E4858" s="357">
        <v>112.036</v>
      </c>
      <c r="F4858" s="357">
        <v>240</v>
      </c>
    </row>
    <row r="4859" spans="1:6">
      <c r="A4859" s="355">
        <f t="shared" si="75"/>
        <v>45860</v>
      </c>
      <c r="B4859" s="356">
        <v>6</v>
      </c>
      <c r="C4859" s="357">
        <v>102.05200000000001</v>
      </c>
      <c r="D4859" s="357">
        <v>0</v>
      </c>
      <c r="E4859" s="357">
        <v>140.19</v>
      </c>
      <c r="F4859" s="357">
        <v>240.035</v>
      </c>
    </row>
    <row r="4860" spans="1:6">
      <c r="A4860" s="355">
        <f t="shared" si="75"/>
        <v>45860</v>
      </c>
      <c r="B4860" s="356">
        <v>7</v>
      </c>
      <c r="C4860" s="357">
        <v>130.41900000000001</v>
      </c>
      <c r="D4860" s="357">
        <v>0</v>
      </c>
      <c r="E4860" s="357">
        <v>84.256</v>
      </c>
      <c r="F4860" s="357">
        <v>240.035</v>
      </c>
    </row>
    <row r="4861" spans="1:6">
      <c r="A4861" s="355">
        <f t="shared" si="75"/>
        <v>45860</v>
      </c>
      <c r="B4861" s="356">
        <v>8</v>
      </c>
      <c r="C4861" s="357">
        <v>142.16900000000001</v>
      </c>
      <c r="D4861" s="357">
        <v>0</v>
      </c>
      <c r="E4861" s="357">
        <v>84.256</v>
      </c>
      <c r="F4861" s="357">
        <v>240.035</v>
      </c>
    </row>
    <row r="4862" spans="1:6">
      <c r="A4862" s="355">
        <f t="shared" si="75"/>
        <v>45860</v>
      </c>
      <c r="B4862" s="356">
        <v>9</v>
      </c>
      <c r="C4862" s="357">
        <v>138.80500000000001</v>
      </c>
      <c r="D4862" s="357">
        <v>0</v>
      </c>
      <c r="E4862" s="357">
        <v>84.256</v>
      </c>
      <c r="F4862" s="357">
        <v>240.035</v>
      </c>
    </row>
    <row r="4863" spans="1:6">
      <c r="A4863" s="355">
        <f t="shared" si="75"/>
        <v>45860</v>
      </c>
      <c r="B4863" s="356">
        <v>10</v>
      </c>
      <c r="C4863" s="357">
        <v>138.732</v>
      </c>
      <c r="D4863" s="357">
        <v>0</v>
      </c>
      <c r="E4863" s="357">
        <v>84.256</v>
      </c>
      <c r="F4863" s="357">
        <v>240.035</v>
      </c>
    </row>
    <row r="4864" spans="1:6">
      <c r="A4864" s="355">
        <f t="shared" si="75"/>
        <v>45860</v>
      </c>
      <c r="B4864" s="356">
        <v>11</v>
      </c>
      <c r="C4864" s="357">
        <v>138.74799999999999</v>
      </c>
      <c r="D4864" s="357">
        <v>0</v>
      </c>
      <c r="E4864" s="357">
        <v>84.256</v>
      </c>
      <c r="F4864" s="357">
        <v>240.035</v>
      </c>
    </row>
    <row r="4865" spans="1:6">
      <c r="A4865" s="355">
        <f t="shared" si="75"/>
        <v>45860</v>
      </c>
      <c r="B4865" s="356">
        <v>12</v>
      </c>
      <c r="C4865" s="357">
        <v>138.74</v>
      </c>
      <c r="D4865" s="357">
        <v>0</v>
      </c>
      <c r="E4865" s="357">
        <v>84.256</v>
      </c>
      <c r="F4865" s="357">
        <v>240.035</v>
      </c>
    </row>
    <row r="4866" spans="1:6">
      <c r="A4866" s="355">
        <f t="shared" si="75"/>
        <v>45860</v>
      </c>
      <c r="B4866" s="356">
        <v>13</v>
      </c>
      <c r="C4866" s="357">
        <v>148.43</v>
      </c>
      <c r="D4866" s="357">
        <v>0</v>
      </c>
      <c r="E4866" s="357">
        <v>84.256</v>
      </c>
      <c r="F4866" s="357">
        <v>240.035</v>
      </c>
    </row>
    <row r="4867" spans="1:6">
      <c r="A4867" s="355">
        <f t="shared" si="75"/>
        <v>45860</v>
      </c>
      <c r="B4867" s="356">
        <v>14</v>
      </c>
      <c r="C4867" s="357">
        <v>130.59</v>
      </c>
      <c r="D4867" s="357">
        <v>0</v>
      </c>
      <c r="E4867" s="357">
        <v>58.828000000000003</v>
      </c>
      <c r="F4867" s="357">
        <v>240</v>
      </c>
    </row>
    <row r="4868" spans="1:6">
      <c r="A4868" s="355">
        <f t="shared" si="75"/>
        <v>45860</v>
      </c>
      <c r="B4868" s="356">
        <v>15</v>
      </c>
      <c r="C4868" s="357">
        <v>134.96700000000001</v>
      </c>
      <c r="D4868" s="357">
        <v>0</v>
      </c>
      <c r="E4868" s="357">
        <v>56.34</v>
      </c>
      <c r="F4868" s="357">
        <v>240</v>
      </c>
    </row>
    <row r="4869" spans="1:6">
      <c r="A4869" s="355">
        <f t="shared" si="75"/>
        <v>45860</v>
      </c>
      <c r="B4869" s="356">
        <v>16</v>
      </c>
      <c r="C4869" s="357">
        <v>135.048</v>
      </c>
      <c r="D4869" s="357">
        <v>0</v>
      </c>
      <c r="E4869" s="357">
        <v>56.34</v>
      </c>
      <c r="F4869" s="357">
        <v>240</v>
      </c>
    </row>
    <row r="4870" spans="1:6">
      <c r="A4870" s="355">
        <f t="shared" ref="A4870:A4933" si="76">IF(B4870=0,A4869+1,A4869)</f>
        <v>45860</v>
      </c>
      <c r="B4870" s="356">
        <v>17</v>
      </c>
      <c r="C4870" s="357">
        <v>148.74100000000001</v>
      </c>
      <c r="D4870" s="357">
        <v>0</v>
      </c>
      <c r="E4870" s="357">
        <v>56.34</v>
      </c>
      <c r="F4870" s="357">
        <v>240</v>
      </c>
    </row>
    <row r="4871" spans="1:6">
      <c r="A4871" s="355">
        <f t="shared" si="76"/>
        <v>45860</v>
      </c>
      <c r="B4871" s="356">
        <v>18</v>
      </c>
      <c r="C4871" s="357">
        <v>55.247</v>
      </c>
      <c r="D4871" s="357">
        <v>0</v>
      </c>
      <c r="E4871" s="357">
        <v>160.85599999999999</v>
      </c>
      <c r="F4871" s="357">
        <v>240.06</v>
      </c>
    </row>
    <row r="4872" spans="1:6">
      <c r="A4872" s="355">
        <f t="shared" si="76"/>
        <v>45860</v>
      </c>
      <c r="B4872" s="356">
        <v>19</v>
      </c>
      <c r="C4872" s="357">
        <v>74.819999999999993</v>
      </c>
      <c r="D4872" s="357">
        <v>0</v>
      </c>
      <c r="E4872" s="357">
        <v>163.89599999999999</v>
      </c>
      <c r="F4872" s="357">
        <v>213.065</v>
      </c>
    </row>
    <row r="4873" spans="1:6">
      <c r="A4873" s="355">
        <f t="shared" si="76"/>
        <v>45860</v>
      </c>
      <c r="B4873" s="356">
        <v>20</v>
      </c>
      <c r="C4873" s="357">
        <v>54.82</v>
      </c>
      <c r="D4873" s="357">
        <v>0</v>
      </c>
      <c r="E4873" s="357">
        <v>160.85599999999999</v>
      </c>
      <c r="F4873" s="357">
        <v>153.06</v>
      </c>
    </row>
    <row r="4874" spans="1:6">
      <c r="A4874" s="355">
        <f t="shared" si="76"/>
        <v>45860</v>
      </c>
      <c r="B4874" s="356">
        <v>21</v>
      </c>
      <c r="C4874" s="357">
        <v>54.82</v>
      </c>
      <c r="D4874" s="357">
        <v>0</v>
      </c>
      <c r="E4874" s="357">
        <v>141.154</v>
      </c>
      <c r="F4874" s="357">
        <v>213.035</v>
      </c>
    </row>
    <row r="4875" spans="1:6">
      <c r="A4875" s="355">
        <f t="shared" si="76"/>
        <v>45860</v>
      </c>
      <c r="B4875" s="356">
        <v>22</v>
      </c>
      <c r="C4875" s="357">
        <v>157.46700000000001</v>
      </c>
      <c r="D4875" s="357">
        <v>0</v>
      </c>
      <c r="E4875" s="357">
        <v>112.036</v>
      </c>
      <c r="F4875" s="357">
        <v>240</v>
      </c>
    </row>
    <row r="4876" spans="1:6">
      <c r="A4876" s="355">
        <f t="shared" si="76"/>
        <v>45860</v>
      </c>
      <c r="B4876" s="356">
        <v>23</v>
      </c>
      <c r="C4876" s="357">
        <v>156.75200000000001</v>
      </c>
      <c r="D4876" s="357">
        <v>0</v>
      </c>
      <c r="E4876" s="357">
        <v>112.06399999999999</v>
      </c>
      <c r="F4876" s="357">
        <v>240</v>
      </c>
    </row>
    <row r="4877" spans="1:6">
      <c r="A4877" s="355">
        <f t="shared" si="76"/>
        <v>45861</v>
      </c>
      <c r="B4877" s="356">
        <v>0</v>
      </c>
      <c r="C4877" s="357">
        <v>190.12799999999999</v>
      </c>
      <c r="D4877" s="357">
        <v>0</v>
      </c>
      <c r="E4877" s="357">
        <v>124.96299999999999</v>
      </c>
      <c r="F4877" s="357">
        <v>240</v>
      </c>
    </row>
    <row r="4878" spans="1:6">
      <c r="A4878" s="355">
        <f t="shared" si="76"/>
        <v>45861</v>
      </c>
      <c r="B4878" s="356">
        <v>1</v>
      </c>
      <c r="C4878" s="357">
        <v>190.12799999999999</v>
      </c>
      <c r="D4878" s="357">
        <v>0</v>
      </c>
      <c r="E4878" s="357">
        <v>124.96299999999999</v>
      </c>
      <c r="F4878" s="357">
        <v>240</v>
      </c>
    </row>
    <row r="4879" spans="1:6">
      <c r="A4879" s="355">
        <f t="shared" si="76"/>
        <v>45861</v>
      </c>
      <c r="B4879" s="356">
        <v>2</v>
      </c>
      <c r="C4879" s="357">
        <v>169.09</v>
      </c>
      <c r="D4879" s="357">
        <v>0</v>
      </c>
      <c r="E4879" s="357">
        <v>124.96299999999999</v>
      </c>
      <c r="F4879" s="357">
        <v>240</v>
      </c>
    </row>
    <row r="4880" spans="1:6">
      <c r="A4880" s="355">
        <f t="shared" si="76"/>
        <v>45861</v>
      </c>
      <c r="B4880" s="356">
        <v>3</v>
      </c>
      <c r="C4880" s="357">
        <v>169.09</v>
      </c>
      <c r="D4880" s="357">
        <v>0</v>
      </c>
      <c r="E4880" s="357">
        <v>124.96299999999999</v>
      </c>
      <c r="F4880" s="357">
        <v>240</v>
      </c>
    </row>
    <row r="4881" spans="1:6">
      <c r="A4881" s="355">
        <f t="shared" si="76"/>
        <v>45861</v>
      </c>
      <c r="B4881" s="356">
        <v>4</v>
      </c>
      <c r="C4881" s="357">
        <v>169.09</v>
      </c>
      <c r="D4881" s="357">
        <v>0</v>
      </c>
      <c r="E4881" s="357">
        <v>124.96299999999999</v>
      </c>
      <c r="F4881" s="357">
        <v>240</v>
      </c>
    </row>
    <row r="4882" spans="1:6">
      <c r="A4882" s="355">
        <f t="shared" si="76"/>
        <v>45861</v>
      </c>
      <c r="B4882" s="356">
        <v>5</v>
      </c>
      <c r="C4882" s="357">
        <v>169.09</v>
      </c>
      <c r="D4882" s="357">
        <v>0</v>
      </c>
      <c r="E4882" s="357">
        <v>124.96299999999999</v>
      </c>
      <c r="F4882" s="357">
        <v>240</v>
      </c>
    </row>
    <row r="4883" spans="1:6">
      <c r="A4883" s="355">
        <f t="shared" si="76"/>
        <v>45861</v>
      </c>
      <c r="B4883" s="356">
        <v>6</v>
      </c>
      <c r="C4883" s="357">
        <v>138.66800000000001</v>
      </c>
      <c r="D4883" s="357">
        <v>0</v>
      </c>
      <c r="E4883" s="357">
        <v>161.51400000000001</v>
      </c>
      <c r="F4883" s="357">
        <v>240.065</v>
      </c>
    </row>
    <row r="4884" spans="1:6">
      <c r="A4884" s="355">
        <f t="shared" si="76"/>
        <v>45861</v>
      </c>
      <c r="B4884" s="356">
        <v>7</v>
      </c>
      <c r="C4884" s="357">
        <v>158.54</v>
      </c>
      <c r="D4884" s="357">
        <v>0</v>
      </c>
      <c r="E4884" s="357">
        <v>56.34</v>
      </c>
      <c r="F4884" s="357">
        <v>240</v>
      </c>
    </row>
    <row r="4885" spans="1:6">
      <c r="A4885" s="355">
        <f t="shared" si="76"/>
        <v>45861</v>
      </c>
      <c r="B4885" s="356">
        <v>8</v>
      </c>
      <c r="C4885" s="357">
        <v>150.59</v>
      </c>
      <c r="D4885" s="357">
        <v>0</v>
      </c>
      <c r="E4885" s="357">
        <v>56.34</v>
      </c>
      <c r="F4885" s="357">
        <v>240</v>
      </c>
    </row>
    <row r="4886" spans="1:6">
      <c r="A4886" s="355">
        <f t="shared" si="76"/>
        <v>45861</v>
      </c>
      <c r="B4886" s="356">
        <v>9</v>
      </c>
      <c r="C4886" s="357">
        <v>150.59</v>
      </c>
      <c r="D4886" s="357">
        <v>0</v>
      </c>
      <c r="E4886" s="357">
        <v>56.34</v>
      </c>
      <c r="F4886" s="357">
        <v>240</v>
      </c>
    </row>
    <row r="4887" spans="1:6">
      <c r="A4887" s="355">
        <f t="shared" si="76"/>
        <v>45861</v>
      </c>
      <c r="B4887" s="356">
        <v>10</v>
      </c>
      <c r="C4887" s="357">
        <v>150.59</v>
      </c>
      <c r="D4887" s="357">
        <v>0</v>
      </c>
      <c r="E4887" s="357">
        <v>56.34</v>
      </c>
      <c r="F4887" s="357">
        <v>240</v>
      </c>
    </row>
    <row r="4888" spans="1:6">
      <c r="A4888" s="355">
        <f t="shared" si="76"/>
        <v>45861</v>
      </c>
      <c r="B4888" s="356">
        <v>11</v>
      </c>
      <c r="C4888" s="357">
        <v>150.59</v>
      </c>
      <c r="D4888" s="357">
        <v>0</v>
      </c>
      <c r="E4888" s="357">
        <v>56.34</v>
      </c>
      <c r="F4888" s="357">
        <v>240</v>
      </c>
    </row>
    <row r="4889" spans="1:6">
      <c r="A4889" s="355">
        <f t="shared" si="76"/>
        <v>45861</v>
      </c>
      <c r="B4889" s="356">
        <v>12</v>
      </c>
      <c r="C4889" s="357">
        <v>150.59</v>
      </c>
      <c r="D4889" s="357">
        <v>0</v>
      </c>
      <c r="E4889" s="357">
        <v>56.34</v>
      </c>
      <c r="F4889" s="357">
        <v>240</v>
      </c>
    </row>
    <row r="4890" spans="1:6">
      <c r="A4890" s="355">
        <f t="shared" si="76"/>
        <v>45861</v>
      </c>
      <c r="B4890" s="356">
        <v>13</v>
      </c>
      <c r="C4890" s="357">
        <v>150.59</v>
      </c>
      <c r="D4890" s="357">
        <v>0</v>
      </c>
      <c r="E4890" s="357">
        <v>56.34</v>
      </c>
      <c r="F4890" s="357">
        <v>240</v>
      </c>
    </row>
    <row r="4891" spans="1:6">
      <c r="A4891" s="355">
        <f t="shared" si="76"/>
        <v>45861</v>
      </c>
      <c r="B4891" s="356">
        <v>14</v>
      </c>
      <c r="C4891" s="357">
        <v>150.59</v>
      </c>
      <c r="D4891" s="357">
        <v>0</v>
      </c>
      <c r="E4891" s="357">
        <v>56.34</v>
      </c>
      <c r="F4891" s="357">
        <v>240</v>
      </c>
    </row>
    <row r="4892" spans="1:6">
      <c r="A4892" s="355">
        <f t="shared" si="76"/>
        <v>45861</v>
      </c>
      <c r="B4892" s="356">
        <v>15</v>
      </c>
      <c r="C4892" s="357">
        <v>150.59</v>
      </c>
      <c r="D4892" s="357">
        <v>0</v>
      </c>
      <c r="E4892" s="357">
        <v>56.34</v>
      </c>
      <c r="F4892" s="357">
        <v>240</v>
      </c>
    </row>
    <row r="4893" spans="1:6">
      <c r="A4893" s="355">
        <f t="shared" si="76"/>
        <v>45861</v>
      </c>
      <c r="B4893" s="356">
        <v>16</v>
      </c>
      <c r="C4893" s="357">
        <v>119.82</v>
      </c>
      <c r="D4893" s="357">
        <v>0</v>
      </c>
      <c r="E4893" s="357">
        <v>56.34</v>
      </c>
      <c r="F4893" s="357">
        <v>240</v>
      </c>
    </row>
    <row r="4894" spans="1:6">
      <c r="A4894" s="355">
        <f t="shared" si="76"/>
        <v>45861</v>
      </c>
      <c r="B4894" s="356">
        <v>17</v>
      </c>
      <c r="C4894" s="357">
        <v>119.82</v>
      </c>
      <c r="D4894" s="357">
        <v>0</v>
      </c>
      <c r="E4894" s="357">
        <v>56.34</v>
      </c>
      <c r="F4894" s="357">
        <v>240</v>
      </c>
    </row>
    <row r="4895" spans="1:6">
      <c r="A4895" s="355">
        <f t="shared" si="76"/>
        <v>45861</v>
      </c>
      <c r="B4895" s="356">
        <v>18</v>
      </c>
      <c r="C4895" s="357">
        <v>94.82</v>
      </c>
      <c r="D4895" s="357">
        <v>0</v>
      </c>
      <c r="E4895" s="357">
        <v>180.56</v>
      </c>
      <c r="F4895" s="357">
        <v>240.09</v>
      </c>
    </row>
    <row r="4896" spans="1:6">
      <c r="A4896" s="355">
        <f t="shared" si="76"/>
        <v>45861</v>
      </c>
      <c r="B4896" s="356">
        <v>19</v>
      </c>
      <c r="C4896" s="357">
        <v>94.82</v>
      </c>
      <c r="D4896" s="357">
        <v>0</v>
      </c>
      <c r="E4896" s="357">
        <v>180.56</v>
      </c>
      <c r="F4896" s="357">
        <v>202.09</v>
      </c>
    </row>
    <row r="4897" spans="1:6">
      <c r="A4897" s="355">
        <f t="shared" si="76"/>
        <v>45861</v>
      </c>
      <c r="B4897" s="356">
        <v>20</v>
      </c>
      <c r="C4897" s="357">
        <v>94.82</v>
      </c>
      <c r="D4897" s="357">
        <v>0</v>
      </c>
      <c r="E4897" s="357">
        <v>172.93199999999999</v>
      </c>
      <c r="F4897" s="357">
        <v>142.08000000000001</v>
      </c>
    </row>
    <row r="4898" spans="1:6">
      <c r="A4898" s="355">
        <f t="shared" si="76"/>
        <v>45861</v>
      </c>
      <c r="B4898" s="356">
        <v>21</v>
      </c>
      <c r="C4898" s="357">
        <v>94.82</v>
      </c>
      <c r="D4898" s="357">
        <v>0</v>
      </c>
      <c r="E4898" s="357">
        <v>173.89599999999999</v>
      </c>
      <c r="F4898" s="357">
        <v>150.08000000000001</v>
      </c>
    </row>
    <row r="4899" spans="1:6">
      <c r="A4899" s="355">
        <f t="shared" si="76"/>
        <v>45861</v>
      </c>
      <c r="B4899" s="356">
        <v>22</v>
      </c>
      <c r="C4899" s="357">
        <v>120.89</v>
      </c>
      <c r="D4899" s="357">
        <v>0</v>
      </c>
      <c r="E4899" s="357">
        <v>112.036</v>
      </c>
      <c r="F4899" s="357">
        <v>210</v>
      </c>
    </row>
    <row r="4900" spans="1:6">
      <c r="A4900" s="355">
        <f t="shared" si="76"/>
        <v>45861</v>
      </c>
      <c r="B4900" s="356">
        <v>23</v>
      </c>
      <c r="C4900" s="357">
        <v>120.89</v>
      </c>
      <c r="D4900" s="357">
        <v>0</v>
      </c>
      <c r="E4900" s="357">
        <v>112.06399999999999</v>
      </c>
      <c r="F4900" s="357">
        <v>240</v>
      </c>
    </row>
    <row r="4901" spans="1:6">
      <c r="A4901" s="355">
        <f t="shared" si="76"/>
        <v>45862</v>
      </c>
      <c r="B4901" s="356">
        <v>0</v>
      </c>
      <c r="C4901" s="357">
        <v>184.34800000000001</v>
      </c>
      <c r="D4901" s="357">
        <v>0</v>
      </c>
      <c r="E4901" s="357">
        <v>124.979</v>
      </c>
      <c r="F4901" s="357">
        <v>240</v>
      </c>
    </row>
    <row r="4902" spans="1:6">
      <c r="A4902" s="355">
        <f t="shared" si="76"/>
        <v>45862</v>
      </c>
      <c r="B4902" s="356">
        <v>1</v>
      </c>
      <c r="C4902" s="357">
        <v>184.34800000000001</v>
      </c>
      <c r="D4902" s="357">
        <v>0</v>
      </c>
      <c r="E4902" s="357">
        <v>124.979</v>
      </c>
      <c r="F4902" s="357">
        <v>240</v>
      </c>
    </row>
    <row r="4903" spans="1:6">
      <c r="A4903" s="355">
        <f t="shared" si="76"/>
        <v>45862</v>
      </c>
      <c r="B4903" s="356">
        <v>2</v>
      </c>
      <c r="C4903" s="357">
        <v>176.34800000000001</v>
      </c>
      <c r="D4903" s="357">
        <v>0</v>
      </c>
      <c r="E4903" s="357">
        <v>124.979</v>
      </c>
      <c r="F4903" s="357">
        <v>240</v>
      </c>
    </row>
    <row r="4904" spans="1:6">
      <c r="A4904" s="355">
        <f t="shared" si="76"/>
        <v>45862</v>
      </c>
      <c r="B4904" s="356">
        <v>3</v>
      </c>
      <c r="C4904" s="357">
        <v>173.34800000000001</v>
      </c>
      <c r="D4904" s="357">
        <v>0</v>
      </c>
      <c r="E4904" s="357">
        <v>124.979</v>
      </c>
      <c r="F4904" s="357">
        <v>240</v>
      </c>
    </row>
    <row r="4905" spans="1:6">
      <c r="A4905" s="355">
        <f t="shared" si="76"/>
        <v>45862</v>
      </c>
      <c r="B4905" s="356">
        <v>4</v>
      </c>
      <c r="C4905" s="357">
        <v>173.34800000000001</v>
      </c>
      <c r="D4905" s="357">
        <v>0</v>
      </c>
      <c r="E4905" s="357">
        <v>124.979</v>
      </c>
      <c r="F4905" s="357">
        <v>240</v>
      </c>
    </row>
    <row r="4906" spans="1:6">
      <c r="A4906" s="355">
        <f t="shared" si="76"/>
        <v>45862</v>
      </c>
      <c r="B4906" s="356">
        <v>5</v>
      </c>
      <c r="C4906" s="357">
        <v>169.541</v>
      </c>
      <c r="D4906" s="357">
        <v>0</v>
      </c>
      <c r="E4906" s="357">
        <v>124.979</v>
      </c>
      <c r="F4906" s="357">
        <v>240</v>
      </c>
    </row>
    <row r="4907" spans="1:6">
      <c r="A4907" s="355">
        <f t="shared" si="76"/>
        <v>45862</v>
      </c>
      <c r="B4907" s="356">
        <v>6</v>
      </c>
      <c r="C4907" s="357">
        <v>149.52000000000001</v>
      </c>
      <c r="D4907" s="357">
        <v>0</v>
      </c>
      <c r="E4907" s="357">
        <v>189.41800000000001</v>
      </c>
      <c r="F4907" s="357">
        <v>240.09</v>
      </c>
    </row>
    <row r="4908" spans="1:6">
      <c r="A4908" s="355">
        <f t="shared" si="76"/>
        <v>45862</v>
      </c>
      <c r="B4908" s="356">
        <v>7</v>
      </c>
      <c r="C4908" s="357">
        <v>127.77</v>
      </c>
      <c r="D4908" s="357">
        <v>0</v>
      </c>
      <c r="E4908" s="357">
        <v>189.41800000000001</v>
      </c>
      <c r="F4908" s="357">
        <v>240.09</v>
      </c>
    </row>
    <row r="4909" spans="1:6">
      <c r="A4909" s="355">
        <f t="shared" si="76"/>
        <v>45862</v>
      </c>
      <c r="B4909" s="356">
        <v>8</v>
      </c>
      <c r="C4909" s="357">
        <v>119.82</v>
      </c>
      <c r="D4909" s="357">
        <v>0</v>
      </c>
      <c r="E4909" s="357">
        <v>206.91800000000001</v>
      </c>
      <c r="F4909" s="357">
        <v>240.09</v>
      </c>
    </row>
    <row r="4910" spans="1:6">
      <c r="A4910" s="355">
        <f t="shared" si="76"/>
        <v>45862</v>
      </c>
      <c r="B4910" s="356">
        <v>9</v>
      </c>
      <c r="C4910" s="357">
        <v>119.82</v>
      </c>
      <c r="D4910" s="357">
        <v>0</v>
      </c>
      <c r="E4910" s="357">
        <v>206.91800000000001</v>
      </c>
      <c r="F4910" s="357">
        <v>240.09</v>
      </c>
    </row>
    <row r="4911" spans="1:6">
      <c r="A4911" s="355">
        <f t="shared" si="76"/>
        <v>45862</v>
      </c>
      <c r="B4911" s="356">
        <v>10</v>
      </c>
      <c r="C4911" s="357">
        <v>119.82</v>
      </c>
      <c r="D4911" s="357">
        <v>0</v>
      </c>
      <c r="E4911" s="357">
        <v>206.91800000000001</v>
      </c>
      <c r="F4911" s="357">
        <v>240.09</v>
      </c>
    </row>
    <row r="4912" spans="1:6">
      <c r="A4912" s="355">
        <f t="shared" si="76"/>
        <v>45862</v>
      </c>
      <c r="B4912" s="356">
        <v>11</v>
      </c>
      <c r="C4912" s="357">
        <v>119.82</v>
      </c>
      <c r="D4912" s="357">
        <v>0</v>
      </c>
      <c r="E4912" s="357">
        <v>206.91800000000001</v>
      </c>
      <c r="F4912" s="357">
        <v>240.09</v>
      </c>
    </row>
    <row r="4913" spans="1:6">
      <c r="A4913" s="355">
        <f t="shared" si="76"/>
        <v>45862</v>
      </c>
      <c r="B4913" s="356">
        <v>12</v>
      </c>
      <c r="C4913" s="357">
        <v>119.82</v>
      </c>
      <c r="D4913" s="357">
        <v>0</v>
      </c>
      <c r="E4913" s="357">
        <v>199.41800000000001</v>
      </c>
      <c r="F4913" s="357">
        <v>240.09</v>
      </c>
    </row>
    <row r="4914" spans="1:6">
      <c r="A4914" s="355">
        <f t="shared" si="76"/>
        <v>45862</v>
      </c>
      <c r="B4914" s="356">
        <v>13</v>
      </c>
      <c r="C4914" s="357">
        <v>119.82</v>
      </c>
      <c r="D4914" s="357">
        <v>0</v>
      </c>
      <c r="E4914" s="357">
        <v>199.41800000000001</v>
      </c>
      <c r="F4914" s="357">
        <v>240.09</v>
      </c>
    </row>
    <row r="4915" spans="1:6">
      <c r="A4915" s="355">
        <f t="shared" si="76"/>
        <v>45862</v>
      </c>
      <c r="B4915" s="356">
        <v>14</v>
      </c>
      <c r="C4915" s="357">
        <v>119.82</v>
      </c>
      <c r="D4915" s="357">
        <v>0</v>
      </c>
      <c r="E4915" s="357">
        <v>200.66800000000001</v>
      </c>
      <c r="F4915" s="357">
        <v>240.09</v>
      </c>
    </row>
    <row r="4916" spans="1:6">
      <c r="A4916" s="355">
        <f t="shared" si="76"/>
        <v>45862</v>
      </c>
      <c r="B4916" s="356">
        <v>15</v>
      </c>
      <c r="C4916" s="357">
        <v>119.82</v>
      </c>
      <c r="D4916" s="357">
        <v>0</v>
      </c>
      <c r="E4916" s="357">
        <v>200.66800000000001</v>
      </c>
      <c r="F4916" s="357">
        <v>0.09</v>
      </c>
    </row>
    <row r="4917" spans="1:6">
      <c r="A4917" s="355">
        <f t="shared" si="76"/>
        <v>45862</v>
      </c>
      <c r="B4917" s="356">
        <v>16</v>
      </c>
      <c r="C4917" s="357">
        <v>119.82</v>
      </c>
      <c r="D4917" s="357">
        <v>0</v>
      </c>
      <c r="E4917" s="357">
        <v>200.684</v>
      </c>
      <c r="F4917" s="357">
        <v>240.09</v>
      </c>
    </row>
    <row r="4918" spans="1:6">
      <c r="A4918" s="355">
        <f t="shared" si="76"/>
        <v>45862</v>
      </c>
      <c r="B4918" s="356">
        <v>17</v>
      </c>
      <c r="C4918" s="357">
        <v>119.82</v>
      </c>
      <c r="D4918" s="357">
        <v>0</v>
      </c>
      <c r="E4918" s="357">
        <v>200.684</v>
      </c>
      <c r="F4918" s="357">
        <v>240.09</v>
      </c>
    </row>
    <row r="4919" spans="1:6">
      <c r="A4919" s="355">
        <f t="shared" si="76"/>
        <v>45862</v>
      </c>
      <c r="B4919" s="356">
        <v>18</v>
      </c>
      <c r="C4919" s="357">
        <v>94.82</v>
      </c>
      <c r="D4919" s="357">
        <v>0</v>
      </c>
      <c r="E4919" s="357">
        <v>224.065</v>
      </c>
      <c r="F4919" s="357">
        <v>240.125</v>
      </c>
    </row>
    <row r="4920" spans="1:6">
      <c r="A4920" s="355">
        <f t="shared" si="76"/>
        <v>45862</v>
      </c>
      <c r="B4920" s="356">
        <v>19</v>
      </c>
      <c r="C4920" s="357">
        <v>94.82</v>
      </c>
      <c r="D4920" s="357">
        <v>0</v>
      </c>
      <c r="E4920" s="357">
        <v>224.05699999999999</v>
      </c>
      <c r="F4920" s="357">
        <v>240.125</v>
      </c>
    </row>
    <row r="4921" spans="1:6">
      <c r="A4921" s="355">
        <f t="shared" si="76"/>
        <v>45862</v>
      </c>
      <c r="B4921" s="356">
        <v>20</v>
      </c>
      <c r="C4921" s="357">
        <v>94.82</v>
      </c>
      <c r="D4921" s="357">
        <v>0</v>
      </c>
      <c r="E4921" s="357">
        <v>223.62700000000001</v>
      </c>
      <c r="F4921" s="357">
        <v>240.11500000000001</v>
      </c>
    </row>
    <row r="4922" spans="1:6">
      <c r="A4922" s="355">
        <f t="shared" si="76"/>
        <v>45862</v>
      </c>
      <c r="B4922" s="356">
        <v>21</v>
      </c>
      <c r="C4922" s="357">
        <v>89.781000000000006</v>
      </c>
      <c r="D4922" s="357">
        <v>0</v>
      </c>
      <c r="E4922" s="357">
        <v>218.429</v>
      </c>
      <c r="F4922" s="357">
        <v>240.11500000000001</v>
      </c>
    </row>
    <row r="4923" spans="1:6">
      <c r="A4923" s="355">
        <f t="shared" si="76"/>
        <v>45862</v>
      </c>
      <c r="B4923" s="356">
        <v>22</v>
      </c>
      <c r="C4923" s="357">
        <v>156.77799999999999</v>
      </c>
      <c r="D4923" s="357">
        <v>0</v>
      </c>
      <c r="E4923" s="357">
        <v>112.05200000000001</v>
      </c>
      <c r="F4923" s="357">
        <v>240</v>
      </c>
    </row>
    <row r="4924" spans="1:6">
      <c r="A4924" s="355">
        <f t="shared" si="76"/>
        <v>45862</v>
      </c>
      <c r="B4924" s="356">
        <v>23</v>
      </c>
      <c r="C4924" s="357">
        <v>157.84800000000001</v>
      </c>
      <c r="D4924" s="357">
        <v>0</v>
      </c>
      <c r="E4924" s="357">
        <v>112.06399999999999</v>
      </c>
      <c r="F4924" s="357">
        <v>240</v>
      </c>
    </row>
    <row r="4925" spans="1:6">
      <c r="A4925" s="355">
        <f t="shared" si="76"/>
        <v>45863</v>
      </c>
      <c r="B4925" s="356">
        <v>0</v>
      </c>
      <c r="C4925" s="357">
        <v>185.279</v>
      </c>
      <c r="D4925" s="357">
        <v>0</v>
      </c>
      <c r="E4925" s="357">
        <v>124.979</v>
      </c>
      <c r="F4925" s="357">
        <v>240</v>
      </c>
    </row>
    <row r="4926" spans="1:6">
      <c r="A4926" s="355">
        <f t="shared" si="76"/>
        <v>45863</v>
      </c>
      <c r="B4926" s="356">
        <v>1</v>
      </c>
      <c r="C4926" s="357">
        <v>185.279</v>
      </c>
      <c r="D4926" s="357">
        <v>0</v>
      </c>
      <c r="E4926" s="357">
        <v>124.979</v>
      </c>
      <c r="F4926" s="357">
        <v>240</v>
      </c>
    </row>
    <row r="4927" spans="1:6">
      <c r="A4927" s="355">
        <f t="shared" si="76"/>
        <v>45863</v>
      </c>
      <c r="B4927" s="356">
        <v>2</v>
      </c>
      <c r="C4927" s="357">
        <v>184.209</v>
      </c>
      <c r="D4927" s="357">
        <v>0</v>
      </c>
      <c r="E4927" s="357">
        <v>124.979</v>
      </c>
      <c r="F4927" s="357">
        <v>240</v>
      </c>
    </row>
    <row r="4928" spans="1:6">
      <c r="A4928" s="355">
        <f t="shared" si="76"/>
        <v>45863</v>
      </c>
      <c r="B4928" s="356">
        <v>3</v>
      </c>
      <c r="C4928" s="357">
        <v>184.209</v>
      </c>
      <c r="D4928" s="357">
        <v>0</v>
      </c>
      <c r="E4928" s="357">
        <v>124.979</v>
      </c>
      <c r="F4928" s="357">
        <v>240</v>
      </c>
    </row>
    <row r="4929" spans="1:6">
      <c r="A4929" s="355">
        <f t="shared" si="76"/>
        <v>45863</v>
      </c>
      <c r="B4929" s="356">
        <v>4</v>
      </c>
      <c r="C4929" s="357">
        <v>176.209</v>
      </c>
      <c r="D4929" s="357">
        <v>0</v>
      </c>
      <c r="E4929" s="357">
        <v>124.979</v>
      </c>
      <c r="F4929" s="357">
        <v>240</v>
      </c>
    </row>
    <row r="4930" spans="1:6">
      <c r="A4930" s="355">
        <f t="shared" si="76"/>
        <v>45863</v>
      </c>
      <c r="B4930" s="356">
        <v>5</v>
      </c>
      <c r="C4930" s="357">
        <v>166.279</v>
      </c>
      <c r="D4930" s="357">
        <v>0</v>
      </c>
      <c r="E4930" s="357">
        <v>124.979</v>
      </c>
      <c r="F4930" s="357">
        <v>240</v>
      </c>
    </row>
    <row r="4931" spans="1:6">
      <c r="A4931" s="355">
        <f t="shared" si="76"/>
        <v>45863</v>
      </c>
      <c r="B4931" s="356">
        <v>6</v>
      </c>
      <c r="C4931" s="357">
        <v>159.02099999999999</v>
      </c>
      <c r="D4931" s="357">
        <v>0</v>
      </c>
      <c r="E4931" s="357">
        <v>161.67099999999999</v>
      </c>
      <c r="F4931" s="357">
        <v>240.05500000000001</v>
      </c>
    </row>
    <row r="4932" spans="1:6">
      <c r="A4932" s="355">
        <f t="shared" si="76"/>
        <v>45863</v>
      </c>
      <c r="B4932" s="356">
        <v>7</v>
      </c>
      <c r="C4932" s="357">
        <v>166.971</v>
      </c>
      <c r="D4932" s="357">
        <v>0</v>
      </c>
      <c r="E4932" s="357">
        <v>153.13</v>
      </c>
      <c r="F4932" s="357">
        <v>240.05500000000001</v>
      </c>
    </row>
    <row r="4933" spans="1:6">
      <c r="A4933" s="355">
        <f t="shared" si="76"/>
        <v>45863</v>
      </c>
      <c r="B4933" s="356">
        <v>8</v>
      </c>
      <c r="C4933" s="357">
        <v>159.72499999999999</v>
      </c>
      <c r="D4933" s="357">
        <v>0</v>
      </c>
      <c r="E4933" s="357">
        <v>153.13</v>
      </c>
      <c r="F4933" s="357">
        <v>240.05500000000001</v>
      </c>
    </row>
    <row r="4934" spans="1:6">
      <c r="A4934" s="355">
        <f t="shared" ref="A4934:A4997" si="77">IF(B4934=0,A4933+1,A4933)</f>
        <v>45863</v>
      </c>
      <c r="B4934" s="356">
        <v>9</v>
      </c>
      <c r="C4934" s="357">
        <v>159.02099999999999</v>
      </c>
      <c r="D4934" s="357">
        <v>0</v>
      </c>
      <c r="E4934" s="357">
        <v>181.61799999999999</v>
      </c>
      <c r="F4934" s="357">
        <v>240.10499999999999</v>
      </c>
    </row>
    <row r="4935" spans="1:6">
      <c r="A4935" s="355">
        <f t="shared" si="77"/>
        <v>45863</v>
      </c>
      <c r="B4935" s="356">
        <v>10</v>
      </c>
      <c r="C4935" s="357">
        <v>153.52099999999999</v>
      </c>
      <c r="D4935" s="357">
        <v>0</v>
      </c>
      <c r="E4935" s="357">
        <v>181.61799999999999</v>
      </c>
      <c r="F4935" s="357">
        <v>240.10499999999999</v>
      </c>
    </row>
    <row r="4936" spans="1:6">
      <c r="A4936" s="355">
        <f t="shared" si="77"/>
        <v>45863</v>
      </c>
      <c r="B4936" s="356">
        <v>11</v>
      </c>
      <c r="C4936" s="357">
        <v>153.52099999999999</v>
      </c>
      <c r="D4936" s="357">
        <v>0</v>
      </c>
      <c r="E4936" s="357">
        <v>175.89599999999999</v>
      </c>
      <c r="F4936" s="357">
        <v>240.095</v>
      </c>
    </row>
    <row r="4937" spans="1:6">
      <c r="A4937" s="355">
        <f t="shared" si="77"/>
        <v>45863</v>
      </c>
      <c r="B4937" s="356">
        <v>12</v>
      </c>
      <c r="C4937" s="357">
        <v>153.52099999999999</v>
      </c>
      <c r="D4937" s="357">
        <v>0</v>
      </c>
      <c r="E4937" s="357">
        <v>165.90700000000001</v>
      </c>
      <c r="F4937" s="357">
        <v>240.06</v>
      </c>
    </row>
    <row r="4938" spans="1:6">
      <c r="A4938" s="355">
        <f t="shared" si="77"/>
        <v>45863</v>
      </c>
      <c r="B4938" s="356">
        <v>13</v>
      </c>
      <c r="C4938" s="357">
        <v>153.52099999999999</v>
      </c>
      <c r="D4938" s="357">
        <v>0</v>
      </c>
      <c r="E4938" s="357">
        <v>160.90700000000001</v>
      </c>
      <c r="F4938" s="357">
        <v>240.04</v>
      </c>
    </row>
    <row r="4939" spans="1:6">
      <c r="A4939" s="355">
        <f t="shared" si="77"/>
        <v>45863</v>
      </c>
      <c r="B4939" s="356">
        <v>14</v>
      </c>
      <c r="C4939" s="357">
        <v>153.52099999999999</v>
      </c>
      <c r="D4939" s="357">
        <v>0</v>
      </c>
      <c r="E4939" s="357">
        <v>160.90700000000001</v>
      </c>
      <c r="F4939" s="357">
        <v>240.04</v>
      </c>
    </row>
    <row r="4940" spans="1:6">
      <c r="A4940" s="355">
        <f t="shared" si="77"/>
        <v>45863</v>
      </c>
      <c r="B4940" s="356">
        <v>15</v>
      </c>
      <c r="C4940" s="357">
        <v>153.52099999999999</v>
      </c>
      <c r="D4940" s="357">
        <v>0</v>
      </c>
      <c r="E4940" s="357">
        <v>154.655</v>
      </c>
      <c r="F4940" s="357">
        <v>240</v>
      </c>
    </row>
    <row r="4941" spans="1:6">
      <c r="A4941" s="355">
        <f t="shared" si="77"/>
        <v>45863</v>
      </c>
      <c r="B4941" s="356">
        <v>16</v>
      </c>
      <c r="C4941" s="357">
        <v>153.52099999999999</v>
      </c>
      <c r="D4941" s="357">
        <v>0</v>
      </c>
      <c r="E4941" s="357">
        <v>149.999</v>
      </c>
      <c r="F4941" s="357">
        <v>240</v>
      </c>
    </row>
    <row r="4942" spans="1:6">
      <c r="A4942" s="355">
        <f t="shared" si="77"/>
        <v>45863</v>
      </c>
      <c r="B4942" s="356">
        <v>17</v>
      </c>
      <c r="C4942" s="357">
        <v>153.52099999999999</v>
      </c>
      <c r="D4942" s="357">
        <v>0</v>
      </c>
      <c r="E4942" s="357">
        <v>139.48699999999999</v>
      </c>
      <c r="F4942" s="357">
        <v>240</v>
      </c>
    </row>
    <row r="4943" spans="1:6">
      <c r="A4943" s="355">
        <f t="shared" si="77"/>
        <v>45863</v>
      </c>
      <c r="B4943" s="356">
        <v>18</v>
      </c>
      <c r="C4943" s="357">
        <v>83.82</v>
      </c>
      <c r="D4943" s="357">
        <v>0</v>
      </c>
      <c r="E4943" s="357">
        <v>129.97900000000001</v>
      </c>
      <c r="F4943" s="357">
        <v>240</v>
      </c>
    </row>
    <row r="4944" spans="1:6">
      <c r="A4944" s="355">
        <f t="shared" si="77"/>
        <v>45863</v>
      </c>
      <c r="B4944" s="356">
        <v>19</v>
      </c>
      <c r="C4944" s="357">
        <v>83.82</v>
      </c>
      <c r="D4944" s="357">
        <v>0</v>
      </c>
      <c r="E4944" s="357">
        <v>129.97900000000001</v>
      </c>
      <c r="F4944" s="357">
        <v>0</v>
      </c>
    </row>
    <row r="4945" spans="1:6">
      <c r="A4945" s="355">
        <f t="shared" si="77"/>
        <v>45863</v>
      </c>
      <c r="B4945" s="356">
        <v>20</v>
      </c>
      <c r="C4945" s="357">
        <v>83.82</v>
      </c>
      <c r="D4945" s="357">
        <v>0</v>
      </c>
      <c r="E4945" s="357">
        <v>129.97900000000001</v>
      </c>
      <c r="F4945" s="357">
        <v>0</v>
      </c>
    </row>
    <row r="4946" spans="1:6">
      <c r="A4946" s="355">
        <f t="shared" si="77"/>
        <v>45863</v>
      </c>
      <c r="B4946" s="356">
        <v>21</v>
      </c>
      <c r="C4946" s="357">
        <v>83.82</v>
      </c>
      <c r="D4946" s="357">
        <v>0</v>
      </c>
      <c r="E4946" s="357">
        <v>127.479</v>
      </c>
      <c r="F4946" s="357">
        <v>120</v>
      </c>
    </row>
    <row r="4947" spans="1:6">
      <c r="A4947" s="355">
        <f t="shared" si="77"/>
        <v>45863</v>
      </c>
      <c r="B4947" s="356">
        <v>22</v>
      </c>
      <c r="C4947" s="357">
        <v>159.71600000000001</v>
      </c>
      <c r="D4947" s="357">
        <v>0</v>
      </c>
      <c r="E4947" s="357">
        <v>124.979</v>
      </c>
      <c r="F4947" s="357">
        <v>120</v>
      </c>
    </row>
    <row r="4948" spans="1:6">
      <c r="A4948" s="355">
        <f t="shared" si="77"/>
        <v>45863</v>
      </c>
      <c r="B4948" s="356">
        <v>23</v>
      </c>
      <c r="C4948" s="357">
        <v>160.786</v>
      </c>
      <c r="D4948" s="357">
        <v>0</v>
      </c>
      <c r="E4948" s="357">
        <v>124.991</v>
      </c>
      <c r="F4948" s="357">
        <v>180</v>
      </c>
    </row>
    <row r="4949" spans="1:6">
      <c r="A4949" s="355">
        <f t="shared" si="77"/>
        <v>45864</v>
      </c>
      <c r="B4949" s="356">
        <v>0</v>
      </c>
      <c r="C4949" s="357">
        <v>146.01300000000001</v>
      </c>
      <c r="D4949" s="357">
        <v>0</v>
      </c>
      <c r="E4949" s="357">
        <v>124.98</v>
      </c>
      <c r="F4949" s="357">
        <v>240</v>
      </c>
    </row>
    <row r="4950" spans="1:6">
      <c r="A4950" s="355">
        <f t="shared" si="77"/>
        <v>45864</v>
      </c>
      <c r="B4950" s="356">
        <v>1</v>
      </c>
      <c r="C4950" s="357">
        <v>132.19300000000001</v>
      </c>
      <c r="D4950" s="357">
        <v>0</v>
      </c>
      <c r="E4950" s="357">
        <v>124.98</v>
      </c>
      <c r="F4950" s="357">
        <v>240</v>
      </c>
    </row>
    <row r="4951" spans="1:6">
      <c r="A4951" s="355">
        <f t="shared" si="77"/>
        <v>45864</v>
      </c>
      <c r="B4951" s="356">
        <v>2</v>
      </c>
      <c r="C4951" s="357">
        <v>133.21299999999999</v>
      </c>
      <c r="D4951" s="357">
        <v>0</v>
      </c>
      <c r="E4951" s="357">
        <v>126.241</v>
      </c>
      <c r="F4951" s="357">
        <v>240</v>
      </c>
    </row>
    <row r="4952" spans="1:6">
      <c r="A4952" s="355">
        <f t="shared" si="77"/>
        <v>45864</v>
      </c>
      <c r="B4952" s="356">
        <v>3</v>
      </c>
      <c r="C4952" s="357">
        <v>131.761</v>
      </c>
      <c r="D4952" s="357">
        <v>0</v>
      </c>
      <c r="E4952" s="357">
        <v>131.624</v>
      </c>
      <c r="F4952" s="357">
        <v>240.005</v>
      </c>
    </row>
    <row r="4953" spans="1:6">
      <c r="A4953" s="355">
        <f t="shared" si="77"/>
        <v>45864</v>
      </c>
      <c r="B4953" s="356">
        <v>4</v>
      </c>
      <c r="C4953" s="357">
        <v>141.988</v>
      </c>
      <c r="D4953" s="357">
        <v>0</v>
      </c>
      <c r="E4953" s="357">
        <v>124.98</v>
      </c>
      <c r="F4953" s="357">
        <v>240</v>
      </c>
    </row>
    <row r="4954" spans="1:6">
      <c r="A4954" s="355">
        <f t="shared" si="77"/>
        <v>45864</v>
      </c>
      <c r="B4954" s="356">
        <v>5</v>
      </c>
      <c r="C4954" s="357">
        <v>168.63900000000001</v>
      </c>
      <c r="D4954" s="357">
        <v>0</v>
      </c>
      <c r="E4954" s="357">
        <v>179.85300000000001</v>
      </c>
      <c r="F4954" s="357">
        <v>240.065</v>
      </c>
    </row>
    <row r="4955" spans="1:6">
      <c r="A4955" s="355">
        <f t="shared" si="77"/>
        <v>45864</v>
      </c>
      <c r="B4955" s="356">
        <v>6</v>
      </c>
      <c r="C4955" s="357">
        <v>172.261</v>
      </c>
      <c r="D4955" s="357">
        <v>0</v>
      </c>
      <c r="E4955" s="357">
        <v>179.84299999999999</v>
      </c>
      <c r="F4955" s="357">
        <v>240.065</v>
      </c>
    </row>
    <row r="4956" spans="1:6">
      <c r="A4956" s="355">
        <f t="shared" si="77"/>
        <v>45864</v>
      </c>
      <c r="B4956" s="356">
        <v>7</v>
      </c>
      <c r="C4956" s="357">
        <v>185.28</v>
      </c>
      <c r="D4956" s="357">
        <v>0</v>
      </c>
      <c r="E4956" s="357">
        <v>179.27199999999999</v>
      </c>
      <c r="F4956" s="357">
        <v>240.065</v>
      </c>
    </row>
    <row r="4957" spans="1:6">
      <c r="A4957" s="355">
        <f t="shared" si="77"/>
        <v>45864</v>
      </c>
      <c r="B4957" s="356">
        <v>8</v>
      </c>
      <c r="C4957" s="357">
        <v>173.96100000000001</v>
      </c>
      <c r="D4957" s="357">
        <v>0</v>
      </c>
      <c r="E4957" s="357">
        <v>179.27199999999999</v>
      </c>
      <c r="F4957" s="357">
        <v>240.065</v>
      </c>
    </row>
    <row r="4958" spans="1:6">
      <c r="A4958" s="355">
        <f t="shared" si="77"/>
        <v>45864</v>
      </c>
      <c r="B4958" s="356">
        <v>9</v>
      </c>
      <c r="C4958" s="357">
        <v>147.58000000000001</v>
      </c>
      <c r="D4958" s="357">
        <v>0</v>
      </c>
      <c r="E4958" s="357">
        <v>150.79900000000001</v>
      </c>
      <c r="F4958" s="357">
        <v>240.03</v>
      </c>
    </row>
    <row r="4959" spans="1:6">
      <c r="A4959" s="355">
        <f t="shared" si="77"/>
        <v>45864</v>
      </c>
      <c r="B4959" s="356">
        <v>10</v>
      </c>
      <c r="C4959" s="357">
        <v>147.58000000000001</v>
      </c>
      <c r="D4959" s="357">
        <v>0</v>
      </c>
      <c r="E4959" s="357">
        <v>149.12899999999999</v>
      </c>
      <c r="F4959" s="357">
        <v>240.02500000000001</v>
      </c>
    </row>
    <row r="4960" spans="1:6">
      <c r="A4960" s="355">
        <f t="shared" si="77"/>
        <v>45864</v>
      </c>
      <c r="B4960" s="356">
        <v>11</v>
      </c>
      <c r="C4960" s="357">
        <v>147.58000000000001</v>
      </c>
      <c r="D4960" s="357">
        <v>0</v>
      </c>
      <c r="E4960" s="357">
        <v>149.16300000000001</v>
      </c>
      <c r="F4960" s="357">
        <v>240.01</v>
      </c>
    </row>
    <row r="4961" spans="1:6">
      <c r="A4961" s="355">
        <f t="shared" si="77"/>
        <v>45864</v>
      </c>
      <c r="B4961" s="356">
        <v>12</v>
      </c>
      <c r="C4961" s="357">
        <v>142.58000000000001</v>
      </c>
      <c r="D4961" s="357">
        <v>0</v>
      </c>
      <c r="E4961" s="357">
        <v>143.30099999999999</v>
      </c>
      <c r="F4961" s="357">
        <v>240</v>
      </c>
    </row>
    <row r="4962" spans="1:6">
      <c r="A4962" s="355">
        <f t="shared" si="77"/>
        <v>45864</v>
      </c>
      <c r="B4962" s="356">
        <v>13</v>
      </c>
      <c r="C4962" s="357">
        <v>164.33</v>
      </c>
      <c r="D4962" s="357">
        <v>0</v>
      </c>
      <c r="E4962" s="357">
        <v>165.011</v>
      </c>
      <c r="F4962" s="357">
        <v>240.065</v>
      </c>
    </row>
    <row r="4963" spans="1:6">
      <c r="A4963" s="355">
        <f t="shared" si="77"/>
        <v>45864</v>
      </c>
      <c r="B4963" s="356">
        <v>14</v>
      </c>
      <c r="C4963" s="357">
        <v>185.28</v>
      </c>
      <c r="D4963" s="357">
        <v>0</v>
      </c>
      <c r="E4963" s="357">
        <v>185.315</v>
      </c>
      <c r="F4963" s="357">
        <v>240.05500000000001</v>
      </c>
    </row>
    <row r="4964" spans="1:6">
      <c r="A4964" s="355">
        <f t="shared" si="77"/>
        <v>45864</v>
      </c>
      <c r="B4964" s="356">
        <v>15</v>
      </c>
      <c r="C4964" s="357">
        <v>185.28</v>
      </c>
      <c r="D4964" s="357">
        <v>0</v>
      </c>
      <c r="E4964" s="357">
        <v>185.47800000000001</v>
      </c>
      <c r="F4964" s="357">
        <v>240.04</v>
      </c>
    </row>
    <row r="4965" spans="1:6">
      <c r="A4965" s="355">
        <f t="shared" si="77"/>
        <v>45864</v>
      </c>
      <c r="B4965" s="356">
        <v>16</v>
      </c>
      <c r="C4965" s="357">
        <v>185.28</v>
      </c>
      <c r="D4965" s="357">
        <v>0</v>
      </c>
      <c r="E4965" s="357">
        <v>172.12799999999999</v>
      </c>
      <c r="F4965" s="357">
        <v>240</v>
      </c>
    </row>
    <row r="4966" spans="1:6">
      <c r="A4966" s="355">
        <f t="shared" si="77"/>
        <v>45864</v>
      </c>
      <c r="B4966" s="356">
        <v>17</v>
      </c>
      <c r="C4966" s="357">
        <v>185.28</v>
      </c>
      <c r="D4966" s="357">
        <v>0</v>
      </c>
      <c r="E4966" s="357">
        <v>148.72900000000001</v>
      </c>
      <c r="F4966" s="357">
        <v>240</v>
      </c>
    </row>
    <row r="4967" spans="1:6">
      <c r="A4967" s="355">
        <f t="shared" si="77"/>
        <v>45864</v>
      </c>
      <c r="B4967" s="356">
        <v>18</v>
      </c>
      <c r="C4967" s="357">
        <v>108.82</v>
      </c>
      <c r="D4967" s="357">
        <v>0</v>
      </c>
      <c r="E4967" s="357">
        <v>124.98</v>
      </c>
      <c r="F4967" s="357">
        <v>240</v>
      </c>
    </row>
    <row r="4968" spans="1:6">
      <c r="A4968" s="355">
        <f t="shared" si="77"/>
        <v>45864</v>
      </c>
      <c r="B4968" s="356">
        <v>19</v>
      </c>
      <c r="C4968" s="357">
        <v>108.82</v>
      </c>
      <c r="D4968" s="357">
        <v>0</v>
      </c>
      <c r="E4968" s="357">
        <v>124.98</v>
      </c>
      <c r="F4968" s="357">
        <v>180</v>
      </c>
    </row>
    <row r="4969" spans="1:6">
      <c r="A4969" s="355">
        <f t="shared" si="77"/>
        <v>45864</v>
      </c>
      <c r="B4969" s="356">
        <v>20</v>
      </c>
      <c r="C4969" s="357">
        <v>108.82</v>
      </c>
      <c r="D4969" s="357">
        <v>0</v>
      </c>
      <c r="E4969" s="357">
        <v>124.98</v>
      </c>
      <c r="F4969" s="357">
        <v>120</v>
      </c>
    </row>
    <row r="4970" spans="1:6">
      <c r="A4970" s="355">
        <f t="shared" si="77"/>
        <v>45864</v>
      </c>
      <c r="B4970" s="356">
        <v>21</v>
      </c>
      <c r="C4970" s="357">
        <v>108.82</v>
      </c>
      <c r="D4970" s="357">
        <v>0</v>
      </c>
      <c r="E4970" s="357">
        <v>125.92700000000001</v>
      </c>
      <c r="F4970" s="357">
        <v>149</v>
      </c>
    </row>
    <row r="4971" spans="1:6">
      <c r="A4971" s="355">
        <f t="shared" si="77"/>
        <v>45864</v>
      </c>
      <c r="B4971" s="356">
        <v>22</v>
      </c>
      <c r="C4971" s="357">
        <v>153.43600000000001</v>
      </c>
      <c r="D4971" s="357">
        <v>0</v>
      </c>
      <c r="E4971" s="357">
        <v>179.85300000000001</v>
      </c>
      <c r="F4971" s="357">
        <v>160.065</v>
      </c>
    </row>
    <row r="4972" spans="1:6">
      <c r="A4972" s="355">
        <f t="shared" si="77"/>
        <v>45864</v>
      </c>
      <c r="B4972" s="356">
        <v>23</v>
      </c>
      <c r="C4972" s="357">
        <v>160.565</v>
      </c>
      <c r="D4972" s="357">
        <v>0</v>
      </c>
      <c r="E4972" s="357">
        <v>133.36500000000001</v>
      </c>
      <c r="F4972" s="357">
        <v>220.01</v>
      </c>
    </row>
    <row r="4973" spans="1:6">
      <c r="A4973" s="355">
        <f t="shared" si="77"/>
        <v>45865</v>
      </c>
      <c r="B4973" s="356">
        <v>0</v>
      </c>
      <c r="C4973" s="357">
        <v>85.626000000000005</v>
      </c>
      <c r="D4973" s="357">
        <v>0</v>
      </c>
      <c r="E4973" s="357">
        <v>110.92700000000001</v>
      </c>
      <c r="F4973" s="357">
        <v>240</v>
      </c>
    </row>
    <row r="4974" spans="1:6">
      <c r="A4974" s="355">
        <f t="shared" si="77"/>
        <v>45865</v>
      </c>
      <c r="B4974" s="356">
        <v>1</v>
      </c>
      <c r="C4974" s="357">
        <v>114.52</v>
      </c>
      <c r="D4974" s="357">
        <v>0</v>
      </c>
      <c r="E4974" s="357">
        <v>110.92700000000001</v>
      </c>
      <c r="F4974" s="357">
        <v>240</v>
      </c>
    </row>
    <row r="4975" spans="1:6">
      <c r="A4975" s="355">
        <f t="shared" si="77"/>
        <v>45865</v>
      </c>
      <c r="B4975" s="356">
        <v>2</v>
      </c>
      <c r="C4975" s="357">
        <v>111.149</v>
      </c>
      <c r="D4975" s="357">
        <v>0</v>
      </c>
      <c r="E4975" s="357">
        <v>110.92700000000001</v>
      </c>
      <c r="F4975" s="357">
        <v>240</v>
      </c>
    </row>
    <row r="4976" spans="1:6">
      <c r="A4976" s="355">
        <f t="shared" si="77"/>
        <v>45865</v>
      </c>
      <c r="B4976" s="356">
        <v>3</v>
      </c>
      <c r="C4976" s="357">
        <v>99.325999999999993</v>
      </c>
      <c r="D4976" s="357">
        <v>0</v>
      </c>
      <c r="E4976" s="357">
        <v>110.92700000000001</v>
      </c>
      <c r="F4976" s="357">
        <v>240</v>
      </c>
    </row>
    <row r="4977" spans="1:6">
      <c r="A4977" s="355">
        <f t="shared" si="77"/>
        <v>45865</v>
      </c>
      <c r="B4977" s="356">
        <v>4</v>
      </c>
      <c r="C4977" s="357">
        <v>99.325999999999993</v>
      </c>
      <c r="D4977" s="357">
        <v>0</v>
      </c>
      <c r="E4977" s="357">
        <v>110.92700000000001</v>
      </c>
      <c r="F4977" s="357">
        <v>240</v>
      </c>
    </row>
    <row r="4978" spans="1:6">
      <c r="A4978" s="355">
        <f t="shared" si="77"/>
        <v>45865</v>
      </c>
      <c r="B4978" s="356">
        <v>5</v>
      </c>
      <c r="C4978" s="357">
        <v>99.626000000000005</v>
      </c>
      <c r="D4978" s="357">
        <v>0</v>
      </c>
      <c r="E4978" s="357">
        <v>110.92700000000001</v>
      </c>
      <c r="F4978" s="357">
        <v>240</v>
      </c>
    </row>
    <row r="4979" spans="1:6">
      <c r="A4979" s="355">
        <f t="shared" si="77"/>
        <v>45865</v>
      </c>
      <c r="B4979" s="356">
        <v>6</v>
      </c>
      <c r="C4979" s="357">
        <v>109.82</v>
      </c>
      <c r="D4979" s="357">
        <v>0</v>
      </c>
      <c r="E4979" s="357">
        <v>127.94499999999999</v>
      </c>
      <c r="F4979" s="357">
        <v>240</v>
      </c>
    </row>
    <row r="4980" spans="1:6">
      <c r="A4980" s="355">
        <f t="shared" si="77"/>
        <v>45865</v>
      </c>
      <c r="B4980" s="356">
        <v>7</v>
      </c>
      <c r="C4980" s="357">
        <v>109.82</v>
      </c>
      <c r="D4980" s="357">
        <v>0</v>
      </c>
      <c r="E4980" s="357">
        <v>147.81800000000001</v>
      </c>
      <c r="F4980" s="357">
        <v>240</v>
      </c>
    </row>
    <row r="4981" spans="1:6">
      <c r="A4981" s="355">
        <f t="shared" si="77"/>
        <v>45865</v>
      </c>
      <c r="B4981" s="356">
        <v>8</v>
      </c>
      <c r="C4981" s="357">
        <v>109.82</v>
      </c>
      <c r="D4981" s="357">
        <v>0</v>
      </c>
      <c r="E4981" s="357">
        <v>146.738</v>
      </c>
      <c r="F4981" s="357">
        <v>240</v>
      </c>
    </row>
    <row r="4982" spans="1:6">
      <c r="A4982" s="355">
        <f t="shared" si="77"/>
        <v>45865</v>
      </c>
      <c r="B4982" s="356">
        <v>9</v>
      </c>
      <c r="C4982" s="357">
        <v>109.82</v>
      </c>
      <c r="D4982" s="357">
        <v>0</v>
      </c>
      <c r="E4982" s="357">
        <v>147.41399999999999</v>
      </c>
      <c r="F4982" s="357">
        <v>240</v>
      </c>
    </row>
    <row r="4983" spans="1:6">
      <c r="A4983" s="355">
        <f t="shared" si="77"/>
        <v>45865</v>
      </c>
      <c r="B4983" s="356">
        <v>10</v>
      </c>
      <c r="C4983" s="357">
        <v>121.386</v>
      </c>
      <c r="D4983" s="357">
        <v>0</v>
      </c>
      <c r="E4983" s="357">
        <v>124.986</v>
      </c>
      <c r="F4983" s="357">
        <v>240</v>
      </c>
    </row>
    <row r="4984" spans="1:6">
      <c r="A4984" s="355">
        <f t="shared" si="77"/>
        <v>45865</v>
      </c>
      <c r="B4984" s="356">
        <v>11</v>
      </c>
      <c r="C4984" s="357">
        <v>121.04</v>
      </c>
      <c r="D4984" s="357">
        <v>0</v>
      </c>
      <c r="E4984" s="357">
        <v>124.986</v>
      </c>
      <c r="F4984" s="357">
        <v>240</v>
      </c>
    </row>
    <row r="4985" spans="1:6">
      <c r="A4985" s="355">
        <f t="shared" si="77"/>
        <v>45865</v>
      </c>
      <c r="B4985" s="356">
        <v>12</v>
      </c>
      <c r="C4985" s="357">
        <v>90.471999999999994</v>
      </c>
      <c r="D4985" s="357">
        <v>0</v>
      </c>
      <c r="E4985" s="357">
        <v>124.986</v>
      </c>
      <c r="F4985" s="357">
        <v>240</v>
      </c>
    </row>
    <row r="4986" spans="1:6">
      <c r="A4986" s="355">
        <f t="shared" si="77"/>
        <v>45865</v>
      </c>
      <c r="B4986" s="356">
        <v>13</v>
      </c>
      <c r="C4986" s="357">
        <v>90.471999999999994</v>
      </c>
      <c r="D4986" s="357">
        <v>0</v>
      </c>
      <c r="E4986" s="357">
        <v>124.986</v>
      </c>
      <c r="F4986" s="357">
        <v>240</v>
      </c>
    </row>
    <row r="4987" spans="1:6">
      <c r="A4987" s="355">
        <f t="shared" si="77"/>
        <v>45865</v>
      </c>
      <c r="B4987" s="356">
        <v>14</v>
      </c>
      <c r="C4987" s="357">
        <v>90.471999999999994</v>
      </c>
      <c r="D4987" s="357">
        <v>0</v>
      </c>
      <c r="E4987" s="357">
        <v>124.986</v>
      </c>
      <c r="F4987" s="357">
        <v>240</v>
      </c>
    </row>
    <row r="4988" spans="1:6">
      <c r="A4988" s="355">
        <f t="shared" si="77"/>
        <v>45865</v>
      </c>
      <c r="B4988" s="356">
        <v>15</v>
      </c>
      <c r="C4988" s="357">
        <v>103.965</v>
      </c>
      <c r="D4988" s="357">
        <v>0</v>
      </c>
      <c r="E4988" s="357">
        <v>124.986</v>
      </c>
      <c r="F4988" s="357">
        <v>240</v>
      </c>
    </row>
    <row r="4989" spans="1:6">
      <c r="A4989" s="355">
        <f t="shared" si="77"/>
        <v>45865</v>
      </c>
      <c r="B4989" s="356">
        <v>16</v>
      </c>
      <c r="C4989" s="357">
        <v>103.67100000000001</v>
      </c>
      <c r="D4989" s="357">
        <v>0</v>
      </c>
      <c r="E4989" s="357">
        <v>124.991</v>
      </c>
      <c r="F4989" s="357">
        <v>240</v>
      </c>
    </row>
    <row r="4990" spans="1:6">
      <c r="A4990" s="355">
        <f t="shared" si="77"/>
        <v>45865</v>
      </c>
      <c r="B4990" s="356">
        <v>17</v>
      </c>
      <c r="C4990" s="357">
        <v>105.78100000000001</v>
      </c>
      <c r="D4990" s="357">
        <v>0</v>
      </c>
      <c r="E4990" s="357">
        <v>124.991</v>
      </c>
      <c r="F4990" s="357">
        <v>240</v>
      </c>
    </row>
    <row r="4991" spans="1:6">
      <c r="A4991" s="355">
        <f t="shared" si="77"/>
        <v>45865</v>
      </c>
      <c r="B4991" s="356">
        <v>18</v>
      </c>
      <c r="C4991" s="357">
        <v>59.337000000000003</v>
      </c>
      <c r="D4991" s="357">
        <v>0</v>
      </c>
      <c r="E4991" s="357">
        <v>124.991</v>
      </c>
      <c r="F4991" s="357">
        <v>240</v>
      </c>
    </row>
    <row r="4992" spans="1:6">
      <c r="A4992" s="355">
        <f t="shared" si="77"/>
        <v>45865</v>
      </c>
      <c r="B4992" s="356">
        <v>19</v>
      </c>
      <c r="C4992" s="357">
        <v>73.146000000000001</v>
      </c>
      <c r="D4992" s="357">
        <v>0</v>
      </c>
      <c r="E4992" s="357">
        <v>124.991</v>
      </c>
      <c r="F4992" s="357">
        <v>240</v>
      </c>
    </row>
    <row r="4993" spans="1:6">
      <c r="A4993" s="355">
        <f t="shared" si="77"/>
        <v>45865</v>
      </c>
      <c r="B4993" s="356">
        <v>20</v>
      </c>
      <c r="C4993" s="357">
        <v>75.078999999999994</v>
      </c>
      <c r="D4993" s="357">
        <v>0</v>
      </c>
      <c r="E4993" s="357">
        <v>124.991</v>
      </c>
      <c r="F4993" s="357">
        <v>240</v>
      </c>
    </row>
    <row r="4994" spans="1:6">
      <c r="A4994" s="355">
        <f t="shared" si="77"/>
        <v>45865</v>
      </c>
      <c r="B4994" s="356">
        <v>21</v>
      </c>
      <c r="C4994" s="357">
        <v>54.82</v>
      </c>
      <c r="D4994" s="357">
        <v>0</v>
      </c>
      <c r="E4994" s="357">
        <v>124.991</v>
      </c>
      <c r="F4994" s="357">
        <v>240</v>
      </c>
    </row>
    <row r="4995" spans="1:6">
      <c r="A4995" s="355">
        <f t="shared" si="77"/>
        <v>45865</v>
      </c>
      <c r="B4995" s="356">
        <v>22</v>
      </c>
      <c r="C4995" s="357">
        <v>94.626000000000005</v>
      </c>
      <c r="D4995" s="357">
        <v>0</v>
      </c>
      <c r="E4995" s="357">
        <v>110.92700000000001</v>
      </c>
      <c r="F4995" s="357">
        <v>240</v>
      </c>
    </row>
    <row r="4996" spans="1:6">
      <c r="A4996" s="355">
        <f t="shared" si="77"/>
        <v>45865</v>
      </c>
      <c r="B4996" s="356">
        <v>23</v>
      </c>
      <c r="C4996" s="357">
        <v>114.82</v>
      </c>
      <c r="D4996" s="357">
        <v>0</v>
      </c>
      <c r="E4996" s="357">
        <v>110.92700000000001</v>
      </c>
      <c r="F4996" s="357">
        <v>240</v>
      </c>
    </row>
    <row r="4997" spans="1:6">
      <c r="A4997" s="355">
        <f t="shared" si="77"/>
        <v>45866</v>
      </c>
      <c r="B4997" s="356">
        <v>0</v>
      </c>
      <c r="C4997" s="357">
        <v>133.16999999999999</v>
      </c>
      <c r="D4997" s="357">
        <v>0</v>
      </c>
      <c r="E4997" s="357">
        <v>92.927000000000007</v>
      </c>
      <c r="F4997" s="357">
        <v>151</v>
      </c>
    </row>
    <row r="4998" spans="1:6">
      <c r="A4998" s="355">
        <f t="shared" ref="A4998:A5061" si="78">IF(B4998=0,A4997+1,A4997)</f>
        <v>45866</v>
      </c>
      <c r="B4998" s="356">
        <v>1</v>
      </c>
      <c r="C4998" s="357">
        <v>133.16999999999999</v>
      </c>
      <c r="D4998" s="357">
        <v>0</v>
      </c>
      <c r="E4998" s="357">
        <v>92.927000000000007</v>
      </c>
      <c r="F4998" s="357">
        <v>122</v>
      </c>
    </row>
    <row r="4999" spans="1:6">
      <c r="A4999" s="355">
        <f t="shared" si="78"/>
        <v>45866</v>
      </c>
      <c r="B4999" s="356">
        <v>2</v>
      </c>
      <c r="C4999" s="357">
        <v>109.1</v>
      </c>
      <c r="D4999" s="357">
        <v>0</v>
      </c>
      <c r="E4999" s="357">
        <v>92.927000000000007</v>
      </c>
      <c r="F4999" s="357">
        <v>172</v>
      </c>
    </row>
    <row r="5000" spans="1:6">
      <c r="A5000" s="355">
        <f t="shared" si="78"/>
        <v>45866</v>
      </c>
      <c r="B5000" s="356">
        <v>3</v>
      </c>
      <c r="C5000" s="357">
        <v>99.872</v>
      </c>
      <c r="D5000" s="357">
        <v>0</v>
      </c>
      <c r="E5000" s="357">
        <v>92.927000000000007</v>
      </c>
      <c r="F5000" s="357">
        <v>169</v>
      </c>
    </row>
    <row r="5001" spans="1:6">
      <c r="A5001" s="355">
        <f t="shared" si="78"/>
        <v>45866</v>
      </c>
      <c r="B5001" s="356">
        <v>4</v>
      </c>
      <c r="C5001" s="357">
        <v>117.6</v>
      </c>
      <c r="D5001" s="357">
        <v>0</v>
      </c>
      <c r="E5001" s="357">
        <v>92.927000000000007</v>
      </c>
      <c r="F5001" s="357">
        <v>210</v>
      </c>
    </row>
    <row r="5002" spans="1:6">
      <c r="A5002" s="355">
        <f t="shared" si="78"/>
        <v>45866</v>
      </c>
      <c r="B5002" s="356">
        <v>5</v>
      </c>
      <c r="C5002" s="357">
        <v>138.55799999999999</v>
      </c>
      <c r="D5002" s="357">
        <v>0</v>
      </c>
      <c r="E5002" s="357">
        <v>92.927000000000007</v>
      </c>
      <c r="F5002" s="357">
        <v>240</v>
      </c>
    </row>
    <row r="5003" spans="1:6">
      <c r="A5003" s="355">
        <f t="shared" si="78"/>
        <v>45866</v>
      </c>
      <c r="B5003" s="356">
        <v>6</v>
      </c>
      <c r="C5003" s="357">
        <v>143.286</v>
      </c>
      <c r="D5003" s="357">
        <v>0</v>
      </c>
      <c r="E5003" s="357">
        <v>107.92700000000001</v>
      </c>
      <c r="F5003" s="357">
        <v>240</v>
      </c>
    </row>
    <row r="5004" spans="1:6">
      <c r="A5004" s="355">
        <f t="shared" si="78"/>
        <v>45866</v>
      </c>
      <c r="B5004" s="356">
        <v>7</v>
      </c>
      <c r="C5004" s="357">
        <v>127.32</v>
      </c>
      <c r="D5004" s="357">
        <v>0</v>
      </c>
      <c r="E5004" s="357">
        <v>107.92700000000001</v>
      </c>
      <c r="F5004" s="357">
        <v>240</v>
      </c>
    </row>
    <row r="5005" spans="1:6">
      <c r="A5005" s="355">
        <f t="shared" si="78"/>
        <v>45866</v>
      </c>
      <c r="B5005" s="356">
        <v>8</v>
      </c>
      <c r="C5005" s="357">
        <v>123.16500000000001</v>
      </c>
      <c r="D5005" s="357">
        <v>0</v>
      </c>
      <c r="E5005" s="357">
        <v>107.92700000000001</v>
      </c>
      <c r="F5005" s="357">
        <v>237</v>
      </c>
    </row>
    <row r="5006" spans="1:6">
      <c r="A5006" s="355">
        <f t="shared" si="78"/>
        <v>45866</v>
      </c>
      <c r="B5006" s="356">
        <v>9</v>
      </c>
      <c r="C5006" s="357">
        <v>122.32</v>
      </c>
      <c r="D5006" s="357">
        <v>0</v>
      </c>
      <c r="E5006" s="357">
        <v>107.92700000000001</v>
      </c>
      <c r="F5006" s="357">
        <v>219</v>
      </c>
    </row>
    <row r="5007" spans="1:6">
      <c r="A5007" s="355">
        <f t="shared" si="78"/>
        <v>45866</v>
      </c>
      <c r="B5007" s="356">
        <v>10</v>
      </c>
      <c r="C5007" s="357">
        <v>122.32</v>
      </c>
      <c r="D5007" s="357">
        <v>0</v>
      </c>
      <c r="E5007" s="357">
        <v>107.92700000000001</v>
      </c>
      <c r="F5007" s="357">
        <v>195</v>
      </c>
    </row>
    <row r="5008" spans="1:6">
      <c r="A5008" s="355">
        <f t="shared" si="78"/>
        <v>45866</v>
      </c>
      <c r="B5008" s="356">
        <v>11</v>
      </c>
      <c r="C5008" s="357">
        <v>122.32</v>
      </c>
      <c r="D5008" s="357">
        <v>0</v>
      </c>
      <c r="E5008" s="357">
        <v>107.92700000000001</v>
      </c>
      <c r="F5008" s="357">
        <v>171</v>
      </c>
    </row>
    <row r="5009" spans="1:6">
      <c r="A5009" s="355">
        <f t="shared" si="78"/>
        <v>45866</v>
      </c>
      <c r="B5009" s="356">
        <v>12</v>
      </c>
      <c r="C5009" s="357">
        <v>77.319999999999993</v>
      </c>
      <c r="D5009" s="357">
        <v>0</v>
      </c>
      <c r="E5009" s="357">
        <v>107.92700000000001</v>
      </c>
      <c r="F5009" s="357">
        <v>133</v>
      </c>
    </row>
    <row r="5010" spans="1:6">
      <c r="A5010" s="355">
        <f t="shared" si="78"/>
        <v>45866</v>
      </c>
      <c r="B5010" s="356">
        <v>13</v>
      </c>
      <c r="C5010" s="357">
        <v>94.962000000000003</v>
      </c>
      <c r="D5010" s="357">
        <v>0</v>
      </c>
      <c r="E5010" s="357">
        <v>107.92700000000001</v>
      </c>
      <c r="F5010" s="357">
        <v>193</v>
      </c>
    </row>
    <row r="5011" spans="1:6">
      <c r="A5011" s="355">
        <f t="shared" si="78"/>
        <v>45866</v>
      </c>
      <c r="B5011" s="356">
        <v>14</v>
      </c>
      <c r="C5011" s="357">
        <v>94.954999999999998</v>
      </c>
      <c r="D5011" s="357">
        <v>0</v>
      </c>
      <c r="E5011" s="357">
        <v>107.92700000000001</v>
      </c>
      <c r="F5011" s="357">
        <v>240</v>
      </c>
    </row>
    <row r="5012" spans="1:6">
      <c r="A5012" s="355">
        <f t="shared" si="78"/>
        <v>45866</v>
      </c>
      <c r="B5012" s="356">
        <v>15</v>
      </c>
      <c r="C5012" s="357">
        <v>108.38500000000001</v>
      </c>
      <c r="D5012" s="357">
        <v>0</v>
      </c>
      <c r="E5012" s="357">
        <v>107.92700000000001</v>
      </c>
      <c r="F5012" s="357">
        <v>240</v>
      </c>
    </row>
    <row r="5013" spans="1:6">
      <c r="A5013" s="355">
        <f t="shared" si="78"/>
        <v>45866</v>
      </c>
      <c r="B5013" s="356">
        <v>16</v>
      </c>
      <c r="C5013" s="357">
        <v>119.077</v>
      </c>
      <c r="D5013" s="357">
        <v>0</v>
      </c>
      <c r="E5013" s="357">
        <v>107.92700000000001</v>
      </c>
      <c r="F5013" s="357">
        <v>240</v>
      </c>
    </row>
    <row r="5014" spans="1:6">
      <c r="A5014" s="355">
        <f t="shared" si="78"/>
        <v>45866</v>
      </c>
      <c r="B5014" s="356">
        <v>17</v>
      </c>
      <c r="C5014" s="357">
        <v>125.37</v>
      </c>
      <c r="D5014" s="357">
        <v>0</v>
      </c>
      <c r="E5014" s="357">
        <v>107.92700000000001</v>
      </c>
      <c r="F5014" s="357">
        <v>240</v>
      </c>
    </row>
    <row r="5015" spans="1:6">
      <c r="A5015" s="355">
        <f t="shared" si="78"/>
        <v>45866</v>
      </c>
      <c r="B5015" s="356">
        <v>18</v>
      </c>
      <c r="C5015" s="357">
        <v>74.819999999999993</v>
      </c>
      <c r="D5015" s="357">
        <v>0</v>
      </c>
      <c r="E5015" s="357">
        <v>107.92700000000001</v>
      </c>
      <c r="F5015" s="357">
        <v>240</v>
      </c>
    </row>
    <row r="5016" spans="1:6">
      <c r="A5016" s="355">
        <f t="shared" si="78"/>
        <v>45866</v>
      </c>
      <c r="B5016" s="356">
        <v>19</v>
      </c>
      <c r="C5016" s="357">
        <v>74.819999999999993</v>
      </c>
      <c r="D5016" s="357">
        <v>0</v>
      </c>
      <c r="E5016" s="357">
        <v>107.92700000000001</v>
      </c>
      <c r="F5016" s="357">
        <v>240</v>
      </c>
    </row>
    <row r="5017" spans="1:6">
      <c r="A5017" s="355">
        <f t="shared" si="78"/>
        <v>45866</v>
      </c>
      <c r="B5017" s="356">
        <v>20</v>
      </c>
      <c r="C5017" s="357">
        <v>74.819999999999993</v>
      </c>
      <c r="D5017" s="357">
        <v>0</v>
      </c>
      <c r="E5017" s="357">
        <v>107.92700000000001</v>
      </c>
      <c r="F5017" s="357">
        <v>240</v>
      </c>
    </row>
    <row r="5018" spans="1:6">
      <c r="A5018" s="355">
        <f t="shared" si="78"/>
        <v>45866</v>
      </c>
      <c r="B5018" s="356">
        <v>21</v>
      </c>
      <c r="C5018" s="357">
        <v>74.819999999999993</v>
      </c>
      <c r="D5018" s="357">
        <v>0</v>
      </c>
      <c r="E5018" s="357">
        <v>107.92700000000001</v>
      </c>
      <c r="F5018" s="357">
        <v>240</v>
      </c>
    </row>
    <row r="5019" spans="1:6">
      <c r="A5019" s="355">
        <f t="shared" si="78"/>
        <v>45866</v>
      </c>
      <c r="B5019" s="356">
        <v>22</v>
      </c>
      <c r="C5019" s="357">
        <v>116.23</v>
      </c>
      <c r="D5019" s="357">
        <v>0</v>
      </c>
      <c r="E5019" s="357">
        <v>107.92700000000001</v>
      </c>
      <c r="F5019" s="357">
        <v>240</v>
      </c>
    </row>
    <row r="5020" spans="1:6">
      <c r="A5020" s="355">
        <f t="shared" si="78"/>
        <v>45866</v>
      </c>
      <c r="B5020" s="356">
        <v>23</v>
      </c>
      <c r="C5020" s="357">
        <v>126.26900000000001</v>
      </c>
      <c r="D5020" s="357">
        <v>0</v>
      </c>
      <c r="E5020" s="357">
        <v>107.92700000000001</v>
      </c>
      <c r="F5020" s="357">
        <v>240</v>
      </c>
    </row>
    <row r="5021" spans="1:6">
      <c r="A5021" s="355">
        <f t="shared" si="78"/>
        <v>45867</v>
      </c>
      <c r="B5021" s="356">
        <v>0</v>
      </c>
      <c r="C5021" s="357">
        <v>139.49100000000001</v>
      </c>
      <c r="D5021" s="357">
        <v>0</v>
      </c>
      <c r="E5021" s="357">
        <v>110.92700000000001</v>
      </c>
      <c r="F5021" s="357">
        <v>240</v>
      </c>
    </row>
    <row r="5022" spans="1:6">
      <c r="A5022" s="355">
        <f t="shared" si="78"/>
        <v>45867</v>
      </c>
      <c r="B5022" s="356">
        <v>1</v>
      </c>
      <c r="C5022" s="357">
        <v>139.49199999999999</v>
      </c>
      <c r="D5022" s="357">
        <v>0</v>
      </c>
      <c r="E5022" s="357">
        <v>110.92700000000001</v>
      </c>
      <c r="F5022" s="357">
        <v>240</v>
      </c>
    </row>
    <row r="5023" spans="1:6">
      <c r="A5023" s="355">
        <f t="shared" si="78"/>
        <v>45867</v>
      </c>
      <c r="B5023" s="356">
        <v>2</v>
      </c>
      <c r="C5023" s="357">
        <v>136.45500000000001</v>
      </c>
      <c r="D5023" s="357">
        <v>0</v>
      </c>
      <c r="E5023" s="357">
        <v>110.92700000000001</v>
      </c>
      <c r="F5023" s="357">
        <v>240</v>
      </c>
    </row>
    <row r="5024" spans="1:6">
      <c r="A5024" s="355">
        <f t="shared" si="78"/>
        <v>45867</v>
      </c>
      <c r="B5024" s="356">
        <v>3</v>
      </c>
      <c r="C5024" s="357">
        <v>136.428</v>
      </c>
      <c r="D5024" s="357">
        <v>0</v>
      </c>
      <c r="E5024" s="357">
        <v>110.92700000000001</v>
      </c>
      <c r="F5024" s="357">
        <v>240</v>
      </c>
    </row>
    <row r="5025" spans="1:6">
      <c r="A5025" s="355">
        <f t="shared" si="78"/>
        <v>45867</v>
      </c>
      <c r="B5025" s="356">
        <v>4</v>
      </c>
      <c r="C5025" s="357">
        <v>135.595</v>
      </c>
      <c r="D5025" s="357">
        <v>0</v>
      </c>
      <c r="E5025" s="357">
        <v>110.92700000000001</v>
      </c>
      <c r="F5025" s="357">
        <v>240</v>
      </c>
    </row>
    <row r="5026" spans="1:6">
      <c r="A5026" s="355">
        <f t="shared" si="78"/>
        <v>45867</v>
      </c>
      <c r="B5026" s="356">
        <v>5</v>
      </c>
      <c r="C5026" s="357">
        <v>134.197</v>
      </c>
      <c r="D5026" s="357">
        <v>0</v>
      </c>
      <c r="E5026" s="357">
        <v>110.92700000000001</v>
      </c>
      <c r="F5026" s="357">
        <v>240</v>
      </c>
    </row>
    <row r="5027" spans="1:6">
      <c r="A5027" s="355">
        <f t="shared" si="78"/>
        <v>45867</v>
      </c>
      <c r="B5027" s="356">
        <v>6</v>
      </c>
      <c r="C5027" s="357">
        <v>148.96799999999999</v>
      </c>
      <c r="D5027" s="357">
        <v>0</v>
      </c>
      <c r="E5027" s="357">
        <v>124.866</v>
      </c>
      <c r="F5027" s="357">
        <v>240</v>
      </c>
    </row>
    <row r="5028" spans="1:6">
      <c r="A5028" s="355">
        <f t="shared" si="78"/>
        <v>45867</v>
      </c>
      <c r="B5028" s="356">
        <v>7</v>
      </c>
      <c r="C5028" s="357">
        <v>165.79499999999999</v>
      </c>
      <c r="D5028" s="357">
        <v>0</v>
      </c>
      <c r="E5028" s="357">
        <v>124.866</v>
      </c>
      <c r="F5028" s="357">
        <v>240</v>
      </c>
    </row>
    <row r="5029" spans="1:6">
      <c r="A5029" s="355">
        <f t="shared" si="78"/>
        <v>45867</v>
      </c>
      <c r="B5029" s="356">
        <v>8</v>
      </c>
      <c r="C5029" s="357">
        <v>164.471</v>
      </c>
      <c r="D5029" s="357">
        <v>0</v>
      </c>
      <c r="E5029" s="357">
        <v>124.866</v>
      </c>
      <c r="F5029" s="357">
        <v>240</v>
      </c>
    </row>
    <row r="5030" spans="1:6">
      <c r="A5030" s="355">
        <f t="shared" si="78"/>
        <v>45867</v>
      </c>
      <c r="B5030" s="356">
        <v>9</v>
      </c>
      <c r="C5030" s="357">
        <v>144.054</v>
      </c>
      <c r="D5030" s="357">
        <v>0</v>
      </c>
      <c r="E5030" s="357">
        <v>124.866</v>
      </c>
      <c r="F5030" s="357">
        <v>240</v>
      </c>
    </row>
    <row r="5031" spans="1:6">
      <c r="A5031" s="355">
        <f t="shared" si="78"/>
        <v>45867</v>
      </c>
      <c r="B5031" s="356">
        <v>10</v>
      </c>
      <c r="C5031" s="357">
        <v>131.595</v>
      </c>
      <c r="D5031" s="357">
        <v>0</v>
      </c>
      <c r="E5031" s="357">
        <v>124.866</v>
      </c>
      <c r="F5031" s="357">
        <v>240</v>
      </c>
    </row>
    <row r="5032" spans="1:6">
      <c r="A5032" s="355">
        <f t="shared" si="78"/>
        <v>45867</v>
      </c>
      <c r="B5032" s="356">
        <v>11</v>
      </c>
      <c r="C5032" s="357">
        <v>126.095</v>
      </c>
      <c r="D5032" s="357">
        <v>0</v>
      </c>
      <c r="E5032" s="357">
        <v>124.866</v>
      </c>
      <c r="F5032" s="357">
        <v>240</v>
      </c>
    </row>
    <row r="5033" spans="1:6">
      <c r="A5033" s="355">
        <f t="shared" si="78"/>
        <v>45867</v>
      </c>
      <c r="B5033" s="356">
        <v>12</v>
      </c>
      <c r="C5033" s="357">
        <v>116.70099999999999</v>
      </c>
      <c r="D5033" s="357">
        <v>0</v>
      </c>
      <c r="E5033" s="357">
        <v>124.866</v>
      </c>
      <c r="F5033" s="357">
        <v>240</v>
      </c>
    </row>
    <row r="5034" spans="1:6">
      <c r="A5034" s="355">
        <f t="shared" si="78"/>
        <v>45867</v>
      </c>
      <c r="B5034" s="356">
        <v>13</v>
      </c>
      <c r="C5034" s="357">
        <v>126.718</v>
      </c>
      <c r="D5034" s="357">
        <v>0</v>
      </c>
      <c r="E5034" s="357">
        <v>124.866</v>
      </c>
      <c r="F5034" s="357">
        <v>240</v>
      </c>
    </row>
    <row r="5035" spans="1:6">
      <c r="A5035" s="355">
        <f t="shared" si="78"/>
        <v>45867</v>
      </c>
      <c r="B5035" s="356">
        <v>14</v>
      </c>
      <c r="C5035" s="357">
        <v>137.108</v>
      </c>
      <c r="D5035" s="357">
        <v>0</v>
      </c>
      <c r="E5035" s="357">
        <v>124.866</v>
      </c>
      <c r="F5035" s="357">
        <v>240</v>
      </c>
    </row>
    <row r="5036" spans="1:6">
      <c r="A5036" s="355">
        <f t="shared" si="78"/>
        <v>45867</v>
      </c>
      <c r="B5036" s="356">
        <v>15</v>
      </c>
      <c r="C5036" s="357">
        <v>126.82</v>
      </c>
      <c r="D5036" s="357">
        <v>0</v>
      </c>
      <c r="E5036" s="357">
        <v>124.986</v>
      </c>
      <c r="F5036" s="357">
        <v>240</v>
      </c>
    </row>
    <row r="5037" spans="1:6">
      <c r="A5037" s="355">
        <f t="shared" si="78"/>
        <v>45867</v>
      </c>
      <c r="B5037" s="356">
        <v>16</v>
      </c>
      <c r="C5037" s="357">
        <v>163.09800000000001</v>
      </c>
      <c r="D5037" s="357">
        <v>0</v>
      </c>
      <c r="E5037" s="357">
        <v>124.991</v>
      </c>
      <c r="F5037" s="357">
        <v>240</v>
      </c>
    </row>
    <row r="5038" spans="1:6">
      <c r="A5038" s="355">
        <f t="shared" si="78"/>
        <v>45867</v>
      </c>
      <c r="B5038" s="356">
        <v>17</v>
      </c>
      <c r="C5038" s="357">
        <v>172.50200000000001</v>
      </c>
      <c r="D5038" s="357">
        <v>0</v>
      </c>
      <c r="E5038" s="357">
        <v>124.991</v>
      </c>
      <c r="F5038" s="357">
        <v>240</v>
      </c>
    </row>
    <row r="5039" spans="1:6">
      <c r="A5039" s="355">
        <f t="shared" si="78"/>
        <v>45867</v>
      </c>
      <c r="B5039" s="356">
        <v>18</v>
      </c>
      <c r="C5039" s="357">
        <v>78.183999999999997</v>
      </c>
      <c r="D5039" s="357">
        <v>0</v>
      </c>
      <c r="E5039" s="357">
        <v>124.991</v>
      </c>
      <c r="F5039" s="357">
        <v>240</v>
      </c>
    </row>
    <row r="5040" spans="1:6">
      <c r="A5040" s="355">
        <f t="shared" si="78"/>
        <v>45867</v>
      </c>
      <c r="B5040" s="356">
        <v>19</v>
      </c>
      <c r="C5040" s="357">
        <v>77.245000000000005</v>
      </c>
      <c r="D5040" s="357">
        <v>0</v>
      </c>
      <c r="E5040" s="357">
        <v>124.991</v>
      </c>
      <c r="F5040" s="357">
        <v>240</v>
      </c>
    </row>
    <row r="5041" spans="1:6">
      <c r="A5041" s="355">
        <f t="shared" si="78"/>
        <v>45867</v>
      </c>
      <c r="B5041" s="356">
        <v>20</v>
      </c>
      <c r="C5041" s="357">
        <v>78.367000000000004</v>
      </c>
      <c r="D5041" s="357">
        <v>0</v>
      </c>
      <c r="E5041" s="357">
        <v>124.991</v>
      </c>
      <c r="F5041" s="357">
        <v>199</v>
      </c>
    </row>
    <row r="5042" spans="1:6">
      <c r="A5042" s="355">
        <f t="shared" si="78"/>
        <v>45867</v>
      </c>
      <c r="B5042" s="356">
        <v>21</v>
      </c>
      <c r="C5042" s="357">
        <v>63.82</v>
      </c>
      <c r="D5042" s="357">
        <v>0</v>
      </c>
      <c r="E5042" s="357">
        <v>124.991</v>
      </c>
      <c r="F5042" s="357">
        <v>240</v>
      </c>
    </row>
    <row r="5043" spans="1:6">
      <c r="A5043" s="355">
        <f t="shared" si="78"/>
        <v>45867</v>
      </c>
      <c r="B5043" s="356">
        <v>22</v>
      </c>
      <c r="C5043" s="357">
        <v>129.095</v>
      </c>
      <c r="D5043" s="357">
        <v>0</v>
      </c>
      <c r="E5043" s="357">
        <v>110.92700000000001</v>
      </c>
      <c r="F5043" s="357">
        <v>240</v>
      </c>
    </row>
    <row r="5044" spans="1:6">
      <c r="A5044" s="355">
        <f t="shared" si="78"/>
        <v>45867</v>
      </c>
      <c r="B5044" s="356">
        <v>23</v>
      </c>
      <c r="C5044" s="357">
        <v>133.595</v>
      </c>
      <c r="D5044" s="357">
        <v>0</v>
      </c>
      <c r="E5044" s="357">
        <v>110.92700000000001</v>
      </c>
      <c r="F5044" s="357">
        <v>240</v>
      </c>
    </row>
    <row r="5045" spans="1:6">
      <c r="A5045" s="355">
        <f t="shared" si="78"/>
        <v>45868</v>
      </c>
      <c r="B5045" s="356">
        <v>0</v>
      </c>
      <c r="C5045" s="357">
        <v>160.333</v>
      </c>
      <c r="D5045" s="357">
        <v>0</v>
      </c>
      <c r="E5045" s="357">
        <v>92.927000000000007</v>
      </c>
      <c r="F5045" s="357">
        <v>240</v>
      </c>
    </row>
    <row r="5046" spans="1:6">
      <c r="A5046" s="355">
        <f t="shared" si="78"/>
        <v>45868</v>
      </c>
      <c r="B5046" s="356">
        <v>1</v>
      </c>
      <c r="C5046" s="357">
        <v>167.63300000000001</v>
      </c>
      <c r="D5046" s="357">
        <v>0</v>
      </c>
      <c r="E5046" s="357">
        <v>92.927000000000007</v>
      </c>
      <c r="F5046" s="357">
        <v>240</v>
      </c>
    </row>
    <row r="5047" spans="1:6">
      <c r="A5047" s="355">
        <f t="shared" si="78"/>
        <v>45868</v>
      </c>
      <c r="B5047" s="356">
        <v>2</v>
      </c>
      <c r="C5047" s="357">
        <v>167.63300000000001</v>
      </c>
      <c r="D5047" s="357">
        <v>0</v>
      </c>
      <c r="E5047" s="357">
        <v>92.927000000000007</v>
      </c>
      <c r="F5047" s="357">
        <v>240</v>
      </c>
    </row>
    <row r="5048" spans="1:6">
      <c r="A5048" s="355">
        <f t="shared" si="78"/>
        <v>45868</v>
      </c>
      <c r="B5048" s="356">
        <v>3</v>
      </c>
      <c r="C5048" s="357">
        <v>167.63300000000001</v>
      </c>
      <c r="D5048" s="357">
        <v>0</v>
      </c>
      <c r="E5048" s="357">
        <v>92.927000000000007</v>
      </c>
      <c r="F5048" s="357">
        <v>240</v>
      </c>
    </row>
    <row r="5049" spans="1:6">
      <c r="A5049" s="355">
        <f t="shared" si="78"/>
        <v>45868</v>
      </c>
      <c r="B5049" s="356">
        <v>4</v>
      </c>
      <c r="C5049" s="357">
        <v>163.56299999999999</v>
      </c>
      <c r="D5049" s="357">
        <v>0</v>
      </c>
      <c r="E5049" s="357">
        <v>107.92700000000001</v>
      </c>
      <c r="F5049" s="357">
        <v>240</v>
      </c>
    </row>
    <row r="5050" spans="1:6">
      <c r="A5050" s="355">
        <f t="shared" si="78"/>
        <v>45868</v>
      </c>
      <c r="B5050" s="356">
        <v>5</v>
      </c>
      <c r="C5050" s="357">
        <v>156.76300000000001</v>
      </c>
      <c r="D5050" s="357">
        <v>0</v>
      </c>
      <c r="E5050" s="357">
        <v>124.991</v>
      </c>
      <c r="F5050" s="357">
        <v>240</v>
      </c>
    </row>
    <row r="5051" spans="1:6">
      <c r="A5051" s="355">
        <f t="shared" si="78"/>
        <v>45868</v>
      </c>
      <c r="B5051" s="356">
        <v>6</v>
      </c>
      <c r="C5051" s="357">
        <v>129.86500000000001</v>
      </c>
      <c r="D5051" s="357">
        <v>0</v>
      </c>
      <c r="E5051" s="357">
        <v>124.866</v>
      </c>
      <c r="F5051" s="357">
        <v>240</v>
      </c>
    </row>
    <row r="5052" spans="1:6">
      <c r="A5052" s="355">
        <f t="shared" si="78"/>
        <v>45868</v>
      </c>
      <c r="B5052" s="356">
        <v>7</v>
      </c>
      <c r="C5052" s="357">
        <v>99.033000000000001</v>
      </c>
      <c r="D5052" s="357">
        <v>0</v>
      </c>
      <c r="E5052" s="357">
        <v>123.849</v>
      </c>
      <c r="F5052" s="357">
        <v>240</v>
      </c>
    </row>
    <row r="5053" spans="1:6">
      <c r="A5053" s="355">
        <f t="shared" si="78"/>
        <v>45868</v>
      </c>
      <c r="B5053" s="356">
        <v>8</v>
      </c>
      <c r="C5053" s="357">
        <v>99.043000000000006</v>
      </c>
      <c r="D5053" s="357">
        <v>0</v>
      </c>
      <c r="E5053" s="357">
        <v>123.849</v>
      </c>
      <c r="F5053" s="357">
        <v>240</v>
      </c>
    </row>
    <row r="5054" spans="1:6">
      <c r="A5054" s="355">
        <f t="shared" si="78"/>
        <v>45868</v>
      </c>
      <c r="B5054" s="356">
        <v>9</v>
      </c>
      <c r="C5054" s="357">
        <v>139.13300000000001</v>
      </c>
      <c r="D5054" s="357">
        <v>0</v>
      </c>
      <c r="E5054" s="357">
        <v>123.849</v>
      </c>
      <c r="F5054" s="357">
        <v>240</v>
      </c>
    </row>
    <row r="5055" spans="1:6">
      <c r="A5055" s="355">
        <f t="shared" si="78"/>
        <v>45868</v>
      </c>
      <c r="B5055" s="356">
        <v>10</v>
      </c>
      <c r="C5055" s="357">
        <v>135.839</v>
      </c>
      <c r="D5055" s="357">
        <v>0</v>
      </c>
      <c r="E5055" s="357">
        <v>123.849</v>
      </c>
      <c r="F5055" s="357">
        <v>240</v>
      </c>
    </row>
    <row r="5056" spans="1:6">
      <c r="A5056" s="355">
        <f t="shared" si="78"/>
        <v>45868</v>
      </c>
      <c r="B5056" s="356">
        <v>11</v>
      </c>
      <c r="C5056" s="357">
        <v>135.6</v>
      </c>
      <c r="D5056" s="357">
        <v>0</v>
      </c>
      <c r="E5056" s="357">
        <v>123.849</v>
      </c>
      <c r="F5056" s="357">
        <v>240</v>
      </c>
    </row>
    <row r="5057" spans="1:6">
      <c r="A5057" s="355">
        <f t="shared" si="78"/>
        <v>45868</v>
      </c>
      <c r="B5057" s="356">
        <v>12</v>
      </c>
      <c r="C5057" s="357">
        <v>114.506</v>
      </c>
      <c r="D5057" s="357">
        <v>0</v>
      </c>
      <c r="E5057" s="357">
        <v>123.849</v>
      </c>
      <c r="F5057" s="357">
        <v>240</v>
      </c>
    </row>
    <row r="5058" spans="1:6">
      <c r="A5058" s="355">
        <f t="shared" si="78"/>
        <v>45868</v>
      </c>
      <c r="B5058" s="356">
        <v>13</v>
      </c>
      <c r="C5058" s="357">
        <v>118.85299999999999</v>
      </c>
      <c r="D5058" s="357">
        <v>0</v>
      </c>
      <c r="E5058" s="357">
        <v>123.849</v>
      </c>
      <c r="F5058" s="357">
        <v>240</v>
      </c>
    </row>
    <row r="5059" spans="1:6">
      <c r="A5059" s="355">
        <f t="shared" si="78"/>
        <v>45868</v>
      </c>
      <c r="B5059" s="356">
        <v>14</v>
      </c>
      <c r="C5059" s="357">
        <v>106.98</v>
      </c>
      <c r="D5059" s="357">
        <v>0</v>
      </c>
      <c r="E5059" s="357">
        <v>123.849</v>
      </c>
      <c r="F5059" s="357">
        <v>240</v>
      </c>
    </row>
    <row r="5060" spans="1:6">
      <c r="A5060" s="355">
        <f t="shared" si="78"/>
        <v>45868</v>
      </c>
      <c r="B5060" s="356">
        <v>15</v>
      </c>
      <c r="C5060" s="357">
        <v>107.178</v>
      </c>
      <c r="D5060" s="357">
        <v>0</v>
      </c>
      <c r="E5060" s="357">
        <v>123.94</v>
      </c>
      <c r="F5060" s="357">
        <v>240</v>
      </c>
    </row>
    <row r="5061" spans="1:6">
      <c r="A5061" s="355">
        <f t="shared" si="78"/>
        <v>45868</v>
      </c>
      <c r="B5061" s="356">
        <v>16</v>
      </c>
      <c r="C5061" s="357">
        <v>108.182</v>
      </c>
      <c r="D5061" s="357">
        <v>0</v>
      </c>
      <c r="E5061" s="357">
        <v>123.946</v>
      </c>
      <c r="F5061" s="357">
        <v>240</v>
      </c>
    </row>
    <row r="5062" spans="1:6">
      <c r="A5062" s="355">
        <f t="shared" ref="A5062:A5125" si="79">IF(B5062=0,A5061+1,A5061)</f>
        <v>45868</v>
      </c>
      <c r="B5062" s="356">
        <v>17</v>
      </c>
      <c r="C5062" s="357">
        <v>131.30500000000001</v>
      </c>
      <c r="D5062" s="357">
        <v>0</v>
      </c>
      <c r="E5062" s="357">
        <v>124.991</v>
      </c>
      <c r="F5062" s="357">
        <v>240</v>
      </c>
    </row>
    <row r="5063" spans="1:6">
      <c r="A5063" s="355">
        <f t="shared" si="79"/>
        <v>45868</v>
      </c>
      <c r="B5063" s="356">
        <v>18</v>
      </c>
      <c r="C5063" s="357">
        <v>74.819999999999993</v>
      </c>
      <c r="D5063" s="357">
        <v>0</v>
      </c>
      <c r="E5063" s="357">
        <v>124.991</v>
      </c>
      <c r="F5063" s="357">
        <v>240</v>
      </c>
    </row>
    <row r="5064" spans="1:6">
      <c r="A5064" s="355">
        <f t="shared" si="79"/>
        <v>45868</v>
      </c>
      <c r="B5064" s="356">
        <v>19</v>
      </c>
      <c r="C5064" s="357">
        <v>74.819999999999993</v>
      </c>
      <c r="D5064" s="357">
        <v>0</v>
      </c>
      <c r="E5064" s="357">
        <v>124.991</v>
      </c>
      <c r="F5064" s="357">
        <v>240</v>
      </c>
    </row>
    <row r="5065" spans="1:6">
      <c r="A5065" s="355">
        <f t="shared" si="79"/>
        <v>45868</v>
      </c>
      <c r="B5065" s="356">
        <v>20</v>
      </c>
      <c r="C5065" s="357">
        <v>74.819999999999993</v>
      </c>
      <c r="D5065" s="357">
        <v>0</v>
      </c>
      <c r="E5065" s="357">
        <v>124.991</v>
      </c>
      <c r="F5065" s="357">
        <v>224</v>
      </c>
    </row>
    <row r="5066" spans="1:6">
      <c r="A5066" s="355">
        <f t="shared" si="79"/>
        <v>45868</v>
      </c>
      <c r="B5066" s="356">
        <v>21</v>
      </c>
      <c r="C5066" s="357">
        <v>74.819999999999993</v>
      </c>
      <c r="D5066" s="357">
        <v>0</v>
      </c>
      <c r="E5066" s="357">
        <v>124.991</v>
      </c>
      <c r="F5066" s="357">
        <v>240</v>
      </c>
    </row>
    <row r="5067" spans="1:6">
      <c r="A5067" s="355">
        <f t="shared" si="79"/>
        <v>45868</v>
      </c>
      <c r="B5067" s="356">
        <v>22</v>
      </c>
      <c r="C5067" s="357">
        <v>159.26300000000001</v>
      </c>
      <c r="D5067" s="357">
        <v>0</v>
      </c>
      <c r="E5067" s="357">
        <v>124.991</v>
      </c>
      <c r="F5067" s="357">
        <v>230</v>
      </c>
    </row>
    <row r="5068" spans="1:6">
      <c r="A5068" s="355">
        <f t="shared" si="79"/>
        <v>45868</v>
      </c>
      <c r="B5068" s="356">
        <v>23</v>
      </c>
      <c r="C5068" s="357">
        <v>160.333</v>
      </c>
      <c r="D5068" s="357">
        <v>0</v>
      </c>
      <c r="E5068" s="357">
        <v>107.92700000000001</v>
      </c>
      <c r="F5068" s="357">
        <v>170</v>
      </c>
    </row>
    <row r="5069" spans="1:6">
      <c r="A5069" s="355">
        <f t="shared" si="79"/>
        <v>45869</v>
      </c>
      <c r="B5069" s="356">
        <v>0</v>
      </c>
      <c r="C5069" s="357">
        <v>160.91800000000001</v>
      </c>
      <c r="D5069" s="357">
        <v>0</v>
      </c>
      <c r="E5069" s="357">
        <v>62.927</v>
      </c>
      <c r="F5069" s="357">
        <v>240</v>
      </c>
    </row>
    <row r="5070" spans="1:6">
      <c r="A5070" s="355">
        <f t="shared" si="79"/>
        <v>45869</v>
      </c>
      <c r="B5070" s="356">
        <v>1</v>
      </c>
      <c r="C5070" s="357">
        <v>160.92400000000001</v>
      </c>
      <c r="D5070" s="357">
        <v>0</v>
      </c>
      <c r="E5070" s="357">
        <v>62.927</v>
      </c>
      <c r="F5070" s="357">
        <v>240</v>
      </c>
    </row>
    <row r="5071" spans="1:6">
      <c r="A5071" s="355">
        <f t="shared" si="79"/>
        <v>45869</v>
      </c>
      <c r="B5071" s="356">
        <v>2</v>
      </c>
      <c r="C5071" s="357">
        <v>160.88499999999999</v>
      </c>
      <c r="D5071" s="357">
        <v>0</v>
      </c>
      <c r="E5071" s="357">
        <v>62.927</v>
      </c>
      <c r="F5071" s="357">
        <v>240</v>
      </c>
    </row>
    <row r="5072" spans="1:6">
      <c r="A5072" s="355">
        <f t="shared" si="79"/>
        <v>45869</v>
      </c>
      <c r="B5072" s="356">
        <v>3</v>
      </c>
      <c r="C5072" s="357">
        <v>145.94499999999999</v>
      </c>
      <c r="D5072" s="357">
        <v>0</v>
      </c>
      <c r="E5072" s="357">
        <v>47.927</v>
      </c>
      <c r="F5072" s="357">
        <v>240</v>
      </c>
    </row>
    <row r="5073" spans="1:6">
      <c r="A5073" s="355">
        <f t="shared" si="79"/>
        <v>45869</v>
      </c>
      <c r="B5073" s="356">
        <v>4</v>
      </c>
      <c r="C5073" s="357">
        <v>146.06200000000001</v>
      </c>
      <c r="D5073" s="357">
        <v>0</v>
      </c>
      <c r="E5073" s="357">
        <v>47.927</v>
      </c>
      <c r="F5073" s="357">
        <v>240</v>
      </c>
    </row>
    <row r="5074" spans="1:6">
      <c r="A5074" s="355">
        <f t="shared" si="79"/>
        <v>45869</v>
      </c>
      <c r="B5074" s="356">
        <v>5</v>
      </c>
      <c r="C5074" s="357">
        <v>160.22</v>
      </c>
      <c r="D5074" s="357">
        <v>0</v>
      </c>
      <c r="E5074" s="357">
        <v>62.927</v>
      </c>
      <c r="F5074" s="357">
        <v>240</v>
      </c>
    </row>
    <row r="5075" spans="1:6">
      <c r="A5075" s="355">
        <f t="shared" si="79"/>
        <v>45869</v>
      </c>
      <c r="B5075" s="356">
        <v>6</v>
      </c>
      <c r="C5075" s="357">
        <v>79.834999999999994</v>
      </c>
      <c r="D5075" s="357">
        <v>0</v>
      </c>
      <c r="E5075" s="357">
        <v>62.927</v>
      </c>
      <c r="F5075" s="357">
        <v>240</v>
      </c>
    </row>
    <row r="5076" spans="1:6">
      <c r="A5076" s="355">
        <f t="shared" si="79"/>
        <v>45869</v>
      </c>
      <c r="B5076" s="356">
        <v>7</v>
      </c>
      <c r="C5076" s="357">
        <v>65.819999999999993</v>
      </c>
      <c r="D5076" s="357">
        <v>0</v>
      </c>
      <c r="E5076" s="357">
        <v>83.927000000000007</v>
      </c>
      <c r="F5076" s="357">
        <v>240</v>
      </c>
    </row>
    <row r="5077" spans="1:6">
      <c r="A5077" s="355">
        <f t="shared" si="79"/>
        <v>45869</v>
      </c>
      <c r="B5077" s="356">
        <v>8</v>
      </c>
      <c r="C5077" s="357">
        <v>65.819999999999993</v>
      </c>
      <c r="D5077" s="357">
        <v>0</v>
      </c>
      <c r="E5077" s="357">
        <v>83.927000000000007</v>
      </c>
      <c r="F5077" s="357">
        <v>240</v>
      </c>
    </row>
    <row r="5078" spans="1:6">
      <c r="A5078" s="355">
        <f t="shared" si="79"/>
        <v>45869</v>
      </c>
      <c r="B5078" s="356">
        <v>9</v>
      </c>
      <c r="C5078" s="357">
        <v>105.334</v>
      </c>
      <c r="D5078" s="357">
        <v>0</v>
      </c>
      <c r="E5078" s="357">
        <v>80.927000000000007</v>
      </c>
      <c r="F5078" s="357">
        <v>240</v>
      </c>
    </row>
    <row r="5079" spans="1:6">
      <c r="A5079" s="355">
        <f t="shared" si="79"/>
        <v>45869</v>
      </c>
      <c r="B5079" s="356">
        <v>10</v>
      </c>
      <c r="C5079" s="357">
        <v>95.215999999999994</v>
      </c>
      <c r="D5079" s="357">
        <v>0</v>
      </c>
      <c r="E5079" s="357">
        <v>80.927000000000007</v>
      </c>
      <c r="F5079" s="357">
        <v>240</v>
      </c>
    </row>
    <row r="5080" spans="1:6">
      <c r="A5080" s="355">
        <f t="shared" si="79"/>
        <v>45869</v>
      </c>
      <c r="B5080" s="356">
        <v>11</v>
      </c>
      <c r="C5080" s="357">
        <v>95.206000000000003</v>
      </c>
      <c r="D5080" s="357">
        <v>0</v>
      </c>
      <c r="E5080" s="357">
        <v>80.927000000000007</v>
      </c>
      <c r="F5080" s="357">
        <v>0</v>
      </c>
    </row>
    <row r="5081" spans="1:6">
      <c r="A5081" s="355">
        <f t="shared" si="79"/>
        <v>45869</v>
      </c>
      <c r="B5081" s="356">
        <v>12</v>
      </c>
      <c r="C5081" s="357">
        <v>94.542000000000002</v>
      </c>
      <c r="D5081" s="357">
        <v>0</v>
      </c>
      <c r="E5081" s="357">
        <v>80.927000000000007</v>
      </c>
      <c r="F5081" s="357">
        <v>0</v>
      </c>
    </row>
    <row r="5082" spans="1:6">
      <c r="A5082" s="355">
        <f t="shared" si="79"/>
        <v>45869</v>
      </c>
      <c r="B5082" s="356">
        <v>13</v>
      </c>
      <c r="C5082" s="357">
        <v>94.438999999999993</v>
      </c>
      <c r="D5082" s="357">
        <v>0</v>
      </c>
      <c r="E5082" s="357">
        <v>80.927000000000007</v>
      </c>
      <c r="F5082" s="357">
        <v>240</v>
      </c>
    </row>
    <row r="5083" spans="1:6">
      <c r="A5083" s="355">
        <f t="shared" si="79"/>
        <v>45869</v>
      </c>
      <c r="B5083" s="356">
        <v>14</v>
      </c>
      <c r="C5083" s="357">
        <v>94.367000000000004</v>
      </c>
      <c r="D5083" s="357">
        <v>0</v>
      </c>
      <c r="E5083" s="357">
        <v>80.927000000000007</v>
      </c>
      <c r="F5083" s="357">
        <v>240</v>
      </c>
    </row>
    <row r="5084" spans="1:6">
      <c r="A5084" s="355">
        <f t="shared" si="79"/>
        <v>45869</v>
      </c>
      <c r="B5084" s="356">
        <v>15</v>
      </c>
      <c r="C5084" s="357">
        <v>94.5</v>
      </c>
      <c r="D5084" s="357">
        <v>0</v>
      </c>
      <c r="E5084" s="357">
        <v>80.927000000000007</v>
      </c>
      <c r="F5084" s="357">
        <v>240</v>
      </c>
    </row>
    <row r="5085" spans="1:6">
      <c r="A5085" s="355">
        <f t="shared" si="79"/>
        <v>45869</v>
      </c>
      <c r="B5085" s="356">
        <v>16</v>
      </c>
      <c r="C5085" s="357">
        <v>94.587000000000003</v>
      </c>
      <c r="D5085" s="357">
        <v>0</v>
      </c>
      <c r="E5085" s="357">
        <v>80.927000000000007</v>
      </c>
      <c r="F5085" s="357">
        <v>240</v>
      </c>
    </row>
    <row r="5086" spans="1:6">
      <c r="A5086" s="355">
        <f t="shared" si="79"/>
        <v>45869</v>
      </c>
      <c r="B5086" s="356">
        <v>17</v>
      </c>
      <c r="C5086" s="357">
        <v>105.76900000000001</v>
      </c>
      <c r="D5086" s="357">
        <v>0</v>
      </c>
      <c r="E5086" s="357">
        <v>80.927000000000007</v>
      </c>
      <c r="F5086" s="357">
        <v>240</v>
      </c>
    </row>
    <row r="5087" spans="1:6">
      <c r="A5087" s="355">
        <f t="shared" si="79"/>
        <v>45869</v>
      </c>
      <c r="B5087" s="356">
        <v>18</v>
      </c>
      <c r="C5087" s="357">
        <v>78.781000000000006</v>
      </c>
      <c r="D5087" s="357">
        <v>0</v>
      </c>
      <c r="E5087" s="357">
        <v>80.927000000000007</v>
      </c>
      <c r="F5087" s="357">
        <v>240</v>
      </c>
    </row>
    <row r="5088" spans="1:6">
      <c r="A5088" s="355">
        <f t="shared" si="79"/>
        <v>45869</v>
      </c>
      <c r="B5088" s="356">
        <v>19</v>
      </c>
      <c r="C5088" s="357">
        <v>82.32</v>
      </c>
      <c r="D5088" s="357">
        <v>0</v>
      </c>
      <c r="E5088" s="357">
        <v>80.927000000000007</v>
      </c>
      <c r="F5088" s="357">
        <v>240</v>
      </c>
    </row>
    <row r="5089" spans="1:6">
      <c r="A5089" s="355">
        <f t="shared" si="79"/>
        <v>45869</v>
      </c>
      <c r="B5089" s="356">
        <v>20</v>
      </c>
      <c r="C5089" s="357">
        <v>82.32</v>
      </c>
      <c r="D5089" s="357">
        <v>0</v>
      </c>
      <c r="E5089" s="357">
        <v>80.927000000000007</v>
      </c>
      <c r="F5089" s="357">
        <v>193</v>
      </c>
    </row>
    <row r="5090" spans="1:6">
      <c r="A5090" s="355">
        <f t="shared" si="79"/>
        <v>45869</v>
      </c>
      <c r="B5090" s="356">
        <v>21</v>
      </c>
      <c r="C5090" s="357">
        <v>66.825999999999993</v>
      </c>
      <c r="D5090" s="357">
        <v>0</v>
      </c>
      <c r="E5090" s="357">
        <v>80.927000000000007</v>
      </c>
      <c r="F5090" s="357">
        <v>240</v>
      </c>
    </row>
    <row r="5091" spans="1:6">
      <c r="A5091" s="355">
        <f t="shared" si="79"/>
        <v>45869</v>
      </c>
      <c r="B5091" s="356">
        <v>22</v>
      </c>
      <c r="C5091" s="357">
        <v>150.13</v>
      </c>
      <c r="D5091" s="357">
        <v>0</v>
      </c>
      <c r="E5091" s="357">
        <v>80.927000000000007</v>
      </c>
      <c r="F5091" s="357">
        <v>240</v>
      </c>
    </row>
    <row r="5092" spans="1:6">
      <c r="A5092" s="355">
        <f t="shared" si="79"/>
        <v>45869</v>
      </c>
      <c r="B5092" s="356">
        <v>23</v>
      </c>
      <c r="C5092" s="357">
        <v>156.93</v>
      </c>
      <c r="D5092" s="357">
        <v>0</v>
      </c>
      <c r="E5092" s="357">
        <v>62.927</v>
      </c>
      <c r="F5092" s="357">
        <v>185</v>
      </c>
    </row>
    <row r="5093" spans="1:6">
      <c r="A5093" s="355">
        <f t="shared" si="79"/>
        <v>45870</v>
      </c>
      <c r="B5093" s="356">
        <v>0</v>
      </c>
      <c r="C5093" s="357">
        <v>201.20400000000001</v>
      </c>
      <c r="D5093" s="357">
        <v>0</v>
      </c>
      <c r="E5093" s="357">
        <v>77.927000000000007</v>
      </c>
      <c r="F5093" s="357">
        <v>240</v>
      </c>
    </row>
    <row r="5094" spans="1:6">
      <c r="A5094" s="355">
        <f t="shared" si="79"/>
        <v>45870</v>
      </c>
      <c r="B5094" s="356">
        <v>1</v>
      </c>
      <c r="C5094" s="357">
        <v>196.613</v>
      </c>
      <c r="D5094" s="357">
        <v>0</v>
      </c>
      <c r="E5094" s="357">
        <v>77.927000000000007</v>
      </c>
      <c r="F5094" s="357">
        <v>240</v>
      </c>
    </row>
    <row r="5095" spans="1:6">
      <c r="A5095" s="355">
        <f t="shared" si="79"/>
        <v>45870</v>
      </c>
      <c r="B5095" s="356">
        <v>2</v>
      </c>
      <c r="C5095" s="357">
        <v>201.20400000000001</v>
      </c>
      <c r="D5095" s="357">
        <v>0</v>
      </c>
      <c r="E5095" s="357">
        <v>77.927000000000007</v>
      </c>
      <c r="F5095" s="357">
        <v>240</v>
      </c>
    </row>
    <row r="5096" spans="1:6">
      <c r="A5096" s="355">
        <f t="shared" si="79"/>
        <v>45870</v>
      </c>
      <c r="B5096" s="356">
        <v>3</v>
      </c>
      <c r="C5096" s="357">
        <v>201.20400000000001</v>
      </c>
      <c r="D5096" s="357">
        <v>0</v>
      </c>
      <c r="E5096" s="357">
        <v>77.927000000000007</v>
      </c>
      <c r="F5096" s="357">
        <v>240</v>
      </c>
    </row>
    <row r="5097" spans="1:6">
      <c r="A5097" s="355">
        <f t="shared" si="79"/>
        <v>45870</v>
      </c>
      <c r="B5097" s="356">
        <v>4</v>
      </c>
      <c r="C5097" s="357">
        <v>186.09299999999999</v>
      </c>
      <c r="D5097" s="357">
        <v>0</v>
      </c>
      <c r="E5097" s="357">
        <v>77.927000000000007</v>
      </c>
      <c r="F5097" s="357">
        <v>240</v>
      </c>
    </row>
    <row r="5098" spans="1:6">
      <c r="A5098" s="355">
        <f t="shared" si="79"/>
        <v>45870</v>
      </c>
      <c r="B5098" s="356">
        <v>5</v>
      </c>
      <c r="C5098" s="357">
        <v>179.50399999999999</v>
      </c>
      <c r="D5098" s="357">
        <v>0</v>
      </c>
      <c r="E5098" s="357">
        <v>77.927000000000007</v>
      </c>
      <c r="F5098" s="357">
        <v>240</v>
      </c>
    </row>
    <row r="5099" spans="1:6">
      <c r="A5099" s="355">
        <f t="shared" si="79"/>
        <v>45870</v>
      </c>
      <c r="B5099" s="356">
        <v>6</v>
      </c>
      <c r="C5099" s="357">
        <v>143.97300000000001</v>
      </c>
      <c r="D5099" s="357">
        <v>0</v>
      </c>
      <c r="E5099" s="357">
        <v>65</v>
      </c>
      <c r="F5099" s="357">
        <v>240</v>
      </c>
    </row>
    <row r="5100" spans="1:6">
      <c r="A5100" s="355">
        <f t="shared" si="79"/>
        <v>45870</v>
      </c>
      <c r="B5100" s="356">
        <v>7</v>
      </c>
      <c r="C5100" s="357">
        <v>128.41999999999999</v>
      </c>
      <c r="D5100" s="357">
        <v>0</v>
      </c>
      <c r="E5100" s="357">
        <v>95</v>
      </c>
      <c r="F5100" s="357">
        <v>240</v>
      </c>
    </row>
    <row r="5101" spans="1:6">
      <c r="A5101" s="355">
        <f t="shared" si="79"/>
        <v>45870</v>
      </c>
      <c r="B5101" s="356">
        <v>8</v>
      </c>
      <c r="C5101" s="357">
        <v>128.41999999999999</v>
      </c>
      <c r="D5101" s="357">
        <v>0</v>
      </c>
      <c r="E5101" s="357">
        <v>95</v>
      </c>
      <c r="F5101" s="357">
        <v>240</v>
      </c>
    </row>
    <row r="5102" spans="1:6">
      <c r="A5102" s="355">
        <f t="shared" si="79"/>
        <v>45870</v>
      </c>
      <c r="B5102" s="356">
        <v>9</v>
      </c>
      <c r="C5102" s="357">
        <v>178.428</v>
      </c>
      <c r="D5102" s="357">
        <v>0</v>
      </c>
      <c r="E5102" s="357">
        <v>95</v>
      </c>
      <c r="F5102" s="357">
        <v>240</v>
      </c>
    </row>
    <row r="5103" spans="1:6">
      <c r="A5103" s="355">
        <f t="shared" si="79"/>
        <v>45870</v>
      </c>
      <c r="B5103" s="356">
        <v>10</v>
      </c>
      <c r="C5103" s="357">
        <v>184.857</v>
      </c>
      <c r="D5103" s="357">
        <v>0</v>
      </c>
      <c r="E5103" s="357">
        <v>111.93600000000001</v>
      </c>
      <c r="F5103" s="357">
        <v>240</v>
      </c>
    </row>
    <row r="5104" spans="1:6">
      <c r="A5104" s="355">
        <f t="shared" si="79"/>
        <v>45870</v>
      </c>
      <c r="B5104" s="356">
        <v>11</v>
      </c>
      <c r="C5104" s="357">
        <v>187.535</v>
      </c>
      <c r="D5104" s="357">
        <v>0</v>
      </c>
      <c r="E5104" s="357">
        <v>111.93600000000001</v>
      </c>
      <c r="F5104" s="357">
        <v>240</v>
      </c>
    </row>
    <row r="5105" spans="1:6">
      <c r="A5105" s="355">
        <f t="shared" si="79"/>
        <v>45870</v>
      </c>
      <c r="B5105" s="356">
        <v>12</v>
      </c>
      <c r="C5105" s="357">
        <v>190.92699999999999</v>
      </c>
      <c r="D5105" s="357">
        <v>0</v>
      </c>
      <c r="E5105" s="357">
        <v>111.93600000000001</v>
      </c>
      <c r="F5105" s="357">
        <v>240</v>
      </c>
    </row>
    <row r="5106" spans="1:6">
      <c r="A5106" s="355">
        <f t="shared" si="79"/>
        <v>45870</v>
      </c>
      <c r="B5106" s="356">
        <v>13</v>
      </c>
      <c r="C5106" s="357">
        <v>189.42699999999999</v>
      </c>
      <c r="D5106" s="357">
        <v>0</v>
      </c>
      <c r="E5106" s="357">
        <v>111.93600000000001</v>
      </c>
      <c r="F5106" s="357">
        <v>240</v>
      </c>
    </row>
    <row r="5107" spans="1:6">
      <c r="A5107" s="355">
        <f t="shared" si="79"/>
        <v>45870</v>
      </c>
      <c r="B5107" s="356">
        <v>14</v>
      </c>
      <c r="C5107" s="357">
        <v>188.42099999999999</v>
      </c>
      <c r="D5107" s="357">
        <v>0</v>
      </c>
      <c r="E5107" s="357">
        <v>111.93600000000001</v>
      </c>
      <c r="F5107" s="357">
        <v>240</v>
      </c>
    </row>
    <row r="5108" spans="1:6">
      <c r="A5108" s="355">
        <f t="shared" si="79"/>
        <v>45870</v>
      </c>
      <c r="B5108" s="356">
        <v>15</v>
      </c>
      <c r="C5108" s="357">
        <v>189.327</v>
      </c>
      <c r="D5108" s="357">
        <v>0</v>
      </c>
      <c r="E5108" s="357">
        <v>112.06399999999999</v>
      </c>
      <c r="F5108" s="357">
        <v>240</v>
      </c>
    </row>
    <row r="5109" spans="1:6">
      <c r="A5109" s="355">
        <f t="shared" si="79"/>
        <v>45870</v>
      </c>
      <c r="B5109" s="356">
        <v>16</v>
      </c>
      <c r="C5109" s="357">
        <v>184.42699999999999</v>
      </c>
      <c r="D5109" s="357">
        <v>0</v>
      </c>
      <c r="E5109" s="357">
        <v>112.065</v>
      </c>
      <c r="F5109" s="357">
        <v>240</v>
      </c>
    </row>
    <row r="5110" spans="1:6">
      <c r="A5110" s="355">
        <f t="shared" si="79"/>
        <v>45870</v>
      </c>
      <c r="B5110" s="356">
        <v>17</v>
      </c>
      <c r="C5110" s="357">
        <v>184.42699999999999</v>
      </c>
      <c r="D5110" s="357">
        <v>0</v>
      </c>
      <c r="E5110" s="357">
        <v>112.06399999999999</v>
      </c>
      <c r="F5110" s="357">
        <v>240</v>
      </c>
    </row>
    <row r="5111" spans="1:6">
      <c r="A5111" s="355">
        <f t="shared" si="79"/>
        <v>45870</v>
      </c>
      <c r="B5111" s="356">
        <v>18</v>
      </c>
      <c r="C5111" s="357">
        <v>107.67100000000001</v>
      </c>
      <c r="D5111" s="357">
        <v>0</v>
      </c>
      <c r="E5111" s="357">
        <v>112.06399999999999</v>
      </c>
      <c r="F5111" s="357">
        <v>240</v>
      </c>
    </row>
    <row r="5112" spans="1:6">
      <c r="A5112" s="355">
        <f t="shared" si="79"/>
        <v>45870</v>
      </c>
      <c r="B5112" s="356">
        <v>19</v>
      </c>
      <c r="C5112" s="357">
        <v>104.913</v>
      </c>
      <c r="D5112" s="357">
        <v>0</v>
      </c>
      <c r="E5112" s="357">
        <v>112.06399999999999</v>
      </c>
      <c r="F5112" s="357">
        <v>240</v>
      </c>
    </row>
    <row r="5113" spans="1:6">
      <c r="A5113" s="355">
        <f t="shared" si="79"/>
        <v>45870</v>
      </c>
      <c r="B5113" s="356">
        <v>20</v>
      </c>
      <c r="C5113" s="357">
        <v>104.22</v>
      </c>
      <c r="D5113" s="357">
        <v>0</v>
      </c>
      <c r="E5113" s="357">
        <v>112.06399999999999</v>
      </c>
      <c r="F5113" s="357">
        <v>240</v>
      </c>
    </row>
    <row r="5114" spans="1:6">
      <c r="A5114" s="355">
        <f t="shared" si="79"/>
        <v>45870</v>
      </c>
      <c r="B5114" s="356">
        <v>21</v>
      </c>
      <c r="C5114" s="357">
        <v>110.726</v>
      </c>
      <c r="D5114" s="357">
        <v>0</v>
      </c>
      <c r="E5114" s="357">
        <v>112.06399999999999</v>
      </c>
      <c r="F5114" s="357">
        <v>225</v>
      </c>
    </row>
    <row r="5115" spans="1:6">
      <c r="A5115" s="355">
        <f t="shared" si="79"/>
        <v>45870</v>
      </c>
      <c r="B5115" s="356">
        <v>22</v>
      </c>
      <c r="C5115" s="357">
        <v>173.994</v>
      </c>
      <c r="D5115" s="357">
        <v>0</v>
      </c>
      <c r="E5115" s="357">
        <v>95</v>
      </c>
      <c r="F5115" s="357">
        <v>187</v>
      </c>
    </row>
    <row r="5116" spans="1:6">
      <c r="A5116" s="355">
        <f t="shared" si="79"/>
        <v>45870</v>
      </c>
      <c r="B5116" s="356">
        <v>23</v>
      </c>
      <c r="C5116" s="357">
        <v>174.06200000000001</v>
      </c>
      <c r="D5116" s="357">
        <v>0</v>
      </c>
      <c r="E5116" s="357">
        <v>95</v>
      </c>
      <c r="F5116" s="357">
        <v>127</v>
      </c>
    </row>
    <row r="5117" spans="1:6">
      <c r="A5117" s="355">
        <f t="shared" si="79"/>
        <v>45871</v>
      </c>
      <c r="B5117" s="356">
        <v>0</v>
      </c>
      <c r="C5117" s="357">
        <v>194.56200000000001</v>
      </c>
      <c r="D5117" s="357">
        <v>0</v>
      </c>
      <c r="E5117" s="357">
        <v>77.927000000000007</v>
      </c>
      <c r="F5117" s="357">
        <v>140</v>
      </c>
    </row>
    <row r="5118" spans="1:6">
      <c r="A5118" s="355">
        <f t="shared" si="79"/>
        <v>45871</v>
      </c>
      <c r="B5118" s="356">
        <v>1</v>
      </c>
      <c r="C5118" s="357">
        <v>193.99199999999999</v>
      </c>
      <c r="D5118" s="357">
        <v>0</v>
      </c>
      <c r="E5118" s="357">
        <v>77.927000000000007</v>
      </c>
      <c r="F5118" s="357">
        <v>170</v>
      </c>
    </row>
    <row r="5119" spans="1:6">
      <c r="A5119" s="355">
        <f t="shared" si="79"/>
        <v>45871</v>
      </c>
      <c r="B5119" s="356">
        <v>2</v>
      </c>
      <c r="C5119" s="357">
        <v>193.97</v>
      </c>
      <c r="D5119" s="357">
        <v>0</v>
      </c>
      <c r="E5119" s="357">
        <v>77.927000000000007</v>
      </c>
      <c r="F5119" s="357">
        <v>170</v>
      </c>
    </row>
    <row r="5120" spans="1:6">
      <c r="A5120" s="355">
        <f t="shared" si="79"/>
        <v>45871</v>
      </c>
      <c r="B5120" s="356">
        <v>3</v>
      </c>
      <c r="C5120" s="357">
        <v>181.833</v>
      </c>
      <c r="D5120" s="357">
        <v>0</v>
      </c>
      <c r="E5120" s="357">
        <v>81.39</v>
      </c>
      <c r="F5120" s="357">
        <v>170.005</v>
      </c>
    </row>
    <row r="5121" spans="1:6">
      <c r="A5121" s="355">
        <f t="shared" si="79"/>
        <v>45871</v>
      </c>
      <c r="B5121" s="356">
        <v>4</v>
      </c>
      <c r="C5121" s="357">
        <v>181.40299999999999</v>
      </c>
      <c r="D5121" s="357">
        <v>0</v>
      </c>
      <c r="E5121" s="357">
        <v>81.39</v>
      </c>
      <c r="F5121" s="357">
        <v>170.005</v>
      </c>
    </row>
    <row r="5122" spans="1:6">
      <c r="A5122" s="355">
        <f t="shared" si="79"/>
        <v>45871</v>
      </c>
      <c r="B5122" s="356">
        <v>5</v>
      </c>
      <c r="C5122" s="357">
        <v>159.94999999999999</v>
      </c>
      <c r="D5122" s="357">
        <v>0</v>
      </c>
      <c r="E5122" s="357">
        <v>77.927000000000007</v>
      </c>
      <c r="F5122" s="357">
        <v>170</v>
      </c>
    </row>
    <row r="5123" spans="1:6">
      <c r="A5123" s="355">
        <f t="shared" si="79"/>
        <v>45871</v>
      </c>
      <c r="B5123" s="356">
        <v>6</v>
      </c>
      <c r="C5123" s="357">
        <v>164.22</v>
      </c>
      <c r="D5123" s="357">
        <v>0</v>
      </c>
      <c r="E5123" s="357">
        <v>166.94300000000001</v>
      </c>
      <c r="F5123" s="357">
        <v>200.06</v>
      </c>
    </row>
    <row r="5124" spans="1:6">
      <c r="A5124" s="355">
        <f t="shared" si="79"/>
        <v>45871</v>
      </c>
      <c r="B5124" s="356">
        <v>7</v>
      </c>
      <c r="C5124" s="357">
        <v>164.22</v>
      </c>
      <c r="D5124" s="357">
        <v>0</v>
      </c>
      <c r="E5124" s="357">
        <v>166.94300000000001</v>
      </c>
      <c r="F5124" s="357">
        <v>240.06</v>
      </c>
    </row>
    <row r="5125" spans="1:6">
      <c r="A5125" s="355">
        <f t="shared" si="79"/>
        <v>45871</v>
      </c>
      <c r="B5125" s="356">
        <v>8</v>
      </c>
      <c r="C5125" s="357">
        <v>164.22</v>
      </c>
      <c r="D5125" s="357">
        <v>0</v>
      </c>
      <c r="E5125" s="357">
        <v>166.94300000000001</v>
      </c>
      <c r="F5125" s="357">
        <v>240.06</v>
      </c>
    </row>
    <row r="5126" spans="1:6">
      <c r="A5126" s="355">
        <f t="shared" ref="A5126:A5189" si="80">IF(B5126=0,A5125+1,A5125)</f>
        <v>45871</v>
      </c>
      <c r="B5126" s="356">
        <v>9</v>
      </c>
      <c r="C5126" s="357">
        <v>164.22</v>
      </c>
      <c r="D5126" s="357">
        <v>0</v>
      </c>
      <c r="E5126" s="357">
        <v>166.94300000000001</v>
      </c>
      <c r="F5126" s="357">
        <v>240.06</v>
      </c>
    </row>
    <row r="5127" spans="1:6">
      <c r="A5127" s="355">
        <f t="shared" si="80"/>
        <v>45871</v>
      </c>
      <c r="B5127" s="356">
        <v>10</v>
      </c>
      <c r="C5127" s="357">
        <v>161.22</v>
      </c>
      <c r="D5127" s="357">
        <v>0</v>
      </c>
      <c r="E5127" s="357">
        <v>166.94300000000001</v>
      </c>
      <c r="F5127" s="357">
        <v>240.06</v>
      </c>
    </row>
    <row r="5128" spans="1:6">
      <c r="A5128" s="355">
        <f t="shared" si="80"/>
        <v>45871</v>
      </c>
      <c r="B5128" s="356">
        <v>11</v>
      </c>
      <c r="C5128" s="357">
        <v>161.22</v>
      </c>
      <c r="D5128" s="357">
        <v>0</v>
      </c>
      <c r="E5128" s="357">
        <v>166.94300000000001</v>
      </c>
      <c r="F5128" s="357">
        <v>240.06</v>
      </c>
    </row>
    <row r="5129" spans="1:6">
      <c r="A5129" s="355">
        <f t="shared" si="80"/>
        <v>45871</v>
      </c>
      <c r="B5129" s="356">
        <v>12</v>
      </c>
      <c r="C5129" s="357">
        <v>162.29</v>
      </c>
      <c r="D5129" s="357">
        <v>0</v>
      </c>
      <c r="E5129" s="357">
        <v>166.94300000000001</v>
      </c>
      <c r="F5129" s="357">
        <v>240.06</v>
      </c>
    </row>
    <row r="5130" spans="1:6">
      <c r="A5130" s="355">
        <f t="shared" si="80"/>
        <v>45871</v>
      </c>
      <c r="B5130" s="356">
        <v>13</v>
      </c>
      <c r="C5130" s="357">
        <v>162.29</v>
      </c>
      <c r="D5130" s="357">
        <v>0</v>
      </c>
      <c r="E5130" s="357">
        <v>166.94300000000001</v>
      </c>
      <c r="F5130" s="357">
        <v>240.06</v>
      </c>
    </row>
    <row r="5131" spans="1:6">
      <c r="A5131" s="355">
        <f t="shared" si="80"/>
        <v>45871</v>
      </c>
      <c r="B5131" s="356">
        <v>14</v>
      </c>
      <c r="C5131" s="357">
        <v>162.29</v>
      </c>
      <c r="D5131" s="357">
        <v>0</v>
      </c>
      <c r="E5131" s="357">
        <v>166.94300000000001</v>
      </c>
      <c r="F5131" s="357">
        <v>240.06</v>
      </c>
    </row>
    <row r="5132" spans="1:6">
      <c r="A5132" s="355">
        <f t="shared" si="80"/>
        <v>45871</v>
      </c>
      <c r="B5132" s="356">
        <v>15</v>
      </c>
      <c r="C5132" s="357">
        <v>162.29</v>
      </c>
      <c r="D5132" s="357">
        <v>0</v>
      </c>
      <c r="E5132" s="357">
        <v>166.94300000000001</v>
      </c>
      <c r="F5132" s="357">
        <v>240.06</v>
      </c>
    </row>
    <row r="5133" spans="1:6">
      <c r="A5133" s="355">
        <f t="shared" si="80"/>
        <v>45871</v>
      </c>
      <c r="B5133" s="356">
        <v>16</v>
      </c>
      <c r="C5133" s="357">
        <v>162.29</v>
      </c>
      <c r="D5133" s="357">
        <v>0</v>
      </c>
      <c r="E5133" s="357">
        <v>166.95500000000001</v>
      </c>
      <c r="F5133" s="357">
        <v>240.06</v>
      </c>
    </row>
    <row r="5134" spans="1:6">
      <c r="A5134" s="355">
        <f t="shared" si="80"/>
        <v>45871</v>
      </c>
      <c r="B5134" s="356">
        <v>17</v>
      </c>
      <c r="C5134" s="357">
        <v>162.29</v>
      </c>
      <c r="D5134" s="357">
        <v>0</v>
      </c>
      <c r="E5134" s="357">
        <v>198.428</v>
      </c>
      <c r="F5134" s="357">
        <v>240.10499999999999</v>
      </c>
    </row>
    <row r="5135" spans="1:6">
      <c r="A5135" s="355">
        <f t="shared" si="80"/>
        <v>45871</v>
      </c>
      <c r="B5135" s="356">
        <v>18</v>
      </c>
      <c r="C5135" s="357">
        <v>120.22</v>
      </c>
      <c r="D5135" s="357">
        <v>0</v>
      </c>
      <c r="E5135" s="357">
        <v>163.631</v>
      </c>
      <c r="F5135" s="357">
        <v>240.125</v>
      </c>
    </row>
    <row r="5136" spans="1:6">
      <c r="A5136" s="355">
        <f t="shared" si="80"/>
        <v>45871</v>
      </c>
      <c r="B5136" s="356">
        <v>19</v>
      </c>
      <c r="C5136" s="357">
        <v>120.22</v>
      </c>
      <c r="D5136" s="357">
        <v>0</v>
      </c>
      <c r="E5136" s="357">
        <v>163.709</v>
      </c>
      <c r="F5136" s="357">
        <v>240.10499999999999</v>
      </c>
    </row>
    <row r="5137" spans="1:6">
      <c r="A5137" s="355">
        <f t="shared" si="80"/>
        <v>45871</v>
      </c>
      <c r="B5137" s="356">
        <v>20</v>
      </c>
      <c r="C5137" s="357">
        <v>120.22</v>
      </c>
      <c r="D5137" s="357">
        <v>0</v>
      </c>
      <c r="E5137" s="357">
        <v>162.59899999999999</v>
      </c>
      <c r="F5137" s="357">
        <v>200.10499999999999</v>
      </c>
    </row>
    <row r="5138" spans="1:6">
      <c r="A5138" s="355">
        <f t="shared" si="80"/>
        <v>45871</v>
      </c>
      <c r="B5138" s="356">
        <v>21</v>
      </c>
      <c r="C5138" s="357">
        <v>81.578000000000003</v>
      </c>
      <c r="D5138" s="357">
        <v>0</v>
      </c>
      <c r="E5138" s="357">
        <v>124.991</v>
      </c>
      <c r="F5138" s="357">
        <v>211</v>
      </c>
    </row>
    <row r="5139" spans="1:6">
      <c r="A5139" s="355">
        <f t="shared" si="80"/>
        <v>45871</v>
      </c>
      <c r="B5139" s="356">
        <v>22</v>
      </c>
      <c r="C5139" s="357">
        <v>168.56200000000001</v>
      </c>
      <c r="D5139" s="357">
        <v>0</v>
      </c>
      <c r="E5139" s="357">
        <v>124.991</v>
      </c>
      <c r="F5139" s="357">
        <v>200</v>
      </c>
    </row>
    <row r="5140" spans="1:6">
      <c r="A5140" s="355">
        <f t="shared" si="80"/>
        <v>45871</v>
      </c>
      <c r="B5140" s="356">
        <v>23</v>
      </c>
      <c r="C5140" s="357">
        <v>184.56200000000001</v>
      </c>
      <c r="D5140" s="357">
        <v>0</v>
      </c>
      <c r="E5140" s="357">
        <v>124.991</v>
      </c>
      <c r="F5140" s="357">
        <v>140</v>
      </c>
    </row>
    <row r="5141" spans="1:6">
      <c r="A5141" s="355">
        <f t="shared" si="80"/>
        <v>45872</v>
      </c>
      <c r="B5141" s="356">
        <v>0</v>
      </c>
      <c r="C5141" s="357">
        <v>144.13499999999999</v>
      </c>
      <c r="D5141" s="357">
        <v>0</v>
      </c>
      <c r="E5141" s="357">
        <v>62.927</v>
      </c>
      <c r="F5141" s="357">
        <v>200</v>
      </c>
    </row>
    <row r="5142" spans="1:6">
      <c r="A5142" s="355">
        <f t="shared" si="80"/>
        <v>45872</v>
      </c>
      <c r="B5142" s="356">
        <v>1</v>
      </c>
      <c r="C5142" s="357">
        <v>144.13499999999999</v>
      </c>
      <c r="D5142" s="357">
        <v>0</v>
      </c>
      <c r="E5142" s="357">
        <v>62.927</v>
      </c>
      <c r="F5142" s="357">
        <v>200</v>
      </c>
    </row>
    <row r="5143" spans="1:6">
      <c r="A5143" s="355">
        <f t="shared" si="80"/>
        <v>45872</v>
      </c>
      <c r="B5143" s="356">
        <v>2</v>
      </c>
      <c r="C5143" s="357">
        <v>150.529</v>
      </c>
      <c r="D5143" s="357">
        <v>0</v>
      </c>
      <c r="E5143" s="357">
        <v>80.927000000000007</v>
      </c>
      <c r="F5143" s="357">
        <v>207</v>
      </c>
    </row>
    <row r="5144" spans="1:6">
      <c r="A5144" s="355">
        <f t="shared" si="80"/>
        <v>45872</v>
      </c>
      <c r="B5144" s="356">
        <v>3</v>
      </c>
      <c r="C5144" s="357">
        <v>150.48099999999999</v>
      </c>
      <c r="D5144" s="357">
        <v>0</v>
      </c>
      <c r="E5144" s="357">
        <v>80.927000000000007</v>
      </c>
      <c r="F5144" s="357">
        <v>207</v>
      </c>
    </row>
    <row r="5145" spans="1:6">
      <c r="A5145" s="355">
        <f t="shared" si="80"/>
        <v>45872</v>
      </c>
      <c r="B5145" s="356">
        <v>4</v>
      </c>
      <c r="C5145" s="357">
        <v>144.13499999999999</v>
      </c>
      <c r="D5145" s="357">
        <v>0</v>
      </c>
      <c r="E5145" s="357">
        <v>80.927000000000007</v>
      </c>
      <c r="F5145" s="357">
        <v>207</v>
      </c>
    </row>
    <row r="5146" spans="1:6">
      <c r="A5146" s="355">
        <f t="shared" si="80"/>
        <v>45872</v>
      </c>
      <c r="B5146" s="356">
        <v>5</v>
      </c>
      <c r="C5146" s="357">
        <v>144.13499999999999</v>
      </c>
      <c r="D5146" s="357">
        <v>0</v>
      </c>
      <c r="E5146" s="357">
        <v>80.927000000000007</v>
      </c>
      <c r="F5146" s="357">
        <v>207</v>
      </c>
    </row>
    <row r="5147" spans="1:6">
      <c r="A5147" s="355">
        <f t="shared" si="80"/>
        <v>45872</v>
      </c>
      <c r="B5147" s="356">
        <v>6</v>
      </c>
      <c r="C5147" s="357">
        <v>136.09299999999999</v>
      </c>
      <c r="D5147" s="357">
        <v>0</v>
      </c>
      <c r="E5147" s="357">
        <v>95.927000000000007</v>
      </c>
      <c r="F5147" s="357">
        <v>207</v>
      </c>
    </row>
    <row r="5148" spans="1:6">
      <c r="A5148" s="355">
        <f t="shared" si="80"/>
        <v>45872</v>
      </c>
      <c r="B5148" s="356">
        <v>7</v>
      </c>
      <c r="C5148" s="357">
        <v>101.96</v>
      </c>
      <c r="D5148" s="357">
        <v>0</v>
      </c>
      <c r="E5148" s="357">
        <v>95.927000000000007</v>
      </c>
      <c r="F5148" s="357">
        <v>240</v>
      </c>
    </row>
    <row r="5149" spans="1:6">
      <c r="A5149" s="355">
        <f t="shared" si="80"/>
        <v>45872</v>
      </c>
      <c r="B5149" s="356">
        <v>8</v>
      </c>
      <c r="C5149" s="357">
        <v>129.91999999999999</v>
      </c>
      <c r="D5149" s="357">
        <v>0</v>
      </c>
      <c r="E5149" s="357">
        <v>124.991</v>
      </c>
      <c r="F5149" s="357">
        <v>240</v>
      </c>
    </row>
    <row r="5150" spans="1:6">
      <c r="A5150" s="355">
        <f t="shared" si="80"/>
        <v>45872</v>
      </c>
      <c r="B5150" s="356">
        <v>9</v>
      </c>
      <c r="C5150" s="357">
        <v>129.553</v>
      </c>
      <c r="D5150" s="357">
        <v>0</v>
      </c>
      <c r="E5150" s="357">
        <v>125.491</v>
      </c>
      <c r="F5150" s="357">
        <v>240</v>
      </c>
    </row>
    <row r="5151" spans="1:6">
      <c r="A5151" s="355">
        <f t="shared" si="80"/>
        <v>45872</v>
      </c>
      <c r="B5151" s="356">
        <v>10</v>
      </c>
      <c r="C5151" s="357">
        <v>130.018</v>
      </c>
      <c r="D5151" s="357">
        <v>0</v>
      </c>
      <c r="E5151" s="357">
        <v>125.491</v>
      </c>
      <c r="F5151" s="357">
        <v>240</v>
      </c>
    </row>
    <row r="5152" spans="1:6">
      <c r="A5152" s="355">
        <f t="shared" si="80"/>
        <v>45872</v>
      </c>
      <c r="B5152" s="356">
        <v>11</v>
      </c>
      <c r="C5152" s="357">
        <v>129.66499999999999</v>
      </c>
      <c r="D5152" s="357">
        <v>0</v>
      </c>
      <c r="E5152" s="357">
        <v>125.491</v>
      </c>
      <c r="F5152" s="357">
        <v>240</v>
      </c>
    </row>
    <row r="5153" spans="1:6">
      <c r="A5153" s="355">
        <f t="shared" si="80"/>
        <v>45872</v>
      </c>
      <c r="B5153" s="356">
        <v>12</v>
      </c>
      <c r="C5153" s="357">
        <v>102.687</v>
      </c>
      <c r="D5153" s="357">
        <v>0</v>
      </c>
      <c r="E5153" s="357">
        <v>125.491</v>
      </c>
      <c r="F5153" s="357">
        <v>240</v>
      </c>
    </row>
    <row r="5154" spans="1:6">
      <c r="A5154" s="355">
        <f t="shared" si="80"/>
        <v>45872</v>
      </c>
      <c r="B5154" s="356">
        <v>13</v>
      </c>
      <c r="C5154" s="357">
        <v>104.79300000000001</v>
      </c>
      <c r="D5154" s="357">
        <v>0</v>
      </c>
      <c r="E5154" s="357">
        <v>124.991</v>
      </c>
      <c r="F5154" s="357">
        <v>240</v>
      </c>
    </row>
    <row r="5155" spans="1:6">
      <c r="A5155" s="355">
        <f t="shared" si="80"/>
        <v>45872</v>
      </c>
      <c r="B5155" s="356">
        <v>14</v>
      </c>
      <c r="C5155" s="357">
        <v>123.315</v>
      </c>
      <c r="D5155" s="357">
        <v>0</v>
      </c>
      <c r="E5155" s="357">
        <v>124.991</v>
      </c>
      <c r="F5155" s="357">
        <v>240</v>
      </c>
    </row>
    <row r="5156" spans="1:6">
      <c r="A5156" s="355">
        <f t="shared" si="80"/>
        <v>45872</v>
      </c>
      <c r="B5156" s="356">
        <v>15</v>
      </c>
      <c r="C5156" s="357">
        <v>119.35899999999999</v>
      </c>
      <c r="D5156" s="357">
        <v>0</v>
      </c>
      <c r="E5156" s="357">
        <v>124.991</v>
      </c>
      <c r="F5156" s="357">
        <v>240</v>
      </c>
    </row>
    <row r="5157" spans="1:6">
      <c r="A5157" s="355">
        <f t="shared" si="80"/>
        <v>45872</v>
      </c>
      <c r="B5157" s="356">
        <v>16</v>
      </c>
      <c r="C5157" s="357">
        <v>129.14599999999999</v>
      </c>
      <c r="D5157" s="357">
        <v>0</v>
      </c>
      <c r="E5157" s="357">
        <v>124.991</v>
      </c>
      <c r="F5157" s="357">
        <v>240</v>
      </c>
    </row>
    <row r="5158" spans="1:6">
      <c r="A5158" s="355">
        <f t="shared" si="80"/>
        <v>45872</v>
      </c>
      <c r="B5158" s="356">
        <v>17</v>
      </c>
      <c r="C5158" s="357">
        <v>143.53</v>
      </c>
      <c r="D5158" s="357">
        <v>0</v>
      </c>
      <c r="E5158" s="357">
        <v>124.991</v>
      </c>
      <c r="F5158" s="357">
        <v>240</v>
      </c>
    </row>
    <row r="5159" spans="1:6">
      <c r="A5159" s="355">
        <f t="shared" si="80"/>
        <v>45872</v>
      </c>
      <c r="B5159" s="356">
        <v>18</v>
      </c>
      <c r="C5159" s="357">
        <v>62.076999999999998</v>
      </c>
      <c r="D5159" s="357">
        <v>0</v>
      </c>
      <c r="E5159" s="357">
        <v>124.991</v>
      </c>
      <c r="F5159" s="357">
        <v>240</v>
      </c>
    </row>
    <row r="5160" spans="1:6">
      <c r="A5160" s="355">
        <f t="shared" si="80"/>
        <v>45872</v>
      </c>
      <c r="B5160" s="356">
        <v>19</v>
      </c>
      <c r="C5160" s="357">
        <v>61.476999999999997</v>
      </c>
      <c r="D5160" s="357">
        <v>0</v>
      </c>
      <c r="E5160" s="357">
        <v>124.991</v>
      </c>
      <c r="F5160" s="357">
        <v>207</v>
      </c>
    </row>
    <row r="5161" spans="1:6">
      <c r="A5161" s="355">
        <f t="shared" si="80"/>
        <v>45872</v>
      </c>
      <c r="B5161" s="356">
        <v>20</v>
      </c>
      <c r="C5161" s="357">
        <v>63.04</v>
      </c>
      <c r="D5161" s="357">
        <v>0</v>
      </c>
      <c r="E5161" s="357">
        <v>124.991</v>
      </c>
      <c r="F5161" s="357">
        <v>147</v>
      </c>
    </row>
    <row r="5162" spans="1:6">
      <c r="A5162" s="355">
        <f t="shared" si="80"/>
        <v>45872</v>
      </c>
      <c r="B5162" s="356">
        <v>21</v>
      </c>
      <c r="C5162" s="357">
        <v>63.167999999999999</v>
      </c>
      <c r="D5162" s="357">
        <v>0</v>
      </c>
      <c r="E5162" s="357">
        <v>124.991</v>
      </c>
      <c r="F5162" s="357">
        <v>120</v>
      </c>
    </row>
    <row r="5163" spans="1:6">
      <c r="A5163" s="355">
        <f t="shared" si="80"/>
        <v>45872</v>
      </c>
      <c r="B5163" s="356">
        <v>22</v>
      </c>
      <c r="C5163" s="357">
        <v>119.307</v>
      </c>
      <c r="D5163" s="357">
        <v>0</v>
      </c>
      <c r="E5163" s="357">
        <v>80.927000000000007</v>
      </c>
      <c r="F5163" s="357">
        <v>170</v>
      </c>
    </row>
    <row r="5164" spans="1:6">
      <c r="A5164" s="355">
        <f t="shared" si="80"/>
        <v>45872</v>
      </c>
      <c r="B5164" s="356">
        <v>23</v>
      </c>
      <c r="C5164" s="357">
        <v>118.881</v>
      </c>
      <c r="D5164" s="357">
        <v>0</v>
      </c>
      <c r="E5164" s="357">
        <v>80.927000000000007</v>
      </c>
      <c r="F5164" s="357">
        <v>120</v>
      </c>
    </row>
    <row r="5165" spans="1:6">
      <c r="A5165" s="355">
        <f t="shared" si="80"/>
        <v>45873</v>
      </c>
      <c r="B5165" s="356">
        <v>0</v>
      </c>
      <c r="C5165" s="357">
        <v>149.01</v>
      </c>
      <c r="D5165" s="357">
        <v>0</v>
      </c>
      <c r="E5165" s="357">
        <v>77.927000000000007</v>
      </c>
      <c r="F5165" s="357">
        <v>180</v>
      </c>
    </row>
    <row r="5166" spans="1:6">
      <c r="A5166" s="355">
        <f t="shared" si="80"/>
        <v>45873</v>
      </c>
      <c r="B5166" s="356">
        <v>1</v>
      </c>
      <c r="C5166" s="357">
        <v>149.01</v>
      </c>
      <c r="D5166" s="357">
        <v>0</v>
      </c>
      <c r="E5166" s="357">
        <v>77.927000000000007</v>
      </c>
      <c r="F5166" s="357">
        <v>215</v>
      </c>
    </row>
    <row r="5167" spans="1:6">
      <c r="A5167" s="355">
        <f t="shared" si="80"/>
        <v>45873</v>
      </c>
      <c r="B5167" s="356">
        <v>2</v>
      </c>
      <c r="C5167" s="357">
        <v>149.01</v>
      </c>
      <c r="D5167" s="357">
        <v>0</v>
      </c>
      <c r="E5167" s="357">
        <v>62.927</v>
      </c>
      <c r="F5167" s="357">
        <v>215</v>
      </c>
    </row>
    <row r="5168" spans="1:6">
      <c r="A5168" s="355">
        <f t="shared" si="80"/>
        <v>45873</v>
      </c>
      <c r="B5168" s="356">
        <v>3</v>
      </c>
      <c r="C5168" s="357">
        <v>149.01</v>
      </c>
      <c r="D5168" s="357">
        <v>0</v>
      </c>
      <c r="E5168" s="357">
        <v>62.927</v>
      </c>
      <c r="F5168" s="357">
        <v>215</v>
      </c>
    </row>
    <row r="5169" spans="1:6">
      <c r="A5169" s="355">
        <f t="shared" si="80"/>
        <v>45873</v>
      </c>
      <c r="B5169" s="356">
        <v>4</v>
      </c>
      <c r="C5169" s="357">
        <v>149.01</v>
      </c>
      <c r="D5169" s="357">
        <v>0</v>
      </c>
      <c r="E5169" s="357">
        <v>62.927</v>
      </c>
      <c r="F5169" s="357">
        <v>215</v>
      </c>
    </row>
    <row r="5170" spans="1:6">
      <c r="A5170" s="355">
        <f t="shared" si="80"/>
        <v>45873</v>
      </c>
      <c r="B5170" s="356">
        <v>5</v>
      </c>
      <c r="C5170" s="357">
        <v>142.94</v>
      </c>
      <c r="D5170" s="357">
        <v>0</v>
      </c>
      <c r="E5170" s="357">
        <v>50</v>
      </c>
      <c r="F5170" s="357">
        <v>240</v>
      </c>
    </row>
    <row r="5171" spans="1:6">
      <c r="A5171" s="355">
        <f t="shared" si="80"/>
        <v>45873</v>
      </c>
      <c r="B5171" s="356">
        <v>6</v>
      </c>
      <c r="C5171" s="357">
        <v>165.65199999999999</v>
      </c>
      <c r="D5171" s="357">
        <v>0</v>
      </c>
      <c r="E5171" s="357">
        <v>112.00700000000001</v>
      </c>
      <c r="F5171" s="357">
        <v>240</v>
      </c>
    </row>
    <row r="5172" spans="1:6">
      <c r="A5172" s="355">
        <f t="shared" si="80"/>
        <v>45873</v>
      </c>
      <c r="B5172" s="356">
        <v>7</v>
      </c>
      <c r="C5172" s="357">
        <v>161.05000000000001</v>
      </c>
      <c r="D5172" s="357">
        <v>0</v>
      </c>
      <c r="E5172" s="357">
        <v>112.00700000000001</v>
      </c>
      <c r="F5172" s="357">
        <v>240</v>
      </c>
    </row>
    <row r="5173" spans="1:6">
      <c r="A5173" s="355">
        <f t="shared" si="80"/>
        <v>45873</v>
      </c>
      <c r="B5173" s="356">
        <v>8</v>
      </c>
      <c r="C5173" s="357">
        <v>142.33000000000001</v>
      </c>
      <c r="D5173" s="357">
        <v>0</v>
      </c>
      <c r="E5173" s="357">
        <v>112.00700000000001</v>
      </c>
      <c r="F5173" s="357">
        <v>240</v>
      </c>
    </row>
    <row r="5174" spans="1:6">
      <c r="A5174" s="355">
        <f t="shared" si="80"/>
        <v>45873</v>
      </c>
      <c r="B5174" s="356">
        <v>9</v>
      </c>
      <c r="C5174" s="357">
        <v>155.84700000000001</v>
      </c>
      <c r="D5174" s="357">
        <v>0</v>
      </c>
      <c r="E5174" s="357">
        <v>112.50700000000001</v>
      </c>
      <c r="F5174" s="357">
        <v>240</v>
      </c>
    </row>
    <row r="5175" spans="1:6">
      <c r="A5175" s="355">
        <f t="shared" si="80"/>
        <v>45873</v>
      </c>
      <c r="B5175" s="356">
        <v>10</v>
      </c>
      <c r="C5175" s="357">
        <v>155.94999999999999</v>
      </c>
      <c r="D5175" s="357">
        <v>0</v>
      </c>
      <c r="E5175" s="357">
        <v>112.50700000000001</v>
      </c>
      <c r="F5175" s="357">
        <v>240</v>
      </c>
    </row>
    <row r="5176" spans="1:6">
      <c r="A5176" s="355">
        <f t="shared" si="80"/>
        <v>45873</v>
      </c>
      <c r="B5176" s="356">
        <v>11</v>
      </c>
      <c r="C5176" s="357">
        <v>156.83000000000001</v>
      </c>
      <c r="D5176" s="357">
        <v>0</v>
      </c>
      <c r="E5176" s="357">
        <v>112.50700000000001</v>
      </c>
      <c r="F5176" s="357">
        <v>227</v>
      </c>
    </row>
    <row r="5177" spans="1:6">
      <c r="A5177" s="355">
        <f t="shared" si="80"/>
        <v>45873</v>
      </c>
      <c r="B5177" s="356">
        <v>12</v>
      </c>
      <c r="C5177" s="357">
        <v>121.72199999999999</v>
      </c>
      <c r="D5177" s="357">
        <v>0</v>
      </c>
      <c r="E5177" s="357">
        <v>112.50700000000001</v>
      </c>
      <c r="F5177" s="357">
        <v>195</v>
      </c>
    </row>
    <row r="5178" spans="1:6">
      <c r="A5178" s="355">
        <f t="shared" si="80"/>
        <v>45873</v>
      </c>
      <c r="B5178" s="356">
        <v>13</v>
      </c>
      <c r="C5178" s="357">
        <v>136.27199999999999</v>
      </c>
      <c r="D5178" s="357">
        <v>0</v>
      </c>
      <c r="E5178" s="357">
        <v>112.00700000000001</v>
      </c>
      <c r="F5178" s="357">
        <v>240</v>
      </c>
    </row>
    <row r="5179" spans="1:6">
      <c r="A5179" s="355">
        <f t="shared" si="80"/>
        <v>45873</v>
      </c>
      <c r="B5179" s="356">
        <v>14</v>
      </c>
      <c r="C5179" s="357">
        <v>147.536</v>
      </c>
      <c r="D5179" s="357">
        <v>0</v>
      </c>
      <c r="E5179" s="357">
        <v>112.00700000000001</v>
      </c>
      <c r="F5179" s="357">
        <v>195</v>
      </c>
    </row>
    <row r="5180" spans="1:6">
      <c r="A5180" s="355">
        <f t="shared" si="80"/>
        <v>45873</v>
      </c>
      <c r="B5180" s="356">
        <v>15</v>
      </c>
      <c r="C5180" s="357">
        <v>147.625</v>
      </c>
      <c r="D5180" s="357">
        <v>0</v>
      </c>
      <c r="E5180" s="357">
        <v>112.059</v>
      </c>
      <c r="F5180" s="357">
        <v>240</v>
      </c>
    </row>
    <row r="5181" spans="1:6">
      <c r="A5181" s="355">
        <f t="shared" si="80"/>
        <v>45873</v>
      </c>
      <c r="B5181" s="356">
        <v>16</v>
      </c>
      <c r="C5181" s="357">
        <v>137.833</v>
      </c>
      <c r="D5181" s="357">
        <v>0</v>
      </c>
      <c r="E5181" s="357">
        <v>112.06399999999999</v>
      </c>
      <c r="F5181" s="357">
        <v>240</v>
      </c>
    </row>
    <row r="5182" spans="1:6">
      <c r="A5182" s="355">
        <f t="shared" si="80"/>
        <v>45873</v>
      </c>
      <c r="B5182" s="356">
        <v>17</v>
      </c>
      <c r="C5182" s="357">
        <v>130.10900000000001</v>
      </c>
      <c r="D5182" s="357">
        <v>0</v>
      </c>
      <c r="E5182" s="357">
        <v>112.06399999999999</v>
      </c>
      <c r="F5182" s="357">
        <v>240</v>
      </c>
    </row>
    <row r="5183" spans="1:6">
      <c r="A5183" s="355">
        <f t="shared" si="80"/>
        <v>45873</v>
      </c>
      <c r="B5183" s="356">
        <v>18</v>
      </c>
      <c r="C5183" s="357">
        <v>77.418999999999997</v>
      </c>
      <c r="D5183" s="357">
        <v>0</v>
      </c>
      <c r="E5183" s="357">
        <v>112.06399999999999</v>
      </c>
      <c r="F5183" s="357">
        <v>180</v>
      </c>
    </row>
    <row r="5184" spans="1:6">
      <c r="A5184" s="355">
        <f t="shared" si="80"/>
        <v>45873</v>
      </c>
      <c r="B5184" s="356">
        <v>19</v>
      </c>
      <c r="C5184" s="357">
        <v>77.641999999999996</v>
      </c>
      <c r="D5184" s="357">
        <v>0</v>
      </c>
      <c r="E5184" s="357">
        <v>112.06399999999999</v>
      </c>
      <c r="F5184" s="357">
        <v>120</v>
      </c>
    </row>
    <row r="5185" spans="1:6">
      <c r="A5185" s="355">
        <f t="shared" si="80"/>
        <v>45873</v>
      </c>
      <c r="B5185" s="356">
        <v>20</v>
      </c>
      <c r="C5185" s="357">
        <v>78.262</v>
      </c>
      <c r="D5185" s="357">
        <v>0</v>
      </c>
      <c r="E5185" s="357">
        <v>112.06399999999999</v>
      </c>
      <c r="F5185" s="357">
        <v>120</v>
      </c>
    </row>
    <row r="5186" spans="1:6">
      <c r="A5186" s="355">
        <f t="shared" si="80"/>
        <v>45873</v>
      </c>
      <c r="B5186" s="356">
        <v>21</v>
      </c>
      <c r="C5186" s="357">
        <v>79.099000000000004</v>
      </c>
      <c r="D5186" s="357">
        <v>0</v>
      </c>
      <c r="E5186" s="357">
        <v>112.06399999999999</v>
      </c>
      <c r="F5186" s="357">
        <v>175</v>
      </c>
    </row>
    <row r="5187" spans="1:6">
      <c r="A5187" s="355">
        <f t="shared" si="80"/>
        <v>45873</v>
      </c>
      <c r="B5187" s="356">
        <v>22</v>
      </c>
      <c r="C5187" s="357">
        <v>152.422</v>
      </c>
      <c r="D5187" s="357">
        <v>0</v>
      </c>
      <c r="E5187" s="357">
        <v>124.991</v>
      </c>
      <c r="F5187" s="357">
        <v>235</v>
      </c>
    </row>
    <row r="5188" spans="1:6">
      <c r="A5188" s="355">
        <f t="shared" si="80"/>
        <v>45873</v>
      </c>
      <c r="B5188" s="356">
        <v>23</v>
      </c>
      <c r="C5188" s="357">
        <v>152.422</v>
      </c>
      <c r="D5188" s="357">
        <v>0</v>
      </c>
      <c r="E5188" s="357">
        <v>122.92700000000001</v>
      </c>
      <c r="F5188" s="357">
        <v>225</v>
      </c>
    </row>
    <row r="5189" spans="1:6">
      <c r="A5189" s="355">
        <f t="shared" si="80"/>
        <v>45874</v>
      </c>
      <c r="B5189" s="356">
        <v>0</v>
      </c>
      <c r="C5189" s="357">
        <v>189.55500000000001</v>
      </c>
      <c r="D5189" s="357">
        <v>0</v>
      </c>
      <c r="E5189" s="357">
        <v>124.991</v>
      </c>
      <c r="F5189" s="357">
        <v>240</v>
      </c>
    </row>
    <row r="5190" spans="1:6">
      <c r="A5190" s="355">
        <f t="shared" ref="A5190:A5253" si="81">IF(B5190=0,A5189+1,A5189)</f>
        <v>45874</v>
      </c>
      <c r="B5190" s="356">
        <v>1</v>
      </c>
      <c r="C5190" s="357">
        <v>189.55500000000001</v>
      </c>
      <c r="D5190" s="357">
        <v>0</v>
      </c>
      <c r="E5190" s="357">
        <v>124.991</v>
      </c>
      <c r="F5190" s="357">
        <v>240</v>
      </c>
    </row>
    <row r="5191" spans="1:6">
      <c r="A5191" s="355">
        <f t="shared" si="81"/>
        <v>45874</v>
      </c>
      <c r="B5191" s="356">
        <v>2</v>
      </c>
      <c r="C5191" s="357">
        <v>188.749</v>
      </c>
      <c r="D5191" s="357">
        <v>0</v>
      </c>
      <c r="E5191" s="357">
        <v>107.92700000000001</v>
      </c>
      <c r="F5191" s="357">
        <v>240</v>
      </c>
    </row>
    <row r="5192" spans="1:6">
      <c r="A5192" s="355">
        <f t="shared" si="81"/>
        <v>45874</v>
      </c>
      <c r="B5192" s="356">
        <v>3</v>
      </c>
      <c r="C5192" s="357">
        <v>188.749</v>
      </c>
      <c r="D5192" s="357">
        <v>0</v>
      </c>
      <c r="E5192" s="357">
        <v>107.92700000000001</v>
      </c>
      <c r="F5192" s="357">
        <v>240</v>
      </c>
    </row>
    <row r="5193" spans="1:6">
      <c r="A5193" s="355">
        <f t="shared" si="81"/>
        <v>45874</v>
      </c>
      <c r="B5193" s="356">
        <v>4</v>
      </c>
      <c r="C5193" s="357">
        <v>188.749</v>
      </c>
      <c r="D5193" s="357">
        <v>0</v>
      </c>
      <c r="E5193" s="357">
        <v>107.92700000000001</v>
      </c>
      <c r="F5193" s="357">
        <v>240</v>
      </c>
    </row>
    <row r="5194" spans="1:6">
      <c r="A5194" s="355">
        <f t="shared" si="81"/>
        <v>45874</v>
      </c>
      <c r="B5194" s="356">
        <v>5</v>
      </c>
      <c r="C5194" s="357">
        <v>200.55500000000001</v>
      </c>
      <c r="D5194" s="357">
        <v>0</v>
      </c>
      <c r="E5194" s="357">
        <v>112.06399999999999</v>
      </c>
      <c r="F5194" s="357">
        <v>240</v>
      </c>
    </row>
    <row r="5195" spans="1:6">
      <c r="A5195" s="355">
        <f t="shared" si="81"/>
        <v>45874</v>
      </c>
      <c r="B5195" s="356">
        <v>6</v>
      </c>
      <c r="C5195" s="357">
        <v>163.47900000000001</v>
      </c>
      <c r="D5195" s="357">
        <v>0</v>
      </c>
      <c r="E5195" s="357">
        <v>112.00700000000001</v>
      </c>
      <c r="F5195" s="357">
        <v>240</v>
      </c>
    </row>
    <row r="5196" spans="1:6">
      <c r="A5196" s="355">
        <f t="shared" si="81"/>
        <v>45874</v>
      </c>
      <c r="B5196" s="356">
        <v>7</v>
      </c>
      <c r="C5196" s="357">
        <v>162.72200000000001</v>
      </c>
      <c r="D5196" s="357">
        <v>0</v>
      </c>
      <c r="E5196" s="357">
        <v>112.00700000000001</v>
      </c>
      <c r="F5196" s="357">
        <v>240</v>
      </c>
    </row>
    <row r="5197" spans="1:6">
      <c r="A5197" s="355">
        <f t="shared" si="81"/>
        <v>45874</v>
      </c>
      <c r="B5197" s="356">
        <v>8</v>
      </c>
      <c r="C5197" s="357">
        <v>157.98099999999999</v>
      </c>
      <c r="D5197" s="357">
        <v>0</v>
      </c>
      <c r="E5197" s="357">
        <v>112.00700000000001</v>
      </c>
      <c r="F5197" s="357">
        <v>240</v>
      </c>
    </row>
    <row r="5198" spans="1:6">
      <c r="A5198" s="355">
        <f t="shared" si="81"/>
        <v>45874</v>
      </c>
      <c r="B5198" s="356">
        <v>9</v>
      </c>
      <c r="C5198" s="357">
        <v>159.749</v>
      </c>
      <c r="D5198" s="357">
        <v>0</v>
      </c>
      <c r="E5198" s="357">
        <v>112.00700000000001</v>
      </c>
      <c r="F5198" s="357">
        <v>240</v>
      </c>
    </row>
    <row r="5199" spans="1:6">
      <c r="A5199" s="355">
        <f t="shared" si="81"/>
        <v>45874</v>
      </c>
      <c r="B5199" s="356">
        <v>10</v>
      </c>
      <c r="C5199" s="357">
        <v>161.749</v>
      </c>
      <c r="D5199" s="357">
        <v>0</v>
      </c>
      <c r="E5199" s="357">
        <v>112.00700000000001</v>
      </c>
      <c r="F5199" s="357">
        <v>240</v>
      </c>
    </row>
    <row r="5200" spans="1:6">
      <c r="A5200" s="355">
        <f t="shared" si="81"/>
        <v>45874</v>
      </c>
      <c r="B5200" s="356">
        <v>11</v>
      </c>
      <c r="C5200" s="357">
        <v>162.363</v>
      </c>
      <c r="D5200" s="357">
        <v>0</v>
      </c>
      <c r="E5200" s="357">
        <v>112.00700000000001</v>
      </c>
      <c r="F5200" s="357">
        <v>240</v>
      </c>
    </row>
    <row r="5201" spans="1:6">
      <c r="A5201" s="355">
        <f t="shared" si="81"/>
        <v>45874</v>
      </c>
      <c r="B5201" s="356">
        <v>12</v>
      </c>
      <c r="C5201" s="357">
        <v>125.217</v>
      </c>
      <c r="D5201" s="357">
        <v>0</v>
      </c>
      <c r="E5201" s="357">
        <v>112.00700000000001</v>
      </c>
      <c r="F5201" s="357">
        <v>240</v>
      </c>
    </row>
    <row r="5202" spans="1:6">
      <c r="A5202" s="355">
        <f t="shared" si="81"/>
        <v>45874</v>
      </c>
      <c r="B5202" s="356">
        <v>13</v>
      </c>
      <c r="C5202" s="357">
        <v>146.30500000000001</v>
      </c>
      <c r="D5202" s="357">
        <v>0</v>
      </c>
      <c r="E5202" s="357">
        <v>112.00700000000001</v>
      </c>
      <c r="F5202" s="357">
        <v>240</v>
      </c>
    </row>
    <row r="5203" spans="1:6">
      <c r="A5203" s="355">
        <f t="shared" si="81"/>
        <v>45874</v>
      </c>
      <c r="B5203" s="356">
        <v>14</v>
      </c>
      <c r="C5203" s="357">
        <v>142.34299999999999</v>
      </c>
      <c r="D5203" s="357">
        <v>0</v>
      </c>
      <c r="E5203" s="357">
        <v>139.65700000000001</v>
      </c>
      <c r="F5203" s="357">
        <v>240</v>
      </c>
    </row>
    <row r="5204" spans="1:6">
      <c r="A5204" s="355">
        <f t="shared" si="81"/>
        <v>45874</v>
      </c>
      <c r="B5204" s="356">
        <v>15</v>
      </c>
      <c r="C5204" s="357">
        <v>137.00700000000001</v>
      </c>
      <c r="D5204" s="357">
        <v>0</v>
      </c>
      <c r="E5204" s="357">
        <v>139.709</v>
      </c>
      <c r="F5204" s="357">
        <v>240</v>
      </c>
    </row>
    <row r="5205" spans="1:6">
      <c r="A5205" s="355">
        <f t="shared" si="81"/>
        <v>45874</v>
      </c>
      <c r="B5205" s="356">
        <v>16</v>
      </c>
      <c r="C5205" s="357">
        <v>136.49</v>
      </c>
      <c r="D5205" s="357">
        <v>0</v>
      </c>
      <c r="E5205" s="357">
        <v>144.85</v>
      </c>
      <c r="F5205" s="357">
        <v>240</v>
      </c>
    </row>
    <row r="5206" spans="1:6">
      <c r="A5206" s="355">
        <f t="shared" si="81"/>
        <v>45874</v>
      </c>
      <c r="B5206" s="356">
        <v>17</v>
      </c>
      <c r="C5206" s="357">
        <v>136.49</v>
      </c>
      <c r="D5206" s="357">
        <v>0</v>
      </c>
      <c r="E5206" s="357">
        <v>139.714</v>
      </c>
      <c r="F5206" s="357">
        <v>0</v>
      </c>
    </row>
    <row r="5207" spans="1:6">
      <c r="A5207" s="355">
        <f t="shared" si="81"/>
        <v>45874</v>
      </c>
      <c r="B5207" s="356">
        <v>18</v>
      </c>
      <c r="C5207" s="357">
        <v>96.998999999999995</v>
      </c>
      <c r="D5207" s="357">
        <v>0</v>
      </c>
      <c r="E5207" s="357">
        <v>129.36500000000001</v>
      </c>
      <c r="F5207" s="357">
        <v>200</v>
      </c>
    </row>
    <row r="5208" spans="1:6">
      <c r="A5208" s="355">
        <f t="shared" si="81"/>
        <v>45874</v>
      </c>
      <c r="B5208" s="356">
        <v>19</v>
      </c>
      <c r="C5208" s="357">
        <v>99.114000000000004</v>
      </c>
      <c r="D5208" s="357">
        <v>0</v>
      </c>
      <c r="E5208" s="357">
        <v>131.04499999999999</v>
      </c>
      <c r="F5208" s="357">
        <v>140</v>
      </c>
    </row>
    <row r="5209" spans="1:6">
      <c r="A5209" s="355">
        <f t="shared" si="81"/>
        <v>45874</v>
      </c>
      <c r="B5209" s="356">
        <v>20</v>
      </c>
      <c r="C5209" s="357">
        <v>91.971999999999994</v>
      </c>
      <c r="D5209" s="357">
        <v>0</v>
      </c>
      <c r="E5209" s="357">
        <v>123.598</v>
      </c>
      <c r="F5209" s="357">
        <v>130</v>
      </c>
    </row>
    <row r="5210" spans="1:6">
      <c r="A5210" s="355">
        <f t="shared" si="81"/>
        <v>45874</v>
      </c>
      <c r="B5210" s="356">
        <v>21</v>
      </c>
      <c r="C5210" s="357">
        <v>92.283000000000001</v>
      </c>
      <c r="D5210" s="357">
        <v>0</v>
      </c>
      <c r="E5210" s="357">
        <v>123.598</v>
      </c>
      <c r="F5210" s="357">
        <v>190</v>
      </c>
    </row>
    <row r="5211" spans="1:6">
      <c r="A5211" s="355">
        <f t="shared" si="81"/>
        <v>45874</v>
      </c>
      <c r="B5211" s="356">
        <v>22</v>
      </c>
      <c r="C5211" s="357">
        <v>188.571</v>
      </c>
      <c r="D5211" s="357">
        <v>0</v>
      </c>
      <c r="E5211" s="357">
        <v>112.06399999999999</v>
      </c>
      <c r="F5211" s="357">
        <v>240</v>
      </c>
    </row>
    <row r="5212" spans="1:6">
      <c r="A5212" s="355">
        <f t="shared" si="81"/>
        <v>45874</v>
      </c>
      <c r="B5212" s="356">
        <v>23</v>
      </c>
      <c r="C5212" s="357">
        <v>188.959</v>
      </c>
      <c r="D5212" s="357">
        <v>0</v>
      </c>
      <c r="E5212" s="357">
        <v>112.06399999999999</v>
      </c>
      <c r="F5212" s="357">
        <v>240</v>
      </c>
    </row>
    <row r="5213" spans="1:6">
      <c r="A5213" s="355">
        <f t="shared" si="81"/>
        <v>45875</v>
      </c>
      <c r="B5213" s="356">
        <v>0</v>
      </c>
      <c r="C5213" s="357">
        <v>95.103999999999999</v>
      </c>
      <c r="D5213" s="357">
        <v>0</v>
      </c>
      <c r="E5213" s="357">
        <v>83</v>
      </c>
      <c r="F5213" s="357">
        <v>240</v>
      </c>
    </row>
    <row r="5214" spans="1:6">
      <c r="A5214" s="355">
        <f t="shared" si="81"/>
        <v>45875</v>
      </c>
      <c r="B5214" s="356">
        <v>1</v>
      </c>
      <c r="C5214" s="357">
        <v>117.86499999999999</v>
      </c>
      <c r="D5214" s="357">
        <v>0</v>
      </c>
      <c r="E5214" s="357">
        <v>83</v>
      </c>
      <c r="F5214" s="357">
        <v>240</v>
      </c>
    </row>
    <row r="5215" spans="1:6">
      <c r="A5215" s="355">
        <f t="shared" si="81"/>
        <v>45875</v>
      </c>
      <c r="B5215" s="356">
        <v>2</v>
      </c>
      <c r="C5215" s="357">
        <v>101.36499999999999</v>
      </c>
      <c r="D5215" s="357">
        <v>0</v>
      </c>
      <c r="E5215" s="357">
        <v>65</v>
      </c>
      <c r="F5215" s="357">
        <v>240</v>
      </c>
    </row>
    <row r="5216" spans="1:6">
      <c r="A5216" s="355">
        <f t="shared" si="81"/>
        <v>45875</v>
      </c>
      <c r="B5216" s="356">
        <v>3</v>
      </c>
      <c r="C5216" s="357">
        <v>101.4</v>
      </c>
      <c r="D5216" s="357">
        <v>0</v>
      </c>
      <c r="E5216" s="357">
        <v>65</v>
      </c>
      <c r="F5216" s="357">
        <v>240</v>
      </c>
    </row>
    <row r="5217" spans="1:6">
      <c r="A5217" s="355">
        <f t="shared" si="81"/>
        <v>45875</v>
      </c>
      <c r="B5217" s="356">
        <v>4</v>
      </c>
      <c r="C5217" s="357">
        <v>101.495</v>
      </c>
      <c r="D5217" s="357">
        <v>0</v>
      </c>
      <c r="E5217" s="357">
        <v>65</v>
      </c>
      <c r="F5217" s="357">
        <v>240</v>
      </c>
    </row>
    <row r="5218" spans="1:6">
      <c r="A5218" s="355">
        <f t="shared" si="81"/>
        <v>45875</v>
      </c>
      <c r="B5218" s="356">
        <v>5</v>
      </c>
      <c r="C5218" s="357">
        <v>117.21299999999999</v>
      </c>
      <c r="D5218" s="357">
        <v>0</v>
      </c>
      <c r="E5218" s="357">
        <v>83</v>
      </c>
      <c r="F5218" s="357">
        <v>240</v>
      </c>
    </row>
    <row r="5219" spans="1:6">
      <c r="A5219" s="355">
        <f t="shared" si="81"/>
        <v>45875</v>
      </c>
      <c r="B5219" s="356">
        <v>6</v>
      </c>
      <c r="C5219" s="357">
        <v>130.90700000000001</v>
      </c>
      <c r="D5219" s="357">
        <v>0</v>
      </c>
      <c r="E5219" s="357">
        <v>112.006</v>
      </c>
      <c r="F5219" s="357">
        <v>240</v>
      </c>
    </row>
    <row r="5220" spans="1:6">
      <c r="A5220" s="355">
        <f t="shared" si="81"/>
        <v>45875</v>
      </c>
      <c r="B5220" s="356">
        <v>7</v>
      </c>
      <c r="C5220" s="357">
        <v>94.290999999999997</v>
      </c>
      <c r="D5220" s="357">
        <v>0</v>
      </c>
      <c r="E5220" s="357">
        <v>112.006</v>
      </c>
      <c r="F5220" s="357">
        <v>240</v>
      </c>
    </row>
    <row r="5221" spans="1:6">
      <c r="A5221" s="355">
        <f t="shared" si="81"/>
        <v>45875</v>
      </c>
      <c r="B5221" s="356">
        <v>8</v>
      </c>
      <c r="C5221" s="357">
        <v>102.401</v>
      </c>
      <c r="D5221" s="357">
        <v>0</v>
      </c>
      <c r="E5221" s="357">
        <v>112.006</v>
      </c>
      <c r="F5221" s="357">
        <v>240</v>
      </c>
    </row>
    <row r="5222" spans="1:6">
      <c r="A5222" s="355">
        <f t="shared" si="81"/>
        <v>45875</v>
      </c>
      <c r="B5222" s="356">
        <v>9</v>
      </c>
      <c r="C5222" s="357">
        <v>146.71199999999999</v>
      </c>
      <c r="D5222" s="357">
        <v>0</v>
      </c>
      <c r="E5222" s="357">
        <v>112.006</v>
      </c>
      <c r="F5222" s="357">
        <v>240</v>
      </c>
    </row>
    <row r="5223" spans="1:6">
      <c r="A5223" s="355">
        <f t="shared" si="81"/>
        <v>45875</v>
      </c>
      <c r="B5223" s="356">
        <v>10</v>
      </c>
      <c r="C5223" s="357">
        <v>151.977</v>
      </c>
      <c r="D5223" s="357">
        <v>0</v>
      </c>
      <c r="E5223" s="357">
        <v>112.006</v>
      </c>
      <c r="F5223" s="357">
        <v>240</v>
      </c>
    </row>
    <row r="5224" spans="1:6">
      <c r="A5224" s="355">
        <f t="shared" si="81"/>
        <v>45875</v>
      </c>
      <c r="B5224" s="356">
        <v>11</v>
      </c>
      <c r="C5224" s="357">
        <v>161.53800000000001</v>
      </c>
      <c r="D5224" s="357">
        <v>0</v>
      </c>
      <c r="E5224" s="357">
        <v>112.006</v>
      </c>
      <c r="F5224" s="357">
        <v>240</v>
      </c>
    </row>
    <row r="5225" spans="1:6">
      <c r="A5225" s="355">
        <f t="shared" si="81"/>
        <v>45875</v>
      </c>
      <c r="B5225" s="356">
        <v>12</v>
      </c>
      <c r="C5225" s="357">
        <v>164.20099999999999</v>
      </c>
      <c r="D5225" s="357">
        <v>0</v>
      </c>
      <c r="E5225" s="357">
        <v>112.006</v>
      </c>
      <c r="F5225" s="357">
        <v>240</v>
      </c>
    </row>
    <row r="5226" spans="1:6">
      <c r="A5226" s="355">
        <f t="shared" si="81"/>
        <v>45875</v>
      </c>
      <c r="B5226" s="356">
        <v>13</v>
      </c>
      <c r="C5226" s="357">
        <v>158.036</v>
      </c>
      <c r="D5226" s="357">
        <v>0</v>
      </c>
      <c r="E5226" s="357">
        <v>112.006</v>
      </c>
      <c r="F5226" s="357">
        <v>240</v>
      </c>
    </row>
    <row r="5227" spans="1:6">
      <c r="A5227" s="355">
        <f t="shared" si="81"/>
        <v>45875</v>
      </c>
      <c r="B5227" s="356">
        <v>14</v>
      </c>
      <c r="C5227" s="357">
        <v>156.941</v>
      </c>
      <c r="D5227" s="357">
        <v>0</v>
      </c>
      <c r="E5227" s="357">
        <v>112.006</v>
      </c>
      <c r="F5227" s="357">
        <v>240</v>
      </c>
    </row>
    <row r="5228" spans="1:6">
      <c r="A5228" s="355">
        <f t="shared" si="81"/>
        <v>45875</v>
      </c>
      <c r="B5228" s="356">
        <v>15</v>
      </c>
      <c r="C5228" s="357">
        <v>139.17699999999999</v>
      </c>
      <c r="D5228" s="357">
        <v>0</v>
      </c>
      <c r="E5228" s="357">
        <v>112.059</v>
      </c>
      <c r="F5228" s="357">
        <v>240</v>
      </c>
    </row>
    <row r="5229" spans="1:6">
      <c r="A5229" s="355">
        <f t="shared" si="81"/>
        <v>45875</v>
      </c>
      <c r="B5229" s="356">
        <v>16</v>
      </c>
      <c r="C5229" s="357">
        <v>137.72499999999999</v>
      </c>
      <c r="D5229" s="357">
        <v>0</v>
      </c>
      <c r="E5229" s="357">
        <v>112.06399999999999</v>
      </c>
      <c r="F5229" s="357">
        <v>240</v>
      </c>
    </row>
    <row r="5230" spans="1:6">
      <c r="A5230" s="355">
        <f t="shared" si="81"/>
        <v>45875</v>
      </c>
      <c r="B5230" s="356">
        <v>17</v>
      </c>
      <c r="C5230" s="357">
        <v>137.72499999999999</v>
      </c>
      <c r="D5230" s="357">
        <v>0</v>
      </c>
      <c r="E5230" s="357">
        <v>112.06399999999999</v>
      </c>
      <c r="F5230" s="357">
        <v>240</v>
      </c>
    </row>
    <row r="5231" spans="1:6">
      <c r="A5231" s="355">
        <f t="shared" si="81"/>
        <v>45875</v>
      </c>
      <c r="B5231" s="356">
        <v>18</v>
      </c>
      <c r="C5231" s="357">
        <v>121.77</v>
      </c>
      <c r="D5231" s="357">
        <v>0</v>
      </c>
      <c r="E5231" s="357">
        <v>112.06399999999999</v>
      </c>
      <c r="F5231" s="357">
        <v>240</v>
      </c>
    </row>
    <row r="5232" spans="1:6">
      <c r="A5232" s="355">
        <f t="shared" si="81"/>
        <v>45875</v>
      </c>
      <c r="B5232" s="356">
        <v>19</v>
      </c>
      <c r="C5232" s="357">
        <v>121.22</v>
      </c>
      <c r="D5232" s="357">
        <v>0</v>
      </c>
      <c r="E5232" s="357">
        <v>112.06399999999999</v>
      </c>
      <c r="F5232" s="357">
        <v>224</v>
      </c>
    </row>
    <row r="5233" spans="1:6">
      <c r="A5233" s="355">
        <f t="shared" si="81"/>
        <v>45875</v>
      </c>
      <c r="B5233" s="356">
        <v>20</v>
      </c>
      <c r="C5233" s="357">
        <v>122.276</v>
      </c>
      <c r="D5233" s="357">
        <v>0</v>
      </c>
      <c r="E5233" s="357">
        <v>112.06399999999999</v>
      </c>
      <c r="F5233" s="357">
        <v>164</v>
      </c>
    </row>
    <row r="5234" spans="1:6">
      <c r="A5234" s="355">
        <f t="shared" si="81"/>
        <v>45875</v>
      </c>
      <c r="B5234" s="356">
        <v>21</v>
      </c>
      <c r="C5234" s="357">
        <v>121.768</v>
      </c>
      <c r="D5234" s="357">
        <v>0</v>
      </c>
      <c r="E5234" s="357">
        <v>112.06399999999999</v>
      </c>
      <c r="F5234" s="357">
        <v>224</v>
      </c>
    </row>
    <row r="5235" spans="1:6">
      <c r="A5235" s="355">
        <f t="shared" si="81"/>
        <v>45875</v>
      </c>
      <c r="B5235" s="356">
        <v>22</v>
      </c>
      <c r="C5235" s="357">
        <v>91.85</v>
      </c>
      <c r="D5235" s="357">
        <v>0</v>
      </c>
      <c r="E5235" s="357">
        <v>112.06399999999999</v>
      </c>
      <c r="F5235" s="357">
        <v>240</v>
      </c>
    </row>
    <row r="5236" spans="1:6">
      <c r="A5236" s="355">
        <f t="shared" si="81"/>
        <v>45875</v>
      </c>
      <c r="B5236" s="356">
        <v>23</v>
      </c>
      <c r="C5236" s="357">
        <v>92.045000000000002</v>
      </c>
      <c r="D5236" s="357">
        <v>0</v>
      </c>
      <c r="E5236" s="357">
        <v>112.06399999999999</v>
      </c>
      <c r="F5236" s="357">
        <v>240</v>
      </c>
    </row>
    <row r="5237" spans="1:6">
      <c r="A5237" s="355">
        <f t="shared" si="81"/>
        <v>45876</v>
      </c>
      <c r="B5237" s="356">
        <v>0</v>
      </c>
      <c r="C5237" s="357">
        <v>170.417</v>
      </c>
      <c r="D5237" s="357">
        <v>0</v>
      </c>
      <c r="E5237" s="357">
        <v>112.06399999999999</v>
      </c>
      <c r="F5237" s="357">
        <v>184</v>
      </c>
    </row>
    <row r="5238" spans="1:6">
      <c r="A5238" s="355">
        <f t="shared" si="81"/>
        <v>45876</v>
      </c>
      <c r="B5238" s="356">
        <v>1</v>
      </c>
      <c r="C5238" s="357">
        <v>164.065</v>
      </c>
      <c r="D5238" s="357">
        <v>0</v>
      </c>
      <c r="E5238" s="357">
        <v>95</v>
      </c>
      <c r="F5238" s="357">
        <v>240</v>
      </c>
    </row>
    <row r="5239" spans="1:6">
      <c r="A5239" s="355">
        <f t="shared" si="81"/>
        <v>45876</v>
      </c>
      <c r="B5239" s="356">
        <v>2</v>
      </c>
      <c r="C5239" s="357">
        <v>159.67500000000001</v>
      </c>
      <c r="D5239" s="357">
        <v>0</v>
      </c>
      <c r="E5239" s="357">
        <v>95</v>
      </c>
      <c r="F5239" s="357">
        <v>240</v>
      </c>
    </row>
    <row r="5240" spans="1:6">
      <c r="A5240" s="355">
        <f t="shared" si="81"/>
        <v>45876</v>
      </c>
      <c r="B5240" s="356">
        <v>3</v>
      </c>
      <c r="C5240" s="357">
        <v>160.06200000000001</v>
      </c>
      <c r="D5240" s="357">
        <v>0</v>
      </c>
      <c r="E5240" s="357">
        <v>95</v>
      </c>
      <c r="F5240" s="357">
        <v>240</v>
      </c>
    </row>
    <row r="5241" spans="1:6">
      <c r="A5241" s="355">
        <f t="shared" si="81"/>
        <v>45876</v>
      </c>
      <c r="B5241" s="356">
        <v>4</v>
      </c>
      <c r="C5241" s="357">
        <v>166.58199999999999</v>
      </c>
      <c r="D5241" s="357">
        <v>0</v>
      </c>
      <c r="E5241" s="357">
        <v>112.06399999999999</v>
      </c>
      <c r="F5241" s="357">
        <v>240</v>
      </c>
    </row>
    <row r="5242" spans="1:6">
      <c r="A5242" s="355">
        <f t="shared" si="81"/>
        <v>45876</v>
      </c>
      <c r="B5242" s="356">
        <v>5</v>
      </c>
      <c r="C5242" s="357">
        <v>154.958</v>
      </c>
      <c r="D5242" s="357">
        <v>0</v>
      </c>
      <c r="E5242" s="357">
        <v>112.06399999999999</v>
      </c>
      <c r="F5242" s="357">
        <v>240</v>
      </c>
    </row>
    <row r="5243" spans="1:6">
      <c r="A5243" s="355">
        <f t="shared" si="81"/>
        <v>45876</v>
      </c>
      <c r="B5243" s="356">
        <v>6</v>
      </c>
      <c r="C5243" s="357">
        <v>120.473</v>
      </c>
      <c r="D5243" s="357">
        <v>0</v>
      </c>
      <c r="E5243" s="357">
        <v>112.006</v>
      </c>
      <c r="F5243" s="357">
        <v>240</v>
      </c>
    </row>
    <row r="5244" spans="1:6">
      <c r="A5244" s="355">
        <f t="shared" si="81"/>
        <v>45876</v>
      </c>
      <c r="B5244" s="356">
        <v>7</v>
      </c>
      <c r="C5244" s="357">
        <v>88.843000000000004</v>
      </c>
      <c r="D5244" s="357">
        <v>0</v>
      </c>
      <c r="E5244" s="357">
        <v>122.54</v>
      </c>
      <c r="F5244" s="357">
        <v>240</v>
      </c>
    </row>
    <row r="5245" spans="1:6">
      <c r="A5245" s="355">
        <f t="shared" si="81"/>
        <v>45876</v>
      </c>
      <c r="B5245" s="356">
        <v>8</v>
      </c>
      <c r="C5245" s="357">
        <v>90.22</v>
      </c>
      <c r="D5245" s="357">
        <v>0</v>
      </c>
      <c r="E5245" s="357">
        <v>124.66</v>
      </c>
      <c r="F5245" s="357">
        <v>240</v>
      </c>
    </row>
    <row r="5246" spans="1:6">
      <c r="A5246" s="355">
        <f t="shared" si="81"/>
        <v>45876</v>
      </c>
      <c r="B5246" s="356">
        <v>9</v>
      </c>
      <c r="C5246" s="357">
        <v>91.262</v>
      </c>
      <c r="D5246" s="357">
        <v>0</v>
      </c>
      <c r="E5246" s="357">
        <v>125.78</v>
      </c>
      <c r="F5246" s="357">
        <v>240</v>
      </c>
    </row>
    <row r="5247" spans="1:6">
      <c r="A5247" s="355">
        <f t="shared" si="81"/>
        <v>45876</v>
      </c>
      <c r="B5247" s="356">
        <v>10</v>
      </c>
      <c r="C5247" s="357">
        <v>110.648</v>
      </c>
      <c r="D5247" s="357">
        <v>0</v>
      </c>
      <c r="E5247" s="357">
        <v>113</v>
      </c>
      <c r="F5247" s="357">
        <v>240</v>
      </c>
    </row>
    <row r="5248" spans="1:6">
      <c r="A5248" s="355">
        <f t="shared" si="81"/>
        <v>45876</v>
      </c>
      <c r="B5248" s="356">
        <v>11</v>
      </c>
      <c r="C5248" s="357">
        <v>111.006</v>
      </c>
      <c r="D5248" s="357">
        <v>0</v>
      </c>
      <c r="E5248" s="357">
        <v>113</v>
      </c>
      <c r="F5248" s="357">
        <v>240</v>
      </c>
    </row>
    <row r="5249" spans="1:6">
      <c r="A5249" s="355">
        <f t="shared" si="81"/>
        <v>45876</v>
      </c>
      <c r="B5249" s="356">
        <v>12</v>
      </c>
      <c r="C5249" s="357">
        <v>111.241</v>
      </c>
      <c r="D5249" s="357">
        <v>0</v>
      </c>
      <c r="E5249" s="357">
        <v>113</v>
      </c>
      <c r="F5249" s="357">
        <v>240</v>
      </c>
    </row>
    <row r="5250" spans="1:6">
      <c r="A5250" s="355">
        <f t="shared" si="81"/>
        <v>45876</v>
      </c>
      <c r="B5250" s="356">
        <v>13</v>
      </c>
      <c r="C5250" s="357">
        <v>111.789</v>
      </c>
      <c r="D5250" s="357">
        <v>0</v>
      </c>
      <c r="E5250" s="357">
        <v>113</v>
      </c>
      <c r="F5250" s="357">
        <v>240</v>
      </c>
    </row>
    <row r="5251" spans="1:6">
      <c r="A5251" s="355">
        <f t="shared" si="81"/>
        <v>45876</v>
      </c>
      <c r="B5251" s="356">
        <v>14</v>
      </c>
      <c r="C5251" s="357">
        <v>112.29</v>
      </c>
      <c r="D5251" s="357">
        <v>0</v>
      </c>
      <c r="E5251" s="357">
        <v>113</v>
      </c>
      <c r="F5251" s="357">
        <v>240</v>
      </c>
    </row>
    <row r="5252" spans="1:6">
      <c r="A5252" s="355">
        <f t="shared" si="81"/>
        <v>45876</v>
      </c>
      <c r="B5252" s="356">
        <v>15</v>
      </c>
      <c r="C5252" s="357">
        <v>98.638000000000005</v>
      </c>
      <c r="D5252" s="357">
        <v>0</v>
      </c>
      <c r="E5252" s="357">
        <v>113</v>
      </c>
      <c r="F5252" s="357">
        <v>240</v>
      </c>
    </row>
    <row r="5253" spans="1:6">
      <c r="A5253" s="355">
        <f t="shared" si="81"/>
        <v>45876</v>
      </c>
      <c r="B5253" s="356">
        <v>16</v>
      </c>
      <c r="C5253" s="357">
        <v>112.29</v>
      </c>
      <c r="D5253" s="357">
        <v>0</v>
      </c>
      <c r="E5253" s="357">
        <v>113</v>
      </c>
      <c r="F5253" s="357">
        <v>240</v>
      </c>
    </row>
    <row r="5254" spans="1:6">
      <c r="A5254" s="355">
        <f t="shared" ref="A5254:A5317" si="82">IF(B5254=0,A5253+1,A5253)</f>
        <v>45876</v>
      </c>
      <c r="B5254" s="356">
        <v>17</v>
      </c>
      <c r="C5254" s="357">
        <v>161.40600000000001</v>
      </c>
      <c r="D5254" s="357">
        <v>0</v>
      </c>
      <c r="E5254" s="357">
        <v>112.06399999999999</v>
      </c>
      <c r="F5254" s="357">
        <v>240</v>
      </c>
    </row>
    <row r="5255" spans="1:6">
      <c r="A5255" s="355">
        <f t="shared" si="82"/>
        <v>45876</v>
      </c>
      <c r="B5255" s="356">
        <v>18</v>
      </c>
      <c r="C5255" s="357">
        <v>113.88500000000001</v>
      </c>
      <c r="D5255" s="357">
        <v>0</v>
      </c>
      <c r="E5255" s="357">
        <v>112.06399999999999</v>
      </c>
      <c r="F5255" s="357">
        <v>190</v>
      </c>
    </row>
    <row r="5256" spans="1:6">
      <c r="A5256" s="355">
        <f t="shared" si="82"/>
        <v>45876</v>
      </c>
      <c r="B5256" s="356">
        <v>19</v>
      </c>
      <c r="C5256" s="357">
        <v>114.014</v>
      </c>
      <c r="D5256" s="357">
        <v>0</v>
      </c>
      <c r="E5256" s="357">
        <v>112.06399999999999</v>
      </c>
      <c r="F5256" s="357">
        <v>130</v>
      </c>
    </row>
    <row r="5257" spans="1:6">
      <c r="A5257" s="355">
        <f t="shared" si="82"/>
        <v>45876</v>
      </c>
      <c r="B5257" s="356">
        <v>20</v>
      </c>
      <c r="C5257" s="357">
        <v>117.22</v>
      </c>
      <c r="D5257" s="357">
        <v>0</v>
      </c>
      <c r="E5257" s="357">
        <v>112.06399999999999</v>
      </c>
      <c r="F5257" s="357">
        <v>129</v>
      </c>
    </row>
    <row r="5258" spans="1:6">
      <c r="A5258" s="355">
        <f t="shared" si="82"/>
        <v>45876</v>
      </c>
      <c r="B5258" s="356">
        <v>21</v>
      </c>
      <c r="C5258" s="357">
        <v>111.142</v>
      </c>
      <c r="D5258" s="357">
        <v>0</v>
      </c>
      <c r="E5258" s="357">
        <v>112.06399999999999</v>
      </c>
      <c r="F5258" s="357">
        <v>166</v>
      </c>
    </row>
    <row r="5259" spans="1:6">
      <c r="A5259" s="355">
        <f t="shared" si="82"/>
        <v>45876</v>
      </c>
      <c r="B5259" s="356">
        <v>22</v>
      </c>
      <c r="C5259" s="357">
        <v>129.6</v>
      </c>
      <c r="D5259" s="357">
        <v>0</v>
      </c>
      <c r="E5259" s="357">
        <v>112.06399999999999</v>
      </c>
      <c r="F5259" s="357">
        <v>120</v>
      </c>
    </row>
    <row r="5260" spans="1:6">
      <c r="A5260" s="355">
        <f t="shared" si="82"/>
        <v>45876</v>
      </c>
      <c r="B5260" s="356">
        <v>23</v>
      </c>
      <c r="C5260" s="357">
        <v>105.51900000000001</v>
      </c>
      <c r="D5260" s="357">
        <v>0</v>
      </c>
      <c r="E5260" s="357">
        <v>112.06399999999999</v>
      </c>
      <c r="F5260" s="357">
        <v>180</v>
      </c>
    </row>
    <row r="5261" spans="1:6">
      <c r="A5261" s="355">
        <f t="shared" si="82"/>
        <v>45877</v>
      </c>
      <c r="B5261" s="356">
        <v>0</v>
      </c>
      <c r="C5261" s="357">
        <v>112.95099999999999</v>
      </c>
      <c r="D5261" s="357">
        <v>0</v>
      </c>
      <c r="E5261" s="357">
        <v>95.927000000000007</v>
      </c>
      <c r="F5261" s="357">
        <v>240</v>
      </c>
    </row>
    <row r="5262" spans="1:6">
      <c r="A5262" s="355">
        <f t="shared" si="82"/>
        <v>45877</v>
      </c>
      <c r="B5262" s="356">
        <v>1</v>
      </c>
      <c r="C5262" s="357">
        <v>109.331</v>
      </c>
      <c r="D5262" s="357">
        <v>0</v>
      </c>
      <c r="E5262" s="357">
        <v>95.927000000000007</v>
      </c>
      <c r="F5262" s="357">
        <v>240</v>
      </c>
    </row>
    <row r="5263" spans="1:6">
      <c r="A5263" s="355">
        <f t="shared" si="82"/>
        <v>45877</v>
      </c>
      <c r="B5263" s="356">
        <v>2</v>
      </c>
      <c r="C5263" s="357">
        <v>109.54900000000001</v>
      </c>
      <c r="D5263" s="357">
        <v>0</v>
      </c>
      <c r="E5263" s="357">
        <v>95.927000000000007</v>
      </c>
      <c r="F5263" s="357">
        <v>240</v>
      </c>
    </row>
    <row r="5264" spans="1:6">
      <c r="A5264" s="355">
        <f t="shared" si="82"/>
        <v>45877</v>
      </c>
      <c r="B5264" s="356">
        <v>3</v>
      </c>
      <c r="C5264" s="357">
        <v>107.324</v>
      </c>
      <c r="D5264" s="357">
        <v>0</v>
      </c>
      <c r="E5264" s="357">
        <v>95.927000000000007</v>
      </c>
      <c r="F5264" s="357">
        <v>240</v>
      </c>
    </row>
    <row r="5265" spans="1:6">
      <c r="A5265" s="355">
        <f t="shared" si="82"/>
        <v>45877</v>
      </c>
      <c r="B5265" s="356">
        <v>4</v>
      </c>
      <c r="C5265" s="357">
        <v>109.004</v>
      </c>
      <c r="D5265" s="357">
        <v>0</v>
      </c>
      <c r="E5265" s="357">
        <v>95.927000000000007</v>
      </c>
      <c r="F5265" s="357">
        <v>240</v>
      </c>
    </row>
    <row r="5266" spans="1:6">
      <c r="A5266" s="355">
        <f t="shared" si="82"/>
        <v>45877</v>
      </c>
      <c r="B5266" s="356">
        <v>5</v>
      </c>
      <c r="C5266" s="357">
        <v>167.55799999999999</v>
      </c>
      <c r="D5266" s="357">
        <v>0</v>
      </c>
      <c r="E5266" s="357">
        <v>112.06399999999999</v>
      </c>
      <c r="F5266" s="357">
        <v>240</v>
      </c>
    </row>
    <row r="5267" spans="1:6">
      <c r="A5267" s="355">
        <f t="shared" si="82"/>
        <v>45877</v>
      </c>
      <c r="B5267" s="356">
        <v>6</v>
      </c>
      <c r="C5267" s="357">
        <v>175.37100000000001</v>
      </c>
      <c r="D5267" s="357">
        <v>0</v>
      </c>
      <c r="E5267" s="357">
        <v>112.00700000000001</v>
      </c>
      <c r="F5267" s="357">
        <v>240</v>
      </c>
    </row>
    <row r="5268" spans="1:6">
      <c r="A5268" s="355">
        <f t="shared" si="82"/>
        <v>45877</v>
      </c>
      <c r="B5268" s="356">
        <v>7</v>
      </c>
      <c r="C5268" s="357">
        <v>94.22</v>
      </c>
      <c r="D5268" s="357">
        <v>0</v>
      </c>
      <c r="E5268" s="357">
        <v>113</v>
      </c>
      <c r="F5268" s="357">
        <v>240</v>
      </c>
    </row>
    <row r="5269" spans="1:6">
      <c r="A5269" s="355">
        <f t="shared" si="82"/>
        <v>45877</v>
      </c>
      <c r="B5269" s="356">
        <v>8</v>
      </c>
      <c r="C5269" s="357">
        <v>94.22</v>
      </c>
      <c r="D5269" s="357">
        <v>0</v>
      </c>
      <c r="E5269" s="357">
        <v>113</v>
      </c>
      <c r="F5269" s="357">
        <v>240</v>
      </c>
    </row>
    <row r="5270" spans="1:6">
      <c r="A5270" s="355">
        <f t="shared" si="82"/>
        <v>45877</v>
      </c>
      <c r="B5270" s="356">
        <v>9</v>
      </c>
      <c r="C5270" s="357">
        <v>123.056</v>
      </c>
      <c r="D5270" s="357">
        <v>0</v>
      </c>
      <c r="E5270" s="357">
        <v>113</v>
      </c>
      <c r="F5270" s="357">
        <v>240</v>
      </c>
    </row>
    <row r="5271" spans="1:6">
      <c r="A5271" s="355">
        <f t="shared" si="82"/>
        <v>45877</v>
      </c>
      <c r="B5271" s="356">
        <v>10</v>
      </c>
      <c r="C5271" s="357">
        <v>152.982</v>
      </c>
      <c r="D5271" s="357">
        <v>0</v>
      </c>
      <c r="E5271" s="357">
        <v>113</v>
      </c>
      <c r="F5271" s="357">
        <v>240</v>
      </c>
    </row>
    <row r="5272" spans="1:6">
      <c r="A5272" s="355">
        <f t="shared" si="82"/>
        <v>45877</v>
      </c>
      <c r="B5272" s="356">
        <v>11</v>
      </c>
      <c r="C5272" s="357">
        <v>153.06</v>
      </c>
      <c r="D5272" s="357">
        <v>0</v>
      </c>
      <c r="E5272" s="357">
        <v>113</v>
      </c>
      <c r="F5272" s="357">
        <v>240</v>
      </c>
    </row>
    <row r="5273" spans="1:6">
      <c r="A5273" s="355">
        <f t="shared" si="82"/>
        <v>45877</v>
      </c>
      <c r="B5273" s="356">
        <v>12</v>
      </c>
      <c r="C5273" s="357">
        <v>140.63200000000001</v>
      </c>
      <c r="D5273" s="357">
        <v>0</v>
      </c>
      <c r="E5273" s="357">
        <v>113</v>
      </c>
      <c r="F5273" s="357">
        <v>240</v>
      </c>
    </row>
    <row r="5274" spans="1:6">
      <c r="A5274" s="355">
        <f t="shared" si="82"/>
        <v>45877</v>
      </c>
      <c r="B5274" s="356">
        <v>13</v>
      </c>
      <c r="C5274" s="357">
        <v>140.63200000000001</v>
      </c>
      <c r="D5274" s="357">
        <v>0</v>
      </c>
      <c r="E5274" s="357">
        <v>113</v>
      </c>
      <c r="F5274" s="357">
        <v>240</v>
      </c>
    </row>
    <row r="5275" spans="1:6">
      <c r="A5275" s="355">
        <f t="shared" si="82"/>
        <v>45877</v>
      </c>
      <c r="B5275" s="356">
        <v>14</v>
      </c>
      <c r="C5275" s="357">
        <v>140.63200000000001</v>
      </c>
      <c r="D5275" s="357">
        <v>0</v>
      </c>
      <c r="E5275" s="357">
        <v>113</v>
      </c>
      <c r="F5275" s="357">
        <v>240</v>
      </c>
    </row>
    <row r="5276" spans="1:6">
      <c r="A5276" s="355">
        <f t="shared" si="82"/>
        <v>45877</v>
      </c>
      <c r="B5276" s="356">
        <v>15</v>
      </c>
      <c r="C5276" s="357">
        <v>127.967</v>
      </c>
      <c r="D5276" s="357">
        <v>0</v>
      </c>
      <c r="E5276" s="357">
        <v>113</v>
      </c>
      <c r="F5276" s="357">
        <v>240</v>
      </c>
    </row>
    <row r="5277" spans="1:6">
      <c r="A5277" s="355">
        <f t="shared" si="82"/>
        <v>45877</v>
      </c>
      <c r="B5277" s="356">
        <v>16</v>
      </c>
      <c r="C5277" s="357">
        <v>149.16300000000001</v>
      </c>
      <c r="D5277" s="357">
        <v>0</v>
      </c>
      <c r="E5277" s="357">
        <v>113</v>
      </c>
      <c r="F5277" s="357">
        <v>240</v>
      </c>
    </row>
    <row r="5278" spans="1:6">
      <c r="A5278" s="355">
        <f t="shared" si="82"/>
        <v>45877</v>
      </c>
      <c r="B5278" s="356">
        <v>17</v>
      </c>
      <c r="C5278" s="357">
        <v>181.958</v>
      </c>
      <c r="D5278" s="357">
        <v>0</v>
      </c>
      <c r="E5278" s="357">
        <v>112.06399999999999</v>
      </c>
      <c r="F5278" s="357">
        <v>240</v>
      </c>
    </row>
    <row r="5279" spans="1:6">
      <c r="A5279" s="355">
        <f t="shared" si="82"/>
        <v>45877</v>
      </c>
      <c r="B5279" s="356">
        <v>18</v>
      </c>
      <c r="C5279" s="357">
        <v>89.22</v>
      </c>
      <c r="D5279" s="357">
        <v>0</v>
      </c>
      <c r="E5279" s="357">
        <v>112.06399999999999</v>
      </c>
      <c r="F5279" s="357">
        <v>180</v>
      </c>
    </row>
    <row r="5280" spans="1:6">
      <c r="A5280" s="355">
        <f t="shared" si="82"/>
        <v>45877</v>
      </c>
      <c r="B5280" s="356">
        <v>19</v>
      </c>
      <c r="C5280" s="357">
        <v>89.22</v>
      </c>
      <c r="D5280" s="357">
        <v>0</v>
      </c>
      <c r="E5280" s="357">
        <v>112.06399999999999</v>
      </c>
      <c r="F5280" s="357">
        <v>120</v>
      </c>
    </row>
    <row r="5281" spans="1:6">
      <c r="A5281" s="355">
        <f t="shared" si="82"/>
        <v>45877</v>
      </c>
      <c r="B5281" s="356">
        <v>20</v>
      </c>
      <c r="C5281" s="357">
        <v>89.22</v>
      </c>
      <c r="D5281" s="357">
        <v>0</v>
      </c>
      <c r="E5281" s="357">
        <v>112.06399999999999</v>
      </c>
      <c r="F5281" s="357">
        <v>120</v>
      </c>
    </row>
    <row r="5282" spans="1:6">
      <c r="A5282" s="355">
        <f t="shared" si="82"/>
        <v>45877</v>
      </c>
      <c r="B5282" s="356">
        <v>21</v>
      </c>
      <c r="C5282" s="357">
        <v>89.22</v>
      </c>
      <c r="D5282" s="357">
        <v>0</v>
      </c>
      <c r="E5282" s="357">
        <v>112.06399999999999</v>
      </c>
      <c r="F5282" s="357">
        <v>120</v>
      </c>
    </row>
    <row r="5283" spans="1:6">
      <c r="A5283" s="355">
        <f t="shared" si="82"/>
        <v>45877</v>
      </c>
      <c r="B5283" s="356">
        <v>22</v>
      </c>
      <c r="C5283" s="357">
        <v>163.59700000000001</v>
      </c>
      <c r="D5283" s="357">
        <v>0</v>
      </c>
      <c r="E5283" s="357">
        <v>95.927000000000007</v>
      </c>
      <c r="F5283" s="357">
        <v>120</v>
      </c>
    </row>
    <row r="5284" spans="1:6">
      <c r="A5284" s="355">
        <f t="shared" si="82"/>
        <v>45877</v>
      </c>
      <c r="B5284" s="356">
        <v>23</v>
      </c>
      <c r="C5284" s="357">
        <v>109.36799999999999</v>
      </c>
      <c r="D5284" s="357">
        <v>0</v>
      </c>
      <c r="E5284" s="357">
        <v>95.927000000000007</v>
      </c>
      <c r="F5284" s="357">
        <v>180</v>
      </c>
    </row>
    <row r="5285" spans="1:6">
      <c r="A5285" s="355">
        <f t="shared" si="82"/>
        <v>45878</v>
      </c>
      <c r="B5285" s="356">
        <v>0</v>
      </c>
      <c r="C5285" s="357">
        <v>147.672</v>
      </c>
      <c r="D5285" s="357">
        <v>0</v>
      </c>
      <c r="E5285" s="357">
        <v>119.327</v>
      </c>
      <c r="F5285" s="357">
        <v>120</v>
      </c>
    </row>
    <row r="5286" spans="1:6">
      <c r="A5286" s="355">
        <f t="shared" si="82"/>
        <v>45878</v>
      </c>
      <c r="B5286" s="356">
        <v>1</v>
      </c>
      <c r="C5286" s="357">
        <v>145.44999999999999</v>
      </c>
      <c r="D5286" s="357">
        <v>0</v>
      </c>
      <c r="E5286" s="357">
        <v>119.327</v>
      </c>
      <c r="F5286" s="357">
        <v>154</v>
      </c>
    </row>
    <row r="5287" spans="1:6">
      <c r="A5287" s="355">
        <f t="shared" si="82"/>
        <v>45878</v>
      </c>
      <c r="B5287" s="356">
        <v>2</v>
      </c>
      <c r="C5287" s="357">
        <v>145.57499999999999</v>
      </c>
      <c r="D5287" s="357">
        <v>0</v>
      </c>
      <c r="E5287" s="357">
        <v>119.327</v>
      </c>
      <c r="F5287" s="357">
        <v>214</v>
      </c>
    </row>
    <row r="5288" spans="1:6">
      <c r="A5288" s="355">
        <f t="shared" si="82"/>
        <v>45878</v>
      </c>
      <c r="B5288" s="356">
        <v>3</v>
      </c>
      <c r="C5288" s="357">
        <v>145.60599999999999</v>
      </c>
      <c r="D5288" s="357">
        <v>0</v>
      </c>
      <c r="E5288" s="357">
        <v>119.327</v>
      </c>
      <c r="F5288" s="357">
        <v>240</v>
      </c>
    </row>
    <row r="5289" spans="1:6">
      <c r="A5289" s="355">
        <f t="shared" si="82"/>
        <v>45878</v>
      </c>
      <c r="B5289" s="356">
        <v>4</v>
      </c>
      <c r="C5289" s="357">
        <v>171.25800000000001</v>
      </c>
      <c r="D5289" s="357">
        <v>0</v>
      </c>
      <c r="E5289" s="357">
        <v>119.327</v>
      </c>
      <c r="F5289" s="357">
        <v>240</v>
      </c>
    </row>
    <row r="5290" spans="1:6">
      <c r="A5290" s="355">
        <f t="shared" si="82"/>
        <v>45878</v>
      </c>
      <c r="B5290" s="356">
        <v>5</v>
      </c>
      <c r="C5290" s="357">
        <v>173.91</v>
      </c>
      <c r="D5290" s="357">
        <v>0</v>
      </c>
      <c r="E5290" s="357">
        <v>148.18700000000001</v>
      </c>
      <c r="F5290" s="357">
        <v>240</v>
      </c>
    </row>
    <row r="5291" spans="1:6">
      <c r="A5291" s="355">
        <f t="shared" si="82"/>
        <v>45878</v>
      </c>
      <c r="B5291" s="356">
        <v>6</v>
      </c>
      <c r="C5291" s="357">
        <v>165.25800000000001</v>
      </c>
      <c r="D5291" s="357">
        <v>0</v>
      </c>
      <c r="E5291" s="357">
        <v>140.58600000000001</v>
      </c>
      <c r="F5291" s="357">
        <v>240</v>
      </c>
    </row>
    <row r="5292" spans="1:6">
      <c r="A5292" s="355">
        <f t="shared" si="82"/>
        <v>45878</v>
      </c>
      <c r="B5292" s="356">
        <v>7</v>
      </c>
      <c r="C5292" s="357">
        <v>165.161</v>
      </c>
      <c r="D5292" s="357">
        <v>0</v>
      </c>
      <c r="E5292" s="357">
        <v>140.53399999999999</v>
      </c>
      <c r="F5292" s="357">
        <v>240</v>
      </c>
    </row>
    <row r="5293" spans="1:6">
      <c r="A5293" s="355">
        <f t="shared" si="82"/>
        <v>45878</v>
      </c>
      <c r="B5293" s="356">
        <v>8</v>
      </c>
      <c r="C5293" s="357">
        <v>162.25800000000001</v>
      </c>
      <c r="D5293" s="357">
        <v>0</v>
      </c>
      <c r="E5293" s="357">
        <v>140.53399999999999</v>
      </c>
      <c r="F5293" s="357">
        <v>240</v>
      </c>
    </row>
    <row r="5294" spans="1:6">
      <c r="A5294" s="355">
        <f t="shared" si="82"/>
        <v>45878</v>
      </c>
      <c r="B5294" s="356">
        <v>9</v>
      </c>
      <c r="C5294" s="357">
        <v>162.25800000000001</v>
      </c>
      <c r="D5294" s="357">
        <v>0</v>
      </c>
      <c r="E5294" s="357">
        <v>140.53399999999999</v>
      </c>
      <c r="F5294" s="357">
        <v>240</v>
      </c>
    </row>
    <row r="5295" spans="1:6">
      <c r="A5295" s="355">
        <f t="shared" si="82"/>
        <v>45878</v>
      </c>
      <c r="B5295" s="356">
        <v>10</v>
      </c>
      <c r="C5295" s="357">
        <v>162.25800000000001</v>
      </c>
      <c r="D5295" s="357">
        <v>0</v>
      </c>
      <c r="E5295" s="357">
        <v>127.607</v>
      </c>
      <c r="F5295" s="357">
        <v>240</v>
      </c>
    </row>
    <row r="5296" spans="1:6">
      <c r="A5296" s="355">
        <f t="shared" si="82"/>
        <v>45878</v>
      </c>
      <c r="B5296" s="356">
        <v>11</v>
      </c>
      <c r="C5296" s="357">
        <v>162.25800000000001</v>
      </c>
      <c r="D5296" s="357">
        <v>0</v>
      </c>
      <c r="E5296" s="357">
        <v>127.607</v>
      </c>
      <c r="F5296" s="357">
        <v>240</v>
      </c>
    </row>
    <row r="5297" spans="1:6">
      <c r="A5297" s="355">
        <f t="shared" si="82"/>
        <v>45878</v>
      </c>
      <c r="B5297" s="356">
        <v>12</v>
      </c>
      <c r="C5297" s="357">
        <v>151.25800000000001</v>
      </c>
      <c r="D5297" s="357">
        <v>0</v>
      </c>
      <c r="E5297" s="357">
        <v>127.607</v>
      </c>
      <c r="F5297" s="357">
        <v>240</v>
      </c>
    </row>
    <row r="5298" spans="1:6">
      <c r="A5298" s="355">
        <f t="shared" si="82"/>
        <v>45878</v>
      </c>
      <c r="B5298" s="356">
        <v>13</v>
      </c>
      <c r="C5298" s="357">
        <v>162.25800000000001</v>
      </c>
      <c r="D5298" s="357">
        <v>0</v>
      </c>
      <c r="E5298" s="357">
        <v>127.607</v>
      </c>
      <c r="F5298" s="357">
        <v>240</v>
      </c>
    </row>
    <row r="5299" spans="1:6">
      <c r="A5299" s="355">
        <f t="shared" si="82"/>
        <v>45878</v>
      </c>
      <c r="B5299" s="356">
        <v>14</v>
      </c>
      <c r="C5299" s="357">
        <v>162.25800000000001</v>
      </c>
      <c r="D5299" s="357">
        <v>0</v>
      </c>
      <c r="E5299" s="357">
        <v>127.607</v>
      </c>
      <c r="F5299" s="357">
        <v>240</v>
      </c>
    </row>
    <row r="5300" spans="1:6">
      <c r="A5300" s="355">
        <f t="shared" si="82"/>
        <v>45878</v>
      </c>
      <c r="B5300" s="356">
        <v>15</v>
      </c>
      <c r="C5300" s="357">
        <v>155.458</v>
      </c>
      <c r="D5300" s="357">
        <v>0</v>
      </c>
      <c r="E5300" s="357">
        <v>127.65900000000001</v>
      </c>
      <c r="F5300" s="357">
        <v>240</v>
      </c>
    </row>
    <row r="5301" spans="1:6">
      <c r="A5301" s="355">
        <f t="shared" si="82"/>
        <v>45878</v>
      </c>
      <c r="B5301" s="356">
        <v>16</v>
      </c>
      <c r="C5301" s="357">
        <v>155.458</v>
      </c>
      <c r="D5301" s="357">
        <v>0</v>
      </c>
      <c r="E5301" s="357">
        <v>127.664</v>
      </c>
      <c r="F5301" s="357">
        <v>240</v>
      </c>
    </row>
    <row r="5302" spans="1:6">
      <c r="A5302" s="355">
        <f t="shared" si="82"/>
        <v>45878</v>
      </c>
      <c r="B5302" s="356">
        <v>17</v>
      </c>
      <c r="C5302" s="357">
        <v>155.458</v>
      </c>
      <c r="D5302" s="357">
        <v>0</v>
      </c>
      <c r="E5302" s="357">
        <v>140.59100000000001</v>
      </c>
      <c r="F5302" s="357">
        <v>240</v>
      </c>
    </row>
    <row r="5303" spans="1:6">
      <c r="A5303" s="355">
        <f t="shared" si="82"/>
        <v>45878</v>
      </c>
      <c r="B5303" s="356">
        <v>18</v>
      </c>
      <c r="C5303" s="357">
        <v>89.22</v>
      </c>
      <c r="D5303" s="357">
        <v>0</v>
      </c>
      <c r="E5303" s="357">
        <v>133.94499999999999</v>
      </c>
      <c r="F5303" s="357">
        <v>180</v>
      </c>
    </row>
    <row r="5304" spans="1:6">
      <c r="A5304" s="355">
        <f t="shared" si="82"/>
        <v>45878</v>
      </c>
      <c r="B5304" s="356">
        <v>19</v>
      </c>
      <c r="C5304" s="357">
        <v>89.22</v>
      </c>
      <c r="D5304" s="357">
        <v>0</v>
      </c>
      <c r="E5304" s="357">
        <v>133.94499999999999</v>
      </c>
      <c r="F5304" s="357">
        <v>120</v>
      </c>
    </row>
    <row r="5305" spans="1:6">
      <c r="A5305" s="355">
        <f t="shared" si="82"/>
        <v>45878</v>
      </c>
      <c r="B5305" s="356">
        <v>20</v>
      </c>
      <c r="C5305" s="357">
        <v>89.22</v>
      </c>
      <c r="D5305" s="357">
        <v>0</v>
      </c>
      <c r="E5305" s="357">
        <v>131.25899999999999</v>
      </c>
      <c r="F5305" s="357">
        <v>120</v>
      </c>
    </row>
    <row r="5306" spans="1:6">
      <c r="A5306" s="355">
        <f t="shared" si="82"/>
        <v>45878</v>
      </c>
      <c r="B5306" s="356">
        <v>21</v>
      </c>
      <c r="C5306" s="357">
        <v>89.22</v>
      </c>
      <c r="D5306" s="357">
        <v>0</v>
      </c>
      <c r="E5306" s="357">
        <v>131.25899999999999</v>
      </c>
      <c r="F5306" s="357">
        <v>130</v>
      </c>
    </row>
    <row r="5307" spans="1:6">
      <c r="A5307" s="355">
        <f t="shared" si="82"/>
        <v>45878</v>
      </c>
      <c r="B5307" s="356">
        <v>22</v>
      </c>
      <c r="C5307" s="357">
        <v>173.3</v>
      </c>
      <c r="D5307" s="357">
        <v>0</v>
      </c>
      <c r="E5307" s="357">
        <v>124.991</v>
      </c>
      <c r="F5307" s="357">
        <v>120</v>
      </c>
    </row>
    <row r="5308" spans="1:6">
      <c r="A5308" s="355">
        <f t="shared" si="82"/>
        <v>45878</v>
      </c>
      <c r="B5308" s="356">
        <v>23</v>
      </c>
      <c r="C5308" s="357">
        <v>173.3</v>
      </c>
      <c r="D5308" s="357">
        <v>0</v>
      </c>
      <c r="E5308" s="357">
        <v>136.33600000000001</v>
      </c>
      <c r="F5308" s="357">
        <v>139</v>
      </c>
    </row>
    <row r="5309" spans="1:6">
      <c r="A5309" s="355">
        <f t="shared" si="82"/>
        <v>45879</v>
      </c>
      <c r="B5309" s="356">
        <v>0</v>
      </c>
      <c r="C5309" s="357">
        <v>142.85</v>
      </c>
      <c r="D5309" s="357">
        <v>0</v>
      </c>
      <c r="E5309" s="357">
        <v>121.124</v>
      </c>
      <c r="F5309" s="357">
        <v>120</v>
      </c>
    </row>
    <row r="5310" spans="1:6">
      <c r="A5310" s="355">
        <f t="shared" si="82"/>
        <v>45879</v>
      </c>
      <c r="B5310" s="356">
        <v>1</v>
      </c>
      <c r="C5310" s="357">
        <v>142.85</v>
      </c>
      <c r="D5310" s="357">
        <v>0</v>
      </c>
      <c r="E5310" s="357">
        <v>121.124</v>
      </c>
      <c r="F5310" s="357">
        <v>140</v>
      </c>
    </row>
    <row r="5311" spans="1:6">
      <c r="A5311" s="355">
        <f t="shared" si="82"/>
        <v>45879</v>
      </c>
      <c r="B5311" s="356">
        <v>2</v>
      </c>
      <c r="C5311" s="357">
        <v>98.091999999999999</v>
      </c>
      <c r="D5311" s="357">
        <v>0</v>
      </c>
      <c r="E5311" s="357">
        <v>74.06</v>
      </c>
      <c r="F5311" s="357">
        <v>200</v>
      </c>
    </row>
    <row r="5312" spans="1:6">
      <c r="A5312" s="355">
        <f t="shared" si="82"/>
        <v>45879</v>
      </c>
      <c r="B5312" s="356">
        <v>3</v>
      </c>
      <c r="C5312" s="357">
        <v>97.92</v>
      </c>
      <c r="D5312" s="357">
        <v>0</v>
      </c>
      <c r="E5312" s="357">
        <v>74.06</v>
      </c>
      <c r="F5312" s="357">
        <v>240</v>
      </c>
    </row>
    <row r="5313" spans="1:6">
      <c r="A5313" s="355">
        <f t="shared" si="82"/>
        <v>45879</v>
      </c>
      <c r="B5313" s="356">
        <v>4</v>
      </c>
      <c r="C5313" s="357">
        <v>97.92</v>
      </c>
      <c r="D5313" s="357">
        <v>0</v>
      </c>
      <c r="E5313" s="357">
        <v>74.06</v>
      </c>
      <c r="F5313" s="357">
        <v>240</v>
      </c>
    </row>
    <row r="5314" spans="1:6">
      <c r="A5314" s="355">
        <f t="shared" si="82"/>
        <v>45879</v>
      </c>
      <c r="B5314" s="356">
        <v>5</v>
      </c>
      <c r="C5314" s="357">
        <v>120.279</v>
      </c>
      <c r="D5314" s="357">
        <v>0</v>
      </c>
      <c r="E5314" s="357">
        <v>92.06</v>
      </c>
      <c r="F5314" s="357">
        <v>240</v>
      </c>
    </row>
    <row r="5315" spans="1:6">
      <c r="A5315" s="355">
        <f t="shared" si="82"/>
        <v>45879</v>
      </c>
      <c r="B5315" s="356">
        <v>6</v>
      </c>
      <c r="C5315" s="357">
        <v>157.70699999999999</v>
      </c>
      <c r="D5315" s="357">
        <v>0</v>
      </c>
      <c r="E5315" s="357">
        <v>92.06</v>
      </c>
      <c r="F5315" s="357">
        <v>240</v>
      </c>
    </row>
    <row r="5316" spans="1:6">
      <c r="A5316" s="355">
        <f t="shared" si="82"/>
        <v>45879</v>
      </c>
      <c r="B5316" s="356">
        <v>7</v>
      </c>
      <c r="C5316" s="357">
        <v>118.68600000000001</v>
      </c>
      <c r="D5316" s="357">
        <v>0</v>
      </c>
      <c r="E5316" s="357">
        <v>92.06</v>
      </c>
      <c r="F5316" s="357">
        <v>240</v>
      </c>
    </row>
    <row r="5317" spans="1:6">
      <c r="A5317" s="355">
        <f t="shared" si="82"/>
        <v>45879</v>
      </c>
      <c r="B5317" s="356">
        <v>8</v>
      </c>
      <c r="C5317" s="357">
        <v>128.40899999999999</v>
      </c>
      <c r="D5317" s="357">
        <v>0</v>
      </c>
      <c r="E5317" s="357">
        <v>116.236</v>
      </c>
      <c r="F5317" s="357">
        <v>240</v>
      </c>
    </row>
    <row r="5318" spans="1:6">
      <c r="A5318" s="355">
        <f t="shared" ref="A5318:A5381" si="83">IF(B5318=0,A5317+1,A5317)</f>
        <v>45879</v>
      </c>
      <c r="B5318" s="356">
        <v>9</v>
      </c>
      <c r="C5318" s="357">
        <v>132.77099999999999</v>
      </c>
      <c r="D5318" s="357">
        <v>0</v>
      </c>
      <c r="E5318" s="357">
        <v>116.236</v>
      </c>
      <c r="F5318" s="357">
        <v>240</v>
      </c>
    </row>
    <row r="5319" spans="1:6">
      <c r="A5319" s="355">
        <f t="shared" si="83"/>
        <v>45879</v>
      </c>
      <c r="B5319" s="356">
        <v>10</v>
      </c>
      <c r="C5319" s="357">
        <v>127.063</v>
      </c>
      <c r="D5319" s="357">
        <v>0</v>
      </c>
      <c r="E5319" s="357">
        <v>112.06399999999999</v>
      </c>
      <c r="F5319" s="357">
        <v>240</v>
      </c>
    </row>
    <row r="5320" spans="1:6">
      <c r="A5320" s="355">
        <f t="shared" si="83"/>
        <v>45879</v>
      </c>
      <c r="B5320" s="356">
        <v>11</v>
      </c>
      <c r="C5320" s="357">
        <v>126.78</v>
      </c>
      <c r="D5320" s="357">
        <v>0</v>
      </c>
      <c r="E5320" s="357">
        <v>112.06399999999999</v>
      </c>
      <c r="F5320" s="357">
        <v>240</v>
      </c>
    </row>
    <row r="5321" spans="1:6">
      <c r="A5321" s="355">
        <f t="shared" si="83"/>
        <v>45879</v>
      </c>
      <c r="B5321" s="356">
        <v>12</v>
      </c>
      <c r="C5321" s="357">
        <v>126.14100000000001</v>
      </c>
      <c r="D5321" s="357">
        <v>0</v>
      </c>
      <c r="E5321" s="357">
        <v>112.06399999999999</v>
      </c>
      <c r="F5321" s="357">
        <v>240</v>
      </c>
    </row>
    <row r="5322" spans="1:6">
      <c r="A5322" s="355">
        <f t="shared" si="83"/>
        <v>45879</v>
      </c>
      <c r="B5322" s="356">
        <v>13</v>
      </c>
      <c r="C5322" s="357">
        <v>126.298</v>
      </c>
      <c r="D5322" s="357">
        <v>0</v>
      </c>
      <c r="E5322" s="357">
        <v>112.06399999999999</v>
      </c>
      <c r="F5322" s="357">
        <v>240</v>
      </c>
    </row>
    <row r="5323" spans="1:6">
      <c r="A5323" s="355">
        <f t="shared" si="83"/>
        <v>45879</v>
      </c>
      <c r="B5323" s="356">
        <v>14</v>
      </c>
      <c r="C5323" s="357">
        <v>135.85599999999999</v>
      </c>
      <c r="D5323" s="357">
        <v>0</v>
      </c>
      <c r="E5323" s="357">
        <v>112.06399999999999</v>
      </c>
      <c r="F5323" s="357">
        <v>240</v>
      </c>
    </row>
    <row r="5324" spans="1:6">
      <c r="A5324" s="355">
        <f t="shared" si="83"/>
        <v>45879</v>
      </c>
      <c r="B5324" s="356">
        <v>15</v>
      </c>
      <c r="C5324" s="357">
        <v>135.81100000000001</v>
      </c>
      <c r="D5324" s="357">
        <v>0</v>
      </c>
      <c r="E5324" s="357">
        <v>112.06399999999999</v>
      </c>
      <c r="F5324" s="357">
        <v>240</v>
      </c>
    </row>
    <row r="5325" spans="1:6">
      <c r="A5325" s="355">
        <f t="shared" si="83"/>
        <v>45879</v>
      </c>
      <c r="B5325" s="356">
        <v>16</v>
      </c>
      <c r="C5325" s="357">
        <v>136.041</v>
      </c>
      <c r="D5325" s="357">
        <v>0</v>
      </c>
      <c r="E5325" s="357">
        <v>112.06399999999999</v>
      </c>
      <c r="F5325" s="357">
        <v>240</v>
      </c>
    </row>
    <row r="5326" spans="1:6">
      <c r="A5326" s="355">
        <f t="shared" si="83"/>
        <v>45879</v>
      </c>
      <c r="B5326" s="356">
        <v>17</v>
      </c>
      <c r="C5326" s="357">
        <v>162.34399999999999</v>
      </c>
      <c r="D5326" s="357">
        <v>0</v>
      </c>
      <c r="E5326" s="357">
        <v>121.124</v>
      </c>
      <c r="F5326" s="357">
        <v>240</v>
      </c>
    </row>
    <row r="5327" spans="1:6">
      <c r="A5327" s="355">
        <f t="shared" si="83"/>
        <v>45879</v>
      </c>
      <c r="B5327" s="356">
        <v>18</v>
      </c>
      <c r="C5327" s="357">
        <v>104.73399999999999</v>
      </c>
      <c r="D5327" s="357">
        <v>0</v>
      </c>
      <c r="E5327" s="357">
        <v>121.124</v>
      </c>
      <c r="F5327" s="357">
        <v>195</v>
      </c>
    </row>
    <row r="5328" spans="1:6">
      <c r="A5328" s="355">
        <f t="shared" si="83"/>
        <v>45879</v>
      </c>
      <c r="B5328" s="356">
        <v>19</v>
      </c>
      <c r="C5328" s="357">
        <v>104.73399999999999</v>
      </c>
      <c r="D5328" s="357">
        <v>0</v>
      </c>
      <c r="E5328" s="357">
        <v>121.124</v>
      </c>
      <c r="F5328" s="357">
        <v>135</v>
      </c>
    </row>
    <row r="5329" spans="1:6">
      <c r="A5329" s="355">
        <f t="shared" si="83"/>
        <v>45879</v>
      </c>
      <c r="B5329" s="356">
        <v>20</v>
      </c>
      <c r="C5329" s="357">
        <v>104.73399999999999</v>
      </c>
      <c r="D5329" s="357">
        <v>0</v>
      </c>
      <c r="E5329" s="357">
        <v>121.124</v>
      </c>
      <c r="F5329" s="357">
        <v>137</v>
      </c>
    </row>
    <row r="5330" spans="1:6">
      <c r="A5330" s="355">
        <f t="shared" si="83"/>
        <v>45879</v>
      </c>
      <c r="B5330" s="356">
        <v>21</v>
      </c>
      <c r="C5330" s="357">
        <v>104.73399999999999</v>
      </c>
      <c r="D5330" s="357">
        <v>0</v>
      </c>
      <c r="E5330" s="357">
        <v>121.124</v>
      </c>
      <c r="F5330" s="357">
        <v>141</v>
      </c>
    </row>
    <row r="5331" spans="1:6">
      <c r="A5331" s="355">
        <f t="shared" si="83"/>
        <v>45879</v>
      </c>
      <c r="B5331" s="356">
        <v>22</v>
      </c>
      <c r="C5331" s="357">
        <v>143.19999999999999</v>
      </c>
      <c r="D5331" s="357">
        <v>0</v>
      </c>
      <c r="E5331" s="357">
        <v>92.06</v>
      </c>
      <c r="F5331" s="357">
        <v>120</v>
      </c>
    </row>
    <row r="5332" spans="1:6">
      <c r="A5332" s="355">
        <f t="shared" si="83"/>
        <v>45879</v>
      </c>
      <c r="B5332" s="356">
        <v>23</v>
      </c>
      <c r="C5332" s="357">
        <v>125.607</v>
      </c>
      <c r="D5332" s="357">
        <v>0</v>
      </c>
      <c r="E5332" s="357">
        <v>92.06</v>
      </c>
      <c r="F5332" s="357">
        <v>120</v>
      </c>
    </row>
    <row r="5333" spans="1:6">
      <c r="A5333" s="355">
        <f t="shared" si="83"/>
        <v>45880</v>
      </c>
      <c r="B5333" s="356">
        <v>0</v>
      </c>
      <c r="C5333" s="357">
        <v>145.155</v>
      </c>
      <c r="D5333" s="357">
        <v>0</v>
      </c>
      <c r="E5333" s="357">
        <v>124.991</v>
      </c>
      <c r="F5333" s="357">
        <v>120</v>
      </c>
    </row>
    <row r="5334" spans="1:6">
      <c r="A5334" s="355">
        <f t="shared" si="83"/>
        <v>45880</v>
      </c>
      <c r="B5334" s="356">
        <v>1</v>
      </c>
      <c r="C5334" s="357">
        <v>144.822</v>
      </c>
      <c r="D5334" s="357">
        <v>0</v>
      </c>
      <c r="E5334" s="357">
        <v>124.991</v>
      </c>
      <c r="F5334" s="357">
        <v>120</v>
      </c>
    </row>
    <row r="5335" spans="1:6">
      <c r="A5335" s="355">
        <f t="shared" si="83"/>
        <v>45880</v>
      </c>
      <c r="B5335" s="356">
        <v>2</v>
      </c>
      <c r="C5335" s="357">
        <v>145.64400000000001</v>
      </c>
      <c r="D5335" s="357">
        <v>0</v>
      </c>
      <c r="E5335" s="357">
        <v>124.991</v>
      </c>
      <c r="F5335" s="357">
        <v>120</v>
      </c>
    </row>
    <row r="5336" spans="1:6">
      <c r="A5336" s="355">
        <f t="shared" si="83"/>
        <v>45880</v>
      </c>
      <c r="B5336" s="356">
        <v>3</v>
      </c>
      <c r="C5336" s="357">
        <v>145.64400000000001</v>
      </c>
      <c r="D5336" s="357">
        <v>0</v>
      </c>
      <c r="E5336" s="357">
        <v>124.991</v>
      </c>
      <c r="F5336" s="357">
        <v>180</v>
      </c>
    </row>
    <row r="5337" spans="1:6">
      <c r="A5337" s="355">
        <f t="shared" si="83"/>
        <v>45880</v>
      </c>
      <c r="B5337" s="356">
        <v>4</v>
      </c>
      <c r="C5337" s="357">
        <v>145.64400000000001</v>
      </c>
      <c r="D5337" s="357">
        <v>0</v>
      </c>
      <c r="E5337" s="357">
        <v>112.06399999999999</v>
      </c>
      <c r="F5337" s="357">
        <v>240</v>
      </c>
    </row>
    <row r="5338" spans="1:6">
      <c r="A5338" s="355">
        <f t="shared" si="83"/>
        <v>45880</v>
      </c>
      <c r="B5338" s="356">
        <v>5</v>
      </c>
      <c r="C5338" s="357">
        <v>145.64400000000001</v>
      </c>
      <c r="D5338" s="357">
        <v>0</v>
      </c>
      <c r="E5338" s="357">
        <v>112.06399999999999</v>
      </c>
      <c r="F5338" s="357">
        <v>240</v>
      </c>
    </row>
    <row r="5339" spans="1:6">
      <c r="A5339" s="355">
        <f t="shared" si="83"/>
        <v>45880</v>
      </c>
      <c r="B5339" s="356">
        <v>6</v>
      </c>
      <c r="C5339" s="357">
        <v>142.94999999999999</v>
      </c>
      <c r="D5339" s="357">
        <v>0</v>
      </c>
      <c r="E5339" s="357">
        <v>141.97900000000001</v>
      </c>
      <c r="F5339" s="357">
        <v>240</v>
      </c>
    </row>
    <row r="5340" spans="1:6">
      <c r="A5340" s="355">
        <f t="shared" si="83"/>
        <v>45880</v>
      </c>
      <c r="B5340" s="356">
        <v>7</v>
      </c>
      <c r="C5340" s="357">
        <v>142.94999999999999</v>
      </c>
      <c r="D5340" s="357">
        <v>0</v>
      </c>
      <c r="E5340" s="357">
        <v>141.97900000000001</v>
      </c>
      <c r="F5340" s="357">
        <v>240</v>
      </c>
    </row>
    <row r="5341" spans="1:6">
      <c r="A5341" s="355">
        <f t="shared" si="83"/>
        <v>45880</v>
      </c>
      <c r="B5341" s="356">
        <v>8</v>
      </c>
      <c r="C5341" s="357">
        <v>142.94999999999999</v>
      </c>
      <c r="D5341" s="357">
        <v>0</v>
      </c>
      <c r="E5341" s="357">
        <v>141.97900000000001</v>
      </c>
      <c r="F5341" s="357">
        <v>240</v>
      </c>
    </row>
    <row r="5342" spans="1:6">
      <c r="A5342" s="355">
        <f t="shared" si="83"/>
        <v>45880</v>
      </c>
      <c r="B5342" s="356">
        <v>9</v>
      </c>
      <c r="C5342" s="357">
        <v>162.94999999999999</v>
      </c>
      <c r="D5342" s="357">
        <v>0</v>
      </c>
      <c r="E5342" s="357">
        <v>194.339</v>
      </c>
      <c r="F5342" s="357">
        <v>240</v>
      </c>
    </row>
    <row r="5343" spans="1:6">
      <c r="A5343" s="355">
        <f t="shared" si="83"/>
        <v>45880</v>
      </c>
      <c r="B5343" s="356">
        <v>10</v>
      </c>
      <c r="C5343" s="357">
        <v>159.602</v>
      </c>
      <c r="D5343" s="357">
        <v>0</v>
      </c>
      <c r="E5343" s="357">
        <v>192.203</v>
      </c>
      <c r="F5343" s="357">
        <v>240</v>
      </c>
    </row>
    <row r="5344" spans="1:6">
      <c r="A5344" s="355">
        <f t="shared" si="83"/>
        <v>45880</v>
      </c>
      <c r="B5344" s="356">
        <v>11</v>
      </c>
      <c r="C5344" s="357">
        <v>159.602</v>
      </c>
      <c r="D5344" s="357">
        <v>0</v>
      </c>
      <c r="E5344" s="357">
        <v>191.935</v>
      </c>
      <c r="F5344" s="357">
        <v>240</v>
      </c>
    </row>
    <row r="5345" spans="1:6">
      <c r="A5345" s="355">
        <f t="shared" si="83"/>
        <v>45880</v>
      </c>
      <c r="B5345" s="356">
        <v>12</v>
      </c>
      <c r="C5345" s="357">
        <v>159.602</v>
      </c>
      <c r="D5345" s="357">
        <v>0</v>
      </c>
      <c r="E5345" s="357">
        <v>193.27099999999999</v>
      </c>
      <c r="F5345" s="357">
        <v>240</v>
      </c>
    </row>
    <row r="5346" spans="1:6">
      <c r="A5346" s="355">
        <f t="shared" si="83"/>
        <v>45880</v>
      </c>
      <c r="B5346" s="356">
        <v>13</v>
      </c>
      <c r="C5346" s="357">
        <v>159.602</v>
      </c>
      <c r="D5346" s="357">
        <v>0</v>
      </c>
      <c r="E5346" s="357">
        <v>192.06899999999999</v>
      </c>
      <c r="F5346" s="357">
        <v>240</v>
      </c>
    </row>
    <row r="5347" spans="1:6">
      <c r="A5347" s="355">
        <f t="shared" si="83"/>
        <v>45880</v>
      </c>
      <c r="B5347" s="356">
        <v>14</v>
      </c>
      <c r="C5347" s="357">
        <v>159.602</v>
      </c>
      <c r="D5347" s="357">
        <v>0</v>
      </c>
      <c r="E5347" s="357">
        <v>192.60499999999999</v>
      </c>
      <c r="F5347" s="357">
        <v>180</v>
      </c>
    </row>
    <row r="5348" spans="1:6">
      <c r="A5348" s="355">
        <f t="shared" si="83"/>
        <v>45880</v>
      </c>
      <c r="B5348" s="356">
        <v>15</v>
      </c>
      <c r="C5348" s="357">
        <v>152.80199999999999</v>
      </c>
      <c r="D5348" s="357">
        <v>0</v>
      </c>
      <c r="E5348" s="357">
        <v>186.595</v>
      </c>
      <c r="F5348" s="357">
        <v>120</v>
      </c>
    </row>
    <row r="5349" spans="1:6">
      <c r="A5349" s="355">
        <f t="shared" si="83"/>
        <v>45880</v>
      </c>
      <c r="B5349" s="356">
        <v>16</v>
      </c>
      <c r="C5349" s="357">
        <v>152.80199999999999</v>
      </c>
      <c r="D5349" s="357">
        <v>0</v>
      </c>
      <c r="E5349" s="357">
        <v>153.99700000000001</v>
      </c>
      <c r="F5349" s="357">
        <v>120</v>
      </c>
    </row>
    <row r="5350" spans="1:6">
      <c r="A5350" s="355">
        <f t="shared" si="83"/>
        <v>45880</v>
      </c>
      <c r="B5350" s="356">
        <v>17</v>
      </c>
      <c r="C5350" s="357">
        <v>152.80199999999999</v>
      </c>
      <c r="D5350" s="357">
        <v>0</v>
      </c>
      <c r="E5350" s="357">
        <v>155.41200000000001</v>
      </c>
      <c r="F5350" s="357">
        <v>120</v>
      </c>
    </row>
    <row r="5351" spans="1:6">
      <c r="A5351" s="355">
        <f t="shared" si="83"/>
        <v>45880</v>
      </c>
      <c r="B5351" s="356">
        <v>18</v>
      </c>
      <c r="C5351" s="357">
        <v>78.626999999999995</v>
      </c>
      <c r="D5351" s="357">
        <v>0</v>
      </c>
      <c r="E5351" s="357">
        <v>112.06399999999999</v>
      </c>
      <c r="F5351" s="357">
        <v>160</v>
      </c>
    </row>
    <row r="5352" spans="1:6">
      <c r="A5352" s="355">
        <f t="shared" si="83"/>
        <v>45880</v>
      </c>
      <c r="B5352" s="356">
        <v>19</v>
      </c>
      <c r="C5352" s="357">
        <v>78.349999999999994</v>
      </c>
      <c r="D5352" s="357">
        <v>0</v>
      </c>
      <c r="E5352" s="357">
        <v>112.06399999999999</v>
      </c>
      <c r="F5352" s="357">
        <v>180</v>
      </c>
    </row>
    <row r="5353" spans="1:6">
      <c r="A5353" s="355">
        <f t="shared" si="83"/>
        <v>45880</v>
      </c>
      <c r="B5353" s="356">
        <v>20</v>
      </c>
      <c r="C5353" s="357">
        <v>79.284000000000006</v>
      </c>
      <c r="D5353" s="357">
        <v>0</v>
      </c>
      <c r="E5353" s="357">
        <v>112.06399999999999</v>
      </c>
      <c r="F5353" s="357">
        <v>120</v>
      </c>
    </row>
    <row r="5354" spans="1:6">
      <c r="A5354" s="355">
        <f t="shared" si="83"/>
        <v>45880</v>
      </c>
      <c r="B5354" s="356">
        <v>21</v>
      </c>
      <c r="C5354" s="357">
        <v>79.361999999999995</v>
      </c>
      <c r="D5354" s="357">
        <v>0</v>
      </c>
      <c r="E5354" s="357">
        <v>112.06399999999999</v>
      </c>
      <c r="F5354" s="357">
        <v>120</v>
      </c>
    </row>
    <row r="5355" spans="1:6">
      <c r="A5355" s="355">
        <f t="shared" si="83"/>
        <v>45880</v>
      </c>
      <c r="B5355" s="356">
        <v>22</v>
      </c>
      <c r="C5355" s="357">
        <v>142.64400000000001</v>
      </c>
      <c r="D5355" s="357">
        <v>0</v>
      </c>
      <c r="E5355" s="357">
        <v>124.991</v>
      </c>
      <c r="F5355" s="357">
        <v>120</v>
      </c>
    </row>
    <row r="5356" spans="1:6">
      <c r="A5356" s="355">
        <f t="shared" si="83"/>
        <v>45880</v>
      </c>
      <c r="B5356" s="356">
        <v>23</v>
      </c>
      <c r="C5356" s="357">
        <v>142.64400000000001</v>
      </c>
      <c r="D5356" s="357">
        <v>0</v>
      </c>
      <c r="E5356" s="357">
        <v>124.991</v>
      </c>
      <c r="F5356" s="357">
        <v>120</v>
      </c>
    </row>
    <row r="5357" spans="1:6">
      <c r="A5357" s="355">
        <f t="shared" si="83"/>
        <v>45881</v>
      </c>
      <c r="B5357" s="356">
        <v>0</v>
      </c>
      <c r="C5357" s="357">
        <v>146.91999999999999</v>
      </c>
      <c r="D5357" s="357">
        <v>9</v>
      </c>
      <c r="E5357" s="357">
        <v>150.72499999999999</v>
      </c>
      <c r="F5357" s="357">
        <v>120.03</v>
      </c>
    </row>
    <row r="5358" spans="1:6">
      <c r="A5358" s="355">
        <f t="shared" si="83"/>
        <v>45881</v>
      </c>
      <c r="B5358" s="356">
        <v>1</v>
      </c>
      <c r="C5358" s="357">
        <v>146.91999999999999</v>
      </c>
      <c r="D5358" s="357">
        <v>9</v>
      </c>
      <c r="E5358" s="357">
        <v>150.72499999999999</v>
      </c>
      <c r="F5358" s="357">
        <v>120.03</v>
      </c>
    </row>
    <row r="5359" spans="1:6">
      <c r="A5359" s="355">
        <f t="shared" si="83"/>
        <v>45881</v>
      </c>
      <c r="B5359" s="356">
        <v>2</v>
      </c>
      <c r="C5359" s="357">
        <v>146.91999999999999</v>
      </c>
      <c r="D5359" s="357">
        <v>9</v>
      </c>
      <c r="E5359" s="357">
        <v>150.72499999999999</v>
      </c>
      <c r="F5359" s="357">
        <v>120.03</v>
      </c>
    </row>
    <row r="5360" spans="1:6">
      <c r="A5360" s="355">
        <f t="shared" si="83"/>
        <v>45881</v>
      </c>
      <c r="B5360" s="356">
        <v>3</v>
      </c>
      <c r="C5360" s="357">
        <v>146.91999999999999</v>
      </c>
      <c r="D5360" s="357">
        <v>3</v>
      </c>
      <c r="E5360" s="357">
        <v>150.72499999999999</v>
      </c>
      <c r="F5360" s="357">
        <v>120.03</v>
      </c>
    </row>
    <row r="5361" spans="1:6">
      <c r="A5361" s="355">
        <f t="shared" si="83"/>
        <v>45881</v>
      </c>
      <c r="B5361" s="356">
        <v>4</v>
      </c>
      <c r="C5361" s="357">
        <v>146.91999999999999</v>
      </c>
      <c r="D5361" s="357">
        <v>0</v>
      </c>
      <c r="E5361" s="357">
        <v>137.798</v>
      </c>
      <c r="F5361" s="357">
        <v>120.03</v>
      </c>
    </row>
    <row r="5362" spans="1:6">
      <c r="A5362" s="355">
        <f t="shared" si="83"/>
        <v>45881</v>
      </c>
      <c r="B5362" s="356">
        <v>5</v>
      </c>
      <c r="C5362" s="357">
        <v>123.22</v>
      </c>
      <c r="D5362" s="357">
        <v>0</v>
      </c>
      <c r="E5362" s="357">
        <v>137.798</v>
      </c>
      <c r="F5362" s="357">
        <v>180.03</v>
      </c>
    </row>
    <row r="5363" spans="1:6">
      <c r="A5363" s="355">
        <f t="shared" si="83"/>
        <v>45881</v>
      </c>
      <c r="B5363" s="356">
        <v>6</v>
      </c>
      <c r="C5363" s="357">
        <v>129.68700000000001</v>
      </c>
      <c r="D5363" s="357">
        <v>0</v>
      </c>
      <c r="E5363" s="357">
        <v>164.16800000000001</v>
      </c>
      <c r="F5363" s="357">
        <v>240.06</v>
      </c>
    </row>
    <row r="5364" spans="1:6">
      <c r="A5364" s="355">
        <f t="shared" si="83"/>
        <v>45881</v>
      </c>
      <c r="B5364" s="356">
        <v>7</v>
      </c>
      <c r="C5364" s="357">
        <v>123.687</v>
      </c>
      <c r="D5364" s="357">
        <v>0</v>
      </c>
      <c r="E5364" s="357">
        <v>187.67599999999999</v>
      </c>
      <c r="F5364" s="357">
        <v>240.125</v>
      </c>
    </row>
    <row r="5365" spans="1:6">
      <c r="A5365" s="355">
        <f t="shared" si="83"/>
        <v>45881</v>
      </c>
      <c r="B5365" s="356">
        <v>8</v>
      </c>
      <c r="C5365" s="357">
        <v>123.687</v>
      </c>
      <c r="D5365" s="357">
        <v>0</v>
      </c>
      <c r="E5365" s="357">
        <v>187.67599999999999</v>
      </c>
      <c r="F5365" s="357">
        <v>240.125</v>
      </c>
    </row>
    <row r="5366" spans="1:6">
      <c r="A5366" s="355">
        <f t="shared" si="83"/>
        <v>45881</v>
      </c>
      <c r="B5366" s="356">
        <v>9</v>
      </c>
      <c r="C5366" s="357">
        <v>123.88200000000001</v>
      </c>
      <c r="D5366" s="357">
        <v>0</v>
      </c>
      <c r="E5366" s="357">
        <v>188.85900000000001</v>
      </c>
      <c r="F5366" s="357">
        <v>240.125</v>
      </c>
    </row>
    <row r="5367" spans="1:6">
      <c r="A5367" s="355">
        <f t="shared" si="83"/>
        <v>45881</v>
      </c>
      <c r="B5367" s="356">
        <v>10</v>
      </c>
      <c r="C5367" s="357">
        <v>128.86699999999999</v>
      </c>
      <c r="D5367" s="357">
        <v>0</v>
      </c>
      <c r="E5367" s="357">
        <v>193.85900000000001</v>
      </c>
      <c r="F5367" s="357">
        <v>240.125</v>
      </c>
    </row>
    <row r="5368" spans="1:6">
      <c r="A5368" s="355">
        <f t="shared" si="83"/>
        <v>45881</v>
      </c>
      <c r="B5368" s="356">
        <v>11</v>
      </c>
      <c r="C5368" s="357">
        <v>132.077</v>
      </c>
      <c r="D5368" s="357">
        <v>0</v>
      </c>
      <c r="E5368" s="357">
        <v>196.65199999999999</v>
      </c>
      <c r="F5368" s="357">
        <v>240.12</v>
      </c>
    </row>
    <row r="5369" spans="1:6">
      <c r="A5369" s="355">
        <f t="shared" si="83"/>
        <v>45881</v>
      </c>
      <c r="B5369" s="356">
        <v>12</v>
      </c>
      <c r="C5369" s="357">
        <v>130.262</v>
      </c>
      <c r="D5369" s="357">
        <v>0</v>
      </c>
      <c r="E5369" s="357">
        <v>193.238</v>
      </c>
      <c r="F5369" s="357">
        <v>180.11</v>
      </c>
    </row>
    <row r="5370" spans="1:6">
      <c r="A5370" s="355">
        <f t="shared" si="83"/>
        <v>45881</v>
      </c>
      <c r="B5370" s="356">
        <v>13</v>
      </c>
      <c r="C5370" s="357">
        <v>130.262</v>
      </c>
      <c r="D5370" s="357">
        <v>0</v>
      </c>
      <c r="E5370" s="357">
        <v>193.238</v>
      </c>
      <c r="F5370" s="357">
        <v>120.11</v>
      </c>
    </row>
    <row r="5371" spans="1:6">
      <c r="A5371" s="355">
        <f t="shared" si="83"/>
        <v>45881</v>
      </c>
      <c r="B5371" s="356">
        <v>14</v>
      </c>
      <c r="C5371" s="357">
        <v>130.262</v>
      </c>
      <c r="D5371" s="357">
        <v>9</v>
      </c>
      <c r="E5371" s="357">
        <v>162.95400000000001</v>
      </c>
      <c r="F5371" s="357">
        <v>120.02500000000001</v>
      </c>
    </row>
    <row r="5372" spans="1:6">
      <c r="A5372" s="355">
        <f t="shared" si="83"/>
        <v>45881</v>
      </c>
      <c r="B5372" s="356">
        <v>15</v>
      </c>
      <c r="C5372" s="357">
        <v>127.872</v>
      </c>
      <c r="D5372" s="357">
        <v>9</v>
      </c>
      <c r="E5372" s="357">
        <v>160.012</v>
      </c>
      <c r="F5372" s="357">
        <v>120.02</v>
      </c>
    </row>
    <row r="5373" spans="1:6">
      <c r="A5373" s="355">
        <f t="shared" si="83"/>
        <v>45881</v>
      </c>
      <c r="B5373" s="356">
        <v>16</v>
      </c>
      <c r="C5373" s="357">
        <v>122.872</v>
      </c>
      <c r="D5373" s="357">
        <v>9</v>
      </c>
      <c r="E5373" s="357">
        <v>155.517</v>
      </c>
      <c r="F5373" s="357">
        <v>120.02</v>
      </c>
    </row>
    <row r="5374" spans="1:6">
      <c r="A5374" s="355">
        <f t="shared" si="83"/>
        <v>45881</v>
      </c>
      <c r="B5374" s="356">
        <v>17</v>
      </c>
      <c r="C5374" s="357">
        <v>122.872</v>
      </c>
      <c r="D5374" s="357">
        <v>9</v>
      </c>
      <c r="E5374" s="357">
        <v>155.517</v>
      </c>
      <c r="F5374" s="357">
        <v>120.02</v>
      </c>
    </row>
    <row r="5375" spans="1:6">
      <c r="A5375" s="355">
        <f t="shared" si="83"/>
        <v>45881</v>
      </c>
      <c r="B5375" s="356">
        <v>18</v>
      </c>
      <c r="C5375" s="357">
        <v>100.22</v>
      </c>
      <c r="D5375" s="357">
        <v>0</v>
      </c>
      <c r="E5375" s="357">
        <v>133.12799999999999</v>
      </c>
      <c r="F5375" s="357">
        <v>120.01</v>
      </c>
    </row>
    <row r="5376" spans="1:6">
      <c r="A5376" s="355">
        <f t="shared" si="83"/>
        <v>45881</v>
      </c>
      <c r="B5376" s="356">
        <v>19</v>
      </c>
      <c r="C5376" s="357">
        <v>100.22</v>
      </c>
      <c r="D5376" s="357">
        <v>0</v>
      </c>
      <c r="E5376" s="357">
        <v>133.12799999999999</v>
      </c>
      <c r="F5376" s="357">
        <v>120.01</v>
      </c>
    </row>
    <row r="5377" spans="1:6">
      <c r="A5377" s="355">
        <f t="shared" si="83"/>
        <v>45881</v>
      </c>
      <c r="B5377" s="356">
        <v>20</v>
      </c>
      <c r="C5377" s="357">
        <v>100.22</v>
      </c>
      <c r="D5377" s="357">
        <v>0</v>
      </c>
      <c r="E5377" s="357">
        <v>132.30500000000001</v>
      </c>
      <c r="F5377" s="357">
        <v>120.015</v>
      </c>
    </row>
    <row r="5378" spans="1:6">
      <c r="A5378" s="355">
        <f t="shared" si="83"/>
        <v>45881</v>
      </c>
      <c r="B5378" s="356">
        <v>21</v>
      </c>
      <c r="C5378" s="357">
        <v>120.22</v>
      </c>
      <c r="D5378" s="357">
        <v>0</v>
      </c>
      <c r="E5378" s="357">
        <v>153.16999999999999</v>
      </c>
      <c r="F5378" s="357">
        <v>120.065</v>
      </c>
    </row>
    <row r="5379" spans="1:6">
      <c r="A5379" s="355">
        <f t="shared" si="83"/>
        <v>45881</v>
      </c>
      <c r="B5379" s="356">
        <v>22</v>
      </c>
      <c r="C5379" s="357">
        <v>121.29</v>
      </c>
      <c r="D5379" s="357">
        <v>9</v>
      </c>
      <c r="E5379" s="357">
        <v>150.72499999999999</v>
      </c>
      <c r="F5379" s="357">
        <v>120.03</v>
      </c>
    </row>
    <row r="5380" spans="1:6">
      <c r="A5380" s="355">
        <f t="shared" si="83"/>
        <v>45881</v>
      </c>
      <c r="B5380" s="356">
        <v>23</v>
      </c>
      <c r="C5380" s="357">
        <v>121.29</v>
      </c>
      <c r="D5380" s="357">
        <v>9</v>
      </c>
      <c r="E5380" s="357">
        <v>150.72499999999999</v>
      </c>
      <c r="F5380" s="357">
        <v>120.03</v>
      </c>
    </row>
    <row r="5381" spans="1:6">
      <c r="A5381" s="355">
        <f t="shared" si="83"/>
        <v>45882</v>
      </c>
      <c r="B5381" s="356">
        <v>0</v>
      </c>
      <c r="C5381" s="357">
        <v>122.11799999999999</v>
      </c>
      <c r="D5381" s="357">
        <v>0</v>
      </c>
      <c r="E5381" s="357">
        <v>114.56399999999999</v>
      </c>
      <c r="F5381" s="357">
        <v>180</v>
      </c>
    </row>
    <row r="5382" spans="1:6">
      <c r="A5382" s="355">
        <f t="shared" ref="A5382:A5445" si="84">IF(B5382=0,A5381+1,A5381)</f>
        <v>45882</v>
      </c>
      <c r="B5382" s="356">
        <v>1</v>
      </c>
      <c r="C5382" s="357">
        <v>121.88200000000001</v>
      </c>
      <c r="D5382" s="357">
        <v>0</v>
      </c>
      <c r="E5382" s="357">
        <v>114.56399999999999</v>
      </c>
      <c r="F5382" s="357">
        <v>195</v>
      </c>
    </row>
    <row r="5383" spans="1:6">
      <c r="A5383" s="355">
        <f t="shared" si="84"/>
        <v>45882</v>
      </c>
      <c r="B5383" s="356">
        <v>2</v>
      </c>
      <c r="C5383" s="357">
        <v>119.22</v>
      </c>
      <c r="D5383" s="357">
        <v>0</v>
      </c>
      <c r="E5383" s="357">
        <v>114.56399999999999</v>
      </c>
      <c r="F5383" s="357">
        <v>240</v>
      </c>
    </row>
    <row r="5384" spans="1:6">
      <c r="A5384" s="355">
        <f t="shared" si="84"/>
        <v>45882</v>
      </c>
      <c r="B5384" s="356">
        <v>3</v>
      </c>
      <c r="C5384" s="357">
        <v>119.22</v>
      </c>
      <c r="D5384" s="357">
        <v>0</v>
      </c>
      <c r="E5384" s="357">
        <v>117.06399999999999</v>
      </c>
      <c r="F5384" s="357">
        <v>240</v>
      </c>
    </row>
    <row r="5385" spans="1:6">
      <c r="A5385" s="355">
        <f t="shared" si="84"/>
        <v>45882</v>
      </c>
      <c r="B5385" s="356">
        <v>4</v>
      </c>
      <c r="C5385" s="357">
        <v>127.19</v>
      </c>
      <c r="D5385" s="357">
        <v>0</v>
      </c>
      <c r="E5385" s="357">
        <v>160.63999999999999</v>
      </c>
      <c r="F5385" s="357">
        <v>240.03</v>
      </c>
    </row>
    <row r="5386" spans="1:6">
      <c r="A5386" s="355">
        <f t="shared" si="84"/>
        <v>45882</v>
      </c>
      <c r="B5386" s="356">
        <v>5</v>
      </c>
      <c r="C5386" s="357">
        <v>127.19</v>
      </c>
      <c r="D5386" s="357">
        <v>0</v>
      </c>
      <c r="E5386" s="357">
        <v>131.988</v>
      </c>
      <c r="F5386" s="357">
        <v>240</v>
      </c>
    </row>
    <row r="5387" spans="1:6">
      <c r="A5387" s="355">
        <f t="shared" si="84"/>
        <v>45882</v>
      </c>
      <c r="B5387" s="356">
        <v>6</v>
      </c>
      <c r="C5387" s="357">
        <v>124.541</v>
      </c>
      <c r="D5387" s="357">
        <v>0</v>
      </c>
      <c r="E5387" s="357">
        <v>111.01300000000001</v>
      </c>
      <c r="F5387" s="357">
        <v>240</v>
      </c>
    </row>
    <row r="5388" spans="1:6">
      <c r="A5388" s="355">
        <f t="shared" si="84"/>
        <v>45882</v>
      </c>
      <c r="B5388" s="356">
        <v>7</v>
      </c>
      <c r="C5388" s="357">
        <v>125.084</v>
      </c>
      <c r="D5388" s="357">
        <v>0</v>
      </c>
      <c r="E5388" s="357">
        <v>111.373</v>
      </c>
      <c r="F5388" s="357">
        <v>240</v>
      </c>
    </row>
    <row r="5389" spans="1:6">
      <c r="A5389" s="355">
        <f t="shared" si="84"/>
        <v>45882</v>
      </c>
      <c r="B5389" s="356">
        <v>8</v>
      </c>
      <c r="C5389" s="357">
        <v>121.53</v>
      </c>
      <c r="D5389" s="357">
        <v>0</v>
      </c>
      <c r="E5389" s="357">
        <v>115.64100000000001</v>
      </c>
      <c r="F5389" s="357">
        <v>240</v>
      </c>
    </row>
    <row r="5390" spans="1:6">
      <c r="A5390" s="355">
        <f t="shared" si="84"/>
        <v>45882</v>
      </c>
      <c r="B5390" s="356">
        <v>9</v>
      </c>
      <c r="C5390" s="357">
        <v>102.556</v>
      </c>
      <c r="D5390" s="357">
        <v>0</v>
      </c>
      <c r="E5390" s="357">
        <v>115.123</v>
      </c>
      <c r="F5390" s="357">
        <v>240</v>
      </c>
    </row>
    <row r="5391" spans="1:6">
      <c r="A5391" s="355">
        <f t="shared" si="84"/>
        <v>45882</v>
      </c>
      <c r="B5391" s="356">
        <v>10</v>
      </c>
      <c r="C5391" s="357">
        <v>159.48500000000001</v>
      </c>
      <c r="D5391" s="357">
        <v>0</v>
      </c>
      <c r="E5391" s="357">
        <v>204.303</v>
      </c>
      <c r="F5391" s="357">
        <v>240.14500000000001</v>
      </c>
    </row>
    <row r="5392" spans="1:6">
      <c r="A5392" s="355">
        <f t="shared" si="84"/>
        <v>45882</v>
      </c>
      <c r="B5392" s="356">
        <v>11</v>
      </c>
      <c r="C5392" s="357">
        <v>159.48500000000001</v>
      </c>
      <c r="D5392" s="357">
        <v>0</v>
      </c>
      <c r="E5392" s="357">
        <v>200.64500000000001</v>
      </c>
      <c r="F5392" s="357">
        <v>240.14</v>
      </c>
    </row>
    <row r="5393" spans="1:6">
      <c r="A5393" s="355">
        <f t="shared" si="84"/>
        <v>45882</v>
      </c>
      <c r="B5393" s="356">
        <v>12</v>
      </c>
      <c r="C5393" s="357">
        <v>129.55500000000001</v>
      </c>
      <c r="D5393" s="357">
        <v>0</v>
      </c>
      <c r="E5393" s="357">
        <v>169.57900000000001</v>
      </c>
      <c r="F5393" s="357">
        <v>240.08500000000001</v>
      </c>
    </row>
    <row r="5394" spans="1:6">
      <c r="A5394" s="355">
        <f t="shared" si="84"/>
        <v>45882</v>
      </c>
      <c r="B5394" s="356">
        <v>13</v>
      </c>
      <c r="C5394" s="357">
        <v>129.55500000000001</v>
      </c>
      <c r="D5394" s="357">
        <v>0</v>
      </c>
      <c r="E5394" s="357">
        <v>169.13300000000001</v>
      </c>
      <c r="F5394" s="357">
        <v>240.09</v>
      </c>
    </row>
    <row r="5395" spans="1:6">
      <c r="A5395" s="355">
        <f t="shared" si="84"/>
        <v>45882</v>
      </c>
      <c r="B5395" s="356">
        <v>14</v>
      </c>
      <c r="C5395" s="357">
        <v>130.636</v>
      </c>
      <c r="D5395" s="357">
        <v>0</v>
      </c>
      <c r="E5395" s="357">
        <v>141.40299999999999</v>
      </c>
      <c r="F5395" s="357">
        <v>240.02500000000001</v>
      </c>
    </row>
    <row r="5396" spans="1:6">
      <c r="A5396" s="355">
        <f t="shared" si="84"/>
        <v>45882</v>
      </c>
      <c r="B5396" s="356">
        <v>15</v>
      </c>
      <c r="C5396" s="357">
        <v>126.68</v>
      </c>
      <c r="D5396" s="357">
        <v>0</v>
      </c>
      <c r="E5396" s="357">
        <v>136.631</v>
      </c>
      <c r="F5396" s="357">
        <v>240</v>
      </c>
    </row>
    <row r="5397" spans="1:6">
      <c r="A5397" s="355">
        <f t="shared" si="84"/>
        <v>45882</v>
      </c>
      <c r="B5397" s="356">
        <v>16</v>
      </c>
      <c r="C5397" s="357">
        <v>126.68</v>
      </c>
      <c r="D5397" s="357">
        <v>0</v>
      </c>
      <c r="E5397" s="357">
        <v>136.696</v>
      </c>
      <c r="F5397" s="357">
        <v>240</v>
      </c>
    </row>
    <row r="5398" spans="1:6">
      <c r="A5398" s="355">
        <f t="shared" si="84"/>
        <v>45882</v>
      </c>
      <c r="B5398" s="356">
        <v>17</v>
      </c>
      <c r="C5398" s="357">
        <v>126.68</v>
      </c>
      <c r="D5398" s="357">
        <v>0</v>
      </c>
      <c r="E5398" s="357">
        <v>145.304</v>
      </c>
      <c r="F5398" s="357">
        <v>240.005</v>
      </c>
    </row>
    <row r="5399" spans="1:6">
      <c r="A5399" s="355">
        <f t="shared" si="84"/>
        <v>45882</v>
      </c>
      <c r="B5399" s="356">
        <v>18</v>
      </c>
      <c r="C5399" s="357">
        <v>78.628</v>
      </c>
      <c r="D5399" s="357">
        <v>0</v>
      </c>
      <c r="E5399" s="357">
        <v>114.56399999999999</v>
      </c>
      <c r="F5399" s="357">
        <v>240</v>
      </c>
    </row>
    <row r="5400" spans="1:6">
      <c r="A5400" s="355">
        <f t="shared" si="84"/>
        <v>45882</v>
      </c>
      <c r="B5400" s="356">
        <v>19</v>
      </c>
      <c r="C5400" s="357">
        <v>78.591999999999999</v>
      </c>
      <c r="D5400" s="357">
        <v>0</v>
      </c>
      <c r="E5400" s="357">
        <v>114.56399999999999</v>
      </c>
      <c r="F5400" s="357">
        <v>240</v>
      </c>
    </row>
    <row r="5401" spans="1:6">
      <c r="A5401" s="355">
        <f t="shared" si="84"/>
        <v>45882</v>
      </c>
      <c r="B5401" s="356">
        <v>20</v>
      </c>
      <c r="C5401" s="357">
        <v>79.778999999999996</v>
      </c>
      <c r="D5401" s="357">
        <v>0</v>
      </c>
      <c r="E5401" s="357">
        <v>114.56399999999999</v>
      </c>
      <c r="F5401" s="357">
        <v>240</v>
      </c>
    </row>
    <row r="5402" spans="1:6">
      <c r="A5402" s="355">
        <f t="shared" si="84"/>
        <v>45882</v>
      </c>
      <c r="B5402" s="356">
        <v>21</v>
      </c>
      <c r="C5402" s="357">
        <v>79.429000000000002</v>
      </c>
      <c r="D5402" s="357">
        <v>0</v>
      </c>
      <c r="E5402" s="357">
        <v>114.56399999999999</v>
      </c>
      <c r="F5402" s="357">
        <v>240</v>
      </c>
    </row>
    <row r="5403" spans="1:6">
      <c r="A5403" s="355">
        <f t="shared" si="84"/>
        <v>45882</v>
      </c>
      <c r="B5403" s="356">
        <v>22</v>
      </c>
      <c r="C5403" s="357">
        <v>132.203</v>
      </c>
      <c r="D5403" s="357">
        <v>0</v>
      </c>
      <c r="E5403" s="357">
        <v>112.06399999999999</v>
      </c>
      <c r="F5403" s="357">
        <v>240</v>
      </c>
    </row>
    <row r="5404" spans="1:6">
      <c r="A5404" s="355">
        <f t="shared" si="84"/>
        <v>45882</v>
      </c>
      <c r="B5404" s="356">
        <v>23</v>
      </c>
      <c r="C5404" s="357">
        <v>119.258</v>
      </c>
      <c r="D5404" s="357">
        <v>0</v>
      </c>
      <c r="E5404" s="357">
        <v>112.06399999999999</v>
      </c>
      <c r="F5404" s="357">
        <v>240</v>
      </c>
    </row>
    <row r="5405" spans="1:6">
      <c r="A5405" s="355">
        <f t="shared" si="84"/>
        <v>45883</v>
      </c>
      <c r="B5405" s="356">
        <v>0</v>
      </c>
      <c r="C5405" s="357">
        <v>97.302000000000007</v>
      </c>
      <c r="D5405" s="357">
        <v>0</v>
      </c>
      <c r="E5405" s="357">
        <v>90</v>
      </c>
      <c r="F5405" s="357">
        <v>120</v>
      </c>
    </row>
    <row r="5406" spans="1:6">
      <c r="A5406" s="355">
        <f t="shared" si="84"/>
        <v>45883</v>
      </c>
      <c r="B5406" s="356">
        <v>1</v>
      </c>
      <c r="C5406" s="357">
        <v>97.18</v>
      </c>
      <c r="D5406" s="357">
        <v>3</v>
      </c>
      <c r="E5406" s="357">
        <v>90</v>
      </c>
      <c r="F5406" s="357">
        <v>120</v>
      </c>
    </row>
    <row r="5407" spans="1:6">
      <c r="A5407" s="355">
        <f t="shared" si="84"/>
        <v>45883</v>
      </c>
      <c r="B5407" s="356">
        <v>2</v>
      </c>
      <c r="C5407" s="357">
        <v>97.286000000000001</v>
      </c>
      <c r="D5407" s="357">
        <v>0</v>
      </c>
      <c r="E5407" s="357">
        <v>90</v>
      </c>
      <c r="F5407" s="357">
        <v>177</v>
      </c>
    </row>
    <row r="5408" spans="1:6">
      <c r="A5408" s="355">
        <f t="shared" si="84"/>
        <v>45883</v>
      </c>
      <c r="B5408" s="356">
        <v>3</v>
      </c>
      <c r="C5408" s="357">
        <v>97.286000000000001</v>
      </c>
      <c r="D5408" s="357">
        <v>0</v>
      </c>
      <c r="E5408" s="357">
        <v>90</v>
      </c>
      <c r="F5408" s="357">
        <v>237</v>
      </c>
    </row>
    <row r="5409" spans="1:6">
      <c r="A5409" s="355">
        <f t="shared" si="84"/>
        <v>45883</v>
      </c>
      <c r="B5409" s="356">
        <v>4</v>
      </c>
      <c r="C5409" s="357">
        <v>140.904</v>
      </c>
      <c r="D5409" s="357">
        <v>0</v>
      </c>
      <c r="E5409" s="357">
        <v>90</v>
      </c>
      <c r="F5409" s="357">
        <v>240</v>
      </c>
    </row>
    <row r="5410" spans="1:6">
      <c r="A5410" s="355">
        <f t="shared" si="84"/>
        <v>45883</v>
      </c>
      <c r="B5410" s="356">
        <v>5</v>
      </c>
      <c r="C5410" s="357">
        <v>141.17400000000001</v>
      </c>
      <c r="D5410" s="357">
        <v>0</v>
      </c>
      <c r="E5410" s="357">
        <v>90</v>
      </c>
      <c r="F5410" s="357">
        <v>240</v>
      </c>
    </row>
    <row r="5411" spans="1:6">
      <c r="A5411" s="355">
        <f t="shared" si="84"/>
        <v>45883</v>
      </c>
      <c r="B5411" s="356">
        <v>6</v>
      </c>
      <c r="C5411" s="357">
        <v>136.87799999999999</v>
      </c>
      <c r="D5411" s="357">
        <v>0</v>
      </c>
      <c r="E5411" s="357">
        <v>137.988</v>
      </c>
      <c r="F5411" s="357">
        <v>240.06</v>
      </c>
    </row>
    <row r="5412" spans="1:6">
      <c r="A5412" s="355">
        <f t="shared" si="84"/>
        <v>45883</v>
      </c>
      <c r="B5412" s="356">
        <v>7</v>
      </c>
      <c r="C5412" s="357">
        <v>154.21100000000001</v>
      </c>
      <c r="D5412" s="357">
        <v>0</v>
      </c>
      <c r="E5412" s="357">
        <v>155.988</v>
      </c>
      <c r="F5412" s="357">
        <v>240.06</v>
      </c>
    </row>
    <row r="5413" spans="1:6">
      <c r="A5413" s="355">
        <f t="shared" si="84"/>
        <v>45883</v>
      </c>
      <c r="B5413" s="356">
        <v>8</v>
      </c>
      <c r="C5413" s="357">
        <v>150.839</v>
      </c>
      <c r="D5413" s="357">
        <v>0</v>
      </c>
      <c r="E5413" s="357">
        <v>155.988</v>
      </c>
      <c r="F5413" s="357">
        <v>240.06</v>
      </c>
    </row>
    <row r="5414" spans="1:6">
      <c r="A5414" s="355">
        <f t="shared" si="84"/>
        <v>45883</v>
      </c>
      <c r="B5414" s="356">
        <v>9</v>
      </c>
      <c r="C5414" s="357">
        <v>157.76599999999999</v>
      </c>
      <c r="D5414" s="357">
        <v>0</v>
      </c>
      <c r="E5414" s="357">
        <v>167.744</v>
      </c>
      <c r="F5414" s="357">
        <v>240.07</v>
      </c>
    </row>
    <row r="5415" spans="1:6">
      <c r="A5415" s="355">
        <f t="shared" si="84"/>
        <v>45883</v>
      </c>
      <c r="B5415" s="356">
        <v>10</v>
      </c>
      <c r="C5415" s="357">
        <v>160.41800000000001</v>
      </c>
      <c r="D5415" s="357">
        <v>0</v>
      </c>
      <c r="E5415" s="357">
        <v>118.39</v>
      </c>
      <c r="F5415" s="357">
        <v>240</v>
      </c>
    </row>
    <row r="5416" spans="1:6">
      <c r="A5416" s="355">
        <f t="shared" si="84"/>
        <v>45883</v>
      </c>
      <c r="B5416" s="356">
        <v>11</v>
      </c>
      <c r="C5416" s="357">
        <v>167.03</v>
      </c>
      <c r="D5416" s="357">
        <v>0</v>
      </c>
      <c r="E5416" s="357">
        <v>125.458</v>
      </c>
      <c r="F5416" s="357">
        <v>240</v>
      </c>
    </row>
    <row r="5417" spans="1:6">
      <c r="A5417" s="355">
        <f t="shared" si="84"/>
        <v>45883</v>
      </c>
      <c r="B5417" s="356">
        <v>12</v>
      </c>
      <c r="C5417" s="357">
        <v>167.03</v>
      </c>
      <c r="D5417" s="357">
        <v>0</v>
      </c>
      <c r="E5417" s="357">
        <v>136.05799999999999</v>
      </c>
      <c r="F5417" s="357">
        <v>240.01499999999999</v>
      </c>
    </row>
    <row r="5418" spans="1:6">
      <c r="A5418" s="355">
        <f t="shared" si="84"/>
        <v>45883</v>
      </c>
      <c r="B5418" s="356">
        <v>13</v>
      </c>
      <c r="C5418" s="357">
        <v>167.03</v>
      </c>
      <c r="D5418" s="357">
        <v>0</v>
      </c>
      <c r="E5418" s="357">
        <v>134.30600000000001</v>
      </c>
      <c r="F5418" s="357">
        <v>240.02</v>
      </c>
    </row>
    <row r="5419" spans="1:6">
      <c r="A5419" s="355">
        <f t="shared" si="84"/>
        <v>45883</v>
      </c>
      <c r="B5419" s="356">
        <v>14</v>
      </c>
      <c r="C5419" s="357">
        <v>157.28</v>
      </c>
      <c r="D5419" s="357">
        <v>0</v>
      </c>
      <c r="E5419" s="357">
        <v>108</v>
      </c>
      <c r="F5419" s="357">
        <v>240</v>
      </c>
    </row>
    <row r="5420" spans="1:6">
      <c r="A5420" s="355">
        <f t="shared" si="84"/>
        <v>45883</v>
      </c>
      <c r="B5420" s="356">
        <v>15</v>
      </c>
      <c r="C5420" s="357">
        <v>157.28</v>
      </c>
      <c r="D5420" s="357">
        <v>0</v>
      </c>
      <c r="E5420" s="357">
        <v>108</v>
      </c>
      <c r="F5420" s="357">
        <v>240</v>
      </c>
    </row>
    <row r="5421" spans="1:6">
      <c r="A5421" s="355">
        <f t="shared" si="84"/>
        <v>45883</v>
      </c>
      <c r="B5421" s="356">
        <v>16</v>
      </c>
      <c r="C5421" s="357">
        <v>157.28</v>
      </c>
      <c r="D5421" s="357">
        <v>0</v>
      </c>
      <c r="E5421" s="357">
        <v>108</v>
      </c>
      <c r="F5421" s="357">
        <v>240</v>
      </c>
    </row>
    <row r="5422" spans="1:6">
      <c r="A5422" s="355">
        <f t="shared" si="84"/>
        <v>45883</v>
      </c>
      <c r="B5422" s="356">
        <v>17</v>
      </c>
      <c r="C5422" s="357">
        <v>157.28</v>
      </c>
      <c r="D5422" s="357">
        <v>0</v>
      </c>
      <c r="E5422" s="357">
        <v>108</v>
      </c>
      <c r="F5422" s="357">
        <v>240</v>
      </c>
    </row>
    <row r="5423" spans="1:6">
      <c r="A5423" s="355">
        <f t="shared" si="84"/>
        <v>45883</v>
      </c>
      <c r="B5423" s="356">
        <v>18</v>
      </c>
      <c r="C5423" s="357">
        <v>120.22</v>
      </c>
      <c r="D5423" s="357">
        <v>0</v>
      </c>
      <c r="E5423" s="357">
        <v>153.93</v>
      </c>
      <c r="F5423" s="357">
        <v>180.09</v>
      </c>
    </row>
    <row r="5424" spans="1:6">
      <c r="A5424" s="355">
        <f t="shared" si="84"/>
        <v>45883</v>
      </c>
      <c r="B5424" s="356">
        <v>19</v>
      </c>
      <c r="C5424" s="357">
        <v>120.22</v>
      </c>
      <c r="D5424" s="357">
        <v>0</v>
      </c>
      <c r="E5424" s="357">
        <v>153.864</v>
      </c>
      <c r="F5424" s="357">
        <v>120.075</v>
      </c>
    </row>
    <row r="5425" spans="1:6">
      <c r="A5425" s="355">
        <f t="shared" si="84"/>
        <v>45883</v>
      </c>
      <c r="B5425" s="356">
        <v>20</v>
      </c>
      <c r="C5425" s="357">
        <v>120.22</v>
      </c>
      <c r="D5425" s="357">
        <v>0</v>
      </c>
      <c r="E5425" s="357">
        <v>153.25800000000001</v>
      </c>
      <c r="F5425" s="357">
        <v>120.075</v>
      </c>
    </row>
    <row r="5426" spans="1:6">
      <c r="A5426" s="355">
        <f t="shared" si="84"/>
        <v>45883</v>
      </c>
      <c r="B5426" s="356">
        <v>21</v>
      </c>
      <c r="C5426" s="357">
        <v>120.22</v>
      </c>
      <c r="D5426" s="357">
        <v>0</v>
      </c>
      <c r="E5426" s="357">
        <v>147.99</v>
      </c>
      <c r="F5426" s="357">
        <v>120.05</v>
      </c>
    </row>
    <row r="5427" spans="1:6">
      <c r="A5427" s="355">
        <f t="shared" si="84"/>
        <v>45883</v>
      </c>
      <c r="B5427" s="356">
        <v>22</v>
      </c>
      <c r="C5427" s="357">
        <v>101.605</v>
      </c>
      <c r="D5427" s="357">
        <v>11</v>
      </c>
      <c r="E5427" s="357">
        <v>90</v>
      </c>
      <c r="F5427" s="357">
        <v>120</v>
      </c>
    </row>
    <row r="5428" spans="1:6">
      <c r="A5428" s="355">
        <f t="shared" si="84"/>
        <v>45883</v>
      </c>
      <c r="B5428" s="356">
        <v>23</v>
      </c>
      <c r="C5428" s="357">
        <v>114.286</v>
      </c>
      <c r="D5428" s="357">
        <v>11</v>
      </c>
      <c r="E5428" s="357">
        <v>93.37</v>
      </c>
      <c r="F5428" s="357">
        <v>120</v>
      </c>
    </row>
    <row r="5429" spans="1:6">
      <c r="A5429" s="355">
        <f t="shared" si="84"/>
        <v>45884</v>
      </c>
      <c r="B5429" s="356">
        <v>0</v>
      </c>
      <c r="C5429" s="357">
        <v>106.024</v>
      </c>
      <c r="D5429" s="357">
        <v>0</v>
      </c>
      <c r="E5429" s="357">
        <v>7.5</v>
      </c>
      <c r="F5429" s="357">
        <v>120</v>
      </c>
    </row>
    <row r="5430" spans="1:6">
      <c r="A5430" s="355">
        <f t="shared" si="84"/>
        <v>45884</v>
      </c>
      <c r="B5430" s="356">
        <v>1</v>
      </c>
      <c r="C5430" s="357">
        <v>106.024</v>
      </c>
      <c r="D5430" s="357">
        <v>35</v>
      </c>
      <c r="E5430" s="357">
        <v>7.5</v>
      </c>
      <c r="F5430" s="357">
        <v>120</v>
      </c>
    </row>
    <row r="5431" spans="1:6">
      <c r="A5431" s="355">
        <f t="shared" si="84"/>
        <v>45884</v>
      </c>
      <c r="B5431" s="356">
        <v>2</v>
      </c>
      <c r="C5431" s="357">
        <v>106.414</v>
      </c>
      <c r="D5431" s="357">
        <v>0</v>
      </c>
      <c r="E5431" s="357">
        <v>7.5</v>
      </c>
      <c r="F5431" s="357">
        <v>120</v>
      </c>
    </row>
    <row r="5432" spans="1:6">
      <c r="A5432" s="355">
        <f t="shared" si="84"/>
        <v>45884</v>
      </c>
      <c r="B5432" s="356">
        <v>3</v>
      </c>
      <c r="C5432" s="357">
        <v>106.024</v>
      </c>
      <c r="D5432" s="357">
        <v>0</v>
      </c>
      <c r="E5432" s="357">
        <v>7.5</v>
      </c>
      <c r="F5432" s="357">
        <v>180</v>
      </c>
    </row>
    <row r="5433" spans="1:6">
      <c r="A5433" s="355">
        <f t="shared" si="84"/>
        <v>45884</v>
      </c>
      <c r="B5433" s="356">
        <v>4</v>
      </c>
      <c r="C5433" s="357">
        <v>92.22</v>
      </c>
      <c r="D5433" s="357">
        <v>0</v>
      </c>
      <c r="E5433" s="357">
        <v>51.804000000000002</v>
      </c>
      <c r="F5433" s="357">
        <v>240.035</v>
      </c>
    </row>
    <row r="5434" spans="1:6">
      <c r="A5434" s="355">
        <f t="shared" si="84"/>
        <v>45884</v>
      </c>
      <c r="B5434" s="356">
        <v>5</v>
      </c>
      <c r="C5434" s="357">
        <v>92.22</v>
      </c>
      <c r="D5434" s="357">
        <v>0</v>
      </c>
      <c r="E5434" s="357">
        <v>51.804000000000002</v>
      </c>
      <c r="F5434" s="357">
        <v>240.035</v>
      </c>
    </row>
    <row r="5435" spans="1:6">
      <c r="A5435" s="355">
        <f t="shared" si="84"/>
        <v>45884</v>
      </c>
      <c r="B5435" s="356">
        <v>6</v>
      </c>
      <c r="C5435" s="357">
        <v>119.15</v>
      </c>
      <c r="D5435" s="357">
        <v>0</v>
      </c>
      <c r="E5435" s="357">
        <v>120.828</v>
      </c>
      <c r="F5435" s="357">
        <v>240.12</v>
      </c>
    </row>
    <row r="5436" spans="1:6">
      <c r="A5436" s="355">
        <f t="shared" si="84"/>
        <v>45884</v>
      </c>
      <c r="B5436" s="356">
        <v>7</v>
      </c>
      <c r="C5436" s="357">
        <v>119.09099999999999</v>
      </c>
      <c r="D5436" s="357">
        <v>0</v>
      </c>
      <c r="E5436" s="357">
        <v>120.828</v>
      </c>
      <c r="F5436" s="357">
        <v>240.12</v>
      </c>
    </row>
    <row r="5437" spans="1:6">
      <c r="A5437" s="355">
        <f t="shared" si="84"/>
        <v>45884</v>
      </c>
      <c r="B5437" s="356">
        <v>8</v>
      </c>
      <c r="C5437" s="357">
        <v>116.971</v>
      </c>
      <c r="D5437" s="357">
        <v>0</v>
      </c>
      <c r="E5437" s="357">
        <v>120.828</v>
      </c>
      <c r="F5437" s="357">
        <v>240.12</v>
      </c>
    </row>
    <row r="5438" spans="1:6">
      <c r="A5438" s="355">
        <f t="shared" si="84"/>
        <v>45884</v>
      </c>
      <c r="B5438" s="356">
        <v>9</v>
      </c>
      <c r="C5438" s="357">
        <v>119.15</v>
      </c>
      <c r="D5438" s="357">
        <v>0</v>
      </c>
      <c r="E5438" s="357">
        <v>131.244</v>
      </c>
      <c r="F5438" s="357">
        <v>240.13499999999999</v>
      </c>
    </row>
    <row r="5439" spans="1:6">
      <c r="A5439" s="355">
        <f t="shared" si="84"/>
        <v>45884</v>
      </c>
      <c r="B5439" s="356">
        <v>10</v>
      </c>
      <c r="C5439" s="357">
        <v>166.608</v>
      </c>
      <c r="D5439" s="357">
        <v>0</v>
      </c>
      <c r="E5439" s="357">
        <v>127.77200000000001</v>
      </c>
      <c r="F5439" s="357">
        <v>240.13</v>
      </c>
    </row>
    <row r="5440" spans="1:6">
      <c r="A5440" s="355">
        <f t="shared" si="84"/>
        <v>45884</v>
      </c>
      <c r="B5440" s="356">
        <v>11</v>
      </c>
      <c r="C5440" s="357">
        <v>166.608</v>
      </c>
      <c r="D5440" s="357">
        <v>0</v>
      </c>
      <c r="E5440" s="357">
        <v>111.214</v>
      </c>
      <c r="F5440" s="357">
        <v>180.13</v>
      </c>
    </row>
    <row r="5441" spans="1:6">
      <c r="A5441" s="355">
        <f t="shared" si="84"/>
        <v>45884</v>
      </c>
      <c r="B5441" s="356">
        <v>12</v>
      </c>
      <c r="C5441" s="357">
        <v>173.40799999999999</v>
      </c>
      <c r="D5441" s="357">
        <v>0</v>
      </c>
      <c r="E5441" s="357">
        <v>117.482</v>
      </c>
      <c r="F5441" s="357">
        <v>120.125</v>
      </c>
    </row>
    <row r="5442" spans="1:6">
      <c r="A5442" s="355">
        <f t="shared" si="84"/>
        <v>45884</v>
      </c>
      <c r="B5442" s="356">
        <v>13</v>
      </c>
      <c r="C5442" s="357">
        <v>173.40799999999999</v>
      </c>
      <c r="D5442" s="357">
        <v>33</v>
      </c>
      <c r="E5442" s="357">
        <v>117.482</v>
      </c>
      <c r="F5442" s="357">
        <v>120.125</v>
      </c>
    </row>
    <row r="5443" spans="1:6">
      <c r="A5443" s="355">
        <f t="shared" si="84"/>
        <v>45884</v>
      </c>
      <c r="B5443" s="356">
        <v>14</v>
      </c>
      <c r="C5443" s="357">
        <v>167.77799999999999</v>
      </c>
      <c r="D5443" s="357">
        <v>33</v>
      </c>
      <c r="E5443" s="357">
        <v>66.697999999999993</v>
      </c>
      <c r="F5443" s="357">
        <v>120</v>
      </c>
    </row>
    <row r="5444" spans="1:6">
      <c r="A5444" s="355">
        <f t="shared" si="84"/>
        <v>45884</v>
      </c>
      <c r="B5444" s="356">
        <v>15</v>
      </c>
      <c r="C5444" s="357">
        <v>177.065</v>
      </c>
      <c r="D5444" s="357">
        <v>33</v>
      </c>
      <c r="E5444" s="357">
        <v>37.5</v>
      </c>
      <c r="F5444" s="357">
        <v>120</v>
      </c>
    </row>
    <row r="5445" spans="1:6">
      <c r="A5445" s="355">
        <f t="shared" si="84"/>
        <v>45884</v>
      </c>
      <c r="B5445" s="356">
        <v>16</v>
      </c>
      <c r="C5445" s="357">
        <v>163.565</v>
      </c>
      <c r="D5445" s="357">
        <v>33</v>
      </c>
      <c r="E5445" s="357">
        <v>37.5</v>
      </c>
      <c r="F5445" s="357">
        <v>120</v>
      </c>
    </row>
    <row r="5446" spans="1:6">
      <c r="A5446" s="355">
        <f t="shared" ref="A5446:A5509" si="85">IF(B5446=0,A5445+1,A5445)</f>
        <v>45884</v>
      </c>
      <c r="B5446" s="356">
        <v>17</v>
      </c>
      <c r="C5446" s="357">
        <v>155.953</v>
      </c>
      <c r="D5446" s="357">
        <v>0</v>
      </c>
      <c r="E5446" s="357">
        <v>98.897000000000006</v>
      </c>
      <c r="F5446" s="357">
        <v>120.02500000000001</v>
      </c>
    </row>
    <row r="5447" spans="1:6">
      <c r="A5447" s="355">
        <f t="shared" si="85"/>
        <v>45884</v>
      </c>
      <c r="B5447" s="356">
        <v>18</v>
      </c>
      <c r="C5447" s="357">
        <v>95.22</v>
      </c>
      <c r="D5447" s="357">
        <v>0</v>
      </c>
      <c r="E5447" s="357">
        <v>138.27199999999999</v>
      </c>
      <c r="F5447" s="357">
        <v>180.13</v>
      </c>
    </row>
    <row r="5448" spans="1:6">
      <c r="A5448" s="355">
        <f t="shared" si="85"/>
        <v>45884</v>
      </c>
      <c r="B5448" s="356">
        <v>19</v>
      </c>
      <c r="C5448" s="357">
        <v>95.22</v>
      </c>
      <c r="D5448" s="357">
        <v>0</v>
      </c>
      <c r="E5448" s="357">
        <v>124.384</v>
      </c>
      <c r="F5448" s="357">
        <v>120.11</v>
      </c>
    </row>
    <row r="5449" spans="1:6">
      <c r="A5449" s="355">
        <f t="shared" si="85"/>
        <v>45884</v>
      </c>
      <c r="B5449" s="356">
        <v>20</v>
      </c>
      <c r="C5449" s="357">
        <v>95.22</v>
      </c>
      <c r="D5449" s="357">
        <v>0</v>
      </c>
      <c r="E5449" s="357">
        <v>131.328</v>
      </c>
      <c r="F5449" s="357">
        <v>120.12</v>
      </c>
    </row>
    <row r="5450" spans="1:6">
      <c r="A5450" s="355">
        <f t="shared" si="85"/>
        <v>45884</v>
      </c>
      <c r="B5450" s="356">
        <v>21</v>
      </c>
      <c r="C5450" s="357">
        <v>95.22</v>
      </c>
      <c r="D5450" s="357">
        <v>0</v>
      </c>
      <c r="E5450" s="357">
        <v>125.328</v>
      </c>
      <c r="F5450" s="357">
        <v>134.12</v>
      </c>
    </row>
    <row r="5451" spans="1:6">
      <c r="A5451" s="355">
        <f t="shared" si="85"/>
        <v>45884</v>
      </c>
      <c r="B5451" s="356">
        <v>22</v>
      </c>
      <c r="C5451" s="357">
        <v>117.024</v>
      </c>
      <c r="D5451" s="357">
        <v>0</v>
      </c>
      <c r="E5451" s="357">
        <v>7.5</v>
      </c>
      <c r="F5451" s="357">
        <v>142</v>
      </c>
    </row>
    <row r="5452" spans="1:6">
      <c r="A5452" s="355">
        <f t="shared" si="85"/>
        <v>45884</v>
      </c>
      <c r="B5452" s="356">
        <v>23</v>
      </c>
      <c r="C5452" s="357">
        <v>123.024</v>
      </c>
      <c r="D5452" s="357">
        <v>0</v>
      </c>
      <c r="E5452" s="357">
        <v>7.5</v>
      </c>
      <c r="F5452" s="357">
        <v>120</v>
      </c>
    </row>
    <row r="5453" spans="1:6">
      <c r="A5453" s="355">
        <f t="shared" si="85"/>
        <v>45885</v>
      </c>
      <c r="B5453" s="356">
        <v>0</v>
      </c>
      <c r="C5453" s="357">
        <v>98.765000000000001</v>
      </c>
      <c r="D5453" s="357">
        <v>0</v>
      </c>
      <c r="E5453" s="357">
        <v>124.991</v>
      </c>
      <c r="F5453" s="357">
        <v>130</v>
      </c>
    </row>
    <row r="5454" spans="1:6">
      <c r="A5454" s="355">
        <f t="shared" si="85"/>
        <v>45885</v>
      </c>
      <c r="B5454" s="356">
        <v>1</v>
      </c>
      <c r="C5454" s="357">
        <v>98.765000000000001</v>
      </c>
      <c r="D5454" s="357">
        <v>44</v>
      </c>
      <c r="E5454" s="357">
        <v>124.991</v>
      </c>
      <c r="F5454" s="357">
        <v>120</v>
      </c>
    </row>
    <row r="5455" spans="1:6">
      <c r="A5455" s="355">
        <f t="shared" si="85"/>
        <v>45885</v>
      </c>
      <c r="B5455" s="356">
        <v>2</v>
      </c>
      <c r="C5455" s="357">
        <v>99.177000000000007</v>
      </c>
      <c r="D5455" s="357">
        <v>44</v>
      </c>
      <c r="E5455" s="357">
        <v>120.92700000000001</v>
      </c>
      <c r="F5455" s="357">
        <v>120</v>
      </c>
    </row>
    <row r="5456" spans="1:6">
      <c r="A5456" s="355">
        <f t="shared" si="85"/>
        <v>45885</v>
      </c>
      <c r="B5456" s="356">
        <v>3</v>
      </c>
      <c r="C5456" s="357">
        <v>99.177000000000007</v>
      </c>
      <c r="D5456" s="357">
        <v>44</v>
      </c>
      <c r="E5456" s="357">
        <v>120.92700000000001</v>
      </c>
      <c r="F5456" s="357">
        <v>120</v>
      </c>
    </row>
    <row r="5457" spans="1:6">
      <c r="A5457" s="355">
        <f t="shared" si="85"/>
        <v>45885</v>
      </c>
      <c r="B5457" s="356">
        <v>4</v>
      </c>
      <c r="C5457" s="357">
        <v>99.177000000000007</v>
      </c>
      <c r="D5457" s="357">
        <v>44</v>
      </c>
      <c r="E5457" s="357">
        <v>124.991</v>
      </c>
      <c r="F5457" s="357">
        <v>120</v>
      </c>
    </row>
    <row r="5458" spans="1:6">
      <c r="A5458" s="355">
        <f t="shared" si="85"/>
        <v>45885</v>
      </c>
      <c r="B5458" s="356">
        <v>5</v>
      </c>
      <c r="C5458" s="357">
        <v>98.765000000000001</v>
      </c>
      <c r="D5458" s="357">
        <v>0</v>
      </c>
      <c r="E5458" s="357">
        <v>124.991</v>
      </c>
      <c r="F5458" s="357">
        <v>120</v>
      </c>
    </row>
    <row r="5459" spans="1:6">
      <c r="A5459" s="355">
        <f t="shared" si="85"/>
        <v>45885</v>
      </c>
      <c r="B5459" s="356">
        <v>6</v>
      </c>
      <c r="C5459" s="357">
        <v>98.765000000000001</v>
      </c>
      <c r="D5459" s="357">
        <v>0</v>
      </c>
      <c r="E5459" s="357">
        <v>112.059</v>
      </c>
      <c r="F5459" s="357">
        <v>180</v>
      </c>
    </row>
    <row r="5460" spans="1:6">
      <c r="A5460" s="355">
        <f t="shared" si="85"/>
        <v>45885</v>
      </c>
      <c r="B5460" s="356">
        <v>7</v>
      </c>
      <c r="C5460" s="357">
        <v>119.15</v>
      </c>
      <c r="D5460" s="357">
        <v>0</v>
      </c>
      <c r="E5460" s="357">
        <v>166.81700000000001</v>
      </c>
      <c r="F5460" s="357">
        <v>240</v>
      </c>
    </row>
    <row r="5461" spans="1:6">
      <c r="A5461" s="355">
        <f t="shared" si="85"/>
        <v>45885</v>
      </c>
      <c r="B5461" s="356">
        <v>8</v>
      </c>
      <c r="C5461" s="357">
        <v>119.15</v>
      </c>
      <c r="D5461" s="357">
        <v>0</v>
      </c>
      <c r="E5461" s="357">
        <v>166.81700000000001</v>
      </c>
      <c r="F5461" s="357">
        <v>240</v>
      </c>
    </row>
    <row r="5462" spans="1:6">
      <c r="A5462" s="355">
        <f t="shared" si="85"/>
        <v>45885</v>
      </c>
      <c r="B5462" s="356">
        <v>9</v>
      </c>
      <c r="C5462" s="357">
        <v>119.15</v>
      </c>
      <c r="D5462" s="357">
        <v>0</v>
      </c>
      <c r="E5462" s="357">
        <v>166.81700000000001</v>
      </c>
      <c r="F5462" s="357">
        <v>240</v>
      </c>
    </row>
    <row r="5463" spans="1:6">
      <c r="A5463" s="355">
        <f t="shared" si="85"/>
        <v>45885</v>
      </c>
      <c r="B5463" s="356">
        <v>10</v>
      </c>
      <c r="C5463" s="357">
        <v>148.69499999999999</v>
      </c>
      <c r="D5463" s="357">
        <v>0</v>
      </c>
      <c r="E5463" s="357">
        <v>146.93600000000001</v>
      </c>
      <c r="F5463" s="357">
        <v>240</v>
      </c>
    </row>
    <row r="5464" spans="1:6">
      <c r="A5464" s="355">
        <f t="shared" si="85"/>
        <v>45885</v>
      </c>
      <c r="B5464" s="356">
        <v>11</v>
      </c>
      <c r="C5464" s="357">
        <v>118.765</v>
      </c>
      <c r="D5464" s="357">
        <v>0</v>
      </c>
      <c r="E5464" s="357">
        <v>117.60899999999999</v>
      </c>
      <c r="F5464" s="357">
        <v>240</v>
      </c>
    </row>
    <row r="5465" spans="1:6">
      <c r="A5465" s="355">
        <f t="shared" si="85"/>
        <v>45885</v>
      </c>
      <c r="B5465" s="356">
        <v>12</v>
      </c>
      <c r="C5465" s="357">
        <v>118.765</v>
      </c>
      <c r="D5465" s="357">
        <v>0</v>
      </c>
      <c r="E5465" s="357">
        <v>117.60899999999999</v>
      </c>
      <c r="F5465" s="357">
        <v>240</v>
      </c>
    </row>
    <row r="5466" spans="1:6">
      <c r="A5466" s="355">
        <f t="shared" si="85"/>
        <v>45885</v>
      </c>
      <c r="B5466" s="356">
        <v>13</v>
      </c>
      <c r="C5466" s="357">
        <v>118.765</v>
      </c>
      <c r="D5466" s="357">
        <v>0</v>
      </c>
      <c r="E5466" s="357">
        <v>115.80200000000001</v>
      </c>
      <c r="F5466" s="357">
        <v>240</v>
      </c>
    </row>
    <row r="5467" spans="1:6">
      <c r="A5467" s="355">
        <f t="shared" si="85"/>
        <v>45885</v>
      </c>
      <c r="B5467" s="356">
        <v>14</v>
      </c>
      <c r="C5467" s="357">
        <v>118.765</v>
      </c>
      <c r="D5467" s="357">
        <v>0</v>
      </c>
      <c r="E5467" s="357">
        <v>115.28400000000001</v>
      </c>
      <c r="F5467" s="357">
        <v>240</v>
      </c>
    </row>
    <row r="5468" spans="1:6">
      <c r="A5468" s="355">
        <f t="shared" si="85"/>
        <v>45885</v>
      </c>
      <c r="B5468" s="356">
        <v>15</v>
      </c>
      <c r="C5468" s="357">
        <v>118.765</v>
      </c>
      <c r="D5468" s="357">
        <v>0</v>
      </c>
      <c r="E5468" s="357">
        <v>116.684</v>
      </c>
      <c r="F5468" s="357">
        <v>0</v>
      </c>
    </row>
    <row r="5469" spans="1:6">
      <c r="A5469" s="355">
        <f t="shared" si="85"/>
        <v>45885</v>
      </c>
      <c r="B5469" s="356">
        <v>16</v>
      </c>
      <c r="C5469" s="357">
        <v>118.765</v>
      </c>
      <c r="D5469" s="357">
        <v>0</v>
      </c>
      <c r="E5469" s="357">
        <v>112.06399999999999</v>
      </c>
      <c r="F5469" s="357">
        <v>240</v>
      </c>
    </row>
    <row r="5470" spans="1:6">
      <c r="A5470" s="355">
        <f t="shared" si="85"/>
        <v>45885</v>
      </c>
      <c r="B5470" s="356">
        <v>17</v>
      </c>
      <c r="C5470" s="357">
        <v>131.435</v>
      </c>
      <c r="D5470" s="357">
        <v>0</v>
      </c>
      <c r="E5470" s="357">
        <v>112.06399999999999</v>
      </c>
      <c r="F5470" s="357">
        <v>214</v>
      </c>
    </row>
    <row r="5471" spans="1:6">
      <c r="A5471" s="355">
        <f t="shared" si="85"/>
        <v>45885</v>
      </c>
      <c r="B5471" s="356">
        <v>18</v>
      </c>
      <c r="C5471" s="357">
        <v>95.22</v>
      </c>
      <c r="D5471" s="357">
        <v>0</v>
      </c>
      <c r="E5471" s="357">
        <v>112.06399999999999</v>
      </c>
      <c r="F5471" s="357">
        <v>178</v>
      </c>
    </row>
    <row r="5472" spans="1:6">
      <c r="A5472" s="355">
        <f t="shared" si="85"/>
        <v>45885</v>
      </c>
      <c r="B5472" s="356">
        <v>19</v>
      </c>
      <c r="C5472" s="357">
        <v>95.22</v>
      </c>
      <c r="D5472" s="357">
        <v>0</v>
      </c>
      <c r="E5472" s="357">
        <v>112.06399999999999</v>
      </c>
      <c r="F5472" s="357">
        <v>120</v>
      </c>
    </row>
    <row r="5473" spans="1:6">
      <c r="A5473" s="355">
        <f t="shared" si="85"/>
        <v>45885</v>
      </c>
      <c r="B5473" s="356">
        <v>20</v>
      </c>
      <c r="C5473" s="357">
        <v>95.22</v>
      </c>
      <c r="D5473" s="357">
        <v>0</v>
      </c>
      <c r="E5473" s="357">
        <v>112.06399999999999</v>
      </c>
      <c r="F5473" s="357">
        <v>120</v>
      </c>
    </row>
    <row r="5474" spans="1:6">
      <c r="A5474" s="355">
        <f t="shared" si="85"/>
        <v>45885</v>
      </c>
      <c r="B5474" s="356">
        <v>21</v>
      </c>
      <c r="C5474" s="357">
        <v>95.22</v>
      </c>
      <c r="D5474" s="357">
        <v>0</v>
      </c>
      <c r="E5474" s="357">
        <v>112.06399999999999</v>
      </c>
      <c r="F5474" s="357">
        <v>120</v>
      </c>
    </row>
    <row r="5475" spans="1:6">
      <c r="A5475" s="355">
        <f t="shared" si="85"/>
        <v>45885</v>
      </c>
      <c r="B5475" s="356">
        <v>22</v>
      </c>
      <c r="C5475" s="357">
        <v>118.765</v>
      </c>
      <c r="D5475" s="357">
        <v>44</v>
      </c>
      <c r="E5475" s="357">
        <v>112.06399999999999</v>
      </c>
      <c r="F5475" s="357">
        <v>120</v>
      </c>
    </row>
    <row r="5476" spans="1:6">
      <c r="A5476" s="355">
        <f t="shared" si="85"/>
        <v>45885</v>
      </c>
      <c r="B5476" s="356">
        <v>23</v>
      </c>
      <c r="C5476" s="357">
        <v>98.765000000000001</v>
      </c>
      <c r="D5476" s="357">
        <v>29</v>
      </c>
      <c r="E5476" s="357">
        <v>112.06399999999999</v>
      </c>
      <c r="F5476" s="357">
        <v>120</v>
      </c>
    </row>
    <row r="5477" spans="1:6">
      <c r="A5477" s="355">
        <f t="shared" si="85"/>
        <v>45886</v>
      </c>
      <c r="B5477" s="356">
        <v>0</v>
      </c>
      <c r="C5477" s="357">
        <v>100.271</v>
      </c>
      <c r="D5477" s="357">
        <v>43</v>
      </c>
      <c r="E5477" s="357">
        <v>115.92700000000001</v>
      </c>
      <c r="F5477" s="357">
        <v>120</v>
      </c>
    </row>
    <row r="5478" spans="1:6">
      <c r="A5478" s="355">
        <f t="shared" si="85"/>
        <v>45886</v>
      </c>
      <c r="B5478" s="356">
        <v>1</v>
      </c>
      <c r="C5478" s="357">
        <v>100.271</v>
      </c>
      <c r="D5478" s="357">
        <v>43</v>
      </c>
      <c r="E5478" s="357">
        <v>115.92700000000001</v>
      </c>
      <c r="F5478" s="357">
        <v>120</v>
      </c>
    </row>
    <row r="5479" spans="1:6">
      <c r="A5479" s="355">
        <f t="shared" si="85"/>
        <v>45886</v>
      </c>
      <c r="B5479" s="356">
        <v>2</v>
      </c>
      <c r="C5479" s="357">
        <v>100.271</v>
      </c>
      <c r="D5479" s="357">
        <v>43</v>
      </c>
      <c r="E5479" s="357">
        <v>115.92700000000001</v>
      </c>
      <c r="F5479" s="357">
        <v>120</v>
      </c>
    </row>
    <row r="5480" spans="1:6">
      <c r="A5480" s="355">
        <f t="shared" si="85"/>
        <v>45886</v>
      </c>
      <c r="B5480" s="356">
        <v>3</v>
      </c>
      <c r="C5480" s="357">
        <v>100.271</v>
      </c>
      <c r="D5480" s="357">
        <v>30</v>
      </c>
      <c r="E5480" s="357">
        <v>115.92700000000001</v>
      </c>
      <c r="F5480" s="357">
        <v>120</v>
      </c>
    </row>
    <row r="5481" spans="1:6">
      <c r="A5481" s="355">
        <f t="shared" si="85"/>
        <v>45886</v>
      </c>
      <c r="B5481" s="356">
        <v>4</v>
      </c>
      <c r="C5481" s="357">
        <v>111.271</v>
      </c>
      <c r="D5481" s="357">
        <v>0</v>
      </c>
      <c r="E5481" s="357">
        <v>115.92700000000001</v>
      </c>
      <c r="F5481" s="357">
        <v>150</v>
      </c>
    </row>
    <row r="5482" spans="1:6">
      <c r="A5482" s="355">
        <f t="shared" si="85"/>
        <v>45886</v>
      </c>
      <c r="B5482" s="356">
        <v>5</v>
      </c>
      <c r="C5482" s="357">
        <v>111.271</v>
      </c>
      <c r="D5482" s="357">
        <v>0</v>
      </c>
      <c r="E5482" s="357">
        <v>115.92700000000001</v>
      </c>
      <c r="F5482" s="357">
        <v>210</v>
      </c>
    </row>
    <row r="5483" spans="1:6">
      <c r="A5483" s="355">
        <f t="shared" si="85"/>
        <v>45886</v>
      </c>
      <c r="B5483" s="356">
        <v>6</v>
      </c>
      <c r="C5483" s="357">
        <v>106.395</v>
      </c>
      <c r="D5483" s="357">
        <v>0</v>
      </c>
      <c r="E5483" s="357">
        <v>124.986</v>
      </c>
      <c r="F5483" s="357">
        <v>240</v>
      </c>
    </row>
    <row r="5484" spans="1:6">
      <c r="A5484" s="355">
        <f t="shared" si="85"/>
        <v>45886</v>
      </c>
      <c r="B5484" s="356">
        <v>7</v>
      </c>
      <c r="C5484" s="357">
        <v>88.802000000000007</v>
      </c>
      <c r="D5484" s="357">
        <v>0</v>
      </c>
      <c r="E5484" s="357">
        <v>124.985</v>
      </c>
      <c r="F5484" s="357">
        <v>240</v>
      </c>
    </row>
    <row r="5485" spans="1:6">
      <c r="A5485" s="355">
        <f t="shared" si="85"/>
        <v>45886</v>
      </c>
      <c r="B5485" s="356">
        <v>8</v>
      </c>
      <c r="C5485" s="357">
        <v>97.802000000000007</v>
      </c>
      <c r="D5485" s="357">
        <v>0</v>
      </c>
      <c r="E5485" s="357">
        <v>113.298</v>
      </c>
      <c r="F5485" s="357">
        <v>240</v>
      </c>
    </row>
    <row r="5486" spans="1:6">
      <c r="A5486" s="355">
        <f t="shared" si="85"/>
        <v>45886</v>
      </c>
      <c r="B5486" s="356">
        <v>9</v>
      </c>
      <c r="C5486" s="357">
        <v>100.164</v>
      </c>
      <c r="D5486" s="357">
        <v>0</v>
      </c>
      <c r="E5486" s="357">
        <v>119.05800000000001</v>
      </c>
      <c r="F5486" s="357">
        <v>240</v>
      </c>
    </row>
    <row r="5487" spans="1:6">
      <c r="A5487" s="355">
        <f t="shared" si="85"/>
        <v>45886</v>
      </c>
      <c r="B5487" s="356">
        <v>10</v>
      </c>
      <c r="C5487" s="357">
        <v>99.77</v>
      </c>
      <c r="D5487" s="357">
        <v>0</v>
      </c>
      <c r="E5487" s="357">
        <v>119.05800000000001</v>
      </c>
      <c r="F5487" s="357">
        <v>240</v>
      </c>
    </row>
    <row r="5488" spans="1:6">
      <c r="A5488" s="355">
        <f t="shared" si="85"/>
        <v>45886</v>
      </c>
      <c r="B5488" s="356">
        <v>11</v>
      </c>
      <c r="C5488" s="357">
        <v>99.257000000000005</v>
      </c>
      <c r="D5488" s="357">
        <v>0</v>
      </c>
      <c r="E5488" s="357">
        <v>119.059</v>
      </c>
      <c r="F5488" s="357">
        <v>240</v>
      </c>
    </row>
    <row r="5489" spans="1:6">
      <c r="A5489" s="355">
        <f t="shared" si="85"/>
        <v>45886</v>
      </c>
      <c r="B5489" s="356">
        <v>12</v>
      </c>
      <c r="C5489" s="357">
        <v>95.465000000000003</v>
      </c>
      <c r="D5489" s="357">
        <v>0</v>
      </c>
      <c r="E5489" s="357">
        <v>114.559</v>
      </c>
      <c r="F5489" s="357">
        <v>240</v>
      </c>
    </row>
    <row r="5490" spans="1:6">
      <c r="A5490" s="355">
        <f t="shared" si="85"/>
        <v>45886</v>
      </c>
      <c r="B5490" s="356">
        <v>13</v>
      </c>
      <c r="C5490" s="357">
        <v>101.05</v>
      </c>
      <c r="D5490" s="357">
        <v>0</v>
      </c>
      <c r="E5490" s="357">
        <v>114.559</v>
      </c>
      <c r="F5490" s="357">
        <v>240</v>
      </c>
    </row>
    <row r="5491" spans="1:6">
      <c r="A5491" s="355">
        <f t="shared" si="85"/>
        <v>45886</v>
      </c>
      <c r="B5491" s="356">
        <v>14</v>
      </c>
      <c r="C5491" s="357">
        <v>98.387</v>
      </c>
      <c r="D5491" s="357">
        <v>0</v>
      </c>
      <c r="E5491" s="357">
        <v>112.059</v>
      </c>
      <c r="F5491" s="357">
        <v>240</v>
      </c>
    </row>
    <row r="5492" spans="1:6">
      <c r="A5492" s="355">
        <f t="shared" si="85"/>
        <v>45886</v>
      </c>
      <c r="B5492" s="356">
        <v>15</v>
      </c>
      <c r="C5492" s="357">
        <v>97.933999999999997</v>
      </c>
      <c r="D5492" s="357">
        <v>0</v>
      </c>
      <c r="E5492" s="357">
        <v>112.059</v>
      </c>
      <c r="F5492" s="357">
        <v>240</v>
      </c>
    </row>
    <row r="5493" spans="1:6">
      <c r="A5493" s="355">
        <f t="shared" si="85"/>
        <v>45886</v>
      </c>
      <c r="B5493" s="356">
        <v>16</v>
      </c>
      <c r="C5493" s="357">
        <v>98.161000000000001</v>
      </c>
      <c r="D5493" s="357">
        <v>0</v>
      </c>
      <c r="E5493" s="357">
        <v>112.06399999999999</v>
      </c>
      <c r="F5493" s="357">
        <v>240</v>
      </c>
    </row>
    <row r="5494" spans="1:6">
      <c r="A5494" s="355">
        <f t="shared" si="85"/>
        <v>45886</v>
      </c>
      <c r="B5494" s="356">
        <v>17</v>
      </c>
      <c r="C5494" s="357">
        <v>109.078</v>
      </c>
      <c r="D5494" s="357">
        <v>0</v>
      </c>
      <c r="E5494" s="357">
        <v>112.06399999999999</v>
      </c>
      <c r="F5494" s="357">
        <v>235</v>
      </c>
    </row>
    <row r="5495" spans="1:6">
      <c r="A5495" s="355">
        <f t="shared" si="85"/>
        <v>45886</v>
      </c>
      <c r="B5495" s="356">
        <v>18</v>
      </c>
      <c r="C5495" s="357">
        <v>75.22</v>
      </c>
      <c r="D5495" s="357">
        <v>0</v>
      </c>
      <c r="E5495" s="357">
        <v>112.06399999999999</v>
      </c>
      <c r="F5495" s="357">
        <v>239</v>
      </c>
    </row>
    <row r="5496" spans="1:6">
      <c r="A5496" s="355">
        <f t="shared" si="85"/>
        <v>45886</v>
      </c>
      <c r="B5496" s="356">
        <v>19</v>
      </c>
      <c r="C5496" s="357">
        <v>75.22</v>
      </c>
      <c r="D5496" s="357">
        <v>0</v>
      </c>
      <c r="E5496" s="357">
        <v>112.06399999999999</v>
      </c>
      <c r="F5496" s="357">
        <v>194</v>
      </c>
    </row>
    <row r="5497" spans="1:6">
      <c r="A5497" s="355">
        <f t="shared" si="85"/>
        <v>45886</v>
      </c>
      <c r="B5497" s="356">
        <v>20</v>
      </c>
      <c r="C5497" s="357">
        <v>75.22</v>
      </c>
      <c r="D5497" s="357">
        <v>0</v>
      </c>
      <c r="E5497" s="357">
        <v>112.06399999999999</v>
      </c>
      <c r="F5497" s="357">
        <v>168</v>
      </c>
    </row>
    <row r="5498" spans="1:6">
      <c r="A5498" s="355">
        <f t="shared" si="85"/>
        <v>45886</v>
      </c>
      <c r="B5498" s="356">
        <v>21</v>
      </c>
      <c r="C5498" s="357">
        <v>75.22</v>
      </c>
      <c r="D5498" s="357">
        <v>0</v>
      </c>
      <c r="E5498" s="357">
        <v>112.06399999999999</v>
      </c>
      <c r="F5498" s="357">
        <v>184</v>
      </c>
    </row>
    <row r="5499" spans="1:6">
      <c r="A5499" s="355">
        <f t="shared" si="85"/>
        <v>45886</v>
      </c>
      <c r="B5499" s="356">
        <v>22</v>
      </c>
      <c r="C5499" s="357">
        <v>103.998</v>
      </c>
      <c r="D5499" s="357">
        <v>0</v>
      </c>
      <c r="E5499" s="357">
        <v>103</v>
      </c>
      <c r="F5499" s="357">
        <v>125</v>
      </c>
    </row>
    <row r="5500" spans="1:6">
      <c r="A5500" s="355">
        <f t="shared" si="85"/>
        <v>45886</v>
      </c>
      <c r="B5500" s="356">
        <v>23</v>
      </c>
      <c r="C5500" s="357">
        <v>110.271</v>
      </c>
      <c r="D5500" s="357">
        <v>0</v>
      </c>
      <c r="E5500" s="357">
        <v>103</v>
      </c>
      <c r="F5500" s="357">
        <v>160</v>
      </c>
    </row>
    <row r="5501" spans="1:6">
      <c r="A5501" s="355">
        <f t="shared" si="85"/>
        <v>45887</v>
      </c>
      <c r="B5501" s="356">
        <v>0</v>
      </c>
      <c r="C5501" s="357">
        <v>122.19199999999999</v>
      </c>
      <c r="D5501" s="357">
        <v>0</v>
      </c>
      <c r="E5501" s="357">
        <v>91.617999999999995</v>
      </c>
      <c r="F5501" s="357">
        <v>220</v>
      </c>
    </row>
    <row r="5502" spans="1:6">
      <c r="A5502" s="355">
        <f t="shared" si="85"/>
        <v>45887</v>
      </c>
      <c r="B5502" s="356">
        <v>1</v>
      </c>
      <c r="C5502" s="357">
        <v>132.19200000000001</v>
      </c>
      <c r="D5502" s="357">
        <v>0</v>
      </c>
      <c r="E5502" s="357">
        <v>91.617999999999995</v>
      </c>
      <c r="F5502" s="357">
        <v>240</v>
      </c>
    </row>
    <row r="5503" spans="1:6">
      <c r="A5503" s="355">
        <f t="shared" si="85"/>
        <v>45887</v>
      </c>
      <c r="B5503" s="356">
        <v>2</v>
      </c>
      <c r="C5503" s="357">
        <v>132.19200000000001</v>
      </c>
      <c r="D5503" s="357">
        <v>0</v>
      </c>
      <c r="E5503" s="357">
        <v>91.617999999999995</v>
      </c>
      <c r="F5503" s="357">
        <v>227</v>
      </c>
    </row>
    <row r="5504" spans="1:6">
      <c r="A5504" s="355">
        <f t="shared" si="85"/>
        <v>45887</v>
      </c>
      <c r="B5504" s="356">
        <v>3</v>
      </c>
      <c r="C5504" s="357">
        <v>122.19199999999999</v>
      </c>
      <c r="D5504" s="357">
        <v>0</v>
      </c>
      <c r="E5504" s="357">
        <v>91.617999999999995</v>
      </c>
      <c r="F5504" s="357">
        <v>167</v>
      </c>
    </row>
    <row r="5505" spans="1:6">
      <c r="A5505" s="355">
        <f t="shared" si="85"/>
        <v>45887</v>
      </c>
      <c r="B5505" s="356">
        <v>4</v>
      </c>
      <c r="C5505" s="357">
        <v>121.80200000000001</v>
      </c>
      <c r="D5505" s="357">
        <v>0</v>
      </c>
      <c r="E5505" s="357">
        <v>91.617999999999995</v>
      </c>
      <c r="F5505" s="357">
        <v>120</v>
      </c>
    </row>
    <row r="5506" spans="1:6">
      <c r="A5506" s="355">
        <f t="shared" si="85"/>
        <v>45887</v>
      </c>
      <c r="B5506" s="356">
        <v>5</v>
      </c>
      <c r="C5506" s="357">
        <v>121.80200000000001</v>
      </c>
      <c r="D5506" s="357">
        <v>0</v>
      </c>
      <c r="E5506" s="357">
        <v>95.927000000000007</v>
      </c>
      <c r="F5506" s="357">
        <v>180</v>
      </c>
    </row>
    <row r="5507" spans="1:6">
      <c r="A5507" s="355">
        <f t="shared" si="85"/>
        <v>45887</v>
      </c>
      <c r="B5507" s="356">
        <v>6</v>
      </c>
      <c r="C5507" s="357">
        <v>97.632999999999996</v>
      </c>
      <c r="D5507" s="357">
        <v>0</v>
      </c>
      <c r="E5507" s="357">
        <v>123.425</v>
      </c>
      <c r="F5507" s="357">
        <v>240</v>
      </c>
    </row>
    <row r="5508" spans="1:6">
      <c r="A5508" s="355">
        <f t="shared" si="85"/>
        <v>45887</v>
      </c>
      <c r="B5508" s="356">
        <v>7</v>
      </c>
      <c r="C5508" s="357">
        <v>103.405</v>
      </c>
      <c r="D5508" s="357">
        <v>0</v>
      </c>
      <c r="E5508" s="357">
        <v>123.425</v>
      </c>
      <c r="F5508" s="357">
        <v>240</v>
      </c>
    </row>
    <row r="5509" spans="1:6">
      <c r="A5509" s="355">
        <f t="shared" si="85"/>
        <v>45887</v>
      </c>
      <c r="B5509" s="356">
        <v>8</v>
      </c>
      <c r="C5509" s="357">
        <v>128.012</v>
      </c>
      <c r="D5509" s="357">
        <v>0</v>
      </c>
      <c r="E5509" s="357">
        <v>131.51</v>
      </c>
      <c r="F5509" s="357">
        <v>240</v>
      </c>
    </row>
    <row r="5510" spans="1:6">
      <c r="A5510" s="355">
        <f t="shared" ref="A5510:A5573" si="86">IF(B5510=0,A5509+1,A5509)</f>
        <v>45887</v>
      </c>
      <c r="B5510" s="356">
        <v>9</v>
      </c>
      <c r="C5510" s="357">
        <v>105.15</v>
      </c>
      <c r="D5510" s="357">
        <v>0</v>
      </c>
      <c r="E5510" s="357">
        <v>131.51</v>
      </c>
      <c r="F5510" s="357">
        <v>240</v>
      </c>
    </row>
    <row r="5511" spans="1:6">
      <c r="A5511" s="355">
        <f t="shared" si="86"/>
        <v>45887</v>
      </c>
      <c r="B5511" s="356">
        <v>10</v>
      </c>
      <c r="C5511" s="357">
        <v>119.087</v>
      </c>
      <c r="D5511" s="357">
        <v>0</v>
      </c>
      <c r="E5511" s="357">
        <v>131.51</v>
      </c>
      <c r="F5511" s="357">
        <v>240</v>
      </c>
    </row>
    <row r="5512" spans="1:6">
      <c r="A5512" s="355">
        <f t="shared" si="86"/>
        <v>45887</v>
      </c>
      <c r="B5512" s="356">
        <v>11</v>
      </c>
      <c r="C5512" s="357">
        <v>130.00399999999999</v>
      </c>
      <c r="D5512" s="357">
        <v>0</v>
      </c>
      <c r="E5512" s="357">
        <v>142.29</v>
      </c>
      <c r="F5512" s="357">
        <v>240</v>
      </c>
    </row>
    <row r="5513" spans="1:6">
      <c r="A5513" s="355">
        <f t="shared" si="86"/>
        <v>45887</v>
      </c>
      <c r="B5513" s="356">
        <v>12</v>
      </c>
      <c r="C5513" s="357">
        <v>129.88</v>
      </c>
      <c r="D5513" s="357">
        <v>0</v>
      </c>
      <c r="E5513" s="357">
        <v>142.29</v>
      </c>
      <c r="F5513" s="357">
        <v>240</v>
      </c>
    </row>
    <row r="5514" spans="1:6">
      <c r="A5514" s="355">
        <f t="shared" si="86"/>
        <v>45887</v>
      </c>
      <c r="B5514" s="356">
        <v>13</v>
      </c>
      <c r="C5514" s="357">
        <v>129.81800000000001</v>
      </c>
      <c r="D5514" s="357">
        <v>0</v>
      </c>
      <c r="E5514" s="357">
        <v>142.29</v>
      </c>
      <c r="F5514" s="357">
        <v>240</v>
      </c>
    </row>
    <row r="5515" spans="1:6">
      <c r="A5515" s="355">
        <f t="shared" si="86"/>
        <v>45887</v>
      </c>
      <c r="B5515" s="356">
        <v>14</v>
      </c>
      <c r="C5515" s="357">
        <v>121.872</v>
      </c>
      <c r="D5515" s="357">
        <v>0</v>
      </c>
      <c r="E5515" s="357">
        <v>134.16200000000001</v>
      </c>
      <c r="F5515" s="357">
        <v>180</v>
      </c>
    </row>
    <row r="5516" spans="1:6">
      <c r="A5516" s="355">
        <f t="shared" si="86"/>
        <v>45887</v>
      </c>
      <c r="B5516" s="356">
        <v>15</v>
      </c>
      <c r="C5516" s="357">
        <v>122.262</v>
      </c>
      <c r="D5516" s="357">
        <v>0</v>
      </c>
      <c r="E5516" s="357">
        <v>116.505</v>
      </c>
      <c r="F5516" s="357">
        <v>120</v>
      </c>
    </row>
    <row r="5517" spans="1:6">
      <c r="A5517" s="355">
        <f t="shared" si="86"/>
        <v>45887</v>
      </c>
      <c r="B5517" s="356">
        <v>16</v>
      </c>
      <c r="C5517" s="357">
        <v>133.94200000000001</v>
      </c>
      <c r="D5517" s="357">
        <v>0</v>
      </c>
      <c r="E5517" s="357">
        <v>128.066</v>
      </c>
      <c r="F5517" s="357">
        <v>120</v>
      </c>
    </row>
    <row r="5518" spans="1:6">
      <c r="A5518" s="355">
        <f t="shared" si="86"/>
        <v>45887</v>
      </c>
      <c r="B5518" s="356">
        <v>17</v>
      </c>
      <c r="C5518" s="357">
        <v>124.78400000000001</v>
      </c>
      <c r="D5518" s="357">
        <v>0</v>
      </c>
      <c r="E5518" s="357">
        <v>83</v>
      </c>
      <c r="F5518" s="357">
        <v>174</v>
      </c>
    </row>
    <row r="5519" spans="1:6">
      <c r="A5519" s="355">
        <f t="shared" si="86"/>
        <v>45887</v>
      </c>
      <c r="B5519" s="356">
        <v>18</v>
      </c>
      <c r="C5519" s="357">
        <v>82.76</v>
      </c>
      <c r="D5519" s="357">
        <v>0</v>
      </c>
      <c r="E5519" s="357">
        <v>83</v>
      </c>
      <c r="F5519" s="357">
        <v>234</v>
      </c>
    </row>
    <row r="5520" spans="1:6">
      <c r="A5520" s="355">
        <f t="shared" si="86"/>
        <v>45887</v>
      </c>
      <c r="B5520" s="356">
        <v>19</v>
      </c>
      <c r="C5520" s="357">
        <v>84.22</v>
      </c>
      <c r="D5520" s="357">
        <v>0</v>
      </c>
      <c r="E5520" s="357">
        <v>83</v>
      </c>
      <c r="F5520" s="357">
        <v>180</v>
      </c>
    </row>
    <row r="5521" spans="1:6">
      <c r="A5521" s="355">
        <f t="shared" si="86"/>
        <v>45887</v>
      </c>
      <c r="B5521" s="356">
        <v>20</v>
      </c>
      <c r="C5521" s="357">
        <v>84.22</v>
      </c>
      <c r="D5521" s="357">
        <v>0</v>
      </c>
      <c r="E5521" s="357">
        <v>83</v>
      </c>
      <c r="F5521" s="357">
        <v>120</v>
      </c>
    </row>
    <row r="5522" spans="1:6">
      <c r="A5522" s="355">
        <f t="shared" si="86"/>
        <v>45887</v>
      </c>
      <c r="B5522" s="356">
        <v>21</v>
      </c>
      <c r="C5522" s="357">
        <v>39.22</v>
      </c>
      <c r="D5522" s="357">
        <v>0</v>
      </c>
      <c r="E5522" s="357">
        <v>83</v>
      </c>
      <c r="F5522" s="357">
        <v>171</v>
      </c>
    </row>
    <row r="5523" spans="1:6">
      <c r="A5523" s="355">
        <f t="shared" si="86"/>
        <v>45887</v>
      </c>
      <c r="B5523" s="356">
        <v>22</v>
      </c>
      <c r="C5523" s="357">
        <v>43.966999999999999</v>
      </c>
      <c r="D5523" s="357">
        <v>5</v>
      </c>
      <c r="E5523" s="357">
        <v>83</v>
      </c>
      <c r="F5523" s="357">
        <v>120</v>
      </c>
    </row>
    <row r="5524" spans="1:6">
      <c r="A5524" s="355">
        <f t="shared" si="86"/>
        <v>45887</v>
      </c>
      <c r="B5524" s="356">
        <v>23</v>
      </c>
      <c r="C5524" s="357">
        <v>77.872</v>
      </c>
      <c r="D5524" s="357">
        <v>5</v>
      </c>
      <c r="E5524" s="357">
        <v>99.457999999999998</v>
      </c>
      <c r="F5524" s="357">
        <v>120</v>
      </c>
    </row>
    <row r="5525" spans="1:6">
      <c r="A5525" s="355">
        <f t="shared" si="86"/>
        <v>45888</v>
      </c>
      <c r="B5525" s="356">
        <v>0</v>
      </c>
      <c r="C5525" s="357">
        <v>129.262</v>
      </c>
      <c r="D5525" s="357">
        <v>0</v>
      </c>
      <c r="E5525" s="357">
        <v>118.57899999999999</v>
      </c>
      <c r="F5525" s="357">
        <v>120</v>
      </c>
    </row>
    <row r="5526" spans="1:6">
      <c r="A5526" s="355">
        <f t="shared" si="86"/>
        <v>45888</v>
      </c>
      <c r="B5526" s="356">
        <v>1</v>
      </c>
      <c r="C5526" s="357">
        <v>129.262</v>
      </c>
      <c r="D5526" s="357">
        <v>0</v>
      </c>
      <c r="E5526" s="357">
        <v>119.88200000000001</v>
      </c>
      <c r="F5526" s="357">
        <v>180</v>
      </c>
    </row>
    <row r="5527" spans="1:6">
      <c r="A5527" s="355">
        <f t="shared" si="86"/>
        <v>45888</v>
      </c>
      <c r="B5527" s="356">
        <v>2</v>
      </c>
      <c r="C5527" s="357">
        <v>128.87200000000001</v>
      </c>
      <c r="D5527" s="357">
        <v>0</v>
      </c>
      <c r="E5527" s="357">
        <v>132.75800000000001</v>
      </c>
      <c r="F5527" s="357">
        <v>240.03</v>
      </c>
    </row>
    <row r="5528" spans="1:6">
      <c r="A5528" s="355">
        <f t="shared" si="86"/>
        <v>45888</v>
      </c>
      <c r="B5528" s="356">
        <v>3</v>
      </c>
      <c r="C5528" s="357">
        <v>128.87200000000001</v>
      </c>
      <c r="D5528" s="357">
        <v>0</v>
      </c>
      <c r="E5528" s="357">
        <v>132.75800000000001</v>
      </c>
      <c r="F5528" s="357">
        <v>240.03</v>
      </c>
    </row>
    <row r="5529" spans="1:6">
      <c r="A5529" s="355">
        <f t="shared" si="86"/>
        <v>45888</v>
      </c>
      <c r="B5529" s="356">
        <v>4</v>
      </c>
      <c r="C5529" s="357">
        <v>128.87200000000001</v>
      </c>
      <c r="D5529" s="357">
        <v>0</v>
      </c>
      <c r="E5529" s="357">
        <v>132.75800000000001</v>
      </c>
      <c r="F5529" s="357">
        <v>240.03</v>
      </c>
    </row>
    <row r="5530" spans="1:6">
      <c r="A5530" s="355">
        <f t="shared" si="86"/>
        <v>45888</v>
      </c>
      <c r="B5530" s="356">
        <v>5</v>
      </c>
      <c r="C5530" s="357">
        <v>128.87200000000001</v>
      </c>
      <c r="D5530" s="357">
        <v>0</v>
      </c>
      <c r="E5530" s="357">
        <v>129.024</v>
      </c>
      <c r="F5530" s="357">
        <v>240</v>
      </c>
    </row>
    <row r="5531" spans="1:6">
      <c r="A5531" s="355">
        <f t="shared" si="86"/>
        <v>45888</v>
      </c>
      <c r="B5531" s="356">
        <v>6</v>
      </c>
      <c r="C5531" s="357">
        <v>133.286</v>
      </c>
      <c r="D5531" s="357">
        <v>0</v>
      </c>
      <c r="E5531" s="357">
        <v>168.52500000000001</v>
      </c>
      <c r="F5531" s="357">
        <v>240.08</v>
      </c>
    </row>
    <row r="5532" spans="1:6">
      <c r="A5532" s="355">
        <f t="shared" si="86"/>
        <v>45888</v>
      </c>
      <c r="B5532" s="356">
        <v>7</v>
      </c>
      <c r="C5532" s="357">
        <v>129.43199999999999</v>
      </c>
      <c r="D5532" s="357">
        <v>0</v>
      </c>
      <c r="E5532" s="357">
        <v>194.15199999999999</v>
      </c>
      <c r="F5532" s="357">
        <v>240.09</v>
      </c>
    </row>
    <row r="5533" spans="1:6">
      <c r="A5533" s="355">
        <f t="shared" si="86"/>
        <v>45888</v>
      </c>
      <c r="B5533" s="356">
        <v>8</v>
      </c>
      <c r="C5533" s="357">
        <v>135.286</v>
      </c>
      <c r="D5533" s="357">
        <v>0</v>
      </c>
      <c r="E5533" s="357">
        <v>200.535</v>
      </c>
      <c r="F5533" s="357">
        <v>240.1</v>
      </c>
    </row>
    <row r="5534" spans="1:6">
      <c r="A5534" s="355">
        <f t="shared" si="86"/>
        <v>45888</v>
      </c>
      <c r="B5534" s="356">
        <v>9</v>
      </c>
      <c r="C5534" s="357">
        <v>142.179</v>
      </c>
      <c r="D5534" s="357">
        <v>0</v>
      </c>
      <c r="E5534" s="357">
        <v>206.61500000000001</v>
      </c>
      <c r="F5534" s="357">
        <v>240.11</v>
      </c>
    </row>
    <row r="5535" spans="1:6">
      <c r="A5535" s="355">
        <f t="shared" si="86"/>
        <v>45888</v>
      </c>
      <c r="B5535" s="356">
        <v>10</v>
      </c>
      <c r="C5535" s="357">
        <v>136.32499999999999</v>
      </c>
      <c r="D5535" s="357">
        <v>0</v>
      </c>
      <c r="E5535" s="357">
        <v>228.702</v>
      </c>
      <c r="F5535" s="357">
        <v>240.11</v>
      </c>
    </row>
    <row r="5536" spans="1:6">
      <c r="A5536" s="355">
        <f t="shared" si="86"/>
        <v>45888</v>
      </c>
      <c r="B5536" s="356">
        <v>11</v>
      </c>
      <c r="C5536" s="357">
        <v>131.07499999999999</v>
      </c>
      <c r="D5536" s="357">
        <v>0</v>
      </c>
      <c r="E5536" s="357">
        <v>236.66800000000001</v>
      </c>
      <c r="F5536" s="357">
        <v>240.12</v>
      </c>
    </row>
    <row r="5537" spans="1:6">
      <c r="A5537" s="355">
        <f t="shared" si="86"/>
        <v>45888</v>
      </c>
      <c r="B5537" s="356">
        <v>12</v>
      </c>
      <c r="C5537" s="357">
        <v>130.13300000000001</v>
      </c>
      <c r="D5537" s="357">
        <v>0</v>
      </c>
      <c r="E5537" s="357">
        <v>236.66800000000001</v>
      </c>
      <c r="F5537" s="357">
        <v>240.12</v>
      </c>
    </row>
    <row r="5538" spans="1:6">
      <c r="A5538" s="355">
        <f t="shared" si="86"/>
        <v>45888</v>
      </c>
      <c r="B5538" s="356">
        <v>13</v>
      </c>
      <c r="C5538" s="357">
        <v>135.37899999999999</v>
      </c>
      <c r="D5538" s="357">
        <v>0</v>
      </c>
      <c r="E5538" s="357">
        <v>234.101</v>
      </c>
      <c r="F5538" s="357">
        <v>240.12</v>
      </c>
    </row>
    <row r="5539" spans="1:6">
      <c r="A5539" s="355">
        <f t="shared" si="86"/>
        <v>45888</v>
      </c>
      <c r="B5539" s="356">
        <v>14</v>
      </c>
      <c r="C5539" s="357">
        <v>135.37899999999999</v>
      </c>
      <c r="D5539" s="357">
        <v>0</v>
      </c>
      <c r="E5539" s="357">
        <v>209.94300000000001</v>
      </c>
      <c r="F5539" s="357">
        <v>240.12</v>
      </c>
    </row>
    <row r="5540" spans="1:6">
      <c r="A5540" s="355">
        <f t="shared" si="86"/>
        <v>45888</v>
      </c>
      <c r="B5540" s="356">
        <v>15</v>
      </c>
      <c r="C5540" s="357">
        <v>132.798</v>
      </c>
      <c r="D5540" s="357">
        <v>0</v>
      </c>
      <c r="E5540" s="357">
        <v>207.3</v>
      </c>
      <c r="F5540" s="357">
        <v>180.12</v>
      </c>
    </row>
    <row r="5541" spans="1:6">
      <c r="A5541" s="355">
        <f t="shared" si="86"/>
        <v>45888</v>
      </c>
      <c r="B5541" s="356">
        <v>16</v>
      </c>
      <c r="C5541" s="357">
        <v>132.798</v>
      </c>
      <c r="D5541" s="357">
        <v>0</v>
      </c>
      <c r="E5541" s="357">
        <v>209.36</v>
      </c>
      <c r="F5541" s="357">
        <v>120.12</v>
      </c>
    </row>
    <row r="5542" spans="1:6">
      <c r="A5542" s="355">
        <f t="shared" si="86"/>
        <v>45888</v>
      </c>
      <c r="B5542" s="356">
        <v>17</v>
      </c>
      <c r="C5542" s="357">
        <v>132.798</v>
      </c>
      <c r="D5542" s="357">
        <v>0</v>
      </c>
      <c r="E5542" s="357">
        <v>210.08</v>
      </c>
      <c r="F5542" s="357">
        <v>180.12</v>
      </c>
    </row>
    <row r="5543" spans="1:6">
      <c r="A5543" s="355">
        <f t="shared" si="86"/>
        <v>45888</v>
      </c>
      <c r="B5543" s="356">
        <v>18</v>
      </c>
      <c r="C5543" s="357">
        <v>95.22</v>
      </c>
      <c r="D5543" s="357">
        <v>0</v>
      </c>
      <c r="E5543" s="357">
        <v>131.18600000000001</v>
      </c>
      <c r="F5543" s="357">
        <v>240.04499999999999</v>
      </c>
    </row>
    <row r="5544" spans="1:6">
      <c r="A5544" s="355">
        <f t="shared" si="86"/>
        <v>45888</v>
      </c>
      <c r="B5544" s="356">
        <v>19</v>
      </c>
      <c r="C5544" s="357">
        <v>95.22</v>
      </c>
      <c r="D5544" s="357">
        <v>0</v>
      </c>
      <c r="E5544" s="357">
        <v>128.64599999999999</v>
      </c>
      <c r="F5544" s="357">
        <v>180.04</v>
      </c>
    </row>
    <row r="5545" spans="1:6">
      <c r="A5545" s="355">
        <f t="shared" si="86"/>
        <v>45888</v>
      </c>
      <c r="B5545" s="356">
        <v>20</v>
      </c>
      <c r="C5545" s="357">
        <v>95.22</v>
      </c>
      <c r="D5545" s="357">
        <v>0</v>
      </c>
      <c r="E5545" s="357">
        <v>127.938</v>
      </c>
      <c r="F5545" s="357">
        <v>120.03</v>
      </c>
    </row>
    <row r="5546" spans="1:6">
      <c r="A5546" s="355">
        <f t="shared" si="86"/>
        <v>45888</v>
      </c>
      <c r="B5546" s="356">
        <v>21</v>
      </c>
      <c r="C5546" s="357">
        <v>95.22</v>
      </c>
      <c r="D5546" s="357">
        <v>0</v>
      </c>
      <c r="E5546" s="357">
        <v>176.864</v>
      </c>
      <c r="F5546" s="357">
        <v>157.12</v>
      </c>
    </row>
    <row r="5547" spans="1:6">
      <c r="A5547" s="355">
        <f t="shared" si="86"/>
        <v>45888</v>
      </c>
      <c r="B5547" s="356">
        <v>22</v>
      </c>
      <c r="C5547" s="357">
        <v>100.455</v>
      </c>
      <c r="D5547" s="357">
        <v>5</v>
      </c>
      <c r="E5547" s="357">
        <v>115.5</v>
      </c>
      <c r="F5547" s="357">
        <v>120</v>
      </c>
    </row>
    <row r="5548" spans="1:6">
      <c r="A5548" s="355">
        <f t="shared" si="86"/>
        <v>45888</v>
      </c>
      <c r="B5548" s="356">
        <v>23</v>
      </c>
      <c r="C5548" s="357">
        <v>109.22</v>
      </c>
      <c r="D5548" s="357">
        <v>7</v>
      </c>
      <c r="E5548" s="357">
        <v>137.47399999999999</v>
      </c>
      <c r="F5548" s="357">
        <v>120.03</v>
      </c>
    </row>
    <row r="5549" spans="1:6">
      <c r="A5549" s="355">
        <f t="shared" si="86"/>
        <v>45889</v>
      </c>
      <c r="B5549" s="356">
        <v>0</v>
      </c>
      <c r="C5549" s="357">
        <v>146.97200000000001</v>
      </c>
      <c r="D5549" s="357">
        <v>35</v>
      </c>
      <c r="E5549" s="357">
        <v>138.30000000000001</v>
      </c>
      <c r="F5549" s="357">
        <v>120.035</v>
      </c>
    </row>
    <row r="5550" spans="1:6">
      <c r="A5550" s="355">
        <f t="shared" si="86"/>
        <v>45889</v>
      </c>
      <c r="B5550" s="356">
        <v>1</v>
      </c>
      <c r="C5550" s="357">
        <v>146.999</v>
      </c>
      <c r="D5550" s="357">
        <v>0</v>
      </c>
      <c r="E5550" s="357">
        <v>138.328</v>
      </c>
      <c r="F5550" s="357">
        <v>120.035</v>
      </c>
    </row>
    <row r="5551" spans="1:6">
      <c r="A5551" s="355">
        <f t="shared" si="86"/>
        <v>45889</v>
      </c>
      <c r="B5551" s="356">
        <v>2</v>
      </c>
      <c r="C5551" s="357">
        <v>141.292</v>
      </c>
      <c r="D5551" s="357">
        <v>0</v>
      </c>
      <c r="E5551" s="357">
        <v>136.14400000000001</v>
      </c>
      <c r="F5551" s="357">
        <v>155.035</v>
      </c>
    </row>
    <row r="5552" spans="1:6">
      <c r="A5552" s="355">
        <f t="shared" si="86"/>
        <v>45889</v>
      </c>
      <c r="B5552" s="356">
        <v>3</v>
      </c>
      <c r="C5552" s="357">
        <v>141.34700000000001</v>
      </c>
      <c r="D5552" s="357">
        <v>0</v>
      </c>
      <c r="E5552" s="357">
        <v>136.14400000000001</v>
      </c>
      <c r="F5552" s="357">
        <v>215.035</v>
      </c>
    </row>
    <row r="5553" spans="1:6">
      <c r="A5553" s="355">
        <f t="shared" si="86"/>
        <v>45889</v>
      </c>
      <c r="B5553" s="356">
        <v>4</v>
      </c>
      <c r="C5553" s="357">
        <v>141.42699999999999</v>
      </c>
      <c r="D5553" s="357">
        <v>0</v>
      </c>
      <c r="E5553" s="357">
        <v>136.14400000000001</v>
      </c>
      <c r="F5553" s="357">
        <v>240.035</v>
      </c>
    </row>
    <row r="5554" spans="1:6">
      <c r="A5554" s="355">
        <f t="shared" si="86"/>
        <v>45889</v>
      </c>
      <c r="B5554" s="356">
        <v>5</v>
      </c>
      <c r="C5554" s="357">
        <v>142.261</v>
      </c>
      <c r="D5554" s="357">
        <v>0</v>
      </c>
      <c r="E5554" s="357">
        <v>136.14400000000001</v>
      </c>
      <c r="F5554" s="357">
        <v>240.035</v>
      </c>
    </row>
    <row r="5555" spans="1:6">
      <c r="A5555" s="355">
        <f t="shared" si="86"/>
        <v>45889</v>
      </c>
      <c r="B5555" s="356">
        <v>6</v>
      </c>
      <c r="C5555" s="357">
        <v>139.25800000000001</v>
      </c>
      <c r="D5555" s="357">
        <v>0</v>
      </c>
      <c r="E5555" s="357">
        <v>146.13800000000001</v>
      </c>
      <c r="F5555" s="357">
        <v>240.065</v>
      </c>
    </row>
    <row r="5556" spans="1:6">
      <c r="A5556" s="355">
        <f t="shared" si="86"/>
        <v>45889</v>
      </c>
      <c r="B5556" s="356">
        <v>7</v>
      </c>
      <c r="C5556" s="357">
        <v>139.38499999999999</v>
      </c>
      <c r="D5556" s="357">
        <v>0</v>
      </c>
      <c r="E5556" s="357">
        <v>146.11500000000001</v>
      </c>
      <c r="F5556" s="357">
        <v>240.065</v>
      </c>
    </row>
    <row r="5557" spans="1:6">
      <c r="A5557" s="355">
        <f t="shared" si="86"/>
        <v>45889</v>
      </c>
      <c r="B5557" s="356">
        <v>8</v>
      </c>
      <c r="C5557" s="357">
        <v>159.22200000000001</v>
      </c>
      <c r="D5557" s="357">
        <v>0</v>
      </c>
      <c r="E5557" s="357">
        <v>160.072</v>
      </c>
      <c r="F5557" s="357">
        <v>240.065</v>
      </c>
    </row>
    <row r="5558" spans="1:6">
      <c r="A5558" s="355">
        <f t="shared" si="86"/>
        <v>45889</v>
      </c>
      <c r="B5558" s="356">
        <v>9</v>
      </c>
      <c r="C5558" s="357">
        <v>124.203</v>
      </c>
      <c r="D5558" s="357">
        <v>0</v>
      </c>
      <c r="E5558" s="357">
        <v>122.94799999999999</v>
      </c>
      <c r="F5558" s="357">
        <v>240</v>
      </c>
    </row>
    <row r="5559" spans="1:6">
      <c r="A5559" s="355">
        <f t="shared" si="86"/>
        <v>45889</v>
      </c>
      <c r="B5559" s="356">
        <v>10</v>
      </c>
      <c r="C5559" s="357">
        <v>121.11499999999999</v>
      </c>
      <c r="D5559" s="357">
        <v>0</v>
      </c>
      <c r="E5559" s="357">
        <v>165.024</v>
      </c>
      <c r="F5559" s="357">
        <v>240.07</v>
      </c>
    </row>
    <row r="5560" spans="1:6">
      <c r="A5560" s="355">
        <f t="shared" si="86"/>
        <v>45889</v>
      </c>
      <c r="B5560" s="356">
        <v>11</v>
      </c>
      <c r="C5560" s="357">
        <v>114.315</v>
      </c>
      <c r="D5560" s="357">
        <v>0</v>
      </c>
      <c r="E5560" s="357">
        <v>157.596</v>
      </c>
      <c r="F5560" s="357">
        <v>240.07</v>
      </c>
    </row>
    <row r="5561" spans="1:6">
      <c r="A5561" s="355">
        <f t="shared" si="86"/>
        <v>45889</v>
      </c>
      <c r="B5561" s="356">
        <v>12</v>
      </c>
      <c r="C5561" s="357">
        <v>104.765</v>
      </c>
      <c r="D5561" s="357">
        <v>0</v>
      </c>
      <c r="E5561" s="357">
        <v>147.286</v>
      </c>
      <c r="F5561" s="357">
        <v>240.07</v>
      </c>
    </row>
    <row r="5562" spans="1:6">
      <c r="A5562" s="355">
        <f t="shared" si="86"/>
        <v>45889</v>
      </c>
      <c r="B5562" s="356">
        <v>13</v>
      </c>
      <c r="C5562" s="357">
        <v>103.69499999999999</v>
      </c>
      <c r="D5562" s="357">
        <v>0</v>
      </c>
      <c r="E5562" s="357">
        <v>145.792</v>
      </c>
      <c r="F5562" s="357">
        <v>240.07</v>
      </c>
    </row>
    <row r="5563" spans="1:6">
      <c r="A5563" s="355">
        <f t="shared" si="86"/>
        <v>45889</v>
      </c>
      <c r="B5563" s="356">
        <v>14</v>
      </c>
      <c r="C5563" s="357">
        <v>104.765</v>
      </c>
      <c r="D5563" s="357">
        <v>0</v>
      </c>
      <c r="E5563" s="357">
        <v>147.172</v>
      </c>
      <c r="F5563" s="357">
        <v>180.07</v>
      </c>
    </row>
    <row r="5564" spans="1:6">
      <c r="A5564" s="355">
        <f t="shared" si="86"/>
        <v>45889</v>
      </c>
      <c r="B5564" s="356">
        <v>15</v>
      </c>
      <c r="C5564" s="357">
        <v>104.765</v>
      </c>
      <c r="D5564" s="357">
        <v>0</v>
      </c>
      <c r="E5564" s="357">
        <v>147.024</v>
      </c>
      <c r="F5564" s="357">
        <v>120.07</v>
      </c>
    </row>
    <row r="5565" spans="1:6">
      <c r="A5565" s="355">
        <f t="shared" si="86"/>
        <v>45889</v>
      </c>
      <c r="B5565" s="356">
        <v>16</v>
      </c>
      <c r="C5565" s="357">
        <v>97.872</v>
      </c>
      <c r="D5565" s="357">
        <v>0</v>
      </c>
      <c r="E5565" s="357">
        <v>136.215</v>
      </c>
      <c r="F5565" s="357">
        <v>120.035</v>
      </c>
    </row>
    <row r="5566" spans="1:6">
      <c r="A5566" s="355">
        <f t="shared" si="86"/>
        <v>45889</v>
      </c>
      <c r="B5566" s="356">
        <v>17</v>
      </c>
      <c r="C5566" s="357">
        <v>97.872</v>
      </c>
      <c r="D5566" s="357">
        <v>17</v>
      </c>
      <c r="E5566" s="357">
        <v>117.152</v>
      </c>
      <c r="F5566" s="357">
        <v>120</v>
      </c>
    </row>
    <row r="5567" spans="1:6">
      <c r="A5567" s="355">
        <f t="shared" si="86"/>
        <v>45889</v>
      </c>
      <c r="B5567" s="356">
        <v>18</v>
      </c>
      <c r="C5567" s="357">
        <v>120.22</v>
      </c>
      <c r="D5567" s="357">
        <v>0</v>
      </c>
      <c r="E5567" s="357">
        <v>137.97999999999999</v>
      </c>
      <c r="F5567" s="357">
        <v>120.07</v>
      </c>
    </row>
    <row r="5568" spans="1:6">
      <c r="A5568" s="355">
        <f t="shared" si="86"/>
        <v>45889</v>
      </c>
      <c r="B5568" s="356">
        <v>19</v>
      </c>
      <c r="C5568" s="357">
        <v>120.22</v>
      </c>
      <c r="D5568" s="357">
        <v>0</v>
      </c>
      <c r="E5568" s="357">
        <v>126.34399999999999</v>
      </c>
      <c r="F5568" s="357">
        <v>120.02</v>
      </c>
    </row>
    <row r="5569" spans="1:6">
      <c r="A5569" s="355">
        <f t="shared" si="86"/>
        <v>45889</v>
      </c>
      <c r="B5569" s="356">
        <v>20</v>
      </c>
      <c r="C5569" s="357">
        <v>120.22</v>
      </c>
      <c r="D5569" s="357">
        <v>0</v>
      </c>
      <c r="E5569" s="357">
        <v>143.124</v>
      </c>
      <c r="F5569" s="357">
        <v>120.08</v>
      </c>
    </row>
    <row r="5570" spans="1:6">
      <c r="A5570" s="355">
        <f t="shared" si="86"/>
        <v>45889</v>
      </c>
      <c r="B5570" s="356">
        <v>21</v>
      </c>
      <c r="C5570" s="357">
        <v>120.22</v>
      </c>
      <c r="D5570" s="357">
        <v>0</v>
      </c>
      <c r="E5570" s="357">
        <v>163.11799999999999</v>
      </c>
      <c r="F5570" s="357">
        <v>120.08</v>
      </c>
    </row>
    <row r="5571" spans="1:6">
      <c r="A5571" s="355">
        <f t="shared" si="86"/>
        <v>45889</v>
      </c>
      <c r="B5571" s="356">
        <v>22</v>
      </c>
      <c r="C5571" s="357">
        <v>111.352</v>
      </c>
      <c r="D5571" s="357">
        <v>5</v>
      </c>
      <c r="E5571" s="357">
        <v>113</v>
      </c>
      <c r="F5571" s="357">
        <v>120</v>
      </c>
    </row>
    <row r="5572" spans="1:6">
      <c r="A5572" s="355">
        <f t="shared" si="86"/>
        <v>45889</v>
      </c>
      <c r="B5572" s="356">
        <v>23</v>
      </c>
      <c r="C5572" s="357">
        <v>139.15</v>
      </c>
      <c r="D5572" s="357">
        <v>30</v>
      </c>
      <c r="E5572" s="357">
        <v>137.31800000000001</v>
      </c>
      <c r="F5572" s="357">
        <v>120.035</v>
      </c>
    </row>
    <row r="5573" spans="1:6">
      <c r="A5573" s="355">
        <f t="shared" si="86"/>
        <v>45890</v>
      </c>
      <c r="B5573" s="356">
        <v>0</v>
      </c>
      <c r="C5573" s="357">
        <v>140.417</v>
      </c>
      <c r="D5573" s="357">
        <v>30</v>
      </c>
      <c r="E5573" s="357">
        <v>112.06399999999999</v>
      </c>
      <c r="F5573" s="357">
        <v>120</v>
      </c>
    </row>
    <row r="5574" spans="1:6">
      <c r="A5574" s="355">
        <f t="shared" ref="A5574:A5637" si="87">IF(B5574=0,A5573+1,A5573)</f>
        <v>45890</v>
      </c>
      <c r="B5574" s="356">
        <v>1</v>
      </c>
      <c r="C5574" s="357">
        <v>140.50399999999999</v>
      </c>
      <c r="D5574" s="357">
        <v>30</v>
      </c>
      <c r="E5574" s="357">
        <v>112.06399999999999</v>
      </c>
      <c r="F5574" s="357">
        <v>120</v>
      </c>
    </row>
    <row r="5575" spans="1:6">
      <c r="A5575" s="355">
        <f t="shared" si="87"/>
        <v>45890</v>
      </c>
      <c r="B5575" s="356">
        <v>2</v>
      </c>
      <c r="C5575" s="357">
        <v>104.44199999999999</v>
      </c>
      <c r="D5575" s="357">
        <v>0</v>
      </c>
      <c r="E5575" s="357">
        <v>90</v>
      </c>
      <c r="F5575" s="357">
        <v>120</v>
      </c>
    </row>
    <row r="5576" spans="1:6">
      <c r="A5576" s="355">
        <f t="shared" si="87"/>
        <v>45890</v>
      </c>
      <c r="B5576" s="356">
        <v>3</v>
      </c>
      <c r="C5576" s="357">
        <v>124.273</v>
      </c>
      <c r="D5576" s="357">
        <v>0</v>
      </c>
      <c r="E5576" s="357">
        <v>101.08499999999999</v>
      </c>
      <c r="F5576" s="357">
        <v>120.02</v>
      </c>
    </row>
    <row r="5577" spans="1:6">
      <c r="A5577" s="355">
        <f t="shared" si="87"/>
        <v>45890</v>
      </c>
      <c r="B5577" s="356">
        <v>4</v>
      </c>
      <c r="C5577" s="357">
        <v>129.72300000000001</v>
      </c>
      <c r="D5577" s="357">
        <v>0</v>
      </c>
      <c r="E5577" s="357">
        <v>104.136</v>
      </c>
      <c r="F5577" s="357">
        <v>166.02</v>
      </c>
    </row>
    <row r="5578" spans="1:6">
      <c r="A5578" s="355">
        <f t="shared" si="87"/>
        <v>45890</v>
      </c>
      <c r="B5578" s="356">
        <v>5</v>
      </c>
      <c r="C5578" s="357">
        <v>132.86000000000001</v>
      </c>
      <c r="D5578" s="357">
        <v>0</v>
      </c>
      <c r="E5578" s="357">
        <v>108</v>
      </c>
      <c r="F5578" s="357">
        <v>226</v>
      </c>
    </row>
    <row r="5579" spans="1:6">
      <c r="A5579" s="355">
        <f t="shared" si="87"/>
        <v>45890</v>
      </c>
      <c r="B5579" s="356">
        <v>6</v>
      </c>
      <c r="C5579" s="357">
        <v>162.756</v>
      </c>
      <c r="D5579" s="357">
        <v>0</v>
      </c>
      <c r="E5579" s="357">
        <v>156.10900000000001</v>
      </c>
      <c r="F5579" s="357">
        <v>240</v>
      </c>
    </row>
    <row r="5580" spans="1:6">
      <c r="A5580" s="355">
        <f t="shared" si="87"/>
        <v>45890</v>
      </c>
      <c r="B5580" s="356">
        <v>7</v>
      </c>
      <c r="C5580" s="357">
        <v>161.54499999999999</v>
      </c>
      <c r="D5580" s="357">
        <v>0</v>
      </c>
      <c r="E5580" s="357">
        <v>155.05099999999999</v>
      </c>
      <c r="F5580" s="357">
        <v>240</v>
      </c>
    </row>
    <row r="5581" spans="1:6">
      <c r="A5581" s="355">
        <f t="shared" si="87"/>
        <v>45890</v>
      </c>
      <c r="B5581" s="356">
        <v>8</v>
      </c>
      <c r="C5581" s="357">
        <v>154.37299999999999</v>
      </c>
      <c r="D5581" s="357">
        <v>0</v>
      </c>
      <c r="E5581" s="357">
        <v>147.505</v>
      </c>
      <c r="F5581" s="357">
        <v>240</v>
      </c>
    </row>
    <row r="5582" spans="1:6">
      <c r="A5582" s="355">
        <f t="shared" si="87"/>
        <v>45890</v>
      </c>
      <c r="B5582" s="356">
        <v>9</v>
      </c>
      <c r="C5582" s="357">
        <v>123.149</v>
      </c>
      <c r="D5582" s="357">
        <v>0</v>
      </c>
      <c r="E5582" s="357">
        <v>117.37</v>
      </c>
      <c r="F5582" s="357">
        <v>240</v>
      </c>
    </row>
    <row r="5583" spans="1:6">
      <c r="A5583" s="355">
        <f t="shared" si="87"/>
        <v>45890</v>
      </c>
      <c r="B5583" s="356">
        <v>10</v>
      </c>
      <c r="C5583" s="357">
        <v>109.26300000000001</v>
      </c>
      <c r="D5583" s="357">
        <v>0</v>
      </c>
      <c r="E5583" s="357">
        <v>152.98699999999999</v>
      </c>
      <c r="F5583" s="357">
        <v>240.01499999999999</v>
      </c>
    </row>
    <row r="5584" spans="1:6">
      <c r="A5584" s="355">
        <f t="shared" si="87"/>
        <v>45890</v>
      </c>
      <c r="B5584" s="356">
        <v>11</v>
      </c>
      <c r="C5584" s="357">
        <v>109.373</v>
      </c>
      <c r="D5584" s="357">
        <v>0</v>
      </c>
      <c r="E5584" s="357">
        <v>153.602</v>
      </c>
      <c r="F5584" s="357">
        <v>240.03</v>
      </c>
    </row>
    <row r="5585" spans="1:6">
      <c r="A5585" s="355">
        <f t="shared" si="87"/>
        <v>45890</v>
      </c>
      <c r="B5585" s="356">
        <v>12</v>
      </c>
      <c r="C5585" s="357">
        <v>99.822999999999993</v>
      </c>
      <c r="D5585" s="357">
        <v>0</v>
      </c>
      <c r="E5585" s="357">
        <v>143.381</v>
      </c>
      <c r="F5585" s="357">
        <v>240</v>
      </c>
    </row>
    <row r="5586" spans="1:6">
      <c r="A5586" s="355">
        <f t="shared" si="87"/>
        <v>45890</v>
      </c>
      <c r="B5586" s="356">
        <v>13</v>
      </c>
      <c r="C5586" s="357">
        <v>99.822999999999993</v>
      </c>
      <c r="D5586" s="357">
        <v>0</v>
      </c>
      <c r="E5586" s="357">
        <v>143.566</v>
      </c>
      <c r="F5586" s="357">
        <v>240</v>
      </c>
    </row>
    <row r="5587" spans="1:6">
      <c r="A5587" s="355">
        <f t="shared" si="87"/>
        <v>45890</v>
      </c>
      <c r="B5587" s="356">
        <v>14</v>
      </c>
      <c r="C5587" s="357">
        <v>99.822999999999993</v>
      </c>
      <c r="D5587" s="357">
        <v>0</v>
      </c>
      <c r="E5587" s="357">
        <v>143.50399999999999</v>
      </c>
      <c r="F5587" s="357">
        <v>205</v>
      </c>
    </row>
    <row r="5588" spans="1:6">
      <c r="A5588" s="355">
        <f t="shared" si="87"/>
        <v>45890</v>
      </c>
      <c r="B5588" s="356">
        <v>15</v>
      </c>
      <c r="C5588" s="357">
        <v>102.04</v>
      </c>
      <c r="D5588" s="357">
        <v>0</v>
      </c>
      <c r="E5588" s="357">
        <v>131.08799999999999</v>
      </c>
      <c r="F5588" s="357">
        <v>180</v>
      </c>
    </row>
    <row r="5589" spans="1:6">
      <c r="A5589" s="355">
        <f t="shared" si="87"/>
        <v>45890</v>
      </c>
      <c r="B5589" s="356">
        <v>16</v>
      </c>
      <c r="C5589" s="357">
        <v>100.601</v>
      </c>
      <c r="D5589" s="357">
        <v>0</v>
      </c>
      <c r="E5589" s="357">
        <v>120.20399999999999</v>
      </c>
      <c r="F5589" s="357">
        <v>120</v>
      </c>
    </row>
    <row r="5590" spans="1:6">
      <c r="A5590" s="355">
        <f t="shared" si="87"/>
        <v>45890</v>
      </c>
      <c r="B5590" s="356">
        <v>17</v>
      </c>
      <c r="C5590" s="357">
        <v>121.123</v>
      </c>
      <c r="D5590" s="357">
        <v>30</v>
      </c>
      <c r="E5590" s="357">
        <v>108</v>
      </c>
      <c r="F5590" s="357">
        <v>120</v>
      </c>
    </row>
    <row r="5591" spans="1:6">
      <c r="A5591" s="355">
        <f t="shared" si="87"/>
        <v>45890</v>
      </c>
      <c r="B5591" s="356">
        <v>18</v>
      </c>
      <c r="C5591" s="357">
        <v>83.281999999999996</v>
      </c>
      <c r="D5591" s="357">
        <v>0</v>
      </c>
      <c r="E5591" s="357">
        <v>128.255</v>
      </c>
      <c r="F5591" s="357">
        <v>120</v>
      </c>
    </row>
    <row r="5592" spans="1:6">
      <c r="A5592" s="355">
        <f t="shared" si="87"/>
        <v>45890</v>
      </c>
      <c r="B5592" s="356">
        <v>19</v>
      </c>
      <c r="C5592" s="357">
        <v>97.888000000000005</v>
      </c>
      <c r="D5592" s="357">
        <v>0</v>
      </c>
      <c r="E5592" s="357">
        <v>115.03400000000001</v>
      </c>
      <c r="F5592" s="357">
        <v>120</v>
      </c>
    </row>
    <row r="5593" spans="1:6">
      <c r="A5593" s="355">
        <f t="shared" si="87"/>
        <v>45890</v>
      </c>
      <c r="B5593" s="356">
        <v>20</v>
      </c>
      <c r="C5593" s="357">
        <v>75.67</v>
      </c>
      <c r="D5593" s="357">
        <v>0</v>
      </c>
      <c r="E5593" s="357">
        <v>119.102</v>
      </c>
      <c r="F5593" s="357">
        <v>120</v>
      </c>
    </row>
    <row r="5594" spans="1:6">
      <c r="A5594" s="355">
        <f t="shared" si="87"/>
        <v>45890</v>
      </c>
      <c r="B5594" s="356">
        <v>21</v>
      </c>
      <c r="C5594" s="357">
        <v>64.563000000000002</v>
      </c>
      <c r="D5594" s="357">
        <v>0</v>
      </c>
      <c r="E5594" s="357">
        <v>108</v>
      </c>
      <c r="F5594" s="357">
        <v>150</v>
      </c>
    </row>
    <row r="5595" spans="1:6">
      <c r="A5595" s="355">
        <f t="shared" si="87"/>
        <v>45890</v>
      </c>
      <c r="B5595" s="356">
        <v>22</v>
      </c>
      <c r="C5595" s="357">
        <v>100.461</v>
      </c>
      <c r="D5595" s="357">
        <v>30</v>
      </c>
      <c r="E5595" s="357">
        <v>108</v>
      </c>
      <c r="F5595" s="357">
        <v>120</v>
      </c>
    </row>
    <row r="5596" spans="1:6">
      <c r="A5596" s="355">
        <f t="shared" si="87"/>
        <v>45890</v>
      </c>
      <c r="B5596" s="356">
        <v>23</v>
      </c>
      <c r="C5596" s="357">
        <v>157.65799999999999</v>
      </c>
      <c r="D5596" s="357">
        <v>30</v>
      </c>
      <c r="E5596" s="357">
        <v>119.218</v>
      </c>
      <c r="F5596" s="357">
        <v>120.01</v>
      </c>
    </row>
    <row r="5597" spans="1:6">
      <c r="A5597" s="355">
        <f t="shared" si="87"/>
        <v>45891</v>
      </c>
      <c r="B5597" s="356">
        <v>0</v>
      </c>
      <c r="C5597" s="357">
        <v>174.21899999999999</v>
      </c>
      <c r="D5597" s="357">
        <v>44</v>
      </c>
      <c r="E5597" s="357">
        <v>140.68</v>
      </c>
      <c r="F5597" s="357">
        <v>120.04</v>
      </c>
    </row>
    <row r="5598" spans="1:6">
      <c r="A5598" s="355">
        <f t="shared" si="87"/>
        <v>45891</v>
      </c>
      <c r="B5598" s="356">
        <v>1</v>
      </c>
      <c r="C5598" s="357">
        <v>174.267</v>
      </c>
      <c r="D5598" s="357">
        <v>44</v>
      </c>
      <c r="E5598" s="357">
        <v>140.68</v>
      </c>
      <c r="F5598" s="357">
        <v>120.04</v>
      </c>
    </row>
    <row r="5599" spans="1:6">
      <c r="A5599" s="355">
        <f t="shared" si="87"/>
        <v>45891</v>
      </c>
      <c r="B5599" s="356">
        <v>2</v>
      </c>
      <c r="C5599" s="357">
        <v>164.393</v>
      </c>
      <c r="D5599" s="357">
        <v>44</v>
      </c>
      <c r="E5599" s="357">
        <v>123.88800000000001</v>
      </c>
      <c r="F5599" s="357">
        <v>120.04</v>
      </c>
    </row>
    <row r="5600" spans="1:6">
      <c r="A5600" s="355">
        <f t="shared" si="87"/>
        <v>45891</v>
      </c>
      <c r="B5600" s="356">
        <v>3</v>
      </c>
      <c r="C5600" s="357">
        <v>169.46299999999999</v>
      </c>
      <c r="D5600" s="357">
        <v>17</v>
      </c>
      <c r="E5600" s="357">
        <v>123.88800000000001</v>
      </c>
      <c r="F5600" s="357">
        <v>120.04</v>
      </c>
    </row>
    <row r="5601" spans="1:6">
      <c r="A5601" s="355">
        <f t="shared" si="87"/>
        <v>45891</v>
      </c>
      <c r="B5601" s="356">
        <v>4</v>
      </c>
      <c r="C5601" s="357">
        <v>175.46299999999999</v>
      </c>
      <c r="D5601" s="357">
        <v>0</v>
      </c>
      <c r="E5601" s="357">
        <v>123.88800000000001</v>
      </c>
      <c r="F5601" s="357">
        <v>163.04</v>
      </c>
    </row>
    <row r="5602" spans="1:6">
      <c r="A5602" s="355">
        <f t="shared" si="87"/>
        <v>45891</v>
      </c>
      <c r="B5602" s="356">
        <v>5</v>
      </c>
      <c r="C5602" s="357">
        <v>175.46299999999999</v>
      </c>
      <c r="D5602" s="357">
        <v>0</v>
      </c>
      <c r="E5602" s="357">
        <v>123.88800000000001</v>
      </c>
      <c r="F5602" s="357">
        <v>213.04</v>
      </c>
    </row>
    <row r="5603" spans="1:6">
      <c r="A5603" s="355">
        <f t="shared" si="87"/>
        <v>45891</v>
      </c>
      <c r="B5603" s="356">
        <v>6</v>
      </c>
      <c r="C5603" s="357">
        <v>152.58099999999999</v>
      </c>
      <c r="D5603" s="357">
        <v>0</v>
      </c>
      <c r="E5603" s="357">
        <v>111.357</v>
      </c>
      <c r="F5603" s="357">
        <v>240</v>
      </c>
    </row>
    <row r="5604" spans="1:6">
      <c r="A5604" s="355">
        <f t="shared" si="87"/>
        <v>45891</v>
      </c>
      <c r="B5604" s="356">
        <v>7</v>
      </c>
      <c r="C5604" s="357">
        <v>152.35900000000001</v>
      </c>
      <c r="D5604" s="357">
        <v>0</v>
      </c>
      <c r="E5604" s="357">
        <v>111.357</v>
      </c>
      <c r="F5604" s="357">
        <v>240</v>
      </c>
    </row>
    <row r="5605" spans="1:6">
      <c r="A5605" s="355">
        <f t="shared" si="87"/>
        <v>45891</v>
      </c>
      <c r="B5605" s="356">
        <v>8</v>
      </c>
      <c r="C5605" s="357">
        <v>152.16399999999999</v>
      </c>
      <c r="D5605" s="357">
        <v>0</v>
      </c>
      <c r="E5605" s="357">
        <v>111.357</v>
      </c>
      <c r="F5605" s="357">
        <v>240</v>
      </c>
    </row>
    <row r="5606" spans="1:6">
      <c r="A5606" s="355">
        <f t="shared" si="87"/>
        <v>45891</v>
      </c>
      <c r="B5606" s="356">
        <v>9</v>
      </c>
      <c r="C5606" s="357">
        <v>154.434</v>
      </c>
      <c r="D5606" s="357">
        <v>0</v>
      </c>
      <c r="E5606" s="357">
        <v>113.727</v>
      </c>
      <c r="F5606" s="357">
        <v>240</v>
      </c>
    </row>
    <row r="5607" spans="1:6">
      <c r="A5607" s="355">
        <f t="shared" si="87"/>
        <v>45891</v>
      </c>
      <c r="B5607" s="356">
        <v>10</v>
      </c>
      <c r="C5607" s="357">
        <v>145.28399999999999</v>
      </c>
      <c r="D5607" s="357">
        <v>0</v>
      </c>
      <c r="E5607" s="357">
        <v>153.08000000000001</v>
      </c>
      <c r="F5607" s="357">
        <v>240</v>
      </c>
    </row>
    <row r="5608" spans="1:6">
      <c r="A5608" s="355">
        <f t="shared" si="87"/>
        <v>45891</v>
      </c>
      <c r="B5608" s="356">
        <v>11</v>
      </c>
      <c r="C5608" s="357">
        <v>148.202</v>
      </c>
      <c r="D5608" s="357">
        <v>0</v>
      </c>
      <c r="E5608" s="357">
        <v>155.98400000000001</v>
      </c>
      <c r="F5608" s="357">
        <v>240.01</v>
      </c>
    </row>
    <row r="5609" spans="1:6">
      <c r="A5609" s="355">
        <f t="shared" si="87"/>
        <v>45891</v>
      </c>
      <c r="B5609" s="356">
        <v>12</v>
      </c>
      <c r="C5609" s="357">
        <v>147.26300000000001</v>
      </c>
      <c r="D5609" s="357">
        <v>0</v>
      </c>
      <c r="E5609" s="357">
        <v>155.98400000000001</v>
      </c>
      <c r="F5609" s="357">
        <v>210.01</v>
      </c>
    </row>
    <row r="5610" spans="1:6">
      <c r="A5610" s="355">
        <f t="shared" si="87"/>
        <v>45891</v>
      </c>
      <c r="B5610" s="356">
        <v>13</v>
      </c>
      <c r="C5610" s="357">
        <v>147.90799999999999</v>
      </c>
      <c r="D5610" s="357">
        <v>0</v>
      </c>
      <c r="E5610" s="357">
        <v>155.48400000000001</v>
      </c>
      <c r="F5610" s="357">
        <v>150.01</v>
      </c>
    </row>
    <row r="5611" spans="1:6">
      <c r="A5611" s="355">
        <f t="shared" si="87"/>
        <v>45891</v>
      </c>
      <c r="B5611" s="356">
        <v>14</v>
      </c>
      <c r="C5611" s="357">
        <v>144.53899999999999</v>
      </c>
      <c r="D5611" s="357">
        <v>0</v>
      </c>
      <c r="E5611" s="357">
        <v>152.16200000000001</v>
      </c>
      <c r="F5611" s="357">
        <v>120.005</v>
      </c>
    </row>
    <row r="5612" spans="1:6">
      <c r="A5612" s="355">
        <f t="shared" si="87"/>
        <v>45891</v>
      </c>
      <c r="B5612" s="356">
        <v>15</v>
      </c>
      <c r="C5612" s="357">
        <v>143.077</v>
      </c>
      <c r="D5612" s="357">
        <v>42</v>
      </c>
      <c r="E5612" s="357">
        <v>150.71</v>
      </c>
      <c r="F5612" s="357">
        <v>120</v>
      </c>
    </row>
    <row r="5613" spans="1:6">
      <c r="A5613" s="355">
        <f t="shared" si="87"/>
        <v>45891</v>
      </c>
      <c r="B5613" s="356">
        <v>16</v>
      </c>
      <c r="C5613" s="357">
        <v>143.11500000000001</v>
      </c>
      <c r="D5613" s="357">
        <v>32</v>
      </c>
      <c r="E5613" s="357">
        <v>150.71</v>
      </c>
      <c r="F5613" s="357">
        <v>120</v>
      </c>
    </row>
    <row r="5614" spans="1:6">
      <c r="A5614" s="355">
        <f t="shared" si="87"/>
        <v>45891</v>
      </c>
      <c r="B5614" s="356">
        <v>17</v>
      </c>
      <c r="C5614" s="357">
        <v>164.54</v>
      </c>
      <c r="D5614" s="357">
        <v>0</v>
      </c>
      <c r="E5614" s="357">
        <v>113</v>
      </c>
      <c r="F5614" s="357">
        <v>120</v>
      </c>
    </row>
    <row r="5615" spans="1:6">
      <c r="A5615" s="355">
        <f t="shared" si="87"/>
        <v>45891</v>
      </c>
      <c r="B5615" s="356">
        <v>18</v>
      </c>
      <c r="C5615" s="357">
        <v>100.22</v>
      </c>
      <c r="D5615" s="357">
        <v>0</v>
      </c>
      <c r="E5615" s="357">
        <v>143.36000000000001</v>
      </c>
      <c r="F5615" s="357">
        <v>120</v>
      </c>
    </row>
    <row r="5616" spans="1:6">
      <c r="A5616" s="355">
        <f t="shared" si="87"/>
        <v>45891</v>
      </c>
      <c r="B5616" s="356">
        <v>19</v>
      </c>
      <c r="C5616" s="357">
        <v>100.22</v>
      </c>
      <c r="D5616" s="357">
        <v>0</v>
      </c>
      <c r="E5616" s="357">
        <v>128.66</v>
      </c>
      <c r="F5616" s="357">
        <v>120</v>
      </c>
    </row>
    <row r="5617" spans="1:6">
      <c r="A5617" s="355">
        <f t="shared" si="87"/>
        <v>45891</v>
      </c>
      <c r="B5617" s="356">
        <v>20</v>
      </c>
      <c r="C5617" s="357">
        <v>100.22</v>
      </c>
      <c r="D5617" s="357">
        <v>0</v>
      </c>
      <c r="E5617" s="357">
        <v>142.32300000000001</v>
      </c>
      <c r="F5617" s="357">
        <v>120</v>
      </c>
    </row>
    <row r="5618" spans="1:6">
      <c r="A5618" s="355">
        <f t="shared" si="87"/>
        <v>45891</v>
      </c>
      <c r="B5618" s="356">
        <v>21</v>
      </c>
      <c r="C5618" s="357">
        <v>100.22</v>
      </c>
      <c r="D5618" s="357">
        <v>0</v>
      </c>
      <c r="E5618" s="357">
        <v>142.47499999999999</v>
      </c>
      <c r="F5618" s="357">
        <v>120.015</v>
      </c>
    </row>
    <row r="5619" spans="1:6">
      <c r="A5619" s="355">
        <f t="shared" si="87"/>
        <v>45891</v>
      </c>
      <c r="B5619" s="356">
        <v>22</v>
      </c>
      <c r="C5619" s="357">
        <v>114.14</v>
      </c>
      <c r="D5619" s="357">
        <v>44</v>
      </c>
      <c r="E5619" s="357">
        <v>130.77000000000001</v>
      </c>
      <c r="F5619" s="357">
        <v>120.05</v>
      </c>
    </row>
    <row r="5620" spans="1:6">
      <c r="A5620" s="355">
        <f t="shared" si="87"/>
        <v>45891</v>
      </c>
      <c r="B5620" s="356">
        <v>23</v>
      </c>
      <c r="C5620" s="357">
        <v>157.89400000000001</v>
      </c>
      <c r="D5620" s="357">
        <v>44</v>
      </c>
      <c r="E5620" s="357">
        <v>133.72800000000001</v>
      </c>
      <c r="F5620" s="357">
        <v>120.02</v>
      </c>
    </row>
    <row r="5621" spans="1:6">
      <c r="A5621" s="355">
        <f t="shared" si="87"/>
        <v>45892</v>
      </c>
      <c r="B5621" s="356">
        <v>0</v>
      </c>
      <c r="C5621" s="357">
        <v>138.29599999999999</v>
      </c>
      <c r="D5621" s="357">
        <v>44</v>
      </c>
      <c r="E5621" s="357">
        <v>111.875</v>
      </c>
      <c r="F5621" s="357">
        <v>120.02500000000001</v>
      </c>
    </row>
    <row r="5622" spans="1:6">
      <c r="A5622" s="355">
        <f t="shared" si="87"/>
        <v>45892</v>
      </c>
      <c r="B5622" s="356">
        <v>1</v>
      </c>
      <c r="C5622" s="357">
        <v>138.874</v>
      </c>
      <c r="D5622" s="357">
        <v>44</v>
      </c>
      <c r="E5622" s="357">
        <v>111.875</v>
      </c>
      <c r="F5622" s="357">
        <v>120.02500000000001</v>
      </c>
    </row>
    <row r="5623" spans="1:6">
      <c r="A5623" s="355">
        <f t="shared" si="87"/>
        <v>45892</v>
      </c>
      <c r="B5623" s="356">
        <v>2</v>
      </c>
      <c r="C5623" s="357">
        <v>135.27199999999999</v>
      </c>
      <c r="D5623" s="357">
        <v>44</v>
      </c>
      <c r="E5623" s="357">
        <v>108.1</v>
      </c>
      <c r="F5623" s="357">
        <v>120.02</v>
      </c>
    </row>
    <row r="5624" spans="1:6">
      <c r="A5624" s="355">
        <f t="shared" si="87"/>
        <v>45892</v>
      </c>
      <c r="B5624" s="356">
        <v>3</v>
      </c>
      <c r="C5624" s="357">
        <v>140.50700000000001</v>
      </c>
      <c r="D5624" s="357">
        <v>0</v>
      </c>
      <c r="E5624" s="357">
        <v>108.1</v>
      </c>
      <c r="F5624" s="357">
        <v>132.02000000000001</v>
      </c>
    </row>
    <row r="5625" spans="1:6">
      <c r="A5625" s="355">
        <f t="shared" si="87"/>
        <v>45892</v>
      </c>
      <c r="B5625" s="356">
        <v>4</v>
      </c>
      <c r="C5625" s="357">
        <v>140.50700000000001</v>
      </c>
      <c r="D5625" s="357">
        <v>0</v>
      </c>
      <c r="E5625" s="357">
        <v>108.1</v>
      </c>
      <c r="F5625" s="357">
        <v>132.02000000000001</v>
      </c>
    </row>
    <row r="5626" spans="1:6">
      <c r="A5626" s="355">
        <f t="shared" si="87"/>
        <v>45892</v>
      </c>
      <c r="B5626" s="356">
        <v>5</v>
      </c>
      <c r="C5626" s="357">
        <v>140.50700000000001</v>
      </c>
      <c r="D5626" s="357">
        <v>0</v>
      </c>
      <c r="E5626" s="357">
        <v>108.1</v>
      </c>
      <c r="F5626" s="357">
        <v>192.02</v>
      </c>
    </row>
    <row r="5627" spans="1:6">
      <c r="A5627" s="355">
        <f t="shared" si="87"/>
        <v>45892</v>
      </c>
      <c r="B5627" s="356">
        <v>6</v>
      </c>
      <c r="C5627" s="357">
        <v>143.07599999999999</v>
      </c>
      <c r="D5627" s="357">
        <v>0</v>
      </c>
      <c r="E5627" s="357">
        <v>132.62</v>
      </c>
      <c r="F5627" s="357">
        <v>240.05</v>
      </c>
    </row>
    <row r="5628" spans="1:6">
      <c r="A5628" s="355">
        <f t="shared" si="87"/>
        <v>45892</v>
      </c>
      <c r="B5628" s="356">
        <v>7</v>
      </c>
      <c r="C5628" s="357">
        <v>143.07599999999999</v>
      </c>
      <c r="D5628" s="357">
        <v>0</v>
      </c>
      <c r="E5628" s="357">
        <v>132.62</v>
      </c>
      <c r="F5628" s="357">
        <v>240.05</v>
      </c>
    </row>
    <row r="5629" spans="1:6">
      <c r="A5629" s="355">
        <f t="shared" si="87"/>
        <v>45892</v>
      </c>
      <c r="B5629" s="356">
        <v>8</v>
      </c>
      <c r="C5629" s="357">
        <v>143.07599999999999</v>
      </c>
      <c r="D5629" s="357">
        <v>0</v>
      </c>
      <c r="E5629" s="357">
        <v>143.94499999999999</v>
      </c>
      <c r="F5629" s="357">
        <v>240.065</v>
      </c>
    </row>
    <row r="5630" spans="1:6">
      <c r="A5630" s="355">
        <f t="shared" si="87"/>
        <v>45892</v>
      </c>
      <c r="B5630" s="356">
        <v>9</v>
      </c>
      <c r="C5630" s="357">
        <v>153.30699999999999</v>
      </c>
      <c r="D5630" s="357">
        <v>0</v>
      </c>
      <c r="E5630" s="357">
        <v>144.44499999999999</v>
      </c>
      <c r="F5630" s="357">
        <v>240.065</v>
      </c>
    </row>
    <row r="5631" spans="1:6">
      <c r="A5631" s="355">
        <f t="shared" si="87"/>
        <v>45892</v>
      </c>
      <c r="B5631" s="356">
        <v>10</v>
      </c>
      <c r="C5631" s="357">
        <v>137.67400000000001</v>
      </c>
      <c r="D5631" s="357">
        <v>0</v>
      </c>
      <c r="E5631" s="357">
        <v>148.22</v>
      </c>
      <c r="F5631" s="357">
        <v>240.07</v>
      </c>
    </row>
    <row r="5632" spans="1:6">
      <c r="A5632" s="355">
        <f t="shared" si="87"/>
        <v>45892</v>
      </c>
      <c r="B5632" s="356">
        <v>11</v>
      </c>
      <c r="C5632" s="357">
        <v>137.572</v>
      </c>
      <c r="D5632" s="357">
        <v>0</v>
      </c>
      <c r="E5632" s="357">
        <v>148.22</v>
      </c>
      <c r="F5632" s="357">
        <v>240.07</v>
      </c>
    </row>
    <row r="5633" spans="1:6">
      <c r="A5633" s="355">
        <f t="shared" si="87"/>
        <v>45892</v>
      </c>
      <c r="B5633" s="356">
        <v>12</v>
      </c>
      <c r="C5633" s="357">
        <v>137.88900000000001</v>
      </c>
      <c r="D5633" s="357">
        <v>0</v>
      </c>
      <c r="E5633" s="357">
        <v>147.72</v>
      </c>
      <c r="F5633" s="357">
        <v>240.07</v>
      </c>
    </row>
    <row r="5634" spans="1:6">
      <c r="A5634" s="355">
        <f t="shared" si="87"/>
        <v>45892</v>
      </c>
      <c r="B5634" s="356">
        <v>13</v>
      </c>
      <c r="C5634" s="357">
        <v>138.565</v>
      </c>
      <c r="D5634" s="357">
        <v>0</v>
      </c>
      <c r="E5634" s="357">
        <v>147.72</v>
      </c>
      <c r="F5634" s="357">
        <v>240.07</v>
      </c>
    </row>
    <row r="5635" spans="1:6">
      <c r="A5635" s="355">
        <f t="shared" si="87"/>
        <v>45892</v>
      </c>
      <c r="B5635" s="356">
        <v>14</v>
      </c>
      <c r="C5635" s="357">
        <v>138.28700000000001</v>
      </c>
      <c r="D5635" s="357">
        <v>0</v>
      </c>
      <c r="E5635" s="357">
        <v>147.72</v>
      </c>
      <c r="F5635" s="357">
        <v>240.07</v>
      </c>
    </row>
    <row r="5636" spans="1:6">
      <c r="A5636" s="355">
        <f t="shared" si="87"/>
        <v>45892</v>
      </c>
      <c r="B5636" s="356">
        <v>15</v>
      </c>
      <c r="C5636" s="357">
        <v>140.24</v>
      </c>
      <c r="D5636" s="357">
        <v>0</v>
      </c>
      <c r="E5636" s="357">
        <v>145.85</v>
      </c>
      <c r="F5636" s="357">
        <v>195.07</v>
      </c>
    </row>
    <row r="5637" spans="1:6">
      <c r="A5637" s="355">
        <f t="shared" si="87"/>
        <v>45892</v>
      </c>
      <c r="B5637" s="356">
        <v>16</v>
      </c>
      <c r="C5637" s="357">
        <v>130.24700000000001</v>
      </c>
      <c r="D5637" s="357">
        <v>0</v>
      </c>
      <c r="E5637" s="357">
        <v>145.85</v>
      </c>
      <c r="F5637" s="357">
        <v>135.07</v>
      </c>
    </row>
    <row r="5638" spans="1:6">
      <c r="A5638" s="355">
        <f t="shared" ref="A5638:A5701" si="88">IF(B5638=0,A5637+1,A5637)</f>
        <v>45892</v>
      </c>
      <c r="B5638" s="356">
        <v>17</v>
      </c>
      <c r="C5638" s="357">
        <v>124.331</v>
      </c>
      <c r="D5638" s="357">
        <v>44</v>
      </c>
      <c r="E5638" s="357">
        <v>142.07499999999999</v>
      </c>
      <c r="F5638" s="357">
        <v>120.065</v>
      </c>
    </row>
    <row r="5639" spans="1:6">
      <c r="A5639" s="355">
        <f t="shared" si="88"/>
        <v>45892</v>
      </c>
      <c r="B5639" s="356">
        <v>18</v>
      </c>
      <c r="C5639" s="357">
        <v>100.22</v>
      </c>
      <c r="D5639" s="357">
        <v>0</v>
      </c>
      <c r="E5639" s="357">
        <v>140.75</v>
      </c>
      <c r="F5639" s="357">
        <v>120.05</v>
      </c>
    </row>
    <row r="5640" spans="1:6">
      <c r="A5640" s="355">
        <f t="shared" si="88"/>
        <v>45892</v>
      </c>
      <c r="B5640" s="356">
        <v>19</v>
      </c>
      <c r="C5640" s="357">
        <v>100.22</v>
      </c>
      <c r="D5640" s="357">
        <v>0</v>
      </c>
      <c r="E5640" s="357">
        <v>136.97499999999999</v>
      </c>
      <c r="F5640" s="357">
        <v>120.045</v>
      </c>
    </row>
    <row r="5641" spans="1:6">
      <c r="A5641" s="355">
        <f t="shared" si="88"/>
        <v>45892</v>
      </c>
      <c r="B5641" s="356">
        <v>20</v>
      </c>
      <c r="C5641" s="357">
        <v>100.22</v>
      </c>
      <c r="D5641" s="357">
        <v>0</v>
      </c>
      <c r="E5641" s="357">
        <v>136.97499999999999</v>
      </c>
      <c r="F5641" s="357">
        <v>120.045</v>
      </c>
    </row>
    <row r="5642" spans="1:6">
      <c r="A5642" s="355">
        <f t="shared" si="88"/>
        <v>45892</v>
      </c>
      <c r="B5642" s="356">
        <v>21</v>
      </c>
      <c r="C5642" s="357">
        <v>100.22</v>
      </c>
      <c r="D5642" s="357">
        <v>0</v>
      </c>
      <c r="E5642" s="357">
        <v>136.97499999999999</v>
      </c>
      <c r="F5642" s="357">
        <v>120.045</v>
      </c>
    </row>
    <row r="5643" spans="1:6">
      <c r="A5643" s="355">
        <f t="shared" si="88"/>
        <v>45892</v>
      </c>
      <c r="B5643" s="356">
        <v>22</v>
      </c>
      <c r="C5643" s="357">
        <v>121.679</v>
      </c>
      <c r="D5643" s="357">
        <v>44</v>
      </c>
      <c r="E5643" s="357">
        <v>123.2</v>
      </c>
      <c r="F5643" s="357">
        <v>120.04</v>
      </c>
    </row>
    <row r="5644" spans="1:6">
      <c r="A5644" s="355">
        <f t="shared" si="88"/>
        <v>45892</v>
      </c>
      <c r="B5644" s="356">
        <v>23</v>
      </c>
      <c r="C5644" s="357">
        <v>121.679</v>
      </c>
      <c r="D5644" s="357">
        <v>44</v>
      </c>
      <c r="E5644" s="357">
        <v>108.1</v>
      </c>
      <c r="F5644" s="357">
        <v>120.02</v>
      </c>
    </row>
    <row r="5645" spans="1:6">
      <c r="A5645" s="355">
        <f t="shared" si="88"/>
        <v>45893</v>
      </c>
      <c r="B5645" s="356">
        <v>0</v>
      </c>
      <c r="C5645" s="357">
        <v>139.95599999999999</v>
      </c>
      <c r="D5645" s="357">
        <v>19</v>
      </c>
      <c r="E5645" s="357">
        <v>73</v>
      </c>
      <c r="F5645" s="357">
        <v>120</v>
      </c>
    </row>
    <row r="5646" spans="1:6">
      <c r="A5646" s="355">
        <f t="shared" si="88"/>
        <v>45893</v>
      </c>
      <c r="B5646" s="356">
        <v>1</v>
      </c>
      <c r="C5646" s="357">
        <v>139.95599999999999</v>
      </c>
      <c r="D5646" s="357">
        <v>19</v>
      </c>
      <c r="E5646" s="357">
        <v>73</v>
      </c>
      <c r="F5646" s="357">
        <v>120</v>
      </c>
    </row>
    <row r="5647" spans="1:6">
      <c r="A5647" s="355">
        <f t="shared" si="88"/>
        <v>45893</v>
      </c>
      <c r="B5647" s="356">
        <v>2</v>
      </c>
      <c r="C5647" s="357">
        <v>139.95599999999999</v>
      </c>
      <c r="D5647" s="357">
        <v>19</v>
      </c>
      <c r="E5647" s="357">
        <v>73</v>
      </c>
      <c r="F5647" s="357">
        <v>120</v>
      </c>
    </row>
    <row r="5648" spans="1:6">
      <c r="A5648" s="355">
        <f t="shared" si="88"/>
        <v>45893</v>
      </c>
      <c r="B5648" s="356">
        <v>3</v>
      </c>
      <c r="C5648" s="357">
        <v>140.476</v>
      </c>
      <c r="D5648" s="357">
        <v>10</v>
      </c>
      <c r="E5648" s="357">
        <v>55</v>
      </c>
      <c r="F5648" s="357">
        <v>120</v>
      </c>
    </row>
    <row r="5649" spans="1:6">
      <c r="A5649" s="355">
        <f t="shared" si="88"/>
        <v>45893</v>
      </c>
      <c r="B5649" s="356">
        <v>4</v>
      </c>
      <c r="C5649" s="357">
        <v>141.02600000000001</v>
      </c>
      <c r="D5649" s="357">
        <v>10</v>
      </c>
      <c r="E5649" s="357">
        <v>55</v>
      </c>
      <c r="F5649" s="357">
        <v>120</v>
      </c>
    </row>
    <row r="5650" spans="1:6">
      <c r="A5650" s="355">
        <f t="shared" si="88"/>
        <v>45893</v>
      </c>
      <c r="B5650" s="356">
        <v>5</v>
      </c>
      <c r="C5650" s="357">
        <v>141.02600000000001</v>
      </c>
      <c r="D5650" s="357">
        <v>0</v>
      </c>
      <c r="E5650" s="357">
        <v>65</v>
      </c>
      <c r="F5650" s="357">
        <v>120</v>
      </c>
    </row>
    <row r="5651" spans="1:6">
      <c r="A5651" s="355">
        <f t="shared" si="88"/>
        <v>45893</v>
      </c>
      <c r="B5651" s="356">
        <v>6</v>
      </c>
      <c r="C5651" s="357">
        <v>137.02600000000001</v>
      </c>
      <c r="D5651" s="357">
        <v>0</v>
      </c>
      <c r="E5651" s="357">
        <v>65</v>
      </c>
      <c r="F5651" s="357">
        <v>180</v>
      </c>
    </row>
    <row r="5652" spans="1:6">
      <c r="A5652" s="355">
        <f t="shared" si="88"/>
        <v>45893</v>
      </c>
      <c r="B5652" s="356">
        <v>7</v>
      </c>
      <c r="C5652" s="357">
        <v>143.02600000000001</v>
      </c>
      <c r="D5652" s="357">
        <v>0</v>
      </c>
      <c r="E5652" s="357">
        <v>112.059</v>
      </c>
      <c r="F5652" s="357">
        <v>240</v>
      </c>
    </row>
    <row r="5653" spans="1:6">
      <c r="A5653" s="355">
        <f t="shared" si="88"/>
        <v>45893</v>
      </c>
      <c r="B5653" s="356">
        <v>8</v>
      </c>
      <c r="C5653" s="357">
        <v>130.25</v>
      </c>
      <c r="D5653" s="357">
        <v>0</v>
      </c>
      <c r="E5653" s="357">
        <v>70</v>
      </c>
      <c r="F5653" s="357">
        <v>240</v>
      </c>
    </row>
    <row r="5654" spans="1:6">
      <c r="A5654" s="355">
        <f t="shared" si="88"/>
        <v>45893</v>
      </c>
      <c r="B5654" s="356">
        <v>9</v>
      </c>
      <c r="C5654" s="357">
        <v>132.90199999999999</v>
      </c>
      <c r="D5654" s="357">
        <v>0</v>
      </c>
      <c r="E5654" s="357">
        <v>71.25</v>
      </c>
      <c r="F5654" s="357">
        <v>240</v>
      </c>
    </row>
    <row r="5655" spans="1:6">
      <c r="A5655" s="355">
        <f t="shared" si="88"/>
        <v>45893</v>
      </c>
      <c r="B5655" s="356">
        <v>10</v>
      </c>
      <c r="C5655" s="357">
        <v>138.90199999999999</v>
      </c>
      <c r="D5655" s="357">
        <v>0</v>
      </c>
      <c r="E5655" s="357">
        <v>71.25</v>
      </c>
      <c r="F5655" s="357">
        <v>240</v>
      </c>
    </row>
    <row r="5656" spans="1:6">
      <c r="A5656" s="355">
        <f t="shared" si="88"/>
        <v>45893</v>
      </c>
      <c r="B5656" s="356">
        <v>11</v>
      </c>
      <c r="C5656" s="357">
        <v>138.90199999999999</v>
      </c>
      <c r="D5656" s="357">
        <v>0</v>
      </c>
      <c r="E5656" s="357">
        <v>71.25</v>
      </c>
      <c r="F5656" s="357">
        <v>240</v>
      </c>
    </row>
    <row r="5657" spans="1:6">
      <c r="A5657" s="355">
        <f t="shared" si="88"/>
        <v>45893</v>
      </c>
      <c r="B5657" s="356">
        <v>12</v>
      </c>
      <c r="C5657" s="357">
        <v>138.90199999999999</v>
      </c>
      <c r="D5657" s="357">
        <v>0</v>
      </c>
      <c r="E5657" s="357">
        <v>71.25</v>
      </c>
      <c r="F5657" s="357">
        <v>240</v>
      </c>
    </row>
    <row r="5658" spans="1:6">
      <c r="A5658" s="355">
        <f t="shared" si="88"/>
        <v>45893</v>
      </c>
      <c r="B5658" s="356">
        <v>13</v>
      </c>
      <c r="C5658" s="357">
        <v>138.90199999999999</v>
      </c>
      <c r="D5658" s="357">
        <v>0</v>
      </c>
      <c r="E5658" s="357">
        <v>71.25</v>
      </c>
      <c r="F5658" s="357">
        <v>240</v>
      </c>
    </row>
    <row r="5659" spans="1:6">
      <c r="A5659" s="355">
        <f t="shared" si="88"/>
        <v>45893</v>
      </c>
      <c r="B5659" s="356">
        <v>14</v>
      </c>
      <c r="C5659" s="357">
        <v>138.90199999999999</v>
      </c>
      <c r="D5659" s="357">
        <v>0</v>
      </c>
      <c r="E5659" s="357">
        <v>70</v>
      </c>
      <c r="F5659" s="357">
        <v>240</v>
      </c>
    </row>
    <row r="5660" spans="1:6">
      <c r="A5660" s="355">
        <f t="shared" si="88"/>
        <v>45893</v>
      </c>
      <c r="B5660" s="356">
        <v>15</v>
      </c>
      <c r="C5660" s="357">
        <v>138.90199999999999</v>
      </c>
      <c r="D5660" s="357">
        <v>0</v>
      </c>
      <c r="E5660" s="357">
        <v>70</v>
      </c>
      <c r="F5660" s="357">
        <v>240</v>
      </c>
    </row>
    <row r="5661" spans="1:6">
      <c r="A5661" s="355">
        <f t="shared" si="88"/>
        <v>45893</v>
      </c>
      <c r="B5661" s="356">
        <v>16</v>
      </c>
      <c r="C5661" s="357">
        <v>138.90199999999999</v>
      </c>
      <c r="D5661" s="357">
        <v>0</v>
      </c>
      <c r="E5661" s="357">
        <v>70</v>
      </c>
      <c r="F5661" s="357">
        <v>180</v>
      </c>
    </row>
    <row r="5662" spans="1:6">
      <c r="A5662" s="355">
        <f t="shared" si="88"/>
        <v>45893</v>
      </c>
      <c r="B5662" s="356">
        <v>17</v>
      </c>
      <c r="C5662" s="357">
        <v>141.02600000000001</v>
      </c>
      <c r="D5662" s="357">
        <v>0</v>
      </c>
      <c r="E5662" s="357">
        <v>113</v>
      </c>
      <c r="F5662" s="357">
        <v>120</v>
      </c>
    </row>
    <row r="5663" spans="1:6">
      <c r="A5663" s="355">
        <f t="shared" si="88"/>
        <v>45893</v>
      </c>
      <c r="B5663" s="356">
        <v>18</v>
      </c>
      <c r="C5663" s="357">
        <v>89.22</v>
      </c>
      <c r="D5663" s="357">
        <v>0</v>
      </c>
      <c r="E5663" s="357">
        <v>113</v>
      </c>
      <c r="F5663" s="357">
        <v>120</v>
      </c>
    </row>
    <row r="5664" spans="1:6">
      <c r="A5664" s="355">
        <f t="shared" si="88"/>
        <v>45893</v>
      </c>
      <c r="B5664" s="356">
        <v>19</v>
      </c>
      <c r="C5664" s="357">
        <v>89.22</v>
      </c>
      <c r="D5664" s="357">
        <v>0</v>
      </c>
      <c r="E5664" s="357">
        <v>113</v>
      </c>
      <c r="F5664" s="357">
        <v>120</v>
      </c>
    </row>
    <row r="5665" spans="1:6">
      <c r="A5665" s="355">
        <f t="shared" si="88"/>
        <v>45893</v>
      </c>
      <c r="B5665" s="356">
        <v>20</v>
      </c>
      <c r="C5665" s="357">
        <v>89.22</v>
      </c>
      <c r="D5665" s="357">
        <v>0</v>
      </c>
      <c r="E5665" s="357">
        <v>113</v>
      </c>
      <c r="F5665" s="357">
        <v>120</v>
      </c>
    </row>
    <row r="5666" spans="1:6">
      <c r="A5666" s="355">
        <f t="shared" si="88"/>
        <v>45893</v>
      </c>
      <c r="B5666" s="356">
        <v>21</v>
      </c>
      <c r="C5666" s="357">
        <v>89.22</v>
      </c>
      <c r="D5666" s="357">
        <v>0</v>
      </c>
      <c r="E5666" s="357">
        <v>113</v>
      </c>
      <c r="F5666" s="357">
        <v>120</v>
      </c>
    </row>
    <row r="5667" spans="1:6">
      <c r="A5667" s="355">
        <f t="shared" si="88"/>
        <v>45893</v>
      </c>
      <c r="B5667" s="356">
        <v>22</v>
      </c>
      <c r="C5667" s="357">
        <v>134.476</v>
      </c>
      <c r="D5667" s="357">
        <v>0</v>
      </c>
      <c r="E5667" s="357">
        <v>83</v>
      </c>
      <c r="F5667" s="357">
        <v>133</v>
      </c>
    </row>
    <row r="5668" spans="1:6">
      <c r="A5668" s="355">
        <f t="shared" si="88"/>
        <v>45893</v>
      </c>
      <c r="B5668" s="356">
        <v>23</v>
      </c>
      <c r="C5668" s="357">
        <v>134.476</v>
      </c>
      <c r="D5668" s="357">
        <v>19</v>
      </c>
      <c r="E5668" s="357">
        <v>83</v>
      </c>
      <c r="F5668" s="357">
        <v>120</v>
      </c>
    </row>
    <row r="5669" spans="1:6">
      <c r="A5669" s="355">
        <f t="shared" si="88"/>
        <v>45894</v>
      </c>
      <c r="B5669" s="356">
        <v>0</v>
      </c>
      <c r="C5669" s="357">
        <v>151.62899999999999</v>
      </c>
      <c r="D5669" s="357">
        <v>0</v>
      </c>
      <c r="E5669" s="357">
        <v>113</v>
      </c>
      <c r="F5669" s="357">
        <v>161</v>
      </c>
    </row>
    <row r="5670" spans="1:6">
      <c r="A5670" s="355">
        <f t="shared" si="88"/>
        <v>45894</v>
      </c>
      <c r="B5670" s="356">
        <v>1</v>
      </c>
      <c r="C5670" s="357">
        <v>152.01599999999999</v>
      </c>
      <c r="D5670" s="357">
        <v>0</v>
      </c>
      <c r="E5670" s="357">
        <v>113</v>
      </c>
      <c r="F5670" s="357">
        <v>221</v>
      </c>
    </row>
    <row r="5671" spans="1:6">
      <c r="A5671" s="355">
        <f t="shared" si="88"/>
        <v>45894</v>
      </c>
      <c r="B5671" s="356">
        <v>2</v>
      </c>
      <c r="C5671" s="357">
        <v>151.98599999999999</v>
      </c>
      <c r="D5671" s="357">
        <v>0</v>
      </c>
      <c r="E5671" s="357">
        <v>113</v>
      </c>
      <c r="F5671" s="357">
        <v>192</v>
      </c>
    </row>
    <row r="5672" spans="1:6">
      <c r="A5672" s="355">
        <f t="shared" si="88"/>
        <v>45894</v>
      </c>
      <c r="B5672" s="356">
        <v>3</v>
      </c>
      <c r="C5672" s="357">
        <v>151.98599999999999</v>
      </c>
      <c r="D5672" s="357">
        <v>0</v>
      </c>
      <c r="E5672" s="357">
        <v>113</v>
      </c>
      <c r="F5672" s="357">
        <v>173</v>
      </c>
    </row>
    <row r="5673" spans="1:6">
      <c r="A5673" s="355">
        <f t="shared" si="88"/>
        <v>45894</v>
      </c>
      <c r="B5673" s="356">
        <v>4</v>
      </c>
      <c r="C5673" s="357">
        <v>151.98599999999999</v>
      </c>
      <c r="D5673" s="357">
        <v>0</v>
      </c>
      <c r="E5673" s="357">
        <v>113</v>
      </c>
      <c r="F5673" s="357">
        <v>233</v>
      </c>
    </row>
    <row r="5674" spans="1:6">
      <c r="A5674" s="355">
        <f t="shared" si="88"/>
        <v>45894</v>
      </c>
      <c r="B5674" s="356">
        <v>5</v>
      </c>
      <c r="C5674" s="357">
        <v>156.18600000000001</v>
      </c>
      <c r="D5674" s="357">
        <v>0</v>
      </c>
      <c r="E5674" s="357">
        <v>113</v>
      </c>
      <c r="F5674" s="357">
        <v>240</v>
      </c>
    </row>
    <row r="5675" spans="1:6">
      <c r="A5675" s="355">
        <f t="shared" si="88"/>
        <v>45894</v>
      </c>
      <c r="B5675" s="356">
        <v>6</v>
      </c>
      <c r="C5675" s="357">
        <v>119.34</v>
      </c>
      <c r="D5675" s="357">
        <v>0</v>
      </c>
      <c r="E5675" s="357">
        <v>118.116</v>
      </c>
      <c r="F5675" s="357">
        <v>240</v>
      </c>
    </row>
    <row r="5676" spans="1:6">
      <c r="A5676" s="355">
        <f t="shared" si="88"/>
        <v>45894</v>
      </c>
      <c r="B5676" s="356">
        <v>7</v>
      </c>
      <c r="C5676" s="357">
        <v>119.34</v>
      </c>
      <c r="D5676" s="357">
        <v>0</v>
      </c>
      <c r="E5676" s="357">
        <v>118.11799999999999</v>
      </c>
      <c r="F5676" s="357">
        <v>240</v>
      </c>
    </row>
    <row r="5677" spans="1:6">
      <c r="A5677" s="355">
        <f t="shared" si="88"/>
        <v>45894</v>
      </c>
      <c r="B5677" s="356">
        <v>8</v>
      </c>
      <c r="C5677" s="357">
        <v>119.34</v>
      </c>
      <c r="D5677" s="357">
        <v>0</v>
      </c>
      <c r="E5677" s="357">
        <v>118.11799999999999</v>
      </c>
      <c r="F5677" s="357">
        <v>240</v>
      </c>
    </row>
    <row r="5678" spans="1:6">
      <c r="A5678" s="355">
        <f t="shared" si="88"/>
        <v>45894</v>
      </c>
      <c r="B5678" s="356">
        <v>9</v>
      </c>
      <c r="C5678" s="357">
        <v>119.34</v>
      </c>
      <c r="D5678" s="357">
        <v>0</v>
      </c>
      <c r="E5678" s="357">
        <v>118.11799999999999</v>
      </c>
      <c r="F5678" s="357">
        <v>240</v>
      </c>
    </row>
    <row r="5679" spans="1:6">
      <c r="A5679" s="355">
        <f t="shared" si="88"/>
        <v>45894</v>
      </c>
      <c r="B5679" s="356">
        <v>10</v>
      </c>
      <c r="C5679" s="357">
        <v>95.995999999999995</v>
      </c>
      <c r="D5679" s="357">
        <v>0</v>
      </c>
      <c r="E5679" s="357">
        <v>113</v>
      </c>
      <c r="F5679" s="357">
        <v>240</v>
      </c>
    </row>
    <row r="5680" spans="1:6">
      <c r="A5680" s="355">
        <f t="shared" si="88"/>
        <v>45894</v>
      </c>
      <c r="B5680" s="356">
        <v>11</v>
      </c>
      <c r="C5680" s="357">
        <v>95.995999999999995</v>
      </c>
      <c r="D5680" s="357">
        <v>0</v>
      </c>
      <c r="E5680" s="357">
        <v>113</v>
      </c>
      <c r="F5680" s="357">
        <v>240</v>
      </c>
    </row>
    <row r="5681" spans="1:6">
      <c r="A5681" s="355">
        <f t="shared" si="88"/>
        <v>45894</v>
      </c>
      <c r="B5681" s="356">
        <v>12</v>
      </c>
      <c r="C5681" s="357">
        <v>95.995999999999995</v>
      </c>
      <c r="D5681" s="357">
        <v>0</v>
      </c>
      <c r="E5681" s="357">
        <v>113</v>
      </c>
      <c r="F5681" s="357">
        <v>240</v>
      </c>
    </row>
    <row r="5682" spans="1:6">
      <c r="A5682" s="355">
        <f t="shared" si="88"/>
        <v>45894</v>
      </c>
      <c r="B5682" s="356">
        <v>13</v>
      </c>
      <c r="C5682" s="357">
        <v>95.995999999999995</v>
      </c>
      <c r="D5682" s="357">
        <v>0</v>
      </c>
      <c r="E5682" s="357">
        <v>113</v>
      </c>
      <c r="F5682" s="357">
        <v>240</v>
      </c>
    </row>
    <row r="5683" spans="1:6">
      <c r="A5683" s="355">
        <f t="shared" si="88"/>
        <v>45894</v>
      </c>
      <c r="B5683" s="356">
        <v>14</v>
      </c>
      <c r="C5683" s="357">
        <v>97.066000000000003</v>
      </c>
      <c r="D5683" s="357">
        <v>0</v>
      </c>
      <c r="E5683" s="357">
        <v>113</v>
      </c>
      <c r="F5683" s="357">
        <v>240</v>
      </c>
    </row>
    <row r="5684" spans="1:6">
      <c r="A5684" s="355">
        <f t="shared" si="88"/>
        <v>45894</v>
      </c>
      <c r="B5684" s="356">
        <v>15</v>
      </c>
      <c r="C5684" s="357">
        <v>97.89</v>
      </c>
      <c r="D5684" s="357">
        <v>0</v>
      </c>
      <c r="E5684" s="357">
        <v>113</v>
      </c>
      <c r="F5684" s="357">
        <v>238</v>
      </c>
    </row>
    <row r="5685" spans="1:6">
      <c r="A5685" s="355">
        <f t="shared" si="88"/>
        <v>45894</v>
      </c>
      <c r="B5685" s="356">
        <v>16</v>
      </c>
      <c r="C5685" s="357">
        <v>124.116</v>
      </c>
      <c r="D5685" s="357">
        <v>0</v>
      </c>
      <c r="E5685" s="357">
        <v>113</v>
      </c>
      <c r="F5685" s="357">
        <v>178</v>
      </c>
    </row>
    <row r="5686" spans="1:6">
      <c r="A5686" s="355">
        <f t="shared" si="88"/>
        <v>45894</v>
      </c>
      <c r="B5686" s="356">
        <v>17</v>
      </c>
      <c r="C5686" s="357">
        <v>142.43100000000001</v>
      </c>
      <c r="D5686" s="357">
        <v>0</v>
      </c>
      <c r="E5686" s="357">
        <v>113</v>
      </c>
      <c r="F5686" s="357">
        <v>196</v>
      </c>
    </row>
    <row r="5687" spans="1:6">
      <c r="A5687" s="355">
        <f t="shared" si="88"/>
        <v>45894</v>
      </c>
      <c r="B5687" s="356">
        <v>18</v>
      </c>
      <c r="C5687" s="357">
        <v>89.22</v>
      </c>
      <c r="D5687" s="357">
        <v>0</v>
      </c>
      <c r="E5687" s="357">
        <v>113</v>
      </c>
      <c r="F5687" s="357">
        <v>180</v>
      </c>
    </row>
    <row r="5688" spans="1:6">
      <c r="A5688" s="355">
        <f t="shared" si="88"/>
        <v>45894</v>
      </c>
      <c r="B5688" s="356">
        <v>19</v>
      </c>
      <c r="C5688" s="357">
        <v>89.22</v>
      </c>
      <c r="D5688" s="357">
        <v>0</v>
      </c>
      <c r="E5688" s="357">
        <v>113</v>
      </c>
      <c r="F5688" s="357">
        <v>120</v>
      </c>
    </row>
    <row r="5689" spans="1:6">
      <c r="A5689" s="355">
        <f t="shared" si="88"/>
        <v>45894</v>
      </c>
      <c r="B5689" s="356">
        <v>20</v>
      </c>
      <c r="C5689" s="357">
        <v>89.22</v>
      </c>
      <c r="D5689" s="357">
        <v>0</v>
      </c>
      <c r="E5689" s="357">
        <v>113</v>
      </c>
      <c r="F5689" s="357">
        <v>120</v>
      </c>
    </row>
    <row r="5690" spans="1:6">
      <c r="A5690" s="355">
        <f t="shared" si="88"/>
        <v>45894</v>
      </c>
      <c r="B5690" s="356">
        <v>21</v>
      </c>
      <c r="C5690" s="357">
        <v>89.22</v>
      </c>
      <c r="D5690" s="357">
        <v>0</v>
      </c>
      <c r="E5690" s="357">
        <v>113</v>
      </c>
      <c r="F5690" s="357">
        <v>120</v>
      </c>
    </row>
    <row r="5691" spans="1:6">
      <c r="A5691" s="355">
        <f t="shared" si="88"/>
        <v>45894</v>
      </c>
      <c r="B5691" s="356">
        <v>22</v>
      </c>
      <c r="C5691" s="357">
        <v>141.11600000000001</v>
      </c>
      <c r="D5691" s="357">
        <v>8</v>
      </c>
      <c r="E5691" s="357">
        <v>113</v>
      </c>
      <c r="F5691" s="357">
        <v>120</v>
      </c>
    </row>
    <row r="5692" spans="1:6">
      <c r="A5692" s="355">
        <f t="shared" si="88"/>
        <v>45894</v>
      </c>
      <c r="B5692" s="356">
        <v>23</v>
      </c>
      <c r="C5692" s="357">
        <v>131.886</v>
      </c>
      <c r="D5692" s="357">
        <v>30</v>
      </c>
      <c r="E5692" s="357">
        <v>113</v>
      </c>
      <c r="F5692" s="357">
        <v>120</v>
      </c>
    </row>
    <row r="5693" spans="1:6">
      <c r="A5693" s="355">
        <f t="shared" si="88"/>
        <v>45895</v>
      </c>
      <c r="B5693" s="356">
        <v>0</v>
      </c>
      <c r="C5693" s="357">
        <v>147.29900000000001</v>
      </c>
      <c r="D5693" s="357">
        <v>0</v>
      </c>
      <c r="E5693" s="357">
        <v>55.271999999999998</v>
      </c>
      <c r="F5693" s="357">
        <v>144</v>
      </c>
    </row>
    <row r="5694" spans="1:6">
      <c r="A5694" s="355">
        <f t="shared" si="88"/>
        <v>45895</v>
      </c>
      <c r="B5694" s="356">
        <v>1</v>
      </c>
      <c r="C5694" s="357">
        <v>154.09899999999999</v>
      </c>
      <c r="D5694" s="357">
        <v>0</v>
      </c>
      <c r="E5694" s="357">
        <v>54.997999999999998</v>
      </c>
      <c r="F5694" s="357">
        <v>204</v>
      </c>
    </row>
    <row r="5695" spans="1:6">
      <c r="A5695" s="355">
        <f t="shared" si="88"/>
        <v>45895</v>
      </c>
      <c r="B5695" s="356">
        <v>2</v>
      </c>
      <c r="C5695" s="357">
        <v>160.09899999999999</v>
      </c>
      <c r="D5695" s="357">
        <v>0</v>
      </c>
      <c r="E5695" s="357">
        <v>54.936</v>
      </c>
      <c r="F5695" s="357">
        <v>240</v>
      </c>
    </row>
    <row r="5696" spans="1:6">
      <c r="A5696" s="355">
        <f t="shared" si="88"/>
        <v>45895</v>
      </c>
      <c r="B5696" s="356">
        <v>3</v>
      </c>
      <c r="C5696" s="357">
        <v>167.09899999999999</v>
      </c>
      <c r="D5696" s="357">
        <v>0</v>
      </c>
      <c r="E5696" s="357">
        <v>55.027999999999999</v>
      </c>
      <c r="F5696" s="357">
        <v>240</v>
      </c>
    </row>
    <row r="5697" spans="1:6">
      <c r="A5697" s="355">
        <f t="shared" si="88"/>
        <v>45895</v>
      </c>
      <c r="B5697" s="356">
        <v>4</v>
      </c>
      <c r="C5697" s="357">
        <v>144.447</v>
      </c>
      <c r="D5697" s="357">
        <v>0</v>
      </c>
      <c r="E5697" s="357">
        <v>70.296000000000006</v>
      </c>
      <c r="F5697" s="357">
        <v>240</v>
      </c>
    </row>
    <row r="5698" spans="1:6">
      <c r="A5698" s="355">
        <f t="shared" si="88"/>
        <v>45895</v>
      </c>
      <c r="B5698" s="356">
        <v>5</v>
      </c>
      <c r="C5698" s="357">
        <v>156.51499999999999</v>
      </c>
      <c r="D5698" s="357">
        <v>0</v>
      </c>
      <c r="E5698" s="357">
        <v>70.566000000000003</v>
      </c>
      <c r="F5698" s="357">
        <v>240</v>
      </c>
    </row>
    <row r="5699" spans="1:6">
      <c r="A5699" s="355">
        <f t="shared" si="88"/>
        <v>45895</v>
      </c>
      <c r="B5699" s="356">
        <v>6</v>
      </c>
      <c r="C5699" s="357">
        <v>129.459</v>
      </c>
      <c r="D5699" s="357">
        <v>0</v>
      </c>
      <c r="E5699" s="357">
        <v>110.291</v>
      </c>
      <c r="F5699" s="357">
        <v>240.035</v>
      </c>
    </row>
    <row r="5700" spans="1:6">
      <c r="A5700" s="355">
        <f t="shared" si="88"/>
        <v>45895</v>
      </c>
      <c r="B5700" s="356">
        <v>7</v>
      </c>
      <c r="C5700" s="357">
        <v>129.459</v>
      </c>
      <c r="D5700" s="357">
        <v>0</v>
      </c>
      <c r="E5700" s="357">
        <v>111.485</v>
      </c>
      <c r="F5700" s="357">
        <v>240.035</v>
      </c>
    </row>
    <row r="5701" spans="1:6">
      <c r="A5701" s="355">
        <f t="shared" si="88"/>
        <v>45895</v>
      </c>
      <c r="B5701" s="356">
        <v>8</v>
      </c>
      <c r="C5701" s="357">
        <v>129.459</v>
      </c>
      <c r="D5701" s="357">
        <v>0</v>
      </c>
      <c r="E5701" s="357">
        <v>127.291</v>
      </c>
      <c r="F5701" s="357">
        <v>240.035</v>
      </c>
    </row>
    <row r="5702" spans="1:6">
      <c r="A5702" s="355">
        <f t="shared" ref="A5702:A5765" si="89">IF(B5702=0,A5701+1,A5701)</f>
        <v>45895</v>
      </c>
      <c r="B5702" s="356">
        <v>9</v>
      </c>
      <c r="C5702" s="357">
        <v>129.459</v>
      </c>
      <c r="D5702" s="357">
        <v>0</v>
      </c>
      <c r="E5702" s="357">
        <v>137.05199999999999</v>
      </c>
      <c r="F5702" s="357">
        <v>240.035</v>
      </c>
    </row>
    <row r="5703" spans="1:6">
      <c r="A5703" s="355">
        <f t="shared" si="89"/>
        <v>45895</v>
      </c>
      <c r="B5703" s="356">
        <v>10</v>
      </c>
      <c r="C5703" s="357">
        <v>137.32900000000001</v>
      </c>
      <c r="D5703" s="357">
        <v>0</v>
      </c>
      <c r="E5703" s="357">
        <v>137.13</v>
      </c>
      <c r="F5703" s="357">
        <v>240.035</v>
      </c>
    </row>
    <row r="5704" spans="1:6">
      <c r="A5704" s="355">
        <f t="shared" si="89"/>
        <v>45895</v>
      </c>
      <c r="B5704" s="356">
        <v>11</v>
      </c>
      <c r="C5704" s="357">
        <v>137.32900000000001</v>
      </c>
      <c r="D5704" s="357">
        <v>0</v>
      </c>
      <c r="E5704" s="357">
        <v>136.56100000000001</v>
      </c>
      <c r="F5704" s="357">
        <v>240.035</v>
      </c>
    </row>
    <row r="5705" spans="1:6">
      <c r="A5705" s="355">
        <f t="shared" si="89"/>
        <v>45895</v>
      </c>
      <c r="B5705" s="356">
        <v>12</v>
      </c>
      <c r="C5705" s="357">
        <v>137.32900000000001</v>
      </c>
      <c r="D5705" s="357">
        <v>0</v>
      </c>
      <c r="E5705" s="357">
        <v>137.09100000000001</v>
      </c>
      <c r="F5705" s="357">
        <v>240.035</v>
      </c>
    </row>
    <row r="5706" spans="1:6">
      <c r="A5706" s="355">
        <f t="shared" si="89"/>
        <v>45895</v>
      </c>
      <c r="B5706" s="356">
        <v>13</v>
      </c>
      <c r="C5706" s="357">
        <v>137.32900000000001</v>
      </c>
      <c r="D5706" s="357">
        <v>0</v>
      </c>
      <c r="E5706" s="357">
        <v>136.06200000000001</v>
      </c>
      <c r="F5706" s="357">
        <v>240.035</v>
      </c>
    </row>
    <row r="5707" spans="1:6">
      <c r="A5707" s="355">
        <f t="shared" si="89"/>
        <v>45895</v>
      </c>
      <c r="B5707" s="356">
        <v>14</v>
      </c>
      <c r="C5707" s="357">
        <v>137.32900000000001</v>
      </c>
      <c r="D5707" s="357">
        <v>0</v>
      </c>
      <c r="E5707" s="357">
        <v>137.51300000000001</v>
      </c>
      <c r="F5707" s="357">
        <v>240.035</v>
      </c>
    </row>
    <row r="5708" spans="1:6">
      <c r="A5708" s="355">
        <f t="shared" si="89"/>
        <v>45895</v>
      </c>
      <c r="B5708" s="356">
        <v>15</v>
      </c>
      <c r="C5708" s="357">
        <v>127.96</v>
      </c>
      <c r="D5708" s="357">
        <v>0</v>
      </c>
      <c r="E5708" s="357">
        <v>132.15299999999999</v>
      </c>
      <c r="F5708" s="357">
        <v>223.035</v>
      </c>
    </row>
    <row r="5709" spans="1:6">
      <c r="A5709" s="355">
        <f t="shared" si="89"/>
        <v>45895</v>
      </c>
      <c r="B5709" s="356">
        <v>16</v>
      </c>
      <c r="C5709" s="357">
        <v>131.18100000000001</v>
      </c>
      <c r="D5709" s="357">
        <v>0</v>
      </c>
      <c r="E5709" s="357">
        <v>129.71700000000001</v>
      </c>
      <c r="F5709" s="357">
        <v>240.035</v>
      </c>
    </row>
    <row r="5710" spans="1:6">
      <c r="A5710" s="355">
        <f t="shared" si="89"/>
        <v>45895</v>
      </c>
      <c r="B5710" s="356">
        <v>17</v>
      </c>
      <c r="C5710" s="357">
        <v>131.18100000000001</v>
      </c>
      <c r="D5710" s="357">
        <v>0</v>
      </c>
      <c r="E5710" s="357">
        <v>103.922</v>
      </c>
      <c r="F5710" s="357">
        <v>240</v>
      </c>
    </row>
    <row r="5711" spans="1:6">
      <c r="A5711" s="355">
        <f t="shared" si="89"/>
        <v>45895</v>
      </c>
      <c r="B5711" s="356">
        <v>18</v>
      </c>
      <c r="C5711" s="357">
        <v>89.22</v>
      </c>
      <c r="D5711" s="357">
        <v>0</v>
      </c>
      <c r="E5711" s="357">
        <v>127.02800000000001</v>
      </c>
      <c r="F5711" s="357">
        <v>240.04</v>
      </c>
    </row>
    <row r="5712" spans="1:6">
      <c r="A5712" s="355">
        <f t="shared" si="89"/>
        <v>45895</v>
      </c>
      <c r="B5712" s="356">
        <v>19</v>
      </c>
      <c r="C5712" s="357">
        <v>89.22</v>
      </c>
      <c r="D5712" s="357">
        <v>0</v>
      </c>
      <c r="E5712" s="357">
        <v>127.705</v>
      </c>
      <c r="F5712" s="357">
        <v>240.05</v>
      </c>
    </row>
    <row r="5713" spans="1:6">
      <c r="A5713" s="355">
        <f t="shared" si="89"/>
        <v>45895</v>
      </c>
      <c r="B5713" s="356">
        <v>20</v>
      </c>
      <c r="C5713" s="357">
        <v>89.22</v>
      </c>
      <c r="D5713" s="357">
        <v>0</v>
      </c>
      <c r="E5713" s="357">
        <v>123.83</v>
      </c>
      <c r="F5713" s="357">
        <v>240.04499999999999</v>
      </c>
    </row>
    <row r="5714" spans="1:6">
      <c r="A5714" s="355">
        <f t="shared" si="89"/>
        <v>45895</v>
      </c>
      <c r="B5714" s="356">
        <v>21</v>
      </c>
      <c r="C5714" s="357">
        <v>89.22</v>
      </c>
      <c r="D5714" s="357">
        <v>0</v>
      </c>
      <c r="E5714" s="357">
        <v>118.09</v>
      </c>
      <c r="F5714" s="357">
        <v>240.035</v>
      </c>
    </row>
    <row r="5715" spans="1:6">
      <c r="A5715" s="355">
        <f t="shared" si="89"/>
        <v>45895</v>
      </c>
      <c r="B5715" s="356">
        <v>22</v>
      </c>
      <c r="C5715" s="357">
        <v>129.57300000000001</v>
      </c>
      <c r="D5715" s="357">
        <v>0</v>
      </c>
      <c r="E5715" s="357">
        <v>71.376999999999995</v>
      </c>
      <c r="F5715" s="357">
        <v>240</v>
      </c>
    </row>
    <row r="5716" spans="1:6">
      <c r="A5716" s="355">
        <f t="shared" si="89"/>
        <v>45895</v>
      </c>
      <c r="B5716" s="356">
        <v>23</v>
      </c>
      <c r="C5716" s="357">
        <v>129.57300000000001</v>
      </c>
      <c r="D5716" s="357">
        <v>0</v>
      </c>
      <c r="E5716" s="357">
        <v>87.164000000000001</v>
      </c>
      <c r="F5716" s="357">
        <v>240</v>
      </c>
    </row>
    <row r="5717" spans="1:6">
      <c r="A5717" s="355">
        <f t="shared" si="89"/>
        <v>45896</v>
      </c>
      <c r="B5717" s="356">
        <v>0</v>
      </c>
      <c r="C5717" s="357">
        <v>162.06200000000001</v>
      </c>
      <c r="D5717" s="357">
        <v>0</v>
      </c>
      <c r="E5717" s="357">
        <v>30</v>
      </c>
      <c r="F5717" s="357">
        <v>240</v>
      </c>
    </row>
    <row r="5718" spans="1:6">
      <c r="A5718" s="355">
        <f t="shared" si="89"/>
        <v>45896</v>
      </c>
      <c r="B5718" s="356">
        <v>1</v>
      </c>
      <c r="C5718" s="357">
        <v>162.06200000000001</v>
      </c>
      <c r="D5718" s="357">
        <v>0</v>
      </c>
      <c r="E5718" s="357">
        <v>30</v>
      </c>
      <c r="F5718" s="357">
        <v>240</v>
      </c>
    </row>
    <row r="5719" spans="1:6">
      <c r="A5719" s="355">
        <f t="shared" si="89"/>
        <v>45896</v>
      </c>
      <c r="B5719" s="356">
        <v>2</v>
      </c>
      <c r="C5719" s="357">
        <v>162.61199999999999</v>
      </c>
      <c r="D5719" s="357">
        <v>0</v>
      </c>
      <c r="E5719" s="357">
        <v>30</v>
      </c>
      <c r="F5719" s="357">
        <v>240</v>
      </c>
    </row>
    <row r="5720" spans="1:6">
      <c r="A5720" s="355">
        <f t="shared" si="89"/>
        <v>45896</v>
      </c>
      <c r="B5720" s="356">
        <v>3</v>
      </c>
      <c r="C5720" s="357">
        <v>165.36099999999999</v>
      </c>
      <c r="D5720" s="357">
        <v>0</v>
      </c>
      <c r="E5720" s="357">
        <v>30</v>
      </c>
      <c r="F5720" s="357">
        <v>240</v>
      </c>
    </row>
    <row r="5721" spans="1:6">
      <c r="A5721" s="355">
        <f t="shared" si="89"/>
        <v>45896</v>
      </c>
      <c r="B5721" s="356">
        <v>4</v>
      </c>
      <c r="C5721" s="357">
        <v>162.61199999999999</v>
      </c>
      <c r="D5721" s="357">
        <v>0</v>
      </c>
      <c r="E5721" s="357">
        <v>45</v>
      </c>
      <c r="F5721" s="357">
        <v>240</v>
      </c>
    </row>
    <row r="5722" spans="1:6">
      <c r="A5722" s="355">
        <f t="shared" si="89"/>
        <v>45896</v>
      </c>
      <c r="B5722" s="356">
        <v>5</v>
      </c>
      <c r="C5722" s="357">
        <v>162.61199999999999</v>
      </c>
      <c r="D5722" s="357">
        <v>0</v>
      </c>
      <c r="E5722" s="357">
        <v>65</v>
      </c>
      <c r="F5722" s="357">
        <v>240</v>
      </c>
    </row>
    <row r="5723" spans="1:6">
      <c r="A5723" s="355">
        <f t="shared" si="89"/>
        <v>45896</v>
      </c>
      <c r="B5723" s="356">
        <v>6</v>
      </c>
      <c r="C5723" s="357">
        <v>147.28700000000001</v>
      </c>
      <c r="D5723" s="357">
        <v>0</v>
      </c>
      <c r="E5723" s="357">
        <v>66.667000000000002</v>
      </c>
      <c r="F5723" s="357">
        <v>240</v>
      </c>
    </row>
    <row r="5724" spans="1:6">
      <c r="A5724" s="355">
        <f t="shared" si="89"/>
        <v>45896</v>
      </c>
      <c r="B5724" s="356">
        <v>7</v>
      </c>
      <c r="C5724" s="357">
        <v>147.18799999999999</v>
      </c>
      <c r="D5724" s="357">
        <v>0</v>
      </c>
      <c r="E5724" s="357">
        <v>66.667000000000002</v>
      </c>
      <c r="F5724" s="357">
        <v>240</v>
      </c>
    </row>
    <row r="5725" spans="1:6">
      <c r="A5725" s="355">
        <f t="shared" si="89"/>
        <v>45896</v>
      </c>
      <c r="B5725" s="356">
        <v>8</v>
      </c>
      <c r="C5725" s="357">
        <v>147.27500000000001</v>
      </c>
      <c r="D5725" s="357">
        <v>0</v>
      </c>
      <c r="E5725" s="357">
        <v>66.667000000000002</v>
      </c>
      <c r="F5725" s="357">
        <v>240</v>
      </c>
    </row>
    <row r="5726" spans="1:6">
      <c r="A5726" s="355">
        <f t="shared" si="89"/>
        <v>45896</v>
      </c>
      <c r="B5726" s="356">
        <v>9</v>
      </c>
      <c r="C5726" s="357">
        <v>147.25800000000001</v>
      </c>
      <c r="D5726" s="357">
        <v>0</v>
      </c>
      <c r="E5726" s="357">
        <v>66.667000000000002</v>
      </c>
      <c r="F5726" s="357">
        <v>240</v>
      </c>
    </row>
    <row r="5727" spans="1:6">
      <c r="A5727" s="355">
        <f t="shared" si="89"/>
        <v>45896</v>
      </c>
      <c r="B5727" s="356">
        <v>10</v>
      </c>
      <c r="C5727" s="357">
        <v>138.16499999999999</v>
      </c>
      <c r="D5727" s="357">
        <v>0</v>
      </c>
      <c r="E5727" s="357">
        <v>70.552999999999997</v>
      </c>
      <c r="F5727" s="357">
        <v>240</v>
      </c>
    </row>
    <row r="5728" spans="1:6">
      <c r="A5728" s="355">
        <f t="shared" si="89"/>
        <v>45896</v>
      </c>
      <c r="B5728" s="356">
        <v>11</v>
      </c>
      <c r="C5728" s="357">
        <v>130.87200000000001</v>
      </c>
      <c r="D5728" s="357">
        <v>0</v>
      </c>
      <c r="E5728" s="357">
        <v>75.527000000000001</v>
      </c>
      <c r="F5728" s="357">
        <v>240</v>
      </c>
    </row>
    <row r="5729" spans="1:6">
      <c r="A5729" s="355">
        <f t="shared" si="89"/>
        <v>45896</v>
      </c>
      <c r="B5729" s="356">
        <v>12</v>
      </c>
      <c r="C5729" s="357">
        <v>130.87200000000001</v>
      </c>
      <c r="D5729" s="357">
        <v>0</v>
      </c>
      <c r="E5729" s="357">
        <v>79.128</v>
      </c>
      <c r="F5729" s="357">
        <v>240</v>
      </c>
    </row>
    <row r="5730" spans="1:6">
      <c r="A5730" s="355">
        <f t="shared" si="89"/>
        <v>45896</v>
      </c>
      <c r="B5730" s="356">
        <v>13</v>
      </c>
      <c r="C5730" s="357">
        <v>130.87200000000001</v>
      </c>
      <c r="D5730" s="357">
        <v>0</v>
      </c>
      <c r="E5730" s="357">
        <v>79.128</v>
      </c>
      <c r="F5730" s="357">
        <v>0</v>
      </c>
    </row>
    <row r="5731" spans="1:6">
      <c r="A5731" s="355">
        <f t="shared" si="89"/>
        <v>45896</v>
      </c>
      <c r="B5731" s="356">
        <v>14</v>
      </c>
      <c r="C5731" s="357">
        <v>130.87200000000001</v>
      </c>
      <c r="D5731" s="357">
        <v>0</v>
      </c>
      <c r="E5731" s="357">
        <v>79.128</v>
      </c>
      <c r="F5731" s="357">
        <v>0</v>
      </c>
    </row>
    <row r="5732" spans="1:6">
      <c r="A5732" s="355">
        <f t="shared" si="89"/>
        <v>45896</v>
      </c>
      <c r="B5732" s="356">
        <v>15</v>
      </c>
      <c r="C5732" s="357">
        <v>160.99199999999999</v>
      </c>
      <c r="D5732" s="357">
        <v>0</v>
      </c>
      <c r="E5732" s="357">
        <v>88.936999999999998</v>
      </c>
      <c r="F5732" s="357">
        <v>240</v>
      </c>
    </row>
    <row r="5733" spans="1:6">
      <c r="A5733" s="355">
        <f t="shared" si="89"/>
        <v>45896</v>
      </c>
      <c r="B5733" s="356">
        <v>16</v>
      </c>
      <c r="C5733" s="357">
        <v>162.33199999999999</v>
      </c>
      <c r="D5733" s="357">
        <v>0</v>
      </c>
      <c r="E5733" s="357">
        <v>67.525000000000006</v>
      </c>
      <c r="F5733" s="357">
        <v>240</v>
      </c>
    </row>
    <row r="5734" spans="1:6">
      <c r="A5734" s="355">
        <f t="shared" si="89"/>
        <v>45896</v>
      </c>
      <c r="B5734" s="356">
        <v>17</v>
      </c>
      <c r="C5734" s="357">
        <v>174.18600000000001</v>
      </c>
      <c r="D5734" s="357">
        <v>0</v>
      </c>
      <c r="E5734" s="357">
        <v>67.539000000000001</v>
      </c>
      <c r="F5734" s="357">
        <v>240</v>
      </c>
    </row>
    <row r="5735" spans="1:6">
      <c r="A5735" s="355">
        <f t="shared" si="89"/>
        <v>45896</v>
      </c>
      <c r="B5735" s="356">
        <v>18</v>
      </c>
      <c r="C5735" s="357">
        <v>74.311999999999998</v>
      </c>
      <c r="D5735" s="357">
        <v>0</v>
      </c>
      <c r="E5735" s="357">
        <v>62.734999999999999</v>
      </c>
      <c r="F5735" s="357">
        <v>240</v>
      </c>
    </row>
    <row r="5736" spans="1:6">
      <c r="A5736" s="355">
        <f t="shared" si="89"/>
        <v>45896</v>
      </c>
      <c r="B5736" s="356">
        <v>19</v>
      </c>
      <c r="C5736" s="357">
        <v>74.331999999999994</v>
      </c>
      <c r="D5736" s="357">
        <v>0</v>
      </c>
      <c r="E5736" s="357">
        <v>62.734999999999999</v>
      </c>
      <c r="F5736" s="357">
        <v>240</v>
      </c>
    </row>
    <row r="5737" spans="1:6">
      <c r="A5737" s="355">
        <f t="shared" si="89"/>
        <v>45896</v>
      </c>
      <c r="B5737" s="356">
        <v>20</v>
      </c>
      <c r="C5737" s="357">
        <v>74.304000000000002</v>
      </c>
      <c r="D5737" s="357">
        <v>0</v>
      </c>
      <c r="E5737" s="357">
        <v>62.728999999999999</v>
      </c>
      <c r="F5737" s="357">
        <v>240</v>
      </c>
    </row>
    <row r="5738" spans="1:6">
      <c r="A5738" s="355">
        <f t="shared" si="89"/>
        <v>45896</v>
      </c>
      <c r="B5738" s="356">
        <v>21</v>
      </c>
      <c r="C5738" s="357">
        <v>74.308000000000007</v>
      </c>
      <c r="D5738" s="357">
        <v>0</v>
      </c>
      <c r="E5738" s="357">
        <v>62.732999999999997</v>
      </c>
      <c r="F5738" s="357">
        <v>240</v>
      </c>
    </row>
    <row r="5739" spans="1:6">
      <c r="A5739" s="355">
        <f t="shared" si="89"/>
        <v>45896</v>
      </c>
      <c r="B5739" s="356">
        <v>22</v>
      </c>
      <c r="C5739" s="357">
        <v>160.149</v>
      </c>
      <c r="D5739" s="357">
        <v>0</v>
      </c>
      <c r="E5739" s="357">
        <v>35</v>
      </c>
      <c r="F5739" s="357">
        <v>240</v>
      </c>
    </row>
    <row r="5740" spans="1:6">
      <c r="A5740" s="355">
        <f t="shared" si="89"/>
        <v>45896</v>
      </c>
      <c r="B5740" s="356">
        <v>23</v>
      </c>
      <c r="C5740" s="357">
        <v>163.886</v>
      </c>
      <c r="D5740" s="357">
        <v>0</v>
      </c>
      <c r="E5740" s="357">
        <v>35</v>
      </c>
      <c r="F5740" s="357">
        <v>240</v>
      </c>
    </row>
    <row r="5741" spans="1:6">
      <c r="A5741" s="355">
        <f t="shared" si="89"/>
        <v>45897</v>
      </c>
      <c r="B5741" s="356">
        <v>0</v>
      </c>
      <c r="C5741" s="357">
        <v>170.023</v>
      </c>
      <c r="D5741" s="357">
        <v>0</v>
      </c>
      <c r="E5741" s="357">
        <v>0</v>
      </c>
      <c r="F5741" s="357">
        <v>240</v>
      </c>
    </row>
    <row r="5742" spans="1:6">
      <c r="A5742" s="355">
        <f t="shared" si="89"/>
        <v>45897</v>
      </c>
      <c r="B5742" s="356">
        <v>1</v>
      </c>
      <c r="C5742" s="357">
        <v>170.023</v>
      </c>
      <c r="D5742" s="357">
        <v>0</v>
      </c>
      <c r="E5742" s="357">
        <v>0</v>
      </c>
      <c r="F5742" s="357">
        <v>240</v>
      </c>
    </row>
    <row r="5743" spans="1:6">
      <c r="A5743" s="355">
        <f t="shared" si="89"/>
        <v>45897</v>
      </c>
      <c r="B5743" s="356">
        <v>2</v>
      </c>
      <c r="C5743" s="357">
        <v>176.023</v>
      </c>
      <c r="D5743" s="357">
        <v>0</v>
      </c>
      <c r="E5743" s="357">
        <v>0</v>
      </c>
      <c r="F5743" s="357">
        <v>240</v>
      </c>
    </row>
    <row r="5744" spans="1:6">
      <c r="A5744" s="355">
        <f t="shared" si="89"/>
        <v>45897</v>
      </c>
      <c r="B5744" s="356">
        <v>3</v>
      </c>
      <c r="C5744" s="357">
        <v>176.023</v>
      </c>
      <c r="D5744" s="357">
        <v>0</v>
      </c>
      <c r="E5744" s="357">
        <v>0</v>
      </c>
      <c r="F5744" s="357">
        <v>240</v>
      </c>
    </row>
    <row r="5745" spans="1:6">
      <c r="A5745" s="355">
        <f t="shared" si="89"/>
        <v>45897</v>
      </c>
      <c r="B5745" s="356">
        <v>4</v>
      </c>
      <c r="C5745" s="357">
        <v>173.023</v>
      </c>
      <c r="D5745" s="357">
        <v>0</v>
      </c>
      <c r="E5745" s="357">
        <v>0</v>
      </c>
      <c r="F5745" s="357">
        <v>240</v>
      </c>
    </row>
    <row r="5746" spans="1:6">
      <c r="A5746" s="355">
        <f t="shared" si="89"/>
        <v>45897</v>
      </c>
      <c r="B5746" s="356">
        <v>5</v>
      </c>
      <c r="C5746" s="357">
        <v>180.53399999999999</v>
      </c>
      <c r="D5746" s="357">
        <v>0</v>
      </c>
      <c r="E5746" s="357">
        <v>0</v>
      </c>
      <c r="F5746" s="357">
        <v>240</v>
      </c>
    </row>
    <row r="5747" spans="1:6">
      <c r="A5747" s="355">
        <f t="shared" si="89"/>
        <v>45897</v>
      </c>
      <c r="B5747" s="356">
        <v>6</v>
      </c>
      <c r="C5747" s="357">
        <v>155.779</v>
      </c>
      <c r="D5747" s="357">
        <v>0</v>
      </c>
      <c r="E5747" s="357">
        <v>67.36</v>
      </c>
      <c r="F5747" s="357">
        <v>240.04499999999999</v>
      </c>
    </row>
    <row r="5748" spans="1:6">
      <c r="A5748" s="355">
        <f t="shared" si="89"/>
        <v>45897</v>
      </c>
      <c r="B5748" s="356">
        <v>7</v>
      </c>
      <c r="C5748" s="357">
        <v>155.779</v>
      </c>
      <c r="D5748" s="357">
        <v>0</v>
      </c>
      <c r="E5748" s="357">
        <v>67.36</v>
      </c>
      <c r="F5748" s="357">
        <v>235.04499999999999</v>
      </c>
    </row>
    <row r="5749" spans="1:6">
      <c r="A5749" s="355">
        <f t="shared" si="89"/>
        <v>45897</v>
      </c>
      <c r="B5749" s="356">
        <v>8</v>
      </c>
      <c r="C5749" s="357">
        <v>155.779</v>
      </c>
      <c r="D5749" s="357">
        <v>0</v>
      </c>
      <c r="E5749" s="357">
        <v>67.36</v>
      </c>
      <c r="F5749" s="357">
        <v>226.04499999999999</v>
      </c>
    </row>
    <row r="5750" spans="1:6">
      <c r="A5750" s="355">
        <f t="shared" si="89"/>
        <v>45897</v>
      </c>
      <c r="B5750" s="356">
        <v>9</v>
      </c>
      <c r="C5750" s="357">
        <v>155.779</v>
      </c>
      <c r="D5750" s="357">
        <v>0</v>
      </c>
      <c r="E5750" s="357">
        <v>89.23</v>
      </c>
      <c r="F5750" s="357">
        <v>240.04499999999999</v>
      </c>
    </row>
    <row r="5751" spans="1:6">
      <c r="A5751" s="355">
        <f t="shared" si="89"/>
        <v>45897</v>
      </c>
      <c r="B5751" s="356">
        <v>10</v>
      </c>
      <c r="C5751" s="357">
        <v>155.779</v>
      </c>
      <c r="D5751" s="357">
        <v>0</v>
      </c>
      <c r="E5751" s="357">
        <v>89.23</v>
      </c>
      <c r="F5751" s="357">
        <v>240.04499999999999</v>
      </c>
    </row>
    <row r="5752" spans="1:6">
      <c r="A5752" s="355">
        <f t="shared" si="89"/>
        <v>45897</v>
      </c>
      <c r="B5752" s="356">
        <v>11</v>
      </c>
      <c r="C5752" s="357">
        <v>155.779</v>
      </c>
      <c r="D5752" s="357">
        <v>0</v>
      </c>
      <c r="E5752" s="357">
        <v>95.897000000000006</v>
      </c>
      <c r="F5752" s="357">
        <v>240.04499999999999</v>
      </c>
    </row>
    <row r="5753" spans="1:6">
      <c r="A5753" s="355">
        <f t="shared" si="89"/>
        <v>45897</v>
      </c>
      <c r="B5753" s="356">
        <v>12</v>
      </c>
      <c r="C5753" s="357">
        <v>155.779</v>
      </c>
      <c r="D5753" s="357">
        <v>0</v>
      </c>
      <c r="E5753" s="357">
        <v>95.897000000000006</v>
      </c>
      <c r="F5753" s="357">
        <v>4.4999999999999998E-2</v>
      </c>
    </row>
    <row r="5754" spans="1:6">
      <c r="A5754" s="355">
        <f t="shared" si="89"/>
        <v>45897</v>
      </c>
      <c r="B5754" s="356">
        <v>13</v>
      </c>
      <c r="C5754" s="357">
        <v>155.779</v>
      </c>
      <c r="D5754" s="357">
        <v>0</v>
      </c>
      <c r="E5754" s="357">
        <v>103.92400000000001</v>
      </c>
      <c r="F5754" s="357">
        <v>187.04499999999999</v>
      </c>
    </row>
    <row r="5755" spans="1:6">
      <c r="A5755" s="355">
        <f t="shared" si="89"/>
        <v>45897</v>
      </c>
      <c r="B5755" s="356">
        <v>14</v>
      </c>
      <c r="C5755" s="357">
        <v>145.631</v>
      </c>
      <c r="D5755" s="357">
        <v>0</v>
      </c>
      <c r="E5755" s="357">
        <v>114.16500000000001</v>
      </c>
      <c r="F5755" s="357">
        <v>240.04499999999999</v>
      </c>
    </row>
    <row r="5756" spans="1:6">
      <c r="A5756" s="355">
        <f t="shared" si="89"/>
        <v>45897</v>
      </c>
      <c r="B5756" s="356">
        <v>15</v>
      </c>
      <c r="C5756" s="357">
        <v>143.06200000000001</v>
      </c>
      <c r="D5756" s="357">
        <v>0</v>
      </c>
      <c r="E5756" s="357">
        <v>96.426000000000002</v>
      </c>
      <c r="F5756" s="357">
        <v>240</v>
      </c>
    </row>
    <row r="5757" spans="1:6">
      <c r="A5757" s="355">
        <f t="shared" si="89"/>
        <v>45897</v>
      </c>
      <c r="B5757" s="356">
        <v>16</v>
      </c>
      <c r="C5757" s="357">
        <v>152.149</v>
      </c>
      <c r="D5757" s="357">
        <v>0</v>
      </c>
      <c r="E5757" s="357">
        <v>60</v>
      </c>
      <c r="F5757" s="357">
        <v>240</v>
      </c>
    </row>
    <row r="5758" spans="1:6">
      <c r="A5758" s="355">
        <f t="shared" si="89"/>
        <v>45897</v>
      </c>
      <c r="B5758" s="356">
        <v>17</v>
      </c>
      <c r="C5758" s="357">
        <v>144.636</v>
      </c>
      <c r="D5758" s="357">
        <v>0</v>
      </c>
      <c r="E5758" s="357">
        <v>50.5</v>
      </c>
      <c r="F5758" s="357">
        <v>182</v>
      </c>
    </row>
    <row r="5759" spans="1:6">
      <c r="A5759" s="355">
        <f t="shared" si="89"/>
        <v>45897</v>
      </c>
      <c r="B5759" s="356">
        <v>18</v>
      </c>
      <c r="C5759" s="357">
        <v>64.22</v>
      </c>
      <c r="D5759" s="357">
        <v>0</v>
      </c>
      <c r="E5759" s="357">
        <v>93.06</v>
      </c>
      <c r="F5759" s="357">
        <v>240.07</v>
      </c>
    </row>
    <row r="5760" spans="1:6">
      <c r="A5760" s="355">
        <f t="shared" si="89"/>
        <v>45897</v>
      </c>
      <c r="B5760" s="356">
        <v>19</v>
      </c>
      <c r="C5760" s="357">
        <v>64.22</v>
      </c>
      <c r="D5760" s="357">
        <v>0</v>
      </c>
      <c r="E5760" s="357">
        <v>93.06</v>
      </c>
      <c r="F5760" s="357">
        <v>240.07</v>
      </c>
    </row>
    <row r="5761" spans="1:6">
      <c r="A5761" s="355">
        <f t="shared" si="89"/>
        <v>45897</v>
      </c>
      <c r="B5761" s="356">
        <v>20</v>
      </c>
      <c r="C5761" s="357">
        <v>64.22</v>
      </c>
      <c r="D5761" s="357">
        <v>0</v>
      </c>
      <c r="E5761" s="357">
        <v>80.900000000000006</v>
      </c>
      <c r="F5761" s="357">
        <v>240.05</v>
      </c>
    </row>
    <row r="5762" spans="1:6">
      <c r="A5762" s="355">
        <f t="shared" si="89"/>
        <v>45897</v>
      </c>
      <c r="B5762" s="356">
        <v>21</v>
      </c>
      <c r="C5762" s="357">
        <v>64.22</v>
      </c>
      <c r="D5762" s="357">
        <v>0</v>
      </c>
      <c r="E5762" s="357">
        <v>91.588999999999999</v>
      </c>
      <c r="F5762" s="357">
        <v>240.05</v>
      </c>
    </row>
    <row r="5763" spans="1:6">
      <c r="A5763" s="355">
        <f t="shared" si="89"/>
        <v>45897</v>
      </c>
      <c r="B5763" s="356">
        <v>22</v>
      </c>
      <c r="C5763" s="357">
        <v>184.023</v>
      </c>
      <c r="D5763" s="357">
        <v>0</v>
      </c>
      <c r="E5763" s="357">
        <v>40.5</v>
      </c>
      <c r="F5763" s="357">
        <v>240</v>
      </c>
    </row>
    <row r="5764" spans="1:6">
      <c r="A5764" s="355">
        <f t="shared" si="89"/>
        <v>45897</v>
      </c>
      <c r="B5764" s="356">
        <v>23</v>
      </c>
      <c r="C5764" s="357">
        <v>174.40299999999999</v>
      </c>
      <c r="D5764" s="357">
        <v>0</v>
      </c>
      <c r="E5764" s="357">
        <v>0</v>
      </c>
      <c r="F5764" s="357">
        <v>240</v>
      </c>
    </row>
    <row r="5765" spans="1:6">
      <c r="A5765" s="355">
        <f t="shared" si="89"/>
        <v>45898</v>
      </c>
      <c r="B5765" s="356">
        <v>0</v>
      </c>
      <c r="C5765" s="357">
        <v>164.023</v>
      </c>
      <c r="D5765" s="357">
        <v>0</v>
      </c>
      <c r="E5765" s="357">
        <v>0</v>
      </c>
      <c r="F5765" s="357">
        <v>240</v>
      </c>
    </row>
    <row r="5766" spans="1:6">
      <c r="A5766" s="355">
        <f t="shared" ref="A5766:A5829" si="90">IF(B5766=0,A5765+1,A5765)</f>
        <v>45898</v>
      </c>
      <c r="B5766" s="356">
        <v>1</v>
      </c>
      <c r="C5766" s="357">
        <v>164.023</v>
      </c>
      <c r="D5766" s="357">
        <v>0</v>
      </c>
      <c r="E5766" s="357">
        <v>0</v>
      </c>
      <c r="F5766" s="357">
        <v>240</v>
      </c>
    </row>
    <row r="5767" spans="1:6">
      <c r="A5767" s="355">
        <f t="shared" si="90"/>
        <v>45898</v>
      </c>
      <c r="B5767" s="356">
        <v>2</v>
      </c>
      <c r="C5767" s="357">
        <v>176.82300000000001</v>
      </c>
      <c r="D5767" s="357">
        <v>0</v>
      </c>
      <c r="E5767" s="357">
        <v>0</v>
      </c>
      <c r="F5767" s="357">
        <v>240</v>
      </c>
    </row>
    <row r="5768" spans="1:6">
      <c r="A5768" s="355">
        <f t="shared" si="90"/>
        <v>45898</v>
      </c>
      <c r="B5768" s="356">
        <v>3</v>
      </c>
      <c r="C5768" s="357">
        <v>176.82300000000001</v>
      </c>
      <c r="D5768" s="357">
        <v>0</v>
      </c>
      <c r="E5768" s="357">
        <v>0</v>
      </c>
      <c r="F5768" s="357">
        <v>240</v>
      </c>
    </row>
    <row r="5769" spans="1:6">
      <c r="A5769" s="355">
        <f t="shared" si="90"/>
        <v>45898</v>
      </c>
      <c r="B5769" s="356">
        <v>4</v>
      </c>
      <c r="C5769" s="357">
        <v>164.47300000000001</v>
      </c>
      <c r="D5769" s="357">
        <v>0</v>
      </c>
      <c r="E5769" s="357">
        <v>0</v>
      </c>
      <c r="F5769" s="357">
        <v>240</v>
      </c>
    </row>
    <row r="5770" spans="1:6">
      <c r="A5770" s="355">
        <f t="shared" si="90"/>
        <v>45898</v>
      </c>
      <c r="B5770" s="356">
        <v>5</v>
      </c>
      <c r="C5770" s="357">
        <v>154.47300000000001</v>
      </c>
      <c r="D5770" s="357">
        <v>0</v>
      </c>
      <c r="E5770" s="357">
        <v>0</v>
      </c>
      <c r="F5770" s="357">
        <v>240</v>
      </c>
    </row>
    <row r="5771" spans="1:6">
      <c r="A5771" s="355">
        <f t="shared" si="90"/>
        <v>45898</v>
      </c>
      <c r="B5771" s="356">
        <v>6</v>
      </c>
      <c r="C5771" s="357">
        <v>118.661</v>
      </c>
      <c r="D5771" s="357">
        <v>0</v>
      </c>
      <c r="E5771" s="357">
        <v>3.15</v>
      </c>
      <c r="F5771" s="357">
        <v>240.005</v>
      </c>
    </row>
    <row r="5772" spans="1:6">
      <c r="A5772" s="355">
        <f t="shared" si="90"/>
        <v>45898</v>
      </c>
      <c r="B5772" s="356">
        <v>7</v>
      </c>
      <c r="C5772" s="357">
        <v>119.129</v>
      </c>
      <c r="D5772" s="357">
        <v>0</v>
      </c>
      <c r="E5772" s="357">
        <v>3.15</v>
      </c>
      <c r="F5772" s="357">
        <v>240.005</v>
      </c>
    </row>
    <row r="5773" spans="1:6">
      <c r="A5773" s="355">
        <f t="shared" si="90"/>
        <v>45898</v>
      </c>
      <c r="B5773" s="356">
        <v>8</v>
      </c>
      <c r="C5773" s="357">
        <v>125.973</v>
      </c>
      <c r="D5773" s="357">
        <v>0</v>
      </c>
      <c r="E5773" s="357">
        <v>0</v>
      </c>
      <c r="F5773" s="357">
        <v>240</v>
      </c>
    </row>
    <row r="5774" spans="1:6">
      <c r="A5774" s="355">
        <f t="shared" si="90"/>
        <v>45898</v>
      </c>
      <c r="B5774" s="356">
        <v>9</v>
      </c>
      <c r="C5774" s="357">
        <v>136.458</v>
      </c>
      <c r="D5774" s="357">
        <v>0</v>
      </c>
      <c r="E5774" s="357">
        <v>0</v>
      </c>
      <c r="F5774" s="357">
        <v>240</v>
      </c>
    </row>
    <row r="5775" spans="1:6">
      <c r="A5775" s="355">
        <f t="shared" si="90"/>
        <v>45898</v>
      </c>
      <c r="B5775" s="356">
        <v>10</v>
      </c>
      <c r="C5775" s="357">
        <v>155.779</v>
      </c>
      <c r="D5775" s="357">
        <v>0</v>
      </c>
      <c r="E5775" s="357">
        <v>37.725999999999999</v>
      </c>
      <c r="F5775" s="357">
        <v>240.065</v>
      </c>
    </row>
    <row r="5776" spans="1:6">
      <c r="A5776" s="355">
        <f t="shared" si="90"/>
        <v>45898</v>
      </c>
      <c r="B5776" s="356">
        <v>11</v>
      </c>
      <c r="C5776" s="357">
        <v>160.15</v>
      </c>
      <c r="D5776" s="357">
        <v>0</v>
      </c>
      <c r="E5776" s="357">
        <v>37.283999999999999</v>
      </c>
      <c r="F5776" s="357">
        <v>240.065</v>
      </c>
    </row>
    <row r="5777" spans="1:6">
      <c r="A5777" s="355">
        <f t="shared" si="90"/>
        <v>45898</v>
      </c>
      <c r="B5777" s="356">
        <v>12</v>
      </c>
      <c r="C5777" s="357">
        <v>160.21299999999999</v>
      </c>
      <c r="D5777" s="357">
        <v>0</v>
      </c>
      <c r="E5777" s="357">
        <v>37.283999999999999</v>
      </c>
      <c r="F5777" s="357">
        <v>234.065</v>
      </c>
    </row>
    <row r="5778" spans="1:6">
      <c r="A5778" s="355">
        <f t="shared" si="90"/>
        <v>45898</v>
      </c>
      <c r="B5778" s="356">
        <v>13</v>
      </c>
      <c r="C5778" s="357">
        <v>155.779</v>
      </c>
      <c r="D5778" s="357">
        <v>0</v>
      </c>
      <c r="E5778" s="357">
        <v>40.161000000000001</v>
      </c>
      <c r="F5778" s="357">
        <v>174.065</v>
      </c>
    </row>
    <row r="5779" spans="1:6">
      <c r="A5779" s="355">
        <f t="shared" si="90"/>
        <v>45898</v>
      </c>
      <c r="B5779" s="356">
        <v>14</v>
      </c>
      <c r="C5779" s="357">
        <v>142.97900000000001</v>
      </c>
      <c r="D5779" s="357">
        <v>0</v>
      </c>
      <c r="E5779" s="357">
        <v>37.725999999999999</v>
      </c>
      <c r="F5779" s="357">
        <v>177.065</v>
      </c>
    </row>
    <row r="5780" spans="1:6">
      <c r="A5780" s="355">
        <f t="shared" si="90"/>
        <v>45898</v>
      </c>
      <c r="B5780" s="356">
        <v>15</v>
      </c>
      <c r="C5780" s="357">
        <v>140.41</v>
      </c>
      <c r="D5780" s="357">
        <v>3</v>
      </c>
      <c r="E5780" s="357">
        <v>37.725999999999999</v>
      </c>
      <c r="F5780" s="357">
        <v>120.065</v>
      </c>
    </row>
    <row r="5781" spans="1:6">
      <c r="A5781" s="355">
        <f t="shared" si="90"/>
        <v>45898</v>
      </c>
      <c r="B5781" s="356">
        <v>16</v>
      </c>
      <c r="C5781" s="357">
        <v>140.41</v>
      </c>
      <c r="D5781" s="357">
        <v>0</v>
      </c>
      <c r="E5781" s="357">
        <v>37.725999999999999</v>
      </c>
      <c r="F5781" s="357">
        <v>177.065</v>
      </c>
    </row>
    <row r="5782" spans="1:6">
      <c r="A5782" s="355">
        <f t="shared" si="90"/>
        <v>45898</v>
      </c>
      <c r="B5782" s="356">
        <v>17</v>
      </c>
      <c r="C5782" s="357">
        <v>143.06200000000001</v>
      </c>
      <c r="D5782" s="357">
        <v>0</v>
      </c>
      <c r="E5782" s="357">
        <v>25.053999999999998</v>
      </c>
      <c r="F5782" s="357">
        <v>218.01499999999999</v>
      </c>
    </row>
    <row r="5783" spans="1:6">
      <c r="A5783" s="355">
        <f t="shared" si="90"/>
        <v>45898</v>
      </c>
      <c r="B5783" s="356">
        <v>18</v>
      </c>
      <c r="C5783" s="357">
        <v>64.22</v>
      </c>
      <c r="D5783" s="357">
        <v>0</v>
      </c>
      <c r="E5783" s="357">
        <v>55.725999999999999</v>
      </c>
      <c r="F5783" s="357">
        <v>240.065</v>
      </c>
    </row>
    <row r="5784" spans="1:6">
      <c r="A5784" s="355">
        <f t="shared" si="90"/>
        <v>45898</v>
      </c>
      <c r="B5784" s="356">
        <v>19</v>
      </c>
      <c r="C5784" s="357">
        <v>64.22</v>
      </c>
      <c r="D5784" s="357">
        <v>0</v>
      </c>
      <c r="E5784" s="357">
        <v>55.725999999999999</v>
      </c>
      <c r="F5784" s="357">
        <v>240.065</v>
      </c>
    </row>
    <row r="5785" spans="1:6">
      <c r="A5785" s="355">
        <f t="shared" si="90"/>
        <v>45898</v>
      </c>
      <c r="B5785" s="356">
        <v>20</v>
      </c>
      <c r="C5785" s="357">
        <v>64.22</v>
      </c>
      <c r="D5785" s="357">
        <v>0</v>
      </c>
      <c r="E5785" s="357">
        <v>49.921999999999997</v>
      </c>
      <c r="F5785" s="357">
        <v>240.05500000000001</v>
      </c>
    </row>
    <row r="5786" spans="1:6">
      <c r="A5786" s="355">
        <f t="shared" si="90"/>
        <v>45898</v>
      </c>
      <c r="B5786" s="356">
        <v>21</v>
      </c>
      <c r="C5786" s="357">
        <v>64.22</v>
      </c>
      <c r="D5786" s="357">
        <v>0</v>
      </c>
      <c r="E5786" s="357">
        <v>49.921999999999997</v>
      </c>
      <c r="F5786" s="357">
        <v>240.05500000000001</v>
      </c>
    </row>
    <row r="5787" spans="1:6">
      <c r="A5787" s="355">
        <f t="shared" si="90"/>
        <v>45898</v>
      </c>
      <c r="B5787" s="356">
        <v>22</v>
      </c>
      <c r="C5787" s="357">
        <v>121.349</v>
      </c>
      <c r="D5787" s="357">
        <v>0</v>
      </c>
      <c r="E5787" s="357">
        <v>0</v>
      </c>
      <c r="F5787" s="357">
        <v>180</v>
      </c>
    </row>
    <row r="5788" spans="1:6">
      <c r="A5788" s="355">
        <f t="shared" si="90"/>
        <v>45898</v>
      </c>
      <c r="B5788" s="356">
        <v>23</v>
      </c>
      <c r="C5788" s="357">
        <v>144.751</v>
      </c>
      <c r="D5788" s="357">
        <v>0</v>
      </c>
      <c r="E5788" s="357">
        <v>0</v>
      </c>
      <c r="F5788" s="357">
        <v>120</v>
      </c>
    </row>
    <row r="5789" spans="1:6">
      <c r="A5789" s="355">
        <f t="shared" si="90"/>
        <v>45899</v>
      </c>
      <c r="B5789" s="356">
        <v>0</v>
      </c>
      <c r="C5789" s="357">
        <v>134.60900000000001</v>
      </c>
      <c r="D5789" s="357">
        <v>0</v>
      </c>
      <c r="E5789" s="357">
        <v>15</v>
      </c>
      <c r="F5789" s="357">
        <v>134</v>
      </c>
    </row>
    <row r="5790" spans="1:6">
      <c r="A5790" s="355">
        <f t="shared" si="90"/>
        <v>45899</v>
      </c>
      <c r="B5790" s="356">
        <v>1</v>
      </c>
      <c r="C5790" s="357">
        <v>134.60900000000001</v>
      </c>
      <c r="D5790" s="357">
        <v>0</v>
      </c>
      <c r="E5790" s="357">
        <v>15</v>
      </c>
      <c r="F5790" s="357">
        <v>194</v>
      </c>
    </row>
    <row r="5791" spans="1:6">
      <c r="A5791" s="355">
        <f t="shared" si="90"/>
        <v>45899</v>
      </c>
      <c r="B5791" s="356">
        <v>2</v>
      </c>
      <c r="C5791" s="357">
        <v>134.60900000000001</v>
      </c>
      <c r="D5791" s="357">
        <v>0</v>
      </c>
      <c r="E5791" s="357">
        <v>15</v>
      </c>
      <c r="F5791" s="357">
        <v>240</v>
      </c>
    </row>
    <row r="5792" spans="1:6">
      <c r="A5792" s="355">
        <f t="shared" si="90"/>
        <v>45899</v>
      </c>
      <c r="B5792" s="356">
        <v>3</v>
      </c>
      <c r="C5792" s="357">
        <v>149.97499999999999</v>
      </c>
      <c r="D5792" s="357">
        <v>0</v>
      </c>
      <c r="E5792" s="357">
        <v>15</v>
      </c>
      <c r="F5792" s="357">
        <v>240</v>
      </c>
    </row>
    <row r="5793" spans="1:6">
      <c r="A5793" s="355">
        <f t="shared" si="90"/>
        <v>45899</v>
      </c>
      <c r="B5793" s="356">
        <v>4</v>
      </c>
      <c r="C5793" s="357">
        <v>134.60900000000001</v>
      </c>
      <c r="D5793" s="357">
        <v>0</v>
      </c>
      <c r="E5793" s="357">
        <v>15</v>
      </c>
      <c r="F5793" s="357">
        <v>240</v>
      </c>
    </row>
    <row r="5794" spans="1:6">
      <c r="A5794" s="355">
        <f t="shared" si="90"/>
        <v>45899</v>
      </c>
      <c r="B5794" s="356">
        <v>5</v>
      </c>
      <c r="C5794" s="357">
        <v>133.911</v>
      </c>
      <c r="D5794" s="357">
        <v>0</v>
      </c>
      <c r="E5794" s="357">
        <v>45</v>
      </c>
      <c r="F5794" s="357">
        <v>240</v>
      </c>
    </row>
    <row r="5795" spans="1:6">
      <c r="A5795" s="355">
        <f t="shared" si="90"/>
        <v>45899</v>
      </c>
      <c r="B5795" s="356">
        <v>6</v>
      </c>
      <c r="C5795" s="357">
        <v>116.131</v>
      </c>
      <c r="D5795" s="357">
        <v>0</v>
      </c>
      <c r="E5795" s="357">
        <v>93.994</v>
      </c>
      <c r="F5795" s="357">
        <v>240.08500000000001</v>
      </c>
    </row>
    <row r="5796" spans="1:6">
      <c r="A5796" s="355">
        <f t="shared" si="90"/>
        <v>45899</v>
      </c>
      <c r="B5796" s="356">
        <v>7</v>
      </c>
      <c r="C5796" s="357">
        <v>117.355</v>
      </c>
      <c r="D5796" s="357">
        <v>0</v>
      </c>
      <c r="E5796" s="357">
        <v>93.994</v>
      </c>
      <c r="F5796" s="357">
        <v>240.08500000000001</v>
      </c>
    </row>
    <row r="5797" spans="1:6">
      <c r="A5797" s="355">
        <f t="shared" si="90"/>
        <v>45899</v>
      </c>
      <c r="B5797" s="356">
        <v>8</v>
      </c>
      <c r="C5797" s="357">
        <v>104.52</v>
      </c>
      <c r="D5797" s="357">
        <v>0</v>
      </c>
      <c r="E5797" s="357">
        <v>112.572</v>
      </c>
      <c r="F5797" s="357">
        <v>240.08500000000001</v>
      </c>
    </row>
    <row r="5798" spans="1:6">
      <c r="A5798" s="355">
        <f t="shared" si="90"/>
        <v>45899</v>
      </c>
      <c r="B5798" s="356">
        <v>9</v>
      </c>
      <c r="C5798" s="357">
        <v>104.52</v>
      </c>
      <c r="D5798" s="357">
        <v>0</v>
      </c>
      <c r="E5798" s="357">
        <v>115.072</v>
      </c>
      <c r="F5798" s="357">
        <v>240.08500000000001</v>
      </c>
    </row>
    <row r="5799" spans="1:6">
      <c r="A5799" s="355">
        <f t="shared" si="90"/>
        <v>45899</v>
      </c>
      <c r="B5799" s="356">
        <v>10</v>
      </c>
      <c r="C5799" s="357">
        <v>104.52</v>
      </c>
      <c r="D5799" s="357">
        <v>0</v>
      </c>
      <c r="E5799" s="357">
        <v>114.494</v>
      </c>
      <c r="F5799" s="357">
        <v>240.08500000000001</v>
      </c>
    </row>
    <row r="5800" spans="1:6">
      <c r="A5800" s="355">
        <f t="shared" si="90"/>
        <v>45899</v>
      </c>
      <c r="B5800" s="356">
        <v>11</v>
      </c>
      <c r="C5800" s="357">
        <v>109.768</v>
      </c>
      <c r="D5800" s="357">
        <v>0</v>
      </c>
      <c r="E5800" s="357">
        <v>114.494</v>
      </c>
      <c r="F5800" s="357">
        <v>240.08500000000001</v>
      </c>
    </row>
    <row r="5801" spans="1:6">
      <c r="A5801" s="355">
        <f t="shared" si="90"/>
        <v>45899</v>
      </c>
      <c r="B5801" s="356">
        <v>12</v>
      </c>
      <c r="C5801" s="357">
        <v>134.63999999999999</v>
      </c>
      <c r="D5801" s="357">
        <v>0</v>
      </c>
      <c r="E5801" s="357">
        <v>115.072</v>
      </c>
      <c r="F5801" s="357">
        <v>240.08500000000001</v>
      </c>
    </row>
    <row r="5802" spans="1:6">
      <c r="A5802" s="355">
        <f t="shared" si="90"/>
        <v>45899</v>
      </c>
      <c r="B5802" s="356">
        <v>13</v>
      </c>
      <c r="C5802" s="357">
        <v>134.63999999999999</v>
      </c>
      <c r="D5802" s="357">
        <v>0</v>
      </c>
      <c r="E5802" s="357">
        <v>115.072</v>
      </c>
      <c r="F5802" s="357">
        <v>240.08500000000001</v>
      </c>
    </row>
    <row r="5803" spans="1:6">
      <c r="A5803" s="355">
        <f t="shared" si="90"/>
        <v>45899</v>
      </c>
      <c r="B5803" s="356">
        <v>14</v>
      </c>
      <c r="C5803" s="357">
        <v>134.63999999999999</v>
      </c>
      <c r="D5803" s="357">
        <v>0</v>
      </c>
      <c r="E5803" s="357">
        <v>115.072</v>
      </c>
      <c r="F5803" s="357">
        <v>240.08500000000001</v>
      </c>
    </row>
    <row r="5804" spans="1:6">
      <c r="A5804" s="355">
        <f t="shared" si="90"/>
        <v>45899</v>
      </c>
      <c r="B5804" s="356">
        <v>15</v>
      </c>
      <c r="C5804" s="357">
        <v>137.85499999999999</v>
      </c>
      <c r="D5804" s="357">
        <v>0</v>
      </c>
      <c r="E5804" s="357">
        <v>114.494</v>
      </c>
      <c r="F5804" s="357">
        <v>240.08500000000001</v>
      </c>
    </row>
    <row r="5805" spans="1:6">
      <c r="A5805" s="355">
        <f t="shared" si="90"/>
        <v>45899</v>
      </c>
      <c r="B5805" s="356">
        <v>16</v>
      </c>
      <c r="C5805" s="357">
        <v>138.21</v>
      </c>
      <c r="D5805" s="357">
        <v>0</v>
      </c>
      <c r="E5805" s="357">
        <v>85.072000000000003</v>
      </c>
      <c r="F5805" s="357">
        <v>240.08500000000001</v>
      </c>
    </row>
    <row r="5806" spans="1:6">
      <c r="A5806" s="355">
        <f t="shared" si="90"/>
        <v>45899</v>
      </c>
      <c r="B5806" s="356">
        <v>17</v>
      </c>
      <c r="C5806" s="357">
        <v>138.21</v>
      </c>
      <c r="D5806" s="357">
        <v>0</v>
      </c>
      <c r="E5806" s="357">
        <v>85.072000000000003</v>
      </c>
      <c r="F5806" s="357">
        <v>240.08500000000001</v>
      </c>
    </row>
    <row r="5807" spans="1:6">
      <c r="A5807" s="355">
        <f t="shared" si="90"/>
        <v>45899</v>
      </c>
      <c r="B5807" s="356">
        <v>18</v>
      </c>
      <c r="C5807" s="357">
        <v>64.22</v>
      </c>
      <c r="D5807" s="357">
        <v>0</v>
      </c>
      <c r="E5807" s="357">
        <v>87.988</v>
      </c>
      <c r="F5807" s="357">
        <v>240.09</v>
      </c>
    </row>
    <row r="5808" spans="1:6">
      <c r="A5808" s="355">
        <f t="shared" si="90"/>
        <v>45899</v>
      </c>
      <c r="B5808" s="356">
        <v>19</v>
      </c>
      <c r="C5808" s="357">
        <v>64.22</v>
      </c>
      <c r="D5808" s="357">
        <v>0</v>
      </c>
      <c r="E5808" s="357">
        <v>87.988</v>
      </c>
      <c r="F5808" s="357">
        <v>235.09</v>
      </c>
    </row>
    <row r="5809" spans="1:6">
      <c r="A5809" s="355">
        <f t="shared" si="90"/>
        <v>45899</v>
      </c>
      <c r="B5809" s="356">
        <v>20</v>
      </c>
      <c r="C5809" s="357">
        <v>64.22</v>
      </c>
      <c r="D5809" s="357">
        <v>0</v>
      </c>
      <c r="E5809" s="357">
        <v>87.988</v>
      </c>
      <c r="F5809" s="357">
        <v>175.09</v>
      </c>
    </row>
    <row r="5810" spans="1:6">
      <c r="A5810" s="355">
        <f t="shared" si="90"/>
        <v>45899</v>
      </c>
      <c r="B5810" s="356">
        <v>21</v>
      </c>
      <c r="C5810" s="357">
        <v>64.22</v>
      </c>
      <c r="D5810" s="357">
        <v>0</v>
      </c>
      <c r="E5810" s="357">
        <v>59.244</v>
      </c>
      <c r="F5810" s="357">
        <v>189.04499999999999</v>
      </c>
    </row>
    <row r="5811" spans="1:6">
      <c r="A5811" s="355">
        <f t="shared" si="90"/>
        <v>45899</v>
      </c>
      <c r="B5811" s="356">
        <v>22</v>
      </c>
      <c r="C5811" s="357">
        <v>125.50700000000001</v>
      </c>
      <c r="D5811" s="357">
        <v>0</v>
      </c>
      <c r="E5811" s="357">
        <v>15</v>
      </c>
      <c r="F5811" s="357">
        <v>129</v>
      </c>
    </row>
    <row r="5812" spans="1:6">
      <c r="A5812" s="355">
        <f t="shared" si="90"/>
        <v>45899</v>
      </c>
      <c r="B5812" s="356">
        <v>23</v>
      </c>
      <c r="C5812" s="357">
        <v>124.437</v>
      </c>
      <c r="D5812" s="357">
        <v>0</v>
      </c>
      <c r="E5812" s="357">
        <v>15</v>
      </c>
      <c r="F5812" s="357">
        <v>189</v>
      </c>
    </row>
    <row r="5813" spans="1:6">
      <c r="A5813" s="355">
        <f t="shared" si="90"/>
        <v>45900</v>
      </c>
      <c r="B5813" s="356">
        <v>0</v>
      </c>
      <c r="C5813" s="357">
        <v>125.262</v>
      </c>
      <c r="D5813" s="357">
        <v>0</v>
      </c>
      <c r="E5813" s="357">
        <v>53</v>
      </c>
      <c r="F5813" s="357">
        <v>187</v>
      </c>
    </row>
    <row r="5814" spans="1:6">
      <c r="A5814" s="355">
        <f t="shared" si="90"/>
        <v>45900</v>
      </c>
      <c r="B5814" s="356">
        <v>1</v>
      </c>
      <c r="C5814" s="357">
        <v>125.262</v>
      </c>
      <c r="D5814" s="357">
        <v>0</v>
      </c>
      <c r="E5814" s="357">
        <v>53</v>
      </c>
      <c r="F5814" s="357">
        <v>240</v>
      </c>
    </row>
    <row r="5815" spans="1:6">
      <c r="A5815" s="355">
        <f t="shared" si="90"/>
        <v>45900</v>
      </c>
      <c r="B5815" s="356">
        <v>2</v>
      </c>
      <c r="C5815" s="357">
        <v>125.092</v>
      </c>
      <c r="D5815" s="357">
        <v>0</v>
      </c>
      <c r="E5815" s="357">
        <v>35.311</v>
      </c>
      <c r="F5815" s="357">
        <v>240</v>
      </c>
    </row>
    <row r="5816" spans="1:6">
      <c r="A5816" s="355">
        <f t="shared" si="90"/>
        <v>45900</v>
      </c>
      <c r="B5816" s="356">
        <v>3</v>
      </c>
      <c r="C5816" s="357">
        <v>123.283</v>
      </c>
      <c r="D5816" s="357">
        <v>0</v>
      </c>
      <c r="E5816" s="357">
        <v>35.326000000000001</v>
      </c>
      <c r="F5816" s="357">
        <v>240</v>
      </c>
    </row>
    <row r="5817" spans="1:6">
      <c r="A5817" s="355">
        <f t="shared" si="90"/>
        <v>45900</v>
      </c>
      <c r="B5817" s="356">
        <v>4</v>
      </c>
      <c r="C5817" s="357">
        <v>134.28399999999999</v>
      </c>
      <c r="D5817" s="357">
        <v>0</v>
      </c>
      <c r="E5817" s="357">
        <v>35</v>
      </c>
      <c r="F5817" s="357">
        <v>240</v>
      </c>
    </row>
    <row r="5818" spans="1:6">
      <c r="A5818" s="355">
        <f t="shared" si="90"/>
        <v>45900</v>
      </c>
      <c r="B5818" s="356">
        <v>5</v>
      </c>
      <c r="C5818" s="357">
        <v>134.28399999999999</v>
      </c>
      <c r="D5818" s="357">
        <v>0</v>
      </c>
      <c r="E5818" s="357">
        <v>35</v>
      </c>
      <c r="F5818" s="357">
        <v>240</v>
      </c>
    </row>
    <row r="5819" spans="1:6">
      <c r="A5819" s="355">
        <f t="shared" si="90"/>
        <v>45900</v>
      </c>
      <c r="B5819" s="356">
        <v>6</v>
      </c>
      <c r="C5819" s="357">
        <v>134.28399999999999</v>
      </c>
      <c r="D5819" s="357">
        <v>0</v>
      </c>
      <c r="E5819" s="357">
        <v>45.701000000000001</v>
      </c>
      <c r="F5819" s="357">
        <v>240</v>
      </c>
    </row>
    <row r="5820" spans="1:6">
      <c r="A5820" s="355">
        <f t="shared" si="90"/>
        <v>45900</v>
      </c>
      <c r="B5820" s="356">
        <v>7</v>
      </c>
      <c r="C5820" s="357">
        <v>134.28399999999999</v>
      </c>
      <c r="D5820" s="357">
        <v>0</v>
      </c>
      <c r="E5820" s="357">
        <v>64.7</v>
      </c>
      <c r="F5820" s="357">
        <v>240</v>
      </c>
    </row>
    <row r="5821" spans="1:6">
      <c r="A5821" s="355">
        <f t="shared" si="90"/>
        <v>45900</v>
      </c>
      <c r="B5821" s="356">
        <v>8</v>
      </c>
      <c r="C5821" s="357">
        <v>132.40700000000001</v>
      </c>
      <c r="D5821" s="357">
        <v>0</v>
      </c>
      <c r="E5821" s="357">
        <v>66.387</v>
      </c>
      <c r="F5821" s="357">
        <v>240</v>
      </c>
    </row>
    <row r="5822" spans="1:6">
      <c r="A5822" s="355">
        <f t="shared" si="90"/>
        <v>45900</v>
      </c>
      <c r="B5822" s="356">
        <v>9</v>
      </c>
      <c r="C5822" s="357">
        <v>117.883</v>
      </c>
      <c r="D5822" s="357">
        <v>0</v>
      </c>
      <c r="E5822" s="357">
        <v>53</v>
      </c>
      <c r="F5822" s="357">
        <v>240</v>
      </c>
    </row>
    <row r="5823" spans="1:6">
      <c r="A5823" s="355">
        <f t="shared" si="90"/>
        <v>45900</v>
      </c>
      <c r="B5823" s="356">
        <v>10</v>
      </c>
      <c r="C5823" s="357">
        <v>113.681</v>
      </c>
      <c r="D5823" s="357">
        <v>0</v>
      </c>
      <c r="E5823" s="357">
        <v>53</v>
      </c>
      <c r="F5823" s="357">
        <v>240</v>
      </c>
    </row>
    <row r="5824" spans="1:6">
      <c r="A5824" s="355">
        <f t="shared" si="90"/>
        <v>45900</v>
      </c>
      <c r="B5824" s="356">
        <v>11</v>
      </c>
      <c r="C5824" s="357">
        <v>112.441</v>
      </c>
      <c r="D5824" s="357">
        <v>0</v>
      </c>
      <c r="E5824" s="357">
        <v>53</v>
      </c>
      <c r="F5824" s="357">
        <v>240</v>
      </c>
    </row>
    <row r="5825" spans="1:6">
      <c r="A5825" s="355">
        <f t="shared" si="90"/>
        <v>45900</v>
      </c>
      <c r="B5825" s="356">
        <v>12</v>
      </c>
      <c r="C5825" s="357">
        <v>111.518</v>
      </c>
      <c r="D5825" s="357">
        <v>0</v>
      </c>
      <c r="E5825" s="357">
        <v>53</v>
      </c>
      <c r="F5825" s="357">
        <v>240</v>
      </c>
    </row>
    <row r="5826" spans="1:6">
      <c r="A5826" s="355">
        <f t="shared" si="90"/>
        <v>45900</v>
      </c>
      <c r="B5826" s="356">
        <v>13</v>
      </c>
      <c r="C5826" s="357">
        <v>127.056</v>
      </c>
      <c r="D5826" s="357">
        <v>0</v>
      </c>
      <c r="E5826" s="357">
        <v>68</v>
      </c>
      <c r="F5826" s="357">
        <v>240</v>
      </c>
    </row>
    <row r="5827" spans="1:6">
      <c r="A5827" s="355">
        <f t="shared" si="90"/>
        <v>45900</v>
      </c>
      <c r="B5827" s="356">
        <v>14</v>
      </c>
      <c r="C5827" s="357">
        <v>133.37799999999999</v>
      </c>
      <c r="D5827" s="357">
        <v>0</v>
      </c>
      <c r="E5827" s="357">
        <v>71.218999999999994</v>
      </c>
      <c r="F5827" s="357">
        <v>240</v>
      </c>
    </row>
    <row r="5828" spans="1:6">
      <c r="A5828" s="355">
        <f t="shared" si="90"/>
        <v>45900</v>
      </c>
      <c r="B5828" s="356">
        <v>15</v>
      </c>
      <c r="C5828" s="357">
        <v>134.67099999999999</v>
      </c>
      <c r="D5828" s="357">
        <v>0</v>
      </c>
      <c r="E5828" s="357">
        <v>73.238</v>
      </c>
      <c r="F5828" s="357">
        <v>240</v>
      </c>
    </row>
    <row r="5829" spans="1:6">
      <c r="A5829" s="355">
        <f t="shared" si="90"/>
        <v>45900</v>
      </c>
      <c r="B5829" s="356">
        <v>16</v>
      </c>
      <c r="C5829" s="357">
        <v>106.136</v>
      </c>
      <c r="D5829" s="357">
        <v>0</v>
      </c>
      <c r="E5829" s="357">
        <v>70.403999999999996</v>
      </c>
      <c r="F5829" s="357">
        <v>240</v>
      </c>
    </row>
    <row r="5830" spans="1:6">
      <c r="A5830" s="355">
        <f t="shared" ref="A5830:A5893" si="91">IF(B5830=0,A5829+1,A5829)</f>
        <v>45900</v>
      </c>
      <c r="B5830" s="356">
        <v>17</v>
      </c>
      <c r="C5830" s="357">
        <v>117.479</v>
      </c>
      <c r="D5830" s="357">
        <v>0</v>
      </c>
      <c r="E5830" s="357">
        <v>74.322999999999993</v>
      </c>
      <c r="F5830" s="357">
        <v>240</v>
      </c>
    </row>
    <row r="5831" spans="1:6">
      <c r="A5831" s="355">
        <f t="shared" si="91"/>
        <v>45900</v>
      </c>
      <c r="B5831" s="356">
        <v>18</v>
      </c>
      <c r="C5831" s="357">
        <v>89.22</v>
      </c>
      <c r="D5831" s="357">
        <v>0</v>
      </c>
      <c r="E5831" s="357">
        <v>74.605999999999995</v>
      </c>
      <c r="F5831" s="357">
        <v>236</v>
      </c>
    </row>
    <row r="5832" spans="1:6">
      <c r="A5832" s="355">
        <f t="shared" si="91"/>
        <v>45900</v>
      </c>
      <c r="B5832" s="356">
        <v>19</v>
      </c>
      <c r="C5832" s="357">
        <v>89.22</v>
      </c>
      <c r="D5832" s="357">
        <v>0</v>
      </c>
      <c r="E5832" s="357">
        <v>70.41</v>
      </c>
      <c r="F5832" s="357">
        <v>176</v>
      </c>
    </row>
    <row r="5833" spans="1:6">
      <c r="A5833" s="355">
        <f t="shared" si="91"/>
        <v>45900</v>
      </c>
      <c r="B5833" s="356">
        <v>20</v>
      </c>
      <c r="C5833" s="357">
        <v>89.22</v>
      </c>
      <c r="D5833" s="357">
        <v>0</v>
      </c>
      <c r="E5833" s="357">
        <v>68</v>
      </c>
      <c r="F5833" s="357">
        <v>176</v>
      </c>
    </row>
    <row r="5834" spans="1:6">
      <c r="A5834" s="355">
        <f t="shared" si="91"/>
        <v>45900</v>
      </c>
      <c r="B5834" s="356">
        <v>21</v>
      </c>
      <c r="C5834" s="357">
        <v>89.22</v>
      </c>
      <c r="D5834" s="357">
        <v>0</v>
      </c>
      <c r="E5834" s="357">
        <v>44.515999999999998</v>
      </c>
      <c r="F5834" s="357">
        <v>189</v>
      </c>
    </row>
    <row r="5835" spans="1:6">
      <c r="A5835" s="355">
        <f t="shared" si="91"/>
        <v>45900</v>
      </c>
      <c r="B5835" s="356">
        <v>22</v>
      </c>
      <c r="C5835" s="357">
        <v>98.491</v>
      </c>
      <c r="D5835" s="357">
        <v>0</v>
      </c>
      <c r="E5835" s="357">
        <v>56.715000000000003</v>
      </c>
      <c r="F5835" s="357">
        <v>129</v>
      </c>
    </row>
    <row r="5836" spans="1:6">
      <c r="A5836" s="355">
        <f t="shared" si="91"/>
        <v>45900</v>
      </c>
      <c r="B5836" s="356">
        <v>23</v>
      </c>
      <c r="C5836" s="357">
        <v>95.662999999999997</v>
      </c>
      <c r="D5836" s="357">
        <v>0</v>
      </c>
      <c r="E5836" s="357">
        <v>29.212</v>
      </c>
      <c r="F5836" s="357">
        <v>132</v>
      </c>
    </row>
    <row r="5837" spans="1:6">
      <c r="A5837" s="355">
        <f t="shared" si="91"/>
        <v>45901</v>
      </c>
      <c r="B5837" s="356">
        <v>0</v>
      </c>
      <c r="C5837" s="357">
        <v>125.26300000000001</v>
      </c>
      <c r="D5837" s="357">
        <v>0</v>
      </c>
      <c r="E5837" s="357">
        <v>68</v>
      </c>
      <c r="F5837" s="357">
        <v>192</v>
      </c>
    </row>
    <row r="5838" spans="1:6">
      <c r="A5838" s="355">
        <f t="shared" si="91"/>
        <v>45901</v>
      </c>
      <c r="B5838" s="356">
        <v>1</v>
      </c>
      <c r="C5838" s="357">
        <v>125.26300000000001</v>
      </c>
      <c r="D5838" s="357">
        <v>0</v>
      </c>
      <c r="E5838" s="357">
        <v>50</v>
      </c>
      <c r="F5838" s="357">
        <v>240</v>
      </c>
    </row>
    <row r="5839" spans="1:6">
      <c r="A5839" s="355">
        <f t="shared" si="91"/>
        <v>45901</v>
      </c>
      <c r="B5839" s="356">
        <v>2</v>
      </c>
      <c r="C5839" s="357">
        <v>125.26300000000001</v>
      </c>
      <c r="D5839" s="357">
        <v>0</v>
      </c>
      <c r="E5839" s="357">
        <v>50</v>
      </c>
      <c r="F5839" s="357">
        <v>240</v>
      </c>
    </row>
    <row r="5840" spans="1:6">
      <c r="A5840" s="355">
        <f t="shared" si="91"/>
        <v>45901</v>
      </c>
      <c r="B5840" s="356">
        <v>3</v>
      </c>
      <c r="C5840" s="357">
        <v>125.26300000000001</v>
      </c>
      <c r="D5840" s="357">
        <v>0</v>
      </c>
      <c r="E5840" s="357">
        <v>50</v>
      </c>
      <c r="F5840" s="357">
        <v>240</v>
      </c>
    </row>
    <row r="5841" spans="1:6">
      <c r="A5841" s="355">
        <f t="shared" si="91"/>
        <v>45901</v>
      </c>
      <c r="B5841" s="356">
        <v>4</v>
      </c>
      <c r="C5841" s="357">
        <v>124.54300000000001</v>
      </c>
      <c r="D5841" s="357">
        <v>0</v>
      </c>
      <c r="E5841" s="357">
        <v>50</v>
      </c>
      <c r="F5841" s="357">
        <v>240</v>
      </c>
    </row>
    <row r="5842" spans="1:6">
      <c r="A5842" s="355">
        <f t="shared" si="91"/>
        <v>45901</v>
      </c>
      <c r="B5842" s="356">
        <v>5</v>
      </c>
      <c r="C5842" s="357">
        <v>113.176</v>
      </c>
      <c r="D5842" s="357">
        <v>0</v>
      </c>
      <c r="E5842" s="357">
        <v>50</v>
      </c>
      <c r="F5842" s="357">
        <v>240</v>
      </c>
    </row>
    <row r="5843" spans="1:6">
      <c r="A5843" s="355">
        <f t="shared" si="91"/>
        <v>45901</v>
      </c>
      <c r="B5843" s="356">
        <v>6</v>
      </c>
      <c r="C5843" s="357">
        <v>111.3</v>
      </c>
      <c r="D5843" s="357">
        <v>0</v>
      </c>
      <c r="E5843" s="357">
        <v>63.45</v>
      </c>
      <c r="F5843" s="357">
        <v>240</v>
      </c>
    </row>
    <row r="5844" spans="1:6">
      <c r="A5844" s="355">
        <f t="shared" si="91"/>
        <v>45901</v>
      </c>
      <c r="B5844" s="356">
        <v>7</v>
      </c>
      <c r="C5844" s="357">
        <v>111.3</v>
      </c>
      <c r="D5844" s="357">
        <v>0</v>
      </c>
      <c r="E5844" s="357">
        <v>116.45</v>
      </c>
      <c r="F5844" s="357">
        <v>240</v>
      </c>
    </row>
    <row r="5845" spans="1:6">
      <c r="A5845" s="355">
        <f t="shared" si="91"/>
        <v>45901</v>
      </c>
      <c r="B5845" s="356">
        <v>8</v>
      </c>
      <c r="C5845" s="357">
        <v>111.3</v>
      </c>
      <c r="D5845" s="357">
        <v>0</v>
      </c>
      <c r="E5845" s="357">
        <v>116.45</v>
      </c>
      <c r="F5845" s="357">
        <v>240</v>
      </c>
    </row>
    <row r="5846" spans="1:6">
      <c r="A5846" s="355">
        <f t="shared" si="91"/>
        <v>45901</v>
      </c>
      <c r="B5846" s="356">
        <v>9</v>
      </c>
      <c r="C5846" s="357">
        <v>124.193</v>
      </c>
      <c r="D5846" s="357">
        <v>0</v>
      </c>
      <c r="E5846" s="357">
        <v>116.45</v>
      </c>
      <c r="F5846" s="357">
        <v>240</v>
      </c>
    </row>
    <row r="5847" spans="1:6">
      <c r="A5847" s="355">
        <f t="shared" si="91"/>
        <v>45901</v>
      </c>
      <c r="B5847" s="356">
        <v>10</v>
      </c>
      <c r="C5847" s="357">
        <v>112.37</v>
      </c>
      <c r="D5847" s="357">
        <v>0</v>
      </c>
      <c r="E5847" s="357">
        <v>116.45</v>
      </c>
      <c r="F5847" s="357">
        <v>240</v>
      </c>
    </row>
    <row r="5848" spans="1:6">
      <c r="A5848" s="355">
        <f t="shared" si="91"/>
        <v>45901</v>
      </c>
      <c r="B5848" s="356">
        <v>11</v>
      </c>
      <c r="C5848" s="357">
        <v>112.37</v>
      </c>
      <c r="D5848" s="357">
        <v>0</v>
      </c>
      <c r="E5848" s="357">
        <v>116.45</v>
      </c>
      <c r="F5848" s="357">
        <v>240</v>
      </c>
    </row>
    <row r="5849" spans="1:6">
      <c r="A5849" s="355">
        <f t="shared" si="91"/>
        <v>45901</v>
      </c>
      <c r="B5849" s="356">
        <v>12</v>
      </c>
      <c r="C5849" s="357">
        <v>112.37</v>
      </c>
      <c r="D5849" s="357">
        <v>0</v>
      </c>
      <c r="E5849" s="357">
        <v>116.45</v>
      </c>
      <c r="F5849" s="357">
        <v>240</v>
      </c>
    </row>
    <row r="5850" spans="1:6">
      <c r="A5850" s="355">
        <f t="shared" si="91"/>
        <v>45901</v>
      </c>
      <c r="B5850" s="356">
        <v>13</v>
      </c>
      <c r="C5850" s="357">
        <v>108.57</v>
      </c>
      <c r="D5850" s="357">
        <v>0</v>
      </c>
      <c r="E5850" s="357">
        <v>116.45</v>
      </c>
      <c r="F5850" s="357">
        <v>240</v>
      </c>
    </row>
    <row r="5851" spans="1:6">
      <c r="A5851" s="355">
        <f t="shared" si="91"/>
        <v>45901</v>
      </c>
      <c r="B5851" s="356">
        <v>14</v>
      </c>
      <c r="C5851" s="357">
        <v>108.57</v>
      </c>
      <c r="D5851" s="357">
        <v>0</v>
      </c>
      <c r="E5851" s="357">
        <v>116.45</v>
      </c>
      <c r="F5851" s="357">
        <v>180</v>
      </c>
    </row>
    <row r="5852" spans="1:6">
      <c r="A5852" s="355">
        <f t="shared" si="91"/>
        <v>45901</v>
      </c>
      <c r="B5852" s="356">
        <v>15</v>
      </c>
      <c r="C5852" s="357">
        <v>119.76300000000001</v>
      </c>
      <c r="D5852" s="357">
        <v>0</v>
      </c>
      <c r="E5852" s="357">
        <v>116.45</v>
      </c>
      <c r="F5852" s="357">
        <v>120</v>
      </c>
    </row>
    <row r="5853" spans="1:6">
      <c r="A5853" s="355">
        <f t="shared" si="91"/>
        <v>45901</v>
      </c>
      <c r="B5853" s="356">
        <v>16</v>
      </c>
      <c r="C5853" s="357">
        <v>109.29</v>
      </c>
      <c r="D5853" s="357">
        <v>0</v>
      </c>
      <c r="E5853" s="357">
        <v>115.526</v>
      </c>
      <c r="F5853" s="357">
        <v>120</v>
      </c>
    </row>
    <row r="5854" spans="1:6">
      <c r="A5854" s="355">
        <f t="shared" si="91"/>
        <v>45901</v>
      </c>
      <c r="B5854" s="356">
        <v>17</v>
      </c>
      <c r="C5854" s="357">
        <v>108.57</v>
      </c>
      <c r="D5854" s="357">
        <v>0</v>
      </c>
      <c r="E5854" s="357">
        <v>101.45</v>
      </c>
      <c r="F5854" s="357">
        <v>120</v>
      </c>
    </row>
    <row r="5855" spans="1:6">
      <c r="A5855" s="355">
        <f t="shared" si="91"/>
        <v>45901</v>
      </c>
      <c r="B5855" s="356">
        <v>18</v>
      </c>
      <c r="C5855" s="357">
        <v>90.28</v>
      </c>
      <c r="D5855" s="357">
        <v>0</v>
      </c>
      <c r="E5855" s="357">
        <v>101.45</v>
      </c>
      <c r="F5855" s="357">
        <v>166</v>
      </c>
    </row>
    <row r="5856" spans="1:6">
      <c r="A5856" s="355">
        <f t="shared" si="91"/>
        <v>45901</v>
      </c>
      <c r="B5856" s="356">
        <v>19</v>
      </c>
      <c r="C5856" s="357">
        <v>90.28</v>
      </c>
      <c r="D5856" s="357">
        <v>0</v>
      </c>
      <c r="E5856" s="357">
        <v>101.45</v>
      </c>
      <c r="F5856" s="357">
        <v>170</v>
      </c>
    </row>
    <row r="5857" spans="1:6">
      <c r="A5857" s="355">
        <f t="shared" si="91"/>
        <v>45901</v>
      </c>
      <c r="B5857" s="356">
        <v>20</v>
      </c>
      <c r="C5857" s="357">
        <v>90.28</v>
      </c>
      <c r="D5857" s="357">
        <v>0</v>
      </c>
      <c r="E5857" s="357">
        <v>101.45</v>
      </c>
      <c r="F5857" s="357">
        <v>202</v>
      </c>
    </row>
    <row r="5858" spans="1:6">
      <c r="A5858" s="355">
        <f t="shared" si="91"/>
        <v>45901</v>
      </c>
      <c r="B5858" s="356">
        <v>21</v>
      </c>
      <c r="C5858" s="357">
        <v>90.28</v>
      </c>
      <c r="D5858" s="357">
        <v>0</v>
      </c>
      <c r="E5858" s="357">
        <v>101.45</v>
      </c>
      <c r="F5858" s="357">
        <v>177</v>
      </c>
    </row>
    <row r="5859" spans="1:6">
      <c r="A5859" s="355">
        <f t="shared" si="91"/>
        <v>45901</v>
      </c>
      <c r="B5859" s="356">
        <v>22</v>
      </c>
      <c r="C5859" s="357">
        <v>109.56</v>
      </c>
      <c r="D5859" s="357">
        <v>1</v>
      </c>
      <c r="E5859" s="357">
        <v>63</v>
      </c>
      <c r="F5859" s="357">
        <v>120</v>
      </c>
    </row>
    <row r="5860" spans="1:6">
      <c r="A5860" s="355">
        <f t="shared" si="91"/>
        <v>45901</v>
      </c>
      <c r="B5860" s="356">
        <v>23</v>
      </c>
      <c r="C5860" s="357">
        <v>111.25</v>
      </c>
      <c r="D5860" s="357">
        <v>0</v>
      </c>
      <c r="E5860" s="357">
        <v>63</v>
      </c>
      <c r="F5860" s="357">
        <v>150</v>
      </c>
    </row>
    <row r="5861" spans="1:6">
      <c r="A5861" s="355">
        <f t="shared" si="91"/>
        <v>45902</v>
      </c>
      <c r="B5861" s="356">
        <v>0</v>
      </c>
      <c r="C5861" s="357">
        <v>113.051</v>
      </c>
      <c r="D5861" s="357">
        <v>4</v>
      </c>
      <c r="E5861" s="357">
        <v>45</v>
      </c>
      <c r="F5861" s="357">
        <v>120</v>
      </c>
    </row>
    <row r="5862" spans="1:6">
      <c r="A5862" s="355">
        <f t="shared" si="91"/>
        <v>45902</v>
      </c>
      <c r="B5862" s="356">
        <v>1</v>
      </c>
      <c r="C5862" s="357">
        <v>113.051</v>
      </c>
      <c r="D5862" s="357">
        <v>0</v>
      </c>
      <c r="E5862" s="357">
        <v>45</v>
      </c>
      <c r="F5862" s="357">
        <v>176</v>
      </c>
    </row>
    <row r="5863" spans="1:6">
      <c r="A5863" s="355">
        <f t="shared" si="91"/>
        <v>45902</v>
      </c>
      <c r="B5863" s="356">
        <v>2</v>
      </c>
      <c r="C5863" s="357">
        <v>113.051</v>
      </c>
      <c r="D5863" s="357">
        <v>0</v>
      </c>
      <c r="E5863" s="357">
        <v>45</v>
      </c>
      <c r="F5863" s="357">
        <v>236</v>
      </c>
    </row>
    <row r="5864" spans="1:6">
      <c r="A5864" s="355">
        <f t="shared" si="91"/>
        <v>45902</v>
      </c>
      <c r="B5864" s="356">
        <v>3</v>
      </c>
      <c r="C5864" s="357">
        <v>113.051</v>
      </c>
      <c r="D5864" s="357">
        <v>0</v>
      </c>
      <c r="E5864" s="357">
        <v>45</v>
      </c>
      <c r="F5864" s="357">
        <v>240</v>
      </c>
    </row>
    <row r="5865" spans="1:6">
      <c r="A5865" s="355">
        <f t="shared" si="91"/>
        <v>45902</v>
      </c>
      <c r="B5865" s="356">
        <v>4</v>
      </c>
      <c r="C5865" s="357">
        <v>113.051</v>
      </c>
      <c r="D5865" s="357">
        <v>0</v>
      </c>
      <c r="E5865" s="357">
        <v>45</v>
      </c>
      <c r="F5865" s="357">
        <v>240</v>
      </c>
    </row>
    <row r="5866" spans="1:6">
      <c r="A5866" s="355">
        <f t="shared" si="91"/>
        <v>45902</v>
      </c>
      <c r="B5866" s="356">
        <v>5</v>
      </c>
      <c r="C5866" s="357">
        <v>112.631</v>
      </c>
      <c r="D5866" s="357">
        <v>0</v>
      </c>
      <c r="E5866" s="357">
        <v>20</v>
      </c>
      <c r="F5866" s="357">
        <v>240</v>
      </c>
    </row>
    <row r="5867" spans="1:6">
      <c r="A5867" s="355">
        <f t="shared" si="91"/>
        <v>45902</v>
      </c>
      <c r="B5867" s="356">
        <v>6</v>
      </c>
      <c r="C5867" s="357">
        <v>124.904</v>
      </c>
      <c r="D5867" s="357">
        <v>0</v>
      </c>
      <c r="E5867" s="357">
        <v>60.81</v>
      </c>
      <c r="F5867" s="357">
        <v>240.04499999999999</v>
      </c>
    </row>
    <row r="5868" spans="1:6">
      <c r="A5868" s="355">
        <f t="shared" si="91"/>
        <v>45902</v>
      </c>
      <c r="B5868" s="356">
        <v>7</v>
      </c>
      <c r="C5868" s="357">
        <v>131.30000000000001</v>
      </c>
      <c r="D5868" s="357">
        <v>0</v>
      </c>
      <c r="E5868" s="357">
        <v>60.503999999999998</v>
      </c>
      <c r="F5868" s="357">
        <v>240.04499999999999</v>
      </c>
    </row>
    <row r="5869" spans="1:6">
      <c r="A5869" s="355">
        <f t="shared" si="91"/>
        <v>45902</v>
      </c>
      <c r="B5869" s="356">
        <v>8</v>
      </c>
      <c r="C5869" s="357">
        <v>131.30000000000001</v>
      </c>
      <c r="D5869" s="357">
        <v>0</v>
      </c>
      <c r="E5869" s="357">
        <v>60.503999999999998</v>
      </c>
      <c r="F5869" s="357">
        <v>240.04499999999999</v>
      </c>
    </row>
    <row r="5870" spans="1:6">
      <c r="A5870" s="355">
        <f t="shared" si="91"/>
        <v>45902</v>
      </c>
      <c r="B5870" s="356">
        <v>9</v>
      </c>
      <c r="C5870" s="357">
        <v>131.30000000000001</v>
      </c>
      <c r="D5870" s="357">
        <v>0</v>
      </c>
      <c r="E5870" s="357">
        <v>40.83</v>
      </c>
      <c r="F5870" s="357">
        <v>240.03</v>
      </c>
    </row>
    <row r="5871" spans="1:6">
      <c r="A5871" s="355">
        <f t="shared" si="91"/>
        <v>45902</v>
      </c>
      <c r="B5871" s="356">
        <v>10</v>
      </c>
      <c r="C5871" s="357">
        <v>115.57</v>
      </c>
      <c r="D5871" s="357">
        <v>0</v>
      </c>
      <c r="E5871" s="357">
        <v>33.450000000000003</v>
      </c>
      <c r="F5871" s="357">
        <v>240</v>
      </c>
    </row>
    <row r="5872" spans="1:6">
      <c r="A5872" s="355">
        <f t="shared" si="91"/>
        <v>45902</v>
      </c>
      <c r="B5872" s="356">
        <v>11</v>
      </c>
      <c r="C5872" s="357">
        <v>118.22499999999999</v>
      </c>
      <c r="D5872" s="357">
        <v>0</v>
      </c>
      <c r="E5872" s="357">
        <v>40.950000000000003</v>
      </c>
      <c r="F5872" s="357">
        <v>240</v>
      </c>
    </row>
    <row r="5873" spans="1:6">
      <c r="A5873" s="355">
        <f t="shared" si="91"/>
        <v>45902</v>
      </c>
      <c r="B5873" s="356">
        <v>12</v>
      </c>
      <c r="C5873" s="357">
        <v>118.22499999999999</v>
      </c>
      <c r="D5873" s="357">
        <v>0</v>
      </c>
      <c r="E5873" s="357">
        <v>40.950000000000003</v>
      </c>
      <c r="F5873" s="357">
        <v>240</v>
      </c>
    </row>
    <row r="5874" spans="1:6">
      <c r="A5874" s="355">
        <f t="shared" si="91"/>
        <v>45902</v>
      </c>
      <c r="B5874" s="356">
        <v>13</v>
      </c>
      <c r="C5874" s="357">
        <v>118.22499999999999</v>
      </c>
      <c r="D5874" s="357">
        <v>0</v>
      </c>
      <c r="E5874" s="357">
        <v>40.950000000000003</v>
      </c>
      <c r="F5874" s="357">
        <v>240</v>
      </c>
    </row>
    <row r="5875" spans="1:6">
      <c r="A5875" s="355">
        <f t="shared" si="91"/>
        <v>45902</v>
      </c>
      <c r="B5875" s="356">
        <v>14</v>
      </c>
      <c r="C5875" s="357">
        <v>118.22499999999999</v>
      </c>
      <c r="D5875" s="357">
        <v>0</v>
      </c>
      <c r="E5875" s="357">
        <v>40.950000000000003</v>
      </c>
      <c r="F5875" s="357">
        <v>240</v>
      </c>
    </row>
    <row r="5876" spans="1:6">
      <c r="A5876" s="355">
        <f t="shared" si="91"/>
        <v>45902</v>
      </c>
      <c r="B5876" s="356">
        <v>15</v>
      </c>
      <c r="C5876" s="357">
        <v>128.57</v>
      </c>
      <c r="D5876" s="357">
        <v>0</v>
      </c>
      <c r="E5876" s="357">
        <v>49.418999999999997</v>
      </c>
      <c r="F5876" s="357">
        <v>240</v>
      </c>
    </row>
    <row r="5877" spans="1:6">
      <c r="A5877" s="355">
        <f t="shared" si="91"/>
        <v>45902</v>
      </c>
      <c r="B5877" s="356">
        <v>16</v>
      </c>
      <c r="C5877" s="357">
        <v>131.64500000000001</v>
      </c>
      <c r="D5877" s="357">
        <v>0</v>
      </c>
      <c r="E5877" s="357">
        <v>48.45</v>
      </c>
      <c r="F5877" s="357">
        <v>214</v>
      </c>
    </row>
    <row r="5878" spans="1:6">
      <c r="A5878" s="355">
        <f t="shared" si="91"/>
        <v>45902</v>
      </c>
      <c r="B5878" s="356">
        <v>17</v>
      </c>
      <c r="C5878" s="357">
        <v>131.64500000000001</v>
      </c>
      <c r="D5878" s="357">
        <v>0</v>
      </c>
      <c r="E5878" s="357">
        <v>48.45</v>
      </c>
      <c r="F5878" s="357">
        <v>154</v>
      </c>
    </row>
    <row r="5879" spans="1:6">
      <c r="A5879" s="355">
        <f t="shared" si="91"/>
        <v>45902</v>
      </c>
      <c r="B5879" s="356">
        <v>18</v>
      </c>
      <c r="C5879" s="357">
        <v>110.28</v>
      </c>
      <c r="D5879" s="357">
        <v>0</v>
      </c>
      <c r="E5879" s="357">
        <v>120.224</v>
      </c>
      <c r="F5879" s="357">
        <v>120.04</v>
      </c>
    </row>
    <row r="5880" spans="1:6">
      <c r="A5880" s="355">
        <f t="shared" si="91"/>
        <v>45902</v>
      </c>
      <c r="B5880" s="356">
        <v>19</v>
      </c>
      <c r="C5880" s="357">
        <v>110.28</v>
      </c>
      <c r="D5880" s="357">
        <v>0</v>
      </c>
      <c r="E5880" s="357">
        <v>117.32</v>
      </c>
      <c r="F5880" s="357">
        <v>139.04</v>
      </c>
    </row>
    <row r="5881" spans="1:6">
      <c r="A5881" s="355">
        <f t="shared" si="91"/>
        <v>45902</v>
      </c>
      <c r="B5881" s="356">
        <v>20</v>
      </c>
      <c r="C5881" s="357">
        <v>110.28</v>
      </c>
      <c r="D5881" s="357">
        <v>0</v>
      </c>
      <c r="E5881" s="357">
        <v>113.605</v>
      </c>
      <c r="F5881" s="357">
        <v>120.03</v>
      </c>
    </row>
    <row r="5882" spans="1:6">
      <c r="A5882" s="355">
        <f t="shared" si="91"/>
        <v>45902</v>
      </c>
      <c r="B5882" s="356">
        <v>21</v>
      </c>
      <c r="C5882" s="357">
        <v>110.28</v>
      </c>
      <c r="D5882" s="357">
        <v>0</v>
      </c>
      <c r="E5882" s="357">
        <v>125.66500000000001</v>
      </c>
      <c r="F5882" s="357">
        <v>120.03</v>
      </c>
    </row>
    <row r="5883" spans="1:6">
      <c r="A5883" s="355">
        <f t="shared" si="91"/>
        <v>45902</v>
      </c>
      <c r="B5883" s="356">
        <v>22</v>
      </c>
      <c r="C5883" s="357">
        <v>115.111</v>
      </c>
      <c r="D5883" s="357">
        <v>4</v>
      </c>
      <c r="E5883" s="357">
        <v>30</v>
      </c>
      <c r="F5883" s="357">
        <v>120</v>
      </c>
    </row>
    <row r="5884" spans="1:6">
      <c r="A5884" s="355">
        <f t="shared" si="91"/>
        <v>45902</v>
      </c>
      <c r="B5884" s="356">
        <v>23</v>
      </c>
      <c r="C5884" s="357">
        <v>130.45500000000001</v>
      </c>
      <c r="D5884" s="357">
        <v>4</v>
      </c>
      <c r="E5884" s="357">
        <v>30</v>
      </c>
      <c r="F5884" s="357">
        <v>120</v>
      </c>
    </row>
    <row r="5885" spans="1:6">
      <c r="A5885" s="355">
        <f t="shared" si="91"/>
        <v>45903</v>
      </c>
      <c r="B5885" s="356">
        <v>0</v>
      </c>
      <c r="C5885" s="357">
        <v>139.05199999999999</v>
      </c>
      <c r="D5885" s="357">
        <v>0</v>
      </c>
      <c r="E5885" s="357">
        <v>98</v>
      </c>
      <c r="F5885" s="357">
        <v>176</v>
      </c>
    </row>
    <row r="5886" spans="1:6">
      <c r="A5886" s="355">
        <f t="shared" si="91"/>
        <v>45903</v>
      </c>
      <c r="B5886" s="356">
        <v>1</v>
      </c>
      <c r="C5886" s="357">
        <v>130.643</v>
      </c>
      <c r="D5886" s="357">
        <v>4</v>
      </c>
      <c r="E5886" s="357">
        <v>98</v>
      </c>
      <c r="F5886" s="357">
        <v>120</v>
      </c>
    </row>
    <row r="5887" spans="1:6">
      <c r="A5887" s="355">
        <f t="shared" si="91"/>
        <v>45903</v>
      </c>
      <c r="B5887" s="356">
        <v>2</v>
      </c>
      <c r="C5887" s="357">
        <v>144.26300000000001</v>
      </c>
      <c r="D5887" s="357">
        <v>0</v>
      </c>
      <c r="E5887" s="357">
        <v>80</v>
      </c>
      <c r="F5887" s="357">
        <v>174</v>
      </c>
    </row>
    <row r="5888" spans="1:6">
      <c r="A5888" s="355">
        <f t="shared" si="91"/>
        <v>45903</v>
      </c>
      <c r="B5888" s="356">
        <v>3</v>
      </c>
      <c r="C5888" s="357">
        <v>152.26300000000001</v>
      </c>
      <c r="D5888" s="357">
        <v>0</v>
      </c>
      <c r="E5888" s="357">
        <v>80</v>
      </c>
      <c r="F5888" s="357">
        <v>234</v>
      </c>
    </row>
    <row r="5889" spans="1:6">
      <c r="A5889" s="355">
        <f t="shared" si="91"/>
        <v>45903</v>
      </c>
      <c r="B5889" s="356">
        <v>4</v>
      </c>
      <c r="C5889" s="357">
        <v>143.29</v>
      </c>
      <c r="D5889" s="357">
        <v>0</v>
      </c>
      <c r="E5889" s="357">
        <v>90</v>
      </c>
      <c r="F5889" s="357">
        <v>240</v>
      </c>
    </row>
    <row r="5890" spans="1:6">
      <c r="A5890" s="355">
        <f t="shared" si="91"/>
        <v>45903</v>
      </c>
      <c r="B5890" s="356">
        <v>5</v>
      </c>
      <c r="C5890" s="357">
        <v>130.22300000000001</v>
      </c>
      <c r="D5890" s="357">
        <v>0</v>
      </c>
      <c r="E5890" s="357">
        <v>80</v>
      </c>
      <c r="F5890" s="357">
        <v>240</v>
      </c>
    </row>
    <row r="5891" spans="1:6">
      <c r="A5891" s="355">
        <f t="shared" si="91"/>
        <v>45903</v>
      </c>
      <c r="B5891" s="356">
        <v>6</v>
      </c>
      <c r="C5891" s="357">
        <v>90.7</v>
      </c>
      <c r="D5891" s="357">
        <v>0</v>
      </c>
      <c r="E5891" s="357">
        <v>91.85</v>
      </c>
      <c r="F5891" s="357">
        <v>240.02</v>
      </c>
    </row>
    <row r="5892" spans="1:6">
      <c r="A5892" s="355">
        <f t="shared" si="91"/>
        <v>45903</v>
      </c>
      <c r="B5892" s="356">
        <v>7</v>
      </c>
      <c r="C5892" s="357">
        <v>90.7</v>
      </c>
      <c r="D5892" s="357">
        <v>0</v>
      </c>
      <c r="E5892" s="357">
        <v>101.21599999999999</v>
      </c>
      <c r="F5892" s="357">
        <v>240.02</v>
      </c>
    </row>
    <row r="5893" spans="1:6">
      <c r="A5893" s="355">
        <f t="shared" si="91"/>
        <v>45903</v>
      </c>
      <c r="B5893" s="356">
        <v>8</v>
      </c>
      <c r="C5893" s="357">
        <v>101.7</v>
      </c>
      <c r="D5893" s="357">
        <v>0</v>
      </c>
      <c r="E5893" s="357">
        <v>129.00200000000001</v>
      </c>
      <c r="F5893" s="357">
        <v>240.02</v>
      </c>
    </row>
    <row r="5894" spans="1:6">
      <c r="A5894" s="355">
        <f t="shared" ref="A5894:A5957" si="92">IF(B5894=0,A5893+1,A5893)</f>
        <v>45903</v>
      </c>
      <c r="B5894" s="356">
        <v>9</v>
      </c>
      <c r="C5894" s="357">
        <v>105.473</v>
      </c>
      <c r="D5894" s="357">
        <v>0</v>
      </c>
      <c r="E5894" s="357">
        <v>139.81</v>
      </c>
      <c r="F5894" s="357">
        <v>240</v>
      </c>
    </row>
    <row r="5895" spans="1:6">
      <c r="A5895" s="355">
        <f t="shared" si="92"/>
        <v>45903</v>
      </c>
      <c r="B5895" s="356">
        <v>10</v>
      </c>
      <c r="C5895" s="357">
        <v>106.54300000000001</v>
      </c>
      <c r="D5895" s="357">
        <v>0</v>
      </c>
      <c r="E5895" s="357">
        <v>144.31</v>
      </c>
      <c r="F5895" s="357">
        <v>240</v>
      </c>
    </row>
    <row r="5896" spans="1:6">
      <c r="A5896" s="355">
        <f t="shared" si="92"/>
        <v>45903</v>
      </c>
      <c r="B5896" s="356">
        <v>11</v>
      </c>
      <c r="C5896" s="357">
        <v>106.54300000000001</v>
      </c>
      <c r="D5896" s="357">
        <v>0</v>
      </c>
      <c r="E5896" s="357">
        <v>109.31</v>
      </c>
      <c r="F5896" s="357">
        <v>240</v>
      </c>
    </row>
    <row r="5897" spans="1:6">
      <c r="A5897" s="355">
        <f t="shared" si="92"/>
        <v>45903</v>
      </c>
      <c r="B5897" s="356">
        <v>12</v>
      </c>
      <c r="C5897" s="357">
        <v>103.58499999999999</v>
      </c>
      <c r="D5897" s="357">
        <v>0</v>
      </c>
      <c r="E5897" s="357">
        <v>109.31</v>
      </c>
      <c r="F5897" s="357">
        <v>240</v>
      </c>
    </row>
    <row r="5898" spans="1:6">
      <c r="A5898" s="355">
        <f t="shared" si="92"/>
        <v>45903</v>
      </c>
      <c r="B5898" s="356">
        <v>13</v>
      </c>
      <c r="C5898" s="357">
        <v>103.404</v>
      </c>
      <c r="D5898" s="357">
        <v>0</v>
      </c>
      <c r="E5898" s="357">
        <v>110.256</v>
      </c>
      <c r="F5898" s="357">
        <v>180</v>
      </c>
    </row>
    <row r="5899" spans="1:6">
      <c r="A5899" s="355">
        <f t="shared" si="92"/>
        <v>45903</v>
      </c>
      <c r="B5899" s="356">
        <v>14</v>
      </c>
      <c r="C5899" s="357">
        <v>102.77</v>
      </c>
      <c r="D5899" s="357">
        <v>0</v>
      </c>
      <c r="E5899" s="357">
        <v>109.31</v>
      </c>
      <c r="F5899" s="357">
        <v>120</v>
      </c>
    </row>
    <row r="5900" spans="1:6">
      <c r="A5900" s="355">
        <f t="shared" si="92"/>
        <v>45903</v>
      </c>
      <c r="B5900" s="356">
        <v>15</v>
      </c>
      <c r="C5900" s="357">
        <v>102.35</v>
      </c>
      <c r="D5900" s="357">
        <v>0</v>
      </c>
      <c r="E5900" s="357">
        <v>102.842</v>
      </c>
      <c r="F5900" s="357">
        <v>180.02</v>
      </c>
    </row>
    <row r="5901" spans="1:6">
      <c r="A5901" s="355">
        <f t="shared" si="92"/>
        <v>45903</v>
      </c>
      <c r="B5901" s="356">
        <v>16</v>
      </c>
      <c r="C5901" s="357">
        <v>102.35</v>
      </c>
      <c r="D5901" s="357">
        <v>0</v>
      </c>
      <c r="E5901" s="357">
        <v>104.398</v>
      </c>
      <c r="F5901" s="357">
        <v>180.035</v>
      </c>
    </row>
    <row r="5902" spans="1:6">
      <c r="A5902" s="355">
        <f t="shared" si="92"/>
        <v>45903</v>
      </c>
      <c r="B5902" s="356">
        <v>17</v>
      </c>
      <c r="C5902" s="357">
        <v>102.35</v>
      </c>
      <c r="D5902" s="357">
        <v>0</v>
      </c>
      <c r="E5902" s="357">
        <v>98.99</v>
      </c>
      <c r="F5902" s="357">
        <v>199.01499999999999</v>
      </c>
    </row>
    <row r="5903" spans="1:6">
      <c r="A5903" s="355">
        <f t="shared" si="92"/>
        <v>45903</v>
      </c>
      <c r="B5903" s="356">
        <v>18</v>
      </c>
      <c r="C5903" s="357">
        <v>101.28</v>
      </c>
      <c r="D5903" s="357">
        <v>0</v>
      </c>
      <c r="E5903" s="357">
        <v>121.628</v>
      </c>
      <c r="F5903" s="357">
        <v>150.06</v>
      </c>
    </row>
    <row r="5904" spans="1:6">
      <c r="A5904" s="355">
        <f t="shared" si="92"/>
        <v>45903</v>
      </c>
      <c r="B5904" s="356">
        <v>19</v>
      </c>
      <c r="C5904" s="357">
        <v>101.28</v>
      </c>
      <c r="D5904" s="357">
        <v>0</v>
      </c>
      <c r="E5904" s="357">
        <v>119.224</v>
      </c>
      <c r="F5904" s="357">
        <v>210.05500000000001</v>
      </c>
    </row>
    <row r="5905" spans="1:6">
      <c r="A5905" s="355">
        <f t="shared" si="92"/>
        <v>45903</v>
      </c>
      <c r="B5905" s="356">
        <v>20</v>
      </c>
      <c r="C5905" s="357">
        <v>97.296999999999997</v>
      </c>
      <c r="D5905" s="357">
        <v>0</v>
      </c>
      <c r="E5905" s="357">
        <v>116.45</v>
      </c>
      <c r="F5905" s="357">
        <v>180.035</v>
      </c>
    </row>
    <row r="5906" spans="1:6">
      <c r="A5906" s="355">
        <f t="shared" si="92"/>
        <v>45903</v>
      </c>
      <c r="B5906" s="356">
        <v>21</v>
      </c>
      <c r="C5906" s="357">
        <v>90.28</v>
      </c>
      <c r="D5906" s="357">
        <v>0</v>
      </c>
      <c r="E5906" s="357">
        <v>116.45</v>
      </c>
      <c r="F5906" s="357">
        <v>120.035</v>
      </c>
    </row>
    <row r="5907" spans="1:6">
      <c r="A5907" s="355">
        <f t="shared" si="92"/>
        <v>45903</v>
      </c>
      <c r="B5907" s="356">
        <v>22</v>
      </c>
      <c r="C5907" s="357">
        <v>113.658</v>
      </c>
      <c r="D5907" s="357">
        <v>0</v>
      </c>
      <c r="E5907" s="357">
        <v>93</v>
      </c>
      <c r="F5907" s="357">
        <v>120</v>
      </c>
    </row>
    <row r="5908" spans="1:6">
      <c r="A5908" s="355">
        <f t="shared" si="92"/>
        <v>45903</v>
      </c>
      <c r="B5908" s="356">
        <v>23</v>
      </c>
      <c r="C5908" s="357">
        <v>131.88999999999999</v>
      </c>
      <c r="D5908" s="357">
        <v>4</v>
      </c>
      <c r="E5908" s="357">
        <v>93</v>
      </c>
      <c r="F5908" s="357">
        <v>120</v>
      </c>
    </row>
    <row r="5909" spans="1:6">
      <c r="A5909" s="355">
        <f t="shared" si="92"/>
        <v>45904</v>
      </c>
      <c r="B5909" s="356">
        <v>0</v>
      </c>
      <c r="C5909" s="357">
        <v>142.90299999999999</v>
      </c>
      <c r="D5909" s="357">
        <v>4</v>
      </c>
      <c r="E5909" s="357">
        <v>45</v>
      </c>
      <c r="F5909" s="357">
        <v>120</v>
      </c>
    </row>
    <row r="5910" spans="1:6">
      <c r="A5910" s="355">
        <f t="shared" si="92"/>
        <v>45904</v>
      </c>
      <c r="B5910" s="356">
        <v>1</v>
      </c>
      <c r="C5910" s="357">
        <v>136.28899999999999</v>
      </c>
      <c r="D5910" s="357">
        <v>0</v>
      </c>
      <c r="E5910" s="357">
        <v>45</v>
      </c>
      <c r="F5910" s="357">
        <v>120</v>
      </c>
    </row>
    <row r="5911" spans="1:6">
      <c r="A5911" s="355">
        <f t="shared" si="92"/>
        <v>45904</v>
      </c>
      <c r="B5911" s="356">
        <v>2</v>
      </c>
      <c r="C5911" s="357">
        <v>143.56899999999999</v>
      </c>
      <c r="D5911" s="357">
        <v>0</v>
      </c>
      <c r="E5911" s="357">
        <v>45</v>
      </c>
      <c r="F5911" s="357">
        <v>144</v>
      </c>
    </row>
    <row r="5912" spans="1:6">
      <c r="A5912" s="355">
        <f t="shared" si="92"/>
        <v>45904</v>
      </c>
      <c r="B5912" s="356">
        <v>3</v>
      </c>
      <c r="C5912" s="357">
        <v>136.167</v>
      </c>
      <c r="D5912" s="357">
        <v>0</v>
      </c>
      <c r="E5912" s="357">
        <v>45</v>
      </c>
      <c r="F5912" s="357">
        <v>204</v>
      </c>
    </row>
    <row r="5913" spans="1:6">
      <c r="A5913" s="355">
        <f t="shared" si="92"/>
        <v>45904</v>
      </c>
      <c r="B5913" s="356">
        <v>4</v>
      </c>
      <c r="C5913" s="357">
        <v>136.179</v>
      </c>
      <c r="D5913" s="357">
        <v>0</v>
      </c>
      <c r="E5913" s="357">
        <v>45</v>
      </c>
      <c r="F5913" s="357">
        <v>240</v>
      </c>
    </row>
    <row r="5914" spans="1:6">
      <c r="A5914" s="355">
        <f t="shared" si="92"/>
        <v>45904</v>
      </c>
      <c r="B5914" s="356">
        <v>5</v>
      </c>
      <c r="C5914" s="357">
        <v>117.51600000000001</v>
      </c>
      <c r="D5914" s="357">
        <v>0</v>
      </c>
      <c r="E5914" s="357">
        <v>55</v>
      </c>
      <c r="F5914" s="357">
        <v>240</v>
      </c>
    </row>
    <row r="5915" spans="1:6">
      <c r="A5915" s="355">
        <f t="shared" si="92"/>
        <v>45904</v>
      </c>
      <c r="B5915" s="356">
        <v>6</v>
      </c>
      <c r="C5915" s="357">
        <v>80.736000000000004</v>
      </c>
      <c r="D5915" s="357">
        <v>0</v>
      </c>
      <c r="E5915" s="357">
        <v>98.841999999999999</v>
      </c>
      <c r="F5915" s="357">
        <v>240.06</v>
      </c>
    </row>
    <row r="5916" spans="1:6">
      <c r="A5916" s="355">
        <f t="shared" si="92"/>
        <v>45904</v>
      </c>
      <c r="B5916" s="356">
        <v>7</v>
      </c>
      <c r="C5916" s="357">
        <v>89.57</v>
      </c>
      <c r="D5916" s="357">
        <v>0</v>
      </c>
      <c r="E5916" s="357">
        <v>72.974000000000004</v>
      </c>
      <c r="F5916" s="357">
        <v>240.06</v>
      </c>
    </row>
    <row r="5917" spans="1:6">
      <c r="A5917" s="355">
        <f t="shared" si="92"/>
        <v>45904</v>
      </c>
      <c r="B5917" s="356">
        <v>8</v>
      </c>
      <c r="C5917" s="357">
        <v>106.79</v>
      </c>
      <c r="D5917" s="357">
        <v>0</v>
      </c>
      <c r="E5917" s="357">
        <v>83.061999999999998</v>
      </c>
      <c r="F5917" s="357">
        <v>240.06</v>
      </c>
    </row>
    <row r="5918" spans="1:6">
      <c r="A5918" s="355">
        <f t="shared" si="92"/>
        <v>45904</v>
      </c>
      <c r="B5918" s="356">
        <v>9</v>
      </c>
      <c r="C5918" s="357">
        <v>106.79</v>
      </c>
      <c r="D5918" s="357">
        <v>0</v>
      </c>
      <c r="E5918" s="357">
        <v>85.23</v>
      </c>
      <c r="F5918" s="357">
        <v>240.06</v>
      </c>
    </row>
    <row r="5919" spans="1:6">
      <c r="A5919" s="355">
        <f t="shared" si="92"/>
        <v>45904</v>
      </c>
      <c r="B5919" s="356">
        <v>10</v>
      </c>
      <c r="C5919" s="357">
        <v>98.79</v>
      </c>
      <c r="D5919" s="357">
        <v>0</v>
      </c>
      <c r="E5919" s="357">
        <v>79.81</v>
      </c>
      <c r="F5919" s="357">
        <v>240.06</v>
      </c>
    </row>
    <row r="5920" spans="1:6">
      <c r="A5920" s="355">
        <f t="shared" si="92"/>
        <v>45904</v>
      </c>
      <c r="B5920" s="356">
        <v>11</v>
      </c>
      <c r="C5920" s="357">
        <v>98.79</v>
      </c>
      <c r="D5920" s="357">
        <v>0</v>
      </c>
      <c r="E5920" s="357">
        <v>85.23</v>
      </c>
      <c r="F5920" s="357">
        <v>240.06</v>
      </c>
    </row>
    <row r="5921" spans="1:6">
      <c r="A5921" s="355">
        <f t="shared" si="92"/>
        <v>45904</v>
      </c>
      <c r="B5921" s="356">
        <v>12</v>
      </c>
      <c r="C5921" s="357">
        <v>78.569999999999993</v>
      </c>
      <c r="D5921" s="357">
        <v>0</v>
      </c>
      <c r="E5921" s="357">
        <v>76.558000000000007</v>
      </c>
      <c r="F5921" s="357">
        <v>206.06</v>
      </c>
    </row>
    <row r="5922" spans="1:6">
      <c r="A5922" s="355">
        <f t="shared" si="92"/>
        <v>45904</v>
      </c>
      <c r="B5922" s="356">
        <v>13</v>
      </c>
      <c r="C5922" s="357">
        <v>78.569999999999993</v>
      </c>
      <c r="D5922" s="357">
        <v>0</v>
      </c>
      <c r="E5922" s="357">
        <v>76.558000000000007</v>
      </c>
      <c r="F5922" s="357">
        <v>180.06</v>
      </c>
    </row>
    <row r="5923" spans="1:6">
      <c r="A5923" s="355">
        <f t="shared" si="92"/>
        <v>45904</v>
      </c>
      <c r="B5923" s="356">
        <v>14</v>
      </c>
      <c r="C5923" s="357">
        <v>70.569999999999993</v>
      </c>
      <c r="D5923" s="357">
        <v>0</v>
      </c>
      <c r="E5923" s="357">
        <v>70.986000000000004</v>
      </c>
      <c r="F5923" s="357">
        <v>120.04</v>
      </c>
    </row>
    <row r="5924" spans="1:6">
      <c r="A5924" s="355">
        <f t="shared" si="92"/>
        <v>45904</v>
      </c>
      <c r="B5924" s="356">
        <v>15</v>
      </c>
      <c r="C5924" s="357">
        <v>71.266999999999996</v>
      </c>
      <c r="D5924" s="357">
        <v>0</v>
      </c>
      <c r="E5924" s="357">
        <v>98</v>
      </c>
      <c r="F5924" s="357">
        <v>180</v>
      </c>
    </row>
    <row r="5925" spans="1:6">
      <c r="A5925" s="355">
        <f t="shared" si="92"/>
        <v>45904</v>
      </c>
      <c r="B5925" s="356">
        <v>16</v>
      </c>
      <c r="C5925" s="357">
        <v>78.844999999999999</v>
      </c>
      <c r="D5925" s="357">
        <v>0</v>
      </c>
      <c r="E5925" s="357">
        <v>95.5</v>
      </c>
      <c r="F5925" s="357">
        <v>197</v>
      </c>
    </row>
    <row r="5926" spans="1:6">
      <c r="A5926" s="355">
        <f t="shared" si="92"/>
        <v>45904</v>
      </c>
      <c r="B5926" s="356">
        <v>17</v>
      </c>
      <c r="C5926" s="357">
        <v>76.7</v>
      </c>
      <c r="D5926" s="357">
        <v>0</v>
      </c>
      <c r="E5926" s="357">
        <v>95.5</v>
      </c>
      <c r="F5926" s="357">
        <v>137</v>
      </c>
    </row>
    <row r="5927" spans="1:6">
      <c r="A5927" s="355">
        <f t="shared" si="92"/>
        <v>45904</v>
      </c>
      <c r="B5927" s="356">
        <v>18</v>
      </c>
      <c r="C5927" s="357">
        <v>65.28</v>
      </c>
      <c r="D5927" s="357">
        <v>0</v>
      </c>
      <c r="E5927" s="357">
        <v>107.54</v>
      </c>
      <c r="F5927" s="357">
        <v>180</v>
      </c>
    </row>
    <row r="5928" spans="1:6">
      <c r="A5928" s="355">
        <f t="shared" si="92"/>
        <v>45904</v>
      </c>
      <c r="B5928" s="356">
        <v>19</v>
      </c>
      <c r="C5928" s="357">
        <v>65.28</v>
      </c>
      <c r="D5928" s="357">
        <v>0</v>
      </c>
      <c r="E5928" s="357">
        <v>103.02</v>
      </c>
      <c r="F5928" s="357">
        <v>120</v>
      </c>
    </row>
    <row r="5929" spans="1:6">
      <c r="A5929" s="355">
        <f t="shared" si="92"/>
        <v>45904</v>
      </c>
      <c r="B5929" s="356">
        <v>20</v>
      </c>
      <c r="C5929" s="357">
        <v>65.28</v>
      </c>
      <c r="D5929" s="357">
        <v>0</v>
      </c>
      <c r="E5929" s="357">
        <v>120.13200000000001</v>
      </c>
      <c r="F5929" s="357">
        <v>120.04</v>
      </c>
    </row>
    <row r="5930" spans="1:6">
      <c r="A5930" s="355">
        <f t="shared" si="92"/>
        <v>45904</v>
      </c>
      <c r="B5930" s="356">
        <v>21</v>
      </c>
      <c r="C5930" s="357">
        <v>65.28</v>
      </c>
      <c r="D5930" s="357">
        <v>0</v>
      </c>
      <c r="E5930" s="357">
        <v>125.524</v>
      </c>
      <c r="F5930" s="357">
        <v>180.06</v>
      </c>
    </row>
    <row r="5931" spans="1:6">
      <c r="A5931" s="355">
        <f t="shared" si="92"/>
        <v>45904</v>
      </c>
      <c r="B5931" s="356">
        <v>22</v>
      </c>
      <c r="C5931" s="357">
        <v>100.495</v>
      </c>
      <c r="D5931" s="357">
        <v>0</v>
      </c>
      <c r="E5931" s="357">
        <v>108</v>
      </c>
      <c r="F5931" s="357">
        <v>240</v>
      </c>
    </row>
    <row r="5932" spans="1:6">
      <c r="A5932" s="355">
        <f t="shared" si="92"/>
        <v>45904</v>
      </c>
      <c r="B5932" s="356">
        <v>23</v>
      </c>
      <c r="C5932" s="357">
        <v>130.48400000000001</v>
      </c>
      <c r="D5932" s="357">
        <v>0</v>
      </c>
      <c r="E5932" s="357">
        <v>108</v>
      </c>
      <c r="F5932" s="357">
        <v>240</v>
      </c>
    </row>
    <row r="5933" spans="1:6">
      <c r="A5933" s="355">
        <f t="shared" si="92"/>
        <v>45905</v>
      </c>
      <c r="B5933" s="356">
        <v>0</v>
      </c>
      <c r="C5933" s="357">
        <v>111.98</v>
      </c>
      <c r="D5933" s="357">
        <v>0</v>
      </c>
      <c r="E5933" s="357">
        <v>38</v>
      </c>
      <c r="F5933" s="357">
        <v>189</v>
      </c>
    </row>
    <row r="5934" spans="1:6">
      <c r="A5934" s="355">
        <f t="shared" si="92"/>
        <v>45905</v>
      </c>
      <c r="B5934" s="356">
        <v>1</v>
      </c>
      <c r="C5934" s="357">
        <v>111.98</v>
      </c>
      <c r="D5934" s="357">
        <v>0</v>
      </c>
      <c r="E5934" s="357">
        <v>38</v>
      </c>
      <c r="F5934" s="357">
        <v>129</v>
      </c>
    </row>
    <row r="5935" spans="1:6">
      <c r="A5935" s="355">
        <f t="shared" si="92"/>
        <v>45905</v>
      </c>
      <c r="B5935" s="356">
        <v>2</v>
      </c>
      <c r="C5935" s="357">
        <v>111.98</v>
      </c>
      <c r="D5935" s="357">
        <v>3</v>
      </c>
      <c r="E5935" s="357">
        <v>38</v>
      </c>
      <c r="F5935" s="357">
        <v>126</v>
      </c>
    </row>
    <row r="5936" spans="1:6">
      <c r="A5936" s="355">
        <f t="shared" si="92"/>
        <v>45905</v>
      </c>
      <c r="B5936" s="356">
        <v>3</v>
      </c>
      <c r="C5936" s="357">
        <v>111.98</v>
      </c>
      <c r="D5936" s="357">
        <v>0</v>
      </c>
      <c r="E5936" s="357">
        <v>38</v>
      </c>
      <c r="F5936" s="357">
        <v>183</v>
      </c>
    </row>
    <row r="5937" spans="1:6">
      <c r="A5937" s="355">
        <f t="shared" si="92"/>
        <v>45905</v>
      </c>
      <c r="B5937" s="356">
        <v>4</v>
      </c>
      <c r="C5937" s="357">
        <v>110.91</v>
      </c>
      <c r="D5937" s="357">
        <v>0</v>
      </c>
      <c r="E5937" s="357">
        <v>38</v>
      </c>
      <c r="F5937" s="357">
        <v>240</v>
      </c>
    </row>
    <row r="5938" spans="1:6">
      <c r="A5938" s="355">
        <f t="shared" si="92"/>
        <v>45905</v>
      </c>
      <c r="B5938" s="356">
        <v>5</v>
      </c>
      <c r="C5938" s="357">
        <v>77.724999999999994</v>
      </c>
      <c r="D5938" s="357">
        <v>0</v>
      </c>
      <c r="E5938" s="357">
        <v>38</v>
      </c>
      <c r="F5938" s="357">
        <v>240</v>
      </c>
    </row>
    <row r="5939" spans="1:6">
      <c r="A5939" s="355">
        <f t="shared" si="92"/>
        <v>45905</v>
      </c>
      <c r="B5939" s="356">
        <v>6</v>
      </c>
      <c r="C5939" s="357">
        <v>72.92</v>
      </c>
      <c r="D5939" s="357">
        <v>0</v>
      </c>
      <c r="E5939" s="357">
        <v>84.2</v>
      </c>
      <c r="F5939" s="357">
        <v>240.05</v>
      </c>
    </row>
    <row r="5940" spans="1:6">
      <c r="A5940" s="355">
        <f t="shared" si="92"/>
        <v>45905</v>
      </c>
      <c r="B5940" s="356">
        <v>7</v>
      </c>
      <c r="C5940" s="357">
        <v>72.92</v>
      </c>
      <c r="D5940" s="357">
        <v>0</v>
      </c>
      <c r="E5940" s="357">
        <v>98.915000000000006</v>
      </c>
      <c r="F5940" s="357">
        <v>240.05</v>
      </c>
    </row>
    <row r="5941" spans="1:6">
      <c r="A5941" s="355">
        <f t="shared" si="92"/>
        <v>45905</v>
      </c>
      <c r="B5941" s="356">
        <v>8</v>
      </c>
      <c r="C5941" s="357">
        <v>72.92</v>
      </c>
      <c r="D5941" s="357">
        <v>0</v>
      </c>
      <c r="E5941" s="357">
        <v>70.150000000000006</v>
      </c>
      <c r="F5941" s="357">
        <v>240.05</v>
      </c>
    </row>
    <row r="5942" spans="1:6">
      <c r="A5942" s="355">
        <f t="shared" si="92"/>
        <v>45905</v>
      </c>
      <c r="B5942" s="356">
        <v>9</v>
      </c>
      <c r="C5942" s="357">
        <v>90.025000000000006</v>
      </c>
      <c r="D5942" s="357">
        <v>0</v>
      </c>
      <c r="E5942" s="357">
        <v>97.99</v>
      </c>
      <c r="F5942" s="357">
        <v>240.08500000000001</v>
      </c>
    </row>
    <row r="5943" spans="1:6">
      <c r="A5943" s="355">
        <f t="shared" si="92"/>
        <v>45905</v>
      </c>
      <c r="B5943" s="356">
        <v>10</v>
      </c>
      <c r="C5943" s="357">
        <v>72.92</v>
      </c>
      <c r="D5943" s="357">
        <v>0</v>
      </c>
      <c r="E5943" s="357">
        <v>97.99</v>
      </c>
      <c r="F5943" s="357">
        <v>240.08500000000001</v>
      </c>
    </row>
    <row r="5944" spans="1:6">
      <c r="A5944" s="355">
        <f t="shared" si="92"/>
        <v>45905</v>
      </c>
      <c r="B5944" s="356">
        <v>11</v>
      </c>
      <c r="C5944" s="357">
        <v>79.277000000000001</v>
      </c>
      <c r="D5944" s="357">
        <v>0</v>
      </c>
      <c r="E5944" s="357">
        <v>97.99</v>
      </c>
      <c r="F5944" s="357">
        <v>215.08500000000001</v>
      </c>
    </row>
    <row r="5945" spans="1:6">
      <c r="A5945" s="355">
        <f t="shared" si="92"/>
        <v>45905</v>
      </c>
      <c r="B5945" s="356">
        <v>12</v>
      </c>
      <c r="C5945" s="357">
        <v>78.706999999999994</v>
      </c>
      <c r="D5945" s="357">
        <v>0</v>
      </c>
      <c r="E5945" s="357">
        <v>97.99</v>
      </c>
      <c r="F5945" s="357">
        <v>155.08500000000001</v>
      </c>
    </row>
    <row r="5946" spans="1:6">
      <c r="A5946" s="355">
        <f t="shared" si="92"/>
        <v>45905</v>
      </c>
      <c r="B5946" s="356">
        <v>13</v>
      </c>
      <c r="C5946" s="357">
        <v>87.421999999999997</v>
      </c>
      <c r="D5946" s="357">
        <v>0</v>
      </c>
      <c r="E5946" s="357">
        <v>97.99</v>
      </c>
      <c r="F5946" s="357">
        <v>180.08500000000001</v>
      </c>
    </row>
    <row r="5947" spans="1:6">
      <c r="A5947" s="355">
        <f t="shared" si="92"/>
        <v>45905</v>
      </c>
      <c r="B5947" s="356">
        <v>14</v>
      </c>
      <c r="C5947" s="357">
        <v>95.147999999999996</v>
      </c>
      <c r="D5947" s="357">
        <v>0</v>
      </c>
      <c r="E5947" s="357">
        <v>107.99</v>
      </c>
      <c r="F5947" s="357">
        <v>120.08499999999999</v>
      </c>
    </row>
    <row r="5948" spans="1:6">
      <c r="A5948" s="355">
        <f t="shared" si="92"/>
        <v>45905</v>
      </c>
      <c r="B5948" s="356">
        <v>15</v>
      </c>
      <c r="C5948" s="357">
        <v>101.7</v>
      </c>
      <c r="D5948" s="357">
        <v>0</v>
      </c>
      <c r="E5948" s="357">
        <v>111.61</v>
      </c>
      <c r="F5948" s="357">
        <v>180.09</v>
      </c>
    </row>
    <row r="5949" spans="1:6">
      <c r="A5949" s="355">
        <f t="shared" si="92"/>
        <v>45905</v>
      </c>
      <c r="B5949" s="356">
        <v>16</v>
      </c>
      <c r="C5949" s="357">
        <v>115.529</v>
      </c>
      <c r="D5949" s="357">
        <v>0</v>
      </c>
      <c r="E5949" s="357">
        <v>157.54</v>
      </c>
      <c r="F5949" s="357">
        <v>173.08500000000001</v>
      </c>
    </row>
    <row r="5950" spans="1:6">
      <c r="A5950" s="355">
        <f t="shared" si="92"/>
        <v>45905</v>
      </c>
      <c r="B5950" s="356">
        <v>17</v>
      </c>
      <c r="C5950" s="357">
        <v>101.28</v>
      </c>
      <c r="D5950" s="357">
        <v>7</v>
      </c>
      <c r="E5950" s="357">
        <v>143.06</v>
      </c>
      <c r="F5950" s="357">
        <v>120.065</v>
      </c>
    </row>
    <row r="5951" spans="1:6">
      <c r="A5951" s="355">
        <f t="shared" si="92"/>
        <v>45905</v>
      </c>
      <c r="B5951" s="356">
        <v>18</v>
      </c>
      <c r="C5951" s="357">
        <v>56.28</v>
      </c>
      <c r="D5951" s="357">
        <v>0</v>
      </c>
      <c r="E5951" s="357">
        <v>126.62</v>
      </c>
      <c r="F5951" s="357">
        <v>173.13499999999999</v>
      </c>
    </row>
    <row r="5952" spans="1:6">
      <c r="A5952" s="355">
        <f t="shared" si="92"/>
        <v>45905</v>
      </c>
      <c r="B5952" s="356">
        <v>19</v>
      </c>
      <c r="C5952" s="357">
        <v>56.28</v>
      </c>
      <c r="D5952" s="357">
        <v>0</v>
      </c>
      <c r="E5952" s="357">
        <v>125.02</v>
      </c>
      <c r="F5952" s="357">
        <v>140.11000000000001</v>
      </c>
    </row>
    <row r="5953" spans="1:6">
      <c r="A5953" s="355">
        <f t="shared" si="92"/>
        <v>45905</v>
      </c>
      <c r="B5953" s="356">
        <v>20</v>
      </c>
      <c r="C5953" s="357">
        <v>57.481999999999999</v>
      </c>
      <c r="D5953" s="357">
        <v>0</v>
      </c>
      <c r="E5953" s="357">
        <v>114.11499999999999</v>
      </c>
      <c r="F5953" s="357">
        <v>156.095</v>
      </c>
    </row>
    <row r="5954" spans="1:6">
      <c r="A5954" s="355">
        <f t="shared" si="92"/>
        <v>45905</v>
      </c>
      <c r="B5954" s="356">
        <v>21</v>
      </c>
      <c r="C5954" s="357">
        <v>56.28</v>
      </c>
      <c r="D5954" s="357">
        <v>0</v>
      </c>
      <c r="E5954" s="357">
        <v>155.66900000000001</v>
      </c>
      <c r="F5954" s="357">
        <v>176.11</v>
      </c>
    </row>
    <row r="5955" spans="1:6">
      <c r="A5955" s="355">
        <f t="shared" si="92"/>
        <v>45905</v>
      </c>
      <c r="B5955" s="356">
        <v>22</v>
      </c>
      <c r="C5955" s="357">
        <v>61.991999999999997</v>
      </c>
      <c r="D5955" s="357">
        <v>0</v>
      </c>
      <c r="E5955" s="357">
        <v>48</v>
      </c>
      <c r="F5955" s="357">
        <v>236</v>
      </c>
    </row>
    <row r="5956" spans="1:6">
      <c r="A5956" s="355">
        <f t="shared" si="92"/>
        <v>45905</v>
      </c>
      <c r="B5956" s="356">
        <v>23</v>
      </c>
      <c r="C5956" s="357">
        <v>111.98</v>
      </c>
      <c r="D5956" s="357">
        <v>0</v>
      </c>
      <c r="E5956" s="357">
        <v>38</v>
      </c>
      <c r="F5956" s="357">
        <v>184</v>
      </c>
    </row>
    <row r="5957" spans="1:6">
      <c r="A5957" s="355">
        <f t="shared" si="92"/>
        <v>45906</v>
      </c>
      <c r="B5957" s="356">
        <v>0</v>
      </c>
      <c r="C5957" s="357">
        <v>139.67500000000001</v>
      </c>
      <c r="D5957" s="357">
        <v>0</v>
      </c>
      <c r="E5957" s="357">
        <v>20</v>
      </c>
      <c r="F5957" s="357">
        <v>120</v>
      </c>
    </row>
    <row r="5958" spans="1:6">
      <c r="A5958" s="355">
        <f t="shared" ref="A5958:A6021" si="93">IF(B5958=0,A5957+1,A5957)</f>
        <v>45906</v>
      </c>
      <c r="B5958" s="356">
        <v>1</v>
      </c>
      <c r="C5958" s="357">
        <v>139.67500000000001</v>
      </c>
      <c r="D5958" s="357">
        <v>4</v>
      </c>
      <c r="E5958" s="357">
        <v>20</v>
      </c>
      <c r="F5958" s="357">
        <v>120</v>
      </c>
    </row>
    <row r="5959" spans="1:6">
      <c r="A5959" s="355">
        <f t="shared" si="93"/>
        <v>45906</v>
      </c>
      <c r="B5959" s="356">
        <v>2</v>
      </c>
      <c r="C5959" s="357">
        <v>139.67500000000001</v>
      </c>
      <c r="D5959" s="357">
        <v>4</v>
      </c>
      <c r="E5959" s="357">
        <v>20</v>
      </c>
      <c r="F5959" s="357">
        <v>120</v>
      </c>
    </row>
    <row r="5960" spans="1:6">
      <c r="A5960" s="355">
        <f t="shared" si="93"/>
        <v>45906</v>
      </c>
      <c r="B5960" s="356">
        <v>3</v>
      </c>
      <c r="C5960" s="357">
        <v>139.67500000000001</v>
      </c>
      <c r="D5960" s="357">
        <v>4</v>
      </c>
      <c r="E5960" s="357">
        <v>20</v>
      </c>
      <c r="F5960" s="357">
        <v>120</v>
      </c>
    </row>
    <row r="5961" spans="1:6">
      <c r="A5961" s="355">
        <f t="shared" si="93"/>
        <v>45906</v>
      </c>
      <c r="B5961" s="356">
        <v>4</v>
      </c>
      <c r="C5961" s="357">
        <v>153.47499999999999</v>
      </c>
      <c r="D5961" s="357">
        <v>4</v>
      </c>
      <c r="E5961" s="357">
        <v>20</v>
      </c>
      <c r="F5961" s="357">
        <v>120</v>
      </c>
    </row>
    <row r="5962" spans="1:6">
      <c r="A5962" s="355">
        <f t="shared" si="93"/>
        <v>45906</v>
      </c>
      <c r="B5962" s="356">
        <v>5</v>
      </c>
      <c r="C5962" s="357">
        <v>118.45099999999999</v>
      </c>
      <c r="D5962" s="357">
        <v>0</v>
      </c>
      <c r="E5962" s="357">
        <v>20</v>
      </c>
      <c r="F5962" s="357">
        <v>176</v>
      </c>
    </row>
    <row r="5963" spans="1:6">
      <c r="A5963" s="355">
        <f t="shared" si="93"/>
        <v>45906</v>
      </c>
      <c r="B5963" s="356">
        <v>6</v>
      </c>
      <c r="C5963" s="357">
        <v>150.66999999999999</v>
      </c>
      <c r="D5963" s="357">
        <v>0</v>
      </c>
      <c r="E5963" s="357">
        <v>52.73</v>
      </c>
      <c r="F5963" s="357">
        <v>236.03</v>
      </c>
    </row>
    <row r="5964" spans="1:6">
      <c r="A5964" s="355">
        <f t="shared" si="93"/>
        <v>45906</v>
      </c>
      <c r="B5964" s="356">
        <v>7</v>
      </c>
      <c r="C5964" s="357">
        <v>150.66999999999999</v>
      </c>
      <c r="D5964" s="357">
        <v>0</v>
      </c>
      <c r="E5964" s="357">
        <v>42.95</v>
      </c>
      <c r="F5964" s="357">
        <v>240.03</v>
      </c>
    </row>
    <row r="5965" spans="1:6">
      <c r="A5965" s="355">
        <f t="shared" si="93"/>
        <v>45906</v>
      </c>
      <c r="B5965" s="356">
        <v>8</v>
      </c>
      <c r="C5965" s="357">
        <v>133.44999999999999</v>
      </c>
      <c r="D5965" s="357">
        <v>0</v>
      </c>
      <c r="E5965" s="357">
        <v>32.380000000000003</v>
      </c>
      <c r="F5965" s="357">
        <v>240.02</v>
      </c>
    </row>
    <row r="5966" spans="1:6">
      <c r="A5966" s="355">
        <f t="shared" si="93"/>
        <v>45906</v>
      </c>
      <c r="B5966" s="356">
        <v>9</v>
      </c>
      <c r="C5966" s="357">
        <v>126.645</v>
      </c>
      <c r="D5966" s="357">
        <v>0</v>
      </c>
      <c r="E5966" s="357">
        <v>30.54</v>
      </c>
      <c r="F5966" s="357">
        <v>240</v>
      </c>
    </row>
    <row r="5967" spans="1:6">
      <c r="A5967" s="355">
        <f t="shared" si="93"/>
        <v>45906</v>
      </c>
      <c r="B5967" s="356">
        <v>10</v>
      </c>
      <c r="C5967" s="357">
        <v>134.64500000000001</v>
      </c>
      <c r="D5967" s="357">
        <v>0</v>
      </c>
      <c r="E5967" s="357">
        <v>33.04</v>
      </c>
      <c r="F5967" s="357">
        <v>240</v>
      </c>
    </row>
    <row r="5968" spans="1:6">
      <c r="A5968" s="355">
        <f t="shared" si="93"/>
        <v>45906</v>
      </c>
      <c r="B5968" s="356">
        <v>11</v>
      </c>
      <c r="C5968" s="357">
        <v>123.83499999999999</v>
      </c>
      <c r="D5968" s="357">
        <v>0</v>
      </c>
      <c r="E5968" s="357">
        <v>35.950000000000003</v>
      </c>
      <c r="F5968" s="357">
        <v>240</v>
      </c>
    </row>
    <row r="5969" spans="1:6">
      <c r="A5969" s="355">
        <f t="shared" si="93"/>
        <v>45906</v>
      </c>
      <c r="B5969" s="356">
        <v>12</v>
      </c>
      <c r="C5969" s="357">
        <v>119.005</v>
      </c>
      <c r="D5969" s="357">
        <v>0</v>
      </c>
      <c r="E5969" s="357">
        <v>40.950000000000003</v>
      </c>
      <c r="F5969" s="357">
        <v>240</v>
      </c>
    </row>
    <row r="5970" spans="1:6">
      <c r="A5970" s="355">
        <f t="shared" si="93"/>
        <v>45906</v>
      </c>
      <c r="B5970" s="356">
        <v>13</v>
      </c>
      <c r="C5970" s="357">
        <v>127.232</v>
      </c>
      <c r="D5970" s="357">
        <v>0</v>
      </c>
      <c r="E5970" s="357">
        <v>62.67</v>
      </c>
      <c r="F5970" s="357">
        <v>0.03</v>
      </c>
    </row>
    <row r="5971" spans="1:6">
      <c r="A5971" s="355">
        <f t="shared" si="93"/>
        <v>45906</v>
      </c>
      <c r="B5971" s="356">
        <v>14</v>
      </c>
      <c r="C5971" s="357">
        <v>126.633</v>
      </c>
      <c r="D5971" s="357">
        <v>0</v>
      </c>
      <c r="E5971" s="357">
        <v>62.67</v>
      </c>
      <c r="F5971" s="357">
        <v>236.03</v>
      </c>
    </row>
    <row r="5972" spans="1:6">
      <c r="A5972" s="355">
        <f t="shared" si="93"/>
        <v>45906</v>
      </c>
      <c r="B5972" s="356">
        <v>15</v>
      </c>
      <c r="C5972" s="357">
        <v>129.108</v>
      </c>
      <c r="D5972" s="357">
        <v>0</v>
      </c>
      <c r="E5972" s="357">
        <v>31.856000000000002</v>
      </c>
      <c r="F5972" s="357">
        <v>176</v>
      </c>
    </row>
    <row r="5973" spans="1:6">
      <c r="A5973" s="355">
        <f t="shared" si="93"/>
        <v>45906</v>
      </c>
      <c r="B5973" s="356">
        <v>16</v>
      </c>
      <c r="C5973" s="357">
        <v>128.57</v>
      </c>
      <c r="D5973" s="357">
        <v>0</v>
      </c>
      <c r="E5973" s="357">
        <v>41.475999999999999</v>
      </c>
      <c r="F5973" s="357">
        <v>120</v>
      </c>
    </row>
    <row r="5974" spans="1:6">
      <c r="A5974" s="355">
        <f t="shared" si="93"/>
        <v>45906</v>
      </c>
      <c r="B5974" s="356">
        <v>17</v>
      </c>
      <c r="C5974" s="357">
        <v>128.57</v>
      </c>
      <c r="D5974" s="357">
        <v>4</v>
      </c>
      <c r="E5974" s="357">
        <v>42.985999999999997</v>
      </c>
      <c r="F5974" s="357">
        <v>120.03</v>
      </c>
    </row>
    <row r="5975" spans="1:6">
      <c r="A5975" s="355">
        <f t="shared" si="93"/>
        <v>45906</v>
      </c>
      <c r="B5975" s="356">
        <v>18</v>
      </c>
      <c r="C5975" s="357">
        <v>65.28</v>
      </c>
      <c r="D5975" s="357">
        <v>0</v>
      </c>
      <c r="E5975" s="357">
        <v>104.761</v>
      </c>
      <c r="F5975" s="357">
        <v>120.03</v>
      </c>
    </row>
    <row r="5976" spans="1:6">
      <c r="A5976" s="355">
        <f t="shared" si="93"/>
        <v>45906</v>
      </c>
      <c r="B5976" s="356">
        <v>19</v>
      </c>
      <c r="C5976" s="357">
        <v>65.28</v>
      </c>
      <c r="D5976" s="357">
        <v>0</v>
      </c>
      <c r="E5976" s="357">
        <v>103.486</v>
      </c>
      <c r="F5976" s="357">
        <v>120.03</v>
      </c>
    </row>
    <row r="5977" spans="1:6">
      <c r="A5977" s="355">
        <f t="shared" si="93"/>
        <v>45906</v>
      </c>
      <c r="B5977" s="356">
        <v>20</v>
      </c>
      <c r="C5977" s="357">
        <v>65.28</v>
      </c>
      <c r="D5977" s="357">
        <v>0</v>
      </c>
      <c r="E5977" s="357">
        <v>103.486</v>
      </c>
      <c r="F5977" s="357">
        <v>120.03</v>
      </c>
    </row>
    <row r="5978" spans="1:6">
      <c r="A5978" s="355">
        <f t="shared" si="93"/>
        <v>45906</v>
      </c>
      <c r="B5978" s="356">
        <v>21</v>
      </c>
      <c r="C5978" s="357">
        <v>65.28</v>
      </c>
      <c r="D5978" s="357">
        <v>0</v>
      </c>
      <c r="E5978" s="357">
        <v>102.986</v>
      </c>
      <c r="F5978" s="357">
        <v>120.03</v>
      </c>
    </row>
    <row r="5979" spans="1:6">
      <c r="A5979" s="355">
        <f t="shared" si="93"/>
        <v>45906</v>
      </c>
      <c r="B5979" s="356">
        <v>22</v>
      </c>
      <c r="C5979" s="357">
        <v>126.324</v>
      </c>
      <c r="D5979" s="357">
        <v>0</v>
      </c>
      <c r="E5979" s="357">
        <v>20</v>
      </c>
      <c r="F5979" s="357">
        <v>129</v>
      </c>
    </row>
    <row r="5980" spans="1:6">
      <c r="A5980" s="355">
        <f t="shared" si="93"/>
        <v>45906</v>
      </c>
      <c r="B5980" s="356">
        <v>23</v>
      </c>
      <c r="C5980" s="357">
        <v>128.375</v>
      </c>
      <c r="D5980" s="357">
        <v>4</v>
      </c>
      <c r="E5980" s="357">
        <v>20</v>
      </c>
      <c r="F5980" s="357">
        <v>120</v>
      </c>
    </row>
    <row r="5981" spans="1:6">
      <c r="A5981" s="355">
        <f t="shared" si="93"/>
        <v>45907</v>
      </c>
      <c r="B5981" s="356">
        <v>0</v>
      </c>
      <c r="C5981" s="357">
        <v>163.702</v>
      </c>
      <c r="D5981" s="357">
        <v>0</v>
      </c>
      <c r="E5981" s="357">
        <v>20</v>
      </c>
      <c r="F5981" s="357">
        <v>176</v>
      </c>
    </row>
    <row r="5982" spans="1:6">
      <c r="A5982" s="355">
        <f t="shared" si="93"/>
        <v>45907</v>
      </c>
      <c r="B5982" s="356">
        <v>1</v>
      </c>
      <c r="C5982" s="357">
        <v>169.14400000000001</v>
      </c>
      <c r="D5982" s="357">
        <v>0</v>
      </c>
      <c r="E5982" s="357">
        <v>20</v>
      </c>
      <c r="F5982" s="357">
        <v>236</v>
      </c>
    </row>
    <row r="5983" spans="1:6">
      <c r="A5983" s="355">
        <f t="shared" si="93"/>
        <v>45907</v>
      </c>
      <c r="B5983" s="356">
        <v>2</v>
      </c>
      <c r="C5983" s="357">
        <v>169.18100000000001</v>
      </c>
      <c r="D5983" s="357">
        <v>0</v>
      </c>
      <c r="E5983" s="357">
        <v>20</v>
      </c>
      <c r="F5983" s="357">
        <v>240</v>
      </c>
    </row>
    <row r="5984" spans="1:6">
      <c r="A5984" s="355">
        <f t="shared" si="93"/>
        <v>45907</v>
      </c>
      <c r="B5984" s="356">
        <v>3</v>
      </c>
      <c r="C5984" s="357">
        <v>169.18100000000001</v>
      </c>
      <c r="D5984" s="357">
        <v>0</v>
      </c>
      <c r="E5984" s="357">
        <v>20</v>
      </c>
      <c r="F5984" s="357">
        <v>240</v>
      </c>
    </row>
    <row r="5985" spans="1:6">
      <c r="A5985" s="355">
        <f t="shared" si="93"/>
        <v>45907</v>
      </c>
      <c r="B5985" s="356">
        <v>4</v>
      </c>
      <c r="C5985" s="357">
        <v>169.18100000000001</v>
      </c>
      <c r="D5985" s="357">
        <v>0</v>
      </c>
      <c r="E5985" s="357">
        <v>20</v>
      </c>
      <c r="F5985" s="357">
        <v>201</v>
      </c>
    </row>
    <row r="5986" spans="1:6">
      <c r="A5986" s="355">
        <f t="shared" si="93"/>
        <v>45907</v>
      </c>
      <c r="B5986" s="356">
        <v>5</v>
      </c>
      <c r="C5986" s="357">
        <v>169.18100000000001</v>
      </c>
      <c r="D5986" s="357">
        <v>0</v>
      </c>
      <c r="E5986" s="357">
        <v>20</v>
      </c>
      <c r="F5986" s="357">
        <v>240</v>
      </c>
    </row>
    <row r="5987" spans="1:6">
      <c r="A5987" s="355">
        <f t="shared" si="93"/>
        <v>45907</v>
      </c>
      <c r="B5987" s="356">
        <v>6</v>
      </c>
      <c r="C5987" s="357">
        <v>109.881</v>
      </c>
      <c r="D5987" s="357">
        <v>0</v>
      </c>
      <c r="E5987" s="357">
        <v>23.45</v>
      </c>
      <c r="F5987" s="357">
        <v>240</v>
      </c>
    </row>
    <row r="5988" spans="1:6">
      <c r="A5988" s="355">
        <f t="shared" si="93"/>
        <v>45907</v>
      </c>
      <c r="B5988" s="356">
        <v>7</v>
      </c>
      <c r="C5988" s="357">
        <v>109.075</v>
      </c>
      <c r="D5988" s="357">
        <v>0</v>
      </c>
      <c r="E5988" s="357">
        <v>23.45</v>
      </c>
      <c r="F5988" s="357">
        <v>240</v>
      </c>
    </row>
    <row r="5989" spans="1:6">
      <c r="A5989" s="355">
        <f t="shared" si="93"/>
        <v>45907</v>
      </c>
      <c r="B5989" s="356">
        <v>8</v>
      </c>
      <c r="C5989" s="357">
        <v>109.075</v>
      </c>
      <c r="D5989" s="357">
        <v>0</v>
      </c>
      <c r="E5989" s="357">
        <v>23.45</v>
      </c>
      <c r="F5989" s="357">
        <v>240</v>
      </c>
    </row>
    <row r="5990" spans="1:6">
      <c r="A5990" s="355">
        <f t="shared" si="93"/>
        <v>45907</v>
      </c>
      <c r="B5990" s="356">
        <v>9</v>
      </c>
      <c r="C5990" s="357">
        <v>109.075</v>
      </c>
      <c r="D5990" s="357">
        <v>0</v>
      </c>
      <c r="E5990" s="357">
        <v>40.950000000000003</v>
      </c>
      <c r="F5990" s="357">
        <v>240</v>
      </c>
    </row>
    <row r="5991" spans="1:6">
      <c r="A5991" s="355">
        <f t="shared" si="93"/>
        <v>45907</v>
      </c>
      <c r="B5991" s="356">
        <v>10</v>
      </c>
      <c r="C5991" s="357">
        <v>111.73399999999999</v>
      </c>
      <c r="D5991" s="357">
        <v>0</v>
      </c>
      <c r="E5991" s="357">
        <v>98.45</v>
      </c>
      <c r="F5991" s="357">
        <v>240</v>
      </c>
    </row>
    <row r="5992" spans="1:6">
      <c r="A5992" s="355">
        <f t="shared" si="93"/>
        <v>45907</v>
      </c>
      <c r="B5992" s="356">
        <v>11</v>
      </c>
      <c r="C5992" s="357">
        <v>116.419</v>
      </c>
      <c r="D5992" s="357">
        <v>0</v>
      </c>
      <c r="E5992" s="357">
        <v>100.95</v>
      </c>
      <c r="F5992" s="357">
        <v>240</v>
      </c>
    </row>
    <row r="5993" spans="1:6">
      <c r="A5993" s="355">
        <f t="shared" si="93"/>
        <v>45907</v>
      </c>
      <c r="B5993" s="356">
        <v>12</v>
      </c>
      <c r="C5993" s="357">
        <v>120.265</v>
      </c>
      <c r="D5993" s="357">
        <v>0</v>
      </c>
      <c r="E5993" s="357">
        <v>100.95</v>
      </c>
      <c r="F5993" s="357">
        <v>240</v>
      </c>
    </row>
    <row r="5994" spans="1:6">
      <c r="A5994" s="355">
        <f t="shared" si="93"/>
        <v>45907</v>
      </c>
      <c r="B5994" s="356">
        <v>13</v>
      </c>
      <c r="C5994" s="357">
        <v>122.16</v>
      </c>
      <c r="D5994" s="357">
        <v>0</v>
      </c>
      <c r="E5994" s="357">
        <v>100.95</v>
      </c>
      <c r="F5994" s="357">
        <v>240</v>
      </c>
    </row>
    <row r="5995" spans="1:6">
      <c r="A5995" s="355">
        <f t="shared" si="93"/>
        <v>45907</v>
      </c>
      <c r="B5995" s="356">
        <v>14</v>
      </c>
      <c r="C5995" s="357">
        <v>124.393</v>
      </c>
      <c r="D5995" s="357">
        <v>0</v>
      </c>
      <c r="E5995" s="357">
        <v>88.95</v>
      </c>
      <c r="F5995" s="357">
        <v>0</v>
      </c>
    </row>
    <row r="5996" spans="1:6">
      <c r="A5996" s="355">
        <f t="shared" si="93"/>
        <v>45907</v>
      </c>
      <c r="B5996" s="356">
        <v>15</v>
      </c>
      <c r="C5996" s="357">
        <v>123.01300000000001</v>
      </c>
      <c r="D5996" s="357">
        <v>0</v>
      </c>
      <c r="E5996" s="357">
        <v>88.95</v>
      </c>
      <c r="F5996" s="357">
        <v>240</v>
      </c>
    </row>
    <row r="5997" spans="1:6">
      <c r="A5997" s="355">
        <f t="shared" si="93"/>
        <v>45907</v>
      </c>
      <c r="B5997" s="356">
        <v>16</v>
      </c>
      <c r="C5997" s="357">
        <v>117.504</v>
      </c>
      <c r="D5997" s="357">
        <v>0</v>
      </c>
      <c r="E5997" s="357">
        <v>88.95</v>
      </c>
      <c r="F5997" s="357">
        <v>240</v>
      </c>
    </row>
    <row r="5998" spans="1:6">
      <c r="A5998" s="355">
        <f t="shared" si="93"/>
        <v>45907</v>
      </c>
      <c r="B5998" s="356">
        <v>17</v>
      </c>
      <c r="C5998" s="357">
        <v>117.751</v>
      </c>
      <c r="D5998" s="357">
        <v>0</v>
      </c>
      <c r="E5998" s="357">
        <v>88.95</v>
      </c>
      <c r="F5998" s="357">
        <v>240</v>
      </c>
    </row>
    <row r="5999" spans="1:6">
      <c r="A5999" s="355">
        <f t="shared" si="93"/>
        <v>45907</v>
      </c>
      <c r="B5999" s="356">
        <v>18</v>
      </c>
      <c r="C5999" s="357">
        <v>104</v>
      </c>
      <c r="D5999" s="357">
        <v>0</v>
      </c>
      <c r="E5999" s="357">
        <v>86.45</v>
      </c>
      <c r="F5999" s="357">
        <v>240</v>
      </c>
    </row>
    <row r="6000" spans="1:6">
      <c r="A6000" s="355">
        <f t="shared" si="93"/>
        <v>45907</v>
      </c>
      <c r="B6000" s="356">
        <v>19</v>
      </c>
      <c r="C6000" s="357">
        <v>103.651</v>
      </c>
      <c r="D6000" s="357">
        <v>0</v>
      </c>
      <c r="E6000" s="357">
        <v>86.45</v>
      </c>
      <c r="F6000" s="357">
        <v>197</v>
      </c>
    </row>
    <row r="6001" spans="1:6">
      <c r="A6001" s="355">
        <f t="shared" si="93"/>
        <v>45907</v>
      </c>
      <c r="B6001" s="356">
        <v>20</v>
      </c>
      <c r="C6001" s="357">
        <v>105.717</v>
      </c>
      <c r="D6001" s="357">
        <v>0</v>
      </c>
      <c r="E6001" s="357">
        <v>86.45</v>
      </c>
      <c r="F6001" s="357">
        <v>137</v>
      </c>
    </row>
    <row r="6002" spans="1:6">
      <c r="A6002" s="355">
        <f t="shared" si="93"/>
        <v>45907</v>
      </c>
      <c r="B6002" s="356">
        <v>21</v>
      </c>
      <c r="C6002" s="357">
        <v>65.28</v>
      </c>
      <c r="D6002" s="357">
        <v>0</v>
      </c>
      <c r="E6002" s="357">
        <v>86.45</v>
      </c>
      <c r="F6002" s="357">
        <v>197</v>
      </c>
    </row>
    <row r="6003" spans="1:6">
      <c r="A6003" s="355">
        <f t="shared" si="93"/>
        <v>45907</v>
      </c>
      <c r="B6003" s="356">
        <v>22</v>
      </c>
      <c r="C6003" s="357">
        <v>137.459</v>
      </c>
      <c r="D6003" s="357">
        <v>0</v>
      </c>
      <c r="E6003" s="357">
        <v>30</v>
      </c>
      <c r="F6003" s="357">
        <v>208</v>
      </c>
    </row>
    <row r="6004" spans="1:6">
      <c r="A6004" s="355">
        <f t="shared" si="93"/>
        <v>45907</v>
      </c>
      <c r="B6004" s="356">
        <v>23</v>
      </c>
      <c r="C6004" s="357">
        <v>165.001</v>
      </c>
      <c r="D6004" s="357">
        <v>0</v>
      </c>
      <c r="E6004" s="357">
        <v>30</v>
      </c>
      <c r="F6004" s="357">
        <v>240</v>
      </c>
    </row>
    <row r="6005" spans="1:6">
      <c r="A6005" s="355">
        <f t="shared" si="93"/>
        <v>45908</v>
      </c>
      <c r="B6005" s="356">
        <v>0</v>
      </c>
      <c r="C6005" s="357">
        <v>152.31100000000001</v>
      </c>
      <c r="D6005" s="357">
        <v>0</v>
      </c>
      <c r="E6005" s="357">
        <v>63</v>
      </c>
      <c r="F6005" s="357">
        <v>240</v>
      </c>
    </row>
    <row r="6006" spans="1:6">
      <c r="A6006" s="355">
        <f t="shared" si="93"/>
        <v>45908</v>
      </c>
      <c r="B6006" s="356">
        <v>1</v>
      </c>
      <c r="C6006" s="357">
        <v>152.31100000000001</v>
      </c>
      <c r="D6006" s="357">
        <v>0</v>
      </c>
      <c r="E6006" s="357">
        <v>45</v>
      </c>
      <c r="F6006" s="357">
        <v>240</v>
      </c>
    </row>
    <row r="6007" spans="1:6">
      <c r="A6007" s="355">
        <f t="shared" si="93"/>
        <v>45908</v>
      </c>
      <c r="B6007" s="356">
        <v>2</v>
      </c>
      <c r="C6007" s="357">
        <v>153.465</v>
      </c>
      <c r="D6007" s="357">
        <v>0</v>
      </c>
      <c r="E6007" s="357">
        <v>45</v>
      </c>
      <c r="F6007" s="357">
        <v>240</v>
      </c>
    </row>
    <row r="6008" spans="1:6">
      <c r="A6008" s="355">
        <f t="shared" si="93"/>
        <v>45908</v>
      </c>
      <c r="B6008" s="356">
        <v>3</v>
      </c>
      <c r="C6008" s="357">
        <v>156.11099999999999</v>
      </c>
      <c r="D6008" s="357">
        <v>0</v>
      </c>
      <c r="E6008" s="357">
        <v>45</v>
      </c>
      <c r="F6008" s="357">
        <v>240</v>
      </c>
    </row>
    <row r="6009" spans="1:6">
      <c r="A6009" s="355">
        <f t="shared" si="93"/>
        <v>45908</v>
      </c>
      <c r="B6009" s="356">
        <v>4</v>
      </c>
      <c r="C6009" s="357">
        <v>156.11099999999999</v>
      </c>
      <c r="D6009" s="357">
        <v>0</v>
      </c>
      <c r="E6009" s="357">
        <v>55</v>
      </c>
      <c r="F6009" s="357">
        <v>240</v>
      </c>
    </row>
    <row r="6010" spans="1:6">
      <c r="A6010" s="355">
        <f t="shared" si="93"/>
        <v>45908</v>
      </c>
      <c r="B6010" s="356">
        <v>5</v>
      </c>
      <c r="C6010" s="357">
        <v>152.31100000000001</v>
      </c>
      <c r="D6010" s="357">
        <v>0</v>
      </c>
      <c r="E6010" s="357">
        <v>55</v>
      </c>
      <c r="F6010" s="357">
        <v>240</v>
      </c>
    </row>
    <row r="6011" spans="1:6">
      <c r="A6011" s="355">
        <f t="shared" si="93"/>
        <v>45908</v>
      </c>
      <c r="B6011" s="356">
        <v>6</v>
      </c>
      <c r="C6011" s="357">
        <v>106.505</v>
      </c>
      <c r="D6011" s="357">
        <v>0</v>
      </c>
      <c r="E6011" s="357">
        <v>58.45</v>
      </c>
      <c r="F6011" s="357">
        <v>240</v>
      </c>
    </row>
    <row r="6012" spans="1:6">
      <c r="A6012" s="355">
        <f t="shared" si="93"/>
        <v>45908</v>
      </c>
      <c r="B6012" s="356">
        <v>7</v>
      </c>
      <c r="C6012" s="357">
        <v>107.31100000000001</v>
      </c>
      <c r="D6012" s="357">
        <v>0</v>
      </c>
      <c r="E6012" s="357">
        <v>58.45</v>
      </c>
      <c r="F6012" s="357">
        <v>240</v>
      </c>
    </row>
    <row r="6013" spans="1:6">
      <c r="A6013" s="355">
        <f t="shared" si="93"/>
        <v>45908</v>
      </c>
      <c r="B6013" s="356">
        <v>8</v>
      </c>
      <c r="C6013" s="357">
        <v>101.321</v>
      </c>
      <c r="D6013" s="357">
        <v>0</v>
      </c>
      <c r="E6013" s="357">
        <v>61.45</v>
      </c>
      <c r="F6013" s="357">
        <v>240</v>
      </c>
    </row>
    <row r="6014" spans="1:6">
      <c r="A6014" s="355">
        <f t="shared" si="93"/>
        <v>45908</v>
      </c>
      <c r="B6014" s="356">
        <v>9</v>
      </c>
      <c r="C6014" s="357">
        <v>113.754</v>
      </c>
      <c r="D6014" s="357">
        <v>0</v>
      </c>
      <c r="E6014" s="357">
        <v>61.45</v>
      </c>
      <c r="F6014" s="357">
        <v>240</v>
      </c>
    </row>
    <row r="6015" spans="1:6">
      <c r="A6015" s="355">
        <f t="shared" si="93"/>
        <v>45908</v>
      </c>
      <c r="B6015" s="356">
        <v>10</v>
      </c>
      <c r="C6015" s="357">
        <v>100.057</v>
      </c>
      <c r="D6015" s="357">
        <v>0</v>
      </c>
      <c r="E6015" s="357">
        <v>61.45</v>
      </c>
      <c r="F6015" s="357">
        <v>240</v>
      </c>
    </row>
    <row r="6016" spans="1:6">
      <c r="A6016" s="355">
        <f t="shared" si="93"/>
        <v>45908</v>
      </c>
      <c r="B6016" s="356">
        <v>11</v>
      </c>
      <c r="C6016" s="357">
        <v>103.249</v>
      </c>
      <c r="D6016" s="357">
        <v>0</v>
      </c>
      <c r="E6016" s="357">
        <v>61.45</v>
      </c>
      <c r="F6016" s="357">
        <v>240</v>
      </c>
    </row>
    <row r="6017" spans="1:6">
      <c r="A6017" s="355">
        <f t="shared" si="93"/>
        <v>45908</v>
      </c>
      <c r="B6017" s="356">
        <v>12</v>
      </c>
      <c r="C6017" s="357">
        <v>101.65</v>
      </c>
      <c r="D6017" s="357">
        <v>0</v>
      </c>
      <c r="E6017" s="357">
        <v>61.45</v>
      </c>
      <c r="F6017" s="357">
        <v>240</v>
      </c>
    </row>
    <row r="6018" spans="1:6">
      <c r="A6018" s="355">
        <f t="shared" si="93"/>
        <v>45908</v>
      </c>
      <c r="B6018" s="356">
        <v>13</v>
      </c>
      <c r="C6018" s="357">
        <v>96.863</v>
      </c>
      <c r="D6018" s="357">
        <v>0</v>
      </c>
      <c r="E6018" s="357">
        <v>63.95</v>
      </c>
      <c r="F6018" s="357">
        <v>240</v>
      </c>
    </row>
    <row r="6019" spans="1:6">
      <c r="A6019" s="355">
        <f t="shared" si="93"/>
        <v>45908</v>
      </c>
      <c r="B6019" s="356">
        <v>14</v>
      </c>
      <c r="C6019" s="357">
        <v>90.855000000000004</v>
      </c>
      <c r="D6019" s="357">
        <v>0</v>
      </c>
      <c r="E6019" s="357">
        <v>63.95</v>
      </c>
      <c r="F6019" s="357">
        <v>209</v>
      </c>
    </row>
    <row r="6020" spans="1:6">
      <c r="A6020" s="355">
        <f t="shared" si="93"/>
        <v>45908</v>
      </c>
      <c r="B6020" s="356">
        <v>15</v>
      </c>
      <c r="C6020" s="357">
        <v>88.504999999999995</v>
      </c>
      <c r="D6020" s="357">
        <v>0</v>
      </c>
      <c r="E6020" s="357">
        <v>63.95</v>
      </c>
      <c r="F6020" s="357">
        <v>149</v>
      </c>
    </row>
    <row r="6021" spans="1:6">
      <c r="A6021" s="355">
        <f t="shared" si="93"/>
        <v>45908</v>
      </c>
      <c r="B6021" s="356">
        <v>16</v>
      </c>
      <c r="C6021" s="357">
        <v>78.099000000000004</v>
      </c>
      <c r="D6021" s="357">
        <v>0</v>
      </c>
      <c r="E6021" s="357">
        <v>53.95</v>
      </c>
      <c r="F6021" s="357">
        <v>209</v>
      </c>
    </row>
    <row r="6022" spans="1:6">
      <c r="A6022" s="355">
        <f t="shared" ref="A6022:A6085" si="94">IF(B6022=0,A6021+1,A6021)</f>
        <v>45908</v>
      </c>
      <c r="B6022" s="356">
        <v>17</v>
      </c>
      <c r="C6022" s="357">
        <v>112.163</v>
      </c>
      <c r="D6022" s="357">
        <v>0</v>
      </c>
      <c r="E6022" s="357">
        <v>53.95</v>
      </c>
      <c r="F6022" s="357">
        <v>232</v>
      </c>
    </row>
    <row r="6023" spans="1:6">
      <c r="A6023" s="355">
        <f t="shared" si="94"/>
        <v>45908</v>
      </c>
      <c r="B6023" s="356">
        <v>18</v>
      </c>
      <c r="C6023" s="357">
        <v>76.28</v>
      </c>
      <c r="D6023" s="357">
        <v>0</v>
      </c>
      <c r="E6023" s="357">
        <v>83</v>
      </c>
      <c r="F6023" s="357">
        <v>240</v>
      </c>
    </row>
    <row r="6024" spans="1:6">
      <c r="A6024" s="355">
        <f t="shared" si="94"/>
        <v>45908</v>
      </c>
      <c r="B6024" s="356">
        <v>19</v>
      </c>
      <c r="C6024" s="357">
        <v>76.147999999999996</v>
      </c>
      <c r="D6024" s="357">
        <v>0</v>
      </c>
      <c r="E6024" s="357">
        <v>83</v>
      </c>
      <c r="F6024" s="357">
        <v>205</v>
      </c>
    </row>
    <row r="6025" spans="1:6">
      <c r="A6025" s="355">
        <f t="shared" si="94"/>
        <v>45908</v>
      </c>
      <c r="B6025" s="356">
        <v>20</v>
      </c>
      <c r="C6025" s="357">
        <v>65.28</v>
      </c>
      <c r="D6025" s="357">
        <v>0</v>
      </c>
      <c r="E6025" s="357">
        <v>83</v>
      </c>
      <c r="F6025" s="357">
        <v>168</v>
      </c>
    </row>
    <row r="6026" spans="1:6">
      <c r="A6026" s="355">
        <f t="shared" si="94"/>
        <v>45908</v>
      </c>
      <c r="B6026" s="356">
        <v>21</v>
      </c>
      <c r="C6026" s="357">
        <v>76.28</v>
      </c>
      <c r="D6026" s="357">
        <v>0</v>
      </c>
      <c r="E6026" s="357">
        <v>83</v>
      </c>
      <c r="F6026" s="357">
        <v>129</v>
      </c>
    </row>
    <row r="6027" spans="1:6">
      <c r="A6027" s="355">
        <f t="shared" si="94"/>
        <v>45908</v>
      </c>
      <c r="B6027" s="356">
        <v>22</v>
      </c>
      <c r="C6027" s="357">
        <v>123.285</v>
      </c>
      <c r="D6027" s="357">
        <v>0</v>
      </c>
      <c r="E6027" s="357">
        <v>48</v>
      </c>
      <c r="F6027" s="357">
        <v>188</v>
      </c>
    </row>
    <row r="6028" spans="1:6">
      <c r="A6028" s="355">
        <f t="shared" si="94"/>
        <v>45908</v>
      </c>
      <c r="B6028" s="356">
        <v>23</v>
      </c>
      <c r="C6028" s="357">
        <v>119.544</v>
      </c>
      <c r="D6028" s="357">
        <v>0</v>
      </c>
      <c r="E6028" s="357">
        <v>48</v>
      </c>
      <c r="F6028" s="357">
        <v>240</v>
      </c>
    </row>
    <row r="6029" spans="1:6">
      <c r="A6029" s="355">
        <f t="shared" si="94"/>
        <v>45909</v>
      </c>
      <c r="B6029" s="356">
        <v>0</v>
      </c>
      <c r="C6029" s="357">
        <v>105.101</v>
      </c>
      <c r="D6029" s="357">
        <v>0</v>
      </c>
      <c r="E6029" s="357">
        <v>83</v>
      </c>
      <c r="F6029" s="357">
        <v>215</v>
      </c>
    </row>
    <row r="6030" spans="1:6">
      <c r="A6030" s="355">
        <f t="shared" si="94"/>
        <v>45909</v>
      </c>
      <c r="B6030" s="356">
        <v>1</v>
      </c>
      <c r="C6030" s="357">
        <v>105.10599999999999</v>
      </c>
      <c r="D6030" s="357">
        <v>0</v>
      </c>
      <c r="E6030" s="357">
        <v>83</v>
      </c>
      <c r="F6030" s="357">
        <v>168</v>
      </c>
    </row>
    <row r="6031" spans="1:6">
      <c r="A6031" s="355">
        <f t="shared" si="94"/>
        <v>45909</v>
      </c>
      <c r="B6031" s="356">
        <v>2</v>
      </c>
      <c r="C6031" s="357">
        <v>106.24</v>
      </c>
      <c r="D6031" s="357">
        <v>0</v>
      </c>
      <c r="E6031" s="357">
        <v>88</v>
      </c>
      <c r="F6031" s="357">
        <v>180</v>
      </c>
    </row>
    <row r="6032" spans="1:6">
      <c r="A6032" s="355">
        <f t="shared" si="94"/>
        <v>45909</v>
      </c>
      <c r="B6032" s="356">
        <v>3</v>
      </c>
      <c r="C6032" s="357">
        <v>77.38</v>
      </c>
      <c r="D6032" s="357">
        <v>0</v>
      </c>
      <c r="E6032" s="357">
        <v>88</v>
      </c>
      <c r="F6032" s="357">
        <v>240</v>
      </c>
    </row>
    <row r="6033" spans="1:6">
      <c r="A6033" s="355">
        <f t="shared" si="94"/>
        <v>45909</v>
      </c>
      <c r="B6033" s="356">
        <v>4</v>
      </c>
      <c r="C6033" s="357">
        <v>89.59</v>
      </c>
      <c r="D6033" s="357">
        <v>0</v>
      </c>
      <c r="E6033" s="357">
        <v>88</v>
      </c>
      <c r="F6033" s="357">
        <v>240</v>
      </c>
    </row>
    <row r="6034" spans="1:6">
      <c r="A6034" s="355">
        <f t="shared" si="94"/>
        <v>45909</v>
      </c>
      <c r="B6034" s="356">
        <v>5</v>
      </c>
      <c r="C6034" s="357">
        <v>91.39</v>
      </c>
      <c r="D6034" s="357">
        <v>0</v>
      </c>
      <c r="E6034" s="357">
        <v>103</v>
      </c>
      <c r="F6034" s="357">
        <v>240</v>
      </c>
    </row>
    <row r="6035" spans="1:6">
      <c r="A6035" s="355">
        <f t="shared" si="94"/>
        <v>45909</v>
      </c>
      <c r="B6035" s="356">
        <v>6</v>
      </c>
      <c r="C6035" s="357">
        <v>104.24</v>
      </c>
      <c r="D6035" s="357">
        <v>0</v>
      </c>
      <c r="E6035" s="357">
        <v>116.45</v>
      </c>
      <c r="F6035" s="357">
        <v>240</v>
      </c>
    </row>
    <row r="6036" spans="1:6">
      <c r="A6036" s="355">
        <f t="shared" si="94"/>
        <v>45909</v>
      </c>
      <c r="B6036" s="356">
        <v>7</v>
      </c>
      <c r="C6036" s="357">
        <v>122.03400000000001</v>
      </c>
      <c r="D6036" s="357">
        <v>0</v>
      </c>
      <c r="E6036" s="357">
        <v>116.45</v>
      </c>
      <c r="F6036" s="357">
        <v>240</v>
      </c>
    </row>
    <row r="6037" spans="1:6">
      <c r="A6037" s="355">
        <f t="shared" si="94"/>
        <v>45909</v>
      </c>
      <c r="B6037" s="356">
        <v>8</v>
      </c>
      <c r="C6037" s="357">
        <v>130.51599999999999</v>
      </c>
      <c r="D6037" s="357">
        <v>0</v>
      </c>
      <c r="E6037" s="357">
        <v>115.251</v>
      </c>
      <c r="F6037" s="357">
        <v>240</v>
      </c>
    </row>
    <row r="6038" spans="1:6">
      <c r="A6038" s="355">
        <f t="shared" si="94"/>
        <v>45909</v>
      </c>
      <c r="B6038" s="356">
        <v>9</v>
      </c>
      <c r="C6038" s="357">
        <v>133.054</v>
      </c>
      <c r="D6038" s="357">
        <v>0</v>
      </c>
      <c r="E6038" s="357">
        <v>115.251</v>
      </c>
      <c r="F6038" s="357">
        <v>240</v>
      </c>
    </row>
    <row r="6039" spans="1:6">
      <c r="A6039" s="355">
        <f t="shared" si="94"/>
        <v>45909</v>
      </c>
      <c r="B6039" s="356">
        <v>10</v>
      </c>
      <c r="C6039" s="357">
        <v>136.09</v>
      </c>
      <c r="D6039" s="357">
        <v>0</v>
      </c>
      <c r="E6039" s="357">
        <v>115.251</v>
      </c>
      <c r="F6039" s="357">
        <v>240</v>
      </c>
    </row>
    <row r="6040" spans="1:6">
      <c r="A6040" s="355">
        <f t="shared" si="94"/>
        <v>45909</v>
      </c>
      <c r="B6040" s="356">
        <v>11</v>
      </c>
      <c r="C6040" s="357">
        <v>140.88900000000001</v>
      </c>
      <c r="D6040" s="357">
        <v>0</v>
      </c>
      <c r="E6040" s="357">
        <v>125.251</v>
      </c>
      <c r="F6040" s="357">
        <v>240</v>
      </c>
    </row>
    <row r="6041" spans="1:6">
      <c r="A6041" s="355">
        <f t="shared" si="94"/>
        <v>45909</v>
      </c>
      <c r="B6041" s="356">
        <v>12</v>
      </c>
      <c r="C6041" s="357">
        <v>123.669</v>
      </c>
      <c r="D6041" s="357">
        <v>0</v>
      </c>
      <c r="E6041" s="357">
        <v>125.251</v>
      </c>
      <c r="F6041" s="357">
        <v>240</v>
      </c>
    </row>
    <row r="6042" spans="1:6">
      <c r="A6042" s="355">
        <f t="shared" si="94"/>
        <v>45909</v>
      </c>
      <c r="B6042" s="356">
        <v>13</v>
      </c>
      <c r="C6042" s="357">
        <v>119.392</v>
      </c>
      <c r="D6042" s="357">
        <v>0</v>
      </c>
      <c r="E6042" s="357">
        <v>125.251</v>
      </c>
      <c r="F6042" s="357">
        <v>240</v>
      </c>
    </row>
    <row r="6043" spans="1:6">
      <c r="A6043" s="355">
        <f t="shared" si="94"/>
        <v>45909</v>
      </c>
      <c r="B6043" s="356">
        <v>14</v>
      </c>
      <c r="C6043" s="357">
        <v>119.417</v>
      </c>
      <c r="D6043" s="357">
        <v>0</v>
      </c>
      <c r="E6043" s="357">
        <v>125.251</v>
      </c>
      <c r="F6043" s="357">
        <v>240</v>
      </c>
    </row>
    <row r="6044" spans="1:6">
      <c r="A6044" s="355">
        <f t="shared" si="94"/>
        <v>45909</v>
      </c>
      <c r="B6044" s="356">
        <v>15</v>
      </c>
      <c r="C6044" s="357">
        <v>119.468</v>
      </c>
      <c r="D6044" s="357">
        <v>0</v>
      </c>
      <c r="E6044" s="357">
        <v>125.251</v>
      </c>
      <c r="F6044" s="357">
        <v>240</v>
      </c>
    </row>
    <row r="6045" spans="1:6">
      <c r="A6045" s="355">
        <f t="shared" si="94"/>
        <v>45909</v>
      </c>
      <c r="B6045" s="356">
        <v>16</v>
      </c>
      <c r="C6045" s="357">
        <v>119.541</v>
      </c>
      <c r="D6045" s="357">
        <v>0</v>
      </c>
      <c r="E6045" s="357">
        <v>125.251</v>
      </c>
      <c r="F6045" s="357">
        <v>240</v>
      </c>
    </row>
    <row r="6046" spans="1:6">
      <c r="A6046" s="355">
        <f t="shared" si="94"/>
        <v>45909</v>
      </c>
      <c r="B6046" s="356">
        <v>17</v>
      </c>
      <c r="C6046" s="357">
        <v>108.872</v>
      </c>
      <c r="D6046" s="357">
        <v>0</v>
      </c>
      <c r="E6046" s="357">
        <v>113.95</v>
      </c>
      <c r="F6046" s="357">
        <v>214</v>
      </c>
    </row>
    <row r="6047" spans="1:6">
      <c r="A6047" s="355">
        <f t="shared" si="94"/>
        <v>45909</v>
      </c>
      <c r="B6047" s="356">
        <v>18</v>
      </c>
      <c r="C6047" s="357">
        <v>58.97</v>
      </c>
      <c r="D6047" s="357">
        <v>0</v>
      </c>
      <c r="E6047" s="357">
        <v>98</v>
      </c>
      <c r="F6047" s="357">
        <v>180</v>
      </c>
    </row>
    <row r="6048" spans="1:6">
      <c r="A6048" s="355">
        <f t="shared" si="94"/>
        <v>45909</v>
      </c>
      <c r="B6048" s="356">
        <v>19</v>
      </c>
      <c r="C6048" s="357">
        <v>58.97</v>
      </c>
      <c r="D6048" s="357">
        <v>0</v>
      </c>
      <c r="E6048" s="357">
        <v>98</v>
      </c>
      <c r="F6048" s="357">
        <v>120</v>
      </c>
    </row>
    <row r="6049" spans="1:6">
      <c r="A6049" s="355">
        <f t="shared" si="94"/>
        <v>45909</v>
      </c>
      <c r="B6049" s="356">
        <v>20</v>
      </c>
      <c r="C6049" s="357">
        <v>58.97</v>
      </c>
      <c r="D6049" s="357">
        <v>0</v>
      </c>
      <c r="E6049" s="357">
        <v>98</v>
      </c>
      <c r="F6049" s="357">
        <v>120</v>
      </c>
    </row>
    <row r="6050" spans="1:6">
      <c r="A6050" s="355">
        <f t="shared" si="94"/>
        <v>45909</v>
      </c>
      <c r="B6050" s="356">
        <v>21</v>
      </c>
      <c r="C6050" s="357">
        <v>58.97</v>
      </c>
      <c r="D6050" s="357">
        <v>0</v>
      </c>
      <c r="E6050" s="357">
        <v>98</v>
      </c>
      <c r="F6050" s="357">
        <v>131</v>
      </c>
    </row>
    <row r="6051" spans="1:6">
      <c r="A6051" s="355">
        <f t="shared" si="94"/>
        <v>45909</v>
      </c>
      <c r="B6051" s="356">
        <v>22</v>
      </c>
      <c r="C6051" s="357">
        <v>71.650000000000006</v>
      </c>
      <c r="D6051" s="357">
        <v>0</v>
      </c>
      <c r="E6051" s="357">
        <v>83</v>
      </c>
      <c r="F6051" s="357">
        <v>191</v>
      </c>
    </row>
    <row r="6052" spans="1:6">
      <c r="A6052" s="355">
        <f t="shared" si="94"/>
        <v>45909</v>
      </c>
      <c r="B6052" s="356">
        <v>23</v>
      </c>
      <c r="C6052" s="357">
        <v>77.08</v>
      </c>
      <c r="D6052" s="357">
        <v>0</v>
      </c>
      <c r="E6052" s="357">
        <v>83</v>
      </c>
      <c r="F6052" s="357">
        <v>240</v>
      </c>
    </row>
    <row r="6053" spans="1:6">
      <c r="A6053" s="355">
        <f t="shared" si="94"/>
        <v>45910</v>
      </c>
      <c r="B6053" s="356">
        <v>0</v>
      </c>
      <c r="C6053" s="357">
        <v>115.087</v>
      </c>
      <c r="D6053" s="357">
        <v>0</v>
      </c>
      <c r="E6053" s="357">
        <v>30.36</v>
      </c>
      <c r="F6053" s="357">
        <v>240</v>
      </c>
    </row>
    <row r="6054" spans="1:6">
      <c r="A6054" s="355">
        <f t="shared" si="94"/>
        <v>45910</v>
      </c>
      <c r="B6054" s="356">
        <v>1</v>
      </c>
      <c r="C6054" s="357">
        <v>115.387</v>
      </c>
      <c r="D6054" s="357">
        <v>0</v>
      </c>
      <c r="E6054" s="357">
        <v>30.36</v>
      </c>
      <c r="F6054" s="357">
        <v>240</v>
      </c>
    </row>
    <row r="6055" spans="1:6">
      <c r="A6055" s="355">
        <f t="shared" si="94"/>
        <v>45910</v>
      </c>
      <c r="B6055" s="356">
        <v>2</v>
      </c>
      <c r="C6055" s="357">
        <v>128.82</v>
      </c>
      <c r="D6055" s="357">
        <v>0</v>
      </c>
      <c r="E6055" s="357">
        <v>20.36</v>
      </c>
      <c r="F6055" s="357">
        <v>240</v>
      </c>
    </row>
    <row r="6056" spans="1:6">
      <c r="A6056" s="355">
        <f t="shared" si="94"/>
        <v>45910</v>
      </c>
      <c r="B6056" s="356">
        <v>3</v>
      </c>
      <c r="C6056" s="357">
        <v>128.82</v>
      </c>
      <c r="D6056" s="357">
        <v>0</v>
      </c>
      <c r="E6056" s="357">
        <v>20.36</v>
      </c>
      <c r="F6056" s="357">
        <v>240</v>
      </c>
    </row>
    <row r="6057" spans="1:6">
      <c r="A6057" s="355">
        <f t="shared" si="94"/>
        <v>45910</v>
      </c>
      <c r="B6057" s="356">
        <v>4</v>
      </c>
      <c r="C6057" s="357">
        <v>128.82</v>
      </c>
      <c r="D6057" s="357">
        <v>0</v>
      </c>
      <c r="E6057" s="357">
        <v>30.36</v>
      </c>
      <c r="F6057" s="357">
        <v>240</v>
      </c>
    </row>
    <row r="6058" spans="1:6">
      <c r="A6058" s="355">
        <f t="shared" si="94"/>
        <v>45910</v>
      </c>
      <c r="B6058" s="356">
        <v>5</v>
      </c>
      <c r="C6058" s="357">
        <v>128.52000000000001</v>
      </c>
      <c r="D6058" s="357">
        <v>0</v>
      </c>
      <c r="E6058" s="357">
        <v>75.36</v>
      </c>
      <c r="F6058" s="357">
        <v>240</v>
      </c>
    </row>
    <row r="6059" spans="1:6">
      <c r="A6059" s="355">
        <f t="shared" si="94"/>
        <v>45910</v>
      </c>
      <c r="B6059" s="356">
        <v>6</v>
      </c>
      <c r="C6059" s="357">
        <v>127.714</v>
      </c>
      <c r="D6059" s="357">
        <v>0</v>
      </c>
      <c r="E6059" s="357">
        <v>90.36</v>
      </c>
      <c r="F6059" s="357">
        <v>240</v>
      </c>
    </row>
    <row r="6060" spans="1:6">
      <c r="A6060" s="355">
        <f t="shared" si="94"/>
        <v>45910</v>
      </c>
      <c r="B6060" s="356">
        <v>7</v>
      </c>
      <c r="C6060" s="357">
        <v>125.691</v>
      </c>
      <c r="D6060" s="357">
        <v>0</v>
      </c>
      <c r="E6060" s="357">
        <v>129.148</v>
      </c>
      <c r="F6060" s="357">
        <v>240.04499999999999</v>
      </c>
    </row>
    <row r="6061" spans="1:6">
      <c r="A6061" s="355">
        <f t="shared" si="94"/>
        <v>45910</v>
      </c>
      <c r="B6061" s="356">
        <v>8</v>
      </c>
      <c r="C6061" s="357">
        <v>140.18700000000001</v>
      </c>
      <c r="D6061" s="357">
        <v>0</v>
      </c>
      <c r="E6061" s="357">
        <v>118.36</v>
      </c>
      <c r="F6061" s="357">
        <v>240</v>
      </c>
    </row>
    <row r="6062" spans="1:6">
      <c r="A6062" s="355">
        <f t="shared" si="94"/>
        <v>45910</v>
      </c>
      <c r="B6062" s="356">
        <v>9</v>
      </c>
      <c r="C6062" s="357">
        <v>140.18700000000001</v>
      </c>
      <c r="D6062" s="357">
        <v>0</v>
      </c>
      <c r="E6062" s="357">
        <v>122.42400000000001</v>
      </c>
      <c r="F6062" s="357">
        <v>240</v>
      </c>
    </row>
    <row r="6063" spans="1:6">
      <c r="A6063" s="355">
        <f t="shared" si="94"/>
        <v>45910</v>
      </c>
      <c r="B6063" s="356">
        <v>10</v>
      </c>
      <c r="C6063" s="357">
        <v>140.18700000000001</v>
      </c>
      <c r="D6063" s="357">
        <v>0</v>
      </c>
      <c r="E6063" s="357">
        <v>122.42400000000001</v>
      </c>
      <c r="F6063" s="357">
        <v>240</v>
      </c>
    </row>
    <row r="6064" spans="1:6">
      <c r="A6064" s="355">
        <f t="shared" si="94"/>
        <v>45910</v>
      </c>
      <c r="B6064" s="356">
        <v>11</v>
      </c>
      <c r="C6064" s="357">
        <v>140.18700000000001</v>
      </c>
      <c r="D6064" s="357">
        <v>0</v>
      </c>
      <c r="E6064" s="357">
        <v>122.42400000000001</v>
      </c>
      <c r="F6064" s="357">
        <v>240</v>
      </c>
    </row>
    <row r="6065" spans="1:6">
      <c r="A6065" s="355">
        <f t="shared" si="94"/>
        <v>45910</v>
      </c>
      <c r="B6065" s="356">
        <v>12</v>
      </c>
      <c r="C6065" s="357">
        <v>140.18700000000001</v>
      </c>
      <c r="D6065" s="357">
        <v>0</v>
      </c>
      <c r="E6065" s="357">
        <v>122.42400000000001</v>
      </c>
      <c r="F6065" s="357">
        <v>240</v>
      </c>
    </row>
    <row r="6066" spans="1:6">
      <c r="A6066" s="355">
        <f t="shared" si="94"/>
        <v>45910</v>
      </c>
      <c r="B6066" s="356">
        <v>13</v>
      </c>
      <c r="C6066" s="357">
        <v>140.18700000000001</v>
      </c>
      <c r="D6066" s="357">
        <v>0</v>
      </c>
      <c r="E6066" s="357">
        <v>122.42400000000001</v>
      </c>
      <c r="F6066" s="357">
        <v>240</v>
      </c>
    </row>
    <row r="6067" spans="1:6">
      <c r="A6067" s="355">
        <f t="shared" si="94"/>
        <v>45910</v>
      </c>
      <c r="B6067" s="356">
        <v>14</v>
      </c>
      <c r="C6067" s="357">
        <v>140.18700000000001</v>
      </c>
      <c r="D6067" s="357">
        <v>0</v>
      </c>
      <c r="E6067" s="357">
        <v>122.42400000000001</v>
      </c>
      <c r="F6067" s="357">
        <v>240</v>
      </c>
    </row>
    <row r="6068" spans="1:6">
      <c r="A6068" s="355">
        <f t="shared" si="94"/>
        <v>45910</v>
      </c>
      <c r="B6068" s="356">
        <v>15</v>
      </c>
      <c r="C6068" s="357">
        <v>139.381</v>
      </c>
      <c r="D6068" s="357">
        <v>0</v>
      </c>
      <c r="E6068" s="357">
        <v>122.42400000000001</v>
      </c>
      <c r="F6068" s="357">
        <v>240</v>
      </c>
    </row>
    <row r="6069" spans="1:6">
      <c r="A6069" s="355">
        <f t="shared" si="94"/>
        <v>45910</v>
      </c>
      <c r="B6069" s="356">
        <v>16</v>
      </c>
      <c r="C6069" s="357">
        <v>126.387</v>
      </c>
      <c r="D6069" s="357">
        <v>0</v>
      </c>
      <c r="E6069" s="357">
        <v>113.36</v>
      </c>
      <c r="F6069" s="357">
        <v>240</v>
      </c>
    </row>
    <row r="6070" spans="1:6">
      <c r="A6070" s="355">
        <f t="shared" si="94"/>
        <v>45910</v>
      </c>
      <c r="B6070" s="356">
        <v>17</v>
      </c>
      <c r="C6070" s="357">
        <v>125.581</v>
      </c>
      <c r="D6070" s="357">
        <v>0</v>
      </c>
      <c r="E6070" s="357">
        <v>103</v>
      </c>
      <c r="F6070" s="357">
        <v>240</v>
      </c>
    </row>
    <row r="6071" spans="1:6">
      <c r="A6071" s="355">
        <f t="shared" si="94"/>
        <v>45910</v>
      </c>
      <c r="B6071" s="356">
        <v>18</v>
      </c>
      <c r="C6071" s="357">
        <v>90.28</v>
      </c>
      <c r="D6071" s="357">
        <v>0</v>
      </c>
      <c r="E6071" s="357">
        <v>138.58699999999999</v>
      </c>
      <c r="F6071" s="357">
        <v>180.03</v>
      </c>
    </row>
    <row r="6072" spans="1:6">
      <c r="A6072" s="355">
        <f t="shared" si="94"/>
        <v>45910</v>
      </c>
      <c r="B6072" s="356">
        <v>19</v>
      </c>
      <c r="C6072" s="357">
        <v>90.28</v>
      </c>
      <c r="D6072" s="357">
        <v>0</v>
      </c>
      <c r="E6072" s="357">
        <v>136.30799999999999</v>
      </c>
      <c r="F6072" s="357">
        <v>120.02500000000001</v>
      </c>
    </row>
    <row r="6073" spans="1:6">
      <c r="A6073" s="355">
        <f t="shared" si="94"/>
        <v>45910</v>
      </c>
      <c r="B6073" s="356">
        <v>20</v>
      </c>
      <c r="C6073" s="357">
        <v>90.28</v>
      </c>
      <c r="D6073" s="357">
        <v>0</v>
      </c>
      <c r="E6073" s="357">
        <v>130.02000000000001</v>
      </c>
      <c r="F6073" s="357">
        <v>120.02</v>
      </c>
    </row>
    <row r="6074" spans="1:6">
      <c r="A6074" s="355">
        <f t="shared" si="94"/>
        <v>45910</v>
      </c>
      <c r="B6074" s="356">
        <v>21</v>
      </c>
      <c r="C6074" s="357">
        <v>90.28</v>
      </c>
      <c r="D6074" s="357">
        <v>0</v>
      </c>
      <c r="E6074" s="357">
        <v>100.622</v>
      </c>
      <c r="F6074" s="357">
        <v>120</v>
      </c>
    </row>
    <row r="6075" spans="1:6">
      <c r="A6075" s="355">
        <f t="shared" si="94"/>
        <v>45910</v>
      </c>
      <c r="B6075" s="356">
        <v>22</v>
      </c>
      <c r="C6075" s="357">
        <v>115.087</v>
      </c>
      <c r="D6075" s="357">
        <v>0</v>
      </c>
      <c r="E6075" s="357">
        <v>83</v>
      </c>
      <c r="F6075" s="357">
        <v>120</v>
      </c>
    </row>
    <row r="6076" spans="1:6">
      <c r="A6076" s="355">
        <f t="shared" si="94"/>
        <v>45910</v>
      </c>
      <c r="B6076" s="356">
        <v>23</v>
      </c>
      <c r="C6076" s="357">
        <v>114.28100000000001</v>
      </c>
      <c r="D6076" s="357">
        <v>0</v>
      </c>
      <c r="E6076" s="357">
        <v>65</v>
      </c>
      <c r="F6076" s="357">
        <v>180</v>
      </c>
    </row>
    <row r="6077" spans="1:6">
      <c r="A6077" s="355">
        <f t="shared" si="94"/>
        <v>45911</v>
      </c>
      <c r="B6077" s="356">
        <v>0</v>
      </c>
      <c r="C6077" s="357">
        <v>113.914</v>
      </c>
      <c r="D6077" s="357">
        <v>0</v>
      </c>
      <c r="E6077" s="357">
        <v>20</v>
      </c>
      <c r="F6077" s="357">
        <v>240</v>
      </c>
    </row>
    <row r="6078" spans="1:6">
      <c r="A6078" s="355">
        <f t="shared" si="94"/>
        <v>45911</v>
      </c>
      <c r="B6078" s="356">
        <v>1</v>
      </c>
      <c r="C6078" s="357">
        <v>114.214</v>
      </c>
      <c r="D6078" s="357">
        <v>0</v>
      </c>
      <c r="E6078" s="357">
        <v>20</v>
      </c>
      <c r="F6078" s="357">
        <v>240</v>
      </c>
    </row>
    <row r="6079" spans="1:6">
      <c r="A6079" s="355">
        <f t="shared" si="94"/>
        <v>45911</v>
      </c>
      <c r="B6079" s="356">
        <v>2</v>
      </c>
      <c r="C6079" s="357">
        <v>128.01400000000001</v>
      </c>
      <c r="D6079" s="357">
        <v>0</v>
      </c>
      <c r="E6079" s="357">
        <v>20</v>
      </c>
      <c r="F6079" s="357">
        <v>240</v>
      </c>
    </row>
    <row r="6080" spans="1:6">
      <c r="A6080" s="355">
        <f t="shared" si="94"/>
        <v>45911</v>
      </c>
      <c r="B6080" s="356">
        <v>3</v>
      </c>
      <c r="C6080" s="357">
        <v>128.01400000000001</v>
      </c>
      <c r="D6080" s="357">
        <v>0</v>
      </c>
      <c r="E6080" s="357">
        <v>30</v>
      </c>
      <c r="F6080" s="357">
        <v>240</v>
      </c>
    </row>
    <row r="6081" spans="1:6">
      <c r="A6081" s="355">
        <f t="shared" si="94"/>
        <v>45911</v>
      </c>
      <c r="B6081" s="356">
        <v>4</v>
      </c>
      <c r="C6081" s="357">
        <v>114.214</v>
      </c>
      <c r="D6081" s="357">
        <v>0</v>
      </c>
      <c r="E6081" s="357">
        <v>30</v>
      </c>
      <c r="F6081" s="357">
        <v>240</v>
      </c>
    </row>
    <row r="6082" spans="1:6">
      <c r="A6082" s="355">
        <f t="shared" si="94"/>
        <v>45911</v>
      </c>
      <c r="B6082" s="356">
        <v>5</v>
      </c>
      <c r="C6082" s="357">
        <v>113.914</v>
      </c>
      <c r="D6082" s="357">
        <v>0</v>
      </c>
      <c r="E6082" s="357">
        <v>45</v>
      </c>
      <c r="F6082" s="357">
        <v>240</v>
      </c>
    </row>
    <row r="6083" spans="1:6">
      <c r="A6083" s="355">
        <f t="shared" si="94"/>
        <v>45911</v>
      </c>
      <c r="B6083" s="356">
        <v>6</v>
      </c>
      <c r="C6083" s="357">
        <v>111.224</v>
      </c>
      <c r="D6083" s="357">
        <v>0</v>
      </c>
      <c r="E6083" s="357">
        <v>91.399000000000001</v>
      </c>
      <c r="F6083" s="357">
        <v>240.05500000000001</v>
      </c>
    </row>
    <row r="6084" spans="1:6">
      <c r="A6084" s="355">
        <f t="shared" si="94"/>
        <v>45911</v>
      </c>
      <c r="B6084" s="356">
        <v>7</v>
      </c>
      <c r="C6084" s="357">
        <v>125.444</v>
      </c>
      <c r="D6084" s="357">
        <v>0</v>
      </c>
      <c r="E6084" s="357">
        <v>116.899</v>
      </c>
      <c r="F6084" s="357">
        <v>240.05500000000001</v>
      </c>
    </row>
    <row r="6085" spans="1:6">
      <c r="A6085" s="355">
        <f t="shared" si="94"/>
        <v>45911</v>
      </c>
      <c r="B6085" s="356">
        <v>8</v>
      </c>
      <c r="C6085" s="357">
        <v>126.634</v>
      </c>
      <c r="D6085" s="357">
        <v>0</v>
      </c>
      <c r="E6085" s="357">
        <v>135.75200000000001</v>
      </c>
      <c r="F6085" s="357">
        <v>240.01</v>
      </c>
    </row>
    <row r="6086" spans="1:6">
      <c r="A6086" s="355">
        <f t="shared" ref="A6086:A6149" si="95">IF(B6086=0,A6085+1,A6085)</f>
        <v>45911</v>
      </c>
      <c r="B6086" s="356">
        <v>9</v>
      </c>
      <c r="C6086" s="357">
        <v>138.44900000000001</v>
      </c>
      <c r="D6086" s="357">
        <v>0</v>
      </c>
      <c r="E6086" s="357">
        <v>125.5</v>
      </c>
      <c r="F6086" s="357">
        <v>240</v>
      </c>
    </row>
    <row r="6087" spans="1:6">
      <c r="A6087" s="355">
        <f t="shared" si="95"/>
        <v>45911</v>
      </c>
      <c r="B6087" s="356">
        <v>10</v>
      </c>
      <c r="C6087" s="357">
        <v>138.44900000000001</v>
      </c>
      <c r="D6087" s="357">
        <v>0</v>
      </c>
      <c r="E6087" s="357">
        <v>125.5</v>
      </c>
      <c r="F6087" s="357">
        <v>240</v>
      </c>
    </row>
    <row r="6088" spans="1:6">
      <c r="A6088" s="355">
        <f t="shared" si="95"/>
        <v>45911</v>
      </c>
      <c r="B6088" s="356">
        <v>11</v>
      </c>
      <c r="C6088" s="357">
        <v>138.44900000000001</v>
      </c>
      <c r="D6088" s="357">
        <v>0</v>
      </c>
      <c r="E6088" s="357">
        <v>125.5</v>
      </c>
      <c r="F6088" s="357">
        <v>240</v>
      </c>
    </row>
    <row r="6089" spans="1:6">
      <c r="A6089" s="355">
        <f t="shared" si="95"/>
        <v>45911</v>
      </c>
      <c r="B6089" s="356">
        <v>12</v>
      </c>
      <c r="C6089" s="357">
        <v>138.44900000000001</v>
      </c>
      <c r="D6089" s="357">
        <v>0</v>
      </c>
      <c r="E6089" s="357">
        <v>128.94999999999999</v>
      </c>
      <c r="F6089" s="357">
        <v>240</v>
      </c>
    </row>
    <row r="6090" spans="1:6">
      <c r="A6090" s="355">
        <f t="shared" si="95"/>
        <v>45911</v>
      </c>
      <c r="B6090" s="356">
        <v>13</v>
      </c>
      <c r="C6090" s="357">
        <v>126.634</v>
      </c>
      <c r="D6090" s="357">
        <v>0</v>
      </c>
      <c r="E6090" s="357">
        <v>137.36000000000001</v>
      </c>
      <c r="F6090" s="357">
        <v>240</v>
      </c>
    </row>
    <row r="6091" spans="1:6">
      <c r="A6091" s="355">
        <f t="shared" si="95"/>
        <v>45911</v>
      </c>
      <c r="B6091" s="356">
        <v>14</v>
      </c>
      <c r="C6091" s="357">
        <v>126.334</v>
      </c>
      <c r="D6091" s="357">
        <v>0</v>
      </c>
      <c r="E6091" s="357">
        <v>135.11500000000001</v>
      </c>
      <c r="F6091" s="357">
        <v>180</v>
      </c>
    </row>
    <row r="6092" spans="1:6">
      <c r="A6092" s="355">
        <f t="shared" si="95"/>
        <v>45911</v>
      </c>
      <c r="B6092" s="356">
        <v>15</v>
      </c>
      <c r="C6092" s="357">
        <v>126.559</v>
      </c>
      <c r="D6092" s="357">
        <v>0</v>
      </c>
      <c r="E6092" s="357">
        <v>131.44999999999999</v>
      </c>
      <c r="F6092" s="357">
        <v>120</v>
      </c>
    </row>
    <row r="6093" spans="1:6">
      <c r="A6093" s="355">
        <f t="shared" si="95"/>
        <v>45911</v>
      </c>
      <c r="B6093" s="356">
        <v>16</v>
      </c>
      <c r="C6093" s="357">
        <v>112.339</v>
      </c>
      <c r="D6093" s="357">
        <v>0</v>
      </c>
      <c r="E6093" s="357">
        <v>113</v>
      </c>
      <c r="F6093" s="357">
        <v>120</v>
      </c>
    </row>
    <row r="6094" spans="1:6">
      <c r="A6094" s="355">
        <f t="shared" si="95"/>
        <v>45911</v>
      </c>
      <c r="B6094" s="356">
        <v>17</v>
      </c>
      <c r="C6094" s="357">
        <v>112.339</v>
      </c>
      <c r="D6094" s="357">
        <v>0</v>
      </c>
      <c r="E6094" s="357">
        <v>88</v>
      </c>
      <c r="F6094" s="357">
        <v>120</v>
      </c>
    </row>
    <row r="6095" spans="1:6">
      <c r="A6095" s="355">
        <f t="shared" si="95"/>
        <v>45911</v>
      </c>
      <c r="B6095" s="356">
        <v>18</v>
      </c>
      <c r="C6095" s="357">
        <v>90.28</v>
      </c>
      <c r="D6095" s="357">
        <v>0</v>
      </c>
      <c r="E6095" s="357">
        <v>109.18600000000001</v>
      </c>
      <c r="F6095" s="357">
        <v>120</v>
      </c>
    </row>
    <row r="6096" spans="1:6">
      <c r="A6096" s="355">
        <f t="shared" si="95"/>
        <v>45911</v>
      </c>
      <c r="B6096" s="356">
        <v>19</v>
      </c>
      <c r="C6096" s="357">
        <v>90.28</v>
      </c>
      <c r="D6096" s="357">
        <v>0</v>
      </c>
      <c r="E6096" s="357">
        <v>119.664</v>
      </c>
      <c r="F6096" s="357">
        <v>120.05</v>
      </c>
    </row>
    <row r="6097" spans="1:6">
      <c r="A6097" s="355">
        <f t="shared" si="95"/>
        <v>45911</v>
      </c>
      <c r="B6097" s="356">
        <v>20</v>
      </c>
      <c r="C6097" s="357">
        <v>90.28</v>
      </c>
      <c r="D6097" s="357">
        <v>0</v>
      </c>
      <c r="E6097" s="357">
        <v>115.36199999999999</v>
      </c>
      <c r="F6097" s="357">
        <v>120.075</v>
      </c>
    </row>
    <row r="6098" spans="1:6">
      <c r="A6098" s="355">
        <f t="shared" si="95"/>
        <v>45911</v>
      </c>
      <c r="B6098" s="356">
        <v>21</v>
      </c>
      <c r="C6098" s="357">
        <v>90.28</v>
      </c>
      <c r="D6098" s="357">
        <v>0</v>
      </c>
      <c r="E6098" s="357">
        <v>101.127</v>
      </c>
      <c r="F6098" s="357">
        <v>137.08000000000001</v>
      </c>
    </row>
    <row r="6099" spans="1:6">
      <c r="A6099" s="355">
        <f t="shared" si="95"/>
        <v>45911</v>
      </c>
      <c r="B6099" s="356">
        <v>22</v>
      </c>
      <c r="C6099" s="357">
        <v>113.914</v>
      </c>
      <c r="D6099" s="357">
        <v>1</v>
      </c>
      <c r="E6099" s="357">
        <v>73</v>
      </c>
      <c r="F6099" s="357">
        <v>120</v>
      </c>
    </row>
    <row r="6100" spans="1:6">
      <c r="A6100" s="355">
        <f t="shared" si="95"/>
        <v>45911</v>
      </c>
      <c r="B6100" s="356">
        <v>23</v>
      </c>
      <c r="C6100" s="357">
        <v>115.104</v>
      </c>
      <c r="D6100" s="357">
        <v>0</v>
      </c>
      <c r="E6100" s="357">
        <v>38</v>
      </c>
      <c r="F6100" s="357">
        <v>179</v>
      </c>
    </row>
    <row r="6101" spans="1:6">
      <c r="A6101" s="355">
        <f t="shared" si="95"/>
        <v>45912</v>
      </c>
      <c r="B6101" s="356">
        <v>0</v>
      </c>
      <c r="C6101" s="357">
        <v>141.16999999999999</v>
      </c>
      <c r="D6101" s="357">
        <v>0</v>
      </c>
      <c r="E6101" s="357">
        <v>20</v>
      </c>
      <c r="F6101" s="357">
        <v>239</v>
      </c>
    </row>
    <row r="6102" spans="1:6">
      <c r="A6102" s="355">
        <f t="shared" si="95"/>
        <v>45912</v>
      </c>
      <c r="B6102" s="356">
        <v>1</v>
      </c>
      <c r="C6102" s="357">
        <v>141.16999999999999</v>
      </c>
      <c r="D6102" s="357">
        <v>0</v>
      </c>
      <c r="E6102" s="357">
        <v>20</v>
      </c>
      <c r="F6102" s="357">
        <v>240</v>
      </c>
    </row>
    <row r="6103" spans="1:6">
      <c r="A6103" s="355">
        <f t="shared" si="95"/>
        <v>45912</v>
      </c>
      <c r="B6103" s="356">
        <v>2</v>
      </c>
      <c r="C6103" s="357">
        <v>130.16999999999999</v>
      </c>
      <c r="D6103" s="357">
        <v>0</v>
      </c>
      <c r="E6103" s="357">
        <v>20</v>
      </c>
      <c r="F6103" s="357">
        <v>240</v>
      </c>
    </row>
    <row r="6104" spans="1:6">
      <c r="A6104" s="355">
        <f t="shared" si="95"/>
        <v>45912</v>
      </c>
      <c r="B6104" s="356">
        <v>3</v>
      </c>
      <c r="C6104" s="357">
        <v>130.16999999999999</v>
      </c>
      <c r="D6104" s="357">
        <v>0</v>
      </c>
      <c r="E6104" s="357">
        <v>20</v>
      </c>
      <c r="F6104" s="357">
        <v>240</v>
      </c>
    </row>
    <row r="6105" spans="1:6">
      <c r="A6105" s="355">
        <f t="shared" si="95"/>
        <v>45912</v>
      </c>
      <c r="B6105" s="356">
        <v>4</v>
      </c>
      <c r="C6105" s="357">
        <v>130.16999999999999</v>
      </c>
      <c r="D6105" s="357">
        <v>0</v>
      </c>
      <c r="E6105" s="357">
        <v>20</v>
      </c>
      <c r="F6105" s="357">
        <v>240</v>
      </c>
    </row>
    <row r="6106" spans="1:6">
      <c r="A6106" s="355">
        <f t="shared" si="95"/>
        <v>45912</v>
      </c>
      <c r="B6106" s="356">
        <v>5</v>
      </c>
      <c r="C6106" s="357">
        <v>125.224</v>
      </c>
      <c r="D6106" s="357">
        <v>0</v>
      </c>
      <c r="E6106" s="357">
        <v>27.49</v>
      </c>
      <c r="F6106" s="357">
        <v>240</v>
      </c>
    </row>
    <row r="6107" spans="1:6">
      <c r="A6107" s="355">
        <f t="shared" si="95"/>
        <v>45912</v>
      </c>
      <c r="B6107" s="356">
        <v>6</v>
      </c>
      <c r="C6107" s="357">
        <v>136.94399999999999</v>
      </c>
      <c r="D6107" s="357">
        <v>0</v>
      </c>
      <c r="E6107" s="357">
        <v>48.664999999999999</v>
      </c>
      <c r="F6107" s="357">
        <v>240</v>
      </c>
    </row>
    <row r="6108" spans="1:6">
      <c r="A6108" s="355">
        <f t="shared" si="95"/>
        <v>45912</v>
      </c>
      <c r="B6108" s="356">
        <v>7</v>
      </c>
      <c r="C6108" s="357">
        <v>136.94399999999999</v>
      </c>
      <c r="D6108" s="357">
        <v>0</v>
      </c>
      <c r="E6108" s="357">
        <v>47.262</v>
      </c>
      <c r="F6108" s="357">
        <v>240</v>
      </c>
    </row>
    <row r="6109" spans="1:6">
      <c r="A6109" s="355">
        <f t="shared" si="95"/>
        <v>45912</v>
      </c>
      <c r="B6109" s="356">
        <v>8</v>
      </c>
      <c r="C6109" s="357">
        <v>136.94399999999999</v>
      </c>
      <c r="D6109" s="357">
        <v>0</v>
      </c>
      <c r="E6109" s="357">
        <v>69.638000000000005</v>
      </c>
      <c r="F6109" s="357">
        <v>240</v>
      </c>
    </row>
    <row r="6110" spans="1:6">
      <c r="A6110" s="355">
        <f t="shared" si="95"/>
        <v>45912</v>
      </c>
      <c r="B6110" s="356">
        <v>9</v>
      </c>
      <c r="C6110" s="357">
        <v>137.834</v>
      </c>
      <c r="D6110" s="357">
        <v>0</v>
      </c>
      <c r="E6110" s="357">
        <v>70.522000000000006</v>
      </c>
      <c r="F6110" s="357">
        <v>240</v>
      </c>
    </row>
    <row r="6111" spans="1:6">
      <c r="A6111" s="355">
        <f t="shared" si="95"/>
        <v>45912</v>
      </c>
      <c r="B6111" s="356">
        <v>10</v>
      </c>
      <c r="C6111" s="357">
        <v>154.35599999999999</v>
      </c>
      <c r="D6111" s="357">
        <v>0</v>
      </c>
      <c r="E6111" s="357">
        <v>110.95</v>
      </c>
      <c r="F6111" s="357">
        <v>201</v>
      </c>
    </row>
    <row r="6112" spans="1:6">
      <c r="A6112" s="355">
        <f t="shared" si="95"/>
        <v>45912</v>
      </c>
      <c r="B6112" s="356">
        <v>11</v>
      </c>
      <c r="C6112" s="357">
        <v>153.60300000000001</v>
      </c>
      <c r="D6112" s="357">
        <v>0</v>
      </c>
      <c r="E6112" s="357">
        <v>110.95</v>
      </c>
      <c r="F6112" s="357">
        <v>141</v>
      </c>
    </row>
    <row r="6113" spans="1:6">
      <c r="A6113" s="355">
        <f t="shared" si="95"/>
        <v>45912</v>
      </c>
      <c r="B6113" s="356">
        <v>12</v>
      </c>
      <c r="C6113" s="357">
        <v>158.06</v>
      </c>
      <c r="D6113" s="357">
        <v>0</v>
      </c>
      <c r="E6113" s="357">
        <v>128.94999999999999</v>
      </c>
      <c r="F6113" s="357">
        <v>179</v>
      </c>
    </row>
    <row r="6114" spans="1:6">
      <c r="A6114" s="355">
        <f t="shared" si="95"/>
        <v>45912</v>
      </c>
      <c r="B6114" s="356">
        <v>13</v>
      </c>
      <c r="C6114" s="357">
        <v>157.16999999999999</v>
      </c>
      <c r="D6114" s="357">
        <v>1</v>
      </c>
      <c r="E6114" s="357">
        <v>134.31</v>
      </c>
      <c r="F6114" s="357">
        <v>120</v>
      </c>
    </row>
    <row r="6115" spans="1:6">
      <c r="A6115" s="355">
        <f t="shared" si="95"/>
        <v>45912</v>
      </c>
      <c r="B6115" s="356">
        <v>14</v>
      </c>
      <c r="C6115" s="357">
        <v>157.16999999999999</v>
      </c>
      <c r="D6115" s="357">
        <v>0</v>
      </c>
      <c r="E6115" s="357">
        <v>134.31</v>
      </c>
      <c r="F6115" s="357">
        <v>179</v>
      </c>
    </row>
    <row r="6116" spans="1:6">
      <c r="A6116" s="355">
        <f t="shared" si="95"/>
        <v>45912</v>
      </c>
      <c r="B6116" s="356">
        <v>15</v>
      </c>
      <c r="C6116" s="357">
        <v>150.06</v>
      </c>
      <c r="D6116" s="357">
        <v>0</v>
      </c>
      <c r="E6116" s="357">
        <v>134.31</v>
      </c>
      <c r="F6116" s="357">
        <v>127</v>
      </c>
    </row>
    <row r="6117" spans="1:6">
      <c r="A6117" s="355">
        <f t="shared" si="95"/>
        <v>45912</v>
      </c>
      <c r="B6117" s="356">
        <v>16</v>
      </c>
      <c r="C6117" s="357">
        <v>123.31399999999999</v>
      </c>
      <c r="D6117" s="357">
        <v>0</v>
      </c>
      <c r="E6117" s="357">
        <v>79.427000000000007</v>
      </c>
      <c r="F6117" s="357">
        <v>141</v>
      </c>
    </row>
    <row r="6118" spans="1:6">
      <c r="A6118" s="355">
        <f t="shared" si="95"/>
        <v>45912</v>
      </c>
      <c r="B6118" s="356">
        <v>17</v>
      </c>
      <c r="C6118" s="357">
        <v>122.42400000000001</v>
      </c>
      <c r="D6118" s="357">
        <v>0</v>
      </c>
      <c r="E6118" s="357">
        <v>73.819999999999993</v>
      </c>
      <c r="F6118" s="357">
        <v>201</v>
      </c>
    </row>
    <row r="6119" spans="1:6">
      <c r="A6119" s="355">
        <f t="shared" si="95"/>
        <v>45912</v>
      </c>
      <c r="B6119" s="356">
        <v>18</v>
      </c>
      <c r="C6119" s="357">
        <v>101.28</v>
      </c>
      <c r="D6119" s="357">
        <v>0</v>
      </c>
      <c r="E6119" s="357">
        <v>129.13300000000001</v>
      </c>
      <c r="F6119" s="357">
        <v>165</v>
      </c>
    </row>
    <row r="6120" spans="1:6">
      <c r="A6120" s="355">
        <f t="shared" si="95"/>
        <v>45912</v>
      </c>
      <c r="B6120" s="356">
        <v>19</v>
      </c>
      <c r="C6120" s="357">
        <v>101.28</v>
      </c>
      <c r="D6120" s="357">
        <v>0</v>
      </c>
      <c r="E6120" s="357">
        <v>131.70400000000001</v>
      </c>
      <c r="F6120" s="357">
        <v>133</v>
      </c>
    </row>
    <row r="6121" spans="1:6">
      <c r="A6121" s="355">
        <f t="shared" si="95"/>
        <v>45912</v>
      </c>
      <c r="B6121" s="356">
        <v>20</v>
      </c>
      <c r="C6121" s="357">
        <v>101.28</v>
      </c>
      <c r="D6121" s="357">
        <v>0</v>
      </c>
      <c r="E6121" s="357">
        <v>124.16</v>
      </c>
      <c r="F6121" s="357">
        <v>156</v>
      </c>
    </row>
    <row r="6122" spans="1:6">
      <c r="A6122" s="355">
        <f t="shared" si="95"/>
        <v>45912</v>
      </c>
      <c r="B6122" s="356">
        <v>21</v>
      </c>
      <c r="C6122" s="357">
        <v>101.28</v>
      </c>
      <c r="D6122" s="357">
        <v>0</v>
      </c>
      <c r="E6122" s="357">
        <v>93.566000000000003</v>
      </c>
      <c r="F6122" s="357">
        <v>140</v>
      </c>
    </row>
    <row r="6123" spans="1:6">
      <c r="A6123" s="355">
        <f t="shared" si="95"/>
        <v>45912</v>
      </c>
      <c r="B6123" s="356">
        <v>22</v>
      </c>
      <c r="C6123" s="357">
        <v>140.44999999999999</v>
      </c>
      <c r="D6123" s="357">
        <v>0</v>
      </c>
      <c r="E6123" s="357">
        <v>55</v>
      </c>
      <c r="F6123" s="357">
        <v>131</v>
      </c>
    </row>
    <row r="6124" spans="1:6">
      <c r="A6124" s="355">
        <f t="shared" si="95"/>
        <v>45912</v>
      </c>
      <c r="B6124" s="356">
        <v>23</v>
      </c>
      <c r="C6124" s="357">
        <v>162.19399999999999</v>
      </c>
      <c r="D6124" s="357">
        <v>0</v>
      </c>
      <c r="E6124" s="357">
        <v>20</v>
      </c>
      <c r="F6124" s="357">
        <v>191</v>
      </c>
    </row>
    <row r="6125" spans="1:6">
      <c r="A6125" s="355">
        <f t="shared" si="95"/>
        <v>45913</v>
      </c>
      <c r="B6125" s="356">
        <v>0</v>
      </c>
      <c r="C6125" s="357">
        <v>147.40600000000001</v>
      </c>
      <c r="D6125" s="357">
        <v>0</v>
      </c>
      <c r="E6125" s="357">
        <v>20</v>
      </c>
      <c r="F6125" s="357">
        <v>240</v>
      </c>
    </row>
    <row r="6126" spans="1:6">
      <c r="A6126" s="355">
        <f t="shared" si="95"/>
        <v>45913</v>
      </c>
      <c r="B6126" s="356">
        <v>1</v>
      </c>
      <c r="C6126" s="357">
        <v>147.40600000000001</v>
      </c>
      <c r="D6126" s="357">
        <v>0</v>
      </c>
      <c r="E6126" s="357">
        <v>20</v>
      </c>
      <c r="F6126" s="357">
        <v>240</v>
      </c>
    </row>
    <row r="6127" spans="1:6">
      <c r="A6127" s="355">
        <f t="shared" si="95"/>
        <v>45913</v>
      </c>
      <c r="B6127" s="356">
        <v>2</v>
      </c>
      <c r="C6127" s="357">
        <v>147.40600000000001</v>
      </c>
      <c r="D6127" s="357">
        <v>0</v>
      </c>
      <c r="E6127" s="357">
        <v>20</v>
      </c>
      <c r="F6127" s="357">
        <v>240</v>
      </c>
    </row>
    <row r="6128" spans="1:6">
      <c r="A6128" s="355">
        <f t="shared" si="95"/>
        <v>45913</v>
      </c>
      <c r="B6128" s="356">
        <v>3</v>
      </c>
      <c r="C6128" s="357">
        <v>120.846</v>
      </c>
      <c r="D6128" s="357">
        <v>0</v>
      </c>
      <c r="E6128" s="357">
        <v>20</v>
      </c>
      <c r="F6128" s="357">
        <v>240</v>
      </c>
    </row>
    <row r="6129" spans="1:6">
      <c r="A6129" s="355">
        <f t="shared" si="95"/>
        <v>45913</v>
      </c>
      <c r="B6129" s="356">
        <v>4</v>
      </c>
      <c r="C6129" s="357">
        <v>121.015</v>
      </c>
      <c r="D6129" s="357">
        <v>0</v>
      </c>
      <c r="E6129" s="357">
        <v>20</v>
      </c>
      <c r="F6129" s="357">
        <v>240</v>
      </c>
    </row>
    <row r="6130" spans="1:6">
      <c r="A6130" s="355">
        <f t="shared" si="95"/>
        <v>45913</v>
      </c>
      <c r="B6130" s="356">
        <v>5</v>
      </c>
      <c r="C6130" s="357">
        <v>120.306</v>
      </c>
      <c r="D6130" s="357">
        <v>0</v>
      </c>
      <c r="E6130" s="357">
        <v>20</v>
      </c>
      <c r="F6130" s="357">
        <v>240</v>
      </c>
    </row>
    <row r="6131" spans="1:6">
      <c r="A6131" s="355">
        <f t="shared" si="95"/>
        <v>45913</v>
      </c>
      <c r="B6131" s="356">
        <v>6</v>
      </c>
      <c r="C6131" s="357">
        <v>114.13500000000001</v>
      </c>
      <c r="D6131" s="357">
        <v>0</v>
      </c>
      <c r="E6131" s="357">
        <v>33.450000000000003</v>
      </c>
      <c r="F6131" s="357">
        <v>240</v>
      </c>
    </row>
    <row r="6132" spans="1:6">
      <c r="A6132" s="355">
        <f t="shared" si="95"/>
        <v>45913</v>
      </c>
      <c r="B6132" s="356">
        <v>7</v>
      </c>
      <c r="C6132" s="357">
        <v>111.8</v>
      </c>
      <c r="D6132" s="357">
        <v>0</v>
      </c>
      <c r="E6132" s="357">
        <v>49.847000000000001</v>
      </c>
      <c r="F6132" s="357">
        <v>240</v>
      </c>
    </row>
    <row r="6133" spans="1:6">
      <c r="A6133" s="355">
        <f t="shared" si="95"/>
        <v>45913</v>
      </c>
      <c r="B6133" s="356">
        <v>8</v>
      </c>
      <c r="C6133" s="357">
        <v>111.8</v>
      </c>
      <c r="D6133" s="357">
        <v>0</v>
      </c>
      <c r="E6133" s="357">
        <v>46.222000000000001</v>
      </c>
      <c r="F6133" s="357">
        <v>240</v>
      </c>
    </row>
    <row r="6134" spans="1:6">
      <c r="A6134" s="355">
        <f t="shared" si="95"/>
        <v>45913</v>
      </c>
      <c r="B6134" s="356">
        <v>9</v>
      </c>
      <c r="C6134" s="357">
        <v>114.52200000000001</v>
      </c>
      <c r="D6134" s="357">
        <v>0</v>
      </c>
      <c r="E6134" s="357">
        <v>48.45</v>
      </c>
      <c r="F6134" s="357">
        <v>240</v>
      </c>
    </row>
    <row r="6135" spans="1:6">
      <c r="A6135" s="355">
        <f t="shared" si="95"/>
        <v>45913</v>
      </c>
      <c r="B6135" s="356">
        <v>10</v>
      </c>
      <c r="C6135" s="357">
        <v>137.22499999999999</v>
      </c>
      <c r="D6135" s="357">
        <v>0</v>
      </c>
      <c r="E6135" s="357">
        <v>93.45</v>
      </c>
      <c r="F6135" s="357">
        <v>240</v>
      </c>
    </row>
    <row r="6136" spans="1:6">
      <c r="A6136" s="355">
        <f t="shared" si="95"/>
        <v>45913</v>
      </c>
      <c r="B6136" s="356">
        <v>11</v>
      </c>
      <c r="C6136" s="357">
        <v>137.809</v>
      </c>
      <c r="D6136" s="357">
        <v>0</v>
      </c>
      <c r="E6136" s="357">
        <v>93.45</v>
      </c>
      <c r="F6136" s="357">
        <v>240</v>
      </c>
    </row>
    <row r="6137" spans="1:6">
      <c r="A6137" s="355">
        <f t="shared" si="95"/>
        <v>45913</v>
      </c>
      <c r="B6137" s="356">
        <v>12</v>
      </c>
      <c r="C6137" s="357">
        <v>138.65600000000001</v>
      </c>
      <c r="D6137" s="357">
        <v>0</v>
      </c>
      <c r="E6137" s="357">
        <v>93.45</v>
      </c>
      <c r="F6137" s="357">
        <v>240</v>
      </c>
    </row>
    <row r="6138" spans="1:6">
      <c r="A6138" s="355">
        <f t="shared" si="95"/>
        <v>45913</v>
      </c>
      <c r="B6138" s="356">
        <v>13</v>
      </c>
      <c r="C6138" s="357">
        <v>141.17500000000001</v>
      </c>
      <c r="D6138" s="357">
        <v>0</v>
      </c>
      <c r="E6138" s="357">
        <v>90.95</v>
      </c>
      <c r="F6138" s="357">
        <v>240</v>
      </c>
    </row>
    <row r="6139" spans="1:6">
      <c r="A6139" s="355">
        <f t="shared" si="95"/>
        <v>45913</v>
      </c>
      <c r="B6139" s="356">
        <v>14</v>
      </c>
      <c r="C6139" s="357">
        <v>147.40600000000001</v>
      </c>
      <c r="D6139" s="357">
        <v>0</v>
      </c>
      <c r="E6139" s="357">
        <v>95.95</v>
      </c>
      <c r="F6139" s="357">
        <v>240</v>
      </c>
    </row>
    <row r="6140" spans="1:6">
      <c r="A6140" s="355">
        <f t="shared" si="95"/>
        <v>45913</v>
      </c>
      <c r="B6140" s="356">
        <v>15</v>
      </c>
      <c r="C6140" s="357">
        <v>147.40600000000001</v>
      </c>
      <c r="D6140" s="357">
        <v>0</v>
      </c>
      <c r="E6140" s="357">
        <v>93.45</v>
      </c>
      <c r="F6140" s="357">
        <v>240</v>
      </c>
    </row>
    <row r="6141" spans="1:6">
      <c r="A6141" s="355">
        <f t="shared" si="95"/>
        <v>45913</v>
      </c>
      <c r="B6141" s="356">
        <v>16</v>
      </c>
      <c r="C6141" s="357">
        <v>136.40600000000001</v>
      </c>
      <c r="D6141" s="357">
        <v>0</v>
      </c>
      <c r="E6141" s="357">
        <v>80</v>
      </c>
      <c r="F6141" s="357">
        <v>240</v>
      </c>
    </row>
    <row r="6142" spans="1:6">
      <c r="A6142" s="355">
        <f t="shared" si="95"/>
        <v>45913</v>
      </c>
      <c r="B6142" s="356">
        <v>17</v>
      </c>
      <c r="C6142" s="357">
        <v>136.10599999999999</v>
      </c>
      <c r="D6142" s="357">
        <v>0</v>
      </c>
      <c r="E6142" s="357">
        <v>65</v>
      </c>
      <c r="F6142" s="357">
        <v>240</v>
      </c>
    </row>
    <row r="6143" spans="1:6">
      <c r="A6143" s="355">
        <f t="shared" si="95"/>
        <v>45913</v>
      </c>
      <c r="B6143" s="356">
        <v>18</v>
      </c>
      <c r="C6143" s="357">
        <v>90.28</v>
      </c>
      <c r="D6143" s="357">
        <v>0</v>
      </c>
      <c r="E6143" s="357">
        <v>94.784000000000006</v>
      </c>
      <c r="F6143" s="357">
        <v>240</v>
      </c>
    </row>
    <row r="6144" spans="1:6">
      <c r="A6144" s="355">
        <f t="shared" si="95"/>
        <v>45913</v>
      </c>
      <c r="B6144" s="356">
        <v>19</v>
      </c>
      <c r="C6144" s="357">
        <v>90.28</v>
      </c>
      <c r="D6144" s="357">
        <v>0</v>
      </c>
      <c r="E6144" s="357">
        <v>112.986</v>
      </c>
      <c r="F6144" s="357">
        <v>240</v>
      </c>
    </row>
    <row r="6145" spans="1:6">
      <c r="A6145" s="355">
        <f t="shared" si="95"/>
        <v>45913</v>
      </c>
      <c r="B6145" s="356">
        <v>20</v>
      </c>
      <c r="C6145" s="357">
        <v>90.28</v>
      </c>
      <c r="D6145" s="357">
        <v>0</v>
      </c>
      <c r="E6145" s="357">
        <v>109.06</v>
      </c>
      <c r="F6145" s="357">
        <v>240</v>
      </c>
    </row>
    <row r="6146" spans="1:6">
      <c r="A6146" s="355">
        <f t="shared" si="95"/>
        <v>45913</v>
      </c>
      <c r="B6146" s="356">
        <v>21</v>
      </c>
      <c r="C6146" s="357">
        <v>90.28</v>
      </c>
      <c r="D6146" s="357">
        <v>0</v>
      </c>
      <c r="E6146" s="357">
        <v>93.802000000000007</v>
      </c>
      <c r="F6146" s="357">
        <v>240</v>
      </c>
    </row>
    <row r="6147" spans="1:6">
      <c r="A6147" s="355">
        <f t="shared" si="95"/>
        <v>45913</v>
      </c>
      <c r="B6147" s="356">
        <v>22</v>
      </c>
      <c r="C6147" s="357">
        <v>114.19</v>
      </c>
      <c r="D6147" s="357">
        <v>0</v>
      </c>
      <c r="E6147" s="357">
        <v>55</v>
      </c>
      <c r="F6147" s="357">
        <v>193</v>
      </c>
    </row>
    <row r="6148" spans="1:6">
      <c r="A6148" s="355">
        <f t="shared" si="95"/>
        <v>45913</v>
      </c>
      <c r="B6148" s="356">
        <v>23</v>
      </c>
      <c r="C6148" s="357">
        <v>114.19</v>
      </c>
      <c r="D6148" s="357">
        <v>0</v>
      </c>
      <c r="E6148" s="357">
        <v>55</v>
      </c>
      <c r="F6148" s="357">
        <v>133</v>
      </c>
    </row>
    <row r="6149" spans="1:6">
      <c r="A6149" s="355">
        <f t="shared" si="95"/>
        <v>45914</v>
      </c>
      <c r="B6149" s="356">
        <v>0</v>
      </c>
      <c r="C6149" s="357">
        <v>124.91500000000001</v>
      </c>
      <c r="D6149" s="357">
        <v>0</v>
      </c>
      <c r="E6149" s="357">
        <v>20</v>
      </c>
      <c r="F6149" s="357">
        <v>193</v>
      </c>
    </row>
    <row r="6150" spans="1:6">
      <c r="A6150" s="355">
        <f t="shared" ref="A6150:A6213" si="96">IF(B6150=0,A6149+1,A6149)</f>
        <v>45914</v>
      </c>
      <c r="B6150" s="356">
        <v>1</v>
      </c>
      <c r="C6150" s="357">
        <v>124.91500000000001</v>
      </c>
      <c r="D6150" s="357">
        <v>0</v>
      </c>
      <c r="E6150" s="357">
        <v>20</v>
      </c>
      <c r="F6150" s="357">
        <v>240</v>
      </c>
    </row>
    <row r="6151" spans="1:6">
      <c r="A6151" s="355">
        <f t="shared" si="96"/>
        <v>45914</v>
      </c>
      <c r="B6151" s="356">
        <v>2</v>
      </c>
      <c r="C6151" s="357">
        <v>124.91500000000001</v>
      </c>
      <c r="D6151" s="357">
        <v>0</v>
      </c>
      <c r="E6151" s="357">
        <v>20</v>
      </c>
      <c r="F6151" s="357">
        <v>240</v>
      </c>
    </row>
    <row r="6152" spans="1:6">
      <c r="A6152" s="355">
        <f t="shared" si="96"/>
        <v>45914</v>
      </c>
      <c r="B6152" s="356">
        <v>3</v>
      </c>
      <c r="C6152" s="357">
        <v>124.91500000000001</v>
      </c>
      <c r="D6152" s="357">
        <v>0</v>
      </c>
      <c r="E6152" s="357">
        <v>20</v>
      </c>
      <c r="F6152" s="357">
        <v>240</v>
      </c>
    </row>
    <row r="6153" spans="1:6">
      <c r="A6153" s="355">
        <f t="shared" si="96"/>
        <v>45914</v>
      </c>
      <c r="B6153" s="356">
        <v>4</v>
      </c>
      <c r="C6153" s="357">
        <v>124.91500000000001</v>
      </c>
      <c r="D6153" s="357">
        <v>0</v>
      </c>
      <c r="E6153" s="357">
        <v>20</v>
      </c>
      <c r="F6153" s="357">
        <v>240</v>
      </c>
    </row>
    <row r="6154" spans="1:6">
      <c r="A6154" s="355">
        <f t="shared" si="96"/>
        <v>45914</v>
      </c>
      <c r="B6154" s="356">
        <v>5</v>
      </c>
      <c r="C6154" s="357">
        <v>113.705</v>
      </c>
      <c r="D6154" s="357">
        <v>0</v>
      </c>
      <c r="E6154" s="357">
        <v>20</v>
      </c>
      <c r="F6154" s="357">
        <v>240</v>
      </c>
    </row>
    <row r="6155" spans="1:6">
      <c r="A6155" s="355">
        <f t="shared" si="96"/>
        <v>45914</v>
      </c>
      <c r="B6155" s="356">
        <v>6</v>
      </c>
      <c r="C6155" s="357">
        <v>111.5</v>
      </c>
      <c r="D6155" s="357">
        <v>0</v>
      </c>
      <c r="E6155" s="357">
        <v>33.450000000000003</v>
      </c>
      <c r="F6155" s="357">
        <v>240</v>
      </c>
    </row>
    <row r="6156" spans="1:6">
      <c r="A6156" s="355">
        <f t="shared" si="96"/>
        <v>45914</v>
      </c>
      <c r="B6156" s="356">
        <v>7</v>
      </c>
      <c r="C6156" s="357">
        <v>111.5</v>
      </c>
      <c r="D6156" s="357">
        <v>0</v>
      </c>
      <c r="E6156" s="357">
        <v>33.57</v>
      </c>
      <c r="F6156" s="357">
        <v>240</v>
      </c>
    </row>
    <row r="6157" spans="1:6">
      <c r="A6157" s="355">
        <f t="shared" si="96"/>
        <v>45914</v>
      </c>
      <c r="B6157" s="356">
        <v>8</v>
      </c>
      <c r="C6157" s="357">
        <v>111.5</v>
      </c>
      <c r="D6157" s="357">
        <v>0</v>
      </c>
      <c r="E6157" s="357">
        <v>38.32</v>
      </c>
      <c r="F6157" s="357">
        <v>240</v>
      </c>
    </row>
    <row r="6158" spans="1:6">
      <c r="A6158" s="355">
        <f t="shared" si="96"/>
        <v>45914</v>
      </c>
      <c r="B6158" s="356">
        <v>9</v>
      </c>
      <c r="C6158" s="357">
        <v>111.5</v>
      </c>
      <c r="D6158" s="357">
        <v>0</v>
      </c>
      <c r="E6158" s="357">
        <v>44.57</v>
      </c>
      <c r="F6158" s="357">
        <v>240</v>
      </c>
    </row>
    <row r="6159" spans="1:6">
      <c r="A6159" s="355">
        <f t="shared" si="96"/>
        <v>45914</v>
      </c>
      <c r="B6159" s="356">
        <v>10</v>
      </c>
      <c r="C6159" s="357">
        <v>111.5</v>
      </c>
      <c r="D6159" s="357">
        <v>0</v>
      </c>
      <c r="E6159" s="357">
        <v>44.57</v>
      </c>
      <c r="F6159" s="357">
        <v>240</v>
      </c>
    </row>
    <row r="6160" spans="1:6">
      <c r="A6160" s="355">
        <f t="shared" si="96"/>
        <v>45914</v>
      </c>
      <c r="B6160" s="356">
        <v>11</v>
      </c>
      <c r="C6160" s="357">
        <v>111.5</v>
      </c>
      <c r="D6160" s="357">
        <v>0</v>
      </c>
      <c r="E6160" s="357">
        <v>45.64</v>
      </c>
      <c r="F6160" s="357">
        <v>240</v>
      </c>
    </row>
    <row r="6161" spans="1:6">
      <c r="A6161" s="355">
        <f t="shared" si="96"/>
        <v>45914</v>
      </c>
      <c r="B6161" s="356">
        <v>12</v>
      </c>
      <c r="C6161" s="357">
        <v>111.5</v>
      </c>
      <c r="D6161" s="357">
        <v>0</v>
      </c>
      <c r="E6161" s="357">
        <v>80.64</v>
      </c>
      <c r="F6161" s="357">
        <v>240</v>
      </c>
    </row>
    <row r="6162" spans="1:6">
      <c r="A6162" s="355">
        <f t="shared" si="96"/>
        <v>45914</v>
      </c>
      <c r="B6162" s="356">
        <v>13</v>
      </c>
      <c r="C6162" s="357">
        <v>111.8</v>
      </c>
      <c r="D6162" s="357">
        <v>0</v>
      </c>
      <c r="E6162" s="357">
        <v>89.57</v>
      </c>
      <c r="F6162" s="357">
        <v>240</v>
      </c>
    </row>
    <row r="6163" spans="1:6">
      <c r="A6163" s="355">
        <f t="shared" si="96"/>
        <v>45914</v>
      </c>
      <c r="B6163" s="356">
        <v>14</v>
      </c>
      <c r="C6163" s="357">
        <v>111.8</v>
      </c>
      <c r="D6163" s="357">
        <v>0</v>
      </c>
      <c r="E6163" s="357">
        <v>86.45</v>
      </c>
      <c r="F6163" s="357">
        <v>240</v>
      </c>
    </row>
    <row r="6164" spans="1:6">
      <c r="A6164" s="355">
        <f t="shared" si="96"/>
        <v>45914</v>
      </c>
      <c r="B6164" s="356">
        <v>15</v>
      </c>
      <c r="C6164" s="357">
        <v>111.88</v>
      </c>
      <c r="D6164" s="357">
        <v>0</v>
      </c>
      <c r="E6164" s="357">
        <v>75</v>
      </c>
      <c r="F6164" s="357">
        <v>240</v>
      </c>
    </row>
    <row r="6165" spans="1:6">
      <c r="A6165" s="355">
        <f t="shared" si="96"/>
        <v>45914</v>
      </c>
      <c r="B6165" s="356">
        <v>16</v>
      </c>
      <c r="C6165" s="357">
        <v>111.5</v>
      </c>
      <c r="D6165" s="357">
        <v>0</v>
      </c>
      <c r="E6165" s="357">
        <v>90</v>
      </c>
      <c r="F6165" s="357">
        <v>240</v>
      </c>
    </row>
    <row r="6166" spans="1:6">
      <c r="A6166" s="355">
        <f t="shared" si="96"/>
        <v>45914</v>
      </c>
      <c r="B6166" s="356">
        <v>17</v>
      </c>
      <c r="C6166" s="357">
        <v>113.705</v>
      </c>
      <c r="D6166" s="357">
        <v>0</v>
      </c>
      <c r="E6166" s="357">
        <v>90</v>
      </c>
      <c r="F6166" s="357">
        <v>240</v>
      </c>
    </row>
    <row r="6167" spans="1:6">
      <c r="A6167" s="355">
        <f t="shared" si="96"/>
        <v>45914</v>
      </c>
      <c r="B6167" s="356">
        <v>18</v>
      </c>
      <c r="C6167" s="357">
        <v>90.977999999999994</v>
      </c>
      <c r="D6167" s="357">
        <v>0</v>
      </c>
      <c r="E6167" s="357">
        <v>108</v>
      </c>
      <c r="F6167" s="357">
        <v>240</v>
      </c>
    </row>
    <row r="6168" spans="1:6">
      <c r="A6168" s="355">
        <f t="shared" si="96"/>
        <v>45914</v>
      </c>
      <c r="B6168" s="356">
        <v>19</v>
      </c>
      <c r="C6168" s="357">
        <v>90.977999999999994</v>
      </c>
      <c r="D6168" s="357">
        <v>0</v>
      </c>
      <c r="E6168" s="357">
        <v>98</v>
      </c>
      <c r="F6168" s="357">
        <v>204</v>
      </c>
    </row>
    <row r="6169" spans="1:6">
      <c r="A6169" s="355">
        <f t="shared" si="96"/>
        <v>45914</v>
      </c>
      <c r="B6169" s="356">
        <v>20</v>
      </c>
      <c r="C6169" s="357">
        <v>90.977999999999994</v>
      </c>
      <c r="D6169" s="357">
        <v>0</v>
      </c>
      <c r="E6169" s="357">
        <v>98</v>
      </c>
      <c r="F6169" s="357">
        <v>144</v>
      </c>
    </row>
    <row r="6170" spans="1:6">
      <c r="A6170" s="355">
        <f t="shared" si="96"/>
        <v>45914</v>
      </c>
      <c r="B6170" s="356">
        <v>21</v>
      </c>
      <c r="C6170" s="357">
        <v>90.977999999999994</v>
      </c>
      <c r="D6170" s="357">
        <v>0</v>
      </c>
      <c r="E6170" s="357">
        <v>98</v>
      </c>
      <c r="F6170" s="357">
        <v>199</v>
      </c>
    </row>
    <row r="6171" spans="1:6">
      <c r="A6171" s="355">
        <f t="shared" si="96"/>
        <v>45914</v>
      </c>
      <c r="B6171" s="356">
        <v>22</v>
      </c>
      <c r="C6171" s="357">
        <v>124.02500000000001</v>
      </c>
      <c r="D6171" s="357">
        <v>0</v>
      </c>
      <c r="E6171" s="357">
        <v>28</v>
      </c>
      <c r="F6171" s="357">
        <v>165</v>
      </c>
    </row>
    <row r="6172" spans="1:6">
      <c r="A6172" s="355">
        <f t="shared" si="96"/>
        <v>45914</v>
      </c>
      <c r="B6172" s="356">
        <v>23</v>
      </c>
      <c r="C6172" s="357">
        <v>124.325</v>
      </c>
      <c r="D6172" s="357">
        <v>0</v>
      </c>
      <c r="E6172" s="357">
        <v>20</v>
      </c>
      <c r="F6172" s="357">
        <v>225</v>
      </c>
    </row>
    <row r="6173" spans="1:6">
      <c r="A6173" s="355">
        <f t="shared" si="96"/>
        <v>45915</v>
      </c>
      <c r="B6173" s="356">
        <v>0</v>
      </c>
      <c r="C6173" s="357">
        <v>139.75</v>
      </c>
      <c r="D6173" s="357">
        <v>0</v>
      </c>
      <c r="E6173" s="357">
        <v>20</v>
      </c>
      <c r="F6173" s="357">
        <v>221</v>
      </c>
    </row>
    <row r="6174" spans="1:6">
      <c r="A6174" s="355">
        <f t="shared" si="96"/>
        <v>45915</v>
      </c>
      <c r="B6174" s="356">
        <v>1</v>
      </c>
      <c r="C6174" s="357">
        <v>128.75</v>
      </c>
      <c r="D6174" s="357">
        <v>0</v>
      </c>
      <c r="E6174" s="357">
        <v>20</v>
      </c>
      <c r="F6174" s="357">
        <v>231</v>
      </c>
    </row>
    <row r="6175" spans="1:6">
      <c r="A6175" s="355">
        <f t="shared" si="96"/>
        <v>45915</v>
      </c>
      <c r="B6175" s="356">
        <v>2</v>
      </c>
      <c r="C6175" s="357">
        <v>128.75</v>
      </c>
      <c r="D6175" s="357">
        <v>0</v>
      </c>
      <c r="E6175" s="357">
        <v>20</v>
      </c>
      <c r="F6175" s="357">
        <v>240</v>
      </c>
    </row>
    <row r="6176" spans="1:6">
      <c r="A6176" s="355">
        <f t="shared" si="96"/>
        <v>45915</v>
      </c>
      <c r="B6176" s="356">
        <v>3</v>
      </c>
      <c r="C6176" s="357">
        <v>128.75</v>
      </c>
      <c r="D6176" s="357">
        <v>0</v>
      </c>
      <c r="E6176" s="357">
        <v>20</v>
      </c>
      <c r="F6176" s="357">
        <v>240</v>
      </c>
    </row>
    <row r="6177" spans="1:6">
      <c r="A6177" s="355">
        <f t="shared" si="96"/>
        <v>45915</v>
      </c>
      <c r="B6177" s="356">
        <v>4</v>
      </c>
      <c r="C6177" s="357">
        <v>128.75</v>
      </c>
      <c r="D6177" s="357">
        <v>0</v>
      </c>
      <c r="E6177" s="357">
        <v>20</v>
      </c>
      <c r="F6177" s="357">
        <v>240</v>
      </c>
    </row>
    <row r="6178" spans="1:6">
      <c r="A6178" s="355">
        <f t="shared" si="96"/>
        <v>45915</v>
      </c>
      <c r="B6178" s="356">
        <v>5</v>
      </c>
      <c r="C6178" s="357">
        <v>128.75</v>
      </c>
      <c r="D6178" s="357">
        <v>0</v>
      </c>
      <c r="E6178" s="357">
        <v>22.056000000000001</v>
      </c>
      <c r="F6178" s="357">
        <v>240</v>
      </c>
    </row>
    <row r="6179" spans="1:6">
      <c r="A6179" s="355">
        <f t="shared" si="96"/>
        <v>45915</v>
      </c>
      <c r="B6179" s="356">
        <v>6</v>
      </c>
      <c r="C6179" s="357">
        <v>129.47</v>
      </c>
      <c r="D6179" s="357">
        <v>0</v>
      </c>
      <c r="E6179" s="357">
        <v>20</v>
      </c>
      <c r="F6179" s="357">
        <v>240</v>
      </c>
    </row>
    <row r="6180" spans="1:6">
      <c r="A6180" s="355">
        <f t="shared" si="96"/>
        <v>45915</v>
      </c>
      <c r="B6180" s="356">
        <v>7</v>
      </c>
      <c r="C6180" s="357">
        <v>127.23</v>
      </c>
      <c r="D6180" s="357">
        <v>0</v>
      </c>
      <c r="E6180" s="357">
        <v>33.950000000000003</v>
      </c>
      <c r="F6180" s="357">
        <v>240</v>
      </c>
    </row>
    <row r="6181" spans="1:6">
      <c r="A6181" s="355">
        <f t="shared" si="96"/>
        <v>45915</v>
      </c>
      <c r="B6181" s="356">
        <v>8</v>
      </c>
      <c r="C6181" s="357">
        <v>108.05</v>
      </c>
      <c r="D6181" s="357">
        <v>0</v>
      </c>
      <c r="E6181" s="357">
        <v>38.32</v>
      </c>
      <c r="F6181" s="357">
        <v>240</v>
      </c>
    </row>
    <row r="6182" spans="1:6">
      <c r="A6182" s="355">
        <f t="shared" si="96"/>
        <v>45915</v>
      </c>
      <c r="B6182" s="356">
        <v>9</v>
      </c>
      <c r="C6182" s="357">
        <v>100.282</v>
      </c>
      <c r="D6182" s="357">
        <v>0</v>
      </c>
      <c r="E6182" s="357">
        <v>45.82</v>
      </c>
      <c r="F6182" s="357">
        <v>240</v>
      </c>
    </row>
    <row r="6183" spans="1:6">
      <c r="A6183" s="355">
        <f t="shared" si="96"/>
        <v>45915</v>
      </c>
      <c r="B6183" s="356">
        <v>10</v>
      </c>
      <c r="C6183" s="357">
        <v>100.96299999999999</v>
      </c>
      <c r="D6183" s="357">
        <v>0</v>
      </c>
      <c r="E6183" s="357">
        <v>45.82</v>
      </c>
      <c r="F6183" s="357">
        <v>240</v>
      </c>
    </row>
    <row r="6184" spans="1:6">
      <c r="A6184" s="355">
        <f t="shared" si="96"/>
        <v>45915</v>
      </c>
      <c r="B6184" s="356">
        <v>11</v>
      </c>
      <c r="C6184" s="357">
        <v>93.25</v>
      </c>
      <c r="D6184" s="357">
        <v>0</v>
      </c>
      <c r="E6184" s="357">
        <v>45.82</v>
      </c>
      <c r="F6184" s="357">
        <v>240</v>
      </c>
    </row>
    <row r="6185" spans="1:6">
      <c r="A6185" s="355">
        <f t="shared" si="96"/>
        <v>45915</v>
      </c>
      <c r="B6185" s="356">
        <v>12</v>
      </c>
      <c r="C6185" s="357">
        <v>93.25</v>
      </c>
      <c r="D6185" s="357">
        <v>0</v>
      </c>
      <c r="E6185" s="357">
        <v>35.82</v>
      </c>
      <c r="F6185" s="357">
        <v>240</v>
      </c>
    </row>
    <row r="6186" spans="1:6">
      <c r="A6186" s="355">
        <f t="shared" si="96"/>
        <v>45915</v>
      </c>
      <c r="B6186" s="356">
        <v>13</v>
      </c>
      <c r="C6186" s="357">
        <v>109.41800000000001</v>
      </c>
      <c r="D6186" s="357">
        <v>0</v>
      </c>
      <c r="E6186" s="357">
        <v>35.82</v>
      </c>
      <c r="F6186" s="357">
        <v>240</v>
      </c>
    </row>
    <row r="6187" spans="1:6">
      <c r="A6187" s="355">
        <f t="shared" si="96"/>
        <v>45915</v>
      </c>
      <c r="B6187" s="356">
        <v>14</v>
      </c>
      <c r="C6187" s="357">
        <v>114.05</v>
      </c>
      <c r="D6187" s="357">
        <v>0</v>
      </c>
      <c r="E6187" s="357">
        <v>20.5</v>
      </c>
      <c r="F6187" s="357">
        <v>240</v>
      </c>
    </row>
    <row r="6188" spans="1:6">
      <c r="A6188" s="355">
        <f t="shared" si="96"/>
        <v>45915</v>
      </c>
      <c r="B6188" s="356">
        <v>15</v>
      </c>
      <c r="C6188" s="357">
        <v>114.17</v>
      </c>
      <c r="D6188" s="357">
        <v>0</v>
      </c>
      <c r="E6188" s="357">
        <v>20</v>
      </c>
      <c r="F6188" s="357">
        <v>240</v>
      </c>
    </row>
    <row r="6189" spans="1:6">
      <c r="A6189" s="355">
        <f t="shared" si="96"/>
        <v>45915</v>
      </c>
      <c r="B6189" s="356">
        <v>16</v>
      </c>
      <c r="C6189" s="357">
        <v>114.17</v>
      </c>
      <c r="D6189" s="357">
        <v>0</v>
      </c>
      <c r="E6189" s="357">
        <v>20</v>
      </c>
      <c r="F6189" s="357">
        <v>240</v>
      </c>
    </row>
    <row r="6190" spans="1:6">
      <c r="A6190" s="355">
        <f t="shared" si="96"/>
        <v>45915</v>
      </c>
      <c r="B6190" s="356">
        <v>17</v>
      </c>
      <c r="C6190" s="357">
        <v>125.078</v>
      </c>
      <c r="D6190" s="357">
        <v>0</v>
      </c>
      <c r="E6190" s="357">
        <v>20</v>
      </c>
      <c r="F6190" s="357">
        <v>240</v>
      </c>
    </row>
    <row r="6191" spans="1:6">
      <c r="A6191" s="355">
        <f t="shared" si="96"/>
        <v>45915</v>
      </c>
      <c r="B6191" s="356">
        <v>18</v>
      </c>
      <c r="C6191" s="357">
        <v>90.28</v>
      </c>
      <c r="D6191" s="357">
        <v>0</v>
      </c>
      <c r="E6191" s="357">
        <v>83</v>
      </c>
      <c r="F6191" s="357">
        <v>240</v>
      </c>
    </row>
    <row r="6192" spans="1:6">
      <c r="A6192" s="355">
        <f t="shared" si="96"/>
        <v>45915</v>
      </c>
      <c r="B6192" s="356">
        <v>19</v>
      </c>
      <c r="C6192" s="357">
        <v>90.28</v>
      </c>
      <c r="D6192" s="357">
        <v>0</v>
      </c>
      <c r="E6192" s="357">
        <v>83</v>
      </c>
      <c r="F6192" s="357">
        <v>216</v>
      </c>
    </row>
    <row r="6193" spans="1:6">
      <c r="A6193" s="355">
        <f t="shared" si="96"/>
        <v>45915</v>
      </c>
      <c r="B6193" s="356">
        <v>20</v>
      </c>
      <c r="C6193" s="357">
        <v>90.28</v>
      </c>
      <c r="D6193" s="357">
        <v>0</v>
      </c>
      <c r="E6193" s="357">
        <v>83</v>
      </c>
      <c r="F6193" s="357">
        <v>240</v>
      </c>
    </row>
    <row r="6194" spans="1:6">
      <c r="A6194" s="355">
        <f t="shared" si="96"/>
        <v>45915</v>
      </c>
      <c r="B6194" s="356">
        <v>21</v>
      </c>
      <c r="C6194" s="357">
        <v>90.28</v>
      </c>
      <c r="D6194" s="357">
        <v>0</v>
      </c>
      <c r="E6194" s="357">
        <v>83</v>
      </c>
      <c r="F6194" s="357">
        <v>240</v>
      </c>
    </row>
    <row r="6195" spans="1:6">
      <c r="A6195" s="355">
        <f t="shared" si="96"/>
        <v>45915</v>
      </c>
      <c r="B6195" s="356">
        <v>22</v>
      </c>
      <c r="C6195" s="357">
        <v>137.5</v>
      </c>
      <c r="D6195" s="357">
        <v>0</v>
      </c>
      <c r="E6195" s="357">
        <v>20</v>
      </c>
      <c r="F6195" s="357">
        <v>240</v>
      </c>
    </row>
    <row r="6196" spans="1:6">
      <c r="A6196" s="355">
        <f t="shared" si="96"/>
        <v>45915</v>
      </c>
      <c r="B6196" s="356">
        <v>23</v>
      </c>
      <c r="C6196" s="357">
        <v>158.94399999999999</v>
      </c>
      <c r="D6196" s="357">
        <v>0</v>
      </c>
      <c r="E6196" s="357">
        <v>20</v>
      </c>
      <c r="F6196" s="357">
        <v>240</v>
      </c>
    </row>
    <row r="6197" spans="1:6">
      <c r="A6197" s="355">
        <f t="shared" si="96"/>
        <v>45916</v>
      </c>
      <c r="B6197" s="356">
        <v>0</v>
      </c>
      <c r="C6197" s="357">
        <v>133.126</v>
      </c>
      <c r="D6197" s="357">
        <v>0</v>
      </c>
      <c r="E6197" s="357">
        <v>20</v>
      </c>
      <c r="F6197" s="357">
        <v>180</v>
      </c>
    </row>
    <row r="6198" spans="1:6">
      <c r="A6198" s="355">
        <f t="shared" si="96"/>
        <v>45916</v>
      </c>
      <c r="B6198" s="356">
        <v>1</v>
      </c>
      <c r="C6198" s="357">
        <v>133.126</v>
      </c>
      <c r="D6198" s="357">
        <v>0</v>
      </c>
      <c r="E6198" s="357">
        <v>20</v>
      </c>
      <c r="F6198" s="357">
        <v>145</v>
      </c>
    </row>
    <row r="6199" spans="1:6">
      <c r="A6199" s="355">
        <f t="shared" si="96"/>
        <v>45916</v>
      </c>
      <c r="B6199" s="356">
        <v>2</v>
      </c>
      <c r="C6199" s="357">
        <v>133.126</v>
      </c>
      <c r="D6199" s="357">
        <v>0</v>
      </c>
      <c r="E6199" s="357">
        <v>20</v>
      </c>
      <c r="F6199" s="357">
        <v>105</v>
      </c>
    </row>
    <row r="6200" spans="1:6">
      <c r="A6200" s="355">
        <f t="shared" si="96"/>
        <v>45916</v>
      </c>
      <c r="B6200" s="356">
        <v>3</v>
      </c>
      <c r="C6200" s="357">
        <v>133.126</v>
      </c>
      <c r="D6200" s="357">
        <v>0</v>
      </c>
      <c r="E6200" s="357">
        <v>20</v>
      </c>
      <c r="F6200" s="357">
        <v>151</v>
      </c>
    </row>
    <row r="6201" spans="1:6">
      <c r="A6201" s="355">
        <f t="shared" si="96"/>
        <v>45916</v>
      </c>
      <c r="B6201" s="356">
        <v>4</v>
      </c>
      <c r="C6201" s="357">
        <v>133.126</v>
      </c>
      <c r="D6201" s="357">
        <v>0</v>
      </c>
      <c r="E6201" s="357">
        <v>20</v>
      </c>
      <c r="F6201" s="357">
        <v>205</v>
      </c>
    </row>
    <row r="6202" spans="1:6">
      <c r="A6202" s="355">
        <f t="shared" si="96"/>
        <v>45916</v>
      </c>
      <c r="B6202" s="356">
        <v>5</v>
      </c>
      <c r="C6202" s="357">
        <v>133.126</v>
      </c>
      <c r="D6202" s="357">
        <v>0</v>
      </c>
      <c r="E6202" s="357">
        <v>20</v>
      </c>
      <c r="F6202" s="357">
        <v>211</v>
      </c>
    </row>
    <row r="6203" spans="1:6">
      <c r="A6203" s="355">
        <f t="shared" si="96"/>
        <v>45916</v>
      </c>
      <c r="B6203" s="356">
        <v>6</v>
      </c>
      <c r="C6203" s="357">
        <v>114.318</v>
      </c>
      <c r="D6203" s="357">
        <v>0</v>
      </c>
      <c r="E6203" s="357">
        <v>48.45</v>
      </c>
      <c r="F6203" s="357">
        <v>240</v>
      </c>
    </row>
    <row r="6204" spans="1:6">
      <c r="A6204" s="355">
        <f t="shared" si="96"/>
        <v>45916</v>
      </c>
      <c r="B6204" s="356">
        <v>7</v>
      </c>
      <c r="C6204" s="357">
        <v>114.318</v>
      </c>
      <c r="D6204" s="357">
        <v>0</v>
      </c>
      <c r="E6204" s="357">
        <v>58.45</v>
      </c>
      <c r="F6204" s="357">
        <v>240</v>
      </c>
    </row>
    <row r="6205" spans="1:6">
      <c r="A6205" s="355">
        <f t="shared" si="96"/>
        <v>45916</v>
      </c>
      <c r="B6205" s="356">
        <v>8</v>
      </c>
      <c r="C6205" s="357">
        <v>97.825999999999993</v>
      </c>
      <c r="D6205" s="357">
        <v>0</v>
      </c>
      <c r="E6205" s="357">
        <v>78</v>
      </c>
      <c r="F6205" s="357">
        <v>240</v>
      </c>
    </row>
    <row r="6206" spans="1:6">
      <c r="A6206" s="355">
        <f t="shared" si="96"/>
        <v>45916</v>
      </c>
      <c r="B6206" s="356">
        <v>9</v>
      </c>
      <c r="C6206" s="357">
        <v>94.915999999999997</v>
      </c>
      <c r="D6206" s="357">
        <v>0</v>
      </c>
      <c r="E6206" s="357">
        <v>75.459000000000003</v>
      </c>
      <c r="F6206" s="357">
        <v>240</v>
      </c>
    </row>
    <row r="6207" spans="1:6">
      <c r="A6207" s="355">
        <f t="shared" si="96"/>
        <v>45916</v>
      </c>
      <c r="B6207" s="356">
        <v>10</v>
      </c>
      <c r="C6207" s="357">
        <v>94.11</v>
      </c>
      <c r="D6207" s="357">
        <v>0</v>
      </c>
      <c r="E6207" s="357">
        <v>100.86799999999999</v>
      </c>
      <c r="F6207" s="357">
        <v>240</v>
      </c>
    </row>
    <row r="6208" spans="1:6">
      <c r="A6208" s="355">
        <f t="shared" si="96"/>
        <v>45916</v>
      </c>
      <c r="B6208" s="356">
        <v>11</v>
      </c>
      <c r="C6208" s="357">
        <v>95.322999999999993</v>
      </c>
      <c r="D6208" s="357">
        <v>0</v>
      </c>
      <c r="E6208" s="357">
        <v>93.45</v>
      </c>
      <c r="F6208" s="357">
        <v>240</v>
      </c>
    </row>
    <row r="6209" spans="1:6">
      <c r="A6209" s="355">
        <f t="shared" si="96"/>
        <v>45916</v>
      </c>
      <c r="B6209" s="356">
        <v>12</v>
      </c>
      <c r="C6209" s="357">
        <v>103.133</v>
      </c>
      <c r="D6209" s="357">
        <v>0</v>
      </c>
      <c r="E6209" s="357">
        <v>93.45</v>
      </c>
      <c r="F6209" s="357">
        <v>240</v>
      </c>
    </row>
    <row r="6210" spans="1:6">
      <c r="A6210" s="355">
        <f t="shared" si="96"/>
        <v>45916</v>
      </c>
      <c r="B6210" s="356">
        <v>13</v>
      </c>
      <c r="C6210" s="357">
        <v>128.52600000000001</v>
      </c>
      <c r="D6210" s="357">
        <v>0</v>
      </c>
      <c r="E6210" s="357">
        <v>97.95</v>
      </c>
      <c r="F6210" s="357">
        <v>240</v>
      </c>
    </row>
    <row r="6211" spans="1:6">
      <c r="A6211" s="355">
        <f t="shared" si="96"/>
        <v>45916</v>
      </c>
      <c r="B6211" s="356">
        <v>14</v>
      </c>
      <c r="C6211" s="357">
        <v>132.32599999999999</v>
      </c>
      <c r="D6211" s="357">
        <v>0</v>
      </c>
      <c r="E6211" s="357">
        <v>97.95</v>
      </c>
      <c r="F6211" s="357">
        <v>240</v>
      </c>
    </row>
    <row r="6212" spans="1:6">
      <c r="A6212" s="355">
        <f t="shared" si="96"/>
        <v>45916</v>
      </c>
      <c r="B6212" s="356">
        <v>15</v>
      </c>
      <c r="C6212" s="357">
        <v>132.32599999999999</v>
      </c>
      <c r="D6212" s="357">
        <v>0</v>
      </c>
      <c r="E6212" s="357">
        <v>92.95</v>
      </c>
      <c r="F6212" s="357">
        <v>240</v>
      </c>
    </row>
    <row r="6213" spans="1:6">
      <c r="A6213" s="355">
        <f t="shared" si="96"/>
        <v>45916</v>
      </c>
      <c r="B6213" s="356">
        <v>16</v>
      </c>
      <c r="C6213" s="357">
        <v>112.36499999999999</v>
      </c>
      <c r="D6213" s="357">
        <v>0</v>
      </c>
      <c r="E6213" s="357">
        <v>68.45</v>
      </c>
      <c r="F6213" s="357">
        <v>240</v>
      </c>
    </row>
    <row r="6214" spans="1:6">
      <c r="A6214" s="355">
        <f t="shared" ref="A6214:A6277" si="97">IF(B6214=0,A6213+1,A6213)</f>
        <v>45916</v>
      </c>
      <c r="B6214" s="356">
        <v>17</v>
      </c>
      <c r="C6214" s="357">
        <v>109.462</v>
      </c>
      <c r="D6214" s="357">
        <v>0</v>
      </c>
      <c r="E6214" s="357">
        <v>55</v>
      </c>
      <c r="F6214" s="357">
        <v>240</v>
      </c>
    </row>
    <row r="6215" spans="1:6">
      <c r="A6215" s="355">
        <f t="shared" si="97"/>
        <v>45916</v>
      </c>
      <c r="B6215" s="356">
        <v>18</v>
      </c>
      <c r="C6215" s="357">
        <v>90.977999999999994</v>
      </c>
      <c r="D6215" s="357">
        <v>0</v>
      </c>
      <c r="E6215" s="357">
        <v>83</v>
      </c>
      <c r="F6215" s="357">
        <v>240</v>
      </c>
    </row>
    <row r="6216" spans="1:6">
      <c r="A6216" s="355">
        <f t="shared" si="97"/>
        <v>45916</v>
      </c>
      <c r="B6216" s="356">
        <v>19</v>
      </c>
      <c r="C6216" s="357">
        <v>90.977999999999994</v>
      </c>
      <c r="D6216" s="357">
        <v>0</v>
      </c>
      <c r="E6216" s="357">
        <v>83</v>
      </c>
      <c r="F6216" s="357">
        <v>240</v>
      </c>
    </row>
    <row r="6217" spans="1:6">
      <c r="A6217" s="355">
        <f t="shared" si="97"/>
        <v>45916</v>
      </c>
      <c r="B6217" s="356">
        <v>20</v>
      </c>
      <c r="C6217" s="357">
        <v>90.28</v>
      </c>
      <c r="D6217" s="357">
        <v>0</v>
      </c>
      <c r="E6217" s="357">
        <v>83</v>
      </c>
      <c r="F6217" s="357">
        <v>240</v>
      </c>
    </row>
    <row r="6218" spans="1:6">
      <c r="A6218" s="355">
        <f t="shared" si="97"/>
        <v>45916</v>
      </c>
      <c r="B6218" s="356">
        <v>21</v>
      </c>
      <c r="C6218" s="357">
        <v>90.977999999999994</v>
      </c>
      <c r="D6218" s="357">
        <v>0</v>
      </c>
      <c r="E6218" s="357">
        <v>83</v>
      </c>
      <c r="F6218" s="357">
        <v>240</v>
      </c>
    </row>
    <row r="6219" spans="1:6">
      <c r="A6219" s="355">
        <f t="shared" si="97"/>
        <v>45916</v>
      </c>
      <c r="B6219" s="356">
        <v>22</v>
      </c>
      <c r="C6219" s="357">
        <v>132.02000000000001</v>
      </c>
      <c r="D6219" s="357">
        <v>0</v>
      </c>
      <c r="E6219" s="357">
        <v>55</v>
      </c>
      <c r="F6219" s="357">
        <v>225</v>
      </c>
    </row>
    <row r="6220" spans="1:6">
      <c r="A6220" s="355">
        <f t="shared" si="97"/>
        <v>45916</v>
      </c>
      <c r="B6220" s="356">
        <v>23</v>
      </c>
      <c r="C6220" s="357">
        <v>143.32</v>
      </c>
      <c r="D6220" s="357">
        <v>0</v>
      </c>
      <c r="E6220" s="357">
        <v>60.363999999999997</v>
      </c>
      <c r="F6220" s="357">
        <v>182</v>
      </c>
    </row>
    <row r="6221" spans="1:6">
      <c r="A6221" s="355">
        <f t="shared" si="97"/>
        <v>45917</v>
      </c>
      <c r="B6221" s="356">
        <v>0</v>
      </c>
      <c r="C6221" s="357">
        <v>132.33799999999999</v>
      </c>
      <c r="D6221" s="357">
        <v>0</v>
      </c>
      <c r="E6221" s="357">
        <v>20</v>
      </c>
      <c r="F6221" s="357">
        <v>195</v>
      </c>
    </row>
    <row r="6222" spans="1:6">
      <c r="A6222" s="355">
        <f t="shared" si="97"/>
        <v>45917</v>
      </c>
      <c r="B6222" s="356">
        <v>1</v>
      </c>
      <c r="C6222" s="357">
        <v>152.33799999999999</v>
      </c>
      <c r="D6222" s="357">
        <v>0</v>
      </c>
      <c r="E6222" s="357">
        <v>20</v>
      </c>
      <c r="F6222" s="357">
        <v>195</v>
      </c>
    </row>
    <row r="6223" spans="1:6">
      <c r="A6223" s="355">
        <f t="shared" si="97"/>
        <v>45917</v>
      </c>
      <c r="B6223" s="356">
        <v>2</v>
      </c>
      <c r="C6223" s="357">
        <v>152.33799999999999</v>
      </c>
      <c r="D6223" s="357">
        <v>0</v>
      </c>
      <c r="E6223" s="357">
        <v>20</v>
      </c>
      <c r="F6223" s="357">
        <v>195</v>
      </c>
    </row>
    <row r="6224" spans="1:6">
      <c r="A6224" s="355">
        <f t="shared" si="97"/>
        <v>45917</v>
      </c>
      <c r="B6224" s="356">
        <v>3</v>
      </c>
      <c r="C6224" s="357">
        <v>152.33799999999999</v>
      </c>
      <c r="D6224" s="357">
        <v>0</v>
      </c>
      <c r="E6224" s="357">
        <v>20</v>
      </c>
      <c r="F6224" s="357">
        <v>195</v>
      </c>
    </row>
    <row r="6225" spans="1:6">
      <c r="A6225" s="355">
        <f t="shared" si="97"/>
        <v>45917</v>
      </c>
      <c r="B6225" s="356">
        <v>4</v>
      </c>
      <c r="C6225" s="357">
        <v>152.33799999999999</v>
      </c>
      <c r="D6225" s="357">
        <v>0</v>
      </c>
      <c r="E6225" s="357">
        <v>20</v>
      </c>
      <c r="F6225" s="357">
        <v>195</v>
      </c>
    </row>
    <row r="6226" spans="1:6">
      <c r="A6226" s="355">
        <f t="shared" si="97"/>
        <v>45917</v>
      </c>
      <c r="B6226" s="356">
        <v>5</v>
      </c>
      <c r="C6226" s="357">
        <v>132.33799999999999</v>
      </c>
      <c r="D6226" s="357">
        <v>0</v>
      </c>
      <c r="E6226" s="357">
        <v>20</v>
      </c>
      <c r="F6226" s="357">
        <v>195</v>
      </c>
    </row>
    <row r="6227" spans="1:6">
      <c r="A6227" s="355">
        <f t="shared" si="97"/>
        <v>45917</v>
      </c>
      <c r="B6227" s="356">
        <v>6</v>
      </c>
      <c r="C6227" s="357">
        <v>133.28</v>
      </c>
      <c r="D6227" s="357">
        <v>0</v>
      </c>
      <c r="E6227" s="357">
        <v>20</v>
      </c>
      <c r="F6227" s="357">
        <v>240</v>
      </c>
    </row>
    <row r="6228" spans="1:6">
      <c r="A6228" s="355">
        <f t="shared" si="97"/>
        <v>45917</v>
      </c>
      <c r="B6228" s="356">
        <v>7</v>
      </c>
      <c r="C6228" s="357">
        <v>151.44800000000001</v>
      </c>
      <c r="D6228" s="357">
        <v>0</v>
      </c>
      <c r="E6228" s="357">
        <v>20</v>
      </c>
      <c r="F6228" s="357">
        <v>240</v>
      </c>
    </row>
    <row r="6229" spans="1:6">
      <c r="A6229" s="355">
        <f t="shared" si="97"/>
        <v>45917</v>
      </c>
      <c r="B6229" s="356">
        <v>8</v>
      </c>
      <c r="C6229" s="357">
        <v>151.44800000000001</v>
      </c>
      <c r="D6229" s="357">
        <v>0</v>
      </c>
      <c r="E6229" s="357">
        <v>20</v>
      </c>
      <c r="F6229" s="357">
        <v>240</v>
      </c>
    </row>
    <row r="6230" spans="1:6">
      <c r="A6230" s="355">
        <f t="shared" si="97"/>
        <v>45917</v>
      </c>
      <c r="B6230" s="356">
        <v>9</v>
      </c>
      <c r="C6230" s="357">
        <v>152.33799999999999</v>
      </c>
      <c r="D6230" s="357">
        <v>0</v>
      </c>
      <c r="E6230" s="357">
        <v>35</v>
      </c>
      <c r="F6230" s="357">
        <v>240</v>
      </c>
    </row>
    <row r="6231" spans="1:6">
      <c r="A6231" s="355">
        <f t="shared" si="97"/>
        <v>45917</v>
      </c>
      <c r="B6231" s="356">
        <v>10</v>
      </c>
      <c r="C6231" s="357">
        <v>137.59100000000001</v>
      </c>
      <c r="D6231" s="357">
        <v>0</v>
      </c>
      <c r="E6231" s="357">
        <v>35</v>
      </c>
      <c r="F6231" s="357">
        <v>240</v>
      </c>
    </row>
    <row r="6232" spans="1:6">
      <c r="A6232" s="355">
        <f t="shared" si="97"/>
        <v>45917</v>
      </c>
      <c r="B6232" s="356">
        <v>11</v>
      </c>
      <c r="C6232" s="357">
        <v>137.93</v>
      </c>
      <c r="D6232" s="357">
        <v>0</v>
      </c>
      <c r="E6232" s="357">
        <v>35</v>
      </c>
      <c r="F6232" s="357">
        <v>240</v>
      </c>
    </row>
    <row r="6233" spans="1:6">
      <c r="A6233" s="355">
        <f t="shared" si="97"/>
        <v>45917</v>
      </c>
      <c r="B6233" s="356">
        <v>12</v>
      </c>
      <c r="C6233" s="357">
        <v>131.91800000000001</v>
      </c>
      <c r="D6233" s="357">
        <v>0</v>
      </c>
      <c r="E6233" s="357">
        <v>59.000999999999998</v>
      </c>
      <c r="F6233" s="357">
        <v>240</v>
      </c>
    </row>
    <row r="6234" spans="1:6">
      <c r="A6234" s="355">
        <f t="shared" si="97"/>
        <v>45917</v>
      </c>
      <c r="B6234" s="356">
        <v>13</v>
      </c>
      <c r="C6234" s="357">
        <v>120.91800000000001</v>
      </c>
      <c r="D6234" s="357">
        <v>0</v>
      </c>
      <c r="E6234" s="357">
        <v>60.779000000000003</v>
      </c>
      <c r="F6234" s="357">
        <v>240</v>
      </c>
    </row>
    <row r="6235" spans="1:6">
      <c r="A6235" s="355">
        <f t="shared" si="97"/>
        <v>45917</v>
      </c>
      <c r="B6235" s="356">
        <v>14</v>
      </c>
      <c r="C6235" s="357">
        <v>121.33799999999999</v>
      </c>
      <c r="D6235" s="357">
        <v>0</v>
      </c>
      <c r="E6235" s="357">
        <v>45</v>
      </c>
      <c r="F6235" s="357">
        <v>240</v>
      </c>
    </row>
    <row r="6236" spans="1:6">
      <c r="A6236" s="355">
        <f t="shared" si="97"/>
        <v>45917</v>
      </c>
      <c r="B6236" s="356">
        <v>15</v>
      </c>
      <c r="C6236" s="357">
        <v>132.33799999999999</v>
      </c>
      <c r="D6236" s="357">
        <v>0</v>
      </c>
      <c r="E6236" s="357">
        <v>55</v>
      </c>
      <c r="F6236" s="357">
        <v>240</v>
      </c>
    </row>
    <row r="6237" spans="1:6">
      <c r="A6237" s="355">
        <f t="shared" si="97"/>
        <v>45917</v>
      </c>
      <c r="B6237" s="356">
        <v>16</v>
      </c>
      <c r="C6237" s="357">
        <v>132.33799999999999</v>
      </c>
      <c r="D6237" s="357">
        <v>0</v>
      </c>
      <c r="E6237" s="357">
        <v>55</v>
      </c>
      <c r="F6237" s="357">
        <v>240</v>
      </c>
    </row>
    <row r="6238" spans="1:6">
      <c r="A6238" s="355">
        <f t="shared" si="97"/>
        <v>45917</v>
      </c>
      <c r="B6238" s="356">
        <v>17</v>
      </c>
      <c r="C6238" s="357">
        <v>132.33799999999999</v>
      </c>
      <c r="D6238" s="357">
        <v>0</v>
      </c>
      <c r="E6238" s="357">
        <v>55</v>
      </c>
      <c r="F6238" s="357">
        <v>240</v>
      </c>
    </row>
    <row r="6239" spans="1:6">
      <c r="A6239" s="355">
        <f t="shared" si="97"/>
        <v>45917</v>
      </c>
      <c r="B6239" s="356">
        <v>18</v>
      </c>
      <c r="C6239" s="357">
        <v>101.28</v>
      </c>
      <c r="D6239" s="357">
        <v>0</v>
      </c>
      <c r="E6239" s="357">
        <v>83</v>
      </c>
      <c r="F6239" s="357">
        <v>197</v>
      </c>
    </row>
    <row r="6240" spans="1:6">
      <c r="A6240" s="355">
        <f t="shared" si="97"/>
        <v>45917</v>
      </c>
      <c r="B6240" s="356">
        <v>19</v>
      </c>
      <c r="C6240" s="357">
        <v>101.28</v>
      </c>
      <c r="D6240" s="357">
        <v>0</v>
      </c>
      <c r="E6240" s="357">
        <v>83</v>
      </c>
      <c r="F6240" s="357">
        <v>137</v>
      </c>
    </row>
    <row r="6241" spans="1:6">
      <c r="A6241" s="355">
        <f t="shared" si="97"/>
        <v>45917</v>
      </c>
      <c r="B6241" s="356">
        <v>20</v>
      </c>
      <c r="C6241" s="357">
        <v>101.28</v>
      </c>
      <c r="D6241" s="357">
        <v>0</v>
      </c>
      <c r="E6241" s="357">
        <v>83</v>
      </c>
      <c r="F6241" s="357">
        <v>138</v>
      </c>
    </row>
    <row r="6242" spans="1:6">
      <c r="A6242" s="355">
        <f t="shared" si="97"/>
        <v>45917</v>
      </c>
      <c r="B6242" s="356">
        <v>21</v>
      </c>
      <c r="C6242" s="357">
        <v>101.28</v>
      </c>
      <c r="D6242" s="357">
        <v>0</v>
      </c>
      <c r="E6242" s="357">
        <v>99.605000000000004</v>
      </c>
      <c r="F6242" s="357">
        <v>191</v>
      </c>
    </row>
    <row r="6243" spans="1:6">
      <c r="A6243" s="355">
        <f t="shared" si="97"/>
        <v>45917</v>
      </c>
      <c r="B6243" s="356">
        <v>22</v>
      </c>
      <c r="C6243" s="357">
        <v>132.33799999999999</v>
      </c>
      <c r="D6243" s="357">
        <v>0</v>
      </c>
      <c r="E6243" s="357">
        <v>20</v>
      </c>
      <c r="F6243" s="357">
        <v>230</v>
      </c>
    </row>
    <row r="6244" spans="1:6">
      <c r="A6244" s="355">
        <f t="shared" si="97"/>
        <v>45917</v>
      </c>
      <c r="B6244" s="356">
        <v>23</v>
      </c>
      <c r="C6244" s="357">
        <v>152.33799999999999</v>
      </c>
      <c r="D6244" s="357">
        <v>0</v>
      </c>
      <c r="E6244" s="357">
        <v>20</v>
      </c>
      <c r="F6244" s="357">
        <v>230</v>
      </c>
    </row>
    <row r="6245" spans="1:6">
      <c r="A6245" s="355">
        <f t="shared" si="97"/>
        <v>45918</v>
      </c>
      <c r="B6245" s="356">
        <v>0</v>
      </c>
      <c r="C6245" s="357">
        <v>163.63999999999999</v>
      </c>
      <c r="D6245" s="357">
        <v>0</v>
      </c>
      <c r="E6245" s="357">
        <v>20</v>
      </c>
      <c r="F6245" s="357">
        <v>162</v>
      </c>
    </row>
    <row r="6246" spans="1:6">
      <c r="A6246" s="355">
        <f t="shared" si="97"/>
        <v>45918</v>
      </c>
      <c r="B6246" s="356">
        <v>1</v>
      </c>
      <c r="C6246" s="357">
        <v>165.232</v>
      </c>
      <c r="D6246" s="357">
        <v>0</v>
      </c>
      <c r="E6246" s="357">
        <v>20</v>
      </c>
      <c r="F6246" s="357">
        <v>162</v>
      </c>
    </row>
    <row r="6247" spans="1:6">
      <c r="A6247" s="355">
        <f t="shared" si="97"/>
        <v>45918</v>
      </c>
      <c r="B6247" s="356">
        <v>2</v>
      </c>
      <c r="C6247" s="357">
        <v>175.221</v>
      </c>
      <c r="D6247" s="357">
        <v>0</v>
      </c>
      <c r="E6247" s="357">
        <v>20</v>
      </c>
      <c r="F6247" s="357">
        <v>202</v>
      </c>
    </row>
    <row r="6248" spans="1:6">
      <c r="A6248" s="355">
        <f t="shared" si="97"/>
        <v>45918</v>
      </c>
      <c r="B6248" s="356">
        <v>3</v>
      </c>
      <c r="C6248" s="357">
        <v>175.221</v>
      </c>
      <c r="D6248" s="357">
        <v>0</v>
      </c>
      <c r="E6248" s="357">
        <v>20</v>
      </c>
      <c r="F6248" s="357">
        <v>240</v>
      </c>
    </row>
    <row r="6249" spans="1:6">
      <c r="A6249" s="355">
        <f t="shared" si="97"/>
        <v>45918</v>
      </c>
      <c r="B6249" s="356">
        <v>4</v>
      </c>
      <c r="C6249" s="357">
        <v>163.79</v>
      </c>
      <c r="D6249" s="357">
        <v>0</v>
      </c>
      <c r="E6249" s="357">
        <v>20</v>
      </c>
      <c r="F6249" s="357">
        <v>240</v>
      </c>
    </row>
    <row r="6250" spans="1:6">
      <c r="A6250" s="355">
        <f t="shared" si="97"/>
        <v>45918</v>
      </c>
      <c r="B6250" s="356">
        <v>5</v>
      </c>
      <c r="C6250" s="357">
        <v>175.221</v>
      </c>
      <c r="D6250" s="357">
        <v>0</v>
      </c>
      <c r="E6250" s="357">
        <v>20</v>
      </c>
      <c r="F6250" s="357">
        <v>240</v>
      </c>
    </row>
    <row r="6251" spans="1:6">
      <c r="A6251" s="355">
        <f t="shared" si="97"/>
        <v>45918</v>
      </c>
      <c r="B6251" s="356">
        <v>6</v>
      </c>
      <c r="C6251" s="357">
        <v>142.93799999999999</v>
      </c>
      <c r="D6251" s="357">
        <v>0</v>
      </c>
      <c r="E6251" s="357">
        <v>29.754000000000001</v>
      </c>
      <c r="F6251" s="357">
        <v>240</v>
      </c>
    </row>
    <row r="6252" spans="1:6">
      <c r="A6252" s="355">
        <f t="shared" si="97"/>
        <v>45918</v>
      </c>
      <c r="B6252" s="356">
        <v>7</v>
      </c>
      <c r="C6252" s="357">
        <v>137.52500000000001</v>
      </c>
      <c r="D6252" s="357">
        <v>0</v>
      </c>
      <c r="E6252" s="357">
        <v>35.741999999999997</v>
      </c>
      <c r="F6252" s="357">
        <v>240</v>
      </c>
    </row>
    <row r="6253" spans="1:6">
      <c r="A6253" s="355">
        <f t="shared" si="97"/>
        <v>45918</v>
      </c>
      <c r="B6253" s="356">
        <v>8</v>
      </c>
      <c r="C6253" s="357">
        <v>135.52500000000001</v>
      </c>
      <c r="D6253" s="357">
        <v>0</v>
      </c>
      <c r="E6253" s="357">
        <v>35.741999999999997</v>
      </c>
      <c r="F6253" s="357">
        <v>240</v>
      </c>
    </row>
    <row r="6254" spans="1:6">
      <c r="A6254" s="355">
        <f t="shared" si="97"/>
        <v>45918</v>
      </c>
      <c r="B6254" s="356">
        <v>9</v>
      </c>
      <c r="C6254" s="357">
        <v>136.52500000000001</v>
      </c>
      <c r="D6254" s="357">
        <v>0</v>
      </c>
      <c r="E6254" s="357">
        <v>35.741999999999997</v>
      </c>
      <c r="F6254" s="357">
        <v>240</v>
      </c>
    </row>
    <row r="6255" spans="1:6">
      <c r="A6255" s="355">
        <f t="shared" si="97"/>
        <v>45918</v>
      </c>
      <c r="B6255" s="356">
        <v>10</v>
      </c>
      <c r="C6255" s="357">
        <v>137.41499999999999</v>
      </c>
      <c r="D6255" s="357">
        <v>0</v>
      </c>
      <c r="E6255" s="357">
        <v>35.741999999999997</v>
      </c>
      <c r="F6255" s="357">
        <v>240</v>
      </c>
    </row>
    <row r="6256" spans="1:6">
      <c r="A6256" s="355">
        <f t="shared" si="97"/>
        <v>45918</v>
      </c>
      <c r="B6256" s="356">
        <v>11</v>
      </c>
      <c r="C6256" s="357">
        <v>137.41499999999999</v>
      </c>
      <c r="D6256" s="357">
        <v>0</v>
      </c>
      <c r="E6256" s="357">
        <v>27.721</v>
      </c>
      <c r="F6256" s="357">
        <v>240</v>
      </c>
    </row>
    <row r="6257" spans="1:6">
      <c r="A6257" s="355">
        <f t="shared" si="97"/>
        <v>45918</v>
      </c>
      <c r="B6257" s="356">
        <v>12</v>
      </c>
      <c r="C6257" s="357">
        <v>137.41499999999999</v>
      </c>
      <c r="D6257" s="357">
        <v>0</v>
      </c>
      <c r="E6257" s="357">
        <v>27.72</v>
      </c>
      <c r="F6257" s="357">
        <v>240</v>
      </c>
    </row>
    <row r="6258" spans="1:6">
      <c r="A6258" s="355">
        <f t="shared" si="97"/>
        <v>45918</v>
      </c>
      <c r="B6258" s="356">
        <v>13</v>
      </c>
      <c r="C6258" s="357">
        <v>135.41499999999999</v>
      </c>
      <c r="D6258" s="357">
        <v>0</v>
      </c>
      <c r="E6258" s="357">
        <v>27.72</v>
      </c>
      <c r="F6258" s="357">
        <v>240</v>
      </c>
    </row>
    <row r="6259" spans="1:6">
      <c r="A6259" s="355">
        <f t="shared" si="97"/>
        <v>45918</v>
      </c>
      <c r="B6259" s="356">
        <v>14</v>
      </c>
      <c r="C6259" s="357">
        <v>135.41499999999999</v>
      </c>
      <c r="D6259" s="357">
        <v>0</v>
      </c>
      <c r="E6259" s="357">
        <v>27.72</v>
      </c>
      <c r="F6259" s="357">
        <v>240</v>
      </c>
    </row>
    <row r="6260" spans="1:6">
      <c r="A6260" s="355">
        <f t="shared" si="97"/>
        <v>45918</v>
      </c>
      <c r="B6260" s="356">
        <v>15</v>
      </c>
      <c r="C6260" s="357">
        <v>137.41499999999999</v>
      </c>
      <c r="D6260" s="357">
        <v>0</v>
      </c>
      <c r="E6260" s="357">
        <v>73.92</v>
      </c>
      <c r="F6260" s="357">
        <v>240</v>
      </c>
    </row>
    <row r="6261" spans="1:6">
      <c r="A6261" s="355">
        <f t="shared" si="97"/>
        <v>45918</v>
      </c>
      <c r="B6261" s="356">
        <v>16</v>
      </c>
      <c r="C6261" s="357">
        <v>138.221</v>
      </c>
      <c r="D6261" s="357">
        <v>0</v>
      </c>
      <c r="E6261" s="357">
        <v>60.472999999999999</v>
      </c>
      <c r="F6261" s="357">
        <v>240</v>
      </c>
    </row>
    <row r="6262" spans="1:6">
      <c r="A6262" s="355">
        <f t="shared" si="97"/>
        <v>45918</v>
      </c>
      <c r="B6262" s="356">
        <v>17</v>
      </c>
      <c r="C6262" s="357">
        <v>138.221</v>
      </c>
      <c r="D6262" s="357">
        <v>0</v>
      </c>
      <c r="E6262" s="357">
        <v>55</v>
      </c>
      <c r="F6262" s="357">
        <v>194</v>
      </c>
    </row>
    <row r="6263" spans="1:6">
      <c r="A6263" s="355">
        <f t="shared" si="97"/>
        <v>45918</v>
      </c>
      <c r="B6263" s="356">
        <v>18</v>
      </c>
      <c r="C6263" s="357">
        <v>101.28</v>
      </c>
      <c r="D6263" s="357">
        <v>0</v>
      </c>
      <c r="E6263" s="357">
        <v>98.058999999999997</v>
      </c>
      <c r="F6263" s="357">
        <v>134</v>
      </c>
    </row>
    <row r="6264" spans="1:6">
      <c r="A6264" s="355">
        <f t="shared" si="97"/>
        <v>45918</v>
      </c>
      <c r="B6264" s="356">
        <v>19</v>
      </c>
      <c r="C6264" s="357">
        <v>101.28</v>
      </c>
      <c r="D6264" s="357">
        <v>0</v>
      </c>
      <c r="E6264" s="357">
        <v>121.2</v>
      </c>
      <c r="F6264" s="357">
        <v>126</v>
      </c>
    </row>
    <row r="6265" spans="1:6">
      <c r="A6265" s="355">
        <f t="shared" si="97"/>
        <v>45918</v>
      </c>
      <c r="B6265" s="356">
        <v>20</v>
      </c>
      <c r="C6265" s="357">
        <v>101.28</v>
      </c>
      <c r="D6265" s="357">
        <v>0</v>
      </c>
      <c r="E6265" s="357">
        <v>83</v>
      </c>
      <c r="F6265" s="357">
        <v>186</v>
      </c>
    </row>
    <row r="6266" spans="1:6">
      <c r="A6266" s="355">
        <f t="shared" si="97"/>
        <v>45918</v>
      </c>
      <c r="B6266" s="356">
        <v>21</v>
      </c>
      <c r="C6266" s="357">
        <v>101.28</v>
      </c>
      <c r="D6266" s="357">
        <v>0</v>
      </c>
      <c r="E6266" s="357">
        <v>83</v>
      </c>
      <c r="F6266" s="357">
        <v>134</v>
      </c>
    </row>
    <row r="6267" spans="1:6">
      <c r="A6267" s="355">
        <f t="shared" si="97"/>
        <v>45918</v>
      </c>
      <c r="B6267" s="356">
        <v>22</v>
      </c>
      <c r="C6267" s="357">
        <v>155.221</v>
      </c>
      <c r="D6267" s="357">
        <v>0</v>
      </c>
      <c r="E6267" s="357">
        <v>20</v>
      </c>
      <c r="F6267" s="357">
        <v>126</v>
      </c>
    </row>
    <row r="6268" spans="1:6">
      <c r="A6268" s="355">
        <f t="shared" si="97"/>
        <v>45918</v>
      </c>
      <c r="B6268" s="356">
        <v>23</v>
      </c>
      <c r="C6268" s="357">
        <v>175.221</v>
      </c>
      <c r="D6268" s="357">
        <v>0</v>
      </c>
      <c r="E6268" s="357">
        <v>20</v>
      </c>
      <c r="F6268" s="357">
        <v>186</v>
      </c>
    </row>
    <row r="6269" spans="1:6">
      <c r="A6269" s="355">
        <f t="shared" si="97"/>
        <v>45919</v>
      </c>
      <c r="B6269" s="356">
        <v>0</v>
      </c>
      <c r="C6269" s="357">
        <v>190.684</v>
      </c>
      <c r="D6269" s="357">
        <v>0</v>
      </c>
      <c r="E6269" s="357">
        <v>20</v>
      </c>
      <c r="F6269" s="357">
        <v>120</v>
      </c>
    </row>
    <row r="6270" spans="1:6">
      <c r="A6270" s="355">
        <f t="shared" si="97"/>
        <v>45919</v>
      </c>
      <c r="B6270" s="356">
        <v>1</v>
      </c>
      <c r="C6270" s="357">
        <v>181.99799999999999</v>
      </c>
      <c r="D6270" s="357">
        <v>0</v>
      </c>
      <c r="E6270" s="357">
        <v>20</v>
      </c>
      <c r="F6270" s="357">
        <v>123</v>
      </c>
    </row>
    <row r="6271" spans="1:6">
      <c r="A6271" s="355">
        <f t="shared" si="97"/>
        <v>45919</v>
      </c>
      <c r="B6271" s="356">
        <v>2</v>
      </c>
      <c r="C6271" s="357">
        <v>182.267</v>
      </c>
      <c r="D6271" s="357">
        <v>0</v>
      </c>
      <c r="E6271" s="357">
        <v>20</v>
      </c>
      <c r="F6271" s="357">
        <v>150</v>
      </c>
    </row>
    <row r="6272" spans="1:6">
      <c r="A6272" s="355">
        <f t="shared" si="97"/>
        <v>45919</v>
      </c>
      <c r="B6272" s="356">
        <v>3</v>
      </c>
      <c r="C6272" s="357">
        <v>180.14099999999999</v>
      </c>
      <c r="D6272" s="357">
        <v>0</v>
      </c>
      <c r="E6272" s="357">
        <v>20</v>
      </c>
      <c r="F6272" s="357">
        <v>170</v>
      </c>
    </row>
    <row r="6273" spans="1:6">
      <c r="A6273" s="355">
        <f t="shared" si="97"/>
        <v>45919</v>
      </c>
      <c r="B6273" s="356">
        <v>4</v>
      </c>
      <c r="C6273" s="357">
        <v>200.167</v>
      </c>
      <c r="D6273" s="357">
        <v>0</v>
      </c>
      <c r="E6273" s="357">
        <v>20</v>
      </c>
      <c r="F6273" s="357">
        <v>170</v>
      </c>
    </row>
    <row r="6274" spans="1:6">
      <c r="A6274" s="355">
        <f t="shared" si="97"/>
        <v>45919</v>
      </c>
      <c r="B6274" s="356">
        <v>5</v>
      </c>
      <c r="C6274" s="357">
        <v>185.31</v>
      </c>
      <c r="D6274" s="357">
        <v>0</v>
      </c>
      <c r="E6274" s="357">
        <v>20</v>
      </c>
      <c r="F6274" s="357">
        <v>150</v>
      </c>
    </row>
    <row r="6275" spans="1:6">
      <c r="A6275" s="355">
        <f t="shared" si="97"/>
        <v>45919</v>
      </c>
      <c r="B6275" s="356">
        <v>6</v>
      </c>
      <c r="C6275" s="357">
        <v>182.43199999999999</v>
      </c>
      <c r="D6275" s="357">
        <v>0</v>
      </c>
      <c r="E6275" s="357">
        <v>20</v>
      </c>
      <c r="F6275" s="357">
        <v>190</v>
      </c>
    </row>
    <row r="6276" spans="1:6">
      <c r="A6276" s="355">
        <f t="shared" si="97"/>
        <v>45919</v>
      </c>
      <c r="B6276" s="356">
        <v>7</v>
      </c>
      <c r="C6276" s="357">
        <v>169.64099999999999</v>
      </c>
      <c r="D6276" s="357">
        <v>0</v>
      </c>
      <c r="E6276" s="357">
        <v>20</v>
      </c>
      <c r="F6276" s="357">
        <v>240</v>
      </c>
    </row>
    <row r="6277" spans="1:6">
      <c r="A6277" s="355">
        <f t="shared" si="97"/>
        <v>45919</v>
      </c>
      <c r="B6277" s="356">
        <v>8</v>
      </c>
      <c r="C6277" s="357">
        <v>166.64099999999999</v>
      </c>
      <c r="D6277" s="357">
        <v>0</v>
      </c>
      <c r="E6277" s="357">
        <v>20</v>
      </c>
      <c r="F6277" s="357">
        <v>240</v>
      </c>
    </row>
    <row r="6278" spans="1:6">
      <c r="A6278" s="355">
        <f t="shared" ref="A6278:A6341" si="98">IF(B6278=0,A6277+1,A6277)</f>
        <v>45919</v>
      </c>
      <c r="B6278" s="356">
        <v>9</v>
      </c>
      <c r="C6278" s="357">
        <v>157.64099999999999</v>
      </c>
      <c r="D6278" s="357">
        <v>0</v>
      </c>
      <c r="E6278" s="357">
        <v>20</v>
      </c>
      <c r="F6278" s="357">
        <v>240</v>
      </c>
    </row>
    <row r="6279" spans="1:6">
      <c r="A6279" s="355">
        <f t="shared" si="98"/>
        <v>45919</v>
      </c>
      <c r="B6279" s="356">
        <v>10</v>
      </c>
      <c r="C6279" s="357">
        <v>152.33099999999999</v>
      </c>
      <c r="D6279" s="357">
        <v>0</v>
      </c>
      <c r="E6279" s="357">
        <v>20</v>
      </c>
      <c r="F6279" s="357">
        <v>0</v>
      </c>
    </row>
    <row r="6280" spans="1:6">
      <c r="A6280" s="355">
        <f t="shared" si="98"/>
        <v>45919</v>
      </c>
      <c r="B6280" s="356">
        <v>11</v>
      </c>
      <c r="C6280" s="357">
        <v>152.33099999999999</v>
      </c>
      <c r="D6280" s="357">
        <v>0</v>
      </c>
      <c r="E6280" s="357">
        <v>20</v>
      </c>
      <c r="F6280" s="357">
        <v>240</v>
      </c>
    </row>
    <row r="6281" spans="1:6">
      <c r="A6281" s="355">
        <f t="shared" si="98"/>
        <v>45919</v>
      </c>
      <c r="B6281" s="356">
        <v>12</v>
      </c>
      <c r="C6281" s="357">
        <v>163.102</v>
      </c>
      <c r="D6281" s="357">
        <v>0</v>
      </c>
      <c r="E6281" s="357">
        <v>20</v>
      </c>
      <c r="F6281" s="357">
        <v>240</v>
      </c>
    </row>
    <row r="6282" spans="1:6">
      <c r="A6282" s="355">
        <f t="shared" si="98"/>
        <v>45919</v>
      </c>
      <c r="B6282" s="356">
        <v>13</v>
      </c>
      <c r="C6282" s="357">
        <v>171.33099999999999</v>
      </c>
      <c r="D6282" s="357">
        <v>0</v>
      </c>
      <c r="E6282" s="357">
        <v>20</v>
      </c>
      <c r="F6282" s="357">
        <v>240</v>
      </c>
    </row>
    <row r="6283" spans="1:6">
      <c r="A6283" s="355">
        <f t="shared" si="98"/>
        <v>45919</v>
      </c>
      <c r="B6283" s="356">
        <v>14</v>
      </c>
      <c r="C6283" s="357">
        <v>151.33099999999999</v>
      </c>
      <c r="D6283" s="357">
        <v>0</v>
      </c>
      <c r="E6283" s="357">
        <v>20</v>
      </c>
      <c r="F6283" s="357">
        <v>216</v>
      </c>
    </row>
    <row r="6284" spans="1:6">
      <c r="A6284" s="355">
        <f t="shared" si="98"/>
        <v>45919</v>
      </c>
      <c r="B6284" s="356">
        <v>15</v>
      </c>
      <c r="C6284" s="357">
        <v>152.33099999999999</v>
      </c>
      <c r="D6284" s="357">
        <v>0</v>
      </c>
      <c r="E6284" s="357">
        <v>20</v>
      </c>
      <c r="F6284" s="357">
        <v>240</v>
      </c>
    </row>
    <row r="6285" spans="1:6">
      <c r="A6285" s="355">
        <f t="shared" si="98"/>
        <v>45919</v>
      </c>
      <c r="B6285" s="356">
        <v>16</v>
      </c>
      <c r="C6285" s="357">
        <v>152.33099999999999</v>
      </c>
      <c r="D6285" s="357">
        <v>0</v>
      </c>
      <c r="E6285" s="357">
        <v>26.087</v>
      </c>
      <c r="F6285" s="357">
        <v>180</v>
      </c>
    </row>
    <row r="6286" spans="1:6">
      <c r="A6286" s="355">
        <f t="shared" si="98"/>
        <v>45919</v>
      </c>
      <c r="B6286" s="356">
        <v>17</v>
      </c>
      <c r="C6286" s="357">
        <v>172.33099999999999</v>
      </c>
      <c r="D6286" s="357">
        <v>0</v>
      </c>
      <c r="E6286" s="357">
        <v>20</v>
      </c>
      <c r="F6286" s="357">
        <v>120</v>
      </c>
    </row>
    <row r="6287" spans="1:6">
      <c r="A6287" s="355">
        <f t="shared" si="98"/>
        <v>45919</v>
      </c>
      <c r="B6287" s="356">
        <v>18</v>
      </c>
      <c r="C6287" s="357">
        <v>112.97</v>
      </c>
      <c r="D6287" s="357">
        <v>0</v>
      </c>
      <c r="E6287" s="357">
        <v>83</v>
      </c>
      <c r="F6287" s="357">
        <v>120</v>
      </c>
    </row>
    <row r="6288" spans="1:6">
      <c r="A6288" s="355">
        <f t="shared" si="98"/>
        <v>45919</v>
      </c>
      <c r="B6288" s="356">
        <v>19</v>
      </c>
      <c r="C6288" s="357">
        <v>112.97</v>
      </c>
      <c r="D6288" s="357">
        <v>0</v>
      </c>
      <c r="E6288" s="357">
        <v>83</v>
      </c>
      <c r="F6288" s="357">
        <v>120</v>
      </c>
    </row>
    <row r="6289" spans="1:6">
      <c r="A6289" s="355">
        <f t="shared" si="98"/>
        <v>45919</v>
      </c>
      <c r="B6289" s="356">
        <v>20</v>
      </c>
      <c r="C6289" s="357">
        <v>112.97</v>
      </c>
      <c r="D6289" s="357">
        <v>0</v>
      </c>
      <c r="E6289" s="357">
        <v>83</v>
      </c>
      <c r="F6289" s="357">
        <v>120</v>
      </c>
    </row>
    <row r="6290" spans="1:6">
      <c r="A6290" s="355">
        <f t="shared" si="98"/>
        <v>45919</v>
      </c>
      <c r="B6290" s="356">
        <v>21</v>
      </c>
      <c r="C6290" s="357">
        <v>112.97</v>
      </c>
      <c r="D6290" s="357">
        <v>0</v>
      </c>
      <c r="E6290" s="357">
        <v>83</v>
      </c>
      <c r="F6290" s="357">
        <v>120</v>
      </c>
    </row>
    <row r="6291" spans="1:6">
      <c r="A6291" s="355">
        <f t="shared" si="98"/>
        <v>45919</v>
      </c>
      <c r="B6291" s="356">
        <v>22</v>
      </c>
      <c r="C6291" s="357">
        <v>162.64099999999999</v>
      </c>
      <c r="D6291" s="357">
        <v>0</v>
      </c>
      <c r="E6291" s="357">
        <v>23.515000000000001</v>
      </c>
      <c r="F6291" s="357">
        <v>150</v>
      </c>
    </row>
    <row r="6292" spans="1:6">
      <c r="A6292" s="355">
        <f t="shared" si="98"/>
        <v>45919</v>
      </c>
      <c r="B6292" s="356">
        <v>23</v>
      </c>
      <c r="C6292" s="357">
        <v>182.64099999999999</v>
      </c>
      <c r="D6292" s="357">
        <v>0</v>
      </c>
      <c r="E6292" s="357">
        <v>44.23</v>
      </c>
      <c r="F6292" s="357">
        <v>120</v>
      </c>
    </row>
    <row r="6293" spans="1:6">
      <c r="A6293" s="355">
        <f t="shared" si="98"/>
        <v>45920</v>
      </c>
      <c r="B6293" s="356">
        <v>0</v>
      </c>
      <c r="C6293" s="357">
        <v>201.108</v>
      </c>
      <c r="D6293" s="357">
        <v>0</v>
      </c>
      <c r="E6293" s="357">
        <v>20</v>
      </c>
      <c r="F6293" s="357">
        <v>105</v>
      </c>
    </row>
    <row r="6294" spans="1:6">
      <c r="A6294" s="355">
        <f t="shared" si="98"/>
        <v>45920</v>
      </c>
      <c r="B6294" s="356">
        <v>1</v>
      </c>
      <c r="C6294" s="357">
        <v>201.108</v>
      </c>
      <c r="D6294" s="357">
        <v>0</v>
      </c>
      <c r="E6294" s="357">
        <v>20</v>
      </c>
      <c r="F6294" s="357">
        <v>75</v>
      </c>
    </row>
    <row r="6295" spans="1:6">
      <c r="A6295" s="355">
        <f t="shared" si="98"/>
        <v>45920</v>
      </c>
      <c r="B6295" s="356">
        <v>2</v>
      </c>
      <c r="C6295" s="357">
        <v>201.108</v>
      </c>
      <c r="D6295" s="357">
        <v>0</v>
      </c>
      <c r="E6295" s="357">
        <v>20</v>
      </c>
      <c r="F6295" s="357">
        <v>70</v>
      </c>
    </row>
    <row r="6296" spans="1:6">
      <c r="A6296" s="355">
        <f t="shared" si="98"/>
        <v>45920</v>
      </c>
      <c r="B6296" s="356">
        <v>3</v>
      </c>
      <c r="C6296" s="357">
        <v>195.596</v>
      </c>
      <c r="D6296" s="357">
        <v>0</v>
      </c>
      <c r="E6296" s="357">
        <v>20</v>
      </c>
      <c r="F6296" s="357">
        <v>100</v>
      </c>
    </row>
    <row r="6297" spans="1:6">
      <c r="A6297" s="355">
        <f t="shared" si="98"/>
        <v>45920</v>
      </c>
      <c r="B6297" s="356">
        <v>4</v>
      </c>
      <c r="C6297" s="357">
        <v>201.108</v>
      </c>
      <c r="D6297" s="357">
        <v>0</v>
      </c>
      <c r="E6297" s="357">
        <v>20</v>
      </c>
      <c r="F6297" s="357">
        <v>150</v>
      </c>
    </row>
    <row r="6298" spans="1:6">
      <c r="A6298" s="355">
        <f t="shared" si="98"/>
        <v>45920</v>
      </c>
      <c r="B6298" s="356">
        <v>5</v>
      </c>
      <c r="C6298" s="357">
        <v>201.108</v>
      </c>
      <c r="D6298" s="357">
        <v>0</v>
      </c>
      <c r="E6298" s="357">
        <v>20</v>
      </c>
      <c r="F6298" s="357">
        <v>150</v>
      </c>
    </row>
    <row r="6299" spans="1:6">
      <c r="A6299" s="355">
        <f t="shared" si="98"/>
        <v>45920</v>
      </c>
      <c r="B6299" s="356">
        <v>6</v>
      </c>
      <c r="C6299" s="357">
        <v>193.43899999999999</v>
      </c>
      <c r="D6299" s="357">
        <v>0</v>
      </c>
      <c r="E6299" s="357">
        <v>20</v>
      </c>
      <c r="F6299" s="357">
        <v>170</v>
      </c>
    </row>
    <row r="6300" spans="1:6">
      <c r="A6300" s="355">
        <f t="shared" si="98"/>
        <v>45920</v>
      </c>
      <c r="B6300" s="356">
        <v>7</v>
      </c>
      <c r="C6300" s="357">
        <v>191.346</v>
      </c>
      <c r="D6300" s="357">
        <v>0</v>
      </c>
      <c r="E6300" s="357">
        <v>20</v>
      </c>
      <c r="F6300" s="357">
        <v>154</v>
      </c>
    </row>
    <row r="6301" spans="1:6">
      <c r="A6301" s="355">
        <f t="shared" si="98"/>
        <v>45920</v>
      </c>
      <c r="B6301" s="356">
        <v>8</v>
      </c>
      <c r="C6301" s="357">
        <v>168.43</v>
      </c>
      <c r="D6301" s="357">
        <v>0</v>
      </c>
      <c r="E6301" s="357">
        <v>20</v>
      </c>
      <c r="F6301" s="357">
        <v>170</v>
      </c>
    </row>
    <row r="6302" spans="1:6">
      <c r="A6302" s="355">
        <f t="shared" si="98"/>
        <v>45920</v>
      </c>
      <c r="B6302" s="356">
        <v>9</v>
      </c>
      <c r="C6302" s="357">
        <v>169.42699999999999</v>
      </c>
      <c r="D6302" s="357">
        <v>0</v>
      </c>
      <c r="E6302" s="357">
        <v>20</v>
      </c>
      <c r="F6302" s="357">
        <v>150</v>
      </c>
    </row>
    <row r="6303" spans="1:6">
      <c r="A6303" s="355">
        <f t="shared" si="98"/>
        <v>45920</v>
      </c>
      <c r="B6303" s="356">
        <v>10</v>
      </c>
      <c r="C6303" s="357">
        <v>198.749</v>
      </c>
      <c r="D6303" s="357">
        <v>0</v>
      </c>
      <c r="E6303" s="357">
        <v>20</v>
      </c>
      <c r="F6303" s="357">
        <v>150</v>
      </c>
    </row>
    <row r="6304" spans="1:6">
      <c r="A6304" s="355">
        <f t="shared" si="98"/>
        <v>45920</v>
      </c>
      <c r="B6304" s="356">
        <v>11</v>
      </c>
      <c r="C6304" s="357">
        <v>195.36099999999999</v>
      </c>
      <c r="D6304" s="357">
        <v>0</v>
      </c>
      <c r="E6304" s="357">
        <v>20</v>
      </c>
      <c r="F6304" s="357">
        <v>150</v>
      </c>
    </row>
    <row r="6305" spans="1:6">
      <c r="A6305" s="355">
        <f t="shared" si="98"/>
        <v>45920</v>
      </c>
      <c r="B6305" s="356">
        <v>12</v>
      </c>
      <c r="C6305" s="357">
        <v>180.18899999999999</v>
      </c>
      <c r="D6305" s="357">
        <v>0</v>
      </c>
      <c r="E6305" s="357">
        <v>20</v>
      </c>
      <c r="F6305" s="357">
        <v>150</v>
      </c>
    </row>
    <row r="6306" spans="1:6">
      <c r="A6306" s="355">
        <f t="shared" si="98"/>
        <v>45920</v>
      </c>
      <c r="B6306" s="356">
        <v>13</v>
      </c>
      <c r="C6306" s="357">
        <v>180.249</v>
      </c>
      <c r="D6306" s="357">
        <v>0</v>
      </c>
      <c r="E6306" s="357">
        <v>20</v>
      </c>
      <c r="F6306" s="357">
        <v>150</v>
      </c>
    </row>
    <row r="6307" spans="1:6">
      <c r="A6307" s="355">
        <f t="shared" si="98"/>
        <v>45920</v>
      </c>
      <c r="B6307" s="356">
        <v>14</v>
      </c>
      <c r="C6307" s="357">
        <v>182.749</v>
      </c>
      <c r="D6307" s="357">
        <v>0</v>
      </c>
      <c r="E6307" s="357">
        <v>20</v>
      </c>
      <c r="F6307" s="357">
        <v>150</v>
      </c>
    </row>
    <row r="6308" spans="1:6">
      <c r="A6308" s="355">
        <f t="shared" si="98"/>
        <v>45920</v>
      </c>
      <c r="B6308" s="356">
        <v>15</v>
      </c>
      <c r="C6308" s="357">
        <v>182.749</v>
      </c>
      <c r="D6308" s="357">
        <v>0</v>
      </c>
      <c r="E6308" s="357">
        <v>20</v>
      </c>
      <c r="F6308" s="357">
        <v>150</v>
      </c>
    </row>
    <row r="6309" spans="1:6">
      <c r="A6309" s="355">
        <f t="shared" si="98"/>
        <v>45920</v>
      </c>
      <c r="B6309" s="356">
        <v>16</v>
      </c>
      <c r="C6309" s="357">
        <v>162.749</v>
      </c>
      <c r="D6309" s="357">
        <v>0</v>
      </c>
      <c r="E6309" s="357">
        <v>20</v>
      </c>
      <c r="F6309" s="357">
        <v>150</v>
      </c>
    </row>
    <row r="6310" spans="1:6">
      <c r="A6310" s="355">
        <f t="shared" si="98"/>
        <v>45920</v>
      </c>
      <c r="B6310" s="356">
        <v>17</v>
      </c>
      <c r="C6310" s="357">
        <v>181.28100000000001</v>
      </c>
      <c r="D6310" s="357">
        <v>0</v>
      </c>
      <c r="E6310" s="357">
        <v>20</v>
      </c>
      <c r="F6310" s="357">
        <v>120</v>
      </c>
    </row>
    <row r="6311" spans="1:6">
      <c r="A6311" s="355">
        <f t="shared" si="98"/>
        <v>45920</v>
      </c>
      <c r="B6311" s="356">
        <v>18</v>
      </c>
      <c r="C6311" s="357">
        <v>101.28</v>
      </c>
      <c r="D6311" s="357">
        <v>0</v>
      </c>
      <c r="E6311" s="357">
        <v>83</v>
      </c>
      <c r="F6311" s="357">
        <v>120</v>
      </c>
    </row>
    <row r="6312" spans="1:6">
      <c r="A6312" s="355">
        <f t="shared" si="98"/>
        <v>45920</v>
      </c>
      <c r="B6312" s="356">
        <v>19</v>
      </c>
      <c r="C6312" s="357">
        <v>121.28</v>
      </c>
      <c r="D6312" s="357">
        <v>0</v>
      </c>
      <c r="E6312" s="357">
        <v>83</v>
      </c>
      <c r="F6312" s="357">
        <v>120</v>
      </c>
    </row>
    <row r="6313" spans="1:6">
      <c r="A6313" s="355">
        <f t="shared" si="98"/>
        <v>45920</v>
      </c>
      <c r="B6313" s="356">
        <v>20</v>
      </c>
      <c r="C6313" s="357">
        <v>121.28</v>
      </c>
      <c r="D6313" s="357">
        <v>0</v>
      </c>
      <c r="E6313" s="357">
        <v>83</v>
      </c>
      <c r="F6313" s="357">
        <v>120</v>
      </c>
    </row>
    <row r="6314" spans="1:6">
      <c r="A6314" s="355">
        <f t="shared" si="98"/>
        <v>45920</v>
      </c>
      <c r="B6314" s="356">
        <v>21</v>
      </c>
      <c r="C6314" s="357">
        <v>121.28</v>
      </c>
      <c r="D6314" s="357">
        <v>0</v>
      </c>
      <c r="E6314" s="357">
        <v>83</v>
      </c>
      <c r="F6314" s="357">
        <v>120</v>
      </c>
    </row>
    <row r="6315" spans="1:6">
      <c r="A6315" s="355">
        <f t="shared" si="98"/>
        <v>45920</v>
      </c>
      <c r="B6315" s="356">
        <v>22</v>
      </c>
      <c r="C6315" s="357">
        <v>198.43899999999999</v>
      </c>
      <c r="D6315" s="357">
        <v>0</v>
      </c>
      <c r="E6315" s="357">
        <v>20</v>
      </c>
      <c r="F6315" s="357">
        <v>120</v>
      </c>
    </row>
    <row r="6316" spans="1:6">
      <c r="A6316" s="355">
        <f t="shared" si="98"/>
        <v>45920</v>
      </c>
      <c r="B6316" s="356">
        <v>23</v>
      </c>
      <c r="C6316" s="357">
        <v>179.93899999999999</v>
      </c>
      <c r="D6316" s="357">
        <v>0</v>
      </c>
      <c r="E6316" s="357">
        <v>20</v>
      </c>
      <c r="F6316" s="357">
        <v>135</v>
      </c>
    </row>
    <row r="6317" spans="1:6">
      <c r="A6317" s="355">
        <f t="shared" si="98"/>
        <v>45921</v>
      </c>
      <c r="B6317" s="356">
        <v>0</v>
      </c>
      <c r="C6317" s="357">
        <v>158.99</v>
      </c>
      <c r="D6317" s="357">
        <v>0</v>
      </c>
      <c r="E6317" s="357">
        <v>20</v>
      </c>
      <c r="F6317" s="357">
        <v>35</v>
      </c>
    </row>
    <row r="6318" spans="1:6">
      <c r="A6318" s="355">
        <f t="shared" si="98"/>
        <v>45921</v>
      </c>
      <c r="B6318" s="356">
        <v>1</v>
      </c>
      <c r="C6318" s="357">
        <v>158.99</v>
      </c>
      <c r="D6318" s="357">
        <v>0</v>
      </c>
      <c r="E6318" s="357">
        <v>20</v>
      </c>
      <c r="F6318" s="357">
        <v>40</v>
      </c>
    </row>
    <row r="6319" spans="1:6">
      <c r="A6319" s="355">
        <f t="shared" si="98"/>
        <v>45921</v>
      </c>
      <c r="B6319" s="356">
        <v>2</v>
      </c>
      <c r="C6319" s="357">
        <v>178.99</v>
      </c>
      <c r="D6319" s="357">
        <v>0</v>
      </c>
      <c r="E6319" s="357">
        <v>20</v>
      </c>
      <c r="F6319" s="357">
        <v>45</v>
      </c>
    </row>
    <row r="6320" spans="1:6">
      <c r="A6320" s="355">
        <f t="shared" si="98"/>
        <v>45921</v>
      </c>
      <c r="B6320" s="356">
        <v>3</v>
      </c>
      <c r="C6320" s="357">
        <v>178.99</v>
      </c>
      <c r="D6320" s="357">
        <v>0</v>
      </c>
      <c r="E6320" s="357">
        <v>20</v>
      </c>
      <c r="F6320" s="357">
        <v>45</v>
      </c>
    </row>
    <row r="6321" spans="1:6">
      <c r="A6321" s="355">
        <f t="shared" si="98"/>
        <v>45921</v>
      </c>
      <c r="B6321" s="356">
        <v>4</v>
      </c>
      <c r="C6321" s="357">
        <v>178.99</v>
      </c>
      <c r="D6321" s="357">
        <v>0</v>
      </c>
      <c r="E6321" s="357">
        <v>20</v>
      </c>
      <c r="F6321" s="357">
        <v>55</v>
      </c>
    </row>
    <row r="6322" spans="1:6">
      <c r="A6322" s="355">
        <f t="shared" si="98"/>
        <v>45921</v>
      </c>
      <c r="B6322" s="356">
        <v>5</v>
      </c>
      <c r="C6322" s="357">
        <v>178.99</v>
      </c>
      <c r="D6322" s="357">
        <v>0</v>
      </c>
      <c r="E6322" s="357">
        <v>20</v>
      </c>
      <c r="F6322" s="357">
        <v>65</v>
      </c>
    </row>
    <row r="6323" spans="1:6">
      <c r="A6323" s="355">
        <f t="shared" si="98"/>
        <v>45921</v>
      </c>
      <c r="B6323" s="356">
        <v>6</v>
      </c>
      <c r="C6323" s="357">
        <v>178.99</v>
      </c>
      <c r="D6323" s="357">
        <v>0</v>
      </c>
      <c r="E6323" s="357">
        <v>20</v>
      </c>
      <c r="F6323" s="357">
        <v>85</v>
      </c>
    </row>
    <row r="6324" spans="1:6">
      <c r="A6324" s="355">
        <f t="shared" si="98"/>
        <v>45921</v>
      </c>
      <c r="B6324" s="356">
        <v>7</v>
      </c>
      <c r="C6324" s="357">
        <v>176.99</v>
      </c>
      <c r="D6324" s="357">
        <v>0</v>
      </c>
      <c r="E6324" s="357">
        <v>20</v>
      </c>
      <c r="F6324" s="357">
        <v>120</v>
      </c>
    </row>
    <row r="6325" spans="1:6">
      <c r="A6325" s="355">
        <f t="shared" si="98"/>
        <v>45921</v>
      </c>
      <c r="B6325" s="356">
        <v>8</v>
      </c>
      <c r="C6325" s="357">
        <v>173.99</v>
      </c>
      <c r="D6325" s="357">
        <v>0</v>
      </c>
      <c r="E6325" s="357">
        <v>20.5</v>
      </c>
      <c r="F6325" s="357">
        <v>120</v>
      </c>
    </row>
    <row r="6326" spans="1:6">
      <c r="A6326" s="355">
        <f t="shared" si="98"/>
        <v>45921</v>
      </c>
      <c r="B6326" s="356">
        <v>9</v>
      </c>
      <c r="C6326" s="357">
        <v>173.99</v>
      </c>
      <c r="D6326" s="357">
        <v>0</v>
      </c>
      <c r="E6326" s="357">
        <v>20.5</v>
      </c>
      <c r="F6326" s="357">
        <v>125</v>
      </c>
    </row>
    <row r="6327" spans="1:6">
      <c r="A6327" s="355">
        <f t="shared" si="98"/>
        <v>45921</v>
      </c>
      <c r="B6327" s="356">
        <v>10</v>
      </c>
      <c r="C6327" s="357">
        <v>173.99</v>
      </c>
      <c r="D6327" s="357">
        <v>0</v>
      </c>
      <c r="E6327" s="357">
        <v>20.5</v>
      </c>
      <c r="F6327" s="357">
        <v>135</v>
      </c>
    </row>
    <row r="6328" spans="1:6">
      <c r="A6328" s="355">
        <f t="shared" si="98"/>
        <v>45921</v>
      </c>
      <c r="B6328" s="356">
        <v>11</v>
      </c>
      <c r="C6328" s="357">
        <v>173.99</v>
      </c>
      <c r="D6328" s="357">
        <v>0</v>
      </c>
      <c r="E6328" s="357">
        <v>20.5</v>
      </c>
      <c r="F6328" s="357">
        <v>120</v>
      </c>
    </row>
    <row r="6329" spans="1:6">
      <c r="A6329" s="355">
        <f t="shared" si="98"/>
        <v>45921</v>
      </c>
      <c r="B6329" s="356">
        <v>12</v>
      </c>
      <c r="C6329" s="357">
        <v>173.99</v>
      </c>
      <c r="D6329" s="357">
        <v>0</v>
      </c>
      <c r="E6329" s="357">
        <v>20.5</v>
      </c>
      <c r="F6329" s="357">
        <v>145</v>
      </c>
    </row>
    <row r="6330" spans="1:6">
      <c r="A6330" s="355">
        <f t="shared" si="98"/>
        <v>45921</v>
      </c>
      <c r="B6330" s="356">
        <v>13</v>
      </c>
      <c r="C6330" s="357">
        <v>173.99</v>
      </c>
      <c r="D6330" s="357">
        <v>0</v>
      </c>
      <c r="E6330" s="357">
        <v>20</v>
      </c>
      <c r="F6330" s="357">
        <v>145</v>
      </c>
    </row>
    <row r="6331" spans="1:6">
      <c r="A6331" s="355">
        <f t="shared" si="98"/>
        <v>45921</v>
      </c>
      <c r="B6331" s="356">
        <v>14</v>
      </c>
      <c r="C6331" s="357">
        <v>173.99</v>
      </c>
      <c r="D6331" s="357">
        <v>0</v>
      </c>
      <c r="E6331" s="357">
        <v>20</v>
      </c>
      <c r="F6331" s="357">
        <v>145</v>
      </c>
    </row>
    <row r="6332" spans="1:6">
      <c r="A6332" s="355">
        <f t="shared" si="98"/>
        <v>45921</v>
      </c>
      <c r="B6332" s="356">
        <v>15</v>
      </c>
      <c r="C6332" s="357">
        <v>173.99</v>
      </c>
      <c r="D6332" s="357">
        <v>0</v>
      </c>
      <c r="E6332" s="357">
        <v>20</v>
      </c>
      <c r="F6332" s="357">
        <v>143</v>
      </c>
    </row>
    <row r="6333" spans="1:6">
      <c r="A6333" s="355">
        <f t="shared" si="98"/>
        <v>45921</v>
      </c>
      <c r="B6333" s="356">
        <v>16</v>
      </c>
      <c r="C6333" s="357">
        <v>173.99</v>
      </c>
      <c r="D6333" s="357">
        <v>0</v>
      </c>
      <c r="E6333" s="357">
        <v>20</v>
      </c>
      <c r="F6333" s="357">
        <v>170</v>
      </c>
    </row>
    <row r="6334" spans="1:6">
      <c r="A6334" s="355">
        <f t="shared" si="98"/>
        <v>45921</v>
      </c>
      <c r="B6334" s="356">
        <v>17</v>
      </c>
      <c r="C6334" s="357">
        <v>173.99</v>
      </c>
      <c r="D6334" s="357">
        <v>0</v>
      </c>
      <c r="E6334" s="357">
        <v>20</v>
      </c>
      <c r="F6334" s="357">
        <v>170</v>
      </c>
    </row>
    <row r="6335" spans="1:6">
      <c r="A6335" s="355">
        <f t="shared" si="98"/>
        <v>45921</v>
      </c>
      <c r="B6335" s="356">
        <v>18</v>
      </c>
      <c r="C6335" s="357">
        <v>111.48</v>
      </c>
      <c r="D6335" s="357">
        <v>0</v>
      </c>
      <c r="E6335" s="357">
        <v>83</v>
      </c>
      <c r="F6335" s="357">
        <v>120</v>
      </c>
    </row>
    <row r="6336" spans="1:6">
      <c r="A6336" s="355">
        <f t="shared" si="98"/>
        <v>45921</v>
      </c>
      <c r="B6336" s="356">
        <v>19</v>
      </c>
      <c r="C6336" s="357">
        <v>111.48</v>
      </c>
      <c r="D6336" s="357">
        <v>0</v>
      </c>
      <c r="E6336" s="357">
        <v>83</v>
      </c>
      <c r="F6336" s="357">
        <v>180</v>
      </c>
    </row>
    <row r="6337" spans="1:6">
      <c r="A6337" s="355">
        <f t="shared" si="98"/>
        <v>45921</v>
      </c>
      <c r="B6337" s="356">
        <v>20</v>
      </c>
      <c r="C6337" s="357">
        <v>111.48</v>
      </c>
      <c r="D6337" s="357">
        <v>0</v>
      </c>
      <c r="E6337" s="357">
        <v>83</v>
      </c>
      <c r="F6337" s="357">
        <v>190</v>
      </c>
    </row>
    <row r="6338" spans="1:6">
      <c r="A6338" s="355">
        <f t="shared" si="98"/>
        <v>45921</v>
      </c>
      <c r="B6338" s="356">
        <v>21</v>
      </c>
      <c r="C6338" s="357">
        <v>112.488</v>
      </c>
      <c r="D6338" s="357">
        <v>0</v>
      </c>
      <c r="E6338" s="357">
        <v>83</v>
      </c>
      <c r="F6338" s="357">
        <v>120</v>
      </c>
    </row>
    <row r="6339" spans="1:6">
      <c r="A6339" s="355">
        <f t="shared" si="98"/>
        <v>45921</v>
      </c>
      <c r="B6339" s="356">
        <v>22</v>
      </c>
      <c r="C6339" s="357">
        <v>158.99</v>
      </c>
      <c r="D6339" s="357">
        <v>0</v>
      </c>
      <c r="E6339" s="357">
        <v>20</v>
      </c>
      <c r="F6339" s="357">
        <v>80</v>
      </c>
    </row>
    <row r="6340" spans="1:6">
      <c r="A6340" s="355">
        <f t="shared" si="98"/>
        <v>45921</v>
      </c>
      <c r="B6340" s="356">
        <v>23</v>
      </c>
      <c r="C6340" s="357">
        <v>178.99</v>
      </c>
      <c r="D6340" s="357">
        <v>0</v>
      </c>
      <c r="E6340" s="357">
        <v>20</v>
      </c>
      <c r="F6340" s="357">
        <v>20</v>
      </c>
    </row>
    <row r="6341" spans="1:6">
      <c r="A6341" s="355">
        <f t="shared" si="98"/>
        <v>45922</v>
      </c>
      <c r="B6341" s="356">
        <v>0</v>
      </c>
      <c r="C6341" s="357">
        <v>182.011</v>
      </c>
      <c r="D6341" s="357">
        <v>0</v>
      </c>
      <c r="E6341" s="357">
        <v>20</v>
      </c>
      <c r="F6341" s="357">
        <v>80</v>
      </c>
    </row>
    <row r="6342" spans="1:6">
      <c r="A6342" s="355">
        <f t="shared" ref="A6342:A6405" si="99">IF(B6342=0,A6341+1,A6341)</f>
        <v>45922</v>
      </c>
      <c r="B6342" s="356">
        <v>1</v>
      </c>
      <c r="C6342" s="357">
        <v>182.011</v>
      </c>
      <c r="D6342" s="357">
        <v>0</v>
      </c>
      <c r="E6342" s="357">
        <v>20</v>
      </c>
      <c r="F6342" s="357">
        <v>85</v>
      </c>
    </row>
    <row r="6343" spans="1:6">
      <c r="A6343" s="355">
        <f t="shared" si="99"/>
        <v>45922</v>
      </c>
      <c r="B6343" s="356">
        <v>2</v>
      </c>
      <c r="C6343" s="357">
        <v>182.011</v>
      </c>
      <c r="D6343" s="357">
        <v>0</v>
      </c>
      <c r="E6343" s="357">
        <v>20</v>
      </c>
      <c r="F6343" s="357">
        <v>85</v>
      </c>
    </row>
    <row r="6344" spans="1:6">
      <c r="A6344" s="355">
        <f t="shared" si="99"/>
        <v>45922</v>
      </c>
      <c r="B6344" s="356">
        <v>3</v>
      </c>
      <c r="C6344" s="357">
        <v>182.011</v>
      </c>
      <c r="D6344" s="357">
        <v>0</v>
      </c>
      <c r="E6344" s="357">
        <v>20</v>
      </c>
      <c r="F6344" s="357">
        <v>120</v>
      </c>
    </row>
    <row r="6345" spans="1:6">
      <c r="A6345" s="355">
        <f t="shared" si="99"/>
        <v>45922</v>
      </c>
      <c r="B6345" s="356">
        <v>4</v>
      </c>
      <c r="C6345" s="357">
        <v>184.68</v>
      </c>
      <c r="D6345" s="357">
        <v>0</v>
      </c>
      <c r="E6345" s="357">
        <v>20</v>
      </c>
      <c r="F6345" s="357">
        <v>170</v>
      </c>
    </row>
    <row r="6346" spans="1:6">
      <c r="A6346" s="355">
        <f t="shared" si="99"/>
        <v>45922</v>
      </c>
      <c r="B6346" s="356">
        <v>5</v>
      </c>
      <c r="C6346" s="357">
        <v>184.68</v>
      </c>
      <c r="D6346" s="357">
        <v>0</v>
      </c>
      <c r="E6346" s="357">
        <v>20</v>
      </c>
      <c r="F6346" s="357">
        <v>170</v>
      </c>
    </row>
    <row r="6347" spans="1:6">
      <c r="A6347" s="355">
        <f t="shared" si="99"/>
        <v>45922</v>
      </c>
      <c r="B6347" s="356">
        <v>6</v>
      </c>
      <c r="C6347" s="357">
        <v>183.672</v>
      </c>
      <c r="D6347" s="357">
        <v>0</v>
      </c>
      <c r="E6347" s="357">
        <v>20</v>
      </c>
      <c r="F6347" s="357">
        <v>230</v>
      </c>
    </row>
    <row r="6348" spans="1:6">
      <c r="A6348" s="355">
        <f t="shared" si="99"/>
        <v>45922</v>
      </c>
      <c r="B6348" s="356">
        <v>7</v>
      </c>
      <c r="C6348" s="357">
        <v>179.00299999999999</v>
      </c>
      <c r="D6348" s="357">
        <v>0</v>
      </c>
      <c r="E6348" s="357">
        <v>30</v>
      </c>
      <c r="F6348" s="357">
        <v>220</v>
      </c>
    </row>
    <row r="6349" spans="1:6">
      <c r="A6349" s="355">
        <f t="shared" si="99"/>
        <v>45922</v>
      </c>
      <c r="B6349" s="356">
        <v>8</v>
      </c>
      <c r="C6349" s="357">
        <v>176.00299999999999</v>
      </c>
      <c r="D6349" s="357">
        <v>0</v>
      </c>
      <c r="E6349" s="357">
        <v>30.5</v>
      </c>
      <c r="F6349" s="357">
        <v>240</v>
      </c>
    </row>
    <row r="6350" spans="1:6">
      <c r="A6350" s="355">
        <f t="shared" si="99"/>
        <v>45922</v>
      </c>
      <c r="B6350" s="356">
        <v>9</v>
      </c>
      <c r="C6350" s="357">
        <v>176.00299999999999</v>
      </c>
      <c r="D6350" s="357">
        <v>0</v>
      </c>
      <c r="E6350" s="357">
        <v>30.5</v>
      </c>
      <c r="F6350" s="357">
        <v>240</v>
      </c>
    </row>
    <row r="6351" spans="1:6">
      <c r="A6351" s="355">
        <f t="shared" si="99"/>
        <v>45922</v>
      </c>
      <c r="B6351" s="356">
        <v>10</v>
      </c>
      <c r="C6351" s="357">
        <v>176.00299999999999</v>
      </c>
      <c r="D6351" s="357">
        <v>0</v>
      </c>
      <c r="E6351" s="357">
        <v>30.5</v>
      </c>
      <c r="F6351" s="357">
        <v>216</v>
      </c>
    </row>
    <row r="6352" spans="1:6">
      <c r="A6352" s="355">
        <f t="shared" si="99"/>
        <v>45922</v>
      </c>
      <c r="B6352" s="356">
        <v>11</v>
      </c>
      <c r="C6352" s="357">
        <v>156.00299999999999</v>
      </c>
      <c r="D6352" s="357">
        <v>0</v>
      </c>
      <c r="E6352" s="357">
        <v>33.950000000000003</v>
      </c>
      <c r="F6352" s="357">
        <v>240</v>
      </c>
    </row>
    <row r="6353" spans="1:6">
      <c r="A6353" s="355">
        <f t="shared" si="99"/>
        <v>45922</v>
      </c>
      <c r="B6353" s="356">
        <v>12</v>
      </c>
      <c r="C6353" s="357">
        <v>156.00299999999999</v>
      </c>
      <c r="D6353" s="357">
        <v>0</v>
      </c>
      <c r="E6353" s="357">
        <v>33.950000000000003</v>
      </c>
      <c r="F6353" s="357">
        <v>190</v>
      </c>
    </row>
    <row r="6354" spans="1:6">
      <c r="A6354" s="355">
        <f t="shared" si="99"/>
        <v>45922</v>
      </c>
      <c r="B6354" s="356">
        <v>13</v>
      </c>
      <c r="C6354" s="357">
        <v>155.583</v>
      </c>
      <c r="D6354" s="357">
        <v>0</v>
      </c>
      <c r="E6354" s="357">
        <v>33.450000000000003</v>
      </c>
      <c r="F6354" s="357">
        <v>130</v>
      </c>
    </row>
    <row r="6355" spans="1:6">
      <c r="A6355" s="355">
        <f t="shared" si="99"/>
        <v>45922</v>
      </c>
      <c r="B6355" s="356">
        <v>14</v>
      </c>
      <c r="C6355" s="357">
        <v>138.083</v>
      </c>
      <c r="D6355" s="357">
        <v>0</v>
      </c>
      <c r="E6355" s="357">
        <v>33.450000000000003</v>
      </c>
      <c r="F6355" s="357">
        <v>130</v>
      </c>
    </row>
    <row r="6356" spans="1:6">
      <c r="A6356" s="355">
        <f t="shared" si="99"/>
        <v>45922</v>
      </c>
      <c r="B6356" s="356">
        <v>15</v>
      </c>
      <c r="C6356" s="357">
        <v>139.61199999999999</v>
      </c>
      <c r="D6356" s="357">
        <v>0</v>
      </c>
      <c r="E6356" s="357">
        <v>33.450000000000003</v>
      </c>
      <c r="F6356" s="357">
        <v>190</v>
      </c>
    </row>
    <row r="6357" spans="1:6">
      <c r="A6357" s="355">
        <f t="shared" si="99"/>
        <v>45922</v>
      </c>
      <c r="B6357" s="356">
        <v>16</v>
      </c>
      <c r="C6357" s="357">
        <v>136.94300000000001</v>
      </c>
      <c r="D6357" s="357">
        <v>0</v>
      </c>
      <c r="E6357" s="357">
        <v>33.450000000000003</v>
      </c>
      <c r="F6357" s="357">
        <v>240</v>
      </c>
    </row>
    <row r="6358" spans="1:6">
      <c r="A6358" s="355">
        <f t="shared" si="99"/>
        <v>45922</v>
      </c>
      <c r="B6358" s="356">
        <v>17</v>
      </c>
      <c r="C6358" s="357">
        <v>146.83699999999999</v>
      </c>
      <c r="D6358" s="357">
        <v>0</v>
      </c>
      <c r="E6358" s="357">
        <v>33.450000000000003</v>
      </c>
      <c r="F6358" s="357">
        <v>231</v>
      </c>
    </row>
    <row r="6359" spans="1:6">
      <c r="A6359" s="355">
        <f t="shared" si="99"/>
        <v>45922</v>
      </c>
      <c r="B6359" s="356">
        <v>18</v>
      </c>
      <c r="C6359" s="357">
        <v>101.28</v>
      </c>
      <c r="D6359" s="357">
        <v>0</v>
      </c>
      <c r="E6359" s="357">
        <v>123.101</v>
      </c>
      <c r="F6359" s="357">
        <v>235</v>
      </c>
    </row>
    <row r="6360" spans="1:6">
      <c r="A6360" s="355">
        <f t="shared" si="99"/>
        <v>45922</v>
      </c>
      <c r="B6360" s="356">
        <v>19</v>
      </c>
      <c r="C6360" s="357">
        <v>101.28</v>
      </c>
      <c r="D6360" s="357">
        <v>0</v>
      </c>
      <c r="E6360" s="357">
        <v>96.45</v>
      </c>
      <c r="F6360" s="357">
        <v>175</v>
      </c>
    </row>
    <row r="6361" spans="1:6">
      <c r="A6361" s="355">
        <f t="shared" si="99"/>
        <v>45922</v>
      </c>
      <c r="B6361" s="356">
        <v>20</v>
      </c>
      <c r="C6361" s="357">
        <v>101.28</v>
      </c>
      <c r="D6361" s="357">
        <v>0</v>
      </c>
      <c r="E6361" s="357">
        <v>96.45</v>
      </c>
      <c r="F6361" s="357">
        <v>183</v>
      </c>
    </row>
    <row r="6362" spans="1:6">
      <c r="A6362" s="355">
        <f t="shared" si="99"/>
        <v>45922</v>
      </c>
      <c r="B6362" s="356">
        <v>21</v>
      </c>
      <c r="C6362" s="357">
        <v>101.392</v>
      </c>
      <c r="D6362" s="357">
        <v>0</v>
      </c>
      <c r="E6362" s="357">
        <v>96.45</v>
      </c>
      <c r="F6362" s="357">
        <v>190</v>
      </c>
    </row>
    <row r="6363" spans="1:6">
      <c r="A6363" s="355">
        <f t="shared" si="99"/>
        <v>45922</v>
      </c>
      <c r="B6363" s="356">
        <v>22</v>
      </c>
      <c r="C6363" s="357">
        <v>182.011</v>
      </c>
      <c r="D6363" s="357">
        <v>0</v>
      </c>
      <c r="E6363" s="357">
        <v>20</v>
      </c>
      <c r="F6363" s="357">
        <v>130</v>
      </c>
    </row>
    <row r="6364" spans="1:6">
      <c r="A6364" s="355">
        <f t="shared" si="99"/>
        <v>45922</v>
      </c>
      <c r="B6364" s="356">
        <v>23</v>
      </c>
      <c r="C6364" s="357">
        <v>182.011</v>
      </c>
      <c r="D6364" s="357">
        <v>0</v>
      </c>
      <c r="E6364" s="357">
        <v>20</v>
      </c>
      <c r="F6364" s="357">
        <v>120</v>
      </c>
    </row>
    <row r="6365" spans="1:6">
      <c r="A6365" s="355">
        <f t="shared" si="99"/>
        <v>45923</v>
      </c>
      <c r="B6365" s="356">
        <v>0</v>
      </c>
      <c r="C6365" s="357">
        <v>199.08099999999999</v>
      </c>
      <c r="D6365" s="357">
        <v>0</v>
      </c>
      <c r="E6365" s="357">
        <v>23.638000000000002</v>
      </c>
      <c r="F6365" s="357">
        <v>92</v>
      </c>
    </row>
    <row r="6366" spans="1:6">
      <c r="A6366" s="355">
        <f t="shared" si="99"/>
        <v>45923</v>
      </c>
      <c r="B6366" s="356">
        <v>1</v>
      </c>
      <c r="C6366" s="357">
        <v>199.08099999999999</v>
      </c>
      <c r="D6366" s="357">
        <v>0</v>
      </c>
      <c r="E6366" s="357">
        <v>23.638000000000002</v>
      </c>
      <c r="F6366" s="357">
        <v>60</v>
      </c>
    </row>
    <row r="6367" spans="1:6">
      <c r="A6367" s="355">
        <f t="shared" si="99"/>
        <v>45923</v>
      </c>
      <c r="B6367" s="356">
        <v>2</v>
      </c>
      <c r="C6367" s="357">
        <v>199.08099999999999</v>
      </c>
      <c r="D6367" s="357">
        <v>0</v>
      </c>
      <c r="E6367" s="357">
        <v>23.638000000000002</v>
      </c>
      <c r="F6367" s="357">
        <v>72</v>
      </c>
    </row>
    <row r="6368" spans="1:6">
      <c r="A6368" s="355">
        <f t="shared" si="99"/>
        <v>45923</v>
      </c>
      <c r="B6368" s="356">
        <v>3</v>
      </c>
      <c r="C6368" s="357">
        <v>199.08099999999999</v>
      </c>
      <c r="D6368" s="357">
        <v>0</v>
      </c>
      <c r="E6368" s="357">
        <v>23.638000000000002</v>
      </c>
      <c r="F6368" s="357">
        <v>102</v>
      </c>
    </row>
    <row r="6369" spans="1:6">
      <c r="A6369" s="355">
        <f t="shared" si="99"/>
        <v>45923</v>
      </c>
      <c r="B6369" s="356">
        <v>4</v>
      </c>
      <c r="C6369" s="357">
        <v>187.67</v>
      </c>
      <c r="D6369" s="357">
        <v>0</v>
      </c>
      <c r="E6369" s="357">
        <v>20</v>
      </c>
      <c r="F6369" s="357">
        <v>122</v>
      </c>
    </row>
    <row r="6370" spans="1:6">
      <c r="A6370" s="355">
        <f t="shared" si="99"/>
        <v>45923</v>
      </c>
      <c r="B6370" s="356">
        <v>5</v>
      </c>
      <c r="C6370" s="357">
        <v>188.25</v>
      </c>
      <c r="D6370" s="357">
        <v>0</v>
      </c>
      <c r="E6370" s="357">
        <v>20</v>
      </c>
      <c r="F6370" s="357">
        <v>170</v>
      </c>
    </row>
    <row r="6371" spans="1:6">
      <c r="A6371" s="355">
        <f t="shared" si="99"/>
        <v>45923</v>
      </c>
      <c r="B6371" s="356">
        <v>6</v>
      </c>
      <c r="C6371" s="357">
        <v>203.24199999999999</v>
      </c>
      <c r="D6371" s="357">
        <v>0</v>
      </c>
      <c r="E6371" s="357">
        <v>20</v>
      </c>
      <c r="F6371" s="357">
        <v>230</v>
      </c>
    </row>
    <row r="6372" spans="1:6">
      <c r="A6372" s="355">
        <f t="shared" si="99"/>
        <v>45923</v>
      </c>
      <c r="B6372" s="356">
        <v>7</v>
      </c>
      <c r="C6372" s="357">
        <v>181.786</v>
      </c>
      <c r="D6372" s="357">
        <v>0</v>
      </c>
      <c r="E6372" s="357">
        <v>20</v>
      </c>
      <c r="F6372" s="357">
        <v>240</v>
      </c>
    </row>
    <row r="6373" spans="1:6">
      <c r="A6373" s="355">
        <f t="shared" si="99"/>
        <v>45923</v>
      </c>
      <c r="B6373" s="356">
        <v>8</v>
      </c>
      <c r="C6373" s="357">
        <v>199.786</v>
      </c>
      <c r="D6373" s="357">
        <v>0</v>
      </c>
      <c r="E6373" s="357">
        <v>38</v>
      </c>
      <c r="F6373" s="357">
        <v>240</v>
      </c>
    </row>
    <row r="6374" spans="1:6">
      <c r="A6374" s="355">
        <f t="shared" si="99"/>
        <v>45923</v>
      </c>
      <c r="B6374" s="356">
        <v>9</v>
      </c>
      <c r="C6374" s="357">
        <v>183.08600000000001</v>
      </c>
      <c r="D6374" s="357">
        <v>0</v>
      </c>
      <c r="E6374" s="357">
        <v>38</v>
      </c>
      <c r="F6374" s="357">
        <v>227</v>
      </c>
    </row>
    <row r="6375" spans="1:6">
      <c r="A6375" s="355">
        <f t="shared" si="99"/>
        <v>45923</v>
      </c>
      <c r="B6375" s="356">
        <v>10</v>
      </c>
      <c r="C6375" s="357">
        <v>182.666</v>
      </c>
      <c r="D6375" s="357">
        <v>0</v>
      </c>
      <c r="E6375" s="357">
        <v>38</v>
      </c>
      <c r="F6375" s="357">
        <v>240</v>
      </c>
    </row>
    <row r="6376" spans="1:6">
      <c r="A6376" s="355">
        <f t="shared" si="99"/>
        <v>45923</v>
      </c>
      <c r="B6376" s="356">
        <v>11</v>
      </c>
      <c r="C6376" s="357">
        <v>167.666</v>
      </c>
      <c r="D6376" s="357">
        <v>0</v>
      </c>
      <c r="E6376" s="357">
        <v>38</v>
      </c>
      <c r="F6376" s="357">
        <v>234</v>
      </c>
    </row>
    <row r="6377" spans="1:6">
      <c r="A6377" s="355">
        <f t="shared" si="99"/>
        <v>45923</v>
      </c>
      <c r="B6377" s="356">
        <v>12</v>
      </c>
      <c r="C6377" s="357">
        <v>167.666</v>
      </c>
      <c r="D6377" s="357">
        <v>0</v>
      </c>
      <c r="E6377" s="357">
        <v>38</v>
      </c>
      <c r="F6377" s="357">
        <v>240</v>
      </c>
    </row>
    <row r="6378" spans="1:6">
      <c r="A6378" s="355">
        <f t="shared" si="99"/>
        <v>45923</v>
      </c>
      <c r="B6378" s="356">
        <v>13</v>
      </c>
      <c r="C6378" s="357">
        <v>152.143</v>
      </c>
      <c r="D6378" s="357">
        <v>0</v>
      </c>
      <c r="E6378" s="357">
        <v>48</v>
      </c>
      <c r="F6378" s="357">
        <v>192</v>
      </c>
    </row>
    <row r="6379" spans="1:6">
      <c r="A6379" s="355">
        <f t="shared" si="99"/>
        <v>45923</v>
      </c>
      <c r="B6379" s="356">
        <v>14</v>
      </c>
      <c r="C6379" s="357">
        <v>133.81200000000001</v>
      </c>
      <c r="D6379" s="357">
        <v>0</v>
      </c>
      <c r="E6379" s="357">
        <v>68</v>
      </c>
      <c r="F6379" s="357">
        <v>240</v>
      </c>
    </row>
    <row r="6380" spans="1:6">
      <c r="A6380" s="355">
        <f t="shared" si="99"/>
        <v>45923</v>
      </c>
      <c r="B6380" s="356">
        <v>15</v>
      </c>
      <c r="C6380" s="357">
        <v>131.642</v>
      </c>
      <c r="D6380" s="357">
        <v>0</v>
      </c>
      <c r="E6380" s="357">
        <v>68</v>
      </c>
      <c r="F6380" s="357">
        <v>203</v>
      </c>
    </row>
    <row r="6381" spans="1:6">
      <c r="A6381" s="355">
        <f t="shared" si="99"/>
        <v>45923</v>
      </c>
      <c r="B6381" s="356">
        <v>16</v>
      </c>
      <c r="C6381" s="357">
        <v>126.872</v>
      </c>
      <c r="D6381" s="357">
        <v>0</v>
      </c>
      <c r="E6381" s="357">
        <v>58</v>
      </c>
      <c r="F6381" s="357">
        <v>240</v>
      </c>
    </row>
    <row r="6382" spans="1:6">
      <c r="A6382" s="355">
        <f t="shared" si="99"/>
        <v>45923</v>
      </c>
      <c r="B6382" s="356">
        <v>17</v>
      </c>
      <c r="C6382" s="357">
        <v>128.423</v>
      </c>
      <c r="D6382" s="357">
        <v>0</v>
      </c>
      <c r="E6382" s="357">
        <v>138.298</v>
      </c>
      <c r="F6382" s="357">
        <v>240</v>
      </c>
    </row>
    <row r="6383" spans="1:6">
      <c r="A6383" s="355">
        <f t="shared" si="99"/>
        <v>45923</v>
      </c>
      <c r="B6383" s="356">
        <v>18</v>
      </c>
      <c r="C6383" s="357">
        <v>110.28</v>
      </c>
      <c r="D6383" s="357">
        <v>0</v>
      </c>
      <c r="E6383" s="357">
        <v>118.5</v>
      </c>
      <c r="F6383" s="357">
        <v>238</v>
      </c>
    </row>
    <row r="6384" spans="1:6">
      <c r="A6384" s="355">
        <f t="shared" si="99"/>
        <v>45923</v>
      </c>
      <c r="B6384" s="356">
        <v>19</v>
      </c>
      <c r="C6384" s="357">
        <v>110.28</v>
      </c>
      <c r="D6384" s="357">
        <v>0</v>
      </c>
      <c r="E6384" s="357">
        <v>118.5</v>
      </c>
      <c r="F6384" s="357">
        <v>178</v>
      </c>
    </row>
    <row r="6385" spans="1:6">
      <c r="A6385" s="355">
        <f t="shared" si="99"/>
        <v>45923</v>
      </c>
      <c r="B6385" s="356">
        <v>20</v>
      </c>
      <c r="C6385" s="357">
        <v>110.28</v>
      </c>
      <c r="D6385" s="357">
        <v>0</v>
      </c>
      <c r="E6385" s="357">
        <v>108</v>
      </c>
      <c r="F6385" s="357">
        <v>146</v>
      </c>
    </row>
    <row r="6386" spans="1:6">
      <c r="A6386" s="355">
        <f t="shared" si="99"/>
        <v>45923</v>
      </c>
      <c r="B6386" s="356">
        <v>21</v>
      </c>
      <c r="C6386" s="357">
        <v>110.28</v>
      </c>
      <c r="D6386" s="357">
        <v>0</v>
      </c>
      <c r="E6386" s="357">
        <v>83</v>
      </c>
      <c r="F6386" s="357">
        <v>129</v>
      </c>
    </row>
    <row r="6387" spans="1:6">
      <c r="A6387" s="355">
        <f t="shared" si="99"/>
        <v>45923</v>
      </c>
      <c r="B6387" s="356">
        <v>22</v>
      </c>
      <c r="C6387" s="357">
        <v>209.25</v>
      </c>
      <c r="D6387" s="357">
        <v>0</v>
      </c>
      <c r="E6387" s="357">
        <v>30</v>
      </c>
      <c r="F6387" s="357">
        <v>69</v>
      </c>
    </row>
    <row r="6388" spans="1:6">
      <c r="A6388" s="355">
        <f t="shared" si="99"/>
        <v>45923</v>
      </c>
      <c r="B6388" s="356">
        <v>23</v>
      </c>
      <c r="C6388" s="357">
        <v>206.58099999999999</v>
      </c>
      <c r="D6388" s="357">
        <v>0</v>
      </c>
      <c r="E6388" s="357">
        <v>20</v>
      </c>
      <c r="F6388" s="357">
        <v>16</v>
      </c>
    </row>
    <row r="6389" spans="1:6">
      <c r="A6389" s="355">
        <f t="shared" si="99"/>
        <v>45924</v>
      </c>
      <c r="B6389" s="356">
        <v>0</v>
      </c>
      <c r="C6389" s="357">
        <v>213.285</v>
      </c>
      <c r="D6389" s="357">
        <v>0</v>
      </c>
      <c r="E6389" s="357">
        <v>20</v>
      </c>
      <c r="F6389" s="357">
        <v>76</v>
      </c>
    </row>
    <row r="6390" spans="1:6">
      <c r="A6390" s="355">
        <f t="shared" si="99"/>
        <v>45924</v>
      </c>
      <c r="B6390" s="356">
        <v>1</v>
      </c>
      <c r="C6390" s="357">
        <v>213.285</v>
      </c>
      <c r="D6390" s="357">
        <v>0</v>
      </c>
      <c r="E6390" s="357">
        <v>20</v>
      </c>
      <c r="F6390" s="357">
        <v>120</v>
      </c>
    </row>
    <row r="6391" spans="1:6">
      <c r="A6391" s="355">
        <f t="shared" si="99"/>
        <v>45924</v>
      </c>
      <c r="B6391" s="356">
        <v>2</v>
      </c>
      <c r="C6391" s="357">
        <v>213.285</v>
      </c>
      <c r="D6391" s="357">
        <v>0</v>
      </c>
      <c r="E6391" s="357">
        <v>20</v>
      </c>
      <c r="F6391" s="357">
        <v>135</v>
      </c>
    </row>
    <row r="6392" spans="1:6">
      <c r="A6392" s="355">
        <f t="shared" si="99"/>
        <v>45924</v>
      </c>
      <c r="B6392" s="356">
        <v>3</v>
      </c>
      <c r="C6392" s="357">
        <v>213.285</v>
      </c>
      <c r="D6392" s="357">
        <v>0</v>
      </c>
      <c r="E6392" s="357">
        <v>20</v>
      </c>
      <c r="F6392" s="357">
        <v>195</v>
      </c>
    </row>
    <row r="6393" spans="1:6">
      <c r="A6393" s="355">
        <f t="shared" si="99"/>
        <v>45924</v>
      </c>
      <c r="B6393" s="356">
        <v>4</v>
      </c>
      <c r="C6393" s="357">
        <v>213.19399999999999</v>
      </c>
      <c r="D6393" s="357">
        <v>0</v>
      </c>
      <c r="E6393" s="357">
        <v>20</v>
      </c>
      <c r="F6393" s="357">
        <v>230</v>
      </c>
    </row>
    <row r="6394" spans="1:6">
      <c r="A6394" s="355">
        <f t="shared" si="99"/>
        <v>45924</v>
      </c>
      <c r="B6394" s="356">
        <v>5</v>
      </c>
      <c r="C6394" s="357">
        <v>220.374</v>
      </c>
      <c r="D6394" s="357">
        <v>0</v>
      </c>
      <c r="E6394" s="357">
        <v>20</v>
      </c>
      <c r="F6394" s="357">
        <v>240</v>
      </c>
    </row>
    <row r="6395" spans="1:6">
      <c r="A6395" s="355">
        <f t="shared" si="99"/>
        <v>45924</v>
      </c>
      <c r="B6395" s="356">
        <v>6</v>
      </c>
      <c r="C6395" s="357">
        <v>204.374</v>
      </c>
      <c r="D6395" s="357">
        <v>0</v>
      </c>
      <c r="E6395" s="357">
        <v>38</v>
      </c>
      <c r="F6395" s="357">
        <v>240</v>
      </c>
    </row>
    <row r="6396" spans="1:6">
      <c r="A6396" s="355">
        <f t="shared" si="99"/>
        <v>45924</v>
      </c>
      <c r="B6396" s="356">
        <v>7</v>
      </c>
      <c r="C6396" s="357">
        <v>196.70500000000001</v>
      </c>
      <c r="D6396" s="357">
        <v>0</v>
      </c>
      <c r="E6396" s="357">
        <v>38</v>
      </c>
      <c r="F6396" s="357">
        <v>240</v>
      </c>
    </row>
    <row r="6397" spans="1:6">
      <c r="A6397" s="355">
        <f t="shared" si="99"/>
        <v>45924</v>
      </c>
      <c r="B6397" s="356">
        <v>8</v>
      </c>
      <c r="C6397" s="357">
        <v>204.149</v>
      </c>
      <c r="D6397" s="357">
        <v>0</v>
      </c>
      <c r="E6397" s="357">
        <v>38</v>
      </c>
      <c r="F6397" s="357">
        <v>240</v>
      </c>
    </row>
    <row r="6398" spans="1:6">
      <c r="A6398" s="355">
        <f t="shared" si="99"/>
        <v>45924</v>
      </c>
      <c r="B6398" s="356">
        <v>9</v>
      </c>
      <c r="C6398" s="357">
        <v>192.34</v>
      </c>
      <c r="D6398" s="357">
        <v>0</v>
      </c>
      <c r="E6398" s="357">
        <v>38</v>
      </c>
      <c r="F6398" s="357">
        <v>0</v>
      </c>
    </row>
    <row r="6399" spans="1:6">
      <c r="A6399" s="355">
        <f t="shared" si="99"/>
        <v>45924</v>
      </c>
      <c r="B6399" s="356">
        <v>10</v>
      </c>
      <c r="C6399" s="357">
        <v>175.761</v>
      </c>
      <c r="D6399" s="357">
        <v>0</v>
      </c>
      <c r="E6399" s="357">
        <v>38</v>
      </c>
      <c r="F6399" s="357">
        <v>0</v>
      </c>
    </row>
    <row r="6400" spans="1:6">
      <c r="A6400" s="355">
        <f t="shared" si="99"/>
        <v>45924</v>
      </c>
      <c r="B6400" s="356">
        <v>11</v>
      </c>
      <c r="C6400" s="357">
        <v>160.404</v>
      </c>
      <c r="D6400" s="357">
        <v>0</v>
      </c>
      <c r="E6400" s="357">
        <v>35</v>
      </c>
      <c r="F6400" s="357">
        <v>173</v>
      </c>
    </row>
    <row r="6401" spans="1:6">
      <c r="A6401" s="355">
        <f t="shared" si="99"/>
        <v>45924</v>
      </c>
      <c r="B6401" s="356">
        <v>12</v>
      </c>
      <c r="C6401" s="357">
        <v>158.65899999999999</v>
      </c>
      <c r="D6401" s="357">
        <v>0</v>
      </c>
      <c r="E6401" s="357">
        <v>35</v>
      </c>
      <c r="F6401" s="357">
        <v>130</v>
      </c>
    </row>
    <row r="6402" spans="1:6">
      <c r="A6402" s="355">
        <f t="shared" si="99"/>
        <v>45924</v>
      </c>
      <c r="B6402" s="356">
        <v>13</v>
      </c>
      <c r="C6402" s="357">
        <v>137.577</v>
      </c>
      <c r="D6402" s="357">
        <v>0</v>
      </c>
      <c r="E6402" s="357">
        <v>35</v>
      </c>
      <c r="F6402" s="357">
        <v>184</v>
      </c>
    </row>
    <row r="6403" spans="1:6">
      <c r="A6403" s="355">
        <f t="shared" si="99"/>
        <v>45924</v>
      </c>
      <c r="B6403" s="356">
        <v>14</v>
      </c>
      <c r="C6403" s="357">
        <v>141.12700000000001</v>
      </c>
      <c r="D6403" s="357">
        <v>0</v>
      </c>
      <c r="E6403" s="357">
        <v>53</v>
      </c>
      <c r="F6403" s="357">
        <v>240</v>
      </c>
    </row>
    <row r="6404" spans="1:6">
      <c r="A6404" s="355">
        <f t="shared" si="99"/>
        <v>45924</v>
      </c>
      <c r="B6404" s="356">
        <v>15</v>
      </c>
      <c r="C6404" s="357">
        <v>129.25899999999999</v>
      </c>
      <c r="D6404" s="357">
        <v>0</v>
      </c>
      <c r="E6404" s="357">
        <v>58</v>
      </c>
      <c r="F6404" s="357">
        <v>240</v>
      </c>
    </row>
    <row r="6405" spans="1:6">
      <c r="A6405" s="355">
        <f t="shared" si="99"/>
        <v>45924</v>
      </c>
      <c r="B6405" s="356">
        <v>16</v>
      </c>
      <c r="C6405" s="357">
        <v>129.25899999999999</v>
      </c>
      <c r="D6405" s="357">
        <v>0</v>
      </c>
      <c r="E6405" s="357">
        <v>62.5</v>
      </c>
      <c r="F6405" s="357">
        <v>240</v>
      </c>
    </row>
    <row r="6406" spans="1:6">
      <c r="A6406" s="355">
        <f t="shared" ref="A6406:A6469" si="100">IF(B6406=0,A6405+1,A6405)</f>
        <v>45924</v>
      </c>
      <c r="B6406" s="356">
        <v>17</v>
      </c>
      <c r="C6406" s="357">
        <v>129.25899999999999</v>
      </c>
      <c r="D6406" s="357">
        <v>0</v>
      </c>
      <c r="E6406" s="357">
        <v>62.5</v>
      </c>
      <c r="F6406" s="357">
        <v>240</v>
      </c>
    </row>
    <row r="6407" spans="1:6">
      <c r="A6407" s="355">
        <f t="shared" si="100"/>
        <v>45924</v>
      </c>
      <c r="B6407" s="356">
        <v>18</v>
      </c>
      <c r="C6407" s="357">
        <v>121.28</v>
      </c>
      <c r="D6407" s="357">
        <v>0</v>
      </c>
      <c r="E6407" s="357">
        <v>120.014</v>
      </c>
      <c r="F6407" s="357">
        <v>240</v>
      </c>
    </row>
    <row r="6408" spans="1:6">
      <c r="A6408" s="355">
        <f t="shared" si="100"/>
        <v>45924</v>
      </c>
      <c r="B6408" s="356">
        <v>19</v>
      </c>
      <c r="C6408" s="357">
        <v>121.28</v>
      </c>
      <c r="D6408" s="357">
        <v>0</v>
      </c>
      <c r="E6408" s="357">
        <v>120.95</v>
      </c>
      <c r="F6408" s="357">
        <v>240</v>
      </c>
    </row>
    <row r="6409" spans="1:6">
      <c r="A6409" s="355">
        <f t="shared" si="100"/>
        <v>45924</v>
      </c>
      <c r="B6409" s="356">
        <v>20</v>
      </c>
      <c r="C6409" s="357">
        <v>121.28</v>
      </c>
      <c r="D6409" s="357">
        <v>0</v>
      </c>
      <c r="E6409" s="357">
        <v>120.014</v>
      </c>
      <c r="F6409" s="357">
        <v>240</v>
      </c>
    </row>
    <row r="6410" spans="1:6">
      <c r="A6410" s="355">
        <f t="shared" si="100"/>
        <v>45924</v>
      </c>
      <c r="B6410" s="356">
        <v>21</v>
      </c>
      <c r="C6410" s="357">
        <v>121.28</v>
      </c>
      <c r="D6410" s="357">
        <v>0</v>
      </c>
      <c r="E6410" s="357">
        <v>115.514</v>
      </c>
      <c r="F6410" s="357">
        <v>222</v>
      </c>
    </row>
    <row r="6411" spans="1:6">
      <c r="A6411" s="355">
        <f t="shared" si="100"/>
        <v>45924</v>
      </c>
      <c r="B6411" s="356">
        <v>22</v>
      </c>
      <c r="C6411" s="357">
        <v>175.62899999999999</v>
      </c>
      <c r="D6411" s="357">
        <v>0</v>
      </c>
      <c r="E6411" s="357">
        <v>20</v>
      </c>
      <c r="F6411" s="357">
        <v>162</v>
      </c>
    </row>
    <row r="6412" spans="1:6">
      <c r="A6412" s="355">
        <f t="shared" si="100"/>
        <v>45924</v>
      </c>
      <c r="B6412" s="356">
        <v>23</v>
      </c>
      <c r="C6412" s="357">
        <v>172.96</v>
      </c>
      <c r="D6412" s="357">
        <v>0</v>
      </c>
      <c r="E6412" s="357">
        <v>20</v>
      </c>
      <c r="F6412" s="357">
        <v>150</v>
      </c>
    </row>
    <row r="6413" spans="1:6">
      <c r="A6413" s="355">
        <f t="shared" si="100"/>
        <v>45925</v>
      </c>
      <c r="B6413" s="356">
        <v>0</v>
      </c>
      <c r="C6413" s="357">
        <v>212.352</v>
      </c>
      <c r="D6413" s="357">
        <v>0</v>
      </c>
      <c r="E6413" s="357">
        <v>20</v>
      </c>
      <c r="F6413" s="357">
        <v>150</v>
      </c>
    </row>
    <row r="6414" spans="1:6">
      <c r="A6414" s="355">
        <f t="shared" si="100"/>
        <v>45925</v>
      </c>
      <c r="B6414" s="356">
        <v>1</v>
      </c>
      <c r="C6414" s="357">
        <v>212.352</v>
      </c>
      <c r="D6414" s="357">
        <v>0</v>
      </c>
      <c r="E6414" s="357">
        <v>20</v>
      </c>
      <c r="F6414" s="357">
        <v>120</v>
      </c>
    </row>
    <row r="6415" spans="1:6">
      <c r="A6415" s="355">
        <f t="shared" si="100"/>
        <v>45925</v>
      </c>
      <c r="B6415" s="356">
        <v>2</v>
      </c>
      <c r="C6415" s="357">
        <v>212.352</v>
      </c>
      <c r="D6415" s="357">
        <v>0</v>
      </c>
      <c r="E6415" s="357">
        <v>20</v>
      </c>
      <c r="F6415" s="357">
        <v>150</v>
      </c>
    </row>
    <row r="6416" spans="1:6">
      <c r="A6416" s="355">
        <f t="shared" si="100"/>
        <v>45925</v>
      </c>
      <c r="B6416" s="356">
        <v>3</v>
      </c>
      <c r="C6416" s="357">
        <v>212.352</v>
      </c>
      <c r="D6416" s="357">
        <v>0</v>
      </c>
      <c r="E6416" s="357">
        <v>20</v>
      </c>
      <c r="F6416" s="357">
        <v>170</v>
      </c>
    </row>
    <row r="6417" spans="1:6">
      <c r="A6417" s="355">
        <f t="shared" si="100"/>
        <v>45925</v>
      </c>
      <c r="B6417" s="356">
        <v>4</v>
      </c>
      <c r="C6417" s="357">
        <v>212.352</v>
      </c>
      <c r="D6417" s="357">
        <v>0</v>
      </c>
      <c r="E6417" s="357">
        <v>20</v>
      </c>
      <c r="F6417" s="357">
        <v>170</v>
      </c>
    </row>
    <row r="6418" spans="1:6">
      <c r="A6418" s="355">
        <f t="shared" si="100"/>
        <v>45925</v>
      </c>
      <c r="B6418" s="356">
        <v>5</v>
      </c>
      <c r="C6418" s="357">
        <v>210.352</v>
      </c>
      <c r="D6418" s="357">
        <v>0</v>
      </c>
      <c r="E6418" s="357">
        <v>20</v>
      </c>
      <c r="F6418" s="357">
        <v>180</v>
      </c>
    </row>
    <row r="6419" spans="1:6">
      <c r="A6419" s="355">
        <f t="shared" si="100"/>
        <v>45925</v>
      </c>
      <c r="B6419" s="356">
        <v>6</v>
      </c>
      <c r="C6419" s="357">
        <v>196.01300000000001</v>
      </c>
      <c r="D6419" s="357">
        <v>0</v>
      </c>
      <c r="E6419" s="357">
        <v>73</v>
      </c>
      <c r="F6419" s="357">
        <v>190</v>
      </c>
    </row>
    <row r="6420" spans="1:6">
      <c r="A6420" s="355">
        <f t="shared" si="100"/>
        <v>45925</v>
      </c>
      <c r="B6420" s="356">
        <v>7</v>
      </c>
      <c r="C6420" s="357">
        <v>188.34399999999999</v>
      </c>
      <c r="D6420" s="357">
        <v>0</v>
      </c>
      <c r="E6420" s="357">
        <v>73</v>
      </c>
      <c r="F6420" s="357">
        <v>190</v>
      </c>
    </row>
    <row r="6421" spans="1:6">
      <c r="A6421" s="355">
        <f t="shared" si="100"/>
        <v>45925</v>
      </c>
      <c r="B6421" s="356">
        <v>8</v>
      </c>
      <c r="C6421" s="357">
        <v>185.34399999999999</v>
      </c>
      <c r="D6421" s="357">
        <v>0</v>
      </c>
      <c r="E6421" s="357">
        <v>73</v>
      </c>
      <c r="F6421" s="357">
        <v>190</v>
      </c>
    </row>
    <row r="6422" spans="1:6">
      <c r="A6422" s="355">
        <f t="shared" si="100"/>
        <v>45925</v>
      </c>
      <c r="B6422" s="356">
        <v>9</v>
      </c>
      <c r="C6422" s="357">
        <v>181.548</v>
      </c>
      <c r="D6422" s="357">
        <v>0</v>
      </c>
      <c r="E6422" s="357">
        <v>73</v>
      </c>
      <c r="F6422" s="357">
        <v>190</v>
      </c>
    </row>
    <row r="6423" spans="1:6">
      <c r="A6423" s="355">
        <f t="shared" si="100"/>
        <v>45925</v>
      </c>
      <c r="B6423" s="356">
        <v>10</v>
      </c>
      <c r="C6423" s="357">
        <v>179.542</v>
      </c>
      <c r="D6423" s="357">
        <v>0</v>
      </c>
      <c r="E6423" s="357">
        <v>112.884</v>
      </c>
      <c r="F6423" s="357">
        <v>240</v>
      </c>
    </row>
    <row r="6424" spans="1:6">
      <c r="A6424" s="355">
        <f t="shared" si="100"/>
        <v>45925</v>
      </c>
      <c r="B6424" s="356">
        <v>11</v>
      </c>
      <c r="C6424" s="357">
        <v>160.172</v>
      </c>
      <c r="D6424" s="357">
        <v>0</v>
      </c>
      <c r="E6424" s="357">
        <v>96.024000000000001</v>
      </c>
      <c r="F6424" s="357">
        <v>240</v>
      </c>
    </row>
    <row r="6425" spans="1:6">
      <c r="A6425" s="355">
        <f t="shared" si="100"/>
        <v>45925</v>
      </c>
      <c r="B6425" s="356">
        <v>12</v>
      </c>
      <c r="C6425" s="357">
        <v>155.172</v>
      </c>
      <c r="D6425" s="357">
        <v>0</v>
      </c>
      <c r="E6425" s="357">
        <v>112.336</v>
      </c>
      <c r="F6425" s="357">
        <v>240</v>
      </c>
    </row>
    <row r="6426" spans="1:6">
      <c r="A6426" s="355">
        <f t="shared" si="100"/>
        <v>45925</v>
      </c>
      <c r="B6426" s="356">
        <v>13</v>
      </c>
      <c r="C6426" s="357">
        <v>131.37200000000001</v>
      </c>
      <c r="D6426" s="357">
        <v>0</v>
      </c>
      <c r="E6426" s="357">
        <v>129.36199999999999</v>
      </c>
      <c r="F6426" s="357">
        <v>197</v>
      </c>
    </row>
    <row r="6427" spans="1:6">
      <c r="A6427" s="355">
        <f t="shared" si="100"/>
        <v>45925</v>
      </c>
      <c r="B6427" s="356">
        <v>14</v>
      </c>
      <c r="C6427" s="357">
        <v>131.005</v>
      </c>
      <c r="D6427" s="357">
        <v>0</v>
      </c>
      <c r="E6427" s="357">
        <v>113.824</v>
      </c>
      <c r="F6427" s="357">
        <v>137</v>
      </c>
    </row>
    <row r="6428" spans="1:6">
      <c r="A6428" s="355">
        <f t="shared" si="100"/>
        <v>45925</v>
      </c>
      <c r="B6428" s="356">
        <v>15</v>
      </c>
      <c r="C6428" s="357">
        <v>173.726</v>
      </c>
      <c r="D6428" s="357">
        <v>0</v>
      </c>
      <c r="E6428" s="357">
        <v>111.45</v>
      </c>
      <c r="F6428" s="357">
        <v>120</v>
      </c>
    </row>
    <row r="6429" spans="1:6">
      <c r="A6429" s="355">
        <f t="shared" si="100"/>
        <v>45925</v>
      </c>
      <c r="B6429" s="356">
        <v>16</v>
      </c>
      <c r="C6429" s="357">
        <v>170.13800000000001</v>
      </c>
      <c r="D6429" s="357">
        <v>0</v>
      </c>
      <c r="E6429" s="357">
        <v>111.45</v>
      </c>
      <c r="F6429" s="357">
        <v>180</v>
      </c>
    </row>
    <row r="6430" spans="1:6">
      <c r="A6430" s="355">
        <f t="shared" si="100"/>
        <v>45925</v>
      </c>
      <c r="B6430" s="356">
        <v>17</v>
      </c>
      <c r="C6430" s="357">
        <v>129.81700000000001</v>
      </c>
      <c r="D6430" s="357">
        <v>0</v>
      </c>
      <c r="E6430" s="357">
        <v>111.45</v>
      </c>
      <c r="F6430" s="357">
        <v>180</v>
      </c>
    </row>
    <row r="6431" spans="1:6">
      <c r="A6431" s="355">
        <f t="shared" si="100"/>
        <v>45925</v>
      </c>
      <c r="B6431" s="356">
        <v>18</v>
      </c>
      <c r="C6431" s="357">
        <v>121.28</v>
      </c>
      <c r="D6431" s="357">
        <v>0</v>
      </c>
      <c r="E6431" s="357">
        <v>206.51</v>
      </c>
      <c r="F6431" s="357">
        <v>120.14</v>
      </c>
    </row>
    <row r="6432" spans="1:6">
      <c r="A6432" s="355">
        <f t="shared" si="100"/>
        <v>45925</v>
      </c>
      <c r="B6432" s="356">
        <v>19</v>
      </c>
      <c r="C6432" s="357">
        <v>121.28</v>
      </c>
      <c r="D6432" s="357">
        <v>0</v>
      </c>
      <c r="E6432" s="357">
        <v>199.72</v>
      </c>
      <c r="F6432" s="357">
        <v>120.13</v>
      </c>
    </row>
    <row r="6433" spans="1:6">
      <c r="A6433" s="355">
        <f t="shared" si="100"/>
        <v>45925</v>
      </c>
      <c r="B6433" s="356">
        <v>20</v>
      </c>
      <c r="C6433" s="357">
        <v>121.28</v>
      </c>
      <c r="D6433" s="357">
        <v>0</v>
      </c>
      <c r="E6433" s="357">
        <v>152.13499999999999</v>
      </c>
      <c r="F6433" s="357">
        <v>120.065</v>
      </c>
    </row>
    <row r="6434" spans="1:6">
      <c r="A6434" s="355">
        <f t="shared" si="100"/>
        <v>45925</v>
      </c>
      <c r="B6434" s="356">
        <v>21</v>
      </c>
      <c r="C6434" s="357">
        <v>123.97</v>
      </c>
      <c r="D6434" s="357">
        <v>0</v>
      </c>
      <c r="E6434" s="357">
        <v>108</v>
      </c>
      <c r="F6434" s="357">
        <v>120</v>
      </c>
    </row>
    <row r="6435" spans="1:6">
      <c r="A6435" s="355">
        <f t="shared" si="100"/>
        <v>45925</v>
      </c>
      <c r="B6435" s="356">
        <v>22</v>
      </c>
      <c r="C6435" s="357">
        <v>214.01300000000001</v>
      </c>
      <c r="D6435" s="357">
        <v>0</v>
      </c>
      <c r="E6435" s="357">
        <v>73</v>
      </c>
      <c r="F6435" s="357">
        <v>120</v>
      </c>
    </row>
    <row r="6436" spans="1:6">
      <c r="A6436" s="355">
        <f t="shared" si="100"/>
        <v>45925</v>
      </c>
      <c r="B6436" s="356">
        <v>23</v>
      </c>
      <c r="C6436" s="357">
        <v>212.352</v>
      </c>
      <c r="D6436" s="357">
        <v>0</v>
      </c>
      <c r="E6436" s="357">
        <v>55</v>
      </c>
      <c r="F6436" s="357">
        <v>170</v>
      </c>
    </row>
    <row r="6437" spans="1:6">
      <c r="A6437" s="355">
        <f t="shared" si="100"/>
        <v>45926</v>
      </c>
      <c r="B6437" s="356">
        <v>0</v>
      </c>
      <c r="C6437" s="357">
        <v>215.441</v>
      </c>
      <c r="D6437" s="357">
        <v>0</v>
      </c>
      <c r="E6437" s="357">
        <v>20</v>
      </c>
      <c r="F6437" s="357">
        <v>180</v>
      </c>
    </row>
    <row r="6438" spans="1:6">
      <c r="A6438" s="355">
        <f t="shared" si="100"/>
        <v>45926</v>
      </c>
      <c r="B6438" s="356">
        <v>1</v>
      </c>
      <c r="C6438" s="357">
        <v>215.441</v>
      </c>
      <c r="D6438" s="357">
        <v>0</v>
      </c>
      <c r="E6438" s="357">
        <v>20</v>
      </c>
      <c r="F6438" s="357">
        <v>120</v>
      </c>
    </row>
    <row r="6439" spans="1:6">
      <c r="A6439" s="355">
        <f t="shared" si="100"/>
        <v>45926</v>
      </c>
      <c r="B6439" s="356">
        <v>2</v>
      </c>
      <c r="C6439" s="357">
        <v>215.441</v>
      </c>
      <c r="D6439" s="357">
        <v>0</v>
      </c>
      <c r="E6439" s="357">
        <v>20</v>
      </c>
      <c r="F6439" s="357">
        <v>155</v>
      </c>
    </row>
    <row r="6440" spans="1:6">
      <c r="A6440" s="355">
        <f t="shared" si="100"/>
        <v>45926</v>
      </c>
      <c r="B6440" s="356">
        <v>3</v>
      </c>
      <c r="C6440" s="357">
        <v>215.441</v>
      </c>
      <c r="D6440" s="357">
        <v>0</v>
      </c>
      <c r="E6440" s="357">
        <v>20</v>
      </c>
      <c r="F6440" s="357">
        <v>137</v>
      </c>
    </row>
    <row r="6441" spans="1:6">
      <c r="A6441" s="355">
        <f t="shared" si="100"/>
        <v>45926</v>
      </c>
      <c r="B6441" s="356">
        <v>4</v>
      </c>
      <c r="C6441" s="357">
        <v>213.441</v>
      </c>
      <c r="D6441" s="357">
        <v>0</v>
      </c>
      <c r="E6441" s="357">
        <v>20</v>
      </c>
      <c r="F6441" s="357">
        <v>188</v>
      </c>
    </row>
    <row r="6442" spans="1:6">
      <c r="A6442" s="355">
        <f t="shared" si="100"/>
        <v>45926</v>
      </c>
      <c r="B6442" s="356">
        <v>5</v>
      </c>
      <c r="C6442" s="357">
        <v>212.43299999999999</v>
      </c>
      <c r="D6442" s="357">
        <v>0</v>
      </c>
      <c r="E6442" s="357">
        <v>20</v>
      </c>
      <c r="F6442" s="357">
        <v>240</v>
      </c>
    </row>
    <row r="6443" spans="1:6">
      <c r="A6443" s="355">
        <f t="shared" si="100"/>
        <v>45926</v>
      </c>
      <c r="B6443" s="356">
        <v>6</v>
      </c>
      <c r="C6443" s="357">
        <v>200.12700000000001</v>
      </c>
      <c r="D6443" s="357">
        <v>0</v>
      </c>
      <c r="E6443" s="357">
        <v>20</v>
      </c>
      <c r="F6443" s="357">
        <v>240</v>
      </c>
    </row>
    <row r="6444" spans="1:6">
      <c r="A6444" s="355">
        <f t="shared" si="100"/>
        <v>45926</v>
      </c>
      <c r="B6444" s="356">
        <v>7</v>
      </c>
      <c r="C6444" s="357">
        <v>197.12700000000001</v>
      </c>
      <c r="D6444" s="357">
        <v>0</v>
      </c>
      <c r="E6444" s="357">
        <v>20</v>
      </c>
      <c r="F6444" s="357">
        <v>240</v>
      </c>
    </row>
    <row r="6445" spans="1:6">
      <c r="A6445" s="355">
        <f t="shared" si="100"/>
        <v>45926</v>
      </c>
      <c r="B6445" s="356">
        <v>8</v>
      </c>
      <c r="C6445" s="357">
        <v>197.10900000000001</v>
      </c>
      <c r="D6445" s="357">
        <v>0</v>
      </c>
      <c r="E6445" s="357">
        <v>20</v>
      </c>
      <c r="F6445" s="357">
        <v>180</v>
      </c>
    </row>
    <row r="6446" spans="1:6">
      <c r="A6446" s="355">
        <f t="shared" si="100"/>
        <v>45926</v>
      </c>
      <c r="B6446" s="356">
        <v>9</v>
      </c>
      <c r="C6446" s="357">
        <v>195.90899999999999</v>
      </c>
      <c r="D6446" s="357">
        <v>0</v>
      </c>
      <c r="E6446" s="357">
        <v>20</v>
      </c>
      <c r="F6446" s="357">
        <v>120</v>
      </c>
    </row>
    <row r="6447" spans="1:6">
      <c r="A6447" s="355">
        <f t="shared" si="100"/>
        <v>45926</v>
      </c>
      <c r="B6447" s="356">
        <v>10</v>
      </c>
      <c r="C6447" s="357">
        <v>197.90899999999999</v>
      </c>
      <c r="D6447" s="357">
        <v>0</v>
      </c>
      <c r="E6447" s="357">
        <v>38</v>
      </c>
      <c r="F6447" s="357">
        <v>131</v>
      </c>
    </row>
    <row r="6448" spans="1:6">
      <c r="A6448" s="355">
        <f t="shared" si="100"/>
        <v>45926</v>
      </c>
      <c r="B6448" s="356">
        <v>11</v>
      </c>
      <c r="C6448" s="357">
        <v>192.99</v>
      </c>
      <c r="D6448" s="357">
        <v>0</v>
      </c>
      <c r="E6448" s="357">
        <v>38</v>
      </c>
      <c r="F6448" s="357">
        <v>131</v>
      </c>
    </row>
    <row r="6449" spans="1:6">
      <c r="A6449" s="355">
        <f t="shared" si="100"/>
        <v>45926</v>
      </c>
      <c r="B6449" s="356">
        <v>12</v>
      </c>
      <c r="C6449" s="357">
        <v>172.99</v>
      </c>
      <c r="D6449" s="357">
        <v>0</v>
      </c>
      <c r="E6449" s="357">
        <v>63</v>
      </c>
      <c r="F6449" s="357">
        <v>144</v>
      </c>
    </row>
    <row r="6450" spans="1:6">
      <c r="A6450" s="355">
        <f t="shared" si="100"/>
        <v>45926</v>
      </c>
      <c r="B6450" s="356">
        <v>13</v>
      </c>
      <c r="C6450" s="357">
        <v>144.25700000000001</v>
      </c>
      <c r="D6450" s="357">
        <v>0</v>
      </c>
      <c r="E6450" s="357">
        <v>63</v>
      </c>
      <c r="F6450" s="357">
        <v>120</v>
      </c>
    </row>
    <row r="6451" spans="1:6">
      <c r="A6451" s="355">
        <f t="shared" si="100"/>
        <v>45926</v>
      </c>
      <c r="B6451" s="356">
        <v>14</v>
      </c>
      <c r="C6451" s="357">
        <v>134.4</v>
      </c>
      <c r="D6451" s="357">
        <v>0</v>
      </c>
      <c r="E6451" s="357">
        <v>68.709999999999994</v>
      </c>
      <c r="F6451" s="357">
        <v>126</v>
      </c>
    </row>
    <row r="6452" spans="1:6">
      <c r="A6452" s="355">
        <f t="shared" si="100"/>
        <v>45926</v>
      </c>
      <c r="B6452" s="356">
        <v>15</v>
      </c>
      <c r="C6452" s="357">
        <v>116.19799999999999</v>
      </c>
      <c r="D6452" s="357">
        <v>0</v>
      </c>
      <c r="E6452" s="357">
        <v>103.71</v>
      </c>
      <c r="F6452" s="357">
        <v>186</v>
      </c>
    </row>
    <row r="6453" spans="1:6">
      <c r="A6453" s="355">
        <f t="shared" si="100"/>
        <v>45926</v>
      </c>
      <c r="B6453" s="356">
        <v>16</v>
      </c>
      <c r="C6453" s="357">
        <v>149.32</v>
      </c>
      <c r="D6453" s="357">
        <v>0</v>
      </c>
      <c r="E6453" s="357">
        <v>115.514</v>
      </c>
      <c r="F6453" s="357">
        <v>240</v>
      </c>
    </row>
    <row r="6454" spans="1:6">
      <c r="A6454" s="355">
        <f t="shared" si="100"/>
        <v>45926</v>
      </c>
      <c r="B6454" s="356">
        <v>17</v>
      </c>
      <c r="C6454" s="357">
        <v>149.32</v>
      </c>
      <c r="D6454" s="357">
        <v>0</v>
      </c>
      <c r="E6454" s="357">
        <v>115.514</v>
      </c>
      <c r="F6454" s="357">
        <v>240</v>
      </c>
    </row>
    <row r="6455" spans="1:6">
      <c r="A6455" s="355">
        <f t="shared" si="100"/>
        <v>45926</v>
      </c>
      <c r="B6455" s="356">
        <v>18</v>
      </c>
      <c r="C6455" s="357">
        <v>102.48</v>
      </c>
      <c r="D6455" s="357">
        <v>0</v>
      </c>
      <c r="E6455" s="357">
        <v>143.72399999999999</v>
      </c>
      <c r="F6455" s="357">
        <v>240</v>
      </c>
    </row>
    <row r="6456" spans="1:6">
      <c r="A6456" s="355">
        <f t="shared" si="100"/>
        <v>45926</v>
      </c>
      <c r="B6456" s="356">
        <v>19</v>
      </c>
      <c r="C6456" s="357">
        <v>102.48</v>
      </c>
      <c r="D6456" s="357">
        <v>0</v>
      </c>
      <c r="E6456" s="357">
        <v>146.97900000000001</v>
      </c>
      <c r="F6456" s="357">
        <v>234</v>
      </c>
    </row>
    <row r="6457" spans="1:6">
      <c r="A6457" s="355">
        <f t="shared" si="100"/>
        <v>45926</v>
      </c>
      <c r="B6457" s="356">
        <v>20</v>
      </c>
      <c r="C6457" s="357">
        <v>102.48</v>
      </c>
      <c r="D6457" s="357">
        <v>0</v>
      </c>
      <c r="E6457" s="357">
        <v>116.45</v>
      </c>
      <c r="F6457" s="357">
        <v>240</v>
      </c>
    </row>
    <row r="6458" spans="1:6">
      <c r="A6458" s="355">
        <f t="shared" si="100"/>
        <v>45926</v>
      </c>
      <c r="B6458" s="356">
        <v>21</v>
      </c>
      <c r="C6458" s="357">
        <v>102.48</v>
      </c>
      <c r="D6458" s="357">
        <v>0</v>
      </c>
      <c r="E6458" s="357">
        <v>115.514</v>
      </c>
      <c r="F6458" s="357">
        <v>240</v>
      </c>
    </row>
    <row r="6459" spans="1:6">
      <c r="A6459" s="355">
        <f t="shared" si="100"/>
        <v>45926</v>
      </c>
      <c r="B6459" s="356">
        <v>22</v>
      </c>
      <c r="C6459" s="357">
        <v>208.43299999999999</v>
      </c>
      <c r="D6459" s="357">
        <v>0</v>
      </c>
      <c r="E6459" s="357">
        <v>83</v>
      </c>
      <c r="F6459" s="357">
        <v>240</v>
      </c>
    </row>
    <row r="6460" spans="1:6">
      <c r="A6460" s="355">
        <f t="shared" si="100"/>
        <v>45926</v>
      </c>
      <c r="B6460" s="356">
        <v>23</v>
      </c>
      <c r="C6460" s="357">
        <v>209.441</v>
      </c>
      <c r="D6460" s="357">
        <v>0</v>
      </c>
      <c r="E6460" s="357">
        <v>30</v>
      </c>
      <c r="F6460" s="357">
        <v>240</v>
      </c>
    </row>
    <row r="6461" spans="1:6">
      <c r="A6461" s="355">
        <f t="shared" si="100"/>
        <v>45927</v>
      </c>
      <c r="B6461" s="356">
        <v>0</v>
      </c>
      <c r="C6461" s="357">
        <v>221.66399999999999</v>
      </c>
      <c r="D6461" s="357">
        <v>0</v>
      </c>
      <c r="E6461" s="357">
        <v>20</v>
      </c>
      <c r="F6461" s="357">
        <v>145</v>
      </c>
    </row>
    <row r="6462" spans="1:6">
      <c r="A6462" s="355">
        <f t="shared" si="100"/>
        <v>45927</v>
      </c>
      <c r="B6462" s="356">
        <v>1</v>
      </c>
      <c r="C6462" s="357">
        <v>221.66399999999999</v>
      </c>
      <c r="D6462" s="357">
        <v>0</v>
      </c>
      <c r="E6462" s="357">
        <v>20</v>
      </c>
      <c r="F6462" s="357">
        <v>120</v>
      </c>
    </row>
    <row r="6463" spans="1:6">
      <c r="A6463" s="355">
        <f t="shared" si="100"/>
        <v>45927</v>
      </c>
      <c r="B6463" s="356">
        <v>2</v>
      </c>
      <c r="C6463" s="357">
        <v>221.66399999999999</v>
      </c>
      <c r="D6463" s="357">
        <v>0</v>
      </c>
      <c r="E6463" s="357">
        <v>20</v>
      </c>
      <c r="F6463" s="357">
        <v>180</v>
      </c>
    </row>
    <row r="6464" spans="1:6">
      <c r="A6464" s="355">
        <f t="shared" si="100"/>
        <v>45927</v>
      </c>
      <c r="B6464" s="356">
        <v>3</v>
      </c>
      <c r="C6464" s="357">
        <v>221.66399999999999</v>
      </c>
      <c r="D6464" s="357">
        <v>0</v>
      </c>
      <c r="E6464" s="357">
        <v>20</v>
      </c>
      <c r="F6464" s="357">
        <v>161</v>
      </c>
    </row>
    <row r="6465" spans="1:6">
      <c r="A6465" s="355">
        <f t="shared" si="100"/>
        <v>45927</v>
      </c>
      <c r="B6465" s="356">
        <v>4</v>
      </c>
      <c r="C6465" s="357">
        <v>217.01499999999999</v>
      </c>
      <c r="D6465" s="357">
        <v>0</v>
      </c>
      <c r="E6465" s="357">
        <v>20</v>
      </c>
      <c r="F6465" s="357">
        <v>120</v>
      </c>
    </row>
    <row r="6466" spans="1:6">
      <c r="A6466" s="355">
        <f t="shared" si="100"/>
        <v>45927</v>
      </c>
      <c r="B6466" s="356">
        <v>5</v>
      </c>
      <c r="C6466" s="357">
        <v>199.61799999999999</v>
      </c>
      <c r="D6466" s="357">
        <v>0</v>
      </c>
      <c r="E6466" s="357">
        <v>20</v>
      </c>
      <c r="F6466" s="357">
        <v>120</v>
      </c>
    </row>
    <row r="6467" spans="1:6">
      <c r="A6467" s="355">
        <f t="shared" si="100"/>
        <v>45927</v>
      </c>
      <c r="B6467" s="356">
        <v>6</v>
      </c>
      <c r="C6467" s="357">
        <v>196.65600000000001</v>
      </c>
      <c r="D6467" s="357">
        <v>0</v>
      </c>
      <c r="E6467" s="357">
        <v>20</v>
      </c>
      <c r="F6467" s="357">
        <v>149</v>
      </c>
    </row>
    <row r="6468" spans="1:6">
      <c r="A6468" s="355">
        <f t="shared" si="100"/>
        <v>45927</v>
      </c>
      <c r="B6468" s="356">
        <v>7</v>
      </c>
      <c r="C6468" s="357">
        <v>187.536</v>
      </c>
      <c r="D6468" s="357">
        <v>0</v>
      </c>
      <c r="E6468" s="357">
        <v>20</v>
      </c>
      <c r="F6468" s="357">
        <v>208</v>
      </c>
    </row>
    <row r="6469" spans="1:6">
      <c r="A6469" s="355">
        <f t="shared" si="100"/>
        <v>45927</v>
      </c>
      <c r="B6469" s="356">
        <v>8</v>
      </c>
      <c r="C6469" s="357">
        <v>156.46899999999999</v>
      </c>
      <c r="D6469" s="357">
        <v>0</v>
      </c>
      <c r="E6469" s="357">
        <v>51.137</v>
      </c>
      <c r="F6469" s="357">
        <v>236</v>
      </c>
    </row>
    <row r="6470" spans="1:6">
      <c r="A6470" s="355">
        <f t="shared" ref="A6470:A6533" si="101">IF(B6470=0,A6469+1,A6469)</f>
        <v>45927</v>
      </c>
      <c r="B6470" s="356">
        <v>9</v>
      </c>
      <c r="C6470" s="357">
        <v>173.24</v>
      </c>
      <c r="D6470" s="357">
        <v>0</v>
      </c>
      <c r="E6470" s="357">
        <v>69.084000000000003</v>
      </c>
      <c r="F6470" s="357">
        <v>176</v>
      </c>
    </row>
    <row r="6471" spans="1:6">
      <c r="A6471" s="355">
        <f t="shared" si="101"/>
        <v>45927</v>
      </c>
      <c r="B6471" s="356">
        <v>10</v>
      </c>
      <c r="C6471" s="357">
        <v>160.13900000000001</v>
      </c>
      <c r="D6471" s="357">
        <v>0</v>
      </c>
      <c r="E6471" s="357">
        <v>102.932</v>
      </c>
      <c r="F6471" s="357">
        <v>120</v>
      </c>
    </row>
    <row r="6472" spans="1:6">
      <c r="A6472" s="355">
        <f t="shared" si="101"/>
        <v>45927</v>
      </c>
      <c r="B6472" s="356">
        <v>11</v>
      </c>
      <c r="C6472" s="357">
        <v>157.47</v>
      </c>
      <c r="D6472" s="357">
        <v>0</v>
      </c>
      <c r="E6472" s="357">
        <v>98.465999999999994</v>
      </c>
      <c r="F6472" s="357">
        <v>120</v>
      </c>
    </row>
    <row r="6473" spans="1:6">
      <c r="A6473" s="355">
        <f t="shared" si="101"/>
        <v>45927</v>
      </c>
      <c r="B6473" s="356">
        <v>12</v>
      </c>
      <c r="C6473" s="357">
        <v>164.89</v>
      </c>
      <c r="D6473" s="357">
        <v>0</v>
      </c>
      <c r="E6473" s="357">
        <v>98</v>
      </c>
      <c r="F6473" s="357">
        <v>125</v>
      </c>
    </row>
    <row r="6474" spans="1:6">
      <c r="A6474" s="355">
        <f t="shared" si="101"/>
        <v>45927</v>
      </c>
      <c r="B6474" s="356">
        <v>13</v>
      </c>
      <c r="C6474" s="357">
        <v>136.416</v>
      </c>
      <c r="D6474" s="357">
        <v>0</v>
      </c>
      <c r="E6474" s="357">
        <v>98</v>
      </c>
      <c r="F6474" s="357">
        <v>185</v>
      </c>
    </row>
    <row r="6475" spans="1:6">
      <c r="A6475" s="355">
        <f t="shared" si="101"/>
        <v>45927</v>
      </c>
      <c r="B6475" s="356">
        <v>14</v>
      </c>
      <c r="C6475" s="357">
        <v>113.64</v>
      </c>
      <c r="D6475" s="357">
        <v>0</v>
      </c>
      <c r="E6475" s="357">
        <v>113</v>
      </c>
      <c r="F6475" s="357">
        <v>171</v>
      </c>
    </row>
    <row r="6476" spans="1:6">
      <c r="A6476" s="355">
        <f t="shared" si="101"/>
        <v>45927</v>
      </c>
      <c r="B6476" s="356">
        <v>15</v>
      </c>
      <c r="C6476" s="357">
        <v>102.73</v>
      </c>
      <c r="D6476" s="357">
        <v>0</v>
      </c>
      <c r="E6476" s="357">
        <v>147.09</v>
      </c>
      <c r="F6476" s="357">
        <v>120</v>
      </c>
    </row>
    <row r="6477" spans="1:6">
      <c r="A6477" s="355">
        <f t="shared" si="101"/>
        <v>45927</v>
      </c>
      <c r="B6477" s="356">
        <v>16</v>
      </c>
      <c r="C6477" s="357">
        <v>101.53</v>
      </c>
      <c r="D6477" s="357">
        <v>0</v>
      </c>
      <c r="E6477" s="357">
        <v>132.09</v>
      </c>
      <c r="F6477" s="357">
        <v>120</v>
      </c>
    </row>
    <row r="6478" spans="1:6">
      <c r="A6478" s="355">
        <f t="shared" si="101"/>
        <v>45927</v>
      </c>
      <c r="B6478" s="356">
        <v>17</v>
      </c>
      <c r="C6478" s="357">
        <v>116.986</v>
      </c>
      <c r="D6478" s="357">
        <v>0</v>
      </c>
      <c r="E6478" s="357">
        <v>98</v>
      </c>
      <c r="F6478" s="357">
        <v>180</v>
      </c>
    </row>
    <row r="6479" spans="1:6">
      <c r="A6479" s="355">
        <f t="shared" si="101"/>
        <v>45927</v>
      </c>
      <c r="B6479" s="356">
        <v>18</v>
      </c>
      <c r="C6479" s="357">
        <v>76.28</v>
      </c>
      <c r="D6479" s="357">
        <v>0</v>
      </c>
      <c r="E6479" s="357">
        <v>108</v>
      </c>
      <c r="F6479" s="357">
        <v>155</v>
      </c>
    </row>
    <row r="6480" spans="1:6">
      <c r="A6480" s="355">
        <f t="shared" si="101"/>
        <v>45927</v>
      </c>
      <c r="B6480" s="356">
        <v>19</v>
      </c>
      <c r="C6480" s="357">
        <v>76.28</v>
      </c>
      <c r="D6480" s="357">
        <v>0</v>
      </c>
      <c r="E6480" s="357">
        <v>108</v>
      </c>
      <c r="F6480" s="357">
        <v>215</v>
      </c>
    </row>
    <row r="6481" spans="1:6">
      <c r="A6481" s="355">
        <f t="shared" si="101"/>
        <v>45927</v>
      </c>
      <c r="B6481" s="356">
        <v>20</v>
      </c>
      <c r="C6481" s="357">
        <v>76.28</v>
      </c>
      <c r="D6481" s="357">
        <v>0</v>
      </c>
      <c r="E6481" s="357">
        <v>108</v>
      </c>
      <c r="F6481" s="357">
        <v>240</v>
      </c>
    </row>
    <row r="6482" spans="1:6">
      <c r="A6482" s="355">
        <f t="shared" si="101"/>
        <v>45927</v>
      </c>
      <c r="B6482" s="356">
        <v>21</v>
      </c>
      <c r="C6482" s="357">
        <v>77.48</v>
      </c>
      <c r="D6482" s="357">
        <v>0</v>
      </c>
      <c r="E6482" s="357">
        <v>93</v>
      </c>
      <c r="F6482" s="357">
        <v>240</v>
      </c>
    </row>
    <row r="6483" spans="1:6">
      <c r="A6483" s="355">
        <f t="shared" si="101"/>
        <v>45927</v>
      </c>
      <c r="B6483" s="356">
        <v>22</v>
      </c>
      <c r="C6483" s="357">
        <v>213.858</v>
      </c>
      <c r="D6483" s="357">
        <v>0</v>
      </c>
      <c r="E6483" s="357">
        <v>83</v>
      </c>
      <c r="F6483" s="357">
        <v>225</v>
      </c>
    </row>
    <row r="6484" spans="1:6">
      <c r="A6484" s="355">
        <f t="shared" si="101"/>
        <v>45927</v>
      </c>
      <c r="B6484" s="356">
        <v>23</v>
      </c>
      <c r="C6484" s="357">
        <v>200.858</v>
      </c>
      <c r="D6484" s="357">
        <v>0</v>
      </c>
      <c r="E6484" s="357">
        <v>20</v>
      </c>
      <c r="F6484" s="357">
        <v>240</v>
      </c>
    </row>
    <row r="6485" spans="1:6">
      <c r="A6485" s="355">
        <f t="shared" si="101"/>
        <v>45928</v>
      </c>
      <c r="B6485" s="356">
        <v>0</v>
      </c>
      <c r="C6485" s="357">
        <v>184.04499999999999</v>
      </c>
      <c r="D6485" s="357">
        <v>0</v>
      </c>
      <c r="E6485" s="357">
        <v>55</v>
      </c>
      <c r="F6485" s="357">
        <v>126</v>
      </c>
    </row>
    <row r="6486" spans="1:6">
      <c r="A6486" s="355">
        <f t="shared" si="101"/>
        <v>45928</v>
      </c>
      <c r="B6486" s="356">
        <v>1</v>
      </c>
      <c r="C6486" s="357">
        <v>184.84899999999999</v>
      </c>
      <c r="D6486" s="357">
        <v>0</v>
      </c>
      <c r="E6486" s="357">
        <v>55</v>
      </c>
      <c r="F6486" s="357">
        <v>126</v>
      </c>
    </row>
    <row r="6487" spans="1:6">
      <c r="A6487" s="355">
        <f t="shared" si="101"/>
        <v>45928</v>
      </c>
      <c r="B6487" s="356">
        <v>2</v>
      </c>
      <c r="C6487" s="357">
        <v>184.04499999999999</v>
      </c>
      <c r="D6487" s="357">
        <v>0</v>
      </c>
      <c r="E6487" s="357">
        <v>21.93</v>
      </c>
      <c r="F6487" s="357">
        <v>126</v>
      </c>
    </row>
    <row r="6488" spans="1:6">
      <c r="A6488" s="355">
        <f t="shared" si="101"/>
        <v>45928</v>
      </c>
      <c r="B6488" s="356">
        <v>3</v>
      </c>
      <c r="C6488" s="357">
        <v>181.04499999999999</v>
      </c>
      <c r="D6488" s="357">
        <v>0</v>
      </c>
      <c r="E6488" s="357">
        <v>21.8</v>
      </c>
      <c r="F6488" s="357">
        <v>126</v>
      </c>
    </row>
    <row r="6489" spans="1:6">
      <c r="A6489" s="355">
        <f t="shared" si="101"/>
        <v>45928</v>
      </c>
      <c r="B6489" s="356">
        <v>4</v>
      </c>
      <c r="C6489" s="357">
        <v>181.04499999999999</v>
      </c>
      <c r="D6489" s="357">
        <v>0</v>
      </c>
      <c r="E6489" s="357">
        <v>20.873000000000001</v>
      </c>
      <c r="F6489" s="357">
        <v>126</v>
      </c>
    </row>
    <row r="6490" spans="1:6">
      <c r="A6490" s="355">
        <f t="shared" si="101"/>
        <v>45928</v>
      </c>
      <c r="B6490" s="356">
        <v>5</v>
      </c>
      <c r="C6490" s="357">
        <v>181.04499999999999</v>
      </c>
      <c r="D6490" s="357">
        <v>0</v>
      </c>
      <c r="E6490" s="357">
        <v>21.747</v>
      </c>
      <c r="F6490" s="357">
        <v>138</v>
      </c>
    </row>
    <row r="6491" spans="1:6">
      <c r="A6491" s="355">
        <f t="shared" si="101"/>
        <v>45928</v>
      </c>
      <c r="B6491" s="356">
        <v>6</v>
      </c>
      <c r="C6491" s="357">
        <v>173.80199999999999</v>
      </c>
      <c r="D6491" s="357">
        <v>0</v>
      </c>
      <c r="E6491" s="357">
        <v>31.509</v>
      </c>
      <c r="F6491" s="357">
        <v>178</v>
      </c>
    </row>
    <row r="6492" spans="1:6">
      <c r="A6492" s="355">
        <f t="shared" si="101"/>
        <v>45928</v>
      </c>
      <c r="B6492" s="356">
        <v>7</v>
      </c>
      <c r="C6492" s="357">
        <v>147.22999999999999</v>
      </c>
      <c r="D6492" s="357">
        <v>0</v>
      </c>
      <c r="E6492" s="357">
        <v>32.462000000000003</v>
      </c>
      <c r="F6492" s="357">
        <v>185</v>
      </c>
    </row>
    <row r="6493" spans="1:6">
      <c r="A6493" s="355">
        <f t="shared" si="101"/>
        <v>45928</v>
      </c>
      <c r="B6493" s="356">
        <v>8</v>
      </c>
      <c r="C6493" s="357">
        <v>146.453</v>
      </c>
      <c r="D6493" s="357">
        <v>0</v>
      </c>
      <c r="E6493" s="357">
        <v>33.838000000000001</v>
      </c>
      <c r="F6493" s="357">
        <v>240</v>
      </c>
    </row>
    <row r="6494" spans="1:6">
      <c r="A6494" s="355">
        <f t="shared" si="101"/>
        <v>45928</v>
      </c>
      <c r="B6494" s="356">
        <v>9</v>
      </c>
      <c r="C6494" s="357">
        <v>147.22999999999999</v>
      </c>
      <c r="D6494" s="357">
        <v>0</v>
      </c>
      <c r="E6494" s="357">
        <v>50.734999999999999</v>
      </c>
      <c r="F6494" s="357">
        <v>240</v>
      </c>
    </row>
    <row r="6495" spans="1:6">
      <c r="A6495" s="355">
        <f t="shared" si="101"/>
        <v>45928</v>
      </c>
      <c r="B6495" s="356">
        <v>10</v>
      </c>
      <c r="C6495" s="357">
        <v>145.584</v>
      </c>
      <c r="D6495" s="357">
        <v>0</v>
      </c>
      <c r="E6495" s="357">
        <v>85.59</v>
      </c>
      <c r="F6495" s="357">
        <v>235</v>
      </c>
    </row>
    <row r="6496" spans="1:6">
      <c r="A6496" s="355">
        <f t="shared" si="101"/>
        <v>45928</v>
      </c>
      <c r="B6496" s="356">
        <v>11</v>
      </c>
      <c r="C6496" s="357">
        <v>145.636</v>
      </c>
      <c r="D6496" s="357">
        <v>0</v>
      </c>
      <c r="E6496" s="357">
        <v>85.623000000000005</v>
      </c>
      <c r="F6496" s="357">
        <v>195</v>
      </c>
    </row>
    <row r="6497" spans="1:6">
      <c r="A6497" s="355">
        <f t="shared" si="101"/>
        <v>45928</v>
      </c>
      <c r="B6497" s="356">
        <v>12</v>
      </c>
      <c r="C6497" s="357">
        <v>148.94999999999999</v>
      </c>
      <c r="D6497" s="357">
        <v>0</v>
      </c>
      <c r="E6497" s="357">
        <v>94.129000000000005</v>
      </c>
      <c r="F6497" s="357">
        <v>179</v>
      </c>
    </row>
    <row r="6498" spans="1:6">
      <c r="A6498" s="355">
        <f t="shared" si="101"/>
        <v>45928</v>
      </c>
      <c r="B6498" s="356">
        <v>13</v>
      </c>
      <c r="C6498" s="357">
        <v>148.94999999999999</v>
      </c>
      <c r="D6498" s="357">
        <v>0</v>
      </c>
      <c r="E6498" s="357">
        <v>59.19</v>
      </c>
      <c r="F6498" s="357">
        <v>149</v>
      </c>
    </row>
    <row r="6499" spans="1:6">
      <c r="A6499" s="355">
        <f t="shared" si="101"/>
        <v>45928</v>
      </c>
      <c r="B6499" s="356">
        <v>14</v>
      </c>
      <c r="C6499" s="357">
        <v>179.12</v>
      </c>
      <c r="D6499" s="357">
        <v>0</v>
      </c>
      <c r="E6499" s="357">
        <v>48</v>
      </c>
      <c r="F6499" s="357">
        <v>209</v>
      </c>
    </row>
    <row r="6500" spans="1:6">
      <c r="A6500" s="355">
        <f t="shared" si="101"/>
        <v>45928</v>
      </c>
      <c r="B6500" s="356">
        <v>15</v>
      </c>
      <c r="C6500" s="357">
        <v>158.6</v>
      </c>
      <c r="D6500" s="357">
        <v>0</v>
      </c>
      <c r="E6500" s="357">
        <v>83</v>
      </c>
      <c r="F6500" s="357">
        <v>240</v>
      </c>
    </row>
    <row r="6501" spans="1:6">
      <c r="A6501" s="355">
        <f t="shared" si="101"/>
        <v>45928</v>
      </c>
      <c r="B6501" s="356">
        <v>16</v>
      </c>
      <c r="C6501" s="357">
        <v>158.6</v>
      </c>
      <c r="D6501" s="357">
        <v>0</v>
      </c>
      <c r="E6501" s="357">
        <v>83</v>
      </c>
      <c r="F6501" s="357">
        <v>226</v>
      </c>
    </row>
    <row r="6502" spans="1:6">
      <c r="A6502" s="355">
        <f t="shared" si="101"/>
        <v>45928</v>
      </c>
      <c r="B6502" s="356">
        <v>17</v>
      </c>
      <c r="C6502" s="357">
        <v>158.6</v>
      </c>
      <c r="D6502" s="357">
        <v>0</v>
      </c>
      <c r="E6502" s="357">
        <v>83</v>
      </c>
      <c r="F6502" s="357">
        <v>191</v>
      </c>
    </row>
    <row r="6503" spans="1:6">
      <c r="A6503" s="355">
        <f t="shared" si="101"/>
        <v>45928</v>
      </c>
      <c r="B6503" s="356">
        <v>18</v>
      </c>
      <c r="C6503" s="357">
        <v>121.28</v>
      </c>
      <c r="D6503" s="357">
        <v>0</v>
      </c>
      <c r="E6503" s="357">
        <v>83</v>
      </c>
      <c r="F6503" s="357">
        <v>170</v>
      </c>
    </row>
    <row r="6504" spans="1:6">
      <c r="A6504" s="355">
        <f t="shared" si="101"/>
        <v>45928</v>
      </c>
      <c r="B6504" s="356">
        <v>19</v>
      </c>
      <c r="C6504" s="357">
        <v>121.28</v>
      </c>
      <c r="D6504" s="357">
        <v>0</v>
      </c>
      <c r="E6504" s="357">
        <v>83</v>
      </c>
      <c r="F6504" s="357">
        <v>218</v>
      </c>
    </row>
    <row r="6505" spans="1:6">
      <c r="A6505" s="355">
        <f t="shared" si="101"/>
        <v>45928</v>
      </c>
      <c r="B6505" s="356">
        <v>20</v>
      </c>
      <c r="C6505" s="357">
        <v>121.28</v>
      </c>
      <c r="D6505" s="357">
        <v>0</v>
      </c>
      <c r="E6505" s="357">
        <v>83</v>
      </c>
      <c r="F6505" s="357">
        <v>220</v>
      </c>
    </row>
    <row r="6506" spans="1:6">
      <c r="A6506" s="355">
        <f t="shared" si="101"/>
        <v>45928</v>
      </c>
      <c r="B6506" s="356">
        <v>21</v>
      </c>
      <c r="C6506" s="357">
        <v>121.28</v>
      </c>
      <c r="D6506" s="357">
        <v>0</v>
      </c>
      <c r="E6506" s="357">
        <v>83</v>
      </c>
      <c r="F6506" s="357">
        <v>160</v>
      </c>
    </row>
    <row r="6507" spans="1:6">
      <c r="A6507" s="355">
        <f t="shared" si="101"/>
        <v>45928</v>
      </c>
      <c r="B6507" s="356">
        <v>22</v>
      </c>
      <c r="C6507" s="357">
        <v>173.90299999999999</v>
      </c>
      <c r="D6507" s="357">
        <v>0</v>
      </c>
      <c r="E6507" s="357">
        <v>46.311999999999998</v>
      </c>
      <c r="F6507" s="357">
        <v>160</v>
      </c>
    </row>
    <row r="6508" spans="1:6">
      <c r="A6508" s="355">
        <f t="shared" si="101"/>
        <v>45928</v>
      </c>
      <c r="B6508" s="356">
        <v>23</v>
      </c>
      <c r="C6508" s="357">
        <v>177.32499999999999</v>
      </c>
      <c r="D6508" s="357">
        <v>0</v>
      </c>
      <c r="E6508" s="357">
        <v>30.724</v>
      </c>
      <c r="F6508" s="357">
        <v>120</v>
      </c>
    </row>
    <row r="6509" spans="1:6">
      <c r="A6509" s="355">
        <f t="shared" si="101"/>
        <v>45929</v>
      </c>
      <c r="B6509" s="356">
        <v>0</v>
      </c>
      <c r="C6509" s="357">
        <v>154.595</v>
      </c>
      <c r="D6509" s="357">
        <v>0</v>
      </c>
      <c r="E6509" s="357">
        <v>20</v>
      </c>
      <c r="F6509" s="357">
        <v>240</v>
      </c>
    </row>
    <row r="6510" spans="1:6">
      <c r="A6510" s="355">
        <f t="shared" si="101"/>
        <v>45929</v>
      </c>
      <c r="B6510" s="356">
        <v>1</v>
      </c>
      <c r="C6510" s="357">
        <v>154.595</v>
      </c>
      <c r="D6510" s="357">
        <v>0</v>
      </c>
      <c r="E6510" s="357">
        <v>20</v>
      </c>
      <c r="F6510" s="357">
        <v>230</v>
      </c>
    </row>
    <row r="6511" spans="1:6">
      <c r="A6511" s="355">
        <f t="shared" si="101"/>
        <v>45929</v>
      </c>
      <c r="B6511" s="356">
        <v>2</v>
      </c>
      <c r="C6511" s="357">
        <v>154.595</v>
      </c>
      <c r="D6511" s="357">
        <v>0</v>
      </c>
      <c r="E6511" s="357">
        <v>20</v>
      </c>
      <c r="F6511" s="357">
        <v>230</v>
      </c>
    </row>
    <row r="6512" spans="1:6">
      <c r="A6512" s="355">
        <f t="shared" si="101"/>
        <v>45929</v>
      </c>
      <c r="B6512" s="356">
        <v>3</v>
      </c>
      <c r="C6512" s="357">
        <v>154.595</v>
      </c>
      <c r="D6512" s="357">
        <v>0</v>
      </c>
      <c r="E6512" s="357">
        <v>20</v>
      </c>
      <c r="F6512" s="357">
        <v>240</v>
      </c>
    </row>
    <row r="6513" spans="1:6">
      <c r="A6513" s="355">
        <f t="shared" si="101"/>
        <v>45929</v>
      </c>
      <c r="B6513" s="356">
        <v>4</v>
      </c>
      <c r="C6513" s="357">
        <v>153.78899999999999</v>
      </c>
      <c r="D6513" s="357">
        <v>0</v>
      </c>
      <c r="E6513" s="357">
        <v>20</v>
      </c>
      <c r="F6513" s="357">
        <v>240</v>
      </c>
    </row>
    <row r="6514" spans="1:6">
      <c r="A6514" s="355">
        <f t="shared" si="101"/>
        <v>45929</v>
      </c>
      <c r="B6514" s="356">
        <v>5</v>
      </c>
      <c r="C6514" s="357">
        <v>160.595</v>
      </c>
      <c r="D6514" s="357">
        <v>0</v>
      </c>
      <c r="E6514" s="357">
        <v>30</v>
      </c>
      <c r="F6514" s="357">
        <v>240</v>
      </c>
    </row>
    <row r="6515" spans="1:6">
      <c r="A6515" s="355">
        <f t="shared" si="101"/>
        <v>45929</v>
      </c>
      <c r="B6515" s="356">
        <v>6</v>
      </c>
      <c r="C6515" s="357">
        <v>144.47499999999999</v>
      </c>
      <c r="D6515" s="357">
        <v>0</v>
      </c>
      <c r="E6515" s="357">
        <v>83</v>
      </c>
      <c r="F6515" s="357">
        <v>240</v>
      </c>
    </row>
    <row r="6516" spans="1:6">
      <c r="A6516" s="355">
        <f t="shared" si="101"/>
        <v>45929</v>
      </c>
      <c r="B6516" s="356">
        <v>7</v>
      </c>
      <c r="C6516" s="357">
        <v>144.05500000000001</v>
      </c>
      <c r="D6516" s="357">
        <v>0</v>
      </c>
      <c r="E6516" s="357">
        <v>85.5</v>
      </c>
      <c r="F6516" s="357">
        <v>240</v>
      </c>
    </row>
    <row r="6517" spans="1:6">
      <c r="A6517" s="355">
        <f t="shared" si="101"/>
        <v>45929</v>
      </c>
      <c r="B6517" s="356">
        <v>8</v>
      </c>
      <c r="C6517" s="357">
        <v>131.065</v>
      </c>
      <c r="D6517" s="357">
        <v>0</v>
      </c>
      <c r="E6517" s="357">
        <v>125.754</v>
      </c>
      <c r="F6517" s="357">
        <v>240</v>
      </c>
    </row>
    <row r="6518" spans="1:6">
      <c r="A6518" s="355">
        <f t="shared" si="101"/>
        <v>45929</v>
      </c>
      <c r="B6518" s="356">
        <v>9</v>
      </c>
      <c r="C6518" s="357">
        <v>125.175</v>
      </c>
      <c r="D6518" s="357">
        <v>0</v>
      </c>
      <c r="E6518" s="357">
        <v>141.994</v>
      </c>
      <c r="F6518" s="357">
        <v>240</v>
      </c>
    </row>
    <row r="6519" spans="1:6">
      <c r="A6519" s="355">
        <f t="shared" si="101"/>
        <v>45929</v>
      </c>
      <c r="B6519" s="356">
        <v>10</v>
      </c>
      <c r="C6519" s="357">
        <v>125.175</v>
      </c>
      <c r="D6519" s="357">
        <v>0</v>
      </c>
      <c r="E6519" s="357">
        <v>140.874</v>
      </c>
      <c r="F6519" s="357">
        <v>240</v>
      </c>
    </row>
    <row r="6520" spans="1:6">
      <c r="A6520" s="355">
        <f t="shared" si="101"/>
        <v>45929</v>
      </c>
      <c r="B6520" s="356">
        <v>11</v>
      </c>
      <c r="C6520" s="357">
        <v>122.506</v>
      </c>
      <c r="D6520" s="357">
        <v>0</v>
      </c>
      <c r="E6520" s="357">
        <v>139.37200000000001</v>
      </c>
      <c r="F6520" s="357">
        <v>240</v>
      </c>
    </row>
    <row r="6521" spans="1:6">
      <c r="A6521" s="355">
        <f t="shared" si="101"/>
        <v>45929</v>
      </c>
      <c r="B6521" s="356">
        <v>12</v>
      </c>
      <c r="C6521" s="357">
        <v>122.506</v>
      </c>
      <c r="D6521" s="357">
        <v>0</v>
      </c>
      <c r="E6521" s="357">
        <v>151</v>
      </c>
      <c r="F6521" s="357">
        <v>240</v>
      </c>
    </row>
    <row r="6522" spans="1:6">
      <c r="A6522" s="355">
        <f t="shared" si="101"/>
        <v>45929</v>
      </c>
      <c r="B6522" s="356">
        <v>13</v>
      </c>
      <c r="C6522" s="357">
        <v>124.506</v>
      </c>
      <c r="D6522" s="357">
        <v>0</v>
      </c>
      <c r="E6522" s="357">
        <v>119.87</v>
      </c>
      <c r="F6522" s="357">
        <v>240</v>
      </c>
    </row>
    <row r="6523" spans="1:6">
      <c r="A6523" s="355">
        <f t="shared" si="101"/>
        <v>45929</v>
      </c>
      <c r="B6523" s="356">
        <v>14</v>
      </c>
      <c r="C6523" s="357">
        <v>124.506</v>
      </c>
      <c r="D6523" s="357">
        <v>0</v>
      </c>
      <c r="E6523" s="357">
        <v>119.87</v>
      </c>
      <c r="F6523" s="357">
        <v>240</v>
      </c>
    </row>
    <row r="6524" spans="1:6">
      <c r="A6524" s="355">
        <f t="shared" si="101"/>
        <v>45929</v>
      </c>
      <c r="B6524" s="356">
        <v>15</v>
      </c>
      <c r="C6524" s="357">
        <v>124.506</v>
      </c>
      <c r="D6524" s="357">
        <v>0</v>
      </c>
      <c r="E6524" s="357">
        <v>112.37</v>
      </c>
      <c r="F6524" s="357">
        <v>240</v>
      </c>
    </row>
    <row r="6525" spans="1:6">
      <c r="A6525" s="355">
        <f t="shared" si="101"/>
        <v>45929</v>
      </c>
      <c r="B6525" s="356">
        <v>16</v>
      </c>
      <c r="C6525" s="357">
        <v>124.506</v>
      </c>
      <c r="D6525" s="357">
        <v>0</v>
      </c>
      <c r="E6525" s="357">
        <v>118</v>
      </c>
      <c r="F6525" s="357">
        <v>240</v>
      </c>
    </row>
    <row r="6526" spans="1:6">
      <c r="A6526" s="355">
        <f t="shared" si="101"/>
        <v>45929</v>
      </c>
      <c r="B6526" s="356">
        <v>17</v>
      </c>
      <c r="C6526" s="357">
        <v>124.506</v>
      </c>
      <c r="D6526" s="357">
        <v>0</v>
      </c>
      <c r="E6526" s="357">
        <v>112.56399999999999</v>
      </c>
      <c r="F6526" s="357">
        <v>240</v>
      </c>
    </row>
    <row r="6527" spans="1:6">
      <c r="A6527" s="355">
        <f t="shared" si="101"/>
        <v>45929</v>
      </c>
      <c r="B6527" s="356">
        <v>18</v>
      </c>
      <c r="C6527" s="357">
        <v>85.28</v>
      </c>
      <c r="D6527" s="357">
        <v>0</v>
      </c>
      <c r="E6527" s="357">
        <v>177.125</v>
      </c>
      <c r="F6527" s="357">
        <v>240</v>
      </c>
    </row>
    <row r="6528" spans="1:6">
      <c r="A6528" s="355">
        <f t="shared" si="101"/>
        <v>45929</v>
      </c>
      <c r="B6528" s="356">
        <v>19</v>
      </c>
      <c r="C6528" s="357">
        <v>85.28</v>
      </c>
      <c r="D6528" s="357">
        <v>0</v>
      </c>
      <c r="E6528" s="357">
        <v>176.828</v>
      </c>
      <c r="F6528" s="357">
        <v>240</v>
      </c>
    </row>
    <row r="6529" spans="1:6">
      <c r="A6529" s="355">
        <f t="shared" si="101"/>
        <v>45929</v>
      </c>
      <c r="B6529" s="356">
        <v>20</v>
      </c>
      <c r="C6529" s="357">
        <v>85.28</v>
      </c>
      <c r="D6529" s="357">
        <v>0</v>
      </c>
      <c r="E6529" s="357">
        <v>151.72</v>
      </c>
      <c r="F6529" s="357">
        <v>240</v>
      </c>
    </row>
    <row r="6530" spans="1:6">
      <c r="A6530" s="355">
        <f t="shared" si="101"/>
        <v>45929</v>
      </c>
      <c r="B6530" s="356">
        <v>21</v>
      </c>
      <c r="C6530" s="357">
        <v>85.28</v>
      </c>
      <c r="D6530" s="357">
        <v>0</v>
      </c>
      <c r="E6530" s="357">
        <v>88.5</v>
      </c>
      <c r="F6530" s="357">
        <v>240</v>
      </c>
    </row>
    <row r="6531" spans="1:6">
      <c r="A6531" s="355">
        <f t="shared" si="101"/>
        <v>45929</v>
      </c>
      <c r="B6531" s="356">
        <v>22</v>
      </c>
      <c r="C6531" s="357">
        <v>146.24199999999999</v>
      </c>
      <c r="D6531" s="357">
        <v>0</v>
      </c>
      <c r="E6531" s="357">
        <v>88</v>
      </c>
      <c r="F6531" s="357">
        <v>240</v>
      </c>
    </row>
    <row r="6532" spans="1:6">
      <c r="A6532" s="355">
        <f t="shared" si="101"/>
        <v>45929</v>
      </c>
      <c r="B6532" s="356">
        <v>23</v>
      </c>
      <c r="C6532" s="357">
        <v>168.595</v>
      </c>
      <c r="D6532" s="357">
        <v>0</v>
      </c>
      <c r="E6532" s="357">
        <v>88</v>
      </c>
      <c r="F6532" s="357">
        <v>190</v>
      </c>
    </row>
    <row r="6533" spans="1:6">
      <c r="A6533" s="355">
        <f t="shared" si="101"/>
        <v>45930</v>
      </c>
      <c r="B6533" s="356">
        <v>0</v>
      </c>
      <c r="C6533" s="357">
        <v>201.27500000000001</v>
      </c>
      <c r="D6533" s="357">
        <v>0</v>
      </c>
      <c r="E6533" s="357">
        <v>20</v>
      </c>
      <c r="F6533" s="357">
        <v>240</v>
      </c>
    </row>
    <row r="6534" spans="1:6">
      <c r="A6534" s="355">
        <f t="shared" ref="A6534:A6597" si="102">IF(B6534=0,A6533+1,A6533)</f>
        <v>45930</v>
      </c>
      <c r="B6534" s="356">
        <v>1</v>
      </c>
      <c r="C6534" s="357">
        <v>202.655</v>
      </c>
      <c r="D6534" s="357">
        <v>0</v>
      </c>
      <c r="E6534" s="357">
        <v>20</v>
      </c>
      <c r="F6534" s="357">
        <v>240</v>
      </c>
    </row>
    <row r="6535" spans="1:6">
      <c r="A6535" s="355">
        <f t="shared" si="102"/>
        <v>45930</v>
      </c>
      <c r="B6535" s="356">
        <v>2</v>
      </c>
      <c r="C6535" s="357">
        <v>202.655</v>
      </c>
      <c r="D6535" s="357">
        <v>0</v>
      </c>
      <c r="E6535" s="357">
        <v>20</v>
      </c>
      <c r="F6535" s="357">
        <v>240</v>
      </c>
    </row>
    <row r="6536" spans="1:6">
      <c r="A6536" s="355">
        <f t="shared" si="102"/>
        <v>45930</v>
      </c>
      <c r="B6536" s="356">
        <v>3</v>
      </c>
      <c r="C6536" s="357">
        <v>202.655</v>
      </c>
      <c r="D6536" s="357">
        <v>0</v>
      </c>
      <c r="E6536" s="357">
        <v>20</v>
      </c>
      <c r="F6536" s="357">
        <v>240</v>
      </c>
    </row>
    <row r="6537" spans="1:6">
      <c r="A6537" s="355">
        <f t="shared" si="102"/>
        <v>45930</v>
      </c>
      <c r="B6537" s="356">
        <v>4</v>
      </c>
      <c r="C6537" s="357">
        <v>202.655</v>
      </c>
      <c r="D6537" s="357">
        <v>0</v>
      </c>
      <c r="E6537" s="357">
        <v>20</v>
      </c>
      <c r="F6537" s="357">
        <v>240</v>
      </c>
    </row>
    <row r="6538" spans="1:6">
      <c r="A6538" s="355">
        <f t="shared" si="102"/>
        <v>45930</v>
      </c>
      <c r="B6538" s="356">
        <v>5</v>
      </c>
      <c r="C6538" s="357">
        <v>179.655</v>
      </c>
      <c r="D6538" s="357">
        <v>0</v>
      </c>
      <c r="E6538" s="357">
        <v>35.402000000000001</v>
      </c>
      <c r="F6538" s="357">
        <v>240</v>
      </c>
    </row>
    <row r="6539" spans="1:6">
      <c r="A6539" s="355">
        <f t="shared" si="102"/>
        <v>45930</v>
      </c>
      <c r="B6539" s="356">
        <v>6</v>
      </c>
      <c r="C6539" s="357">
        <v>169.649</v>
      </c>
      <c r="D6539" s="357">
        <v>0</v>
      </c>
      <c r="E6539" s="357">
        <v>68.45</v>
      </c>
      <c r="F6539" s="357">
        <v>240</v>
      </c>
    </row>
    <row r="6540" spans="1:6">
      <c r="A6540" s="355">
        <f t="shared" si="102"/>
        <v>45930</v>
      </c>
      <c r="B6540" s="356">
        <v>7</v>
      </c>
      <c r="C6540" s="357">
        <v>169.649</v>
      </c>
      <c r="D6540" s="357">
        <v>0</v>
      </c>
      <c r="E6540" s="357">
        <v>82.198999999999998</v>
      </c>
      <c r="F6540" s="357">
        <v>240</v>
      </c>
    </row>
    <row r="6541" spans="1:6">
      <c r="A6541" s="355">
        <f t="shared" si="102"/>
        <v>45930</v>
      </c>
      <c r="B6541" s="356">
        <v>8</v>
      </c>
      <c r="C6541" s="357">
        <v>169.649</v>
      </c>
      <c r="D6541" s="357">
        <v>0</v>
      </c>
      <c r="E6541" s="357">
        <v>113.76900000000001</v>
      </c>
      <c r="F6541" s="357">
        <v>240</v>
      </c>
    </row>
    <row r="6542" spans="1:6">
      <c r="A6542" s="355">
        <f t="shared" si="102"/>
        <v>45930</v>
      </c>
      <c r="B6542" s="356">
        <v>9</v>
      </c>
      <c r="C6542" s="357">
        <v>168.75899999999999</v>
      </c>
      <c r="D6542" s="357">
        <v>0</v>
      </c>
      <c r="E6542" s="357">
        <v>112.45399999999999</v>
      </c>
      <c r="F6542" s="357">
        <v>240</v>
      </c>
    </row>
    <row r="6543" spans="1:6">
      <c r="A6543" s="355">
        <f t="shared" si="102"/>
        <v>45930</v>
      </c>
      <c r="B6543" s="356">
        <v>10</v>
      </c>
      <c r="C6543" s="357">
        <v>163.4</v>
      </c>
      <c r="D6543" s="357">
        <v>0</v>
      </c>
      <c r="E6543" s="357">
        <v>189.34800000000001</v>
      </c>
      <c r="F6543" s="357">
        <v>240</v>
      </c>
    </row>
    <row r="6544" spans="1:6">
      <c r="A6544" s="355">
        <f t="shared" si="102"/>
        <v>45930</v>
      </c>
      <c r="B6544" s="356">
        <v>11</v>
      </c>
      <c r="C6544" s="357">
        <v>164.6</v>
      </c>
      <c r="D6544" s="357">
        <v>0</v>
      </c>
      <c r="E6544" s="357">
        <v>181.946</v>
      </c>
      <c r="F6544" s="357">
        <v>240</v>
      </c>
    </row>
    <row r="6545" spans="1:6">
      <c r="A6545" s="355">
        <f t="shared" si="102"/>
        <v>45930</v>
      </c>
      <c r="B6545" s="356">
        <v>12</v>
      </c>
      <c r="C6545" s="357">
        <v>164.6</v>
      </c>
      <c r="D6545" s="357">
        <v>0</v>
      </c>
      <c r="E6545" s="357">
        <v>174.69399999999999</v>
      </c>
      <c r="F6545" s="357">
        <v>240</v>
      </c>
    </row>
    <row r="6546" spans="1:6">
      <c r="A6546" s="355">
        <f t="shared" si="102"/>
        <v>45930</v>
      </c>
      <c r="B6546" s="356">
        <v>13</v>
      </c>
      <c r="C6546" s="357">
        <v>138.4</v>
      </c>
      <c r="D6546" s="357">
        <v>0</v>
      </c>
      <c r="E6546" s="357">
        <v>191.84800000000001</v>
      </c>
      <c r="F6546" s="357">
        <v>240</v>
      </c>
    </row>
    <row r="6547" spans="1:6">
      <c r="A6547" s="355">
        <f t="shared" si="102"/>
        <v>45930</v>
      </c>
      <c r="B6547" s="356">
        <v>14</v>
      </c>
      <c r="C6547" s="357">
        <v>138.4</v>
      </c>
      <c r="D6547" s="357">
        <v>0</v>
      </c>
      <c r="E6547" s="357">
        <v>190.2</v>
      </c>
      <c r="F6547" s="357">
        <v>240</v>
      </c>
    </row>
    <row r="6548" spans="1:6">
      <c r="A6548" s="355">
        <f t="shared" si="102"/>
        <v>45930</v>
      </c>
      <c r="B6548" s="356">
        <v>15</v>
      </c>
      <c r="C6548" s="357">
        <v>139.59700000000001</v>
      </c>
      <c r="D6548" s="357">
        <v>0</v>
      </c>
      <c r="E6548" s="357">
        <v>123</v>
      </c>
      <c r="F6548" s="357">
        <v>240</v>
      </c>
    </row>
    <row r="6549" spans="1:6">
      <c r="A6549" s="355">
        <f t="shared" si="102"/>
        <v>45930</v>
      </c>
      <c r="B6549" s="356">
        <v>16</v>
      </c>
      <c r="C6549" s="357">
        <v>141.06899999999999</v>
      </c>
      <c r="D6549" s="357">
        <v>0</v>
      </c>
      <c r="E6549" s="357">
        <v>214.892</v>
      </c>
      <c r="F6549" s="357">
        <v>240</v>
      </c>
    </row>
    <row r="6550" spans="1:6">
      <c r="A6550" s="355">
        <f t="shared" si="102"/>
        <v>45930</v>
      </c>
      <c r="B6550" s="356">
        <v>17</v>
      </c>
      <c r="C6550" s="357">
        <v>141.06899999999999</v>
      </c>
      <c r="D6550" s="357">
        <v>0</v>
      </c>
      <c r="E6550" s="357">
        <v>182.78399999999999</v>
      </c>
      <c r="F6550" s="357">
        <v>240</v>
      </c>
    </row>
    <row r="6551" spans="1:6">
      <c r="A6551" s="355">
        <f t="shared" si="102"/>
        <v>45930</v>
      </c>
      <c r="B6551" s="356">
        <v>18</v>
      </c>
      <c r="C6551" s="357">
        <v>121.28</v>
      </c>
      <c r="D6551" s="357">
        <v>0</v>
      </c>
      <c r="E6551" s="357">
        <v>286.99599999999998</v>
      </c>
      <c r="F6551" s="357">
        <v>240</v>
      </c>
    </row>
    <row r="6552" spans="1:6">
      <c r="A6552" s="355">
        <f t="shared" si="102"/>
        <v>45930</v>
      </c>
      <c r="B6552" s="356">
        <v>19</v>
      </c>
      <c r="C6552" s="357">
        <v>121.28</v>
      </c>
      <c r="D6552" s="357">
        <v>0</v>
      </c>
      <c r="E6552" s="357">
        <v>286.99599999999998</v>
      </c>
      <c r="F6552" s="357">
        <v>240</v>
      </c>
    </row>
    <row r="6553" spans="1:6">
      <c r="A6553" s="355">
        <f t="shared" si="102"/>
        <v>45930</v>
      </c>
      <c r="B6553" s="356">
        <v>20</v>
      </c>
      <c r="C6553" s="357">
        <v>121.28</v>
      </c>
      <c r="D6553" s="357">
        <v>0</v>
      </c>
      <c r="E6553" s="357">
        <v>123.982</v>
      </c>
      <c r="F6553" s="357">
        <v>240</v>
      </c>
    </row>
    <row r="6554" spans="1:6">
      <c r="A6554" s="355">
        <f t="shared" si="102"/>
        <v>45930</v>
      </c>
      <c r="B6554" s="356">
        <v>21</v>
      </c>
      <c r="C6554" s="357">
        <v>121.28</v>
      </c>
      <c r="D6554" s="357">
        <v>0</v>
      </c>
      <c r="E6554" s="357">
        <v>93</v>
      </c>
      <c r="F6554" s="357">
        <v>240</v>
      </c>
    </row>
    <row r="6555" spans="1:6">
      <c r="A6555" s="355">
        <f t="shared" si="102"/>
        <v>45930</v>
      </c>
      <c r="B6555" s="356">
        <v>22</v>
      </c>
      <c r="C6555" s="357">
        <v>143.49</v>
      </c>
      <c r="D6555" s="357">
        <v>0</v>
      </c>
      <c r="E6555" s="357">
        <v>72.567999999999998</v>
      </c>
      <c r="F6555" s="357">
        <v>240</v>
      </c>
    </row>
    <row r="6556" spans="1:6">
      <c r="A6556" s="355">
        <f t="shared" si="102"/>
        <v>45930</v>
      </c>
      <c r="B6556" s="356">
        <v>23</v>
      </c>
      <c r="C6556" s="357">
        <v>178.84899999999999</v>
      </c>
      <c r="D6556" s="357">
        <v>0</v>
      </c>
      <c r="E6556" s="357">
        <v>58.174999999999997</v>
      </c>
      <c r="F6556" s="357">
        <v>240</v>
      </c>
    </row>
    <row r="6557" spans="1:6">
      <c r="A6557" s="355">
        <f t="shared" si="102"/>
        <v>45931</v>
      </c>
      <c r="B6557" s="356">
        <v>0</v>
      </c>
      <c r="C6557" s="357">
        <v>184.541</v>
      </c>
      <c r="D6557" s="357">
        <v>0</v>
      </c>
      <c r="E6557" s="357">
        <v>20</v>
      </c>
      <c r="F6557" s="357">
        <v>240</v>
      </c>
    </row>
    <row r="6558" spans="1:6">
      <c r="A6558" s="355">
        <f t="shared" si="102"/>
        <v>45931</v>
      </c>
      <c r="B6558" s="356">
        <v>1</v>
      </c>
      <c r="C6558" s="357">
        <v>184.541</v>
      </c>
      <c r="D6558" s="357">
        <v>0</v>
      </c>
      <c r="E6558" s="357">
        <v>20</v>
      </c>
      <c r="F6558" s="357">
        <v>240</v>
      </c>
    </row>
    <row r="6559" spans="1:6">
      <c r="A6559" s="355">
        <f t="shared" si="102"/>
        <v>45931</v>
      </c>
      <c r="B6559" s="356">
        <v>2</v>
      </c>
      <c r="C6559" s="357">
        <v>184.541</v>
      </c>
      <c r="D6559" s="357">
        <v>0</v>
      </c>
      <c r="E6559" s="357">
        <v>20</v>
      </c>
      <c r="F6559" s="357">
        <v>240</v>
      </c>
    </row>
    <row r="6560" spans="1:6">
      <c r="A6560" s="355">
        <f t="shared" si="102"/>
        <v>45931</v>
      </c>
      <c r="B6560" s="356">
        <v>3</v>
      </c>
      <c r="C6560" s="357">
        <v>184.541</v>
      </c>
      <c r="D6560" s="357">
        <v>0</v>
      </c>
      <c r="E6560" s="357">
        <v>20</v>
      </c>
      <c r="F6560" s="357">
        <v>240</v>
      </c>
    </row>
    <row r="6561" spans="1:6">
      <c r="A6561" s="355">
        <f t="shared" si="102"/>
        <v>45931</v>
      </c>
      <c r="B6561" s="356">
        <v>4</v>
      </c>
      <c r="C6561" s="357">
        <v>184.541</v>
      </c>
      <c r="D6561" s="357">
        <v>0</v>
      </c>
      <c r="E6561" s="357">
        <v>30</v>
      </c>
      <c r="F6561" s="357">
        <v>240</v>
      </c>
    </row>
    <row r="6562" spans="1:6">
      <c r="A6562" s="355">
        <f t="shared" si="102"/>
        <v>45931</v>
      </c>
      <c r="B6562" s="356">
        <v>5</v>
      </c>
      <c r="C6562" s="357">
        <v>164.541</v>
      </c>
      <c r="D6562" s="357">
        <v>0</v>
      </c>
      <c r="E6562" s="357">
        <v>30.36</v>
      </c>
      <c r="F6562" s="357">
        <v>240</v>
      </c>
    </row>
    <row r="6563" spans="1:6">
      <c r="A6563" s="355">
        <f t="shared" si="102"/>
        <v>45931</v>
      </c>
      <c r="B6563" s="356">
        <v>6</v>
      </c>
      <c r="C6563" s="357">
        <v>136.48500000000001</v>
      </c>
      <c r="D6563" s="357">
        <v>0</v>
      </c>
      <c r="E6563" s="357">
        <v>61.81</v>
      </c>
      <c r="F6563" s="357">
        <v>240</v>
      </c>
    </row>
    <row r="6564" spans="1:6">
      <c r="A6564" s="355">
        <f t="shared" si="102"/>
        <v>45931</v>
      </c>
      <c r="B6564" s="356">
        <v>7</v>
      </c>
      <c r="C6564" s="357">
        <v>130.05500000000001</v>
      </c>
      <c r="D6564" s="357">
        <v>0</v>
      </c>
      <c r="E6564" s="357">
        <v>61.81</v>
      </c>
      <c r="F6564" s="357">
        <v>240</v>
      </c>
    </row>
    <row r="6565" spans="1:6">
      <c r="A6565" s="355">
        <f t="shared" si="102"/>
        <v>45931</v>
      </c>
      <c r="B6565" s="356">
        <v>8</v>
      </c>
      <c r="C6565" s="357">
        <v>126.869</v>
      </c>
      <c r="D6565" s="357">
        <v>0</v>
      </c>
      <c r="E6565" s="357">
        <v>62.615000000000002</v>
      </c>
      <c r="F6565" s="357">
        <v>240</v>
      </c>
    </row>
    <row r="6566" spans="1:6">
      <c r="A6566" s="355">
        <f t="shared" si="102"/>
        <v>45931</v>
      </c>
      <c r="B6566" s="356">
        <v>9</v>
      </c>
      <c r="C6566" s="357">
        <v>136.48500000000001</v>
      </c>
      <c r="D6566" s="357">
        <v>0</v>
      </c>
      <c r="E6566" s="357">
        <v>70.531000000000006</v>
      </c>
      <c r="F6566" s="357">
        <v>240</v>
      </c>
    </row>
    <row r="6567" spans="1:6">
      <c r="A6567" s="355">
        <f t="shared" si="102"/>
        <v>45931</v>
      </c>
      <c r="B6567" s="356">
        <v>10</v>
      </c>
      <c r="C6567" s="357">
        <v>98.364999999999995</v>
      </c>
      <c r="D6567" s="357">
        <v>0</v>
      </c>
      <c r="E6567" s="357">
        <v>104.31</v>
      </c>
      <c r="F6567" s="357">
        <v>240</v>
      </c>
    </row>
    <row r="6568" spans="1:6">
      <c r="A6568" s="355">
        <f t="shared" si="102"/>
        <v>45931</v>
      </c>
      <c r="B6568" s="356">
        <v>11</v>
      </c>
      <c r="C6568" s="357">
        <v>98.364999999999995</v>
      </c>
      <c r="D6568" s="357">
        <v>0</v>
      </c>
      <c r="E6568" s="357">
        <v>104.31</v>
      </c>
      <c r="F6568" s="357">
        <v>240</v>
      </c>
    </row>
    <row r="6569" spans="1:6">
      <c r="A6569" s="355">
        <f t="shared" si="102"/>
        <v>45931</v>
      </c>
      <c r="B6569" s="356">
        <v>12</v>
      </c>
      <c r="C6569" s="357">
        <v>98.364999999999995</v>
      </c>
      <c r="D6569" s="357">
        <v>0</v>
      </c>
      <c r="E6569" s="357">
        <v>118.363</v>
      </c>
      <c r="F6569" s="357">
        <v>240</v>
      </c>
    </row>
    <row r="6570" spans="1:6">
      <c r="A6570" s="355">
        <f t="shared" si="102"/>
        <v>45931</v>
      </c>
      <c r="B6570" s="356">
        <v>13</v>
      </c>
      <c r="C6570" s="357">
        <v>93.69</v>
      </c>
      <c r="D6570" s="357">
        <v>0</v>
      </c>
      <c r="E6570" s="357">
        <v>126.38200000000001</v>
      </c>
      <c r="F6570" s="357">
        <v>240</v>
      </c>
    </row>
    <row r="6571" spans="1:6">
      <c r="A6571" s="355">
        <f t="shared" si="102"/>
        <v>45931</v>
      </c>
      <c r="B6571" s="356">
        <v>14</v>
      </c>
      <c r="C6571" s="357">
        <v>93.69</v>
      </c>
      <c r="D6571" s="357">
        <v>0</v>
      </c>
      <c r="E6571" s="357">
        <v>122.846</v>
      </c>
      <c r="F6571" s="357">
        <v>240</v>
      </c>
    </row>
    <row r="6572" spans="1:6">
      <c r="A6572" s="355">
        <f t="shared" si="102"/>
        <v>45931</v>
      </c>
      <c r="B6572" s="356">
        <v>15</v>
      </c>
      <c r="C6572" s="357">
        <v>95.674999999999997</v>
      </c>
      <c r="D6572" s="357">
        <v>0</v>
      </c>
      <c r="E6572" s="357">
        <v>115.5</v>
      </c>
      <c r="F6572" s="357">
        <v>240</v>
      </c>
    </row>
    <row r="6573" spans="1:6">
      <c r="A6573" s="355">
        <f t="shared" si="102"/>
        <v>45931</v>
      </c>
      <c r="B6573" s="356">
        <v>16</v>
      </c>
      <c r="C6573" s="357">
        <v>112.795</v>
      </c>
      <c r="D6573" s="357">
        <v>0</v>
      </c>
      <c r="E6573" s="357">
        <v>113</v>
      </c>
      <c r="F6573" s="357">
        <v>240</v>
      </c>
    </row>
    <row r="6574" spans="1:6">
      <c r="A6574" s="355">
        <f t="shared" si="102"/>
        <v>45931</v>
      </c>
      <c r="B6574" s="356">
        <v>17</v>
      </c>
      <c r="C6574" s="357">
        <v>112.795</v>
      </c>
      <c r="D6574" s="357">
        <v>0</v>
      </c>
      <c r="E6574" s="357">
        <v>115.5</v>
      </c>
      <c r="F6574" s="357">
        <v>240</v>
      </c>
    </row>
    <row r="6575" spans="1:6">
      <c r="A6575" s="355">
        <f t="shared" si="102"/>
        <v>45931</v>
      </c>
      <c r="B6575" s="356">
        <v>18</v>
      </c>
      <c r="C6575" s="357">
        <v>89.89</v>
      </c>
      <c r="D6575" s="357">
        <v>0</v>
      </c>
      <c r="E6575" s="357">
        <v>115.5</v>
      </c>
      <c r="F6575" s="357">
        <v>240</v>
      </c>
    </row>
    <row r="6576" spans="1:6">
      <c r="A6576" s="355">
        <f t="shared" si="102"/>
        <v>45931</v>
      </c>
      <c r="B6576" s="356">
        <v>19</v>
      </c>
      <c r="C6576" s="357">
        <v>89.89</v>
      </c>
      <c r="D6576" s="357">
        <v>0</v>
      </c>
      <c r="E6576" s="357">
        <v>115.5</v>
      </c>
      <c r="F6576" s="357">
        <v>240</v>
      </c>
    </row>
    <row r="6577" spans="1:6">
      <c r="A6577" s="355">
        <f t="shared" si="102"/>
        <v>45931</v>
      </c>
      <c r="B6577" s="356">
        <v>20</v>
      </c>
      <c r="C6577" s="357">
        <v>89.89</v>
      </c>
      <c r="D6577" s="357">
        <v>0</v>
      </c>
      <c r="E6577" s="357">
        <v>115.5</v>
      </c>
      <c r="F6577" s="357">
        <v>240</v>
      </c>
    </row>
    <row r="6578" spans="1:6">
      <c r="A6578" s="355">
        <f t="shared" si="102"/>
        <v>45931</v>
      </c>
      <c r="B6578" s="356">
        <v>21</v>
      </c>
      <c r="C6578" s="357">
        <v>89.89</v>
      </c>
      <c r="D6578" s="357">
        <v>0</v>
      </c>
      <c r="E6578" s="357">
        <v>115.5</v>
      </c>
      <c r="F6578" s="357">
        <v>240</v>
      </c>
    </row>
    <row r="6579" spans="1:6">
      <c r="A6579" s="355">
        <f t="shared" si="102"/>
        <v>45931</v>
      </c>
      <c r="B6579" s="356">
        <v>22</v>
      </c>
      <c r="C6579" s="357">
        <v>157.5</v>
      </c>
      <c r="D6579" s="357">
        <v>0</v>
      </c>
      <c r="E6579" s="357">
        <v>83</v>
      </c>
      <c r="F6579" s="357">
        <v>240</v>
      </c>
    </row>
    <row r="6580" spans="1:6">
      <c r="A6580" s="355">
        <f t="shared" si="102"/>
        <v>45931</v>
      </c>
      <c r="B6580" s="356">
        <v>23</v>
      </c>
      <c r="C6580" s="357">
        <v>170.46</v>
      </c>
      <c r="D6580" s="357">
        <v>0</v>
      </c>
      <c r="E6580" s="357">
        <v>30</v>
      </c>
      <c r="F6580" s="357">
        <v>240</v>
      </c>
    </row>
    <row r="6581" spans="1:6">
      <c r="A6581" s="355">
        <f t="shared" si="102"/>
        <v>45932</v>
      </c>
      <c r="B6581" s="356">
        <v>0</v>
      </c>
      <c r="C6581" s="357">
        <v>194.83099999999999</v>
      </c>
      <c r="D6581" s="357">
        <v>0</v>
      </c>
      <c r="E6581" s="357">
        <v>30</v>
      </c>
      <c r="F6581" s="357">
        <v>185</v>
      </c>
    </row>
    <row r="6582" spans="1:6">
      <c r="A6582" s="355">
        <f t="shared" si="102"/>
        <v>45932</v>
      </c>
      <c r="B6582" s="356">
        <v>1</v>
      </c>
      <c r="C6582" s="357">
        <v>206.815</v>
      </c>
      <c r="D6582" s="357">
        <v>0</v>
      </c>
      <c r="E6582" s="357">
        <v>30</v>
      </c>
      <c r="F6582" s="357">
        <v>185</v>
      </c>
    </row>
    <row r="6583" spans="1:6">
      <c r="A6583" s="355">
        <f t="shared" si="102"/>
        <v>45932</v>
      </c>
      <c r="B6583" s="356">
        <v>2</v>
      </c>
      <c r="C6583" s="357">
        <v>194.83099999999999</v>
      </c>
      <c r="D6583" s="357">
        <v>0</v>
      </c>
      <c r="E6583" s="357">
        <v>30</v>
      </c>
      <c r="F6583" s="357">
        <v>205</v>
      </c>
    </row>
    <row r="6584" spans="1:6">
      <c r="A6584" s="355">
        <f t="shared" si="102"/>
        <v>45932</v>
      </c>
      <c r="B6584" s="356">
        <v>3</v>
      </c>
      <c r="C6584" s="357">
        <v>194.83099999999999</v>
      </c>
      <c r="D6584" s="357">
        <v>0</v>
      </c>
      <c r="E6584" s="357">
        <v>30</v>
      </c>
      <c r="F6584" s="357">
        <v>205</v>
      </c>
    </row>
    <row r="6585" spans="1:6">
      <c r="A6585" s="355">
        <f t="shared" si="102"/>
        <v>45932</v>
      </c>
      <c r="B6585" s="356">
        <v>4</v>
      </c>
      <c r="C6585" s="357">
        <v>194.511</v>
      </c>
      <c r="D6585" s="357">
        <v>0</v>
      </c>
      <c r="E6585" s="357">
        <v>30</v>
      </c>
      <c r="F6585" s="357">
        <v>185</v>
      </c>
    </row>
    <row r="6586" spans="1:6">
      <c r="A6586" s="355">
        <f t="shared" si="102"/>
        <v>45932</v>
      </c>
      <c r="B6586" s="356">
        <v>5</v>
      </c>
      <c r="C6586" s="357">
        <v>188.79900000000001</v>
      </c>
      <c r="D6586" s="357">
        <v>0</v>
      </c>
      <c r="E6586" s="357">
        <v>30</v>
      </c>
      <c r="F6586" s="357">
        <v>205</v>
      </c>
    </row>
    <row r="6587" spans="1:6">
      <c r="A6587" s="355">
        <f t="shared" si="102"/>
        <v>45932</v>
      </c>
      <c r="B6587" s="356">
        <v>6</v>
      </c>
      <c r="C6587" s="357">
        <v>149.44300000000001</v>
      </c>
      <c r="D6587" s="357">
        <v>0</v>
      </c>
      <c r="E6587" s="357">
        <v>58</v>
      </c>
      <c r="F6587" s="357">
        <v>240</v>
      </c>
    </row>
    <row r="6588" spans="1:6">
      <c r="A6588" s="355">
        <f t="shared" si="102"/>
        <v>45932</v>
      </c>
      <c r="B6588" s="356">
        <v>7</v>
      </c>
      <c r="C6588" s="357">
        <v>144.94300000000001</v>
      </c>
      <c r="D6588" s="357">
        <v>0</v>
      </c>
      <c r="E6588" s="357">
        <v>93</v>
      </c>
      <c r="F6588" s="357">
        <v>240</v>
      </c>
    </row>
    <row r="6589" spans="1:6">
      <c r="A6589" s="355">
        <f t="shared" si="102"/>
        <v>45932</v>
      </c>
      <c r="B6589" s="356">
        <v>8</v>
      </c>
      <c r="C6589" s="357">
        <v>144.94300000000001</v>
      </c>
      <c r="D6589" s="357">
        <v>0</v>
      </c>
      <c r="E6589" s="357">
        <v>93</v>
      </c>
      <c r="F6589" s="357">
        <v>240</v>
      </c>
    </row>
    <row r="6590" spans="1:6">
      <c r="A6590" s="355">
        <f t="shared" si="102"/>
        <v>45932</v>
      </c>
      <c r="B6590" s="356">
        <v>9</v>
      </c>
      <c r="C6590" s="357">
        <v>133.94300000000001</v>
      </c>
      <c r="D6590" s="357">
        <v>0</v>
      </c>
      <c r="E6590" s="357">
        <v>93</v>
      </c>
      <c r="F6590" s="357">
        <v>240</v>
      </c>
    </row>
    <row r="6591" spans="1:6">
      <c r="A6591" s="355">
        <f t="shared" si="102"/>
        <v>45932</v>
      </c>
      <c r="B6591" s="356">
        <v>10</v>
      </c>
      <c r="C6591" s="357">
        <v>118.744</v>
      </c>
      <c r="D6591" s="357">
        <v>0</v>
      </c>
      <c r="E6591" s="357">
        <v>93</v>
      </c>
      <c r="F6591" s="357">
        <v>240</v>
      </c>
    </row>
    <row r="6592" spans="1:6">
      <c r="A6592" s="355">
        <f t="shared" si="102"/>
        <v>45932</v>
      </c>
      <c r="B6592" s="356">
        <v>11</v>
      </c>
      <c r="C6592" s="357">
        <v>118.879</v>
      </c>
      <c r="D6592" s="357">
        <v>0</v>
      </c>
      <c r="E6592" s="357">
        <v>93</v>
      </c>
      <c r="F6592" s="357">
        <v>240</v>
      </c>
    </row>
    <row r="6593" spans="1:6">
      <c r="A6593" s="355">
        <f t="shared" si="102"/>
        <v>45932</v>
      </c>
      <c r="B6593" s="356">
        <v>12</v>
      </c>
      <c r="C6593" s="357">
        <v>124.376</v>
      </c>
      <c r="D6593" s="357">
        <v>0</v>
      </c>
      <c r="E6593" s="357">
        <v>98</v>
      </c>
      <c r="F6593" s="357">
        <v>240</v>
      </c>
    </row>
    <row r="6594" spans="1:6">
      <c r="A6594" s="355">
        <f t="shared" si="102"/>
        <v>45932</v>
      </c>
      <c r="B6594" s="356">
        <v>13</v>
      </c>
      <c r="C6594" s="357">
        <v>109.58</v>
      </c>
      <c r="D6594" s="357">
        <v>0</v>
      </c>
      <c r="E6594" s="357">
        <v>98</v>
      </c>
      <c r="F6594" s="357">
        <v>240</v>
      </c>
    </row>
    <row r="6595" spans="1:6">
      <c r="A6595" s="355">
        <f t="shared" si="102"/>
        <v>45932</v>
      </c>
      <c r="B6595" s="356">
        <v>14</v>
      </c>
      <c r="C6595" s="357">
        <v>109.7</v>
      </c>
      <c r="D6595" s="357">
        <v>0</v>
      </c>
      <c r="E6595" s="357">
        <v>99.07</v>
      </c>
      <c r="F6595" s="357">
        <v>240</v>
      </c>
    </row>
    <row r="6596" spans="1:6">
      <c r="A6596" s="355">
        <f t="shared" si="102"/>
        <v>45932</v>
      </c>
      <c r="B6596" s="356">
        <v>15</v>
      </c>
      <c r="C6596" s="357">
        <v>109.7</v>
      </c>
      <c r="D6596" s="357">
        <v>0</v>
      </c>
      <c r="E6596" s="357">
        <v>98</v>
      </c>
      <c r="F6596" s="357">
        <v>240</v>
      </c>
    </row>
    <row r="6597" spans="1:6">
      <c r="A6597" s="355">
        <f t="shared" si="102"/>
        <v>45932</v>
      </c>
      <c r="B6597" s="356">
        <v>16</v>
      </c>
      <c r="C6597" s="357">
        <v>125.274</v>
      </c>
      <c r="D6597" s="357">
        <v>0</v>
      </c>
      <c r="E6597" s="357">
        <v>98</v>
      </c>
      <c r="F6597" s="357">
        <v>240</v>
      </c>
    </row>
    <row r="6598" spans="1:6">
      <c r="A6598" s="355">
        <f t="shared" ref="A6598:A6661" si="103">IF(B6598=0,A6597+1,A6597)</f>
        <v>45932</v>
      </c>
      <c r="B6598" s="356">
        <v>17</v>
      </c>
      <c r="C6598" s="357">
        <v>128.274</v>
      </c>
      <c r="D6598" s="357">
        <v>0</v>
      </c>
      <c r="E6598" s="357">
        <v>98</v>
      </c>
      <c r="F6598" s="357">
        <v>240</v>
      </c>
    </row>
    <row r="6599" spans="1:6">
      <c r="A6599" s="355">
        <f t="shared" si="103"/>
        <v>45932</v>
      </c>
      <c r="B6599" s="356">
        <v>18</v>
      </c>
      <c r="C6599" s="357">
        <v>64.89</v>
      </c>
      <c r="D6599" s="357">
        <v>0</v>
      </c>
      <c r="E6599" s="357">
        <v>98</v>
      </c>
      <c r="F6599" s="357">
        <v>240</v>
      </c>
    </row>
    <row r="6600" spans="1:6">
      <c r="A6600" s="355">
        <f t="shared" si="103"/>
        <v>45932</v>
      </c>
      <c r="B6600" s="356">
        <v>19</v>
      </c>
      <c r="C6600" s="357">
        <v>64.89</v>
      </c>
      <c r="D6600" s="357">
        <v>0</v>
      </c>
      <c r="E6600" s="357">
        <v>98</v>
      </c>
      <c r="F6600" s="357">
        <v>240</v>
      </c>
    </row>
    <row r="6601" spans="1:6">
      <c r="A6601" s="355">
        <f t="shared" si="103"/>
        <v>45932</v>
      </c>
      <c r="B6601" s="356">
        <v>20</v>
      </c>
      <c r="C6601" s="357">
        <v>64.89</v>
      </c>
      <c r="D6601" s="357">
        <v>0</v>
      </c>
      <c r="E6601" s="357">
        <v>98</v>
      </c>
      <c r="F6601" s="357">
        <v>240</v>
      </c>
    </row>
    <row r="6602" spans="1:6">
      <c r="A6602" s="355">
        <f t="shared" si="103"/>
        <v>45932</v>
      </c>
      <c r="B6602" s="356">
        <v>21</v>
      </c>
      <c r="C6602" s="357">
        <v>64.89</v>
      </c>
      <c r="D6602" s="357">
        <v>0</v>
      </c>
      <c r="E6602" s="357">
        <v>98</v>
      </c>
      <c r="F6602" s="357">
        <v>240</v>
      </c>
    </row>
    <row r="6603" spans="1:6">
      <c r="A6603" s="355">
        <f t="shared" si="103"/>
        <v>45932</v>
      </c>
      <c r="B6603" s="356">
        <v>22</v>
      </c>
      <c r="C6603" s="357">
        <v>161.5</v>
      </c>
      <c r="D6603" s="357">
        <v>0</v>
      </c>
      <c r="E6603" s="357">
        <v>88</v>
      </c>
      <c r="F6603" s="357">
        <v>185</v>
      </c>
    </row>
    <row r="6604" spans="1:6">
      <c r="A6604" s="355">
        <f t="shared" si="103"/>
        <v>45932</v>
      </c>
      <c r="B6604" s="356">
        <v>23</v>
      </c>
      <c r="C6604" s="357">
        <v>171.00700000000001</v>
      </c>
      <c r="D6604" s="357">
        <v>0</v>
      </c>
      <c r="E6604" s="357">
        <v>48</v>
      </c>
      <c r="F6604" s="357">
        <v>185</v>
      </c>
    </row>
    <row r="6605" spans="1:6">
      <c r="A6605" s="355">
        <f t="shared" si="103"/>
        <v>45933</v>
      </c>
      <c r="B6605" s="356">
        <v>0</v>
      </c>
      <c r="C6605" s="357">
        <v>209.75200000000001</v>
      </c>
      <c r="D6605" s="357">
        <v>0</v>
      </c>
      <c r="E6605" s="357">
        <v>30</v>
      </c>
      <c r="F6605" s="357">
        <v>240</v>
      </c>
    </row>
    <row r="6606" spans="1:6">
      <c r="A6606" s="355">
        <f t="shared" si="103"/>
        <v>45933</v>
      </c>
      <c r="B6606" s="356">
        <v>1</v>
      </c>
      <c r="C6606" s="357">
        <v>196.078</v>
      </c>
      <c r="D6606" s="357">
        <v>0</v>
      </c>
      <c r="E6606" s="357">
        <v>30</v>
      </c>
      <c r="F6606" s="357">
        <v>240</v>
      </c>
    </row>
    <row r="6607" spans="1:6">
      <c r="A6607" s="355">
        <f t="shared" si="103"/>
        <v>45933</v>
      </c>
      <c r="B6607" s="356">
        <v>2</v>
      </c>
      <c r="C6607" s="357">
        <v>188.054</v>
      </c>
      <c r="D6607" s="357">
        <v>0</v>
      </c>
      <c r="E6607" s="357">
        <v>30</v>
      </c>
      <c r="F6607" s="357">
        <v>240</v>
      </c>
    </row>
    <row r="6608" spans="1:6">
      <c r="A6608" s="355">
        <f t="shared" si="103"/>
        <v>45933</v>
      </c>
      <c r="B6608" s="356">
        <v>3</v>
      </c>
      <c r="C6608" s="357">
        <v>188.054</v>
      </c>
      <c r="D6608" s="357">
        <v>0</v>
      </c>
      <c r="E6608" s="357">
        <v>30</v>
      </c>
      <c r="F6608" s="357">
        <v>240</v>
      </c>
    </row>
    <row r="6609" spans="1:6">
      <c r="A6609" s="355">
        <f t="shared" si="103"/>
        <v>45933</v>
      </c>
      <c r="B6609" s="356">
        <v>4</v>
      </c>
      <c r="C6609" s="357">
        <v>188.054</v>
      </c>
      <c r="D6609" s="357">
        <v>0</v>
      </c>
      <c r="E6609" s="357">
        <v>30</v>
      </c>
      <c r="F6609" s="357">
        <v>240</v>
      </c>
    </row>
    <row r="6610" spans="1:6">
      <c r="A6610" s="355">
        <f t="shared" si="103"/>
        <v>45933</v>
      </c>
      <c r="B6610" s="356">
        <v>5</v>
      </c>
      <c r="C6610" s="357">
        <v>211.86</v>
      </c>
      <c r="D6610" s="357">
        <v>0</v>
      </c>
      <c r="E6610" s="357">
        <v>63</v>
      </c>
      <c r="F6610" s="357">
        <v>240</v>
      </c>
    </row>
    <row r="6611" spans="1:6">
      <c r="A6611" s="355">
        <f t="shared" si="103"/>
        <v>45933</v>
      </c>
      <c r="B6611" s="356">
        <v>6</v>
      </c>
      <c r="C6611" s="357">
        <v>174.50399999999999</v>
      </c>
      <c r="D6611" s="357">
        <v>0</v>
      </c>
      <c r="E6611" s="357">
        <v>76.45</v>
      </c>
      <c r="F6611" s="357">
        <v>240</v>
      </c>
    </row>
    <row r="6612" spans="1:6">
      <c r="A6612" s="355">
        <f t="shared" si="103"/>
        <v>45933</v>
      </c>
      <c r="B6612" s="356">
        <v>7</v>
      </c>
      <c r="C6612" s="357">
        <v>133.37100000000001</v>
      </c>
      <c r="D6612" s="357">
        <v>0</v>
      </c>
      <c r="E6612" s="357">
        <v>111.45</v>
      </c>
      <c r="F6612" s="357">
        <v>240</v>
      </c>
    </row>
    <row r="6613" spans="1:6">
      <c r="A6613" s="355">
        <f t="shared" si="103"/>
        <v>45933</v>
      </c>
      <c r="B6613" s="356">
        <v>8</v>
      </c>
      <c r="C6613" s="357">
        <v>111.24</v>
      </c>
      <c r="D6613" s="357">
        <v>0</v>
      </c>
      <c r="E6613" s="357">
        <v>112.16</v>
      </c>
      <c r="F6613" s="357">
        <v>240</v>
      </c>
    </row>
    <row r="6614" spans="1:6">
      <c r="A6614" s="355">
        <f t="shared" si="103"/>
        <v>45933</v>
      </c>
      <c r="B6614" s="356">
        <v>9</v>
      </c>
      <c r="C6614" s="357">
        <v>95.58</v>
      </c>
      <c r="D6614" s="357">
        <v>0</v>
      </c>
      <c r="E6614" s="357">
        <v>116.21899999999999</v>
      </c>
      <c r="F6614" s="357">
        <v>240</v>
      </c>
    </row>
    <row r="6615" spans="1:6">
      <c r="A6615" s="355">
        <f t="shared" si="103"/>
        <v>45933</v>
      </c>
      <c r="B6615" s="356">
        <v>10</v>
      </c>
      <c r="C6615" s="357">
        <v>101.895</v>
      </c>
      <c r="D6615" s="357">
        <v>0</v>
      </c>
      <c r="E6615" s="357">
        <v>131.405</v>
      </c>
      <c r="F6615" s="357">
        <v>240</v>
      </c>
    </row>
    <row r="6616" spans="1:6">
      <c r="A6616" s="355">
        <f t="shared" si="103"/>
        <v>45933</v>
      </c>
      <c r="B6616" s="356">
        <v>11</v>
      </c>
      <c r="C6616" s="357">
        <v>100.89</v>
      </c>
      <c r="D6616" s="357">
        <v>0</v>
      </c>
      <c r="E6616" s="357">
        <v>131.405</v>
      </c>
      <c r="F6616" s="357">
        <v>240</v>
      </c>
    </row>
    <row r="6617" spans="1:6">
      <c r="A6617" s="355">
        <f t="shared" si="103"/>
        <v>45933</v>
      </c>
      <c r="B6617" s="356">
        <v>12</v>
      </c>
      <c r="C6617" s="357">
        <v>100.89</v>
      </c>
      <c r="D6617" s="357">
        <v>0</v>
      </c>
      <c r="E6617" s="357">
        <v>131.405</v>
      </c>
      <c r="F6617" s="357">
        <v>240</v>
      </c>
    </row>
    <row r="6618" spans="1:6">
      <c r="A6618" s="355">
        <f t="shared" si="103"/>
        <v>45933</v>
      </c>
      <c r="B6618" s="356">
        <v>13</v>
      </c>
      <c r="C6618" s="357">
        <v>100.89</v>
      </c>
      <c r="D6618" s="357">
        <v>0</v>
      </c>
      <c r="E6618" s="357">
        <v>131.405</v>
      </c>
      <c r="F6618" s="357">
        <v>240</v>
      </c>
    </row>
    <row r="6619" spans="1:6">
      <c r="A6619" s="355">
        <f t="shared" si="103"/>
        <v>45933</v>
      </c>
      <c r="B6619" s="356">
        <v>14</v>
      </c>
      <c r="C6619" s="357">
        <v>100.89</v>
      </c>
      <c r="D6619" s="357">
        <v>0</v>
      </c>
      <c r="E6619" s="357">
        <v>131.405</v>
      </c>
      <c r="F6619" s="357">
        <v>240</v>
      </c>
    </row>
    <row r="6620" spans="1:6">
      <c r="A6620" s="355">
        <f t="shared" si="103"/>
        <v>45933</v>
      </c>
      <c r="B6620" s="356">
        <v>15</v>
      </c>
      <c r="C6620" s="357">
        <v>100.89</v>
      </c>
      <c r="D6620" s="357">
        <v>0</v>
      </c>
      <c r="E6620" s="357">
        <v>123.21899999999999</v>
      </c>
      <c r="F6620" s="357">
        <v>240</v>
      </c>
    </row>
    <row r="6621" spans="1:6">
      <c r="A6621" s="355">
        <f t="shared" si="103"/>
        <v>45933</v>
      </c>
      <c r="B6621" s="356">
        <v>16</v>
      </c>
      <c r="C6621" s="357">
        <v>105.747</v>
      </c>
      <c r="D6621" s="357">
        <v>0</v>
      </c>
      <c r="E6621" s="357">
        <v>118.014</v>
      </c>
      <c r="F6621" s="357">
        <v>240</v>
      </c>
    </row>
    <row r="6622" spans="1:6">
      <c r="A6622" s="355">
        <f t="shared" si="103"/>
        <v>45933</v>
      </c>
      <c r="B6622" s="356">
        <v>17</v>
      </c>
      <c r="C6622" s="357">
        <v>137.18</v>
      </c>
      <c r="D6622" s="357">
        <v>0</v>
      </c>
      <c r="E6622" s="357">
        <v>117.06399999999999</v>
      </c>
      <c r="F6622" s="357">
        <v>240</v>
      </c>
    </row>
    <row r="6623" spans="1:6">
      <c r="A6623" s="355">
        <f t="shared" si="103"/>
        <v>45933</v>
      </c>
      <c r="B6623" s="356">
        <v>18</v>
      </c>
      <c r="C6623" s="357">
        <v>89.89</v>
      </c>
      <c r="D6623" s="357">
        <v>0</v>
      </c>
      <c r="E6623" s="357">
        <v>187.626</v>
      </c>
      <c r="F6623" s="357">
        <v>240</v>
      </c>
    </row>
    <row r="6624" spans="1:6">
      <c r="A6624" s="355">
        <f t="shared" si="103"/>
        <v>45933</v>
      </c>
      <c r="B6624" s="356">
        <v>19</v>
      </c>
      <c r="C6624" s="357">
        <v>89.89</v>
      </c>
      <c r="D6624" s="357">
        <v>0</v>
      </c>
      <c r="E6624" s="357">
        <v>187.626</v>
      </c>
      <c r="F6624" s="357">
        <v>240</v>
      </c>
    </row>
    <row r="6625" spans="1:6">
      <c r="A6625" s="355">
        <f t="shared" si="103"/>
        <v>45933</v>
      </c>
      <c r="B6625" s="356">
        <v>20</v>
      </c>
      <c r="C6625" s="357">
        <v>89.89</v>
      </c>
      <c r="D6625" s="357">
        <v>0</v>
      </c>
      <c r="E6625" s="357">
        <v>183.56700000000001</v>
      </c>
      <c r="F6625" s="357">
        <v>240</v>
      </c>
    </row>
    <row r="6626" spans="1:6">
      <c r="A6626" s="355">
        <f t="shared" si="103"/>
        <v>45933</v>
      </c>
      <c r="B6626" s="356">
        <v>21</v>
      </c>
      <c r="C6626" s="357">
        <v>89.89</v>
      </c>
      <c r="D6626" s="357">
        <v>0</v>
      </c>
      <c r="E6626" s="357">
        <v>112.06399999999999</v>
      </c>
      <c r="F6626" s="357">
        <v>240</v>
      </c>
    </row>
    <row r="6627" spans="1:6">
      <c r="A6627" s="355">
        <f t="shared" si="103"/>
        <v>45933</v>
      </c>
      <c r="B6627" s="356">
        <v>22</v>
      </c>
      <c r="C6627" s="357">
        <v>199.99600000000001</v>
      </c>
      <c r="D6627" s="357">
        <v>0</v>
      </c>
      <c r="E6627" s="357">
        <v>83</v>
      </c>
      <c r="F6627" s="357">
        <v>240</v>
      </c>
    </row>
    <row r="6628" spans="1:6">
      <c r="A6628" s="355">
        <f t="shared" si="103"/>
        <v>45933</v>
      </c>
      <c r="B6628" s="356">
        <v>23</v>
      </c>
      <c r="C6628" s="357">
        <v>206.602</v>
      </c>
      <c r="D6628" s="357">
        <v>0</v>
      </c>
      <c r="E6628" s="357">
        <v>48</v>
      </c>
      <c r="F6628" s="357">
        <v>240</v>
      </c>
    </row>
    <row r="6629" spans="1:6">
      <c r="A6629" s="355">
        <f t="shared" si="103"/>
        <v>45934</v>
      </c>
      <c r="B6629" s="356">
        <v>0</v>
      </c>
      <c r="C6629" s="357">
        <v>199.822</v>
      </c>
      <c r="D6629" s="357">
        <v>0</v>
      </c>
      <c r="E6629" s="357">
        <v>30</v>
      </c>
      <c r="F6629" s="357">
        <v>155</v>
      </c>
    </row>
    <row r="6630" spans="1:6">
      <c r="A6630" s="355">
        <f t="shared" si="103"/>
        <v>45934</v>
      </c>
      <c r="B6630" s="356">
        <v>1</v>
      </c>
      <c r="C6630" s="357">
        <v>203.62200000000001</v>
      </c>
      <c r="D6630" s="357">
        <v>0</v>
      </c>
      <c r="E6630" s="357">
        <v>30</v>
      </c>
      <c r="F6630" s="357">
        <v>155</v>
      </c>
    </row>
    <row r="6631" spans="1:6">
      <c r="A6631" s="355">
        <f t="shared" si="103"/>
        <v>45934</v>
      </c>
      <c r="B6631" s="356">
        <v>2</v>
      </c>
      <c r="C6631" s="357">
        <v>199.00399999999999</v>
      </c>
      <c r="D6631" s="357">
        <v>0</v>
      </c>
      <c r="E6631" s="357">
        <v>30</v>
      </c>
      <c r="F6631" s="357">
        <v>155</v>
      </c>
    </row>
    <row r="6632" spans="1:6">
      <c r="A6632" s="355">
        <f t="shared" si="103"/>
        <v>45934</v>
      </c>
      <c r="B6632" s="356">
        <v>3</v>
      </c>
      <c r="C6632" s="357">
        <v>198.935</v>
      </c>
      <c r="D6632" s="357">
        <v>0</v>
      </c>
      <c r="E6632" s="357">
        <v>30</v>
      </c>
      <c r="F6632" s="357">
        <v>155</v>
      </c>
    </row>
    <row r="6633" spans="1:6">
      <c r="A6633" s="355">
        <f t="shared" si="103"/>
        <v>45934</v>
      </c>
      <c r="B6633" s="356">
        <v>4</v>
      </c>
      <c r="C6633" s="357">
        <v>195.53200000000001</v>
      </c>
      <c r="D6633" s="357">
        <v>0</v>
      </c>
      <c r="E6633" s="357">
        <v>30</v>
      </c>
      <c r="F6633" s="357">
        <v>155</v>
      </c>
    </row>
    <row r="6634" spans="1:6">
      <c r="A6634" s="355">
        <f t="shared" si="103"/>
        <v>45934</v>
      </c>
      <c r="B6634" s="356">
        <v>5</v>
      </c>
      <c r="C6634" s="357">
        <v>198.29</v>
      </c>
      <c r="D6634" s="357">
        <v>0</v>
      </c>
      <c r="E6634" s="357">
        <v>48</v>
      </c>
      <c r="F6634" s="357">
        <v>215</v>
      </c>
    </row>
    <row r="6635" spans="1:6">
      <c r="A6635" s="355">
        <f t="shared" si="103"/>
        <v>45934</v>
      </c>
      <c r="B6635" s="356">
        <v>6</v>
      </c>
      <c r="C6635" s="357">
        <v>165.196</v>
      </c>
      <c r="D6635" s="357">
        <v>0</v>
      </c>
      <c r="E6635" s="357">
        <v>63</v>
      </c>
      <c r="F6635" s="357">
        <v>240</v>
      </c>
    </row>
    <row r="6636" spans="1:6">
      <c r="A6636" s="355">
        <f t="shared" si="103"/>
        <v>45934</v>
      </c>
      <c r="B6636" s="356">
        <v>7</v>
      </c>
      <c r="C6636" s="357">
        <v>97.307000000000002</v>
      </c>
      <c r="D6636" s="357">
        <v>0</v>
      </c>
      <c r="E6636" s="357">
        <v>63</v>
      </c>
      <c r="F6636" s="357">
        <v>240</v>
      </c>
    </row>
    <row r="6637" spans="1:6">
      <c r="A6637" s="355">
        <f t="shared" si="103"/>
        <v>45934</v>
      </c>
      <c r="B6637" s="356">
        <v>8</v>
      </c>
      <c r="C6637" s="357">
        <v>117.39</v>
      </c>
      <c r="D6637" s="357">
        <v>0</v>
      </c>
      <c r="E6637" s="357">
        <v>103</v>
      </c>
      <c r="F6637" s="357">
        <v>240</v>
      </c>
    </row>
    <row r="6638" spans="1:6">
      <c r="A6638" s="355">
        <f t="shared" si="103"/>
        <v>45934</v>
      </c>
      <c r="B6638" s="356">
        <v>9</v>
      </c>
      <c r="C6638" s="357">
        <v>97.703999999999994</v>
      </c>
      <c r="D6638" s="357">
        <v>0</v>
      </c>
      <c r="E6638" s="357">
        <v>108</v>
      </c>
      <c r="F6638" s="357">
        <v>240</v>
      </c>
    </row>
    <row r="6639" spans="1:6">
      <c r="A6639" s="355">
        <f t="shared" si="103"/>
        <v>45934</v>
      </c>
      <c r="B6639" s="356">
        <v>10</v>
      </c>
      <c r="C6639" s="357">
        <v>92.58</v>
      </c>
      <c r="D6639" s="357">
        <v>0</v>
      </c>
      <c r="E6639" s="357">
        <v>108</v>
      </c>
      <c r="F6639" s="357">
        <v>240</v>
      </c>
    </row>
    <row r="6640" spans="1:6">
      <c r="A6640" s="355">
        <f t="shared" si="103"/>
        <v>45934</v>
      </c>
      <c r="B6640" s="356">
        <v>11</v>
      </c>
      <c r="C6640" s="357">
        <v>92.58</v>
      </c>
      <c r="D6640" s="357">
        <v>0</v>
      </c>
      <c r="E6640" s="357">
        <v>110.5</v>
      </c>
      <c r="F6640" s="357">
        <v>240</v>
      </c>
    </row>
    <row r="6641" spans="1:6">
      <c r="A6641" s="355">
        <f t="shared" si="103"/>
        <v>45934</v>
      </c>
      <c r="B6641" s="356">
        <v>12</v>
      </c>
      <c r="C6641" s="357">
        <v>92.58</v>
      </c>
      <c r="D6641" s="357">
        <v>0</v>
      </c>
      <c r="E6641" s="357">
        <v>110.5</v>
      </c>
      <c r="F6641" s="357">
        <v>240</v>
      </c>
    </row>
    <row r="6642" spans="1:6">
      <c r="A6642" s="355">
        <f t="shared" si="103"/>
        <v>45934</v>
      </c>
      <c r="B6642" s="356">
        <v>13</v>
      </c>
      <c r="C6642" s="357">
        <v>92.58</v>
      </c>
      <c r="D6642" s="357">
        <v>0</v>
      </c>
      <c r="E6642" s="357">
        <v>110.5</v>
      </c>
      <c r="F6642" s="357">
        <v>240</v>
      </c>
    </row>
    <row r="6643" spans="1:6">
      <c r="A6643" s="355">
        <f t="shared" si="103"/>
        <v>45934</v>
      </c>
      <c r="B6643" s="356">
        <v>14</v>
      </c>
      <c r="C6643" s="357">
        <v>114.762</v>
      </c>
      <c r="D6643" s="357">
        <v>0</v>
      </c>
      <c r="E6643" s="357">
        <v>118</v>
      </c>
      <c r="F6643" s="357">
        <v>240</v>
      </c>
    </row>
    <row r="6644" spans="1:6">
      <c r="A6644" s="355">
        <f t="shared" si="103"/>
        <v>45934</v>
      </c>
      <c r="B6644" s="356">
        <v>15</v>
      </c>
      <c r="C6644" s="357">
        <v>137.18</v>
      </c>
      <c r="D6644" s="357">
        <v>0</v>
      </c>
      <c r="E6644" s="357">
        <v>119.553</v>
      </c>
      <c r="F6644" s="357">
        <v>240</v>
      </c>
    </row>
    <row r="6645" spans="1:6">
      <c r="A6645" s="355">
        <f t="shared" si="103"/>
        <v>45934</v>
      </c>
      <c r="B6645" s="356">
        <v>16</v>
      </c>
      <c r="C6645" s="357">
        <v>137.18</v>
      </c>
      <c r="D6645" s="357">
        <v>0</v>
      </c>
      <c r="E6645" s="357">
        <v>114.559</v>
      </c>
      <c r="F6645" s="357">
        <v>240</v>
      </c>
    </row>
    <row r="6646" spans="1:6">
      <c r="A6646" s="355">
        <f t="shared" si="103"/>
        <v>45934</v>
      </c>
      <c r="B6646" s="356">
        <v>17</v>
      </c>
      <c r="C6646" s="357">
        <v>144.18</v>
      </c>
      <c r="D6646" s="357">
        <v>0</v>
      </c>
      <c r="E6646" s="357">
        <v>114.559</v>
      </c>
      <c r="F6646" s="357">
        <v>240</v>
      </c>
    </row>
    <row r="6647" spans="1:6">
      <c r="A6647" s="355">
        <f t="shared" si="103"/>
        <v>45934</v>
      </c>
      <c r="B6647" s="356">
        <v>18</v>
      </c>
      <c r="C6647" s="357">
        <v>100.89</v>
      </c>
      <c r="D6647" s="357">
        <v>0</v>
      </c>
      <c r="E6647" s="357">
        <v>112.059</v>
      </c>
      <c r="F6647" s="357">
        <v>240</v>
      </c>
    </row>
    <row r="6648" spans="1:6">
      <c r="A6648" s="355">
        <f t="shared" si="103"/>
        <v>45934</v>
      </c>
      <c r="B6648" s="356">
        <v>19</v>
      </c>
      <c r="C6648" s="357">
        <v>100.89</v>
      </c>
      <c r="D6648" s="357">
        <v>0</v>
      </c>
      <c r="E6648" s="357">
        <v>112.059</v>
      </c>
      <c r="F6648" s="357">
        <v>240</v>
      </c>
    </row>
    <row r="6649" spans="1:6">
      <c r="A6649" s="355">
        <f t="shared" si="103"/>
        <v>45934</v>
      </c>
      <c r="B6649" s="356">
        <v>20</v>
      </c>
      <c r="C6649" s="357">
        <v>100.89</v>
      </c>
      <c r="D6649" s="357">
        <v>0</v>
      </c>
      <c r="E6649" s="357">
        <v>112.059</v>
      </c>
      <c r="F6649" s="357">
        <v>240</v>
      </c>
    </row>
    <row r="6650" spans="1:6">
      <c r="A6650" s="355">
        <f t="shared" si="103"/>
        <v>45934</v>
      </c>
      <c r="B6650" s="356">
        <v>21</v>
      </c>
      <c r="C6650" s="357">
        <v>100.89</v>
      </c>
      <c r="D6650" s="357">
        <v>0</v>
      </c>
      <c r="E6650" s="357">
        <v>98</v>
      </c>
      <c r="F6650" s="357">
        <v>215</v>
      </c>
    </row>
    <row r="6651" spans="1:6">
      <c r="A6651" s="355">
        <f t="shared" si="103"/>
        <v>45934</v>
      </c>
      <c r="B6651" s="356">
        <v>22</v>
      </c>
      <c r="C6651" s="357">
        <v>185.072</v>
      </c>
      <c r="D6651" s="357">
        <v>0</v>
      </c>
      <c r="E6651" s="357">
        <v>88</v>
      </c>
      <c r="F6651" s="357">
        <v>155</v>
      </c>
    </row>
    <row r="6652" spans="1:6">
      <c r="A6652" s="355">
        <f t="shared" si="103"/>
        <v>45934</v>
      </c>
      <c r="B6652" s="356">
        <v>23</v>
      </c>
      <c r="C6652" s="357">
        <v>188.87200000000001</v>
      </c>
      <c r="D6652" s="357">
        <v>0</v>
      </c>
      <c r="E6652" s="357">
        <v>53</v>
      </c>
      <c r="F6652" s="357">
        <v>155</v>
      </c>
    </row>
    <row r="6653" spans="1:6">
      <c r="A6653" s="355">
        <f t="shared" si="103"/>
        <v>45935</v>
      </c>
      <c r="B6653" s="356">
        <v>0</v>
      </c>
      <c r="C6653" s="357">
        <v>182.83199999999999</v>
      </c>
      <c r="D6653" s="357">
        <v>0</v>
      </c>
      <c r="E6653" s="357">
        <v>30</v>
      </c>
      <c r="F6653" s="357">
        <v>95</v>
      </c>
    </row>
    <row r="6654" spans="1:6">
      <c r="A6654" s="355">
        <f t="shared" si="103"/>
        <v>45935</v>
      </c>
      <c r="B6654" s="356">
        <v>1</v>
      </c>
      <c r="C6654" s="357">
        <v>184.86699999999999</v>
      </c>
      <c r="D6654" s="357">
        <v>0</v>
      </c>
      <c r="E6654" s="357">
        <v>43.570999999999998</v>
      </c>
      <c r="F6654" s="357">
        <v>35</v>
      </c>
    </row>
    <row r="6655" spans="1:6">
      <c r="A6655" s="355">
        <f t="shared" si="103"/>
        <v>45935</v>
      </c>
      <c r="B6655" s="356">
        <v>2</v>
      </c>
      <c r="C6655" s="357">
        <v>184.86699999999999</v>
      </c>
      <c r="D6655" s="357">
        <v>0</v>
      </c>
      <c r="E6655" s="357">
        <v>43.984000000000002</v>
      </c>
      <c r="F6655" s="357">
        <v>25</v>
      </c>
    </row>
    <row r="6656" spans="1:6">
      <c r="A6656" s="355">
        <f t="shared" si="103"/>
        <v>45935</v>
      </c>
      <c r="B6656" s="356">
        <v>3</v>
      </c>
      <c r="C6656" s="357">
        <v>184.86699999999999</v>
      </c>
      <c r="D6656" s="357">
        <v>0</v>
      </c>
      <c r="E6656" s="357">
        <v>44.255000000000003</v>
      </c>
      <c r="F6656" s="357">
        <v>65</v>
      </c>
    </row>
    <row r="6657" spans="1:6">
      <c r="A6657" s="355">
        <f t="shared" si="103"/>
        <v>45935</v>
      </c>
      <c r="B6657" s="356">
        <v>4</v>
      </c>
      <c r="C6657" s="357">
        <v>180.36699999999999</v>
      </c>
      <c r="D6657" s="357">
        <v>0</v>
      </c>
      <c r="E6657" s="357">
        <v>44.932000000000002</v>
      </c>
      <c r="F6657" s="357">
        <v>25</v>
      </c>
    </row>
    <row r="6658" spans="1:6">
      <c r="A6658" s="355">
        <f t="shared" si="103"/>
        <v>45935</v>
      </c>
      <c r="B6658" s="356">
        <v>5</v>
      </c>
      <c r="C6658" s="357">
        <v>176.56700000000001</v>
      </c>
      <c r="D6658" s="357">
        <v>0</v>
      </c>
      <c r="E6658" s="357">
        <v>43.652999999999999</v>
      </c>
      <c r="F6658" s="357">
        <v>60</v>
      </c>
    </row>
    <row r="6659" spans="1:6">
      <c r="A6659" s="355">
        <f t="shared" si="103"/>
        <v>45935</v>
      </c>
      <c r="B6659" s="356">
        <v>6</v>
      </c>
      <c r="C6659" s="357">
        <v>145.56700000000001</v>
      </c>
      <c r="D6659" s="357">
        <v>0</v>
      </c>
      <c r="E6659" s="357">
        <v>38</v>
      </c>
      <c r="F6659" s="357">
        <v>90</v>
      </c>
    </row>
    <row r="6660" spans="1:6">
      <c r="A6660" s="355">
        <f t="shared" si="103"/>
        <v>45935</v>
      </c>
      <c r="B6660" s="356">
        <v>7</v>
      </c>
      <c r="C6660" s="357">
        <v>140.93</v>
      </c>
      <c r="D6660" s="357">
        <v>0</v>
      </c>
      <c r="E6660" s="357">
        <v>38.723999999999997</v>
      </c>
      <c r="F6660" s="357">
        <v>130</v>
      </c>
    </row>
    <row r="6661" spans="1:6">
      <c r="A6661" s="355">
        <f t="shared" si="103"/>
        <v>45935</v>
      </c>
      <c r="B6661" s="356">
        <v>8</v>
      </c>
      <c r="C6661" s="357">
        <v>118.35</v>
      </c>
      <c r="D6661" s="357">
        <v>0</v>
      </c>
      <c r="E6661" s="357">
        <v>63.692999999999998</v>
      </c>
      <c r="F6661" s="357">
        <v>130</v>
      </c>
    </row>
    <row r="6662" spans="1:6">
      <c r="A6662" s="355">
        <f t="shared" ref="A6662:A6725" si="104">IF(B6662=0,A6661+1,A6661)</f>
        <v>45935</v>
      </c>
      <c r="B6662" s="356">
        <v>9</v>
      </c>
      <c r="C6662" s="357">
        <v>107.4</v>
      </c>
      <c r="D6662" s="357">
        <v>0</v>
      </c>
      <c r="E6662" s="357">
        <v>66.075999999999993</v>
      </c>
      <c r="F6662" s="357">
        <v>163</v>
      </c>
    </row>
    <row r="6663" spans="1:6">
      <c r="A6663" s="355">
        <f t="shared" si="104"/>
        <v>45935</v>
      </c>
      <c r="B6663" s="356">
        <v>10</v>
      </c>
      <c r="C6663" s="357">
        <v>107.4</v>
      </c>
      <c r="D6663" s="357">
        <v>0</v>
      </c>
      <c r="E6663" s="357">
        <v>70.665999999999997</v>
      </c>
      <c r="F6663" s="357">
        <v>148</v>
      </c>
    </row>
    <row r="6664" spans="1:6">
      <c r="A6664" s="355">
        <f t="shared" si="104"/>
        <v>45935</v>
      </c>
      <c r="B6664" s="356">
        <v>11</v>
      </c>
      <c r="C6664" s="357">
        <v>129.97999999999999</v>
      </c>
      <c r="D6664" s="357">
        <v>0</v>
      </c>
      <c r="E6664" s="357">
        <v>68.709999999999994</v>
      </c>
      <c r="F6664" s="357">
        <v>130</v>
      </c>
    </row>
    <row r="6665" spans="1:6">
      <c r="A6665" s="355">
        <f t="shared" si="104"/>
        <v>45935</v>
      </c>
      <c r="B6665" s="356">
        <v>12</v>
      </c>
      <c r="C6665" s="357">
        <v>129.97999999999999</v>
      </c>
      <c r="D6665" s="357">
        <v>0</v>
      </c>
      <c r="E6665" s="357">
        <v>68.709999999999994</v>
      </c>
      <c r="F6665" s="357">
        <v>130</v>
      </c>
    </row>
    <row r="6666" spans="1:6">
      <c r="A6666" s="355">
        <f t="shared" si="104"/>
        <v>45935</v>
      </c>
      <c r="B6666" s="356">
        <v>13</v>
      </c>
      <c r="C6666" s="357">
        <v>129.97999999999999</v>
      </c>
      <c r="D6666" s="357">
        <v>0</v>
      </c>
      <c r="E6666" s="357">
        <v>68.709999999999994</v>
      </c>
      <c r="F6666" s="357">
        <v>130</v>
      </c>
    </row>
    <row r="6667" spans="1:6">
      <c r="A6667" s="355">
        <f t="shared" si="104"/>
        <v>45935</v>
      </c>
      <c r="B6667" s="356">
        <v>14</v>
      </c>
      <c r="C6667" s="357">
        <v>138.047</v>
      </c>
      <c r="D6667" s="357">
        <v>0</v>
      </c>
      <c r="E6667" s="357">
        <v>78.709999999999994</v>
      </c>
      <c r="F6667" s="357">
        <v>170</v>
      </c>
    </row>
    <row r="6668" spans="1:6">
      <c r="A6668" s="355">
        <f t="shared" si="104"/>
        <v>45935</v>
      </c>
      <c r="B6668" s="356">
        <v>15</v>
      </c>
      <c r="C6668" s="357">
        <v>178.31700000000001</v>
      </c>
      <c r="D6668" s="357">
        <v>0</v>
      </c>
      <c r="E6668" s="357">
        <v>78</v>
      </c>
      <c r="F6668" s="357">
        <v>208</v>
      </c>
    </row>
    <row r="6669" spans="1:6">
      <c r="A6669" s="355">
        <f t="shared" si="104"/>
        <v>45935</v>
      </c>
      <c r="B6669" s="356">
        <v>16</v>
      </c>
      <c r="C6669" s="357">
        <v>178.31700000000001</v>
      </c>
      <c r="D6669" s="357">
        <v>0</v>
      </c>
      <c r="E6669" s="357">
        <v>78</v>
      </c>
      <c r="F6669" s="357">
        <v>160</v>
      </c>
    </row>
    <row r="6670" spans="1:6">
      <c r="A6670" s="355">
        <f t="shared" si="104"/>
        <v>45935</v>
      </c>
      <c r="B6670" s="356">
        <v>17</v>
      </c>
      <c r="C6670" s="357">
        <v>178.31700000000001</v>
      </c>
      <c r="D6670" s="357">
        <v>0</v>
      </c>
      <c r="E6670" s="357">
        <v>78</v>
      </c>
      <c r="F6670" s="357">
        <v>200</v>
      </c>
    </row>
    <row r="6671" spans="1:6">
      <c r="A6671" s="355">
        <f t="shared" si="104"/>
        <v>45935</v>
      </c>
      <c r="B6671" s="356">
        <v>18</v>
      </c>
      <c r="C6671" s="357">
        <v>110.898</v>
      </c>
      <c r="D6671" s="357">
        <v>0</v>
      </c>
      <c r="E6671" s="357">
        <v>112.06399999999999</v>
      </c>
      <c r="F6671" s="357">
        <v>180</v>
      </c>
    </row>
    <row r="6672" spans="1:6">
      <c r="A6672" s="355">
        <f t="shared" si="104"/>
        <v>45935</v>
      </c>
      <c r="B6672" s="356">
        <v>19</v>
      </c>
      <c r="C6672" s="357">
        <v>110.898</v>
      </c>
      <c r="D6672" s="357">
        <v>0</v>
      </c>
      <c r="E6672" s="357">
        <v>112.06399999999999</v>
      </c>
      <c r="F6672" s="357">
        <v>120</v>
      </c>
    </row>
    <row r="6673" spans="1:6">
      <c r="A6673" s="355">
        <f t="shared" si="104"/>
        <v>45935</v>
      </c>
      <c r="B6673" s="356">
        <v>20</v>
      </c>
      <c r="C6673" s="357">
        <v>110.898</v>
      </c>
      <c r="D6673" s="357">
        <v>0</v>
      </c>
      <c r="E6673" s="357">
        <v>112.06399999999999</v>
      </c>
      <c r="F6673" s="357">
        <v>120</v>
      </c>
    </row>
    <row r="6674" spans="1:6">
      <c r="A6674" s="355">
        <f t="shared" si="104"/>
        <v>45935</v>
      </c>
      <c r="B6674" s="356">
        <v>21</v>
      </c>
      <c r="C6674" s="357">
        <v>109.89</v>
      </c>
      <c r="D6674" s="357">
        <v>0</v>
      </c>
      <c r="E6674" s="357">
        <v>112.06399999999999</v>
      </c>
      <c r="F6674" s="357">
        <v>60</v>
      </c>
    </row>
    <row r="6675" spans="1:6">
      <c r="A6675" s="355">
        <f t="shared" si="104"/>
        <v>45935</v>
      </c>
      <c r="B6675" s="356">
        <v>22</v>
      </c>
      <c r="C6675" s="357">
        <v>193.73599999999999</v>
      </c>
      <c r="D6675" s="357">
        <v>0</v>
      </c>
      <c r="E6675" s="357">
        <v>63</v>
      </c>
      <c r="F6675" s="357">
        <v>0</v>
      </c>
    </row>
    <row r="6676" spans="1:6">
      <c r="A6676" s="355">
        <f t="shared" si="104"/>
        <v>45935</v>
      </c>
      <c r="B6676" s="356">
        <v>23</v>
      </c>
      <c r="C6676" s="357">
        <v>195.15100000000001</v>
      </c>
      <c r="D6676" s="357">
        <v>0</v>
      </c>
      <c r="E6676" s="357">
        <v>48</v>
      </c>
      <c r="F6676" s="357">
        <v>0</v>
      </c>
    </row>
    <row r="6677" spans="1:6">
      <c r="A6677" s="355">
        <f t="shared" si="104"/>
        <v>45936</v>
      </c>
      <c r="B6677" s="356">
        <v>0</v>
      </c>
      <c r="C6677" s="357">
        <v>190.21899999999999</v>
      </c>
      <c r="D6677" s="357">
        <v>0</v>
      </c>
      <c r="E6677" s="357">
        <v>20</v>
      </c>
      <c r="F6677" s="357">
        <v>60</v>
      </c>
    </row>
    <row r="6678" spans="1:6">
      <c r="A6678" s="355">
        <f t="shared" si="104"/>
        <v>45936</v>
      </c>
      <c r="B6678" s="356">
        <v>1</v>
      </c>
      <c r="C6678" s="357">
        <v>184.654</v>
      </c>
      <c r="D6678" s="357">
        <v>0</v>
      </c>
      <c r="E6678" s="357">
        <v>20</v>
      </c>
      <c r="F6678" s="357">
        <v>65</v>
      </c>
    </row>
    <row r="6679" spans="1:6">
      <c r="A6679" s="355">
        <f t="shared" si="104"/>
        <v>45936</v>
      </c>
      <c r="B6679" s="356">
        <v>2</v>
      </c>
      <c r="C6679" s="357">
        <v>186.84299999999999</v>
      </c>
      <c r="D6679" s="357">
        <v>0</v>
      </c>
      <c r="E6679" s="357">
        <v>20</v>
      </c>
      <c r="F6679" s="357">
        <v>90</v>
      </c>
    </row>
    <row r="6680" spans="1:6">
      <c r="A6680" s="355">
        <f t="shared" si="104"/>
        <v>45936</v>
      </c>
      <c r="B6680" s="356">
        <v>3</v>
      </c>
      <c r="C6680" s="357">
        <v>188.17699999999999</v>
      </c>
      <c r="D6680" s="357">
        <v>0</v>
      </c>
      <c r="E6680" s="357">
        <v>20</v>
      </c>
      <c r="F6680" s="357">
        <v>85</v>
      </c>
    </row>
    <row r="6681" spans="1:6">
      <c r="A6681" s="355">
        <f t="shared" si="104"/>
        <v>45936</v>
      </c>
      <c r="B6681" s="356">
        <v>4</v>
      </c>
      <c r="C6681" s="357">
        <v>190.21899999999999</v>
      </c>
      <c r="D6681" s="357">
        <v>0</v>
      </c>
      <c r="E6681" s="357">
        <v>20</v>
      </c>
      <c r="F6681" s="357">
        <v>144</v>
      </c>
    </row>
    <row r="6682" spans="1:6">
      <c r="A6682" s="355">
        <f t="shared" si="104"/>
        <v>45936</v>
      </c>
      <c r="B6682" s="356">
        <v>5</v>
      </c>
      <c r="C6682" s="357">
        <v>191.02500000000001</v>
      </c>
      <c r="D6682" s="357">
        <v>0</v>
      </c>
      <c r="E6682" s="357">
        <v>20</v>
      </c>
      <c r="F6682" s="357">
        <v>204</v>
      </c>
    </row>
    <row r="6683" spans="1:6">
      <c r="A6683" s="355">
        <f t="shared" si="104"/>
        <v>45936</v>
      </c>
      <c r="B6683" s="356">
        <v>6</v>
      </c>
      <c r="C6683" s="357">
        <v>120.69</v>
      </c>
      <c r="D6683" s="357">
        <v>0</v>
      </c>
      <c r="E6683" s="357">
        <v>45</v>
      </c>
      <c r="F6683" s="357">
        <v>240</v>
      </c>
    </row>
    <row r="6684" spans="1:6">
      <c r="A6684" s="355">
        <f t="shared" si="104"/>
        <v>45936</v>
      </c>
      <c r="B6684" s="356">
        <v>7</v>
      </c>
      <c r="C6684" s="357">
        <v>120.69</v>
      </c>
      <c r="D6684" s="357">
        <v>0</v>
      </c>
      <c r="E6684" s="357">
        <v>45</v>
      </c>
      <c r="F6684" s="357">
        <v>240</v>
      </c>
    </row>
    <row r="6685" spans="1:6">
      <c r="A6685" s="355">
        <f t="shared" si="104"/>
        <v>45936</v>
      </c>
      <c r="B6685" s="356">
        <v>8</v>
      </c>
      <c r="C6685" s="357">
        <v>104.69</v>
      </c>
      <c r="D6685" s="357">
        <v>0</v>
      </c>
      <c r="E6685" s="357">
        <v>83.757000000000005</v>
      </c>
      <c r="F6685" s="357">
        <v>240</v>
      </c>
    </row>
    <row r="6686" spans="1:6">
      <c r="A6686" s="355">
        <f t="shared" si="104"/>
        <v>45936</v>
      </c>
      <c r="B6686" s="356">
        <v>9</v>
      </c>
      <c r="C6686" s="357">
        <v>100.89</v>
      </c>
      <c r="D6686" s="357">
        <v>0</v>
      </c>
      <c r="E6686" s="357">
        <v>83.757000000000005</v>
      </c>
      <c r="F6686" s="357">
        <v>240</v>
      </c>
    </row>
    <row r="6687" spans="1:6">
      <c r="A6687" s="355">
        <f t="shared" si="104"/>
        <v>45936</v>
      </c>
      <c r="B6687" s="356">
        <v>10</v>
      </c>
      <c r="C6687" s="357">
        <v>100.89</v>
      </c>
      <c r="D6687" s="357">
        <v>0</v>
      </c>
      <c r="E6687" s="357">
        <v>93.757000000000005</v>
      </c>
      <c r="F6687" s="357">
        <v>240</v>
      </c>
    </row>
    <row r="6688" spans="1:6">
      <c r="A6688" s="355">
        <f t="shared" si="104"/>
        <v>45936</v>
      </c>
      <c r="B6688" s="356">
        <v>11</v>
      </c>
      <c r="C6688" s="357">
        <v>100.89</v>
      </c>
      <c r="D6688" s="357">
        <v>0</v>
      </c>
      <c r="E6688" s="357">
        <v>111.75700000000001</v>
      </c>
      <c r="F6688" s="357">
        <v>240</v>
      </c>
    </row>
    <row r="6689" spans="1:6">
      <c r="A6689" s="355">
        <f t="shared" si="104"/>
        <v>45936</v>
      </c>
      <c r="B6689" s="356">
        <v>12</v>
      </c>
      <c r="C6689" s="357">
        <v>102.39</v>
      </c>
      <c r="D6689" s="357">
        <v>0</v>
      </c>
      <c r="E6689" s="357">
        <v>273.30799999999999</v>
      </c>
      <c r="F6689" s="357">
        <v>240</v>
      </c>
    </row>
    <row r="6690" spans="1:6">
      <c r="A6690" s="355">
        <f t="shared" si="104"/>
        <v>45936</v>
      </c>
      <c r="B6690" s="356">
        <v>13</v>
      </c>
      <c r="C6690" s="357">
        <v>102.39</v>
      </c>
      <c r="D6690" s="357">
        <v>0</v>
      </c>
      <c r="E6690" s="357">
        <v>273.30799999999999</v>
      </c>
      <c r="F6690" s="357">
        <v>240</v>
      </c>
    </row>
    <row r="6691" spans="1:6">
      <c r="A6691" s="355">
        <f t="shared" si="104"/>
        <v>45936</v>
      </c>
      <c r="B6691" s="356">
        <v>14</v>
      </c>
      <c r="C6691" s="357">
        <v>102.39</v>
      </c>
      <c r="D6691" s="357">
        <v>0</v>
      </c>
      <c r="E6691" s="357">
        <v>245.233</v>
      </c>
      <c r="F6691" s="357">
        <v>240</v>
      </c>
    </row>
    <row r="6692" spans="1:6">
      <c r="A6692" s="355">
        <f t="shared" si="104"/>
        <v>45936</v>
      </c>
      <c r="B6692" s="356">
        <v>15</v>
      </c>
      <c r="C6692" s="357">
        <v>124.69</v>
      </c>
      <c r="D6692" s="357">
        <v>0</v>
      </c>
      <c r="E6692" s="357">
        <v>248.28</v>
      </c>
      <c r="F6692" s="357">
        <v>240</v>
      </c>
    </row>
    <row r="6693" spans="1:6">
      <c r="A6693" s="355">
        <f t="shared" si="104"/>
        <v>45936</v>
      </c>
      <c r="B6693" s="356">
        <v>16</v>
      </c>
      <c r="C6693" s="357">
        <v>126.19</v>
      </c>
      <c r="D6693" s="357">
        <v>0</v>
      </c>
      <c r="E6693" s="357">
        <v>228.47900000000001</v>
      </c>
      <c r="F6693" s="357">
        <v>240</v>
      </c>
    </row>
    <row r="6694" spans="1:6">
      <c r="A6694" s="355">
        <f t="shared" si="104"/>
        <v>45936</v>
      </c>
      <c r="B6694" s="356">
        <v>17</v>
      </c>
      <c r="C6694" s="357">
        <v>126.19</v>
      </c>
      <c r="D6694" s="357">
        <v>0</v>
      </c>
      <c r="E6694" s="357">
        <v>160.13999999999999</v>
      </c>
      <c r="F6694" s="357">
        <v>240</v>
      </c>
    </row>
    <row r="6695" spans="1:6">
      <c r="A6695" s="355">
        <f t="shared" si="104"/>
        <v>45936</v>
      </c>
      <c r="B6695" s="356">
        <v>18</v>
      </c>
      <c r="C6695" s="357">
        <v>120.89</v>
      </c>
      <c r="D6695" s="357">
        <v>0</v>
      </c>
      <c r="E6695" s="357">
        <v>290.596</v>
      </c>
      <c r="F6695" s="357">
        <v>205</v>
      </c>
    </row>
    <row r="6696" spans="1:6">
      <c r="A6696" s="355">
        <f t="shared" si="104"/>
        <v>45936</v>
      </c>
      <c r="B6696" s="356">
        <v>19</v>
      </c>
      <c r="C6696" s="357">
        <v>120.89</v>
      </c>
      <c r="D6696" s="357">
        <v>0</v>
      </c>
      <c r="E6696" s="357">
        <v>289.27199999999999</v>
      </c>
      <c r="F6696" s="357">
        <v>145</v>
      </c>
    </row>
    <row r="6697" spans="1:6">
      <c r="A6697" s="355">
        <f t="shared" si="104"/>
        <v>45936</v>
      </c>
      <c r="B6697" s="356">
        <v>20</v>
      </c>
      <c r="C6697" s="357">
        <v>100.89</v>
      </c>
      <c r="D6697" s="357">
        <v>0</v>
      </c>
      <c r="E6697" s="357">
        <v>260.24799999999999</v>
      </c>
      <c r="F6697" s="357">
        <v>205</v>
      </c>
    </row>
    <row r="6698" spans="1:6">
      <c r="A6698" s="355">
        <f t="shared" si="104"/>
        <v>45936</v>
      </c>
      <c r="B6698" s="356">
        <v>21</v>
      </c>
      <c r="C6698" s="357">
        <v>90.897999999999996</v>
      </c>
      <c r="D6698" s="357">
        <v>0</v>
      </c>
      <c r="E6698" s="357">
        <v>113</v>
      </c>
      <c r="F6698" s="357">
        <v>240</v>
      </c>
    </row>
    <row r="6699" spans="1:6">
      <c r="A6699" s="355">
        <f t="shared" si="104"/>
        <v>45936</v>
      </c>
      <c r="B6699" s="356">
        <v>22</v>
      </c>
      <c r="C6699" s="357">
        <v>186.08199999999999</v>
      </c>
      <c r="D6699" s="357">
        <v>0</v>
      </c>
      <c r="E6699" s="357">
        <v>88</v>
      </c>
      <c r="F6699" s="357">
        <v>240</v>
      </c>
    </row>
    <row r="6700" spans="1:6">
      <c r="A6700" s="355">
        <f t="shared" si="104"/>
        <v>45936</v>
      </c>
      <c r="B6700" s="356">
        <v>23</v>
      </c>
      <c r="C6700" s="357">
        <v>204.43799999999999</v>
      </c>
      <c r="D6700" s="357">
        <v>0</v>
      </c>
      <c r="E6700" s="357">
        <v>70</v>
      </c>
      <c r="F6700" s="357">
        <v>185</v>
      </c>
    </row>
    <row r="6701" spans="1:6">
      <c r="A6701" s="355">
        <f t="shared" si="104"/>
        <v>45937</v>
      </c>
      <c r="B6701" s="356">
        <v>0</v>
      </c>
      <c r="C6701" s="357">
        <v>165.92400000000001</v>
      </c>
      <c r="D6701" s="357">
        <v>0</v>
      </c>
      <c r="E6701" s="357">
        <v>30.937000000000001</v>
      </c>
      <c r="F6701" s="357">
        <v>145</v>
      </c>
    </row>
    <row r="6702" spans="1:6">
      <c r="A6702" s="355">
        <f t="shared" si="104"/>
        <v>45937</v>
      </c>
      <c r="B6702" s="356">
        <v>1</v>
      </c>
      <c r="C6702" s="357">
        <v>165.92400000000001</v>
      </c>
      <c r="D6702" s="357">
        <v>0</v>
      </c>
      <c r="E6702" s="357">
        <v>54.987000000000002</v>
      </c>
      <c r="F6702" s="357">
        <v>145</v>
      </c>
    </row>
    <row r="6703" spans="1:6">
      <c r="A6703" s="355">
        <f t="shared" si="104"/>
        <v>45937</v>
      </c>
      <c r="B6703" s="356">
        <v>2</v>
      </c>
      <c r="C6703" s="357">
        <v>165.92400000000001</v>
      </c>
      <c r="D6703" s="357">
        <v>0</v>
      </c>
      <c r="E6703" s="357">
        <v>54.435000000000002</v>
      </c>
      <c r="F6703" s="357">
        <v>145</v>
      </c>
    </row>
    <row r="6704" spans="1:6">
      <c r="A6704" s="355">
        <f t="shared" si="104"/>
        <v>45937</v>
      </c>
      <c r="B6704" s="356">
        <v>3</v>
      </c>
      <c r="C6704" s="357">
        <v>165.92400000000001</v>
      </c>
      <c r="D6704" s="357">
        <v>0</v>
      </c>
      <c r="E6704" s="357">
        <v>54.531999999999996</v>
      </c>
      <c r="F6704" s="357">
        <v>170</v>
      </c>
    </row>
    <row r="6705" spans="1:6">
      <c r="A6705" s="355">
        <f t="shared" si="104"/>
        <v>45937</v>
      </c>
      <c r="B6705" s="356">
        <v>4</v>
      </c>
      <c r="C6705" s="357">
        <v>165.92400000000001</v>
      </c>
      <c r="D6705" s="357">
        <v>0</v>
      </c>
      <c r="E6705" s="357">
        <v>54.063000000000002</v>
      </c>
      <c r="F6705" s="357">
        <v>145</v>
      </c>
    </row>
    <row r="6706" spans="1:6">
      <c r="A6706" s="355">
        <f t="shared" si="104"/>
        <v>45937</v>
      </c>
      <c r="B6706" s="356">
        <v>5</v>
      </c>
      <c r="C6706" s="357">
        <v>179.51900000000001</v>
      </c>
      <c r="D6706" s="357">
        <v>0</v>
      </c>
      <c r="E6706" s="357">
        <v>55.228999999999999</v>
      </c>
      <c r="F6706" s="357">
        <v>170</v>
      </c>
    </row>
    <row r="6707" spans="1:6">
      <c r="A6707" s="355">
        <f t="shared" si="104"/>
        <v>45937</v>
      </c>
      <c r="B6707" s="356">
        <v>6</v>
      </c>
      <c r="C6707" s="357">
        <v>156.53</v>
      </c>
      <c r="D6707" s="357">
        <v>0</v>
      </c>
      <c r="E6707" s="357">
        <v>30</v>
      </c>
      <c r="F6707" s="357">
        <v>200</v>
      </c>
    </row>
    <row r="6708" spans="1:6">
      <c r="A6708" s="355">
        <f t="shared" si="104"/>
        <v>45937</v>
      </c>
      <c r="B6708" s="356">
        <v>7</v>
      </c>
      <c r="C6708" s="357">
        <v>156.53</v>
      </c>
      <c r="D6708" s="357">
        <v>0</v>
      </c>
      <c r="E6708" s="357">
        <v>51.959000000000003</v>
      </c>
      <c r="F6708" s="357">
        <v>200</v>
      </c>
    </row>
    <row r="6709" spans="1:6">
      <c r="A6709" s="355">
        <f t="shared" si="104"/>
        <v>45937</v>
      </c>
      <c r="B6709" s="356">
        <v>8</v>
      </c>
      <c r="C6709" s="357">
        <v>156.53</v>
      </c>
      <c r="D6709" s="357">
        <v>0</v>
      </c>
      <c r="E6709" s="357">
        <v>53.929000000000002</v>
      </c>
      <c r="F6709" s="357">
        <v>240</v>
      </c>
    </row>
    <row r="6710" spans="1:6">
      <c r="A6710" s="355">
        <f t="shared" si="104"/>
        <v>45937</v>
      </c>
      <c r="B6710" s="356">
        <v>9</v>
      </c>
      <c r="C6710" s="357">
        <v>156.53</v>
      </c>
      <c r="D6710" s="357">
        <v>0</v>
      </c>
      <c r="E6710" s="357">
        <v>62.843000000000004</v>
      </c>
      <c r="F6710" s="357">
        <v>240</v>
      </c>
    </row>
    <row r="6711" spans="1:6">
      <c r="A6711" s="355">
        <f t="shared" si="104"/>
        <v>45937</v>
      </c>
      <c r="B6711" s="356">
        <v>10</v>
      </c>
      <c r="C6711" s="357">
        <v>146.249</v>
      </c>
      <c r="D6711" s="357">
        <v>0</v>
      </c>
      <c r="E6711" s="357">
        <v>68.206999999999994</v>
      </c>
      <c r="F6711" s="357">
        <v>240</v>
      </c>
    </row>
    <row r="6712" spans="1:6">
      <c r="A6712" s="355">
        <f t="shared" si="104"/>
        <v>45937</v>
      </c>
      <c r="B6712" s="356">
        <v>11</v>
      </c>
      <c r="C6712" s="357">
        <v>144.71</v>
      </c>
      <c r="D6712" s="357">
        <v>0</v>
      </c>
      <c r="E6712" s="357">
        <v>54.677</v>
      </c>
      <c r="F6712" s="357">
        <v>240</v>
      </c>
    </row>
    <row r="6713" spans="1:6">
      <c r="A6713" s="355">
        <f t="shared" si="104"/>
        <v>45937</v>
      </c>
      <c r="B6713" s="356">
        <v>12</v>
      </c>
      <c r="C6713" s="357">
        <v>141.78</v>
      </c>
      <c r="D6713" s="357">
        <v>0</v>
      </c>
      <c r="E6713" s="357">
        <v>55.100999999999999</v>
      </c>
      <c r="F6713" s="357">
        <v>240</v>
      </c>
    </row>
    <row r="6714" spans="1:6">
      <c r="A6714" s="355">
        <f t="shared" si="104"/>
        <v>45937</v>
      </c>
      <c r="B6714" s="356">
        <v>13</v>
      </c>
      <c r="C6714" s="357">
        <v>141.78</v>
      </c>
      <c r="D6714" s="357">
        <v>0</v>
      </c>
      <c r="E6714" s="357">
        <v>45.548000000000002</v>
      </c>
      <c r="F6714" s="357">
        <v>240</v>
      </c>
    </row>
    <row r="6715" spans="1:6">
      <c r="A6715" s="355">
        <f t="shared" si="104"/>
        <v>45937</v>
      </c>
      <c r="B6715" s="356">
        <v>14</v>
      </c>
      <c r="C6715" s="357">
        <v>152.49700000000001</v>
      </c>
      <c r="D6715" s="357">
        <v>0</v>
      </c>
      <c r="E6715" s="357">
        <v>73</v>
      </c>
      <c r="F6715" s="357">
        <v>240</v>
      </c>
    </row>
    <row r="6716" spans="1:6">
      <c r="A6716" s="355">
        <f t="shared" si="104"/>
        <v>45937</v>
      </c>
      <c r="B6716" s="356">
        <v>15</v>
      </c>
      <c r="C6716" s="357">
        <v>155.69200000000001</v>
      </c>
      <c r="D6716" s="357">
        <v>0</v>
      </c>
      <c r="E6716" s="357">
        <v>73</v>
      </c>
      <c r="F6716" s="357">
        <v>240</v>
      </c>
    </row>
    <row r="6717" spans="1:6">
      <c r="A6717" s="355">
        <f t="shared" si="104"/>
        <v>45937</v>
      </c>
      <c r="B6717" s="356">
        <v>16</v>
      </c>
      <c r="C6717" s="357">
        <v>166.81100000000001</v>
      </c>
      <c r="D6717" s="357">
        <v>0</v>
      </c>
      <c r="E6717" s="357">
        <v>108</v>
      </c>
      <c r="F6717" s="357">
        <v>240</v>
      </c>
    </row>
    <row r="6718" spans="1:6">
      <c r="A6718" s="355">
        <f t="shared" si="104"/>
        <v>45937</v>
      </c>
      <c r="B6718" s="356">
        <v>17</v>
      </c>
      <c r="C6718" s="357">
        <v>169.94800000000001</v>
      </c>
      <c r="D6718" s="357">
        <v>0</v>
      </c>
      <c r="E6718" s="357">
        <v>108</v>
      </c>
      <c r="F6718" s="357">
        <v>180</v>
      </c>
    </row>
    <row r="6719" spans="1:6">
      <c r="A6719" s="355">
        <f t="shared" si="104"/>
        <v>45937</v>
      </c>
      <c r="B6719" s="356">
        <v>18</v>
      </c>
      <c r="C6719" s="357">
        <v>64.89</v>
      </c>
      <c r="D6719" s="357">
        <v>0</v>
      </c>
      <c r="E6719" s="357">
        <v>108</v>
      </c>
      <c r="F6719" s="357">
        <v>120</v>
      </c>
    </row>
    <row r="6720" spans="1:6">
      <c r="A6720" s="355">
        <f t="shared" si="104"/>
        <v>45937</v>
      </c>
      <c r="B6720" s="356">
        <v>19</v>
      </c>
      <c r="C6720" s="357">
        <v>64.89</v>
      </c>
      <c r="D6720" s="357">
        <v>0</v>
      </c>
      <c r="E6720" s="357">
        <v>108</v>
      </c>
      <c r="F6720" s="357">
        <v>120</v>
      </c>
    </row>
    <row r="6721" spans="1:6">
      <c r="A6721" s="355">
        <f t="shared" si="104"/>
        <v>45937</v>
      </c>
      <c r="B6721" s="356">
        <v>20</v>
      </c>
      <c r="C6721" s="357">
        <v>65.897999999999996</v>
      </c>
      <c r="D6721" s="357">
        <v>0</v>
      </c>
      <c r="E6721" s="357">
        <v>108</v>
      </c>
      <c r="F6721" s="357">
        <v>120</v>
      </c>
    </row>
    <row r="6722" spans="1:6">
      <c r="A6722" s="355">
        <f t="shared" si="104"/>
        <v>45937</v>
      </c>
      <c r="B6722" s="356">
        <v>21</v>
      </c>
      <c r="C6722" s="357">
        <v>65.897999999999996</v>
      </c>
      <c r="D6722" s="357">
        <v>0</v>
      </c>
      <c r="E6722" s="357">
        <v>98</v>
      </c>
      <c r="F6722" s="357">
        <v>156</v>
      </c>
    </row>
    <row r="6723" spans="1:6">
      <c r="A6723" s="355">
        <f t="shared" si="104"/>
        <v>45937</v>
      </c>
      <c r="B6723" s="356">
        <v>22</v>
      </c>
      <c r="C6723" s="357">
        <v>196.40700000000001</v>
      </c>
      <c r="D6723" s="357">
        <v>0</v>
      </c>
      <c r="E6723" s="357">
        <v>30</v>
      </c>
      <c r="F6723" s="357">
        <v>120</v>
      </c>
    </row>
    <row r="6724" spans="1:6">
      <c r="A6724" s="355">
        <f t="shared" si="104"/>
        <v>45937</v>
      </c>
      <c r="B6724" s="356">
        <v>23</v>
      </c>
      <c r="C6724" s="357">
        <v>206.167</v>
      </c>
      <c r="D6724" s="357">
        <v>0</v>
      </c>
      <c r="E6724" s="357">
        <v>20</v>
      </c>
      <c r="F6724" s="357">
        <v>145</v>
      </c>
    </row>
    <row r="6725" spans="1:6">
      <c r="A6725" s="355">
        <f t="shared" si="104"/>
        <v>45938</v>
      </c>
      <c r="B6725" s="356">
        <v>0</v>
      </c>
      <c r="C6725" s="357">
        <v>156.636</v>
      </c>
      <c r="D6725" s="357">
        <v>0</v>
      </c>
      <c r="E6725" s="357">
        <v>20</v>
      </c>
      <c r="F6725" s="357">
        <v>120</v>
      </c>
    </row>
    <row r="6726" spans="1:6">
      <c r="A6726" s="355">
        <f t="shared" ref="A6726:A6789" si="105">IF(B6726=0,A6725+1,A6725)</f>
        <v>45938</v>
      </c>
      <c r="B6726" s="356">
        <v>1</v>
      </c>
      <c r="C6726" s="357">
        <v>151.214</v>
      </c>
      <c r="D6726" s="357">
        <v>0</v>
      </c>
      <c r="E6726" s="357">
        <v>20.001000000000001</v>
      </c>
      <c r="F6726" s="357">
        <v>145</v>
      </c>
    </row>
    <row r="6727" spans="1:6">
      <c r="A6727" s="355">
        <f t="shared" si="105"/>
        <v>45938</v>
      </c>
      <c r="B6727" s="356">
        <v>2</v>
      </c>
      <c r="C6727" s="357">
        <v>172.64</v>
      </c>
      <c r="D6727" s="357">
        <v>0</v>
      </c>
      <c r="E6727" s="357">
        <v>47.728000000000002</v>
      </c>
      <c r="F6727" s="357">
        <v>174</v>
      </c>
    </row>
    <row r="6728" spans="1:6">
      <c r="A6728" s="355">
        <f t="shared" si="105"/>
        <v>45938</v>
      </c>
      <c r="B6728" s="356">
        <v>3</v>
      </c>
      <c r="C6728" s="357">
        <v>172.64</v>
      </c>
      <c r="D6728" s="357">
        <v>0</v>
      </c>
      <c r="E6728" s="357">
        <v>50.354999999999997</v>
      </c>
      <c r="F6728" s="357">
        <v>234</v>
      </c>
    </row>
    <row r="6729" spans="1:6">
      <c r="A6729" s="355">
        <f t="shared" si="105"/>
        <v>45938</v>
      </c>
      <c r="B6729" s="356">
        <v>4</v>
      </c>
      <c r="C6729" s="357">
        <v>135.96700000000001</v>
      </c>
      <c r="D6729" s="357">
        <v>0</v>
      </c>
      <c r="E6729" s="357">
        <v>39.591999999999999</v>
      </c>
      <c r="F6729" s="357">
        <v>225</v>
      </c>
    </row>
    <row r="6730" spans="1:6">
      <c r="A6730" s="355">
        <f t="shared" si="105"/>
        <v>45938</v>
      </c>
      <c r="B6730" s="356">
        <v>5</v>
      </c>
      <c r="C6730" s="357">
        <v>137.52600000000001</v>
      </c>
      <c r="D6730" s="357">
        <v>0</v>
      </c>
      <c r="E6730" s="357">
        <v>20</v>
      </c>
      <c r="F6730" s="357">
        <v>240</v>
      </c>
    </row>
    <row r="6731" spans="1:6">
      <c r="A6731" s="355">
        <f t="shared" si="105"/>
        <v>45938</v>
      </c>
      <c r="B6731" s="356">
        <v>6</v>
      </c>
      <c r="C6731" s="357">
        <v>144.57400000000001</v>
      </c>
      <c r="D6731" s="357">
        <v>0</v>
      </c>
      <c r="E6731" s="357">
        <v>30</v>
      </c>
      <c r="F6731" s="357">
        <v>240</v>
      </c>
    </row>
    <row r="6732" spans="1:6">
      <c r="A6732" s="355">
        <f t="shared" si="105"/>
        <v>45938</v>
      </c>
      <c r="B6732" s="356">
        <v>7</v>
      </c>
      <c r="C6732" s="357">
        <v>106.69</v>
      </c>
      <c r="D6732" s="357">
        <v>0</v>
      </c>
      <c r="E6732" s="357">
        <v>37.856000000000002</v>
      </c>
      <c r="F6732" s="357">
        <v>240</v>
      </c>
    </row>
    <row r="6733" spans="1:6">
      <c r="A6733" s="355">
        <f t="shared" si="105"/>
        <v>45938</v>
      </c>
      <c r="B6733" s="356">
        <v>8</v>
      </c>
      <c r="C6733" s="357">
        <v>106.69</v>
      </c>
      <c r="D6733" s="357">
        <v>0</v>
      </c>
      <c r="E6733" s="357">
        <v>53.314999999999998</v>
      </c>
      <c r="F6733" s="357">
        <v>240</v>
      </c>
    </row>
    <row r="6734" spans="1:6">
      <c r="A6734" s="355">
        <f t="shared" si="105"/>
        <v>45938</v>
      </c>
      <c r="B6734" s="356">
        <v>9</v>
      </c>
      <c r="C6734" s="357">
        <v>121.902</v>
      </c>
      <c r="D6734" s="357">
        <v>0</v>
      </c>
      <c r="E6734" s="357">
        <v>135.34399999999999</v>
      </c>
      <c r="F6734" s="357">
        <v>240</v>
      </c>
    </row>
    <row r="6735" spans="1:6">
      <c r="A6735" s="355">
        <f t="shared" si="105"/>
        <v>45938</v>
      </c>
      <c r="B6735" s="356">
        <v>10</v>
      </c>
      <c r="C6735" s="357">
        <v>131.88999999999999</v>
      </c>
      <c r="D6735" s="357">
        <v>0</v>
      </c>
      <c r="E6735" s="357">
        <v>188.34399999999999</v>
      </c>
      <c r="F6735" s="357">
        <v>240</v>
      </c>
    </row>
    <row r="6736" spans="1:6">
      <c r="A6736" s="355">
        <f t="shared" si="105"/>
        <v>45938</v>
      </c>
      <c r="B6736" s="356">
        <v>11</v>
      </c>
      <c r="C6736" s="357">
        <v>131.88999999999999</v>
      </c>
      <c r="D6736" s="357">
        <v>0</v>
      </c>
      <c r="E6736" s="357">
        <v>192.27199999999999</v>
      </c>
      <c r="F6736" s="357">
        <v>240</v>
      </c>
    </row>
    <row r="6737" spans="1:6">
      <c r="A6737" s="355">
        <f t="shared" si="105"/>
        <v>45938</v>
      </c>
      <c r="B6737" s="356">
        <v>12</v>
      </c>
      <c r="C6737" s="357">
        <v>131.88999999999999</v>
      </c>
      <c r="D6737" s="357">
        <v>0</v>
      </c>
      <c r="E6737" s="357">
        <v>196.2</v>
      </c>
      <c r="F6737" s="357">
        <v>240</v>
      </c>
    </row>
    <row r="6738" spans="1:6">
      <c r="A6738" s="355">
        <f t="shared" si="105"/>
        <v>45938</v>
      </c>
      <c r="B6738" s="356">
        <v>13</v>
      </c>
      <c r="C6738" s="357">
        <v>131.88999999999999</v>
      </c>
      <c r="D6738" s="357">
        <v>0</v>
      </c>
      <c r="E6738" s="357">
        <v>161.19999999999999</v>
      </c>
      <c r="F6738" s="357">
        <v>240</v>
      </c>
    </row>
    <row r="6739" spans="1:6">
      <c r="A6739" s="355">
        <f t="shared" si="105"/>
        <v>45938</v>
      </c>
      <c r="B6739" s="356">
        <v>14</v>
      </c>
      <c r="C6739" s="357">
        <v>181.09</v>
      </c>
      <c r="D6739" s="357">
        <v>0</v>
      </c>
      <c r="E6739" s="357">
        <v>188.21600000000001</v>
      </c>
      <c r="F6739" s="357">
        <v>240</v>
      </c>
    </row>
    <row r="6740" spans="1:6">
      <c r="A6740" s="355">
        <f t="shared" si="105"/>
        <v>45938</v>
      </c>
      <c r="B6740" s="356">
        <v>15</v>
      </c>
      <c r="C6740" s="357">
        <v>177.33600000000001</v>
      </c>
      <c r="D6740" s="357">
        <v>0</v>
      </c>
      <c r="E6740" s="357">
        <v>243.208</v>
      </c>
      <c r="F6740" s="357">
        <v>240</v>
      </c>
    </row>
    <row r="6741" spans="1:6">
      <c r="A6741" s="355">
        <f t="shared" si="105"/>
        <v>45938</v>
      </c>
      <c r="B6741" s="356">
        <v>16</v>
      </c>
      <c r="C6741" s="357">
        <v>195.84</v>
      </c>
      <c r="D6741" s="357">
        <v>0</v>
      </c>
      <c r="E6741" s="357">
        <v>258.20999999999998</v>
      </c>
      <c r="F6741" s="357">
        <v>240</v>
      </c>
    </row>
    <row r="6742" spans="1:6">
      <c r="A6742" s="355">
        <f t="shared" si="105"/>
        <v>45938</v>
      </c>
      <c r="B6742" s="356">
        <v>17</v>
      </c>
      <c r="C6742" s="357">
        <v>195.84</v>
      </c>
      <c r="D6742" s="357">
        <v>0</v>
      </c>
      <c r="E6742" s="357">
        <v>254.28200000000001</v>
      </c>
      <c r="F6742" s="357">
        <v>240</v>
      </c>
    </row>
    <row r="6743" spans="1:6">
      <c r="A6743" s="355">
        <f t="shared" si="105"/>
        <v>45938</v>
      </c>
      <c r="B6743" s="356">
        <v>18</v>
      </c>
      <c r="C6743" s="357">
        <v>100.89</v>
      </c>
      <c r="D6743" s="357">
        <v>0</v>
      </c>
      <c r="E6743" s="357">
        <v>336.41800000000001</v>
      </c>
      <c r="F6743" s="357">
        <v>207</v>
      </c>
    </row>
    <row r="6744" spans="1:6">
      <c r="A6744" s="355">
        <f t="shared" si="105"/>
        <v>45938</v>
      </c>
      <c r="B6744" s="356">
        <v>19</v>
      </c>
      <c r="C6744" s="357">
        <v>100.89</v>
      </c>
      <c r="D6744" s="357">
        <v>0</v>
      </c>
      <c r="E6744" s="357">
        <v>352.13</v>
      </c>
      <c r="F6744" s="357">
        <v>147</v>
      </c>
    </row>
    <row r="6745" spans="1:6">
      <c r="A6745" s="355">
        <f t="shared" si="105"/>
        <v>45938</v>
      </c>
      <c r="B6745" s="356">
        <v>20</v>
      </c>
      <c r="C6745" s="357">
        <v>100.89</v>
      </c>
      <c r="D6745" s="357">
        <v>0</v>
      </c>
      <c r="E6745" s="357">
        <v>356.05799999999999</v>
      </c>
      <c r="F6745" s="357">
        <v>207</v>
      </c>
    </row>
    <row r="6746" spans="1:6">
      <c r="A6746" s="355">
        <f t="shared" si="105"/>
        <v>45938</v>
      </c>
      <c r="B6746" s="356">
        <v>21</v>
      </c>
      <c r="C6746" s="357">
        <v>100.89</v>
      </c>
      <c r="D6746" s="357">
        <v>0</v>
      </c>
      <c r="E6746" s="357">
        <v>88</v>
      </c>
      <c r="F6746" s="357">
        <v>165</v>
      </c>
    </row>
    <row r="6747" spans="1:6">
      <c r="A6747" s="355">
        <f t="shared" si="105"/>
        <v>45938</v>
      </c>
      <c r="B6747" s="356">
        <v>22</v>
      </c>
      <c r="C6747" s="357">
        <v>181.33</v>
      </c>
      <c r="D6747" s="357">
        <v>0</v>
      </c>
      <c r="E6747" s="357">
        <v>31.523</v>
      </c>
      <c r="F6747" s="357">
        <v>120</v>
      </c>
    </row>
    <row r="6748" spans="1:6">
      <c r="A6748" s="355">
        <f t="shared" si="105"/>
        <v>45938</v>
      </c>
      <c r="B6748" s="356">
        <v>23</v>
      </c>
      <c r="C6748" s="357">
        <v>185.03</v>
      </c>
      <c r="D6748" s="357">
        <v>0</v>
      </c>
      <c r="E6748" s="357">
        <v>70.790000000000006</v>
      </c>
      <c r="F6748" s="357">
        <v>141</v>
      </c>
    </row>
    <row r="6749" spans="1:6">
      <c r="A6749" s="355">
        <f t="shared" si="105"/>
        <v>45939</v>
      </c>
      <c r="B6749" s="356">
        <v>0</v>
      </c>
      <c r="C6749" s="357">
        <v>157.011</v>
      </c>
      <c r="D6749" s="357">
        <v>0</v>
      </c>
      <c r="E6749" s="357">
        <v>30</v>
      </c>
      <c r="F6749" s="357">
        <v>120</v>
      </c>
    </row>
    <row r="6750" spans="1:6">
      <c r="A6750" s="355">
        <f t="shared" si="105"/>
        <v>45939</v>
      </c>
      <c r="B6750" s="356">
        <v>1</v>
      </c>
      <c r="C6750" s="357">
        <v>166.82300000000001</v>
      </c>
      <c r="D6750" s="357">
        <v>0</v>
      </c>
      <c r="E6750" s="357">
        <v>20</v>
      </c>
      <c r="F6750" s="357">
        <v>170</v>
      </c>
    </row>
    <row r="6751" spans="1:6">
      <c r="A6751" s="355">
        <f t="shared" si="105"/>
        <v>45939</v>
      </c>
      <c r="B6751" s="356">
        <v>2</v>
      </c>
      <c r="C6751" s="357">
        <v>169.47200000000001</v>
      </c>
      <c r="D6751" s="357">
        <v>0</v>
      </c>
      <c r="E6751" s="357">
        <v>20</v>
      </c>
      <c r="F6751" s="357">
        <v>225</v>
      </c>
    </row>
    <row r="6752" spans="1:6">
      <c r="A6752" s="355">
        <f t="shared" si="105"/>
        <v>45939</v>
      </c>
      <c r="B6752" s="356">
        <v>3</v>
      </c>
      <c r="C6752" s="357">
        <v>169.017</v>
      </c>
      <c r="D6752" s="357">
        <v>0</v>
      </c>
      <c r="E6752" s="357">
        <v>20</v>
      </c>
      <c r="F6752" s="357">
        <v>225</v>
      </c>
    </row>
    <row r="6753" spans="1:6">
      <c r="A6753" s="355">
        <f t="shared" si="105"/>
        <v>45939</v>
      </c>
      <c r="B6753" s="356">
        <v>4</v>
      </c>
      <c r="C6753" s="357">
        <v>169.70599999999999</v>
      </c>
      <c r="D6753" s="357">
        <v>0</v>
      </c>
      <c r="E6753" s="357">
        <v>20</v>
      </c>
      <c r="F6753" s="357">
        <v>225</v>
      </c>
    </row>
    <row r="6754" spans="1:6">
      <c r="A6754" s="355">
        <f t="shared" si="105"/>
        <v>45939</v>
      </c>
      <c r="B6754" s="356">
        <v>5</v>
      </c>
      <c r="C6754" s="357">
        <v>156.94200000000001</v>
      </c>
      <c r="D6754" s="357">
        <v>0</v>
      </c>
      <c r="E6754" s="357">
        <v>20</v>
      </c>
      <c r="F6754" s="357">
        <v>240</v>
      </c>
    </row>
    <row r="6755" spans="1:6">
      <c r="A6755" s="355">
        <f t="shared" si="105"/>
        <v>45939</v>
      </c>
      <c r="B6755" s="356">
        <v>6</v>
      </c>
      <c r="C6755" s="357">
        <v>147.273</v>
      </c>
      <c r="D6755" s="357">
        <v>0</v>
      </c>
      <c r="E6755" s="357">
        <v>68</v>
      </c>
      <c r="F6755" s="357">
        <v>240</v>
      </c>
    </row>
    <row r="6756" spans="1:6">
      <c r="A6756" s="355">
        <f t="shared" si="105"/>
        <v>45939</v>
      </c>
      <c r="B6756" s="356">
        <v>7</v>
      </c>
      <c r="C6756" s="357">
        <v>115.717</v>
      </c>
      <c r="D6756" s="357">
        <v>0</v>
      </c>
      <c r="E6756" s="357">
        <v>73</v>
      </c>
      <c r="F6756" s="357">
        <v>240</v>
      </c>
    </row>
    <row r="6757" spans="1:6">
      <c r="A6757" s="355">
        <f t="shared" si="105"/>
        <v>45939</v>
      </c>
      <c r="B6757" s="356">
        <v>8</v>
      </c>
      <c r="C6757" s="357">
        <v>153.94</v>
      </c>
      <c r="D6757" s="357">
        <v>0</v>
      </c>
      <c r="E6757" s="357">
        <v>176.15</v>
      </c>
      <c r="F6757" s="357">
        <v>240.15</v>
      </c>
    </row>
    <row r="6758" spans="1:6">
      <c r="A6758" s="355">
        <f t="shared" si="105"/>
        <v>45939</v>
      </c>
      <c r="B6758" s="356">
        <v>9</v>
      </c>
      <c r="C6758" s="357">
        <v>183.14</v>
      </c>
      <c r="D6758" s="357">
        <v>0</v>
      </c>
      <c r="E6758" s="357">
        <v>182.86</v>
      </c>
      <c r="F6758" s="357">
        <v>240.16</v>
      </c>
    </row>
    <row r="6759" spans="1:6">
      <c r="A6759" s="355">
        <f t="shared" si="105"/>
        <v>45939</v>
      </c>
      <c r="B6759" s="356">
        <v>10</v>
      </c>
      <c r="C6759" s="357">
        <v>203.14</v>
      </c>
      <c r="D6759" s="357">
        <v>0</v>
      </c>
      <c r="E6759" s="357">
        <v>251.41</v>
      </c>
      <c r="F6759" s="357">
        <v>240.21</v>
      </c>
    </row>
    <row r="6760" spans="1:6">
      <c r="A6760" s="355">
        <f t="shared" si="105"/>
        <v>45939</v>
      </c>
      <c r="B6760" s="356">
        <v>11</v>
      </c>
      <c r="C6760" s="357">
        <v>203.14</v>
      </c>
      <c r="D6760" s="357">
        <v>0</v>
      </c>
      <c r="E6760" s="357">
        <v>244.7</v>
      </c>
      <c r="F6760" s="357">
        <v>240.2</v>
      </c>
    </row>
    <row r="6761" spans="1:6">
      <c r="A6761" s="355">
        <f t="shared" si="105"/>
        <v>45939</v>
      </c>
      <c r="B6761" s="356">
        <v>12</v>
      </c>
      <c r="C6761" s="357">
        <v>203.14</v>
      </c>
      <c r="D6761" s="357">
        <v>0</v>
      </c>
      <c r="E6761" s="357">
        <v>254.76499999999999</v>
      </c>
      <c r="F6761" s="357">
        <v>240.215</v>
      </c>
    </row>
    <row r="6762" spans="1:6">
      <c r="A6762" s="355">
        <f t="shared" si="105"/>
        <v>45939</v>
      </c>
      <c r="B6762" s="356">
        <v>13</v>
      </c>
      <c r="C6762" s="357">
        <v>203.14</v>
      </c>
      <c r="D6762" s="357">
        <v>0</v>
      </c>
      <c r="E6762" s="357">
        <v>252.26499999999999</v>
      </c>
      <c r="F6762" s="357">
        <v>240.215</v>
      </c>
    </row>
    <row r="6763" spans="1:6">
      <c r="A6763" s="355">
        <f t="shared" si="105"/>
        <v>45939</v>
      </c>
      <c r="B6763" s="356">
        <v>14</v>
      </c>
      <c r="C6763" s="357">
        <v>203.14</v>
      </c>
      <c r="D6763" s="357">
        <v>0</v>
      </c>
      <c r="E6763" s="357">
        <v>238.845</v>
      </c>
      <c r="F6763" s="357">
        <v>240.19499999999999</v>
      </c>
    </row>
    <row r="6764" spans="1:6">
      <c r="A6764" s="355">
        <f t="shared" si="105"/>
        <v>45939</v>
      </c>
      <c r="B6764" s="356">
        <v>15</v>
      </c>
      <c r="C6764" s="357">
        <v>183.14</v>
      </c>
      <c r="D6764" s="357">
        <v>0</v>
      </c>
      <c r="E6764" s="357">
        <v>182.792</v>
      </c>
      <c r="F6764" s="357">
        <v>0.12</v>
      </c>
    </row>
    <row r="6765" spans="1:6">
      <c r="A6765" s="355">
        <f t="shared" si="105"/>
        <v>45939</v>
      </c>
      <c r="B6765" s="356">
        <v>16</v>
      </c>
      <c r="C6765" s="357">
        <v>183.14</v>
      </c>
      <c r="D6765" s="357">
        <v>0</v>
      </c>
      <c r="E6765" s="357">
        <v>149.04</v>
      </c>
      <c r="F6765" s="357">
        <v>240</v>
      </c>
    </row>
    <row r="6766" spans="1:6">
      <c r="A6766" s="355">
        <f t="shared" si="105"/>
        <v>45939</v>
      </c>
      <c r="B6766" s="356">
        <v>17</v>
      </c>
      <c r="C6766" s="357">
        <v>203.14</v>
      </c>
      <c r="D6766" s="357">
        <v>0</v>
      </c>
      <c r="E6766" s="357">
        <v>267.33</v>
      </c>
      <c r="F6766" s="357">
        <v>240.23</v>
      </c>
    </row>
    <row r="6767" spans="1:6">
      <c r="A6767" s="355">
        <f t="shared" si="105"/>
        <v>45939</v>
      </c>
      <c r="B6767" s="356">
        <v>18</v>
      </c>
      <c r="C6767" s="357">
        <v>75.89</v>
      </c>
      <c r="D6767" s="357">
        <v>0</v>
      </c>
      <c r="E6767" s="357">
        <v>312.39600000000002</v>
      </c>
      <c r="F6767" s="357">
        <v>240.3</v>
      </c>
    </row>
    <row r="6768" spans="1:6">
      <c r="A6768" s="355">
        <f t="shared" si="105"/>
        <v>45939</v>
      </c>
      <c r="B6768" s="356">
        <v>19</v>
      </c>
      <c r="C6768" s="357">
        <v>82.641000000000005</v>
      </c>
      <c r="D6768" s="357">
        <v>0</v>
      </c>
      <c r="E6768" s="357">
        <v>318.90199999999999</v>
      </c>
      <c r="F6768" s="357">
        <v>240.31</v>
      </c>
    </row>
    <row r="6769" spans="1:6">
      <c r="A6769" s="355">
        <f t="shared" si="105"/>
        <v>45939</v>
      </c>
      <c r="B6769" s="356">
        <v>20</v>
      </c>
      <c r="C6769" s="357">
        <v>75.89</v>
      </c>
      <c r="D6769" s="357">
        <v>0</v>
      </c>
      <c r="E6769" s="357">
        <v>113</v>
      </c>
      <c r="F6769" s="357">
        <v>240</v>
      </c>
    </row>
    <row r="6770" spans="1:6">
      <c r="A6770" s="355">
        <f t="shared" si="105"/>
        <v>45939</v>
      </c>
      <c r="B6770" s="356">
        <v>21</v>
      </c>
      <c r="C6770" s="357">
        <v>75.89</v>
      </c>
      <c r="D6770" s="357">
        <v>0</v>
      </c>
      <c r="E6770" s="357">
        <v>205.02500000000001</v>
      </c>
      <c r="F6770" s="357">
        <v>240.19</v>
      </c>
    </row>
    <row r="6771" spans="1:6">
      <c r="A6771" s="355">
        <f t="shared" si="105"/>
        <v>45939</v>
      </c>
      <c r="B6771" s="356">
        <v>22</v>
      </c>
      <c r="C6771" s="357">
        <v>147.273</v>
      </c>
      <c r="D6771" s="357">
        <v>0</v>
      </c>
      <c r="E6771" s="357">
        <v>48</v>
      </c>
      <c r="F6771" s="357">
        <v>181</v>
      </c>
    </row>
    <row r="6772" spans="1:6">
      <c r="A6772" s="355">
        <f t="shared" si="105"/>
        <v>45939</v>
      </c>
      <c r="B6772" s="356">
        <v>23</v>
      </c>
      <c r="C6772" s="357">
        <v>196.24199999999999</v>
      </c>
      <c r="D6772" s="357">
        <v>0</v>
      </c>
      <c r="E6772" s="357">
        <v>48</v>
      </c>
      <c r="F6772" s="357">
        <v>121</v>
      </c>
    </row>
    <row r="6773" spans="1:6">
      <c r="A6773" s="355">
        <f t="shared" si="105"/>
        <v>45940</v>
      </c>
      <c r="B6773" s="356">
        <v>0</v>
      </c>
      <c r="C6773" s="357">
        <v>199.31100000000001</v>
      </c>
      <c r="D6773" s="357">
        <v>0</v>
      </c>
      <c r="E6773" s="357">
        <v>35</v>
      </c>
      <c r="F6773" s="357">
        <v>173</v>
      </c>
    </row>
    <row r="6774" spans="1:6">
      <c r="A6774" s="355">
        <f t="shared" si="105"/>
        <v>45940</v>
      </c>
      <c r="B6774" s="356">
        <v>1</v>
      </c>
      <c r="C6774" s="357">
        <v>197.09100000000001</v>
      </c>
      <c r="D6774" s="357">
        <v>0</v>
      </c>
      <c r="E6774" s="357">
        <v>35</v>
      </c>
      <c r="F6774" s="357">
        <v>233</v>
      </c>
    </row>
    <row r="6775" spans="1:6">
      <c r="A6775" s="355">
        <f t="shared" si="105"/>
        <v>45940</v>
      </c>
      <c r="B6775" s="356">
        <v>2</v>
      </c>
      <c r="C6775" s="357">
        <v>195.428</v>
      </c>
      <c r="D6775" s="357">
        <v>0</v>
      </c>
      <c r="E6775" s="357">
        <v>35</v>
      </c>
      <c r="F6775" s="357">
        <v>225</v>
      </c>
    </row>
    <row r="6776" spans="1:6">
      <c r="A6776" s="355">
        <f t="shared" si="105"/>
        <v>45940</v>
      </c>
      <c r="B6776" s="356">
        <v>3</v>
      </c>
      <c r="C6776" s="357">
        <v>195.28299999999999</v>
      </c>
      <c r="D6776" s="357">
        <v>0</v>
      </c>
      <c r="E6776" s="357">
        <v>35</v>
      </c>
      <c r="F6776" s="357">
        <v>190</v>
      </c>
    </row>
    <row r="6777" spans="1:6">
      <c r="A6777" s="355">
        <f t="shared" si="105"/>
        <v>45940</v>
      </c>
      <c r="B6777" s="356">
        <v>4</v>
      </c>
      <c r="C6777" s="357">
        <v>195.82599999999999</v>
      </c>
      <c r="D6777" s="357">
        <v>0</v>
      </c>
      <c r="E6777" s="357">
        <v>35</v>
      </c>
      <c r="F6777" s="357">
        <v>185</v>
      </c>
    </row>
    <row r="6778" spans="1:6">
      <c r="A6778" s="355">
        <f t="shared" si="105"/>
        <v>45940</v>
      </c>
      <c r="B6778" s="356">
        <v>5</v>
      </c>
      <c r="C6778" s="357">
        <v>215.76300000000001</v>
      </c>
      <c r="D6778" s="357">
        <v>0</v>
      </c>
      <c r="E6778" s="357">
        <v>53</v>
      </c>
      <c r="F6778" s="357">
        <v>240</v>
      </c>
    </row>
    <row r="6779" spans="1:6">
      <c r="A6779" s="355">
        <f t="shared" si="105"/>
        <v>45940</v>
      </c>
      <c r="B6779" s="356">
        <v>6</v>
      </c>
      <c r="C6779" s="357">
        <v>190.01300000000001</v>
      </c>
      <c r="D6779" s="357">
        <v>0</v>
      </c>
      <c r="E6779" s="357">
        <v>73</v>
      </c>
      <c r="F6779" s="357">
        <v>240</v>
      </c>
    </row>
    <row r="6780" spans="1:6">
      <c r="A6780" s="355">
        <f t="shared" si="105"/>
        <v>45940</v>
      </c>
      <c r="B6780" s="356">
        <v>7</v>
      </c>
      <c r="C6780" s="357">
        <v>119.557</v>
      </c>
      <c r="D6780" s="357">
        <v>0</v>
      </c>
      <c r="E6780" s="357">
        <v>73</v>
      </c>
      <c r="F6780" s="357">
        <v>240</v>
      </c>
    </row>
    <row r="6781" spans="1:6">
      <c r="A6781" s="355">
        <f t="shared" si="105"/>
        <v>45940</v>
      </c>
      <c r="B6781" s="356">
        <v>8</v>
      </c>
      <c r="C6781" s="357">
        <v>117.607</v>
      </c>
      <c r="D6781" s="357">
        <v>0</v>
      </c>
      <c r="E6781" s="357">
        <v>75.5</v>
      </c>
      <c r="F6781" s="357">
        <v>240</v>
      </c>
    </row>
    <row r="6782" spans="1:6">
      <c r="A6782" s="355">
        <f t="shared" si="105"/>
        <v>45940</v>
      </c>
      <c r="B6782" s="356">
        <v>9</v>
      </c>
      <c r="C6782" s="357">
        <v>121.28</v>
      </c>
      <c r="D6782" s="357">
        <v>0</v>
      </c>
      <c r="E6782" s="357">
        <v>201.42400000000001</v>
      </c>
      <c r="F6782" s="357">
        <v>240.14</v>
      </c>
    </row>
    <row r="6783" spans="1:6">
      <c r="A6783" s="355">
        <f t="shared" si="105"/>
        <v>45940</v>
      </c>
      <c r="B6783" s="356">
        <v>10</v>
      </c>
      <c r="C6783" s="357">
        <v>141.28</v>
      </c>
      <c r="D6783" s="357">
        <v>0</v>
      </c>
      <c r="E6783" s="357">
        <v>233.92400000000001</v>
      </c>
      <c r="F6783" s="357">
        <v>240.14</v>
      </c>
    </row>
    <row r="6784" spans="1:6">
      <c r="A6784" s="355">
        <f t="shared" si="105"/>
        <v>45940</v>
      </c>
      <c r="B6784" s="356">
        <v>11</v>
      </c>
      <c r="C6784" s="357">
        <v>141.28</v>
      </c>
      <c r="D6784" s="357">
        <v>0</v>
      </c>
      <c r="E6784" s="357">
        <v>237.983</v>
      </c>
      <c r="F6784" s="357">
        <v>240.14</v>
      </c>
    </row>
    <row r="6785" spans="1:6">
      <c r="A6785" s="355">
        <f t="shared" si="105"/>
        <v>45940</v>
      </c>
      <c r="B6785" s="356">
        <v>12</v>
      </c>
      <c r="C6785" s="357">
        <v>139.28</v>
      </c>
      <c r="D6785" s="357">
        <v>0</v>
      </c>
      <c r="E6785" s="357">
        <v>237.983</v>
      </c>
      <c r="F6785" s="357">
        <v>240.14</v>
      </c>
    </row>
    <row r="6786" spans="1:6">
      <c r="A6786" s="355">
        <f t="shared" si="105"/>
        <v>45940</v>
      </c>
      <c r="B6786" s="356">
        <v>13</v>
      </c>
      <c r="C6786" s="357">
        <v>139.28</v>
      </c>
      <c r="D6786" s="357">
        <v>0</v>
      </c>
      <c r="E6786" s="357">
        <v>211.42400000000001</v>
      </c>
      <c r="F6786" s="357">
        <v>240.14</v>
      </c>
    </row>
    <row r="6787" spans="1:6">
      <c r="A6787" s="355">
        <f t="shared" si="105"/>
        <v>45940</v>
      </c>
      <c r="B6787" s="356">
        <v>14</v>
      </c>
      <c r="C6787" s="357">
        <v>139.28</v>
      </c>
      <c r="D6787" s="357">
        <v>0</v>
      </c>
      <c r="E6787" s="357">
        <v>212.01599999999999</v>
      </c>
      <c r="F6787" s="357">
        <v>240.13499999999999</v>
      </c>
    </row>
    <row r="6788" spans="1:6">
      <c r="A6788" s="355">
        <f t="shared" si="105"/>
        <v>45940</v>
      </c>
      <c r="B6788" s="356">
        <v>15</v>
      </c>
      <c r="C6788" s="357">
        <v>168.48</v>
      </c>
      <c r="D6788" s="357">
        <v>0</v>
      </c>
      <c r="E6788" s="357">
        <v>266.096</v>
      </c>
      <c r="F6788" s="357">
        <v>240.185</v>
      </c>
    </row>
    <row r="6789" spans="1:6">
      <c r="A6789" s="355">
        <f t="shared" si="105"/>
        <v>45940</v>
      </c>
      <c r="B6789" s="356">
        <v>16</v>
      </c>
      <c r="C6789" s="357">
        <v>168.48</v>
      </c>
      <c r="D6789" s="357">
        <v>0</v>
      </c>
      <c r="E6789" s="357">
        <v>270.50400000000002</v>
      </c>
      <c r="F6789" s="357">
        <v>240.19</v>
      </c>
    </row>
    <row r="6790" spans="1:6">
      <c r="A6790" s="355">
        <f t="shared" ref="A6790:A6853" si="106">IF(B6790=0,A6789+1,A6789)</f>
        <v>45940</v>
      </c>
      <c r="B6790" s="356">
        <v>17</v>
      </c>
      <c r="C6790" s="357">
        <v>170.48</v>
      </c>
      <c r="D6790" s="357">
        <v>0</v>
      </c>
      <c r="E6790" s="357">
        <v>217.608</v>
      </c>
      <c r="F6790" s="357">
        <v>240.13</v>
      </c>
    </row>
    <row r="6791" spans="1:6">
      <c r="A6791" s="355">
        <f t="shared" si="106"/>
        <v>45940</v>
      </c>
      <c r="B6791" s="356">
        <v>18</v>
      </c>
      <c r="C6791" s="357">
        <v>100.89</v>
      </c>
      <c r="D6791" s="357">
        <v>0</v>
      </c>
      <c r="E6791" s="357">
        <v>257.52800000000002</v>
      </c>
      <c r="F6791" s="357">
        <v>240.16499999999999</v>
      </c>
    </row>
    <row r="6792" spans="1:6">
      <c r="A6792" s="355">
        <f t="shared" si="106"/>
        <v>45940</v>
      </c>
      <c r="B6792" s="356">
        <v>19</v>
      </c>
      <c r="C6792" s="357">
        <v>100.89</v>
      </c>
      <c r="D6792" s="357">
        <v>0</v>
      </c>
      <c r="E6792" s="357">
        <v>257.52800000000002</v>
      </c>
      <c r="F6792" s="357">
        <v>240.16499999999999</v>
      </c>
    </row>
    <row r="6793" spans="1:6">
      <c r="A6793" s="355">
        <f t="shared" si="106"/>
        <v>45940</v>
      </c>
      <c r="B6793" s="356">
        <v>20</v>
      </c>
      <c r="C6793" s="357">
        <v>100.89</v>
      </c>
      <c r="D6793" s="357">
        <v>0</v>
      </c>
      <c r="E6793" s="357">
        <v>149.88200000000001</v>
      </c>
      <c r="F6793" s="357">
        <v>240.10499999999999</v>
      </c>
    </row>
    <row r="6794" spans="1:6">
      <c r="A6794" s="355">
        <f t="shared" si="106"/>
        <v>45940</v>
      </c>
      <c r="B6794" s="356">
        <v>21</v>
      </c>
      <c r="C6794" s="357">
        <v>100.89</v>
      </c>
      <c r="D6794" s="357">
        <v>0</v>
      </c>
      <c r="E6794" s="357">
        <v>98</v>
      </c>
      <c r="F6794" s="357">
        <v>240</v>
      </c>
    </row>
    <row r="6795" spans="1:6">
      <c r="A6795" s="355">
        <f t="shared" si="106"/>
        <v>45940</v>
      </c>
      <c r="B6795" s="356">
        <v>22</v>
      </c>
      <c r="C6795" s="357">
        <v>215.76300000000001</v>
      </c>
      <c r="D6795" s="357">
        <v>0</v>
      </c>
      <c r="E6795" s="357">
        <v>53</v>
      </c>
      <c r="F6795" s="357">
        <v>240</v>
      </c>
    </row>
    <row r="6796" spans="1:6">
      <c r="A6796" s="355">
        <f t="shared" si="106"/>
        <v>45940</v>
      </c>
      <c r="B6796" s="356">
        <v>23</v>
      </c>
      <c r="C6796" s="357">
        <v>166.56299999999999</v>
      </c>
      <c r="D6796" s="357">
        <v>0</v>
      </c>
      <c r="E6796" s="357">
        <v>43</v>
      </c>
      <c r="F6796" s="357">
        <v>240</v>
      </c>
    </row>
    <row r="6797" spans="1:6">
      <c r="A6797" s="355">
        <f t="shared" si="106"/>
        <v>45941</v>
      </c>
      <c r="B6797" s="356">
        <v>0</v>
      </c>
      <c r="C6797" s="357">
        <v>176.88200000000001</v>
      </c>
      <c r="D6797" s="357">
        <v>0</v>
      </c>
      <c r="E6797" s="357">
        <v>20</v>
      </c>
      <c r="F6797" s="357">
        <v>180</v>
      </c>
    </row>
    <row r="6798" spans="1:6">
      <c r="A6798" s="355">
        <f t="shared" si="106"/>
        <v>45941</v>
      </c>
      <c r="B6798" s="356">
        <v>1</v>
      </c>
      <c r="C6798" s="357">
        <v>176.88200000000001</v>
      </c>
      <c r="D6798" s="357">
        <v>0</v>
      </c>
      <c r="E6798" s="357">
        <v>20</v>
      </c>
      <c r="F6798" s="357">
        <v>120</v>
      </c>
    </row>
    <row r="6799" spans="1:6">
      <c r="A6799" s="355">
        <f t="shared" si="106"/>
        <v>45941</v>
      </c>
      <c r="B6799" s="356">
        <v>2</v>
      </c>
      <c r="C6799" s="357">
        <v>174.20400000000001</v>
      </c>
      <c r="D6799" s="357">
        <v>0</v>
      </c>
      <c r="E6799" s="357">
        <v>20</v>
      </c>
      <c r="F6799" s="357">
        <v>180</v>
      </c>
    </row>
    <row r="6800" spans="1:6">
      <c r="A6800" s="355">
        <f t="shared" si="106"/>
        <v>45941</v>
      </c>
      <c r="B6800" s="356">
        <v>3</v>
      </c>
      <c r="C6800" s="357">
        <v>173.45500000000001</v>
      </c>
      <c r="D6800" s="357">
        <v>0</v>
      </c>
      <c r="E6800" s="357">
        <v>20</v>
      </c>
      <c r="F6800" s="357">
        <v>178</v>
      </c>
    </row>
    <row r="6801" spans="1:6">
      <c r="A6801" s="355">
        <f t="shared" si="106"/>
        <v>45941</v>
      </c>
      <c r="B6801" s="356">
        <v>4</v>
      </c>
      <c r="C6801" s="357">
        <v>173.59399999999999</v>
      </c>
      <c r="D6801" s="357">
        <v>0</v>
      </c>
      <c r="E6801" s="357">
        <v>35</v>
      </c>
      <c r="F6801" s="357">
        <v>238</v>
      </c>
    </row>
    <row r="6802" spans="1:6">
      <c r="A6802" s="355">
        <f t="shared" si="106"/>
        <v>45941</v>
      </c>
      <c r="B6802" s="356">
        <v>5</v>
      </c>
      <c r="C6802" s="357">
        <v>167.13200000000001</v>
      </c>
      <c r="D6802" s="357">
        <v>0</v>
      </c>
      <c r="E6802" s="357">
        <v>35</v>
      </c>
      <c r="F6802" s="357">
        <v>240</v>
      </c>
    </row>
    <row r="6803" spans="1:6">
      <c r="A6803" s="355">
        <f t="shared" si="106"/>
        <v>45941</v>
      </c>
      <c r="B6803" s="356">
        <v>6</v>
      </c>
      <c r="C6803" s="357">
        <v>0</v>
      </c>
      <c r="D6803" s="357">
        <v>0</v>
      </c>
      <c r="E6803" s="357">
        <v>20</v>
      </c>
      <c r="F6803" s="357">
        <v>180</v>
      </c>
    </row>
    <row r="6804" spans="1:6">
      <c r="A6804" s="355">
        <f t="shared" si="106"/>
        <v>45941</v>
      </c>
      <c r="B6804" s="356">
        <v>7</v>
      </c>
      <c r="C6804" s="357">
        <v>0</v>
      </c>
      <c r="D6804" s="357">
        <v>0</v>
      </c>
      <c r="E6804" s="357">
        <v>30.71</v>
      </c>
      <c r="F6804" s="357">
        <v>234</v>
      </c>
    </row>
    <row r="6805" spans="1:6">
      <c r="A6805" s="355">
        <f t="shared" si="106"/>
        <v>45941</v>
      </c>
      <c r="B6805" s="356">
        <v>8</v>
      </c>
      <c r="C6805" s="357">
        <v>0</v>
      </c>
      <c r="D6805" s="357">
        <v>0</v>
      </c>
      <c r="E6805" s="357">
        <v>47.582999999999998</v>
      </c>
      <c r="F6805" s="357">
        <v>240</v>
      </c>
    </row>
    <row r="6806" spans="1:6">
      <c r="A6806" s="355">
        <f t="shared" si="106"/>
        <v>45941</v>
      </c>
      <c r="B6806" s="356">
        <v>9</v>
      </c>
      <c r="C6806" s="357">
        <v>0</v>
      </c>
      <c r="D6806" s="357">
        <v>0</v>
      </c>
      <c r="E6806" s="357">
        <v>57.523000000000003</v>
      </c>
      <c r="F6806" s="357">
        <v>240</v>
      </c>
    </row>
    <row r="6807" spans="1:6">
      <c r="A6807" s="355">
        <f t="shared" si="106"/>
        <v>45941</v>
      </c>
      <c r="B6807" s="356">
        <v>10</v>
      </c>
      <c r="C6807" s="357">
        <v>0</v>
      </c>
      <c r="D6807" s="357">
        <v>0</v>
      </c>
      <c r="E6807" s="357">
        <v>45.655999999999999</v>
      </c>
      <c r="F6807" s="357">
        <v>240</v>
      </c>
    </row>
    <row r="6808" spans="1:6">
      <c r="A6808" s="355">
        <f t="shared" si="106"/>
        <v>45941</v>
      </c>
      <c r="B6808" s="356">
        <v>11</v>
      </c>
      <c r="C6808" s="357">
        <v>0</v>
      </c>
      <c r="D6808" s="357">
        <v>0</v>
      </c>
      <c r="E6808" s="357">
        <v>50.773000000000003</v>
      </c>
      <c r="F6808" s="357">
        <v>240</v>
      </c>
    </row>
    <row r="6809" spans="1:6">
      <c r="A6809" s="355">
        <f t="shared" si="106"/>
        <v>45941</v>
      </c>
      <c r="B6809" s="356">
        <v>12</v>
      </c>
      <c r="C6809" s="357">
        <v>0</v>
      </c>
      <c r="D6809" s="357">
        <v>0</v>
      </c>
      <c r="E6809" s="357">
        <v>28.21</v>
      </c>
      <c r="F6809" s="357">
        <v>240</v>
      </c>
    </row>
    <row r="6810" spans="1:6">
      <c r="A6810" s="355">
        <f t="shared" si="106"/>
        <v>45941</v>
      </c>
      <c r="B6810" s="356">
        <v>13</v>
      </c>
      <c r="C6810" s="357">
        <v>0</v>
      </c>
      <c r="D6810" s="357">
        <v>0</v>
      </c>
      <c r="E6810" s="357">
        <v>25.71</v>
      </c>
      <c r="F6810" s="357">
        <v>240</v>
      </c>
    </row>
    <row r="6811" spans="1:6">
      <c r="A6811" s="355">
        <f t="shared" si="106"/>
        <v>45941</v>
      </c>
      <c r="B6811" s="356">
        <v>14</v>
      </c>
      <c r="C6811" s="357">
        <v>0</v>
      </c>
      <c r="D6811" s="357">
        <v>0</v>
      </c>
      <c r="E6811" s="357">
        <v>25.71</v>
      </c>
      <c r="F6811" s="357">
        <v>240</v>
      </c>
    </row>
    <row r="6812" spans="1:6">
      <c r="A6812" s="355">
        <f t="shared" si="106"/>
        <v>45941</v>
      </c>
      <c r="B6812" s="356">
        <v>15</v>
      </c>
      <c r="C6812" s="357">
        <v>0</v>
      </c>
      <c r="D6812" s="357">
        <v>0</v>
      </c>
      <c r="E6812" s="357">
        <v>25</v>
      </c>
      <c r="F6812" s="357">
        <v>240</v>
      </c>
    </row>
    <row r="6813" spans="1:6">
      <c r="A6813" s="355">
        <f t="shared" si="106"/>
        <v>45941</v>
      </c>
      <c r="B6813" s="356">
        <v>16</v>
      </c>
      <c r="C6813" s="357">
        <v>0</v>
      </c>
      <c r="D6813" s="357">
        <v>0</v>
      </c>
      <c r="E6813" s="357">
        <v>25</v>
      </c>
      <c r="F6813" s="357">
        <v>240</v>
      </c>
    </row>
    <row r="6814" spans="1:6">
      <c r="A6814" s="355">
        <f t="shared" si="106"/>
        <v>45941</v>
      </c>
      <c r="B6814" s="356">
        <v>17</v>
      </c>
      <c r="C6814" s="357">
        <v>0</v>
      </c>
      <c r="D6814" s="357">
        <v>0</v>
      </c>
      <c r="E6814" s="357">
        <v>43</v>
      </c>
      <c r="F6814" s="357">
        <v>240</v>
      </c>
    </row>
    <row r="6815" spans="1:6">
      <c r="A6815" s="355">
        <f t="shared" si="106"/>
        <v>45941</v>
      </c>
      <c r="B6815" s="356">
        <v>18</v>
      </c>
      <c r="C6815" s="357">
        <v>0</v>
      </c>
      <c r="D6815" s="357">
        <v>0</v>
      </c>
      <c r="E6815" s="357">
        <v>98</v>
      </c>
      <c r="F6815" s="357">
        <v>240</v>
      </c>
    </row>
    <row r="6816" spans="1:6">
      <c r="A6816" s="355">
        <f t="shared" si="106"/>
        <v>45941</v>
      </c>
      <c r="B6816" s="356">
        <v>19</v>
      </c>
      <c r="C6816" s="357">
        <v>0</v>
      </c>
      <c r="D6816" s="357">
        <v>0</v>
      </c>
      <c r="E6816" s="357">
        <v>98</v>
      </c>
      <c r="F6816" s="357">
        <v>240</v>
      </c>
    </row>
    <row r="6817" spans="1:6">
      <c r="A6817" s="355">
        <f t="shared" si="106"/>
        <v>45941</v>
      </c>
      <c r="B6817" s="356">
        <v>20</v>
      </c>
      <c r="C6817" s="357">
        <v>0</v>
      </c>
      <c r="D6817" s="357">
        <v>0</v>
      </c>
      <c r="E6817" s="357">
        <v>98</v>
      </c>
      <c r="F6817" s="357">
        <v>240</v>
      </c>
    </row>
    <row r="6818" spans="1:6">
      <c r="A6818" s="355">
        <f t="shared" si="106"/>
        <v>45941</v>
      </c>
      <c r="B6818" s="356">
        <v>21</v>
      </c>
      <c r="C6818" s="357">
        <v>0</v>
      </c>
      <c r="D6818" s="357">
        <v>0</v>
      </c>
      <c r="E6818" s="357">
        <v>98</v>
      </c>
      <c r="F6818" s="357">
        <v>240</v>
      </c>
    </row>
    <row r="6819" spans="1:6">
      <c r="A6819" s="355">
        <f t="shared" si="106"/>
        <v>45941</v>
      </c>
      <c r="B6819" s="356">
        <v>22</v>
      </c>
      <c r="C6819" s="357">
        <v>123.559</v>
      </c>
      <c r="D6819" s="357">
        <v>0</v>
      </c>
      <c r="E6819" s="357">
        <v>60</v>
      </c>
      <c r="F6819" s="357">
        <v>240</v>
      </c>
    </row>
    <row r="6820" spans="1:6">
      <c r="A6820" s="355">
        <f t="shared" si="106"/>
        <v>45941</v>
      </c>
      <c r="B6820" s="356">
        <v>23</v>
      </c>
      <c r="C6820" s="357">
        <v>123.559</v>
      </c>
      <c r="D6820" s="357">
        <v>0</v>
      </c>
      <c r="E6820" s="357">
        <v>20</v>
      </c>
      <c r="F6820" s="357">
        <v>240</v>
      </c>
    </row>
    <row r="6821" spans="1:6">
      <c r="A6821" s="355">
        <f t="shared" si="106"/>
        <v>45942</v>
      </c>
      <c r="B6821" s="356">
        <v>0</v>
      </c>
      <c r="C6821" s="357">
        <v>145.642</v>
      </c>
      <c r="D6821" s="357">
        <v>0</v>
      </c>
      <c r="E6821" s="357">
        <v>20</v>
      </c>
      <c r="F6821" s="357">
        <v>120</v>
      </c>
    </row>
    <row r="6822" spans="1:6">
      <c r="A6822" s="355">
        <f t="shared" si="106"/>
        <v>45942</v>
      </c>
      <c r="B6822" s="356">
        <v>1</v>
      </c>
      <c r="C6822" s="357">
        <v>139.958</v>
      </c>
      <c r="D6822" s="357">
        <v>0</v>
      </c>
      <c r="E6822" s="357">
        <v>20</v>
      </c>
      <c r="F6822" s="357">
        <v>120</v>
      </c>
    </row>
    <row r="6823" spans="1:6">
      <c r="A6823" s="355">
        <f t="shared" si="106"/>
        <v>45942</v>
      </c>
      <c r="B6823" s="356">
        <v>2</v>
      </c>
      <c r="C6823" s="357">
        <v>119.211</v>
      </c>
      <c r="D6823" s="357">
        <v>0</v>
      </c>
      <c r="E6823" s="357">
        <v>20</v>
      </c>
      <c r="F6823" s="357">
        <v>120</v>
      </c>
    </row>
    <row r="6824" spans="1:6">
      <c r="A6824" s="355">
        <f t="shared" si="106"/>
        <v>45942</v>
      </c>
      <c r="B6824" s="356">
        <v>3</v>
      </c>
      <c r="C6824" s="357">
        <v>119.235</v>
      </c>
      <c r="D6824" s="357">
        <v>0</v>
      </c>
      <c r="E6824" s="357">
        <v>20</v>
      </c>
      <c r="F6824" s="357">
        <v>150</v>
      </c>
    </row>
    <row r="6825" spans="1:6">
      <c r="A6825" s="355">
        <f t="shared" si="106"/>
        <v>45942</v>
      </c>
      <c r="B6825" s="356">
        <v>4</v>
      </c>
      <c r="C6825" s="357">
        <v>119.887</v>
      </c>
      <c r="D6825" s="357">
        <v>0</v>
      </c>
      <c r="E6825" s="357">
        <v>20.646999999999998</v>
      </c>
      <c r="F6825" s="357">
        <v>150</v>
      </c>
    </row>
    <row r="6826" spans="1:6">
      <c r="A6826" s="355">
        <f t="shared" si="106"/>
        <v>45942</v>
      </c>
      <c r="B6826" s="356">
        <v>5</v>
      </c>
      <c r="C6826" s="357">
        <v>134.82300000000001</v>
      </c>
      <c r="D6826" s="357">
        <v>0</v>
      </c>
      <c r="E6826" s="357">
        <v>20</v>
      </c>
      <c r="F6826" s="357">
        <v>150</v>
      </c>
    </row>
    <row r="6827" spans="1:6">
      <c r="A6827" s="355">
        <f t="shared" si="106"/>
        <v>45942</v>
      </c>
      <c r="B6827" s="356">
        <v>6</v>
      </c>
      <c r="C6827" s="357">
        <v>78.373000000000005</v>
      </c>
      <c r="D6827" s="357">
        <v>0</v>
      </c>
      <c r="E6827" s="357">
        <v>35</v>
      </c>
      <c r="F6827" s="357">
        <v>120</v>
      </c>
    </row>
    <row r="6828" spans="1:6">
      <c r="A6828" s="355">
        <f t="shared" si="106"/>
        <v>45942</v>
      </c>
      <c r="B6828" s="356">
        <v>7</v>
      </c>
      <c r="C6828" s="357">
        <v>70.180000000000007</v>
      </c>
      <c r="D6828" s="357">
        <v>0</v>
      </c>
      <c r="E6828" s="357">
        <v>51.481000000000002</v>
      </c>
      <c r="F6828" s="357">
        <v>170</v>
      </c>
    </row>
    <row r="6829" spans="1:6">
      <c r="A6829" s="355">
        <f t="shared" si="106"/>
        <v>45942</v>
      </c>
      <c r="B6829" s="356">
        <v>8</v>
      </c>
      <c r="C6829" s="357">
        <v>70</v>
      </c>
      <c r="D6829" s="357">
        <v>0</v>
      </c>
      <c r="E6829" s="357">
        <v>83.162999999999997</v>
      </c>
      <c r="F6829" s="357">
        <v>190</v>
      </c>
    </row>
    <row r="6830" spans="1:6">
      <c r="A6830" s="355">
        <f t="shared" si="106"/>
        <v>45942</v>
      </c>
      <c r="B6830" s="356">
        <v>9</v>
      </c>
      <c r="C6830" s="357">
        <v>70</v>
      </c>
      <c r="D6830" s="357">
        <v>0</v>
      </c>
      <c r="E6830" s="357">
        <v>99.617000000000004</v>
      </c>
      <c r="F6830" s="357">
        <v>240</v>
      </c>
    </row>
    <row r="6831" spans="1:6">
      <c r="A6831" s="355">
        <f t="shared" si="106"/>
        <v>45942</v>
      </c>
      <c r="B6831" s="356">
        <v>10</v>
      </c>
      <c r="C6831" s="357">
        <v>70</v>
      </c>
      <c r="D6831" s="357">
        <v>0</v>
      </c>
      <c r="E6831" s="357">
        <v>99.174999999999997</v>
      </c>
      <c r="F6831" s="357">
        <v>233</v>
      </c>
    </row>
    <row r="6832" spans="1:6">
      <c r="A6832" s="355">
        <f t="shared" si="106"/>
        <v>45942</v>
      </c>
      <c r="B6832" s="356">
        <v>11</v>
      </c>
      <c r="C6832" s="357">
        <v>70</v>
      </c>
      <c r="D6832" s="357">
        <v>0</v>
      </c>
      <c r="E6832" s="357">
        <v>98.67</v>
      </c>
      <c r="F6832" s="357">
        <v>173</v>
      </c>
    </row>
    <row r="6833" spans="1:6">
      <c r="A6833" s="355">
        <f t="shared" si="106"/>
        <v>45942</v>
      </c>
      <c r="B6833" s="356">
        <v>12</v>
      </c>
      <c r="C6833" s="357">
        <v>70</v>
      </c>
      <c r="D6833" s="357">
        <v>0</v>
      </c>
      <c r="E6833" s="357">
        <v>76.212999999999994</v>
      </c>
      <c r="F6833" s="357">
        <v>170</v>
      </c>
    </row>
    <row r="6834" spans="1:6">
      <c r="A6834" s="355">
        <f t="shared" si="106"/>
        <v>45942</v>
      </c>
      <c r="B6834" s="356">
        <v>13</v>
      </c>
      <c r="C6834" s="357">
        <v>89.89</v>
      </c>
      <c r="D6834" s="357">
        <v>0</v>
      </c>
      <c r="E6834" s="357">
        <v>109.622</v>
      </c>
      <c r="F6834" s="357">
        <v>170</v>
      </c>
    </row>
    <row r="6835" spans="1:6">
      <c r="A6835" s="355">
        <f t="shared" si="106"/>
        <v>45942</v>
      </c>
      <c r="B6835" s="356">
        <v>14</v>
      </c>
      <c r="C6835" s="357">
        <v>96.241</v>
      </c>
      <c r="D6835" s="357">
        <v>0</v>
      </c>
      <c r="E6835" s="357">
        <v>108.38200000000001</v>
      </c>
      <c r="F6835" s="357">
        <v>170</v>
      </c>
    </row>
    <row r="6836" spans="1:6">
      <c r="A6836" s="355">
        <f t="shared" si="106"/>
        <v>45942</v>
      </c>
      <c r="B6836" s="356">
        <v>15</v>
      </c>
      <c r="C6836" s="357">
        <v>120.89</v>
      </c>
      <c r="D6836" s="357">
        <v>0</v>
      </c>
      <c r="E6836" s="357">
        <v>117.08</v>
      </c>
      <c r="F6836" s="357">
        <v>140</v>
      </c>
    </row>
    <row r="6837" spans="1:6">
      <c r="A6837" s="355">
        <f t="shared" si="106"/>
        <v>45942</v>
      </c>
      <c r="B6837" s="356">
        <v>16</v>
      </c>
      <c r="C6837" s="357">
        <v>120.89</v>
      </c>
      <c r="D6837" s="357">
        <v>0</v>
      </c>
      <c r="E6837" s="357">
        <v>135.804</v>
      </c>
      <c r="F6837" s="357">
        <v>120</v>
      </c>
    </row>
    <row r="6838" spans="1:6">
      <c r="A6838" s="355">
        <f t="shared" si="106"/>
        <v>45942</v>
      </c>
      <c r="B6838" s="356">
        <v>17</v>
      </c>
      <c r="C6838" s="357">
        <v>94.527000000000001</v>
      </c>
      <c r="D6838" s="357">
        <v>0</v>
      </c>
      <c r="E6838" s="357">
        <v>114.25700000000001</v>
      </c>
      <c r="F6838" s="357">
        <v>120</v>
      </c>
    </row>
    <row r="6839" spans="1:6">
      <c r="A6839" s="355">
        <f t="shared" si="106"/>
        <v>45942</v>
      </c>
      <c r="B6839" s="356">
        <v>18</v>
      </c>
      <c r="C6839" s="357">
        <v>89.89</v>
      </c>
      <c r="D6839" s="357">
        <v>0</v>
      </c>
      <c r="E6839" s="357">
        <v>92.5</v>
      </c>
      <c r="F6839" s="357">
        <v>120</v>
      </c>
    </row>
    <row r="6840" spans="1:6">
      <c r="A6840" s="355">
        <f t="shared" si="106"/>
        <v>45942</v>
      </c>
      <c r="B6840" s="356">
        <v>19</v>
      </c>
      <c r="C6840" s="357">
        <v>89.89</v>
      </c>
      <c r="D6840" s="357">
        <v>0</v>
      </c>
      <c r="E6840" s="357">
        <v>92.5</v>
      </c>
      <c r="F6840" s="357">
        <v>120</v>
      </c>
    </row>
    <row r="6841" spans="1:6">
      <c r="A6841" s="355">
        <f t="shared" si="106"/>
        <v>45942</v>
      </c>
      <c r="B6841" s="356">
        <v>20</v>
      </c>
      <c r="C6841" s="357">
        <v>89.89</v>
      </c>
      <c r="D6841" s="357">
        <v>0</v>
      </c>
      <c r="E6841" s="357">
        <v>92.5</v>
      </c>
      <c r="F6841" s="357">
        <v>120</v>
      </c>
    </row>
    <row r="6842" spans="1:6">
      <c r="A6842" s="355">
        <f t="shared" si="106"/>
        <v>45942</v>
      </c>
      <c r="B6842" s="356">
        <v>21</v>
      </c>
      <c r="C6842" s="357">
        <v>89.89</v>
      </c>
      <c r="D6842" s="357">
        <v>0</v>
      </c>
      <c r="E6842" s="357">
        <v>92.5</v>
      </c>
      <c r="F6842" s="357">
        <v>120</v>
      </c>
    </row>
    <row r="6843" spans="1:6">
      <c r="A6843" s="355">
        <f t="shared" si="106"/>
        <v>45942</v>
      </c>
      <c r="B6843" s="356">
        <v>22</v>
      </c>
      <c r="C6843" s="357">
        <v>145.642</v>
      </c>
      <c r="D6843" s="357">
        <v>0</v>
      </c>
      <c r="E6843" s="357">
        <v>48</v>
      </c>
      <c r="F6843" s="357">
        <v>120</v>
      </c>
    </row>
    <row r="6844" spans="1:6">
      <c r="A6844" s="355">
        <f t="shared" si="106"/>
        <v>45942</v>
      </c>
      <c r="B6844" s="356">
        <v>23</v>
      </c>
      <c r="C6844" s="357">
        <v>151.44200000000001</v>
      </c>
      <c r="D6844" s="357">
        <v>0</v>
      </c>
      <c r="E6844" s="357">
        <v>30</v>
      </c>
      <c r="F6844" s="357">
        <v>120</v>
      </c>
    </row>
    <row r="6845" spans="1:6">
      <c r="A6845" s="355">
        <f t="shared" si="106"/>
        <v>45943</v>
      </c>
      <c r="B6845" s="356">
        <v>0</v>
      </c>
      <c r="C6845" s="357">
        <v>147.08199999999999</v>
      </c>
      <c r="D6845" s="357">
        <v>0</v>
      </c>
      <c r="E6845" s="357">
        <v>21.07</v>
      </c>
      <c r="F6845" s="357">
        <v>70</v>
      </c>
    </row>
    <row r="6846" spans="1:6">
      <c r="A6846" s="355">
        <f t="shared" si="106"/>
        <v>45943</v>
      </c>
      <c r="B6846" s="356">
        <v>1</v>
      </c>
      <c r="C6846" s="357">
        <v>184.023</v>
      </c>
      <c r="D6846" s="357">
        <v>0</v>
      </c>
      <c r="E6846" s="357">
        <v>30.29</v>
      </c>
      <c r="F6846" s="357">
        <v>70</v>
      </c>
    </row>
    <row r="6847" spans="1:6">
      <c r="A6847" s="355">
        <f t="shared" si="106"/>
        <v>45943</v>
      </c>
      <c r="B6847" s="356">
        <v>2</v>
      </c>
      <c r="C6847" s="357">
        <v>184.023</v>
      </c>
      <c r="D6847" s="357">
        <v>0</v>
      </c>
      <c r="E6847" s="357">
        <v>30.291</v>
      </c>
      <c r="F6847" s="357">
        <v>70</v>
      </c>
    </row>
    <row r="6848" spans="1:6">
      <c r="A6848" s="355">
        <f t="shared" si="106"/>
        <v>45943</v>
      </c>
      <c r="B6848" s="356">
        <v>3</v>
      </c>
      <c r="C6848" s="357">
        <v>183.21700000000001</v>
      </c>
      <c r="D6848" s="357">
        <v>0</v>
      </c>
      <c r="E6848" s="357">
        <v>30.02</v>
      </c>
      <c r="F6848" s="357">
        <v>70</v>
      </c>
    </row>
    <row r="6849" spans="1:6">
      <c r="A6849" s="355">
        <f t="shared" si="106"/>
        <v>45943</v>
      </c>
      <c r="B6849" s="356">
        <v>4</v>
      </c>
      <c r="C6849" s="357">
        <v>149.83199999999999</v>
      </c>
      <c r="D6849" s="357">
        <v>0</v>
      </c>
      <c r="E6849" s="357">
        <v>21.07</v>
      </c>
      <c r="F6849" s="357">
        <v>120</v>
      </c>
    </row>
    <row r="6850" spans="1:6">
      <c r="A6850" s="355">
        <f t="shared" si="106"/>
        <v>45943</v>
      </c>
      <c r="B6850" s="356">
        <v>5</v>
      </c>
      <c r="C6850" s="357">
        <v>151.58199999999999</v>
      </c>
      <c r="D6850" s="357">
        <v>0</v>
      </c>
      <c r="E6850" s="357">
        <v>20</v>
      </c>
      <c r="F6850" s="357">
        <v>170</v>
      </c>
    </row>
    <row r="6851" spans="1:6">
      <c r="A6851" s="355">
        <f t="shared" si="106"/>
        <v>45943</v>
      </c>
      <c r="B6851" s="356">
        <v>6</v>
      </c>
      <c r="C6851" s="357">
        <v>146.16300000000001</v>
      </c>
      <c r="D6851" s="357">
        <v>0</v>
      </c>
      <c r="E6851" s="357">
        <v>66</v>
      </c>
      <c r="F6851" s="357">
        <v>219</v>
      </c>
    </row>
    <row r="6852" spans="1:6">
      <c r="A6852" s="355">
        <f t="shared" si="106"/>
        <v>45943</v>
      </c>
      <c r="B6852" s="356">
        <v>7</v>
      </c>
      <c r="C6852" s="357">
        <v>138.03</v>
      </c>
      <c r="D6852" s="357">
        <v>0</v>
      </c>
      <c r="E6852" s="357">
        <v>192.80799999999999</v>
      </c>
      <c r="F6852" s="357">
        <v>240</v>
      </c>
    </row>
    <row r="6853" spans="1:6">
      <c r="A6853" s="355">
        <f t="shared" si="106"/>
        <v>45943</v>
      </c>
      <c r="B6853" s="356">
        <v>8</v>
      </c>
      <c r="C6853" s="357">
        <v>138.03</v>
      </c>
      <c r="D6853" s="357">
        <v>0</v>
      </c>
      <c r="E6853" s="357">
        <v>236.084</v>
      </c>
      <c r="F6853" s="357">
        <v>230</v>
      </c>
    </row>
    <row r="6854" spans="1:6">
      <c r="A6854" s="355">
        <f t="shared" ref="A6854:A6917" si="107">IF(B6854=0,A6853+1,A6853)</f>
        <v>45943</v>
      </c>
      <c r="B6854" s="356">
        <v>9</v>
      </c>
      <c r="C6854" s="357">
        <v>138.03</v>
      </c>
      <c r="D6854" s="357">
        <v>0</v>
      </c>
      <c r="E6854" s="357">
        <v>264.12799999999999</v>
      </c>
      <c r="F6854" s="357">
        <v>170</v>
      </c>
    </row>
    <row r="6855" spans="1:6">
      <c r="A6855" s="355">
        <f t="shared" si="107"/>
        <v>45943</v>
      </c>
      <c r="B6855" s="356">
        <v>10</v>
      </c>
      <c r="C6855" s="357">
        <v>138.94900000000001</v>
      </c>
      <c r="D6855" s="357">
        <v>0</v>
      </c>
      <c r="E6855" s="357">
        <v>264.12799999999999</v>
      </c>
      <c r="F6855" s="357">
        <v>215</v>
      </c>
    </row>
    <row r="6856" spans="1:6">
      <c r="A6856" s="355">
        <f t="shared" si="107"/>
        <v>45943</v>
      </c>
      <c r="B6856" s="356">
        <v>11</v>
      </c>
      <c r="C6856" s="357">
        <v>136.28</v>
      </c>
      <c r="D6856" s="357">
        <v>0</v>
      </c>
      <c r="E6856" s="357">
        <v>253.11</v>
      </c>
      <c r="F6856" s="357">
        <v>240</v>
      </c>
    </row>
    <row r="6857" spans="1:6">
      <c r="A6857" s="355">
        <f t="shared" si="107"/>
        <v>45943</v>
      </c>
      <c r="B6857" s="356">
        <v>12</v>
      </c>
      <c r="C6857" s="357">
        <v>138.94900000000001</v>
      </c>
      <c r="D6857" s="357">
        <v>0</v>
      </c>
      <c r="E6857" s="357">
        <v>256.11</v>
      </c>
      <c r="F6857" s="357">
        <v>240</v>
      </c>
    </row>
    <row r="6858" spans="1:6">
      <c r="A6858" s="355">
        <f t="shared" si="107"/>
        <v>45943</v>
      </c>
      <c r="B6858" s="356">
        <v>13</v>
      </c>
      <c r="C6858" s="357">
        <v>138.94900000000001</v>
      </c>
      <c r="D6858" s="357">
        <v>0</v>
      </c>
      <c r="E6858" s="357">
        <v>253.61</v>
      </c>
      <c r="F6858" s="357">
        <v>240</v>
      </c>
    </row>
    <row r="6859" spans="1:6">
      <c r="A6859" s="355">
        <f t="shared" si="107"/>
        <v>45943</v>
      </c>
      <c r="B6859" s="356">
        <v>14</v>
      </c>
      <c r="C6859" s="357">
        <v>138.34299999999999</v>
      </c>
      <c r="D6859" s="357">
        <v>0</v>
      </c>
      <c r="E6859" s="357">
        <v>255.61</v>
      </c>
      <c r="F6859" s="357">
        <v>220</v>
      </c>
    </row>
    <row r="6860" spans="1:6">
      <c r="A6860" s="355">
        <f t="shared" si="107"/>
        <v>45943</v>
      </c>
      <c r="B6860" s="356">
        <v>15</v>
      </c>
      <c r="C6860" s="357">
        <v>138.94900000000001</v>
      </c>
      <c r="D6860" s="357">
        <v>0</v>
      </c>
      <c r="E6860" s="357">
        <v>255.61</v>
      </c>
      <c r="F6860" s="357">
        <v>240</v>
      </c>
    </row>
    <row r="6861" spans="1:6">
      <c r="A6861" s="355">
        <f t="shared" si="107"/>
        <v>45943</v>
      </c>
      <c r="B6861" s="356">
        <v>16</v>
      </c>
      <c r="C6861" s="357">
        <v>138.94900000000001</v>
      </c>
      <c r="D6861" s="357">
        <v>0</v>
      </c>
      <c r="E6861" s="357">
        <v>247.018</v>
      </c>
      <c r="F6861" s="357">
        <v>225</v>
      </c>
    </row>
    <row r="6862" spans="1:6">
      <c r="A6862" s="355">
        <f t="shared" si="107"/>
        <v>45943</v>
      </c>
      <c r="B6862" s="356">
        <v>17</v>
      </c>
      <c r="C6862" s="357">
        <v>138.94900000000001</v>
      </c>
      <c r="D6862" s="357">
        <v>0</v>
      </c>
      <c r="E6862" s="357">
        <v>266.18200000000002</v>
      </c>
      <c r="F6862" s="357">
        <v>240</v>
      </c>
    </row>
    <row r="6863" spans="1:6">
      <c r="A6863" s="355">
        <f t="shared" si="107"/>
        <v>45943</v>
      </c>
      <c r="B6863" s="356">
        <v>18</v>
      </c>
      <c r="C6863" s="357">
        <v>89.89</v>
      </c>
      <c r="D6863" s="357">
        <v>0</v>
      </c>
      <c r="E6863" s="357">
        <v>259.31200000000001</v>
      </c>
      <c r="F6863" s="357">
        <v>240</v>
      </c>
    </row>
    <row r="6864" spans="1:6">
      <c r="A6864" s="355">
        <f t="shared" si="107"/>
        <v>45943</v>
      </c>
      <c r="B6864" s="356">
        <v>19</v>
      </c>
      <c r="C6864" s="357">
        <v>89.89</v>
      </c>
      <c r="D6864" s="357">
        <v>0</v>
      </c>
      <c r="E6864" s="357">
        <v>259.31200000000001</v>
      </c>
      <c r="F6864" s="357">
        <v>187</v>
      </c>
    </row>
    <row r="6865" spans="1:6">
      <c r="A6865" s="355">
        <f t="shared" si="107"/>
        <v>45943</v>
      </c>
      <c r="B6865" s="356">
        <v>20</v>
      </c>
      <c r="C6865" s="357">
        <v>89.89</v>
      </c>
      <c r="D6865" s="357">
        <v>0</v>
      </c>
      <c r="E6865" s="357">
        <v>259.31200000000001</v>
      </c>
      <c r="F6865" s="357">
        <v>225</v>
      </c>
    </row>
    <row r="6866" spans="1:6">
      <c r="A6866" s="355">
        <f t="shared" si="107"/>
        <v>45943</v>
      </c>
      <c r="B6866" s="356">
        <v>21</v>
      </c>
      <c r="C6866" s="357">
        <v>89.89</v>
      </c>
      <c r="D6866" s="357">
        <v>0</v>
      </c>
      <c r="E6866" s="357">
        <v>100.5</v>
      </c>
      <c r="F6866" s="357">
        <v>215</v>
      </c>
    </row>
    <row r="6867" spans="1:6">
      <c r="A6867" s="355">
        <f t="shared" si="107"/>
        <v>45943</v>
      </c>
      <c r="B6867" s="356">
        <v>22</v>
      </c>
      <c r="C6867" s="357">
        <v>132.79900000000001</v>
      </c>
      <c r="D6867" s="357">
        <v>0</v>
      </c>
      <c r="E6867" s="357">
        <v>88</v>
      </c>
      <c r="F6867" s="357">
        <v>180</v>
      </c>
    </row>
    <row r="6868" spans="1:6">
      <c r="A6868" s="355">
        <f t="shared" si="107"/>
        <v>45943</v>
      </c>
      <c r="B6868" s="356">
        <v>23</v>
      </c>
      <c r="C6868" s="357">
        <v>127.163</v>
      </c>
      <c r="D6868" s="357">
        <v>0</v>
      </c>
      <c r="E6868" s="357">
        <v>60</v>
      </c>
      <c r="F6868" s="357">
        <v>125</v>
      </c>
    </row>
    <row r="6869" spans="1:6">
      <c r="A6869" s="355">
        <f t="shared" si="107"/>
        <v>45944</v>
      </c>
      <c r="B6869" s="356">
        <v>0</v>
      </c>
      <c r="C6869" s="357">
        <v>151.97300000000001</v>
      </c>
      <c r="D6869" s="357">
        <v>0</v>
      </c>
      <c r="E6869" s="357">
        <v>35</v>
      </c>
      <c r="F6869" s="357">
        <v>240</v>
      </c>
    </row>
    <row r="6870" spans="1:6">
      <c r="A6870" s="355">
        <f t="shared" si="107"/>
        <v>45944</v>
      </c>
      <c r="B6870" s="356">
        <v>1</v>
      </c>
      <c r="C6870" s="357">
        <v>157.773</v>
      </c>
      <c r="D6870" s="357">
        <v>0</v>
      </c>
      <c r="E6870" s="357">
        <v>20</v>
      </c>
      <c r="F6870" s="357">
        <v>240</v>
      </c>
    </row>
    <row r="6871" spans="1:6">
      <c r="A6871" s="355">
        <f t="shared" si="107"/>
        <v>45944</v>
      </c>
      <c r="B6871" s="356">
        <v>2</v>
      </c>
      <c r="C6871" s="357">
        <v>155.023</v>
      </c>
      <c r="D6871" s="357">
        <v>0</v>
      </c>
      <c r="E6871" s="357">
        <v>35</v>
      </c>
      <c r="F6871" s="357">
        <v>240</v>
      </c>
    </row>
    <row r="6872" spans="1:6">
      <c r="A6872" s="355">
        <f t="shared" si="107"/>
        <v>45944</v>
      </c>
      <c r="B6872" s="356">
        <v>3</v>
      </c>
      <c r="C6872" s="357">
        <v>155.023</v>
      </c>
      <c r="D6872" s="357">
        <v>0</v>
      </c>
      <c r="E6872" s="357">
        <v>35</v>
      </c>
      <c r="F6872" s="357">
        <v>240</v>
      </c>
    </row>
    <row r="6873" spans="1:6">
      <c r="A6873" s="355">
        <f t="shared" si="107"/>
        <v>45944</v>
      </c>
      <c r="B6873" s="356">
        <v>4</v>
      </c>
      <c r="C6873" s="357">
        <v>198.87</v>
      </c>
      <c r="D6873" s="357">
        <v>0</v>
      </c>
      <c r="E6873" s="357">
        <v>35</v>
      </c>
      <c r="F6873" s="357">
        <v>240</v>
      </c>
    </row>
    <row r="6874" spans="1:6">
      <c r="A6874" s="355">
        <f t="shared" si="107"/>
        <v>45944</v>
      </c>
      <c r="B6874" s="356">
        <v>5</v>
      </c>
      <c r="C6874" s="357">
        <v>178.22300000000001</v>
      </c>
      <c r="D6874" s="357">
        <v>0</v>
      </c>
      <c r="E6874" s="357">
        <v>35</v>
      </c>
      <c r="F6874" s="357">
        <v>240</v>
      </c>
    </row>
    <row r="6875" spans="1:6">
      <c r="A6875" s="355">
        <f t="shared" si="107"/>
        <v>45944</v>
      </c>
      <c r="B6875" s="356">
        <v>6</v>
      </c>
      <c r="C6875" s="357">
        <v>178.423</v>
      </c>
      <c r="D6875" s="357">
        <v>0</v>
      </c>
      <c r="E6875" s="357">
        <v>45</v>
      </c>
      <c r="F6875" s="357">
        <v>240</v>
      </c>
    </row>
    <row r="6876" spans="1:6">
      <c r="A6876" s="355">
        <f t="shared" si="107"/>
        <v>45944</v>
      </c>
      <c r="B6876" s="356">
        <v>7</v>
      </c>
      <c r="C6876" s="357">
        <v>158.22300000000001</v>
      </c>
      <c r="D6876" s="357">
        <v>0</v>
      </c>
      <c r="E6876" s="357">
        <v>80</v>
      </c>
      <c r="F6876" s="357">
        <v>240</v>
      </c>
    </row>
    <row r="6877" spans="1:6">
      <c r="A6877" s="355">
        <f t="shared" si="107"/>
        <v>45944</v>
      </c>
      <c r="B6877" s="356">
        <v>8</v>
      </c>
      <c r="C6877" s="357">
        <v>157.03800000000001</v>
      </c>
      <c r="D6877" s="357">
        <v>0</v>
      </c>
      <c r="E6877" s="357">
        <v>65</v>
      </c>
      <c r="F6877" s="357">
        <v>240</v>
      </c>
    </row>
    <row r="6878" spans="1:6">
      <c r="A6878" s="355">
        <f t="shared" si="107"/>
        <v>45944</v>
      </c>
      <c r="B6878" s="356">
        <v>9</v>
      </c>
      <c r="C6878" s="357">
        <v>158.22300000000001</v>
      </c>
      <c r="D6878" s="357">
        <v>0</v>
      </c>
      <c r="E6878" s="357">
        <v>80</v>
      </c>
      <c r="F6878" s="357">
        <v>240</v>
      </c>
    </row>
    <row r="6879" spans="1:6">
      <c r="A6879" s="355">
        <f t="shared" si="107"/>
        <v>45944</v>
      </c>
      <c r="B6879" s="356">
        <v>10</v>
      </c>
      <c r="C6879" s="357">
        <v>157.417</v>
      </c>
      <c r="D6879" s="357">
        <v>0</v>
      </c>
      <c r="E6879" s="357">
        <v>80</v>
      </c>
      <c r="F6879" s="357">
        <v>240</v>
      </c>
    </row>
    <row r="6880" spans="1:6">
      <c r="A6880" s="355">
        <f t="shared" si="107"/>
        <v>45944</v>
      </c>
      <c r="B6880" s="356">
        <v>11</v>
      </c>
      <c r="C6880" s="357">
        <v>157.417</v>
      </c>
      <c r="D6880" s="357">
        <v>0</v>
      </c>
      <c r="E6880" s="357">
        <v>80</v>
      </c>
      <c r="F6880" s="357">
        <v>240</v>
      </c>
    </row>
    <row r="6881" spans="1:6">
      <c r="A6881" s="355">
        <f t="shared" si="107"/>
        <v>45944</v>
      </c>
      <c r="B6881" s="356">
        <v>12</v>
      </c>
      <c r="C6881" s="357">
        <v>157.417</v>
      </c>
      <c r="D6881" s="357">
        <v>0</v>
      </c>
      <c r="E6881" s="357">
        <v>80</v>
      </c>
      <c r="F6881" s="357">
        <v>240</v>
      </c>
    </row>
    <row r="6882" spans="1:6">
      <c r="A6882" s="355">
        <f t="shared" si="107"/>
        <v>45944</v>
      </c>
      <c r="B6882" s="356">
        <v>13</v>
      </c>
      <c r="C6882" s="357">
        <v>157.417</v>
      </c>
      <c r="D6882" s="357">
        <v>0</v>
      </c>
      <c r="E6882" s="357">
        <v>80</v>
      </c>
      <c r="F6882" s="357">
        <v>240</v>
      </c>
    </row>
    <row r="6883" spans="1:6">
      <c r="A6883" s="355">
        <f t="shared" si="107"/>
        <v>45944</v>
      </c>
      <c r="B6883" s="356">
        <v>14</v>
      </c>
      <c r="C6883" s="357">
        <v>153.892</v>
      </c>
      <c r="D6883" s="357">
        <v>0</v>
      </c>
      <c r="E6883" s="357">
        <v>112.059</v>
      </c>
      <c r="F6883" s="357">
        <v>240</v>
      </c>
    </row>
    <row r="6884" spans="1:6">
      <c r="A6884" s="355">
        <f t="shared" si="107"/>
        <v>45944</v>
      </c>
      <c r="B6884" s="356">
        <v>15</v>
      </c>
      <c r="C6884" s="357">
        <v>158.46299999999999</v>
      </c>
      <c r="D6884" s="357">
        <v>0</v>
      </c>
      <c r="E6884" s="357">
        <v>112.059</v>
      </c>
      <c r="F6884" s="357">
        <v>240</v>
      </c>
    </row>
    <row r="6885" spans="1:6">
      <c r="A6885" s="355">
        <f t="shared" si="107"/>
        <v>45944</v>
      </c>
      <c r="B6885" s="356">
        <v>16</v>
      </c>
      <c r="C6885" s="357">
        <v>158.27500000000001</v>
      </c>
      <c r="D6885" s="357">
        <v>0</v>
      </c>
      <c r="E6885" s="357">
        <v>113</v>
      </c>
      <c r="F6885" s="357">
        <v>240</v>
      </c>
    </row>
    <row r="6886" spans="1:6">
      <c r="A6886" s="355">
        <f t="shared" si="107"/>
        <v>45944</v>
      </c>
      <c r="B6886" s="356">
        <v>17</v>
      </c>
      <c r="C6886" s="357">
        <v>162.83099999999999</v>
      </c>
      <c r="D6886" s="357">
        <v>0</v>
      </c>
      <c r="E6886" s="357">
        <v>331.661</v>
      </c>
      <c r="F6886" s="357">
        <v>240</v>
      </c>
    </row>
    <row r="6887" spans="1:6">
      <c r="A6887" s="355">
        <f t="shared" si="107"/>
        <v>45944</v>
      </c>
      <c r="B6887" s="356">
        <v>18</v>
      </c>
      <c r="C6887" s="357">
        <v>100.89</v>
      </c>
      <c r="D6887" s="357">
        <v>0</v>
      </c>
      <c r="E6887" s="357">
        <v>246.27199999999999</v>
      </c>
      <c r="F6887" s="357">
        <v>240</v>
      </c>
    </row>
    <row r="6888" spans="1:6">
      <c r="A6888" s="355">
        <f t="shared" si="107"/>
        <v>45944</v>
      </c>
      <c r="B6888" s="356">
        <v>19</v>
      </c>
      <c r="C6888" s="357">
        <v>100.89</v>
      </c>
      <c r="D6888" s="357">
        <v>0</v>
      </c>
      <c r="E6888" s="357">
        <v>244.29400000000001</v>
      </c>
      <c r="F6888" s="357">
        <v>240</v>
      </c>
    </row>
    <row r="6889" spans="1:6">
      <c r="A6889" s="355">
        <f t="shared" si="107"/>
        <v>45944</v>
      </c>
      <c r="B6889" s="356">
        <v>20</v>
      </c>
      <c r="C6889" s="357">
        <v>100.89</v>
      </c>
      <c r="D6889" s="357">
        <v>0</v>
      </c>
      <c r="E6889" s="357">
        <v>98</v>
      </c>
      <c r="F6889" s="357">
        <v>240</v>
      </c>
    </row>
    <row r="6890" spans="1:6">
      <c r="A6890" s="355">
        <f t="shared" si="107"/>
        <v>45944</v>
      </c>
      <c r="B6890" s="356">
        <v>21</v>
      </c>
      <c r="C6890" s="357">
        <v>100.89</v>
      </c>
      <c r="D6890" s="357">
        <v>0</v>
      </c>
      <c r="E6890" s="357">
        <v>98</v>
      </c>
      <c r="F6890" s="357">
        <v>240</v>
      </c>
    </row>
    <row r="6891" spans="1:6">
      <c r="A6891" s="355">
        <f t="shared" si="107"/>
        <v>45944</v>
      </c>
      <c r="B6891" s="356">
        <v>22</v>
      </c>
      <c r="C6891" s="357">
        <v>190.173</v>
      </c>
      <c r="D6891" s="357">
        <v>0</v>
      </c>
      <c r="E6891" s="357">
        <v>85</v>
      </c>
      <c r="F6891" s="357">
        <v>240</v>
      </c>
    </row>
    <row r="6892" spans="1:6">
      <c r="A6892" s="355">
        <f t="shared" si="107"/>
        <v>45944</v>
      </c>
      <c r="B6892" s="356">
        <v>23</v>
      </c>
      <c r="C6892" s="357">
        <v>201.173</v>
      </c>
      <c r="D6892" s="357">
        <v>0</v>
      </c>
      <c r="E6892" s="357">
        <v>40</v>
      </c>
      <c r="F6892" s="357">
        <v>240</v>
      </c>
    </row>
    <row r="6893" spans="1:6">
      <c r="A6893" s="355">
        <f t="shared" si="107"/>
        <v>45945</v>
      </c>
      <c r="B6893" s="356">
        <v>0</v>
      </c>
      <c r="C6893" s="357">
        <v>189.47300000000001</v>
      </c>
      <c r="D6893" s="357">
        <v>0</v>
      </c>
      <c r="E6893" s="357">
        <v>20</v>
      </c>
      <c r="F6893" s="357">
        <v>240</v>
      </c>
    </row>
    <row r="6894" spans="1:6">
      <c r="A6894" s="355">
        <f t="shared" si="107"/>
        <v>45945</v>
      </c>
      <c r="B6894" s="356">
        <v>1</v>
      </c>
      <c r="C6894" s="357">
        <v>181.96700000000001</v>
      </c>
      <c r="D6894" s="357">
        <v>0</v>
      </c>
      <c r="E6894" s="357">
        <v>20</v>
      </c>
      <c r="F6894" s="357">
        <v>240</v>
      </c>
    </row>
    <row r="6895" spans="1:6">
      <c r="A6895" s="355">
        <f t="shared" si="107"/>
        <v>45945</v>
      </c>
      <c r="B6895" s="356">
        <v>2</v>
      </c>
      <c r="C6895" s="357">
        <v>186.41</v>
      </c>
      <c r="D6895" s="357">
        <v>0</v>
      </c>
      <c r="E6895" s="357">
        <v>20</v>
      </c>
      <c r="F6895" s="357">
        <v>240</v>
      </c>
    </row>
    <row r="6896" spans="1:6">
      <c r="A6896" s="355">
        <f t="shared" si="107"/>
        <v>45945</v>
      </c>
      <c r="B6896" s="356">
        <v>3</v>
      </c>
      <c r="C6896" s="357">
        <v>186.19800000000001</v>
      </c>
      <c r="D6896" s="357">
        <v>0</v>
      </c>
      <c r="E6896" s="357">
        <v>20</v>
      </c>
      <c r="F6896" s="357">
        <v>240</v>
      </c>
    </row>
    <row r="6897" spans="1:6">
      <c r="A6897" s="355">
        <f t="shared" si="107"/>
        <v>45945</v>
      </c>
      <c r="B6897" s="356">
        <v>4</v>
      </c>
      <c r="C6897" s="357">
        <v>192.96700000000001</v>
      </c>
      <c r="D6897" s="357">
        <v>0</v>
      </c>
      <c r="E6897" s="357">
        <v>20</v>
      </c>
      <c r="F6897" s="357">
        <v>240</v>
      </c>
    </row>
    <row r="6898" spans="1:6">
      <c r="A6898" s="355">
        <f t="shared" si="107"/>
        <v>45945</v>
      </c>
      <c r="B6898" s="356">
        <v>5</v>
      </c>
      <c r="C6898" s="357">
        <v>195.21</v>
      </c>
      <c r="D6898" s="357">
        <v>0</v>
      </c>
      <c r="E6898" s="357">
        <v>20</v>
      </c>
      <c r="F6898" s="357">
        <v>240</v>
      </c>
    </row>
    <row r="6899" spans="1:6">
      <c r="A6899" s="355">
        <f t="shared" si="107"/>
        <v>45945</v>
      </c>
      <c r="B6899" s="356">
        <v>6</v>
      </c>
      <c r="C6899" s="357">
        <v>180.71700000000001</v>
      </c>
      <c r="D6899" s="357">
        <v>0</v>
      </c>
      <c r="E6899" s="357">
        <v>48.45</v>
      </c>
      <c r="F6899" s="357">
        <v>240</v>
      </c>
    </row>
    <row r="6900" spans="1:6">
      <c r="A6900" s="355">
        <f t="shared" si="107"/>
        <v>45945</v>
      </c>
      <c r="B6900" s="356">
        <v>7</v>
      </c>
      <c r="C6900" s="357">
        <v>166.184</v>
      </c>
      <c r="D6900" s="357">
        <v>0</v>
      </c>
      <c r="E6900" s="357">
        <v>76.45</v>
      </c>
      <c r="F6900" s="357">
        <v>240</v>
      </c>
    </row>
    <row r="6901" spans="1:6">
      <c r="A6901" s="355">
        <f t="shared" si="107"/>
        <v>45945</v>
      </c>
      <c r="B6901" s="356">
        <v>8</v>
      </c>
      <c r="C6901" s="357">
        <v>166.70400000000001</v>
      </c>
      <c r="D6901" s="357">
        <v>0</v>
      </c>
      <c r="E6901" s="357">
        <v>111.45</v>
      </c>
      <c r="F6901" s="357">
        <v>240</v>
      </c>
    </row>
    <row r="6902" spans="1:6">
      <c r="A6902" s="355">
        <f t="shared" si="107"/>
        <v>45945</v>
      </c>
      <c r="B6902" s="356">
        <v>9</v>
      </c>
      <c r="C6902" s="357">
        <v>159.916</v>
      </c>
      <c r="D6902" s="357">
        <v>0</v>
      </c>
      <c r="E6902" s="357">
        <v>113.95</v>
      </c>
      <c r="F6902" s="357">
        <v>240</v>
      </c>
    </row>
    <row r="6903" spans="1:6">
      <c r="A6903" s="355">
        <f t="shared" si="107"/>
        <v>45945</v>
      </c>
      <c r="B6903" s="356">
        <v>10</v>
      </c>
      <c r="C6903" s="357">
        <v>123.017</v>
      </c>
      <c r="D6903" s="357">
        <v>0</v>
      </c>
      <c r="E6903" s="357">
        <v>115.02</v>
      </c>
      <c r="F6903" s="357">
        <v>0</v>
      </c>
    </row>
    <row r="6904" spans="1:6">
      <c r="A6904" s="355">
        <f t="shared" si="107"/>
        <v>45945</v>
      </c>
      <c r="B6904" s="356">
        <v>11</v>
      </c>
      <c r="C6904" s="357">
        <v>126.69</v>
      </c>
      <c r="D6904" s="357">
        <v>0</v>
      </c>
      <c r="E6904" s="357">
        <v>211.28399999999999</v>
      </c>
      <c r="F6904" s="357">
        <v>240</v>
      </c>
    </row>
    <row r="6905" spans="1:6">
      <c r="A6905" s="355">
        <f t="shared" si="107"/>
        <v>45945</v>
      </c>
      <c r="B6905" s="356">
        <v>12</v>
      </c>
      <c r="C6905" s="357">
        <v>126.69</v>
      </c>
      <c r="D6905" s="357">
        <v>0</v>
      </c>
      <c r="E6905" s="357">
        <v>206.77600000000001</v>
      </c>
      <c r="F6905" s="357">
        <v>240</v>
      </c>
    </row>
    <row r="6906" spans="1:6">
      <c r="A6906" s="355">
        <f t="shared" si="107"/>
        <v>45945</v>
      </c>
      <c r="B6906" s="356">
        <v>13</v>
      </c>
      <c r="C6906" s="357">
        <v>115.69</v>
      </c>
      <c r="D6906" s="357">
        <v>0</v>
      </c>
      <c r="E6906" s="357">
        <v>207.714</v>
      </c>
      <c r="F6906" s="357">
        <v>240</v>
      </c>
    </row>
    <row r="6907" spans="1:6">
      <c r="A6907" s="355">
        <f t="shared" si="107"/>
        <v>45945</v>
      </c>
      <c r="B6907" s="356">
        <v>14</v>
      </c>
      <c r="C6907" s="357">
        <v>164.89</v>
      </c>
      <c r="D6907" s="357">
        <v>0</v>
      </c>
      <c r="E6907" s="357">
        <v>204.26400000000001</v>
      </c>
      <c r="F6907" s="357">
        <v>240</v>
      </c>
    </row>
    <row r="6908" spans="1:6">
      <c r="A6908" s="355">
        <f t="shared" si="107"/>
        <v>45945</v>
      </c>
      <c r="B6908" s="356">
        <v>15</v>
      </c>
      <c r="C6908" s="357">
        <v>175.89</v>
      </c>
      <c r="D6908" s="357">
        <v>0</v>
      </c>
      <c r="E6908" s="357">
        <v>238.64400000000001</v>
      </c>
      <c r="F6908" s="357">
        <v>240</v>
      </c>
    </row>
    <row r="6909" spans="1:6">
      <c r="A6909" s="355">
        <f t="shared" si="107"/>
        <v>45945</v>
      </c>
      <c r="B6909" s="356">
        <v>16</v>
      </c>
      <c r="C6909" s="357">
        <v>175.89</v>
      </c>
      <c r="D6909" s="357">
        <v>0</v>
      </c>
      <c r="E6909" s="357">
        <v>252.39599999999999</v>
      </c>
      <c r="F6909" s="357">
        <v>240</v>
      </c>
    </row>
    <row r="6910" spans="1:6">
      <c r="A6910" s="355">
        <f t="shared" si="107"/>
        <v>45945</v>
      </c>
      <c r="B6910" s="356">
        <v>17</v>
      </c>
      <c r="C6910" s="357">
        <v>179.845</v>
      </c>
      <c r="D6910" s="357">
        <v>0</v>
      </c>
      <c r="E6910" s="357">
        <v>129.94</v>
      </c>
      <c r="F6910" s="357">
        <v>240</v>
      </c>
    </row>
    <row r="6911" spans="1:6">
      <c r="A6911" s="355">
        <f t="shared" si="107"/>
        <v>45945</v>
      </c>
      <c r="B6911" s="356">
        <v>18</v>
      </c>
      <c r="C6911" s="357">
        <v>100.89</v>
      </c>
      <c r="D6911" s="357">
        <v>0</v>
      </c>
      <c r="E6911" s="357">
        <v>110.5</v>
      </c>
      <c r="F6911" s="357">
        <v>240</v>
      </c>
    </row>
    <row r="6912" spans="1:6">
      <c r="A6912" s="355">
        <f t="shared" si="107"/>
        <v>45945</v>
      </c>
      <c r="B6912" s="356">
        <v>19</v>
      </c>
      <c r="C6912" s="357">
        <v>100.89</v>
      </c>
      <c r="D6912" s="357">
        <v>0</v>
      </c>
      <c r="E6912" s="357">
        <v>110.5</v>
      </c>
      <c r="F6912" s="357">
        <v>240</v>
      </c>
    </row>
    <row r="6913" spans="1:6">
      <c r="A6913" s="355">
        <f t="shared" si="107"/>
        <v>45945</v>
      </c>
      <c r="B6913" s="356">
        <v>20</v>
      </c>
      <c r="C6913" s="357">
        <v>100.89</v>
      </c>
      <c r="D6913" s="357">
        <v>0</v>
      </c>
      <c r="E6913" s="357">
        <v>110.5</v>
      </c>
      <c r="F6913" s="357">
        <v>240</v>
      </c>
    </row>
    <row r="6914" spans="1:6">
      <c r="A6914" s="355">
        <f t="shared" si="107"/>
        <v>45945</v>
      </c>
      <c r="B6914" s="356">
        <v>21</v>
      </c>
      <c r="C6914" s="357">
        <v>100.89</v>
      </c>
      <c r="D6914" s="357">
        <v>0</v>
      </c>
      <c r="E6914" s="357">
        <v>110.5</v>
      </c>
      <c r="F6914" s="357">
        <v>240</v>
      </c>
    </row>
    <row r="6915" spans="1:6">
      <c r="A6915" s="355">
        <f t="shared" si="107"/>
        <v>45945</v>
      </c>
      <c r="B6915" s="356">
        <v>22</v>
      </c>
      <c r="C6915" s="357">
        <v>202.767</v>
      </c>
      <c r="D6915" s="357">
        <v>0</v>
      </c>
      <c r="E6915" s="357">
        <v>98</v>
      </c>
      <c r="F6915" s="357">
        <v>240</v>
      </c>
    </row>
    <row r="6916" spans="1:6">
      <c r="A6916" s="355">
        <f t="shared" si="107"/>
        <v>45945</v>
      </c>
      <c r="B6916" s="356">
        <v>23</v>
      </c>
      <c r="C6916" s="357">
        <v>203.57300000000001</v>
      </c>
      <c r="D6916" s="357">
        <v>0</v>
      </c>
      <c r="E6916" s="357">
        <v>70</v>
      </c>
      <c r="F6916" s="357">
        <v>240</v>
      </c>
    </row>
    <row r="6917" spans="1:6">
      <c r="A6917" s="355">
        <f t="shared" si="107"/>
        <v>45946</v>
      </c>
      <c r="B6917" s="356">
        <v>0</v>
      </c>
      <c r="C6917" s="357">
        <v>209.809</v>
      </c>
      <c r="D6917" s="357">
        <v>0</v>
      </c>
      <c r="E6917" s="357">
        <v>20</v>
      </c>
      <c r="F6917" s="357">
        <v>145</v>
      </c>
    </row>
    <row r="6918" spans="1:6">
      <c r="A6918" s="355">
        <f t="shared" ref="A6918:A6981" si="108">IF(B6918=0,A6917+1,A6917)</f>
        <v>45946</v>
      </c>
      <c r="B6918" s="356">
        <v>1</v>
      </c>
      <c r="C6918" s="357">
        <v>195.005</v>
      </c>
      <c r="D6918" s="357">
        <v>0</v>
      </c>
      <c r="E6918" s="357">
        <v>20</v>
      </c>
      <c r="F6918" s="357">
        <v>181</v>
      </c>
    </row>
    <row r="6919" spans="1:6">
      <c r="A6919" s="355">
        <f t="shared" si="108"/>
        <v>45946</v>
      </c>
      <c r="B6919" s="356">
        <v>2</v>
      </c>
      <c r="C6919" s="357">
        <v>188.33</v>
      </c>
      <c r="D6919" s="357">
        <v>0</v>
      </c>
      <c r="E6919" s="357">
        <v>26.167000000000002</v>
      </c>
      <c r="F6919" s="357">
        <v>216</v>
      </c>
    </row>
    <row r="6920" spans="1:6">
      <c r="A6920" s="355">
        <f t="shared" si="108"/>
        <v>45946</v>
      </c>
      <c r="B6920" s="356">
        <v>3</v>
      </c>
      <c r="C6920" s="357">
        <v>188.33</v>
      </c>
      <c r="D6920" s="357">
        <v>0</v>
      </c>
      <c r="E6920" s="357">
        <v>27.443000000000001</v>
      </c>
      <c r="F6920" s="357">
        <v>240</v>
      </c>
    </row>
    <row r="6921" spans="1:6">
      <c r="A6921" s="355">
        <f t="shared" si="108"/>
        <v>45946</v>
      </c>
      <c r="B6921" s="356">
        <v>4</v>
      </c>
      <c r="C6921" s="357">
        <v>191.08</v>
      </c>
      <c r="D6921" s="357">
        <v>0</v>
      </c>
      <c r="E6921" s="357">
        <v>26.167000000000002</v>
      </c>
      <c r="F6921" s="357">
        <v>240</v>
      </c>
    </row>
    <row r="6922" spans="1:6">
      <c r="A6922" s="355">
        <f t="shared" si="108"/>
        <v>45946</v>
      </c>
      <c r="B6922" s="356">
        <v>5</v>
      </c>
      <c r="C6922" s="357">
        <v>204.13399999999999</v>
      </c>
      <c r="D6922" s="357">
        <v>0</v>
      </c>
      <c r="E6922" s="357">
        <v>20</v>
      </c>
      <c r="F6922" s="357">
        <v>226</v>
      </c>
    </row>
    <row r="6923" spans="1:6">
      <c r="A6923" s="355">
        <f t="shared" si="108"/>
        <v>45946</v>
      </c>
      <c r="B6923" s="356">
        <v>6</v>
      </c>
      <c r="C6923" s="357">
        <v>209.11099999999999</v>
      </c>
      <c r="D6923" s="357">
        <v>0</v>
      </c>
      <c r="E6923" s="357">
        <v>48.45</v>
      </c>
      <c r="F6923" s="357">
        <v>210</v>
      </c>
    </row>
    <row r="6924" spans="1:6">
      <c r="A6924" s="355">
        <f t="shared" si="108"/>
        <v>45946</v>
      </c>
      <c r="B6924" s="356">
        <v>7</v>
      </c>
      <c r="C6924" s="357">
        <v>133.036</v>
      </c>
      <c r="D6924" s="357">
        <v>0</v>
      </c>
      <c r="E6924" s="357">
        <v>66.45</v>
      </c>
      <c r="F6924" s="357">
        <v>240</v>
      </c>
    </row>
    <row r="6925" spans="1:6">
      <c r="A6925" s="355">
        <f t="shared" si="108"/>
        <v>45946</v>
      </c>
      <c r="B6925" s="356">
        <v>8</v>
      </c>
      <c r="C6925" s="357">
        <v>108.217</v>
      </c>
      <c r="D6925" s="357">
        <v>0</v>
      </c>
      <c r="E6925" s="357">
        <v>66.45</v>
      </c>
      <c r="F6925" s="357">
        <v>240</v>
      </c>
    </row>
    <row r="6926" spans="1:6">
      <c r="A6926" s="355">
        <f t="shared" si="108"/>
        <v>45946</v>
      </c>
      <c r="B6926" s="356">
        <v>9</v>
      </c>
      <c r="C6926" s="357">
        <v>107.871</v>
      </c>
      <c r="D6926" s="357">
        <v>0</v>
      </c>
      <c r="E6926" s="357">
        <v>83.95</v>
      </c>
      <c r="F6926" s="357">
        <v>240</v>
      </c>
    </row>
    <row r="6927" spans="1:6">
      <c r="A6927" s="355">
        <f t="shared" si="108"/>
        <v>45946</v>
      </c>
      <c r="B6927" s="356">
        <v>10</v>
      </c>
      <c r="C6927" s="357">
        <v>143.21700000000001</v>
      </c>
      <c r="D6927" s="357">
        <v>0</v>
      </c>
      <c r="E6927" s="357">
        <v>117.97</v>
      </c>
      <c r="F6927" s="357">
        <v>240</v>
      </c>
    </row>
    <row r="6928" spans="1:6">
      <c r="A6928" s="355">
        <f t="shared" si="108"/>
        <v>45946</v>
      </c>
      <c r="B6928" s="356">
        <v>11</v>
      </c>
      <c r="C6928" s="357">
        <v>166.417</v>
      </c>
      <c r="D6928" s="357">
        <v>0</v>
      </c>
      <c r="E6928" s="357">
        <v>114.515</v>
      </c>
      <c r="F6928" s="357">
        <v>240</v>
      </c>
    </row>
    <row r="6929" spans="1:6">
      <c r="A6929" s="355">
        <f t="shared" si="108"/>
        <v>45946</v>
      </c>
      <c r="B6929" s="356">
        <v>12</v>
      </c>
      <c r="C6929" s="357">
        <v>177.417</v>
      </c>
      <c r="D6929" s="357">
        <v>0</v>
      </c>
      <c r="E6929" s="357">
        <v>112.02</v>
      </c>
      <c r="F6929" s="357">
        <v>240</v>
      </c>
    </row>
    <row r="6930" spans="1:6">
      <c r="A6930" s="355">
        <f t="shared" si="108"/>
        <v>45946</v>
      </c>
      <c r="B6930" s="356">
        <v>13</v>
      </c>
      <c r="C6930" s="357">
        <v>166.417</v>
      </c>
      <c r="D6930" s="357">
        <v>0</v>
      </c>
      <c r="E6930" s="357">
        <v>112.006</v>
      </c>
      <c r="F6930" s="357">
        <v>240</v>
      </c>
    </row>
    <row r="6931" spans="1:6">
      <c r="A6931" s="355">
        <f t="shared" si="108"/>
        <v>45946</v>
      </c>
      <c r="B6931" s="356">
        <v>14</v>
      </c>
      <c r="C6931" s="357">
        <v>146.417</v>
      </c>
      <c r="D6931" s="357">
        <v>0</v>
      </c>
      <c r="E6931" s="357">
        <v>112.006</v>
      </c>
      <c r="F6931" s="357">
        <v>240</v>
      </c>
    </row>
    <row r="6932" spans="1:6">
      <c r="A6932" s="355">
        <f t="shared" si="108"/>
        <v>45946</v>
      </c>
      <c r="B6932" s="356">
        <v>15</v>
      </c>
      <c r="C6932" s="357">
        <v>197.81100000000001</v>
      </c>
      <c r="D6932" s="357">
        <v>0</v>
      </c>
      <c r="E6932" s="357">
        <v>112.015</v>
      </c>
      <c r="F6932" s="357">
        <v>240</v>
      </c>
    </row>
    <row r="6933" spans="1:6">
      <c r="A6933" s="355">
        <f t="shared" si="108"/>
        <v>45946</v>
      </c>
      <c r="B6933" s="356">
        <v>16</v>
      </c>
      <c r="C6933" s="357">
        <v>192.405</v>
      </c>
      <c r="D6933" s="357">
        <v>0</v>
      </c>
      <c r="E6933" s="357">
        <v>144.32</v>
      </c>
      <c r="F6933" s="357">
        <v>240</v>
      </c>
    </row>
    <row r="6934" spans="1:6">
      <c r="A6934" s="355">
        <f t="shared" si="108"/>
        <v>45946</v>
      </c>
      <c r="B6934" s="356">
        <v>17</v>
      </c>
      <c r="C6934" s="357">
        <v>176.45400000000001</v>
      </c>
      <c r="D6934" s="357">
        <v>0</v>
      </c>
      <c r="E6934" s="357">
        <v>185.06800000000001</v>
      </c>
      <c r="F6934" s="357">
        <v>183</v>
      </c>
    </row>
    <row r="6935" spans="1:6">
      <c r="A6935" s="355">
        <f t="shared" si="108"/>
        <v>45946</v>
      </c>
      <c r="B6935" s="356">
        <v>18</v>
      </c>
      <c r="C6935" s="357">
        <v>100.89</v>
      </c>
      <c r="D6935" s="357">
        <v>0</v>
      </c>
      <c r="E6935" s="357">
        <v>113</v>
      </c>
      <c r="F6935" s="357">
        <v>123</v>
      </c>
    </row>
    <row r="6936" spans="1:6">
      <c r="A6936" s="355">
        <f t="shared" si="108"/>
        <v>45946</v>
      </c>
      <c r="B6936" s="356">
        <v>19</v>
      </c>
      <c r="C6936" s="357">
        <v>100.89</v>
      </c>
      <c r="D6936" s="357">
        <v>0</v>
      </c>
      <c r="E6936" s="357">
        <v>113</v>
      </c>
      <c r="F6936" s="357">
        <v>151</v>
      </c>
    </row>
    <row r="6937" spans="1:6">
      <c r="A6937" s="355">
        <f t="shared" si="108"/>
        <v>45946</v>
      </c>
      <c r="B6937" s="356">
        <v>20</v>
      </c>
      <c r="C6937" s="357">
        <v>100.89</v>
      </c>
      <c r="D6937" s="357">
        <v>0</v>
      </c>
      <c r="E6937" s="357">
        <v>113</v>
      </c>
      <c r="F6937" s="357">
        <v>211</v>
      </c>
    </row>
    <row r="6938" spans="1:6">
      <c r="A6938" s="355">
        <f t="shared" si="108"/>
        <v>45946</v>
      </c>
      <c r="B6938" s="356">
        <v>21</v>
      </c>
      <c r="C6938" s="357">
        <v>100.89</v>
      </c>
      <c r="D6938" s="357">
        <v>0</v>
      </c>
      <c r="E6938" s="357">
        <v>108</v>
      </c>
      <c r="F6938" s="357">
        <v>183</v>
      </c>
    </row>
    <row r="6939" spans="1:6">
      <c r="A6939" s="355">
        <f t="shared" si="108"/>
        <v>45946</v>
      </c>
      <c r="B6939" s="356">
        <v>22</v>
      </c>
      <c r="C6939" s="357">
        <v>208.167</v>
      </c>
      <c r="D6939" s="357">
        <v>0</v>
      </c>
      <c r="E6939" s="357">
        <v>88</v>
      </c>
      <c r="F6939" s="357">
        <v>123</v>
      </c>
    </row>
    <row r="6940" spans="1:6">
      <c r="A6940" s="355">
        <f t="shared" si="108"/>
        <v>45946</v>
      </c>
      <c r="B6940" s="356">
        <v>23</v>
      </c>
      <c r="C6940" s="357">
        <v>204.57300000000001</v>
      </c>
      <c r="D6940" s="357">
        <v>0</v>
      </c>
      <c r="E6940" s="357">
        <v>35</v>
      </c>
      <c r="F6940" s="357">
        <v>183</v>
      </c>
    </row>
    <row r="6941" spans="1:6">
      <c r="A6941" s="355">
        <f t="shared" si="108"/>
        <v>45947</v>
      </c>
      <c r="B6941" s="356">
        <v>0</v>
      </c>
      <c r="C6941" s="357">
        <v>215.30699999999999</v>
      </c>
      <c r="D6941" s="357">
        <v>0</v>
      </c>
      <c r="E6941" s="357">
        <v>65</v>
      </c>
      <c r="F6941" s="357">
        <v>120</v>
      </c>
    </row>
    <row r="6942" spans="1:6">
      <c r="A6942" s="355">
        <f t="shared" si="108"/>
        <v>45947</v>
      </c>
      <c r="B6942" s="356">
        <v>1</v>
      </c>
      <c r="C6942" s="357">
        <v>215.30699999999999</v>
      </c>
      <c r="D6942" s="357">
        <v>0</v>
      </c>
      <c r="E6942" s="357">
        <v>66.069999999999993</v>
      </c>
      <c r="F6942" s="357">
        <v>120</v>
      </c>
    </row>
    <row r="6943" spans="1:6">
      <c r="A6943" s="355">
        <f t="shared" si="108"/>
        <v>45947</v>
      </c>
      <c r="B6943" s="356">
        <v>2</v>
      </c>
      <c r="C6943" s="357">
        <v>163.733</v>
      </c>
      <c r="D6943" s="357">
        <v>0</v>
      </c>
      <c r="E6943" s="357">
        <v>56.07</v>
      </c>
      <c r="F6943" s="357">
        <v>120</v>
      </c>
    </row>
    <row r="6944" spans="1:6">
      <c r="A6944" s="355">
        <f t="shared" si="108"/>
        <v>45947</v>
      </c>
      <c r="B6944" s="356">
        <v>3</v>
      </c>
      <c r="C6944" s="357">
        <v>163.68799999999999</v>
      </c>
      <c r="D6944" s="357">
        <v>0</v>
      </c>
      <c r="E6944" s="357">
        <v>56.07</v>
      </c>
      <c r="F6944" s="357">
        <v>155</v>
      </c>
    </row>
    <row r="6945" spans="1:6">
      <c r="A6945" s="355">
        <f t="shared" si="108"/>
        <v>45947</v>
      </c>
      <c r="B6945" s="356">
        <v>4</v>
      </c>
      <c r="C6945" s="357">
        <v>206.577</v>
      </c>
      <c r="D6945" s="357">
        <v>0</v>
      </c>
      <c r="E6945" s="357">
        <v>55</v>
      </c>
      <c r="F6945" s="357">
        <v>120</v>
      </c>
    </row>
    <row r="6946" spans="1:6">
      <c r="A6946" s="355">
        <f t="shared" si="108"/>
        <v>45947</v>
      </c>
      <c r="B6946" s="356">
        <v>5</v>
      </c>
      <c r="C6946" s="357">
        <v>205.71700000000001</v>
      </c>
      <c r="D6946" s="357">
        <v>0</v>
      </c>
      <c r="E6946" s="357">
        <v>65</v>
      </c>
      <c r="F6946" s="357">
        <v>120</v>
      </c>
    </row>
    <row r="6947" spans="1:6">
      <c r="A6947" s="355">
        <f t="shared" si="108"/>
        <v>45947</v>
      </c>
      <c r="B6947" s="356">
        <v>6</v>
      </c>
      <c r="C6947" s="357">
        <v>213.80699999999999</v>
      </c>
      <c r="D6947" s="357">
        <v>0</v>
      </c>
      <c r="E6947" s="357">
        <v>78.45</v>
      </c>
      <c r="F6947" s="357">
        <v>120</v>
      </c>
    </row>
    <row r="6948" spans="1:6">
      <c r="A6948" s="355">
        <f t="shared" si="108"/>
        <v>45947</v>
      </c>
      <c r="B6948" s="356">
        <v>7</v>
      </c>
      <c r="C6948" s="357">
        <v>164.607</v>
      </c>
      <c r="D6948" s="357">
        <v>0</v>
      </c>
      <c r="E6948" s="357">
        <v>96.45</v>
      </c>
      <c r="F6948" s="357">
        <v>179</v>
      </c>
    </row>
    <row r="6949" spans="1:6">
      <c r="A6949" s="355">
        <f t="shared" si="108"/>
        <v>45947</v>
      </c>
      <c r="B6949" s="356">
        <v>8</v>
      </c>
      <c r="C6949" s="357">
        <v>133.935</v>
      </c>
      <c r="D6949" s="357">
        <v>0</v>
      </c>
      <c r="E6949" s="357">
        <v>113.95</v>
      </c>
      <c r="F6949" s="357">
        <v>120</v>
      </c>
    </row>
    <row r="6950" spans="1:6">
      <c r="A6950" s="355">
        <f t="shared" si="108"/>
        <v>45947</v>
      </c>
      <c r="B6950" s="356">
        <v>9</v>
      </c>
      <c r="C6950" s="357">
        <v>136.78399999999999</v>
      </c>
      <c r="D6950" s="357">
        <v>0</v>
      </c>
      <c r="E6950" s="357">
        <v>118.346</v>
      </c>
      <c r="F6950" s="357">
        <v>120</v>
      </c>
    </row>
    <row r="6951" spans="1:6">
      <c r="A6951" s="355">
        <f t="shared" si="108"/>
        <v>45947</v>
      </c>
      <c r="B6951" s="356">
        <v>10</v>
      </c>
      <c r="C6951" s="357">
        <v>159.97</v>
      </c>
      <c r="D6951" s="357">
        <v>0</v>
      </c>
      <c r="E6951" s="357">
        <v>119.056</v>
      </c>
      <c r="F6951" s="357">
        <v>120</v>
      </c>
    </row>
    <row r="6952" spans="1:6">
      <c r="A6952" s="355">
        <f t="shared" si="108"/>
        <v>45947</v>
      </c>
      <c r="B6952" s="356">
        <v>11</v>
      </c>
      <c r="C6952" s="357">
        <v>150.255</v>
      </c>
      <c r="D6952" s="357">
        <v>0</v>
      </c>
      <c r="E6952" s="357">
        <v>117.986</v>
      </c>
      <c r="F6952" s="357">
        <v>120</v>
      </c>
    </row>
    <row r="6953" spans="1:6">
      <c r="A6953" s="355">
        <f t="shared" si="108"/>
        <v>45947</v>
      </c>
      <c r="B6953" s="356">
        <v>12</v>
      </c>
      <c r="C6953" s="357">
        <v>198.17</v>
      </c>
      <c r="D6953" s="357">
        <v>0</v>
      </c>
      <c r="E6953" s="357">
        <v>115.486</v>
      </c>
      <c r="F6953" s="357">
        <v>120</v>
      </c>
    </row>
    <row r="6954" spans="1:6">
      <c r="A6954" s="355">
        <f t="shared" si="108"/>
        <v>45947</v>
      </c>
      <c r="B6954" s="356">
        <v>13</v>
      </c>
      <c r="C6954" s="357">
        <v>201.702</v>
      </c>
      <c r="D6954" s="357">
        <v>0</v>
      </c>
      <c r="E6954" s="357">
        <v>115.486</v>
      </c>
      <c r="F6954" s="357">
        <v>120</v>
      </c>
    </row>
    <row r="6955" spans="1:6">
      <c r="A6955" s="355">
        <f t="shared" si="108"/>
        <v>45947</v>
      </c>
      <c r="B6955" s="356">
        <v>14</v>
      </c>
      <c r="C6955" s="357">
        <v>192.00700000000001</v>
      </c>
      <c r="D6955" s="357">
        <v>0</v>
      </c>
      <c r="E6955" s="357">
        <v>115.486</v>
      </c>
      <c r="F6955" s="357">
        <v>120</v>
      </c>
    </row>
    <row r="6956" spans="1:6">
      <c r="A6956" s="355">
        <f t="shared" si="108"/>
        <v>45947</v>
      </c>
      <c r="B6956" s="356">
        <v>15</v>
      </c>
      <c r="C6956" s="357">
        <v>192.00700000000001</v>
      </c>
      <c r="D6956" s="357">
        <v>0</v>
      </c>
      <c r="E6956" s="357">
        <v>112.06399999999999</v>
      </c>
      <c r="F6956" s="357">
        <v>154</v>
      </c>
    </row>
    <row r="6957" spans="1:6">
      <c r="A6957" s="355">
        <f t="shared" si="108"/>
        <v>45947</v>
      </c>
      <c r="B6957" s="356">
        <v>16</v>
      </c>
      <c r="C6957" s="357">
        <v>192.00700000000001</v>
      </c>
      <c r="D6957" s="357">
        <v>0</v>
      </c>
      <c r="E6957" s="357">
        <v>113</v>
      </c>
      <c r="F6957" s="357">
        <v>141</v>
      </c>
    </row>
    <row r="6958" spans="1:6">
      <c r="A6958" s="355">
        <f t="shared" si="108"/>
        <v>45947</v>
      </c>
      <c r="B6958" s="356">
        <v>17</v>
      </c>
      <c r="C6958" s="357">
        <v>143.30699999999999</v>
      </c>
      <c r="D6958" s="357">
        <v>0</v>
      </c>
      <c r="E6958" s="357">
        <v>113</v>
      </c>
      <c r="F6958" s="357">
        <v>120</v>
      </c>
    </row>
    <row r="6959" spans="1:6">
      <c r="A6959" s="355">
        <f t="shared" si="108"/>
        <v>45947</v>
      </c>
      <c r="B6959" s="356">
        <v>18</v>
      </c>
      <c r="C6959" s="357">
        <v>100.89</v>
      </c>
      <c r="D6959" s="357">
        <v>0</v>
      </c>
      <c r="E6959" s="357">
        <v>209.19499999999999</v>
      </c>
      <c r="F6959" s="357">
        <v>120</v>
      </c>
    </row>
    <row r="6960" spans="1:6">
      <c r="A6960" s="355">
        <f t="shared" si="108"/>
        <v>45947</v>
      </c>
      <c r="B6960" s="356">
        <v>19</v>
      </c>
      <c r="C6960" s="357">
        <v>100.89</v>
      </c>
      <c r="D6960" s="357">
        <v>0</v>
      </c>
      <c r="E6960" s="357">
        <v>113</v>
      </c>
      <c r="F6960" s="357">
        <v>120</v>
      </c>
    </row>
    <row r="6961" spans="1:6">
      <c r="A6961" s="355">
        <f t="shared" si="108"/>
        <v>45947</v>
      </c>
      <c r="B6961" s="356">
        <v>20</v>
      </c>
      <c r="C6961" s="357">
        <v>100.89</v>
      </c>
      <c r="D6961" s="357">
        <v>0</v>
      </c>
      <c r="E6961" s="357">
        <v>113</v>
      </c>
      <c r="F6961" s="357">
        <v>120</v>
      </c>
    </row>
    <row r="6962" spans="1:6">
      <c r="A6962" s="355">
        <f t="shared" si="108"/>
        <v>45947</v>
      </c>
      <c r="B6962" s="356">
        <v>21</v>
      </c>
      <c r="C6962" s="357">
        <v>100.89</v>
      </c>
      <c r="D6962" s="357">
        <v>0</v>
      </c>
      <c r="E6962" s="357">
        <v>113</v>
      </c>
      <c r="F6962" s="357">
        <v>120</v>
      </c>
    </row>
    <row r="6963" spans="1:6">
      <c r="A6963" s="355">
        <f t="shared" si="108"/>
        <v>45947</v>
      </c>
      <c r="B6963" s="356">
        <v>22</v>
      </c>
      <c r="C6963" s="357">
        <v>196.79</v>
      </c>
      <c r="D6963" s="357">
        <v>0</v>
      </c>
      <c r="E6963" s="357">
        <v>78</v>
      </c>
      <c r="F6963" s="357">
        <v>120</v>
      </c>
    </row>
    <row r="6964" spans="1:6">
      <c r="A6964" s="355">
        <f t="shared" si="108"/>
        <v>45947</v>
      </c>
      <c r="B6964" s="356">
        <v>23</v>
      </c>
      <c r="C6964" s="357">
        <v>210.67</v>
      </c>
      <c r="D6964" s="357">
        <v>0</v>
      </c>
      <c r="E6964" s="357">
        <v>78</v>
      </c>
      <c r="F6964" s="357">
        <v>120</v>
      </c>
    </row>
    <row r="6965" spans="1:6">
      <c r="A6965" s="355">
        <f t="shared" si="108"/>
        <v>45948</v>
      </c>
      <c r="B6965" s="356">
        <v>0</v>
      </c>
      <c r="C6965" s="357">
        <v>204.34899999999999</v>
      </c>
      <c r="D6965" s="357">
        <v>10</v>
      </c>
      <c r="E6965" s="357">
        <v>65</v>
      </c>
      <c r="F6965" s="357">
        <v>120</v>
      </c>
    </row>
    <row r="6966" spans="1:6">
      <c r="A6966" s="355">
        <f t="shared" si="108"/>
        <v>45948</v>
      </c>
      <c r="B6966" s="356">
        <v>1</v>
      </c>
      <c r="C6966" s="357">
        <v>188.76499999999999</v>
      </c>
      <c r="D6966" s="357">
        <v>10</v>
      </c>
      <c r="E6966" s="357">
        <v>65</v>
      </c>
      <c r="F6966" s="357">
        <v>120</v>
      </c>
    </row>
    <row r="6967" spans="1:6">
      <c r="A6967" s="355">
        <f t="shared" si="108"/>
        <v>45948</v>
      </c>
      <c r="B6967" s="356">
        <v>2</v>
      </c>
      <c r="C6967" s="357">
        <v>138.32300000000001</v>
      </c>
      <c r="D6967" s="357">
        <v>0</v>
      </c>
      <c r="E6967" s="357">
        <v>20</v>
      </c>
      <c r="F6967" s="357">
        <v>120</v>
      </c>
    </row>
    <row r="6968" spans="1:6">
      <c r="A6968" s="355">
        <f t="shared" si="108"/>
        <v>45948</v>
      </c>
      <c r="B6968" s="356">
        <v>3</v>
      </c>
      <c r="C6968" s="357">
        <v>138.32300000000001</v>
      </c>
      <c r="D6968" s="357">
        <v>10</v>
      </c>
      <c r="E6968" s="357">
        <v>20</v>
      </c>
      <c r="F6968" s="357">
        <v>120</v>
      </c>
    </row>
    <row r="6969" spans="1:6">
      <c r="A6969" s="355">
        <f t="shared" si="108"/>
        <v>45948</v>
      </c>
      <c r="B6969" s="356">
        <v>4</v>
      </c>
      <c r="C6969" s="357">
        <v>164.958</v>
      </c>
      <c r="D6969" s="357">
        <v>10</v>
      </c>
      <c r="E6969" s="357">
        <v>20</v>
      </c>
      <c r="F6969" s="357">
        <v>120</v>
      </c>
    </row>
    <row r="6970" spans="1:6">
      <c r="A6970" s="355">
        <f t="shared" si="108"/>
        <v>45948</v>
      </c>
      <c r="B6970" s="356">
        <v>5</v>
      </c>
      <c r="C6970" s="357">
        <v>186.31700000000001</v>
      </c>
      <c r="D6970" s="357">
        <v>0</v>
      </c>
      <c r="E6970" s="357">
        <v>48</v>
      </c>
      <c r="F6970" s="357">
        <v>120</v>
      </c>
    </row>
    <row r="6971" spans="1:6">
      <c r="A6971" s="355">
        <f t="shared" si="108"/>
        <v>45948</v>
      </c>
      <c r="B6971" s="356">
        <v>6</v>
      </c>
      <c r="C6971" s="357">
        <v>188.58</v>
      </c>
      <c r="D6971" s="357">
        <v>0</v>
      </c>
      <c r="E6971" s="357">
        <v>61.45</v>
      </c>
      <c r="F6971" s="357">
        <v>120</v>
      </c>
    </row>
    <row r="6972" spans="1:6">
      <c r="A6972" s="355">
        <f t="shared" si="108"/>
        <v>45948</v>
      </c>
      <c r="B6972" s="356">
        <v>7</v>
      </c>
      <c r="C6972" s="357">
        <v>145.517</v>
      </c>
      <c r="D6972" s="357">
        <v>0</v>
      </c>
      <c r="E6972" s="357">
        <v>76.45</v>
      </c>
      <c r="F6972" s="357">
        <v>170</v>
      </c>
    </row>
    <row r="6973" spans="1:6">
      <c r="A6973" s="355">
        <f t="shared" si="108"/>
        <v>45948</v>
      </c>
      <c r="B6973" s="356">
        <v>8</v>
      </c>
      <c r="C6973" s="357">
        <v>101.313</v>
      </c>
      <c r="D6973" s="357">
        <v>10</v>
      </c>
      <c r="E6973" s="357">
        <v>94.188000000000002</v>
      </c>
      <c r="F6973" s="357">
        <v>120</v>
      </c>
    </row>
    <row r="6974" spans="1:6">
      <c r="A6974" s="355">
        <f t="shared" si="108"/>
        <v>45948</v>
      </c>
      <c r="B6974" s="356">
        <v>9</v>
      </c>
      <c r="C6974" s="357">
        <v>100.69</v>
      </c>
      <c r="D6974" s="357">
        <v>10</v>
      </c>
      <c r="E6974" s="357">
        <v>104.569</v>
      </c>
      <c r="F6974" s="357">
        <v>90</v>
      </c>
    </row>
    <row r="6975" spans="1:6">
      <c r="A6975" s="355">
        <f t="shared" si="108"/>
        <v>45948</v>
      </c>
      <c r="B6975" s="356">
        <v>10</v>
      </c>
      <c r="C6975" s="357">
        <v>100.69</v>
      </c>
      <c r="D6975" s="357">
        <v>10</v>
      </c>
      <c r="E6975" s="357">
        <v>118.714</v>
      </c>
      <c r="F6975" s="357">
        <v>90</v>
      </c>
    </row>
    <row r="6976" spans="1:6">
      <c r="A6976" s="355">
        <f t="shared" si="108"/>
        <v>45948</v>
      </c>
      <c r="B6976" s="356">
        <v>11</v>
      </c>
      <c r="C6976" s="357">
        <v>100.69</v>
      </c>
      <c r="D6976" s="357">
        <v>10</v>
      </c>
      <c r="E6976" s="357">
        <v>114.31</v>
      </c>
      <c r="F6976" s="357">
        <v>90</v>
      </c>
    </row>
    <row r="6977" spans="1:6">
      <c r="A6977" s="355">
        <f t="shared" si="108"/>
        <v>45948</v>
      </c>
      <c r="B6977" s="356">
        <v>12</v>
      </c>
      <c r="C6977" s="357">
        <v>123.38</v>
      </c>
      <c r="D6977" s="357">
        <v>10</v>
      </c>
      <c r="E6977" s="357">
        <v>114.31</v>
      </c>
      <c r="F6977" s="357">
        <v>90</v>
      </c>
    </row>
    <row r="6978" spans="1:6">
      <c r="A6978" s="355">
        <f t="shared" si="108"/>
        <v>45948</v>
      </c>
      <c r="B6978" s="356">
        <v>13</v>
      </c>
      <c r="C6978" s="357">
        <v>134.465</v>
      </c>
      <c r="D6978" s="357">
        <v>10</v>
      </c>
      <c r="E6978" s="357">
        <v>114.1</v>
      </c>
      <c r="F6978" s="357">
        <v>90</v>
      </c>
    </row>
    <row r="6979" spans="1:6">
      <c r="A6979" s="355">
        <f t="shared" si="108"/>
        <v>45948</v>
      </c>
      <c r="B6979" s="356">
        <v>14</v>
      </c>
      <c r="C6979" s="357">
        <v>140.88</v>
      </c>
      <c r="D6979" s="357">
        <v>10</v>
      </c>
      <c r="E6979" s="357">
        <v>111.45</v>
      </c>
      <c r="F6979" s="357">
        <v>90</v>
      </c>
    </row>
    <row r="6980" spans="1:6">
      <c r="A6980" s="355">
        <f t="shared" si="108"/>
        <v>45948</v>
      </c>
      <c r="B6980" s="356">
        <v>15</v>
      </c>
      <c r="C6980" s="357">
        <v>187.39</v>
      </c>
      <c r="D6980" s="357">
        <v>10</v>
      </c>
      <c r="E6980" s="357">
        <v>116.45</v>
      </c>
      <c r="F6980" s="357">
        <v>90</v>
      </c>
    </row>
    <row r="6981" spans="1:6">
      <c r="A6981" s="355">
        <f t="shared" si="108"/>
        <v>45948</v>
      </c>
      <c r="B6981" s="356">
        <v>16</v>
      </c>
      <c r="C6981" s="357">
        <v>171.39</v>
      </c>
      <c r="D6981" s="357">
        <v>0</v>
      </c>
      <c r="E6981" s="357">
        <v>188.648</v>
      </c>
      <c r="F6981" s="357">
        <v>90</v>
      </c>
    </row>
    <row r="6982" spans="1:6">
      <c r="A6982" s="355">
        <f t="shared" ref="A6982:A7045" si="109">IF(B6982=0,A6981+1,A6981)</f>
        <v>45948</v>
      </c>
      <c r="B6982" s="356">
        <v>17</v>
      </c>
      <c r="C6982" s="357">
        <v>171.39</v>
      </c>
      <c r="D6982" s="357">
        <v>10</v>
      </c>
      <c r="E6982" s="357">
        <v>186.988</v>
      </c>
      <c r="F6982" s="357">
        <v>90</v>
      </c>
    </row>
    <row r="6983" spans="1:6">
      <c r="A6983" s="355">
        <f t="shared" si="109"/>
        <v>45948</v>
      </c>
      <c r="B6983" s="356">
        <v>18</v>
      </c>
      <c r="C6983" s="357">
        <v>100.89</v>
      </c>
      <c r="D6983" s="357">
        <v>0</v>
      </c>
      <c r="E6983" s="357">
        <v>113</v>
      </c>
      <c r="F6983" s="357">
        <v>90</v>
      </c>
    </row>
    <row r="6984" spans="1:6">
      <c r="A6984" s="355">
        <f t="shared" si="109"/>
        <v>45948</v>
      </c>
      <c r="B6984" s="356">
        <v>19</v>
      </c>
      <c r="C6984" s="357">
        <v>100.89</v>
      </c>
      <c r="D6984" s="357">
        <v>0</v>
      </c>
      <c r="E6984" s="357">
        <v>113</v>
      </c>
      <c r="F6984" s="357">
        <v>90</v>
      </c>
    </row>
    <row r="6985" spans="1:6">
      <c r="A6985" s="355">
        <f t="shared" si="109"/>
        <v>45948</v>
      </c>
      <c r="B6985" s="356">
        <v>20</v>
      </c>
      <c r="C6985" s="357">
        <v>100.89</v>
      </c>
      <c r="D6985" s="357">
        <v>0</v>
      </c>
      <c r="E6985" s="357">
        <v>113</v>
      </c>
      <c r="F6985" s="357">
        <v>90</v>
      </c>
    </row>
    <row r="6986" spans="1:6">
      <c r="A6986" s="355">
        <f t="shared" si="109"/>
        <v>45948</v>
      </c>
      <c r="B6986" s="356">
        <v>21</v>
      </c>
      <c r="C6986" s="357">
        <v>89.89</v>
      </c>
      <c r="D6986" s="357">
        <v>0</v>
      </c>
      <c r="E6986" s="357">
        <v>130.524</v>
      </c>
      <c r="F6986" s="357">
        <v>90</v>
      </c>
    </row>
    <row r="6987" spans="1:6">
      <c r="A6987" s="355">
        <f t="shared" si="109"/>
        <v>45948</v>
      </c>
      <c r="B6987" s="356">
        <v>22</v>
      </c>
      <c r="C6987" s="357">
        <v>156.517</v>
      </c>
      <c r="D6987" s="357">
        <v>10</v>
      </c>
      <c r="E6987" s="357">
        <v>53</v>
      </c>
      <c r="F6987" s="357">
        <v>120</v>
      </c>
    </row>
    <row r="6988" spans="1:6">
      <c r="A6988" s="355">
        <f t="shared" si="109"/>
        <v>45948</v>
      </c>
      <c r="B6988" s="356">
        <v>23</v>
      </c>
      <c r="C6988" s="357">
        <v>199.119</v>
      </c>
      <c r="D6988" s="357">
        <v>10</v>
      </c>
      <c r="E6988" s="357">
        <v>38</v>
      </c>
      <c r="F6988" s="357">
        <v>120</v>
      </c>
    </row>
    <row r="6989" spans="1:6">
      <c r="A6989" s="355">
        <f t="shared" si="109"/>
        <v>45949</v>
      </c>
      <c r="B6989" s="356">
        <v>0</v>
      </c>
      <c r="C6989" s="357">
        <v>131.273</v>
      </c>
      <c r="D6989" s="357">
        <v>0</v>
      </c>
      <c r="E6989" s="357">
        <v>36.177</v>
      </c>
      <c r="F6989" s="357">
        <v>130</v>
      </c>
    </row>
    <row r="6990" spans="1:6">
      <c r="A6990" s="355">
        <f t="shared" si="109"/>
        <v>45949</v>
      </c>
      <c r="B6990" s="356">
        <v>1</v>
      </c>
      <c r="C6990" s="357">
        <v>130.46700000000001</v>
      </c>
      <c r="D6990" s="357">
        <v>0</v>
      </c>
      <c r="E6990" s="357">
        <v>51.6</v>
      </c>
      <c r="F6990" s="357">
        <v>120</v>
      </c>
    </row>
    <row r="6991" spans="1:6">
      <c r="A6991" s="355">
        <f t="shared" si="109"/>
        <v>45949</v>
      </c>
      <c r="B6991" s="356">
        <v>2</v>
      </c>
      <c r="C6991" s="357">
        <v>130.46700000000001</v>
      </c>
      <c r="D6991" s="357">
        <v>0</v>
      </c>
      <c r="E6991" s="357">
        <v>51.484000000000002</v>
      </c>
      <c r="F6991" s="357">
        <v>129</v>
      </c>
    </row>
    <row r="6992" spans="1:6">
      <c r="A6992" s="355">
        <f t="shared" si="109"/>
        <v>45949</v>
      </c>
      <c r="B6992" s="356">
        <v>3</v>
      </c>
      <c r="C6992" s="357">
        <v>124.65300000000001</v>
      </c>
      <c r="D6992" s="357">
        <v>0</v>
      </c>
      <c r="E6992" s="357">
        <v>53.887</v>
      </c>
      <c r="F6992" s="357">
        <v>130</v>
      </c>
    </row>
    <row r="6993" spans="1:6">
      <c r="A6993" s="355">
        <f t="shared" si="109"/>
        <v>45949</v>
      </c>
      <c r="B6993" s="356">
        <v>4</v>
      </c>
      <c r="C6993" s="357">
        <v>131.036</v>
      </c>
      <c r="D6993" s="357">
        <v>0</v>
      </c>
      <c r="E6993" s="357">
        <v>56.755000000000003</v>
      </c>
      <c r="F6993" s="357">
        <v>120</v>
      </c>
    </row>
    <row r="6994" spans="1:6">
      <c r="A6994" s="355">
        <f t="shared" si="109"/>
        <v>45949</v>
      </c>
      <c r="B6994" s="356">
        <v>5</v>
      </c>
      <c r="C6994" s="357">
        <v>128.21700000000001</v>
      </c>
      <c r="D6994" s="357">
        <v>0</v>
      </c>
      <c r="E6994" s="357">
        <v>66.301000000000002</v>
      </c>
      <c r="F6994" s="357">
        <v>120</v>
      </c>
    </row>
    <row r="6995" spans="1:6">
      <c r="A6995" s="355">
        <f t="shared" si="109"/>
        <v>45949</v>
      </c>
      <c r="B6995" s="356">
        <v>6</v>
      </c>
      <c r="C6995" s="357">
        <v>161.78</v>
      </c>
      <c r="D6995" s="357">
        <v>0</v>
      </c>
      <c r="E6995" s="357">
        <v>92.775999999999996</v>
      </c>
      <c r="F6995" s="357">
        <v>150</v>
      </c>
    </row>
    <row r="6996" spans="1:6">
      <c r="A6996" s="355">
        <f t="shared" si="109"/>
        <v>45949</v>
      </c>
      <c r="B6996" s="356">
        <v>7</v>
      </c>
      <c r="C6996" s="357">
        <v>102.694</v>
      </c>
      <c r="D6996" s="357">
        <v>0</v>
      </c>
      <c r="E6996" s="357">
        <v>78.45</v>
      </c>
      <c r="F6996" s="357">
        <v>190</v>
      </c>
    </row>
    <row r="6997" spans="1:6">
      <c r="A6997" s="355">
        <f t="shared" si="109"/>
        <v>45949</v>
      </c>
      <c r="B6997" s="356">
        <v>8</v>
      </c>
      <c r="C6997" s="357">
        <v>70.75</v>
      </c>
      <c r="D6997" s="357">
        <v>0</v>
      </c>
      <c r="E6997" s="357">
        <v>90.382999999999996</v>
      </c>
      <c r="F6997" s="357">
        <v>182</v>
      </c>
    </row>
    <row r="6998" spans="1:6">
      <c r="A6998" s="355">
        <f t="shared" si="109"/>
        <v>45949</v>
      </c>
      <c r="B6998" s="356">
        <v>9</v>
      </c>
      <c r="C6998" s="357">
        <v>70.75</v>
      </c>
      <c r="D6998" s="357">
        <v>0</v>
      </c>
      <c r="E6998" s="357">
        <v>105.803</v>
      </c>
      <c r="F6998" s="357">
        <v>160</v>
      </c>
    </row>
    <row r="6999" spans="1:6">
      <c r="A6999" s="355">
        <f t="shared" si="109"/>
        <v>45949</v>
      </c>
      <c r="B6999" s="356">
        <v>10</v>
      </c>
      <c r="C6999" s="357">
        <v>72.25</v>
      </c>
      <c r="D6999" s="357">
        <v>0</v>
      </c>
      <c r="E6999" s="357">
        <v>107.27</v>
      </c>
      <c r="F6999" s="357">
        <v>160</v>
      </c>
    </row>
    <row r="7000" spans="1:6">
      <c r="A7000" s="355">
        <f t="shared" si="109"/>
        <v>45949</v>
      </c>
      <c r="B7000" s="356">
        <v>11</v>
      </c>
      <c r="C7000" s="357">
        <v>71.242000000000004</v>
      </c>
      <c r="D7000" s="357">
        <v>0</v>
      </c>
      <c r="E7000" s="357">
        <v>105.59399999999999</v>
      </c>
      <c r="F7000" s="357">
        <v>200</v>
      </c>
    </row>
    <row r="7001" spans="1:6">
      <c r="A7001" s="355">
        <f t="shared" si="109"/>
        <v>45949</v>
      </c>
      <c r="B7001" s="356">
        <v>12</v>
      </c>
      <c r="C7001" s="357">
        <v>92.14</v>
      </c>
      <c r="D7001" s="357">
        <v>0</v>
      </c>
      <c r="E7001" s="357">
        <v>124.38</v>
      </c>
      <c r="F7001" s="357">
        <v>200</v>
      </c>
    </row>
    <row r="7002" spans="1:6">
      <c r="A7002" s="355">
        <f t="shared" si="109"/>
        <v>45949</v>
      </c>
      <c r="B7002" s="356">
        <v>13</v>
      </c>
      <c r="C7002" s="357">
        <v>104.12</v>
      </c>
      <c r="D7002" s="357">
        <v>0</v>
      </c>
      <c r="E7002" s="357">
        <v>117.41</v>
      </c>
      <c r="F7002" s="357">
        <v>200</v>
      </c>
    </row>
    <row r="7003" spans="1:6">
      <c r="A7003" s="355">
        <f t="shared" si="109"/>
        <v>45949</v>
      </c>
      <c r="B7003" s="356">
        <v>14</v>
      </c>
      <c r="C7003" s="357">
        <v>123.58</v>
      </c>
      <c r="D7003" s="357">
        <v>0</v>
      </c>
      <c r="E7003" s="357">
        <v>85.769000000000005</v>
      </c>
      <c r="F7003" s="357">
        <v>200</v>
      </c>
    </row>
    <row r="7004" spans="1:6">
      <c r="A7004" s="355">
        <f t="shared" si="109"/>
        <v>45949</v>
      </c>
      <c r="B7004" s="356">
        <v>15</v>
      </c>
      <c r="C7004" s="357">
        <v>172.78</v>
      </c>
      <c r="D7004" s="357">
        <v>0</v>
      </c>
      <c r="E7004" s="357">
        <v>93.45</v>
      </c>
      <c r="F7004" s="357">
        <v>200</v>
      </c>
    </row>
    <row r="7005" spans="1:6">
      <c r="A7005" s="355">
        <f t="shared" si="109"/>
        <v>45949</v>
      </c>
      <c r="B7005" s="356">
        <v>16</v>
      </c>
      <c r="C7005" s="357">
        <v>170.09</v>
      </c>
      <c r="D7005" s="357">
        <v>0</v>
      </c>
      <c r="E7005" s="357">
        <v>96.846000000000004</v>
      </c>
      <c r="F7005" s="357">
        <v>200</v>
      </c>
    </row>
    <row r="7006" spans="1:6">
      <c r="A7006" s="355">
        <f t="shared" si="109"/>
        <v>45949</v>
      </c>
      <c r="B7006" s="356">
        <v>17</v>
      </c>
      <c r="C7006" s="357">
        <v>168.18</v>
      </c>
      <c r="D7006" s="357">
        <v>0</v>
      </c>
      <c r="E7006" s="357">
        <v>96.846000000000004</v>
      </c>
      <c r="F7006" s="357">
        <v>240</v>
      </c>
    </row>
    <row r="7007" spans="1:6">
      <c r="A7007" s="355">
        <f t="shared" si="109"/>
        <v>45949</v>
      </c>
      <c r="B7007" s="356">
        <v>18</v>
      </c>
      <c r="C7007" s="357">
        <v>100.89</v>
      </c>
      <c r="D7007" s="357">
        <v>0</v>
      </c>
      <c r="E7007" s="357">
        <v>113</v>
      </c>
      <c r="F7007" s="357">
        <v>240</v>
      </c>
    </row>
    <row r="7008" spans="1:6">
      <c r="A7008" s="355">
        <f t="shared" si="109"/>
        <v>45949</v>
      </c>
      <c r="B7008" s="356">
        <v>19</v>
      </c>
      <c r="C7008" s="357">
        <v>100.89</v>
      </c>
      <c r="D7008" s="357">
        <v>0</v>
      </c>
      <c r="E7008" s="357">
        <v>113</v>
      </c>
      <c r="F7008" s="357">
        <v>240</v>
      </c>
    </row>
    <row r="7009" spans="1:6">
      <c r="A7009" s="355">
        <f t="shared" si="109"/>
        <v>45949</v>
      </c>
      <c r="B7009" s="356">
        <v>20</v>
      </c>
      <c r="C7009" s="357">
        <v>100.89</v>
      </c>
      <c r="D7009" s="357">
        <v>0</v>
      </c>
      <c r="E7009" s="357">
        <v>113</v>
      </c>
      <c r="F7009" s="357">
        <v>240</v>
      </c>
    </row>
    <row r="7010" spans="1:6">
      <c r="A7010" s="355">
        <f t="shared" si="109"/>
        <v>45949</v>
      </c>
      <c r="B7010" s="356">
        <v>21</v>
      </c>
      <c r="C7010" s="357">
        <v>100.89</v>
      </c>
      <c r="D7010" s="357">
        <v>0</v>
      </c>
      <c r="E7010" s="357">
        <v>113</v>
      </c>
      <c r="F7010" s="357">
        <v>215</v>
      </c>
    </row>
    <row r="7011" spans="1:6">
      <c r="A7011" s="355">
        <f t="shared" si="109"/>
        <v>45949</v>
      </c>
      <c r="B7011" s="356">
        <v>22</v>
      </c>
      <c r="C7011" s="357">
        <v>179.667</v>
      </c>
      <c r="D7011" s="357">
        <v>0</v>
      </c>
      <c r="E7011" s="357">
        <v>68</v>
      </c>
      <c r="F7011" s="357">
        <v>160</v>
      </c>
    </row>
    <row r="7012" spans="1:6">
      <c r="A7012" s="355">
        <f t="shared" si="109"/>
        <v>45949</v>
      </c>
      <c r="B7012" s="356">
        <v>23</v>
      </c>
      <c r="C7012" s="357">
        <v>180.47300000000001</v>
      </c>
      <c r="D7012" s="357">
        <v>0</v>
      </c>
      <c r="E7012" s="357">
        <v>53</v>
      </c>
      <c r="F7012" s="357">
        <v>142</v>
      </c>
    </row>
    <row r="7013" spans="1:6">
      <c r="A7013" s="355">
        <f t="shared" si="109"/>
        <v>45950</v>
      </c>
      <c r="B7013" s="356">
        <v>0</v>
      </c>
      <c r="C7013" s="357">
        <v>161.696</v>
      </c>
      <c r="D7013" s="357">
        <v>0</v>
      </c>
      <c r="E7013" s="357">
        <v>59.892000000000003</v>
      </c>
      <c r="F7013" s="357">
        <v>140</v>
      </c>
    </row>
    <row r="7014" spans="1:6">
      <c r="A7014" s="355">
        <f t="shared" si="109"/>
        <v>45950</v>
      </c>
      <c r="B7014" s="356">
        <v>1</v>
      </c>
      <c r="C7014" s="357">
        <v>161.696</v>
      </c>
      <c r="D7014" s="357">
        <v>0</v>
      </c>
      <c r="E7014" s="357">
        <v>58.838000000000001</v>
      </c>
      <c r="F7014" s="357">
        <v>150</v>
      </c>
    </row>
    <row r="7015" spans="1:6">
      <c r="A7015" s="355">
        <f t="shared" si="109"/>
        <v>45950</v>
      </c>
      <c r="B7015" s="356">
        <v>2</v>
      </c>
      <c r="C7015" s="357">
        <v>161.696</v>
      </c>
      <c r="D7015" s="357">
        <v>0</v>
      </c>
      <c r="E7015" s="357">
        <v>58.478000000000002</v>
      </c>
      <c r="F7015" s="357">
        <v>165</v>
      </c>
    </row>
    <row r="7016" spans="1:6">
      <c r="A7016" s="355">
        <f t="shared" si="109"/>
        <v>45950</v>
      </c>
      <c r="B7016" s="356">
        <v>3</v>
      </c>
      <c r="C7016" s="357">
        <v>161.696</v>
      </c>
      <c r="D7016" s="357">
        <v>0</v>
      </c>
      <c r="E7016" s="357">
        <v>58.348999999999997</v>
      </c>
      <c r="F7016" s="357">
        <v>180</v>
      </c>
    </row>
    <row r="7017" spans="1:6">
      <c r="A7017" s="355">
        <f t="shared" si="109"/>
        <v>45950</v>
      </c>
      <c r="B7017" s="356">
        <v>4</v>
      </c>
      <c r="C7017" s="357">
        <v>161.696</v>
      </c>
      <c r="D7017" s="357">
        <v>0</v>
      </c>
      <c r="E7017" s="357">
        <v>63.098999999999997</v>
      </c>
      <c r="F7017" s="357">
        <v>200</v>
      </c>
    </row>
    <row r="7018" spans="1:6">
      <c r="A7018" s="355">
        <f t="shared" si="109"/>
        <v>45950</v>
      </c>
      <c r="B7018" s="356">
        <v>5</v>
      </c>
      <c r="C7018" s="357">
        <v>161.696</v>
      </c>
      <c r="D7018" s="357">
        <v>0</v>
      </c>
      <c r="E7018" s="357">
        <v>70.353999999999999</v>
      </c>
      <c r="F7018" s="357">
        <v>195</v>
      </c>
    </row>
    <row r="7019" spans="1:6">
      <c r="A7019" s="355">
        <f t="shared" si="109"/>
        <v>45950</v>
      </c>
      <c r="B7019" s="356">
        <v>6</v>
      </c>
      <c r="C7019" s="357">
        <v>150.696</v>
      </c>
      <c r="D7019" s="357">
        <v>0</v>
      </c>
      <c r="E7019" s="357">
        <v>48.901000000000003</v>
      </c>
      <c r="F7019" s="357">
        <v>240</v>
      </c>
    </row>
    <row r="7020" spans="1:6">
      <c r="A7020" s="355">
        <f t="shared" si="109"/>
        <v>45950</v>
      </c>
      <c r="B7020" s="356">
        <v>7</v>
      </c>
      <c r="C7020" s="357">
        <v>139.09</v>
      </c>
      <c r="D7020" s="357">
        <v>0</v>
      </c>
      <c r="E7020" s="357">
        <v>76.944999999999993</v>
      </c>
      <c r="F7020" s="357">
        <v>240</v>
      </c>
    </row>
    <row r="7021" spans="1:6">
      <c r="A7021" s="355">
        <f t="shared" si="109"/>
        <v>45950</v>
      </c>
      <c r="B7021" s="356">
        <v>8</v>
      </c>
      <c r="C7021" s="357">
        <v>139.09</v>
      </c>
      <c r="D7021" s="357">
        <v>0</v>
      </c>
      <c r="E7021" s="357">
        <v>78.549000000000007</v>
      </c>
      <c r="F7021" s="357">
        <v>240</v>
      </c>
    </row>
    <row r="7022" spans="1:6">
      <c r="A7022" s="355">
        <f t="shared" si="109"/>
        <v>45950</v>
      </c>
      <c r="B7022" s="356">
        <v>9</v>
      </c>
      <c r="C7022" s="357">
        <v>89.89</v>
      </c>
      <c r="D7022" s="357">
        <v>0</v>
      </c>
      <c r="E7022" s="357">
        <v>74.388999999999996</v>
      </c>
      <c r="F7022" s="357">
        <v>240</v>
      </c>
    </row>
    <row r="7023" spans="1:6">
      <c r="A7023" s="355">
        <f t="shared" si="109"/>
        <v>45950</v>
      </c>
      <c r="B7023" s="356">
        <v>10</v>
      </c>
      <c r="C7023" s="357">
        <v>89.89</v>
      </c>
      <c r="D7023" s="357">
        <v>0</v>
      </c>
      <c r="E7023" s="357">
        <v>73.683999999999997</v>
      </c>
      <c r="F7023" s="357">
        <v>240</v>
      </c>
    </row>
    <row r="7024" spans="1:6">
      <c r="A7024" s="355">
        <f t="shared" si="109"/>
        <v>45950</v>
      </c>
      <c r="B7024" s="356">
        <v>11</v>
      </c>
      <c r="C7024" s="357">
        <v>101.166</v>
      </c>
      <c r="D7024" s="357">
        <v>0</v>
      </c>
      <c r="E7024" s="357">
        <v>55.5</v>
      </c>
      <c r="F7024" s="357">
        <v>240</v>
      </c>
    </row>
    <row r="7025" spans="1:6">
      <c r="A7025" s="355">
        <f t="shared" si="109"/>
        <v>45950</v>
      </c>
      <c r="B7025" s="356">
        <v>12</v>
      </c>
      <c r="C7025" s="357">
        <v>106.185</v>
      </c>
      <c r="D7025" s="357">
        <v>0</v>
      </c>
      <c r="E7025" s="357">
        <v>55.5</v>
      </c>
      <c r="F7025" s="357">
        <v>240</v>
      </c>
    </row>
    <row r="7026" spans="1:6">
      <c r="A7026" s="355">
        <f t="shared" si="109"/>
        <v>45950</v>
      </c>
      <c r="B7026" s="356">
        <v>13</v>
      </c>
      <c r="C7026" s="357">
        <v>111.69</v>
      </c>
      <c r="D7026" s="357">
        <v>0</v>
      </c>
      <c r="E7026" s="357">
        <v>53</v>
      </c>
      <c r="F7026" s="357">
        <v>240</v>
      </c>
    </row>
    <row r="7027" spans="1:6">
      <c r="A7027" s="355">
        <f t="shared" si="109"/>
        <v>45950</v>
      </c>
      <c r="B7027" s="356">
        <v>14</v>
      </c>
      <c r="C7027" s="357">
        <v>100.89</v>
      </c>
      <c r="D7027" s="357">
        <v>0</v>
      </c>
      <c r="E7027" s="357">
        <v>53</v>
      </c>
      <c r="F7027" s="357">
        <v>240</v>
      </c>
    </row>
    <row r="7028" spans="1:6">
      <c r="A7028" s="355">
        <f t="shared" si="109"/>
        <v>45950</v>
      </c>
      <c r="B7028" s="356">
        <v>15</v>
      </c>
      <c r="C7028" s="357">
        <v>150.09</v>
      </c>
      <c r="D7028" s="357">
        <v>0</v>
      </c>
      <c r="E7028" s="357">
        <v>68</v>
      </c>
      <c r="F7028" s="357">
        <v>240</v>
      </c>
    </row>
    <row r="7029" spans="1:6">
      <c r="A7029" s="355">
        <f t="shared" si="109"/>
        <v>45950</v>
      </c>
      <c r="B7029" s="356">
        <v>16</v>
      </c>
      <c r="C7029" s="357">
        <v>150.09</v>
      </c>
      <c r="D7029" s="357">
        <v>0</v>
      </c>
      <c r="E7029" s="357">
        <v>78</v>
      </c>
      <c r="F7029" s="357">
        <v>240</v>
      </c>
    </row>
    <row r="7030" spans="1:6">
      <c r="A7030" s="355">
        <f t="shared" si="109"/>
        <v>45950</v>
      </c>
      <c r="B7030" s="356">
        <v>17</v>
      </c>
      <c r="C7030" s="357">
        <v>180.75399999999999</v>
      </c>
      <c r="D7030" s="357">
        <v>0</v>
      </c>
      <c r="E7030" s="357">
        <v>78</v>
      </c>
      <c r="F7030" s="357">
        <v>240</v>
      </c>
    </row>
    <row r="7031" spans="1:6">
      <c r="A7031" s="355">
        <f t="shared" si="109"/>
        <v>45950</v>
      </c>
      <c r="B7031" s="356">
        <v>18</v>
      </c>
      <c r="C7031" s="357">
        <v>101.636</v>
      </c>
      <c r="D7031" s="357">
        <v>0</v>
      </c>
      <c r="E7031" s="357">
        <v>103</v>
      </c>
      <c r="F7031" s="357">
        <v>240</v>
      </c>
    </row>
    <row r="7032" spans="1:6">
      <c r="A7032" s="355">
        <f t="shared" si="109"/>
        <v>45950</v>
      </c>
      <c r="B7032" s="356">
        <v>19</v>
      </c>
      <c r="C7032" s="357">
        <v>101.636</v>
      </c>
      <c r="D7032" s="357">
        <v>0</v>
      </c>
      <c r="E7032" s="357">
        <v>103</v>
      </c>
      <c r="F7032" s="357">
        <v>240</v>
      </c>
    </row>
    <row r="7033" spans="1:6">
      <c r="A7033" s="355">
        <f t="shared" si="109"/>
        <v>45950</v>
      </c>
      <c r="B7033" s="356">
        <v>20</v>
      </c>
      <c r="C7033" s="357">
        <v>101.636</v>
      </c>
      <c r="D7033" s="357">
        <v>0</v>
      </c>
      <c r="E7033" s="357">
        <v>103</v>
      </c>
      <c r="F7033" s="357">
        <v>240</v>
      </c>
    </row>
    <row r="7034" spans="1:6">
      <c r="A7034" s="355">
        <f t="shared" si="109"/>
        <v>45950</v>
      </c>
      <c r="B7034" s="356">
        <v>21</v>
      </c>
      <c r="C7034" s="357">
        <v>101.636</v>
      </c>
      <c r="D7034" s="357">
        <v>0</v>
      </c>
      <c r="E7034" s="357">
        <v>103</v>
      </c>
      <c r="F7034" s="357">
        <v>240</v>
      </c>
    </row>
    <row r="7035" spans="1:6">
      <c r="A7035" s="355">
        <f t="shared" si="109"/>
        <v>45950</v>
      </c>
      <c r="B7035" s="356">
        <v>22</v>
      </c>
      <c r="C7035" s="357">
        <v>152.41300000000001</v>
      </c>
      <c r="D7035" s="357">
        <v>0</v>
      </c>
      <c r="E7035" s="357">
        <v>63</v>
      </c>
      <c r="F7035" s="357">
        <v>240</v>
      </c>
    </row>
    <row r="7036" spans="1:6">
      <c r="A7036" s="355">
        <f t="shared" si="109"/>
        <v>45950</v>
      </c>
      <c r="B7036" s="356">
        <v>23</v>
      </c>
      <c r="C7036" s="357">
        <v>161.26499999999999</v>
      </c>
      <c r="D7036" s="357">
        <v>0</v>
      </c>
      <c r="E7036" s="357">
        <v>35</v>
      </c>
      <c r="F7036" s="357">
        <v>185</v>
      </c>
    </row>
    <row r="7037" spans="1:6">
      <c r="A7037" s="355">
        <f t="shared" si="109"/>
        <v>45951</v>
      </c>
      <c r="B7037" s="356">
        <v>0</v>
      </c>
      <c r="C7037" s="357">
        <v>106.20099999999999</v>
      </c>
      <c r="D7037" s="357">
        <v>0</v>
      </c>
      <c r="E7037" s="357">
        <v>34.162999999999997</v>
      </c>
      <c r="F7037" s="357">
        <v>240</v>
      </c>
    </row>
    <row r="7038" spans="1:6">
      <c r="A7038" s="355">
        <f t="shared" si="109"/>
        <v>45951</v>
      </c>
      <c r="B7038" s="356">
        <v>1</v>
      </c>
      <c r="C7038" s="357">
        <v>153.58600000000001</v>
      </c>
      <c r="D7038" s="357">
        <v>0</v>
      </c>
      <c r="E7038" s="357">
        <v>41.387</v>
      </c>
      <c r="F7038" s="357">
        <v>240</v>
      </c>
    </row>
    <row r="7039" spans="1:6">
      <c r="A7039" s="355">
        <f t="shared" si="109"/>
        <v>45951</v>
      </c>
      <c r="B7039" s="356">
        <v>2</v>
      </c>
      <c r="C7039" s="357">
        <v>142.25299999999999</v>
      </c>
      <c r="D7039" s="357">
        <v>0</v>
      </c>
      <c r="E7039" s="357">
        <v>57.097999999999999</v>
      </c>
      <c r="F7039" s="357">
        <v>240</v>
      </c>
    </row>
    <row r="7040" spans="1:6">
      <c r="A7040" s="355">
        <f t="shared" si="109"/>
        <v>45951</v>
      </c>
      <c r="B7040" s="356">
        <v>3</v>
      </c>
      <c r="C7040" s="357">
        <v>142.79599999999999</v>
      </c>
      <c r="D7040" s="357">
        <v>0</v>
      </c>
      <c r="E7040" s="357">
        <v>56.984000000000002</v>
      </c>
      <c r="F7040" s="357">
        <v>240</v>
      </c>
    </row>
    <row r="7041" spans="1:6">
      <c r="A7041" s="355">
        <f t="shared" si="109"/>
        <v>45951</v>
      </c>
      <c r="B7041" s="356">
        <v>4</v>
      </c>
      <c r="C7041" s="357">
        <v>145.29300000000001</v>
      </c>
      <c r="D7041" s="357">
        <v>0</v>
      </c>
      <c r="E7041" s="357">
        <v>57.104999999999997</v>
      </c>
      <c r="F7041" s="357">
        <v>240</v>
      </c>
    </row>
    <row r="7042" spans="1:6">
      <c r="A7042" s="355">
        <f t="shared" si="109"/>
        <v>45951</v>
      </c>
      <c r="B7042" s="356">
        <v>5</v>
      </c>
      <c r="C7042" s="357">
        <v>162.12299999999999</v>
      </c>
      <c r="D7042" s="357">
        <v>0</v>
      </c>
      <c r="E7042" s="357">
        <v>34.255000000000003</v>
      </c>
      <c r="F7042" s="357">
        <v>240</v>
      </c>
    </row>
    <row r="7043" spans="1:6">
      <c r="A7043" s="355">
        <f t="shared" si="109"/>
        <v>45951</v>
      </c>
      <c r="B7043" s="356">
        <v>6</v>
      </c>
      <c r="C7043" s="357">
        <v>153.386</v>
      </c>
      <c r="D7043" s="357">
        <v>0</v>
      </c>
      <c r="E7043" s="357">
        <v>59.698</v>
      </c>
      <c r="F7043" s="357">
        <v>240</v>
      </c>
    </row>
    <row r="7044" spans="1:6">
      <c r="A7044" s="355">
        <f t="shared" si="109"/>
        <v>45951</v>
      </c>
      <c r="B7044" s="356">
        <v>7</v>
      </c>
      <c r="C7044" s="357">
        <v>141.78</v>
      </c>
      <c r="D7044" s="357">
        <v>0</v>
      </c>
      <c r="E7044" s="357">
        <v>76.894000000000005</v>
      </c>
      <c r="F7044" s="357">
        <v>240</v>
      </c>
    </row>
    <row r="7045" spans="1:6">
      <c r="A7045" s="355">
        <f t="shared" si="109"/>
        <v>45951</v>
      </c>
      <c r="B7045" s="356">
        <v>8</v>
      </c>
      <c r="C7045" s="357">
        <v>141.78</v>
      </c>
      <c r="D7045" s="357">
        <v>0</v>
      </c>
      <c r="E7045" s="357">
        <v>97.349000000000004</v>
      </c>
      <c r="F7045" s="357">
        <v>240</v>
      </c>
    </row>
    <row r="7046" spans="1:6">
      <c r="A7046" s="355">
        <f t="shared" ref="A7046:A7109" si="110">IF(B7046=0,A7045+1,A7045)</f>
        <v>45951</v>
      </c>
      <c r="B7046" s="356">
        <v>9</v>
      </c>
      <c r="C7046" s="357">
        <v>92.58</v>
      </c>
      <c r="D7046" s="357">
        <v>0</v>
      </c>
      <c r="E7046" s="357">
        <v>100.139</v>
      </c>
      <c r="F7046" s="357">
        <v>240</v>
      </c>
    </row>
    <row r="7047" spans="1:6">
      <c r="A7047" s="355">
        <f t="shared" si="110"/>
        <v>45951</v>
      </c>
      <c r="B7047" s="356">
        <v>10</v>
      </c>
      <c r="C7047" s="357">
        <v>92.58</v>
      </c>
      <c r="D7047" s="357">
        <v>0</v>
      </c>
      <c r="E7047" s="357">
        <v>130.96299999999999</v>
      </c>
      <c r="F7047" s="357">
        <v>240</v>
      </c>
    </row>
    <row r="7048" spans="1:6">
      <c r="A7048" s="355">
        <f t="shared" si="110"/>
        <v>45951</v>
      </c>
      <c r="B7048" s="356">
        <v>11</v>
      </c>
      <c r="C7048" s="357">
        <v>92.58</v>
      </c>
      <c r="D7048" s="357">
        <v>0</v>
      </c>
      <c r="E7048" s="357">
        <v>120.52200000000001</v>
      </c>
      <c r="F7048" s="357">
        <v>240</v>
      </c>
    </row>
    <row r="7049" spans="1:6">
      <c r="A7049" s="355">
        <f t="shared" si="110"/>
        <v>45951</v>
      </c>
      <c r="B7049" s="356">
        <v>12</v>
      </c>
      <c r="C7049" s="357">
        <v>105.83</v>
      </c>
      <c r="D7049" s="357">
        <v>0</v>
      </c>
      <c r="E7049" s="357">
        <v>113</v>
      </c>
      <c r="F7049" s="357">
        <v>240</v>
      </c>
    </row>
    <row r="7050" spans="1:6">
      <c r="A7050" s="355">
        <f t="shared" si="110"/>
        <v>45951</v>
      </c>
      <c r="B7050" s="356">
        <v>13</v>
      </c>
      <c r="C7050" s="357">
        <v>119.959</v>
      </c>
      <c r="D7050" s="357">
        <v>0</v>
      </c>
      <c r="E7050" s="357">
        <v>113</v>
      </c>
      <c r="F7050" s="357">
        <v>240</v>
      </c>
    </row>
    <row r="7051" spans="1:6">
      <c r="A7051" s="355">
        <f t="shared" si="110"/>
        <v>45951</v>
      </c>
      <c r="B7051" s="356">
        <v>14</v>
      </c>
      <c r="C7051" s="357">
        <v>119.959</v>
      </c>
      <c r="D7051" s="357">
        <v>0</v>
      </c>
      <c r="E7051" s="357">
        <v>113</v>
      </c>
      <c r="F7051" s="357">
        <v>240</v>
      </c>
    </row>
    <row r="7052" spans="1:6">
      <c r="A7052" s="355">
        <f t="shared" si="110"/>
        <v>45951</v>
      </c>
      <c r="B7052" s="356">
        <v>15</v>
      </c>
      <c r="C7052" s="357">
        <v>119.959</v>
      </c>
      <c r="D7052" s="357">
        <v>0</v>
      </c>
      <c r="E7052" s="357">
        <v>113</v>
      </c>
      <c r="F7052" s="357">
        <v>240</v>
      </c>
    </row>
    <row r="7053" spans="1:6">
      <c r="A7053" s="355">
        <f t="shared" si="110"/>
        <v>45951</v>
      </c>
      <c r="B7053" s="356">
        <v>16</v>
      </c>
      <c r="C7053" s="357">
        <v>113.072</v>
      </c>
      <c r="D7053" s="357">
        <v>0</v>
      </c>
      <c r="E7053" s="357">
        <v>113</v>
      </c>
      <c r="F7053" s="357">
        <v>240</v>
      </c>
    </row>
    <row r="7054" spans="1:6">
      <c r="A7054" s="355">
        <f t="shared" si="110"/>
        <v>45951</v>
      </c>
      <c r="B7054" s="356">
        <v>17</v>
      </c>
      <c r="C7054" s="357">
        <v>119.959</v>
      </c>
      <c r="D7054" s="357">
        <v>0</v>
      </c>
      <c r="E7054" s="357">
        <v>116.45</v>
      </c>
      <c r="F7054" s="357">
        <v>240</v>
      </c>
    </row>
    <row r="7055" spans="1:6">
      <c r="A7055" s="355">
        <f t="shared" si="110"/>
        <v>45951</v>
      </c>
      <c r="B7055" s="356">
        <v>18</v>
      </c>
      <c r="C7055" s="357">
        <v>100.89</v>
      </c>
      <c r="D7055" s="357">
        <v>0</v>
      </c>
      <c r="E7055" s="357">
        <v>116.45</v>
      </c>
      <c r="F7055" s="357">
        <v>240</v>
      </c>
    </row>
    <row r="7056" spans="1:6">
      <c r="A7056" s="355">
        <f t="shared" si="110"/>
        <v>45951</v>
      </c>
      <c r="B7056" s="356">
        <v>19</v>
      </c>
      <c r="C7056" s="357">
        <v>100.89</v>
      </c>
      <c r="D7056" s="357">
        <v>0</v>
      </c>
      <c r="E7056" s="357">
        <v>116.45</v>
      </c>
      <c r="F7056" s="357">
        <v>240</v>
      </c>
    </row>
    <row r="7057" spans="1:6">
      <c r="A7057" s="355">
        <f t="shared" si="110"/>
        <v>45951</v>
      </c>
      <c r="B7057" s="356">
        <v>20</v>
      </c>
      <c r="C7057" s="357">
        <v>100.89</v>
      </c>
      <c r="D7057" s="357">
        <v>0</v>
      </c>
      <c r="E7057" s="357">
        <v>116.45</v>
      </c>
      <c r="F7057" s="357">
        <v>240</v>
      </c>
    </row>
    <row r="7058" spans="1:6">
      <c r="A7058" s="355">
        <f t="shared" si="110"/>
        <v>45951</v>
      </c>
      <c r="B7058" s="356">
        <v>21</v>
      </c>
      <c r="C7058" s="357">
        <v>101.636</v>
      </c>
      <c r="D7058" s="357">
        <v>0</v>
      </c>
      <c r="E7058" s="357">
        <v>116.45</v>
      </c>
      <c r="F7058" s="357">
        <v>240</v>
      </c>
    </row>
    <row r="7059" spans="1:6">
      <c r="A7059" s="355">
        <f t="shared" si="110"/>
        <v>45951</v>
      </c>
      <c r="B7059" s="356">
        <v>22</v>
      </c>
      <c r="C7059" s="357">
        <v>137.489</v>
      </c>
      <c r="D7059" s="357">
        <v>0</v>
      </c>
      <c r="E7059" s="357">
        <v>53</v>
      </c>
      <c r="F7059" s="357">
        <v>240</v>
      </c>
    </row>
    <row r="7060" spans="1:6">
      <c r="A7060" s="355">
        <f t="shared" si="110"/>
        <v>45951</v>
      </c>
      <c r="B7060" s="356">
        <v>23</v>
      </c>
      <c r="C7060" s="357">
        <v>150.4</v>
      </c>
      <c r="D7060" s="357">
        <v>0</v>
      </c>
      <c r="E7060" s="357">
        <v>25</v>
      </c>
      <c r="F7060" s="357">
        <v>240</v>
      </c>
    </row>
    <row r="7061" spans="1:6">
      <c r="A7061" s="355">
        <f t="shared" si="110"/>
        <v>45952</v>
      </c>
      <c r="B7061" s="356">
        <v>0</v>
      </c>
      <c r="C7061" s="357">
        <v>109.96</v>
      </c>
      <c r="D7061" s="357">
        <v>0</v>
      </c>
      <c r="E7061" s="357">
        <v>20</v>
      </c>
      <c r="F7061" s="357">
        <v>167</v>
      </c>
    </row>
    <row r="7062" spans="1:6">
      <c r="A7062" s="355">
        <f t="shared" si="110"/>
        <v>45952</v>
      </c>
      <c r="B7062" s="356">
        <v>1</v>
      </c>
      <c r="C7062" s="357">
        <v>101.283</v>
      </c>
      <c r="D7062" s="357">
        <v>0</v>
      </c>
      <c r="E7062" s="357">
        <v>20</v>
      </c>
      <c r="F7062" s="357">
        <v>177</v>
      </c>
    </row>
    <row r="7063" spans="1:6">
      <c r="A7063" s="355">
        <f t="shared" si="110"/>
        <v>45952</v>
      </c>
      <c r="B7063" s="356">
        <v>2</v>
      </c>
      <c r="C7063" s="357">
        <v>106.46</v>
      </c>
      <c r="D7063" s="357">
        <v>0</v>
      </c>
      <c r="E7063" s="357">
        <v>25.059000000000001</v>
      </c>
      <c r="F7063" s="357">
        <v>177</v>
      </c>
    </row>
    <row r="7064" spans="1:6">
      <c r="A7064" s="355">
        <f t="shared" si="110"/>
        <v>45952</v>
      </c>
      <c r="B7064" s="356">
        <v>3</v>
      </c>
      <c r="C7064" s="357">
        <v>106.46</v>
      </c>
      <c r="D7064" s="357">
        <v>0</v>
      </c>
      <c r="E7064" s="357">
        <v>34.002000000000002</v>
      </c>
      <c r="F7064" s="357">
        <v>177</v>
      </c>
    </row>
    <row r="7065" spans="1:6">
      <c r="A7065" s="355">
        <f t="shared" si="110"/>
        <v>45952</v>
      </c>
      <c r="B7065" s="356">
        <v>4</v>
      </c>
      <c r="C7065" s="357">
        <v>106.46</v>
      </c>
      <c r="D7065" s="357">
        <v>0</v>
      </c>
      <c r="E7065" s="357">
        <v>20.757999999999999</v>
      </c>
      <c r="F7065" s="357">
        <v>222</v>
      </c>
    </row>
    <row r="7066" spans="1:6">
      <c r="A7066" s="355">
        <f t="shared" si="110"/>
        <v>45952</v>
      </c>
      <c r="B7066" s="356">
        <v>5</v>
      </c>
      <c r="C7066" s="357">
        <v>106.71</v>
      </c>
      <c r="D7066" s="357">
        <v>0</v>
      </c>
      <c r="E7066" s="357">
        <v>21.172999999999998</v>
      </c>
      <c r="F7066" s="357">
        <v>240</v>
      </c>
    </row>
    <row r="7067" spans="1:6">
      <c r="A7067" s="355">
        <f t="shared" si="110"/>
        <v>45952</v>
      </c>
      <c r="B7067" s="356">
        <v>6</v>
      </c>
      <c r="C7067" s="357">
        <v>129.96</v>
      </c>
      <c r="D7067" s="357">
        <v>0</v>
      </c>
      <c r="E7067" s="357">
        <v>48</v>
      </c>
      <c r="F7067" s="357">
        <v>240</v>
      </c>
    </row>
    <row r="7068" spans="1:6">
      <c r="A7068" s="355">
        <f t="shared" si="110"/>
        <v>45952</v>
      </c>
      <c r="B7068" s="356">
        <v>7</v>
      </c>
      <c r="C7068" s="357">
        <v>182.62</v>
      </c>
      <c r="D7068" s="357">
        <v>0</v>
      </c>
      <c r="E7068" s="357">
        <v>41.366</v>
      </c>
      <c r="F7068" s="357">
        <v>240</v>
      </c>
    </row>
    <row r="7069" spans="1:6">
      <c r="A7069" s="355">
        <f t="shared" si="110"/>
        <v>45952</v>
      </c>
      <c r="B7069" s="356">
        <v>8</v>
      </c>
      <c r="C7069" s="357">
        <v>168.16</v>
      </c>
      <c r="D7069" s="357">
        <v>0</v>
      </c>
      <c r="E7069" s="357">
        <v>61.661999999999999</v>
      </c>
      <c r="F7069" s="357">
        <v>240</v>
      </c>
    </row>
    <row r="7070" spans="1:6">
      <c r="A7070" s="355">
        <f t="shared" si="110"/>
        <v>45952</v>
      </c>
      <c r="B7070" s="356">
        <v>9</v>
      </c>
      <c r="C7070" s="357">
        <v>168.16</v>
      </c>
      <c r="D7070" s="357">
        <v>0</v>
      </c>
      <c r="E7070" s="357">
        <v>59.962000000000003</v>
      </c>
      <c r="F7070" s="357">
        <v>240</v>
      </c>
    </row>
    <row r="7071" spans="1:6">
      <c r="A7071" s="355">
        <f t="shared" si="110"/>
        <v>45952</v>
      </c>
      <c r="B7071" s="356">
        <v>10</v>
      </c>
      <c r="C7071" s="357">
        <v>168.16</v>
      </c>
      <c r="D7071" s="357">
        <v>0</v>
      </c>
      <c r="E7071" s="357">
        <v>61.34</v>
      </c>
      <c r="F7071" s="357">
        <v>240</v>
      </c>
    </row>
    <row r="7072" spans="1:6">
      <c r="A7072" s="355">
        <f t="shared" si="110"/>
        <v>45952</v>
      </c>
      <c r="B7072" s="356">
        <v>11</v>
      </c>
      <c r="C7072" s="357">
        <v>130.24600000000001</v>
      </c>
      <c r="D7072" s="357">
        <v>0</v>
      </c>
      <c r="E7072" s="357">
        <v>56.521000000000001</v>
      </c>
      <c r="F7072" s="357">
        <v>240</v>
      </c>
    </row>
    <row r="7073" spans="1:6">
      <c r="A7073" s="355">
        <f t="shared" si="110"/>
        <v>45952</v>
      </c>
      <c r="B7073" s="356">
        <v>12</v>
      </c>
      <c r="C7073" s="357">
        <v>138.05699999999999</v>
      </c>
      <c r="D7073" s="357">
        <v>0</v>
      </c>
      <c r="E7073" s="357">
        <v>54.021000000000001</v>
      </c>
      <c r="F7073" s="357">
        <v>240</v>
      </c>
    </row>
    <row r="7074" spans="1:6">
      <c r="A7074" s="355">
        <f t="shared" si="110"/>
        <v>45952</v>
      </c>
      <c r="B7074" s="356">
        <v>13</v>
      </c>
      <c r="C7074" s="357">
        <v>154.05699999999999</v>
      </c>
      <c r="D7074" s="357">
        <v>0</v>
      </c>
      <c r="E7074" s="357">
        <v>51.521000000000001</v>
      </c>
      <c r="F7074" s="357">
        <v>240</v>
      </c>
    </row>
    <row r="7075" spans="1:6">
      <c r="A7075" s="355">
        <f t="shared" si="110"/>
        <v>45952</v>
      </c>
      <c r="B7075" s="356">
        <v>14</v>
      </c>
      <c r="C7075" s="357">
        <v>149.41999999999999</v>
      </c>
      <c r="D7075" s="357">
        <v>0</v>
      </c>
      <c r="E7075" s="357">
        <v>51.521000000000001</v>
      </c>
      <c r="F7075" s="357">
        <v>240</v>
      </c>
    </row>
    <row r="7076" spans="1:6">
      <c r="A7076" s="355">
        <f t="shared" si="110"/>
        <v>45952</v>
      </c>
      <c r="B7076" s="356">
        <v>15</v>
      </c>
      <c r="C7076" s="357">
        <v>133.41999999999999</v>
      </c>
      <c r="D7076" s="357">
        <v>0</v>
      </c>
      <c r="E7076" s="357">
        <v>72.385000000000005</v>
      </c>
      <c r="F7076" s="357">
        <v>240</v>
      </c>
    </row>
    <row r="7077" spans="1:6">
      <c r="A7077" s="355">
        <f t="shared" si="110"/>
        <v>45952</v>
      </c>
      <c r="B7077" s="356">
        <v>16</v>
      </c>
      <c r="C7077" s="357">
        <v>128.16999999999999</v>
      </c>
      <c r="D7077" s="357">
        <v>0</v>
      </c>
      <c r="E7077" s="357">
        <v>72.385000000000005</v>
      </c>
      <c r="F7077" s="357">
        <v>240</v>
      </c>
    </row>
    <row r="7078" spans="1:6">
      <c r="A7078" s="355">
        <f t="shared" si="110"/>
        <v>45952</v>
      </c>
      <c r="B7078" s="356">
        <v>17</v>
      </c>
      <c r="C7078" s="357">
        <v>185.30099999999999</v>
      </c>
      <c r="D7078" s="357">
        <v>0</v>
      </c>
      <c r="E7078" s="357">
        <v>72.385000000000005</v>
      </c>
      <c r="F7078" s="357">
        <v>240</v>
      </c>
    </row>
    <row r="7079" spans="1:6">
      <c r="A7079" s="355">
        <f t="shared" si="110"/>
        <v>45952</v>
      </c>
      <c r="B7079" s="356">
        <v>18</v>
      </c>
      <c r="C7079" s="357">
        <v>100.89</v>
      </c>
      <c r="D7079" s="357">
        <v>0</v>
      </c>
      <c r="E7079" s="357">
        <v>98</v>
      </c>
      <c r="F7079" s="357">
        <v>240</v>
      </c>
    </row>
    <row r="7080" spans="1:6">
      <c r="A7080" s="355">
        <f t="shared" si="110"/>
        <v>45952</v>
      </c>
      <c r="B7080" s="356">
        <v>19</v>
      </c>
      <c r="C7080" s="357">
        <v>100.89</v>
      </c>
      <c r="D7080" s="357">
        <v>0</v>
      </c>
      <c r="E7080" s="357">
        <v>98</v>
      </c>
      <c r="F7080" s="357">
        <v>240</v>
      </c>
    </row>
    <row r="7081" spans="1:6">
      <c r="A7081" s="355">
        <f t="shared" si="110"/>
        <v>45952</v>
      </c>
      <c r="B7081" s="356">
        <v>20</v>
      </c>
      <c r="C7081" s="357">
        <v>100.89</v>
      </c>
      <c r="D7081" s="357">
        <v>0</v>
      </c>
      <c r="E7081" s="357">
        <v>98</v>
      </c>
      <c r="F7081" s="357">
        <v>240</v>
      </c>
    </row>
    <row r="7082" spans="1:6">
      <c r="A7082" s="355">
        <f t="shared" si="110"/>
        <v>45952</v>
      </c>
      <c r="B7082" s="356">
        <v>21</v>
      </c>
      <c r="C7082" s="357">
        <v>101.636</v>
      </c>
      <c r="D7082" s="357">
        <v>0</v>
      </c>
      <c r="E7082" s="357">
        <v>98</v>
      </c>
      <c r="F7082" s="357">
        <v>200</v>
      </c>
    </row>
    <row r="7083" spans="1:6">
      <c r="A7083" s="355">
        <f t="shared" si="110"/>
        <v>45952</v>
      </c>
      <c r="B7083" s="356">
        <v>22</v>
      </c>
      <c r="C7083" s="357">
        <v>203.62799999999999</v>
      </c>
      <c r="D7083" s="357">
        <v>0</v>
      </c>
      <c r="E7083" s="357">
        <v>88</v>
      </c>
      <c r="F7083" s="357">
        <v>200</v>
      </c>
    </row>
    <row r="7084" spans="1:6">
      <c r="A7084" s="355">
        <f t="shared" si="110"/>
        <v>45952</v>
      </c>
      <c r="B7084" s="356">
        <v>23</v>
      </c>
      <c r="C7084" s="357">
        <v>207.25700000000001</v>
      </c>
      <c r="D7084" s="357">
        <v>0</v>
      </c>
      <c r="E7084" s="357">
        <v>25</v>
      </c>
      <c r="F7084" s="357">
        <v>200</v>
      </c>
    </row>
    <row r="7085" spans="1:6">
      <c r="A7085" s="355">
        <f t="shared" si="110"/>
        <v>45953</v>
      </c>
      <c r="B7085" s="356">
        <v>0</v>
      </c>
      <c r="C7085" s="357">
        <v>131.78</v>
      </c>
      <c r="D7085" s="357">
        <v>0</v>
      </c>
      <c r="E7085" s="357">
        <v>20</v>
      </c>
      <c r="F7085" s="357">
        <v>101</v>
      </c>
    </row>
    <row r="7086" spans="1:6">
      <c r="A7086" s="355">
        <f t="shared" si="110"/>
        <v>45953</v>
      </c>
      <c r="B7086" s="356">
        <v>1</v>
      </c>
      <c r="C7086" s="357">
        <v>108.97</v>
      </c>
      <c r="D7086" s="357">
        <v>0</v>
      </c>
      <c r="E7086" s="357">
        <v>20.71</v>
      </c>
      <c r="F7086" s="357">
        <v>47</v>
      </c>
    </row>
    <row r="7087" spans="1:6">
      <c r="A7087" s="355">
        <f t="shared" si="110"/>
        <v>45953</v>
      </c>
      <c r="B7087" s="356">
        <v>2</v>
      </c>
      <c r="C7087" s="357">
        <v>100.44</v>
      </c>
      <c r="D7087" s="357">
        <v>0</v>
      </c>
      <c r="E7087" s="357">
        <v>20.71</v>
      </c>
      <c r="F7087" s="357">
        <v>47</v>
      </c>
    </row>
    <row r="7088" spans="1:6">
      <c r="A7088" s="355">
        <f t="shared" si="110"/>
        <v>45953</v>
      </c>
      <c r="B7088" s="356">
        <v>3</v>
      </c>
      <c r="C7088" s="357">
        <v>100.44</v>
      </c>
      <c r="D7088" s="357">
        <v>0</v>
      </c>
      <c r="E7088" s="357">
        <v>20.71</v>
      </c>
      <c r="F7088" s="357">
        <v>47</v>
      </c>
    </row>
    <row r="7089" spans="1:6">
      <c r="A7089" s="355">
        <f t="shared" si="110"/>
        <v>45953</v>
      </c>
      <c r="B7089" s="356">
        <v>4</v>
      </c>
      <c r="C7089" s="357">
        <v>117.98399999999999</v>
      </c>
      <c r="D7089" s="357">
        <v>0</v>
      </c>
      <c r="E7089" s="357">
        <v>20</v>
      </c>
      <c r="F7089" s="357">
        <v>100</v>
      </c>
    </row>
    <row r="7090" spans="1:6">
      <c r="A7090" s="355">
        <f t="shared" si="110"/>
        <v>45953</v>
      </c>
      <c r="B7090" s="356">
        <v>5</v>
      </c>
      <c r="C7090" s="357">
        <v>112.58</v>
      </c>
      <c r="D7090" s="357">
        <v>0</v>
      </c>
      <c r="E7090" s="357">
        <v>20</v>
      </c>
      <c r="F7090" s="357">
        <v>140</v>
      </c>
    </row>
    <row r="7091" spans="1:6">
      <c r="A7091" s="355">
        <f t="shared" si="110"/>
        <v>45953</v>
      </c>
      <c r="B7091" s="356">
        <v>6</v>
      </c>
      <c r="C7091" s="357">
        <v>112.58</v>
      </c>
      <c r="D7091" s="357">
        <v>0</v>
      </c>
      <c r="E7091" s="357">
        <v>54.332999999999998</v>
      </c>
      <c r="F7091" s="357">
        <v>220</v>
      </c>
    </row>
    <row r="7092" spans="1:6">
      <c r="A7092" s="355">
        <f t="shared" si="110"/>
        <v>45953</v>
      </c>
      <c r="B7092" s="356">
        <v>7</v>
      </c>
      <c r="C7092" s="357">
        <v>112.52200000000001</v>
      </c>
      <c r="D7092" s="357">
        <v>0</v>
      </c>
      <c r="E7092" s="357">
        <v>59.720999999999997</v>
      </c>
      <c r="F7092" s="357">
        <v>240</v>
      </c>
    </row>
    <row r="7093" spans="1:6">
      <c r="A7093" s="355">
        <f t="shared" si="110"/>
        <v>45953</v>
      </c>
      <c r="B7093" s="356">
        <v>8</v>
      </c>
      <c r="C7093" s="357">
        <v>117.83</v>
      </c>
      <c r="D7093" s="357">
        <v>0</v>
      </c>
      <c r="E7093" s="357">
        <v>72.38</v>
      </c>
      <c r="F7093" s="357">
        <v>240</v>
      </c>
    </row>
    <row r="7094" spans="1:6">
      <c r="A7094" s="355">
        <f t="shared" si="110"/>
        <v>45953</v>
      </c>
      <c r="B7094" s="356">
        <v>9</v>
      </c>
      <c r="C7094" s="357">
        <v>117.83</v>
      </c>
      <c r="D7094" s="357">
        <v>0</v>
      </c>
      <c r="E7094" s="357">
        <v>92.814999999999998</v>
      </c>
      <c r="F7094" s="357">
        <v>240</v>
      </c>
    </row>
    <row r="7095" spans="1:6">
      <c r="A7095" s="355">
        <f t="shared" si="110"/>
        <v>45953</v>
      </c>
      <c r="B7095" s="356">
        <v>10</v>
      </c>
      <c r="C7095" s="357">
        <v>117.83</v>
      </c>
      <c r="D7095" s="357">
        <v>0</v>
      </c>
      <c r="E7095" s="357">
        <v>127.426</v>
      </c>
      <c r="F7095" s="357">
        <v>240</v>
      </c>
    </row>
    <row r="7096" spans="1:6">
      <c r="A7096" s="355">
        <f t="shared" si="110"/>
        <v>45953</v>
      </c>
      <c r="B7096" s="356">
        <v>11</v>
      </c>
      <c r="C7096" s="357">
        <v>117.83</v>
      </c>
      <c r="D7096" s="357">
        <v>0</v>
      </c>
      <c r="E7096" s="357">
        <v>127.226</v>
      </c>
      <c r="F7096" s="357">
        <v>240</v>
      </c>
    </row>
    <row r="7097" spans="1:6">
      <c r="A7097" s="355">
        <f t="shared" si="110"/>
        <v>45953</v>
      </c>
      <c r="B7097" s="356">
        <v>12</v>
      </c>
      <c r="C7097" s="357">
        <v>121.974</v>
      </c>
      <c r="D7097" s="357">
        <v>0</v>
      </c>
      <c r="E7097" s="357">
        <v>108.71</v>
      </c>
      <c r="F7097" s="357">
        <v>240</v>
      </c>
    </row>
    <row r="7098" spans="1:6">
      <c r="A7098" s="355">
        <f t="shared" si="110"/>
        <v>45953</v>
      </c>
      <c r="B7098" s="356">
        <v>13</v>
      </c>
      <c r="C7098" s="357">
        <v>186.61099999999999</v>
      </c>
      <c r="D7098" s="357">
        <v>0</v>
      </c>
      <c r="E7098" s="357">
        <v>108.71</v>
      </c>
      <c r="F7098" s="357">
        <v>240</v>
      </c>
    </row>
    <row r="7099" spans="1:6">
      <c r="A7099" s="355">
        <f t="shared" si="110"/>
        <v>45953</v>
      </c>
      <c r="B7099" s="356">
        <v>14</v>
      </c>
      <c r="C7099" s="357">
        <v>191.86099999999999</v>
      </c>
      <c r="D7099" s="357">
        <v>0</v>
      </c>
      <c r="E7099" s="357">
        <v>108</v>
      </c>
      <c r="F7099" s="357">
        <v>240</v>
      </c>
    </row>
    <row r="7100" spans="1:6">
      <c r="A7100" s="355">
        <f t="shared" si="110"/>
        <v>45953</v>
      </c>
      <c r="B7100" s="356">
        <v>15</v>
      </c>
      <c r="C7100" s="357">
        <v>181.97399999999999</v>
      </c>
      <c r="D7100" s="357">
        <v>0</v>
      </c>
      <c r="E7100" s="357">
        <v>112.06399999999999</v>
      </c>
      <c r="F7100" s="357">
        <v>240</v>
      </c>
    </row>
    <row r="7101" spans="1:6">
      <c r="A7101" s="355">
        <f t="shared" si="110"/>
        <v>45953</v>
      </c>
      <c r="B7101" s="356">
        <v>16</v>
      </c>
      <c r="C7101" s="357">
        <v>181.97399999999999</v>
      </c>
      <c r="D7101" s="357">
        <v>0</v>
      </c>
      <c r="E7101" s="357">
        <v>113</v>
      </c>
      <c r="F7101" s="357">
        <v>240</v>
      </c>
    </row>
    <row r="7102" spans="1:6">
      <c r="A7102" s="355">
        <f t="shared" si="110"/>
        <v>45953</v>
      </c>
      <c r="B7102" s="356">
        <v>17</v>
      </c>
      <c r="C7102" s="357">
        <v>200.20699999999999</v>
      </c>
      <c r="D7102" s="357">
        <v>0</v>
      </c>
      <c r="E7102" s="357">
        <v>113</v>
      </c>
      <c r="F7102" s="357">
        <v>209</v>
      </c>
    </row>
    <row r="7103" spans="1:6">
      <c r="A7103" s="355">
        <f t="shared" si="110"/>
        <v>45953</v>
      </c>
      <c r="B7103" s="356">
        <v>18</v>
      </c>
      <c r="C7103" s="357">
        <v>110.636</v>
      </c>
      <c r="D7103" s="357">
        <v>0</v>
      </c>
      <c r="E7103" s="357">
        <v>113</v>
      </c>
      <c r="F7103" s="357">
        <v>149</v>
      </c>
    </row>
    <row r="7104" spans="1:6">
      <c r="A7104" s="355">
        <f t="shared" si="110"/>
        <v>45953</v>
      </c>
      <c r="B7104" s="356">
        <v>19</v>
      </c>
      <c r="C7104" s="357">
        <v>110.636</v>
      </c>
      <c r="D7104" s="357">
        <v>0</v>
      </c>
      <c r="E7104" s="357">
        <v>113</v>
      </c>
      <c r="F7104" s="357">
        <v>168</v>
      </c>
    </row>
    <row r="7105" spans="1:6">
      <c r="A7105" s="355">
        <f t="shared" si="110"/>
        <v>45953</v>
      </c>
      <c r="B7105" s="356">
        <v>20</v>
      </c>
      <c r="C7105" s="357">
        <v>110.636</v>
      </c>
      <c r="D7105" s="357">
        <v>0</v>
      </c>
      <c r="E7105" s="357">
        <v>112.06399999999999</v>
      </c>
      <c r="F7105" s="357">
        <v>228</v>
      </c>
    </row>
    <row r="7106" spans="1:6">
      <c r="A7106" s="355">
        <f t="shared" si="110"/>
        <v>45953</v>
      </c>
      <c r="B7106" s="356">
        <v>21</v>
      </c>
      <c r="C7106" s="357">
        <v>110.636</v>
      </c>
      <c r="D7106" s="357">
        <v>0</v>
      </c>
      <c r="E7106" s="357">
        <v>98</v>
      </c>
      <c r="F7106" s="357">
        <v>180</v>
      </c>
    </row>
    <row r="7107" spans="1:6">
      <c r="A7107" s="355">
        <f t="shared" si="110"/>
        <v>45953</v>
      </c>
      <c r="B7107" s="356">
        <v>22</v>
      </c>
      <c r="C7107" s="357">
        <v>178.03</v>
      </c>
      <c r="D7107" s="357">
        <v>0</v>
      </c>
      <c r="E7107" s="357">
        <v>70</v>
      </c>
      <c r="F7107" s="357">
        <v>120</v>
      </c>
    </row>
    <row r="7108" spans="1:6">
      <c r="A7108" s="355">
        <f t="shared" si="110"/>
        <v>45953</v>
      </c>
      <c r="B7108" s="356">
        <v>23</v>
      </c>
      <c r="C7108" s="357">
        <v>173.11099999999999</v>
      </c>
      <c r="D7108" s="357">
        <v>0</v>
      </c>
      <c r="E7108" s="357">
        <v>25</v>
      </c>
      <c r="F7108" s="357">
        <v>97</v>
      </c>
    </row>
    <row r="7109" spans="1:6">
      <c r="A7109" s="355">
        <f t="shared" si="110"/>
        <v>45954</v>
      </c>
      <c r="B7109" s="356">
        <v>0</v>
      </c>
      <c r="C7109" s="357">
        <v>220.096</v>
      </c>
      <c r="D7109" s="357">
        <v>0</v>
      </c>
      <c r="E7109" s="357">
        <v>20</v>
      </c>
      <c r="F7109" s="357">
        <v>120</v>
      </c>
    </row>
    <row r="7110" spans="1:6">
      <c r="A7110" s="355">
        <f t="shared" ref="A7110:A7173" si="111">IF(B7110=0,A7109+1,A7109)</f>
        <v>45954</v>
      </c>
      <c r="B7110" s="356">
        <v>1</v>
      </c>
      <c r="C7110" s="357">
        <v>222.036</v>
      </c>
      <c r="D7110" s="357">
        <v>0</v>
      </c>
      <c r="E7110" s="357">
        <v>20</v>
      </c>
      <c r="F7110" s="357">
        <v>120</v>
      </c>
    </row>
    <row r="7111" spans="1:6">
      <c r="A7111" s="355">
        <f t="shared" si="111"/>
        <v>45954</v>
      </c>
      <c r="B7111" s="356">
        <v>2</v>
      </c>
      <c r="C7111" s="357">
        <v>217.41399999999999</v>
      </c>
      <c r="D7111" s="357">
        <v>0</v>
      </c>
      <c r="E7111" s="357">
        <v>20</v>
      </c>
      <c r="F7111" s="357">
        <v>120</v>
      </c>
    </row>
    <row r="7112" spans="1:6">
      <c r="A7112" s="355">
        <f t="shared" si="111"/>
        <v>45954</v>
      </c>
      <c r="B7112" s="356">
        <v>3</v>
      </c>
      <c r="C7112" s="357">
        <v>217.21799999999999</v>
      </c>
      <c r="D7112" s="357">
        <v>0</v>
      </c>
      <c r="E7112" s="357">
        <v>20</v>
      </c>
      <c r="F7112" s="357">
        <v>120</v>
      </c>
    </row>
    <row r="7113" spans="1:6">
      <c r="A7113" s="355">
        <f t="shared" si="111"/>
        <v>45954</v>
      </c>
      <c r="B7113" s="356">
        <v>4</v>
      </c>
      <c r="C7113" s="357">
        <v>229.648</v>
      </c>
      <c r="D7113" s="357">
        <v>0</v>
      </c>
      <c r="E7113" s="357">
        <v>20</v>
      </c>
      <c r="F7113" s="357">
        <v>120</v>
      </c>
    </row>
    <row r="7114" spans="1:6">
      <c r="A7114" s="355">
        <f t="shared" si="111"/>
        <v>45954</v>
      </c>
      <c r="B7114" s="356">
        <v>5</v>
      </c>
      <c r="C7114" s="357">
        <v>229.786</v>
      </c>
      <c r="D7114" s="357">
        <v>0</v>
      </c>
      <c r="E7114" s="357">
        <v>20</v>
      </c>
      <c r="F7114" s="357">
        <v>120</v>
      </c>
    </row>
    <row r="7115" spans="1:6">
      <c r="A7115" s="355">
        <f t="shared" si="111"/>
        <v>45954</v>
      </c>
      <c r="B7115" s="356">
        <v>6</v>
      </c>
      <c r="C7115" s="357">
        <v>174.11099999999999</v>
      </c>
      <c r="D7115" s="357">
        <v>0</v>
      </c>
      <c r="E7115" s="357">
        <v>30</v>
      </c>
      <c r="F7115" s="357">
        <v>120</v>
      </c>
    </row>
    <row r="7116" spans="1:6">
      <c r="A7116" s="355">
        <f t="shared" si="111"/>
        <v>45954</v>
      </c>
      <c r="B7116" s="356">
        <v>7</v>
      </c>
      <c r="C7116" s="357">
        <v>150.36099999999999</v>
      </c>
      <c r="D7116" s="357">
        <v>0</v>
      </c>
      <c r="E7116" s="357">
        <v>30</v>
      </c>
      <c r="F7116" s="357">
        <v>120</v>
      </c>
    </row>
    <row r="7117" spans="1:6">
      <c r="A7117" s="355">
        <f t="shared" si="111"/>
        <v>45954</v>
      </c>
      <c r="B7117" s="356">
        <v>8</v>
      </c>
      <c r="C7117" s="357">
        <v>130.58000000000001</v>
      </c>
      <c r="D7117" s="357">
        <v>0</v>
      </c>
      <c r="E7117" s="357">
        <v>48.084000000000003</v>
      </c>
      <c r="F7117" s="357">
        <v>120</v>
      </c>
    </row>
    <row r="7118" spans="1:6">
      <c r="A7118" s="355">
        <f t="shared" si="111"/>
        <v>45954</v>
      </c>
      <c r="B7118" s="356">
        <v>9</v>
      </c>
      <c r="C7118" s="357">
        <v>127.89</v>
      </c>
      <c r="D7118" s="357">
        <v>0</v>
      </c>
      <c r="E7118" s="357">
        <v>64.772000000000006</v>
      </c>
      <c r="F7118" s="357">
        <v>129</v>
      </c>
    </row>
    <row r="7119" spans="1:6">
      <c r="A7119" s="355">
        <f t="shared" si="111"/>
        <v>45954</v>
      </c>
      <c r="B7119" s="356">
        <v>10</v>
      </c>
      <c r="C7119" s="357">
        <v>130.58000000000001</v>
      </c>
      <c r="D7119" s="357">
        <v>0</v>
      </c>
      <c r="E7119" s="357">
        <v>49.688000000000002</v>
      </c>
      <c r="F7119" s="357">
        <v>120</v>
      </c>
    </row>
    <row r="7120" spans="1:6">
      <c r="A7120" s="355">
        <f t="shared" si="111"/>
        <v>45954</v>
      </c>
      <c r="B7120" s="356">
        <v>11</v>
      </c>
      <c r="C7120" s="357">
        <v>130.58000000000001</v>
      </c>
      <c r="D7120" s="357">
        <v>0</v>
      </c>
      <c r="E7120" s="357">
        <v>36.25</v>
      </c>
      <c r="F7120" s="357">
        <v>120</v>
      </c>
    </row>
    <row r="7121" spans="1:6">
      <c r="A7121" s="355">
        <f t="shared" si="111"/>
        <v>45954</v>
      </c>
      <c r="B7121" s="356">
        <v>12</v>
      </c>
      <c r="C7121" s="357">
        <v>183.58</v>
      </c>
      <c r="D7121" s="357">
        <v>0</v>
      </c>
      <c r="E7121" s="357">
        <v>50.286000000000001</v>
      </c>
      <c r="F7121" s="357">
        <v>150</v>
      </c>
    </row>
    <row r="7122" spans="1:6">
      <c r="A7122" s="355">
        <f t="shared" si="111"/>
        <v>45954</v>
      </c>
      <c r="B7122" s="356">
        <v>13</v>
      </c>
      <c r="C7122" s="357">
        <v>180.89</v>
      </c>
      <c r="D7122" s="357">
        <v>0</v>
      </c>
      <c r="E7122" s="357">
        <v>50.948999999999998</v>
      </c>
      <c r="F7122" s="357">
        <v>210</v>
      </c>
    </row>
    <row r="7123" spans="1:6">
      <c r="A7123" s="355">
        <f t="shared" si="111"/>
        <v>45954</v>
      </c>
      <c r="B7123" s="356">
        <v>14</v>
      </c>
      <c r="C7123" s="357">
        <v>180.89</v>
      </c>
      <c r="D7123" s="357">
        <v>0</v>
      </c>
      <c r="E7123" s="357">
        <v>43.13</v>
      </c>
      <c r="F7123" s="357">
        <v>240</v>
      </c>
    </row>
    <row r="7124" spans="1:6">
      <c r="A7124" s="355">
        <f t="shared" si="111"/>
        <v>45954</v>
      </c>
      <c r="B7124" s="356">
        <v>15</v>
      </c>
      <c r="C7124" s="357">
        <v>193.78100000000001</v>
      </c>
      <c r="D7124" s="357">
        <v>0</v>
      </c>
      <c r="E7124" s="357">
        <v>75</v>
      </c>
      <c r="F7124" s="357">
        <v>240</v>
      </c>
    </row>
    <row r="7125" spans="1:6">
      <c r="A7125" s="355">
        <f t="shared" si="111"/>
        <v>45954</v>
      </c>
      <c r="B7125" s="356">
        <v>16</v>
      </c>
      <c r="C7125" s="357">
        <v>204.61099999999999</v>
      </c>
      <c r="D7125" s="357">
        <v>0</v>
      </c>
      <c r="E7125" s="357">
        <v>80</v>
      </c>
      <c r="F7125" s="357">
        <v>240</v>
      </c>
    </row>
    <row r="7126" spans="1:6">
      <c r="A7126" s="355">
        <f t="shared" si="111"/>
        <v>45954</v>
      </c>
      <c r="B7126" s="356">
        <v>17</v>
      </c>
      <c r="C7126" s="357">
        <v>151.267</v>
      </c>
      <c r="D7126" s="357">
        <v>0</v>
      </c>
      <c r="E7126" s="357">
        <v>112.06399999999999</v>
      </c>
      <c r="F7126" s="357">
        <v>180</v>
      </c>
    </row>
    <row r="7127" spans="1:6">
      <c r="A7127" s="355">
        <f t="shared" si="111"/>
        <v>45954</v>
      </c>
      <c r="B7127" s="356">
        <v>18</v>
      </c>
      <c r="C7127" s="357">
        <v>120.89</v>
      </c>
      <c r="D7127" s="357">
        <v>0</v>
      </c>
      <c r="E7127" s="357">
        <v>113</v>
      </c>
      <c r="F7127" s="357">
        <v>120</v>
      </c>
    </row>
    <row r="7128" spans="1:6">
      <c r="A7128" s="355">
        <f t="shared" si="111"/>
        <v>45954</v>
      </c>
      <c r="B7128" s="356">
        <v>19</v>
      </c>
      <c r="C7128" s="357">
        <v>120.89</v>
      </c>
      <c r="D7128" s="357">
        <v>0</v>
      </c>
      <c r="E7128" s="357">
        <v>113</v>
      </c>
      <c r="F7128" s="357">
        <v>120</v>
      </c>
    </row>
    <row r="7129" spans="1:6">
      <c r="A7129" s="355">
        <f t="shared" si="111"/>
        <v>45954</v>
      </c>
      <c r="B7129" s="356">
        <v>20</v>
      </c>
      <c r="C7129" s="357">
        <v>121.22799999999999</v>
      </c>
      <c r="D7129" s="357">
        <v>0</v>
      </c>
      <c r="E7129" s="357">
        <v>112.06399999999999</v>
      </c>
      <c r="F7129" s="357">
        <v>180</v>
      </c>
    </row>
    <row r="7130" spans="1:6">
      <c r="A7130" s="355">
        <f t="shared" si="111"/>
        <v>45954</v>
      </c>
      <c r="B7130" s="356">
        <v>21</v>
      </c>
      <c r="C7130" s="357">
        <v>121.636</v>
      </c>
      <c r="D7130" s="357">
        <v>0</v>
      </c>
      <c r="E7130" s="357">
        <v>98</v>
      </c>
      <c r="F7130" s="357">
        <v>140</v>
      </c>
    </row>
    <row r="7131" spans="1:6">
      <c r="A7131" s="355">
        <f t="shared" si="111"/>
        <v>45954</v>
      </c>
      <c r="B7131" s="356">
        <v>22</v>
      </c>
      <c r="C7131" s="357">
        <v>188.83</v>
      </c>
      <c r="D7131" s="357">
        <v>0</v>
      </c>
      <c r="E7131" s="357">
        <v>20</v>
      </c>
      <c r="F7131" s="357">
        <v>80</v>
      </c>
    </row>
    <row r="7132" spans="1:6">
      <c r="A7132" s="355">
        <f t="shared" si="111"/>
        <v>45954</v>
      </c>
      <c r="B7132" s="356">
        <v>23</v>
      </c>
      <c r="C7132" s="357">
        <v>195.83</v>
      </c>
      <c r="D7132" s="357">
        <v>0</v>
      </c>
      <c r="E7132" s="357">
        <v>20</v>
      </c>
      <c r="F7132" s="357">
        <v>120</v>
      </c>
    </row>
    <row r="7133" spans="1:6">
      <c r="A7133" s="355">
        <f t="shared" si="111"/>
        <v>45955</v>
      </c>
      <c r="B7133" s="356">
        <v>0</v>
      </c>
      <c r="C7133" s="357">
        <v>236.38300000000001</v>
      </c>
      <c r="D7133" s="357">
        <v>0</v>
      </c>
      <c r="E7133" s="357">
        <v>20</v>
      </c>
      <c r="F7133" s="357">
        <v>120</v>
      </c>
    </row>
    <row r="7134" spans="1:6">
      <c r="A7134" s="355">
        <f t="shared" si="111"/>
        <v>45955</v>
      </c>
      <c r="B7134" s="356">
        <v>1</v>
      </c>
      <c r="C7134" s="357">
        <v>236.38300000000001</v>
      </c>
      <c r="D7134" s="357">
        <v>0</v>
      </c>
      <c r="E7134" s="357">
        <v>20</v>
      </c>
      <c r="F7134" s="357">
        <v>120</v>
      </c>
    </row>
    <row r="7135" spans="1:6">
      <c r="A7135" s="355">
        <f t="shared" si="111"/>
        <v>45955</v>
      </c>
      <c r="B7135" s="356">
        <v>2</v>
      </c>
      <c r="C7135" s="357">
        <v>233.083</v>
      </c>
      <c r="D7135" s="357">
        <v>0</v>
      </c>
      <c r="E7135" s="357">
        <v>20</v>
      </c>
      <c r="F7135" s="357">
        <v>120</v>
      </c>
    </row>
    <row r="7136" spans="1:6">
      <c r="A7136" s="355">
        <f t="shared" si="111"/>
        <v>45955</v>
      </c>
      <c r="B7136" s="356">
        <v>3</v>
      </c>
      <c r="C7136" s="357">
        <v>218.05</v>
      </c>
      <c r="D7136" s="357">
        <v>0</v>
      </c>
      <c r="E7136" s="357">
        <v>20</v>
      </c>
      <c r="F7136" s="357">
        <v>120</v>
      </c>
    </row>
    <row r="7137" spans="1:6">
      <c r="A7137" s="355">
        <f t="shared" si="111"/>
        <v>45955</v>
      </c>
      <c r="B7137" s="356">
        <v>4</v>
      </c>
      <c r="C7137" s="357">
        <v>219.01400000000001</v>
      </c>
      <c r="D7137" s="357">
        <v>0</v>
      </c>
      <c r="E7137" s="357">
        <v>20</v>
      </c>
      <c r="F7137" s="357">
        <v>120</v>
      </c>
    </row>
    <row r="7138" spans="1:6">
      <c r="A7138" s="355">
        <f t="shared" si="111"/>
        <v>45955</v>
      </c>
      <c r="B7138" s="356">
        <v>5</v>
      </c>
      <c r="C7138" s="357">
        <v>201.249</v>
      </c>
      <c r="D7138" s="357">
        <v>0</v>
      </c>
      <c r="E7138" s="357">
        <v>20</v>
      </c>
      <c r="F7138" s="357">
        <v>130</v>
      </c>
    </row>
    <row r="7139" spans="1:6">
      <c r="A7139" s="355">
        <f t="shared" si="111"/>
        <v>45955</v>
      </c>
      <c r="B7139" s="356">
        <v>6</v>
      </c>
      <c r="C7139" s="357">
        <v>210.3</v>
      </c>
      <c r="D7139" s="357">
        <v>0</v>
      </c>
      <c r="E7139" s="357">
        <v>20</v>
      </c>
      <c r="F7139" s="357">
        <v>150</v>
      </c>
    </row>
    <row r="7140" spans="1:6">
      <c r="A7140" s="355">
        <f t="shared" si="111"/>
        <v>45955</v>
      </c>
      <c r="B7140" s="356">
        <v>7</v>
      </c>
      <c r="C7140" s="357">
        <v>210.3</v>
      </c>
      <c r="D7140" s="357">
        <v>0</v>
      </c>
      <c r="E7140" s="357">
        <v>20</v>
      </c>
      <c r="F7140" s="357">
        <v>150</v>
      </c>
    </row>
    <row r="7141" spans="1:6">
      <c r="A7141" s="355">
        <f t="shared" si="111"/>
        <v>45955</v>
      </c>
      <c r="B7141" s="356">
        <v>8</v>
      </c>
      <c r="C7141" s="357">
        <v>191.12100000000001</v>
      </c>
      <c r="D7141" s="357">
        <v>0</v>
      </c>
      <c r="E7141" s="357">
        <v>20</v>
      </c>
      <c r="F7141" s="357">
        <v>150</v>
      </c>
    </row>
    <row r="7142" spans="1:6">
      <c r="A7142" s="355">
        <f t="shared" si="111"/>
        <v>45955</v>
      </c>
      <c r="B7142" s="356">
        <v>9</v>
      </c>
      <c r="C7142" s="357">
        <v>123.58</v>
      </c>
      <c r="D7142" s="357">
        <v>0</v>
      </c>
      <c r="E7142" s="357">
        <v>30</v>
      </c>
      <c r="F7142" s="357">
        <v>120</v>
      </c>
    </row>
    <row r="7143" spans="1:6">
      <c r="A7143" s="355">
        <f t="shared" si="111"/>
        <v>45955</v>
      </c>
      <c r="B7143" s="356">
        <v>10</v>
      </c>
      <c r="C7143" s="357">
        <v>123.58</v>
      </c>
      <c r="D7143" s="357">
        <v>0</v>
      </c>
      <c r="E7143" s="357">
        <v>45</v>
      </c>
      <c r="F7143" s="357">
        <v>146</v>
      </c>
    </row>
    <row r="7144" spans="1:6">
      <c r="A7144" s="355">
        <f t="shared" si="111"/>
        <v>45955</v>
      </c>
      <c r="B7144" s="356">
        <v>11</v>
      </c>
      <c r="C7144" s="357">
        <v>127.33</v>
      </c>
      <c r="D7144" s="357">
        <v>0</v>
      </c>
      <c r="E7144" s="357">
        <v>45</v>
      </c>
      <c r="F7144" s="357">
        <v>150</v>
      </c>
    </row>
    <row r="7145" spans="1:6">
      <c r="A7145" s="355">
        <f t="shared" si="111"/>
        <v>45955</v>
      </c>
      <c r="B7145" s="356">
        <v>12</v>
      </c>
      <c r="C7145" s="357">
        <v>127.389</v>
      </c>
      <c r="D7145" s="357">
        <v>0</v>
      </c>
      <c r="E7145" s="357">
        <v>45</v>
      </c>
      <c r="F7145" s="357">
        <v>140</v>
      </c>
    </row>
    <row r="7146" spans="1:6">
      <c r="A7146" s="355">
        <f t="shared" si="111"/>
        <v>45955</v>
      </c>
      <c r="B7146" s="356">
        <v>13</v>
      </c>
      <c r="C7146" s="357">
        <v>145.05699999999999</v>
      </c>
      <c r="D7146" s="357">
        <v>7</v>
      </c>
      <c r="E7146" s="357">
        <v>45</v>
      </c>
      <c r="F7146" s="357">
        <v>120</v>
      </c>
    </row>
    <row r="7147" spans="1:6">
      <c r="A7147" s="355">
        <f t="shared" si="111"/>
        <v>45955</v>
      </c>
      <c r="B7147" s="356">
        <v>14</v>
      </c>
      <c r="C7147" s="357">
        <v>196.56</v>
      </c>
      <c r="D7147" s="357">
        <v>7</v>
      </c>
      <c r="E7147" s="357">
        <v>55.28</v>
      </c>
      <c r="F7147" s="357">
        <v>120</v>
      </c>
    </row>
    <row r="7148" spans="1:6">
      <c r="A7148" s="355">
        <f t="shared" si="111"/>
        <v>45955</v>
      </c>
      <c r="B7148" s="356">
        <v>15</v>
      </c>
      <c r="C7148" s="357">
        <v>202.36</v>
      </c>
      <c r="D7148" s="357">
        <v>7</v>
      </c>
      <c r="E7148" s="357">
        <v>65.138999999999996</v>
      </c>
      <c r="F7148" s="357">
        <v>120</v>
      </c>
    </row>
    <row r="7149" spans="1:6">
      <c r="A7149" s="355">
        <f t="shared" si="111"/>
        <v>45955</v>
      </c>
      <c r="B7149" s="356">
        <v>16</v>
      </c>
      <c r="C7149" s="357">
        <v>224.52699999999999</v>
      </c>
      <c r="D7149" s="357">
        <v>7</v>
      </c>
      <c r="E7149" s="357">
        <v>68</v>
      </c>
      <c r="F7149" s="357">
        <v>120</v>
      </c>
    </row>
    <row r="7150" spans="1:6">
      <c r="A7150" s="355">
        <f t="shared" si="111"/>
        <v>45955</v>
      </c>
      <c r="B7150" s="356">
        <v>17</v>
      </c>
      <c r="C7150" s="357">
        <v>196.63200000000001</v>
      </c>
      <c r="D7150" s="357">
        <v>7</v>
      </c>
      <c r="E7150" s="357">
        <v>68</v>
      </c>
      <c r="F7150" s="357">
        <v>120</v>
      </c>
    </row>
    <row r="7151" spans="1:6">
      <c r="A7151" s="355">
        <f t="shared" si="111"/>
        <v>45955</v>
      </c>
      <c r="B7151" s="356">
        <v>18</v>
      </c>
      <c r="C7151" s="357">
        <v>120.89</v>
      </c>
      <c r="D7151" s="357">
        <v>0</v>
      </c>
      <c r="E7151" s="357">
        <v>103</v>
      </c>
      <c r="F7151" s="357">
        <v>120</v>
      </c>
    </row>
    <row r="7152" spans="1:6">
      <c r="A7152" s="355">
        <f t="shared" si="111"/>
        <v>45955</v>
      </c>
      <c r="B7152" s="356">
        <v>19</v>
      </c>
      <c r="C7152" s="357">
        <v>120.89</v>
      </c>
      <c r="D7152" s="357">
        <v>0</v>
      </c>
      <c r="E7152" s="357">
        <v>103</v>
      </c>
      <c r="F7152" s="357">
        <v>120</v>
      </c>
    </row>
    <row r="7153" spans="1:6">
      <c r="A7153" s="355">
        <f t="shared" si="111"/>
        <v>45955</v>
      </c>
      <c r="B7153" s="356">
        <v>20</v>
      </c>
      <c r="C7153" s="357">
        <v>120.89</v>
      </c>
      <c r="D7153" s="357">
        <v>0</v>
      </c>
      <c r="E7153" s="357">
        <v>103</v>
      </c>
      <c r="F7153" s="357">
        <v>120</v>
      </c>
    </row>
    <row r="7154" spans="1:6">
      <c r="A7154" s="355">
        <f t="shared" si="111"/>
        <v>45955</v>
      </c>
      <c r="B7154" s="356">
        <v>21</v>
      </c>
      <c r="C7154" s="357">
        <v>120.89</v>
      </c>
      <c r="D7154" s="357">
        <v>0</v>
      </c>
      <c r="E7154" s="357">
        <v>88</v>
      </c>
      <c r="F7154" s="357">
        <v>120</v>
      </c>
    </row>
    <row r="7155" spans="1:6">
      <c r="A7155" s="355">
        <f t="shared" si="111"/>
        <v>45955</v>
      </c>
      <c r="B7155" s="356">
        <v>22</v>
      </c>
      <c r="C7155" s="357">
        <v>223.19</v>
      </c>
      <c r="D7155" s="357">
        <v>0</v>
      </c>
      <c r="E7155" s="357">
        <v>20</v>
      </c>
      <c r="F7155" s="357">
        <v>120</v>
      </c>
    </row>
    <row r="7156" spans="1:6">
      <c r="A7156" s="355">
        <f t="shared" si="111"/>
        <v>45955</v>
      </c>
      <c r="B7156" s="356">
        <v>23</v>
      </c>
      <c r="C7156" s="357">
        <v>227.827</v>
      </c>
      <c r="D7156" s="357">
        <v>7</v>
      </c>
      <c r="E7156" s="357">
        <v>20</v>
      </c>
      <c r="F7156" s="357">
        <v>120</v>
      </c>
    </row>
    <row r="7157" spans="1:6">
      <c r="A7157" s="355">
        <f t="shared" si="111"/>
        <v>45956</v>
      </c>
      <c r="B7157" s="356">
        <v>0</v>
      </c>
      <c r="C7157" s="357">
        <v>111.8</v>
      </c>
      <c r="D7157" s="357">
        <v>7</v>
      </c>
      <c r="E7157" s="357">
        <v>20</v>
      </c>
      <c r="F7157" s="357">
        <v>120</v>
      </c>
    </row>
    <row r="7158" spans="1:6">
      <c r="A7158" s="355">
        <f t="shared" si="111"/>
        <v>45956</v>
      </c>
      <c r="B7158" s="356">
        <v>1</v>
      </c>
      <c r="C7158" s="357">
        <v>111.8</v>
      </c>
      <c r="D7158" s="357">
        <v>7</v>
      </c>
      <c r="E7158" s="357">
        <v>20</v>
      </c>
      <c r="F7158" s="357">
        <v>120</v>
      </c>
    </row>
    <row r="7159" spans="1:6">
      <c r="A7159" s="355">
        <f t="shared" si="111"/>
        <v>45956</v>
      </c>
      <c r="B7159" s="356">
        <v>2</v>
      </c>
      <c r="C7159" s="357">
        <v>111.8</v>
      </c>
      <c r="D7159" s="357">
        <v>0</v>
      </c>
      <c r="E7159" s="357">
        <v>20</v>
      </c>
      <c r="F7159" s="357">
        <v>120</v>
      </c>
    </row>
    <row r="7160" spans="1:6">
      <c r="A7160" s="355">
        <f t="shared" si="111"/>
        <v>45956</v>
      </c>
      <c r="B7160" s="356">
        <v>3</v>
      </c>
      <c r="C7160" s="357">
        <v>111.8</v>
      </c>
      <c r="D7160" s="357">
        <v>0</v>
      </c>
      <c r="E7160" s="357">
        <v>20</v>
      </c>
      <c r="F7160" s="357">
        <v>120</v>
      </c>
    </row>
    <row r="7161" spans="1:6">
      <c r="A7161" s="355">
        <f t="shared" si="111"/>
        <v>45956</v>
      </c>
      <c r="B7161" s="356">
        <v>4</v>
      </c>
      <c r="C7161" s="357">
        <v>111.8</v>
      </c>
      <c r="D7161" s="357">
        <v>0</v>
      </c>
      <c r="E7161" s="357">
        <v>20</v>
      </c>
      <c r="F7161" s="357">
        <v>120</v>
      </c>
    </row>
    <row r="7162" spans="1:6">
      <c r="A7162" s="355">
        <f t="shared" si="111"/>
        <v>45956</v>
      </c>
      <c r="B7162" s="356">
        <v>5</v>
      </c>
      <c r="C7162" s="357">
        <v>111.8</v>
      </c>
      <c r="D7162" s="357">
        <v>7</v>
      </c>
      <c r="E7162" s="357">
        <v>20</v>
      </c>
      <c r="F7162" s="357">
        <v>120</v>
      </c>
    </row>
    <row r="7163" spans="1:6">
      <c r="A7163" s="355">
        <f t="shared" si="111"/>
        <v>45956</v>
      </c>
      <c r="B7163" s="356">
        <v>6</v>
      </c>
      <c r="C7163" s="357">
        <v>124.304</v>
      </c>
      <c r="D7163" s="357">
        <v>7</v>
      </c>
      <c r="E7163" s="357">
        <v>33.450000000000003</v>
      </c>
      <c r="F7163" s="357">
        <v>120</v>
      </c>
    </row>
    <row r="7164" spans="1:6">
      <c r="A7164" s="355">
        <f t="shared" si="111"/>
        <v>45956</v>
      </c>
      <c r="B7164" s="356">
        <v>7</v>
      </c>
      <c r="C7164" s="357">
        <v>101</v>
      </c>
      <c r="D7164" s="357">
        <v>0</v>
      </c>
      <c r="E7164" s="357">
        <v>33.450000000000003</v>
      </c>
      <c r="F7164" s="357">
        <v>150</v>
      </c>
    </row>
    <row r="7165" spans="1:6">
      <c r="A7165" s="355">
        <f t="shared" si="111"/>
        <v>45956</v>
      </c>
      <c r="B7165" s="356">
        <v>8</v>
      </c>
      <c r="C7165" s="357">
        <v>90</v>
      </c>
      <c r="D7165" s="357">
        <v>7</v>
      </c>
      <c r="E7165" s="357">
        <v>41.997999999999998</v>
      </c>
      <c r="F7165" s="357">
        <v>120</v>
      </c>
    </row>
    <row r="7166" spans="1:6">
      <c r="A7166" s="355">
        <f t="shared" si="111"/>
        <v>45956</v>
      </c>
      <c r="B7166" s="356">
        <v>9</v>
      </c>
      <c r="C7166" s="357">
        <v>90</v>
      </c>
      <c r="D7166" s="357">
        <v>7</v>
      </c>
      <c r="E7166" s="357">
        <v>41.128999999999998</v>
      </c>
      <c r="F7166" s="357">
        <v>120</v>
      </c>
    </row>
    <row r="7167" spans="1:6">
      <c r="A7167" s="355">
        <f t="shared" si="111"/>
        <v>45956</v>
      </c>
      <c r="B7167" s="356">
        <v>10</v>
      </c>
      <c r="C7167" s="357">
        <v>90</v>
      </c>
      <c r="D7167" s="357">
        <v>0</v>
      </c>
      <c r="E7167" s="357">
        <v>38.53</v>
      </c>
      <c r="F7167" s="357">
        <v>150</v>
      </c>
    </row>
    <row r="7168" spans="1:6">
      <c r="A7168" s="355">
        <f t="shared" si="111"/>
        <v>45956</v>
      </c>
      <c r="B7168" s="356">
        <v>11</v>
      </c>
      <c r="C7168" s="357">
        <v>90</v>
      </c>
      <c r="D7168" s="357">
        <v>7</v>
      </c>
      <c r="E7168" s="357">
        <v>38.53</v>
      </c>
      <c r="F7168" s="357">
        <v>120</v>
      </c>
    </row>
    <row r="7169" spans="1:6">
      <c r="A7169" s="355">
        <f t="shared" si="111"/>
        <v>45956</v>
      </c>
      <c r="B7169" s="356">
        <v>12</v>
      </c>
      <c r="C7169" s="357">
        <v>90</v>
      </c>
      <c r="D7169" s="357">
        <v>7</v>
      </c>
      <c r="E7169" s="357">
        <v>38.53</v>
      </c>
      <c r="F7169" s="357">
        <v>120</v>
      </c>
    </row>
    <row r="7170" spans="1:6">
      <c r="A7170" s="355">
        <f t="shared" si="111"/>
        <v>45956</v>
      </c>
      <c r="B7170" s="356">
        <v>13</v>
      </c>
      <c r="C7170" s="357">
        <v>93.75</v>
      </c>
      <c r="D7170" s="357">
        <v>7</v>
      </c>
      <c r="E7170" s="357">
        <v>62.445</v>
      </c>
      <c r="F7170" s="357">
        <v>120</v>
      </c>
    </row>
    <row r="7171" spans="1:6">
      <c r="A7171" s="355">
        <f t="shared" si="111"/>
        <v>45956</v>
      </c>
      <c r="B7171" s="356">
        <v>14</v>
      </c>
      <c r="C7171" s="357">
        <v>127.27</v>
      </c>
      <c r="D7171" s="357">
        <v>16</v>
      </c>
      <c r="E7171" s="357">
        <v>31.838000000000001</v>
      </c>
      <c r="F7171" s="357">
        <v>120</v>
      </c>
    </row>
    <row r="7172" spans="1:6">
      <c r="A7172" s="355">
        <f t="shared" si="111"/>
        <v>45956</v>
      </c>
      <c r="B7172" s="356">
        <v>15</v>
      </c>
      <c r="C7172" s="357">
        <v>200.518</v>
      </c>
      <c r="D7172" s="357">
        <v>9</v>
      </c>
      <c r="E7172" s="357">
        <v>82.667000000000002</v>
      </c>
      <c r="F7172" s="357">
        <v>120</v>
      </c>
    </row>
    <row r="7173" spans="1:6">
      <c r="A7173" s="355">
        <f t="shared" si="111"/>
        <v>45956</v>
      </c>
      <c r="B7173" s="356">
        <v>16</v>
      </c>
      <c r="C7173" s="357">
        <v>138.614</v>
      </c>
      <c r="D7173" s="357">
        <v>16</v>
      </c>
      <c r="E7173" s="357">
        <v>40</v>
      </c>
      <c r="F7173" s="357">
        <v>120</v>
      </c>
    </row>
    <row r="7174" spans="1:6">
      <c r="A7174" s="355">
        <f t="shared" ref="A7174:A7237" si="112">IF(B7174=0,A7173+1,A7173)</f>
        <v>45956</v>
      </c>
      <c r="B7174" s="356">
        <v>17</v>
      </c>
      <c r="C7174" s="357">
        <v>139.23400000000001</v>
      </c>
      <c r="D7174" s="357">
        <v>0</v>
      </c>
      <c r="E7174" s="357">
        <v>40</v>
      </c>
      <c r="F7174" s="357">
        <v>160</v>
      </c>
    </row>
    <row r="7175" spans="1:6">
      <c r="A7175" s="355">
        <f t="shared" si="112"/>
        <v>45956</v>
      </c>
      <c r="B7175" s="356">
        <v>18</v>
      </c>
      <c r="C7175" s="357">
        <v>120.89</v>
      </c>
      <c r="D7175" s="357">
        <v>0</v>
      </c>
      <c r="E7175" s="357">
        <v>108</v>
      </c>
      <c r="F7175" s="357">
        <v>120</v>
      </c>
    </row>
    <row r="7176" spans="1:6">
      <c r="A7176" s="355">
        <f t="shared" si="112"/>
        <v>45956</v>
      </c>
      <c r="B7176" s="356">
        <v>19</v>
      </c>
      <c r="C7176" s="357">
        <v>120.89</v>
      </c>
      <c r="D7176" s="357">
        <v>0</v>
      </c>
      <c r="E7176" s="357">
        <v>108</v>
      </c>
      <c r="F7176" s="357">
        <v>120</v>
      </c>
    </row>
    <row r="7177" spans="1:6">
      <c r="A7177" s="355">
        <f t="shared" si="112"/>
        <v>45956</v>
      </c>
      <c r="B7177" s="356">
        <v>20</v>
      </c>
      <c r="C7177" s="357">
        <v>120.89</v>
      </c>
      <c r="D7177" s="357">
        <v>0</v>
      </c>
      <c r="E7177" s="357">
        <v>108</v>
      </c>
      <c r="F7177" s="357">
        <v>120</v>
      </c>
    </row>
    <row r="7178" spans="1:6">
      <c r="A7178" s="355">
        <f t="shared" si="112"/>
        <v>45956</v>
      </c>
      <c r="B7178" s="356">
        <v>21</v>
      </c>
      <c r="C7178" s="357">
        <v>120.89</v>
      </c>
      <c r="D7178" s="357">
        <v>0</v>
      </c>
      <c r="E7178" s="357">
        <v>108</v>
      </c>
      <c r="F7178" s="357">
        <v>120</v>
      </c>
    </row>
    <row r="7179" spans="1:6">
      <c r="A7179" s="355">
        <f t="shared" si="112"/>
        <v>45956</v>
      </c>
      <c r="B7179" s="356">
        <v>22</v>
      </c>
      <c r="C7179" s="357">
        <v>131.69</v>
      </c>
      <c r="D7179" s="357">
        <v>16</v>
      </c>
      <c r="E7179" s="357">
        <v>20</v>
      </c>
      <c r="F7179" s="357">
        <v>75</v>
      </c>
    </row>
    <row r="7180" spans="1:6">
      <c r="A7180" s="355">
        <f t="shared" si="112"/>
        <v>45956</v>
      </c>
      <c r="B7180" s="356">
        <v>23</v>
      </c>
      <c r="C7180" s="357">
        <v>133.78100000000001</v>
      </c>
      <c r="D7180" s="357">
        <v>16</v>
      </c>
      <c r="E7180" s="357">
        <v>20</v>
      </c>
      <c r="F7180" s="357">
        <v>15</v>
      </c>
    </row>
    <row r="7181" spans="1:6">
      <c r="A7181" s="355">
        <f t="shared" si="112"/>
        <v>45957</v>
      </c>
      <c r="B7181" s="356">
        <v>0</v>
      </c>
      <c r="C7181" s="357">
        <v>196.83799999999999</v>
      </c>
      <c r="D7181" s="357">
        <v>0</v>
      </c>
      <c r="E7181" s="357">
        <v>20</v>
      </c>
      <c r="F7181" s="357">
        <v>60</v>
      </c>
    </row>
    <row r="7182" spans="1:6">
      <c r="A7182" s="355">
        <f t="shared" si="112"/>
        <v>45957</v>
      </c>
      <c r="B7182" s="356">
        <v>1</v>
      </c>
      <c r="C7182" s="357">
        <v>188.96199999999999</v>
      </c>
      <c r="D7182" s="357">
        <v>0</v>
      </c>
      <c r="E7182" s="357">
        <v>20</v>
      </c>
      <c r="F7182" s="357">
        <v>120</v>
      </c>
    </row>
    <row r="7183" spans="1:6">
      <c r="A7183" s="355">
        <f t="shared" si="112"/>
        <v>45957</v>
      </c>
      <c r="B7183" s="356">
        <v>2</v>
      </c>
      <c r="C7183" s="357">
        <v>183.14599999999999</v>
      </c>
      <c r="D7183" s="357">
        <v>0</v>
      </c>
      <c r="E7183" s="357">
        <v>20</v>
      </c>
      <c r="F7183" s="357">
        <v>120</v>
      </c>
    </row>
    <row r="7184" spans="1:6">
      <c r="A7184" s="355">
        <f t="shared" si="112"/>
        <v>45957</v>
      </c>
      <c r="B7184" s="356">
        <v>3</v>
      </c>
      <c r="C7184" s="357">
        <v>182.34</v>
      </c>
      <c r="D7184" s="357">
        <v>0</v>
      </c>
      <c r="E7184" s="357">
        <v>20</v>
      </c>
      <c r="F7184" s="357">
        <v>120</v>
      </c>
    </row>
    <row r="7185" spans="1:6">
      <c r="A7185" s="355">
        <f t="shared" si="112"/>
        <v>45957</v>
      </c>
      <c r="B7185" s="356">
        <v>4</v>
      </c>
      <c r="C7185" s="357">
        <v>183.14599999999999</v>
      </c>
      <c r="D7185" s="357">
        <v>0</v>
      </c>
      <c r="E7185" s="357">
        <v>25</v>
      </c>
      <c r="F7185" s="357">
        <v>120</v>
      </c>
    </row>
    <row r="7186" spans="1:6">
      <c r="A7186" s="355">
        <f t="shared" si="112"/>
        <v>45957</v>
      </c>
      <c r="B7186" s="356">
        <v>5</v>
      </c>
      <c r="C7186" s="357">
        <v>183.14599999999999</v>
      </c>
      <c r="D7186" s="357">
        <v>0</v>
      </c>
      <c r="E7186" s="357">
        <v>25</v>
      </c>
      <c r="F7186" s="357">
        <v>120</v>
      </c>
    </row>
    <row r="7187" spans="1:6">
      <c r="A7187" s="355">
        <f t="shared" si="112"/>
        <v>45957</v>
      </c>
      <c r="B7187" s="356">
        <v>6</v>
      </c>
      <c r="C7187" s="357">
        <v>161.61000000000001</v>
      </c>
      <c r="D7187" s="357">
        <v>0</v>
      </c>
      <c r="E7187" s="357">
        <v>35</v>
      </c>
      <c r="F7187" s="357">
        <v>180</v>
      </c>
    </row>
    <row r="7188" spans="1:6">
      <c r="A7188" s="355">
        <f t="shared" si="112"/>
        <v>45957</v>
      </c>
      <c r="B7188" s="356">
        <v>7</v>
      </c>
      <c r="C7188" s="357">
        <v>139.77699999999999</v>
      </c>
      <c r="D7188" s="357">
        <v>0</v>
      </c>
      <c r="E7188" s="357">
        <v>50</v>
      </c>
      <c r="F7188" s="357">
        <v>215</v>
      </c>
    </row>
    <row r="7189" spans="1:6">
      <c r="A7189" s="355">
        <f t="shared" si="112"/>
        <v>45957</v>
      </c>
      <c r="B7189" s="356">
        <v>8</v>
      </c>
      <c r="C7189" s="357">
        <v>139.77699999999999</v>
      </c>
      <c r="D7189" s="357">
        <v>0</v>
      </c>
      <c r="E7189" s="357">
        <v>50</v>
      </c>
      <c r="F7189" s="357">
        <v>240</v>
      </c>
    </row>
    <row r="7190" spans="1:6">
      <c r="A7190" s="355">
        <f t="shared" si="112"/>
        <v>45957</v>
      </c>
      <c r="B7190" s="356">
        <v>9</v>
      </c>
      <c r="C7190" s="357">
        <v>135.13999999999999</v>
      </c>
      <c r="D7190" s="357">
        <v>0</v>
      </c>
      <c r="E7190" s="357">
        <v>60</v>
      </c>
      <c r="F7190" s="357">
        <v>240</v>
      </c>
    </row>
    <row r="7191" spans="1:6">
      <c r="A7191" s="355">
        <f t="shared" si="112"/>
        <v>45957</v>
      </c>
      <c r="B7191" s="356">
        <v>10</v>
      </c>
      <c r="C7191" s="357">
        <v>139.77699999999999</v>
      </c>
      <c r="D7191" s="357">
        <v>0</v>
      </c>
      <c r="E7191" s="357">
        <v>60</v>
      </c>
      <c r="F7191" s="357">
        <v>240</v>
      </c>
    </row>
    <row r="7192" spans="1:6">
      <c r="A7192" s="355">
        <f t="shared" si="112"/>
        <v>45957</v>
      </c>
      <c r="B7192" s="356">
        <v>11</v>
      </c>
      <c r="C7192" s="357">
        <v>139.77699999999999</v>
      </c>
      <c r="D7192" s="357">
        <v>0</v>
      </c>
      <c r="E7192" s="357">
        <v>60</v>
      </c>
      <c r="F7192" s="357">
        <v>240</v>
      </c>
    </row>
    <row r="7193" spans="1:6">
      <c r="A7193" s="355">
        <f t="shared" si="112"/>
        <v>45957</v>
      </c>
      <c r="B7193" s="356">
        <v>12</v>
      </c>
      <c r="C7193" s="357">
        <v>146.577</v>
      </c>
      <c r="D7193" s="357">
        <v>0</v>
      </c>
      <c r="E7193" s="357">
        <v>78</v>
      </c>
      <c r="F7193" s="357">
        <v>240</v>
      </c>
    </row>
    <row r="7194" spans="1:6">
      <c r="A7194" s="355">
        <f t="shared" si="112"/>
        <v>45957</v>
      </c>
      <c r="B7194" s="356">
        <v>13</v>
      </c>
      <c r="C7194" s="357">
        <v>146.577</v>
      </c>
      <c r="D7194" s="357">
        <v>0</v>
      </c>
      <c r="E7194" s="357">
        <v>78</v>
      </c>
      <c r="F7194" s="357">
        <v>240</v>
      </c>
    </row>
    <row r="7195" spans="1:6">
      <c r="A7195" s="355">
        <f t="shared" si="112"/>
        <v>45957</v>
      </c>
      <c r="B7195" s="356">
        <v>14</v>
      </c>
      <c r="C7195" s="357">
        <v>146.577</v>
      </c>
      <c r="D7195" s="357">
        <v>0</v>
      </c>
      <c r="E7195" s="357">
        <v>78</v>
      </c>
      <c r="F7195" s="357">
        <v>240</v>
      </c>
    </row>
    <row r="7196" spans="1:6">
      <c r="A7196" s="355">
        <f t="shared" si="112"/>
        <v>45957</v>
      </c>
      <c r="B7196" s="356">
        <v>15</v>
      </c>
      <c r="C7196" s="357">
        <v>171.14500000000001</v>
      </c>
      <c r="D7196" s="357">
        <v>0</v>
      </c>
      <c r="E7196" s="357">
        <v>78</v>
      </c>
      <c r="F7196" s="357">
        <v>240</v>
      </c>
    </row>
    <row r="7197" spans="1:6">
      <c r="A7197" s="355">
        <f t="shared" si="112"/>
        <v>45957</v>
      </c>
      <c r="B7197" s="356">
        <v>16</v>
      </c>
      <c r="C7197" s="357">
        <v>174.791</v>
      </c>
      <c r="D7197" s="357">
        <v>0</v>
      </c>
      <c r="E7197" s="357">
        <v>78</v>
      </c>
      <c r="F7197" s="357">
        <v>240</v>
      </c>
    </row>
    <row r="7198" spans="1:6">
      <c r="A7198" s="355">
        <f t="shared" si="112"/>
        <v>45957</v>
      </c>
      <c r="B7198" s="356">
        <v>17</v>
      </c>
      <c r="C7198" s="357">
        <v>195.77699999999999</v>
      </c>
      <c r="D7198" s="357">
        <v>0</v>
      </c>
      <c r="E7198" s="357">
        <v>78</v>
      </c>
      <c r="F7198" s="357">
        <v>0</v>
      </c>
    </row>
    <row r="7199" spans="1:6">
      <c r="A7199" s="355">
        <f t="shared" si="112"/>
        <v>45957</v>
      </c>
      <c r="B7199" s="356">
        <v>18</v>
      </c>
      <c r="C7199" s="357">
        <v>109.89</v>
      </c>
      <c r="D7199" s="357">
        <v>0</v>
      </c>
      <c r="E7199" s="357">
        <v>112.06399999999999</v>
      </c>
      <c r="F7199" s="357">
        <v>204</v>
      </c>
    </row>
    <row r="7200" spans="1:6">
      <c r="A7200" s="355">
        <f t="shared" si="112"/>
        <v>45957</v>
      </c>
      <c r="B7200" s="356">
        <v>19</v>
      </c>
      <c r="C7200" s="357">
        <v>109.89</v>
      </c>
      <c r="D7200" s="357">
        <v>0</v>
      </c>
      <c r="E7200" s="357">
        <v>112.06399999999999</v>
      </c>
      <c r="F7200" s="357">
        <v>224</v>
      </c>
    </row>
    <row r="7201" spans="1:6">
      <c r="A7201" s="355">
        <f t="shared" si="112"/>
        <v>45957</v>
      </c>
      <c r="B7201" s="356">
        <v>20</v>
      </c>
      <c r="C7201" s="357">
        <v>109.89</v>
      </c>
      <c r="D7201" s="357">
        <v>0</v>
      </c>
      <c r="E7201" s="357">
        <v>112.06399999999999</v>
      </c>
      <c r="F7201" s="357">
        <v>207</v>
      </c>
    </row>
    <row r="7202" spans="1:6">
      <c r="A7202" s="355">
        <f t="shared" si="112"/>
        <v>45957</v>
      </c>
      <c r="B7202" s="356">
        <v>21</v>
      </c>
      <c r="C7202" s="357">
        <v>109.89</v>
      </c>
      <c r="D7202" s="357">
        <v>0</v>
      </c>
      <c r="E7202" s="357">
        <v>112.06399999999999</v>
      </c>
      <c r="F7202" s="357">
        <v>215</v>
      </c>
    </row>
    <row r="7203" spans="1:6">
      <c r="A7203" s="355">
        <f t="shared" si="112"/>
        <v>45957</v>
      </c>
      <c r="B7203" s="356">
        <v>22</v>
      </c>
      <c r="C7203" s="357">
        <v>192.452</v>
      </c>
      <c r="D7203" s="357">
        <v>0</v>
      </c>
      <c r="E7203" s="357">
        <v>68</v>
      </c>
      <c r="F7203" s="357">
        <v>195</v>
      </c>
    </row>
    <row r="7204" spans="1:6">
      <c r="A7204" s="355">
        <f t="shared" si="112"/>
        <v>45957</v>
      </c>
      <c r="B7204" s="356">
        <v>23</v>
      </c>
      <c r="C7204" s="357">
        <v>187.78299999999999</v>
      </c>
      <c r="D7204" s="357">
        <v>0</v>
      </c>
      <c r="E7204" s="357">
        <v>35</v>
      </c>
      <c r="F7204" s="357">
        <v>195</v>
      </c>
    </row>
    <row r="7205" spans="1:6">
      <c r="A7205" s="355">
        <f t="shared" si="112"/>
        <v>45958</v>
      </c>
      <c r="B7205" s="356">
        <v>0</v>
      </c>
      <c r="C7205" s="357">
        <v>208.69499999999999</v>
      </c>
      <c r="D7205" s="357">
        <v>0</v>
      </c>
      <c r="E7205" s="357">
        <v>20</v>
      </c>
      <c r="F7205" s="357">
        <v>150</v>
      </c>
    </row>
    <row r="7206" spans="1:6">
      <c r="A7206" s="355">
        <f t="shared" si="112"/>
        <v>45958</v>
      </c>
      <c r="B7206" s="356">
        <v>1</v>
      </c>
      <c r="C7206" s="357">
        <v>190.667</v>
      </c>
      <c r="D7206" s="357">
        <v>0</v>
      </c>
      <c r="E7206" s="357">
        <v>20</v>
      </c>
      <c r="F7206" s="357">
        <v>150</v>
      </c>
    </row>
    <row r="7207" spans="1:6">
      <c r="A7207" s="355">
        <f t="shared" si="112"/>
        <v>45958</v>
      </c>
      <c r="B7207" s="356">
        <v>2</v>
      </c>
      <c r="C7207" s="357">
        <v>208.386</v>
      </c>
      <c r="D7207" s="357">
        <v>0</v>
      </c>
      <c r="E7207" s="357">
        <v>20</v>
      </c>
      <c r="F7207" s="357">
        <v>150</v>
      </c>
    </row>
    <row r="7208" spans="1:6">
      <c r="A7208" s="355">
        <f t="shared" si="112"/>
        <v>45958</v>
      </c>
      <c r="B7208" s="356">
        <v>3</v>
      </c>
      <c r="C7208" s="357">
        <v>194.226</v>
      </c>
      <c r="D7208" s="357">
        <v>0</v>
      </c>
      <c r="E7208" s="357">
        <v>20</v>
      </c>
      <c r="F7208" s="357">
        <v>205</v>
      </c>
    </row>
    <row r="7209" spans="1:6">
      <c r="A7209" s="355">
        <f t="shared" si="112"/>
        <v>45958</v>
      </c>
      <c r="B7209" s="356">
        <v>4</v>
      </c>
      <c r="C7209" s="357">
        <v>192.48400000000001</v>
      </c>
      <c r="D7209" s="357">
        <v>0</v>
      </c>
      <c r="E7209" s="357">
        <v>20</v>
      </c>
      <c r="F7209" s="357">
        <v>205</v>
      </c>
    </row>
    <row r="7210" spans="1:6">
      <c r="A7210" s="355">
        <f t="shared" si="112"/>
        <v>45958</v>
      </c>
      <c r="B7210" s="356">
        <v>5</v>
      </c>
      <c r="C7210" s="357">
        <v>216.5</v>
      </c>
      <c r="D7210" s="357">
        <v>0</v>
      </c>
      <c r="E7210" s="357">
        <v>30</v>
      </c>
      <c r="F7210" s="357">
        <v>150</v>
      </c>
    </row>
    <row r="7211" spans="1:6">
      <c r="A7211" s="355">
        <f t="shared" si="112"/>
        <v>45958</v>
      </c>
      <c r="B7211" s="356">
        <v>6</v>
      </c>
      <c r="C7211" s="357">
        <v>227.62799999999999</v>
      </c>
      <c r="D7211" s="357">
        <v>0</v>
      </c>
      <c r="E7211" s="357">
        <v>40</v>
      </c>
      <c r="F7211" s="357">
        <v>210</v>
      </c>
    </row>
    <row r="7212" spans="1:6">
      <c r="A7212" s="355">
        <f t="shared" si="112"/>
        <v>45958</v>
      </c>
      <c r="B7212" s="356">
        <v>7</v>
      </c>
      <c r="C7212" s="357">
        <v>227.62799999999999</v>
      </c>
      <c r="D7212" s="357">
        <v>0</v>
      </c>
      <c r="E7212" s="357">
        <v>40</v>
      </c>
      <c r="F7212" s="357">
        <v>240</v>
      </c>
    </row>
    <row r="7213" spans="1:6">
      <c r="A7213" s="355">
        <f t="shared" si="112"/>
        <v>45958</v>
      </c>
      <c r="B7213" s="356">
        <v>8</v>
      </c>
      <c r="C7213" s="357">
        <v>217.958</v>
      </c>
      <c r="D7213" s="357">
        <v>0</v>
      </c>
      <c r="E7213" s="357">
        <v>63</v>
      </c>
      <c r="F7213" s="357">
        <v>240</v>
      </c>
    </row>
    <row r="7214" spans="1:6">
      <c r="A7214" s="355">
        <f t="shared" si="112"/>
        <v>45958</v>
      </c>
      <c r="B7214" s="356">
        <v>9</v>
      </c>
      <c r="C7214" s="357">
        <v>217.958</v>
      </c>
      <c r="D7214" s="357">
        <v>0</v>
      </c>
      <c r="E7214" s="357">
        <v>108</v>
      </c>
      <c r="F7214" s="357">
        <v>240</v>
      </c>
    </row>
    <row r="7215" spans="1:6">
      <c r="A7215" s="355">
        <f t="shared" si="112"/>
        <v>45958</v>
      </c>
      <c r="B7215" s="356">
        <v>10</v>
      </c>
      <c r="C7215" s="357">
        <v>207.76400000000001</v>
      </c>
      <c r="D7215" s="357">
        <v>0</v>
      </c>
      <c r="E7215" s="357">
        <v>112.05800000000001</v>
      </c>
      <c r="F7215" s="357">
        <v>240</v>
      </c>
    </row>
    <row r="7216" spans="1:6">
      <c r="A7216" s="355">
        <f t="shared" si="112"/>
        <v>45958</v>
      </c>
      <c r="B7216" s="356">
        <v>11</v>
      </c>
      <c r="C7216" s="357">
        <v>184.22800000000001</v>
      </c>
      <c r="D7216" s="357">
        <v>0</v>
      </c>
      <c r="E7216" s="357">
        <v>112.05800000000001</v>
      </c>
      <c r="F7216" s="357">
        <v>240</v>
      </c>
    </row>
    <row r="7217" spans="1:6">
      <c r="A7217" s="355">
        <f t="shared" si="112"/>
        <v>45958</v>
      </c>
      <c r="B7217" s="356">
        <v>12</v>
      </c>
      <c r="C7217" s="357">
        <v>184.22800000000001</v>
      </c>
      <c r="D7217" s="357">
        <v>0</v>
      </c>
      <c r="E7217" s="357">
        <v>112.05800000000001</v>
      </c>
      <c r="F7217" s="357">
        <v>240</v>
      </c>
    </row>
    <row r="7218" spans="1:6">
      <c r="A7218" s="355">
        <f t="shared" si="112"/>
        <v>45958</v>
      </c>
      <c r="B7218" s="356">
        <v>13</v>
      </c>
      <c r="C7218" s="357">
        <v>184.22800000000001</v>
      </c>
      <c r="D7218" s="357">
        <v>0</v>
      </c>
      <c r="E7218" s="357">
        <v>112.05800000000001</v>
      </c>
      <c r="F7218" s="357">
        <v>240</v>
      </c>
    </row>
    <row r="7219" spans="1:6">
      <c r="A7219" s="355">
        <f t="shared" si="112"/>
        <v>45958</v>
      </c>
      <c r="B7219" s="356">
        <v>14</v>
      </c>
      <c r="C7219" s="357">
        <v>169.178</v>
      </c>
      <c r="D7219" s="357">
        <v>0</v>
      </c>
      <c r="E7219" s="357">
        <v>108</v>
      </c>
      <c r="F7219" s="357">
        <v>240</v>
      </c>
    </row>
    <row r="7220" spans="1:6">
      <c r="A7220" s="355">
        <f t="shared" si="112"/>
        <v>45958</v>
      </c>
      <c r="B7220" s="356">
        <v>15</v>
      </c>
      <c r="C7220" s="357">
        <v>213.74100000000001</v>
      </c>
      <c r="D7220" s="357">
        <v>0</v>
      </c>
      <c r="E7220" s="357">
        <v>108</v>
      </c>
      <c r="F7220" s="357">
        <v>240</v>
      </c>
    </row>
    <row r="7221" spans="1:6">
      <c r="A7221" s="355">
        <f t="shared" si="112"/>
        <v>45958</v>
      </c>
      <c r="B7221" s="356">
        <v>16</v>
      </c>
      <c r="C7221" s="357">
        <v>213.74100000000001</v>
      </c>
      <c r="D7221" s="357">
        <v>0</v>
      </c>
      <c r="E7221" s="357">
        <v>117.06399999999999</v>
      </c>
      <c r="F7221" s="357">
        <v>227</v>
      </c>
    </row>
    <row r="7222" spans="1:6">
      <c r="A7222" s="355">
        <f t="shared" si="112"/>
        <v>45958</v>
      </c>
      <c r="B7222" s="356">
        <v>17</v>
      </c>
      <c r="C7222" s="357">
        <v>224.74100000000001</v>
      </c>
      <c r="D7222" s="357">
        <v>0</v>
      </c>
      <c r="E7222" s="357">
        <v>117.06399999999999</v>
      </c>
      <c r="F7222" s="357">
        <v>167</v>
      </c>
    </row>
    <row r="7223" spans="1:6">
      <c r="A7223" s="355">
        <f t="shared" si="112"/>
        <v>45958</v>
      </c>
      <c r="B7223" s="356">
        <v>18</v>
      </c>
      <c r="C7223" s="357">
        <v>109.89</v>
      </c>
      <c r="D7223" s="357">
        <v>0</v>
      </c>
      <c r="E7223" s="357">
        <v>117.06399999999999</v>
      </c>
      <c r="F7223" s="357">
        <v>130</v>
      </c>
    </row>
    <row r="7224" spans="1:6">
      <c r="A7224" s="355">
        <f t="shared" si="112"/>
        <v>45958</v>
      </c>
      <c r="B7224" s="356">
        <v>19</v>
      </c>
      <c r="C7224" s="357">
        <v>109.89</v>
      </c>
      <c r="D7224" s="357">
        <v>0</v>
      </c>
      <c r="E7224" s="357">
        <v>112.06399999999999</v>
      </c>
      <c r="F7224" s="357">
        <v>157</v>
      </c>
    </row>
    <row r="7225" spans="1:6">
      <c r="A7225" s="355">
        <f t="shared" si="112"/>
        <v>45958</v>
      </c>
      <c r="B7225" s="356">
        <v>20</v>
      </c>
      <c r="C7225" s="357">
        <v>109.89</v>
      </c>
      <c r="D7225" s="357">
        <v>0</v>
      </c>
      <c r="E7225" s="357">
        <v>112.06399999999999</v>
      </c>
      <c r="F7225" s="357">
        <v>198</v>
      </c>
    </row>
    <row r="7226" spans="1:6">
      <c r="A7226" s="355">
        <f t="shared" si="112"/>
        <v>45958</v>
      </c>
      <c r="B7226" s="356">
        <v>21</v>
      </c>
      <c r="C7226" s="357">
        <v>109.89</v>
      </c>
      <c r="D7226" s="357">
        <v>0</v>
      </c>
      <c r="E7226" s="357">
        <v>108</v>
      </c>
      <c r="F7226" s="357">
        <v>240</v>
      </c>
    </row>
    <row r="7227" spans="1:6">
      <c r="A7227" s="355">
        <f t="shared" si="112"/>
        <v>45958</v>
      </c>
      <c r="B7227" s="356">
        <v>22</v>
      </c>
      <c r="C7227" s="357">
        <v>233.678</v>
      </c>
      <c r="D7227" s="357">
        <v>0</v>
      </c>
      <c r="E7227" s="357">
        <v>88</v>
      </c>
      <c r="F7227" s="357">
        <v>240</v>
      </c>
    </row>
    <row r="7228" spans="1:6">
      <c r="A7228" s="355">
        <f t="shared" si="112"/>
        <v>45958</v>
      </c>
      <c r="B7228" s="356">
        <v>23</v>
      </c>
      <c r="C7228" s="357">
        <v>226.137</v>
      </c>
      <c r="D7228" s="357">
        <v>0</v>
      </c>
      <c r="E7228" s="357">
        <v>25</v>
      </c>
      <c r="F7228" s="357">
        <v>240</v>
      </c>
    </row>
    <row r="7229" spans="1:6">
      <c r="A7229" s="355">
        <f t="shared" si="112"/>
        <v>45959</v>
      </c>
      <c r="B7229" s="356">
        <v>0</v>
      </c>
      <c r="C7229" s="357">
        <v>224.072</v>
      </c>
      <c r="D7229" s="357">
        <v>0</v>
      </c>
      <c r="E7229" s="357">
        <v>35</v>
      </c>
      <c r="F7229" s="357">
        <v>240</v>
      </c>
    </row>
    <row r="7230" spans="1:6">
      <c r="A7230" s="355">
        <f t="shared" si="112"/>
        <v>45959</v>
      </c>
      <c r="B7230" s="356">
        <v>1</v>
      </c>
      <c r="C7230" s="357">
        <v>222.15600000000001</v>
      </c>
      <c r="D7230" s="357">
        <v>0</v>
      </c>
      <c r="E7230" s="357">
        <v>35</v>
      </c>
      <c r="F7230" s="357">
        <v>240</v>
      </c>
    </row>
    <row r="7231" spans="1:6">
      <c r="A7231" s="355">
        <f t="shared" si="112"/>
        <v>45959</v>
      </c>
      <c r="B7231" s="356">
        <v>2</v>
      </c>
      <c r="C7231" s="357">
        <v>216.43100000000001</v>
      </c>
      <c r="D7231" s="357">
        <v>0</v>
      </c>
      <c r="E7231" s="357">
        <v>25</v>
      </c>
      <c r="F7231" s="357">
        <v>240</v>
      </c>
    </row>
    <row r="7232" spans="1:6">
      <c r="A7232" s="355">
        <f t="shared" si="112"/>
        <v>45959</v>
      </c>
      <c r="B7232" s="356">
        <v>3</v>
      </c>
      <c r="C7232" s="357">
        <v>217.09700000000001</v>
      </c>
      <c r="D7232" s="357">
        <v>0</v>
      </c>
      <c r="E7232" s="357">
        <v>25</v>
      </c>
      <c r="F7232" s="357">
        <v>240</v>
      </c>
    </row>
    <row r="7233" spans="1:6">
      <c r="A7233" s="355">
        <f t="shared" si="112"/>
        <v>45959</v>
      </c>
      <c r="B7233" s="356">
        <v>4</v>
      </c>
      <c r="C7233" s="357">
        <v>230.79900000000001</v>
      </c>
      <c r="D7233" s="357">
        <v>0</v>
      </c>
      <c r="E7233" s="357">
        <v>35</v>
      </c>
      <c r="F7233" s="357">
        <v>240</v>
      </c>
    </row>
    <row r="7234" spans="1:6">
      <c r="A7234" s="355">
        <f t="shared" si="112"/>
        <v>45959</v>
      </c>
      <c r="B7234" s="356">
        <v>5</v>
      </c>
      <c r="C7234" s="357">
        <v>229.29900000000001</v>
      </c>
      <c r="D7234" s="357">
        <v>0</v>
      </c>
      <c r="E7234" s="357">
        <v>53</v>
      </c>
      <c r="F7234" s="357">
        <v>240</v>
      </c>
    </row>
    <row r="7235" spans="1:6">
      <c r="A7235" s="355">
        <f t="shared" si="112"/>
        <v>45959</v>
      </c>
      <c r="B7235" s="356">
        <v>6</v>
      </c>
      <c r="C7235" s="357">
        <v>225.82400000000001</v>
      </c>
      <c r="D7235" s="357">
        <v>0</v>
      </c>
      <c r="E7235" s="357">
        <v>78</v>
      </c>
      <c r="F7235" s="357">
        <v>240</v>
      </c>
    </row>
    <row r="7236" spans="1:6">
      <c r="A7236" s="355">
        <f t="shared" si="112"/>
        <v>45959</v>
      </c>
      <c r="B7236" s="356">
        <v>7</v>
      </c>
      <c r="C7236" s="357">
        <v>226.63</v>
      </c>
      <c r="D7236" s="357">
        <v>0</v>
      </c>
      <c r="E7236" s="357">
        <v>78</v>
      </c>
      <c r="F7236" s="357">
        <v>240</v>
      </c>
    </row>
    <row r="7237" spans="1:6">
      <c r="A7237" s="355">
        <f t="shared" si="112"/>
        <v>45959</v>
      </c>
      <c r="B7237" s="356">
        <v>8</v>
      </c>
      <c r="C7237" s="357">
        <v>192.91</v>
      </c>
      <c r="D7237" s="357">
        <v>0</v>
      </c>
      <c r="E7237" s="357">
        <v>78</v>
      </c>
      <c r="F7237" s="357">
        <v>240</v>
      </c>
    </row>
    <row r="7238" spans="1:6">
      <c r="A7238" s="355">
        <f t="shared" ref="A7238:A7301" si="113">IF(B7238=0,A7237+1,A7237)</f>
        <v>45959</v>
      </c>
      <c r="B7238" s="356">
        <v>9</v>
      </c>
      <c r="C7238" s="357">
        <v>192.91</v>
      </c>
      <c r="D7238" s="357">
        <v>0</v>
      </c>
      <c r="E7238" s="357">
        <v>112.059</v>
      </c>
      <c r="F7238" s="357">
        <v>240</v>
      </c>
    </row>
    <row r="7239" spans="1:6">
      <c r="A7239" s="355">
        <f t="shared" si="113"/>
        <v>45959</v>
      </c>
      <c r="B7239" s="356">
        <v>10</v>
      </c>
      <c r="C7239" s="357">
        <v>181.91</v>
      </c>
      <c r="D7239" s="357">
        <v>0</v>
      </c>
      <c r="E7239" s="357">
        <v>112.059</v>
      </c>
      <c r="F7239" s="357">
        <v>240</v>
      </c>
    </row>
    <row r="7240" spans="1:6">
      <c r="A7240" s="355">
        <f t="shared" si="113"/>
        <v>45959</v>
      </c>
      <c r="B7240" s="356">
        <v>11</v>
      </c>
      <c r="C7240" s="357">
        <v>191.904</v>
      </c>
      <c r="D7240" s="357">
        <v>0</v>
      </c>
      <c r="E7240" s="357">
        <v>103</v>
      </c>
      <c r="F7240" s="357">
        <v>240</v>
      </c>
    </row>
    <row r="7241" spans="1:6">
      <c r="A7241" s="355">
        <f t="shared" si="113"/>
        <v>45959</v>
      </c>
      <c r="B7241" s="356">
        <v>12</v>
      </c>
      <c r="C7241" s="357">
        <v>180.17400000000001</v>
      </c>
      <c r="D7241" s="357">
        <v>0</v>
      </c>
      <c r="E7241" s="357">
        <v>103</v>
      </c>
      <c r="F7241" s="357">
        <v>240</v>
      </c>
    </row>
    <row r="7242" spans="1:6">
      <c r="A7242" s="355">
        <f t="shared" si="113"/>
        <v>45959</v>
      </c>
      <c r="B7242" s="356">
        <v>13</v>
      </c>
      <c r="C7242" s="357">
        <v>180.17400000000001</v>
      </c>
      <c r="D7242" s="357">
        <v>0</v>
      </c>
      <c r="E7242" s="357">
        <v>104</v>
      </c>
      <c r="F7242" s="357">
        <v>240</v>
      </c>
    </row>
    <row r="7243" spans="1:6">
      <c r="A7243" s="355">
        <f t="shared" si="113"/>
        <v>45959</v>
      </c>
      <c r="B7243" s="356">
        <v>14</v>
      </c>
      <c r="C7243" s="357">
        <v>180.17400000000001</v>
      </c>
      <c r="D7243" s="357">
        <v>0</v>
      </c>
      <c r="E7243" s="357">
        <v>104</v>
      </c>
      <c r="F7243" s="357">
        <v>240</v>
      </c>
    </row>
    <row r="7244" spans="1:6">
      <c r="A7244" s="355">
        <f t="shared" si="113"/>
        <v>45959</v>
      </c>
      <c r="B7244" s="356">
        <v>15</v>
      </c>
      <c r="C7244" s="357">
        <v>153.904</v>
      </c>
      <c r="D7244" s="357">
        <v>0</v>
      </c>
      <c r="E7244" s="357">
        <v>113.059</v>
      </c>
      <c r="F7244" s="357">
        <v>240</v>
      </c>
    </row>
    <row r="7245" spans="1:6">
      <c r="A7245" s="355">
        <f t="shared" si="113"/>
        <v>45959</v>
      </c>
      <c r="B7245" s="356">
        <v>16</v>
      </c>
      <c r="C7245" s="357">
        <v>149.267</v>
      </c>
      <c r="D7245" s="357">
        <v>0</v>
      </c>
      <c r="E7245" s="357">
        <v>112.06399999999999</v>
      </c>
      <c r="F7245" s="357">
        <v>240</v>
      </c>
    </row>
    <row r="7246" spans="1:6">
      <c r="A7246" s="355">
        <f t="shared" si="113"/>
        <v>45959</v>
      </c>
      <c r="B7246" s="356">
        <v>17</v>
      </c>
      <c r="C7246" s="357">
        <v>149.267</v>
      </c>
      <c r="D7246" s="357">
        <v>0</v>
      </c>
      <c r="E7246" s="357">
        <v>113.06399999999999</v>
      </c>
      <c r="F7246" s="357">
        <v>240</v>
      </c>
    </row>
    <row r="7247" spans="1:6">
      <c r="A7247" s="355">
        <f t="shared" si="113"/>
        <v>45959</v>
      </c>
      <c r="B7247" s="356">
        <v>18</v>
      </c>
      <c r="C7247" s="357">
        <v>109.89</v>
      </c>
      <c r="D7247" s="357">
        <v>0</v>
      </c>
      <c r="E7247" s="357">
        <v>112.06399999999999</v>
      </c>
      <c r="F7247" s="357">
        <v>240</v>
      </c>
    </row>
    <row r="7248" spans="1:6">
      <c r="A7248" s="355">
        <f t="shared" si="113"/>
        <v>45959</v>
      </c>
      <c r="B7248" s="356">
        <v>19</v>
      </c>
      <c r="C7248" s="357">
        <v>109.89</v>
      </c>
      <c r="D7248" s="357">
        <v>0</v>
      </c>
      <c r="E7248" s="357">
        <v>112.06399999999999</v>
      </c>
      <c r="F7248" s="357">
        <v>240</v>
      </c>
    </row>
    <row r="7249" spans="1:6">
      <c r="A7249" s="355">
        <f t="shared" si="113"/>
        <v>45959</v>
      </c>
      <c r="B7249" s="356">
        <v>20</v>
      </c>
      <c r="C7249" s="357">
        <v>109.89</v>
      </c>
      <c r="D7249" s="357">
        <v>0</v>
      </c>
      <c r="E7249" s="357">
        <v>112.06399999999999</v>
      </c>
      <c r="F7249" s="357">
        <v>240</v>
      </c>
    </row>
    <row r="7250" spans="1:6">
      <c r="A7250" s="355">
        <f t="shared" si="113"/>
        <v>45959</v>
      </c>
      <c r="B7250" s="356">
        <v>21</v>
      </c>
      <c r="C7250" s="357">
        <v>109.89</v>
      </c>
      <c r="D7250" s="357">
        <v>0</v>
      </c>
      <c r="E7250" s="357">
        <v>112.06399999999999</v>
      </c>
      <c r="F7250" s="357">
        <v>240</v>
      </c>
    </row>
    <row r="7251" spans="1:6">
      <c r="A7251" s="355">
        <f t="shared" si="113"/>
        <v>45959</v>
      </c>
      <c r="B7251" s="356">
        <v>22</v>
      </c>
      <c r="C7251" s="357">
        <v>232.99299999999999</v>
      </c>
      <c r="D7251" s="357">
        <v>0</v>
      </c>
      <c r="E7251" s="357">
        <v>103</v>
      </c>
      <c r="F7251" s="357">
        <v>240</v>
      </c>
    </row>
    <row r="7252" spans="1:6">
      <c r="A7252" s="355">
        <f t="shared" si="113"/>
        <v>45959</v>
      </c>
      <c r="B7252" s="356">
        <v>23</v>
      </c>
      <c r="C7252" s="357">
        <v>236.82400000000001</v>
      </c>
      <c r="D7252" s="357">
        <v>0</v>
      </c>
      <c r="E7252" s="357">
        <v>68</v>
      </c>
      <c r="F7252" s="357">
        <v>240</v>
      </c>
    </row>
    <row r="7253" spans="1:6">
      <c r="A7253" s="355">
        <f t="shared" si="113"/>
        <v>45960</v>
      </c>
      <c r="B7253" s="356">
        <v>0</v>
      </c>
      <c r="C7253" s="357">
        <v>225.26300000000001</v>
      </c>
      <c r="D7253" s="357">
        <v>0</v>
      </c>
      <c r="E7253" s="357">
        <v>68</v>
      </c>
      <c r="F7253" s="357">
        <v>240</v>
      </c>
    </row>
    <row r="7254" spans="1:6">
      <c r="A7254" s="355">
        <f t="shared" si="113"/>
        <v>45960</v>
      </c>
      <c r="B7254" s="356">
        <v>1</v>
      </c>
      <c r="C7254" s="357">
        <v>228.137</v>
      </c>
      <c r="D7254" s="357">
        <v>0</v>
      </c>
      <c r="E7254" s="357">
        <v>68</v>
      </c>
      <c r="F7254" s="357">
        <v>240</v>
      </c>
    </row>
    <row r="7255" spans="1:6">
      <c r="A7255" s="355">
        <f t="shared" si="113"/>
        <v>45960</v>
      </c>
      <c r="B7255" s="356">
        <v>2</v>
      </c>
      <c r="C7255" s="357">
        <v>226.107</v>
      </c>
      <c r="D7255" s="357">
        <v>0</v>
      </c>
      <c r="E7255" s="357">
        <v>68</v>
      </c>
      <c r="F7255" s="357">
        <v>240</v>
      </c>
    </row>
    <row r="7256" spans="1:6">
      <c r="A7256" s="355">
        <f t="shared" si="113"/>
        <v>45960</v>
      </c>
      <c r="B7256" s="356">
        <v>3</v>
      </c>
      <c r="C7256" s="357">
        <v>220.56700000000001</v>
      </c>
      <c r="D7256" s="357">
        <v>0</v>
      </c>
      <c r="E7256" s="357">
        <v>68</v>
      </c>
      <c r="F7256" s="357">
        <v>240</v>
      </c>
    </row>
    <row r="7257" spans="1:6">
      <c r="A7257" s="355">
        <f t="shared" si="113"/>
        <v>45960</v>
      </c>
      <c r="B7257" s="356">
        <v>4</v>
      </c>
      <c r="C7257" s="357">
        <v>219.93700000000001</v>
      </c>
      <c r="D7257" s="357">
        <v>0</v>
      </c>
      <c r="E7257" s="357">
        <v>68</v>
      </c>
      <c r="F7257" s="357">
        <v>240</v>
      </c>
    </row>
    <row r="7258" spans="1:6">
      <c r="A7258" s="355">
        <f t="shared" si="113"/>
        <v>45960</v>
      </c>
      <c r="B7258" s="356">
        <v>5</v>
      </c>
      <c r="C7258" s="357">
        <v>219.93700000000001</v>
      </c>
      <c r="D7258" s="357">
        <v>0</v>
      </c>
      <c r="E7258" s="357">
        <v>68</v>
      </c>
      <c r="F7258" s="357">
        <v>240</v>
      </c>
    </row>
    <row r="7259" spans="1:6">
      <c r="A7259" s="355">
        <f t="shared" si="113"/>
        <v>45960</v>
      </c>
      <c r="B7259" s="356">
        <v>6</v>
      </c>
      <c r="C7259" s="357">
        <v>234.93700000000001</v>
      </c>
      <c r="D7259" s="357">
        <v>0</v>
      </c>
      <c r="E7259" s="357">
        <v>113</v>
      </c>
      <c r="F7259" s="357">
        <v>240</v>
      </c>
    </row>
    <row r="7260" spans="1:6">
      <c r="A7260" s="355">
        <f t="shared" si="113"/>
        <v>45960</v>
      </c>
      <c r="B7260" s="356">
        <v>7</v>
      </c>
      <c r="C7260" s="357">
        <v>234.93700000000001</v>
      </c>
      <c r="D7260" s="357">
        <v>0</v>
      </c>
      <c r="E7260" s="357">
        <v>112.059</v>
      </c>
      <c r="F7260" s="357">
        <v>240</v>
      </c>
    </row>
    <row r="7261" spans="1:6">
      <c r="A7261" s="355">
        <f t="shared" si="113"/>
        <v>45960</v>
      </c>
      <c r="B7261" s="356">
        <v>8</v>
      </c>
      <c r="C7261" s="357">
        <v>234.63</v>
      </c>
      <c r="D7261" s="357">
        <v>0</v>
      </c>
      <c r="E7261" s="357">
        <v>112.059</v>
      </c>
      <c r="F7261" s="357">
        <v>240</v>
      </c>
    </row>
    <row r="7262" spans="1:6">
      <c r="A7262" s="355">
        <f t="shared" si="113"/>
        <v>45960</v>
      </c>
      <c r="B7262" s="356">
        <v>9</v>
      </c>
      <c r="C7262" s="357">
        <v>234.63</v>
      </c>
      <c r="D7262" s="357">
        <v>0</v>
      </c>
      <c r="E7262" s="357">
        <v>112.059</v>
      </c>
      <c r="F7262" s="357">
        <v>240</v>
      </c>
    </row>
    <row r="7263" spans="1:6">
      <c r="A7263" s="355">
        <f t="shared" si="113"/>
        <v>45960</v>
      </c>
      <c r="B7263" s="356">
        <v>10</v>
      </c>
      <c r="C7263" s="357">
        <v>234.63</v>
      </c>
      <c r="D7263" s="357">
        <v>0</v>
      </c>
      <c r="E7263" s="357">
        <v>112.059</v>
      </c>
      <c r="F7263" s="357">
        <v>240</v>
      </c>
    </row>
    <row r="7264" spans="1:6">
      <c r="A7264" s="355">
        <f t="shared" si="113"/>
        <v>45960</v>
      </c>
      <c r="B7264" s="356">
        <v>11</v>
      </c>
      <c r="C7264" s="357">
        <v>233.82400000000001</v>
      </c>
      <c r="D7264" s="357">
        <v>0</v>
      </c>
      <c r="E7264" s="357">
        <v>112.059</v>
      </c>
      <c r="F7264" s="357">
        <v>240</v>
      </c>
    </row>
    <row r="7265" spans="1:6">
      <c r="A7265" s="355">
        <f t="shared" si="113"/>
        <v>45960</v>
      </c>
      <c r="B7265" s="356">
        <v>12</v>
      </c>
      <c r="C7265" s="357">
        <v>233.82400000000001</v>
      </c>
      <c r="D7265" s="357">
        <v>0</v>
      </c>
      <c r="E7265" s="357">
        <v>112.059</v>
      </c>
      <c r="F7265" s="357">
        <v>240</v>
      </c>
    </row>
    <row r="7266" spans="1:6">
      <c r="A7266" s="355">
        <f t="shared" si="113"/>
        <v>45960</v>
      </c>
      <c r="B7266" s="356">
        <v>13</v>
      </c>
      <c r="C7266" s="357">
        <v>218.887</v>
      </c>
      <c r="D7266" s="357">
        <v>0</v>
      </c>
      <c r="E7266" s="357">
        <v>112.059</v>
      </c>
      <c r="F7266" s="357">
        <v>240</v>
      </c>
    </row>
    <row r="7267" spans="1:6">
      <c r="A7267" s="355">
        <f t="shared" si="113"/>
        <v>45960</v>
      </c>
      <c r="B7267" s="356">
        <v>14</v>
      </c>
      <c r="C7267" s="357">
        <v>218.887</v>
      </c>
      <c r="D7267" s="357">
        <v>0</v>
      </c>
      <c r="E7267" s="357">
        <v>112.059</v>
      </c>
      <c r="F7267" s="357">
        <v>240</v>
      </c>
    </row>
    <row r="7268" spans="1:6">
      <c r="A7268" s="355">
        <f t="shared" si="113"/>
        <v>45960</v>
      </c>
      <c r="B7268" s="356">
        <v>15</v>
      </c>
      <c r="C7268" s="357">
        <v>215.11099999999999</v>
      </c>
      <c r="D7268" s="357">
        <v>0</v>
      </c>
      <c r="E7268" s="357">
        <v>112.059</v>
      </c>
      <c r="F7268" s="357">
        <v>240</v>
      </c>
    </row>
    <row r="7269" spans="1:6">
      <c r="A7269" s="355">
        <f t="shared" si="113"/>
        <v>45960</v>
      </c>
      <c r="B7269" s="356">
        <v>16</v>
      </c>
      <c r="C7269" s="357">
        <v>216.58799999999999</v>
      </c>
      <c r="D7269" s="357">
        <v>0</v>
      </c>
      <c r="E7269" s="357">
        <v>113</v>
      </c>
      <c r="F7269" s="357">
        <v>240</v>
      </c>
    </row>
    <row r="7270" spans="1:6">
      <c r="A7270" s="355">
        <f t="shared" si="113"/>
        <v>45960</v>
      </c>
      <c r="B7270" s="356">
        <v>17</v>
      </c>
      <c r="C7270" s="357">
        <v>219.65799999999999</v>
      </c>
      <c r="D7270" s="357">
        <v>0</v>
      </c>
      <c r="E7270" s="357">
        <v>113</v>
      </c>
      <c r="F7270" s="357">
        <v>240</v>
      </c>
    </row>
    <row r="7271" spans="1:6">
      <c r="A7271" s="355">
        <f t="shared" si="113"/>
        <v>45960</v>
      </c>
      <c r="B7271" s="356">
        <v>18</v>
      </c>
      <c r="C7271" s="357">
        <v>95.89</v>
      </c>
      <c r="D7271" s="357">
        <v>0</v>
      </c>
      <c r="E7271" s="357">
        <v>112.06399999999999</v>
      </c>
      <c r="F7271" s="357">
        <v>240</v>
      </c>
    </row>
    <row r="7272" spans="1:6">
      <c r="A7272" s="355">
        <f t="shared" si="113"/>
        <v>45960</v>
      </c>
      <c r="B7272" s="356">
        <v>19</v>
      </c>
      <c r="C7272" s="357">
        <v>95.89</v>
      </c>
      <c r="D7272" s="357">
        <v>0</v>
      </c>
      <c r="E7272" s="357">
        <v>112.06399999999999</v>
      </c>
      <c r="F7272" s="357">
        <v>240</v>
      </c>
    </row>
    <row r="7273" spans="1:6">
      <c r="A7273" s="355">
        <f t="shared" si="113"/>
        <v>45960</v>
      </c>
      <c r="B7273" s="356">
        <v>20</v>
      </c>
      <c r="C7273" s="357">
        <v>95.89</v>
      </c>
      <c r="D7273" s="357">
        <v>0</v>
      </c>
      <c r="E7273" s="357">
        <v>113</v>
      </c>
      <c r="F7273" s="357">
        <v>240</v>
      </c>
    </row>
    <row r="7274" spans="1:6">
      <c r="A7274" s="355">
        <f t="shared" si="113"/>
        <v>45960</v>
      </c>
      <c r="B7274" s="356">
        <v>21</v>
      </c>
      <c r="C7274" s="357">
        <v>95.89</v>
      </c>
      <c r="D7274" s="357">
        <v>0</v>
      </c>
      <c r="E7274" s="357">
        <v>112.06399999999999</v>
      </c>
      <c r="F7274" s="357">
        <v>240</v>
      </c>
    </row>
    <row r="7275" spans="1:6">
      <c r="A7275" s="355">
        <f t="shared" si="113"/>
        <v>45960</v>
      </c>
      <c r="B7275" s="356">
        <v>22</v>
      </c>
      <c r="C7275" s="357">
        <v>235.29300000000001</v>
      </c>
      <c r="D7275" s="357">
        <v>0</v>
      </c>
      <c r="E7275" s="357">
        <v>103</v>
      </c>
      <c r="F7275" s="357">
        <v>240</v>
      </c>
    </row>
    <row r="7276" spans="1:6">
      <c r="A7276" s="355">
        <f t="shared" si="113"/>
        <v>45960</v>
      </c>
      <c r="B7276" s="356">
        <v>23</v>
      </c>
      <c r="C7276" s="357">
        <v>226.43700000000001</v>
      </c>
      <c r="D7276" s="357">
        <v>0</v>
      </c>
      <c r="E7276" s="357">
        <v>68</v>
      </c>
      <c r="F7276" s="357">
        <v>240</v>
      </c>
    </row>
    <row r="7277" spans="1:6">
      <c r="A7277" s="355">
        <f t="shared" si="113"/>
        <v>45961</v>
      </c>
      <c r="B7277" s="356">
        <v>0</v>
      </c>
      <c r="C7277" s="357">
        <v>218.93700000000001</v>
      </c>
      <c r="D7277" s="357">
        <v>0</v>
      </c>
      <c r="E7277" s="357">
        <v>73</v>
      </c>
      <c r="F7277" s="357">
        <v>240</v>
      </c>
    </row>
    <row r="7278" spans="1:6">
      <c r="A7278" s="355">
        <f t="shared" si="113"/>
        <v>45961</v>
      </c>
      <c r="B7278" s="356">
        <v>1</v>
      </c>
      <c r="C7278" s="357">
        <v>218.93700000000001</v>
      </c>
      <c r="D7278" s="357">
        <v>0</v>
      </c>
      <c r="E7278" s="357">
        <v>73</v>
      </c>
      <c r="F7278" s="357">
        <v>240</v>
      </c>
    </row>
    <row r="7279" spans="1:6">
      <c r="A7279" s="355">
        <f t="shared" si="113"/>
        <v>45961</v>
      </c>
      <c r="B7279" s="356">
        <v>2</v>
      </c>
      <c r="C7279" s="357">
        <v>218.93700000000001</v>
      </c>
      <c r="D7279" s="357">
        <v>0</v>
      </c>
      <c r="E7279" s="357">
        <v>73</v>
      </c>
      <c r="F7279" s="357">
        <v>240</v>
      </c>
    </row>
    <row r="7280" spans="1:6">
      <c r="A7280" s="355">
        <f t="shared" si="113"/>
        <v>45961</v>
      </c>
      <c r="B7280" s="356">
        <v>3</v>
      </c>
      <c r="C7280" s="357">
        <v>203.3</v>
      </c>
      <c r="D7280" s="357">
        <v>0</v>
      </c>
      <c r="E7280" s="357">
        <v>73</v>
      </c>
      <c r="F7280" s="357">
        <v>240</v>
      </c>
    </row>
    <row r="7281" spans="1:6">
      <c r="A7281" s="355">
        <f t="shared" si="113"/>
        <v>45961</v>
      </c>
      <c r="B7281" s="356">
        <v>4</v>
      </c>
      <c r="C7281" s="357">
        <v>224.98699999999999</v>
      </c>
      <c r="D7281" s="357">
        <v>0</v>
      </c>
      <c r="E7281" s="357">
        <v>108</v>
      </c>
      <c r="F7281" s="357">
        <v>240</v>
      </c>
    </row>
    <row r="7282" spans="1:6">
      <c r="A7282" s="355">
        <f t="shared" si="113"/>
        <v>45961</v>
      </c>
      <c r="B7282" s="356">
        <v>5</v>
      </c>
      <c r="C7282" s="357">
        <v>231.43</v>
      </c>
      <c r="D7282" s="357">
        <v>0</v>
      </c>
      <c r="E7282" s="357">
        <v>108</v>
      </c>
      <c r="F7282" s="357">
        <v>240</v>
      </c>
    </row>
    <row r="7283" spans="1:6">
      <c r="A7283" s="355">
        <f t="shared" si="113"/>
        <v>45961</v>
      </c>
      <c r="B7283" s="356">
        <v>6</v>
      </c>
      <c r="C7283" s="357">
        <v>218.624</v>
      </c>
      <c r="D7283" s="357">
        <v>0</v>
      </c>
      <c r="E7283" s="357">
        <v>108</v>
      </c>
      <c r="F7283" s="357">
        <v>240</v>
      </c>
    </row>
    <row r="7284" spans="1:6">
      <c r="A7284" s="355">
        <f t="shared" si="113"/>
        <v>45961</v>
      </c>
      <c r="B7284" s="356">
        <v>7</v>
      </c>
      <c r="C7284" s="357">
        <v>218.624</v>
      </c>
      <c r="D7284" s="357">
        <v>0</v>
      </c>
      <c r="E7284" s="357">
        <v>108</v>
      </c>
      <c r="F7284" s="357">
        <v>240</v>
      </c>
    </row>
    <row r="7285" spans="1:6">
      <c r="A7285" s="355">
        <f t="shared" si="113"/>
        <v>45961</v>
      </c>
      <c r="B7285" s="356">
        <v>8</v>
      </c>
      <c r="C7285" s="357">
        <v>218.624</v>
      </c>
      <c r="D7285" s="357">
        <v>0</v>
      </c>
      <c r="E7285" s="357">
        <v>108</v>
      </c>
      <c r="F7285" s="357">
        <v>240</v>
      </c>
    </row>
    <row r="7286" spans="1:6">
      <c r="A7286" s="355">
        <f t="shared" si="113"/>
        <v>45961</v>
      </c>
      <c r="B7286" s="356">
        <v>9</v>
      </c>
      <c r="C7286" s="357">
        <v>207.93700000000001</v>
      </c>
      <c r="D7286" s="357">
        <v>0</v>
      </c>
      <c r="E7286" s="357">
        <v>108</v>
      </c>
      <c r="F7286" s="357">
        <v>240</v>
      </c>
    </row>
    <row r="7287" spans="1:6">
      <c r="A7287" s="355">
        <f t="shared" si="113"/>
        <v>45961</v>
      </c>
      <c r="B7287" s="356">
        <v>10</v>
      </c>
      <c r="C7287" s="357">
        <v>207.93700000000001</v>
      </c>
      <c r="D7287" s="357">
        <v>0</v>
      </c>
      <c r="E7287" s="357">
        <v>108</v>
      </c>
      <c r="F7287" s="357">
        <v>240</v>
      </c>
    </row>
    <row r="7288" spans="1:6">
      <c r="A7288" s="355">
        <f t="shared" si="113"/>
        <v>45961</v>
      </c>
      <c r="B7288" s="356">
        <v>11</v>
      </c>
      <c r="C7288" s="357">
        <v>207.93700000000001</v>
      </c>
      <c r="D7288" s="357">
        <v>0</v>
      </c>
      <c r="E7288" s="357">
        <v>108</v>
      </c>
      <c r="F7288" s="357">
        <v>240</v>
      </c>
    </row>
    <row r="7289" spans="1:6">
      <c r="A7289" s="355">
        <f t="shared" si="113"/>
        <v>45961</v>
      </c>
      <c r="B7289" s="356">
        <v>12</v>
      </c>
      <c r="C7289" s="357">
        <v>203.3</v>
      </c>
      <c r="D7289" s="357">
        <v>0</v>
      </c>
      <c r="E7289" s="357">
        <v>108</v>
      </c>
      <c r="F7289" s="357">
        <v>240</v>
      </c>
    </row>
    <row r="7290" spans="1:6">
      <c r="A7290" s="355">
        <f t="shared" si="113"/>
        <v>45961</v>
      </c>
      <c r="B7290" s="356">
        <v>13</v>
      </c>
      <c r="C7290" s="357">
        <v>203.3</v>
      </c>
      <c r="D7290" s="357">
        <v>0</v>
      </c>
      <c r="E7290" s="357">
        <v>108</v>
      </c>
      <c r="F7290" s="357">
        <v>240</v>
      </c>
    </row>
    <row r="7291" spans="1:6">
      <c r="A7291" s="355">
        <f t="shared" si="113"/>
        <v>45961</v>
      </c>
      <c r="B7291" s="356">
        <v>14</v>
      </c>
      <c r="C7291" s="357">
        <v>207.93700000000001</v>
      </c>
      <c r="D7291" s="357">
        <v>0</v>
      </c>
      <c r="E7291" s="357">
        <v>108</v>
      </c>
      <c r="F7291" s="357">
        <v>240</v>
      </c>
    </row>
    <row r="7292" spans="1:6">
      <c r="A7292" s="355">
        <f t="shared" si="113"/>
        <v>45961</v>
      </c>
      <c r="B7292" s="356">
        <v>15</v>
      </c>
      <c r="C7292" s="357">
        <v>199.25</v>
      </c>
      <c r="D7292" s="357">
        <v>0</v>
      </c>
      <c r="E7292" s="357">
        <v>108</v>
      </c>
      <c r="F7292" s="357">
        <v>240</v>
      </c>
    </row>
    <row r="7293" spans="1:6">
      <c r="A7293" s="355">
        <f t="shared" si="113"/>
        <v>45961</v>
      </c>
      <c r="B7293" s="356">
        <v>16</v>
      </c>
      <c r="C7293" s="357">
        <v>123.58</v>
      </c>
      <c r="D7293" s="357">
        <v>0</v>
      </c>
      <c r="E7293" s="357">
        <v>108</v>
      </c>
      <c r="F7293" s="357">
        <v>240</v>
      </c>
    </row>
    <row r="7294" spans="1:6">
      <c r="A7294" s="355">
        <f t="shared" si="113"/>
        <v>45961</v>
      </c>
      <c r="B7294" s="356">
        <v>17</v>
      </c>
      <c r="C7294" s="357">
        <v>178.285</v>
      </c>
      <c r="D7294" s="357">
        <v>0</v>
      </c>
      <c r="E7294" s="357">
        <v>108</v>
      </c>
      <c r="F7294" s="357">
        <v>240</v>
      </c>
    </row>
    <row r="7295" spans="1:6">
      <c r="A7295" s="355">
        <f t="shared" si="113"/>
        <v>45961</v>
      </c>
      <c r="B7295" s="356">
        <v>18</v>
      </c>
      <c r="C7295" s="357">
        <v>109.89</v>
      </c>
      <c r="D7295" s="357">
        <v>0</v>
      </c>
      <c r="E7295" s="357">
        <v>108</v>
      </c>
      <c r="F7295" s="357">
        <v>240</v>
      </c>
    </row>
    <row r="7296" spans="1:6">
      <c r="A7296" s="355">
        <f t="shared" si="113"/>
        <v>45961</v>
      </c>
      <c r="B7296" s="356">
        <v>19</v>
      </c>
      <c r="C7296" s="357">
        <v>109.89</v>
      </c>
      <c r="D7296" s="357">
        <v>0</v>
      </c>
      <c r="E7296" s="357">
        <v>108</v>
      </c>
      <c r="F7296" s="357">
        <v>240</v>
      </c>
    </row>
    <row r="7297" spans="1:6">
      <c r="A7297" s="355">
        <f t="shared" si="113"/>
        <v>45961</v>
      </c>
      <c r="B7297" s="356">
        <v>20</v>
      </c>
      <c r="C7297" s="357">
        <v>109.89</v>
      </c>
      <c r="D7297" s="357">
        <v>0</v>
      </c>
      <c r="E7297" s="357">
        <v>110.5</v>
      </c>
      <c r="F7297" s="357">
        <v>240</v>
      </c>
    </row>
    <row r="7298" spans="1:6">
      <c r="A7298" s="355">
        <f t="shared" si="113"/>
        <v>45961</v>
      </c>
      <c r="B7298" s="356">
        <v>21</v>
      </c>
      <c r="C7298" s="357">
        <v>109.89</v>
      </c>
      <c r="D7298" s="357">
        <v>0</v>
      </c>
      <c r="E7298" s="357">
        <v>110.5</v>
      </c>
      <c r="F7298" s="357">
        <v>234</v>
      </c>
    </row>
    <row r="7299" spans="1:6">
      <c r="A7299" s="355">
        <f t="shared" si="113"/>
        <v>45961</v>
      </c>
      <c r="B7299" s="356">
        <v>22</v>
      </c>
      <c r="C7299" s="357">
        <v>214.3</v>
      </c>
      <c r="D7299" s="357">
        <v>0</v>
      </c>
      <c r="E7299" s="357">
        <v>108</v>
      </c>
      <c r="F7299" s="357">
        <v>180</v>
      </c>
    </row>
    <row r="7300" spans="1:6">
      <c r="A7300" s="355">
        <f t="shared" si="113"/>
        <v>45961</v>
      </c>
      <c r="B7300" s="356">
        <v>23</v>
      </c>
      <c r="C7300" s="357">
        <v>214.3</v>
      </c>
      <c r="D7300" s="357">
        <v>0</v>
      </c>
      <c r="E7300" s="357">
        <v>68</v>
      </c>
      <c r="F7300" s="357">
        <v>120</v>
      </c>
    </row>
    <row r="7301" spans="1:6">
      <c r="A7301" s="355">
        <f t="shared" si="113"/>
        <v>45962</v>
      </c>
      <c r="B7301" s="356">
        <v>0</v>
      </c>
      <c r="C7301" s="357">
        <v>122.43</v>
      </c>
      <c r="D7301" s="357">
        <v>0</v>
      </c>
      <c r="E7301" s="357">
        <v>78</v>
      </c>
      <c r="F7301" s="357">
        <v>120</v>
      </c>
    </row>
    <row r="7302" spans="1:6">
      <c r="A7302" s="355">
        <f t="shared" ref="A7302:A7365" si="114">IF(B7302=0,A7301+1,A7301)</f>
        <v>45962</v>
      </c>
      <c r="B7302" s="356">
        <v>1</v>
      </c>
      <c r="C7302" s="357">
        <v>123.843</v>
      </c>
      <c r="D7302" s="357">
        <v>0</v>
      </c>
      <c r="E7302" s="357">
        <v>78</v>
      </c>
      <c r="F7302" s="357">
        <v>120</v>
      </c>
    </row>
    <row r="7303" spans="1:6">
      <c r="A7303" s="355">
        <f t="shared" si="114"/>
        <v>45962</v>
      </c>
      <c r="B7303" s="356">
        <v>2</v>
      </c>
      <c r="C7303" s="357">
        <v>117.636</v>
      </c>
      <c r="D7303" s="357">
        <v>0</v>
      </c>
      <c r="E7303" s="357">
        <v>46.433</v>
      </c>
      <c r="F7303" s="357">
        <v>120</v>
      </c>
    </row>
    <row r="7304" spans="1:6">
      <c r="A7304" s="355">
        <f t="shared" si="114"/>
        <v>45962</v>
      </c>
      <c r="B7304" s="356">
        <v>3</v>
      </c>
      <c r="C7304" s="357">
        <v>115.43300000000001</v>
      </c>
      <c r="D7304" s="357">
        <v>0</v>
      </c>
      <c r="E7304" s="357">
        <v>42.945999999999998</v>
      </c>
      <c r="F7304" s="357">
        <v>120</v>
      </c>
    </row>
    <row r="7305" spans="1:6">
      <c r="A7305" s="355">
        <f t="shared" si="114"/>
        <v>45962</v>
      </c>
      <c r="B7305" s="356">
        <v>4</v>
      </c>
      <c r="C7305" s="357">
        <v>116.986</v>
      </c>
      <c r="D7305" s="357">
        <v>0</v>
      </c>
      <c r="E7305" s="357">
        <v>38.529000000000003</v>
      </c>
      <c r="F7305" s="357">
        <v>120</v>
      </c>
    </row>
    <row r="7306" spans="1:6">
      <c r="A7306" s="355">
        <f t="shared" si="114"/>
        <v>45962</v>
      </c>
      <c r="B7306" s="356">
        <v>5</v>
      </c>
      <c r="C7306" s="357">
        <v>122.43</v>
      </c>
      <c r="D7306" s="357">
        <v>0</v>
      </c>
      <c r="E7306" s="357">
        <v>43.356999999999999</v>
      </c>
      <c r="F7306" s="357">
        <v>120</v>
      </c>
    </row>
    <row r="7307" spans="1:6">
      <c r="A7307" s="355">
        <f t="shared" si="114"/>
        <v>45962</v>
      </c>
      <c r="B7307" s="356">
        <v>6</v>
      </c>
      <c r="C7307" s="357">
        <v>132.54</v>
      </c>
      <c r="D7307" s="357">
        <v>0</v>
      </c>
      <c r="E7307" s="357">
        <v>68</v>
      </c>
      <c r="F7307" s="357">
        <v>120</v>
      </c>
    </row>
    <row r="7308" spans="1:6">
      <c r="A7308" s="355">
        <f t="shared" si="114"/>
        <v>45962</v>
      </c>
      <c r="B7308" s="356">
        <v>7</v>
      </c>
      <c r="C7308" s="357">
        <v>163.80600000000001</v>
      </c>
      <c r="D7308" s="357">
        <v>0</v>
      </c>
      <c r="E7308" s="357">
        <v>78</v>
      </c>
      <c r="F7308" s="357">
        <v>120</v>
      </c>
    </row>
    <row r="7309" spans="1:6">
      <c r="A7309" s="355">
        <f t="shared" si="114"/>
        <v>45962</v>
      </c>
      <c r="B7309" s="356">
        <v>8</v>
      </c>
      <c r="C7309" s="357">
        <v>198.05</v>
      </c>
      <c r="D7309" s="357">
        <v>0</v>
      </c>
      <c r="E7309" s="357">
        <v>112.06399999999999</v>
      </c>
      <c r="F7309" s="357">
        <v>120</v>
      </c>
    </row>
    <row r="7310" spans="1:6">
      <c r="A7310" s="355">
        <f t="shared" si="114"/>
        <v>45962</v>
      </c>
      <c r="B7310" s="356">
        <v>9</v>
      </c>
      <c r="C7310" s="357">
        <v>198.05</v>
      </c>
      <c r="D7310" s="357">
        <v>0</v>
      </c>
      <c r="E7310" s="357">
        <v>112.06399999999999</v>
      </c>
      <c r="F7310" s="357">
        <v>150</v>
      </c>
    </row>
    <row r="7311" spans="1:6">
      <c r="A7311" s="355">
        <f t="shared" si="114"/>
        <v>45962</v>
      </c>
      <c r="B7311" s="356">
        <v>10</v>
      </c>
      <c r="C7311" s="357">
        <v>198.05</v>
      </c>
      <c r="D7311" s="357">
        <v>0</v>
      </c>
      <c r="E7311" s="357">
        <v>112.06399999999999</v>
      </c>
      <c r="F7311" s="357">
        <v>120</v>
      </c>
    </row>
    <row r="7312" spans="1:6">
      <c r="A7312" s="355">
        <f t="shared" si="114"/>
        <v>45962</v>
      </c>
      <c r="B7312" s="356">
        <v>11</v>
      </c>
      <c r="C7312" s="357">
        <v>198.05</v>
      </c>
      <c r="D7312" s="357">
        <v>0</v>
      </c>
      <c r="E7312" s="357">
        <v>112.06399999999999</v>
      </c>
      <c r="F7312" s="357">
        <v>120</v>
      </c>
    </row>
    <row r="7313" spans="1:6">
      <c r="A7313" s="355">
        <f t="shared" si="114"/>
        <v>45962</v>
      </c>
      <c r="B7313" s="356">
        <v>12</v>
      </c>
      <c r="C7313" s="357">
        <v>198.05</v>
      </c>
      <c r="D7313" s="357">
        <v>0</v>
      </c>
      <c r="E7313" s="357">
        <v>112.06399999999999</v>
      </c>
      <c r="F7313" s="357">
        <v>125</v>
      </c>
    </row>
    <row r="7314" spans="1:6">
      <c r="A7314" s="355">
        <f t="shared" si="114"/>
        <v>45962</v>
      </c>
      <c r="B7314" s="356">
        <v>13</v>
      </c>
      <c r="C7314" s="357">
        <v>212.364</v>
      </c>
      <c r="D7314" s="357">
        <v>0</v>
      </c>
      <c r="E7314" s="357">
        <v>112.06399999999999</v>
      </c>
      <c r="F7314" s="357">
        <v>125</v>
      </c>
    </row>
    <row r="7315" spans="1:6">
      <c r="A7315" s="355">
        <f t="shared" si="114"/>
        <v>45962</v>
      </c>
      <c r="B7315" s="356">
        <v>14</v>
      </c>
      <c r="C7315" s="357">
        <v>211.8</v>
      </c>
      <c r="D7315" s="357">
        <v>0</v>
      </c>
      <c r="E7315" s="357">
        <v>112.06399999999999</v>
      </c>
      <c r="F7315" s="357">
        <v>125</v>
      </c>
    </row>
    <row r="7316" spans="1:6">
      <c r="A7316" s="355">
        <f t="shared" si="114"/>
        <v>45962</v>
      </c>
      <c r="B7316" s="356">
        <v>15</v>
      </c>
      <c r="C7316" s="357">
        <v>211.8</v>
      </c>
      <c r="D7316" s="357">
        <v>0</v>
      </c>
      <c r="E7316" s="357">
        <v>98</v>
      </c>
      <c r="F7316" s="357">
        <v>185</v>
      </c>
    </row>
    <row r="7317" spans="1:6">
      <c r="A7317" s="355">
        <f t="shared" si="114"/>
        <v>45962</v>
      </c>
      <c r="B7317" s="356">
        <v>16</v>
      </c>
      <c r="C7317" s="357">
        <v>146.244</v>
      </c>
      <c r="D7317" s="357">
        <v>0</v>
      </c>
      <c r="E7317" s="357">
        <v>98</v>
      </c>
      <c r="F7317" s="357">
        <v>240</v>
      </c>
    </row>
    <row r="7318" spans="1:6">
      <c r="A7318" s="355">
        <f t="shared" si="114"/>
        <v>45962</v>
      </c>
      <c r="B7318" s="356">
        <v>17</v>
      </c>
      <c r="C7318" s="357">
        <v>181.56299999999999</v>
      </c>
      <c r="D7318" s="357">
        <v>0</v>
      </c>
      <c r="E7318" s="357">
        <v>98</v>
      </c>
      <c r="F7318" s="357">
        <v>214</v>
      </c>
    </row>
    <row r="7319" spans="1:6">
      <c r="A7319" s="355">
        <f t="shared" si="114"/>
        <v>45962</v>
      </c>
      <c r="B7319" s="356">
        <v>18</v>
      </c>
      <c r="C7319" s="357">
        <v>117.99</v>
      </c>
      <c r="D7319" s="357">
        <v>0</v>
      </c>
      <c r="E7319" s="357">
        <v>98</v>
      </c>
      <c r="F7319" s="357">
        <v>240</v>
      </c>
    </row>
    <row r="7320" spans="1:6">
      <c r="A7320" s="355">
        <f t="shared" si="114"/>
        <v>45962</v>
      </c>
      <c r="B7320" s="356">
        <v>19</v>
      </c>
      <c r="C7320" s="357">
        <v>117.99</v>
      </c>
      <c r="D7320" s="357">
        <v>0</v>
      </c>
      <c r="E7320" s="357">
        <v>98</v>
      </c>
      <c r="F7320" s="357">
        <v>240</v>
      </c>
    </row>
    <row r="7321" spans="1:6">
      <c r="A7321" s="355">
        <f t="shared" si="114"/>
        <v>45962</v>
      </c>
      <c r="B7321" s="356">
        <v>20</v>
      </c>
      <c r="C7321" s="357">
        <v>117.99</v>
      </c>
      <c r="D7321" s="357">
        <v>0</v>
      </c>
      <c r="E7321" s="357">
        <v>98</v>
      </c>
      <c r="F7321" s="357">
        <v>240</v>
      </c>
    </row>
    <row r="7322" spans="1:6">
      <c r="A7322" s="355">
        <f t="shared" si="114"/>
        <v>45962</v>
      </c>
      <c r="B7322" s="356">
        <v>21</v>
      </c>
      <c r="C7322" s="357">
        <v>117.99</v>
      </c>
      <c r="D7322" s="357">
        <v>0</v>
      </c>
      <c r="E7322" s="357">
        <v>98</v>
      </c>
      <c r="F7322" s="357">
        <v>207</v>
      </c>
    </row>
    <row r="7323" spans="1:6">
      <c r="A7323" s="355">
        <f t="shared" si="114"/>
        <v>45962</v>
      </c>
      <c r="B7323" s="356">
        <v>22</v>
      </c>
      <c r="C7323" s="357">
        <v>126.949</v>
      </c>
      <c r="D7323" s="357">
        <v>0</v>
      </c>
      <c r="E7323" s="357">
        <v>78</v>
      </c>
      <c r="F7323" s="357">
        <v>147</v>
      </c>
    </row>
    <row r="7324" spans="1:6">
      <c r="A7324" s="355">
        <f t="shared" si="114"/>
        <v>45962</v>
      </c>
      <c r="B7324" s="356">
        <v>23</v>
      </c>
      <c r="C7324" s="357">
        <v>131.22999999999999</v>
      </c>
      <c r="D7324" s="357">
        <v>0</v>
      </c>
      <c r="E7324" s="357">
        <v>78</v>
      </c>
      <c r="F7324" s="357">
        <v>120</v>
      </c>
    </row>
    <row r="7325" spans="1:6">
      <c r="A7325" s="355">
        <f t="shared" si="114"/>
        <v>45963</v>
      </c>
      <c r="B7325" s="356">
        <v>0</v>
      </c>
      <c r="C7325" s="357">
        <v>98.95</v>
      </c>
      <c r="D7325" s="357">
        <v>0</v>
      </c>
      <c r="E7325" s="357">
        <v>53</v>
      </c>
      <c r="F7325" s="357">
        <v>170</v>
      </c>
    </row>
    <row r="7326" spans="1:6">
      <c r="A7326" s="355">
        <f t="shared" si="114"/>
        <v>45963</v>
      </c>
      <c r="B7326" s="356">
        <v>1</v>
      </c>
      <c r="C7326" s="357">
        <v>98.95</v>
      </c>
      <c r="D7326" s="357">
        <v>0</v>
      </c>
      <c r="E7326" s="357">
        <v>53</v>
      </c>
      <c r="F7326" s="357">
        <v>170</v>
      </c>
    </row>
    <row r="7327" spans="1:6">
      <c r="A7327" s="355">
        <f t="shared" si="114"/>
        <v>45963</v>
      </c>
      <c r="B7327" s="356">
        <v>2</v>
      </c>
      <c r="C7327" s="357">
        <v>98.95</v>
      </c>
      <c r="D7327" s="357">
        <v>0</v>
      </c>
      <c r="E7327" s="357">
        <v>53</v>
      </c>
      <c r="F7327" s="357">
        <v>170</v>
      </c>
    </row>
    <row r="7328" spans="1:6">
      <c r="A7328" s="355">
        <f t="shared" si="114"/>
        <v>45963</v>
      </c>
      <c r="B7328" s="356">
        <v>3</v>
      </c>
      <c r="C7328" s="357">
        <v>98.95</v>
      </c>
      <c r="D7328" s="357">
        <v>0</v>
      </c>
      <c r="E7328" s="357">
        <v>53</v>
      </c>
      <c r="F7328" s="357">
        <v>170</v>
      </c>
    </row>
    <row r="7329" spans="1:6">
      <c r="A7329" s="355">
        <f t="shared" si="114"/>
        <v>45963</v>
      </c>
      <c r="B7329" s="356">
        <v>4</v>
      </c>
      <c r="C7329" s="357">
        <v>98.95</v>
      </c>
      <c r="D7329" s="357">
        <v>0</v>
      </c>
      <c r="E7329" s="357">
        <v>43</v>
      </c>
      <c r="F7329" s="357">
        <v>170</v>
      </c>
    </row>
    <row r="7330" spans="1:6">
      <c r="A7330" s="355">
        <f t="shared" si="114"/>
        <v>45963</v>
      </c>
      <c r="B7330" s="356">
        <v>5</v>
      </c>
      <c r="C7330" s="357">
        <v>98.95</v>
      </c>
      <c r="D7330" s="357">
        <v>0</v>
      </c>
      <c r="E7330" s="357">
        <v>43</v>
      </c>
      <c r="F7330" s="357">
        <v>170</v>
      </c>
    </row>
    <row r="7331" spans="1:6">
      <c r="A7331" s="355">
        <f t="shared" si="114"/>
        <v>45963</v>
      </c>
      <c r="B7331" s="356">
        <v>6</v>
      </c>
      <c r="C7331" s="357">
        <v>98.95</v>
      </c>
      <c r="D7331" s="357">
        <v>0</v>
      </c>
      <c r="E7331" s="357">
        <v>64.584000000000003</v>
      </c>
      <c r="F7331" s="357">
        <v>190</v>
      </c>
    </row>
    <row r="7332" spans="1:6">
      <c r="A7332" s="355">
        <f t="shared" si="114"/>
        <v>45963</v>
      </c>
      <c r="B7332" s="356">
        <v>7</v>
      </c>
      <c r="C7332" s="357">
        <v>86.95</v>
      </c>
      <c r="D7332" s="357">
        <v>0</v>
      </c>
      <c r="E7332" s="357">
        <v>56.45</v>
      </c>
      <c r="F7332" s="357">
        <v>240</v>
      </c>
    </row>
    <row r="7333" spans="1:6">
      <c r="A7333" s="355">
        <f t="shared" si="114"/>
        <v>45963</v>
      </c>
      <c r="B7333" s="356">
        <v>8</v>
      </c>
      <c r="C7333" s="357">
        <v>86.95</v>
      </c>
      <c r="D7333" s="357">
        <v>0</v>
      </c>
      <c r="E7333" s="357">
        <v>76.578999999999994</v>
      </c>
      <c r="F7333" s="357">
        <v>240</v>
      </c>
    </row>
    <row r="7334" spans="1:6">
      <c r="A7334" s="355">
        <f t="shared" si="114"/>
        <v>45963</v>
      </c>
      <c r="B7334" s="356">
        <v>9</v>
      </c>
      <c r="C7334" s="357">
        <v>86.95</v>
      </c>
      <c r="D7334" s="357">
        <v>0</v>
      </c>
      <c r="E7334" s="357">
        <v>89.623999999999995</v>
      </c>
      <c r="F7334" s="357">
        <v>240</v>
      </c>
    </row>
    <row r="7335" spans="1:6">
      <c r="A7335" s="355">
        <f t="shared" si="114"/>
        <v>45963</v>
      </c>
      <c r="B7335" s="356">
        <v>10</v>
      </c>
      <c r="C7335" s="357">
        <v>79.144999999999996</v>
      </c>
      <c r="D7335" s="357">
        <v>0</v>
      </c>
      <c r="E7335" s="357">
        <v>89.623999999999995</v>
      </c>
      <c r="F7335" s="357">
        <v>240</v>
      </c>
    </row>
    <row r="7336" spans="1:6">
      <c r="A7336" s="355">
        <f t="shared" si="114"/>
        <v>45963</v>
      </c>
      <c r="B7336" s="356">
        <v>11</v>
      </c>
      <c r="C7336" s="357">
        <v>75.099000000000004</v>
      </c>
      <c r="D7336" s="357">
        <v>0</v>
      </c>
      <c r="E7336" s="357">
        <v>91.346000000000004</v>
      </c>
      <c r="F7336" s="357">
        <v>240</v>
      </c>
    </row>
    <row r="7337" spans="1:6">
      <c r="A7337" s="355">
        <f t="shared" si="114"/>
        <v>45963</v>
      </c>
      <c r="B7337" s="356">
        <v>12</v>
      </c>
      <c r="C7337" s="357">
        <v>86.95</v>
      </c>
      <c r="D7337" s="357">
        <v>0</v>
      </c>
      <c r="E7337" s="357">
        <v>99.847999999999999</v>
      </c>
      <c r="F7337" s="357">
        <v>240</v>
      </c>
    </row>
    <row r="7338" spans="1:6">
      <c r="A7338" s="355">
        <f t="shared" si="114"/>
        <v>45963</v>
      </c>
      <c r="B7338" s="356">
        <v>13</v>
      </c>
      <c r="C7338" s="357">
        <v>86.95</v>
      </c>
      <c r="D7338" s="357">
        <v>0</v>
      </c>
      <c r="E7338" s="357">
        <v>112.123</v>
      </c>
      <c r="F7338" s="357">
        <v>240</v>
      </c>
    </row>
    <row r="7339" spans="1:6">
      <c r="A7339" s="355">
        <f t="shared" si="114"/>
        <v>45963</v>
      </c>
      <c r="B7339" s="356">
        <v>14</v>
      </c>
      <c r="C7339" s="357">
        <v>86.95</v>
      </c>
      <c r="D7339" s="357">
        <v>0</v>
      </c>
      <c r="E7339" s="357">
        <v>109.27</v>
      </c>
      <c r="F7339" s="357">
        <v>240</v>
      </c>
    </row>
    <row r="7340" spans="1:6">
      <c r="A7340" s="355">
        <f t="shared" si="114"/>
        <v>45963</v>
      </c>
      <c r="B7340" s="356">
        <v>15</v>
      </c>
      <c r="C7340" s="357">
        <v>90.56</v>
      </c>
      <c r="D7340" s="357">
        <v>0</v>
      </c>
      <c r="E7340" s="357">
        <v>134.1</v>
      </c>
      <c r="F7340" s="357">
        <v>240</v>
      </c>
    </row>
    <row r="7341" spans="1:6">
      <c r="A7341" s="355">
        <f t="shared" si="114"/>
        <v>45963</v>
      </c>
      <c r="B7341" s="356">
        <v>16</v>
      </c>
      <c r="C7341" s="357">
        <v>90.56</v>
      </c>
      <c r="D7341" s="357">
        <v>0</v>
      </c>
      <c r="E7341" s="357">
        <v>114.38200000000001</v>
      </c>
      <c r="F7341" s="357">
        <v>240</v>
      </c>
    </row>
    <row r="7342" spans="1:6">
      <c r="A7342" s="355">
        <f t="shared" si="114"/>
        <v>45963</v>
      </c>
      <c r="B7342" s="356">
        <v>17</v>
      </c>
      <c r="C7342" s="357">
        <v>158.244</v>
      </c>
      <c r="D7342" s="357">
        <v>0</v>
      </c>
      <c r="E7342" s="357">
        <v>101.45</v>
      </c>
      <c r="F7342" s="357">
        <v>235</v>
      </c>
    </row>
    <row r="7343" spans="1:6">
      <c r="A7343" s="355">
        <f t="shared" si="114"/>
        <v>45963</v>
      </c>
      <c r="B7343" s="356">
        <v>18</v>
      </c>
      <c r="C7343" s="357">
        <v>90.56</v>
      </c>
      <c r="D7343" s="357">
        <v>0</v>
      </c>
      <c r="E7343" s="357">
        <v>98</v>
      </c>
      <c r="F7343" s="357">
        <v>235</v>
      </c>
    </row>
    <row r="7344" spans="1:6">
      <c r="A7344" s="355">
        <f t="shared" si="114"/>
        <v>45963</v>
      </c>
      <c r="B7344" s="356">
        <v>19</v>
      </c>
      <c r="C7344" s="357">
        <v>90.56</v>
      </c>
      <c r="D7344" s="357">
        <v>0</v>
      </c>
      <c r="E7344" s="357">
        <v>98</v>
      </c>
      <c r="F7344" s="357">
        <v>235</v>
      </c>
    </row>
    <row r="7345" spans="1:6">
      <c r="A7345" s="355">
        <f t="shared" si="114"/>
        <v>45963</v>
      </c>
      <c r="B7345" s="356">
        <v>20</v>
      </c>
      <c r="C7345" s="357">
        <v>90.56</v>
      </c>
      <c r="D7345" s="357">
        <v>0</v>
      </c>
      <c r="E7345" s="357">
        <v>98</v>
      </c>
      <c r="F7345" s="357">
        <v>235</v>
      </c>
    </row>
    <row r="7346" spans="1:6">
      <c r="A7346" s="355">
        <f t="shared" si="114"/>
        <v>45963</v>
      </c>
      <c r="B7346" s="356">
        <v>21</v>
      </c>
      <c r="C7346" s="357">
        <v>90.56</v>
      </c>
      <c r="D7346" s="357">
        <v>0</v>
      </c>
      <c r="E7346" s="357">
        <v>98</v>
      </c>
      <c r="F7346" s="357">
        <v>215</v>
      </c>
    </row>
    <row r="7347" spans="1:6">
      <c r="A7347" s="355">
        <f t="shared" si="114"/>
        <v>45963</v>
      </c>
      <c r="B7347" s="356">
        <v>22</v>
      </c>
      <c r="C7347" s="357">
        <v>98.95</v>
      </c>
      <c r="D7347" s="357">
        <v>0</v>
      </c>
      <c r="E7347" s="357">
        <v>53</v>
      </c>
      <c r="F7347" s="357">
        <v>215</v>
      </c>
    </row>
    <row r="7348" spans="1:6">
      <c r="A7348" s="355">
        <f t="shared" si="114"/>
        <v>45963</v>
      </c>
      <c r="B7348" s="356">
        <v>23</v>
      </c>
      <c r="C7348" s="357">
        <v>148.15</v>
      </c>
      <c r="D7348" s="357">
        <v>0</v>
      </c>
      <c r="E7348" s="357">
        <v>51.564</v>
      </c>
      <c r="F7348" s="357">
        <v>196</v>
      </c>
    </row>
    <row r="7349" spans="1:6">
      <c r="A7349" s="355">
        <f t="shared" si="114"/>
        <v>45964</v>
      </c>
      <c r="B7349" s="356">
        <v>0</v>
      </c>
      <c r="C7349" s="357">
        <v>102.66</v>
      </c>
      <c r="D7349" s="357">
        <v>0</v>
      </c>
      <c r="E7349" s="357">
        <v>81.353999999999999</v>
      </c>
      <c r="F7349" s="357">
        <v>215</v>
      </c>
    </row>
    <row r="7350" spans="1:6">
      <c r="A7350" s="355">
        <f t="shared" si="114"/>
        <v>45964</v>
      </c>
      <c r="B7350" s="356">
        <v>1</v>
      </c>
      <c r="C7350" s="357">
        <v>106.56</v>
      </c>
      <c r="D7350" s="357">
        <v>0</v>
      </c>
      <c r="E7350" s="357">
        <v>86.064999999999998</v>
      </c>
      <c r="F7350" s="357">
        <v>215.02</v>
      </c>
    </row>
    <row r="7351" spans="1:6">
      <c r="A7351" s="355">
        <f t="shared" si="114"/>
        <v>45964</v>
      </c>
      <c r="B7351" s="356">
        <v>2</v>
      </c>
      <c r="C7351" s="357">
        <v>106.56</v>
      </c>
      <c r="D7351" s="357">
        <v>0</v>
      </c>
      <c r="E7351" s="357">
        <v>86.064999999999998</v>
      </c>
      <c r="F7351" s="357">
        <v>215.02</v>
      </c>
    </row>
    <row r="7352" spans="1:6">
      <c r="A7352" s="355">
        <f t="shared" si="114"/>
        <v>45964</v>
      </c>
      <c r="B7352" s="356">
        <v>3</v>
      </c>
      <c r="C7352" s="357">
        <v>106.56</v>
      </c>
      <c r="D7352" s="357">
        <v>0</v>
      </c>
      <c r="E7352" s="357">
        <v>86.064999999999998</v>
      </c>
      <c r="F7352" s="357">
        <v>215.02</v>
      </c>
    </row>
    <row r="7353" spans="1:6">
      <c r="A7353" s="355">
        <f t="shared" si="114"/>
        <v>45964</v>
      </c>
      <c r="B7353" s="356">
        <v>4</v>
      </c>
      <c r="C7353" s="357">
        <v>102.66</v>
      </c>
      <c r="D7353" s="357">
        <v>0</v>
      </c>
      <c r="E7353" s="357">
        <v>81.91</v>
      </c>
      <c r="F7353" s="357">
        <v>215.005</v>
      </c>
    </row>
    <row r="7354" spans="1:6">
      <c r="A7354" s="355">
        <f t="shared" si="114"/>
        <v>45964</v>
      </c>
      <c r="B7354" s="356">
        <v>5</v>
      </c>
      <c r="C7354" s="357">
        <v>102.66</v>
      </c>
      <c r="D7354" s="357">
        <v>0</v>
      </c>
      <c r="E7354" s="357">
        <v>81.956999999999994</v>
      </c>
      <c r="F7354" s="357">
        <v>215</v>
      </c>
    </row>
    <row r="7355" spans="1:6">
      <c r="A7355" s="355">
        <f t="shared" si="114"/>
        <v>45964</v>
      </c>
      <c r="B7355" s="356">
        <v>6</v>
      </c>
      <c r="C7355" s="357">
        <v>142.75200000000001</v>
      </c>
      <c r="D7355" s="357">
        <v>0</v>
      </c>
      <c r="E7355" s="357">
        <v>108</v>
      </c>
      <c r="F7355" s="357">
        <v>180</v>
      </c>
    </row>
    <row r="7356" spans="1:6">
      <c r="A7356" s="355">
        <f t="shared" si="114"/>
        <v>45964</v>
      </c>
      <c r="B7356" s="356">
        <v>7</v>
      </c>
      <c r="C7356" s="357">
        <v>208.261</v>
      </c>
      <c r="D7356" s="357">
        <v>0</v>
      </c>
      <c r="E7356" s="357">
        <v>108</v>
      </c>
      <c r="F7356" s="357">
        <v>230</v>
      </c>
    </row>
    <row r="7357" spans="1:6">
      <c r="A7357" s="355">
        <f t="shared" si="114"/>
        <v>45964</v>
      </c>
      <c r="B7357" s="356">
        <v>8</v>
      </c>
      <c r="C7357" s="357">
        <v>185.09299999999999</v>
      </c>
      <c r="D7357" s="357">
        <v>0</v>
      </c>
      <c r="E7357" s="357">
        <v>108</v>
      </c>
      <c r="F7357" s="357">
        <v>240</v>
      </c>
    </row>
    <row r="7358" spans="1:6">
      <c r="A7358" s="355">
        <f t="shared" si="114"/>
        <v>45964</v>
      </c>
      <c r="B7358" s="356">
        <v>9</v>
      </c>
      <c r="C7358" s="357">
        <v>189.17699999999999</v>
      </c>
      <c r="D7358" s="357">
        <v>0</v>
      </c>
      <c r="E7358" s="357">
        <v>112.06399999999999</v>
      </c>
      <c r="F7358" s="357">
        <v>240</v>
      </c>
    </row>
    <row r="7359" spans="1:6">
      <c r="A7359" s="355">
        <f t="shared" si="114"/>
        <v>45964</v>
      </c>
      <c r="B7359" s="356">
        <v>10</v>
      </c>
      <c r="C7359" s="357">
        <v>213.041</v>
      </c>
      <c r="D7359" s="357">
        <v>0</v>
      </c>
      <c r="E7359" s="357">
        <v>112.06399999999999</v>
      </c>
      <c r="F7359" s="357">
        <v>240</v>
      </c>
    </row>
    <row r="7360" spans="1:6">
      <c r="A7360" s="355">
        <f t="shared" si="114"/>
        <v>45964</v>
      </c>
      <c r="B7360" s="356">
        <v>11</v>
      </c>
      <c r="C7360" s="357">
        <v>213.041</v>
      </c>
      <c r="D7360" s="357">
        <v>0</v>
      </c>
      <c r="E7360" s="357">
        <v>112.06399999999999</v>
      </c>
      <c r="F7360" s="357">
        <v>240</v>
      </c>
    </row>
    <row r="7361" spans="1:6">
      <c r="A7361" s="355">
        <f t="shared" si="114"/>
        <v>45964</v>
      </c>
      <c r="B7361" s="356">
        <v>12</v>
      </c>
      <c r="C7361" s="357">
        <v>213.041</v>
      </c>
      <c r="D7361" s="357">
        <v>0</v>
      </c>
      <c r="E7361" s="357">
        <v>112.06399999999999</v>
      </c>
      <c r="F7361" s="357">
        <v>240</v>
      </c>
    </row>
    <row r="7362" spans="1:6">
      <c r="A7362" s="355">
        <f t="shared" si="114"/>
        <v>45964</v>
      </c>
      <c r="B7362" s="356">
        <v>13</v>
      </c>
      <c r="C7362" s="357">
        <v>214.654</v>
      </c>
      <c r="D7362" s="357">
        <v>0</v>
      </c>
      <c r="E7362" s="357">
        <v>112.06399999999999</v>
      </c>
      <c r="F7362" s="357">
        <v>240</v>
      </c>
    </row>
    <row r="7363" spans="1:6">
      <c r="A7363" s="355">
        <f t="shared" si="114"/>
        <v>45964</v>
      </c>
      <c r="B7363" s="356">
        <v>14</v>
      </c>
      <c r="C7363" s="357">
        <v>195.59299999999999</v>
      </c>
      <c r="D7363" s="357">
        <v>0</v>
      </c>
      <c r="E7363" s="357">
        <v>112.06399999999999</v>
      </c>
      <c r="F7363" s="357">
        <v>240</v>
      </c>
    </row>
    <row r="7364" spans="1:6">
      <c r="A7364" s="355">
        <f t="shared" si="114"/>
        <v>45964</v>
      </c>
      <c r="B7364" s="356">
        <v>15</v>
      </c>
      <c r="C7364" s="357">
        <v>199.97300000000001</v>
      </c>
      <c r="D7364" s="357">
        <v>0</v>
      </c>
      <c r="E7364" s="357">
        <v>112.06399999999999</v>
      </c>
      <c r="F7364" s="357">
        <v>240</v>
      </c>
    </row>
    <row r="7365" spans="1:6">
      <c r="A7365" s="355">
        <f t="shared" si="114"/>
        <v>45964</v>
      </c>
      <c r="B7365" s="356">
        <v>16</v>
      </c>
      <c r="C7365" s="357">
        <v>169.809</v>
      </c>
      <c r="D7365" s="357">
        <v>0</v>
      </c>
      <c r="E7365" s="357">
        <v>113</v>
      </c>
      <c r="F7365" s="357">
        <v>240</v>
      </c>
    </row>
    <row r="7366" spans="1:6">
      <c r="A7366" s="355">
        <f t="shared" ref="A7366:A7429" si="115">IF(B7366=0,A7365+1,A7365)</f>
        <v>45964</v>
      </c>
      <c r="B7366" s="356">
        <v>17</v>
      </c>
      <c r="C7366" s="357">
        <v>203.17</v>
      </c>
      <c r="D7366" s="357">
        <v>0</v>
      </c>
      <c r="E7366" s="357">
        <v>113</v>
      </c>
      <c r="F7366" s="357">
        <v>225</v>
      </c>
    </row>
    <row r="7367" spans="1:6">
      <c r="A7367" s="355">
        <f t="shared" si="115"/>
        <v>45964</v>
      </c>
      <c r="B7367" s="356">
        <v>18</v>
      </c>
      <c r="C7367" s="357">
        <v>90.56</v>
      </c>
      <c r="D7367" s="357">
        <v>0</v>
      </c>
      <c r="E7367" s="357">
        <v>112.06399999999999</v>
      </c>
      <c r="F7367" s="357">
        <v>225</v>
      </c>
    </row>
    <row r="7368" spans="1:6">
      <c r="A7368" s="355">
        <f t="shared" si="115"/>
        <v>45964</v>
      </c>
      <c r="B7368" s="356">
        <v>19</v>
      </c>
      <c r="C7368" s="357">
        <v>90.56</v>
      </c>
      <c r="D7368" s="357">
        <v>0</v>
      </c>
      <c r="E7368" s="357">
        <v>113</v>
      </c>
      <c r="F7368" s="357">
        <v>225</v>
      </c>
    </row>
    <row r="7369" spans="1:6">
      <c r="A7369" s="355">
        <f t="shared" si="115"/>
        <v>45964</v>
      </c>
      <c r="B7369" s="356">
        <v>20</v>
      </c>
      <c r="C7369" s="357">
        <v>90.56</v>
      </c>
      <c r="D7369" s="357">
        <v>0</v>
      </c>
      <c r="E7369" s="357">
        <v>113</v>
      </c>
      <c r="F7369" s="357">
        <v>225</v>
      </c>
    </row>
    <row r="7370" spans="1:6">
      <c r="A7370" s="355">
        <f t="shared" si="115"/>
        <v>45964</v>
      </c>
      <c r="B7370" s="356">
        <v>21</v>
      </c>
      <c r="C7370" s="357">
        <v>90.56</v>
      </c>
      <c r="D7370" s="357">
        <v>0</v>
      </c>
      <c r="E7370" s="357">
        <v>112.06399999999999</v>
      </c>
      <c r="F7370" s="357">
        <v>225</v>
      </c>
    </row>
    <row r="7371" spans="1:6">
      <c r="A7371" s="355">
        <f t="shared" si="115"/>
        <v>45964</v>
      </c>
      <c r="B7371" s="356">
        <v>22</v>
      </c>
      <c r="C7371" s="357">
        <v>129.91999999999999</v>
      </c>
      <c r="D7371" s="357">
        <v>0</v>
      </c>
      <c r="E7371" s="357">
        <v>108</v>
      </c>
      <c r="F7371" s="357">
        <v>215</v>
      </c>
    </row>
    <row r="7372" spans="1:6">
      <c r="A7372" s="355">
        <f t="shared" si="115"/>
        <v>45964</v>
      </c>
      <c r="B7372" s="356">
        <v>23</v>
      </c>
      <c r="C7372" s="357">
        <v>129.85499999999999</v>
      </c>
      <c r="D7372" s="357">
        <v>0</v>
      </c>
      <c r="E7372" s="357">
        <v>108</v>
      </c>
      <c r="F7372" s="357">
        <v>215</v>
      </c>
    </row>
    <row r="7373" spans="1:6">
      <c r="A7373" s="355">
        <f t="shared" si="115"/>
        <v>45965</v>
      </c>
      <c r="B7373" s="356">
        <v>0</v>
      </c>
      <c r="C7373" s="357">
        <v>106.99</v>
      </c>
      <c r="D7373" s="357">
        <v>0</v>
      </c>
      <c r="E7373" s="357">
        <v>86.228999999999999</v>
      </c>
      <c r="F7373" s="357">
        <v>240</v>
      </c>
    </row>
    <row r="7374" spans="1:6">
      <c r="A7374" s="355">
        <f t="shared" si="115"/>
        <v>45965</v>
      </c>
      <c r="B7374" s="356">
        <v>1</v>
      </c>
      <c r="C7374" s="357">
        <v>106.99</v>
      </c>
      <c r="D7374" s="357">
        <v>0</v>
      </c>
      <c r="E7374" s="357">
        <v>85.968999999999994</v>
      </c>
      <c r="F7374" s="357">
        <v>240</v>
      </c>
    </row>
    <row r="7375" spans="1:6">
      <c r="A7375" s="355">
        <f t="shared" si="115"/>
        <v>45965</v>
      </c>
      <c r="B7375" s="356">
        <v>2</v>
      </c>
      <c r="C7375" s="357">
        <v>106.99</v>
      </c>
      <c r="D7375" s="357">
        <v>0</v>
      </c>
      <c r="E7375" s="357">
        <v>85.968999999999994</v>
      </c>
      <c r="F7375" s="357">
        <v>240</v>
      </c>
    </row>
    <row r="7376" spans="1:6">
      <c r="A7376" s="355">
        <f t="shared" si="115"/>
        <v>45965</v>
      </c>
      <c r="B7376" s="356">
        <v>3</v>
      </c>
      <c r="C7376" s="357">
        <v>106.99</v>
      </c>
      <c r="D7376" s="357">
        <v>0</v>
      </c>
      <c r="E7376" s="357">
        <v>85.968999999999994</v>
      </c>
      <c r="F7376" s="357">
        <v>240</v>
      </c>
    </row>
    <row r="7377" spans="1:6">
      <c r="A7377" s="355">
        <f t="shared" si="115"/>
        <v>45965</v>
      </c>
      <c r="B7377" s="356">
        <v>4</v>
      </c>
      <c r="C7377" s="357">
        <v>106.99</v>
      </c>
      <c r="D7377" s="357">
        <v>0</v>
      </c>
      <c r="E7377" s="357">
        <v>85.399000000000001</v>
      </c>
      <c r="F7377" s="357">
        <v>240</v>
      </c>
    </row>
    <row r="7378" spans="1:6">
      <c r="A7378" s="355">
        <f t="shared" si="115"/>
        <v>45965</v>
      </c>
      <c r="B7378" s="356">
        <v>5</v>
      </c>
      <c r="C7378" s="357">
        <v>106.99</v>
      </c>
      <c r="D7378" s="357">
        <v>0</v>
      </c>
      <c r="E7378" s="357">
        <v>85.399000000000001</v>
      </c>
      <c r="F7378" s="357">
        <v>240</v>
      </c>
    </row>
    <row r="7379" spans="1:6">
      <c r="A7379" s="355">
        <f t="shared" si="115"/>
        <v>45965</v>
      </c>
      <c r="B7379" s="356">
        <v>6</v>
      </c>
      <c r="C7379" s="357">
        <v>147.27500000000001</v>
      </c>
      <c r="D7379" s="357">
        <v>0</v>
      </c>
      <c r="E7379" s="357">
        <v>112.06399999999999</v>
      </c>
      <c r="F7379" s="357">
        <v>240</v>
      </c>
    </row>
    <row r="7380" spans="1:6">
      <c r="A7380" s="355">
        <f t="shared" si="115"/>
        <v>45965</v>
      </c>
      <c r="B7380" s="356">
        <v>7</v>
      </c>
      <c r="C7380" s="357">
        <v>151.13</v>
      </c>
      <c r="D7380" s="357">
        <v>0</v>
      </c>
      <c r="E7380" s="357">
        <v>112.04900000000001</v>
      </c>
      <c r="F7380" s="357">
        <v>240</v>
      </c>
    </row>
    <row r="7381" spans="1:6">
      <c r="A7381" s="355">
        <f t="shared" si="115"/>
        <v>45965</v>
      </c>
      <c r="B7381" s="356">
        <v>8</v>
      </c>
      <c r="C7381" s="357">
        <v>151.13</v>
      </c>
      <c r="D7381" s="357">
        <v>0</v>
      </c>
      <c r="E7381" s="357">
        <v>112.04900000000001</v>
      </c>
      <c r="F7381" s="357">
        <v>240</v>
      </c>
    </row>
    <row r="7382" spans="1:6">
      <c r="A7382" s="355">
        <f t="shared" si="115"/>
        <v>45965</v>
      </c>
      <c r="B7382" s="356">
        <v>9</v>
      </c>
      <c r="C7382" s="357">
        <v>125.03</v>
      </c>
      <c r="D7382" s="357">
        <v>0</v>
      </c>
      <c r="E7382" s="357">
        <v>112.04900000000001</v>
      </c>
      <c r="F7382" s="357">
        <v>240</v>
      </c>
    </row>
    <row r="7383" spans="1:6">
      <c r="A7383" s="355">
        <f t="shared" si="115"/>
        <v>45965</v>
      </c>
      <c r="B7383" s="356">
        <v>10</v>
      </c>
      <c r="C7383" s="357">
        <v>125.03</v>
      </c>
      <c r="D7383" s="357">
        <v>0</v>
      </c>
      <c r="E7383" s="357">
        <v>112.04900000000001</v>
      </c>
      <c r="F7383" s="357">
        <v>240</v>
      </c>
    </row>
    <row r="7384" spans="1:6">
      <c r="A7384" s="355">
        <f t="shared" si="115"/>
        <v>45965</v>
      </c>
      <c r="B7384" s="356">
        <v>11</v>
      </c>
      <c r="C7384" s="357">
        <v>125.03</v>
      </c>
      <c r="D7384" s="357">
        <v>0</v>
      </c>
      <c r="E7384" s="357">
        <v>112.04900000000001</v>
      </c>
      <c r="F7384" s="357">
        <v>240</v>
      </c>
    </row>
    <row r="7385" spans="1:6">
      <c r="A7385" s="355">
        <f t="shared" si="115"/>
        <v>45965</v>
      </c>
      <c r="B7385" s="356">
        <v>12</v>
      </c>
      <c r="C7385" s="357">
        <v>125.03</v>
      </c>
      <c r="D7385" s="357">
        <v>0</v>
      </c>
      <c r="E7385" s="357">
        <v>112.04900000000001</v>
      </c>
      <c r="F7385" s="357">
        <v>240</v>
      </c>
    </row>
    <row r="7386" spans="1:6">
      <c r="A7386" s="355">
        <f t="shared" si="115"/>
        <v>45965</v>
      </c>
      <c r="B7386" s="356">
        <v>13</v>
      </c>
      <c r="C7386" s="357">
        <v>125.03</v>
      </c>
      <c r="D7386" s="357">
        <v>0</v>
      </c>
      <c r="E7386" s="357">
        <v>112.04900000000001</v>
      </c>
      <c r="F7386" s="357">
        <v>240</v>
      </c>
    </row>
    <row r="7387" spans="1:6">
      <c r="A7387" s="355">
        <f t="shared" si="115"/>
        <v>45965</v>
      </c>
      <c r="B7387" s="356">
        <v>14</v>
      </c>
      <c r="C7387" s="357">
        <v>122.38</v>
      </c>
      <c r="D7387" s="357">
        <v>0</v>
      </c>
      <c r="E7387" s="357">
        <v>112.04900000000001</v>
      </c>
      <c r="F7387" s="357">
        <v>240</v>
      </c>
    </row>
    <row r="7388" spans="1:6">
      <c r="A7388" s="355">
        <f t="shared" si="115"/>
        <v>45965</v>
      </c>
      <c r="B7388" s="356">
        <v>15</v>
      </c>
      <c r="C7388" s="357">
        <v>109.68</v>
      </c>
      <c r="D7388" s="357">
        <v>0</v>
      </c>
      <c r="E7388" s="357">
        <v>112.04900000000001</v>
      </c>
      <c r="F7388" s="357">
        <v>240</v>
      </c>
    </row>
    <row r="7389" spans="1:6">
      <c r="A7389" s="355">
        <f t="shared" si="115"/>
        <v>45965</v>
      </c>
      <c r="B7389" s="356">
        <v>16</v>
      </c>
      <c r="C7389" s="357">
        <v>109.68</v>
      </c>
      <c r="D7389" s="357">
        <v>0</v>
      </c>
      <c r="E7389" s="357">
        <v>113</v>
      </c>
      <c r="F7389" s="357">
        <v>240</v>
      </c>
    </row>
    <row r="7390" spans="1:6">
      <c r="A7390" s="355">
        <f t="shared" si="115"/>
        <v>45965</v>
      </c>
      <c r="B7390" s="356">
        <v>17</v>
      </c>
      <c r="C7390" s="357">
        <v>132.58799999999999</v>
      </c>
      <c r="D7390" s="357">
        <v>0</v>
      </c>
      <c r="E7390" s="357">
        <v>113</v>
      </c>
      <c r="F7390" s="357">
        <v>240</v>
      </c>
    </row>
    <row r="7391" spans="1:6">
      <c r="A7391" s="355">
        <f t="shared" si="115"/>
        <v>45965</v>
      </c>
      <c r="B7391" s="356">
        <v>18</v>
      </c>
      <c r="C7391" s="357">
        <v>106.99</v>
      </c>
      <c r="D7391" s="357">
        <v>0</v>
      </c>
      <c r="E7391" s="357">
        <v>113</v>
      </c>
      <c r="F7391" s="357">
        <v>240</v>
      </c>
    </row>
    <row r="7392" spans="1:6">
      <c r="A7392" s="355">
        <f t="shared" si="115"/>
        <v>45965</v>
      </c>
      <c r="B7392" s="356">
        <v>19</v>
      </c>
      <c r="C7392" s="357">
        <v>106.99</v>
      </c>
      <c r="D7392" s="357">
        <v>0</v>
      </c>
      <c r="E7392" s="357">
        <v>113</v>
      </c>
      <c r="F7392" s="357">
        <v>240</v>
      </c>
    </row>
    <row r="7393" spans="1:6">
      <c r="A7393" s="355">
        <f t="shared" si="115"/>
        <v>45965</v>
      </c>
      <c r="B7393" s="356">
        <v>20</v>
      </c>
      <c r="C7393" s="357">
        <v>106.187</v>
      </c>
      <c r="D7393" s="357">
        <v>0</v>
      </c>
      <c r="E7393" s="357">
        <v>113</v>
      </c>
      <c r="F7393" s="357">
        <v>240</v>
      </c>
    </row>
    <row r="7394" spans="1:6">
      <c r="A7394" s="355">
        <f t="shared" si="115"/>
        <v>45965</v>
      </c>
      <c r="B7394" s="356">
        <v>21</v>
      </c>
      <c r="C7394" s="357">
        <v>106.99</v>
      </c>
      <c r="D7394" s="357">
        <v>0</v>
      </c>
      <c r="E7394" s="357">
        <v>112.06399999999999</v>
      </c>
      <c r="F7394" s="357">
        <v>240</v>
      </c>
    </row>
    <row r="7395" spans="1:6">
      <c r="A7395" s="355">
        <f t="shared" si="115"/>
        <v>45965</v>
      </c>
      <c r="B7395" s="356">
        <v>22</v>
      </c>
      <c r="C7395" s="357">
        <v>133.50800000000001</v>
      </c>
      <c r="D7395" s="357">
        <v>0</v>
      </c>
      <c r="E7395" s="357">
        <v>112.059</v>
      </c>
      <c r="F7395" s="357">
        <v>240</v>
      </c>
    </row>
    <row r="7396" spans="1:6">
      <c r="A7396" s="355">
        <f t="shared" si="115"/>
        <v>45965</v>
      </c>
      <c r="B7396" s="356">
        <v>23</v>
      </c>
      <c r="C7396" s="357">
        <v>133.37899999999999</v>
      </c>
      <c r="D7396" s="357">
        <v>0</v>
      </c>
      <c r="E7396" s="357">
        <v>112.059</v>
      </c>
      <c r="F7396" s="357">
        <v>240</v>
      </c>
    </row>
    <row r="7397" spans="1:6">
      <c r="A7397" s="355">
        <f t="shared" si="115"/>
        <v>45966</v>
      </c>
      <c r="B7397" s="356">
        <v>0</v>
      </c>
      <c r="C7397" s="357">
        <v>132.97200000000001</v>
      </c>
      <c r="D7397" s="357">
        <v>0</v>
      </c>
      <c r="E7397" s="357">
        <v>112.059</v>
      </c>
      <c r="F7397" s="357">
        <v>240</v>
      </c>
    </row>
    <row r="7398" spans="1:6">
      <c r="A7398" s="355">
        <f t="shared" si="115"/>
        <v>45966</v>
      </c>
      <c r="B7398" s="356">
        <v>1</v>
      </c>
      <c r="C7398" s="357">
        <v>132.98699999999999</v>
      </c>
      <c r="D7398" s="357">
        <v>0</v>
      </c>
      <c r="E7398" s="357">
        <v>112.059</v>
      </c>
      <c r="F7398" s="357">
        <v>240</v>
      </c>
    </row>
    <row r="7399" spans="1:6">
      <c r="A7399" s="355">
        <f t="shared" si="115"/>
        <v>45966</v>
      </c>
      <c r="B7399" s="356">
        <v>2</v>
      </c>
      <c r="C7399" s="357">
        <v>133</v>
      </c>
      <c r="D7399" s="357">
        <v>0</v>
      </c>
      <c r="E7399" s="357">
        <v>112.06399999999999</v>
      </c>
      <c r="F7399" s="357">
        <v>240</v>
      </c>
    </row>
    <row r="7400" spans="1:6">
      <c r="A7400" s="355">
        <f t="shared" si="115"/>
        <v>45966</v>
      </c>
      <c r="B7400" s="356">
        <v>3</v>
      </c>
      <c r="C7400" s="357">
        <v>133.001</v>
      </c>
      <c r="D7400" s="357">
        <v>0</v>
      </c>
      <c r="E7400" s="357">
        <v>112.06399999999999</v>
      </c>
      <c r="F7400" s="357">
        <v>240</v>
      </c>
    </row>
    <row r="7401" spans="1:6">
      <c r="A7401" s="355">
        <f t="shared" si="115"/>
        <v>45966</v>
      </c>
      <c r="B7401" s="356">
        <v>4</v>
      </c>
      <c r="C7401" s="357">
        <v>132.959</v>
      </c>
      <c r="D7401" s="357">
        <v>0</v>
      </c>
      <c r="E7401" s="357">
        <v>112.06399999999999</v>
      </c>
      <c r="F7401" s="357">
        <v>240</v>
      </c>
    </row>
    <row r="7402" spans="1:6">
      <c r="A7402" s="355">
        <f t="shared" si="115"/>
        <v>45966</v>
      </c>
      <c r="B7402" s="356">
        <v>5</v>
      </c>
      <c r="C7402" s="357">
        <v>132.96</v>
      </c>
      <c r="D7402" s="357">
        <v>0</v>
      </c>
      <c r="E7402" s="357">
        <v>112.06399999999999</v>
      </c>
      <c r="F7402" s="357">
        <v>240</v>
      </c>
    </row>
    <row r="7403" spans="1:6">
      <c r="A7403" s="355">
        <f t="shared" si="115"/>
        <v>45966</v>
      </c>
      <c r="B7403" s="356">
        <v>6</v>
      </c>
      <c r="C7403" s="357">
        <v>128.95500000000001</v>
      </c>
      <c r="D7403" s="357">
        <v>0</v>
      </c>
      <c r="E7403" s="357">
        <v>112.06399999999999</v>
      </c>
      <c r="F7403" s="357">
        <v>240</v>
      </c>
    </row>
    <row r="7404" spans="1:6">
      <c r="A7404" s="355">
        <f t="shared" si="115"/>
        <v>45966</v>
      </c>
      <c r="B7404" s="356">
        <v>7</v>
      </c>
      <c r="C7404" s="357">
        <v>131.489</v>
      </c>
      <c r="D7404" s="357">
        <v>0</v>
      </c>
      <c r="E7404" s="357">
        <v>111.018</v>
      </c>
      <c r="F7404" s="357">
        <v>240</v>
      </c>
    </row>
    <row r="7405" spans="1:6">
      <c r="A7405" s="355">
        <f t="shared" si="115"/>
        <v>45966</v>
      </c>
      <c r="B7405" s="356">
        <v>8</v>
      </c>
      <c r="C7405" s="357">
        <v>136.768</v>
      </c>
      <c r="D7405" s="357">
        <v>0</v>
      </c>
      <c r="E7405" s="357">
        <v>111.018</v>
      </c>
      <c r="F7405" s="357">
        <v>240</v>
      </c>
    </row>
    <row r="7406" spans="1:6">
      <c r="A7406" s="355">
        <f t="shared" si="115"/>
        <v>45966</v>
      </c>
      <c r="B7406" s="356">
        <v>9</v>
      </c>
      <c r="C7406" s="357">
        <v>165.68700000000001</v>
      </c>
      <c r="D7406" s="357">
        <v>0</v>
      </c>
      <c r="E7406" s="357">
        <v>111.018</v>
      </c>
      <c r="F7406" s="357">
        <v>240</v>
      </c>
    </row>
    <row r="7407" spans="1:6">
      <c r="A7407" s="355">
        <f t="shared" si="115"/>
        <v>45966</v>
      </c>
      <c r="B7407" s="356">
        <v>10</v>
      </c>
      <c r="C7407" s="357">
        <v>166.44499999999999</v>
      </c>
      <c r="D7407" s="357">
        <v>0</v>
      </c>
      <c r="E7407" s="357">
        <v>111.018</v>
      </c>
      <c r="F7407" s="357">
        <v>240</v>
      </c>
    </row>
    <row r="7408" spans="1:6">
      <c r="A7408" s="355">
        <f t="shared" si="115"/>
        <v>45966</v>
      </c>
      <c r="B7408" s="356">
        <v>11</v>
      </c>
      <c r="C7408" s="357">
        <v>159.00800000000001</v>
      </c>
      <c r="D7408" s="357">
        <v>0</v>
      </c>
      <c r="E7408" s="357">
        <v>111.018</v>
      </c>
      <c r="F7408" s="357">
        <v>240</v>
      </c>
    </row>
    <row r="7409" spans="1:6">
      <c r="A7409" s="355">
        <f t="shared" si="115"/>
        <v>45966</v>
      </c>
      <c r="B7409" s="356">
        <v>12</v>
      </c>
      <c r="C7409" s="357">
        <v>159.42699999999999</v>
      </c>
      <c r="D7409" s="357">
        <v>0</v>
      </c>
      <c r="E7409" s="357">
        <v>111.018</v>
      </c>
      <c r="F7409" s="357">
        <v>240</v>
      </c>
    </row>
    <row r="7410" spans="1:6">
      <c r="A7410" s="355">
        <f t="shared" si="115"/>
        <v>45966</v>
      </c>
      <c r="B7410" s="356">
        <v>13</v>
      </c>
      <c r="C7410" s="357">
        <v>161.33699999999999</v>
      </c>
      <c r="D7410" s="357">
        <v>0</v>
      </c>
      <c r="E7410" s="357">
        <v>112.018</v>
      </c>
      <c r="F7410" s="357">
        <v>240</v>
      </c>
    </row>
    <row r="7411" spans="1:6">
      <c r="A7411" s="355">
        <f t="shared" si="115"/>
        <v>45966</v>
      </c>
      <c r="B7411" s="356">
        <v>14</v>
      </c>
      <c r="C7411" s="357">
        <v>161.51400000000001</v>
      </c>
      <c r="D7411" s="357">
        <v>0</v>
      </c>
      <c r="E7411" s="357">
        <v>112.018</v>
      </c>
      <c r="F7411" s="357">
        <v>240</v>
      </c>
    </row>
    <row r="7412" spans="1:6">
      <c r="A7412" s="355">
        <f t="shared" si="115"/>
        <v>45966</v>
      </c>
      <c r="B7412" s="356">
        <v>15</v>
      </c>
      <c r="C7412" s="357">
        <v>162.99600000000001</v>
      </c>
      <c r="D7412" s="357">
        <v>0</v>
      </c>
      <c r="E7412" s="357">
        <v>112.018</v>
      </c>
      <c r="F7412" s="357">
        <v>240</v>
      </c>
    </row>
    <row r="7413" spans="1:6">
      <c r="A7413" s="355">
        <f t="shared" si="115"/>
        <v>45966</v>
      </c>
      <c r="B7413" s="356">
        <v>16</v>
      </c>
      <c r="C7413" s="357">
        <v>116.32</v>
      </c>
      <c r="D7413" s="357">
        <v>0</v>
      </c>
      <c r="E7413" s="357">
        <v>114</v>
      </c>
      <c r="F7413" s="357">
        <v>240</v>
      </c>
    </row>
    <row r="7414" spans="1:6">
      <c r="A7414" s="355">
        <f t="shared" si="115"/>
        <v>45966</v>
      </c>
      <c r="B7414" s="356">
        <v>17</v>
      </c>
      <c r="C7414" s="357">
        <v>201.523</v>
      </c>
      <c r="D7414" s="357">
        <v>0</v>
      </c>
      <c r="E7414" s="357">
        <v>113</v>
      </c>
      <c r="F7414" s="357">
        <v>240</v>
      </c>
    </row>
    <row r="7415" spans="1:6">
      <c r="A7415" s="355">
        <f t="shared" si="115"/>
        <v>45966</v>
      </c>
      <c r="B7415" s="356">
        <v>18</v>
      </c>
      <c r="C7415" s="357">
        <v>106.99</v>
      </c>
      <c r="D7415" s="357">
        <v>0</v>
      </c>
      <c r="E7415" s="357">
        <v>112.06399999999999</v>
      </c>
      <c r="F7415" s="357">
        <v>240</v>
      </c>
    </row>
    <row r="7416" spans="1:6">
      <c r="A7416" s="355">
        <f t="shared" si="115"/>
        <v>45966</v>
      </c>
      <c r="B7416" s="356">
        <v>19</v>
      </c>
      <c r="C7416" s="357">
        <v>106.99</v>
      </c>
      <c r="D7416" s="357">
        <v>0</v>
      </c>
      <c r="E7416" s="357">
        <v>113</v>
      </c>
      <c r="F7416" s="357">
        <v>240</v>
      </c>
    </row>
    <row r="7417" spans="1:6">
      <c r="A7417" s="355">
        <f t="shared" si="115"/>
        <v>45966</v>
      </c>
      <c r="B7417" s="356">
        <v>20</v>
      </c>
      <c r="C7417" s="357">
        <v>106.99</v>
      </c>
      <c r="D7417" s="357">
        <v>0</v>
      </c>
      <c r="E7417" s="357">
        <v>113</v>
      </c>
      <c r="F7417" s="357">
        <v>240</v>
      </c>
    </row>
    <row r="7418" spans="1:6">
      <c r="A7418" s="355">
        <f t="shared" si="115"/>
        <v>45966</v>
      </c>
      <c r="B7418" s="356">
        <v>21</v>
      </c>
      <c r="C7418" s="357">
        <v>106.99</v>
      </c>
      <c r="D7418" s="357">
        <v>0</v>
      </c>
      <c r="E7418" s="357">
        <v>112.06399999999999</v>
      </c>
      <c r="F7418" s="357">
        <v>240</v>
      </c>
    </row>
    <row r="7419" spans="1:6">
      <c r="A7419" s="355">
        <f t="shared" si="115"/>
        <v>45966</v>
      </c>
      <c r="B7419" s="356">
        <v>22</v>
      </c>
      <c r="C7419" s="357">
        <v>133.39099999999999</v>
      </c>
      <c r="D7419" s="357">
        <v>0</v>
      </c>
      <c r="E7419" s="357">
        <v>112.06399999999999</v>
      </c>
      <c r="F7419" s="357">
        <v>240</v>
      </c>
    </row>
    <row r="7420" spans="1:6">
      <c r="A7420" s="355">
        <f t="shared" si="115"/>
        <v>45966</v>
      </c>
      <c r="B7420" s="356">
        <v>23</v>
      </c>
      <c r="C7420" s="357">
        <v>133.386</v>
      </c>
      <c r="D7420" s="357">
        <v>0</v>
      </c>
      <c r="E7420" s="357">
        <v>112.06399999999999</v>
      </c>
      <c r="F7420" s="357">
        <v>240</v>
      </c>
    </row>
    <row r="7421" spans="1:6">
      <c r="A7421" s="355">
        <f t="shared" si="115"/>
        <v>45967</v>
      </c>
      <c r="B7421" s="356">
        <v>0</v>
      </c>
      <c r="C7421" s="357">
        <v>129.697</v>
      </c>
      <c r="D7421" s="357">
        <v>0</v>
      </c>
      <c r="E7421" s="357">
        <v>108</v>
      </c>
      <c r="F7421" s="357">
        <v>240</v>
      </c>
    </row>
    <row r="7422" spans="1:6">
      <c r="A7422" s="355">
        <f t="shared" si="115"/>
        <v>45967</v>
      </c>
      <c r="B7422" s="356">
        <v>1</v>
      </c>
      <c r="C7422" s="357">
        <v>128.63399999999999</v>
      </c>
      <c r="D7422" s="357">
        <v>0</v>
      </c>
      <c r="E7422" s="357">
        <v>108</v>
      </c>
      <c r="F7422" s="357">
        <v>240</v>
      </c>
    </row>
    <row r="7423" spans="1:6">
      <c r="A7423" s="355">
        <f t="shared" si="115"/>
        <v>45967</v>
      </c>
      <c r="B7423" s="356">
        <v>2</v>
      </c>
      <c r="C7423" s="357">
        <v>129.65299999999999</v>
      </c>
      <c r="D7423" s="357">
        <v>0</v>
      </c>
      <c r="E7423" s="357">
        <v>108</v>
      </c>
      <c r="F7423" s="357">
        <v>240</v>
      </c>
    </row>
    <row r="7424" spans="1:6">
      <c r="A7424" s="355">
        <f t="shared" si="115"/>
        <v>45967</v>
      </c>
      <c r="B7424" s="356">
        <v>3</v>
      </c>
      <c r="C7424" s="357">
        <v>122.277</v>
      </c>
      <c r="D7424" s="357">
        <v>0</v>
      </c>
      <c r="E7424" s="357">
        <v>108</v>
      </c>
      <c r="F7424" s="357">
        <v>240</v>
      </c>
    </row>
    <row r="7425" spans="1:6">
      <c r="A7425" s="355">
        <f t="shared" si="115"/>
        <v>45967</v>
      </c>
      <c r="B7425" s="356">
        <v>4</v>
      </c>
      <c r="C7425" s="357">
        <v>129.61000000000001</v>
      </c>
      <c r="D7425" s="357">
        <v>0</v>
      </c>
      <c r="E7425" s="357">
        <v>108</v>
      </c>
      <c r="F7425" s="357">
        <v>240</v>
      </c>
    </row>
    <row r="7426" spans="1:6">
      <c r="A7426" s="355">
        <f t="shared" si="115"/>
        <v>45967</v>
      </c>
      <c r="B7426" s="356">
        <v>5</v>
      </c>
      <c r="C7426" s="357">
        <v>141.376</v>
      </c>
      <c r="D7426" s="357">
        <v>0</v>
      </c>
      <c r="E7426" s="357">
        <v>108</v>
      </c>
      <c r="F7426" s="357">
        <v>240</v>
      </c>
    </row>
    <row r="7427" spans="1:6">
      <c r="A7427" s="355">
        <f t="shared" si="115"/>
        <v>45967</v>
      </c>
      <c r="B7427" s="356">
        <v>6</v>
      </c>
      <c r="C7427" s="357">
        <v>151.393</v>
      </c>
      <c r="D7427" s="357">
        <v>0</v>
      </c>
      <c r="E7427" s="357">
        <v>108</v>
      </c>
      <c r="F7427" s="357">
        <v>240</v>
      </c>
    </row>
    <row r="7428" spans="1:6">
      <c r="A7428" s="355">
        <f t="shared" si="115"/>
        <v>45967</v>
      </c>
      <c r="B7428" s="356">
        <v>7</v>
      </c>
      <c r="C7428" s="357">
        <v>149.04300000000001</v>
      </c>
      <c r="D7428" s="357">
        <v>0</v>
      </c>
      <c r="E7428" s="357">
        <v>108</v>
      </c>
      <c r="F7428" s="357">
        <v>240</v>
      </c>
    </row>
    <row r="7429" spans="1:6">
      <c r="A7429" s="355">
        <f t="shared" si="115"/>
        <v>45967</v>
      </c>
      <c r="B7429" s="356">
        <v>8</v>
      </c>
      <c r="C7429" s="357">
        <v>161.66</v>
      </c>
      <c r="D7429" s="357">
        <v>0</v>
      </c>
      <c r="E7429" s="357">
        <v>108</v>
      </c>
      <c r="F7429" s="357">
        <v>240</v>
      </c>
    </row>
    <row r="7430" spans="1:6">
      <c r="A7430" s="355">
        <f t="shared" ref="A7430:A7493" si="116">IF(B7430=0,A7429+1,A7429)</f>
        <v>45967</v>
      </c>
      <c r="B7430" s="356">
        <v>9</v>
      </c>
      <c r="C7430" s="357">
        <v>161.619</v>
      </c>
      <c r="D7430" s="357">
        <v>0</v>
      </c>
      <c r="E7430" s="357">
        <v>108</v>
      </c>
      <c r="F7430" s="357">
        <v>240</v>
      </c>
    </row>
    <row r="7431" spans="1:6">
      <c r="A7431" s="355">
        <f t="shared" si="116"/>
        <v>45967</v>
      </c>
      <c r="B7431" s="356">
        <v>10</v>
      </c>
      <c r="C7431" s="357">
        <v>161.39699999999999</v>
      </c>
      <c r="D7431" s="357">
        <v>0</v>
      </c>
      <c r="E7431" s="357">
        <v>108</v>
      </c>
      <c r="F7431" s="357">
        <v>240</v>
      </c>
    </row>
    <row r="7432" spans="1:6">
      <c r="A7432" s="355">
        <f t="shared" si="116"/>
        <v>45967</v>
      </c>
      <c r="B7432" s="356">
        <v>11</v>
      </c>
      <c r="C7432" s="357">
        <v>151.179</v>
      </c>
      <c r="D7432" s="357">
        <v>0</v>
      </c>
      <c r="E7432" s="357">
        <v>108</v>
      </c>
      <c r="F7432" s="357">
        <v>240</v>
      </c>
    </row>
    <row r="7433" spans="1:6">
      <c r="A7433" s="355">
        <f t="shared" si="116"/>
        <v>45967</v>
      </c>
      <c r="B7433" s="356">
        <v>12</v>
      </c>
      <c r="C7433" s="357">
        <v>151.32300000000001</v>
      </c>
      <c r="D7433" s="357">
        <v>0</v>
      </c>
      <c r="E7433" s="357">
        <v>108</v>
      </c>
      <c r="F7433" s="357">
        <v>240</v>
      </c>
    </row>
    <row r="7434" spans="1:6">
      <c r="A7434" s="355">
        <f t="shared" si="116"/>
        <v>45967</v>
      </c>
      <c r="B7434" s="356">
        <v>13</v>
      </c>
      <c r="C7434" s="357">
        <v>151.41200000000001</v>
      </c>
      <c r="D7434" s="357">
        <v>0</v>
      </c>
      <c r="E7434" s="357">
        <v>108</v>
      </c>
      <c r="F7434" s="357">
        <v>240</v>
      </c>
    </row>
    <row r="7435" spans="1:6">
      <c r="A7435" s="355">
        <f t="shared" si="116"/>
        <v>45967</v>
      </c>
      <c r="B7435" s="356">
        <v>14</v>
      </c>
      <c r="C7435" s="357">
        <v>152.00899999999999</v>
      </c>
      <c r="D7435" s="357">
        <v>0</v>
      </c>
      <c r="E7435" s="357">
        <v>108</v>
      </c>
      <c r="F7435" s="357">
        <v>240</v>
      </c>
    </row>
    <row r="7436" spans="1:6">
      <c r="A7436" s="355">
        <f t="shared" si="116"/>
        <v>45967</v>
      </c>
      <c r="B7436" s="356">
        <v>15</v>
      </c>
      <c r="C7436" s="357">
        <v>141.74299999999999</v>
      </c>
      <c r="D7436" s="357">
        <v>0</v>
      </c>
      <c r="E7436" s="357">
        <v>108</v>
      </c>
      <c r="F7436" s="357">
        <v>240</v>
      </c>
    </row>
    <row r="7437" spans="1:6">
      <c r="A7437" s="355">
        <f t="shared" si="116"/>
        <v>45967</v>
      </c>
      <c r="B7437" s="356">
        <v>16</v>
      </c>
      <c r="C7437" s="357">
        <v>123.96899999999999</v>
      </c>
      <c r="D7437" s="357">
        <v>0</v>
      </c>
      <c r="E7437" s="357">
        <v>108</v>
      </c>
      <c r="F7437" s="357">
        <v>240</v>
      </c>
    </row>
    <row r="7438" spans="1:6">
      <c r="A7438" s="355">
        <f t="shared" si="116"/>
        <v>45967</v>
      </c>
      <c r="B7438" s="356">
        <v>17</v>
      </c>
      <c r="C7438" s="357">
        <v>147.43</v>
      </c>
      <c r="D7438" s="357">
        <v>0</v>
      </c>
      <c r="E7438" s="357">
        <v>108</v>
      </c>
      <c r="F7438" s="357">
        <v>220</v>
      </c>
    </row>
    <row r="7439" spans="1:6">
      <c r="A7439" s="355">
        <f t="shared" si="116"/>
        <v>45967</v>
      </c>
      <c r="B7439" s="356">
        <v>18</v>
      </c>
      <c r="C7439" s="357">
        <v>106.99</v>
      </c>
      <c r="D7439" s="357">
        <v>0</v>
      </c>
      <c r="E7439" s="357">
        <v>108</v>
      </c>
      <c r="F7439" s="357">
        <v>160</v>
      </c>
    </row>
    <row r="7440" spans="1:6">
      <c r="A7440" s="355">
        <f t="shared" si="116"/>
        <v>45967</v>
      </c>
      <c r="B7440" s="356">
        <v>19</v>
      </c>
      <c r="C7440" s="357">
        <v>106.99</v>
      </c>
      <c r="D7440" s="357">
        <v>0</v>
      </c>
      <c r="E7440" s="357">
        <v>108</v>
      </c>
      <c r="F7440" s="357">
        <v>160</v>
      </c>
    </row>
    <row r="7441" spans="1:6">
      <c r="A7441" s="355">
        <f t="shared" si="116"/>
        <v>45967</v>
      </c>
      <c r="B7441" s="356">
        <v>20</v>
      </c>
      <c r="C7441" s="357">
        <v>106.99</v>
      </c>
      <c r="D7441" s="357">
        <v>0</v>
      </c>
      <c r="E7441" s="357">
        <v>108</v>
      </c>
      <c r="F7441" s="357">
        <v>220</v>
      </c>
    </row>
    <row r="7442" spans="1:6">
      <c r="A7442" s="355">
        <f t="shared" si="116"/>
        <v>45967</v>
      </c>
      <c r="B7442" s="356">
        <v>21</v>
      </c>
      <c r="C7442" s="357">
        <v>106.99</v>
      </c>
      <c r="D7442" s="357">
        <v>0</v>
      </c>
      <c r="E7442" s="357">
        <v>108</v>
      </c>
      <c r="F7442" s="357">
        <v>240</v>
      </c>
    </row>
    <row r="7443" spans="1:6">
      <c r="A7443" s="355">
        <f t="shared" si="116"/>
        <v>45967</v>
      </c>
      <c r="B7443" s="356">
        <v>22</v>
      </c>
      <c r="C7443" s="357">
        <v>141.78</v>
      </c>
      <c r="D7443" s="357">
        <v>0</v>
      </c>
      <c r="E7443" s="357">
        <v>108</v>
      </c>
      <c r="F7443" s="357">
        <v>240</v>
      </c>
    </row>
    <row r="7444" spans="1:6">
      <c r="A7444" s="355">
        <f t="shared" si="116"/>
        <v>45967</v>
      </c>
      <c r="B7444" s="356">
        <v>23</v>
      </c>
      <c r="C7444" s="357">
        <v>145.43</v>
      </c>
      <c r="D7444" s="357">
        <v>0</v>
      </c>
      <c r="E7444" s="357">
        <v>108</v>
      </c>
      <c r="F7444" s="357">
        <v>240</v>
      </c>
    </row>
    <row r="7445" spans="1:6">
      <c r="A7445" s="355">
        <f t="shared" si="116"/>
        <v>45968</v>
      </c>
      <c r="B7445" s="356">
        <v>0</v>
      </c>
      <c r="C7445" s="357">
        <v>210.79499999999999</v>
      </c>
      <c r="D7445" s="357">
        <v>0</v>
      </c>
      <c r="E7445" s="357">
        <v>68</v>
      </c>
      <c r="F7445" s="357">
        <v>126</v>
      </c>
    </row>
    <row r="7446" spans="1:6">
      <c r="A7446" s="355">
        <f t="shared" si="116"/>
        <v>45968</v>
      </c>
      <c r="B7446" s="356">
        <v>1</v>
      </c>
      <c r="C7446" s="357">
        <v>211.511</v>
      </c>
      <c r="D7446" s="357">
        <v>0</v>
      </c>
      <c r="E7446" s="357">
        <v>68</v>
      </c>
      <c r="F7446" s="357">
        <v>186</v>
      </c>
    </row>
    <row r="7447" spans="1:6">
      <c r="A7447" s="355">
        <f t="shared" si="116"/>
        <v>45968</v>
      </c>
      <c r="B7447" s="356">
        <v>2</v>
      </c>
      <c r="C7447" s="357">
        <v>209.739</v>
      </c>
      <c r="D7447" s="357">
        <v>0</v>
      </c>
      <c r="E7447" s="357">
        <v>68</v>
      </c>
      <c r="F7447" s="357">
        <v>240</v>
      </c>
    </row>
    <row r="7448" spans="1:6">
      <c r="A7448" s="355">
        <f t="shared" si="116"/>
        <v>45968</v>
      </c>
      <c r="B7448" s="356">
        <v>3</v>
      </c>
      <c r="C7448" s="357">
        <v>209.74600000000001</v>
      </c>
      <c r="D7448" s="357">
        <v>0</v>
      </c>
      <c r="E7448" s="357">
        <v>68</v>
      </c>
      <c r="F7448" s="357">
        <v>240</v>
      </c>
    </row>
    <row r="7449" spans="1:6">
      <c r="A7449" s="355">
        <f t="shared" si="116"/>
        <v>45968</v>
      </c>
      <c r="B7449" s="356">
        <v>4</v>
      </c>
      <c r="C7449" s="357">
        <v>209.708</v>
      </c>
      <c r="D7449" s="357">
        <v>0</v>
      </c>
      <c r="E7449" s="357">
        <v>68</v>
      </c>
      <c r="F7449" s="357">
        <v>240</v>
      </c>
    </row>
    <row r="7450" spans="1:6">
      <c r="A7450" s="355">
        <f t="shared" si="116"/>
        <v>45968</v>
      </c>
      <c r="B7450" s="356">
        <v>5</v>
      </c>
      <c r="C7450" s="357">
        <v>185.59299999999999</v>
      </c>
      <c r="D7450" s="357">
        <v>0</v>
      </c>
      <c r="E7450" s="357">
        <v>68</v>
      </c>
      <c r="F7450" s="357">
        <v>240</v>
      </c>
    </row>
    <row r="7451" spans="1:6">
      <c r="A7451" s="355">
        <f t="shared" si="116"/>
        <v>45968</v>
      </c>
      <c r="B7451" s="356">
        <v>6</v>
      </c>
      <c r="C7451" s="357">
        <v>123.211</v>
      </c>
      <c r="D7451" s="357">
        <v>0</v>
      </c>
      <c r="E7451" s="357">
        <v>71.45</v>
      </c>
      <c r="F7451" s="357">
        <v>240</v>
      </c>
    </row>
    <row r="7452" spans="1:6">
      <c r="A7452" s="355">
        <f t="shared" si="116"/>
        <v>45968</v>
      </c>
      <c r="B7452" s="356">
        <v>7</v>
      </c>
      <c r="C7452" s="357">
        <v>147.19800000000001</v>
      </c>
      <c r="D7452" s="357">
        <v>0</v>
      </c>
      <c r="E7452" s="357">
        <v>71.45</v>
      </c>
      <c r="F7452" s="357">
        <v>240</v>
      </c>
    </row>
    <row r="7453" spans="1:6">
      <c r="A7453" s="355">
        <f t="shared" si="116"/>
        <v>45968</v>
      </c>
      <c r="B7453" s="356">
        <v>8</v>
      </c>
      <c r="C7453" s="357">
        <v>163.24</v>
      </c>
      <c r="D7453" s="357">
        <v>0</v>
      </c>
      <c r="E7453" s="357">
        <v>71.45</v>
      </c>
      <c r="F7453" s="357">
        <v>240</v>
      </c>
    </row>
    <row r="7454" spans="1:6">
      <c r="A7454" s="355">
        <f t="shared" si="116"/>
        <v>45968</v>
      </c>
      <c r="B7454" s="356">
        <v>9</v>
      </c>
      <c r="C7454" s="357">
        <v>148.50700000000001</v>
      </c>
      <c r="D7454" s="357">
        <v>0</v>
      </c>
      <c r="E7454" s="357">
        <v>71.45</v>
      </c>
      <c r="F7454" s="357">
        <v>240</v>
      </c>
    </row>
    <row r="7455" spans="1:6">
      <c r="A7455" s="355">
        <f t="shared" si="116"/>
        <v>45968</v>
      </c>
      <c r="B7455" s="356">
        <v>10</v>
      </c>
      <c r="C7455" s="357">
        <v>142.54300000000001</v>
      </c>
      <c r="D7455" s="357">
        <v>0</v>
      </c>
      <c r="E7455" s="357">
        <v>71.45</v>
      </c>
      <c r="F7455" s="357">
        <v>240</v>
      </c>
    </row>
    <row r="7456" spans="1:6">
      <c r="A7456" s="355">
        <f t="shared" si="116"/>
        <v>45968</v>
      </c>
      <c r="B7456" s="356">
        <v>11</v>
      </c>
      <c r="C7456" s="357">
        <v>133.74299999999999</v>
      </c>
      <c r="D7456" s="357">
        <v>0</v>
      </c>
      <c r="E7456" s="357">
        <v>71.45</v>
      </c>
      <c r="F7456" s="357">
        <v>240</v>
      </c>
    </row>
    <row r="7457" spans="1:6">
      <c r="A7457" s="355">
        <f t="shared" si="116"/>
        <v>45968</v>
      </c>
      <c r="B7457" s="356">
        <v>12</v>
      </c>
      <c r="C7457" s="357">
        <v>141.74299999999999</v>
      </c>
      <c r="D7457" s="357">
        <v>0</v>
      </c>
      <c r="E7457" s="357">
        <v>71.45</v>
      </c>
      <c r="F7457" s="357">
        <v>240</v>
      </c>
    </row>
    <row r="7458" spans="1:6">
      <c r="A7458" s="355">
        <f t="shared" si="116"/>
        <v>45968</v>
      </c>
      <c r="B7458" s="356">
        <v>13</v>
      </c>
      <c r="C7458" s="357">
        <v>149.74299999999999</v>
      </c>
      <c r="D7458" s="357">
        <v>0</v>
      </c>
      <c r="E7458" s="357">
        <v>71.45</v>
      </c>
      <c r="F7458" s="357">
        <v>240</v>
      </c>
    </row>
    <row r="7459" spans="1:6">
      <c r="A7459" s="355">
        <f t="shared" si="116"/>
        <v>45968</v>
      </c>
      <c r="B7459" s="356">
        <v>14</v>
      </c>
      <c r="C7459" s="357">
        <v>144.74299999999999</v>
      </c>
      <c r="D7459" s="357">
        <v>0</v>
      </c>
      <c r="E7459" s="357">
        <v>71.45</v>
      </c>
      <c r="F7459" s="357">
        <v>240</v>
      </c>
    </row>
    <row r="7460" spans="1:6">
      <c r="A7460" s="355">
        <f t="shared" si="116"/>
        <v>45968</v>
      </c>
      <c r="B7460" s="356">
        <v>15</v>
      </c>
      <c r="C7460" s="357">
        <v>149.74299999999999</v>
      </c>
      <c r="D7460" s="357">
        <v>0</v>
      </c>
      <c r="E7460" s="357">
        <v>73.45</v>
      </c>
      <c r="F7460" s="357">
        <v>240</v>
      </c>
    </row>
    <row r="7461" spans="1:6">
      <c r="A7461" s="355">
        <f t="shared" si="116"/>
        <v>45968</v>
      </c>
      <c r="B7461" s="356">
        <v>16</v>
      </c>
      <c r="C7461" s="357">
        <v>139.09800000000001</v>
      </c>
      <c r="D7461" s="357">
        <v>0</v>
      </c>
      <c r="E7461" s="357">
        <v>71.45</v>
      </c>
      <c r="F7461" s="357">
        <v>202</v>
      </c>
    </row>
    <row r="7462" spans="1:6">
      <c r="A7462" s="355">
        <f t="shared" si="116"/>
        <v>45968</v>
      </c>
      <c r="B7462" s="356">
        <v>17</v>
      </c>
      <c r="C7462" s="357">
        <v>143.13</v>
      </c>
      <c r="D7462" s="357">
        <v>0</v>
      </c>
      <c r="E7462" s="357">
        <v>71.45</v>
      </c>
      <c r="F7462" s="357">
        <v>142</v>
      </c>
    </row>
    <row r="7463" spans="1:6">
      <c r="A7463" s="355">
        <f t="shared" si="116"/>
        <v>45968</v>
      </c>
      <c r="B7463" s="356">
        <v>18</v>
      </c>
      <c r="C7463" s="357">
        <v>76.56</v>
      </c>
      <c r="D7463" s="357">
        <v>0</v>
      </c>
      <c r="E7463" s="357">
        <v>69</v>
      </c>
      <c r="F7463" s="357">
        <v>180</v>
      </c>
    </row>
    <row r="7464" spans="1:6">
      <c r="A7464" s="355">
        <f t="shared" si="116"/>
        <v>45968</v>
      </c>
      <c r="B7464" s="356">
        <v>19</v>
      </c>
      <c r="C7464" s="357">
        <v>76.56</v>
      </c>
      <c r="D7464" s="357">
        <v>0</v>
      </c>
      <c r="E7464" s="357">
        <v>69</v>
      </c>
      <c r="F7464" s="357">
        <v>240</v>
      </c>
    </row>
    <row r="7465" spans="1:6">
      <c r="A7465" s="355">
        <f t="shared" si="116"/>
        <v>45968</v>
      </c>
      <c r="B7465" s="356">
        <v>20</v>
      </c>
      <c r="C7465" s="357">
        <v>76.56</v>
      </c>
      <c r="D7465" s="357">
        <v>0</v>
      </c>
      <c r="E7465" s="357">
        <v>69</v>
      </c>
      <c r="F7465" s="357">
        <v>240</v>
      </c>
    </row>
    <row r="7466" spans="1:6">
      <c r="A7466" s="355">
        <f t="shared" si="116"/>
        <v>45968</v>
      </c>
      <c r="B7466" s="356">
        <v>21</v>
      </c>
      <c r="C7466" s="357">
        <v>76.56</v>
      </c>
      <c r="D7466" s="357">
        <v>0</v>
      </c>
      <c r="E7466" s="357">
        <v>68</v>
      </c>
      <c r="F7466" s="357">
        <v>240</v>
      </c>
    </row>
    <row r="7467" spans="1:6">
      <c r="A7467" s="355">
        <f t="shared" si="116"/>
        <v>45968</v>
      </c>
      <c r="B7467" s="356">
        <v>22</v>
      </c>
      <c r="C7467" s="357">
        <v>159.21199999999999</v>
      </c>
      <c r="D7467" s="357">
        <v>0</v>
      </c>
      <c r="E7467" s="357">
        <v>78</v>
      </c>
      <c r="F7467" s="357">
        <v>240</v>
      </c>
    </row>
    <row r="7468" spans="1:6">
      <c r="A7468" s="355">
        <f t="shared" si="116"/>
        <v>45968</v>
      </c>
      <c r="B7468" s="356">
        <v>23</v>
      </c>
      <c r="C7468" s="357">
        <v>178.98699999999999</v>
      </c>
      <c r="D7468" s="357">
        <v>0</v>
      </c>
      <c r="E7468" s="357">
        <v>78</v>
      </c>
      <c r="F7468" s="357">
        <v>240</v>
      </c>
    </row>
    <row r="7469" spans="1:6">
      <c r="A7469" s="355">
        <f t="shared" si="116"/>
        <v>45969</v>
      </c>
      <c r="B7469" s="356">
        <v>0</v>
      </c>
      <c r="C7469" s="357">
        <v>152.648</v>
      </c>
      <c r="D7469" s="357">
        <v>0</v>
      </c>
      <c r="E7469" s="357">
        <v>90.926000000000002</v>
      </c>
      <c r="F7469" s="357">
        <v>120</v>
      </c>
    </row>
    <row r="7470" spans="1:6">
      <c r="A7470" s="355">
        <f t="shared" si="116"/>
        <v>45969</v>
      </c>
      <c r="B7470" s="356">
        <v>1</v>
      </c>
      <c r="C7470" s="357">
        <v>137.82599999999999</v>
      </c>
      <c r="D7470" s="357">
        <v>0</v>
      </c>
      <c r="E7470" s="357">
        <v>90.926000000000002</v>
      </c>
      <c r="F7470" s="357">
        <v>120</v>
      </c>
    </row>
    <row r="7471" spans="1:6">
      <c r="A7471" s="355">
        <f t="shared" si="116"/>
        <v>45969</v>
      </c>
      <c r="B7471" s="356">
        <v>2</v>
      </c>
      <c r="C7471" s="357">
        <v>128.47800000000001</v>
      </c>
      <c r="D7471" s="357">
        <v>0</v>
      </c>
      <c r="E7471" s="357">
        <v>55.926000000000002</v>
      </c>
      <c r="F7471" s="357">
        <v>120</v>
      </c>
    </row>
    <row r="7472" spans="1:6">
      <c r="A7472" s="355">
        <f t="shared" si="116"/>
        <v>45969</v>
      </c>
      <c r="B7472" s="356">
        <v>3</v>
      </c>
      <c r="C7472" s="357">
        <v>128.47800000000001</v>
      </c>
      <c r="D7472" s="357">
        <v>0</v>
      </c>
      <c r="E7472" s="357">
        <v>55.926000000000002</v>
      </c>
      <c r="F7472" s="357">
        <v>120</v>
      </c>
    </row>
    <row r="7473" spans="1:6">
      <c r="A7473" s="355">
        <f t="shared" si="116"/>
        <v>45969</v>
      </c>
      <c r="B7473" s="356">
        <v>4</v>
      </c>
      <c r="C7473" s="357">
        <v>128.47800000000001</v>
      </c>
      <c r="D7473" s="357">
        <v>0</v>
      </c>
      <c r="E7473" s="357">
        <v>55.926000000000002</v>
      </c>
      <c r="F7473" s="357">
        <v>120</v>
      </c>
    </row>
    <row r="7474" spans="1:6">
      <c r="A7474" s="355">
        <f t="shared" si="116"/>
        <v>45969</v>
      </c>
      <c r="B7474" s="356">
        <v>5</v>
      </c>
      <c r="C7474" s="357">
        <v>137.578</v>
      </c>
      <c r="D7474" s="357">
        <v>0</v>
      </c>
      <c r="E7474" s="357">
        <v>70.926000000000002</v>
      </c>
      <c r="F7474" s="357">
        <v>120</v>
      </c>
    </row>
    <row r="7475" spans="1:6">
      <c r="A7475" s="355">
        <f t="shared" si="116"/>
        <v>45969</v>
      </c>
      <c r="B7475" s="356">
        <v>6</v>
      </c>
      <c r="C7475" s="357">
        <v>133.822</v>
      </c>
      <c r="D7475" s="357">
        <v>0</v>
      </c>
      <c r="E7475" s="357">
        <v>80.926000000000002</v>
      </c>
      <c r="F7475" s="357">
        <v>120</v>
      </c>
    </row>
    <row r="7476" spans="1:6">
      <c r="A7476" s="355">
        <f t="shared" si="116"/>
        <v>45969</v>
      </c>
      <c r="B7476" s="356">
        <v>7</v>
      </c>
      <c r="C7476" s="357">
        <v>154.12200000000001</v>
      </c>
      <c r="D7476" s="357">
        <v>0</v>
      </c>
      <c r="E7476" s="357">
        <v>80.926000000000002</v>
      </c>
      <c r="F7476" s="357">
        <v>120</v>
      </c>
    </row>
    <row r="7477" spans="1:6">
      <c r="A7477" s="355">
        <f t="shared" si="116"/>
        <v>45969</v>
      </c>
      <c r="B7477" s="356">
        <v>8</v>
      </c>
      <c r="C7477" s="357">
        <v>170.12200000000001</v>
      </c>
      <c r="D7477" s="357">
        <v>0</v>
      </c>
      <c r="E7477" s="357">
        <v>114.979</v>
      </c>
      <c r="F7477" s="357">
        <v>180</v>
      </c>
    </row>
    <row r="7478" spans="1:6">
      <c r="A7478" s="355">
        <f t="shared" si="116"/>
        <v>45969</v>
      </c>
      <c r="B7478" s="356">
        <v>9</v>
      </c>
      <c r="C7478" s="357">
        <v>170.922</v>
      </c>
      <c r="D7478" s="357">
        <v>0</v>
      </c>
      <c r="E7478" s="357">
        <v>114.979</v>
      </c>
      <c r="F7478" s="357">
        <v>240</v>
      </c>
    </row>
    <row r="7479" spans="1:6">
      <c r="A7479" s="355">
        <f t="shared" si="116"/>
        <v>45969</v>
      </c>
      <c r="B7479" s="356">
        <v>10</v>
      </c>
      <c r="C7479" s="357">
        <v>162.922</v>
      </c>
      <c r="D7479" s="357">
        <v>0</v>
      </c>
      <c r="E7479" s="357">
        <v>114.979</v>
      </c>
      <c r="F7479" s="357">
        <v>240</v>
      </c>
    </row>
    <row r="7480" spans="1:6">
      <c r="A7480" s="355">
        <f t="shared" si="116"/>
        <v>45969</v>
      </c>
      <c r="B7480" s="356">
        <v>11</v>
      </c>
      <c r="C7480" s="357">
        <v>161.309</v>
      </c>
      <c r="D7480" s="357">
        <v>0</v>
      </c>
      <c r="E7480" s="357">
        <v>114.979</v>
      </c>
      <c r="F7480" s="357">
        <v>240</v>
      </c>
    </row>
    <row r="7481" spans="1:6">
      <c r="A7481" s="355">
        <f t="shared" si="116"/>
        <v>45969</v>
      </c>
      <c r="B7481" s="356">
        <v>12</v>
      </c>
      <c r="C7481" s="357">
        <v>159.34899999999999</v>
      </c>
      <c r="D7481" s="357">
        <v>0</v>
      </c>
      <c r="E7481" s="357">
        <v>114.979</v>
      </c>
      <c r="F7481" s="357">
        <v>213</v>
      </c>
    </row>
    <row r="7482" spans="1:6">
      <c r="A7482" s="355">
        <f t="shared" si="116"/>
        <v>45969</v>
      </c>
      <c r="B7482" s="356">
        <v>13</v>
      </c>
      <c r="C7482" s="357">
        <v>189.02099999999999</v>
      </c>
      <c r="D7482" s="357">
        <v>0</v>
      </c>
      <c r="E7482" s="357">
        <v>114.979</v>
      </c>
      <c r="F7482" s="357">
        <v>153</v>
      </c>
    </row>
    <row r="7483" spans="1:6">
      <c r="A7483" s="355">
        <f t="shared" si="116"/>
        <v>45969</v>
      </c>
      <c r="B7483" s="356">
        <v>14</v>
      </c>
      <c r="C7483" s="357">
        <v>185.59800000000001</v>
      </c>
      <c r="D7483" s="357">
        <v>0</v>
      </c>
      <c r="E7483" s="357">
        <v>114.979</v>
      </c>
      <c r="F7483" s="357">
        <v>134</v>
      </c>
    </row>
    <row r="7484" spans="1:6">
      <c r="A7484" s="355">
        <f t="shared" si="116"/>
        <v>45969</v>
      </c>
      <c r="B7484" s="356">
        <v>15</v>
      </c>
      <c r="C7484" s="357">
        <v>160.26900000000001</v>
      </c>
      <c r="D7484" s="357">
        <v>0</v>
      </c>
      <c r="E7484" s="357">
        <v>115.926</v>
      </c>
      <c r="F7484" s="357">
        <v>180</v>
      </c>
    </row>
    <row r="7485" spans="1:6">
      <c r="A7485" s="355">
        <f t="shared" si="116"/>
        <v>45969</v>
      </c>
      <c r="B7485" s="356">
        <v>16</v>
      </c>
      <c r="C7485" s="357">
        <v>177.55</v>
      </c>
      <c r="D7485" s="357">
        <v>0</v>
      </c>
      <c r="E7485" s="357">
        <v>115.926</v>
      </c>
      <c r="F7485" s="357">
        <v>120</v>
      </c>
    </row>
    <row r="7486" spans="1:6">
      <c r="A7486" s="355">
        <f t="shared" si="116"/>
        <v>45969</v>
      </c>
      <c r="B7486" s="356">
        <v>17</v>
      </c>
      <c r="C7486" s="357">
        <v>196.709</v>
      </c>
      <c r="D7486" s="357">
        <v>0</v>
      </c>
      <c r="E7486" s="357">
        <v>115.99</v>
      </c>
      <c r="F7486" s="357">
        <v>146</v>
      </c>
    </row>
    <row r="7487" spans="1:6">
      <c r="A7487" s="355">
        <f t="shared" si="116"/>
        <v>45969</v>
      </c>
      <c r="B7487" s="356">
        <v>18</v>
      </c>
      <c r="C7487" s="357">
        <v>101.56</v>
      </c>
      <c r="D7487" s="357">
        <v>0</v>
      </c>
      <c r="E7487" s="357">
        <v>115.99</v>
      </c>
      <c r="F7487" s="357">
        <v>120</v>
      </c>
    </row>
    <row r="7488" spans="1:6">
      <c r="A7488" s="355">
        <f t="shared" si="116"/>
        <v>45969</v>
      </c>
      <c r="B7488" s="356">
        <v>19</v>
      </c>
      <c r="C7488" s="357">
        <v>101.56</v>
      </c>
      <c r="D7488" s="357">
        <v>0</v>
      </c>
      <c r="E7488" s="357">
        <v>115.99</v>
      </c>
      <c r="F7488" s="357">
        <v>120</v>
      </c>
    </row>
    <row r="7489" spans="1:6">
      <c r="A7489" s="355">
        <f t="shared" si="116"/>
        <v>45969</v>
      </c>
      <c r="B7489" s="356">
        <v>20</v>
      </c>
      <c r="C7489" s="357">
        <v>101.56</v>
      </c>
      <c r="D7489" s="357">
        <v>0</v>
      </c>
      <c r="E7489" s="357">
        <v>115.99</v>
      </c>
      <c r="F7489" s="357">
        <v>120</v>
      </c>
    </row>
    <row r="7490" spans="1:6">
      <c r="A7490" s="355">
        <f t="shared" si="116"/>
        <v>45969</v>
      </c>
      <c r="B7490" s="356">
        <v>21</v>
      </c>
      <c r="C7490" s="357">
        <v>101.56</v>
      </c>
      <c r="D7490" s="357">
        <v>0</v>
      </c>
      <c r="E7490" s="357">
        <v>114.99</v>
      </c>
      <c r="F7490" s="357">
        <v>162</v>
      </c>
    </row>
    <row r="7491" spans="1:6">
      <c r="A7491" s="355">
        <f t="shared" si="116"/>
        <v>45969</v>
      </c>
      <c r="B7491" s="356">
        <v>22</v>
      </c>
      <c r="C7491" s="357">
        <v>145.20699999999999</v>
      </c>
      <c r="D7491" s="357">
        <v>0</v>
      </c>
      <c r="E7491" s="357">
        <v>105.926</v>
      </c>
      <c r="F7491" s="357">
        <v>120</v>
      </c>
    </row>
    <row r="7492" spans="1:6">
      <c r="A7492" s="355">
        <f t="shared" si="116"/>
        <v>45969</v>
      </c>
      <c r="B7492" s="356">
        <v>23</v>
      </c>
      <c r="C7492" s="357">
        <v>144.63499999999999</v>
      </c>
      <c r="D7492" s="357">
        <v>0</v>
      </c>
      <c r="E7492" s="357">
        <v>90.926000000000002</v>
      </c>
      <c r="F7492" s="357">
        <v>120</v>
      </c>
    </row>
    <row r="7493" spans="1:6">
      <c r="A7493" s="355">
        <f t="shared" si="116"/>
        <v>45970</v>
      </c>
      <c r="B7493" s="356">
        <v>0</v>
      </c>
      <c r="C7493" s="357">
        <v>93.06</v>
      </c>
      <c r="D7493" s="357">
        <v>0</v>
      </c>
      <c r="E7493" s="357">
        <v>87.731999999999999</v>
      </c>
      <c r="F7493" s="357">
        <v>120.01</v>
      </c>
    </row>
    <row r="7494" spans="1:6">
      <c r="A7494" s="355">
        <f t="shared" ref="A7494:A7557" si="117">IF(B7494=0,A7493+1,A7493)</f>
        <v>45970</v>
      </c>
      <c r="B7494" s="356">
        <v>1</v>
      </c>
      <c r="C7494" s="357">
        <v>93.06</v>
      </c>
      <c r="D7494" s="357">
        <v>0</v>
      </c>
      <c r="E7494" s="357">
        <v>87.731999999999999</v>
      </c>
      <c r="F7494" s="357">
        <v>120.01</v>
      </c>
    </row>
    <row r="7495" spans="1:6">
      <c r="A7495" s="355">
        <f t="shared" si="117"/>
        <v>45970</v>
      </c>
      <c r="B7495" s="356">
        <v>2</v>
      </c>
      <c r="C7495" s="357">
        <v>93.06</v>
      </c>
      <c r="D7495" s="357">
        <v>0</v>
      </c>
      <c r="E7495" s="357">
        <v>87.731999999999999</v>
      </c>
      <c r="F7495" s="357">
        <v>120.01</v>
      </c>
    </row>
    <row r="7496" spans="1:6">
      <c r="A7496" s="355">
        <f t="shared" si="117"/>
        <v>45970</v>
      </c>
      <c r="B7496" s="356">
        <v>3</v>
      </c>
      <c r="C7496" s="357">
        <v>104.06</v>
      </c>
      <c r="D7496" s="357">
        <v>0</v>
      </c>
      <c r="E7496" s="357">
        <v>87.731999999999999</v>
      </c>
      <c r="F7496" s="357">
        <v>120.01</v>
      </c>
    </row>
    <row r="7497" spans="1:6">
      <c r="A7497" s="355">
        <f t="shared" si="117"/>
        <v>45970</v>
      </c>
      <c r="B7497" s="356">
        <v>4</v>
      </c>
      <c r="C7497" s="357">
        <v>104.06</v>
      </c>
      <c r="D7497" s="357">
        <v>0</v>
      </c>
      <c r="E7497" s="357">
        <v>87.731999999999999</v>
      </c>
      <c r="F7497" s="357">
        <v>120.01</v>
      </c>
    </row>
    <row r="7498" spans="1:6">
      <c r="A7498" s="355">
        <f t="shared" si="117"/>
        <v>45970</v>
      </c>
      <c r="B7498" s="356">
        <v>5</v>
      </c>
      <c r="C7498" s="357">
        <v>104.06</v>
      </c>
      <c r="D7498" s="357">
        <v>0</v>
      </c>
      <c r="E7498" s="357">
        <v>87.731999999999999</v>
      </c>
      <c r="F7498" s="357">
        <v>120.01</v>
      </c>
    </row>
    <row r="7499" spans="1:6">
      <c r="A7499" s="355">
        <f t="shared" si="117"/>
        <v>45970</v>
      </c>
      <c r="B7499" s="356">
        <v>6</v>
      </c>
      <c r="C7499" s="357">
        <v>101.56</v>
      </c>
      <c r="D7499" s="357">
        <v>0</v>
      </c>
      <c r="E7499" s="357">
        <v>87.731999999999999</v>
      </c>
      <c r="F7499" s="357">
        <v>180.01</v>
      </c>
    </row>
    <row r="7500" spans="1:6">
      <c r="A7500" s="355">
        <f t="shared" si="117"/>
        <v>45970</v>
      </c>
      <c r="B7500" s="356">
        <v>7</v>
      </c>
      <c r="C7500" s="357">
        <v>101.56</v>
      </c>
      <c r="D7500" s="357">
        <v>0</v>
      </c>
      <c r="E7500" s="357">
        <v>84.962000000000003</v>
      </c>
      <c r="F7500" s="357">
        <v>240</v>
      </c>
    </row>
    <row r="7501" spans="1:6">
      <c r="A7501" s="355">
        <f t="shared" si="117"/>
        <v>45970</v>
      </c>
      <c r="B7501" s="356">
        <v>8</v>
      </c>
      <c r="C7501" s="357">
        <v>105.583</v>
      </c>
      <c r="D7501" s="357">
        <v>0</v>
      </c>
      <c r="E7501" s="357">
        <v>114.985</v>
      </c>
      <c r="F7501" s="357">
        <v>240</v>
      </c>
    </row>
    <row r="7502" spans="1:6">
      <c r="A7502" s="355">
        <f t="shared" si="117"/>
        <v>45970</v>
      </c>
      <c r="B7502" s="356">
        <v>9</v>
      </c>
      <c r="C7502" s="357">
        <v>113.05500000000001</v>
      </c>
      <c r="D7502" s="357">
        <v>0</v>
      </c>
      <c r="E7502" s="357">
        <v>114.985</v>
      </c>
      <c r="F7502" s="357">
        <v>240</v>
      </c>
    </row>
    <row r="7503" spans="1:6">
      <c r="A7503" s="355">
        <f t="shared" si="117"/>
        <v>45970</v>
      </c>
      <c r="B7503" s="356">
        <v>10</v>
      </c>
      <c r="C7503" s="357">
        <v>112.58</v>
      </c>
      <c r="D7503" s="357">
        <v>0</v>
      </c>
      <c r="E7503" s="357">
        <v>114.985</v>
      </c>
      <c r="F7503" s="357">
        <v>240</v>
      </c>
    </row>
    <row r="7504" spans="1:6">
      <c r="A7504" s="355">
        <f t="shared" si="117"/>
        <v>45970</v>
      </c>
      <c r="B7504" s="356">
        <v>11</v>
      </c>
      <c r="C7504" s="357">
        <v>112.65</v>
      </c>
      <c r="D7504" s="357">
        <v>0</v>
      </c>
      <c r="E7504" s="357">
        <v>114.985</v>
      </c>
      <c r="F7504" s="357">
        <v>240</v>
      </c>
    </row>
    <row r="7505" spans="1:6">
      <c r="A7505" s="355">
        <f t="shared" si="117"/>
        <v>45970</v>
      </c>
      <c r="B7505" s="356">
        <v>12</v>
      </c>
      <c r="C7505" s="357">
        <v>121.672</v>
      </c>
      <c r="D7505" s="357">
        <v>0</v>
      </c>
      <c r="E7505" s="357">
        <v>114.985</v>
      </c>
      <c r="F7505" s="357">
        <v>240</v>
      </c>
    </row>
    <row r="7506" spans="1:6">
      <c r="A7506" s="355">
        <f t="shared" si="117"/>
        <v>45970</v>
      </c>
      <c r="B7506" s="356">
        <v>13</v>
      </c>
      <c r="C7506" s="357">
        <v>129.66300000000001</v>
      </c>
      <c r="D7506" s="357">
        <v>0</v>
      </c>
      <c r="E7506" s="357">
        <v>114.985</v>
      </c>
      <c r="F7506" s="357">
        <v>240</v>
      </c>
    </row>
    <row r="7507" spans="1:6">
      <c r="A7507" s="355">
        <f t="shared" si="117"/>
        <v>45970</v>
      </c>
      <c r="B7507" s="356">
        <v>14</v>
      </c>
      <c r="C7507" s="357">
        <v>129.47499999999999</v>
      </c>
      <c r="D7507" s="357">
        <v>0</v>
      </c>
      <c r="E7507" s="357">
        <v>114.985</v>
      </c>
      <c r="F7507" s="357">
        <v>240</v>
      </c>
    </row>
    <row r="7508" spans="1:6">
      <c r="A7508" s="355">
        <f t="shared" si="117"/>
        <v>45970</v>
      </c>
      <c r="B7508" s="356">
        <v>15</v>
      </c>
      <c r="C7508" s="357">
        <v>139.36099999999999</v>
      </c>
      <c r="D7508" s="357">
        <v>0</v>
      </c>
      <c r="E7508" s="357">
        <v>114.985</v>
      </c>
      <c r="F7508" s="357">
        <v>240</v>
      </c>
    </row>
    <row r="7509" spans="1:6">
      <c r="A7509" s="355">
        <f t="shared" si="117"/>
        <v>45970</v>
      </c>
      <c r="B7509" s="356">
        <v>16</v>
      </c>
      <c r="C7509" s="357">
        <v>139.30199999999999</v>
      </c>
      <c r="D7509" s="357">
        <v>0</v>
      </c>
      <c r="E7509" s="357">
        <v>114.99</v>
      </c>
      <c r="F7509" s="357">
        <v>240</v>
      </c>
    </row>
    <row r="7510" spans="1:6">
      <c r="A7510" s="355">
        <f t="shared" si="117"/>
        <v>45970</v>
      </c>
      <c r="B7510" s="356">
        <v>17</v>
      </c>
      <c r="C7510" s="357">
        <v>165.608</v>
      </c>
      <c r="D7510" s="357">
        <v>0</v>
      </c>
      <c r="E7510" s="357">
        <v>114.99</v>
      </c>
      <c r="F7510" s="357">
        <v>240</v>
      </c>
    </row>
    <row r="7511" spans="1:6">
      <c r="A7511" s="355">
        <f t="shared" si="117"/>
        <v>45970</v>
      </c>
      <c r="B7511" s="356">
        <v>18</v>
      </c>
      <c r="C7511" s="357">
        <v>101.56</v>
      </c>
      <c r="D7511" s="357">
        <v>0</v>
      </c>
      <c r="E7511" s="357">
        <v>114.99</v>
      </c>
      <c r="F7511" s="357">
        <v>240</v>
      </c>
    </row>
    <row r="7512" spans="1:6">
      <c r="A7512" s="355">
        <f t="shared" si="117"/>
        <v>45970</v>
      </c>
      <c r="B7512" s="356">
        <v>19</v>
      </c>
      <c r="C7512" s="357">
        <v>101.56</v>
      </c>
      <c r="D7512" s="357">
        <v>0</v>
      </c>
      <c r="E7512" s="357">
        <v>114.99</v>
      </c>
      <c r="F7512" s="357">
        <v>231</v>
      </c>
    </row>
    <row r="7513" spans="1:6">
      <c r="A7513" s="355">
        <f t="shared" si="117"/>
        <v>45970</v>
      </c>
      <c r="B7513" s="356">
        <v>20</v>
      </c>
      <c r="C7513" s="357">
        <v>101.56</v>
      </c>
      <c r="D7513" s="357">
        <v>0</v>
      </c>
      <c r="E7513" s="357">
        <v>114.99</v>
      </c>
      <c r="F7513" s="357">
        <v>240</v>
      </c>
    </row>
    <row r="7514" spans="1:6">
      <c r="A7514" s="355">
        <f t="shared" si="117"/>
        <v>45970</v>
      </c>
      <c r="B7514" s="356">
        <v>21</v>
      </c>
      <c r="C7514" s="357">
        <v>101.56</v>
      </c>
      <c r="D7514" s="357">
        <v>0</v>
      </c>
      <c r="E7514" s="357">
        <v>114.99</v>
      </c>
      <c r="F7514" s="357">
        <v>240</v>
      </c>
    </row>
    <row r="7515" spans="1:6">
      <c r="A7515" s="355">
        <f t="shared" si="117"/>
        <v>45970</v>
      </c>
      <c r="B7515" s="356">
        <v>22</v>
      </c>
      <c r="C7515" s="357">
        <v>98.25</v>
      </c>
      <c r="D7515" s="357">
        <v>0</v>
      </c>
      <c r="E7515" s="357">
        <v>80.926000000000002</v>
      </c>
      <c r="F7515" s="357">
        <v>240</v>
      </c>
    </row>
    <row r="7516" spans="1:6">
      <c r="A7516" s="355">
        <f t="shared" si="117"/>
        <v>45970</v>
      </c>
      <c r="B7516" s="356">
        <v>23</v>
      </c>
      <c r="C7516" s="357">
        <v>112.312</v>
      </c>
      <c r="D7516" s="357">
        <v>0</v>
      </c>
      <c r="E7516" s="357">
        <v>80.926000000000002</v>
      </c>
      <c r="F7516" s="357">
        <v>240</v>
      </c>
    </row>
    <row r="7517" spans="1:6">
      <c r="A7517" s="355">
        <f t="shared" si="117"/>
        <v>45971</v>
      </c>
      <c r="B7517" s="356">
        <v>0</v>
      </c>
      <c r="C7517" s="357">
        <v>161.566</v>
      </c>
      <c r="D7517" s="357">
        <v>0</v>
      </c>
      <c r="E7517" s="357">
        <v>114.99</v>
      </c>
      <c r="F7517" s="357">
        <v>240</v>
      </c>
    </row>
    <row r="7518" spans="1:6">
      <c r="A7518" s="355">
        <f t="shared" si="117"/>
        <v>45971</v>
      </c>
      <c r="B7518" s="356">
        <v>1</v>
      </c>
      <c r="C7518" s="357">
        <v>161.94300000000001</v>
      </c>
      <c r="D7518" s="357">
        <v>0</v>
      </c>
      <c r="E7518" s="357">
        <v>114.99</v>
      </c>
      <c r="F7518" s="357">
        <v>240</v>
      </c>
    </row>
    <row r="7519" spans="1:6">
      <c r="A7519" s="355">
        <f t="shared" si="117"/>
        <v>45971</v>
      </c>
      <c r="B7519" s="356">
        <v>2</v>
      </c>
      <c r="C7519" s="357">
        <v>162.095</v>
      </c>
      <c r="D7519" s="357">
        <v>0</v>
      </c>
      <c r="E7519" s="357">
        <v>114.99</v>
      </c>
      <c r="F7519" s="357">
        <v>240</v>
      </c>
    </row>
    <row r="7520" spans="1:6">
      <c r="A7520" s="355">
        <f t="shared" si="117"/>
        <v>45971</v>
      </c>
      <c r="B7520" s="356">
        <v>3</v>
      </c>
      <c r="C7520" s="357">
        <v>154.96</v>
      </c>
      <c r="D7520" s="357">
        <v>0</v>
      </c>
      <c r="E7520" s="357">
        <v>114.99</v>
      </c>
      <c r="F7520" s="357">
        <v>240</v>
      </c>
    </row>
    <row r="7521" spans="1:6">
      <c r="A7521" s="355">
        <f t="shared" si="117"/>
        <v>45971</v>
      </c>
      <c r="B7521" s="356">
        <v>4</v>
      </c>
      <c r="C7521" s="357">
        <v>150.96</v>
      </c>
      <c r="D7521" s="357">
        <v>0</v>
      </c>
      <c r="E7521" s="357">
        <v>115.926</v>
      </c>
      <c r="F7521" s="357">
        <v>240</v>
      </c>
    </row>
    <row r="7522" spans="1:6">
      <c r="A7522" s="355">
        <f t="shared" si="117"/>
        <v>45971</v>
      </c>
      <c r="B7522" s="356">
        <v>5</v>
      </c>
      <c r="C7522" s="357">
        <v>150.96</v>
      </c>
      <c r="D7522" s="357">
        <v>0</v>
      </c>
      <c r="E7522" s="357">
        <v>113</v>
      </c>
      <c r="F7522" s="357">
        <v>240</v>
      </c>
    </row>
    <row r="7523" spans="1:6">
      <c r="A7523" s="355">
        <f t="shared" si="117"/>
        <v>45971</v>
      </c>
      <c r="B7523" s="356">
        <v>6</v>
      </c>
      <c r="C7523" s="357">
        <v>161.07300000000001</v>
      </c>
      <c r="D7523" s="357">
        <v>0</v>
      </c>
      <c r="E7523" s="357">
        <v>113</v>
      </c>
      <c r="F7523" s="357">
        <v>240</v>
      </c>
    </row>
    <row r="7524" spans="1:6">
      <c r="A7524" s="355">
        <f t="shared" si="117"/>
        <v>45971</v>
      </c>
      <c r="B7524" s="356">
        <v>7</v>
      </c>
      <c r="C7524" s="357">
        <v>177.50299999999999</v>
      </c>
      <c r="D7524" s="357">
        <v>0</v>
      </c>
      <c r="E7524" s="357">
        <v>113</v>
      </c>
      <c r="F7524" s="357">
        <v>240</v>
      </c>
    </row>
    <row r="7525" spans="1:6">
      <c r="A7525" s="355">
        <f t="shared" si="117"/>
        <v>45971</v>
      </c>
      <c r="B7525" s="356">
        <v>8</v>
      </c>
      <c r="C7525" s="357">
        <v>177.50299999999999</v>
      </c>
      <c r="D7525" s="357">
        <v>0</v>
      </c>
      <c r="E7525" s="357">
        <v>113</v>
      </c>
      <c r="F7525" s="357">
        <v>240</v>
      </c>
    </row>
    <row r="7526" spans="1:6">
      <c r="A7526" s="355">
        <f t="shared" si="117"/>
        <v>45971</v>
      </c>
      <c r="B7526" s="356">
        <v>9</v>
      </c>
      <c r="C7526" s="357">
        <v>177.50299999999999</v>
      </c>
      <c r="D7526" s="357">
        <v>0</v>
      </c>
      <c r="E7526" s="357">
        <v>113</v>
      </c>
      <c r="F7526" s="357">
        <v>240</v>
      </c>
    </row>
    <row r="7527" spans="1:6">
      <c r="A7527" s="355">
        <f t="shared" si="117"/>
        <v>45971</v>
      </c>
      <c r="B7527" s="356">
        <v>10</v>
      </c>
      <c r="C7527" s="357">
        <v>177.50299999999999</v>
      </c>
      <c r="D7527" s="357">
        <v>0</v>
      </c>
      <c r="E7527" s="357">
        <v>113</v>
      </c>
      <c r="F7527" s="357">
        <v>240</v>
      </c>
    </row>
    <row r="7528" spans="1:6">
      <c r="A7528" s="355">
        <f t="shared" si="117"/>
        <v>45971</v>
      </c>
      <c r="B7528" s="356">
        <v>11</v>
      </c>
      <c r="C7528" s="357">
        <v>172.50299999999999</v>
      </c>
      <c r="D7528" s="357">
        <v>0</v>
      </c>
      <c r="E7528" s="357">
        <v>112.06399999999999</v>
      </c>
      <c r="F7528" s="357">
        <v>240</v>
      </c>
    </row>
    <row r="7529" spans="1:6">
      <c r="A7529" s="355">
        <f t="shared" si="117"/>
        <v>45971</v>
      </c>
      <c r="B7529" s="356">
        <v>12</v>
      </c>
      <c r="C7529" s="357">
        <v>156.07300000000001</v>
      </c>
      <c r="D7529" s="357">
        <v>0</v>
      </c>
      <c r="E7529" s="357">
        <v>112.06399999999999</v>
      </c>
      <c r="F7529" s="357">
        <v>240</v>
      </c>
    </row>
    <row r="7530" spans="1:6">
      <c r="A7530" s="355">
        <f t="shared" si="117"/>
        <v>45971</v>
      </c>
      <c r="B7530" s="356">
        <v>13</v>
      </c>
      <c r="C7530" s="357">
        <v>156.07300000000001</v>
      </c>
      <c r="D7530" s="357">
        <v>0</v>
      </c>
      <c r="E7530" s="357">
        <v>112.06399999999999</v>
      </c>
      <c r="F7530" s="357">
        <v>240</v>
      </c>
    </row>
    <row r="7531" spans="1:6">
      <c r="A7531" s="355">
        <f t="shared" si="117"/>
        <v>45971</v>
      </c>
      <c r="B7531" s="356">
        <v>14</v>
      </c>
      <c r="C7531" s="357">
        <v>145.07300000000001</v>
      </c>
      <c r="D7531" s="357">
        <v>0</v>
      </c>
      <c r="E7531" s="357">
        <v>112.56399999999999</v>
      </c>
      <c r="F7531" s="357">
        <v>240</v>
      </c>
    </row>
    <row r="7532" spans="1:6">
      <c r="A7532" s="355">
        <f t="shared" si="117"/>
        <v>45971</v>
      </c>
      <c r="B7532" s="356">
        <v>15</v>
      </c>
      <c r="C7532" s="357">
        <v>145.07300000000001</v>
      </c>
      <c r="D7532" s="357">
        <v>0</v>
      </c>
      <c r="E7532" s="357">
        <v>112.56399999999999</v>
      </c>
      <c r="F7532" s="357">
        <v>240</v>
      </c>
    </row>
    <row r="7533" spans="1:6">
      <c r="A7533" s="355">
        <f t="shared" si="117"/>
        <v>45971</v>
      </c>
      <c r="B7533" s="356">
        <v>16</v>
      </c>
      <c r="C7533" s="357">
        <v>143.46</v>
      </c>
      <c r="D7533" s="357">
        <v>0</v>
      </c>
      <c r="E7533" s="357">
        <v>119</v>
      </c>
      <c r="F7533" s="357">
        <v>240</v>
      </c>
    </row>
    <row r="7534" spans="1:6">
      <c r="A7534" s="355">
        <f t="shared" si="117"/>
        <v>45971</v>
      </c>
      <c r="B7534" s="356">
        <v>17</v>
      </c>
      <c r="C7534" s="357">
        <v>185.125</v>
      </c>
      <c r="D7534" s="357">
        <v>0</v>
      </c>
      <c r="E7534" s="357">
        <v>118.06399999999999</v>
      </c>
      <c r="F7534" s="357">
        <v>240</v>
      </c>
    </row>
    <row r="7535" spans="1:6">
      <c r="A7535" s="355">
        <f t="shared" si="117"/>
        <v>45971</v>
      </c>
      <c r="B7535" s="356">
        <v>18</v>
      </c>
      <c r="C7535" s="357">
        <v>90.56</v>
      </c>
      <c r="D7535" s="357">
        <v>0</v>
      </c>
      <c r="E7535" s="357">
        <v>117.56399999999999</v>
      </c>
      <c r="F7535" s="357">
        <v>240</v>
      </c>
    </row>
    <row r="7536" spans="1:6">
      <c r="A7536" s="355">
        <f t="shared" si="117"/>
        <v>45971</v>
      </c>
      <c r="B7536" s="356">
        <v>19</v>
      </c>
      <c r="C7536" s="357">
        <v>90.56</v>
      </c>
      <c r="D7536" s="357">
        <v>0</v>
      </c>
      <c r="E7536" s="357">
        <v>117.56399999999999</v>
      </c>
      <c r="F7536" s="357">
        <v>240</v>
      </c>
    </row>
    <row r="7537" spans="1:6">
      <c r="A7537" s="355">
        <f t="shared" si="117"/>
        <v>45971</v>
      </c>
      <c r="B7537" s="356">
        <v>20</v>
      </c>
      <c r="C7537" s="357">
        <v>90.56</v>
      </c>
      <c r="D7537" s="357">
        <v>0</v>
      </c>
      <c r="E7537" s="357">
        <v>118.5</v>
      </c>
      <c r="F7537" s="357">
        <v>240</v>
      </c>
    </row>
    <row r="7538" spans="1:6">
      <c r="A7538" s="355">
        <f t="shared" si="117"/>
        <v>45971</v>
      </c>
      <c r="B7538" s="356">
        <v>21</v>
      </c>
      <c r="C7538" s="357">
        <v>90.56</v>
      </c>
      <c r="D7538" s="357">
        <v>0</v>
      </c>
      <c r="E7538" s="357">
        <v>112.06399999999999</v>
      </c>
      <c r="F7538" s="357">
        <v>240</v>
      </c>
    </row>
    <row r="7539" spans="1:6">
      <c r="A7539" s="355">
        <f t="shared" si="117"/>
        <v>45971</v>
      </c>
      <c r="B7539" s="356">
        <v>22</v>
      </c>
      <c r="C7539" s="357">
        <v>179.89</v>
      </c>
      <c r="D7539" s="357">
        <v>0</v>
      </c>
      <c r="E7539" s="357">
        <v>112.06399999999999</v>
      </c>
      <c r="F7539" s="357">
        <v>240</v>
      </c>
    </row>
    <row r="7540" spans="1:6">
      <c r="A7540" s="355">
        <f t="shared" si="117"/>
        <v>45971</v>
      </c>
      <c r="B7540" s="356">
        <v>23</v>
      </c>
      <c r="C7540" s="357">
        <v>182.255</v>
      </c>
      <c r="D7540" s="357">
        <v>0</v>
      </c>
      <c r="E7540" s="357">
        <v>113</v>
      </c>
      <c r="F7540" s="357">
        <v>240</v>
      </c>
    </row>
    <row r="7541" spans="1:6">
      <c r="A7541" s="355">
        <f t="shared" si="117"/>
        <v>45972</v>
      </c>
      <c r="B7541" s="356">
        <v>0</v>
      </c>
      <c r="C7541" s="357">
        <v>111.557</v>
      </c>
      <c r="D7541" s="357">
        <v>0</v>
      </c>
      <c r="E7541" s="357">
        <v>91.14</v>
      </c>
      <c r="F7541" s="357">
        <v>230.02500000000001</v>
      </c>
    </row>
    <row r="7542" spans="1:6">
      <c r="A7542" s="355">
        <f t="shared" si="117"/>
        <v>45972</v>
      </c>
      <c r="B7542" s="356">
        <v>1</v>
      </c>
      <c r="C7542" s="357">
        <v>113.17</v>
      </c>
      <c r="D7542" s="357">
        <v>0</v>
      </c>
      <c r="E7542" s="357">
        <v>84.352000000000004</v>
      </c>
      <c r="F7542" s="357">
        <v>230</v>
      </c>
    </row>
    <row r="7543" spans="1:6">
      <c r="A7543" s="355">
        <f t="shared" si="117"/>
        <v>45972</v>
      </c>
      <c r="B7543" s="356">
        <v>2</v>
      </c>
      <c r="C7543" s="357">
        <v>118.17</v>
      </c>
      <c r="D7543" s="357">
        <v>0</v>
      </c>
      <c r="E7543" s="357">
        <v>93.64</v>
      </c>
      <c r="F7543" s="357">
        <v>230</v>
      </c>
    </row>
    <row r="7544" spans="1:6">
      <c r="A7544" s="355">
        <f t="shared" si="117"/>
        <v>45972</v>
      </c>
      <c r="B7544" s="356">
        <v>3</v>
      </c>
      <c r="C7544" s="357">
        <v>116.301</v>
      </c>
      <c r="D7544" s="357">
        <v>0</v>
      </c>
      <c r="E7544" s="357">
        <v>93.64</v>
      </c>
      <c r="F7544" s="357">
        <v>230</v>
      </c>
    </row>
    <row r="7545" spans="1:6">
      <c r="A7545" s="355">
        <f t="shared" si="117"/>
        <v>45972</v>
      </c>
      <c r="B7545" s="356">
        <v>4</v>
      </c>
      <c r="C7545" s="357">
        <v>118.17</v>
      </c>
      <c r="D7545" s="357">
        <v>0</v>
      </c>
      <c r="E7545" s="357">
        <v>89.512</v>
      </c>
      <c r="F7545" s="357">
        <v>230</v>
      </c>
    </row>
    <row r="7546" spans="1:6">
      <c r="A7546" s="355">
        <f t="shared" si="117"/>
        <v>45972</v>
      </c>
      <c r="B7546" s="356">
        <v>5</v>
      </c>
      <c r="C7546" s="357">
        <v>180.12</v>
      </c>
      <c r="D7546" s="357">
        <v>0</v>
      </c>
      <c r="E7546" s="357">
        <v>99.352000000000004</v>
      </c>
      <c r="F7546" s="357">
        <v>230</v>
      </c>
    </row>
    <row r="7547" spans="1:6">
      <c r="A7547" s="355">
        <f t="shared" si="117"/>
        <v>45972</v>
      </c>
      <c r="B7547" s="356">
        <v>6</v>
      </c>
      <c r="C7547" s="357">
        <v>175.31</v>
      </c>
      <c r="D7547" s="357">
        <v>0</v>
      </c>
      <c r="E7547" s="357">
        <v>108</v>
      </c>
      <c r="F7547" s="357">
        <v>225</v>
      </c>
    </row>
    <row r="7548" spans="1:6">
      <c r="A7548" s="355">
        <f t="shared" si="117"/>
        <v>45972</v>
      </c>
      <c r="B7548" s="356">
        <v>7</v>
      </c>
      <c r="C7548" s="357">
        <v>181.108</v>
      </c>
      <c r="D7548" s="357">
        <v>0</v>
      </c>
      <c r="E7548" s="357">
        <v>108</v>
      </c>
      <c r="F7548" s="357">
        <v>240</v>
      </c>
    </row>
    <row r="7549" spans="1:6">
      <c r="A7549" s="355">
        <f t="shared" si="117"/>
        <v>45972</v>
      </c>
      <c r="B7549" s="356">
        <v>8</v>
      </c>
      <c r="C7549" s="357">
        <v>162.56</v>
      </c>
      <c r="D7549" s="357">
        <v>0</v>
      </c>
      <c r="E7549" s="357">
        <v>108</v>
      </c>
      <c r="F7549" s="357">
        <v>240</v>
      </c>
    </row>
    <row r="7550" spans="1:6">
      <c r="A7550" s="355">
        <f t="shared" si="117"/>
        <v>45972</v>
      </c>
      <c r="B7550" s="356">
        <v>9</v>
      </c>
      <c r="C7550" s="357">
        <v>185.249</v>
      </c>
      <c r="D7550" s="357">
        <v>0</v>
      </c>
      <c r="E7550" s="357">
        <v>108</v>
      </c>
      <c r="F7550" s="357">
        <v>240</v>
      </c>
    </row>
    <row r="7551" spans="1:6">
      <c r="A7551" s="355">
        <f t="shared" si="117"/>
        <v>45972</v>
      </c>
      <c r="B7551" s="356">
        <v>10</v>
      </c>
      <c r="C7551" s="357">
        <v>194.33500000000001</v>
      </c>
      <c r="D7551" s="357">
        <v>0</v>
      </c>
      <c r="E7551" s="357">
        <v>108</v>
      </c>
      <c r="F7551" s="357">
        <v>240</v>
      </c>
    </row>
    <row r="7552" spans="1:6">
      <c r="A7552" s="355">
        <f t="shared" si="117"/>
        <v>45972</v>
      </c>
      <c r="B7552" s="356">
        <v>11</v>
      </c>
      <c r="C7552" s="357">
        <v>180.685</v>
      </c>
      <c r="D7552" s="357">
        <v>0</v>
      </c>
      <c r="E7552" s="357">
        <v>108</v>
      </c>
      <c r="F7552" s="357">
        <v>240</v>
      </c>
    </row>
    <row r="7553" spans="1:6">
      <c r="A7553" s="355">
        <f t="shared" si="117"/>
        <v>45972</v>
      </c>
      <c r="B7553" s="356">
        <v>12</v>
      </c>
      <c r="C7553" s="357">
        <v>186.99700000000001</v>
      </c>
      <c r="D7553" s="357">
        <v>0</v>
      </c>
      <c r="E7553" s="357">
        <v>108</v>
      </c>
      <c r="F7553" s="357">
        <v>240</v>
      </c>
    </row>
    <row r="7554" spans="1:6">
      <c r="A7554" s="355">
        <f t="shared" si="117"/>
        <v>45972</v>
      </c>
      <c r="B7554" s="356">
        <v>13</v>
      </c>
      <c r="C7554" s="357">
        <v>216.69</v>
      </c>
      <c r="D7554" s="357">
        <v>0</v>
      </c>
      <c r="E7554" s="357">
        <v>108</v>
      </c>
      <c r="F7554" s="357">
        <v>240</v>
      </c>
    </row>
    <row r="7555" spans="1:6">
      <c r="A7555" s="355">
        <f t="shared" si="117"/>
        <v>45972</v>
      </c>
      <c r="B7555" s="356">
        <v>14</v>
      </c>
      <c r="C7555" s="357">
        <v>211.35599999999999</v>
      </c>
      <c r="D7555" s="357">
        <v>0</v>
      </c>
      <c r="E7555" s="357">
        <v>108</v>
      </c>
      <c r="F7555" s="357">
        <v>240</v>
      </c>
    </row>
    <row r="7556" spans="1:6">
      <c r="A7556" s="355">
        <f t="shared" si="117"/>
        <v>45972</v>
      </c>
      <c r="B7556" s="356">
        <v>15</v>
      </c>
      <c r="C7556" s="357">
        <v>214.74</v>
      </c>
      <c r="D7556" s="357">
        <v>0</v>
      </c>
      <c r="E7556" s="357">
        <v>111.01300000000001</v>
      </c>
      <c r="F7556" s="357">
        <v>240</v>
      </c>
    </row>
    <row r="7557" spans="1:6">
      <c r="A7557" s="355">
        <f t="shared" si="117"/>
        <v>45972</v>
      </c>
      <c r="B7557" s="356">
        <v>16</v>
      </c>
      <c r="C7557" s="357">
        <v>214.74</v>
      </c>
      <c r="D7557" s="357">
        <v>0</v>
      </c>
      <c r="E7557" s="357">
        <v>119</v>
      </c>
      <c r="F7557" s="357">
        <v>240</v>
      </c>
    </row>
    <row r="7558" spans="1:6">
      <c r="A7558" s="355">
        <f t="shared" ref="A7558:A7621" si="118">IF(B7558=0,A7557+1,A7557)</f>
        <v>45972</v>
      </c>
      <c r="B7558" s="356">
        <v>17</v>
      </c>
      <c r="C7558" s="357">
        <v>214.74</v>
      </c>
      <c r="D7558" s="357">
        <v>0</v>
      </c>
      <c r="E7558" s="357">
        <v>119</v>
      </c>
      <c r="F7558" s="357">
        <v>240</v>
      </c>
    </row>
    <row r="7559" spans="1:6">
      <c r="A7559" s="355">
        <f t="shared" si="118"/>
        <v>45972</v>
      </c>
      <c r="B7559" s="356">
        <v>18</v>
      </c>
      <c r="C7559" s="357">
        <v>90.56</v>
      </c>
      <c r="D7559" s="357">
        <v>0</v>
      </c>
      <c r="E7559" s="357">
        <v>119</v>
      </c>
      <c r="F7559" s="357">
        <v>240</v>
      </c>
    </row>
    <row r="7560" spans="1:6">
      <c r="A7560" s="355">
        <f t="shared" si="118"/>
        <v>45972</v>
      </c>
      <c r="B7560" s="356">
        <v>19</v>
      </c>
      <c r="C7560" s="357">
        <v>90.56</v>
      </c>
      <c r="D7560" s="357">
        <v>0</v>
      </c>
      <c r="E7560" s="357">
        <v>119</v>
      </c>
      <c r="F7560" s="357">
        <v>240</v>
      </c>
    </row>
    <row r="7561" spans="1:6">
      <c r="A7561" s="355">
        <f t="shared" si="118"/>
        <v>45972</v>
      </c>
      <c r="B7561" s="356">
        <v>20</v>
      </c>
      <c r="C7561" s="357">
        <v>90.56</v>
      </c>
      <c r="D7561" s="357">
        <v>0</v>
      </c>
      <c r="E7561" s="357">
        <v>119</v>
      </c>
      <c r="F7561" s="357">
        <v>240</v>
      </c>
    </row>
    <row r="7562" spans="1:6">
      <c r="A7562" s="355">
        <f t="shared" si="118"/>
        <v>45972</v>
      </c>
      <c r="B7562" s="356">
        <v>21</v>
      </c>
      <c r="C7562" s="357">
        <v>117.99</v>
      </c>
      <c r="D7562" s="357">
        <v>0</v>
      </c>
      <c r="E7562" s="357">
        <v>112.06399999999999</v>
      </c>
      <c r="F7562" s="357">
        <v>240</v>
      </c>
    </row>
    <row r="7563" spans="1:6">
      <c r="A7563" s="355">
        <f t="shared" si="118"/>
        <v>45972</v>
      </c>
      <c r="B7563" s="356">
        <v>22</v>
      </c>
      <c r="C7563" s="357">
        <v>133.203</v>
      </c>
      <c r="D7563" s="357">
        <v>0</v>
      </c>
      <c r="E7563" s="357">
        <v>137.90799999999999</v>
      </c>
      <c r="F7563" s="357">
        <v>200.05500000000001</v>
      </c>
    </row>
    <row r="7564" spans="1:6">
      <c r="A7564" s="355">
        <f t="shared" si="118"/>
        <v>45972</v>
      </c>
      <c r="B7564" s="356">
        <v>23</v>
      </c>
      <c r="C7564" s="357">
        <v>108.38</v>
      </c>
      <c r="D7564" s="357">
        <v>0</v>
      </c>
      <c r="E7564" s="357">
        <v>112.908</v>
      </c>
      <c r="F7564" s="357">
        <v>230.05500000000001</v>
      </c>
    </row>
    <row r="7565" spans="1:6">
      <c r="A7565" s="355">
        <f t="shared" si="118"/>
        <v>45973</v>
      </c>
      <c r="B7565" s="356">
        <v>0</v>
      </c>
      <c r="C7565" s="357">
        <v>170.876</v>
      </c>
      <c r="D7565" s="357">
        <v>0</v>
      </c>
      <c r="E7565" s="357">
        <v>100.926</v>
      </c>
      <c r="F7565" s="357">
        <v>220</v>
      </c>
    </row>
    <row r="7566" spans="1:6">
      <c r="A7566" s="355">
        <f t="shared" si="118"/>
        <v>45973</v>
      </c>
      <c r="B7566" s="356">
        <v>1</v>
      </c>
      <c r="C7566" s="357">
        <v>152.27799999999999</v>
      </c>
      <c r="D7566" s="357">
        <v>0</v>
      </c>
      <c r="E7566" s="357">
        <v>82.926000000000002</v>
      </c>
      <c r="F7566" s="357">
        <v>220</v>
      </c>
    </row>
    <row r="7567" spans="1:6">
      <c r="A7567" s="355">
        <f t="shared" si="118"/>
        <v>45973</v>
      </c>
      <c r="B7567" s="356">
        <v>2</v>
      </c>
      <c r="C7567" s="357">
        <v>150.08000000000001</v>
      </c>
      <c r="D7567" s="357">
        <v>0</v>
      </c>
      <c r="E7567" s="357">
        <v>82.926000000000002</v>
      </c>
      <c r="F7567" s="357">
        <v>220</v>
      </c>
    </row>
    <row r="7568" spans="1:6">
      <c r="A7568" s="355">
        <f t="shared" si="118"/>
        <v>45973</v>
      </c>
      <c r="B7568" s="356">
        <v>3</v>
      </c>
      <c r="C7568" s="357">
        <v>192.89</v>
      </c>
      <c r="D7568" s="357">
        <v>0</v>
      </c>
      <c r="E7568" s="357">
        <v>82.926000000000002</v>
      </c>
      <c r="F7568" s="357">
        <v>220</v>
      </c>
    </row>
    <row r="7569" spans="1:6">
      <c r="A7569" s="355">
        <f t="shared" si="118"/>
        <v>45973</v>
      </c>
      <c r="B7569" s="356">
        <v>4</v>
      </c>
      <c r="C7569" s="357">
        <v>192.89</v>
      </c>
      <c r="D7569" s="357">
        <v>0</v>
      </c>
      <c r="E7569" s="357">
        <v>82.926000000000002</v>
      </c>
      <c r="F7569" s="357">
        <v>220</v>
      </c>
    </row>
    <row r="7570" spans="1:6">
      <c r="A7570" s="355">
        <f t="shared" si="118"/>
        <v>45973</v>
      </c>
      <c r="B7570" s="356">
        <v>5</v>
      </c>
      <c r="C7570" s="357">
        <v>192.822</v>
      </c>
      <c r="D7570" s="357">
        <v>0</v>
      </c>
      <c r="E7570" s="357">
        <v>80</v>
      </c>
      <c r="F7570" s="357">
        <v>220</v>
      </c>
    </row>
    <row r="7571" spans="1:6">
      <c r="A7571" s="355">
        <f t="shared" si="118"/>
        <v>45973</v>
      </c>
      <c r="B7571" s="356">
        <v>6</v>
      </c>
      <c r="C7571" s="357">
        <v>169.982</v>
      </c>
      <c r="D7571" s="357">
        <v>0</v>
      </c>
      <c r="E7571" s="357">
        <v>90</v>
      </c>
      <c r="F7571" s="357">
        <v>220</v>
      </c>
    </row>
    <row r="7572" spans="1:6">
      <c r="A7572" s="355">
        <f t="shared" si="118"/>
        <v>45973</v>
      </c>
      <c r="B7572" s="356">
        <v>7</v>
      </c>
      <c r="C7572" s="357">
        <v>182.50200000000001</v>
      </c>
      <c r="D7572" s="357">
        <v>0</v>
      </c>
      <c r="E7572" s="357">
        <v>108</v>
      </c>
      <c r="F7572" s="357">
        <v>240</v>
      </c>
    </row>
    <row r="7573" spans="1:6">
      <c r="A7573" s="355">
        <f t="shared" si="118"/>
        <v>45973</v>
      </c>
      <c r="B7573" s="356">
        <v>8</v>
      </c>
      <c r="C7573" s="357">
        <v>192.89400000000001</v>
      </c>
      <c r="D7573" s="357">
        <v>0</v>
      </c>
      <c r="E7573" s="357">
        <v>108</v>
      </c>
      <c r="F7573" s="357">
        <v>240</v>
      </c>
    </row>
    <row r="7574" spans="1:6">
      <c r="A7574" s="355">
        <f t="shared" si="118"/>
        <v>45973</v>
      </c>
      <c r="B7574" s="356">
        <v>9</v>
      </c>
      <c r="C7574" s="357">
        <v>190.852</v>
      </c>
      <c r="D7574" s="357">
        <v>0</v>
      </c>
      <c r="E7574" s="357">
        <v>108</v>
      </c>
      <c r="F7574" s="357">
        <v>240</v>
      </c>
    </row>
    <row r="7575" spans="1:6">
      <c r="A7575" s="355">
        <f t="shared" si="118"/>
        <v>45973</v>
      </c>
      <c r="B7575" s="356">
        <v>10</v>
      </c>
      <c r="C7575" s="357">
        <v>196.16300000000001</v>
      </c>
      <c r="D7575" s="357">
        <v>0</v>
      </c>
      <c r="E7575" s="357">
        <v>108</v>
      </c>
      <c r="F7575" s="357">
        <v>240</v>
      </c>
    </row>
    <row r="7576" spans="1:6">
      <c r="A7576" s="355">
        <f t="shared" si="118"/>
        <v>45973</v>
      </c>
      <c r="B7576" s="356">
        <v>11</v>
      </c>
      <c r="C7576" s="357">
        <v>188.202</v>
      </c>
      <c r="D7576" s="357">
        <v>0</v>
      </c>
      <c r="E7576" s="357">
        <v>108</v>
      </c>
      <c r="F7576" s="357">
        <v>240</v>
      </c>
    </row>
    <row r="7577" spans="1:6">
      <c r="A7577" s="355">
        <f t="shared" si="118"/>
        <v>45973</v>
      </c>
      <c r="B7577" s="356">
        <v>12</v>
      </c>
      <c r="C7577" s="357">
        <v>190.51300000000001</v>
      </c>
      <c r="D7577" s="357">
        <v>0</v>
      </c>
      <c r="E7577" s="357">
        <v>108</v>
      </c>
      <c r="F7577" s="357">
        <v>240</v>
      </c>
    </row>
    <row r="7578" spans="1:6">
      <c r="A7578" s="355">
        <f t="shared" si="118"/>
        <v>45973</v>
      </c>
      <c r="B7578" s="356">
        <v>13</v>
      </c>
      <c r="C7578" s="357">
        <v>210.55699999999999</v>
      </c>
      <c r="D7578" s="357">
        <v>0</v>
      </c>
      <c r="E7578" s="357">
        <v>108</v>
      </c>
      <c r="F7578" s="357">
        <v>240</v>
      </c>
    </row>
    <row r="7579" spans="1:6">
      <c r="A7579" s="355">
        <f t="shared" si="118"/>
        <v>45973</v>
      </c>
      <c r="B7579" s="356">
        <v>14</v>
      </c>
      <c r="C7579" s="357">
        <v>206.90199999999999</v>
      </c>
      <c r="D7579" s="357">
        <v>0</v>
      </c>
      <c r="E7579" s="357">
        <v>108</v>
      </c>
      <c r="F7579" s="357">
        <v>240</v>
      </c>
    </row>
    <row r="7580" spans="1:6">
      <c r="A7580" s="355">
        <f t="shared" si="118"/>
        <v>45973</v>
      </c>
      <c r="B7580" s="356">
        <v>15</v>
      </c>
      <c r="C7580" s="357">
        <v>217.77</v>
      </c>
      <c r="D7580" s="357">
        <v>0</v>
      </c>
      <c r="E7580" s="357">
        <v>112.059</v>
      </c>
      <c r="F7580" s="357">
        <v>240</v>
      </c>
    </row>
    <row r="7581" spans="1:6">
      <c r="A7581" s="355">
        <f t="shared" si="118"/>
        <v>45973</v>
      </c>
      <c r="B7581" s="356">
        <v>16</v>
      </c>
      <c r="C7581" s="357">
        <v>188.64</v>
      </c>
      <c r="D7581" s="357">
        <v>0</v>
      </c>
      <c r="E7581" s="357">
        <v>113</v>
      </c>
      <c r="F7581" s="357">
        <v>240</v>
      </c>
    </row>
    <row r="7582" spans="1:6">
      <c r="A7582" s="355">
        <f t="shared" si="118"/>
        <v>45973</v>
      </c>
      <c r="B7582" s="356">
        <v>17</v>
      </c>
      <c r="C7582" s="357">
        <v>190.25299999999999</v>
      </c>
      <c r="D7582" s="357">
        <v>0</v>
      </c>
      <c r="E7582" s="357">
        <v>113</v>
      </c>
      <c r="F7582" s="357">
        <v>240</v>
      </c>
    </row>
    <row r="7583" spans="1:6">
      <c r="A7583" s="355">
        <f t="shared" si="118"/>
        <v>45973</v>
      </c>
      <c r="B7583" s="356">
        <v>18</v>
      </c>
      <c r="C7583" s="357">
        <v>101.56</v>
      </c>
      <c r="D7583" s="357">
        <v>0</v>
      </c>
      <c r="E7583" s="357">
        <v>113</v>
      </c>
      <c r="F7583" s="357">
        <v>240</v>
      </c>
    </row>
    <row r="7584" spans="1:6">
      <c r="A7584" s="355">
        <f t="shared" si="118"/>
        <v>45973</v>
      </c>
      <c r="B7584" s="356">
        <v>19</v>
      </c>
      <c r="C7584" s="357">
        <v>101.56</v>
      </c>
      <c r="D7584" s="357">
        <v>0</v>
      </c>
      <c r="E7584" s="357">
        <v>113</v>
      </c>
      <c r="F7584" s="357">
        <v>240</v>
      </c>
    </row>
    <row r="7585" spans="1:6">
      <c r="A7585" s="355">
        <f t="shared" si="118"/>
        <v>45973</v>
      </c>
      <c r="B7585" s="356">
        <v>20</v>
      </c>
      <c r="C7585" s="357">
        <v>101.56</v>
      </c>
      <c r="D7585" s="357">
        <v>0</v>
      </c>
      <c r="E7585" s="357">
        <v>113</v>
      </c>
      <c r="F7585" s="357">
        <v>240</v>
      </c>
    </row>
    <row r="7586" spans="1:6">
      <c r="A7586" s="355">
        <f t="shared" si="118"/>
        <v>45973</v>
      </c>
      <c r="B7586" s="356">
        <v>21</v>
      </c>
      <c r="C7586" s="357">
        <v>101.56</v>
      </c>
      <c r="D7586" s="357">
        <v>0</v>
      </c>
      <c r="E7586" s="357">
        <v>112.06399999999999</v>
      </c>
      <c r="F7586" s="357">
        <v>230</v>
      </c>
    </row>
    <row r="7587" spans="1:6">
      <c r="A7587" s="355">
        <f t="shared" si="118"/>
        <v>45973</v>
      </c>
      <c r="B7587" s="356">
        <v>22</v>
      </c>
      <c r="C7587" s="357">
        <v>205.607</v>
      </c>
      <c r="D7587" s="357">
        <v>0</v>
      </c>
      <c r="E7587" s="357">
        <v>100.926</v>
      </c>
      <c r="F7587" s="357">
        <v>220</v>
      </c>
    </row>
    <row r="7588" spans="1:6">
      <c r="A7588" s="355">
        <f t="shared" si="118"/>
        <v>45973</v>
      </c>
      <c r="B7588" s="356">
        <v>23</v>
      </c>
      <c r="C7588" s="357">
        <v>195.81</v>
      </c>
      <c r="D7588" s="357">
        <v>0</v>
      </c>
      <c r="E7588" s="357">
        <v>100.926</v>
      </c>
      <c r="F7588" s="357">
        <v>120</v>
      </c>
    </row>
    <row r="7589" spans="1:6">
      <c r="A7589" s="355">
        <f t="shared" si="118"/>
        <v>45974</v>
      </c>
      <c r="B7589" s="356">
        <v>0</v>
      </c>
      <c r="C7589" s="357">
        <v>129.56299999999999</v>
      </c>
      <c r="D7589" s="357">
        <v>0</v>
      </c>
      <c r="E7589" s="357">
        <v>85.926000000000002</v>
      </c>
      <c r="F7589" s="357">
        <v>180</v>
      </c>
    </row>
    <row r="7590" spans="1:6">
      <c r="A7590" s="355">
        <f t="shared" si="118"/>
        <v>45974</v>
      </c>
      <c r="B7590" s="356">
        <v>1</v>
      </c>
      <c r="C7590" s="357">
        <v>129.56299999999999</v>
      </c>
      <c r="D7590" s="357">
        <v>0</v>
      </c>
      <c r="E7590" s="357">
        <v>85.926000000000002</v>
      </c>
      <c r="F7590" s="357">
        <v>215</v>
      </c>
    </row>
    <row r="7591" spans="1:6">
      <c r="A7591" s="355">
        <f t="shared" si="118"/>
        <v>45974</v>
      </c>
      <c r="B7591" s="356">
        <v>2</v>
      </c>
      <c r="C7591" s="357">
        <v>144.179</v>
      </c>
      <c r="D7591" s="357">
        <v>0</v>
      </c>
      <c r="E7591" s="357">
        <v>85.926000000000002</v>
      </c>
      <c r="F7591" s="357">
        <v>215</v>
      </c>
    </row>
    <row r="7592" spans="1:6">
      <c r="A7592" s="355">
        <f t="shared" si="118"/>
        <v>45974</v>
      </c>
      <c r="B7592" s="356">
        <v>3</v>
      </c>
      <c r="C7592" s="357">
        <v>142.97399999999999</v>
      </c>
      <c r="D7592" s="357">
        <v>0</v>
      </c>
      <c r="E7592" s="357">
        <v>85.926000000000002</v>
      </c>
      <c r="F7592" s="357">
        <v>215</v>
      </c>
    </row>
    <row r="7593" spans="1:6">
      <c r="A7593" s="355">
        <f t="shared" si="118"/>
        <v>45974</v>
      </c>
      <c r="B7593" s="356">
        <v>4</v>
      </c>
      <c r="C7593" s="357">
        <v>178.88399999999999</v>
      </c>
      <c r="D7593" s="357">
        <v>0</v>
      </c>
      <c r="E7593" s="357">
        <v>85.926000000000002</v>
      </c>
      <c r="F7593" s="357">
        <v>240</v>
      </c>
    </row>
    <row r="7594" spans="1:6">
      <c r="A7594" s="355">
        <f t="shared" si="118"/>
        <v>45974</v>
      </c>
      <c r="B7594" s="356">
        <v>5</v>
      </c>
      <c r="C7594" s="357">
        <v>208.11699999999999</v>
      </c>
      <c r="D7594" s="357">
        <v>0</v>
      </c>
      <c r="E7594" s="357">
        <v>83</v>
      </c>
      <c r="F7594" s="357">
        <v>240</v>
      </c>
    </row>
    <row r="7595" spans="1:6">
      <c r="A7595" s="355">
        <f t="shared" si="118"/>
        <v>45974</v>
      </c>
      <c r="B7595" s="356">
        <v>6</v>
      </c>
      <c r="C7595" s="357">
        <v>229.06399999999999</v>
      </c>
      <c r="D7595" s="357">
        <v>0</v>
      </c>
      <c r="E7595" s="357">
        <v>93</v>
      </c>
      <c r="F7595" s="357">
        <v>240</v>
      </c>
    </row>
    <row r="7596" spans="1:6">
      <c r="A7596" s="355">
        <f t="shared" si="118"/>
        <v>45974</v>
      </c>
      <c r="B7596" s="356">
        <v>7</v>
      </c>
      <c r="C7596" s="357">
        <v>220.26400000000001</v>
      </c>
      <c r="D7596" s="357">
        <v>0</v>
      </c>
      <c r="E7596" s="357">
        <v>93</v>
      </c>
      <c r="F7596" s="357">
        <v>240</v>
      </c>
    </row>
    <row r="7597" spans="1:6">
      <c r="A7597" s="355">
        <f t="shared" si="118"/>
        <v>45974</v>
      </c>
      <c r="B7597" s="356">
        <v>8</v>
      </c>
      <c r="C7597" s="357">
        <v>220.26400000000001</v>
      </c>
      <c r="D7597" s="357">
        <v>0</v>
      </c>
      <c r="E7597" s="357">
        <v>98</v>
      </c>
      <c r="F7597" s="357">
        <v>240</v>
      </c>
    </row>
    <row r="7598" spans="1:6">
      <c r="A7598" s="355">
        <f t="shared" si="118"/>
        <v>45974</v>
      </c>
      <c r="B7598" s="356">
        <v>9</v>
      </c>
      <c r="C7598" s="357">
        <v>220.26400000000001</v>
      </c>
      <c r="D7598" s="357">
        <v>0</v>
      </c>
      <c r="E7598" s="357">
        <v>98</v>
      </c>
      <c r="F7598" s="357">
        <v>240</v>
      </c>
    </row>
    <row r="7599" spans="1:6">
      <c r="A7599" s="355">
        <f t="shared" si="118"/>
        <v>45974</v>
      </c>
      <c r="B7599" s="356">
        <v>10</v>
      </c>
      <c r="C7599" s="357">
        <v>219.899</v>
      </c>
      <c r="D7599" s="357">
        <v>0</v>
      </c>
      <c r="E7599" s="357">
        <v>98</v>
      </c>
      <c r="F7599" s="357">
        <v>240</v>
      </c>
    </row>
    <row r="7600" spans="1:6">
      <c r="A7600" s="355">
        <f t="shared" si="118"/>
        <v>45974</v>
      </c>
      <c r="B7600" s="356">
        <v>11</v>
      </c>
      <c r="C7600" s="357">
        <v>220.26400000000001</v>
      </c>
      <c r="D7600" s="357">
        <v>0</v>
      </c>
      <c r="E7600" s="357">
        <v>98</v>
      </c>
      <c r="F7600" s="357">
        <v>240</v>
      </c>
    </row>
    <row r="7601" spans="1:6">
      <c r="A7601" s="355">
        <f t="shared" si="118"/>
        <v>45974</v>
      </c>
      <c r="B7601" s="356">
        <v>12</v>
      </c>
      <c r="C7601" s="357">
        <v>220.26400000000001</v>
      </c>
      <c r="D7601" s="357">
        <v>0</v>
      </c>
      <c r="E7601" s="357">
        <v>98</v>
      </c>
      <c r="F7601" s="357">
        <v>240</v>
      </c>
    </row>
    <row r="7602" spans="1:6">
      <c r="A7602" s="355">
        <f t="shared" si="118"/>
        <v>45974</v>
      </c>
      <c r="B7602" s="356">
        <v>13</v>
      </c>
      <c r="C7602" s="357">
        <v>219.17400000000001</v>
      </c>
      <c r="D7602" s="357">
        <v>0</v>
      </c>
      <c r="E7602" s="357">
        <v>98</v>
      </c>
      <c r="F7602" s="357">
        <v>240</v>
      </c>
    </row>
    <row r="7603" spans="1:6">
      <c r="A7603" s="355">
        <f t="shared" si="118"/>
        <v>45974</v>
      </c>
      <c r="B7603" s="356">
        <v>14</v>
      </c>
      <c r="C7603" s="357">
        <v>223.828</v>
      </c>
      <c r="D7603" s="357">
        <v>0</v>
      </c>
      <c r="E7603" s="357">
        <v>98</v>
      </c>
      <c r="F7603" s="357">
        <v>240</v>
      </c>
    </row>
    <row r="7604" spans="1:6">
      <c r="A7604" s="355">
        <f t="shared" si="118"/>
        <v>45974</v>
      </c>
      <c r="B7604" s="356">
        <v>15</v>
      </c>
      <c r="C7604" s="357">
        <v>241.03800000000001</v>
      </c>
      <c r="D7604" s="357">
        <v>0</v>
      </c>
      <c r="E7604" s="357">
        <v>98</v>
      </c>
      <c r="F7604" s="357">
        <v>240</v>
      </c>
    </row>
    <row r="7605" spans="1:6">
      <c r="A7605" s="355">
        <f t="shared" si="118"/>
        <v>45974</v>
      </c>
      <c r="B7605" s="356">
        <v>16</v>
      </c>
      <c r="C7605" s="357">
        <v>204.042</v>
      </c>
      <c r="D7605" s="357">
        <v>0</v>
      </c>
      <c r="E7605" s="357">
        <v>98</v>
      </c>
      <c r="F7605" s="357">
        <v>240</v>
      </c>
    </row>
    <row r="7606" spans="1:6">
      <c r="A7606" s="355">
        <f t="shared" si="118"/>
        <v>45974</v>
      </c>
      <c r="B7606" s="356">
        <v>17</v>
      </c>
      <c r="C7606" s="357">
        <v>238.56899999999999</v>
      </c>
      <c r="D7606" s="357">
        <v>0</v>
      </c>
      <c r="E7606" s="357">
        <v>98</v>
      </c>
      <c r="F7606" s="357">
        <v>240</v>
      </c>
    </row>
    <row r="7607" spans="1:6">
      <c r="A7607" s="355">
        <f t="shared" si="118"/>
        <v>45974</v>
      </c>
      <c r="B7607" s="356">
        <v>18</v>
      </c>
      <c r="C7607" s="357">
        <v>117.99</v>
      </c>
      <c r="D7607" s="357">
        <v>0</v>
      </c>
      <c r="E7607" s="357">
        <v>98</v>
      </c>
      <c r="F7607" s="357">
        <v>240</v>
      </c>
    </row>
    <row r="7608" spans="1:6">
      <c r="A7608" s="355">
        <f t="shared" si="118"/>
        <v>45974</v>
      </c>
      <c r="B7608" s="356">
        <v>19</v>
      </c>
      <c r="C7608" s="357">
        <v>117.99</v>
      </c>
      <c r="D7608" s="357">
        <v>0</v>
      </c>
      <c r="E7608" s="357">
        <v>98</v>
      </c>
      <c r="F7608" s="357">
        <v>240</v>
      </c>
    </row>
    <row r="7609" spans="1:6">
      <c r="A7609" s="355">
        <f t="shared" si="118"/>
        <v>45974</v>
      </c>
      <c r="B7609" s="356">
        <v>20</v>
      </c>
      <c r="C7609" s="357">
        <v>117.99</v>
      </c>
      <c r="D7609" s="357">
        <v>0</v>
      </c>
      <c r="E7609" s="357">
        <v>98</v>
      </c>
      <c r="F7609" s="357">
        <v>240</v>
      </c>
    </row>
    <row r="7610" spans="1:6">
      <c r="A7610" s="355">
        <f t="shared" si="118"/>
        <v>45974</v>
      </c>
      <c r="B7610" s="356">
        <v>21</v>
      </c>
      <c r="C7610" s="357">
        <v>117.99</v>
      </c>
      <c r="D7610" s="357">
        <v>0</v>
      </c>
      <c r="E7610" s="357">
        <v>98</v>
      </c>
      <c r="F7610" s="357">
        <v>227</v>
      </c>
    </row>
    <row r="7611" spans="1:6">
      <c r="A7611" s="355">
        <f t="shared" si="118"/>
        <v>45974</v>
      </c>
      <c r="B7611" s="356">
        <v>22</v>
      </c>
      <c r="C7611" s="357">
        <v>215.233</v>
      </c>
      <c r="D7611" s="357">
        <v>0</v>
      </c>
      <c r="E7611" s="357">
        <v>88</v>
      </c>
      <c r="F7611" s="357">
        <v>240</v>
      </c>
    </row>
    <row r="7612" spans="1:6">
      <c r="A7612" s="355">
        <f t="shared" si="118"/>
        <v>45974</v>
      </c>
      <c r="B7612" s="356">
        <v>23</v>
      </c>
      <c r="C7612" s="357">
        <v>214.691</v>
      </c>
      <c r="D7612" s="357">
        <v>0</v>
      </c>
      <c r="E7612" s="357">
        <v>88</v>
      </c>
      <c r="F7612" s="357">
        <v>240</v>
      </c>
    </row>
    <row r="7613" spans="1:6">
      <c r="A7613" s="355">
        <f t="shared" si="118"/>
        <v>45975</v>
      </c>
      <c r="B7613" s="356">
        <v>0</v>
      </c>
      <c r="C7613" s="357">
        <v>181.249</v>
      </c>
      <c r="D7613" s="357">
        <v>0</v>
      </c>
      <c r="E7613" s="357">
        <v>90.926000000000002</v>
      </c>
      <c r="F7613" s="357">
        <v>240</v>
      </c>
    </row>
    <row r="7614" spans="1:6">
      <c r="A7614" s="355">
        <f t="shared" si="118"/>
        <v>45975</v>
      </c>
      <c r="B7614" s="356">
        <v>1</v>
      </c>
      <c r="C7614" s="357">
        <v>181.315</v>
      </c>
      <c r="D7614" s="357">
        <v>0</v>
      </c>
      <c r="E7614" s="357">
        <v>90.926000000000002</v>
      </c>
      <c r="F7614" s="357">
        <v>240</v>
      </c>
    </row>
    <row r="7615" spans="1:6">
      <c r="A7615" s="355">
        <f t="shared" si="118"/>
        <v>45975</v>
      </c>
      <c r="B7615" s="356">
        <v>2</v>
      </c>
      <c r="C7615" s="357">
        <v>163.47200000000001</v>
      </c>
      <c r="D7615" s="357">
        <v>0</v>
      </c>
      <c r="E7615" s="357">
        <v>72.926000000000002</v>
      </c>
      <c r="F7615" s="357">
        <v>225</v>
      </c>
    </row>
    <row r="7616" spans="1:6">
      <c r="A7616" s="355">
        <f t="shared" si="118"/>
        <v>45975</v>
      </c>
      <c r="B7616" s="356">
        <v>3</v>
      </c>
      <c r="C7616" s="357">
        <v>163.62100000000001</v>
      </c>
      <c r="D7616" s="357">
        <v>0</v>
      </c>
      <c r="E7616" s="357">
        <v>72.926000000000002</v>
      </c>
      <c r="F7616" s="357">
        <v>240</v>
      </c>
    </row>
    <row r="7617" spans="1:6">
      <c r="A7617" s="355">
        <f t="shared" si="118"/>
        <v>45975</v>
      </c>
      <c r="B7617" s="356">
        <v>4</v>
      </c>
      <c r="C7617" s="357">
        <v>164.346</v>
      </c>
      <c r="D7617" s="357">
        <v>0</v>
      </c>
      <c r="E7617" s="357">
        <v>72.926000000000002</v>
      </c>
      <c r="F7617" s="357">
        <v>225</v>
      </c>
    </row>
    <row r="7618" spans="1:6">
      <c r="A7618" s="355">
        <f t="shared" si="118"/>
        <v>45975</v>
      </c>
      <c r="B7618" s="356">
        <v>5</v>
      </c>
      <c r="C7618" s="357">
        <v>174.59299999999999</v>
      </c>
      <c r="D7618" s="357">
        <v>0</v>
      </c>
      <c r="E7618" s="357">
        <v>85</v>
      </c>
      <c r="F7618" s="357">
        <v>240</v>
      </c>
    </row>
    <row r="7619" spans="1:6">
      <c r="A7619" s="355">
        <f t="shared" si="118"/>
        <v>45975</v>
      </c>
      <c r="B7619" s="356">
        <v>6</v>
      </c>
      <c r="C7619" s="357">
        <v>198.9</v>
      </c>
      <c r="D7619" s="357">
        <v>0</v>
      </c>
      <c r="E7619" s="357">
        <v>112.059</v>
      </c>
      <c r="F7619" s="357">
        <v>240</v>
      </c>
    </row>
    <row r="7620" spans="1:6">
      <c r="A7620" s="355">
        <f t="shared" si="118"/>
        <v>45975</v>
      </c>
      <c r="B7620" s="356">
        <v>7</v>
      </c>
      <c r="C7620" s="357">
        <v>198.9</v>
      </c>
      <c r="D7620" s="357">
        <v>0</v>
      </c>
      <c r="E7620" s="357">
        <v>112.059</v>
      </c>
      <c r="F7620" s="357">
        <v>240</v>
      </c>
    </row>
    <row r="7621" spans="1:6">
      <c r="A7621" s="355">
        <f t="shared" si="118"/>
        <v>45975</v>
      </c>
      <c r="B7621" s="356">
        <v>8</v>
      </c>
      <c r="C7621" s="357">
        <v>198.9</v>
      </c>
      <c r="D7621" s="357">
        <v>0</v>
      </c>
      <c r="E7621" s="357">
        <v>112.059</v>
      </c>
      <c r="F7621" s="357">
        <v>240</v>
      </c>
    </row>
    <row r="7622" spans="1:6">
      <c r="A7622" s="355">
        <f t="shared" ref="A7622:A7685" si="119">IF(B7622=0,A7621+1,A7621)</f>
        <v>45975</v>
      </c>
      <c r="B7622" s="356">
        <v>9</v>
      </c>
      <c r="C7622" s="357">
        <v>200.15600000000001</v>
      </c>
      <c r="D7622" s="357">
        <v>0</v>
      </c>
      <c r="E7622" s="357">
        <v>112.059</v>
      </c>
      <c r="F7622" s="357">
        <v>240</v>
      </c>
    </row>
    <row r="7623" spans="1:6">
      <c r="A7623" s="355">
        <f t="shared" si="119"/>
        <v>45975</v>
      </c>
      <c r="B7623" s="356">
        <v>10</v>
      </c>
      <c r="C7623" s="357">
        <v>195.143</v>
      </c>
      <c r="D7623" s="357">
        <v>0</v>
      </c>
      <c r="E7623" s="357">
        <v>112.059</v>
      </c>
      <c r="F7623" s="357">
        <v>240</v>
      </c>
    </row>
    <row r="7624" spans="1:6">
      <c r="A7624" s="355">
        <f t="shared" si="119"/>
        <v>45975</v>
      </c>
      <c r="B7624" s="356">
        <v>11</v>
      </c>
      <c r="C7624" s="357">
        <v>195</v>
      </c>
      <c r="D7624" s="357">
        <v>0</v>
      </c>
      <c r="E7624" s="357">
        <v>112.059</v>
      </c>
      <c r="F7624" s="357">
        <v>240</v>
      </c>
    </row>
    <row r="7625" spans="1:6">
      <c r="A7625" s="355">
        <f t="shared" si="119"/>
        <v>45975</v>
      </c>
      <c r="B7625" s="356">
        <v>12</v>
      </c>
      <c r="C7625" s="357">
        <v>195</v>
      </c>
      <c r="D7625" s="357">
        <v>0</v>
      </c>
      <c r="E7625" s="357">
        <v>112.059</v>
      </c>
      <c r="F7625" s="357">
        <v>240</v>
      </c>
    </row>
    <row r="7626" spans="1:6">
      <c r="A7626" s="355">
        <f t="shared" si="119"/>
        <v>45975</v>
      </c>
      <c r="B7626" s="356">
        <v>13</v>
      </c>
      <c r="C7626" s="357">
        <v>195</v>
      </c>
      <c r="D7626" s="357">
        <v>0</v>
      </c>
      <c r="E7626" s="357">
        <v>112.059</v>
      </c>
      <c r="F7626" s="357">
        <v>240</v>
      </c>
    </row>
    <row r="7627" spans="1:6">
      <c r="A7627" s="355">
        <f t="shared" si="119"/>
        <v>45975</v>
      </c>
      <c r="B7627" s="356">
        <v>14</v>
      </c>
      <c r="C7627" s="357">
        <v>195</v>
      </c>
      <c r="D7627" s="357">
        <v>0</v>
      </c>
      <c r="E7627" s="357">
        <v>112.059</v>
      </c>
      <c r="F7627" s="357">
        <v>240</v>
      </c>
    </row>
    <row r="7628" spans="1:6">
      <c r="A7628" s="355">
        <f t="shared" si="119"/>
        <v>45975</v>
      </c>
      <c r="B7628" s="356">
        <v>15</v>
      </c>
      <c r="C7628" s="357">
        <v>175.3</v>
      </c>
      <c r="D7628" s="357">
        <v>0</v>
      </c>
      <c r="E7628" s="357">
        <v>112.059</v>
      </c>
      <c r="F7628" s="357">
        <v>240</v>
      </c>
    </row>
    <row r="7629" spans="1:6">
      <c r="A7629" s="355">
        <f t="shared" si="119"/>
        <v>45975</v>
      </c>
      <c r="B7629" s="356">
        <v>16</v>
      </c>
      <c r="C7629" s="357">
        <v>169.749</v>
      </c>
      <c r="D7629" s="357">
        <v>0</v>
      </c>
      <c r="E7629" s="357">
        <v>113</v>
      </c>
      <c r="F7629" s="357">
        <v>240</v>
      </c>
    </row>
    <row r="7630" spans="1:6">
      <c r="A7630" s="355">
        <f t="shared" si="119"/>
        <v>45975</v>
      </c>
      <c r="B7630" s="356">
        <v>17</v>
      </c>
      <c r="C7630" s="357">
        <v>200.34</v>
      </c>
      <c r="D7630" s="357">
        <v>0</v>
      </c>
      <c r="E7630" s="357">
        <v>112.06399999999999</v>
      </c>
      <c r="F7630" s="357">
        <v>240</v>
      </c>
    </row>
    <row r="7631" spans="1:6">
      <c r="A7631" s="355">
        <f t="shared" si="119"/>
        <v>45975</v>
      </c>
      <c r="B7631" s="356">
        <v>18</v>
      </c>
      <c r="C7631" s="357">
        <v>117.99</v>
      </c>
      <c r="D7631" s="357">
        <v>0</v>
      </c>
      <c r="E7631" s="357">
        <v>112.06399999999999</v>
      </c>
      <c r="F7631" s="357">
        <v>240</v>
      </c>
    </row>
    <row r="7632" spans="1:6">
      <c r="A7632" s="355">
        <f t="shared" si="119"/>
        <v>45975</v>
      </c>
      <c r="B7632" s="356">
        <v>19</v>
      </c>
      <c r="C7632" s="357">
        <v>117.99</v>
      </c>
      <c r="D7632" s="357">
        <v>0</v>
      </c>
      <c r="E7632" s="357">
        <v>112.06399999999999</v>
      </c>
      <c r="F7632" s="357">
        <v>240</v>
      </c>
    </row>
    <row r="7633" spans="1:6">
      <c r="A7633" s="355">
        <f t="shared" si="119"/>
        <v>45975</v>
      </c>
      <c r="B7633" s="356">
        <v>20</v>
      </c>
      <c r="C7633" s="357">
        <v>117.99</v>
      </c>
      <c r="D7633" s="357">
        <v>0</v>
      </c>
      <c r="E7633" s="357">
        <v>112.06399999999999</v>
      </c>
      <c r="F7633" s="357">
        <v>240</v>
      </c>
    </row>
    <row r="7634" spans="1:6">
      <c r="A7634" s="355">
        <f t="shared" si="119"/>
        <v>45975</v>
      </c>
      <c r="B7634" s="356">
        <v>21</v>
      </c>
      <c r="C7634" s="357">
        <v>117.99</v>
      </c>
      <c r="D7634" s="357">
        <v>0</v>
      </c>
      <c r="E7634" s="357">
        <v>112.06399999999999</v>
      </c>
      <c r="F7634" s="357">
        <v>240</v>
      </c>
    </row>
    <row r="7635" spans="1:6">
      <c r="A7635" s="355">
        <f t="shared" si="119"/>
        <v>45975</v>
      </c>
      <c r="B7635" s="356">
        <v>22</v>
      </c>
      <c r="C7635" s="357">
        <v>207.74799999999999</v>
      </c>
      <c r="D7635" s="357">
        <v>0</v>
      </c>
      <c r="E7635" s="357">
        <v>103</v>
      </c>
      <c r="F7635" s="357">
        <v>240</v>
      </c>
    </row>
    <row r="7636" spans="1:6">
      <c r="A7636" s="355">
        <f t="shared" si="119"/>
        <v>45975</v>
      </c>
      <c r="B7636" s="356">
        <v>23</v>
      </c>
      <c r="C7636" s="357">
        <v>205.24799999999999</v>
      </c>
      <c r="D7636" s="357">
        <v>0</v>
      </c>
      <c r="E7636" s="357">
        <v>88</v>
      </c>
      <c r="F7636" s="357">
        <v>240</v>
      </c>
    </row>
    <row r="7637" spans="1:6">
      <c r="A7637" s="355">
        <f t="shared" si="119"/>
        <v>45976</v>
      </c>
      <c r="B7637" s="356">
        <v>0</v>
      </c>
      <c r="C7637" s="357">
        <v>154.74299999999999</v>
      </c>
      <c r="D7637" s="357">
        <v>0</v>
      </c>
      <c r="E7637" s="357">
        <v>35</v>
      </c>
      <c r="F7637" s="357">
        <v>120</v>
      </c>
    </row>
    <row r="7638" spans="1:6">
      <c r="A7638" s="355">
        <f t="shared" si="119"/>
        <v>45976</v>
      </c>
      <c r="B7638" s="356">
        <v>1</v>
      </c>
      <c r="C7638" s="357">
        <v>154.74299999999999</v>
      </c>
      <c r="D7638" s="357">
        <v>0</v>
      </c>
      <c r="E7638" s="357">
        <v>36.305999999999997</v>
      </c>
      <c r="F7638" s="357">
        <v>120</v>
      </c>
    </row>
    <row r="7639" spans="1:6">
      <c r="A7639" s="355">
        <f t="shared" si="119"/>
        <v>45976</v>
      </c>
      <c r="B7639" s="356">
        <v>2</v>
      </c>
      <c r="C7639" s="357">
        <v>154.74299999999999</v>
      </c>
      <c r="D7639" s="357">
        <v>0</v>
      </c>
      <c r="E7639" s="357">
        <v>36.570999999999998</v>
      </c>
      <c r="F7639" s="357">
        <v>120</v>
      </c>
    </row>
    <row r="7640" spans="1:6">
      <c r="A7640" s="355">
        <f t="shared" si="119"/>
        <v>45976</v>
      </c>
      <c r="B7640" s="356">
        <v>3</v>
      </c>
      <c r="C7640" s="357">
        <v>154.74299999999999</v>
      </c>
      <c r="D7640" s="357">
        <v>0</v>
      </c>
      <c r="E7640" s="357">
        <v>43.857999999999997</v>
      </c>
      <c r="F7640" s="357">
        <v>120</v>
      </c>
    </row>
    <row r="7641" spans="1:6">
      <c r="A7641" s="355">
        <f t="shared" si="119"/>
        <v>45976</v>
      </c>
      <c r="B7641" s="356">
        <v>4</v>
      </c>
      <c r="C7641" s="357">
        <v>154.74299999999999</v>
      </c>
      <c r="D7641" s="357">
        <v>0</v>
      </c>
      <c r="E7641" s="357">
        <v>43.643000000000001</v>
      </c>
      <c r="F7641" s="357">
        <v>143</v>
      </c>
    </row>
    <row r="7642" spans="1:6">
      <c r="A7642" s="355">
        <f t="shared" si="119"/>
        <v>45976</v>
      </c>
      <c r="B7642" s="356">
        <v>5</v>
      </c>
      <c r="C7642" s="357">
        <v>154.67400000000001</v>
      </c>
      <c r="D7642" s="357">
        <v>0</v>
      </c>
      <c r="E7642" s="357">
        <v>35.329000000000001</v>
      </c>
      <c r="F7642" s="357">
        <v>120</v>
      </c>
    </row>
    <row r="7643" spans="1:6">
      <c r="A7643" s="355">
        <f t="shared" si="119"/>
        <v>45976</v>
      </c>
      <c r="B7643" s="356">
        <v>6</v>
      </c>
      <c r="C7643" s="357">
        <v>186.17400000000001</v>
      </c>
      <c r="D7643" s="357">
        <v>0</v>
      </c>
      <c r="E7643" s="357">
        <v>45</v>
      </c>
      <c r="F7643" s="357">
        <v>170</v>
      </c>
    </row>
    <row r="7644" spans="1:6">
      <c r="A7644" s="355">
        <f t="shared" si="119"/>
        <v>45976</v>
      </c>
      <c r="B7644" s="356">
        <v>7</v>
      </c>
      <c r="C7644" s="357">
        <v>174.12799999999999</v>
      </c>
      <c r="D7644" s="357">
        <v>0</v>
      </c>
      <c r="E7644" s="357">
        <v>45</v>
      </c>
      <c r="F7644" s="357">
        <v>215</v>
      </c>
    </row>
    <row r="7645" spans="1:6">
      <c r="A7645" s="355">
        <f t="shared" si="119"/>
        <v>45976</v>
      </c>
      <c r="B7645" s="356">
        <v>8</v>
      </c>
      <c r="C7645" s="357">
        <v>205.13499999999999</v>
      </c>
      <c r="D7645" s="357">
        <v>0</v>
      </c>
      <c r="E7645" s="357">
        <v>33.939</v>
      </c>
      <c r="F7645" s="357">
        <v>215</v>
      </c>
    </row>
    <row r="7646" spans="1:6">
      <c r="A7646" s="355">
        <f t="shared" si="119"/>
        <v>45976</v>
      </c>
      <c r="B7646" s="356">
        <v>9</v>
      </c>
      <c r="C7646" s="357">
        <v>202.48500000000001</v>
      </c>
      <c r="D7646" s="357">
        <v>0</v>
      </c>
      <c r="E7646" s="357">
        <v>46.978999999999999</v>
      </c>
      <c r="F7646" s="357">
        <v>215</v>
      </c>
    </row>
    <row r="7647" spans="1:6">
      <c r="A7647" s="355">
        <f t="shared" si="119"/>
        <v>45976</v>
      </c>
      <c r="B7647" s="356">
        <v>10</v>
      </c>
      <c r="C7647" s="357">
        <v>202.48500000000001</v>
      </c>
      <c r="D7647" s="357">
        <v>0</v>
      </c>
      <c r="E7647" s="357">
        <v>43.64</v>
      </c>
      <c r="F7647" s="357">
        <v>215</v>
      </c>
    </row>
    <row r="7648" spans="1:6">
      <c r="A7648" s="355">
        <f t="shared" si="119"/>
        <v>45976</v>
      </c>
      <c r="B7648" s="356">
        <v>11</v>
      </c>
      <c r="C7648" s="357">
        <v>202.48500000000001</v>
      </c>
      <c r="D7648" s="357">
        <v>0</v>
      </c>
      <c r="E7648" s="357">
        <v>41.813000000000002</v>
      </c>
      <c r="F7648" s="357">
        <v>215</v>
      </c>
    </row>
    <row r="7649" spans="1:6">
      <c r="A7649" s="355">
        <f t="shared" si="119"/>
        <v>45976</v>
      </c>
      <c r="B7649" s="356">
        <v>12</v>
      </c>
      <c r="C7649" s="357">
        <v>202.48500000000001</v>
      </c>
      <c r="D7649" s="357">
        <v>0</v>
      </c>
      <c r="E7649" s="357">
        <v>52.737000000000002</v>
      </c>
      <c r="F7649" s="357">
        <v>215</v>
      </c>
    </row>
    <row r="7650" spans="1:6">
      <c r="A7650" s="355">
        <f t="shared" si="119"/>
        <v>45976</v>
      </c>
      <c r="B7650" s="356">
        <v>13</v>
      </c>
      <c r="C7650" s="357">
        <v>202.48500000000001</v>
      </c>
      <c r="D7650" s="357">
        <v>0</v>
      </c>
      <c r="E7650" s="357">
        <v>52.737000000000002</v>
      </c>
      <c r="F7650" s="357">
        <v>180</v>
      </c>
    </row>
    <row r="7651" spans="1:6">
      <c r="A7651" s="355">
        <f t="shared" si="119"/>
        <v>45976</v>
      </c>
      <c r="B7651" s="356">
        <v>14</v>
      </c>
      <c r="C7651" s="357">
        <v>202.48500000000001</v>
      </c>
      <c r="D7651" s="357">
        <v>0</v>
      </c>
      <c r="E7651" s="357">
        <v>52.737000000000002</v>
      </c>
      <c r="F7651" s="357">
        <v>120</v>
      </c>
    </row>
    <row r="7652" spans="1:6">
      <c r="A7652" s="355">
        <f t="shared" si="119"/>
        <v>45976</v>
      </c>
      <c r="B7652" s="356">
        <v>15</v>
      </c>
      <c r="C7652" s="357">
        <v>202.48500000000001</v>
      </c>
      <c r="D7652" s="357">
        <v>0</v>
      </c>
      <c r="E7652" s="357">
        <v>53.972000000000001</v>
      </c>
      <c r="F7652" s="357">
        <v>120</v>
      </c>
    </row>
    <row r="7653" spans="1:6">
      <c r="A7653" s="355">
        <f t="shared" si="119"/>
        <v>45976</v>
      </c>
      <c r="B7653" s="356">
        <v>16</v>
      </c>
      <c r="C7653" s="357">
        <v>163.672</v>
      </c>
      <c r="D7653" s="357">
        <v>0</v>
      </c>
      <c r="E7653" s="357">
        <v>103</v>
      </c>
      <c r="F7653" s="357">
        <v>160</v>
      </c>
    </row>
    <row r="7654" spans="1:6">
      <c r="A7654" s="355">
        <f t="shared" si="119"/>
        <v>45976</v>
      </c>
      <c r="B7654" s="356">
        <v>17</v>
      </c>
      <c r="C7654" s="357">
        <v>202.48500000000001</v>
      </c>
      <c r="D7654" s="357">
        <v>0</v>
      </c>
      <c r="E7654" s="357">
        <v>103</v>
      </c>
      <c r="F7654" s="357">
        <v>220</v>
      </c>
    </row>
    <row r="7655" spans="1:6">
      <c r="A7655" s="355">
        <f t="shared" si="119"/>
        <v>45976</v>
      </c>
      <c r="B7655" s="356">
        <v>18</v>
      </c>
      <c r="C7655" s="357">
        <v>120.68</v>
      </c>
      <c r="D7655" s="357">
        <v>0</v>
      </c>
      <c r="E7655" s="357">
        <v>112.06399999999999</v>
      </c>
      <c r="F7655" s="357">
        <v>161</v>
      </c>
    </row>
    <row r="7656" spans="1:6">
      <c r="A7656" s="355">
        <f t="shared" si="119"/>
        <v>45976</v>
      </c>
      <c r="B7656" s="356">
        <v>19</v>
      </c>
      <c r="C7656" s="357">
        <v>121.688</v>
      </c>
      <c r="D7656" s="357">
        <v>0</v>
      </c>
      <c r="E7656" s="357">
        <v>112.06399999999999</v>
      </c>
      <c r="F7656" s="357">
        <v>221</v>
      </c>
    </row>
    <row r="7657" spans="1:6">
      <c r="A7657" s="355">
        <f t="shared" si="119"/>
        <v>45976</v>
      </c>
      <c r="B7657" s="356">
        <v>20</v>
      </c>
      <c r="C7657" s="357">
        <v>125.58799999999999</v>
      </c>
      <c r="D7657" s="357">
        <v>0</v>
      </c>
      <c r="E7657" s="357">
        <v>112.06399999999999</v>
      </c>
      <c r="F7657" s="357">
        <v>190</v>
      </c>
    </row>
    <row r="7658" spans="1:6">
      <c r="A7658" s="355">
        <f t="shared" si="119"/>
        <v>45976</v>
      </c>
      <c r="B7658" s="356">
        <v>21</v>
      </c>
      <c r="C7658" s="357">
        <v>121.997</v>
      </c>
      <c r="D7658" s="357">
        <v>0</v>
      </c>
      <c r="E7658" s="357">
        <v>108</v>
      </c>
      <c r="F7658" s="357">
        <v>152</v>
      </c>
    </row>
    <row r="7659" spans="1:6">
      <c r="A7659" s="355">
        <f t="shared" si="119"/>
        <v>45976</v>
      </c>
      <c r="B7659" s="356">
        <v>22</v>
      </c>
      <c r="C7659" s="357">
        <v>197.21600000000001</v>
      </c>
      <c r="D7659" s="357">
        <v>0</v>
      </c>
      <c r="E7659" s="357">
        <v>70</v>
      </c>
      <c r="F7659" s="357">
        <v>120</v>
      </c>
    </row>
    <row r="7660" spans="1:6">
      <c r="A7660" s="355">
        <f t="shared" si="119"/>
        <v>45976</v>
      </c>
      <c r="B7660" s="356">
        <v>23</v>
      </c>
      <c r="C7660" s="357">
        <v>161.91800000000001</v>
      </c>
      <c r="D7660" s="357">
        <v>0</v>
      </c>
      <c r="E7660" s="357">
        <v>35</v>
      </c>
      <c r="F7660" s="357">
        <v>120</v>
      </c>
    </row>
    <row r="7661" spans="1:6">
      <c r="A7661" s="355">
        <f t="shared" si="119"/>
        <v>45977</v>
      </c>
      <c r="B7661" s="356">
        <v>0</v>
      </c>
      <c r="C7661" s="357">
        <v>150.596</v>
      </c>
      <c r="D7661" s="357">
        <v>0</v>
      </c>
      <c r="E7661" s="357">
        <v>40.875</v>
      </c>
      <c r="F7661" s="357">
        <v>120</v>
      </c>
    </row>
    <row r="7662" spans="1:6">
      <c r="A7662" s="355">
        <f t="shared" si="119"/>
        <v>45977</v>
      </c>
      <c r="B7662" s="356">
        <v>1</v>
      </c>
      <c r="C7662" s="357">
        <v>136.166</v>
      </c>
      <c r="D7662" s="357">
        <v>0</v>
      </c>
      <c r="E7662" s="357">
        <v>37.100999999999999</v>
      </c>
      <c r="F7662" s="357">
        <v>120</v>
      </c>
    </row>
    <row r="7663" spans="1:6">
      <c r="A7663" s="355">
        <f t="shared" si="119"/>
        <v>45977</v>
      </c>
      <c r="B7663" s="356">
        <v>2</v>
      </c>
      <c r="C7663" s="357">
        <v>141.34800000000001</v>
      </c>
      <c r="D7663" s="357">
        <v>0</v>
      </c>
      <c r="E7663" s="357">
        <v>35.555</v>
      </c>
      <c r="F7663" s="357">
        <v>120</v>
      </c>
    </row>
    <row r="7664" spans="1:6">
      <c r="A7664" s="355">
        <f t="shared" si="119"/>
        <v>45977</v>
      </c>
      <c r="B7664" s="356">
        <v>3</v>
      </c>
      <c r="C7664" s="357">
        <v>150.596</v>
      </c>
      <c r="D7664" s="357">
        <v>0</v>
      </c>
      <c r="E7664" s="357">
        <v>37.755000000000003</v>
      </c>
      <c r="F7664" s="357">
        <v>120</v>
      </c>
    </row>
    <row r="7665" spans="1:6">
      <c r="A7665" s="355">
        <f t="shared" si="119"/>
        <v>45977</v>
      </c>
      <c r="B7665" s="356">
        <v>4</v>
      </c>
      <c r="C7665" s="357">
        <v>140.80099999999999</v>
      </c>
      <c r="D7665" s="357">
        <v>0</v>
      </c>
      <c r="E7665" s="357">
        <v>40.478999999999999</v>
      </c>
      <c r="F7665" s="357">
        <v>120</v>
      </c>
    </row>
    <row r="7666" spans="1:6">
      <c r="A7666" s="355">
        <f t="shared" si="119"/>
        <v>45977</v>
      </c>
      <c r="B7666" s="356">
        <v>5</v>
      </c>
      <c r="C7666" s="357">
        <v>143.482</v>
      </c>
      <c r="D7666" s="357">
        <v>0</v>
      </c>
      <c r="E7666" s="357">
        <v>39.969000000000001</v>
      </c>
      <c r="F7666" s="357">
        <v>120</v>
      </c>
    </row>
    <row r="7667" spans="1:6">
      <c r="A7667" s="355">
        <f t="shared" si="119"/>
        <v>45977</v>
      </c>
      <c r="B7667" s="356">
        <v>6</v>
      </c>
      <c r="C7667" s="357">
        <v>142.68</v>
      </c>
      <c r="D7667" s="357">
        <v>0</v>
      </c>
      <c r="E7667" s="357">
        <v>48.405999999999999</v>
      </c>
      <c r="F7667" s="357">
        <v>120</v>
      </c>
    </row>
    <row r="7668" spans="1:6">
      <c r="A7668" s="355">
        <f t="shared" si="119"/>
        <v>45977</v>
      </c>
      <c r="B7668" s="356">
        <v>7</v>
      </c>
      <c r="C7668" s="357">
        <v>142.68</v>
      </c>
      <c r="D7668" s="357">
        <v>0</v>
      </c>
      <c r="E7668" s="357">
        <v>41.052</v>
      </c>
      <c r="F7668" s="357">
        <v>150</v>
      </c>
    </row>
    <row r="7669" spans="1:6">
      <c r="A7669" s="355">
        <f t="shared" si="119"/>
        <v>45977</v>
      </c>
      <c r="B7669" s="356">
        <v>8</v>
      </c>
      <c r="C7669" s="357">
        <v>151.495</v>
      </c>
      <c r="D7669" s="357">
        <v>0</v>
      </c>
      <c r="E7669" s="357">
        <v>40</v>
      </c>
      <c r="F7669" s="357">
        <v>180</v>
      </c>
    </row>
    <row r="7670" spans="1:6">
      <c r="A7670" s="355">
        <f t="shared" si="119"/>
        <v>45977</v>
      </c>
      <c r="B7670" s="356">
        <v>9</v>
      </c>
      <c r="C7670" s="357">
        <v>167.858</v>
      </c>
      <c r="D7670" s="357">
        <v>0</v>
      </c>
      <c r="E7670" s="357">
        <v>40</v>
      </c>
      <c r="F7670" s="357">
        <v>225</v>
      </c>
    </row>
    <row r="7671" spans="1:6">
      <c r="A7671" s="355">
        <f t="shared" si="119"/>
        <v>45977</v>
      </c>
      <c r="B7671" s="356">
        <v>10</v>
      </c>
      <c r="C7671" s="357">
        <v>179.96799999999999</v>
      </c>
      <c r="D7671" s="357">
        <v>0</v>
      </c>
      <c r="E7671" s="357">
        <v>55</v>
      </c>
      <c r="F7671" s="357">
        <v>180</v>
      </c>
    </row>
    <row r="7672" spans="1:6">
      <c r="A7672" s="355">
        <f t="shared" si="119"/>
        <v>45977</v>
      </c>
      <c r="B7672" s="356">
        <v>11</v>
      </c>
      <c r="C7672" s="357">
        <v>180.09700000000001</v>
      </c>
      <c r="D7672" s="357">
        <v>0</v>
      </c>
      <c r="E7672" s="357">
        <v>55</v>
      </c>
      <c r="F7672" s="357">
        <v>180</v>
      </c>
    </row>
    <row r="7673" spans="1:6">
      <c r="A7673" s="355">
        <f t="shared" si="119"/>
        <v>45977</v>
      </c>
      <c r="B7673" s="356">
        <v>12</v>
      </c>
      <c r="C7673" s="357">
        <v>180.09700000000001</v>
      </c>
      <c r="D7673" s="357">
        <v>0</v>
      </c>
      <c r="E7673" s="357">
        <v>55</v>
      </c>
      <c r="F7673" s="357">
        <v>181</v>
      </c>
    </row>
    <row r="7674" spans="1:6">
      <c r="A7674" s="355">
        <f t="shared" si="119"/>
        <v>45977</v>
      </c>
      <c r="B7674" s="356">
        <v>13</v>
      </c>
      <c r="C7674" s="357">
        <v>182.404</v>
      </c>
      <c r="D7674" s="357">
        <v>0</v>
      </c>
      <c r="E7674" s="357">
        <v>73</v>
      </c>
      <c r="F7674" s="357">
        <v>180</v>
      </c>
    </row>
    <row r="7675" spans="1:6">
      <c r="A7675" s="355">
        <f t="shared" si="119"/>
        <v>45977</v>
      </c>
      <c r="B7675" s="356">
        <v>14</v>
      </c>
      <c r="C7675" s="357">
        <v>168.90700000000001</v>
      </c>
      <c r="D7675" s="357">
        <v>0</v>
      </c>
      <c r="E7675" s="357">
        <v>73</v>
      </c>
      <c r="F7675" s="357">
        <v>162</v>
      </c>
    </row>
    <row r="7676" spans="1:6">
      <c r="A7676" s="355">
        <f t="shared" si="119"/>
        <v>45977</v>
      </c>
      <c r="B7676" s="356">
        <v>15</v>
      </c>
      <c r="C7676" s="357">
        <v>208.38399999999999</v>
      </c>
      <c r="D7676" s="357">
        <v>0</v>
      </c>
      <c r="E7676" s="357">
        <v>112.06399999999999</v>
      </c>
      <c r="F7676" s="357">
        <v>222</v>
      </c>
    </row>
    <row r="7677" spans="1:6">
      <c r="A7677" s="355">
        <f t="shared" si="119"/>
        <v>45977</v>
      </c>
      <c r="B7677" s="356">
        <v>16</v>
      </c>
      <c r="C7677" s="357">
        <v>168.12899999999999</v>
      </c>
      <c r="D7677" s="357">
        <v>0</v>
      </c>
      <c r="E7677" s="357">
        <v>95</v>
      </c>
      <c r="F7677" s="357">
        <v>195</v>
      </c>
    </row>
    <row r="7678" spans="1:6">
      <c r="A7678" s="355">
        <f t="shared" si="119"/>
        <v>45977</v>
      </c>
      <c r="B7678" s="356">
        <v>17</v>
      </c>
      <c r="C7678" s="357">
        <v>200.42699999999999</v>
      </c>
      <c r="D7678" s="357">
        <v>0</v>
      </c>
      <c r="E7678" s="357">
        <v>95</v>
      </c>
      <c r="F7678" s="357">
        <v>180</v>
      </c>
    </row>
    <row r="7679" spans="1:6">
      <c r="A7679" s="355">
        <f t="shared" si="119"/>
        <v>45977</v>
      </c>
      <c r="B7679" s="356">
        <v>18</v>
      </c>
      <c r="C7679" s="357">
        <v>117.99</v>
      </c>
      <c r="D7679" s="357">
        <v>0</v>
      </c>
      <c r="E7679" s="357">
        <v>112.06399999999999</v>
      </c>
      <c r="F7679" s="357">
        <v>120</v>
      </c>
    </row>
    <row r="7680" spans="1:6">
      <c r="A7680" s="355">
        <f t="shared" si="119"/>
        <v>45977</v>
      </c>
      <c r="B7680" s="356">
        <v>19</v>
      </c>
      <c r="C7680" s="357">
        <v>117.99</v>
      </c>
      <c r="D7680" s="357">
        <v>0</v>
      </c>
      <c r="E7680" s="357">
        <v>112.06399999999999</v>
      </c>
      <c r="F7680" s="357">
        <v>120</v>
      </c>
    </row>
    <row r="7681" spans="1:6">
      <c r="A7681" s="355">
        <f t="shared" si="119"/>
        <v>45977</v>
      </c>
      <c r="B7681" s="356">
        <v>20</v>
      </c>
      <c r="C7681" s="357">
        <v>117.99</v>
      </c>
      <c r="D7681" s="357">
        <v>0</v>
      </c>
      <c r="E7681" s="357">
        <v>112.06399999999999</v>
      </c>
      <c r="F7681" s="357">
        <v>120</v>
      </c>
    </row>
    <row r="7682" spans="1:6">
      <c r="A7682" s="355">
        <f t="shared" si="119"/>
        <v>45977</v>
      </c>
      <c r="B7682" s="356">
        <v>21</v>
      </c>
      <c r="C7682" s="357">
        <v>117.99</v>
      </c>
      <c r="D7682" s="357">
        <v>0</v>
      </c>
      <c r="E7682" s="357">
        <v>98</v>
      </c>
      <c r="F7682" s="357">
        <v>165</v>
      </c>
    </row>
    <row r="7683" spans="1:6">
      <c r="A7683" s="355">
        <f t="shared" si="119"/>
        <v>45977</v>
      </c>
      <c r="B7683" s="356">
        <v>22</v>
      </c>
      <c r="C7683" s="357">
        <v>115.25</v>
      </c>
      <c r="D7683" s="357">
        <v>0</v>
      </c>
      <c r="E7683" s="357">
        <v>35</v>
      </c>
      <c r="F7683" s="357">
        <v>120</v>
      </c>
    </row>
    <row r="7684" spans="1:6">
      <c r="A7684" s="355">
        <f t="shared" si="119"/>
        <v>45977</v>
      </c>
      <c r="B7684" s="356">
        <v>23</v>
      </c>
      <c r="C7684" s="357">
        <v>150.596</v>
      </c>
      <c r="D7684" s="357">
        <v>0</v>
      </c>
      <c r="E7684" s="357">
        <v>45.484000000000002</v>
      </c>
      <c r="F7684" s="357">
        <v>120</v>
      </c>
    </row>
    <row r="7685" spans="1:6">
      <c r="A7685" s="355">
        <f t="shared" si="119"/>
        <v>45978</v>
      </c>
      <c r="B7685" s="356">
        <v>0</v>
      </c>
      <c r="C7685" s="357">
        <v>107.56</v>
      </c>
      <c r="D7685" s="357">
        <v>0</v>
      </c>
      <c r="E7685" s="357">
        <v>30</v>
      </c>
      <c r="F7685" s="357">
        <v>180</v>
      </c>
    </row>
    <row r="7686" spans="1:6">
      <c r="A7686" s="355">
        <f t="shared" ref="A7686:A7749" si="120">IF(B7686=0,A7685+1,A7685)</f>
        <v>45978</v>
      </c>
      <c r="B7686" s="356">
        <v>1</v>
      </c>
      <c r="C7686" s="357">
        <v>111.46</v>
      </c>
      <c r="D7686" s="357">
        <v>0</v>
      </c>
      <c r="E7686" s="357">
        <v>30</v>
      </c>
      <c r="F7686" s="357">
        <v>140</v>
      </c>
    </row>
    <row r="7687" spans="1:6">
      <c r="A7687" s="355">
        <f t="shared" si="120"/>
        <v>45978</v>
      </c>
      <c r="B7687" s="356">
        <v>2</v>
      </c>
      <c r="C7687" s="357">
        <v>148.66</v>
      </c>
      <c r="D7687" s="357">
        <v>0</v>
      </c>
      <c r="E7687" s="357">
        <v>32.896000000000001</v>
      </c>
      <c r="F7687" s="357">
        <v>140</v>
      </c>
    </row>
    <row r="7688" spans="1:6">
      <c r="A7688" s="355">
        <f t="shared" si="120"/>
        <v>45978</v>
      </c>
      <c r="B7688" s="356">
        <v>3</v>
      </c>
      <c r="C7688" s="357">
        <v>148.66</v>
      </c>
      <c r="D7688" s="357">
        <v>0</v>
      </c>
      <c r="E7688" s="357">
        <v>32.51</v>
      </c>
      <c r="F7688" s="357">
        <v>140</v>
      </c>
    </row>
    <row r="7689" spans="1:6">
      <c r="A7689" s="355">
        <f t="shared" si="120"/>
        <v>45978</v>
      </c>
      <c r="B7689" s="356">
        <v>4</v>
      </c>
      <c r="C7689" s="357">
        <v>111.46</v>
      </c>
      <c r="D7689" s="357">
        <v>0</v>
      </c>
      <c r="E7689" s="357">
        <v>30</v>
      </c>
      <c r="F7689" s="357">
        <v>140</v>
      </c>
    </row>
    <row r="7690" spans="1:6">
      <c r="A7690" s="355">
        <f t="shared" si="120"/>
        <v>45978</v>
      </c>
      <c r="B7690" s="356">
        <v>5</v>
      </c>
      <c r="C7690" s="357">
        <v>118.426</v>
      </c>
      <c r="D7690" s="357">
        <v>0</v>
      </c>
      <c r="E7690" s="357">
        <v>30</v>
      </c>
      <c r="F7690" s="357">
        <v>140</v>
      </c>
    </row>
    <row r="7691" spans="1:6">
      <c r="A7691" s="355">
        <f t="shared" si="120"/>
        <v>45978</v>
      </c>
      <c r="B7691" s="356">
        <v>6</v>
      </c>
      <c r="C7691" s="357">
        <v>152.01400000000001</v>
      </c>
      <c r="D7691" s="357">
        <v>0</v>
      </c>
      <c r="E7691" s="357">
        <v>40</v>
      </c>
      <c r="F7691" s="357">
        <v>200</v>
      </c>
    </row>
    <row r="7692" spans="1:6">
      <c r="A7692" s="355">
        <f t="shared" si="120"/>
        <v>45978</v>
      </c>
      <c r="B7692" s="356">
        <v>7</v>
      </c>
      <c r="C7692" s="357">
        <v>160.12799999999999</v>
      </c>
      <c r="D7692" s="357">
        <v>0</v>
      </c>
      <c r="E7692" s="357">
        <v>58</v>
      </c>
      <c r="F7692" s="357">
        <v>225</v>
      </c>
    </row>
    <row r="7693" spans="1:6">
      <c r="A7693" s="355">
        <f t="shared" si="120"/>
        <v>45978</v>
      </c>
      <c r="B7693" s="356">
        <v>8</v>
      </c>
      <c r="C7693" s="357">
        <v>171.04</v>
      </c>
      <c r="D7693" s="357">
        <v>0</v>
      </c>
      <c r="E7693" s="357">
        <v>73</v>
      </c>
      <c r="F7693" s="357">
        <v>225</v>
      </c>
    </row>
    <row r="7694" spans="1:6">
      <c r="A7694" s="355">
        <f t="shared" si="120"/>
        <v>45978</v>
      </c>
      <c r="B7694" s="356">
        <v>9</v>
      </c>
      <c r="C7694" s="357">
        <v>182.16800000000001</v>
      </c>
      <c r="D7694" s="357">
        <v>0</v>
      </c>
      <c r="E7694" s="357">
        <v>73</v>
      </c>
      <c r="F7694" s="357">
        <v>225</v>
      </c>
    </row>
    <row r="7695" spans="1:6">
      <c r="A7695" s="355">
        <f t="shared" si="120"/>
        <v>45978</v>
      </c>
      <c r="B7695" s="356">
        <v>10</v>
      </c>
      <c r="C7695" s="357">
        <v>202.68799999999999</v>
      </c>
      <c r="D7695" s="357">
        <v>0</v>
      </c>
      <c r="E7695" s="357">
        <v>108</v>
      </c>
      <c r="F7695" s="357">
        <v>225</v>
      </c>
    </row>
    <row r="7696" spans="1:6">
      <c r="A7696" s="355">
        <f t="shared" si="120"/>
        <v>45978</v>
      </c>
      <c r="B7696" s="356">
        <v>11</v>
      </c>
      <c r="C7696" s="357">
        <v>129.05799999999999</v>
      </c>
      <c r="D7696" s="357">
        <v>0</v>
      </c>
      <c r="E7696" s="357">
        <v>112.059</v>
      </c>
      <c r="F7696" s="357">
        <v>240</v>
      </c>
    </row>
    <row r="7697" spans="1:6">
      <c r="A7697" s="355">
        <f t="shared" si="120"/>
        <v>45978</v>
      </c>
      <c r="B7697" s="356">
        <v>12</v>
      </c>
      <c r="C7697" s="357">
        <v>145.488</v>
      </c>
      <c r="D7697" s="357">
        <v>0</v>
      </c>
      <c r="E7697" s="357">
        <v>115.509</v>
      </c>
      <c r="F7697" s="357">
        <v>240</v>
      </c>
    </row>
    <row r="7698" spans="1:6">
      <c r="A7698" s="355">
        <f t="shared" si="120"/>
        <v>45978</v>
      </c>
      <c r="B7698" s="356">
        <v>13</v>
      </c>
      <c r="C7698" s="357">
        <v>145.488</v>
      </c>
      <c r="D7698" s="357">
        <v>0</v>
      </c>
      <c r="E7698" s="357">
        <v>115.509</v>
      </c>
      <c r="F7698" s="357">
        <v>240</v>
      </c>
    </row>
    <row r="7699" spans="1:6">
      <c r="A7699" s="355">
        <f t="shared" si="120"/>
        <v>45978</v>
      </c>
      <c r="B7699" s="356">
        <v>14</v>
      </c>
      <c r="C7699" s="357">
        <v>145.488</v>
      </c>
      <c r="D7699" s="357">
        <v>0</v>
      </c>
      <c r="E7699" s="357">
        <v>115.509</v>
      </c>
      <c r="F7699" s="357">
        <v>240</v>
      </c>
    </row>
    <row r="7700" spans="1:6">
      <c r="A7700" s="355">
        <f t="shared" si="120"/>
        <v>45978</v>
      </c>
      <c r="B7700" s="356">
        <v>15</v>
      </c>
      <c r="C7700" s="357">
        <v>136.78800000000001</v>
      </c>
      <c r="D7700" s="357">
        <v>0</v>
      </c>
      <c r="E7700" s="357">
        <v>115.509</v>
      </c>
      <c r="F7700" s="357">
        <v>240</v>
      </c>
    </row>
    <row r="7701" spans="1:6">
      <c r="A7701" s="355">
        <f t="shared" si="120"/>
        <v>45978</v>
      </c>
      <c r="B7701" s="356">
        <v>16</v>
      </c>
      <c r="C7701" s="357">
        <v>147.642</v>
      </c>
      <c r="D7701" s="357">
        <v>0</v>
      </c>
      <c r="E7701" s="357">
        <v>115.509</v>
      </c>
      <c r="F7701" s="357">
        <v>240</v>
      </c>
    </row>
    <row r="7702" spans="1:6">
      <c r="A7702" s="355">
        <f t="shared" si="120"/>
        <v>45978</v>
      </c>
      <c r="B7702" s="356">
        <v>17</v>
      </c>
      <c r="C7702" s="357">
        <v>151.905</v>
      </c>
      <c r="D7702" s="357">
        <v>0</v>
      </c>
      <c r="E7702" s="357">
        <v>115.514</v>
      </c>
      <c r="F7702" s="357">
        <v>237</v>
      </c>
    </row>
    <row r="7703" spans="1:6">
      <c r="A7703" s="355">
        <f t="shared" si="120"/>
        <v>45978</v>
      </c>
      <c r="B7703" s="356">
        <v>18</v>
      </c>
      <c r="C7703" s="357">
        <v>117.99</v>
      </c>
      <c r="D7703" s="357">
        <v>0</v>
      </c>
      <c r="E7703" s="357">
        <v>115.514</v>
      </c>
      <c r="F7703" s="357">
        <v>231</v>
      </c>
    </row>
    <row r="7704" spans="1:6">
      <c r="A7704" s="355">
        <f t="shared" si="120"/>
        <v>45978</v>
      </c>
      <c r="B7704" s="356">
        <v>19</v>
      </c>
      <c r="C7704" s="357">
        <v>117.99</v>
      </c>
      <c r="D7704" s="357">
        <v>0</v>
      </c>
      <c r="E7704" s="357">
        <v>115.514</v>
      </c>
      <c r="F7704" s="357">
        <v>231</v>
      </c>
    </row>
    <row r="7705" spans="1:6">
      <c r="A7705" s="355">
        <f t="shared" si="120"/>
        <v>45978</v>
      </c>
      <c r="B7705" s="356">
        <v>20</v>
      </c>
      <c r="C7705" s="357">
        <v>117.99</v>
      </c>
      <c r="D7705" s="357">
        <v>0</v>
      </c>
      <c r="E7705" s="357">
        <v>115.514</v>
      </c>
      <c r="F7705" s="357">
        <v>231</v>
      </c>
    </row>
    <row r="7706" spans="1:6">
      <c r="A7706" s="355">
        <f t="shared" si="120"/>
        <v>45978</v>
      </c>
      <c r="B7706" s="356">
        <v>21</v>
      </c>
      <c r="C7706" s="357">
        <v>117.99</v>
      </c>
      <c r="D7706" s="357">
        <v>0</v>
      </c>
      <c r="E7706" s="357">
        <v>115.514</v>
      </c>
      <c r="F7706" s="357">
        <v>217</v>
      </c>
    </row>
    <row r="7707" spans="1:6">
      <c r="A7707" s="355">
        <f t="shared" si="120"/>
        <v>45978</v>
      </c>
      <c r="B7707" s="356">
        <v>22</v>
      </c>
      <c r="C7707" s="357">
        <v>147.55699999999999</v>
      </c>
      <c r="D7707" s="357">
        <v>0</v>
      </c>
      <c r="E7707" s="357">
        <v>88</v>
      </c>
      <c r="F7707" s="357">
        <v>195</v>
      </c>
    </row>
    <row r="7708" spans="1:6">
      <c r="A7708" s="355">
        <f t="shared" si="120"/>
        <v>45978</v>
      </c>
      <c r="B7708" s="356">
        <v>23</v>
      </c>
      <c r="C7708" s="357">
        <v>159.44399999999999</v>
      </c>
      <c r="D7708" s="357">
        <v>0</v>
      </c>
      <c r="E7708" s="357">
        <v>35</v>
      </c>
      <c r="F7708" s="357">
        <v>195</v>
      </c>
    </row>
    <row r="7709" spans="1:6">
      <c r="A7709" s="355">
        <f t="shared" si="120"/>
        <v>45979</v>
      </c>
      <c r="B7709" s="356">
        <v>0</v>
      </c>
      <c r="C7709" s="357">
        <v>122.002</v>
      </c>
      <c r="D7709" s="357">
        <v>0</v>
      </c>
      <c r="E7709" s="357">
        <v>55</v>
      </c>
      <c r="F7709" s="357">
        <v>120</v>
      </c>
    </row>
    <row r="7710" spans="1:6">
      <c r="A7710" s="355">
        <f t="shared" si="120"/>
        <v>45979</v>
      </c>
      <c r="B7710" s="356">
        <v>1</v>
      </c>
      <c r="C7710" s="357">
        <v>120.86499999999999</v>
      </c>
      <c r="D7710" s="357">
        <v>0</v>
      </c>
      <c r="E7710" s="357">
        <v>55</v>
      </c>
      <c r="F7710" s="357">
        <v>120</v>
      </c>
    </row>
    <row r="7711" spans="1:6">
      <c r="A7711" s="355">
        <f t="shared" si="120"/>
        <v>45979</v>
      </c>
      <c r="B7711" s="356">
        <v>2</v>
      </c>
      <c r="C7711" s="357">
        <v>119.938</v>
      </c>
      <c r="D7711" s="357">
        <v>0</v>
      </c>
      <c r="E7711" s="357">
        <v>55</v>
      </c>
      <c r="F7711" s="357">
        <v>174</v>
      </c>
    </row>
    <row r="7712" spans="1:6">
      <c r="A7712" s="355">
        <f t="shared" si="120"/>
        <v>45979</v>
      </c>
      <c r="B7712" s="356">
        <v>3</v>
      </c>
      <c r="C7712" s="357">
        <v>118.934</v>
      </c>
      <c r="D7712" s="357">
        <v>0</v>
      </c>
      <c r="E7712" s="357">
        <v>55</v>
      </c>
      <c r="F7712" s="357">
        <v>185</v>
      </c>
    </row>
    <row r="7713" spans="1:6">
      <c r="A7713" s="355">
        <f t="shared" si="120"/>
        <v>45979</v>
      </c>
      <c r="B7713" s="356">
        <v>4</v>
      </c>
      <c r="C7713" s="357">
        <v>129.07</v>
      </c>
      <c r="D7713" s="357">
        <v>0</v>
      </c>
      <c r="E7713" s="357">
        <v>55</v>
      </c>
      <c r="F7713" s="357">
        <v>185</v>
      </c>
    </row>
    <row r="7714" spans="1:6">
      <c r="A7714" s="355">
        <f t="shared" si="120"/>
        <v>45979</v>
      </c>
      <c r="B7714" s="356">
        <v>5</v>
      </c>
      <c r="C7714" s="357">
        <v>146.893</v>
      </c>
      <c r="D7714" s="357">
        <v>0</v>
      </c>
      <c r="E7714" s="357">
        <v>60</v>
      </c>
      <c r="F7714" s="357">
        <v>185</v>
      </c>
    </row>
    <row r="7715" spans="1:6">
      <c r="A7715" s="355">
        <f t="shared" si="120"/>
        <v>45979</v>
      </c>
      <c r="B7715" s="356">
        <v>6</v>
      </c>
      <c r="C7715" s="357">
        <v>139.36799999999999</v>
      </c>
      <c r="D7715" s="357">
        <v>0</v>
      </c>
      <c r="E7715" s="357">
        <v>60</v>
      </c>
      <c r="F7715" s="357">
        <v>215</v>
      </c>
    </row>
    <row r="7716" spans="1:6">
      <c r="A7716" s="355">
        <f t="shared" si="120"/>
        <v>45979</v>
      </c>
      <c r="B7716" s="356">
        <v>7</v>
      </c>
      <c r="C7716" s="357">
        <v>188.09399999999999</v>
      </c>
      <c r="D7716" s="357">
        <v>0</v>
      </c>
      <c r="E7716" s="357">
        <v>113</v>
      </c>
      <c r="F7716" s="357">
        <v>215</v>
      </c>
    </row>
    <row r="7717" spans="1:6">
      <c r="A7717" s="355">
        <f t="shared" si="120"/>
        <v>45979</v>
      </c>
      <c r="B7717" s="356">
        <v>8</v>
      </c>
      <c r="C7717" s="357">
        <v>179.5</v>
      </c>
      <c r="D7717" s="357">
        <v>0</v>
      </c>
      <c r="E7717" s="357">
        <v>113</v>
      </c>
      <c r="F7717" s="357">
        <v>180</v>
      </c>
    </row>
    <row r="7718" spans="1:6">
      <c r="A7718" s="355">
        <f t="shared" si="120"/>
        <v>45979</v>
      </c>
      <c r="B7718" s="356">
        <v>9</v>
      </c>
      <c r="C7718" s="357">
        <v>182.31700000000001</v>
      </c>
      <c r="D7718" s="357">
        <v>0</v>
      </c>
      <c r="E7718" s="357">
        <v>113</v>
      </c>
      <c r="F7718" s="357">
        <v>120</v>
      </c>
    </row>
    <row r="7719" spans="1:6">
      <c r="A7719" s="355">
        <f t="shared" si="120"/>
        <v>45979</v>
      </c>
      <c r="B7719" s="356">
        <v>10</v>
      </c>
      <c r="C7719" s="357">
        <v>181.655</v>
      </c>
      <c r="D7719" s="357">
        <v>0</v>
      </c>
      <c r="E7719" s="357">
        <v>113</v>
      </c>
      <c r="F7719" s="357">
        <v>180</v>
      </c>
    </row>
    <row r="7720" spans="1:6">
      <c r="A7720" s="355">
        <f t="shared" si="120"/>
        <v>45979</v>
      </c>
      <c r="B7720" s="356">
        <v>11</v>
      </c>
      <c r="C7720" s="357">
        <v>180.155</v>
      </c>
      <c r="D7720" s="357">
        <v>0</v>
      </c>
      <c r="E7720" s="357">
        <v>113</v>
      </c>
      <c r="F7720" s="357">
        <v>240</v>
      </c>
    </row>
    <row r="7721" spans="1:6">
      <c r="A7721" s="355">
        <f t="shared" si="120"/>
        <v>45979</v>
      </c>
      <c r="B7721" s="356">
        <v>12</v>
      </c>
      <c r="C7721" s="357">
        <v>154.92699999999999</v>
      </c>
      <c r="D7721" s="357">
        <v>0</v>
      </c>
      <c r="E7721" s="357">
        <v>113</v>
      </c>
      <c r="F7721" s="357">
        <v>187</v>
      </c>
    </row>
    <row r="7722" spans="1:6">
      <c r="A7722" s="355">
        <f t="shared" si="120"/>
        <v>45979</v>
      </c>
      <c r="B7722" s="356">
        <v>13</v>
      </c>
      <c r="C7722" s="357">
        <v>154.92699999999999</v>
      </c>
      <c r="D7722" s="357">
        <v>0</v>
      </c>
      <c r="E7722" s="357">
        <v>112.06399999999999</v>
      </c>
      <c r="F7722" s="357">
        <v>165</v>
      </c>
    </row>
    <row r="7723" spans="1:6">
      <c r="A7723" s="355">
        <f t="shared" si="120"/>
        <v>45979</v>
      </c>
      <c r="B7723" s="356">
        <v>14</v>
      </c>
      <c r="C7723" s="357">
        <v>164.93700000000001</v>
      </c>
      <c r="D7723" s="357">
        <v>0</v>
      </c>
      <c r="E7723" s="357">
        <v>112.06399999999999</v>
      </c>
      <c r="F7723" s="357">
        <v>120</v>
      </c>
    </row>
    <row r="7724" spans="1:6">
      <c r="A7724" s="355">
        <f t="shared" si="120"/>
        <v>45979</v>
      </c>
      <c r="B7724" s="356">
        <v>15</v>
      </c>
      <c r="C7724" s="357">
        <v>154.61000000000001</v>
      </c>
      <c r="D7724" s="357">
        <v>0</v>
      </c>
      <c r="E7724" s="357">
        <v>112.06399999999999</v>
      </c>
      <c r="F7724" s="357">
        <v>180</v>
      </c>
    </row>
    <row r="7725" spans="1:6">
      <c r="A7725" s="355">
        <f t="shared" si="120"/>
        <v>45979</v>
      </c>
      <c r="B7725" s="356">
        <v>16</v>
      </c>
      <c r="C7725" s="357">
        <v>159.011</v>
      </c>
      <c r="D7725" s="357">
        <v>0</v>
      </c>
      <c r="E7725" s="357">
        <v>112.059</v>
      </c>
      <c r="F7725" s="357">
        <v>191</v>
      </c>
    </row>
    <row r="7726" spans="1:6">
      <c r="A7726" s="355">
        <f t="shared" si="120"/>
        <v>45979</v>
      </c>
      <c r="B7726" s="356">
        <v>17</v>
      </c>
      <c r="C7726" s="357">
        <v>159.09700000000001</v>
      </c>
      <c r="D7726" s="357">
        <v>0</v>
      </c>
      <c r="E7726" s="357">
        <v>112.06399999999999</v>
      </c>
      <c r="F7726" s="357">
        <v>178</v>
      </c>
    </row>
    <row r="7727" spans="1:6">
      <c r="A7727" s="355">
        <f t="shared" si="120"/>
        <v>45979</v>
      </c>
      <c r="B7727" s="356">
        <v>18</v>
      </c>
      <c r="C7727" s="357">
        <v>81.99</v>
      </c>
      <c r="D7727" s="357">
        <v>0</v>
      </c>
      <c r="E7727" s="357">
        <v>112.06399999999999</v>
      </c>
      <c r="F7727" s="357">
        <v>191</v>
      </c>
    </row>
    <row r="7728" spans="1:6">
      <c r="A7728" s="355">
        <f t="shared" si="120"/>
        <v>45979</v>
      </c>
      <c r="B7728" s="356">
        <v>19</v>
      </c>
      <c r="C7728" s="357">
        <v>81.99</v>
      </c>
      <c r="D7728" s="357">
        <v>0</v>
      </c>
      <c r="E7728" s="357">
        <v>112.06399999999999</v>
      </c>
      <c r="F7728" s="357">
        <v>191</v>
      </c>
    </row>
    <row r="7729" spans="1:6">
      <c r="A7729" s="355">
        <f t="shared" si="120"/>
        <v>45979</v>
      </c>
      <c r="B7729" s="356">
        <v>20</v>
      </c>
      <c r="C7729" s="357">
        <v>81.99</v>
      </c>
      <c r="D7729" s="357">
        <v>0</v>
      </c>
      <c r="E7729" s="357">
        <v>112.06399999999999</v>
      </c>
      <c r="F7729" s="357">
        <v>191</v>
      </c>
    </row>
    <row r="7730" spans="1:6">
      <c r="A7730" s="355">
        <f t="shared" si="120"/>
        <v>45979</v>
      </c>
      <c r="B7730" s="356">
        <v>21</v>
      </c>
      <c r="C7730" s="357">
        <v>81.99</v>
      </c>
      <c r="D7730" s="357">
        <v>0</v>
      </c>
      <c r="E7730" s="357">
        <v>112.06399999999999</v>
      </c>
      <c r="F7730" s="357">
        <v>191</v>
      </c>
    </row>
    <row r="7731" spans="1:6">
      <c r="A7731" s="355">
        <f t="shared" si="120"/>
        <v>45979</v>
      </c>
      <c r="B7731" s="356">
        <v>22</v>
      </c>
      <c r="C7731" s="357">
        <v>154.94999999999999</v>
      </c>
      <c r="D7731" s="357">
        <v>0</v>
      </c>
      <c r="E7731" s="357">
        <v>112.06399999999999</v>
      </c>
      <c r="F7731" s="357">
        <v>165</v>
      </c>
    </row>
    <row r="7732" spans="1:6">
      <c r="A7732" s="355">
        <f t="shared" si="120"/>
        <v>45979</v>
      </c>
      <c r="B7732" s="356">
        <v>23</v>
      </c>
      <c r="C7732" s="357">
        <v>205.334</v>
      </c>
      <c r="D7732" s="357">
        <v>0</v>
      </c>
      <c r="E7732" s="357">
        <v>78</v>
      </c>
      <c r="F7732" s="357">
        <v>165</v>
      </c>
    </row>
    <row r="7733" spans="1:6">
      <c r="A7733" s="355">
        <f t="shared" si="120"/>
        <v>45980</v>
      </c>
      <c r="B7733" s="356">
        <v>0</v>
      </c>
      <c r="C7733" s="357">
        <v>104.25</v>
      </c>
      <c r="D7733" s="357">
        <v>0</v>
      </c>
      <c r="E7733" s="357">
        <v>45</v>
      </c>
      <c r="F7733" s="357">
        <v>165</v>
      </c>
    </row>
    <row r="7734" spans="1:6">
      <c r="A7734" s="355">
        <f t="shared" si="120"/>
        <v>45980</v>
      </c>
      <c r="B7734" s="356">
        <v>1</v>
      </c>
      <c r="C7734" s="357">
        <v>104.25</v>
      </c>
      <c r="D7734" s="357">
        <v>0</v>
      </c>
      <c r="E7734" s="357">
        <v>45</v>
      </c>
      <c r="F7734" s="357">
        <v>120</v>
      </c>
    </row>
    <row r="7735" spans="1:6">
      <c r="A7735" s="355">
        <f t="shared" si="120"/>
        <v>45980</v>
      </c>
      <c r="B7735" s="356">
        <v>2</v>
      </c>
      <c r="C7735" s="357">
        <v>104.25</v>
      </c>
      <c r="D7735" s="357">
        <v>0</v>
      </c>
      <c r="E7735" s="357">
        <v>45</v>
      </c>
      <c r="F7735" s="357">
        <v>120</v>
      </c>
    </row>
    <row r="7736" spans="1:6">
      <c r="A7736" s="355">
        <f t="shared" si="120"/>
        <v>45980</v>
      </c>
      <c r="B7736" s="356">
        <v>3</v>
      </c>
      <c r="C7736" s="357">
        <v>104.25</v>
      </c>
      <c r="D7736" s="357">
        <v>0</v>
      </c>
      <c r="E7736" s="357">
        <v>45</v>
      </c>
      <c r="F7736" s="357">
        <v>180</v>
      </c>
    </row>
    <row r="7737" spans="1:6">
      <c r="A7737" s="355">
        <f t="shared" si="120"/>
        <v>45980</v>
      </c>
      <c r="B7737" s="356">
        <v>4</v>
      </c>
      <c r="C7737" s="357">
        <v>104.25</v>
      </c>
      <c r="D7737" s="357">
        <v>0</v>
      </c>
      <c r="E7737" s="357">
        <v>45</v>
      </c>
      <c r="F7737" s="357">
        <v>180</v>
      </c>
    </row>
    <row r="7738" spans="1:6">
      <c r="A7738" s="355">
        <f t="shared" si="120"/>
        <v>45980</v>
      </c>
      <c r="B7738" s="356">
        <v>5</v>
      </c>
      <c r="C7738" s="357">
        <v>133.91</v>
      </c>
      <c r="D7738" s="357">
        <v>0</v>
      </c>
      <c r="E7738" s="357">
        <v>50</v>
      </c>
      <c r="F7738" s="357">
        <v>120</v>
      </c>
    </row>
    <row r="7739" spans="1:6">
      <c r="A7739" s="355">
        <f t="shared" si="120"/>
        <v>45980</v>
      </c>
      <c r="B7739" s="356">
        <v>6</v>
      </c>
      <c r="C7739" s="357">
        <v>200.959</v>
      </c>
      <c r="D7739" s="357">
        <v>0</v>
      </c>
      <c r="E7739" s="357">
        <v>112.059</v>
      </c>
      <c r="F7739" s="357">
        <v>120</v>
      </c>
    </row>
    <row r="7740" spans="1:6">
      <c r="A7740" s="355">
        <f t="shared" si="120"/>
        <v>45980</v>
      </c>
      <c r="B7740" s="356">
        <v>7</v>
      </c>
      <c r="C7740" s="357">
        <v>190.994</v>
      </c>
      <c r="D7740" s="357">
        <v>0</v>
      </c>
      <c r="E7740" s="357">
        <v>113</v>
      </c>
      <c r="F7740" s="357">
        <v>120</v>
      </c>
    </row>
    <row r="7741" spans="1:6">
      <c r="A7741" s="355">
        <f t="shared" si="120"/>
        <v>45980</v>
      </c>
      <c r="B7741" s="356">
        <v>8</v>
      </c>
      <c r="C7741" s="357">
        <v>176.589</v>
      </c>
      <c r="D7741" s="357">
        <v>0</v>
      </c>
      <c r="E7741" s="357">
        <v>113</v>
      </c>
      <c r="F7741" s="357">
        <v>180</v>
      </c>
    </row>
    <row r="7742" spans="1:6">
      <c r="A7742" s="355">
        <f t="shared" si="120"/>
        <v>45980</v>
      </c>
      <c r="B7742" s="356">
        <v>9</v>
      </c>
      <c r="C7742" s="357">
        <v>171.946</v>
      </c>
      <c r="D7742" s="357">
        <v>0</v>
      </c>
      <c r="E7742" s="357">
        <v>113</v>
      </c>
      <c r="F7742" s="357">
        <v>236</v>
      </c>
    </row>
    <row r="7743" spans="1:6">
      <c r="A7743" s="355">
        <f t="shared" si="120"/>
        <v>45980</v>
      </c>
      <c r="B7743" s="356">
        <v>10</v>
      </c>
      <c r="C7743" s="357">
        <v>166.76400000000001</v>
      </c>
      <c r="D7743" s="357">
        <v>0</v>
      </c>
      <c r="E7743" s="357">
        <v>113</v>
      </c>
      <c r="F7743" s="357">
        <v>235</v>
      </c>
    </row>
    <row r="7744" spans="1:6">
      <c r="A7744" s="355">
        <f t="shared" si="120"/>
        <v>45980</v>
      </c>
      <c r="B7744" s="356">
        <v>11</v>
      </c>
      <c r="C7744" s="357">
        <v>169.92599999999999</v>
      </c>
      <c r="D7744" s="357">
        <v>0</v>
      </c>
      <c r="E7744" s="357">
        <v>113</v>
      </c>
      <c r="F7744" s="357">
        <v>223</v>
      </c>
    </row>
    <row r="7745" spans="1:6">
      <c r="A7745" s="355">
        <f t="shared" si="120"/>
        <v>45980</v>
      </c>
      <c r="B7745" s="356">
        <v>12</v>
      </c>
      <c r="C7745" s="357">
        <v>170.28899999999999</v>
      </c>
      <c r="D7745" s="357">
        <v>0</v>
      </c>
      <c r="E7745" s="357">
        <v>113</v>
      </c>
      <c r="F7745" s="357">
        <v>240</v>
      </c>
    </row>
    <row r="7746" spans="1:6">
      <c r="A7746" s="355">
        <f t="shared" si="120"/>
        <v>45980</v>
      </c>
      <c r="B7746" s="356">
        <v>13</v>
      </c>
      <c r="C7746" s="357">
        <v>170.28899999999999</v>
      </c>
      <c r="D7746" s="357">
        <v>0</v>
      </c>
      <c r="E7746" s="357">
        <v>113</v>
      </c>
      <c r="F7746" s="357">
        <v>240</v>
      </c>
    </row>
    <row r="7747" spans="1:6">
      <c r="A7747" s="355">
        <f t="shared" si="120"/>
        <v>45980</v>
      </c>
      <c r="B7747" s="356">
        <v>14</v>
      </c>
      <c r="C7747" s="357">
        <v>163.33600000000001</v>
      </c>
      <c r="D7747" s="357">
        <v>0</v>
      </c>
      <c r="E7747" s="357">
        <v>112.06399999999999</v>
      </c>
      <c r="F7747" s="357">
        <v>240</v>
      </c>
    </row>
    <row r="7748" spans="1:6">
      <c r="A7748" s="355">
        <f t="shared" si="120"/>
        <v>45980</v>
      </c>
      <c r="B7748" s="356">
        <v>15</v>
      </c>
      <c r="C7748" s="357">
        <v>164.93899999999999</v>
      </c>
      <c r="D7748" s="357">
        <v>0</v>
      </c>
      <c r="E7748" s="357">
        <v>115.514</v>
      </c>
      <c r="F7748" s="357">
        <v>240</v>
      </c>
    </row>
    <row r="7749" spans="1:6">
      <c r="A7749" s="355">
        <f t="shared" si="120"/>
        <v>45980</v>
      </c>
      <c r="B7749" s="356">
        <v>16</v>
      </c>
      <c r="C7749" s="357">
        <v>172.86799999999999</v>
      </c>
      <c r="D7749" s="357">
        <v>0</v>
      </c>
      <c r="E7749" s="357">
        <v>115.514</v>
      </c>
      <c r="F7749" s="357">
        <v>240</v>
      </c>
    </row>
    <row r="7750" spans="1:6">
      <c r="A7750" s="355">
        <f t="shared" ref="A7750:A7813" si="121">IF(B7750=0,A7749+1,A7749)</f>
        <v>45980</v>
      </c>
      <c r="B7750" s="356">
        <v>17</v>
      </c>
      <c r="C7750" s="357">
        <v>171.405</v>
      </c>
      <c r="D7750" s="357">
        <v>0</v>
      </c>
      <c r="E7750" s="357">
        <v>115.514</v>
      </c>
      <c r="F7750" s="357">
        <v>240</v>
      </c>
    </row>
    <row r="7751" spans="1:6">
      <c r="A7751" s="355">
        <f t="shared" si="121"/>
        <v>45980</v>
      </c>
      <c r="B7751" s="356">
        <v>18</v>
      </c>
      <c r="C7751" s="357">
        <v>92.99</v>
      </c>
      <c r="D7751" s="357">
        <v>0</v>
      </c>
      <c r="E7751" s="357">
        <v>112.06399999999999</v>
      </c>
      <c r="F7751" s="357">
        <v>240</v>
      </c>
    </row>
    <row r="7752" spans="1:6">
      <c r="A7752" s="355">
        <f t="shared" si="121"/>
        <v>45980</v>
      </c>
      <c r="B7752" s="356">
        <v>19</v>
      </c>
      <c r="C7752" s="357">
        <v>92.99</v>
      </c>
      <c r="D7752" s="357">
        <v>0</v>
      </c>
      <c r="E7752" s="357">
        <v>112.06399999999999</v>
      </c>
      <c r="F7752" s="357">
        <v>240</v>
      </c>
    </row>
    <row r="7753" spans="1:6">
      <c r="A7753" s="355">
        <f t="shared" si="121"/>
        <v>45980</v>
      </c>
      <c r="B7753" s="356">
        <v>20</v>
      </c>
      <c r="C7753" s="357">
        <v>81.99</v>
      </c>
      <c r="D7753" s="357">
        <v>0</v>
      </c>
      <c r="E7753" s="357">
        <v>112.06399999999999</v>
      </c>
      <c r="F7753" s="357">
        <v>240</v>
      </c>
    </row>
    <row r="7754" spans="1:6">
      <c r="A7754" s="355">
        <f t="shared" si="121"/>
        <v>45980</v>
      </c>
      <c r="B7754" s="356">
        <v>21</v>
      </c>
      <c r="C7754" s="357">
        <v>81.99</v>
      </c>
      <c r="D7754" s="357">
        <v>0</v>
      </c>
      <c r="E7754" s="357">
        <v>112.06399999999999</v>
      </c>
      <c r="F7754" s="357">
        <v>240</v>
      </c>
    </row>
    <row r="7755" spans="1:6">
      <c r="A7755" s="355">
        <f t="shared" si="121"/>
        <v>45980</v>
      </c>
      <c r="B7755" s="356">
        <v>22</v>
      </c>
      <c r="C7755" s="357">
        <v>224.893</v>
      </c>
      <c r="D7755" s="357">
        <v>0</v>
      </c>
      <c r="E7755" s="357">
        <v>103</v>
      </c>
      <c r="F7755" s="357">
        <v>181</v>
      </c>
    </row>
    <row r="7756" spans="1:6">
      <c r="A7756" s="355">
        <f t="shared" si="121"/>
        <v>45980</v>
      </c>
      <c r="B7756" s="356">
        <v>23</v>
      </c>
      <c r="C7756" s="357">
        <v>229.10300000000001</v>
      </c>
      <c r="D7756" s="357">
        <v>0</v>
      </c>
      <c r="E7756" s="357">
        <v>103</v>
      </c>
      <c r="F7756" s="357">
        <v>146</v>
      </c>
    </row>
    <row r="7757" spans="1:6">
      <c r="A7757" s="355">
        <f t="shared" si="121"/>
        <v>45981</v>
      </c>
      <c r="B7757" s="356">
        <v>0</v>
      </c>
      <c r="C7757" s="357">
        <v>180.697</v>
      </c>
      <c r="D7757" s="357">
        <v>0</v>
      </c>
      <c r="E7757" s="357">
        <v>103</v>
      </c>
      <c r="F7757" s="357">
        <v>120</v>
      </c>
    </row>
    <row r="7758" spans="1:6">
      <c r="A7758" s="355">
        <f t="shared" si="121"/>
        <v>45981</v>
      </c>
      <c r="B7758" s="356">
        <v>1</v>
      </c>
      <c r="C7758" s="357">
        <v>180.697</v>
      </c>
      <c r="D7758" s="357">
        <v>0</v>
      </c>
      <c r="E7758" s="357">
        <v>103</v>
      </c>
      <c r="F7758" s="357">
        <v>180</v>
      </c>
    </row>
    <row r="7759" spans="1:6">
      <c r="A7759" s="355">
        <f t="shared" si="121"/>
        <v>45981</v>
      </c>
      <c r="B7759" s="356">
        <v>2</v>
      </c>
      <c r="C7759" s="357">
        <v>180.697</v>
      </c>
      <c r="D7759" s="357">
        <v>0</v>
      </c>
      <c r="E7759" s="357">
        <v>103</v>
      </c>
      <c r="F7759" s="357">
        <v>240</v>
      </c>
    </row>
    <row r="7760" spans="1:6">
      <c r="A7760" s="355">
        <f t="shared" si="121"/>
        <v>45981</v>
      </c>
      <c r="B7760" s="356">
        <v>3</v>
      </c>
      <c r="C7760" s="357">
        <v>165.81100000000001</v>
      </c>
      <c r="D7760" s="357">
        <v>0</v>
      </c>
      <c r="E7760" s="357">
        <v>85</v>
      </c>
      <c r="F7760" s="357">
        <v>240</v>
      </c>
    </row>
    <row r="7761" spans="1:6">
      <c r="A7761" s="355">
        <f t="shared" si="121"/>
        <v>45981</v>
      </c>
      <c r="B7761" s="356">
        <v>4</v>
      </c>
      <c r="C7761" s="357">
        <v>162.203</v>
      </c>
      <c r="D7761" s="357">
        <v>0</v>
      </c>
      <c r="E7761" s="357">
        <v>85</v>
      </c>
      <c r="F7761" s="357">
        <v>240</v>
      </c>
    </row>
    <row r="7762" spans="1:6">
      <c r="A7762" s="355">
        <f t="shared" si="121"/>
        <v>45981</v>
      </c>
      <c r="B7762" s="356">
        <v>5</v>
      </c>
      <c r="C7762" s="357">
        <v>167.922</v>
      </c>
      <c r="D7762" s="357">
        <v>0</v>
      </c>
      <c r="E7762" s="357">
        <v>85</v>
      </c>
      <c r="F7762" s="357">
        <v>180</v>
      </c>
    </row>
    <row r="7763" spans="1:6">
      <c r="A7763" s="355">
        <f t="shared" si="121"/>
        <v>45981</v>
      </c>
      <c r="B7763" s="356">
        <v>6</v>
      </c>
      <c r="C7763" s="357">
        <v>187.322</v>
      </c>
      <c r="D7763" s="357">
        <v>0</v>
      </c>
      <c r="E7763" s="357">
        <v>115.509</v>
      </c>
      <c r="F7763" s="357">
        <v>120</v>
      </c>
    </row>
    <row r="7764" spans="1:6">
      <c r="A7764" s="355">
        <f t="shared" si="121"/>
        <v>45981</v>
      </c>
      <c r="B7764" s="356">
        <v>7</v>
      </c>
      <c r="C7764" s="357">
        <v>168.54900000000001</v>
      </c>
      <c r="D7764" s="357">
        <v>0</v>
      </c>
      <c r="E7764" s="357">
        <v>116.45</v>
      </c>
      <c r="F7764" s="357">
        <v>120</v>
      </c>
    </row>
    <row r="7765" spans="1:6">
      <c r="A7765" s="355">
        <f t="shared" si="121"/>
        <v>45981</v>
      </c>
      <c r="B7765" s="356">
        <v>8</v>
      </c>
      <c r="C7765" s="357">
        <v>166.04900000000001</v>
      </c>
      <c r="D7765" s="357">
        <v>0</v>
      </c>
      <c r="E7765" s="357">
        <v>116.45</v>
      </c>
      <c r="F7765" s="357">
        <v>165</v>
      </c>
    </row>
    <row r="7766" spans="1:6">
      <c r="A7766" s="355">
        <f t="shared" si="121"/>
        <v>45981</v>
      </c>
      <c r="B7766" s="356">
        <v>9</v>
      </c>
      <c r="C7766" s="357">
        <v>169.94900000000001</v>
      </c>
      <c r="D7766" s="357">
        <v>0</v>
      </c>
      <c r="E7766" s="357">
        <v>116.45</v>
      </c>
      <c r="F7766" s="357">
        <v>225</v>
      </c>
    </row>
    <row r="7767" spans="1:6">
      <c r="A7767" s="355">
        <f t="shared" si="121"/>
        <v>45981</v>
      </c>
      <c r="B7767" s="356">
        <v>10</v>
      </c>
      <c r="C7767" s="357">
        <v>169.94900000000001</v>
      </c>
      <c r="D7767" s="357">
        <v>0</v>
      </c>
      <c r="E7767" s="357">
        <v>116.45</v>
      </c>
      <c r="F7767" s="357">
        <v>240</v>
      </c>
    </row>
    <row r="7768" spans="1:6">
      <c r="A7768" s="355">
        <f t="shared" si="121"/>
        <v>45981</v>
      </c>
      <c r="B7768" s="356">
        <v>11</v>
      </c>
      <c r="C7768" s="357">
        <v>164.06899999999999</v>
      </c>
      <c r="D7768" s="357">
        <v>0</v>
      </c>
      <c r="E7768" s="357">
        <v>116.45</v>
      </c>
      <c r="F7768" s="357">
        <v>240</v>
      </c>
    </row>
    <row r="7769" spans="1:6">
      <c r="A7769" s="355">
        <f t="shared" si="121"/>
        <v>45981</v>
      </c>
      <c r="B7769" s="356">
        <v>12</v>
      </c>
      <c r="C7769" s="357">
        <v>150.744</v>
      </c>
      <c r="D7769" s="357">
        <v>0</v>
      </c>
      <c r="E7769" s="357">
        <v>116.45</v>
      </c>
      <c r="F7769" s="357">
        <v>206</v>
      </c>
    </row>
    <row r="7770" spans="1:6">
      <c r="A7770" s="355">
        <f t="shared" si="121"/>
        <v>45981</v>
      </c>
      <c r="B7770" s="356">
        <v>13</v>
      </c>
      <c r="C7770" s="357">
        <v>175.84800000000001</v>
      </c>
      <c r="D7770" s="357">
        <v>0</v>
      </c>
      <c r="E7770" s="357">
        <v>115.509</v>
      </c>
      <c r="F7770" s="357">
        <v>146</v>
      </c>
    </row>
    <row r="7771" spans="1:6">
      <c r="A7771" s="355">
        <f t="shared" si="121"/>
        <v>45981</v>
      </c>
      <c r="B7771" s="356">
        <v>14</v>
      </c>
      <c r="C7771" s="357">
        <v>141.589</v>
      </c>
      <c r="D7771" s="357">
        <v>0</v>
      </c>
      <c r="E7771" s="357">
        <v>115.509</v>
      </c>
      <c r="F7771" s="357">
        <v>174</v>
      </c>
    </row>
    <row r="7772" spans="1:6">
      <c r="A7772" s="355">
        <f t="shared" si="121"/>
        <v>45981</v>
      </c>
      <c r="B7772" s="356">
        <v>15</v>
      </c>
      <c r="C7772" s="357">
        <v>141.589</v>
      </c>
      <c r="D7772" s="357">
        <v>0</v>
      </c>
      <c r="E7772" s="357">
        <v>115.509</v>
      </c>
      <c r="F7772" s="357">
        <v>205</v>
      </c>
    </row>
    <row r="7773" spans="1:6">
      <c r="A7773" s="355">
        <f t="shared" si="121"/>
        <v>45981</v>
      </c>
      <c r="B7773" s="356">
        <v>16</v>
      </c>
      <c r="C7773" s="357">
        <v>144.512</v>
      </c>
      <c r="D7773" s="357">
        <v>0</v>
      </c>
      <c r="E7773" s="357">
        <v>115.514</v>
      </c>
      <c r="F7773" s="357">
        <v>180</v>
      </c>
    </row>
    <row r="7774" spans="1:6">
      <c r="A7774" s="355">
        <f t="shared" si="121"/>
        <v>45981</v>
      </c>
      <c r="B7774" s="356">
        <v>17</v>
      </c>
      <c r="C7774" s="357">
        <v>149.40899999999999</v>
      </c>
      <c r="D7774" s="357">
        <v>0</v>
      </c>
      <c r="E7774" s="357">
        <v>115.514</v>
      </c>
      <c r="F7774" s="357">
        <v>120</v>
      </c>
    </row>
    <row r="7775" spans="1:6">
      <c r="A7775" s="355">
        <f t="shared" si="121"/>
        <v>45981</v>
      </c>
      <c r="B7775" s="356">
        <v>18</v>
      </c>
      <c r="C7775" s="357">
        <v>109.68</v>
      </c>
      <c r="D7775" s="357">
        <v>0</v>
      </c>
      <c r="E7775" s="357">
        <v>112.06399999999999</v>
      </c>
      <c r="F7775" s="357">
        <v>120</v>
      </c>
    </row>
    <row r="7776" spans="1:6">
      <c r="A7776" s="355">
        <f t="shared" si="121"/>
        <v>45981</v>
      </c>
      <c r="B7776" s="356">
        <v>19</v>
      </c>
      <c r="C7776" s="357">
        <v>106.99</v>
      </c>
      <c r="D7776" s="357">
        <v>0</v>
      </c>
      <c r="E7776" s="357">
        <v>112.06399999999999</v>
      </c>
      <c r="F7776" s="357">
        <v>120</v>
      </c>
    </row>
    <row r="7777" spans="1:6">
      <c r="A7777" s="355">
        <f t="shared" si="121"/>
        <v>45981</v>
      </c>
      <c r="B7777" s="356">
        <v>20</v>
      </c>
      <c r="C7777" s="357">
        <v>106.99</v>
      </c>
      <c r="D7777" s="357">
        <v>0</v>
      </c>
      <c r="E7777" s="357">
        <v>112.06399999999999</v>
      </c>
      <c r="F7777" s="357">
        <v>120</v>
      </c>
    </row>
    <row r="7778" spans="1:6">
      <c r="A7778" s="355">
        <f t="shared" si="121"/>
        <v>45981</v>
      </c>
      <c r="B7778" s="356">
        <v>21</v>
      </c>
      <c r="C7778" s="357">
        <v>106.99</v>
      </c>
      <c r="D7778" s="357">
        <v>0</v>
      </c>
      <c r="E7778" s="357">
        <v>112.06399999999999</v>
      </c>
      <c r="F7778" s="357">
        <v>126</v>
      </c>
    </row>
    <row r="7779" spans="1:6">
      <c r="A7779" s="355">
        <f t="shared" si="121"/>
        <v>45981</v>
      </c>
      <c r="B7779" s="356">
        <v>22</v>
      </c>
      <c r="C7779" s="357">
        <v>205.68899999999999</v>
      </c>
      <c r="D7779" s="357">
        <v>0</v>
      </c>
      <c r="E7779" s="357">
        <v>103</v>
      </c>
      <c r="F7779" s="357">
        <v>120</v>
      </c>
    </row>
    <row r="7780" spans="1:6">
      <c r="A7780" s="355">
        <f t="shared" si="121"/>
        <v>45981</v>
      </c>
      <c r="B7780" s="356">
        <v>23</v>
      </c>
      <c r="C7780" s="357">
        <v>205.68899999999999</v>
      </c>
      <c r="D7780" s="357">
        <v>0</v>
      </c>
      <c r="E7780" s="357">
        <v>103</v>
      </c>
      <c r="F7780" s="357">
        <v>120</v>
      </c>
    </row>
    <row r="7781" spans="1:6">
      <c r="A7781" s="355">
        <f t="shared" si="121"/>
        <v>45982</v>
      </c>
      <c r="B7781" s="356">
        <v>0</v>
      </c>
      <c r="C7781" s="357">
        <v>224.00700000000001</v>
      </c>
      <c r="D7781" s="357">
        <v>0</v>
      </c>
      <c r="E7781" s="357">
        <v>103</v>
      </c>
      <c r="F7781" s="357">
        <v>120</v>
      </c>
    </row>
    <row r="7782" spans="1:6">
      <c r="A7782" s="355">
        <f t="shared" si="121"/>
        <v>45982</v>
      </c>
      <c r="B7782" s="356">
        <v>1</v>
      </c>
      <c r="C7782" s="357">
        <v>215.53899999999999</v>
      </c>
      <c r="D7782" s="357">
        <v>0</v>
      </c>
      <c r="E7782" s="357">
        <v>103</v>
      </c>
      <c r="F7782" s="357">
        <v>120</v>
      </c>
    </row>
    <row r="7783" spans="1:6">
      <c r="A7783" s="355">
        <f t="shared" si="121"/>
        <v>45982</v>
      </c>
      <c r="B7783" s="356">
        <v>2</v>
      </c>
      <c r="C7783" s="357">
        <v>199.13499999999999</v>
      </c>
      <c r="D7783" s="357">
        <v>0</v>
      </c>
      <c r="E7783" s="357">
        <v>85</v>
      </c>
      <c r="F7783" s="357">
        <v>120</v>
      </c>
    </row>
    <row r="7784" spans="1:6">
      <c r="A7784" s="355">
        <f t="shared" si="121"/>
        <v>45982</v>
      </c>
      <c r="B7784" s="356">
        <v>3</v>
      </c>
      <c r="C7784" s="357">
        <v>199.36099999999999</v>
      </c>
      <c r="D7784" s="357">
        <v>0</v>
      </c>
      <c r="E7784" s="357">
        <v>85</v>
      </c>
      <c r="F7784" s="357">
        <v>120</v>
      </c>
    </row>
    <row r="7785" spans="1:6">
      <c r="A7785" s="355">
        <f t="shared" si="121"/>
        <v>45982</v>
      </c>
      <c r="B7785" s="356">
        <v>4</v>
      </c>
      <c r="C7785" s="357">
        <v>217.33699999999999</v>
      </c>
      <c r="D7785" s="357">
        <v>0</v>
      </c>
      <c r="E7785" s="357">
        <v>103</v>
      </c>
      <c r="F7785" s="357">
        <v>120</v>
      </c>
    </row>
    <row r="7786" spans="1:6">
      <c r="A7786" s="355">
        <f t="shared" si="121"/>
        <v>45982</v>
      </c>
      <c r="B7786" s="356">
        <v>5</v>
      </c>
      <c r="C7786" s="357">
        <v>221.624</v>
      </c>
      <c r="D7786" s="357">
        <v>0</v>
      </c>
      <c r="E7786" s="357">
        <v>103</v>
      </c>
      <c r="F7786" s="357">
        <v>120</v>
      </c>
    </row>
    <row r="7787" spans="1:6">
      <c r="A7787" s="355">
        <f t="shared" si="121"/>
        <v>45982</v>
      </c>
      <c r="B7787" s="356">
        <v>6</v>
      </c>
      <c r="C7787" s="357">
        <v>216.374</v>
      </c>
      <c r="D7787" s="357">
        <v>0</v>
      </c>
      <c r="E7787" s="357">
        <v>115.509</v>
      </c>
      <c r="F7787" s="357">
        <v>120</v>
      </c>
    </row>
    <row r="7788" spans="1:6">
      <c r="A7788" s="355">
        <f t="shared" si="121"/>
        <v>45982</v>
      </c>
      <c r="B7788" s="356">
        <v>7</v>
      </c>
      <c r="C7788" s="357">
        <v>186.79</v>
      </c>
      <c r="D7788" s="357">
        <v>0</v>
      </c>
      <c r="E7788" s="357">
        <v>106.45</v>
      </c>
      <c r="F7788" s="357">
        <v>120</v>
      </c>
    </row>
    <row r="7789" spans="1:6">
      <c r="A7789" s="355">
        <f t="shared" si="121"/>
        <v>45982</v>
      </c>
      <c r="B7789" s="356">
        <v>8</v>
      </c>
      <c r="C7789" s="357">
        <v>159.31899999999999</v>
      </c>
      <c r="D7789" s="357">
        <v>0</v>
      </c>
      <c r="E7789" s="357">
        <v>106.45</v>
      </c>
      <c r="F7789" s="357">
        <v>120</v>
      </c>
    </row>
    <row r="7790" spans="1:6">
      <c r="A7790" s="355">
        <f t="shared" si="121"/>
        <v>45982</v>
      </c>
      <c r="B7790" s="356">
        <v>9</v>
      </c>
      <c r="C7790" s="357">
        <v>159.00800000000001</v>
      </c>
      <c r="D7790" s="357">
        <v>0</v>
      </c>
      <c r="E7790" s="357">
        <v>106.45</v>
      </c>
      <c r="F7790" s="357">
        <v>120</v>
      </c>
    </row>
    <row r="7791" spans="1:6">
      <c r="A7791" s="355">
        <f t="shared" si="121"/>
        <v>45982</v>
      </c>
      <c r="B7791" s="356">
        <v>10</v>
      </c>
      <c r="C7791" s="357">
        <v>182.33099999999999</v>
      </c>
      <c r="D7791" s="357">
        <v>0</v>
      </c>
      <c r="E7791" s="357">
        <v>116.45</v>
      </c>
      <c r="F7791" s="357">
        <v>120</v>
      </c>
    </row>
    <row r="7792" spans="1:6">
      <c r="A7792" s="355">
        <f t="shared" si="121"/>
        <v>45982</v>
      </c>
      <c r="B7792" s="356">
        <v>11</v>
      </c>
      <c r="C7792" s="357">
        <v>177.51499999999999</v>
      </c>
      <c r="D7792" s="357">
        <v>0</v>
      </c>
      <c r="E7792" s="357">
        <v>113</v>
      </c>
      <c r="F7792" s="357">
        <v>120</v>
      </c>
    </row>
    <row r="7793" spans="1:6">
      <c r="A7793" s="355">
        <f t="shared" si="121"/>
        <v>45982</v>
      </c>
      <c r="B7793" s="356">
        <v>12</v>
      </c>
      <c r="C7793" s="357">
        <v>171.042</v>
      </c>
      <c r="D7793" s="357">
        <v>0</v>
      </c>
      <c r="E7793" s="357">
        <v>113</v>
      </c>
      <c r="F7793" s="357">
        <v>120</v>
      </c>
    </row>
    <row r="7794" spans="1:6">
      <c r="A7794" s="355">
        <f t="shared" si="121"/>
        <v>45982</v>
      </c>
      <c r="B7794" s="356">
        <v>13</v>
      </c>
      <c r="C7794" s="357">
        <v>175.886</v>
      </c>
      <c r="D7794" s="357">
        <v>0</v>
      </c>
      <c r="E7794" s="357">
        <v>113</v>
      </c>
      <c r="F7794" s="357">
        <v>120</v>
      </c>
    </row>
    <row r="7795" spans="1:6">
      <c r="A7795" s="355">
        <f t="shared" si="121"/>
        <v>45982</v>
      </c>
      <c r="B7795" s="356">
        <v>14</v>
      </c>
      <c r="C7795" s="357">
        <v>155.98599999999999</v>
      </c>
      <c r="D7795" s="357">
        <v>0</v>
      </c>
      <c r="E7795" s="357">
        <v>112.059</v>
      </c>
      <c r="F7795" s="357">
        <v>120</v>
      </c>
    </row>
    <row r="7796" spans="1:6">
      <c r="A7796" s="355">
        <f t="shared" si="121"/>
        <v>45982</v>
      </c>
      <c r="B7796" s="356">
        <v>15</v>
      </c>
      <c r="C7796" s="357">
        <v>154.37299999999999</v>
      </c>
      <c r="D7796" s="357">
        <v>0</v>
      </c>
      <c r="E7796" s="357">
        <v>112.059</v>
      </c>
      <c r="F7796" s="357">
        <v>120</v>
      </c>
    </row>
    <row r="7797" spans="1:6">
      <c r="A7797" s="355">
        <f t="shared" si="121"/>
        <v>45982</v>
      </c>
      <c r="B7797" s="356">
        <v>16</v>
      </c>
      <c r="C7797" s="357">
        <v>154.37299999999999</v>
      </c>
      <c r="D7797" s="357">
        <v>0</v>
      </c>
      <c r="E7797" s="357">
        <v>112.059</v>
      </c>
      <c r="F7797" s="357">
        <v>120</v>
      </c>
    </row>
    <row r="7798" spans="1:6">
      <c r="A7798" s="355">
        <f t="shared" si="121"/>
        <v>45982</v>
      </c>
      <c r="B7798" s="356">
        <v>17</v>
      </c>
      <c r="C7798" s="357">
        <v>152.87299999999999</v>
      </c>
      <c r="D7798" s="357">
        <v>0</v>
      </c>
      <c r="E7798" s="357">
        <v>112.06399999999999</v>
      </c>
      <c r="F7798" s="357">
        <v>120</v>
      </c>
    </row>
    <row r="7799" spans="1:6">
      <c r="A7799" s="355">
        <f t="shared" si="121"/>
        <v>45982</v>
      </c>
      <c r="B7799" s="356">
        <v>18</v>
      </c>
      <c r="C7799" s="357">
        <v>101.56</v>
      </c>
      <c r="D7799" s="357">
        <v>0</v>
      </c>
      <c r="E7799" s="357">
        <v>112.06399999999999</v>
      </c>
      <c r="F7799" s="357">
        <v>137</v>
      </c>
    </row>
    <row r="7800" spans="1:6">
      <c r="A7800" s="355">
        <f t="shared" si="121"/>
        <v>45982</v>
      </c>
      <c r="B7800" s="356">
        <v>19</v>
      </c>
      <c r="C7800" s="357">
        <v>101.56</v>
      </c>
      <c r="D7800" s="357">
        <v>0</v>
      </c>
      <c r="E7800" s="357">
        <v>112.06399999999999</v>
      </c>
      <c r="F7800" s="357">
        <v>137</v>
      </c>
    </row>
    <row r="7801" spans="1:6">
      <c r="A7801" s="355">
        <f t="shared" si="121"/>
        <v>45982</v>
      </c>
      <c r="B7801" s="356">
        <v>20</v>
      </c>
      <c r="C7801" s="357">
        <v>101.56</v>
      </c>
      <c r="D7801" s="357">
        <v>0</v>
      </c>
      <c r="E7801" s="357">
        <v>112.06399999999999</v>
      </c>
      <c r="F7801" s="357">
        <v>137</v>
      </c>
    </row>
    <row r="7802" spans="1:6">
      <c r="A7802" s="355">
        <f t="shared" si="121"/>
        <v>45982</v>
      </c>
      <c r="B7802" s="356">
        <v>21</v>
      </c>
      <c r="C7802" s="357">
        <v>101.56</v>
      </c>
      <c r="D7802" s="357">
        <v>0</v>
      </c>
      <c r="E7802" s="357">
        <v>112.06399999999999</v>
      </c>
      <c r="F7802" s="357">
        <v>120</v>
      </c>
    </row>
    <row r="7803" spans="1:6">
      <c r="A7803" s="355">
        <f t="shared" si="121"/>
        <v>45982</v>
      </c>
      <c r="B7803" s="356">
        <v>22</v>
      </c>
      <c r="C7803" s="357">
        <v>223.809</v>
      </c>
      <c r="D7803" s="357">
        <v>0</v>
      </c>
      <c r="E7803" s="357">
        <v>103</v>
      </c>
      <c r="F7803" s="357">
        <v>120</v>
      </c>
    </row>
    <row r="7804" spans="1:6">
      <c r="A7804" s="355">
        <f t="shared" si="121"/>
        <v>45982</v>
      </c>
      <c r="B7804" s="356">
        <v>23</v>
      </c>
      <c r="C7804" s="357">
        <v>214.81100000000001</v>
      </c>
      <c r="D7804" s="357">
        <v>0</v>
      </c>
      <c r="E7804" s="357">
        <v>103</v>
      </c>
      <c r="F7804" s="357">
        <v>120</v>
      </c>
    </row>
    <row r="7805" spans="1:6">
      <c r="A7805" s="355">
        <f t="shared" si="121"/>
        <v>45983</v>
      </c>
      <c r="B7805" s="356">
        <v>0</v>
      </c>
      <c r="C7805" s="357">
        <v>142.679</v>
      </c>
      <c r="D7805" s="357">
        <v>0</v>
      </c>
      <c r="E7805" s="357">
        <v>88</v>
      </c>
      <c r="F7805" s="357">
        <v>180</v>
      </c>
    </row>
    <row r="7806" spans="1:6">
      <c r="A7806" s="355">
        <f t="shared" si="121"/>
        <v>45983</v>
      </c>
      <c r="B7806" s="356">
        <v>1</v>
      </c>
      <c r="C7806" s="357">
        <v>142.679</v>
      </c>
      <c r="D7806" s="357">
        <v>0</v>
      </c>
      <c r="E7806" s="357">
        <v>88</v>
      </c>
      <c r="F7806" s="357">
        <v>190</v>
      </c>
    </row>
    <row r="7807" spans="1:6">
      <c r="A7807" s="355">
        <f t="shared" si="121"/>
        <v>45983</v>
      </c>
      <c r="B7807" s="356">
        <v>2</v>
      </c>
      <c r="C7807" s="357">
        <v>142.679</v>
      </c>
      <c r="D7807" s="357">
        <v>0</v>
      </c>
      <c r="E7807" s="357">
        <v>88</v>
      </c>
      <c r="F7807" s="357">
        <v>190</v>
      </c>
    </row>
    <row r="7808" spans="1:6">
      <c r="A7808" s="355">
        <f t="shared" si="121"/>
        <v>45983</v>
      </c>
      <c r="B7808" s="356">
        <v>3</v>
      </c>
      <c r="C7808" s="357">
        <v>142.679</v>
      </c>
      <c r="D7808" s="357">
        <v>0</v>
      </c>
      <c r="E7808" s="357">
        <v>88</v>
      </c>
      <c r="F7808" s="357">
        <v>190</v>
      </c>
    </row>
    <row r="7809" spans="1:6">
      <c r="A7809" s="355">
        <f t="shared" si="121"/>
        <v>45983</v>
      </c>
      <c r="B7809" s="356">
        <v>4</v>
      </c>
      <c r="C7809" s="357">
        <v>142.679</v>
      </c>
      <c r="D7809" s="357">
        <v>0</v>
      </c>
      <c r="E7809" s="357">
        <v>88</v>
      </c>
      <c r="F7809" s="357">
        <v>141</v>
      </c>
    </row>
    <row r="7810" spans="1:6">
      <c r="A7810" s="355">
        <f t="shared" si="121"/>
        <v>45983</v>
      </c>
      <c r="B7810" s="356">
        <v>5</v>
      </c>
      <c r="C7810" s="357">
        <v>140.029</v>
      </c>
      <c r="D7810" s="357">
        <v>0</v>
      </c>
      <c r="E7810" s="357">
        <v>88</v>
      </c>
      <c r="F7810" s="357">
        <v>180</v>
      </c>
    </row>
    <row r="7811" spans="1:6">
      <c r="A7811" s="355">
        <f t="shared" si="121"/>
        <v>45983</v>
      </c>
      <c r="B7811" s="356">
        <v>6</v>
      </c>
      <c r="C7811" s="357">
        <v>142.029</v>
      </c>
      <c r="D7811" s="357">
        <v>0</v>
      </c>
      <c r="E7811" s="357">
        <v>98</v>
      </c>
      <c r="F7811" s="357">
        <v>120</v>
      </c>
    </row>
    <row r="7812" spans="1:6">
      <c r="A7812" s="355">
        <f t="shared" si="121"/>
        <v>45983</v>
      </c>
      <c r="B7812" s="356">
        <v>7</v>
      </c>
      <c r="C7812" s="357">
        <v>137.21299999999999</v>
      </c>
      <c r="D7812" s="357">
        <v>0</v>
      </c>
      <c r="E7812" s="357">
        <v>98</v>
      </c>
      <c r="F7812" s="357">
        <v>145</v>
      </c>
    </row>
    <row r="7813" spans="1:6">
      <c r="A7813" s="355">
        <f t="shared" si="121"/>
        <v>45983</v>
      </c>
      <c r="B7813" s="356">
        <v>8</v>
      </c>
      <c r="C7813" s="357">
        <v>119.49</v>
      </c>
      <c r="D7813" s="357">
        <v>0</v>
      </c>
      <c r="E7813" s="357">
        <v>106.256</v>
      </c>
      <c r="F7813" s="357">
        <v>205</v>
      </c>
    </row>
    <row r="7814" spans="1:6">
      <c r="A7814" s="355">
        <f t="shared" ref="A7814:A7877" si="122">IF(B7814=0,A7813+1,A7813)</f>
        <v>45983</v>
      </c>
      <c r="B7814" s="356">
        <v>9</v>
      </c>
      <c r="C7814" s="357">
        <v>122.18</v>
      </c>
      <c r="D7814" s="357">
        <v>0</v>
      </c>
      <c r="E7814" s="357">
        <v>98</v>
      </c>
      <c r="F7814" s="357">
        <v>240</v>
      </c>
    </row>
    <row r="7815" spans="1:6">
      <c r="A7815" s="355">
        <f t="shared" si="122"/>
        <v>45983</v>
      </c>
      <c r="B7815" s="356">
        <v>10</v>
      </c>
      <c r="C7815" s="357">
        <v>122.126</v>
      </c>
      <c r="D7815" s="357">
        <v>0</v>
      </c>
      <c r="E7815" s="357">
        <v>98</v>
      </c>
      <c r="F7815" s="357">
        <v>240</v>
      </c>
    </row>
    <row r="7816" spans="1:6">
      <c r="A7816" s="355">
        <f t="shared" si="122"/>
        <v>45983</v>
      </c>
      <c r="B7816" s="356">
        <v>11</v>
      </c>
      <c r="C7816" s="357">
        <v>117.864</v>
      </c>
      <c r="D7816" s="357">
        <v>0</v>
      </c>
      <c r="E7816" s="357">
        <v>98</v>
      </c>
      <c r="F7816" s="357">
        <v>240</v>
      </c>
    </row>
    <row r="7817" spans="1:6">
      <c r="A7817" s="355">
        <f t="shared" si="122"/>
        <v>45983</v>
      </c>
      <c r="B7817" s="356">
        <v>12</v>
      </c>
      <c r="C7817" s="357">
        <v>121.134</v>
      </c>
      <c r="D7817" s="357">
        <v>0</v>
      </c>
      <c r="E7817" s="357">
        <v>98</v>
      </c>
      <c r="F7817" s="357">
        <v>240</v>
      </c>
    </row>
    <row r="7818" spans="1:6">
      <c r="A7818" s="355">
        <f t="shared" si="122"/>
        <v>45983</v>
      </c>
      <c r="B7818" s="356">
        <v>13</v>
      </c>
      <c r="C7818" s="357">
        <v>114.843</v>
      </c>
      <c r="D7818" s="357">
        <v>0</v>
      </c>
      <c r="E7818" s="357">
        <v>98</v>
      </c>
      <c r="F7818" s="357">
        <v>223</v>
      </c>
    </row>
    <row r="7819" spans="1:6">
      <c r="A7819" s="355">
        <f t="shared" si="122"/>
        <v>45983</v>
      </c>
      <c r="B7819" s="356">
        <v>14</v>
      </c>
      <c r="C7819" s="357">
        <v>112.15300000000001</v>
      </c>
      <c r="D7819" s="357">
        <v>0</v>
      </c>
      <c r="E7819" s="357">
        <v>98</v>
      </c>
      <c r="F7819" s="357">
        <v>228</v>
      </c>
    </row>
    <row r="7820" spans="1:6">
      <c r="A7820" s="355">
        <f t="shared" si="122"/>
        <v>45983</v>
      </c>
      <c r="B7820" s="356">
        <v>15</v>
      </c>
      <c r="C7820" s="357">
        <v>124.289</v>
      </c>
      <c r="D7820" s="357">
        <v>0</v>
      </c>
      <c r="E7820" s="357">
        <v>98</v>
      </c>
      <c r="F7820" s="357">
        <v>209</v>
      </c>
    </row>
    <row r="7821" spans="1:6">
      <c r="A7821" s="355">
        <f t="shared" si="122"/>
        <v>45983</v>
      </c>
      <c r="B7821" s="356">
        <v>16</v>
      </c>
      <c r="C7821" s="357">
        <v>124.289</v>
      </c>
      <c r="D7821" s="357">
        <v>0</v>
      </c>
      <c r="E7821" s="357">
        <v>98</v>
      </c>
      <c r="F7821" s="357">
        <v>240</v>
      </c>
    </row>
    <row r="7822" spans="1:6">
      <c r="A7822" s="355">
        <f t="shared" si="122"/>
        <v>45983</v>
      </c>
      <c r="B7822" s="356">
        <v>17</v>
      </c>
      <c r="C7822" s="357">
        <v>128.59200000000001</v>
      </c>
      <c r="D7822" s="357">
        <v>0</v>
      </c>
      <c r="E7822" s="357">
        <v>98</v>
      </c>
      <c r="F7822" s="357">
        <v>240</v>
      </c>
    </row>
    <row r="7823" spans="1:6">
      <c r="A7823" s="355">
        <f t="shared" si="122"/>
        <v>45983</v>
      </c>
      <c r="B7823" s="356">
        <v>18</v>
      </c>
      <c r="C7823" s="357">
        <v>118.68</v>
      </c>
      <c r="D7823" s="357">
        <v>0</v>
      </c>
      <c r="E7823" s="357">
        <v>98</v>
      </c>
      <c r="F7823" s="357">
        <v>240</v>
      </c>
    </row>
    <row r="7824" spans="1:6">
      <c r="A7824" s="355">
        <f t="shared" si="122"/>
        <v>45983</v>
      </c>
      <c r="B7824" s="356">
        <v>19</v>
      </c>
      <c r="C7824" s="357">
        <v>118.68</v>
      </c>
      <c r="D7824" s="357">
        <v>0</v>
      </c>
      <c r="E7824" s="357">
        <v>98</v>
      </c>
      <c r="F7824" s="357">
        <v>185</v>
      </c>
    </row>
    <row r="7825" spans="1:6">
      <c r="A7825" s="355">
        <f t="shared" si="122"/>
        <v>45983</v>
      </c>
      <c r="B7825" s="356">
        <v>20</v>
      </c>
      <c r="C7825" s="357">
        <v>118.68</v>
      </c>
      <c r="D7825" s="357">
        <v>0</v>
      </c>
      <c r="E7825" s="357">
        <v>98</v>
      </c>
      <c r="F7825" s="357">
        <v>240</v>
      </c>
    </row>
    <row r="7826" spans="1:6">
      <c r="A7826" s="355">
        <f t="shared" si="122"/>
        <v>45983</v>
      </c>
      <c r="B7826" s="356">
        <v>21</v>
      </c>
      <c r="C7826" s="357">
        <v>118.68</v>
      </c>
      <c r="D7826" s="357">
        <v>0</v>
      </c>
      <c r="E7826" s="357">
        <v>98</v>
      </c>
      <c r="F7826" s="357">
        <v>205</v>
      </c>
    </row>
    <row r="7827" spans="1:6">
      <c r="A7827" s="355">
        <f t="shared" si="122"/>
        <v>45983</v>
      </c>
      <c r="B7827" s="356">
        <v>22</v>
      </c>
      <c r="C7827" s="357">
        <v>177.36600000000001</v>
      </c>
      <c r="D7827" s="357">
        <v>0</v>
      </c>
      <c r="E7827" s="357">
        <v>88</v>
      </c>
      <c r="F7827" s="357">
        <v>145</v>
      </c>
    </row>
    <row r="7828" spans="1:6">
      <c r="A7828" s="355">
        <f t="shared" si="122"/>
        <v>45983</v>
      </c>
      <c r="B7828" s="356">
        <v>23</v>
      </c>
      <c r="C7828" s="357">
        <v>174.929</v>
      </c>
      <c r="D7828" s="357">
        <v>0</v>
      </c>
      <c r="E7828" s="357">
        <v>88</v>
      </c>
      <c r="F7828" s="357">
        <v>205</v>
      </c>
    </row>
    <row r="7829" spans="1:6">
      <c r="A7829" s="355">
        <f t="shared" si="122"/>
        <v>45984</v>
      </c>
      <c r="B7829" s="356">
        <v>0</v>
      </c>
      <c r="C7829" s="357">
        <v>96.692999999999998</v>
      </c>
      <c r="D7829" s="357">
        <v>0</v>
      </c>
      <c r="E7829" s="357">
        <v>53</v>
      </c>
      <c r="F7829" s="357">
        <v>120</v>
      </c>
    </row>
    <row r="7830" spans="1:6">
      <c r="A7830" s="355">
        <f t="shared" si="122"/>
        <v>45984</v>
      </c>
      <c r="B7830" s="356">
        <v>1</v>
      </c>
      <c r="C7830" s="357">
        <v>87.95</v>
      </c>
      <c r="D7830" s="357">
        <v>0</v>
      </c>
      <c r="E7830" s="357">
        <v>53</v>
      </c>
      <c r="F7830" s="357">
        <v>120</v>
      </c>
    </row>
    <row r="7831" spans="1:6">
      <c r="A7831" s="355">
        <f t="shared" si="122"/>
        <v>45984</v>
      </c>
      <c r="B7831" s="356">
        <v>2</v>
      </c>
      <c r="C7831" s="357">
        <v>107.95</v>
      </c>
      <c r="D7831" s="357">
        <v>0</v>
      </c>
      <c r="E7831" s="357">
        <v>53</v>
      </c>
      <c r="F7831" s="357">
        <v>120</v>
      </c>
    </row>
    <row r="7832" spans="1:6">
      <c r="A7832" s="355">
        <f t="shared" si="122"/>
        <v>45984</v>
      </c>
      <c r="B7832" s="356">
        <v>3</v>
      </c>
      <c r="C7832" s="357">
        <v>107.95</v>
      </c>
      <c r="D7832" s="357">
        <v>0</v>
      </c>
      <c r="E7832" s="357">
        <v>53</v>
      </c>
      <c r="F7832" s="357">
        <v>120</v>
      </c>
    </row>
    <row r="7833" spans="1:6">
      <c r="A7833" s="355">
        <f t="shared" si="122"/>
        <v>45984</v>
      </c>
      <c r="B7833" s="356">
        <v>4</v>
      </c>
      <c r="C7833" s="357">
        <v>107.95</v>
      </c>
      <c r="D7833" s="357">
        <v>0</v>
      </c>
      <c r="E7833" s="357">
        <v>53</v>
      </c>
      <c r="F7833" s="357">
        <v>120</v>
      </c>
    </row>
    <row r="7834" spans="1:6">
      <c r="A7834" s="355">
        <f t="shared" si="122"/>
        <v>45984</v>
      </c>
      <c r="B7834" s="356">
        <v>5</v>
      </c>
      <c r="C7834" s="357">
        <v>87.95</v>
      </c>
      <c r="D7834" s="357">
        <v>0</v>
      </c>
      <c r="E7834" s="357">
        <v>53</v>
      </c>
      <c r="F7834" s="357">
        <v>120</v>
      </c>
    </row>
    <row r="7835" spans="1:6">
      <c r="A7835" s="355">
        <f t="shared" si="122"/>
        <v>45984</v>
      </c>
      <c r="B7835" s="356">
        <v>6</v>
      </c>
      <c r="C7835" s="357">
        <v>150.69</v>
      </c>
      <c r="D7835" s="357">
        <v>0</v>
      </c>
      <c r="E7835" s="357">
        <v>66.45</v>
      </c>
      <c r="F7835" s="357">
        <v>180</v>
      </c>
    </row>
    <row r="7836" spans="1:6">
      <c r="A7836" s="355">
        <f t="shared" si="122"/>
        <v>45984</v>
      </c>
      <c r="B7836" s="356">
        <v>7</v>
      </c>
      <c r="C7836" s="357">
        <v>91.56</v>
      </c>
      <c r="D7836" s="357">
        <v>0</v>
      </c>
      <c r="E7836" s="357">
        <v>101.45</v>
      </c>
      <c r="F7836" s="357">
        <v>199</v>
      </c>
    </row>
    <row r="7837" spans="1:6">
      <c r="A7837" s="355">
        <f t="shared" si="122"/>
        <v>45984</v>
      </c>
      <c r="B7837" s="356">
        <v>8</v>
      </c>
      <c r="C7837" s="357">
        <v>91.56</v>
      </c>
      <c r="D7837" s="357">
        <v>0</v>
      </c>
      <c r="E7837" s="357">
        <v>101.45</v>
      </c>
      <c r="F7837" s="357">
        <v>240</v>
      </c>
    </row>
    <row r="7838" spans="1:6">
      <c r="A7838" s="355">
        <f t="shared" si="122"/>
        <v>45984</v>
      </c>
      <c r="B7838" s="356">
        <v>9</v>
      </c>
      <c r="C7838" s="357">
        <v>91.56</v>
      </c>
      <c r="D7838" s="357">
        <v>0</v>
      </c>
      <c r="E7838" s="357">
        <v>103.95</v>
      </c>
      <c r="F7838" s="357">
        <v>240</v>
      </c>
    </row>
    <row r="7839" spans="1:6">
      <c r="A7839" s="355">
        <f t="shared" si="122"/>
        <v>45984</v>
      </c>
      <c r="B7839" s="356">
        <v>10</v>
      </c>
      <c r="C7839" s="357">
        <v>91.56</v>
      </c>
      <c r="D7839" s="357">
        <v>0</v>
      </c>
      <c r="E7839" s="357">
        <v>103.95</v>
      </c>
      <c r="F7839" s="357">
        <v>240</v>
      </c>
    </row>
    <row r="7840" spans="1:6">
      <c r="A7840" s="355">
        <f t="shared" si="122"/>
        <v>45984</v>
      </c>
      <c r="B7840" s="356">
        <v>11</v>
      </c>
      <c r="C7840" s="357">
        <v>124.419</v>
      </c>
      <c r="D7840" s="357">
        <v>0</v>
      </c>
      <c r="E7840" s="357">
        <v>103.95</v>
      </c>
      <c r="F7840" s="357">
        <v>240</v>
      </c>
    </row>
    <row r="7841" spans="1:6">
      <c r="A7841" s="355">
        <f t="shared" si="122"/>
        <v>45984</v>
      </c>
      <c r="B7841" s="356">
        <v>12</v>
      </c>
      <c r="C7841" s="357">
        <v>134.16</v>
      </c>
      <c r="D7841" s="357">
        <v>0</v>
      </c>
      <c r="E7841" s="357">
        <v>103.95</v>
      </c>
      <c r="F7841" s="357">
        <v>240</v>
      </c>
    </row>
    <row r="7842" spans="1:6">
      <c r="A7842" s="355">
        <f t="shared" si="122"/>
        <v>45984</v>
      </c>
      <c r="B7842" s="356">
        <v>13</v>
      </c>
      <c r="C7842" s="357">
        <v>152.00700000000001</v>
      </c>
      <c r="D7842" s="357">
        <v>0</v>
      </c>
      <c r="E7842" s="357">
        <v>103.95</v>
      </c>
      <c r="F7842" s="357">
        <v>240</v>
      </c>
    </row>
    <row r="7843" spans="1:6">
      <c r="A7843" s="355">
        <f t="shared" si="122"/>
        <v>45984</v>
      </c>
      <c r="B7843" s="356">
        <v>14</v>
      </c>
      <c r="C7843" s="357">
        <v>151.393</v>
      </c>
      <c r="D7843" s="357">
        <v>0</v>
      </c>
      <c r="E7843" s="357">
        <v>103.95</v>
      </c>
      <c r="F7843" s="357">
        <v>240</v>
      </c>
    </row>
    <row r="7844" spans="1:6">
      <c r="A7844" s="355">
        <f t="shared" si="122"/>
        <v>45984</v>
      </c>
      <c r="B7844" s="356">
        <v>15</v>
      </c>
      <c r="C7844" s="357">
        <v>166.495</v>
      </c>
      <c r="D7844" s="357">
        <v>0</v>
      </c>
      <c r="E7844" s="357">
        <v>101.45</v>
      </c>
      <c r="F7844" s="357">
        <v>240</v>
      </c>
    </row>
    <row r="7845" spans="1:6">
      <c r="A7845" s="355">
        <f t="shared" si="122"/>
        <v>45984</v>
      </c>
      <c r="B7845" s="356">
        <v>16</v>
      </c>
      <c r="C7845" s="357">
        <v>172.00399999999999</v>
      </c>
      <c r="D7845" s="357">
        <v>0</v>
      </c>
      <c r="E7845" s="357">
        <v>101.45</v>
      </c>
      <c r="F7845" s="357">
        <v>240</v>
      </c>
    </row>
    <row r="7846" spans="1:6">
      <c r="A7846" s="355">
        <f t="shared" si="122"/>
        <v>45984</v>
      </c>
      <c r="B7846" s="356">
        <v>17</v>
      </c>
      <c r="C7846" s="357">
        <v>177.995</v>
      </c>
      <c r="D7846" s="357">
        <v>0</v>
      </c>
      <c r="E7846" s="357">
        <v>101.45</v>
      </c>
      <c r="F7846" s="357">
        <v>205</v>
      </c>
    </row>
    <row r="7847" spans="1:6">
      <c r="A7847" s="355">
        <f t="shared" si="122"/>
        <v>45984</v>
      </c>
      <c r="B7847" s="356">
        <v>18</v>
      </c>
      <c r="C7847" s="357">
        <v>100.813</v>
      </c>
      <c r="D7847" s="357">
        <v>0</v>
      </c>
      <c r="E7847" s="357">
        <v>101.45</v>
      </c>
      <c r="F7847" s="357">
        <v>240</v>
      </c>
    </row>
    <row r="7848" spans="1:6">
      <c r="A7848" s="355">
        <f t="shared" si="122"/>
        <v>45984</v>
      </c>
      <c r="B7848" s="356">
        <v>19</v>
      </c>
      <c r="C7848" s="357">
        <v>100.529</v>
      </c>
      <c r="D7848" s="357">
        <v>0</v>
      </c>
      <c r="E7848" s="357">
        <v>101.45</v>
      </c>
      <c r="F7848" s="357">
        <v>225</v>
      </c>
    </row>
    <row r="7849" spans="1:6">
      <c r="A7849" s="355">
        <f t="shared" si="122"/>
        <v>45984</v>
      </c>
      <c r="B7849" s="356">
        <v>20</v>
      </c>
      <c r="C7849" s="357">
        <v>101.527</v>
      </c>
      <c r="D7849" s="357">
        <v>0</v>
      </c>
      <c r="E7849" s="357">
        <v>101.45</v>
      </c>
      <c r="F7849" s="357">
        <v>240</v>
      </c>
    </row>
    <row r="7850" spans="1:6">
      <c r="A7850" s="355">
        <f t="shared" si="122"/>
        <v>45984</v>
      </c>
      <c r="B7850" s="356">
        <v>21</v>
      </c>
      <c r="C7850" s="357">
        <v>89.567999999999998</v>
      </c>
      <c r="D7850" s="357">
        <v>0</v>
      </c>
      <c r="E7850" s="357">
        <v>101.45</v>
      </c>
      <c r="F7850" s="357">
        <v>240</v>
      </c>
    </row>
    <row r="7851" spans="1:6">
      <c r="A7851" s="355">
        <f t="shared" si="122"/>
        <v>45984</v>
      </c>
      <c r="B7851" s="356">
        <v>22</v>
      </c>
      <c r="C7851" s="357">
        <v>164.435</v>
      </c>
      <c r="D7851" s="357">
        <v>0</v>
      </c>
      <c r="E7851" s="357">
        <v>53</v>
      </c>
      <c r="F7851" s="357">
        <v>240</v>
      </c>
    </row>
    <row r="7852" spans="1:6">
      <c r="A7852" s="355">
        <f t="shared" si="122"/>
        <v>45984</v>
      </c>
      <c r="B7852" s="356">
        <v>23</v>
      </c>
      <c r="C7852" s="357">
        <v>130.86500000000001</v>
      </c>
      <c r="D7852" s="357">
        <v>0</v>
      </c>
      <c r="E7852" s="357">
        <v>53</v>
      </c>
      <c r="F7852" s="357">
        <v>210</v>
      </c>
    </row>
    <row r="7853" spans="1:6">
      <c r="A7853" s="355">
        <f t="shared" si="122"/>
        <v>45985</v>
      </c>
      <c r="B7853" s="356">
        <v>0</v>
      </c>
      <c r="C7853" s="357">
        <v>96.56</v>
      </c>
      <c r="D7853" s="357">
        <v>0</v>
      </c>
      <c r="E7853" s="357">
        <v>53</v>
      </c>
      <c r="F7853" s="357">
        <v>240</v>
      </c>
    </row>
    <row r="7854" spans="1:6">
      <c r="A7854" s="355">
        <f t="shared" si="122"/>
        <v>45985</v>
      </c>
      <c r="B7854" s="356">
        <v>1</v>
      </c>
      <c r="C7854" s="357">
        <v>104.46</v>
      </c>
      <c r="D7854" s="357">
        <v>0</v>
      </c>
      <c r="E7854" s="357">
        <v>53</v>
      </c>
      <c r="F7854" s="357">
        <v>240</v>
      </c>
    </row>
    <row r="7855" spans="1:6">
      <c r="A7855" s="355">
        <f t="shared" si="122"/>
        <v>45985</v>
      </c>
      <c r="B7855" s="356">
        <v>2</v>
      </c>
      <c r="C7855" s="357">
        <v>120.435</v>
      </c>
      <c r="D7855" s="357">
        <v>0</v>
      </c>
      <c r="E7855" s="357">
        <v>53</v>
      </c>
      <c r="F7855" s="357">
        <v>240</v>
      </c>
    </row>
    <row r="7856" spans="1:6">
      <c r="A7856" s="355">
        <f t="shared" si="122"/>
        <v>45985</v>
      </c>
      <c r="B7856" s="356">
        <v>3</v>
      </c>
      <c r="C7856" s="357">
        <v>119.877</v>
      </c>
      <c r="D7856" s="357">
        <v>0</v>
      </c>
      <c r="E7856" s="357">
        <v>53</v>
      </c>
      <c r="F7856" s="357">
        <v>240</v>
      </c>
    </row>
    <row r="7857" spans="1:6">
      <c r="A7857" s="355">
        <f t="shared" si="122"/>
        <v>45985</v>
      </c>
      <c r="B7857" s="356">
        <v>4</v>
      </c>
      <c r="C7857" s="357">
        <v>123.46</v>
      </c>
      <c r="D7857" s="357">
        <v>0</v>
      </c>
      <c r="E7857" s="357">
        <v>53</v>
      </c>
      <c r="F7857" s="357">
        <v>240</v>
      </c>
    </row>
    <row r="7858" spans="1:6">
      <c r="A7858" s="355">
        <f t="shared" si="122"/>
        <v>45985</v>
      </c>
      <c r="B7858" s="356">
        <v>5</v>
      </c>
      <c r="C7858" s="357">
        <v>127.926</v>
      </c>
      <c r="D7858" s="357">
        <v>0</v>
      </c>
      <c r="E7858" s="357">
        <v>53</v>
      </c>
      <c r="F7858" s="357">
        <v>240</v>
      </c>
    </row>
    <row r="7859" spans="1:6">
      <c r="A7859" s="355">
        <f t="shared" si="122"/>
        <v>45985</v>
      </c>
      <c r="B7859" s="356">
        <v>6</v>
      </c>
      <c r="C7859" s="357">
        <v>144.38900000000001</v>
      </c>
      <c r="D7859" s="357">
        <v>0</v>
      </c>
      <c r="E7859" s="357">
        <v>98</v>
      </c>
      <c r="F7859" s="357">
        <v>240</v>
      </c>
    </row>
    <row r="7860" spans="1:6">
      <c r="A7860" s="355">
        <f t="shared" si="122"/>
        <v>45985</v>
      </c>
      <c r="B7860" s="356">
        <v>7</v>
      </c>
      <c r="C7860" s="357">
        <v>148.52000000000001</v>
      </c>
      <c r="D7860" s="357">
        <v>0</v>
      </c>
      <c r="E7860" s="357">
        <v>98</v>
      </c>
      <c r="F7860" s="357">
        <v>225</v>
      </c>
    </row>
    <row r="7861" spans="1:6">
      <c r="A7861" s="355">
        <f t="shared" si="122"/>
        <v>45985</v>
      </c>
      <c r="B7861" s="356">
        <v>8</v>
      </c>
      <c r="C7861" s="357">
        <v>139.87899999999999</v>
      </c>
      <c r="D7861" s="357">
        <v>0</v>
      </c>
      <c r="E7861" s="357">
        <v>98</v>
      </c>
      <c r="F7861" s="357">
        <v>225</v>
      </c>
    </row>
    <row r="7862" spans="1:6">
      <c r="A7862" s="355">
        <f t="shared" si="122"/>
        <v>45985</v>
      </c>
      <c r="B7862" s="356">
        <v>9</v>
      </c>
      <c r="C7862" s="357">
        <v>156.99</v>
      </c>
      <c r="D7862" s="357">
        <v>0</v>
      </c>
      <c r="E7862" s="357">
        <v>98</v>
      </c>
      <c r="F7862" s="357">
        <v>225</v>
      </c>
    </row>
    <row r="7863" spans="1:6">
      <c r="A7863" s="355">
        <f t="shared" si="122"/>
        <v>45985</v>
      </c>
      <c r="B7863" s="356">
        <v>10</v>
      </c>
      <c r="C7863" s="357">
        <v>152.00700000000001</v>
      </c>
      <c r="D7863" s="357">
        <v>0</v>
      </c>
      <c r="E7863" s="357">
        <v>98</v>
      </c>
      <c r="F7863" s="357">
        <v>225</v>
      </c>
    </row>
    <row r="7864" spans="1:6">
      <c r="A7864" s="355">
        <f t="shared" si="122"/>
        <v>45985</v>
      </c>
      <c r="B7864" s="356">
        <v>11</v>
      </c>
      <c r="C7864" s="357">
        <v>156.99</v>
      </c>
      <c r="D7864" s="357">
        <v>0</v>
      </c>
      <c r="E7864" s="357">
        <v>98</v>
      </c>
      <c r="F7864" s="357">
        <v>236</v>
      </c>
    </row>
    <row r="7865" spans="1:6">
      <c r="A7865" s="355">
        <f t="shared" si="122"/>
        <v>45985</v>
      </c>
      <c r="B7865" s="356">
        <v>12</v>
      </c>
      <c r="C7865" s="357">
        <v>156.99</v>
      </c>
      <c r="D7865" s="357">
        <v>0</v>
      </c>
      <c r="E7865" s="357">
        <v>101.45</v>
      </c>
      <c r="F7865" s="357">
        <v>225</v>
      </c>
    </row>
    <row r="7866" spans="1:6">
      <c r="A7866" s="355">
        <f t="shared" si="122"/>
        <v>45985</v>
      </c>
      <c r="B7866" s="356">
        <v>13</v>
      </c>
      <c r="C7866" s="357">
        <v>117.99</v>
      </c>
      <c r="D7866" s="357">
        <v>0</v>
      </c>
      <c r="E7866" s="357">
        <v>101.45</v>
      </c>
      <c r="F7866" s="357">
        <v>210</v>
      </c>
    </row>
    <row r="7867" spans="1:6">
      <c r="A7867" s="355">
        <f t="shared" si="122"/>
        <v>45985</v>
      </c>
      <c r="B7867" s="356">
        <v>14</v>
      </c>
      <c r="C7867" s="357">
        <v>119.398</v>
      </c>
      <c r="D7867" s="357">
        <v>0</v>
      </c>
      <c r="E7867" s="357">
        <v>101.45</v>
      </c>
      <c r="F7867" s="357">
        <v>240</v>
      </c>
    </row>
    <row r="7868" spans="1:6">
      <c r="A7868" s="355">
        <f t="shared" si="122"/>
        <v>45985</v>
      </c>
      <c r="B7868" s="356">
        <v>15</v>
      </c>
      <c r="C7868" s="357">
        <v>120.40600000000001</v>
      </c>
      <c r="D7868" s="357">
        <v>0</v>
      </c>
      <c r="E7868" s="357">
        <v>101.45</v>
      </c>
      <c r="F7868" s="357">
        <v>240</v>
      </c>
    </row>
    <row r="7869" spans="1:6">
      <c r="A7869" s="355">
        <f t="shared" si="122"/>
        <v>45985</v>
      </c>
      <c r="B7869" s="356">
        <v>16</v>
      </c>
      <c r="C7869" s="357">
        <v>119.398</v>
      </c>
      <c r="D7869" s="357">
        <v>0</v>
      </c>
      <c r="E7869" s="357">
        <v>101.45</v>
      </c>
      <c r="F7869" s="357">
        <v>240</v>
      </c>
    </row>
    <row r="7870" spans="1:6">
      <c r="A7870" s="355">
        <f t="shared" si="122"/>
        <v>45985</v>
      </c>
      <c r="B7870" s="356">
        <v>17</v>
      </c>
      <c r="C7870" s="357">
        <v>117.99</v>
      </c>
      <c r="D7870" s="357">
        <v>0</v>
      </c>
      <c r="E7870" s="357">
        <v>101.45</v>
      </c>
      <c r="F7870" s="357">
        <v>216</v>
      </c>
    </row>
    <row r="7871" spans="1:6">
      <c r="A7871" s="355">
        <f t="shared" si="122"/>
        <v>45985</v>
      </c>
      <c r="B7871" s="356">
        <v>18</v>
      </c>
      <c r="C7871" s="357">
        <v>90.56</v>
      </c>
      <c r="D7871" s="357">
        <v>0</v>
      </c>
      <c r="E7871" s="357">
        <v>98</v>
      </c>
      <c r="F7871" s="357">
        <v>156</v>
      </c>
    </row>
    <row r="7872" spans="1:6">
      <c r="A7872" s="355">
        <f t="shared" si="122"/>
        <v>45985</v>
      </c>
      <c r="B7872" s="356">
        <v>19</v>
      </c>
      <c r="C7872" s="357">
        <v>90.56</v>
      </c>
      <c r="D7872" s="357">
        <v>0</v>
      </c>
      <c r="E7872" s="357">
        <v>98</v>
      </c>
      <c r="F7872" s="357">
        <v>120</v>
      </c>
    </row>
    <row r="7873" spans="1:6">
      <c r="A7873" s="355">
        <f t="shared" si="122"/>
        <v>45985</v>
      </c>
      <c r="B7873" s="356">
        <v>20</v>
      </c>
      <c r="C7873" s="357">
        <v>90.56</v>
      </c>
      <c r="D7873" s="357">
        <v>0</v>
      </c>
      <c r="E7873" s="357">
        <v>98</v>
      </c>
      <c r="F7873" s="357">
        <v>120</v>
      </c>
    </row>
    <row r="7874" spans="1:6">
      <c r="A7874" s="355">
        <f t="shared" si="122"/>
        <v>45985</v>
      </c>
      <c r="B7874" s="356">
        <v>21</v>
      </c>
      <c r="C7874" s="357">
        <v>91.567999999999998</v>
      </c>
      <c r="D7874" s="357">
        <v>0</v>
      </c>
      <c r="E7874" s="357">
        <v>98</v>
      </c>
      <c r="F7874" s="357">
        <v>180</v>
      </c>
    </row>
    <row r="7875" spans="1:6">
      <c r="A7875" s="355">
        <f t="shared" si="122"/>
        <v>45985</v>
      </c>
      <c r="B7875" s="356">
        <v>22</v>
      </c>
      <c r="C7875" s="357">
        <v>162.09700000000001</v>
      </c>
      <c r="D7875" s="357">
        <v>0</v>
      </c>
      <c r="E7875" s="357">
        <v>88</v>
      </c>
      <c r="F7875" s="357">
        <v>120</v>
      </c>
    </row>
    <row r="7876" spans="1:6">
      <c r="A7876" s="355">
        <f t="shared" si="122"/>
        <v>45985</v>
      </c>
      <c r="B7876" s="356">
        <v>23</v>
      </c>
      <c r="C7876" s="357">
        <v>160.62</v>
      </c>
      <c r="D7876" s="357">
        <v>0</v>
      </c>
      <c r="E7876" s="357">
        <v>88</v>
      </c>
      <c r="F7876" s="357">
        <v>180</v>
      </c>
    </row>
    <row r="7877" spans="1:6">
      <c r="A7877" s="355">
        <f t="shared" si="122"/>
        <v>45986</v>
      </c>
      <c r="B7877" s="356">
        <v>0</v>
      </c>
      <c r="C7877" s="357">
        <v>123.18</v>
      </c>
      <c r="D7877" s="357">
        <v>0</v>
      </c>
      <c r="E7877" s="357">
        <v>68</v>
      </c>
      <c r="F7877" s="357">
        <v>120</v>
      </c>
    </row>
    <row r="7878" spans="1:6">
      <c r="A7878" s="355">
        <f t="shared" ref="A7878:A7941" si="123">IF(B7878=0,A7877+1,A7877)</f>
        <v>45986</v>
      </c>
      <c r="B7878" s="356">
        <v>1</v>
      </c>
      <c r="C7878" s="357">
        <v>123.18</v>
      </c>
      <c r="D7878" s="357">
        <v>0</v>
      </c>
      <c r="E7878" s="357">
        <v>68</v>
      </c>
      <c r="F7878" s="357">
        <v>120</v>
      </c>
    </row>
    <row r="7879" spans="1:6">
      <c r="A7879" s="355">
        <f t="shared" si="123"/>
        <v>45986</v>
      </c>
      <c r="B7879" s="356">
        <v>2</v>
      </c>
      <c r="C7879" s="357">
        <v>123.18</v>
      </c>
      <c r="D7879" s="357">
        <v>0</v>
      </c>
      <c r="E7879" s="357">
        <v>68</v>
      </c>
      <c r="F7879" s="357">
        <v>120</v>
      </c>
    </row>
    <row r="7880" spans="1:6">
      <c r="A7880" s="355">
        <f t="shared" si="123"/>
        <v>45986</v>
      </c>
      <c r="B7880" s="356">
        <v>3</v>
      </c>
      <c r="C7880" s="357">
        <v>123.18</v>
      </c>
      <c r="D7880" s="357">
        <v>0</v>
      </c>
      <c r="E7880" s="357">
        <v>68</v>
      </c>
      <c r="F7880" s="357">
        <v>120</v>
      </c>
    </row>
    <row r="7881" spans="1:6">
      <c r="A7881" s="355">
        <f t="shared" si="123"/>
        <v>45986</v>
      </c>
      <c r="B7881" s="356">
        <v>4</v>
      </c>
      <c r="C7881" s="357">
        <v>123.634</v>
      </c>
      <c r="D7881" s="357">
        <v>0</v>
      </c>
      <c r="E7881" s="357">
        <v>68</v>
      </c>
      <c r="F7881" s="357">
        <v>120</v>
      </c>
    </row>
    <row r="7882" spans="1:6">
      <c r="A7882" s="355">
        <f t="shared" si="123"/>
        <v>45986</v>
      </c>
      <c r="B7882" s="356">
        <v>5</v>
      </c>
      <c r="C7882" s="357">
        <v>153.102</v>
      </c>
      <c r="D7882" s="357">
        <v>0</v>
      </c>
      <c r="E7882" s="357">
        <v>68</v>
      </c>
      <c r="F7882" s="357">
        <v>120</v>
      </c>
    </row>
    <row r="7883" spans="1:6">
      <c r="A7883" s="355">
        <f t="shared" si="123"/>
        <v>45986</v>
      </c>
      <c r="B7883" s="356">
        <v>6</v>
      </c>
      <c r="C7883" s="357">
        <v>151.483</v>
      </c>
      <c r="D7883" s="357">
        <v>0</v>
      </c>
      <c r="E7883" s="357">
        <v>116.45</v>
      </c>
      <c r="F7883" s="357">
        <v>120</v>
      </c>
    </row>
    <row r="7884" spans="1:6">
      <c r="A7884" s="355">
        <f t="shared" si="123"/>
        <v>45986</v>
      </c>
      <c r="B7884" s="356">
        <v>7</v>
      </c>
      <c r="C7884" s="357">
        <v>150.08000000000001</v>
      </c>
      <c r="D7884" s="357">
        <v>0</v>
      </c>
      <c r="E7884" s="357">
        <v>116.45</v>
      </c>
      <c r="F7884" s="357">
        <v>120</v>
      </c>
    </row>
    <row r="7885" spans="1:6">
      <c r="A7885" s="355">
        <f t="shared" si="123"/>
        <v>45986</v>
      </c>
      <c r="B7885" s="356">
        <v>8</v>
      </c>
      <c r="C7885" s="357">
        <v>153.91999999999999</v>
      </c>
      <c r="D7885" s="357">
        <v>0</v>
      </c>
      <c r="E7885" s="357">
        <v>116.45</v>
      </c>
      <c r="F7885" s="357">
        <v>120</v>
      </c>
    </row>
    <row r="7886" spans="1:6">
      <c r="A7886" s="355">
        <f t="shared" si="123"/>
        <v>45986</v>
      </c>
      <c r="B7886" s="356">
        <v>9</v>
      </c>
      <c r="C7886" s="357">
        <v>161.29900000000001</v>
      </c>
      <c r="D7886" s="357">
        <v>0</v>
      </c>
      <c r="E7886" s="357">
        <v>116.45</v>
      </c>
      <c r="F7886" s="357">
        <v>120</v>
      </c>
    </row>
    <row r="7887" spans="1:6">
      <c r="A7887" s="355">
        <f t="shared" si="123"/>
        <v>45986</v>
      </c>
      <c r="B7887" s="356">
        <v>10</v>
      </c>
      <c r="C7887" s="357">
        <v>161.29900000000001</v>
      </c>
      <c r="D7887" s="357">
        <v>0</v>
      </c>
      <c r="E7887" s="357">
        <v>116.45</v>
      </c>
      <c r="F7887" s="357">
        <v>145</v>
      </c>
    </row>
    <row r="7888" spans="1:6">
      <c r="A7888" s="355">
        <f t="shared" si="123"/>
        <v>45986</v>
      </c>
      <c r="B7888" s="356">
        <v>11</v>
      </c>
      <c r="C7888" s="357">
        <v>161.29900000000001</v>
      </c>
      <c r="D7888" s="357">
        <v>0</v>
      </c>
      <c r="E7888" s="357">
        <v>116.45</v>
      </c>
      <c r="F7888" s="357">
        <v>120</v>
      </c>
    </row>
    <row r="7889" spans="1:6">
      <c r="A7889" s="355">
        <f t="shared" si="123"/>
        <v>45986</v>
      </c>
      <c r="B7889" s="356">
        <v>12</v>
      </c>
      <c r="C7889" s="357">
        <v>141.29900000000001</v>
      </c>
      <c r="D7889" s="357">
        <v>0</v>
      </c>
      <c r="E7889" s="357">
        <v>116.45</v>
      </c>
      <c r="F7889" s="357">
        <v>120</v>
      </c>
    </row>
    <row r="7890" spans="1:6">
      <c r="A7890" s="355">
        <f t="shared" si="123"/>
        <v>45986</v>
      </c>
      <c r="B7890" s="356">
        <v>13</v>
      </c>
      <c r="C7890" s="357">
        <v>120.68</v>
      </c>
      <c r="D7890" s="357">
        <v>0</v>
      </c>
      <c r="E7890" s="357">
        <v>116.45</v>
      </c>
      <c r="F7890" s="357">
        <v>120</v>
      </c>
    </row>
    <row r="7891" spans="1:6">
      <c r="A7891" s="355">
        <f t="shared" si="123"/>
        <v>45986</v>
      </c>
      <c r="B7891" s="356">
        <v>14</v>
      </c>
      <c r="C7891" s="357">
        <v>123.79300000000001</v>
      </c>
      <c r="D7891" s="357">
        <v>0</v>
      </c>
      <c r="E7891" s="357">
        <v>116.45</v>
      </c>
      <c r="F7891" s="357">
        <v>120</v>
      </c>
    </row>
    <row r="7892" spans="1:6">
      <c r="A7892" s="355">
        <f t="shared" si="123"/>
        <v>45986</v>
      </c>
      <c r="B7892" s="356">
        <v>15</v>
      </c>
      <c r="C7892" s="357">
        <v>133.49100000000001</v>
      </c>
      <c r="D7892" s="357">
        <v>0</v>
      </c>
      <c r="E7892" s="357">
        <v>115.514</v>
      </c>
      <c r="F7892" s="357">
        <v>165</v>
      </c>
    </row>
    <row r="7893" spans="1:6">
      <c r="A7893" s="355">
        <f t="shared" si="123"/>
        <v>45986</v>
      </c>
      <c r="B7893" s="356">
        <v>16</v>
      </c>
      <c r="C7893" s="357">
        <v>137.602</v>
      </c>
      <c r="D7893" s="357">
        <v>0</v>
      </c>
      <c r="E7893" s="357">
        <v>116.45</v>
      </c>
      <c r="F7893" s="357">
        <v>120</v>
      </c>
    </row>
    <row r="7894" spans="1:6">
      <c r="A7894" s="355">
        <f t="shared" si="123"/>
        <v>45986</v>
      </c>
      <c r="B7894" s="356">
        <v>17</v>
      </c>
      <c r="C7894" s="357">
        <v>137.602</v>
      </c>
      <c r="D7894" s="357">
        <v>0</v>
      </c>
      <c r="E7894" s="357">
        <v>115.514</v>
      </c>
      <c r="F7894" s="357">
        <v>120</v>
      </c>
    </row>
    <row r="7895" spans="1:6">
      <c r="A7895" s="355">
        <f t="shared" si="123"/>
        <v>45986</v>
      </c>
      <c r="B7895" s="356">
        <v>18</v>
      </c>
      <c r="C7895" s="357">
        <v>120.68</v>
      </c>
      <c r="D7895" s="357">
        <v>0</v>
      </c>
      <c r="E7895" s="357">
        <v>112.06399999999999</v>
      </c>
      <c r="F7895" s="357">
        <v>120</v>
      </c>
    </row>
    <row r="7896" spans="1:6">
      <c r="A7896" s="355">
        <f t="shared" si="123"/>
        <v>45986</v>
      </c>
      <c r="B7896" s="356">
        <v>19</v>
      </c>
      <c r="C7896" s="357">
        <v>117.99</v>
      </c>
      <c r="D7896" s="357">
        <v>0</v>
      </c>
      <c r="E7896" s="357">
        <v>113</v>
      </c>
      <c r="F7896" s="357">
        <v>120</v>
      </c>
    </row>
    <row r="7897" spans="1:6">
      <c r="A7897" s="355">
        <f t="shared" si="123"/>
        <v>45986</v>
      </c>
      <c r="B7897" s="356">
        <v>20</v>
      </c>
      <c r="C7897" s="357">
        <v>117.99</v>
      </c>
      <c r="D7897" s="357">
        <v>0</v>
      </c>
      <c r="E7897" s="357">
        <v>113</v>
      </c>
      <c r="F7897" s="357">
        <v>120</v>
      </c>
    </row>
    <row r="7898" spans="1:6">
      <c r="A7898" s="355">
        <f t="shared" si="123"/>
        <v>45986</v>
      </c>
      <c r="B7898" s="356">
        <v>21</v>
      </c>
      <c r="C7898" s="357">
        <v>120.68</v>
      </c>
      <c r="D7898" s="357">
        <v>0</v>
      </c>
      <c r="E7898" s="357">
        <v>112.06399999999999</v>
      </c>
      <c r="F7898" s="357">
        <v>180</v>
      </c>
    </row>
    <row r="7899" spans="1:6">
      <c r="A7899" s="355">
        <f t="shared" si="123"/>
        <v>45986</v>
      </c>
      <c r="B7899" s="356">
        <v>22</v>
      </c>
      <c r="C7899" s="357">
        <v>180.11199999999999</v>
      </c>
      <c r="D7899" s="357">
        <v>0</v>
      </c>
      <c r="E7899" s="357">
        <v>103</v>
      </c>
      <c r="F7899" s="357">
        <v>120</v>
      </c>
    </row>
    <row r="7900" spans="1:6">
      <c r="A7900" s="355">
        <f t="shared" si="123"/>
        <v>45986</v>
      </c>
      <c r="B7900" s="356">
        <v>23</v>
      </c>
      <c r="C7900" s="357">
        <v>157.57900000000001</v>
      </c>
      <c r="D7900" s="357">
        <v>0</v>
      </c>
      <c r="E7900" s="357">
        <v>103</v>
      </c>
      <c r="F7900" s="357">
        <v>120</v>
      </c>
    </row>
    <row r="7901" spans="1:6">
      <c r="A7901" s="355">
        <f t="shared" si="123"/>
        <v>45987</v>
      </c>
      <c r="B7901" s="356">
        <v>0</v>
      </c>
      <c r="C7901" s="357">
        <v>120.68</v>
      </c>
      <c r="D7901" s="357">
        <v>0</v>
      </c>
      <c r="E7901" s="357">
        <v>103</v>
      </c>
      <c r="F7901" s="357">
        <v>180</v>
      </c>
    </row>
    <row r="7902" spans="1:6">
      <c r="A7902" s="355">
        <f t="shared" si="123"/>
        <v>45987</v>
      </c>
      <c r="B7902" s="356">
        <v>1</v>
      </c>
      <c r="C7902" s="357">
        <v>120.68</v>
      </c>
      <c r="D7902" s="357">
        <v>0</v>
      </c>
      <c r="E7902" s="357">
        <v>103</v>
      </c>
      <c r="F7902" s="357">
        <v>240</v>
      </c>
    </row>
    <row r="7903" spans="1:6">
      <c r="A7903" s="355">
        <f t="shared" si="123"/>
        <v>45987</v>
      </c>
      <c r="B7903" s="356">
        <v>2</v>
      </c>
      <c r="C7903" s="357">
        <v>125.38</v>
      </c>
      <c r="D7903" s="357">
        <v>0</v>
      </c>
      <c r="E7903" s="357">
        <v>103</v>
      </c>
      <c r="F7903" s="357">
        <v>240</v>
      </c>
    </row>
    <row r="7904" spans="1:6">
      <c r="A7904" s="355">
        <f t="shared" si="123"/>
        <v>45987</v>
      </c>
      <c r="B7904" s="356">
        <v>3</v>
      </c>
      <c r="C7904" s="357">
        <v>125.38</v>
      </c>
      <c r="D7904" s="357">
        <v>0</v>
      </c>
      <c r="E7904" s="357">
        <v>103</v>
      </c>
      <c r="F7904" s="357">
        <v>240</v>
      </c>
    </row>
    <row r="7905" spans="1:6">
      <c r="A7905" s="355">
        <f t="shared" si="123"/>
        <v>45987</v>
      </c>
      <c r="B7905" s="356">
        <v>4</v>
      </c>
      <c r="C7905" s="357">
        <v>125.38</v>
      </c>
      <c r="D7905" s="357">
        <v>0</v>
      </c>
      <c r="E7905" s="357">
        <v>103</v>
      </c>
      <c r="F7905" s="357">
        <v>240</v>
      </c>
    </row>
    <row r="7906" spans="1:6">
      <c r="A7906" s="355">
        <f t="shared" si="123"/>
        <v>45987</v>
      </c>
      <c r="B7906" s="356">
        <v>5</v>
      </c>
      <c r="C7906" s="357">
        <v>141.38</v>
      </c>
      <c r="D7906" s="357">
        <v>0</v>
      </c>
      <c r="E7906" s="357">
        <v>103</v>
      </c>
      <c r="F7906" s="357">
        <v>240</v>
      </c>
    </row>
    <row r="7907" spans="1:6">
      <c r="A7907" s="355">
        <f t="shared" si="123"/>
        <v>45987</v>
      </c>
      <c r="B7907" s="356">
        <v>6</v>
      </c>
      <c r="C7907" s="357">
        <v>130.32300000000001</v>
      </c>
      <c r="D7907" s="357">
        <v>0</v>
      </c>
      <c r="E7907" s="357">
        <v>116.45</v>
      </c>
      <c r="F7907" s="357">
        <v>240</v>
      </c>
    </row>
    <row r="7908" spans="1:6">
      <c r="A7908" s="355">
        <f t="shared" si="123"/>
        <v>45987</v>
      </c>
      <c r="B7908" s="356">
        <v>7</v>
      </c>
      <c r="C7908" s="357">
        <v>135.53800000000001</v>
      </c>
      <c r="D7908" s="357">
        <v>0</v>
      </c>
      <c r="E7908" s="357">
        <v>116.45</v>
      </c>
      <c r="F7908" s="357">
        <v>240</v>
      </c>
    </row>
    <row r="7909" spans="1:6">
      <c r="A7909" s="355">
        <f t="shared" si="123"/>
        <v>45987</v>
      </c>
      <c r="B7909" s="356">
        <v>8</v>
      </c>
      <c r="C7909" s="357">
        <v>134.477</v>
      </c>
      <c r="D7909" s="357">
        <v>0</v>
      </c>
      <c r="E7909" s="357">
        <v>116.45</v>
      </c>
      <c r="F7909" s="357">
        <v>240</v>
      </c>
    </row>
    <row r="7910" spans="1:6">
      <c r="A7910" s="355">
        <f t="shared" si="123"/>
        <v>45987</v>
      </c>
      <c r="B7910" s="356">
        <v>9</v>
      </c>
      <c r="C7910" s="357">
        <v>138.28</v>
      </c>
      <c r="D7910" s="357">
        <v>0</v>
      </c>
      <c r="E7910" s="357">
        <v>118.95</v>
      </c>
      <c r="F7910" s="357">
        <v>240</v>
      </c>
    </row>
    <row r="7911" spans="1:6">
      <c r="A7911" s="355">
        <f t="shared" si="123"/>
        <v>45987</v>
      </c>
      <c r="B7911" s="356">
        <v>10</v>
      </c>
      <c r="C7911" s="357">
        <v>139.68</v>
      </c>
      <c r="D7911" s="357">
        <v>0</v>
      </c>
      <c r="E7911" s="357">
        <v>118.95</v>
      </c>
      <c r="F7911" s="357">
        <v>240</v>
      </c>
    </row>
    <row r="7912" spans="1:6">
      <c r="A7912" s="355">
        <f t="shared" si="123"/>
        <v>45987</v>
      </c>
      <c r="B7912" s="356">
        <v>11</v>
      </c>
      <c r="C7912" s="357">
        <v>139.68</v>
      </c>
      <c r="D7912" s="357">
        <v>0</v>
      </c>
      <c r="E7912" s="357">
        <v>118.95</v>
      </c>
      <c r="F7912" s="357">
        <v>240</v>
      </c>
    </row>
    <row r="7913" spans="1:6">
      <c r="A7913" s="355">
        <f t="shared" si="123"/>
        <v>45987</v>
      </c>
      <c r="B7913" s="356">
        <v>12</v>
      </c>
      <c r="C7913" s="357">
        <v>123.68</v>
      </c>
      <c r="D7913" s="357">
        <v>0</v>
      </c>
      <c r="E7913" s="357">
        <v>118.95</v>
      </c>
      <c r="F7913" s="357">
        <v>240</v>
      </c>
    </row>
    <row r="7914" spans="1:6">
      <c r="A7914" s="355">
        <f t="shared" si="123"/>
        <v>45987</v>
      </c>
      <c r="B7914" s="356">
        <v>13</v>
      </c>
      <c r="C7914" s="357">
        <v>134.68</v>
      </c>
      <c r="D7914" s="357">
        <v>0</v>
      </c>
      <c r="E7914" s="357">
        <v>118.95</v>
      </c>
      <c r="F7914" s="357">
        <v>240</v>
      </c>
    </row>
    <row r="7915" spans="1:6">
      <c r="A7915" s="355">
        <f t="shared" si="123"/>
        <v>45987</v>
      </c>
      <c r="B7915" s="356">
        <v>14</v>
      </c>
      <c r="C7915" s="357">
        <v>134.68</v>
      </c>
      <c r="D7915" s="357">
        <v>0</v>
      </c>
      <c r="E7915" s="357">
        <v>118.95</v>
      </c>
      <c r="F7915" s="357">
        <v>240</v>
      </c>
    </row>
    <row r="7916" spans="1:6">
      <c r="A7916" s="355">
        <f t="shared" si="123"/>
        <v>45987</v>
      </c>
      <c r="B7916" s="356">
        <v>15</v>
      </c>
      <c r="C7916" s="357">
        <v>128.446</v>
      </c>
      <c r="D7916" s="357">
        <v>0</v>
      </c>
      <c r="E7916" s="357">
        <v>115.509</v>
      </c>
      <c r="F7916" s="357">
        <v>240</v>
      </c>
    </row>
    <row r="7917" spans="1:6">
      <c r="A7917" s="355">
        <f t="shared" si="123"/>
        <v>45987</v>
      </c>
      <c r="B7917" s="356">
        <v>16</v>
      </c>
      <c r="C7917" s="357">
        <v>117.446</v>
      </c>
      <c r="D7917" s="357">
        <v>0</v>
      </c>
      <c r="E7917" s="357">
        <v>113</v>
      </c>
      <c r="F7917" s="357">
        <v>240</v>
      </c>
    </row>
    <row r="7918" spans="1:6">
      <c r="A7918" s="355">
        <f t="shared" si="123"/>
        <v>45987</v>
      </c>
      <c r="B7918" s="356">
        <v>17</v>
      </c>
      <c r="C7918" s="357">
        <v>117.446</v>
      </c>
      <c r="D7918" s="357">
        <v>0</v>
      </c>
      <c r="E7918" s="357">
        <v>112.06399999999999</v>
      </c>
      <c r="F7918" s="357">
        <v>240</v>
      </c>
    </row>
    <row r="7919" spans="1:6">
      <c r="A7919" s="355">
        <f t="shared" si="123"/>
        <v>45987</v>
      </c>
      <c r="B7919" s="356">
        <v>18</v>
      </c>
      <c r="C7919" s="357">
        <v>109.68</v>
      </c>
      <c r="D7919" s="357">
        <v>0</v>
      </c>
      <c r="E7919" s="357">
        <v>112.06399999999999</v>
      </c>
      <c r="F7919" s="357">
        <v>240</v>
      </c>
    </row>
    <row r="7920" spans="1:6">
      <c r="A7920" s="355">
        <f t="shared" si="123"/>
        <v>45987</v>
      </c>
      <c r="B7920" s="356">
        <v>19</v>
      </c>
      <c r="C7920" s="357">
        <v>109.68</v>
      </c>
      <c r="D7920" s="357">
        <v>0</v>
      </c>
      <c r="E7920" s="357">
        <v>113</v>
      </c>
      <c r="F7920" s="357">
        <v>240</v>
      </c>
    </row>
    <row r="7921" spans="1:6">
      <c r="A7921" s="355">
        <f t="shared" si="123"/>
        <v>45987</v>
      </c>
      <c r="B7921" s="356">
        <v>20</v>
      </c>
      <c r="C7921" s="357">
        <v>109.68</v>
      </c>
      <c r="D7921" s="357">
        <v>0</v>
      </c>
      <c r="E7921" s="357">
        <v>113</v>
      </c>
      <c r="F7921" s="357">
        <v>240</v>
      </c>
    </row>
    <row r="7922" spans="1:6">
      <c r="A7922" s="355">
        <f t="shared" si="123"/>
        <v>45987</v>
      </c>
      <c r="B7922" s="356">
        <v>21</v>
      </c>
      <c r="C7922" s="357">
        <v>109.68</v>
      </c>
      <c r="D7922" s="357">
        <v>0</v>
      </c>
      <c r="E7922" s="357">
        <v>113</v>
      </c>
      <c r="F7922" s="357">
        <v>240</v>
      </c>
    </row>
    <row r="7923" spans="1:6">
      <c r="A7923" s="355">
        <f t="shared" si="123"/>
        <v>45987</v>
      </c>
      <c r="B7923" s="356">
        <v>22</v>
      </c>
      <c r="C7923" s="357">
        <v>170.24600000000001</v>
      </c>
      <c r="D7923" s="357">
        <v>0</v>
      </c>
      <c r="E7923" s="357">
        <v>103</v>
      </c>
      <c r="F7923" s="357">
        <v>240</v>
      </c>
    </row>
    <row r="7924" spans="1:6">
      <c r="A7924" s="355">
        <f t="shared" si="123"/>
        <v>45987</v>
      </c>
      <c r="B7924" s="356">
        <v>23</v>
      </c>
      <c r="C7924" s="357">
        <v>165.24600000000001</v>
      </c>
      <c r="D7924" s="357">
        <v>0</v>
      </c>
      <c r="E7924" s="357">
        <v>103</v>
      </c>
      <c r="F7924" s="357">
        <v>240</v>
      </c>
    </row>
    <row r="7925" spans="1:6">
      <c r="A7925" s="355">
        <f t="shared" si="123"/>
        <v>45988</v>
      </c>
      <c r="B7925" s="356">
        <v>0</v>
      </c>
      <c r="C7925" s="357">
        <v>145.846</v>
      </c>
      <c r="D7925" s="357">
        <v>0</v>
      </c>
      <c r="E7925" s="357">
        <v>98</v>
      </c>
      <c r="F7925" s="357">
        <v>132</v>
      </c>
    </row>
    <row r="7926" spans="1:6">
      <c r="A7926" s="355">
        <f t="shared" si="123"/>
        <v>45988</v>
      </c>
      <c r="B7926" s="356">
        <v>1</v>
      </c>
      <c r="C7926" s="357">
        <v>145.846</v>
      </c>
      <c r="D7926" s="357">
        <v>0</v>
      </c>
      <c r="E7926" s="357">
        <v>98</v>
      </c>
      <c r="F7926" s="357">
        <v>132</v>
      </c>
    </row>
    <row r="7927" spans="1:6">
      <c r="A7927" s="355">
        <f t="shared" si="123"/>
        <v>45988</v>
      </c>
      <c r="B7927" s="356">
        <v>2</v>
      </c>
      <c r="C7927" s="357">
        <v>143.846</v>
      </c>
      <c r="D7927" s="357">
        <v>0</v>
      </c>
      <c r="E7927" s="357">
        <v>98</v>
      </c>
      <c r="F7927" s="357">
        <v>132</v>
      </c>
    </row>
    <row r="7928" spans="1:6">
      <c r="A7928" s="355">
        <f t="shared" si="123"/>
        <v>45988</v>
      </c>
      <c r="B7928" s="356">
        <v>3</v>
      </c>
      <c r="C7928" s="357">
        <v>143.846</v>
      </c>
      <c r="D7928" s="357">
        <v>0</v>
      </c>
      <c r="E7928" s="357">
        <v>98</v>
      </c>
      <c r="F7928" s="357">
        <v>120</v>
      </c>
    </row>
    <row r="7929" spans="1:6">
      <c r="A7929" s="355">
        <f t="shared" si="123"/>
        <v>45988</v>
      </c>
      <c r="B7929" s="356">
        <v>4</v>
      </c>
      <c r="C7929" s="357">
        <v>143.846</v>
      </c>
      <c r="D7929" s="357">
        <v>0</v>
      </c>
      <c r="E7929" s="357">
        <v>98</v>
      </c>
      <c r="F7929" s="357">
        <v>120</v>
      </c>
    </row>
    <row r="7930" spans="1:6">
      <c r="A7930" s="355">
        <f t="shared" si="123"/>
        <v>45988</v>
      </c>
      <c r="B7930" s="356">
        <v>5</v>
      </c>
      <c r="C7930" s="357">
        <v>143.846</v>
      </c>
      <c r="D7930" s="357">
        <v>0</v>
      </c>
      <c r="E7930" s="357">
        <v>98</v>
      </c>
      <c r="F7930" s="357">
        <v>120</v>
      </c>
    </row>
    <row r="7931" spans="1:6">
      <c r="A7931" s="355">
        <f t="shared" si="123"/>
        <v>45988</v>
      </c>
      <c r="B7931" s="356">
        <v>6</v>
      </c>
      <c r="C7931" s="357">
        <v>145.827</v>
      </c>
      <c r="D7931" s="357">
        <v>0</v>
      </c>
      <c r="E7931" s="357">
        <v>136.22399999999999</v>
      </c>
      <c r="F7931" s="357">
        <v>180.04</v>
      </c>
    </row>
    <row r="7932" spans="1:6">
      <c r="A7932" s="355">
        <f t="shared" si="123"/>
        <v>45988</v>
      </c>
      <c r="B7932" s="356">
        <v>7</v>
      </c>
      <c r="C7932" s="357">
        <v>159.49</v>
      </c>
      <c r="D7932" s="357">
        <v>0</v>
      </c>
      <c r="E7932" s="357">
        <v>128.43199999999999</v>
      </c>
      <c r="F7932" s="357">
        <v>205.04</v>
      </c>
    </row>
    <row r="7933" spans="1:6">
      <c r="A7933" s="355">
        <f t="shared" si="123"/>
        <v>45988</v>
      </c>
      <c r="B7933" s="356">
        <v>8</v>
      </c>
      <c r="C7933" s="357">
        <v>159.49</v>
      </c>
      <c r="D7933" s="357">
        <v>0</v>
      </c>
      <c r="E7933" s="357">
        <v>128.43199999999999</v>
      </c>
      <c r="F7933" s="357">
        <v>205.04</v>
      </c>
    </row>
    <row r="7934" spans="1:6">
      <c r="A7934" s="355">
        <f t="shared" si="123"/>
        <v>45988</v>
      </c>
      <c r="B7934" s="356">
        <v>9</v>
      </c>
      <c r="C7934" s="357">
        <v>156.99</v>
      </c>
      <c r="D7934" s="357">
        <v>0</v>
      </c>
      <c r="E7934" s="357">
        <v>128.43199999999999</v>
      </c>
      <c r="F7934" s="357">
        <v>205.04</v>
      </c>
    </row>
    <row r="7935" spans="1:6">
      <c r="A7935" s="355">
        <f t="shared" si="123"/>
        <v>45988</v>
      </c>
      <c r="B7935" s="356">
        <v>10</v>
      </c>
      <c r="C7935" s="357">
        <v>156.99</v>
      </c>
      <c r="D7935" s="357">
        <v>0</v>
      </c>
      <c r="E7935" s="357">
        <v>128.43199999999999</v>
      </c>
      <c r="F7935" s="357">
        <v>205.04</v>
      </c>
    </row>
    <row r="7936" spans="1:6">
      <c r="A7936" s="355">
        <f t="shared" si="123"/>
        <v>45988</v>
      </c>
      <c r="B7936" s="356">
        <v>11</v>
      </c>
      <c r="C7936" s="357">
        <v>156.99</v>
      </c>
      <c r="D7936" s="357">
        <v>0</v>
      </c>
      <c r="E7936" s="357">
        <v>122.57599999999999</v>
      </c>
      <c r="F7936" s="357">
        <v>205.02</v>
      </c>
    </row>
    <row r="7937" spans="1:6">
      <c r="A7937" s="355">
        <f t="shared" si="123"/>
        <v>45988</v>
      </c>
      <c r="B7937" s="356">
        <v>12</v>
      </c>
      <c r="C7937" s="357">
        <v>140.65600000000001</v>
      </c>
      <c r="D7937" s="357">
        <v>0</v>
      </c>
      <c r="E7937" s="357">
        <v>108</v>
      </c>
      <c r="F7937" s="357">
        <v>205</v>
      </c>
    </row>
    <row r="7938" spans="1:6">
      <c r="A7938" s="355">
        <f t="shared" si="123"/>
        <v>45988</v>
      </c>
      <c r="B7938" s="356">
        <v>13</v>
      </c>
      <c r="C7938" s="357">
        <v>140.65600000000001</v>
      </c>
      <c r="D7938" s="357">
        <v>0</v>
      </c>
      <c r="E7938" s="357">
        <v>108</v>
      </c>
      <c r="F7938" s="357">
        <v>205</v>
      </c>
    </row>
    <row r="7939" spans="1:6">
      <c r="A7939" s="355">
        <f t="shared" si="123"/>
        <v>45988</v>
      </c>
      <c r="B7939" s="356">
        <v>14</v>
      </c>
      <c r="C7939" s="357">
        <v>140.65600000000001</v>
      </c>
      <c r="D7939" s="357">
        <v>0</v>
      </c>
      <c r="E7939" s="357">
        <v>108</v>
      </c>
      <c r="F7939" s="357">
        <v>180</v>
      </c>
    </row>
    <row r="7940" spans="1:6">
      <c r="A7940" s="355">
        <f t="shared" si="123"/>
        <v>45988</v>
      </c>
      <c r="B7940" s="356">
        <v>15</v>
      </c>
      <c r="C7940" s="357">
        <v>163.35599999999999</v>
      </c>
      <c r="D7940" s="357">
        <v>0</v>
      </c>
      <c r="E7940" s="357">
        <v>108</v>
      </c>
      <c r="F7940" s="357">
        <v>120</v>
      </c>
    </row>
    <row r="7941" spans="1:6">
      <c r="A7941" s="355">
        <f t="shared" si="123"/>
        <v>45988</v>
      </c>
      <c r="B7941" s="356">
        <v>16</v>
      </c>
      <c r="C7941" s="357">
        <v>158.44200000000001</v>
      </c>
      <c r="D7941" s="357">
        <v>0</v>
      </c>
      <c r="E7941" s="357">
        <v>108</v>
      </c>
      <c r="F7941" s="357">
        <v>180</v>
      </c>
    </row>
    <row r="7942" spans="1:6">
      <c r="A7942" s="355">
        <f t="shared" ref="A7942:A8005" si="124">IF(B7942=0,A7941+1,A7941)</f>
        <v>45988</v>
      </c>
      <c r="B7942" s="356">
        <v>17</v>
      </c>
      <c r="C7942" s="357">
        <v>159.68</v>
      </c>
      <c r="D7942" s="357">
        <v>0</v>
      </c>
      <c r="E7942" s="357">
        <v>108</v>
      </c>
      <c r="F7942" s="357">
        <v>205</v>
      </c>
    </row>
    <row r="7943" spans="1:6">
      <c r="A7943" s="355">
        <f t="shared" si="124"/>
        <v>45988</v>
      </c>
      <c r="B7943" s="356">
        <v>18</v>
      </c>
      <c r="C7943" s="357">
        <v>120.68</v>
      </c>
      <c r="D7943" s="357">
        <v>0</v>
      </c>
      <c r="E7943" s="357">
        <v>108</v>
      </c>
      <c r="F7943" s="357">
        <v>211</v>
      </c>
    </row>
    <row r="7944" spans="1:6">
      <c r="A7944" s="355">
        <f t="shared" si="124"/>
        <v>45988</v>
      </c>
      <c r="B7944" s="356">
        <v>19</v>
      </c>
      <c r="C7944" s="357">
        <v>120.68</v>
      </c>
      <c r="D7944" s="357">
        <v>0</v>
      </c>
      <c r="E7944" s="357">
        <v>108</v>
      </c>
      <c r="F7944" s="357">
        <v>211</v>
      </c>
    </row>
    <row r="7945" spans="1:6">
      <c r="A7945" s="355">
        <f t="shared" si="124"/>
        <v>45988</v>
      </c>
      <c r="B7945" s="356">
        <v>20</v>
      </c>
      <c r="C7945" s="357">
        <v>120.68</v>
      </c>
      <c r="D7945" s="357">
        <v>0</v>
      </c>
      <c r="E7945" s="357">
        <v>108</v>
      </c>
      <c r="F7945" s="357">
        <v>211</v>
      </c>
    </row>
    <row r="7946" spans="1:6">
      <c r="A7946" s="355">
        <f t="shared" si="124"/>
        <v>45988</v>
      </c>
      <c r="B7946" s="356">
        <v>21</v>
      </c>
      <c r="C7946" s="357">
        <v>120.68</v>
      </c>
      <c r="D7946" s="357">
        <v>0</v>
      </c>
      <c r="E7946" s="357">
        <v>108</v>
      </c>
      <c r="F7946" s="357">
        <v>180</v>
      </c>
    </row>
    <row r="7947" spans="1:6">
      <c r="A7947" s="355">
        <f t="shared" si="124"/>
        <v>45988</v>
      </c>
      <c r="B7947" s="356">
        <v>22</v>
      </c>
      <c r="C7947" s="357">
        <v>167.85599999999999</v>
      </c>
      <c r="D7947" s="357">
        <v>0</v>
      </c>
      <c r="E7947" s="357">
        <v>98</v>
      </c>
      <c r="F7947" s="357">
        <v>120</v>
      </c>
    </row>
    <row r="7948" spans="1:6">
      <c r="A7948" s="355">
        <f t="shared" si="124"/>
        <v>45988</v>
      </c>
      <c r="B7948" s="356">
        <v>23</v>
      </c>
      <c r="C7948" s="357">
        <v>170.54599999999999</v>
      </c>
      <c r="D7948" s="357">
        <v>0</v>
      </c>
      <c r="E7948" s="357">
        <v>98</v>
      </c>
      <c r="F7948" s="357">
        <v>120</v>
      </c>
    </row>
    <row r="7949" spans="1:6">
      <c r="A7949" s="355">
        <f t="shared" si="124"/>
        <v>45989</v>
      </c>
      <c r="B7949" s="356">
        <v>0</v>
      </c>
      <c r="C7949" s="357">
        <v>142.18</v>
      </c>
      <c r="D7949" s="357">
        <v>0</v>
      </c>
      <c r="E7949" s="357">
        <v>88</v>
      </c>
      <c r="F7949" s="357">
        <v>152</v>
      </c>
    </row>
    <row r="7950" spans="1:6">
      <c r="A7950" s="355">
        <f t="shared" si="124"/>
        <v>45989</v>
      </c>
      <c r="B7950" s="356">
        <v>1</v>
      </c>
      <c r="C7950" s="357">
        <v>142.18</v>
      </c>
      <c r="D7950" s="357">
        <v>0</v>
      </c>
      <c r="E7950" s="357">
        <v>88</v>
      </c>
      <c r="F7950" s="357">
        <v>120</v>
      </c>
    </row>
    <row r="7951" spans="1:6">
      <c r="A7951" s="355">
        <f t="shared" si="124"/>
        <v>45989</v>
      </c>
      <c r="B7951" s="356">
        <v>2</v>
      </c>
      <c r="C7951" s="357">
        <v>142.18</v>
      </c>
      <c r="D7951" s="357">
        <v>0</v>
      </c>
      <c r="E7951" s="357">
        <v>88</v>
      </c>
      <c r="F7951" s="357">
        <v>120</v>
      </c>
    </row>
    <row r="7952" spans="1:6">
      <c r="A7952" s="355">
        <f t="shared" si="124"/>
        <v>45989</v>
      </c>
      <c r="B7952" s="356">
        <v>3</v>
      </c>
      <c r="C7952" s="357">
        <v>142.18</v>
      </c>
      <c r="D7952" s="357">
        <v>0</v>
      </c>
      <c r="E7952" s="357">
        <v>88</v>
      </c>
      <c r="F7952" s="357">
        <v>132</v>
      </c>
    </row>
    <row r="7953" spans="1:6">
      <c r="A7953" s="355">
        <f t="shared" si="124"/>
        <v>45989</v>
      </c>
      <c r="B7953" s="356">
        <v>4</v>
      </c>
      <c r="C7953" s="357">
        <v>142.18</v>
      </c>
      <c r="D7953" s="357">
        <v>0</v>
      </c>
      <c r="E7953" s="357">
        <v>88</v>
      </c>
      <c r="F7953" s="357">
        <v>132</v>
      </c>
    </row>
    <row r="7954" spans="1:6">
      <c r="A7954" s="355">
        <f t="shared" si="124"/>
        <v>45989</v>
      </c>
      <c r="B7954" s="356">
        <v>5</v>
      </c>
      <c r="C7954" s="357">
        <v>142.18</v>
      </c>
      <c r="D7954" s="357">
        <v>0</v>
      </c>
      <c r="E7954" s="357">
        <v>88</v>
      </c>
      <c r="F7954" s="357">
        <v>132</v>
      </c>
    </row>
    <row r="7955" spans="1:6">
      <c r="A7955" s="355">
        <f t="shared" si="124"/>
        <v>45989</v>
      </c>
      <c r="B7955" s="356">
        <v>6</v>
      </c>
      <c r="C7955" s="357">
        <v>142.18</v>
      </c>
      <c r="D7955" s="357">
        <v>0</v>
      </c>
      <c r="E7955" s="357">
        <v>106.45</v>
      </c>
      <c r="F7955" s="357">
        <v>178</v>
      </c>
    </row>
    <row r="7956" spans="1:6">
      <c r="A7956" s="355">
        <f t="shared" si="124"/>
        <v>45989</v>
      </c>
      <c r="B7956" s="356">
        <v>7</v>
      </c>
      <c r="C7956" s="357">
        <v>142.18</v>
      </c>
      <c r="D7956" s="357">
        <v>0</v>
      </c>
      <c r="E7956" s="357">
        <v>106.45</v>
      </c>
      <c r="F7956" s="357">
        <v>120</v>
      </c>
    </row>
    <row r="7957" spans="1:6">
      <c r="A7957" s="355">
        <f t="shared" si="124"/>
        <v>45989</v>
      </c>
      <c r="B7957" s="356">
        <v>8</v>
      </c>
      <c r="C7957" s="357">
        <v>142.18</v>
      </c>
      <c r="D7957" s="357">
        <v>0</v>
      </c>
      <c r="E7957" s="357">
        <v>106.45</v>
      </c>
      <c r="F7957" s="357">
        <v>120</v>
      </c>
    </row>
    <row r="7958" spans="1:6">
      <c r="A7958" s="355">
        <f t="shared" si="124"/>
        <v>45989</v>
      </c>
      <c r="B7958" s="356">
        <v>9</v>
      </c>
      <c r="C7958" s="357">
        <v>141.66200000000001</v>
      </c>
      <c r="D7958" s="357">
        <v>0</v>
      </c>
      <c r="E7958" s="357">
        <v>106.45</v>
      </c>
      <c r="F7958" s="357">
        <v>180</v>
      </c>
    </row>
    <row r="7959" spans="1:6">
      <c r="A7959" s="355">
        <f t="shared" si="124"/>
        <v>45989</v>
      </c>
      <c r="B7959" s="356">
        <v>10</v>
      </c>
      <c r="C7959" s="357">
        <v>140.637</v>
      </c>
      <c r="D7959" s="357">
        <v>0</v>
      </c>
      <c r="E7959" s="357">
        <v>106.45</v>
      </c>
      <c r="F7959" s="357">
        <v>205</v>
      </c>
    </row>
    <row r="7960" spans="1:6">
      <c r="A7960" s="355">
        <f t="shared" si="124"/>
        <v>45989</v>
      </c>
      <c r="B7960" s="356">
        <v>11</v>
      </c>
      <c r="C7960" s="357">
        <v>131.28399999999999</v>
      </c>
      <c r="D7960" s="357">
        <v>0</v>
      </c>
      <c r="E7960" s="357">
        <v>106.45</v>
      </c>
      <c r="F7960" s="357">
        <v>205</v>
      </c>
    </row>
    <row r="7961" spans="1:6">
      <c r="A7961" s="355">
        <f t="shared" si="124"/>
        <v>45989</v>
      </c>
      <c r="B7961" s="356">
        <v>12</v>
      </c>
      <c r="C7961" s="357">
        <v>131.244</v>
      </c>
      <c r="D7961" s="357">
        <v>0</v>
      </c>
      <c r="E7961" s="357">
        <v>106.45</v>
      </c>
      <c r="F7961" s="357">
        <v>240</v>
      </c>
    </row>
    <row r="7962" spans="1:6">
      <c r="A7962" s="355">
        <f t="shared" si="124"/>
        <v>45989</v>
      </c>
      <c r="B7962" s="356">
        <v>13</v>
      </c>
      <c r="C7962" s="357">
        <v>131.35499999999999</v>
      </c>
      <c r="D7962" s="357">
        <v>0</v>
      </c>
      <c r="E7962" s="357">
        <v>106.45</v>
      </c>
      <c r="F7962" s="357">
        <v>240</v>
      </c>
    </row>
    <row r="7963" spans="1:6">
      <c r="A7963" s="355">
        <f t="shared" si="124"/>
        <v>45989</v>
      </c>
      <c r="B7963" s="356">
        <v>14</v>
      </c>
      <c r="C7963" s="357">
        <v>141.083</v>
      </c>
      <c r="D7963" s="357">
        <v>0</v>
      </c>
      <c r="E7963" s="357">
        <v>106.45</v>
      </c>
      <c r="F7963" s="357">
        <v>240</v>
      </c>
    </row>
    <row r="7964" spans="1:6">
      <c r="A7964" s="355">
        <f t="shared" si="124"/>
        <v>45989</v>
      </c>
      <c r="B7964" s="356">
        <v>15</v>
      </c>
      <c r="C7964" s="357">
        <v>139.68</v>
      </c>
      <c r="D7964" s="357">
        <v>0</v>
      </c>
      <c r="E7964" s="357">
        <v>106.45</v>
      </c>
      <c r="F7964" s="357">
        <v>240</v>
      </c>
    </row>
    <row r="7965" spans="1:6">
      <c r="A7965" s="355">
        <f t="shared" si="124"/>
        <v>45989</v>
      </c>
      <c r="B7965" s="356">
        <v>16</v>
      </c>
      <c r="C7965" s="357">
        <v>138.28</v>
      </c>
      <c r="D7965" s="357">
        <v>0</v>
      </c>
      <c r="E7965" s="357">
        <v>103</v>
      </c>
      <c r="F7965" s="357">
        <v>240</v>
      </c>
    </row>
    <row r="7966" spans="1:6">
      <c r="A7966" s="355">
        <f t="shared" si="124"/>
        <v>45989</v>
      </c>
      <c r="B7966" s="356">
        <v>17</v>
      </c>
      <c r="C7966" s="357">
        <v>143.28299999999999</v>
      </c>
      <c r="D7966" s="357">
        <v>0</v>
      </c>
      <c r="E7966" s="357">
        <v>103</v>
      </c>
      <c r="F7966" s="357">
        <v>239</v>
      </c>
    </row>
    <row r="7967" spans="1:6">
      <c r="A7967" s="355">
        <f t="shared" si="124"/>
        <v>45989</v>
      </c>
      <c r="B7967" s="356">
        <v>18</v>
      </c>
      <c r="C7967" s="357">
        <v>120.68</v>
      </c>
      <c r="D7967" s="357">
        <v>0</v>
      </c>
      <c r="E7967" s="357">
        <v>112.06399999999999</v>
      </c>
      <c r="F7967" s="357">
        <v>240</v>
      </c>
    </row>
    <row r="7968" spans="1:6">
      <c r="A7968" s="355">
        <f t="shared" si="124"/>
        <v>45989</v>
      </c>
      <c r="B7968" s="356">
        <v>19</v>
      </c>
      <c r="C7968" s="357">
        <v>117.99</v>
      </c>
      <c r="D7968" s="357">
        <v>0</v>
      </c>
      <c r="E7968" s="357">
        <v>113</v>
      </c>
      <c r="F7968" s="357">
        <v>240</v>
      </c>
    </row>
    <row r="7969" spans="1:6">
      <c r="A7969" s="355">
        <f t="shared" si="124"/>
        <v>45989</v>
      </c>
      <c r="B7969" s="356">
        <v>20</v>
      </c>
      <c r="C7969" s="357">
        <v>117.99</v>
      </c>
      <c r="D7969" s="357">
        <v>0</v>
      </c>
      <c r="E7969" s="357">
        <v>113</v>
      </c>
      <c r="F7969" s="357">
        <v>240</v>
      </c>
    </row>
    <row r="7970" spans="1:6">
      <c r="A7970" s="355">
        <f t="shared" si="124"/>
        <v>45989</v>
      </c>
      <c r="B7970" s="356">
        <v>21</v>
      </c>
      <c r="C7970" s="357">
        <v>117.99</v>
      </c>
      <c r="D7970" s="357">
        <v>0</v>
      </c>
      <c r="E7970" s="357">
        <v>113</v>
      </c>
      <c r="F7970" s="357">
        <v>180</v>
      </c>
    </row>
    <row r="7971" spans="1:6">
      <c r="A7971" s="355">
        <f t="shared" si="124"/>
        <v>45989</v>
      </c>
      <c r="B7971" s="356">
        <v>22</v>
      </c>
      <c r="C7971" s="357">
        <v>189.483</v>
      </c>
      <c r="D7971" s="357">
        <v>0</v>
      </c>
      <c r="E7971" s="357">
        <v>88</v>
      </c>
      <c r="F7971" s="357">
        <v>120</v>
      </c>
    </row>
    <row r="7972" spans="1:6">
      <c r="A7972" s="355">
        <f t="shared" si="124"/>
        <v>45989</v>
      </c>
      <c r="B7972" s="356">
        <v>23</v>
      </c>
      <c r="C7972" s="357">
        <v>183.65799999999999</v>
      </c>
      <c r="D7972" s="357">
        <v>0</v>
      </c>
      <c r="E7972" s="357">
        <v>88</v>
      </c>
      <c r="F7972" s="357">
        <v>120</v>
      </c>
    </row>
    <row r="7973" spans="1:6">
      <c r="A7973" s="355">
        <f t="shared" si="124"/>
        <v>45990</v>
      </c>
      <c r="B7973" s="356">
        <v>0</v>
      </c>
      <c r="C7973" s="357">
        <v>114.38</v>
      </c>
      <c r="D7973" s="357">
        <v>0</v>
      </c>
      <c r="E7973" s="357">
        <v>65.512</v>
      </c>
      <c r="F7973" s="357">
        <v>120.02</v>
      </c>
    </row>
    <row r="7974" spans="1:6">
      <c r="A7974" s="355">
        <f t="shared" si="124"/>
        <v>45990</v>
      </c>
      <c r="B7974" s="356">
        <v>1</v>
      </c>
      <c r="C7974" s="357">
        <v>104.43899999999999</v>
      </c>
      <c r="D7974" s="357">
        <v>0</v>
      </c>
      <c r="E7974" s="357">
        <v>65.512</v>
      </c>
      <c r="F7974" s="357">
        <v>145.02000000000001</v>
      </c>
    </row>
    <row r="7975" spans="1:6">
      <c r="A7975" s="355">
        <f t="shared" si="124"/>
        <v>45990</v>
      </c>
      <c r="B7975" s="356">
        <v>2</v>
      </c>
      <c r="C7975" s="357">
        <v>97.95</v>
      </c>
      <c r="D7975" s="357">
        <v>0</v>
      </c>
      <c r="E7975" s="357">
        <v>68.64</v>
      </c>
      <c r="F7975" s="357">
        <v>145.02500000000001</v>
      </c>
    </row>
    <row r="7976" spans="1:6">
      <c r="A7976" s="355">
        <f t="shared" si="124"/>
        <v>45990</v>
      </c>
      <c r="B7976" s="356">
        <v>3</v>
      </c>
      <c r="C7976" s="357">
        <v>97.95</v>
      </c>
      <c r="D7976" s="357">
        <v>0</v>
      </c>
      <c r="E7976" s="357">
        <v>68.64</v>
      </c>
      <c r="F7976" s="357">
        <v>205.02500000000001</v>
      </c>
    </row>
    <row r="7977" spans="1:6">
      <c r="A7977" s="355">
        <f t="shared" si="124"/>
        <v>45990</v>
      </c>
      <c r="B7977" s="356">
        <v>4</v>
      </c>
      <c r="C7977" s="357">
        <v>117.99</v>
      </c>
      <c r="D7977" s="357">
        <v>0</v>
      </c>
      <c r="E7977" s="357">
        <v>96.792000000000002</v>
      </c>
      <c r="F7977" s="357">
        <v>240.07</v>
      </c>
    </row>
    <row r="7978" spans="1:6">
      <c r="A7978" s="355">
        <f t="shared" si="124"/>
        <v>45990</v>
      </c>
      <c r="B7978" s="356">
        <v>5</v>
      </c>
      <c r="C7978" s="357">
        <v>120.49</v>
      </c>
      <c r="D7978" s="357">
        <v>0</v>
      </c>
      <c r="E7978" s="357">
        <v>117.24</v>
      </c>
      <c r="F7978" s="357">
        <v>240.08500000000001</v>
      </c>
    </row>
    <row r="7979" spans="1:6">
      <c r="A7979" s="355">
        <f t="shared" si="124"/>
        <v>45990</v>
      </c>
      <c r="B7979" s="356">
        <v>6</v>
      </c>
      <c r="C7979" s="357">
        <v>140.74600000000001</v>
      </c>
      <c r="D7979" s="357">
        <v>0</v>
      </c>
      <c r="E7979" s="357">
        <v>91.45</v>
      </c>
      <c r="F7979" s="357">
        <v>240</v>
      </c>
    </row>
    <row r="7980" spans="1:6">
      <c r="A7980" s="355">
        <f t="shared" si="124"/>
        <v>45990</v>
      </c>
      <c r="B7980" s="356">
        <v>7</v>
      </c>
      <c r="C7980" s="357">
        <v>120.49</v>
      </c>
      <c r="D7980" s="357">
        <v>0</v>
      </c>
      <c r="E7980" s="357">
        <v>145.41800000000001</v>
      </c>
      <c r="F7980" s="357">
        <v>240.04499999999999</v>
      </c>
    </row>
    <row r="7981" spans="1:6">
      <c r="A7981" s="355">
        <f t="shared" si="124"/>
        <v>45990</v>
      </c>
      <c r="B7981" s="356">
        <v>8</v>
      </c>
      <c r="C7981" s="357">
        <v>120.49</v>
      </c>
      <c r="D7981" s="357">
        <v>0</v>
      </c>
      <c r="E7981" s="357">
        <v>156.54</v>
      </c>
      <c r="F7981" s="357">
        <v>240.095</v>
      </c>
    </row>
    <row r="7982" spans="1:6">
      <c r="A7982" s="355">
        <f t="shared" si="124"/>
        <v>45990</v>
      </c>
      <c r="B7982" s="356">
        <v>9</v>
      </c>
      <c r="C7982" s="357">
        <v>117.99</v>
      </c>
      <c r="D7982" s="357">
        <v>0</v>
      </c>
      <c r="E7982" s="357">
        <v>110.16500000000001</v>
      </c>
      <c r="F7982" s="357">
        <v>240</v>
      </c>
    </row>
    <row r="7983" spans="1:6">
      <c r="A7983" s="355">
        <f t="shared" si="124"/>
        <v>45990</v>
      </c>
      <c r="B7983" s="356">
        <v>10</v>
      </c>
      <c r="C7983" s="357">
        <v>117.99</v>
      </c>
      <c r="D7983" s="357">
        <v>0</v>
      </c>
      <c r="E7983" s="357">
        <v>112.13500000000001</v>
      </c>
      <c r="F7983" s="357">
        <v>240</v>
      </c>
    </row>
    <row r="7984" spans="1:6">
      <c r="A7984" s="355">
        <f t="shared" si="124"/>
        <v>45990</v>
      </c>
      <c r="B7984" s="356">
        <v>11</v>
      </c>
      <c r="C7984" s="357">
        <v>117.99</v>
      </c>
      <c r="D7984" s="357">
        <v>0</v>
      </c>
      <c r="E7984" s="357">
        <v>112.13500000000001</v>
      </c>
      <c r="F7984" s="357">
        <v>240</v>
      </c>
    </row>
    <row r="7985" spans="1:6">
      <c r="A7985" s="355">
        <f t="shared" si="124"/>
        <v>45990</v>
      </c>
      <c r="B7985" s="356">
        <v>12</v>
      </c>
      <c r="C7985" s="357">
        <v>117.99</v>
      </c>
      <c r="D7985" s="357">
        <v>0</v>
      </c>
      <c r="E7985" s="357">
        <v>101.3</v>
      </c>
      <c r="F7985" s="357">
        <v>240</v>
      </c>
    </row>
    <row r="7986" spans="1:6">
      <c r="A7986" s="355">
        <f t="shared" si="124"/>
        <v>45990</v>
      </c>
      <c r="B7986" s="356">
        <v>13</v>
      </c>
      <c r="C7986" s="357">
        <v>117.99</v>
      </c>
      <c r="D7986" s="357">
        <v>0</v>
      </c>
      <c r="E7986" s="357">
        <v>95.39</v>
      </c>
      <c r="F7986" s="357">
        <v>240</v>
      </c>
    </row>
    <row r="7987" spans="1:6">
      <c r="A7987" s="355">
        <f t="shared" si="124"/>
        <v>45990</v>
      </c>
      <c r="B7987" s="356">
        <v>14</v>
      </c>
      <c r="C7987" s="357">
        <v>133.38800000000001</v>
      </c>
      <c r="D7987" s="357">
        <v>0</v>
      </c>
      <c r="E7987" s="357">
        <v>91.45</v>
      </c>
      <c r="F7987" s="357">
        <v>240</v>
      </c>
    </row>
    <row r="7988" spans="1:6">
      <c r="A7988" s="355">
        <f t="shared" si="124"/>
        <v>45990</v>
      </c>
      <c r="B7988" s="356">
        <v>15</v>
      </c>
      <c r="C7988" s="357">
        <v>147.58000000000001</v>
      </c>
      <c r="D7988" s="357">
        <v>0</v>
      </c>
      <c r="E7988" s="357">
        <v>91.45</v>
      </c>
      <c r="F7988" s="357">
        <v>240</v>
      </c>
    </row>
    <row r="7989" spans="1:6">
      <c r="A7989" s="355">
        <f t="shared" si="124"/>
        <v>45990</v>
      </c>
      <c r="B7989" s="356">
        <v>16</v>
      </c>
      <c r="C7989" s="357">
        <v>147.58000000000001</v>
      </c>
      <c r="D7989" s="357">
        <v>0</v>
      </c>
      <c r="E7989" s="357">
        <v>91.45</v>
      </c>
      <c r="F7989" s="357">
        <v>240</v>
      </c>
    </row>
    <row r="7990" spans="1:6">
      <c r="A7990" s="355">
        <f t="shared" si="124"/>
        <v>45990</v>
      </c>
      <c r="B7990" s="356">
        <v>17</v>
      </c>
      <c r="C7990" s="357">
        <v>172.28</v>
      </c>
      <c r="D7990" s="357">
        <v>0</v>
      </c>
      <c r="E7990" s="357">
        <v>91.45</v>
      </c>
      <c r="F7990" s="357">
        <v>240</v>
      </c>
    </row>
    <row r="7991" spans="1:6">
      <c r="A7991" s="355">
        <f t="shared" si="124"/>
        <v>45990</v>
      </c>
      <c r="B7991" s="356">
        <v>18</v>
      </c>
      <c r="C7991" s="357">
        <v>120.294</v>
      </c>
      <c r="D7991" s="357">
        <v>0</v>
      </c>
      <c r="E7991" s="357">
        <v>88</v>
      </c>
      <c r="F7991" s="357">
        <v>240</v>
      </c>
    </row>
    <row r="7992" spans="1:6">
      <c r="A7992" s="355">
        <f t="shared" si="124"/>
        <v>45990</v>
      </c>
      <c r="B7992" s="356">
        <v>19</v>
      </c>
      <c r="C7992" s="357">
        <v>119.78400000000001</v>
      </c>
      <c r="D7992" s="357">
        <v>0</v>
      </c>
      <c r="E7992" s="357">
        <v>88</v>
      </c>
      <c r="F7992" s="357">
        <v>240</v>
      </c>
    </row>
    <row r="7993" spans="1:6">
      <c r="A7993" s="355">
        <f t="shared" si="124"/>
        <v>45990</v>
      </c>
      <c r="B7993" s="356">
        <v>20</v>
      </c>
      <c r="C7993" s="357">
        <v>120.68</v>
      </c>
      <c r="D7993" s="357">
        <v>0</v>
      </c>
      <c r="E7993" s="357">
        <v>88</v>
      </c>
      <c r="F7993" s="357">
        <v>240</v>
      </c>
    </row>
    <row r="7994" spans="1:6">
      <c r="A7994" s="355">
        <f t="shared" si="124"/>
        <v>45990</v>
      </c>
      <c r="B7994" s="356">
        <v>21</v>
      </c>
      <c r="C7994" s="357">
        <v>117.99</v>
      </c>
      <c r="D7994" s="357">
        <v>0</v>
      </c>
      <c r="E7994" s="357">
        <v>88</v>
      </c>
      <c r="F7994" s="357">
        <v>180</v>
      </c>
    </row>
    <row r="7995" spans="1:6">
      <c r="A7995" s="355">
        <f t="shared" si="124"/>
        <v>45990</v>
      </c>
      <c r="B7995" s="356">
        <v>22</v>
      </c>
      <c r="C7995" s="357">
        <v>143.79300000000001</v>
      </c>
      <c r="D7995" s="357">
        <v>0</v>
      </c>
      <c r="E7995" s="357">
        <v>88</v>
      </c>
      <c r="F7995" s="357">
        <v>120</v>
      </c>
    </row>
    <row r="7996" spans="1:6">
      <c r="A7996" s="355">
        <f t="shared" si="124"/>
        <v>45990</v>
      </c>
      <c r="B7996" s="356">
        <v>23</v>
      </c>
      <c r="C7996" s="357">
        <v>132.30600000000001</v>
      </c>
      <c r="D7996" s="357">
        <v>0</v>
      </c>
      <c r="E7996" s="357">
        <v>53</v>
      </c>
      <c r="F7996" s="357">
        <v>120</v>
      </c>
    </row>
    <row r="7997" spans="1:6">
      <c r="A7997" s="355">
        <f t="shared" si="124"/>
        <v>45991</v>
      </c>
      <c r="B7997" s="356">
        <v>0</v>
      </c>
      <c r="C7997" s="357">
        <v>65.56</v>
      </c>
      <c r="D7997" s="357">
        <v>0</v>
      </c>
      <c r="E7997" s="357">
        <v>109.84399999999999</v>
      </c>
      <c r="F7997" s="357">
        <v>60.07</v>
      </c>
    </row>
    <row r="7998" spans="1:6">
      <c r="A7998" s="355">
        <f t="shared" si="124"/>
        <v>45991</v>
      </c>
      <c r="B7998" s="356">
        <v>1</v>
      </c>
      <c r="C7998" s="357">
        <v>81.99</v>
      </c>
      <c r="D7998" s="357">
        <v>0</v>
      </c>
      <c r="E7998" s="357">
        <v>128.74199999999999</v>
      </c>
      <c r="F7998" s="357">
        <v>0.13500000000000001</v>
      </c>
    </row>
    <row r="7999" spans="1:6">
      <c r="A7999" s="355">
        <f t="shared" si="124"/>
        <v>45991</v>
      </c>
      <c r="B7999" s="356">
        <v>2</v>
      </c>
      <c r="C7999" s="357">
        <v>81.99</v>
      </c>
      <c r="D7999" s="357">
        <v>0</v>
      </c>
      <c r="E7999" s="357">
        <v>132.67500000000001</v>
      </c>
      <c r="F7999" s="357">
        <v>0.14499999999999999</v>
      </c>
    </row>
    <row r="8000" spans="1:6">
      <c r="A8000" s="355">
        <f t="shared" si="124"/>
        <v>45991</v>
      </c>
      <c r="B8000" s="356">
        <v>3</v>
      </c>
      <c r="C8000" s="357">
        <v>89.38</v>
      </c>
      <c r="D8000" s="357">
        <v>0</v>
      </c>
      <c r="E8000" s="357">
        <v>80.488</v>
      </c>
      <c r="F8000" s="357">
        <v>60.04</v>
      </c>
    </row>
    <row r="8001" spans="1:6">
      <c r="A8001" s="355">
        <f t="shared" si="124"/>
        <v>45991</v>
      </c>
      <c r="B8001" s="356">
        <v>4</v>
      </c>
      <c r="C8001" s="357">
        <v>61.95</v>
      </c>
      <c r="D8001" s="357">
        <v>0</v>
      </c>
      <c r="E8001" s="357">
        <v>73.616</v>
      </c>
      <c r="F8001" s="357">
        <v>60.03</v>
      </c>
    </row>
    <row r="8002" spans="1:6">
      <c r="A8002" s="355">
        <f t="shared" si="124"/>
        <v>45991</v>
      </c>
      <c r="B8002" s="356">
        <v>5</v>
      </c>
      <c r="C8002" s="357">
        <v>61.95</v>
      </c>
      <c r="D8002" s="357">
        <v>0</v>
      </c>
      <c r="E8002" s="357">
        <v>111.41200000000001</v>
      </c>
      <c r="F8002" s="357">
        <v>8.5000000000000006E-2</v>
      </c>
    </row>
    <row r="8003" spans="1:6">
      <c r="A8003" s="355">
        <f t="shared" si="124"/>
        <v>45991</v>
      </c>
      <c r="B8003" s="356">
        <v>6</v>
      </c>
      <c r="C8003" s="357">
        <v>112.05200000000001</v>
      </c>
      <c r="D8003" s="357">
        <v>0</v>
      </c>
      <c r="E8003" s="357">
        <v>93.938000000000002</v>
      </c>
      <c r="F8003" s="357">
        <v>0.04</v>
      </c>
    </row>
    <row r="8004" spans="1:6">
      <c r="A8004" s="355">
        <f t="shared" si="124"/>
        <v>45991</v>
      </c>
      <c r="B8004" s="356">
        <v>7</v>
      </c>
      <c r="C8004" s="357">
        <v>61.95</v>
      </c>
      <c r="D8004" s="357">
        <v>0</v>
      </c>
      <c r="E8004" s="357">
        <v>93.938000000000002</v>
      </c>
      <c r="F8004" s="357">
        <v>0.04</v>
      </c>
    </row>
    <row r="8005" spans="1:6">
      <c r="A8005" s="355">
        <f t="shared" si="124"/>
        <v>45991</v>
      </c>
      <c r="B8005" s="356">
        <v>8</v>
      </c>
      <c r="C8005" s="357">
        <v>69.849999999999994</v>
      </c>
      <c r="D8005" s="357">
        <v>0</v>
      </c>
      <c r="E8005" s="357">
        <v>93.938000000000002</v>
      </c>
      <c r="F8005" s="357">
        <v>0.04</v>
      </c>
    </row>
    <row r="8006" spans="1:6">
      <c r="A8006" s="355">
        <f t="shared" ref="A8006:A8069" si="125">IF(B8006=0,A8005+1,A8005)</f>
        <v>45991</v>
      </c>
      <c r="B8006" s="356">
        <v>9</v>
      </c>
      <c r="C8006" s="357">
        <v>69.849999999999994</v>
      </c>
      <c r="D8006" s="357">
        <v>0</v>
      </c>
      <c r="E8006" s="357">
        <v>101.438</v>
      </c>
      <c r="F8006" s="357">
        <v>0.04</v>
      </c>
    </row>
    <row r="8007" spans="1:6">
      <c r="A8007" s="355">
        <f t="shared" si="125"/>
        <v>45991</v>
      </c>
      <c r="B8007" s="356">
        <v>10</v>
      </c>
      <c r="C8007" s="357">
        <v>71.209000000000003</v>
      </c>
      <c r="D8007" s="357">
        <v>0</v>
      </c>
      <c r="E8007" s="357">
        <v>136.43799999999999</v>
      </c>
      <c r="F8007" s="357">
        <v>0.04</v>
      </c>
    </row>
    <row r="8008" spans="1:6">
      <c r="A8008" s="355">
        <f t="shared" si="125"/>
        <v>45991</v>
      </c>
      <c r="B8008" s="356">
        <v>11</v>
      </c>
      <c r="C8008" s="357">
        <v>63.95</v>
      </c>
      <c r="D8008" s="357">
        <v>0</v>
      </c>
      <c r="E8008" s="357">
        <v>136.43799999999999</v>
      </c>
      <c r="F8008" s="357">
        <v>0.04</v>
      </c>
    </row>
    <row r="8009" spans="1:6">
      <c r="A8009" s="355">
        <f t="shared" si="125"/>
        <v>45991</v>
      </c>
      <c r="B8009" s="356">
        <v>12</v>
      </c>
      <c r="C8009" s="357">
        <v>67.56</v>
      </c>
      <c r="D8009" s="357">
        <v>0</v>
      </c>
      <c r="E8009" s="357">
        <v>136.43799999999999</v>
      </c>
      <c r="F8009" s="357">
        <v>0.04</v>
      </c>
    </row>
    <row r="8010" spans="1:6">
      <c r="A8010" s="355">
        <f t="shared" si="125"/>
        <v>45991</v>
      </c>
      <c r="B8010" s="356">
        <v>13</v>
      </c>
      <c r="C8010" s="357">
        <v>92.56</v>
      </c>
      <c r="D8010" s="357">
        <v>0</v>
      </c>
      <c r="E8010" s="357">
        <v>133.93799999999999</v>
      </c>
      <c r="F8010" s="357">
        <v>120.04</v>
      </c>
    </row>
    <row r="8011" spans="1:6">
      <c r="A8011" s="355">
        <f t="shared" si="125"/>
        <v>45991</v>
      </c>
      <c r="B8011" s="356">
        <v>14</v>
      </c>
      <c r="C8011" s="357">
        <v>127.99</v>
      </c>
      <c r="D8011" s="357">
        <v>0</v>
      </c>
      <c r="E8011" s="357">
        <v>117.509</v>
      </c>
      <c r="F8011" s="357">
        <v>120.03</v>
      </c>
    </row>
    <row r="8012" spans="1:6">
      <c r="A8012" s="355">
        <f t="shared" si="125"/>
        <v>45991</v>
      </c>
      <c r="B8012" s="356">
        <v>15</v>
      </c>
      <c r="C8012" s="357">
        <v>136.26</v>
      </c>
      <c r="D8012" s="357">
        <v>0</v>
      </c>
      <c r="E8012" s="357">
        <v>101.45</v>
      </c>
      <c r="F8012" s="357">
        <v>120</v>
      </c>
    </row>
    <row r="8013" spans="1:6">
      <c r="A8013" s="355">
        <f t="shared" si="125"/>
        <v>45991</v>
      </c>
      <c r="B8013" s="356">
        <v>16</v>
      </c>
      <c r="C8013" s="357">
        <v>136.26</v>
      </c>
      <c r="D8013" s="357">
        <v>0</v>
      </c>
      <c r="E8013" s="357">
        <v>91.45</v>
      </c>
      <c r="F8013" s="357">
        <v>120</v>
      </c>
    </row>
    <row r="8014" spans="1:6">
      <c r="A8014" s="355">
        <f t="shared" si="125"/>
        <v>45991</v>
      </c>
      <c r="B8014" s="356">
        <v>17</v>
      </c>
      <c r="C8014" s="357">
        <v>138.94999999999999</v>
      </c>
      <c r="D8014" s="357">
        <v>0</v>
      </c>
      <c r="E8014" s="357">
        <v>91.45</v>
      </c>
      <c r="F8014" s="357">
        <v>180</v>
      </c>
    </row>
    <row r="8015" spans="1:6">
      <c r="A8015" s="355">
        <f t="shared" si="125"/>
        <v>45991</v>
      </c>
      <c r="B8015" s="356">
        <v>18</v>
      </c>
      <c r="C8015" s="357">
        <v>106.99</v>
      </c>
      <c r="D8015" s="357">
        <v>0</v>
      </c>
      <c r="E8015" s="357">
        <v>98</v>
      </c>
      <c r="F8015" s="357">
        <v>120</v>
      </c>
    </row>
    <row r="8016" spans="1:6">
      <c r="A8016" s="355">
        <f t="shared" si="125"/>
        <v>45991</v>
      </c>
      <c r="B8016" s="356">
        <v>19</v>
      </c>
      <c r="C8016" s="357">
        <v>106.99</v>
      </c>
      <c r="D8016" s="357">
        <v>0</v>
      </c>
      <c r="E8016" s="357">
        <v>98</v>
      </c>
      <c r="F8016" s="357">
        <v>120</v>
      </c>
    </row>
    <row r="8017" spans="1:6">
      <c r="A8017" s="355">
        <f t="shared" si="125"/>
        <v>45991</v>
      </c>
      <c r="B8017" s="356">
        <v>20</v>
      </c>
      <c r="C8017" s="357">
        <v>106.99</v>
      </c>
      <c r="D8017" s="357">
        <v>0</v>
      </c>
      <c r="E8017" s="357">
        <v>98</v>
      </c>
      <c r="F8017" s="357">
        <v>120</v>
      </c>
    </row>
    <row r="8018" spans="1:6">
      <c r="A8018" s="355">
        <f t="shared" si="125"/>
        <v>45991</v>
      </c>
      <c r="B8018" s="356">
        <v>21</v>
      </c>
      <c r="C8018" s="357">
        <v>106.99</v>
      </c>
      <c r="D8018" s="357">
        <v>0</v>
      </c>
      <c r="E8018" s="357">
        <v>100.86799999999999</v>
      </c>
      <c r="F8018" s="357">
        <v>80.010000000000005</v>
      </c>
    </row>
    <row r="8019" spans="1:6">
      <c r="A8019" s="355">
        <f t="shared" si="125"/>
        <v>45991</v>
      </c>
      <c r="B8019" s="356">
        <v>22</v>
      </c>
      <c r="C8019" s="357">
        <v>99.146000000000001</v>
      </c>
      <c r="D8019" s="357">
        <v>0</v>
      </c>
      <c r="E8019" s="357">
        <v>43</v>
      </c>
      <c r="F8019" s="357">
        <v>20</v>
      </c>
    </row>
    <row r="8020" spans="1:6">
      <c r="A8020" s="355">
        <f t="shared" si="125"/>
        <v>45991</v>
      </c>
      <c r="B8020" s="356">
        <v>23</v>
      </c>
      <c r="C8020" s="357">
        <v>92.805999999999997</v>
      </c>
      <c r="D8020" s="357">
        <v>0</v>
      </c>
      <c r="E8020" s="357">
        <v>43</v>
      </c>
      <c r="F8020" s="357">
        <v>15</v>
      </c>
    </row>
    <row r="8021" spans="1:6">
      <c r="A8021" s="355">
        <f t="shared" si="125"/>
        <v>45992</v>
      </c>
      <c r="B8021" s="356">
        <v>0</v>
      </c>
      <c r="C8021" s="357">
        <v>136.58000000000001</v>
      </c>
      <c r="D8021" s="357">
        <v>0</v>
      </c>
      <c r="E8021" s="357">
        <v>28</v>
      </c>
      <c r="F8021" s="357">
        <v>120</v>
      </c>
    </row>
    <row r="8022" spans="1:6">
      <c r="A8022" s="355">
        <f t="shared" si="125"/>
        <v>45992</v>
      </c>
      <c r="B8022" s="356">
        <v>1</v>
      </c>
      <c r="C8022" s="357">
        <v>136.58000000000001</v>
      </c>
      <c r="D8022" s="357">
        <v>0</v>
      </c>
      <c r="E8022" s="357">
        <v>28</v>
      </c>
      <c r="F8022" s="357">
        <v>180</v>
      </c>
    </row>
    <row r="8023" spans="1:6">
      <c r="A8023" s="355">
        <f t="shared" si="125"/>
        <v>45992</v>
      </c>
      <c r="B8023" s="356">
        <v>2</v>
      </c>
      <c r="C8023" s="357">
        <v>123.79</v>
      </c>
      <c r="D8023" s="357">
        <v>0</v>
      </c>
      <c r="E8023" s="357">
        <v>28</v>
      </c>
      <c r="F8023" s="357">
        <v>202</v>
      </c>
    </row>
    <row r="8024" spans="1:6">
      <c r="A8024" s="355">
        <f t="shared" si="125"/>
        <v>45992</v>
      </c>
      <c r="B8024" s="356">
        <v>3</v>
      </c>
      <c r="C8024" s="357">
        <v>126.48</v>
      </c>
      <c r="D8024" s="357">
        <v>0</v>
      </c>
      <c r="E8024" s="357">
        <v>38</v>
      </c>
      <c r="F8024" s="357">
        <v>220</v>
      </c>
    </row>
    <row r="8025" spans="1:6">
      <c r="A8025" s="355">
        <f t="shared" si="125"/>
        <v>45992</v>
      </c>
      <c r="B8025" s="356">
        <v>4</v>
      </c>
      <c r="C8025" s="357">
        <v>123.79</v>
      </c>
      <c r="D8025" s="357">
        <v>0</v>
      </c>
      <c r="E8025" s="357">
        <v>28</v>
      </c>
      <c r="F8025" s="357">
        <v>225</v>
      </c>
    </row>
    <row r="8026" spans="1:6">
      <c r="A8026" s="355">
        <f t="shared" si="125"/>
        <v>45992</v>
      </c>
      <c r="B8026" s="356">
        <v>5</v>
      </c>
      <c r="C8026" s="357">
        <v>126.48</v>
      </c>
      <c r="D8026" s="357">
        <v>0</v>
      </c>
      <c r="E8026" s="357">
        <v>28</v>
      </c>
      <c r="F8026" s="357">
        <v>225</v>
      </c>
    </row>
    <row r="8027" spans="1:6">
      <c r="A8027" s="355">
        <f t="shared" si="125"/>
        <v>45992</v>
      </c>
      <c r="B8027" s="356">
        <v>6</v>
      </c>
      <c r="C8027" s="357">
        <v>106.15</v>
      </c>
      <c r="D8027" s="357">
        <v>0</v>
      </c>
      <c r="E8027" s="357">
        <v>89.073999999999998</v>
      </c>
      <c r="F8027" s="357">
        <v>205.05500000000001</v>
      </c>
    </row>
    <row r="8028" spans="1:6">
      <c r="A8028" s="355">
        <f t="shared" si="125"/>
        <v>45992</v>
      </c>
      <c r="B8028" s="356">
        <v>7</v>
      </c>
      <c r="C8028" s="357">
        <v>106.15</v>
      </c>
      <c r="D8028" s="357">
        <v>0</v>
      </c>
      <c r="E8028" s="357">
        <v>129.07400000000001</v>
      </c>
      <c r="F8028" s="357">
        <v>240.05500000000001</v>
      </c>
    </row>
    <row r="8029" spans="1:6">
      <c r="A8029" s="355">
        <f t="shared" si="125"/>
        <v>45992</v>
      </c>
      <c r="B8029" s="356">
        <v>8</v>
      </c>
      <c r="C8029" s="357">
        <v>106.15</v>
      </c>
      <c r="D8029" s="357">
        <v>0</v>
      </c>
      <c r="E8029" s="357">
        <v>129.07400000000001</v>
      </c>
      <c r="F8029" s="357">
        <v>240.05500000000001</v>
      </c>
    </row>
    <row r="8030" spans="1:6">
      <c r="A8030" s="355">
        <f t="shared" si="125"/>
        <v>45992</v>
      </c>
      <c r="B8030" s="356">
        <v>9</v>
      </c>
      <c r="C8030" s="357">
        <v>117.44</v>
      </c>
      <c r="D8030" s="357">
        <v>0</v>
      </c>
      <c r="E8030" s="357">
        <v>129.07400000000001</v>
      </c>
      <c r="F8030" s="357">
        <v>240.05500000000001</v>
      </c>
    </row>
    <row r="8031" spans="1:6">
      <c r="A8031" s="355">
        <f t="shared" si="125"/>
        <v>45992</v>
      </c>
      <c r="B8031" s="356">
        <v>10</v>
      </c>
      <c r="C8031" s="357">
        <v>117.44</v>
      </c>
      <c r="D8031" s="357">
        <v>0</v>
      </c>
      <c r="E8031" s="357">
        <v>131.07400000000001</v>
      </c>
      <c r="F8031" s="357">
        <v>240.05500000000001</v>
      </c>
    </row>
    <row r="8032" spans="1:6">
      <c r="A8032" s="355">
        <f t="shared" si="125"/>
        <v>45992</v>
      </c>
      <c r="B8032" s="356">
        <v>11</v>
      </c>
      <c r="C8032" s="357">
        <v>101.04</v>
      </c>
      <c r="D8032" s="357">
        <v>0</v>
      </c>
      <c r="E8032" s="357">
        <v>131.07400000000001</v>
      </c>
      <c r="F8032" s="357">
        <v>240.05500000000001</v>
      </c>
    </row>
    <row r="8033" spans="1:6">
      <c r="A8033" s="355">
        <f t="shared" si="125"/>
        <v>45992</v>
      </c>
      <c r="B8033" s="356">
        <v>12</v>
      </c>
      <c r="C8033" s="357">
        <v>91.674999999999997</v>
      </c>
      <c r="D8033" s="357">
        <v>0</v>
      </c>
      <c r="E8033" s="357">
        <v>131.07400000000001</v>
      </c>
      <c r="F8033" s="357">
        <v>240.05500000000001</v>
      </c>
    </row>
    <row r="8034" spans="1:6">
      <c r="A8034" s="355">
        <f t="shared" si="125"/>
        <v>45992</v>
      </c>
      <c r="B8034" s="356">
        <v>13</v>
      </c>
      <c r="C8034" s="357">
        <v>98.111999999999995</v>
      </c>
      <c r="D8034" s="357">
        <v>0</v>
      </c>
      <c r="E8034" s="357">
        <v>131.07400000000001</v>
      </c>
      <c r="F8034" s="357">
        <v>240.05500000000001</v>
      </c>
    </row>
    <row r="8035" spans="1:6">
      <c r="A8035" s="355">
        <f t="shared" si="125"/>
        <v>45992</v>
      </c>
      <c r="B8035" s="356">
        <v>14</v>
      </c>
      <c r="C8035" s="357">
        <v>104.18</v>
      </c>
      <c r="D8035" s="357">
        <v>0</v>
      </c>
      <c r="E8035" s="357">
        <v>136.78399999999999</v>
      </c>
      <c r="F8035" s="357">
        <v>240.05500000000001</v>
      </c>
    </row>
    <row r="8036" spans="1:6">
      <c r="A8036" s="355">
        <f t="shared" si="125"/>
        <v>45992</v>
      </c>
      <c r="B8036" s="356">
        <v>15</v>
      </c>
      <c r="C8036" s="357">
        <v>113.255</v>
      </c>
      <c r="D8036" s="357">
        <v>0</v>
      </c>
      <c r="E8036" s="357">
        <v>136.78399999999999</v>
      </c>
      <c r="F8036" s="357">
        <v>240.05500000000001</v>
      </c>
    </row>
    <row r="8037" spans="1:6">
      <c r="A8037" s="355">
        <f t="shared" si="125"/>
        <v>45992</v>
      </c>
      <c r="B8037" s="356">
        <v>16</v>
      </c>
      <c r="C8037" s="357">
        <v>76.040000000000006</v>
      </c>
      <c r="D8037" s="357">
        <v>0</v>
      </c>
      <c r="E8037" s="357">
        <v>136.78399999999999</v>
      </c>
      <c r="F8037" s="357">
        <v>240.05500000000001</v>
      </c>
    </row>
    <row r="8038" spans="1:6">
      <c r="A8038" s="355">
        <f t="shared" si="125"/>
        <v>45992</v>
      </c>
      <c r="B8038" s="356">
        <v>17</v>
      </c>
      <c r="C8038" s="357">
        <v>79.271000000000001</v>
      </c>
      <c r="D8038" s="357">
        <v>0</v>
      </c>
      <c r="E8038" s="357">
        <v>152.94</v>
      </c>
      <c r="F8038" s="357">
        <v>240.07499999999999</v>
      </c>
    </row>
    <row r="8039" spans="1:6">
      <c r="A8039" s="355">
        <f t="shared" si="125"/>
        <v>45992</v>
      </c>
      <c r="B8039" s="356">
        <v>18</v>
      </c>
      <c r="C8039" s="357">
        <v>76.040000000000006</v>
      </c>
      <c r="D8039" s="357">
        <v>0</v>
      </c>
      <c r="E8039" s="357">
        <v>118.188</v>
      </c>
      <c r="F8039" s="357">
        <v>240.08500000000001</v>
      </c>
    </row>
    <row r="8040" spans="1:6">
      <c r="A8040" s="355">
        <f t="shared" si="125"/>
        <v>45992</v>
      </c>
      <c r="B8040" s="356">
        <v>19</v>
      </c>
      <c r="C8040" s="357">
        <v>76.040000000000006</v>
      </c>
      <c r="D8040" s="357">
        <v>0</v>
      </c>
      <c r="E8040" s="357">
        <v>119.867</v>
      </c>
      <c r="F8040" s="357">
        <v>211.09</v>
      </c>
    </row>
    <row r="8041" spans="1:6">
      <c r="A8041" s="355">
        <f t="shared" si="125"/>
        <v>45992</v>
      </c>
      <c r="B8041" s="356">
        <v>20</v>
      </c>
      <c r="C8041" s="357">
        <v>76.040000000000006</v>
      </c>
      <c r="D8041" s="357">
        <v>0</v>
      </c>
      <c r="E8041" s="357">
        <v>169.01499999999999</v>
      </c>
      <c r="F8041" s="357">
        <v>162.11000000000001</v>
      </c>
    </row>
    <row r="8042" spans="1:6">
      <c r="A8042" s="355">
        <f t="shared" si="125"/>
        <v>45992</v>
      </c>
      <c r="B8042" s="356">
        <v>21</v>
      </c>
      <c r="C8042" s="357">
        <v>59.61</v>
      </c>
      <c r="D8042" s="357">
        <v>0</v>
      </c>
      <c r="E8042" s="357">
        <v>134.07400000000001</v>
      </c>
      <c r="F8042" s="357">
        <v>200.05500000000001</v>
      </c>
    </row>
    <row r="8043" spans="1:6">
      <c r="A8043" s="355">
        <f t="shared" si="125"/>
        <v>45992</v>
      </c>
      <c r="B8043" s="356">
        <v>22</v>
      </c>
      <c r="C8043" s="357">
        <v>120.19799999999999</v>
      </c>
      <c r="D8043" s="357">
        <v>0</v>
      </c>
      <c r="E8043" s="357">
        <v>68</v>
      </c>
      <c r="F8043" s="357">
        <v>140</v>
      </c>
    </row>
    <row r="8044" spans="1:6">
      <c r="A8044" s="355">
        <f t="shared" si="125"/>
        <v>45992</v>
      </c>
      <c r="B8044" s="356">
        <v>23</v>
      </c>
      <c r="C8044" s="357">
        <v>107.408</v>
      </c>
      <c r="D8044" s="357">
        <v>0</v>
      </c>
      <c r="E8044" s="357">
        <v>58</v>
      </c>
      <c r="F8044" s="357">
        <v>148</v>
      </c>
    </row>
    <row r="8045" spans="1:6">
      <c r="A8045" s="355">
        <f t="shared" si="125"/>
        <v>45993</v>
      </c>
      <c r="B8045" s="356">
        <v>0</v>
      </c>
      <c r="C8045" s="357">
        <v>109.79</v>
      </c>
      <c r="D8045" s="357">
        <v>0</v>
      </c>
      <c r="E8045" s="357">
        <v>38</v>
      </c>
      <c r="F8045" s="357">
        <v>120</v>
      </c>
    </row>
    <row r="8046" spans="1:6">
      <c r="A8046" s="355">
        <f t="shared" si="125"/>
        <v>45993</v>
      </c>
      <c r="B8046" s="356">
        <v>1</v>
      </c>
      <c r="C8046" s="357">
        <v>114.79</v>
      </c>
      <c r="D8046" s="357">
        <v>0</v>
      </c>
      <c r="E8046" s="357">
        <v>38</v>
      </c>
      <c r="F8046" s="357">
        <v>120</v>
      </c>
    </row>
    <row r="8047" spans="1:6">
      <c r="A8047" s="355">
        <f t="shared" si="125"/>
        <v>45993</v>
      </c>
      <c r="B8047" s="356">
        <v>2</v>
      </c>
      <c r="C8047" s="357">
        <v>130.66</v>
      </c>
      <c r="D8047" s="357">
        <v>0</v>
      </c>
      <c r="E8047" s="357">
        <v>20</v>
      </c>
      <c r="F8047" s="357">
        <v>120</v>
      </c>
    </row>
    <row r="8048" spans="1:6">
      <c r="A8048" s="355">
        <f t="shared" si="125"/>
        <v>45993</v>
      </c>
      <c r="B8048" s="356">
        <v>3</v>
      </c>
      <c r="C8048" s="357">
        <v>130.66</v>
      </c>
      <c r="D8048" s="357">
        <v>0</v>
      </c>
      <c r="E8048" s="357">
        <v>20</v>
      </c>
      <c r="F8048" s="357">
        <v>120</v>
      </c>
    </row>
    <row r="8049" spans="1:6">
      <c r="A8049" s="355">
        <f t="shared" si="125"/>
        <v>45993</v>
      </c>
      <c r="B8049" s="356">
        <v>4</v>
      </c>
      <c r="C8049" s="357">
        <v>128.06</v>
      </c>
      <c r="D8049" s="357">
        <v>0</v>
      </c>
      <c r="E8049" s="357">
        <v>20</v>
      </c>
      <c r="F8049" s="357">
        <v>120</v>
      </c>
    </row>
    <row r="8050" spans="1:6">
      <c r="A8050" s="355">
        <f t="shared" si="125"/>
        <v>45993</v>
      </c>
      <c r="B8050" s="356">
        <v>5</v>
      </c>
      <c r="C8050" s="357">
        <v>118.248</v>
      </c>
      <c r="D8050" s="357">
        <v>0</v>
      </c>
      <c r="E8050" s="357">
        <v>60.314999999999998</v>
      </c>
      <c r="F8050" s="357">
        <v>120.05500000000001</v>
      </c>
    </row>
    <row r="8051" spans="1:6">
      <c r="A8051" s="355">
        <f t="shared" si="125"/>
        <v>45993</v>
      </c>
      <c r="B8051" s="356">
        <v>6</v>
      </c>
      <c r="C8051" s="357">
        <v>117.97</v>
      </c>
      <c r="D8051" s="357">
        <v>0</v>
      </c>
      <c r="E8051" s="357">
        <v>101.88200000000001</v>
      </c>
      <c r="F8051" s="357">
        <v>180.095</v>
      </c>
    </row>
    <row r="8052" spans="1:6">
      <c r="A8052" s="355">
        <f t="shared" si="125"/>
        <v>45993</v>
      </c>
      <c r="B8052" s="356">
        <v>7</v>
      </c>
      <c r="C8052" s="357">
        <v>141.58000000000001</v>
      </c>
      <c r="D8052" s="357">
        <v>0</v>
      </c>
      <c r="E8052" s="357">
        <v>149.88200000000001</v>
      </c>
      <c r="F8052" s="357">
        <v>120.095</v>
      </c>
    </row>
    <row r="8053" spans="1:6">
      <c r="A8053" s="355">
        <f t="shared" si="125"/>
        <v>45993</v>
      </c>
      <c r="B8053" s="356">
        <v>8</v>
      </c>
      <c r="C8053" s="357">
        <v>141.58000000000001</v>
      </c>
      <c r="D8053" s="357">
        <v>0</v>
      </c>
      <c r="E8053" s="357">
        <v>149.88200000000001</v>
      </c>
      <c r="F8053" s="357">
        <v>145.095</v>
      </c>
    </row>
    <row r="8054" spans="1:6">
      <c r="A8054" s="355">
        <f t="shared" si="125"/>
        <v>45993</v>
      </c>
      <c r="B8054" s="356">
        <v>9</v>
      </c>
      <c r="C8054" s="357">
        <v>140.08000000000001</v>
      </c>
      <c r="D8054" s="357">
        <v>0</v>
      </c>
      <c r="E8054" s="357">
        <v>127.892</v>
      </c>
      <c r="F8054" s="357">
        <v>205.065</v>
      </c>
    </row>
    <row r="8055" spans="1:6">
      <c r="A8055" s="355">
        <f t="shared" si="125"/>
        <v>45993</v>
      </c>
      <c r="B8055" s="356">
        <v>10</v>
      </c>
      <c r="C8055" s="357">
        <v>103.2</v>
      </c>
      <c r="D8055" s="357">
        <v>0</v>
      </c>
      <c r="E8055" s="357">
        <v>127.892</v>
      </c>
      <c r="F8055" s="357">
        <v>240.065</v>
      </c>
    </row>
    <row r="8056" spans="1:6">
      <c r="A8056" s="355">
        <f t="shared" si="125"/>
        <v>45993</v>
      </c>
      <c r="B8056" s="356">
        <v>11</v>
      </c>
      <c r="C8056" s="357">
        <v>103.2</v>
      </c>
      <c r="D8056" s="357">
        <v>0</v>
      </c>
      <c r="E8056" s="357">
        <v>127.892</v>
      </c>
      <c r="F8056" s="357">
        <v>240.065</v>
      </c>
    </row>
    <row r="8057" spans="1:6">
      <c r="A8057" s="355">
        <f t="shared" si="125"/>
        <v>45993</v>
      </c>
      <c r="B8057" s="356">
        <v>12</v>
      </c>
      <c r="C8057" s="357">
        <v>101.04</v>
      </c>
      <c r="D8057" s="357">
        <v>0</v>
      </c>
      <c r="E8057" s="357">
        <v>132.29</v>
      </c>
      <c r="F8057" s="357">
        <v>240.065</v>
      </c>
    </row>
    <row r="8058" spans="1:6">
      <c r="A8058" s="355">
        <f t="shared" si="125"/>
        <v>45993</v>
      </c>
      <c r="B8058" s="356">
        <v>13</v>
      </c>
      <c r="C8058" s="357">
        <v>101.04</v>
      </c>
      <c r="D8058" s="357">
        <v>0</v>
      </c>
      <c r="E8058" s="357">
        <v>132.29</v>
      </c>
      <c r="F8058" s="357">
        <v>240.065</v>
      </c>
    </row>
    <row r="8059" spans="1:6">
      <c r="A8059" s="355">
        <f t="shared" si="125"/>
        <v>45993</v>
      </c>
      <c r="B8059" s="356">
        <v>14</v>
      </c>
      <c r="C8059" s="357">
        <v>101.04</v>
      </c>
      <c r="D8059" s="357">
        <v>0</v>
      </c>
      <c r="E8059" s="357">
        <v>140.83000000000001</v>
      </c>
      <c r="F8059" s="357">
        <v>240.08500000000001</v>
      </c>
    </row>
    <row r="8060" spans="1:6">
      <c r="A8060" s="355">
        <f t="shared" si="125"/>
        <v>45993</v>
      </c>
      <c r="B8060" s="356">
        <v>15</v>
      </c>
      <c r="C8060" s="357">
        <v>101.04</v>
      </c>
      <c r="D8060" s="357">
        <v>0</v>
      </c>
      <c r="E8060" s="357">
        <v>126.59</v>
      </c>
      <c r="F8060" s="357">
        <v>240.07499999999999</v>
      </c>
    </row>
    <row r="8061" spans="1:6">
      <c r="A8061" s="355">
        <f t="shared" si="125"/>
        <v>45993</v>
      </c>
      <c r="B8061" s="356">
        <v>16</v>
      </c>
      <c r="C8061" s="357">
        <v>101.04</v>
      </c>
      <c r="D8061" s="357">
        <v>0</v>
      </c>
      <c r="E8061" s="357">
        <v>128.1</v>
      </c>
      <c r="F8061" s="357">
        <v>240.08</v>
      </c>
    </row>
    <row r="8062" spans="1:6">
      <c r="A8062" s="355">
        <f t="shared" si="125"/>
        <v>45993</v>
      </c>
      <c r="B8062" s="356">
        <v>17</v>
      </c>
      <c r="C8062" s="357">
        <v>101.04</v>
      </c>
      <c r="D8062" s="357">
        <v>0</v>
      </c>
      <c r="E8062" s="357">
        <v>101.67</v>
      </c>
      <c r="F8062" s="357">
        <v>180</v>
      </c>
    </row>
    <row r="8063" spans="1:6">
      <c r="A8063" s="355">
        <f t="shared" si="125"/>
        <v>45993</v>
      </c>
      <c r="B8063" s="356">
        <v>18</v>
      </c>
      <c r="C8063" s="357">
        <v>63.25</v>
      </c>
      <c r="D8063" s="357">
        <v>0</v>
      </c>
      <c r="E8063" s="357">
        <v>84.644999999999996</v>
      </c>
      <c r="F8063" s="357">
        <v>120</v>
      </c>
    </row>
    <row r="8064" spans="1:6">
      <c r="A8064" s="355">
        <f t="shared" si="125"/>
        <v>45993</v>
      </c>
      <c r="B8064" s="356">
        <v>19</v>
      </c>
      <c r="C8064" s="357">
        <v>63.25</v>
      </c>
      <c r="D8064" s="357">
        <v>0</v>
      </c>
      <c r="E8064" s="357">
        <v>84.644999999999996</v>
      </c>
      <c r="F8064" s="357">
        <v>120</v>
      </c>
    </row>
    <row r="8065" spans="1:6">
      <c r="A8065" s="355">
        <f t="shared" si="125"/>
        <v>45993</v>
      </c>
      <c r="B8065" s="356">
        <v>20</v>
      </c>
      <c r="C8065" s="357">
        <v>76.040000000000006</v>
      </c>
      <c r="D8065" s="357">
        <v>0</v>
      </c>
      <c r="E8065" s="357">
        <v>95.215000000000003</v>
      </c>
      <c r="F8065" s="357">
        <v>120.035</v>
      </c>
    </row>
    <row r="8066" spans="1:6">
      <c r="A8066" s="355">
        <f t="shared" si="125"/>
        <v>45993</v>
      </c>
      <c r="B8066" s="356">
        <v>21</v>
      </c>
      <c r="C8066" s="357">
        <v>76.040000000000006</v>
      </c>
      <c r="D8066" s="357">
        <v>0</v>
      </c>
      <c r="E8066" s="357">
        <v>98.234999999999999</v>
      </c>
      <c r="F8066" s="357">
        <v>180.04499999999999</v>
      </c>
    </row>
    <row r="8067" spans="1:6">
      <c r="A8067" s="355">
        <f t="shared" si="125"/>
        <v>45993</v>
      </c>
      <c r="B8067" s="356">
        <v>22</v>
      </c>
      <c r="C8067" s="357">
        <v>122.83</v>
      </c>
      <c r="D8067" s="357">
        <v>0</v>
      </c>
      <c r="E8067" s="357">
        <v>85.644999999999996</v>
      </c>
      <c r="F8067" s="357">
        <v>125.065</v>
      </c>
    </row>
    <row r="8068" spans="1:6">
      <c r="A8068" s="355">
        <f t="shared" si="125"/>
        <v>45993</v>
      </c>
      <c r="B8068" s="356">
        <v>23</v>
      </c>
      <c r="C8068" s="357">
        <v>102.78</v>
      </c>
      <c r="D8068" s="357">
        <v>0</v>
      </c>
      <c r="E8068" s="357">
        <v>38</v>
      </c>
      <c r="F8068" s="357">
        <v>135</v>
      </c>
    </row>
    <row r="8069" spans="1:6">
      <c r="A8069" s="355">
        <f t="shared" si="125"/>
        <v>45994</v>
      </c>
      <c r="B8069" s="356">
        <v>0</v>
      </c>
      <c r="C8069" s="357">
        <v>88.025999999999996</v>
      </c>
      <c r="D8069" s="357">
        <v>0</v>
      </c>
      <c r="E8069" s="357">
        <v>73.912000000000006</v>
      </c>
      <c r="F8069" s="357">
        <v>120.04</v>
      </c>
    </row>
    <row r="8070" spans="1:6">
      <c r="A8070" s="355">
        <f t="shared" ref="A8070:A8133" si="126">IF(B8070=0,A8069+1,A8069)</f>
        <v>45994</v>
      </c>
      <c r="B8070" s="356">
        <v>1</v>
      </c>
      <c r="C8070" s="357">
        <v>88.727000000000004</v>
      </c>
      <c r="D8070" s="357">
        <v>0</v>
      </c>
      <c r="E8070" s="357">
        <v>73.912000000000006</v>
      </c>
      <c r="F8070" s="357">
        <v>180.04</v>
      </c>
    </row>
    <row r="8071" spans="1:6">
      <c r="A8071" s="355">
        <f t="shared" si="126"/>
        <v>45994</v>
      </c>
      <c r="B8071" s="356">
        <v>2</v>
      </c>
      <c r="C8071" s="357">
        <v>70</v>
      </c>
      <c r="D8071" s="357">
        <v>0</v>
      </c>
      <c r="E8071" s="357">
        <v>73.912000000000006</v>
      </c>
      <c r="F8071" s="357">
        <v>120.04</v>
      </c>
    </row>
    <row r="8072" spans="1:6">
      <c r="A8072" s="355">
        <f t="shared" si="126"/>
        <v>45994</v>
      </c>
      <c r="B8072" s="356">
        <v>3</v>
      </c>
      <c r="C8072" s="357">
        <v>70</v>
      </c>
      <c r="D8072" s="357">
        <v>0</v>
      </c>
      <c r="E8072" s="357">
        <v>73.912000000000006</v>
      </c>
      <c r="F8072" s="357">
        <v>180.04</v>
      </c>
    </row>
    <row r="8073" spans="1:6">
      <c r="A8073" s="355">
        <f t="shared" si="126"/>
        <v>45994</v>
      </c>
      <c r="B8073" s="356">
        <v>4</v>
      </c>
      <c r="C8073" s="357">
        <v>70</v>
      </c>
      <c r="D8073" s="357">
        <v>0</v>
      </c>
      <c r="E8073" s="357">
        <v>73.912000000000006</v>
      </c>
      <c r="F8073" s="357">
        <v>180.04</v>
      </c>
    </row>
    <row r="8074" spans="1:6">
      <c r="A8074" s="355">
        <f t="shared" si="126"/>
        <v>45994</v>
      </c>
      <c r="B8074" s="356">
        <v>5</v>
      </c>
      <c r="C8074" s="357">
        <v>70</v>
      </c>
      <c r="D8074" s="357">
        <v>0</v>
      </c>
      <c r="E8074" s="357">
        <v>73.912000000000006</v>
      </c>
      <c r="F8074" s="357">
        <v>120.04</v>
      </c>
    </row>
    <row r="8075" spans="1:6">
      <c r="A8075" s="355">
        <f t="shared" si="126"/>
        <v>45994</v>
      </c>
      <c r="B8075" s="356">
        <v>6</v>
      </c>
      <c r="C8075" s="357">
        <v>116.57599999999999</v>
      </c>
      <c r="D8075" s="357">
        <v>0</v>
      </c>
      <c r="E8075" s="357">
        <v>185.71100000000001</v>
      </c>
      <c r="F8075" s="357">
        <v>120.13</v>
      </c>
    </row>
    <row r="8076" spans="1:6">
      <c r="A8076" s="355">
        <f t="shared" si="126"/>
        <v>45994</v>
      </c>
      <c r="B8076" s="356">
        <v>7</v>
      </c>
      <c r="C8076" s="357">
        <v>133.23699999999999</v>
      </c>
      <c r="D8076" s="357">
        <v>0</v>
      </c>
      <c r="E8076" s="357">
        <v>188.21100000000001</v>
      </c>
      <c r="F8076" s="357">
        <v>120.13</v>
      </c>
    </row>
    <row r="8077" spans="1:6">
      <c r="A8077" s="355">
        <f t="shared" si="126"/>
        <v>45994</v>
      </c>
      <c r="B8077" s="356">
        <v>8</v>
      </c>
      <c r="C8077" s="357">
        <v>137.28899999999999</v>
      </c>
      <c r="D8077" s="357">
        <v>0</v>
      </c>
      <c r="E8077" s="357">
        <v>203.667</v>
      </c>
      <c r="F8077" s="357">
        <v>180.15</v>
      </c>
    </row>
    <row r="8078" spans="1:6">
      <c r="A8078" s="355">
        <f t="shared" si="126"/>
        <v>45994</v>
      </c>
      <c r="B8078" s="356">
        <v>9</v>
      </c>
      <c r="C8078" s="357">
        <v>134.751</v>
      </c>
      <c r="D8078" s="357">
        <v>0</v>
      </c>
      <c r="E8078" s="357">
        <v>203.667</v>
      </c>
      <c r="F8078" s="357">
        <v>225.15</v>
      </c>
    </row>
    <row r="8079" spans="1:6">
      <c r="A8079" s="355">
        <f t="shared" si="126"/>
        <v>45994</v>
      </c>
      <c r="B8079" s="356">
        <v>10</v>
      </c>
      <c r="C8079" s="357">
        <v>117.762</v>
      </c>
      <c r="D8079" s="357">
        <v>0</v>
      </c>
      <c r="E8079" s="357">
        <v>193.43899999999999</v>
      </c>
      <c r="F8079" s="357">
        <v>240.14</v>
      </c>
    </row>
    <row r="8080" spans="1:6">
      <c r="A8080" s="355">
        <f t="shared" si="126"/>
        <v>45994</v>
      </c>
      <c r="B8080" s="356">
        <v>11</v>
      </c>
      <c r="C8080" s="357">
        <v>125.98699999999999</v>
      </c>
      <c r="D8080" s="357">
        <v>0</v>
      </c>
      <c r="E8080" s="357">
        <v>201.167</v>
      </c>
      <c r="F8080" s="357">
        <v>240.15</v>
      </c>
    </row>
    <row r="8081" spans="1:6">
      <c r="A8081" s="355">
        <f t="shared" si="126"/>
        <v>45994</v>
      </c>
      <c r="B8081" s="356">
        <v>12</v>
      </c>
      <c r="C8081" s="357">
        <v>125.521</v>
      </c>
      <c r="D8081" s="357">
        <v>0</v>
      </c>
      <c r="E8081" s="357">
        <v>201.167</v>
      </c>
      <c r="F8081" s="357">
        <v>240.15</v>
      </c>
    </row>
    <row r="8082" spans="1:6">
      <c r="A8082" s="355">
        <f t="shared" si="126"/>
        <v>45994</v>
      </c>
      <c r="B8082" s="356">
        <v>13</v>
      </c>
      <c r="C8082" s="357">
        <v>121.76900000000001</v>
      </c>
      <c r="D8082" s="357">
        <v>0</v>
      </c>
      <c r="E8082" s="357">
        <v>197.80699999999999</v>
      </c>
      <c r="F8082" s="357">
        <v>240.15</v>
      </c>
    </row>
    <row r="8083" spans="1:6">
      <c r="A8083" s="355">
        <f t="shared" si="126"/>
        <v>45994</v>
      </c>
      <c r="B8083" s="356">
        <v>14</v>
      </c>
      <c r="C8083" s="357">
        <v>102.76900000000001</v>
      </c>
      <c r="D8083" s="357">
        <v>0</v>
      </c>
      <c r="E8083" s="357">
        <v>179.345</v>
      </c>
      <c r="F8083" s="357">
        <v>240.15</v>
      </c>
    </row>
    <row r="8084" spans="1:6">
      <c r="A8084" s="355">
        <f t="shared" si="126"/>
        <v>45994</v>
      </c>
      <c r="B8084" s="356">
        <v>15</v>
      </c>
      <c r="C8084" s="357">
        <v>121.76900000000001</v>
      </c>
      <c r="D8084" s="357">
        <v>0</v>
      </c>
      <c r="E8084" s="357">
        <v>149.90199999999999</v>
      </c>
      <c r="F8084" s="357">
        <v>240.07499999999999</v>
      </c>
    </row>
    <row r="8085" spans="1:6">
      <c r="A8085" s="355">
        <f t="shared" si="126"/>
        <v>45994</v>
      </c>
      <c r="B8085" s="356">
        <v>16</v>
      </c>
      <c r="C8085" s="357">
        <v>108.1</v>
      </c>
      <c r="D8085" s="357">
        <v>0</v>
      </c>
      <c r="E8085" s="357">
        <v>184.87700000000001</v>
      </c>
      <c r="F8085" s="357">
        <v>240.15</v>
      </c>
    </row>
    <row r="8086" spans="1:6">
      <c r="A8086" s="355">
        <f t="shared" si="126"/>
        <v>45994</v>
      </c>
      <c r="B8086" s="356">
        <v>17</v>
      </c>
      <c r="C8086" s="357">
        <v>110.75</v>
      </c>
      <c r="D8086" s="357">
        <v>0</v>
      </c>
      <c r="E8086" s="357">
        <v>146.24700000000001</v>
      </c>
      <c r="F8086" s="357">
        <v>220.04</v>
      </c>
    </row>
    <row r="8087" spans="1:6">
      <c r="A8087" s="355">
        <f t="shared" si="126"/>
        <v>45994</v>
      </c>
      <c r="B8087" s="356">
        <v>18</v>
      </c>
      <c r="C8087" s="357">
        <v>101.04</v>
      </c>
      <c r="D8087" s="357">
        <v>0</v>
      </c>
      <c r="E8087" s="357">
        <v>127.88</v>
      </c>
      <c r="F8087" s="357">
        <v>160.13499999999999</v>
      </c>
    </row>
    <row r="8088" spans="1:6">
      <c r="A8088" s="355">
        <f t="shared" si="126"/>
        <v>45994</v>
      </c>
      <c r="B8088" s="356">
        <v>19</v>
      </c>
      <c r="C8088" s="357">
        <v>101.04</v>
      </c>
      <c r="D8088" s="357">
        <v>0</v>
      </c>
      <c r="E8088" s="357">
        <v>129.459</v>
      </c>
      <c r="F8088" s="357">
        <v>160.13999999999999</v>
      </c>
    </row>
    <row r="8089" spans="1:6">
      <c r="A8089" s="355">
        <f t="shared" si="126"/>
        <v>45994</v>
      </c>
      <c r="B8089" s="356">
        <v>20</v>
      </c>
      <c r="C8089" s="357">
        <v>101.04</v>
      </c>
      <c r="D8089" s="357">
        <v>0</v>
      </c>
      <c r="E8089" s="357">
        <v>177.32400000000001</v>
      </c>
      <c r="F8089" s="357">
        <v>217.19499999999999</v>
      </c>
    </row>
    <row r="8090" spans="1:6">
      <c r="A8090" s="355">
        <f t="shared" si="126"/>
        <v>45994</v>
      </c>
      <c r="B8090" s="356">
        <v>21</v>
      </c>
      <c r="C8090" s="357">
        <v>61.4</v>
      </c>
      <c r="D8090" s="357">
        <v>0</v>
      </c>
      <c r="E8090" s="357">
        <v>104.19499999999999</v>
      </c>
      <c r="F8090" s="357">
        <v>240.06</v>
      </c>
    </row>
    <row r="8091" spans="1:6">
      <c r="A8091" s="355">
        <f t="shared" si="126"/>
        <v>45994</v>
      </c>
      <c r="B8091" s="356">
        <v>22</v>
      </c>
      <c r="C8091" s="357">
        <v>90.04</v>
      </c>
      <c r="D8091" s="357">
        <v>0</v>
      </c>
      <c r="E8091" s="357">
        <v>103.91200000000001</v>
      </c>
      <c r="F8091" s="357">
        <v>205.04</v>
      </c>
    </row>
    <row r="8092" spans="1:6">
      <c r="A8092" s="355">
        <f t="shared" si="126"/>
        <v>45994</v>
      </c>
      <c r="B8092" s="356">
        <v>23</v>
      </c>
      <c r="C8092" s="357">
        <v>104.223</v>
      </c>
      <c r="D8092" s="357">
        <v>0</v>
      </c>
      <c r="E8092" s="357">
        <v>73</v>
      </c>
      <c r="F8092" s="357">
        <v>152</v>
      </c>
    </row>
    <row r="8093" spans="1:6">
      <c r="A8093" s="355">
        <f t="shared" si="126"/>
        <v>45995</v>
      </c>
      <c r="B8093" s="356">
        <v>0</v>
      </c>
      <c r="C8093" s="357">
        <v>110.81</v>
      </c>
      <c r="D8093" s="357">
        <v>0</v>
      </c>
      <c r="E8093" s="357">
        <v>76.47</v>
      </c>
      <c r="F8093" s="357">
        <v>120.04</v>
      </c>
    </row>
    <row r="8094" spans="1:6">
      <c r="A8094" s="355">
        <f t="shared" si="126"/>
        <v>45995</v>
      </c>
      <c r="B8094" s="356">
        <v>1</v>
      </c>
      <c r="C8094" s="357">
        <v>110.81</v>
      </c>
      <c r="D8094" s="357">
        <v>0</v>
      </c>
      <c r="E8094" s="357">
        <v>76.47</v>
      </c>
      <c r="F8094" s="357">
        <v>120.04</v>
      </c>
    </row>
    <row r="8095" spans="1:6">
      <c r="A8095" s="355">
        <f t="shared" si="126"/>
        <v>45995</v>
      </c>
      <c r="B8095" s="356">
        <v>2</v>
      </c>
      <c r="C8095" s="357">
        <v>110.81</v>
      </c>
      <c r="D8095" s="357">
        <v>0</v>
      </c>
      <c r="E8095" s="357">
        <v>76.47</v>
      </c>
      <c r="F8095" s="357">
        <v>120.04</v>
      </c>
    </row>
    <row r="8096" spans="1:6">
      <c r="A8096" s="355">
        <f t="shared" si="126"/>
        <v>45995</v>
      </c>
      <c r="B8096" s="356">
        <v>3</v>
      </c>
      <c r="C8096" s="357">
        <v>110.81</v>
      </c>
      <c r="D8096" s="357">
        <v>0</v>
      </c>
      <c r="E8096" s="357">
        <v>76.47</v>
      </c>
      <c r="F8096" s="357">
        <v>120.04</v>
      </c>
    </row>
    <row r="8097" spans="1:6">
      <c r="A8097" s="355">
        <f t="shared" si="126"/>
        <v>45995</v>
      </c>
      <c r="B8097" s="356">
        <v>4</v>
      </c>
      <c r="C8097" s="357">
        <v>121.81</v>
      </c>
      <c r="D8097" s="357">
        <v>0</v>
      </c>
      <c r="E8097" s="357">
        <v>116.444</v>
      </c>
      <c r="F8097" s="357">
        <v>120.095</v>
      </c>
    </row>
    <row r="8098" spans="1:6">
      <c r="A8098" s="355">
        <f t="shared" si="126"/>
        <v>45995</v>
      </c>
      <c r="B8098" s="356">
        <v>5</v>
      </c>
      <c r="C8098" s="357">
        <v>134.32900000000001</v>
      </c>
      <c r="D8098" s="357">
        <v>0</v>
      </c>
      <c r="E8098" s="357">
        <v>116.444</v>
      </c>
      <c r="F8098" s="357">
        <v>120.095</v>
      </c>
    </row>
    <row r="8099" spans="1:6">
      <c r="A8099" s="355">
        <f t="shared" si="126"/>
        <v>45995</v>
      </c>
      <c r="B8099" s="356">
        <v>6</v>
      </c>
      <c r="C8099" s="357">
        <v>127.95</v>
      </c>
      <c r="D8099" s="357">
        <v>0</v>
      </c>
      <c r="E8099" s="357">
        <v>128.691</v>
      </c>
      <c r="F8099" s="357">
        <v>120.095</v>
      </c>
    </row>
    <row r="8100" spans="1:6">
      <c r="A8100" s="355">
        <f t="shared" si="126"/>
        <v>45995</v>
      </c>
      <c r="B8100" s="356">
        <v>7</v>
      </c>
      <c r="C8100" s="357">
        <v>138.01</v>
      </c>
      <c r="D8100" s="357">
        <v>0</v>
      </c>
      <c r="E8100" s="357">
        <v>128.691</v>
      </c>
      <c r="F8100" s="357">
        <v>9.5000000000000001E-2</v>
      </c>
    </row>
    <row r="8101" spans="1:6">
      <c r="A8101" s="355">
        <f t="shared" si="126"/>
        <v>45995</v>
      </c>
      <c r="B8101" s="356">
        <v>8</v>
      </c>
      <c r="C8101" s="357">
        <v>138.01</v>
      </c>
      <c r="D8101" s="357">
        <v>0</v>
      </c>
      <c r="E8101" s="357">
        <v>128.691</v>
      </c>
      <c r="F8101" s="357">
        <v>9.5000000000000001E-2</v>
      </c>
    </row>
    <row r="8102" spans="1:6">
      <c r="A8102" s="355">
        <f t="shared" si="126"/>
        <v>45995</v>
      </c>
      <c r="B8102" s="356">
        <v>9</v>
      </c>
      <c r="C8102" s="357">
        <v>138.01</v>
      </c>
      <c r="D8102" s="357">
        <v>0</v>
      </c>
      <c r="E8102" s="357">
        <v>128.691</v>
      </c>
      <c r="F8102" s="357">
        <v>120.095</v>
      </c>
    </row>
    <row r="8103" spans="1:6">
      <c r="A8103" s="355">
        <f t="shared" si="126"/>
        <v>45995</v>
      </c>
      <c r="B8103" s="356">
        <v>10</v>
      </c>
      <c r="C8103" s="357">
        <v>135.71799999999999</v>
      </c>
      <c r="D8103" s="357">
        <v>0</v>
      </c>
      <c r="E8103" s="357">
        <v>106.887</v>
      </c>
      <c r="F8103" s="357">
        <v>120.065</v>
      </c>
    </row>
    <row r="8104" spans="1:6">
      <c r="A8104" s="355">
        <f t="shared" si="126"/>
        <v>45995</v>
      </c>
      <c r="B8104" s="356">
        <v>11</v>
      </c>
      <c r="C8104" s="357">
        <v>136.137</v>
      </c>
      <c r="D8104" s="357">
        <v>0</v>
      </c>
      <c r="E8104" s="357">
        <v>106.887</v>
      </c>
      <c r="F8104" s="357">
        <v>120.065</v>
      </c>
    </row>
    <row r="8105" spans="1:6">
      <c r="A8105" s="355">
        <f t="shared" si="126"/>
        <v>45995</v>
      </c>
      <c r="B8105" s="356">
        <v>12</v>
      </c>
      <c r="C8105" s="357">
        <v>136.78</v>
      </c>
      <c r="D8105" s="357">
        <v>0</v>
      </c>
      <c r="E8105" s="357">
        <v>136.887</v>
      </c>
      <c r="F8105" s="357">
        <v>120.065</v>
      </c>
    </row>
    <row r="8106" spans="1:6">
      <c r="A8106" s="355">
        <f t="shared" si="126"/>
        <v>45995</v>
      </c>
      <c r="B8106" s="356">
        <v>13</v>
      </c>
      <c r="C8106" s="357">
        <v>116.78</v>
      </c>
      <c r="D8106" s="357">
        <v>0</v>
      </c>
      <c r="E8106" s="357">
        <v>136.887</v>
      </c>
      <c r="F8106" s="357">
        <v>120.065</v>
      </c>
    </row>
    <row r="8107" spans="1:6">
      <c r="A8107" s="355">
        <f t="shared" si="126"/>
        <v>45995</v>
      </c>
      <c r="B8107" s="356">
        <v>14</v>
      </c>
      <c r="C8107" s="357">
        <v>123.28</v>
      </c>
      <c r="D8107" s="357">
        <v>1</v>
      </c>
      <c r="E8107" s="357">
        <v>133.43700000000001</v>
      </c>
      <c r="F8107" s="357">
        <v>120.065</v>
      </c>
    </row>
    <row r="8108" spans="1:6">
      <c r="A8108" s="355">
        <f t="shared" si="126"/>
        <v>45995</v>
      </c>
      <c r="B8108" s="356">
        <v>15</v>
      </c>
      <c r="C8108" s="357">
        <v>106.6</v>
      </c>
      <c r="D8108" s="357">
        <v>0</v>
      </c>
      <c r="E8108" s="357">
        <v>121.401</v>
      </c>
      <c r="F8108" s="357">
        <v>120.065</v>
      </c>
    </row>
    <row r="8109" spans="1:6">
      <c r="A8109" s="355">
        <f t="shared" si="126"/>
        <v>45995</v>
      </c>
      <c r="B8109" s="356">
        <v>16</v>
      </c>
      <c r="C8109" s="357">
        <v>102.99</v>
      </c>
      <c r="D8109" s="357">
        <v>0</v>
      </c>
      <c r="E8109" s="357">
        <v>89.578999999999994</v>
      </c>
      <c r="F8109" s="357">
        <v>120</v>
      </c>
    </row>
    <row r="8110" spans="1:6">
      <c r="A8110" s="355">
        <f t="shared" si="126"/>
        <v>45995</v>
      </c>
      <c r="B8110" s="356">
        <v>17</v>
      </c>
      <c r="C8110" s="357">
        <v>101.264</v>
      </c>
      <c r="D8110" s="357">
        <v>0</v>
      </c>
      <c r="E8110" s="357">
        <v>86.194999999999993</v>
      </c>
      <c r="F8110" s="357">
        <v>120</v>
      </c>
    </row>
    <row r="8111" spans="1:6">
      <c r="A8111" s="355">
        <f t="shared" si="126"/>
        <v>45995</v>
      </c>
      <c r="B8111" s="356">
        <v>18</v>
      </c>
      <c r="C8111" s="357">
        <v>73.64</v>
      </c>
      <c r="D8111" s="357">
        <v>0</v>
      </c>
      <c r="E8111" s="357">
        <v>85.551000000000002</v>
      </c>
      <c r="F8111" s="357">
        <v>120</v>
      </c>
    </row>
    <row r="8112" spans="1:6">
      <c r="A8112" s="355">
        <f t="shared" si="126"/>
        <v>45995</v>
      </c>
      <c r="B8112" s="356">
        <v>19</v>
      </c>
      <c r="C8112" s="357">
        <v>73.64</v>
      </c>
      <c r="D8112" s="357">
        <v>0</v>
      </c>
      <c r="E8112" s="357">
        <v>85.551000000000002</v>
      </c>
      <c r="F8112" s="357">
        <v>120</v>
      </c>
    </row>
    <row r="8113" spans="1:6">
      <c r="A8113" s="355">
        <f t="shared" si="126"/>
        <v>45995</v>
      </c>
      <c r="B8113" s="356">
        <v>20</v>
      </c>
      <c r="C8113" s="357">
        <v>73.64</v>
      </c>
      <c r="D8113" s="357">
        <v>0</v>
      </c>
      <c r="E8113" s="357">
        <v>86.194999999999993</v>
      </c>
      <c r="F8113" s="357">
        <v>120</v>
      </c>
    </row>
    <row r="8114" spans="1:6">
      <c r="A8114" s="355">
        <f t="shared" si="126"/>
        <v>45995</v>
      </c>
      <c r="B8114" s="356">
        <v>21</v>
      </c>
      <c r="C8114" s="357">
        <v>84.64</v>
      </c>
      <c r="D8114" s="357">
        <v>0</v>
      </c>
      <c r="E8114" s="357">
        <v>86.194999999999993</v>
      </c>
      <c r="F8114" s="357">
        <v>120</v>
      </c>
    </row>
    <row r="8115" spans="1:6">
      <c r="A8115" s="355">
        <f t="shared" si="126"/>
        <v>45995</v>
      </c>
      <c r="B8115" s="356">
        <v>22</v>
      </c>
      <c r="C8115" s="357">
        <v>109.14100000000001</v>
      </c>
      <c r="D8115" s="357">
        <v>0</v>
      </c>
      <c r="E8115" s="357">
        <v>94.64</v>
      </c>
      <c r="F8115" s="357">
        <v>120.065</v>
      </c>
    </row>
    <row r="8116" spans="1:6">
      <c r="A8116" s="355">
        <f t="shared" si="126"/>
        <v>45995</v>
      </c>
      <c r="B8116" s="356">
        <v>23</v>
      </c>
      <c r="C8116" s="357">
        <v>96.91</v>
      </c>
      <c r="D8116" s="357">
        <v>0</v>
      </c>
      <c r="E8116" s="357">
        <v>47.398000000000003</v>
      </c>
      <c r="F8116" s="357">
        <v>120</v>
      </c>
    </row>
    <row r="8117" spans="1:6">
      <c r="A8117" s="355">
        <f t="shared" si="126"/>
        <v>45996</v>
      </c>
      <c r="B8117" s="356">
        <v>0</v>
      </c>
      <c r="C8117" s="357">
        <v>86.4</v>
      </c>
      <c r="D8117" s="357">
        <v>0</v>
      </c>
      <c r="E8117" s="357">
        <v>60.734000000000002</v>
      </c>
      <c r="F8117" s="357">
        <v>120</v>
      </c>
    </row>
    <row r="8118" spans="1:6">
      <c r="A8118" s="355">
        <f t="shared" si="126"/>
        <v>45996</v>
      </c>
      <c r="B8118" s="356">
        <v>1</v>
      </c>
      <c r="C8118" s="357">
        <v>86.4</v>
      </c>
      <c r="D8118" s="357">
        <v>0</v>
      </c>
      <c r="E8118" s="357">
        <v>60.734000000000002</v>
      </c>
      <c r="F8118" s="357">
        <v>120</v>
      </c>
    </row>
    <row r="8119" spans="1:6">
      <c r="A8119" s="355">
        <f t="shared" si="126"/>
        <v>45996</v>
      </c>
      <c r="B8119" s="356">
        <v>2</v>
      </c>
      <c r="C8119" s="357">
        <v>86.4</v>
      </c>
      <c r="D8119" s="357">
        <v>0</v>
      </c>
      <c r="E8119" s="357">
        <v>70.195999999999998</v>
      </c>
      <c r="F8119" s="357">
        <v>120.015</v>
      </c>
    </row>
    <row r="8120" spans="1:6">
      <c r="A8120" s="355">
        <f t="shared" si="126"/>
        <v>45996</v>
      </c>
      <c r="B8120" s="356">
        <v>3</v>
      </c>
      <c r="C8120" s="357">
        <v>86.4</v>
      </c>
      <c r="D8120" s="357">
        <v>0</v>
      </c>
      <c r="E8120" s="357">
        <v>70.195999999999998</v>
      </c>
      <c r="F8120" s="357">
        <v>120.015</v>
      </c>
    </row>
    <row r="8121" spans="1:6">
      <c r="A8121" s="355">
        <f t="shared" si="126"/>
        <v>45996</v>
      </c>
      <c r="B8121" s="356">
        <v>4</v>
      </c>
      <c r="C8121" s="357">
        <v>103.709</v>
      </c>
      <c r="D8121" s="357">
        <v>0</v>
      </c>
      <c r="E8121" s="357">
        <v>158.49700000000001</v>
      </c>
      <c r="F8121" s="357">
        <v>120.145</v>
      </c>
    </row>
    <row r="8122" spans="1:6">
      <c r="A8122" s="355">
        <f t="shared" si="126"/>
        <v>45996</v>
      </c>
      <c r="B8122" s="356">
        <v>5</v>
      </c>
      <c r="C8122" s="357">
        <v>103.709</v>
      </c>
      <c r="D8122" s="357">
        <v>0</v>
      </c>
      <c r="E8122" s="357">
        <v>163.49700000000001</v>
      </c>
      <c r="F8122" s="357">
        <v>120.145</v>
      </c>
    </row>
    <row r="8123" spans="1:6">
      <c r="A8123" s="355">
        <f t="shared" si="126"/>
        <v>45996</v>
      </c>
      <c r="B8123" s="356">
        <v>6</v>
      </c>
      <c r="C8123" s="357">
        <v>90.04</v>
      </c>
      <c r="D8123" s="357">
        <v>0</v>
      </c>
      <c r="E8123" s="357">
        <v>95.293000000000006</v>
      </c>
      <c r="F8123" s="357">
        <v>60.04</v>
      </c>
    </row>
    <row r="8124" spans="1:6">
      <c r="A8124" s="355">
        <f t="shared" si="126"/>
        <v>45996</v>
      </c>
      <c r="B8124" s="356">
        <v>7</v>
      </c>
      <c r="C8124" s="357">
        <v>101.04</v>
      </c>
      <c r="D8124" s="357">
        <v>0</v>
      </c>
      <c r="E8124" s="357">
        <v>125.29300000000001</v>
      </c>
      <c r="F8124" s="357">
        <v>0.04</v>
      </c>
    </row>
    <row r="8125" spans="1:6">
      <c r="A8125" s="355">
        <f t="shared" si="126"/>
        <v>45996</v>
      </c>
      <c r="B8125" s="356">
        <v>8</v>
      </c>
      <c r="C8125" s="357">
        <v>101.04</v>
      </c>
      <c r="D8125" s="357">
        <v>0</v>
      </c>
      <c r="E8125" s="357">
        <v>125.29300000000001</v>
      </c>
      <c r="F8125" s="357">
        <v>0.04</v>
      </c>
    </row>
    <row r="8126" spans="1:6">
      <c r="A8126" s="355">
        <f t="shared" si="126"/>
        <v>45996</v>
      </c>
      <c r="B8126" s="356">
        <v>9</v>
      </c>
      <c r="C8126" s="357">
        <v>101.04</v>
      </c>
      <c r="D8126" s="357">
        <v>0</v>
      </c>
      <c r="E8126" s="357">
        <v>167.434</v>
      </c>
      <c r="F8126" s="357">
        <v>9.5000000000000001E-2</v>
      </c>
    </row>
    <row r="8127" spans="1:6">
      <c r="A8127" s="355">
        <f t="shared" si="126"/>
        <v>45996</v>
      </c>
      <c r="B8127" s="356">
        <v>10</v>
      </c>
      <c r="C8127" s="357">
        <v>101.04</v>
      </c>
      <c r="D8127" s="357">
        <v>0</v>
      </c>
      <c r="E8127" s="357">
        <v>169.934</v>
      </c>
      <c r="F8127" s="357">
        <v>9.5000000000000001E-2</v>
      </c>
    </row>
    <row r="8128" spans="1:6">
      <c r="A8128" s="355">
        <f t="shared" si="126"/>
        <v>45996</v>
      </c>
      <c r="B8128" s="356">
        <v>11</v>
      </c>
      <c r="C8128" s="357">
        <v>101.04</v>
      </c>
      <c r="D8128" s="357">
        <v>0</v>
      </c>
      <c r="E8128" s="357">
        <v>171.215</v>
      </c>
      <c r="F8128" s="357">
        <v>9.5000000000000001E-2</v>
      </c>
    </row>
    <row r="8129" spans="1:6">
      <c r="A8129" s="355">
        <f t="shared" si="126"/>
        <v>45996</v>
      </c>
      <c r="B8129" s="356">
        <v>12</v>
      </c>
      <c r="C8129" s="357">
        <v>101.04</v>
      </c>
      <c r="D8129" s="357">
        <v>0</v>
      </c>
      <c r="E8129" s="357">
        <v>171.215</v>
      </c>
      <c r="F8129" s="357">
        <v>9.5000000000000001E-2</v>
      </c>
    </row>
    <row r="8130" spans="1:6">
      <c r="A8130" s="355">
        <f t="shared" si="126"/>
        <v>45996</v>
      </c>
      <c r="B8130" s="356">
        <v>13</v>
      </c>
      <c r="C8130" s="357">
        <v>84.850999999999999</v>
      </c>
      <c r="D8130" s="357">
        <v>0</v>
      </c>
      <c r="E8130" s="357">
        <v>154.047</v>
      </c>
      <c r="F8130" s="357">
        <v>9.5000000000000001E-2</v>
      </c>
    </row>
    <row r="8131" spans="1:6">
      <c r="A8131" s="355">
        <f t="shared" si="126"/>
        <v>45996</v>
      </c>
      <c r="B8131" s="356">
        <v>14</v>
      </c>
      <c r="C8131" s="357">
        <v>84.64</v>
      </c>
      <c r="D8131" s="357">
        <v>0</v>
      </c>
      <c r="E8131" s="357">
        <v>154.047</v>
      </c>
      <c r="F8131" s="357">
        <v>9.5000000000000001E-2</v>
      </c>
    </row>
    <row r="8132" spans="1:6">
      <c r="A8132" s="355">
        <f t="shared" si="126"/>
        <v>45996</v>
      </c>
      <c r="B8132" s="356">
        <v>15</v>
      </c>
      <c r="C8132" s="357">
        <v>84.64</v>
      </c>
      <c r="D8132" s="357">
        <v>0</v>
      </c>
      <c r="E8132" s="357">
        <v>135.89699999999999</v>
      </c>
      <c r="F8132" s="357">
        <v>37.08</v>
      </c>
    </row>
    <row r="8133" spans="1:6">
      <c r="A8133" s="355">
        <f t="shared" si="126"/>
        <v>45996</v>
      </c>
      <c r="B8133" s="356">
        <v>16</v>
      </c>
      <c r="C8133" s="357">
        <v>84.64</v>
      </c>
      <c r="D8133" s="357">
        <v>0</v>
      </c>
      <c r="E8133" s="357">
        <v>130.84700000000001</v>
      </c>
      <c r="F8133" s="357">
        <v>85.045000000000002</v>
      </c>
    </row>
    <row r="8134" spans="1:6">
      <c r="A8134" s="355">
        <f t="shared" ref="A8134:A8197" si="127">IF(B8134=0,A8133+1,A8133)</f>
        <v>45996</v>
      </c>
      <c r="B8134" s="356">
        <v>17</v>
      </c>
      <c r="C8134" s="357">
        <v>103.709</v>
      </c>
      <c r="D8134" s="357">
        <v>0</v>
      </c>
      <c r="E8134" s="357">
        <v>144.255</v>
      </c>
      <c r="F8134" s="357">
        <v>25.065000000000001</v>
      </c>
    </row>
    <row r="8135" spans="1:6">
      <c r="A8135" s="355">
        <f t="shared" si="127"/>
        <v>45996</v>
      </c>
      <c r="B8135" s="356">
        <v>18</v>
      </c>
      <c r="C8135" s="357">
        <v>101.04</v>
      </c>
      <c r="D8135" s="357">
        <v>0</v>
      </c>
      <c r="E8135" s="357">
        <v>129.61099999999999</v>
      </c>
      <c r="F8135" s="357">
        <v>80.114999999999995</v>
      </c>
    </row>
    <row r="8136" spans="1:6">
      <c r="A8136" s="355">
        <f t="shared" si="127"/>
        <v>45996</v>
      </c>
      <c r="B8136" s="356">
        <v>19</v>
      </c>
      <c r="C8136" s="357">
        <v>101.04</v>
      </c>
      <c r="D8136" s="357">
        <v>0</v>
      </c>
      <c r="E8136" s="357">
        <v>129.61099999999999</v>
      </c>
      <c r="F8136" s="357">
        <v>80.114999999999995</v>
      </c>
    </row>
    <row r="8137" spans="1:6">
      <c r="A8137" s="355">
        <f t="shared" si="127"/>
        <v>45996</v>
      </c>
      <c r="B8137" s="356">
        <v>20</v>
      </c>
      <c r="C8137" s="357">
        <v>101.04</v>
      </c>
      <c r="D8137" s="357">
        <v>0</v>
      </c>
      <c r="E8137" s="357">
        <v>142.815</v>
      </c>
      <c r="F8137" s="357">
        <v>25.155000000000001</v>
      </c>
    </row>
    <row r="8138" spans="1:6">
      <c r="A8138" s="355">
        <f t="shared" si="127"/>
        <v>45996</v>
      </c>
      <c r="B8138" s="356">
        <v>21</v>
      </c>
      <c r="C8138" s="357">
        <v>76.040000000000006</v>
      </c>
      <c r="D8138" s="357">
        <v>0</v>
      </c>
      <c r="E8138" s="357">
        <v>103.131</v>
      </c>
      <c r="F8138" s="357">
        <v>25.045000000000002</v>
      </c>
    </row>
    <row r="8139" spans="1:6">
      <c r="A8139" s="355">
        <f t="shared" si="127"/>
        <v>45996</v>
      </c>
      <c r="B8139" s="356">
        <v>22</v>
      </c>
      <c r="C8139" s="357">
        <v>105.23</v>
      </c>
      <c r="D8139" s="357">
        <v>0</v>
      </c>
      <c r="E8139" s="357">
        <v>47.398000000000003</v>
      </c>
      <c r="F8139" s="357">
        <v>0</v>
      </c>
    </row>
    <row r="8140" spans="1:6">
      <c r="A8140" s="355">
        <f t="shared" si="127"/>
        <v>45996</v>
      </c>
      <c r="B8140" s="356">
        <v>23</v>
      </c>
      <c r="C8140" s="357">
        <v>101.495</v>
      </c>
      <c r="D8140" s="357">
        <v>0</v>
      </c>
      <c r="E8140" s="357">
        <v>47.398000000000003</v>
      </c>
      <c r="F8140" s="357">
        <v>0</v>
      </c>
    </row>
    <row r="8141" spans="1:6">
      <c r="A8141" s="355">
        <f t="shared" si="127"/>
        <v>45997</v>
      </c>
      <c r="B8141" s="356">
        <v>0</v>
      </c>
      <c r="C8141" s="357">
        <v>86.4</v>
      </c>
      <c r="D8141" s="357">
        <v>9</v>
      </c>
      <c r="E8141" s="357">
        <v>72.05</v>
      </c>
      <c r="F8141" s="357">
        <v>0</v>
      </c>
    </row>
    <row r="8142" spans="1:6">
      <c r="A8142" s="355">
        <f t="shared" si="127"/>
        <v>45997</v>
      </c>
      <c r="B8142" s="356">
        <v>1</v>
      </c>
      <c r="C8142" s="357">
        <v>86.4</v>
      </c>
      <c r="D8142" s="357">
        <v>9</v>
      </c>
      <c r="E8142" s="357">
        <v>72.05</v>
      </c>
      <c r="F8142" s="357">
        <v>0</v>
      </c>
    </row>
    <row r="8143" spans="1:6">
      <c r="A8143" s="355">
        <f t="shared" si="127"/>
        <v>45997</v>
      </c>
      <c r="B8143" s="356">
        <v>2</v>
      </c>
      <c r="C8143" s="357">
        <v>86.4</v>
      </c>
      <c r="D8143" s="357">
        <v>0</v>
      </c>
      <c r="E8143" s="357">
        <v>72.05</v>
      </c>
      <c r="F8143" s="357">
        <v>0</v>
      </c>
    </row>
    <row r="8144" spans="1:6">
      <c r="A8144" s="355">
        <f t="shared" si="127"/>
        <v>45997</v>
      </c>
      <c r="B8144" s="356">
        <v>3</v>
      </c>
      <c r="C8144" s="357">
        <v>86.4</v>
      </c>
      <c r="D8144" s="357">
        <v>0</v>
      </c>
      <c r="E8144" s="357">
        <v>72.05</v>
      </c>
      <c r="F8144" s="357">
        <v>0</v>
      </c>
    </row>
    <row r="8145" spans="1:6">
      <c r="A8145" s="355">
        <f t="shared" si="127"/>
        <v>45997</v>
      </c>
      <c r="B8145" s="356">
        <v>4</v>
      </c>
      <c r="C8145" s="357">
        <v>86.4</v>
      </c>
      <c r="D8145" s="357">
        <v>0</v>
      </c>
      <c r="E8145" s="357">
        <v>72.05</v>
      </c>
      <c r="F8145" s="357">
        <v>0</v>
      </c>
    </row>
    <row r="8146" spans="1:6">
      <c r="A8146" s="355">
        <f t="shared" si="127"/>
        <v>45997</v>
      </c>
      <c r="B8146" s="356">
        <v>5</v>
      </c>
      <c r="C8146" s="357">
        <v>86.4</v>
      </c>
      <c r="D8146" s="357">
        <v>0</v>
      </c>
      <c r="E8146" s="357">
        <v>72.05</v>
      </c>
      <c r="F8146" s="357">
        <v>0</v>
      </c>
    </row>
    <row r="8147" spans="1:6">
      <c r="A8147" s="355">
        <f t="shared" si="127"/>
        <v>45997</v>
      </c>
      <c r="B8147" s="356">
        <v>6</v>
      </c>
      <c r="C8147" s="357">
        <v>86.4</v>
      </c>
      <c r="D8147" s="357">
        <v>0</v>
      </c>
      <c r="E8147" s="357">
        <v>71.676000000000002</v>
      </c>
      <c r="F8147" s="357">
        <v>0</v>
      </c>
    </row>
    <row r="8148" spans="1:6">
      <c r="A8148" s="355">
        <f t="shared" si="127"/>
        <v>45997</v>
      </c>
      <c r="B8148" s="356">
        <v>7</v>
      </c>
      <c r="C8148" s="357">
        <v>90.04</v>
      </c>
      <c r="D8148" s="357">
        <v>0</v>
      </c>
      <c r="E8148" s="357">
        <v>125.477</v>
      </c>
      <c r="F8148" s="357">
        <v>0</v>
      </c>
    </row>
    <row r="8149" spans="1:6">
      <c r="A8149" s="355">
        <f t="shared" si="127"/>
        <v>45997</v>
      </c>
      <c r="B8149" s="356">
        <v>8</v>
      </c>
      <c r="C8149" s="357">
        <v>90.04</v>
      </c>
      <c r="D8149" s="357">
        <v>0</v>
      </c>
      <c r="E8149" s="357">
        <v>130.977</v>
      </c>
      <c r="F8149" s="357">
        <v>0</v>
      </c>
    </row>
    <row r="8150" spans="1:6">
      <c r="A8150" s="355">
        <f t="shared" si="127"/>
        <v>45997</v>
      </c>
      <c r="B8150" s="356">
        <v>9</v>
      </c>
      <c r="C8150" s="357">
        <v>90.04</v>
      </c>
      <c r="D8150" s="357">
        <v>0</v>
      </c>
      <c r="E8150" s="357">
        <v>130.977</v>
      </c>
      <c r="F8150" s="357">
        <v>0</v>
      </c>
    </row>
    <row r="8151" spans="1:6">
      <c r="A8151" s="355">
        <f t="shared" si="127"/>
        <v>45997</v>
      </c>
      <c r="B8151" s="356">
        <v>10</v>
      </c>
      <c r="C8151" s="357">
        <v>90.04</v>
      </c>
      <c r="D8151" s="357">
        <v>9</v>
      </c>
      <c r="E8151" s="357">
        <v>136.358</v>
      </c>
      <c r="F8151" s="357">
        <v>0</v>
      </c>
    </row>
    <row r="8152" spans="1:6">
      <c r="A8152" s="355">
        <f t="shared" si="127"/>
        <v>45997</v>
      </c>
      <c r="B8152" s="356">
        <v>11</v>
      </c>
      <c r="C8152" s="357">
        <v>90.04</v>
      </c>
      <c r="D8152" s="357">
        <v>9</v>
      </c>
      <c r="E8152" s="357">
        <v>136.18700000000001</v>
      </c>
      <c r="F8152" s="357">
        <v>0</v>
      </c>
    </row>
    <row r="8153" spans="1:6">
      <c r="A8153" s="355">
        <f t="shared" si="127"/>
        <v>45997</v>
      </c>
      <c r="B8153" s="356">
        <v>12</v>
      </c>
      <c r="C8153" s="357">
        <v>90.04</v>
      </c>
      <c r="D8153" s="357">
        <v>0</v>
      </c>
      <c r="E8153" s="357">
        <v>131.68700000000001</v>
      </c>
      <c r="F8153" s="357">
        <v>0</v>
      </c>
    </row>
    <row r="8154" spans="1:6">
      <c r="A8154" s="355">
        <f t="shared" si="127"/>
        <v>45997</v>
      </c>
      <c r="B8154" s="356">
        <v>13</v>
      </c>
      <c r="C8154" s="357">
        <v>90.04</v>
      </c>
      <c r="D8154" s="357">
        <v>0</v>
      </c>
      <c r="E8154" s="357">
        <v>131.68700000000001</v>
      </c>
      <c r="F8154" s="357">
        <v>0</v>
      </c>
    </row>
    <row r="8155" spans="1:6">
      <c r="A8155" s="355">
        <f t="shared" si="127"/>
        <v>45997</v>
      </c>
      <c r="B8155" s="356">
        <v>14</v>
      </c>
      <c r="C8155" s="357">
        <v>90.04</v>
      </c>
      <c r="D8155" s="357">
        <v>0</v>
      </c>
      <c r="E8155" s="357">
        <v>131.68700000000001</v>
      </c>
      <c r="F8155" s="357">
        <v>0</v>
      </c>
    </row>
    <row r="8156" spans="1:6">
      <c r="A8156" s="355">
        <f t="shared" si="127"/>
        <v>45997</v>
      </c>
      <c r="B8156" s="356">
        <v>15</v>
      </c>
      <c r="C8156" s="357">
        <v>90.04</v>
      </c>
      <c r="D8156" s="357">
        <v>0</v>
      </c>
      <c r="E8156" s="357">
        <v>123.105</v>
      </c>
      <c r="F8156" s="357">
        <v>0</v>
      </c>
    </row>
    <row r="8157" spans="1:6">
      <c r="A8157" s="355">
        <f t="shared" si="127"/>
        <v>45997</v>
      </c>
      <c r="B8157" s="356">
        <v>16</v>
      </c>
      <c r="C8157" s="357">
        <v>90.04</v>
      </c>
      <c r="D8157" s="357">
        <v>9</v>
      </c>
      <c r="E8157" s="357">
        <v>97.210999999999999</v>
      </c>
      <c r="F8157" s="357">
        <v>0</v>
      </c>
    </row>
    <row r="8158" spans="1:6">
      <c r="A8158" s="355">
        <f t="shared" si="127"/>
        <v>45997</v>
      </c>
      <c r="B8158" s="356">
        <v>17</v>
      </c>
      <c r="C8158" s="357">
        <v>90.04</v>
      </c>
      <c r="D8158" s="357">
        <v>0</v>
      </c>
      <c r="E8158" s="357">
        <v>97.210999999999999</v>
      </c>
      <c r="F8158" s="357">
        <v>0</v>
      </c>
    </row>
    <row r="8159" spans="1:6">
      <c r="A8159" s="355">
        <f t="shared" si="127"/>
        <v>45997</v>
      </c>
      <c r="B8159" s="356">
        <v>18</v>
      </c>
      <c r="C8159" s="357">
        <v>90.04</v>
      </c>
      <c r="D8159" s="357">
        <v>0</v>
      </c>
      <c r="E8159" s="357">
        <v>95.051000000000002</v>
      </c>
      <c r="F8159" s="357">
        <v>0</v>
      </c>
    </row>
    <row r="8160" spans="1:6">
      <c r="A8160" s="355">
        <f t="shared" si="127"/>
        <v>45997</v>
      </c>
      <c r="B8160" s="356">
        <v>19</v>
      </c>
      <c r="C8160" s="357">
        <v>90.04</v>
      </c>
      <c r="D8160" s="357">
        <v>0</v>
      </c>
      <c r="E8160" s="357">
        <v>95.051000000000002</v>
      </c>
      <c r="F8160" s="357">
        <v>0</v>
      </c>
    </row>
    <row r="8161" spans="1:6">
      <c r="A8161" s="355">
        <f t="shared" si="127"/>
        <v>45997</v>
      </c>
      <c r="B8161" s="356">
        <v>20</v>
      </c>
      <c r="C8161" s="357">
        <v>90.04</v>
      </c>
      <c r="D8161" s="357">
        <v>0</v>
      </c>
      <c r="E8161" s="357">
        <v>95.051000000000002</v>
      </c>
      <c r="F8161" s="357">
        <v>0</v>
      </c>
    </row>
    <row r="8162" spans="1:6">
      <c r="A8162" s="355">
        <f t="shared" si="127"/>
        <v>45997</v>
      </c>
      <c r="B8162" s="356">
        <v>21</v>
      </c>
      <c r="C8162" s="357">
        <v>90.04</v>
      </c>
      <c r="D8162" s="357">
        <v>0</v>
      </c>
      <c r="E8162" s="357">
        <v>88.051000000000002</v>
      </c>
      <c r="F8162" s="357">
        <v>0</v>
      </c>
    </row>
    <row r="8163" spans="1:6">
      <c r="A8163" s="355">
        <f t="shared" si="127"/>
        <v>45997</v>
      </c>
      <c r="B8163" s="356">
        <v>22</v>
      </c>
      <c r="C8163" s="357">
        <v>91.54</v>
      </c>
      <c r="D8163" s="357">
        <v>9</v>
      </c>
      <c r="E8163" s="357">
        <v>51.796999999999997</v>
      </c>
      <c r="F8163" s="357">
        <v>0</v>
      </c>
    </row>
    <row r="8164" spans="1:6">
      <c r="A8164" s="355">
        <f t="shared" si="127"/>
        <v>45997</v>
      </c>
      <c r="B8164" s="356">
        <v>23</v>
      </c>
      <c r="C8164" s="357">
        <v>99.668000000000006</v>
      </c>
      <c r="D8164" s="357">
        <v>9</v>
      </c>
      <c r="E8164" s="357">
        <v>51.796999999999997</v>
      </c>
      <c r="F8164" s="357">
        <v>0</v>
      </c>
    </row>
    <row r="8165" spans="1:6">
      <c r="A8165" s="355">
        <f t="shared" si="127"/>
        <v>45998</v>
      </c>
      <c r="B8165" s="356">
        <v>0</v>
      </c>
      <c r="C8165" s="357">
        <v>110.488</v>
      </c>
      <c r="D8165" s="357">
        <v>0</v>
      </c>
      <c r="E8165" s="357">
        <v>94.846999999999994</v>
      </c>
      <c r="F8165" s="357">
        <v>0</v>
      </c>
    </row>
    <row r="8166" spans="1:6">
      <c r="A8166" s="355">
        <f t="shared" si="127"/>
        <v>45998</v>
      </c>
      <c r="B8166" s="356">
        <v>1</v>
      </c>
      <c r="C8166" s="357">
        <v>110.488</v>
      </c>
      <c r="D8166" s="357">
        <v>0</v>
      </c>
      <c r="E8166" s="357">
        <v>109.916</v>
      </c>
      <c r="F8166" s="357">
        <v>0.01</v>
      </c>
    </row>
    <row r="8167" spans="1:6">
      <c r="A8167" s="355">
        <f t="shared" si="127"/>
        <v>45998</v>
      </c>
      <c r="B8167" s="356">
        <v>2</v>
      </c>
      <c r="C8167" s="357">
        <v>110.488</v>
      </c>
      <c r="D8167" s="357">
        <v>0</v>
      </c>
      <c r="E8167" s="357">
        <v>108.76600000000001</v>
      </c>
      <c r="F8167" s="357">
        <v>0.01</v>
      </c>
    </row>
    <row r="8168" spans="1:6">
      <c r="A8168" s="355">
        <f t="shared" si="127"/>
        <v>45998</v>
      </c>
      <c r="B8168" s="356">
        <v>3</v>
      </c>
      <c r="C8168" s="357">
        <v>110.488</v>
      </c>
      <c r="D8168" s="357">
        <v>0</v>
      </c>
      <c r="E8168" s="357">
        <v>108.65300000000001</v>
      </c>
      <c r="F8168" s="357">
        <v>0.03</v>
      </c>
    </row>
    <row r="8169" spans="1:6">
      <c r="A8169" s="355">
        <f t="shared" si="127"/>
        <v>45998</v>
      </c>
      <c r="B8169" s="356">
        <v>4</v>
      </c>
      <c r="C8169" s="357">
        <v>110.488</v>
      </c>
      <c r="D8169" s="357">
        <v>0</v>
      </c>
      <c r="E8169" s="357">
        <v>112.56399999999999</v>
      </c>
      <c r="F8169" s="357">
        <v>4.4999999999999998E-2</v>
      </c>
    </row>
    <row r="8170" spans="1:6">
      <c r="A8170" s="355">
        <f t="shared" si="127"/>
        <v>45998</v>
      </c>
      <c r="B8170" s="356">
        <v>5</v>
      </c>
      <c r="C8170" s="357">
        <v>107.545</v>
      </c>
      <c r="D8170" s="357">
        <v>0</v>
      </c>
      <c r="E8170" s="357">
        <v>110.877</v>
      </c>
      <c r="F8170" s="357">
        <v>0.04</v>
      </c>
    </row>
    <row r="8171" spans="1:6">
      <c r="A8171" s="355">
        <f t="shared" si="127"/>
        <v>45998</v>
      </c>
      <c r="B8171" s="356">
        <v>6</v>
      </c>
      <c r="C8171" s="357">
        <v>106.739</v>
      </c>
      <c r="D8171" s="357">
        <v>0</v>
      </c>
      <c r="E8171" s="357">
        <v>156.26900000000001</v>
      </c>
      <c r="F8171" s="357">
        <v>10.119999999999999</v>
      </c>
    </row>
    <row r="8172" spans="1:6">
      <c r="A8172" s="355">
        <f t="shared" si="127"/>
        <v>45998</v>
      </c>
      <c r="B8172" s="356">
        <v>7</v>
      </c>
      <c r="C8172" s="357">
        <v>106.739</v>
      </c>
      <c r="D8172" s="357">
        <v>0</v>
      </c>
      <c r="E8172" s="357">
        <v>132.01300000000001</v>
      </c>
      <c r="F8172" s="357">
        <v>10.115</v>
      </c>
    </row>
    <row r="8173" spans="1:6">
      <c r="A8173" s="355">
        <f t="shared" si="127"/>
        <v>45998</v>
      </c>
      <c r="B8173" s="356">
        <v>8</v>
      </c>
      <c r="C8173" s="357">
        <v>106.739</v>
      </c>
      <c r="D8173" s="357">
        <v>0</v>
      </c>
      <c r="E8173" s="357">
        <v>213.92099999999999</v>
      </c>
      <c r="F8173" s="357">
        <v>10.154999999999999</v>
      </c>
    </row>
    <row r="8174" spans="1:6">
      <c r="A8174" s="355">
        <f t="shared" si="127"/>
        <v>45998</v>
      </c>
      <c r="B8174" s="356">
        <v>9</v>
      </c>
      <c r="C8174" s="357">
        <v>106.739</v>
      </c>
      <c r="D8174" s="357">
        <v>0</v>
      </c>
      <c r="E8174" s="357">
        <v>180.14099999999999</v>
      </c>
      <c r="F8174" s="357">
        <v>10.154999999999999</v>
      </c>
    </row>
    <row r="8175" spans="1:6">
      <c r="A8175" s="355">
        <f t="shared" si="127"/>
        <v>45998</v>
      </c>
      <c r="B8175" s="356">
        <v>10</v>
      </c>
      <c r="C8175" s="357">
        <v>106.739</v>
      </c>
      <c r="D8175" s="357">
        <v>0</v>
      </c>
      <c r="E8175" s="357">
        <v>181.83500000000001</v>
      </c>
      <c r="F8175" s="357">
        <v>10.154999999999999</v>
      </c>
    </row>
    <row r="8176" spans="1:6">
      <c r="A8176" s="355">
        <f t="shared" si="127"/>
        <v>45998</v>
      </c>
      <c r="B8176" s="356">
        <v>11</v>
      </c>
      <c r="C8176" s="357">
        <v>106.739</v>
      </c>
      <c r="D8176" s="357">
        <v>0</v>
      </c>
      <c r="E8176" s="357">
        <v>179.596</v>
      </c>
      <c r="F8176" s="357">
        <v>10.130000000000001</v>
      </c>
    </row>
    <row r="8177" spans="1:6">
      <c r="A8177" s="355">
        <f t="shared" si="127"/>
        <v>45998</v>
      </c>
      <c r="B8177" s="356">
        <v>12</v>
      </c>
      <c r="C8177" s="357">
        <v>106.739</v>
      </c>
      <c r="D8177" s="357">
        <v>0</v>
      </c>
      <c r="E8177" s="357">
        <v>180.74600000000001</v>
      </c>
      <c r="F8177" s="357">
        <v>0.13</v>
      </c>
    </row>
    <row r="8178" spans="1:6">
      <c r="A8178" s="355">
        <f t="shared" si="127"/>
        <v>45998</v>
      </c>
      <c r="B8178" s="356">
        <v>13</v>
      </c>
      <c r="C8178" s="357">
        <v>94.346999999999994</v>
      </c>
      <c r="D8178" s="357">
        <v>0</v>
      </c>
      <c r="E8178" s="357">
        <v>74.724999999999994</v>
      </c>
      <c r="F8178" s="357">
        <v>0</v>
      </c>
    </row>
    <row r="8179" spans="1:6">
      <c r="A8179" s="355">
        <f t="shared" si="127"/>
        <v>45998</v>
      </c>
      <c r="B8179" s="356">
        <v>14</v>
      </c>
      <c r="C8179" s="357">
        <v>101.04</v>
      </c>
      <c r="D8179" s="357">
        <v>0</v>
      </c>
      <c r="E8179" s="357">
        <v>74.724999999999994</v>
      </c>
      <c r="F8179" s="357">
        <v>0</v>
      </c>
    </row>
    <row r="8180" spans="1:6">
      <c r="A8180" s="355">
        <f t="shared" si="127"/>
        <v>45998</v>
      </c>
      <c r="B8180" s="356">
        <v>15</v>
      </c>
      <c r="C8180" s="357">
        <v>106.739</v>
      </c>
      <c r="D8180" s="357">
        <v>0</v>
      </c>
      <c r="E8180" s="357">
        <v>134.41200000000001</v>
      </c>
      <c r="F8180" s="357">
        <v>5.5E-2</v>
      </c>
    </row>
    <row r="8181" spans="1:6">
      <c r="A8181" s="355">
        <f t="shared" si="127"/>
        <v>45998</v>
      </c>
      <c r="B8181" s="356">
        <v>16</v>
      </c>
      <c r="C8181" s="357">
        <v>106.739</v>
      </c>
      <c r="D8181" s="357">
        <v>0</v>
      </c>
      <c r="E8181" s="357">
        <v>108.092</v>
      </c>
      <c r="F8181" s="357">
        <v>1.4999999999999999E-2</v>
      </c>
    </row>
    <row r="8182" spans="1:6">
      <c r="A8182" s="355">
        <f t="shared" si="127"/>
        <v>45998</v>
      </c>
      <c r="B8182" s="356">
        <v>17</v>
      </c>
      <c r="C8182" s="357">
        <v>103.709</v>
      </c>
      <c r="D8182" s="357">
        <v>0</v>
      </c>
      <c r="E8182" s="357">
        <v>131.042</v>
      </c>
      <c r="F8182" s="357">
        <v>0.02</v>
      </c>
    </row>
    <row r="8183" spans="1:6">
      <c r="A8183" s="355">
        <f t="shared" si="127"/>
        <v>45998</v>
      </c>
      <c r="B8183" s="356">
        <v>18</v>
      </c>
      <c r="C8183" s="357">
        <v>101.04</v>
      </c>
      <c r="D8183" s="357">
        <v>0</v>
      </c>
      <c r="E8183" s="357">
        <v>129.203</v>
      </c>
      <c r="F8183" s="357">
        <v>0.08</v>
      </c>
    </row>
    <row r="8184" spans="1:6">
      <c r="A8184" s="355">
        <f t="shared" si="127"/>
        <v>45998</v>
      </c>
      <c r="B8184" s="356">
        <v>19</v>
      </c>
      <c r="C8184" s="357">
        <v>101.04</v>
      </c>
      <c r="D8184" s="357">
        <v>0</v>
      </c>
      <c r="E8184" s="357">
        <v>129.203</v>
      </c>
      <c r="F8184" s="357">
        <v>0.08</v>
      </c>
    </row>
    <row r="8185" spans="1:6">
      <c r="A8185" s="355">
        <f t="shared" si="127"/>
        <v>45998</v>
      </c>
      <c r="B8185" s="356">
        <v>20</v>
      </c>
      <c r="C8185" s="357">
        <v>101.04</v>
      </c>
      <c r="D8185" s="357">
        <v>0</v>
      </c>
      <c r="E8185" s="357">
        <v>127.264</v>
      </c>
      <c r="F8185" s="357">
        <v>60.094999999999999</v>
      </c>
    </row>
    <row r="8186" spans="1:6">
      <c r="A8186" s="355">
        <f t="shared" si="127"/>
        <v>45998</v>
      </c>
      <c r="B8186" s="356">
        <v>21</v>
      </c>
      <c r="C8186" s="357">
        <v>101.04</v>
      </c>
      <c r="D8186" s="357">
        <v>0</v>
      </c>
      <c r="E8186" s="357">
        <v>127.264</v>
      </c>
      <c r="F8186" s="357">
        <v>120.095</v>
      </c>
    </row>
    <row r="8187" spans="1:6">
      <c r="A8187" s="355">
        <f t="shared" si="127"/>
        <v>45998</v>
      </c>
      <c r="B8187" s="356">
        <v>22</v>
      </c>
      <c r="C8187" s="357">
        <v>110.488</v>
      </c>
      <c r="D8187" s="357">
        <v>0</v>
      </c>
      <c r="E8187" s="357">
        <v>65.706999999999994</v>
      </c>
      <c r="F8187" s="357">
        <v>120</v>
      </c>
    </row>
    <row r="8188" spans="1:6">
      <c r="A8188" s="355">
        <f t="shared" si="127"/>
        <v>45998</v>
      </c>
      <c r="B8188" s="356">
        <v>23</v>
      </c>
      <c r="C8188" s="357">
        <v>110.488</v>
      </c>
      <c r="D8188" s="357">
        <v>0</v>
      </c>
      <c r="E8188" s="357">
        <v>94.808000000000007</v>
      </c>
      <c r="F8188" s="357">
        <v>120</v>
      </c>
    </row>
    <row r="8189" spans="1:6">
      <c r="A8189" s="355">
        <f t="shared" si="127"/>
        <v>45999</v>
      </c>
      <c r="B8189" s="356">
        <v>0</v>
      </c>
      <c r="C8189" s="357">
        <v>123.5</v>
      </c>
      <c r="D8189" s="357">
        <v>0</v>
      </c>
      <c r="E8189" s="357">
        <v>61.695</v>
      </c>
      <c r="F8189" s="357">
        <v>120</v>
      </c>
    </row>
    <row r="8190" spans="1:6">
      <c r="A8190" s="355">
        <f t="shared" si="127"/>
        <v>45999</v>
      </c>
      <c r="B8190" s="356">
        <v>1</v>
      </c>
      <c r="C8190" s="357">
        <v>121.943</v>
      </c>
      <c r="D8190" s="357">
        <v>0</v>
      </c>
      <c r="E8190" s="357">
        <v>65.61</v>
      </c>
      <c r="F8190" s="357">
        <v>120</v>
      </c>
    </row>
    <row r="8191" spans="1:6">
      <c r="A8191" s="355">
        <f t="shared" si="127"/>
        <v>45999</v>
      </c>
      <c r="B8191" s="356">
        <v>2</v>
      </c>
      <c r="C8191" s="357">
        <v>121.943</v>
      </c>
      <c r="D8191" s="357">
        <v>0</v>
      </c>
      <c r="E8191" s="357">
        <v>79.900000000000006</v>
      </c>
      <c r="F8191" s="357">
        <v>120</v>
      </c>
    </row>
    <row r="8192" spans="1:6">
      <c r="A8192" s="355">
        <f t="shared" si="127"/>
        <v>45999</v>
      </c>
      <c r="B8192" s="356">
        <v>3</v>
      </c>
      <c r="C8192" s="357">
        <v>121.943</v>
      </c>
      <c r="D8192" s="357">
        <v>0</v>
      </c>
      <c r="E8192" s="357">
        <v>65.61</v>
      </c>
      <c r="F8192" s="357">
        <v>120</v>
      </c>
    </row>
    <row r="8193" spans="1:6">
      <c r="A8193" s="355">
        <f t="shared" si="127"/>
        <v>45999</v>
      </c>
      <c r="B8193" s="356">
        <v>4</v>
      </c>
      <c r="C8193" s="357">
        <v>121.943</v>
      </c>
      <c r="D8193" s="357">
        <v>0</v>
      </c>
      <c r="E8193" s="357">
        <v>65.61</v>
      </c>
      <c r="F8193" s="357">
        <v>120</v>
      </c>
    </row>
    <row r="8194" spans="1:6">
      <c r="A8194" s="355">
        <f t="shared" si="127"/>
        <v>45999</v>
      </c>
      <c r="B8194" s="356">
        <v>5</v>
      </c>
      <c r="C8194" s="357">
        <v>121.943</v>
      </c>
      <c r="D8194" s="357">
        <v>0</v>
      </c>
      <c r="E8194" s="357">
        <v>65.61</v>
      </c>
      <c r="F8194" s="357">
        <v>120</v>
      </c>
    </row>
    <row r="8195" spans="1:6">
      <c r="A8195" s="355">
        <f t="shared" si="127"/>
        <v>45999</v>
      </c>
      <c r="B8195" s="356">
        <v>6</v>
      </c>
      <c r="C8195" s="357">
        <v>121.943</v>
      </c>
      <c r="D8195" s="357">
        <v>0</v>
      </c>
      <c r="E8195" s="357">
        <v>94.501000000000005</v>
      </c>
      <c r="F8195" s="357">
        <v>120</v>
      </c>
    </row>
    <row r="8196" spans="1:6">
      <c r="A8196" s="355">
        <f t="shared" si="127"/>
        <v>45999</v>
      </c>
      <c r="B8196" s="356">
        <v>7</v>
      </c>
      <c r="C8196" s="357">
        <v>121.943</v>
      </c>
      <c r="D8196" s="357">
        <v>0</v>
      </c>
      <c r="E8196" s="357">
        <v>99.001000000000005</v>
      </c>
      <c r="F8196" s="357">
        <v>120</v>
      </c>
    </row>
    <row r="8197" spans="1:6">
      <c r="A8197" s="355">
        <f t="shared" si="127"/>
        <v>45999</v>
      </c>
      <c r="B8197" s="356">
        <v>8</v>
      </c>
      <c r="C8197" s="357">
        <v>148.44300000000001</v>
      </c>
      <c r="D8197" s="357">
        <v>0</v>
      </c>
      <c r="E8197" s="357">
        <v>99.501000000000005</v>
      </c>
      <c r="F8197" s="357">
        <v>120</v>
      </c>
    </row>
    <row r="8198" spans="1:6">
      <c r="A8198" s="355">
        <f t="shared" ref="A8198:A8261" si="128">IF(B8198=0,A8197+1,A8197)</f>
        <v>45999</v>
      </c>
      <c r="B8198" s="356">
        <v>9</v>
      </c>
      <c r="C8198" s="357">
        <v>148.44300000000001</v>
      </c>
      <c r="D8198" s="357">
        <v>0</v>
      </c>
      <c r="E8198" s="357">
        <v>102.711</v>
      </c>
      <c r="F8198" s="357">
        <v>120</v>
      </c>
    </row>
    <row r="8199" spans="1:6">
      <c r="A8199" s="355">
        <f t="shared" si="128"/>
        <v>45999</v>
      </c>
      <c r="B8199" s="356">
        <v>10</v>
      </c>
      <c r="C8199" s="357">
        <v>141.94300000000001</v>
      </c>
      <c r="D8199" s="357">
        <v>0</v>
      </c>
      <c r="E8199" s="357">
        <v>102.711</v>
      </c>
      <c r="F8199" s="357">
        <v>120</v>
      </c>
    </row>
    <row r="8200" spans="1:6">
      <c r="A8200" s="355">
        <f t="shared" si="128"/>
        <v>45999</v>
      </c>
      <c r="B8200" s="356">
        <v>11</v>
      </c>
      <c r="C8200" s="357">
        <v>141.94300000000001</v>
      </c>
      <c r="D8200" s="357">
        <v>0</v>
      </c>
      <c r="E8200" s="357">
        <v>102.711</v>
      </c>
      <c r="F8200" s="357">
        <v>120</v>
      </c>
    </row>
    <row r="8201" spans="1:6">
      <c r="A8201" s="355">
        <f t="shared" si="128"/>
        <v>45999</v>
      </c>
      <c r="B8201" s="356">
        <v>12</v>
      </c>
      <c r="C8201" s="357">
        <v>141.94300000000001</v>
      </c>
      <c r="D8201" s="357">
        <v>0</v>
      </c>
      <c r="E8201" s="357">
        <v>102.711</v>
      </c>
      <c r="F8201" s="357">
        <v>120</v>
      </c>
    </row>
    <row r="8202" spans="1:6">
      <c r="A8202" s="355">
        <f t="shared" si="128"/>
        <v>45999</v>
      </c>
      <c r="B8202" s="356">
        <v>13</v>
      </c>
      <c r="C8202" s="357">
        <v>143.16900000000001</v>
      </c>
      <c r="D8202" s="357">
        <v>0</v>
      </c>
      <c r="E8202" s="357">
        <v>166.32599999999999</v>
      </c>
      <c r="F8202" s="357">
        <v>120</v>
      </c>
    </row>
    <row r="8203" spans="1:6">
      <c r="A8203" s="355">
        <f t="shared" si="128"/>
        <v>45999</v>
      </c>
      <c r="B8203" s="356">
        <v>14</v>
      </c>
      <c r="C8203" s="357">
        <v>103.709</v>
      </c>
      <c r="D8203" s="357">
        <v>0</v>
      </c>
      <c r="E8203" s="357">
        <v>129.786</v>
      </c>
      <c r="F8203" s="357">
        <v>120</v>
      </c>
    </row>
    <row r="8204" spans="1:6">
      <c r="A8204" s="355">
        <f t="shared" si="128"/>
        <v>45999</v>
      </c>
      <c r="B8204" s="356">
        <v>15</v>
      </c>
      <c r="C8204" s="357">
        <v>103.709</v>
      </c>
      <c r="D8204" s="357">
        <v>0</v>
      </c>
      <c r="E8204" s="357">
        <v>130.61600000000001</v>
      </c>
      <c r="F8204" s="357">
        <v>120</v>
      </c>
    </row>
    <row r="8205" spans="1:6">
      <c r="A8205" s="355">
        <f t="shared" si="128"/>
        <v>45999</v>
      </c>
      <c r="B8205" s="356">
        <v>16</v>
      </c>
      <c r="C8205" s="357">
        <v>103.709</v>
      </c>
      <c r="D8205" s="357">
        <v>0</v>
      </c>
      <c r="E8205" s="357">
        <v>129.726</v>
      </c>
      <c r="F8205" s="357">
        <v>120</v>
      </c>
    </row>
    <row r="8206" spans="1:6">
      <c r="A8206" s="355">
        <f t="shared" si="128"/>
        <v>45999</v>
      </c>
      <c r="B8206" s="356">
        <v>17</v>
      </c>
      <c r="C8206" s="357">
        <v>100.465</v>
      </c>
      <c r="D8206" s="357">
        <v>0</v>
      </c>
      <c r="E8206" s="357">
        <v>94.501000000000005</v>
      </c>
      <c r="F8206" s="357">
        <v>120</v>
      </c>
    </row>
    <row r="8207" spans="1:6">
      <c r="A8207" s="355">
        <f t="shared" si="128"/>
        <v>45999</v>
      </c>
      <c r="B8207" s="356">
        <v>18</v>
      </c>
      <c r="C8207" s="357">
        <v>101.04</v>
      </c>
      <c r="D8207" s="357">
        <v>0</v>
      </c>
      <c r="E8207" s="357">
        <v>99.001000000000005</v>
      </c>
      <c r="F8207" s="357">
        <v>120</v>
      </c>
    </row>
    <row r="8208" spans="1:6">
      <c r="A8208" s="355">
        <f t="shared" si="128"/>
        <v>45999</v>
      </c>
      <c r="B8208" s="356">
        <v>19</v>
      </c>
      <c r="C8208" s="357">
        <v>90.04</v>
      </c>
      <c r="D8208" s="357">
        <v>0</v>
      </c>
      <c r="E8208" s="357">
        <v>100.306</v>
      </c>
      <c r="F8208" s="357">
        <v>120</v>
      </c>
    </row>
    <row r="8209" spans="1:6">
      <c r="A8209" s="355">
        <f t="shared" si="128"/>
        <v>45999</v>
      </c>
      <c r="B8209" s="356">
        <v>20</v>
      </c>
      <c r="C8209" s="357">
        <v>101.04</v>
      </c>
      <c r="D8209" s="357">
        <v>0</v>
      </c>
      <c r="E8209" s="357">
        <v>99.001000000000005</v>
      </c>
      <c r="F8209" s="357">
        <v>180</v>
      </c>
    </row>
    <row r="8210" spans="1:6">
      <c r="A8210" s="355">
        <f t="shared" si="128"/>
        <v>45999</v>
      </c>
      <c r="B8210" s="356">
        <v>21</v>
      </c>
      <c r="C8210" s="357">
        <v>90.233999999999995</v>
      </c>
      <c r="D8210" s="357">
        <v>0</v>
      </c>
      <c r="E8210" s="357">
        <v>89.501000000000005</v>
      </c>
      <c r="F8210" s="357">
        <v>240</v>
      </c>
    </row>
    <row r="8211" spans="1:6">
      <c r="A8211" s="355">
        <f t="shared" si="128"/>
        <v>45999</v>
      </c>
      <c r="B8211" s="356">
        <v>22</v>
      </c>
      <c r="C8211" s="357">
        <v>141.94300000000001</v>
      </c>
      <c r="D8211" s="357">
        <v>0</v>
      </c>
      <c r="E8211" s="357">
        <v>110.821</v>
      </c>
      <c r="F8211" s="357">
        <v>195</v>
      </c>
    </row>
    <row r="8212" spans="1:6">
      <c r="A8212" s="355">
        <f t="shared" si="128"/>
        <v>45999</v>
      </c>
      <c r="B8212" s="356">
        <v>23</v>
      </c>
      <c r="C8212" s="357">
        <v>141.94300000000001</v>
      </c>
      <c r="D8212" s="357">
        <v>0</v>
      </c>
      <c r="E8212" s="357">
        <v>90.965999999999994</v>
      </c>
      <c r="F8212" s="357">
        <v>195</v>
      </c>
    </row>
    <row r="8213" spans="1:6">
      <c r="A8213" s="355">
        <f t="shared" si="128"/>
        <v>46000</v>
      </c>
      <c r="B8213" s="356">
        <v>0</v>
      </c>
      <c r="C8213" s="357">
        <v>142</v>
      </c>
      <c r="D8213" s="357">
        <v>0</v>
      </c>
      <c r="E8213" s="357">
        <v>90.551000000000002</v>
      </c>
      <c r="F8213" s="357">
        <v>150</v>
      </c>
    </row>
    <row r="8214" spans="1:6">
      <c r="A8214" s="355">
        <f t="shared" si="128"/>
        <v>46000</v>
      </c>
      <c r="B8214" s="356">
        <v>1</v>
      </c>
      <c r="C8214" s="357">
        <v>142</v>
      </c>
      <c r="D8214" s="357">
        <v>0</v>
      </c>
      <c r="E8214" s="357">
        <v>90.551000000000002</v>
      </c>
      <c r="F8214" s="357">
        <v>150</v>
      </c>
    </row>
    <row r="8215" spans="1:6">
      <c r="A8215" s="355">
        <f t="shared" si="128"/>
        <v>46000</v>
      </c>
      <c r="B8215" s="356">
        <v>2</v>
      </c>
      <c r="C8215" s="357">
        <v>142</v>
      </c>
      <c r="D8215" s="357">
        <v>0</v>
      </c>
      <c r="E8215" s="357">
        <v>90.551000000000002</v>
      </c>
      <c r="F8215" s="357">
        <v>150</v>
      </c>
    </row>
    <row r="8216" spans="1:6">
      <c r="A8216" s="355">
        <f t="shared" si="128"/>
        <v>46000</v>
      </c>
      <c r="B8216" s="356">
        <v>3</v>
      </c>
      <c r="C8216" s="357">
        <v>142</v>
      </c>
      <c r="D8216" s="357">
        <v>0</v>
      </c>
      <c r="E8216" s="357">
        <v>91.194999999999993</v>
      </c>
      <c r="F8216" s="357">
        <v>150</v>
      </c>
    </row>
    <row r="8217" spans="1:6">
      <c r="A8217" s="355">
        <f t="shared" si="128"/>
        <v>46000</v>
      </c>
      <c r="B8217" s="356">
        <v>4</v>
      </c>
      <c r="C8217" s="357">
        <v>142</v>
      </c>
      <c r="D8217" s="357">
        <v>0</v>
      </c>
      <c r="E8217" s="357">
        <v>90.551000000000002</v>
      </c>
      <c r="F8217" s="357">
        <v>150</v>
      </c>
    </row>
    <row r="8218" spans="1:6">
      <c r="A8218" s="355">
        <f t="shared" si="128"/>
        <v>46000</v>
      </c>
      <c r="B8218" s="356">
        <v>5</v>
      </c>
      <c r="C8218" s="357">
        <v>140.5</v>
      </c>
      <c r="D8218" s="357">
        <v>0</v>
      </c>
      <c r="E8218" s="357">
        <v>102.74</v>
      </c>
      <c r="F8218" s="357">
        <v>150.01499999999999</v>
      </c>
    </row>
    <row r="8219" spans="1:6">
      <c r="A8219" s="355">
        <f t="shared" si="128"/>
        <v>46000</v>
      </c>
      <c r="B8219" s="356">
        <v>6</v>
      </c>
      <c r="C8219" s="357">
        <v>140.5</v>
      </c>
      <c r="D8219" s="357">
        <v>0</v>
      </c>
      <c r="E8219" s="357">
        <v>106.19</v>
      </c>
      <c r="F8219" s="357">
        <v>208.01499999999999</v>
      </c>
    </row>
    <row r="8220" spans="1:6">
      <c r="A8220" s="355">
        <f t="shared" si="128"/>
        <v>46000</v>
      </c>
      <c r="B8220" s="356">
        <v>7</v>
      </c>
      <c r="C8220" s="357">
        <v>154.16900000000001</v>
      </c>
      <c r="D8220" s="357">
        <v>0</v>
      </c>
      <c r="E8220" s="357">
        <v>205.78299999999999</v>
      </c>
      <c r="F8220" s="357">
        <v>212.13</v>
      </c>
    </row>
    <row r="8221" spans="1:6">
      <c r="A8221" s="355">
        <f t="shared" si="128"/>
        <v>46000</v>
      </c>
      <c r="B8221" s="356">
        <v>8</v>
      </c>
      <c r="C8221" s="357">
        <v>151.5</v>
      </c>
      <c r="D8221" s="357">
        <v>0</v>
      </c>
      <c r="E8221" s="357">
        <v>205.78299999999999</v>
      </c>
      <c r="F8221" s="357">
        <v>240.13</v>
      </c>
    </row>
    <row r="8222" spans="1:6">
      <c r="A8222" s="355">
        <f t="shared" si="128"/>
        <v>46000</v>
      </c>
      <c r="B8222" s="356">
        <v>9</v>
      </c>
      <c r="C8222" s="357">
        <v>151.5</v>
      </c>
      <c r="D8222" s="357">
        <v>0</v>
      </c>
      <c r="E8222" s="357">
        <v>205.78299999999999</v>
      </c>
      <c r="F8222" s="357">
        <v>195.13</v>
      </c>
    </row>
    <row r="8223" spans="1:6">
      <c r="A8223" s="355">
        <f t="shared" si="128"/>
        <v>46000</v>
      </c>
      <c r="B8223" s="356">
        <v>10</v>
      </c>
      <c r="C8223" s="357">
        <v>154.4</v>
      </c>
      <c r="D8223" s="357">
        <v>0</v>
      </c>
      <c r="E8223" s="357">
        <v>205.78299999999999</v>
      </c>
      <c r="F8223" s="357">
        <v>240.13</v>
      </c>
    </row>
    <row r="8224" spans="1:6">
      <c r="A8224" s="355">
        <f t="shared" si="128"/>
        <v>46000</v>
      </c>
      <c r="B8224" s="356">
        <v>11</v>
      </c>
      <c r="C8224" s="357">
        <v>154.4</v>
      </c>
      <c r="D8224" s="357">
        <v>0</v>
      </c>
      <c r="E8224" s="357">
        <v>205.78299999999999</v>
      </c>
      <c r="F8224" s="357">
        <v>221.13</v>
      </c>
    </row>
    <row r="8225" spans="1:6">
      <c r="A8225" s="355">
        <f t="shared" si="128"/>
        <v>46000</v>
      </c>
      <c r="B8225" s="356">
        <v>12</v>
      </c>
      <c r="C8225" s="357">
        <v>154.4</v>
      </c>
      <c r="D8225" s="357">
        <v>0</v>
      </c>
      <c r="E8225" s="357">
        <v>205.13900000000001</v>
      </c>
      <c r="F8225" s="357">
        <v>240.13</v>
      </c>
    </row>
    <row r="8226" spans="1:6">
      <c r="A8226" s="355">
        <f t="shared" si="128"/>
        <v>46000</v>
      </c>
      <c r="B8226" s="356">
        <v>13</v>
      </c>
      <c r="C8226" s="357">
        <v>154.4</v>
      </c>
      <c r="D8226" s="357">
        <v>0</v>
      </c>
      <c r="E8226" s="357">
        <v>205.148</v>
      </c>
      <c r="F8226" s="357">
        <v>216.13</v>
      </c>
    </row>
    <row r="8227" spans="1:6">
      <c r="A8227" s="355">
        <f t="shared" si="128"/>
        <v>46000</v>
      </c>
      <c r="B8227" s="356">
        <v>14</v>
      </c>
      <c r="C8227" s="357">
        <v>163.56899999999999</v>
      </c>
      <c r="D8227" s="357">
        <v>0</v>
      </c>
      <c r="E8227" s="357">
        <v>205.148</v>
      </c>
      <c r="F8227" s="357">
        <v>240.13</v>
      </c>
    </row>
    <row r="8228" spans="1:6">
      <c r="A8228" s="355">
        <f t="shared" si="128"/>
        <v>46000</v>
      </c>
      <c r="B8228" s="356">
        <v>15</v>
      </c>
      <c r="C8228" s="357">
        <v>158</v>
      </c>
      <c r="D8228" s="357">
        <v>0</v>
      </c>
      <c r="E8228" s="357">
        <v>188.89599999999999</v>
      </c>
      <c r="F8228" s="357">
        <v>240.11</v>
      </c>
    </row>
    <row r="8229" spans="1:6">
      <c r="A8229" s="355">
        <f t="shared" si="128"/>
        <v>46000</v>
      </c>
      <c r="B8229" s="356">
        <v>16</v>
      </c>
      <c r="C8229" s="357">
        <v>160.66900000000001</v>
      </c>
      <c r="D8229" s="357">
        <v>0</v>
      </c>
      <c r="E8229" s="357">
        <v>188.66800000000001</v>
      </c>
      <c r="F8229" s="357">
        <v>198.13</v>
      </c>
    </row>
    <row r="8230" spans="1:6">
      <c r="A8230" s="355">
        <f t="shared" si="128"/>
        <v>46000</v>
      </c>
      <c r="B8230" s="356">
        <v>17</v>
      </c>
      <c r="C8230" s="357">
        <v>160.66900000000001</v>
      </c>
      <c r="D8230" s="357">
        <v>0</v>
      </c>
      <c r="E8230" s="357">
        <v>189.66399999999999</v>
      </c>
      <c r="F8230" s="357">
        <v>240.13</v>
      </c>
    </row>
    <row r="8231" spans="1:6">
      <c r="A8231" s="355">
        <f t="shared" si="128"/>
        <v>46000</v>
      </c>
      <c r="B8231" s="356">
        <v>18</v>
      </c>
      <c r="C8231" s="357">
        <v>101.04</v>
      </c>
      <c r="D8231" s="357">
        <v>0</v>
      </c>
      <c r="E8231" s="357">
        <v>130.815</v>
      </c>
      <c r="F8231" s="357">
        <v>196.11</v>
      </c>
    </row>
    <row r="8232" spans="1:6">
      <c r="A8232" s="355">
        <f t="shared" si="128"/>
        <v>46000</v>
      </c>
      <c r="B8232" s="356">
        <v>19</v>
      </c>
      <c r="C8232" s="357">
        <v>101.04</v>
      </c>
      <c r="D8232" s="357">
        <v>0</v>
      </c>
      <c r="E8232" s="357">
        <v>132.006</v>
      </c>
      <c r="F8232" s="357">
        <v>240.11</v>
      </c>
    </row>
    <row r="8233" spans="1:6">
      <c r="A8233" s="355">
        <f t="shared" si="128"/>
        <v>46000</v>
      </c>
      <c r="B8233" s="356">
        <v>20</v>
      </c>
      <c r="C8233" s="357">
        <v>101.04</v>
      </c>
      <c r="D8233" s="357">
        <v>0</v>
      </c>
      <c r="E8233" s="357">
        <v>129.732</v>
      </c>
      <c r="F8233" s="357">
        <v>240.11</v>
      </c>
    </row>
    <row r="8234" spans="1:6">
      <c r="A8234" s="355">
        <f t="shared" si="128"/>
        <v>46000</v>
      </c>
      <c r="B8234" s="356">
        <v>21</v>
      </c>
      <c r="C8234" s="357">
        <v>101.04</v>
      </c>
      <c r="D8234" s="357">
        <v>0</v>
      </c>
      <c r="E8234" s="357">
        <v>94.501000000000005</v>
      </c>
      <c r="F8234" s="357">
        <v>210</v>
      </c>
    </row>
    <row r="8235" spans="1:6">
      <c r="A8235" s="355">
        <f t="shared" si="128"/>
        <v>46000</v>
      </c>
      <c r="B8235" s="356">
        <v>22</v>
      </c>
      <c r="C8235" s="357">
        <v>182.642</v>
      </c>
      <c r="D8235" s="357">
        <v>0</v>
      </c>
      <c r="E8235" s="357">
        <v>85.551000000000002</v>
      </c>
      <c r="F8235" s="357">
        <v>150</v>
      </c>
    </row>
    <row r="8236" spans="1:6">
      <c r="A8236" s="355">
        <f t="shared" si="128"/>
        <v>46000</v>
      </c>
      <c r="B8236" s="356">
        <v>23</v>
      </c>
      <c r="C8236" s="357">
        <v>182.642</v>
      </c>
      <c r="D8236" s="357">
        <v>0</v>
      </c>
      <c r="E8236" s="357">
        <v>85.551000000000002</v>
      </c>
      <c r="F8236" s="357">
        <v>165</v>
      </c>
    </row>
    <row r="8237" spans="1:6">
      <c r="A8237" s="355">
        <f t="shared" si="128"/>
        <v>46001</v>
      </c>
      <c r="B8237" s="356">
        <v>0</v>
      </c>
      <c r="C8237" s="357">
        <v>143.19</v>
      </c>
      <c r="D8237" s="357">
        <v>0</v>
      </c>
      <c r="E8237" s="357">
        <v>101.051</v>
      </c>
      <c r="F8237" s="357">
        <v>154</v>
      </c>
    </row>
    <row r="8238" spans="1:6">
      <c r="A8238" s="355">
        <f t="shared" si="128"/>
        <v>46001</v>
      </c>
      <c r="B8238" s="356">
        <v>1</v>
      </c>
      <c r="C8238" s="357">
        <v>143.19</v>
      </c>
      <c r="D8238" s="357">
        <v>0</v>
      </c>
      <c r="E8238" s="357">
        <v>101.69499999999999</v>
      </c>
      <c r="F8238" s="357">
        <v>170</v>
      </c>
    </row>
    <row r="8239" spans="1:6">
      <c r="A8239" s="355">
        <f t="shared" si="128"/>
        <v>46001</v>
      </c>
      <c r="B8239" s="356">
        <v>2</v>
      </c>
      <c r="C8239" s="357">
        <v>143.19</v>
      </c>
      <c r="D8239" s="357">
        <v>0</v>
      </c>
      <c r="E8239" s="357">
        <v>101.69499999999999</v>
      </c>
      <c r="F8239" s="357">
        <v>224</v>
      </c>
    </row>
    <row r="8240" spans="1:6">
      <c r="A8240" s="355">
        <f t="shared" si="128"/>
        <v>46001</v>
      </c>
      <c r="B8240" s="356">
        <v>3</v>
      </c>
      <c r="C8240" s="357">
        <v>143.19</v>
      </c>
      <c r="D8240" s="357">
        <v>0</v>
      </c>
      <c r="E8240" s="357">
        <v>101.69499999999999</v>
      </c>
      <c r="F8240" s="357">
        <v>235</v>
      </c>
    </row>
    <row r="8241" spans="1:6">
      <c r="A8241" s="355">
        <f t="shared" si="128"/>
        <v>46001</v>
      </c>
      <c r="B8241" s="356">
        <v>4</v>
      </c>
      <c r="C8241" s="357">
        <v>143.19</v>
      </c>
      <c r="D8241" s="357">
        <v>0</v>
      </c>
      <c r="E8241" s="357">
        <v>102.405</v>
      </c>
      <c r="F8241" s="357">
        <v>236</v>
      </c>
    </row>
    <row r="8242" spans="1:6">
      <c r="A8242" s="355">
        <f t="shared" si="128"/>
        <v>46001</v>
      </c>
      <c r="B8242" s="356">
        <v>5</v>
      </c>
      <c r="C8242" s="357">
        <v>140.5</v>
      </c>
      <c r="D8242" s="357">
        <v>0</v>
      </c>
      <c r="E8242" s="357">
        <v>134.76900000000001</v>
      </c>
      <c r="F8242" s="357">
        <v>202.04499999999999</v>
      </c>
    </row>
    <row r="8243" spans="1:6">
      <c r="A8243" s="355">
        <f t="shared" si="128"/>
        <v>46001</v>
      </c>
      <c r="B8243" s="356">
        <v>6</v>
      </c>
      <c r="C8243" s="357">
        <v>156.5</v>
      </c>
      <c r="D8243" s="357">
        <v>0</v>
      </c>
      <c r="E8243" s="357">
        <v>98.855000000000004</v>
      </c>
      <c r="F8243" s="357">
        <v>240</v>
      </c>
    </row>
    <row r="8244" spans="1:6">
      <c r="A8244" s="355">
        <f t="shared" si="128"/>
        <v>46001</v>
      </c>
      <c r="B8244" s="356">
        <v>7</v>
      </c>
      <c r="C8244" s="357">
        <v>161.23699999999999</v>
      </c>
      <c r="D8244" s="357">
        <v>0</v>
      </c>
      <c r="E8244" s="357">
        <v>194.31899999999999</v>
      </c>
      <c r="F8244" s="357">
        <v>240.13499999999999</v>
      </c>
    </row>
    <row r="8245" spans="1:6">
      <c r="A8245" s="355">
        <f t="shared" si="128"/>
        <v>46001</v>
      </c>
      <c r="B8245" s="356">
        <v>8</v>
      </c>
      <c r="C8245" s="357">
        <v>161.23699999999999</v>
      </c>
      <c r="D8245" s="357">
        <v>0</v>
      </c>
      <c r="E8245" s="357">
        <v>194.75700000000001</v>
      </c>
      <c r="F8245" s="357">
        <v>188.13499999999999</v>
      </c>
    </row>
    <row r="8246" spans="1:6">
      <c r="A8246" s="355">
        <f t="shared" si="128"/>
        <v>46001</v>
      </c>
      <c r="B8246" s="356">
        <v>9</v>
      </c>
      <c r="C8246" s="357">
        <v>161.23699999999999</v>
      </c>
      <c r="D8246" s="357">
        <v>0</v>
      </c>
      <c r="E8246" s="357">
        <v>194.75700000000001</v>
      </c>
      <c r="F8246" s="357">
        <v>240.13499999999999</v>
      </c>
    </row>
    <row r="8247" spans="1:6">
      <c r="A8247" s="355">
        <f t="shared" si="128"/>
        <v>46001</v>
      </c>
      <c r="B8247" s="356">
        <v>10</v>
      </c>
      <c r="C8247" s="357">
        <v>163.55799999999999</v>
      </c>
      <c r="D8247" s="357">
        <v>0</v>
      </c>
      <c r="E8247" s="357">
        <v>196.81899999999999</v>
      </c>
      <c r="F8247" s="357">
        <v>240.13499999999999</v>
      </c>
    </row>
    <row r="8248" spans="1:6">
      <c r="A8248" s="355">
        <f t="shared" si="128"/>
        <v>46001</v>
      </c>
      <c r="B8248" s="356">
        <v>11</v>
      </c>
      <c r="C8248" s="357">
        <v>167.73699999999999</v>
      </c>
      <c r="D8248" s="357">
        <v>0</v>
      </c>
      <c r="E8248" s="357">
        <v>184.447</v>
      </c>
      <c r="F8248" s="357">
        <v>240.13499999999999</v>
      </c>
    </row>
    <row r="8249" spans="1:6">
      <c r="A8249" s="355">
        <f t="shared" si="128"/>
        <v>46001</v>
      </c>
      <c r="B8249" s="356">
        <v>12</v>
      </c>
      <c r="C8249" s="357">
        <v>167.73699999999999</v>
      </c>
      <c r="D8249" s="357">
        <v>0</v>
      </c>
      <c r="E8249" s="357">
        <v>180.82300000000001</v>
      </c>
      <c r="F8249" s="357">
        <v>240.13499999999999</v>
      </c>
    </row>
    <row r="8250" spans="1:6">
      <c r="A8250" s="355">
        <f t="shared" si="128"/>
        <v>46001</v>
      </c>
      <c r="B8250" s="356">
        <v>13</v>
      </c>
      <c r="C8250" s="357">
        <v>167.73699999999999</v>
      </c>
      <c r="D8250" s="357">
        <v>0</v>
      </c>
      <c r="E8250" s="357">
        <v>151.81200000000001</v>
      </c>
      <c r="F8250" s="357">
        <v>0.09</v>
      </c>
    </row>
    <row r="8251" spans="1:6">
      <c r="A8251" s="355">
        <f t="shared" si="128"/>
        <v>46001</v>
      </c>
      <c r="B8251" s="356">
        <v>14</v>
      </c>
      <c r="C8251" s="357">
        <v>160.66900000000001</v>
      </c>
      <c r="D8251" s="357">
        <v>0</v>
      </c>
      <c r="E8251" s="357">
        <v>153.547</v>
      </c>
      <c r="F8251" s="357">
        <v>0.13500000000000001</v>
      </c>
    </row>
    <row r="8252" spans="1:6">
      <c r="A8252" s="355">
        <f t="shared" si="128"/>
        <v>46001</v>
      </c>
      <c r="B8252" s="356">
        <v>15</v>
      </c>
      <c r="C8252" s="357">
        <v>167.73699999999999</v>
      </c>
      <c r="D8252" s="357">
        <v>0</v>
      </c>
      <c r="E8252" s="357">
        <v>160.136</v>
      </c>
      <c r="F8252" s="357">
        <v>240.11500000000001</v>
      </c>
    </row>
    <row r="8253" spans="1:6">
      <c r="A8253" s="355">
        <f t="shared" si="128"/>
        <v>46001</v>
      </c>
      <c r="B8253" s="356">
        <v>16</v>
      </c>
      <c r="C8253" s="357">
        <v>154.16900000000001</v>
      </c>
      <c r="D8253" s="357">
        <v>0</v>
      </c>
      <c r="E8253" s="357">
        <v>120.74</v>
      </c>
      <c r="F8253" s="357">
        <v>240.06</v>
      </c>
    </row>
    <row r="8254" spans="1:6">
      <c r="A8254" s="355">
        <f t="shared" si="128"/>
        <v>46001</v>
      </c>
      <c r="B8254" s="356">
        <v>17</v>
      </c>
      <c r="C8254" s="357">
        <v>161.23699999999999</v>
      </c>
      <c r="D8254" s="357">
        <v>0</v>
      </c>
      <c r="E8254" s="357">
        <v>138.98400000000001</v>
      </c>
      <c r="F8254" s="357">
        <v>240.04</v>
      </c>
    </row>
    <row r="8255" spans="1:6">
      <c r="A8255" s="355">
        <f t="shared" si="128"/>
        <v>46001</v>
      </c>
      <c r="B8255" s="356">
        <v>18</v>
      </c>
      <c r="C8255" s="357">
        <v>101.04</v>
      </c>
      <c r="D8255" s="357">
        <v>0</v>
      </c>
      <c r="E8255" s="357">
        <v>89.551000000000002</v>
      </c>
      <c r="F8255" s="357">
        <v>182</v>
      </c>
    </row>
    <row r="8256" spans="1:6">
      <c r="A8256" s="355">
        <f t="shared" si="128"/>
        <v>46001</v>
      </c>
      <c r="B8256" s="356">
        <v>19</v>
      </c>
      <c r="C8256" s="357">
        <v>101.04</v>
      </c>
      <c r="D8256" s="357">
        <v>0</v>
      </c>
      <c r="E8256" s="357">
        <v>89.051000000000002</v>
      </c>
      <c r="F8256" s="357">
        <v>234</v>
      </c>
    </row>
    <row r="8257" spans="1:6">
      <c r="A8257" s="355">
        <f t="shared" si="128"/>
        <v>46001</v>
      </c>
      <c r="B8257" s="356">
        <v>20</v>
      </c>
      <c r="C8257" s="357">
        <v>101.04</v>
      </c>
      <c r="D8257" s="357">
        <v>0</v>
      </c>
      <c r="E8257" s="357">
        <v>86.551000000000002</v>
      </c>
      <c r="F8257" s="357">
        <v>240</v>
      </c>
    </row>
    <row r="8258" spans="1:6">
      <c r="A8258" s="355">
        <f t="shared" si="128"/>
        <v>46001</v>
      </c>
      <c r="B8258" s="356">
        <v>21</v>
      </c>
      <c r="C8258" s="357">
        <v>90.04</v>
      </c>
      <c r="D8258" s="357">
        <v>0</v>
      </c>
      <c r="E8258" s="357">
        <v>86.551000000000002</v>
      </c>
      <c r="F8258" s="357">
        <v>180</v>
      </c>
    </row>
    <row r="8259" spans="1:6">
      <c r="A8259" s="355">
        <f t="shared" si="128"/>
        <v>46001</v>
      </c>
      <c r="B8259" s="356">
        <v>22</v>
      </c>
      <c r="C8259" s="357">
        <v>171.99</v>
      </c>
      <c r="D8259" s="357">
        <v>0</v>
      </c>
      <c r="E8259" s="357">
        <v>85.551000000000002</v>
      </c>
      <c r="F8259" s="357">
        <v>120</v>
      </c>
    </row>
    <row r="8260" spans="1:6">
      <c r="A8260" s="355">
        <f t="shared" si="128"/>
        <v>46001</v>
      </c>
      <c r="B8260" s="356">
        <v>23</v>
      </c>
      <c r="C8260" s="357">
        <v>171.99</v>
      </c>
      <c r="D8260" s="357">
        <v>0</v>
      </c>
      <c r="E8260" s="357">
        <v>86.194999999999993</v>
      </c>
      <c r="F8260" s="357">
        <v>120</v>
      </c>
    </row>
    <row r="8261" spans="1:6">
      <c r="A8261" s="355">
        <f t="shared" si="128"/>
        <v>46002</v>
      </c>
      <c r="B8261" s="356">
        <v>0</v>
      </c>
      <c r="C8261" s="357">
        <v>158.29</v>
      </c>
      <c r="D8261" s="357">
        <v>0</v>
      </c>
      <c r="E8261" s="357">
        <v>73</v>
      </c>
      <c r="F8261" s="357">
        <v>120</v>
      </c>
    </row>
    <row r="8262" spans="1:6">
      <c r="A8262" s="355">
        <f t="shared" ref="A8262:A8325" si="129">IF(B8262=0,A8261+1,A8261)</f>
        <v>46002</v>
      </c>
      <c r="B8262" s="356">
        <v>1</v>
      </c>
      <c r="C8262" s="357">
        <v>158.29</v>
      </c>
      <c r="D8262" s="357">
        <v>0</v>
      </c>
      <c r="E8262" s="357">
        <v>73</v>
      </c>
      <c r="F8262" s="357">
        <v>150</v>
      </c>
    </row>
    <row r="8263" spans="1:6">
      <c r="A8263" s="355">
        <f t="shared" si="129"/>
        <v>46002</v>
      </c>
      <c r="B8263" s="356">
        <v>2</v>
      </c>
      <c r="C8263" s="357">
        <v>166.29</v>
      </c>
      <c r="D8263" s="357">
        <v>0</v>
      </c>
      <c r="E8263" s="357">
        <v>73</v>
      </c>
      <c r="F8263" s="357">
        <v>150</v>
      </c>
    </row>
    <row r="8264" spans="1:6">
      <c r="A8264" s="355">
        <f t="shared" si="129"/>
        <v>46002</v>
      </c>
      <c r="B8264" s="356">
        <v>3</v>
      </c>
      <c r="C8264" s="357">
        <v>166.29</v>
      </c>
      <c r="D8264" s="357">
        <v>0</v>
      </c>
      <c r="E8264" s="357">
        <v>73</v>
      </c>
      <c r="F8264" s="357">
        <v>150</v>
      </c>
    </row>
    <row r="8265" spans="1:6">
      <c r="A8265" s="355">
        <f t="shared" si="129"/>
        <v>46002</v>
      </c>
      <c r="B8265" s="356">
        <v>4</v>
      </c>
      <c r="C8265" s="357">
        <v>166.51499999999999</v>
      </c>
      <c r="D8265" s="357">
        <v>0</v>
      </c>
      <c r="E8265" s="357">
        <v>73</v>
      </c>
      <c r="F8265" s="357">
        <v>150</v>
      </c>
    </row>
    <row r="8266" spans="1:6">
      <c r="A8266" s="355">
        <f t="shared" si="129"/>
        <v>46002</v>
      </c>
      <c r="B8266" s="356">
        <v>5</v>
      </c>
      <c r="C8266" s="357">
        <v>168.60900000000001</v>
      </c>
      <c r="D8266" s="357">
        <v>0</v>
      </c>
      <c r="E8266" s="357">
        <v>73</v>
      </c>
      <c r="F8266" s="357">
        <v>180</v>
      </c>
    </row>
    <row r="8267" spans="1:6">
      <c r="A8267" s="355">
        <f t="shared" si="129"/>
        <v>46002</v>
      </c>
      <c r="B8267" s="356">
        <v>6</v>
      </c>
      <c r="C8267" s="357">
        <v>151.96</v>
      </c>
      <c r="D8267" s="357">
        <v>0</v>
      </c>
      <c r="E8267" s="357">
        <v>94.822999999999993</v>
      </c>
      <c r="F8267" s="357">
        <v>240</v>
      </c>
    </row>
    <row r="8268" spans="1:6">
      <c r="A8268" s="355">
        <f t="shared" si="129"/>
        <v>46002</v>
      </c>
      <c r="B8268" s="356">
        <v>7</v>
      </c>
      <c r="C8268" s="357">
        <v>181.642</v>
      </c>
      <c r="D8268" s="357">
        <v>0</v>
      </c>
      <c r="E8268" s="357">
        <v>94.325000000000003</v>
      </c>
      <c r="F8268" s="357">
        <v>240</v>
      </c>
    </row>
    <row r="8269" spans="1:6">
      <c r="A8269" s="355">
        <f t="shared" si="129"/>
        <v>46002</v>
      </c>
      <c r="B8269" s="356">
        <v>8</v>
      </c>
      <c r="C8269" s="357">
        <v>165.09899999999999</v>
      </c>
      <c r="D8269" s="357">
        <v>0</v>
      </c>
      <c r="E8269" s="357">
        <v>163.54300000000001</v>
      </c>
      <c r="F8269" s="357">
        <v>240.095</v>
      </c>
    </row>
    <row r="8270" spans="1:6">
      <c r="A8270" s="355">
        <f t="shared" si="129"/>
        <v>46002</v>
      </c>
      <c r="B8270" s="356">
        <v>9</v>
      </c>
      <c r="C8270" s="357">
        <v>165.09899999999999</v>
      </c>
      <c r="D8270" s="357">
        <v>0</v>
      </c>
      <c r="E8270" s="357">
        <v>153.655</v>
      </c>
      <c r="F8270" s="357">
        <v>240.095</v>
      </c>
    </row>
    <row r="8271" spans="1:6">
      <c r="A8271" s="355">
        <f t="shared" si="129"/>
        <v>46002</v>
      </c>
      <c r="B8271" s="356">
        <v>10</v>
      </c>
      <c r="C8271" s="357">
        <v>171.59899999999999</v>
      </c>
      <c r="D8271" s="357">
        <v>0</v>
      </c>
      <c r="E8271" s="357">
        <v>155.363</v>
      </c>
      <c r="F8271" s="357">
        <v>240.095</v>
      </c>
    </row>
    <row r="8272" spans="1:6">
      <c r="A8272" s="355">
        <f t="shared" si="129"/>
        <v>46002</v>
      </c>
      <c r="B8272" s="356">
        <v>11</v>
      </c>
      <c r="C8272" s="357">
        <v>171.59899999999999</v>
      </c>
      <c r="D8272" s="357">
        <v>0</v>
      </c>
      <c r="E8272" s="357">
        <v>137.04499999999999</v>
      </c>
      <c r="F8272" s="357">
        <v>240.03</v>
      </c>
    </row>
    <row r="8273" spans="1:6">
      <c r="A8273" s="355">
        <f t="shared" si="129"/>
        <v>46002</v>
      </c>
      <c r="B8273" s="356">
        <v>12</v>
      </c>
      <c r="C8273" s="357">
        <v>171.59899999999999</v>
      </c>
      <c r="D8273" s="357">
        <v>0</v>
      </c>
      <c r="E8273" s="357">
        <v>133.245</v>
      </c>
      <c r="F8273" s="357">
        <v>240.02500000000001</v>
      </c>
    </row>
    <row r="8274" spans="1:6">
      <c r="A8274" s="355">
        <f t="shared" si="129"/>
        <v>46002</v>
      </c>
      <c r="B8274" s="356">
        <v>13</v>
      </c>
      <c r="C8274" s="357">
        <v>171.59899999999999</v>
      </c>
      <c r="D8274" s="357">
        <v>0</v>
      </c>
      <c r="E8274" s="357">
        <v>120.50700000000001</v>
      </c>
      <c r="F8274" s="357">
        <v>240</v>
      </c>
    </row>
    <row r="8275" spans="1:6">
      <c r="A8275" s="355">
        <f t="shared" si="129"/>
        <v>46002</v>
      </c>
      <c r="B8275" s="356">
        <v>14</v>
      </c>
      <c r="C8275" s="357">
        <v>171.59899999999999</v>
      </c>
      <c r="D8275" s="357">
        <v>0</v>
      </c>
      <c r="E8275" s="357">
        <v>120.551</v>
      </c>
      <c r="F8275" s="357">
        <v>240.005</v>
      </c>
    </row>
    <row r="8276" spans="1:6">
      <c r="A8276" s="355">
        <f t="shared" si="129"/>
        <v>46002</v>
      </c>
      <c r="B8276" s="356">
        <v>15</v>
      </c>
      <c r="C8276" s="357">
        <v>168.56899999999999</v>
      </c>
      <c r="D8276" s="357">
        <v>0</v>
      </c>
      <c r="E8276" s="357">
        <v>140.61500000000001</v>
      </c>
      <c r="F8276" s="357">
        <v>240.07</v>
      </c>
    </row>
    <row r="8277" spans="1:6">
      <c r="A8277" s="355">
        <f t="shared" si="129"/>
        <v>46002</v>
      </c>
      <c r="B8277" s="356">
        <v>16</v>
      </c>
      <c r="C8277" s="357">
        <v>162.06899999999999</v>
      </c>
      <c r="D8277" s="357">
        <v>0</v>
      </c>
      <c r="E8277" s="357">
        <v>123.815</v>
      </c>
      <c r="F8277" s="357">
        <v>240.01</v>
      </c>
    </row>
    <row r="8278" spans="1:6">
      <c r="A8278" s="355">
        <f t="shared" si="129"/>
        <v>46002</v>
      </c>
      <c r="B8278" s="356">
        <v>17</v>
      </c>
      <c r="C8278" s="357">
        <v>162.06899999999999</v>
      </c>
      <c r="D8278" s="357">
        <v>0</v>
      </c>
      <c r="E8278" s="357">
        <v>123.41500000000001</v>
      </c>
      <c r="F8278" s="357">
        <v>240.005</v>
      </c>
    </row>
    <row r="8279" spans="1:6">
      <c r="A8279" s="355">
        <f t="shared" si="129"/>
        <v>46002</v>
      </c>
      <c r="B8279" s="356">
        <v>18</v>
      </c>
      <c r="C8279" s="357">
        <v>101.04</v>
      </c>
      <c r="D8279" s="357">
        <v>0</v>
      </c>
      <c r="E8279" s="357">
        <v>85.551000000000002</v>
      </c>
      <c r="F8279" s="357">
        <v>240</v>
      </c>
    </row>
    <row r="8280" spans="1:6">
      <c r="A8280" s="355">
        <f t="shared" si="129"/>
        <v>46002</v>
      </c>
      <c r="B8280" s="356">
        <v>19</v>
      </c>
      <c r="C8280" s="357">
        <v>101.04</v>
      </c>
      <c r="D8280" s="357">
        <v>0</v>
      </c>
      <c r="E8280" s="357">
        <v>85.551000000000002</v>
      </c>
      <c r="F8280" s="357">
        <v>240</v>
      </c>
    </row>
    <row r="8281" spans="1:6">
      <c r="A8281" s="355">
        <f t="shared" si="129"/>
        <v>46002</v>
      </c>
      <c r="B8281" s="356">
        <v>20</v>
      </c>
      <c r="C8281" s="357">
        <v>101.04</v>
      </c>
      <c r="D8281" s="357">
        <v>0</v>
      </c>
      <c r="E8281" s="357">
        <v>85.551000000000002</v>
      </c>
      <c r="F8281" s="357">
        <v>240</v>
      </c>
    </row>
    <row r="8282" spans="1:6">
      <c r="A8282" s="355">
        <f t="shared" si="129"/>
        <v>46002</v>
      </c>
      <c r="B8282" s="356">
        <v>21</v>
      </c>
      <c r="C8282" s="357">
        <v>89.09</v>
      </c>
      <c r="D8282" s="357">
        <v>0</v>
      </c>
      <c r="E8282" s="357">
        <v>85.551000000000002</v>
      </c>
      <c r="F8282" s="357">
        <v>225</v>
      </c>
    </row>
    <row r="8283" spans="1:6">
      <c r="A8283" s="355">
        <f t="shared" si="129"/>
        <v>46002</v>
      </c>
      <c r="B8283" s="356">
        <v>22</v>
      </c>
      <c r="C8283" s="357">
        <v>182.779</v>
      </c>
      <c r="D8283" s="357">
        <v>0</v>
      </c>
      <c r="E8283" s="357">
        <v>85.551000000000002</v>
      </c>
      <c r="F8283" s="357">
        <v>165</v>
      </c>
    </row>
    <row r="8284" spans="1:6">
      <c r="A8284" s="355">
        <f t="shared" si="129"/>
        <v>46002</v>
      </c>
      <c r="B8284" s="356">
        <v>23</v>
      </c>
      <c r="C8284" s="357">
        <v>182.779</v>
      </c>
      <c r="D8284" s="357">
        <v>0</v>
      </c>
      <c r="E8284" s="357">
        <v>81.796999999999997</v>
      </c>
      <c r="F8284" s="357">
        <v>225</v>
      </c>
    </row>
    <row r="8285" spans="1:6">
      <c r="A8285" s="355">
        <f t="shared" si="129"/>
        <v>46003</v>
      </c>
      <c r="B8285" s="356">
        <v>0</v>
      </c>
      <c r="C8285" s="357">
        <v>103.38800000000001</v>
      </c>
      <c r="D8285" s="357">
        <v>0</v>
      </c>
      <c r="E8285" s="357">
        <v>73</v>
      </c>
      <c r="F8285" s="357">
        <v>149</v>
      </c>
    </row>
    <row r="8286" spans="1:6">
      <c r="A8286" s="355">
        <f t="shared" si="129"/>
        <v>46003</v>
      </c>
      <c r="B8286" s="356">
        <v>1</v>
      </c>
      <c r="C8286" s="357">
        <v>97.182000000000002</v>
      </c>
      <c r="D8286" s="357">
        <v>0</v>
      </c>
      <c r="E8286" s="357">
        <v>73</v>
      </c>
      <c r="F8286" s="357">
        <v>209</v>
      </c>
    </row>
    <row r="8287" spans="1:6">
      <c r="A8287" s="355">
        <f t="shared" si="129"/>
        <v>46003</v>
      </c>
      <c r="B8287" s="356">
        <v>2</v>
      </c>
      <c r="C8287" s="357">
        <v>92.73</v>
      </c>
      <c r="D8287" s="357">
        <v>0</v>
      </c>
      <c r="E8287" s="357">
        <v>73</v>
      </c>
      <c r="F8287" s="357">
        <v>240</v>
      </c>
    </row>
    <row r="8288" spans="1:6">
      <c r="A8288" s="355">
        <f t="shared" si="129"/>
        <v>46003</v>
      </c>
      <c r="B8288" s="356">
        <v>3</v>
      </c>
      <c r="C8288" s="357">
        <v>92.73</v>
      </c>
      <c r="D8288" s="357">
        <v>0</v>
      </c>
      <c r="E8288" s="357">
        <v>73</v>
      </c>
      <c r="F8288" s="357">
        <v>240</v>
      </c>
    </row>
    <row r="8289" spans="1:6">
      <c r="A8289" s="355">
        <f t="shared" si="129"/>
        <v>46003</v>
      </c>
      <c r="B8289" s="356">
        <v>4</v>
      </c>
      <c r="C8289" s="357">
        <v>126.568</v>
      </c>
      <c r="D8289" s="357">
        <v>0</v>
      </c>
      <c r="E8289" s="357">
        <v>77.397999999999996</v>
      </c>
      <c r="F8289" s="357">
        <v>240</v>
      </c>
    </row>
    <row r="8290" spans="1:6">
      <c r="A8290" s="355">
        <f t="shared" si="129"/>
        <v>46003</v>
      </c>
      <c r="B8290" s="356">
        <v>5</v>
      </c>
      <c r="C8290" s="357">
        <v>157.22</v>
      </c>
      <c r="D8290" s="357">
        <v>0</v>
      </c>
      <c r="E8290" s="357">
        <v>82.397999999999996</v>
      </c>
      <c r="F8290" s="357">
        <v>240</v>
      </c>
    </row>
    <row r="8291" spans="1:6">
      <c r="A8291" s="355">
        <f t="shared" si="129"/>
        <v>46003</v>
      </c>
      <c r="B8291" s="356">
        <v>6</v>
      </c>
      <c r="C8291" s="357">
        <v>136.86000000000001</v>
      </c>
      <c r="D8291" s="357">
        <v>0</v>
      </c>
      <c r="E8291" s="357">
        <v>94.644999999999996</v>
      </c>
      <c r="F8291" s="357">
        <v>240</v>
      </c>
    </row>
    <row r="8292" spans="1:6">
      <c r="A8292" s="355">
        <f t="shared" si="129"/>
        <v>46003</v>
      </c>
      <c r="B8292" s="356">
        <v>7</v>
      </c>
      <c r="C8292" s="357">
        <v>173.66900000000001</v>
      </c>
      <c r="D8292" s="357">
        <v>0</v>
      </c>
      <c r="E8292" s="357">
        <v>94.644999999999996</v>
      </c>
      <c r="F8292" s="357">
        <v>240</v>
      </c>
    </row>
    <row r="8293" spans="1:6">
      <c r="A8293" s="355">
        <f t="shared" si="129"/>
        <v>46003</v>
      </c>
      <c r="B8293" s="356">
        <v>8</v>
      </c>
      <c r="C8293" s="357">
        <v>167.47300000000001</v>
      </c>
      <c r="D8293" s="357">
        <v>0</v>
      </c>
      <c r="E8293" s="357">
        <v>97.644999999999996</v>
      </c>
      <c r="F8293" s="357">
        <v>240</v>
      </c>
    </row>
    <row r="8294" spans="1:6">
      <c r="A8294" s="355">
        <f t="shared" si="129"/>
        <v>46003</v>
      </c>
      <c r="B8294" s="356">
        <v>9</v>
      </c>
      <c r="C8294" s="357">
        <v>167.83</v>
      </c>
      <c r="D8294" s="357">
        <v>0</v>
      </c>
      <c r="E8294" s="357">
        <v>105.645</v>
      </c>
      <c r="F8294" s="357">
        <v>240</v>
      </c>
    </row>
    <row r="8295" spans="1:6">
      <c r="A8295" s="355">
        <f t="shared" si="129"/>
        <v>46003</v>
      </c>
      <c r="B8295" s="356">
        <v>10</v>
      </c>
      <c r="C8295" s="357">
        <v>176.69900000000001</v>
      </c>
      <c r="D8295" s="357">
        <v>0</v>
      </c>
      <c r="E8295" s="357">
        <v>168.423</v>
      </c>
      <c r="F8295" s="357">
        <v>240.18</v>
      </c>
    </row>
    <row r="8296" spans="1:6">
      <c r="A8296" s="355">
        <f t="shared" si="129"/>
        <v>46003</v>
      </c>
      <c r="B8296" s="356">
        <v>11</v>
      </c>
      <c r="C8296" s="357">
        <v>176.69900000000001</v>
      </c>
      <c r="D8296" s="357">
        <v>0</v>
      </c>
      <c r="E8296" s="357">
        <v>168.423</v>
      </c>
      <c r="F8296" s="357">
        <v>240.18</v>
      </c>
    </row>
    <row r="8297" spans="1:6">
      <c r="A8297" s="355">
        <f t="shared" si="129"/>
        <v>46003</v>
      </c>
      <c r="B8297" s="356">
        <v>12</v>
      </c>
      <c r="C8297" s="357">
        <v>176.69900000000001</v>
      </c>
      <c r="D8297" s="357">
        <v>0</v>
      </c>
      <c r="E8297" s="357">
        <v>167.71600000000001</v>
      </c>
      <c r="F8297" s="357">
        <v>240.18</v>
      </c>
    </row>
    <row r="8298" spans="1:6">
      <c r="A8298" s="355">
        <f t="shared" si="129"/>
        <v>46003</v>
      </c>
      <c r="B8298" s="356">
        <v>13</v>
      </c>
      <c r="C8298" s="357">
        <v>176.69900000000001</v>
      </c>
      <c r="D8298" s="357">
        <v>0</v>
      </c>
      <c r="E8298" s="357">
        <v>152.15100000000001</v>
      </c>
      <c r="F8298" s="357">
        <v>240.13</v>
      </c>
    </row>
    <row r="8299" spans="1:6">
      <c r="A8299" s="355">
        <f t="shared" si="129"/>
        <v>46003</v>
      </c>
      <c r="B8299" s="356">
        <v>14</v>
      </c>
      <c r="C8299" s="357">
        <v>170.19900000000001</v>
      </c>
      <c r="D8299" s="357">
        <v>0</v>
      </c>
      <c r="E8299" s="357">
        <v>116.45099999999999</v>
      </c>
      <c r="F8299" s="357">
        <v>240.005</v>
      </c>
    </row>
    <row r="8300" spans="1:6">
      <c r="A8300" s="355">
        <f t="shared" si="129"/>
        <v>46003</v>
      </c>
      <c r="B8300" s="356">
        <v>15</v>
      </c>
      <c r="C8300" s="357">
        <v>159.16900000000001</v>
      </c>
      <c r="D8300" s="357">
        <v>0</v>
      </c>
      <c r="E8300" s="357">
        <v>109.273</v>
      </c>
      <c r="F8300" s="357">
        <v>240</v>
      </c>
    </row>
    <row r="8301" spans="1:6">
      <c r="A8301" s="355">
        <f t="shared" si="129"/>
        <v>46003</v>
      </c>
      <c r="B8301" s="356">
        <v>16</v>
      </c>
      <c r="C8301" s="357">
        <v>166.86699999999999</v>
      </c>
      <c r="D8301" s="357">
        <v>0</v>
      </c>
      <c r="E8301" s="357">
        <v>85.551000000000002</v>
      </c>
      <c r="F8301" s="357">
        <v>240</v>
      </c>
    </row>
    <row r="8302" spans="1:6">
      <c r="A8302" s="355">
        <f t="shared" si="129"/>
        <v>46003</v>
      </c>
      <c r="B8302" s="356">
        <v>17</v>
      </c>
      <c r="C8302" s="357">
        <v>160.46199999999999</v>
      </c>
      <c r="D8302" s="357">
        <v>0</v>
      </c>
      <c r="E8302" s="357">
        <v>85.551000000000002</v>
      </c>
      <c r="F8302" s="357">
        <v>240</v>
      </c>
    </row>
    <row r="8303" spans="1:6">
      <c r="A8303" s="355">
        <f t="shared" si="129"/>
        <v>46003</v>
      </c>
      <c r="B8303" s="356">
        <v>18</v>
      </c>
      <c r="C8303" s="357">
        <v>76.040000000000006</v>
      </c>
      <c r="D8303" s="357">
        <v>0</v>
      </c>
      <c r="E8303" s="357">
        <v>85.551000000000002</v>
      </c>
      <c r="F8303" s="357">
        <v>240</v>
      </c>
    </row>
    <row r="8304" spans="1:6">
      <c r="A8304" s="355">
        <f t="shared" si="129"/>
        <v>46003</v>
      </c>
      <c r="B8304" s="356">
        <v>19</v>
      </c>
      <c r="C8304" s="357">
        <v>76.040000000000006</v>
      </c>
      <c r="D8304" s="357">
        <v>0</v>
      </c>
      <c r="E8304" s="357">
        <v>85.551000000000002</v>
      </c>
      <c r="F8304" s="357">
        <v>240</v>
      </c>
    </row>
    <row r="8305" spans="1:6">
      <c r="A8305" s="355">
        <f t="shared" si="129"/>
        <v>46003</v>
      </c>
      <c r="B8305" s="356">
        <v>20</v>
      </c>
      <c r="C8305" s="357">
        <v>76.040000000000006</v>
      </c>
      <c r="D8305" s="357">
        <v>0</v>
      </c>
      <c r="E8305" s="357">
        <v>86.194999999999993</v>
      </c>
      <c r="F8305" s="357">
        <v>240</v>
      </c>
    </row>
    <row r="8306" spans="1:6">
      <c r="A8306" s="355">
        <f t="shared" si="129"/>
        <v>46003</v>
      </c>
      <c r="B8306" s="356">
        <v>21</v>
      </c>
      <c r="C8306" s="357">
        <v>76.040000000000006</v>
      </c>
      <c r="D8306" s="357">
        <v>0</v>
      </c>
      <c r="E8306" s="357">
        <v>85.551000000000002</v>
      </c>
      <c r="F8306" s="357">
        <v>205</v>
      </c>
    </row>
    <row r="8307" spans="1:6">
      <c r="A8307" s="355">
        <f t="shared" si="129"/>
        <v>46003</v>
      </c>
      <c r="B8307" s="356">
        <v>22</v>
      </c>
      <c r="C8307" s="357">
        <v>168.68299999999999</v>
      </c>
      <c r="D8307" s="357">
        <v>0</v>
      </c>
      <c r="E8307" s="357">
        <v>77.397999999999996</v>
      </c>
      <c r="F8307" s="357">
        <v>145</v>
      </c>
    </row>
    <row r="8308" spans="1:6">
      <c r="A8308" s="355">
        <f t="shared" si="129"/>
        <v>46003</v>
      </c>
      <c r="B8308" s="356">
        <v>23</v>
      </c>
      <c r="C8308" s="357">
        <v>171.16300000000001</v>
      </c>
      <c r="D8308" s="357">
        <v>0</v>
      </c>
      <c r="E8308" s="357">
        <v>73</v>
      </c>
      <c r="F8308" s="357">
        <v>204</v>
      </c>
    </row>
    <row r="8309" spans="1:6">
      <c r="A8309" s="355">
        <f t="shared" si="129"/>
        <v>46004</v>
      </c>
      <c r="B8309" s="356">
        <v>0</v>
      </c>
      <c r="C8309" s="357">
        <v>135.63300000000001</v>
      </c>
      <c r="D8309" s="357">
        <v>0</v>
      </c>
      <c r="E8309" s="357">
        <v>73</v>
      </c>
      <c r="F8309" s="357">
        <v>120</v>
      </c>
    </row>
    <row r="8310" spans="1:6">
      <c r="A8310" s="355">
        <f t="shared" si="129"/>
        <v>46004</v>
      </c>
      <c r="B8310" s="356">
        <v>1</v>
      </c>
      <c r="C8310" s="357">
        <v>146.56299999999999</v>
      </c>
      <c r="D8310" s="357">
        <v>0</v>
      </c>
      <c r="E8310" s="357">
        <v>73</v>
      </c>
      <c r="F8310" s="357">
        <v>180</v>
      </c>
    </row>
    <row r="8311" spans="1:6">
      <c r="A8311" s="355">
        <f t="shared" si="129"/>
        <v>46004</v>
      </c>
      <c r="B8311" s="356">
        <v>2</v>
      </c>
      <c r="C8311" s="357">
        <v>173.06299999999999</v>
      </c>
      <c r="D8311" s="357">
        <v>0</v>
      </c>
      <c r="E8311" s="357">
        <v>73</v>
      </c>
      <c r="F8311" s="357">
        <v>240</v>
      </c>
    </row>
    <row r="8312" spans="1:6">
      <c r="A8312" s="355">
        <f t="shared" si="129"/>
        <v>46004</v>
      </c>
      <c r="B8312" s="356">
        <v>3</v>
      </c>
      <c r="C8312" s="357">
        <v>173.06299999999999</v>
      </c>
      <c r="D8312" s="357">
        <v>0</v>
      </c>
      <c r="E8312" s="357">
        <v>73</v>
      </c>
      <c r="F8312" s="357">
        <v>240</v>
      </c>
    </row>
    <row r="8313" spans="1:6">
      <c r="A8313" s="355">
        <f t="shared" si="129"/>
        <v>46004</v>
      </c>
      <c r="B8313" s="356">
        <v>4</v>
      </c>
      <c r="C8313" s="357">
        <v>166.56299999999999</v>
      </c>
      <c r="D8313" s="357">
        <v>0</v>
      </c>
      <c r="E8313" s="357">
        <v>73</v>
      </c>
      <c r="F8313" s="357">
        <v>240</v>
      </c>
    </row>
    <row r="8314" spans="1:6">
      <c r="A8314" s="355">
        <f t="shared" si="129"/>
        <v>46004</v>
      </c>
      <c r="B8314" s="356">
        <v>5</v>
      </c>
      <c r="C8314" s="357">
        <v>149.233</v>
      </c>
      <c r="D8314" s="357">
        <v>0</v>
      </c>
      <c r="E8314" s="357">
        <v>73</v>
      </c>
      <c r="F8314" s="357">
        <v>240</v>
      </c>
    </row>
    <row r="8315" spans="1:6">
      <c r="A8315" s="355">
        <f t="shared" si="129"/>
        <v>46004</v>
      </c>
      <c r="B8315" s="356">
        <v>6</v>
      </c>
      <c r="C8315" s="357">
        <v>162.88999999999999</v>
      </c>
      <c r="D8315" s="357">
        <v>0</v>
      </c>
      <c r="E8315" s="357">
        <v>102.58499999999999</v>
      </c>
      <c r="F8315" s="357">
        <v>206</v>
      </c>
    </row>
    <row r="8316" spans="1:6">
      <c r="A8316" s="355">
        <f t="shared" si="129"/>
        <v>46004</v>
      </c>
      <c r="B8316" s="356">
        <v>7</v>
      </c>
      <c r="C8316" s="357">
        <v>164.333</v>
      </c>
      <c r="D8316" s="357">
        <v>0</v>
      </c>
      <c r="E8316" s="357">
        <v>89.001000000000005</v>
      </c>
      <c r="F8316" s="357">
        <v>146</v>
      </c>
    </row>
    <row r="8317" spans="1:6">
      <c r="A8317" s="355">
        <f t="shared" si="129"/>
        <v>46004</v>
      </c>
      <c r="B8317" s="356">
        <v>8</v>
      </c>
      <c r="C8317" s="357">
        <v>164.333</v>
      </c>
      <c r="D8317" s="357">
        <v>0</v>
      </c>
      <c r="E8317" s="357">
        <v>93.900999999999996</v>
      </c>
      <c r="F8317" s="357">
        <v>206</v>
      </c>
    </row>
    <row r="8318" spans="1:6">
      <c r="A8318" s="355">
        <f t="shared" si="129"/>
        <v>46004</v>
      </c>
      <c r="B8318" s="356">
        <v>9</v>
      </c>
      <c r="C8318" s="357">
        <v>185.47300000000001</v>
      </c>
      <c r="D8318" s="357">
        <v>0</v>
      </c>
      <c r="E8318" s="357">
        <v>97.710999999999999</v>
      </c>
      <c r="F8318" s="357">
        <v>240</v>
      </c>
    </row>
    <row r="8319" spans="1:6">
      <c r="A8319" s="355">
        <f t="shared" si="129"/>
        <v>46004</v>
      </c>
      <c r="B8319" s="356">
        <v>10</v>
      </c>
      <c r="C8319" s="357">
        <v>185.47300000000001</v>
      </c>
      <c r="D8319" s="357">
        <v>0</v>
      </c>
      <c r="E8319" s="357">
        <v>97.710999999999999</v>
      </c>
      <c r="F8319" s="357">
        <v>240</v>
      </c>
    </row>
    <row r="8320" spans="1:6">
      <c r="A8320" s="355">
        <f t="shared" si="129"/>
        <v>46004</v>
      </c>
      <c r="B8320" s="356">
        <v>11</v>
      </c>
      <c r="C8320" s="357">
        <v>186.69900000000001</v>
      </c>
      <c r="D8320" s="357">
        <v>0</v>
      </c>
      <c r="E8320" s="357">
        <v>182.62299999999999</v>
      </c>
      <c r="F8320" s="357">
        <v>240.14500000000001</v>
      </c>
    </row>
    <row r="8321" spans="1:6">
      <c r="A8321" s="355">
        <f t="shared" si="129"/>
        <v>46004</v>
      </c>
      <c r="B8321" s="356">
        <v>12</v>
      </c>
      <c r="C8321" s="357">
        <v>180.19900000000001</v>
      </c>
      <c r="D8321" s="357">
        <v>0</v>
      </c>
      <c r="E8321" s="357">
        <v>182.62299999999999</v>
      </c>
      <c r="F8321" s="357">
        <v>240.14500000000001</v>
      </c>
    </row>
    <row r="8322" spans="1:6">
      <c r="A8322" s="355">
        <f t="shared" si="129"/>
        <v>46004</v>
      </c>
      <c r="B8322" s="356">
        <v>13</v>
      </c>
      <c r="C8322" s="357">
        <v>180.19900000000001</v>
      </c>
      <c r="D8322" s="357">
        <v>0</v>
      </c>
      <c r="E8322" s="357">
        <v>140.399</v>
      </c>
      <c r="F8322" s="357">
        <v>240.08</v>
      </c>
    </row>
    <row r="8323" spans="1:6">
      <c r="A8323" s="355">
        <f t="shared" si="129"/>
        <v>46004</v>
      </c>
      <c r="B8323" s="356">
        <v>14</v>
      </c>
      <c r="C8323" s="357">
        <v>186.69900000000001</v>
      </c>
      <c r="D8323" s="357">
        <v>0</v>
      </c>
      <c r="E8323" s="357">
        <v>139.899</v>
      </c>
      <c r="F8323" s="357">
        <v>240.08</v>
      </c>
    </row>
    <row r="8324" spans="1:6">
      <c r="A8324" s="355">
        <f t="shared" si="129"/>
        <v>46004</v>
      </c>
      <c r="B8324" s="356">
        <v>15</v>
      </c>
      <c r="C8324" s="357">
        <v>180.19900000000001</v>
      </c>
      <c r="D8324" s="357">
        <v>0</v>
      </c>
      <c r="E8324" s="357">
        <v>148.68299999999999</v>
      </c>
      <c r="F8324" s="357">
        <v>240.095</v>
      </c>
    </row>
    <row r="8325" spans="1:6">
      <c r="A8325" s="355">
        <f t="shared" si="129"/>
        <v>46004</v>
      </c>
      <c r="B8325" s="356">
        <v>16</v>
      </c>
      <c r="C8325" s="357">
        <v>180.19900000000001</v>
      </c>
      <c r="D8325" s="357">
        <v>0</v>
      </c>
      <c r="E8325" s="357">
        <v>170.46299999999999</v>
      </c>
      <c r="F8325" s="357">
        <v>218.14500000000001</v>
      </c>
    </row>
    <row r="8326" spans="1:6">
      <c r="A8326" s="355">
        <f t="shared" ref="A8326:A8389" si="130">IF(B8326=0,A8325+1,A8325)</f>
        <v>46004</v>
      </c>
      <c r="B8326" s="356">
        <v>17</v>
      </c>
      <c r="C8326" s="357">
        <v>180.19900000000001</v>
      </c>
      <c r="D8326" s="357">
        <v>0</v>
      </c>
      <c r="E8326" s="357">
        <v>171.107</v>
      </c>
      <c r="F8326" s="357">
        <v>219.14500000000001</v>
      </c>
    </row>
    <row r="8327" spans="1:6">
      <c r="A8327" s="355">
        <f t="shared" si="130"/>
        <v>46004</v>
      </c>
      <c r="B8327" s="356">
        <v>18</v>
      </c>
      <c r="C8327" s="357">
        <v>101.04</v>
      </c>
      <c r="D8327" s="357">
        <v>0</v>
      </c>
      <c r="E8327" s="357">
        <v>118.99299999999999</v>
      </c>
      <c r="F8327" s="357">
        <v>159.11000000000001</v>
      </c>
    </row>
    <row r="8328" spans="1:6">
      <c r="A8328" s="355">
        <f t="shared" si="130"/>
        <v>46004</v>
      </c>
      <c r="B8328" s="356">
        <v>19</v>
      </c>
      <c r="C8328" s="357">
        <v>101.04</v>
      </c>
      <c r="D8328" s="357">
        <v>0</v>
      </c>
      <c r="E8328" s="357">
        <v>118.74299999999999</v>
      </c>
      <c r="F8328" s="357">
        <v>198.12</v>
      </c>
    </row>
    <row r="8329" spans="1:6">
      <c r="A8329" s="355">
        <f t="shared" si="130"/>
        <v>46004</v>
      </c>
      <c r="B8329" s="356">
        <v>20</v>
      </c>
      <c r="C8329" s="357">
        <v>101.04</v>
      </c>
      <c r="D8329" s="357">
        <v>0</v>
      </c>
      <c r="E8329" s="357">
        <v>125.401</v>
      </c>
      <c r="F8329" s="357">
        <v>146.13</v>
      </c>
    </row>
    <row r="8330" spans="1:6">
      <c r="A8330" s="355">
        <f t="shared" si="130"/>
        <v>46004</v>
      </c>
      <c r="B8330" s="356">
        <v>21</v>
      </c>
      <c r="C8330" s="357">
        <v>101.04</v>
      </c>
      <c r="D8330" s="357">
        <v>0</v>
      </c>
      <c r="E8330" s="357">
        <v>144.07499999999999</v>
      </c>
      <c r="F8330" s="357">
        <v>146.1</v>
      </c>
    </row>
    <row r="8331" spans="1:6">
      <c r="A8331" s="355">
        <f t="shared" si="130"/>
        <v>46004</v>
      </c>
      <c r="B8331" s="356">
        <v>22</v>
      </c>
      <c r="C8331" s="357">
        <v>174.5</v>
      </c>
      <c r="D8331" s="357">
        <v>0</v>
      </c>
      <c r="E8331" s="357">
        <v>81.796999999999997</v>
      </c>
      <c r="F8331" s="357">
        <v>120</v>
      </c>
    </row>
    <row r="8332" spans="1:6">
      <c r="A8332" s="355">
        <f t="shared" si="130"/>
        <v>46004</v>
      </c>
      <c r="B8332" s="356">
        <v>23</v>
      </c>
      <c r="C8332" s="357">
        <v>184.03</v>
      </c>
      <c r="D8332" s="357">
        <v>0</v>
      </c>
      <c r="E8332" s="357">
        <v>81.796999999999997</v>
      </c>
      <c r="F8332" s="357">
        <v>99</v>
      </c>
    </row>
    <row r="8333" spans="1:6">
      <c r="A8333" s="355">
        <f t="shared" si="130"/>
        <v>46005</v>
      </c>
      <c r="B8333" s="356">
        <v>0</v>
      </c>
      <c r="C8333" s="357">
        <v>115.636</v>
      </c>
      <c r="D8333" s="357">
        <v>0</v>
      </c>
      <c r="E8333" s="357">
        <v>43</v>
      </c>
      <c r="F8333" s="357">
        <v>240</v>
      </c>
    </row>
    <row r="8334" spans="1:6">
      <c r="A8334" s="355">
        <f t="shared" si="130"/>
        <v>46005</v>
      </c>
      <c r="B8334" s="356">
        <v>1</v>
      </c>
      <c r="C8334" s="357">
        <v>139.65299999999999</v>
      </c>
      <c r="D8334" s="357">
        <v>0</v>
      </c>
      <c r="E8334" s="357">
        <v>43</v>
      </c>
      <c r="F8334" s="357">
        <v>240</v>
      </c>
    </row>
    <row r="8335" spans="1:6">
      <c r="A8335" s="355">
        <f t="shared" si="130"/>
        <v>46005</v>
      </c>
      <c r="B8335" s="356">
        <v>2</v>
      </c>
      <c r="C8335" s="357">
        <v>139.077</v>
      </c>
      <c r="D8335" s="357">
        <v>0</v>
      </c>
      <c r="E8335" s="357">
        <v>43</v>
      </c>
      <c r="F8335" s="357">
        <v>240</v>
      </c>
    </row>
    <row r="8336" spans="1:6">
      <c r="A8336" s="355">
        <f t="shared" si="130"/>
        <v>46005</v>
      </c>
      <c r="B8336" s="356">
        <v>3</v>
      </c>
      <c r="C8336" s="357">
        <v>139.12700000000001</v>
      </c>
      <c r="D8336" s="357">
        <v>0</v>
      </c>
      <c r="E8336" s="357">
        <v>43</v>
      </c>
      <c r="F8336" s="357">
        <v>240</v>
      </c>
    </row>
    <row r="8337" spans="1:6">
      <c r="A8337" s="355">
        <f t="shared" si="130"/>
        <v>46005</v>
      </c>
      <c r="B8337" s="356">
        <v>4</v>
      </c>
      <c r="C8337" s="357">
        <v>139.00200000000001</v>
      </c>
      <c r="D8337" s="357">
        <v>0</v>
      </c>
      <c r="E8337" s="357">
        <v>43</v>
      </c>
      <c r="F8337" s="357">
        <v>240</v>
      </c>
    </row>
    <row r="8338" spans="1:6">
      <c r="A8338" s="355">
        <f t="shared" si="130"/>
        <v>46005</v>
      </c>
      <c r="B8338" s="356">
        <v>5</v>
      </c>
      <c r="C8338" s="357">
        <v>139.49700000000001</v>
      </c>
      <c r="D8338" s="357">
        <v>0</v>
      </c>
      <c r="E8338" s="357">
        <v>43</v>
      </c>
      <c r="F8338" s="357">
        <v>240</v>
      </c>
    </row>
    <row r="8339" spans="1:6">
      <c r="A8339" s="355">
        <f t="shared" si="130"/>
        <v>46005</v>
      </c>
      <c r="B8339" s="356">
        <v>6</v>
      </c>
      <c r="C8339" s="357">
        <v>127.19</v>
      </c>
      <c r="D8339" s="357">
        <v>0</v>
      </c>
      <c r="E8339" s="357">
        <v>56.195</v>
      </c>
      <c r="F8339" s="357">
        <v>240</v>
      </c>
    </row>
    <row r="8340" spans="1:6">
      <c r="A8340" s="355">
        <f t="shared" si="130"/>
        <v>46005</v>
      </c>
      <c r="B8340" s="356">
        <v>7</v>
      </c>
      <c r="C8340" s="357">
        <v>127.19</v>
      </c>
      <c r="D8340" s="357">
        <v>0</v>
      </c>
      <c r="E8340" s="357">
        <v>67.941999999999993</v>
      </c>
      <c r="F8340" s="357">
        <v>240</v>
      </c>
    </row>
    <row r="8341" spans="1:6">
      <c r="A8341" s="355">
        <f t="shared" si="130"/>
        <v>46005</v>
      </c>
      <c r="B8341" s="356">
        <v>8</v>
      </c>
      <c r="C8341" s="357">
        <v>139.505</v>
      </c>
      <c r="D8341" s="357">
        <v>0</v>
      </c>
      <c r="E8341" s="357">
        <v>95.051000000000002</v>
      </c>
      <c r="F8341" s="357">
        <v>240</v>
      </c>
    </row>
    <row r="8342" spans="1:6">
      <c r="A8342" s="355">
        <f t="shared" si="130"/>
        <v>46005</v>
      </c>
      <c r="B8342" s="356">
        <v>9</v>
      </c>
      <c r="C8342" s="357">
        <v>144.35300000000001</v>
      </c>
      <c r="D8342" s="357">
        <v>0</v>
      </c>
      <c r="E8342" s="357">
        <v>95.051000000000002</v>
      </c>
      <c r="F8342" s="357">
        <v>240</v>
      </c>
    </row>
    <row r="8343" spans="1:6">
      <c r="A8343" s="355">
        <f t="shared" si="130"/>
        <v>46005</v>
      </c>
      <c r="B8343" s="356">
        <v>10</v>
      </c>
      <c r="C8343" s="357">
        <v>133.69</v>
      </c>
      <c r="D8343" s="357">
        <v>0</v>
      </c>
      <c r="E8343" s="357">
        <v>95.051000000000002</v>
      </c>
      <c r="F8343" s="357">
        <v>240</v>
      </c>
    </row>
    <row r="8344" spans="1:6">
      <c r="A8344" s="355">
        <f t="shared" si="130"/>
        <v>46005</v>
      </c>
      <c r="B8344" s="356">
        <v>11</v>
      </c>
      <c r="C8344" s="357">
        <v>133.69</v>
      </c>
      <c r="D8344" s="357">
        <v>0</v>
      </c>
      <c r="E8344" s="357">
        <v>95.551000000000002</v>
      </c>
      <c r="F8344" s="357">
        <v>240</v>
      </c>
    </row>
    <row r="8345" spans="1:6">
      <c r="A8345" s="355">
        <f t="shared" si="130"/>
        <v>46005</v>
      </c>
      <c r="B8345" s="356">
        <v>12</v>
      </c>
      <c r="C8345" s="357">
        <v>133.69</v>
      </c>
      <c r="D8345" s="357">
        <v>0</v>
      </c>
      <c r="E8345" s="357">
        <v>95.551000000000002</v>
      </c>
      <c r="F8345" s="357">
        <v>240</v>
      </c>
    </row>
    <row r="8346" spans="1:6">
      <c r="A8346" s="355">
        <f t="shared" si="130"/>
        <v>46005</v>
      </c>
      <c r="B8346" s="356">
        <v>13</v>
      </c>
      <c r="C8346" s="357">
        <v>133.69</v>
      </c>
      <c r="D8346" s="357">
        <v>0</v>
      </c>
      <c r="E8346" s="357">
        <v>95.051000000000002</v>
      </c>
      <c r="F8346" s="357">
        <v>240</v>
      </c>
    </row>
    <row r="8347" spans="1:6">
      <c r="A8347" s="355">
        <f t="shared" si="130"/>
        <v>46005</v>
      </c>
      <c r="B8347" s="356">
        <v>14</v>
      </c>
      <c r="C8347" s="357">
        <v>127.19</v>
      </c>
      <c r="D8347" s="357">
        <v>0</v>
      </c>
      <c r="E8347" s="357">
        <v>88.051000000000002</v>
      </c>
      <c r="F8347" s="357">
        <v>240</v>
      </c>
    </row>
    <row r="8348" spans="1:6">
      <c r="A8348" s="355">
        <f t="shared" si="130"/>
        <v>46005</v>
      </c>
      <c r="B8348" s="356">
        <v>15</v>
      </c>
      <c r="C8348" s="357">
        <v>127.19</v>
      </c>
      <c r="D8348" s="357">
        <v>0</v>
      </c>
      <c r="E8348" s="357">
        <v>85.551000000000002</v>
      </c>
      <c r="F8348" s="357">
        <v>240</v>
      </c>
    </row>
    <row r="8349" spans="1:6">
      <c r="A8349" s="355">
        <f t="shared" si="130"/>
        <v>46005</v>
      </c>
      <c r="B8349" s="356">
        <v>16</v>
      </c>
      <c r="C8349" s="357">
        <v>127.19</v>
      </c>
      <c r="D8349" s="357">
        <v>0</v>
      </c>
      <c r="E8349" s="357">
        <v>86.194999999999993</v>
      </c>
      <c r="F8349" s="357">
        <v>240</v>
      </c>
    </row>
    <row r="8350" spans="1:6">
      <c r="A8350" s="355">
        <f t="shared" si="130"/>
        <v>46005</v>
      </c>
      <c r="B8350" s="356">
        <v>17</v>
      </c>
      <c r="C8350" s="357">
        <v>136.291</v>
      </c>
      <c r="D8350" s="357">
        <v>0</v>
      </c>
      <c r="E8350" s="357">
        <v>86.194999999999993</v>
      </c>
      <c r="F8350" s="357">
        <v>240</v>
      </c>
    </row>
    <row r="8351" spans="1:6">
      <c r="A8351" s="355">
        <f t="shared" si="130"/>
        <v>46005</v>
      </c>
      <c r="B8351" s="356">
        <v>18</v>
      </c>
      <c r="C8351" s="357">
        <v>86.4</v>
      </c>
      <c r="D8351" s="357">
        <v>0</v>
      </c>
      <c r="E8351" s="357">
        <v>85.551000000000002</v>
      </c>
      <c r="F8351" s="357">
        <v>240</v>
      </c>
    </row>
    <row r="8352" spans="1:6">
      <c r="A8352" s="355">
        <f t="shared" si="130"/>
        <v>46005</v>
      </c>
      <c r="B8352" s="356">
        <v>19</v>
      </c>
      <c r="C8352" s="357">
        <v>86.4</v>
      </c>
      <c r="D8352" s="357">
        <v>0</v>
      </c>
      <c r="E8352" s="357">
        <v>85.551000000000002</v>
      </c>
      <c r="F8352" s="357">
        <v>240</v>
      </c>
    </row>
    <row r="8353" spans="1:6">
      <c r="A8353" s="355">
        <f t="shared" si="130"/>
        <v>46005</v>
      </c>
      <c r="B8353" s="356">
        <v>20</v>
      </c>
      <c r="C8353" s="357">
        <v>86.4</v>
      </c>
      <c r="D8353" s="357">
        <v>0</v>
      </c>
      <c r="E8353" s="357">
        <v>86.194999999999993</v>
      </c>
      <c r="F8353" s="357">
        <v>240</v>
      </c>
    </row>
    <row r="8354" spans="1:6">
      <c r="A8354" s="355">
        <f t="shared" si="130"/>
        <v>46005</v>
      </c>
      <c r="B8354" s="356">
        <v>21</v>
      </c>
      <c r="C8354" s="357">
        <v>86.4</v>
      </c>
      <c r="D8354" s="357">
        <v>0</v>
      </c>
      <c r="E8354" s="357">
        <v>86.194999999999993</v>
      </c>
      <c r="F8354" s="357">
        <v>240</v>
      </c>
    </row>
    <row r="8355" spans="1:6">
      <c r="A8355" s="355">
        <f t="shared" si="130"/>
        <v>46005</v>
      </c>
      <c r="B8355" s="356">
        <v>22</v>
      </c>
      <c r="C8355" s="357">
        <v>159.63300000000001</v>
      </c>
      <c r="D8355" s="357">
        <v>0</v>
      </c>
      <c r="E8355" s="357">
        <v>43</v>
      </c>
      <c r="F8355" s="357">
        <v>240</v>
      </c>
    </row>
    <row r="8356" spans="1:6">
      <c r="A8356" s="355">
        <f t="shared" si="130"/>
        <v>46005</v>
      </c>
      <c r="B8356" s="356">
        <v>23</v>
      </c>
      <c r="C8356" s="357">
        <v>159.63300000000001</v>
      </c>
      <c r="D8356" s="357">
        <v>0</v>
      </c>
      <c r="E8356" s="357">
        <v>43</v>
      </c>
      <c r="F8356" s="357">
        <v>240</v>
      </c>
    </row>
    <row r="8357" spans="1:6">
      <c r="A8357" s="355">
        <f t="shared" si="130"/>
        <v>46006</v>
      </c>
      <c r="B8357" s="356">
        <v>0</v>
      </c>
      <c r="C8357" s="357">
        <v>167.62</v>
      </c>
      <c r="D8357" s="357">
        <v>0</v>
      </c>
      <c r="E8357" s="357">
        <v>43</v>
      </c>
      <c r="F8357" s="357">
        <v>240</v>
      </c>
    </row>
    <row r="8358" spans="1:6">
      <c r="A8358" s="355">
        <f t="shared" si="130"/>
        <v>46006</v>
      </c>
      <c r="B8358" s="356">
        <v>1</v>
      </c>
      <c r="C8358" s="357">
        <v>166.30099999999999</v>
      </c>
      <c r="D8358" s="357">
        <v>0</v>
      </c>
      <c r="E8358" s="357">
        <v>43</v>
      </c>
      <c r="F8358" s="357">
        <v>240</v>
      </c>
    </row>
    <row r="8359" spans="1:6">
      <c r="A8359" s="355">
        <f t="shared" si="130"/>
        <v>46006</v>
      </c>
      <c r="B8359" s="356">
        <v>2</v>
      </c>
      <c r="C8359" s="357">
        <v>160.04</v>
      </c>
      <c r="D8359" s="357">
        <v>0</v>
      </c>
      <c r="E8359" s="357">
        <v>33</v>
      </c>
      <c r="F8359" s="357">
        <v>240</v>
      </c>
    </row>
    <row r="8360" spans="1:6">
      <c r="A8360" s="355">
        <f t="shared" si="130"/>
        <v>46006</v>
      </c>
      <c r="B8360" s="356">
        <v>3</v>
      </c>
      <c r="C8360" s="357">
        <v>160.04</v>
      </c>
      <c r="D8360" s="357">
        <v>0</v>
      </c>
      <c r="E8360" s="357">
        <v>33</v>
      </c>
      <c r="F8360" s="357">
        <v>240</v>
      </c>
    </row>
    <row r="8361" spans="1:6">
      <c r="A8361" s="355">
        <f t="shared" si="130"/>
        <v>46006</v>
      </c>
      <c r="B8361" s="356">
        <v>4</v>
      </c>
      <c r="C8361" s="357">
        <v>160.04</v>
      </c>
      <c r="D8361" s="357">
        <v>0</v>
      </c>
      <c r="E8361" s="357">
        <v>33</v>
      </c>
      <c r="F8361" s="357">
        <v>240</v>
      </c>
    </row>
    <row r="8362" spans="1:6">
      <c r="A8362" s="355">
        <f t="shared" si="130"/>
        <v>46006</v>
      </c>
      <c r="B8362" s="356">
        <v>5</v>
      </c>
      <c r="C8362" s="357">
        <v>167.471</v>
      </c>
      <c r="D8362" s="357">
        <v>0</v>
      </c>
      <c r="E8362" s="357">
        <v>43</v>
      </c>
      <c r="F8362" s="357">
        <v>240</v>
      </c>
    </row>
    <row r="8363" spans="1:6">
      <c r="A8363" s="355">
        <f t="shared" si="130"/>
        <v>46006</v>
      </c>
      <c r="B8363" s="356">
        <v>6</v>
      </c>
      <c r="C8363" s="357">
        <v>169.14</v>
      </c>
      <c r="D8363" s="357">
        <v>0</v>
      </c>
      <c r="E8363" s="357">
        <v>59.645000000000003</v>
      </c>
      <c r="F8363" s="357">
        <v>240</v>
      </c>
    </row>
    <row r="8364" spans="1:6">
      <c r="A8364" s="355">
        <f t="shared" si="130"/>
        <v>46006</v>
      </c>
      <c r="B8364" s="356">
        <v>7</v>
      </c>
      <c r="C8364" s="357">
        <v>169.14</v>
      </c>
      <c r="D8364" s="357">
        <v>0</v>
      </c>
      <c r="E8364" s="357">
        <v>89.001000000000005</v>
      </c>
      <c r="F8364" s="357">
        <v>180</v>
      </c>
    </row>
    <row r="8365" spans="1:6">
      <c r="A8365" s="355">
        <f t="shared" si="130"/>
        <v>46006</v>
      </c>
      <c r="B8365" s="356">
        <v>8</v>
      </c>
      <c r="C8365" s="357">
        <v>135.209</v>
      </c>
      <c r="D8365" s="357">
        <v>0</v>
      </c>
      <c r="E8365" s="357">
        <v>89.001000000000005</v>
      </c>
      <c r="F8365" s="357">
        <v>120</v>
      </c>
    </row>
    <row r="8366" spans="1:6">
      <c r="A8366" s="355">
        <f t="shared" si="130"/>
        <v>46006</v>
      </c>
      <c r="B8366" s="356">
        <v>9</v>
      </c>
      <c r="C8366" s="357">
        <v>135.209</v>
      </c>
      <c r="D8366" s="357">
        <v>0</v>
      </c>
      <c r="E8366" s="357">
        <v>98.501000000000005</v>
      </c>
      <c r="F8366" s="357">
        <v>120</v>
      </c>
    </row>
    <row r="8367" spans="1:6">
      <c r="A8367" s="355">
        <f t="shared" si="130"/>
        <v>46006</v>
      </c>
      <c r="B8367" s="356">
        <v>10</v>
      </c>
      <c r="C8367" s="357">
        <v>132.54</v>
      </c>
      <c r="D8367" s="357">
        <v>0</v>
      </c>
      <c r="E8367" s="357">
        <v>99.144999999999996</v>
      </c>
      <c r="F8367" s="357">
        <v>166</v>
      </c>
    </row>
    <row r="8368" spans="1:6">
      <c r="A8368" s="355">
        <f t="shared" si="130"/>
        <v>46006</v>
      </c>
      <c r="B8368" s="356">
        <v>11</v>
      </c>
      <c r="C8368" s="357">
        <v>134.577</v>
      </c>
      <c r="D8368" s="357">
        <v>0</v>
      </c>
      <c r="E8368" s="357">
        <v>99.144999999999996</v>
      </c>
      <c r="F8368" s="357">
        <v>171</v>
      </c>
    </row>
    <row r="8369" spans="1:6">
      <c r="A8369" s="355">
        <f t="shared" si="130"/>
        <v>46006</v>
      </c>
      <c r="B8369" s="356">
        <v>12</v>
      </c>
      <c r="C8369" s="357">
        <v>135.209</v>
      </c>
      <c r="D8369" s="357">
        <v>0</v>
      </c>
      <c r="E8369" s="357">
        <v>225.244</v>
      </c>
      <c r="F8369" s="357">
        <v>128</v>
      </c>
    </row>
    <row r="8370" spans="1:6">
      <c r="A8370" s="355">
        <f t="shared" si="130"/>
        <v>46006</v>
      </c>
      <c r="B8370" s="356">
        <v>13</v>
      </c>
      <c r="C8370" s="357">
        <v>128.709</v>
      </c>
      <c r="D8370" s="357">
        <v>0</v>
      </c>
      <c r="E8370" s="357">
        <v>222.73599999999999</v>
      </c>
      <c r="F8370" s="357">
        <v>120</v>
      </c>
    </row>
    <row r="8371" spans="1:6">
      <c r="A8371" s="355">
        <f t="shared" si="130"/>
        <v>46006</v>
      </c>
      <c r="B8371" s="356">
        <v>14</v>
      </c>
      <c r="C8371" s="357">
        <v>171.809</v>
      </c>
      <c r="D8371" s="357">
        <v>0</v>
      </c>
      <c r="E8371" s="357">
        <v>223.161</v>
      </c>
      <c r="F8371" s="357">
        <v>120</v>
      </c>
    </row>
    <row r="8372" spans="1:6">
      <c r="A8372" s="355">
        <f t="shared" si="130"/>
        <v>46006</v>
      </c>
      <c r="B8372" s="356">
        <v>15</v>
      </c>
      <c r="C8372" s="357">
        <v>171.809</v>
      </c>
      <c r="D8372" s="357">
        <v>0</v>
      </c>
      <c r="E8372" s="357">
        <v>218.661</v>
      </c>
      <c r="F8372" s="357">
        <v>152</v>
      </c>
    </row>
    <row r="8373" spans="1:6">
      <c r="A8373" s="355">
        <f t="shared" si="130"/>
        <v>46006</v>
      </c>
      <c r="B8373" s="356">
        <v>16</v>
      </c>
      <c r="C8373" s="357">
        <v>171.809</v>
      </c>
      <c r="D8373" s="357">
        <v>0</v>
      </c>
      <c r="E8373" s="357">
        <v>208.661</v>
      </c>
      <c r="F8373" s="357">
        <v>212</v>
      </c>
    </row>
    <row r="8374" spans="1:6">
      <c r="A8374" s="355">
        <f t="shared" si="130"/>
        <v>46006</v>
      </c>
      <c r="B8374" s="356">
        <v>17</v>
      </c>
      <c r="C8374" s="357">
        <v>171.809</v>
      </c>
      <c r="D8374" s="357">
        <v>0</v>
      </c>
      <c r="E8374" s="357">
        <v>187.078</v>
      </c>
      <c r="F8374" s="357">
        <v>220</v>
      </c>
    </row>
    <row r="8375" spans="1:6">
      <c r="A8375" s="355">
        <f t="shared" si="130"/>
        <v>46006</v>
      </c>
      <c r="B8375" s="356">
        <v>18</v>
      </c>
      <c r="C8375" s="357">
        <v>97.4</v>
      </c>
      <c r="D8375" s="357">
        <v>0</v>
      </c>
      <c r="E8375" s="357">
        <v>113.93600000000001</v>
      </c>
      <c r="F8375" s="357">
        <v>240</v>
      </c>
    </row>
    <row r="8376" spans="1:6">
      <c r="A8376" s="355">
        <f t="shared" si="130"/>
        <v>46006</v>
      </c>
      <c r="B8376" s="356">
        <v>19</v>
      </c>
      <c r="C8376" s="357">
        <v>97.4</v>
      </c>
      <c r="D8376" s="357">
        <v>0</v>
      </c>
      <c r="E8376" s="357">
        <v>129.70400000000001</v>
      </c>
      <c r="F8376" s="357">
        <v>240</v>
      </c>
    </row>
    <row r="8377" spans="1:6">
      <c r="A8377" s="355">
        <f t="shared" si="130"/>
        <v>46006</v>
      </c>
      <c r="B8377" s="356">
        <v>20</v>
      </c>
      <c r="C8377" s="357">
        <v>97.4</v>
      </c>
      <c r="D8377" s="357">
        <v>0</v>
      </c>
      <c r="E8377" s="357">
        <v>164.3</v>
      </c>
      <c r="F8377" s="357">
        <v>240</v>
      </c>
    </row>
    <row r="8378" spans="1:6">
      <c r="A8378" s="355">
        <f t="shared" si="130"/>
        <v>46006</v>
      </c>
      <c r="B8378" s="356">
        <v>21</v>
      </c>
      <c r="C8378" s="357">
        <v>86.4</v>
      </c>
      <c r="D8378" s="357">
        <v>0</v>
      </c>
      <c r="E8378" s="357">
        <v>81.796999999999997</v>
      </c>
      <c r="F8378" s="357">
        <v>240</v>
      </c>
    </row>
    <row r="8379" spans="1:6">
      <c r="A8379" s="355">
        <f t="shared" si="130"/>
        <v>46006</v>
      </c>
      <c r="B8379" s="356">
        <v>22</v>
      </c>
      <c r="C8379" s="357">
        <v>166.161</v>
      </c>
      <c r="D8379" s="357">
        <v>0</v>
      </c>
      <c r="E8379" s="357">
        <v>41.796999999999997</v>
      </c>
      <c r="F8379" s="357">
        <v>180</v>
      </c>
    </row>
    <row r="8380" spans="1:6">
      <c r="A8380" s="355">
        <f t="shared" si="130"/>
        <v>46006</v>
      </c>
      <c r="B8380" s="356">
        <v>23</v>
      </c>
      <c r="C8380" s="357">
        <v>165.24</v>
      </c>
      <c r="D8380" s="357">
        <v>0</v>
      </c>
      <c r="E8380" s="357">
        <v>33</v>
      </c>
      <c r="F8380" s="357">
        <v>120</v>
      </c>
    </row>
    <row r="8381" spans="1:6">
      <c r="A8381" s="355">
        <f t="shared" si="130"/>
        <v>46007</v>
      </c>
      <c r="B8381" s="356">
        <v>0</v>
      </c>
      <c r="C8381" s="357">
        <v>182.036</v>
      </c>
      <c r="D8381" s="357">
        <v>0</v>
      </c>
      <c r="E8381" s="357">
        <v>10</v>
      </c>
      <c r="F8381" s="357">
        <v>120</v>
      </c>
    </row>
    <row r="8382" spans="1:6">
      <c r="A8382" s="355">
        <f t="shared" si="130"/>
        <v>46007</v>
      </c>
      <c r="B8382" s="356">
        <v>1</v>
      </c>
      <c r="C8382" s="357">
        <v>182.036</v>
      </c>
      <c r="D8382" s="357">
        <v>0</v>
      </c>
      <c r="E8382" s="357">
        <v>10</v>
      </c>
      <c r="F8382" s="357">
        <v>150</v>
      </c>
    </row>
    <row r="8383" spans="1:6">
      <c r="A8383" s="355">
        <f t="shared" si="130"/>
        <v>46007</v>
      </c>
      <c r="B8383" s="356">
        <v>2</v>
      </c>
      <c r="C8383" s="357">
        <v>182.036</v>
      </c>
      <c r="D8383" s="357">
        <v>0</v>
      </c>
      <c r="E8383" s="357">
        <v>10</v>
      </c>
      <c r="F8383" s="357">
        <v>126</v>
      </c>
    </row>
    <row r="8384" spans="1:6">
      <c r="A8384" s="355">
        <f t="shared" si="130"/>
        <v>46007</v>
      </c>
      <c r="B8384" s="356">
        <v>3</v>
      </c>
      <c r="C8384" s="357">
        <v>182.036</v>
      </c>
      <c r="D8384" s="357">
        <v>0</v>
      </c>
      <c r="E8384" s="357">
        <v>10</v>
      </c>
      <c r="F8384" s="357">
        <v>145</v>
      </c>
    </row>
    <row r="8385" spans="1:6">
      <c r="A8385" s="355">
        <f t="shared" si="130"/>
        <v>46007</v>
      </c>
      <c r="B8385" s="356">
        <v>4</v>
      </c>
      <c r="C8385" s="357">
        <v>182.036</v>
      </c>
      <c r="D8385" s="357">
        <v>0</v>
      </c>
      <c r="E8385" s="357">
        <v>10</v>
      </c>
      <c r="F8385" s="357">
        <v>150</v>
      </c>
    </row>
    <row r="8386" spans="1:6">
      <c r="A8386" s="355">
        <f t="shared" si="130"/>
        <v>46007</v>
      </c>
      <c r="B8386" s="356">
        <v>5</v>
      </c>
      <c r="C8386" s="357">
        <v>175.74600000000001</v>
      </c>
      <c r="D8386" s="357">
        <v>0</v>
      </c>
      <c r="E8386" s="357">
        <v>10</v>
      </c>
      <c r="F8386" s="357">
        <v>210</v>
      </c>
    </row>
    <row r="8387" spans="1:6">
      <c r="A8387" s="355">
        <f t="shared" si="130"/>
        <v>46007</v>
      </c>
      <c r="B8387" s="356">
        <v>6</v>
      </c>
      <c r="C8387" s="357">
        <v>173.24600000000001</v>
      </c>
      <c r="D8387" s="357">
        <v>0</v>
      </c>
      <c r="E8387" s="357">
        <v>20</v>
      </c>
      <c r="F8387" s="357">
        <v>200</v>
      </c>
    </row>
    <row r="8388" spans="1:6">
      <c r="A8388" s="355">
        <f t="shared" si="130"/>
        <v>46007</v>
      </c>
      <c r="B8388" s="356">
        <v>7</v>
      </c>
      <c r="C8388" s="357">
        <v>164.7</v>
      </c>
      <c r="D8388" s="357">
        <v>0</v>
      </c>
      <c r="E8388" s="357">
        <v>20</v>
      </c>
      <c r="F8388" s="357">
        <v>160</v>
      </c>
    </row>
    <row r="8389" spans="1:6">
      <c r="A8389" s="355">
        <f t="shared" si="130"/>
        <v>46007</v>
      </c>
      <c r="B8389" s="356">
        <v>8</v>
      </c>
      <c r="C8389" s="357">
        <v>179.8</v>
      </c>
      <c r="D8389" s="357">
        <v>0</v>
      </c>
      <c r="E8389" s="357">
        <v>38</v>
      </c>
      <c r="F8389" s="357">
        <v>160</v>
      </c>
    </row>
    <row r="8390" spans="1:6">
      <c r="A8390" s="355">
        <f t="shared" ref="A8390:A8453" si="131">IF(B8390=0,A8389+1,A8389)</f>
        <v>46007</v>
      </c>
      <c r="B8390" s="356">
        <v>9</v>
      </c>
      <c r="C8390" s="357">
        <v>179.8</v>
      </c>
      <c r="D8390" s="357">
        <v>0</v>
      </c>
      <c r="E8390" s="357">
        <v>38</v>
      </c>
      <c r="F8390" s="357">
        <v>190</v>
      </c>
    </row>
    <row r="8391" spans="1:6">
      <c r="A8391" s="355">
        <f t="shared" si="131"/>
        <v>46007</v>
      </c>
      <c r="B8391" s="356">
        <v>10</v>
      </c>
      <c r="C8391" s="357">
        <v>179.8</v>
      </c>
      <c r="D8391" s="357">
        <v>0</v>
      </c>
      <c r="E8391" s="357">
        <v>72.397999999999996</v>
      </c>
      <c r="F8391" s="357">
        <v>240</v>
      </c>
    </row>
    <row r="8392" spans="1:6">
      <c r="A8392" s="355">
        <f t="shared" si="131"/>
        <v>46007</v>
      </c>
      <c r="B8392" s="356">
        <v>11</v>
      </c>
      <c r="C8392" s="357">
        <v>179.8</v>
      </c>
      <c r="D8392" s="357">
        <v>0</v>
      </c>
      <c r="E8392" s="357">
        <v>72.397999999999996</v>
      </c>
      <c r="F8392" s="357">
        <v>240</v>
      </c>
    </row>
    <row r="8393" spans="1:6">
      <c r="A8393" s="355">
        <f t="shared" si="131"/>
        <v>46007</v>
      </c>
      <c r="B8393" s="356">
        <v>12</v>
      </c>
      <c r="C8393" s="357">
        <v>179.8</v>
      </c>
      <c r="D8393" s="357">
        <v>0</v>
      </c>
      <c r="E8393" s="357">
        <v>72.397999999999996</v>
      </c>
      <c r="F8393" s="357">
        <v>240</v>
      </c>
    </row>
    <row r="8394" spans="1:6">
      <c r="A8394" s="355">
        <f t="shared" si="131"/>
        <v>46007</v>
      </c>
      <c r="B8394" s="356">
        <v>13</v>
      </c>
      <c r="C8394" s="357">
        <v>179.8</v>
      </c>
      <c r="D8394" s="357">
        <v>0</v>
      </c>
      <c r="E8394" s="357">
        <v>72.397999999999996</v>
      </c>
      <c r="F8394" s="357">
        <v>240</v>
      </c>
    </row>
    <row r="8395" spans="1:6">
      <c r="A8395" s="355">
        <f t="shared" si="131"/>
        <v>46007</v>
      </c>
      <c r="B8395" s="356">
        <v>14</v>
      </c>
      <c r="C8395" s="357">
        <v>184.88300000000001</v>
      </c>
      <c r="D8395" s="357">
        <v>0</v>
      </c>
      <c r="E8395" s="357">
        <v>74.632000000000005</v>
      </c>
      <c r="F8395" s="357">
        <v>195</v>
      </c>
    </row>
    <row r="8396" spans="1:6">
      <c r="A8396" s="355">
        <f t="shared" si="131"/>
        <v>46007</v>
      </c>
      <c r="B8396" s="356">
        <v>15</v>
      </c>
      <c r="C8396" s="357">
        <v>172.18299999999999</v>
      </c>
      <c r="D8396" s="357">
        <v>0</v>
      </c>
      <c r="E8396" s="357">
        <v>72.685000000000002</v>
      </c>
      <c r="F8396" s="357">
        <v>135</v>
      </c>
    </row>
    <row r="8397" spans="1:6">
      <c r="A8397" s="355">
        <f t="shared" si="131"/>
        <v>46007</v>
      </c>
      <c r="B8397" s="356">
        <v>16</v>
      </c>
      <c r="C8397" s="357">
        <v>172.18299999999999</v>
      </c>
      <c r="D8397" s="357">
        <v>0</v>
      </c>
      <c r="E8397" s="357">
        <v>59.93</v>
      </c>
      <c r="F8397" s="357">
        <v>152</v>
      </c>
    </row>
    <row r="8398" spans="1:6">
      <c r="A8398" s="355">
        <f t="shared" si="131"/>
        <v>46007</v>
      </c>
      <c r="B8398" s="356">
        <v>17</v>
      </c>
      <c r="C8398" s="357">
        <v>172.18299999999999</v>
      </c>
      <c r="D8398" s="357">
        <v>0</v>
      </c>
      <c r="E8398" s="357">
        <v>60.058999999999997</v>
      </c>
      <c r="F8398" s="357">
        <v>120</v>
      </c>
    </row>
    <row r="8399" spans="1:6">
      <c r="A8399" s="355">
        <f t="shared" si="131"/>
        <v>46007</v>
      </c>
      <c r="B8399" s="356">
        <v>18</v>
      </c>
      <c r="C8399" s="357">
        <v>101.04</v>
      </c>
      <c r="D8399" s="357">
        <v>0</v>
      </c>
      <c r="E8399" s="357">
        <v>68</v>
      </c>
      <c r="F8399" s="357">
        <v>145</v>
      </c>
    </row>
    <row r="8400" spans="1:6">
      <c r="A8400" s="355">
        <f t="shared" si="131"/>
        <v>46007</v>
      </c>
      <c r="B8400" s="356">
        <v>19</v>
      </c>
      <c r="C8400" s="357">
        <v>101.04</v>
      </c>
      <c r="D8400" s="357">
        <v>0</v>
      </c>
      <c r="E8400" s="357">
        <v>68</v>
      </c>
      <c r="F8400" s="357">
        <v>120</v>
      </c>
    </row>
    <row r="8401" spans="1:6">
      <c r="A8401" s="355">
        <f t="shared" si="131"/>
        <v>46007</v>
      </c>
      <c r="B8401" s="356">
        <v>20</v>
      </c>
      <c r="C8401" s="357">
        <v>101.04</v>
      </c>
      <c r="D8401" s="357">
        <v>0</v>
      </c>
      <c r="E8401" s="357">
        <v>68</v>
      </c>
      <c r="F8401" s="357">
        <v>180</v>
      </c>
    </row>
    <row r="8402" spans="1:6">
      <c r="A8402" s="355">
        <f t="shared" si="131"/>
        <v>46007</v>
      </c>
      <c r="B8402" s="356">
        <v>21</v>
      </c>
      <c r="C8402" s="357">
        <v>98.504000000000005</v>
      </c>
      <c r="D8402" s="357">
        <v>0</v>
      </c>
      <c r="E8402" s="357">
        <v>68</v>
      </c>
      <c r="F8402" s="357">
        <v>180</v>
      </c>
    </row>
    <row r="8403" spans="1:6">
      <c r="A8403" s="355">
        <f t="shared" si="131"/>
        <v>46007</v>
      </c>
      <c r="B8403" s="356">
        <v>22</v>
      </c>
      <c r="C8403" s="357">
        <v>202.82400000000001</v>
      </c>
      <c r="D8403" s="357">
        <v>0</v>
      </c>
      <c r="E8403" s="357">
        <v>50.804000000000002</v>
      </c>
      <c r="F8403" s="357">
        <v>120</v>
      </c>
    </row>
    <row r="8404" spans="1:6">
      <c r="A8404" s="355">
        <f t="shared" si="131"/>
        <v>46007</v>
      </c>
      <c r="B8404" s="356">
        <v>23</v>
      </c>
      <c r="C8404" s="357">
        <v>187.41300000000001</v>
      </c>
      <c r="D8404" s="357">
        <v>0</v>
      </c>
      <c r="E8404" s="357">
        <v>44.923000000000002</v>
      </c>
      <c r="F8404" s="357">
        <v>62</v>
      </c>
    </row>
    <row r="8405" spans="1:6">
      <c r="A8405" s="355">
        <f t="shared" si="131"/>
        <v>46008</v>
      </c>
      <c r="B8405" s="356">
        <v>0</v>
      </c>
      <c r="C8405" s="357">
        <v>150.273</v>
      </c>
      <c r="D8405" s="357">
        <v>0</v>
      </c>
      <c r="E8405" s="357">
        <v>10</v>
      </c>
      <c r="F8405" s="357">
        <v>55</v>
      </c>
    </row>
    <row r="8406" spans="1:6">
      <c r="A8406" s="355">
        <f t="shared" si="131"/>
        <v>46008</v>
      </c>
      <c r="B8406" s="356">
        <v>1</v>
      </c>
      <c r="C8406" s="357">
        <v>150.273</v>
      </c>
      <c r="D8406" s="357">
        <v>0</v>
      </c>
      <c r="E8406" s="357">
        <v>10</v>
      </c>
      <c r="F8406" s="357">
        <v>100</v>
      </c>
    </row>
    <row r="8407" spans="1:6">
      <c r="A8407" s="355">
        <f t="shared" si="131"/>
        <v>46008</v>
      </c>
      <c r="B8407" s="356">
        <v>2</v>
      </c>
      <c r="C8407" s="357">
        <v>155.273</v>
      </c>
      <c r="D8407" s="357">
        <v>0</v>
      </c>
      <c r="E8407" s="357">
        <v>10</v>
      </c>
      <c r="F8407" s="357">
        <v>60</v>
      </c>
    </row>
    <row r="8408" spans="1:6">
      <c r="A8408" s="355">
        <f t="shared" si="131"/>
        <v>46008</v>
      </c>
      <c r="B8408" s="356">
        <v>3</v>
      </c>
      <c r="C8408" s="357">
        <v>155.273</v>
      </c>
      <c r="D8408" s="357">
        <v>0</v>
      </c>
      <c r="E8408" s="357">
        <v>10</v>
      </c>
      <c r="F8408" s="357">
        <v>85</v>
      </c>
    </row>
    <row r="8409" spans="1:6">
      <c r="A8409" s="355">
        <f t="shared" si="131"/>
        <v>46008</v>
      </c>
      <c r="B8409" s="356">
        <v>4</v>
      </c>
      <c r="C8409" s="357">
        <v>152.583</v>
      </c>
      <c r="D8409" s="357">
        <v>0</v>
      </c>
      <c r="E8409" s="357">
        <v>10</v>
      </c>
      <c r="F8409" s="357">
        <v>100</v>
      </c>
    </row>
    <row r="8410" spans="1:6">
      <c r="A8410" s="355">
        <f t="shared" si="131"/>
        <v>46008</v>
      </c>
      <c r="B8410" s="356">
        <v>5</v>
      </c>
      <c r="C8410" s="357">
        <v>146.083</v>
      </c>
      <c r="D8410" s="357">
        <v>0</v>
      </c>
      <c r="E8410" s="357">
        <v>10</v>
      </c>
      <c r="F8410" s="357">
        <v>100</v>
      </c>
    </row>
    <row r="8411" spans="1:6">
      <c r="A8411" s="355">
        <f t="shared" si="131"/>
        <v>46008</v>
      </c>
      <c r="B8411" s="356">
        <v>6</v>
      </c>
      <c r="C8411" s="357">
        <v>141</v>
      </c>
      <c r="D8411" s="357">
        <v>0</v>
      </c>
      <c r="E8411" s="357">
        <v>10</v>
      </c>
      <c r="F8411" s="357">
        <v>120</v>
      </c>
    </row>
    <row r="8412" spans="1:6">
      <c r="A8412" s="355">
        <f t="shared" si="131"/>
        <v>46008</v>
      </c>
      <c r="B8412" s="356">
        <v>7</v>
      </c>
      <c r="C8412" s="357">
        <v>141</v>
      </c>
      <c r="D8412" s="357">
        <v>0</v>
      </c>
      <c r="E8412" s="357">
        <v>10</v>
      </c>
      <c r="F8412" s="357">
        <v>120</v>
      </c>
    </row>
    <row r="8413" spans="1:6">
      <c r="A8413" s="355">
        <f t="shared" si="131"/>
        <v>46008</v>
      </c>
      <c r="B8413" s="356">
        <v>8</v>
      </c>
      <c r="C8413" s="357">
        <v>92.9</v>
      </c>
      <c r="D8413" s="357">
        <v>0</v>
      </c>
      <c r="E8413" s="357">
        <v>20</v>
      </c>
      <c r="F8413" s="357">
        <v>120</v>
      </c>
    </row>
    <row r="8414" spans="1:6">
      <c r="A8414" s="355">
        <f t="shared" si="131"/>
        <v>46008</v>
      </c>
      <c r="B8414" s="356">
        <v>9</v>
      </c>
      <c r="C8414" s="357">
        <v>97.676000000000002</v>
      </c>
      <c r="D8414" s="357">
        <v>0</v>
      </c>
      <c r="E8414" s="357">
        <v>20</v>
      </c>
      <c r="F8414" s="357">
        <v>120</v>
      </c>
    </row>
    <row r="8415" spans="1:6">
      <c r="A8415" s="355">
        <f t="shared" si="131"/>
        <v>46008</v>
      </c>
      <c r="B8415" s="356">
        <v>10</v>
      </c>
      <c r="C8415" s="357">
        <v>86.4</v>
      </c>
      <c r="D8415" s="357">
        <v>0</v>
      </c>
      <c r="E8415" s="357">
        <v>20.623999999999999</v>
      </c>
      <c r="F8415" s="357">
        <v>120</v>
      </c>
    </row>
    <row r="8416" spans="1:6">
      <c r="A8416" s="355">
        <f t="shared" si="131"/>
        <v>46008</v>
      </c>
      <c r="B8416" s="356">
        <v>11</v>
      </c>
      <c r="C8416" s="357">
        <v>92.9</v>
      </c>
      <c r="D8416" s="357">
        <v>0</v>
      </c>
      <c r="E8416" s="357">
        <v>25.32</v>
      </c>
      <c r="F8416" s="357">
        <v>120.01</v>
      </c>
    </row>
    <row r="8417" spans="1:6">
      <c r="A8417" s="355">
        <f t="shared" si="131"/>
        <v>46008</v>
      </c>
      <c r="B8417" s="356">
        <v>12</v>
      </c>
      <c r="C8417" s="357">
        <v>92.9</v>
      </c>
      <c r="D8417" s="357">
        <v>0</v>
      </c>
      <c r="E8417" s="357">
        <v>25.32</v>
      </c>
      <c r="F8417" s="357">
        <v>120.01</v>
      </c>
    </row>
    <row r="8418" spans="1:6">
      <c r="A8418" s="355">
        <f t="shared" si="131"/>
        <v>46008</v>
      </c>
      <c r="B8418" s="356">
        <v>13</v>
      </c>
      <c r="C8418" s="357">
        <v>92.9</v>
      </c>
      <c r="D8418" s="357">
        <v>0</v>
      </c>
      <c r="E8418" s="357">
        <v>25.32</v>
      </c>
      <c r="F8418" s="357">
        <v>120.01</v>
      </c>
    </row>
    <row r="8419" spans="1:6">
      <c r="A8419" s="355">
        <f t="shared" si="131"/>
        <v>46008</v>
      </c>
      <c r="B8419" s="356">
        <v>14</v>
      </c>
      <c r="C8419" s="357">
        <v>141.82499999999999</v>
      </c>
      <c r="D8419" s="357">
        <v>0</v>
      </c>
      <c r="E8419" s="357">
        <v>40.415999999999997</v>
      </c>
      <c r="F8419" s="357">
        <v>120.01</v>
      </c>
    </row>
    <row r="8420" spans="1:6">
      <c r="A8420" s="355">
        <f t="shared" si="131"/>
        <v>46008</v>
      </c>
      <c r="B8420" s="356">
        <v>15</v>
      </c>
      <c r="C8420" s="357">
        <v>184.983</v>
      </c>
      <c r="D8420" s="357">
        <v>0</v>
      </c>
      <c r="E8420" s="357">
        <v>68</v>
      </c>
      <c r="F8420" s="357">
        <v>120</v>
      </c>
    </row>
    <row r="8421" spans="1:6">
      <c r="A8421" s="355">
        <f t="shared" si="131"/>
        <v>46008</v>
      </c>
      <c r="B8421" s="356">
        <v>16</v>
      </c>
      <c r="C8421" s="357">
        <v>180.89</v>
      </c>
      <c r="D8421" s="357">
        <v>0</v>
      </c>
      <c r="E8421" s="357">
        <v>103.22</v>
      </c>
      <c r="F8421" s="357">
        <v>120.08499999999999</v>
      </c>
    </row>
    <row r="8422" spans="1:6">
      <c r="A8422" s="355">
        <f t="shared" si="131"/>
        <v>46008</v>
      </c>
      <c r="B8422" s="356">
        <v>17</v>
      </c>
      <c r="C8422" s="357">
        <v>181.54</v>
      </c>
      <c r="D8422" s="357">
        <v>0</v>
      </c>
      <c r="E8422" s="357">
        <v>83.933999999999997</v>
      </c>
      <c r="F8422" s="357">
        <v>120.01</v>
      </c>
    </row>
    <row r="8423" spans="1:6">
      <c r="A8423" s="355">
        <f t="shared" si="131"/>
        <v>46008</v>
      </c>
      <c r="B8423" s="356">
        <v>18</v>
      </c>
      <c r="C8423" s="357">
        <v>101.04</v>
      </c>
      <c r="D8423" s="357">
        <v>0</v>
      </c>
      <c r="E8423" s="357">
        <v>76.796999999999997</v>
      </c>
      <c r="F8423" s="357">
        <v>120</v>
      </c>
    </row>
    <row r="8424" spans="1:6">
      <c r="A8424" s="355">
        <f t="shared" si="131"/>
        <v>46008</v>
      </c>
      <c r="B8424" s="356">
        <v>19</v>
      </c>
      <c r="C8424" s="357">
        <v>101.04</v>
      </c>
      <c r="D8424" s="357">
        <v>0</v>
      </c>
      <c r="E8424" s="357">
        <v>76.796999999999997</v>
      </c>
      <c r="F8424" s="357">
        <v>120</v>
      </c>
    </row>
    <row r="8425" spans="1:6">
      <c r="A8425" s="355">
        <f t="shared" si="131"/>
        <v>46008</v>
      </c>
      <c r="B8425" s="356">
        <v>20</v>
      </c>
      <c r="C8425" s="357">
        <v>101.04</v>
      </c>
      <c r="D8425" s="357">
        <v>0</v>
      </c>
      <c r="E8425" s="357">
        <v>76.796999999999997</v>
      </c>
      <c r="F8425" s="357">
        <v>120</v>
      </c>
    </row>
    <row r="8426" spans="1:6">
      <c r="A8426" s="355">
        <f t="shared" si="131"/>
        <v>46008</v>
      </c>
      <c r="B8426" s="356">
        <v>21</v>
      </c>
      <c r="C8426" s="357">
        <v>111.04</v>
      </c>
      <c r="D8426" s="357">
        <v>0</v>
      </c>
      <c r="E8426" s="357">
        <v>76.796999999999997</v>
      </c>
      <c r="F8426" s="357">
        <v>120</v>
      </c>
    </row>
    <row r="8427" spans="1:6">
      <c r="A8427" s="355">
        <f t="shared" si="131"/>
        <v>46008</v>
      </c>
      <c r="B8427" s="356">
        <v>22</v>
      </c>
      <c r="C8427" s="357">
        <v>174.423</v>
      </c>
      <c r="D8427" s="357">
        <v>0</v>
      </c>
      <c r="E8427" s="357">
        <v>10</v>
      </c>
      <c r="F8427" s="357">
        <v>120</v>
      </c>
    </row>
    <row r="8428" spans="1:6">
      <c r="A8428" s="355">
        <f t="shared" si="131"/>
        <v>46008</v>
      </c>
      <c r="B8428" s="356">
        <v>23</v>
      </c>
      <c r="C8428" s="357">
        <v>172.78100000000001</v>
      </c>
      <c r="D8428" s="357">
        <v>0</v>
      </c>
      <c r="E8428" s="357">
        <v>10</v>
      </c>
      <c r="F8428" s="357">
        <v>60</v>
      </c>
    </row>
    <row r="8429" spans="1:6">
      <c r="A8429" s="355">
        <f t="shared" si="131"/>
        <v>46009</v>
      </c>
      <c r="B8429" s="356">
        <v>0</v>
      </c>
      <c r="C8429" s="357">
        <v>180.821</v>
      </c>
      <c r="D8429" s="357">
        <v>4</v>
      </c>
      <c r="E8429" s="357">
        <v>10</v>
      </c>
      <c r="F8429" s="357">
        <v>120</v>
      </c>
    </row>
    <row r="8430" spans="1:6">
      <c r="A8430" s="355">
        <f t="shared" si="131"/>
        <v>46009</v>
      </c>
      <c r="B8430" s="356">
        <v>1</v>
      </c>
      <c r="C8430" s="357">
        <v>185.649</v>
      </c>
      <c r="D8430" s="357">
        <v>0</v>
      </c>
      <c r="E8430" s="357">
        <v>10</v>
      </c>
      <c r="F8430" s="357">
        <v>120</v>
      </c>
    </row>
    <row r="8431" spans="1:6">
      <c r="A8431" s="355">
        <f t="shared" si="131"/>
        <v>46009</v>
      </c>
      <c r="B8431" s="356">
        <v>2</v>
      </c>
      <c r="C8431" s="357">
        <v>185.649</v>
      </c>
      <c r="D8431" s="357">
        <v>0</v>
      </c>
      <c r="E8431" s="357">
        <v>10</v>
      </c>
      <c r="F8431" s="357">
        <v>120</v>
      </c>
    </row>
    <row r="8432" spans="1:6">
      <c r="A8432" s="355">
        <f t="shared" si="131"/>
        <v>46009</v>
      </c>
      <c r="B8432" s="356">
        <v>3</v>
      </c>
      <c r="C8432" s="357">
        <v>188.339</v>
      </c>
      <c r="D8432" s="357">
        <v>0</v>
      </c>
      <c r="E8432" s="357">
        <v>10</v>
      </c>
      <c r="F8432" s="357">
        <v>120</v>
      </c>
    </row>
    <row r="8433" spans="1:6">
      <c r="A8433" s="355">
        <f t="shared" si="131"/>
        <v>46009</v>
      </c>
      <c r="B8433" s="356">
        <v>4</v>
      </c>
      <c r="C8433" s="357">
        <v>188.339</v>
      </c>
      <c r="D8433" s="357">
        <v>0</v>
      </c>
      <c r="E8433" s="357">
        <v>10</v>
      </c>
      <c r="F8433" s="357">
        <v>120</v>
      </c>
    </row>
    <row r="8434" spans="1:6">
      <c r="A8434" s="355">
        <f t="shared" si="131"/>
        <v>46009</v>
      </c>
      <c r="B8434" s="356">
        <v>5</v>
      </c>
      <c r="C8434" s="357">
        <v>180.339</v>
      </c>
      <c r="D8434" s="357">
        <v>0</v>
      </c>
      <c r="E8434" s="357">
        <v>10</v>
      </c>
      <c r="F8434" s="357">
        <v>120</v>
      </c>
    </row>
    <row r="8435" spans="1:6">
      <c r="A8435" s="355">
        <f t="shared" si="131"/>
        <v>46009</v>
      </c>
      <c r="B8435" s="356">
        <v>6</v>
      </c>
      <c r="C8435" s="357">
        <v>170.53299999999999</v>
      </c>
      <c r="D8435" s="357">
        <v>0</v>
      </c>
      <c r="E8435" s="357">
        <v>10</v>
      </c>
      <c r="F8435" s="357">
        <v>120</v>
      </c>
    </row>
    <row r="8436" spans="1:6">
      <c r="A8436" s="355">
        <f t="shared" si="131"/>
        <v>46009</v>
      </c>
      <c r="B8436" s="356">
        <v>7</v>
      </c>
      <c r="C8436" s="357">
        <v>181.27600000000001</v>
      </c>
      <c r="D8436" s="357">
        <v>0</v>
      </c>
      <c r="E8436" s="357">
        <v>12.961</v>
      </c>
      <c r="F8436" s="357">
        <v>120</v>
      </c>
    </row>
    <row r="8437" spans="1:6">
      <c r="A8437" s="355">
        <f t="shared" si="131"/>
        <v>46009</v>
      </c>
      <c r="B8437" s="356">
        <v>8</v>
      </c>
      <c r="C8437" s="357">
        <v>136.07300000000001</v>
      </c>
      <c r="D8437" s="357">
        <v>4</v>
      </c>
      <c r="E8437" s="357">
        <v>10</v>
      </c>
      <c r="F8437" s="357">
        <v>120</v>
      </c>
    </row>
    <row r="8438" spans="1:6">
      <c r="A8438" s="355">
        <f t="shared" si="131"/>
        <v>46009</v>
      </c>
      <c r="B8438" s="356">
        <v>9</v>
      </c>
      <c r="C8438" s="357">
        <v>137.57300000000001</v>
      </c>
      <c r="D8438" s="357">
        <v>0</v>
      </c>
      <c r="E8438" s="357">
        <v>22.882999999999999</v>
      </c>
      <c r="F8438" s="357">
        <v>120</v>
      </c>
    </row>
    <row r="8439" spans="1:6">
      <c r="A8439" s="355">
        <f t="shared" si="131"/>
        <v>46009</v>
      </c>
      <c r="B8439" s="356">
        <v>10</v>
      </c>
      <c r="C8439" s="357">
        <v>111.673</v>
      </c>
      <c r="D8439" s="357">
        <v>0</v>
      </c>
      <c r="E8439" s="357">
        <v>28.138000000000002</v>
      </c>
      <c r="F8439" s="357">
        <v>145</v>
      </c>
    </row>
    <row r="8440" spans="1:6">
      <c r="A8440" s="355">
        <f t="shared" si="131"/>
        <v>46009</v>
      </c>
      <c r="B8440" s="356">
        <v>11</v>
      </c>
      <c r="C8440" s="357">
        <v>137.57300000000001</v>
      </c>
      <c r="D8440" s="357">
        <v>0</v>
      </c>
      <c r="E8440" s="357">
        <v>44.337000000000003</v>
      </c>
      <c r="F8440" s="357">
        <v>120</v>
      </c>
    </row>
    <row r="8441" spans="1:6">
      <c r="A8441" s="355">
        <f t="shared" si="131"/>
        <v>46009</v>
      </c>
      <c r="B8441" s="356">
        <v>12</v>
      </c>
      <c r="C8441" s="357">
        <v>138.666</v>
      </c>
      <c r="D8441" s="357">
        <v>4</v>
      </c>
      <c r="E8441" s="357">
        <v>34.337000000000003</v>
      </c>
      <c r="F8441" s="357">
        <v>120</v>
      </c>
    </row>
    <row r="8442" spans="1:6">
      <c r="A8442" s="355">
        <f t="shared" si="131"/>
        <v>46009</v>
      </c>
      <c r="B8442" s="356">
        <v>13</v>
      </c>
      <c r="C8442" s="357">
        <v>134.57300000000001</v>
      </c>
      <c r="D8442" s="357">
        <v>4</v>
      </c>
      <c r="E8442" s="357">
        <v>40.646000000000001</v>
      </c>
      <c r="F8442" s="357">
        <v>120</v>
      </c>
    </row>
    <row r="8443" spans="1:6">
      <c r="A8443" s="355">
        <f t="shared" si="131"/>
        <v>46009</v>
      </c>
      <c r="B8443" s="356">
        <v>14</v>
      </c>
      <c r="C8443" s="357">
        <v>126.883</v>
      </c>
      <c r="D8443" s="357">
        <v>0</v>
      </c>
      <c r="E8443" s="357">
        <v>58.368000000000002</v>
      </c>
      <c r="F8443" s="357">
        <v>120</v>
      </c>
    </row>
    <row r="8444" spans="1:6">
      <c r="A8444" s="355">
        <f t="shared" si="131"/>
        <v>46009</v>
      </c>
      <c r="B8444" s="356">
        <v>15</v>
      </c>
      <c r="C8444" s="357">
        <v>123.776</v>
      </c>
      <c r="D8444" s="357">
        <v>0</v>
      </c>
      <c r="E8444" s="357">
        <v>42.398000000000003</v>
      </c>
      <c r="F8444" s="357">
        <v>120</v>
      </c>
    </row>
    <row r="8445" spans="1:6">
      <c r="A8445" s="355">
        <f t="shared" si="131"/>
        <v>46009</v>
      </c>
      <c r="B8445" s="356">
        <v>16</v>
      </c>
      <c r="C8445" s="357">
        <v>116.673</v>
      </c>
      <c r="D8445" s="357">
        <v>0</v>
      </c>
      <c r="E8445" s="357">
        <v>42.398000000000003</v>
      </c>
      <c r="F8445" s="357">
        <v>120</v>
      </c>
    </row>
    <row r="8446" spans="1:6">
      <c r="A8446" s="355">
        <f t="shared" si="131"/>
        <v>46009</v>
      </c>
      <c r="B8446" s="356">
        <v>17</v>
      </c>
      <c r="C8446" s="357">
        <v>166.876</v>
      </c>
      <c r="D8446" s="357">
        <v>0</v>
      </c>
      <c r="E8446" s="357">
        <v>51.195</v>
      </c>
      <c r="F8446" s="357">
        <v>120</v>
      </c>
    </row>
    <row r="8447" spans="1:6">
      <c r="A8447" s="355">
        <f t="shared" si="131"/>
        <v>46009</v>
      </c>
      <c r="B8447" s="356">
        <v>18</v>
      </c>
      <c r="C8447" s="357">
        <v>101.04</v>
      </c>
      <c r="D8447" s="357">
        <v>0</v>
      </c>
      <c r="E8447" s="357">
        <v>81.194999999999993</v>
      </c>
      <c r="F8447" s="357">
        <v>120</v>
      </c>
    </row>
    <row r="8448" spans="1:6">
      <c r="A8448" s="355">
        <f t="shared" si="131"/>
        <v>46009</v>
      </c>
      <c r="B8448" s="356">
        <v>19</v>
      </c>
      <c r="C8448" s="357">
        <v>101.04</v>
      </c>
      <c r="D8448" s="357">
        <v>0</v>
      </c>
      <c r="E8448" s="357">
        <v>81.194999999999993</v>
      </c>
      <c r="F8448" s="357">
        <v>120</v>
      </c>
    </row>
    <row r="8449" spans="1:6">
      <c r="A8449" s="355">
        <f t="shared" si="131"/>
        <v>46009</v>
      </c>
      <c r="B8449" s="356">
        <v>20</v>
      </c>
      <c r="C8449" s="357">
        <v>101.04</v>
      </c>
      <c r="D8449" s="357">
        <v>0</v>
      </c>
      <c r="E8449" s="357">
        <v>81.194999999999993</v>
      </c>
      <c r="F8449" s="357">
        <v>120</v>
      </c>
    </row>
    <row r="8450" spans="1:6">
      <c r="A8450" s="355">
        <f t="shared" si="131"/>
        <v>46009</v>
      </c>
      <c r="B8450" s="356">
        <v>21</v>
      </c>
      <c r="C8450" s="357">
        <v>101.04</v>
      </c>
      <c r="D8450" s="357">
        <v>0</v>
      </c>
      <c r="E8450" s="357">
        <v>68</v>
      </c>
      <c r="F8450" s="357">
        <v>120</v>
      </c>
    </row>
    <row r="8451" spans="1:6">
      <c r="A8451" s="355">
        <f t="shared" si="131"/>
        <v>46009</v>
      </c>
      <c r="B8451" s="356">
        <v>22</v>
      </c>
      <c r="C8451" s="357">
        <v>139.87899999999999</v>
      </c>
      <c r="D8451" s="357">
        <v>0</v>
      </c>
      <c r="E8451" s="357">
        <v>10</v>
      </c>
      <c r="F8451" s="357">
        <v>120</v>
      </c>
    </row>
    <row r="8452" spans="1:6">
      <c r="A8452" s="355">
        <f t="shared" si="131"/>
        <v>46009</v>
      </c>
      <c r="B8452" s="356">
        <v>23</v>
      </c>
      <c r="C8452" s="357">
        <v>186.97900000000001</v>
      </c>
      <c r="D8452" s="357">
        <v>0</v>
      </c>
      <c r="E8452" s="357">
        <v>10</v>
      </c>
      <c r="F8452" s="357">
        <v>60</v>
      </c>
    </row>
    <row r="8453" spans="1:6">
      <c r="A8453" s="355">
        <f t="shared" si="131"/>
        <v>46010</v>
      </c>
      <c r="B8453" s="356">
        <v>0</v>
      </c>
      <c r="C8453" s="357">
        <v>208.60900000000001</v>
      </c>
      <c r="D8453" s="357">
        <v>0</v>
      </c>
      <c r="E8453" s="357">
        <v>10</v>
      </c>
      <c r="F8453" s="357">
        <v>120</v>
      </c>
    </row>
    <row r="8454" spans="1:6">
      <c r="A8454" s="355">
        <f t="shared" ref="A8454:A8517" si="132">IF(B8454=0,A8453+1,A8453)</f>
        <v>46010</v>
      </c>
      <c r="B8454" s="356">
        <v>1</v>
      </c>
      <c r="C8454" s="357">
        <v>208.60900000000001</v>
      </c>
      <c r="D8454" s="357">
        <v>0</v>
      </c>
      <c r="E8454" s="357">
        <v>10</v>
      </c>
      <c r="F8454" s="357">
        <v>120</v>
      </c>
    </row>
    <row r="8455" spans="1:6">
      <c r="A8455" s="355">
        <f t="shared" si="132"/>
        <v>46010</v>
      </c>
      <c r="B8455" s="356">
        <v>2</v>
      </c>
      <c r="C8455" s="357">
        <v>208.60900000000001</v>
      </c>
      <c r="D8455" s="357">
        <v>0</v>
      </c>
      <c r="E8455" s="357">
        <v>10</v>
      </c>
      <c r="F8455" s="357">
        <v>120</v>
      </c>
    </row>
    <row r="8456" spans="1:6">
      <c r="A8456" s="355">
        <f t="shared" si="132"/>
        <v>46010</v>
      </c>
      <c r="B8456" s="356">
        <v>3</v>
      </c>
      <c r="C8456" s="357">
        <v>208.60900000000001</v>
      </c>
      <c r="D8456" s="357">
        <v>0</v>
      </c>
      <c r="E8456" s="357">
        <v>10</v>
      </c>
      <c r="F8456" s="357">
        <v>120</v>
      </c>
    </row>
    <row r="8457" spans="1:6">
      <c r="A8457" s="355">
        <f t="shared" si="132"/>
        <v>46010</v>
      </c>
      <c r="B8457" s="356">
        <v>4</v>
      </c>
      <c r="C8457" s="357">
        <v>208.60900000000001</v>
      </c>
      <c r="D8457" s="357">
        <v>0</v>
      </c>
      <c r="E8457" s="357">
        <v>10</v>
      </c>
      <c r="F8457" s="357">
        <v>120</v>
      </c>
    </row>
    <row r="8458" spans="1:6">
      <c r="A8458" s="355">
        <f t="shared" si="132"/>
        <v>46010</v>
      </c>
      <c r="B8458" s="356">
        <v>5</v>
      </c>
      <c r="C8458" s="357">
        <v>208.60900000000001</v>
      </c>
      <c r="D8458" s="357">
        <v>0</v>
      </c>
      <c r="E8458" s="357">
        <v>10</v>
      </c>
      <c r="F8458" s="357">
        <v>120</v>
      </c>
    </row>
    <row r="8459" spans="1:6">
      <c r="A8459" s="355">
        <f t="shared" si="132"/>
        <v>46010</v>
      </c>
      <c r="B8459" s="356">
        <v>6</v>
      </c>
      <c r="C8459" s="357">
        <v>199.548</v>
      </c>
      <c r="D8459" s="357">
        <v>0</v>
      </c>
      <c r="E8459" s="357">
        <v>10</v>
      </c>
      <c r="F8459" s="357">
        <v>160</v>
      </c>
    </row>
    <row r="8460" spans="1:6">
      <c r="A8460" s="355">
        <f t="shared" si="132"/>
        <v>46010</v>
      </c>
      <c r="B8460" s="356">
        <v>7</v>
      </c>
      <c r="C8460" s="357">
        <v>191.548</v>
      </c>
      <c r="D8460" s="357">
        <v>0</v>
      </c>
      <c r="E8460" s="357">
        <v>20</v>
      </c>
      <c r="F8460" s="357">
        <v>120</v>
      </c>
    </row>
    <row r="8461" spans="1:6">
      <c r="A8461" s="355">
        <f t="shared" si="132"/>
        <v>46010</v>
      </c>
      <c r="B8461" s="356">
        <v>8</v>
      </c>
      <c r="C8461" s="357">
        <v>163.40299999999999</v>
      </c>
      <c r="D8461" s="357">
        <v>0</v>
      </c>
      <c r="E8461" s="357">
        <v>20</v>
      </c>
      <c r="F8461" s="357">
        <v>160</v>
      </c>
    </row>
    <row r="8462" spans="1:6">
      <c r="A8462" s="355">
        <f t="shared" si="132"/>
        <v>46010</v>
      </c>
      <c r="B8462" s="356">
        <v>9</v>
      </c>
      <c r="C8462" s="357">
        <v>170.31899999999999</v>
      </c>
      <c r="D8462" s="357">
        <v>0</v>
      </c>
      <c r="E8462" s="357">
        <v>20</v>
      </c>
      <c r="F8462" s="357">
        <v>160</v>
      </c>
    </row>
    <row r="8463" spans="1:6">
      <c r="A8463" s="355">
        <f t="shared" si="132"/>
        <v>46010</v>
      </c>
      <c r="B8463" s="356">
        <v>10</v>
      </c>
      <c r="C8463" s="357">
        <v>142.53200000000001</v>
      </c>
      <c r="D8463" s="357">
        <v>0</v>
      </c>
      <c r="E8463" s="357">
        <v>20</v>
      </c>
      <c r="F8463" s="357">
        <v>160</v>
      </c>
    </row>
    <row r="8464" spans="1:6">
      <c r="A8464" s="355">
        <f t="shared" si="132"/>
        <v>46010</v>
      </c>
      <c r="B8464" s="356">
        <v>11</v>
      </c>
      <c r="C8464" s="357">
        <v>142.57300000000001</v>
      </c>
      <c r="D8464" s="357">
        <v>0</v>
      </c>
      <c r="E8464" s="357">
        <v>20</v>
      </c>
      <c r="F8464" s="357">
        <v>160</v>
      </c>
    </row>
    <row r="8465" spans="1:6">
      <c r="A8465" s="355">
        <f t="shared" si="132"/>
        <v>46010</v>
      </c>
      <c r="B8465" s="356">
        <v>12</v>
      </c>
      <c r="C8465" s="357">
        <v>142.57300000000001</v>
      </c>
      <c r="D8465" s="357">
        <v>0</v>
      </c>
      <c r="E8465" s="357">
        <v>20</v>
      </c>
      <c r="F8465" s="357">
        <v>160</v>
      </c>
    </row>
    <row r="8466" spans="1:6">
      <c r="A8466" s="355">
        <f t="shared" si="132"/>
        <v>46010</v>
      </c>
      <c r="B8466" s="356">
        <v>13</v>
      </c>
      <c r="C8466" s="357">
        <v>137.57300000000001</v>
      </c>
      <c r="D8466" s="357">
        <v>0</v>
      </c>
      <c r="E8466" s="357">
        <v>20</v>
      </c>
      <c r="F8466" s="357">
        <v>220</v>
      </c>
    </row>
    <row r="8467" spans="1:6">
      <c r="A8467" s="355">
        <f t="shared" si="132"/>
        <v>46010</v>
      </c>
      <c r="B8467" s="356">
        <v>14</v>
      </c>
      <c r="C8467" s="357">
        <v>129.57300000000001</v>
      </c>
      <c r="D8467" s="357">
        <v>0</v>
      </c>
      <c r="E8467" s="357">
        <v>20</v>
      </c>
      <c r="F8467" s="357">
        <v>240</v>
      </c>
    </row>
    <row r="8468" spans="1:6">
      <c r="A8468" s="355">
        <f t="shared" si="132"/>
        <v>46010</v>
      </c>
      <c r="B8468" s="356">
        <v>15</v>
      </c>
      <c r="C8468" s="357">
        <v>150.28</v>
      </c>
      <c r="D8468" s="357">
        <v>0</v>
      </c>
      <c r="E8468" s="357">
        <v>20</v>
      </c>
      <c r="F8468" s="357">
        <v>240</v>
      </c>
    </row>
    <row r="8469" spans="1:6">
      <c r="A8469" s="355">
        <f t="shared" si="132"/>
        <v>46010</v>
      </c>
      <c r="B8469" s="356">
        <v>16</v>
      </c>
      <c r="C8469" s="357">
        <v>115.23</v>
      </c>
      <c r="D8469" s="357">
        <v>0</v>
      </c>
      <c r="E8469" s="357">
        <v>20</v>
      </c>
      <c r="F8469" s="357">
        <v>240</v>
      </c>
    </row>
    <row r="8470" spans="1:6">
      <c r="A8470" s="355">
        <f t="shared" si="132"/>
        <v>46010</v>
      </c>
      <c r="B8470" s="356">
        <v>17</v>
      </c>
      <c r="C8470" s="357">
        <v>189.85499999999999</v>
      </c>
      <c r="D8470" s="357">
        <v>0</v>
      </c>
      <c r="E8470" s="357">
        <v>43</v>
      </c>
      <c r="F8470" s="357">
        <v>240</v>
      </c>
    </row>
    <row r="8471" spans="1:6">
      <c r="A8471" s="355">
        <f t="shared" si="132"/>
        <v>46010</v>
      </c>
      <c r="B8471" s="356">
        <v>18</v>
      </c>
      <c r="C8471" s="357">
        <v>76.040000000000006</v>
      </c>
      <c r="D8471" s="357">
        <v>0</v>
      </c>
      <c r="E8471" s="357">
        <v>81.796999999999997</v>
      </c>
      <c r="F8471" s="357">
        <v>240</v>
      </c>
    </row>
    <row r="8472" spans="1:6">
      <c r="A8472" s="355">
        <f t="shared" si="132"/>
        <v>46010</v>
      </c>
      <c r="B8472" s="356">
        <v>19</v>
      </c>
      <c r="C8472" s="357">
        <v>76.040000000000006</v>
      </c>
      <c r="D8472" s="357">
        <v>0</v>
      </c>
      <c r="E8472" s="357">
        <v>81.796999999999997</v>
      </c>
      <c r="F8472" s="357">
        <v>240</v>
      </c>
    </row>
    <row r="8473" spans="1:6">
      <c r="A8473" s="355">
        <f t="shared" si="132"/>
        <v>46010</v>
      </c>
      <c r="B8473" s="356">
        <v>20</v>
      </c>
      <c r="C8473" s="357">
        <v>76.040000000000006</v>
      </c>
      <c r="D8473" s="357">
        <v>0</v>
      </c>
      <c r="E8473" s="357">
        <v>81.796999999999997</v>
      </c>
      <c r="F8473" s="357">
        <v>240</v>
      </c>
    </row>
    <row r="8474" spans="1:6">
      <c r="A8474" s="355">
        <f t="shared" si="132"/>
        <v>46010</v>
      </c>
      <c r="B8474" s="356">
        <v>21</v>
      </c>
      <c r="C8474" s="357">
        <v>76.040000000000006</v>
      </c>
      <c r="D8474" s="357">
        <v>0</v>
      </c>
      <c r="E8474" s="357">
        <v>81.796999999999997</v>
      </c>
      <c r="F8474" s="357">
        <v>220</v>
      </c>
    </row>
    <row r="8475" spans="1:6">
      <c r="A8475" s="355">
        <f t="shared" si="132"/>
        <v>46010</v>
      </c>
      <c r="B8475" s="356">
        <v>22</v>
      </c>
      <c r="C8475" s="357">
        <v>206.60400000000001</v>
      </c>
      <c r="D8475" s="357">
        <v>0</v>
      </c>
      <c r="E8475" s="357">
        <v>10</v>
      </c>
      <c r="F8475" s="357">
        <v>160</v>
      </c>
    </row>
    <row r="8476" spans="1:6">
      <c r="A8476" s="355">
        <f t="shared" si="132"/>
        <v>46010</v>
      </c>
      <c r="B8476" s="356">
        <v>23</v>
      </c>
      <c r="C8476" s="357">
        <v>206.60400000000001</v>
      </c>
      <c r="D8476" s="357">
        <v>0</v>
      </c>
      <c r="E8476" s="357">
        <v>10</v>
      </c>
      <c r="F8476" s="357">
        <v>160</v>
      </c>
    </row>
    <row r="8477" spans="1:6">
      <c r="A8477" s="355">
        <f t="shared" si="132"/>
        <v>46011</v>
      </c>
      <c r="B8477" s="356">
        <v>0</v>
      </c>
      <c r="C8477" s="357">
        <v>223.38</v>
      </c>
      <c r="D8477" s="357">
        <v>0</v>
      </c>
      <c r="E8477" s="357">
        <v>10</v>
      </c>
      <c r="F8477" s="357">
        <v>120</v>
      </c>
    </row>
    <row r="8478" spans="1:6">
      <c r="A8478" s="355">
        <f t="shared" si="132"/>
        <v>46011</v>
      </c>
      <c r="B8478" s="356">
        <v>1</v>
      </c>
      <c r="C8478" s="357">
        <v>224.464</v>
      </c>
      <c r="D8478" s="357">
        <v>0</v>
      </c>
      <c r="E8478" s="357">
        <v>10</v>
      </c>
      <c r="F8478" s="357">
        <v>120</v>
      </c>
    </row>
    <row r="8479" spans="1:6">
      <c r="A8479" s="355">
        <f t="shared" si="132"/>
        <v>46011</v>
      </c>
      <c r="B8479" s="356">
        <v>2</v>
      </c>
      <c r="C8479" s="357">
        <v>224.744</v>
      </c>
      <c r="D8479" s="357">
        <v>0</v>
      </c>
      <c r="E8479" s="357">
        <v>10</v>
      </c>
      <c r="F8479" s="357">
        <v>120</v>
      </c>
    </row>
    <row r="8480" spans="1:6">
      <c r="A8480" s="355">
        <f t="shared" si="132"/>
        <v>46011</v>
      </c>
      <c r="B8480" s="356">
        <v>3</v>
      </c>
      <c r="C8480" s="357">
        <v>224.86</v>
      </c>
      <c r="D8480" s="357">
        <v>0</v>
      </c>
      <c r="E8480" s="357">
        <v>10</v>
      </c>
      <c r="F8480" s="357">
        <v>120</v>
      </c>
    </row>
    <row r="8481" spans="1:6">
      <c r="A8481" s="355">
        <f t="shared" si="132"/>
        <v>46011</v>
      </c>
      <c r="B8481" s="356">
        <v>4</v>
      </c>
      <c r="C8481" s="357">
        <v>224.62100000000001</v>
      </c>
      <c r="D8481" s="357">
        <v>0</v>
      </c>
      <c r="E8481" s="357">
        <v>10</v>
      </c>
      <c r="F8481" s="357">
        <v>120</v>
      </c>
    </row>
    <row r="8482" spans="1:6">
      <c r="A8482" s="355">
        <f t="shared" si="132"/>
        <v>46011</v>
      </c>
      <c r="B8482" s="356">
        <v>5</v>
      </c>
      <c r="C8482" s="357">
        <v>224.86099999999999</v>
      </c>
      <c r="D8482" s="357">
        <v>0</v>
      </c>
      <c r="E8482" s="357">
        <v>10</v>
      </c>
      <c r="F8482" s="357">
        <v>120</v>
      </c>
    </row>
    <row r="8483" spans="1:6">
      <c r="A8483" s="355">
        <f t="shared" si="132"/>
        <v>46011</v>
      </c>
      <c r="B8483" s="356">
        <v>6</v>
      </c>
      <c r="C8483" s="357">
        <v>221.49799999999999</v>
      </c>
      <c r="D8483" s="357">
        <v>0</v>
      </c>
      <c r="E8483" s="357">
        <v>10</v>
      </c>
      <c r="F8483" s="357">
        <v>120</v>
      </c>
    </row>
    <row r="8484" spans="1:6">
      <c r="A8484" s="355">
        <f t="shared" si="132"/>
        <v>46011</v>
      </c>
      <c r="B8484" s="356">
        <v>7</v>
      </c>
      <c r="C8484" s="357">
        <v>216.49799999999999</v>
      </c>
      <c r="D8484" s="357">
        <v>0</v>
      </c>
      <c r="E8484" s="357">
        <v>10</v>
      </c>
      <c r="F8484" s="357">
        <v>120</v>
      </c>
    </row>
    <row r="8485" spans="1:6">
      <c r="A8485" s="355">
        <f t="shared" si="132"/>
        <v>46011</v>
      </c>
      <c r="B8485" s="356">
        <v>8</v>
      </c>
      <c r="C8485" s="357">
        <v>174.292</v>
      </c>
      <c r="D8485" s="357">
        <v>0</v>
      </c>
      <c r="E8485" s="357">
        <v>10</v>
      </c>
      <c r="F8485" s="357">
        <v>130</v>
      </c>
    </row>
    <row r="8486" spans="1:6">
      <c r="A8486" s="355">
        <f t="shared" si="132"/>
        <v>46011</v>
      </c>
      <c r="B8486" s="356">
        <v>9</v>
      </c>
      <c r="C8486" s="357">
        <v>180.35599999999999</v>
      </c>
      <c r="D8486" s="357">
        <v>0</v>
      </c>
      <c r="E8486" s="357">
        <v>10</v>
      </c>
      <c r="F8486" s="357">
        <v>130</v>
      </c>
    </row>
    <row r="8487" spans="1:6">
      <c r="A8487" s="355">
        <f t="shared" si="132"/>
        <v>46011</v>
      </c>
      <c r="B8487" s="356">
        <v>10</v>
      </c>
      <c r="C8487" s="357">
        <v>150.63999999999999</v>
      </c>
      <c r="D8487" s="357">
        <v>0</v>
      </c>
      <c r="E8487" s="357">
        <v>24.398</v>
      </c>
      <c r="F8487" s="357">
        <v>130</v>
      </c>
    </row>
    <row r="8488" spans="1:6">
      <c r="A8488" s="355">
        <f t="shared" si="132"/>
        <v>46011</v>
      </c>
      <c r="B8488" s="356">
        <v>11</v>
      </c>
      <c r="C8488" s="357">
        <v>170.04</v>
      </c>
      <c r="D8488" s="357">
        <v>0</v>
      </c>
      <c r="E8488" s="357">
        <v>24.398</v>
      </c>
      <c r="F8488" s="357">
        <v>130</v>
      </c>
    </row>
    <row r="8489" spans="1:6">
      <c r="A8489" s="355">
        <f t="shared" si="132"/>
        <v>46011</v>
      </c>
      <c r="B8489" s="356">
        <v>12</v>
      </c>
      <c r="C8489" s="357">
        <v>174.596</v>
      </c>
      <c r="D8489" s="357">
        <v>0</v>
      </c>
      <c r="E8489" s="357">
        <v>24.398</v>
      </c>
      <c r="F8489" s="357">
        <v>130</v>
      </c>
    </row>
    <row r="8490" spans="1:6">
      <c r="A8490" s="355">
        <f t="shared" si="132"/>
        <v>46011</v>
      </c>
      <c r="B8490" s="356">
        <v>13</v>
      </c>
      <c r="C8490" s="357">
        <v>184.346</v>
      </c>
      <c r="D8490" s="357">
        <v>0</v>
      </c>
      <c r="E8490" s="357">
        <v>24.398</v>
      </c>
      <c r="F8490" s="357">
        <v>130</v>
      </c>
    </row>
    <row r="8491" spans="1:6">
      <c r="A8491" s="355">
        <f t="shared" si="132"/>
        <v>46011</v>
      </c>
      <c r="B8491" s="356">
        <v>14</v>
      </c>
      <c r="C8491" s="357">
        <v>184.18</v>
      </c>
      <c r="D8491" s="357">
        <v>0</v>
      </c>
      <c r="E8491" s="357">
        <v>33.195</v>
      </c>
      <c r="F8491" s="357">
        <v>130</v>
      </c>
    </row>
    <row r="8492" spans="1:6">
      <c r="A8492" s="355">
        <f t="shared" si="132"/>
        <v>46011</v>
      </c>
      <c r="B8492" s="356">
        <v>15</v>
      </c>
      <c r="C8492" s="357">
        <v>184.18</v>
      </c>
      <c r="D8492" s="357">
        <v>0</v>
      </c>
      <c r="E8492" s="357">
        <v>33.195</v>
      </c>
      <c r="F8492" s="357">
        <v>130</v>
      </c>
    </row>
    <row r="8493" spans="1:6">
      <c r="A8493" s="355">
        <f t="shared" si="132"/>
        <v>46011</v>
      </c>
      <c r="B8493" s="356">
        <v>16</v>
      </c>
      <c r="C8493" s="357">
        <v>199.18</v>
      </c>
      <c r="D8493" s="357">
        <v>0</v>
      </c>
      <c r="E8493" s="357">
        <v>33.195</v>
      </c>
      <c r="F8493" s="357">
        <v>106</v>
      </c>
    </row>
    <row r="8494" spans="1:6">
      <c r="A8494" s="355">
        <f t="shared" si="132"/>
        <v>46011</v>
      </c>
      <c r="B8494" s="356">
        <v>17</v>
      </c>
      <c r="C8494" s="357">
        <v>170.64</v>
      </c>
      <c r="D8494" s="357">
        <v>0</v>
      </c>
      <c r="E8494" s="357">
        <v>33.195</v>
      </c>
      <c r="F8494" s="357">
        <v>106</v>
      </c>
    </row>
    <row r="8495" spans="1:6">
      <c r="A8495" s="355">
        <f t="shared" si="132"/>
        <v>46011</v>
      </c>
      <c r="B8495" s="356">
        <v>18</v>
      </c>
      <c r="C8495" s="357">
        <v>102.048</v>
      </c>
      <c r="D8495" s="357">
        <v>0</v>
      </c>
      <c r="E8495" s="357">
        <v>81.194999999999993</v>
      </c>
      <c r="F8495" s="357">
        <v>166</v>
      </c>
    </row>
    <row r="8496" spans="1:6">
      <c r="A8496" s="355">
        <f t="shared" si="132"/>
        <v>46011</v>
      </c>
      <c r="B8496" s="356">
        <v>19</v>
      </c>
      <c r="C8496" s="357">
        <v>102.048</v>
      </c>
      <c r="D8496" s="357">
        <v>0</v>
      </c>
      <c r="E8496" s="357">
        <v>81.194999999999993</v>
      </c>
      <c r="F8496" s="357">
        <v>211</v>
      </c>
    </row>
    <row r="8497" spans="1:6">
      <c r="A8497" s="355">
        <f t="shared" si="132"/>
        <v>46011</v>
      </c>
      <c r="B8497" s="356">
        <v>20</v>
      </c>
      <c r="C8497" s="357">
        <v>102.048</v>
      </c>
      <c r="D8497" s="357">
        <v>0</v>
      </c>
      <c r="E8497" s="357">
        <v>81.194999999999993</v>
      </c>
      <c r="F8497" s="357">
        <v>240</v>
      </c>
    </row>
    <row r="8498" spans="1:6">
      <c r="A8498" s="355">
        <f t="shared" si="132"/>
        <v>46011</v>
      </c>
      <c r="B8498" s="356">
        <v>21</v>
      </c>
      <c r="C8498" s="357">
        <v>102.048</v>
      </c>
      <c r="D8498" s="357">
        <v>0</v>
      </c>
      <c r="E8498" s="357">
        <v>81.194999999999993</v>
      </c>
      <c r="F8498" s="357">
        <v>180</v>
      </c>
    </row>
    <row r="8499" spans="1:6">
      <c r="A8499" s="355">
        <f t="shared" si="132"/>
        <v>46011</v>
      </c>
      <c r="B8499" s="356">
        <v>22</v>
      </c>
      <c r="C8499" s="357">
        <v>216.29599999999999</v>
      </c>
      <c r="D8499" s="357">
        <v>0</v>
      </c>
      <c r="E8499" s="357">
        <v>10</v>
      </c>
      <c r="F8499" s="357">
        <v>120</v>
      </c>
    </row>
    <row r="8500" spans="1:6">
      <c r="A8500" s="355">
        <f t="shared" si="132"/>
        <v>46011</v>
      </c>
      <c r="B8500" s="356">
        <v>23</v>
      </c>
      <c r="C8500" s="357">
        <v>224.97300000000001</v>
      </c>
      <c r="D8500" s="357">
        <v>0</v>
      </c>
      <c r="E8500" s="357">
        <v>10</v>
      </c>
      <c r="F8500" s="357">
        <v>120</v>
      </c>
    </row>
    <row r="8501" spans="1:6">
      <c r="A8501" s="355">
        <f t="shared" si="132"/>
        <v>46012</v>
      </c>
      <c r="B8501" s="356">
        <v>0</v>
      </c>
      <c r="C8501" s="357">
        <v>195.70599999999999</v>
      </c>
      <c r="D8501" s="357">
        <v>0</v>
      </c>
      <c r="E8501" s="357">
        <v>20</v>
      </c>
      <c r="F8501" s="357">
        <v>140</v>
      </c>
    </row>
    <row r="8502" spans="1:6">
      <c r="A8502" s="355">
        <f t="shared" si="132"/>
        <v>46012</v>
      </c>
      <c r="B8502" s="356">
        <v>1</v>
      </c>
      <c r="C8502" s="357">
        <v>195.70599999999999</v>
      </c>
      <c r="D8502" s="357">
        <v>0</v>
      </c>
      <c r="E8502" s="357">
        <v>20</v>
      </c>
      <c r="F8502" s="357">
        <v>185</v>
      </c>
    </row>
    <row r="8503" spans="1:6">
      <c r="A8503" s="355">
        <f t="shared" si="132"/>
        <v>46012</v>
      </c>
      <c r="B8503" s="356">
        <v>2</v>
      </c>
      <c r="C8503" s="357">
        <v>195.70599999999999</v>
      </c>
      <c r="D8503" s="357">
        <v>0</v>
      </c>
      <c r="E8503" s="357">
        <v>20</v>
      </c>
      <c r="F8503" s="357">
        <v>185</v>
      </c>
    </row>
    <row r="8504" spans="1:6">
      <c r="A8504" s="355">
        <f t="shared" si="132"/>
        <v>46012</v>
      </c>
      <c r="B8504" s="356">
        <v>3</v>
      </c>
      <c r="C8504" s="357">
        <v>195.70599999999999</v>
      </c>
      <c r="D8504" s="357">
        <v>0</v>
      </c>
      <c r="E8504" s="357">
        <v>20</v>
      </c>
      <c r="F8504" s="357">
        <v>185</v>
      </c>
    </row>
    <row r="8505" spans="1:6">
      <c r="A8505" s="355">
        <f t="shared" si="132"/>
        <v>46012</v>
      </c>
      <c r="B8505" s="356">
        <v>4</v>
      </c>
      <c r="C8505" s="357">
        <v>195.70599999999999</v>
      </c>
      <c r="D8505" s="357">
        <v>0</v>
      </c>
      <c r="E8505" s="357">
        <v>20</v>
      </c>
      <c r="F8505" s="357">
        <v>185</v>
      </c>
    </row>
    <row r="8506" spans="1:6">
      <c r="A8506" s="355">
        <f t="shared" si="132"/>
        <v>46012</v>
      </c>
      <c r="B8506" s="356">
        <v>5</v>
      </c>
      <c r="C8506" s="357">
        <v>195.70599999999999</v>
      </c>
      <c r="D8506" s="357">
        <v>0</v>
      </c>
      <c r="E8506" s="357">
        <v>20</v>
      </c>
      <c r="F8506" s="357">
        <v>185</v>
      </c>
    </row>
    <row r="8507" spans="1:6">
      <c r="A8507" s="355">
        <f t="shared" si="132"/>
        <v>46012</v>
      </c>
      <c r="B8507" s="356">
        <v>6</v>
      </c>
      <c r="C8507" s="357">
        <v>186.53700000000001</v>
      </c>
      <c r="D8507" s="357">
        <v>0</v>
      </c>
      <c r="E8507" s="357">
        <v>20</v>
      </c>
      <c r="F8507" s="357">
        <v>140</v>
      </c>
    </row>
    <row r="8508" spans="1:6">
      <c r="A8508" s="355">
        <f t="shared" si="132"/>
        <v>46012</v>
      </c>
      <c r="B8508" s="356">
        <v>7</v>
      </c>
      <c r="C8508" s="357">
        <v>185.28700000000001</v>
      </c>
      <c r="D8508" s="357">
        <v>0</v>
      </c>
      <c r="E8508" s="357">
        <v>20</v>
      </c>
      <c r="F8508" s="357">
        <v>185</v>
      </c>
    </row>
    <row r="8509" spans="1:6">
      <c r="A8509" s="355">
        <f t="shared" si="132"/>
        <v>46012</v>
      </c>
      <c r="B8509" s="356">
        <v>8</v>
      </c>
      <c r="C8509" s="357">
        <v>151.64099999999999</v>
      </c>
      <c r="D8509" s="357">
        <v>0</v>
      </c>
      <c r="E8509" s="357">
        <v>20</v>
      </c>
      <c r="F8509" s="357">
        <v>140</v>
      </c>
    </row>
    <row r="8510" spans="1:6">
      <c r="A8510" s="355">
        <f t="shared" si="132"/>
        <v>46012</v>
      </c>
      <c r="B8510" s="356">
        <v>9</v>
      </c>
      <c r="C8510" s="357">
        <v>123.48699999999999</v>
      </c>
      <c r="D8510" s="357">
        <v>0</v>
      </c>
      <c r="E8510" s="357">
        <v>25</v>
      </c>
      <c r="F8510" s="357">
        <v>185</v>
      </c>
    </row>
    <row r="8511" spans="1:6">
      <c r="A8511" s="355">
        <f t="shared" si="132"/>
        <v>46012</v>
      </c>
      <c r="B8511" s="356">
        <v>10</v>
      </c>
      <c r="C8511" s="357">
        <v>126.15600000000001</v>
      </c>
      <c r="D8511" s="357">
        <v>0</v>
      </c>
      <c r="E8511" s="357">
        <v>25.71</v>
      </c>
      <c r="F8511" s="357">
        <v>185</v>
      </c>
    </row>
    <row r="8512" spans="1:6">
      <c r="A8512" s="355">
        <f t="shared" si="132"/>
        <v>46012</v>
      </c>
      <c r="B8512" s="356">
        <v>11</v>
      </c>
      <c r="C8512" s="357">
        <v>169.78700000000001</v>
      </c>
      <c r="D8512" s="357">
        <v>0</v>
      </c>
      <c r="E8512" s="357">
        <v>25.71</v>
      </c>
      <c r="F8512" s="357">
        <v>185</v>
      </c>
    </row>
    <row r="8513" spans="1:6">
      <c r="A8513" s="355">
        <f t="shared" si="132"/>
        <v>46012</v>
      </c>
      <c r="B8513" s="356">
        <v>12</v>
      </c>
      <c r="C8513" s="357">
        <v>123.48699999999999</v>
      </c>
      <c r="D8513" s="357">
        <v>0</v>
      </c>
      <c r="E8513" s="357">
        <v>25</v>
      </c>
      <c r="F8513" s="357">
        <v>165</v>
      </c>
    </row>
    <row r="8514" spans="1:6">
      <c r="A8514" s="355">
        <f t="shared" si="132"/>
        <v>46012</v>
      </c>
      <c r="B8514" s="356">
        <v>13</v>
      </c>
      <c r="C8514" s="357">
        <v>169.78700000000001</v>
      </c>
      <c r="D8514" s="357">
        <v>0</v>
      </c>
      <c r="E8514" s="357">
        <v>38</v>
      </c>
      <c r="F8514" s="357">
        <v>185</v>
      </c>
    </row>
    <row r="8515" spans="1:6">
      <c r="A8515" s="355">
        <f t="shared" si="132"/>
        <v>46012</v>
      </c>
      <c r="B8515" s="356">
        <v>14</v>
      </c>
      <c r="C8515" s="357">
        <v>183.78700000000001</v>
      </c>
      <c r="D8515" s="357">
        <v>0</v>
      </c>
      <c r="E8515" s="357">
        <v>38</v>
      </c>
      <c r="F8515" s="357">
        <v>140</v>
      </c>
    </row>
    <row r="8516" spans="1:6">
      <c r="A8516" s="355">
        <f t="shared" si="132"/>
        <v>46012</v>
      </c>
      <c r="B8516" s="356">
        <v>15</v>
      </c>
      <c r="C8516" s="357">
        <v>185.03700000000001</v>
      </c>
      <c r="D8516" s="357">
        <v>0</v>
      </c>
      <c r="E8516" s="357">
        <v>43</v>
      </c>
      <c r="F8516" s="357">
        <v>185</v>
      </c>
    </row>
    <row r="8517" spans="1:6">
      <c r="A8517" s="355">
        <f t="shared" si="132"/>
        <v>46012</v>
      </c>
      <c r="B8517" s="356">
        <v>16</v>
      </c>
      <c r="C8517" s="357">
        <v>186.28700000000001</v>
      </c>
      <c r="D8517" s="357">
        <v>0</v>
      </c>
      <c r="E8517" s="357">
        <v>43</v>
      </c>
      <c r="F8517" s="357">
        <v>185</v>
      </c>
    </row>
    <row r="8518" spans="1:6">
      <c r="A8518" s="355">
        <f t="shared" ref="A8518:A8581" si="133">IF(B8518=0,A8517+1,A8517)</f>
        <v>46012</v>
      </c>
      <c r="B8518" s="356">
        <v>17</v>
      </c>
      <c r="C8518" s="357">
        <v>186.28700000000001</v>
      </c>
      <c r="D8518" s="357">
        <v>0</v>
      </c>
      <c r="E8518" s="357">
        <v>43</v>
      </c>
      <c r="F8518" s="357">
        <v>185</v>
      </c>
    </row>
    <row r="8519" spans="1:6">
      <c r="A8519" s="355">
        <f t="shared" si="133"/>
        <v>46012</v>
      </c>
      <c r="B8519" s="356">
        <v>18</v>
      </c>
      <c r="C8519" s="357">
        <v>102.048</v>
      </c>
      <c r="D8519" s="357">
        <v>0</v>
      </c>
      <c r="E8519" s="357">
        <v>81.796999999999997</v>
      </c>
      <c r="F8519" s="357">
        <v>185</v>
      </c>
    </row>
    <row r="8520" spans="1:6">
      <c r="A8520" s="355">
        <f t="shared" si="133"/>
        <v>46012</v>
      </c>
      <c r="B8520" s="356">
        <v>19</v>
      </c>
      <c r="C8520" s="357">
        <v>102.048</v>
      </c>
      <c r="D8520" s="357">
        <v>0</v>
      </c>
      <c r="E8520" s="357">
        <v>81.796999999999997</v>
      </c>
      <c r="F8520" s="357">
        <v>185</v>
      </c>
    </row>
    <row r="8521" spans="1:6">
      <c r="A8521" s="355">
        <f t="shared" si="133"/>
        <v>46012</v>
      </c>
      <c r="B8521" s="356">
        <v>20</v>
      </c>
      <c r="C8521" s="357">
        <v>102.048</v>
      </c>
      <c r="D8521" s="357">
        <v>0</v>
      </c>
      <c r="E8521" s="357">
        <v>81.796999999999997</v>
      </c>
      <c r="F8521" s="357">
        <v>195</v>
      </c>
    </row>
    <row r="8522" spans="1:6">
      <c r="A8522" s="355">
        <f t="shared" si="133"/>
        <v>46012</v>
      </c>
      <c r="B8522" s="356">
        <v>21</v>
      </c>
      <c r="C8522" s="357">
        <v>102.048</v>
      </c>
      <c r="D8522" s="357">
        <v>0</v>
      </c>
      <c r="E8522" s="357">
        <v>81.796999999999997</v>
      </c>
      <c r="F8522" s="357">
        <v>185</v>
      </c>
    </row>
    <row r="8523" spans="1:6">
      <c r="A8523" s="355">
        <f t="shared" si="133"/>
        <v>46012</v>
      </c>
      <c r="B8523" s="356">
        <v>22</v>
      </c>
      <c r="C8523" s="357">
        <v>189.03700000000001</v>
      </c>
      <c r="D8523" s="357">
        <v>0</v>
      </c>
      <c r="E8523" s="357">
        <v>20</v>
      </c>
      <c r="F8523" s="357">
        <v>185</v>
      </c>
    </row>
    <row r="8524" spans="1:6">
      <c r="A8524" s="355">
        <f t="shared" si="133"/>
        <v>46012</v>
      </c>
      <c r="B8524" s="356">
        <v>23</v>
      </c>
      <c r="C8524" s="357">
        <v>195.70599999999999</v>
      </c>
      <c r="D8524" s="357">
        <v>0</v>
      </c>
      <c r="E8524" s="357">
        <v>20</v>
      </c>
      <c r="F8524" s="357">
        <v>185</v>
      </c>
    </row>
    <row r="8525" spans="1:6">
      <c r="A8525" s="355">
        <f t="shared" si="133"/>
        <v>46013</v>
      </c>
      <c r="B8525" s="356">
        <v>0</v>
      </c>
      <c r="C8525" s="357">
        <v>179.667</v>
      </c>
      <c r="D8525" s="357">
        <v>0</v>
      </c>
      <c r="E8525" s="357">
        <v>25</v>
      </c>
      <c r="F8525" s="357">
        <v>185</v>
      </c>
    </row>
    <row r="8526" spans="1:6">
      <c r="A8526" s="355">
        <f t="shared" si="133"/>
        <v>46013</v>
      </c>
      <c r="B8526" s="356">
        <v>1</v>
      </c>
      <c r="C8526" s="357">
        <v>179.667</v>
      </c>
      <c r="D8526" s="357">
        <v>0</v>
      </c>
      <c r="E8526" s="357">
        <v>25</v>
      </c>
      <c r="F8526" s="357">
        <v>185</v>
      </c>
    </row>
    <row r="8527" spans="1:6">
      <c r="A8527" s="355">
        <f t="shared" si="133"/>
        <v>46013</v>
      </c>
      <c r="B8527" s="356">
        <v>2</v>
      </c>
      <c r="C8527" s="357">
        <v>179.667</v>
      </c>
      <c r="D8527" s="357">
        <v>0</v>
      </c>
      <c r="E8527" s="357">
        <v>25</v>
      </c>
      <c r="F8527" s="357">
        <v>185</v>
      </c>
    </row>
    <row r="8528" spans="1:6">
      <c r="A8528" s="355">
        <f t="shared" si="133"/>
        <v>46013</v>
      </c>
      <c r="B8528" s="356">
        <v>3</v>
      </c>
      <c r="C8528" s="357">
        <v>179.667</v>
      </c>
      <c r="D8528" s="357">
        <v>0</v>
      </c>
      <c r="E8528" s="357">
        <v>25</v>
      </c>
      <c r="F8528" s="357">
        <v>185</v>
      </c>
    </row>
    <row r="8529" spans="1:6">
      <c r="A8529" s="355">
        <f t="shared" si="133"/>
        <v>46013</v>
      </c>
      <c r="B8529" s="356">
        <v>4</v>
      </c>
      <c r="C8529" s="357">
        <v>179.667</v>
      </c>
      <c r="D8529" s="357">
        <v>0</v>
      </c>
      <c r="E8529" s="357">
        <v>25</v>
      </c>
      <c r="F8529" s="357">
        <v>185</v>
      </c>
    </row>
    <row r="8530" spans="1:6">
      <c r="A8530" s="355">
        <f t="shared" si="133"/>
        <v>46013</v>
      </c>
      <c r="B8530" s="356">
        <v>5</v>
      </c>
      <c r="C8530" s="357">
        <v>178.417</v>
      </c>
      <c r="D8530" s="357">
        <v>0</v>
      </c>
      <c r="E8530" s="357">
        <v>25</v>
      </c>
      <c r="F8530" s="357">
        <v>185</v>
      </c>
    </row>
    <row r="8531" spans="1:6">
      <c r="A8531" s="355">
        <f t="shared" si="133"/>
        <v>46013</v>
      </c>
      <c r="B8531" s="356">
        <v>6</v>
      </c>
      <c r="C8531" s="357">
        <v>174.49799999999999</v>
      </c>
      <c r="D8531" s="357">
        <v>0</v>
      </c>
      <c r="E8531" s="357">
        <v>33.796999999999997</v>
      </c>
      <c r="F8531" s="357">
        <v>185</v>
      </c>
    </row>
    <row r="8532" spans="1:6">
      <c r="A8532" s="355">
        <f t="shared" si="133"/>
        <v>46013</v>
      </c>
      <c r="B8532" s="356">
        <v>7</v>
      </c>
      <c r="C8532" s="357">
        <v>170.49799999999999</v>
      </c>
      <c r="D8532" s="357">
        <v>0</v>
      </c>
      <c r="E8532" s="357">
        <v>51.796999999999997</v>
      </c>
      <c r="F8532" s="357">
        <v>185</v>
      </c>
    </row>
    <row r="8533" spans="1:6">
      <c r="A8533" s="355">
        <f t="shared" si="133"/>
        <v>46013</v>
      </c>
      <c r="B8533" s="356">
        <v>8</v>
      </c>
      <c r="C8533" s="357">
        <v>119.19799999999999</v>
      </c>
      <c r="D8533" s="357">
        <v>0</v>
      </c>
      <c r="E8533" s="357">
        <v>51.796999999999997</v>
      </c>
      <c r="F8533" s="357">
        <v>185</v>
      </c>
    </row>
    <row r="8534" spans="1:6">
      <c r="A8534" s="355">
        <f t="shared" si="133"/>
        <v>46013</v>
      </c>
      <c r="B8534" s="356">
        <v>9</v>
      </c>
      <c r="C8534" s="357">
        <v>125.06699999999999</v>
      </c>
      <c r="D8534" s="357">
        <v>0</v>
      </c>
      <c r="E8534" s="357">
        <v>51.796999999999997</v>
      </c>
      <c r="F8534" s="357">
        <v>185</v>
      </c>
    </row>
    <row r="8535" spans="1:6">
      <c r="A8535" s="355">
        <f t="shared" si="133"/>
        <v>46013</v>
      </c>
      <c r="B8535" s="356">
        <v>10</v>
      </c>
      <c r="C8535" s="357">
        <v>130.06700000000001</v>
      </c>
      <c r="D8535" s="357">
        <v>0</v>
      </c>
      <c r="E8535" s="357">
        <v>51.796999999999997</v>
      </c>
      <c r="F8535" s="357">
        <v>185</v>
      </c>
    </row>
    <row r="8536" spans="1:6">
      <c r="A8536" s="355">
        <f t="shared" si="133"/>
        <v>46013</v>
      </c>
      <c r="B8536" s="356">
        <v>11</v>
      </c>
      <c r="C8536" s="357">
        <v>126.148</v>
      </c>
      <c r="D8536" s="357">
        <v>0</v>
      </c>
      <c r="E8536" s="357">
        <v>51.796999999999997</v>
      </c>
      <c r="F8536" s="357">
        <v>185</v>
      </c>
    </row>
    <row r="8537" spans="1:6">
      <c r="A8537" s="355">
        <f t="shared" si="133"/>
        <v>46013</v>
      </c>
      <c r="B8537" s="356">
        <v>12</v>
      </c>
      <c r="C8537" s="357">
        <v>120.917</v>
      </c>
      <c r="D8537" s="357">
        <v>0</v>
      </c>
      <c r="E8537" s="357">
        <v>51.796999999999997</v>
      </c>
      <c r="F8537" s="357">
        <v>185</v>
      </c>
    </row>
    <row r="8538" spans="1:6">
      <c r="A8538" s="355">
        <f t="shared" si="133"/>
        <v>46013</v>
      </c>
      <c r="B8538" s="356">
        <v>13</v>
      </c>
      <c r="C8538" s="357">
        <v>120.917</v>
      </c>
      <c r="D8538" s="357">
        <v>0</v>
      </c>
      <c r="E8538" s="357">
        <v>51.796999999999997</v>
      </c>
      <c r="F8538" s="357">
        <v>185</v>
      </c>
    </row>
    <row r="8539" spans="1:6">
      <c r="A8539" s="355">
        <f t="shared" si="133"/>
        <v>46013</v>
      </c>
      <c r="B8539" s="356">
        <v>14</v>
      </c>
      <c r="C8539" s="357">
        <v>121.83799999999999</v>
      </c>
      <c r="D8539" s="357">
        <v>0</v>
      </c>
      <c r="E8539" s="357">
        <v>55.247</v>
      </c>
      <c r="F8539" s="357">
        <v>185</v>
      </c>
    </row>
    <row r="8540" spans="1:6">
      <c r="A8540" s="355">
        <f t="shared" si="133"/>
        <v>46013</v>
      </c>
      <c r="B8540" s="356">
        <v>15</v>
      </c>
      <c r="C8540" s="357">
        <v>115.917</v>
      </c>
      <c r="D8540" s="357">
        <v>0</v>
      </c>
      <c r="E8540" s="357">
        <v>55.957000000000001</v>
      </c>
      <c r="F8540" s="357">
        <v>185</v>
      </c>
    </row>
    <row r="8541" spans="1:6">
      <c r="A8541" s="355">
        <f t="shared" si="133"/>
        <v>46013</v>
      </c>
      <c r="B8541" s="356">
        <v>16</v>
      </c>
      <c r="C8541" s="357">
        <v>115.917</v>
      </c>
      <c r="D8541" s="357">
        <v>0</v>
      </c>
      <c r="E8541" s="357">
        <v>55.957000000000001</v>
      </c>
      <c r="F8541" s="357">
        <v>185</v>
      </c>
    </row>
    <row r="8542" spans="1:6">
      <c r="A8542" s="355">
        <f t="shared" si="133"/>
        <v>46013</v>
      </c>
      <c r="B8542" s="356">
        <v>17</v>
      </c>
      <c r="C8542" s="357">
        <v>115.917</v>
      </c>
      <c r="D8542" s="357">
        <v>0</v>
      </c>
      <c r="E8542" s="357">
        <v>55.957000000000001</v>
      </c>
      <c r="F8542" s="357">
        <v>185</v>
      </c>
    </row>
    <row r="8543" spans="1:6">
      <c r="A8543" s="355">
        <f t="shared" si="133"/>
        <v>46013</v>
      </c>
      <c r="B8543" s="356">
        <v>18</v>
      </c>
      <c r="C8543" s="357">
        <v>102.048</v>
      </c>
      <c r="D8543" s="357">
        <v>0</v>
      </c>
      <c r="E8543" s="357">
        <v>85.247</v>
      </c>
      <c r="F8543" s="357">
        <v>185</v>
      </c>
    </row>
    <row r="8544" spans="1:6">
      <c r="A8544" s="355">
        <f t="shared" si="133"/>
        <v>46013</v>
      </c>
      <c r="B8544" s="356">
        <v>19</v>
      </c>
      <c r="C8544" s="357">
        <v>102.048</v>
      </c>
      <c r="D8544" s="357">
        <v>0</v>
      </c>
      <c r="E8544" s="357">
        <v>85.247</v>
      </c>
      <c r="F8544" s="357">
        <v>185</v>
      </c>
    </row>
    <row r="8545" spans="1:6">
      <c r="A8545" s="355">
        <f t="shared" si="133"/>
        <v>46013</v>
      </c>
      <c r="B8545" s="356">
        <v>20</v>
      </c>
      <c r="C8545" s="357">
        <v>102.048</v>
      </c>
      <c r="D8545" s="357">
        <v>0</v>
      </c>
      <c r="E8545" s="357">
        <v>85.247</v>
      </c>
      <c r="F8545" s="357">
        <v>185</v>
      </c>
    </row>
    <row r="8546" spans="1:6">
      <c r="A8546" s="355">
        <f t="shared" si="133"/>
        <v>46013</v>
      </c>
      <c r="B8546" s="356">
        <v>21</v>
      </c>
      <c r="C8546" s="357">
        <v>102.048</v>
      </c>
      <c r="D8546" s="357">
        <v>0</v>
      </c>
      <c r="E8546" s="357">
        <v>85.247</v>
      </c>
      <c r="F8546" s="357">
        <v>185</v>
      </c>
    </row>
    <row r="8547" spans="1:6">
      <c r="A8547" s="355">
        <f t="shared" si="133"/>
        <v>46013</v>
      </c>
      <c r="B8547" s="356">
        <v>22</v>
      </c>
      <c r="C8547" s="357">
        <v>170.01300000000001</v>
      </c>
      <c r="D8547" s="357">
        <v>0</v>
      </c>
      <c r="E8547" s="357">
        <v>43</v>
      </c>
      <c r="F8547" s="357">
        <v>185</v>
      </c>
    </row>
    <row r="8548" spans="1:6">
      <c r="A8548" s="355">
        <f t="shared" si="133"/>
        <v>46013</v>
      </c>
      <c r="B8548" s="356">
        <v>23</v>
      </c>
      <c r="C8548" s="357">
        <v>167.84800000000001</v>
      </c>
      <c r="D8548" s="357">
        <v>0</v>
      </c>
      <c r="E8548" s="357">
        <v>43</v>
      </c>
      <c r="F8548" s="357">
        <v>185</v>
      </c>
    </row>
    <row r="8549" spans="1:6">
      <c r="A8549" s="355">
        <f t="shared" si="133"/>
        <v>46014</v>
      </c>
      <c r="B8549" s="356">
        <v>0</v>
      </c>
      <c r="C8549" s="357">
        <v>201.51300000000001</v>
      </c>
      <c r="D8549" s="357">
        <v>0</v>
      </c>
      <c r="E8549" s="357">
        <v>25</v>
      </c>
      <c r="F8549" s="357">
        <v>240</v>
      </c>
    </row>
    <row r="8550" spans="1:6">
      <c r="A8550" s="355">
        <f t="shared" si="133"/>
        <v>46014</v>
      </c>
      <c r="B8550" s="356">
        <v>1</v>
      </c>
      <c r="C8550" s="357">
        <v>201.51300000000001</v>
      </c>
      <c r="D8550" s="357">
        <v>0</v>
      </c>
      <c r="E8550" s="357">
        <v>25</v>
      </c>
      <c r="F8550" s="357">
        <v>240</v>
      </c>
    </row>
    <row r="8551" spans="1:6">
      <c r="A8551" s="355">
        <f t="shared" si="133"/>
        <v>46014</v>
      </c>
      <c r="B8551" s="356">
        <v>2</v>
      </c>
      <c r="C8551" s="357">
        <v>201.51300000000001</v>
      </c>
      <c r="D8551" s="357">
        <v>0</v>
      </c>
      <c r="E8551" s="357">
        <v>25</v>
      </c>
      <c r="F8551" s="357">
        <v>240</v>
      </c>
    </row>
    <row r="8552" spans="1:6">
      <c r="A8552" s="355">
        <f t="shared" si="133"/>
        <v>46014</v>
      </c>
      <c r="B8552" s="356">
        <v>3</v>
      </c>
      <c r="C8552" s="357">
        <v>201.51300000000001</v>
      </c>
      <c r="D8552" s="357">
        <v>0</v>
      </c>
      <c r="E8552" s="357">
        <v>25</v>
      </c>
      <c r="F8552" s="357">
        <v>240</v>
      </c>
    </row>
    <row r="8553" spans="1:6">
      <c r="A8553" s="355">
        <f t="shared" si="133"/>
        <v>46014</v>
      </c>
      <c r="B8553" s="356">
        <v>4</v>
      </c>
      <c r="C8553" s="357">
        <v>201.51300000000001</v>
      </c>
      <c r="D8553" s="357">
        <v>0</v>
      </c>
      <c r="E8553" s="357">
        <v>25</v>
      </c>
      <c r="F8553" s="357">
        <v>240</v>
      </c>
    </row>
    <row r="8554" spans="1:6">
      <c r="A8554" s="355">
        <f t="shared" si="133"/>
        <v>46014</v>
      </c>
      <c r="B8554" s="356">
        <v>5</v>
      </c>
      <c r="C8554" s="357">
        <v>200.98099999999999</v>
      </c>
      <c r="D8554" s="357">
        <v>0</v>
      </c>
      <c r="E8554" s="357">
        <v>25</v>
      </c>
      <c r="F8554" s="357">
        <v>240</v>
      </c>
    </row>
    <row r="8555" spans="1:6">
      <c r="A8555" s="355">
        <f t="shared" si="133"/>
        <v>46014</v>
      </c>
      <c r="B8555" s="356">
        <v>6</v>
      </c>
      <c r="C8555" s="357">
        <v>200.505</v>
      </c>
      <c r="D8555" s="357">
        <v>0</v>
      </c>
      <c r="E8555" s="357">
        <v>25</v>
      </c>
      <c r="F8555" s="357">
        <v>240</v>
      </c>
    </row>
    <row r="8556" spans="1:6">
      <c r="A8556" s="355">
        <f t="shared" si="133"/>
        <v>46014</v>
      </c>
      <c r="B8556" s="356">
        <v>7</v>
      </c>
      <c r="C8556" s="357">
        <v>198.90700000000001</v>
      </c>
      <c r="D8556" s="357">
        <v>0</v>
      </c>
      <c r="E8556" s="357">
        <v>47.398000000000003</v>
      </c>
      <c r="F8556" s="357">
        <v>240</v>
      </c>
    </row>
    <row r="8557" spans="1:6">
      <c r="A8557" s="355">
        <f t="shared" si="133"/>
        <v>46014</v>
      </c>
      <c r="B8557" s="356">
        <v>8</v>
      </c>
      <c r="C8557" s="357">
        <v>191.88</v>
      </c>
      <c r="D8557" s="357">
        <v>0</v>
      </c>
      <c r="E8557" s="357">
        <v>47.398000000000003</v>
      </c>
      <c r="F8557" s="357">
        <v>240</v>
      </c>
    </row>
    <row r="8558" spans="1:6">
      <c r="A8558" s="355">
        <f t="shared" si="133"/>
        <v>46014</v>
      </c>
      <c r="B8558" s="356">
        <v>9</v>
      </c>
      <c r="C8558" s="357">
        <v>190.38</v>
      </c>
      <c r="D8558" s="357">
        <v>0</v>
      </c>
      <c r="E8558" s="357">
        <v>47.398000000000003</v>
      </c>
      <c r="F8558" s="357">
        <v>240</v>
      </c>
    </row>
    <row r="8559" spans="1:6">
      <c r="A8559" s="355">
        <f t="shared" si="133"/>
        <v>46014</v>
      </c>
      <c r="B8559" s="356">
        <v>10</v>
      </c>
      <c r="C8559" s="357">
        <v>197.755</v>
      </c>
      <c r="D8559" s="357">
        <v>0</v>
      </c>
      <c r="E8559" s="357">
        <v>47.398000000000003</v>
      </c>
      <c r="F8559" s="357">
        <v>240</v>
      </c>
    </row>
    <row r="8560" spans="1:6">
      <c r="A8560" s="355">
        <f t="shared" si="133"/>
        <v>46014</v>
      </c>
      <c r="B8560" s="356">
        <v>11</v>
      </c>
      <c r="C8560" s="357">
        <v>197.755</v>
      </c>
      <c r="D8560" s="357">
        <v>0</v>
      </c>
      <c r="E8560" s="357">
        <v>47.398000000000003</v>
      </c>
      <c r="F8560" s="357">
        <v>240</v>
      </c>
    </row>
    <row r="8561" spans="1:6">
      <c r="A8561" s="355">
        <f t="shared" si="133"/>
        <v>46014</v>
      </c>
      <c r="B8561" s="356">
        <v>12</v>
      </c>
      <c r="C8561" s="357">
        <v>193.03</v>
      </c>
      <c r="D8561" s="357">
        <v>0</v>
      </c>
      <c r="E8561" s="357">
        <v>47.398000000000003</v>
      </c>
      <c r="F8561" s="357">
        <v>240</v>
      </c>
    </row>
    <row r="8562" spans="1:6">
      <c r="A8562" s="355">
        <f t="shared" si="133"/>
        <v>46014</v>
      </c>
      <c r="B8562" s="356">
        <v>13</v>
      </c>
      <c r="C8562" s="357">
        <v>193.03</v>
      </c>
      <c r="D8562" s="357">
        <v>0</v>
      </c>
      <c r="E8562" s="357">
        <v>47.398000000000003</v>
      </c>
      <c r="F8562" s="357">
        <v>240</v>
      </c>
    </row>
    <row r="8563" spans="1:6">
      <c r="A8563" s="355">
        <f t="shared" si="133"/>
        <v>46014</v>
      </c>
      <c r="B8563" s="356">
        <v>14</v>
      </c>
      <c r="C8563" s="357">
        <v>181.02500000000001</v>
      </c>
      <c r="D8563" s="357">
        <v>0</v>
      </c>
      <c r="E8563" s="357">
        <v>47.398000000000003</v>
      </c>
      <c r="F8563" s="357">
        <v>240</v>
      </c>
    </row>
    <row r="8564" spans="1:6">
      <c r="A8564" s="355">
        <f t="shared" si="133"/>
        <v>46014</v>
      </c>
      <c r="B8564" s="356">
        <v>15</v>
      </c>
      <c r="C8564" s="357">
        <v>174.13</v>
      </c>
      <c r="D8564" s="357">
        <v>0</v>
      </c>
      <c r="E8564" s="357">
        <v>56.195</v>
      </c>
      <c r="F8564" s="357">
        <v>240</v>
      </c>
    </row>
    <row r="8565" spans="1:6">
      <c r="A8565" s="355">
        <f t="shared" si="133"/>
        <v>46014</v>
      </c>
      <c r="B8565" s="356">
        <v>16</v>
      </c>
      <c r="C8565" s="357">
        <v>175.06</v>
      </c>
      <c r="D8565" s="357">
        <v>0</v>
      </c>
      <c r="E8565" s="357">
        <v>56.195</v>
      </c>
      <c r="F8565" s="357">
        <v>240</v>
      </c>
    </row>
    <row r="8566" spans="1:6">
      <c r="A8566" s="355">
        <f t="shared" si="133"/>
        <v>46014</v>
      </c>
      <c r="B8566" s="356">
        <v>17</v>
      </c>
      <c r="C8566" s="357">
        <v>174.13</v>
      </c>
      <c r="D8566" s="357">
        <v>0</v>
      </c>
      <c r="E8566" s="357">
        <v>56.195</v>
      </c>
      <c r="F8566" s="357">
        <v>240</v>
      </c>
    </row>
    <row r="8567" spans="1:6">
      <c r="A8567" s="355">
        <f t="shared" si="133"/>
        <v>46014</v>
      </c>
      <c r="B8567" s="356">
        <v>18</v>
      </c>
      <c r="C8567" s="357">
        <v>103.73</v>
      </c>
      <c r="D8567" s="357">
        <v>0</v>
      </c>
      <c r="E8567" s="357">
        <v>86.194999999999993</v>
      </c>
      <c r="F8567" s="357">
        <v>240</v>
      </c>
    </row>
    <row r="8568" spans="1:6">
      <c r="A8568" s="355">
        <f t="shared" si="133"/>
        <v>46014</v>
      </c>
      <c r="B8568" s="356">
        <v>19</v>
      </c>
      <c r="C8568" s="357">
        <v>103.73</v>
      </c>
      <c r="D8568" s="357">
        <v>0</v>
      </c>
      <c r="E8568" s="357">
        <v>86.194999999999993</v>
      </c>
      <c r="F8568" s="357">
        <v>240</v>
      </c>
    </row>
    <row r="8569" spans="1:6">
      <c r="A8569" s="355">
        <f t="shared" si="133"/>
        <v>46014</v>
      </c>
      <c r="B8569" s="356">
        <v>20</v>
      </c>
      <c r="C8569" s="357">
        <v>103.73</v>
      </c>
      <c r="D8569" s="357">
        <v>0</v>
      </c>
      <c r="E8569" s="357">
        <v>86.194999999999993</v>
      </c>
      <c r="F8569" s="357">
        <v>240</v>
      </c>
    </row>
    <row r="8570" spans="1:6">
      <c r="A8570" s="355">
        <f t="shared" si="133"/>
        <v>46014</v>
      </c>
      <c r="B8570" s="356">
        <v>21</v>
      </c>
      <c r="C8570" s="357">
        <v>103.73</v>
      </c>
      <c r="D8570" s="357">
        <v>0</v>
      </c>
      <c r="E8570" s="357">
        <v>86.194999999999993</v>
      </c>
      <c r="F8570" s="357">
        <v>240</v>
      </c>
    </row>
    <row r="8571" spans="1:6">
      <c r="A8571" s="355">
        <f t="shared" si="133"/>
        <v>46014</v>
      </c>
      <c r="B8571" s="356">
        <v>22</v>
      </c>
      <c r="C8571" s="357">
        <v>221.35900000000001</v>
      </c>
      <c r="D8571" s="357">
        <v>0</v>
      </c>
      <c r="E8571" s="357">
        <v>25</v>
      </c>
      <c r="F8571" s="357">
        <v>240</v>
      </c>
    </row>
    <row r="8572" spans="1:6">
      <c r="A8572" s="355">
        <f t="shared" si="133"/>
        <v>46014</v>
      </c>
      <c r="B8572" s="356">
        <v>23</v>
      </c>
      <c r="C8572" s="357">
        <v>221.863</v>
      </c>
      <c r="D8572" s="357">
        <v>0</v>
      </c>
      <c r="E8572" s="357">
        <v>25</v>
      </c>
      <c r="F8572" s="357">
        <v>240</v>
      </c>
    </row>
    <row r="8573" spans="1:6">
      <c r="A8573" s="355">
        <f t="shared" si="133"/>
        <v>46015</v>
      </c>
      <c r="B8573" s="356">
        <v>0</v>
      </c>
      <c r="C8573" s="357">
        <v>128.75700000000001</v>
      </c>
      <c r="D8573" s="357">
        <v>0</v>
      </c>
      <c r="E8573" s="357">
        <v>10</v>
      </c>
      <c r="F8573" s="357">
        <v>120</v>
      </c>
    </row>
    <row r="8574" spans="1:6">
      <c r="A8574" s="355">
        <f t="shared" si="133"/>
        <v>46015</v>
      </c>
      <c r="B8574" s="356">
        <v>1</v>
      </c>
      <c r="C8574" s="357">
        <v>129.34800000000001</v>
      </c>
      <c r="D8574" s="357">
        <v>0</v>
      </c>
      <c r="E8574" s="357">
        <v>10</v>
      </c>
      <c r="F8574" s="357">
        <v>60</v>
      </c>
    </row>
    <row r="8575" spans="1:6">
      <c r="A8575" s="355">
        <f t="shared" si="133"/>
        <v>46015</v>
      </c>
      <c r="B8575" s="356">
        <v>2</v>
      </c>
      <c r="C8575" s="357">
        <v>129.19300000000001</v>
      </c>
      <c r="D8575" s="357">
        <v>0</v>
      </c>
      <c r="E8575" s="357">
        <v>10</v>
      </c>
      <c r="F8575" s="357">
        <v>38</v>
      </c>
    </row>
    <row r="8576" spans="1:6">
      <c r="A8576" s="355">
        <f t="shared" si="133"/>
        <v>46015</v>
      </c>
      <c r="B8576" s="356">
        <v>3</v>
      </c>
      <c r="C8576" s="357">
        <v>129.06800000000001</v>
      </c>
      <c r="D8576" s="357">
        <v>0</v>
      </c>
      <c r="E8576" s="357">
        <v>10</v>
      </c>
      <c r="F8576" s="357">
        <v>0</v>
      </c>
    </row>
    <row r="8577" spans="1:6">
      <c r="A8577" s="355">
        <f t="shared" si="133"/>
        <v>46015</v>
      </c>
      <c r="B8577" s="356">
        <v>4</v>
      </c>
      <c r="C8577" s="357">
        <v>128.78100000000001</v>
      </c>
      <c r="D8577" s="357">
        <v>0</v>
      </c>
      <c r="E8577" s="357">
        <v>10</v>
      </c>
      <c r="F8577" s="357">
        <v>0</v>
      </c>
    </row>
    <row r="8578" spans="1:6">
      <c r="A8578" s="355">
        <f t="shared" si="133"/>
        <v>46015</v>
      </c>
      <c r="B8578" s="356">
        <v>5</v>
      </c>
      <c r="C8578" s="357">
        <v>128.512</v>
      </c>
      <c r="D8578" s="357">
        <v>0</v>
      </c>
      <c r="E8578" s="357">
        <v>10</v>
      </c>
      <c r="F8578" s="357">
        <v>60</v>
      </c>
    </row>
    <row r="8579" spans="1:6">
      <c r="A8579" s="355">
        <f t="shared" si="133"/>
        <v>46015</v>
      </c>
      <c r="B8579" s="356">
        <v>6</v>
      </c>
      <c r="C8579" s="357">
        <v>138.839</v>
      </c>
      <c r="D8579" s="357">
        <v>0</v>
      </c>
      <c r="E8579" s="357">
        <v>18.797000000000001</v>
      </c>
      <c r="F8579" s="357">
        <v>120</v>
      </c>
    </row>
    <row r="8580" spans="1:6">
      <c r="A8580" s="355">
        <f t="shared" si="133"/>
        <v>46015</v>
      </c>
      <c r="B8580" s="356">
        <v>7</v>
      </c>
      <c r="C8580" s="357">
        <v>107.033</v>
      </c>
      <c r="D8580" s="357">
        <v>0</v>
      </c>
      <c r="E8580" s="357">
        <v>23.943000000000001</v>
      </c>
      <c r="F8580" s="357">
        <v>120</v>
      </c>
    </row>
    <row r="8581" spans="1:6">
      <c r="A8581" s="355">
        <f t="shared" si="133"/>
        <v>46015</v>
      </c>
      <c r="B8581" s="356">
        <v>8</v>
      </c>
      <c r="C8581" s="357">
        <v>100.5</v>
      </c>
      <c r="D8581" s="357">
        <v>0</v>
      </c>
      <c r="E8581" s="357">
        <v>42.981999999999999</v>
      </c>
      <c r="F8581" s="357">
        <v>120</v>
      </c>
    </row>
    <row r="8582" spans="1:6">
      <c r="A8582" s="355">
        <f t="shared" ref="A8582:A8645" si="134">IF(B8582=0,A8581+1,A8581)</f>
        <v>46015</v>
      </c>
      <c r="B8582" s="356">
        <v>9</v>
      </c>
      <c r="C8582" s="357">
        <v>99</v>
      </c>
      <c r="D8582" s="357">
        <v>0</v>
      </c>
      <c r="E8582" s="357">
        <v>52.436</v>
      </c>
      <c r="F8582" s="357">
        <v>180</v>
      </c>
    </row>
    <row r="8583" spans="1:6">
      <c r="A8583" s="355">
        <f t="shared" si="134"/>
        <v>46015</v>
      </c>
      <c r="B8583" s="356">
        <v>10</v>
      </c>
      <c r="C8583" s="357">
        <v>99</v>
      </c>
      <c r="D8583" s="357">
        <v>0</v>
      </c>
      <c r="E8583" s="357">
        <v>53.640999999999998</v>
      </c>
      <c r="F8583" s="357">
        <v>160</v>
      </c>
    </row>
    <row r="8584" spans="1:6">
      <c r="A8584" s="355">
        <f t="shared" si="134"/>
        <v>46015</v>
      </c>
      <c r="B8584" s="356">
        <v>11</v>
      </c>
      <c r="C8584" s="357">
        <v>99</v>
      </c>
      <c r="D8584" s="357">
        <v>0</v>
      </c>
      <c r="E8584" s="357">
        <v>64.028000000000006</v>
      </c>
      <c r="F8584" s="357">
        <v>219</v>
      </c>
    </row>
    <row r="8585" spans="1:6">
      <c r="A8585" s="355">
        <f t="shared" si="134"/>
        <v>46015</v>
      </c>
      <c r="B8585" s="356">
        <v>12</v>
      </c>
      <c r="C8585" s="357">
        <v>99</v>
      </c>
      <c r="D8585" s="357">
        <v>0</v>
      </c>
      <c r="E8585" s="357">
        <v>64.311000000000007</v>
      </c>
      <c r="F8585" s="357">
        <v>240</v>
      </c>
    </row>
    <row r="8586" spans="1:6">
      <c r="A8586" s="355">
        <f t="shared" si="134"/>
        <v>46015</v>
      </c>
      <c r="B8586" s="356">
        <v>13</v>
      </c>
      <c r="C8586" s="357">
        <v>99</v>
      </c>
      <c r="D8586" s="357">
        <v>0</v>
      </c>
      <c r="E8586" s="357">
        <v>44.481999999999999</v>
      </c>
      <c r="F8586" s="357">
        <v>240</v>
      </c>
    </row>
    <row r="8587" spans="1:6">
      <c r="A8587" s="355">
        <f t="shared" si="134"/>
        <v>46015</v>
      </c>
      <c r="B8587" s="356">
        <v>14</v>
      </c>
      <c r="C8587" s="357">
        <v>100.73099999999999</v>
      </c>
      <c r="D8587" s="357">
        <v>0</v>
      </c>
      <c r="E8587" s="357">
        <v>29.507000000000001</v>
      </c>
      <c r="F8587" s="357">
        <v>240</v>
      </c>
    </row>
    <row r="8588" spans="1:6">
      <c r="A8588" s="355">
        <f t="shared" si="134"/>
        <v>46015</v>
      </c>
      <c r="B8588" s="356">
        <v>15</v>
      </c>
      <c r="C8588" s="357">
        <v>101.5</v>
      </c>
      <c r="D8588" s="357">
        <v>0</v>
      </c>
      <c r="E8588" s="357">
        <v>39.808</v>
      </c>
      <c r="F8588" s="357">
        <v>240</v>
      </c>
    </row>
    <row r="8589" spans="1:6">
      <c r="A8589" s="355">
        <f t="shared" si="134"/>
        <v>46015</v>
      </c>
      <c r="B8589" s="356">
        <v>16</v>
      </c>
      <c r="C8589" s="357">
        <v>108</v>
      </c>
      <c r="D8589" s="357">
        <v>0</v>
      </c>
      <c r="E8589" s="357">
        <v>28.797000000000001</v>
      </c>
      <c r="F8589" s="357">
        <v>186</v>
      </c>
    </row>
    <row r="8590" spans="1:6">
      <c r="A8590" s="355">
        <f t="shared" si="134"/>
        <v>46015</v>
      </c>
      <c r="B8590" s="356">
        <v>17</v>
      </c>
      <c r="C8590" s="357">
        <v>129.19999999999999</v>
      </c>
      <c r="D8590" s="357">
        <v>0</v>
      </c>
      <c r="E8590" s="357">
        <v>28.797000000000001</v>
      </c>
      <c r="F8590" s="357">
        <v>186</v>
      </c>
    </row>
    <row r="8591" spans="1:6">
      <c r="A8591" s="355">
        <f t="shared" si="134"/>
        <v>46015</v>
      </c>
      <c r="B8591" s="356">
        <v>18</v>
      </c>
      <c r="C8591" s="357">
        <v>101.04</v>
      </c>
      <c r="D8591" s="357">
        <v>0</v>
      </c>
      <c r="E8591" s="357">
        <v>76.796999999999997</v>
      </c>
      <c r="F8591" s="357">
        <v>240</v>
      </c>
    </row>
    <row r="8592" spans="1:6">
      <c r="A8592" s="355">
        <f t="shared" si="134"/>
        <v>46015</v>
      </c>
      <c r="B8592" s="356">
        <v>19</v>
      </c>
      <c r="C8592" s="357">
        <v>101.04</v>
      </c>
      <c r="D8592" s="357">
        <v>0</v>
      </c>
      <c r="E8592" s="357">
        <v>76.796999999999997</v>
      </c>
      <c r="F8592" s="357">
        <v>226</v>
      </c>
    </row>
    <row r="8593" spans="1:6">
      <c r="A8593" s="355">
        <f t="shared" si="134"/>
        <v>46015</v>
      </c>
      <c r="B8593" s="356">
        <v>20</v>
      </c>
      <c r="C8593" s="357">
        <v>101.04</v>
      </c>
      <c r="D8593" s="357">
        <v>0</v>
      </c>
      <c r="E8593" s="357">
        <v>76.796999999999997</v>
      </c>
      <c r="F8593" s="357">
        <v>240</v>
      </c>
    </row>
    <row r="8594" spans="1:6">
      <c r="A8594" s="355">
        <f t="shared" si="134"/>
        <v>46015</v>
      </c>
      <c r="B8594" s="356">
        <v>21</v>
      </c>
      <c r="C8594" s="357">
        <v>101.04</v>
      </c>
      <c r="D8594" s="357">
        <v>0</v>
      </c>
      <c r="E8594" s="357">
        <v>76.796999999999997</v>
      </c>
      <c r="F8594" s="357">
        <v>240</v>
      </c>
    </row>
    <row r="8595" spans="1:6">
      <c r="A8595" s="355">
        <f t="shared" si="134"/>
        <v>46015</v>
      </c>
      <c r="B8595" s="356">
        <v>22</v>
      </c>
      <c r="C8595" s="357">
        <v>144.69999999999999</v>
      </c>
      <c r="D8595" s="357">
        <v>0</v>
      </c>
      <c r="E8595" s="357">
        <v>20</v>
      </c>
      <c r="F8595" s="357">
        <v>180</v>
      </c>
    </row>
    <row r="8596" spans="1:6">
      <c r="A8596" s="355">
        <f t="shared" si="134"/>
        <v>46015</v>
      </c>
      <c r="B8596" s="356">
        <v>23</v>
      </c>
      <c r="C8596" s="357">
        <v>144.69999999999999</v>
      </c>
      <c r="D8596" s="357">
        <v>0</v>
      </c>
      <c r="E8596" s="357">
        <v>20</v>
      </c>
      <c r="F8596" s="357">
        <v>120</v>
      </c>
    </row>
    <row r="8597" spans="1:6">
      <c r="A8597" s="355">
        <f t="shared" si="134"/>
        <v>46016</v>
      </c>
      <c r="B8597" s="356">
        <v>0</v>
      </c>
      <c r="C8597" s="357">
        <v>189.01499999999999</v>
      </c>
      <c r="D8597" s="357">
        <v>0</v>
      </c>
      <c r="E8597" s="357">
        <v>20</v>
      </c>
      <c r="F8597" s="357">
        <v>0</v>
      </c>
    </row>
    <row r="8598" spans="1:6">
      <c r="A8598" s="355">
        <f t="shared" si="134"/>
        <v>46016</v>
      </c>
      <c r="B8598" s="356">
        <v>1</v>
      </c>
      <c r="C8598" s="357">
        <v>187.95500000000001</v>
      </c>
      <c r="D8598" s="357">
        <v>0</v>
      </c>
      <c r="E8598" s="357">
        <v>20</v>
      </c>
      <c r="F8598" s="357">
        <v>0</v>
      </c>
    </row>
    <row r="8599" spans="1:6">
      <c r="A8599" s="355">
        <f t="shared" si="134"/>
        <v>46016</v>
      </c>
      <c r="B8599" s="356">
        <v>2</v>
      </c>
      <c r="C8599" s="357">
        <v>184.01499999999999</v>
      </c>
      <c r="D8599" s="357">
        <v>0</v>
      </c>
      <c r="E8599" s="357">
        <v>20.327999999999999</v>
      </c>
      <c r="F8599" s="357">
        <v>0</v>
      </c>
    </row>
    <row r="8600" spans="1:6">
      <c r="A8600" s="355">
        <f t="shared" si="134"/>
        <v>46016</v>
      </c>
      <c r="B8600" s="356">
        <v>3</v>
      </c>
      <c r="C8600" s="357">
        <v>184.01499999999999</v>
      </c>
      <c r="D8600" s="357">
        <v>0</v>
      </c>
      <c r="E8600" s="357">
        <v>22.545999999999999</v>
      </c>
      <c r="F8600" s="357">
        <v>0</v>
      </c>
    </row>
    <row r="8601" spans="1:6">
      <c r="A8601" s="355">
        <f t="shared" si="134"/>
        <v>46016</v>
      </c>
      <c r="B8601" s="356">
        <v>4</v>
      </c>
      <c r="C8601" s="357">
        <v>164.61500000000001</v>
      </c>
      <c r="D8601" s="357">
        <v>0</v>
      </c>
      <c r="E8601" s="357">
        <v>25.024999999999999</v>
      </c>
      <c r="F8601" s="357">
        <v>0</v>
      </c>
    </row>
    <row r="8602" spans="1:6">
      <c r="A8602" s="355">
        <f t="shared" si="134"/>
        <v>46016</v>
      </c>
      <c r="B8602" s="356">
        <v>5</v>
      </c>
      <c r="C8602" s="357">
        <v>160.39599999999999</v>
      </c>
      <c r="D8602" s="357">
        <v>0</v>
      </c>
      <c r="E8602" s="357">
        <v>42.514000000000003</v>
      </c>
      <c r="F8602" s="357">
        <v>0</v>
      </c>
    </row>
    <row r="8603" spans="1:6">
      <c r="A8603" s="355">
        <f t="shared" si="134"/>
        <v>46016</v>
      </c>
      <c r="B8603" s="356">
        <v>6</v>
      </c>
      <c r="C8603" s="357">
        <v>128.19</v>
      </c>
      <c r="D8603" s="357">
        <v>0</v>
      </c>
      <c r="E8603" s="357">
        <v>51.999000000000002</v>
      </c>
      <c r="F8603" s="357">
        <v>0</v>
      </c>
    </row>
    <row r="8604" spans="1:6">
      <c r="A8604" s="355">
        <f t="shared" si="134"/>
        <v>46016</v>
      </c>
      <c r="B8604" s="356">
        <v>7</v>
      </c>
      <c r="C8604" s="357">
        <v>97.7</v>
      </c>
      <c r="D8604" s="357">
        <v>0</v>
      </c>
      <c r="E8604" s="357">
        <v>37</v>
      </c>
      <c r="F8604" s="357">
        <v>0</v>
      </c>
    </row>
    <row r="8605" spans="1:6">
      <c r="A8605" s="355">
        <f t="shared" si="134"/>
        <v>46016</v>
      </c>
      <c r="B8605" s="356">
        <v>8</v>
      </c>
      <c r="C8605" s="357">
        <v>112.7</v>
      </c>
      <c r="D8605" s="357">
        <v>0</v>
      </c>
      <c r="E8605" s="357">
        <v>41.162999999999997</v>
      </c>
      <c r="F8605" s="357">
        <v>0</v>
      </c>
    </row>
    <row r="8606" spans="1:6">
      <c r="A8606" s="355">
        <f t="shared" si="134"/>
        <v>46016</v>
      </c>
      <c r="B8606" s="356">
        <v>9</v>
      </c>
      <c r="C8606" s="357">
        <v>97.7</v>
      </c>
      <c r="D8606" s="357">
        <v>0</v>
      </c>
      <c r="E8606" s="357">
        <v>40.795000000000002</v>
      </c>
      <c r="F8606" s="357">
        <v>0</v>
      </c>
    </row>
    <row r="8607" spans="1:6">
      <c r="A8607" s="355">
        <f t="shared" si="134"/>
        <v>46016</v>
      </c>
      <c r="B8607" s="356">
        <v>10</v>
      </c>
      <c r="C8607" s="357">
        <v>97.7</v>
      </c>
      <c r="D8607" s="357">
        <v>0</v>
      </c>
      <c r="E8607" s="357">
        <v>40.735999999999997</v>
      </c>
      <c r="F8607" s="357">
        <v>0</v>
      </c>
    </row>
    <row r="8608" spans="1:6">
      <c r="A8608" s="355">
        <f t="shared" si="134"/>
        <v>46016</v>
      </c>
      <c r="B8608" s="356">
        <v>11</v>
      </c>
      <c r="C8608" s="357">
        <v>97.7</v>
      </c>
      <c r="D8608" s="357">
        <v>0</v>
      </c>
      <c r="E8608" s="357">
        <v>40.588999999999999</v>
      </c>
      <c r="F8608" s="357">
        <v>0</v>
      </c>
    </row>
    <row r="8609" spans="1:6">
      <c r="A8609" s="355">
        <f t="shared" si="134"/>
        <v>46016</v>
      </c>
      <c r="B8609" s="356">
        <v>12</v>
      </c>
      <c r="C8609" s="357">
        <v>97.7</v>
      </c>
      <c r="D8609" s="357">
        <v>0</v>
      </c>
      <c r="E8609" s="357">
        <v>50.595999999999997</v>
      </c>
      <c r="F8609" s="357">
        <v>0</v>
      </c>
    </row>
    <row r="8610" spans="1:6">
      <c r="A8610" s="355">
        <f t="shared" si="134"/>
        <v>46016</v>
      </c>
      <c r="B8610" s="356">
        <v>13</v>
      </c>
      <c r="C8610" s="357">
        <v>97.7</v>
      </c>
      <c r="D8610" s="357">
        <v>0</v>
      </c>
      <c r="E8610" s="357">
        <v>50.83</v>
      </c>
      <c r="F8610" s="357">
        <v>0</v>
      </c>
    </row>
    <row r="8611" spans="1:6">
      <c r="A8611" s="355">
        <f t="shared" si="134"/>
        <v>46016</v>
      </c>
      <c r="B8611" s="356">
        <v>14</v>
      </c>
      <c r="C8611" s="357">
        <v>97.7</v>
      </c>
      <c r="D8611" s="357">
        <v>0</v>
      </c>
      <c r="E8611" s="357">
        <v>43.058</v>
      </c>
      <c r="F8611" s="357">
        <v>0</v>
      </c>
    </row>
    <row r="8612" spans="1:6">
      <c r="A8612" s="355">
        <f t="shared" si="134"/>
        <v>46016</v>
      </c>
      <c r="B8612" s="356">
        <v>15</v>
      </c>
      <c r="C8612" s="357">
        <v>133.08000000000001</v>
      </c>
      <c r="D8612" s="357">
        <v>0</v>
      </c>
      <c r="E8612" s="357">
        <v>46.116999999999997</v>
      </c>
      <c r="F8612" s="357">
        <v>0</v>
      </c>
    </row>
    <row r="8613" spans="1:6">
      <c r="A8613" s="355">
        <f t="shared" si="134"/>
        <v>46016</v>
      </c>
      <c r="B8613" s="356">
        <v>16</v>
      </c>
      <c r="C8613" s="357">
        <v>133.05000000000001</v>
      </c>
      <c r="D8613" s="357">
        <v>0</v>
      </c>
      <c r="E8613" s="357">
        <v>47</v>
      </c>
      <c r="F8613" s="357">
        <v>0</v>
      </c>
    </row>
    <row r="8614" spans="1:6">
      <c r="A8614" s="355">
        <f t="shared" si="134"/>
        <v>46016</v>
      </c>
      <c r="B8614" s="356">
        <v>17</v>
      </c>
      <c r="C8614" s="357">
        <v>155.94</v>
      </c>
      <c r="D8614" s="357">
        <v>0</v>
      </c>
      <c r="E8614" s="357">
        <v>20</v>
      </c>
      <c r="F8614" s="357">
        <v>19</v>
      </c>
    </row>
    <row r="8615" spans="1:6">
      <c r="A8615" s="355">
        <f t="shared" si="134"/>
        <v>46016</v>
      </c>
      <c r="B8615" s="356">
        <v>18</v>
      </c>
      <c r="C8615" s="357">
        <v>90.04</v>
      </c>
      <c r="D8615" s="357">
        <v>0</v>
      </c>
      <c r="E8615" s="357">
        <v>76.796999999999997</v>
      </c>
      <c r="F8615" s="357">
        <v>19</v>
      </c>
    </row>
    <row r="8616" spans="1:6">
      <c r="A8616" s="355">
        <f t="shared" si="134"/>
        <v>46016</v>
      </c>
      <c r="B8616" s="356">
        <v>19</v>
      </c>
      <c r="C8616" s="357">
        <v>90.04</v>
      </c>
      <c r="D8616" s="357">
        <v>0</v>
      </c>
      <c r="E8616" s="357">
        <v>76.796999999999997</v>
      </c>
      <c r="F8616" s="357">
        <v>19</v>
      </c>
    </row>
    <row r="8617" spans="1:6">
      <c r="A8617" s="355">
        <f t="shared" si="134"/>
        <v>46016</v>
      </c>
      <c r="B8617" s="356">
        <v>20</v>
      </c>
      <c r="C8617" s="357">
        <v>90.04</v>
      </c>
      <c r="D8617" s="357">
        <v>0</v>
      </c>
      <c r="E8617" s="357">
        <v>76.796999999999997</v>
      </c>
      <c r="F8617" s="357">
        <v>0</v>
      </c>
    </row>
    <row r="8618" spans="1:6">
      <c r="A8618" s="355">
        <f t="shared" si="134"/>
        <v>46016</v>
      </c>
      <c r="B8618" s="356">
        <v>21</v>
      </c>
      <c r="C8618" s="357">
        <v>90.04</v>
      </c>
      <c r="D8618" s="357">
        <v>0</v>
      </c>
      <c r="E8618" s="357">
        <v>76.796999999999997</v>
      </c>
      <c r="F8618" s="357">
        <v>0</v>
      </c>
    </row>
    <row r="8619" spans="1:6">
      <c r="A8619" s="355">
        <f t="shared" si="134"/>
        <v>46016</v>
      </c>
      <c r="B8619" s="356">
        <v>22</v>
      </c>
      <c r="C8619" s="357">
        <v>185.375</v>
      </c>
      <c r="D8619" s="357">
        <v>0</v>
      </c>
      <c r="E8619" s="357">
        <v>20</v>
      </c>
      <c r="F8619" s="357">
        <v>0</v>
      </c>
    </row>
    <row r="8620" spans="1:6">
      <c r="A8620" s="355">
        <f t="shared" si="134"/>
        <v>46016</v>
      </c>
      <c r="B8620" s="356">
        <v>23</v>
      </c>
      <c r="C8620" s="357">
        <v>189.01499999999999</v>
      </c>
      <c r="D8620" s="357">
        <v>0</v>
      </c>
      <c r="E8620" s="357">
        <v>20</v>
      </c>
      <c r="F8620" s="357">
        <v>0</v>
      </c>
    </row>
    <row r="8621" spans="1:6">
      <c r="A8621" s="355">
        <f t="shared" si="134"/>
        <v>46017</v>
      </c>
      <c r="B8621" s="356">
        <v>0</v>
      </c>
      <c r="C8621" s="357">
        <v>171.065</v>
      </c>
      <c r="D8621" s="357">
        <v>0</v>
      </c>
      <c r="E8621" s="357">
        <v>26.855</v>
      </c>
      <c r="F8621" s="357">
        <v>0</v>
      </c>
    </row>
    <row r="8622" spans="1:6">
      <c r="A8622" s="355">
        <f t="shared" si="134"/>
        <v>46017</v>
      </c>
      <c r="B8622" s="356">
        <v>1</v>
      </c>
      <c r="C8622" s="357">
        <v>171.065</v>
      </c>
      <c r="D8622" s="357">
        <v>0</v>
      </c>
      <c r="E8622" s="357">
        <v>26.855</v>
      </c>
      <c r="F8622" s="357">
        <v>0</v>
      </c>
    </row>
    <row r="8623" spans="1:6">
      <c r="A8623" s="355">
        <f t="shared" si="134"/>
        <v>46017</v>
      </c>
      <c r="B8623" s="356">
        <v>2</v>
      </c>
      <c r="C8623" s="357">
        <v>171.065</v>
      </c>
      <c r="D8623" s="357">
        <v>0</v>
      </c>
      <c r="E8623" s="357">
        <v>16.855</v>
      </c>
      <c r="F8623" s="357">
        <v>0</v>
      </c>
    </row>
    <row r="8624" spans="1:6">
      <c r="A8624" s="355">
        <f t="shared" si="134"/>
        <v>46017</v>
      </c>
      <c r="B8624" s="356">
        <v>3</v>
      </c>
      <c r="C8624" s="357">
        <v>168.03299999999999</v>
      </c>
      <c r="D8624" s="357">
        <v>0</v>
      </c>
      <c r="E8624" s="357">
        <v>16.855</v>
      </c>
      <c r="F8624" s="357">
        <v>0</v>
      </c>
    </row>
    <row r="8625" spans="1:6">
      <c r="A8625" s="355">
        <f t="shared" si="134"/>
        <v>46017</v>
      </c>
      <c r="B8625" s="356">
        <v>4</v>
      </c>
      <c r="C8625" s="357">
        <v>167.76</v>
      </c>
      <c r="D8625" s="357">
        <v>0</v>
      </c>
      <c r="E8625" s="357">
        <v>16.855</v>
      </c>
      <c r="F8625" s="357">
        <v>0</v>
      </c>
    </row>
    <row r="8626" spans="1:6">
      <c r="A8626" s="355">
        <f t="shared" si="134"/>
        <v>46017</v>
      </c>
      <c r="B8626" s="356">
        <v>5</v>
      </c>
      <c r="C8626" s="357">
        <v>169.815</v>
      </c>
      <c r="D8626" s="357">
        <v>0</v>
      </c>
      <c r="E8626" s="357">
        <v>18.927</v>
      </c>
      <c r="F8626" s="357">
        <v>55</v>
      </c>
    </row>
    <row r="8627" spans="1:6">
      <c r="A8627" s="355">
        <f t="shared" si="134"/>
        <v>46017</v>
      </c>
      <c r="B8627" s="356">
        <v>6</v>
      </c>
      <c r="C8627" s="357">
        <v>160.369</v>
      </c>
      <c r="D8627" s="357">
        <v>0</v>
      </c>
      <c r="E8627" s="357">
        <v>10</v>
      </c>
      <c r="F8627" s="357">
        <v>100</v>
      </c>
    </row>
    <row r="8628" spans="1:6">
      <c r="A8628" s="355">
        <f t="shared" si="134"/>
        <v>46017</v>
      </c>
      <c r="B8628" s="356">
        <v>7</v>
      </c>
      <c r="C8628" s="357">
        <v>106.65</v>
      </c>
      <c r="D8628" s="357">
        <v>0</v>
      </c>
      <c r="E8628" s="357">
        <v>19.922999999999998</v>
      </c>
      <c r="F8628" s="357">
        <v>100</v>
      </c>
    </row>
    <row r="8629" spans="1:6">
      <c r="A8629" s="355">
        <f t="shared" si="134"/>
        <v>46017</v>
      </c>
      <c r="B8629" s="356">
        <v>8</v>
      </c>
      <c r="C8629" s="357">
        <v>113.48699999999999</v>
      </c>
      <c r="D8629" s="357">
        <v>0</v>
      </c>
      <c r="E8629" s="357">
        <v>17.706</v>
      </c>
      <c r="F8629" s="357">
        <v>100</v>
      </c>
    </row>
    <row r="8630" spans="1:6">
      <c r="A8630" s="355">
        <f t="shared" si="134"/>
        <v>46017</v>
      </c>
      <c r="B8630" s="356">
        <v>9</v>
      </c>
      <c r="C8630" s="357">
        <v>117.5</v>
      </c>
      <c r="D8630" s="357">
        <v>0</v>
      </c>
      <c r="E8630" s="357">
        <v>16.95</v>
      </c>
      <c r="F8630" s="357">
        <v>100</v>
      </c>
    </row>
    <row r="8631" spans="1:6">
      <c r="A8631" s="355">
        <f t="shared" si="134"/>
        <v>46017</v>
      </c>
      <c r="B8631" s="356">
        <v>10</v>
      </c>
      <c r="C8631" s="357">
        <v>104.52200000000001</v>
      </c>
      <c r="D8631" s="357">
        <v>0</v>
      </c>
      <c r="E8631" s="357">
        <v>26.635999999999999</v>
      </c>
      <c r="F8631" s="357">
        <v>138</v>
      </c>
    </row>
    <row r="8632" spans="1:6">
      <c r="A8632" s="355">
        <f t="shared" si="134"/>
        <v>46017</v>
      </c>
      <c r="B8632" s="356">
        <v>11</v>
      </c>
      <c r="C8632" s="357">
        <v>103.9</v>
      </c>
      <c r="D8632" s="357">
        <v>0</v>
      </c>
      <c r="E8632" s="357">
        <v>41.082000000000001</v>
      </c>
      <c r="F8632" s="357">
        <v>145</v>
      </c>
    </row>
    <row r="8633" spans="1:6">
      <c r="A8633" s="355">
        <f t="shared" si="134"/>
        <v>46017</v>
      </c>
      <c r="B8633" s="356">
        <v>12</v>
      </c>
      <c r="C8633" s="357">
        <v>103.9</v>
      </c>
      <c r="D8633" s="357">
        <v>0</v>
      </c>
      <c r="E8633" s="357">
        <v>38.442</v>
      </c>
      <c r="F8633" s="357">
        <v>145</v>
      </c>
    </row>
    <row r="8634" spans="1:6">
      <c r="A8634" s="355">
        <f t="shared" si="134"/>
        <v>46017</v>
      </c>
      <c r="B8634" s="356">
        <v>13</v>
      </c>
      <c r="C8634" s="357">
        <v>103.9</v>
      </c>
      <c r="D8634" s="357">
        <v>0</v>
      </c>
      <c r="E8634" s="357">
        <v>26.789000000000001</v>
      </c>
      <c r="F8634" s="357">
        <v>151</v>
      </c>
    </row>
    <row r="8635" spans="1:6">
      <c r="A8635" s="355">
        <f t="shared" si="134"/>
        <v>46017</v>
      </c>
      <c r="B8635" s="356">
        <v>14</v>
      </c>
      <c r="C8635" s="357">
        <v>118.75</v>
      </c>
      <c r="D8635" s="357">
        <v>0</v>
      </c>
      <c r="E8635" s="357">
        <v>41.707999999999998</v>
      </c>
      <c r="F8635" s="357">
        <v>151</v>
      </c>
    </row>
    <row r="8636" spans="1:6">
      <c r="A8636" s="355">
        <f t="shared" si="134"/>
        <v>46017</v>
      </c>
      <c r="B8636" s="356">
        <v>15</v>
      </c>
      <c r="C8636" s="357">
        <v>113.75</v>
      </c>
      <c r="D8636" s="357">
        <v>0</v>
      </c>
      <c r="E8636" s="357">
        <v>20</v>
      </c>
      <c r="F8636" s="357">
        <v>184</v>
      </c>
    </row>
    <row r="8637" spans="1:6">
      <c r="A8637" s="355">
        <f t="shared" si="134"/>
        <v>46017</v>
      </c>
      <c r="B8637" s="356">
        <v>16</v>
      </c>
      <c r="C8637" s="357">
        <v>107.75</v>
      </c>
      <c r="D8637" s="357">
        <v>0</v>
      </c>
      <c r="E8637" s="357">
        <v>20</v>
      </c>
      <c r="F8637" s="357">
        <v>220</v>
      </c>
    </row>
    <row r="8638" spans="1:6">
      <c r="A8638" s="355">
        <f t="shared" si="134"/>
        <v>46017</v>
      </c>
      <c r="B8638" s="356">
        <v>17</v>
      </c>
      <c r="C8638" s="357">
        <v>107.75</v>
      </c>
      <c r="D8638" s="357">
        <v>0</v>
      </c>
      <c r="E8638" s="357">
        <v>20</v>
      </c>
      <c r="F8638" s="357">
        <v>231</v>
      </c>
    </row>
    <row r="8639" spans="1:6">
      <c r="A8639" s="355">
        <f t="shared" si="134"/>
        <v>46017</v>
      </c>
      <c r="B8639" s="356">
        <v>18</v>
      </c>
      <c r="C8639" s="357">
        <v>101.04</v>
      </c>
      <c r="D8639" s="357">
        <v>0</v>
      </c>
      <c r="E8639" s="357">
        <v>76.796999999999997</v>
      </c>
      <c r="F8639" s="357">
        <v>233</v>
      </c>
    </row>
    <row r="8640" spans="1:6">
      <c r="A8640" s="355">
        <f t="shared" si="134"/>
        <v>46017</v>
      </c>
      <c r="B8640" s="356">
        <v>19</v>
      </c>
      <c r="C8640" s="357">
        <v>101.04</v>
      </c>
      <c r="D8640" s="357">
        <v>0</v>
      </c>
      <c r="E8640" s="357">
        <v>76.796999999999997</v>
      </c>
      <c r="F8640" s="357">
        <v>238</v>
      </c>
    </row>
    <row r="8641" spans="1:6">
      <c r="A8641" s="355">
        <f t="shared" si="134"/>
        <v>46017</v>
      </c>
      <c r="B8641" s="356">
        <v>20</v>
      </c>
      <c r="C8641" s="357">
        <v>101.04</v>
      </c>
      <c r="D8641" s="357">
        <v>0</v>
      </c>
      <c r="E8641" s="357">
        <v>76.796999999999997</v>
      </c>
      <c r="F8641" s="357">
        <v>203</v>
      </c>
    </row>
    <row r="8642" spans="1:6">
      <c r="A8642" s="355">
        <f t="shared" si="134"/>
        <v>46017</v>
      </c>
      <c r="B8642" s="356">
        <v>21</v>
      </c>
      <c r="C8642" s="357">
        <v>101.04</v>
      </c>
      <c r="D8642" s="357">
        <v>0</v>
      </c>
      <c r="E8642" s="357">
        <v>76.796999999999997</v>
      </c>
      <c r="F8642" s="357">
        <v>143</v>
      </c>
    </row>
    <row r="8643" spans="1:6">
      <c r="A8643" s="355">
        <f t="shared" si="134"/>
        <v>46017</v>
      </c>
      <c r="B8643" s="356">
        <v>22</v>
      </c>
      <c r="C8643" s="357">
        <v>153.756</v>
      </c>
      <c r="D8643" s="357">
        <v>0</v>
      </c>
      <c r="E8643" s="357">
        <v>20</v>
      </c>
      <c r="F8643" s="357">
        <v>165</v>
      </c>
    </row>
    <row r="8644" spans="1:6">
      <c r="A8644" s="355">
        <f t="shared" si="134"/>
        <v>46017</v>
      </c>
      <c r="B8644" s="356">
        <v>23</v>
      </c>
      <c r="C8644" s="357">
        <v>164.756</v>
      </c>
      <c r="D8644" s="357">
        <v>0</v>
      </c>
      <c r="E8644" s="357">
        <v>20</v>
      </c>
      <c r="F8644" s="357">
        <v>220</v>
      </c>
    </row>
    <row r="8645" spans="1:6">
      <c r="A8645" s="355">
        <f t="shared" si="134"/>
        <v>46018</v>
      </c>
      <c r="B8645" s="356">
        <v>0</v>
      </c>
      <c r="C8645" s="357">
        <v>188.81399999999999</v>
      </c>
      <c r="D8645" s="357">
        <v>0</v>
      </c>
      <c r="E8645" s="357">
        <v>15.473000000000001</v>
      </c>
      <c r="F8645" s="357">
        <v>100</v>
      </c>
    </row>
    <row r="8646" spans="1:6">
      <c r="A8646" s="355">
        <f t="shared" ref="A8646:A8709" si="135">IF(B8646=0,A8645+1,A8645)</f>
        <v>46018</v>
      </c>
      <c r="B8646" s="356">
        <v>1</v>
      </c>
      <c r="C8646" s="357">
        <v>177.81399999999999</v>
      </c>
      <c r="D8646" s="357">
        <v>0</v>
      </c>
      <c r="E8646" s="357">
        <v>17.625</v>
      </c>
      <c r="F8646" s="357">
        <v>45</v>
      </c>
    </row>
    <row r="8647" spans="1:6">
      <c r="A8647" s="355">
        <f t="shared" si="135"/>
        <v>46018</v>
      </c>
      <c r="B8647" s="356">
        <v>2</v>
      </c>
      <c r="C8647" s="357">
        <v>177.81399999999999</v>
      </c>
      <c r="D8647" s="357">
        <v>0</v>
      </c>
      <c r="E8647" s="357">
        <v>17.434999999999999</v>
      </c>
      <c r="F8647" s="357">
        <v>58</v>
      </c>
    </row>
    <row r="8648" spans="1:6">
      <c r="A8648" s="355">
        <f t="shared" si="135"/>
        <v>46018</v>
      </c>
      <c r="B8648" s="356">
        <v>3</v>
      </c>
      <c r="C8648" s="357">
        <v>188.81399999999999</v>
      </c>
      <c r="D8648" s="357">
        <v>0</v>
      </c>
      <c r="E8648" s="357">
        <v>15.131</v>
      </c>
      <c r="F8648" s="357">
        <v>75</v>
      </c>
    </row>
    <row r="8649" spans="1:6">
      <c r="A8649" s="355">
        <f t="shared" si="135"/>
        <v>46018</v>
      </c>
      <c r="B8649" s="356">
        <v>4</v>
      </c>
      <c r="C8649" s="357">
        <v>188.81399999999999</v>
      </c>
      <c r="D8649" s="357">
        <v>0</v>
      </c>
      <c r="E8649" s="357">
        <v>16.471</v>
      </c>
      <c r="F8649" s="357">
        <v>117</v>
      </c>
    </row>
    <row r="8650" spans="1:6">
      <c r="A8650" s="355">
        <f t="shared" si="135"/>
        <v>46018</v>
      </c>
      <c r="B8650" s="356">
        <v>5</v>
      </c>
      <c r="C8650" s="357">
        <v>182.26</v>
      </c>
      <c r="D8650" s="357">
        <v>0</v>
      </c>
      <c r="E8650" s="357">
        <v>15.131</v>
      </c>
      <c r="F8650" s="357">
        <v>120</v>
      </c>
    </row>
    <row r="8651" spans="1:6">
      <c r="A8651" s="355">
        <f t="shared" si="135"/>
        <v>46018</v>
      </c>
      <c r="B8651" s="356">
        <v>6</v>
      </c>
      <c r="C8651" s="357">
        <v>182.773</v>
      </c>
      <c r="D8651" s="357">
        <v>0</v>
      </c>
      <c r="E8651" s="357">
        <v>11.494999999999999</v>
      </c>
      <c r="F8651" s="357">
        <v>120</v>
      </c>
    </row>
    <row r="8652" spans="1:6">
      <c r="A8652" s="355">
        <f t="shared" si="135"/>
        <v>46018</v>
      </c>
      <c r="B8652" s="356">
        <v>7</v>
      </c>
      <c r="C8652" s="357">
        <v>174.07300000000001</v>
      </c>
      <c r="D8652" s="357">
        <v>0</v>
      </c>
      <c r="E8652" s="357">
        <v>11.494999999999999</v>
      </c>
      <c r="F8652" s="357">
        <v>120</v>
      </c>
    </row>
    <row r="8653" spans="1:6">
      <c r="A8653" s="355">
        <f t="shared" si="135"/>
        <v>46018</v>
      </c>
      <c r="B8653" s="356">
        <v>8</v>
      </c>
      <c r="C8653" s="357">
        <v>159.99</v>
      </c>
      <c r="D8653" s="357">
        <v>0</v>
      </c>
      <c r="E8653" s="357">
        <v>13.077</v>
      </c>
      <c r="F8653" s="357">
        <v>180</v>
      </c>
    </row>
    <row r="8654" spans="1:6">
      <c r="A8654" s="355">
        <f t="shared" si="135"/>
        <v>46018</v>
      </c>
      <c r="B8654" s="356">
        <v>9</v>
      </c>
      <c r="C8654" s="357">
        <v>159.09</v>
      </c>
      <c r="D8654" s="357">
        <v>0</v>
      </c>
      <c r="E8654" s="357">
        <v>18.728999999999999</v>
      </c>
      <c r="F8654" s="357">
        <v>240</v>
      </c>
    </row>
    <row r="8655" spans="1:6">
      <c r="A8655" s="355">
        <f t="shared" si="135"/>
        <v>46018</v>
      </c>
      <c r="B8655" s="356">
        <v>10</v>
      </c>
      <c r="C8655" s="357">
        <v>153.839</v>
      </c>
      <c r="D8655" s="357">
        <v>0</v>
      </c>
      <c r="E8655" s="357">
        <v>39.299999999999997</v>
      </c>
      <c r="F8655" s="357">
        <v>240</v>
      </c>
    </row>
    <row r="8656" spans="1:6">
      <c r="A8656" s="355">
        <f t="shared" si="135"/>
        <v>46018</v>
      </c>
      <c r="B8656" s="356">
        <v>11</v>
      </c>
      <c r="C8656" s="357">
        <v>137.88999999999999</v>
      </c>
      <c r="D8656" s="357">
        <v>0</v>
      </c>
      <c r="E8656" s="357">
        <v>33.319000000000003</v>
      </c>
      <c r="F8656" s="357">
        <v>236</v>
      </c>
    </row>
    <row r="8657" spans="1:6">
      <c r="A8657" s="355">
        <f t="shared" si="135"/>
        <v>46018</v>
      </c>
      <c r="B8657" s="356">
        <v>12</v>
      </c>
      <c r="C8657" s="357">
        <v>126.89</v>
      </c>
      <c r="D8657" s="357">
        <v>0</v>
      </c>
      <c r="E8657" s="357">
        <v>19.335999999999999</v>
      </c>
      <c r="F8657" s="357">
        <v>236</v>
      </c>
    </row>
    <row r="8658" spans="1:6">
      <c r="A8658" s="355">
        <f t="shared" si="135"/>
        <v>46018</v>
      </c>
      <c r="B8658" s="356">
        <v>13</v>
      </c>
      <c r="C8658" s="357">
        <v>157.27600000000001</v>
      </c>
      <c r="D8658" s="357">
        <v>0</v>
      </c>
      <c r="E8658" s="357">
        <v>18.335999999999999</v>
      </c>
      <c r="F8658" s="357">
        <v>236</v>
      </c>
    </row>
    <row r="8659" spans="1:6">
      <c r="A8659" s="355">
        <f t="shared" si="135"/>
        <v>46018</v>
      </c>
      <c r="B8659" s="356">
        <v>14</v>
      </c>
      <c r="C8659" s="357">
        <v>165.554</v>
      </c>
      <c r="D8659" s="357">
        <v>0</v>
      </c>
      <c r="E8659" s="357">
        <v>18.335999999999999</v>
      </c>
      <c r="F8659" s="357">
        <v>236</v>
      </c>
    </row>
    <row r="8660" spans="1:6">
      <c r="A8660" s="355">
        <f t="shared" si="135"/>
        <v>46018</v>
      </c>
      <c r="B8660" s="356">
        <v>15</v>
      </c>
      <c r="C8660" s="357">
        <v>169.39699999999999</v>
      </c>
      <c r="D8660" s="357">
        <v>0</v>
      </c>
      <c r="E8660" s="357">
        <v>11.494999999999999</v>
      </c>
      <c r="F8660" s="357">
        <v>236</v>
      </c>
    </row>
    <row r="8661" spans="1:6">
      <c r="A8661" s="355">
        <f t="shared" si="135"/>
        <v>46018</v>
      </c>
      <c r="B8661" s="356">
        <v>16</v>
      </c>
      <c r="C8661" s="357">
        <v>163.70400000000001</v>
      </c>
      <c r="D8661" s="357">
        <v>0</v>
      </c>
      <c r="E8661" s="357">
        <v>13.45</v>
      </c>
      <c r="F8661" s="357">
        <v>188</v>
      </c>
    </row>
    <row r="8662" spans="1:6">
      <c r="A8662" s="355">
        <f t="shared" si="135"/>
        <v>46018</v>
      </c>
      <c r="B8662" s="356">
        <v>17</v>
      </c>
      <c r="C8662" s="357">
        <v>155.80000000000001</v>
      </c>
      <c r="D8662" s="357">
        <v>0</v>
      </c>
      <c r="E8662" s="357">
        <v>13.45</v>
      </c>
      <c r="F8662" s="357">
        <v>165</v>
      </c>
    </row>
    <row r="8663" spans="1:6">
      <c r="A8663" s="355">
        <f t="shared" si="135"/>
        <v>46018</v>
      </c>
      <c r="B8663" s="356">
        <v>18</v>
      </c>
      <c r="C8663" s="357">
        <v>103.73</v>
      </c>
      <c r="D8663" s="357">
        <v>0</v>
      </c>
      <c r="E8663" s="357">
        <v>80.247</v>
      </c>
      <c r="F8663" s="357">
        <v>225</v>
      </c>
    </row>
    <row r="8664" spans="1:6">
      <c r="A8664" s="355">
        <f t="shared" si="135"/>
        <v>46018</v>
      </c>
      <c r="B8664" s="356">
        <v>19</v>
      </c>
      <c r="C8664" s="357">
        <v>103.73</v>
      </c>
      <c r="D8664" s="357">
        <v>0</v>
      </c>
      <c r="E8664" s="357">
        <v>80.247</v>
      </c>
      <c r="F8664" s="357">
        <v>240</v>
      </c>
    </row>
    <row r="8665" spans="1:6">
      <c r="A8665" s="355">
        <f t="shared" si="135"/>
        <v>46018</v>
      </c>
      <c r="B8665" s="356">
        <v>20</v>
      </c>
      <c r="C8665" s="357">
        <v>103.73</v>
      </c>
      <c r="D8665" s="357">
        <v>0</v>
      </c>
      <c r="E8665" s="357">
        <v>80.247</v>
      </c>
      <c r="F8665" s="357">
        <v>240</v>
      </c>
    </row>
    <row r="8666" spans="1:6">
      <c r="A8666" s="355">
        <f t="shared" si="135"/>
        <v>46018</v>
      </c>
      <c r="B8666" s="356">
        <v>21</v>
      </c>
      <c r="C8666" s="357">
        <v>103.73</v>
      </c>
      <c r="D8666" s="357">
        <v>0</v>
      </c>
      <c r="E8666" s="357">
        <v>80.247</v>
      </c>
      <c r="F8666" s="357">
        <v>180</v>
      </c>
    </row>
    <row r="8667" spans="1:6">
      <c r="A8667" s="355">
        <f t="shared" si="135"/>
        <v>46018</v>
      </c>
      <c r="B8667" s="356">
        <v>22</v>
      </c>
      <c r="C8667" s="357">
        <v>169.91</v>
      </c>
      <c r="D8667" s="357">
        <v>0</v>
      </c>
      <c r="E8667" s="357">
        <v>10</v>
      </c>
      <c r="F8667" s="357">
        <v>120</v>
      </c>
    </row>
    <row r="8668" spans="1:6">
      <c r="A8668" s="355">
        <f t="shared" si="135"/>
        <v>46018</v>
      </c>
      <c r="B8668" s="356">
        <v>23</v>
      </c>
      <c r="C8668" s="357">
        <v>169.91</v>
      </c>
      <c r="D8668" s="357">
        <v>0</v>
      </c>
      <c r="E8668" s="357">
        <v>10</v>
      </c>
      <c r="F8668" s="357">
        <v>120</v>
      </c>
    </row>
    <row r="8669" spans="1:6">
      <c r="A8669" s="355">
        <f t="shared" si="135"/>
        <v>46019</v>
      </c>
      <c r="B8669" s="356">
        <v>0</v>
      </c>
      <c r="C8669" s="357">
        <v>178.97300000000001</v>
      </c>
      <c r="D8669" s="357">
        <v>0</v>
      </c>
      <c r="E8669" s="357">
        <v>10</v>
      </c>
      <c r="F8669" s="357">
        <v>120</v>
      </c>
    </row>
    <row r="8670" spans="1:6">
      <c r="A8670" s="355">
        <f t="shared" si="135"/>
        <v>46019</v>
      </c>
      <c r="B8670" s="356">
        <v>1</v>
      </c>
      <c r="C8670" s="357">
        <v>176.304</v>
      </c>
      <c r="D8670" s="357">
        <v>0</v>
      </c>
      <c r="E8670" s="357">
        <v>23.619</v>
      </c>
      <c r="F8670" s="357">
        <v>95</v>
      </c>
    </row>
    <row r="8671" spans="1:6">
      <c r="A8671" s="355">
        <f t="shared" si="135"/>
        <v>46019</v>
      </c>
      <c r="B8671" s="356">
        <v>2</v>
      </c>
      <c r="C8671" s="357">
        <v>173.614</v>
      </c>
      <c r="D8671" s="357">
        <v>0</v>
      </c>
      <c r="E8671" s="357">
        <v>39.704000000000001</v>
      </c>
      <c r="F8671" s="357">
        <v>62</v>
      </c>
    </row>
    <row r="8672" spans="1:6">
      <c r="A8672" s="355">
        <f t="shared" si="135"/>
        <v>46019</v>
      </c>
      <c r="B8672" s="356">
        <v>3</v>
      </c>
      <c r="C8672" s="357">
        <v>173.614</v>
      </c>
      <c r="D8672" s="357">
        <v>0</v>
      </c>
      <c r="E8672" s="357">
        <v>37.286000000000001</v>
      </c>
      <c r="F8672" s="357">
        <v>66</v>
      </c>
    </row>
    <row r="8673" spans="1:6">
      <c r="A8673" s="355">
        <f t="shared" si="135"/>
        <v>46019</v>
      </c>
      <c r="B8673" s="356">
        <v>4</v>
      </c>
      <c r="C8673" s="357">
        <v>173.614</v>
      </c>
      <c r="D8673" s="357">
        <v>0</v>
      </c>
      <c r="E8673" s="357">
        <v>36.469000000000001</v>
      </c>
      <c r="F8673" s="357">
        <v>86</v>
      </c>
    </row>
    <row r="8674" spans="1:6">
      <c r="A8674" s="355">
        <f t="shared" si="135"/>
        <v>46019</v>
      </c>
      <c r="B8674" s="356">
        <v>5</v>
      </c>
      <c r="C8674" s="357">
        <v>173.614</v>
      </c>
      <c r="D8674" s="357">
        <v>0</v>
      </c>
      <c r="E8674" s="357">
        <v>23.619</v>
      </c>
      <c r="F8674" s="357">
        <v>120</v>
      </c>
    </row>
    <row r="8675" spans="1:6">
      <c r="A8675" s="355">
        <f t="shared" si="135"/>
        <v>46019</v>
      </c>
      <c r="B8675" s="356">
        <v>6</v>
      </c>
      <c r="C8675" s="357">
        <v>172.364</v>
      </c>
      <c r="D8675" s="357">
        <v>0</v>
      </c>
      <c r="E8675" s="357">
        <v>32.264000000000003</v>
      </c>
      <c r="F8675" s="357">
        <v>120</v>
      </c>
    </row>
    <row r="8676" spans="1:6">
      <c r="A8676" s="355">
        <f t="shared" si="135"/>
        <v>46019</v>
      </c>
      <c r="B8676" s="356">
        <v>7</v>
      </c>
      <c r="C8676" s="357">
        <v>153.20400000000001</v>
      </c>
      <c r="D8676" s="357">
        <v>0</v>
      </c>
      <c r="E8676" s="357">
        <v>32.264000000000003</v>
      </c>
      <c r="F8676" s="357">
        <v>120</v>
      </c>
    </row>
    <row r="8677" spans="1:6">
      <c r="A8677" s="355">
        <f t="shared" si="135"/>
        <v>46019</v>
      </c>
      <c r="B8677" s="356">
        <v>8</v>
      </c>
      <c r="C8677" s="357">
        <v>164.404</v>
      </c>
      <c r="D8677" s="357">
        <v>0</v>
      </c>
      <c r="E8677" s="357">
        <v>32.661000000000001</v>
      </c>
      <c r="F8677" s="357">
        <v>120</v>
      </c>
    </row>
    <row r="8678" spans="1:6">
      <c r="A8678" s="355">
        <f t="shared" si="135"/>
        <v>46019</v>
      </c>
      <c r="B8678" s="356">
        <v>9</v>
      </c>
      <c r="C8678" s="357">
        <v>143.10400000000001</v>
      </c>
      <c r="D8678" s="357">
        <v>0</v>
      </c>
      <c r="E8678" s="357">
        <v>32.048999999999999</v>
      </c>
      <c r="F8678" s="357">
        <v>180</v>
      </c>
    </row>
    <row r="8679" spans="1:6">
      <c r="A8679" s="355">
        <f t="shared" si="135"/>
        <v>46019</v>
      </c>
      <c r="B8679" s="356">
        <v>10</v>
      </c>
      <c r="C8679" s="357">
        <v>138.96199999999999</v>
      </c>
      <c r="D8679" s="357">
        <v>0</v>
      </c>
      <c r="E8679" s="357">
        <v>30.797000000000001</v>
      </c>
      <c r="F8679" s="357">
        <v>240</v>
      </c>
    </row>
    <row r="8680" spans="1:6">
      <c r="A8680" s="355">
        <f t="shared" si="135"/>
        <v>46019</v>
      </c>
      <c r="B8680" s="356">
        <v>11</v>
      </c>
      <c r="C8680" s="357">
        <v>126.81399999999999</v>
      </c>
      <c r="D8680" s="357">
        <v>0</v>
      </c>
      <c r="E8680" s="357">
        <v>30.797000000000001</v>
      </c>
      <c r="F8680" s="357">
        <v>240</v>
      </c>
    </row>
    <row r="8681" spans="1:6">
      <c r="A8681" s="355">
        <f t="shared" si="135"/>
        <v>46019</v>
      </c>
      <c r="B8681" s="356">
        <v>12</v>
      </c>
      <c r="C8681" s="357">
        <v>164.404</v>
      </c>
      <c r="D8681" s="357">
        <v>0</v>
      </c>
      <c r="E8681" s="357">
        <v>23.797000000000001</v>
      </c>
      <c r="F8681" s="357">
        <v>240</v>
      </c>
    </row>
    <row r="8682" spans="1:6">
      <c r="A8682" s="355">
        <f t="shared" si="135"/>
        <v>46019</v>
      </c>
      <c r="B8682" s="356">
        <v>13</v>
      </c>
      <c r="C8682" s="357">
        <v>144.11199999999999</v>
      </c>
      <c r="D8682" s="357">
        <v>0</v>
      </c>
      <c r="E8682" s="357">
        <v>23.797000000000001</v>
      </c>
      <c r="F8682" s="357">
        <v>180</v>
      </c>
    </row>
    <row r="8683" spans="1:6">
      <c r="A8683" s="355">
        <f t="shared" si="135"/>
        <v>46019</v>
      </c>
      <c r="B8683" s="356">
        <v>14</v>
      </c>
      <c r="C8683" s="357">
        <v>166.66200000000001</v>
      </c>
      <c r="D8683" s="357">
        <v>0</v>
      </c>
      <c r="E8683" s="357">
        <v>18.797000000000001</v>
      </c>
      <c r="F8683" s="357">
        <v>120</v>
      </c>
    </row>
    <row r="8684" spans="1:6">
      <c r="A8684" s="355">
        <f t="shared" si="135"/>
        <v>46019</v>
      </c>
      <c r="B8684" s="356">
        <v>15</v>
      </c>
      <c r="C8684" s="357">
        <v>169.56200000000001</v>
      </c>
      <c r="D8684" s="357">
        <v>0</v>
      </c>
      <c r="E8684" s="357">
        <v>18.797000000000001</v>
      </c>
      <c r="F8684" s="357">
        <v>120</v>
      </c>
    </row>
    <row r="8685" spans="1:6">
      <c r="A8685" s="355">
        <f t="shared" si="135"/>
        <v>46019</v>
      </c>
      <c r="B8685" s="356">
        <v>16</v>
      </c>
      <c r="C8685" s="357">
        <v>153.262</v>
      </c>
      <c r="D8685" s="357">
        <v>0</v>
      </c>
      <c r="E8685" s="357">
        <v>18.797000000000001</v>
      </c>
      <c r="F8685" s="357">
        <v>120</v>
      </c>
    </row>
    <row r="8686" spans="1:6">
      <c r="A8686" s="355">
        <f t="shared" si="135"/>
        <v>46019</v>
      </c>
      <c r="B8686" s="356">
        <v>17</v>
      </c>
      <c r="C8686" s="357">
        <v>141.25399999999999</v>
      </c>
      <c r="D8686" s="357">
        <v>0</v>
      </c>
      <c r="E8686" s="357">
        <v>25.241</v>
      </c>
      <c r="F8686" s="357">
        <v>120</v>
      </c>
    </row>
    <row r="8687" spans="1:6">
      <c r="A8687" s="355">
        <f t="shared" si="135"/>
        <v>46019</v>
      </c>
      <c r="B8687" s="356">
        <v>18</v>
      </c>
      <c r="C8687" s="357">
        <v>104.738</v>
      </c>
      <c r="D8687" s="357">
        <v>0</v>
      </c>
      <c r="E8687" s="357">
        <v>76.796999999999997</v>
      </c>
      <c r="F8687" s="357">
        <v>120</v>
      </c>
    </row>
    <row r="8688" spans="1:6">
      <c r="A8688" s="355">
        <f t="shared" si="135"/>
        <v>46019</v>
      </c>
      <c r="B8688" s="356">
        <v>19</v>
      </c>
      <c r="C8688" s="357">
        <v>104.738</v>
      </c>
      <c r="D8688" s="357">
        <v>0</v>
      </c>
      <c r="E8688" s="357">
        <v>76.796999999999997</v>
      </c>
      <c r="F8688" s="357">
        <v>120</v>
      </c>
    </row>
    <row r="8689" spans="1:6">
      <c r="A8689" s="355">
        <f t="shared" si="135"/>
        <v>46019</v>
      </c>
      <c r="B8689" s="356">
        <v>20</v>
      </c>
      <c r="C8689" s="357">
        <v>104.738</v>
      </c>
      <c r="D8689" s="357">
        <v>0</v>
      </c>
      <c r="E8689" s="357">
        <v>76.796999999999997</v>
      </c>
      <c r="F8689" s="357">
        <v>120</v>
      </c>
    </row>
    <row r="8690" spans="1:6">
      <c r="A8690" s="355">
        <f t="shared" si="135"/>
        <v>46019</v>
      </c>
      <c r="B8690" s="356">
        <v>21</v>
      </c>
      <c r="C8690" s="357">
        <v>104.738</v>
      </c>
      <c r="D8690" s="357">
        <v>0</v>
      </c>
      <c r="E8690" s="357">
        <v>76.796999999999997</v>
      </c>
      <c r="F8690" s="357">
        <v>120</v>
      </c>
    </row>
    <row r="8691" spans="1:6">
      <c r="A8691" s="355">
        <f t="shared" si="135"/>
        <v>46019</v>
      </c>
      <c r="B8691" s="356">
        <v>22</v>
      </c>
      <c r="C8691" s="357">
        <v>180.78700000000001</v>
      </c>
      <c r="D8691" s="357">
        <v>0</v>
      </c>
      <c r="E8691" s="357">
        <v>10</v>
      </c>
      <c r="F8691" s="357">
        <v>120</v>
      </c>
    </row>
    <row r="8692" spans="1:6">
      <c r="A8692" s="355">
        <f t="shared" si="135"/>
        <v>46019</v>
      </c>
      <c r="B8692" s="356">
        <v>23</v>
      </c>
      <c r="C8692" s="357">
        <v>180.78700000000001</v>
      </c>
      <c r="D8692" s="357">
        <v>0</v>
      </c>
      <c r="E8692" s="357">
        <v>10</v>
      </c>
      <c r="F8692" s="357">
        <v>120</v>
      </c>
    </row>
    <row r="8693" spans="1:6">
      <c r="A8693" s="355">
        <f t="shared" si="135"/>
        <v>46020</v>
      </c>
      <c r="B8693" s="356">
        <v>0</v>
      </c>
      <c r="C8693" s="357">
        <v>157.10400000000001</v>
      </c>
      <c r="D8693" s="357">
        <v>0</v>
      </c>
      <c r="E8693" s="357">
        <v>10</v>
      </c>
      <c r="F8693" s="357">
        <v>140</v>
      </c>
    </row>
    <row r="8694" spans="1:6">
      <c r="A8694" s="355">
        <f t="shared" si="135"/>
        <v>46020</v>
      </c>
      <c r="B8694" s="356">
        <v>1</v>
      </c>
      <c r="C8694" s="357">
        <v>157.10400000000001</v>
      </c>
      <c r="D8694" s="357">
        <v>0</v>
      </c>
      <c r="E8694" s="357">
        <v>10</v>
      </c>
      <c r="F8694" s="357">
        <v>140</v>
      </c>
    </row>
    <row r="8695" spans="1:6">
      <c r="A8695" s="355">
        <f t="shared" si="135"/>
        <v>46020</v>
      </c>
      <c r="B8695" s="356">
        <v>2</v>
      </c>
      <c r="C8695" s="357">
        <v>157.10400000000001</v>
      </c>
      <c r="D8695" s="357">
        <v>0</v>
      </c>
      <c r="E8695" s="357">
        <v>12.015000000000001</v>
      </c>
      <c r="F8695" s="357">
        <v>140</v>
      </c>
    </row>
    <row r="8696" spans="1:6">
      <c r="A8696" s="355">
        <f t="shared" si="135"/>
        <v>46020</v>
      </c>
      <c r="B8696" s="356">
        <v>3</v>
      </c>
      <c r="C8696" s="357">
        <v>157.10400000000001</v>
      </c>
      <c r="D8696" s="357">
        <v>0</v>
      </c>
      <c r="E8696" s="357">
        <v>31.526</v>
      </c>
      <c r="F8696" s="357">
        <v>140</v>
      </c>
    </row>
    <row r="8697" spans="1:6">
      <c r="A8697" s="355">
        <f t="shared" si="135"/>
        <v>46020</v>
      </c>
      <c r="B8697" s="356">
        <v>4</v>
      </c>
      <c r="C8697" s="357">
        <v>163.47300000000001</v>
      </c>
      <c r="D8697" s="357">
        <v>0</v>
      </c>
      <c r="E8697" s="357">
        <v>34.856999999999999</v>
      </c>
      <c r="F8697" s="357">
        <v>140</v>
      </c>
    </row>
    <row r="8698" spans="1:6">
      <c r="A8698" s="355">
        <f t="shared" si="135"/>
        <v>46020</v>
      </c>
      <c r="B8698" s="356">
        <v>5</v>
      </c>
      <c r="C8698" s="357">
        <v>171.58699999999999</v>
      </c>
      <c r="D8698" s="357">
        <v>0</v>
      </c>
      <c r="E8698" s="357">
        <v>35.5</v>
      </c>
      <c r="F8698" s="357">
        <v>147</v>
      </c>
    </row>
    <row r="8699" spans="1:6">
      <c r="A8699" s="355">
        <f t="shared" si="135"/>
        <v>46020</v>
      </c>
      <c r="B8699" s="356">
        <v>6</v>
      </c>
      <c r="C8699" s="357">
        <v>157.10400000000001</v>
      </c>
      <c r="D8699" s="357">
        <v>0</v>
      </c>
      <c r="E8699" s="357">
        <v>47.747</v>
      </c>
      <c r="F8699" s="357">
        <v>207</v>
      </c>
    </row>
    <row r="8700" spans="1:6">
      <c r="A8700" s="355">
        <f t="shared" si="135"/>
        <v>46020</v>
      </c>
      <c r="B8700" s="356">
        <v>7</v>
      </c>
      <c r="C8700" s="357">
        <v>134.548</v>
      </c>
      <c r="D8700" s="357">
        <v>0</v>
      </c>
      <c r="E8700" s="357">
        <v>47.747</v>
      </c>
      <c r="F8700" s="357">
        <v>240</v>
      </c>
    </row>
    <row r="8701" spans="1:6">
      <c r="A8701" s="355">
        <f t="shared" si="135"/>
        <v>46020</v>
      </c>
      <c r="B8701" s="356">
        <v>8</v>
      </c>
      <c r="C8701" s="357">
        <v>140.041</v>
      </c>
      <c r="D8701" s="357">
        <v>0</v>
      </c>
      <c r="E8701" s="357">
        <v>47.747</v>
      </c>
      <c r="F8701" s="357">
        <v>240</v>
      </c>
    </row>
    <row r="8702" spans="1:6">
      <c r="A8702" s="355">
        <f t="shared" si="135"/>
        <v>46020</v>
      </c>
      <c r="B8702" s="356">
        <v>9</v>
      </c>
      <c r="C8702" s="357">
        <v>141.214</v>
      </c>
      <c r="D8702" s="357">
        <v>0</v>
      </c>
      <c r="E8702" s="357">
        <v>47.747</v>
      </c>
      <c r="F8702" s="357">
        <v>240</v>
      </c>
    </row>
    <row r="8703" spans="1:6">
      <c r="A8703" s="355">
        <f t="shared" si="135"/>
        <v>46020</v>
      </c>
      <c r="B8703" s="356">
        <v>10</v>
      </c>
      <c r="C8703" s="357">
        <v>138.38999999999999</v>
      </c>
      <c r="D8703" s="357">
        <v>0</v>
      </c>
      <c r="E8703" s="357">
        <v>57.747</v>
      </c>
      <c r="F8703" s="357">
        <v>240</v>
      </c>
    </row>
    <row r="8704" spans="1:6">
      <c r="A8704" s="355">
        <f t="shared" si="135"/>
        <v>46020</v>
      </c>
      <c r="B8704" s="356">
        <v>11</v>
      </c>
      <c r="C8704" s="357">
        <v>142.03</v>
      </c>
      <c r="D8704" s="357">
        <v>0</v>
      </c>
      <c r="E8704" s="357">
        <v>52.015999999999998</v>
      </c>
      <c r="F8704" s="357">
        <v>240</v>
      </c>
    </row>
    <row r="8705" spans="1:6">
      <c r="A8705" s="355">
        <f t="shared" si="135"/>
        <v>46020</v>
      </c>
      <c r="B8705" s="356">
        <v>12</v>
      </c>
      <c r="C8705" s="357">
        <v>142.03</v>
      </c>
      <c r="D8705" s="357">
        <v>0</v>
      </c>
      <c r="E8705" s="357">
        <v>51.689</v>
      </c>
      <c r="F8705" s="357">
        <v>240</v>
      </c>
    </row>
    <row r="8706" spans="1:6">
      <c r="A8706" s="355">
        <f t="shared" si="135"/>
        <v>46020</v>
      </c>
      <c r="B8706" s="356">
        <v>13</v>
      </c>
      <c r="C8706" s="357">
        <v>142.03</v>
      </c>
      <c r="D8706" s="357">
        <v>0</v>
      </c>
      <c r="E8706" s="357">
        <v>46.360999999999997</v>
      </c>
      <c r="F8706" s="357">
        <v>240</v>
      </c>
    </row>
    <row r="8707" spans="1:6">
      <c r="A8707" s="355">
        <f t="shared" si="135"/>
        <v>46020</v>
      </c>
      <c r="B8707" s="356">
        <v>14</v>
      </c>
      <c r="C8707" s="357">
        <v>139.691</v>
      </c>
      <c r="D8707" s="357">
        <v>0</v>
      </c>
      <c r="E8707" s="357">
        <v>32.247</v>
      </c>
      <c r="F8707" s="357">
        <v>240</v>
      </c>
    </row>
    <row r="8708" spans="1:6">
      <c r="A8708" s="355">
        <f t="shared" si="135"/>
        <v>46020</v>
      </c>
      <c r="B8708" s="356">
        <v>15</v>
      </c>
      <c r="C8708" s="357">
        <v>140.37299999999999</v>
      </c>
      <c r="D8708" s="357">
        <v>0</v>
      </c>
      <c r="E8708" s="357">
        <v>32.247</v>
      </c>
      <c r="F8708" s="357">
        <v>240</v>
      </c>
    </row>
    <row r="8709" spans="1:6">
      <c r="A8709" s="355">
        <f t="shared" si="135"/>
        <v>46020</v>
      </c>
      <c r="B8709" s="356">
        <v>16</v>
      </c>
      <c r="C8709" s="357">
        <v>142.06200000000001</v>
      </c>
      <c r="D8709" s="357">
        <v>0</v>
      </c>
      <c r="E8709" s="357">
        <v>32.247</v>
      </c>
      <c r="F8709" s="357">
        <v>240</v>
      </c>
    </row>
    <row r="8710" spans="1:6">
      <c r="A8710" s="355">
        <f t="shared" ref="A8710:A8764" si="136">IF(B8710=0,A8709+1,A8709)</f>
        <v>46020</v>
      </c>
      <c r="B8710" s="356">
        <v>17</v>
      </c>
      <c r="C8710" s="357">
        <v>153.06200000000001</v>
      </c>
      <c r="D8710" s="357">
        <v>0</v>
      </c>
      <c r="E8710" s="357">
        <v>32.247</v>
      </c>
      <c r="F8710" s="357">
        <v>240</v>
      </c>
    </row>
    <row r="8711" spans="1:6">
      <c r="A8711" s="355">
        <f t="shared" si="136"/>
        <v>46020</v>
      </c>
      <c r="B8711" s="356">
        <v>18</v>
      </c>
      <c r="C8711" s="357">
        <v>94.796000000000006</v>
      </c>
      <c r="D8711" s="357">
        <v>0</v>
      </c>
      <c r="E8711" s="357">
        <v>80.247</v>
      </c>
      <c r="F8711" s="357">
        <v>240</v>
      </c>
    </row>
    <row r="8712" spans="1:6">
      <c r="A8712" s="355">
        <f t="shared" si="136"/>
        <v>46020</v>
      </c>
      <c r="B8712" s="356">
        <v>19</v>
      </c>
      <c r="C8712" s="357">
        <v>79.738</v>
      </c>
      <c r="D8712" s="357">
        <v>0</v>
      </c>
      <c r="E8712" s="357">
        <v>80.247</v>
      </c>
      <c r="F8712" s="357">
        <v>240</v>
      </c>
    </row>
    <row r="8713" spans="1:6">
      <c r="A8713" s="355">
        <f t="shared" si="136"/>
        <v>46020</v>
      </c>
      <c r="B8713" s="356">
        <v>20</v>
      </c>
      <c r="C8713" s="357">
        <v>79.738</v>
      </c>
      <c r="D8713" s="357">
        <v>0</v>
      </c>
      <c r="E8713" s="357">
        <v>80.247</v>
      </c>
      <c r="F8713" s="357">
        <v>240</v>
      </c>
    </row>
    <row r="8714" spans="1:6">
      <c r="A8714" s="355">
        <f t="shared" si="136"/>
        <v>46020</v>
      </c>
      <c r="B8714" s="356">
        <v>21</v>
      </c>
      <c r="C8714" s="357">
        <v>79.738</v>
      </c>
      <c r="D8714" s="357">
        <v>0</v>
      </c>
      <c r="E8714" s="357">
        <v>80.247</v>
      </c>
      <c r="F8714" s="357">
        <v>240</v>
      </c>
    </row>
    <row r="8715" spans="1:6">
      <c r="A8715" s="355">
        <f t="shared" si="136"/>
        <v>46020</v>
      </c>
      <c r="B8715" s="356">
        <v>22</v>
      </c>
      <c r="C8715" s="357">
        <v>174.804</v>
      </c>
      <c r="D8715" s="357">
        <v>0</v>
      </c>
      <c r="E8715" s="357">
        <v>10</v>
      </c>
      <c r="F8715" s="357">
        <v>240</v>
      </c>
    </row>
    <row r="8716" spans="1:6">
      <c r="A8716" s="355">
        <f t="shared" si="136"/>
        <v>46020</v>
      </c>
      <c r="B8716" s="356">
        <v>23</v>
      </c>
      <c r="C8716" s="357">
        <v>174.804</v>
      </c>
      <c r="D8716" s="357">
        <v>0</v>
      </c>
      <c r="E8716" s="357">
        <v>10</v>
      </c>
      <c r="F8716" s="357">
        <v>240</v>
      </c>
    </row>
    <row r="8717" spans="1:6">
      <c r="A8717" s="355">
        <f t="shared" si="136"/>
        <v>46021</v>
      </c>
      <c r="B8717" s="356">
        <v>0</v>
      </c>
      <c r="C8717" s="357">
        <v>164.279</v>
      </c>
      <c r="D8717" s="357">
        <v>0</v>
      </c>
      <c r="E8717" s="357">
        <v>10</v>
      </c>
      <c r="F8717" s="357">
        <v>240</v>
      </c>
    </row>
    <row r="8718" spans="1:6">
      <c r="A8718" s="355">
        <f t="shared" si="136"/>
        <v>46021</v>
      </c>
      <c r="B8718" s="356">
        <v>1</v>
      </c>
      <c r="C8718" s="357">
        <v>161.589</v>
      </c>
      <c r="D8718" s="357">
        <v>0</v>
      </c>
      <c r="E8718" s="357">
        <v>10</v>
      </c>
      <c r="F8718" s="357">
        <v>240</v>
      </c>
    </row>
    <row r="8719" spans="1:6">
      <c r="A8719" s="355">
        <f t="shared" si="136"/>
        <v>46021</v>
      </c>
      <c r="B8719" s="356">
        <v>2</v>
      </c>
      <c r="C8719" s="357">
        <v>160.74199999999999</v>
      </c>
      <c r="D8719" s="357">
        <v>0</v>
      </c>
      <c r="E8719" s="357">
        <v>10</v>
      </c>
      <c r="F8719" s="357">
        <v>240</v>
      </c>
    </row>
    <row r="8720" spans="1:6">
      <c r="A8720" s="355">
        <f t="shared" si="136"/>
        <v>46021</v>
      </c>
      <c r="B8720" s="356">
        <v>3</v>
      </c>
      <c r="C8720" s="357">
        <v>161.73599999999999</v>
      </c>
      <c r="D8720" s="357">
        <v>0</v>
      </c>
      <c r="E8720" s="357">
        <v>10</v>
      </c>
      <c r="F8720" s="357">
        <v>240</v>
      </c>
    </row>
    <row r="8721" spans="1:6">
      <c r="A8721" s="355">
        <f t="shared" si="136"/>
        <v>46021</v>
      </c>
      <c r="B8721" s="356">
        <v>4</v>
      </c>
      <c r="C8721" s="357">
        <v>161.589</v>
      </c>
      <c r="D8721" s="357">
        <v>0</v>
      </c>
      <c r="E8721" s="357">
        <v>10</v>
      </c>
      <c r="F8721" s="357">
        <v>240</v>
      </c>
    </row>
    <row r="8722" spans="1:6">
      <c r="A8722" s="355">
        <f t="shared" si="136"/>
        <v>46021</v>
      </c>
      <c r="B8722" s="356">
        <v>5</v>
      </c>
      <c r="C8722" s="357">
        <v>175.589</v>
      </c>
      <c r="D8722" s="357">
        <v>0</v>
      </c>
      <c r="E8722" s="357">
        <v>35.5</v>
      </c>
      <c r="F8722" s="357">
        <v>240</v>
      </c>
    </row>
    <row r="8723" spans="1:6">
      <c r="A8723" s="355">
        <f t="shared" si="136"/>
        <v>46021</v>
      </c>
      <c r="B8723" s="356">
        <v>6</v>
      </c>
      <c r="C8723" s="357">
        <v>149.19999999999999</v>
      </c>
      <c r="D8723" s="357">
        <v>0</v>
      </c>
      <c r="E8723" s="357">
        <v>34.545999999999999</v>
      </c>
      <c r="F8723" s="357">
        <v>240</v>
      </c>
    </row>
    <row r="8724" spans="1:6">
      <c r="A8724" s="355">
        <f t="shared" si="136"/>
        <v>46021</v>
      </c>
      <c r="B8724" s="356">
        <v>7</v>
      </c>
      <c r="C8724" s="357">
        <v>148.648</v>
      </c>
      <c r="D8724" s="357">
        <v>0</v>
      </c>
      <c r="E8724" s="357">
        <v>34.468000000000004</v>
      </c>
      <c r="F8724" s="357">
        <v>240</v>
      </c>
    </row>
    <row r="8725" spans="1:6">
      <c r="A8725" s="355">
        <f t="shared" si="136"/>
        <v>46021</v>
      </c>
      <c r="B8725" s="356">
        <v>8</v>
      </c>
      <c r="C8725" s="357">
        <v>141.44999999999999</v>
      </c>
      <c r="D8725" s="357">
        <v>0</v>
      </c>
      <c r="E8725" s="357">
        <v>34.244999999999997</v>
      </c>
      <c r="F8725" s="357">
        <v>240</v>
      </c>
    </row>
    <row r="8726" spans="1:6">
      <c r="A8726" s="355">
        <f t="shared" si="136"/>
        <v>46021</v>
      </c>
      <c r="B8726" s="356">
        <v>9</v>
      </c>
      <c r="C8726" s="357">
        <v>147.94999999999999</v>
      </c>
      <c r="D8726" s="357">
        <v>0</v>
      </c>
      <c r="E8726" s="357">
        <v>33.731000000000002</v>
      </c>
      <c r="F8726" s="357">
        <v>240</v>
      </c>
    </row>
    <row r="8727" spans="1:6">
      <c r="A8727" s="355">
        <f t="shared" si="136"/>
        <v>46021</v>
      </c>
      <c r="B8727" s="356">
        <v>10</v>
      </c>
      <c r="C8727" s="357">
        <v>141.44999999999999</v>
      </c>
      <c r="D8727" s="357">
        <v>0</v>
      </c>
      <c r="E8727" s="357">
        <v>33.368000000000002</v>
      </c>
      <c r="F8727" s="357">
        <v>240</v>
      </c>
    </row>
    <row r="8728" spans="1:6">
      <c r="A8728" s="355">
        <f t="shared" si="136"/>
        <v>46021</v>
      </c>
      <c r="B8728" s="356">
        <v>11</v>
      </c>
      <c r="C8728" s="357">
        <v>147.94999999999999</v>
      </c>
      <c r="D8728" s="357">
        <v>0</v>
      </c>
      <c r="E8728" s="357">
        <v>33.131999999999998</v>
      </c>
      <c r="F8728" s="357">
        <v>240</v>
      </c>
    </row>
    <row r="8729" spans="1:6">
      <c r="A8729" s="355">
        <f t="shared" si="136"/>
        <v>46021</v>
      </c>
      <c r="B8729" s="356">
        <v>12</v>
      </c>
      <c r="C8729" s="357">
        <v>147.94999999999999</v>
      </c>
      <c r="D8729" s="357">
        <v>0</v>
      </c>
      <c r="E8729" s="357">
        <v>33.058</v>
      </c>
      <c r="F8729" s="357">
        <v>240</v>
      </c>
    </row>
    <row r="8730" spans="1:6">
      <c r="A8730" s="355">
        <f t="shared" si="136"/>
        <v>46021</v>
      </c>
      <c r="B8730" s="356">
        <v>13</v>
      </c>
      <c r="C8730" s="357">
        <v>147.94999999999999</v>
      </c>
      <c r="D8730" s="357">
        <v>0</v>
      </c>
      <c r="E8730" s="357">
        <v>33.087000000000003</v>
      </c>
      <c r="F8730" s="357">
        <v>240</v>
      </c>
    </row>
    <row r="8731" spans="1:6">
      <c r="A8731" s="355">
        <f t="shared" si="136"/>
        <v>46021</v>
      </c>
      <c r="B8731" s="356">
        <v>14</v>
      </c>
      <c r="C8731" s="357">
        <v>142.69999999999999</v>
      </c>
      <c r="D8731" s="357">
        <v>0</v>
      </c>
      <c r="E8731" s="357">
        <v>33.098999999999997</v>
      </c>
      <c r="F8731" s="357">
        <v>240</v>
      </c>
    </row>
    <row r="8732" spans="1:6">
      <c r="A8732" s="355">
        <f t="shared" si="136"/>
        <v>46021</v>
      </c>
      <c r="B8732" s="356">
        <v>15</v>
      </c>
      <c r="C8732" s="357">
        <v>161.422</v>
      </c>
      <c r="D8732" s="357">
        <v>0</v>
      </c>
      <c r="E8732" s="357">
        <v>33.185000000000002</v>
      </c>
      <c r="F8732" s="357">
        <v>240</v>
      </c>
    </row>
    <row r="8733" spans="1:6">
      <c r="A8733" s="355">
        <f t="shared" si="136"/>
        <v>46021</v>
      </c>
      <c r="B8733" s="356">
        <v>16</v>
      </c>
      <c r="C8733" s="357">
        <v>152.84</v>
      </c>
      <c r="D8733" s="357">
        <v>0</v>
      </c>
      <c r="E8733" s="357">
        <v>25.786000000000001</v>
      </c>
      <c r="F8733" s="357">
        <v>240</v>
      </c>
    </row>
    <row r="8734" spans="1:6">
      <c r="A8734" s="355">
        <f t="shared" si="136"/>
        <v>46021</v>
      </c>
      <c r="B8734" s="356">
        <v>17</v>
      </c>
      <c r="C8734" s="357">
        <v>147.959</v>
      </c>
      <c r="D8734" s="357">
        <v>0</v>
      </c>
      <c r="E8734" s="357">
        <v>24.155000000000001</v>
      </c>
      <c r="F8734" s="357">
        <v>240</v>
      </c>
    </row>
    <row r="8735" spans="1:6">
      <c r="A8735" s="355">
        <f t="shared" si="136"/>
        <v>46021</v>
      </c>
      <c r="B8735" s="356">
        <v>18</v>
      </c>
      <c r="C8735" s="357">
        <v>90.04</v>
      </c>
      <c r="D8735" s="357">
        <v>0</v>
      </c>
      <c r="E8735" s="357">
        <v>68</v>
      </c>
      <c r="F8735" s="357">
        <v>240</v>
      </c>
    </row>
    <row r="8736" spans="1:6">
      <c r="A8736" s="355">
        <f t="shared" si="136"/>
        <v>46021</v>
      </c>
      <c r="B8736" s="356">
        <v>19</v>
      </c>
      <c r="C8736" s="357">
        <v>90.04</v>
      </c>
      <c r="D8736" s="357">
        <v>0</v>
      </c>
      <c r="E8736" s="357">
        <v>68</v>
      </c>
      <c r="F8736" s="357">
        <v>240</v>
      </c>
    </row>
    <row r="8737" spans="1:6">
      <c r="A8737" s="355">
        <f t="shared" si="136"/>
        <v>46021</v>
      </c>
      <c r="B8737" s="356">
        <v>20</v>
      </c>
      <c r="C8737" s="357">
        <v>90.04</v>
      </c>
      <c r="D8737" s="357">
        <v>0</v>
      </c>
      <c r="E8737" s="357">
        <v>68</v>
      </c>
      <c r="F8737" s="357">
        <v>240</v>
      </c>
    </row>
    <row r="8738" spans="1:6">
      <c r="A8738" s="355">
        <f t="shared" si="136"/>
        <v>46021</v>
      </c>
      <c r="B8738" s="356">
        <v>21</v>
      </c>
      <c r="C8738" s="357">
        <v>90.04</v>
      </c>
      <c r="D8738" s="357">
        <v>0</v>
      </c>
      <c r="E8738" s="357">
        <v>68</v>
      </c>
      <c r="F8738" s="357">
        <v>210</v>
      </c>
    </row>
    <row r="8739" spans="1:6">
      <c r="A8739" s="355">
        <f t="shared" si="136"/>
        <v>46021</v>
      </c>
      <c r="B8739" s="356">
        <v>22</v>
      </c>
      <c r="C8739" s="357">
        <v>152.84</v>
      </c>
      <c r="D8739" s="357">
        <v>0</v>
      </c>
      <c r="E8739" s="357">
        <v>10</v>
      </c>
      <c r="F8739" s="357">
        <v>150</v>
      </c>
    </row>
    <row r="8740" spans="1:6">
      <c r="A8740" s="355">
        <f t="shared" si="136"/>
        <v>46021</v>
      </c>
      <c r="B8740" s="356">
        <v>23</v>
      </c>
      <c r="C8740" s="357">
        <v>153.64599999999999</v>
      </c>
      <c r="D8740" s="357">
        <v>0</v>
      </c>
      <c r="E8740" s="357">
        <v>10</v>
      </c>
      <c r="F8740" s="357">
        <v>210</v>
      </c>
    </row>
    <row r="8741" spans="1:6">
      <c r="A8741" s="355">
        <f t="shared" si="136"/>
        <v>46022</v>
      </c>
      <c r="B8741" s="356">
        <v>0</v>
      </c>
      <c r="C8741" s="357">
        <v>163.589</v>
      </c>
      <c r="D8741" s="357">
        <v>0</v>
      </c>
      <c r="E8741" s="357">
        <v>33.701999999999998</v>
      </c>
      <c r="F8741" s="357">
        <v>150</v>
      </c>
    </row>
    <row r="8742" spans="1:6">
      <c r="A8742" s="355">
        <f t="shared" si="136"/>
        <v>46022</v>
      </c>
      <c r="B8742" s="356">
        <v>1</v>
      </c>
      <c r="C8742" s="357">
        <v>163.84</v>
      </c>
      <c r="D8742" s="357">
        <v>0</v>
      </c>
      <c r="E8742" s="357">
        <v>33.421999999999997</v>
      </c>
      <c r="F8742" s="357">
        <v>150</v>
      </c>
    </row>
    <row r="8743" spans="1:6">
      <c r="A8743" s="355">
        <f t="shared" si="136"/>
        <v>46022</v>
      </c>
      <c r="B8743" s="356">
        <v>2</v>
      </c>
      <c r="C8743" s="357">
        <v>151.62</v>
      </c>
      <c r="D8743" s="357">
        <v>0</v>
      </c>
      <c r="E8743" s="357">
        <v>33.256</v>
      </c>
      <c r="F8743" s="357">
        <v>120</v>
      </c>
    </row>
    <row r="8744" spans="1:6">
      <c r="A8744" s="355">
        <f t="shared" si="136"/>
        <v>46022</v>
      </c>
      <c r="B8744" s="356">
        <v>3</v>
      </c>
      <c r="C8744" s="357">
        <v>151.62</v>
      </c>
      <c r="D8744" s="357">
        <v>0</v>
      </c>
      <c r="E8744" s="357">
        <v>33.215000000000003</v>
      </c>
      <c r="F8744" s="357">
        <v>60</v>
      </c>
    </row>
    <row r="8745" spans="1:6">
      <c r="A8745" s="355">
        <f t="shared" si="136"/>
        <v>46022</v>
      </c>
      <c r="B8745" s="356">
        <v>4</v>
      </c>
      <c r="C8745" s="357">
        <v>151.62</v>
      </c>
      <c r="D8745" s="357">
        <v>0</v>
      </c>
      <c r="E8745" s="357">
        <v>33.207999999999998</v>
      </c>
      <c r="F8745" s="357">
        <v>120</v>
      </c>
    </row>
    <row r="8746" spans="1:6">
      <c r="A8746" s="355">
        <f t="shared" si="136"/>
        <v>46022</v>
      </c>
      <c r="B8746" s="356">
        <v>5</v>
      </c>
      <c r="C8746" s="357">
        <v>156.78</v>
      </c>
      <c r="D8746" s="357">
        <v>0</v>
      </c>
      <c r="E8746" s="357">
        <v>33.265999999999998</v>
      </c>
      <c r="F8746" s="357">
        <v>120</v>
      </c>
    </row>
    <row r="8747" spans="1:6">
      <c r="A8747" s="355">
        <f t="shared" si="136"/>
        <v>46022</v>
      </c>
      <c r="B8747" s="356">
        <v>6</v>
      </c>
      <c r="C8747" s="357">
        <v>157.34899999999999</v>
      </c>
      <c r="D8747" s="357">
        <v>0</v>
      </c>
      <c r="E8747" s="357">
        <v>42.454000000000001</v>
      </c>
      <c r="F8747" s="357">
        <v>120</v>
      </c>
    </row>
    <row r="8748" spans="1:6">
      <c r="A8748" s="355">
        <f t="shared" si="136"/>
        <v>46022</v>
      </c>
      <c r="B8748" s="356">
        <v>7</v>
      </c>
      <c r="C8748" s="357">
        <v>132.34</v>
      </c>
      <c r="D8748" s="357">
        <v>0</v>
      </c>
      <c r="E8748" s="357">
        <v>24.484000000000002</v>
      </c>
      <c r="F8748" s="357">
        <v>120</v>
      </c>
    </row>
    <row r="8749" spans="1:6">
      <c r="A8749" s="355">
        <f t="shared" si="136"/>
        <v>46022</v>
      </c>
      <c r="B8749" s="356">
        <v>8</v>
      </c>
      <c r="C8749" s="357">
        <v>138.90100000000001</v>
      </c>
      <c r="D8749" s="357">
        <v>0</v>
      </c>
      <c r="E8749" s="357">
        <v>21.317</v>
      </c>
      <c r="F8749" s="357">
        <v>120</v>
      </c>
    </row>
    <row r="8750" spans="1:6">
      <c r="A8750" s="355">
        <f t="shared" si="136"/>
        <v>46022</v>
      </c>
      <c r="B8750" s="356">
        <v>9</v>
      </c>
      <c r="C8750" s="357">
        <v>132.34</v>
      </c>
      <c r="D8750" s="357">
        <v>0</v>
      </c>
      <c r="E8750" s="357">
        <v>19.11</v>
      </c>
      <c r="F8750" s="357">
        <v>180</v>
      </c>
    </row>
    <row r="8751" spans="1:6">
      <c r="A8751" s="355">
        <f t="shared" si="136"/>
        <v>46022</v>
      </c>
      <c r="B8751" s="356">
        <v>10</v>
      </c>
      <c r="C8751" s="357">
        <v>112.3</v>
      </c>
      <c r="D8751" s="357">
        <v>0</v>
      </c>
      <c r="E8751" s="357">
        <v>23.797000000000001</v>
      </c>
      <c r="F8751" s="357">
        <v>0</v>
      </c>
    </row>
    <row r="8752" spans="1:6">
      <c r="A8752" s="355">
        <f t="shared" si="136"/>
        <v>46022</v>
      </c>
      <c r="B8752" s="356">
        <v>11</v>
      </c>
      <c r="C8752" s="357">
        <v>98.760999999999996</v>
      </c>
      <c r="D8752" s="357">
        <v>0</v>
      </c>
      <c r="E8752" s="357">
        <v>23.797000000000001</v>
      </c>
      <c r="F8752" s="357">
        <v>210</v>
      </c>
    </row>
    <row r="8753" spans="1:6">
      <c r="A8753" s="355">
        <f t="shared" si="136"/>
        <v>46022</v>
      </c>
      <c r="B8753" s="356">
        <v>12</v>
      </c>
      <c r="C8753" s="357">
        <v>100.864</v>
      </c>
      <c r="D8753" s="357">
        <v>0</v>
      </c>
      <c r="E8753" s="357">
        <v>23.797000000000001</v>
      </c>
      <c r="F8753" s="357">
        <v>210</v>
      </c>
    </row>
    <row r="8754" spans="1:6">
      <c r="A8754" s="355">
        <f t="shared" si="136"/>
        <v>46022</v>
      </c>
      <c r="B8754" s="356">
        <v>13</v>
      </c>
      <c r="C8754" s="357">
        <v>112.3</v>
      </c>
      <c r="D8754" s="357">
        <v>0</v>
      </c>
      <c r="E8754" s="357">
        <v>49.296999999999997</v>
      </c>
      <c r="F8754" s="357">
        <v>210</v>
      </c>
    </row>
    <row r="8755" spans="1:6">
      <c r="A8755" s="355">
        <f t="shared" si="136"/>
        <v>46022</v>
      </c>
      <c r="B8755" s="356">
        <v>14</v>
      </c>
      <c r="C8755" s="357">
        <v>123.66200000000001</v>
      </c>
      <c r="D8755" s="357">
        <v>0</v>
      </c>
      <c r="E8755" s="357">
        <v>44.296999999999997</v>
      </c>
      <c r="F8755" s="357">
        <v>210</v>
      </c>
    </row>
    <row r="8756" spans="1:6">
      <c r="A8756" s="355">
        <f t="shared" si="136"/>
        <v>46022</v>
      </c>
      <c r="B8756" s="356">
        <v>15</v>
      </c>
      <c r="C8756" s="357">
        <v>136.34</v>
      </c>
      <c r="D8756" s="357">
        <v>0</v>
      </c>
      <c r="E8756" s="357">
        <v>39.451999999999998</v>
      </c>
      <c r="F8756" s="357">
        <v>210</v>
      </c>
    </row>
    <row r="8757" spans="1:6">
      <c r="A8757" s="355">
        <f t="shared" si="136"/>
        <v>46022</v>
      </c>
      <c r="B8757" s="356">
        <v>16</v>
      </c>
      <c r="C8757" s="357">
        <v>160.87799999999999</v>
      </c>
      <c r="D8757" s="357">
        <v>0</v>
      </c>
      <c r="E8757" s="357">
        <v>44.296999999999997</v>
      </c>
      <c r="F8757" s="357">
        <v>210</v>
      </c>
    </row>
    <row r="8758" spans="1:6">
      <c r="A8758" s="355">
        <f t="shared" si="136"/>
        <v>46022</v>
      </c>
      <c r="B8758" s="356">
        <v>17</v>
      </c>
      <c r="C8758" s="357">
        <v>167.386</v>
      </c>
      <c r="D8758" s="357">
        <v>0</v>
      </c>
      <c r="E8758" s="357">
        <v>18.797000000000001</v>
      </c>
      <c r="F8758" s="357">
        <v>150</v>
      </c>
    </row>
    <row r="8759" spans="1:6">
      <c r="A8759" s="355">
        <f t="shared" si="136"/>
        <v>46022</v>
      </c>
      <c r="B8759" s="356">
        <v>18</v>
      </c>
      <c r="C8759" s="357">
        <v>111.238</v>
      </c>
      <c r="D8759" s="357">
        <v>0</v>
      </c>
      <c r="E8759" s="357">
        <v>76.796999999999997</v>
      </c>
      <c r="F8759" s="357">
        <v>210</v>
      </c>
    </row>
    <row r="8760" spans="1:6">
      <c r="A8760" s="355">
        <f t="shared" si="136"/>
        <v>46022</v>
      </c>
      <c r="B8760" s="356">
        <v>19</v>
      </c>
      <c r="C8760" s="357">
        <v>111.238</v>
      </c>
      <c r="D8760" s="357">
        <v>0</v>
      </c>
      <c r="E8760" s="357">
        <v>76.796999999999997</v>
      </c>
      <c r="F8760" s="357">
        <v>210</v>
      </c>
    </row>
    <row r="8761" spans="1:6">
      <c r="A8761" s="355">
        <f t="shared" si="136"/>
        <v>46022</v>
      </c>
      <c r="B8761" s="356">
        <v>20</v>
      </c>
      <c r="C8761" s="357">
        <v>111.238</v>
      </c>
      <c r="D8761" s="357">
        <v>0</v>
      </c>
      <c r="E8761" s="357">
        <v>76.796999999999997</v>
      </c>
      <c r="F8761" s="357">
        <v>205</v>
      </c>
    </row>
    <row r="8762" spans="1:6">
      <c r="A8762" s="355">
        <f t="shared" si="136"/>
        <v>46022</v>
      </c>
      <c r="B8762" s="356">
        <v>21</v>
      </c>
      <c r="C8762" s="357">
        <v>111.238</v>
      </c>
      <c r="D8762" s="357">
        <v>0</v>
      </c>
      <c r="E8762" s="357">
        <v>76.796999999999997</v>
      </c>
      <c r="F8762" s="357">
        <v>145</v>
      </c>
    </row>
    <row r="8763" spans="1:6">
      <c r="A8763" s="355">
        <f t="shared" si="136"/>
        <v>46022</v>
      </c>
      <c r="B8763" s="356">
        <v>22</v>
      </c>
      <c r="C8763" s="357">
        <v>176.86</v>
      </c>
      <c r="D8763" s="357">
        <v>0</v>
      </c>
      <c r="E8763" s="357">
        <v>10</v>
      </c>
      <c r="F8763" s="357">
        <v>180</v>
      </c>
    </row>
    <row r="8764" spans="1:6">
      <c r="A8764" s="355">
        <f t="shared" si="136"/>
        <v>46022</v>
      </c>
      <c r="B8764" s="356">
        <v>23</v>
      </c>
      <c r="C8764" s="357">
        <v>175.61</v>
      </c>
      <c r="D8764" s="357">
        <v>0</v>
      </c>
      <c r="E8764" s="357">
        <v>10</v>
      </c>
      <c r="F8764" s="357">
        <v>120</v>
      </c>
    </row>
  </sheetData>
  <mergeCells count="3">
    <mergeCell ref="A1:F1"/>
    <mergeCell ref="C3:D3"/>
    <mergeCell ref="E3:F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64E07-11FE-4017-9B2D-02BC13AAA723}">
  <sheetPr>
    <tabColor rgb="FF000080"/>
  </sheetPr>
  <dimension ref="A1:F8764"/>
  <sheetViews>
    <sheetView workbookViewId="0">
      <selection sqref="A1:F1"/>
    </sheetView>
  </sheetViews>
  <sheetFormatPr baseColWidth="10" defaultColWidth="11.5" defaultRowHeight="13"/>
  <cols>
    <col min="1" max="1" width="12.33203125" style="358" customWidth="1"/>
    <col min="2" max="2" width="6" style="358" bestFit="1" customWidth="1"/>
    <col min="3" max="3" width="15.6640625" style="358" customWidth="1"/>
    <col min="4" max="4" width="11.6640625" style="358" customWidth="1"/>
    <col min="5" max="5" width="10.5" style="358" bestFit="1" customWidth="1"/>
    <col min="6" max="6" width="15.6640625" style="358" customWidth="1"/>
    <col min="7" max="16384" width="11.5" style="358"/>
  </cols>
  <sheetData>
    <row r="1" spans="1:6">
      <c r="A1" s="518" t="s">
        <v>982</v>
      </c>
      <c r="B1" s="518"/>
      <c r="C1" s="518"/>
      <c r="D1" s="518"/>
      <c r="E1" s="518"/>
      <c r="F1" s="518"/>
    </row>
    <row r="3" spans="1:6">
      <c r="A3" s="520" t="s">
        <v>983</v>
      </c>
      <c r="B3" s="520"/>
      <c r="C3" s="520"/>
      <c r="E3" s="520" t="s">
        <v>984</v>
      </c>
      <c r="F3" s="520"/>
    </row>
    <row r="4" spans="1:6">
      <c r="A4" s="359" t="s">
        <v>973</v>
      </c>
      <c r="B4" s="359" t="s">
        <v>974</v>
      </c>
      <c r="C4" s="359" t="s">
        <v>985</v>
      </c>
      <c r="E4" s="359" t="s">
        <v>973</v>
      </c>
      <c r="F4" s="359" t="s">
        <v>985</v>
      </c>
    </row>
    <row r="5" spans="1:6">
      <c r="A5" s="361">
        <f>Hoja_01!A5</f>
        <v>45658</v>
      </c>
      <c r="B5" s="362">
        <v>0</v>
      </c>
      <c r="C5" s="363">
        <v>7143.8787499999999</v>
      </c>
      <c r="D5" s="364"/>
      <c r="E5" s="361">
        <f>A5</f>
        <v>45658</v>
      </c>
      <c r="F5" s="363">
        <v>43075.289999999994</v>
      </c>
    </row>
    <row r="6" spans="1:6">
      <c r="A6" s="361">
        <f t="shared" ref="A6:A69" si="0">IF(B6=0,A5+1,A5)</f>
        <v>45658</v>
      </c>
      <c r="B6" s="362">
        <v>1</v>
      </c>
      <c r="C6" s="363">
        <v>6381.0275000000001</v>
      </c>
      <c r="D6" s="364"/>
      <c r="E6" s="361">
        <f t="shared" ref="E6:E69" si="1">E5+1</f>
        <v>45659</v>
      </c>
      <c r="F6" s="363">
        <v>43075.289999999994</v>
      </c>
    </row>
    <row r="7" spans="1:6">
      <c r="A7" s="361">
        <f t="shared" si="0"/>
        <v>45658</v>
      </c>
      <c r="B7" s="362">
        <v>2</v>
      </c>
      <c r="C7" s="363">
        <v>5812.9650000000001</v>
      </c>
      <c r="D7" s="364"/>
      <c r="E7" s="361">
        <f t="shared" si="1"/>
        <v>45660</v>
      </c>
      <c r="F7" s="363">
        <v>43075.289999999994</v>
      </c>
    </row>
    <row r="8" spans="1:6">
      <c r="A8" s="361">
        <f t="shared" si="0"/>
        <v>45658</v>
      </c>
      <c r="B8" s="362">
        <v>3</v>
      </c>
      <c r="C8" s="363">
        <v>5453.8627500000002</v>
      </c>
      <c r="D8" s="364"/>
      <c r="E8" s="361">
        <f t="shared" si="1"/>
        <v>45661</v>
      </c>
      <c r="F8" s="363">
        <v>43075.289999999994</v>
      </c>
    </row>
    <row r="9" spans="1:6">
      <c r="A9" s="361">
        <f t="shared" si="0"/>
        <v>45658</v>
      </c>
      <c r="B9" s="362">
        <v>4</v>
      </c>
      <c r="C9" s="363">
        <v>5179.7002499999999</v>
      </c>
      <c r="D9" s="364"/>
      <c r="E9" s="361">
        <f t="shared" si="1"/>
        <v>45662</v>
      </c>
      <c r="F9" s="363">
        <v>28655.969999999994</v>
      </c>
    </row>
    <row r="10" spans="1:6">
      <c r="A10" s="361">
        <f t="shared" si="0"/>
        <v>45658</v>
      </c>
      <c r="B10" s="362">
        <v>5</v>
      </c>
      <c r="C10" s="363">
        <v>4908.3687499999996</v>
      </c>
      <c r="D10" s="364"/>
      <c r="E10" s="361">
        <f t="shared" si="1"/>
        <v>45663</v>
      </c>
      <c r="F10" s="363">
        <v>42042.890000000007</v>
      </c>
    </row>
    <row r="11" spans="1:6">
      <c r="A11" s="361">
        <f t="shared" si="0"/>
        <v>45658</v>
      </c>
      <c r="B11" s="362">
        <v>6</v>
      </c>
      <c r="C11" s="363">
        <v>4833.96875</v>
      </c>
      <c r="D11" s="364"/>
      <c r="E11" s="361">
        <f t="shared" si="1"/>
        <v>45664</v>
      </c>
      <c r="F11" s="363">
        <v>28655.969999999994</v>
      </c>
    </row>
    <row r="12" spans="1:6">
      <c r="A12" s="361">
        <f t="shared" si="0"/>
        <v>45658</v>
      </c>
      <c r="B12" s="362">
        <v>7</v>
      </c>
      <c r="C12" s="363">
        <v>4909.1687499999998</v>
      </c>
      <c r="D12" s="364"/>
      <c r="E12" s="361">
        <f t="shared" si="1"/>
        <v>45665</v>
      </c>
      <c r="F12" s="363">
        <v>45917.26</v>
      </c>
    </row>
    <row r="13" spans="1:6">
      <c r="A13" s="361">
        <f t="shared" si="0"/>
        <v>45658</v>
      </c>
      <c r="B13" s="362">
        <v>8</v>
      </c>
      <c r="C13" s="363">
        <v>4655.6637499999997</v>
      </c>
      <c r="D13" s="364"/>
      <c r="E13" s="361">
        <f t="shared" si="1"/>
        <v>45666</v>
      </c>
      <c r="F13" s="363">
        <v>45917.26</v>
      </c>
    </row>
    <row r="14" spans="1:6">
      <c r="A14" s="361">
        <f t="shared" si="0"/>
        <v>45658</v>
      </c>
      <c r="B14" s="362">
        <v>9</v>
      </c>
      <c r="C14" s="363">
        <v>4366.1437500000002</v>
      </c>
      <c r="D14" s="364"/>
      <c r="E14" s="361">
        <f t="shared" si="1"/>
        <v>45667</v>
      </c>
      <c r="F14" s="363">
        <v>45917.26</v>
      </c>
    </row>
    <row r="15" spans="1:6">
      <c r="A15" s="361">
        <f t="shared" si="0"/>
        <v>45658</v>
      </c>
      <c r="B15" s="362">
        <v>10</v>
      </c>
      <c r="C15" s="363">
        <v>4436.5787499999997</v>
      </c>
      <c r="D15" s="364"/>
      <c r="E15" s="361">
        <f t="shared" si="1"/>
        <v>45668</v>
      </c>
      <c r="F15" s="363">
        <v>45917.26</v>
      </c>
    </row>
    <row r="16" spans="1:6">
      <c r="A16" s="361">
        <f t="shared" si="0"/>
        <v>45658</v>
      </c>
      <c r="B16" s="362">
        <v>11</v>
      </c>
      <c r="C16" s="363">
        <v>5019.4025000000001</v>
      </c>
      <c r="D16" s="364"/>
      <c r="E16" s="361">
        <f t="shared" si="1"/>
        <v>45669</v>
      </c>
      <c r="F16" s="363">
        <v>45392.56</v>
      </c>
    </row>
    <row r="17" spans="1:6">
      <c r="A17" s="361">
        <f t="shared" si="0"/>
        <v>45658</v>
      </c>
      <c r="B17" s="362">
        <v>12</v>
      </c>
      <c r="C17" s="363">
        <v>4989.2975000000006</v>
      </c>
      <c r="D17" s="364"/>
      <c r="E17" s="361">
        <f t="shared" si="1"/>
        <v>45670</v>
      </c>
      <c r="F17" s="363">
        <v>46592.970000000008</v>
      </c>
    </row>
    <row r="18" spans="1:6">
      <c r="A18" s="361">
        <f t="shared" si="0"/>
        <v>45658</v>
      </c>
      <c r="B18" s="362">
        <v>13</v>
      </c>
      <c r="C18" s="363">
        <v>5581.5025000000005</v>
      </c>
      <c r="D18" s="364"/>
      <c r="E18" s="361">
        <f t="shared" si="1"/>
        <v>45671</v>
      </c>
      <c r="F18" s="363">
        <v>46592.970000000008</v>
      </c>
    </row>
    <row r="19" spans="1:6">
      <c r="A19" s="361">
        <f t="shared" si="0"/>
        <v>45658</v>
      </c>
      <c r="B19" s="362">
        <v>14</v>
      </c>
      <c r="C19" s="363">
        <v>5582.9625000000005</v>
      </c>
      <c r="D19" s="364"/>
      <c r="E19" s="361">
        <f t="shared" si="1"/>
        <v>45672</v>
      </c>
      <c r="F19" s="363">
        <v>46592.970000000008</v>
      </c>
    </row>
    <row r="20" spans="1:6">
      <c r="A20" s="361">
        <f t="shared" si="0"/>
        <v>45658</v>
      </c>
      <c r="B20" s="362">
        <v>15</v>
      </c>
      <c r="C20" s="363">
        <v>5712.9225000000006</v>
      </c>
      <c r="D20" s="364"/>
      <c r="E20" s="361">
        <f t="shared" si="1"/>
        <v>45673</v>
      </c>
      <c r="F20" s="363">
        <v>46592.970000000008</v>
      </c>
    </row>
    <row r="21" spans="1:6">
      <c r="A21" s="361">
        <f t="shared" si="0"/>
        <v>45658</v>
      </c>
      <c r="B21" s="362">
        <v>16</v>
      </c>
      <c r="C21" s="363">
        <v>5638.3825000000006</v>
      </c>
      <c r="D21" s="364"/>
      <c r="E21" s="361">
        <f t="shared" si="1"/>
        <v>45674</v>
      </c>
      <c r="F21" s="363">
        <v>46592.970000000008</v>
      </c>
    </row>
    <row r="22" spans="1:6">
      <c r="A22" s="361">
        <f t="shared" si="0"/>
        <v>45658</v>
      </c>
      <c r="B22" s="362">
        <v>17</v>
      </c>
      <c r="C22" s="363">
        <v>5714.0775000000003</v>
      </c>
      <c r="D22" s="364"/>
      <c r="E22" s="361">
        <f t="shared" si="1"/>
        <v>45675</v>
      </c>
      <c r="F22" s="363">
        <v>46592.970000000008</v>
      </c>
    </row>
    <row r="23" spans="1:6">
      <c r="A23" s="361">
        <f t="shared" si="0"/>
        <v>45658</v>
      </c>
      <c r="B23" s="362">
        <v>18</v>
      </c>
      <c r="C23" s="363">
        <v>7062.1037500000002</v>
      </c>
      <c r="D23" s="364"/>
      <c r="E23" s="361">
        <f t="shared" si="1"/>
        <v>45676</v>
      </c>
      <c r="F23" s="363">
        <v>29066.080000000002</v>
      </c>
    </row>
    <row r="24" spans="1:6">
      <c r="A24" s="361">
        <f t="shared" si="0"/>
        <v>45658</v>
      </c>
      <c r="B24" s="362">
        <v>19</v>
      </c>
      <c r="C24" s="363">
        <v>5147.7377500000002</v>
      </c>
      <c r="D24" s="364"/>
      <c r="E24" s="361">
        <f t="shared" si="1"/>
        <v>45677</v>
      </c>
      <c r="F24" s="363">
        <v>33591.270000000004</v>
      </c>
    </row>
    <row r="25" spans="1:6">
      <c r="A25" s="361">
        <f t="shared" si="0"/>
        <v>45658</v>
      </c>
      <c r="B25" s="362">
        <v>20</v>
      </c>
      <c r="C25" s="363">
        <v>5909.35725</v>
      </c>
      <c r="D25" s="364"/>
      <c r="E25" s="361">
        <f t="shared" si="1"/>
        <v>45678</v>
      </c>
      <c r="F25" s="363">
        <v>46592.970000000008</v>
      </c>
    </row>
    <row r="26" spans="1:6">
      <c r="A26" s="361">
        <f t="shared" si="0"/>
        <v>45658</v>
      </c>
      <c r="B26" s="362">
        <v>21</v>
      </c>
      <c r="C26" s="363">
        <v>5754.1464999999998</v>
      </c>
      <c r="D26" s="364"/>
      <c r="E26" s="361">
        <f t="shared" si="1"/>
        <v>45679</v>
      </c>
      <c r="F26" s="363">
        <v>33591.270000000004</v>
      </c>
    </row>
    <row r="27" spans="1:6">
      <c r="A27" s="361">
        <f t="shared" si="0"/>
        <v>45658</v>
      </c>
      <c r="B27" s="362">
        <v>22</v>
      </c>
      <c r="C27" s="363">
        <v>6646.2475000000004</v>
      </c>
      <c r="D27" s="364"/>
      <c r="E27" s="361">
        <f t="shared" si="1"/>
        <v>45680</v>
      </c>
      <c r="F27" s="363">
        <v>46592.970000000008</v>
      </c>
    </row>
    <row r="28" spans="1:6">
      <c r="A28" s="361">
        <f t="shared" si="0"/>
        <v>45658</v>
      </c>
      <c r="B28" s="362">
        <v>23</v>
      </c>
      <c r="C28" s="363">
        <v>5861.0050000000001</v>
      </c>
      <c r="D28" s="364"/>
      <c r="E28" s="361">
        <f t="shared" si="1"/>
        <v>45681</v>
      </c>
      <c r="F28" s="363">
        <v>46592.970000000008</v>
      </c>
    </row>
    <row r="29" spans="1:6">
      <c r="A29" s="361">
        <f t="shared" si="0"/>
        <v>45659</v>
      </c>
      <c r="B29" s="362">
        <v>0</v>
      </c>
      <c r="C29" s="363">
        <v>5440.0837499999998</v>
      </c>
      <c r="D29" s="364"/>
      <c r="E29" s="361">
        <f t="shared" si="1"/>
        <v>45682</v>
      </c>
      <c r="F29" s="363">
        <v>46592.970000000008</v>
      </c>
    </row>
    <row r="30" spans="1:6">
      <c r="A30" s="361">
        <f t="shared" si="0"/>
        <v>45659</v>
      </c>
      <c r="B30" s="362">
        <v>1</v>
      </c>
      <c r="C30" s="363">
        <v>5417.1325000000006</v>
      </c>
      <c r="D30" s="364"/>
      <c r="E30" s="361">
        <f t="shared" si="1"/>
        <v>45683</v>
      </c>
      <c r="F30" s="363">
        <v>43370.66</v>
      </c>
    </row>
    <row r="31" spans="1:6">
      <c r="A31" s="361">
        <f t="shared" si="0"/>
        <v>45659</v>
      </c>
      <c r="B31" s="362">
        <v>2</v>
      </c>
      <c r="C31" s="363">
        <v>5401.0425000000005</v>
      </c>
      <c r="D31" s="364"/>
      <c r="E31" s="361">
        <f t="shared" si="1"/>
        <v>45684</v>
      </c>
      <c r="F31" s="363">
        <v>46592.970000000008</v>
      </c>
    </row>
    <row r="32" spans="1:6">
      <c r="A32" s="361">
        <f t="shared" si="0"/>
        <v>45659</v>
      </c>
      <c r="B32" s="362">
        <v>3</v>
      </c>
      <c r="C32" s="363">
        <v>5668.5925000000007</v>
      </c>
      <c r="D32" s="364"/>
      <c r="E32" s="361">
        <f t="shared" si="1"/>
        <v>45685</v>
      </c>
      <c r="F32" s="363">
        <v>46592.970000000008</v>
      </c>
    </row>
    <row r="33" spans="1:6">
      <c r="A33" s="361">
        <f t="shared" si="0"/>
        <v>45659</v>
      </c>
      <c r="B33" s="362">
        <v>4</v>
      </c>
      <c r="C33" s="363">
        <v>5952.6287499999999</v>
      </c>
      <c r="D33" s="364"/>
      <c r="E33" s="361">
        <f t="shared" si="1"/>
        <v>45686</v>
      </c>
      <c r="F33" s="363">
        <v>36389.519999999997</v>
      </c>
    </row>
    <row r="34" spans="1:6">
      <c r="A34" s="361">
        <f t="shared" si="0"/>
        <v>45659</v>
      </c>
      <c r="B34" s="362">
        <v>5</v>
      </c>
      <c r="C34" s="363">
        <v>6480.1737499999999</v>
      </c>
      <c r="D34" s="364"/>
      <c r="E34" s="361">
        <f t="shared" si="1"/>
        <v>45687</v>
      </c>
      <c r="F34" s="363">
        <v>43370.66</v>
      </c>
    </row>
    <row r="35" spans="1:6">
      <c r="A35" s="361">
        <f t="shared" si="0"/>
        <v>45659</v>
      </c>
      <c r="B35" s="362">
        <v>6</v>
      </c>
      <c r="C35" s="363">
        <v>6569.1762500000004</v>
      </c>
      <c r="D35" s="364"/>
      <c r="E35" s="361">
        <f t="shared" si="1"/>
        <v>45688</v>
      </c>
      <c r="F35" s="363">
        <v>43370.66</v>
      </c>
    </row>
    <row r="36" spans="1:6">
      <c r="A36" s="361">
        <f t="shared" si="0"/>
        <v>45659</v>
      </c>
      <c r="B36" s="362">
        <v>7</v>
      </c>
      <c r="C36" s="363">
        <v>6303.5750000000007</v>
      </c>
      <c r="D36" s="364"/>
      <c r="E36" s="361">
        <f t="shared" si="1"/>
        <v>45689</v>
      </c>
      <c r="F36" s="363">
        <v>48017.52</v>
      </c>
    </row>
    <row r="37" spans="1:6">
      <c r="A37" s="361">
        <f t="shared" si="0"/>
        <v>45659</v>
      </c>
      <c r="B37" s="362">
        <v>8</v>
      </c>
      <c r="C37" s="363">
        <v>6454.81</v>
      </c>
      <c r="D37" s="364"/>
      <c r="E37" s="361">
        <f t="shared" si="1"/>
        <v>45690</v>
      </c>
      <c r="F37" s="363">
        <v>45742.74</v>
      </c>
    </row>
    <row r="38" spans="1:6">
      <c r="A38" s="361">
        <f t="shared" si="0"/>
        <v>45659</v>
      </c>
      <c r="B38" s="362">
        <v>9</v>
      </c>
      <c r="C38" s="363">
        <v>5713.3912499999997</v>
      </c>
      <c r="D38" s="364"/>
      <c r="E38" s="361">
        <f t="shared" si="1"/>
        <v>45691</v>
      </c>
      <c r="F38" s="363">
        <v>48017.52</v>
      </c>
    </row>
    <row r="39" spans="1:6">
      <c r="A39" s="361">
        <f t="shared" si="0"/>
        <v>45659</v>
      </c>
      <c r="B39" s="362">
        <v>10</v>
      </c>
      <c r="C39" s="363">
        <v>5848.08</v>
      </c>
      <c r="D39" s="364"/>
      <c r="E39" s="361">
        <f t="shared" si="1"/>
        <v>45692</v>
      </c>
      <c r="F39" s="363">
        <v>48017.52</v>
      </c>
    </row>
    <row r="40" spans="1:6">
      <c r="A40" s="361">
        <f t="shared" si="0"/>
        <v>45659</v>
      </c>
      <c r="B40" s="362">
        <v>11</v>
      </c>
      <c r="C40" s="363">
        <v>5970.56</v>
      </c>
      <c r="D40" s="364"/>
      <c r="E40" s="361">
        <f t="shared" si="1"/>
        <v>45693</v>
      </c>
      <c r="F40" s="363">
        <v>48017.52</v>
      </c>
    </row>
    <row r="41" spans="1:6">
      <c r="A41" s="361">
        <f t="shared" si="0"/>
        <v>45659</v>
      </c>
      <c r="B41" s="362">
        <v>12</v>
      </c>
      <c r="C41" s="363">
        <v>6070.5525000000007</v>
      </c>
      <c r="D41" s="364"/>
      <c r="E41" s="361">
        <f t="shared" si="1"/>
        <v>45694</v>
      </c>
      <c r="F41" s="363">
        <v>48052.99</v>
      </c>
    </row>
    <row r="42" spans="1:6">
      <c r="A42" s="361">
        <f t="shared" si="0"/>
        <v>45659</v>
      </c>
      <c r="B42" s="362">
        <v>13</v>
      </c>
      <c r="C42" s="363">
        <v>6739.4987499999997</v>
      </c>
      <c r="D42" s="364"/>
      <c r="E42" s="361">
        <f t="shared" si="1"/>
        <v>45695</v>
      </c>
      <c r="F42" s="363">
        <v>48017.52</v>
      </c>
    </row>
    <row r="43" spans="1:6">
      <c r="A43" s="361">
        <f t="shared" si="0"/>
        <v>45659</v>
      </c>
      <c r="B43" s="362">
        <v>14</v>
      </c>
      <c r="C43" s="363">
        <v>6983.4812499999998</v>
      </c>
      <c r="D43" s="364"/>
      <c r="E43" s="361">
        <f t="shared" si="1"/>
        <v>45696</v>
      </c>
      <c r="F43" s="363">
        <v>47994.18</v>
      </c>
    </row>
    <row r="44" spans="1:6">
      <c r="A44" s="361">
        <f t="shared" si="0"/>
        <v>45659</v>
      </c>
      <c r="B44" s="362">
        <v>15</v>
      </c>
      <c r="C44" s="363">
        <v>6889.2387500000004</v>
      </c>
      <c r="D44" s="364"/>
      <c r="E44" s="361">
        <f t="shared" si="1"/>
        <v>45697</v>
      </c>
      <c r="F44" s="363">
        <v>48017.52</v>
      </c>
    </row>
    <row r="45" spans="1:6">
      <c r="A45" s="361">
        <f t="shared" si="0"/>
        <v>45659</v>
      </c>
      <c r="B45" s="362">
        <v>16</v>
      </c>
      <c r="C45" s="363">
        <v>6364.75875</v>
      </c>
      <c r="D45" s="364"/>
      <c r="E45" s="361">
        <f t="shared" si="1"/>
        <v>45698</v>
      </c>
      <c r="F45" s="363">
        <v>48017.52</v>
      </c>
    </row>
    <row r="46" spans="1:6">
      <c r="A46" s="361">
        <f t="shared" si="0"/>
        <v>45659</v>
      </c>
      <c r="B46" s="362">
        <v>17</v>
      </c>
      <c r="C46" s="363">
        <v>7045.5412500000002</v>
      </c>
      <c r="D46" s="364"/>
      <c r="E46" s="361">
        <f t="shared" si="1"/>
        <v>45699</v>
      </c>
      <c r="F46" s="363">
        <v>48017.52</v>
      </c>
    </row>
    <row r="47" spans="1:6">
      <c r="A47" s="361">
        <f t="shared" si="0"/>
        <v>45659</v>
      </c>
      <c r="B47" s="362">
        <v>18</v>
      </c>
      <c r="C47" s="363">
        <v>8053.6275000000005</v>
      </c>
      <c r="D47" s="364"/>
      <c r="E47" s="361">
        <f t="shared" si="1"/>
        <v>45700</v>
      </c>
      <c r="F47" s="363">
        <v>46547.49</v>
      </c>
    </row>
    <row r="48" spans="1:6">
      <c r="A48" s="361">
        <f t="shared" si="0"/>
        <v>45659</v>
      </c>
      <c r="B48" s="362">
        <v>19</v>
      </c>
      <c r="C48" s="363">
        <v>6139.2775000000001</v>
      </c>
      <c r="D48" s="364"/>
      <c r="E48" s="361">
        <f t="shared" si="1"/>
        <v>45701</v>
      </c>
      <c r="F48" s="363">
        <v>48017.52</v>
      </c>
    </row>
    <row r="49" spans="1:6">
      <c r="A49" s="361">
        <f t="shared" si="0"/>
        <v>45659</v>
      </c>
      <c r="B49" s="362">
        <v>20</v>
      </c>
      <c r="C49" s="363">
        <v>6607.3025000000007</v>
      </c>
      <c r="D49" s="364"/>
      <c r="E49" s="361">
        <f t="shared" si="1"/>
        <v>45702</v>
      </c>
      <c r="F49" s="363">
        <v>51412.52</v>
      </c>
    </row>
    <row r="50" spans="1:6">
      <c r="A50" s="361">
        <f t="shared" si="0"/>
        <v>45659</v>
      </c>
      <c r="B50" s="362">
        <v>21</v>
      </c>
      <c r="C50" s="363">
        <v>6318.8462499999996</v>
      </c>
      <c r="D50" s="364"/>
      <c r="E50" s="361">
        <f t="shared" si="1"/>
        <v>45703</v>
      </c>
      <c r="F50" s="363">
        <v>51412.52</v>
      </c>
    </row>
    <row r="51" spans="1:6">
      <c r="A51" s="361">
        <f t="shared" si="0"/>
        <v>45659</v>
      </c>
      <c r="B51" s="362">
        <v>22</v>
      </c>
      <c r="C51" s="363">
        <v>6810.5987500000001</v>
      </c>
      <c r="D51" s="364"/>
      <c r="E51" s="361">
        <f t="shared" si="1"/>
        <v>45704</v>
      </c>
      <c r="F51" s="363">
        <v>46666.909999999996</v>
      </c>
    </row>
    <row r="52" spans="1:6">
      <c r="A52" s="361">
        <f t="shared" si="0"/>
        <v>45659</v>
      </c>
      <c r="B52" s="362">
        <v>23</v>
      </c>
      <c r="C52" s="363">
        <v>5982.6387500000001</v>
      </c>
      <c r="D52" s="364"/>
      <c r="E52" s="361">
        <f t="shared" si="1"/>
        <v>45705</v>
      </c>
      <c r="F52" s="363">
        <v>46666.909999999996</v>
      </c>
    </row>
    <row r="53" spans="1:6">
      <c r="A53" s="361">
        <f t="shared" si="0"/>
        <v>45660</v>
      </c>
      <c r="B53" s="362">
        <v>0</v>
      </c>
      <c r="C53" s="363">
        <v>5394.6687499999998</v>
      </c>
      <c r="D53" s="364"/>
      <c r="E53" s="361">
        <f t="shared" si="1"/>
        <v>45706</v>
      </c>
      <c r="F53" s="363">
        <v>45024.32</v>
      </c>
    </row>
    <row r="54" spans="1:6">
      <c r="A54" s="361">
        <f t="shared" si="0"/>
        <v>45660</v>
      </c>
      <c r="B54" s="362">
        <v>1</v>
      </c>
      <c r="C54" s="363">
        <v>4941.1937500000004</v>
      </c>
      <c r="D54" s="364"/>
      <c r="E54" s="361">
        <f t="shared" si="1"/>
        <v>45707</v>
      </c>
      <c r="F54" s="363">
        <v>46666.909999999996</v>
      </c>
    </row>
    <row r="55" spans="1:6">
      <c r="A55" s="361">
        <f t="shared" si="0"/>
        <v>45660</v>
      </c>
      <c r="B55" s="362">
        <v>2</v>
      </c>
      <c r="C55" s="363">
        <v>5018.1137500000004</v>
      </c>
      <c r="D55" s="364"/>
      <c r="E55" s="361">
        <f t="shared" si="1"/>
        <v>45708</v>
      </c>
      <c r="F55" s="363">
        <v>46666.909999999996</v>
      </c>
    </row>
    <row r="56" spans="1:6">
      <c r="A56" s="361">
        <f t="shared" si="0"/>
        <v>45660</v>
      </c>
      <c r="B56" s="362">
        <v>3</v>
      </c>
      <c r="C56" s="363">
        <v>5065.7537499999999</v>
      </c>
      <c r="D56" s="364"/>
      <c r="E56" s="361">
        <f t="shared" si="1"/>
        <v>45709</v>
      </c>
      <c r="F56" s="363">
        <v>46666.909999999996</v>
      </c>
    </row>
    <row r="57" spans="1:6">
      <c r="A57" s="361">
        <f t="shared" si="0"/>
        <v>45660</v>
      </c>
      <c r="B57" s="362">
        <v>4</v>
      </c>
      <c r="C57" s="363">
        <v>5279.5137500000001</v>
      </c>
      <c r="D57" s="364"/>
      <c r="E57" s="361">
        <f t="shared" si="1"/>
        <v>45710</v>
      </c>
      <c r="F57" s="363">
        <v>42026.829999999994</v>
      </c>
    </row>
    <row r="58" spans="1:6">
      <c r="A58" s="361">
        <f t="shared" si="0"/>
        <v>45660</v>
      </c>
      <c r="B58" s="362">
        <v>5</v>
      </c>
      <c r="C58" s="363">
        <v>5811.1912499999999</v>
      </c>
      <c r="D58" s="364"/>
      <c r="E58" s="361">
        <f t="shared" si="1"/>
        <v>45711</v>
      </c>
      <c r="F58" s="363">
        <v>34297.96</v>
      </c>
    </row>
    <row r="59" spans="1:6">
      <c r="A59" s="361">
        <f t="shared" si="0"/>
        <v>45660</v>
      </c>
      <c r="B59" s="362">
        <v>6</v>
      </c>
      <c r="C59" s="363">
        <v>6496.7475000000004</v>
      </c>
      <c r="D59" s="364"/>
      <c r="E59" s="361">
        <f t="shared" si="1"/>
        <v>45712</v>
      </c>
      <c r="F59" s="363">
        <v>44636.24</v>
      </c>
    </row>
    <row r="60" spans="1:6">
      <c r="A60" s="361">
        <f t="shared" si="0"/>
        <v>45660</v>
      </c>
      <c r="B60" s="362">
        <v>7</v>
      </c>
      <c r="C60" s="363">
        <v>6653.9425000000001</v>
      </c>
      <c r="D60" s="364"/>
      <c r="E60" s="361">
        <f t="shared" si="1"/>
        <v>45713</v>
      </c>
      <c r="F60" s="363">
        <v>44636.24</v>
      </c>
    </row>
    <row r="61" spans="1:6">
      <c r="A61" s="361">
        <f t="shared" si="0"/>
        <v>45660</v>
      </c>
      <c r="B61" s="362">
        <v>8</v>
      </c>
      <c r="C61" s="363">
        <v>6701.6240000000007</v>
      </c>
      <c r="D61" s="364"/>
      <c r="E61" s="361">
        <f t="shared" si="1"/>
        <v>45714</v>
      </c>
      <c r="F61" s="363">
        <v>44636.24</v>
      </c>
    </row>
    <row r="62" spans="1:6">
      <c r="A62" s="361">
        <f t="shared" si="0"/>
        <v>45660</v>
      </c>
      <c r="B62" s="362">
        <v>9</v>
      </c>
      <c r="C62" s="363">
        <v>6468.4030000000002</v>
      </c>
      <c r="D62" s="364"/>
      <c r="E62" s="361">
        <f t="shared" si="1"/>
        <v>45715</v>
      </c>
      <c r="F62" s="363">
        <v>44695.049999999996</v>
      </c>
    </row>
    <row r="63" spans="1:6">
      <c r="A63" s="361">
        <f t="shared" si="0"/>
        <v>45660</v>
      </c>
      <c r="B63" s="362">
        <v>10</v>
      </c>
      <c r="C63" s="363">
        <v>6509.2120000000004</v>
      </c>
      <c r="D63" s="364"/>
      <c r="E63" s="361">
        <f t="shared" si="1"/>
        <v>45716</v>
      </c>
      <c r="F63" s="363">
        <v>44695.049999999996</v>
      </c>
    </row>
    <row r="64" spans="1:6">
      <c r="A64" s="361">
        <f t="shared" si="0"/>
        <v>45660</v>
      </c>
      <c r="B64" s="362">
        <v>11</v>
      </c>
      <c r="C64" s="363">
        <v>5786.0115000000005</v>
      </c>
      <c r="D64" s="364"/>
      <c r="E64" s="361">
        <f t="shared" si="1"/>
        <v>45717</v>
      </c>
      <c r="F64" s="363">
        <v>33991.520000000004</v>
      </c>
    </row>
    <row r="65" spans="1:6">
      <c r="A65" s="361">
        <f t="shared" si="0"/>
        <v>45660</v>
      </c>
      <c r="B65" s="362">
        <v>12</v>
      </c>
      <c r="C65" s="363">
        <v>6067.4594999999999</v>
      </c>
      <c r="D65" s="364"/>
      <c r="E65" s="361">
        <f t="shared" si="1"/>
        <v>45718</v>
      </c>
      <c r="F65" s="363">
        <v>38433.740000000005</v>
      </c>
    </row>
    <row r="66" spans="1:6">
      <c r="A66" s="361">
        <f t="shared" si="0"/>
        <v>45660</v>
      </c>
      <c r="B66" s="362">
        <v>13</v>
      </c>
      <c r="C66" s="363">
        <v>5999.3917499999998</v>
      </c>
      <c r="D66" s="364"/>
      <c r="E66" s="361">
        <f t="shared" si="1"/>
        <v>45719</v>
      </c>
      <c r="F66" s="363">
        <v>38433.740000000005</v>
      </c>
    </row>
    <row r="67" spans="1:6">
      <c r="A67" s="361">
        <f t="shared" si="0"/>
        <v>45660</v>
      </c>
      <c r="B67" s="362">
        <v>14</v>
      </c>
      <c r="C67" s="363">
        <v>6912.0562499999996</v>
      </c>
      <c r="D67" s="364"/>
      <c r="E67" s="361">
        <f t="shared" si="1"/>
        <v>45720</v>
      </c>
      <c r="F67" s="363">
        <v>38433.740000000005</v>
      </c>
    </row>
    <row r="68" spans="1:6">
      <c r="A68" s="361">
        <f t="shared" si="0"/>
        <v>45660</v>
      </c>
      <c r="B68" s="362">
        <v>15</v>
      </c>
      <c r="C68" s="363">
        <v>7248.9747500000003</v>
      </c>
      <c r="D68" s="364"/>
      <c r="E68" s="361">
        <f t="shared" si="1"/>
        <v>45721</v>
      </c>
      <c r="F68" s="363">
        <v>38433.740000000005</v>
      </c>
    </row>
    <row r="69" spans="1:6">
      <c r="A69" s="361">
        <f t="shared" si="0"/>
        <v>45660</v>
      </c>
      <c r="B69" s="362">
        <v>16</v>
      </c>
      <c r="C69" s="363">
        <v>6516.1132500000003</v>
      </c>
      <c r="D69" s="364"/>
      <c r="E69" s="361">
        <f t="shared" si="1"/>
        <v>45722</v>
      </c>
      <c r="F69" s="363">
        <v>38479.700000000004</v>
      </c>
    </row>
    <row r="70" spans="1:6">
      <c r="A70" s="361">
        <f t="shared" ref="A70:A133" si="2">IF(B70=0,A69+1,A69)</f>
        <v>45660</v>
      </c>
      <c r="B70" s="362">
        <v>17</v>
      </c>
      <c r="C70" s="363">
        <v>6511.7562500000004</v>
      </c>
      <c r="D70" s="364"/>
      <c r="E70" s="361">
        <f t="shared" ref="E70:E133" si="3">E69+1</f>
        <v>45723</v>
      </c>
      <c r="F70" s="363">
        <v>38433.740000000005</v>
      </c>
    </row>
    <row r="71" spans="1:6">
      <c r="A71" s="361">
        <f t="shared" si="2"/>
        <v>45660</v>
      </c>
      <c r="B71" s="362">
        <v>18</v>
      </c>
      <c r="C71" s="363">
        <v>7982.1537500000004</v>
      </c>
      <c r="D71" s="364"/>
      <c r="E71" s="361">
        <f t="shared" si="3"/>
        <v>45724</v>
      </c>
      <c r="F71" s="363">
        <v>38433.740000000005</v>
      </c>
    </row>
    <row r="72" spans="1:6">
      <c r="A72" s="361">
        <f t="shared" si="2"/>
        <v>45660</v>
      </c>
      <c r="B72" s="362">
        <v>19</v>
      </c>
      <c r="C72" s="363">
        <v>5779.5617499999998</v>
      </c>
      <c r="D72" s="364"/>
      <c r="E72" s="361">
        <f t="shared" si="3"/>
        <v>45725</v>
      </c>
      <c r="F72" s="363">
        <v>45184.51</v>
      </c>
    </row>
    <row r="73" spans="1:6">
      <c r="A73" s="361">
        <f t="shared" si="2"/>
        <v>45660</v>
      </c>
      <c r="B73" s="362">
        <v>20</v>
      </c>
      <c r="C73" s="363">
        <v>6034.8262500000001</v>
      </c>
      <c r="D73" s="364"/>
      <c r="E73" s="361">
        <f t="shared" si="3"/>
        <v>45726</v>
      </c>
      <c r="F73" s="363">
        <v>45184.51</v>
      </c>
    </row>
    <row r="74" spans="1:6">
      <c r="A74" s="361">
        <f t="shared" si="2"/>
        <v>45660</v>
      </c>
      <c r="B74" s="362">
        <v>21</v>
      </c>
      <c r="C74" s="363">
        <v>5694.6482500000002</v>
      </c>
      <c r="D74" s="364"/>
      <c r="E74" s="361">
        <f t="shared" si="3"/>
        <v>45727</v>
      </c>
      <c r="F74" s="363">
        <v>45184.51</v>
      </c>
    </row>
    <row r="75" spans="1:6">
      <c r="A75" s="361">
        <f t="shared" si="2"/>
        <v>45660</v>
      </c>
      <c r="B75" s="362">
        <v>22</v>
      </c>
      <c r="C75" s="363">
        <v>6441.7612499999996</v>
      </c>
      <c r="D75" s="364"/>
      <c r="E75" s="361">
        <f t="shared" si="3"/>
        <v>45728</v>
      </c>
      <c r="F75" s="363">
        <v>45184.51</v>
      </c>
    </row>
    <row r="76" spans="1:6">
      <c r="A76" s="361">
        <f t="shared" si="2"/>
        <v>45660</v>
      </c>
      <c r="B76" s="362">
        <v>23</v>
      </c>
      <c r="C76" s="363">
        <v>5893.6487500000003</v>
      </c>
      <c r="D76" s="364"/>
      <c r="E76" s="361">
        <f t="shared" si="3"/>
        <v>45729</v>
      </c>
      <c r="F76" s="363">
        <v>45184.51</v>
      </c>
    </row>
    <row r="77" spans="1:6">
      <c r="A77" s="361">
        <f t="shared" si="2"/>
        <v>45661</v>
      </c>
      <c r="B77" s="362">
        <v>0</v>
      </c>
      <c r="C77" s="363">
        <v>5315.0749999999998</v>
      </c>
      <c r="D77" s="364"/>
      <c r="E77" s="361">
        <f t="shared" si="3"/>
        <v>45730</v>
      </c>
      <c r="F77" s="363">
        <v>45184.51</v>
      </c>
    </row>
    <row r="78" spans="1:6">
      <c r="A78" s="361">
        <f t="shared" si="2"/>
        <v>45661</v>
      </c>
      <c r="B78" s="362">
        <v>1</v>
      </c>
      <c r="C78" s="363">
        <v>4901.04</v>
      </c>
      <c r="D78" s="364"/>
      <c r="E78" s="361">
        <f t="shared" si="3"/>
        <v>45731</v>
      </c>
      <c r="F78" s="363">
        <v>45184.51</v>
      </c>
    </row>
    <row r="79" spans="1:6">
      <c r="A79" s="361">
        <f t="shared" si="2"/>
        <v>45661</v>
      </c>
      <c r="B79" s="362">
        <v>2</v>
      </c>
      <c r="C79" s="363">
        <v>4936.665</v>
      </c>
      <c r="D79" s="364"/>
      <c r="E79" s="361">
        <f t="shared" si="3"/>
        <v>45732</v>
      </c>
      <c r="F79" s="363">
        <v>35168.33</v>
      </c>
    </row>
    <row r="80" spans="1:6">
      <c r="A80" s="361">
        <f t="shared" si="2"/>
        <v>45661</v>
      </c>
      <c r="B80" s="362">
        <v>3</v>
      </c>
      <c r="C80" s="363">
        <v>4932.54</v>
      </c>
      <c r="D80" s="364"/>
      <c r="E80" s="361">
        <f t="shared" si="3"/>
        <v>45733</v>
      </c>
      <c r="F80" s="363">
        <v>45292.37</v>
      </c>
    </row>
    <row r="81" spans="1:6">
      <c r="A81" s="361">
        <f t="shared" si="2"/>
        <v>45661</v>
      </c>
      <c r="B81" s="362">
        <v>4</v>
      </c>
      <c r="C81" s="363">
        <v>4950.6469999999999</v>
      </c>
      <c r="D81" s="364"/>
      <c r="E81" s="361">
        <f t="shared" si="3"/>
        <v>45734</v>
      </c>
      <c r="F81" s="363">
        <v>35312.769999999997</v>
      </c>
    </row>
    <row r="82" spans="1:6">
      <c r="A82" s="361">
        <f t="shared" si="2"/>
        <v>45661</v>
      </c>
      <c r="B82" s="362">
        <v>5</v>
      </c>
      <c r="C82" s="363">
        <v>5440.665</v>
      </c>
      <c r="D82" s="364"/>
      <c r="E82" s="361">
        <f t="shared" si="3"/>
        <v>45735</v>
      </c>
      <c r="F82" s="363">
        <v>20789.609999999997</v>
      </c>
    </row>
    <row r="83" spans="1:6">
      <c r="A83" s="361">
        <f t="shared" si="2"/>
        <v>45661</v>
      </c>
      <c r="B83" s="362">
        <v>6</v>
      </c>
      <c r="C83" s="363">
        <v>5827.7012500000001</v>
      </c>
      <c r="D83" s="364"/>
      <c r="E83" s="361">
        <f t="shared" si="3"/>
        <v>45736</v>
      </c>
      <c r="F83" s="363">
        <v>25332.539999999997</v>
      </c>
    </row>
    <row r="84" spans="1:6">
      <c r="A84" s="361">
        <f t="shared" si="2"/>
        <v>45661</v>
      </c>
      <c r="B84" s="362">
        <v>7</v>
      </c>
      <c r="C84" s="363">
        <v>6008.8670000000002</v>
      </c>
      <c r="D84" s="364"/>
      <c r="E84" s="361">
        <f t="shared" si="3"/>
        <v>45737</v>
      </c>
      <c r="F84" s="363">
        <v>40843</v>
      </c>
    </row>
    <row r="85" spans="1:6">
      <c r="A85" s="361">
        <f t="shared" si="2"/>
        <v>45661</v>
      </c>
      <c r="B85" s="362">
        <v>8</v>
      </c>
      <c r="C85" s="363">
        <v>6166.1350000000002</v>
      </c>
      <c r="D85" s="364"/>
      <c r="E85" s="361">
        <f t="shared" si="3"/>
        <v>45738</v>
      </c>
      <c r="F85" s="363">
        <v>40843</v>
      </c>
    </row>
    <row r="86" spans="1:6">
      <c r="A86" s="361">
        <f t="shared" si="2"/>
        <v>45661</v>
      </c>
      <c r="B86" s="362">
        <v>9</v>
      </c>
      <c r="C86" s="363">
        <v>5410.2184999999999</v>
      </c>
      <c r="D86" s="364"/>
      <c r="E86" s="361">
        <f t="shared" si="3"/>
        <v>45739</v>
      </c>
      <c r="F86" s="363">
        <v>41885.39</v>
      </c>
    </row>
    <row r="87" spans="1:6">
      <c r="A87" s="361">
        <f t="shared" si="2"/>
        <v>45661</v>
      </c>
      <c r="B87" s="362">
        <v>10</v>
      </c>
      <c r="C87" s="363">
        <v>5487.0790000000006</v>
      </c>
      <c r="D87" s="364"/>
      <c r="E87" s="361">
        <f t="shared" si="3"/>
        <v>45740</v>
      </c>
      <c r="F87" s="363">
        <v>43369.020000000004</v>
      </c>
    </row>
    <row r="88" spans="1:6">
      <c r="A88" s="361">
        <f t="shared" si="2"/>
        <v>45661</v>
      </c>
      <c r="B88" s="362">
        <v>11</v>
      </c>
      <c r="C88" s="363">
        <v>5417.1345000000001</v>
      </c>
      <c r="D88" s="364"/>
      <c r="E88" s="361">
        <f t="shared" si="3"/>
        <v>45741</v>
      </c>
      <c r="F88" s="363">
        <v>43369.020000000004</v>
      </c>
    </row>
    <row r="89" spans="1:6">
      <c r="A89" s="361">
        <f t="shared" si="2"/>
        <v>45661</v>
      </c>
      <c r="B89" s="362">
        <v>12</v>
      </c>
      <c r="C89" s="363">
        <v>6153.835</v>
      </c>
      <c r="D89" s="364"/>
      <c r="E89" s="361">
        <f t="shared" si="3"/>
        <v>45742</v>
      </c>
      <c r="F89" s="363">
        <v>43369.020000000004</v>
      </c>
    </row>
    <row r="90" spans="1:6">
      <c r="A90" s="361">
        <f t="shared" si="2"/>
        <v>45661</v>
      </c>
      <c r="B90" s="362">
        <v>13</v>
      </c>
      <c r="C90" s="363">
        <v>6292.9935000000005</v>
      </c>
      <c r="D90" s="364"/>
      <c r="E90" s="361">
        <f t="shared" si="3"/>
        <v>45743</v>
      </c>
      <c r="F90" s="363">
        <v>43369.020000000004</v>
      </c>
    </row>
    <row r="91" spans="1:6">
      <c r="A91" s="361">
        <f t="shared" si="2"/>
        <v>45661</v>
      </c>
      <c r="B91" s="362">
        <v>14</v>
      </c>
      <c r="C91" s="363">
        <v>6224.6100000000006</v>
      </c>
      <c r="D91" s="364"/>
      <c r="E91" s="361">
        <f t="shared" si="3"/>
        <v>45744</v>
      </c>
      <c r="F91" s="363">
        <v>43369.020000000004</v>
      </c>
    </row>
    <row r="92" spans="1:6">
      <c r="A92" s="361">
        <f t="shared" si="2"/>
        <v>45661</v>
      </c>
      <c r="B92" s="362">
        <v>15</v>
      </c>
      <c r="C92" s="363">
        <v>6026.4400000000005</v>
      </c>
      <c r="D92" s="364"/>
      <c r="E92" s="361">
        <f t="shared" si="3"/>
        <v>45745</v>
      </c>
      <c r="F92" s="363">
        <v>43369.020000000004</v>
      </c>
    </row>
    <row r="93" spans="1:6">
      <c r="A93" s="361">
        <f t="shared" si="2"/>
        <v>45661</v>
      </c>
      <c r="B93" s="362">
        <v>16</v>
      </c>
      <c r="C93" s="363">
        <v>5532.1545000000006</v>
      </c>
      <c r="D93" s="364"/>
      <c r="E93" s="361">
        <f t="shared" si="3"/>
        <v>45746</v>
      </c>
      <c r="F93" s="363">
        <v>38581.420000000006</v>
      </c>
    </row>
    <row r="94" spans="1:6">
      <c r="A94" s="361">
        <f t="shared" si="2"/>
        <v>45661</v>
      </c>
      <c r="B94" s="362">
        <v>17</v>
      </c>
      <c r="C94" s="363">
        <v>6258.9425000000001</v>
      </c>
      <c r="D94" s="364"/>
      <c r="E94" s="361">
        <f t="shared" si="3"/>
        <v>45747</v>
      </c>
      <c r="F94" s="363">
        <v>37316.42</v>
      </c>
    </row>
    <row r="95" spans="1:6">
      <c r="A95" s="361">
        <f t="shared" si="2"/>
        <v>45661</v>
      </c>
      <c r="B95" s="362">
        <v>18</v>
      </c>
      <c r="C95" s="363">
        <v>7042.9800000000005</v>
      </c>
      <c r="D95" s="364"/>
      <c r="E95" s="361">
        <f t="shared" si="3"/>
        <v>45748</v>
      </c>
      <c r="F95" s="363">
        <v>28571.690000000002</v>
      </c>
    </row>
    <row r="96" spans="1:6">
      <c r="A96" s="361">
        <f t="shared" si="2"/>
        <v>45661</v>
      </c>
      <c r="B96" s="362">
        <v>19</v>
      </c>
      <c r="C96" s="363">
        <v>5212.1255000000001</v>
      </c>
      <c r="D96" s="364"/>
      <c r="E96" s="361">
        <f t="shared" si="3"/>
        <v>45749</v>
      </c>
      <c r="F96" s="363">
        <v>15992.46</v>
      </c>
    </row>
    <row r="97" spans="1:6">
      <c r="A97" s="361">
        <f t="shared" si="2"/>
        <v>45661</v>
      </c>
      <c r="B97" s="362">
        <v>20</v>
      </c>
      <c r="C97" s="363">
        <v>5526.6985000000004</v>
      </c>
      <c r="D97" s="364"/>
      <c r="E97" s="361">
        <f t="shared" si="3"/>
        <v>45750</v>
      </c>
      <c r="F97" s="363">
        <v>43281.549999999988</v>
      </c>
    </row>
    <row r="98" spans="1:6">
      <c r="A98" s="361">
        <f t="shared" si="2"/>
        <v>45661</v>
      </c>
      <c r="B98" s="362">
        <v>21</v>
      </c>
      <c r="C98" s="363">
        <v>5373.3784999999998</v>
      </c>
      <c r="D98" s="364"/>
      <c r="E98" s="361">
        <f t="shared" si="3"/>
        <v>45751</v>
      </c>
      <c r="F98" s="363">
        <v>45227.179999999986</v>
      </c>
    </row>
    <row r="99" spans="1:6">
      <c r="A99" s="361">
        <f t="shared" si="2"/>
        <v>45661</v>
      </c>
      <c r="B99" s="362">
        <v>22</v>
      </c>
      <c r="C99" s="363">
        <v>5416.4935000000005</v>
      </c>
      <c r="D99" s="364"/>
      <c r="E99" s="361">
        <f t="shared" si="3"/>
        <v>45752</v>
      </c>
      <c r="F99" s="363">
        <v>43153.539999999986</v>
      </c>
    </row>
    <row r="100" spans="1:6">
      <c r="A100" s="361">
        <f t="shared" si="2"/>
        <v>45661</v>
      </c>
      <c r="B100" s="362">
        <v>23</v>
      </c>
      <c r="C100" s="363">
        <v>5219.4000000000005</v>
      </c>
      <c r="D100" s="364"/>
      <c r="E100" s="361">
        <f t="shared" si="3"/>
        <v>45753</v>
      </c>
      <c r="F100" s="363">
        <v>32889.85</v>
      </c>
    </row>
    <row r="101" spans="1:6">
      <c r="A101" s="361">
        <f t="shared" si="2"/>
        <v>45662</v>
      </c>
      <c r="B101" s="362">
        <v>0</v>
      </c>
      <c r="C101" s="363">
        <v>5162.6040000000003</v>
      </c>
      <c r="D101" s="364"/>
      <c r="E101" s="361">
        <f t="shared" si="3"/>
        <v>45754</v>
      </c>
      <c r="F101" s="363">
        <v>20785.41</v>
      </c>
    </row>
    <row r="102" spans="1:6">
      <c r="A102" s="361">
        <f t="shared" si="2"/>
        <v>45662</v>
      </c>
      <c r="B102" s="362">
        <v>1</v>
      </c>
      <c r="C102" s="363">
        <v>4794.3540000000003</v>
      </c>
      <c r="D102" s="364"/>
      <c r="E102" s="361">
        <f t="shared" si="3"/>
        <v>45755</v>
      </c>
      <c r="F102" s="363">
        <v>32889.85</v>
      </c>
    </row>
    <row r="103" spans="1:6">
      <c r="A103" s="361">
        <f t="shared" si="2"/>
        <v>45662</v>
      </c>
      <c r="B103" s="362">
        <v>2</v>
      </c>
      <c r="C103" s="363">
        <v>4773.3540000000003</v>
      </c>
      <c r="D103" s="364"/>
      <c r="E103" s="361">
        <f t="shared" si="3"/>
        <v>45756</v>
      </c>
      <c r="F103" s="363">
        <v>32889.85</v>
      </c>
    </row>
    <row r="104" spans="1:6">
      <c r="A104" s="361">
        <f t="shared" si="2"/>
        <v>45662</v>
      </c>
      <c r="B104" s="362">
        <v>3</v>
      </c>
      <c r="C104" s="363">
        <v>4687.4790000000003</v>
      </c>
      <c r="D104" s="364"/>
      <c r="E104" s="361">
        <f t="shared" si="3"/>
        <v>45757</v>
      </c>
      <c r="F104" s="363">
        <v>32889.85</v>
      </c>
    </row>
    <row r="105" spans="1:6">
      <c r="A105" s="361">
        <f t="shared" si="2"/>
        <v>45662</v>
      </c>
      <c r="B105" s="362">
        <v>4</v>
      </c>
      <c r="C105" s="363">
        <v>4864.7640000000001</v>
      </c>
      <c r="D105" s="364"/>
      <c r="E105" s="361">
        <f t="shared" si="3"/>
        <v>45758</v>
      </c>
      <c r="F105" s="363">
        <v>32889.85</v>
      </c>
    </row>
    <row r="106" spans="1:6">
      <c r="A106" s="361">
        <f t="shared" si="2"/>
        <v>45662</v>
      </c>
      <c r="B106" s="362">
        <v>5</v>
      </c>
      <c r="C106" s="363">
        <v>5166.75</v>
      </c>
      <c r="D106" s="364"/>
      <c r="E106" s="361">
        <f t="shared" si="3"/>
        <v>45759</v>
      </c>
      <c r="F106" s="363">
        <v>28292.17</v>
      </c>
    </row>
    <row r="107" spans="1:6">
      <c r="A107" s="361">
        <f t="shared" si="2"/>
        <v>45662</v>
      </c>
      <c r="B107" s="362">
        <v>6</v>
      </c>
      <c r="C107" s="363">
        <v>5689.125</v>
      </c>
      <c r="D107" s="364"/>
      <c r="E107" s="361">
        <f t="shared" si="3"/>
        <v>45760</v>
      </c>
      <c r="F107" s="363">
        <v>43195.369999999988</v>
      </c>
    </row>
    <row r="108" spans="1:6">
      <c r="A108" s="361">
        <f t="shared" si="2"/>
        <v>45662</v>
      </c>
      <c r="B108" s="362">
        <v>7</v>
      </c>
      <c r="C108" s="363">
        <v>5688.7375000000002</v>
      </c>
      <c r="D108" s="364"/>
      <c r="E108" s="361">
        <f t="shared" si="3"/>
        <v>45761</v>
      </c>
      <c r="F108" s="363">
        <v>43195.369999999988</v>
      </c>
    </row>
    <row r="109" spans="1:6">
      <c r="A109" s="361">
        <f t="shared" si="2"/>
        <v>45662</v>
      </c>
      <c r="B109" s="362">
        <v>8</v>
      </c>
      <c r="C109" s="363">
        <v>5818.3525</v>
      </c>
      <c r="D109" s="364"/>
      <c r="E109" s="361">
        <f t="shared" si="3"/>
        <v>45762</v>
      </c>
      <c r="F109" s="363">
        <v>43195.369999999988</v>
      </c>
    </row>
    <row r="110" spans="1:6">
      <c r="A110" s="361">
        <f t="shared" si="2"/>
        <v>45662</v>
      </c>
      <c r="B110" s="362">
        <v>9</v>
      </c>
      <c r="C110" s="363">
        <v>5111.2510000000002</v>
      </c>
      <c r="D110" s="364"/>
      <c r="E110" s="361">
        <f t="shared" si="3"/>
        <v>45763</v>
      </c>
      <c r="F110" s="363">
        <v>43195.369999999988</v>
      </c>
    </row>
    <row r="111" spans="1:6">
      <c r="A111" s="361">
        <f t="shared" si="2"/>
        <v>45662</v>
      </c>
      <c r="B111" s="362">
        <v>10</v>
      </c>
      <c r="C111" s="363">
        <v>5709.8695000000007</v>
      </c>
      <c r="D111" s="364"/>
      <c r="E111" s="361">
        <f t="shared" si="3"/>
        <v>45764</v>
      </c>
      <c r="F111" s="363">
        <v>43195.369999999988</v>
      </c>
    </row>
    <row r="112" spans="1:6">
      <c r="A112" s="361">
        <f t="shared" si="2"/>
        <v>45662</v>
      </c>
      <c r="B112" s="362">
        <v>11</v>
      </c>
      <c r="C112" s="363">
        <v>5840.4875000000002</v>
      </c>
      <c r="D112" s="364"/>
      <c r="E112" s="361">
        <f t="shared" si="3"/>
        <v>45765</v>
      </c>
      <c r="F112" s="363">
        <v>43195.369999999988</v>
      </c>
    </row>
    <row r="113" spans="1:6">
      <c r="A113" s="361">
        <f t="shared" si="2"/>
        <v>45662</v>
      </c>
      <c r="B113" s="362">
        <v>12</v>
      </c>
      <c r="C113" s="363">
        <v>5263.1779999999999</v>
      </c>
      <c r="D113" s="364"/>
      <c r="E113" s="361">
        <f t="shared" si="3"/>
        <v>45766</v>
      </c>
      <c r="F113" s="363">
        <v>43195.369999999988</v>
      </c>
    </row>
    <row r="114" spans="1:6">
      <c r="A114" s="361">
        <f t="shared" si="2"/>
        <v>45662</v>
      </c>
      <c r="B114" s="362">
        <v>13</v>
      </c>
      <c r="C114" s="363">
        <v>6099.7745000000004</v>
      </c>
      <c r="D114" s="364"/>
      <c r="E114" s="361">
        <f t="shared" si="3"/>
        <v>45767</v>
      </c>
      <c r="F114" s="363">
        <v>43195.369999999988</v>
      </c>
    </row>
    <row r="115" spans="1:6">
      <c r="A115" s="361">
        <f t="shared" si="2"/>
        <v>45662</v>
      </c>
      <c r="B115" s="362">
        <v>14</v>
      </c>
      <c r="C115" s="363">
        <v>6092.83</v>
      </c>
      <c r="D115" s="364"/>
      <c r="E115" s="361">
        <f t="shared" si="3"/>
        <v>45768</v>
      </c>
      <c r="F115" s="363">
        <v>43195.369999999988</v>
      </c>
    </row>
    <row r="116" spans="1:6">
      <c r="A116" s="361">
        <f t="shared" si="2"/>
        <v>45662</v>
      </c>
      <c r="B116" s="362">
        <v>15</v>
      </c>
      <c r="C116" s="363">
        <v>6249.8609999999999</v>
      </c>
      <c r="D116" s="364"/>
      <c r="E116" s="361">
        <f t="shared" si="3"/>
        <v>45769</v>
      </c>
      <c r="F116" s="363">
        <v>43195.369999999988</v>
      </c>
    </row>
    <row r="117" spans="1:6">
      <c r="A117" s="361">
        <f t="shared" si="2"/>
        <v>45662</v>
      </c>
      <c r="B117" s="362">
        <v>16</v>
      </c>
      <c r="C117" s="363">
        <v>6041.7120000000004</v>
      </c>
      <c r="D117" s="364"/>
      <c r="E117" s="361">
        <f t="shared" si="3"/>
        <v>45770</v>
      </c>
      <c r="F117" s="363">
        <v>43195.369999999988</v>
      </c>
    </row>
    <row r="118" spans="1:6">
      <c r="A118" s="361">
        <f t="shared" si="2"/>
        <v>45662</v>
      </c>
      <c r="B118" s="362">
        <v>17</v>
      </c>
      <c r="C118" s="363">
        <v>6328.66</v>
      </c>
      <c r="D118" s="364"/>
      <c r="E118" s="361">
        <f t="shared" si="3"/>
        <v>45771</v>
      </c>
      <c r="F118" s="363">
        <v>22577.600000000002</v>
      </c>
    </row>
    <row r="119" spans="1:6">
      <c r="A119" s="361">
        <f t="shared" si="2"/>
        <v>45662</v>
      </c>
      <c r="B119" s="362">
        <v>18</v>
      </c>
      <c r="C119" s="363">
        <v>7440.0625</v>
      </c>
      <c r="D119" s="364"/>
      <c r="E119" s="361">
        <f t="shared" si="3"/>
        <v>45772</v>
      </c>
      <c r="F119" s="363">
        <v>22577.600000000002</v>
      </c>
    </row>
    <row r="120" spans="1:6">
      <c r="A120" s="361">
        <f t="shared" si="2"/>
        <v>45662</v>
      </c>
      <c r="B120" s="362">
        <v>19</v>
      </c>
      <c r="C120" s="363">
        <v>5256.1875</v>
      </c>
      <c r="D120" s="364"/>
      <c r="E120" s="361">
        <f t="shared" si="3"/>
        <v>45773</v>
      </c>
      <c r="F120" s="363">
        <v>43195.369999999988</v>
      </c>
    </row>
    <row r="121" spans="1:6">
      <c r="A121" s="361">
        <f t="shared" si="2"/>
        <v>45662</v>
      </c>
      <c r="B121" s="362">
        <v>20</v>
      </c>
      <c r="C121" s="363">
        <v>5715.4925000000003</v>
      </c>
      <c r="D121" s="364"/>
      <c r="E121" s="361">
        <f t="shared" si="3"/>
        <v>45774</v>
      </c>
      <c r="F121" s="363">
        <v>43195.369999999988</v>
      </c>
    </row>
    <row r="122" spans="1:6">
      <c r="A122" s="361">
        <f t="shared" si="2"/>
        <v>45662</v>
      </c>
      <c r="B122" s="362">
        <v>21</v>
      </c>
      <c r="C122" s="363">
        <v>5540.2650000000003</v>
      </c>
      <c r="D122" s="364"/>
      <c r="E122" s="361">
        <f t="shared" si="3"/>
        <v>45775</v>
      </c>
      <c r="F122" s="363">
        <v>34221.800000000003</v>
      </c>
    </row>
    <row r="123" spans="1:6">
      <c r="A123" s="361">
        <f t="shared" si="2"/>
        <v>45662</v>
      </c>
      <c r="B123" s="362">
        <v>22</v>
      </c>
      <c r="C123" s="363">
        <v>6057.05</v>
      </c>
      <c r="D123" s="364"/>
      <c r="E123" s="361">
        <f t="shared" si="3"/>
        <v>45776</v>
      </c>
      <c r="F123" s="363">
        <v>37156.99</v>
      </c>
    </row>
    <row r="124" spans="1:6">
      <c r="A124" s="361">
        <f t="shared" si="2"/>
        <v>45662</v>
      </c>
      <c r="B124" s="362">
        <v>23</v>
      </c>
      <c r="C124" s="363">
        <v>6131.9575000000004</v>
      </c>
      <c r="D124" s="364"/>
      <c r="E124" s="361">
        <f t="shared" si="3"/>
        <v>45777</v>
      </c>
      <c r="F124" s="363">
        <v>43187.979999999989</v>
      </c>
    </row>
    <row r="125" spans="1:6">
      <c r="A125" s="361">
        <f t="shared" si="2"/>
        <v>45663</v>
      </c>
      <c r="B125" s="362">
        <v>0</v>
      </c>
      <c r="C125" s="363">
        <v>5586.5275000000001</v>
      </c>
      <c r="D125" s="364"/>
      <c r="E125" s="361">
        <f t="shared" si="3"/>
        <v>45778</v>
      </c>
      <c r="F125" s="363">
        <v>30401.91</v>
      </c>
    </row>
    <row r="126" spans="1:6">
      <c r="A126" s="361">
        <f t="shared" si="2"/>
        <v>45663</v>
      </c>
      <c r="B126" s="362">
        <v>1</v>
      </c>
      <c r="C126" s="363">
        <v>6247.0605000000005</v>
      </c>
      <c r="D126" s="364"/>
      <c r="E126" s="361">
        <f t="shared" si="3"/>
        <v>45779</v>
      </c>
      <c r="F126" s="363">
        <v>30401.91</v>
      </c>
    </row>
    <row r="127" spans="1:6">
      <c r="A127" s="361">
        <f t="shared" si="2"/>
        <v>45663</v>
      </c>
      <c r="B127" s="362">
        <v>2</v>
      </c>
      <c r="C127" s="363">
        <v>6147.78</v>
      </c>
      <c r="D127" s="364"/>
      <c r="E127" s="361">
        <f t="shared" si="3"/>
        <v>45780</v>
      </c>
      <c r="F127" s="363">
        <v>30401.91</v>
      </c>
    </row>
    <row r="128" spans="1:6">
      <c r="A128" s="361">
        <f t="shared" si="2"/>
        <v>45663</v>
      </c>
      <c r="B128" s="362">
        <v>3</v>
      </c>
      <c r="C128" s="363">
        <v>5859.5125000000007</v>
      </c>
      <c r="D128" s="364"/>
      <c r="E128" s="361">
        <f t="shared" si="3"/>
        <v>45781</v>
      </c>
      <c r="F128" s="363">
        <v>30262.87</v>
      </c>
    </row>
    <row r="129" spans="1:6">
      <c r="A129" s="361">
        <f t="shared" si="2"/>
        <v>45663</v>
      </c>
      <c r="B129" s="362">
        <v>4</v>
      </c>
      <c r="C129" s="363">
        <v>5484.5439999999999</v>
      </c>
      <c r="D129" s="364"/>
      <c r="E129" s="361">
        <f t="shared" si="3"/>
        <v>45782</v>
      </c>
      <c r="F129" s="363">
        <v>30262.87</v>
      </c>
    </row>
    <row r="130" spans="1:6">
      <c r="A130" s="361">
        <f t="shared" si="2"/>
        <v>45663</v>
      </c>
      <c r="B130" s="362">
        <v>5</v>
      </c>
      <c r="C130" s="363">
        <v>5983.3389999999999</v>
      </c>
      <c r="D130" s="364"/>
      <c r="E130" s="361">
        <f t="shared" si="3"/>
        <v>45783</v>
      </c>
      <c r="F130" s="363">
        <v>30262.87</v>
      </c>
    </row>
    <row r="131" spans="1:6">
      <c r="A131" s="361">
        <f t="shared" si="2"/>
        <v>45663</v>
      </c>
      <c r="B131" s="362">
        <v>6</v>
      </c>
      <c r="C131" s="363">
        <v>6262.4215000000004</v>
      </c>
      <c r="D131" s="364"/>
      <c r="E131" s="361">
        <f t="shared" si="3"/>
        <v>45784</v>
      </c>
      <c r="F131" s="363">
        <v>10563.9</v>
      </c>
    </row>
    <row r="132" spans="1:6">
      <c r="A132" s="361">
        <f t="shared" si="2"/>
        <v>45663</v>
      </c>
      <c r="B132" s="362">
        <v>7</v>
      </c>
      <c r="C132" s="363">
        <v>6688.4390000000003</v>
      </c>
      <c r="D132" s="364"/>
      <c r="E132" s="361">
        <f t="shared" si="3"/>
        <v>45785</v>
      </c>
      <c r="F132" s="363">
        <v>40112.36</v>
      </c>
    </row>
    <row r="133" spans="1:6">
      <c r="A133" s="361">
        <f t="shared" si="2"/>
        <v>45663</v>
      </c>
      <c r="B133" s="362">
        <v>8</v>
      </c>
      <c r="C133" s="363">
        <v>6630.5715</v>
      </c>
      <c r="D133" s="364"/>
      <c r="E133" s="361">
        <f t="shared" si="3"/>
        <v>45786</v>
      </c>
      <c r="F133" s="363">
        <v>30262.87</v>
      </c>
    </row>
    <row r="134" spans="1:6">
      <c r="A134" s="361">
        <f t="shared" ref="A134:A197" si="4">IF(B134=0,A133+1,A133)</f>
        <v>45663</v>
      </c>
      <c r="B134" s="362">
        <v>9</v>
      </c>
      <c r="C134" s="363">
        <v>6763.4515000000001</v>
      </c>
      <c r="D134" s="364"/>
      <c r="E134" s="361">
        <f t="shared" ref="E134:E197" si="5">E133+1</f>
        <v>45787</v>
      </c>
      <c r="F134" s="363">
        <v>30262.87</v>
      </c>
    </row>
    <row r="135" spans="1:6">
      <c r="A135" s="361">
        <f t="shared" si="4"/>
        <v>45663</v>
      </c>
      <c r="B135" s="362">
        <v>10</v>
      </c>
      <c r="C135" s="363">
        <v>6066.14</v>
      </c>
      <c r="D135" s="364"/>
      <c r="E135" s="361">
        <f t="shared" si="5"/>
        <v>45788</v>
      </c>
      <c r="F135" s="363">
        <v>23425.14</v>
      </c>
    </row>
    <row r="136" spans="1:6">
      <c r="A136" s="361">
        <f t="shared" si="4"/>
        <v>45663</v>
      </c>
      <c r="B136" s="362">
        <v>11</v>
      </c>
      <c r="C136" s="363">
        <v>6030.6990000000005</v>
      </c>
      <c r="D136" s="364"/>
      <c r="E136" s="361">
        <f t="shared" si="5"/>
        <v>45789</v>
      </c>
      <c r="F136" s="363">
        <v>23425.14</v>
      </c>
    </row>
    <row r="137" spans="1:6">
      <c r="A137" s="361">
        <f t="shared" si="4"/>
        <v>45663</v>
      </c>
      <c r="B137" s="362">
        <v>12</v>
      </c>
      <c r="C137" s="363">
        <v>6834.1415000000006</v>
      </c>
      <c r="D137" s="364"/>
      <c r="E137" s="361">
        <f t="shared" si="5"/>
        <v>45790</v>
      </c>
      <c r="F137" s="363">
        <v>23425.14</v>
      </c>
    </row>
    <row r="138" spans="1:6">
      <c r="A138" s="361">
        <f t="shared" si="4"/>
        <v>45663</v>
      </c>
      <c r="B138" s="362">
        <v>13</v>
      </c>
      <c r="C138" s="363">
        <v>6960.5264999999999</v>
      </c>
      <c r="D138" s="364"/>
      <c r="E138" s="361">
        <f t="shared" si="5"/>
        <v>45791</v>
      </c>
      <c r="F138" s="363">
        <v>23425.14</v>
      </c>
    </row>
    <row r="139" spans="1:6">
      <c r="A139" s="361">
        <f t="shared" si="4"/>
        <v>45663</v>
      </c>
      <c r="B139" s="362">
        <v>14</v>
      </c>
      <c r="C139" s="363">
        <v>7120.3290000000006</v>
      </c>
      <c r="D139" s="364"/>
      <c r="E139" s="361">
        <f t="shared" si="5"/>
        <v>45792</v>
      </c>
      <c r="F139" s="363">
        <v>23425.14</v>
      </c>
    </row>
    <row r="140" spans="1:6">
      <c r="A140" s="361">
        <f t="shared" si="4"/>
        <v>45663</v>
      </c>
      <c r="B140" s="362">
        <v>15</v>
      </c>
      <c r="C140" s="363">
        <v>6898.9580000000005</v>
      </c>
      <c r="D140" s="364"/>
      <c r="E140" s="361">
        <f t="shared" si="5"/>
        <v>45793</v>
      </c>
      <c r="F140" s="363">
        <v>23425.14</v>
      </c>
    </row>
    <row r="141" spans="1:6">
      <c r="A141" s="361">
        <f t="shared" si="4"/>
        <v>45663</v>
      </c>
      <c r="B141" s="362">
        <v>16</v>
      </c>
      <c r="C141" s="363">
        <v>6152.12</v>
      </c>
      <c r="D141" s="364"/>
      <c r="E141" s="361">
        <f t="shared" si="5"/>
        <v>45794</v>
      </c>
      <c r="F141" s="363">
        <v>23425.14</v>
      </c>
    </row>
    <row r="142" spans="1:6">
      <c r="A142" s="361">
        <f t="shared" si="4"/>
        <v>45663</v>
      </c>
      <c r="B142" s="362">
        <v>17</v>
      </c>
      <c r="C142" s="363">
        <v>6391.2790000000005</v>
      </c>
      <c r="D142" s="364"/>
      <c r="E142" s="361">
        <f t="shared" si="5"/>
        <v>45795</v>
      </c>
      <c r="F142" s="363">
        <v>29136.59</v>
      </c>
    </row>
    <row r="143" spans="1:6">
      <c r="A143" s="361">
        <f t="shared" si="4"/>
        <v>45663</v>
      </c>
      <c r="B143" s="362">
        <v>18</v>
      </c>
      <c r="C143" s="363">
        <v>7982.5040000000008</v>
      </c>
      <c r="D143" s="364"/>
      <c r="E143" s="361">
        <f t="shared" si="5"/>
        <v>45796</v>
      </c>
      <c r="F143" s="363">
        <v>5782.9899999999989</v>
      </c>
    </row>
    <row r="144" spans="1:6">
      <c r="A144" s="361">
        <f t="shared" si="4"/>
        <v>45663</v>
      </c>
      <c r="B144" s="362">
        <v>19</v>
      </c>
      <c r="C144" s="363">
        <v>5737.8715000000002</v>
      </c>
      <c r="D144" s="364"/>
      <c r="E144" s="361">
        <f t="shared" si="5"/>
        <v>45797</v>
      </c>
      <c r="F144" s="363">
        <v>27188.95</v>
      </c>
    </row>
    <row r="145" spans="1:6">
      <c r="A145" s="361">
        <f t="shared" si="4"/>
        <v>45663</v>
      </c>
      <c r="B145" s="362">
        <v>20</v>
      </c>
      <c r="C145" s="363">
        <v>6407.1670000000004</v>
      </c>
      <c r="D145" s="364"/>
      <c r="E145" s="361">
        <f t="shared" si="5"/>
        <v>45798</v>
      </c>
      <c r="F145" s="363">
        <v>37047.919999999998</v>
      </c>
    </row>
    <row r="146" spans="1:6">
      <c r="A146" s="361">
        <f t="shared" si="4"/>
        <v>45663</v>
      </c>
      <c r="B146" s="362">
        <v>21</v>
      </c>
      <c r="C146" s="363">
        <v>6116.0439999999999</v>
      </c>
      <c r="D146" s="364"/>
      <c r="E146" s="361">
        <f t="shared" si="5"/>
        <v>45799</v>
      </c>
      <c r="F146" s="363">
        <v>29082.880000000001</v>
      </c>
    </row>
    <row r="147" spans="1:6">
      <c r="A147" s="361">
        <f t="shared" si="4"/>
        <v>45663</v>
      </c>
      <c r="B147" s="362">
        <v>22</v>
      </c>
      <c r="C147" s="363">
        <v>6617.8564999999999</v>
      </c>
      <c r="D147" s="364"/>
      <c r="E147" s="361">
        <f t="shared" si="5"/>
        <v>45800</v>
      </c>
      <c r="F147" s="363">
        <v>38986.080000000002</v>
      </c>
    </row>
    <row r="148" spans="1:6">
      <c r="A148" s="361">
        <f t="shared" si="4"/>
        <v>45663</v>
      </c>
      <c r="B148" s="362">
        <v>23</v>
      </c>
      <c r="C148" s="363">
        <v>6413.8140000000003</v>
      </c>
      <c r="D148" s="364"/>
      <c r="E148" s="361">
        <f t="shared" si="5"/>
        <v>45801</v>
      </c>
      <c r="F148" s="363">
        <v>40112.36</v>
      </c>
    </row>
    <row r="149" spans="1:6">
      <c r="A149" s="361">
        <f t="shared" si="4"/>
        <v>45664</v>
      </c>
      <c r="B149" s="362">
        <v>0</v>
      </c>
      <c r="C149" s="363">
        <v>5192.2314999999999</v>
      </c>
      <c r="D149" s="364"/>
      <c r="E149" s="361">
        <f t="shared" si="5"/>
        <v>45802</v>
      </c>
      <c r="F149" s="363">
        <v>35636.030000000006</v>
      </c>
    </row>
    <row r="150" spans="1:6">
      <c r="A150" s="361">
        <f t="shared" si="4"/>
        <v>45664</v>
      </c>
      <c r="B150" s="362">
        <v>1</v>
      </c>
      <c r="C150" s="363">
        <v>5630.6715000000004</v>
      </c>
      <c r="D150" s="364"/>
      <c r="E150" s="361">
        <f t="shared" si="5"/>
        <v>45803</v>
      </c>
      <c r="F150" s="363">
        <v>40112.36</v>
      </c>
    </row>
    <row r="151" spans="1:6">
      <c r="A151" s="361">
        <f t="shared" si="4"/>
        <v>45664</v>
      </c>
      <c r="B151" s="362">
        <v>2</v>
      </c>
      <c r="C151" s="363">
        <v>5614.5889999999999</v>
      </c>
      <c r="D151" s="364"/>
      <c r="E151" s="361">
        <f t="shared" si="5"/>
        <v>45804</v>
      </c>
      <c r="F151" s="363">
        <v>40112.36</v>
      </c>
    </row>
    <row r="152" spans="1:6">
      <c r="A152" s="361">
        <f t="shared" si="4"/>
        <v>45664</v>
      </c>
      <c r="B152" s="362">
        <v>3</v>
      </c>
      <c r="C152" s="363">
        <v>5267.9990000000007</v>
      </c>
      <c r="D152" s="364"/>
      <c r="E152" s="361">
        <f t="shared" si="5"/>
        <v>45805</v>
      </c>
      <c r="F152" s="363">
        <v>40112.36</v>
      </c>
    </row>
    <row r="153" spans="1:6">
      <c r="A153" s="361">
        <f t="shared" si="4"/>
        <v>45664</v>
      </c>
      <c r="B153" s="362">
        <v>4</v>
      </c>
      <c r="C153" s="363">
        <v>5860.3389999999999</v>
      </c>
      <c r="D153" s="364"/>
      <c r="E153" s="361">
        <f t="shared" si="5"/>
        <v>45806</v>
      </c>
      <c r="F153" s="363">
        <v>22985.94</v>
      </c>
    </row>
    <row r="154" spans="1:6">
      <c r="A154" s="361">
        <f t="shared" si="4"/>
        <v>45664</v>
      </c>
      <c r="B154" s="362">
        <v>5</v>
      </c>
      <c r="C154" s="363">
        <v>6428.924</v>
      </c>
      <c r="D154" s="364"/>
      <c r="E154" s="361">
        <f t="shared" si="5"/>
        <v>45807</v>
      </c>
      <c r="F154" s="363">
        <v>38781.980000000003</v>
      </c>
    </row>
    <row r="155" spans="1:6">
      <c r="A155" s="361">
        <f t="shared" si="4"/>
        <v>45664</v>
      </c>
      <c r="B155" s="362">
        <v>6</v>
      </c>
      <c r="C155" s="363">
        <v>6313.9740000000002</v>
      </c>
      <c r="D155" s="364"/>
      <c r="E155" s="361">
        <f t="shared" si="5"/>
        <v>45808</v>
      </c>
      <c r="F155" s="363">
        <v>40112.36</v>
      </c>
    </row>
    <row r="156" spans="1:6">
      <c r="A156" s="361">
        <f t="shared" si="4"/>
        <v>45664</v>
      </c>
      <c r="B156" s="362">
        <v>7</v>
      </c>
      <c r="C156" s="363">
        <v>6496.009</v>
      </c>
      <c r="D156" s="364"/>
      <c r="E156" s="361">
        <f t="shared" si="5"/>
        <v>45809</v>
      </c>
      <c r="F156" s="363">
        <v>28105.840000000004</v>
      </c>
    </row>
    <row r="157" spans="1:6">
      <c r="A157" s="361">
        <f t="shared" si="4"/>
        <v>45664</v>
      </c>
      <c r="B157" s="362">
        <v>8</v>
      </c>
      <c r="C157" s="363">
        <v>6634.2265000000007</v>
      </c>
      <c r="D157" s="364"/>
      <c r="E157" s="361">
        <f t="shared" si="5"/>
        <v>45810</v>
      </c>
      <c r="F157" s="363">
        <v>19057.100000000002</v>
      </c>
    </row>
    <row r="158" spans="1:6">
      <c r="A158" s="361">
        <f t="shared" si="4"/>
        <v>45664</v>
      </c>
      <c r="B158" s="362">
        <v>9</v>
      </c>
      <c r="C158" s="363">
        <v>6737.1665000000003</v>
      </c>
      <c r="D158" s="364"/>
      <c r="E158" s="361">
        <f t="shared" si="5"/>
        <v>45811</v>
      </c>
      <c r="F158" s="363">
        <v>32630.22</v>
      </c>
    </row>
    <row r="159" spans="1:6">
      <c r="A159" s="361">
        <f t="shared" si="4"/>
        <v>45664</v>
      </c>
      <c r="B159" s="362">
        <v>10</v>
      </c>
      <c r="C159" s="363">
        <v>6193.6790000000001</v>
      </c>
      <c r="D159" s="364"/>
      <c r="E159" s="361">
        <f t="shared" si="5"/>
        <v>45812</v>
      </c>
      <c r="F159" s="363">
        <v>23561.800000000003</v>
      </c>
    </row>
    <row r="160" spans="1:6">
      <c r="A160" s="361">
        <f t="shared" si="4"/>
        <v>45664</v>
      </c>
      <c r="B160" s="362">
        <v>11</v>
      </c>
      <c r="C160" s="363">
        <v>7100.7165000000005</v>
      </c>
      <c r="D160" s="364"/>
      <c r="E160" s="361">
        <f t="shared" si="5"/>
        <v>45813</v>
      </c>
      <c r="F160" s="363">
        <v>32630.22</v>
      </c>
    </row>
    <row r="161" spans="1:6">
      <c r="A161" s="361">
        <f t="shared" si="4"/>
        <v>45664</v>
      </c>
      <c r="B161" s="362">
        <v>12</v>
      </c>
      <c r="C161" s="363">
        <v>7243.4610000000002</v>
      </c>
      <c r="D161" s="364"/>
      <c r="E161" s="361">
        <f t="shared" si="5"/>
        <v>45814</v>
      </c>
      <c r="F161" s="363">
        <v>31255.5</v>
      </c>
    </row>
    <row r="162" spans="1:6">
      <c r="A162" s="361">
        <f t="shared" si="4"/>
        <v>45664</v>
      </c>
      <c r="B162" s="362">
        <v>13</v>
      </c>
      <c r="C162" s="363">
        <v>7455.991</v>
      </c>
      <c r="D162" s="364"/>
      <c r="E162" s="361">
        <f t="shared" si="5"/>
        <v>45815</v>
      </c>
      <c r="F162" s="363">
        <v>30108.61</v>
      </c>
    </row>
    <row r="163" spans="1:6">
      <c r="A163" s="361">
        <f t="shared" si="4"/>
        <v>45664</v>
      </c>
      <c r="B163" s="362">
        <v>14</v>
      </c>
      <c r="C163" s="363">
        <v>7524.991</v>
      </c>
      <c r="D163" s="364"/>
      <c r="E163" s="361">
        <f t="shared" si="5"/>
        <v>45816</v>
      </c>
      <c r="F163" s="363">
        <v>28105.840000000004</v>
      </c>
    </row>
    <row r="164" spans="1:6">
      <c r="A164" s="361">
        <f t="shared" si="4"/>
        <v>45664</v>
      </c>
      <c r="B164" s="362">
        <v>15</v>
      </c>
      <c r="C164" s="363">
        <v>7133.1510000000007</v>
      </c>
      <c r="D164" s="364"/>
      <c r="E164" s="361">
        <f t="shared" si="5"/>
        <v>45817</v>
      </c>
      <c r="F164" s="363">
        <v>28105.840000000004</v>
      </c>
    </row>
    <row r="165" spans="1:6">
      <c r="A165" s="361">
        <f t="shared" si="4"/>
        <v>45664</v>
      </c>
      <c r="B165" s="362">
        <v>16</v>
      </c>
      <c r="C165" s="363">
        <v>6733.6485000000002</v>
      </c>
      <c r="D165" s="364"/>
      <c r="E165" s="361">
        <f t="shared" si="5"/>
        <v>45818</v>
      </c>
      <c r="F165" s="363">
        <v>23561.800000000003</v>
      </c>
    </row>
    <row r="166" spans="1:6">
      <c r="A166" s="361">
        <f t="shared" si="4"/>
        <v>45664</v>
      </c>
      <c r="B166" s="362">
        <v>17</v>
      </c>
      <c r="C166" s="363">
        <v>7236.0940000000001</v>
      </c>
      <c r="D166" s="364"/>
      <c r="E166" s="361">
        <f t="shared" si="5"/>
        <v>45819</v>
      </c>
      <c r="F166" s="363">
        <v>28105.840000000004</v>
      </c>
    </row>
    <row r="167" spans="1:6">
      <c r="A167" s="361">
        <f t="shared" si="4"/>
        <v>45664</v>
      </c>
      <c r="B167" s="362">
        <v>18</v>
      </c>
      <c r="C167" s="363">
        <v>8300.9140000000007</v>
      </c>
      <c r="D167" s="364"/>
      <c r="E167" s="361">
        <f t="shared" si="5"/>
        <v>45820</v>
      </c>
      <c r="F167" s="363">
        <v>28105.840000000004</v>
      </c>
    </row>
    <row r="168" spans="1:6">
      <c r="A168" s="361">
        <f t="shared" si="4"/>
        <v>45664</v>
      </c>
      <c r="B168" s="362">
        <v>19</v>
      </c>
      <c r="C168" s="363">
        <v>6098.2490000000007</v>
      </c>
      <c r="D168" s="364"/>
      <c r="E168" s="361">
        <f t="shared" si="5"/>
        <v>45821</v>
      </c>
      <c r="F168" s="363">
        <v>28105.840000000004</v>
      </c>
    </row>
    <row r="169" spans="1:6">
      <c r="A169" s="361">
        <f t="shared" si="4"/>
        <v>45664</v>
      </c>
      <c r="B169" s="362">
        <v>20</v>
      </c>
      <c r="C169" s="363">
        <v>6412.1240000000007</v>
      </c>
      <c r="D169" s="364"/>
      <c r="E169" s="361">
        <f t="shared" si="5"/>
        <v>45822</v>
      </c>
      <c r="F169" s="363">
        <v>28105.840000000004</v>
      </c>
    </row>
    <row r="170" spans="1:6">
      <c r="A170" s="361">
        <f t="shared" si="4"/>
        <v>45664</v>
      </c>
      <c r="B170" s="362">
        <v>21</v>
      </c>
      <c r="C170" s="363">
        <v>6498.9470000000001</v>
      </c>
      <c r="D170" s="364"/>
      <c r="E170" s="361">
        <f t="shared" si="5"/>
        <v>45823</v>
      </c>
      <c r="F170" s="363">
        <v>42174.66</v>
      </c>
    </row>
    <row r="171" spans="1:6">
      <c r="A171" s="361">
        <f t="shared" si="4"/>
        <v>45664</v>
      </c>
      <c r="B171" s="362">
        <v>22</v>
      </c>
      <c r="C171" s="363">
        <v>6978.2115000000003</v>
      </c>
      <c r="D171" s="364"/>
      <c r="E171" s="361">
        <f t="shared" si="5"/>
        <v>45824</v>
      </c>
      <c r="F171" s="363">
        <v>37630.620000000003</v>
      </c>
    </row>
    <row r="172" spans="1:6">
      <c r="A172" s="361">
        <f t="shared" si="4"/>
        <v>45664</v>
      </c>
      <c r="B172" s="362">
        <v>23</v>
      </c>
      <c r="C172" s="363">
        <v>6752.0039999999999</v>
      </c>
      <c r="D172" s="364"/>
      <c r="E172" s="361">
        <f t="shared" si="5"/>
        <v>45825</v>
      </c>
      <c r="F172" s="363">
        <v>42174.66</v>
      </c>
    </row>
    <row r="173" spans="1:6">
      <c r="A173" s="361">
        <f t="shared" si="4"/>
        <v>45665</v>
      </c>
      <c r="B173" s="362">
        <v>0</v>
      </c>
      <c r="C173" s="363">
        <v>5809.1705000000002</v>
      </c>
      <c r="D173" s="364"/>
      <c r="E173" s="361">
        <f t="shared" si="5"/>
        <v>45826</v>
      </c>
      <c r="F173" s="363">
        <v>42174.66</v>
      </c>
    </row>
    <row r="174" spans="1:6">
      <c r="A174" s="361">
        <f t="shared" si="4"/>
        <v>45665</v>
      </c>
      <c r="B174" s="362">
        <v>1</v>
      </c>
      <c r="C174" s="363">
        <v>6425.2365</v>
      </c>
      <c r="D174" s="364"/>
      <c r="E174" s="361">
        <f t="shared" si="5"/>
        <v>45827</v>
      </c>
      <c r="F174" s="363">
        <v>42174.66</v>
      </c>
    </row>
    <row r="175" spans="1:6">
      <c r="A175" s="361">
        <f t="shared" si="4"/>
        <v>45665</v>
      </c>
      <c r="B175" s="362">
        <v>2</v>
      </c>
      <c r="C175" s="363">
        <v>6289.3465000000006</v>
      </c>
      <c r="D175" s="364"/>
      <c r="E175" s="361">
        <f t="shared" si="5"/>
        <v>45828</v>
      </c>
      <c r="F175" s="363">
        <v>42174.66</v>
      </c>
    </row>
    <row r="176" spans="1:6">
      <c r="A176" s="361">
        <f t="shared" si="4"/>
        <v>45665</v>
      </c>
      <c r="B176" s="362">
        <v>3</v>
      </c>
      <c r="C176" s="363">
        <v>6373.3040000000001</v>
      </c>
      <c r="D176" s="364"/>
      <c r="E176" s="361">
        <f t="shared" si="5"/>
        <v>45829</v>
      </c>
      <c r="F176" s="363">
        <v>42174.66</v>
      </c>
    </row>
    <row r="177" spans="1:6">
      <c r="A177" s="361">
        <f t="shared" si="4"/>
        <v>45665</v>
      </c>
      <c r="B177" s="362">
        <v>4</v>
      </c>
      <c r="C177" s="363">
        <v>6686.1565000000001</v>
      </c>
      <c r="D177" s="364"/>
      <c r="E177" s="361">
        <f t="shared" si="5"/>
        <v>45830</v>
      </c>
      <c r="F177" s="363">
        <v>44202.68</v>
      </c>
    </row>
    <row r="178" spans="1:6">
      <c r="A178" s="361">
        <f t="shared" si="4"/>
        <v>45665</v>
      </c>
      <c r="B178" s="362">
        <v>5</v>
      </c>
      <c r="C178" s="363">
        <v>7117.3040000000001</v>
      </c>
      <c r="D178" s="364"/>
      <c r="E178" s="361">
        <f t="shared" si="5"/>
        <v>45831</v>
      </c>
      <c r="F178" s="363">
        <v>48208.21</v>
      </c>
    </row>
    <row r="179" spans="1:6">
      <c r="A179" s="361">
        <f t="shared" si="4"/>
        <v>45665</v>
      </c>
      <c r="B179" s="362">
        <v>6</v>
      </c>
      <c r="C179" s="363">
        <v>6867.8640000000005</v>
      </c>
      <c r="D179" s="364"/>
      <c r="E179" s="361">
        <f t="shared" si="5"/>
        <v>45832</v>
      </c>
      <c r="F179" s="363">
        <v>50210.979999999996</v>
      </c>
    </row>
    <row r="180" spans="1:6">
      <c r="A180" s="361">
        <f t="shared" si="4"/>
        <v>45665</v>
      </c>
      <c r="B180" s="362">
        <v>7</v>
      </c>
      <c r="C180" s="363">
        <v>7079.6190000000006</v>
      </c>
      <c r="D180" s="364"/>
      <c r="E180" s="361">
        <f t="shared" si="5"/>
        <v>45833</v>
      </c>
      <c r="F180" s="363">
        <v>50210.979999999996</v>
      </c>
    </row>
    <row r="181" spans="1:6">
      <c r="A181" s="361">
        <f t="shared" si="4"/>
        <v>45665</v>
      </c>
      <c r="B181" s="362">
        <v>8</v>
      </c>
      <c r="C181" s="363">
        <v>6944.8365000000003</v>
      </c>
      <c r="D181" s="364"/>
      <c r="E181" s="361">
        <f t="shared" si="5"/>
        <v>45834</v>
      </c>
      <c r="F181" s="363">
        <v>50210.979999999996</v>
      </c>
    </row>
    <row r="182" spans="1:6">
      <c r="A182" s="361">
        <f t="shared" si="4"/>
        <v>45665</v>
      </c>
      <c r="B182" s="362">
        <v>9</v>
      </c>
      <c r="C182" s="363">
        <v>6059.1365000000005</v>
      </c>
      <c r="D182" s="364"/>
      <c r="E182" s="361">
        <f t="shared" si="5"/>
        <v>45835</v>
      </c>
      <c r="F182" s="363">
        <v>50210.979999999996</v>
      </c>
    </row>
    <row r="183" spans="1:6">
      <c r="A183" s="361">
        <f t="shared" si="4"/>
        <v>45665</v>
      </c>
      <c r="B183" s="362">
        <v>10</v>
      </c>
      <c r="C183" s="363">
        <v>6018.5590000000002</v>
      </c>
      <c r="D183" s="364"/>
      <c r="E183" s="361">
        <f t="shared" si="5"/>
        <v>45836</v>
      </c>
      <c r="F183" s="363">
        <v>50210.979999999996</v>
      </c>
    </row>
    <row r="184" spans="1:6">
      <c r="A184" s="361">
        <f t="shared" si="4"/>
        <v>45665</v>
      </c>
      <c r="B184" s="362">
        <v>11</v>
      </c>
      <c r="C184" s="363">
        <v>6302.5840000000007</v>
      </c>
      <c r="D184" s="364"/>
      <c r="E184" s="361">
        <f t="shared" si="5"/>
        <v>45837</v>
      </c>
      <c r="F184" s="363">
        <v>38224.11</v>
      </c>
    </row>
    <row r="185" spans="1:6">
      <c r="A185" s="361">
        <f t="shared" si="4"/>
        <v>45665</v>
      </c>
      <c r="B185" s="362">
        <v>12</v>
      </c>
      <c r="C185" s="363">
        <v>7308.0990000000002</v>
      </c>
      <c r="D185" s="364"/>
      <c r="E185" s="361">
        <f t="shared" si="5"/>
        <v>45838</v>
      </c>
      <c r="F185" s="363">
        <v>48031.31</v>
      </c>
    </row>
    <row r="186" spans="1:6">
      <c r="A186" s="361">
        <f t="shared" si="4"/>
        <v>45665</v>
      </c>
      <c r="B186" s="362">
        <v>13</v>
      </c>
      <c r="C186" s="363">
        <v>6947.799</v>
      </c>
      <c r="D186" s="364"/>
      <c r="E186" s="361">
        <f t="shared" si="5"/>
        <v>45839</v>
      </c>
      <c r="F186" s="363">
        <v>31083.43</v>
      </c>
    </row>
    <row r="187" spans="1:6">
      <c r="A187" s="361">
        <f t="shared" si="4"/>
        <v>45665</v>
      </c>
      <c r="B187" s="362">
        <v>14</v>
      </c>
      <c r="C187" s="363">
        <v>7372.5865000000003</v>
      </c>
      <c r="D187" s="364"/>
      <c r="E187" s="361">
        <f t="shared" si="5"/>
        <v>45840</v>
      </c>
      <c r="F187" s="363">
        <v>-2429.670000000001</v>
      </c>
    </row>
    <row r="188" spans="1:6">
      <c r="A188" s="361">
        <f t="shared" si="4"/>
        <v>45665</v>
      </c>
      <c r="B188" s="362">
        <v>15</v>
      </c>
      <c r="C188" s="363">
        <v>7318.5715</v>
      </c>
      <c r="D188" s="364"/>
      <c r="E188" s="361">
        <f t="shared" si="5"/>
        <v>45841</v>
      </c>
      <c r="F188" s="363">
        <v>37695.49</v>
      </c>
    </row>
    <row r="189" spans="1:6">
      <c r="A189" s="361">
        <f t="shared" si="4"/>
        <v>45665</v>
      </c>
      <c r="B189" s="362">
        <v>16</v>
      </c>
      <c r="C189" s="363">
        <v>6897.2215000000006</v>
      </c>
      <c r="D189" s="364"/>
      <c r="E189" s="361">
        <f t="shared" si="5"/>
        <v>45842</v>
      </c>
      <c r="F189" s="363">
        <v>39846.74</v>
      </c>
    </row>
    <row r="190" spans="1:6">
      <c r="A190" s="361">
        <f t="shared" si="4"/>
        <v>45665</v>
      </c>
      <c r="B190" s="362">
        <v>17</v>
      </c>
      <c r="C190" s="363">
        <v>7303.009</v>
      </c>
      <c r="D190" s="364"/>
      <c r="E190" s="361">
        <f t="shared" si="5"/>
        <v>45843</v>
      </c>
      <c r="F190" s="363">
        <v>34917.600000000006</v>
      </c>
    </row>
    <row r="191" spans="1:6">
      <c r="A191" s="361">
        <f t="shared" si="4"/>
        <v>45665</v>
      </c>
      <c r="B191" s="362">
        <v>18</v>
      </c>
      <c r="C191" s="363">
        <v>8066.3865000000005</v>
      </c>
      <c r="D191" s="364"/>
      <c r="E191" s="361">
        <f t="shared" si="5"/>
        <v>45844</v>
      </c>
      <c r="F191" s="363">
        <v>44322.69</v>
      </c>
    </row>
    <row r="192" spans="1:6">
      <c r="A192" s="361">
        <f t="shared" si="4"/>
        <v>45665</v>
      </c>
      <c r="B192" s="362">
        <v>19</v>
      </c>
      <c r="C192" s="363">
        <v>6047.2430000000004</v>
      </c>
      <c r="D192" s="364"/>
      <c r="E192" s="361">
        <f t="shared" si="5"/>
        <v>45845</v>
      </c>
      <c r="F192" s="363">
        <v>44322.69</v>
      </c>
    </row>
    <row r="193" spans="1:6">
      <c r="A193" s="361">
        <f t="shared" si="4"/>
        <v>45665</v>
      </c>
      <c r="B193" s="362">
        <v>20</v>
      </c>
      <c r="C193" s="363">
        <v>6601.1315000000004</v>
      </c>
      <c r="D193" s="364"/>
      <c r="E193" s="361">
        <f t="shared" si="5"/>
        <v>45846</v>
      </c>
      <c r="F193" s="363">
        <v>13966.800000000001</v>
      </c>
    </row>
    <row r="194" spans="1:6">
      <c r="A194" s="361">
        <f t="shared" si="4"/>
        <v>45665</v>
      </c>
      <c r="B194" s="362">
        <v>21</v>
      </c>
      <c r="C194" s="363">
        <v>6381.1490000000003</v>
      </c>
      <c r="D194" s="364"/>
      <c r="E194" s="361">
        <f t="shared" si="5"/>
        <v>45847</v>
      </c>
      <c r="F194" s="363">
        <v>39312.530000000006</v>
      </c>
    </row>
    <row r="195" spans="1:6">
      <c r="A195" s="361">
        <f t="shared" si="4"/>
        <v>45665</v>
      </c>
      <c r="B195" s="362">
        <v>22</v>
      </c>
      <c r="C195" s="363">
        <v>7260.7764999999999</v>
      </c>
      <c r="D195" s="364"/>
      <c r="E195" s="361">
        <f t="shared" si="5"/>
        <v>45848</v>
      </c>
      <c r="F195" s="363">
        <v>46162.58</v>
      </c>
    </row>
    <row r="196" spans="1:6">
      <c r="A196" s="361">
        <f t="shared" si="4"/>
        <v>45665</v>
      </c>
      <c r="B196" s="362">
        <v>23</v>
      </c>
      <c r="C196" s="363">
        <v>6226.9365000000007</v>
      </c>
      <c r="D196" s="364"/>
      <c r="E196" s="361">
        <f t="shared" si="5"/>
        <v>45849</v>
      </c>
      <c r="F196" s="363">
        <v>48789.489999999991</v>
      </c>
    </row>
    <row r="197" spans="1:6">
      <c r="A197" s="361">
        <f t="shared" si="4"/>
        <v>45666</v>
      </c>
      <c r="B197" s="362">
        <v>0</v>
      </c>
      <c r="C197" s="363">
        <v>6047.7240000000002</v>
      </c>
      <c r="D197" s="364"/>
      <c r="E197" s="361">
        <f t="shared" si="5"/>
        <v>45850</v>
      </c>
      <c r="F197" s="363">
        <v>46162.58</v>
      </c>
    </row>
    <row r="198" spans="1:6">
      <c r="A198" s="361">
        <f t="shared" ref="A198:A261" si="6">IF(B198=0,A197+1,A197)</f>
        <v>45666</v>
      </c>
      <c r="B198" s="362">
        <v>1</v>
      </c>
      <c r="C198" s="363">
        <v>5884.3740000000007</v>
      </c>
      <c r="D198" s="364"/>
      <c r="E198" s="361">
        <f t="shared" ref="E198:E261" si="7">E197+1</f>
        <v>45851</v>
      </c>
      <c r="F198" s="363">
        <v>46659.46</v>
      </c>
    </row>
    <row r="199" spans="1:6">
      <c r="A199" s="361">
        <f t="shared" si="6"/>
        <v>45666</v>
      </c>
      <c r="B199" s="362">
        <v>2</v>
      </c>
      <c r="C199" s="363">
        <v>5656.6140000000005</v>
      </c>
      <c r="D199" s="364"/>
      <c r="E199" s="361">
        <f t="shared" si="7"/>
        <v>45852</v>
      </c>
      <c r="F199" s="363">
        <v>41885.839999999989</v>
      </c>
    </row>
    <row r="200" spans="1:6">
      <c r="A200" s="361">
        <f t="shared" si="6"/>
        <v>45666</v>
      </c>
      <c r="B200" s="362">
        <v>3</v>
      </c>
      <c r="C200" s="363">
        <v>5519.1265000000003</v>
      </c>
      <c r="D200" s="364"/>
      <c r="E200" s="361">
        <f t="shared" si="7"/>
        <v>45853</v>
      </c>
      <c r="F200" s="363">
        <v>43850.419999999991</v>
      </c>
    </row>
    <row r="201" spans="1:6">
      <c r="A201" s="361">
        <f t="shared" si="6"/>
        <v>45666</v>
      </c>
      <c r="B201" s="362">
        <v>4</v>
      </c>
      <c r="C201" s="363">
        <v>5753.3040000000001</v>
      </c>
      <c r="D201" s="364"/>
      <c r="E201" s="361">
        <f t="shared" si="7"/>
        <v>45854</v>
      </c>
      <c r="F201" s="363">
        <v>43850.419999999991</v>
      </c>
    </row>
    <row r="202" spans="1:6">
      <c r="A202" s="361">
        <f t="shared" si="6"/>
        <v>45666</v>
      </c>
      <c r="B202" s="362">
        <v>5</v>
      </c>
      <c r="C202" s="363">
        <v>6138.3115000000007</v>
      </c>
      <c r="D202" s="364"/>
      <c r="E202" s="361">
        <f t="shared" si="7"/>
        <v>45855</v>
      </c>
      <c r="F202" s="363">
        <v>43850.419999999991</v>
      </c>
    </row>
    <row r="203" spans="1:6">
      <c r="A203" s="361">
        <f t="shared" si="6"/>
        <v>45666</v>
      </c>
      <c r="B203" s="362">
        <v>6</v>
      </c>
      <c r="C203" s="363">
        <v>6328.5115000000005</v>
      </c>
      <c r="D203" s="364"/>
      <c r="E203" s="361">
        <f t="shared" si="7"/>
        <v>45856</v>
      </c>
      <c r="F203" s="363">
        <v>39667.329999999994</v>
      </c>
    </row>
    <row r="204" spans="1:6">
      <c r="A204" s="361">
        <f t="shared" si="6"/>
        <v>45666</v>
      </c>
      <c r="B204" s="362">
        <v>7</v>
      </c>
      <c r="C204" s="363">
        <v>6696.8240000000005</v>
      </c>
      <c r="D204" s="364"/>
      <c r="E204" s="361">
        <f t="shared" si="7"/>
        <v>45857</v>
      </c>
      <c r="F204" s="363">
        <v>43850.419999999991</v>
      </c>
    </row>
    <row r="205" spans="1:6">
      <c r="A205" s="361">
        <f t="shared" si="6"/>
        <v>45666</v>
      </c>
      <c r="B205" s="362">
        <v>8</v>
      </c>
      <c r="C205" s="363">
        <v>6851.0390000000007</v>
      </c>
      <c r="D205" s="364"/>
      <c r="E205" s="361">
        <f t="shared" si="7"/>
        <v>45858</v>
      </c>
      <c r="F205" s="363">
        <v>39249.78</v>
      </c>
    </row>
    <row r="206" spans="1:6">
      <c r="A206" s="361">
        <f t="shared" si="6"/>
        <v>45666</v>
      </c>
      <c r="B206" s="362">
        <v>9</v>
      </c>
      <c r="C206" s="363">
        <v>6027.1765000000005</v>
      </c>
      <c r="D206" s="364"/>
      <c r="E206" s="361">
        <f t="shared" si="7"/>
        <v>45859</v>
      </c>
      <c r="F206" s="363">
        <v>43725.729999999989</v>
      </c>
    </row>
    <row r="207" spans="1:6">
      <c r="A207" s="361">
        <f t="shared" si="6"/>
        <v>45666</v>
      </c>
      <c r="B207" s="362">
        <v>10</v>
      </c>
      <c r="C207" s="363">
        <v>6077.6240000000007</v>
      </c>
      <c r="D207" s="364"/>
      <c r="E207" s="361">
        <f t="shared" si="7"/>
        <v>45860</v>
      </c>
      <c r="F207" s="363">
        <v>43850.419999999991</v>
      </c>
    </row>
    <row r="208" spans="1:6">
      <c r="A208" s="361">
        <f t="shared" si="6"/>
        <v>45666</v>
      </c>
      <c r="B208" s="362">
        <v>11</v>
      </c>
      <c r="C208" s="363">
        <v>6205.0140000000001</v>
      </c>
      <c r="D208" s="364"/>
      <c r="E208" s="361">
        <f t="shared" si="7"/>
        <v>45861</v>
      </c>
      <c r="F208" s="363">
        <v>43850.419999999991</v>
      </c>
    </row>
    <row r="209" spans="1:6">
      <c r="A209" s="361">
        <f t="shared" si="6"/>
        <v>45666</v>
      </c>
      <c r="B209" s="362">
        <v>12</v>
      </c>
      <c r="C209" s="363">
        <v>6588.5415000000003</v>
      </c>
      <c r="D209" s="364"/>
      <c r="E209" s="361">
        <f t="shared" si="7"/>
        <v>45862</v>
      </c>
      <c r="F209" s="363">
        <v>43850.419999999991</v>
      </c>
    </row>
    <row r="210" spans="1:6">
      <c r="A210" s="361">
        <f t="shared" si="6"/>
        <v>45666</v>
      </c>
      <c r="B210" s="362">
        <v>13</v>
      </c>
      <c r="C210" s="363">
        <v>6788.4414999999999</v>
      </c>
      <c r="D210" s="364"/>
      <c r="E210" s="361">
        <f t="shared" si="7"/>
        <v>45863</v>
      </c>
      <c r="F210" s="363">
        <v>43850.419999999991</v>
      </c>
    </row>
    <row r="211" spans="1:6">
      <c r="A211" s="361">
        <f t="shared" si="6"/>
        <v>45666</v>
      </c>
      <c r="B211" s="362">
        <v>14</v>
      </c>
      <c r="C211" s="363">
        <v>6938.0015000000003</v>
      </c>
      <c r="D211" s="364"/>
      <c r="E211" s="361">
        <f t="shared" si="7"/>
        <v>45864</v>
      </c>
      <c r="F211" s="363">
        <v>43850.419999999991</v>
      </c>
    </row>
    <row r="212" spans="1:6">
      <c r="A212" s="361">
        <f t="shared" si="6"/>
        <v>45666</v>
      </c>
      <c r="B212" s="362">
        <v>15</v>
      </c>
      <c r="C212" s="363">
        <v>6567.9290000000001</v>
      </c>
      <c r="D212" s="364"/>
      <c r="E212" s="361">
        <f t="shared" si="7"/>
        <v>45865</v>
      </c>
      <c r="F212" s="363">
        <v>42674.729999999996</v>
      </c>
    </row>
    <row r="213" spans="1:6">
      <c r="A213" s="361">
        <f t="shared" si="6"/>
        <v>45666</v>
      </c>
      <c r="B213" s="362">
        <v>16</v>
      </c>
      <c r="C213" s="363">
        <v>6657.6140000000005</v>
      </c>
      <c r="D213" s="364"/>
      <c r="E213" s="361">
        <f t="shared" si="7"/>
        <v>45866</v>
      </c>
      <c r="F213" s="363">
        <v>42674.729999999996</v>
      </c>
    </row>
    <row r="214" spans="1:6">
      <c r="A214" s="361">
        <f t="shared" si="6"/>
        <v>45666</v>
      </c>
      <c r="B214" s="362">
        <v>17</v>
      </c>
      <c r="C214" s="363">
        <v>6925.4014999999999</v>
      </c>
      <c r="D214" s="364"/>
      <c r="E214" s="361">
        <f t="shared" si="7"/>
        <v>45867</v>
      </c>
      <c r="F214" s="363">
        <v>42674.729999999996</v>
      </c>
    </row>
    <row r="215" spans="1:6">
      <c r="A215" s="361">
        <f t="shared" si="6"/>
        <v>45666</v>
      </c>
      <c r="B215" s="362">
        <v>18</v>
      </c>
      <c r="C215" s="363">
        <v>8326.8065000000006</v>
      </c>
      <c r="D215" s="364"/>
      <c r="E215" s="361">
        <f t="shared" si="7"/>
        <v>45868</v>
      </c>
      <c r="F215" s="363">
        <v>42674.729999999996</v>
      </c>
    </row>
    <row r="216" spans="1:6">
      <c r="A216" s="361">
        <f t="shared" si="6"/>
        <v>45666</v>
      </c>
      <c r="B216" s="362">
        <v>19</v>
      </c>
      <c r="C216" s="363">
        <v>6265.2580000000007</v>
      </c>
      <c r="D216" s="364"/>
      <c r="E216" s="361">
        <f t="shared" si="7"/>
        <v>45869</v>
      </c>
      <c r="F216" s="363">
        <v>38125.11</v>
      </c>
    </row>
    <row r="217" spans="1:6">
      <c r="A217" s="361">
        <f t="shared" si="6"/>
        <v>45666</v>
      </c>
      <c r="B217" s="362">
        <v>20</v>
      </c>
      <c r="C217" s="363">
        <v>6708.8290000000006</v>
      </c>
      <c r="D217" s="364"/>
      <c r="E217" s="361">
        <f t="shared" si="7"/>
        <v>45870</v>
      </c>
      <c r="F217" s="363">
        <v>38125.11</v>
      </c>
    </row>
    <row r="218" spans="1:6">
      <c r="A218" s="361">
        <f t="shared" si="6"/>
        <v>45666</v>
      </c>
      <c r="B218" s="362">
        <v>21</v>
      </c>
      <c r="C218" s="363">
        <v>6408.2215000000006</v>
      </c>
      <c r="D218" s="364"/>
      <c r="E218" s="361">
        <f t="shared" si="7"/>
        <v>45871</v>
      </c>
      <c r="F218" s="363">
        <v>42674.729999999996</v>
      </c>
    </row>
    <row r="219" spans="1:6">
      <c r="A219" s="361">
        <f t="shared" si="6"/>
        <v>45666</v>
      </c>
      <c r="B219" s="362">
        <v>22</v>
      </c>
      <c r="C219" s="363">
        <v>6835.6540000000005</v>
      </c>
      <c r="D219" s="364"/>
      <c r="E219" s="361">
        <f t="shared" si="7"/>
        <v>45872</v>
      </c>
      <c r="F219" s="363">
        <v>42476.369999999995</v>
      </c>
    </row>
    <row r="220" spans="1:6">
      <c r="A220" s="361">
        <f t="shared" si="6"/>
        <v>45666</v>
      </c>
      <c r="B220" s="362">
        <v>23</v>
      </c>
      <c r="C220" s="363">
        <v>5763.5039999999999</v>
      </c>
      <c r="D220" s="364"/>
      <c r="E220" s="361">
        <f t="shared" si="7"/>
        <v>45873</v>
      </c>
      <c r="F220" s="363">
        <v>42476.369999999995</v>
      </c>
    </row>
    <row r="221" spans="1:6">
      <c r="A221" s="361">
        <f t="shared" si="6"/>
        <v>45667</v>
      </c>
      <c r="B221" s="362">
        <v>0</v>
      </c>
      <c r="C221" s="363">
        <v>6003.9189999999999</v>
      </c>
      <c r="D221" s="364"/>
      <c r="E221" s="361">
        <f t="shared" si="7"/>
        <v>45874</v>
      </c>
      <c r="F221" s="363">
        <v>42476.369999999995</v>
      </c>
    </row>
    <row r="222" spans="1:6">
      <c r="A222" s="361">
        <f t="shared" si="6"/>
        <v>45667</v>
      </c>
      <c r="B222" s="362">
        <v>1</v>
      </c>
      <c r="C222" s="363">
        <v>6177.1240000000007</v>
      </c>
      <c r="D222" s="364"/>
      <c r="E222" s="361">
        <f t="shared" si="7"/>
        <v>45875</v>
      </c>
      <c r="F222" s="363">
        <v>46774.779999999992</v>
      </c>
    </row>
    <row r="223" spans="1:6">
      <c r="A223" s="361">
        <f t="shared" si="6"/>
        <v>45667</v>
      </c>
      <c r="B223" s="362">
        <v>2</v>
      </c>
      <c r="C223" s="363">
        <v>6133.9165000000003</v>
      </c>
      <c r="D223" s="364"/>
      <c r="E223" s="361">
        <f t="shared" si="7"/>
        <v>45876</v>
      </c>
      <c r="F223" s="363">
        <v>46774.779999999992</v>
      </c>
    </row>
    <row r="224" spans="1:6">
      <c r="A224" s="361">
        <f t="shared" si="6"/>
        <v>45667</v>
      </c>
      <c r="B224" s="362">
        <v>3</v>
      </c>
      <c r="C224" s="363">
        <v>6160.1665000000003</v>
      </c>
      <c r="D224" s="364"/>
      <c r="E224" s="361">
        <f t="shared" si="7"/>
        <v>45877</v>
      </c>
      <c r="F224" s="363">
        <v>46774.779999999992</v>
      </c>
    </row>
    <row r="225" spans="1:6">
      <c r="A225" s="361">
        <f t="shared" si="6"/>
        <v>45667</v>
      </c>
      <c r="B225" s="362">
        <v>4</v>
      </c>
      <c r="C225" s="363">
        <v>6565.1640000000007</v>
      </c>
      <c r="D225" s="364"/>
      <c r="E225" s="361">
        <f t="shared" si="7"/>
        <v>45878</v>
      </c>
      <c r="F225" s="363">
        <v>46774.779999999992</v>
      </c>
    </row>
    <row r="226" spans="1:6">
      <c r="A226" s="361">
        <f t="shared" si="6"/>
        <v>45667</v>
      </c>
      <c r="B226" s="362">
        <v>5</v>
      </c>
      <c r="C226" s="363">
        <v>6797.9190000000008</v>
      </c>
      <c r="D226" s="364"/>
      <c r="E226" s="361">
        <f t="shared" si="7"/>
        <v>45879</v>
      </c>
      <c r="F226" s="363">
        <v>46899.469999999994</v>
      </c>
    </row>
    <row r="227" spans="1:6">
      <c r="A227" s="361">
        <f t="shared" si="6"/>
        <v>45667</v>
      </c>
      <c r="B227" s="362">
        <v>6</v>
      </c>
      <c r="C227" s="363">
        <v>6751.1030000000001</v>
      </c>
      <c r="D227" s="364"/>
      <c r="E227" s="361">
        <f t="shared" si="7"/>
        <v>45880</v>
      </c>
      <c r="F227" s="363">
        <v>46899.469999999994</v>
      </c>
    </row>
    <row r="228" spans="1:6">
      <c r="A228" s="361">
        <f t="shared" si="6"/>
        <v>45667</v>
      </c>
      <c r="B228" s="362">
        <v>7</v>
      </c>
      <c r="C228" s="363">
        <v>6993.9540000000006</v>
      </c>
      <c r="D228" s="364"/>
      <c r="E228" s="361">
        <f t="shared" si="7"/>
        <v>45881</v>
      </c>
      <c r="F228" s="363">
        <v>46899.469999999994</v>
      </c>
    </row>
    <row r="229" spans="1:6">
      <c r="A229" s="361">
        <f t="shared" si="6"/>
        <v>45667</v>
      </c>
      <c r="B229" s="362">
        <v>8</v>
      </c>
      <c r="C229" s="363">
        <v>7036.3090000000002</v>
      </c>
      <c r="D229" s="364"/>
      <c r="E229" s="361">
        <f t="shared" si="7"/>
        <v>45882</v>
      </c>
      <c r="F229" s="363">
        <v>46774.779999999992</v>
      </c>
    </row>
    <row r="230" spans="1:6">
      <c r="A230" s="361">
        <f t="shared" si="6"/>
        <v>45667</v>
      </c>
      <c r="B230" s="362">
        <v>9</v>
      </c>
      <c r="C230" s="363">
        <v>6260.3115000000007</v>
      </c>
      <c r="D230" s="364"/>
      <c r="E230" s="361">
        <f t="shared" si="7"/>
        <v>45883</v>
      </c>
      <c r="F230" s="363">
        <v>46899.469999999994</v>
      </c>
    </row>
    <row r="231" spans="1:6">
      <c r="A231" s="361">
        <f t="shared" si="6"/>
        <v>45667</v>
      </c>
      <c r="B231" s="362">
        <v>10</v>
      </c>
      <c r="C231" s="363">
        <v>6319.1665000000003</v>
      </c>
      <c r="D231" s="364"/>
      <c r="E231" s="361">
        <f t="shared" si="7"/>
        <v>45884</v>
      </c>
      <c r="F231" s="363">
        <v>46899.469999999994</v>
      </c>
    </row>
    <row r="232" spans="1:6">
      <c r="A232" s="361">
        <f t="shared" si="6"/>
        <v>45667</v>
      </c>
      <c r="B232" s="362">
        <v>11</v>
      </c>
      <c r="C232" s="363">
        <v>6291.5615000000007</v>
      </c>
      <c r="D232" s="364"/>
      <c r="E232" s="361">
        <f t="shared" si="7"/>
        <v>45885</v>
      </c>
      <c r="F232" s="363">
        <v>46899.469999999994</v>
      </c>
    </row>
    <row r="233" spans="1:6">
      <c r="A233" s="361">
        <f t="shared" si="6"/>
        <v>45667</v>
      </c>
      <c r="B233" s="362">
        <v>12</v>
      </c>
      <c r="C233" s="363">
        <v>6720.5465000000004</v>
      </c>
      <c r="D233" s="364"/>
      <c r="E233" s="361">
        <f t="shared" si="7"/>
        <v>45886</v>
      </c>
      <c r="F233" s="363">
        <v>46848.44999999999</v>
      </c>
    </row>
    <row r="234" spans="1:6">
      <c r="A234" s="361">
        <f t="shared" si="6"/>
        <v>45667</v>
      </c>
      <c r="B234" s="362">
        <v>13</v>
      </c>
      <c r="C234" s="363">
        <v>6919.6565000000001</v>
      </c>
      <c r="D234" s="364"/>
      <c r="E234" s="361">
        <f t="shared" si="7"/>
        <v>45887</v>
      </c>
      <c r="F234" s="363">
        <v>46848.44999999999</v>
      </c>
    </row>
    <row r="235" spans="1:6">
      <c r="A235" s="361">
        <f t="shared" si="6"/>
        <v>45667</v>
      </c>
      <c r="B235" s="362">
        <v>14</v>
      </c>
      <c r="C235" s="363">
        <v>7701.0365000000002</v>
      </c>
      <c r="D235" s="364"/>
      <c r="E235" s="361">
        <f t="shared" si="7"/>
        <v>45888</v>
      </c>
      <c r="F235" s="363">
        <v>46848.44999999999</v>
      </c>
    </row>
    <row r="236" spans="1:6">
      <c r="A236" s="361">
        <f t="shared" si="6"/>
        <v>45667</v>
      </c>
      <c r="B236" s="362">
        <v>15</v>
      </c>
      <c r="C236" s="363">
        <v>7613.7615000000005</v>
      </c>
      <c r="D236" s="364"/>
      <c r="E236" s="361">
        <f t="shared" si="7"/>
        <v>45889</v>
      </c>
      <c r="F236" s="363">
        <v>46848.44999999999</v>
      </c>
    </row>
    <row r="237" spans="1:6">
      <c r="A237" s="361">
        <f t="shared" si="6"/>
        <v>45667</v>
      </c>
      <c r="B237" s="362">
        <v>16</v>
      </c>
      <c r="C237" s="363">
        <v>7110.0039999999999</v>
      </c>
      <c r="D237" s="364"/>
      <c r="E237" s="361">
        <f t="shared" si="7"/>
        <v>45890</v>
      </c>
      <c r="F237" s="363">
        <v>46848.44999999999</v>
      </c>
    </row>
    <row r="238" spans="1:6">
      <c r="A238" s="361">
        <f t="shared" si="6"/>
        <v>45667</v>
      </c>
      <c r="B238" s="362">
        <v>17</v>
      </c>
      <c r="C238" s="363">
        <v>7323.6215000000002</v>
      </c>
      <c r="D238" s="364"/>
      <c r="E238" s="361">
        <f t="shared" si="7"/>
        <v>45891</v>
      </c>
      <c r="F238" s="363">
        <v>32659.119999999999</v>
      </c>
    </row>
    <row r="239" spans="1:6">
      <c r="A239" s="361">
        <f t="shared" si="6"/>
        <v>45667</v>
      </c>
      <c r="B239" s="362">
        <v>18</v>
      </c>
      <c r="C239" s="363">
        <v>8564.3690000000006</v>
      </c>
      <c r="D239" s="364"/>
      <c r="E239" s="361">
        <f t="shared" si="7"/>
        <v>45892</v>
      </c>
      <c r="F239" s="363">
        <v>46848.44999999999</v>
      </c>
    </row>
    <row r="240" spans="1:6">
      <c r="A240" s="361">
        <f t="shared" si="6"/>
        <v>45667</v>
      </c>
      <c r="B240" s="362">
        <v>19</v>
      </c>
      <c r="C240" s="363">
        <v>6043.598</v>
      </c>
      <c r="D240" s="364"/>
      <c r="E240" s="361">
        <f t="shared" si="7"/>
        <v>45893</v>
      </c>
      <c r="F240" s="363">
        <v>46848.44999999999</v>
      </c>
    </row>
    <row r="241" spans="1:6">
      <c r="A241" s="361">
        <f t="shared" si="6"/>
        <v>45667</v>
      </c>
      <c r="B241" s="362">
        <v>20</v>
      </c>
      <c r="C241" s="363">
        <v>6762.7984999999999</v>
      </c>
      <c r="D241" s="364"/>
      <c r="E241" s="361">
        <f t="shared" si="7"/>
        <v>45894</v>
      </c>
      <c r="F241" s="363">
        <v>36945.25</v>
      </c>
    </row>
    <row r="242" spans="1:6">
      <c r="A242" s="361">
        <f t="shared" si="6"/>
        <v>45667</v>
      </c>
      <c r="B242" s="362">
        <v>21</v>
      </c>
      <c r="C242" s="363">
        <v>6527.3805000000002</v>
      </c>
      <c r="D242" s="364"/>
      <c r="E242" s="361">
        <f t="shared" si="7"/>
        <v>45895</v>
      </c>
      <c r="F242" s="363">
        <v>46848.44999999999</v>
      </c>
    </row>
    <row r="243" spans="1:6">
      <c r="A243" s="361">
        <f t="shared" si="6"/>
        <v>45667</v>
      </c>
      <c r="B243" s="362">
        <v>22</v>
      </c>
      <c r="C243" s="363">
        <v>6935.8164999999999</v>
      </c>
      <c r="D243" s="364"/>
      <c r="E243" s="361">
        <f t="shared" si="7"/>
        <v>45896</v>
      </c>
      <c r="F243" s="363">
        <v>46848.44999999999</v>
      </c>
    </row>
    <row r="244" spans="1:6">
      <c r="A244" s="361">
        <f t="shared" si="6"/>
        <v>45667</v>
      </c>
      <c r="B244" s="362">
        <v>23</v>
      </c>
      <c r="C244" s="363">
        <v>6451.2640000000001</v>
      </c>
      <c r="D244" s="364"/>
      <c r="E244" s="361">
        <f t="shared" si="7"/>
        <v>45897</v>
      </c>
      <c r="F244" s="363">
        <v>43799.399999999994</v>
      </c>
    </row>
    <row r="245" spans="1:6">
      <c r="A245" s="361">
        <f t="shared" si="6"/>
        <v>45668</v>
      </c>
      <c r="B245" s="362">
        <v>0</v>
      </c>
      <c r="C245" s="363">
        <v>5557.7640000000001</v>
      </c>
      <c r="D245" s="364"/>
      <c r="E245" s="361">
        <f t="shared" si="7"/>
        <v>45898</v>
      </c>
      <c r="F245" s="363">
        <v>46848.44999999999</v>
      </c>
    </row>
    <row r="246" spans="1:6">
      <c r="A246" s="361">
        <f t="shared" si="6"/>
        <v>45668</v>
      </c>
      <c r="B246" s="362">
        <v>1</v>
      </c>
      <c r="C246" s="363">
        <v>5617.924</v>
      </c>
      <c r="D246" s="364"/>
      <c r="E246" s="361">
        <f t="shared" si="7"/>
        <v>45899</v>
      </c>
      <c r="F246" s="363">
        <v>46848.44999999999</v>
      </c>
    </row>
    <row r="247" spans="1:6">
      <c r="A247" s="361">
        <f t="shared" si="6"/>
        <v>45668</v>
      </c>
      <c r="B247" s="362">
        <v>2</v>
      </c>
      <c r="C247" s="363">
        <v>5658.9515000000001</v>
      </c>
      <c r="D247" s="364"/>
      <c r="E247" s="361">
        <f t="shared" si="7"/>
        <v>45900</v>
      </c>
      <c r="F247" s="363">
        <v>40136.79</v>
      </c>
    </row>
    <row r="248" spans="1:6">
      <c r="A248" s="361">
        <f t="shared" si="6"/>
        <v>45668</v>
      </c>
      <c r="B248" s="362">
        <v>3</v>
      </c>
      <c r="C248" s="363">
        <v>5668.3590000000004</v>
      </c>
      <c r="D248" s="364"/>
      <c r="E248" s="361">
        <f t="shared" si="7"/>
        <v>45901</v>
      </c>
      <c r="F248" s="363">
        <v>41474.68</v>
      </c>
    </row>
    <row r="249" spans="1:6">
      <c r="A249" s="361">
        <f t="shared" si="6"/>
        <v>45668</v>
      </c>
      <c r="B249" s="362">
        <v>4</v>
      </c>
      <c r="C249" s="363">
        <v>5980.5240000000003</v>
      </c>
      <c r="D249" s="364"/>
      <c r="E249" s="361">
        <f t="shared" si="7"/>
        <v>45902</v>
      </c>
      <c r="F249" s="363">
        <v>41474.68</v>
      </c>
    </row>
    <row r="250" spans="1:6">
      <c r="A250" s="361">
        <f t="shared" si="6"/>
        <v>45668</v>
      </c>
      <c r="B250" s="362">
        <v>5</v>
      </c>
      <c r="C250" s="363">
        <v>6509.1590000000006</v>
      </c>
      <c r="D250" s="364"/>
      <c r="E250" s="361">
        <f t="shared" si="7"/>
        <v>45903</v>
      </c>
      <c r="F250" s="363">
        <v>41474.68</v>
      </c>
    </row>
    <row r="251" spans="1:6">
      <c r="A251" s="361">
        <f t="shared" si="6"/>
        <v>45668</v>
      </c>
      <c r="B251" s="362">
        <v>6</v>
      </c>
      <c r="C251" s="363">
        <v>5372.0515000000005</v>
      </c>
      <c r="D251" s="364"/>
      <c r="E251" s="361">
        <f t="shared" si="7"/>
        <v>45904</v>
      </c>
      <c r="F251" s="363">
        <v>41474.68</v>
      </c>
    </row>
    <row r="252" spans="1:6">
      <c r="A252" s="361">
        <f t="shared" si="6"/>
        <v>45668</v>
      </c>
      <c r="B252" s="362">
        <v>7</v>
      </c>
      <c r="C252" s="363">
        <v>6152.777</v>
      </c>
      <c r="D252" s="364"/>
      <c r="E252" s="361">
        <f t="shared" si="7"/>
        <v>45905</v>
      </c>
      <c r="F252" s="363">
        <v>27400.550000000003</v>
      </c>
    </row>
    <row r="253" spans="1:6">
      <c r="A253" s="361">
        <f t="shared" si="6"/>
        <v>45668</v>
      </c>
      <c r="B253" s="362">
        <v>8</v>
      </c>
      <c r="C253" s="363">
        <v>6310.7385000000004</v>
      </c>
      <c r="D253" s="364"/>
      <c r="E253" s="361">
        <f t="shared" si="7"/>
        <v>45906</v>
      </c>
      <c r="F253" s="363">
        <v>39573.46</v>
      </c>
    </row>
    <row r="254" spans="1:6">
      <c r="A254" s="361">
        <f t="shared" si="6"/>
        <v>45668</v>
      </c>
      <c r="B254" s="362">
        <v>9</v>
      </c>
      <c r="C254" s="363">
        <v>6856.1670000000004</v>
      </c>
      <c r="D254" s="364"/>
      <c r="E254" s="361">
        <f t="shared" si="7"/>
        <v>45907</v>
      </c>
      <c r="F254" s="363">
        <v>27107.110000000004</v>
      </c>
    </row>
    <row r="255" spans="1:6">
      <c r="A255" s="361">
        <f t="shared" si="6"/>
        <v>45668</v>
      </c>
      <c r="B255" s="362">
        <v>10</v>
      </c>
      <c r="C255" s="363">
        <v>5716.0185000000001</v>
      </c>
      <c r="D255" s="364"/>
      <c r="E255" s="361">
        <f t="shared" si="7"/>
        <v>45908</v>
      </c>
      <c r="F255" s="363">
        <v>24895.62</v>
      </c>
    </row>
    <row r="256" spans="1:6">
      <c r="A256" s="361">
        <f t="shared" si="6"/>
        <v>45668</v>
      </c>
      <c r="B256" s="362">
        <v>11</v>
      </c>
      <c r="C256" s="363">
        <v>5761.6630000000005</v>
      </c>
      <c r="D256" s="364"/>
      <c r="E256" s="361">
        <f t="shared" si="7"/>
        <v>45909</v>
      </c>
      <c r="F256" s="363">
        <v>35005.449999999997</v>
      </c>
    </row>
    <row r="257" spans="1:6">
      <c r="A257" s="361">
        <f t="shared" si="6"/>
        <v>45668</v>
      </c>
      <c r="B257" s="362">
        <v>12</v>
      </c>
      <c r="C257" s="363">
        <v>6541.8965000000007</v>
      </c>
      <c r="D257" s="364"/>
      <c r="E257" s="361">
        <f t="shared" si="7"/>
        <v>45910</v>
      </c>
      <c r="F257" s="363">
        <v>35005.449999999997</v>
      </c>
    </row>
    <row r="258" spans="1:6">
      <c r="A258" s="361">
        <f t="shared" si="6"/>
        <v>45668</v>
      </c>
      <c r="B258" s="362">
        <v>13</v>
      </c>
      <c r="C258" s="363">
        <v>6451.9490000000005</v>
      </c>
      <c r="D258" s="364"/>
      <c r="E258" s="361">
        <f t="shared" si="7"/>
        <v>45911</v>
      </c>
      <c r="F258" s="363">
        <v>35005.449999999997</v>
      </c>
    </row>
    <row r="259" spans="1:6">
      <c r="A259" s="361">
        <f t="shared" si="6"/>
        <v>45668</v>
      </c>
      <c r="B259" s="362">
        <v>14</v>
      </c>
      <c r="C259" s="363">
        <v>6558.6015000000007</v>
      </c>
      <c r="D259" s="364"/>
      <c r="E259" s="361">
        <f t="shared" si="7"/>
        <v>45912</v>
      </c>
      <c r="F259" s="363">
        <v>35005.449999999997</v>
      </c>
    </row>
    <row r="260" spans="1:6">
      <c r="A260" s="361">
        <f t="shared" si="6"/>
        <v>45668</v>
      </c>
      <c r="B260" s="362">
        <v>15</v>
      </c>
      <c r="C260" s="363">
        <v>6448.2240000000002</v>
      </c>
      <c r="D260" s="364"/>
      <c r="E260" s="361">
        <f t="shared" si="7"/>
        <v>45913</v>
      </c>
      <c r="F260" s="363">
        <v>35005.449999999997</v>
      </c>
    </row>
    <row r="261" spans="1:6">
      <c r="A261" s="361">
        <f t="shared" si="6"/>
        <v>45668</v>
      </c>
      <c r="B261" s="362">
        <v>16</v>
      </c>
      <c r="C261" s="363">
        <v>6041.8564999999999</v>
      </c>
      <c r="D261" s="364"/>
      <c r="E261" s="361">
        <f t="shared" si="7"/>
        <v>45914</v>
      </c>
      <c r="F261" s="363">
        <v>24895.62</v>
      </c>
    </row>
    <row r="262" spans="1:6">
      <c r="A262" s="361">
        <f t="shared" ref="A262:A325" si="8">IF(B262=0,A261+1,A261)</f>
        <v>45668</v>
      </c>
      <c r="B262" s="362">
        <v>17</v>
      </c>
      <c r="C262" s="363">
        <v>6851.759</v>
      </c>
      <c r="D262" s="364"/>
      <c r="E262" s="361">
        <f t="shared" ref="E262:E325" si="9">E261+1</f>
        <v>45915</v>
      </c>
      <c r="F262" s="363">
        <v>24895.62</v>
      </c>
    </row>
    <row r="263" spans="1:6">
      <c r="A263" s="361">
        <f t="shared" si="8"/>
        <v>45668</v>
      </c>
      <c r="B263" s="362">
        <v>18</v>
      </c>
      <c r="C263" s="363">
        <v>8310.8990000000013</v>
      </c>
      <c r="D263" s="364"/>
      <c r="E263" s="361">
        <f t="shared" si="9"/>
        <v>45916</v>
      </c>
      <c r="F263" s="363">
        <v>35081.58</v>
      </c>
    </row>
    <row r="264" spans="1:6">
      <c r="A264" s="361">
        <f t="shared" si="8"/>
        <v>45668</v>
      </c>
      <c r="B264" s="362">
        <v>19</v>
      </c>
      <c r="C264" s="363">
        <v>5975.4170000000004</v>
      </c>
      <c r="D264" s="364"/>
      <c r="E264" s="361">
        <f t="shared" si="9"/>
        <v>45917</v>
      </c>
      <c r="F264" s="363">
        <v>20419.269999999997</v>
      </c>
    </row>
    <row r="265" spans="1:6">
      <c r="A265" s="361">
        <f t="shared" si="8"/>
        <v>45668</v>
      </c>
      <c r="B265" s="362">
        <v>20</v>
      </c>
      <c r="C265" s="363">
        <v>6334.5315000000001</v>
      </c>
      <c r="D265" s="364"/>
      <c r="E265" s="361">
        <f t="shared" si="9"/>
        <v>45918</v>
      </c>
      <c r="F265" s="363">
        <v>35081.58</v>
      </c>
    </row>
    <row r="266" spans="1:6">
      <c r="A266" s="361">
        <f t="shared" si="8"/>
        <v>45668</v>
      </c>
      <c r="B266" s="362">
        <v>21</v>
      </c>
      <c r="C266" s="363">
        <v>5518.49</v>
      </c>
      <c r="D266" s="364"/>
      <c r="E266" s="361">
        <f t="shared" si="9"/>
        <v>45919</v>
      </c>
      <c r="F266" s="363">
        <v>6620.1399999999985</v>
      </c>
    </row>
    <row r="267" spans="1:6">
      <c r="A267" s="361">
        <f t="shared" si="8"/>
        <v>45668</v>
      </c>
      <c r="B267" s="362">
        <v>22</v>
      </c>
      <c r="C267" s="363">
        <v>5971.4740000000002</v>
      </c>
      <c r="D267" s="364"/>
      <c r="E267" s="361">
        <f t="shared" si="9"/>
        <v>45920</v>
      </c>
      <c r="F267" s="363">
        <v>38232.269999999997</v>
      </c>
    </row>
    <row r="268" spans="1:6">
      <c r="A268" s="361">
        <f t="shared" si="8"/>
        <v>45668</v>
      </c>
      <c r="B268" s="362">
        <v>23</v>
      </c>
      <c r="C268" s="363">
        <v>5732.009</v>
      </c>
      <c r="D268" s="364"/>
      <c r="E268" s="361">
        <f t="shared" si="9"/>
        <v>45921</v>
      </c>
      <c r="F268" s="363">
        <v>23569.96</v>
      </c>
    </row>
    <row r="269" spans="1:6">
      <c r="A269" s="361">
        <f t="shared" si="8"/>
        <v>45669</v>
      </c>
      <c r="B269" s="362">
        <v>0</v>
      </c>
      <c r="C269" s="363">
        <v>6602.5590000000002</v>
      </c>
      <c r="D269" s="364"/>
      <c r="E269" s="361">
        <f t="shared" si="9"/>
        <v>45922</v>
      </c>
      <c r="F269" s="363">
        <v>46605.62</v>
      </c>
    </row>
    <row r="270" spans="1:6">
      <c r="A270" s="361">
        <f t="shared" si="8"/>
        <v>45669</v>
      </c>
      <c r="B270" s="362">
        <v>1</v>
      </c>
      <c r="C270" s="363">
        <v>6536.7440000000006</v>
      </c>
      <c r="D270" s="364"/>
      <c r="E270" s="361">
        <f t="shared" si="9"/>
        <v>45923</v>
      </c>
      <c r="F270" s="363">
        <v>46605.62</v>
      </c>
    </row>
    <row r="271" spans="1:6">
      <c r="A271" s="361">
        <f t="shared" si="8"/>
        <v>45669</v>
      </c>
      <c r="B271" s="362">
        <v>2</v>
      </c>
      <c r="C271" s="363">
        <v>6529.3440000000001</v>
      </c>
      <c r="D271" s="364"/>
      <c r="E271" s="361">
        <f t="shared" si="9"/>
        <v>45924</v>
      </c>
      <c r="F271" s="363">
        <v>48410.07</v>
      </c>
    </row>
    <row r="272" spans="1:6">
      <c r="A272" s="361">
        <f t="shared" si="8"/>
        <v>45669</v>
      </c>
      <c r="B272" s="362">
        <v>3</v>
      </c>
      <c r="C272" s="363">
        <v>6431.2939999999999</v>
      </c>
      <c r="D272" s="364"/>
      <c r="E272" s="361">
        <f t="shared" si="9"/>
        <v>45925</v>
      </c>
      <c r="F272" s="363">
        <v>48410.07</v>
      </c>
    </row>
    <row r="273" spans="1:6">
      <c r="A273" s="361">
        <f t="shared" si="8"/>
        <v>45669</v>
      </c>
      <c r="B273" s="362">
        <v>4</v>
      </c>
      <c r="C273" s="363">
        <v>6531.174</v>
      </c>
      <c r="D273" s="364"/>
      <c r="E273" s="361">
        <f t="shared" si="9"/>
        <v>45926</v>
      </c>
      <c r="F273" s="363">
        <v>48410.07</v>
      </c>
    </row>
    <row r="274" spans="1:6">
      <c r="A274" s="361">
        <f t="shared" si="8"/>
        <v>45669</v>
      </c>
      <c r="B274" s="362">
        <v>5</v>
      </c>
      <c r="C274" s="363">
        <v>6452.1460000000006</v>
      </c>
      <c r="D274" s="364"/>
      <c r="E274" s="361">
        <f t="shared" si="9"/>
        <v>45927</v>
      </c>
      <c r="F274" s="363">
        <v>48410.07</v>
      </c>
    </row>
    <row r="275" spans="1:6">
      <c r="A275" s="361">
        <f t="shared" si="8"/>
        <v>45669</v>
      </c>
      <c r="B275" s="362">
        <v>6</v>
      </c>
      <c r="C275" s="363">
        <v>6360.2560000000003</v>
      </c>
      <c r="D275" s="364"/>
      <c r="E275" s="361">
        <f t="shared" si="9"/>
        <v>45928</v>
      </c>
      <c r="F275" s="363">
        <v>47170.12</v>
      </c>
    </row>
    <row r="276" spans="1:6">
      <c r="A276" s="361">
        <f t="shared" si="8"/>
        <v>45669</v>
      </c>
      <c r="B276" s="362">
        <v>7</v>
      </c>
      <c r="C276" s="363">
        <v>5738.4890000000005</v>
      </c>
      <c r="D276" s="364"/>
      <c r="E276" s="361">
        <f t="shared" si="9"/>
        <v>45929</v>
      </c>
      <c r="F276" s="363">
        <v>48333.94</v>
      </c>
    </row>
    <row r="277" spans="1:6">
      <c r="A277" s="361">
        <f t="shared" si="8"/>
        <v>45669</v>
      </c>
      <c r="B277" s="362">
        <v>8</v>
      </c>
      <c r="C277" s="363">
        <v>5211.1530000000002</v>
      </c>
      <c r="D277" s="364"/>
      <c r="E277" s="361">
        <f t="shared" si="9"/>
        <v>45930</v>
      </c>
      <c r="F277" s="363">
        <v>48333.94</v>
      </c>
    </row>
    <row r="278" spans="1:6">
      <c r="A278" s="361">
        <f t="shared" si="8"/>
        <v>45669</v>
      </c>
      <c r="B278" s="362">
        <v>9</v>
      </c>
      <c r="C278" s="363">
        <v>6010.723</v>
      </c>
      <c r="D278" s="364"/>
      <c r="E278" s="361">
        <f t="shared" si="9"/>
        <v>45931</v>
      </c>
      <c r="F278" s="363">
        <v>44934.889999999992</v>
      </c>
    </row>
    <row r="279" spans="1:6">
      <c r="A279" s="361">
        <f t="shared" si="8"/>
        <v>45669</v>
      </c>
      <c r="B279" s="362">
        <v>10</v>
      </c>
      <c r="C279" s="363">
        <v>5890.473</v>
      </c>
      <c r="D279" s="364"/>
      <c r="E279" s="361">
        <f t="shared" si="9"/>
        <v>45932</v>
      </c>
      <c r="F279" s="363">
        <v>32585.45</v>
      </c>
    </row>
    <row r="280" spans="1:6">
      <c r="A280" s="361">
        <f t="shared" si="8"/>
        <v>45669</v>
      </c>
      <c r="B280" s="362">
        <v>11</v>
      </c>
      <c r="C280" s="363">
        <v>5843.433</v>
      </c>
      <c r="D280" s="364"/>
      <c r="E280" s="361">
        <f t="shared" si="9"/>
        <v>45933</v>
      </c>
      <c r="F280" s="363">
        <v>36357.24</v>
      </c>
    </row>
    <row r="281" spans="1:6">
      <c r="A281" s="361">
        <f t="shared" si="8"/>
        <v>45669</v>
      </c>
      <c r="B281" s="362">
        <v>12</v>
      </c>
      <c r="C281" s="363">
        <v>5937.4130000000005</v>
      </c>
      <c r="D281" s="364"/>
      <c r="E281" s="361">
        <f t="shared" si="9"/>
        <v>45934</v>
      </c>
      <c r="F281" s="363">
        <v>38240.43</v>
      </c>
    </row>
    <row r="282" spans="1:6">
      <c r="A282" s="361">
        <f t="shared" si="8"/>
        <v>45669</v>
      </c>
      <c r="B282" s="362">
        <v>13</v>
      </c>
      <c r="C282" s="363">
        <v>6068.393</v>
      </c>
      <c r="D282" s="364"/>
      <c r="E282" s="361">
        <f t="shared" si="9"/>
        <v>45935</v>
      </c>
      <c r="F282" s="363">
        <v>32027.420000000002</v>
      </c>
    </row>
    <row r="283" spans="1:6">
      <c r="A283" s="361">
        <f t="shared" si="8"/>
        <v>45669</v>
      </c>
      <c r="B283" s="362">
        <v>14</v>
      </c>
      <c r="C283" s="363">
        <v>6333.6230000000005</v>
      </c>
      <c r="D283" s="364"/>
      <c r="E283" s="361">
        <f t="shared" si="9"/>
        <v>45936</v>
      </c>
      <c r="F283" s="363">
        <v>27141.58</v>
      </c>
    </row>
    <row r="284" spans="1:6">
      <c r="A284" s="361">
        <f t="shared" si="8"/>
        <v>45669</v>
      </c>
      <c r="B284" s="362">
        <v>15</v>
      </c>
      <c r="C284" s="363">
        <v>6340.2530000000006</v>
      </c>
      <c r="D284" s="364"/>
      <c r="E284" s="361">
        <f t="shared" si="9"/>
        <v>45937</v>
      </c>
      <c r="F284" s="363">
        <v>27141.58</v>
      </c>
    </row>
    <row r="285" spans="1:6">
      <c r="A285" s="361">
        <f t="shared" si="8"/>
        <v>45669</v>
      </c>
      <c r="B285" s="362">
        <v>16</v>
      </c>
      <c r="C285" s="363">
        <v>5904.3429999999998</v>
      </c>
      <c r="D285" s="364"/>
      <c r="E285" s="361">
        <f t="shared" si="9"/>
        <v>45938</v>
      </c>
      <c r="F285" s="363">
        <v>20935.84</v>
      </c>
    </row>
    <row r="286" spans="1:6">
      <c r="A286" s="361">
        <f t="shared" si="8"/>
        <v>45669</v>
      </c>
      <c r="B286" s="362">
        <v>17</v>
      </c>
      <c r="C286" s="363">
        <v>6563.9030000000002</v>
      </c>
      <c r="D286" s="364"/>
      <c r="E286" s="361">
        <f t="shared" si="9"/>
        <v>45939</v>
      </c>
      <c r="F286" s="363">
        <v>-11174.61</v>
      </c>
    </row>
    <row r="287" spans="1:6">
      <c r="A287" s="361">
        <f t="shared" si="8"/>
        <v>45669</v>
      </c>
      <c r="B287" s="362">
        <v>18</v>
      </c>
      <c r="C287" s="363">
        <v>7731.3380000000006</v>
      </c>
      <c r="D287" s="364"/>
      <c r="E287" s="361">
        <f t="shared" si="9"/>
        <v>45940</v>
      </c>
      <c r="F287" s="363">
        <v>36991.070000000007</v>
      </c>
    </row>
    <row r="288" spans="1:6">
      <c r="A288" s="361">
        <f t="shared" si="8"/>
        <v>45669</v>
      </c>
      <c r="B288" s="362">
        <v>19</v>
      </c>
      <c r="C288" s="363">
        <v>5707.165</v>
      </c>
      <c r="D288" s="364"/>
      <c r="E288" s="361">
        <f t="shared" si="9"/>
        <v>45941</v>
      </c>
      <c r="F288" s="363">
        <v>36991.070000000007</v>
      </c>
    </row>
    <row r="289" spans="1:6">
      <c r="A289" s="361">
        <f t="shared" si="8"/>
        <v>45669</v>
      </c>
      <c r="B289" s="362">
        <v>20</v>
      </c>
      <c r="C289" s="363">
        <v>6246.268</v>
      </c>
      <c r="D289" s="364"/>
      <c r="E289" s="361">
        <f t="shared" si="9"/>
        <v>45942</v>
      </c>
      <c r="F289" s="363">
        <v>24641.63</v>
      </c>
    </row>
    <row r="290" spans="1:6">
      <c r="A290" s="361">
        <f t="shared" si="8"/>
        <v>45669</v>
      </c>
      <c r="B290" s="362">
        <v>21</v>
      </c>
      <c r="C290" s="363">
        <v>6159.13</v>
      </c>
      <c r="D290" s="364"/>
      <c r="E290" s="361">
        <f t="shared" si="9"/>
        <v>45943</v>
      </c>
      <c r="F290" s="363">
        <v>36991.070000000007</v>
      </c>
    </row>
    <row r="291" spans="1:6">
      <c r="A291" s="361">
        <f t="shared" si="8"/>
        <v>45669</v>
      </c>
      <c r="B291" s="362">
        <v>22</v>
      </c>
      <c r="C291" s="363">
        <v>6541.7139999999999</v>
      </c>
      <c r="D291" s="364"/>
      <c r="E291" s="361">
        <f t="shared" si="9"/>
        <v>45944</v>
      </c>
      <c r="F291" s="363">
        <v>36991.070000000007</v>
      </c>
    </row>
    <row r="292" spans="1:6">
      <c r="A292" s="361">
        <f t="shared" si="8"/>
        <v>45669</v>
      </c>
      <c r="B292" s="362">
        <v>23</v>
      </c>
      <c r="C292" s="363">
        <v>6497.5660000000007</v>
      </c>
      <c r="D292" s="364"/>
      <c r="E292" s="361">
        <f t="shared" si="9"/>
        <v>45945</v>
      </c>
      <c r="F292" s="363">
        <v>36991.070000000007</v>
      </c>
    </row>
    <row r="293" spans="1:6">
      <c r="A293" s="361">
        <f t="shared" si="8"/>
        <v>45670</v>
      </c>
      <c r="B293" s="362">
        <v>0</v>
      </c>
      <c r="C293" s="363">
        <v>6108.9452499999998</v>
      </c>
      <c r="D293" s="364"/>
      <c r="E293" s="361">
        <f t="shared" si="9"/>
        <v>45946</v>
      </c>
      <c r="F293" s="363">
        <v>36991.070000000007</v>
      </c>
    </row>
    <row r="294" spans="1:6">
      <c r="A294" s="361">
        <f t="shared" si="8"/>
        <v>45670</v>
      </c>
      <c r="B294" s="362">
        <v>1</v>
      </c>
      <c r="C294" s="363">
        <v>5937.95525</v>
      </c>
      <c r="D294" s="364"/>
      <c r="E294" s="361">
        <f t="shared" si="9"/>
        <v>45947</v>
      </c>
      <c r="F294" s="363">
        <v>36991.070000000007</v>
      </c>
    </row>
    <row r="295" spans="1:6">
      <c r="A295" s="361">
        <f t="shared" si="8"/>
        <v>45670</v>
      </c>
      <c r="B295" s="362">
        <v>2</v>
      </c>
      <c r="C295" s="363">
        <v>5710.9215000000004</v>
      </c>
      <c r="D295" s="364"/>
      <c r="E295" s="361">
        <f t="shared" si="9"/>
        <v>45948</v>
      </c>
      <c r="F295" s="363">
        <v>9144</v>
      </c>
    </row>
    <row r="296" spans="1:6">
      <c r="A296" s="361">
        <f t="shared" si="8"/>
        <v>45670</v>
      </c>
      <c r="B296" s="362">
        <v>3</v>
      </c>
      <c r="C296" s="363">
        <v>5805.9515000000001</v>
      </c>
      <c r="D296" s="364"/>
      <c r="E296" s="361">
        <f t="shared" si="9"/>
        <v>45949</v>
      </c>
      <c r="F296" s="363">
        <v>29039.09</v>
      </c>
    </row>
    <row r="297" spans="1:6">
      <c r="A297" s="361">
        <f t="shared" si="8"/>
        <v>45670</v>
      </c>
      <c r="B297" s="362">
        <v>4</v>
      </c>
      <c r="C297" s="363">
        <v>5901.6064999999999</v>
      </c>
      <c r="D297" s="364"/>
      <c r="E297" s="361">
        <f t="shared" si="9"/>
        <v>45950</v>
      </c>
      <c r="F297" s="363">
        <v>29039.09</v>
      </c>
    </row>
    <row r="298" spans="1:6">
      <c r="A298" s="361">
        <f t="shared" si="8"/>
        <v>45670</v>
      </c>
      <c r="B298" s="362">
        <v>5</v>
      </c>
      <c r="C298" s="363">
        <v>6628.0715</v>
      </c>
      <c r="D298" s="364"/>
      <c r="E298" s="361">
        <f t="shared" si="9"/>
        <v>45951</v>
      </c>
      <c r="F298" s="363">
        <v>35163.760000000002</v>
      </c>
    </row>
    <row r="299" spans="1:6">
      <c r="A299" s="361">
        <f t="shared" si="8"/>
        <v>45670</v>
      </c>
      <c r="B299" s="362">
        <v>6</v>
      </c>
      <c r="C299" s="363">
        <v>6134.3902500000004</v>
      </c>
      <c r="D299" s="364"/>
      <c r="E299" s="361">
        <f t="shared" si="9"/>
        <v>45952</v>
      </c>
      <c r="F299" s="363">
        <v>35163.760000000002</v>
      </c>
    </row>
    <row r="300" spans="1:6">
      <c r="A300" s="361">
        <f t="shared" si="8"/>
        <v>45670</v>
      </c>
      <c r="B300" s="362">
        <v>7</v>
      </c>
      <c r="C300" s="363">
        <v>6159.2565000000004</v>
      </c>
      <c r="D300" s="364"/>
      <c r="E300" s="361">
        <f t="shared" si="9"/>
        <v>45953</v>
      </c>
      <c r="F300" s="363">
        <v>36991.070000000007</v>
      </c>
    </row>
    <row r="301" spans="1:6">
      <c r="A301" s="361">
        <f t="shared" si="8"/>
        <v>45670</v>
      </c>
      <c r="B301" s="362">
        <v>8</v>
      </c>
      <c r="C301" s="363">
        <v>6289.6980000000003</v>
      </c>
      <c r="D301" s="364"/>
      <c r="E301" s="361">
        <f t="shared" si="9"/>
        <v>45954</v>
      </c>
      <c r="F301" s="363">
        <v>36991.070000000007</v>
      </c>
    </row>
    <row r="302" spans="1:6">
      <c r="A302" s="361">
        <f t="shared" si="8"/>
        <v>45670</v>
      </c>
      <c r="B302" s="362">
        <v>9</v>
      </c>
      <c r="C302" s="363">
        <v>6318.7365</v>
      </c>
      <c r="D302" s="364"/>
      <c r="E302" s="361">
        <f t="shared" si="9"/>
        <v>45955</v>
      </c>
      <c r="F302" s="363">
        <v>36991.070000000007</v>
      </c>
    </row>
    <row r="303" spans="1:6">
      <c r="A303" s="361">
        <f t="shared" si="8"/>
        <v>45670</v>
      </c>
      <c r="B303" s="362">
        <v>10</v>
      </c>
      <c r="C303" s="363">
        <v>5702.652</v>
      </c>
      <c r="D303" s="364"/>
      <c r="E303" s="361">
        <f t="shared" si="9"/>
        <v>45956</v>
      </c>
      <c r="F303" s="363">
        <v>35151.18</v>
      </c>
    </row>
    <row r="304" spans="1:6">
      <c r="A304" s="361">
        <f t="shared" si="8"/>
        <v>45670</v>
      </c>
      <c r="B304" s="362">
        <v>11</v>
      </c>
      <c r="C304" s="363">
        <v>5742.0120000000006</v>
      </c>
      <c r="D304" s="364"/>
      <c r="E304" s="361">
        <f t="shared" si="9"/>
        <v>45957</v>
      </c>
      <c r="F304" s="363">
        <v>36991.070000000007</v>
      </c>
    </row>
    <row r="305" spans="1:6">
      <c r="A305" s="361">
        <f t="shared" si="8"/>
        <v>45670</v>
      </c>
      <c r="B305" s="362">
        <v>12</v>
      </c>
      <c r="C305" s="363">
        <v>5663.0385000000006</v>
      </c>
      <c r="D305" s="364"/>
      <c r="E305" s="361">
        <f t="shared" si="9"/>
        <v>45958</v>
      </c>
      <c r="F305" s="363">
        <v>36991.070000000007</v>
      </c>
    </row>
    <row r="306" spans="1:6">
      <c r="A306" s="361">
        <f t="shared" si="8"/>
        <v>45670</v>
      </c>
      <c r="B306" s="362">
        <v>13</v>
      </c>
      <c r="C306" s="363">
        <v>5715.7380000000003</v>
      </c>
      <c r="D306" s="364"/>
      <c r="E306" s="361">
        <f t="shared" si="9"/>
        <v>45959</v>
      </c>
      <c r="F306" s="363">
        <v>36991.070000000007</v>
      </c>
    </row>
    <row r="307" spans="1:6">
      <c r="A307" s="361">
        <f t="shared" si="8"/>
        <v>45670</v>
      </c>
      <c r="B307" s="362">
        <v>14</v>
      </c>
      <c r="C307" s="363">
        <v>6126.6959999999999</v>
      </c>
      <c r="D307" s="364"/>
      <c r="E307" s="361">
        <f t="shared" si="9"/>
        <v>45960</v>
      </c>
      <c r="F307" s="363">
        <v>36991.070000000007</v>
      </c>
    </row>
    <row r="308" spans="1:6">
      <c r="A308" s="361">
        <f t="shared" si="8"/>
        <v>45670</v>
      </c>
      <c r="B308" s="362">
        <v>15</v>
      </c>
      <c r="C308" s="363">
        <v>6045.6180000000004</v>
      </c>
      <c r="D308" s="364"/>
      <c r="E308" s="361">
        <f t="shared" si="9"/>
        <v>45961</v>
      </c>
      <c r="F308" s="363">
        <v>36991.070000000007</v>
      </c>
    </row>
    <row r="309" spans="1:6">
      <c r="A309" s="361">
        <f t="shared" si="8"/>
        <v>45670</v>
      </c>
      <c r="B309" s="362">
        <v>16</v>
      </c>
      <c r="C309" s="363">
        <v>5762.9790000000003</v>
      </c>
      <c r="D309" s="364"/>
      <c r="E309" s="361">
        <f t="shared" si="9"/>
        <v>45962</v>
      </c>
      <c r="F309" s="363">
        <v>38224.11</v>
      </c>
    </row>
    <row r="310" spans="1:6">
      <c r="A310" s="361">
        <f t="shared" si="8"/>
        <v>45670</v>
      </c>
      <c r="B310" s="362">
        <v>17</v>
      </c>
      <c r="C310" s="363">
        <v>6724.0574999999999</v>
      </c>
      <c r="D310" s="364"/>
      <c r="E310" s="361">
        <f t="shared" si="9"/>
        <v>45963</v>
      </c>
      <c r="F310" s="363">
        <v>38224.11</v>
      </c>
    </row>
    <row r="311" spans="1:6">
      <c r="A311" s="361">
        <f t="shared" si="8"/>
        <v>45670</v>
      </c>
      <c r="B311" s="362">
        <v>18</v>
      </c>
      <c r="C311" s="363">
        <v>8456.9385000000002</v>
      </c>
      <c r="D311" s="364"/>
      <c r="E311" s="361">
        <f t="shared" si="9"/>
        <v>45964</v>
      </c>
      <c r="F311" s="363">
        <v>32528.670000000006</v>
      </c>
    </row>
    <row r="312" spans="1:6">
      <c r="A312" s="361">
        <f t="shared" si="8"/>
        <v>45670</v>
      </c>
      <c r="B312" s="362">
        <v>19</v>
      </c>
      <c r="C312" s="363">
        <v>5878.2165000000005</v>
      </c>
      <c r="D312" s="364"/>
      <c r="E312" s="361">
        <f t="shared" si="9"/>
        <v>45965</v>
      </c>
      <c r="F312" s="363">
        <v>29270.240000000002</v>
      </c>
    </row>
    <row r="313" spans="1:6">
      <c r="A313" s="361">
        <f t="shared" si="8"/>
        <v>45670</v>
      </c>
      <c r="B313" s="362">
        <v>20</v>
      </c>
      <c r="C313" s="363">
        <v>6398.3445000000002</v>
      </c>
      <c r="D313" s="364"/>
      <c r="E313" s="361">
        <f t="shared" si="9"/>
        <v>45966</v>
      </c>
      <c r="F313" s="363">
        <v>34434.67</v>
      </c>
    </row>
    <row r="314" spans="1:6">
      <c r="A314" s="361">
        <f t="shared" si="8"/>
        <v>45670</v>
      </c>
      <c r="B314" s="362">
        <v>21</v>
      </c>
      <c r="C314" s="363">
        <v>6213.0147500000003</v>
      </c>
      <c r="D314" s="364"/>
      <c r="E314" s="361">
        <f t="shared" si="9"/>
        <v>45967</v>
      </c>
      <c r="F314" s="363">
        <v>36335.89</v>
      </c>
    </row>
    <row r="315" spans="1:6">
      <c r="A315" s="361">
        <f t="shared" si="8"/>
        <v>45670</v>
      </c>
      <c r="B315" s="362">
        <v>22</v>
      </c>
      <c r="C315" s="363">
        <v>6622.0077499999998</v>
      </c>
      <c r="D315" s="364"/>
      <c r="E315" s="361">
        <f t="shared" si="9"/>
        <v>45968</v>
      </c>
      <c r="F315" s="363">
        <v>25463.020000000004</v>
      </c>
    </row>
    <row r="316" spans="1:6">
      <c r="A316" s="361">
        <f t="shared" si="8"/>
        <v>45670</v>
      </c>
      <c r="B316" s="362">
        <v>23</v>
      </c>
      <c r="C316" s="363">
        <v>6526.299</v>
      </c>
      <c r="D316" s="364"/>
      <c r="E316" s="361">
        <f t="shared" si="9"/>
        <v>45969</v>
      </c>
      <c r="F316" s="363">
        <v>36335.89</v>
      </c>
    </row>
    <row r="317" spans="1:6">
      <c r="A317" s="361">
        <f t="shared" si="8"/>
        <v>45671</v>
      </c>
      <c r="B317" s="362">
        <v>0</v>
      </c>
      <c r="C317" s="363">
        <v>6317.6415000000006</v>
      </c>
      <c r="D317" s="364"/>
      <c r="E317" s="361">
        <f t="shared" si="9"/>
        <v>45970</v>
      </c>
      <c r="F317" s="363">
        <v>36335.89</v>
      </c>
    </row>
    <row r="318" spans="1:6">
      <c r="A318" s="361">
        <f t="shared" si="8"/>
        <v>45671</v>
      </c>
      <c r="B318" s="362">
        <v>1</v>
      </c>
      <c r="C318" s="363">
        <v>5900.4014999999999</v>
      </c>
      <c r="D318" s="364"/>
      <c r="E318" s="361">
        <f t="shared" si="9"/>
        <v>45971</v>
      </c>
      <c r="F318" s="363">
        <v>36335.89</v>
      </c>
    </row>
    <row r="319" spans="1:6">
      <c r="A319" s="361">
        <f t="shared" si="8"/>
        <v>45671</v>
      </c>
      <c r="B319" s="362">
        <v>2</v>
      </c>
      <c r="C319" s="363">
        <v>5730.5315000000001</v>
      </c>
      <c r="D319" s="364"/>
      <c r="E319" s="361">
        <f t="shared" si="9"/>
        <v>45972</v>
      </c>
      <c r="F319" s="363">
        <v>25463.020000000004</v>
      </c>
    </row>
    <row r="320" spans="1:6">
      <c r="A320" s="361">
        <f t="shared" si="8"/>
        <v>45671</v>
      </c>
      <c r="B320" s="362">
        <v>3</v>
      </c>
      <c r="C320" s="363">
        <v>5786.6064999999999</v>
      </c>
      <c r="D320" s="364"/>
      <c r="E320" s="361">
        <f t="shared" si="9"/>
        <v>45973</v>
      </c>
      <c r="F320" s="363">
        <v>40402.269999999997</v>
      </c>
    </row>
    <row r="321" spans="1:6">
      <c r="A321" s="361">
        <f t="shared" si="8"/>
        <v>45671</v>
      </c>
      <c r="B321" s="362">
        <v>4</v>
      </c>
      <c r="C321" s="363">
        <v>5869.1165000000001</v>
      </c>
      <c r="D321" s="364"/>
      <c r="E321" s="361">
        <f t="shared" si="9"/>
        <v>45974</v>
      </c>
      <c r="F321" s="363">
        <v>36335.89</v>
      </c>
    </row>
    <row r="322" spans="1:6">
      <c r="A322" s="361">
        <f t="shared" si="8"/>
        <v>45671</v>
      </c>
      <c r="B322" s="362">
        <v>5</v>
      </c>
      <c r="C322" s="363">
        <v>6374.8564999999999</v>
      </c>
      <c r="D322" s="364"/>
      <c r="E322" s="361">
        <f t="shared" si="9"/>
        <v>45975</v>
      </c>
      <c r="F322" s="363">
        <v>36335.89</v>
      </c>
    </row>
    <row r="323" spans="1:6">
      <c r="A323" s="361">
        <f t="shared" si="8"/>
        <v>45671</v>
      </c>
      <c r="B323" s="362">
        <v>6</v>
      </c>
      <c r="C323" s="363">
        <v>6664.5365000000002</v>
      </c>
      <c r="D323" s="364"/>
      <c r="E323" s="361">
        <f t="shared" si="9"/>
        <v>45976</v>
      </c>
      <c r="F323" s="363">
        <v>23561.800000000003</v>
      </c>
    </row>
    <row r="324" spans="1:6">
      <c r="A324" s="361">
        <f t="shared" si="8"/>
        <v>45671</v>
      </c>
      <c r="B324" s="362">
        <v>7</v>
      </c>
      <c r="C324" s="363">
        <v>6590.6469999999999</v>
      </c>
      <c r="D324" s="364"/>
      <c r="E324" s="361">
        <f t="shared" si="9"/>
        <v>45977</v>
      </c>
      <c r="F324" s="363">
        <v>23561.800000000003</v>
      </c>
    </row>
    <row r="325" spans="1:6">
      <c r="A325" s="361">
        <f t="shared" si="8"/>
        <v>45671</v>
      </c>
      <c r="B325" s="362">
        <v>8</v>
      </c>
      <c r="C325" s="363">
        <v>6706.3615</v>
      </c>
      <c r="D325" s="364"/>
      <c r="E325" s="361">
        <f t="shared" si="9"/>
        <v>45978</v>
      </c>
      <c r="F325" s="363">
        <v>20411.11</v>
      </c>
    </row>
    <row r="326" spans="1:6">
      <c r="A326" s="361">
        <f t="shared" ref="A326:A389" si="10">IF(B326=0,A325+1,A325)</f>
        <v>45671</v>
      </c>
      <c r="B326" s="362">
        <v>9</v>
      </c>
      <c r="C326" s="363">
        <v>7041.9175000000005</v>
      </c>
      <c r="D326" s="364"/>
      <c r="E326" s="361">
        <f t="shared" ref="E326:E369" si="11">E325+1</f>
        <v>45979</v>
      </c>
      <c r="F326" s="363">
        <v>27884.32</v>
      </c>
    </row>
    <row r="327" spans="1:6">
      <c r="A327" s="361">
        <f t="shared" si="10"/>
        <v>45671</v>
      </c>
      <c r="B327" s="362">
        <v>10</v>
      </c>
      <c r="C327" s="363">
        <v>6802.0562499999996</v>
      </c>
      <c r="D327" s="364"/>
      <c r="E327" s="361">
        <f t="shared" si="11"/>
        <v>45980</v>
      </c>
      <c r="F327" s="363">
        <v>27884.32</v>
      </c>
    </row>
    <row r="328" spans="1:6">
      <c r="A328" s="361">
        <f t="shared" si="10"/>
        <v>45671</v>
      </c>
      <c r="B328" s="362">
        <v>11</v>
      </c>
      <c r="C328" s="363">
        <v>6951.7060000000001</v>
      </c>
      <c r="D328" s="364"/>
      <c r="E328" s="361">
        <f t="shared" si="11"/>
        <v>45981</v>
      </c>
      <c r="F328" s="363">
        <v>27884.32</v>
      </c>
    </row>
    <row r="329" spans="1:6">
      <c r="A329" s="361">
        <f t="shared" si="10"/>
        <v>45671</v>
      </c>
      <c r="B329" s="362">
        <v>12</v>
      </c>
      <c r="C329" s="363">
        <v>6806.8720000000003</v>
      </c>
      <c r="D329" s="364"/>
      <c r="E329" s="361">
        <f t="shared" si="11"/>
        <v>45982</v>
      </c>
      <c r="F329" s="363">
        <v>27884.32</v>
      </c>
    </row>
    <row r="330" spans="1:6">
      <c r="A330" s="361">
        <f t="shared" si="10"/>
        <v>45671</v>
      </c>
      <c r="B330" s="362">
        <v>13</v>
      </c>
      <c r="C330" s="363">
        <v>6888.9684999999999</v>
      </c>
      <c r="D330" s="364"/>
      <c r="E330" s="361">
        <f t="shared" si="11"/>
        <v>45983</v>
      </c>
      <c r="F330" s="363">
        <v>27884.32</v>
      </c>
    </row>
    <row r="331" spans="1:6">
      <c r="A331" s="361">
        <f t="shared" si="10"/>
        <v>45671</v>
      </c>
      <c r="B331" s="362">
        <v>14</v>
      </c>
      <c r="C331" s="363">
        <v>7433.6045000000004</v>
      </c>
      <c r="D331" s="364"/>
      <c r="E331" s="361">
        <f t="shared" si="11"/>
        <v>45984</v>
      </c>
      <c r="F331" s="363">
        <v>38446.28</v>
      </c>
    </row>
    <row r="332" spans="1:6">
      <c r="A332" s="361">
        <f t="shared" si="10"/>
        <v>45671</v>
      </c>
      <c r="B332" s="362">
        <v>15</v>
      </c>
      <c r="C332" s="363">
        <v>7504.9705000000004</v>
      </c>
      <c r="D332" s="364"/>
      <c r="E332" s="361">
        <f t="shared" si="11"/>
        <v>45985</v>
      </c>
      <c r="F332" s="363">
        <v>13333.89</v>
      </c>
    </row>
    <row r="333" spans="1:6">
      <c r="A333" s="361">
        <f t="shared" si="10"/>
        <v>45671</v>
      </c>
      <c r="B333" s="362">
        <v>16</v>
      </c>
      <c r="C333" s="363">
        <v>7008.732</v>
      </c>
      <c r="D333" s="364"/>
      <c r="E333" s="361">
        <f t="shared" si="11"/>
        <v>45986</v>
      </c>
      <c r="F333" s="363">
        <v>33745</v>
      </c>
    </row>
    <row r="334" spans="1:6">
      <c r="A334" s="361">
        <f t="shared" si="10"/>
        <v>45671</v>
      </c>
      <c r="B334" s="362">
        <v>17</v>
      </c>
      <c r="C334" s="363">
        <v>7186.9065000000001</v>
      </c>
      <c r="D334" s="364"/>
      <c r="E334" s="361">
        <f t="shared" si="11"/>
        <v>45987</v>
      </c>
      <c r="F334" s="363">
        <v>33745</v>
      </c>
    </row>
    <row r="335" spans="1:6">
      <c r="A335" s="361">
        <f t="shared" si="10"/>
        <v>45671</v>
      </c>
      <c r="B335" s="362">
        <v>18</v>
      </c>
      <c r="C335" s="363">
        <v>8821.031500000001</v>
      </c>
      <c r="D335" s="364"/>
      <c r="E335" s="361">
        <f t="shared" si="11"/>
        <v>45988</v>
      </c>
      <c r="F335" s="363">
        <v>33745</v>
      </c>
    </row>
    <row r="336" spans="1:6">
      <c r="A336" s="361">
        <f t="shared" si="10"/>
        <v>45671</v>
      </c>
      <c r="B336" s="362">
        <v>19</v>
      </c>
      <c r="C336" s="363">
        <v>6108.8969999999999</v>
      </c>
      <c r="D336" s="364"/>
      <c r="E336" s="361">
        <f t="shared" si="11"/>
        <v>45989</v>
      </c>
      <c r="F336" s="363">
        <v>33745</v>
      </c>
    </row>
    <row r="337" spans="1:6">
      <c r="A337" s="361">
        <f t="shared" si="10"/>
        <v>45671</v>
      </c>
      <c r="B337" s="362">
        <v>20</v>
      </c>
      <c r="C337" s="363">
        <v>6766.7515000000003</v>
      </c>
      <c r="D337" s="364"/>
      <c r="E337" s="361">
        <f t="shared" si="11"/>
        <v>45990</v>
      </c>
      <c r="F337" s="363">
        <v>33745</v>
      </c>
    </row>
    <row r="338" spans="1:6">
      <c r="A338" s="361">
        <f t="shared" si="10"/>
        <v>45671</v>
      </c>
      <c r="B338" s="362">
        <v>21</v>
      </c>
      <c r="C338" s="363">
        <v>6573.8715000000002</v>
      </c>
      <c r="D338" s="364"/>
      <c r="E338" s="361">
        <f t="shared" si="11"/>
        <v>45991</v>
      </c>
      <c r="F338" s="363">
        <v>33745</v>
      </c>
    </row>
    <row r="339" spans="1:6">
      <c r="A339" s="361">
        <f t="shared" si="10"/>
        <v>45671</v>
      </c>
      <c r="B339" s="362">
        <v>22</v>
      </c>
      <c r="C339" s="363">
        <v>7022.3640000000005</v>
      </c>
      <c r="D339" s="364"/>
      <c r="E339" s="361">
        <f t="shared" si="11"/>
        <v>45992</v>
      </c>
      <c r="F339" s="363">
        <v>31407.100000000002</v>
      </c>
    </row>
    <row r="340" spans="1:6">
      <c r="A340" s="361">
        <f t="shared" si="10"/>
        <v>45671</v>
      </c>
      <c r="B340" s="362">
        <v>23</v>
      </c>
      <c r="C340" s="363">
        <v>6640.2915000000003</v>
      </c>
      <c r="D340" s="364"/>
      <c r="E340" s="361">
        <f t="shared" si="11"/>
        <v>45993</v>
      </c>
      <c r="F340" s="363">
        <v>32590.710000000003</v>
      </c>
    </row>
    <row r="341" spans="1:6">
      <c r="A341" s="361">
        <f t="shared" si="10"/>
        <v>45672</v>
      </c>
      <c r="B341" s="362">
        <v>0</v>
      </c>
      <c r="C341" s="363">
        <v>6517.8475000000008</v>
      </c>
      <c r="D341" s="364"/>
      <c r="E341" s="361">
        <f t="shared" si="11"/>
        <v>45994</v>
      </c>
      <c r="F341" s="363">
        <v>32656.460000000003</v>
      </c>
    </row>
    <row r="342" spans="1:6">
      <c r="A342" s="361">
        <f t="shared" si="10"/>
        <v>45672</v>
      </c>
      <c r="B342" s="362">
        <v>1</v>
      </c>
      <c r="C342" s="363">
        <v>6266.5075000000006</v>
      </c>
      <c r="D342" s="364"/>
      <c r="E342" s="361">
        <f t="shared" si="11"/>
        <v>45995</v>
      </c>
      <c r="F342" s="363">
        <v>32656.460000000003</v>
      </c>
    </row>
    <row r="343" spans="1:6">
      <c r="A343" s="361">
        <f t="shared" si="10"/>
        <v>45672</v>
      </c>
      <c r="B343" s="362">
        <v>2</v>
      </c>
      <c r="C343" s="363">
        <v>5837.23225</v>
      </c>
      <c r="D343" s="364"/>
      <c r="E343" s="361">
        <f t="shared" si="11"/>
        <v>45996</v>
      </c>
      <c r="F343" s="363">
        <v>32656.460000000003</v>
      </c>
    </row>
    <row r="344" spans="1:6">
      <c r="A344" s="361">
        <f t="shared" si="10"/>
        <v>45672</v>
      </c>
      <c r="B344" s="362">
        <v>3</v>
      </c>
      <c r="C344" s="363">
        <v>5768.8325000000004</v>
      </c>
      <c r="D344" s="364"/>
      <c r="E344" s="361">
        <f t="shared" si="11"/>
        <v>45997</v>
      </c>
      <c r="F344" s="363">
        <v>31407.100000000002</v>
      </c>
    </row>
    <row r="345" spans="1:6">
      <c r="A345" s="361">
        <f t="shared" si="10"/>
        <v>45672</v>
      </c>
      <c r="B345" s="362">
        <v>4</v>
      </c>
      <c r="C345" s="363">
        <v>6066.4662500000004</v>
      </c>
      <c r="D345" s="364"/>
      <c r="E345" s="361">
        <f t="shared" si="11"/>
        <v>45998</v>
      </c>
      <c r="F345" s="363">
        <v>28175.25</v>
      </c>
    </row>
    <row r="346" spans="1:6">
      <c r="A346" s="361">
        <f t="shared" si="10"/>
        <v>45672</v>
      </c>
      <c r="B346" s="362">
        <v>5</v>
      </c>
      <c r="C346" s="363">
        <v>6852.89725</v>
      </c>
      <c r="D346" s="364"/>
      <c r="E346" s="361">
        <f t="shared" si="11"/>
        <v>45999</v>
      </c>
      <c r="F346" s="363">
        <v>24051.1</v>
      </c>
    </row>
    <row r="347" spans="1:6">
      <c r="A347" s="361">
        <f t="shared" si="10"/>
        <v>45672</v>
      </c>
      <c r="B347" s="362">
        <v>6</v>
      </c>
      <c r="C347" s="363">
        <v>7259.6822499999998</v>
      </c>
      <c r="D347" s="364"/>
      <c r="E347" s="361">
        <f t="shared" si="11"/>
        <v>46000</v>
      </c>
      <c r="F347" s="363">
        <v>28175.25</v>
      </c>
    </row>
    <row r="348" spans="1:6">
      <c r="A348" s="361">
        <f t="shared" si="10"/>
        <v>45672</v>
      </c>
      <c r="B348" s="362">
        <v>7</v>
      </c>
      <c r="C348" s="363">
        <v>6679.7475000000004</v>
      </c>
      <c r="D348" s="364"/>
      <c r="E348" s="361">
        <f t="shared" si="11"/>
        <v>46001</v>
      </c>
      <c r="F348" s="363">
        <v>28175.25</v>
      </c>
    </row>
    <row r="349" spans="1:6">
      <c r="A349" s="361">
        <f t="shared" si="10"/>
        <v>45672</v>
      </c>
      <c r="B349" s="362">
        <v>8</v>
      </c>
      <c r="C349" s="363">
        <v>6476.3475000000008</v>
      </c>
      <c r="D349" s="364"/>
      <c r="E349" s="361">
        <f t="shared" si="11"/>
        <v>46002</v>
      </c>
      <c r="F349" s="363">
        <v>28175.25</v>
      </c>
    </row>
    <row r="350" spans="1:6">
      <c r="A350" s="361">
        <f t="shared" si="10"/>
        <v>45672</v>
      </c>
      <c r="B350" s="362">
        <v>9</v>
      </c>
      <c r="C350" s="363">
        <v>7309.0135</v>
      </c>
      <c r="D350" s="364"/>
      <c r="E350" s="361">
        <f t="shared" si="11"/>
        <v>46003</v>
      </c>
      <c r="F350" s="363">
        <v>28175.25</v>
      </c>
    </row>
    <row r="351" spans="1:6">
      <c r="A351" s="361">
        <f t="shared" si="10"/>
        <v>45672</v>
      </c>
      <c r="B351" s="362">
        <v>10</v>
      </c>
      <c r="C351" s="363">
        <v>7003.7475000000004</v>
      </c>
      <c r="D351" s="364"/>
      <c r="E351" s="361">
        <f t="shared" si="11"/>
        <v>46004</v>
      </c>
      <c r="F351" s="363">
        <v>28175.25</v>
      </c>
    </row>
    <row r="352" spans="1:6">
      <c r="A352" s="361">
        <f t="shared" si="10"/>
        <v>45672</v>
      </c>
      <c r="B352" s="362">
        <v>11</v>
      </c>
      <c r="C352" s="363">
        <v>6873.4275000000007</v>
      </c>
      <c r="D352" s="364"/>
      <c r="E352" s="361">
        <f t="shared" si="11"/>
        <v>46005</v>
      </c>
      <c r="F352" s="363">
        <v>22801.74</v>
      </c>
    </row>
    <row r="353" spans="1:6">
      <c r="A353" s="361">
        <f t="shared" si="10"/>
        <v>45672</v>
      </c>
      <c r="B353" s="362">
        <v>12</v>
      </c>
      <c r="C353" s="363">
        <v>7005.7742500000004</v>
      </c>
      <c r="D353" s="364"/>
      <c r="E353" s="361">
        <f t="shared" si="11"/>
        <v>46006</v>
      </c>
      <c r="F353" s="363">
        <v>22801.74</v>
      </c>
    </row>
    <row r="354" spans="1:6">
      <c r="A354" s="361">
        <f t="shared" si="10"/>
        <v>45672</v>
      </c>
      <c r="B354" s="362">
        <v>13</v>
      </c>
      <c r="C354" s="363">
        <v>7160.1392500000002</v>
      </c>
      <c r="D354" s="364"/>
      <c r="E354" s="361">
        <f t="shared" si="11"/>
        <v>46007</v>
      </c>
      <c r="F354" s="363">
        <v>22801.74</v>
      </c>
    </row>
    <row r="355" spans="1:6">
      <c r="A355" s="361">
        <f t="shared" si="10"/>
        <v>45672</v>
      </c>
      <c r="B355" s="362">
        <v>14</v>
      </c>
      <c r="C355" s="363">
        <v>7257.3092500000002</v>
      </c>
      <c r="D355" s="364"/>
      <c r="E355" s="361">
        <f t="shared" si="11"/>
        <v>46008</v>
      </c>
      <c r="F355" s="363">
        <v>22801.74</v>
      </c>
    </row>
    <row r="356" spans="1:6">
      <c r="A356" s="361">
        <f t="shared" si="10"/>
        <v>45672</v>
      </c>
      <c r="B356" s="362">
        <v>15</v>
      </c>
      <c r="C356" s="363">
        <v>7443.6692499999999</v>
      </c>
      <c r="D356" s="364"/>
      <c r="E356" s="361">
        <f t="shared" si="11"/>
        <v>46009</v>
      </c>
      <c r="F356" s="363">
        <v>22801.74</v>
      </c>
    </row>
    <row r="357" spans="1:6">
      <c r="A357" s="361">
        <f t="shared" si="10"/>
        <v>45672</v>
      </c>
      <c r="B357" s="362">
        <v>16</v>
      </c>
      <c r="C357" s="363">
        <v>6714.9890000000005</v>
      </c>
      <c r="D357" s="364"/>
      <c r="E357" s="361">
        <f t="shared" si="11"/>
        <v>46010</v>
      </c>
      <c r="F357" s="363">
        <v>22801.74</v>
      </c>
    </row>
    <row r="358" spans="1:6">
      <c r="A358" s="361">
        <f t="shared" si="10"/>
        <v>45672</v>
      </c>
      <c r="B358" s="362">
        <v>17</v>
      </c>
      <c r="C358" s="363">
        <v>7150.1090000000004</v>
      </c>
      <c r="D358" s="364"/>
      <c r="E358" s="361">
        <f t="shared" si="11"/>
        <v>46011</v>
      </c>
      <c r="F358" s="363">
        <v>22801.74</v>
      </c>
    </row>
    <row r="359" spans="1:6">
      <c r="A359" s="361">
        <f t="shared" si="10"/>
        <v>45672</v>
      </c>
      <c r="B359" s="362">
        <v>18</v>
      </c>
      <c r="C359" s="363">
        <v>8447.8289999999997</v>
      </c>
      <c r="D359" s="364"/>
      <c r="E359" s="361">
        <f t="shared" si="11"/>
        <v>46012</v>
      </c>
      <c r="F359" s="363">
        <v>25258.400000000001</v>
      </c>
    </row>
    <row r="360" spans="1:6">
      <c r="A360" s="361">
        <f t="shared" si="10"/>
        <v>45672</v>
      </c>
      <c r="B360" s="362">
        <v>19</v>
      </c>
      <c r="C360" s="363">
        <v>5912.4565000000002</v>
      </c>
      <c r="D360" s="364"/>
      <c r="E360" s="361">
        <f t="shared" si="11"/>
        <v>46013</v>
      </c>
      <c r="F360" s="363">
        <v>25258.400000000001</v>
      </c>
    </row>
    <row r="361" spans="1:6">
      <c r="A361" s="361">
        <f t="shared" si="10"/>
        <v>45672</v>
      </c>
      <c r="B361" s="362">
        <v>20</v>
      </c>
      <c r="C361" s="363">
        <v>6539.9090000000006</v>
      </c>
      <c r="D361" s="364"/>
      <c r="E361" s="361">
        <f t="shared" si="11"/>
        <v>46014</v>
      </c>
      <c r="F361" s="363">
        <v>25258.400000000001</v>
      </c>
    </row>
    <row r="362" spans="1:6">
      <c r="A362" s="361">
        <f t="shared" si="10"/>
        <v>45672</v>
      </c>
      <c r="B362" s="362">
        <v>21</v>
      </c>
      <c r="C362" s="363">
        <v>6805.8330000000005</v>
      </c>
      <c r="D362" s="364"/>
      <c r="E362" s="361">
        <f t="shared" si="11"/>
        <v>46015</v>
      </c>
      <c r="F362" s="363">
        <v>35113.120000000003</v>
      </c>
    </row>
    <row r="363" spans="1:6">
      <c r="A363" s="361">
        <f t="shared" si="10"/>
        <v>45672</v>
      </c>
      <c r="B363" s="362">
        <v>22</v>
      </c>
      <c r="C363" s="363">
        <v>7239.6707500000002</v>
      </c>
      <c r="D363" s="364"/>
      <c r="E363" s="361">
        <f t="shared" si="11"/>
        <v>46016</v>
      </c>
      <c r="F363" s="363">
        <v>35113.120000000003</v>
      </c>
    </row>
    <row r="364" spans="1:6">
      <c r="A364" s="361">
        <f t="shared" si="10"/>
        <v>45672</v>
      </c>
      <c r="B364" s="362">
        <v>23</v>
      </c>
      <c r="C364" s="363">
        <v>6331.23675</v>
      </c>
      <c r="D364" s="364"/>
      <c r="E364" s="361">
        <f t="shared" si="11"/>
        <v>46017</v>
      </c>
      <c r="F364" s="363">
        <v>35113.120000000003</v>
      </c>
    </row>
    <row r="365" spans="1:6">
      <c r="A365" s="361">
        <f t="shared" si="10"/>
        <v>45673</v>
      </c>
      <c r="B365" s="362">
        <v>0</v>
      </c>
      <c r="C365" s="363">
        <v>4751.4785000000002</v>
      </c>
      <c r="D365" s="364"/>
      <c r="E365" s="361">
        <f t="shared" si="11"/>
        <v>46018</v>
      </c>
      <c r="F365" s="363">
        <v>35113.120000000003</v>
      </c>
    </row>
    <row r="366" spans="1:6">
      <c r="A366" s="361">
        <f t="shared" si="10"/>
        <v>45673</v>
      </c>
      <c r="B366" s="362">
        <v>1</v>
      </c>
      <c r="C366" s="363">
        <v>4938.7415000000001</v>
      </c>
      <c r="D366" s="364"/>
      <c r="E366" s="361">
        <f t="shared" si="11"/>
        <v>46019</v>
      </c>
      <c r="F366" s="363">
        <v>35113.120000000003</v>
      </c>
    </row>
    <row r="367" spans="1:6">
      <c r="A367" s="361">
        <f t="shared" si="10"/>
        <v>45673</v>
      </c>
      <c r="B367" s="362">
        <v>2</v>
      </c>
      <c r="C367" s="363">
        <v>4718.3702499999999</v>
      </c>
      <c r="D367" s="364"/>
      <c r="E367" s="361">
        <f t="shared" si="11"/>
        <v>46020</v>
      </c>
      <c r="F367" s="363">
        <v>35113.120000000003</v>
      </c>
    </row>
    <row r="368" spans="1:6">
      <c r="A368" s="361">
        <f t="shared" si="10"/>
        <v>45673</v>
      </c>
      <c r="B368" s="362">
        <v>3</v>
      </c>
      <c r="C368" s="363">
        <v>4841.4035000000003</v>
      </c>
      <c r="D368" s="364"/>
      <c r="E368" s="361">
        <f t="shared" si="11"/>
        <v>46021</v>
      </c>
      <c r="F368" s="363">
        <v>35113.120000000003</v>
      </c>
    </row>
    <row r="369" spans="1:6">
      <c r="A369" s="361">
        <f t="shared" si="10"/>
        <v>45673</v>
      </c>
      <c r="B369" s="362">
        <v>4</v>
      </c>
      <c r="C369" s="363">
        <v>5208.5292499999996</v>
      </c>
      <c r="D369" s="364"/>
      <c r="E369" s="361">
        <f t="shared" si="11"/>
        <v>46022</v>
      </c>
      <c r="F369" s="363">
        <v>35113.120000000003</v>
      </c>
    </row>
    <row r="370" spans="1:6">
      <c r="A370" s="361">
        <f t="shared" si="10"/>
        <v>45673</v>
      </c>
      <c r="B370" s="362">
        <v>5</v>
      </c>
      <c r="C370" s="363">
        <v>5407.7150000000001</v>
      </c>
      <c r="D370" s="364"/>
    </row>
    <row r="371" spans="1:6">
      <c r="A371" s="361">
        <f t="shared" si="10"/>
        <v>45673</v>
      </c>
      <c r="B371" s="362">
        <v>6</v>
      </c>
      <c r="C371" s="363">
        <v>5694.0675000000001</v>
      </c>
      <c r="D371" s="364"/>
    </row>
    <row r="372" spans="1:6">
      <c r="A372" s="361">
        <f t="shared" si="10"/>
        <v>45673</v>
      </c>
      <c r="B372" s="362">
        <v>7</v>
      </c>
      <c r="C372" s="363">
        <v>5702.2910000000002</v>
      </c>
      <c r="D372" s="364"/>
    </row>
    <row r="373" spans="1:6">
      <c r="A373" s="361">
        <f t="shared" si="10"/>
        <v>45673</v>
      </c>
      <c r="B373" s="362">
        <v>8</v>
      </c>
      <c r="C373" s="363">
        <v>5202.9120000000003</v>
      </c>
      <c r="D373" s="364"/>
    </row>
    <row r="374" spans="1:6">
      <c r="A374" s="361">
        <f t="shared" si="10"/>
        <v>45673</v>
      </c>
      <c r="B374" s="362">
        <v>9</v>
      </c>
      <c r="C374" s="363">
        <v>5984.6035000000002</v>
      </c>
      <c r="D374" s="364"/>
    </row>
    <row r="375" spans="1:6">
      <c r="A375" s="361">
        <f t="shared" si="10"/>
        <v>45673</v>
      </c>
      <c r="B375" s="362">
        <v>10</v>
      </c>
      <c r="C375" s="363">
        <v>6058.7764999999999</v>
      </c>
      <c r="D375" s="364"/>
    </row>
    <row r="376" spans="1:6">
      <c r="A376" s="361">
        <f t="shared" si="10"/>
        <v>45673</v>
      </c>
      <c r="B376" s="362">
        <v>11</v>
      </c>
      <c r="C376" s="363">
        <v>5715.9665000000005</v>
      </c>
      <c r="D376" s="364"/>
    </row>
    <row r="377" spans="1:6">
      <c r="A377" s="361">
        <f t="shared" si="10"/>
        <v>45673</v>
      </c>
      <c r="B377" s="362">
        <v>12</v>
      </c>
      <c r="C377" s="363">
        <v>5765.7325000000001</v>
      </c>
      <c r="D377" s="364"/>
    </row>
    <row r="378" spans="1:6">
      <c r="A378" s="361">
        <f t="shared" si="10"/>
        <v>45673</v>
      </c>
      <c r="B378" s="362">
        <v>13</v>
      </c>
      <c r="C378" s="363">
        <v>5913.8715000000002</v>
      </c>
      <c r="D378" s="364"/>
    </row>
    <row r="379" spans="1:6">
      <c r="A379" s="361">
        <f t="shared" si="10"/>
        <v>45673</v>
      </c>
      <c r="B379" s="362">
        <v>14</v>
      </c>
      <c r="C379" s="363">
        <v>6459.8615</v>
      </c>
      <c r="D379" s="364"/>
    </row>
    <row r="380" spans="1:6">
      <c r="A380" s="361">
        <f t="shared" si="10"/>
        <v>45673</v>
      </c>
      <c r="B380" s="362">
        <v>15</v>
      </c>
      <c r="C380" s="363">
        <v>6886.87</v>
      </c>
      <c r="D380" s="364"/>
    </row>
    <row r="381" spans="1:6">
      <c r="A381" s="361">
        <f t="shared" si="10"/>
        <v>45673</v>
      </c>
      <c r="B381" s="362">
        <v>16</v>
      </c>
      <c r="C381" s="363">
        <v>5390.0439999999999</v>
      </c>
      <c r="D381" s="364"/>
    </row>
    <row r="382" spans="1:6">
      <c r="A382" s="361">
        <f t="shared" si="10"/>
        <v>45673</v>
      </c>
      <c r="B382" s="362">
        <v>17</v>
      </c>
      <c r="C382" s="363">
        <v>5449.4915000000001</v>
      </c>
      <c r="D382" s="364"/>
    </row>
    <row r="383" spans="1:6">
      <c r="A383" s="361">
        <f t="shared" si="10"/>
        <v>45673</v>
      </c>
      <c r="B383" s="362">
        <v>18</v>
      </c>
      <c r="C383" s="363">
        <v>6706.5035000000007</v>
      </c>
      <c r="D383" s="364"/>
    </row>
    <row r="384" spans="1:6">
      <c r="A384" s="361">
        <f t="shared" si="10"/>
        <v>45673</v>
      </c>
      <c r="B384" s="362">
        <v>19</v>
      </c>
      <c r="C384" s="363">
        <v>4638.9630000000006</v>
      </c>
      <c r="D384" s="364"/>
    </row>
    <row r="385" spans="1:4">
      <c r="A385" s="361">
        <f t="shared" si="10"/>
        <v>45673</v>
      </c>
      <c r="B385" s="362">
        <v>20</v>
      </c>
      <c r="C385" s="363">
        <v>5335.2752499999997</v>
      </c>
      <c r="D385" s="364"/>
    </row>
    <row r="386" spans="1:4">
      <c r="A386" s="361">
        <f t="shared" si="10"/>
        <v>45673</v>
      </c>
      <c r="B386" s="362">
        <v>21</v>
      </c>
      <c r="C386" s="363">
        <v>5246.4452499999998</v>
      </c>
      <c r="D386" s="364"/>
    </row>
    <row r="387" spans="1:4">
      <c r="A387" s="361">
        <f t="shared" si="10"/>
        <v>45673</v>
      </c>
      <c r="B387" s="362">
        <v>22</v>
      </c>
      <c r="C387" s="363">
        <v>5726.8092500000002</v>
      </c>
      <c r="D387" s="364"/>
    </row>
    <row r="388" spans="1:4">
      <c r="A388" s="361">
        <f t="shared" si="10"/>
        <v>45673</v>
      </c>
      <c r="B388" s="362">
        <v>23</v>
      </c>
      <c r="C388" s="363">
        <v>6413.0722500000002</v>
      </c>
      <c r="D388" s="364"/>
    </row>
    <row r="389" spans="1:4">
      <c r="A389" s="361">
        <f t="shared" si="10"/>
        <v>45674</v>
      </c>
      <c r="B389" s="362">
        <v>0</v>
      </c>
      <c r="C389" s="363">
        <v>5199.4532499999996</v>
      </c>
      <c r="D389" s="364"/>
    </row>
    <row r="390" spans="1:4">
      <c r="A390" s="361">
        <f t="shared" ref="A390:A453" si="12">IF(B390=0,A389+1,A389)</f>
        <v>45674</v>
      </c>
      <c r="B390" s="362">
        <v>1</v>
      </c>
      <c r="C390" s="363">
        <v>5097.9855000000007</v>
      </c>
      <c r="D390" s="364"/>
    </row>
    <row r="391" spans="1:4">
      <c r="A391" s="361">
        <f t="shared" si="12"/>
        <v>45674</v>
      </c>
      <c r="B391" s="362">
        <v>2</v>
      </c>
      <c r="C391" s="363">
        <v>4889.5412500000002</v>
      </c>
      <c r="D391" s="364"/>
    </row>
    <row r="392" spans="1:4">
      <c r="A392" s="361">
        <f t="shared" si="12"/>
        <v>45674</v>
      </c>
      <c r="B392" s="362">
        <v>3</v>
      </c>
      <c r="C392" s="363">
        <v>4936.1914999999999</v>
      </c>
      <c r="D392" s="364"/>
    </row>
    <row r="393" spans="1:4">
      <c r="A393" s="361">
        <f t="shared" si="12"/>
        <v>45674</v>
      </c>
      <c r="B393" s="362">
        <v>4</v>
      </c>
      <c r="C393" s="363">
        <v>5231.1772499999997</v>
      </c>
      <c r="D393" s="364"/>
    </row>
    <row r="394" spans="1:4">
      <c r="A394" s="361">
        <f t="shared" si="12"/>
        <v>45674</v>
      </c>
      <c r="B394" s="362">
        <v>5</v>
      </c>
      <c r="C394" s="363">
        <v>6037.2172499999997</v>
      </c>
      <c r="D394" s="364"/>
    </row>
    <row r="395" spans="1:4">
      <c r="A395" s="361">
        <f t="shared" si="12"/>
        <v>45674</v>
      </c>
      <c r="B395" s="362">
        <v>6</v>
      </c>
      <c r="C395" s="363">
        <v>6401.6732499999998</v>
      </c>
      <c r="D395" s="364"/>
    </row>
    <row r="396" spans="1:4">
      <c r="A396" s="361">
        <f t="shared" si="12"/>
        <v>45674</v>
      </c>
      <c r="B396" s="362">
        <v>7</v>
      </c>
      <c r="C396" s="363">
        <v>6180.0495000000001</v>
      </c>
      <c r="D396" s="364"/>
    </row>
    <row r="397" spans="1:4">
      <c r="A397" s="361">
        <f t="shared" si="12"/>
        <v>45674</v>
      </c>
      <c r="B397" s="362">
        <v>8</v>
      </c>
      <c r="C397" s="363">
        <v>5833.2035000000005</v>
      </c>
      <c r="D397" s="364"/>
    </row>
    <row r="398" spans="1:4">
      <c r="A398" s="361">
        <f t="shared" si="12"/>
        <v>45674</v>
      </c>
      <c r="B398" s="362">
        <v>9</v>
      </c>
      <c r="C398" s="363">
        <v>6560.5137500000001</v>
      </c>
      <c r="D398" s="364"/>
    </row>
    <row r="399" spans="1:4">
      <c r="A399" s="361">
        <f t="shared" si="12"/>
        <v>45674</v>
      </c>
      <c r="B399" s="362">
        <v>10</v>
      </c>
      <c r="C399" s="363">
        <v>6360.625</v>
      </c>
      <c r="D399" s="364"/>
    </row>
    <row r="400" spans="1:4">
      <c r="A400" s="361">
        <f t="shared" si="12"/>
        <v>45674</v>
      </c>
      <c r="B400" s="362">
        <v>11</v>
      </c>
      <c r="C400" s="363">
        <v>6618.0502500000002</v>
      </c>
      <c r="D400" s="364"/>
    </row>
    <row r="401" spans="1:4">
      <c r="A401" s="361">
        <f t="shared" si="12"/>
        <v>45674</v>
      </c>
      <c r="B401" s="362">
        <v>12</v>
      </c>
      <c r="C401" s="363">
        <v>6457.1469999999999</v>
      </c>
      <c r="D401" s="364"/>
    </row>
    <row r="402" spans="1:4">
      <c r="A402" s="361">
        <f t="shared" si="12"/>
        <v>45674</v>
      </c>
      <c r="B402" s="362">
        <v>13</v>
      </c>
      <c r="C402" s="363">
        <v>6423.8090000000002</v>
      </c>
      <c r="D402" s="364"/>
    </row>
    <row r="403" spans="1:4">
      <c r="A403" s="361">
        <f t="shared" si="12"/>
        <v>45674</v>
      </c>
      <c r="B403" s="362">
        <v>14</v>
      </c>
      <c r="C403" s="363">
        <v>6799.9904999999999</v>
      </c>
      <c r="D403" s="364"/>
    </row>
    <row r="404" spans="1:4">
      <c r="A404" s="361">
        <f t="shared" si="12"/>
        <v>45674</v>
      </c>
      <c r="B404" s="362">
        <v>15</v>
      </c>
      <c r="C404" s="363">
        <v>6575.2172499999997</v>
      </c>
      <c r="D404" s="364"/>
    </row>
    <row r="405" spans="1:4">
      <c r="A405" s="361">
        <f t="shared" si="12"/>
        <v>45674</v>
      </c>
      <c r="B405" s="362">
        <v>16</v>
      </c>
      <c r="C405" s="363">
        <v>6305.8505000000005</v>
      </c>
      <c r="D405" s="364"/>
    </row>
    <row r="406" spans="1:4">
      <c r="A406" s="361">
        <f t="shared" si="12"/>
        <v>45674</v>
      </c>
      <c r="B406" s="362">
        <v>17</v>
      </c>
      <c r="C406" s="363">
        <v>6793.0150000000003</v>
      </c>
      <c r="D406" s="364"/>
    </row>
    <row r="407" spans="1:4">
      <c r="A407" s="361">
        <f t="shared" si="12"/>
        <v>45674</v>
      </c>
      <c r="B407" s="362">
        <v>18</v>
      </c>
      <c r="C407" s="363">
        <v>8137.6565000000001</v>
      </c>
      <c r="D407" s="364"/>
    </row>
    <row r="408" spans="1:4">
      <c r="A408" s="361">
        <f t="shared" si="12"/>
        <v>45674</v>
      </c>
      <c r="B408" s="362">
        <v>19</v>
      </c>
      <c r="C408" s="363">
        <v>5670.8575000000001</v>
      </c>
      <c r="D408" s="364"/>
    </row>
    <row r="409" spans="1:4">
      <c r="A409" s="361">
        <f t="shared" si="12"/>
        <v>45674</v>
      </c>
      <c r="B409" s="362">
        <v>20</v>
      </c>
      <c r="C409" s="363">
        <v>6179.5084999999999</v>
      </c>
      <c r="D409" s="364"/>
    </row>
    <row r="410" spans="1:4">
      <c r="A410" s="361">
        <f t="shared" si="12"/>
        <v>45674</v>
      </c>
      <c r="B410" s="362">
        <v>21</v>
      </c>
      <c r="C410" s="363">
        <v>6071.9835000000003</v>
      </c>
      <c r="D410" s="364"/>
    </row>
    <row r="411" spans="1:4">
      <c r="A411" s="361">
        <f t="shared" si="12"/>
        <v>45674</v>
      </c>
      <c r="B411" s="362">
        <v>22</v>
      </c>
      <c r="C411" s="363">
        <v>6207.65625</v>
      </c>
      <c r="D411" s="364"/>
    </row>
    <row r="412" spans="1:4">
      <c r="A412" s="361">
        <f t="shared" si="12"/>
        <v>45674</v>
      </c>
      <c r="B412" s="362">
        <v>23</v>
      </c>
      <c r="C412" s="363">
        <v>6235.1305000000002</v>
      </c>
      <c r="D412" s="364"/>
    </row>
    <row r="413" spans="1:4">
      <c r="A413" s="361">
        <f t="shared" si="12"/>
        <v>45675</v>
      </c>
      <c r="B413" s="362">
        <v>0</v>
      </c>
      <c r="C413" s="363">
        <v>4550.5610000000006</v>
      </c>
      <c r="D413" s="364"/>
    </row>
    <row r="414" spans="1:4">
      <c r="A414" s="361">
        <f t="shared" si="12"/>
        <v>45675</v>
      </c>
      <c r="B414" s="362">
        <v>1</v>
      </c>
      <c r="C414" s="363">
        <v>4643.2755000000006</v>
      </c>
      <c r="D414" s="364"/>
    </row>
    <row r="415" spans="1:4">
      <c r="A415" s="361">
        <f t="shared" si="12"/>
        <v>45675</v>
      </c>
      <c r="B415" s="362">
        <v>2</v>
      </c>
      <c r="C415" s="363">
        <v>4585.0675000000001</v>
      </c>
      <c r="D415" s="364"/>
    </row>
    <row r="416" spans="1:4">
      <c r="A416" s="361">
        <f t="shared" si="12"/>
        <v>45675</v>
      </c>
      <c r="B416" s="362">
        <v>3</v>
      </c>
      <c r="C416" s="363">
        <v>4463.4180000000006</v>
      </c>
      <c r="D416" s="364"/>
    </row>
    <row r="417" spans="1:4">
      <c r="A417" s="361">
        <f t="shared" si="12"/>
        <v>45675</v>
      </c>
      <c r="B417" s="362">
        <v>4</v>
      </c>
      <c r="C417" s="363">
        <v>4907.5330000000004</v>
      </c>
      <c r="D417" s="364"/>
    </row>
    <row r="418" spans="1:4">
      <c r="A418" s="361">
        <f t="shared" si="12"/>
        <v>45675</v>
      </c>
      <c r="B418" s="362">
        <v>5</v>
      </c>
      <c r="C418" s="363">
        <v>5389.7280000000001</v>
      </c>
      <c r="D418" s="364"/>
    </row>
    <row r="419" spans="1:4">
      <c r="A419" s="361">
        <f t="shared" si="12"/>
        <v>45675</v>
      </c>
      <c r="B419" s="362">
        <v>6</v>
      </c>
      <c r="C419" s="363">
        <v>5156.2820000000002</v>
      </c>
      <c r="D419" s="364"/>
    </row>
    <row r="420" spans="1:4">
      <c r="A420" s="361">
        <f t="shared" si="12"/>
        <v>45675</v>
      </c>
      <c r="B420" s="362">
        <v>7</v>
      </c>
      <c r="C420" s="363">
        <v>4796.3955000000005</v>
      </c>
      <c r="D420" s="364"/>
    </row>
    <row r="421" spans="1:4">
      <c r="A421" s="361">
        <f t="shared" si="12"/>
        <v>45675</v>
      </c>
      <c r="B421" s="362">
        <v>8</v>
      </c>
      <c r="C421" s="363">
        <v>5245.6585000000005</v>
      </c>
      <c r="D421" s="364"/>
    </row>
    <row r="422" spans="1:4">
      <c r="A422" s="361">
        <f t="shared" si="12"/>
        <v>45675</v>
      </c>
      <c r="B422" s="362">
        <v>9</v>
      </c>
      <c r="C422" s="363">
        <v>4852.3990000000003</v>
      </c>
      <c r="D422" s="364"/>
    </row>
    <row r="423" spans="1:4">
      <c r="A423" s="361">
        <f t="shared" si="12"/>
        <v>45675</v>
      </c>
      <c r="B423" s="362">
        <v>10</v>
      </c>
      <c r="C423" s="363">
        <v>4313.5969999999998</v>
      </c>
      <c r="D423" s="364"/>
    </row>
    <row r="424" spans="1:4">
      <c r="A424" s="361">
        <f t="shared" si="12"/>
        <v>45675</v>
      </c>
      <c r="B424" s="362">
        <v>11</v>
      </c>
      <c r="C424" s="363">
        <v>4276.5749999999998</v>
      </c>
      <c r="D424" s="364"/>
    </row>
    <row r="425" spans="1:4">
      <c r="A425" s="361">
        <f t="shared" si="12"/>
        <v>45675</v>
      </c>
      <c r="B425" s="362">
        <v>12</v>
      </c>
      <c r="C425" s="363">
        <v>4316.63</v>
      </c>
      <c r="D425" s="364"/>
    </row>
    <row r="426" spans="1:4">
      <c r="A426" s="361">
        <f t="shared" si="12"/>
        <v>45675</v>
      </c>
      <c r="B426" s="362">
        <v>13</v>
      </c>
      <c r="C426" s="363">
        <v>4385.9750000000004</v>
      </c>
      <c r="D426" s="364"/>
    </row>
    <row r="427" spans="1:4">
      <c r="A427" s="361">
        <f t="shared" si="12"/>
        <v>45675</v>
      </c>
      <c r="B427" s="362">
        <v>14</v>
      </c>
      <c r="C427" s="363">
        <v>4742.0600000000004</v>
      </c>
      <c r="D427" s="364"/>
    </row>
    <row r="428" spans="1:4">
      <c r="A428" s="361">
        <f t="shared" si="12"/>
        <v>45675</v>
      </c>
      <c r="B428" s="362">
        <v>15</v>
      </c>
      <c r="C428" s="363">
        <v>4648.5275000000001</v>
      </c>
      <c r="D428" s="364"/>
    </row>
    <row r="429" spans="1:4">
      <c r="A429" s="361">
        <f t="shared" si="12"/>
        <v>45675</v>
      </c>
      <c r="B429" s="362">
        <v>16</v>
      </c>
      <c r="C429" s="363">
        <v>4509.2030000000004</v>
      </c>
      <c r="D429" s="364"/>
    </row>
    <row r="430" spans="1:4">
      <c r="A430" s="361">
        <f t="shared" si="12"/>
        <v>45675</v>
      </c>
      <c r="B430" s="362">
        <v>17</v>
      </c>
      <c r="C430" s="363">
        <v>5223.2970000000005</v>
      </c>
      <c r="D430" s="364"/>
    </row>
    <row r="431" spans="1:4">
      <c r="A431" s="361">
        <f t="shared" si="12"/>
        <v>45675</v>
      </c>
      <c r="B431" s="362">
        <v>18</v>
      </c>
      <c r="C431" s="363">
        <v>6396.4165000000003</v>
      </c>
      <c r="D431" s="364"/>
    </row>
    <row r="432" spans="1:4">
      <c r="A432" s="361">
        <f t="shared" si="12"/>
        <v>45675</v>
      </c>
      <c r="B432" s="362">
        <v>19</v>
      </c>
      <c r="C432" s="363">
        <v>4411.5915000000005</v>
      </c>
      <c r="D432" s="364"/>
    </row>
    <row r="433" spans="1:4">
      <c r="A433" s="361">
        <f t="shared" si="12"/>
        <v>45675</v>
      </c>
      <c r="B433" s="362">
        <v>20</v>
      </c>
      <c r="C433" s="363">
        <v>4875.8760000000002</v>
      </c>
      <c r="D433" s="364"/>
    </row>
    <row r="434" spans="1:4">
      <c r="A434" s="361">
        <f t="shared" si="12"/>
        <v>45675</v>
      </c>
      <c r="B434" s="362">
        <v>21</v>
      </c>
      <c r="C434" s="363">
        <v>4874.4930000000004</v>
      </c>
      <c r="D434" s="364"/>
    </row>
    <row r="435" spans="1:4">
      <c r="A435" s="361">
        <f t="shared" si="12"/>
        <v>45675</v>
      </c>
      <c r="B435" s="362">
        <v>22</v>
      </c>
      <c r="C435" s="363">
        <v>4937.1670000000004</v>
      </c>
      <c r="D435" s="364"/>
    </row>
    <row r="436" spans="1:4">
      <c r="A436" s="361">
        <f t="shared" si="12"/>
        <v>45675</v>
      </c>
      <c r="B436" s="362">
        <v>23</v>
      </c>
      <c r="C436" s="363">
        <v>6060.1310000000003</v>
      </c>
      <c r="D436" s="364"/>
    </row>
    <row r="437" spans="1:4">
      <c r="A437" s="361">
        <f t="shared" si="12"/>
        <v>45676</v>
      </c>
      <c r="B437" s="362">
        <v>0</v>
      </c>
      <c r="C437" s="363">
        <v>5640.8380000000006</v>
      </c>
      <c r="D437" s="364"/>
    </row>
    <row r="438" spans="1:4">
      <c r="A438" s="361">
        <f t="shared" si="12"/>
        <v>45676</v>
      </c>
      <c r="B438" s="362">
        <v>1</v>
      </c>
      <c r="C438" s="363">
        <v>5609.2430000000004</v>
      </c>
      <c r="D438" s="364"/>
    </row>
    <row r="439" spans="1:4">
      <c r="A439" s="361">
        <f t="shared" si="12"/>
        <v>45676</v>
      </c>
      <c r="B439" s="362">
        <v>2</v>
      </c>
      <c r="C439" s="363">
        <v>5332.1630000000005</v>
      </c>
      <c r="D439" s="364"/>
    </row>
    <row r="440" spans="1:4">
      <c r="A440" s="361">
        <f t="shared" si="12"/>
        <v>45676</v>
      </c>
      <c r="B440" s="362">
        <v>3</v>
      </c>
      <c r="C440" s="363">
        <v>5139.268</v>
      </c>
      <c r="D440" s="364"/>
    </row>
    <row r="441" spans="1:4">
      <c r="A441" s="361">
        <f t="shared" si="12"/>
        <v>45676</v>
      </c>
      <c r="B441" s="362">
        <v>4</v>
      </c>
      <c r="C441" s="363">
        <v>5351.683</v>
      </c>
      <c r="D441" s="364"/>
    </row>
    <row r="442" spans="1:4">
      <c r="A442" s="361">
        <f t="shared" si="12"/>
        <v>45676</v>
      </c>
      <c r="B442" s="362">
        <v>5</v>
      </c>
      <c r="C442" s="363">
        <v>5651.7849999999999</v>
      </c>
      <c r="D442" s="364"/>
    </row>
    <row r="443" spans="1:4">
      <c r="A443" s="361">
        <f t="shared" si="12"/>
        <v>45676</v>
      </c>
      <c r="B443" s="362">
        <v>6</v>
      </c>
      <c r="C443" s="363">
        <v>5310.09</v>
      </c>
      <c r="D443" s="364"/>
    </row>
    <row r="444" spans="1:4">
      <c r="A444" s="361">
        <f t="shared" si="12"/>
        <v>45676</v>
      </c>
      <c r="B444" s="362">
        <v>7</v>
      </c>
      <c r="C444" s="363">
        <v>5166.415</v>
      </c>
      <c r="D444" s="364"/>
    </row>
    <row r="445" spans="1:4">
      <c r="A445" s="361">
        <f t="shared" si="12"/>
        <v>45676</v>
      </c>
      <c r="B445" s="362">
        <v>8</v>
      </c>
      <c r="C445" s="363">
        <v>5701.4949999999999</v>
      </c>
      <c r="D445" s="364"/>
    </row>
    <row r="446" spans="1:4">
      <c r="A446" s="361">
        <f t="shared" si="12"/>
        <v>45676</v>
      </c>
      <c r="B446" s="362">
        <v>9</v>
      </c>
      <c r="C446" s="363">
        <v>5844.8250000000007</v>
      </c>
      <c r="D446" s="364"/>
    </row>
    <row r="447" spans="1:4">
      <c r="A447" s="361">
        <f t="shared" si="12"/>
        <v>45676</v>
      </c>
      <c r="B447" s="362">
        <v>10</v>
      </c>
      <c r="C447" s="363">
        <v>5198.12</v>
      </c>
      <c r="D447" s="364"/>
    </row>
    <row r="448" spans="1:4">
      <c r="A448" s="361">
        <f t="shared" si="12"/>
        <v>45676</v>
      </c>
      <c r="B448" s="362">
        <v>11</v>
      </c>
      <c r="C448" s="363">
        <v>5249.4750000000004</v>
      </c>
      <c r="D448" s="364"/>
    </row>
    <row r="449" spans="1:4">
      <c r="A449" s="361">
        <f t="shared" si="12"/>
        <v>45676</v>
      </c>
      <c r="B449" s="362">
        <v>12</v>
      </c>
      <c r="C449" s="363">
        <v>5387.72</v>
      </c>
      <c r="D449" s="364"/>
    </row>
    <row r="450" spans="1:4">
      <c r="A450" s="361">
        <f t="shared" si="12"/>
        <v>45676</v>
      </c>
      <c r="B450" s="362">
        <v>13</v>
      </c>
      <c r="C450" s="363">
        <v>5587.9850000000006</v>
      </c>
      <c r="D450" s="364"/>
    </row>
    <row r="451" spans="1:4">
      <c r="A451" s="361">
        <f t="shared" si="12"/>
        <v>45676</v>
      </c>
      <c r="B451" s="362">
        <v>14</v>
      </c>
      <c r="C451" s="363">
        <v>5668.4850000000006</v>
      </c>
      <c r="D451" s="364"/>
    </row>
    <row r="452" spans="1:4">
      <c r="A452" s="361">
        <f t="shared" si="12"/>
        <v>45676</v>
      </c>
      <c r="B452" s="362">
        <v>15</v>
      </c>
      <c r="C452" s="363">
        <v>5677.0570000000007</v>
      </c>
      <c r="D452" s="364"/>
    </row>
    <row r="453" spans="1:4">
      <c r="A453" s="361">
        <f t="shared" si="12"/>
        <v>45676</v>
      </c>
      <c r="B453" s="362">
        <v>16</v>
      </c>
      <c r="C453" s="363">
        <v>5645.31</v>
      </c>
      <c r="D453" s="364"/>
    </row>
    <row r="454" spans="1:4">
      <c r="A454" s="361">
        <f t="shared" ref="A454:A517" si="13">IF(B454=0,A453+1,A453)</f>
        <v>45676</v>
      </c>
      <c r="B454" s="362">
        <v>17</v>
      </c>
      <c r="C454" s="363">
        <v>6306.8450000000003</v>
      </c>
      <c r="D454" s="364"/>
    </row>
    <row r="455" spans="1:4">
      <c r="A455" s="361">
        <f t="shared" si="13"/>
        <v>45676</v>
      </c>
      <c r="B455" s="362">
        <v>18</v>
      </c>
      <c r="C455" s="363">
        <v>7716.6925000000001</v>
      </c>
      <c r="D455" s="364"/>
    </row>
    <row r="456" spans="1:4">
      <c r="A456" s="361">
        <f t="shared" si="13"/>
        <v>45676</v>
      </c>
      <c r="B456" s="362">
        <v>19</v>
      </c>
      <c r="C456" s="363">
        <v>5785.4679999999998</v>
      </c>
      <c r="D456" s="364"/>
    </row>
    <row r="457" spans="1:4">
      <c r="A457" s="361">
        <f t="shared" si="13"/>
        <v>45676</v>
      </c>
      <c r="B457" s="362">
        <v>20</v>
      </c>
      <c r="C457" s="363">
        <v>5988.2150000000001</v>
      </c>
      <c r="D457" s="364"/>
    </row>
    <row r="458" spans="1:4">
      <c r="A458" s="361">
        <f t="shared" si="13"/>
        <v>45676</v>
      </c>
      <c r="B458" s="362">
        <v>21</v>
      </c>
      <c r="C458" s="363">
        <v>5915.7595000000001</v>
      </c>
      <c r="D458" s="364"/>
    </row>
    <row r="459" spans="1:4">
      <c r="A459" s="361">
        <f t="shared" si="13"/>
        <v>45676</v>
      </c>
      <c r="B459" s="362">
        <v>22</v>
      </c>
      <c r="C459" s="363">
        <v>6170.5460000000003</v>
      </c>
      <c r="D459" s="364"/>
    </row>
    <row r="460" spans="1:4">
      <c r="A460" s="361">
        <f t="shared" si="13"/>
        <v>45676</v>
      </c>
      <c r="B460" s="362">
        <v>23</v>
      </c>
      <c r="C460" s="363">
        <v>5685.1640000000007</v>
      </c>
      <c r="D460" s="364"/>
    </row>
    <row r="461" spans="1:4">
      <c r="A461" s="361">
        <f t="shared" si="13"/>
        <v>45677</v>
      </c>
      <c r="B461" s="362">
        <v>0</v>
      </c>
      <c r="C461" s="363">
        <v>4091.9987500000002</v>
      </c>
      <c r="D461" s="364"/>
    </row>
    <row r="462" spans="1:4">
      <c r="A462" s="361">
        <f t="shared" si="13"/>
        <v>45677</v>
      </c>
      <c r="B462" s="362">
        <v>1</v>
      </c>
      <c r="C462" s="363">
        <v>4143.5237500000003</v>
      </c>
      <c r="D462" s="364"/>
    </row>
    <row r="463" spans="1:4">
      <c r="A463" s="361">
        <f t="shared" si="13"/>
        <v>45677</v>
      </c>
      <c r="B463" s="362">
        <v>2</v>
      </c>
      <c r="C463" s="363">
        <v>4064.9625000000001</v>
      </c>
      <c r="D463" s="364"/>
    </row>
    <row r="464" spans="1:4">
      <c r="A464" s="361">
        <f t="shared" si="13"/>
        <v>45677</v>
      </c>
      <c r="B464" s="362">
        <v>3</v>
      </c>
      <c r="C464" s="363">
        <v>4130.9437500000004</v>
      </c>
      <c r="D464" s="364"/>
    </row>
    <row r="465" spans="1:4">
      <c r="A465" s="361">
        <f t="shared" si="13"/>
        <v>45677</v>
      </c>
      <c r="B465" s="362">
        <v>4</v>
      </c>
      <c r="C465" s="363">
        <v>4482.4517500000002</v>
      </c>
      <c r="D465" s="364"/>
    </row>
    <row r="466" spans="1:4">
      <c r="A466" s="361">
        <f t="shared" si="13"/>
        <v>45677</v>
      </c>
      <c r="B466" s="362">
        <v>5</v>
      </c>
      <c r="C466" s="363">
        <v>5157.3192499999996</v>
      </c>
      <c r="D466" s="364"/>
    </row>
    <row r="467" spans="1:4">
      <c r="A467" s="361">
        <f t="shared" si="13"/>
        <v>45677</v>
      </c>
      <c r="B467" s="362">
        <v>6</v>
      </c>
      <c r="C467" s="363">
        <v>5304.3297499999999</v>
      </c>
      <c r="D467" s="364"/>
    </row>
    <row r="468" spans="1:4">
      <c r="A468" s="361">
        <f t="shared" si="13"/>
        <v>45677</v>
      </c>
      <c r="B468" s="362">
        <v>7</v>
      </c>
      <c r="C468" s="363">
        <v>5519.5884999999998</v>
      </c>
      <c r="D468" s="364"/>
    </row>
    <row r="469" spans="1:4">
      <c r="A469" s="361">
        <f t="shared" si="13"/>
        <v>45677</v>
      </c>
      <c r="B469" s="362">
        <v>8</v>
      </c>
      <c r="C469" s="363">
        <v>5433.8384999999998</v>
      </c>
      <c r="D469" s="364"/>
    </row>
    <row r="470" spans="1:4">
      <c r="A470" s="361">
        <f t="shared" si="13"/>
        <v>45677</v>
      </c>
      <c r="B470" s="362">
        <v>9</v>
      </c>
      <c r="C470" s="363">
        <v>4712.4805000000006</v>
      </c>
      <c r="D470" s="364"/>
    </row>
    <row r="471" spans="1:4">
      <c r="A471" s="361">
        <f t="shared" si="13"/>
        <v>45677</v>
      </c>
      <c r="B471" s="362">
        <v>10</v>
      </c>
      <c r="C471" s="363">
        <v>4838.0325000000003</v>
      </c>
      <c r="D471" s="364"/>
    </row>
    <row r="472" spans="1:4">
      <c r="A472" s="361">
        <f t="shared" si="13"/>
        <v>45677</v>
      </c>
      <c r="B472" s="362">
        <v>11</v>
      </c>
      <c r="C472" s="363">
        <v>4860.5255000000006</v>
      </c>
      <c r="D472" s="364"/>
    </row>
    <row r="473" spans="1:4">
      <c r="A473" s="361">
        <f t="shared" si="13"/>
        <v>45677</v>
      </c>
      <c r="B473" s="362">
        <v>12</v>
      </c>
      <c r="C473" s="363">
        <v>4923.6914999999999</v>
      </c>
      <c r="D473" s="364"/>
    </row>
    <row r="474" spans="1:4">
      <c r="A474" s="361">
        <f t="shared" si="13"/>
        <v>45677</v>
      </c>
      <c r="B474" s="362">
        <v>13</v>
      </c>
      <c r="C474" s="363">
        <v>5141.4705000000004</v>
      </c>
      <c r="D474" s="364"/>
    </row>
    <row r="475" spans="1:4">
      <c r="A475" s="361">
        <f t="shared" si="13"/>
        <v>45677</v>
      </c>
      <c r="B475" s="362">
        <v>14</v>
      </c>
      <c r="C475" s="363">
        <v>5392.8885</v>
      </c>
      <c r="D475" s="364"/>
    </row>
    <row r="476" spans="1:4">
      <c r="A476" s="361">
        <f t="shared" si="13"/>
        <v>45677</v>
      </c>
      <c r="B476" s="362">
        <v>15</v>
      </c>
      <c r="C476" s="363">
        <v>5209.8247499999998</v>
      </c>
      <c r="D476" s="364"/>
    </row>
    <row r="477" spans="1:4">
      <c r="A477" s="361">
        <f t="shared" si="13"/>
        <v>45677</v>
      </c>
      <c r="B477" s="362">
        <v>16</v>
      </c>
      <c r="C477" s="363">
        <v>5409.5617499999998</v>
      </c>
      <c r="D477" s="364"/>
    </row>
    <row r="478" spans="1:4">
      <c r="A478" s="361">
        <f t="shared" si="13"/>
        <v>45677</v>
      </c>
      <c r="B478" s="362">
        <v>17</v>
      </c>
      <c r="C478" s="363">
        <v>5407.9297500000002</v>
      </c>
      <c r="D478" s="364"/>
    </row>
    <row r="479" spans="1:4">
      <c r="A479" s="361">
        <f t="shared" si="13"/>
        <v>45677</v>
      </c>
      <c r="B479" s="362">
        <v>18</v>
      </c>
      <c r="C479" s="363">
        <v>7701.8187500000004</v>
      </c>
      <c r="D479" s="364"/>
    </row>
    <row r="480" spans="1:4">
      <c r="A480" s="361">
        <f t="shared" si="13"/>
        <v>45677</v>
      </c>
      <c r="B480" s="362">
        <v>19</v>
      </c>
      <c r="C480" s="363">
        <v>5797.7584999999999</v>
      </c>
      <c r="D480" s="364"/>
    </row>
    <row r="481" spans="1:4">
      <c r="A481" s="361">
        <f t="shared" si="13"/>
        <v>45677</v>
      </c>
      <c r="B481" s="362">
        <v>20</v>
      </c>
      <c r="C481" s="363">
        <v>6080.7962500000003</v>
      </c>
      <c r="D481" s="364"/>
    </row>
    <row r="482" spans="1:4">
      <c r="A482" s="361">
        <f t="shared" si="13"/>
        <v>45677</v>
      </c>
      <c r="B482" s="362">
        <v>21</v>
      </c>
      <c r="C482" s="363">
        <v>5742.6407499999996</v>
      </c>
      <c r="D482" s="364"/>
    </row>
    <row r="483" spans="1:4">
      <c r="A483" s="361">
        <f t="shared" si="13"/>
        <v>45677</v>
      </c>
      <c r="B483" s="362">
        <v>22</v>
      </c>
      <c r="C483" s="363">
        <v>6287.1212500000001</v>
      </c>
      <c r="D483" s="364"/>
    </row>
    <row r="484" spans="1:4">
      <c r="A484" s="361">
        <f t="shared" si="13"/>
        <v>45677</v>
      </c>
      <c r="B484" s="362">
        <v>23</v>
      </c>
      <c r="C484" s="363">
        <v>6107.1137500000004</v>
      </c>
      <c r="D484" s="364"/>
    </row>
    <row r="485" spans="1:4">
      <c r="A485" s="361">
        <f t="shared" si="13"/>
        <v>45678</v>
      </c>
      <c r="B485" s="362">
        <v>0</v>
      </c>
      <c r="C485" s="363">
        <v>5008.076</v>
      </c>
      <c r="D485" s="364"/>
    </row>
    <row r="486" spans="1:4">
      <c r="A486" s="361">
        <f t="shared" si="13"/>
        <v>45678</v>
      </c>
      <c r="B486" s="362">
        <v>1</v>
      </c>
      <c r="C486" s="363">
        <v>5008.8505000000005</v>
      </c>
      <c r="D486" s="364"/>
    </row>
    <row r="487" spans="1:4">
      <c r="A487" s="361">
        <f t="shared" si="13"/>
        <v>45678</v>
      </c>
      <c r="B487" s="362">
        <v>2</v>
      </c>
      <c r="C487" s="363">
        <v>4897.9830000000002</v>
      </c>
      <c r="D487" s="364"/>
    </row>
    <row r="488" spans="1:4">
      <c r="A488" s="361">
        <f t="shared" si="13"/>
        <v>45678</v>
      </c>
      <c r="B488" s="362">
        <v>3</v>
      </c>
      <c r="C488" s="363">
        <v>4950.9395000000004</v>
      </c>
      <c r="D488" s="364"/>
    </row>
    <row r="489" spans="1:4">
      <c r="A489" s="361">
        <f t="shared" si="13"/>
        <v>45678</v>
      </c>
      <c r="B489" s="362">
        <v>4</v>
      </c>
      <c r="C489" s="363">
        <v>5320.9845000000005</v>
      </c>
      <c r="D489" s="364"/>
    </row>
    <row r="490" spans="1:4">
      <c r="A490" s="361">
        <f t="shared" si="13"/>
        <v>45678</v>
      </c>
      <c r="B490" s="362">
        <v>5</v>
      </c>
      <c r="C490" s="363">
        <v>6466.3085000000001</v>
      </c>
      <c r="D490" s="364"/>
    </row>
    <row r="491" spans="1:4">
      <c r="A491" s="361">
        <f t="shared" si="13"/>
        <v>45678</v>
      </c>
      <c r="B491" s="362">
        <v>6</v>
      </c>
      <c r="C491" s="363">
        <v>6353.8585000000003</v>
      </c>
      <c r="D491" s="364"/>
    </row>
    <row r="492" spans="1:4">
      <c r="A492" s="361">
        <f t="shared" si="13"/>
        <v>45678</v>
      </c>
      <c r="B492" s="362">
        <v>7</v>
      </c>
      <c r="C492" s="363">
        <v>6579.9035000000003</v>
      </c>
      <c r="D492" s="364"/>
    </row>
    <row r="493" spans="1:4">
      <c r="A493" s="361">
        <f t="shared" si="13"/>
        <v>45678</v>
      </c>
      <c r="B493" s="362">
        <v>8</v>
      </c>
      <c r="C493" s="363">
        <v>6555.1734999999999</v>
      </c>
      <c r="D493" s="364"/>
    </row>
    <row r="494" spans="1:4">
      <c r="A494" s="361">
        <f t="shared" si="13"/>
        <v>45678</v>
      </c>
      <c r="B494" s="362">
        <v>9</v>
      </c>
      <c r="C494" s="363">
        <v>5870.9014999999999</v>
      </c>
      <c r="D494" s="364"/>
    </row>
    <row r="495" spans="1:4">
      <c r="A495" s="361">
        <f t="shared" si="13"/>
        <v>45678</v>
      </c>
      <c r="B495" s="362">
        <v>10</v>
      </c>
      <c r="C495" s="363">
        <v>5878.7915000000003</v>
      </c>
      <c r="D495" s="364"/>
    </row>
    <row r="496" spans="1:4">
      <c r="A496" s="361">
        <f t="shared" si="13"/>
        <v>45678</v>
      </c>
      <c r="B496" s="362">
        <v>11</v>
      </c>
      <c r="C496" s="363">
        <v>5922.473</v>
      </c>
      <c r="D496" s="364"/>
    </row>
    <row r="497" spans="1:4">
      <c r="A497" s="361">
        <f t="shared" si="13"/>
        <v>45678</v>
      </c>
      <c r="B497" s="362">
        <v>12</v>
      </c>
      <c r="C497" s="363">
        <v>6015.6310000000003</v>
      </c>
      <c r="D497" s="364"/>
    </row>
    <row r="498" spans="1:4">
      <c r="A498" s="361">
        <f t="shared" si="13"/>
        <v>45678</v>
      </c>
      <c r="B498" s="362">
        <v>13</v>
      </c>
      <c r="C498" s="363">
        <v>6167.1810000000005</v>
      </c>
      <c r="D498" s="364"/>
    </row>
    <row r="499" spans="1:4">
      <c r="A499" s="361">
        <f t="shared" si="13"/>
        <v>45678</v>
      </c>
      <c r="B499" s="362">
        <v>14</v>
      </c>
      <c r="C499" s="363">
        <v>6302.7480000000005</v>
      </c>
      <c r="D499" s="364"/>
    </row>
    <row r="500" spans="1:4">
      <c r="A500" s="361">
        <f t="shared" si="13"/>
        <v>45678</v>
      </c>
      <c r="B500" s="362">
        <v>15</v>
      </c>
      <c r="C500" s="363">
        <v>6178.4880000000003</v>
      </c>
      <c r="D500" s="364"/>
    </row>
    <row r="501" spans="1:4">
      <c r="A501" s="361">
        <f t="shared" si="13"/>
        <v>45678</v>
      </c>
      <c r="B501" s="362">
        <v>16</v>
      </c>
      <c r="C501" s="363">
        <v>6079.4000000000005</v>
      </c>
      <c r="D501" s="364"/>
    </row>
    <row r="502" spans="1:4">
      <c r="A502" s="361">
        <f t="shared" si="13"/>
        <v>45678</v>
      </c>
      <c r="B502" s="362">
        <v>17</v>
      </c>
      <c r="C502" s="363">
        <v>6726.0084999999999</v>
      </c>
      <c r="D502" s="364"/>
    </row>
    <row r="503" spans="1:4">
      <c r="A503" s="361">
        <f t="shared" si="13"/>
        <v>45678</v>
      </c>
      <c r="B503" s="362">
        <v>18</v>
      </c>
      <c r="C503" s="363">
        <v>8162.2175000000007</v>
      </c>
      <c r="D503" s="364"/>
    </row>
    <row r="504" spans="1:4">
      <c r="A504" s="361">
        <f t="shared" si="13"/>
        <v>45678</v>
      </c>
      <c r="B504" s="362">
        <v>19</v>
      </c>
      <c r="C504" s="363">
        <v>5727.9570000000003</v>
      </c>
      <c r="D504" s="364"/>
    </row>
    <row r="505" spans="1:4">
      <c r="A505" s="361">
        <f t="shared" si="13"/>
        <v>45678</v>
      </c>
      <c r="B505" s="362">
        <v>20</v>
      </c>
      <c r="C505" s="363">
        <v>5969.1280000000006</v>
      </c>
      <c r="D505" s="364"/>
    </row>
    <row r="506" spans="1:4">
      <c r="A506" s="361">
        <f t="shared" si="13"/>
        <v>45678</v>
      </c>
      <c r="B506" s="362">
        <v>21</v>
      </c>
      <c r="C506" s="363">
        <v>5476.5929999999998</v>
      </c>
      <c r="D506" s="364"/>
    </row>
    <row r="507" spans="1:4">
      <c r="A507" s="361">
        <f t="shared" si="13"/>
        <v>45678</v>
      </c>
      <c r="B507" s="362">
        <v>22</v>
      </c>
      <c r="C507" s="363">
        <v>6039.8265000000001</v>
      </c>
      <c r="D507" s="364"/>
    </row>
    <row r="508" spans="1:4">
      <c r="A508" s="361">
        <f t="shared" si="13"/>
        <v>45678</v>
      </c>
      <c r="B508" s="362">
        <v>23</v>
      </c>
      <c r="C508" s="363">
        <v>6173.2695000000003</v>
      </c>
      <c r="D508" s="364"/>
    </row>
    <row r="509" spans="1:4">
      <c r="A509" s="361">
        <f t="shared" si="13"/>
        <v>45679</v>
      </c>
      <c r="B509" s="362">
        <v>0</v>
      </c>
      <c r="C509" s="363">
        <v>5553.6852500000005</v>
      </c>
      <c r="D509" s="364"/>
    </row>
    <row r="510" spans="1:4">
      <c r="A510" s="361">
        <f t="shared" si="13"/>
        <v>45679</v>
      </c>
      <c r="B510" s="362">
        <v>1</v>
      </c>
      <c r="C510" s="363">
        <v>5475.7352499999997</v>
      </c>
      <c r="D510" s="364"/>
    </row>
    <row r="511" spans="1:4">
      <c r="A511" s="361">
        <f t="shared" si="13"/>
        <v>45679</v>
      </c>
      <c r="B511" s="362">
        <v>2</v>
      </c>
      <c r="C511" s="363">
        <v>5259.0055000000002</v>
      </c>
      <c r="D511" s="364"/>
    </row>
    <row r="512" spans="1:4">
      <c r="A512" s="361">
        <f t="shared" si="13"/>
        <v>45679</v>
      </c>
      <c r="B512" s="362">
        <v>3</v>
      </c>
      <c r="C512" s="363">
        <v>5804.2455</v>
      </c>
      <c r="D512" s="364"/>
    </row>
    <row r="513" spans="1:4">
      <c r="A513" s="361">
        <f t="shared" si="13"/>
        <v>45679</v>
      </c>
      <c r="B513" s="362">
        <v>4</v>
      </c>
      <c r="C513" s="363">
        <v>6022.5352499999999</v>
      </c>
      <c r="D513" s="364"/>
    </row>
    <row r="514" spans="1:4">
      <c r="A514" s="361">
        <f t="shared" si="13"/>
        <v>45679</v>
      </c>
      <c r="B514" s="362">
        <v>5</v>
      </c>
      <c r="C514" s="363">
        <v>6787.1092500000004</v>
      </c>
      <c r="D514" s="364"/>
    </row>
    <row r="515" spans="1:4">
      <c r="A515" s="361">
        <f t="shared" si="13"/>
        <v>45679</v>
      </c>
      <c r="B515" s="362">
        <v>6</v>
      </c>
      <c r="C515" s="363">
        <v>6729.0012500000003</v>
      </c>
      <c r="D515" s="364"/>
    </row>
    <row r="516" spans="1:4">
      <c r="A516" s="361">
        <f t="shared" si="13"/>
        <v>45679</v>
      </c>
      <c r="B516" s="362">
        <v>7</v>
      </c>
      <c r="C516" s="363">
        <v>6767.6895000000004</v>
      </c>
      <c r="D516" s="364"/>
    </row>
    <row r="517" spans="1:4">
      <c r="A517" s="361">
        <f t="shared" si="13"/>
        <v>45679</v>
      </c>
      <c r="B517" s="362">
        <v>8</v>
      </c>
      <c r="C517" s="363">
        <v>6584.78</v>
      </c>
      <c r="D517" s="364"/>
    </row>
    <row r="518" spans="1:4">
      <c r="A518" s="361">
        <f t="shared" ref="A518:A581" si="14">IF(B518=0,A517+1,A517)</f>
        <v>45679</v>
      </c>
      <c r="B518" s="362">
        <v>9</v>
      </c>
      <c r="C518" s="363">
        <v>5958.0285000000003</v>
      </c>
      <c r="D518" s="364"/>
    </row>
    <row r="519" spans="1:4">
      <c r="A519" s="361">
        <f t="shared" si="14"/>
        <v>45679</v>
      </c>
      <c r="B519" s="362">
        <v>10</v>
      </c>
      <c r="C519" s="363">
        <v>5966.8164999999999</v>
      </c>
      <c r="D519" s="364"/>
    </row>
    <row r="520" spans="1:4">
      <c r="A520" s="361">
        <f t="shared" si="14"/>
        <v>45679</v>
      </c>
      <c r="B520" s="362">
        <v>11</v>
      </c>
      <c r="C520" s="363">
        <v>5940.9895000000006</v>
      </c>
      <c r="D520" s="364"/>
    </row>
    <row r="521" spans="1:4">
      <c r="A521" s="361">
        <f t="shared" si="14"/>
        <v>45679</v>
      </c>
      <c r="B521" s="362">
        <v>12</v>
      </c>
      <c r="C521" s="363">
        <v>5959.0295000000006</v>
      </c>
      <c r="D521" s="364"/>
    </row>
    <row r="522" spans="1:4">
      <c r="A522" s="361">
        <f t="shared" si="14"/>
        <v>45679</v>
      </c>
      <c r="B522" s="362">
        <v>13</v>
      </c>
      <c r="C522" s="363">
        <v>5909.8755000000001</v>
      </c>
      <c r="D522" s="364"/>
    </row>
    <row r="523" spans="1:4">
      <c r="A523" s="361">
        <f t="shared" si="14"/>
        <v>45679</v>
      </c>
      <c r="B523" s="362">
        <v>14</v>
      </c>
      <c r="C523" s="363">
        <v>6191.5950000000003</v>
      </c>
      <c r="D523" s="364"/>
    </row>
    <row r="524" spans="1:4">
      <c r="A524" s="361">
        <f t="shared" si="14"/>
        <v>45679</v>
      </c>
      <c r="B524" s="362">
        <v>15</v>
      </c>
      <c r="C524" s="363">
        <v>6349.6135000000004</v>
      </c>
      <c r="D524" s="364"/>
    </row>
    <row r="525" spans="1:4">
      <c r="A525" s="361">
        <f t="shared" si="14"/>
        <v>45679</v>
      </c>
      <c r="B525" s="362">
        <v>16</v>
      </c>
      <c r="C525" s="363">
        <v>6198.1095000000005</v>
      </c>
      <c r="D525" s="364"/>
    </row>
    <row r="526" spans="1:4">
      <c r="A526" s="361">
        <f t="shared" si="14"/>
        <v>45679</v>
      </c>
      <c r="B526" s="362">
        <v>17</v>
      </c>
      <c r="C526" s="363">
        <v>6550.4490000000005</v>
      </c>
      <c r="D526" s="364"/>
    </row>
    <row r="527" spans="1:4">
      <c r="A527" s="361">
        <f t="shared" si="14"/>
        <v>45679</v>
      </c>
      <c r="B527" s="362">
        <v>18</v>
      </c>
      <c r="C527" s="363">
        <v>8031.2695000000003</v>
      </c>
      <c r="D527" s="364"/>
    </row>
    <row r="528" spans="1:4">
      <c r="A528" s="361">
        <f t="shared" si="14"/>
        <v>45679</v>
      </c>
      <c r="B528" s="362">
        <v>19</v>
      </c>
      <c r="C528" s="363">
        <v>5701.5622499999999</v>
      </c>
      <c r="D528" s="364"/>
    </row>
    <row r="529" spans="1:4">
      <c r="A529" s="361">
        <f t="shared" si="14"/>
        <v>45679</v>
      </c>
      <c r="B529" s="362">
        <v>20</v>
      </c>
      <c r="C529" s="363">
        <v>6352.2782500000003</v>
      </c>
      <c r="D529" s="364"/>
    </row>
    <row r="530" spans="1:4">
      <c r="A530" s="361">
        <f t="shared" si="14"/>
        <v>45679</v>
      </c>
      <c r="B530" s="362">
        <v>21</v>
      </c>
      <c r="C530" s="363">
        <v>6519.9172500000004</v>
      </c>
      <c r="D530" s="364"/>
    </row>
    <row r="531" spans="1:4">
      <c r="A531" s="361">
        <f t="shared" si="14"/>
        <v>45679</v>
      </c>
      <c r="B531" s="362">
        <v>22</v>
      </c>
      <c r="C531" s="363">
        <v>6511.0077499999998</v>
      </c>
      <c r="D531" s="364"/>
    </row>
    <row r="532" spans="1:4">
      <c r="A532" s="361">
        <f t="shared" si="14"/>
        <v>45679</v>
      </c>
      <c r="B532" s="362">
        <v>23</v>
      </c>
      <c r="C532" s="363">
        <v>6331.8642499999996</v>
      </c>
      <c r="D532" s="364"/>
    </row>
    <row r="533" spans="1:4">
      <c r="A533" s="361">
        <f t="shared" si="14"/>
        <v>45680</v>
      </c>
      <c r="B533" s="362">
        <v>0</v>
      </c>
      <c r="C533" s="363">
        <v>6112.2695000000003</v>
      </c>
      <c r="D533" s="364"/>
    </row>
    <row r="534" spans="1:4">
      <c r="A534" s="361">
        <f t="shared" si="14"/>
        <v>45680</v>
      </c>
      <c r="B534" s="362">
        <v>1</v>
      </c>
      <c r="C534" s="363">
        <v>5771.2714999999998</v>
      </c>
      <c r="D534" s="364"/>
    </row>
    <row r="535" spans="1:4">
      <c r="A535" s="361">
        <f t="shared" si="14"/>
        <v>45680</v>
      </c>
      <c r="B535" s="362">
        <v>2</v>
      </c>
      <c r="C535" s="363">
        <v>5433.8085000000001</v>
      </c>
      <c r="D535" s="364"/>
    </row>
    <row r="536" spans="1:4">
      <c r="A536" s="361">
        <f t="shared" si="14"/>
        <v>45680</v>
      </c>
      <c r="B536" s="362">
        <v>3</v>
      </c>
      <c r="C536" s="363">
        <v>5496.1942499999996</v>
      </c>
      <c r="D536" s="364"/>
    </row>
    <row r="537" spans="1:4">
      <c r="A537" s="361">
        <f t="shared" si="14"/>
        <v>45680</v>
      </c>
      <c r="B537" s="362">
        <v>4</v>
      </c>
      <c r="C537" s="363">
        <v>5701.2202500000003</v>
      </c>
      <c r="D537" s="364"/>
    </row>
    <row r="538" spans="1:4">
      <c r="A538" s="361">
        <f t="shared" si="14"/>
        <v>45680</v>
      </c>
      <c r="B538" s="362">
        <v>5</v>
      </c>
      <c r="C538" s="363">
        <v>6610.5855000000001</v>
      </c>
      <c r="D538" s="364"/>
    </row>
    <row r="539" spans="1:4">
      <c r="A539" s="361">
        <f t="shared" si="14"/>
        <v>45680</v>
      </c>
      <c r="B539" s="362">
        <v>6</v>
      </c>
      <c r="C539" s="363">
        <v>6796.7735000000002</v>
      </c>
      <c r="D539" s="364"/>
    </row>
    <row r="540" spans="1:4">
      <c r="A540" s="361">
        <f t="shared" si="14"/>
        <v>45680</v>
      </c>
      <c r="B540" s="362">
        <v>7</v>
      </c>
      <c r="C540" s="363">
        <v>6879.7350000000006</v>
      </c>
      <c r="D540" s="364"/>
    </row>
    <row r="541" spans="1:4">
      <c r="A541" s="361">
        <f t="shared" si="14"/>
        <v>45680</v>
      </c>
      <c r="B541" s="362">
        <v>8</v>
      </c>
      <c r="C541" s="363">
        <v>6500.9650000000001</v>
      </c>
      <c r="D541" s="364"/>
    </row>
    <row r="542" spans="1:4">
      <c r="A542" s="361">
        <f t="shared" si="14"/>
        <v>45680</v>
      </c>
      <c r="B542" s="362">
        <v>9</v>
      </c>
      <c r="C542" s="363">
        <v>5753.0165000000006</v>
      </c>
      <c r="D542" s="364"/>
    </row>
    <row r="543" spans="1:4">
      <c r="A543" s="361">
        <f t="shared" si="14"/>
        <v>45680</v>
      </c>
      <c r="B543" s="362">
        <v>10</v>
      </c>
      <c r="C543" s="363">
        <v>5965.3445000000002</v>
      </c>
      <c r="D543" s="364"/>
    </row>
    <row r="544" spans="1:4">
      <c r="A544" s="361">
        <f t="shared" si="14"/>
        <v>45680</v>
      </c>
      <c r="B544" s="362">
        <v>11</v>
      </c>
      <c r="C544" s="363">
        <v>6151.1025</v>
      </c>
      <c r="D544" s="364"/>
    </row>
    <row r="545" spans="1:4">
      <c r="A545" s="361">
        <f t="shared" si="14"/>
        <v>45680</v>
      </c>
      <c r="B545" s="362">
        <v>12</v>
      </c>
      <c r="C545" s="363">
        <v>6140.4580000000005</v>
      </c>
      <c r="D545" s="364"/>
    </row>
    <row r="546" spans="1:4">
      <c r="A546" s="361">
        <f t="shared" si="14"/>
        <v>45680</v>
      </c>
      <c r="B546" s="362">
        <v>13</v>
      </c>
      <c r="C546" s="363">
        <v>6303.183</v>
      </c>
      <c r="D546" s="364"/>
    </row>
    <row r="547" spans="1:4">
      <c r="A547" s="361">
        <f t="shared" si="14"/>
        <v>45680</v>
      </c>
      <c r="B547" s="362">
        <v>14</v>
      </c>
      <c r="C547" s="363">
        <v>6538.6085000000003</v>
      </c>
      <c r="D547" s="364"/>
    </row>
    <row r="548" spans="1:4">
      <c r="A548" s="361">
        <f t="shared" si="14"/>
        <v>45680</v>
      </c>
      <c r="B548" s="362">
        <v>15</v>
      </c>
      <c r="C548" s="363">
        <v>6337.5695000000005</v>
      </c>
      <c r="D548" s="364"/>
    </row>
    <row r="549" spans="1:4">
      <c r="A549" s="361">
        <f t="shared" si="14"/>
        <v>45680</v>
      </c>
      <c r="B549" s="362">
        <v>16</v>
      </c>
      <c r="C549" s="363">
        <v>6168.8177500000002</v>
      </c>
      <c r="D549" s="364"/>
    </row>
    <row r="550" spans="1:4">
      <c r="A550" s="361">
        <f t="shared" si="14"/>
        <v>45680</v>
      </c>
      <c r="B550" s="362">
        <v>17</v>
      </c>
      <c r="C550" s="363">
        <v>6557.1385</v>
      </c>
      <c r="D550" s="364"/>
    </row>
    <row r="551" spans="1:4">
      <c r="A551" s="361">
        <f t="shared" si="14"/>
        <v>45680</v>
      </c>
      <c r="B551" s="362">
        <v>18</v>
      </c>
      <c r="C551" s="363">
        <v>7941.6195000000007</v>
      </c>
      <c r="D551" s="364"/>
    </row>
    <row r="552" spans="1:4">
      <c r="A552" s="361">
        <f t="shared" si="14"/>
        <v>45680</v>
      </c>
      <c r="B552" s="362">
        <v>19</v>
      </c>
      <c r="C552" s="363">
        <v>6148.4250000000002</v>
      </c>
      <c r="D552" s="364"/>
    </row>
    <row r="553" spans="1:4">
      <c r="A553" s="361">
        <f t="shared" si="14"/>
        <v>45680</v>
      </c>
      <c r="B553" s="362">
        <v>20</v>
      </c>
      <c r="C553" s="363">
        <v>6209.3920000000007</v>
      </c>
      <c r="D553" s="364"/>
    </row>
    <row r="554" spans="1:4">
      <c r="A554" s="361">
        <f t="shared" si="14"/>
        <v>45680</v>
      </c>
      <c r="B554" s="362">
        <v>21</v>
      </c>
      <c r="C554" s="363">
        <v>6045.5715</v>
      </c>
      <c r="D554" s="364"/>
    </row>
    <row r="555" spans="1:4">
      <c r="A555" s="361">
        <f t="shared" si="14"/>
        <v>45680</v>
      </c>
      <c r="B555" s="362">
        <v>22</v>
      </c>
      <c r="C555" s="363">
        <v>6691.4775</v>
      </c>
      <c r="D555" s="364"/>
    </row>
    <row r="556" spans="1:4">
      <c r="A556" s="361">
        <f t="shared" si="14"/>
        <v>45680</v>
      </c>
      <c r="B556" s="362">
        <v>23</v>
      </c>
      <c r="C556" s="363">
        <v>6396.9440000000004</v>
      </c>
      <c r="D556" s="364"/>
    </row>
    <row r="557" spans="1:4">
      <c r="A557" s="361">
        <f t="shared" si="14"/>
        <v>45681</v>
      </c>
      <c r="B557" s="362">
        <v>0</v>
      </c>
      <c r="C557" s="363">
        <v>6776.2385000000004</v>
      </c>
      <c r="D557" s="364"/>
    </row>
    <row r="558" spans="1:4">
      <c r="A558" s="361">
        <f t="shared" si="14"/>
        <v>45681</v>
      </c>
      <c r="B558" s="362">
        <v>1</v>
      </c>
      <c r="C558" s="363">
        <v>6462.9195</v>
      </c>
      <c r="D558" s="364"/>
    </row>
    <row r="559" spans="1:4">
      <c r="A559" s="361">
        <f t="shared" si="14"/>
        <v>45681</v>
      </c>
      <c r="B559" s="362">
        <v>2</v>
      </c>
      <c r="C559" s="363">
        <v>6216.2584999999999</v>
      </c>
      <c r="D559" s="364"/>
    </row>
    <row r="560" spans="1:4">
      <c r="A560" s="361">
        <f t="shared" si="14"/>
        <v>45681</v>
      </c>
      <c r="B560" s="362">
        <v>3</v>
      </c>
      <c r="C560" s="363">
        <v>6259.076</v>
      </c>
      <c r="D560" s="364"/>
    </row>
    <row r="561" spans="1:4">
      <c r="A561" s="361">
        <f t="shared" si="14"/>
        <v>45681</v>
      </c>
      <c r="B561" s="362">
        <v>4</v>
      </c>
      <c r="C561" s="363">
        <v>6657.7030000000004</v>
      </c>
      <c r="D561" s="364"/>
    </row>
    <row r="562" spans="1:4">
      <c r="A562" s="361">
        <f t="shared" si="14"/>
        <v>45681</v>
      </c>
      <c r="B562" s="362">
        <v>5</v>
      </c>
      <c r="C562" s="363">
        <v>7512.2715000000007</v>
      </c>
      <c r="D562" s="364"/>
    </row>
    <row r="563" spans="1:4">
      <c r="A563" s="361">
        <f t="shared" si="14"/>
        <v>45681</v>
      </c>
      <c r="B563" s="362">
        <v>6</v>
      </c>
      <c r="C563" s="363">
        <v>7867.8060000000005</v>
      </c>
      <c r="D563" s="364"/>
    </row>
    <row r="564" spans="1:4">
      <c r="A564" s="361">
        <f t="shared" si="14"/>
        <v>45681</v>
      </c>
      <c r="B564" s="362">
        <v>7</v>
      </c>
      <c r="C564" s="363">
        <v>7330.7485000000006</v>
      </c>
      <c r="D564" s="364"/>
    </row>
    <row r="565" spans="1:4">
      <c r="A565" s="361">
        <f t="shared" si="14"/>
        <v>45681</v>
      </c>
      <c r="B565" s="362">
        <v>8</v>
      </c>
      <c r="C565" s="363">
        <v>7398.4445000000005</v>
      </c>
      <c r="D565" s="364"/>
    </row>
    <row r="566" spans="1:4">
      <c r="A566" s="361">
        <f t="shared" si="14"/>
        <v>45681</v>
      </c>
      <c r="B566" s="362">
        <v>9</v>
      </c>
      <c r="C566" s="363">
        <v>7190.1810000000005</v>
      </c>
      <c r="D566" s="364"/>
    </row>
    <row r="567" spans="1:4">
      <c r="A567" s="361">
        <f t="shared" si="14"/>
        <v>45681</v>
      </c>
      <c r="B567" s="362">
        <v>10</v>
      </c>
      <c r="C567" s="363">
        <v>6543.7260000000006</v>
      </c>
      <c r="D567" s="364"/>
    </row>
    <row r="568" spans="1:4">
      <c r="A568" s="361">
        <f t="shared" si="14"/>
        <v>45681</v>
      </c>
      <c r="B568" s="362">
        <v>11</v>
      </c>
      <c r="C568" s="363">
        <v>6570.5160000000005</v>
      </c>
      <c r="D568" s="364"/>
    </row>
    <row r="569" spans="1:4">
      <c r="A569" s="361">
        <f t="shared" si="14"/>
        <v>45681</v>
      </c>
      <c r="B569" s="362">
        <v>12</v>
      </c>
      <c r="C569" s="363">
        <v>6625.8960000000006</v>
      </c>
      <c r="D569" s="364"/>
    </row>
    <row r="570" spans="1:4">
      <c r="A570" s="361">
        <f t="shared" si="14"/>
        <v>45681</v>
      </c>
      <c r="B570" s="362">
        <v>13</v>
      </c>
      <c r="C570" s="363">
        <v>6777.4735000000001</v>
      </c>
      <c r="D570" s="364"/>
    </row>
    <row r="571" spans="1:4">
      <c r="A571" s="361">
        <f t="shared" si="14"/>
        <v>45681</v>
      </c>
      <c r="B571" s="362">
        <v>14</v>
      </c>
      <c r="C571" s="363">
        <v>7091.6835000000001</v>
      </c>
      <c r="D571" s="364"/>
    </row>
    <row r="572" spans="1:4">
      <c r="A572" s="361">
        <f t="shared" si="14"/>
        <v>45681</v>
      </c>
      <c r="B572" s="362">
        <v>15</v>
      </c>
      <c r="C572" s="363">
        <v>6882.491</v>
      </c>
      <c r="D572" s="364"/>
    </row>
    <row r="573" spans="1:4">
      <c r="A573" s="361">
        <f t="shared" si="14"/>
        <v>45681</v>
      </c>
      <c r="B573" s="362">
        <v>16</v>
      </c>
      <c r="C573" s="363">
        <v>6742.6835000000001</v>
      </c>
      <c r="D573" s="364"/>
    </row>
    <row r="574" spans="1:4">
      <c r="A574" s="361">
        <f t="shared" si="14"/>
        <v>45681</v>
      </c>
      <c r="B574" s="362">
        <v>17</v>
      </c>
      <c r="C574" s="363">
        <v>7271.9355000000005</v>
      </c>
      <c r="D574" s="364"/>
    </row>
    <row r="575" spans="1:4">
      <c r="A575" s="361">
        <f t="shared" si="14"/>
        <v>45681</v>
      </c>
      <c r="B575" s="362">
        <v>18</v>
      </c>
      <c r="C575" s="363">
        <v>8716.0810000000001</v>
      </c>
      <c r="D575" s="364"/>
    </row>
    <row r="576" spans="1:4">
      <c r="A576" s="361">
        <f t="shared" si="14"/>
        <v>45681</v>
      </c>
      <c r="B576" s="362">
        <v>19</v>
      </c>
      <c r="C576" s="363">
        <v>6242.0005000000001</v>
      </c>
      <c r="D576" s="364"/>
    </row>
    <row r="577" spans="1:4">
      <c r="A577" s="361">
        <f t="shared" si="14"/>
        <v>45681</v>
      </c>
      <c r="B577" s="362">
        <v>20</v>
      </c>
      <c r="C577" s="363">
        <v>6672.5810000000001</v>
      </c>
      <c r="D577" s="364"/>
    </row>
    <row r="578" spans="1:4">
      <c r="A578" s="361">
        <f t="shared" si="14"/>
        <v>45681</v>
      </c>
      <c r="B578" s="362">
        <v>21</v>
      </c>
      <c r="C578" s="363">
        <v>6802.7970000000005</v>
      </c>
      <c r="D578" s="364"/>
    </row>
    <row r="579" spans="1:4">
      <c r="A579" s="361">
        <f t="shared" si="14"/>
        <v>45681</v>
      </c>
      <c r="B579" s="362">
        <v>22</v>
      </c>
      <c r="C579" s="363">
        <v>7642.2945</v>
      </c>
      <c r="D579" s="364"/>
    </row>
    <row r="580" spans="1:4">
      <c r="A580" s="361">
        <f t="shared" si="14"/>
        <v>45681</v>
      </c>
      <c r="B580" s="362">
        <v>23</v>
      </c>
      <c r="C580" s="363">
        <v>7044.1710000000003</v>
      </c>
      <c r="D580" s="364"/>
    </row>
    <row r="581" spans="1:4">
      <c r="A581" s="361">
        <f t="shared" si="14"/>
        <v>45682</v>
      </c>
      <c r="B581" s="362">
        <v>0</v>
      </c>
      <c r="C581" s="363">
        <v>6774.7610000000004</v>
      </c>
      <c r="D581" s="364"/>
    </row>
    <row r="582" spans="1:4">
      <c r="A582" s="361">
        <f t="shared" ref="A582:A645" si="15">IF(B582=0,A581+1,A581)</f>
        <v>45682</v>
      </c>
      <c r="B582" s="362">
        <v>1</v>
      </c>
      <c r="C582" s="363">
        <v>6485.8650000000007</v>
      </c>
      <c r="D582" s="364"/>
    </row>
    <row r="583" spans="1:4">
      <c r="A583" s="361">
        <f t="shared" si="15"/>
        <v>45682</v>
      </c>
      <c r="B583" s="362">
        <v>2</v>
      </c>
      <c r="C583" s="363">
        <v>6244.6490000000003</v>
      </c>
      <c r="D583" s="364"/>
    </row>
    <row r="584" spans="1:4">
      <c r="A584" s="361">
        <f t="shared" si="15"/>
        <v>45682</v>
      </c>
      <c r="B584" s="362">
        <v>3</v>
      </c>
      <c r="C584" s="363">
        <v>6284.7615000000005</v>
      </c>
      <c r="D584" s="364"/>
    </row>
    <row r="585" spans="1:4">
      <c r="A585" s="361">
        <f t="shared" si="15"/>
        <v>45682</v>
      </c>
      <c r="B585" s="362">
        <v>4</v>
      </c>
      <c r="C585" s="363">
        <v>6501.1850000000004</v>
      </c>
      <c r="D585" s="364"/>
    </row>
    <row r="586" spans="1:4">
      <c r="A586" s="361">
        <f t="shared" si="15"/>
        <v>45682</v>
      </c>
      <c r="B586" s="362">
        <v>5</v>
      </c>
      <c r="C586" s="363">
        <v>7013.8380000000006</v>
      </c>
      <c r="D586" s="364"/>
    </row>
    <row r="587" spans="1:4">
      <c r="A587" s="361">
        <f t="shared" si="15"/>
        <v>45682</v>
      </c>
      <c r="B587" s="362">
        <v>6</v>
      </c>
      <c r="C587" s="363">
        <v>7144.3005000000003</v>
      </c>
      <c r="D587" s="364"/>
    </row>
    <row r="588" spans="1:4">
      <c r="A588" s="361">
        <f t="shared" si="15"/>
        <v>45682</v>
      </c>
      <c r="B588" s="362">
        <v>7</v>
      </c>
      <c r="C588" s="363">
        <v>6978.2375000000002</v>
      </c>
      <c r="D588" s="364"/>
    </row>
    <row r="589" spans="1:4">
      <c r="A589" s="361">
        <f t="shared" si="15"/>
        <v>45682</v>
      </c>
      <c r="B589" s="362">
        <v>8</v>
      </c>
      <c r="C589" s="363">
        <v>7015.4540000000006</v>
      </c>
      <c r="D589" s="364"/>
    </row>
    <row r="590" spans="1:4">
      <c r="A590" s="361">
        <f t="shared" si="15"/>
        <v>45682</v>
      </c>
      <c r="B590" s="362">
        <v>9</v>
      </c>
      <c r="C590" s="363">
        <v>6771.2015000000001</v>
      </c>
      <c r="D590" s="364"/>
    </row>
    <row r="591" spans="1:4">
      <c r="A591" s="361">
        <f t="shared" si="15"/>
        <v>45682</v>
      </c>
      <c r="B591" s="362">
        <v>10</v>
      </c>
      <c r="C591" s="363">
        <v>6149.5010000000002</v>
      </c>
      <c r="D591" s="364"/>
    </row>
    <row r="592" spans="1:4">
      <c r="A592" s="361">
        <f t="shared" si="15"/>
        <v>45682</v>
      </c>
      <c r="B592" s="362">
        <v>11</v>
      </c>
      <c r="C592" s="363">
        <v>6058.8209999999999</v>
      </c>
      <c r="D592" s="364"/>
    </row>
    <row r="593" spans="1:4">
      <c r="A593" s="361">
        <f t="shared" si="15"/>
        <v>45682</v>
      </c>
      <c r="B593" s="362">
        <v>12</v>
      </c>
      <c r="C593" s="363">
        <v>6136.0259999999998</v>
      </c>
      <c r="D593" s="364"/>
    </row>
    <row r="594" spans="1:4">
      <c r="A594" s="361">
        <f t="shared" si="15"/>
        <v>45682</v>
      </c>
      <c r="B594" s="362">
        <v>13</v>
      </c>
      <c r="C594" s="363">
        <v>6094.491</v>
      </c>
      <c r="D594" s="364"/>
    </row>
    <row r="595" spans="1:4">
      <c r="A595" s="361">
        <f t="shared" si="15"/>
        <v>45682</v>
      </c>
      <c r="B595" s="362">
        <v>14</v>
      </c>
      <c r="C595" s="363">
        <v>6234.1710000000003</v>
      </c>
      <c r="D595" s="364"/>
    </row>
    <row r="596" spans="1:4">
      <c r="A596" s="361">
        <f t="shared" si="15"/>
        <v>45682</v>
      </c>
      <c r="B596" s="362">
        <v>15</v>
      </c>
      <c r="C596" s="363">
        <v>6707.701</v>
      </c>
      <c r="D596" s="364"/>
    </row>
    <row r="597" spans="1:4">
      <c r="A597" s="361">
        <f t="shared" si="15"/>
        <v>45682</v>
      </c>
      <c r="B597" s="362">
        <v>16</v>
      </c>
      <c r="C597" s="363">
        <v>6075.9710000000005</v>
      </c>
      <c r="D597" s="364"/>
    </row>
    <row r="598" spans="1:4">
      <c r="A598" s="361">
        <f t="shared" si="15"/>
        <v>45682</v>
      </c>
      <c r="B598" s="362">
        <v>17</v>
      </c>
      <c r="C598" s="363">
        <v>6598.6010000000006</v>
      </c>
      <c r="D598" s="364"/>
    </row>
    <row r="599" spans="1:4">
      <c r="A599" s="361">
        <f t="shared" si="15"/>
        <v>45682</v>
      </c>
      <c r="B599" s="362">
        <v>18</v>
      </c>
      <c r="C599" s="363">
        <v>8041.6810000000005</v>
      </c>
      <c r="D599" s="364"/>
    </row>
    <row r="600" spans="1:4">
      <c r="A600" s="361">
        <f t="shared" si="15"/>
        <v>45682</v>
      </c>
      <c r="B600" s="362">
        <v>19</v>
      </c>
      <c r="C600" s="363">
        <v>5937.1210000000001</v>
      </c>
      <c r="D600" s="364"/>
    </row>
    <row r="601" spans="1:4">
      <c r="A601" s="361">
        <f t="shared" si="15"/>
        <v>45682</v>
      </c>
      <c r="B601" s="362">
        <v>20</v>
      </c>
      <c r="C601" s="363">
        <v>6632.5709999999999</v>
      </c>
      <c r="D601" s="364"/>
    </row>
    <row r="602" spans="1:4">
      <c r="A602" s="361">
        <f t="shared" si="15"/>
        <v>45682</v>
      </c>
      <c r="B602" s="362">
        <v>21</v>
      </c>
      <c r="C602" s="363">
        <v>6840.1910000000007</v>
      </c>
      <c r="D602" s="364"/>
    </row>
    <row r="603" spans="1:4">
      <c r="A603" s="361">
        <f t="shared" si="15"/>
        <v>45682</v>
      </c>
      <c r="B603" s="362">
        <v>22</v>
      </c>
      <c r="C603" s="363">
        <v>7440.4710000000005</v>
      </c>
      <c r="D603" s="364"/>
    </row>
    <row r="604" spans="1:4">
      <c r="A604" s="361">
        <f t="shared" si="15"/>
        <v>45682</v>
      </c>
      <c r="B604" s="362">
        <v>23</v>
      </c>
      <c r="C604" s="363">
        <v>6567.4260000000004</v>
      </c>
      <c r="D604" s="364"/>
    </row>
    <row r="605" spans="1:4">
      <c r="A605" s="361">
        <f t="shared" si="15"/>
        <v>45683</v>
      </c>
      <c r="B605" s="362">
        <v>0</v>
      </c>
      <c r="C605" s="363">
        <v>6178.5587500000001</v>
      </c>
      <c r="D605" s="364"/>
    </row>
    <row r="606" spans="1:4">
      <c r="A606" s="361">
        <f t="shared" si="15"/>
        <v>45683</v>
      </c>
      <c r="B606" s="362">
        <v>1</v>
      </c>
      <c r="C606" s="363">
        <v>5936.25875</v>
      </c>
      <c r="D606" s="364"/>
    </row>
    <row r="607" spans="1:4">
      <c r="A607" s="361">
        <f t="shared" si="15"/>
        <v>45683</v>
      </c>
      <c r="B607" s="362">
        <v>2</v>
      </c>
      <c r="C607" s="363">
        <v>5704.8337499999998</v>
      </c>
      <c r="D607" s="364"/>
    </row>
    <row r="608" spans="1:4">
      <c r="A608" s="361">
        <f t="shared" si="15"/>
        <v>45683</v>
      </c>
      <c r="B608" s="362">
        <v>3</v>
      </c>
      <c r="C608" s="363">
        <v>5711.2137499999999</v>
      </c>
      <c r="D608" s="364"/>
    </row>
    <row r="609" spans="1:4">
      <c r="A609" s="361">
        <f t="shared" si="15"/>
        <v>45683</v>
      </c>
      <c r="B609" s="362">
        <v>4</v>
      </c>
      <c r="C609" s="363">
        <v>6013.7837499999996</v>
      </c>
      <c r="D609" s="364"/>
    </row>
    <row r="610" spans="1:4">
      <c r="A610" s="361">
        <f t="shared" si="15"/>
        <v>45683</v>
      </c>
      <c r="B610" s="362">
        <v>5</v>
      </c>
      <c r="C610" s="363">
        <v>6215.3687499999996</v>
      </c>
      <c r="D610" s="364"/>
    </row>
    <row r="611" spans="1:4">
      <c r="A611" s="361">
        <f t="shared" si="15"/>
        <v>45683</v>
      </c>
      <c r="B611" s="362">
        <v>6</v>
      </c>
      <c r="C611" s="363">
        <v>6403.0307499999999</v>
      </c>
      <c r="D611" s="364"/>
    </row>
    <row r="612" spans="1:4">
      <c r="A612" s="361">
        <f t="shared" si="15"/>
        <v>45683</v>
      </c>
      <c r="B612" s="362">
        <v>7</v>
      </c>
      <c r="C612" s="363">
        <v>6265.63375</v>
      </c>
      <c r="D612" s="364"/>
    </row>
    <row r="613" spans="1:4">
      <c r="A613" s="361">
        <f t="shared" si="15"/>
        <v>45683</v>
      </c>
      <c r="B613" s="362">
        <v>8</v>
      </c>
      <c r="C613" s="363">
        <v>5879.2375000000002</v>
      </c>
      <c r="D613" s="364"/>
    </row>
    <row r="614" spans="1:4">
      <c r="A614" s="361">
        <f t="shared" si="15"/>
        <v>45683</v>
      </c>
      <c r="B614" s="362">
        <v>9</v>
      </c>
      <c r="C614" s="363">
        <v>6430.2325000000001</v>
      </c>
      <c r="D614" s="364"/>
    </row>
    <row r="615" spans="1:4">
      <c r="A615" s="361">
        <f t="shared" si="15"/>
        <v>45683</v>
      </c>
      <c r="B615" s="362">
        <v>10</v>
      </c>
      <c r="C615" s="363">
        <v>5800.0675000000001</v>
      </c>
      <c r="D615" s="364"/>
    </row>
    <row r="616" spans="1:4">
      <c r="A616" s="361">
        <f t="shared" si="15"/>
        <v>45683</v>
      </c>
      <c r="B616" s="362">
        <v>11</v>
      </c>
      <c r="C616" s="363">
        <v>5880.1475</v>
      </c>
      <c r="D616" s="364"/>
    </row>
    <row r="617" spans="1:4">
      <c r="A617" s="361">
        <f t="shared" si="15"/>
        <v>45683</v>
      </c>
      <c r="B617" s="362">
        <v>12</v>
      </c>
      <c r="C617" s="363">
        <v>5900.9987499999997</v>
      </c>
      <c r="D617" s="364"/>
    </row>
    <row r="618" spans="1:4">
      <c r="A618" s="361">
        <f t="shared" si="15"/>
        <v>45683</v>
      </c>
      <c r="B618" s="362">
        <v>13</v>
      </c>
      <c r="C618" s="363">
        <v>6034.9175000000005</v>
      </c>
      <c r="D618" s="364"/>
    </row>
    <row r="619" spans="1:4">
      <c r="A619" s="361">
        <f t="shared" si="15"/>
        <v>45683</v>
      </c>
      <c r="B619" s="362">
        <v>14</v>
      </c>
      <c r="C619" s="363">
        <v>6223.3525</v>
      </c>
      <c r="D619" s="364"/>
    </row>
    <row r="620" spans="1:4">
      <c r="A620" s="361">
        <f t="shared" si="15"/>
        <v>45683</v>
      </c>
      <c r="B620" s="362">
        <v>15</v>
      </c>
      <c r="C620" s="363">
        <v>6789.4187499999998</v>
      </c>
      <c r="D620" s="364"/>
    </row>
    <row r="621" spans="1:4">
      <c r="A621" s="361">
        <f t="shared" si="15"/>
        <v>45683</v>
      </c>
      <c r="B621" s="362">
        <v>16</v>
      </c>
      <c r="C621" s="363">
        <v>6085.2325000000001</v>
      </c>
      <c r="D621" s="364"/>
    </row>
    <row r="622" spans="1:4">
      <c r="A622" s="361">
        <f t="shared" si="15"/>
        <v>45683</v>
      </c>
      <c r="B622" s="362">
        <v>17</v>
      </c>
      <c r="C622" s="363">
        <v>6784.5275000000001</v>
      </c>
      <c r="D622" s="364"/>
    </row>
    <row r="623" spans="1:4">
      <c r="A623" s="361">
        <f t="shared" si="15"/>
        <v>45683</v>
      </c>
      <c r="B623" s="362">
        <v>18</v>
      </c>
      <c r="C623" s="363">
        <v>8397.9637500000008</v>
      </c>
      <c r="D623" s="364"/>
    </row>
    <row r="624" spans="1:4">
      <c r="A624" s="361">
        <f t="shared" si="15"/>
        <v>45683</v>
      </c>
      <c r="B624" s="362">
        <v>19</v>
      </c>
      <c r="C624" s="363">
        <v>6152.5602500000005</v>
      </c>
      <c r="D624" s="364"/>
    </row>
    <row r="625" spans="1:4">
      <c r="A625" s="361">
        <f t="shared" si="15"/>
        <v>45683</v>
      </c>
      <c r="B625" s="362">
        <v>20</v>
      </c>
      <c r="C625" s="363">
        <v>6293.4549999999999</v>
      </c>
      <c r="D625" s="364"/>
    </row>
    <row r="626" spans="1:4">
      <c r="A626" s="361">
        <f t="shared" si="15"/>
        <v>45683</v>
      </c>
      <c r="B626" s="362">
        <v>21</v>
      </c>
      <c r="C626" s="363">
        <v>6598.13375</v>
      </c>
      <c r="D626" s="364"/>
    </row>
    <row r="627" spans="1:4">
      <c r="A627" s="361">
        <f t="shared" si="15"/>
        <v>45683</v>
      </c>
      <c r="B627" s="362">
        <v>22</v>
      </c>
      <c r="C627" s="363">
        <v>7102.2087499999998</v>
      </c>
      <c r="D627" s="364"/>
    </row>
    <row r="628" spans="1:4">
      <c r="A628" s="361">
        <f t="shared" si="15"/>
        <v>45683</v>
      </c>
      <c r="B628" s="362">
        <v>23</v>
      </c>
      <c r="C628" s="363">
        <v>6486.0887499999999</v>
      </c>
      <c r="D628" s="364"/>
    </row>
    <row r="629" spans="1:4">
      <c r="A629" s="361">
        <f t="shared" si="15"/>
        <v>45684</v>
      </c>
      <c r="B629" s="362">
        <v>0</v>
      </c>
      <c r="C629" s="363">
        <v>5220.7235000000001</v>
      </c>
      <c r="D629" s="364"/>
    </row>
    <row r="630" spans="1:4">
      <c r="A630" s="361">
        <f t="shared" si="15"/>
        <v>45684</v>
      </c>
      <c r="B630" s="362">
        <v>1</v>
      </c>
      <c r="C630" s="363">
        <v>5435.34</v>
      </c>
      <c r="D630" s="364"/>
    </row>
    <row r="631" spans="1:4">
      <c r="A631" s="361">
        <f t="shared" si="15"/>
        <v>45684</v>
      </c>
      <c r="B631" s="362">
        <v>2</v>
      </c>
      <c r="C631" s="363">
        <v>4947.99</v>
      </c>
      <c r="D631" s="364"/>
    </row>
    <row r="632" spans="1:4">
      <c r="A632" s="361">
        <f t="shared" si="15"/>
        <v>45684</v>
      </c>
      <c r="B632" s="362">
        <v>3</v>
      </c>
      <c r="C632" s="363">
        <v>5062.5810000000001</v>
      </c>
      <c r="D632" s="364"/>
    </row>
    <row r="633" spans="1:4">
      <c r="A633" s="361">
        <f t="shared" si="15"/>
        <v>45684</v>
      </c>
      <c r="B633" s="362">
        <v>4</v>
      </c>
      <c r="C633" s="363">
        <v>5090.8735000000006</v>
      </c>
      <c r="D633" s="364"/>
    </row>
    <row r="634" spans="1:4">
      <c r="A634" s="361">
        <f t="shared" si="15"/>
        <v>45684</v>
      </c>
      <c r="B634" s="362">
        <v>5</v>
      </c>
      <c r="C634" s="363">
        <v>6342.6959999999999</v>
      </c>
      <c r="D634" s="364"/>
    </row>
    <row r="635" spans="1:4">
      <c r="A635" s="361">
        <f t="shared" si="15"/>
        <v>45684</v>
      </c>
      <c r="B635" s="362">
        <v>6</v>
      </c>
      <c r="C635" s="363">
        <v>6299.0010000000002</v>
      </c>
      <c r="D635" s="364"/>
    </row>
    <row r="636" spans="1:4">
      <c r="A636" s="361">
        <f t="shared" si="15"/>
        <v>45684</v>
      </c>
      <c r="B636" s="362">
        <v>7</v>
      </c>
      <c r="C636" s="363">
        <v>6244.1935000000003</v>
      </c>
      <c r="D636" s="364"/>
    </row>
    <row r="637" spans="1:4">
      <c r="A637" s="361">
        <f t="shared" si="15"/>
        <v>45684</v>
      </c>
      <c r="B637" s="362">
        <v>8</v>
      </c>
      <c r="C637" s="363">
        <v>6070.7780000000002</v>
      </c>
      <c r="D637" s="364"/>
    </row>
    <row r="638" spans="1:4">
      <c r="A638" s="361">
        <f t="shared" si="15"/>
        <v>45684</v>
      </c>
      <c r="B638" s="362">
        <v>9</v>
      </c>
      <c r="C638" s="363">
        <v>6759.5060000000003</v>
      </c>
      <c r="D638" s="364"/>
    </row>
    <row r="639" spans="1:4">
      <c r="A639" s="361">
        <f t="shared" si="15"/>
        <v>45684</v>
      </c>
      <c r="B639" s="362">
        <v>10</v>
      </c>
      <c r="C639" s="363">
        <v>6241.1375000000007</v>
      </c>
      <c r="D639" s="364"/>
    </row>
    <row r="640" spans="1:4">
      <c r="A640" s="361">
        <f t="shared" si="15"/>
        <v>45684</v>
      </c>
      <c r="B640" s="362">
        <v>11</v>
      </c>
      <c r="C640" s="363">
        <v>6194.9940000000006</v>
      </c>
      <c r="D640" s="364"/>
    </row>
    <row r="641" spans="1:4">
      <c r="A641" s="361">
        <f t="shared" si="15"/>
        <v>45684</v>
      </c>
      <c r="B641" s="362">
        <v>12</v>
      </c>
      <c r="C641" s="363">
        <v>6191.8275000000003</v>
      </c>
      <c r="D641" s="364"/>
    </row>
    <row r="642" spans="1:4">
      <c r="A642" s="361">
        <f t="shared" si="15"/>
        <v>45684</v>
      </c>
      <c r="B642" s="362">
        <v>13</v>
      </c>
      <c r="C642" s="363">
        <v>6369.0570000000007</v>
      </c>
      <c r="D642" s="364"/>
    </row>
    <row r="643" spans="1:4">
      <c r="A643" s="361">
        <f t="shared" si="15"/>
        <v>45684</v>
      </c>
      <c r="B643" s="362">
        <v>14</v>
      </c>
      <c r="C643" s="363">
        <v>6557.0715</v>
      </c>
      <c r="D643" s="364"/>
    </row>
    <row r="644" spans="1:4">
      <c r="A644" s="361">
        <f t="shared" si="15"/>
        <v>45684</v>
      </c>
      <c r="B644" s="362">
        <v>15</v>
      </c>
      <c r="C644" s="363">
        <v>7076.1155000000008</v>
      </c>
      <c r="D644" s="364"/>
    </row>
    <row r="645" spans="1:4">
      <c r="A645" s="361">
        <f t="shared" si="15"/>
        <v>45684</v>
      </c>
      <c r="B645" s="362">
        <v>16</v>
      </c>
      <c r="C645" s="363">
        <v>6423.9120000000003</v>
      </c>
      <c r="D645" s="364"/>
    </row>
    <row r="646" spans="1:4">
      <c r="A646" s="361">
        <f t="shared" ref="A646:A709" si="16">IF(B646=0,A645+1,A645)</f>
        <v>45684</v>
      </c>
      <c r="B646" s="362">
        <v>17</v>
      </c>
      <c r="C646" s="363">
        <v>6649.6940000000004</v>
      </c>
      <c r="D646" s="364"/>
    </row>
    <row r="647" spans="1:4">
      <c r="A647" s="361">
        <f t="shared" si="16"/>
        <v>45684</v>
      </c>
      <c r="B647" s="362">
        <v>18</v>
      </c>
      <c r="C647" s="363">
        <v>8545.1859999999997</v>
      </c>
      <c r="D647" s="364"/>
    </row>
    <row r="648" spans="1:4">
      <c r="A648" s="361">
        <f t="shared" si="16"/>
        <v>45684</v>
      </c>
      <c r="B648" s="362">
        <v>19</v>
      </c>
      <c r="C648" s="363">
        <v>6301.4115000000002</v>
      </c>
      <c r="D648" s="364"/>
    </row>
    <row r="649" spans="1:4">
      <c r="A649" s="361">
        <f t="shared" si="16"/>
        <v>45684</v>
      </c>
      <c r="B649" s="362">
        <v>20</v>
      </c>
      <c r="C649" s="363">
        <v>6754.2875000000004</v>
      </c>
      <c r="D649" s="364"/>
    </row>
    <row r="650" spans="1:4">
      <c r="A650" s="361">
        <f t="shared" si="16"/>
        <v>45684</v>
      </c>
      <c r="B650" s="362">
        <v>21</v>
      </c>
      <c r="C650" s="363">
        <v>6464.0077499999998</v>
      </c>
      <c r="D650" s="364"/>
    </row>
    <row r="651" spans="1:4">
      <c r="A651" s="361">
        <f t="shared" si="16"/>
        <v>45684</v>
      </c>
      <c r="B651" s="362">
        <v>22</v>
      </c>
      <c r="C651" s="363">
        <v>6981.2510000000002</v>
      </c>
      <c r="D651" s="364"/>
    </row>
    <row r="652" spans="1:4">
      <c r="A652" s="361">
        <f t="shared" si="16"/>
        <v>45684</v>
      </c>
      <c r="B652" s="362">
        <v>23</v>
      </c>
      <c r="C652" s="363">
        <v>7189.6559999999999</v>
      </c>
      <c r="D652" s="364"/>
    </row>
    <row r="653" spans="1:4">
      <c r="A653" s="361">
        <f t="shared" si="16"/>
        <v>45685</v>
      </c>
      <c r="B653" s="362">
        <v>0</v>
      </c>
      <c r="C653" s="363">
        <v>6860.1985000000004</v>
      </c>
      <c r="D653" s="364"/>
    </row>
    <row r="654" spans="1:4">
      <c r="A654" s="361">
        <f t="shared" si="16"/>
        <v>45685</v>
      </c>
      <c r="B654" s="362">
        <v>1</v>
      </c>
      <c r="C654" s="363">
        <v>6777.1172500000002</v>
      </c>
      <c r="D654" s="364"/>
    </row>
    <row r="655" spans="1:4">
      <c r="A655" s="361">
        <f t="shared" si="16"/>
        <v>45685</v>
      </c>
      <c r="B655" s="362">
        <v>2</v>
      </c>
      <c r="C655" s="363">
        <v>6739.4385000000002</v>
      </c>
      <c r="D655" s="364"/>
    </row>
    <row r="656" spans="1:4">
      <c r="A656" s="361">
        <f t="shared" si="16"/>
        <v>45685</v>
      </c>
      <c r="B656" s="362">
        <v>3</v>
      </c>
      <c r="C656" s="363">
        <v>6743.6872499999999</v>
      </c>
      <c r="D656" s="364"/>
    </row>
    <row r="657" spans="1:4">
      <c r="A657" s="361">
        <f t="shared" si="16"/>
        <v>45685</v>
      </c>
      <c r="B657" s="362">
        <v>4</v>
      </c>
      <c r="C657" s="363">
        <v>6987.3035</v>
      </c>
      <c r="D657" s="364"/>
    </row>
    <row r="658" spans="1:4">
      <c r="A658" s="361">
        <f t="shared" si="16"/>
        <v>45685</v>
      </c>
      <c r="B658" s="362">
        <v>5</v>
      </c>
      <c r="C658" s="363">
        <v>7846.4985000000006</v>
      </c>
      <c r="D658" s="364"/>
    </row>
    <row r="659" spans="1:4">
      <c r="A659" s="361">
        <f t="shared" si="16"/>
        <v>45685</v>
      </c>
      <c r="B659" s="362">
        <v>6</v>
      </c>
      <c r="C659" s="363">
        <v>8280.4760000000006</v>
      </c>
      <c r="D659" s="364"/>
    </row>
    <row r="660" spans="1:4">
      <c r="A660" s="361">
        <f t="shared" si="16"/>
        <v>45685</v>
      </c>
      <c r="B660" s="362">
        <v>7</v>
      </c>
      <c r="C660" s="363">
        <v>7502.9435000000003</v>
      </c>
      <c r="D660" s="364"/>
    </row>
    <row r="661" spans="1:4">
      <c r="A661" s="361">
        <f t="shared" si="16"/>
        <v>45685</v>
      </c>
      <c r="B661" s="362">
        <v>8</v>
      </c>
      <c r="C661" s="363">
        <v>7605.7885000000006</v>
      </c>
      <c r="D661" s="364"/>
    </row>
    <row r="662" spans="1:4">
      <c r="A662" s="361">
        <f t="shared" si="16"/>
        <v>45685</v>
      </c>
      <c r="B662" s="362">
        <v>9</v>
      </c>
      <c r="C662" s="363">
        <v>7487.8872499999998</v>
      </c>
      <c r="D662" s="364"/>
    </row>
    <row r="663" spans="1:4">
      <c r="A663" s="361">
        <f t="shared" si="16"/>
        <v>45685</v>
      </c>
      <c r="B663" s="362">
        <v>10</v>
      </c>
      <c r="C663" s="363">
        <v>6769.6935000000003</v>
      </c>
      <c r="D663" s="364"/>
    </row>
    <row r="664" spans="1:4">
      <c r="A664" s="361">
        <f t="shared" si="16"/>
        <v>45685</v>
      </c>
      <c r="B664" s="362">
        <v>11</v>
      </c>
      <c r="C664" s="363">
        <v>6681.8434999999999</v>
      </c>
      <c r="D664" s="364"/>
    </row>
    <row r="665" spans="1:4">
      <c r="A665" s="361">
        <f t="shared" si="16"/>
        <v>45685</v>
      </c>
      <c r="B665" s="362">
        <v>12</v>
      </c>
      <c r="C665" s="363">
        <v>6856.1435000000001</v>
      </c>
      <c r="D665" s="364"/>
    </row>
    <row r="666" spans="1:4">
      <c r="A666" s="361">
        <f t="shared" si="16"/>
        <v>45685</v>
      </c>
      <c r="B666" s="362">
        <v>13</v>
      </c>
      <c r="C666" s="363">
        <v>6928.2385000000004</v>
      </c>
      <c r="D666" s="364"/>
    </row>
    <row r="667" spans="1:4">
      <c r="A667" s="361">
        <f t="shared" si="16"/>
        <v>45685</v>
      </c>
      <c r="B667" s="362">
        <v>14</v>
      </c>
      <c r="C667" s="363">
        <v>7176.3867499999997</v>
      </c>
      <c r="D667" s="364"/>
    </row>
    <row r="668" spans="1:4">
      <c r="A668" s="361">
        <f t="shared" si="16"/>
        <v>45685</v>
      </c>
      <c r="B668" s="362">
        <v>15</v>
      </c>
      <c r="C668" s="363">
        <v>7054.2455</v>
      </c>
      <c r="D668" s="364"/>
    </row>
    <row r="669" spans="1:4">
      <c r="A669" s="361">
        <f t="shared" si="16"/>
        <v>45685</v>
      </c>
      <c r="B669" s="362">
        <v>16</v>
      </c>
      <c r="C669" s="363">
        <v>7011.5555000000004</v>
      </c>
      <c r="D669" s="364"/>
    </row>
    <row r="670" spans="1:4">
      <c r="A670" s="361">
        <f t="shared" si="16"/>
        <v>45685</v>
      </c>
      <c r="B670" s="362">
        <v>17</v>
      </c>
      <c r="C670" s="363">
        <v>7295.2535000000007</v>
      </c>
      <c r="D670" s="364"/>
    </row>
    <row r="671" spans="1:4">
      <c r="A671" s="361">
        <f t="shared" si="16"/>
        <v>45685</v>
      </c>
      <c r="B671" s="362">
        <v>18</v>
      </c>
      <c r="C671" s="363">
        <v>8701.0210000000006</v>
      </c>
      <c r="D671" s="364"/>
    </row>
    <row r="672" spans="1:4">
      <c r="A672" s="361">
        <f t="shared" si="16"/>
        <v>45685</v>
      </c>
      <c r="B672" s="362">
        <v>19</v>
      </c>
      <c r="C672" s="363">
        <v>6541.9335000000001</v>
      </c>
      <c r="D672" s="364"/>
    </row>
    <row r="673" spans="1:4">
      <c r="A673" s="361">
        <f t="shared" si="16"/>
        <v>45685</v>
      </c>
      <c r="B673" s="362">
        <v>20</v>
      </c>
      <c r="C673" s="363">
        <v>7405.5309999999999</v>
      </c>
      <c r="D673" s="364"/>
    </row>
    <row r="674" spans="1:4">
      <c r="A674" s="361">
        <f t="shared" si="16"/>
        <v>45685</v>
      </c>
      <c r="B674" s="362">
        <v>21</v>
      </c>
      <c r="C674" s="363">
        <v>7255.0010000000002</v>
      </c>
      <c r="D674" s="364"/>
    </row>
    <row r="675" spans="1:4">
      <c r="A675" s="361">
        <f t="shared" si="16"/>
        <v>45685</v>
      </c>
      <c r="B675" s="362">
        <v>22</v>
      </c>
      <c r="C675" s="363">
        <v>7863.3635000000004</v>
      </c>
      <c r="D675" s="364"/>
    </row>
    <row r="676" spans="1:4">
      <c r="A676" s="361">
        <f t="shared" si="16"/>
        <v>45685</v>
      </c>
      <c r="B676" s="362">
        <v>23</v>
      </c>
      <c r="C676" s="363">
        <v>7185.3615</v>
      </c>
      <c r="D676" s="364"/>
    </row>
    <row r="677" spans="1:4">
      <c r="A677" s="361">
        <f t="shared" si="16"/>
        <v>45686</v>
      </c>
      <c r="B677" s="362">
        <v>0</v>
      </c>
      <c r="C677" s="363">
        <v>7151.1820000000007</v>
      </c>
      <c r="D677" s="364"/>
    </row>
    <row r="678" spans="1:4">
      <c r="A678" s="361">
        <f t="shared" si="16"/>
        <v>45686</v>
      </c>
      <c r="B678" s="362">
        <v>1</v>
      </c>
      <c r="C678" s="363">
        <v>6807.3160000000007</v>
      </c>
      <c r="D678" s="364"/>
    </row>
    <row r="679" spans="1:4">
      <c r="A679" s="361">
        <f t="shared" si="16"/>
        <v>45686</v>
      </c>
      <c r="B679" s="362">
        <v>2</v>
      </c>
      <c r="C679" s="363">
        <v>6462.8370000000004</v>
      </c>
      <c r="D679" s="364"/>
    </row>
    <row r="680" spans="1:4">
      <c r="A680" s="361">
        <f t="shared" si="16"/>
        <v>45686</v>
      </c>
      <c r="B680" s="362">
        <v>3</v>
      </c>
      <c r="C680" s="363">
        <v>6442.9570000000003</v>
      </c>
      <c r="D680" s="364"/>
    </row>
    <row r="681" spans="1:4">
      <c r="A681" s="361">
        <f t="shared" si="16"/>
        <v>45686</v>
      </c>
      <c r="B681" s="362">
        <v>4</v>
      </c>
      <c r="C681" s="363">
        <v>7182.9570000000003</v>
      </c>
      <c r="D681" s="364"/>
    </row>
    <row r="682" spans="1:4">
      <c r="A682" s="361">
        <f t="shared" si="16"/>
        <v>45686</v>
      </c>
      <c r="B682" s="362">
        <v>5</v>
      </c>
      <c r="C682" s="363">
        <v>7648.3870000000006</v>
      </c>
      <c r="D682" s="364"/>
    </row>
    <row r="683" spans="1:4">
      <c r="A683" s="361">
        <f t="shared" si="16"/>
        <v>45686</v>
      </c>
      <c r="B683" s="362">
        <v>6</v>
      </c>
      <c r="C683" s="363">
        <v>7872.0730000000003</v>
      </c>
      <c r="D683" s="364"/>
    </row>
    <row r="684" spans="1:4">
      <c r="A684" s="361">
        <f t="shared" si="16"/>
        <v>45686</v>
      </c>
      <c r="B684" s="362">
        <v>7</v>
      </c>
      <c r="C684" s="363">
        <v>7444.5235000000002</v>
      </c>
      <c r="D684" s="364"/>
    </row>
    <row r="685" spans="1:4">
      <c r="A685" s="361">
        <f t="shared" si="16"/>
        <v>45686</v>
      </c>
      <c r="B685" s="362">
        <v>8</v>
      </c>
      <c r="C685" s="363">
        <v>7410.3290000000006</v>
      </c>
      <c r="D685" s="364"/>
    </row>
    <row r="686" spans="1:4">
      <c r="A686" s="361">
        <f t="shared" si="16"/>
        <v>45686</v>
      </c>
      <c r="B686" s="362">
        <v>9</v>
      </c>
      <c r="C686" s="363">
        <v>7341.2885000000006</v>
      </c>
      <c r="D686" s="364"/>
    </row>
    <row r="687" spans="1:4">
      <c r="A687" s="361">
        <f t="shared" si="16"/>
        <v>45686</v>
      </c>
      <c r="B687" s="362">
        <v>10</v>
      </c>
      <c r="C687" s="363">
        <v>6398.7372500000001</v>
      </c>
      <c r="D687" s="364"/>
    </row>
    <row r="688" spans="1:4">
      <c r="A688" s="361">
        <f t="shared" si="16"/>
        <v>45686</v>
      </c>
      <c r="B688" s="362">
        <v>11</v>
      </c>
      <c r="C688" s="363">
        <v>6359.1457499999997</v>
      </c>
      <c r="D688" s="364"/>
    </row>
    <row r="689" spans="1:4">
      <c r="A689" s="361">
        <f t="shared" si="16"/>
        <v>45686</v>
      </c>
      <c r="B689" s="362">
        <v>12</v>
      </c>
      <c r="C689" s="363">
        <v>6508.5415000000003</v>
      </c>
      <c r="D689" s="364"/>
    </row>
    <row r="690" spans="1:4">
      <c r="A690" s="361">
        <f t="shared" si="16"/>
        <v>45686</v>
      </c>
      <c r="B690" s="362">
        <v>13</v>
      </c>
      <c r="C690" s="363">
        <v>6680.1417499999998</v>
      </c>
      <c r="D690" s="364"/>
    </row>
    <row r="691" spans="1:4">
      <c r="A691" s="361">
        <f t="shared" si="16"/>
        <v>45686</v>
      </c>
      <c r="B691" s="362">
        <v>14</v>
      </c>
      <c r="C691" s="363">
        <v>7000.2475000000004</v>
      </c>
      <c r="D691" s="364"/>
    </row>
    <row r="692" spans="1:4">
      <c r="A692" s="361">
        <f t="shared" si="16"/>
        <v>45686</v>
      </c>
      <c r="B692" s="362">
        <v>15</v>
      </c>
      <c r="C692" s="363">
        <v>7161.027</v>
      </c>
      <c r="D692" s="364"/>
    </row>
    <row r="693" spans="1:4">
      <c r="A693" s="361">
        <f t="shared" si="16"/>
        <v>45686</v>
      </c>
      <c r="B693" s="362">
        <v>16</v>
      </c>
      <c r="C693" s="363">
        <v>6955.0460000000003</v>
      </c>
      <c r="D693" s="364"/>
    </row>
    <row r="694" spans="1:4">
      <c r="A694" s="361">
        <f t="shared" si="16"/>
        <v>45686</v>
      </c>
      <c r="B694" s="362">
        <v>17</v>
      </c>
      <c r="C694" s="363">
        <v>7359.3895000000002</v>
      </c>
      <c r="D694" s="364"/>
    </row>
    <row r="695" spans="1:4">
      <c r="A695" s="361">
        <f t="shared" si="16"/>
        <v>45686</v>
      </c>
      <c r="B695" s="362">
        <v>18</v>
      </c>
      <c r="C695" s="363">
        <v>8722.9290000000001</v>
      </c>
      <c r="D695" s="364"/>
    </row>
    <row r="696" spans="1:4">
      <c r="A696" s="361">
        <f t="shared" si="16"/>
        <v>45686</v>
      </c>
      <c r="B696" s="362">
        <v>19</v>
      </c>
      <c r="C696" s="363">
        <v>6347.1205</v>
      </c>
      <c r="D696" s="364"/>
    </row>
    <row r="697" spans="1:4">
      <c r="A697" s="361">
        <f t="shared" si="16"/>
        <v>45686</v>
      </c>
      <c r="B697" s="362">
        <v>20</v>
      </c>
      <c r="C697" s="363">
        <v>6966.2042499999998</v>
      </c>
      <c r="D697" s="364"/>
    </row>
    <row r="698" spans="1:4">
      <c r="A698" s="361">
        <f t="shared" si="16"/>
        <v>45686</v>
      </c>
      <c r="B698" s="362">
        <v>21</v>
      </c>
      <c r="C698" s="363">
        <v>6584.2625000000007</v>
      </c>
      <c r="D698" s="364"/>
    </row>
    <row r="699" spans="1:4">
      <c r="A699" s="361">
        <f t="shared" si="16"/>
        <v>45686</v>
      </c>
      <c r="B699" s="362">
        <v>22</v>
      </c>
      <c r="C699" s="363">
        <v>7166.3815000000004</v>
      </c>
      <c r="D699" s="364"/>
    </row>
    <row r="700" spans="1:4">
      <c r="A700" s="361">
        <f t="shared" si="16"/>
        <v>45686</v>
      </c>
      <c r="B700" s="362">
        <v>23</v>
      </c>
      <c r="C700" s="363">
        <v>6906.7730000000001</v>
      </c>
      <c r="D700" s="364"/>
    </row>
    <row r="701" spans="1:4">
      <c r="A701" s="361">
        <f t="shared" si="16"/>
        <v>45687</v>
      </c>
      <c r="B701" s="362">
        <v>0</v>
      </c>
      <c r="C701" s="363">
        <v>6574.4369999999999</v>
      </c>
      <c r="D701" s="364"/>
    </row>
    <row r="702" spans="1:4">
      <c r="A702" s="361">
        <f t="shared" si="16"/>
        <v>45687</v>
      </c>
      <c r="B702" s="362">
        <v>1</v>
      </c>
      <c r="C702" s="363">
        <v>6665.652</v>
      </c>
      <c r="D702" s="364"/>
    </row>
    <row r="703" spans="1:4">
      <c r="A703" s="361">
        <f t="shared" si="16"/>
        <v>45687</v>
      </c>
      <c r="B703" s="362">
        <v>2</v>
      </c>
      <c r="C703" s="363">
        <v>6702.3550000000005</v>
      </c>
      <c r="D703" s="364"/>
    </row>
    <row r="704" spans="1:4">
      <c r="A704" s="361">
        <f t="shared" si="16"/>
        <v>45687</v>
      </c>
      <c r="B704" s="362">
        <v>3</v>
      </c>
      <c r="C704" s="363">
        <v>6797.1760000000004</v>
      </c>
      <c r="D704" s="364"/>
    </row>
    <row r="705" spans="1:4">
      <c r="A705" s="361">
        <f t="shared" si="16"/>
        <v>45687</v>
      </c>
      <c r="B705" s="362">
        <v>4</v>
      </c>
      <c r="C705" s="363">
        <v>6925.0210000000006</v>
      </c>
      <c r="D705" s="364"/>
    </row>
    <row r="706" spans="1:4">
      <c r="A706" s="361">
        <f t="shared" si="16"/>
        <v>45687</v>
      </c>
      <c r="B706" s="362">
        <v>5</v>
      </c>
      <c r="C706" s="363">
        <v>7593.6490000000003</v>
      </c>
      <c r="D706" s="364"/>
    </row>
    <row r="707" spans="1:4">
      <c r="A707" s="361">
        <f t="shared" si="16"/>
        <v>45687</v>
      </c>
      <c r="B707" s="362">
        <v>6</v>
      </c>
      <c r="C707" s="363">
        <v>7819.27</v>
      </c>
      <c r="D707" s="364"/>
    </row>
    <row r="708" spans="1:4">
      <c r="A708" s="361">
        <f t="shared" si="16"/>
        <v>45687</v>
      </c>
      <c r="B708" s="362">
        <v>7</v>
      </c>
      <c r="C708" s="363">
        <v>7455.7270000000008</v>
      </c>
      <c r="D708" s="364"/>
    </row>
    <row r="709" spans="1:4">
      <c r="A709" s="361">
        <f t="shared" si="16"/>
        <v>45687</v>
      </c>
      <c r="B709" s="362">
        <v>8</v>
      </c>
      <c r="C709" s="363">
        <v>7473.277</v>
      </c>
      <c r="D709" s="364"/>
    </row>
    <row r="710" spans="1:4">
      <c r="A710" s="361">
        <f t="shared" ref="A710:A773" si="17">IF(B710=0,A709+1,A709)</f>
        <v>45687</v>
      </c>
      <c r="B710" s="362">
        <v>9</v>
      </c>
      <c r="C710" s="363">
        <v>7282.7650000000003</v>
      </c>
      <c r="D710" s="364"/>
    </row>
    <row r="711" spans="1:4">
      <c r="A711" s="361">
        <f t="shared" si="17"/>
        <v>45687</v>
      </c>
      <c r="B711" s="362">
        <v>10</v>
      </c>
      <c r="C711" s="363">
        <v>6576.1465000000007</v>
      </c>
      <c r="D711" s="364"/>
    </row>
    <row r="712" spans="1:4">
      <c r="A712" s="361">
        <f t="shared" si="17"/>
        <v>45687</v>
      </c>
      <c r="B712" s="362">
        <v>11</v>
      </c>
      <c r="C712" s="363">
        <v>6513.4070000000002</v>
      </c>
      <c r="D712" s="364"/>
    </row>
    <row r="713" spans="1:4">
      <c r="A713" s="361">
        <f t="shared" si="17"/>
        <v>45687</v>
      </c>
      <c r="B713" s="362">
        <v>12</v>
      </c>
      <c r="C713" s="363">
        <v>6560.7245000000003</v>
      </c>
      <c r="D713" s="364"/>
    </row>
    <row r="714" spans="1:4">
      <c r="A714" s="361">
        <f t="shared" si="17"/>
        <v>45687</v>
      </c>
      <c r="B714" s="362">
        <v>13</v>
      </c>
      <c r="C714" s="363">
        <v>6535.0950000000003</v>
      </c>
      <c r="D714" s="364"/>
    </row>
    <row r="715" spans="1:4">
      <c r="A715" s="361">
        <f t="shared" si="17"/>
        <v>45687</v>
      </c>
      <c r="B715" s="362">
        <v>14</v>
      </c>
      <c r="C715" s="363">
        <v>6681.9940000000006</v>
      </c>
      <c r="D715" s="364"/>
    </row>
    <row r="716" spans="1:4">
      <c r="A716" s="361">
        <f t="shared" si="17"/>
        <v>45687</v>
      </c>
      <c r="B716" s="362">
        <v>15</v>
      </c>
      <c r="C716" s="363">
        <v>6718.4459999999999</v>
      </c>
      <c r="D716" s="364"/>
    </row>
    <row r="717" spans="1:4">
      <c r="A717" s="361">
        <f t="shared" si="17"/>
        <v>45687</v>
      </c>
      <c r="B717" s="362">
        <v>16</v>
      </c>
      <c r="C717" s="363">
        <v>6787.8450000000003</v>
      </c>
      <c r="D717" s="364"/>
    </row>
    <row r="718" spans="1:4">
      <c r="A718" s="361">
        <f t="shared" si="17"/>
        <v>45687</v>
      </c>
      <c r="B718" s="362">
        <v>17</v>
      </c>
      <c r="C718" s="363">
        <v>7117.2750000000005</v>
      </c>
      <c r="D718" s="364"/>
    </row>
    <row r="719" spans="1:4">
      <c r="A719" s="361">
        <f t="shared" si="17"/>
        <v>45687</v>
      </c>
      <c r="B719" s="362">
        <v>18</v>
      </c>
      <c r="C719" s="363">
        <v>8579.5154999999995</v>
      </c>
      <c r="D719" s="364"/>
    </row>
    <row r="720" spans="1:4">
      <c r="A720" s="361">
        <f t="shared" si="17"/>
        <v>45687</v>
      </c>
      <c r="B720" s="362">
        <v>19</v>
      </c>
      <c r="C720" s="363">
        <v>6507.4085000000005</v>
      </c>
      <c r="D720" s="364"/>
    </row>
    <row r="721" spans="1:4">
      <c r="A721" s="361">
        <f t="shared" si="17"/>
        <v>45687</v>
      </c>
      <c r="B721" s="362">
        <v>20</v>
      </c>
      <c r="C721" s="363">
        <v>6799.0610000000006</v>
      </c>
      <c r="D721" s="364"/>
    </row>
    <row r="722" spans="1:4">
      <c r="A722" s="361">
        <f t="shared" si="17"/>
        <v>45687</v>
      </c>
      <c r="B722" s="362">
        <v>21</v>
      </c>
      <c r="C722" s="363">
        <v>6774.1765000000005</v>
      </c>
      <c r="D722" s="364"/>
    </row>
    <row r="723" spans="1:4">
      <c r="A723" s="361">
        <f t="shared" si="17"/>
        <v>45687</v>
      </c>
      <c r="B723" s="362">
        <v>22</v>
      </c>
      <c r="C723" s="363">
        <v>7555.8330000000005</v>
      </c>
      <c r="D723" s="364"/>
    </row>
    <row r="724" spans="1:4">
      <c r="A724" s="361">
        <f t="shared" si="17"/>
        <v>45687</v>
      </c>
      <c r="B724" s="362">
        <v>23</v>
      </c>
      <c r="C724" s="363">
        <v>6615.9660000000003</v>
      </c>
      <c r="D724" s="364"/>
    </row>
    <row r="725" spans="1:4">
      <c r="A725" s="361">
        <f t="shared" si="17"/>
        <v>45688</v>
      </c>
      <c r="B725" s="362">
        <v>0</v>
      </c>
      <c r="C725" s="363">
        <v>6771.2415000000001</v>
      </c>
      <c r="D725" s="364"/>
    </row>
    <row r="726" spans="1:4">
      <c r="A726" s="361">
        <f t="shared" si="17"/>
        <v>45688</v>
      </c>
      <c r="B726" s="362">
        <v>1</v>
      </c>
      <c r="C726" s="363">
        <v>6793.9365000000007</v>
      </c>
      <c r="D726" s="364"/>
    </row>
    <row r="727" spans="1:4">
      <c r="A727" s="361">
        <f t="shared" si="17"/>
        <v>45688</v>
      </c>
      <c r="B727" s="362">
        <v>2</v>
      </c>
      <c r="C727" s="363">
        <v>6678.5615000000007</v>
      </c>
      <c r="D727" s="364"/>
    </row>
    <row r="728" spans="1:4">
      <c r="A728" s="361">
        <f t="shared" si="17"/>
        <v>45688</v>
      </c>
      <c r="B728" s="362">
        <v>3</v>
      </c>
      <c r="C728" s="363">
        <v>6791.4402499999997</v>
      </c>
      <c r="D728" s="364"/>
    </row>
    <row r="729" spans="1:4">
      <c r="A729" s="361">
        <f t="shared" si="17"/>
        <v>45688</v>
      </c>
      <c r="B729" s="362">
        <v>4</v>
      </c>
      <c r="C729" s="363">
        <v>7245.2952500000001</v>
      </c>
      <c r="D729" s="364"/>
    </row>
    <row r="730" spans="1:4">
      <c r="A730" s="361">
        <f t="shared" si="17"/>
        <v>45688</v>
      </c>
      <c r="B730" s="362">
        <v>5</v>
      </c>
      <c r="C730" s="363">
        <v>7780.4117500000002</v>
      </c>
      <c r="D730" s="364"/>
    </row>
    <row r="731" spans="1:4">
      <c r="A731" s="361">
        <f t="shared" si="17"/>
        <v>45688</v>
      </c>
      <c r="B731" s="362">
        <v>6</v>
      </c>
      <c r="C731" s="363">
        <v>7794.5452500000001</v>
      </c>
      <c r="D731" s="364"/>
    </row>
    <row r="732" spans="1:4">
      <c r="A732" s="361">
        <f t="shared" si="17"/>
        <v>45688</v>
      </c>
      <c r="B732" s="362">
        <v>7</v>
      </c>
      <c r="C732" s="363">
        <v>7264.6352500000003</v>
      </c>
      <c r="D732" s="364"/>
    </row>
    <row r="733" spans="1:4">
      <c r="A733" s="361">
        <f t="shared" si="17"/>
        <v>45688</v>
      </c>
      <c r="B733" s="362">
        <v>8</v>
      </c>
      <c r="C733" s="363">
        <v>7380.1367499999997</v>
      </c>
      <c r="D733" s="364"/>
    </row>
    <row r="734" spans="1:4">
      <c r="A734" s="361">
        <f t="shared" si="17"/>
        <v>45688</v>
      </c>
      <c r="B734" s="362">
        <v>9</v>
      </c>
      <c r="C734" s="363">
        <v>7177.0467500000004</v>
      </c>
      <c r="D734" s="364"/>
    </row>
    <row r="735" spans="1:4">
      <c r="A735" s="361">
        <f t="shared" si="17"/>
        <v>45688</v>
      </c>
      <c r="B735" s="362">
        <v>10</v>
      </c>
      <c r="C735" s="363">
        <v>6518.6967500000001</v>
      </c>
      <c r="D735" s="364"/>
    </row>
    <row r="736" spans="1:4">
      <c r="A736" s="361">
        <f t="shared" si="17"/>
        <v>45688</v>
      </c>
      <c r="B736" s="362">
        <v>11</v>
      </c>
      <c r="C736" s="363">
        <v>6657.5015000000003</v>
      </c>
      <c r="D736" s="364"/>
    </row>
    <row r="737" spans="1:4">
      <c r="A737" s="361">
        <f t="shared" si="17"/>
        <v>45688</v>
      </c>
      <c r="B737" s="362">
        <v>12</v>
      </c>
      <c r="C737" s="363">
        <v>6601.3195000000005</v>
      </c>
      <c r="D737" s="364"/>
    </row>
    <row r="738" spans="1:4">
      <c r="A738" s="361">
        <f t="shared" si="17"/>
        <v>45688</v>
      </c>
      <c r="B738" s="362">
        <v>13</v>
      </c>
      <c r="C738" s="363">
        <v>6515.9195</v>
      </c>
      <c r="D738" s="364"/>
    </row>
    <row r="739" spans="1:4">
      <c r="A739" s="361">
        <f t="shared" si="17"/>
        <v>45688</v>
      </c>
      <c r="B739" s="362">
        <v>14</v>
      </c>
      <c r="C739" s="363">
        <v>6834.6890000000003</v>
      </c>
      <c r="D739" s="364"/>
    </row>
    <row r="740" spans="1:4">
      <c r="A740" s="361">
        <f t="shared" si="17"/>
        <v>45688</v>
      </c>
      <c r="B740" s="362">
        <v>15</v>
      </c>
      <c r="C740" s="363">
        <v>6826.1015000000007</v>
      </c>
      <c r="D740" s="364"/>
    </row>
    <row r="741" spans="1:4">
      <c r="A741" s="361">
        <f t="shared" si="17"/>
        <v>45688</v>
      </c>
      <c r="B741" s="362">
        <v>16</v>
      </c>
      <c r="C741" s="363">
        <v>6890.1640000000007</v>
      </c>
      <c r="D741" s="364"/>
    </row>
    <row r="742" spans="1:4">
      <c r="A742" s="361">
        <f t="shared" si="17"/>
        <v>45688</v>
      </c>
      <c r="B742" s="362">
        <v>17</v>
      </c>
      <c r="C742" s="363">
        <v>7106.2690000000002</v>
      </c>
      <c r="D742" s="364"/>
    </row>
    <row r="743" spans="1:4">
      <c r="A743" s="361">
        <f t="shared" si="17"/>
        <v>45688</v>
      </c>
      <c r="B743" s="362">
        <v>18</v>
      </c>
      <c r="C743" s="363">
        <v>8850.6615000000002</v>
      </c>
      <c r="D743" s="364"/>
    </row>
    <row r="744" spans="1:4">
      <c r="A744" s="361">
        <f t="shared" si="17"/>
        <v>45688</v>
      </c>
      <c r="B744" s="362">
        <v>19</v>
      </c>
      <c r="C744" s="363">
        <v>6303.4455000000007</v>
      </c>
      <c r="D744" s="364"/>
    </row>
    <row r="745" spans="1:4">
      <c r="A745" s="361">
        <f t="shared" si="17"/>
        <v>45688</v>
      </c>
      <c r="B745" s="362">
        <v>20</v>
      </c>
      <c r="C745" s="363">
        <v>6721.6017499999998</v>
      </c>
      <c r="D745" s="364"/>
    </row>
    <row r="746" spans="1:4">
      <c r="A746" s="361">
        <f t="shared" si="17"/>
        <v>45688</v>
      </c>
      <c r="B746" s="362">
        <v>21</v>
      </c>
      <c r="C746" s="363">
        <v>6833.6057499999997</v>
      </c>
      <c r="D746" s="364"/>
    </row>
    <row r="747" spans="1:4">
      <c r="A747" s="361">
        <f t="shared" si="17"/>
        <v>45688</v>
      </c>
      <c r="B747" s="362">
        <v>22</v>
      </c>
      <c r="C747" s="363">
        <v>7306.00425</v>
      </c>
      <c r="D747" s="364"/>
    </row>
    <row r="748" spans="1:4">
      <c r="A748" s="361">
        <f t="shared" si="17"/>
        <v>45688</v>
      </c>
      <c r="B748" s="362">
        <v>23</v>
      </c>
      <c r="C748" s="363">
        <v>6706.7702499999996</v>
      </c>
      <c r="D748" s="364"/>
    </row>
    <row r="749" spans="1:4">
      <c r="A749" s="361">
        <f t="shared" si="17"/>
        <v>45689</v>
      </c>
      <c r="B749" s="362">
        <v>0</v>
      </c>
      <c r="C749" s="363">
        <v>7147.0970000000007</v>
      </c>
      <c r="D749" s="364"/>
    </row>
    <row r="750" spans="1:4">
      <c r="A750" s="361">
        <f t="shared" si="17"/>
        <v>45689</v>
      </c>
      <c r="B750" s="362">
        <v>1</v>
      </c>
      <c r="C750" s="363">
        <v>6953.7910000000002</v>
      </c>
      <c r="D750" s="364"/>
    </row>
    <row r="751" spans="1:4">
      <c r="A751" s="361">
        <f t="shared" si="17"/>
        <v>45689</v>
      </c>
      <c r="B751" s="362">
        <v>2</v>
      </c>
      <c r="C751" s="363">
        <v>6489.1955000000007</v>
      </c>
      <c r="D751" s="364"/>
    </row>
    <row r="752" spans="1:4">
      <c r="A752" s="361">
        <f t="shared" si="17"/>
        <v>45689</v>
      </c>
      <c r="B752" s="362">
        <v>3</v>
      </c>
      <c r="C752" s="363">
        <v>6402.02</v>
      </c>
      <c r="D752" s="364"/>
    </row>
    <row r="753" spans="1:4">
      <c r="A753" s="361">
        <f t="shared" si="17"/>
        <v>45689</v>
      </c>
      <c r="B753" s="362">
        <v>4</v>
      </c>
      <c r="C753" s="363">
        <v>6572.7012500000001</v>
      </c>
      <c r="D753" s="364"/>
    </row>
    <row r="754" spans="1:4">
      <c r="A754" s="361">
        <f t="shared" si="17"/>
        <v>45689</v>
      </c>
      <c r="B754" s="362">
        <v>5</v>
      </c>
      <c r="C754" s="363">
        <v>7055.4247500000001</v>
      </c>
      <c r="D754" s="364"/>
    </row>
    <row r="755" spans="1:4">
      <c r="A755" s="361">
        <f t="shared" si="17"/>
        <v>45689</v>
      </c>
      <c r="B755" s="362">
        <v>6</v>
      </c>
      <c r="C755" s="363">
        <v>7241.5942500000001</v>
      </c>
      <c r="D755" s="364"/>
    </row>
    <row r="756" spans="1:4">
      <c r="A756" s="361">
        <f t="shared" si="17"/>
        <v>45689</v>
      </c>
      <c r="B756" s="362">
        <v>7</v>
      </c>
      <c r="C756" s="363">
        <v>6772.2682500000001</v>
      </c>
      <c r="D756" s="364"/>
    </row>
    <row r="757" spans="1:4">
      <c r="A757" s="361">
        <f t="shared" si="17"/>
        <v>45689</v>
      </c>
      <c r="B757" s="362">
        <v>8</v>
      </c>
      <c r="C757" s="363">
        <v>7050.6817499999997</v>
      </c>
      <c r="D757" s="364"/>
    </row>
    <row r="758" spans="1:4">
      <c r="A758" s="361">
        <f t="shared" si="17"/>
        <v>45689</v>
      </c>
      <c r="B758" s="362">
        <v>9</v>
      </c>
      <c r="C758" s="363">
        <v>6970.42875</v>
      </c>
      <c r="D758" s="364"/>
    </row>
    <row r="759" spans="1:4">
      <c r="A759" s="361">
        <f t="shared" si="17"/>
        <v>45689</v>
      </c>
      <c r="B759" s="362">
        <v>10</v>
      </c>
      <c r="C759" s="363">
        <v>6136.5775000000003</v>
      </c>
      <c r="D759" s="364"/>
    </row>
    <row r="760" spans="1:4">
      <c r="A760" s="361">
        <f t="shared" si="17"/>
        <v>45689</v>
      </c>
      <c r="B760" s="362">
        <v>11</v>
      </c>
      <c r="C760" s="363">
        <v>5882.8625000000002</v>
      </c>
      <c r="D760" s="364"/>
    </row>
    <row r="761" spans="1:4">
      <c r="A761" s="361">
        <f t="shared" si="17"/>
        <v>45689</v>
      </c>
      <c r="B761" s="362">
        <v>12</v>
      </c>
      <c r="C761" s="363">
        <v>5921.6525000000001</v>
      </c>
      <c r="D761" s="364"/>
    </row>
    <row r="762" spans="1:4">
      <c r="A762" s="361">
        <f t="shared" si="17"/>
        <v>45689</v>
      </c>
      <c r="B762" s="362">
        <v>13</v>
      </c>
      <c r="C762" s="363">
        <v>5922.0275000000001</v>
      </c>
      <c r="D762" s="364"/>
    </row>
    <row r="763" spans="1:4">
      <c r="A763" s="361">
        <f t="shared" si="17"/>
        <v>45689</v>
      </c>
      <c r="B763" s="362">
        <v>14</v>
      </c>
      <c r="C763" s="363">
        <v>6007.7775000000001</v>
      </c>
      <c r="D763" s="364"/>
    </row>
    <row r="764" spans="1:4">
      <c r="A764" s="361">
        <f t="shared" si="17"/>
        <v>45689</v>
      </c>
      <c r="B764" s="362">
        <v>15</v>
      </c>
      <c r="C764" s="363">
        <v>6101.6805000000004</v>
      </c>
      <c r="D764" s="364"/>
    </row>
    <row r="765" spans="1:4">
      <c r="A765" s="361">
        <f t="shared" si="17"/>
        <v>45689</v>
      </c>
      <c r="B765" s="362">
        <v>16</v>
      </c>
      <c r="C765" s="363">
        <v>6049.8805000000002</v>
      </c>
      <c r="D765" s="364"/>
    </row>
    <row r="766" spans="1:4">
      <c r="A766" s="361">
        <f t="shared" si="17"/>
        <v>45689</v>
      </c>
      <c r="B766" s="362">
        <v>17</v>
      </c>
      <c r="C766" s="363">
        <v>6589.7325000000001</v>
      </c>
      <c r="D766" s="364"/>
    </row>
    <row r="767" spans="1:4">
      <c r="A767" s="361">
        <f t="shared" si="17"/>
        <v>45689</v>
      </c>
      <c r="B767" s="362">
        <v>18</v>
      </c>
      <c r="C767" s="363">
        <v>7872.1325000000006</v>
      </c>
      <c r="D767" s="364"/>
    </row>
    <row r="768" spans="1:4">
      <c r="A768" s="361">
        <f t="shared" si="17"/>
        <v>45689</v>
      </c>
      <c r="B768" s="362">
        <v>19</v>
      </c>
      <c r="C768" s="363">
        <v>5522.7075000000004</v>
      </c>
      <c r="D768" s="364"/>
    </row>
    <row r="769" spans="1:4">
      <c r="A769" s="361">
        <f t="shared" si="17"/>
        <v>45689</v>
      </c>
      <c r="B769" s="362">
        <v>20</v>
      </c>
      <c r="C769" s="363">
        <v>6048.9385000000002</v>
      </c>
      <c r="D769" s="364"/>
    </row>
    <row r="770" spans="1:4">
      <c r="A770" s="361">
        <f t="shared" si="17"/>
        <v>45689</v>
      </c>
      <c r="B770" s="362">
        <v>21</v>
      </c>
      <c r="C770" s="363">
        <v>6188.6347500000002</v>
      </c>
      <c r="D770" s="364"/>
    </row>
    <row r="771" spans="1:4">
      <c r="A771" s="361">
        <f t="shared" si="17"/>
        <v>45689</v>
      </c>
      <c r="B771" s="362">
        <v>22</v>
      </c>
      <c r="C771" s="363">
        <v>6959.5347499999998</v>
      </c>
      <c r="D771" s="364"/>
    </row>
    <row r="772" spans="1:4">
      <c r="A772" s="361">
        <f t="shared" si="17"/>
        <v>45689</v>
      </c>
      <c r="B772" s="362">
        <v>23</v>
      </c>
      <c r="C772" s="363">
        <v>6063.0597500000003</v>
      </c>
      <c r="D772" s="364"/>
    </row>
    <row r="773" spans="1:4">
      <c r="A773" s="361">
        <f t="shared" si="17"/>
        <v>45690</v>
      </c>
      <c r="B773" s="362">
        <v>0</v>
      </c>
      <c r="C773" s="363">
        <v>6278.9175000000005</v>
      </c>
      <c r="D773" s="364"/>
    </row>
    <row r="774" spans="1:4">
      <c r="A774" s="361">
        <f t="shared" ref="A774:A837" si="18">IF(B774=0,A773+1,A773)</f>
        <v>45690</v>
      </c>
      <c r="B774" s="362">
        <v>1</v>
      </c>
      <c r="C774" s="363">
        <v>5844.2094999999999</v>
      </c>
      <c r="D774" s="364"/>
    </row>
    <row r="775" spans="1:4">
      <c r="A775" s="361">
        <f t="shared" si="18"/>
        <v>45690</v>
      </c>
      <c r="B775" s="362">
        <v>2</v>
      </c>
      <c r="C775" s="363">
        <v>5643.8775000000005</v>
      </c>
      <c r="D775" s="364"/>
    </row>
    <row r="776" spans="1:4">
      <c r="A776" s="361">
        <f t="shared" si="18"/>
        <v>45690</v>
      </c>
      <c r="B776" s="362">
        <v>3</v>
      </c>
      <c r="C776" s="363">
        <v>5598.5495000000001</v>
      </c>
      <c r="D776" s="364"/>
    </row>
    <row r="777" spans="1:4">
      <c r="A777" s="361">
        <f t="shared" si="18"/>
        <v>45690</v>
      </c>
      <c r="B777" s="362">
        <v>4</v>
      </c>
      <c r="C777" s="363">
        <v>5726.3924999999999</v>
      </c>
      <c r="D777" s="364"/>
    </row>
    <row r="778" spans="1:4">
      <c r="A778" s="361">
        <f t="shared" si="18"/>
        <v>45690</v>
      </c>
      <c r="B778" s="362">
        <v>5</v>
      </c>
      <c r="C778" s="363">
        <v>5705.1725000000006</v>
      </c>
      <c r="D778" s="364"/>
    </row>
    <row r="779" spans="1:4">
      <c r="A779" s="361">
        <f t="shared" si="18"/>
        <v>45690</v>
      </c>
      <c r="B779" s="362">
        <v>6</v>
      </c>
      <c r="C779" s="363">
        <v>5599.2094999999999</v>
      </c>
      <c r="D779" s="364"/>
    </row>
    <row r="780" spans="1:4">
      <c r="A780" s="361">
        <f t="shared" si="18"/>
        <v>45690</v>
      </c>
      <c r="B780" s="362">
        <v>7</v>
      </c>
      <c r="C780" s="363">
        <v>5555.0425000000005</v>
      </c>
      <c r="D780" s="364"/>
    </row>
    <row r="781" spans="1:4">
      <c r="A781" s="361">
        <f t="shared" si="18"/>
        <v>45690</v>
      </c>
      <c r="B781" s="362">
        <v>8</v>
      </c>
      <c r="C781" s="363">
        <v>5860.3645000000006</v>
      </c>
      <c r="D781" s="364"/>
    </row>
    <row r="782" spans="1:4">
      <c r="A782" s="361">
        <f t="shared" si="18"/>
        <v>45690</v>
      </c>
      <c r="B782" s="362">
        <v>9</v>
      </c>
      <c r="C782" s="363">
        <v>5917.7325000000001</v>
      </c>
      <c r="D782" s="364"/>
    </row>
    <row r="783" spans="1:4">
      <c r="A783" s="361">
        <f t="shared" si="18"/>
        <v>45690</v>
      </c>
      <c r="B783" s="362">
        <v>10</v>
      </c>
      <c r="C783" s="363">
        <v>5272.4175000000005</v>
      </c>
      <c r="D783" s="364"/>
    </row>
    <row r="784" spans="1:4">
      <c r="A784" s="361">
        <f t="shared" si="18"/>
        <v>45690</v>
      </c>
      <c r="B784" s="362">
        <v>11</v>
      </c>
      <c r="C784" s="363">
        <v>5505.0025000000005</v>
      </c>
      <c r="D784" s="364"/>
    </row>
    <row r="785" spans="1:4">
      <c r="A785" s="361">
        <f t="shared" si="18"/>
        <v>45690</v>
      </c>
      <c r="B785" s="362">
        <v>12</v>
      </c>
      <c r="C785" s="363">
        <v>5419.0945000000002</v>
      </c>
      <c r="D785" s="364"/>
    </row>
    <row r="786" spans="1:4">
      <c r="A786" s="361">
        <f t="shared" si="18"/>
        <v>45690</v>
      </c>
      <c r="B786" s="362">
        <v>13</v>
      </c>
      <c r="C786" s="363">
        <v>5464.6374999999998</v>
      </c>
      <c r="D786" s="364"/>
    </row>
    <row r="787" spans="1:4">
      <c r="A787" s="361">
        <f t="shared" si="18"/>
        <v>45690</v>
      </c>
      <c r="B787" s="362">
        <v>14</v>
      </c>
      <c r="C787" s="363">
        <v>5508.7975000000006</v>
      </c>
      <c r="D787" s="364"/>
    </row>
    <row r="788" spans="1:4">
      <c r="A788" s="361">
        <f t="shared" si="18"/>
        <v>45690</v>
      </c>
      <c r="B788" s="362">
        <v>15</v>
      </c>
      <c r="C788" s="363">
        <v>5521.2325000000001</v>
      </c>
      <c r="D788" s="364"/>
    </row>
    <row r="789" spans="1:4">
      <c r="A789" s="361">
        <f t="shared" si="18"/>
        <v>45690</v>
      </c>
      <c r="B789" s="362">
        <v>16</v>
      </c>
      <c r="C789" s="363">
        <v>5499.0685000000003</v>
      </c>
      <c r="D789" s="364"/>
    </row>
    <row r="790" spans="1:4">
      <c r="A790" s="361">
        <f t="shared" si="18"/>
        <v>45690</v>
      </c>
      <c r="B790" s="362">
        <v>17</v>
      </c>
      <c r="C790" s="363">
        <v>5606.8735000000006</v>
      </c>
      <c r="D790" s="364"/>
    </row>
    <row r="791" spans="1:4">
      <c r="A791" s="361">
        <f t="shared" si="18"/>
        <v>45690</v>
      </c>
      <c r="B791" s="362">
        <v>18</v>
      </c>
      <c r="C791" s="363">
        <v>7186.1795000000002</v>
      </c>
      <c r="D791" s="364"/>
    </row>
    <row r="792" spans="1:4">
      <c r="A792" s="361">
        <f t="shared" si="18"/>
        <v>45690</v>
      </c>
      <c r="B792" s="362">
        <v>19</v>
      </c>
      <c r="C792" s="363">
        <v>5156.6810000000005</v>
      </c>
      <c r="D792" s="364"/>
    </row>
    <row r="793" spans="1:4">
      <c r="A793" s="361">
        <f t="shared" si="18"/>
        <v>45690</v>
      </c>
      <c r="B793" s="362">
        <v>20</v>
      </c>
      <c r="C793" s="363">
        <v>5526.7710000000006</v>
      </c>
      <c r="D793" s="364"/>
    </row>
    <row r="794" spans="1:4">
      <c r="A794" s="361">
        <f t="shared" si="18"/>
        <v>45690</v>
      </c>
      <c r="B794" s="362">
        <v>21</v>
      </c>
      <c r="C794" s="363">
        <v>5491.0745000000006</v>
      </c>
      <c r="D794" s="364"/>
    </row>
    <row r="795" spans="1:4">
      <c r="A795" s="361">
        <f t="shared" si="18"/>
        <v>45690</v>
      </c>
      <c r="B795" s="362">
        <v>22</v>
      </c>
      <c r="C795" s="363">
        <v>6407.6405000000004</v>
      </c>
      <c r="D795" s="364"/>
    </row>
    <row r="796" spans="1:4">
      <c r="A796" s="361">
        <f t="shared" si="18"/>
        <v>45690</v>
      </c>
      <c r="B796" s="362">
        <v>23</v>
      </c>
      <c r="C796" s="363">
        <v>5871.6760000000004</v>
      </c>
      <c r="D796" s="364"/>
    </row>
    <row r="797" spans="1:4">
      <c r="A797" s="361">
        <f t="shared" si="18"/>
        <v>45691</v>
      </c>
      <c r="B797" s="362">
        <v>0</v>
      </c>
      <c r="C797" s="363">
        <v>5754.6554999999998</v>
      </c>
      <c r="D797" s="364"/>
    </row>
    <row r="798" spans="1:4">
      <c r="A798" s="361">
        <f t="shared" si="18"/>
        <v>45691</v>
      </c>
      <c r="B798" s="362">
        <v>1</v>
      </c>
      <c r="C798" s="363">
        <v>5106.3204999999998</v>
      </c>
      <c r="D798" s="364"/>
    </row>
    <row r="799" spans="1:4">
      <c r="A799" s="361">
        <f t="shared" si="18"/>
        <v>45691</v>
      </c>
      <c r="B799" s="362">
        <v>2</v>
      </c>
      <c r="C799" s="363">
        <v>5145.4949999999999</v>
      </c>
      <c r="D799" s="364"/>
    </row>
    <row r="800" spans="1:4">
      <c r="A800" s="361">
        <f t="shared" si="18"/>
        <v>45691</v>
      </c>
      <c r="B800" s="362">
        <v>3</v>
      </c>
      <c r="C800" s="363">
        <v>5100.8235000000004</v>
      </c>
      <c r="D800" s="364"/>
    </row>
    <row r="801" spans="1:4">
      <c r="A801" s="361">
        <f t="shared" si="18"/>
        <v>45691</v>
      </c>
      <c r="B801" s="362">
        <v>4</v>
      </c>
      <c r="C801" s="363">
        <v>5522.1285000000007</v>
      </c>
      <c r="D801" s="364"/>
    </row>
    <row r="802" spans="1:4">
      <c r="A802" s="361">
        <f t="shared" si="18"/>
        <v>45691</v>
      </c>
      <c r="B802" s="362">
        <v>5</v>
      </c>
      <c r="C802" s="363">
        <v>5500.7775000000001</v>
      </c>
      <c r="D802" s="364"/>
    </row>
    <row r="803" spans="1:4">
      <c r="A803" s="361">
        <f t="shared" si="18"/>
        <v>45691</v>
      </c>
      <c r="B803" s="362">
        <v>6</v>
      </c>
      <c r="C803" s="363">
        <v>5519.67875</v>
      </c>
      <c r="D803" s="364"/>
    </row>
    <row r="804" spans="1:4">
      <c r="A804" s="361">
        <f t="shared" si="18"/>
        <v>45691</v>
      </c>
      <c r="B804" s="362">
        <v>7</v>
      </c>
      <c r="C804" s="363">
        <v>5517.3505000000005</v>
      </c>
      <c r="D804" s="364"/>
    </row>
    <row r="805" spans="1:4">
      <c r="A805" s="361">
        <f t="shared" si="18"/>
        <v>45691</v>
      </c>
      <c r="B805" s="362">
        <v>8</v>
      </c>
      <c r="C805" s="363">
        <v>6428.5765000000001</v>
      </c>
      <c r="D805" s="364"/>
    </row>
    <row r="806" spans="1:4">
      <c r="A806" s="361">
        <f t="shared" si="18"/>
        <v>45691</v>
      </c>
      <c r="B806" s="362">
        <v>9</v>
      </c>
      <c r="C806" s="363">
        <v>6658.0985000000001</v>
      </c>
      <c r="D806" s="364"/>
    </row>
    <row r="807" spans="1:4">
      <c r="A807" s="361">
        <f t="shared" si="18"/>
        <v>45691</v>
      </c>
      <c r="B807" s="362">
        <v>10</v>
      </c>
      <c r="C807" s="363">
        <v>5972.0185000000001</v>
      </c>
      <c r="D807" s="364"/>
    </row>
    <row r="808" spans="1:4">
      <c r="A808" s="361">
        <f t="shared" si="18"/>
        <v>45691</v>
      </c>
      <c r="B808" s="362">
        <v>11</v>
      </c>
      <c r="C808" s="363">
        <v>6161.6275000000005</v>
      </c>
      <c r="D808" s="364"/>
    </row>
    <row r="809" spans="1:4">
      <c r="A809" s="361">
        <f t="shared" si="18"/>
        <v>45691</v>
      </c>
      <c r="B809" s="362">
        <v>12</v>
      </c>
      <c r="C809" s="363">
        <v>6201.7690000000002</v>
      </c>
      <c r="D809" s="364"/>
    </row>
    <row r="810" spans="1:4">
      <c r="A810" s="361">
        <f t="shared" si="18"/>
        <v>45691</v>
      </c>
      <c r="B810" s="362">
        <v>13</v>
      </c>
      <c r="C810" s="363">
        <v>6334.1015000000007</v>
      </c>
      <c r="D810" s="364"/>
    </row>
    <row r="811" spans="1:4">
      <c r="A811" s="361">
        <f t="shared" si="18"/>
        <v>45691</v>
      </c>
      <c r="B811" s="362">
        <v>14</v>
      </c>
      <c r="C811" s="363">
        <v>6580.9210000000003</v>
      </c>
      <c r="D811" s="364"/>
    </row>
    <row r="812" spans="1:4">
      <c r="A812" s="361">
        <f t="shared" si="18"/>
        <v>45691</v>
      </c>
      <c r="B812" s="362">
        <v>15</v>
      </c>
      <c r="C812" s="363">
        <v>6589.3209999999999</v>
      </c>
      <c r="D812" s="364"/>
    </row>
    <row r="813" spans="1:4">
      <c r="A813" s="361">
        <f t="shared" si="18"/>
        <v>45691</v>
      </c>
      <c r="B813" s="362">
        <v>16</v>
      </c>
      <c r="C813" s="363">
        <v>6539.616</v>
      </c>
      <c r="D813" s="364"/>
    </row>
    <row r="814" spans="1:4">
      <c r="A814" s="361">
        <f t="shared" si="18"/>
        <v>45691</v>
      </c>
      <c r="B814" s="362">
        <v>17</v>
      </c>
      <c r="C814" s="363">
        <v>6468.1725000000006</v>
      </c>
      <c r="D814" s="364"/>
    </row>
    <row r="815" spans="1:4">
      <c r="A815" s="361">
        <f t="shared" si="18"/>
        <v>45691</v>
      </c>
      <c r="B815" s="362">
        <v>18</v>
      </c>
      <c r="C815" s="363">
        <v>8212.1755000000012</v>
      </c>
      <c r="D815" s="364"/>
    </row>
    <row r="816" spans="1:4">
      <c r="A816" s="361">
        <f t="shared" si="18"/>
        <v>45691</v>
      </c>
      <c r="B816" s="362">
        <v>19</v>
      </c>
      <c r="C816" s="363">
        <v>5830.5169999999998</v>
      </c>
      <c r="D816" s="364"/>
    </row>
    <row r="817" spans="1:4">
      <c r="A817" s="361">
        <f t="shared" si="18"/>
        <v>45691</v>
      </c>
      <c r="B817" s="362">
        <v>20</v>
      </c>
      <c r="C817" s="363">
        <v>6466.8415000000005</v>
      </c>
      <c r="D817" s="364"/>
    </row>
    <row r="818" spans="1:4">
      <c r="A818" s="361">
        <f t="shared" si="18"/>
        <v>45691</v>
      </c>
      <c r="B818" s="362">
        <v>21</v>
      </c>
      <c r="C818" s="363">
        <v>5606.8855000000003</v>
      </c>
      <c r="D818" s="364"/>
    </row>
    <row r="819" spans="1:4">
      <c r="A819" s="361">
        <f t="shared" si="18"/>
        <v>45691</v>
      </c>
      <c r="B819" s="362">
        <v>22</v>
      </c>
      <c r="C819" s="363">
        <v>6456.7105000000001</v>
      </c>
      <c r="D819" s="364"/>
    </row>
    <row r="820" spans="1:4">
      <c r="A820" s="361">
        <f t="shared" si="18"/>
        <v>45691</v>
      </c>
      <c r="B820" s="362">
        <v>23</v>
      </c>
      <c r="C820" s="363">
        <v>6832.4655000000002</v>
      </c>
      <c r="D820" s="364"/>
    </row>
    <row r="821" spans="1:4">
      <c r="A821" s="361">
        <f t="shared" si="18"/>
        <v>45692</v>
      </c>
      <c r="B821" s="362">
        <v>0</v>
      </c>
      <c r="C821" s="363">
        <v>4856.4372499999999</v>
      </c>
      <c r="D821" s="364"/>
    </row>
    <row r="822" spans="1:4">
      <c r="A822" s="361">
        <f t="shared" si="18"/>
        <v>45692</v>
      </c>
      <c r="B822" s="362">
        <v>1</v>
      </c>
      <c r="C822" s="363">
        <v>5198.1670000000004</v>
      </c>
      <c r="D822" s="364"/>
    </row>
    <row r="823" spans="1:4">
      <c r="A823" s="361">
        <f t="shared" si="18"/>
        <v>45692</v>
      </c>
      <c r="B823" s="362">
        <v>2</v>
      </c>
      <c r="C823" s="363">
        <v>5159.8270000000002</v>
      </c>
      <c r="D823" s="364"/>
    </row>
    <row r="824" spans="1:4">
      <c r="A824" s="361">
        <f t="shared" si="18"/>
        <v>45692</v>
      </c>
      <c r="B824" s="362">
        <v>3</v>
      </c>
      <c r="C824" s="363">
        <v>4724.8370000000004</v>
      </c>
      <c r="D824" s="364"/>
    </row>
    <row r="825" spans="1:4">
      <c r="A825" s="361">
        <f t="shared" si="18"/>
        <v>45692</v>
      </c>
      <c r="B825" s="362">
        <v>4</v>
      </c>
      <c r="C825" s="363">
        <v>4833.71</v>
      </c>
      <c r="D825" s="364"/>
    </row>
    <row r="826" spans="1:4">
      <c r="A826" s="361">
        <f t="shared" si="18"/>
        <v>45692</v>
      </c>
      <c r="B826" s="362">
        <v>5</v>
      </c>
      <c r="C826" s="363">
        <v>5505.2300000000005</v>
      </c>
      <c r="D826" s="364"/>
    </row>
    <row r="827" spans="1:4">
      <c r="A827" s="361">
        <f t="shared" si="18"/>
        <v>45692</v>
      </c>
      <c r="B827" s="362">
        <v>6</v>
      </c>
      <c r="C827" s="363">
        <v>6436.1525000000001</v>
      </c>
      <c r="D827" s="364"/>
    </row>
    <row r="828" spans="1:4">
      <c r="A828" s="361">
        <f t="shared" si="18"/>
        <v>45692</v>
      </c>
      <c r="B828" s="362">
        <v>7</v>
      </c>
      <c r="C828" s="363">
        <v>6252.0970000000007</v>
      </c>
      <c r="D828" s="364"/>
    </row>
    <row r="829" spans="1:4">
      <c r="A829" s="361">
        <f t="shared" si="18"/>
        <v>45692</v>
      </c>
      <c r="B829" s="362">
        <v>8</v>
      </c>
      <c r="C829" s="363">
        <v>6030.2725</v>
      </c>
      <c r="D829" s="364"/>
    </row>
    <row r="830" spans="1:4">
      <c r="A830" s="361">
        <f t="shared" si="18"/>
        <v>45692</v>
      </c>
      <c r="B830" s="362">
        <v>9</v>
      </c>
      <c r="C830" s="363">
        <v>6212.2945</v>
      </c>
      <c r="D830" s="364"/>
    </row>
    <row r="831" spans="1:4">
      <c r="A831" s="361">
        <f t="shared" si="18"/>
        <v>45692</v>
      </c>
      <c r="B831" s="362">
        <v>10</v>
      </c>
      <c r="C831" s="363">
        <v>5841.2355000000007</v>
      </c>
      <c r="D831" s="364"/>
    </row>
    <row r="832" spans="1:4">
      <c r="A832" s="361">
        <f t="shared" si="18"/>
        <v>45692</v>
      </c>
      <c r="B832" s="362">
        <v>11</v>
      </c>
      <c r="C832" s="363">
        <v>5981.2355000000007</v>
      </c>
      <c r="D832" s="364"/>
    </row>
    <row r="833" spans="1:4">
      <c r="A833" s="361">
        <f t="shared" si="18"/>
        <v>45692</v>
      </c>
      <c r="B833" s="362">
        <v>12</v>
      </c>
      <c r="C833" s="363">
        <v>5947.2855</v>
      </c>
      <c r="D833" s="364"/>
    </row>
    <row r="834" spans="1:4">
      <c r="A834" s="361">
        <f t="shared" si="18"/>
        <v>45692</v>
      </c>
      <c r="B834" s="362">
        <v>13</v>
      </c>
      <c r="C834" s="363">
        <v>6096.5795000000007</v>
      </c>
      <c r="D834" s="364"/>
    </row>
    <row r="835" spans="1:4">
      <c r="A835" s="361">
        <f t="shared" si="18"/>
        <v>45692</v>
      </c>
      <c r="B835" s="362">
        <v>14</v>
      </c>
      <c r="C835" s="363">
        <v>6346.9545000000007</v>
      </c>
      <c r="D835" s="364"/>
    </row>
    <row r="836" spans="1:4">
      <c r="A836" s="361">
        <f t="shared" si="18"/>
        <v>45692</v>
      </c>
      <c r="B836" s="362">
        <v>15</v>
      </c>
      <c r="C836" s="363">
        <v>6313.7155000000002</v>
      </c>
      <c r="D836" s="364"/>
    </row>
    <row r="837" spans="1:4">
      <c r="A837" s="361">
        <f t="shared" si="18"/>
        <v>45692</v>
      </c>
      <c r="B837" s="362">
        <v>16</v>
      </c>
      <c r="C837" s="363">
        <v>6381.6855000000005</v>
      </c>
      <c r="D837" s="364"/>
    </row>
    <row r="838" spans="1:4">
      <c r="A838" s="361">
        <f t="shared" ref="A838:A901" si="19">IF(B838=0,A837+1,A837)</f>
        <v>45692</v>
      </c>
      <c r="B838" s="362">
        <v>17</v>
      </c>
      <c r="C838" s="363">
        <v>6604.1244999999999</v>
      </c>
      <c r="D838" s="364"/>
    </row>
    <row r="839" spans="1:4">
      <c r="A839" s="361">
        <f t="shared" si="19"/>
        <v>45692</v>
      </c>
      <c r="B839" s="362">
        <v>18</v>
      </c>
      <c r="C839" s="363">
        <v>8063.4690000000001</v>
      </c>
      <c r="D839" s="364"/>
    </row>
    <row r="840" spans="1:4">
      <c r="A840" s="361">
        <f t="shared" si="19"/>
        <v>45692</v>
      </c>
      <c r="B840" s="362">
        <v>19</v>
      </c>
      <c r="C840" s="363">
        <v>5892.3990000000003</v>
      </c>
      <c r="D840" s="364"/>
    </row>
    <row r="841" spans="1:4">
      <c r="A841" s="361">
        <f t="shared" si="19"/>
        <v>45692</v>
      </c>
      <c r="B841" s="362">
        <v>20</v>
      </c>
      <c r="C841" s="363">
        <v>6470.8740000000007</v>
      </c>
      <c r="D841" s="364"/>
    </row>
    <row r="842" spans="1:4">
      <c r="A842" s="361">
        <f t="shared" si="19"/>
        <v>45692</v>
      </c>
      <c r="B842" s="362">
        <v>21</v>
      </c>
      <c r="C842" s="363">
        <v>6269.2595000000001</v>
      </c>
      <c r="D842" s="364"/>
    </row>
    <row r="843" spans="1:4">
      <c r="A843" s="361">
        <f t="shared" si="19"/>
        <v>45692</v>
      </c>
      <c r="B843" s="362">
        <v>22</v>
      </c>
      <c r="C843" s="363">
        <v>6703.1045000000004</v>
      </c>
      <c r="D843" s="364"/>
    </row>
    <row r="844" spans="1:4">
      <c r="A844" s="361">
        <f t="shared" si="19"/>
        <v>45692</v>
      </c>
      <c r="B844" s="362">
        <v>23</v>
      </c>
      <c r="C844" s="363">
        <v>6077.7560000000003</v>
      </c>
      <c r="D844" s="364"/>
    </row>
    <row r="845" spans="1:4">
      <c r="A845" s="361">
        <f t="shared" si="19"/>
        <v>45693</v>
      </c>
      <c r="B845" s="362">
        <v>0</v>
      </c>
      <c r="C845" s="363">
        <v>4552.2764999999999</v>
      </c>
      <c r="D845" s="364"/>
    </row>
    <row r="846" spans="1:4">
      <c r="A846" s="361">
        <f t="shared" si="19"/>
        <v>45693</v>
      </c>
      <c r="B846" s="362">
        <v>1</v>
      </c>
      <c r="C846" s="363">
        <v>4434.5045</v>
      </c>
      <c r="D846" s="364"/>
    </row>
    <row r="847" spans="1:4">
      <c r="A847" s="361">
        <f t="shared" si="19"/>
        <v>45693</v>
      </c>
      <c r="B847" s="362">
        <v>2</v>
      </c>
      <c r="C847" s="363">
        <v>4417.7385000000004</v>
      </c>
      <c r="D847" s="364"/>
    </row>
    <row r="848" spans="1:4">
      <c r="A848" s="361">
        <f t="shared" si="19"/>
        <v>45693</v>
      </c>
      <c r="B848" s="362">
        <v>3</v>
      </c>
      <c r="C848" s="363">
        <v>4416.9944999999998</v>
      </c>
      <c r="D848" s="364"/>
    </row>
    <row r="849" spans="1:4">
      <c r="A849" s="361">
        <f t="shared" si="19"/>
        <v>45693</v>
      </c>
      <c r="B849" s="362">
        <v>4</v>
      </c>
      <c r="C849" s="363">
        <v>4635.8905000000004</v>
      </c>
      <c r="D849" s="364"/>
    </row>
    <row r="850" spans="1:4">
      <c r="A850" s="361">
        <f t="shared" si="19"/>
        <v>45693</v>
      </c>
      <c r="B850" s="362">
        <v>5</v>
      </c>
      <c r="C850" s="363">
        <v>6129.6115</v>
      </c>
      <c r="D850" s="364"/>
    </row>
    <row r="851" spans="1:4">
      <c r="A851" s="361">
        <f t="shared" si="19"/>
        <v>45693</v>
      </c>
      <c r="B851" s="362">
        <v>6</v>
      </c>
      <c r="C851" s="363">
        <v>6126.5635000000002</v>
      </c>
      <c r="D851" s="364"/>
    </row>
    <row r="852" spans="1:4">
      <c r="A852" s="361">
        <f t="shared" si="19"/>
        <v>45693</v>
      </c>
      <c r="B852" s="362">
        <v>7</v>
      </c>
      <c r="C852" s="363">
        <v>6424.5535</v>
      </c>
      <c r="D852" s="364"/>
    </row>
    <row r="853" spans="1:4">
      <c r="A853" s="361">
        <f t="shared" si="19"/>
        <v>45693</v>
      </c>
      <c r="B853" s="362">
        <v>8</v>
      </c>
      <c r="C853" s="363">
        <v>6625.4535000000005</v>
      </c>
      <c r="D853" s="364"/>
    </row>
    <row r="854" spans="1:4">
      <c r="A854" s="361">
        <f t="shared" si="19"/>
        <v>45693</v>
      </c>
      <c r="B854" s="362">
        <v>9</v>
      </c>
      <c r="C854" s="363">
        <v>6542.4994999999999</v>
      </c>
      <c r="D854" s="364"/>
    </row>
    <row r="855" spans="1:4">
      <c r="A855" s="361">
        <f t="shared" si="19"/>
        <v>45693</v>
      </c>
      <c r="B855" s="362">
        <v>10</v>
      </c>
      <c r="C855" s="363">
        <v>6033.4275000000007</v>
      </c>
      <c r="D855" s="364"/>
    </row>
    <row r="856" spans="1:4">
      <c r="A856" s="361">
        <f t="shared" si="19"/>
        <v>45693</v>
      </c>
      <c r="B856" s="362">
        <v>11</v>
      </c>
      <c r="C856" s="363">
        <v>6062.9555</v>
      </c>
      <c r="D856" s="364"/>
    </row>
    <row r="857" spans="1:4">
      <c r="A857" s="361">
        <f t="shared" si="19"/>
        <v>45693</v>
      </c>
      <c r="B857" s="362">
        <v>12</v>
      </c>
      <c r="C857" s="363">
        <v>6082.0955000000004</v>
      </c>
      <c r="D857" s="364"/>
    </row>
    <row r="858" spans="1:4">
      <c r="A858" s="361">
        <f t="shared" si="19"/>
        <v>45693</v>
      </c>
      <c r="B858" s="362">
        <v>13</v>
      </c>
      <c r="C858" s="363">
        <v>6086.6195000000007</v>
      </c>
      <c r="D858" s="364"/>
    </row>
    <row r="859" spans="1:4">
      <c r="A859" s="361">
        <f t="shared" si="19"/>
        <v>45693</v>
      </c>
      <c r="B859" s="362">
        <v>14</v>
      </c>
      <c r="C859" s="363">
        <v>6333.7695000000003</v>
      </c>
      <c r="D859" s="364"/>
    </row>
    <row r="860" spans="1:4">
      <c r="A860" s="361">
        <f t="shared" si="19"/>
        <v>45693</v>
      </c>
      <c r="B860" s="362">
        <v>15</v>
      </c>
      <c r="C860" s="363">
        <v>6403.0775000000003</v>
      </c>
      <c r="D860" s="364"/>
    </row>
    <row r="861" spans="1:4">
      <c r="A861" s="361">
        <f t="shared" si="19"/>
        <v>45693</v>
      </c>
      <c r="B861" s="362">
        <v>16</v>
      </c>
      <c r="C861" s="363">
        <v>6243.8135000000002</v>
      </c>
      <c r="D861" s="364"/>
    </row>
    <row r="862" spans="1:4">
      <c r="A862" s="361">
        <f t="shared" si="19"/>
        <v>45693</v>
      </c>
      <c r="B862" s="362">
        <v>17</v>
      </c>
      <c r="C862" s="363">
        <v>6388.7135000000007</v>
      </c>
      <c r="D862" s="364"/>
    </row>
    <row r="863" spans="1:4">
      <c r="A863" s="361">
        <f t="shared" si="19"/>
        <v>45693</v>
      </c>
      <c r="B863" s="362">
        <v>18</v>
      </c>
      <c r="C863" s="363">
        <v>8140.0045</v>
      </c>
      <c r="D863" s="364"/>
    </row>
    <row r="864" spans="1:4">
      <c r="A864" s="361">
        <f t="shared" si="19"/>
        <v>45693</v>
      </c>
      <c r="B864" s="362">
        <v>19</v>
      </c>
      <c r="C864" s="363">
        <v>5748.8035</v>
      </c>
      <c r="D864" s="364"/>
    </row>
    <row r="865" spans="1:4">
      <c r="A865" s="361">
        <f t="shared" si="19"/>
        <v>45693</v>
      </c>
      <c r="B865" s="362">
        <v>20</v>
      </c>
      <c r="C865" s="363">
        <v>6114.5685000000003</v>
      </c>
      <c r="D865" s="364"/>
    </row>
    <row r="866" spans="1:4">
      <c r="A866" s="361">
        <f t="shared" si="19"/>
        <v>45693</v>
      </c>
      <c r="B866" s="362">
        <v>21</v>
      </c>
      <c r="C866" s="363">
        <v>5903.4215000000004</v>
      </c>
      <c r="D866" s="364"/>
    </row>
    <row r="867" spans="1:4">
      <c r="A867" s="361">
        <f t="shared" si="19"/>
        <v>45693</v>
      </c>
      <c r="B867" s="362">
        <v>22</v>
      </c>
      <c r="C867" s="363">
        <v>6601.5635000000002</v>
      </c>
      <c r="D867" s="364"/>
    </row>
    <row r="868" spans="1:4">
      <c r="A868" s="361">
        <f t="shared" si="19"/>
        <v>45693</v>
      </c>
      <c r="B868" s="362">
        <v>23</v>
      </c>
      <c r="C868" s="363">
        <v>5969.0465000000004</v>
      </c>
      <c r="D868" s="364"/>
    </row>
    <row r="869" spans="1:4">
      <c r="A869" s="361">
        <f t="shared" si="19"/>
        <v>45694</v>
      </c>
      <c r="B869" s="362">
        <v>0</v>
      </c>
      <c r="C869" s="363">
        <v>4687.5574999999999</v>
      </c>
      <c r="D869" s="364"/>
    </row>
    <row r="870" spans="1:4">
      <c r="A870" s="361">
        <f t="shared" si="19"/>
        <v>45694</v>
      </c>
      <c r="B870" s="362">
        <v>1</v>
      </c>
      <c r="C870" s="363">
        <v>4429.5785000000005</v>
      </c>
      <c r="D870" s="364"/>
    </row>
    <row r="871" spans="1:4">
      <c r="A871" s="361">
        <f t="shared" si="19"/>
        <v>45694</v>
      </c>
      <c r="B871" s="362">
        <v>2</v>
      </c>
      <c r="C871" s="363">
        <v>4407.7845000000007</v>
      </c>
      <c r="D871" s="364"/>
    </row>
    <row r="872" spans="1:4">
      <c r="A872" s="361">
        <f t="shared" si="19"/>
        <v>45694</v>
      </c>
      <c r="B872" s="362">
        <v>3</v>
      </c>
      <c r="C872" s="363">
        <v>4432.3505000000005</v>
      </c>
      <c r="D872" s="364"/>
    </row>
    <row r="873" spans="1:4">
      <c r="A873" s="361">
        <f t="shared" si="19"/>
        <v>45694</v>
      </c>
      <c r="B873" s="362">
        <v>4</v>
      </c>
      <c r="C873" s="363">
        <v>5147.6035000000002</v>
      </c>
      <c r="D873" s="364"/>
    </row>
    <row r="874" spans="1:4">
      <c r="A874" s="361">
        <f t="shared" si="19"/>
        <v>45694</v>
      </c>
      <c r="B874" s="362">
        <v>5</v>
      </c>
      <c r="C874" s="363">
        <v>6268.0165000000006</v>
      </c>
      <c r="D874" s="364"/>
    </row>
    <row r="875" spans="1:4">
      <c r="A875" s="361">
        <f t="shared" si="19"/>
        <v>45694</v>
      </c>
      <c r="B875" s="362">
        <v>6</v>
      </c>
      <c r="C875" s="363">
        <v>7387.9615000000003</v>
      </c>
      <c r="D875" s="364"/>
    </row>
    <row r="876" spans="1:4">
      <c r="A876" s="361">
        <f t="shared" si="19"/>
        <v>45694</v>
      </c>
      <c r="B876" s="362">
        <v>7</v>
      </c>
      <c r="C876" s="363">
        <v>6584.02</v>
      </c>
      <c r="D876" s="364"/>
    </row>
    <row r="877" spans="1:4">
      <c r="A877" s="361">
        <f t="shared" si="19"/>
        <v>45694</v>
      </c>
      <c r="B877" s="362">
        <v>8</v>
      </c>
      <c r="C877" s="363">
        <v>6552.7615000000005</v>
      </c>
      <c r="D877" s="364"/>
    </row>
    <row r="878" spans="1:4">
      <c r="A878" s="361">
        <f t="shared" si="19"/>
        <v>45694</v>
      </c>
      <c r="B878" s="362">
        <v>9</v>
      </c>
      <c r="C878" s="363">
        <v>6562.2094999999999</v>
      </c>
      <c r="D878" s="364"/>
    </row>
    <row r="879" spans="1:4">
      <c r="A879" s="361">
        <f t="shared" si="19"/>
        <v>45694</v>
      </c>
      <c r="B879" s="362">
        <v>10</v>
      </c>
      <c r="C879" s="363">
        <v>5935.7175000000007</v>
      </c>
      <c r="D879" s="364"/>
    </row>
    <row r="880" spans="1:4">
      <c r="A880" s="361">
        <f t="shared" si="19"/>
        <v>45694</v>
      </c>
      <c r="B880" s="362">
        <v>11</v>
      </c>
      <c r="C880" s="363">
        <v>5926.3665000000001</v>
      </c>
      <c r="D880" s="364"/>
    </row>
    <row r="881" spans="1:4">
      <c r="A881" s="361">
        <f t="shared" si="19"/>
        <v>45694</v>
      </c>
      <c r="B881" s="362">
        <v>12</v>
      </c>
      <c r="C881" s="363">
        <v>6087.0615000000007</v>
      </c>
      <c r="D881" s="364"/>
    </row>
    <row r="882" spans="1:4">
      <c r="A882" s="361">
        <f t="shared" si="19"/>
        <v>45694</v>
      </c>
      <c r="B882" s="362">
        <v>13</v>
      </c>
      <c r="C882" s="363">
        <v>6201.0150000000003</v>
      </c>
      <c r="D882" s="364"/>
    </row>
    <row r="883" spans="1:4">
      <c r="A883" s="361">
        <f t="shared" si="19"/>
        <v>45694</v>
      </c>
      <c r="B883" s="362">
        <v>14</v>
      </c>
      <c r="C883" s="363">
        <v>6422.9115000000002</v>
      </c>
      <c r="D883" s="364"/>
    </row>
    <row r="884" spans="1:4">
      <c r="A884" s="361">
        <f t="shared" si="19"/>
        <v>45694</v>
      </c>
      <c r="B884" s="362">
        <v>15</v>
      </c>
      <c r="C884" s="363">
        <v>6388.9650000000001</v>
      </c>
      <c r="D884" s="364"/>
    </row>
    <row r="885" spans="1:4">
      <c r="A885" s="361">
        <f t="shared" si="19"/>
        <v>45694</v>
      </c>
      <c r="B885" s="362">
        <v>16</v>
      </c>
      <c r="C885" s="363">
        <v>6323.9915000000001</v>
      </c>
      <c r="D885" s="364"/>
    </row>
    <row r="886" spans="1:4">
      <c r="A886" s="361">
        <f t="shared" si="19"/>
        <v>45694</v>
      </c>
      <c r="B886" s="362">
        <v>17</v>
      </c>
      <c r="C886" s="363">
        <v>6608.9715000000006</v>
      </c>
      <c r="D886" s="364"/>
    </row>
    <row r="887" spans="1:4">
      <c r="A887" s="361">
        <f t="shared" si="19"/>
        <v>45694</v>
      </c>
      <c r="B887" s="362">
        <v>18</v>
      </c>
      <c r="C887" s="363">
        <v>7945.8315000000002</v>
      </c>
      <c r="D887" s="364"/>
    </row>
    <row r="888" spans="1:4">
      <c r="A888" s="361">
        <f t="shared" si="19"/>
        <v>45694</v>
      </c>
      <c r="B888" s="362">
        <v>19</v>
      </c>
      <c r="C888" s="363">
        <v>5640.1075000000001</v>
      </c>
      <c r="D888" s="364"/>
    </row>
    <row r="889" spans="1:4">
      <c r="A889" s="361">
        <f t="shared" si="19"/>
        <v>45694</v>
      </c>
      <c r="B889" s="362">
        <v>20</v>
      </c>
      <c r="C889" s="363">
        <v>6044.9455000000007</v>
      </c>
      <c r="D889" s="364"/>
    </row>
    <row r="890" spans="1:4">
      <c r="A890" s="361">
        <f t="shared" si="19"/>
        <v>45694</v>
      </c>
      <c r="B890" s="362">
        <v>21</v>
      </c>
      <c r="C890" s="363">
        <v>5860.8055000000004</v>
      </c>
      <c r="D890" s="364"/>
    </row>
    <row r="891" spans="1:4">
      <c r="A891" s="361">
        <f t="shared" si="19"/>
        <v>45694</v>
      </c>
      <c r="B891" s="362">
        <v>22</v>
      </c>
      <c r="C891" s="363">
        <v>6047.6615000000002</v>
      </c>
      <c r="D891" s="364"/>
    </row>
    <row r="892" spans="1:4">
      <c r="A892" s="361">
        <f t="shared" si="19"/>
        <v>45694</v>
      </c>
      <c r="B892" s="362">
        <v>23</v>
      </c>
      <c r="C892" s="363">
        <v>5994.5475000000006</v>
      </c>
      <c r="D892" s="364"/>
    </row>
    <row r="893" spans="1:4">
      <c r="A893" s="361">
        <f t="shared" si="19"/>
        <v>45695</v>
      </c>
      <c r="B893" s="362">
        <v>0</v>
      </c>
      <c r="C893" s="363">
        <v>6405.6270000000004</v>
      </c>
      <c r="D893" s="364"/>
    </row>
    <row r="894" spans="1:4">
      <c r="A894" s="361">
        <f t="shared" si="19"/>
        <v>45695</v>
      </c>
      <c r="B894" s="362">
        <v>1</v>
      </c>
      <c r="C894" s="363">
        <v>6244.1575000000003</v>
      </c>
      <c r="D894" s="364"/>
    </row>
    <row r="895" spans="1:4">
      <c r="A895" s="361">
        <f t="shared" si="19"/>
        <v>45695</v>
      </c>
      <c r="B895" s="362">
        <v>2</v>
      </c>
      <c r="C895" s="363">
        <v>6002.7575000000006</v>
      </c>
      <c r="D895" s="364"/>
    </row>
    <row r="896" spans="1:4">
      <c r="A896" s="361">
        <f t="shared" si="19"/>
        <v>45695</v>
      </c>
      <c r="B896" s="362">
        <v>3</v>
      </c>
      <c r="C896" s="363">
        <v>6282.9870000000001</v>
      </c>
      <c r="D896" s="364"/>
    </row>
    <row r="897" spans="1:4">
      <c r="A897" s="361">
        <f t="shared" si="19"/>
        <v>45695</v>
      </c>
      <c r="B897" s="362">
        <v>4</v>
      </c>
      <c r="C897" s="363">
        <v>6747.0645000000004</v>
      </c>
      <c r="D897" s="364"/>
    </row>
    <row r="898" spans="1:4">
      <c r="A898" s="361">
        <f t="shared" si="19"/>
        <v>45695</v>
      </c>
      <c r="B898" s="362">
        <v>5</v>
      </c>
      <c r="C898" s="363">
        <v>7413.9975000000004</v>
      </c>
      <c r="D898" s="364"/>
    </row>
    <row r="899" spans="1:4">
      <c r="A899" s="361">
        <f t="shared" si="19"/>
        <v>45695</v>
      </c>
      <c r="B899" s="362">
        <v>6</v>
      </c>
      <c r="C899" s="363">
        <v>7310.9684999999999</v>
      </c>
      <c r="D899" s="364"/>
    </row>
    <row r="900" spans="1:4">
      <c r="A900" s="361">
        <f t="shared" si="19"/>
        <v>45695</v>
      </c>
      <c r="B900" s="362">
        <v>7</v>
      </c>
      <c r="C900" s="363">
        <v>6694.8235000000004</v>
      </c>
      <c r="D900" s="364"/>
    </row>
    <row r="901" spans="1:4">
      <c r="A901" s="361">
        <f t="shared" si="19"/>
        <v>45695</v>
      </c>
      <c r="B901" s="362">
        <v>8</v>
      </c>
      <c r="C901" s="363">
        <v>6903.4435000000003</v>
      </c>
      <c r="D901" s="364"/>
    </row>
    <row r="902" spans="1:4">
      <c r="A902" s="361">
        <f t="shared" ref="A902:A965" si="20">IF(B902=0,A901+1,A901)</f>
        <v>45695</v>
      </c>
      <c r="B902" s="362">
        <v>9</v>
      </c>
      <c r="C902" s="363">
        <v>6873.0735000000004</v>
      </c>
      <c r="D902" s="364"/>
    </row>
    <row r="903" spans="1:4">
      <c r="A903" s="361">
        <f t="shared" si="20"/>
        <v>45695</v>
      </c>
      <c r="B903" s="362">
        <v>10</v>
      </c>
      <c r="C903" s="363">
        <v>6366.6105000000007</v>
      </c>
      <c r="D903" s="364"/>
    </row>
    <row r="904" spans="1:4">
      <c r="A904" s="361">
        <f t="shared" si="20"/>
        <v>45695</v>
      </c>
      <c r="B904" s="362">
        <v>11</v>
      </c>
      <c r="C904" s="363">
        <v>6509.4234999999999</v>
      </c>
      <c r="D904" s="364"/>
    </row>
    <row r="905" spans="1:4">
      <c r="A905" s="361">
        <f t="shared" si="20"/>
        <v>45695</v>
      </c>
      <c r="B905" s="362">
        <v>12</v>
      </c>
      <c r="C905" s="363">
        <v>6548.7984999999999</v>
      </c>
      <c r="D905" s="364"/>
    </row>
    <row r="906" spans="1:4">
      <c r="A906" s="361">
        <f t="shared" si="20"/>
        <v>45695</v>
      </c>
      <c r="B906" s="362">
        <v>13</v>
      </c>
      <c r="C906" s="363">
        <v>6678.3375000000005</v>
      </c>
      <c r="D906" s="364"/>
    </row>
    <row r="907" spans="1:4">
      <c r="A907" s="361">
        <f t="shared" si="20"/>
        <v>45695</v>
      </c>
      <c r="B907" s="362">
        <v>14</v>
      </c>
      <c r="C907" s="363">
        <v>6821.6835000000001</v>
      </c>
      <c r="D907" s="364"/>
    </row>
    <row r="908" spans="1:4">
      <c r="A908" s="361">
        <f t="shared" si="20"/>
        <v>45695</v>
      </c>
      <c r="B908" s="362">
        <v>15</v>
      </c>
      <c r="C908" s="363">
        <v>5738.9535000000005</v>
      </c>
      <c r="D908" s="364"/>
    </row>
    <row r="909" spans="1:4">
      <c r="A909" s="361">
        <f t="shared" si="20"/>
        <v>45695</v>
      </c>
      <c r="B909" s="362">
        <v>16</v>
      </c>
      <c r="C909" s="363">
        <v>5561.5035000000007</v>
      </c>
      <c r="D909" s="364"/>
    </row>
    <row r="910" spans="1:4">
      <c r="A910" s="361">
        <f t="shared" si="20"/>
        <v>45695</v>
      </c>
      <c r="B910" s="362">
        <v>17</v>
      </c>
      <c r="C910" s="363">
        <v>5844.5685000000003</v>
      </c>
      <c r="D910" s="364"/>
    </row>
    <row r="911" spans="1:4">
      <c r="A911" s="361">
        <f t="shared" si="20"/>
        <v>45695</v>
      </c>
      <c r="B911" s="362">
        <v>18</v>
      </c>
      <c r="C911" s="363">
        <v>7188.3740000000007</v>
      </c>
      <c r="D911" s="364"/>
    </row>
    <row r="912" spans="1:4">
      <c r="A912" s="361">
        <f t="shared" si="20"/>
        <v>45695</v>
      </c>
      <c r="B912" s="362">
        <v>19</v>
      </c>
      <c r="C912" s="363">
        <v>5033.942</v>
      </c>
      <c r="D912" s="364"/>
    </row>
    <row r="913" spans="1:4">
      <c r="A913" s="361">
        <f t="shared" si="20"/>
        <v>45695</v>
      </c>
      <c r="B913" s="362">
        <v>20</v>
      </c>
      <c r="C913" s="363">
        <v>6631.78</v>
      </c>
      <c r="D913" s="364"/>
    </row>
    <row r="914" spans="1:4">
      <c r="A914" s="361">
        <f t="shared" si="20"/>
        <v>45695</v>
      </c>
      <c r="B914" s="362">
        <v>21</v>
      </c>
      <c r="C914" s="363">
        <v>6580.68</v>
      </c>
      <c r="D914" s="364"/>
    </row>
    <row r="915" spans="1:4">
      <c r="A915" s="361">
        <f t="shared" si="20"/>
        <v>45695</v>
      </c>
      <c r="B915" s="362">
        <v>22</v>
      </c>
      <c r="C915" s="363">
        <v>7121.0635000000002</v>
      </c>
      <c r="D915" s="364"/>
    </row>
    <row r="916" spans="1:4">
      <c r="A916" s="361">
        <f t="shared" si="20"/>
        <v>45695</v>
      </c>
      <c r="B916" s="362">
        <v>23</v>
      </c>
      <c r="C916" s="363">
        <v>6437.9735000000001</v>
      </c>
      <c r="D916" s="364"/>
    </row>
    <row r="917" spans="1:4">
      <c r="A917" s="361">
        <f t="shared" si="20"/>
        <v>45696</v>
      </c>
      <c r="B917" s="362">
        <v>0</v>
      </c>
      <c r="C917" s="363">
        <v>6698.9615000000003</v>
      </c>
      <c r="D917" s="364"/>
    </row>
    <row r="918" spans="1:4">
      <c r="A918" s="361">
        <f t="shared" si="20"/>
        <v>45696</v>
      </c>
      <c r="B918" s="362">
        <v>1</v>
      </c>
      <c r="C918" s="363">
        <v>6230.4345000000003</v>
      </c>
      <c r="D918" s="364"/>
    </row>
    <row r="919" spans="1:4">
      <c r="A919" s="361">
        <f t="shared" si="20"/>
        <v>45696</v>
      </c>
      <c r="B919" s="362">
        <v>2</v>
      </c>
      <c r="C919" s="363">
        <v>6090.3344999999999</v>
      </c>
      <c r="D919" s="364"/>
    </row>
    <row r="920" spans="1:4">
      <c r="A920" s="361">
        <f t="shared" si="20"/>
        <v>45696</v>
      </c>
      <c r="B920" s="362">
        <v>3</v>
      </c>
      <c r="C920" s="363">
        <v>5965.8744999999999</v>
      </c>
      <c r="D920" s="364"/>
    </row>
    <row r="921" spans="1:4">
      <c r="A921" s="361">
        <f t="shared" si="20"/>
        <v>45696</v>
      </c>
      <c r="B921" s="362">
        <v>4</v>
      </c>
      <c r="C921" s="363">
        <v>6022.5625</v>
      </c>
      <c r="D921" s="364"/>
    </row>
    <row r="922" spans="1:4">
      <c r="A922" s="361">
        <f t="shared" si="20"/>
        <v>45696</v>
      </c>
      <c r="B922" s="362">
        <v>5</v>
      </c>
      <c r="C922" s="363">
        <v>6841.3575000000001</v>
      </c>
      <c r="D922" s="364"/>
    </row>
    <row r="923" spans="1:4">
      <c r="A923" s="361">
        <f t="shared" si="20"/>
        <v>45696</v>
      </c>
      <c r="B923" s="362">
        <v>6</v>
      </c>
      <c r="C923" s="363">
        <v>6638.4225000000006</v>
      </c>
      <c r="D923" s="364"/>
    </row>
    <row r="924" spans="1:4">
      <c r="A924" s="361">
        <f t="shared" si="20"/>
        <v>45696</v>
      </c>
      <c r="B924" s="362">
        <v>7</v>
      </c>
      <c r="C924" s="363">
        <v>6596.5195000000003</v>
      </c>
      <c r="D924" s="364"/>
    </row>
    <row r="925" spans="1:4">
      <c r="A925" s="361">
        <f t="shared" si="20"/>
        <v>45696</v>
      </c>
      <c r="B925" s="362">
        <v>8</v>
      </c>
      <c r="C925" s="363">
        <v>6528.9695000000002</v>
      </c>
      <c r="D925" s="364"/>
    </row>
    <row r="926" spans="1:4">
      <c r="A926" s="361">
        <f t="shared" si="20"/>
        <v>45696</v>
      </c>
      <c r="B926" s="362">
        <v>9</v>
      </c>
      <c r="C926" s="363">
        <v>6359.0595000000003</v>
      </c>
      <c r="D926" s="364"/>
    </row>
    <row r="927" spans="1:4">
      <c r="A927" s="361">
        <f t="shared" si="20"/>
        <v>45696</v>
      </c>
      <c r="B927" s="362">
        <v>10</v>
      </c>
      <c r="C927" s="363">
        <v>5739.5595000000003</v>
      </c>
      <c r="D927" s="364"/>
    </row>
    <row r="928" spans="1:4">
      <c r="A928" s="361">
        <f t="shared" si="20"/>
        <v>45696</v>
      </c>
      <c r="B928" s="362">
        <v>11</v>
      </c>
      <c r="C928" s="363">
        <v>5809.1445000000003</v>
      </c>
      <c r="D928" s="364"/>
    </row>
    <row r="929" spans="1:4">
      <c r="A929" s="361">
        <f t="shared" si="20"/>
        <v>45696</v>
      </c>
      <c r="B929" s="362">
        <v>12</v>
      </c>
      <c r="C929" s="363">
        <v>5784.6445000000003</v>
      </c>
      <c r="D929" s="364"/>
    </row>
    <row r="930" spans="1:4">
      <c r="A930" s="361">
        <f t="shared" si="20"/>
        <v>45696</v>
      </c>
      <c r="B930" s="362">
        <v>13</v>
      </c>
      <c r="C930" s="363">
        <v>5846.9445000000005</v>
      </c>
      <c r="D930" s="364"/>
    </row>
    <row r="931" spans="1:4">
      <c r="A931" s="361">
        <f t="shared" si="20"/>
        <v>45696</v>
      </c>
      <c r="B931" s="362">
        <v>14</v>
      </c>
      <c r="C931" s="363">
        <v>6013.5445</v>
      </c>
      <c r="D931" s="364"/>
    </row>
    <row r="932" spans="1:4">
      <c r="A932" s="361">
        <f t="shared" si="20"/>
        <v>45696</v>
      </c>
      <c r="B932" s="362">
        <v>15</v>
      </c>
      <c r="C932" s="363">
        <v>6040.8285000000005</v>
      </c>
      <c r="D932" s="364"/>
    </row>
    <row r="933" spans="1:4">
      <c r="A933" s="361">
        <f t="shared" si="20"/>
        <v>45696</v>
      </c>
      <c r="B933" s="362">
        <v>16</v>
      </c>
      <c r="C933" s="363">
        <v>5991.0535</v>
      </c>
      <c r="D933" s="364"/>
    </row>
    <row r="934" spans="1:4">
      <c r="A934" s="361">
        <f t="shared" si="20"/>
        <v>45696</v>
      </c>
      <c r="B934" s="362">
        <v>17</v>
      </c>
      <c r="C934" s="363">
        <v>6331.3795</v>
      </c>
      <c r="D934" s="364"/>
    </row>
    <row r="935" spans="1:4">
      <c r="A935" s="361">
        <f t="shared" si="20"/>
        <v>45696</v>
      </c>
      <c r="B935" s="362">
        <v>18</v>
      </c>
      <c r="C935" s="363">
        <v>8138.4340000000002</v>
      </c>
      <c r="D935" s="364"/>
    </row>
    <row r="936" spans="1:4">
      <c r="A936" s="361">
        <f t="shared" si="20"/>
        <v>45696</v>
      </c>
      <c r="B936" s="362">
        <v>19</v>
      </c>
      <c r="C936" s="363">
        <v>5684.82</v>
      </c>
      <c r="D936" s="364"/>
    </row>
    <row r="937" spans="1:4">
      <c r="A937" s="361">
        <f t="shared" si="20"/>
        <v>45696</v>
      </c>
      <c r="B937" s="362">
        <v>20</v>
      </c>
      <c r="C937" s="363">
        <v>6371.5330000000004</v>
      </c>
      <c r="D937" s="364"/>
    </row>
    <row r="938" spans="1:4">
      <c r="A938" s="361">
        <f t="shared" si="20"/>
        <v>45696</v>
      </c>
      <c r="B938" s="362">
        <v>21</v>
      </c>
      <c r="C938" s="363">
        <v>6473.7535000000007</v>
      </c>
      <c r="D938" s="364"/>
    </row>
    <row r="939" spans="1:4">
      <c r="A939" s="361">
        <f t="shared" si="20"/>
        <v>45696</v>
      </c>
      <c r="B939" s="362">
        <v>22</v>
      </c>
      <c r="C939" s="363">
        <v>7097.027</v>
      </c>
      <c r="D939" s="364"/>
    </row>
    <row r="940" spans="1:4">
      <c r="A940" s="361">
        <f t="shared" si="20"/>
        <v>45696</v>
      </c>
      <c r="B940" s="362">
        <v>23</v>
      </c>
      <c r="C940" s="363">
        <v>6439.6320000000005</v>
      </c>
      <c r="D940" s="364"/>
    </row>
    <row r="941" spans="1:4">
      <c r="A941" s="361">
        <f t="shared" si="20"/>
        <v>45697</v>
      </c>
      <c r="B941" s="362">
        <v>0</v>
      </c>
      <c r="C941" s="363">
        <v>4107.7427500000003</v>
      </c>
      <c r="D941" s="364"/>
    </row>
    <row r="942" spans="1:4">
      <c r="A942" s="361">
        <f t="shared" si="20"/>
        <v>45697</v>
      </c>
      <c r="B942" s="362">
        <v>1</v>
      </c>
      <c r="C942" s="363">
        <v>3981.46225</v>
      </c>
      <c r="D942" s="364"/>
    </row>
    <row r="943" spans="1:4">
      <c r="A943" s="361">
        <f t="shared" si="20"/>
        <v>45697</v>
      </c>
      <c r="B943" s="362">
        <v>2</v>
      </c>
      <c r="C943" s="363">
        <v>3535.4935</v>
      </c>
      <c r="D943" s="364"/>
    </row>
    <row r="944" spans="1:4">
      <c r="A944" s="361">
        <f t="shared" si="20"/>
        <v>45697</v>
      </c>
      <c r="B944" s="362">
        <v>3</v>
      </c>
      <c r="C944" s="363">
        <v>3550.2490000000003</v>
      </c>
      <c r="D944" s="364"/>
    </row>
    <row r="945" spans="1:4">
      <c r="A945" s="361">
        <f t="shared" si="20"/>
        <v>45697</v>
      </c>
      <c r="B945" s="362">
        <v>4</v>
      </c>
      <c r="C945" s="363">
        <v>3799.3335000000002</v>
      </c>
      <c r="D945" s="364"/>
    </row>
    <row r="946" spans="1:4">
      <c r="A946" s="361">
        <f t="shared" si="20"/>
        <v>45697</v>
      </c>
      <c r="B946" s="362">
        <v>5</v>
      </c>
      <c r="C946" s="363">
        <v>3731.6632500000001</v>
      </c>
      <c r="D946" s="364"/>
    </row>
    <row r="947" spans="1:4">
      <c r="A947" s="361">
        <f t="shared" si="20"/>
        <v>45697</v>
      </c>
      <c r="B947" s="362">
        <v>6</v>
      </c>
      <c r="C947" s="363">
        <v>3993.047</v>
      </c>
      <c r="D947" s="364"/>
    </row>
    <row r="948" spans="1:4">
      <c r="A948" s="361">
        <f t="shared" si="20"/>
        <v>45697</v>
      </c>
      <c r="B948" s="362">
        <v>7</v>
      </c>
      <c r="C948" s="363">
        <v>4405.634</v>
      </c>
      <c r="D948" s="364"/>
    </row>
    <row r="949" spans="1:4">
      <c r="A949" s="361">
        <f t="shared" si="20"/>
        <v>45697</v>
      </c>
      <c r="B949" s="362">
        <v>8</v>
      </c>
      <c r="C949" s="363">
        <v>4319.0005000000001</v>
      </c>
      <c r="D949" s="364"/>
    </row>
    <row r="950" spans="1:4">
      <c r="A950" s="361">
        <f t="shared" si="20"/>
        <v>45697</v>
      </c>
      <c r="B950" s="362">
        <v>9</v>
      </c>
      <c r="C950" s="363">
        <v>4228.1040000000003</v>
      </c>
      <c r="D950" s="364"/>
    </row>
    <row r="951" spans="1:4">
      <c r="A951" s="361">
        <f t="shared" si="20"/>
        <v>45697</v>
      </c>
      <c r="B951" s="362">
        <v>10</v>
      </c>
      <c r="C951" s="363">
        <v>3344.0367500000002</v>
      </c>
      <c r="D951" s="364"/>
    </row>
    <row r="952" spans="1:4">
      <c r="A952" s="361">
        <f t="shared" si="20"/>
        <v>45697</v>
      </c>
      <c r="B952" s="362">
        <v>11</v>
      </c>
      <c r="C952" s="363">
        <v>3238.6187500000001</v>
      </c>
      <c r="D952" s="364"/>
    </row>
    <row r="953" spans="1:4">
      <c r="A953" s="361">
        <f t="shared" si="20"/>
        <v>45697</v>
      </c>
      <c r="B953" s="362">
        <v>12</v>
      </c>
      <c r="C953" s="363">
        <v>3605.9675000000002</v>
      </c>
      <c r="D953" s="364"/>
    </row>
    <row r="954" spans="1:4">
      <c r="A954" s="361">
        <f t="shared" si="20"/>
        <v>45697</v>
      </c>
      <c r="B954" s="362">
        <v>13</v>
      </c>
      <c r="C954" s="363">
        <v>3571.2335000000003</v>
      </c>
      <c r="D954" s="364"/>
    </row>
    <row r="955" spans="1:4">
      <c r="A955" s="361">
        <f t="shared" si="20"/>
        <v>45697</v>
      </c>
      <c r="B955" s="362">
        <v>14</v>
      </c>
      <c r="C955" s="363">
        <v>3752.6660000000002</v>
      </c>
      <c r="D955" s="364"/>
    </row>
    <row r="956" spans="1:4">
      <c r="A956" s="361">
        <f t="shared" si="20"/>
        <v>45697</v>
      </c>
      <c r="B956" s="362">
        <v>15</v>
      </c>
      <c r="C956" s="363">
        <v>3779.5835000000002</v>
      </c>
      <c r="D956" s="364"/>
    </row>
    <row r="957" spans="1:4">
      <c r="A957" s="361">
        <f t="shared" si="20"/>
        <v>45697</v>
      </c>
      <c r="B957" s="362">
        <v>16</v>
      </c>
      <c r="C957" s="363">
        <v>3658.23225</v>
      </c>
      <c r="D957" s="364"/>
    </row>
    <row r="958" spans="1:4">
      <c r="A958" s="361">
        <f t="shared" si="20"/>
        <v>45697</v>
      </c>
      <c r="B958" s="362">
        <v>17</v>
      </c>
      <c r="C958" s="363">
        <v>4532.107</v>
      </c>
      <c r="D958" s="364"/>
    </row>
    <row r="959" spans="1:4">
      <c r="A959" s="361">
        <f t="shared" si="20"/>
        <v>45697</v>
      </c>
      <c r="B959" s="362">
        <v>18</v>
      </c>
      <c r="C959" s="363">
        <v>6021.1334999999999</v>
      </c>
      <c r="D959" s="364"/>
    </row>
    <row r="960" spans="1:4">
      <c r="A960" s="361">
        <f t="shared" si="20"/>
        <v>45697</v>
      </c>
      <c r="B960" s="362">
        <v>19</v>
      </c>
      <c r="C960" s="363">
        <v>3689.7090000000003</v>
      </c>
      <c r="D960" s="364"/>
    </row>
    <row r="961" spans="1:4">
      <c r="A961" s="361">
        <f t="shared" si="20"/>
        <v>45697</v>
      </c>
      <c r="B961" s="362">
        <v>20</v>
      </c>
      <c r="C961" s="363">
        <v>4215.3020000000006</v>
      </c>
      <c r="D961" s="364"/>
    </row>
    <row r="962" spans="1:4">
      <c r="A962" s="361">
        <f t="shared" si="20"/>
        <v>45697</v>
      </c>
      <c r="B962" s="362">
        <v>21</v>
      </c>
      <c r="C962" s="363">
        <v>4162.4414999999999</v>
      </c>
      <c r="D962" s="364"/>
    </row>
    <row r="963" spans="1:4">
      <c r="A963" s="361">
        <f t="shared" si="20"/>
        <v>45697</v>
      </c>
      <c r="B963" s="362">
        <v>22</v>
      </c>
      <c r="C963" s="363">
        <v>4520.9295000000002</v>
      </c>
      <c r="D963" s="364"/>
    </row>
    <row r="964" spans="1:4">
      <c r="A964" s="361">
        <f t="shared" si="20"/>
        <v>45697</v>
      </c>
      <c r="B964" s="362">
        <v>23</v>
      </c>
      <c r="C964" s="363">
        <v>4539.5725000000002</v>
      </c>
      <c r="D964" s="364"/>
    </row>
    <row r="965" spans="1:4">
      <c r="A965" s="361">
        <f t="shared" si="20"/>
        <v>45698</v>
      </c>
      <c r="B965" s="362">
        <v>0</v>
      </c>
      <c r="C965" s="363">
        <v>4073.4110000000001</v>
      </c>
      <c r="D965" s="364"/>
    </row>
    <row r="966" spans="1:4">
      <c r="A966" s="361">
        <f t="shared" ref="A966:A1029" si="21">IF(B966=0,A965+1,A965)</f>
        <v>45698</v>
      </c>
      <c r="B966" s="362">
        <v>1</v>
      </c>
      <c r="C966" s="363">
        <v>3657.1335000000004</v>
      </c>
      <c r="D966" s="364"/>
    </row>
    <row r="967" spans="1:4">
      <c r="A967" s="361">
        <f t="shared" si="21"/>
        <v>45698</v>
      </c>
      <c r="B967" s="362">
        <v>2</v>
      </c>
      <c r="C967" s="363">
        <v>3712.0665000000004</v>
      </c>
      <c r="D967" s="364"/>
    </row>
    <row r="968" spans="1:4">
      <c r="A968" s="361">
        <f t="shared" si="21"/>
        <v>45698</v>
      </c>
      <c r="B968" s="362">
        <v>3</v>
      </c>
      <c r="C968" s="363">
        <v>3767.0345000000002</v>
      </c>
      <c r="D968" s="364"/>
    </row>
    <row r="969" spans="1:4">
      <c r="A969" s="361">
        <f t="shared" si="21"/>
        <v>45698</v>
      </c>
      <c r="B969" s="362">
        <v>4</v>
      </c>
      <c r="C969" s="363">
        <v>4185.1469999999999</v>
      </c>
      <c r="D969" s="364"/>
    </row>
    <row r="970" spans="1:4">
      <c r="A970" s="361">
        <f t="shared" si="21"/>
        <v>45698</v>
      </c>
      <c r="B970" s="362">
        <v>5</v>
      </c>
      <c r="C970" s="363">
        <v>4820.0084999999999</v>
      </c>
      <c r="D970" s="364"/>
    </row>
    <row r="971" spans="1:4">
      <c r="A971" s="361">
        <f t="shared" si="21"/>
        <v>45698</v>
      </c>
      <c r="B971" s="362">
        <v>6</v>
      </c>
      <c r="C971" s="363">
        <v>4832.7184999999999</v>
      </c>
      <c r="D971" s="364"/>
    </row>
    <row r="972" spans="1:4">
      <c r="A972" s="361">
        <f t="shared" si="21"/>
        <v>45698</v>
      </c>
      <c r="B972" s="362">
        <v>7</v>
      </c>
      <c r="C972" s="363">
        <v>5173.357</v>
      </c>
      <c r="D972" s="364"/>
    </row>
    <row r="973" spans="1:4">
      <c r="A973" s="361">
        <f t="shared" si="21"/>
        <v>45698</v>
      </c>
      <c r="B973" s="362">
        <v>8</v>
      </c>
      <c r="C973" s="363">
        <v>5788.8585000000003</v>
      </c>
      <c r="D973" s="364"/>
    </row>
    <row r="974" spans="1:4">
      <c r="A974" s="361">
        <f t="shared" si="21"/>
        <v>45698</v>
      </c>
      <c r="B974" s="362">
        <v>9</v>
      </c>
      <c r="C974" s="363">
        <v>5703.0035000000007</v>
      </c>
      <c r="D974" s="364"/>
    </row>
    <row r="975" spans="1:4">
      <c r="A975" s="361">
        <f t="shared" si="21"/>
        <v>45698</v>
      </c>
      <c r="B975" s="362">
        <v>10</v>
      </c>
      <c r="C975" s="363">
        <v>5277.1345000000001</v>
      </c>
      <c r="D975" s="364"/>
    </row>
    <row r="976" spans="1:4">
      <c r="A976" s="361">
        <f t="shared" si="21"/>
        <v>45698</v>
      </c>
      <c r="B976" s="362">
        <v>11</v>
      </c>
      <c r="C976" s="363">
        <v>5322.9835000000003</v>
      </c>
      <c r="D976" s="364"/>
    </row>
    <row r="977" spans="1:4">
      <c r="A977" s="361">
        <f t="shared" si="21"/>
        <v>45698</v>
      </c>
      <c r="B977" s="362">
        <v>12</v>
      </c>
      <c r="C977" s="363">
        <v>5338.1995000000006</v>
      </c>
      <c r="D977" s="364"/>
    </row>
    <row r="978" spans="1:4">
      <c r="A978" s="361">
        <f t="shared" si="21"/>
        <v>45698</v>
      </c>
      <c r="B978" s="362">
        <v>13</v>
      </c>
      <c r="C978" s="363">
        <v>5431.2295000000004</v>
      </c>
      <c r="D978" s="364"/>
    </row>
    <row r="979" spans="1:4">
      <c r="A979" s="361">
        <f t="shared" si="21"/>
        <v>45698</v>
      </c>
      <c r="B979" s="362">
        <v>14</v>
      </c>
      <c r="C979" s="363">
        <v>5649.0635000000002</v>
      </c>
      <c r="D979" s="364"/>
    </row>
    <row r="980" spans="1:4">
      <c r="A980" s="361">
        <f t="shared" si="21"/>
        <v>45698</v>
      </c>
      <c r="B980" s="362">
        <v>15</v>
      </c>
      <c r="C980" s="363">
        <v>5764.1295</v>
      </c>
      <c r="D980" s="364"/>
    </row>
    <row r="981" spans="1:4">
      <c r="A981" s="361">
        <f t="shared" si="21"/>
        <v>45698</v>
      </c>
      <c r="B981" s="362">
        <v>16</v>
      </c>
      <c r="C981" s="363">
        <v>5353.3950000000004</v>
      </c>
      <c r="D981" s="364"/>
    </row>
    <row r="982" spans="1:4">
      <c r="A982" s="361">
        <f t="shared" si="21"/>
        <v>45698</v>
      </c>
      <c r="B982" s="362">
        <v>17</v>
      </c>
      <c r="C982" s="363">
        <v>5374.5185000000001</v>
      </c>
      <c r="D982" s="364"/>
    </row>
    <row r="983" spans="1:4">
      <c r="A983" s="361">
        <f t="shared" si="21"/>
        <v>45698</v>
      </c>
      <c r="B983" s="362">
        <v>18</v>
      </c>
      <c r="C983" s="363">
        <v>7172.1085000000003</v>
      </c>
      <c r="D983" s="364"/>
    </row>
    <row r="984" spans="1:4">
      <c r="A984" s="361">
        <f t="shared" si="21"/>
        <v>45698</v>
      </c>
      <c r="B984" s="362">
        <v>19</v>
      </c>
      <c r="C984" s="363">
        <v>4730.4195</v>
      </c>
      <c r="D984" s="364"/>
    </row>
    <row r="985" spans="1:4">
      <c r="A985" s="361">
        <f t="shared" si="21"/>
        <v>45698</v>
      </c>
      <c r="B985" s="362">
        <v>20</v>
      </c>
      <c r="C985" s="363">
        <v>4973.1795000000002</v>
      </c>
      <c r="D985" s="364"/>
    </row>
    <row r="986" spans="1:4">
      <c r="A986" s="361">
        <f t="shared" si="21"/>
        <v>45698</v>
      </c>
      <c r="B986" s="362">
        <v>21</v>
      </c>
      <c r="C986" s="363">
        <v>5044.4594999999999</v>
      </c>
      <c r="D986" s="364"/>
    </row>
    <row r="987" spans="1:4">
      <c r="A987" s="361">
        <f t="shared" si="21"/>
        <v>45698</v>
      </c>
      <c r="B987" s="362">
        <v>22</v>
      </c>
      <c r="C987" s="363">
        <v>5885.5210000000006</v>
      </c>
      <c r="D987" s="364"/>
    </row>
    <row r="988" spans="1:4">
      <c r="A988" s="361">
        <f t="shared" si="21"/>
        <v>45698</v>
      </c>
      <c r="B988" s="362">
        <v>23</v>
      </c>
      <c r="C988" s="363">
        <v>5792.4285</v>
      </c>
      <c r="D988" s="364"/>
    </row>
    <row r="989" spans="1:4">
      <c r="A989" s="361">
        <f t="shared" si="21"/>
        <v>45699</v>
      </c>
      <c r="B989" s="362">
        <v>0</v>
      </c>
      <c r="C989" s="363">
        <v>5151.7255000000005</v>
      </c>
      <c r="D989" s="364"/>
    </row>
    <row r="990" spans="1:4">
      <c r="A990" s="361">
        <f t="shared" si="21"/>
        <v>45699</v>
      </c>
      <c r="B990" s="362">
        <v>1</v>
      </c>
      <c r="C990" s="363">
        <v>4468.192</v>
      </c>
      <c r="D990" s="364"/>
    </row>
    <row r="991" spans="1:4">
      <c r="A991" s="361">
        <f t="shared" si="21"/>
        <v>45699</v>
      </c>
      <c r="B991" s="362">
        <v>2</v>
      </c>
      <c r="C991" s="363">
        <v>4188.0810000000001</v>
      </c>
      <c r="D991" s="364"/>
    </row>
    <row r="992" spans="1:4">
      <c r="A992" s="361">
        <f t="shared" si="21"/>
        <v>45699</v>
      </c>
      <c r="B992" s="362">
        <v>3</v>
      </c>
      <c r="C992" s="363">
        <v>4248.2809999999999</v>
      </c>
      <c r="D992" s="364"/>
    </row>
    <row r="993" spans="1:4">
      <c r="A993" s="361">
        <f t="shared" si="21"/>
        <v>45699</v>
      </c>
      <c r="B993" s="362">
        <v>4</v>
      </c>
      <c r="C993" s="363">
        <v>5013.0520000000006</v>
      </c>
      <c r="D993" s="364"/>
    </row>
    <row r="994" spans="1:4">
      <c r="A994" s="361">
        <f t="shared" si="21"/>
        <v>45699</v>
      </c>
      <c r="B994" s="362">
        <v>5</v>
      </c>
      <c r="C994" s="363">
        <v>5726.0135</v>
      </c>
      <c r="D994" s="364"/>
    </row>
    <row r="995" spans="1:4">
      <c r="A995" s="361">
        <f t="shared" si="21"/>
        <v>45699</v>
      </c>
      <c r="B995" s="362">
        <v>6</v>
      </c>
      <c r="C995" s="363">
        <v>5686.4585000000006</v>
      </c>
      <c r="D995" s="364"/>
    </row>
    <row r="996" spans="1:4">
      <c r="A996" s="361">
        <f t="shared" si="21"/>
        <v>45699</v>
      </c>
      <c r="B996" s="362">
        <v>7</v>
      </c>
      <c r="C996" s="363">
        <v>5395.2355000000007</v>
      </c>
      <c r="D996" s="364"/>
    </row>
    <row r="997" spans="1:4">
      <c r="A997" s="361">
        <f t="shared" si="21"/>
        <v>45699</v>
      </c>
      <c r="B997" s="362">
        <v>8</v>
      </c>
      <c r="C997" s="363">
        <v>5728.9205000000002</v>
      </c>
      <c r="D997" s="364"/>
    </row>
    <row r="998" spans="1:4">
      <c r="A998" s="361">
        <f t="shared" si="21"/>
        <v>45699</v>
      </c>
      <c r="B998" s="362">
        <v>9</v>
      </c>
      <c r="C998" s="363">
        <v>5758.9355000000005</v>
      </c>
      <c r="D998" s="364"/>
    </row>
    <row r="999" spans="1:4">
      <c r="A999" s="361">
        <f t="shared" si="21"/>
        <v>45699</v>
      </c>
      <c r="B999" s="362">
        <v>10</v>
      </c>
      <c r="C999" s="363">
        <v>5336.5495000000001</v>
      </c>
      <c r="D999" s="364"/>
    </row>
    <row r="1000" spans="1:4">
      <c r="A1000" s="361">
        <f t="shared" si="21"/>
        <v>45699</v>
      </c>
      <c r="B1000" s="362">
        <v>11</v>
      </c>
      <c r="C1000" s="363">
        <v>5666.1655000000001</v>
      </c>
      <c r="D1000" s="364"/>
    </row>
    <row r="1001" spans="1:4">
      <c r="A1001" s="361">
        <f t="shared" si="21"/>
        <v>45699</v>
      </c>
      <c r="B1001" s="362">
        <v>12</v>
      </c>
      <c r="C1001" s="363">
        <v>5829.6955000000007</v>
      </c>
      <c r="D1001" s="364"/>
    </row>
    <row r="1002" spans="1:4">
      <c r="A1002" s="361">
        <f t="shared" si="21"/>
        <v>45699</v>
      </c>
      <c r="B1002" s="362">
        <v>13</v>
      </c>
      <c r="C1002" s="363">
        <v>5942.5110000000004</v>
      </c>
      <c r="D1002" s="364"/>
    </row>
    <row r="1003" spans="1:4">
      <c r="A1003" s="361">
        <f t="shared" si="21"/>
        <v>45699</v>
      </c>
      <c r="B1003" s="362">
        <v>14</v>
      </c>
      <c r="C1003" s="363">
        <v>6128.241</v>
      </c>
      <c r="D1003" s="364"/>
    </row>
    <row r="1004" spans="1:4">
      <c r="A1004" s="361">
        <f t="shared" si="21"/>
        <v>45699</v>
      </c>
      <c r="B1004" s="362">
        <v>15</v>
      </c>
      <c r="C1004" s="363">
        <v>6004.9090000000006</v>
      </c>
      <c r="D1004" s="364"/>
    </row>
    <row r="1005" spans="1:4">
      <c r="A1005" s="361">
        <f t="shared" si="21"/>
        <v>45699</v>
      </c>
      <c r="B1005" s="362">
        <v>16</v>
      </c>
      <c r="C1005" s="363">
        <v>6138.77</v>
      </c>
      <c r="D1005" s="364"/>
    </row>
    <row r="1006" spans="1:4">
      <c r="A1006" s="361">
        <f t="shared" si="21"/>
        <v>45699</v>
      </c>
      <c r="B1006" s="362">
        <v>17</v>
      </c>
      <c r="C1006" s="363">
        <v>4964.1115</v>
      </c>
      <c r="D1006" s="364"/>
    </row>
    <row r="1007" spans="1:4">
      <c r="A1007" s="361">
        <f t="shared" si="21"/>
        <v>45699</v>
      </c>
      <c r="B1007" s="362">
        <v>18</v>
      </c>
      <c r="C1007" s="363">
        <v>6823.8780000000006</v>
      </c>
      <c r="D1007" s="364"/>
    </row>
    <row r="1008" spans="1:4">
      <c r="A1008" s="361">
        <f t="shared" si="21"/>
        <v>45699</v>
      </c>
      <c r="B1008" s="362">
        <v>19</v>
      </c>
      <c r="C1008" s="363">
        <v>4643.0780000000004</v>
      </c>
      <c r="D1008" s="364"/>
    </row>
    <row r="1009" spans="1:4">
      <c r="A1009" s="361">
        <f t="shared" si="21"/>
        <v>45699</v>
      </c>
      <c r="B1009" s="362">
        <v>20</v>
      </c>
      <c r="C1009" s="363">
        <v>5364.2809999999999</v>
      </c>
      <c r="D1009" s="364"/>
    </row>
    <row r="1010" spans="1:4">
      <c r="A1010" s="361">
        <f t="shared" si="21"/>
        <v>45699</v>
      </c>
      <c r="B1010" s="362">
        <v>21</v>
      </c>
      <c r="C1010" s="363">
        <v>5914.7435000000005</v>
      </c>
      <c r="D1010" s="364"/>
    </row>
    <row r="1011" spans="1:4">
      <c r="A1011" s="361">
        <f t="shared" si="21"/>
        <v>45699</v>
      </c>
      <c r="B1011" s="362">
        <v>22</v>
      </c>
      <c r="C1011" s="363">
        <v>6499.759</v>
      </c>
      <c r="D1011" s="364"/>
    </row>
    <row r="1012" spans="1:4">
      <c r="A1012" s="361">
        <f t="shared" si="21"/>
        <v>45699</v>
      </c>
      <c r="B1012" s="362">
        <v>23</v>
      </c>
      <c r="C1012" s="363">
        <v>6170.7545</v>
      </c>
      <c r="D1012" s="364"/>
    </row>
    <row r="1013" spans="1:4">
      <c r="A1013" s="361">
        <f t="shared" si="21"/>
        <v>45700</v>
      </c>
      <c r="B1013" s="362">
        <v>0</v>
      </c>
      <c r="C1013" s="363">
        <v>5468.8262500000001</v>
      </c>
      <c r="D1013" s="364"/>
    </row>
    <row r="1014" spans="1:4">
      <c r="A1014" s="361">
        <f t="shared" si="21"/>
        <v>45700</v>
      </c>
      <c r="B1014" s="362">
        <v>1</v>
      </c>
      <c r="C1014" s="363">
        <v>4949.9555</v>
      </c>
      <c r="D1014" s="364"/>
    </row>
    <row r="1015" spans="1:4">
      <c r="A1015" s="361">
        <f t="shared" si="21"/>
        <v>45700</v>
      </c>
      <c r="B1015" s="362">
        <v>2</v>
      </c>
      <c r="C1015" s="363">
        <v>4857.6869999999999</v>
      </c>
      <c r="D1015" s="364"/>
    </row>
    <row r="1016" spans="1:4">
      <c r="A1016" s="361">
        <f t="shared" si="21"/>
        <v>45700</v>
      </c>
      <c r="B1016" s="362">
        <v>3</v>
      </c>
      <c r="C1016" s="363">
        <v>4718.7420000000002</v>
      </c>
      <c r="D1016" s="364"/>
    </row>
    <row r="1017" spans="1:4">
      <c r="A1017" s="361">
        <f t="shared" si="21"/>
        <v>45700</v>
      </c>
      <c r="B1017" s="362">
        <v>4</v>
      </c>
      <c r="C1017" s="363">
        <v>5169.3360000000002</v>
      </c>
      <c r="D1017" s="364"/>
    </row>
    <row r="1018" spans="1:4">
      <c r="A1018" s="361">
        <f t="shared" si="21"/>
        <v>45700</v>
      </c>
      <c r="B1018" s="362">
        <v>5</v>
      </c>
      <c r="C1018" s="363">
        <v>5917.4639999999999</v>
      </c>
      <c r="D1018" s="364"/>
    </row>
    <row r="1019" spans="1:4">
      <c r="A1019" s="361">
        <f t="shared" si="21"/>
        <v>45700</v>
      </c>
      <c r="B1019" s="362">
        <v>6</v>
      </c>
      <c r="C1019" s="363">
        <v>5614.415</v>
      </c>
      <c r="D1019" s="364"/>
    </row>
    <row r="1020" spans="1:4">
      <c r="A1020" s="361">
        <f t="shared" si="21"/>
        <v>45700</v>
      </c>
      <c r="B1020" s="362">
        <v>7</v>
      </c>
      <c r="C1020" s="363">
        <v>5075.6860000000006</v>
      </c>
      <c r="D1020" s="364"/>
    </row>
    <row r="1021" spans="1:4">
      <c r="A1021" s="361">
        <f t="shared" si="21"/>
        <v>45700</v>
      </c>
      <c r="B1021" s="362">
        <v>8</v>
      </c>
      <c r="C1021" s="363">
        <v>5337.9560000000001</v>
      </c>
      <c r="D1021" s="364"/>
    </row>
    <row r="1022" spans="1:4">
      <c r="A1022" s="361">
        <f t="shared" si="21"/>
        <v>45700</v>
      </c>
      <c r="B1022" s="362">
        <v>9</v>
      </c>
      <c r="C1022" s="363">
        <v>4833.8490000000002</v>
      </c>
      <c r="D1022" s="364"/>
    </row>
    <row r="1023" spans="1:4">
      <c r="A1023" s="361">
        <f t="shared" si="21"/>
        <v>45700</v>
      </c>
      <c r="B1023" s="362">
        <v>10</v>
      </c>
      <c r="C1023" s="363">
        <v>4279.7790000000005</v>
      </c>
      <c r="D1023" s="364"/>
    </row>
    <row r="1024" spans="1:4">
      <c r="A1024" s="361">
        <f t="shared" si="21"/>
        <v>45700</v>
      </c>
      <c r="B1024" s="362">
        <v>11</v>
      </c>
      <c r="C1024" s="363">
        <v>4309.107</v>
      </c>
      <c r="D1024" s="364"/>
    </row>
    <row r="1025" spans="1:4">
      <c r="A1025" s="361">
        <f t="shared" si="21"/>
        <v>45700</v>
      </c>
      <c r="B1025" s="362">
        <v>12</v>
      </c>
      <c r="C1025" s="363">
        <v>4250.2269999999999</v>
      </c>
      <c r="D1025" s="364"/>
    </row>
    <row r="1026" spans="1:4">
      <c r="A1026" s="361">
        <f t="shared" si="21"/>
        <v>45700</v>
      </c>
      <c r="B1026" s="362">
        <v>13</v>
      </c>
      <c r="C1026" s="363">
        <v>5019.2890000000007</v>
      </c>
      <c r="D1026" s="364"/>
    </row>
    <row r="1027" spans="1:4">
      <c r="A1027" s="361">
        <f t="shared" si="21"/>
        <v>45700</v>
      </c>
      <c r="B1027" s="362">
        <v>14</v>
      </c>
      <c r="C1027" s="363">
        <v>5474.2790000000005</v>
      </c>
      <c r="D1027" s="364"/>
    </row>
    <row r="1028" spans="1:4">
      <c r="A1028" s="361">
        <f t="shared" si="21"/>
        <v>45700</v>
      </c>
      <c r="B1028" s="362">
        <v>15</v>
      </c>
      <c r="C1028" s="363">
        <v>4613.5690000000004</v>
      </c>
      <c r="D1028" s="364"/>
    </row>
    <row r="1029" spans="1:4">
      <c r="A1029" s="361">
        <f t="shared" si="21"/>
        <v>45700</v>
      </c>
      <c r="B1029" s="362">
        <v>16</v>
      </c>
      <c r="C1029" s="363">
        <v>4587.3490000000002</v>
      </c>
      <c r="D1029" s="364"/>
    </row>
    <row r="1030" spans="1:4">
      <c r="A1030" s="361">
        <f t="shared" ref="A1030:A1093" si="22">IF(B1030=0,A1029+1,A1029)</f>
        <v>45700</v>
      </c>
      <c r="B1030" s="362">
        <v>17</v>
      </c>
      <c r="C1030" s="363">
        <v>5094.4989999999998</v>
      </c>
      <c r="D1030" s="364"/>
    </row>
    <row r="1031" spans="1:4">
      <c r="A1031" s="361">
        <f t="shared" si="22"/>
        <v>45700</v>
      </c>
      <c r="B1031" s="362">
        <v>18</v>
      </c>
      <c r="C1031" s="363">
        <v>6742.4740000000002</v>
      </c>
      <c r="D1031" s="364"/>
    </row>
    <row r="1032" spans="1:4">
      <c r="A1032" s="361">
        <f t="shared" si="22"/>
        <v>45700</v>
      </c>
      <c r="B1032" s="362">
        <v>19</v>
      </c>
      <c r="C1032" s="363">
        <v>4430.7070000000003</v>
      </c>
      <c r="D1032" s="364"/>
    </row>
    <row r="1033" spans="1:4">
      <c r="A1033" s="361">
        <f t="shared" si="22"/>
        <v>45700</v>
      </c>
      <c r="B1033" s="362">
        <v>20</v>
      </c>
      <c r="C1033" s="363">
        <v>5163.152</v>
      </c>
      <c r="D1033" s="364"/>
    </row>
    <row r="1034" spans="1:4">
      <c r="A1034" s="361">
        <f t="shared" si="22"/>
        <v>45700</v>
      </c>
      <c r="B1034" s="362">
        <v>21</v>
      </c>
      <c r="C1034" s="363">
        <v>4342.875</v>
      </c>
      <c r="D1034" s="364"/>
    </row>
    <row r="1035" spans="1:4">
      <c r="A1035" s="361">
        <f t="shared" si="22"/>
        <v>45700</v>
      </c>
      <c r="B1035" s="362">
        <v>22</v>
      </c>
      <c r="C1035" s="363">
        <v>5275.7849999999999</v>
      </c>
      <c r="D1035" s="364"/>
    </row>
    <row r="1036" spans="1:4">
      <c r="A1036" s="361">
        <f t="shared" si="22"/>
        <v>45700</v>
      </c>
      <c r="B1036" s="362">
        <v>23</v>
      </c>
      <c r="C1036" s="363">
        <v>4751.9285</v>
      </c>
      <c r="D1036" s="364"/>
    </row>
    <row r="1037" spans="1:4">
      <c r="A1037" s="361">
        <f t="shared" si="22"/>
        <v>45701</v>
      </c>
      <c r="B1037" s="362">
        <v>0</v>
      </c>
      <c r="C1037" s="363">
        <v>5434.6620000000003</v>
      </c>
      <c r="D1037" s="364"/>
    </row>
    <row r="1038" spans="1:4">
      <c r="A1038" s="361">
        <f t="shared" si="22"/>
        <v>45701</v>
      </c>
      <c r="B1038" s="362">
        <v>1</v>
      </c>
      <c r="C1038" s="363">
        <v>4873.5635000000002</v>
      </c>
      <c r="D1038" s="364"/>
    </row>
    <row r="1039" spans="1:4">
      <c r="A1039" s="361">
        <f t="shared" si="22"/>
        <v>45701</v>
      </c>
      <c r="B1039" s="362">
        <v>2</v>
      </c>
      <c r="C1039" s="363">
        <v>4654.174</v>
      </c>
      <c r="D1039" s="364"/>
    </row>
    <row r="1040" spans="1:4">
      <c r="A1040" s="361">
        <f t="shared" si="22"/>
        <v>45701</v>
      </c>
      <c r="B1040" s="362">
        <v>3</v>
      </c>
      <c r="C1040" s="363">
        <v>4448.8969999999999</v>
      </c>
      <c r="D1040" s="364"/>
    </row>
    <row r="1041" spans="1:4">
      <c r="A1041" s="361">
        <f t="shared" si="22"/>
        <v>45701</v>
      </c>
      <c r="B1041" s="362">
        <v>4</v>
      </c>
      <c r="C1041" s="363">
        <v>5007.5735000000004</v>
      </c>
      <c r="D1041" s="364"/>
    </row>
    <row r="1042" spans="1:4">
      <c r="A1042" s="361">
        <f t="shared" si="22"/>
        <v>45701</v>
      </c>
      <c r="B1042" s="362">
        <v>5</v>
      </c>
      <c r="C1042" s="363">
        <v>5599.8119999999999</v>
      </c>
      <c r="D1042" s="364"/>
    </row>
    <row r="1043" spans="1:4">
      <c r="A1043" s="361">
        <f t="shared" si="22"/>
        <v>45701</v>
      </c>
      <c r="B1043" s="362">
        <v>6</v>
      </c>
      <c r="C1043" s="363">
        <v>5872.8145000000004</v>
      </c>
      <c r="D1043" s="364"/>
    </row>
    <row r="1044" spans="1:4">
      <c r="A1044" s="361">
        <f t="shared" si="22"/>
        <v>45701</v>
      </c>
      <c r="B1044" s="362">
        <v>7</v>
      </c>
      <c r="C1044" s="363">
        <v>5570.2455</v>
      </c>
      <c r="D1044" s="364"/>
    </row>
    <row r="1045" spans="1:4">
      <c r="A1045" s="361">
        <f t="shared" si="22"/>
        <v>45701</v>
      </c>
      <c r="B1045" s="362">
        <v>8</v>
      </c>
      <c r="C1045" s="363">
        <v>4896.26</v>
      </c>
      <c r="D1045" s="364"/>
    </row>
    <row r="1046" spans="1:4">
      <c r="A1046" s="361">
        <f t="shared" si="22"/>
        <v>45701</v>
      </c>
      <c r="B1046" s="362">
        <v>9</v>
      </c>
      <c r="C1046" s="363">
        <v>4767.1850000000004</v>
      </c>
      <c r="D1046" s="364"/>
    </row>
    <row r="1047" spans="1:4">
      <c r="A1047" s="361">
        <f t="shared" si="22"/>
        <v>45701</v>
      </c>
      <c r="B1047" s="362">
        <v>10</v>
      </c>
      <c r="C1047" s="363">
        <v>4338.13</v>
      </c>
      <c r="D1047" s="364"/>
    </row>
    <row r="1048" spans="1:4">
      <c r="A1048" s="361">
        <f t="shared" si="22"/>
        <v>45701</v>
      </c>
      <c r="B1048" s="362">
        <v>11</v>
      </c>
      <c r="C1048" s="363">
        <v>4285.8834999999999</v>
      </c>
      <c r="D1048" s="364"/>
    </row>
    <row r="1049" spans="1:4">
      <c r="A1049" s="361">
        <f t="shared" si="22"/>
        <v>45701</v>
      </c>
      <c r="B1049" s="362">
        <v>12</v>
      </c>
      <c r="C1049" s="363">
        <v>4485.2934999999998</v>
      </c>
      <c r="D1049" s="364"/>
    </row>
    <row r="1050" spans="1:4">
      <c r="A1050" s="361">
        <f t="shared" si="22"/>
        <v>45701</v>
      </c>
      <c r="B1050" s="362">
        <v>13</v>
      </c>
      <c r="C1050" s="363">
        <v>4583.1010000000006</v>
      </c>
      <c r="D1050" s="364"/>
    </row>
    <row r="1051" spans="1:4">
      <c r="A1051" s="361">
        <f t="shared" si="22"/>
        <v>45701</v>
      </c>
      <c r="B1051" s="362">
        <v>14</v>
      </c>
      <c r="C1051" s="363">
        <v>4862.9735000000001</v>
      </c>
      <c r="D1051" s="364"/>
    </row>
    <row r="1052" spans="1:4">
      <c r="A1052" s="361">
        <f t="shared" si="22"/>
        <v>45701</v>
      </c>
      <c r="B1052" s="362">
        <v>15</v>
      </c>
      <c r="C1052" s="363">
        <v>4773.9435000000003</v>
      </c>
      <c r="D1052" s="364"/>
    </row>
    <row r="1053" spans="1:4">
      <c r="A1053" s="361">
        <f t="shared" si="22"/>
        <v>45701</v>
      </c>
      <c r="B1053" s="362">
        <v>16</v>
      </c>
      <c r="C1053" s="363">
        <v>4599.2555000000002</v>
      </c>
      <c r="D1053" s="364"/>
    </row>
    <row r="1054" spans="1:4">
      <c r="A1054" s="361">
        <f t="shared" si="22"/>
        <v>45701</v>
      </c>
      <c r="B1054" s="362">
        <v>17</v>
      </c>
      <c r="C1054" s="363">
        <v>4741.7</v>
      </c>
      <c r="D1054" s="364"/>
    </row>
    <row r="1055" spans="1:4">
      <c r="A1055" s="361">
        <f t="shared" si="22"/>
        <v>45701</v>
      </c>
      <c r="B1055" s="362">
        <v>18</v>
      </c>
      <c r="C1055" s="363">
        <v>6110.2855</v>
      </c>
      <c r="D1055" s="364"/>
    </row>
    <row r="1056" spans="1:4">
      <c r="A1056" s="361">
        <f t="shared" si="22"/>
        <v>45701</v>
      </c>
      <c r="B1056" s="362">
        <v>19</v>
      </c>
      <c r="C1056" s="363">
        <v>3978.2505000000001</v>
      </c>
      <c r="D1056" s="364"/>
    </row>
    <row r="1057" spans="1:4">
      <c r="A1057" s="361">
        <f t="shared" si="22"/>
        <v>45701</v>
      </c>
      <c r="B1057" s="362">
        <v>20</v>
      </c>
      <c r="C1057" s="363">
        <v>4509.7572499999997</v>
      </c>
      <c r="D1057" s="364"/>
    </row>
    <row r="1058" spans="1:4">
      <c r="A1058" s="361">
        <f t="shared" si="22"/>
        <v>45701</v>
      </c>
      <c r="B1058" s="362">
        <v>21</v>
      </c>
      <c r="C1058" s="363">
        <v>4583.424</v>
      </c>
      <c r="D1058" s="364"/>
    </row>
    <row r="1059" spans="1:4">
      <c r="A1059" s="361">
        <f t="shared" si="22"/>
        <v>45701</v>
      </c>
      <c r="B1059" s="362">
        <v>22</v>
      </c>
      <c r="C1059" s="363">
        <v>5770.3085000000001</v>
      </c>
      <c r="D1059" s="364"/>
    </row>
    <row r="1060" spans="1:4">
      <c r="A1060" s="361">
        <f t="shared" si="22"/>
        <v>45701</v>
      </c>
      <c r="B1060" s="362">
        <v>23</v>
      </c>
      <c r="C1060" s="363">
        <v>6153.1025</v>
      </c>
      <c r="D1060" s="364"/>
    </row>
    <row r="1061" spans="1:4">
      <c r="A1061" s="361">
        <f t="shared" si="22"/>
        <v>45702</v>
      </c>
      <c r="B1061" s="362">
        <v>0</v>
      </c>
      <c r="C1061" s="363">
        <v>5014.0415000000003</v>
      </c>
      <c r="D1061" s="364"/>
    </row>
    <row r="1062" spans="1:4">
      <c r="A1062" s="361">
        <f t="shared" si="22"/>
        <v>45702</v>
      </c>
      <c r="B1062" s="362">
        <v>1</v>
      </c>
      <c r="C1062" s="363">
        <v>4693.8375000000005</v>
      </c>
      <c r="D1062" s="364"/>
    </row>
    <row r="1063" spans="1:4">
      <c r="A1063" s="361">
        <f t="shared" si="22"/>
        <v>45702</v>
      </c>
      <c r="B1063" s="362">
        <v>2</v>
      </c>
      <c r="C1063" s="363">
        <v>4674.7375000000002</v>
      </c>
      <c r="D1063" s="364"/>
    </row>
    <row r="1064" spans="1:4">
      <c r="A1064" s="361">
        <f t="shared" si="22"/>
        <v>45702</v>
      </c>
      <c r="B1064" s="362">
        <v>3</v>
      </c>
      <c r="C1064" s="363">
        <v>5086.2170000000006</v>
      </c>
      <c r="D1064" s="364"/>
    </row>
    <row r="1065" spans="1:4">
      <c r="A1065" s="361">
        <f t="shared" si="22"/>
        <v>45702</v>
      </c>
      <c r="B1065" s="362">
        <v>4</v>
      </c>
      <c r="C1065" s="363">
        <v>4768.0135</v>
      </c>
      <c r="D1065" s="364"/>
    </row>
    <row r="1066" spans="1:4">
      <c r="A1066" s="361">
        <f t="shared" si="22"/>
        <v>45702</v>
      </c>
      <c r="B1066" s="362">
        <v>5</v>
      </c>
      <c r="C1066" s="363">
        <v>5919.9120000000003</v>
      </c>
      <c r="D1066" s="364"/>
    </row>
    <row r="1067" spans="1:4">
      <c r="A1067" s="361">
        <f t="shared" si="22"/>
        <v>45702</v>
      </c>
      <c r="B1067" s="362">
        <v>6</v>
      </c>
      <c r="C1067" s="363">
        <v>6454.9675000000007</v>
      </c>
      <c r="D1067" s="364"/>
    </row>
    <row r="1068" spans="1:4">
      <c r="A1068" s="361">
        <f t="shared" si="22"/>
        <v>45702</v>
      </c>
      <c r="B1068" s="362">
        <v>7</v>
      </c>
      <c r="C1068" s="363">
        <v>6010.6075000000001</v>
      </c>
      <c r="D1068" s="364"/>
    </row>
    <row r="1069" spans="1:4">
      <c r="A1069" s="361">
        <f t="shared" si="22"/>
        <v>45702</v>
      </c>
      <c r="B1069" s="362">
        <v>8</v>
      </c>
      <c r="C1069" s="363">
        <v>6129.2875000000004</v>
      </c>
      <c r="D1069" s="364"/>
    </row>
    <row r="1070" spans="1:4">
      <c r="A1070" s="361">
        <f t="shared" si="22"/>
        <v>45702</v>
      </c>
      <c r="B1070" s="362">
        <v>9</v>
      </c>
      <c r="C1070" s="363">
        <v>6143.7025000000003</v>
      </c>
      <c r="D1070" s="364"/>
    </row>
    <row r="1071" spans="1:4">
      <c r="A1071" s="361">
        <f t="shared" si="22"/>
        <v>45702</v>
      </c>
      <c r="B1071" s="362">
        <v>10</v>
      </c>
      <c r="C1071" s="363">
        <v>5649.0475000000006</v>
      </c>
      <c r="D1071" s="364"/>
    </row>
    <row r="1072" spans="1:4">
      <c r="A1072" s="361">
        <f t="shared" si="22"/>
        <v>45702</v>
      </c>
      <c r="B1072" s="362">
        <v>11</v>
      </c>
      <c r="C1072" s="363">
        <v>6000.7575000000006</v>
      </c>
      <c r="D1072" s="364"/>
    </row>
    <row r="1073" spans="1:4">
      <c r="A1073" s="361">
        <f t="shared" si="22"/>
        <v>45702</v>
      </c>
      <c r="B1073" s="362">
        <v>12</v>
      </c>
      <c r="C1073" s="363">
        <v>5785.3885</v>
      </c>
      <c r="D1073" s="364"/>
    </row>
    <row r="1074" spans="1:4">
      <c r="A1074" s="361">
        <f t="shared" si="22"/>
        <v>45702</v>
      </c>
      <c r="B1074" s="362">
        <v>13</v>
      </c>
      <c r="C1074" s="363">
        <v>5854.6840000000002</v>
      </c>
      <c r="D1074" s="364"/>
    </row>
    <row r="1075" spans="1:4">
      <c r="A1075" s="361">
        <f t="shared" si="22"/>
        <v>45702</v>
      </c>
      <c r="B1075" s="362">
        <v>14</v>
      </c>
      <c r="C1075" s="363">
        <v>6102.3940000000002</v>
      </c>
      <c r="D1075" s="364"/>
    </row>
    <row r="1076" spans="1:4">
      <c r="A1076" s="361">
        <f t="shared" si="22"/>
        <v>45702</v>
      </c>
      <c r="B1076" s="362">
        <v>15</v>
      </c>
      <c r="C1076" s="363">
        <v>5931.6190000000006</v>
      </c>
      <c r="D1076" s="364"/>
    </row>
    <row r="1077" spans="1:4">
      <c r="A1077" s="361">
        <f t="shared" si="22"/>
        <v>45702</v>
      </c>
      <c r="B1077" s="362">
        <v>16</v>
      </c>
      <c r="C1077" s="363">
        <v>5820.0860000000002</v>
      </c>
      <c r="D1077" s="364"/>
    </row>
    <row r="1078" spans="1:4">
      <c r="A1078" s="361">
        <f t="shared" si="22"/>
        <v>45702</v>
      </c>
      <c r="B1078" s="362">
        <v>17</v>
      </c>
      <c r="C1078" s="363">
        <v>6103.6770000000006</v>
      </c>
      <c r="D1078" s="364"/>
    </row>
    <row r="1079" spans="1:4">
      <c r="A1079" s="361">
        <f t="shared" si="22"/>
        <v>45702</v>
      </c>
      <c r="B1079" s="362">
        <v>18</v>
      </c>
      <c r="C1079" s="363">
        <v>7426.4265000000005</v>
      </c>
      <c r="D1079" s="364"/>
    </row>
    <row r="1080" spans="1:4">
      <c r="A1080" s="361">
        <f t="shared" si="22"/>
        <v>45702</v>
      </c>
      <c r="B1080" s="362">
        <v>19</v>
      </c>
      <c r="C1080" s="363">
        <v>5276.5664999999999</v>
      </c>
      <c r="D1080" s="364"/>
    </row>
    <row r="1081" spans="1:4">
      <c r="A1081" s="361">
        <f t="shared" si="22"/>
        <v>45702</v>
      </c>
      <c r="B1081" s="362">
        <v>20</v>
      </c>
      <c r="C1081" s="363">
        <v>5745.7930000000006</v>
      </c>
      <c r="D1081" s="364"/>
    </row>
    <row r="1082" spans="1:4">
      <c r="A1082" s="361">
        <f t="shared" si="22"/>
        <v>45702</v>
      </c>
      <c r="B1082" s="362">
        <v>21</v>
      </c>
      <c r="C1082" s="363">
        <v>5496.1705000000002</v>
      </c>
      <c r="D1082" s="364"/>
    </row>
    <row r="1083" spans="1:4">
      <c r="A1083" s="361">
        <f t="shared" si="22"/>
        <v>45702</v>
      </c>
      <c r="B1083" s="362">
        <v>22</v>
      </c>
      <c r="C1083" s="363">
        <v>5669.4715000000006</v>
      </c>
      <c r="D1083" s="364"/>
    </row>
    <row r="1084" spans="1:4">
      <c r="A1084" s="361">
        <f t="shared" si="22"/>
        <v>45702</v>
      </c>
      <c r="B1084" s="362">
        <v>23</v>
      </c>
      <c r="C1084" s="363">
        <v>5867.93</v>
      </c>
      <c r="D1084" s="364"/>
    </row>
    <row r="1085" spans="1:4">
      <c r="A1085" s="361">
        <f t="shared" si="22"/>
        <v>45703</v>
      </c>
      <c r="B1085" s="362">
        <v>0</v>
      </c>
      <c r="C1085" s="363">
        <v>5471.1109999999999</v>
      </c>
      <c r="D1085" s="364"/>
    </row>
    <row r="1086" spans="1:4">
      <c r="A1086" s="361">
        <f t="shared" si="22"/>
        <v>45703</v>
      </c>
      <c r="B1086" s="362">
        <v>1</v>
      </c>
      <c r="C1086" s="363">
        <v>4708.6180000000004</v>
      </c>
      <c r="D1086" s="364"/>
    </row>
    <row r="1087" spans="1:4">
      <c r="A1087" s="361">
        <f t="shared" si="22"/>
        <v>45703</v>
      </c>
      <c r="B1087" s="362">
        <v>2</v>
      </c>
      <c r="C1087" s="363">
        <v>4540.3387499999999</v>
      </c>
      <c r="D1087" s="364"/>
    </row>
    <row r="1088" spans="1:4">
      <c r="A1088" s="361">
        <f t="shared" si="22"/>
        <v>45703</v>
      </c>
      <c r="B1088" s="362">
        <v>3</v>
      </c>
      <c r="C1088" s="363">
        <v>4498.8215</v>
      </c>
      <c r="D1088" s="364"/>
    </row>
    <row r="1089" spans="1:4">
      <c r="A1089" s="361">
        <f t="shared" si="22"/>
        <v>45703</v>
      </c>
      <c r="B1089" s="362">
        <v>4</v>
      </c>
      <c r="C1089" s="363">
        <v>4889.8654999999999</v>
      </c>
      <c r="D1089" s="364"/>
    </row>
    <row r="1090" spans="1:4">
      <c r="A1090" s="361">
        <f t="shared" si="22"/>
        <v>45703</v>
      </c>
      <c r="B1090" s="362">
        <v>5</v>
      </c>
      <c r="C1090" s="363">
        <v>5302.5160000000005</v>
      </c>
      <c r="D1090" s="364"/>
    </row>
    <row r="1091" spans="1:4">
      <c r="A1091" s="361">
        <f t="shared" si="22"/>
        <v>45703</v>
      </c>
      <c r="B1091" s="362">
        <v>6</v>
      </c>
      <c r="C1091" s="363">
        <v>5464.3375000000005</v>
      </c>
      <c r="D1091" s="364"/>
    </row>
    <row r="1092" spans="1:4">
      <c r="A1092" s="361">
        <f t="shared" si="22"/>
        <v>45703</v>
      </c>
      <c r="B1092" s="362">
        <v>7</v>
      </c>
      <c r="C1092" s="363">
        <v>5377.259</v>
      </c>
      <c r="D1092" s="364"/>
    </row>
    <row r="1093" spans="1:4">
      <c r="A1093" s="361">
        <f t="shared" si="22"/>
        <v>45703</v>
      </c>
      <c r="B1093" s="362">
        <v>8</v>
      </c>
      <c r="C1093" s="363">
        <v>5313.9195</v>
      </c>
      <c r="D1093" s="364"/>
    </row>
    <row r="1094" spans="1:4">
      <c r="A1094" s="361">
        <f t="shared" ref="A1094:A1157" si="23">IF(B1094=0,A1093+1,A1093)</f>
        <v>45703</v>
      </c>
      <c r="B1094" s="362">
        <v>9</v>
      </c>
      <c r="C1094" s="363">
        <v>5189.4755000000005</v>
      </c>
      <c r="D1094" s="364"/>
    </row>
    <row r="1095" spans="1:4">
      <c r="A1095" s="361">
        <f t="shared" si="23"/>
        <v>45703</v>
      </c>
      <c r="B1095" s="362">
        <v>10</v>
      </c>
      <c r="C1095" s="363">
        <v>4534.8220000000001</v>
      </c>
      <c r="D1095" s="364"/>
    </row>
    <row r="1096" spans="1:4">
      <c r="A1096" s="361">
        <f t="shared" si="23"/>
        <v>45703</v>
      </c>
      <c r="B1096" s="362">
        <v>11</v>
      </c>
      <c r="C1096" s="363">
        <v>4503.3620000000001</v>
      </c>
      <c r="D1096" s="364"/>
    </row>
    <row r="1097" spans="1:4">
      <c r="A1097" s="361">
        <f t="shared" si="23"/>
        <v>45703</v>
      </c>
      <c r="B1097" s="362">
        <v>12</v>
      </c>
      <c r="C1097" s="363">
        <v>4421.8285000000005</v>
      </c>
      <c r="D1097" s="364"/>
    </row>
    <row r="1098" spans="1:4">
      <c r="A1098" s="361">
        <f t="shared" si="23"/>
        <v>45703</v>
      </c>
      <c r="B1098" s="362">
        <v>13</v>
      </c>
      <c r="C1098" s="363">
        <v>4020.42</v>
      </c>
      <c r="D1098" s="364"/>
    </row>
    <row r="1099" spans="1:4">
      <c r="A1099" s="361">
        <f t="shared" si="23"/>
        <v>45703</v>
      </c>
      <c r="B1099" s="362">
        <v>14</v>
      </c>
      <c r="C1099" s="363">
        <v>4116.1090000000004</v>
      </c>
      <c r="D1099" s="364"/>
    </row>
    <row r="1100" spans="1:4">
      <c r="A1100" s="361">
        <f t="shared" si="23"/>
        <v>45703</v>
      </c>
      <c r="B1100" s="362">
        <v>15</v>
      </c>
      <c r="C1100" s="363">
        <v>3886.7920000000004</v>
      </c>
      <c r="D1100" s="364"/>
    </row>
    <row r="1101" spans="1:4">
      <c r="A1101" s="361">
        <f t="shared" si="23"/>
        <v>45703</v>
      </c>
      <c r="B1101" s="362">
        <v>16</v>
      </c>
      <c r="C1101" s="363">
        <v>3936.2420000000002</v>
      </c>
      <c r="D1101" s="364"/>
    </row>
    <row r="1102" spans="1:4">
      <c r="A1102" s="361">
        <f t="shared" si="23"/>
        <v>45703</v>
      </c>
      <c r="B1102" s="362">
        <v>17</v>
      </c>
      <c r="C1102" s="363">
        <v>4346.4925000000003</v>
      </c>
      <c r="D1102" s="364"/>
    </row>
    <row r="1103" spans="1:4">
      <c r="A1103" s="361">
        <f t="shared" si="23"/>
        <v>45703</v>
      </c>
      <c r="B1103" s="362">
        <v>18</v>
      </c>
      <c r="C1103" s="363">
        <v>5874.1102499999997</v>
      </c>
      <c r="D1103" s="364"/>
    </row>
    <row r="1104" spans="1:4">
      <c r="A1104" s="361">
        <f t="shared" si="23"/>
        <v>45703</v>
      </c>
      <c r="B1104" s="362">
        <v>19</v>
      </c>
      <c r="C1104" s="363">
        <v>3986.46</v>
      </c>
      <c r="D1104" s="364"/>
    </row>
    <row r="1105" spans="1:4">
      <c r="A1105" s="361">
        <f t="shared" si="23"/>
        <v>45703</v>
      </c>
      <c r="B1105" s="362">
        <v>20</v>
      </c>
      <c r="C1105" s="363">
        <v>4497.4965000000002</v>
      </c>
      <c r="D1105" s="364"/>
    </row>
    <row r="1106" spans="1:4">
      <c r="A1106" s="361">
        <f t="shared" si="23"/>
        <v>45703</v>
      </c>
      <c r="B1106" s="362">
        <v>21</v>
      </c>
      <c r="C1106" s="363">
        <v>4592.1485000000002</v>
      </c>
      <c r="D1106" s="364"/>
    </row>
    <row r="1107" spans="1:4">
      <c r="A1107" s="361">
        <f t="shared" si="23"/>
        <v>45703</v>
      </c>
      <c r="B1107" s="362">
        <v>22</v>
      </c>
      <c r="C1107" s="363">
        <v>5258.3510000000006</v>
      </c>
      <c r="D1107" s="364"/>
    </row>
    <row r="1108" spans="1:4">
      <c r="A1108" s="361">
        <f t="shared" si="23"/>
        <v>45703</v>
      </c>
      <c r="B1108" s="362">
        <v>23</v>
      </c>
      <c r="C1108" s="363">
        <v>5987.1440000000002</v>
      </c>
      <c r="D1108" s="364"/>
    </row>
    <row r="1109" spans="1:4">
      <c r="A1109" s="361">
        <f t="shared" si="23"/>
        <v>45704</v>
      </c>
      <c r="B1109" s="362">
        <v>0</v>
      </c>
      <c r="C1109" s="363">
        <v>4565.2080000000005</v>
      </c>
      <c r="D1109" s="364"/>
    </row>
    <row r="1110" spans="1:4">
      <c r="A1110" s="361">
        <f t="shared" si="23"/>
        <v>45704</v>
      </c>
      <c r="B1110" s="362">
        <v>1</v>
      </c>
      <c r="C1110" s="363">
        <v>4214.6460000000006</v>
      </c>
      <c r="D1110" s="364"/>
    </row>
    <row r="1111" spans="1:4">
      <c r="A1111" s="361">
        <f t="shared" si="23"/>
        <v>45704</v>
      </c>
      <c r="B1111" s="362">
        <v>2</v>
      </c>
      <c r="C1111" s="363">
        <v>4292.6930000000002</v>
      </c>
      <c r="D1111" s="364"/>
    </row>
    <row r="1112" spans="1:4">
      <c r="A1112" s="361">
        <f t="shared" si="23"/>
        <v>45704</v>
      </c>
      <c r="B1112" s="362">
        <v>3</v>
      </c>
      <c r="C1112" s="363">
        <v>4322.6545000000006</v>
      </c>
      <c r="D1112" s="364"/>
    </row>
    <row r="1113" spans="1:4">
      <c r="A1113" s="361">
        <f t="shared" si="23"/>
        <v>45704</v>
      </c>
      <c r="B1113" s="362">
        <v>4</v>
      </c>
      <c r="C1113" s="363">
        <v>5152.5547500000002</v>
      </c>
      <c r="D1113" s="364"/>
    </row>
    <row r="1114" spans="1:4">
      <c r="A1114" s="361">
        <f t="shared" si="23"/>
        <v>45704</v>
      </c>
      <c r="B1114" s="362">
        <v>5</v>
      </c>
      <c r="C1114" s="363">
        <v>4428.5945000000002</v>
      </c>
      <c r="D1114" s="364"/>
    </row>
    <row r="1115" spans="1:4">
      <c r="A1115" s="361">
        <f t="shared" si="23"/>
        <v>45704</v>
      </c>
      <c r="B1115" s="362">
        <v>6</v>
      </c>
      <c r="C1115" s="363">
        <v>5562.7910000000002</v>
      </c>
      <c r="D1115" s="364"/>
    </row>
    <row r="1116" spans="1:4">
      <c r="A1116" s="361">
        <f t="shared" si="23"/>
        <v>45704</v>
      </c>
      <c r="B1116" s="362">
        <v>7</v>
      </c>
      <c r="C1116" s="363">
        <v>4904.7560000000003</v>
      </c>
      <c r="D1116" s="364"/>
    </row>
    <row r="1117" spans="1:4">
      <c r="A1117" s="361">
        <f t="shared" si="23"/>
        <v>45704</v>
      </c>
      <c r="B1117" s="362">
        <v>8</v>
      </c>
      <c r="C1117" s="363">
        <v>5553.0615000000007</v>
      </c>
      <c r="D1117" s="364"/>
    </row>
    <row r="1118" spans="1:4">
      <c r="A1118" s="361">
        <f t="shared" si="23"/>
        <v>45704</v>
      </c>
      <c r="B1118" s="362">
        <v>9</v>
      </c>
      <c r="C1118" s="363">
        <v>4835.1535000000003</v>
      </c>
      <c r="D1118" s="364"/>
    </row>
    <row r="1119" spans="1:4">
      <c r="A1119" s="361">
        <f t="shared" si="23"/>
        <v>45704</v>
      </c>
      <c r="B1119" s="362">
        <v>10</v>
      </c>
      <c r="C1119" s="363">
        <v>4848.3715000000002</v>
      </c>
      <c r="D1119" s="364"/>
    </row>
    <row r="1120" spans="1:4">
      <c r="A1120" s="361">
        <f t="shared" si="23"/>
        <v>45704</v>
      </c>
      <c r="B1120" s="362">
        <v>11</v>
      </c>
      <c r="C1120" s="363">
        <v>4964.2085000000006</v>
      </c>
      <c r="D1120" s="364"/>
    </row>
    <row r="1121" spans="1:4">
      <c r="A1121" s="361">
        <f t="shared" si="23"/>
        <v>45704</v>
      </c>
      <c r="B1121" s="362">
        <v>12</v>
      </c>
      <c r="C1121" s="363">
        <v>4906.2534999999998</v>
      </c>
      <c r="D1121" s="364"/>
    </row>
    <row r="1122" spans="1:4">
      <c r="A1122" s="361">
        <f t="shared" si="23"/>
        <v>45704</v>
      </c>
      <c r="B1122" s="362">
        <v>13</v>
      </c>
      <c r="C1122" s="363">
        <v>4952.3015000000005</v>
      </c>
      <c r="D1122" s="364"/>
    </row>
    <row r="1123" spans="1:4">
      <c r="A1123" s="361">
        <f t="shared" si="23"/>
        <v>45704</v>
      </c>
      <c r="B1123" s="362">
        <v>14</v>
      </c>
      <c r="C1123" s="363">
        <v>5212.8850000000002</v>
      </c>
      <c r="D1123" s="364"/>
    </row>
    <row r="1124" spans="1:4">
      <c r="A1124" s="361">
        <f t="shared" si="23"/>
        <v>45704</v>
      </c>
      <c r="B1124" s="362">
        <v>15</v>
      </c>
      <c r="C1124" s="363">
        <v>5014.9915000000001</v>
      </c>
      <c r="D1124" s="364"/>
    </row>
    <row r="1125" spans="1:4">
      <c r="A1125" s="361">
        <f t="shared" si="23"/>
        <v>45704</v>
      </c>
      <c r="B1125" s="362">
        <v>16</v>
      </c>
      <c r="C1125" s="363">
        <v>4483.9665000000005</v>
      </c>
      <c r="D1125" s="364"/>
    </row>
    <row r="1126" spans="1:4">
      <c r="A1126" s="361">
        <f t="shared" si="23"/>
        <v>45704</v>
      </c>
      <c r="B1126" s="362">
        <v>17</v>
      </c>
      <c r="C1126" s="363">
        <v>4846.4865</v>
      </c>
      <c r="D1126" s="364"/>
    </row>
    <row r="1127" spans="1:4">
      <c r="A1127" s="361">
        <f t="shared" si="23"/>
        <v>45704</v>
      </c>
      <c r="B1127" s="362">
        <v>18</v>
      </c>
      <c r="C1127" s="363">
        <v>6612.4130000000005</v>
      </c>
      <c r="D1127" s="364"/>
    </row>
    <row r="1128" spans="1:4">
      <c r="A1128" s="361">
        <f t="shared" si="23"/>
        <v>45704</v>
      </c>
      <c r="B1128" s="362">
        <v>19</v>
      </c>
      <c r="C1128" s="363">
        <v>4562.2740000000003</v>
      </c>
      <c r="D1128" s="364"/>
    </row>
    <row r="1129" spans="1:4">
      <c r="A1129" s="361">
        <f t="shared" si="23"/>
        <v>45704</v>
      </c>
      <c r="B1129" s="362">
        <v>20</v>
      </c>
      <c r="C1129" s="363">
        <v>5014.0870000000004</v>
      </c>
      <c r="D1129" s="364"/>
    </row>
    <row r="1130" spans="1:4">
      <c r="A1130" s="361">
        <f t="shared" si="23"/>
        <v>45704</v>
      </c>
      <c r="B1130" s="362">
        <v>21</v>
      </c>
      <c r="C1130" s="363">
        <v>5344.5512500000004</v>
      </c>
      <c r="D1130" s="364"/>
    </row>
    <row r="1131" spans="1:4">
      <c r="A1131" s="361">
        <f t="shared" si="23"/>
        <v>45704</v>
      </c>
      <c r="B1131" s="362">
        <v>22</v>
      </c>
      <c r="C1131" s="363">
        <v>5925.5264999999999</v>
      </c>
      <c r="D1131" s="364"/>
    </row>
    <row r="1132" spans="1:4">
      <c r="A1132" s="361">
        <f t="shared" si="23"/>
        <v>45704</v>
      </c>
      <c r="B1132" s="362">
        <v>23</v>
      </c>
      <c r="C1132" s="363">
        <v>5562.99</v>
      </c>
      <c r="D1132" s="364"/>
    </row>
    <row r="1133" spans="1:4">
      <c r="A1133" s="361">
        <f t="shared" si="23"/>
        <v>45705</v>
      </c>
      <c r="B1133" s="362">
        <v>0</v>
      </c>
      <c r="C1133" s="363">
        <v>3768.26125</v>
      </c>
      <c r="D1133" s="364"/>
    </row>
    <row r="1134" spans="1:4">
      <c r="A1134" s="361">
        <f t="shared" si="23"/>
        <v>45705</v>
      </c>
      <c r="B1134" s="362">
        <v>1</v>
      </c>
      <c r="C1134" s="363">
        <v>3888.7360000000003</v>
      </c>
      <c r="D1134" s="364"/>
    </row>
    <row r="1135" spans="1:4">
      <c r="A1135" s="361">
        <f t="shared" si="23"/>
        <v>45705</v>
      </c>
      <c r="B1135" s="362">
        <v>2</v>
      </c>
      <c r="C1135" s="363">
        <v>3994.0007500000002</v>
      </c>
      <c r="D1135" s="364"/>
    </row>
    <row r="1136" spans="1:4">
      <c r="A1136" s="361">
        <f t="shared" si="23"/>
        <v>45705</v>
      </c>
      <c r="B1136" s="362">
        <v>3</v>
      </c>
      <c r="C1136" s="363">
        <v>3905.9375</v>
      </c>
      <c r="D1136" s="364"/>
    </row>
    <row r="1137" spans="1:4">
      <c r="A1137" s="361">
        <f t="shared" si="23"/>
        <v>45705</v>
      </c>
      <c r="B1137" s="362">
        <v>4</v>
      </c>
      <c r="C1137" s="363">
        <v>4374.8195000000005</v>
      </c>
      <c r="D1137" s="364"/>
    </row>
    <row r="1138" spans="1:4">
      <c r="A1138" s="361">
        <f t="shared" si="23"/>
        <v>45705</v>
      </c>
      <c r="B1138" s="362">
        <v>5</v>
      </c>
      <c r="C1138" s="363">
        <v>5218.1745000000001</v>
      </c>
      <c r="D1138" s="364"/>
    </row>
    <row r="1139" spans="1:4">
      <c r="A1139" s="361">
        <f t="shared" si="23"/>
        <v>45705</v>
      </c>
      <c r="B1139" s="362">
        <v>6</v>
      </c>
      <c r="C1139" s="363">
        <v>4934.6000000000004</v>
      </c>
      <c r="D1139" s="364"/>
    </row>
    <row r="1140" spans="1:4">
      <c r="A1140" s="361">
        <f t="shared" si="23"/>
        <v>45705</v>
      </c>
      <c r="B1140" s="362">
        <v>7</v>
      </c>
      <c r="C1140" s="363">
        <v>4820.7155000000002</v>
      </c>
      <c r="D1140" s="364"/>
    </row>
    <row r="1141" spans="1:4">
      <c r="A1141" s="361">
        <f t="shared" si="23"/>
        <v>45705</v>
      </c>
      <c r="B1141" s="362">
        <v>8</v>
      </c>
      <c r="C1141" s="363">
        <v>5505.11</v>
      </c>
      <c r="D1141" s="364"/>
    </row>
    <row r="1142" spans="1:4">
      <c r="A1142" s="361">
        <f t="shared" si="23"/>
        <v>45705</v>
      </c>
      <c r="B1142" s="362">
        <v>9</v>
      </c>
      <c r="C1142" s="363">
        <v>4800.0315000000001</v>
      </c>
      <c r="D1142" s="364"/>
    </row>
    <row r="1143" spans="1:4">
      <c r="A1143" s="361">
        <f t="shared" si="23"/>
        <v>45705</v>
      </c>
      <c r="B1143" s="362">
        <v>10</v>
      </c>
      <c r="C1143" s="363">
        <v>4871.7915000000003</v>
      </c>
      <c r="D1143" s="364"/>
    </row>
    <row r="1144" spans="1:4">
      <c r="A1144" s="361">
        <f t="shared" si="23"/>
        <v>45705</v>
      </c>
      <c r="B1144" s="362">
        <v>11</v>
      </c>
      <c r="C1144" s="363">
        <v>5025.2815000000001</v>
      </c>
      <c r="D1144" s="364"/>
    </row>
    <row r="1145" spans="1:4">
      <c r="A1145" s="361">
        <f t="shared" si="23"/>
        <v>45705</v>
      </c>
      <c r="B1145" s="362">
        <v>12</v>
      </c>
      <c r="C1145" s="363">
        <v>4980.3065000000006</v>
      </c>
      <c r="D1145" s="364"/>
    </row>
    <row r="1146" spans="1:4">
      <c r="A1146" s="361">
        <f t="shared" si="23"/>
        <v>45705</v>
      </c>
      <c r="B1146" s="362">
        <v>13</v>
      </c>
      <c r="C1146" s="363">
        <v>5151.0264999999999</v>
      </c>
      <c r="D1146" s="364"/>
    </row>
    <row r="1147" spans="1:4">
      <c r="A1147" s="361">
        <f t="shared" si="23"/>
        <v>45705</v>
      </c>
      <c r="B1147" s="362">
        <v>14</v>
      </c>
      <c r="C1147" s="363">
        <v>5245.37</v>
      </c>
      <c r="D1147" s="364"/>
    </row>
    <row r="1148" spans="1:4">
      <c r="A1148" s="361">
        <f t="shared" si="23"/>
        <v>45705</v>
      </c>
      <c r="B1148" s="362">
        <v>15</v>
      </c>
      <c r="C1148" s="363">
        <v>5294.4565000000002</v>
      </c>
      <c r="D1148" s="364"/>
    </row>
    <row r="1149" spans="1:4">
      <c r="A1149" s="361">
        <f t="shared" si="23"/>
        <v>45705</v>
      </c>
      <c r="B1149" s="362">
        <v>16</v>
      </c>
      <c r="C1149" s="363">
        <v>5207.2815000000001</v>
      </c>
      <c r="D1149" s="364"/>
    </row>
    <row r="1150" spans="1:4">
      <c r="A1150" s="361">
        <f t="shared" si="23"/>
        <v>45705</v>
      </c>
      <c r="B1150" s="362">
        <v>17</v>
      </c>
      <c r="C1150" s="363">
        <v>5437.24</v>
      </c>
      <c r="D1150" s="364"/>
    </row>
    <row r="1151" spans="1:4">
      <c r="A1151" s="361">
        <f t="shared" si="23"/>
        <v>45705</v>
      </c>
      <c r="B1151" s="362">
        <v>18</v>
      </c>
      <c r="C1151" s="363">
        <v>6827.9960000000001</v>
      </c>
      <c r="D1151" s="364"/>
    </row>
    <row r="1152" spans="1:4">
      <c r="A1152" s="361">
        <f t="shared" si="23"/>
        <v>45705</v>
      </c>
      <c r="B1152" s="362">
        <v>19</v>
      </c>
      <c r="C1152" s="363">
        <v>4688.4610000000002</v>
      </c>
      <c r="D1152" s="364"/>
    </row>
    <row r="1153" spans="1:4">
      <c r="A1153" s="361">
        <f t="shared" si="23"/>
        <v>45705</v>
      </c>
      <c r="B1153" s="362">
        <v>20</v>
      </c>
      <c r="C1153" s="363">
        <v>5159.8810000000003</v>
      </c>
      <c r="D1153" s="364"/>
    </row>
    <row r="1154" spans="1:4">
      <c r="A1154" s="361">
        <f t="shared" si="23"/>
        <v>45705</v>
      </c>
      <c r="B1154" s="362">
        <v>21</v>
      </c>
      <c r="C1154" s="363">
        <v>6237.1015000000007</v>
      </c>
      <c r="D1154" s="364"/>
    </row>
    <row r="1155" spans="1:4">
      <c r="A1155" s="361">
        <f t="shared" si="23"/>
        <v>45705</v>
      </c>
      <c r="B1155" s="362">
        <v>22</v>
      </c>
      <c r="C1155" s="363">
        <v>6245.7465000000002</v>
      </c>
      <c r="D1155" s="364"/>
    </row>
    <row r="1156" spans="1:4">
      <c r="A1156" s="361">
        <f t="shared" si="23"/>
        <v>45705</v>
      </c>
      <c r="B1156" s="362">
        <v>23</v>
      </c>
      <c r="C1156" s="363">
        <v>6673.7030000000004</v>
      </c>
      <c r="D1156" s="364"/>
    </row>
    <row r="1157" spans="1:4">
      <c r="A1157" s="361">
        <f t="shared" si="23"/>
        <v>45706</v>
      </c>
      <c r="B1157" s="362">
        <v>0</v>
      </c>
      <c r="C1157" s="363">
        <v>4749.0704999999998</v>
      </c>
      <c r="D1157" s="364"/>
    </row>
    <row r="1158" spans="1:4">
      <c r="A1158" s="361">
        <f t="shared" ref="A1158:A1221" si="24">IF(B1158=0,A1157+1,A1157)</f>
        <v>45706</v>
      </c>
      <c r="B1158" s="362">
        <v>1</v>
      </c>
      <c r="C1158" s="363">
        <v>4776.2255000000005</v>
      </c>
      <c r="D1158" s="364"/>
    </row>
    <row r="1159" spans="1:4">
      <c r="A1159" s="361">
        <f t="shared" si="24"/>
        <v>45706</v>
      </c>
      <c r="B1159" s="362">
        <v>2</v>
      </c>
      <c r="C1159" s="363">
        <v>4803.3685000000005</v>
      </c>
      <c r="D1159" s="364"/>
    </row>
    <row r="1160" spans="1:4">
      <c r="A1160" s="361">
        <f t="shared" si="24"/>
        <v>45706</v>
      </c>
      <c r="B1160" s="362">
        <v>3</v>
      </c>
      <c r="C1160" s="363">
        <v>4678.9935000000005</v>
      </c>
      <c r="D1160" s="364"/>
    </row>
    <row r="1161" spans="1:4">
      <c r="A1161" s="361">
        <f t="shared" si="24"/>
        <v>45706</v>
      </c>
      <c r="B1161" s="362">
        <v>4</v>
      </c>
      <c r="C1161" s="363">
        <v>4867.5657499999998</v>
      </c>
      <c r="D1161" s="364"/>
    </row>
    <row r="1162" spans="1:4">
      <c r="A1162" s="361">
        <f t="shared" si="24"/>
        <v>45706</v>
      </c>
      <c r="B1162" s="362">
        <v>5</v>
      </c>
      <c r="C1162" s="363">
        <v>5196.1912499999999</v>
      </c>
      <c r="D1162" s="364"/>
    </row>
    <row r="1163" spans="1:4">
      <c r="A1163" s="361">
        <f t="shared" si="24"/>
        <v>45706</v>
      </c>
      <c r="B1163" s="362">
        <v>6</v>
      </c>
      <c r="C1163" s="363">
        <v>5629.5955000000004</v>
      </c>
      <c r="D1163" s="364"/>
    </row>
    <row r="1164" spans="1:4">
      <c r="A1164" s="361">
        <f t="shared" si="24"/>
        <v>45706</v>
      </c>
      <c r="B1164" s="362">
        <v>7</v>
      </c>
      <c r="C1164" s="363">
        <v>5310.8335000000006</v>
      </c>
      <c r="D1164" s="364"/>
    </row>
    <row r="1165" spans="1:4">
      <c r="A1165" s="361">
        <f t="shared" si="24"/>
        <v>45706</v>
      </c>
      <c r="B1165" s="362">
        <v>8</v>
      </c>
      <c r="C1165" s="363">
        <v>5765.4260000000004</v>
      </c>
      <c r="D1165" s="364"/>
    </row>
    <row r="1166" spans="1:4">
      <c r="A1166" s="361">
        <f t="shared" si="24"/>
        <v>45706</v>
      </c>
      <c r="B1166" s="362">
        <v>9</v>
      </c>
      <c r="C1166" s="363">
        <v>4614.3744999999999</v>
      </c>
      <c r="D1166" s="364"/>
    </row>
    <row r="1167" spans="1:4">
      <c r="A1167" s="361">
        <f t="shared" si="24"/>
        <v>45706</v>
      </c>
      <c r="B1167" s="362">
        <v>10</v>
      </c>
      <c r="C1167" s="363">
        <v>4715.1019999999999</v>
      </c>
      <c r="D1167" s="364"/>
    </row>
    <row r="1168" spans="1:4">
      <c r="A1168" s="361">
        <f t="shared" si="24"/>
        <v>45706</v>
      </c>
      <c r="B1168" s="362">
        <v>11</v>
      </c>
      <c r="C1168" s="363">
        <v>4978.5742499999997</v>
      </c>
      <c r="D1168" s="364"/>
    </row>
    <row r="1169" spans="1:4">
      <c r="A1169" s="361">
        <f t="shared" si="24"/>
        <v>45706</v>
      </c>
      <c r="B1169" s="362">
        <v>12</v>
      </c>
      <c r="C1169" s="363">
        <v>4825.7139999999999</v>
      </c>
      <c r="D1169" s="364"/>
    </row>
    <row r="1170" spans="1:4">
      <c r="A1170" s="361">
        <f t="shared" si="24"/>
        <v>45706</v>
      </c>
      <c r="B1170" s="362">
        <v>13</v>
      </c>
      <c r="C1170" s="363">
        <v>4872.9847499999996</v>
      </c>
      <c r="D1170" s="364"/>
    </row>
    <row r="1171" spans="1:4">
      <c r="A1171" s="361">
        <f t="shared" si="24"/>
        <v>45706</v>
      </c>
      <c r="B1171" s="362">
        <v>14</v>
      </c>
      <c r="C1171" s="363">
        <v>5058.2302499999996</v>
      </c>
      <c r="D1171" s="364"/>
    </row>
    <row r="1172" spans="1:4">
      <c r="A1172" s="361">
        <f t="shared" si="24"/>
        <v>45706</v>
      </c>
      <c r="B1172" s="362">
        <v>15</v>
      </c>
      <c r="C1172" s="363">
        <v>5274.1595000000007</v>
      </c>
      <c r="D1172" s="364"/>
    </row>
    <row r="1173" spans="1:4">
      <c r="A1173" s="361">
        <f t="shared" si="24"/>
        <v>45706</v>
      </c>
      <c r="B1173" s="362">
        <v>16</v>
      </c>
      <c r="C1173" s="363">
        <v>4918.2355000000007</v>
      </c>
      <c r="D1173" s="364"/>
    </row>
    <row r="1174" spans="1:4">
      <c r="A1174" s="361">
        <f t="shared" si="24"/>
        <v>45706</v>
      </c>
      <c r="B1174" s="362">
        <v>17</v>
      </c>
      <c r="C1174" s="363">
        <v>5113.7025000000003</v>
      </c>
      <c r="D1174" s="364"/>
    </row>
    <row r="1175" spans="1:4">
      <c r="A1175" s="361">
        <f t="shared" si="24"/>
        <v>45706</v>
      </c>
      <c r="B1175" s="362">
        <v>18</v>
      </c>
      <c r="C1175" s="363">
        <v>7134.7155000000002</v>
      </c>
      <c r="D1175" s="364"/>
    </row>
    <row r="1176" spans="1:4">
      <c r="A1176" s="361">
        <f t="shared" si="24"/>
        <v>45706</v>
      </c>
      <c r="B1176" s="362">
        <v>19</v>
      </c>
      <c r="C1176" s="363">
        <v>4857.1677499999996</v>
      </c>
      <c r="D1176" s="364"/>
    </row>
    <row r="1177" spans="1:4">
      <c r="A1177" s="361">
        <f t="shared" si="24"/>
        <v>45706</v>
      </c>
      <c r="B1177" s="362">
        <v>20</v>
      </c>
      <c r="C1177" s="363">
        <v>5543.8564999999999</v>
      </c>
      <c r="D1177" s="364"/>
    </row>
    <row r="1178" spans="1:4">
      <c r="A1178" s="361">
        <f t="shared" si="24"/>
        <v>45706</v>
      </c>
      <c r="B1178" s="362">
        <v>21</v>
      </c>
      <c r="C1178" s="363">
        <v>5247.6905000000006</v>
      </c>
      <c r="D1178" s="364"/>
    </row>
    <row r="1179" spans="1:4">
      <c r="A1179" s="361">
        <f t="shared" si="24"/>
        <v>45706</v>
      </c>
      <c r="B1179" s="362">
        <v>22</v>
      </c>
      <c r="C1179" s="363">
        <v>5809.7485000000006</v>
      </c>
      <c r="D1179" s="364"/>
    </row>
    <row r="1180" spans="1:4">
      <c r="A1180" s="361">
        <f t="shared" si="24"/>
        <v>45706</v>
      </c>
      <c r="B1180" s="362">
        <v>23</v>
      </c>
      <c r="C1180" s="363">
        <v>6143.6415000000006</v>
      </c>
      <c r="D1180" s="364"/>
    </row>
    <row r="1181" spans="1:4">
      <c r="A1181" s="361">
        <f t="shared" si="24"/>
        <v>45707</v>
      </c>
      <c r="B1181" s="362">
        <v>0</v>
      </c>
      <c r="C1181" s="363">
        <v>5072.5264999999999</v>
      </c>
      <c r="D1181" s="364"/>
    </row>
    <row r="1182" spans="1:4">
      <c r="A1182" s="361">
        <f t="shared" si="24"/>
        <v>45707</v>
      </c>
      <c r="B1182" s="362">
        <v>1</v>
      </c>
      <c r="C1182" s="363">
        <v>5046.3119999999999</v>
      </c>
      <c r="D1182" s="364"/>
    </row>
    <row r="1183" spans="1:4">
      <c r="A1183" s="361">
        <f t="shared" si="24"/>
        <v>45707</v>
      </c>
      <c r="B1183" s="362">
        <v>2</v>
      </c>
      <c r="C1183" s="363">
        <v>4756.5822500000004</v>
      </c>
      <c r="D1183" s="364"/>
    </row>
    <row r="1184" spans="1:4">
      <c r="A1184" s="361">
        <f t="shared" si="24"/>
        <v>45707</v>
      </c>
      <c r="B1184" s="362">
        <v>3</v>
      </c>
      <c r="C1184" s="363">
        <v>4453.0835000000006</v>
      </c>
      <c r="D1184" s="364"/>
    </row>
    <row r="1185" spans="1:4">
      <c r="A1185" s="361">
        <f t="shared" si="24"/>
        <v>45707</v>
      </c>
      <c r="B1185" s="362">
        <v>4</v>
      </c>
      <c r="C1185" s="363">
        <v>4869.933</v>
      </c>
      <c r="D1185" s="364"/>
    </row>
    <row r="1186" spans="1:4">
      <c r="A1186" s="361">
        <f t="shared" si="24"/>
        <v>45707</v>
      </c>
      <c r="B1186" s="362">
        <v>5</v>
      </c>
      <c r="C1186" s="363">
        <v>5603.7205000000004</v>
      </c>
      <c r="D1186" s="364"/>
    </row>
    <row r="1187" spans="1:4">
      <c r="A1187" s="361">
        <f t="shared" si="24"/>
        <v>45707</v>
      </c>
      <c r="B1187" s="362">
        <v>6</v>
      </c>
      <c r="C1187" s="363">
        <v>5622.4170000000004</v>
      </c>
      <c r="D1187" s="364"/>
    </row>
    <row r="1188" spans="1:4">
      <c r="A1188" s="361">
        <f t="shared" si="24"/>
        <v>45707</v>
      </c>
      <c r="B1188" s="362">
        <v>7</v>
      </c>
      <c r="C1188" s="363">
        <v>5462.1320000000005</v>
      </c>
      <c r="D1188" s="364"/>
    </row>
    <row r="1189" spans="1:4">
      <c r="A1189" s="361">
        <f t="shared" si="24"/>
        <v>45707</v>
      </c>
      <c r="B1189" s="362">
        <v>8</v>
      </c>
      <c r="C1189" s="363">
        <v>5343.8605000000007</v>
      </c>
      <c r="D1189" s="364"/>
    </row>
    <row r="1190" spans="1:4">
      <c r="A1190" s="361">
        <f t="shared" si="24"/>
        <v>45707</v>
      </c>
      <c r="B1190" s="362">
        <v>9</v>
      </c>
      <c r="C1190" s="363">
        <v>4575.5884999999998</v>
      </c>
      <c r="D1190" s="364"/>
    </row>
    <row r="1191" spans="1:4">
      <c r="A1191" s="361">
        <f t="shared" si="24"/>
        <v>45707</v>
      </c>
      <c r="B1191" s="362">
        <v>10</v>
      </c>
      <c r="C1191" s="363">
        <v>4722.0820000000003</v>
      </c>
      <c r="D1191" s="364"/>
    </row>
    <row r="1192" spans="1:4">
      <c r="A1192" s="361">
        <f t="shared" si="24"/>
        <v>45707</v>
      </c>
      <c r="B1192" s="362">
        <v>11</v>
      </c>
      <c r="C1192" s="363">
        <v>4738.0652499999997</v>
      </c>
      <c r="D1192" s="364"/>
    </row>
    <row r="1193" spans="1:4">
      <c r="A1193" s="361">
        <f t="shared" si="24"/>
        <v>45707</v>
      </c>
      <c r="B1193" s="362">
        <v>12</v>
      </c>
      <c r="C1193" s="363">
        <v>4804.3820000000005</v>
      </c>
      <c r="D1193" s="364"/>
    </row>
    <row r="1194" spans="1:4">
      <c r="A1194" s="361">
        <f t="shared" si="24"/>
        <v>45707</v>
      </c>
      <c r="B1194" s="362">
        <v>13</v>
      </c>
      <c r="C1194" s="363">
        <v>4867.4422500000001</v>
      </c>
      <c r="D1194" s="364"/>
    </row>
    <row r="1195" spans="1:4">
      <c r="A1195" s="361">
        <f t="shared" si="24"/>
        <v>45707</v>
      </c>
      <c r="B1195" s="362">
        <v>14</v>
      </c>
      <c r="C1195" s="363">
        <v>5286.4070000000002</v>
      </c>
      <c r="D1195" s="364"/>
    </row>
    <row r="1196" spans="1:4">
      <c r="A1196" s="361">
        <f t="shared" si="24"/>
        <v>45707</v>
      </c>
      <c r="B1196" s="362">
        <v>15</v>
      </c>
      <c r="C1196" s="363">
        <v>5003.2170000000006</v>
      </c>
      <c r="D1196" s="364"/>
    </row>
    <row r="1197" spans="1:4">
      <c r="A1197" s="361">
        <f t="shared" si="24"/>
        <v>45707</v>
      </c>
      <c r="B1197" s="362">
        <v>16</v>
      </c>
      <c r="C1197" s="363">
        <v>4869.8020000000006</v>
      </c>
      <c r="D1197" s="364"/>
    </row>
    <row r="1198" spans="1:4">
      <c r="A1198" s="361">
        <f t="shared" si="24"/>
        <v>45707</v>
      </c>
      <c r="B1198" s="362">
        <v>17</v>
      </c>
      <c r="C1198" s="363">
        <v>5162.6270000000004</v>
      </c>
      <c r="D1198" s="364"/>
    </row>
    <row r="1199" spans="1:4">
      <c r="A1199" s="361">
        <f t="shared" si="24"/>
        <v>45707</v>
      </c>
      <c r="B1199" s="362">
        <v>18</v>
      </c>
      <c r="C1199" s="363">
        <v>6789.4705000000004</v>
      </c>
      <c r="D1199" s="364"/>
    </row>
    <row r="1200" spans="1:4">
      <c r="A1200" s="361">
        <f t="shared" si="24"/>
        <v>45707</v>
      </c>
      <c r="B1200" s="362">
        <v>19</v>
      </c>
      <c r="C1200" s="363">
        <v>5011.9155000000001</v>
      </c>
      <c r="D1200" s="364"/>
    </row>
    <row r="1201" spans="1:4">
      <c r="A1201" s="361">
        <f t="shared" si="24"/>
        <v>45707</v>
      </c>
      <c r="B1201" s="362">
        <v>20</v>
      </c>
      <c r="C1201" s="363">
        <v>5231.3434999999999</v>
      </c>
      <c r="D1201" s="364"/>
    </row>
    <row r="1202" spans="1:4">
      <c r="A1202" s="361">
        <f t="shared" si="24"/>
        <v>45707</v>
      </c>
      <c r="B1202" s="362">
        <v>21</v>
      </c>
      <c r="C1202" s="363">
        <v>4856.7385000000004</v>
      </c>
      <c r="D1202" s="364"/>
    </row>
    <row r="1203" spans="1:4">
      <c r="A1203" s="361">
        <f t="shared" si="24"/>
        <v>45707</v>
      </c>
      <c r="B1203" s="362">
        <v>22</v>
      </c>
      <c r="C1203" s="363">
        <v>5611.277</v>
      </c>
      <c r="D1203" s="364"/>
    </row>
    <row r="1204" spans="1:4">
      <c r="A1204" s="361">
        <f t="shared" si="24"/>
        <v>45707</v>
      </c>
      <c r="B1204" s="362">
        <v>23</v>
      </c>
      <c r="C1204" s="363">
        <v>6318.3675000000003</v>
      </c>
      <c r="D1204" s="364"/>
    </row>
    <row r="1205" spans="1:4">
      <c r="A1205" s="361">
        <f t="shared" si="24"/>
        <v>45708</v>
      </c>
      <c r="B1205" s="362">
        <v>0</v>
      </c>
      <c r="C1205" s="363">
        <v>6274.6720000000005</v>
      </c>
      <c r="D1205" s="364"/>
    </row>
    <row r="1206" spans="1:4">
      <c r="A1206" s="361">
        <f t="shared" si="24"/>
        <v>45708</v>
      </c>
      <c r="B1206" s="362">
        <v>1</v>
      </c>
      <c r="C1206" s="363">
        <v>5872.8855000000003</v>
      </c>
      <c r="D1206" s="364"/>
    </row>
    <row r="1207" spans="1:4">
      <c r="A1207" s="361">
        <f t="shared" si="24"/>
        <v>45708</v>
      </c>
      <c r="B1207" s="362">
        <v>2</v>
      </c>
      <c r="C1207" s="363">
        <v>5975.9504999999999</v>
      </c>
      <c r="D1207" s="364"/>
    </row>
    <row r="1208" spans="1:4">
      <c r="A1208" s="361">
        <f t="shared" si="24"/>
        <v>45708</v>
      </c>
      <c r="B1208" s="362">
        <v>3</v>
      </c>
      <c r="C1208" s="363">
        <v>6125.6469999999999</v>
      </c>
      <c r="D1208" s="364"/>
    </row>
    <row r="1209" spans="1:4">
      <c r="A1209" s="361">
        <f t="shared" si="24"/>
        <v>45708</v>
      </c>
      <c r="B1209" s="362">
        <v>4</v>
      </c>
      <c r="C1209" s="363">
        <v>6534.4904999999999</v>
      </c>
      <c r="D1209" s="364"/>
    </row>
    <row r="1210" spans="1:4">
      <c r="A1210" s="361">
        <f t="shared" si="24"/>
        <v>45708</v>
      </c>
      <c r="B1210" s="362">
        <v>5</v>
      </c>
      <c r="C1210" s="363">
        <v>7148.1755000000003</v>
      </c>
      <c r="D1210" s="364"/>
    </row>
    <row r="1211" spans="1:4">
      <c r="A1211" s="361">
        <f t="shared" si="24"/>
        <v>45708</v>
      </c>
      <c r="B1211" s="362">
        <v>6</v>
      </c>
      <c r="C1211" s="363">
        <v>7426.3705</v>
      </c>
      <c r="D1211" s="364"/>
    </row>
    <row r="1212" spans="1:4">
      <c r="A1212" s="361">
        <f t="shared" si="24"/>
        <v>45708</v>
      </c>
      <c r="B1212" s="362">
        <v>7</v>
      </c>
      <c r="C1212" s="363">
        <v>7160.0105000000003</v>
      </c>
      <c r="D1212" s="364"/>
    </row>
    <row r="1213" spans="1:4">
      <c r="A1213" s="361">
        <f t="shared" si="24"/>
        <v>45708</v>
      </c>
      <c r="B1213" s="362">
        <v>8</v>
      </c>
      <c r="C1213" s="363">
        <v>6613.6755000000003</v>
      </c>
      <c r="D1213" s="364"/>
    </row>
    <row r="1214" spans="1:4">
      <c r="A1214" s="361">
        <f t="shared" si="24"/>
        <v>45708</v>
      </c>
      <c r="B1214" s="362">
        <v>9</v>
      </c>
      <c r="C1214" s="363">
        <v>6486.9605000000001</v>
      </c>
      <c r="D1214" s="364"/>
    </row>
    <row r="1215" spans="1:4">
      <c r="A1215" s="361">
        <f t="shared" si="24"/>
        <v>45708</v>
      </c>
      <c r="B1215" s="362">
        <v>10</v>
      </c>
      <c r="C1215" s="363">
        <v>6413.5155000000004</v>
      </c>
      <c r="D1215" s="364"/>
    </row>
    <row r="1216" spans="1:4">
      <c r="A1216" s="361">
        <f t="shared" si="24"/>
        <v>45708</v>
      </c>
      <c r="B1216" s="362">
        <v>11</v>
      </c>
      <c r="C1216" s="363">
        <v>6361.7305000000006</v>
      </c>
      <c r="D1216" s="364"/>
    </row>
    <row r="1217" spans="1:4">
      <c r="A1217" s="361">
        <f t="shared" si="24"/>
        <v>45708</v>
      </c>
      <c r="B1217" s="362">
        <v>12</v>
      </c>
      <c r="C1217" s="363">
        <v>6466.6005000000005</v>
      </c>
      <c r="D1217" s="364"/>
    </row>
    <row r="1218" spans="1:4">
      <c r="A1218" s="361">
        <f t="shared" si="24"/>
        <v>45708</v>
      </c>
      <c r="B1218" s="362">
        <v>13</v>
      </c>
      <c r="C1218" s="363">
        <v>6789.8505000000005</v>
      </c>
      <c r="D1218" s="364"/>
    </row>
    <row r="1219" spans="1:4">
      <c r="A1219" s="361">
        <f t="shared" si="24"/>
        <v>45708</v>
      </c>
      <c r="B1219" s="362">
        <v>14</v>
      </c>
      <c r="C1219" s="363">
        <v>6781.5005000000001</v>
      </c>
      <c r="D1219" s="364"/>
    </row>
    <row r="1220" spans="1:4">
      <c r="A1220" s="361">
        <f t="shared" si="24"/>
        <v>45708</v>
      </c>
      <c r="B1220" s="362">
        <v>15</v>
      </c>
      <c r="C1220" s="363">
        <v>6729.6855000000005</v>
      </c>
      <c r="D1220" s="364"/>
    </row>
    <row r="1221" spans="1:4">
      <c r="A1221" s="361">
        <f t="shared" si="24"/>
        <v>45708</v>
      </c>
      <c r="B1221" s="362">
        <v>16</v>
      </c>
      <c r="C1221" s="363">
        <v>6588.9405000000006</v>
      </c>
      <c r="D1221" s="364"/>
    </row>
    <row r="1222" spans="1:4">
      <c r="A1222" s="361">
        <f t="shared" ref="A1222:A1285" si="25">IF(B1222=0,A1221+1,A1221)</f>
        <v>45708</v>
      </c>
      <c r="B1222" s="362">
        <v>17</v>
      </c>
      <c r="C1222" s="363">
        <v>6914.7970000000005</v>
      </c>
      <c r="D1222" s="364"/>
    </row>
    <row r="1223" spans="1:4">
      <c r="A1223" s="361">
        <f t="shared" si="25"/>
        <v>45708</v>
      </c>
      <c r="B1223" s="362">
        <v>18</v>
      </c>
      <c r="C1223" s="363">
        <v>8414.3955000000005</v>
      </c>
      <c r="D1223" s="364"/>
    </row>
    <row r="1224" spans="1:4">
      <c r="A1224" s="361">
        <f t="shared" si="25"/>
        <v>45708</v>
      </c>
      <c r="B1224" s="362">
        <v>19</v>
      </c>
      <c r="C1224" s="363">
        <v>5971.6970000000001</v>
      </c>
      <c r="D1224" s="364"/>
    </row>
    <row r="1225" spans="1:4">
      <c r="A1225" s="361">
        <f t="shared" si="25"/>
        <v>45708</v>
      </c>
      <c r="B1225" s="362">
        <v>20</v>
      </c>
      <c r="C1225" s="363">
        <v>6408.0405000000001</v>
      </c>
      <c r="D1225" s="364"/>
    </row>
    <row r="1226" spans="1:4">
      <c r="A1226" s="361">
        <f t="shared" si="25"/>
        <v>45708</v>
      </c>
      <c r="B1226" s="362">
        <v>21</v>
      </c>
      <c r="C1226" s="363">
        <v>6457.9005000000006</v>
      </c>
      <c r="D1226" s="364"/>
    </row>
    <row r="1227" spans="1:4">
      <c r="A1227" s="361">
        <f t="shared" si="25"/>
        <v>45708</v>
      </c>
      <c r="B1227" s="362">
        <v>22</v>
      </c>
      <c r="C1227" s="363">
        <v>7251.5245000000004</v>
      </c>
      <c r="D1227" s="364"/>
    </row>
    <row r="1228" spans="1:4">
      <c r="A1228" s="361">
        <f t="shared" si="25"/>
        <v>45708</v>
      </c>
      <c r="B1228" s="362">
        <v>23</v>
      </c>
      <c r="C1228" s="363">
        <v>6697.7455</v>
      </c>
      <c r="D1228" s="364"/>
    </row>
    <row r="1229" spans="1:4">
      <c r="A1229" s="361">
        <f t="shared" si="25"/>
        <v>45709</v>
      </c>
      <c r="B1229" s="362">
        <v>0</v>
      </c>
      <c r="C1229" s="363">
        <v>6863.63</v>
      </c>
      <c r="D1229" s="364"/>
    </row>
    <row r="1230" spans="1:4">
      <c r="A1230" s="361">
        <f t="shared" si="25"/>
        <v>45709</v>
      </c>
      <c r="B1230" s="362">
        <v>1</v>
      </c>
      <c r="C1230" s="363">
        <v>6341.201</v>
      </c>
      <c r="D1230" s="364"/>
    </row>
    <row r="1231" spans="1:4">
      <c r="A1231" s="361">
        <f t="shared" si="25"/>
        <v>45709</v>
      </c>
      <c r="B1231" s="362">
        <v>2</v>
      </c>
      <c r="C1231" s="363">
        <v>6127.1715000000004</v>
      </c>
      <c r="D1231" s="364"/>
    </row>
    <row r="1232" spans="1:4">
      <c r="A1232" s="361">
        <f t="shared" si="25"/>
        <v>45709</v>
      </c>
      <c r="B1232" s="362">
        <v>3</v>
      </c>
      <c r="C1232" s="363">
        <v>6259.81</v>
      </c>
      <c r="D1232" s="364"/>
    </row>
    <row r="1233" spans="1:4">
      <c r="A1233" s="361">
        <f t="shared" si="25"/>
        <v>45709</v>
      </c>
      <c r="B1233" s="362">
        <v>4</v>
      </c>
      <c r="C1233" s="363">
        <v>6677.7855</v>
      </c>
      <c r="D1233" s="364"/>
    </row>
    <row r="1234" spans="1:4">
      <c r="A1234" s="361">
        <f t="shared" si="25"/>
        <v>45709</v>
      </c>
      <c r="B1234" s="362">
        <v>5</v>
      </c>
      <c r="C1234" s="363">
        <v>7659.35</v>
      </c>
      <c r="D1234" s="364"/>
    </row>
    <row r="1235" spans="1:4">
      <c r="A1235" s="361">
        <f t="shared" si="25"/>
        <v>45709</v>
      </c>
      <c r="B1235" s="362">
        <v>6</v>
      </c>
      <c r="C1235" s="363">
        <v>7667.9365000000007</v>
      </c>
      <c r="D1235" s="364"/>
    </row>
    <row r="1236" spans="1:4">
      <c r="A1236" s="361">
        <f t="shared" si="25"/>
        <v>45709</v>
      </c>
      <c r="B1236" s="362">
        <v>7</v>
      </c>
      <c r="C1236" s="363">
        <v>7433.6595000000007</v>
      </c>
      <c r="D1236" s="364"/>
    </row>
    <row r="1237" spans="1:4">
      <c r="A1237" s="361">
        <f t="shared" si="25"/>
        <v>45709</v>
      </c>
      <c r="B1237" s="362">
        <v>8</v>
      </c>
      <c r="C1237" s="363">
        <v>6674.0529999999999</v>
      </c>
      <c r="D1237" s="364"/>
    </row>
    <row r="1238" spans="1:4">
      <c r="A1238" s="361">
        <f t="shared" si="25"/>
        <v>45709</v>
      </c>
      <c r="B1238" s="362">
        <v>9</v>
      </c>
      <c r="C1238" s="363">
        <v>6516.5529999999999</v>
      </c>
      <c r="D1238" s="364"/>
    </row>
    <row r="1239" spans="1:4">
      <c r="A1239" s="361">
        <f t="shared" si="25"/>
        <v>45709</v>
      </c>
      <c r="B1239" s="362">
        <v>10</v>
      </c>
      <c r="C1239" s="363">
        <v>6454.2290000000003</v>
      </c>
      <c r="D1239" s="364"/>
    </row>
    <row r="1240" spans="1:4">
      <c r="A1240" s="361">
        <f t="shared" si="25"/>
        <v>45709</v>
      </c>
      <c r="B1240" s="362">
        <v>11</v>
      </c>
      <c r="C1240" s="363">
        <v>6320.4095000000007</v>
      </c>
      <c r="D1240" s="364"/>
    </row>
    <row r="1241" spans="1:4">
      <c r="A1241" s="361">
        <f t="shared" si="25"/>
        <v>45709</v>
      </c>
      <c r="B1241" s="362">
        <v>12</v>
      </c>
      <c r="C1241" s="363">
        <v>6436.6095000000005</v>
      </c>
      <c r="D1241" s="364"/>
    </row>
    <row r="1242" spans="1:4">
      <c r="A1242" s="361">
        <f t="shared" si="25"/>
        <v>45709</v>
      </c>
      <c r="B1242" s="362">
        <v>13</v>
      </c>
      <c r="C1242" s="363">
        <v>6582.6545000000006</v>
      </c>
      <c r="D1242" s="364"/>
    </row>
    <row r="1243" spans="1:4">
      <c r="A1243" s="361">
        <f t="shared" si="25"/>
        <v>45709</v>
      </c>
      <c r="B1243" s="362">
        <v>14</v>
      </c>
      <c r="C1243" s="363">
        <v>6721.4000000000005</v>
      </c>
      <c r="D1243" s="364"/>
    </row>
    <row r="1244" spans="1:4">
      <c r="A1244" s="361">
        <f t="shared" si="25"/>
        <v>45709</v>
      </c>
      <c r="B1244" s="362">
        <v>15</v>
      </c>
      <c r="C1244" s="363">
        <v>6753.25</v>
      </c>
      <c r="D1244" s="364"/>
    </row>
    <row r="1245" spans="1:4">
      <c r="A1245" s="361">
        <f t="shared" si="25"/>
        <v>45709</v>
      </c>
      <c r="B1245" s="362">
        <v>16</v>
      </c>
      <c r="C1245" s="363">
        <v>6513.1360000000004</v>
      </c>
      <c r="D1245" s="364"/>
    </row>
    <row r="1246" spans="1:4">
      <c r="A1246" s="361">
        <f t="shared" si="25"/>
        <v>45709</v>
      </c>
      <c r="B1246" s="362">
        <v>17</v>
      </c>
      <c r="C1246" s="363">
        <v>6762.9140000000007</v>
      </c>
      <c r="D1246" s="364"/>
    </row>
    <row r="1247" spans="1:4">
      <c r="A1247" s="361">
        <f t="shared" si="25"/>
        <v>45709</v>
      </c>
      <c r="B1247" s="362">
        <v>18</v>
      </c>
      <c r="C1247" s="363">
        <v>8081.47</v>
      </c>
      <c r="D1247" s="364"/>
    </row>
    <row r="1248" spans="1:4">
      <c r="A1248" s="361">
        <f t="shared" si="25"/>
        <v>45709</v>
      </c>
      <c r="B1248" s="362">
        <v>19</v>
      </c>
      <c r="C1248" s="363">
        <v>5704.7269999999999</v>
      </c>
      <c r="D1248" s="364"/>
    </row>
    <row r="1249" spans="1:4">
      <c r="A1249" s="361">
        <f t="shared" si="25"/>
        <v>45709</v>
      </c>
      <c r="B1249" s="362">
        <v>20</v>
      </c>
      <c r="C1249" s="363">
        <v>6384.52</v>
      </c>
      <c r="D1249" s="364"/>
    </row>
    <row r="1250" spans="1:4">
      <c r="A1250" s="361">
        <f t="shared" si="25"/>
        <v>45709</v>
      </c>
      <c r="B1250" s="362">
        <v>21</v>
      </c>
      <c r="C1250" s="363">
        <v>6616.473</v>
      </c>
      <c r="D1250" s="364"/>
    </row>
    <row r="1251" spans="1:4">
      <c r="A1251" s="361">
        <f t="shared" si="25"/>
        <v>45709</v>
      </c>
      <c r="B1251" s="362">
        <v>22</v>
      </c>
      <c r="C1251" s="363">
        <v>7060.85</v>
      </c>
      <c r="D1251" s="364"/>
    </row>
    <row r="1252" spans="1:4">
      <c r="A1252" s="361">
        <f t="shared" si="25"/>
        <v>45709</v>
      </c>
      <c r="B1252" s="362">
        <v>23</v>
      </c>
      <c r="C1252" s="363">
        <v>6345.7195000000002</v>
      </c>
      <c r="D1252" s="364"/>
    </row>
    <row r="1253" spans="1:4">
      <c r="A1253" s="361">
        <f t="shared" si="25"/>
        <v>45710</v>
      </c>
      <c r="B1253" s="362">
        <v>0</v>
      </c>
      <c r="C1253" s="363">
        <v>6192.8515000000007</v>
      </c>
      <c r="D1253" s="364"/>
    </row>
    <row r="1254" spans="1:4">
      <c r="A1254" s="361">
        <f t="shared" si="25"/>
        <v>45710</v>
      </c>
      <c r="B1254" s="362">
        <v>1</v>
      </c>
      <c r="C1254" s="363">
        <v>6173.1540000000005</v>
      </c>
      <c r="D1254" s="364"/>
    </row>
    <row r="1255" spans="1:4">
      <c r="A1255" s="361">
        <f t="shared" si="25"/>
        <v>45710</v>
      </c>
      <c r="B1255" s="362">
        <v>2</v>
      </c>
      <c r="C1255" s="363">
        <v>5692.3380000000006</v>
      </c>
      <c r="D1255" s="364"/>
    </row>
    <row r="1256" spans="1:4">
      <c r="A1256" s="361">
        <f t="shared" si="25"/>
        <v>45710</v>
      </c>
      <c r="B1256" s="362">
        <v>3</v>
      </c>
      <c r="C1256" s="363">
        <v>5571.7905000000001</v>
      </c>
      <c r="D1256" s="364"/>
    </row>
    <row r="1257" spans="1:4">
      <c r="A1257" s="361">
        <f t="shared" si="25"/>
        <v>45710</v>
      </c>
      <c r="B1257" s="362">
        <v>4</v>
      </c>
      <c r="C1257" s="363">
        <v>5770.1175000000003</v>
      </c>
      <c r="D1257" s="364"/>
    </row>
    <row r="1258" spans="1:4">
      <c r="A1258" s="361">
        <f t="shared" si="25"/>
        <v>45710</v>
      </c>
      <c r="B1258" s="362">
        <v>5</v>
      </c>
      <c r="C1258" s="363">
        <v>6438.3055000000004</v>
      </c>
      <c r="D1258" s="364"/>
    </row>
    <row r="1259" spans="1:4">
      <c r="A1259" s="361">
        <f t="shared" si="25"/>
        <v>45710</v>
      </c>
      <c r="B1259" s="362">
        <v>6</v>
      </c>
      <c r="C1259" s="363">
        <v>6143.6955000000007</v>
      </c>
      <c r="D1259" s="364"/>
    </row>
    <row r="1260" spans="1:4">
      <c r="A1260" s="361">
        <f t="shared" si="25"/>
        <v>45710</v>
      </c>
      <c r="B1260" s="362">
        <v>7</v>
      </c>
      <c r="C1260" s="363">
        <v>6017.0945000000002</v>
      </c>
      <c r="D1260" s="364"/>
    </row>
    <row r="1261" spans="1:4">
      <c r="A1261" s="361">
        <f t="shared" si="25"/>
        <v>45710</v>
      </c>
      <c r="B1261" s="362">
        <v>8</v>
      </c>
      <c r="C1261" s="363">
        <v>6428.6945000000005</v>
      </c>
      <c r="D1261" s="364"/>
    </row>
    <row r="1262" spans="1:4">
      <c r="A1262" s="361">
        <f t="shared" si="25"/>
        <v>45710</v>
      </c>
      <c r="B1262" s="362">
        <v>9</v>
      </c>
      <c r="C1262" s="363">
        <v>6234.4305000000004</v>
      </c>
      <c r="D1262" s="364"/>
    </row>
    <row r="1263" spans="1:4">
      <c r="A1263" s="361">
        <f t="shared" si="25"/>
        <v>45710</v>
      </c>
      <c r="B1263" s="362">
        <v>10</v>
      </c>
      <c r="C1263" s="363">
        <v>6256.1725000000006</v>
      </c>
      <c r="D1263" s="364"/>
    </row>
    <row r="1264" spans="1:4">
      <c r="A1264" s="361">
        <f t="shared" si="25"/>
        <v>45710</v>
      </c>
      <c r="B1264" s="362">
        <v>11</v>
      </c>
      <c r="C1264" s="363">
        <v>5755.9225000000006</v>
      </c>
      <c r="D1264" s="364"/>
    </row>
    <row r="1265" spans="1:4">
      <c r="A1265" s="361">
        <f t="shared" si="25"/>
        <v>45710</v>
      </c>
      <c r="B1265" s="362">
        <v>12</v>
      </c>
      <c r="C1265" s="363">
        <v>5614.9225000000006</v>
      </c>
      <c r="D1265" s="364"/>
    </row>
    <row r="1266" spans="1:4">
      <c r="A1266" s="361">
        <f t="shared" si="25"/>
        <v>45710</v>
      </c>
      <c r="B1266" s="362">
        <v>13</v>
      </c>
      <c r="C1266" s="363">
        <v>5636.2224999999999</v>
      </c>
      <c r="D1266" s="364"/>
    </row>
    <row r="1267" spans="1:4">
      <c r="A1267" s="361">
        <f t="shared" si="25"/>
        <v>45710</v>
      </c>
      <c r="B1267" s="362">
        <v>14</v>
      </c>
      <c r="C1267" s="363">
        <v>5760.2905000000001</v>
      </c>
      <c r="D1267" s="364"/>
    </row>
    <row r="1268" spans="1:4">
      <c r="A1268" s="361">
        <f t="shared" si="25"/>
        <v>45710</v>
      </c>
      <c r="B1268" s="362">
        <v>15</v>
      </c>
      <c r="C1268" s="363">
        <v>5934.4405000000006</v>
      </c>
      <c r="D1268" s="364"/>
    </row>
    <row r="1269" spans="1:4">
      <c r="A1269" s="361">
        <f t="shared" si="25"/>
        <v>45710</v>
      </c>
      <c r="B1269" s="362">
        <v>16</v>
      </c>
      <c r="C1269" s="363">
        <v>5659.2390000000005</v>
      </c>
      <c r="D1269" s="364"/>
    </row>
    <row r="1270" spans="1:4">
      <c r="A1270" s="361">
        <f t="shared" si="25"/>
        <v>45710</v>
      </c>
      <c r="B1270" s="362">
        <v>17</v>
      </c>
      <c r="C1270" s="363">
        <v>6033.7875000000004</v>
      </c>
      <c r="D1270" s="364"/>
    </row>
    <row r="1271" spans="1:4">
      <c r="A1271" s="361">
        <f t="shared" si="25"/>
        <v>45710</v>
      </c>
      <c r="B1271" s="362">
        <v>18</v>
      </c>
      <c r="C1271" s="363">
        <v>7721.3935000000001</v>
      </c>
      <c r="D1271" s="364"/>
    </row>
    <row r="1272" spans="1:4">
      <c r="A1272" s="361">
        <f t="shared" si="25"/>
        <v>45710</v>
      </c>
      <c r="B1272" s="362">
        <v>19</v>
      </c>
      <c r="C1272" s="363">
        <v>5575.7075000000004</v>
      </c>
      <c r="D1272" s="364"/>
    </row>
    <row r="1273" spans="1:4">
      <c r="A1273" s="361">
        <f t="shared" si="25"/>
        <v>45710</v>
      </c>
      <c r="B1273" s="362">
        <v>20</v>
      </c>
      <c r="C1273" s="363">
        <v>6207.1734999999999</v>
      </c>
      <c r="D1273" s="364"/>
    </row>
    <row r="1274" spans="1:4">
      <c r="A1274" s="361">
        <f t="shared" si="25"/>
        <v>45710</v>
      </c>
      <c r="B1274" s="362">
        <v>21</v>
      </c>
      <c r="C1274" s="363">
        <v>5827.1125000000002</v>
      </c>
      <c r="D1274" s="364"/>
    </row>
    <row r="1275" spans="1:4">
      <c r="A1275" s="361">
        <f t="shared" si="25"/>
        <v>45710</v>
      </c>
      <c r="B1275" s="362">
        <v>22</v>
      </c>
      <c r="C1275" s="363">
        <v>6644.0250000000005</v>
      </c>
      <c r="D1275" s="364"/>
    </row>
    <row r="1276" spans="1:4">
      <c r="A1276" s="361">
        <f t="shared" si="25"/>
        <v>45710</v>
      </c>
      <c r="B1276" s="362">
        <v>23</v>
      </c>
      <c r="C1276" s="363">
        <v>6242.1265000000003</v>
      </c>
      <c r="D1276" s="364"/>
    </row>
    <row r="1277" spans="1:4">
      <c r="A1277" s="361">
        <f t="shared" si="25"/>
        <v>45711</v>
      </c>
      <c r="B1277" s="362">
        <v>0</v>
      </c>
      <c r="C1277" s="363">
        <v>5965.7300000000005</v>
      </c>
      <c r="D1277" s="364"/>
    </row>
    <row r="1278" spans="1:4">
      <c r="A1278" s="361">
        <f t="shared" si="25"/>
        <v>45711</v>
      </c>
      <c r="B1278" s="362">
        <v>1</v>
      </c>
      <c r="C1278" s="363">
        <v>5749.6575000000003</v>
      </c>
      <c r="D1278" s="364"/>
    </row>
    <row r="1279" spans="1:4">
      <c r="A1279" s="361">
        <f t="shared" si="25"/>
        <v>45711</v>
      </c>
      <c r="B1279" s="362">
        <v>2</v>
      </c>
      <c r="C1279" s="363">
        <v>5736.9665000000005</v>
      </c>
      <c r="D1279" s="364"/>
    </row>
    <row r="1280" spans="1:4">
      <c r="A1280" s="361">
        <f t="shared" si="25"/>
        <v>45711</v>
      </c>
      <c r="B1280" s="362">
        <v>3</v>
      </c>
      <c r="C1280" s="363">
        <v>5967.4260000000004</v>
      </c>
      <c r="D1280" s="364"/>
    </row>
    <row r="1281" spans="1:4">
      <c r="A1281" s="361">
        <f t="shared" si="25"/>
        <v>45711</v>
      </c>
      <c r="B1281" s="362">
        <v>4</v>
      </c>
      <c r="C1281" s="363">
        <v>6291.2710000000006</v>
      </c>
      <c r="D1281" s="364"/>
    </row>
    <row r="1282" spans="1:4">
      <c r="A1282" s="361">
        <f t="shared" si="25"/>
        <v>45711</v>
      </c>
      <c r="B1282" s="362">
        <v>5</v>
      </c>
      <c r="C1282" s="363">
        <v>6531.1734999999999</v>
      </c>
      <c r="D1282" s="364"/>
    </row>
    <row r="1283" spans="1:4">
      <c r="A1283" s="361">
        <f t="shared" si="25"/>
        <v>45711</v>
      </c>
      <c r="B1283" s="362">
        <v>6</v>
      </c>
      <c r="C1283" s="363">
        <v>5858.1395000000002</v>
      </c>
      <c r="D1283" s="364"/>
    </row>
    <row r="1284" spans="1:4">
      <c r="A1284" s="361">
        <f t="shared" si="25"/>
        <v>45711</v>
      </c>
      <c r="B1284" s="362">
        <v>7</v>
      </c>
      <c r="C1284" s="363">
        <v>5817.7695000000003</v>
      </c>
      <c r="D1284" s="364"/>
    </row>
    <row r="1285" spans="1:4">
      <c r="A1285" s="361">
        <f t="shared" si="25"/>
        <v>45711</v>
      </c>
      <c r="B1285" s="362">
        <v>8</v>
      </c>
      <c r="C1285" s="363">
        <v>6231.3515000000007</v>
      </c>
      <c r="D1285" s="364"/>
    </row>
    <row r="1286" spans="1:4">
      <c r="A1286" s="361">
        <f t="shared" ref="A1286:A1349" si="26">IF(B1286=0,A1285+1,A1285)</f>
        <v>45711</v>
      </c>
      <c r="B1286" s="362">
        <v>9</v>
      </c>
      <c r="C1286" s="363">
        <v>6313.8940000000002</v>
      </c>
      <c r="D1286" s="364"/>
    </row>
    <row r="1287" spans="1:4">
      <c r="A1287" s="361">
        <f t="shared" si="26"/>
        <v>45711</v>
      </c>
      <c r="B1287" s="362">
        <v>10</v>
      </c>
      <c r="C1287" s="363">
        <v>5691.6265000000003</v>
      </c>
      <c r="D1287" s="364"/>
    </row>
    <row r="1288" spans="1:4">
      <c r="A1288" s="361">
        <f t="shared" si="26"/>
        <v>45711</v>
      </c>
      <c r="B1288" s="362">
        <v>11</v>
      </c>
      <c r="C1288" s="363">
        <v>6325.5810000000001</v>
      </c>
      <c r="D1288" s="364"/>
    </row>
    <row r="1289" spans="1:4">
      <c r="A1289" s="361">
        <f t="shared" si="26"/>
        <v>45711</v>
      </c>
      <c r="B1289" s="362">
        <v>12</v>
      </c>
      <c r="C1289" s="363">
        <v>5837.77</v>
      </c>
      <c r="D1289" s="364"/>
    </row>
    <row r="1290" spans="1:4">
      <c r="A1290" s="361">
        <f t="shared" si="26"/>
        <v>45711</v>
      </c>
      <c r="B1290" s="362">
        <v>13</v>
      </c>
      <c r="C1290" s="363">
        <v>6408.0765000000001</v>
      </c>
      <c r="D1290" s="364"/>
    </row>
    <row r="1291" spans="1:4">
      <c r="A1291" s="361">
        <f t="shared" si="26"/>
        <v>45711</v>
      </c>
      <c r="B1291" s="362">
        <v>14</v>
      </c>
      <c r="C1291" s="363">
        <v>6191.0115000000005</v>
      </c>
      <c r="D1291" s="364"/>
    </row>
    <row r="1292" spans="1:4">
      <c r="A1292" s="361">
        <f t="shared" si="26"/>
        <v>45711</v>
      </c>
      <c r="B1292" s="362">
        <v>15</v>
      </c>
      <c r="C1292" s="363">
        <v>6084.8090000000002</v>
      </c>
      <c r="D1292" s="364"/>
    </row>
    <row r="1293" spans="1:4">
      <c r="A1293" s="361">
        <f t="shared" si="26"/>
        <v>45711</v>
      </c>
      <c r="B1293" s="362">
        <v>16</v>
      </c>
      <c r="C1293" s="363">
        <v>5489.3665000000001</v>
      </c>
      <c r="D1293" s="364"/>
    </row>
    <row r="1294" spans="1:4">
      <c r="A1294" s="361">
        <f t="shared" si="26"/>
        <v>45711</v>
      </c>
      <c r="B1294" s="362">
        <v>17</v>
      </c>
      <c r="C1294" s="363">
        <v>5780.3265000000001</v>
      </c>
      <c r="D1294" s="364"/>
    </row>
    <row r="1295" spans="1:4">
      <c r="A1295" s="361">
        <f t="shared" si="26"/>
        <v>45711</v>
      </c>
      <c r="B1295" s="362">
        <v>18</v>
      </c>
      <c r="C1295" s="363">
        <v>7342.0995000000003</v>
      </c>
      <c r="D1295" s="364"/>
    </row>
    <row r="1296" spans="1:4">
      <c r="A1296" s="361">
        <f t="shared" si="26"/>
        <v>45711</v>
      </c>
      <c r="B1296" s="362">
        <v>19</v>
      </c>
      <c r="C1296" s="363">
        <v>5663.5057500000003</v>
      </c>
      <c r="D1296" s="364"/>
    </row>
    <row r="1297" spans="1:4">
      <c r="A1297" s="361">
        <f t="shared" si="26"/>
        <v>45711</v>
      </c>
      <c r="B1297" s="362">
        <v>20</v>
      </c>
      <c r="C1297" s="363">
        <v>5906.2764999999999</v>
      </c>
      <c r="D1297" s="364"/>
    </row>
    <row r="1298" spans="1:4">
      <c r="A1298" s="361">
        <f t="shared" si="26"/>
        <v>45711</v>
      </c>
      <c r="B1298" s="362">
        <v>21</v>
      </c>
      <c r="C1298" s="363">
        <v>5861.9589999999998</v>
      </c>
      <c r="D1298" s="364"/>
    </row>
    <row r="1299" spans="1:4">
      <c r="A1299" s="361">
        <f t="shared" si="26"/>
        <v>45711</v>
      </c>
      <c r="B1299" s="362">
        <v>22</v>
      </c>
      <c r="C1299" s="363">
        <v>6666.1145000000006</v>
      </c>
      <c r="D1299" s="364"/>
    </row>
    <row r="1300" spans="1:4">
      <c r="A1300" s="361">
        <f t="shared" si="26"/>
        <v>45711</v>
      </c>
      <c r="B1300" s="362">
        <v>23</v>
      </c>
      <c r="C1300" s="363">
        <v>5992.9750000000004</v>
      </c>
      <c r="D1300" s="364"/>
    </row>
    <row r="1301" spans="1:4">
      <c r="A1301" s="361">
        <f t="shared" si="26"/>
        <v>45712</v>
      </c>
      <c r="B1301" s="362">
        <v>0</v>
      </c>
      <c r="C1301" s="363">
        <v>4516.2987499999999</v>
      </c>
      <c r="D1301" s="364"/>
    </row>
    <row r="1302" spans="1:4">
      <c r="A1302" s="361">
        <f t="shared" si="26"/>
        <v>45712</v>
      </c>
      <c r="B1302" s="362">
        <v>1</v>
      </c>
      <c r="C1302" s="363">
        <v>4008.7897499999999</v>
      </c>
      <c r="D1302" s="364"/>
    </row>
    <row r="1303" spans="1:4">
      <c r="A1303" s="361">
        <f t="shared" si="26"/>
        <v>45712</v>
      </c>
      <c r="B1303" s="362">
        <v>2</v>
      </c>
      <c r="C1303" s="363">
        <v>3972.7502500000001</v>
      </c>
      <c r="D1303" s="364"/>
    </row>
    <row r="1304" spans="1:4">
      <c r="A1304" s="361">
        <f t="shared" si="26"/>
        <v>45712</v>
      </c>
      <c r="B1304" s="362">
        <v>3</v>
      </c>
      <c r="C1304" s="363">
        <v>4126.2842499999997</v>
      </c>
      <c r="D1304" s="364"/>
    </row>
    <row r="1305" spans="1:4">
      <c r="A1305" s="361">
        <f t="shared" si="26"/>
        <v>45712</v>
      </c>
      <c r="B1305" s="362">
        <v>4</v>
      </c>
      <c r="C1305" s="363">
        <v>4696.8280000000004</v>
      </c>
      <c r="D1305" s="364"/>
    </row>
    <row r="1306" spans="1:4">
      <c r="A1306" s="361">
        <f t="shared" si="26"/>
        <v>45712</v>
      </c>
      <c r="B1306" s="362">
        <v>5</v>
      </c>
      <c r="C1306" s="363">
        <v>5738.0160000000005</v>
      </c>
      <c r="D1306" s="364"/>
    </row>
    <row r="1307" spans="1:4">
      <c r="A1307" s="361">
        <f t="shared" si="26"/>
        <v>45712</v>
      </c>
      <c r="B1307" s="362">
        <v>6</v>
      </c>
      <c r="C1307" s="363">
        <v>6193.1630000000005</v>
      </c>
      <c r="D1307" s="364"/>
    </row>
    <row r="1308" spans="1:4">
      <c r="A1308" s="361">
        <f t="shared" si="26"/>
        <v>45712</v>
      </c>
      <c r="B1308" s="362">
        <v>7</v>
      </c>
      <c r="C1308" s="363">
        <v>6093.2375000000002</v>
      </c>
      <c r="D1308" s="364"/>
    </row>
    <row r="1309" spans="1:4">
      <c r="A1309" s="361">
        <f t="shared" si="26"/>
        <v>45712</v>
      </c>
      <c r="B1309" s="362">
        <v>8</v>
      </c>
      <c r="C1309" s="363">
        <v>6504.0950000000003</v>
      </c>
      <c r="D1309" s="364"/>
    </row>
    <row r="1310" spans="1:4">
      <c r="A1310" s="361">
        <f t="shared" si="26"/>
        <v>45712</v>
      </c>
      <c r="B1310" s="362">
        <v>9</v>
      </c>
      <c r="C1310" s="363">
        <v>6376.2494999999999</v>
      </c>
      <c r="D1310" s="364"/>
    </row>
    <row r="1311" spans="1:4">
      <c r="A1311" s="361">
        <f t="shared" si="26"/>
        <v>45712</v>
      </c>
      <c r="B1311" s="362">
        <v>10</v>
      </c>
      <c r="C1311" s="363">
        <v>6029.8275000000003</v>
      </c>
      <c r="D1311" s="364"/>
    </row>
    <row r="1312" spans="1:4">
      <c r="A1312" s="361">
        <f t="shared" si="26"/>
        <v>45712</v>
      </c>
      <c r="B1312" s="362">
        <v>11</v>
      </c>
      <c r="C1312" s="363">
        <v>6369.4014999999999</v>
      </c>
      <c r="D1312" s="364"/>
    </row>
    <row r="1313" spans="1:4">
      <c r="A1313" s="361">
        <f t="shared" si="26"/>
        <v>45712</v>
      </c>
      <c r="B1313" s="362">
        <v>12</v>
      </c>
      <c r="C1313" s="363">
        <v>5398.5335000000005</v>
      </c>
      <c r="D1313" s="364"/>
    </row>
    <row r="1314" spans="1:4">
      <c r="A1314" s="361">
        <f t="shared" si="26"/>
        <v>45712</v>
      </c>
      <c r="B1314" s="362">
        <v>13</v>
      </c>
      <c r="C1314" s="363">
        <v>5867.5884999999998</v>
      </c>
      <c r="D1314" s="364"/>
    </row>
    <row r="1315" spans="1:4">
      <c r="A1315" s="361">
        <f t="shared" si="26"/>
        <v>45712</v>
      </c>
      <c r="B1315" s="362">
        <v>14</v>
      </c>
      <c r="C1315" s="363">
        <v>6116.2584999999999</v>
      </c>
      <c r="D1315" s="364"/>
    </row>
    <row r="1316" spans="1:4">
      <c r="A1316" s="361">
        <f t="shared" si="26"/>
        <v>45712</v>
      </c>
      <c r="B1316" s="362">
        <v>15</v>
      </c>
      <c r="C1316" s="363">
        <v>6359.2735000000002</v>
      </c>
      <c r="D1316" s="364"/>
    </row>
    <row r="1317" spans="1:4">
      <c r="A1317" s="361">
        <f t="shared" si="26"/>
        <v>45712</v>
      </c>
      <c r="B1317" s="362">
        <v>16</v>
      </c>
      <c r="C1317" s="363">
        <v>5933.8635000000004</v>
      </c>
      <c r="D1317" s="364"/>
    </row>
    <row r="1318" spans="1:4">
      <c r="A1318" s="361">
        <f t="shared" si="26"/>
        <v>45712</v>
      </c>
      <c r="B1318" s="362">
        <v>17</v>
      </c>
      <c r="C1318" s="363">
        <v>6232.8985000000002</v>
      </c>
      <c r="D1318" s="364"/>
    </row>
    <row r="1319" spans="1:4">
      <c r="A1319" s="361">
        <f t="shared" si="26"/>
        <v>45712</v>
      </c>
      <c r="B1319" s="362">
        <v>18</v>
      </c>
      <c r="C1319" s="363">
        <v>7041.4135000000006</v>
      </c>
      <c r="D1319" s="364"/>
    </row>
    <row r="1320" spans="1:4">
      <c r="A1320" s="361">
        <f t="shared" si="26"/>
        <v>45712</v>
      </c>
      <c r="B1320" s="362">
        <v>19</v>
      </c>
      <c r="C1320" s="363">
        <v>4692.3535000000002</v>
      </c>
      <c r="D1320" s="364"/>
    </row>
    <row r="1321" spans="1:4">
      <c r="A1321" s="361">
        <f t="shared" si="26"/>
        <v>45712</v>
      </c>
      <c r="B1321" s="362">
        <v>20</v>
      </c>
      <c r="C1321" s="363">
        <v>5502.5574999999999</v>
      </c>
      <c r="D1321" s="364"/>
    </row>
    <row r="1322" spans="1:4">
      <c r="A1322" s="361">
        <f t="shared" si="26"/>
        <v>45712</v>
      </c>
      <c r="B1322" s="362">
        <v>21</v>
      </c>
      <c r="C1322" s="363">
        <v>6275.9880000000003</v>
      </c>
      <c r="D1322" s="364"/>
    </row>
    <row r="1323" spans="1:4">
      <c r="A1323" s="361">
        <f t="shared" si="26"/>
        <v>45712</v>
      </c>
      <c r="B1323" s="362">
        <v>22</v>
      </c>
      <c r="C1323" s="363">
        <v>6548.1280000000006</v>
      </c>
      <c r="D1323" s="364"/>
    </row>
    <row r="1324" spans="1:4">
      <c r="A1324" s="361">
        <f t="shared" si="26"/>
        <v>45712</v>
      </c>
      <c r="B1324" s="362">
        <v>23</v>
      </c>
      <c r="C1324" s="363">
        <v>6137.848</v>
      </c>
      <c r="D1324" s="364"/>
    </row>
    <row r="1325" spans="1:4">
      <c r="A1325" s="361">
        <f t="shared" si="26"/>
        <v>45713</v>
      </c>
      <c r="B1325" s="362">
        <v>0</v>
      </c>
      <c r="C1325" s="363">
        <v>4259.2430000000004</v>
      </c>
      <c r="D1325" s="364"/>
    </row>
    <row r="1326" spans="1:4">
      <c r="A1326" s="361">
        <f t="shared" si="26"/>
        <v>45713</v>
      </c>
      <c r="B1326" s="362">
        <v>1</v>
      </c>
      <c r="C1326" s="363">
        <v>4278.0830000000005</v>
      </c>
      <c r="D1326" s="364"/>
    </row>
    <row r="1327" spans="1:4">
      <c r="A1327" s="361">
        <f t="shared" si="26"/>
        <v>45713</v>
      </c>
      <c r="B1327" s="362">
        <v>2</v>
      </c>
      <c r="C1327" s="363">
        <v>4549.3855000000003</v>
      </c>
      <c r="D1327" s="364"/>
    </row>
    <row r="1328" spans="1:4">
      <c r="A1328" s="361">
        <f t="shared" si="26"/>
        <v>45713</v>
      </c>
      <c r="B1328" s="362">
        <v>3</v>
      </c>
      <c r="C1328" s="363">
        <v>4285.5230000000001</v>
      </c>
      <c r="D1328" s="364"/>
    </row>
    <row r="1329" spans="1:4">
      <c r="A1329" s="361">
        <f t="shared" si="26"/>
        <v>45713</v>
      </c>
      <c r="B1329" s="362">
        <v>4</v>
      </c>
      <c r="C1329" s="363">
        <v>4512.0205000000005</v>
      </c>
      <c r="D1329" s="364"/>
    </row>
    <row r="1330" spans="1:4">
      <c r="A1330" s="361">
        <f t="shared" si="26"/>
        <v>45713</v>
      </c>
      <c r="B1330" s="362">
        <v>5</v>
      </c>
      <c r="C1330" s="363">
        <v>5375.6730000000007</v>
      </c>
      <c r="D1330" s="364"/>
    </row>
    <row r="1331" spans="1:4">
      <c r="A1331" s="361">
        <f t="shared" si="26"/>
        <v>45713</v>
      </c>
      <c r="B1331" s="362">
        <v>6</v>
      </c>
      <c r="C1331" s="363">
        <v>6068.7430000000004</v>
      </c>
      <c r="D1331" s="364"/>
    </row>
    <row r="1332" spans="1:4">
      <c r="A1332" s="361">
        <f t="shared" si="26"/>
        <v>45713</v>
      </c>
      <c r="B1332" s="362">
        <v>7</v>
      </c>
      <c r="C1332" s="363">
        <v>5993.9555</v>
      </c>
      <c r="D1332" s="364"/>
    </row>
    <row r="1333" spans="1:4">
      <c r="A1333" s="361">
        <f t="shared" si="26"/>
        <v>45713</v>
      </c>
      <c r="B1333" s="362">
        <v>8</v>
      </c>
      <c r="C1333" s="363">
        <v>5472.5155000000004</v>
      </c>
      <c r="D1333" s="364"/>
    </row>
    <row r="1334" spans="1:4">
      <c r="A1334" s="361">
        <f t="shared" si="26"/>
        <v>45713</v>
      </c>
      <c r="B1334" s="362">
        <v>9</v>
      </c>
      <c r="C1334" s="363">
        <v>5016.6424999999999</v>
      </c>
      <c r="D1334" s="364"/>
    </row>
    <row r="1335" spans="1:4">
      <c r="A1335" s="361">
        <f t="shared" si="26"/>
        <v>45713</v>
      </c>
      <c r="B1335" s="362">
        <v>10</v>
      </c>
      <c r="C1335" s="363">
        <v>5089.9385000000002</v>
      </c>
      <c r="D1335" s="364"/>
    </row>
    <row r="1336" spans="1:4">
      <c r="A1336" s="361">
        <f t="shared" si="26"/>
        <v>45713</v>
      </c>
      <c r="B1336" s="362">
        <v>11</v>
      </c>
      <c r="C1336" s="363">
        <v>5186.4035000000003</v>
      </c>
      <c r="D1336" s="364"/>
    </row>
    <row r="1337" spans="1:4">
      <c r="A1337" s="361">
        <f t="shared" si="26"/>
        <v>45713</v>
      </c>
      <c r="B1337" s="362">
        <v>12</v>
      </c>
      <c r="C1337" s="363">
        <v>5309.6135000000004</v>
      </c>
      <c r="D1337" s="364"/>
    </row>
    <row r="1338" spans="1:4">
      <c r="A1338" s="361">
        <f t="shared" si="26"/>
        <v>45713</v>
      </c>
      <c r="B1338" s="362">
        <v>13</v>
      </c>
      <c r="C1338" s="363">
        <v>5476.7134999999998</v>
      </c>
      <c r="D1338" s="364"/>
    </row>
    <row r="1339" spans="1:4">
      <c r="A1339" s="361">
        <f t="shared" si="26"/>
        <v>45713</v>
      </c>
      <c r="B1339" s="362">
        <v>14</v>
      </c>
      <c r="C1339" s="363">
        <v>5903.1345000000001</v>
      </c>
      <c r="D1339" s="364"/>
    </row>
    <row r="1340" spans="1:4">
      <c r="A1340" s="361">
        <f t="shared" si="26"/>
        <v>45713</v>
      </c>
      <c r="B1340" s="362">
        <v>15</v>
      </c>
      <c r="C1340" s="363">
        <v>5776.0335000000005</v>
      </c>
      <c r="D1340" s="364"/>
    </row>
    <row r="1341" spans="1:4">
      <c r="A1341" s="361">
        <f t="shared" si="26"/>
        <v>45713</v>
      </c>
      <c r="B1341" s="362">
        <v>16</v>
      </c>
      <c r="C1341" s="363">
        <v>5586.1265000000003</v>
      </c>
      <c r="D1341" s="364"/>
    </row>
    <row r="1342" spans="1:4">
      <c r="A1342" s="361">
        <f t="shared" si="26"/>
        <v>45713</v>
      </c>
      <c r="B1342" s="362">
        <v>17</v>
      </c>
      <c r="C1342" s="363">
        <v>5808.924</v>
      </c>
      <c r="D1342" s="364"/>
    </row>
    <row r="1343" spans="1:4">
      <c r="A1343" s="361">
        <f t="shared" si="26"/>
        <v>45713</v>
      </c>
      <c r="B1343" s="362">
        <v>18</v>
      </c>
      <c r="C1343" s="363">
        <v>7218.7060000000001</v>
      </c>
      <c r="D1343" s="364"/>
    </row>
    <row r="1344" spans="1:4">
      <c r="A1344" s="361">
        <f t="shared" si="26"/>
        <v>45713</v>
      </c>
      <c r="B1344" s="362">
        <v>19</v>
      </c>
      <c r="C1344" s="363">
        <v>5412.0455000000002</v>
      </c>
      <c r="D1344" s="364"/>
    </row>
    <row r="1345" spans="1:4">
      <c r="A1345" s="361">
        <f t="shared" si="26"/>
        <v>45713</v>
      </c>
      <c r="B1345" s="362">
        <v>20</v>
      </c>
      <c r="C1345" s="363">
        <v>5672.7520000000004</v>
      </c>
      <c r="D1345" s="364"/>
    </row>
    <row r="1346" spans="1:4">
      <c r="A1346" s="361">
        <f t="shared" si="26"/>
        <v>45713</v>
      </c>
      <c r="B1346" s="362">
        <v>21</v>
      </c>
      <c r="C1346" s="363">
        <v>6335.8025000000007</v>
      </c>
      <c r="D1346" s="364"/>
    </row>
    <row r="1347" spans="1:4">
      <c r="A1347" s="361">
        <f t="shared" si="26"/>
        <v>45713</v>
      </c>
      <c r="B1347" s="362">
        <v>22</v>
      </c>
      <c r="C1347" s="363">
        <v>6472.1775000000007</v>
      </c>
      <c r="D1347" s="364"/>
    </row>
    <row r="1348" spans="1:4">
      <c r="A1348" s="361">
        <f t="shared" si="26"/>
        <v>45713</v>
      </c>
      <c r="B1348" s="362">
        <v>23</v>
      </c>
      <c r="C1348" s="363">
        <v>5883.8995000000004</v>
      </c>
      <c r="D1348" s="364"/>
    </row>
    <row r="1349" spans="1:4">
      <c r="A1349" s="361">
        <f t="shared" si="26"/>
        <v>45714</v>
      </c>
      <c r="B1349" s="362">
        <v>0</v>
      </c>
      <c r="C1349" s="363">
        <v>4706.3047500000002</v>
      </c>
      <c r="D1349" s="364"/>
    </row>
    <row r="1350" spans="1:4">
      <c r="A1350" s="361">
        <f t="shared" ref="A1350:A1413" si="27">IF(B1350=0,A1349+1,A1349)</f>
        <v>45714</v>
      </c>
      <c r="B1350" s="362">
        <v>1</v>
      </c>
      <c r="C1350" s="363">
        <v>4910.0430000000006</v>
      </c>
      <c r="D1350" s="364"/>
    </row>
    <row r="1351" spans="1:4">
      <c r="A1351" s="361">
        <f t="shared" si="27"/>
        <v>45714</v>
      </c>
      <c r="B1351" s="362">
        <v>2</v>
      </c>
      <c r="C1351" s="363">
        <v>4497.2849999999999</v>
      </c>
      <c r="D1351" s="364"/>
    </row>
    <row r="1352" spans="1:4">
      <c r="A1352" s="361">
        <f t="shared" si="27"/>
        <v>45714</v>
      </c>
      <c r="B1352" s="362">
        <v>3</v>
      </c>
      <c r="C1352" s="363">
        <v>4652.3997499999996</v>
      </c>
      <c r="D1352" s="364"/>
    </row>
    <row r="1353" spans="1:4">
      <c r="A1353" s="361">
        <f t="shared" si="27"/>
        <v>45714</v>
      </c>
      <c r="B1353" s="362">
        <v>4</v>
      </c>
      <c r="C1353" s="363">
        <v>4973.0515000000005</v>
      </c>
      <c r="D1353" s="364"/>
    </row>
    <row r="1354" spans="1:4">
      <c r="A1354" s="361">
        <f t="shared" si="27"/>
        <v>45714</v>
      </c>
      <c r="B1354" s="362">
        <v>5</v>
      </c>
      <c r="C1354" s="363">
        <v>5584.3389999999999</v>
      </c>
      <c r="D1354" s="364"/>
    </row>
    <row r="1355" spans="1:4">
      <c r="A1355" s="361">
        <f t="shared" si="27"/>
        <v>45714</v>
      </c>
      <c r="B1355" s="362">
        <v>6</v>
      </c>
      <c r="C1355" s="363">
        <v>5875.3740000000007</v>
      </c>
      <c r="D1355" s="364"/>
    </row>
    <row r="1356" spans="1:4">
      <c r="A1356" s="361">
        <f t="shared" si="27"/>
        <v>45714</v>
      </c>
      <c r="B1356" s="362">
        <v>7</v>
      </c>
      <c r="C1356" s="363">
        <v>5212.3045000000002</v>
      </c>
      <c r="D1356" s="364"/>
    </row>
    <row r="1357" spans="1:4">
      <c r="A1357" s="361">
        <f t="shared" si="27"/>
        <v>45714</v>
      </c>
      <c r="B1357" s="362">
        <v>8</v>
      </c>
      <c r="C1357" s="363">
        <v>4787.0882499999998</v>
      </c>
      <c r="D1357" s="364"/>
    </row>
    <row r="1358" spans="1:4">
      <c r="A1358" s="361">
        <f t="shared" si="27"/>
        <v>45714</v>
      </c>
      <c r="B1358" s="362">
        <v>9</v>
      </c>
      <c r="C1358" s="363">
        <v>4845.2269999999999</v>
      </c>
      <c r="D1358" s="364"/>
    </row>
    <row r="1359" spans="1:4">
      <c r="A1359" s="361">
        <f t="shared" si="27"/>
        <v>45714</v>
      </c>
      <c r="B1359" s="362">
        <v>10</v>
      </c>
      <c r="C1359" s="363">
        <v>4953.1469999999999</v>
      </c>
      <c r="D1359" s="364"/>
    </row>
    <row r="1360" spans="1:4">
      <c r="A1360" s="361">
        <f t="shared" si="27"/>
        <v>45714</v>
      </c>
      <c r="B1360" s="362">
        <v>11</v>
      </c>
      <c r="C1360" s="363">
        <v>5140.4210000000003</v>
      </c>
      <c r="D1360" s="364"/>
    </row>
    <row r="1361" spans="1:4">
      <c r="A1361" s="361">
        <f t="shared" si="27"/>
        <v>45714</v>
      </c>
      <c r="B1361" s="362">
        <v>12</v>
      </c>
      <c r="C1361" s="363">
        <v>5012.3440000000001</v>
      </c>
      <c r="D1361" s="364"/>
    </row>
    <row r="1362" spans="1:4">
      <c r="A1362" s="361">
        <f t="shared" si="27"/>
        <v>45714</v>
      </c>
      <c r="B1362" s="362">
        <v>13</v>
      </c>
      <c r="C1362" s="363">
        <v>4932.4830000000002</v>
      </c>
      <c r="D1362" s="364"/>
    </row>
    <row r="1363" spans="1:4">
      <c r="A1363" s="361">
        <f t="shared" si="27"/>
        <v>45714</v>
      </c>
      <c r="B1363" s="362">
        <v>14</v>
      </c>
      <c r="C1363" s="363">
        <v>5588.3029999999999</v>
      </c>
      <c r="D1363" s="364"/>
    </row>
    <row r="1364" spans="1:4">
      <c r="A1364" s="361">
        <f t="shared" si="27"/>
        <v>45714</v>
      </c>
      <c r="B1364" s="362">
        <v>15</v>
      </c>
      <c r="C1364" s="363">
        <v>5457.2629999999999</v>
      </c>
      <c r="D1364" s="364"/>
    </row>
    <row r="1365" spans="1:4">
      <c r="A1365" s="361">
        <f t="shared" si="27"/>
        <v>45714</v>
      </c>
      <c r="B1365" s="362">
        <v>16</v>
      </c>
      <c r="C1365" s="363">
        <v>5276.7730000000001</v>
      </c>
      <c r="D1365" s="364"/>
    </row>
    <row r="1366" spans="1:4">
      <c r="A1366" s="361">
        <f t="shared" si="27"/>
        <v>45714</v>
      </c>
      <c r="B1366" s="362">
        <v>17</v>
      </c>
      <c r="C1366" s="363">
        <v>5496.3730000000005</v>
      </c>
      <c r="D1366" s="364"/>
    </row>
    <row r="1367" spans="1:4">
      <c r="A1367" s="361">
        <f t="shared" si="27"/>
        <v>45714</v>
      </c>
      <c r="B1367" s="362">
        <v>18</v>
      </c>
      <c r="C1367" s="363">
        <v>6903.4975000000004</v>
      </c>
      <c r="D1367" s="364"/>
    </row>
    <row r="1368" spans="1:4">
      <c r="A1368" s="361">
        <f t="shared" si="27"/>
        <v>45714</v>
      </c>
      <c r="B1368" s="362">
        <v>19</v>
      </c>
      <c r="C1368" s="363">
        <v>4832.7960000000003</v>
      </c>
      <c r="D1368" s="364"/>
    </row>
    <row r="1369" spans="1:4">
      <c r="A1369" s="361">
        <f t="shared" si="27"/>
        <v>45714</v>
      </c>
      <c r="B1369" s="362">
        <v>20</v>
      </c>
      <c r="C1369" s="363">
        <v>5336.2915000000003</v>
      </c>
      <c r="D1369" s="364"/>
    </row>
    <row r="1370" spans="1:4">
      <c r="A1370" s="361">
        <f t="shared" si="27"/>
        <v>45714</v>
      </c>
      <c r="B1370" s="362">
        <v>21</v>
      </c>
      <c r="C1370" s="363">
        <v>4911.2890000000007</v>
      </c>
      <c r="D1370" s="364"/>
    </row>
    <row r="1371" spans="1:4">
      <c r="A1371" s="361">
        <f t="shared" si="27"/>
        <v>45714</v>
      </c>
      <c r="B1371" s="362">
        <v>22</v>
      </c>
      <c r="C1371" s="363">
        <v>6527.8175000000001</v>
      </c>
      <c r="D1371" s="364"/>
    </row>
    <row r="1372" spans="1:4">
      <c r="A1372" s="361">
        <f t="shared" si="27"/>
        <v>45714</v>
      </c>
      <c r="B1372" s="362">
        <v>23</v>
      </c>
      <c r="C1372" s="363">
        <v>5889.1980000000003</v>
      </c>
      <c r="D1372" s="364"/>
    </row>
    <row r="1373" spans="1:4">
      <c r="A1373" s="361">
        <f t="shared" si="27"/>
        <v>45715</v>
      </c>
      <c r="B1373" s="362">
        <v>0</v>
      </c>
      <c r="C1373" s="363">
        <v>5209.893</v>
      </c>
      <c r="D1373" s="364"/>
    </row>
    <row r="1374" spans="1:4">
      <c r="A1374" s="361">
        <f t="shared" si="27"/>
        <v>45715</v>
      </c>
      <c r="B1374" s="362">
        <v>1</v>
      </c>
      <c r="C1374" s="363">
        <v>5040.5</v>
      </c>
      <c r="D1374" s="364"/>
    </row>
    <row r="1375" spans="1:4">
      <c r="A1375" s="361">
        <f t="shared" si="27"/>
        <v>45715</v>
      </c>
      <c r="B1375" s="362">
        <v>2</v>
      </c>
      <c r="C1375" s="363">
        <v>4888.89725</v>
      </c>
      <c r="D1375" s="364"/>
    </row>
    <row r="1376" spans="1:4">
      <c r="A1376" s="361">
        <f t="shared" si="27"/>
        <v>45715</v>
      </c>
      <c r="B1376" s="362">
        <v>3</v>
      </c>
      <c r="C1376" s="363">
        <v>4899.5200000000004</v>
      </c>
      <c r="D1376" s="364"/>
    </row>
    <row r="1377" spans="1:4">
      <c r="A1377" s="361">
        <f t="shared" si="27"/>
        <v>45715</v>
      </c>
      <c r="B1377" s="362">
        <v>4</v>
      </c>
      <c r="C1377" s="363">
        <v>5208.63</v>
      </c>
      <c r="D1377" s="364"/>
    </row>
    <row r="1378" spans="1:4">
      <c r="A1378" s="361">
        <f t="shared" si="27"/>
        <v>45715</v>
      </c>
      <c r="B1378" s="362">
        <v>5</v>
      </c>
      <c r="C1378" s="363">
        <v>5852.433</v>
      </c>
      <c r="D1378" s="364"/>
    </row>
    <row r="1379" spans="1:4">
      <c r="A1379" s="361">
        <f t="shared" si="27"/>
        <v>45715</v>
      </c>
      <c r="B1379" s="362">
        <v>6</v>
      </c>
      <c r="C1379" s="363">
        <v>6175.9059999999999</v>
      </c>
      <c r="D1379" s="364"/>
    </row>
    <row r="1380" spans="1:4">
      <c r="A1380" s="361">
        <f t="shared" si="27"/>
        <v>45715</v>
      </c>
      <c r="B1380" s="362">
        <v>7</v>
      </c>
      <c r="C1380" s="363">
        <v>5640.9780000000001</v>
      </c>
      <c r="D1380" s="364"/>
    </row>
    <row r="1381" spans="1:4">
      <c r="A1381" s="361">
        <f t="shared" si="27"/>
        <v>45715</v>
      </c>
      <c r="B1381" s="362">
        <v>8</v>
      </c>
      <c r="C1381" s="363">
        <v>5171.7719999999999</v>
      </c>
      <c r="D1381" s="364"/>
    </row>
    <row r="1382" spans="1:4">
      <c r="A1382" s="361">
        <f t="shared" si="27"/>
        <v>45715</v>
      </c>
      <c r="B1382" s="362">
        <v>9</v>
      </c>
      <c r="C1382" s="363">
        <v>4470.2835000000005</v>
      </c>
      <c r="D1382" s="364"/>
    </row>
    <row r="1383" spans="1:4">
      <c r="A1383" s="361">
        <f t="shared" si="27"/>
        <v>45715</v>
      </c>
      <c r="B1383" s="362">
        <v>10</v>
      </c>
      <c r="C1383" s="363">
        <v>4538.7260000000006</v>
      </c>
      <c r="D1383" s="364"/>
    </row>
    <row r="1384" spans="1:4">
      <c r="A1384" s="361">
        <f t="shared" si="27"/>
        <v>45715</v>
      </c>
      <c r="B1384" s="362">
        <v>11</v>
      </c>
      <c r="C1384" s="363">
        <v>4304.6342500000001</v>
      </c>
      <c r="D1384" s="364"/>
    </row>
    <row r="1385" spans="1:4">
      <c r="A1385" s="361">
        <f t="shared" si="27"/>
        <v>45715</v>
      </c>
      <c r="B1385" s="362">
        <v>12</v>
      </c>
      <c r="C1385" s="363">
        <v>4402.7105000000001</v>
      </c>
      <c r="D1385" s="364"/>
    </row>
    <row r="1386" spans="1:4">
      <c r="A1386" s="361">
        <f t="shared" si="27"/>
        <v>45715</v>
      </c>
      <c r="B1386" s="362">
        <v>13</v>
      </c>
      <c r="C1386" s="363">
        <v>4547.0685000000003</v>
      </c>
      <c r="D1386" s="364"/>
    </row>
    <row r="1387" spans="1:4">
      <c r="A1387" s="361">
        <f t="shared" si="27"/>
        <v>45715</v>
      </c>
      <c r="B1387" s="362">
        <v>14</v>
      </c>
      <c r="C1387" s="363">
        <v>4962.2510000000002</v>
      </c>
      <c r="D1387" s="364"/>
    </row>
    <row r="1388" spans="1:4">
      <c r="A1388" s="361">
        <f t="shared" si="27"/>
        <v>45715</v>
      </c>
      <c r="B1388" s="362">
        <v>15</v>
      </c>
      <c r="C1388" s="363">
        <v>4816.3910000000005</v>
      </c>
      <c r="D1388" s="364"/>
    </row>
    <row r="1389" spans="1:4">
      <c r="A1389" s="361">
        <f t="shared" si="27"/>
        <v>45715</v>
      </c>
      <c r="B1389" s="362">
        <v>16</v>
      </c>
      <c r="C1389" s="363">
        <v>4430.0340000000006</v>
      </c>
      <c r="D1389" s="364"/>
    </row>
    <row r="1390" spans="1:4">
      <c r="A1390" s="361">
        <f t="shared" si="27"/>
        <v>45715</v>
      </c>
      <c r="B1390" s="362">
        <v>17</v>
      </c>
      <c r="C1390" s="363">
        <v>4787.4085000000005</v>
      </c>
      <c r="D1390" s="364"/>
    </row>
    <row r="1391" spans="1:4">
      <c r="A1391" s="361">
        <f t="shared" si="27"/>
        <v>45715</v>
      </c>
      <c r="B1391" s="362">
        <v>18</v>
      </c>
      <c r="C1391" s="363">
        <v>5945.6334999999999</v>
      </c>
      <c r="D1391" s="364"/>
    </row>
    <row r="1392" spans="1:4">
      <c r="A1392" s="361">
        <f t="shared" si="27"/>
        <v>45715</v>
      </c>
      <c r="B1392" s="362">
        <v>19</v>
      </c>
      <c r="C1392" s="363">
        <v>3785.05575</v>
      </c>
      <c r="D1392" s="364"/>
    </row>
    <row r="1393" spans="1:4">
      <c r="A1393" s="361">
        <f t="shared" si="27"/>
        <v>45715</v>
      </c>
      <c r="B1393" s="362">
        <v>20</v>
      </c>
      <c r="C1393" s="363">
        <v>4591.3897500000003</v>
      </c>
      <c r="D1393" s="364"/>
    </row>
    <row r="1394" spans="1:4">
      <c r="A1394" s="361">
        <f t="shared" si="27"/>
        <v>45715</v>
      </c>
      <c r="B1394" s="362">
        <v>21</v>
      </c>
      <c r="C1394" s="363">
        <v>4048.7515000000003</v>
      </c>
      <c r="D1394" s="364"/>
    </row>
    <row r="1395" spans="1:4">
      <c r="A1395" s="361">
        <f t="shared" si="27"/>
        <v>45715</v>
      </c>
      <c r="B1395" s="362">
        <v>22</v>
      </c>
      <c r="C1395" s="363">
        <v>4771.598</v>
      </c>
      <c r="D1395" s="364"/>
    </row>
    <row r="1396" spans="1:4">
      <c r="A1396" s="361">
        <f t="shared" si="27"/>
        <v>45715</v>
      </c>
      <c r="B1396" s="362">
        <v>23</v>
      </c>
      <c r="C1396" s="363">
        <v>5504.6265000000003</v>
      </c>
      <c r="D1396" s="364"/>
    </row>
    <row r="1397" spans="1:4">
      <c r="A1397" s="361">
        <f t="shared" si="27"/>
        <v>45716</v>
      </c>
      <c r="B1397" s="362">
        <v>0</v>
      </c>
      <c r="C1397" s="363">
        <v>4282.9229999999998</v>
      </c>
      <c r="D1397" s="364"/>
    </row>
    <row r="1398" spans="1:4">
      <c r="A1398" s="361">
        <f t="shared" si="27"/>
        <v>45716</v>
      </c>
      <c r="B1398" s="362">
        <v>1</v>
      </c>
      <c r="C1398" s="363">
        <v>4176.3710000000001</v>
      </c>
      <c r="D1398" s="364"/>
    </row>
    <row r="1399" spans="1:4">
      <c r="A1399" s="361">
        <f t="shared" si="27"/>
        <v>45716</v>
      </c>
      <c r="B1399" s="362">
        <v>2</v>
      </c>
      <c r="C1399" s="363">
        <v>4092.1025000000004</v>
      </c>
      <c r="D1399" s="364"/>
    </row>
    <row r="1400" spans="1:4">
      <c r="A1400" s="361">
        <f t="shared" si="27"/>
        <v>45716</v>
      </c>
      <c r="B1400" s="362">
        <v>3</v>
      </c>
      <c r="C1400" s="363">
        <v>4142.6499999999996</v>
      </c>
      <c r="D1400" s="364"/>
    </row>
    <row r="1401" spans="1:4">
      <c r="A1401" s="361">
        <f t="shared" si="27"/>
        <v>45716</v>
      </c>
      <c r="B1401" s="362">
        <v>4</v>
      </c>
      <c r="C1401" s="363">
        <v>4129.5030000000006</v>
      </c>
      <c r="D1401" s="364"/>
    </row>
    <row r="1402" spans="1:4">
      <c r="A1402" s="361">
        <f t="shared" si="27"/>
        <v>45716</v>
      </c>
      <c r="B1402" s="362">
        <v>5</v>
      </c>
      <c r="C1402" s="363">
        <v>4988.8725000000004</v>
      </c>
      <c r="D1402" s="364"/>
    </row>
    <row r="1403" spans="1:4">
      <c r="A1403" s="361">
        <f t="shared" si="27"/>
        <v>45716</v>
      </c>
      <c r="B1403" s="362">
        <v>6</v>
      </c>
      <c r="C1403" s="363">
        <v>5293.5550000000003</v>
      </c>
      <c r="D1403" s="364"/>
    </row>
    <row r="1404" spans="1:4">
      <c r="A1404" s="361">
        <f t="shared" si="27"/>
        <v>45716</v>
      </c>
      <c r="B1404" s="362">
        <v>7</v>
      </c>
      <c r="C1404" s="363">
        <v>5070.0525000000007</v>
      </c>
      <c r="D1404" s="364"/>
    </row>
    <row r="1405" spans="1:4">
      <c r="A1405" s="361">
        <f t="shared" si="27"/>
        <v>45716</v>
      </c>
      <c r="B1405" s="362">
        <v>8</v>
      </c>
      <c r="C1405" s="363">
        <v>5173.54</v>
      </c>
      <c r="D1405" s="364"/>
    </row>
    <row r="1406" spans="1:4">
      <c r="A1406" s="361">
        <f t="shared" si="27"/>
        <v>45716</v>
      </c>
      <c r="B1406" s="362">
        <v>9</v>
      </c>
      <c r="C1406" s="363">
        <v>4285.1925000000001</v>
      </c>
      <c r="D1406" s="364"/>
    </row>
    <row r="1407" spans="1:4">
      <c r="A1407" s="361">
        <f t="shared" si="27"/>
        <v>45716</v>
      </c>
      <c r="B1407" s="362">
        <v>10</v>
      </c>
      <c r="C1407" s="363">
        <v>4318.3975</v>
      </c>
      <c r="D1407" s="364"/>
    </row>
    <row r="1408" spans="1:4">
      <c r="A1408" s="361">
        <f t="shared" si="27"/>
        <v>45716</v>
      </c>
      <c r="B1408" s="362">
        <v>11</v>
      </c>
      <c r="C1408" s="363">
        <v>4372.4634999999998</v>
      </c>
      <c r="D1408" s="364"/>
    </row>
    <row r="1409" spans="1:4">
      <c r="A1409" s="361">
        <f t="shared" si="27"/>
        <v>45716</v>
      </c>
      <c r="B1409" s="362">
        <v>12</v>
      </c>
      <c r="C1409" s="363">
        <v>4476.3159999999998</v>
      </c>
      <c r="D1409" s="364"/>
    </row>
    <row r="1410" spans="1:4">
      <c r="A1410" s="361">
        <f t="shared" si="27"/>
        <v>45716</v>
      </c>
      <c r="B1410" s="362">
        <v>13</v>
      </c>
      <c r="C1410" s="363">
        <v>4795.1500000000005</v>
      </c>
      <c r="D1410" s="364"/>
    </row>
    <row r="1411" spans="1:4">
      <c r="A1411" s="361">
        <f t="shared" si="27"/>
        <v>45716</v>
      </c>
      <c r="B1411" s="362">
        <v>14</v>
      </c>
      <c r="C1411" s="363">
        <v>5327.3545000000004</v>
      </c>
      <c r="D1411" s="364"/>
    </row>
    <row r="1412" spans="1:4">
      <c r="A1412" s="361">
        <f t="shared" si="27"/>
        <v>45716</v>
      </c>
      <c r="B1412" s="362">
        <v>15</v>
      </c>
      <c r="C1412" s="363">
        <v>4975.5985000000001</v>
      </c>
      <c r="D1412" s="364"/>
    </row>
    <row r="1413" spans="1:4">
      <c r="A1413" s="361">
        <f t="shared" si="27"/>
        <v>45716</v>
      </c>
      <c r="B1413" s="362">
        <v>16</v>
      </c>
      <c r="C1413" s="363">
        <v>4561.2960000000003</v>
      </c>
      <c r="D1413" s="364"/>
    </row>
    <row r="1414" spans="1:4">
      <c r="A1414" s="361">
        <f t="shared" ref="A1414:A1477" si="28">IF(B1414=0,A1413+1,A1413)</f>
        <v>45716</v>
      </c>
      <c r="B1414" s="362">
        <v>17</v>
      </c>
      <c r="C1414" s="363">
        <v>4756.0335000000005</v>
      </c>
      <c r="D1414" s="364"/>
    </row>
    <row r="1415" spans="1:4">
      <c r="A1415" s="361">
        <f t="shared" si="28"/>
        <v>45716</v>
      </c>
      <c r="B1415" s="362">
        <v>18</v>
      </c>
      <c r="C1415" s="363">
        <v>6165.3505000000005</v>
      </c>
      <c r="D1415" s="364"/>
    </row>
    <row r="1416" spans="1:4">
      <c r="A1416" s="361">
        <f t="shared" si="28"/>
        <v>45716</v>
      </c>
      <c r="B1416" s="362">
        <v>19</v>
      </c>
      <c r="C1416" s="363">
        <v>4250.0835000000006</v>
      </c>
      <c r="D1416" s="364"/>
    </row>
    <row r="1417" spans="1:4">
      <c r="A1417" s="361">
        <f t="shared" si="28"/>
        <v>45716</v>
      </c>
      <c r="B1417" s="362">
        <v>20</v>
      </c>
      <c r="C1417" s="363">
        <v>4443.5349999999999</v>
      </c>
      <c r="D1417" s="364"/>
    </row>
    <row r="1418" spans="1:4">
      <c r="A1418" s="361">
        <f t="shared" si="28"/>
        <v>45716</v>
      </c>
      <c r="B1418" s="362">
        <v>21</v>
      </c>
      <c r="C1418" s="363">
        <v>5153.55</v>
      </c>
      <c r="D1418" s="364"/>
    </row>
    <row r="1419" spans="1:4">
      <c r="A1419" s="361">
        <f t="shared" si="28"/>
        <v>45716</v>
      </c>
      <c r="B1419" s="362">
        <v>22</v>
      </c>
      <c r="C1419" s="363">
        <v>5234.5880000000006</v>
      </c>
      <c r="D1419" s="364"/>
    </row>
    <row r="1420" spans="1:4">
      <c r="A1420" s="361">
        <f t="shared" si="28"/>
        <v>45716</v>
      </c>
      <c r="B1420" s="362">
        <v>23</v>
      </c>
      <c r="C1420" s="363">
        <v>5424.9634999999998</v>
      </c>
      <c r="D1420" s="364"/>
    </row>
    <row r="1421" spans="1:4">
      <c r="A1421" s="361">
        <f t="shared" si="28"/>
        <v>45717</v>
      </c>
      <c r="B1421" s="362">
        <v>0</v>
      </c>
      <c r="C1421" s="363">
        <v>5062.4205000000002</v>
      </c>
      <c r="D1421" s="364"/>
    </row>
    <row r="1422" spans="1:4">
      <c r="A1422" s="361">
        <f t="shared" si="28"/>
        <v>45717</v>
      </c>
      <c r="B1422" s="362">
        <v>1</v>
      </c>
      <c r="C1422" s="363">
        <v>4383.549</v>
      </c>
      <c r="D1422" s="364"/>
    </row>
    <row r="1423" spans="1:4">
      <c r="A1423" s="361">
        <f t="shared" si="28"/>
        <v>45717</v>
      </c>
      <c r="B1423" s="362">
        <v>2</v>
      </c>
      <c r="C1423" s="363">
        <v>4121.933</v>
      </c>
      <c r="D1423" s="364"/>
    </row>
    <row r="1424" spans="1:4">
      <c r="A1424" s="361">
        <f t="shared" si="28"/>
        <v>45717</v>
      </c>
      <c r="B1424" s="362">
        <v>3</v>
      </c>
      <c r="C1424" s="363">
        <v>3948.1905000000002</v>
      </c>
      <c r="D1424" s="364"/>
    </row>
    <row r="1425" spans="1:4">
      <c r="A1425" s="361">
        <f t="shared" si="28"/>
        <v>45717</v>
      </c>
      <c r="B1425" s="362">
        <v>4</v>
      </c>
      <c r="C1425" s="363">
        <v>4302.2354999999998</v>
      </c>
      <c r="D1425" s="364"/>
    </row>
    <row r="1426" spans="1:4">
      <c r="A1426" s="361">
        <f t="shared" si="28"/>
        <v>45717</v>
      </c>
      <c r="B1426" s="362">
        <v>5</v>
      </c>
      <c r="C1426" s="363">
        <v>4576.4260000000004</v>
      </c>
      <c r="D1426" s="364"/>
    </row>
    <row r="1427" spans="1:4">
      <c r="A1427" s="361">
        <f t="shared" si="28"/>
        <v>45717</v>
      </c>
      <c r="B1427" s="362">
        <v>6</v>
      </c>
      <c r="C1427" s="363">
        <v>5259.6685000000007</v>
      </c>
      <c r="D1427" s="364"/>
    </row>
    <row r="1428" spans="1:4">
      <c r="A1428" s="361">
        <f t="shared" si="28"/>
        <v>45717</v>
      </c>
      <c r="B1428" s="362">
        <v>7</v>
      </c>
      <c r="C1428" s="363">
        <v>5164.4710000000005</v>
      </c>
      <c r="D1428" s="364"/>
    </row>
    <row r="1429" spans="1:4">
      <c r="A1429" s="361">
        <f t="shared" si="28"/>
        <v>45717</v>
      </c>
      <c r="B1429" s="362">
        <v>8</v>
      </c>
      <c r="C1429" s="363">
        <v>5213.6815000000006</v>
      </c>
      <c r="D1429" s="364"/>
    </row>
    <row r="1430" spans="1:4">
      <c r="A1430" s="361">
        <f t="shared" si="28"/>
        <v>45717</v>
      </c>
      <c r="B1430" s="362">
        <v>9</v>
      </c>
      <c r="C1430" s="363">
        <v>5233.1725000000006</v>
      </c>
      <c r="D1430" s="364"/>
    </row>
    <row r="1431" spans="1:4">
      <c r="A1431" s="361">
        <f t="shared" si="28"/>
        <v>45717</v>
      </c>
      <c r="B1431" s="362">
        <v>10</v>
      </c>
      <c r="C1431" s="363">
        <v>4717.4940000000006</v>
      </c>
      <c r="D1431" s="364"/>
    </row>
    <row r="1432" spans="1:4">
      <c r="A1432" s="361">
        <f t="shared" si="28"/>
        <v>45717</v>
      </c>
      <c r="B1432" s="362">
        <v>11</v>
      </c>
      <c r="C1432" s="363">
        <v>4626.4544999999998</v>
      </c>
      <c r="D1432" s="364"/>
    </row>
    <row r="1433" spans="1:4">
      <c r="A1433" s="361">
        <f t="shared" si="28"/>
        <v>45717</v>
      </c>
      <c r="B1433" s="362">
        <v>12</v>
      </c>
      <c r="C1433" s="363">
        <v>4835.9260000000004</v>
      </c>
      <c r="D1433" s="364"/>
    </row>
    <row r="1434" spans="1:4">
      <c r="A1434" s="361">
        <f t="shared" si="28"/>
        <v>45717</v>
      </c>
      <c r="B1434" s="362">
        <v>13</v>
      </c>
      <c r="C1434" s="363">
        <v>4958.1037500000002</v>
      </c>
      <c r="D1434" s="364"/>
    </row>
    <row r="1435" spans="1:4">
      <c r="A1435" s="361">
        <f t="shared" si="28"/>
        <v>45717</v>
      </c>
      <c r="B1435" s="362">
        <v>14</v>
      </c>
      <c r="C1435" s="363">
        <v>5222.3425000000007</v>
      </c>
      <c r="D1435" s="364"/>
    </row>
    <row r="1436" spans="1:4">
      <c r="A1436" s="361">
        <f t="shared" si="28"/>
        <v>45717</v>
      </c>
      <c r="B1436" s="362">
        <v>15</v>
      </c>
      <c r="C1436" s="363">
        <v>4863.3760000000002</v>
      </c>
      <c r="D1436" s="364"/>
    </row>
    <row r="1437" spans="1:4">
      <c r="A1437" s="361">
        <f t="shared" si="28"/>
        <v>45717</v>
      </c>
      <c r="B1437" s="362">
        <v>16</v>
      </c>
      <c r="C1437" s="363">
        <v>4874.0960000000005</v>
      </c>
      <c r="D1437" s="364"/>
    </row>
    <row r="1438" spans="1:4">
      <c r="A1438" s="361">
        <f t="shared" si="28"/>
        <v>45717</v>
      </c>
      <c r="B1438" s="362">
        <v>17</v>
      </c>
      <c r="C1438" s="363">
        <v>5199.7905000000001</v>
      </c>
      <c r="D1438" s="364"/>
    </row>
    <row r="1439" spans="1:4">
      <c r="A1439" s="361">
        <f t="shared" si="28"/>
        <v>45717</v>
      </c>
      <c r="B1439" s="362">
        <v>18</v>
      </c>
      <c r="C1439" s="363">
        <v>6319.3645000000006</v>
      </c>
      <c r="D1439" s="364"/>
    </row>
    <row r="1440" spans="1:4">
      <c r="A1440" s="361">
        <f t="shared" si="28"/>
        <v>45717</v>
      </c>
      <c r="B1440" s="362">
        <v>19</v>
      </c>
      <c r="C1440" s="363">
        <v>4470.2937499999998</v>
      </c>
      <c r="D1440" s="364"/>
    </row>
    <row r="1441" spans="1:4">
      <c r="A1441" s="361">
        <f t="shared" si="28"/>
        <v>45717</v>
      </c>
      <c r="B1441" s="362">
        <v>20</v>
      </c>
      <c r="C1441" s="363">
        <v>4874.3975</v>
      </c>
      <c r="D1441" s="364"/>
    </row>
    <row r="1442" spans="1:4">
      <c r="A1442" s="361">
        <f t="shared" si="28"/>
        <v>45717</v>
      </c>
      <c r="B1442" s="362">
        <v>21</v>
      </c>
      <c r="C1442" s="363">
        <v>4686.0405000000001</v>
      </c>
      <c r="D1442" s="364"/>
    </row>
    <row r="1443" spans="1:4">
      <c r="A1443" s="361">
        <f t="shared" si="28"/>
        <v>45717</v>
      </c>
      <c r="B1443" s="362">
        <v>22</v>
      </c>
      <c r="C1443" s="363">
        <v>5428.0005000000001</v>
      </c>
      <c r="D1443" s="364"/>
    </row>
    <row r="1444" spans="1:4">
      <c r="A1444" s="361">
        <f t="shared" si="28"/>
        <v>45717</v>
      </c>
      <c r="B1444" s="362">
        <v>23</v>
      </c>
      <c r="C1444" s="363">
        <v>5441.3955000000005</v>
      </c>
      <c r="D1444" s="364"/>
    </row>
    <row r="1445" spans="1:4">
      <c r="A1445" s="361">
        <f t="shared" si="28"/>
        <v>45718</v>
      </c>
      <c r="B1445" s="362">
        <v>0</v>
      </c>
      <c r="C1445" s="363">
        <v>4722.8315000000002</v>
      </c>
      <c r="D1445" s="364"/>
    </row>
    <row r="1446" spans="1:4">
      <c r="A1446" s="361">
        <f t="shared" si="28"/>
        <v>45718</v>
      </c>
      <c r="B1446" s="362">
        <v>1</v>
      </c>
      <c r="C1446" s="363">
        <v>4287.3252499999999</v>
      </c>
      <c r="D1446" s="364"/>
    </row>
    <row r="1447" spans="1:4">
      <c r="A1447" s="361">
        <f t="shared" si="28"/>
        <v>45718</v>
      </c>
      <c r="B1447" s="362">
        <v>2</v>
      </c>
      <c r="C1447" s="363">
        <v>4223.384</v>
      </c>
      <c r="D1447" s="364"/>
    </row>
    <row r="1448" spans="1:4">
      <c r="A1448" s="361">
        <f t="shared" si="28"/>
        <v>45718</v>
      </c>
      <c r="B1448" s="362">
        <v>3</v>
      </c>
      <c r="C1448" s="363">
        <v>4251.0219999999999</v>
      </c>
      <c r="D1448" s="364"/>
    </row>
    <row r="1449" spans="1:4">
      <c r="A1449" s="361">
        <f t="shared" si="28"/>
        <v>45718</v>
      </c>
      <c r="B1449" s="362">
        <v>4</v>
      </c>
      <c r="C1449" s="363">
        <v>4312.0725000000002</v>
      </c>
      <c r="D1449" s="364"/>
    </row>
    <row r="1450" spans="1:4">
      <c r="A1450" s="361">
        <f t="shared" si="28"/>
        <v>45718</v>
      </c>
      <c r="B1450" s="362">
        <v>5</v>
      </c>
      <c r="C1450" s="363">
        <v>4354.3375000000005</v>
      </c>
      <c r="D1450" s="364"/>
    </row>
    <row r="1451" spans="1:4">
      <c r="A1451" s="361">
        <f t="shared" si="28"/>
        <v>45718</v>
      </c>
      <c r="B1451" s="362">
        <v>6</v>
      </c>
      <c r="C1451" s="363">
        <v>3993.7630000000004</v>
      </c>
      <c r="D1451" s="364"/>
    </row>
    <row r="1452" spans="1:4">
      <c r="A1452" s="361">
        <f t="shared" si="28"/>
        <v>45718</v>
      </c>
      <c r="B1452" s="362">
        <v>7</v>
      </c>
      <c r="C1452" s="363">
        <v>3936.0495000000001</v>
      </c>
      <c r="D1452" s="364"/>
    </row>
    <row r="1453" spans="1:4">
      <c r="A1453" s="361">
        <f t="shared" si="28"/>
        <v>45718</v>
      </c>
      <c r="B1453" s="362">
        <v>8</v>
      </c>
      <c r="C1453" s="363">
        <v>3889.5622499999999</v>
      </c>
      <c r="D1453" s="364"/>
    </row>
    <row r="1454" spans="1:4">
      <c r="A1454" s="361">
        <f t="shared" si="28"/>
        <v>45718</v>
      </c>
      <c r="B1454" s="362">
        <v>9</v>
      </c>
      <c r="C1454" s="363">
        <v>4453.7579999999998</v>
      </c>
      <c r="D1454" s="364"/>
    </row>
    <row r="1455" spans="1:4">
      <c r="A1455" s="361">
        <f t="shared" si="28"/>
        <v>45718</v>
      </c>
      <c r="B1455" s="362">
        <v>10</v>
      </c>
      <c r="C1455" s="363">
        <v>4466.5124999999998</v>
      </c>
      <c r="D1455" s="364"/>
    </row>
    <row r="1456" spans="1:4">
      <c r="A1456" s="361">
        <f t="shared" si="28"/>
        <v>45718</v>
      </c>
      <c r="B1456" s="362">
        <v>11</v>
      </c>
      <c r="C1456" s="363">
        <v>4039.0725000000002</v>
      </c>
      <c r="D1456" s="364"/>
    </row>
    <row r="1457" spans="1:4">
      <c r="A1457" s="361">
        <f t="shared" si="28"/>
        <v>45718</v>
      </c>
      <c r="B1457" s="362">
        <v>12</v>
      </c>
      <c r="C1457" s="363">
        <v>4046.2955000000002</v>
      </c>
      <c r="D1457" s="364"/>
    </row>
    <row r="1458" spans="1:4">
      <c r="A1458" s="361">
        <f t="shared" si="28"/>
        <v>45718</v>
      </c>
      <c r="B1458" s="362">
        <v>13</v>
      </c>
      <c r="C1458" s="363">
        <v>4793.8725000000004</v>
      </c>
      <c r="D1458" s="364"/>
    </row>
    <row r="1459" spans="1:4">
      <c r="A1459" s="361">
        <f t="shared" si="28"/>
        <v>45718</v>
      </c>
      <c r="B1459" s="362">
        <v>14</v>
      </c>
      <c r="C1459" s="363">
        <v>4514.317</v>
      </c>
      <c r="D1459" s="364"/>
    </row>
    <row r="1460" spans="1:4">
      <c r="A1460" s="361">
        <f t="shared" si="28"/>
        <v>45718</v>
      </c>
      <c r="B1460" s="362">
        <v>15</v>
      </c>
      <c r="C1460" s="363">
        <v>4326.5425000000005</v>
      </c>
      <c r="D1460" s="364"/>
    </row>
    <row r="1461" spans="1:4">
      <c r="A1461" s="361">
        <f t="shared" si="28"/>
        <v>45718</v>
      </c>
      <c r="B1461" s="362">
        <v>16</v>
      </c>
      <c r="C1461" s="363">
        <v>4492.1925000000001</v>
      </c>
      <c r="D1461" s="364"/>
    </row>
    <row r="1462" spans="1:4">
      <c r="A1462" s="361">
        <f t="shared" si="28"/>
        <v>45718</v>
      </c>
      <c r="B1462" s="362">
        <v>17</v>
      </c>
      <c r="C1462" s="363">
        <v>5209.1805000000004</v>
      </c>
      <c r="D1462" s="364"/>
    </row>
    <row r="1463" spans="1:4">
      <c r="A1463" s="361">
        <f t="shared" si="28"/>
        <v>45718</v>
      </c>
      <c r="B1463" s="362">
        <v>18</v>
      </c>
      <c r="C1463" s="363">
        <v>5903.1120000000001</v>
      </c>
      <c r="D1463" s="364"/>
    </row>
    <row r="1464" spans="1:4">
      <c r="A1464" s="361">
        <f t="shared" si="28"/>
        <v>45718</v>
      </c>
      <c r="B1464" s="362">
        <v>19</v>
      </c>
      <c r="C1464" s="363">
        <v>4046.2665000000002</v>
      </c>
      <c r="D1464" s="364"/>
    </row>
    <row r="1465" spans="1:4">
      <c r="A1465" s="361">
        <f t="shared" si="28"/>
        <v>45718</v>
      </c>
      <c r="B1465" s="362">
        <v>20</v>
      </c>
      <c r="C1465" s="363">
        <v>4865.5370000000003</v>
      </c>
      <c r="D1465" s="364"/>
    </row>
    <row r="1466" spans="1:4">
      <c r="A1466" s="361">
        <f t="shared" si="28"/>
        <v>45718</v>
      </c>
      <c r="B1466" s="362">
        <v>21</v>
      </c>
      <c r="C1466" s="363">
        <v>5294.4920000000002</v>
      </c>
      <c r="D1466" s="364"/>
    </row>
    <row r="1467" spans="1:4">
      <c r="A1467" s="361">
        <f t="shared" si="28"/>
        <v>45718</v>
      </c>
      <c r="B1467" s="362">
        <v>22</v>
      </c>
      <c r="C1467" s="363">
        <v>5174.6325000000006</v>
      </c>
      <c r="D1467" s="364"/>
    </row>
    <row r="1468" spans="1:4">
      <c r="A1468" s="361">
        <f t="shared" si="28"/>
        <v>45718</v>
      </c>
      <c r="B1468" s="362">
        <v>23</v>
      </c>
      <c r="C1468" s="363">
        <v>5111.5455000000002</v>
      </c>
      <c r="D1468" s="364"/>
    </row>
    <row r="1469" spans="1:4">
      <c r="A1469" s="361">
        <f t="shared" si="28"/>
        <v>45719</v>
      </c>
      <c r="B1469" s="362">
        <v>0</v>
      </c>
      <c r="C1469" s="363">
        <v>3555.9175</v>
      </c>
      <c r="D1469" s="364"/>
    </row>
    <row r="1470" spans="1:4">
      <c r="A1470" s="361">
        <f t="shared" si="28"/>
        <v>45719</v>
      </c>
      <c r="B1470" s="362">
        <v>1</v>
      </c>
      <c r="C1470" s="363">
        <v>3082.085</v>
      </c>
      <c r="D1470" s="364"/>
    </row>
    <row r="1471" spans="1:4">
      <c r="A1471" s="361">
        <f t="shared" si="28"/>
        <v>45719</v>
      </c>
      <c r="B1471" s="362">
        <v>2</v>
      </c>
      <c r="C1471" s="363">
        <v>3230.1435000000001</v>
      </c>
      <c r="D1471" s="364"/>
    </row>
    <row r="1472" spans="1:4">
      <c r="A1472" s="361">
        <f t="shared" si="28"/>
        <v>45719</v>
      </c>
      <c r="B1472" s="362">
        <v>3</v>
      </c>
      <c r="C1472" s="363">
        <v>3071.6710000000003</v>
      </c>
      <c r="D1472" s="364"/>
    </row>
    <row r="1473" spans="1:4">
      <c r="A1473" s="361">
        <f t="shared" si="28"/>
        <v>45719</v>
      </c>
      <c r="B1473" s="362">
        <v>4</v>
      </c>
      <c r="C1473" s="363">
        <v>4059.7540000000004</v>
      </c>
      <c r="D1473" s="364"/>
    </row>
    <row r="1474" spans="1:4">
      <c r="A1474" s="361">
        <f t="shared" si="28"/>
        <v>45719</v>
      </c>
      <c r="B1474" s="362">
        <v>5</v>
      </c>
      <c r="C1474" s="363">
        <v>4675.7725</v>
      </c>
      <c r="D1474" s="364"/>
    </row>
    <row r="1475" spans="1:4">
      <c r="A1475" s="361">
        <f t="shared" si="28"/>
        <v>45719</v>
      </c>
      <c r="B1475" s="362">
        <v>6</v>
      </c>
      <c r="C1475" s="363">
        <v>4971.0420000000004</v>
      </c>
      <c r="D1475" s="364"/>
    </row>
    <row r="1476" spans="1:4">
      <c r="A1476" s="361">
        <f t="shared" si="28"/>
        <v>45719</v>
      </c>
      <c r="B1476" s="362">
        <v>7</v>
      </c>
      <c r="C1476" s="363">
        <v>4891.8344999999999</v>
      </c>
      <c r="D1476" s="364"/>
    </row>
    <row r="1477" spans="1:4">
      <c r="A1477" s="361">
        <f t="shared" si="28"/>
        <v>45719</v>
      </c>
      <c r="B1477" s="362">
        <v>8</v>
      </c>
      <c r="C1477" s="363">
        <v>5425.6165000000001</v>
      </c>
      <c r="D1477" s="364"/>
    </row>
    <row r="1478" spans="1:4">
      <c r="A1478" s="361">
        <f t="shared" ref="A1478:A1541" si="29">IF(B1478=0,A1477+1,A1477)</f>
        <v>45719</v>
      </c>
      <c r="B1478" s="362">
        <v>9</v>
      </c>
      <c r="C1478" s="363">
        <v>4086.3120000000004</v>
      </c>
      <c r="D1478" s="364"/>
    </row>
    <row r="1479" spans="1:4">
      <c r="A1479" s="361">
        <f t="shared" si="29"/>
        <v>45719</v>
      </c>
      <c r="B1479" s="362">
        <v>10</v>
      </c>
      <c r="C1479" s="363">
        <v>4237.7325000000001</v>
      </c>
      <c r="D1479" s="364"/>
    </row>
    <row r="1480" spans="1:4">
      <c r="A1480" s="361">
        <f t="shared" si="29"/>
        <v>45719</v>
      </c>
      <c r="B1480" s="362">
        <v>11</v>
      </c>
      <c r="C1480" s="363">
        <v>4313.3175000000001</v>
      </c>
      <c r="D1480" s="364"/>
    </row>
    <row r="1481" spans="1:4">
      <c r="A1481" s="361">
        <f t="shared" si="29"/>
        <v>45719</v>
      </c>
      <c r="B1481" s="362">
        <v>12</v>
      </c>
      <c r="C1481" s="363">
        <v>4402.0124999999998</v>
      </c>
      <c r="D1481" s="364"/>
    </row>
    <row r="1482" spans="1:4">
      <c r="A1482" s="361">
        <f t="shared" si="29"/>
        <v>45719</v>
      </c>
      <c r="B1482" s="362">
        <v>13</v>
      </c>
      <c r="C1482" s="363">
        <v>4568.8635000000004</v>
      </c>
      <c r="D1482" s="364"/>
    </row>
    <row r="1483" spans="1:4">
      <c r="A1483" s="361">
        <f t="shared" si="29"/>
        <v>45719</v>
      </c>
      <c r="B1483" s="362">
        <v>14</v>
      </c>
      <c r="C1483" s="363">
        <v>5037.1785</v>
      </c>
      <c r="D1483" s="364"/>
    </row>
    <row r="1484" spans="1:4">
      <c r="A1484" s="361">
        <f t="shared" si="29"/>
        <v>45719</v>
      </c>
      <c r="B1484" s="362">
        <v>15</v>
      </c>
      <c r="C1484" s="363">
        <v>4834.2570000000005</v>
      </c>
      <c r="D1484" s="364"/>
    </row>
    <row r="1485" spans="1:4">
      <c r="A1485" s="361">
        <f t="shared" si="29"/>
        <v>45719</v>
      </c>
      <c r="B1485" s="362">
        <v>16</v>
      </c>
      <c r="C1485" s="363">
        <v>4554.0010000000002</v>
      </c>
      <c r="D1485" s="364"/>
    </row>
    <row r="1486" spans="1:4">
      <c r="A1486" s="361">
        <f t="shared" si="29"/>
        <v>45719</v>
      </c>
      <c r="B1486" s="362">
        <v>17</v>
      </c>
      <c r="C1486" s="363">
        <v>4717.6099999999997</v>
      </c>
      <c r="D1486" s="364"/>
    </row>
    <row r="1487" spans="1:4">
      <c r="A1487" s="361">
        <f t="shared" si="29"/>
        <v>45719</v>
      </c>
      <c r="B1487" s="362">
        <v>18</v>
      </c>
      <c r="C1487" s="363">
        <v>6007.1695</v>
      </c>
      <c r="D1487" s="364"/>
    </row>
    <row r="1488" spans="1:4">
      <c r="A1488" s="361">
        <f t="shared" si="29"/>
        <v>45719</v>
      </c>
      <c r="B1488" s="362">
        <v>19</v>
      </c>
      <c r="C1488" s="363">
        <v>3825.8030000000003</v>
      </c>
      <c r="D1488" s="364"/>
    </row>
    <row r="1489" spans="1:4">
      <c r="A1489" s="361">
        <f t="shared" si="29"/>
        <v>45719</v>
      </c>
      <c r="B1489" s="362">
        <v>20</v>
      </c>
      <c r="C1489" s="363">
        <v>4354.8720000000003</v>
      </c>
      <c r="D1489" s="364"/>
    </row>
    <row r="1490" spans="1:4">
      <c r="A1490" s="361">
        <f t="shared" si="29"/>
        <v>45719</v>
      </c>
      <c r="B1490" s="362">
        <v>21</v>
      </c>
      <c r="C1490" s="363">
        <v>4816.0190000000002</v>
      </c>
      <c r="D1490" s="364"/>
    </row>
    <row r="1491" spans="1:4">
      <c r="A1491" s="361">
        <f t="shared" si="29"/>
        <v>45719</v>
      </c>
      <c r="B1491" s="362">
        <v>22</v>
      </c>
      <c r="C1491" s="363">
        <v>4902.7179999999998</v>
      </c>
      <c r="D1491" s="364"/>
    </row>
    <row r="1492" spans="1:4">
      <c r="A1492" s="361">
        <f t="shared" si="29"/>
        <v>45719</v>
      </c>
      <c r="B1492" s="362">
        <v>23</v>
      </c>
      <c r="C1492" s="363">
        <v>5520.37</v>
      </c>
      <c r="D1492" s="364"/>
    </row>
    <row r="1493" spans="1:4">
      <c r="A1493" s="361">
        <f t="shared" si="29"/>
        <v>45720</v>
      </c>
      <c r="B1493" s="362">
        <v>0</v>
      </c>
      <c r="C1493" s="363">
        <v>4763.9560000000001</v>
      </c>
      <c r="D1493" s="364"/>
    </row>
    <row r="1494" spans="1:4">
      <c r="A1494" s="361">
        <f t="shared" si="29"/>
        <v>45720</v>
      </c>
      <c r="B1494" s="362">
        <v>1</v>
      </c>
      <c r="C1494" s="363">
        <v>4240.3320000000003</v>
      </c>
      <c r="D1494" s="364"/>
    </row>
    <row r="1495" spans="1:4">
      <c r="A1495" s="361">
        <f t="shared" si="29"/>
        <v>45720</v>
      </c>
      <c r="B1495" s="362">
        <v>2</v>
      </c>
      <c r="C1495" s="363">
        <v>3936.5980000000004</v>
      </c>
      <c r="D1495" s="364"/>
    </row>
    <row r="1496" spans="1:4">
      <c r="A1496" s="361">
        <f t="shared" si="29"/>
        <v>45720</v>
      </c>
      <c r="B1496" s="362">
        <v>3</v>
      </c>
      <c r="C1496" s="363">
        <v>3983.9725000000003</v>
      </c>
      <c r="D1496" s="364"/>
    </row>
    <row r="1497" spans="1:4">
      <c r="A1497" s="361">
        <f t="shared" si="29"/>
        <v>45720</v>
      </c>
      <c r="B1497" s="362">
        <v>4</v>
      </c>
      <c r="C1497" s="363">
        <v>4405.63</v>
      </c>
      <c r="D1497" s="364"/>
    </row>
    <row r="1498" spans="1:4">
      <c r="A1498" s="361">
        <f t="shared" si="29"/>
        <v>45720</v>
      </c>
      <c r="B1498" s="362">
        <v>5</v>
      </c>
      <c r="C1498" s="363">
        <v>4977.9485000000004</v>
      </c>
      <c r="D1498" s="364"/>
    </row>
    <row r="1499" spans="1:4">
      <c r="A1499" s="361">
        <f t="shared" si="29"/>
        <v>45720</v>
      </c>
      <c r="B1499" s="362">
        <v>6</v>
      </c>
      <c r="C1499" s="363">
        <v>5209.1785</v>
      </c>
      <c r="D1499" s="364"/>
    </row>
    <row r="1500" spans="1:4">
      <c r="A1500" s="361">
        <f t="shared" si="29"/>
        <v>45720</v>
      </c>
      <c r="B1500" s="362">
        <v>7</v>
      </c>
      <c r="C1500" s="363">
        <v>5246.0690000000004</v>
      </c>
      <c r="D1500" s="364"/>
    </row>
    <row r="1501" spans="1:4">
      <c r="A1501" s="361">
        <f t="shared" si="29"/>
        <v>45720</v>
      </c>
      <c r="B1501" s="362">
        <v>8</v>
      </c>
      <c r="C1501" s="363">
        <v>4408.8375000000005</v>
      </c>
      <c r="D1501" s="364"/>
    </row>
    <row r="1502" spans="1:4">
      <c r="A1502" s="361">
        <f t="shared" si="29"/>
        <v>45720</v>
      </c>
      <c r="B1502" s="362">
        <v>9</v>
      </c>
      <c r="C1502" s="363">
        <v>4521.7220000000007</v>
      </c>
      <c r="D1502" s="364"/>
    </row>
    <row r="1503" spans="1:4">
      <c r="A1503" s="361">
        <f t="shared" si="29"/>
        <v>45720</v>
      </c>
      <c r="B1503" s="362">
        <v>10</v>
      </c>
      <c r="C1503" s="363">
        <v>4770.3500000000004</v>
      </c>
      <c r="D1503" s="364"/>
    </row>
    <row r="1504" spans="1:4">
      <c r="A1504" s="361">
        <f t="shared" si="29"/>
        <v>45720</v>
      </c>
      <c r="B1504" s="362">
        <v>11</v>
      </c>
      <c r="C1504" s="363">
        <v>4623.2370000000001</v>
      </c>
      <c r="D1504" s="364"/>
    </row>
    <row r="1505" spans="1:4">
      <c r="A1505" s="361">
        <f t="shared" si="29"/>
        <v>45720</v>
      </c>
      <c r="B1505" s="362">
        <v>12</v>
      </c>
      <c r="C1505" s="363">
        <v>4545.6930000000002</v>
      </c>
      <c r="D1505" s="364"/>
    </row>
    <row r="1506" spans="1:4">
      <c r="A1506" s="361">
        <f t="shared" si="29"/>
        <v>45720</v>
      </c>
      <c r="B1506" s="362">
        <v>13</v>
      </c>
      <c r="C1506" s="363">
        <v>4700.5195000000003</v>
      </c>
      <c r="D1506" s="364"/>
    </row>
    <row r="1507" spans="1:4">
      <c r="A1507" s="361">
        <f t="shared" si="29"/>
        <v>45720</v>
      </c>
      <c r="B1507" s="362">
        <v>14</v>
      </c>
      <c r="C1507" s="363">
        <v>5242.9610000000002</v>
      </c>
      <c r="D1507" s="364"/>
    </row>
    <row r="1508" spans="1:4">
      <c r="A1508" s="361">
        <f t="shared" si="29"/>
        <v>45720</v>
      </c>
      <c r="B1508" s="362">
        <v>15</v>
      </c>
      <c r="C1508" s="363">
        <v>5020.067</v>
      </c>
      <c r="D1508" s="364"/>
    </row>
    <row r="1509" spans="1:4">
      <c r="A1509" s="361">
        <f t="shared" si="29"/>
        <v>45720</v>
      </c>
      <c r="B1509" s="362">
        <v>16</v>
      </c>
      <c r="C1509" s="363">
        <v>4799.9845000000005</v>
      </c>
      <c r="D1509" s="364"/>
    </row>
    <row r="1510" spans="1:4">
      <c r="A1510" s="361">
        <f t="shared" si="29"/>
        <v>45720</v>
      </c>
      <c r="B1510" s="362">
        <v>17</v>
      </c>
      <c r="C1510" s="363">
        <v>4970.6725000000006</v>
      </c>
      <c r="D1510" s="364"/>
    </row>
    <row r="1511" spans="1:4">
      <c r="A1511" s="361">
        <f t="shared" si="29"/>
        <v>45720</v>
      </c>
      <c r="B1511" s="362">
        <v>18</v>
      </c>
      <c r="C1511" s="363">
        <v>6158.3525</v>
      </c>
      <c r="D1511" s="364"/>
    </row>
    <row r="1512" spans="1:4">
      <c r="A1512" s="361">
        <f t="shared" si="29"/>
        <v>45720</v>
      </c>
      <c r="B1512" s="362">
        <v>19</v>
      </c>
      <c r="C1512" s="363">
        <v>4185.6475</v>
      </c>
      <c r="D1512" s="364"/>
    </row>
    <row r="1513" spans="1:4">
      <c r="A1513" s="361">
        <f t="shared" si="29"/>
        <v>45720</v>
      </c>
      <c r="B1513" s="362">
        <v>20</v>
      </c>
      <c r="C1513" s="363">
        <v>4664.9040000000005</v>
      </c>
      <c r="D1513" s="364"/>
    </row>
    <row r="1514" spans="1:4">
      <c r="A1514" s="361">
        <f t="shared" si="29"/>
        <v>45720</v>
      </c>
      <c r="B1514" s="362">
        <v>21</v>
      </c>
      <c r="C1514" s="363">
        <v>4260.7582499999999</v>
      </c>
      <c r="D1514" s="364"/>
    </row>
    <row r="1515" spans="1:4">
      <c r="A1515" s="361">
        <f t="shared" si="29"/>
        <v>45720</v>
      </c>
      <c r="B1515" s="362">
        <v>22</v>
      </c>
      <c r="C1515" s="363">
        <v>5155.2110000000002</v>
      </c>
      <c r="D1515" s="364"/>
    </row>
    <row r="1516" spans="1:4">
      <c r="A1516" s="361">
        <f t="shared" si="29"/>
        <v>45720</v>
      </c>
      <c r="B1516" s="362">
        <v>23</v>
      </c>
      <c r="C1516" s="363">
        <v>4498.8105000000005</v>
      </c>
      <c r="D1516" s="364"/>
    </row>
    <row r="1517" spans="1:4">
      <c r="A1517" s="361">
        <f t="shared" si="29"/>
        <v>45721</v>
      </c>
      <c r="B1517" s="362">
        <v>0</v>
      </c>
      <c r="C1517" s="363">
        <v>4415.75</v>
      </c>
      <c r="D1517" s="364"/>
    </row>
    <row r="1518" spans="1:4">
      <c r="A1518" s="361">
        <f t="shared" si="29"/>
        <v>45721</v>
      </c>
      <c r="B1518" s="362">
        <v>1</v>
      </c>
      <c r="C1518" s="363">
        <v>4283.7550000000001</v>
      </c>
      <c r="D1518" s="364"/>
    </row>
    <row r="1519" spans="1:4">
      <c r="A1519" s="361">
        <f t="shared" si="29"/>
        <v>45721</v>
      </c>
      <c r="B1519" s="362">
        <v>2</v>
      </c>
      <c r="C1519" s="363">
        <v>4094.4850000000001</v>
      </c>
      <c r="D1519" s="364"/>
    </row>
    <row r="1520" spans="1:4">
      <c r="A1520" s="361">
        <f t="shared" si="29"/>
        <v>45721</v>
      </c>
      <c r="B1520" s="362">
        <v>3</v>
      </c>
      <c r="C1520" s="363">
        <v>4428.41</v>
      </c>
      <c r="D1520" s="364"/>
    </row>
    <row r="1521" spans="1:4">
      <c r="A1521" s="361">
        <f t="shared" si="29"/>
        <v>45721</v>
      </c>
      <c r="B1521" s="362">
        <v>4</v>
      </c>
      <c r="C1521" s="363">
        <v>4668.4549999999999</v>
      </c>
      <c r="D1521" s="364"/>
    </row>
    <row r="1522" spans="1:4">
      <c r="A1522" s="361">
        <f t="shared" si="29"/>
        <v>45721</v>
      </c>
      <c r="B1522" s="362">
        <v>5</v>
      </c>
      <c r="C1522" s="363">
        <v>4833.7525000000005</v>
      </c>
      <c r="D1522" s="364"/>
    </row>
    <row r="1523" spans="1:4">
      <c r="A1523" s="361">
        <f t="shared" si="29"/>
        <v>45721</v>
      </c>
      <c r="B1523" s="362">
        <v>6</v>
      </c>
      <c r="C1523" s="363">
        <v>5075.6850000000004</v>
      </c>
      <c r="D1523" s="364"/>
    </row>
    <row r="1524" spans="1:4">
      <c r="A1524" s="361">
        <f t="shared" si="29"/>
        <v>45721</v>
      </c>
      <c r="B1524" s="362">
        <v>7</v>
      </c>
      <c r="C1524" s="363">
        <v>5195.5020000000004</v>
      </c>
      <c r="D1524" s="364"/>
    </row>
    <row r="1525" spans="1:4">
      <c r="A1525" s="361">
        <f t="shared" si="29"/>
        <v>45721</v>
      </c>
      <c r="B1525" s="362">
        <v>8</v>
      </c>
      <c r="C1525" s="363">
        <v>4704.9715000000006</v>
      </c>
      <c r="D1525" s="364"/>
    </row>
    <row r="1526" spans="1:4">
      <c r="A1526" s="361">
        <f t="shared" si="29"/>
        <v>45721</v>
      </c>
      <c r="B1526" s="362">
        <v>9</v>
      </c>
      <c r="C1526" s="363">
        <v>4529.3015000000005</v>
      </c>
      <c r="D1526" s="364"/>
    </row>
    <row r="1527" spans="1:4">
      <c r="A1527" s="361">
        <f t="shared" si="29"/>
        <v>45721</v>
      </c>
      <c r="B1527" s="362">
        <v>10</v>
      </c>
      <c r="C1527" s="363">
        <v>4451.7624999999998</v>
      </c>
      <c r="D1527" s="364"/>
    </row>
    <row r="1528" spans="1:4">
      <c r="A1528" s="361">
        <f t="shared" si="29"/>
        <v>45721</v>
      </c>
      <c r="B1528" s="362">
        <v>11</v>
      </c>
      <c r="C1528" s="363">
        <v>4625.6554999999998</v>
      </c>
      <c r="D1528" s="364"/>
    </row>
    <row r="1529" spans="1:4">
      <c r="A1529" s="361">
        <f t="shared" si="29"/>
        <v>45721</v>
      </c>
      <c r="B1529" s="362">
        <v>12</v>
      </c>
      <c r="C1529" s="363">
        <v>4803.3035</v>
      </c>
      <c r="D1529" s="364"/>
    </row>
    <row r="1530" spans="1:4">
      <c r="A1530" s="361">
        <f t="shared" si="29"/>
        <v>45721</v>
      </c>
      <c r="B1530" s="362">
        <v>13</v>
      </c>
      <c r="C1530" s="363">
        <v>4843.3985000000002</v>
      </c>
      <c r="D1530" s="364"/>
    </row>
    <row r="1531" spans="1:4">
      <c r="A1531" s="361">
        <f t="shared" si="29"/>
        <v>45721</v>
      </c>
      <c r="B1531" s="362">
        <v>14</v>
      </c>
      <c r="C1531" s="363">
        <v>5046.9835000000003</v>
      </c>
      <c r="D1531" s="364"/>
    </row>
    <row r="1532" spans="1:4">
      <c r="A1532" s="361">
        <f t="shared" si="29"/>
        <v>45721</v>
      </c>
      <c r="B1532" s="362">
        <v>15</v>
      </c>
      <c r="C1532" s="363">
        <v>4952.8915000000006</v>
      </c>
      <c r="D1532" s="364"/>
    </row>
    <row r="1533" spans="1:4">
      <c r="A1533" s="361">
        <f t="shared" si="29"/>
        <v>45721</v>
      </c>
      <c r="B1533" s="362">
        <v>16</v>
      </c>
      <c r="C1533" s="363">
        <v>4637.2745000000004</v>
      </c>
      <c r="D1533" s="364"/>
    </row>
    <row r="1534" spans="1:4">
      <c r="A1534" s="361">
        <f t="shared" si="29"/>
        <v>45721</v>
      </c>
      <c r="B1534" s="362">
        <v>17</v>
      </c>
      <c r="C1534" s="363">
        <v>4887.5704999999998</v>
      </c>
      <c r="D1534" s="364"/>
    </row>
    <row r="1535" spans="1:4">
      <c r="A1535" s="361">
        <f t="shared" si="29"/>
        <v>45721</v>
      </c>
      <c r="B1535" s="362">
        <v>18</v>
      </c>
      <c r="C1535" s="363">
        <v>6175.7245000000003</v>
      </c>
      <c r="D1535" s="364"/>
    </row>
    <row r="1536" spans="1:4">
      <c r="A1536" s="361">
        <f t="shared" si="29"/>
        <v>45721</v>
      </c>
      <c r="B1536" s="362">
        <v>19</v>
      </c>
      <c r="C1536" s="363">
        <v>4296.8105000000005</v>
      </c>
      <c r="D1536" s="364"/>
    </row>
    <row r="1537" spans="1:4">
      <c r="A1537" s="361">
        <f t="shared" si="29"/>
        <v>45721</v>
      </c>
      <c r="B1537" s="362">
        <v>20</v>
      </c>
      <c r="C1537" s="363">
        <v>4764.1455000000005</v>
      </c>
      <c r="D1537" s="364"/>
    </row>
    <row r="1538" spans="1:4">
      <c r="A1538" s="361">
        <f t="shared" si="29"/>
        <v>45721</v>
      </c>
      <c r="B1538" s="362">
        <v>21</v>
      </c>
      <c r="C1538" s="363">
        <v>4776.7295000000004</v>
      </c>
      <c r="D1538" s="364"/>
    </row>
    <row r="1539" spans="1:4">
      <c r="A1539" s="361">
        <f t="shared" si="29"/>
        <v>45721</v>
      </c>
      <c r="B1539" s="362">
        <v>22</v>
      </c>
      <c r="C1539" s="363">
        <v>5018.7809999999999</v>
      </c>
      <c r="D1539" s="364"/>
    </row>
    <row r="1540" spans="1:4">
      <c r="A1540" s="361">
        <f t="shared" si="29"/>
        <v>45721</v>
      </c>
      <c r="B1540" s="362">
        <v>23</v>
      </c>
      <c r="C1540" s="363">
        <v>5403.585</v>
      </c>
      <c r="D1540" s="364"/>
    </row>
    <row r="1541" spans="1:4">
      <c r="A1541" s="361">
        <f t="shared" si="29"/>
        <v>45722</v>
      </c>
      <c r="B1541" s="362">
        <v>0</v>
      </c>
      <c r="C1541" s="363">
        <v>4938.6734999999999</v>
      </c>
      <c r="D1541" s="364"/>
    </row>
    <row r="1542" spans="1:4">
      <c r="A1542" s="361">
        <f t="shared" ref="A1542:A1605" si="30">IF(B1542=0,A1541+1,A1541)</f>
        <v>45722</v>
      </c>
      <c r="B1542" s="362">
        <v>1</v>
      </c>
      <c r="C1542" s="363">
        <v>4581.8185000000003</v>
      </c>
      <c r="D1542" s="364"/>
    </row>
    <row r="1543" spans="1:4">
      <c r="A1543" s="361">
        <f t="shared" si="30"/>
        <v>45722</v>
      </c>
      <c r="B1543" s="362">
        <v>2</v>
      </c>
      <c r="C1543" s="363">
        <v>4442.1585000000005</v>
      </c>
      <c r="D1543" s="364"/>
    </row>
    <row r="1544" spans="1:4">
      <c r="A1544" s="361">
        <f t="shared" si="30"/>
        <v>45722</v>
      </c>
      <c r="B1544" s="362">
        <v>3</v>
      </c>
      <c r="C1544" s="363">
        <v>4626.2035000000005</v>
      </c>
      <c r="D1544" s="364"/>
    </row>
    <row r="1545" spans="1:4">
      <c r="A1545" s="361">
        <f t="shared" si="30"/>
        <v>45722</v>
      </c>
      <c r="B1545" s="362">
        <v>4</v>
      </c>
      <c r="C1545" s="363">
        <v>4850.6235000000006</v>
      </c>
      <c r="D1545" s="364"/>
    </row>
    <row r="1546" spans="1:4">
      <c r="A1546" s="361">
        <f t="shared" si="30"/>
        <v>45722</v>
      </c>
      <c r="B1546" s="362">
        <v>5</v>
      </c>
      <c r="C1546" s="363">
        <v>5386.4835000000003</v>
      </c>
      <c r="D1546" s="364"/>
    </row>
    <row r="1547" spans="1:4">
      <c r="A1547" s="361">
        <f t="shared" si="30"/>
        <v>45722</v>
      </c>
      <c r="B1547" s="362">
        <v>6</v>
      </c>
      <c r="C1547" s="363">
        <v>5823.1485000000002</v>
      </c>
      <c r="D1547" s="364"/>
    </row>
    <row r="1548" spans="1:4">
      <c r="A1548" s="361">
        <f t="shared" si="30"/>
        <v>45722</v>
      </c>
      <c r="B1548" s="362">
        <v>7</v>
      </c>
      <c r="C1548" s="363">
        <v>5514.1985000000004</v>
      </c>
      <c r="D1548" s="364"/>
    </row>
    <row r="1549" spans="1:4">
      <c r="A1549" s="361">
        <f t="shared" si="30"/>
        <v>45722</v>
      </c>
      <c r="B1549" s="362">
        <v>8</v>
      </c>
      <c r="C1549" s="363">
        <v>5725.1085000000003</v>
      </c>
      <c r="D1549" s="364"/>
    </row>
    <row r="1550" spans="1:4">
      <c r="A1550" s="361">
        <f t="shared" si="30"/>
        <v>45722</v>
      </c>
      <c r="B1550" s="362">
        <v>9</v>
      </c>
      <c r="C1550" s="363">
        <v>4964.5185000000001</v>
      </c>
      <c r="D1550" s="364"/>
    </row>
    <row r="1551" spans="1:4">
      <c r="A1551" s="361">
        <f t="shared" si="30"/>
        <v>45722</v>
      </c>
      <c r="B1551" s="362">
        <v>10</v>
      </c>
      <c r="C1551" s="363">
        <v>5071.2435000000005</v>
      </c>
      <c r="D1551" s="364"/>
    </row>
    <row r="1552" spans="1:4">
      <c r="A1552" s="361">
        <f t="shared" si="30"/>
        <v>45722</v>
      </c>
      <c r="B1552" s="362">
        <v>11</v>
      </c>
      <c r="C1552" s="363">
        <v>5147.0974999999999</v>
      </c>
      <c r="D1552" s="364"/>
    </row>
    <row r="1553" spans="1:4">
      <c r="A1553" s="361">
        <f t="shared" si="30"/>
        <v>45722</v>
      </c>
      <c r="B1553" s="362">
        <v>12</v>
      </c>
      <c r="C1553" s="363">
        <v>5145.3567499999999</v>
      </c>
      <c r="D1553" s="364"/>
    </row>
    <row r="1554" spans="1:4">
      <c r="A1554" s="361">
        <f t="shared" si="30"/>
        <v>45722</v>
      </c>
      <c r="B1554" s="362">
        <v>13</v>
      </c>
      <c r="C1554" s="363">
        <v>5256.2385000000004</v>
      </c>
      <c r="D1554" s="364"/>
    </row>
    <row r="1555" spans="1:4">
      <c r="A1555" s="361">
        <f t="shared" si="30"/>
        <v>45722</v>
      </c>
      <c r="B1555" s="362">
        <v>14</v>
      </c>
      <c r="C1555" s="363">
        <v>5450.9369999999999</v>
      </c>
      <c r="D1555" s="364"/>
    </row>
    <row r="1556" spans="1:4">
      <c r="A1556" s="361">
        <f t="shared" si="30"/>
        <v>45722</v>
      </c>
      <c r="B1556" s="362">
        <v>15</v>
      </c>
      <c r="C1556" s="363">
        <v>5086.4125000000004</v>
      </c>
      <c r="D1556" s="364"/>
    </row>
    <row r="1557" spans="1:4">
      <c r="A1557" s="361">
        <f t="shared" si="30"/>
        <v>45722</v>
      </c>
      <c r="B1557" s="362">
        <v>16</v>
      </c>
      <c r="C1557" s="363">
        <v>4812.4364999999998</v>
      </c>
      <c r="D1557" s="364"/>
    </row>
    <row r="1558" spans="1:4">
      <c r="A1558" s="361">
        <f t="shared" si="30"/>
        <v>45722</v>
      </c>
      <c r="B1558" s="362">
        <v>17</v>
      </c>
      <c r="C1558" s="363">
        <v>5003.3654999999999</v>
      </c>
      <c r="D1558" s="364"/>
    </row>
    <row r="1559" spans="1:4">
      <c r="A1559" s="361">
        <f t="shared" si="30"/>
        <v>45722</v>
      </c>
      <c r="B1559" s="362">
        <v>18</v>
      </c>
      <c r="C1559" s="363">
        <v>6479.116</v>
      </c>
      <c r="D1559" s="364"/>
    </row>
    <row r="1560" spans="1:4">
      <c r="A1560" s="361">
        <f t="shared" si="30"/>
        <v>45722</v>
      </c>
      <c r="B1560" s="362">
        <v>19</v>
      </c>
      <c r="C1560" s="363">
        <v>4406.6670000000004</v>
      </c>
      <c r="D1560" s="364"/>
    </row>
    <row r="1561" spans="1:4">
      <c r="A1561" s="361">
        <f t="shared" si="30"/>
        <v>45722</v>
      </c>
      <c r="B1561" s="362">
        <v>20</v>
      </c>
      <c r="C1561" s="363">
        <v>4867.5185000000001</v>
      </c>
      <c r="D1561" s="364"/>
    </row>
    <row r="1562" spans="1:4">
      <c r="A1562" s="361">
        <f t="shared" si="30"/>
        <v>45722</v>
      </c>
      <c r="B1562" s="362">
        <v>21</v>
      </c>
      <c r="C1562" s="363">
        <v>4435.1334999999999</v>
      </c>
      <c r="D1562" s="364"/>
    </row>
    <row r="1563" spans="1:4">
      <c r="A1563" s="361">
        <f t="shared" si="30"/>
        <v>45722</v>
      </c>
      <c r="B1563" s="362">
        <v>22</v>
      </c>
      <c r="C1563" s="363">
        <v>5272.5195000000003</v>
      </c>
      <c r="D1563" s="364"/>
    </row>
    <row r="1564" spans="1:4">
      <c r="A1564" s="361">
        <f t="shared" si="30"/>
        <v>45722</v>
      </c>
      <c r="B1564" s="362">
        <v>23</v>
      </c>
      <c r="C1564" s="363">
        <v>4691.9335000000001</v>
      </c>
      <c r="D1564" s="364"/>
    </row>
    <row r="1565" spans="1:4">
      <c r="A1565" s="361">
        <f t="shared" si="30"/>
        <v>45723</v>
      </c>
      <c r="B1565" s="362">
        <v>0</v>
      </c>
      <c r="C1565" s="363">
        <v>5486.1055000000006</v>
      </c>
      <c r="D1565" s="364"/>
    </row>
    <row r="1566" spans="1:4">
      <c r="A1566" s="361">
        <f t="shared" si="30"/>
        <v>45723</v>
      </c>
      <c r="B1566" s="362">
        <v>1</v>
      </c>
      <c r="C1566" s="363">
        <v>4826.6355000000003</v>
      </c>
      <c r="D1566" s="364"/>
    </row>
    <row r="1567" spans="1:4">
      <c r="A1567" s="361">
        <f t="shared" si="30"/>
        <v>45723</v>
      </c>
      <c r="B1567" s="362">
        <v>2</v>
      </c>
      <c r="C1567" s="363">
        <v>4739.4035000000003</v>
      </c>
      <c r="D1567" s="364"/>
    </row>
    <row r="1568" spans="1:4">
      <c r="A1568" s="361">
        <f t="shared" si="30"/>
        <v>45723</v>
      </c>
      <c r="B1568" s="362">
        <v>3</v>
      </c>
      <c r="C1568" s="363">
        <v>4562.5135</v>
      </c>
      <c r="D1568" s="364"/>
    </row>
    <row r="1569" spans="1:4">
      <c r="A1569" s="361">
        <f t="shared" si="30"/>
        <v>45723</v>
      </c>
      <c r="B1569" s="362">
        <v>4</v>
      </c>
      <c r="C1569" s="363">
        <v>4694.6635000000006</v>
      </c>
      <c r="D1569" s="364"/>
    </row>
    <row r="1570" spans="1:4">
      <c r="A1570" s="361">
        <f t="shared" si="30"/>
        <v>45723</v>
      </c>
      <c r="B1570" s="362">
        <v>5</v>
      </c>
      <c r="C1570" s="363">
        <v>5342.9285</v>
      </c>
      <c r="D1570" s="364"/>
    </row>
    <row r="1571" spans="1:4">
      <c r="A1571" s="361">
        <f t="shared" si="30"/>
        <v>45723</v>
      </c>
      <c r="B1571" s="362">
        <v>6</v>
      </c>
      <c r="C1571" s="363">
        <v>5678.0725000000002</v>
      </c>
      <c r="D1571" s="364"/>
    </row>
    <row r="1572" spans="1:4">
      <c r="A1572" s="361">
        <f t="shared" si="30"/>
        <v>45723</v>
      </c>
      <c r="B1572" s="362">
        <v>7</v>
      </c>
      <c r="C1572" s="363">
        <v>5814.5315000000001</v>
      </c>
      <c r="D1572" s="364"/>
    </row>
    <row r="1573" spans="1:4">
      <c r="A1573" s="361">
        <f t="shared" si="30"/>
        <v>45723</v>
      </c>
      <c r="B1573" s="362">
        <v>8</v>
      </c>
      <c r="C1573" s="363">
        <v>5004.1440000000002</v>
      </c>
      <c r="D1573" s="364"/>
    </row>
    <row r="1574" spans="1:4">
      <c r="A1574" s="361">
        <f t="shared" si="30"/>
        <v>45723</v>
      </c>
      <c r="B1574" s="362">
        <v>9</v>
      </c>
      <c r="C1574" s="363">
        <v>4712.0030000000006</v>
      </c>
      <c r="D1574" s="364"/>
    </row>
    <row r="1575" spans="1:4">
      <c r="A1575" s="361">
        <f t="shared" si="30"/>
        <v>45723</v>
      </c>
      <c r="B1575" s="362">
        <v>10</v>
      </c>
      <c r="C1575" s="363">
        <v>4837.9285</v>
      </c>
      <c r="D1575" s="364"/>
    </row>
    <row r="1576" spans="1:4">
      <c r="A1576" s="361">
        <f t="shared" si="30"/>
        <v>45723</v>
      </c>
      <c r="B1576" s="362">
        <v>11</v>
      </c>
      <c r="C1576" s="363">
        <v>4933.9885000000004</v>
      </c>
      <c r="D1576" s="364"/>
    </row>
    <row r="1577" spans="1:4">
      <c r="A1577" s="361">
        <f t="shared" si="30"/>
        <v>45723</v>
      </c>
      <c r="B1577" s="362">
        <v>12</v>
      </c>
      <c r="C1577" s="363">
        <v>4915.1080000000002</v>
      </c>
      <c r="D1577" s="364"/>
    </row>
    <row r="1578" spans="1:4">
      <c r="A1578" s="361">
        <f t="shared" si="30"/>
        <v>45723</v>
      </c>
      <c r="B1578" s="362">
        <v>13</v>
      </c>
      <c r="C1578" s="363">
        <v>5086.5475000000006</v>
      </c>
      <c r="D1578" s="364"/>
    </row>
    <row r="1579" spans="1:4">
      <c r="A1579" s="361">
        <f t="shared" si="30"/>
        <v>45723</v>
      </c>
      <c r="B1579" s="362">
        <v>14</v>
      </c>
      <c r="C1579" s="363">
        <v>5445.1424999999999</v>
      </c>
      <c r="D1579" s="364"/>
    </row>
    <row r="1580" spans="1:4">
      <c r="A1580" s="361">
        <f t="shared" si="30"/>
        <v>45723</v>
      </c>
      <c r="B1580" s="362">
        <v>15</v>
      </c>
      <c r="C1580" s="363">
        <v>5227.4684999999999</v>
      </c>
      <c r="D1580" s="364"/>
    </row>
    <row r="1581" spans="1:4">
      <c r="A1581" s="361">
        <f t="shared" si="30"/>
        <v>45723</v>
      </c>
      <c r="B1581" s="362">
        <v>16</v>
      </c>
      <c r="C1581" s="363">
        <v>4891.4185000000007</v>
      </c>
      <c r="D1581" s="364"/>
    </row>
    <row r="1582" spans="1:4">
      <c r="A1582" s="361">
        <f t="shared" si="30"/>
        <v>45723</v>
      </c>
      <c r="B1582" s="362">
        <v>17</v>
      </c>
      <c r="C1582" s="363">
        <v>5043.5065000000004</v>
      </c>
      <c r="D1582" s="364"/>
    </row>
    <row r="1583" spans="1:4">
      <c r="A1583" s="361">
        <f t="shared" si="30"/>
        <v>45723</v>
      </c>
      <c r="B1583" s="362">
        <v>18</v>
      </c>
      <c r="C1583" s="363">
        <v>7151.1385</v>
      </c>
      <c r="D1583" s="364"/>
    </row>
    <row r="1584" spans="1:4">
      <c r="A1584" s="361">
        <f t="shared" si="30"/>
        <v>45723</v>
      </c>
      <c r="B1584" s="362">
        <v>19</v>
      </c>
      <c r="C1584" s="363">
        <v>4635.4745000000003</v>
      </c>
      <c r="D1584" s="364"/>
    </row>
    <row r="1585" spans="1:4">
      <c r="A1585" s="361">
        <f t="shared" si="30"/>
        <v>45723</v>
      </c>
      <c r="B1585" s="362">
        <v>20</v>
      </c>
      <c r="C1585" s="363">
        <v>5093.7719999999999</v>
      </c>
      <c r="D1585" s="364"/>
    </row>
    <row r="1586" spans="1:4">
      <c r="A1586" s="361">
        <f t="shared" si="30"/>
        <v>45723</v>
      </c>
      <c r="B1586" s="362">
        <v>21</v>
      </c>
      <c r="C1586" s="363">
        <v>4954.2785000000003</v>
      </c>
      <c r="D1586" s="364"/>
    </row>
    <row r="1587" spans="1:4">
      <c r="A1587" s="361">
        <f t="shared" si="30"/>
        <v>45723</v>
      </c>
      <c r="B1587" s="362">
        <v>22</v>
      </c>
      <c r="C1587" s="363">
        <v>6059.9985000000006</v>
      </c>
      <c r="D1587" s="364"/>
    </row>
    <row r="1588" spans="1:4">
      <c r="A1588" s="361">
        <f t="shared" si="30"/>
        <v>45723</v>
      </c>
      <c r="B1588" s="362">
        <v>23</v>
      </c>
      <c r="C1588" s="363">
        <v>5772.9684999999999</v>
      </c>
      <c r="D1588" s="364"/>
    </row>
    <row r="1589" spans="1:4">
      <c r="A1589" s="361">
        <f t="shared" si="30"/>
        <v>45724</v>
      </c>
      <c r="B1589" s="362">
        <v>0</v>
      </c>
      <c r="C1589" s="363">
        <v>4978.8885</v>
      </c>
      <c r="D1589" s="364"/>
    </row>
    <row r="1590" spans="1:4">
      <c r="A1590" s="361">
        <f t="shared" si="30"/>
        <v>45724</v>
      </c>
      <c r="B1590" s="362">
        <v>1</v>
      </c>
      <c r="C1590" s="363">
        <v>4449.0844999999999</v>
      </c>
      <c r="D1590" s="364"/>
    </row>
    <row r="1591" spans="1:4">
      <c r="A1591" s="361">
        <f t="shared" si="30"/>
        <v>45724</v>
      </c>
      <c r="B1591" s="362">
        <v>2</v>
      </c>
      <c r="C1591" s="363">
        <v>3899.3685</v>
      </c>
      <c r="D1591" s="364"/>
    </row>
    <row r="1592" spans="1:4">
      <c r="A1592" s="361">
        <f t="shared" si="30"/>
        <v>45724</v>
      </c>
      <c r="B1592" s="362">
        <v>3</v>
      </c>
      <c r="C1592" s="363">
        <v>3876.6985</v>
      </c>
      <c r="D1592" s="364"/>
    </row>
    <row r="1593" spans="1:4">
      <c r="A1593" s="361">
        <f t="shared" si="30"/>
        <v>45724</v>
      </c>
      <c r="B1593" s="362">
        <v>4</v>
      </c>
      <c r="C1593" s="363">
        <v>4236.6460000000006</v>
      </c>
      <c r="D1593" s="364"/>
    </row>
    <row r="1594" spans="1:4">
      <c r="A1594" s="361">
        <f t="shared" si="30"/>
        <v>45724</v>
      </c>
      <c r="B1594" s="362">
        <v>5</v>
      </c>
      <c r="C1594" s="363">
        <v>4757.1670000000004</v>
      </c>
      <c r="D1594" s="364"/>
    </row>
    <row r="1595" spans="1:4">
      <c r="A1595" s="361">
        <f t="shared" si="30"/>
        <v>45724</v>
      </c>
      <c r="B1595" s="362">
        <v>6</v>
      </c>
      <c r="C1595" s="363">
        <v>4793.0685000000003</v>
      </c>
      <c r="D1595" s="364"/>
    </row>
    <row r="1596" spans="1:4">
      <c r="A1596" s="361">
        <f t="shared" si="30"/>
        <v>45724</v>
      </c>
      <c r="B1596" s="362">
        <v>7</v>
      </c>
      <c r="C1596" s="363">
        <v>4840.9859999999999</v>
      </c>
      <c r="D1596" s="364"/>
    </row>
    <row r="1597" spans="1:4">
      <c r="A1597" s="361">
        <f t="shared" si="30"/>
        <v>45724</v>
      </c>
      <c r="B1597" s="362">
        <v>8</v>
      </c>
      <c r="C1597" s="363">
        <v>4971.2235000000001</v>
      </c>
      <c r="D1597" s="364"/>
    </row>
    <row r="1598" spans="1:4">
      <c r="A1598" s="361">
        <f t="shared" si="30"/>
        <v>45724</v>
      </c>
      <c r="B1598" s="362">
        <v>9</v>
      </c>
      <c r="C1598" s="363">
        <v>4273.2934999999998</v>
      </c>
      <c r="D1598" s="364"/>
    </row>
    <row r="1599" spans="1:4">
      <c r="A1599" s="361">
        <f t="shared" si="30"/>
        <v>45724</v>
      </c>
      <c r="B1599" s="362">
        <v>10</v>
      </c>
      <c r="C1599" s="363">
        <v>4397.8355000000001</v>
      </c>
      <c r="D1599" s="364"/>
    </row>
    <row r="1600" spans="1:4">
      <c r="A1600" s="361">
        <f t="shared" si="30"/>
        <v>45724</v>
      </c>
      <c r="B1600" s="362">
        <v>11</v>
      </c>
      <c r="C1600" s="363">
        <v>4488.7359999999999</v>
      </c>
      <c r="D1600" s="364"/>
    </row>
    <row r="1601" spans="1:4">
      <c r="A1601" s="361">
        <f t="shared" si="30"/>
        <v>45724</v>
      </c>
      <c r="B1601" s="362">
        <v>12</v>
      </c>
      <c r="C1601" s="363">
        <v>4543.9085000000005</v>
      </c>
      <c r="D1601" s="364"/>
    </row>
    <row r="1602" spans="1:4">
      <c r="A1602" s="361">
        <f t="shared" si="30"/>
        <v>45724</v>
      </c>
      <c r="B1602" s="362">
        <v>13</v>
      </c>
      <c r="C1602" s="363">
        <v>5074.8159999999998</v>
      </c>
      <c r="D1602" s="364"/>
    </row>
    <row r="1603" spans="1:4">
      <c r="A1603" s="361">
        <f t="shared" si="30"/>
        <v>45724</v>
      </c>
      <c r="B1603" s="362">
        <v>14</v>
      </c>
      <c r="C1603" s="363">
        <v>5306.7835000000005</v>
      </c>
      <c r="D1603" s="364"/>
    </row>
    <row r="1604" spans="1:4">
      <c r="A1604" s="361">
        <f t="shared" si="30"/>
        <v>45724</v>
      </c>
      <c r="B1604" s="362">
        <v>15</v>
      </c>
      <c r="C1604" s="363">
        <v>4675.5617499999998</v>
      </c>
      <c r="D1604" s="364"/>
    </row>
    <row r="1605" spans="1:4">
      <c r="A1605" s="361">
        <f t="shared" si="30"/>
        <v>45724</v>
      </c>
      <c r="B1605" s="362">
        <v>16</v>
      </c>
      <c r="C1605" s="363">
        <v>4482.9917500000001</v>
      </c>
      <c r="D1605" s="364"/>
    </row>
    <row r="1606" spans="1:4">
      <c r="A1606" s="361">
        <f t="shared" ref="A1606:A1669" si="31">IF(B1606=0,A1605+1,A1605)</f>
        <v>45724</v>
      </c>
      <c r="B1606" s="362">
        <v>17</v>
      </c>
      <c r="C1606" s="363">
        <v>4795.9594999999999</v>
      </c>
      <c r="D1606" s="364"/>
    </row>
    <row r="1607" spans="1:4">
      <c r="A1607" s="361">
        <f t="shared" si="31"/>
        <v>45724</v>
      </c>
      <c r="B1607" s="362">
        <v>18</v>
      </c>
      <c r="C1607" s="363">
        <v>5956.6135000000004</v>
      </c>
      <c r="D1607" s="364"/>
    </row>
    <row r="1608" spans="1:4">
      <c r="A1608" s="361">
        <f t="shared" si="31"/>
        <v>45724</v>
      </c>
      <c r="B1608" s="362">
        <v>19</v>
      </c>
      <c r="C1608" s="363">
        <v>3900.9210000000003</v>
      </c>
      <c r="D1608" s="364"/>
    </row>
    <row r="1609" spans="1:4">
      <c r="A1609" s="361">
        <f t="shared" si="31"/>
        <v>45724</v>
      </c>
      <c r="B1609" s="362">
        <v>20</v>
      </c>
      <c r="C1609" s="363">
        <v>4424.8485000000001</v>
      </c>
      <c r="D1609" s="364"/>
    </row>
    <row r="1610" spans="1:4">
      <c r="A1610" s="361">
        <f t="shared" si="31"/>
        <v>45724</v>
      </c>
      <c r="B1610" s="362">
        <v>21</v>
      </c>
      <c r="C1610" s="363">
        <v>4839.2150000000001</v>
      </c>
      <c r="D1610" s="364"/>
    </row>
    <row r="1611" spans="1:4">
      <c r="A1611" s="361">
        <f t="shared" si="31"/>
        <v>45724</v>
      </c>
      <c r="B1611" s="362">
        <v>22</v>
      </c>
      <c r="C1611" s="363">
        <v>6007.0934999999999</v>
      </c>
      <c r="D1611" s="364"/>
    </row>
    <row r="1612" spans="1:4">
      <c r="A1612" s="361">
        <f t="shared" si="31"/>
        <v>45724</v>
      </c>
      <c r="B1612" s="362">
        <v>23</v>
      </c>
      <c r="C1612" s="363">
        <v>5041.1530000000002</v>
      </c>
      <c r="D1612" s="364"/>
    </row>
    <row r="1613" spans="1:4">
      <c r="A1613" s="361">
        <f t="shared" si="31"/>
        <v>45725</v>
      </c>
      <c r="B1613" s="362">
        <v>0</v>
      </c>
      <c r="C1613" s="363">
        <v>4974.3517499999998</v>
      </c>
      <c r="D1613" s="364"/>
    </row>
    <row r="1614" spans="1:4">
      <c r="A1614" s="361">
        <f t="shared" si="31"/>
        <v>45725</v>
      </c>
      <c r="B1614" s="362">
        <v>1</v>
      </c>
      <c r="C1614" s="363">
        <v>4554.5075000000006</v>
      </c>
      <c r="D1614" s="364"/>
    </row>
    <row r="1615" spans="1:4">
      <c r="A1615" s="361">
        <f t="shared" si="31"/>
        <v>45725</v>
      </c>
      <c r="B1615" s="362">
        <v>2</v>
      </c>
      <c r="C1615" s="363">
        <v>4088.6550000000002</v>
      </c>
      <c r="D1615" s="364"/>
    </row>
    <row r="1616" spans="1:4">
      <c r="A1616" s="361">
        <f t="shared" si="31"/>
        <v>45725</v>
      </c>
      <c r="B1616" s="362">
        <v>3</v>
      </c>
      <c r="C1616" s="363">
        <v>3662.335</v>
      </c>
      <c r="D1616" s="364"/>
    </row>
    <row r="1617" spans="1:4">
      <c r="A1617" s="361">
        <f t="shared" si="31"/>
        <v>45725</v>
      </c>
      <c r="B1617" s="362">
        <v>4</v>
      </c>
      <c r="C1617" s="363">
        <v>3809.7950000000001</v>
      </c>
      <c r="D1617" s="364"/>
    </row>
    <row r="1618" spans="1:4">
      <c r="A1618" s="361">
        <f t="shared" si="31"/>
        <v>45725</v>
      </c>
      <c r="B1618" s="362">
        <v>5</v>
      </c>
      <c r="C1618" s="363">
        <v>4219.1400000000003</v>
      </c>
      <c r="D1618" s="364"/>
    </row>
    <row r="1619" spans="1:4">
      <c r="A1619" s="361">
        <f t="shared" si="31"/>
        <v>45725</v>
      </c>
      <c r="B1619" s="362">
        <v>6</v>
      </c>
      <c r="C1619" s="363">
        <v>4323.8649999999998</v>
      </c>
      <c r="D1619" s="364"/>
    </row>
    <row r="1620" spans="1:4">
      <c r="A1620" s="361">
        <f t="shared" si="31"/>
        <v>45725</v>
      </c>
      <c r="B1620" s="362">
        <v>7</v>
      </c>
      <c r="C1620" s="363">
        <v>4585.47</v>
      </c>
      <c r="D1620" s="364"/>
    </row>
    <row r="1621" spans="1:4">
      <c r="A1621" s="361">
        <f t="shared" si="31"/>
        <v>45725</v>
      </c>
      <c r="B1621" s="362">
        <v>8</v>
      </c>
      <c r="C1621" s="363">
        <v>3869.893</v>
      </c>
      <c r="D1621" s="364"/>
    </row>
    <row r="1622" spans="1:4">
      <c r="A1622" s="361">
        <f t="shared" si="31"/>
        <v>45725</v>
      </c>
      <c r="B1622" s="362">
        <v>9</v>
      </c>
      <c r="C1622" s="363">
        <v>3769.3830000000003</v>
      </c>
      <c r="D1622" s="364"/>
    </row>
    <row r="1623" spans="1:4">
      <c r="A1623" s="361">
        <f t="shared" si="31"/>
        <v>45725</v>
      </c>
      <c r="B1623" s="362">
        <v>10</v>
      </c>
      <c r="C1623" s="363">
        <v>3820.5230000000001</v>
      </c>
      <c r="D1623" s="364"/>
    </row>
    <row r="1624" spans="1:4">
      <c r="A1624" s="361">
        <f t="shared" si="31"/>
        <v>45725</v>
      </c>
      <c r="B1624" s="362">
        <v>11</v>
      </c>
      <c r="C1624" s="363">
        <v>3829.7580000000003</v>
      </c>
      <c r="D1624" s="364"/>
    </row>
    <row r="1625" spans="1:4">
      <c r="A1625" s="361">
        <f t="shared" si="31"/>
        <v>45725</v>
      </c>
      <c r="B1625" s="362">
        <v>12</v>
      </c>
      <c r="C1625" s="363">
        <v>3970.0150000000003</v>
      </c>
      <c r="D1625" s="364"/>
    </row>
    <row r="1626" spans="1:4">
      <c r="A1626" s="361">
        <f t="shared" si="31"/>
        <v>45725</v>
      </c>
      <c r="B1626" s="362">
        <v>13</v>
      </c>
      <c r="C1626" s="363">
        <v>4020.5120000000002</v>
      </c>
      <c r="D1626" s="364"/>
    </row>
    <row r="1627" spans="1:4">
      <c r="A1627" s="361">
        <f t="shared" si="31"/>
        <v>45725</v>
      </c>
      <c r="B1627" s="362">
        <v>14</v>
      </c>
      <c r="C1627" s="363">
        <v>4315.5005000000001</v>
      </c>
      <c r="D1627" s="364"/>
    </row>
    <row r="1628" spans="1:4">
      <c r="A1628" s="361">
        <f t="shared" si="31"/>
        <v>45725</v>
      </c>
      <c r="B1628" s="362">
        <v>15</v>
      </c>
      <c r="C1628" s="363">
        <v>3983.2505000000001</v>
      </c>
      <c r="D1628" s="364"/>
    </row>
    <row r="1629" spans="1:4">
      <c r="A1629" s="361">
        <f t="shared" si="31"/>
        <v>45725</v>
      </c>
      <c r="B1629" s="362">
        <v>16</v>
      </c>
      <c r="C1629" s="363">
        <v>3952.3920000000003</v>
      </c>
      <c r="D1629" s="364"/>
    </row>
    <row r="1630" spans="1:4">
      <c r="A1630" s="361">
        <f t="shared" si="31"/>
        <v>45725</v>
      </c>
      <c r="B1630" s="362">
        <v>17</v>
      </c>
      <c r="C1630" s="363">
        <v>4499.6895000000004</v>
      </c>
      <c r="D1630" s="364"/>
    </row>
    <row r="1631" spans="1:4">
      <c r="A1631" s="361">
        <f t="shared" si="31"/>
        <v>45725</v>
      </c>
      <c r="B1631" s="362">
        <v>18</v>
      </c>
      <c r="C1631" s="363">
        <v>5740.9735000000001</v>
      </c>
      <c r="D1631" s="364"/>
    </row>
    <row r="1632" spans="1:4">
      <c r="A1632" s="361">
        <f t="shared" si="31"/>
        <v>45725</v>
      </c>
      <c r="B1632" s="362">
        <v>19</v>
      </c>
      <c r="C1632" s="363">
        <v>3711.8490000000002</v>
      </c>
      <c r="D1632" s="364"/>
    </row>
    <row r="1633" spans="1:4">
      <c r="A1633" s="361">
        <f t="shared" si="31"/>
        <v>45725</v>
      </c>
      <c r="B1633" s="362">
        <v>20</v>
      </c>
      <c r="C1633" s="363">
        <v>4228.3567499999999</v>
      </c>
      <c r="D1633" s="364"/>
    </row>
    <row r="1634" spans="1:4">
      <c r="A1634" s="361">
        <f t="shared" si="31"/>
        <v>45725</v>
      </c>
      <c r="B1634" s="362">
        <v>21</v>
      </c>
      <c r="C1634" s="363">
        <v>4475.3202499999998</v>
      </c>
      <c r="D1634" s="364"/>
    </row>
    <row r="1635" spans="1:4">
      <c r="A1635" s="361">
        <f t="shared" si="31"/>
        <v>45725</v>
      </c>
      <c r="B1635" s="362">
        <v>22</v>
      </c>
      <c r="C1635" s="363">
        <v>5660.116</v>
      </c>
      <c r="D1635" s="364"/>
    </row>
    <row r="1636" spans="1:4">
      <c r="A1636" s="361">
        <f t="shared" si="31"/>
        <v>45725</v>
      </c>
      <c r="B1636" s="362">
        <v>23</v>
      </c>
      <c r="C1636" s="363">
        <v>5114.0465000000004</v>
      </c>
      <c r="D1636" s="364"/>
    </row>
    <row r="1637" spans="1:4">
      <c r="A1637" s="361">
        <f t="shared" si="31"/>
        <v>45726</v>
      </c>
      <c r="B1637" s="362">
        <v>0</v>
      </c>
      <c r="C1637" s="363">
        <v>4334.8339999999998</v>
      </c>
      <c r="D1637" s="364"/>
    </row>
    <row r="1638" spans="1:4">
      <c r="A1638" s="361">
        <f t="shared" si="31"/>
        <v>45726</v>
      </c>
      <c r="B1638" s="362">
        <v>1</v>
      </c>
      <c r="C1638" s="363">
        <v>3908.9280000000003</v>
      </c>
      <c r="D1638" s="364"/>
    </row>
    <row r="1639" spans="1:4">
      <c r="A1639" s="361">
        <f t="shared" si="31"/>
        <v>45726</v>
      </c>
      <c r="B1639" s="362">
        <v>2</v>
      </c>
      <c r="C1639" s="363">
        <v>4030.2532500000002</v>
      </c>
      <c r="D1639" s="364"/>
    </row>
    <row r="1640" spans="1:4">
      <c r="A1640" s="361">
        <f t="shared" si="31"/>
        <v>45726</v>
      </c>
      <c r="B1640" s="362">
        <v>3</v>
      </c>
      <c r="C1640" s="363">
        <v>4179.2055</v>
      </c>
      <c r="D1640" s="364"/>
    </row>
    <row r="1641" spans="1:4">
      <c r="A1641" s="361">
        <f t="shared" si="31"/>
        <v>45726</v>
      </c>
      <c r="B1641" s="362">
        <v>4</v>
      </c>
      <c r="C1641" s="363">
        <v>4652.8384999999998</v>
      </c>
      <c r="D1641" s="364"/>
    </row>
    <row r="1642" spans="1:4">
      <c r="A1642" s="361">
        <f t="shared" si="31"/>
        <v>45726</v>
      </c>
      <c r="B1642" s="362">
        <v>5</v>
      </c>
      <c r="C1642" s="363">
        <v>4244.6450000000004</v>
      </c>
      <c r="D1642" s="364"/>
    </row>
    <row r="1643" spans="1:4">
      <c r="A1643" s="361">
        <f t="shared" si="31"/>
        <v>45726</v>
      </c>
      <c r="B1643" s="362">
        <v>6</v>
      </c>
      <c r="C1643" s="363">
        <v>5463.7635</v>
      </c>
      <c r="D1643" s="364"/>
    </row>
    <row r="1644" spans="1:4">
      <c r="A1644" s="361">
        <f t="shared" si="31"/>
        <v>45726</v>
      </c>
      <c r="B1644" s="362">
        <v>7</v>
      </c>
      <c r="C1644" s="363">
        <v>5430.3305</v>
      </c>
      <c r="D1644" s="364"/>
    </row>
    <row r="1645" spans="1:4">
      <c r="A1645" s="361">
        <f t="shared" si="31"/>
        <v>45726</v>
      </c>
      <c r="B1645" s="362">
        <v>8</v>
      </c>
      <c r="C1645" s="363">
        <v>4784.6685000000007</v>
      </c>
      <c r="D1645" s="364"/>
    </row>
    <row r="1646" spans="1:4">
      <c r="A1646" s="361">
        <f t="shared" si="31"/>
        <v>45726</v>
      </c>
      <c r="B1646" s="362">
        <v>9</v>
      </c>
      <c r="C1646" s="363">
        <v>4647.1230000000005</v>
      </c>
      <c r="D1646" s="364"/>
    </row>
    <row r="1647" spans="1:4">
      <c r="A1647" s="361">
        <f t="shared" si="31"/>
        <v>45726</v>
      </c>
      <c r="B1647" s="362">
        <v>10</v>
      </c>
      <c r="C1647" s="363">
        <v>4712.4405000000006</v>
      </c>
      <c r="D1647" s="364"/>
    </row>
    <row r="1648" spans="1:4">
      <c r="A1648" s="361">
        <f t="shared" si="31"/>
        <v>45726</v>
      </c>
      <c r="B1648" s="362">
        <v>11</v>
      </c>
      <c r="C1648" s="363">
        <v>4673.4187499999998</v>
      </c>
      <c r="D1648" s="364"/>
    </row>
    <row r="1649" spans="1:4">
      <c r="A1649" s="361">
        <f t="shared" si="31"/>
        <v>45726</v>
      </c>
      <c r="B1649" s="362">
        <v>12</v>
      </c>
      <c r="C1649" s="363">
        <v>4787.6232499999996</v>
      </c>
      <c r="D1649" s="364"/>
    </row>
    <row r="1650" spans="1:4">
      <c r="A1650" s="361">
        <f t="shared" si="31"/>
        <v>45726</v>
      </c>
      <c r="B1650" s="362">
        <v>13</v>
      </c>
      <c r="C1650" s="363">
        <v>4968.3567499999999</v>
      </c>
      <c r="D1650" s="364"/>
    </row>
    <row r="1651" spans="1:4">
      <c r="A1651" s="361">
        <f t="shared" si="31"/>
        <v>45726</v>
      </c>
      <c r="B1651" s="362">
        <v>14</v>
      </c>
      <c r="C1651" s="363">
        <v>5397.5264999999999</v>
      </c>
      <c r="D1651" s="364"/>
    </row>
    <row r="1652" spans="1:4">
      <c r="A1652" s="361">
        <f t="shared" si="31"/>
        <v>45726</v>
      </c>
      <c r="B1652" s="362">
        <v>15</v>
      </c>
      <c r="C1652" s="363">
        <v>5349.4567500000003</v>
      </c>
      <c r="D1652" s="364"/>
    </row>
    <row r="1653" spans="1:4">
      <c r="A1653" s="361">
        <f t="shared" si="31"/>
        <v>45726</v>
      </c>
      <c r="B1653" s="362">
        <v>16</v>
      </c>
      <c r="C1653" s="363">
        <v>5105.9857499999998</v>
      </c>
      <c r="D1653" s="364"/>
    </row>
    <row r="1654" spans="1:4">
      <c r="A1654" s="361">
        <f t="shared" si="31"/>
        <v>45726</v>
      </c>
      <c r="B1654" s="362">
        <v>17</v>
      </c>
      <c r="C1654" s="363">
        <v>5126.3922499999999</v>
      </c>
      <c r="D1654" s="364"/>
    </row>
    <row r="1655" spans="1:4">
      <c r="A1655" s="361">
        <f t="shared" si="31"/>
        <v>45726</v>
      </c>
      <c r="B1655" s="362">
        <v>18</v>
      </c>
      <c r="C1655" s="363">
        <v>6377.3430000000008</v>
      </c>
      <c r="D1655" s="364"/>
    </row>
    <row r="1656" spans="1:4">
      <c r="A1656" s="361">
        <f t="shared" si="31"/>
        <v>45726</v>
      </c>
      <c r="B1656" s="362">
        <v>19</v>
      </c>
      <c r="C1656" s="363">
        <v>4375.2687500000002</v>
      </c>
      <c r="D1656" s="364"/>
    </row>
    <row r="1657" spans="1:4">
      <c r="A1657" s="361">
        <f t="shared" si="31"/>
        <v>45726</v>
      </c>
      <c r="B1657" s="362">
        <v>20</v>
      </c>
      <c r="C1657" s="363">
        <v>4776.1930000000002</v>
      </c>
      <c r="D1657" s="364"/>
    </row>
    <row r="1658" spans="1:4">
      <c r="A1658" s="361">
        <f t="shared" si="31"/>
        <v>45726</v>
      </c>
      <c r="B1658" s="362">
        <v>21</v>
      </c>
      <c r="C1658" s="363">
        <v>4726.8280000000004</v>
      </c>
      <c r="D1658" s="364"/>
    </row>
    <row r="1659" spans="1:4">
      <c r="A1659" s="361">
        <f t="shared" si="31"/>
        <v>45726</v>
      </c>
      <c r="B1659" s="362">
        <v>22</v>
      </c>
      <c r="C1659" s="363">
        <v>4880.0070000000005</v>
      </c>
      <c r="D1659" s="364"/>
    </row>
    <row r="1660" spans="1:4">
      <c r="A1660" s="361">
        <f t="shared" si="31"/>
        <v>45726</v>
      </c>
      <c r="B1660" s="362">
        <v>23</v>
      </c>
      <c r="C1660" s="363">
        <v>5662.1605</v>
      </c>
      <c r="D1660" s="364"/>
    </row>
    <row r="1661" spans="1:4">
      <c r="A1661" s="361">
        <f t="shared" si="31"/>
        <v>45727</v>
      </c>
      <c r="B1661" s="362">
        <v>0</v>
      </c>
      <c r="C1661" s="363">
        <v>4682.8135000000002</v>
      </c>
      <c r="D1661" s="364"/>
    </row>
    <row r="1662" spans="1:4">
      <c r="A1662" s="361">
        <f t="shared" si="31"/>
        <v>45727</v>
      </c>
      <c r="B1662" s="362">
        <v>1</v>
      </c>
      <c r="C1662" s="363">
        <v>4275.4565000000002</v>
      </c>
      <c r="D1662" s="364"/>
    </row>
    <row r="1663" spans="1:4">
      <c r="A1663" s="361">
        <f t="shared" si="31"/>
        <v>45727</v>
      </c>
      <c r="B1663" s="362">
        <v>2</v>
      </c>
      <c r="C1663" s="363">
        <v>4773.0745000000006</v>
      </c>
      <c r="D1663" s="364"/>
    </row>
    <row r="1664" spans="1:4">
      <c r="A1664" s="361">
        <f t="shared" si="31"/>
        <v>45727</v>
      </c>
      <c r="B1664" s="362">
        <v>3</v>
      </c>
      <c r="C1664" s="363">
        <v>4794.87</v>
      </c>
      <c r="D1664" s="364"/>
    </row>
    <row r="1665" spans="1:4">
      <c r="A1665" s="361">
        <f t="shared" si="31"/>
        <v>45727</v>
      </c>
      <c r="B1665" s="362">
        <v>4</v>
      </c>
      <c r="C1665" s="363">
        <v>5620.4362499999997</v>
      </c>
      <c r="D1665" s="364"/>
    </row>
    <row r="1666" spans="1:4">
      <c r="A1666" s="361">
        <f t="shared" si="31"/>
        <v>45727</v>
      </c>
      <c r="B1666" s="362">
        <v>5</v>
      </c>
      <c r="C1666" s="363">
        <v>6184.6705000000002</v>
      </c>
      <c r="D1666" s="364"/>
    </row>
    <row r="1667" spans="1:4">
      <c r="A1667" s="361">
        <f t="shared" si="31"/>
        <v>45727</v>
      </c>
      <c r="B1667" s="362">
        <v>6</v>
      </c>
      <c r="C1667" s="363">
        <v>6292.1855000000005</v>
      </c>
      <c r="D1667" s="364"/>
    </row>
    <row r="1668" spans="1:4">
      <c r="A1668" s="361">
        <f t="shared" si="31"/>
        <v>45727</v>
      </c>
      <c r="B1668" s="362">
        <v>7</v>
      </c>
      <c r="C1668" s="363">
        <v>6025.6750000000002</v>
      </c>
      <c r="D1668" s="364"/>
    </row>
    <row r="1669" spans="1:4">
      <c r="A1669" s="361">
        <f t="shared" si="31"/>
        <v>45727</v>
      </c>
      <c r="B1669" s="362">
        <v>8</v>
      </c>
      <c r="C1669" s="363">
        <v>5201.9535000000005</v>
      </c>
      <c r="D1669" s="364"/>
    </row>
    <row r="1670" spans="1:4">
      <c r="A1670" s="361">
        <f t="shared" ref="A1670:A1733" si="32">IF(B1670=0,A1669+1,A1669)</f>
        <v>45727</v>
      </c>
      <c r="B1670" s="362">
        <v>9</v>
      </c>
      <c r="C1670" s="363">
        <v>5014.4882500000003</v>
      </c>
      <c r="D1670" s="364"/>
    </row>
    <row r="1671" spans="1:4">
      <c r="A1671" s="361">
        <f t="shared" si="32"/>
        <v>45727</v>
      </c>
      <c r="B1671" s="362">
        <v>10</v>
      </c>
      <c r="C1671" s="363">
        <v>5028.76</v>
      </c>
      <c r="D1671" s="364"/>
    </row>
    <row r="1672" spans="1:4">
      <c r="A1672" s="361">
        <f t="shared" si="32"/>
        <v>45727</v>
      </c>
      <c r="B1672" s="362">
        <v>11</v>
      </c>
      <c r="C1672" s="363">
        <v>5043.2395000000006</v>
      </c>
      <c r="D1672" s="364"/>
    </row>
    <row r="1673" spans="1:4">
      <c r="A1673" s="361">
        <f t="shared" si="32"/>
        <v>45727</v>
      </c>
      <c r="B1673" s="362">
        <v>12</v>
      </c>
      <c r="C1673" s="363">
        <v>5129.5817500000003</v>
      </c>
      <c r="D1673" s="364"/>
    </row>
    <row r="1674" spans="1:4">
      <c r="A1674" s="361">
        <f t="shared" si="32"/>
        <v>45727</v>
      </c>
      <c r="B1674" s="362">
        <v>13</v>
      </c>
      <c r="C1674" s="363">
        <v>5357.6152499999998</v>
      </c>
      <c r="D1674" s="364"/>
    </row>
    <row r="1675" spans="1:4">
      <c r="A1675" s="361">
        <f t="shared" si="32"/>
        <v>45727</v>
      </c>
      <c r="B1675" s="362">
        <v>14</v>
      </c>
      <c r="C1675" s="363">
        <v>5744.3550000000005</v>
      </c>
      <c r="D1675" s="364"/>
    </row>
    <row r="1676" spans="1:4">
      <c r="A1676" s="361">
        <f t="shared" si="32"/>
        <v>45727</v>
      </c>
      <c r="B1676" s="362">
        <v>15</v>
      </c>
      <c r="C1676" s="363">
        <v>5421.4970000000003</v>
      </c>
      <c r="D1676" s="364"/>
    </row>
    <row r="1677" spans="1:4">
      <c r="A1677" s="361">
        <f t="shared" si="32"/>
        <v>45727</v>
      </c>
      <c r="B1677" s="362">
        <v>16</v>
      </c>
      <c r="C1677" s="363">
        <v>5228.2012500000001</v>
      </c>
      <c r="D1677" s="364"/>
    </row>
    <row r="1678" spans="1:4">
      <c r="A1678" s="361">
        <f t="shared" si="32"/>
        <v>45727</v>
      </c>
      <c r="B1678" s="362">
        <v>17</v>
      </c>
      <c r="C1678" s="363">
        <v>5447.0092500000001</v>
      </c>
      <c r="D1678" s="364"/>
    </row>
    <row r="1679" spans="1:4">
      <c r="A1679" s="361">
        <f t="shared" si="32"/>
        <v>45727</v>
      </c>
      <c r="B1679" s="362">
        <v>18</v>
      </c>
      <c r="C1679" s="363">
        <v>6390.18</v>
      </c>
      <c r="D1679" s="364"/>
    </row>
    <row r="1680" spans="1:4">
      <c r="A1680" s="361">
        <f t="shared" si="32"/>
        <v>45727</v>
      </c>
      <c r="B1680" s="362">
        <v>19</v>
      </c>
      <c r="C1680" s="363">
        <v>4139.049</v>
      </c>
      <c r="D1680" s="364"/>
    </row>
    <row r="1681" spans="1:4">
      <c r="A1681" s="361">
        <f t="shared" si="32"/>
        <v>45727</v>
      </c>
      <c r="B1681" s="362">
        <v>20</v>
      </c>
      <c r="C1681" s="363">
        <v>4590.3717500000002</v>
      </c>
      <c r="D1681" s="364"/>
    </row>
    <row r="1682" spans="1:4">
      <c r="A1682" s="361">
        <f t="shared" si="32"/>
        <v>45727</v>
      </c>
      <c r="B1682" s="362">
        <v>21</v>
      </c>
      <c r="C1682" s="363">
        <v>5108.1970000000001</v>
      </c>
      <c r="D1682" s="364"/>
    </row>
    <row r="1683" spans="1:4">
      <c r="A1683" s="361">
        <f t="shared" si="32"/>
        <v>45727</v>
      </c>
      <c r="B1683" s="362">
        <v>22</v>
      </c>
      <c r="C1683" s="363">
        <v>5248.7049999999999</v>
      </c>
      <c r="D1683" s="364"/>
    </row>
    <row r="1684" spans="1:4">
      <c r="A1684" s="361">
        <f t="shared" si="32"/>
        <v>45727</v>
      </c>
      <c r="B1684" s="362">
        <v>23</v>
      </c>
      <c r="C1684" s="363">
        <v>5867.3270000000002</v>
      </c>
      <c r="D1684" s="364"/>
    </row>
    <row r="1685" spans="1:4">
      <c r="A1685" s="361">
        <f t="shared" si="32"/>
        <v>45728</v>
      </c>
      <c r="B1685" s="362">
        <v>0</v>
      </c>
      <c r="C1685" s="363">
        <v>4726.3545000000004</v>
      </c>
      <c r="D1685" s="364"/>
    </row>
    <row r="1686" spans="1:4">
      <c r="A1686" s="361">
        <f t="shared" si="32"/>
        <v>45728</v>
      </c>
      <c r="B1686" s="362">
        <v>1</v>
      </c>
      <c r="C1686" s="363">
        <v>4394.3050000000003</v>
      </c>
      <c r="D1686" s="364"/>
    </row>
    <row r="1687" spans="1:4">
      <c r="A1687" s="361">
        <f t="shared" si="32"/>
        <v>45728</v>
      </c>
      <c r="B1687" s="362">
        <v>2</v>
      </c>
      <c r="C1687" s="363">
        <v>4069.5980000000004</v>
      </c>
      <c r="D1687" s="364"/>
    </row>
    <row r="1688" spans="1:4">
      <c r="A1688" s="361">
        <f t="shared" si="32"/>
        <v>45728</v>
      </c>
      <c r="B1688" s="362">
        <v>3</v>
      </c>
      <c r="C1688" s="363">
        <v>4276.1990000000005</v>
      </c>
      <c r="D1688" s="364"/>
    </row>
    <row r="1689" spans="1:4">
      <c r="A1689" s="361">
        <f t="shared" si="32"/>
        <v>45728</v>
      </c>
      <c r="B1689" s="362">
        <v>4</v>
      </c>
      <c r="C1689" s="363">
        <v>4665.8649999999998</v>
      </c>
      <c r="D1689" s="364"/>
    </row>
    <row r="1690" spans="1:4">
      <c r="A1690" s="361">
        <f t="shared" si="32"/>
        <v>45728</v>
      </c>
      <c r="B1690" s="362">
        <v>5</v>
      </c>
      <c r="C1690" s="363">
        <v>5301.3</v>
      </c>
      <c r="D1690" s="364"/>
    </row>
    <row r="1691" spans="1:4">
      <c r="A1691" s="361">
        <f t="shared" si="32"/>
        <v>45728</v>
      </c>
      <c r="B1691" s="362">
        <v>6</v>
      </c>
      <c r="C1691" s="363">
        <v>5748.1385</v>
      </c>
      <c r="D1691" s="364"/>
    </row>
    <row r="1692" spans="1:4">
      <c r="A1692" s="361">
        <f t="shared" si="32"/>
        <v>45728</v>
      </c>
      <c r="B1692" s="362">
        <v>7</v>
      </c>
      <c r="C1692" s="363">
        <v>5815.8845000000001</v>
      </c>
      <c r="D1692" s="364"/>
    </row>
    <row r="1693" spans="1:4">
      <c r="A1693" s="361">
        <f t="shared" si="32"/>
        <v>45728</v>
      </c>
      <c r="B1693" s="362">
        <v>8</v>
      </c>
      <c r="C1693" s="363">
        <v>4855.3635000000004</v>
      </c>
      <c r="D1693" s="364"/>
    </row>
    <row r="1694" spans="1:4">
      <c r="A1694" s="361">
        <f t="shared" si="32"/>
        <v>45728</v>
      </c>
      <c r="B1694" s="362">
        <v>9</v>
      </c>
      <c r="C1694" s="363">
        <v>4600.4655000000002</v>
      </c>
      <c r="D1694" s="364"/>
    </row>
    <row r="1695" spans="1:4">
      <c r="A1695" s="361">
        <f t="shared" si="32"/>
        <v>45728</v>
      </c>
      <c r="B1695" s="362">
        <v>10</v>
      </c>
      <c r="C1695" s="363">
        <v>4682.674</v>
      </c>
      <c r="D1695" s="364"/>
    </row>
    <row r="1696" spans="1:4">
      <c r="A1696" s="361">
        <f t="shared" si="32"/>
        <v>45728</v>
      </c>
      <c r="B1696" s="362">
        <v>11</v>
      </c>
      <c r="C1696" s="363">
        <v>4706.2425000000003</v>
      </c>
      <c r="D1696" s="364"/>
    </row>
    <row r="1697" spans="1:4">
      <c r="A1697" s="361">
        <f t="shared" si="32"/>
        <v>45728</v>
      </c>
      <c r="B1697" s="362">
        <v>12</v>
      </c>
      <c r="C1697" s="363">
        <v>4899.4985000000006</v>
      </c>
      <c r="D1697" s="364"/>
    </row>
    <row r="1698" spans="1:4">
      <c r="A1698" s="361">
        <f t="shared" si="32"/>
        <v>45728</v>
      </c>
      <c r="B1698" s="362">
        <v>13</v>
      </c>
      <c r="C1698" s="363">
        <v>5133.9245000000001</v>
      </c>
      <c r="D1698" s="364"/>
    </row>
    <row r="1699" spans="1:4">
      <c r="A1699" s="361">
        <f t="shared" si="32"/>
        <v>45728</v>
      </c>
      <c r="B1699" s="362">
        <v>14</v>
      </c>
      <c r="C1699" s="363">
        <v>5732.0420000000004</v>
      </c>
      <c r="D1699" s="364"/>
    </row>
    <row r="1700" spans="1:4">
      <c r="A1700" s="361">
        <f t="shared" si="32"/>
        <v>45728</v>
      </c>
      <c r="B1700" s="362">
        <v>15</v>
      </c>
      <c r="C1700" s="363">
        <v>5499.808</v>
      </c>
      <c r="D1700" s="364"/>
    </row>
    <row r="1701" spans="1:4">
      <c r="A1701" s="361">
        <f t="shared" si="32"/>
        <v>45728</v>
      </c>
      <c r="B1701" s="362">
        <v>16</v>
      </c>
      <c r="C1701" s="363">
        <v>4970.3532500000001</v>
      </c>
      <c r="D1701" s="364"/>
    </row>
    <row r="1702" spans="1:4">
      <c r="A1702" s="361">
        <f t="shared" si="32"/>
        <v>45728</v>
      </c>
      <c r="B1702" s="362">
        <v>17</v>
      </c>
      <c r="C1702" s="363">
        <v>5087.4255000000003</v>
      </c>
      <c r="D1702" s="364"/>
    </row>
    <row r="1703" spans="1:4">
      <c r="A1703" s="361">
        <f t="shared" si="32"/>
        <v>45728</v>
      </c>
      <c r="B1703" s="362">
        <v>18</v>
      </c>
      <c r="C1703" s="363">
        <v>6265.558</v>
      </c>
      <c r="D1703" s="364"/>
    </row>
    <row r="1704" spans="1:4">
      <c r="A1704" s="361">
        <f t="shared" si="32"/>
        <v>45728</v>
      </c>
      <c r="B1704" s="362">
        <v>19</v>
      </c>
      <c r="C1704" s="363">
        <v>4060.8935000000001</v>
      </c>
      <c r="D1704" s="364"/>
    </row>
    <row r="1705" spans="1:4">
      <c r="A1705" s="361">
        <f t="shared" si="32"/>
        <v>45728</v>
      </c>
      <c r="B1705" s="362">
        <v>20</v>
      </c>
      <c r="C1705" s="363">
        <v>4449.3582500000002</v>
      </c>
      <c r="D1705" s="364"/>
    </row>
    <row r="1706" spans="1:4">
      <c r="A1706" s="361">
        <f t="shared" si="32"/>
        <v>45728</v>
      </c>
      <c r="B1706" s="362">
        <v>21</v>
      </c>
      <c r="C1706" s="363">
        <v>4996.7130000000006</v>
      </c>
      <c r="D1706" s="364"/>
    </row>
    <row r="1707" spans="1:4">
      <c r="A1707" s="361">
        <f t="shared" si="32"/>
        <v>45728</v>
      </c>
      <c r="B1707" s="362">
        <v>22</v>
      </c>
      <c r="C1707" s="363">
        <v>5051.8810000000003</v>
      </c>
      <c r="D1707" s="364"/>
    </row>
    <row r="1708" spans="1:4">
      <c r="A1708" s="361">
        <f t="shared" si="32"/>
        <v>45728</v>
      </c>
      <c r="B1708" s="362">
        <v>23</v>
      </c>
      <c r="C1708" s="363">
        <v>5058.8412500000004</v>
      </c>
      <c r="D1708" s="364"/>
    </row>
    <row r="1709" spans="1:4">
      <c r="A1709" s="361">
        <f t="shared" si="32"/>
        <v>45729</v>
      </c>
      <c r="B1709" s="362">
        <v>0</v>
      </c>
      <c r="C1709" s="363">
        <v>5364.9369999999999</v>
      </c>
      <c r="D1709" s="364"/>
    </row>
    <row r="1710" spans="1:4">
      <c r="A1710" s="361">
        <f t="shared" si="32"/>
        <v>45729</v>
      </c>
      <c r="B1710" s="362">
        <v>1</v>
      </c>
      <c r="C1710" s="363">
        <v>4656.3370000000004</v>
      </c>
      <c r="D1710" s="364"/>
    </row>
    <row r="1711" spans="1:4">
      <c r="A1711" s="361">
        <f t="shared" si="32"/>
        <v>45729</v>
      </c>
      <c r="B1711" s="362">
        <v>2</v>
      </c>
      <c r="C1711" s="363">
        <v>4620.3055000000004</v>
      </c>
      <c r="D1711" s="364"/>
    </row>
    <row r="1712" spans="1:4">
      <c r="A1712" s="361">
        <f t="shared" si="32"/>
        <v>45729</v>
      </c>
      <c r="B1712" s="362">
        <v>3</v>
      </c>
      <c r="C1712" s="363">
        <v>4677.5569999999998</v>
      </c>
      <c r="D1712" s="364"/>
    </row>
    <row r="1713" spans="1:4">
      <c r="A1713" s="361">
        <f t="shared" si="32"/>
        <v>45729</v>
      </c>
      <c r="B1713" s="362">
        <v>4</v>
      </c>
      <c r="C1713" s="363">
        <v>4986.6455000000005</v>
      </c>
      <c r="D1713" s="364"/>
    </row>
    <row r="1714" spans="1:4">
      <c r="A1714" s="361">
        <f t="shared" si="32"/>
        <v>45729</v>
      </c>
      <c r="B1714" s="362">
        <v>5</v>
      </c>
      <c r="C1714" s="363">
        <v>5755.7415000000001</v>
      </c>
      <c r="D1714" s="364"/>
    </row>
    <row r="1715" spans="1:4">
      <c r="A1715" s="361">
        <f t="shared" si="32"/>
        <v>45729</v>
      </c>
      <c r="B1715" s="362">
        <v>6</v>
      </c>
      <c r="C1715" s="363">
        <v>6154.1955000000007</v>
      </c>
      <c r="D1715" s="364"/>
    </row>
    <row r="1716" spans="1:4">
      <c r="A1716" s="361">
        <f t="shared" si="32"/>
        <v>45729</v>
      </c>
      <c r="B1716" s="362">
        <v>7</v>
      </c>
      <c r="C1716" s="363">
        <v>5183.5770000000002</v>
      </c>
      <c r="D1716" s="364"/>
    </row>
    <row r="1717" spans="1:4">
      <c r="A1717" s="361">
        <f t="shared" si="32"/>
        <v>45729</v>
      </c>
      <c r="B1717" s="362">
        <v>8</v>
      </c>
      <c r="C1717" s="363">
        <v>5371.6665000000003</v>
      </c>
      <c r="D1717" s="364"/>
    </row>
    <row r="1718" spans="1:4">
      <c r="A1718" s="361">
        <f t="shared" si="32"/>
        <v>45729</v>
      </c>
      <c r="B1718" s="362">
        <v>9</v>
      </c>
      <c r="C1718" s="363">
        <v>4761.4555</v>
      </c>
      <c r="D1718" s="364"/>
    </row>
    <row r="1719" spans="1:4">
      <c r="A1719" s="361">
        <f t="shared" si="32"/>
        <v>45729</v>
      </c>
      <c r="B1719" s="362">
        <v>10</v>
      </c>
      <c r="C1719" s="363">
        <v>4832.2404999999999</v>
      </c>
      <c r="D1719" s="364"/>
    </row>
    <row r="1720" spans="1:4">
      <c r="A1720" s="361">
        <f t="shared" si="32"/>
        <v>45729</v>
      </c>
      <c r="B1720" s="362">
        <v>11</v>
      </c>
      <c r="C1720" s="363">
        <v>4808.6154999999999</v>
      </c>
      <c r="D1720" s="364"/>
    </row>
    <row r="1721" spans="1:4">
      <c r="A1721" s="361">
        <f t="shared" si="32"/>
        <v>45729</v>
      </c>
      <c r="B1721" s="362">
        <v>12</v>
      </c>
      <c r="C1721" s="363">
        <v>4949.6419999999998</v>
      </c>
      <c r="D1721" s="364"/>
    </row>
    <row r="1722" spans="1:4">
      <c r="A1722" s="361">
        <f t="shared" si="32"/>
        <v>45729</v>
      </c>
      <c r="B1722" s="362">
        <v>13</v>
      </c>
      <c r="C1722" s="363">
        <v>5199.3665000000001</v>
      </c>
      <c r="D1722" s="364"/>
    </row>
    <row r="1723" spans="1:4">
      <c r="A1723" s="361">
        <f t="shared" si="32"/>
        <v>45729</v>
      </c>
      <c r="B1723" s="362">
        <v>14</v>
      </c>
      <c r="C1723" s="363">
        <v>5627.7525000000005</v>
      </c>
      <c r="D1723" s="364"/>
    </row>
    <row r="1724" spans="1:4">
      <c r="A1724" s="361">
        <f t="shared" si="32"/>
        <v>45729</v>
      </c>
      <c r="B1724" s="362">
        <v>15</v>
      </c>
      <c r="C1724" s="363">
        <v>5421.4454999999998</v>
      </c>
      <c r="D1724" s="364"/>
    </row>
    <row r="1725" spans="1:4">
      <c r="A1725" s="361">
        <f t="shared" si="32"/>
        <v>45729</v>
      </c>
      <c r="B1725" s="362">
        <v>16</v>
      </c>
      <c r="C1725" s="363">
        <v>4941.1835000000001</v>
      </c>
      <c r="D1725" s="364"/>
    </row>
    <row r="1726" spans="1:4">
      <c r="A1726" s="361">
        <f t="shared" si="32"/>
        <v>45729</v>
      </c>
      <c r="B1726" s="362">
        <v>17</v>
      </c>
      <c r="C1726" s="363">
        <v>5058.5157499999996</v>
      </c>
      <c r="D1726" s="364"/>
    </row>
    <row r="1727" spans="1:4">
      <c r="A1727" s="361">
        <f t="shared" si="32"/>
        <v>45729</v>
      </c>
      <c r="B1727" s="362">
        <v>18</v>
      </c>
      <c r="C1727" s="363">
        <v>6567.4635000000007</v>
      </c>
      <c r="D1727" s="364"/>
    </row>
    <row r="1728" spans="1:4">
      <c r="A1728" s="361">
        <f t="shared" si="32"/>
        <v>45729</v>
      </c>
      <c r="B1728" s="362">
        <v>19</v>
      </c>
      <c r="C1728" s="363">
        <v>4481.9147499999999</v>
      </c>
      <c r="D1728" s="364"/>
    </row>
    <row r="1729" spans="1:4">
      <c r="A1729" s="361">
        <f t="shared" si="32"/>
        <v>45729</v>
      </c>
      <c r="B1729" s="362">
        <v>20</v>
      </c>
      <c r="C1729" s="363">
        <v>4741.75425</v>
      </c>
      <c r="D1729" s="364"/>
    </row>
    <row r="1730" spans="1:4">
      <c r="A1730" s="361">
        <f t="shared" si="32"/>
        <v>45729</v>
      </c>
      <c r="B1730" s="362">
        <v>21</v>
      </c>
      <c r="C1730" s="363">
        <v>4478.6824999999999</v>
      </c>
      <c r="D1730" s="364"/>
    </row>
    <row r="1731" spans="1:4">
      <c r="A1731" s="361">
        <f t="shared" si="32"/>
        <v>45729</v>
      </c>
      <c r="B1731" s="362">
        <v>22</v>
      </c>
      <c r="C1731" s="363">
        <v>5560.732</v>
      </c>
      <c r="D1731" s="364"/>
    </row>
    <row r="1732" spans="1:4">
      <c r="A1732" s="361">
        <f t="shared" si="32"/>
        <v>45729</v>
      </c>
      <c r="B1732" s="362">
        <v>23</v>
      </c>
      <c r="C1732" s="363">
        <v>4882.1035000000002</v>
      </c>
      <c r="D1732" s="364"/>
    </row>
    <row r="1733" spans="1:4">
      <c r="A1733" s="361">
        <f t="shared" si="32"/>
        <v>45730</v>
      </c>
      <c r="B1733" s="362">
        <v>0</v>
      </c>
      <c r="C1733" s="363">
        <v>5306.0775000000003</v>
      </c>
      <c r="D1733" s="364"/>
    </row>
    <row r="1734" spans="1:4">
      <c r="A1734" s="361">
        <f t="shared" ref="A1734:A1797" si="33">IF(B1734=0,A1733+1,A1733)</f>
        <v>45730</v>
      </c>
      <c r="B1734" s="362">
        <v>1</v>
      </c>
      <c r="C1734" s="363">
        <v>5140.28</v>
      </c>
      <c r="D1734" s="364"/>
    </row>
    <row r="1735" spans="1:4">
      <c r="A1735" s="361">
        <f t="shared" si="33"/>
        <v>45730</v>
      </c>
      <c r="B1735" s="362">
        <v>2</v>
      </c>
      <c r="C1735" s="363">
        <v>4879.6050000000005</v>
      </c>
      <c r="D1735" s="364"/>
    </row>
    <row r="1736" spans="1:4">
      <c r="A1736" s="361">
        <f t="shared" si="33"/>
        <v>45730</v>
      </c>
      <c r="B1736" s="362">
        <v>3</v>
      </c>
      <c r="C1736" s="363">
        <v>4021.7772500000001</v>
      </c>
      <c r="D1736" s="364"/>
    </row>
    <row r="1737" spans="1:4">
      <c r="A1737" s="361">
        <f t="shared" si="33"/>
        <v>45730</v>
      </c>
      <c r="B1737" s="362">
        <v>4</v>
      </c>
      <c r="C1737" s="363">
        <v>4007.2060000000001</v>
      </c>
      <c r="D1737" s="364"/>
    </row>
    <row r="1738" spans="1:4">
      <c r="A1738" s="361">
        <f t="shared" si="33"/>
        <v>45730</v>
      </c>
      <c r="B1738" s="362">
        <v>5</v>
      </c>
      <c r="C1738" s="363">
        <v>4921.5555000000004</v>
      </c>
      <c r="D1738" s="364"/>
    </row>
    <row r="1739" spans="1:4">
      <c r="A1739" s="361">
        <f t="shared" si="33"/>
        <v>45730</v>
      </c>
      <c r="B1739" s="362">
        <v>6</v>
      </c>
      <c r="C1739" s="363">
        <v>5976.7490000000007</v>
      </c>
      <c r="D1739" s="364"/>
    </row>
    <row r="1740" spans="1:4">
      <c r="A1740" s="361">
        <f t="shared" si="33"/>
        <v>45730</v>
      </c>
      <c r="B1740" s="362">
        <v>7</v>
      </c>
      <c r="C1740" s="363">
        <v>5896.55375</v>
      </c>
      <c r="D1740" s="364"/>
    </row>
    <row r="1741" spans="1:4">
      <c r="A1741" s="361">
        <f t="shared" si="33"/>
        <v>45730</v>
      </c>
      <c r="B1741" s="362">
        <v>8</v>
      </c>
      <c r="C1741" s="363">
        <v>5250.7575000000006</v>
      </c>
      <c r="D1741" s="364"/>
    </row>
    <row r="1742" spans="1:4">
      <c r="A1742" s="361">
        <f t="shared" si="33"/>
        <v>45730</v>
      </c>
      <c r="B1742" s="362">
        <v>9</v>
      </c>
      <c r="C1742" s="363">
        <v>5417.3220000000001</v>
      </c>
      <c r="D1742" s="364"/>
    </row>
    <row r="1743" spans="1:4">
      <c r="A1743" s="361">
        <f t="shared" si="33"/>
        <v>45730</v>
      </c>
      <c r="B1743" s="362">
        <v>10</v>
      </c>
      <c r="C1743" s="363">
        <v>5438.6220000000003</v>
      </c>
      <c r="D1743" s="364"/>
    </row>
    <row r="1744" spans="1:4">
      <c r="A1744" s="361">
        <f t="shared" si="33"/>
        <v>45730</v>
      </c>
      <c r="B1744" s="362">
        <v>11</v>
      </c>
      <c r="C1744" s="363">
        <v>5200.8420000000006</v>
      </c>
      <c r="D1744" s="364"/>
    </row>
    <row r="1745" spans="1:4">
      <c r="A1745" s="361">
        <f t="shared" si="33"/>
        <v>45730</v>
      </c>
      <c r="B1745" s="362">
        <v>12</v>
      </c>
      <c r="C1745" s="363">
        <v>5322.2520000000004</v>
      </c>
      <c r="D1745" s="364"/>
    </row>
    <row r="1746" spans="1:4">
      <c r="A1746" s="361">
        <f t="shared" si="33"/>
        <v>45730</v>
      </c>
      <c r="B1746" s="362">
        <v>13</v>
      </c>
      <c r="C1746" s="363">
        <v>5559.9535000000005</v>
      </c>
      <c r="D1746" s="364"/>
    </row>
    <row r="1747" spans="1:4">
      <c r="A1747" s="361">
        <f t="shared" si="33"/>
        <v>45730</v>
      </c>
      <c r="B1747" s="362">
        <v>14</v>
      </c>
      <c r="C1747" s="363">
        <v>6054.6930000000002</v>
      </c>
      <c r="D1747" s="364"/>
    </row>
    <row r="1748" spans="1:4">
      <c r="A1748" s="361">
        <f t="shared" si="33"/>
        <v>45730</v>
      </c>
      <c r="B1748" s="362">
        <v>15</v>
      </c>
      <c r="C1748" s="363">
        <v>5760.1150000000007</v>
      </c>
      <c r="D1748" s="364"/>
    </row>
    <row r="1749" spans="1:4">
      <c r="A1749" s="361">
        <f t="shared" si="33"/>
        <v>45730</v>
      </c>
      <c r="B1749" s="362">
        <v>16</v>
      </c>
      <c r="C1749" s="363">
        <v>5362.4465</v>
      </c>
      <c r="D1749" s="364"/>
    </row>
    <row r="1750" spans="1:4">
      <c r="A1750" s="361">
        <f t="shared" si="33"/>
        <v>45730</v>
      </c>
      <c r="B1750" s="362">
        <v>17</v>
      </c>
      <c r="C1750" s="363">
        <v>5339.88</v>
      </c>
      <c r="D1750" s="364"/>
    </row>
    <row r="1751" spans="1:4">
      <c r="A1751" s="361">
        <f t="shared" si="33"/>
        <v>45730</v>
      </c>
      <c r="B1751" s="362">
        <v>18</v>
      </c>
      <c r="C1751" s="363">
        <v>6612.433</v>
      </c>
      <c r="D1751" s="364"/>
    </row>
    <row r="1752" spans="1:4">
      <c r="A1752" s="361">
        <f t="shared" si="33"/>
        <v>45730</v>
      </c>
      <c r="B1752" s="362">
        <v>19</v>
      </c>
      <c r="C1752" s="363">
        <v>4289.9139999999998</v>
      </c>
      <c r="D1752" s="364"/>
    </row>
    <row r="1753" spans="1:4">
      <c r="A1753" s="361">
        <f t="shared" si="33"/>
        <v>45730</v>
      </c>
      <c r="B1753" s="362">
        <v>20</v>
      </c>
      <c r="C1753" s="363">
        <v>4746.8237499999996</v>
      </c>
      <c r="D1753" s="364"/>
    </row>
    <row r="1754" spans="1:4">
      <c r="A1754" s="361">
        <f t="shared" si="33"/>
        <v>45730</v>
      </c>
      <c r="B1754" s="362">
        <v>21</v>
      </c>
      <c r="C1754" s="363">
        <v>5627.1695</v>
      </c>
      <c r="D1754" s="364"/>
    </row>
    <row r="1755" spans="1:4">
      <c r="A1755" s="361">
        <f t="shared" si="33"/>
        <v>45730</v>
      </c>
      <c r="B1755" s="362">
        <v>22</v>
      </c>
      <c r="C1755" s="363">
        <v>6419.5632500000002</v>
      </c>
      <c r="D1755" s="364"/>
    </row>
    <row r="1756" spans="1:4">
      <c r="A1756" s="361">
        <f t="shared" si="33"/>
        <v>45730</v>
      </c>
      <c r="B1756" s="362">
        <v>23</v>
      </c>
      <c r="C1756" s="363">
        <v>6898.4465</v>
      </c>
      <c r="D1756" s="364"/>
    </row>
    <row r="1757" spans="1:4">
      <c r="A1757" s="361">
        <f t="shared" si="33"/>
        <v>45731</v>
      </c>
      <c r="B1757" s="362">
        <v>0</v>
      </c>
      <c r="C1757" s="363">
        <v>5985.1167500000001</v>
      </c>
      <c r="D1757" s="364"/>
    </row>
    <row r="1758" spans="1:4">
      <c r="A1758" s="361">
        <f t="shared" si="33"/>
        <v>45731</v>
      </c>
      <c r="B1758" s="362">
        <v>1</v>
      </c>
      <c r="C1758" s="363">
        <v>4981.0242500000004</v>
      </c>
      <c r="D1758" s="364"/>
    </row>
    <row r="1759" spans="1:4">
      <c r="A1759" s="361">
        <f t="shared" si="33"/>
        <v>45731</v>
      </c>
      <c r="B1759" s="362">
        <v>2</v>
      </c>
      <c r="C1759" s="363">
        <v>4821.8722500000003</v>
      </c>
      <c r="D1759" s="364"/>
    </row>
    <row r="1760" spans="1:4">
      <c r="A1760" s="361">
        <f t="shared" si="33"/>
        <v>45731</v>
      </c>
      <c r="B1760" s="362">
        <v>3</v>
      </c>
      <c r="C1760" s="363">
        <v>4671.2840000000006</v>
      </c>
      <c r="D1760" s="364"/>
    </row>
    <row r="1761" spans="1:4">
      <c r="A1761" s="361">
        <f t="shared" si="33"/>
        <v>45731</v>
      </c>
      <c r="B1761" s="362">
        <v>4</v>
      </c>
      <c r="C1761" s="363">
        <v>5057.8685000000005</v>
      </c>
      <c r="D1761" s="364"/>
    </row>
    <row r="1762" spans="1:4">
      <c r="A1762" s="361">
        <f t="shared" si="33"/>
        <v>45731</v>
      </c>
      <c r="B1762" s="362">
        <v>5</v>
      </c>
      <c r="C1762" s="363">
        <v>5515.6150000000007</v>
      </c>
      <c r="D1762" s="364"/>
    </row>
    <row r="1763" spans="1:4">
      <c r="A1763" s="361">
        <f t="shared" si="33"/>
        <v>45731</v>
      </c>
      <c r="B1763" s="362">
        <v>6</v>
      </c>
      <c r="C1763" s="363">
        <v>5768.6260000000002</v>
      </c>
      <c r="D1763" s="364"/>
    </row>
    <row r="1764" spans="1:4">
      <c r="A1764" s="361">
        <f t="shared" si="33"/>
        <v>45731</v>
      </c>
      <c r="B1764" s="362">
        <v>7</v>
      </c>
      <c r="C1764" s="363">
        <v>6076.87075</v>
      </c>
      <c r="D1764" s="364"/>
    </row>
    <row r="1765" spans="1:4">
      <c r="A1765" s="361">
        <f t="shared" si="33"/>
        <v>45731</v>
      </c>
      <c r="B1765" s="362">
        <v>8</v>
      </c>
      <c r="C1765" s="363">
        <v>5407.7049999999999</v>
      </c>
      <c r="D1765" s="364"/>
    </row>
    <row r="1766" spans="1:4">
      <c r="A1766" s="361">
        <f t="shared" si="33"/>
        <v>45731</v>
      </c>
      <c r="B1766" s="362">
        <v>9</v>
      </c>
      <c r="C1766" s="363">
        <v>5365.2465000000002</v>
      </c>
      <c r="D1766" s="364"/>
    </row>
    <row r="1767" spans="1:4">
      <c r="A1767" s="361">
        <f t="shared" si="33"/>
        <v>45731</v>
      </c>
      <c r="B1767" s="362">
        <v>10</v>
      </c>
      <c r="C1767" s="363">
        <v>5221.4130000000005</v>
      </c>
      <c r="D1767" s="364"/>
    </row>
    <row r="1768" spans="1:4">
      <c r="A1768" s="361">
        <f t="shared" si="33"/>
        <v>45731</v>
      </c>
      <c r="B1768" s="362">
        <v>11</v>
      </c>
      <c r="C1768" s="363">
        <v>5271.1855000000005</v>
      </c>
      <c r="D1768" s="364"/>
    </row>
    <row r="1769" spans="1:4">
      <c r="A1769" s="361">
        <f t="shared" si="33"/>
        <v>45731</v>
      </c>
      <c r="B1769" s="362">
        <v>12</v>
      </c>
      <c r="C1769" s="363">
        <v>5340.9715000000006</v>
      </c>
      <c r="D1769" s="364"/>
    </row>
    <row r="1770" spans="1:4">
      <c r="A1770" s="361">
        <f t="shared" si="33"/>
        <v>45731</v>
      </c>
      <c r="B1770" s="362">
        <v>13</v>
      </c>
      <c r="C1770" s="363">
        <v>5463.3775000000005</v>
      </c>
      <c r="D1770" s="364"/>
    </row>
    <row r="1771" spans="1:4">
      <c r="A1771" s="361">
        <f t="shared" si="33"/>
        <v>45731</v>
      </c>
      <c r="B1771" s="362">
        <v>14</v>
      </c>
      <c r="C1771" s="363">
        <v>5564.0475000000006</v>
      </c>
      <c r="D1771" s="364"/>
    </row>
    <row r="1772" spans="1:4">
      <c r="A1772" s="361">
        <f t="shared" si="33"/>
        <v>45731</v>
      </c>
      <c r="B1772" s="362">
        <v>15</v>
      </c>
      <c r="C1772" s="363">
        <v>5353.0450000000001</v>
      </c>
      <c r="D1772" s="364"/>
    </row>
    <row r="1773" spans="1:4">
      <c r="A1773" s="361">
        <f t="shared" si="33"/>
        <v>45731</v>
      </c>
      <c r="B1773" s="362">
        <v>16</v>
      </c>
      <c r="C1773" s="363">
        <v>5320.8115000000007</v>
      </c>
      <c r="D1773" s="364"/>
    </row>
    <row r="1774" spans="1:4">
      <c r="A1774" s="361">
        <f t="shared" si="33"/>
        <v>45731</v>
      </c>
      <c r="B1774" s="362">
        <v>17</v>
      </c>
      <c r="C1774" s="363">
        <v>5474.9897499999997</v>
      </c>
      <c r="D1774" s="364"/>
    </row>
    <row r="1775" spans="1:4">
      <c r="A1775" s="361">
        <f t="shared" si="33"/>
        <v>45731</v>
      </c>
      <c r="B1775" s="362">
        <v>18</v>
      </c>
      <c r="C1775" s="363">
        <v>6689.5782499999996</v>
      </c>
      <c r="D1775" s="364"/>
    </row>
    <row r="1776" spans="1:4">
      <c r="A1776" s="361">
        <f t="shared" si="33"/>
        <v>45731</v>
      </c>
      <c r="B1776" s="362">
        <v>19</v>
      </c>
      <c r="C1776" s="363">
        <v>4490.05</v>
      </c>
      <c r="D1776" s="364"/>
    </row>
    <row r="1777" spans="1:4">
      <c r="A1777" s="361">
        <f t="shared" si="33"/>
        <v>45731</v>
      </c>
      <c r="B1777" s="362">
        <v>20</v>
      </c>
      <c r="C1777" s="363">
        <v>5073.2102500000001</v>
      </c>
      <c r="D1777" s="364"/>
    </row>
    <row r="1778" spans="1:4">
      <c r="A1778" s="361">
        <f t="shared" si="33"/>
        <v>45731</v>
      </c>
      <c r="B1778" s="362">
        <v>21</v>
      </c>
      <c r="C1778" s="363">
        <v>5228.317</v>
      </c>
      <c r="D1778" s="364"/>
    </row>
    <row r="1779" spans="1:4">
      <c r="A1779" s="361">
        <f t="shared" si="33"/>
        <v>45731</v>
      </c>
      <c r="B1779" s="362">
        <v>22</v>
      </c>
      <c r="C1779" s="363">
        <v>6612.482</v>
      </c>
      <c r="D1779" s="364"/>
    </row>
    <row r="1780" spans="1:4">
      <c r="A1780" s="361">
        <f t="shared" si="33"/>
        <v>45731</v>
      </c>
      <c r="B1780" s="362">
        <v>23</v>
      </c>
      <c r="C1780" s="363">
        <v>6086.2260000000006</v>
      </c>
      <c r="D1780" s="364"/>
    </row>
    <row r="1781" spans="1:4">
      <c r="A1781" s="361">
        <f t="shared" si="33"/>
        <v>45732</v>
      </c>
      <c r="B1781" s="362">
        <v>0</v>
      </c>
      <c r="C1781" s="363">
        <v>5607.4080000000004</v>
      </c>
      <c r="D1781" s="364"/>
    </row>
    <row r="1782" spans="1:4">
      <c r="A1782" s="361">
        <f t="shared" si="33"/>
        <v>45732</v>
      </c>
      <c r="B1782" s="362">
        <v>1</v>
      </c>
      <c r="C1782" s="363">
        <v>5158.3557499999997</v>
      </c>
      <c r="D1782" s="364"/>
    </row>
    <row r="1783" spans="1:4">
      <c r="A1783" s="361">
        <f t="shared" si="33"/>
        <v>45732</v>
      </c>
      <c r="B1783" s="362">
        <v>2</v>
      </c>
      <c r="C1783" s="363">
        <v>4440.8050000000003</v>
      </c>
      <c r="D1783" s="364"/>
    </row>
    <row r="1784" spans="1:4">
      <c r="A1784" s="361">
        <f t="shared" si="33"/>
        <v>45732</v>
      </c>
      <c r="B1784" s="362">
        <v>3</v>
      </c>
      <c r="C1784" s="363">
        <v>4144.7385000000004</v>
      </c>
      <c r="D1784" s="364"/>
    </row>
    <row r="1785" spans="1:4">
      <c r="A1785" s="361">
        <f t="shared" si="33"/>
        <v>45732</v>
      </c>
      <c r="B1785" s="362">
        <v>4</v>
      </c>
      <c r="C1785" s="363">
        <v>4294.9215000000004</v>
      </c>
      <c r="D1785" s="364"/>
    </row>
    <row r="1786" spans="1:4">
      <c r="A1786" s="361">
        <f t="shared" si="33"/>
        <v>45732</v>
      </c>
      <c r="B1786" s="362">
        <v>5</v>
      </c>
      <c r="C1786" s="363">
        <v>4718.95</v>
      </c>
      <c r="D1786" s="364"/>
    </row>
    <row r="1787" spans="1:4">
      <c r="A1787" s="361">
        <f t="shared" si="33"/>
        <v>45732</v>
      </c>
      <c r="B1787" s="362">
        <v>6</v>
      </c>
      <c r="C1787" s="363">
        <v>4694.2134999999998</v>
      </c>
      <c r="D1787" s="364"/>
    </row>
    <row r="1788" spans="1:4">
      <c r="A1788" s="361">
        <f t="shared" si="33"/>
        <v>45732</v>
      </c>
      <c r="B1788" s="362">
        <v>7</v>
      </c>
      <c r="C1788" s="363">
        <v>5364.8</v>
      </c>
      <c r="D1788" s="364"/>
    </row>
    <row r="1789" spans="1:4">
      <c r="A1789" s="361">
        <f t="shared" si="33"/>
        <v>45732</v>
      </c>
      <c r="B1789" s="362">
        <v>8</v>
      </c>
      <c r="C1789" s="363">
        <v>4715.55</v>
      </c>
      <c r="D1789" s="364"/>
    </row>
    <row r="1790" spans="1:4">
      <c r="A1790" s="361">
        <f t="shared" si="33"/>
        <v>45732</v>
      </c>
      <c r="B1790" s="362">
        <v>9</v>
      </c>
      <c r="C1790" s="363">
        <v>4537.8924999999999</v>
      </c>
      <c r="D1790" s="364"/>
    </row>
    <row r="1791" spans="1:4">
      <c r="A1791" s="361">
        <f t="shared" si="33"/>
        <v>45732</v>
      </c>
      <c r="B1791" s="362">
        <v>10</v>
      </c>
      <c r="C1791" s="363">
        <v>4620.8225000000002</v>
      </c>
      <c r="D1791" s="364"/>
    </row>
    <row r="1792" spans="1:4">
      <c r="A1792" s="361">
        <f t="shared" si="33"/>
        <v>45732</v>
      </c>
      <c r="B1792" s="362">
        <v>11</v>
      </c>
      <c r="C1792" s="363">
        <v>4530.8029999999999</v>
      </c>
      <c r="D1792" s="364"/>
    </row>
    <row r="1793" spans="1:4">
      <c r="A1793" s="361">
        <f t="shared" si="33"/>
        <v>45732</v>
      </c>
      <c r="B1793" s="362">
        <v>12</v>
      </c>
      <c r="C1793" s="363">
        <v>4547.3455000000004</v>
      </c>
      <c r="D1793" s="364"/>
    </row>
    <row r="1794" spans="1:4">
      <c r="A1794" s="361">
        <f t="shared" si="33"/>
        <v>45732</v>
      </c>
      <c r="B1794" s="362">
        <v>13</v>
      </c>
      <c r="C1794" s="363">
        <v>4843.2082499999997</v>
      </c>
      <c r="D1794" s="364"/>
    </row>
    <row r="1795" spans="1:4">
      <c r="A1795" s="361">
        <f t="shared" si="33"/>
        <v>45732</v>
      </c>
      <c r="B1795" s="362">
        <v>14</v>
      </c>
      <c r="C1795" s="363">
        <v>4947.4437500000004</v>
      </c>
      <c r="D1795" s="364"/>
    </row>
    <row r="1796" spans="1:4">
      <c r="A1796" s="361">
        <f t="shared" si="33"/>
        <v>45732</v>
      </c>
      <c r="B1796" s="362">
        <v>15</v>
      </c>
      <c r="C1796" s="363">
        <v>4706.59375</v>
      </c>
      <c r="D1796" s="364"/>
    </row>
    <row r="1797" spans="1:4">
      <c r="A1797" s="361">
        <f t="shared" si="33"/>
        <v>45732</v>
      </c>
      <c r="B1797" s="362">
        <v>16</v>
      </c>
      <c r="C1797" s="363">
        <v>4877.3159999999998</v>
      </c>
      <c r="D1797" s="364"/>
    </row>
    <row r="1798" spans="1:4">
      <c r="A1798" s="361">
        <f t="shared" ref="A1798:A1861" si="34">IF(B1798=0,A1797+1,A1797)</f>
        <v>45732</v>
      </c>
      <c r="B1798" s="362">
        <v>17</v>
      </c>
      <c r="C1798" s="363">
        <v>4948.7705000000005</v>
      </c>
      <c r="D1798" s="364"/>
    </row>
    <row r="1799" spans="1:4">
      <c r="A1799" s="361">
        <f t="shared" si="34"/>
        <v>45732</v>
      </c>
      <c r="B1799" s="362">
        <v>18</v>
      </c>
      <c r="C1799" s="363">
        <v>6049.0052500000002</v>
      </c>
      <c r="D1799" s="364"/>
    </row>
    <row r="1800" spans="1:4">
      <c r="A1800" s="361">
        <f t="shared" si="34"/>
        <v>45732</v>
      </c>
      <c r="B1800" s="362">
        <v>19</v>
      </c>
      <c r="C1800" s="363">
        <v>4002.7212500000001</v>
      </c>
      <c r="D1800" s="364"/>
    </row>
    <row r="1801" spans="1:4">
      <c r="A1801" s="361">
        <f t="shared" si="34"/>
        <v>45732</v>
      </c>
      <c r="B1801" s="362">
        <v>20</v>
      </c>
      <c r="C1801" s="363">
        <v>4539.9557500000001</v>
      </c>
      <c r="D1801" s="364"/>
    </row>
    <row r="1802" spans="1:4">
      <c r="A1802" s="361">
        <f t="shared" si="34"/>
        <v>45732</v>
      </c>
      <c r="B1802" s="362">
        <v>21</v>
      </c>
      <c r="C1802" s="363">
        <v>4721.0557500000004</v>
      </c>
      <c r="D1802" s="364"/>
    </row>
    <row r="1803" spans="1:4">
      <c r="A1803" s="361">
        <f t="shared" si="34"/>
        <v>45732</v>
      </c>
      <c r="B1803" s="362">
        <v>22</v>
      </c>
      <c r="C1803" s="363">
        <v>5606.5297499999997</v>
      </c>
      <c r="D1803" s="364"/>
    </row>
    <row r="1804" spans="1:4">
      <c r="A1804" s="361">
        <f t="shared" si="34"/>
        <v>45732</v>
      </c>
      <c r="B1804" s="362">
        <v>23</v>
      </c>
      <c r="C1804" s="363">
        <v>5812.5375000000004</v>
      </c>
      <c r="D1804" s="364"/>
    </row>
    <row r="1805" spans="1:4">
      <c r="A1805" s="361">
        <f t="shared" si="34"/>
        <v>45733</v>
      </c>
      <c r="B1805" s="362">
        <v>0</v>
      </c>
      <c r="C1805" s="363">
        <v>5042.03</v>
      </c>
      <c r="D1805" s="364"/>
    </row>
    <row r="1806" spans="1:4">
      <c r="A1806" s="361">
        <f t="shared" si="34"/>
        <v>45733</v>
      </c>
      <c r="B1806" s="362">
        <v>1</v>
      </c>
      <c r="C1806" s="363">
        <v>4649.8950000000004</v>
      </c>
      <c r="D1806" s="364"/>
    </row>
    <row r="1807" spans="1:4">
      <c r="A1807" s="361">
        <f t="shared" si="34"/>
        <v>45733</v>
      </c>
      <c r="B1807" s="362">
        <v>2</v>
      </c>
      <c r="C1807" s="363">
        <v>4410.21</v>
      </c>
      <c r="D1807" s="364"/>
    </row>
    <row r="1808" spans="1:4">
      <c r="A1808" s="361">
        <f t="shared" si="34"/>
        <v>45733</v>
      </c>
      <c r="B1808" s="362">
        <v>3</v>
      </c>
      <c r="C1808" s="363">
        <v>4753.7049999999999</v>
      </c>
      <c r="D1808" s="364"/>
    </row>
    <row r="1809" spans="1:4">
      <c r="A1809" s="361">
        <f t="shared" si="34"/>
        <v>45733</v>
      </c>
      <c r="B1809" s="362">
        <v>4</v>
      </c>
      <c r="C1809" s="363">
        <v>4948.1750000000002</v>
      </c>
      <c r="D1809" s="364"/>
    </row>
    <row r="1810" spans="1:4">
      <c r="A1810" s="361">
        <f t="shared" si="34"/>
        <v>45733</v>
      </c>
      <c r="B1810" s="362">
        <v>5</v>
      </c>
      <c r="C1810" s="363">
        <v>2921.6750000000002</v>
      </c>
      <c r="D1810" s="364"/>
    </row>
    <row r="1811" spans="1:4">
      <c r="A1811" s="361">
        <f t="shared" si="34"/>
        <v>45733</v>
      </c>
      <c r="B1811" s="362">
        <v>6</v>
      </c>
      <c r="C1811" s="363">
        <v>3665.0525000000002</v>
      </c>
      <c r="D1811" s="364"/>
    </row>
    <row r="1812" spans="1:4">
      <c r="A1812" s="361">
        <f t="shared" si="34"/>
        <v>45733</v>
      </c>
      <c r="B1812" s="362">
        <v>7</v>
      </c>
      <c r="C1812" s="363">
        <v>3665.0525000000002</v>
      </c>
      <c r="D1812" s="364"/>
    </row>
    <row r="1813" spans="1:4">
      <c r="A1813" s="361">
        <f t="shared" si="34"/>
        <v>45733</v>
      </c>
      <c r="B1813" s="362">
        <v>8</v>
      </c>
      <c r="C1813" s="363">
        <v>4183.3415000000005</v>
      </c>
      <c r="D1813" s="364"/>
    </row>
    <row r="1814" spans="1:4">
      <c r="A1814" s="361">
        <f t="shared" si="34"/>
        <v>45733</v>
      </c>
      <c r="B1814" s="362">
        <v>9</v>
      </c>
      <c r="C1814" s="363">
        <v>5927.54</v>
      </c>
      <c r="D1814" s="364"/>
    </row>
    <row r="1815" spans="1:4">
      <c r="A1815" s="361">
        <f t="shared" si="34"/>
        <v>45733</v>
      </c>
      <c r="B1815" s="362">
        <v>10</v>
      </c>
      <c r="C1815" s="363">
        <v>5907.3050000000003</v>
      </c>
      <c r="D1815" s="364"/>
    </row>
    <row r="1816" spans="1:4">
      <c r="A1816" s="361">
        <f t="shared" si="34"/>
        <v>45733</v>
      </c>
      <c r="B1816" s="362">
        <v>11</v>
      </c>
      <c r="C1816" s="363">
        <v>5933.4120000000003</v>
      </c>
      <c r="D1816" s="364"/>
    </row>
    <row r="1817" spans="1:4">
      <c r="A1817" s="361">
        <f t="shared" si="34"/>
        <v>45733</v>
      </c>
      <c r="B1817" s="362">
        <v>12</v>
      </c>
      <c r="C1817" s="363">
        <v>6016.11</v>
      </c>
      <c r="D1817" s="364"/>
    </row>
    <row r="1818" spans="1:4">
      <c r="A1818" s="361">
        <f t="shared" si="34"/>
        <v>45733</v>
      </c>
      <c r="B1818" s="362">
        <v>13</v>
      </c>
      <c r="C1818" s="363">
        <v>6027.4577499999996</v>
      </c>
      <c r="D1818" s="364"/>
    </row>
    <row r="1819" spans="1:4">
      <c r="A1819" s="361">
        <f t="shared" si="34"/>
        <v>45733</v>
      </c>
      <c r="B1819" s="362">
        <v>14</v>
      </c>
      <c r="C1819" s="363">
        <v>6548.31</v>
      </c>
      <c r="D1819" s="364"/>
    </row>
    <row r="1820" spans="1:4">
      <c r="A1820" s="361">
        <f t="shared" si="34"/>
        <v>45733</v>
      </c>
      <c r="B1820" s="362">
        <v>15</v>
      </c>
      <c r="C1820" s="363">
        <v>6089.3710000000001</v>
      </c>
      <c r="D1820" s="364"/>
    </row>
    <row r="1821" spans="1:4">
      <c r="A1821" s="361">
        <f t="shared" si="34"/>
        <v>45733</v>
      </c>
      <c r="B1821" s="362">
        <v>16</v>
      </c>
      <c r="C1821" s="363">
        <v>5850.3310000000001</v>
      </c>
      <c r="D1821" s="364"/>
    </row>
    <row r="1822" spans="1:4">
      <c r="A1822" s="361">
        <f t="shared" si="34"/>
        <v>45733</v>
      </c>
      <c r="B1822" s="362">
        <v>17</v>
      </c>
      <c r="C1822" s="363">
        <v>5882.4290000000001</v>
      </c>
      <c r="D1822" s="364"/>
    </row>
    <row r="1823" spans="1:4">
      <c r="A1823" s="361">
        <f t="shared" si="34"/>
        <v>45733</v>
      </c>
      <c r="B1823" s="362">
        <v>18</v>
      </c>
      <c r="C1823" s="363">
        <v>6900.8609999999999</v>
      </c>
      <c r="D1823" s="364"/>
    </row>
    <row r="1824" spans="1:4">
      <c r="A1824" s="361">
        <f t="shared" si="34"/>
        <v>45733</v>
      </c>
      <c r="B1824" s="362">
        <v>19</v>
      </c>
      <c r="C1824" s="363">
        <v>4514.4495000000006</v>
      </c>
      <c r="D1824" s="364"/>
    </row>
    <row r="1825" spans="1:4">
      <c r="A1825" s="361">
        <f t="shared" si="34"/>
        <v>45733</v>
      </c>
      <c r="B1825" s="362">
        <v>20</v>
      </c>
      <c r="C1825" s="363">
        <v>5035.9390000000003</v>
      </c>
      <c r="D1825" s="364"/>
    </row>
    <row r="1826" spans="1:4">
      <c r="A1826" s="361">
        <f t="shared" si="34"/>
        <v>45733</v>
      </c>
      <c r="B1826" s="362">
        <v>21</v>
      </c>
      <c r="C1826" s="363">
        <v>4948.6445000000003</v>
      </c>
      <c r="D1826" s="364"/>
    </row>
    <row r="1827" spans="1:4">
      <c r="A1827" s="361">
        <f t="shared" si="34"/>
        <v>45733</v>
      </c>
      <c r="B1827" s="362">
        <v>22</v>
      </c>
      <c r="C1827" s="363">
        <v>6071.4220000000005</v>
      </c>
      <c r="D1827" s="364"/>
    </row>
    <row r="1828" spans="1:4">
      <c r="A1828" s="361">
        <f t="shared" si="34"/>
        <v>45733</v>
      </c>
      <c r="B1828" s="362">
        <v>23</v>
      </c>
      <c r="C1828" s="363">
        <v>6340.0215000000007</v>
      </c>
      <c r="D1828" s="364"/>
    </row>
    <row r="1829" spans="1:4">
      <c r="A1829" s="361">
        <f t="shared" si="34"/>
        <v>45734</v>
      </c>
      <c r="B1829" s="362">
        <v>0</v>
      </c>
      <c r="C1829" s="363">
        <v>5475.5455000000002</v>
      </c>
      <c r="D1829" s="364"/>
    </row>
    <row r="1830" spans="1:4">
      <c r="A1830" s="361">
        <f t="shared" si="34"/>
        <v>45734</v>
      </c>
      <c r="B1830" s="362">
        <v>1</v>
      </c>
      <c r="C1830" s="363">
        <v>5297.7220000000007</v>
      </c>
      <c r="D1830" s="364"/>
    </row>
    <row r="1831" spans="1:4">
      <c r="A1831" s="361">
        <f t="shared" si="34"/>
        <v>45734</v>
      </c>
      <c r="B1831" s="362">
        <v>2</v>
      </c>
      <c r="C1831" s="363">
        <v>4879.96875</v>
      </c>
      <c r="D1831" s="364"/>
    </row>
    <row r="1832" spans="1:4">
      <c r="A1832" s="361">
        <f t="shared" si="34"/>
        <v>45734</v>
      </c>
      <c r="B1832" s="362">
        <v>3</v>
      </c>
      <c r="C1832" s="363">
        <v>5269.04025</v>
      </c>
      <c r="D1832" s="364"/>
    </row>
    <row r="1833" spans="1:4">
      <c r="A1833" s="361">
        <f t="shared" si="34"/>
        <v>45734</v>
      </c>
      <c r="B1833" s="362">
        <v>4</v>
      </c>
      <c r="C1833" s="363">
        <v>5357.0039999999999</v>
      </c>
      <c r="D1833" s="364"/>
    </row>
    <row r="1834" spans="1:4">
      <c r="A1834" s="361">
        <f t="shared" si="34"/>
        <v>45734</v>
      </c>
      <c r="B1834" s="362">
        <v>5</v>
      </c>
      <c r="C1834" s="363">
        <v>6506.1320000000005</v>
      </c>
      <c r="D1834" s="364"/>
    </row>
    <row r="1835" spans="1:4">
      <c r="A1835" s="361">
        <f t="shared" si="34"/>
        <v>45734</v>
      </c>
      <c r="B1835" s="362">
        <v>6</v>
      </c>
      <c r="C1835" s="363">
        <v>6825.7520000000004</v>
      </c>
      <c r="D1835" s="364"/>
    </row>
    <row r="1836" spans="1:4">
      <c r="A1836" s="361">
        <f t="shared" si="34"/>
        <v>45734</v>
      </c>
      <c r="B1836" s="362">
        <v>7</v>
      </c>
      <c r="C1836" s="363">
        <v>6575.7040000000006</v>
      </c>
      <c r="D1836" s="364"/>
    </row>
    <row r="1837" spans="1:4">
      <c r="A1837" s="361">
        <f t="shared" si="34"/>
        <v>45734</v>
      </c>
      <c r="B1837" s="362">
        <v>8</v>
      </c>
      <c r="C1837" s="363">
        <v>6242.4170000000004</v>
      </c>
      <c r="D1837" s="364"/>
    </row>
    <row r="1838" spans="1:4">
      <c r="A1838" s="361">
        <f t="shared" si="34"/>
        <v>45734</v>
      </c>
      <c r="B1838" s="362">
        <v>9</v>
      </c>
      <c r="C1838" s="363">
        <v>5943.7110000000002</v>
      </c>
      <c r="D1838" s="364"/>
    </row>
    <row r="1839" spans="1:4">
      <c r="A1839" s="361">
        <f t="shared" si="34"/>
        <v>45734</v>
      </c>
      <c r="B1839" s="362">
        <v>10</v>
      </c>
      <c r="C1839" s="363">
        <v>6106.9859999999999</v>
      </c>
      <c r="D1839" s="364"/>
    </row>
    <row r="1840" spans="1:4">
      <c r="A1840" s="361">
        <f t="shared" si="34"/>
        <v>45734</v>
      </c>
      <c r="B1840" s="362">
        <v>11</v>
      </c>
      <c r="C1840" s="363">
        <v>6311.6660000000002</v>
      </c>
      <c r="D1840" s="364"/>
    </row>
    <row r="1841" spans="1:4">
      <c r="A1841" s="361">
        <f t="shared" si="34"/>
        <v>45734</v>
      </c>
      <c r="B1841" s="362">
        <v>12</v>
      </c>
      <c r="C1841" s="363">
        <v>6367.0940000000001</v>
      </c>
      <c r="D1841" s="364"/>
    </row>
    <row r="1842" spans="1:4">
      <c r="A1842" s="361">
        <f t="shared" si="34"/>
        <v>45734</v>
      </c>
      <c r="B1842" s="362">
        <v>13</v>
      </c>
      <c r="C1842" s="363">
        <v>6626.5709999999999</v>
      </c>
      <c r="D1842" s="364"/>
    </row>
    <row r="1843" spans="1:4">
      <c r="A1843" s="361">
        <f t="shared" si="34"/>
        <v>45734</v>
      </c>
      <c r="B1843" s="362">
        <v>14</v>
      </c>
      <c r="C1843" s="363">
        <v>6739.4590000000007</v>
      </c>
      <c r="D1843" s="364"/>
    </row>
    <row r="1844" spans="1:4">
      <c r="A1844" s="361">
        <f t="shared" si="34"/>
        <v>45734</v>
      </c>
      <c r="B1844" s="362">
        <v>15</v>
      </c>
      <c r="C1844" s="363">
        <v>6506.7629999999999</v>
      </c>
      <c r="D1844" s="364"/>
    </row>
    <row r="1845" spans="1:4">
      <c r="A1845" s="361">
        <f t="shared" si="34"/>
        <v>45734</v>
      </c>
      <c r="B1845" s="362">
        <v>16</v>
      </c>
      <c r="C1845" s="363">
        <v>6351.9960000000001</v>
      </c>
      <c r="D1845" s="364"/>
    </row>
    <row r="1846" spans="1:4">
      <c r="A1846" s="361">
        <f t="shared" si="34"/>
        <v>45734</v>
      </c>
      <c r="B1846" s="362">
        <v>17</v>
      </c>
      <c r="C1846" s="363">
        <v>6460.6040000000003</v>
      </c>
      <c r="D1846" s="364"/>
    </row>
    <row r="1847" spans="1:4">
      <c r="A1847" s="361">
        <f t="shared" si="34"/>
        <v>45734</v>
      </c>
      <c r="B1847" s="362">
        <v>18</v>
      </c>
      <c r="C1847" s="363">
        <v>7527.2670000000007</v>
      </c>
      <c r="D1847" s="364"/>
    </row>
    <row r="1848" spans="1:4">
      <c r="A1848" s="361">
        <f t="shared" si="34"/>
        <v>45734</v>
      </c>
      <c r="B1848" s="362">
        <v>19</v>
      </c>
      <c r="C1848" s="363">
        <v>5137.0162499999997</v>
      </c>
      <c r="D1848" s="364"/>
    </row>
    <row r="1849" spans="1:4">
      <c r="A1849" s="361">
        <f t="shared" si="34"/>
        <v>45734</v>
      </c>
      <c r="B1849" s="362">
        <v>20</v>
      </c>
      <c r="C1849" s="363">
        <v>5695.5360000000001</v>
      </c>
      <c r="D1849" s="364"/>
    </row>
    <row r="1850" spans="1:4">
      <c r="A1850" s="361">
        <f t="shared" si="34"/>
        <v>45734</v>
      </c>
      <c r="B1850" s="362">
        <v>21</v>
      </c>
      <c r="C1850" s="363">
        <v>6835.8710000000001</v>
      </c>
      <c r="D1850" s="364"/>
    </row>
    <row r="1851" spans="1:4">
      <c r="A1851" s="361">
        <f t="shared" si="34"/>
        <v>45734</v>
      </c>
      <c r="B1851" s="362">
        <v>22</v>
      </c>
      <c r="C1851" s="363">
        <v>6427.5590000000002</v>
      </c>
      <c r="D1851" s="364"/>
    </row>
    <row r="1852" spans="1:4">
      <c r="A1852" s="361">
        <f t="shared" si="34"/>
        <v>45734</v>
      </c>
      <c r="B1852" s="362">
        <v>23</v>
      </c>
      <c r="C1852" s="363">
        <v>6377.1050000000005</v>
      </c>
      <c r="D1852" s="364"/>
    </row>
    <row r="1853" spans="1:4">
      <c r="A1853" s="361">
        <f t="shared" si="34"/>
        <v>45735</v>
      </c>
      <c r="B1853" s="362">
        <v>0</v>
      </c>
      <c r="C1853" s="363">
        <v>6176.62</v>
      </c>
      <c r="D1853" s="364"/>
    </row>
    <row r="1854" spans="1:4">
      <c r="A1854" s="361">
        <f t="shared" si="34"/>
        <v>45735</v>
      </c>
      <c r="B1854" s="362">
        <v>1</v>
      </c>
      <c r="C1854" s="363">
        <v>5848.8670000000002</v>
      </c>
      <c r="D1854" s="364"/>
    </row>
    <row r="1855" spans="1:4">
      <c r="A1855" s="361">
        <f t="shared" si="34"/>
        <v>45735</v>
      </c>
      <c r="B1855" s="362">
        <v>2</v>
      </c>
      <c r="C1855" s="363">
        <v>5443.9560000000001</v>
      </c>
      <c r="D1855" s="364"/>
    </row>
    <row r="1856" spans="1:4">
      <c r="A1856" s="361">
        <f t="shared" si="34"/>
        <v>45735</v>
      </c>
      <c r="B1856" s="362">
        <v>3</v>
      </c>
      <c r="C1856" s="363">
        <v>5357.4994999999999</v>
      </c>
      <c r="D1856" s="364"/>
    </row>
    <row r="1857" spans="1:4">
      <c r="A1857" s="361">
        <f t="shared" si="34"/>
        <v>45735</v>
      </c>
      <c r="B1857" s="362">
        <v>4</v>
      </c>
      <c r="C1857" s="363">
        <v>5816.8969999999999</v>
      </c>
      <c r="D1857" s="364"/>
    </row>
    <row r="1858" spans="1:4">
      <c r="A1858" s="361">
        <f t="shared" si="34"/>
        <v>45735</v>
      </c>
      <c r="B1858" s="362">
        <v>5</v>
      </c>
      <c r="C1858" s="363">
        <v>6537.8950000000004</v>
      </c>
      <c r="D1858" s="364"/>
    </row>
    <row r="1859" spans="1:4">
      <c r="A1859" s="361">
        <f t="shared" si="34"/>
        <v>45735</v>
      </c>
      <c r="B1859" s="362">
        <v>6</v>
      </c>
      <c r="C1859" s="363">
        <v>7151.4040000000005</v>
      </c>
      <c r="D1859" s="364"/>
    </row>
    <row r="1860" spans="1:4">
      <c r="A1860" s="361">
        <f t="shared" si="34"/>
        <v>45735</v>
      </c>
      <c r="B1860" s="362">
        <v>7</v>
      </c>
      <c r="C1860" s="363">
        <v>6758.9170000000004</v>
      </c>
      <c r="D1860" s="364"/>
    </row>
    <row r="1861" spans="1:4">
      <c r="A1861" s="361">
        <f t="shared" si="34"/>
        <v>45735</v>
      </c>
      <c r="B1861" s="362">
        <v>8</v>
      </c>
      <c r="C1861" s="363">
        <v>6003.6620000000003</v>
      </c>
      <c r="D1861" s="364"/>
    </row>
    <row r="1862" spans="1:4">
      <c r="A1862" s="361">
        <f t="shared" ref="A1862:A1925" si="35">IF(B1862=0,A1861+1,A1861)</f>
        <v>45735</v>
      </c>
      <c r="B1862" s="362">
        <v>9</v>
      </c>
      <c r="C1862" s="363">
        <v>5776.1270000000004</v>
      </c>
      <c r="D1862" s="364"/>
    </row>
    <row r="1863" spans="1:4">
      <c r="A1863" s="361">
        <f t="shared" si="35"/>
        <v>45735</v>
      </c>
      <c r="B1863" s="362">
        <v>10</v>
      </c>
      <c r="C1863" s="363">
        <v>5789.2939999999999</v>
      </c>
      <c r="D1863" s="364"/>
    </row>
    <row r="1864" spans="1:4">
      <c r="A1864" s="361">
        <f t="shared" si="35"/>
        <v>45735</v>
      </c>
      <c r="B1864" s="362">
        <v>11</v>
      </c>
      <c r="C1864" s="363">
        <v>5861.8725000000004</v>
      </c>
      <c r="D1864" s="364"/>
    </row>
    <row r="1865" spans="1:4">
      <c r="A1865" s="361">
        <f t="shared" si="35"/>
        <v>45735</v>
      </c>
      <c r="B1865" s="362">
        <v>12</v>
      </c>
      <c r="C1865" s="363">
        <v>5972.9045000000006</v>
      </c>
      <c r="D1865" s="364"/>
    </row>
    <row r="1866" spans="1:4">
      <c r="A1866" s="361">
        <f t="shared" si="35"/>
        <v>45735</v>
      </c>
      <c r="B1866" s="362">
        <v>13</v>
      </c>
      <c r="C1866" s="363">
        <v>5970.9440000000004</v>
      </c>
      <c r="D1866" s="364"/>
    </row>
    <row r="1867" spans="1:4">
      <c r="A1867" s="361">
        <f t="shared" si="35"/>
        <v>45735</v>
      </c>
      <c r="B1867" s="362">
        <v>14</v>
      </c>
      <c r="C1867" s="363">
        <v>6561.7440000000006</v>
      </c>
      <c r="D1867" s="364"/>
    </row>
    <row r="1868" spans="1:4">
      <c r="A1868" s="361">
        <f t="shared" si="35"/>
        <v>45735</v>
      </c>
      <c r="B1868" s="362">
        <v>15</v>
      </c>
      <c r="C1868" s="363">
        <v>6437.1640000000007</v>
      </c>
      <c r="D1868" s="364"/>
    </row>
    <row r="1869" spans="1:4">
      <c r="A1869" s="361">
        <f t="shared" si="35"/>
        <v>45735</v>
      </c>
      <c r="B1869" s="362">
        <v>16</v>
      </c>
      <c r="C1869" s="363">
        <v>6124.89</v>
      </c>
      <c r="D1869" s="364"/>
    </row>
    <row r="1870" spans="1:4">
      <c r="A1870" s="361">
        <f t="shared" si="35"/>
        <v>45735</v>
      </c>
      <c r="B1870" s="362">
        <v>17</v>
      </c>
      <c r="C1870" s="363">
        <v>6348.5340000000006</v>
      </c>
      <c r="D1870" s="364"/>
    </row>
    <row r="1871" spans="1:4">
      <c r="A1871" s="361">
        <f t="shared" si="35"/>
        <v>45735</v>
      </c>
      <c r="B1871" s="362">
        <v>18</v>
      </c>
      <c r="C1871" s="363">
        <v>7321.1010000000006</v>
      </c>
      <c r="D1871" s="364"/>
    </row>
    <row r="1872" spans="1:4">
      <c r="A1872" s="361">
        <f t="shared" si="35"/>
        <v>45735</v>
      </c>
      <c r="B1872" s="362">
        <v>19</v>
      </c>
      <c r="C1872" s="363">
        <v>4970.4090000000006</v>
      </c>
      <c r="D1872" s="364"/>
    </row>
    <row r="1873" spans="1:4">
      <c r="A1873" s="361">
        <f t="shared" si="35"/>
        <v>45735</v>
      </c>
      <c r="B1873" s="362">
        <v>20</v>
      </c>
      <c r="C1873" s="363">
        <v>5716.0080000000007</v>
      </c>
      <c r="D1873" s="364"/>
    </row>
    <row r="1874" spans="1:4">
      <c r="A1874" s="361">
        <f t="shared" si="35"/>
        <v>45735</v>
      </c>
      <c r="B1874" s="362">
        <v>21</v>
      </c>
      <c r="C1874" s="363">
        <v>6611.308</v>
      </c>
      <c r="D1874" s="364"/>
    </row>
    <row r="1875" spans="1:4">
      <c r="A1875" s="361">
        <f t="shared" si="35"/>
        <v>45735</v>
      </c>
      <c r="B1875" s="362">
        <v>22</v>
      </c>
      <c r="C1875" s="363">
        <v>8022.7512500000003</v>
      </c>
      <c r="D1875" s="364"/>
    </row>
    <row r="1876" spans="1:4">
      <c r="A1876" s="361">
        <f t="shared" si="35"/>
        <v>45735</v>
      </c>
      <c r="B1876" s="362">
        <v>23</v>
      </c>
      <c r="C1876" s="363">
        <v>7464.085</v>
      </c>
      <c r="D1876" s="364"/>
    </row>
    <row r="1877" spans="1:4">
      <c r="A1877" s="361">
        <f t="shared" si="35"/>
        <v>45736</v>
      </c>
      <c r="B1877" s="362">
        <v>0</v>
      </c>
      <c r="C1877" s="363">
        <v>6109.424</v>
      </c>
      <c r="D1877" s="364"/>
    </row>
    <row r="1878" spans="1:4">
      <c r="A1878" s="361">
        <f t="shared" si="35"/>
        <v>45736</v>
      </c>
      <c r="B1878" s="362">
        <v>1</v>
      </c>
      <c r="C1878" s="363">
        <v>5786.4740000000002</v>
      </c>
      <c r="D1878" s="364"/>
    </row>
    <row r="1879" spans="1:4">
      <c r="A1879" s="361">
        <f t="shared" si="35"/>
        <v>45736</v>
      </c>
      <c r="B1879" s="362">
        <v>2</v>
      </c>
      <c r="C1879" s="363">
        <v>5497.3119999999999</v>
      </c>
      <c r="D1879" s="364"/>
    </row>
    <row r="1880" spans="1:4">
      <c r="A1880" s="361">
        <f t="shared" si="35"/>
        <v>45736</v>
      </c>
      <c r="B1880" s="362">
        <v>3</v>
      </c>
      <c r="C1880" s="363">
        <v>5603.4120000000003</v>
      </c>
      <c r="D1880" s="364"/>
    </row>
    <row r="1881" spans="1:4">
      <c r="A1881" s="361">
        <f t="shared" si="35"/>
        <v>45736</v>
      </c>
      <c r="B1881" s="362">
        <v>4</v>
      </c>
      <c r="C1881" s="363">
        <v>5875.7120000000004</v>
      </c>
      <c r="D1881" s="364"/>
    </row>
    <row r="1882" spans="1:4">
      <c r="A1882" s="361">
        <f t="shared" si="35"/>
        <v>45736</v>
      </c>
      <c r="B1882" s="362">
        <v>5</v>
      </c>
      <c r="C1882" s="363">
        <v>7100.3420000000006</v>
      </c>
      <c r="D1882" s="364"/>
    </row>
    <row r="1883" spans="1:4">
      <c r="A1883" s="361">
        <f t="shared" si="35"/>
        <v>45736</v>
      </c>
      <c r="B1883" s="362">
        <v>6</v>
      </c>
      <c r="C1883" s="363">
        <v>7424.5940000000001</v>
      </c>
      <c r="D1883" s="364"/>
    </row>
    <row r="1884" spans="1:4">
      <c r="A1884" s="361">
        <f t="shared" si="35"/>
        <v>45736</v>
      </c>
      <c r="B1884" s="362">
        <v>7</v>
      </c>
      <c r="C1884" s="363">
        <v>7425.384</v>
      </c>
      <c r="D1884" s="364"/>
    </row>
    <row r="1885" spans="1:4">
      <c r="A1885" s="361">
        <f t="shared" si="35"/>
        <v>45736</v>
      </c>
      <c r="B1885" s="362">
        <v>8</v>
      </c>
      <c r="C1885" s="363">
        <v>6951.2560000000003</v>
      </c>
      <c r="D1885" s="364"/>
    </row>
    <row r="1886" spans="1:4">
      <c r="A1886" s="361">
        <f t="shared" si="35"/>
        <v>45736</v>
      </c>
      <c r="B1886" s="362">
        <v>9</v>
      </c>
      <c r="C1886" s="363">
        <v>6649.7840000000006</v>
      </c>
      <c r="D1886" s="364"/>
    </row>
    <row r="1887" spans="1:4">
      <c r="A1887" s="361">
        <f t="shared" si="35"/>
        <v>45736</v>
      </c>
      <c r="B1887" s="362">
        <v>10</v>
      </c>
      <c r="C1887" s="363">
        <v>6758.6760000000004</v>
      </c>
      <c r="D1887" s="364"/>
    </row>
    <row r="1888" spans="1:4">
      <c r="A1888" s="361">
        <f t="shared" si="35"/>
        <v>45736</v>
      </c>
      <c r="B1888" s="362">
        <v>11</v>
      </c>
      <c r="C1888" s="363">
        <v>6738.2160000000003</v>
      </c>
      <c r="D1888" s="364"/>
    </row>
    <row r="1889" spans="1:4">
      <c r="A1889" s="361">
        <f t="shared" si="35"/>
        <v>45736</v>
      </c>
      <c r="B1889" s="362">
        <v>12</v>
      </c>
      <c r="C1889" s="363">
        <v>7024.5440000000008</v>
      </c>
      <c r="D1889" s="364"/>
    </row>
    <row r="1890" spans="1:4">
      <c r="A1890" s="361">
        <f t="shared" si="35"/>
        <v>45736</v>
      </c>
      <c r="B1890" s="362">
        <v>13</v>
      </c>
      <c r="C1890" s="363">
        <v>7329.2160000000003</v>
      </c>
      <c r="D1890" s="364"/>
    </row>
    <row r="1891" spans="1:4">
      <c r="A1891" s="361">
        <f t="shared" si="35"/>
        <v>45736</v>
      </c>
      <c r="B1891" s="362">
        <v>14</v>
      </c>
      <c r="C1891" s="363">
        <v>7423.4560000000001</v>
      </c>
      <c r="D1891" s="364"/>
    </row>
    <row r="1892" spans="1:4">
      <c r="A1892" s="361">
        <f t="shared" si="35"/>
        <v>45736</v>
      </c>
      <c r="B1892" s="362">
        <v>15</v>
      </c>
      <c r="C1892" s="363">
        <v>8183.0060000000003</v>
      </c>
      <c r="D1892" s="364"/>
    </row>
    <row r="1893" spans="1:4">
      <c r="A1893" s="361">
        <f t="shared" si="35"/>
        <v>45736</v>
      </c>
      <c r="B1893" s="362">
        <v>16</v>
      </c>
      <c r="C1893" s="363">
        <v>7238.1860000000006</v>
      </c>
      <c r="D1893" s="364"/>
    </row>
    <row r="1894" spans="1:4">
      <c r="A1894" s="361">
        <f t="shared" si="35"/>
        <v>45736</v>
      </c>
      <c r="B1894" s="362">
        <v>17</v>
      </c>
      <c r="C1894" s="363">
        <v>7254.5920000000006</v>
      </c>
      <c r="D1894" s="364"/>
    </row>
    <row r="1895" spans="1:4">
      <c r="A1895" s="361">
        <f t="shared" si="35"/>
        <v>45736</v>
      </c>
      <c r="B1895" s="362">
        <v>18</v>
      </c>
      <c r="C1895" s="363">
        <v>8081.5920000000006</v>
      </c>
      <c r="D1895" s="364"/>
    </row>
    <row r="1896" spans="1:4">
      <c r="A1896" s="361">
        <f t="shared" si="35"/>
        <v>45736</v>
      </c>
      <c r="B1896" s="362">
        <v>19</v>
      </c>
      <c r="C1896" s="363">
        <v>5935.2960000000003</v>
      </c>
      <c r="D1896" s="364"/>
    </row>
    <row r="1897" spans="1:4">
      <c r="A1897" s="361">
        <f t="shared" si="35"/>
        <v>45736</v>
      </c>
      <c r="B1897" s="362">
        <v>20</v>
      </c>
      <c r="C1897" s="363">
        <v>6999.2740000000003</v>
      </c>
      <c r="D1897" s="364"/>
    </row>
    <row r="1898" spans="1:4">
      <c r="A1898" s="361">
        <f t="shared" si="35"/>
        <v>45736</v>
      </c>
      <c r="B1898" s="362">
        <v>21</v>
      </c>
      <c r="C1898" s="363">
        <v>7124.0425000000005</v>
      </c>
      <c r="D1898" s="364"/>
    </row>
    <row r="1899" spans="1:4">
      <c r="A1899" s="361">
        <f t="shared" si="35"/>
        <v>45736</v>
      </c>
      <c r="B1899" s="362">
        <v>22</v>
      </c>
      <c r="C1899" s="363">
        <v>7916.8360000000002</v>
      </c>
      <c r="D1899" s="364"/>
    </row>
    <row r="1900" spans="1:4">
      <c r="A1900" s="361">
        <f t="shared" si="35"/>
        <v>45736</v>
      </c>
      <c r="B1900" s="362">
        <v>23</v>
      </c>
      <c r="C1900" s="363">
        <v>7031.7760000000007</v>
      </c>
      <c r="D1900" s="364"/>
    </row>
    <row r="1901" spans="1:4">
      <c r="A1901" s="361">
        <f t="shared" si="35"/>
        <v>45737</v>
      </c>
      <c r="B1901" s="362">
        <v>0</v>
      </c>
      <c r="C1901" s="363">
        <v>5953.6370000000006</v>
      </c>
      <c r="D1901" s="364"/>
    </row>
    <row r="1902" spans="1:4">
      <c r="A1902" s="361">
        <f t="shared" si="35"/>
        <v>45737</v>
      </c>
      <c r="B1902" s="362">
        <v>1</v>
      </c>
      <c r="C1902" s="363">
        <v>5398.9092499999997</v>
      </c>
      <c r="D1902" s="364"/>
    </row>
    <row r="1903" spans="1:4">
      <c r="A1903" s="361">
        <f t="shared" si="35"/>
        <v>45737</v>
      </c>
      <c r="B1903" s="362">
        <v>2</v>
      </c>
      <c r="C1903" s="363">
        <v>5815.0285000000003</v>
      </c>
      <c r="D1903" s="364"/>
    </row>
    <row r="1904" spans="1:4">
      <c r="A1904" s="361">
        <f t="shared" si="35"/>
        <v>45737</v>
      </c>
      <c r="B1904" s="362">
        <v>3</v>
      </c>
      <c r="C1904" s="363">
        <v>5499.2337500000003</v>
      </c>
      <c r="D1904" s="364"/>
    </row>
    <row r="1905" spans="1:4">
      <c r="A1905" s="361">
        <f t="shared" si="35"/>
        <v>45737</v>
      </c>
      <c r="B1905" s="362">
        <v>4</v>
      </c>
      <c r="C1905" s="363">
        <v>6159.95525</v>
      </c>
      <c r="D1905" s="364"/>
    </row>
    <row r="1906" spans="1:4">
      <c r="A1906" s="361">
        <f t="shared" si="35"/>
        <v>45737</v>
      </c>
      <c r="B1906" s="362">
        <v>5</v>
      </c>
      <c r="C1906" s="363">
        <v>6759.29</v>
      </c>
      <c r="D1906" s="364"/>
    </row>
    <row r="1907" spans="1:4">
      <c r="A1907" s="361">
        <f t="shared" si="35"/>
        <v>45737</v>
      </c>
      <c r="B1907" s="362">
        <v>6</v>
      </c>
      <c r="C1907" s="363">
        <v>7205.8220000000001</v>
      </c>
      <c r="D1907" s="364"/>
    </row>
    <row r="1908" spans="1:4">
      <c r="A1908" s="361">
        <f t="shared" si="35"/>
        <v>45737</v>
      </c>
      <c r="B1908" s="362">
        <v>7</v>
      </c>
      <c r="C1908" s="363">
        <v>6677.2467500000002</v>
      </c>
      <c r="D1908" s="364"/>
    </row>
    <row r="1909" spans="1:4">
      <c r="A1909" s="361">
        <f t="shared" si="35"/>
        <v>45737</v>
      </c>
      <c r="B1909" s="362">
        <v>8</v>
      </c>
      <c r="C1909" s="363">
        <v>6125.4080000000004</v>
      </c>
      <c r="D1909" s="364"/>
    </row>
    <row r="1910" spans="1:4">
      <c r="A1910" s="361">
        <f t="shared" si="35"/>
        <v>45737</v>
      </c>
      <c r="B1910" s="362">
        <v>9</v>
      </c>
      <c r="C1910" s="363">
        <v>6033.8672500000002</v>
      </c>
      <c r="D1910" s="364"/>
    </row>
    <row r="1911" spans="1:4">
      <c r="A1911" s="361">
        <f t="shared" si="35"/>
        <v>45737</v>
      </c>
      <c r="B1911" s="362">
        <v>10</v>
      </c>
      <c r="C1911" s="363">
        <v>6077.1360000000004</v>
      </c>
      <c r="D1911" s="364"/>
    </row>
    <row r="1912" spans="1:4">
      <c r="A1912" s="361">
        <f t="shared" si="35"/>
        <v>45737</v>
      </c>
      <c r="B1912" s="362">
        <v>11</v>
      </c>
      <c r="C1912" s="363">
        <v>6031.7880000000005</v>
      </c>
      <c r="D1912" s="364"/>
    </row>
    <row r="1913" spans="1:4">
      <c r="A1913" s="361">
        <f t="shared" si="35"/>
        <v>45737</v>
      </c>
      <c r="B1913" s="362">
        <v>12</v>
      </c>
      <c r="C1913" s="363">
        <v>6100.1005000000005</v>
      </c>
      <c r="D1913" s="364"/>
    </row>
    <row r="1914" spans="1:4">
      <c r="A1914" s="361">
        <f t="shared" si="35"/>
        <v>45737</v>
      </c>
      <c r="B1914" s="362">
        <v>13</v>
      </c>
      <c r="C1914" s="363">
        <v>6184.0280000000002</v>
      </c>
      <c r="D1914" s="364"/>
    </row>
    <row r="1915" spans="1:4">
      <c r="A1915" s="361">
        <f t="shared" si="35"/>
        <v>45737</v>
      </c>
      <c r="B1915" s="362">
        <v>14</v>
      </c>
      <c r="C1915" s="363">
        <v>6560.8180000000002</v>
      </c>
      <c r="D1915" s="364"/>
    </row>
    <row r="1916" spans="1:4">
      <c r="A1916" s="361">
        <f t="shared" si="35"/>
        <v>45737</v>
      </c>
      <c r="B1916" s="362">
        <v>15</v>
      </c>
      <c r="C1916" s="363">
        <v>6575.9680000000008</v>
      </c>
      <c r="D1916" s="364"/>
    </row>
    <row r="1917" spans="1:4">
      <c r="A1917" s="361">
        <f t="shared" si="35"/>
        <v>45737</v>
      </c>
      <c r="B1917" s="362">
        <v>16</v>
      </c>
      <c r="C1917" s="363">
        <v>6362.902</v>
      </c>
      <c r="D1917" s="364"/>
    </row>
    <row r="1918" spans="1:4">
      <c r="A1918" s="361">
        <f t="shared" si="35"/>
        <v>45737</v>
      </c>
      <c r="B1918" s="362">
        <v>17</v>
      </c>
      <c r="C1918" s="363">
        <v>6478.2875000000004</v>
      </c>
      <c r="D1918" s="364"/>
    </row>
    <row r="1919" spans="1:4">
      <c r="A1919" s="361">
        <f t="shared" si="35"/>
        <v>45737</v>
      </c>
      <c r="B1919" s="362">
        <v>18</v>
      </c>
      <c r="C1919" s="363">
        <v>7712.0480000000007</v>
      </c>
      <c r="D1919" s="364"/>
    </row>
    <row r="1920" spans="1:4">
      <c r="A1920" s="361">
        <f t="shared" si="35"/>
        <v>45737</v>
      </c>
      <c r="B1920" s="362">
        <v>19</v>
      </c>
      <c r="C1920" s="363">
        <v>5299.6137500000004</v>
      </c>
      <c r="D1920" s="364"/>
    </row>
    <row r="1921" spans="1:4">
      <c r="A1921" s="361">
        <f t="shared" si="35"/>
        <v>45737</v>
      </c>
      <c r="B1921" s="362">
        <v>20</v>
      </c>
      <c r="C1921" s="363">
        <v>6815.5309999999999</v>
      </c>
      <c r="D1921" s="364"/>
    </row>
    <row r="1922" spans="1:4">
      <c r="A1922" s="361">
        <f t="shared" si="35"/>
        <v>45737</v>
      </c>
      <c r="B1922" s="362">
        <v>21</v>
      </c>
      <c r="C1922" s="363">
        <v>7162.5715</v>
      </c>
      <c r="D1922" s="364"/>
    </row>
    <row r="1923" spans="1:4">
      <c r="A1923" s="361">
        <f t="shared" si="35"/>
        <v>45737</v>
      </c>
      <c r="B1923" s="362">
        <v>22</v>
      </c>
      <c r="C1923" s="363">
        <v>7976.8465000000006</v>
      </c>
      <c r="D1923" s="364"/>
    </row>
    <row r="1924" spans="1:4">
      <c r="A1924" s="361">
        <f t="shared" si="35"/>
        <v>45737</v>
      </c>
      <c r="B1924" s="362">
        <v>23</v>
      </c>
      <c r="C1924" s="363">
        <v>7475.3595000000005</v>
      </c>
      <c r="D1924" s="364"/>
    </row>
    <row r="1925" spans="1:4">
      <c r="A1925" s="361">
        <f t="shared" si="35"/>
        <v>45738</v>
      </c>
      <c r="B1925" s="362">
        <v>0</v>
      </c>
      <c r="C1925" s="363">
        <v>7933.41525</v>
      </c>
      <c r="D1925" s="364"/>
    </row>
    <row r="1926" spans="1:4">
      <c r="A1926" s="361">
        <f t="shared" ref="A1926:A1989" si="36">IF(B1926=0,A1925+1,A1925)</f>
        <v>45738</v>
      </c>
      <c r="B1926" s="362">
        <v>1</v>
      </c>
      <c r="C1926" s="363">
        <v>7284.5885000000007</v>
      </c>
      <c r="D1926" s="364"/>
    </row>
    <row r="1927" spans="1:4">
      <c r="A1927" s="361">
        <f t="shared" si="36"/>
        <v>45738</v>
      </c>
      <c r="B1927" s="362">
        <v>2</v>
      </c>
      <c r="C1927" s="363">
        <v>6490.8985000000002</v>
      </c>
      <c r="D1927" s="364"/>
    </row>
    <row r="1928" spans="1:4">
      <c r="A1928" s="361">
        <f t="shared" si="36"/>
        <v>45738</v>
      </c>
      <c r="B1928" s="362">
        <v>3</v>
      </c>
      <c r="C1928" s="363">
        <v>6455.4485000000004</v>
      </c>
      <c r="D1928" s="364"/>
    </row>
    <row r="1929" spans="1:4">
      <c r="A1929" s="361">
        <f t="shared" si="36"/>
        <v>45738</v>
      </c>
      <c r="B1929" s="362">
        <v>4</v>
      </c>
      <c r="C1929" s="363">
        <v>6717.6085000000003</v>
      </c>
      <c r="D1929" s="364"/>
    </row>
    <row r="1930" spans="1:4">
      <c r="A1930" s="361">
        <f t="shared" si="36"/>
        <v>45738</v>
      </c>
      <c r="B1930" s="362">
        <v>5</v>
      </c>
      <c r="C1930" s="363">
        <v>7434.6732499999998</v>
      </c>
      <c r="D1930" s="364"/>
    </row>
    <row r="1931" spans="1:4">
      <c r="A1931" s="361">
        <f t="shared" si="36"/>
        <v>45738</v>
      </c>
      <c r="B1931" s="362">
        <v>6</v>
      </c>
      <c r="C1931" s="363">
        <v>7706.0832499999997</v>
      </c>
      <c r="D1931" s="364"/>
    </row>
    <row r="1932" spans="1:4">
      <c r="A1932" s="361">
        <f t="shared" si="36"/>
        <v>45738</v>
      </c>
      <c r="B1932" s="362">
        <v>7</v>
      </c>
      <c r="C1932" s="363">
        <v>7333.6785</v>
      </c>
      <c r="D1932" s="364"/>
    </row>
    <row r="1933" spans="1:4">
      <c r="A1933" s="361">
        <f t="shared" si="36"/>
        <v>45738</v>
      </c>
      <c r="B1933" s="362">
        <v>8</v>
      </c>
      <c r="C1933" s="363">
        <v>6911.9617500000004</v>
      </c>
      <c r="D1933" s="364"/>
    </row>
    <row r="1934" spans="1:4">
      <c r="A1934" s="361">
        <f t="shared" si="36"/>
        <v>45738</v>
      </c>
      <c r="B1934" s="362">
        <v>9</v>
      </c>
      <c r="C1934" s="363">
        <v>6887.86175</v>
      </c>
      <c r="D1934" s="364"/>
    </row>
    <row r="1935" spans="1:4">
      <c r="A1935" s="361">
        <f t="shared" si="36"/>
        <v>45738</v>
      </c>
      <c r="B1935" s="362">
        <v>10</v>
      </c>
      <c r="C1935" s="363">
        <v>6853.0235000000002</v>
      </c>
      <c r="D1935" s="364"/>
    </row>
    <row r="1936" spans="1:4">
      <c r="A1936" s="361">
        <f t="shared" si="36"/>
        <v>45738</v>
      </c>
      <c r="B1936" s="362">
        <v>11</v>
      </c>
      <c r="C1936" s="363">
        <v>6877.7735000000002</v>
      </c>
      <c r="D1936" s="364"/>
    </row>
    <row r="1937" spans="1:4">
      <c r="A1937" s="361">
        <f t="shared" si="36"/>
        <v>45738</v>
      </c>
      <c r="B1937" s="362">
        <v>12</v>
      </c>
      <c r="C1937" s="363">
        <v>6909.6334999999999</v>
      </c>
      <c r="D1937" s="364"/>
    </row>
    <row r="1938" spans="1:4">
      <c r="A1938" s="361">
        <f t="shared" si="36"/>
        <v>45738</v>
      </c>
      <c r="B1938" s="362">
        <v>13</v>
      </c>
      <c r="C1938" s="363">
        <v>7022.5235000000002</v>
      </c>
      <c r="D1938" s="364"/>
    </row>
    <row r="1939" spans="1:4">
      <c r="A1939" s="361">
        <f t="shared" si="36"/>
        <v>45738</v>
      </c>
      <c r="B1939" s="362">
        <v>14</v>
      </c>
      <c r="C1939" s="363">
        <v>7188.2735000000002</v>
      </c>
      <c r="D1939" s="364"/>
    </row>
    <row r="1940" spans="1:4">
      <c r="A1940" s="361">
        <f t="shared" si="36"/>
        <v>45738</v>
      </c>
      <c r="B1940" s="362">
        <v>15</v>
      </c>
      <c r="C1940" s="363">
        <v>7132.0235000000002</v>
      </c>
      <c r="D1940" s="364"/>
    </row>
    <row r="1941" spans="1:4">
      <c r="A1941" s="361">
        <f t="shared" si="36"/>
        <v>45738</v>
      </c>
      <c r="B1941" s="362">
        <v>16</v>
      </c>
      <c r="C1941" s="363">
        <v>6971.7970000000005</v>
      </c>
      <c r="D1941" s="364"/>
    </row>
    <row r="1942" spans="1:4">
      <c r="A1942" s="361">
        <f t="shared" si="36"/>
        <v>45738</v>
      </c>
      <c r="B1942" s="362">
        <v>17</v>
      </c>
      <c r="C1942" s="363">
        <v>7225.6170000000002</v>
      </c>
      <c r="D1942" s="364"/>
    </row>
    <row r="1943" spans="1:4">
      <c r="A1943" s="361">
        <f t="shared" si="36"/>
        <v>45738</v>
      </c>
      <c r="B1943" s="362">
        <v>18</v>
      </c>
      <c r="C1943" s="363">
        <v>8581.1854999999996</v>
      </c>
      <c r="D1943" s="364"/>
    </row>
    <row r="1944" spans="1:4">
      <c r="A1944" s="361">
        <f t="shared" si="36"/>
        <v>45738</v>
      </c>
      <c r="B1944" s="362">
        <v>19</v>
      </c>
      <c r="C1944" s="363">
        <v>6300.2505000000001</v>
      </c>
      <c r="D1944" s="364"/>
    </row>
    <row r="1945" spans="1:4">
      <c r="A1945" s="361">
        <f t="shared" si="36"/>
        <v>45738</v>
      </c>
      <c r="B1945" s="362">
        <v>20</v>
      </c>
      <c r="C1945" s="363">
        <v>6616.7184999999999</v>
      </c>
      <c r="D1945" s="364"/>
    </row>
    <row r="1946" spans="1:4">
      <c r="A1946" s="361">
        <f t="shared" si="36"/>
        <v>45738</v>
      </c>
      <c r="B1946" s="362">
        <v>21</v>
      </c>
      <c r="C1946" s="363">
        <v>6834.4785000000002</v>
      </c>
      <c r="D1946" s="364"/>
    </row>
    <row r="1947" spans="1:4">
      <c r="A1947" s="361">
        <f t="shared" si="36"/>
        <v>45738</v>
      </c>
      <c r="B1947" s="362">
        <v>22</v>
      </c>
      <c r="C1947" s="363">
        <v>8465.058500000001</v>
      </c>
      <c r="D1947" s="364"/>
    </row>
    <row r="1948" spans="1:4">
      <c r="A1948" s="361">
        <f t="shared" si="36"/>
        <v>45738</v>
      </c>
      <c r="B1948" s="362">
        <v>23</v>
      </c>
      <c r="C1948" s="363">
        <v>7400.6232499999996</v>
      </c>
      <c r="D1948" s="364"/>
    </row>
    <row r="1949" spans="1:4">
      <c r="A1949" s="361">
        <f t="shared" si="36"/>
        <v>45739</v>
      </c>
      <c r="B1949" s="362">
        <v>0</v>
      </c>
      <c r="C1949" s="363">
        <v>6773.7622499999998</v>
      </c>
      <c r="D1949" s="364"/>
    </row>
    <row r="1950" spans="1:4">
      <c r="A1950" s="361">
        <f t="shared" si="36"/>
        <v>45739</v>
      </c>
      <c r="B1950" s="362">
        <v>1</v>
      </c>
      <c r="C1950" s="363">
        <v>5687.0502500000002</v>
      </c>
      <c r="D1950" s="364"/>
    </row>
    <row r="1951" spans="1:4">
      <c r="A1951" s="361">
        <f t="shared" si="36"/>
        <v>45739</v>
      </c>
      <c r="B1951" s="362">
        <v>2</v>
      </c>
      <c r="C1951" s="363">
        <v>5841.49</v>
      </c>
      <c r="D1951" s="364"/>
    </row>
    <row r="1952" spans="1:4">
      <c r="A1952" s="361">
        <f t="shared" si="36"/>
        <v>45739</v>
      </c>
      <c r="B1952" s="362">
        <v>3</v>
      </c>
      <c r="C1952" s="363">
        <v>5802.6092500000004</v>
      </c>
      <c r="D1952" s="364"/>
    </row>
    <row r="1953" spans="1:4">
      <c r="A1953" s="361">
        <f t="shared" si="36"/>
        <v>45739</v>
      </c>
      <c r="B1953" s="362">
        <v>4</v>
      </c>
      <c r="C1953" s="363">
        <v>6006.6042500000003</v>
      </c>
      <c r="D1953" s="364"/>
    </row>
    <row r="1954" spans="1:4">
      <c r="A1954" s="361">
        <f t="shared" si="36"/>
        <v>45739</v>
      </c>
      <c r="B1954" s="362">
        <v>5</v>
      </c>
      <c r="C1954" s="363">
        <v>6253.8497500000003</v>
      </c>
      <c r="D1954" s="364"/>
    </row>
    <row r="1955" spans="1:4">
      <c r="A1955" s="361">
        <f t="shared" si="36"/>
        <v>45739</v>
      </c>
      <c r="B1955" s="362">
        <v>6</v>
      </c>
      <c r="C1955" s="363">
        <v>6267.6370000000006</v>
      </c>
      <c r="D1955" s="364"/>
    </row>
    <row r="1956" spans="1:4">
      <c r="A1956" s="361">
        <f t="shared" si="36"/>
        <v>45739</v>
      </c>
      <c r="B1956" s="362">
        <v>7</v>
      </c>
      <c r="C1956" s="363">
        <v>6267.357</v>
      </c>
      <c r="D1956" s="364"/>
    </row>
    <row r="1957" spans="1:4">
      <c r="A1957" s="361">
        <f t="shared" si="36"/>
        <v>45739</v>
      </c>
      <c r="B1957" s="362">
        <v>8</v>
      </c>
      <c r="C1957" s="363">
        <v>5647.6797500000002</v>
      </c>
      <c r="D1957" s="364"/>
    </row>
    <row r="1958" spans="1:4">
      <c r="A1958" s="361">
        <f t="shared" si="36"/>
        <v>45739</v>
      </c>
      <c r="B1958" s="362">
        <v>9</v>
      </c>
      <c r="C1958" s="363">
        <v>5597.3297499999999</v>
      </c>
      <c r="D1958" s="364"/>
    </row>
    <row r="1959" spans="1:4">
      <c r="A1959" s="361">
        <f t="shared" si="36"/>
        <v>45739</v>
      </c>
      <c r="B1959" s="362">
        <v>10</v>
      </c>
      <c r="C1959" s="363">
        <v>5612.8297499999999</v>
      </c>
      <c r="D1959" s="364"/>
    </row>
    <row r="1960" spans="1:4">
      <c r="A1960" s="361">
        <f t="shared" si="36"/>
        <v>45739</v>
      </c>
      <c r="B1960" s="362">
        <v>11</v>
      </c>
      <c r="C1960" s="363">
        <v>5570.7997500000001</v>
      </c>
      <c r="D1960" s="364"/>
    </row>
    <row r="1961" spans="1:4">
      <c r="A1961" s="361">
        <f t="shared" si="36"/>
        <v>45739</v>
      </c>
      <c r="B1961" s="362">
        <v>12</v>
      </c>
      <c r="C1961" s="363">
        <v>5688.1907499999998</v>
      </c>
      <c r="D1961" s="364"/>
    </row>
    <row r="1962" spans="1:4">
      <c r="A1962" s="361">
        <f t="shared" si="36"/>
        <v>45739</v>
      </c>
      <c r="B1962" s="362">
        <v>13</v>
      </c>
      <c r="C1962" s="363">
        <v>6417.0147500000003</v>
      </c>
      <c r="D1962" s="364"/>
    </row>
    <row r="1963" spans="1:4">
      <c r="A1963" s="361">
        <f t="shared" si="36"/>
        <v>45739</v>
      </c>
      <c r="B1963" s="362">
        <v>14</v>
      </c>
      <c r="C1963" s="363">
        <v>6600.6630000000005</v>
      </c>
      <c r="D1963" s="364"/>
    </row>
    <row r="1964" spans="1:4">
      <c r="A1964" s="361">
        <f t="shared" si="36"/>
        <v>45739</v>
      </c>
      <c r="B1964" s="362">
        <v>15</v>
      </c>
      <c r="C1964" s="363">
        <v>6476.6847500000003</v>
      </c>
      <c r="D1964" s="364"/>
    </row>
    <row r="1965" spans="1:4">
      <c r="A1965" s="361">
        <f t="shared" si="36"/>
        <v>45739</v>
      </c>
      <c r="B1965" s="362">
        <v>16</v>
      </c>
      <c r="C1965" s="363">
        <v>6430.9940000000006</v>
      </c>
      <c r="D1965" s="364"/>
    </row>
    <row r="1966" spans="1:4">
      <c r="A1966" s="361">
        <f t="shared" si="36"/>
        <v>45739</v>
      </c>
      <c r="B1966" s="362">
        <v>17</v>
      </c>
      <c r="C1966" s="363">
        <v>6737.5650000000005</v>
      </c>
      <c r="D1966" s="364"/>
    </row>
    <row r="1967" spans="1:4">
      <c r="A1967" s="361">
        <f t="shared" si="36"/>
        <v>45739</v>
      </c>
      <c r="B1967" s="362">
        <v>18</v>
      </c>
      <c r="C1967" s="363">
        <v>8200.1375000000007</v>
      </c>
      <c r="D1967" s="364"/>
    </row>
    <row r="1968" spans="1:4">
      <c r="A1968" s="361">
        <f t="shared" si="36"/>
        <v>45739</v>
      </c>
      <c r="B1968" s="362">
        <v>19</v>
      </c>
      <c r="C1968" s="363">
        <v>6005.4125000000004</v>
      </c>
      <c r="D1968" s="364"/>
    </row>
    <row r="1969" spans="1:4">
      <c r="A1969" s="361">
        <f t="shared" si="36"/>
        <v>45739</v>
      </c>
      <c r="B1969" s="362">
        <v>20</v>
      </c>
      <c r="C1969" s="363">
        <v>6493.6325000000006</v>
      </c>
      <c r="D1969" s="364"/>
    </row>
    <row r="1970" spans="1:4">
      <c r="A1970" s="361">
        <f t="shared" si="36"/>
        <v>45739</v>
      </c>
      <c r="B1970" s="362">
        <v>21</v>
      </c>
      <c r="C1970" s="363">
        <v>6645.7237500000001</v>
      </c>
      <c r="D1970" s="364"/>
    </row>
    <row r="1971" spans="1:4">
      <c r="A1971" s="361">
        <f t="shared" si="36"/>
        <v>45739</v>
      </c>
      <c r="B1971" s="362">
        <v>22</v>
      </c>
      <c r="C1971" s="363">
        <v>7332.9220000000005</v>
      </c>
      <c r="D1971" s="364"/>
    </row>
    <row r="1972" spans="1:4">
      <c r="A1972" s="361">
        <f t="shared" si="36"/>
        <v>45739</v>
      </c>
      <c r="B1972" s="362">
        <v>23</v>
      </c>
      <c r="C1972" s="363">
        <v>6219.4470000000001</v>
      </c>
      <c r="D1972" s="364"/>
    </row>
    <row r="1973" spans="1:4">
      <c r="A1973" s="361">
        <f t="shared" si="36"/>
        <v>45740</v>
      </c>
      <c r="B1973" s="362">
        <v>0</v>
      </c>
      <c r="C1973" s="363">
        <v>6011.0077499999998</v>
      </c>
      <c r="D1973" s="364"/>
    </row>
    <row r="1974" spans="1:4">
      <c r="A1974" s="361">
        <f t="shared" si="36"/>
        <v>45740</v>
      </c>
      <c r="B1974" s="362">
        <v>1</v>
      </c>
      <c r="C1974" s="363">
        <v>5074.8827499999998</v>
      </c>
      <c r="D1974" s="364"/>
    </row>
    <row r="1975" spans="1:4">
      <c r="A1975" s="361">
        <f t="shared" si="36"/>
        <v>45740</v>
      </c>
      <c r="B1975" s="362">
        <v>2</v>
      </c>
      <c r="C1975" s="363">
        <v>5117.0717500000001</v>
      </c>
      <c r="D1975" s="364"/>
    </row>
    <row r="1976" spans="1:4">
      <c r="A1976" s="361">
        <f t="shared" si="36"/>
        <v>45740</v>
      </c>
      <c r="B1976" s="362">
        <v>3</v>
      </c>
      <c r="C1976" s="363">
        <v>5075.1077500000001</v>
      </c>
      <c r="D1976" s="364"/>
    </row>
    <row r="1977" spans="1:4">
      <c r="A1977" s="361">
        <f t="shared" si="36"/>
        <v>45740</v>
      </c>
      <c r="B1977" s="362">
        <v>4</v>
      </c>
      <c r="C1977" s="363">
        <v>5531.4727499999999</v>
      </c>
      <c r="D1977" s="364"/>
    </row>
    <row r="1978" spans="1:4">
      <c r="A1978" s="361">
        <f t="shared" si="36"/>
        <v>45740</v>
      </c>
      <c r="B1978" s="362">
        <v>5</v>
      </c>
      <c r="C1978" s="363">
        <v>6804.8432499999999</v>
      </c>
      <c r="D1978" s="364"/>
    </row>
    <row r="1979" spans="1:4">
      <c r="A1979" s="361">
        <f t="shared" si="36"/>
        <v>45740</v>
      </c>
      <c r="B1979" s="362">
        <v>6</v>
      </c>
      <c r="C1979" s="363">
        <v>7529.7250000000004</v>
      </c>
      <c r="D1979" s="364"/>
    </row>
    <row r="1980" spans="1:4">
      <c r="A1980" s="361">
        <f t="shared" si="36"/>
        <v>45740</v>
      </c>
      <c r="B1980" s="362">
        <v>7</v>
      </c>
      <c r="C1980" s="363">
        <v>6762.2250000000004</v>
      </c>
      <c r="D1980" s="364"/>
    </row>
    <row r="1981" spans="1:4">
      <c r="A1981" s="361">
        <f t="shared" si="36"/>
        <v>45740</v>
      </c>
      <c r="B1981" s="362">
        <v>8</v>
      </c>
      <c r="C1981" s="363">
        <v>6359.1032500000001</v>
      </c>
      <c r="D1981" s="364"/>
    </row>
    <row r="1982" spans="1:4">
      <c r="A1982" s="361">
        <f t="shared" si="36"/>
        <v>45740</v>
      </c>
      <c r="B1982" s="362">
        <v>9</v>
      </c>
      <c r="C1982" s="363">
        <v>6346.0682500000003</v>
      </c>
      <c r="D1982" s="364"/>
    </row>
    <row r="1983" spans="1:4">
      <c r="A1983" s="361">
        <f t="shared" si="36"/>
        <v>45740</v>
      </c>
      <c r="B1983" s="362">
        <v>10</v>
      </c>
      <c r="C1983" s="363">
        <v>6251.80825</v>
      </c>
      <c r="D1983" s="364"/>
    </row>
    <row r="1984" spans="1:4">
      <c r="A1984" s="361">
        <f t="shared" si="36"/>
        <v>45740</v>
      </c>
      <c r="B1984" s="362">
        <v>11</v>
      </c>
      <c r="C1984" s="363">
        <v>6833.45075</v>
      </c>
      <c r="D1984" s="364"/>
    </row>
    <row r="1985" spans="1:4">
      <c r="A1985" s="361">
        <f t="shared" si="36"/>
        <v>45740</v>
      </c>
      <c r="B1985" s="362">
        <v>12</v>
      </c>
      <c r="C1985" s="363">
        <v>6451.5732500000004</v>
      </c>
      <c r="D1985" s="364"/>
    </row>
    <row r="1986" spans="1:4">
      <c r="A1986" s="361">
        <f t="shared" si="36"/>
        <v>45740</v>
      </c>
      <c r="B1986" s="362">
        <v>13</v>
      </c>
      <c r="C1986" s="363">
        <v>7376.2482499999996</v>
      </c>
      <c r="D1986" s="364"/>
    </row>
    <row r="1987" spans="1:4">
      <c r="A1987" s="361">
        <f t="shared" si="36"/>
        <v>45740</v>
      </c>
      <c r="B1987" s="362">
        <v>14</v>
      </c>
      <c r="C1987" s="363">
        <v>7246.1982500000004</v>
      </c>
      <c r="D1987" s="364"/>
    </row>
    <row r="1988" spans="1:4">
      <c r="A1988" s="361">
        <f t="shared" si="36"/>
        <v>45740</v>
      </c>
      <c r="B1988" s="362">
        <v>15</v>
      </c>
      <c r="C1988" s="363">
        <v>6820.7957500000002</v>
      </c>
      <c r="D1988" s="364"/>
    </row>
    <row r="1989" spans="1:4">
      <c r="A1989" s="361">
        <f t="shared" si="36"/>
        <v>45740</v>
      </c>
      <c r="B1989" s="362">
        <v>16</v>
      </c>
      <c r="C1989" s="363">
        <v>6512.78575</v>
      </c>
      <c r="D1989" s="364"/>
    </row>
    <row r="1990" spans="1:4">
      <c r="A1990" s="361">
        <f t="shared" ref="A1990:A2053" si="37">IF(B1990=0,A1989+1,A1989)</f>
        <v>45740</v>
      </c>
      <c r="B1990" s="362">
        <v>17</v>
      </c>
      <c r="C1990" s="363">
        <v>6816.0882499999998</v>
      </c>
      <c r="D1990" s="364"/>
    </row>
    <row r="1991" spans="1:4">
      <c r="A1991" s="361">
        <f t="shared" si="37"/>
        <v>45740</v>
      </c>
      <c r="B1991" s="362">
        <v>18</v>
      </c>
      <c r="C1991" s="363">
        <v>8628.3549999999996</v>
      </c>
      <c r="D1991" s="364"/>
    </row>
    <row r="1992" spans="1:4">
      <c r="A1992" s="361">
        <f t="shared" si="37"/>
        <v>45740</v>
      </c>
      <c r="B1992" s="362">
        <v>19</v>
      </c>
      <c r="C1992" s="363">
        <v>5747.3282499999996</v>
      </c>
      <c r="D1992" s="364"/>
    </row>
    <row r="1993" spans="1:4">
      <c r="A1993" s="361">
        <f t="shared" si="37"/>
        <v>45740</v>
      </c>
      <c r="B1993" s="362">
        <v>20</v>
      </c>
      <c r="C1993" s="363">
        <v>6643.14725</v>
      </c>
      <c r="D1993" s="364"/>
    </row>
    <row r="1994" spans="1:4">
      <c r="A1994" s="361">
        <f t="shared" si="37"/>
        <v>45740</v>
      </c>
      <c r="B1994" s="362">
        <v>21</v>
      </c>
      <c r="C1994" s="363">
        <v>6286.4887500000004</v>
      </c>
      <c r="D1994" s="364"/>
    </row>
    <row r="1995" spans="1:4">
      <c r="A1995" s="361">
        <f t="shared" si="37"/>
        <v>45740</v>
      </c>
      <c r="B1995" s="362">
        <v>22</v>
      </c>
      <c r="C1995" s="363">
        <v>7366.5717500000001</v>
      </c>
      <c r="D1995" s="364"/>
    </row>
    <row r="1996" spans="1:4">
      <c r="A1996" s="361">
        <f t="shared" si="37"/>
        <v>45740</v>
      </c>
      <c r="B1996" s="362">
        <v>23</v>
      </c>
      <c r="C1996" s="363">
        <v>6774.23225</v>
      </c>
      <c r="D1996" s="364"/>
    </row>
    <row r="1997" spans="1:4">
      <c r="A1997" s="361">
        <f t="shared" si="37"/>
        <v>45741</v>
      </c>
      <c r="B1997" s="362">
        <v>0</v>
      </c>
      <c r="C1997" s="363">
        <v>6572.3652499999998</v>
      </c>
      <c r="D1997" s="364"/>
    </row>
    <row r="1998" spans="1:4">
      <c r="A1998" s="361">
        <f t="shared" si="37"/>
        <v>45741</v>
      </c>
      <c r="B1998" s="362">
        <v>1</v>
      </c>
      <c r="C1998" s="363">
        <v>6144.4027500000002</v>
      </c>
      <c r="D1998" s="364"/>
    </row>
    <row r="1999" spans="1:4">
      <c r="A1999" s="361">
        <f t="shared" si="37"/>
        <v>45741</v>
      </c>
      <c r="B1999" s="362">
        <v>2</v>
      </c>
      <c r="C1999" s="363">
        <v>6001.1277499999997</v>
      </c>
      <c r="D1999" s="364"/>
    </row>
    <row r="2000" spans="1:4">
      <c r="A2000" s="361">
        <f t="shared" si="37"/>
        <v>45741</v>
      </c>
      <c r="B2000" s="362">
        <v>3</v>
      </c>
      <c r="C2000" s="363">
        <v>6074.1277499999997</v>
      </c>
      <c r="D2000" s="364"/>
    </row>
    <row r="2001" spans="1:4">
      <c r="A2001" s="361">
        <f t="shared" si="37"/>
        <v>45741</v>
      </c>
      <c r="B2001" s="362">
        <v>4</v>
      </c>
      <c r="C2001" s="363">
        <v>6293.0027499999997</v>
      </c>
      <c r="D2001" s="364"/>
    </row>
    <row r="2002" spans="1:4">
      <c r="A2002" s="361">
        <f t="shared" si="37"/>
        <v>45741</v>
      </c>
      <c r="B2002" s="362">
        <v>5</v>
      </c>
      <c r="C2002" s="363">
        <v>6835.0675000000001</v>
      </c>
      <c r="D2002" s="364"/>
    </row>
    <row r="2003" spans="1:4">
      <c r="A2003" s="361">
        <f t="shared" si="37"/>
        <v>45741</v>
      </c>
      <c r="B2003" s="362">
        <v>6</v>
      </c>
      <c r="C2003" s="363">
        <v>7041.857</v>
      </c>
      <c r="D2003" s="364"/>
    </row>
    <row r="2004" spans="1:4">
      <c r="A2004" s="361">
        <f t="shared" si="37"/>
        <v>45741</v>
      </c>
      <c r="B2004" s="362">
        <v>7</v>
      </c>
      <c r="C2004" s="363">
        <v>6868.2807499999999</v>
      </c>
      <c r="D2004" s="364"/>
    </row>
    <row r="2005" spans="1:4">
      <c r="A2005" s="361">
        <f t="shared" si="37"/>
        <v>45741</v>
      </c>
      <c r="B2005" s="362">
        <v>8</v>
      </c>
      <c r="C2005" s="363">
        <v>6062.0065000000004</v>
      </c>
      <c r="D2005" s="364"/>
    </row>
    <row r="2006" spans="1:4">
      <c r="A2006" s="361">
        <f t="shared" si="37"/>
        <v>45741</v>
      </c>
      <c r="B2006" s="362">
        <v>9</v>
      </c>
      <c r="C2006" s="363">
        <v>6395.42</v>
      </c>
      <c r="D2006" s="364"/>
    </row>
    <row r="2007" spans="1:4">
      <c r="A2007" s="361">
        <f t="shared" si="37"/>
        <v>45741</v>
      </c>
      <c r="B2007" s="362">
        <v>10</v>
      </c>
      <c r="C2007" s="363">
        <v>6496.5830000000005</v>
      </c>
      <c r="D2007" s="364"/>
    </row>
    <row r="2008" spans="1:4">
      <c r="A2008" s="361">
        <f t="shared" si="37"/>
        <v>45741</v>
      </c>
      <c r="B2008" s="362">
        <v>11</v>
      </c>
      <c r="C2008" s="363">
        <v>6571.38</v>
      </c>
      <c r="D2008" s="364"/>
    </row>
    <row r="2009" spans="1:4">
      <c r="A2009" s="361">
        <f t="shared" si="37"/>
        <v>45741</v>
      </c>
      <c r="B2009" s="362">
        <v>12</v>
      </c>
      <c r="C2009" s="363">
        <v>6668.78</v>
      </c>
      <c r="D2009" s="364"/>
    </row>
    <row r="2010" spans="1:4">
      <c r="A2010" s="361">
        <f t="shared" si="37"/>
        <v>45741</v>
      </c>
      <c r="B2010" s="362">
        <v>13</v>
      </c>
      <c r="C2010" s="363">
        <v>6787.0632500000002</v>
      </c>
      <c r="D2010" s="364"/>
    </row>
    <row r="2011" spans="1:4">
      <c r="A2011" s="361">
        <f t="shared" si="37"/>
        <v>45741</v>
      </c>
      <c r="B2011" s="362">
        <v>14</v>
      </c>
      <c r="C2011" s="363">
        <v>7059.4697500000002</v>
      </c>
      <c r="D2011" s="364"/>
    </row>
    <row r="2012" spans="1:4">
      <c r="A2012" s="361">
        <f t="shared" si="37"/>
        <v>45741</v>
      </c>
      <c r="B2012" s="362">
        <v>15</v>
      </c>
      <c r="C2012" s="363">
        <v>6932.8897500000003</v>
      </c>
      <c r="D2012" s="364"/>
    </row>
    <row r="2013" spans="1:4">
      <c r="A2013" s="361">
        <f t="shared" si="37"/>
        <v>45741</v>
      </c>
      <c r="B2013" s="362">
        <v>16</v>
      </c>
      <c r="C2013" s="363">
        <v>6960.9182499999997</v>
      </c>
      <c r="D2013" s="364"/>
    </row>
    <row r="2014" spans="1:4">
      <c r="A2014" s="361">
        <f t="shared" si="37"/>
        <v>45741</v>
      </c>
      <c r="B2014" s="362">
        <v>17</v>
      </c>
      <c r="C2014" s="363">
        <v>6970.4547499999999</v>
      </c>
      <c r="D2014" s="364"/>
    </row>
    <row r="2015" spans="1:4">
      <c r="A2015" s="361">
        <f t="shared" si="37"/>
        <v>45741</v>
      </c>
      <c r="B2015" s="362">
        <v>18</v>
      </c>
      <c r="C2015" s="363">
        <v>8396.1782500000008</v>
      </c>
      <c r="D2015" s="364"/>
    </row>
    <row r="2016" spans="1:4">
      <c r="A2016" s="361">
        <f t="shared" si="37"/>
        <v>45741</v>
      </c>
      <c r="B2016" s="362">
        <v>19</v>
      </c>
      <c r="C2016" s="363">
        <v>6070.55825</v>
      </c>
      <c r="D2016" s="364"/>
    </row>
    <row r="2017" spans="1:4">
      <c r="A2017" s="361">
        <f t="shared" si="37"/>
        <v>45741</v>
      </c>
      <c r="B2017" s="362">
        <v>20</v>
      </c>
      <c r="C2017" s="363">
        <v>6433.4782500000001</v>
      </c>
      <c r="D2017" s="364"/>
    </row>
    <row r="2018" spans="1:4">
      <c r="A2018" s="361">
        <f t="shared" si="37"/>
        <v>45741</v>
      </c>
      <c r="B2018" s="362">
        <v>21</v>
      </c>
      <c r="C2018" s="363">
        <v>7492.8915000000006</v>
      </c>
      <c r="D2018" s="364"/>
    </row>
    <row r="2019" spans="1:4">
      <c r="A2019" s="361">
        <f t="shared" si="37"/>
        <v>45741</v>
      </c>
      <c r="B2019" s="362">
        <v>22</v>
      </c>
      <c r="C2019" s="363">
        <v>8291.6265000000003</v>
      </c>
      <c r="D2019" s="364"/>
    </row>
    <row r="2020" spans="1:4">
      <c r="A2020" s="361">
        <f t="shared" si="37"/>
        <v>45741</v>
      </c>
      <c r="B2020" s="362">
        <v>23</v>
      </c>
      <c r="C2020" s="363">
        <v>7215.0215000000007</v>
      </c>
      <c r="D2020" s="364"/>
    </row>
    <row r="2021" spans="1:4">
      <c r="A2021" s="361">
        <f t="shared" si="37"/>
        <v>45742</v>
      </c>
      <c r="B2021" s="362">
        <v>0</v>
      </c>
      <c r="C2021" s="363">
        <v>6404.9925000000003</v>
      </c>
      <c r="D2021" s="364"/>
    </row>
    <row r="2022" spans="1:4">
      <c r="A2022" s="361">
        <f t="shared" si="37"/>
        <v>45742</v>
      </c>
      <c r="B2022" s="362">
        <v>1</v>
      </c>
      <c r="C2022" s="363">
        <v>6339.1975000000002</v>
      </c>
      <c r="D2022" s="364"/>
    </row>
    <row r="2023" spans="1:4">
      <c r="A2023" s="361">
        <f t="shared" si="37"/>
        <v>45742</v>
      </c>
      <c r="B2023" s="362">
        <v>2</v>
      </c>
      <c r="C2023" s="363">
        <v>6130.5567499999997</v>
      </c>
      <c r="D2023" s="364"/>
    </row>
    <row r="2024" spans="1:4">
      <c r="A2024" s="361">
        <f t="shared" si="37"/>
        <v>45742</v>
      </c>
      <c r="B2024" s="362">
        <v>3</v>
      </c>
      <c r="C2024" s="363">
        <v>6127.3017499999996</v>
      </c>
      <c r="D2024" s="364"/>
    </row>
    <row r="2025" spans="1:4">
      <c r="A2025" s="361">
        <f t="shared" si="37"/>
        <v>45742</v>
      </c>
      <c r="B2025" s="362">
        <v>4</v>
      </c>
      <c r="C2025" s="363">
        <v>6569.61175</v>
      </c>
      <c r="D2025" s="364"/>
    </row>
    <row r="2026" spans="1:4">
      <c r="A2026" s="361">
        <f t="shared" si="37"/>
        <v>45742</v>
      </c>
      <c r="B2026" s="362">
        <v>5</v>
      </c>
      <c r="C2026" s="363">
        <v>7004.2582499999999</v>
      </c>
      <c r="D2026" s="364"/>
    </row>
    <row r="2027" spans="1:4">
      <c r="A2027" s="361">
        <f t="shared" si="37"/>
        <v>45742</v>
      </c>
      <c r="B2027" s="362">
        <v>6</v>
      </c>
      <c r="C2027" s="363">
        <v>7651.0367500000002</v>
      </c>
      <c r="D2027" s="364"/>
    </row>
    <row r="2028" spans="1:4">
      <c r="A2028" s="361">
        <f t="shared" si="37"/>
        <v>45742</v>
      </c>
      <c r="B2028" s="362">
        <v>7</v>
      </c>
      <c r="C2028" s="363">
        <v>7435.0967499999997</v>
      </c>
      <c r="D2028" s="364"/>
    </row>
    <row r="2029" spans="1:4">
      <c r="A2029" s="361">
        <f t="shared" si="37"/>
        <v>45742</v>
      </c>
      <c r="B2029" s="362">
        <v>8</v>
      </c>
      <c r="C2029" s="363">
        <v>7169.1225000000004</v>
      </c>
      <c r="D2029" s="364"/>
    </row>
    <row r="2030" spans="1:4">
      <c r="A2030" s="361">
        <f t="shared" si="37"/>
        <v>45742</v>
      </c>
      <c r="B2030" s="362">
        <v>9</v>
      </c>
      <c r="C2030" s="363">
        <v>6943.0125000000007</v>
      </c>
      <c r="D2030" s="364"/>
    </row>
    <row r="2031" spans="1:4">
      <c r="A2031" s="361">
        <f t="shared" si="37"/>
        <v>45742</v>
      </c>
      <c r="B2031" s="362">
        <v>10</v>
      </c>
      <c r="C2031" s="363">
        <v>7107.2667499999998</v>
      </c>
      <c r="D2031" s="364"/>
    </row>
    <row r="2032" spans="1:4">
      <c r="A2032" s="361">
        <f t="shared" si="37"/>
        <v>45742</v>
      </c>
      <c r="B2032" s="362">
        <v>11</v>
      </c>
      <c r="C2032" s="363">
        <v>7360.7817500000001</v>
      </c>
      <c r="D2032" s="364"/>
    </row>
    <row r="2033" spans="1:4">
      <c r="A2033" s="361">
        <f t="shared" si="37"/>
        <v>45742</v>
      </c>
      <c r="B2033" s="362">
        <v>12</v>
      </c>
      <c r="C2033" s="363">
        <v>7413.4125000000004</v>
      </c>
      <c r="D2033" s="364"/>
    </row>
    <row r="2034" spans="1:4">
      <c r="A2034" s="361">
        <f t="shared" si="37"/>
        <v>45742</v>
      </c>
      <c r="B2034" s="362">
        <v>13</v>
      </c>
      <c r="C2034" s="363">
        <v>7550.3217500000001</v>
      </c>
      <c r="D2034" s="364"/>
    </row>
    <row r="2035" spans="1:4">
      <c r="A2035" s="361">
        <f t="shared" si="37"/>
        <v>45742</v>
      </c>
      <c r="B2035" s="362">
        <v>14</v>
      </c>
      <c r="C2035" s="363">
        <v>7787.1175000000003</v>
      </c>
      <c r="D2035" s="364"/>
    </row>
    <row r="2036" spans="1:4">
      <c r="A2036" s="361">
        <f t="shared" si="37"/>
        <v>45742</v>
      </c>
      <c r="B2036" s="362">
        <v>15</v>
      </c>
      <c r="C2036" s="363">
        <v>7754.4775</v>
      </c>
      <c r="D2036" s="364"/>
    </row>
    <row r="2037" spans="1:4">
      <c r="A2037" s="361">
        <f t="shared" si="37"/>
        <v>45742</v>
      </c>
      <c r="B2037" s="362">
        <v>16</v>
      </c>
      <c r="C2037" s="363">
        <v>7184.0967499999997</v>
      </c>
      <c r="D2037" s="364"/>
    </row>
    <row r="2038" spans="1:4">
      <c r="A2038" s="361">
        <f t="shared" si="37"/>
        <v>45742</v>
      </c>
      <c r="B2038" s="362">
        <v>17</v>
      </c>
      <c r="C2038" s="363">
        <v>7184.0325000000003</v>
      </c>
      <c r="D2038" s="364"/>
    </row>
    <row r="2039" spans="1:4">
      <c r="A2039" s="361">
        <f t="shared" si="37"/>
        <v>45742</v>
      </c>
      <c r="B2039" s="362">
        <v>18</v>
      </c>
      <c r="C2039" s="363">
        <v>8930.1467499999999</v>
      </c>
      <c r="D2039" s="364"/>
    </row>
    <row r="2040" spans="1:4">
      <c r="A2040" s="361">
        <f t="shared" si="37"/>
        <v>45742</v>
      </c>
      <c r="B2040" s="362">
        <v>19</v>
      </c>
      <c r="C2040" s="363">
        <v>6362.5367500000002</v>
      </c>
      <c r="D2040" s="364"/>
    </row>
    <row r="2041" spans="1:4">
      <c r="A2041" s="361">
        <f t="shared" si="37"/>
        <v>45742</v>
      </c>
      <c r="B2041" s="362">
        <v>20</v>
      </c>
      <c r="C2041" s="363">
        <v>6902.0625</v>
      </c>
      <c r="D2041" s="364"/>
    </row>
    <row r="2042" spans="1:4">
      <c r="A2042" s="361">
        <f t="shared" si="37"/>
        <v>45742</v>
      </c>
      <c r="B2042" s="362">
        <v>21</v>
      </c>
      <c r="C2042" s="363">
        <v>6954.4975000000004</v>
      </c>
      <c r="D2042" s="364"/>
    </row>
    <row r="2043" spans="1:4">
      <c r="A2043" s="361">
        <f t="shared" si="37"/>
        <v>45742</v>
      </c>
      <c r="B2043" s="362">
        <v>22</v>
      </c>
      <c r="C2043" s="363">
        <v>7850.4375</v>
      </c>
      <c r="D2043" s="364"/>
    </row>
    <row r="2044" spans="1:4">
      <c r="A2044" s="361">
        <f t="shared" si="37"/>
        <v>45742</v>
      </c>
      <c r="B2044" s="362">
        <v>23</v>
      </c>
      <c r="C2044" s="363">
        <v>7241.2175000000007</v>
      </c>
      <c r="D2044" s="364"/>
    </row>
    <row r="2045" spans="1:4">
      <c r="A2045" s="361">
        <f t="shared" si="37"/>
        <v>45743</v>
      </c>
      <c r="B2045" s="362">
        <v>0</v>
      </c>
      <c r="C2045" s="363">
        <v>6416.4755000000005</v>
      </c>
      <c r="D2045" s="364"/>
    </row>
    <row r="2046" spans="1:4">
      <c r="A2046" s="361">
        <f t="shared" si="37"/>
        <v>45743</v>
      </c>
      <c r="B2046" s="362">
        <v>1</v>
      </c>
      <c r="C2046" s="363">
        <v>5600.0947500000002</v>
      </c>
      <c r="D2046" s="364"/>
    </row>
    <row r="2047" spans="1:4">
      <c r="A2047" s="361">
        <f t="shared" si="37"/>
        <v>45743</v>
      </c>
      <c r="B2047" s="362">
        <v>2</v>
      </c>
      <c r="C2047" s="363">
        <v>5572.4047499999997</v>
      </c>
      <c r="D2047" s="364"/>
    </row>
    <row r="2048" spans="1:4">
      <c r="A2048" s="361">
        <f t="shared" si="37"/>
        <v>45743</v>
      </c>
      <c r="B2048" s="362">
        <v>3</v>
      </c>
      <c r="C2048" s="363">
        <v>5623.2647500000003</v>
      </c>
      <c r="D2048" s="364"/>
    </row>
    <row r="2049" spans="1:4">
      <c r="A2049" s="361">
        <f t="shared" si="37"/>
        <v>45743</v>
      </c>
      <c r="B2049" s="362">
        <v>4</v>
      </c>
      <c r="C2049" s="363">
        <v>6014.65175</v>
      </c>
      <c r="D2049" s="364"/>
    </row>
    <row r="2050" spans="1:4">
      <c r="A2050" s="361">
        <f t="shared" si="37"/>
        <v>45743</v>
      </c>
      <c r="B2050" s="362">
        <v>5</v>
      </c>
      <c r="C2050" s="363">
        <v>6736.89</v>
      </c>
      <c r="D2050" s="364"/>
    </row>
    <row r="2051" spans="1:4">
      <c r="A2051" s="361">
        <f t="shared" si="37"/>
        <v>45743</v>
      </c>
      <c r="B2051" s="362">
        <v>6</v>
      </c>
      <c r="C2051" s="363">
        <v>7154.1795000000002</v>
      </c>
      <c r="D2051" s="364"/>
    </row>
    <row r="2052" spans="1:4">
      <c r="A2052" s="361">
        <f t="shared" si="37"/>
        <v>45743</v>
      </c>
      <c r="B2052" s="362">
        <v>7</v>
      </c>
      <c r="C2052" s="363">
        <v>6569.7555000000002</v>
      </c>
      <c r="D2052" s="364"/>
    </row>
    <row r="2053" spans="1:4">
      <c r="A2053" s="361">
        <f t="shared" si="37"/>
        <v>45743</v>
      </c>
      <c r="B2053" s="362">
        <v>8</v>
      </c>
      <c r="C2053" s="363">
        <v>6227.8020000000006</v>
      </c>
      <c r="D2053" s="364"/>
    </row>
    <row r="2054" spans="1:4">
      <c r="A2054" s="361">
        <f t="shared" ref="A2054:A2117" si="38">IF(B2054=0,A2053+1,A2053)</f>
        <v>45743</v>
      </c>
      <c r="B2054" s="362">
        <v>9</v>
      </c>
      <c r="C2054" s="363">
        <v>6224.3285000000005</v>
      </c>
      <c r="D2054" s="364"/>
    </row>
    <row r="2055" spans="1:4">
      <c r="A2055" s="361">
        <f t="shared" si="38"/>
        <v>45743</v>
      </c>
      <c r="B2055" s="362">
        <v>10</v>
      </c>
      <c r="C2055" s="363">
        <v>6287.6005000000005</v>
      </c>
      <c r="D2055" s="364"/>
    </row>
    <row r="2056" spans="1:4">
      <c r="A2056" s="361">
        <f t="shared" si="38"/>
        <v>45743</v>
      </c>
      <c r="B2056" s="362">
        <v>11</v>
      </c>
      <c r="C2056" s="363">
        <v>6234.9949999999999</v>
      </c>
      <c r="D2056" s="364"/>
    </row>
    <row r="2057" spans="1:4">
      <c r="A2057" s="361">
        <f t="shared" si="38"/>
        <v>45743</v>
      </c>
      <c r="B2057" s="362">
        <v>12</v>
      </c>
      <c r="C2057" s="363">
        <v>6405.5207499999997</v>
      </c>
      <c r="D2057" s="364"/>
    </row>
    <row r="2058" spans="1:4">
      <c r="A2058" s="361">
        <f t="shared" si="38"/>
        <v>45743</v>
      </c>
      <c r="B2058" s="362">
        <v>13</v>
      </c>
      <c r="C2058" s="363">
        <v>6675.8685000000005</v>
      </c>
      <c r="D2058" s="364"/>
    </row>
    <row r="2059" spans="1:4">
      <c r="A2059" s="361">
        <f t="shared" si="38"/>
        <v>45743</v>
      </c>
      <c r="B2059" s="362">
        <v>14</v>
      </c>
      <c r="C2059" s="363">
        <v>7025.0115000000005</v>
      </c>
      <c r="D2059" s="364"/>
    </row>
    <row r="2060" spans="1:4">
      <c r="A2060" s="361">
        <f t="shared" si="38"/>
        <v>45743</v>
      </c>
      <c r="B2060" s="362">
        <v>15</v>
      </c>
      <c r="C2060" s="363">
        <v>7159.2300000000005</v>
      </c>
      <c r="D2060" s="364"/>
    </row>
    <row r="2061" spans="1:4">
      <c r="A2061" s="361">
        <f t="shared" si="38"/>
        <v>45743</v>
      </c>
      <c r="B2061" s="362">
        <v>16</v>
      </c>
      <c r="C2061" s="363">
        <v>6481.52</v>
      </c>
      <c r="D2061" s="364"/>
    </row>
    <row r="2062" spans="1:4">
      <c r="A2062" s="361">
        <f t="shared" si="38"/>
        <v>45743</v>
      </c>
      <c r="B2062" s="362">
        <v>17</v>
      </c>
      <c r="C2062" s="363">
        <v>6617.0567499999997</v>
      </c>
      <c r="D2062" s="364"/>
    </row>
    <row r="2063" spans="1:4">
      <c r="A2063" s="361">
        <f t="shared" si="38"/>
        <v>45743</v>
      </c>
      <c r="B2063" s="362">
        <v>18</v>
      </c>
      <c r="C2063" s="363">
        <v>8388.0455000000002</v>
      </c>
      <c r="D2063" s="364"/>
    </row>
    <row r="2064" spans="1:4">
      <c r="A2064" s="361">
        <f t="shared" si="38"/>
        <v>45743</v>
      </c>
      <c r="B2064" s="362">
        <v>19</v>
      </c>
      <c r="C2064" s="363">
        <v>5988.0590000000002</v>
      </c>
      <c r="D2064" s="364"/>
    </row>
    <row r="2065" spans="1:4">
      <c r="A2065" s="361">
        <f t="shared" si="38"/>
        <v>45743</v>
      </c>
      <c r="B2065" s="362">
        <v>20</v>
      </c>
      <c r="C2065" s="363">
        <v>6541.8502500000004</v>
      </c>
      <c r="D2065" s="364"/>
    </row>
    <row r="2066" spans="1:4">
      <c r="A2066" s="361">
        <f t="shared" si="38"/>
        <v>45743</v>
      </c>
      <c r="B2066" s="362">
        <v>21</v>
      </c>
      <c r="C2066" s="363">
        <v>6533.4285</v>
      </c>
      <c r="D2066" s="364"/>
    </row>
    <row r="2067" spans="1:4">
      <c r="A2067" s="361">
        <f t="shared" si="38"/>
        <v>45743</v>
      </c>
      <c r="B2067" s="362">
        <v>22</v>
      </c>
      <c r="C2067" s="363">
        <v>7418.2345000000005</v>
      </c>
      <c r="D2067" s="364"/>
    </row>
    <row r="2068" spans="1:4">
      <c r="A2068" s="361">
        <f t="shared" si="38"/>
        <v>45743</v>
      </c>
      <c r="B2068" s="362">
        <v>23</v>
      </c>
      <c r="C2068" s="363">
        <v>6640.6680000000006</v>
      </c>
      <c r="D2068" s="364"/>
    </row>
    <row r="2069" spans="1:4">
      <c r="A2069" s="361">
        <f t="shared" si="38"/>
        <v>45744</v>
      </c>
      <c r="B2069" s="362">
        <v>0</v>
      </c>
      <c r="C2069" s="363">
        <v>6727.4117500000002</v>
      </c>
      <c r="D2069" s="364"/>
    </row>
    <row r="2070" spans="1:4">
      <c r="A2070" s="361">
        <f t="shared" si="38"/>
        <v>45744</v>
      </c>
      <c r="B2070" s="362">
        <v>1</v>
      </c>
      <c r="C2070" s="363">
        <v>6263.3327499999996</v>
      </c>
      <c r="D2070" s="364"/>
    </row>
    <row r="2071" spans="1:4">
      <c r="A2071" s="361">
        <f t="shared" si="38"/>
        <v>45744</v>
      </c>
      <c r="B2071" s="362">
        <v>2</v>
      </c>
      <c r="C2071" s="363">
        <v>6148.3177500000002</v>
      </c>
      <c r="D2071" s="364"/>
    </row>
    <row r="2072" spans="1:4">
      <c r="A2072" s="361">
        <f t="shared" si="38"/>
        <v>45744</v>
      </c>
      <c r="B2072" s="362">
        <v>3</v>
      </c>
      <c r="C2072" s="363">
        <v>5911.6377499999999</v>
      </c>
      <c r="D2072" s="364"/>
    </row>
    <row r="2073" spans="1:4">
      <c r="A2073" s="361">
        <f t="shared" si="38"/>
        <v>45744</v>
      </c>
      <c r="B2073" s="362">
        <v>4</v>
      </c>
      <c r="C2073" s="363">
        <v>6445.0945000000002</v>
      </c>
      <c r="D2073" s="364"/>
    </row>
    <row r="2074" spans="1:4">
      <c r="A2074" s="361">
        <f t="shared" si="38"/>
        <v>45744</v>
      </c>
      <c r="B2074" s="362">
        <v>5</v>
      </c>
      <c r="C2074" s="363">
        <v>7406.7815000000001</v>
      </c>
      <c r="D2074" s="364"/>
    </row>
    <row r="2075" spans="1:4">
      <c r="A2075" s="361">
        <f t="shared" si="38"/>
        <v>45744</v>
      </c>
      <c r="B2075" s="362">
        <v>6</v>
      </c>
      <c r="C2075" s="363">
        <v>7609.5277500000002</v>
      </c>
      <c r="D2075" s="364"/>
    </row>
    <row r="2076" spans="1:4">
      <c r="A2076" s="361">
        <f t="shared" si="38"/>
        <v>45744</v>
      </c>
      <c r="B2076" s="362">
        <v>7</v>
      </c>
      <c r="C2076" s="363">
        <v>7303.4477500000003</v>
      </c>
      <c r="D2076" s="364"/>
    </row>
    <row r="2077" spans="1:4">
      <c r="A2077" s="361">
        <f t="shared" si="38"/>
        <v>45744</v>
      </c>
      <c r="B2077" s="362">
        <v>8</v>
      </c>
      <c r="C2077" s="363">
        <v>6227.2995000000001</v>
      </c>
      <c r="D2077" s="364"/>
    </row>
    <row r="2078" spans="1:4">
      <c r="A2078" s="361">
        <f t="shared" si="38"/>
        <v>45744</v>
      </c>
      <c r="B2078" s="362">
        <v>9</v>
      </c>
      <c r="C2078" s="363">
        <v>6265.8395</v>
      </c>
      <c r="D2078" s="364"/>
    </row>
    <row r="2079" spans="1:4">
      <c r="A2079" s="361">
        <f t="shared" si="38"/>
        <v>45744</v>
      </c>
      <c r="B2079" s="362">
        <v>10</v>
      </c>
      <c r="C2079" s="363">
        <v>6008.1779999999999</v>
      </c>
      <c r="D2079" s="364"/>
    </row>
    <row r="2080" spans="1:4">
      <c r="A2080" s="361">
        <f t="shared" si="38"/>
        <v>45744</v>
      </c>
      <c r="B2080" s="362">
        <v>11</v>
      </c>
      <c r="C2080" s="363">
        <v>5911.9365000000007</v>
      </c>
      <c r="D2080" s="364"/>
    </row>
    <row r="2081" spans="1:4">
      <c r="A2081" s="361">
        <f t="shared" si="38"/>
        <v>45744</v>
      </c>
      <c r="B2081" s="362">
        <v>12</v>
      </c>
      <c r="C2081" s="363">
        <v>6099.848</v>
      </c>
      <c r="D2081" s="364"/>
    </row>
    <row r="2082" spans="1:4">
      <c r="A2082" s="361">
        <f t="shared" si="38"/>
        <v>45744</v>
      </c>
      <c r="B2082" s="362">
        <v>13</v>
      </c>
      <c r="C2082" s="363">
        <v>6617.8470000000007</v>
      </c>
      <c r="D2082" s="364"/>
    </row>
    <row r="2083" spans="1:4">
      <c r="A2083" s="361">
        <f t="shared" si="38"/>
        <v>45744</v>
      </c>
      <c r="B2083" s="362">
        <v>14</v>
      </c>
      <c r="C2083" s="363">
        <v>7161.2570000000005</v>
      </c>
      <c r="D2083" s="364"/>
    </row>
    <row r="2084" spans="1:4">
      <c r="A2084" s="361">
        <f t="shared" si="38"/>
        <v>45744</v>
      </c>
      <c r="B2084" s="362">
        <v>15</v>
      </c>
      <c r="C2084" s="363">
        <v>6484.451</v>
      </c>
      <c r="D2084" s="364"/>
    </row>
    <row r="2085" spans="1:4">
      <c r="A2085" s="361">
        <f t="shared" si="38"/>
        <v>45744</v>
      </c>
      <c r="B2085" s="362">
        <v>16</v>
      </c>
      <c r="C2085" s="363">
        <v>5936.7730000000001</v>
      </c>
      <c r="D2085" s="364"/>
    </row>
    <row r="2086" spans="1:4">
      <c r="A2086" s="361">
        <f t="shared" si="38"/>
        <v>45744</v>
      </c>
      <c r="B2086" s="362">
        <v>17</v>
      </c>
      <c r="C2086" s="363">
        <v>6315.3580000000002</v>
      </c>
      <c r="D2086" s="364"/>
    </row>
    <row r="2087" spans="1:4">
      <c r="A2087" s="361">
        <f t="shared" si="38"/>
        <v>45744</v>
      </c>
      <c r="B2087" s="362">
        <v>18</v>
      </c>
      <c r="C2087" s="363">
        <v>8186.4345000000003</v>
      </c>
      <c r="D2087" s="364"/>
    </row>
    <row r="2088" spans="1:4">
      <c r="A2088" s="361">
        <f t="shared" si="38"/>
        <v>45744</v>
      </c>
      <c r="B2088" s="362">
        <v>19</v>
      </c>
      <c r="C2088" s="363">
        <v>5396.9915000000001</v>
      </c>
      <c r="D2088" s="364"/>
    </row>
    <row r="2089" spans="1:4">
      <c r="A2089" s="361">
        <f t="shared" si="38"/>
        <v>45744</v>
      </c>
      <c r="B2089" s="362">
        <v>20</v>
      </c>
      <c r="C2089" s="363">
        <v>6045.8280000000004</v>
      </c>
      <c r="D2089" s="364"/>
    </row>
    <row r="2090" spans="1:4">
      <c r="A2090" s="361">
        <f t="shared" si="38"/>
        <v>45744</v>
      </c>
      <c r="B2090" s="362">
        <v>21</v>
      </c>
      <c r="C2090" s="363">
        <v>6057.9817499999999</v>
      </c>
      <c r="D2090" s="364"/>
    </row>
    <row r="2091" spans="1:4">
      <c r="A2091" s="361">
        <f t="shared" si="38"/>
        <v>45744</v>
      </c>
      <c r="B2091" s="362">
        <v>22</v>
      </c>
      <c r="C2091" s="363">
        <v>7452.5082499999999</v>
      </c>
      <c r="D2091" s="364"/>
    </row>
    <row r="2092" spans="1:4">
      <c r="A2092" s="361">
        <f t="shared" si="38"/>
        <v>45744</v>
      </c>
      <c r="B2092" s="362">
        <v>23</v>
      </c>
      <c r="C2092" s="363">
        <v>6724.4075000000003</v>
      </c>
      <c r="D2092" s="364"/>
    </row>
    <row r="2093" spans="1:4">
      <c r="A2093" s="361">
        <f t="shared" si="38"/>
        <v>45745</v>
      </c>
      <c r="B2093" s="362">
        <v>0</v>
      </c>
      <c r="C2093" s="363">
        <v>6116.3442500000001</v>
      </c>
      <c r="D2093" s="364"/>
    </row>
    <row r="2094" spans="1:4">
      <c r="A2094" s="361">
        <f t="shared" si="38"/>
        <v>45745</v>
      </c>
      <c r="B2094" s="362">
        <v>1</v>
      </c>
      <c r="C2094" s="363">
        <v>5306.7727500000001</v>
      </c>
      <c r="D2094" s="364"/>
    </row>
    <row r="2095" spans="1:4">
      <c r="A2095" s="361">
        <f t="shared" si="38"/>
        <v>45745</v>
      </c>
      <c r="B2095" s="362">
        <v>2</v>
      </c>
      <c r="C2095" s="363">
        <v>4964.9192499999999</v>
      </c>
      <c r="D2095" s="364"/>
    </row>
    <row r="2096" spans="1:4">
      <c r="A2096" s="361">
        <f t="shared" si="38"/>
        <v>45745</v>
      </c>
      <c r="B2096" s="362">
        <v>3</v>
      </c>
      <c r="C2096" s="363">
        <v>4853.51775</v>
      </c>
      <c r="D2096" s="364"/>
    </row>
    <row r="2097" spans="1:4">
      <c r="A2097" s="361">
        <f t="shared" si="38"/>
        <v>45745</v>
      </c>
      <c r="B2097" s="362">
        <v>4</v>
      </c>
      <c r="C2097" s="363">
        <v>5081.76775</v>
      </c>
      <c r="D2097" s="364"/>
    </row>
    <row r="2098" spans="1:4">
      <c r="A2098" s="361">
        <f t="shared" si="38"/>
        <v>45745</v>
      </c>
      <c r="B2098" s="362">
        <v>5</v>
      </c>
      <c r="C2098" s="363">
        <v>5641.5990000000002</v>
      </c>
      <c r="D2098" s="364"/>
    </row>
    <row r="2099" spans="1:4">
      <c r="A2099" s="361">
        <f t="shared" si="38"/>
        <v>45745</v>
      </c>
      <c r="B2099" s="362">
        <v>6</v>
      </c>
      <c r="C2099" s="363">
        <v>5832.1447500000004</v>
      </c>
      <c r="D2099" s="364"/>
    </row>
    <row r="2100" spans="1:4">
      <c r="A2100" s="361">
        <f t="shared" si="38"/>
        <v>45745</v>
      </c>
      <c r="B2100" s="362">
        <v>7</v>
      </c>
      <c r="C2100" s="363">
        <v>6058.0197500000004</v>
      </c>
      <c r="D2100" s="364"/>
    </row>
    <row r="2101" spans="1:4">
      <c r="A2101" s="361">
        <f t="shared" si="38"/>
        <v>45745</v>
      </c>
      <c r="B2101" s="362">
        <v>8</v>
      </c>
      <c r="C2101" s="363">
        <v>5156.2447499999998</v>
      </c>
      <c r="D2101" s="364"/>
    </row>
    <row r="2102" spans="1:4">
      <c r="A2102" s="361">
        <f t="shared" si="38"/>
        <v>45745</v>
      </c>
      <c r="B2102" s="362">
        <v>9</v>
      </c>
      <c r="C2102" s="363">
        <v>5262.91975</v>
      </c>
      <c r="D2102" s="364"/>
    </row>
    <row r="2103" spans="1:4">
      <c r="A2103" s="361">
        <f t="shared" si="38"/>
        <v>45745</v>
      </c>
      <c r="B2103" s="362">
        <v>10</v>
      </c>
      <c r="C2103" s="363">
        <v>5291.4697500000002</v>
      </c>
      <c r="D2103" s="364"/>
    </row>
    <row r="2104" spans="1:4">
      <c r="A2104" s="361">
        <f t="shared" si="38"/>
        <v>45745</v>
      </c>
      <c r="B2104" s="362">
        <v>11</v>
      </c>
      <c r="C2104" s="363">
        <v>5185.8805000000002</v>
      </c>
      <c r="D2104" s="364"/>
    </row>
    <row r="2105" spans="1:4">
      <c r="A2105" s="361">
        <f t="shared" si="38"/>
        <v>45745</v>
      </c>
      <c r="B2105" s="362">
        <v>12</v>
      </c>
      <c r="C2105" s="363">
        <v>5293.9727499999999</v>
      </c>
      <c r="D2105" s="364"/>
    </row>
    <row r="2106" spans="1:4">
      <c r="A2106" s="361">
        <f t="shared" si="38"/>
        <v>45745</v>
      </c>
      <c r="B2106" s="362">
        <v>13</v>
      </c>
      <c r="C2106" s="363">
        <v>5393.3715000000002</v>
      </c>
      <c r="D2106" s="364"/>
    </row>
    <row r="2107" spans="1:4">
      <c r="A2107" s="361">
        <f t="shared" si="38"/>
        <v>45745</v>
      </c>
      <c r="B2107" s="362">
        <v>14</v>
      </c>
      <c r="C2107" s="363">
        <v>5765.4342500000002</v>
      </c>
      <c r="D2107" s="364"/>
    </row>
    <row r="2108" spans="1:4">
      <c r="A2108" s="361">
        <f t="shared" si="38"/>
        <v>45745</v>
      </c>
      <c r="B2108" s="362">
        <v>15</v>
      </c>
      <c r="C2108" s="363">
        <v>5824.4992499999998</v>
      </c>
      <c r="D2108" s="364"/>
    </row>
    <row r="2109" spans="1:4">
      <c r="A2109" s="361">
        <f t="shared" si="38"/>
        <v>45745</v>
      </c>
      <c r="B2109" s="362">
        <v>16</v>
      </c>
      <c r="C2109" s="363">
        <v>5737.5192500000003</v>
      </c>
      <c r="D2109" s="364"/>
    </row>
    <row r="2110" spans="1:4">
      <c r="A2110" s="361">
        <f t="shared" si="38"/>
        <v>45745</v>
      </c>
      <c r="B2110" s="362">
        <v>17</v>
      </c>
      <c r="C2110" s="363">
        <v>6364.9117500000002</v>
      </c>
      <c r="D2110" s="364"/>
    </row>
    <row r="2111" spans="1:4">
      <c r="A2111" s="361">
        <f t="shared" si="38"/>
        <v>45745</v>
      </c>
      <c r="B2111" s="362">
        <v>18</v>
      </c>
      <c r="C2111" s="363">
        <v>7385.4962500000001</v>
      </c>
      <c r="D2111" s="364"/>
    </row>
    <row r="2112" spans="1:4">
      <c r="A2112" s="361">
        <f t="shared" si="38"/>
        <v>45745</v>
      </c>
      <c r="B2112" s="362">
        <v>19</v>
      </c>
      <c r="C2112" s="363">
        <v>5145.5262499999999</v>
      </c>
      <c r="D2112" s="364"/>
    </row>
    <row r="2113" spans="1:4">
      <c r="A2113" s="361">
        <f t="shared" si="38"/>
        <v>45745</v>
      </c>
      <c r="B2113" s="362">
        <v>20</v>
      </c>
      <c r="C2113" s="363">
        <v>5778.5077499999998</v>
      </c>
      <c r="D2113" s="364"/>
    </row>
    <row r="2114" spans="1:4">
      <c r="A2114" s="361">
        <f t="shared" si="38"/>
        <v>45745</v>
      </c>
      <c r="B2114" s="362">
        <v>21</v>
      </c>
      <c r="C2114" s="363">
        <v>5829.2327500000001</v>
      </c>
      <c r="D2114" s="364"/>
    </row>
    <row r="2115" spans="1:4">
      <c r="A2115" s="361">
        <f t="shared" si="38"/>
        <v>45745</v>
      </c>
      <c r="B2115" s="362">
        <v>22</v>
      </c>
      <c r="C2115" s="363">
        <v>6903.9127500000004</v>
      </c>
      <c r="D2115" s="364"/>
    </row>
    <row r="2116" spans="1:4">
      <c r="A2116" s="361">
        <f t="shared" si="38"/>
        <v>45745</v>
      </c>
      <c r="B2116" s="362">
        <v>23</v>
      </c>
      <c r="C2116" s="363">
        <v>6318.22775</v>
      </c>
      <c r="D2116" s="364"/>
    </row>
    <row r="2117" spans="1:4">
      <c r="A2117" s="361">
        <f t="shared" si="38"/>
        <v>45746</v>
      </c>
      <c r="B2117" s="362">
        <v>0</v>
      </c>
      <c r="C2117" s="363">
        <v>6899.1265000000003</v>
      </c>
      <c r="D2117" s="364"/>
    </row>
    <row r="2118" spans="1:4">
      <c r="A2118" s="361">
        <f t="shared" ref="A2118:A2181" si="39">IF(B2118=0,A2117+1,A2117)</f>
        <v>45746</v>
      </c>
      <c r="B2118" s="362">
        <v>1</v>
      </c>
      <c r="C2118" s="363">
        <v>6423.8815000000004</v>
      </c>
      <c r="D2118" s="364"/>
    </row>
    <row r="2119" spans="1:4">
      <c r="A2119" s="361">
        <f t="shared" si="39"/>
        <v>45746</v>
      </c>
      <c r="B2119" s="362">
        <v>2</v>
      </c>
      <c r="C2119" s="363">
        <v>5882.6010000000006</v>
      </c>
      <c r="D2119" s="364"/>
    </row>
    <row r="2120" spans="1:4">
      <c r="A2120" s="361">
        <f t="shared" si="39"/>
        <v>45746</v>
      </c>
      <c r="B2120" s="362">
        <v>3</v>
      </c>
      <c r="C2120" s="363">
        <v>6067.8990000000003</v>
      </c>
      <c r="D2120" s="364"/>
    </row>
    <row r="2121" spans="1:4">
      <c r="A2121" s="361">
        <f t="shared" si="39"/>
        <v>45746</v>
      </c>
      <c r="B2121" s="362">
        <v>4</v>
      </c>
      <c r="C2121" s="363">
        <v>6128.7105000000001</v>
      </c>
      <c r="D2121" s="364"/>
    </row>
    <row r="2122" spans="1:4">
      <c r="A2122" s="361">
        <f t="shared" si="39"/>
        <v>45746</v>
      </c>
      <c r="B2122" s="362">
        <v>5</v>
      </c>
      <c r="C2122" s="363">
        <v>6429.5084999999999</v>
      </c>
      <c r="D2122" s="364"/>
    </row>
    <row r="2123" spans="1:4">
      <c r="A2123" s="361">
        <f t="shared" si="39"/>
        <v>45746</v>
      </c>
      <c r="B2123" s="362">
        <v>6</v>
      </c>
      <c r="C2123" s="363">
        <v>5945.7510000000002</v>
      </c>
      <c r="D2123" s="364"/>
    </row>
    <row r="2124" spans="1:4">
      <c r="A2124" s="361">
        <f t="shared" si="39"/>
        <v>45746</v>
      </c>
      <c r="B2124" s="362">
        <v>7</v>
      </c>
      <c r="C2124" s="363">
        <v>6109.9285</v>
      </c>
      <c r="D2124" s="364"/>
    </row>
    <row r="2125" spans="1:4">
      <c r="A2125" s="361">
        <f t="shared" si="39"/>
        <v>45746</v>
      </c>
      <c r="B2125" s="362">
        <v>8</v>
      </c>
      <c r="C2125" s="363">
        <v>5739.4080000000004</v>
      </c>
      <c r="D2125" s="364"/>
    </row>
    <row r="2126" spans="1:4">
      <c r="A2126" s="361">
        <f t="shared" si="39"/>
        <v>45746</v>
      </c>
      <c r="B2126" s="362">
        <v>9</v>
      </c>
      <c r="C2126" s="363">
        <v>5443.7240000000002</v>
      </c>
      <c r="D2126" s="364"/>
    </row>
    <row r="2127" spans="1:4">
      <c r="A2127" s="361">
        <f t="shared" si="39"/>
        <v>45746</v>
      </c>
      <c r="B2127" s="362">
        <v>10</v>
      </c>
      <c r="C2127" s="363">
        <v>5394.2539999999999</v>
      </c>
      <c r="D2127" s="364"/>
    </row>
    <row r="2128" spans="1:4">
      <c r="A2128" s="361">
        <f t="shared" si="39"/>
        <v>45746</v>
      </c>
      <c r="B2128" s="362">
        <v>11</v>
      </c>
      <c r="C2128" s="363">
        <v>5477.8940000000002</v>
      </c>
      <c r="D2128" s="364"/>
    </row>
    <row r="2129" spans="1:4">
      <c r="A2129" s="361">
        <f t="shared" si="39"/>
        <v>45746</v>
      </c>
      <c r="B2129" s="362">
        <v>12</v>
      </c>
      <c r="C2129" s="363">
        <v>5552.0280000000002</v>
      </c>
      <c r="D2129" s="364"/>
    </row>
    <row r="2130" spans="1:4">
      <c r="A2130" s="361">
        <f t="shared" si="39"/>
        <v>45746</v>
      </c>
      <c r="B2130" s="362">
        <v>13</v>
      </c>
      <c r="C2130" s="363">
        <v>5505.24</v>
      </c>
      <c r="D2130" s="364"/>
    </row>
    <row r="2131" spans="1:4">
      <c r="A2131" s="361">
        <f t="shared" si="39"/>
        <v>45746</v>
      </c>
      <c r="B2131" s="362">
        <v>14</v>
      </c>
      <c r="C2131" s="363">
        <v>6144.8830000000007</v>
      </c>
      <c r="D2131" s="364"/>
    </row>
    <row r="2132" spans="1:4">
      <c r="A2132" s="361">
        <f t="shared" si="39"/>
        <v>45746</v>
      </c>
      <c r="B2132" s="362">
        <v>15</v>
      </c>
      <c r="C2132" s="363">
        <v>5930.9670000000006</v>
      </c>
      <c r="D2132" s="364"/>
    </row>
    <row r="2133" spans="1:4">
      <c r="A2133" s="361">
        <f t="shared" si="39"/>
        <v>45746</v>
      </c>
      <c r="B2133" s="362">
        <v>16</v>
      </c>
      <c r="C2133" s="363">
        <v>5861.5280000000002</v>
      </c>
      <c r="D2133" s="364"/>
    </row>
    <row r="2134" spans="1:4">
      <c r="A2134" s="361">
        <f t="shared" si="39"/>
        <v>45746</v>
      </c>
      <c r="B2134" s="362">
        <v>17</v>
      </c>
      <c r="C2134" s="363">
        <v>6351.4430000000002</v>
      </c>
      <c r="D2134" s="364"/>
    </row>
    <row r="2135" spans="1:4">
      <c r="A2135" s="361">
        <f t="shared" si="39"/>
        <v>45746</v>
      </c>
      <c r="B2135" s="362">
        <v>18</v>
      </c>
      <c r="C2135" s="363">
        <v>7591.1680000000006</v>
      </c>
      <c r="D2135" s="364"/>
    </row>
    <row r="2136" spans="1:4">
      <c r="A2136" s="361">
        <f t="shared" si="39"/>
        <v>45746</v>
      </c>
      <c r="B2136" s="362">
        <v>19</v>
      </c>
      <c r="C2136" s="363">
        <v>5773.3810000000003</v>
      </c>
      <c r="D2136" s="364"/>
    </row>
    <row r="2137" spans="1:4">
      <c r="A2137" s="361">
        <f t="shared" si="39"/>
        <v>45746</v>
      </c>
      <c r="B2137" s="362">
        <v>20</v>
      </c>
      <c r="C2137" s="363">
        <v>6052.5820000000003</v>
      </c>
      <c r="D2137" s="364"/>
    </row>
    <row r="2138" spans="1:4">
      <c r="A2138" s="361">
        <f t="shared" si="39"/>
        <v>45746</v>
      </c>
      <c r="B2138" s="362">
        <v>21</v>
      </c>
      <c r="C2138" s="363">
        <v>6535.0370000000003</v>
      </c>
      <c r="D2138" s="364"/>
    </row>
    <row r="2139" spans="1:4">
      <c r="A2139" s="361">
        <f t="shared" si="39"/>
        <v>45746</v>
      </c>
      <c r="B2139" s="362">
        <v>22</v>
      </c>
      <c r="C2139" s="363">
        <v>7674.8360000000002</v>
      </c>
      <c r="D2139" s="364"/>
    </row>
    <row r="2140" spans="1:4">
      <c r="A2140" s="361">
        <f t="shared" si="39"/>
        <v>45746</v>
      </c>
      <c r="B2140" s="362">
        <v>23</v>
      </c>
      <c r="C2140" s="363">
        <v>6731.3410000000003</v>
      </c>
      <c r="D2140" s="364"/>
    </row>
    <row r="2141" spans="1:4">
      <c r="A2141" s="361">
        <f t="shared" si="39"/>
        <v>45747</v>
      </c>
      <c r="B2141" s="362">
        <v>0</v>
      </c>
      <c r="C2141" s="363">
        <v>5714.9830000000002</v>
      </c>
      <c r="D2141" s="364"/>
    </row>
    <row r="2142" spans="1:4">
      <c r="A2142" s="361">
        <f t="shared" si="39"/>
        <v>45747</v>
      </c>
      <c r="B2142" s="362">
        <v>1</v>
      </c>
      <c r="C2142" s="363">
        <v>4919.8820000000005</v>
      </c>
      <c r="D2142" s="364"/>
    </row>
    <row r="2143" spans="1:4">
      <c r="A2143" s="361">
        <f t="shared" si="39"/>
        <v>45747</v>
      </c>
      <c r="B2143" s="362">
        <v>2</v>
      </c>
      <c r="C2143" s="363">
        <v>4775.7125000000005</v>
      </c>
      <c r="D2143" s="364"/>
    </row>
    <row r="2144" spans="1:4">
      <c r="A2144" s="361">
        <f t="shared" si="39"/>
        <v>45747</v>
      </c>
      <c r="B2144" s="362">
        <v>3</v>
      </c>
      <c r="C2144" s="363">
        <v>4707.4165000000003</v>
      </c>
      <c r="D2144" s="364"/>
    </row>
    <row r="2145" spans="1:4">
      <c r="A2145" s="361">
        <f t="shared" si="39"/>
        <v>45747</v>
      </c>
      <c r="B2145" s="362">
        <v>4</v>
      </c>
      <c r="C2145" s="363">
        <v>5343.0550000000003</v>
      </c>
      <c r="D2145" s="364"/>
    </row>
    <row r="2146" spans="1:4">
      <c r="A2146" s="361">
        <f t="shared" si="39"/>
        <v>45747</v>
      </c>
      <c r="B2146" s="362">
        <v>5</v>
      </c>
      <c r="C2146" s="363">
        <v>6324.6675000000005</v>
      </c>
      <c r="D2146" s="364"/>
    </row>
    <row r="2147" spans="1:4">
      <c r="A2147" s="361">
        <f t="shared" si="39"/>
        <v>45747</v>
      </c>
      <c r="B2147" s="362">
        <v>6</v>
      </c>
      <c r="C2147" s="363">
        <v>6624.5940000000001</v>
      </c>
      <c r="D2147" s="364"/>
    </row>
    <row r="2148" spans="1:4">
      <c r="A2148" s="361">
        <f t="shared" si="39"/>
        <v>45747</v>
      </c>
      <c r="B2148" s="362">
        <v>7</v>
      </c>
      <c r="C2148" s="363">
        <v>6592.5830000000005</v>
      </c>
      <c r="D2148" s="364"/>
    </row>
    <row r="2149" spans="1:4">
      <c r="A2149" s="361">
        <f t="shared" si="39"/>
        <v>45747</v>
      </c>
      <c r="B2149" s="362">
        <v>8</v>
      </c>
      <c r="C2149" s="363">
        <v>6019.9030000000002</v>
      </c>
      <c r="D2149" s="364"/>
    </row>
    <row r="2150" spans="1:4">
      <c r="A2150" s="361">
        <f t="shared" si="39"/>
        <v>45747</v>
      </c>
      <c r="B2150" s="362">
        <v>9</v>
      </c>
      <c r="C2150" s="363">
        <v>5970.9645</v>
      </c>
      <c r="D2150" s="364"/>
    </row>
    <row r="2151" spans="1:4">
      <c r="A2151" s="361">
        <f t="shared" si="39"/>
        <v>45747</v>
      </c>
      <c r="B2151" s="362">
        <v>10</v>
      </c>
      <c r="C2151" s="363">
        <v>6039.2595000000001</v>
      </c>
      <c r="D2151" s="364"/>
    </row>
    <row r="2152" spans="1:4">
      <c r="A2152" s="361">
        <f t="shared" si="39"/>
        <v>45747</v>
      </c>
      <c r="B2152" s="362">
        <v>11</v>
      </c>
      <c r="C2152" s="363">
        <v>6096.0345000000007</v>
      </c>
      <c r="D2152" s="364"/>
    </row>
    <row r="2153" spans="1:4">
      <c r="A2153" s="361">
        <f t="shared" si="39"/>
        <v>45747</v>
      </c>
      <c r="B2153" s="362">
        <v>12</v>
      </c>
      <c r="C2153" s="363">
        <v>6114.5545000000002</v>
      </c>
      <c r="D2153" s="364"/>
    </row>
    <row r="2154" spans="1:4">
      <c r="A2154" s="361">
        <f t="shared" si="39"/>
        <v>45747</v>
      </c>
      <c r="B2154" s="362">
        <v>13</v>
      </c>
      <c r="C2154" s="363">
        <v>6344.7605000000003</v>
      </c>
      <c r="D2154" s="364"/>
    </row>
    <row r="2155" spans="1:4">
      <c r="A2155" s="361">
        <f t="shared" si="39"/>
        <v>45747</v>
      </c>
      <c r="B2155" s="362">
        <v>14</v>
      </c>
      <c r="C2155" s="363">
        <v>6632.6170000000002</v>
      </c>
      <c r="D2155" s="364"/>
    </row>
    <row r="2156" spans="1:4">
      <c r="A2156" s="361">
        <f t="shared" si="39"/>
        <v>45747</v>
      </c>
      <c r="B2156" s="362">
        <v>15</v>
      </c>
      <c r="C2156" s="363">
        <v>6411.9565000000002</v>
      </c>
      <c r="D2156" s="364"/>
    </row>
    <row r="2157" spans="1:4">
      <c r="A2157" s="361">
        <f t="shared" si="39"/>
        <v>45747</v>
      </c>
      <c r="B2157" s="362">
        <v>16</v>
      </c>
      <c r="C2157" s="363">
        <v>6245.9014999999999</v>
      </c>
      <c r="D2157" s="364"/>
    </row>
    <row r="2158" spans="1:4">
      <c r="A2158" s="361">
        <f t="shared" si="39"/>
        <v>45747</v>
      </c>
      <c r="B2158" s="362">
        <v>17</v>
      </c>
      <c r="C2158" s="363">
        <v>6296.28</v>
      </c>
      <c r="D2158" s="364"/>
    </row>
    <row r="2159" spans="1:4">
      <c r="A2159" s="361">
        <f t="shared" si="39"/>
        <v>45747</v>
      </c>
      <c r="B2159" s="362">
        <v>18</v>
      </c>
      <c r="C2159" s="363">
        <v>8305.4330000000009</v>
      </c>
      <c r="D2159" s="364"/>
    </row>
    <row r="2160" spans="1:4">
      <c r="A2160" s="361">
        <f t="shared" si="39"/>
        <v>45747</v>
      </c>
      <c r="B2160" s="362">
        <v>19</v>
      </c>
      <c r="C2160" s="363">
        <v>5993.7905000000001</v>
      </c>
      <c r="D2160" s="364"/>
    </row>
    <row r="2161" spans="1:4">
      <c r="A2161" s="361">
        <f t="shared" si="39"/>
        <v>45747</v>
      </c>
      <c r="B2161" s="362">
        <v>20</v>
      </c>
      <c r="C2161" s="363">
        <v>6596.9705000000004</v>
      </c>
      <c r="D2161" s="364"/>
    </row>
    <row r="2162" spans="1:4">
      <c r="A2162" s="361">
        <f t="shared" si="39"/>
        <v>45747</v>
      </c>
      <c r="B2162" s="362">
        <v>21</v>
      </c>
      <c r="C2162" s="363">
        <v>6453.8380000000006</v>
      </c>
      <c r="D2162" s="364"/>
    </row>
    <row r="2163" spans="1:4">
      <c r="A2163" s="361">
        <f t="shared" si="39"/>
        <v>45747</v>
      </c>
      <c r="B2163" s="362">
        <v>22</v>
      </c>
      <c r="C2163" s="363">
        <v>7219.9845000000005</v>
      </c>
      <c r="D2163" s="364"/>
    </row>
    <row r="2164" spans="1:4">
      <c r="A2164" s="361">
        <f t="shared" si="39"/>
        <v>45747</v>
      </c>
      <c r="B2164" s="362">
        <v>23</v>
      </c>
      <c r="C2164" s="363">
        <v>6153.0920000000006</v>
      </c>
      <c r="D2164" s="364"/>
    </row>
    <row r="2165" spans="1:4">
      <c r="A2165" s="361">
        <f t="shared" si="39"/>
        <v>45748</v>
      </c>
      <c r="B2165" s="362">
        <v>0</v>
      </c>
      <c r="C2165" s="363">
        <v>6096.5915000000005</v>
      </c>
      <c r="D2165" s="364"/>
    </row>
    <row r="2166" spans="1:4">
      <c r="A2166" s="361">
        <f t="shared" si="39"/>
        <v>45748</v>
      </c>
      <c r="B2166" s="362">
        <v>1</v>
      </c>
      <c r="C2166" s="363">
        <v>6093.6210000000001</v>
      </c>
      <c r="D2166" s="364"/>
    </row>
    <row r="2167" spans="1:4">
      <c r="A2167" s="361">
        <f t="shared" si="39"/>
        <v>45748</v>
      </c>
      <c r="B2167" s="362">
        <v>2</v>
      </c>
      <c r="C2167" s="363">
        <v>6136.0865000000003</v>
      </c>
      <c r="D2167" s="364"/>
    </row>
    <row r="2168" spans="1:4">
      <c r="A2168" s="361">
        <f t="shared" si="39"/>
        <v>45748</v>
      </c>
      <c r="B2168" s="362">
        <v>3</v>
      </c>
      <c r="C2168" s="363">
        <v>5830.8505000000005</v>
      </c>
      <c r="D2168" s="364"/>
    </row>
    <row r="2169" spans="1:4">
      <c r="A2169" s="361">
        <f t="shared" si="39"/>
        <v>45748</v>
      </c>
      <c r="B2169" s="362">
        <v>4</v>
      </c>
      <c r="C2169" s="363">
        <v>5916.3315000000002</v>
      </c>
      <c r="D2169" s="364"/>
    </row>
    <row r="2170" spans="1:4">
      <c r="A2170" s="361">
        <f t="shared" si="39"/>
        <v>45748</v>
      </c>
      <c r="B2170" s="362">
        <v>5</v>
      </c>
      <c r="C2170" s="363">
        <v>6838.9965000000002</v>
      </c>
      <c r="D2170" s="364"/>
    </row>
    <row r="2171" spans="1:4">
      <c r="A2171" s="361">
        <f t="shared" si="39"/>
        <v>45748</v>
      </c>
      <c r="B2171" s="362">
        <v>6</v>
      </c>
      <c r="C2171" s="363">
        <v>7221.9755000000005</v>
      </c>
      <c r="D2171" s="364"/>
    </row>
    <row r="2172" spans="1:4">
      <c r="A2172" s="361">
        <f t="shared" si="39"/>
        <v>45748</v>
      </c>
      <c r="B2172" s="362">
        <v>7</v>
      </c>
      <c r="C2172" s="363">
        <v>6821.3029999999999</v>
      </c>
      <c r="D2172" s="364"/>
    </row>
    <row r="2173" spans="1:4">
      <c r="A2173" s="361">
        <f t="shared" si="39"/>
        <v>45748</v>
      </c>
      <c r="B2173" s="362">
        <v>8</v>
      </c>
      <c r="C2173" s="363">
        <v>6285.9414999999999</v>
      </c>
      <c r="D2173" s="364"/>
    </row>
    <row r="2174" spans="1:4">
      <c r="A2174" s="361">
        <f t="shared" si="39"/>
        <v>45748</v>
      </c>
      <c r="B2174" s="362">
        <v>9</v>
      </c>
      <c r="C2174" s="363">
        <v>6100.4414999999999</v>
      </c>
      <c r="D2174" s="364"/>
    </row>
    <row r="2175" spans="1:4">
      <c r="A2175" s="361">
        <f t="shared" si="39"/>
        <v>45748</v>
      </c>
      <c r="B2175" s="362">
        <v>10</v>
      </c>
      <c r="C2175" s="363">
        <v>6722.3</v>
      </c>
      <c r="D2175" s="364"/>
    </row>
    <row r="2176" spans="1:4">
      <c r="A2176" s="361">
        <f t="shared" si="39"/>
        <v>45748</v>
      </c>
      <c r="B2176" s="362">
        <v>11</v>
      </c>
      <c r="C2176" s="363">
        <v>7241.58</v>
      </c>
      <c r="D2176" s="364"/>
    </row>
    <row r="2177" spans="1:4">
      <c r="A2177" s="361">
        <f t="shared" si="39"/>
        <v>45748</v>
      </c>
      <c r="B2177" s="362">
        <v>12</v>
      </c>
      <c r="C2177" s="363">
        <v>6374.1550000000007</v>
      </c>
      <c r="D2177" s="364"/>
    </row>
    <row r="2178" spans="1:4">
      <c r="A2178" s="361">
        <f t="shared" si="39"/>
        <v>45748</v>
      </c>
      <c r="B2178" s="362">
        <v>13</v>
      </c>
      <c r="C2178" s="363">
        <v>6644.6450000000004</v>
      </c>
      <c r="D2178" s="364"/>
    </row>
    <row r="2179" spans="1:4">
      <c r="A2179" s="361">
        <f t="shared" si="39"/>
        <v>45748</v>
      </c>
      <c r="B2179" s="362">
        <v>14</v>
      </c>
      <c r="C2179" s="363">
        <v>7051.58</v>
      </c>
      <c r="D2179" s="364"/>
    </row>
    <row r="2180" spans="1:4">
      <c r="A2180" s="361">
        <f t="shared" si="39"/>
        <v>45748</v>
      </c>
      <c r="B2180" s="362">
        <v>15</v>
      </c>
      <c r="C2180" s="363">
        <v>6791.32</v>
      </c>
      <c r="D2180" s="364"/>
    </row>
    <row r="2181" spans="1:4">
      <c r="A2181" s="361">
        <f t="shared" si="39"/>
        <v>45748</v>
      </c>
      <c r="B2181" s="362">
        <v>16</v>
      </c>
      <c r="C2181" s="363">
        <v>6676.6145000000006</v>
      </c>
      <c r="D2181" s="364"/>
    </row>
    <row r="2182" spans="1:4">
      <c r="A2182" s="361">
        <f t="shared" ref="A2182:A2245" si="40">IF(B2182=0,A2181+1,A2181)</f>
        <v>45748</v>
      </c>
      <c r="B2182" s="362">
        <v>17</v>
      </c>
      <c r="C2182" s="363">
        <v>6800.2420000000002</v>
      </c>
      <c r="D2182" s="364"/>
    </row>
    <row r="2183" spans="1:4">
      <c r="A2183" s="361">
        <f t="shared" si="40"/>
        <v>45748</v>
      </c>
      <c r="B2183" s="362">
        <v>18</v>
      </c>
      <c r="C2183" s="363">
        <v>8675.9480000000003</v>
      </c>
      <c r="D2183" s="364"/>
    </row>
    <row r="2184" spans="1:4">
      <c r="A2184" s="361">
        <f t="shared" si="40"/>
        <v>45748</v>
      </c>
      <c r="B2184" s="362">
        <v>19</v>
      </c>
      <c r="C2184" s="363">
        <v>6005.1620000000003</v>
      </c>
      <c r="D2184" s="364"/>
    </row>
    <row r="2185" spans="1:4">
      <c r="A2185" s="361">
        <f t="shared" si="40"/>
        <v>45748</v>
      </c>
      <c r="B2185" s="362">
        <v>20</v>
      </c>
      <c r="C2185" s="363">
        <v>7949.4970000000003</v>
      </c>
      <c r="D2185" s="364"/>
    </row>
    <row r="2186" spans="1:4">
      <c r="A2186" s="361">
        <f t="shared" si="40"/>
        <v>45748</v>
      </c>
      <c r="B2186" s="362">
        <v>21</v>
      </c>
      <c r="C2186" s="363">
        <v>7427.8670000000002</v>
      </c>
      <c r="D2186" s="364"/>
    </row>
    <row r="2187" spans="1:4">
      <c r="A2187" s="361">
        <f t="shared" si="40"/>
        <v>45748</v>
      </c>
      <c r="B2187" s="362">
        <v>22</v>
      </c>
      <c r="C2187" s="363">
        <v>8351.1684999999998</v>
      </c>
      <c r="D2187" s="364"/>
    </row>
    <row r="2188" spans="1:4">
      <c r="A2188" s="361">
        <f t="shared" si="40"/>
        <v>45748</v>
      </c>
      <c r="B2188" s="362">
        <v>23</v>
      </c>
      <c r="C2188" s="363">
        <v>7646.4865</v>
      </c>
      <c r="D2188" s="364"/>
    </row>
    <row r="2189" spans="1:4">
      <c r="A2189" s="361">
        <f t="shared" si="40"/>
        <v>45749</v>
      </c>
      <c r="B2189" s="362">
        <v>0</v>
      </c>
      <c r="C2189" s="363">
        <v>6981.0050000000001</v>
      </c>
      <c r="D2189" s="364"/>
    </row>
    <row r="2190" spans="1:4">
      <c r="A2190" s="361">
        <f t="shared" si="40"/>
        <v>45749</v>
      </c>
      <c r="B2190" s="362">
        <v>1</v>
      </c>
      <c r="C2190" s="363">
        <v>6531.5550000000003</v>
      </c>
      <c r="D2190" s="364"/>
    </row>
    <row r="2191" spans="1:4">
      <c r="A2191" s="361">
        <f t="shared" si="40"/>
        <v>45749</v>
      </c>
      <c r="B2191" s="362">
        <v>2</v>
      </c>
      <c r="C2191" s="363">
        <v>6286.08</v>
      </c>
      <c r="D2191" s="364"/>
    </row>
    <row r="2192" spans="1:4">
      <c r="A2192" s="361">
        <f t="shared" si="40"/>
        <v>45749</v>
      </c>
      <c r="B2192" s="362">
        <v>3</v>
      </c>
      <c r="C2192" s="363">
        <v>6140.39</v>
      </c>
      <c r="D2192" s="364"/>
    </row>
    <row r="2193" spans="1:4">
      <c r="A2193" s="361">
        <f t="shared" si="40"/>
        <v>45749</v>
      </c>
      <c r="B2193" s="362">
        <v>4</v>
      </c>
      <c r="C2193" s="363">
        <v>6632.43</v>
      </c>
      <c r="D2193" s="364"/>
    </row>
    <row r="2194" spans="1:4">
      <c r="A2194" s="361">
        <f t="shared" si="40"/>
        <v>45749</v>
      </c>
      <c r="B2194" s="362">
        <v>5</v>
      </c>
      <c r="C2194" s="363">
        <v>7490.2</v>
      </c>
      <c r="D2194" s="364"/>
    </row>
    <row r="2195" spans="1:4">
      <c r="A2195" s="361">
        <f t="shared" si="40"/>
        <v>45749</v>
      </c>
      <c r="B2195" s="362">
        <v>6</v>
      </c>
      <c r="C2195" s="363">
        <v>7944.9220000000005</v>
      </c>
      <c r="D2195" s="364"/>
    </row>
    <row r="2196" spans="1:4">
      <c r="A2196" s="361">
        <f t="shared" si="40"/>
        <v>45749</v>
      </c>
      <c r="B2196" s="362">
        <v>7</v>
      </c>
      <c r="C2196" s="363">
        <v>7412.3470000000007</v>
      </c>
      <c r="D2196" s="364"/>
    </row>
    <row r="2197" spans="1:4">
      <c r="A2197" s="361">
        <f t="shared" si="40"/>
        <v>45749</v>
      </c>
      <c r="B2197" s="362">
        <v>8</v>
      </c>
      <c r="C2197" s="363">
        <v>6986.4670000000006</v>
      </c>
      <c r="D2197" s="364"/>
    </row>
    <row r="2198" spans="1:4">
      <c r="A2198" s="361">
        <f t="shared" si="40"/>
        <v>45749</v>
      </c>
      <c r="B2198" s="362">
        <v>9</v>
      </c>
      <c r="C2198" s="363">
        <v>6538.1615000000002</v>
      </c>
      <c r="D2198" s="364"/>
    </row>
    <row r="2199" spans="1:4">
      <c r="A2199" s="361">
        <f t="shared" si="40"/>
        <v>45749</v>
      </c>
      <c r="B2199" s="362">
        <v>10</v>
      </c>
      <c r="C2199" s="363">
        <v>6659.0590000000002</v>
      </c>
      <c r="D2199" s="364"/>
    </row>
    <row r="2200" spans="1:4">
      <c r="A2200" s="361">
        <f t="shared" si="40"/>
        <v>45749</v>
      </c>
      <c r="B2200" s="362">
        <v>11</v>
      </c>
      <c r="C2200" s="363">
        <v>7410.7825000000003</v>
      </c>
      <c r="D2200" s="364"/>
    </row>
    <row r="2201" spans="1:4">
      <c r="A2201" s="361">
        <f t="shared" si="40"/>
        <v>45749</v>
      </c>
      <c r="B2201" s="362">
        <v>12</v>
      </c>
      <c r="C2201" s="363">
        <v>7660.5565000000006</v>
      </c>
      <c r="D2201" s="364"/>
    </row>
    <row r="2202" spans="1:4">
      <c r="A2202" s="361">
        <f t="shared" si="40"/>
        <v>45749</v>
      </c>
      <c r="B2202" s="362">
        <v>13</v>
      </c>
      <c r="C2202" s="363">
        <v>6448.0219999999999</v>
      </c>
      <c r="D2202" s="364"/>
    </row>
    <row r="2203" spans="1:4">
      <c r="A2203" s="361">
        <f t="shared" si="40"/>
        <v>45749</v>
      </c>
      <c r="B2203" s="362">
        <v>14</v>
      </c>
      <c r="C2203" s="363">
        <v>7385.8655000000008</v>
      </c>
      <c r="D2203" s="364"/>
    </row>
    <row r="2204" spans="1:4">
      <c r="A2204" s="361">
        <f t="shared" si="40"/>
        <v>45749</v>
      </c>
      <c r="B2204" s="362">
        <v>15</v>
      </c>
      <c r="C2204" s="363">
        <v>6890.5129999999999</v>
      </c>
      <c r="D2204" s="364"/>
    </row>
    <row r="2205" spans="1:4">
      <c r="A2205" s="361">
        <f t="shared" si="40"/>
        <v>45749</v>
      </c>
      <c r="B2205" s="362">
        <v>16</v>
      </c>
      <c r="C2205" s="363">
        <v>6264.6154999999999</v>
      </c>
      <c r="D2205" s="364"/>
    </row>
    <row r="2206" spans="1:4">
      <c r="A2206" s="361">
        <f t="shared" si="40"/>
        <v>45749</v>
      </c>
      <c r="B2206" s="362">
        <v>17</v>
      </c>
      <c r="C2206" s="363">
        <v>6689.0650000000005</v>
      </c>
      <c r="D2206" s="364"/>
    </row>
    <row r="2207" spans="1:4">
      <c r="A2207" s="361">
        <f t="shared" si="40"/>
        <v>45749</v>
      </c>
      <c r="B2207" s="362">
        <v>18</v>
      </c>
      <c r="C2207" s="363">
        <v>8007.7070000000003</v>
      </c>
      <c r="D2207" s="364"/>
    </row>
    <row r="2208" spans="1:4">
      <c r="A2208" s="361">
        <f t="shared" si="40"/>
        <v>45749</v>
      </c>
      <c r="B2208" s="362">
        <v>19</v>
      </c>
      <c r="C2208" s="363">
        <v>5979.4634999999998</v>
      </c>
      <c r="D2208" s="364"/>
    </row>
    <row r="2209" spans="1:4">
      <c r="A2209" s="361">
        <f t="shared" si="40"/>
        <v>45749</v>
      </c>
      <c r="B2209" s="362">
        <v>20</v>
      </c>
      <c r="C2209" s="363">
        <v>6186.3650000000007</v>
      </c>
      <c r="D2209" s="364"/>
    </row>
    <row r="2210" spans="1:4">
      <c r="A2210" s="361">
        <f t="shared" si="40"/>
        <v>45749</v>
      </c>
      <c r="B2210" s="362">
        <v>21</v>
      </c>
      <c r="C2210" s="363">
        <v>6229.6185000000005</v>
      </c>
      <c r="D2210" s="364"/>
    </row>
    <row r="2211" spans="1:4">
      <c r="A2211" s="361">
        <f t="shared" si="40"/>
        <v>45749</v>
      </c>
      <c r="B2211" s="362">
        <v>22</v>
      </c>
      <c r="C2211" s="363">
        <v>7055.7150000000001</v>
      </c>
      <c r="D2211" s="364"/>
    </row>
    <row r="2212" spans="1:4">
      <c r="A2212" s="361">
        <f t="shared" si="40"/>
        <v>45749</v>
      </c>
      <c r="B2212" s="362">
        <v>23</v>
      </c>
      <c r="C2212" s="363">
        <v>6940.5039999999999</v>
      </c>
      <c r="D2212" s="364"/>
    </row>
    <row r="2213" spans="1:4">
      <c r="A2213" s="361">
        <f t="shared" si="40"/>
        <v>45750</v>
      </c>
      <c r="B2213" s="362">
        <v>0</v>
      </c>
      <c r="C2213" s="363">
        <v>5980.1075000000001</v>
      </c>
      <c r="D2213" s="364"/>
    </row>
    <row r="2214" spans="1:4">
      <c r="A2214" s="361">
        <f t="shared" si="40"/>
        <v>45750</v>
      </c>
      <c r="B2214" s="362">
        <v>1</v>
      </c>
      <c r="C2214" s="363">
        <v>5709.527</v>
      </c>
      <c r="D2214" s="364"/>
    </row>
    <row r="2215" spans="1:4">
      <c r="A2215" s="361">
        <f t="shared" si="40"/>
        <v>45750</v>
      </c>
      <c r="B2215" s="362">
        <v>2</v>
      </c>
      <c r="C2215" s="363">
        <v>5651.3950000000004</v>
      </c>
      <c r="D2215" s="364"/>
    </row>
    <row r="2216" spans="1:4">
      <c r="A2216" s="361">
        <f t="shared" si="40"/>
        <v>45750</v>
      </c>
      <c r="B2216" s="362">
        <v>3</v>
      </c>
      <c r="C2216" s="363">
        <v>5448.46</v>
      </c>
      <c r="D2216" s="364"/>
    </row>
    <row r="2217" spans="1:4">
      <c r="A2217" s="361">
        <f t="shared" si="40"/>
        <v>45750</v>
      </c>
      <c r="B2217" s="362">
        <v>4</v>
      </c>
      <c r="C2217" s="363">
        <v>5872.9949999999999</v>
      </c>
      <c r="D2217" s="364"/>
    </row>
    <row r="2218" spans="1:4">
      <c r="A2218" s="361">
        <f t="shared" si="40"/>
        <v>45750</v>
      </c>
      <c r="B2218" s="362">
        <v>5</v>
      </c>
      <c r="C2218" s="363">
        <v>6478.375</v>
      </c>
      <c r="D2218" s="364"/>
    </row>
    <row r="2219" spans="1:4">
      <c r="A2219" s="361">
        <f t="shared" si="40"/>
        <v>45750</v>
      </c>
      <c r="B2219" s="362">
        <v>6</v>
      </c>
      <c r="C2219" s="363">
        <v>7380.2425000000003</v>
      </c>
      <c r="D2219" s="364"/>
    </row>
    <row r="2220" spans="1:4">
      <c r="A2220" s="361">
        <f t="shared" si="40"/>
        <v>45750</v>
      </c>
      <c r="B2220" s="362">
        <v>7</v>
      </c>
      <c r="C2220" s="363">
        <v>7115.9620000000004</v>
      </c>
      <c r="D2220" s="364"/>
    </row>
    <row r="2221" spans="1:4">
      <c r="A2221" s="361">
        <f t="shared" si="40"/>
        <v>45750</v>
      </c>
      <c r="B2221" s="362">
        <v>8</v>
      </c>
      <c r="C2221" s="363">
        <v>6611.1105000000007</v>
      </c>
      <c r="D2221" s="364"/>
    </row>
    <row r="2222" spans="1:4">
      <c r="A2222" s="361">
        <f t="shared" si="40"/>
        <v>45750</v>
      </c>
      <c r="B2222" s="362">
        <v>9</v>
      </c>
      <c r="C2222" s="363">
        <v>6512.2</v>
      </c>
      <c r="D2222" s="364"/>
    </row>
    <row r="2223" spans="1:4">
      <c r="A2223" s="361">
        <f t="shared" si="40"/>
        <v>45750</v>
      </c>
      <c r="B2223" s="362">
        <v>10</v>
      </c>
      <c r="C2223" s="363">
        <v>6574.62</v>
      </c>
      <c r="D2223" s="364"/>
    </row>
    <row r="2224" spans="1:4">
      <c r="A2224" s="361">
        <f t="shared" si="40"/>
        <v>45750</v>
      </c>
      <c r="B2224" s="362">
        <v>11</v>
      </c>
      <c r="C2224" s="363">
        <v>6520.06</v>
      </c>
      <c r="D2224" s="364"/>
    </row>
    <row r="2225" spans="1:4">
      <c r="A2225" s="361">
        <f t="shared" si="40"/>
        <v>45750</v>
      </c>
      <c r="B2225" s="362">
        <v>12</v>
      </c>
      <c r="C2225" s="363">
        <v>6726.4059999999999</v>
      </c>
      <c r="D2225" s="364"/>
    </row>
    <row r="2226" spans="1:4">
      <c r="A2226" s="361">
        <f t="shared" si="40"/>
        <v>45750</v>
      </c>
      <c r="B2226" s="362">
        <v>13</v>
      </c>
      <c r="C2226" s="363">
        <v>6970.1620000000003</v>
      </c>
      <c r="D2226" s="364"/>
    </row>
    <row r="2227" spans="1:4">
      <c r="A2227" s="361">
        <f t="shared" si="40"/>
        <v>45750</v>
      </c>
      <c r="B2227" s="362">
        <v>14</v>
      </c>
      <c r="C2227" s="363">
        <v>7267.777</v>
      </c>
      <c r="D2227" s="364"/>
    </row>
    <row r="2228" spans="1:4">
      <c r="A2228" s="361">
        <f t="shared" si="40"/>
        <v>45750</v>
      </c>
      <c r="B2228" s="362">
        <v>15</v>
      </c>
      <c r="C2228" s="363">
        <v>7248.3870000000006</v>
      </c>
      <c r="D2228" s="364"/>
    </row>
    <row r="2229" spans="1:4">
      <c r="A2229" s="361">
        <f t="shared" si="40"/>
        <v>45750</v>
      </c>
      <c r="B2229" s="362">
        <v>16</v>
      </c>
      <c r="C2229" s="363">
        <v>7071.0995000000003</v>
      </c>
      <c r="D2229" s="364"/>
    </row>
    <row r="2230" spans="1:4">
      <c r="A2230" s="361">
        <f t="shared" si="40"/>
        <v>45750</v>
      </c>
      <c r="B2230" s="362">
        <v>17</v>
      </c>
      <c r="C2230" s="363">
        <v>7349.7645000000002</v>
      </c>
      <c r="D2230" s="364"/>
    </row>
    <row r="2231" spans="1:4">
      <c r="A2231" s="361">
        <f t="shared" si="40"/>
        <v>45750</v>
      </c>
      <c r="B2231" s="362">
        <v>18</v>
      </c>
      <c r="C2231" s="363">
        <v>8446.7470000000012</v>
      </c>
      <c r="D2231" s="364"/>
    </row>
    <row r="2232" spans="1:4">
      <c r="A2232" s="361">
        <f t="shared" si="40"/>
        <v>45750</v>
      </c>
      <c r="B2232" s="362">
        <v>19</v>
      </c>
      <c r="C2232" s="363">
        <v>6505.4450000000006</v>
      </c>
      <c r="D2232" s="364"/>
    </row>
    <row r="2233" spans="1:4">
      <c r="A2233" s="361">
        <f t="shared" si="40"/>
        <v>45750</v>
      </c>
      <c r="B2233" s="362">
        <v>20</v>
      </c>
      <c r="C2233" s="363">
        <v>6833.4675000000007</v>
      </c>
      <c r="D2233" s="364"/>
    </row>
    <row r="2234" spans="1:4">
      <c r="A2234" s="361">
        <f t="shared" si="40"/>
        <v>45750</v>
      </c>
      <c r="B2234" s="362">
        <v>21</v>
      </c>
      <c r="C2234" s="363">
        <v>6397.2125000000005</v>
      </c>
      <c r="D2234" s="364"/>
    </row>
    <row r="2235" spans="1:4">
      <c r="A2235" s="361">
        <f t="shared" si="40"/>
        <v>45750</v>
      </c>
      <c r="B2235" s="362">
        <v>22</v>
      </c>
      <c r="C2235" s="363">
        <v>7399.8475000000008</v>
      </c>
      <c r="D2235" s="364"/>
    </row>
    <row r="2236" spans="1:4">
      <c r="A2236" s="361">
        <f t="shared" si="40"/>
        <v>45750</v>
      </c>
      <c r="B2236" s="362">
        <v>23</v>
      </c>
      <c r="C2236" s="363">
        <v>7172.2025000000003</v>
      </c>
      <c r="D2236" s="364"/>
    </row>
    <row r="2237" spans="1:4">
      <c r="A2237" s="361">
        <f t="shared" si="40"/>
        <v>45751</v>
      </c>
      <c r="B2237" s="362">
        <v>0</v>
      </c>
      <c r="C2237" s="363">
        <v>6538.4485000000004</v>
      </c>
      <c r="D2237" s="364"/>
    </row>
    <row r="2238" spans="1:4">
      <c r="A2238" s="361">
        <f t="shared" si="40"/>
        <v>45751</v>
      </c>
      <c r="B2238" s="362">
        <v>1</v>
      </c>
      <c r="C2238" s="363">
        <v>5971.6750000000002</v>
      </c>
      <c r="D2238" s="364"/>
    </row>
    <row r="2239" spans="1:4">
      <c r="A2239" s="361">
        <f t="shared" si="40"/>
        <v>45751</v>
      </c>
      <c r="B2239" s="362">
        <v>2</v>
      </c>
      <c r="C2239" s="363">
        <v>5969.55</v>
      </c>
      <c r="D2239" s="364"/>
    </row>
    <row r="2240" spans="1:4">
      <c r="A2240" s="361">
        <f t="shared" si="40"/>
        <v>45751</v>
      </c>
      <c r="B2240" s="362">
        <v>3</v>
      </c>
      <c r="C2240" s="363">
        <v>5804.1750000000002</v>
      </c>
      <c r="D2240" s="364"/>
    </row>
    <row r="2241" spans="1:4">
      <c r="A2241" s="361">
        <f t="shared" si="40"/>
        <v>45751</v>
      </c>
      <c r="B2241" s="362">
        <v>4</v>
      </c>
      <c r="C2241" s="363">
        <v>6361.8</v>
      </c>
      <c r="D2241" s="364"/>
    </row>
    <row r="2242" spans="1:4">
      <c r="A2242" s="361">
        <f t="shared" si="40"/>
        <v>45751</v>
      </c>
      <c r="B2242" s="362">
        <v>5</v>
      </c>
      <c r="C2242" s="363">
        <v>6800.857</v>
      </c>
      <c r="D2242" s="364"/>
    </row>
    <row r="2243" spans="1:4">
      <c r="A2243" s="361">
        <f t="shared" si="40"/>
        <v>45751</v>
      </c>
      <c r="B2243" s="362">
        <v>6</v>
      </c>
      <c r="C2243" s="363">
        <v>7340.0039999999999</v>
      </c>
      <c r="D2243" s="364"/>
    </row>
    <row r="2244" spans="1:4">
      <c r="A2244" s="361">
        <f t="shared" si="40"/>
        <v>45751</v>
      </c>
      <c r="B2244" s="362">
        <v>7</v>
      </c>
      <c r="C2244" s="363">
        <v>7244.1555000000008</v>
      </c>
      <c r="D2244" s="364"/>
    </row>
    <row r="2245" spans="1:4">
      <c r="A2245" s="361">
        <f t="shared" si="40"/>
        <v>45751</v>
      </c>
      <c r="B2245" s="362">
        <v>8</v>
      </c>
      <c r="C2245" s="363">
        <v>6546.8060000000005</v>
      </c>
      <c r="D2245" s="364"/>
    </row>
    <row r="2246" spans="1:4">
      <c r="A2246" s="361">
        <f t="shared" ref="A2246:A2309" si="41">IF(B2246=0,A2245+1,A2245)</f>
        <v>45751</v>
      </c>
      <c r="B2246" s="362">
        <v>9</v>
      </c>
      <c r="C2246" s="363">
        <v>6290.7030000000004</v>
      </c>
      <c r="D2246" s="364"/>
    </row>
    <row r="2247" spans="1:4">
      <c r="A2247" s="361">
        <f t="shared" si="41"/>
        <v>45751</v>
      </c>
      <c r="B2247" s="362">
        <v>10</v>
      </c>
      <c r="C2247" s="363">
        <v>6247.7820000000002</v>
      </c>
      <c r="D2247" s="364"/>
    </row>
    <row r="2248" spans="1:4">
      <c r="A2248" s="361">
        <f t="shared" si="41"/>
        <v>45751</v>
      </c>
      <c r="B2248" s="362">
        <v>11</v>
      </c>
      <c r="C2248" s="363">
        <v>6169.0615000000007</v>
      </c>
      <c r="D2248" s="364"/>
    </row>
    <row r="2249" spans="1:4">
      <c r="A2249" s="361">
        <f t="shared" si="41"/>
        <v>45751</v>
      </c>
      <c r="B2249" s="362">
        <v>12</v>
      </c>
      <c r="C2249" s="363">
        <v>6349.2094999999999</v>
      </c>
      <c r="D2249" s="364"/>
    </row>
    <row r="2250" spans="1:4">
      <c r="A2250" s="361">
        <f t="shared" si="41"/>
        <v>45751</v>
      </c>
      <c r="B2250" s="362">
        <v>13</v>
      </c>
      <c r="C2250" s="363">
        <v>6671.0830000000005</v>
      </c>
      <c r="D2250" s="364"/>
    </row>
    <row r="2251" spans="1:4">
      <c r="A2251" s="361">
        <f t="shared" si="41"/>
        <v>45751</v>
      </c>
      <c r="B2251" s="362">
        <v>14</v>
      </c>
      <c r="C2251" s="363">
        <v>6906.9030000000002</v>
      </c>
      <c r="D2251" s="364"/>
    </row>
    <row r="2252" spans="1:4">
      <c r="A2252" s="361">
        <f t="shared" si="41"/>
        <v>45751</v>
      </c>
      <c r="B2252" s="362">
        <v>15</v>
      </c>
      <c r="C2252" s="363">
        <v>6704.223</v>
      </c>
      <c r="D2252" s="364"/>
    </row>
    <row r="2253" spans="1:4">
      <c r="A2253" s="361">
        <f t="shared" si="41"/>
        <v>45751</v>
      </c>
      <c r="B2253" s="362">
        <v>16</v>
      </c>
      <c r="C2253" s="363">
        <v>6602.2930000000006</v>
      </c>
      <c r="D2253" s="364"/>
    </row>
    <row r="2254" spans="1:4">
      <c r="A2254" s="361">
        <f t="shared" si="41"/>
        <v>45751</v>
      </c>
      <c r="B2254" s="362">
        <v>17</v>
      </c>
      <c r="C2254" s="363">
        <v>7122.8030000000008</v>
      </c>
      <c r="D2254" s="364"/>
    </row>
    <row r="2255" spans="1:4">
      <c r="A2255" s="361">
        <f t="shared" si="41"/>
        <v>45751</v>
      </c>
      <c r="B2255" s="362">
        <v>18</v>
      </c>
      <c r="C2255" s="363">
        <v>7764.1775000000007</v>
      </c>
      <c r="D2255" s="364"/>
    </row>
    <row r="2256" spans="1:4">
      <c r="A2256" s="361">
        <f t="shared" si="41"/>
        <v>45751</v>
      </c>
      <c r="B2256" s="362">
        <v>19</v>
      </c>
      <c r="C2256" s="363">
        <v>5763.9450000000006</v>
      </c>
      <c r="D2256" s="364"/>
    </row>
    <row r="2257" spans="1:4">
      <c r="A2257" s="361">
        <f t="shared" si="41"/>
        <v>45751</v>
      </c>
      <c r="B2257" s="362">
        <v>20</v>
      </c>
      <c r="C2257" s="363">
        <v>6584.7280000000001</v>
      </c>
      <c r="D2257" s="364"/>
    </row>
    <row r="2258" spans="1:4">
      <c r="A2258" s="361">
        <f t="shared" si="41"/>
        <v>45751</v>
      </c>
      <c r="B2258" s="362">
        <v>21</v>
      </c>
      <c r="C2258" s="363">
        <v>6238.6420000000007</v>
      </c>
      <c r="D2258" s="364"/>
    </row>
    <row r="2259" spans="1:4">
      <c r="A2259" s="361">
        <f t="shared" si="41"/>
        <v>45751</v>
      </c>
      <c r="B2259" s="362">
        <v>22</v>
      </c>
      <c r="C2259" s="363">
        <v>7449.5335000000005</v>
      </c>
      <c r="D2259" s="364"/>
    </row>
    <row r="2260" spans="1:4">
      <c r="A2260" s="361">
        <f t="shared" si="41"/>
        <v>45751</v>
      </c>
      <c r="B2260" s="362">
        <v>23</v>
      </c>
      <c r="C2260" s="363">
        <v>6764.1120000000001</v>
      </c>
      <c r="D2260" s="364"/>
    </row>
    <row r="2261" spans="1:4">
      <c r="A2261" s="361">
        <f t="shared" si="41"/>
        <v>45752</v>
      </c>
      <c r="B2261" s="362">
        <v>0</v>
      </c>
      <c r="C2261" s="363">
        <v>6264.6100000000006</v>
      </c>
      <c r="D2261" s="364"/>
    </row>
    <row r="2262" spans="1:4">
      <c r="A2262" s="361">
        <f t="shared" si="41"/>
        <v>45752</v>
      </c>
      <c r="B2262" s="362">
        <v>1</v>
      </c>
      <c r="C2262" s="363">
        <v>5932.56</v>
      </c>
      <c r="D2262" s="364"/>
    </row>
    <row r="2263" spans="1:4">
      <c r="A2263" s="361">
        <f t="shared" si="41"/>
        <v>45752</v>
      </c>
      <c r="B2263" s="362">
        <v>2</v>
      </c>
      <c r="C2263" s="363">
        <v>5531.6350000000002</v>
      </c>
      <c r="D2263" s="364"/>
    </row>
    <row r="2264" spans="1:4">
      <c r="A2264" s="361">
        <f t="shared" si="41"/>
        <v>45752</v>
      </c>
      <c r="B2264" s="362">
        <v>3</v>
      </c>
      <c r="C2264" s="363">
        <v>5397.5320000000002</v>
      </c>
      <c r="D2264" s="364"/>
    </row>
    <row r="2265" spans="1:4">
      <c r="A2265" s="361">
        <f t="shared" si="41"/>
        <v>45752</v>
      </c>
      <c r="B2265" s="362">
        <v>4</v>
      </c>
      <c r="C2265" s="363">
        <v>5705.9450000000006</v>
      </c>
      <c r="D2265" s="364"/>
    </row>
    <row r="2266" spans="1:4">
      <c r="A2266" s="361">
        <f t="shared" si="41"/>
        <v>45752</v>
      </c>
      <c r="B2266" s="362">
        <v>5</v>
      </c>
      <c r="C2266" s="363">
        <v>6174.3150000000005</v>
      </c>
      <c r="D2266" s="364"/>
    </row>
    <row r="2267" spans="1:4">
      <c r="A2267" s="361">
        <f t="shared" si="41"/>
        <v>45752</v>
      </c>
      <c r="B2267" s="362">
        <v>6</v>
      </c>
      <c r="C2267" s="363">
        <v>6953.7350000000006</v>
      </c>
      <c r="D2267" s="364"/>
    </row>
    <row r="2268" spans="1:4">
      <c r="A2268" s="361">
        <f t="shared" si="41"/>
        <v>45752</v>
      </c>
      <c r="B2268" s="362">
        <v>7</v>
      </c>
      <c r="C2268" s="363">
        <v>6734.5250000000005</v>
      </c>
      <c r="D2268" s="364"/>
    </row>
    <row r="2269" spans="1:4">
      <c r="A2269" s="361">
        <f t="shared" si="41"/>
        <v>45752</v>
      </c>
      <c r="B2269" s="362">
        <v>8</v>
      </c>
      <c r="C2269" s="363">
        <v>6136.2370000000001</v>
      </c>
      <c r="D2269" s="364"/>
    </row>
    <row r="2270" spans="1:4">
      <c r="A2270" s="361">
        <f t="shared" si="41"/>
        <v>45752</v>
      </c>
      <c r="B2270" s="362">
        <v>9</v>
      </c>
      <c r="C2270" s="363">
        <v>6123.1</v>
      </c>
      <c r="D2270" s="364"/>
    </row>
    <row r="2271" spans="1:4">
      <c r="A2271" s="361">
        <f t="shared" si="41"/>
        <v>45752</v>
      </c>
      <c r="B2271" s="362">
        <v>10</v>
      </c>
      <c r="C2271" s="363">
        <v>5985.37</v>
      </c>
      <c r="D2271" s="364"/>
    </row>
    <row r="2272" spans="1:4">
      <c r="A2272" s="361">
        <f t="shared" si="41"/>
        <v>45752</v>
      </c>
      <c r="B2272" s="362">
        <v>11</v>
      </c>
      <c r="C2272" s="363">
        <v>6046.4865</v>
      </c>
      <c r="D2272" s="364"/>
    </row>
    <row r="2273" spans="1:4">
      <c r="A2273" s="361">
        <f t="shared" si="41"/>
        <v>45752</v>
      </c>
      <c r="B2273" s="362">
        <v>12</v>
      </c>
      <c r="C2273" s="363">
        <v>6287.13</v>
      </c>
      <c r="D2273" s="364"/>
    </row>
    <row r="2274" spans="1:4">
      <c r="A2274" s="361">
        <f t="shared" si="41"/>
        <v>45752</v>
      </c>
      <c r="B2274" s="362">
        <v>13</v>
      </c>
      <c r="C2274" s="363">
        <v>6386.55</v>
      </c>
      <c r="D2274" s="364"/>
    </row>
    <row r="2275" spans="1:4">
      <c r="A2275" s="361">
        <f t="shared" si="41"/>
        <v>45752</v>
      </c>
      <c r="B2275" s="362">
        <v>14</v>
      </c>
      <c r="C2275" s="363">
        <v>6609.9670000000006</v>
      </c>
      <c r="D2275" s="364"/>
    </row>
    <row r="2276" spans="1:4">
      <c r="A2276" s="361">
        <f t="shared" si="41"/>
        <v>45752</v>
      </c>
      <c r="B2276" s="362">
        <v>15</v>
      </c>
      <c r="C2276" s="363">
        <v>6341.7285000000002</v>
      </c>
      <c r="D2276" s="364"/>
    </row>
    <row r="2277" spans="1:4">
      <c r="A2277" s="361">
        <f t="shared" si="41"/>
        <v>45752</v>
      </c>
      <c r="B2277" s="362">
        <v>16</v>
      </c>
      <c r="C2277" s="363">
        <v>6269.192</v>
      </c>
      <c r="D2277" s="364"/>
    </row>
    <row r="2278" spans="1:4">
      <c r="A2278" s="361">
        <f t="shared" si="41"/>
        <v>45752</v>
      </c>
      <c r="B2278" s="362">
        <v>17</v>
      </c>
      <c r="C2278" s="363">
        <v>6672.9520000000002</v>
      </c>
      <c r="D2278" s="364"/>
    </row>
    <row r="2279" spans="1:4">
      <c r="A2279" s="361">
        <f t="shared" si="41"/>
        <v>45752</v>
      </c>
      <c r="B2279" s="362">
        <v>18</v>
      </c>
      <c r="C2279" s="363">
        <v>8061.0080000000007</v>
      </c>
      <c r="D2279" s="364"/>
    </row>
    <row r="2280" spans="1:4">
      <c r="A2280" s="361">
        <f t="shared" si="41"/>
        <v>45752</v>
      </c>
      <c r="B2280" s="362">
        <v>19</v>
      </c>
      <c r="C2280" s="363">
        <v>5725.07</v>
      </c>
      <c r="D2280" s="364"/>
    </row>
    <row r="2281" spans="1:4">
      <c r="A2281" s="361">
        <f t="shared" si="41"/>
        <v>45752</v>
      </c>
      <c r="B2281" s="362">
        <v>20</v>
      </c>
      <c r="C2281" s="363">
        <v>6360.0860000000002</v>
      </c>
      <c r="D2281" s="364"/>
    </row>
    <row r="2282" spans="1:4">
      <c r="A2282" s="361">
        <f t="shared" si="41"/>
        <v>45752</v>
      </c>
      <c r="B2282" s="362">
        <v>21</v>
      </c>
      <c r="C2282" s="363">
        <v>6186.1320000000005</v>
      </c>
      <c r="D2282" s="364"/>
    </row>
    <row r="2283" spans="1:4">
      <c r="A2283" s="361">
        <f t="shared" si="41"/>
        <v>45752</v>
      </c>
      <c r="B2283" s="362">
        <v>22</v>
      </c>
      <c r="C2283" s="363">
        <v>7370.7570000000005</v>
      </c>
      <c r="D2283" s="364"/>
    </row>
    <row r="2284" spans="1:4">
      <c r="A2284" s="361">
        <f t="shared" si="41"/>
        <v>45752</v>
      </c>
      <c r="B2284" s="362">
        <v>23</v>
      </c>
      <c r="C2284" s="363">
        <v>6386.915</v>
      </c>
      <c r="D2284" s="364"/>
    </row>
    <row r="2285" spans="1:4">
      <c r="A2285" s="361">
        <f t="shared" si="41"/>
        <v>45753</v>
      </c>
      <c r="B2285" s="362">
        <v>0</v>
      </c>
      <c r="C2285" s="363">
        <v>6600.05</v>
      </c>
      <c r="D2285" s="364"/>
    </row>
    <row r="2286" spans="1:4">
      <c r="A2286" s="361">
        <f t="shared" si="41"/>
        <v>45753</v>
      </c>
      <c r="B2286" s="362">
        <v>1</v>
      </c>
      <c r="C2286" s="363">
        <v>6129.99</v>
      </c>
      <c r="D2286" s="364"/>
    </row>
    <row r="2287" spans="1:4">
      <c r="A2287" s="361">
        <f t="shared" si="41"/>
        <v>45753</v>
      </c>
      <c r="B2287" s="362">
        <v>2</v>
      </c>
      <c r="C2287" s="363">
        <v>5880.51</v>
      </c>
      <c r="D2287" s="364"/>
    </row>
    <row r="2288" spans="1:4">
      <c r="A2288" s="361">
        <f t="shared" si="41"/>
        <v>45753</v>
      </c>
      <c r="B2288" s="362">
        <v>3</v>
      </c>
      <c r="C2288" s="363">
        <v>5985.92</v>
      </c>
      <c r="D2288" s="364"/>
    </row>
    <row r="2289" spans="1:4">
      <c r="A2289" s="361">
        <f t="shared" si="41"/>
        <v>45753</v>
      </c>
      <c r="B2289" s="362">
        <v>4</v>
      </c>
      <c r="C2289" s="363">
        <v>5856.22</v>
      </c>
      <c r="D2289" s="364"/>
    </row>
    <row r="2290" spans="1:4">
      <c r="A2290" s="361">
        <f t="shared" si="41"/>
        <v>45753</v>
      </c>
      <c r="B2290" s="362">
        <v>5</v>
      </c>
      <c r="C2290" s="363">
        <v>6196.9800000000005</v>
      </c>
      <c r="D2290" s="364"/>
    </row>
    <row r="2291" spans="1:4">
      <c r="A2291" s="361">
        <f t="shared" si="41"/>
        <v>45753</v>
      </c>
      <c r="B2291" s="362">
        <v>6</v>
      </c>
      <c r="C2291" s="363">
        <v>6712.77</v>
      </c>
      <c r="D2291" s="364"/>
    </row>
    <row r="2292" spans="1:4">
      <c r="A2292" s="361">
        <f t="shared" si="41"/>
        <v>45753</v>
      </c>
      <c r="B2292" s="362">
        <v>7</v>
      </c>
      <c r="C2292" s="363">
        <v>5878.43</v>
      </c>
      <c r="D2292" s="364"/>
    </row>
    <row r="2293" spans="1:4">
      <c r="A2293" s="361">
        <f t="shared" si="41"/>
        <v>45753</v>
      </c>
      <c r="B2293" s="362">
        <v>8</v>
      </c>
      <c r="C2293" s="363">
        <v>5501.36</v>
      </c>
      <c r="D2293" s="364"/>
    </row>
    <row r="2294" spans="1:4">
      <c r="A2294" s="361">
        <f t="shared" si="41"/>
        <v>45753</v>
      </c>
      <c r="B2294" s="362">
        <v>9</v>
      </c>
      <c r="C2294" s="363">
        <v>5343.88</v>
      </c>
      <c r="D2294" s="364"/>
    </row>
    <row r="2295" spans="1:4">
      <c r="A2295" s="361">
        <f t="shared" si="41"/>
        <v>45753</v>
      </c>
      <c r="B2295" s="362">
        <v>10</v>
      </c>
      <c r="C2295" s="363">
        <v>5432.9800000000005</v>
      </c>
      <c r="D2295" s="364"/>
    </row>
    <row r="2296" spans="1:4">
      <c r="A2296" s="361">
        <f t="shared" si="41"/>
        <v>45753</v>
      </c>
      <c r="B2296" s="362">
        <v>11</v>
      </c>
      <c r="C2296" s="363">
        <v>5708.4000000000005</v>
      </c>
      <c r="D2296" s="364"/>
    </row>
    <row r="2297" spans="1:4">
      <c r="A2297" s="361">
        <f t="shared" si="41"/>
        <v>45753</v>
      </c>
      <c r="B2297" s="362">
        <v>12</v>
      </c>
      <c r="C2297" s="363">
        <v>6007.2809999999999</v>
      </c>
      <c r="D2297" s="364"/>
    </row>
    <row r="2298" spans="1:4">
      <c r="A2298" s="361">
        <f t="shared" si="41"/>
        <v>45753</v>
      </c>
      <c r="B2298" s="362">
        <v>13</v>
      </c>
      <c r="C2298" s="363">
        <v>6168.2920000000004</v>
      </c>
      <c r="D2298" s="364"/>
    </row>
    <row r="2299" spans="1:4">
      <c r="A2299" s="361">
        <f t="shared" si="41"/>
        <v>45753</v>
      </c>
      <c r="B2299" s="362">
        <v>14</v>
      </c>
      <c r="C2299" s="363">
        <v>6181.0260000000007</v>
      </c>
      <c r="D2299" s="364"/>
    </row>
    <row r="2300" spans="1:4">
      <c r="A2300" s="361">
        <f t="shared" si="41"/>
        <v>45753</v>
      </c>
      <c r="B2300" s="362">
        <v>15</v>
      </c>
      <c r="C2300" s="363">
        <v>6034.2160000000003</v>
      </c>
      <c r="D2300" s="364"/>
    </row>
    <row r="2301" spans="1:4">
      <c r="A2301" s="361">
        <f t="shared" si="41"/>
        <v>45753</v>
      </c>
      <c r="B2301" s="362">
        <v>16</v>
      </c>
      <c r="C2301" s="363">
        <v>5921.991</v>
      </c>
      <c r="D2301" s="364"/>
    </row>
    <row r="2302" spans="1:4">
      <c r="A2302" s="361">
        <f t="shared" si="41"/>
        <v>45753</v>
      </c>
      <c r="B2302" s="362">
        <v>17</v>
      </c>
      <c r="C2302" s="363">
        <v>6666.83</v>
      </c>
      <c r="D2302" s="364"/>
    </row>
    <row r="2303" spans="1:4">
      <c r="A2303" s="361">
        <f t="shared" si="41"/>
        <v>45753</v>
      </c>
      <c r="B2303" s="362">
        <v>18</v>
      </c>
      <c r="C2303" s="363">
        <v>7610.47</v>
      </c>
      <c r="D2303" s="364"/>
    </row>
    <row r="2304" spans="1:4">
      <c r="A2304" s="361">
        <f t="shared" si="41"/>
        <v>45753</v>
      </c>
      <c r="B2304" s="362">
        <v>19</v>
      </c>
      <c r="C2304" s="363">
        <v>5349.4290000000001</v>
      </c>
      <c r="D2304" s="364"/>
    </row>
    <row r="2305" spans="1:4">
      <c r="A2305" s="361">
        <f t="shared" si="41"/>
        <v>45753</v>
      </c>
      <c r="B2305" s="362">
        <v>20</v>
      </c>
      <c r="C2305" s="363">
        <v>6366.6635000000006</v>
      </c>
      <c r="D2305" s="364"/>
    </row>
    <row r="2306" spans="1:4">
      <c r="A2306" s="361">
        <f t="shared" si="41"/>
        <v>45753</v>
      </c>
      <c r="B2306" s="362">
        <v>21</v>
      </c>
      <c r="C2306" s="363">
        <v>5719.0410000000002</v>
      </c>
      <c r="D2306" s="364"/>
    </row>
    <row r="2307" spans="1:4">
      <c r="A2307" s="361">
        <f t="shared" si="41"/>
        <v>45753</v>
      </c>
      <c r="B2307" s="362">
        <v>22</v>
      </c>
      <c r="C2307" s="363">
        <v>7071.0210000000006</v>
      </c>
      <c r="D2307" s="364"/>
    </row>
    <row r="2308" spans="1:4">
      <c r="A2308" s="361">
        <f t="shared" si="41"/>
        <v>45753</v>
      </c>
      <c r="B2308" s="362">
        <v>23</v>
      </c>
      <c r="C2308" s="363">
        <v>6718.7460000000001</v>
      </c>
      <c r="D2308" s="364"/>
    </row>
    <row r="2309" spans="1:4">
      <c r="A2309" s="361">
        <f t="shared" si="41"/>
        <v>45754</v>
      </c>
      <c r="B2309" s="362">
        <v>0</v>
      </c>
      <c r="C2309" s="363">
        <v>5944.0330000000004</v>
      </c>
      <c r="D2309" s="364"/>
    </row>
    <row r="2310" spans="1:4">
      <c r="A2310" s="361">
        <f t="shared" ref="A2310:A2373" si="42">IF(B2310=0,A2309+1,A2309)</f>
        <v>45754</v>
      </c>
      <c r="B2310" s="362">
        <v>1</v>
      </c>
      <c r="C2310" s="363">
        <v>5224.4279999999999</v>
      </c>
      <c r="D2310" s="364"/>
    </row>
    <row r="2311" spans="1:4">
      <c r="A2311" s="361">
        <f t="shared" si="42"/>
        <v>45754</v>
      </c>
      <c r="B2311" s="362">
        <v>2</v>
      </c>
      <c r="C2311" s="363">
        <v>5004.7510000000002</v>
      </c>
      <c r="D2311" s="364"/>
    </row>
    <row r="2312" spans="1:4">
      <c r="A2312" s="361">
        <f t="shared" si="42"/>
        <v>45754</v>
      </c>
      <c r="B2312" s="362">
        <v>3</v>
      </c>
      <c r="C2312" s="363">
        <v>5032.1850000000004</v>
      </c>
      <c r="D2312" s="364"/>
    </row>
    <row r="2313" spans="1:4">
      <c r="A2313" s="361">
        <f t="shared" si="42"/>
        <v>45754</v>
      </c>
      <c r="B2313" s="362">
        <v>4</v>
      </c>
      <c r="C2313" s="363">
        <v>5594.72</v>
      </c>
      <c r="D2313" s="364"/>
    </row>
    <row r="2314" spans="1:4">
      <c r="A2314" s="361">
        <f t="shared" si="42"/>
        <v>45754</v>
      </c>
      <c r="B2314" s="362">
        <v>5</v>
      </c>
      <c r="C2314" s="363">
        <v>6567.1050000000005</v>
      </c>
      <c r="D2314" s="364"/>
    </row>
    <row r="2315" spans="1:4">
      <c r="A2315" s="361">
        <f t="shared" si="42"/>
        <v>45754</v>
      </c>
      <c r="B2315" s="362">
        <v>6</v>
      </c>
      <c r="C2315" s="363">
        <v>6952.5770000000002</v>
      </c>
      <c r="D2315" s="364"/>
    </row>
    <row r="2316" spans="1:4">
      <c r="A2316" s="361">
        <f t="shared" si="42"/>
        <v>45754</v>
      </c>
      <c r="B2316" s="362">
        <v>7</v>
      </c>
      <c r="C2316" s="363">
        <v>6997.9070000000002</v>
      </c>
      <c r="D2316" s="364"/>
    </row>
    <row r="2317" spans="1:4">
      <c r="A2317" s="361">
        <f t="shared" si="42"/>
        <v>45754</v>
      </c>
      <c r="B2317" s="362">
        <v>8</v>
      </c>
      <c r="C2317" s="363">
        <v>6065.0170000000007</v>
      </c>
      <c r="D2317" s="364"/>
    </row>
    <row r="2318" spans="1:4">
      <c r="A2318" s="361">
        <f t="shared" si="42"/>
        <v>45754</v>
      </c>
      <c r="B2318" s="362">
        <v>9</v>
      </c>
      <c r="C2318" s="363">
        <v>6000.9870000000001</v>
      </c>
      <c r="D2318" s="364"/>
    </row>
    <row r="2319" spans="1:4">
      <c r="A2319" s="361">
        <f t="shared" si="42"/>
        <v>45754</v>
      </c>
      <c r="B2319" s="362">
        <v>10</v>
      </c>
      <c r="C2319" s="363">
        <v>6108.1109999999999</v>
      </c>
      <c r="D2319" s="364"/>
    </row>
    <row r="2320" spans="1:4">
      <c r="A2320" s="361">
        <f t="shared" si="42"/>
        <v>45754</v>
      </c>
      <c r="B2320" s="362">
        <v>11</v>
      </c>
      <c r="C2320" s="363">
        <v>6075.4410000000007</v>
      </c>
      <c r="D2320" s="364"/>
    </row>
    <row r="2321" spans="1:4">
      <c r="A2321" s="361">
        <f t="shared" si="42"/>
        <v>45754</v>
      </c>
      <c r="B2321" s="362">
        <v>12</v>
      </c>
      <c r="C2321" s="363">
        <v>6188.0309999999999</v>
      </c>
      <c r="D2321" s="364"/>
    </row>
    <row r="2322" spans="1:4">
      <c r="A2322" s="361">
        <f t="shared" si="42"/>
        <v>45754</v>
      </c>
      <c r="B2322" s="362">
        <v>13</v>
      </c>
      <c r="C2322" s="363">
        <v>6326.6310000000003</v>
      </c>
      <c r="D2322" s="364"/>
    </row>
    <row r="2323" spans="1:4">
      <c r="A2323" s="361">
        <f t="shared" si="42"/>
        <v>45754</v>
      </c>
      <c r="B2323" s="362">
        <v>14</v>
      </c>
      <c r="C2323" s="363">
        <v>7625.4459999999999</v>
      </c>
      <c r="D2323" s="364"/>
    </row>
    <row r="2324" spans="1:4">
      <c r="A2324" s="361">
        <f t="shared" si="42"/>
        <v>45754</v>
      </c>
      <c r="B2324" s="362">
        <v>15</v>
      </c>
      <c r="C2324" s="363">
        <v>7167.1230000000005</v>
      </c>
      <c r="D2324" s="364"/>
    </row>
    <row r="2325" spans="1:4">
      <c r="A2325" s="361">
        <f t="shared" si="42"/>
        <v>45754</v>
      </c>
      <c r="B2325" s="362">
        <v>16</v>
      </c>
      <c r="C2325" s="363">
        <v>6670.7130000000006</v>
      </c>
      <c r="D2325" s="364"/>
    </row>
    <row r="2326" spans="1:4">
      <c r="A2326" s="361">
        <f t="shared" si="42"/>
        <v>45754</v>
      </c>
      <c r="B2326" s="362">
        <v>17</v>
      </c>
      <c r="C2326" s="363">
        <v>6299.5129999999999</v>
      </c>
      <c r="D2326" s="364"/>
    </row>
    <row r="2327" spans="1:4">
      <c r="A2327" s="361">
        <f t="shared" si="42"/>
        <v>45754</v>
      </c>
      <c r="B2327" s="362">
        <v>18</v>
      </c>
      <c r="C2327" s="363">
        <v>7855.4180000000006</v>
      </c>
      <c r="D2327" s="364"/>
    </row>
    <row r="2328" spans="1:4">
      <c r="A2328" s="361">
        <f t="shared" si="42"/>
        <v>45754</v>
      </c>
      <c r="B2328" s="362">
        <v>19</v>
      </c>
      <c r="C2328" s="363">
        <v>5432.4459999999999</v>
      </c>
      <c r="D2328" s="364"/>
    </row>
    <row r="2329" spans="1:4">
      <c r="A2329" s="361">
        <f t="shared" si="42"/>
        <v>45754</v>
      </c>
      <c r="B2329" s="362">
        <v>20</v>
      </c>
      <c r="C2329" s="363">
        <v>5998.3910000000005</v>
      </c>
      <c r="D2329" s="364"/>
    </row>
    <row r="2330" spans="1:4">
      <c r="A2330" s="361">
        <f t="shared" si="42"/>
        <v>45754</v>
      </c>
      <c r="B2330" s="362">
        <v>21</v>
      </c>
      <c r="C2330" s="363">
        <v>6353.0050000000001</v>
      </c>
      <c r="D2330" s="364"/>
    </row>
    <row r="2331" spans="1:4">
      <c r="A2331" s="361">
        <f t="shared" si="42"/>
        <v>45754</v>
      </c>
      <c r="B2331" s="362">
        <v>22</v>
      </c>
      <c r="C2331" s="363">
        <v>7217.3960000000006</v>
      </c>
      <c r="D2331" s="364"/>
    </row>
    <row r="2332" spans="1:4">
      <c r="A2332" s="361">
        <f t="shared" si="42"/>
        <v>45754</v>
      </c>
      <c r="B2332" s="362">
        <v>23</v>
      </c>
      <c r="C2332" s="363">
        <v>6575.3490000000002</v>
      </c>
      <c r="D2332" s="364"/>
    </row>
    <row r="2333" spans="1:4">
      <c r="A2333" s="361">
        <f t="shared" si="42"/>
        <v>45755</v>
      </c>
      <c r="B2333" s="362">
        <v>0</v>
      </c>
      <c r="C2333" s="363">
        <v>6465.6040000000003</v>
      </c>
      <c r="D2333" s="364"/>
    </row>
    <row r="2334" spans="1:4">
      <c r="A2334" s="361">
        <f t="shared" si="42"/>
        <v>45755</v>
      </c>
      <c r="B2334" s="362">
        <v>1</v>
      </c>
      <c r="C2334" s="363">
        <v>6112.4320000000007</v>
      </c>
      <c r="D2334" s="364"/>
    </row>
    <row r="2335" spans="1:4">
      <c r="A2335" s="361">
        <f t="shared" si="42"/>
        <v>45755</v>
      </c>
      <c r="B2335" s="362">
        <v>2</v>
      </c>
      <c r="C2335" s="363">
        <v>5971.3510000000006</v>
      </c>
      <c r="D2335" s="364"/>
    </row>
    <row r="2336" spans="1:4">
      <c r="A2336" s="361">
        <f t="shared" si="42"/>
        <v>45755</v>
      </c>
      <c r="B2336" s="362">
        <v>3</v>
      </c>
      <c r="C2336" s="363">
        <v>5992.1019999999999</v>
      </c>
      <c r="D2336" s="364"/>
    </row>
    <row r="2337" spans="1:4">
      <c r="A2337" s="361">
        <f t="shared" si="42"/>
        <v>45755</v>
      </c>
      <c r="B2337" s="362">
        <v>4</v>
      </c>
      <c r="C2337" s="363">
        <v>6734.5210000000006</v>
      </c>
      <c r="D2337" s="364"/>
    </row>
    <row r="2338" spans="1:4">
      <c r="A2338" s="361">
        <f t="shared" si="42"/>
        <v>45755</v>
      </c>
      <c r="B2338" s="362">
        <v>5</v>
      </c>
      <c r="C2338" s="363">
        <v>7771.5960000000005</v>
      </c>
      <c r="D2338" s="364"/>
    </row>
    <row r="2339" spans="1:4">
      <c r="A2339" s="361">
        <f t="shared" si="42"/>
        <v>45755</v>
      </c>
      <c r="B2339" s="362">
        <v>6</v>
      </c>
      <c r="C2339" s="363">
        <v>7623.076</v>
      </c>
      <c r="D2339" s="364"/>
    </row>
    <row r="2340" spans="1:4">
      <c r="A2340" s="361">
        <f t="shared" si="42"/>
        <v>45755</v>
      </c>
      <c r="B2340" s="362">
        <v>7</v>
      </c>
      <c r="C2340" s="363">
        <v>7334.5160000000005</v>
      </c>
      <c r="D2340" s="364"/>
    </row>
    <row r="2341" spans="1:4">
      <c r="A2341" s="361">
        <f t="shared" si="42"/>
        <v>45755</v>
      </c>
      <c r="B2341" s="362">
        <v>8</v>
      </c>
      <c r="C2341" s="363">
        <v>6985.2760000000007</v>
      </c>
      <c r="D2341" s="364"/>
    </row>
    <row r="2342" spans="1:4">
      <c r="A2342" s="361">
        <f t="shared" si="42"/>
        <v>45755</v>
      </c>
      <c r="B2342" s="362">
        <v>9</v>
      </c>
      <c r="C2342" s="363">
        <v>6871.7840000000006</v>
      </c>
      <c r="D2342" s="364"/>
    </row>
    <row r="2343" spans="1:4">
      <c r="A2343" s="361">
        <f t="shared" si="42"/>
        <v>45755</v>
      </c>
      <c r="B2343" s="362">
        <v>10</v>
      </c>
      <c r="C2343" s="363">
        <v>6839.308</v>
      </c>
      <c r="D2343" s="364"/>
    </row>
    <row r="2344" spans="1:4">
      <c r="A2344" s="361">
        <f t="shared" si="42"/>
        <v>45755</v>
      </c>
      <c r="B2344" s="362">
        <v>11</v>
      </c>
      <c r="C2344" s="363">
        <v>6896.1910000000007</v>
      </c>
      <c r="D2344" s="364"/>
    </row>
    <row r="2345" spans="1:4">
      <c r="A2345" s="361">
        <f t="shared" si="42"/>
        <v>45755</v>
      </c>
      <c r="B2345" s="362">
        <v>12</v>
      </c>
      <c r="C2345" s="363">
        <v>7013.424</v>
      </c>
      <c r="D2345" s="364"/>
    </row>
    <row r="2346" spans="1:4">
      <c r="A2346" s="361">
        <f t="shared" si="42"/>
        <v>45755</v>
      </c>
      <c r="B2346" s="362">
        <v>13</v>
      </c>
      <c r="C2346" s="363">
        <v>7281.3740000000007</v>
      </c>
      <c r="D2346" s="364"/>
    </row>
    <row r="2347" spans="1:4">
      <c r="A2347" s="361">
        <f t="shared" si="42"/>
        <v>45755</v>
      </c>
      <c r="B2347" s="362">
        <v>14</v>
      </c>
      <c r="C2347" s="363">
        <v>7510.4920000000002</v>
      </c>
      <c r="D2347" s="364"/>
    </row>
    <row r="2348" spans="1:4">
      <c r="A2348" s="361">
        <f t="shared" si="42"/>
        <v>45755</v>
      </c>
      <c r="B2348" s="362">
        <v>15</v>
      </c>
      <c r="C2348" s="363">
        <v>7760.4770000000008</v>
      </c>
      <c r="D2348" s="364"/>
    </row>
    <row r="2349" spans="1:4">
      <c r="A2349" s="361">
        <f t="shared" si="42"/>
        <v>45755</v>
      </c>
      <c r="B2349" s="362">
        <v>16</v>
      </c>
      <c r="C2349" s="363">
        <v>6998.6930000000002</v>
      </c>
      <c r="D2349" s="364"/>
    </row>
    <row r="2350" spans="1:4">
      <c r="A2350" s="361">
        <f t="shared" si="42"/>
        <v>45755</v>
      </c>
      <c r="B2350" s="362">
        <v>17</v>
      </c>
      <c r="C2350" s="363">
        <v>7209.6040000000003</v>
      </c>
      <c r="D2350" s="364"/>
    </row>
    <row r="2351" spans="1:4">
      <c r="A2351" s="361">
        <f t="shared" si="42"/>
        <v>45755</v>
      </c>
      <c r="B2351" s="362">
        <v>18</v>
      </c>
      <c r="C2351" s="363">
        <v>8748.4110000000001</v>
      </c>
      <c r="D2351" s="364"/>
    </row>
    <row r="2352" spans="1:4">
      <c r="A2352" s="361">
        <f t="shared" si="42"/>
        <v>45755</v>
      </c>
      <c r="B2352" s="362">
        <v>19</v>
      </c>
      <c r="C2352" s="363">
        <v>6268.3605000000007</v>
      </c>
      <c r="D2352" s="364"/>
    </row>
    <row r="2353" spans="1:4">
      <c r="A2353" s="361">
        <f t="shared" si="42"/>
        <v>45755</v>
      </c>
      <c r="B2353" s="362">
        <v>20</v>
      </c>
      <c r="C2353" s="363">
        <v>6736.6580000000004</v>
      </c>
      <c r="D2353" s="364"/>
    </row>
    <row r="2354" spans="1:4">
      <c r="A2354" s="361">
        <f t="shared" si="42"/>
        <v>45755</v>
      </c>
      <c r="B2354" s="362">
        <v>21</v>
      </c>
      <c r="C2354" s="363">
        <v>6842.7865000000002</v>
      </c>
      <c r="D2354" s="364"/>
    </row>
    <row r="2355" spans="1:4">
      <c r="A2355" s="361">
        <f t="shared" si="42"/>
        <v>45755</v>
      </c>
      <c r="B2355" s="362">
        <v>22</v>
      </c>
      <c r="C2355" s="363">
        <v>7509.4990000000007</v>
      </c>
      <c r="D2355" s="364"/>
    </row>
    <row r="2356" spans="1:4">
      <c r="A2356" s="361">
        <f t="shared" si="42"/>
        <v>45755</v>
      </c>
      <c r="B2356" s="362">
        <v>23</v>
      </c>
      <c r="C2356" s="363">
        <v>6025.1959999999999</v>
      </c>
      <c r="D2356" s="364"/>
    </row>
    <row r="2357" spans="1:4">
      <c r="A2357" s="361">
        <f t="shared" si="42"/>
        <v>45756</v>
      </c>
      <c r="B2357" s="362">
        <v>0</v>
      </c>
      <c r="C2357" s="363">
        <v>7052.3980000000001</v>
      </c>
      <c r="D2357" s="364"/>
    </row>
    <row r="2358" spans="1:4">
      <c r="A2358" s="361">
        <f t="shared" si="42"/>
        <v>45756</v>
      </c>
      <c r="B2358" s="362">
        <v>1</v>
      </c>
      <c r="C2358" s="363">
        <v>6694.9480000000003</v>
      </c>
      <c r="D2358" s="364"/>
    </row>
    <row r="2359" spans="1:4">
      <c r="A2359" s="361">
        <f t="shared" si="42"/>
        <v>45756</v>
      </c>
      <c r="B2359" s="362">
        <v>2</v>
      </c>
      <c r="C2359" s="363">
        <v>6657.0410000000002</v>
      </c>
      <c r="D2359" s="364"/>
    </row>
    <row r="2360" spans="1:4">
      <c r="A2360" s="361">
        <f t="shared" si="42"/>
        <v>45756</v>
      </c>
      <c r="B2360" s="362">
        <v>3</v>
      </c>
      <c r="C2360" s="363">
        <v>6817.116</v>
      </c>
      <c r="D2360" s="364"/>
    </row>
    <row r="2361" spans="1:4">
      <c r="A2361" s="361">
        <f t="shared" si="42"/>
        <v>45756</v>
      </c>
      <c r="B2361" s="362">
        <v>4</v>
      </c>
      <c r="C2361" s="363">
        <v>7293.866</v>
      </c>
      <c r="D2361" s="364"/>
    </row>
    <row r="2362" spans="1:4">
      <c r="A2362" s="361">
        <f t="shared" si="42"/>
        <v>45756</v>
      </c>
      <c r="B2362" s="362">
        <v>5</v>
      </c>
      <c r="C2362" s="363">
        <v>7607.1535000000003</v>
      </c>
      <c r="D2362" s="364"/>
    </row>
    <row r="2363" spans="1:4">
      <c r="A2363" s="361">
        <f t="shared" si="42"/>
        <v>45756</v>
      </c>
      <c r="B2363" s="362">
        <v>6</v>
      </c>
      <c r="C2363" s="363">
        <v>8041.2285000000002</v>
      </c>
      <c r="D2363" s="364"/>
    </row>
    <row r="2364" spans="1:4">
      <c r="A2364" s="361">
        <f t="shared" si="42"/>
        <v>45756</v>
      </c>
      <c r="B2364" s="362">
        <v>7</v>
      </c>
      <c r="C2364" s="363">
        <v>7959.7730000000001</v>
      </c>
      <c r="D2364" s="364"/>
    </row>
    <row r="2365" spans="1:4">
      <c r="A2365" s="361">
        <f t="shared" si="42"/>
        <v>45756</v>
      </c>
      <c r="B2365" s="362">
        <v>8</v>
      </c>
      <c r="C2365" s="363">
        <v>7126.12</v>
      </c>
      <c r="D2365" s="364"/>
    </row>
    <row r="2366" spans="1:4">
      <c r="A2366" s="361">
        <f t="shared" si="42"/>
        <v>45756</v>
      </c>
      <c r="B2366" s="362">
        <v>9</v>
      </c>
      <c r="C2366" s="363">
        <v>6938.0605000000005</v>
      </c>
      <c r="D2366" s="364"/>
    </row>
    <row r="2367" spans="1:4">
      <c r="A2367" s="361">
        <f t="shared" si="42"/>
        <v>45756</v>
      </c>
      <c r="B2367" s="362">
        <v>10</v>
      </c>
      <c r="C2367" s="363">
        <v>7054.683</v>
      </c>
      <c r="D2367" s="364"/>
    </row>
    <row r="2368" spans="1:4">
      <c r="A2368" s="361">
        <f t="shared" si="42"/>
        <v>45756</v>
      </c>
      <c r="B2368" s="362">
        <v>11</v>
      </c>
      <c r="C2368" s="363">
        <v>7050.14</v>
      </c>
      <c r="D2368" s="364"/>
    </row>
    <row r="2369" spans="1:4">
      <c r="A2369" s="361">
        <f t="shared" si="42"/>
        <v>45756</v>
      </c>
      <c r="B2369" s="362">
        <v>12</v>
      </c>
      <c r="C2369" s="363">
        <v>7312.2580000000007</v>
      </c>
      <c r="D2369" s="364"/>
    </row>
    <row r="2370" spans="1:4">
      <c r="A2370" s="361">
        <f t="shared" si="42"/>
        <v>45756</v>
      </c>
      <c r="B2370" s="362">
        <v>13</v>
      </c>
      <c r="C2370" s="363">
        <v>7513.8600000000006</v>
      </c>
      <c r="D2370" s="364"/>
    </row>
    <row r="2371" spans="1:4">
      <c r="A2371" s="361">
        <f t="shared" si="42"/>
        <v>45756</v>
      </c>
      <c r="B2371" s="362">
        <v>14</v>
      </c>
      <c r="C2371" s="363">
        <v>7699.45</v>
      </c>
      <c r="D2371" s="364"/>
    </row>
    <row r="2372" spans="1:4">
      <c r="A2372" s="361">
        <f t="shared" si="42"/>
        <v>45756</v>
      </c>
      <c r="B2372" s="362">
        <v>15</v>
      </c>
      <c r="C2372" s="363">
        <v>7655.2030000000004</v>
      </c>
      <c r="D2372" s="364"/>
    </row>
    <row r="2373" spans="1:4">
      <c r="A2373" s="361">
        <f t="shared" si="42"/>
        <v>45756</v>
      </c>
      <c r="B2373" s="362">
        <v>16</v>
      </c>
      <c r="C2373" s="363">
        <v>7720.2750000000005</v>
      </c>
      <c r="D2373" s="364"/>
    </row>
    <row r="2374" spans="1:4">
      <c r="A2374" s="361">
        <f t="shared" ref="A2374:A2437" si="43">IF(B2374=0,A2373+1,A2373)</f>
        <v>45756</v>
      </c>
      <c r="B2374" s="362">
        <v>17</v>
      </c>
      <c r="C2374" s="363">
        <v>8099.3850000000002</v>
      </c>
      <c r="D2374" s="364"/>
    </row>
    <row r="2375" spans="1:4">
      <c r="A2375" s="361">
        <f t="shared" si="43"/>
        <v>45756</v>
      </c>
      <c r="B2375" s="362">
        <v>18</v>
      </c>
      <c r="C2375" s="363">
        <v>9534.103000000001</v>
      </c>
      <c r="D2375" s="364"/>
    </row>
    <row r="2376" spans="1:4">
      <c r="A2376" s="361">
        <f t="shared" si="43"/>
        <v>45756</v>
      </c>
      <c r="B2376" s="362">
        <v>19</v>
      </c>
      <c r="C2376" s="363">
        <v>6583.1230000000005</v>
      </c>
      <c r="D2376" s="364"/>
    </row>
    <row r="2377" spans="1:4">
      <c r="A2377" s="361">
        <f t="shared" si="43"/>
        <v>45756</v>
      </c>
      <c r="B2377" s="362">
        <v>20</v>
      </c>
      <c r="C2377" s="363">
        <v>7452.058</v>
      </c>
      <c r="D2377" s="364"/>
    </row>
    <row r="2378" spans="1:4">
      <c r="A2378" s="361">
        <f t="shared" si="43"/>
        <v>45756</v>
      </c>
      <c r="B2378" s="362">
        <v>21</v>
      </c>
      <c r="C2378" s="363">
        <v>7155.3960000000006</v>
      </c>
      <c r="D2378" s="364"/>
    </row>
    <row r="2379" spans="1:4">
      <c r="A2379" s="361">
        <f t="shared" si="43"/>
        <v>45756</v>
      </c>
      <c r="B2379" s="362">
        <v>22</v>
      </c>
      <c r="C2379" s="363">
        <v>8215.0480000000007</v>
      </c>
      <c r="D2379" s="364"/>
    </row>
    <row r="2380" spans="1:4">
      <c r="A2380" s="361">
        <f t="shared" si="43"/>
        <v>45756</v>
      </c>
      <c r="B2380" s="362">
        <v>23</v>
      </c>
      <c r="C2380" s="363">
        <v>7657.6785</v>
      </c>
      <c r="D2380" s="364"/>
    </row>
    <row r="2381" spans="1:4">
      <c r="A2381" s="361">
        <f t="shared" si="43"/>
        <v>45757</v>
      </c>
      <c r="B2381" s="362">
        <v>0</v>
      </c>
      <c r="C2381" s="363">
        <v>7466.9605000000001</v>
      </c>
      <c r="D2381" s="364"/>
    </row>
    <row r="2382" spans="1:4">
      <c r="A2382" s="361">
        <f t="shared" si="43"/>
        <v>45757</v>
      </c>
      <c r="B2382" s="362">
        <v>1</v>
      </c>
      <c r="C2382" s="363">
        <v>7044.4160000000002</v>
      </c>
      <c r="D2382" s="364"/>
    </row>
    <row r="2383" spans="1:4">
      <c r="A2383" s="361">
        <f t="shared" si="43"/>
        <v>45757</v>
      </c>
      <c r="B2383" s="362">
        <v>2</v>
      </c>
      <c r="C2383" s="363">
        <v>6841.4210000000003</v>
      </c>
      <c r="D2383" s="364"/>
    </row>
    <row r="2384" spans="1:4">
      <c r="A2384" s="361">
        <f t="shared" si="43"/>
        <v>45757</v>
      </c>
      <c r="B2384" s="362">
        <v>3</v>
      </c>
      <c r="C2384" s="363">
        <v>6785.0960000000005</v>
      </c>
      <c r="D2384" s="364"/>
    </row>
    <row r="2385" spans="1:4">
      <c r="A2385" s="361">
        <f t="shared" si="43"/>
        <v>45757</v>
      </c>
      <c r="B2385" s="362">
        <v>4</v>
      </c>
      <c r="C2385" s="363">
        <v>7036.9279999999999</v>
      </c>
      <c r="D2385" s="364"/>
    </row>
    <row r="2386" spans="1:4">
      <c r="A2386" s="361">
        <f t="shared" si="43"/>
        <v>45757</v>
      </c>
      <c r="B2386" s="362">
        <v>5</v>
      </c>
      <c r="C2386" s="363">
        <v>7606.7460000000001</v>
      </c>
      <c r="D2386" s="364"/>
    </row>
    <row r="2387" spans="1:4">
      <c r="A2387" s="361">
        <f t="shared" si="43"/>
        <v>45757</v>
      </c>
      <c r="B2387" s="362">
        <v>6</v>
      </c>
      <c r="C2387" s="363">
        <v>7824.0960000000005</v>
      </c>
      <c r="D2387" s="364"/>
    </row>
    <row r="2388" spans="1:4">
      <c r="A2388" s="361">
        <f t="shared" si="43"/>
        <v>45757</v>
      </c>
      <c r="B2388" s="362">
        <v>7</v>
      </c>
      <c r="C2388" s="363">
        <v>7932.1030000000001</v>
      </c>
      <c r="D2388" s="364"/>
    </row>
    <row r="2389" spans="1:4">
      <c r="A2389" s="361">
        <f t="shared" si="43"/>
        <v>45757</v>
      </c>
      <c r="B2389" s="362">
        <v>8</v>
      </c>
      <c r="C2389" s="363">
        <v>7021.4030000000002</v>
      </c>
      <c r="D2389" s="364"/>
    </row>
    <row r="2390" spans="1:4">
      <c r="A2390" s="361">
        <f t="shared" si="43"/>
        <v>45757</v>
      </c>
      <c r="B2390" s="362">
        <v>9</v>
      </c>
      <c r="C2390" s="363">
        <v>6862.1355000000003</v>
      </c>
      <c r="D2390" s="364"/>
    </row>
    <row r="2391" spans="1:4">
      <c r="A2391" s="361">
        <f t="shared" si="43"/>
        <v>45757</v>
      </c>
      <c r="B2391" s="362">
        <v>10</v>
      </c>
      <c r="C2391" s="363">
        <v>6984.5285000000003</v>
      </c>
      <c r="D2391" s="364"/>
    </row>
    <row r="2392" spans="1:4">
      <c r="A2392" s="361">
        <f t="shared" si="43"/>
        <v>45757</v>
      </c>
      <c r="B2392" s="362">
        <v>11</v>
      </c>
      <c r="C2392" s="363">
        <v>7054.2584999999999</v>
      </c>
      <c r="D2392" s="364"/>
    </row>
    <row r="2393" spans="1:4">
      <c r="A2393" s="361">
        <f t="shared" si="43"/>
        <v>45757</v>
      </c>
      <c r="B2393" s="362">
        <v>12</v>
      </c>
      <c r="C2393" s="363">
        <v>7127.9085000000005</v>
      </c>
      <c r="D2393" s="364"/>
    </row>
    <row r="2394" spans="1:4">
      <c r="A2394" s="361">
        <f t="shared" si="43"/>
        <v>45757</v>
      </c>
      <c r="B2394" s="362">
        <v>13</v>
      </c>
      <c r="C2394" s="363">
        <v>7351.1510000000007</v>
      </c>
      <c r="D2394" s="364"/>
    </row>
    <row r="2395" spans="1:4">
      <c r="A2395" s="361">
        <f t="shared" si="43"/>
        <v>45757</v>
      </c>
      <c r="B2395" s="362">
        <v>14</v>
      </c>
      <c r="C2395" s="363">
        <v>7695.665</v>
      </c>
      <c r="D2395" s="364"/>
    </row>
    <row r="2396" spans="1:4">
      <c r="A2396" s="361">
        <f t="shared" si="43"/>
        <v>45757</v>
      </c>
      <c r="B2396" s="362">
        <v>15</v>
      </c>
      <c r="C2396" s="363">
        <v>7512.2650000000003</v>
      </c>
      <c r="D2396" s="364"/>
    </row>
    <row r="2397" spans="1:4">
      <c r="A2397" s="361">
        <f t="shared" si="43"/>
        <v>45757</v>
      </c>
      <c r="B2397" s="362">
        <v>16</v>
      </c>
      <c r="C2397" s="363">
        <v>7626.0425000000005</v>
      </c>
      <c r="D2397" s="364"/>
    </row>
    <row r="2398" spans="1:4">
      <c r="A2398" s="361">
        <f t="shared" si="43"/>
        <v>45757</v>
      </c>
      <c r="B2398" s="362">
        <v>17</v>
      </c>
      <c r="C2398" s="363">
        <v>7820.79</v>
      </c>
      <c r="D2398" s="364"/>
    </row>
    <row r="2399" spans="1:4">
      <c r="A2399" s="361">
        <f t="shared" si="43"/>
        <v>45757</v>
      </c>
      <c r="B2399" s="362">
        <v>18</v>
      </c>
      <c r="C2399" s="363">
        <v>8972.32</v>
      </c>
      <c r="D2399" s="364"/>
    </row>
    <row r="2400" spans="1:4">
      <c r="A2400" s="361">
        <f t="shared" si="43"/>
        <v>45757</v>
      </c>
      <c r="B2400" s="362">
        <v>19</v>
      </c>
      <c r="C2400" s="363">
        <v>6445.9665000000005</v>
      </c>
      <c r="D2400" s="364"/>
    </row>
    <row r="2401" spans="1:4">
      <c r="A2401" s="361">
        <f t="shared" si="43"/>
        <v>45757</v>
      </c>
      <c r="B2401" s="362">
        <v>20</v>
      </c>
      <c r="C2401" s="363">
        <v>6851.1605</v>
      </c>
      <c r="D2401" s="364"/>
    </row>
    <row r="2402" spans="1:4">
      <c r="A2402" s="361">
        <f t="shared" si="43"/>
        <v>45757</v>
      </c>
      <c r="B2402" s="362">
        <v>21</v>
      </c>
      <c r="C2402" s="363">
        <v>7006.4030000000002</v>
      </c>
      <c r="D2402" s="364"/>
    </row>
    <row r="2403" spans="1:4">
      <c r="A2403" s="361">
        <f t="shared" si="43"/>
        <v>45757</v>
      </c>
      <c r="B2403" s="362">
        <v>22</v>
      </c>
      <c r="C2403" s="363">
        <v>8094.3880000000008</v>
      </c>
      <c r="D2403" s="364"/>
    </row>
    <row r="2404" spans="1:4">
      <c r="A2404" s="361">
        <f t="shared" si="43"/>
        <v>45757</v>
      </c>
      <c r="B2404" s="362">
        <v>23</v>
      </c>
      <c r="C2404" s="363">
        <v>7438.7250000000004</v>
      </c>
      <c r="D2404" s="364"/>
    </row>
    <row r="2405" spans="1:4">
      <c r="A2405" s="361">
        <f t="shared" si="43"/>
        <v>45758</v>
      </c>
      <c r="B2405" s="362">
        <v>0</v>
      </c>
      <c r="C2405" s="363">
        <v>7011.6620000000003</v>
      </c>
      <c r="D2405" s="364"/>
    </row>
    <row r="2406" spans="1:4">
      <c r="A2406" s="361">
        <f t="shared" si="43"/>
        <v>45758</v>
      </c>
      <c r="B2406" s="362">
        <v>1</v>
      </c>
      <c r="C2406" s="363">
        <v>6381.8405000000002</v>
      </c>
      <c r="D2406" s="364"/>
    </row>
    <row r="2407" spans="1:4">
      <c r="A2407" s="361">
        <f t="shared" si="43"/>
        <v>45758</v>
      </c>
      <c r="B2407" s="362">
        <v>2</v>
      </c>
      <c r="C2407" s="363">
        <v>6347.0590000000002</v>
      </c>
      <c r="D2407" s="364"/>
    </row>
    <row r="2408" spans="1:4">
      <c r="A2408" s="361">
        <f t="shared" si="43"/>
        <v>45758</v>
      </c>
      <c r="B2408" s="362">
        <v>3</v>
      </c>
      <c r="C2408" s="363">
        <v>6379.8590000000004</v>
      </c>
      <c r="D2408" s="364"/>
    </row>
    <row r="2409" spans="1:4">
      <c r="A2409" s="361">
        <f t="shared" si="43"/>
        <v>45758</v>
      </c>
      <c r="B2409" s="362">
        <v>4</v>
      </c>
      <c r="C2409" s="363">
        <v>6642.9620000000004</v>
      </c>
      <c r="D2409" s="364"/>
    </row>
    <row r="2410" spans="1:4">
      <c r="A2410" s="361">
        <f t="shared" si="43"/>
        <v>45758</v>
      </c>
      <c r="B2410" s="362">
        <v>5</v>
      </c>
      <c r="C2410" s="363">
        <v>7195.3420000000006</v>
      </c>
      <c r="D2410" s="364"/>
    </row>
    <row r="2411" spans="1:4">
      <c r="A2411" s="361">
        <f t="shared" si="43"/>
        <v>45758</v>
      </c>
      <c r="B2411" s="362">
        <v>6</v>
      </c>
      <c r="C2411" s="363">
        <v>7372.7420000000002</v>
      </c>
      <c r="D2411" s="364"/>
    </row>
    <row r="2412" spans="1:4">
      <c r="A2412" s="361">
        <f t="shared" si="43"/>
        <v>45758</v>
      </c>
      <c r="B2412" s="362">
        <v>7</v>
      </c>
      <c r="C2412" s="363">
        <v>7406.6120000000001</v>
      </c>
      <c r="D2412" s="364"/>
    </row>
    <row r="2413" spans="1:4">
      <c r="A2413" s="361">
        <f t="shared" si="43"/>
        <v>45758</v>
      </c>
      <c r="B2413" s="362">
        <v>8</v>
      </c>
      <c r="C2413" s="363">
        <v>6752.5190000000002</v>
      </c>
      <c r="D2413" s="364"/>
    </row>
    <row r="2414" spans="1:4">
      <c r="A2414" s="361">
        <f t="shared" si="43"/>
        <v>45758</v>
      </c>
      <c r="B2414" s="362">
        <v>9</v>
      </c>
      <c r="C2414" s="363">
        <v>6439.87</v>
      </c>
      <c r="D2414" s="364"/>
    </row>
    <row r="2415" spans="1:4">
      <c r="A2415" s="361">
        <f t="shared" si="43"/>
        <v>45758</v>
      </c>
      <c r="B2415" s="362">
        <v>10</v>
      </c>
      <c r="C2415" s="363">
        <v>6697.0520000000006</v>
      </c>
      <c r="D2415" s="364"/>
    </row>
    <row r="2416" spans="1:4">
      <c r="A2416" s="361">
        <f t="shared" si="43"/>
        <v>45758</v>
      </c>
      <c r="B2416" s="362">
        <v>11</v>
      </c>
      <c r="C2416" s="363">
        <v>6785.6820000000007</v>
      </c>
      <c r="D2416" s="364"/>
    </row>
    <row r="2417" spans="1:4">
      <c r="A2417" s="361">
        <f t="shared" si="43"/>
        <v>45758</v>
      </c>
      <c r="B2417" s="362">
        <v>12</v>
      </c>
      <c r="C2417" s="363">
        <v>6861.585</v>
      </c>
      <c r="D2417" s="364"/>
    </row>
    <row r="2418" spans="1:4">
      <c r="A2418" s="361">
        <f t="shared" si="43"/>
        <v>45758</v>
      </c>
      <c r="B2418" s="362">
        <v>13</v>
      </c>
      <c r="C2418" s="363">
        <v>7206.71</v>
      </c>
      <c r="D2418" s="364"/>
    </row>
    <row r="2419" spans="1:4">
      <c r="A2419" s="361">
        <f t="shared" si="43"/>
        <v>45758</v>
      </c>
      <c r="B2419" s="362">
        <v>14</v>
      </c>
      <c r="C2419" s="363">
        <v>7519.7450000000008</v>
      </c>
      <c r="D2419" s="364"/>
    </row>
    <row r="2420" spans="1:4">
      <c r="A2420" s="361">
        <f t="shared" si="43"/>
        <v>45758</v>
      </c>
      <c r="B2420" s="362">
        <v>15</v>
      </c>
      <c r="C2420" s="363">
        <v>7278.46</v>
      </c>
      <c r="D2420" s="364"/>
    </row>
    <row r="2421" spans="1:4">
      <c r="A2421" s="361">
        <f t="shared" si="43"/>
        <v>45758</v>
      </c>
      <c r="B2421" s="362">
        <v>16</v>
      </c>
      <c r="C2421" s="363">
        <v>6974.2350000000006</v>
      </c>
      <c r="D2421" s="364"/>
    </row>
    <row r="2422" spans="1:4">
      <c r="A2422" s="361">
        <f t="shared" si="43"/>
        <v>45758</v>
      </c>
      <c r="B2422" s="362">
        <v>17</v>
      </c>
      <c r="C2422" s="363">
        <v>7490.0570000000007</v>
      </c>
      <c r="D2422" s="364"/>
    </row>
    <row r="2423" spans="1:4">
      <c r="A2423" s="361">
        <f t="shared" si="43"/>
        <v>45758</v>
      </c>
      <c r="B2423" s="362">
        <v>18</v>
      </c>
      <c r="C2423" s="363">
        <v>8317.7569999999996</v>
      </c>
      <c r="D2423" s="364"/>
    </row>
    <row r="2424" spans="1:4">
      <c r="A2424" s="361">
        <f t="shared" si="43"/>
        <v>45758</v>
      </c>
      <c r="B2424" s="362">
        <v>19</v>
      </c>
      <c r="C2424" s="363">
        <v>5635.0120000000006</v>
      </c>
      <c r="D2424" s="364"/>
    </row>
    <row r="2425" spans="1:4">
      <c r="A2425" s="361">
        <f t="shared" si="43"/>
        <v>45758</v>
      </c>
      <c r="B2425" s="362">
        <v>20</v>
      </c>
      <c r="C2425" s="363">
        <v>6720.3020000000006</v>
      </c>
      <c r="D2425" s="364"/>
    </row>
    <row r="2426" spans="1:4">
      <c r="A2426" s="361">
        <f t="shared" si="43"/>
        <v>45758</v>
      </c>
      <c r="B2426" s="362">
        <v>21</v>
      </c>
      <c r="C2426" s="363">
        <v>6340.8670000000002</v>
      </c>
      <c r="D2426" s="364"/>
    </row>
    <row r="2427" spans="1:4">
      <c r="A2427" s="361">
        <f t="shared" si="43"/>
        <v>45758</v>
      </c>
      <c r="B2427" s="362">
        <v>22</v>
      </c>
      <c r="C2427" s="363">
        <v>7213.607</v>
      </c>
      <c r="D2427" s="364"/>
    </row>
    <row r="2428" spans="1:4">
      <c r="A2428" s="361">
        <f t="shared" si="43"/>
        <v>45758</v>
      </c>
      <c r="B2428" s="362">
        <v>23</v>
      </c>
      <c r="C2428" s="363">
        <v>6685.0120000000006</v>
      </c>
      <c r="D2428" s="364"/>
    </row>
    <row r="2429" spans="1:4">
      <c r="A2429" s="361">
        <f t="shared" si="43"/>
        <v>45759</v>
      </c>
      <c r="B2429" s="362">
        <v>0</v>
      </c>
      <c r="C2429" s="363">
        <v>6675.5065000000004</v>
      </c>
      <c r="D2429" s="364"/>
    </row>
    <row r="2430" spans="1:4">
      <c r="A2430" s="361">
        <f t="shared" si="43"/>
        <v>45759</v>
      </c>
      <c r="B2430" s="362">
        <v>1</v>
      </c>
      <c r="C2430" s="363">
        <v>6501.0940000000001</v>
      </c>
      <c r="D2430" s="364"/>
    </row>
    <row r="2431" spans="1:4">
      <c r="A2431" s="361">
        <f t="shared" si="43"/>
        <v>45759</v>
      </c>
      <c r="B2431" s="362">
        <v>2</v>
      </c>
      <c r="C2431" s="363">
        <v>6664.2805000000008</v>
      </c>
      <c r="D2431" s="364"/>
    </row>
    <row r="2432" spans="1:4">
      <c r="A2432" s="361">
        <f t="shared" si="43"/>
        <v>45759</v>
      </c>
      <c r="B2432" s="362">
        <v>3</v>
      </c>
      <c r="C2432" s="363">
        <v>6674.1255000000001</v>
      </c>
      <c r="D2432" s="364"/>
    </row>
    <row r="2433" spans="1:4">
      <c r="A2433" s="361">
        <f t="shared" si="43"/>
        <v>45759</v>
      </c>
      <c r="B2433" s="362">
        <v>4</v>
      </c>
      <c r="C2433" s="363">
        <v>6582.5640000000003</v>
      </c>
      <c r="D2433" s="364"/>
    </row>
    <row r="2434" spans="1:4">
      <c r="A2434" s="361">
        <f t="shared" si="43"/>
        <v>45759</v>
      </c>
      <c r="B2434" s="362">
        <v>5</v>
      </c>
      <c r="C2434" s="363">
        <v>7143.12</v>
      </c>
      <c r="D2434" s="364"/>
    </row>
    <row r="2435" spans="1:4">
      <c r="A2435" s="361">
        <f t="shared" si="43"/>
        <v>45759</v>
      </c>
      <c r="B2435" s="362">
        <v>6</v>
      </c>
      <c r="C2435" s="363">
        <v>7230.2365</v>
      </c>
      <c r="D2435" s="364"/>
    </row>
    <row r="2436" spans="1:4">
      <c r="A2436" s="361">
        <f t="shared" si="43"/>
        <v>45759</v>
      </c>
      <c r="B2436" s="362">
        <v>7</v>
      </c>
      <c r="C2436" s="363">
        <v>6786.2830000000004</v>
      </c>
      <c r="D2436" s="364"/>
    </row>
    <row r="2437" spans="1:4">
      <c r="A2437" s="361">
        <f t="shared" si="43"/>
        <v>45759</v>
      </c>
      <c r="B2437" s="362">
        <v>8</v>
      </c>
      <c r="C2437" s="363">
        <v>6428.8770000000004</v>
      </c>
      <c r="D2437" s="364"/>
    </row>
    <row r="2438" spans="1:4">
      <c r="A2438" s="361">
        <f t="shared" ref="A2438:A2501" si="44">IF(B2438=0,A2437+1,A2437)</f>
        <v>45759</v>
      </c>
      <c r="B2438" s="362">
        <v>9</v>
      </c>
      <c r="C2438" s="363">
        <v>6337.7980000000007</v>
      </c>
      <c r="D2438" s="364"/>
    </row>
    <row r="2439" spans="1:4">
      <c r="A2439" s="361">
        <f t="shared" si="44"/>
        <v>45759</v>
      </c>
      <c r="B2439" s="362">
        <v>10</v>
      </c>
      <c r="C2439" s="363">
        <v>6632.4545000000007</v>
      </c>
      <c r="D2439" s="364"/>
    </row>
    <row r="2440" spans="1:4">
      <c r="A2440" s="361">
        <f t="shared" si="44"/>
        <v>45759</v>
      </c>
      <c r="B2440" s="362">
        <v>11</v>
      </c>
      <c r="C2440" s="363">
        <v>6648.2205000000004</v>
      </c>
      <c r="D2440" s="364"/>
    </row>
    <row r="2441" spans="1:4">
      <c r="A2441" s="361">
        <f t="shared" si="44"/>
        <v>45759</v>
      </c>
      <c r="B2441" s="362">
        <v>12</v>
      </c>
      <c r="C2441" s="363">
        <v>6717.1120000000001</v>
      </c>
      <c r="D2441" s="364"/>
    </row>
    <row r="2442" spans="1:4">
      <c r="A2442" s="361">
        <f t="shared" si="44"/>
        <v>45759</v>
      </c>
      <c r="B2442" s="362">
        <v>13</v>
      </c>
      <c r="C2442" s="363">
        <v>6915.9065000000001</v>
      </c>
      <c r="D2442" s="364"/>
    </row>
    <row r="2443" spans="1:4">
      <c r="A2443" s="361">
        <f t="shared" si="44"/>
        <v>45759</v>
      </c>
      <c r="B2443" s="362">
        <v>14</v>
      </c>
      <c r="C2443" s="363">
        <v>7013.5925000000007</v>
      </c>
      <c r="D2443" s="364"/>
    </row>
    <row r="2444" spans="1:4">
      <c r="A2444" s="361">
        <f t="shared" si="44"/>
        <v>45759</v>
      </c>
      <c r="B2444" s="362">
        <v>15</v>
      </c>
      <c r="C2444" s="363">
        <v>6832.9540000000006</v>
      </c>
      <c r="D2444" s="364"/>
    </row>
    <row r="2445" spans="1:4">
      <c r="A2445" s="361">
        <f t="shared" si="44"/>
        <v>45759</v>
      </c>
      <c r="B2445" s="362">
        <v>16</v>
      </c>
      <c r="C2445" s="363">
        <v>6824.5080000000007</v>
      </c>
      <c r="D2445" s="364"/>
    </row>
    <row r="2446" spans="1:4">
      <c r="A2446" s="361">
        <f t="shared" si="44"/>
        <v>45759</v>
      </c>
      <c r="B2446" s="362">
        <v>17</v>
      </c>
      <c r="C2446" s="363">
        <v>6876.8560000000007</v>
      </c>
      <c r="D2446" s="364"/>
    </row>
    <row r="2447" spans="1:4">
      <c r="A2447" s="361">
        <f t="shared" si="44"/>
        <v>45759</v>
      </c>
      <c r="B2447" s="362">
        <v>18</v>
      </c>
      <c r="C2447" s="363">
        <v>8443.5709999999999</v>
      </c>
      <c r="D2447" s="364"/>
    </row>
    <row r="2448" spans="1:4">
      <c r="A2448" s="361">
        <f t="shared" si="44"/>
        <v>45759</v>
      </c>
      <c r="B2448" s="362">
        <v>19</v>
      </c>
      <c r="C2448" s="363">
        <v>6218.0790000000006</v>
      </c>
      <c r="D2448" s="364"/>
    </row>
    <row r="2449" spans="1:4">
      <c r="A2449" s="361">
        <f t="shared" si="44"/>
        <v>45759</v>
      </c>
      <c r="B2449" s="362">
        <v>20</v>
      </c>
      <c r="C2449" s="363">
        <v>6791.5240000000003</v>
      </c>
      <c r="D2449" s="364"/>
    </row>
    <row r="2450" spans="1:4">
      <c r="A2450" s="361">
        <f t="shared" si="44"/>
        <v>45759</v>
      </c>
      <c r="B2450" s="362">
        <v>21</v>
      </c>
      <c r="C2450" s="363">
        <v>6613.4369999999999</v>
      </c>
      <c r="D2450" s="364"/>
    </row>
    <row r="2451" spans="1:4">
      <c r="A2451" s="361">
        <f t="shared" si="44"/>
        <v>45759</v>
      </c>
      <c r="B2451" s="362">
        <v>22</v>
      </c>
      <c r="C2451" s="363">
        <v>7555.9455000000007</v>
      </c>
      <c r="D2451" s="364"/>
    </row>
    <row r="2452" spans="1:4">
      <c r="A2452" s="361">
        <f t="shared" si="44"/>
        <v>45759</v>
      </c>
      <c r="B2452" s="362">
        <v>23</v>
      </c>
      <c r="C2452" s="363">
        <v>6939.5705000000007</v>
      </c>
      <c r="D2452" s="364"/>
    </row>
    <row r="2453" spans="1:4">
      <c r="A2453" s="361">
        <f t="shared" si="44"/>
        <v>45760</v>
      </c>
      <c r="B2453" s="362">
        <v>0</v>
      </c>
      <c r="C2453" s="363">
        <v>4983.9050000000007</v>
      </c>
      <c r="D2453" s="364"/>
    </row>
    <row r="2454" spans="1:4">
      <c r="A2454" s="361">
        <f t="shared" si="44"/>
        <v>45760</v>
      </c>
      <c r="B2454" s="362">
        <v>1</v>
      </c>
      <c r="C2454" s="363">
        <v>4852.1554999999998</v>
      </c>
      <c r="D2454" s="364"/>
    </row>
    <row r="2455" spans="1:4">
      <c r="A2455" s="361">
        <f t="shared" si="44"/>
        <v>45760</v>
      </c>
      <c r="B2455" s="362">
        <v>2</v>
      </c>
      <c r="C2455" s="363">
        <v>4836.9454999999998</v>
      </c>
      <c r="D2455" s="364"/>
    </row>
    <row r="2456" spans="1:4">
      <c r="A2456" s="361">
        <f t="shared" si="44"/>
        <v>45760</v>
      </c>
      <c r="B2456" s="362">
        <v>3</v>
      </c>
      <c r="C2456" s="363">
        <v>5143.9605000000001</v>
      </c>
      <c r="D2456" s="364"/>
    </row>
    <row r="2457" spans="1:4">
      <c r="A2457" s="361">
        <f t="shared" si="44"/>
        <v>45760</v>
      </c>
      <c r="B2457" s="362">
        <v>4</v>
      </c>
      <c r="C2457" s="363">
        <v>5258.3805000000002</v>
      </c>
      <c r="D2457" s="364"/>
    </row>
    <row r="2458" spans="1:4">
      <c r="A2458" s="361">
        <f t="shared" si="44"/>
        <v>45760</v>
      </c>
      <c r="B2458" s="362">
        <v>5</v>
      </c>
      <c r="C2458" s="363">
        <v>5150.3555000000006</v>
      </c>
      <c r="D2458" s="364"/>
    </row>
    <row r="2459" spans="1:4">
      <c r="A2459" s="361">
        <f t="shared" si="44"/>
        <v>45760</v>
      </c>
      <c r="B2459" s="362">
        <v>6</v>
      </c>
      <c r="C2459" s="363">
        <v>5605.5355</v>
      </c>
      <c r="D2459" s="364"/>
    </row>
    <row r="2460" spans="1:4">
      <c r="A2460" s="361">
        <f t="shared" si="44"/>
        <v>45760</v>
      </c>
      <c r="B2460" s="362">
        <v>7</v>
      </c>
      <c r="C2460" s="363">
        <v>4792.2004999999999</v>
      </c>
      <c r="D2460" s="364"/>
    </row>
    <row r="2461" spans="1:4">
      <c r="A2461" s="361">
        <f t="shared" si="44"/>
        <v>45760</v>
      </c>
      <c r="B2461" s="362">
        <v>8</v>
      </c>
      <c r="C2461" s="363">
        <v>4176.9260000000004</v>
      </c>
      <c r="D2461" s="364"/>
    </row>
    <row r="2462" spans="1:4">
      <c r="A2462" s="361">
        <f t="shared" si="44"/>
        <v>45760</v>
      </c>
      <c r="B2462" s="362">
        <v>9</v>
      </c>
      <c r="C2462" s="363">
        <v>4427.3510000000006</v>
      </c>
      <c r="D2462" s="364"/>
    </row>
    <row r="2463" spans="1:4">
      <c r="A2463" s="361">
        <f t="shared" si="44"/>
        <v>45760</v>
      </c>
      <c r="B2463" s="362">
        <v>10</v>
      </c>
      <c r="C2463" s="363">
        <v>4591.88</v>
      </c>
      <c r="D2463" s="364"/>
    </row>
    <row r="2464" spans="1:4">
      <c r="A2464" s="361">
        <f t="shared" si="44"/>
        <v>45760</v>
      </c>
      <c r="B2464" s="362">
        <v>11</v>
      </c>
      <c r="C2464" s="363">
        <v>4573.9355000000005</v>
      </c>
      <c r="D2464" s="364"/>
    </row>
    <row r="2465" spans="1:4">
      <c r="A2465" s="361">
        <f t="shared" si="44"/>
        <v>45760</v>
      </c>
      <c r="B2465" s="362">
        <v>12</v>
      </c>
      <c r="C2465" s="363">
        <v>4870.7190000000001</v>
      </c>
      <c r="D2465" s="364"/>
    </row>
    <row r="2466" spans="1:4">
      <c r="A2466" s="361">
        <f t="shared" si="44"/>
        <v>45760</v>
      </c>
      <c r="B2466" s="362">
        <v>13</v>
      </c>
      <c r="C2466" s="363">
        <v>5166.5690000000004</v>
      </c>
      <c r="D2466" s="364"/>
    </row>
    <row r="2467" spans="1:4">
      <c r="A2467" s="361">
        <f t="shared" si="44"/>
        <v>45760</v>
      </c>
      <c r="B2467" s="362">
        <v>14</v>
      </c>
      <c r="C2467" s="363">
        <v>5655.7175000000007</v>
      </c>
      <c r="D2467" s="364"/>
    </row>
    <row r="2468" spans="1:4">
      <c r="A2468" s="361">
        <f t="shared" si="44"/>
        <v>45760</v>
      </c>
      <c r="B2468" s="362">
        <v>15</v>
      </c>
      <c r="C2468" s="363">
        <v>5526.9857499999998</v>
      </c>
      <c r="D2468" s="364"/>
    </row>
    <row r="2469" spans="1:4">
      <c r="A2469" s="361">
        <f t="shared" si="44"/>
        <v>45760</v>
      </c>
      <c r="B2469" s="362">
        <v>16</v>
      </c>
      <c r="C2469" s="363">
        <v>5750.6942499999996</v>
      </c>
      <c r="D2469" s="364"/>
    </row>
    <row r="2470" spans="1:4">
      <c r="A2470" s="361">
        <f t="shared" si="44"/>
        <v>45760</v>
      </c>
      <c r="B2470" s="362">
        <v>17</v>
      </c>
      <c r="C2470" s="363">
        <v>6379.6875</v>
      </c>
      <c r="D2470" s="364"/>
    </row>
    <row r="2471" spans="1:4">
      <c r="A2471" s="361">
        <f t="shared" si="44"/>
        <v>45760</v>
      </c>
      <c r="B2471" s="362">
        <v>18</v>
      </c>
      <c r="C2471" s="363">
        <v>7846.0842499999999</v>
      </c>
      <c r="D2471" s="364"/>
    </row>
    <row r="2472" spans="1:4">
      <c r="A2472" s="361">
        <f t="shared" si="44"/>
        <v>45760</v>
      </c>
      <c r="B2472" s="362">
        <v>19</v>
      </c>
      <c r="C2472" s="363">
        <v>5911.0797499999999</v>
      </c>
      <c r="D2472" s="364"/>
    </row>
    <row r="2473" spans="1:4">
      <c r="A2473" s="361">
        <f t="shared" si="44"/>
        <v>45760</v>
      </c>
      <c r="B2473" s="362">
        <v>20</v>
      </c>
      <c r="C2473" s="363">
        <v>6165.6860000000006</v>
      </c>
      <c r="D2473" s="364"/>
    </row>
    <row r="2474" spans="1:4">
      <c r="A2474" s="361">
        <f t="shared" si="44"/>
        <v>45760</v>
      </c>
      <c r="B2474" s="362">
        <v>21</v>
      </c>
      <c r="C2474" s="363">
        <v>6768.8050000000003</v>
      </c>
      <c r="D2474" s="364"/>
    </row>
    <row r="2475" spans="1:4">
      <c r="A2475" s="361">
        <f t="shared" si="44"/>
        <v>45760</v>
      </c>
      <c r="B2475" s="362">
        <v>22</v>
      </c>
      <c r="C2475" s="363">
        <v>6821.3965000000007</v>
      </c>
      <c r="D2475" s="364"/>
    </row>
    <row r="2476" spans="1:4">
      <c r="A2476" s="361">
        <f t="shared" si="44"/>
        <v>45760</v>
      </c>
      <c r="B2476" s="362">
        <v>23</v>
      </c>
      <c r="C2476" s="363">
        <v>6475.4855000000007</v>
      </c>
      <c r="D2476" s="364"/>
    </row>
    <row r="2477" spans="1:4">
      <c r="A2477" s="361">
        <f t="shared" si="44"/>
        <v>45761</v>
      </c>
      <c r="B2477" s="362">
        <v>0</v>
      </c>
      <c r="C2477" s="363">
        <v>5420.0005000000001</v>
      </c>
      <c r="D2477" s="364"/>
    </row>
    <row r="2478" spans="1:4">
      <c r="A2478" s="361">
        <f t="shared" si="44"/>
        <v>45761</v>
      </c>
      <c r="B2478" s="362">
        <v>1</v>
      </c>
      <c r="C2478" s="363">
        <v>4937.5235000000002</v>
      </c>
      <c r="D2478" s="364"/>
    </row>
    <row r="2479" spans="1:4">
      <c r="A2479" s="361">
        <f t="shared" si="44"/>
        <v>45761</v>
      </c>
      <c r="B2479" s="362">
        <v>2</v>
      </c>
      <c r="C2479" s="363">
        <v>4858.5614999999998</v>
      </c>
      <c r="D2479" s="364"/>
    </row>
    <row r="2480" spans="1:4">
      <c r="A2480" s="361">
        <f t="shared" si="44"/>
        <v>45761</v>
      </c>
      <c r="B2480" s="362">
        <v>3</v>
      </c>
      <c r="C2480" s="363">
        <v>5001.3320000000003</v>
      </c>
      <c r="D2480" s="364"/>
    </row>
    <row r="2481" spans="1:4">
      <c r="A2481" s="361">
        <f t="shared" si="44"/>
        <v>45761</v>
      </c>
      <c r="B2481" s="362">
        <v>4</v>
      </c>
      <c r="C2481" s="363">
        <v>5164.92</v>
      </c>
      <c r="D2481" s="364"/>
    </row>
    <row r="2482" spans="1:4">
      <c r="A2482" s="361">
        <f t="shared" si="44"/>
        <v>45761</v>
      </c>
      <c r="B2482" s="362">
        <v>5</v>
      </c>
      <c r="C2482" s="363">
        <v>5724.1330000000007</v>
      </c>
      <c r="D2482" s="364"/>
    </row>
    <row r="2483" spans="1:4">
      <c r="A2483" s="361">
        <f t="shared" si="44"/>
        <v>45761</v>
      </c>
      <c r="B2483" s="362">
        <v>6</v>
      </c>
      <c r="C2483" s="363">
        <v>5924.6930000000002</v>
      </c>
      <c r="D2483" s="364"/>
    </row>
    <row r="2484" spans="1:4">
      <c r="A2484" s="361">
        <f t="shared" si="44"/>
        <v>45761</v>
      </c>
      <c r="B2484" s="362">
        <v>7</v>
      </c>
      <c r="C2484" s="363">
        <v>5866.2330000000002</v>
      </c>
      <c r="D2484" s="364"/>
    </row>
    <row r="2485" spans="1:4">
      <c r="A2485" s="361">
        <f t="shared" si="44"/>
        <v>45761</v>
      </c>
      <c r="B2485" s="362">
        <v>8</v>
      </c>
      <c r="C2485" s="363">
        <v>5656.8150000000005</v>
      </c>
      <c r="D2485" s="364"/>
    </row>
    <row r="2486" spans="1:4">
      <c r="A2486" s="361">
        <f t="shared" si="44"/>
        <v>45761</v>
      </c>
      <c r="B2486" s="362">
        <v>9</v>
      </c>
      <c r="C2486" s="363">
        <v>5594.2030000000004</v>
      </c>
      <c r="D2486" s="364"/>
    </row>
    <row r="2487" spans="1:4">
      <c r="A2487" s="361">
        <f t="shared" si="44"/>
        <v>45761</v>
      </c>
      <c r="B2487" s="362">
        <v>10</v>
      </c>
      <c r="C2487" s="363">
        <v>5690.2449999999999</v>
      </c>
      <c r="D2487" s="364"/>
    </row>
    <row r="2488" spans="1:4">
      <c r="A2488" s="361">
        <f t="shared" si="44"/>
        <v>45761</v>
      </c>
      <c r="B2488" s="362">
        <v>11</v>
      </c>
      <c r="C2488" s="363">
        <v>5766.6680000000006</v>
      </c>
      <c r="D2488" s="364"/>
    </row>
    <row r="2489" spans="1:4">
      <c r="A2489" s="361">
        <f t="shared" si="44"/>
        <v>45761</v>
      </c>
      <c r="B2489" s="362">
        <v>12</v>
      </c>
      <c r="C2489" s="363">
        <v>5554.4480000000003</v>
      </c>
      <c r="D2489" s="364"/>
    </row>
    <row r="2490" spans="1:4">
      <c r="A2490" s="361">
        <f t="shared" si="44"/>
        <v>45761</v>
      </c>
      <c r="B2490" s="362">
        <v>13</v>
      </c>
      <c r="C2490" s="363">
        <v>5738.5480000000007</v>
      </c>
      <c r="D2490" s="364"/>
    </row>
    <row r="2491" spans="1:4">
      <c r="A2491" s="361">
        <f t="shared" si="44"/>
        <v>45761</v>
      </c>
      <c r="B2491" s="362">
        <v>14</v>
      </c>
      <c r="C2491" s="363">
        <v>5957.3474999999999</v>
      </c>
      <c r="D2491" s="364"/>
    </row>
    <row r="2492" spans="1:4">
      <c r="A2492" s="361">
        <f t="shared" si="44"/>
        <v>45761</v>
      </c>
      <c r="B2492" s="362">
        <v>15</v>
      </c>
      <c r="C2492" s="363">
        <v>6146.4000000000005</v>
      </c>
      <c r="D2492" s="364"/>
    </row>
    <row r="2493" spans="1:4">
      <c r="A2493" s="361">
        <f t="shared" si="44"/>
        <v>45761</v>
      </c>
      <c r="B2493" s="362">
        <v>16</v>
      </c>
      <c r="C2493" s="363">
        <v>5826.4800000000005</v>
      </c>
      <c r="D2493" s="364"/>
    </row>
    <row r="2494" spans="1:4">
      <c r="A2494" s="361">
        <f t="shared" si="44"/>
        <v>45761</v>
      </c>
      <c r="B2494" s="362">
        <v>17</v>
      </c>
      <c r="C2494" s="363">
        <v>6189.6450000000004</v>
      </c>
      <c r="D2494" s="364"/>
    </row>
    <row r="2495" spans="1:4">
      <c r="A2495" s="361">
        <f t="shared" si="44"/>
        <v>45761</v>
      </c>
      <c r="B2495" s="362">
        <v>18</v>
      </c>
      <c r="C2495" s="363">
        <v>7728.643</v>
      </c>
      <c r="D2495" s="364"/>
    </row>
    <row r="2496" spans="1:4">
      <c r="A2496" s="361">
        <f t="shared" si="44"/>
        <v>45761</v>
      </c>
      <c r="B2496" s="362">
        <v>19</v>
      </c>
      <c r="C2496" s="363">
        <v>5154.2430000000004</v>
      </c>
      <c r="D2496" s="364"/>
    </row>
    <row r="2497" spans="1:4">
      <c r="A2497" s="361">
        <f t="shared" si="44"/>
        <v>45761</v>
      </c>
      <c r="B2497" s="362">
        <v>20</v>
      </c>
      <c r="C2497" s="363">
        <v>5669.7780000000002</v>
      </c>
      <c r="D2497" s="364"/>
    </row>
    <row r="2498" spans="1:4">
      <c r="A2498" s="361">
        <f t="shared" si="44"/>
        <v>45761</v>
      </c>
      <c r="B2498" s="362">
        <v>21</v>
      </c>
      <c r="C2498" s="363">
        <v>5474.6115</v>
      </c>
      <c r="D2498" s="364"/>
    </row>
    <row r="2499" spans="1:4">
      <c r="A2499" s="361">
        <f t="shared" si="44"/>
        <v>45761</v>
      </c>
      <c r="B2499" s="362">
        <v>22</v>
      </c>
      <c r="C2499" s="363">
        <v>6404.9594999999999</v>
      </c>
      <c r="D2499" s="364"/>
    </row>
    <row r="2500" spans="1:4">
      <c r="A2500" s="361">
        <f t="shared" si="44"/>
        <v>45761</v>
      </c>
      <c r="B2500" s="362">
        <v>23</v>
      </c>
      <c r="C2500" s="363">
        <v>6528.7880000000005</v>
      </c>
      <c r="D2500" s="364"/>
    </row>
    <row r="2501" spans="1:4">
      <c r="A2501" s="361">
        <f t="shared" si="44"/>
        <v>45762</v>
      </c>
      <c r="B2501" s="362">
        <v>0</v>
      </c>
      <c r="C2501" s="363">
        <v>4987.1620000000003</v>
      </c>
      <c r="D2501" s="364"/>
    </row>
    <row r="2502" spans="1:4">
      <c r="A2502" s="361">
        <f t="shared" ref="A2502:A2565" si="45">IF(B2502=0,A2501+1,A2501)</f>
        <v>45762</v>
      </c>
      <c r="B2502" s="362">
        <v>1</v>
      </c>
      <c r="C2502" s="363">
        <v>4668.3380000000006</v>
      </c>
      <c r="D2502" s="364"/>
    </row>
    <row r="2503" spans="1:4">
      <c r="A2503" s="361">
        <f t="shared" si="45"/>
        <v>45762</v>
      </c>
      <c r="B2503" s="362">
        <v>2</v>
      </c>
      <c r="C2503" s="363">
        <v>4547.4220000000005</v>
      </c>
      <c r="D2503" s="364"/>
    </row>
    <row r="2504" spans="1:4">
      <c r="A2504" s="361">
        <f t="shared" si="45"/>
        <v>45762</v>
      </c>
      <c r="B2504" s="362">
        <v>3</v>
      </c>
      <c r="C2504" s="363">
        <v>4554.2714999999998</v>
      </c>
      <c r="D2504" s="364"/>
    </row>
    <row r="2505" spans="1:4">
      <c r="A2505" s="361">
        <f t="shared" si="45"/>
        <v>45762</v>
      </c>
      <c r="B2505" s="362">
        <v>4</v>
      </c>
      <c r="C2505" s="363">
        <v>4565.8110000000006</v>
      </c>
      <c r="D2505" s="364"/>
    </row>
    <row r="2506" spans="1:4">
      <c r="A2506" s="361">
        <f t="shared" si="45"/>
        <v>45762</v>
      </c>
      <c r="B2506" s="362">
        <v>5</v>
      </c>
      <c r="C2506" s="363">
        <v>5040.2395000000006</v>
      </c>
      <c r="D2506" s="364"/>
    </row>
    <row r="2507" spans="1:4">
      <c r="A2507" s="361">
        <f t="shared" si="45"/>
        <v>45762</v>
      </c>
      <c r="B2507" s="362">
        <v>6</v>
      </c>
      <c r="C2507" s="363">
        <v>5131.66</v>
      </c>
      <c r="D2507" s="364"/>
    </row>
    <row r="2508" spans="1:4">
      <c r="A2508" s="361">
        <f t="shared" si="45"/>
        <v>45762</v>
      </c>
      <c r="B2508" s="362">
        <v>7</v>
      </c>
      <c r="C2508" s="363">
        <v>5403.0185000000001</v>
      </c>
      <c r="D2508" s="364"/>
    </row>
    <row r="2509" spans="1:4">
      <c r="A2509" s="361">
        <f t="shared" si="45"/>
        <v>45762</v>
      </c>
      <c r="B2509" s="362">
        <v>8</v>
      </c>
      <c r="C2509" s="363">
        <v>5178.299</v>
      </c>
      <c r="D2509" s="364"/>
    </row>
    <row r="2510" spans="1:4">
      <c r="A2510" s="361">
        <f t="shared" si="45"/>
        <v>45762</v>
      </c>
      <c r="B2510" s="362">
        <v>9</v>
      </c>
      <c r="C2510" s="363">
        <v>5026.4895000000006</v>
      </c>
      <c r="D2510" s="364"/>
    </row>
    <row r="2511" spans="1:4">
      <c r="A2511" s="361">
        <f t="shared" si="45"/>
        <v>45762</v>
      </c>
      <c r="B2511" s="362">
        <v>10</v>
      </c>
      <c r="C2511" s="363">
        <v>5182.857</v>
      </c>
      <c r="D2511" s="364"/>
    </row>
    <row r="2512" spans="1:4">
      <c r="A2512" s="361">
        <f t="shared" si="45"/>
        <v>45762</v>
      </c>
      <c r="B2512" s="362">
        <v>11</v>
      </c>
      <c r="C2512" s="363">
        <v>5321.973</v>
      </c>
      <c r="D2512" s="364"/>
    </row>
    <row r="2513" spans="1:4">
      <c r="A2513" s="361">
        <f t="shared" si="45"/>
        <v>45762</v>
      </c>
      <c r="B2513" s="362">
        <v>12</v>
      </c>
      <c r="C2513" s="363">
        <v>5403.0820000000003</v>
      </c>
      <c r="D2513" s="364"/>
    </row>
    <row r="2514" spans="1:4">
      <c r="A2514" s="361">
        <f t="shared" si="45"/>
        <v>45762</v>
      </c>
      <c r="B2514" s="362">
        <v>13</v>
      </c>
      <c r="C2514" s="363">
        <v>5574.1710000000003</v>
      </c>
      <c r="D2514" s="364"/>
    </row>
    <row r="2515" spans="1:4">
      <c r="A2515" s="361">
        <f t="shared" si="45"/>
        <v>45762</v>
      </c>
      <c r="B2515" s="362">
        <v>14</v>
      </c>
      <c r="C2515" s="363">
        <v>5781.3850000000002</v>
      </c>
      <c r="D2515" s="364"/>
    </row>
    <row r="2516" spans="1:4">
      <c r="A2516" s="361">
        <f t="shared" si="45"/>
        <v>45762</v>
      </c>
      <c r="B2516" s="362">
        <v>15</v>
      </c>
      <c r="C2516" s="363">
        <v>5654.4360000000006</v>
      </c>
      <c r="D2516" s="364"/>
    </row>
    <row r="2517" spans="1:4">
      <c r="A2517" s="361">
        <f t="shared" si="45"/>
        <v>45762</v>
      </c>
      <c r="B2517" s="362">
        <v>16</v>
      </c>
      <c r="C2517" s="363">
        <v>5720.47</v>
      </c>
      <c r="D2517" s="364"/>
    </row>
    <row r="2518" spans="1:4">
      <c r="A2518" s="361">
        <f t="shared" si="45"/>
        <v>45762</v>
      </c>
      <c r="B2518" s="362">
        <v>17</v>
      </c>
      <c r="C2518" s="363">
        <v>5828.5510000000004</v>
      </c>
      <c r="D2518" s="364"/>
    </row>
    <row r="2519" spans="1:4">
      <c r="A2519" s="361">
        <f t="shared" si="45"/>
        <v>45762</v>
      </c>
      <c r="B2519" s="362">
        <v>18</v>
      </c>
      <c r="C2519" s="363">
        <v>7569.79</v>
      </c>
      <c r="D2519" s="364"/>
    </row>
    <row r="2520" spans="1:4">
      <c r="A2520" s="361">
        <f t="shared" si="45"/>
        <v>45762</v>
      </c>
      <c r="B2520" s="362">
        <v>19</v>
      </c>
      <c r="C2520" s="363">
        <v>5239.4009999999998</v>
      </c>
      <c r="D2520" s="364"/>
    </row>
    <row r="2521" spans="1:4">
      <c r="A2521" s="361">
        <f t="shared" si="45"/>
        <v>45762</v>
      </c>
      <c r="B2521" s="362">
        <v>20</v>
      </c>
      <c r="C2521" s="363">
        <v>5471.8290000000006</v>
      </c>
      <c r="D2521" s="364"/>
    </row>
    <row r="2522" spans="1:4">
      <c r="A2522" s="361">
        <f t="shared" si="45"/>
        <v>45762</v>
      </c>
      <c r="B2522" s="362">
        <v>21</v>
      </c>
      <c r="C2522" s="363">
        <v>5817.5565000000006</v>
      </c>
      <c r="D2522" s="364"/>
    </row>
    <row r="2523" spans="1:4">
      <c r="A2523" s="361">
        <f t="shared" si="45"/>
        <v>45762</v>
      </c>
      <c r="B2523" s="362">
        <v>22</v>
      </c>
      <c r="C2523" s="363">
        <v>6703.067</v>
      </c>
      <c r="D2523" s="364"/>
    </row>
    <row r="2524" spans="1:4">
      <c r="A2524" s="361">
        <f t="shared" si="45"/>
        <v>45762</v>
      </c>
      <c r="B2524" s="362">
        <v>23</v>
      </c>
      <c r="C2524" s="363">
        <v>6547.7805000000008</v>
      </c>
      <c r="D2524" s="364"/>
    </row>
    <row r="2525" spans="1:4">
      <c r="A2525" s="361">
        <f t="shared" si="45"/>
        <v>45763</v>
      </c>
      <c r="B2525" s="362">
        <v>0</v>
      </c>
      <c r="C2525" s="363">
        <v>5124.7642500000002</v>
      </c>
      <c r="D2525" s="364"/>
    </row>
    <row r="2526" spans="1:4">
      <c r="A2526" s="361">
        <f t="shared" si="45"/>
        <v>45763</v>
      </c>
      <c r="B2526" s="362">
        <v>1</v>
      </c>
      <c r="C2526" s="363">
        <v>4810.5352499999999</v>
      </c>
      <c r="D2526" s="364"/>
    </row>
    <row r="2527" spans="1:4">
      <c r="A2527" s="361">
        <f t="shared" si="45"/>
        <v>45763</v>
      </c>
      <c r="B2527" s="362">
        <v>2</v>
      </c>
      <c r="C2527" s="363">
        <v>4595.88825</v>
      </c>
      <c r="D2527" s="364"/>
    </row>
    <row r="2528" spans="1:4">
      <c r="A2528" s="361">
        <f t="shared" si="45"/>
        <v>45763</v>
      </c>
      <c r="B2528" s="362">
        <v>3</v>
      </c>
      <c r="C2528" s="363">
        <v>4661.3652499999998</v>
      </c>
      <c r="D2528" s="364"/>
    </row>
    <row r="2529" spans="1:4">
      <c r="A2529" s="361">
        <f t="shared" si="45"/>
        <v>45763</v>
      </c>
      <c r="B2529" s="362">
        <v>4</v>
      </c>
      <c r="C2529" s="363">
        <v>4833.4452499999998</v>
      </c>
      <c r="D2529" s="364"/>
    </row>
    <row r="2530" spans="1:4">
      <c r="A2530" s="361">
        <f t="shared" si="45"/>
        <v>45763</v>
      </c>
      <c r="B2530" s="362">
        <v>5</v>
      </c>
      <c r="C2530" s="363">
        <v>5352.8230000000003</v>
      </c>
      <c r="D2530" s="364"/>
    </row>
    <row r="2531" spans="1:4">
      <c r="A2531" s="361">
        <f t="shared" si="45"/>
        <v>45763</v>
      </c>
      <c r="B2531" s="362">
        <v>6</v>
      </c>
      <c r="C2531" s="363">
        <v>5600.8990000000003</v>
      </c>
      <c r="D2531" s="364"/>
    </row>
    <row r="2532" spans="1:4">
      <c r="A2532" s="361">
        <f t="shared" si="45"/>
        <v>45763</v>
      </c>
      <c r="B2532" s="362">
        <v>7</v>
      </c>
      <c r="C2532" s="363">
        <v>5472.9549999999999</v>
      </c>
      <c r="D2532" s="364"/>
    </row>
    <row r="2533" spans="1:4">
      <c r="A2533" s="361">
        <f t="shared" si="45"/>
        <v>45763</v>
      </c>
      <c r="B2533" s="362">
        <v>8</v>
      </c>
      <c r="C2533" s="363">
        <v>5232.3575000000001</v>
      </c>
      <c r="D2533" s="364"/>
    </row>
    <row r="2534" spans="1:4">
      <c r="A2534" s="361">
        <f t="shared" si="45"/>
        <v>45763</v>
      </c>
      <c r="B2534" s="362">
        <v>9</v>
      </c>
      <c r="C2534" s="363">
        <v>5044.17</v>
      </c>
      <c r="D2534" s="364"/>
    </row>
    <row r="2535" spans="1:4">
      <c r="A2535" s="361">
        <f t="shared" si="45"/>
        <v>45763</v>
      </c>
      <c r="B2535" s="362">
        <v>10</v>
      </c>
      <c r="C2535" s="363">
        <v>5224.97</v>
      </c>
      <c r="D2535" s="364"/>
    </row>
    <row r="2536" spans="1:4">
      <c r="A2536" s="361">
        <f t="shared" si="45"/>
        <v>45763</v>
      </c>
      <c r="B2536" s="362">
        <v>11</v>
      </c>
      <c r="C2536" s="363">
        <v>5191.415</v>
      </c>
      <c r="D2536" s="364"/>
    </row>
    <row r="2537" spans="1:4">
      <c r="A2537" s="361">
        <f t="shared" si="45"/>
        <v>45763</v>
      </c>
      <c r="B2537" s="362">
        <v>12</v>
      </c>
      <c r="C2537" s="363">
        <v>5223.7030000000004</v>
      </c>
      <c r="D2537" s="364"/>
    </row>
    <row r="2538" spans="1:4">
      <c r="A2538" s="361">
        <f t="shared" si="45"/>
        <v>45763</v>
      </c>
      <c r="B2538" s="362">
        <v>13</v>
      </c>
      <c r="C2538" s="363">
        <v>5390.1840000000002</v>
      </c>
      <c r="D2538" s="364"/>
    </row>
    <row r="2539" spans="1:4">
      <c r="A2539" s="361">
        <f t="shared" si="45"/>
        <v>45763</v>
      </c>
      <c r="B2539" s="362">
        <v>14</v>
      </c>
      <c r="C2539" s="363">
        <v>5505.9105</v>
      </c>
      <c r="D2539" s="364"/>
    </row>
    <row r="2540" spans="1:4">
      <c r="A2540" s="361">
        <f t="shared" si="45"/>
        <v>45763</v>
      </c>
      <c r="B2540" s="362">
        <v>15</v>
      </c>
      <c r="C2540" s="363">
        <v>5352.9245000000001</v>
      </c>
      <c r="D2540" s="364"/>
    </row>
    <row r="2541" spans="1:4">
      <c r="A2541" s="361">
        <f t="shared" si="45"/>
        <v>45763</v>
      </c>
      <c r="B2541" s="362">
        <v>16</v>
      </c>
      <c r="C2541" s="363">
        <v>5509.7120000000004</v>
      </c>
      <c r="D2541" s="364"/>
    </row>
    <row r="2542" spans="1:4">
      <c r="A2542" s="361">
        <f t="shared" si="45"/>
        <v>45763</v>
      </c>
      <c r="B2542" s="362">
        <v>17</v>
      </c>
      <c r="C2542" s="363">
        <v>5938.3280000000004</v>
      </c>
      <c r="D2542" s="364"/>
    </row>
    <row r="2543" spans="1:4">
      <c r="A2543" s="361">
        <f t="shared" si="45"/>
        <v>45763</v>
      </c>
      <c r="B2543" s="362">
        <v>18</v>
      </c>
      <c r="C2543" s="363">
        <v>7351.192</v>
      </c>
      <c r="D2543" s="364"/>
    </row>
    <row r="2544" spans="1:4">
      <c r="A2544" s="361">
        <f t="shared" si="45"/>
        <v>45763</v>
      </c>
      <c r="B2544" s="362">
        <v>19</v>
      </c>
      <c r="C2544" s="363">
        <v>4949.6720000000005</v>
      </c>
      <c r="D2544" s="364"/>
    </row>
    <row r="2545" spans="1:4">
      <c r="A2545" s="361">
        <f t="shared" si="45"/>
        <v>45763</v>
      </c>
      <c r="B2545" s="362">
        <v>20</v>
      </c>
      <c r="C2545" s="363">
        <v>5855.2670000000007</v>
      </c>
      <c r="D2545" s="364"/>
    </row>
    <row r="2546" spans="1:4">
      <c r="A2546" s="361">
        <f t="shared" si="45"/>
        <v>45763</v>
      </c>
      <c r="B2546" s="362">
        <v>21</v>
      </c>
      <c r="C2546" s="363">
        <v>5599.5394999999999</v>
      </c>
      <c r="D2546" s="364"/>
    </row>
    <row r="2547" spans="1:4">
      <c r="A2547" s="361">
        <f t="shared" si="45"/>
        <v>45763</v>
      </c>
      <c r="B2547" s="362">
        <v>22</v>
      </c>
      <c r="C2547" s="363">
        <v>5980.9077500000003</v>
      </c>
      <c r="D2547" s="364"/>
    </row>
    <row r="2548" spans="1:4">
      <c r="A2548" s="361">
        <f t="shared" si="45"/>
        <v>45763</v>
      </c>
      <c r="B2548" s="362">
        <v>23</v>
      </c>
      <c r="C2548" s="363">
        <v>6305.5302499999998</v>
      </c>
      <c r="D2548" s="364"/>
    </row>
    <row r="2549" spans="1:4">
      <c r="A2549" s="361">
        <f t="shared" si="45"/>
        <v>45764</v>
      </c>
      <c r="B2549" s="362">
        <v>0</v>
      </c>
      <c r="C2549" s="363">
        <v>4757.4527500000004</v>
      </c>
      <c r="D2549" s="364"/>
    </row>
    <row r="2550" spans="1:4">
      <c r="A2550" s="361">
        <f t="shared" si="45"/>
        <v>45764</v>
      </c>
      <c r="B2550" s="362">
        <v>1</v>
      </c>
      <c r="C2550" s="363">
        <v>4405.7235000000001</v>
      </c>
      <c r="D2550" s="364"/>
    </row>
    <row r="2551" spans="1:4">
      <c r="A2551" s="361">
        <f t="shared" si="45"/>
        <v>45764</v>
      </c>
      <c r="B2551" s="362">
        <v>2</v>
      </c>
      <c r="C2551" s="363">
        <v>4740.6322499999997</v>
      </c>
      <c r="D2551" s="364"/>
    </row>
    <row r="2552" spans="1:4">
      <c r="A2552" s="361">
        <f t="shared" si="45"/>
        <v>45764</v>
      </c>
      <c r="B2552" s="362">
        <v>3</v>
      </c>
      <c r="C2552" s="363">
        <v>4449.1062499999998</v>
      </c>
      <c r="D2552" s="364"/>
    </row>
    <row r="2553" spans="1:4">
      <c r="A2553" s="361">
        <f t="shared" si="45"/>
        <v>45764</v>
      </c>
      <c r="B2553" s="362">
        <v>4</v>
      </c>
      <c r="C2553" s="363">
        <v>4318.4854999999998</v>
      </c>
      <c r="D2553" s="364"/>
    </row>
    <row r="2554" spans="1:4">
      <c r="A2554" s="361">
        <f t="shared" si="45"/>
        <v>45764</v>
      </c>
      <c r="B2554" s="362">
        <v>5</v>
      </c>
      <c r="C2554" s="363">
        <v>4793.4009999999998</v>
      </c>
      <c r="D2554" s="364"/>
    </row>
    <row r="2555" spans="1:4">
      <c r="A2555" s="361">
        <f t="shared" si="45"/>
        <v>45764</v>
      </c>
      <c r="B2555" s="362">
        <v>6</v>
      </c>
      <c r="C2555" s="363">
        <v>4639.5652499999997</v>
      </c>
      <c r="D2555" s="364"/>
    </row>
    <row r="2556" spans="1:4">
      <c r="A2556" s="361">
        <f t="shared" si="45"/>
        <v>45764</v>
      </c>
      <c r="B2556" s="362">
        <v>7</v>
      </c>
      <c r="C2556" s="363">
        <v>4553.3657499999999</v>
      </c>
      <c r="D2556" s="364"/>
    </row>
    <row r="2557" spans="1:4">
      <c r="A2557" s="361">
        <f t="shared" si="45"/>
        <v>45764</v>
      </c>
      <c r="B2557" s="362">
        <v>8</v>
      </c>
      <c r="C2557" s="363">
        <v>4580.1655000000001</v>
      </c>
      <c r="D2557" s="364"/>
    </row>
    <row r="2558" spans="1:4">
      <c r="A2558" s="361">
        <f t="shared" si="45"/>
        <v>45764</v>
      </c>
      <c r="B2558" s="362">
        <v>9</v>
      </c>
      <c r="C2558" s="363">
        <v>4729.5207499999997</v>
      </c>
      <c r="D2558" s="364"/>
    </row>
    <row r="2559" spans="1:4">
      <c r="A2559" s="361">
        <f t="shared" si="45"/>
        <v>45764</v>
      </c>
      <c r="B2559" s="362">
        <v>10</v>
      </c>
      <c r="C2559" s="363">
        <v>4745.4854999999998</v>
      </c>
      <c r="D2559" s="364"/>
    </row>
    <row r="2560" spans="1:4">
      <c r="A2560" s="361">
        <f t="shared" si="45"/>
        <v>45764</v>
      </c>
      <c r="B2560" s="362">
        <v>11</v>
      </c>
      <c r="C2560" s="363">
        <v>4994.4232499999998</v>
      </c>
      <c r="D2560" s="364"/>
    </row>
    <row r="2561" spans="1:4">
      <c r="A2561" s="361">
        <f t="shared" si="45"/>
        <v>45764</v>
      </c>
      <c r="B2561" s="362">
        <v>12</v>
      </c>
      <c r="C2561" s="363">
        <v>4906.2835000000005</v>
      </c>
      <c r="D2561" s="364"/>
    </row>
    <row r="2562" spans="1:4">
      <c r="A2562" s="361">
        <f t="shared" si="45"/>
        <v>45764</v>
      </c>
      <c r="B2562" s="362">
        <v>13</v>
      </c>
      <c r="C2562" s="363">
        <v>4966.8742499999998</v>
      </c>
      <c r="D2562" s="364"/>
    </row>
    <row r="2563" spans="1:4">
      <c r="A2563" s="361">
        <f t="shared" si="45"/>
        <v>45764</v>
      </c>
      <c r="B2563" s="362">
        <v>14</v>
      </c>
      <c r="C2563" s="363">
        <v>5259.9237499999999</v>
      </c>
      <c r="D2563" s="364"/>
    </row>
    <row r="2564" spans="1:4">
      <c r="A2564" s="361">
        <f t="shared" si="45"/>
        <v>45764</v>
      </c>
      <c r="B2564" s="362">
        <v>15</v>
      </c>
      <c r="C2564" s="363">
        <v>4732.90175</v>
      </c>
      <c r="D2564" s="364"/>
    </row>
    <row r="2565" spans="1:4">
      <c r="A2565" s="361">
        <f t="shared" si="45"/>
        <v>45764</v>
      </c>
      <c r="B2565" s="362">
        <v>16</v>
      </c>
      <c r="C2565" s="363">
        <v>5537.7227499999999</v>
      </c>
      <c r="D2565" s="364"/>
    </row>
    <row r="2566" spans="1:4">
      <c r="A2566" s="361">
        <f t="shared" ref="A2566:A2629" si="46">IF(B2566=0,A2565+1,A2565)</f>
        <v>45764</v>
      </c>
      <c r="B2566" s="362">
        <v>17</v>
      </c>
      <c r="C2566" s="363">
        <v>5772.13825</v>
      </c>
      <c r="D2566" s="364"/>
    </row>
    <row r="2567" spans="1:4">
      <c r="A2567" s="361">
        <f t="shared" si="46"/>
        <v>45764</v>
      </c>
      <c r="B2567" s="362">
        <v>18</v>
      </c>
      <c r="C2567" s="363">
        <v>7084.8520000000008</v>
      </c>
      <c r="D2567" s="364"/>
    </row>
    <row r="2568" spans="1:4">
      <c r="A2568" s="361">
        <f t="shared" si="46"/>
        <v>45764</v>
      </c>
      <c r="B2568" s="362">
        <v>19</v>
      </c>
      <c r="C2568" s="363">
        <v>5322.6372499999998</v>
      </c>
      <c r="D2568" s="364"/>
    </row>
    <row r="2569" spans="1:4">
      <c r="A2569" s="361">
        <f t="shared" si="46"/>
        <v>45764</v>
      </c>
      <c r="B2569" s="362">
        <v>20</v>
      </c>
      <c r="C2569" s="363">
        <v>6243.6510000000007</v>
      </c>
      <c r="D2569" s="364"/>
    </row>
    <row r="2570" spans="1:4">
      <c r="A2570" s="361">
        <f t="shared" si="46"/>
        <v>45764</v>
      </c>
      <c r="B2570" s="362">
        <v>21</v>
      </c>
      <c r="C2570" s="363">
        <v>6146.3772499999995</v>
      </c>
      <c r="D2570" s="364"/>
    </row>
    <row r="2571" spans="1:4">
      <c r="A2571" s="361">
        <f t="shared" si="46"/>
        <v>45764</v>
      </c>
      <c r="B2571" s="362">
        <v>22</v>
      </c>
      <c r="C2571" s="363">
        <v>5471.6850000000004</v>
      </c>
      <c r="D2571" s="364"/>
    </row>
    <row r="2572" spans="1:4">
      <c r="A2572" s="361">
        <f t="shared" si="46"/>
        <v>45764</v>
      </c>
      <c r="B2572" s="362">
        <v>23</v>
      </c>
      <c r="C2572" s="363">
        <v>6126.9682499999999</v>
      </c>
      <c r="D2572" s="364"/>
    </row>
    <row r="2573" spans="1:4">
      <c r="A2573" s="361">
        <f t="shared" si="46"/>
        <v>45765</v>
      </c>
      <c r="B2573" s="362">
        <v>0</v>
      </c>
      <c r="C2573" s="363">
        <v>4802.125</v>
      </c>
      <c r="D2573" s="364"/>
    </row>
    <row r="2574" spans="1:4">
      <c r="A2574" s="361">
        <f t="shared" si="46"/>
        <v>45765</v>
      </c>
      <c r="B2574" s="362">
        <v>1</v>
      </c>
      <c r="C2574" s="363">
        <v>4532.57</v>
      </c>
      <c r="D2574" s="364"/>
    </row>
    <row r="2575" spans="1:4">
      <c r="A2575" s="361">
        <f t="shared" si="46"/>
        <v>45765</v>
      </c>
      <c r="B2575" s="362">
        <v>2</v>
      </c>
      <c r="C2575" s="363">
        <v>4226.8050000000003</v>
      </c>
      <c r="D2575" s="364"/>
    </row>
    <row r="2576" spans="1:4">
      <c r="A2576" s="361">
        <f t="shared" si="46"/>
        <v>45765</v>
      </c>
      <c r="B2576" s="362">
        <v>3</v>
      </c>
      <c r="C2576" s="363">
        <v>4467.9702500000003</v>
      </c>
      <c r="D2576" s="364"/>
    </row>
    <row r="2577" spans="1:4">
      <c r="A2577" s="361">
        <f t="shared" si="46"/>
        <v>45765</v>
      </c>
      <c r="B2577" s="362">
        <v>4</v>
      </c>
      <c r="C2577" s="363">
        <v>4251.8150000000005</v>
      </c>
      <c r="D2577" s="364"/>
    </row>
    <row r="2578" spans="1:4">
      <c r="A2578" s="361">
        <f t="shared" si="46"/>
        <v>45765</v>
      </c>
      <c r="B2578" s="362">
        <v>5</v>
      </c>
      <c r="C2578" s="363">
        <v>4287.1935000000003</v>
      </c>
      <c r="D2578" s="364"/>
    </row>
    <row r="2579" spans="1:4">
      <c r="A2579" s="361">
        <f t="shared" si="46"/>
        <v>45765</v>
      </c>
      <c r="B2579" s="362">
        <v>6</v>
      </c>
      <c r="C2579" s="363">
        <v>4918.5435000000007</v>
      </c>
      <c r="D2579" s="364"/>
    </row>
    <row r="2580" spans="1:4">
      <c r="A2580" s="361">
        <f t="shared" si="46"/>
        <v>45765</v>
      </c>
      <c r="B2580" s="362">
        <v>7</v>
      </c>
      <c r="C2580" s="363">
        <v>4816.1202499999999</v>
      </c>
      <c r="D2580" s="364"/>
    </row>
    <row r="2581" spans="1:4">
      <c r="A2581" s="361">
        <f t="shared" si="46"/>
        <v>45765</v>
      </c>
      <c r="B2581" s="362">
        <v>8</v>
      </c>
      <c r="C2581" s="363">
        <v>4060.1330000000003</v>
      </c>
      <c r="D2581" s="364"/>
    </row>
    <row r="2582" spans="1:4">
      <c r="A2582" s="361">
        <f t="shared" si="46"/>
        <v>45765</v>
      </c>
      <c r="B2582" s="362">
        <v>9</v>
      </c>
      <c r="C2582" s="363">
        <v>4081.5702500000002</v>
      </c>
      <c r="D2582" s="364"/>
    </row>
    <row r="2583" spans="1:4">
      <c r="A2583" s="361">
        <f t="shared" si="46"/>
        <v>45765</v>
      </c>
      <c r="B2583" s="362">
        <v>10</v>
      </c>
      <c r="C2583" s="363">
        <v>4043.4045000000001</v>
      </c>
      <c r="D2583" s="364"/>
    </row>
    <row r="2584" spans="1:4">
      <c r="A2584" s="361">
        <f t="shared" si="46"/>
        <v>45765</v>
      </c>
      <c r="B2584" s="362">
        <v>11</v>
      </c>
      <c r="C2584" s="363">
        <v>4231.6795000000002</v>
      </c>
      <c r="D2584" s="364"/>
    </row>
    <row r="2585" spans="1:4">
      <c r="A2585" s="361">
        <f t="shared" si="46"/>
        <v>45765</v>
      </c>
      <c r="B2585" s="362">
        <v>12</v>
      </c>
      <c r="C2585" s="363">
        <v>4551.31675</v>
      </c>
      <c r="D2585" s="364"/>
    </row>
    <row r="2586" spans="1:4">
      <c r="A2586" s="361">
        <f t="shared" si="46"/>
        <v>45765</v>
      </c>
      <c r="B2586" s="362">
        <v>13</v>
      </c>
      <c r="C2586" s="363">
        <v>4642.0695000000005</v>
      </c>
      <c r="D2586" s="364"/>
    </row>
    <row r="2587" spans="1:4">
      <c r="A2587" s="361">
        <f t="shared" si="46"/>
        <v>45765</v>
      </c>
      <c r="B2587" s="362">
        <v>14</v>
      </c>
      <c r="C2587" s="363">
        <v>4796.0960000000005</v>
      </c>
      <c r="D2587" s="364"/>
    </row>
    <row r="2588" spans="1:4">
      <c r="A2588" s="361">
        <f t="shared" si="46"/>
        <v>45765</v>
      </c>
      <c r="B2588" s="362">
        <v>15</v>
      </c>
      <c r="C2588" s="363">
        <v>5041.8022499999997</v>
      </c>
      <c r="D2588" s="364"/>
    </row>
    <row r="2589" spans="1:4">
      <c r="A2589" s="361">
        <f t="shared" si="46"/>
        <v>45765</v>
      </c>
      <c r="B2589" s="362">
        <v>16</v>
      </c>
      <c r="C2589" s="363">
        <v>4802.0745000000006</v>
      </c>
      <c r="D2589" s="364"/>
    </row>
    <row r="2590" spans="1:4">
      <c r="A2590" s="361">
        <f t="shared" si="46"/>
        <v>45765</v>
      </c>
      <c r="B2590" s="362">
        <v>17</v>
      </c>
      <c r="C2590" s="363">
        <v>5800.1922500000001</v>
      </c>
      <c r="D2590" s="364"/>
    </row>
    <row r="2591" spans="1:4">
      <c r="A2591" s="361">
        <f t="shared" si="46"/>
        <v>45765</v>
      </c>
      <c r="B2591" s="362">
        <v>18</v>
      </c>
      <c r="C2591" s="363">
        <v>6503.2755000000006</v>
      </c>
      <c r="D2591" s="364"/>
    </row>
    <row r="2592" spans="1:4">
      <c r="A2592" s="361">
        <f t="shared" si="46"/>
        <v>45765</v>
      </c>
      <c r="B2592" s="362">
        <v>19</v>
      </c>
      <c r="C2592" s="363">
        <v>4758.2605000000003</v>
      </c>
      <c r="D2592" s="364"/>
    </row>
    <row r="2593" spans="1:4">
      <c r="A2593" s="361">
        <f t="shared" si="46"/>
        <v>45765</v>
      </c>
      <c r="B2593" s="362">
        <v>20</v>
      </c>
      <c r="C2593" s="363">
        <v>5444.9925000000003</v>
      </c>
      <c r="D2593" s="364"/>
    </row>
    <row r="2594" spans="1:4">
      <c r="A2594" s="361">
        <f t="shared" si="46"/>
        <v>45765</v>
      </c>
      <c r="B2594" s="362">
        <v>21</v>
      </c>
      <c r="C2594" s="363">
        <v>6274.7070000000003</v>
      </c>
      <c r="D2594" s="364"/>
    </row>
    <row r="2595" spans="1:4">
      <c r="A2595" s="361">
        <f t="shared" si="46"/>
        <v>45765</v>
      </c>
      <c r="B2595" s="362">
        <v>22</v>
      </c>
      <c r="C2595" s="363">
        <v>6446.8690000000006</v>
      </c>
      <c r="D2595" s="364"/>
    </row>
    <row r="2596" spans="1:4">
      <c r="A2596" s="361">
        <f t="shared" si="46"/>
        <v>45765</v>
      </c>
      <c r="B2596" s="362">
        <v>23</v>
      </c>
      <c r="C2596" s="363">
        <v>6044.7190000000001</v>
      </c>
      <c r="D2596" s="364"/>
    </row>
    <row r="2597" spans="1:4">
      <c r="A2597" s="361">
        <f t="shared" si="46"/>
        <v>45766</v>
      </c>
      <c r="B2597" s="362">
        <v>0</v>
      </c>
      <c r="C2597" s="363">
        <v>4655.6655000000001</v>
      </c>
      <c r="D2597" s="364"/>
    </row>
    <row r="2598" spans="1:4">
      <c r="A2598" s="361">
        <f t="shared" si="46"/>
        <v>45766</v>
      </c>
      <c r="B2598" s="362">
        <v>1</v>
      </c>
      <c r="C2598" s="363">
        <v>4128.6755000000003</v>
      </c>
      <c r="D2598" s="364"/>
    </row>
    <row r="2599" spans="1:4">
      <c r="A2599" s="361">
        <f t="shared" si="46"/>
        <v>45766</v>
      </c>
      <c r="B2599" s="362">
        <v>2</v>
      </c>
      <c r="C2599" s="363">
        <v>3991.0705000000003</v>
      </c>
      <c r="D2599" s="364"/>
    </row>
    <row r="2600" spans="1:4">
      <c r="A2600" s="361">
        <f t="shared" si="46"/>
        <v>45766</v>
      </c>
      <c r="B2600" s="362">
        <v>3</v>
      </c>
      <c r="C2600" s="363">
        <v>4306.4005000000006</v>
      </c>
      <c r="D2600" s="364"/>
    </row>
    <row r="2601" spans="1:4">
      <c r="A2601" s="361">
        <f t="shared" si="46"/>
        <v>45766</v>
      </c>
      <c r="B2601" s="362">
        <v>4</v>
      </c>
      <c r="C2601" s="363">
        <v>4027.4090000000001</v>
      </c>
      <c r="D2601" s="364"/>
    </row>
    <row r="2602" spans="1:4">
      <c r="A2602" s="361">
        <f t="shared" si="46"/>
        <v>45766</v>
      </c>
      <c r="B2602" s="362">
        <v>5</v>
      </c>
      <c r="C2602" s="363">
        <v>3983.2355000000002</v>
      </c>
      <c r="D2602" s="364"/>
    </row>
    <row r="2603" spans="1:4">
      <c r="A2603" s="361">
        <f t="shared" si="46"/>
        <v>45766</v>
      </c>
      <c r="B2603" s="362">
        <v>6</v>
      </c>
      <c r="C2603" s="363">
        <v>4215.3055000000004</v>
      </c>
      <c r="D2603" s="364"/>
    </row>
    <row r="2604" spans="1:4">
      <c r="A2604" s="361">
        <f t="shared" si="46"/>
        <v>45766</v>
      </c>
      <c r="B2604" s="362">
        <v>7</v>
      </c>
      <c r="C2604" s="363">
        <v>4596.4155000000001</v>
      </c>
      <c r="D2604" s="364"/>
    </row>
    <row r="2605" spans="1:4">
      <c r="A2605" s="361">
        <f t="shared" si="46"/>
        <v>45766</v>
      </c>
      <c r="B2605" s="362">
        <v>8</v>
      </c>
      <c r="C2605" s="363">
        <v>4001.7315000000003</v>
      </c>
      <c r="D2605" s="364"/>
    </row>
    <row r="2606" spans="1:4">
      <c r="A2606" s="361">
        <f t="shared" si="46"/>
        <v>45766</v>
      </c>
      <c r="B2606" s="362">
        <v>9</v>
      </c>
      <c r="C2606" s="363">
        <v>4665.6785</v>
      </c>
      <c r="D2606" s="364"/>
    </row>
    <row r="2607" spans="1:4">
      <c r="A2607" s="361">
        <f t="shared" si="46"/>
        <v>45766</v>
      </c>
      <c r="B2607" s="362">
        <v>10</v>
      </c>
      <c r="C2607" s="363">
        <v>4464.8850000000002</v>
      </c>
      <c r="D2607" s="364"/>
    </row>
    <row r="2608" spans="1:4">
      <c r="A2608" s="361">
        <f t="shared" si="46"/>
        <v>45766</v>
      </c>
      <c r="B2608" s="362">
        <v>11</v>
      </c>
      <c r="C2608" s="363">
        <v>4651.2105000000001</v>
      </c>
      <c r="D2608" s="364"/>
    </row>
    <row r="2609" spans="1:4">
      <c r="A2609" s="361">
        <f t="shared" si="46"/>
        <v>45766</v>
      </c>
      <c r="B2609" s="362">
        <v>12</v>
      </c>
      <c r="C2609" s="363">
        <v>4592.1610000000001</v>
      </c>
      <c r="D2609" s="364"/>
    </row>
    <row r="2610" spans="1:4">
      <c r="A2610" s="361">
        <f t="shared" si="46"/>
        <v>45766</v>
      </c>
      <c r="B2610" s="362">
        <v>13</v>
      </c>
      <c r="C2610" s="363">
        <v>4798.5039999999999</v>
      </c>
      <c r="D2610" s="364"/>
    </row>
    <row r="2611" spans="1:4">
      <c r="A2611" s="361">
        <f t="shared" si="46"/>
        <v>45766</v>
      </c>
      <c r="B2611" s="362">
        <v>14</v>
      </c>
      <c r="C2611" s="363">
        <v>4487.8604999999998</v>
      </c>
      <c r="D2611" s="364"/>
    </row>
    <row r="2612" spans="1:4">
      <c r="A2612" s="361">
        <f t="shared" si="46"/>
        <v>45766</v>
      </c>
      <c r="B2612" s="362">
        <v>15</v>
      </c>
      <c r="C2612" s="363">
        <v>4535.0355</v>
      </c>
      <c r="D2612" s="364"/>
    </row>
    <row r="2613" spans="1:4">
      <c r="A2613" s="361">
        <f t="shared" si="46"/>
        <v>45766</v>
      </c>
      <c r="B2613" s="362">
        <v>16</v>
      </c>
      <c r="C2613" s="363">
        <v>4756.6385</v>
      </c>
      <c r="D2613" s="364"/>
    </row>
    <row r="2614" spans="1:4">
      <c r="A2614" s="361">
        <f t="shared" si="46"/>
        <v>45766</v>
      </c>
      <c r="B2614" s="362">
        <v>17</v>
      </c>
      <c r="C2614" s="363">
        <v>5073.7905000000001</v>
      </c>
      <c r="D2614" s="364"/>
    </row>
    <row r="2615" spans="1:4">
      <c r="A2615" s="361">
        <f t="shared" si="46"/>
        <v>45766</v>
      </c>
      <c r="B2615" s="362">
        <v>18</v>
      </c>
      <c r="C2615" s="363">
        <v>6084.0005000000001</v>
      </c>
      <c r="D2615" s="364"/>
    </row>
    <row r="2616" spans="1:4">
      <c r="A2616" s="361">
        <f t="shared" si="46"/>
        <v>45766</v>
      </c>
      <c r="B2616" s="362">
        <v>19</v>
      </c>
      <c r="C2616" s="363">
        <v>5387.1130000000003</v>
      </c>
      <c r="D2616" s="364"/>
    </row>
    <row r="2617" spans="1:4">
      <c r="A2617" s="361">
        <f t="shared" si="46"/>
        <v>45766</v>
      </c>
      <c r="B2617" s="362">
        <v>20</v>
      </c>
      <c r="C2617" s="363">
        <v>5675.36</v>
      </c>
      <c r="D2617" s="364"/>
    </row>
    <row r="2618" spans="1:4">
      <c r="A2618" s="361">
        <f t="shared" si="46"/>
        <v>45766</v>
      </c>
      <c r="B2618" s="362">
        <v>21</v>
      </c>
      <c r="C2618" s="363">
        <v>5600.1585000000005</v>
      </c>
      <c r="D2618" s="364"/>
    </row>
    <row r="2619" spans="1:4">
      <c r="A2619" s="361">
        <f t="shared" si="46"/>
        <v>45766</v>
      </c>
      <c r="B2619" s="362">
        <v>22</v>
      </c>
      <c r="C2619" s="363">
        <v>6325.049</v>
      </c>
      <c r="D2619" s="364"/>
    </row>
    <row r="2620" spans="1:4">
      <c r="A2620" s="361">
        <f t="shared" si="46"/>
        <v>45766</v>
      </c>
      <c r="B2620" s="362">
        <v>23</v>
      </c>
      <c r="C2620" s="363">
        <v>5739.0844999999999</v>
      </c>
      <c r="D2620" s="364"/>
    </row>
    <row r="2621" spans="1:4">
      <c r="A2621" s="361">
        <f t="shared" si="46"/>
        <v>45767</v>
      </c>
      <c r="B2621" s="362">
        <v>0</v>
      </c>
      <c r="C2621" s="363">
        <v>3927.3850000000002</v>
      </c>
      <c r="D2621" s="364"/>
    </row>
    <row r="2622" spans="1:4">
      <c r="A2622" s="361">
        <f t="shared" si="46"/>
        <v>45767</v>
      </c>
      <c r="B2622" s="362">
        <v>1</v>
      </c>
      <c r="C2622" s="363">
        <v>3442.1625000000004</v>
      </c>
      <c r="D2622" s="364"/>
    </row>
    <row r="2623" spans="1:4">
      <c r="A2623" s="361">
        <f t="shared" si="46"/>
        <v>45767</v>
      </c>
      <c r="B2623" s="362">
        <v>2</v>
      </c>
      <c r="C2623" s="363">
        <v>3733.3175000000001</v>
      </c>
      <c r="D2623" s="364"/>
    </row>
    <row r="2624" spans="1:4">
      <c r="A2624" s="361">
        <f t="shared" si="46"/>
        <v>45767</v>
      </c>
      <c r="B2624" s="362">
        <v>3</v>
      </c>
      <c r="C2624" s="363">
        <v>3454.6975000000002</v>
      </c>
      <c r="D2624" s="364"/>
    </row>
    <row r="2625" spans="1:4">
      <c r="A2625" s="361">
        <f t="shared" si="46"/>
        <v>45767</v>
      </c>
      <c r="B2625" s="362">
        <v>4</v>
      </c>
      <c r="C2625" s="363">
        <v>3119.0542500000001</v>
      </c>
      <c r="D2625" s="364"/>
    </row>
    <row r="2626" spans="1:4">
      <c r="A2626" s="361">
        <f t="shared" si="46"/>
        <v>45767</v>
      </c>
      <c r="B2626" s="362">
        <v>5</v>
      </c>
      <c r="C2626" s="363">
        <v>3196.9395</v>
      </c>
      <c r="D2626" s="364"/>
    </row>
    <row r="2627" spans="1:4">
      <c r="A2627" s="361">
        <f t="shared" si="46"/>
        <v>45767</v>
      </c>
      <c r="B2627" s="362">
        <v>6</v>
      </c>
      <c r="C2627" s="363">
        <v>3526.0050000000001</v>
      </c>
      <c r="D2627" s="364"/>
    </row>
    <row r="2628" spans="1:4">
      <c r="A2628" s="361">
        <f t="shared" si="46"/>
        <v>45767</v>
      </c>
      <c r="B2628" s="362">
        <v>7</v>
      </c>
      <c r="C2628" s="363">
        <v>3681.6130000000003</v>
      </c>
      <c r="D2628" s="364"/>
    </row>
    <row r="2629" spans="1:4">
      <c r="A2629" s="361">
        <f t="shared" si="46"/>
        <v>45767</v>
      </c>
      <c r="B2629" s="362">
        <v>8</v>
      </c>
      <c r="C2629" s="363">
        <v>3726.13825</v>
      </c>
      <c r="D2629" s="364"/>
    </row>
    <row r="2630" spans="1:4">
      <c r="A2630" s="361">
        <f t="shared" ref="A2630:A2693" si="47">IF(B2630=0,A2629+1,A2629)</f>
        <v>45767</v>
      </c>
      <c r="B2630" s="362">
        <v>9</v>
      </c>
      <c r="C2630" s="363">
        <v>3906.221</v>
      </c>
      <c r="D2630" s="364"/>
    </row>
    <row r="2631" spans="1:4">
      <c r="A2631" s="361">
        <f t="shared" si="47"/>
        <v>45767</v>
      </c>
      <c r="B2631" s="362">
        <v>10</v>
      </c>
      <c r="C2631" s="363">
        <v>3867.7430000000004</v>
      </c>
      <c r="D2631" s="364"/>
    </row>
    <row r="2632" spans="1:4">
      <c r="A2632" s="361">
        <f t="shared" si="47"/>
        <v>45767</v>
      </c>
      <c r="B2632" s="362">
        <v>11</v>
      </c>
      <c r="C2632" s="363">
        <v>3931.3177500000002</v>
      </c>
      <c r="D2632" s="364"/>
    </row>
    <row r="2633" spans="1:4">
      <c r="A2633" s="361">
        <f t="shared" si="47"/>
        <v>45767</v>
      </c>
      <c r="B2633" s="362">
        <v>12</v>
      </c>
      <c r="C2633" s="363">
        <v>3968.2962499999999</v>
      </c>
      <c r="D2633" s="364"/>
    </row>
    <row r="2634" spans="1:4">
      <c r="A2634" s="361">
        <f t="shared" si="47"/>
        <v>45767</v>
      </c>
      <c r="B2634" s="362">
        <v>13</v>
      </c>
      <c r="C2634" s="363">
        <v>4149.9457499999999</v>
      </c>
      <c r="D2634" s="364"/>
    </row>
    <row r="2635" spans="1:4">
      <c r="A2635" s="361">
        <f t="shared" si="47"/>
        <v>45767</v>
      </c>
      <c r="B2635" s="362">
        <v>14</v>
      </c>
      <c r="C2635" s="363">
        <v>4243.3657499999999</v>
      </c>
      <c r="D2635" s="364"/>
    </row>
    <row r="2636" spans="1:4">
      <c r="A2636" s="361">
        <f t="shared" si="47"/>
        <v>45767</v>
      </c>
      <c r="B2636" s="362">
        <v>15</v>
      </c>
      <c r="C2636" s="363">
        <v>4185.2004999999999</v>
      </c>
      <c r="D2636" s="364"/>
    </row>
    <row r="2637" spans="1:4">
      <c r="A2637" s="361">
        <f t="shared" si="47"/>
        <v>45767</v>
      </c>
      <c r="B2637" s="362">
        <v>16</v>
      </c>
      <c r="C2637" s="363">
        <v>5531.4140000000007</v>
      </c>
      <c r="D2637" s="364"/>
    </row>
    <row r="2638" spans="1:4">
      <c r="A2638" s="361">
        <f t="shared" si="47"/>
        <v>45767</v>
      </c>
      <c r="B2638" s="362">
        <v>17</v>
      </c>
      <c r="C2638" s="363">
        <v>5889.4859999999999</v>
      </c>
      <c r="D2638" s="364"/>
    </row>
    <row r="2639" spans="1:4">
      <c r="A2639" s="361">
        <f t="shared" si="47"/>
        <v>45767</v>
      </c>
      <c r="B2639" s="362">
        <v>18</v>
      </c>
      <c r="C2639" s="363">
        <v>6075.0510000000004</v>
      </c>
      <c r="D2639" s="364"/>
    </row>
    <row r="2640" spans="1:4">
      <c r="A2640" s="361">
        <f t="shared" si="47"/>
        <v>45767</v>
      </c>
      <c r="B2640" s="362">
        <v>19</v>
      </c>
      <c r="C2640" s="363">
        <v>4220.759</v>
      </c>
      <c r="D2640" s="364"/>
    </row>
    <row r="2641" spans="1:4">
      <c r="A2641" s="361">
        <f t="shared" si="47"/>
        <v>45767</v>
      </c>
      <c r="B2641" s="362">
        <v>20</v>
      </c>
      <c r="C2641" s="363">
        <v>4833.4385000000002</v>
      </c>
      <c r="D2641" s="364"/>
    </row>
    <row r="2642" spans="1:4">
      <c r="A2642" s="361">
        <f t="shared" si="47"/>
        <v>45767</v>
      </c>
      <c r="B2642" s="362">
        <v>21</v>
      </c>
      <c r="C2642" s="363">
        <v>5204.4350000000004</v>
      </c>
      <c r="D2642" s="364"/>
    </row>
    <row r="2643" spans="1:4">
      <c r="A2643" s="361">
        <f t="shared" si="47"/>
        <v>45767</v>
      </c>
      <c r="B2643" s="362">
        <v>22</v>
      </c>
      <c r="C2643" s="363">
        <v>6057.8315000000002</v>
      </c>
      <c r="D2643" s="364"/>
    </row>
    <row r="2644" spans="1:4">
      <c r="A2644" s="361">
        <f t="shared" si="47"/>
        <v>45767</v>
      </c>
      <c r="B2644" s="362">
        <v>23</v>
      </c>
      <c r="C2644" s="363">
        <v>4995.2395000000006</v>
      </c>
      <c r="D2644" s="364"/>
    </row>
    <row r="2645" spans="1:4">
      <c r="A2645" s="361">
        <f t="shared" si="47"/>
        <v>45768</v>
      </c>
      <c r="B2645" s="362">
        <v>0</v>
      </c>
      <c r="C2645" s="363">
        <v>4507.9250000000002</v>
      </c>
      <c r="D2645" s="364"/>
    </row>
    <row r="2646" spans="1:4">
      <c r="A2646" s="361">
        <f t="shared" si="47"/>
        <v>45768</v>
      </c>
      <c r="B2646" s="362">
        <v>1</v>
      </c>
      <c r="C2646" s="363">
        <v>4274</v>
      </c>
      <c r="D2646" s="364"/>
    </row>
    <row r="2647" spans="1:4">
      <c r="A2647" s="361">
        <f t="shared" si="47"/>
        <v>45768</v>
      </c>
      <c r="B2647" s="362">
        <v>2</v>
      </c>
      <c r="C2647" s="363">
        <v>3780.8850000000002</v>
      </c>
      <c r="D2647" s="364"/>
    </row>
    <row r="2648" spans="1:4">
      <c r="A2648" s="361">
        <f t="shared" si="47"/>
        <v>45768</v>
      </c>
      <c r="B2648" s="362">
        <v>3</v>
      </c>
      <c r="C2648" s="363">
        <v>3622.11</v>
      </c>
      <c r="D2648" s="364"/>
    </row>
    <row r="2649" spans="1:4">
      <c r="A2649" s="361">
        <f t="shared" si="47"/>
        <v>45768</v>
      </c>
      <c r="B2649" s="362">
        <v>4</v>
      </c>
      <c r="C2649" s="363">
        <v>4341.5162499999997</v>
      </c>
      <c r="D2649" s="364"/>
    </row>
    <row r="2650" spans="1:4">
      <c r="A2650" s="361">
        <f t="shared" si="47"/>
        <v>45768</v>
      </c>
      <c r="B2650" s="362">
        <v>5</v>
      </c>
      <c r="C2650" s="363">
        <v>4970.4825000000001</v>
      </c>
      <c r="D2650" s="364"/>
    </row>
    <row r="2651" spans="1:4">
      <c r="A2651" s="361">
        <f t="shared" si="47"/>
        <v>45768</v>
      </c>
      <c r="B2651" s="362">
        <v>6</v>
      </c>
      <c r="C2651" s="363">
        <v>5857.1350000000002</v>
      </c>
      <c r="D2651" s="364"/>
    </row>
    <row r="2652" spans="1:4">
      <c r="A2652" s="361">
        <f t="shared" si="47"/>
        <v>45768</v>
      </c>
      <c r="B2652" s="362">
        <v>7</v>
      </c>
      <c r="C2652" s="363">
        <v>5367.63</v>
      </c>
      <c r="D2652" s="364"/>
    </row>
    <row r="2653" spans="1:4">
      <c r="A2653" s="361">
        <f t="shared" si="47"/>
        <v>45768</v>
      </c>
      <c r="B2653" s="362">
        <v>8</v>
      </c>
      <c r="C2653" s="363">
        <v>4592.585</v>
      </c>
      <c r="D2653" s="364"/>
    </row>
    <row r="2654" spans="1:4">
      <c r="A2654" s="361">
        <f t="shared" si="47"/>
        <v>45768</v>
      </c>
      <c r="B2654" s="362">
        <v>9</v>
      </c>
      <c r="C2654" s="363">
        <v>4573.32</v>
      </c>
      <c r="D2654" s="364"/>
    </row>
    <row r="2655" spans="1:4">
      <c r="A2655" s="361">
        <f t="shared" si="47"/>
        <v>45768</v>
      </c>
      <c r="B2655" s="362">
        <v>10</v>
      </c>
      <c r="C2655" s="363">
        <v>4999.143</v>
      </c>
      <c r="D2655" s="364"/>
    </row>
    <row r="2656" spans="1:4">
      <c r="A2656" s="361">
        <f t="shared" si="47"/>
        <v>45768</v>
      </c>
      <c r="B2656" s="362">
        <v>11</v>
      </c>
      <c r="C2656" s="363">
        <v>5214.4980000000005</v>
      </c>
      <c r="D2656" s="364"/>
    </row>
    <row r="2657" spans="1:4">
      <c r="A2657" s="361">
        <f t="shared" si="47"/>
        <v>45768</v>
      </c>
      <c r="B2657" s="362">
        <v>12</v>
      </c>
      <c r="C2657" s="363">
        <v>5305.67</v>
      </c>
      <c r="D2657" s="364"/>
    </row>
    <row r="2658" spans="1:4">
      <c r="A2658" s="361">
        <f t="shared" si="47"/>
        <v>45768</v>
      </c>
      <c r="B2658" s="362">
        <v>13</v>
      </c>
      <c r="C2658" s="363">
        <v>5453.5162499999997</v>
      </c>
      <c r="D2658" s="364"/>
    </row>
    <row r="2659" spans="1:4">
      <c r="A2659" s="361">
        <f t="shared" si="47"/>
        <v>45768</v>
      </c>
      <c r="B2659" s="362">
        <v>14</v>
      </c>
      <c r="C2659" s="363">
        <v>5882.59</v>
      </c>
      <c r="D2659" s="364"/>
    </row>
    <row r="2660" spans="1:4">
      <c r="A2660" s="361">
        <f t="shared" si="47"/>
        <v>45768</v>
      </c>
      <c r="B2660" s="362">
        <v>15</v>
      </c>
      <c r="C2660" s="363">
        <v>5752.5230000000001</v>
      </c>
      <c r="D2660" s="364"/>
    </row>
    <row r="2661" spans="1:4">
      <c r="A2661" s="361">
        <f t="shared" si="47"/>
        <v>45768</v>
      </c>
      <c r="B2661" s="362">
        <v>16</v>
      </c>
      <c r="C2661" s="363">
        <v>5407.9375</v>
      </c>
      <c r="D2661" s="364"/>
    </row>
    <row r="2662" spans="1:4">
      <c r="A2662" s="361">
        <f t="shared" si="47"/>
        <v>45768</v>
      </c>
      <c r="B2662" s="362">
        <v>17</v>
      </c>
      <c r="C2662" s="363">
        <v>5593.3575000000001</v>
      </c>
      <c r="D2662" s="364"/>
    </row>
    <row r="2663" spans="1:4">
      <c r="A2663" s="361">
        <f t="shared" si="47"/>
        <v>45768</v>
      </c>
      <c r="B2663" s="362">
        <v>18</v>
      </c>
      <c r="C2663" s="363">
        <v>7043.1585000000005</v>
      </c>
      <c r="D2663" s="364"/>
    </row>
    <row r="2664" spans="1:4">
      <c r="A2664" s="361">
        <f t="shared" si="47"/>
        <v>45768</v>
      </c>
      <c r="B2664" s="362">
        <v>19</v>
      </c>
      <c r="C2664" s="363">
        <v>4451.8599999999997</v>
      </c>
      <c r="D2664" s="364"/>
    </row>
    <row r="2665" spans="1:4">
      <c r="A2665" s="361">
        <f t="shared" si="47"/>
        <v>45768</v>
      </c>
      <c r="B2665" s="362">
        <v>20</v>
      </c>
      <c r="C2665" s="363">
        <v>5005.7605000000003</v>
      </c>
      <c r="D2665" s="364"/>
    </row>
    <row r="2666" spans="1:4">
      <c r="A2666" s="361">
        <f t="shared" si="47"/>
        <v>45768</v>
      </c>
      <c r="B2666" s="362">
        <v>21</v>
      </c>
      <c r="C2666" s="363">
        <v>5223.5495000000001</v>
      </c>
      <c r="D2666" s="364"/>
    </row>
    <row r="2667" spans="1:4">
      <c r="A2667" s="361">
        <f t="shared" si="47"/>
        <v>45768</v>
      </c>
      <c r="B2667" s="362">
        <v>22</v>
      </c>
      <c r="C2667" s="363">
        <v>5890.4915000000001</v>
      </c>
      <c r="D2667" s="364"/>
    </row>
    <row r="2668" spans="1:4">
      <c r="A2668" s="361">
        <f t="shared" si="47"/>
        <v>45768</v>
      </c>
      <c r="B2668" s="362">
        <v>23</v>
      </c>
      <c r="C2668" s="363">
        <v>5574.4805000000006</v>
      </c>
      <c r="D2668" s="364"/>
    </row>
    <row r="2669" spans="1:4">
      <c r="A2669" s="361">
        <f t="shared" si="47"/>
        <v>45769</v>
      </c>
      <c r="B2669" s="362">
        <v>0</v>
      </c>
      <c r="C2669" s="363">
        <v>5966.5137500000001</v>
      </c>
      <c r="D2669" s="364"/>
    </row>
    <row r="2670" spans="1:4">
      <c r="A2670" s="361">
        <f t="shared" si="47"/>
        <v>45769</v>
      </c>
      <c r="B2670" s="362">
        <v>1</v>
      </c>
      <c r="C2670" s="363">
        <v>5944.67875</v>
      </c>
      <c r="D2670" s="364"/>
    </row>
    <row r="2671" spans="1:4">
      <c r="A2671" s="361">
        <f t="shared" si="47"/>
        <v>45769</v>
      </c>
      <c r="B2671" s="362">
        <v>2</v>
      </c>
      <c r="C2671" s="363">
        <v>5798.3637500000004</v>
      </c>
      <c r="D2671" s="364"/>
    </row>
    <row r="2672" spans="1:4">
      <c r="A2672" s="361">
        <f t="shared" si="47"/>
        <v>45769</v>
      </c>
      <c r="B2672" s="362">
        <v>3</v>
      </c>
      <c r="C2672" s="363">
        <v>5904.9987499999997</v>
      </c>
      <c r="D2672" s="364"/>
    </row>
    <row r="2673" spans="1:4">
      <c r="A2673" s="361">
        <f t="shared" si="47"/>
        <v>45769</v>
      </c>
      <c r="B2673" s="362">
        <v>4</v>
      </c>
      <c r="C2673" s="363">
        <v>6602.1987499999996</v>
      </c>
      <c r="D2673" s="364"/>
    </row>
    <row r="2674" spans="1:4">
      <c r="A2674" s="361">
        <f t="shared" si="47"/>
        <v>45769</v>
      </c>
      <c r="B2674" s="362">
        <v>5</v>
      </c>
      <c r="C2674" s="363">
        <v>7527.3237499999996</v>
      </c>
      <c r="D2674" s="364"/>
    </row>
    <row r="2675" spans="1:4">
      <c r="A2675" s="361">
        <f t="shared" si="47"/>
        <v>45769</v>
      </c>
      <c r="B2675" s="362">
        <v>6</v>
      </c>
      <c r="C2675" s="363">
        <v>7646.2337500000003</v>
      </c>
      <c r="D2675" s="364"/>
    </row>
    <row r="2676" spans="1:4">
      <c r="A2676" s="361">
        <f t="shared" si="47"/>
        <v>45769</v>
      </c>
      <c r="B2676" s="362">
        <v>7</v>
      </c>
      <c r="C2676" s="363">
        <v>7657.4995000000008</v>
      </c>
      <c r="D2676" s="364"/>
    </row>
    <row r="2677" spans="1:4">
      <c r="A2677" s="361">
        <f t="shared" si="47"/>
        <v>45769</v>
      </c>
      <c r="B2677" s="362">
        <v>8</v>
      </c>
      <c r="C2677" s="363">
        <v>7160.5372500000003</v>
      </c>
      <c r="D2677" s="364"/>
    </row>
    <row r="2678" spans="1:4">
      <c r="A2678" s="361">
        <f t="shared" si="47"/>
        <v>45769</v>
      </c>
      <c r="B2678" s="362">
        <v>9</v>
      </c>
      <c r="C2678" s="363">
        <v>7233.1707500000002</v>
      </c>
      <c r="D2678" s="364"/>
    </row>
    <row r="2679" spans="1:4">
      <c r="A2679" s="361">
        <f t="shared" si="47"/>
        <v>45769</v>
      </c>
      <c r="B2679" s="362">
        <v>10</v>
      </c>
      <c r="C2679" s="363">
        <v>7391.9357499999996</v>
      </c>
      <c r="D2679" s="364"/>
    </row>
    <row r="2680" spans="1:4">
      <c r="A2680" s="361">
        <f t="shared" si="47"/>
        <v>45769</v>
      </c>
      <c r="B2680" s="362">
        <v>11</v>
      </c>
      <c r="C2680" s="363">
        <v>7435.5745000000006</v>
      </c>
      <c r="D2680" s="364"/>
    </row>
    <row r="2681" spans="1:4">
      <c r="A2681" s="361">
        <f t="shared" si="47"/>
        <v>45769</v>
      </c>
      <c r="B2681" s="362">
        <v>12</v>
      </c>
      <c r="C2681" s="363">
        <v>7582.1007499999996</v>
      </c>
      <c r="D2681" s="364"/>
    </row>
    <row r="2682" spans="1:4">
      <c r="A2682" s="361">
        <f t="shared" si="47"/>
        <v>45769</v>
      </c>
      <c r="B2682" s="362">
        <v>13</v>
      </c>
      <c r="C2682" s="363">
        <v>7765.6120000000001</v>
      </c>
      <c r="D2682" s="364"/>
    </row>
    <row r="2683" spans="1:4">
      <c r="A2683" s="361">
        <f t="shared" si="47"/>
        <v>45769</v>
      </c>
      <c r="B2683" s="362">
        <v>14</v>
      </c>
      <c r="C2683" s="363">
        <v>8069.2270000000008</v>
      </c>
      <c r="D2683" s="364"/>
    </row>
    <row r="2684" spans="1:4">
      <c r="A2684" s="361">
        <f t="shared" si="47"/>
        <v>45769</v>
      </c>
      <c r="B2684" s="362">
        <v>15</v>
      </c>
      <c r="C2684" s="363">
        <v>8003.92</v>
      </c>
      <c r="D2684" s="364"/>
    </row>
    <row r="2685" spans="1:4">
      <c r="A2685" s="361">
        <f t="shared" si="47"/>
        <v>45769</v>
      </c>
      <c r="B2685" s="362">
        <v>16</v>
      </c>
      <c r="C2685" s="363">
        <v>7976.3587500000003</v>
      </c>
      <c r="D2685" s="364"/>
    </row>
    <row r="2686" spans="1:4">
      <c r="A2686" s="361">
        <f t="shared" si="47"/>
        <v>45769</v>
      </c>
      <c r="B2686" s="362">
        <v>17</v>
      </c>
      <c r="C2686" s="363">
        <v>8029.6565000000001</v>
      </c>
      <c r="D2686" s="364"/>
    </row>
    <row r="2687" spans="1:4">
      <c r="A2687" s="361">
        <f t="shared" si="47"/>
        <v>45769</v>
      </c>
      <c r="B2687" s="362">
        <v>18</v>
      </c>
      <c r="C2687" s="363">
        <v>9253.2797499999997</v>
      </c>
      <c r="D2687" s="364"/>
    </row>
    <row r="2688" spans="1:4">
      <c r="A2688" s="361">
        <f t="shared" si="47"/>
        <v>45769</v>
      </c>
      <c r="B2688" s="362">
        <v>19</v>
      </c>
      <c r="C2688" s="363">
        <v>7116.2510000000002</v>
      </c>
      <c r="D2688" s="364"/>
    </row>
    <row r="2689" spans="1:4">
      <c r="A2689" s="361">
        <f t="shared" si="47"/>
        <v>45769</v>
      </c>
      <c r="B2689" s="362">
        <v>20</v>
      </c>
      <c r="C2689" s="363">
        <v>7760.6410000000005</v>
      </c>
      <c r="D2689" s="364"/>
    </row>
    <row r="2690" spans="1:4">
      <c r="A2690" s="361">
        <f t="shared" si="47"/>
        <v>45769</v>
      </c>
      <c r="B2690" s="362">
        <v>21</v>
      </c>
      <c r="C2690" s="363">
        <v>8056.6487500000003</v>
      </c>
      <c r="D2690" s="364"/>
    </row>
    <row r="2691" spans="1:4">
      <c r="A2691" s="361">
        <f t="shared" si="47"/>
        <v>45769</v>
      </c>
      <c r="B2691" s="362">
        <v>22</v>
      </c>
      <c r="C2691" s="363">
        <v>8506.6837500000001</v>
      </c>
      <c r="D2691" s="364"/>
    </row>
    <row r="2692" spans="1:4">
      <c r="A2692" s="361">
        <f t="shared" si="47"/>
        <v>45769</v>
      </c>
      <c r="B2692" s="362">
        <v>23</v>
      </c>
      <c r="C2692" s="363">
        <v>7515.2687500000002</v>
      </c>
      <c r="D2692" s="364"/>
    </row>
    <row r="2693" spans="1:4">
      <c r="A2693" s="361">
        <f t="shared" si="47"/>
        <v>45770</v>
      </c>
      <c r="B2693" s="362">
        <v>0</v>
      </c>
      <c r="C2693" s="363">
        <v>6393.2057500000001</v>
      </c>
      <c r="D2693" s="364"/>
    </row>
    <row r="2694" spans="1:4">
      <c r="A2694" s="361">
        <f t="shared" ref="A2694:A2757" si="48">IF(B2694=0,A2693+1,A2693)</f>
        <v>45770</v>
      </c>
      <c r="B2694" s="362">
        <v>1</v>
      </c>
      <c r="C2694" s="363">
        <v>6099.5077499999998</v>
      </c>
      <c r="D2694" s="364"/>
    </row>
    <row r="2695" spans="1:4">
      <c r="A2695" s="361">
        <f t="shared" si="48"/>
        <v>45770</v>
      </c>
      <c r="B2695" s="362">
        <v>2</v>
      </c>
      <c r="C2695" s="363">
        <v>5910.0385000000006</v>
      </c>
      <c r="D2695" s="364"/>
    </row>
    <row r="2696" spans="1:4">
      <c r="A2696" s="361">
        <f t="shared" si="48"/>
        <v>45770</v>
      </c>
      <c r="B2696" s="362">
        <v>3</v>
      </c>
      <c r="C2696" s="363">
        <v>5555.8285000000005</v>
      </c>
      <c r="D2696" s="364"/>
    </row>
    <row r="2697" spans="1:4">
      <c r="A2697" s="361">
        <f t="shared" si="48"/>
        <v>45770</v>
      </c>
      <c r="B2697" s="362">
        <v>4</v>
      </c>
      <c r="C2697" s="363">
        <v>6316.53575</v>
      </c>
      <c r="D2697" s="364"/>
    </row>
    <row r="2698" spans="1:4">
      <c r="A2698" s="361">
        <f t="shared" si="48"/>
        <v>45770</v>
      </c>
      <c r="B2698" s="362">
        <v>5</v>
      </c>
      <c r="C2698" s="363">
        <v>7123.8885</v>
      </c>
      <c r="D2698" s="364"/>
    </row>
    <row r="2699" spans="1:4">
      <c r="A2699" s="361">
        <f t="shared" si="48"/>
        <v>45770</v>
      </c>
      <c r="B2699" s="362">
        <v>6</v>
      </c>
      <c r="C2699" s="363">
        <v>7281.6885000000002</v>
      </c>
      <c r="D2699" s="364"/>
    </row>
    <row r="2700" spans="1:4">
      <c r="A2700" s="361">
        <f t="shared" si="48"/>
        <v>45770</v>
      </c>
      <c r="B2700" s="362">
        <v>7</v>
      </c>
      <c r="C2700" s="363">
        <v>7121.5907500000003</v>
      </c>
      <c r="D2700" s="364"/>
    </row>
    <row r="2701" spans="1:4">
      <c r="A2701" s="361">
        <f t="shared" si="48"/>
        <v>45770</v>
      </c>
      <c r="B2701" s="362">
        <v>8</v>
      </c>
      <c r="C2701" s="363">
        <v>6660.2257499999996</v>
      </c>
      <c r="D2701" s="364"/>
    </row>
    <row r="2702" spans="1:4">
      <c r="A2702" s="361">
        <f t="shared" si="48"/>
        <v>45770</v>
      </c>
      <c r="B2702" s="362">
        <v>9</v>
      </c>
      <c r="C2702" s="363">
        <v>6547.8522499999999</v>
      </c>
      <c r="D2702" s="364"/>
    </row>
    <row r="2703" spans="1:4">
      <c r="A2703" s="361">
        <f t="shared" si="48"/>
        <v>45770</v>
      </c>
      <c r="B2703" s="362">
        <v>10</v>
      </c>
      <c r="C2703" s="363">
        <v>6544.4785000000002</v>
      </c>
      <c r="D2703" s="364"/>
    </row>
    <row r="2704" spans="1:4">
      <c r="A2704" s="361">
        <f t="shared" si="48"/>
        <v>45770</v>
      </c>
      <c r="B2704" s="362">
        <v>11</v>
      </c>
      <c r="C2704" s="363">
        <v>6735.7282500000001</v>
      </c>
      <c r="D2704" s="364"/>
    </row>
    <row r="2705" spans="1:4">
      <c r="A2705" s="361">
        <f t="shared" si="48"/>
        <v>45770</v>
      </c>
      <c r="B2705" s="362">
        <v>12</v>
      </c>
      <c r="C2705" s="363">
        <v>6899.0157499999996</v>
      </c>
      <c r="D2705" s="364"/>
    </row>
    <row r="2706" spans="1:4">
      <c r="A2706" s="361">
        <f t="shared" si="48"/>
        <v>45770</v>
      </c>
      <c r="B2706" s="362">
        <v>13</v>
      </c>
      <c r="C2706" s="363">
        <v>6931.4705000000004</v>
      </c>
      <c r="D2706" s="364"/>
    </row>
    <row r="2707" spans="1:4">
      <c r="A2707" s="361">
        <f t="shared" si="48"/>
        <v>45770</v>
      </c>
      <c r="B2707" s="362">
        <v>14</v>
      </c>
      <c r="C2707" s="363">
        <v>7110.3657499999999</v>
      </c>
      <c r="D2707" s="364"/>
    </row>
    <row r="2708" spans="1:4">
      <c r="A2708" s="361">
        <f t="shared" si="48"/>
        <v>45770</v>
      </c>
      <c r="B2708" s="362">
        <v>15</v>
      </c>
      <c r="C2708" s="363">
        <v>7128.0507500000003</v>
      </c>
      <c r="D2708" s="364"/>
    </row>
    <row r="2709" spans="1:4">
      <c r="A2709" s="361">
        <f t="shared" si="48"/>
        <v>45770</v>
      </c>
      <c r="B2709" s="362">
        <v>16</v>
      </c>
      <c r="C2709" s="363">
        <v>6781.2890000000007</v>
      </c>
      <c r="D2709" s="364"/>
    </row>
    <row r="2710" spans="1:4">
      <c r="A2710" s="361">
        <f t="shared" si="48"/>
        <v>45770</v>
      </c>
      <c r="B2710" s="362">
        <v>17</v>
      </c>
      <c r="C2710" s="363">
        <v>6913.3940000000002</v>
      </c>
      <c r="D2710" s="364"/>
    </row>
    <row r="2711" spans="1:4">
      <c r="A2711" s="361">
        <f t="shared" si="48"/>
        <v>45770</v>
      </c>
      <c r="B2711" s="362">
        <v>18</v>
      </c>
      <c r="C2711" s="363">
        <v>8607.7727500000001</v>
      </c>
      <c r="D2711" s="364"/>
    </row>
    <row r="2712" spans="1:4">
      <c r="A2712" s="361">
        <f t="shared" si="48"/>
        <v>45770</v>
      </c>
      <c r="B2712" s="362">
        <v>19</v>
      </c>
      <c r="C2712" s="363">
        <v>6258.5960000000005</v>
      </c>
      <c r="D2712" s="364"/>
    </row>
    <row r="2713" spans="1:4">
      <c r="A2713" s="361">
        <f t="shared" si="48"/>
        <v>45770</v>
      </c>
      <c r="B2713" s="362">
        <v>20</v>
      </c>
      <c r="C2713" s="363">
        <v>6857.9477500000003</v>
      </c>
      <c r="D2713" s="364"/>
    </row>
    <row r="2714" spans="1:4">
      <c r="A2714" s="361">
        <f t="shared" si="48"/>
        <v>45770</v>
      </c>
      <c r="B2714" s="362">
        <v>21</v>
      </c>
      <c r="C2714" s="363">
        <v>7306.5127499999999</v>
      </c>
      <c r="D2714" s="364"/>
    </row>
    <row r="2715" spans="1:4">
      <c r="A2715" s="361">
        <f t="shared" si="48"/>
        <v>45770</v>
      </c>
      <c r="B2715" s="362">
        <v>22</v>
      </c>
      <c r="C2715" s="363">
        <v>7570.4097499999998</v>
      </c>
      <c r="D2715" s="364"/>
    </row>
    <row r="2716" spans="1:4">
      <c r="A2716" s="361">
        <f t="shared" si="48"/>
        <v>45770</v>
      </c>
      <c r="B2716" s="362">
        <v>23</v>
      </c>
      <c r="C2716" s="363">
        <v>6954.7507500000002</v>
      </c>
      <c r="D2716" s="364"/>
    </row>
    <row r="2717" spans="1:4">
      <c r="A2717" s="361">
        <f t="shared" si="48"/>
        <v>45771</v>
      </c>
      <c r="B2717" s="362">
        <v>0</v>
      </c>
      <c r="C2717" s="363">
        <v>6997.8740000000007</v>
      </c>
      <c r="D2717" s="364"/>
    </row>
    <row r="2718" spans="1:4">
      <c r="A2718" s="361">
        <f t="shared" si="48"/>
        <v>45771</v>
      </c>
      <c r="B2718" s="362">
        <v>1</v>
      </c>
      <c r="C2718" s="363">
        <v>6527.24575</v>
      </c>
      <c r="D2718" s="364"/>
    </row>
    <row r="2719" spans="1:4">
      <c r="A2719" s="361">
        <f t="shared" si="48"/>
        <v>45771</v>
      </c>
      <c r="B2719" s="362">
        <v>2</v>
      </c>
      <c r="C2719" s="363">
        <v>6378.49575</v>
      </c>
      <c r="D2719" s="364"/>
    </row>
    <row r="2720" spans="1:4">
      <c r="A2720" s="361">
        <f t="shared" si="48"/>
        <v>45771</v>
      </c>
      <c r="B2720" s="362">
        <v>3</v>
      </c>
      <c r="C2720" s="363">
        <v>6196.7057500000001</v>
      </c>
      <c r="D2720" s="364"/>
    </row>
    <row r="2721" spans="1:4">
      <c r="A2721" s="361">
        <f t="shared" si="48"/>
        <v>45771</v>
      </c>
      <c r="B2721" s="362">
        <v>4</v>
      </c>
      <c r="C2721" s="363">
        <v>6655.57575</v>
      </c>
      <c r="D2721" s="364"/>
    </row>
    <row r="2722" spans="1:4">
      <c r="A2722" s="361">
        <f t="shared" si="48"/>
        <v>45771</v>
      </c>
      <c r="B2722" s="362">
        <v>5</v>
      </c>
      <c r="C2722" s="363">
        <v>7566.1257500000002</v>
      </c>
      <c r="D2722" s="364"/>
    </row>
    <row r="2723" spans="1:4">
      <c r="A2723" s="361">
        <f t="shared" si="48"/>
        <v>45771</v>
      </c>
      <c r="B2723" s="362">
        <v>6</v>
      </c>
      <c r="C2723" s="363">
        <v>7852.5157499999996</v>
      </c>
      <c r="D2723" s="364"/>
    </row>
    <row r="2724" spans="1:4">
      <c r="A2724" s="361">
        <f t="shared" si="48"/>
        <v>45771</v>
      </c>
      <c r="B2724" s="362">
        <v>7</v>
      </c>
      <c r="C2724" s="363">
        <v>7696.5472499999996</v>
      </c>
      <c r="D2724" s="364"/>
    </row>
    <row r="2725" spans="1:4">
      <c r="A2725" s="361">
        <f t="shared" si="48"/>
        <v>45771</v>
      </c>
      <c r="B2725" s="362">
        <v>8</v>
      </c>
      <c r="C2725" s="363">
        <v>6912.7357499999998</v>
      </c>
      <c r="D2725" s="364"/>
    </row>
    <row r="2726" spans="1:4">
      <c r="A2726" s="361">
        <f t="shared" si="48"/>
        <v>45771</v>
      </c>
      <c r="B2726" s="362">
        <v>9</v>
      </c>
      <c r="C2726" s="363">
        <v>6676.4472500000002</v>
      </c>
      <c r="D2726" s="364"/>
    </row>
    <row r="2727" spans="1:4">
      <c r="A2727" s="361">
        <f t="shared" si="48"/>
        <v>45771</v>
      </c>
      <c r="B2727" s="362">
        <v>10</v>
      </c>
      <c r="C2727" s="363">
        <v>7025.1557499999999</v>
      </c>
      <c r="D2727" s="364"/>
    </row>
    <row r="2728" spans="1:4">
      <c r="A2728" s="361">
        <f t="shared" si="48"/>
        <v>45771</v>
      </c>
      <c r="B2728" s="362">
        <v>11</v>
      </c>
      <c r="C2728" s="363">
        <v>7119.6185000000005</v>
      </c>
      <c r="D2728" s="364"/>
    </row>
    <row r="2729" spans="1:4">
      <c r="A2729" s="361">
        <f t="shared" si="48"/>
        <v>45771</v>
      </c>
      <c r="B2729" s="362">
        <v>12</v>
      </c>
      <c r="C2729" s="363">
        <v>7310.82575</v>
      </c>
      <c r="D2729" s="364"/>
    </row>
    <row r="2730" spans="1:4">
      <c r="A2730" s="361">
        <f t="shared" si="48"/>
        <v>45771</v>
      </c>
      <c r="B2730" s="362">
        <v>13</v>
      </c>
      <c r="C2730" s="363">
        <v>7481.6357500000004</v>
      </c>
      <c r="D2730" s="364"/>
    </row>
    <row r="2731" spans="1:4">
      <c r="A2731" s="361">
        <f t="shared" si="48"/>
        <v>45771</v>
      </c>
      <c r="B2731" s="362">
        <v>14</v>
      </c>
      <c r="C2731" s="363">
        <v>7814.8502500000004</v>
      </c>
      <c r="D2731" s="364"/>
    </row>
    <row r="2732" spans="1:4">
      <c r="A2732" s="361">
        <f t="shared" si="48"/>
        <v>45771</v>
      </c>
      <c r="B2732" s="362">
        <v>15</v>
      </c>
      <c r="C2732" s="363">
        <v>7548.7785000000003</v>
      </c>
      <c r="D2732" s="364"/>
    </row>
    <row r="2733" spans="1:4">
      <c r="A2733" s="361">
        <f t="shared" si="48"/>
        <v>45771</v>
      </c>
      <c r="B2733" s="362">
        <v>16</v>
      </c>
      <c r="C2733" s="363">
        <v>7707.6327499999998</v>
      </c>
      <c r="D2733" s="364"/>
    </row>
    <row r="2734" spans="1:4">
      <c r="A2734" s="361">
        <f t="shared" si="48"/>
        <v>45771</v>
      </c>
      <c r="B2734" s="362">
        <v>17</v>
      </c>
      <c r="C2734" s="363">
        <v>7854.3440000000001</v>
      </c>
      <c r="D2734" s="364"/>
    </row>
    <row r="2735" spans="1:4">
      <c r="A2735" s="361">
        <f t="shared" si="48"/>
        <v>45771</v>
      </c>
      <c r="B2735" s="362">
        <v>18</v>
      </c>
      <c r="C2735" s="363">
        <v>9039.4940000000006</v>
      </c>
      <c r="D2735" s="364"/>
    </row>
    <row r="2736" spans="1:4">
      <c r="A2736" s="361">
        <f t="shared" si="48"/>
        <v>45771</v>
      </c>
      <c r="B2736" s="362">
        <v>19</v>
      </c>
      <c r="C2736" s="363">
        <v>6675.2707499999997</v>
      </c>
      <c r="D2736" s="364"/>
    </row>
    <row r="2737" spans="1:4">
      <c r="A2737" s="361">
        <f t="shared" si="48"/>
        <v>45771</v>
      </c>
      <c r="B2737" s="362">
        <v>20</v>
      </c>
      <c r="C2737" s="363">
        <v>7330.5697499999997</v>
      </c>
      <c r="D2737" s="364"/>
    </row>
    <row r="2738" spans="1:4">
      <c r="A2738" s="361">
        <f t="shared" si="48"/>
        <v>45771</v>
      </c>
      <c r="B2738" s="362">
        <v>21</v>
      </c>
      <c r="C2738" s="363">
        <v>7323.4435000000003</v>
      </c>
      <c r="D2738" s="364"/>
    </row>
    <row r="2739" spans="1:4">
      <c r="A2739" s="361">
        <f t="shared" si="48"/>
        <v>45771</v>
      </c>
      <c r="B2739" s="362">
        <v>22</v>
      </c>
      <c r="C2739" s="363">
        <v>8098.3732499999996</v>
      </c>
      <c r="D2739" s="364"/>
    </row>
    <row r="2740" spans="1:4">
      <c r="A2740" s="361">
        <f t="shared" si="48"/>
        <v>45771</v>
      </c>
      <c r="B2740" s="362">
        <v>23</v>
      </c>
      <c r="C2740" s="363">
        <v>7290.6334999999999</v>
      </c>
      <c r="D2740" s="364"/>
    </row>
    <row r="2741" spans="1:4">
      <c r="A2741" s="361">
        <f t="shared" si="48"/>
        <v>45772</v>
      </c>
      <c r="B2741" s="362">
        <v>0</v>
      </c>
      <c r="C2741" s="363">
        <v>6626.8175000000001</v>
      </c>
      <c r="D2741" s="364"/>
    </row>
    <row r="2742" spans="1:4">
      <c r="A2742" s="361">
        <f t="shared" si="48"/>
        <v>45772</v>
      </c>
      <c r="B2742" s="362">
        <v>1</v>
      </c>
      <c r="C2742" s="363">
        <v>6142.1137500000004</v>
      </c>
      <c r="D2742" s="364"/>
    </row>
    <row r="2743" spans="1:4">
      <c r="A2743" s="361">
        <f t="shared" si="48"/>
        <v>45772</v>
      </c>
      <c r="B2743" s="362">
        <v>2</v>
      </c>
      <c r="C2743" s="363">
        <v>5898.7337500000003</v>
      </c>
      <c r="D2743" s="364"/>
    </row>
    <row r="2744" spans="1:4">
      <c r="A2744" s="361">
        <f t="shared" si="48"/>
        <v>45772</v>
      </c>
      <c r="B2744" s="362">
        <v>3</v>
      </c>
      <c r="C2744" s="363">
        <v>5995.2937499999998</v>
      </c>
      <c r="D2744" s="364"/>
    </row>
    <row r="2745" spans="1:4">
      <c r="A2745" s="361">
        <f t="shared" si="48"/>
        <v>45772</v>
      </c>
      <c r="B2745" s="362">
        <v>4</v>
      </c>
      <c r="C2745" s="363">
        <v>6307.4187499999998</v>
      </c>
      <c r="D2745" s="364"/>
    </row>
    <row r="2746" spans="1:4">
      <c r="A2746" s="361">
        <f t="shared" si="48"/>
        <v>45772</v>
      </c>
      <c r="B2746" s="362">
        <v>5</v>
      </c>
      <c r="C2746" s="363">
        <v>6668.0887499999999</v>
      </c>
      <c r="D2746" s="364"/>
    </row>
    <row r="2747" spans="1:4">
      <c r="A2747" s="361">
        <f t="shared" si="48"/>
        <v>45772</v>
      </c>
      <c r="B2747" s="362">
        <v>6</v>
      </c>
      <c r="C2747" s="363">
        <v>7305.1275000000005</v>
      </c>
      <c r="D2747" s="364"/>
    </row>
    <row r="2748" spans="1:4">
      <c r="A2748" s="361">
        <f t="shared" si="48"/>
        <v>45772</v>
      </c>
      <c r="B2748" s="362">
        <v>7</v>
      </c>
      <c r="C2748" s="363">
        <v>6941.6587499999996</v>
      </c>
      <c r="D2748" s="364"/>
    </row>
    <row r="2749" spans="1:4">
      <c r="A2749" s="361">
        <f t="shared" si="48"/>
        <v>45772</v>
      </c>
      <c r="B2749" s="362">
        <v>8</v>
      </c>
      <c r="C2749" s="363">
        <v>6326.4037500000004</v>
      </c>
      <c r="D2749" s="364"/>
    </row>
    <row r="2750" spans="1:4">
      <c r="A2750" s="361">
        <f t="shared" si="48"/>
        <v>45772</v>
      </c>
      <c r="B2750" s="362">
        <v>9</v>
      </c>
      <c r="C2750" s="363">
        <v>6326.8609999999999</v>
      </c>
      <c r="D2750" s="364"/>
    </row>
    <row r="2751" spans="1:4">
      <c r="A2751" s="361">
        <f t="shared" si="48"/>
        <v>45772</v>
      </c>
      <c r="B2751" s="362">
        <v>10</v>
      </c>
      <c r="C2751" s="363">
        <v>6380.1510000000007</v>
      </c>
      <c r="D2751" s="364"/>
    </row>
    <row r="2752" spans="1:4">
      <c r="A2752" s="361">
        <f t="shared" si="48"/>
        <v>45772</v>
      </c>
      <c r="B2752" s="362">
        <v>11</v>
      </c>
      <c r="C2752" s="363">
        <v>6307.0587500000001</v>
      </c>
      <c r="D2752" s="364"/>
    </row>
    <row r="2753" spans="1:4">
      <c r="A2753" s="361">
        <f t="shared" si="48"/>
        <v>45772</v>
      </c>
      <c r="B2753" s="362">
        <v>12</v>
      </c>
      <c r="C2753" s="363">
        <v>6506.3847500000002</v>
      </c>
      <c r="D2753" s="364"/>
    </row>
    <row r="2754" spans="1:4">
      <c r="A2754" s="361">
        <f t="shared" si="48"/>
        <v>45772</v>
      </c>
      <c r="B2754" s="362">
        <v>13</v>
      </c>
      <c r="C2754" s="363">
        <v>6724.5897500000001</v>
      </c>
      <c r="D2754" s="364"/>
    </row>
    <row r="2755" spans="1:4">
      <c r="A2755" s="361">
        <f t="shared" si="48"/>
        <v>45772</v>
      </c>
      <c r="B2755" s="362">
        <v>14</v>
      </c>
      <c r="C2755" s="363">
        <v>6919.0787499999997</v>
      </c>
      <c r="D2755" s="364"/>
    </row>
    <row r="2756" spans="1:4">
      <c r="A2756" s="361">
        <f t="shared" si="48"/>
        <v>45772</v>
      </c>
      <c r="B2756" s="362">
        <v>15</v>
      </c>
      <c r="C2756" s="363">
        <v>6969.4675000000007</v>
      </c>
      <c r="D2756" s="364"/>
    </row>
    <row r="2757" spans="1:4">
      <c r="A2757" s="361">
        <f t="shared" si="48"/>
        <v>45772</v>
      </c>
      <c r="B2757" s="362">
        <v>16</v>
      </c>
      <c r="C2757" s="363">
        <v>6976.4387500000003</v>
      </c>
      <c r="D2757" s="364"/>
    </row>
    <row r="2758" spans="1:4">
      <c r="A2758" s="361">
        <f t="shared" ref="A2758:A2821" si="49">IF(B2758=0,A2757+1,A2757)</f>
        <v>45772</v>
      </c>
      <c r="B2758" s="362">
        <v>17</v>
      </c>
      <c r="C2758" s="363">
        <v>6704.4800000000005</v>
      </c>
      <c r="D2758" s="364"/>
    </row>
    <row r="2759" spans="1:4">
      <c r="A2759" s="361">
        <f t="shared" si="49"/>
        <v>45772</v>
      </c>
      <c r="B2759" s="362">
        <v>18</v>
      </c>
      <c r="C2759" s="363">
        <v>8534.6760000000013</v>
      </c>
      <c r="D2759" s="364"/>
    </row>
    <row r="2760" spans="1:4">
      <c r="A2760" s="361">
        <f t="shared" si="49"/>
        <v>45772</v>
      </c>
      <c r="B2760" s="362">
        <v>19</v>
      </c>
      <c r="C2760" s="363">
        <v>5985.6090000000004</v>
      </c>
      <c r="D2760" s="364"/>
    </row>
    <row r="2761" spans="1:4">
      <c r="A2761" s="361">
        <f t="shared" si="49"/>
        <v>45772</v>
      </c>
      <c r="B2761" s="362">
        <v>20</v>
      </c>
      <c r="C2761" s="363">
        <v>6893.2250000000004</v>
      </c>
      <c r="D2761" s="364"/>
    </row>
    <row r="2762" spans="1:4">
      <c r="A2762" s="361">
        <f t="shared" si="49"/>
        <v>45772</v>
      </c>
      <c r="B2762" s="362">
        <v>21</v>
      </c>
      <c r="C2762" s="363">
        <v>6433.6525000000001</v>
      </c>
      <c r="D2762" s="364"/>
    </row>
    <row r="2763" spans="1:4">
      <c r="A2763" s="361">
        <f t="shared" si="49"/>
        <v>45772</v>
      </c>
      <c r="B2763" s="362">
        <v>22</v>
      </c>
      <c r="C2763" s="363">
        <v>7314.2885000000006</v>
      </c>
      <c r="D2763" s="364"/>
    </row>
    <row r="2764" spans="1:4">
      <c r="A2764" s="361">
        <f t="shared" si="49"/>
        <v>45772</v>
      </c>
      <c r="B2764" s="362">
        <v>23</v>
      </c>
      <c r="C2764" s="363">
        <v>6817.52</v>
      </c>
      <c r="D2764" s="364"/>
    </row>
    <row r="2765" spans="1:4">
      <c r="A2765" s="361">
        <f t="shared" si="49"/>
        <v>45773</v>
      </c>
      <c r="B2765" s="362">
        <v>0</v>
      </c>
      <c r="C2765" s="363">
        <v>6377.9350000000004</v>
      </c>
      <c r="D2765" s="364"/>
    </row>
    <row r="2766" spans="1:4">
      <c r="A2766" s="361">
        <f t="shared" si="49"/>
        <v>45773</v>
      </c>
      <c r="B2766" s="362">
        <v>1</v>
      </c>
      <c r="C2766" s="363">
        <v>6123.24</v>
      </c>
      <c r="D2766" s="364"/>
    </row>
    <row r="2767" spans="1:4">
      <c r="A2767" s="361">
        <f t="shared" si="49"/>
        <v>45773</v>
      </c>
      <c r="B2767" s="362">
        <v>2</v>
      </c>
      <c r="C2767" s="363">
        <v>5937.2620000000006</v>
      </c>
      <c r="D2767" s="364"/>
    </row>
    <row r="2768" spans="1:4">
      <c r="A2768" s="361">
        <f t="shared" si="49"/>
        <v>45773</v>
      </c>
      <c r="B2768" s="362">
        <v>3</v>
      </c>
      <c r="C2768" s="363">
        <v>5978.63</v>
      </c>
      <c r="D2768" s="364"/>
    </row>
    <row r="2769" spans="1:4">
      <c r="A2769" s="361">
        <f t="shared" si="49"/>
        <v>45773</v>
      </c>
      <c r="B2769" s="362">
        <v>4</v>
      </c>
      <c r="C2769" s="363">
        <v>5887.4170000000004</v>
      </c>
      <c r="D2769" s="364"/>
    </row>
    <row r="2770" spans="1:4">
      <c r="A2770" s="361">
        <f t="shared" si="49"/>
        <v>45773</v>
      </c>
      <c r="B2770" s="362">
        <v>5</v>
      </c>
      <c r="C2770" s="363">
        <v>5888.12</v>
      </c>
      <c r="D2770" s="364"/>
    </row>
    <row r="2771" spans="1:4">
      <c r="A2771" s="361">
        <f t="shared" si="49"/>
        <v>45773</v>
      </c>
      <c r="B2771" s="362">
        <v>6</v>
      </c>
      <c r="C2771" s="363">
        <v>6357.268</v>
      </c>
      <c r="D2771" s="364"/>
    </row>
    <row r="2772" spans="1:4">
      <c r="A2772" s="361">
        <f t="shared" si="49"/>
        <v>45773</v>
      </c>
      <c r="B2772" s="362">
        <v>7</v>
      </c>
      <c r="C2772" s="363">
        <v>6207.1730000000007</v>
      </c>
      <c r="D2772" s="364"/>
    </row>
    <row r="2773" spans="1:4">
      <c r="A2773" s="361">
        <f t="shared" si="49"/>
        <v>45773</v>
      </c>
      <c r="B2773" s="362">
        <v>8</v>
      </c>
      <c r="C2773" s="363">
        <v>5537.9904999999999</v>
      </c>
      <c r="D2773" s="364"/>
    </row>
    <row r="2774" spans="1:4">
      <c r="A2774" s="361">
        <f t="shared" si="49"/>
        <v>45773</v>
      </c>
      <c r="B2774" s="362">
        <v>9</v>
      </c>
      <c r="C2774" s="363">
        <v>5466.5652499999997</v>
      </c>
      <c r="D2774" s="364"/>
    </row>
    <row r="2775" spans="1:4">
      <c r="A2775" s="361">
        <f t="shared" si="49"/>
        <v>45773</v>
      </c>
      <c r="B2775" s="362">
        <v>10</v>
      </c>
      <c r="C2775" s="363">
        <v>5509.2750000000005</v>
      </c>
      <c r="D2775" s="364"/>
    </row>
    <row r="2776" spans="1:4">
      <c r="A2776" s="361">
        <f t="shared" si="49"/>
        <v>45773</v>
      </c>
      <c r="B2776" s="362">
        <v>11</v>
      </c>
      <c r="C2776" s="363">
        <v>5503.8525</v>
      </c>
      <c r="D2776" s="364"/>
    </row>
    <row r="2777" spans="1:4">
      <c r="A2777" s="361">
        <f t="shared" si="49"/>
        <v>45773</v>
      </c>
      <c r="B2777" s="362">
        <v>12</v>
      </c>
      <c r="C2777" s="363">
        <v>5715.9727499999999</v>
      </c>
      <c r="D2777" s="364"/>
    </row>
    <row r="2778" spans="1:4">
      <c r="A2778" s="361">
        <f t="shared" si="49"/>
        <v>45773</v>
      </c>
      <c r="B2778" s="362">
        <v>13</v>
      </c>
      <c r="C2778" s="363">
        <v>5735.1322499999997</v>
      </c>
      <c r="D2778" s="364"/>
    </row>
    <row r="2779" spans="1:4">
      <c r="A2779" s="361">
        <f t="shared" si="49"/>
        <v>45773</v>
      </c>
      <c r="B2779" s="362">
        <v>14</v>
      </c>
      <c r="C2779" s="363">
        <v>5943.1570000000002</v>
      </c>
      <c r="D2779" s="364"/>
    </row>
    <row r="2780" spans="1:4">
      <c r="A2780" s="361">
        <f t="shared" si="49"/>
        <v>45773</v>
      </c>
      <c r="B2780" s="362">
        <v>15</v>
      </c>
      <c r="C2780" s="363">
        <v>5683.0057500000003</v>
      </c>
      <c r="D2780" s="364"/>
    </row>
    <row r="2781" spans="1:4">
      <c r="A2781" s="361">
        <f t="shared" si="49"/>
        <v>45773</v>
      </c>
      <c r="B2781" s="362">
        <v>16</v>
      </c>
      <c r="C2781" s="363">
        <v>5766.5122499999998</v>
      </c>
      <c r="D2781" s="364"/>
    </row>
    <row r="2782" spans="1:4">
      <c r="A2782" s="361">
        <f t="shared" si="49"/>
        <v>45773</v>
      </c>
      <c r="B2782" s="362">
        <v>17</v>
      </c>
      <c r="C2782" s="363">
        <v>6137.5372500000003</v>
      </c>
      <c r="D2782" s="364"/>
    </row>
    <row r="2783" spans="1:4">
      <c r="A2783" s="361">
        <f t="shared" si="49"/>
        <v>45773</v>
      </c>
      <c r="B2783" s="362">
        <v>18</v>
      </c>
      <c r="C2783" s="363">
        <v>7887.7637500000001</v>
      </c>
      <c r="D2783" s="364"/>
    </row>
    <row r="2784" spans="1:4">
      <c r="A2784" s="361">
        <f t="shared" si="49"/>
        <v>45773</v>
      </c>
      <c r="B2784" s="362">
        <v>19</v>
      </c>
      <c r="C2784" s="363">
        <v>5149.1545000000006</v>
      </c>
      <c r="D2784" s="364"/>
    </row>
    <row r="2785" spans="1:4">
      <c r="A2785" s="361">
        <f t="shared" si="49"/>
        <v>45773</v>
      </c>
      <c r="B2785" s="362">
        <v>20</v>
      </c>
      <c r="C2785" s="363">
        <v>5963.2357499999998</v>
      </c>
      <c r="D2785" s="364"/>
    </row>
    <row r="2786" spans="1:4">
      <c r="A2786" s="361">
        <f t="shared" si="49"/>
        <v>45773</v>
      </c>
      <c r="B2786" s="362">
        <v>21</v>
      </c>
      <c r="C2786" s="363">
        <v>5606.8867499999997</v>
      </c>
      <c r="D2786" s="364"/>
    </row>
    <row r="2787" spans="1:4">
      <c r="A2787" s="361">
        <f t="shared" si="49"/>
        <v>45773</v>
      </c>
      <c r="B2787" s="362">
        <v>22</v>
      </c>
      <c r="C2787" s="363">
        <v>6533.2747499999996</v>
      </c>
      <c r="D2787" s="364"/>
    </row>
    <row r="2788" spans="1:4">
      <c r="A2788" s="361">
        <f t="shared" si="49"/>
        <v>45773</v>
      </c>
      <c r="B2788" s="362">
        <v>23</v>
      </c>
      <c r="C2788" s="363">
        <v>6285.6957499999999</v>
      </c>
      <c r="D2788" s="364"/>
    </row>
    <row r="2789" spans="1:4">
      <c r="A2789" s="361">
        <f t="shared" si="49"/>
        <v>45774</v>
      </c>
      <c r="B2789" s="362">
        <v>0</v>
      </c>
      <c r="C2789" s="363">
        <v>5497.6402500000004</v>
      </c>
      <c r="D2789" s="364"/>
    </row>
    <row r="2790" spans="1:4">
      <c r="A2790" s="361">
        <f t="shared" si="49"/>
        <v>45774</v>
      </c>
      <c r="B2790" s="362">
        <v>1</v>
      </c>
      <c r="C2790" s="363">
        <v>5085.2602500000003</v>
      </c>
      <c r="D2790" s="364"/>
    </row>
    <row r="2791" spans="1:4">
      <c r="A2791" s="361">
        <f t="shared" si="49"/>
        <v>45774</v>
      </c>
      <c r="B2791" s="362">
        <v>2</v>
      </c>
      <c r="C2791" s="363">
        <v>5034.5502500000002</v>
      </c>
      <c r="D2791" s="364"/>
    </row>
    <row r="2792" spans="1:4">
      <c r="A2792" s="361">
        <f t="shared" si="49"/>
        <v>45774</v>
      </c>
      <c r="B2792" s="362">
        <v>3</v>
      </c>
      <c r="C2792" s="363">
        <v>4782.2602500000003</v>
      </c>
      <c r="D2792" s="364"/>
    </row>
    <row r="2793" spans="1:4">
      <c r="A2793" s="361">
        <f t="shared" si="49"/>
        <v>45774</v>
      </c>
      <c r="B2793" s="362">
        <v>4</v>
      </c>
      <c r="C2793" s="363">
        <v>4793.7802499999998</v>
      </c>
      <c r="D2793" s="364"/>
    </row>
    <row r="2794" spans="1:4">
      <c r="A2794" s="361">
        <f t="shared" si="49"/>
        <v>45774</v>
      </c>
      <c r="B2794" s="362">
        <v>5</v>
      </c>
      <c r="C2794" s="363">
        <v>4903.58025</v>
      </c>
      <c r="D2794" s="364"/>
    </row>
    <row r="2795" spans="1:4">
      <c r="A2795" s="361">
        <f t="shared" si="49"/>
        <v>45774</v>
      </c>
      <c r="B2795" s="362">
        <v>6</v>
      </c>
      <c r="C2795" s="363">
        <v>5511.4994999999999</v>
      </c>
      <c r="D2795" s="364"/>
    </row>
    <row r="2796" spans="1:4">
      <c r="A2796" s="361">
        <f t="shared" si="49"/>
        <v>45774</v>
      </c>
      <c r="B2796" s="362">
        <v>7</v>
      </c>
      <c r="C2796" s="363">
        <v>5450.2802499999998</v>
      </c>
      <c r="D2796" s="364"/>
    </row>
    <row r="2797" spans="1:4">
      <c r="A2797" s="361">
        <f t="shared" si="49"/>
        <v>45774</v>
      </c>
      <c r="B2797" s="362">
        <v>8</v>
      </c>
      <c r="C2797" s="363">
        <v>4929.0515000000005</v>
      </c>
      <c r="D2797" s="364"/>
    </row>
    <row r="2798" spans="1:4">
      <c r="A2798" s="361">
        <f t="shared" si="49"/>
        <v>45774</v>
      </c>
      <c r="B2798" s="362">
        <v>9</v>
      </c>
      <c r="C2798" s="363">
        <v>4884.7539999999999</v>
      </c>
      <c r="D2798" s="364"/>
    </row>
    <row r="2799" spans="1:4">
      <c r="A2799" s="361">
        <f t="shared" si="49"/>
        <v>45774</v>
      </c>
      <c r="B2799" s="362">
        <v>10</v>
      </c>
      <c r="C2799" s="363">
        <v>4890.1815000000006</v>
      </c>
      <c r="D2799" s="364"/>
    </row>
    <row r="2800" spans="1:4">
      <c r="A2800" s="361">
        <f t="shared" si="49"/>
        <v>45774</v>
      </c>
      <c r="B2800" s="362">
        <v>11</v>
      </c>
      <c r="C2800" s="363">
        <v>4944.2272499999999</v>
      </c>
      <c r="D2800" s="364"/>
    </row>
    <row r="2801" spans="1:4">
      <c r="A2801" s="361">
        <f t="shared" si="49"/>
        <v>45774</v>
      </c>
      <c r="B2801" s="362">
        <v>12</v>
      </c>
      <c r="C2801" s="363">
        <v>5056.87075</v>
      </c>
      <c r="D2801" s="364"/>
    </row>
    <row r="2802" spans="1:4">
      <c r="A2802" s="361">
        <f t="shared" si="49"/>
        <v>45774</v>
      </c>
      <c r="B2802" s="362">
        <v>13</v>
      </c>
      <c r="C2802" s="363">
        <v>5177.3502500000004</v>
      </c>
      <c r="D2802" s="364"/>
    </row>
    <row r="2803" spans="1:4">
      <c r="A2803" s="361">
        <f t="shared" si="49"/>
        <v>45774</v>
      </c>
      <c r="B2803" s="362">
        <v>14</v>
      </c>
      <c r="C2803" s="363">
        <v>5268.82</v>
      </c>
      <c r="D2803" s="364"/>
    </row>
    <row r="2804" spans="1:4">
      <c r="A2804" s="361">
        <f t="shared" si="49"/>
        <v>45774</v>
      </c>
      <c r="B2804" s="362">
        <v>15</v>
      </c>
      <c r="C2804" s="363">
        <v>5156.5</v>
      </c>
      <c r="D2804" s="364"/>
    </row>
    <row r="2805" spans="1:4">
      <c r="A2805" s="361">
        <f t="shared" si="49"/>
        <v>45774</v>
      </c>
      <c r="B2805" s="362">
        <v>16</v>
      </c>
      <c r="C2805" s="363">
        <v>5354.14</v>
      </c>
      <c r="D2805" s="364"/>
    </row>
    <row r="2806" spans="1:4">
      <c r="A2806" s="361">
        <f t="shared" si="49"/>
        <v>45774</v>
      </c>
      <c r="B2806" s="362">
        <v>17</v>
      </c>
      <c r="C2806" s="363">
        <v>5611.4502499999999</v>
      </c>
      <c r="D2806" s="364"/>
    </row>
    <row r="2807" spans="1:4">
      <c r="A2807" s="361">
        <f t="shared" si="49"/>
        <v>45774</v>
      </c>
      <c r="B2807" s="362">
        <v>18</v>
      </c>
      <c r="C2807" s="363">
        <v>7039.6502499999997</v>
      </c>
      <c r="D2807" s="364"/>
    </row>
    <row r="2808" spans="1:4">
      <c r="A2808" s="361">
        <f t="shared" si="49"/>
        <v>45774</v>
      </c>
      <c r="B2808" s="362">
        <v>19</v>
      </c>
      <c r="C2808" s="363">
        <v>5034.5820000000003</v>
      </c>
      <c r="D2808" s="364"/>
    </row>
    <row r="2809" spans="1:4">
      <c r="A2809" s="361">
        <f t="shared" si="49"/>
        <v>45774</v>
      </c>
      <c r="B2809" s="362">
        <v>20</v>
      </c>
      <c r="C2809" s="363">
        <v>5835.6605</v>
      </c>
      <c r="D2809" s="364"/>
    </row>
    <row r="2810" spans="1:4">
      <c r="A2810" s="361">
        <f t="shared" si="49"/>
        <v>45774</v>
      </c>
      <c r="B2810" s="362">
        <v>21</v>
      </c>
      <c r="C2810" s="363">
        <v>5439.5355</v>
      </c>
      <c r="D2810" s="364"/>
    </row>
    <row r="2811" spans="1:4">
      <c r="A2811" s="361">
        <f t="shared" si="49"/>
        <v>45774</v>
      </c>
      <c r="B2811" s="362">
        <v>22</v>
      </c>
      <c r="C2811" s="363">
        <v>6080.0397499999999</v>
      </c>
      <c r="D2811" s="364"/>
    </row>
    <row r="2812" spans="1:4">
      <c r="A2812" s="361">
        <f t="shared" si="49"/>
        <v>45774</v>
      </c>
      <c r="B2812" s="362">
        <v>23</v>
      </c>
      <c r="C2812" s="363">
        <v>5896.6897499999995</v>
      </c>
      <c r="D2812" s="364"/>
    </row>
    <row r="2813" spans="1:4">
      <c r="A2813" s="361">
        <f t="shared" si="49"/>
        <v>45775</v>
      </c>
      <c r="B2813" s="362">
        <v>0</v>
      </c>
      <c r="C2813" s="363">
        <v>4620.5950000000003</v>
      </c>
      <c r="D2813" s="364"/>
    </row>
    <row r="2814" spans="1:4">
      <c r="A2814" s="361">
        <f t="shared" si="49"/>
        <v>45775</v>
      </c>
      <c r="B2814" s="362">
        <v>1</v>
      </c>
      <c r="C2814" s="363">
        <v>4616.46875</v>
      </c>
      <c r="D2814" s="364"/>
    </row>
    <row r="2815" spans="1:4">
      <c r="A2815" s="361">
        <f t="shared" si="49"/>
        <v>45775</v>
      </c>
      <c r="B2815" s="362">
        <v>2</v>
      </c>
      <c r="C2815" s="363">
        <v>4660.7762499999999</v>
      </c>
      <c r="D2815" s="364"/>
    </row>
    <row r="2816" spans="1:4">
      <c r="A2816" s="361">
        <f t="shared" si="49"/>
        <v>45775</v>
      </c>
      <c r="B2816" s="362">
        <v>3</v>
      </c>
      <c r="C2816" s="363">
        <v>4864.9040000000005</v>
      </c>
      <c r="D2816" s="364"/>
    </row>
    <row r="2817" spans="1:4">
      <c r="A2817" s="361">
        <f t="shared" si="49"/>
        <v>45775</v>
      </c>
      <c r="B2817" s="362">
        <v>4</v>
      </c>
      <c r="C2817" s="363">
        <v>5137.8950000000004</v>
      </c>
      <c r="D2817" s="364"/>
    </row>
    <row r="2818" spans="1:4">
      <c r="A2818" s="361">
        <f t="shared" si="49"/>
        <v>45775</v>
      </c>
      <c r="B2818" s="362">
        <v>5</v>
      </c>
      <c r="C2818" s="363">
        <v>5511.875</v>
      </c>
      <c r="D2818" s="364"/>
    </row>
    <row r="2819" spans="1:4">
      <c r="A2819" s="361">
        <f t="shared" si="49"/>
        <v>45775</v>
      </c>
      <c r="B2819" s="362">
        <v>6</v>
      </c>
      <c r="C2819" s="363">
        <v>6167.665</v>
      </c>
      <c r="D2819" s="364"/>
    </row>
    <row r="2820" spans="1:4">
      <c r="A2820" s="361">
        <f t="shared" si="49"/>
        <v>45775</v>
      </c>
      <c r="B2820" s="362">
        <v>7</v>
      </c>
      <c r="C2820" s="363">
        <v>6078.0450000000001</v>
      </c>
      <c r="D2820" s="364"/>
    </row>
    <row r="2821" spans="1:4">
      <c r="A2821" s="361">
        <f t="shared" si="49"/>
        <v>45775</v>
      </c>
      <c r="B2821" s="362">
        <v>8</v>
      </c>
      <c r="C2821" s="363">
        <v>5824.8402500000002</v>
      </c>
      <c r="D2821" s="364"/>
    </row>
    <row r="2822" spans="1:4">
      <c r="A2822" s="361">
        <f t="shared" ref="A2822:A2885" si="50">IF(B2822=0,A2821+1,A2821)</f>
        <v>45775</v>
      </c>
      <c r="B2822" s="362">
        <v>9</v>
      </c>
      <c r="C2822" s="363">
        <v>5807.57</v>
      </c>
      <c r="D2822" s="364"/>
    </row>
    <row r="2823" spans="1:4">
      <c r="A2823" s="361">
        <f t="shared" si="50"/>
        <v>45775</v>
      </c>
      <c r="B2823" s="362">
        <v>10</v>
      </c>
      <c r="C2823" s="363">
        <v>5943.7460000000001</v>
      </c>
      <c r="D2823" s="364"/>
    </row>
    <row r="2824" spans="1:4">
      <c r="A2824" s="361">
        <f t="shared" si="50"/>
        <v>45775</v>
      </c>
      <c r="B2824" s="362">
        <v>11</v>
      </c>
      <c r="C2824" s="363">
        <v>6015.23675</v>
      </c>
      <c r="D2824" s="364"/>
    </row>
    <row r="2825" spans="1:4">
      <c r="A2825" s="361">
        <f t="shared" si="50"/>
        <v>45775</v>
      </c>
      <c r="B2825" s="362">
        <v>12</v>
      </c>
      <c r="C2825" s="363">
        <v>6208.4892499999996</v>
      </c>
      <c r="D2825" s="364"/>
    </row>
    <row r="2826" spans="1:4">
      <c r="A2826" s="361">
        <f t="shared" si="50"/>
        <v>45775</v>
      </c>
      <c r="B2826" s="362">
        <v>13</v>
      </c>
      <c r="C2826" s="363">
        <v>6420.9967500000002</v>
      </c>
      <c r="D2826" s="364"/>
    </row>
    <row r="2827" spans="1:4">
      <c r="A2827" s="361">
        <f t="shared" si="50"/>
        <v>45775</v>
      </c>
      <c r="B2827" s="362">
        <v>14</v>
      </c>
      <c r="C2827" s="363">
        <v>6686.1585000000005</v>
      </c>
      <c r="D2827" s="364"/>
    </row>
    <row r="2828" spans="1:4">
      <c r="A2828" s="361">
        <f t="shared" si="50"/>
        <v>45775</v>
      </c>
      <c r="B2828" s="362">
        <v>15</v>
      </c>
      <c r="C2828" s="363">
        <v>6553.02675</v>
      </c>
      <c r="D2828" s="364"/>
    </row>
    <row r="2829" spans="1:4">
      <c r="A2829" s="361">
        <f t="shared" si="50"/>
        <v>45775</v>
      </c>
      <c r="B2829" s="362">
        <v>16</v>
      </c>
      <c r="C2829" s="363">
        <v>6598.9220000000005</v>
      </c>
      <c r="D2829" s="364"/>
    </row>
    <row r="2830" spans="1:4">
      <c r="A2830" s="361">
        <f t="shared" si="50"/>
        <v>45775</v>
      </c>
      <c r="B2830" s="362">
        <v>17</v>
      </c>
      <c r="C2830" s="363">
        <v>6443.96</v>
      </c>
      <c r="D2830" s="364"/>
    </row>
    <row r="2831" spans="1:4">
      <c r="A2831" s="361">
        <f t="shared" si="50"/>
        <v>45775</v>
      </c>
      <c r="B2831" s="362">
        <v>18</v>
      </c>
      <c r="C2831" s="363">
        <v>8091.6635000000006</v>
      </c>
      <c r="D2831" s="364"/>
    </row>
    <row r="2832" spans="1:4">
      <c r="A2832" s="361">
        <f t="shared" si="50"/>
        <v>45775</v>
      </c>
      <c r="B2832" s="362">
        <v>19</v>
      </c>
      <c r="C2832" s="363">
        <v>5919.1375000000007</v>
      </c>
      <c r="D2832" s="364"/>
    </row>
    <row r="2833" spans="1:4">
      <c r="A2833" s="361">
        <f t="shared" si="50"/>
        <v>45775</v>
      </c>
      <c r="B2833" s="362">
        <v>20</v>
      </c>
      <c r="C2833" s="363">
        <v>6572.0070000000005</v>
      </c>
      <c r="D2833" s="364"/>
    </row>
    <row r="2834" spans="1:4">
      <c r="A2834" s="361">
        <f t="shared" si="50"/>
        <v>45775</v>
      </c>
      <c r="B2834" s="362">
        <v>21</v>
      </c>
      <c r="C2834" s="363">
        <v>5935.4987499999997</v>
      </c>
      <c r="D2834" s="364"/>
    </row>
    <row r="2835" spans="1:4">
      <c r="A2835" s="361">
        <f t="shared" si="50"/>
        <v>45775</v>
      </c>
      <c r="B2835" s="362">
        <v>22</v>
      </c>
      <c r="C2835" s="363">
        <v>6360.8675000000003</v>
      </c>
      <c r="D2835" s="364"/>
    </row>
    <row r="2836" spans="1:4">
      <c r="A2836" s="361">
        <f t="shared" si="50"/>
        <v>45775</v>
      </c>
      <c r="B2836" s="362">
        <v>23</v>
      </c>
      <c r="C2836" s="363">
        <v>5419.1665000000003</v>
      </c>
      <c r="D2836" s="364"/>
    </row>
    <row r="2837" spans="1:4">
      <c r="A2837" s="361">
        <f t="shared" si="50"/>
        <v>45776</v>
      </c>
      <c r="B2837" s="362">
        <v>0</v>
      </c>
      <c r="C2837" s="363">
        <v>5946.7950000000001</v>
      </c>
      <c r="D2837" s="364"/>
    </row>
    <row r="2838" spans="1:4">
      <c r="A2838" s="361">
        <f t="shared" si="50"/>
        <v>45776</v>
      </c>
      <c r="B2838" s="362">
        <v>1</v>
      </c>
      <c r="C2838" s="363">
        <v>5646.0450000000001</v>
      </c>
      <c r="D2838" s="364"/>
    </row>
    <row r="2839" spans="1:4">
      <c r="A2839" s="361">
        <f t="shared" si="50"/>
        <v>45776</v>
      </c>
      <c r="B2839" s="362">
        <v>2</v>
      </c>
      <c r="C2839" s="363">
        <v>5646.5162499999997</v>
      </c>
      <c r="D2839" s="364"/>
    </row>
    <row r="2840" spans="1:4">
      <c r="A2840" s="361">
        <f t="shared" si="50"/>
        <v>45776</v>
      </c>
      <c r="B2840" s="362">
        <v>3</v>
      </c>
      <c r="C2840" s="363">
        <v>5468.64</v>
      </c>
      <c r="D2840" s="364"/>
    </row>
    <row r="2841" spans="1:4">
      <c r="A2841" s="361">
        <f t="shared" si="50"/>
        <v>45776</v>
      </c>
      <c r="B2841" s="362">
        <v>4</v>
      </c>
      <c r="C2841" s="363">
        <v>5934.7950000000001</v>
      </c>
      <c r="D2841" s="364"/>
    </row>
    <row r="2842" spans="1:4">
      <c r="A2842" s="361">
        <f t="shared" si="50"/>
        <v>45776</v>
      </c>
      <c r="B2842" s="362">
        <v>5</v>
      </c>
      <c r="C2842" s="363">
        <v>6595.5675000000001</v>
      </c>
      <c r="D2842" s="364"/>
    </row>
    <row r="2843" spans="1:4">
      <c r="A2843" s="361">
        <f t="shared" si="50"/>
        <v>45776</v>
      </c>
      <c r="B2843" s="362">
        <v>6</v>
      </c>
      <c r="C2843" s="363">
        <v>6945.8962499999998</v>
      </c>
      <c r="D2843" s="364"/>
    </row>
    <row r="2844" spans="1:4">
      <c r="A2844" s="361">
        <f t="shared" si="50"/>
        <v>45776</v>
      </c>
      <c r="B2844" s="362">
        <v>7</v>
      </c>
      <c r="C2844" s="363">
        <v>6620.9725000000008</v>
      </c>
      <c r="D2844" s="364"/>
    </row>
    <row r="2845" spans="1:4">
      <c r="A2845" s="361">
        <f t="shared" si="50"/>
        <v>45776</v>
      </c>
      <c r="B2845" s="362">
        <v>8</v>
      </c>
      <c r="C2845" s="363">
        <v>6227.8675000000003</v>
      </c>
      <c r="D2845" s="364"/>
    </row>
    <row r="2846" spans="1:4">
      <c r="A2846" s="361">
        <f t="shared" si="50"/>
        <v>45776</v>
      </c>
      <c r="B2846" s="362">
        <v>9</v>
      </c>
      <c r="C2846" s="363">
        <v>6271.7137499999999</v>
      </c>
      <c r="D2846" s="364"/>
    </row>
    <row r="2847" spans="1:4">
      <c r="A2847" s="361">
        <f t="shared" si="50"/>
        <v>45776</v>
      </c>
      <c r="B2847" s="362">
        <v>10</v>
      </c>
      <c r="C2847" s="363">
        <v>6438.6062499999998</v>
      </c>
      <c r="D2847" s="364"/>
    </row>
    <row r="2848" spans="1:4">
      <c r="A2848" s="361">
        <f t="shared" si="50"/>
        <v>45776</v>
      </c>
      <c r="B2848" s="362">
        <v>11</v>
      </c>
      <c r="C2848" s="363">
        <v>6405.7449999999999</v>
      </c>
      <c r="D2848" s="364"/>
    </row>
    <row r="2849" spans="1:4">
      <c r="A2849" s="361">
        <f t="shared" si="50"/>
        <v>45776</v>
      </c>
      <c r="B2849" s="362">
        <v>12</v>
      </c>
      <c r="C2849" s="363">
        <v>6536.1550000000007</v>
      </c>
      <c r="D2849" s="364"/>
    </row>
    <row r="2850" spans="1:4">
      <c r="A2850" s="361">
        <f t="shared" si="50"/>
        <v>45776</v>
      </c>
      <c r="B2850" s="362">
        <v>13</v>
      </c>
      <c r="C2850" s="363">
        <v>6288.5637500000003</v>
      </c>
      <c r="D2850" s="364"/>
    </row>
    <row r="2851" spans="1:4">
      <c r="A2851" s="361">
        <f t="shared" si="50"/>
        <v>45776</v>
      </c>
      <c r="B2851" s="362">
        <v>14</v>
      </c>
      <c r="C2851" s="363">
        <v>6613.9050000000007</v>
      </c>
      <c r="D2851" s="364"/>
    </row>
    <row r="2852" spans="1:4">
      <c r="A2852" s="361">
        <f t="shared" si="50"/>
        <v>45776</v>
      </c>
      <c r="B2852" s="362">
        <v>15</v>
      </c>
      <c r="C2852" s="363">
        <v>6406.6372499999998</v>
      </c>
      <c r="D2852" s="364"/>
    </row>
    <row r="2853" spans="1:4">
      <c r="A2853" s="361">
        <f t="shared" si="50"/>
        <v>45776</v>
      </c>
      <c r="B2853" s="362">
        <v>16</v>
      </c>
      <c r="C2853" s="363">
        <v>6398.6635000000006</v>
      </c>
      <c r="D2853" s="364"/>
    </row>
    <row r="2854" spans="1:4">
      <c r="A2854" s="361">
        <f t="shared" si="50"/>
        <v>45776</v>
      </c>
      <c r="B2854" s="362">
        <v>17</v>
      </c>
      <c r="C2854" s="363">
        <v>6623.9735000000001</v>
      </c>
      <c r="D2854" s="364"/>
    </row>
    <row r="2855" spans="1:4">
      <c r="A2855" s="361">
        <f t="shared" si="50"/>
        <v>45776</v>
      </c>
      <c r="B2855" s="362">
        <v>18</v>
      </c>
      <c r="C2855" s="363">
        <v>7905.0785000000005</v>
      </c>
      <c r="D2855" s="364"/>
    </row>
    <row r="2856" spans="1:4">
      <c r="A2856" s="361">
        <f t="shared" si="50"/>
        <v>45776</v>
      </c>
      <c r="B2856" s="362">
        <v>19</v>
      </c>
      <c r="C2856" s="363">
        <v>5692.7280000000001</v>
      </c>
      <c r="D2856" s="364"/>
    </row>
    <row r="2857" spans="1:4">
      <c r="A2857" s="361">
        <f t="shared" si="50"/>
        <v>45776</v>
      </c>
      <c r="B2857" s="362">
        <v>20</v>
      </c>
      <c r="C2857" s="363">
        <v>6123.2872500000003</v>
      </c>
      <c r="D2857" s="364"/>
    </row>
    <row r="2858" spans="1:4">
      <c r="A2858" s="361">
        <f t="shared" si="50"/>
        <v>45776</v>
      </c>
      <c r="B2858" s="362">
        <v>21</v>
      </c>
      <c r="C2858" s="363">
        <v>5956.4137499999997</v>
      </c>
      <c r="D2858" s="364"/>
    </row>
    <row r="2859" spans="1:4">
      <c r="A2859" s="361">
        <f t="shared" si="50"/>
        <v>45776</v>
      </c>
      <c r="B2859" s="362">
        <v>22</v>
      </c>
      <c r="C2859" s="363">
        <v>6234.4387500000003</v>
      </c>
      <c r="D2859" s="364"/>
    </row>
    <row r="2860" spans="1:4">
      <c r="A2860" s="361">
        <f t="shared" si="50"/>
        <v>45776</v>
      </c>
      <c r="B2860" s="362">
        <v>23</v>
      </c>
      <c r="C2860" s="363">
        <v>6160.9435000000003</v>
      </c>
      <c r="D2860" s="364"/>
    </row>
    <row r="2861" spans="1:4">
      <c r="A2861" s="361">
        <f t="shared" si="50"/>
        <v>45777</v>
      </c>
      <c r="B2861" s="362">
        <v>0</v>
      </c>
      <c r="C2861" s="363">
        <v>6057.0632500000002</v>
      </c>
      <c r="D2861" s="364"/>
    </row>
    <row r="2862" spans="1:4">
      <c r="A2862" s="361">
        <f t="shared" si="50"/>
        <v>45777</v>
      </c>
      <c r="B2862" s="362">
        <v>1</v>
      </c>
      <c r="C2862" s="363">
        <v>5731.7532499999998</v>
      </c>
      <c r="D2862" s="364"/>
    </row>
    <row r="2863" spans="1:4">
      <c r="A2863" s="361">
        <f t="shared" si="50"/>
        <v>45777</v>
      </c>
      <c r="B2863" s="362">
        <v>2</v>
      </c>
      <c r="C2863" s="363">
        <v>5968.8932500000001</v>
      </c>
      <c r="D2863" s="364"/>
    </row>
    <row r="2864" spans="1:4">
      <c r="A2864" s="361">
        <f t="shared" si="50"/>
        <v>45777</v>
      </c>
      <c r="B2864" s="362">
        <v>3</v>
      </c>
      <c r="C2864" s="363">
        <v>5834.2282500000001</v>
      </c>
      <c r="D2864" s="364"/>
    </row>
    <row r="2865" spans="1:4">
      <c r="A2865" s="361">
        <f t="shared" si="50"/>
        <v>45777</v>
      </c>
      <c r="B2865" s="362">
        <v>4</v>
      </c>
      <c r="C2865" s="363">
        <v>6486.2910000000002</v>
      </c>
      <c r="D2865" s="364"/>
    </row>
    <row r="2866" spans="1:4">
      <c r="A2866" s="361">
        <f t="shared" si="50"/>
        <v>45777</v>
      </c>
      <c r="B2866" s="362">
        <v>5</v>
      </c>
      <c r="C2866" s="363">
        <v>6687.9810000000007</v>
      </c>
      <c r="D2866" s="364"/>
    </row>
    <row r="2867" spans="1:4">
      <c r="A2867" s="361">
        <f t="shared" si="50"/>
        <v>45777</v>
      </c>
      <c r="B2867" s="362">
        <v>6</v>
      </c>
      <c r="C2867" s="363">
        <v>7140.3332499999997</v>
      </c>
      <c r="D2867" s="364"/>
    </row>
    <row r="2868" spans="1:4">
      <c r="A2868" s="361">
        <f t="shared" si="50"/>
        <v>45777</v>
      </c>
      <c r="B2868" s="362">
        <v>7</v>
      </c>
      <c r="C2868" s="363">
        <v>6956.7160000000003</v>
      </c>
      <c r="D2868" s="364"/>
    </row>
    <row r="2869" spans="1:4">
      <c r="A2869" s="361">
        <f t="shared" si="50"/>
        <v>45777</v>
      </c>
      <c r="B2869" s="362">
        <v>8</v>
      </c>
      <c r="C2869" s="363">
        <v>6350.5660000000007</v>
      </c>
      <c r="D2869" s="364"/>
    </row>
    <row r="2870" spans="1:4">
      <c r="A2870" s="361">
        <f t="shared" si="50"/>
        <v>45777</v>
      </c>
      <c r="B2870" s="362">
        <v>9</v>
      </c>
      <c r="C2870" s="363">
        <v>6354.4160000000002</v>
      </c>
      <c r="D2870" s="364"/>
    </row>
    <row r="2871" spans="1:4">
      <c r="A2871" s="361">
        <f t="shared" si="50"/>
        <v>45777</v>
      </c>
      <c r="B2871" s="362">
        <v>10</v>
      </c>
      <c r="C2871" s="363">
        <v>6644.1410000000005</v>
      </c>
      <c r="D2871" s="364"/>
    </row>
    <row r="2872" spans="1:4">
      <c r="A2872" s="361">
        <f t="shared" si="50"/>
        <v>45777</v>
      </c>
      <c r="B2872" s="362">
        <v>11</v>
      </c>
      <c r="C2872" s="363">
        <v>6576.8457500000004</v>
      </c>
      <c r="D2872" s="364"/>
    </row>
    <row r="2873" spans="1:4">
      <c r="A2873" s="361">
        <f t="shared" si="50"/>
        <v>45777</v>
      </c>
      <c r="B2873" s="362">
        <v>12</v>
      </c>
      <c r="C2873" s="363">
        <v>6644.0557500000004</v>
      </c>
      <c r="D2873" s="364"/>
    </row>
    <row r="2874" spans="1:4">
      <c r="A2874" s="361">
        <f t="shared" si="50"/>
        <v>45777</v>
      </c>
      <c r="B2874" s="362">
        <v>13</v>
      </c>
      <c r="C2874" s="363">
        <v>6731.1357500000004</v>
      </c>
      <c r="D2874" s="364"/>
    </row>
    <row r="2875" spans="1:4">
      <c r="A2875" s="361">
        <f t="shared" si="50"/>
        <v>45777</v>
      </c>
      <c r="B2875" s="362">
        <v>14</v>
      </c>
      <c r="C2875" s="363">
        <v>6958.9740000000002</v>
      </c>
      <c r="D2875" s="364"/>
    </row>
    <row r="2876" spans="1:4">
      <c r="A2876" s="361">
        <f t="shared" si="50"/>
        <v>45777</v>
      </c>
      <c r="B2876" s="362">
        <v>15</v>
      </c>
      <c r="C2876" s="363">
        <v>7031.5285000000003</v>
      </c>
      <c r="D2876" s="364"/>
    </row>
    <row r="2877" spans="1:4">
      <c r="A2877" s="361">
        <f t="shared" si="50"/>
        <v>45777</v>
      </c>
      <c r="B2877" s="362">
        <v>16</v>
      </c>
      <c r="C2877" s="363">
        <v>6454.0587500000001</v>
      </c>
      <c r="D2877" s="364"/>
    </row>
    <row r="2878" spans="1:4">
      <c r="A2878" s="361">
        <f t="shared" si="50"/>
        <v>45777</v>
      </c>
      <c r="B2878" s="362">
        <v>17</v>
      </c>
      <c r="C2878" s="363">
        <v>6645.40175</v>
      </c>
      <c r="D2878" s="364"/>
    </row>
    <row r="2879" spans="1:4">
      <c r="A2879" s="361">
        <f t="shared" si="50"/>
        <v>45777</v>
      </c>
      <c r="B2879" s="362">
        <v>18</v>
      </c>
      <c r="C2879" s="363">
        <v>8330.9340000000011</v>
      </c>
      <c r="D2879" s="364"/>
    </row>
    <row r="2880" spans="1:4">
      <c r="A2880" s="361">
        <f t="shared" si="50"/>
        <v>45777</v>
      </c>
      <c r="B2880" s="362">
        <v>19</v>
      </c>
      <c r="C2880" s="363">
        <v>6058.2482499999996</v>
      </c>
      <c r="D2880" s="364"/>
    </row>
    <row r="2881" spans="1:4">
      <c r="A2881" s="361">
        <f t="shared" si="50"/>
        <v>45777</v>
      </c>
      <c r="B2881" s="362">
        <v>20</v>
      </c>
      <c r="C2881" s="363">
        <v>6251.9607500000002</v>
      </c>
      <c r="D2881" s="364"/>
    </row>
    <row r="2882" spans="1:4">
      <c r="A2882" s="361">
        <f t="shared" si="50"/>
        <v>45777</v>
      </c>
      <c r="B2882" s="362">
        <v>21</v>
      </c>
      <c r="C2882" s="363">
        <v>6350.8307500000001</v>
      </c>
      <c r="D2882" s="364"/>
    </row>
    <row r="2883" spans="1:4">
      <c r="A2883" s="361">
        <f t="shared" si="50"/>
        <v>45777</v>
      </c>
      <c r="B2883" s="362">
        <v>22</v>
      </c>
      <c r="C2883" s="363">
        <v>7631.4807499999997</v>
      </c>
      <c r="D2883" s="364"/>
    </row>
    <row r="2884" spans="1:4">
      <c r="A2884" s="361">
        <f t="shared" si="50"/>
        <v>45777</v>
      </c>
      <c r="B2884" s="362">
        <v>23</v>
      </c>
      <c r="C2884" s="363">
        <v>6732.9350000000004</v>
      </c>
      <c r="D2884" s="364"/>
    </row>
    <row r="2885" spans="1:4">
      <c r="A2885" s="361">
        <f t="shared" si="50"/>
        <v>45778</v>
      </c>
      <c r="B2885" s="362">
        <v>0</v>
      </c>
      <c r="C2885" s="363">
        <v>5322.2867500000002</v>
      </c>
      <c r="D2885" s="364"/>
    </row>
    <row r="2886" spans="1:4">
      <c r="A2886" s="361">
        <f t="shared" ref="A2886:A2949" si="51">IF(B2886=0,A2885+1,A2885)</f>
        <v>45778</v>
      </c>
      <c r="B2886" s="362">
        <v>1</v>
      </c>
      <c r="C2886" s="363">
        <v>4928.8907499999996</v>
      </c>
      <c r="D2886" s="364"/>
    </row>
    <row r="2887" spans="1:4">
      <c r="A2887" s="361">
        <f t="shared" si="51"/>
        <v>45778</v>
      </c>
      <c r="B2887" s="362">
        <v>2</v>
      </c>
      <c r="C2887" s="363">
        <v>4766.5187500000002</v>
      </c>
      <c r="D2887" s="364"/>
    </row>
    <row r="2888" spans="1:4">
      <c r="A2888" s="361">
        <f t="shared" si="51"/>
        <v>45778</v>
      </c>
      <c r="B2888" s="362">
        <v>3</v>
      </c>
      <c r="C2888" s="363">
        <v>4804.8507499999996</v>
      </c>
      <c r="D2888" s="364"/>
    </row>
    <row r="2889" spans="1:4">
      <c r="A2889" s="361">
        <f t="shared" si="51"/>
        <v>45778</v>
      </c>
      <c r="B2889" s="362">
        <v>4</v>
      </c>
      <c r="C2889" s="363">
        <v>4701.6257500000002</v>
      </c>
      <c r="D2889" s="364"/>
    </row>
    <row r="2890" spans="1:4">
      <c r="A2890" s="361">
        <f t="shared" si="51"/>
        <v>45778</v>
      </c>
      <c r="B2890" s="362">
        <v>5</v>
      </c>
      <c r="C2890" s="363">
        <v>4994.4737500000001</v>
      </c>
      <c r="D2890" s="364"/>
    </row>
    <row r="2891" spans="1:4">
      <c r="A2891" s="361">
        <f t="shared" si="51"/>
        <v>45778</v>
      </c>
      <c r="B2891" s="362">
        <v>6</v>
      </c>
      <c r="C2891" s="363">
        <v>5491.9397499999995</v>
      </c>
      <c r="D2891" s="364"/>
    </row>
    <row r="2892" spans="1:4">
      <c r="A2892" s="361">
        <f t="shared" si="51"/>
        <v>45778</v>
      </c>
      <c r="B2892" s="362">
        <v>7</v>
      </c>
      <c r="C2892" s="363">
        <v>5803.3057500000004</v>
      </c>
      <c r="D2892" s="364"/>
    </row>
    <row r="2893" spans="1:4">
      <c r="A2893" s="361">
        <f t="shared" si="51"/>
        <v>45778</v>
      </c>
      <c r="B2893" s="362">
        <v>8</v>
      </c>
      <c r="C2893" s="363">
        <v>6127.7340000000004</v>
      </c>
      <c r="D2893" s="364"/>
    </row>
    <row r="2894" spans="1:4">
      <c r="A2894" s="361">
        <f t="shared" si="51"/>
        <v>45778</v>
      </c>
      <c r="B2894" s="362">
        <v>9</v>
      </c>
      <c r="C2894" s="363">
        <v>6985.6935000000003</v>
      </c>
      <c r="D2894" s="364"/>
    </row>
    <row r="2895" spans="1:4">
      <c r="A2895" s="361">
        <f t="shared" si="51"/>
        <v>45778</v>
      </c>
      <c r="B2895" s="362">
        <v>10</v>
      </c>
      <c r="C2895" s="363">
        <v>6614.5372500000003</v>
      </c>
      <c r="D2895" s="364"/>
    </row>
    <row r="2896" spans="1:4">
      <c r="A2896" s="361">
        <f t="shared" si="51"/>
        <v>45778</v>
      </c>
      <c r="B2896" s="362">
        <v>11</v>
      </c>
      <c r="C2896" s="363">
        <v>6689.8585000000003</v>
      </c>
      <c r="D2896" s="364"/>
    </row>
    <row r="2897" spans="1:4">
      <c r="A2897" s="361">
        <f t="shared" si="51"/>
        <v>45778</v>
      </c>
      <c r="B2897" s="362">
        <v>12</v>
      </c>
      <c r="C2897" s="363">
        <v>6654.0195000000003</v>
      </c>
      <c r="D2897" s="364"/>
    </row>
    <row r="2898" spans="1:4">
      <c r="A2898" s="361">
        <f t="shared" si="51"/>
        <v>45778</v>
      </c>
      <c r="B2898" s="362">
        <v>13</v>
      </c>
      <c r="C2898" s="363">
        <v>6797.5889999999999</v>
      </c>
      <c r="D2898" s="364"/>
    </row>
    <row r="2899" spans="1:4">
      <c r="A2899" s="361">
        <f t="shared" si="51"/>
        <v>45778</v>
      </c>
      <c r="B2899" s="362">
        <v>14</v>
      </c>
      <c r="C2899" s="363">
        <v>6889.9425000000001</v>
      </c>
      <c r="D2899" s="364"/>
    </row>
    <row r="2900" spans="1:4">
      <c r="A2900" s="361">
        <f t="shared" si="51"/>
        <v>45778</v>
      </c>
      <c r="B2900" s="362">
        <v>15</v>
      </c>
      <c r="C2900" s="363">
        <v>7052.4982499999996</v>
      </c>
      <c r="D2900" s="364"/>
    </row>
    <row r="2901" spans="1:4">
      <c r="A2901" s="361">
        <f t="shared" si="51"/>
        <v>45778</v>
      </c>
      <c r="B2901" s="362">
        <v>16</v>
      </c>
      <c r="C2901" s="363">
        <v>6868.5435000000007</v>
      </c>
      <c r="D2901" s="364"/>
    </row>
    <row r="2902" spans="1:4">
      <c r="A2902" s="361">
        <f t="shared" si="51"/>
        <v>45778</v>
      </c>
      <c r="B2902" s="362">
        <v>17</v>
      </c>
      <c r="C2902" s="363">
        <v>6412.6900000000005</v>
      </c>
      <c r="D2902" s="364"/>
    </row>
    <row r="2903" spans="1:4">
      <c r="A2903" s="361">
        <f t="shared" si="51"/>
        <v>45778</v>
      </c>
      <c r="B2903" s="362">
        <v>18</v>
      </c>
      <c r="C2903" s="363">
        <v>7763.4140000000007</v>
      </c>
      <c r="D2903" s="364"/>
    </row>
    <row r="2904" spans="1:4">
      <c r="A2904" s="361">
        <f t="shared" si="51"/>
        <v>45778</v>
      </c>
      <c r="B2904" s="362">
        <v>19</v>
      </c>
      <c r="C2904" s="363">
        <v>5912.4075000000003</v>
      </c>
      <c r="D2904" s="364"/>
    </row>
    <row r="2905" spans="1:4">
      <c r="A2905" s="361">
        <f t="shared" si="51"/>
        <v>45778</v>
      </c>
      <c r="B2905" s="362">
        <v>20</v>
      </c>
      <c r="C2905" s="363">
        <v>5970.2625000000007</v>
      </c>
      <c r="D2905" s="364"/>
    </row>
    <row r="2906" spans="1:4">
      <c r="A2906" s="361">
        <f t="shared" si="51"/>
        <v>45778</v>
      </c>
      <c r="B2906" s="362">
        <v>21</v>
      </c>
      <c r="C2906" s="363">
        <v>5794.3465000000006</v>
      </c>
      <c r="D2906" s="364"/>
    </row>
    <row r="2907" spans="1:4">
      <c r="A2907" s="361">
        <f t="shared" si="51"/>
        <v>45778</v>
      </c>
      <c r="B2907" s="362">
        <v>22</v>
      </c>
      <c r="C2907" s="363">
        <v>6053.9130000000005</v>
      </c>
      <c r="D2907" s="364"/>
    </row>
    <row r="2908" spans="1:4">
      <c r="A2908" s="361">
        <f t="shared" si="51"/>
        <v>45778</v>
      </c>
      <c r="B2908" s="362">
        <v>23</v>
      </c>
      <c r="C2908" s="363">
        <v>5982.6680000000006</v>
      </c>
      <c r="D2908" s="364"/>
    </row>
    <row r="2909" spans="1:4">
      <c r="A2909" s="361">
        <f t="shared" si="51"/>
        <v>45779</v>
      </c>
      <c r="B2909" s="362">
        <v>0</v>
      </c>
      <c r="C2909" s="363">
        <v>5538.6137500000004</v>
      </c>
      <c r="D2909" s="364"/>
    </row>
    <row r="2910" spans="1:4">
      <c r="A2910" s="361">
        <f t="shared" si="51"/>
        <v>45779</v>
      </c>
      <c r="B2910" s="362">
        <v>1</v>
      </c>
      <c r="C2910" s="363">
        <v>5563.4637499999999</v>
      </c>
      <c r="D2910" s="364"/>
    </row>
    <row r="2911" spans="1:4">
      <c r="A2911" s="361">
        <f t="shared" si="51"/>
        <v>45779</v>
      </c>
      <c r="B2911" s="362">
        <v>2</v>
      </c>
      <c r="C2911" s="363">
        <v>5318.5487499999999</v>
      </c>
      <c r="D2911" s="364"/>
    </row>
    <row r="2912" spans="1:4">
      <c r="A2912" s="361">
        <f t="shared" si="51"/>
        <v>45779</v>
      </c>
      <c r="B2912" s="362">
        <v>3</v>
      </c>
      <c r="C2912" s="363">
        <v>5053.0140000000001</v>
      </c>
      <c r="D2912" s="364"/>
    </row>
    <row r="2913" spans="1:4">
      <c r="A2913" s="361">
        <f t="shared" si="51"/>
        <v>45779</v>
      </c>
      <c r="B2913" s="362">
        <v>4</v>
      </c>
      <c r="C2913" s="363">
        <v>5114.8487500000001</v>
      </c>
      <c r="D2913" s="364"/>
    </row>
    <row r="2914" spans="1:4">
      <c r="A2914" s="361">
        <f t="shared" si="51"/>
        <v>45779</v>
      </c>
      <c r="B2914" s="362">
        <v>5</v>
      </c>
      <c r="C2914" s="363">
        <v>5832.5687500000004</v>
      </c>
      <c r="D2914" s="364"/>
    </row>
    <row r="2915" spans="1:4">
      <c r="A2915" s="361">
        <f t="shared" si="51"/>
        <v>45779</v>
      </c>
      <c r="B2915" s="362">
        <v>6</v>
      </c>
      <c r="C2915" s="363">
        <v>6159.6737499999999</v>
      </c>
      <c r="D2915" s="364"/>
    </row>
    <row r="2916" spans="1:4">
      <c r="A2916" s="361">
        <f t="shared" si="51"/>
        <v>45779</v>
      </c>
      <c r="B2916" s="362">
        <v>7</v>
      </c>
      <c r="C2916" s="363">
        <v>7114.84375</v>
      </c>
      <c r="D2916" s="364"/>
    </row>
    <row r="2917" spans="1:4">
      <c r="A2917" s="361">
        <f t="shared" si="51"/>
        <v>45779</v>
      </c>
      <c r="B2917" s="362">
        <v>8</v>
      </c>
      <c r="C2917" s="363">
        <v>7035.8775000000005</v>
      </c>
      <c r="D2917" s="364"/>
    </row>
    <row r="2918" spans="1:4">
      <c r="A2918" s="361">
        <f t="shared" si="51"/>
        <v>45779</v>
      </c>
      <c r="B2918" s="362">
        <v>9</v>
      </c>
      <c r="C2918" s="363">
        <v>8489.56</v>
      </c>
      <c r="D2918" s="364"/>
    </row>
    <row r="2919" spans="1:4">
      <c r="A2919" s="361">
        <f t="shared" si="51"/>
        <v>45779</v>
      </c>
      <c r="B2919" s="362">
        <v>10</v>
      </c>
      <c r="C2919" s="363">
        <v>7762.7635</v>
      </c>
      <c r="D2919" s="364"/>
    </row>
    <row r="2920" spans="1:4">
      <c r="A2920" s="361">
        <f t="shared" si="51"/>
        <v>45779</v>
      </c>
      <c r="B2920" s="362">
        <v>11</v>
      </c>
      <c r="C2920" s="363">
        <v>7460.6424999999999</v>
      </c>
      <c r="D2920" s="364"/>
    </row>
    <row r="2921" spans="1:4">
      <c r="A2921" s="361">
        <f t="shared" si="51"/>
        <v>45779</v>
      </c>
      <c r="B2921" s="362">
        <v>12</v>
      </c>
      <c r="C2921" s="363">
        <v>7708.4972500000003</v>
      </c>
      <c r="D2921" s="364"/>
    </row>
    <row r="2922" spans="1:4">
      <c r="A2922" s="361">
        <f t="shared" si="51"/>
        <v>45779</v>
      </c>
      <c r="B2922" s="362">
        <v>13</v>
      </c>
      <c r="C2922" s="363">
        <v>7836.2825000000003</v>
      </c>
      <c r="D2922" s="364"/>
    </row>
    <row r="2923" spans="1:4">
      <c r="A2923" s="361">
        <f t="shared" si="51"/>
        <v>45779</v>
      </c>
      <c r="B2923" s="362">
        <v>14</v>
      </c>
      <c r="C2923" s="363">
        <v>7744.2925000000005</v>
      </c>
      <c r="D2923" s="364"/>
    </row>
    <row r="2924" spans="1:4">
      <c r="A2924" s="361">
        <f t="shared" si="51"/>
        <v>45779</v>
      </c>
      <c r="B2924" s="362">
        <v>15</v>
      </c>
      <c r="C2924" s="363">
        <v>7277.3085000000001</v>
      </c>
      <c r="D2924" s="364"/>
    </row>
    <row r="2925" spans="1:4">
      <c r="A2925" s="361">
        <f t="shared" si="51"/>
        <v>45779</v>
      </c>
      <c r="B2925" s="362">
        <v>16</v>
      </c>
      <c r="C2925" s="363">
        <v>6991.1287499999999</v>
      </c>
      <c r="D2925" s="364"/>
    </row>
    <row r="2926" spans="1:4">
      <c r="A2926" s="361">
        <f t="shared" si="51"/>
        <v>45779</v>
      </c>
      <c r="B2926" s="362">
        <v>17</v>
      </c>
      <c r="C2926" s="363">
        <v>6089.9075000000003</v>
      </c>
      <c r="D2926" s="364"/>
    </row>
    <row r="2927" spans="1:4">
      <c r="A2927" s="361">
        <f t="shared" si="51"/>
        <v>45779</v>
      </c>
      <c r="B2927" s="362">
        <v>18</v>
      </c>
      <c r="C2927" s="363">
        <v>7474.8164999999999</v>
      </c>
      <c r="D2927" s="364"/>
    </row>
    <row r="2928" spans="1:4">
      <c r="A2928" s="361">
        <f t="shared" si="51"/>
        <v>45779</v>
      </c>
      <c r="B2928" s="362">
        <v>19</v>
      </c>
      <c r="C2928" s="363">
        <v>5749.7337500000003</v>
      </c>
      <c r="D2928" s="364"/>
    </row>
    <row r="2929" spans="1:4">
      <c r="A2929" s="361">
        <f t="shared" si="51"/>
        <v>45779</v>
      </c>
      <c r="B2929" s="362">
        <v>20</v>
      </c>
      <c r="C2929" s="363">
        <v>5941.6737499999999</v>
      </c>
      <c r="D2929" s="364"/>
    </row>
    <row r="2930" spans="1:4">
      <c r="A2930" s="361">
        <f t="shared" si="51"/>
        <v>45779</v>
      </c>
      <c r="B2930" s="362">
        <v>21</v>
      </c>
      <c r="C2930" s="363">
        <v>5932.21875</v>
      </c>
      <c r="D2930" s="364"/>
    </row>
    <row r="2931" spans="1:4">
      <c r="A2931" s="361">
        <f t="shared" si="51"/>
        <v>45779</v>
      </c>
      <c r="B2931" s="362">
        <v>22</v>
      </c>
      <c r="C2931" s="363">
        <v>7337.4812499999998</v>
      </c>
      <c r="D2931" s="364"/>
    </row>
    <row r="2932" spans="1:4">
      <c r="A2932" s="361">
        <f t="shared" si="51"/>
        <v>45779</v>
      </c>
      <c r="B2932" s="362">
        <v>23</v>
      </c>
      <c r="C2932" s="363">
        <v>6411.6887500000003</v>
      </c>
      <c r="D2932" s="364"/>
    </row>
    <row r="2933" spans="1:4">
      <c r="A2933" s="361">
        <f t="shared" si="51"/>
        <v>45780</v>
      </c>
      <c r="B2933" s="362">
        <v>0</v>
      </c>
      <c r="C2933" s="363">
        <v>5443.2202500000003</v>
      </c>
      <c r="D2933" s="364"/>
    </row>
    <row r="2934" spans="1:4">
      <c r="A2934" s="361">
        <f t="shared" si="51"/>
        <v>45780</v>
      </c>
      <c r="B2934" s="362">
        <v>1</v>
      </c>
      <c r="C2934" s="363">
        <v>4767.8452500000003</v>
      </c>
      <c r="D2934" s="364"/>
    </row>
    <row r="2935" spans="1:4">
      <c r="A2935" s="361">
        <f t="shared" si="51"/>
        <v>45780</v>
      </c>
      <c r="B2935" s="362">
        <v>2</v>
      </c>
      <c r="C2935" s="363">
        <v>5101.7752499999997</v>
      </c>
      <c r="D2935" s="364"/>
    </row>
    <row r="2936" spans="1:4">
      <c r="A2936" s="361">
        <f t="shared" si="51"/>
        <v>45780</v>
      </c>
      <c r="B2936" s="362">
        <v>3</v>
      </c>
      <c r="C2936" s="363">
        <v>5059.0502500000002</v>
      </c>
      <c r="D2936" s="364"/>
    </row>
    <row r="2937" spans="1:4">
      <c r="A2937" s="361">
        <f t="shared" si="51"/>
        <v>45780</v>
      </c>
      <c r="B2937" s="362">
        <v>4</v>
      </c>
      <c r="C2937" s="363">
        <v>5009.1952499999998</v>
      </c>
      <c r="D2937" s="364"/>
    </row>
    <row r="2938" spans="1:4">
      <c r="A2938" s="361">
        <f t="shared" si="51"/>
        <v>45780</v>
      </c>
      <c r="B2938" s="362">
        <v>5</v>
      </c>
      <c r="C2938" s="363">
        <v>5274.9497499999998</v>
      </c>
      <c r="D2938" s="364"/>
    </row>
    <row r="2939" spans="1:4">
      <c r="A2939" s="361">
        <f t="shared" si="51"/>
        <v>45780</v>
      </c>
      <c r="B2939" s="362">
        <v>6</v>
      </c>
      <c r="C2939" s="363">
        <v>5568.9602500000001</v>
      </c>
      <c r="D2939" s="364"/>
    </row>
    <row r="2940" spans="1:4">
      <c r="A2940" s="361">
        <f t="shared" si="51"/>
        <v>45780</v>
      </c>
      <c r="B2940" s="362">
        <v>7</v>
      </c>
      <c r="C2940" s="363">
        <v>6550.5902500000002</v>
      </c>
      <c r="D2940" s="364"/>
    </row>
    <row r="2941" spans="1:4">
      <c r="A2941" s="361">
        <f t="shared" si="51"/>
        <v>45780</v>
      </c>
      <c r="B2941" s="362">
        <v>8</v>
      </c>
      <c r="C2941" s="363">
        <v>6383.7605000000003</v>
      </c>
      <c r="D2941" s="364"/>
    </row>
    <row r="2942" spans="1:4">
      <c r="A2942" s="361">
        <f t="shared" si="51"/>
        <v>45780</v>
      </c>
      <c r="B2942" s="362">
        <v>9</v>
      </c>
      <c r="C2942" s="363">
        <v>7599.2152500000002</v>
      </c>
      <c r="D2942" s="364"/>
    </row>
    <row r="2943" spans="1:4">
      <c r="A2943" s="361">
        <f t="shared" si="51"/>
        <v>45780</v>
      </c>
      <c r="B2943" s="362">
        <v>10</v>
      </c>
      <c r="C2943" s="363">
        <v>6747.54</v>
      </c>
      <c r="D2943" s="364"/>
    </row>
    <row r="2944" spans="1:4">
      <c r="A2944" s="361">
        <f t="shared" si="51"/>
        <v>45780</v>
      </c>
      <c r="B2944" s="362">
        <v>11</v>
      </c>
      <c r="C2944" s="363">
        <v>6771.8090000000002</v>
      </c>
      <c r="D2944" s="364"/>
    </row>
    <row r="2945" spans="1:4">
      <c r="A2945" s="361">
        <f t="shared" si="51"/>
        <v>45780</v>
      </c>
      <c r="B2945" s="362">
        <v>12</v>
      </c>
      <c r="C2945" s="363">
        <v>6812.16975</v>
      </c>
      <c r="D2945" s="364"/>
    </row>
    <row r="2946" spans="1:4">
      <c r="A2946" s="361">
        <f t="shared" si="51"/>
        <v>45780</v>
      </c>
      <c r="B2946" s="362">
        <v>13</v>
      </c>
      <c r="C2946" s="363">
        <v>6634.0707499999999</v>
      </c>
      <c r="D2946" s="364"/>
    </row>
    <row r="2947" spans="1:4">
      <c r="A2947" s="361">
        <f t="shared" si="51"/>
        <v>45780</v>
      </c>
      <c r="B2947" s="362">
        <v>14</v>
      </c>
      <c r="C2947" s="363">
        <v>6894.89725</v>
      </c>
      <c r="D2947" s="364"/>
    </row>
    <row r="2948" spans="1:4">
      <c r="A2948" s="361">
        <f t="shared" si="51"/>
        <v>45780</v>
      </c>
      <c r="B2948" s="362">
        <v>15</v>
      </c>
      <c r="C2948" s="363">
        <v>7047.8417499999996</v>
      </c>
      <c r="D2948" s="364"/>
    </row>
    <row r="2949" spans="1:4">
      <c r="A2949" s="361">
        <f t="shared" si="51"/>
        <v>45780</v>
      </c>
      <c r="B2949" s="362">
        <v>16</v>
      </c>
      <c r="C2949" s="363">
        <v>7005.3337499999998</v>
      </c>
      <c r="D2949" s="364"/>
    </row>
    <row r="2950" spans="1:4">
      <c r="A2950" s="361">
        <f t="shared" ref="A2950:A3013" si="52">IF(B2950=0,A2949+1,A2949)</f>
        <v>45780</v>
      </c>
      <c r="B2950" s="362">
        <v>17</v>
      </c>
      <c r="C2950" s="363">
        <v>6010.13375</v>
      </c>
      <c r="D2950" s="364"/>
    </row>
    <row r="2951" spans="1:4">
      <c r="A2951" s="361">
        <f t="shared" si="52"/>
        <v>45780</v>
      </c>
      <c r="B2951" s="362">
        <v>18</v>
      </c>
      <c r="C2951" s="363">
        <v>7202.6437500000002</v>
      </c>
      <c r="D2951" s="364"/>
    </row>
    <row r="2952" spans="1:4">
      <c r="A2952" s="361">
        <f t="shared" si="52"/>
        <v>45780</v>
      </c>
      <c r="B2952" s="362">
        <v>19</v>
      </c>
      <c r="C2952" s="363">
        <v>5357.1727499999997</v>
      </c>
      <c r="D2952" s="364"/>
    </row>
    <row r="2953" spans="1:4">
      <c r="A2953" s="361">
        <f t="shared" si="52"/>
        <v>45780</v>
      </c>
      <c r="B2953" s="362">
        <v>20</v>
      </c>
      <c r="C2953" s="363">
        <v>5712.2702499999996</v>
      </c>
      <c r="D2953" s="364"/>
    </row>
    <row r="2954" spans="1:4">
      <c r="A2954" s="361">
        <f t="shared" si="52"/>
        <v>45780</v>
      </c>
      <c r="B2954" s="362">
        <v>21</v>
      </c>
      <c r="C2954" s="363">
        <v>5615.4490000000005</v>
      </c>
      <c r="D2954" s="364"/>
    </row>
    <row r="2955" spans="1:4">
      <c r="A2955" s="361">
        <f t="shared" si="52"/>
        <v>45780</v>
      </c>
      <c r="B2955" s="362">
        <v>22</v>
      </c>
      <c r="C2955" s="363">
        <v>6002.3305</v>
      </c>
      <c r="D2955" s="364"/>
    </row>
    <row r="2956" spans="1:4">
      <c r="A2956" s="361">
        <f t="shared" si="52"/>
        <v>45780</v>
      </c>
      <c r="B2956" s="362">
        <v>23</v>
      </c>
      <c r="C2956" s="363">
        <v>6058.3280000000004</v>
      </c>
      <c r="D2956" s="364"/>
    </row>
    <row r="2957" spans="1:4">
      <c r="A2957" s="361">
        <f t="shared" si="52"/>
        <v>45781</v>
      </c>
      <c r="B2957" s="362">
        <v>0</v>
      </c>
      <c r="C2957" s="363">
        <v>6311.5602500000005</v>
      </c>
      <c r="D2957" s="364"/>
    </row>
    <row r="2958" spans="1:4">
      <c r="A2958" s="361">
        <f t="shared" si="52"/>
        <v>45781</v>
      </c>
      <c r="B2958" s="362">
        <v>1</v>
      </c>
      <c r="C2958" s="363">
        <v>5977.1102499999997</v>
      </c>
      <c r="D2958" s="364"/>
    </row>
    <row r="2959" spans="1:4">
      <c r="A2959" s="361">
        <f t="shared" si="52"/>
        <v>45781</v>
      </c>
      <c r="B2959" s="362">
        <v>2</v>
      </c>
      <c r="C2959" s="363">
        <v>5568.0602500000005</v>
      </c>
      <c r="D2959" s="364"/>
    </row>
    <row r="2960" spans="1:4">
      <c r="A2960" s="361">
        <f t="shared" si="52"/>
        <v>45781</v>
      </c>
      <c r="B2960" s="362">
        <v>3</v>
      </c>
      <c r="C2960" s="363">
        <v>5407.5602500000005</v>
      </c>
      <c r="D2960" s="364"/>
    </row>
    <row r="2961" spans="1:4">
      <c r="A2961" s="361">
        <f t="shared" si="52"/>
        <v>45781</v>
      </c>
      <c r="B2961" s="362">
        <v>4</v>
      </c>
      <c r="C2961" s="363">
        <v>5286.6602499999999</v>
      </c>
      <c r="D2961" s="364"/>
    </row>
    <row r="2962" spans="1:4">
      <c r="A2962" s="361">
        <f t="shared" si="52"/>
        <v>45781</v>
      </c>
      <c r="B2962" s="362">
        <v>5</v>
      </c>
      <c r="C2962" s="363">
        <v>5604.0602500000005</v>
      </c>
      <c r="D2962" s="364"/>
    </row>
    <row r="2963" spans="1:4">
      <c r="A2963" s="361">
        <f t="shared" si="52"/>
        <v>45781</v>
      </c>
      <c r="B2963" s="362">
        <v>6</v>
      </c>
      <c r="C2963" s="363">
        <v>5878.3602499999997</v>
      </c>
      <c r="D2963" s="364"/>
    </row>
    <row r="2964" spans="1:4">
      <c r="A2964" s="361">
        <f t="shared" si="52"/>
        <v>45781</v>
      </c>
      <c r="B2964" s="362">
        <v>7</v>
      </c>
      <c r="C2964" s="363">
        <v>6824.3602499999997</v>
      </c>
      <c r="D2964" s="364"/>
    </row>
    <row r="2965" spans="1:4">
      <c r="A2965" s="361">
        <f t="shared" si="52"/>
        <v>45781</v>
      </c>
      <c r="B2965" s="362">
        <v>8</v>
      </c>
      <c r="C2965" s="363">
        <v>6666.1002500000004</v>
      </c>
      <c r="D2965" s="364"/>
    </row>
    <row r="2966" spans="1:4">
      <c r="A2966" s="361">
        <f t="shared" si="52"/>
        <v>45781</v>
      </c>
      <c r="B2966" s="362">
        <v>9</v>
      </c>
      <c r="C2966" s="363">
        <v>7446.1345000000001</v>
      </c>
      <c r="D2966" s="364"/>
    </row>
    <row r="2967" spans="1:4">
      <c r="A2967" s="361">
        <f t="shared" si="52"/>
        <v>45781</v>
      </c>
      <c r="B2967" s="362">
        <v>10</v>
      </c>
      <c r="C2967" s="363">
        <v>6777.2002499999999</v>
      </c>
      <c r="D2967" s="364"/>
    </row>
    <row r="2968" spans="1:4">
      <c r="A2968" s="361">
        <f t="shared" si="52"/>
        <v>45781</v>
      </c>
      <c r="B2968" s="362">
        <v>11</v>
      </c>
      <c r="C2968" s="363">
        <v>6517.3095000000003</v>
      </c>
      <c r="D2968" s="364"/>
    </row>
    <row r="2969" spans="1:4">
      <c r="A2969" s="361">
        <f t="shared" si="52"/>
        <v>45781</v>
      </c>
      <c r="B2969" s="362">
        <v>12</v>
      </c>
      <c r="C2969" s="363">
        <v>6663.2695000000003</v>
      </c>
      <c r="D2969" s="364"/>
    </row>
    <row r="2970" spans="1:4">
      <c r="A2970" s="361">
        <f t="shared" si="52"/>
        <v>45781</v>
      </c>
      <c r="B2970" s="362">
        <v>13</v>
      </c>
      <c r="C2970" s="363">
        <v>6536.3195000000005</v>
      </c>
      <c r="D2970" s="364"/>
    </row>
    <row r="2971" spans="1:4">
      <c r="A2971" s="361">
        <f t="shared" si="52"/>
        <v>45781</v>
      </c>
      <c r="B2971" s="362">
        <v>14</v>
      </c>
      <c r="C2971" s="363">
        <v>6646.0595000000003</v>
      </c>
      <c r="D2971" s="364"/>
    </row>
    <row r="2972" spans="1:4">
      <c r="A2972" s="361">
        <f t="shared" si="52"/>
        <v>45781</v>
      </c>
      <c r="B2972" s="362">
        <v>15</v>
      </c>
      <c r="C2972" s="363">
        <v>7412.0365000000002</v>
      </c>
      <c r="D2972" s="364"/>
    </row>
    <row r="2973" spans="1:4">
      <c r="A2973" s="361">
        <f t="shared" si="52"/>
        <v>45781</v>
      </c>
      <c r="B2973" s="362">
        <v>16</v>
      </c>
      <c r="C2973" s="363">
        <v>7056.1490000000003</v>
      </c>
      <c r="D2973" s="364"/>
    </row>
    <row r="2974" spans="1:4">
      <c r="A2974" s="361">
        <f t="shared" si="52"/>
        <v>45781</v>
      </c>
      <c r="B2974" s="362">
        <v>17</v>
      </c>
      <c r="C2974" s="363">
        <v>6845.8090000000002</v>
      </c>
      <c r="D2974" s="364"/>
    </row>
    <row r="2975" spans="1:4">
      <c r="A2975" s="361">
        <f t="shared" si="52"/>
        <v>45781</v>
      </c>
      <c r="B2975" s="362">
        <v>18</v>
      </c>
      <c r="C2975" s="363">
        <v>7894.5147500000003</v>
      </c>
      <c r="D2975" s="364"/>
    </row>
    <row r="2976" spans="1:4">
      <c r="A2976" s="361">
        <f t="shared" si="52"/>
        <v>45781</v>
      </c>
      <c r="B2976" s="362">
        <v>19</v>
      </c>
      <c r="C2976" s="363">
        <v>6239.3145000000004</v>
      </c>
      <c r="D2976" s="364"/>
    </row>
    <row r="2977" spans="1:4">
      <c r="A2977" s="361">
        <f t="shared" si="52"/>
        <v>45781</v>
      </c>
      <c r="B2977" s="362">
        <v>20</v>
      </c>
      <c r="C2977" s="363">
        <v>6946.16525</v>
      </c>
      <c r="D2977" s="364"/>
    </row>
    <row r="2978" spans="1:4">
      <c r="A2978" s="361">
        <f t="shared" si="52"/>
        <v>45781</v>
      </c>
      <c r="B2978" s="362">
        <v>21</v>
      </c>
      <c r="C2978" s="363">
        <v>6908.4340000000002</v>
      </c>
      <c r="D2978" s="364"/>
    </row>
    <row r="2979" spans="1:4">
      <c r="A2979" s="361">
        <f t="shared" si="52"/>
        <v>45781</v>
      </c>
      <c r="B2979" s="362">
        <v>22</v>
      </c>
      <c r="C2979" s="363">
        <v>6997.6540000000005</v>
      </c>
      <c r="D2979" s="364"/>
    </row>
    <row r="2980" spans="1:4">
      <c r="A2980" s="361">
        <f t="shared" si="52"/>
        <v>45781</v>
      </c>
      <c r="B2980" s="362">
        <v>23</v>
      </c>
      <c r="C2980" s="363">
        <v>6692.5145000000002</v>
      </c>
      <c r="D2980" s="364"/>
    </row>
    <row r="2981" spans="1:4">
      <c r="A2981" s="361">
        <f t="shared" si="52"/>
        <v>45782</v>
      </c>
      <c r="B2981" s="362">
        <v>0</v>
      </c>
      <c r="C2981" s="363">
        <v>6684.7575000000006</v>
      </c>
      <c r="D2981" s="364"/>
    </row>
    <row r="2982" spans="1:4">
      <c r="A2982" s="361">
        <f t="shared" si="52"/>
        <v>45782</v>
      </c>
      <c r="B2982" s="362">
        <v>1</v>
      </c>
      <c r="C2982" s="363">
        <v>6131.21</v>
      </c>
      <c r="D2982" s="364"/>
    </row>
    <row r="2983" spans="1:4">
      <c r="A2983" s="361">
        <f t="shared" si="52"/>
        <v>45782</v>
      </c>
      <c r="B2983" s="362">
        <v>2</v>
      </c>
      <c r="C2983" s="363">
        <v>6387.91</v>
      </c>
      <c r="D2983" s="364"/>
    </row>
    <row r="2984" spans="1:4">
      <c r="A2984" s="361">
        <f t="shared" si="52"/>
        <v>45782</v>
      </c>
      <c r="B2984" s="362">
        <v>3</v>
      </c>
      <c r="C2984" s="363">
        <v>6482.5975000000008</v>
      </c>
      <c r="D2984" s="364"/>
    </row>
    <row r="2985" spans="1:4">
      <c r="A2985" s="361">
        <f t="shared" si="52"/>
        <v>45782</v>
      </c>
      <c r="B2985" s="362">
        <v>4</v>
      </c>
      <c r="C2985" s="363">
        <v>6503.57</v>
      </c>
      <c r="D2985" s="364"/>
    </row>
    <row r="2986" spans="1:4">
      <c r="A2986" s="361">
        <f t="shared" si="52"/>
        <v>45782</v>
      </c>
      <c r="B2986" s="362">
        <v>5</v>
      </c>
      <c r="C2986" s="363">
        <v>7226.9675000000007</v>
      </c>
      <c r="D2986" s="364"/>
    </row>
    <row r="2987" spans="1:4">
      <c r="A2987" s="361">
        <f t="shared" si="52"/>
        <v>45782</v>
      </c>
      <c r="B2987" s="362">
        <v>6</v>
      </c>
      <c r="C2987" s="363">
        <v>7772.0905000000002</v>
      </c>
      <c r="D2987" s="364"/>
    </row>
    <row r="2988" spans="1:4">
      <c r="A2988" s="361">
        <f t="shared" si="52"/>
        <v>45782</v>
      </c>
      <c r="B2988" s="362">
        <v>7</v>
      </c>
      <c r="C2988" s="363">
        <v>8314.0242500000004</v>
      </c>
      <c r="D2988" s="364"/>
    </row>
    <row r="2989" spans="1:4">
      <c r="A2989" s="361">
        <f t="shared" si="52"/>
        <v>45782</v>
      </c>
      <c r="B2989" s="362">
        <v>8</v>
      </c>
      <c r="C2989" s="363">
        <v>8303.8292500000007</v>
      </c>
      <c r="D2989" s="364"/>
    </row>
    <row r="2990" spans="1:4">
      <c r="A2990" s="361">
        <f t="shared" si="52"/>
        <v>45782</v>
      </c>
      <c r="B2990" s="362">
        <v>9</v>
      </c>
      <c r="C2990" s="363">
        <v>9137.3442500000001</v>
      </c>
      <c r="D2990" s="364"/>
    </row>
    <row r="2991" spans="1:4">
      <c r="A2991" s="361">
        <f t="shared" si="52"/>
        <v>45782</v>
      </c>
      <c r="B2991" s="362">
        <v>10</v>
      </c>
      <c r="C2991" s="363">
        <v>8806.3367500000004</v>
      </c>
      <c r="D2991" s="364"/>
    </row>
    <row r="2992" spans="1:4">
      <c r="A2992" s="361">
        <f t="shared" si="52"/>
        <v>45782</v>
      </c>
      <c r="B2992" s="362">
        <v>11</v>
      </c>
      <c r="C2992" s="363">
        <v>8333.1792499999992</v>
      </c>
      <c r="D2992" s="364"/>
    </row>
    <row r="2993" spans="1:4">
      <c r="A2993" s="361">
        <f t="shared" si="52"/>
        <v>45782</v>
      </c>
      <c r="B2993" s="362">
        <v>12</v>
      </c>
      <c r="C2993" s="363">
        <v>8750.9517500000002</v>
      </c>
      <c r="D2993" s="364"/>
    </row>
    <row r="2994" spans="1:4">
      <c r="A2994" s="361">
        <f t="shared" si="52"/>
        <v>45782</v>
      </c>
      <c r="B2994" s="362">
        <v>13</v>
      </c>
      <c r="C2994" s="363">
        <v>8320.5217499999999</v>
      </c>
      <c r="D2994" s="364"/>
    </row>
    <row r="2995" spans="1:4">
      <c r="A2995" s="361">
        <f t="shared" si="52"/>
        <v>45782</v>
      </c>
      <c r="B2995" s="362">
        <v>14</v>
      </c>
      <c r="C2995" s="363">
        <v>8747.6267499999994</v>
      </c>
      <c r="D2995" s="364"/>
    </row>
    <row r="2996" spans="1:4">
      <c r="A2996" s="361">
        <f t="shared" si="52"/>
        <v>45782</v>
      </c>
      <c r="B2996" s="362">
        <v>15</v>
      </c>
      <c r="C2996" s="363">
        <v>8916.0187499999993</v>
      </c>
      <c r="D2996" s="364"/>
    </row>
    <row r="2997" spans="1:4">
      <c r="A2997" s="361">
        <f t="shared" si="52"/>
        <v>45782</v>
      </c>
      <c r="B2997" s="362">
        <v>16</v>
      </c>
      <c r="C2997" s="363">
        <v>8522.6837500000001</v>
      </c>
      <c r="D2997" s="364"/>
    </row>
    <row r="2998" spans="1:4">
      <c r="A2998" s="361">
        <f t="shared" si="52"/>
        <v>45782</v>
      </c>
      <c r="B2998" s="362">
        <v>17</v>
      </c>
      <c r="C2998" s="363">
        <v>7831.8357500000002</v>
      </c>
      <c r="D2998" s="364"/>
    </row>
    <row r="2999" spans="1:4">
      <c r="A2999" s="361">
        <f t="shared" si="52"/>
        <v>45782</v>
      </c>
      <c r="B2999" s="362">
        <v>18</v>
      </c>
      <c r="C2999" s="363">
        <v>8991.2312500000007</v>
      </c>
      <c r="D2999" s="364"/>
    </row>
    <row r="3000" spans="1:4">
      <c r="A3000" s="361">
        <f t="shared" si="52"/>
        <v>45782</v>
      </c>
      <c r="B3000" s="362">
        <v>19</v>
      </c>
      <c r="C3000" s="363">
        <v>7006.6424999999999</v>
      </c>
      <c r="D3000" s="364"/>
    </row>
    <row r="3001" spans="1:4">
      <c r="A3001" s="361">
        <f t="shared" si="52"/>
        <v>45782</v>
      </c>
      <c r="B3001" s="362">
        <v>20</v>
      </c>
      <c r="C3001" s="363">
        <v>7489.5012500000003</v>
      </c>
      <c r="D3001" s="364"/>
    </row>
    <row r="3002" spans="1:4">
      <c r="A3002" s="361">
        <f t="shared" si="52"/>
        <v>45782</v>
      </c>
      <c r="B3002" s="362">
        <v>21</v>
      </c>
      <c r="C3002" s="363">
        <v>7447.0287500000004</v>
      </c>
      <c r="D3002" s="364"/>
    </row>
    <row r="3003" spans="1:4">
      <c r="A3003" s="361">
        <f t="shared" si="52"/>
        <v>45782</v>
      </c>
      <c r="B3003" s="362">
        <v>22</v>
      </c>
      <c r="C3003" s="363">
        <v>8299.4974999999995</v>
      </c>
      <c r="D3003" s="364"/>
    </row>
    <row r="3004" spans="1:4">
      <c r="A3004" s="361">
        <f t="shared" si="52"/>
        <v>45782</v>
      </c>
      <c r="B3004" s="362">
        <v>23</v>
      </c>
      <c r="C3004" s="363">
        <v>7471.50875</v>
      </c>
      <c r="D3004" s="364"/>
    </row>
    <row r="3005" spans="1:4">
      <c r="A3005" s="361">
        <f t="shared" si="52"/>
        <v>45783</v>
      </c>
      <c r="B3005" s="362">
        <v>0</v>
      </c>
      <c r="C3005" s="363">
        <v>6054.6487500000003</v>
      </c>
      <c r="D3005" s="364"/>
    </row>
    <row r="3006" spans="1:4">
      <c r="A3006" s="361">
        <f t="shared" si="52"/>
        <v>45783</v>
      </c>
      <c r="B3006" s="362">
        <v>1</v>
      </c>
      <c r="C3006" s="363">
        <v>5666.1487500000003</v>
      </c>
      <c r="D3006" s="364"/>
    </row>
    <row r="3007" spans="1:4">
      <c r="A3007" s="361">
        <f t="shared" si="52"/>
        <v>45783</v>
      </c>
      <c r="B3007" s="362">
        <v>2</v>
      </c>
      <c r="C3007" s="363">
        <v>5496.9487499999996</v>
      </c>
      <c r="D3007" s="364"/>
    </row>
    <row r="3008" spans="1:4">
      <c r="A3008" s="361">
        <f t="shared" si="52"/>
        <v>45783</v>
      </c>
      <c r="B3008" s="362">
        <v>3</v>
      </c>
      <c r="C3008" s="363">
        <v>5409.7037499999997</v>
      </c>
      <c r="D3008" s="364"/>
    </row>
    <row r="3009" spans="1:4">
      <c r="A3009" s="361">
        <f t="shared" si="52"/>
        <v>45783</v>
      </c>
      <c r="B3009" s="362">
        <v>4</v>
      </c>
      <c r="C3009" s="363">
        <v>5976.3537500000002</v>
      </c>
      <c r="D3009" s="364"/>
    </row>
    <row r="3010" spans="1:4">
      <c r="A3010" s="361">
        <f t="shared" si="52"/>
        <v>45783</v>
      </c>
      <c r="B3010" s="362">
        <v>5</v>
      </c>
      <c r="C3010" s="363">
        <v>6816.21875</v>
      </c>
      <c r="D3010" s="364"/>
    </row>
    <row r="3011" spans="1:4">
      <c r="A3011" s="361">
        <f t="shared" si="52"/>
        <v>45783</v>
      </c>
      <c r="B3011" s="362">
        <v>6</v>
      </c>
      <c r="C3011" s="363">
        <v>7063.4387500000003</v>
      </c>
      <c r="D3011" s="364"/>
    </row>
    <row r="3012" spans="1:4">
      <c r="A3012" s="361">
        <f t="shared" si="52"/>
        <v>45783</v>
      </c>
      <c r="B3012" s="362">
        <v>7</v>
      </c>
      <c r="C3012" s="363">
        <v>6974.7425000000003</v>
      </c>
      <c r="D3012" s="364"/>
    </row>
    <row r="3013" spans="1:4">
      <c r="A3013" s="361">
        <f t="shared" si="52"/>
        <v>45783</v>
      </c>
      <c r="B3013" s="362">
        <v>8</v>
      </c>
      <c r="C3013" s="363">
        <v>7373.8525</v>
      </c>
      <c r="D3013" s="364"/>
    </row>
    <row r="3014" spans="1:4">
      <c r="A3014" s="361">
        <f t="shared" ref="A3014:A3077" si="53">IF(B3014=0,A3013+1,A3013)</f>
        <v>45783</v>
      </c>
      <c r="B3014" s="362">
        <v>9</v>
      </c>
      <c r="C3014" s="363">
        <v>8578.7387500000004</v>
      </c>
      <c r="D3014" s="364"/>
    </row>
    <row r="3015" spans="1:4">
      <c r="A3015" s="361">
        <f t="shared" si="53"/>
        <v>45783</v>
      </c>
      <c r="B3015" s="362">
        <v>10</v>
      </c>
      <c r="C3015" s="363">
        <v>7954.6237499999997</v>
      </c>
      <c r="D3015" s="364"/>
    </row>
    <row r="3016" spans="1:4">
      <c r="A3016" s="361">
        <f t="shared" si="53"/>
        <v>45783</v>
      </c>
      <c r="B3016" s="362">
        <v>11</v>
      </c>
      <c r="C3016" s="363">
        <v>8358.1787499999991</v>
      </c>
      <c r="D3016" s="364"/>
    </row>
    <row r="3017" spans="1:4">
      <c r="A3017" s="361">
        <f t="shared" si="53"/>
        <v>45783</v>
      </c>
      <c r="B3017" s="362">
        <v>12</v>
      </c>
      <c r="C3017" s="363">
        <v>7659.0825000000004</v>
      </c>
      <c r="D3017" s="364"/>
    </row>
    <row r="3018" spans="1:4">
      <c r="A3018" s="361">
        <f t="shared" si="53"/>
        <v>45783</v>
      </c>
      <c r="B3018" s="362">
        <v>13</v>
      </c>
      <c r="C3018" s="363">
        <v>7672.1987499999996</v>
      </c>
      <c r="D3018" s="364"/>
    </row>
    <row r="3019" spans="1:4">
      <c r="A3019" s="361">
        <f t="shared" si="53"/>
        <v>45783</v>
      </c>
      <c r="B3019" s="362">
        <v>14</v>
      </c>
      <c r="C3019" s="363">
        <v>8006.7532499999998</v>
      </c>
      <c r="D3019" s="364"/>
    </row>
    <row r="3020" spans="1:4">
      <c r="A3020" s="361">
        <f t="shared" si="53"/>
        <v>45783</v>
      </c>
      <c r="B3020" s="362">
        <v>15</v>
      </c>
      <c r="C3020" s="363">
        <v>8179.8737499999997</v>
      </c>
      <c r="D3020" s="364"/>
    </row>
    <row r="3021" spans="1:4">
      <c r="A3021" s="361">
        <f t="shared" si="53"/>
        <v>45783</v>
      </c>
      <c r="B3021" s="362">
        <v>16</v>
      </c>
      <c r="C3021" s="363">
        <v>8180.2225000000008</v>
      </c>
      <c r="D3021" s="364"/>
    </row>
    <row r="3022" spans="1:4">
      <c r="A3022" s="361">
        <f t="shared" si="53"/>
        <v>45783</v>
      </c>
      <c r="B3022" s="362">
        <v>17</v>
      </c>
      <c r="C3022" s="363">
        <v>7714.2887499999997</v>
      </c>
      <c r="D3022" s="364"/>
    </row>
    <row r="3023" spans="1:4">
      <c r="A3023" s="361">
        <f t="shared" si="53"/>
        <v>45783</v>
      </c>
      <c r="B3023" s="362">
        <v>18</v>
      </c>
      <c r="C3023" s="363">
        <v>8564.8525000000009</v>
      </c>
      <c r="D3023" s="364"/>
    </row>
    <row r="3024" spans="1:4">
      <c r="A3024" s="361">
        <f t="shared" si="53"/>
        <v>45783</v>
      </c>
      <c r="B3024" s="362">
        <v>19</v>
      </c>
      <c r="C3024" s="363">
        <v>6609.2350000000006</v>
      </c>
      <c r="D3024" s="364"/>
    </row>
    <row r="3025" spans="1:4">
      <c r="A3025" s="361">
        <f t="shared" si="53"/>
        <v>45783</v>
      </c>
      <c r="B3025" s="362">
        <v>20</v>
      </c>
      <c r="C3025" s="363">
        <v>6981.6710000000003</v>
      </c>
      <c r="D3025" s="364"/>
    </row>
    <row r="3026" spans="1:4">
      <c r="A3026" s="361">
        <f t="shared" si="53"/>
        <v>45783</v>
      </c>
      <c r="B3026" s="362">
        <v>21</v>
      </c>
      <c r="C3026" s="363">
        <v>7136.0844999999999</v>
      </c>
      <c r="D3026" s="364"/>
    </row>
    <row r="3027" spans="1:4">
      <c r="A3027" s="361">
        <f t="shared" si="53"/>
        <v>45783</v>
      </c>
      <c r="B3027" s="362">
        <v>22</v>
      </c>
      <c r="C3027" s="363">
        <v>7775.1625000000004</v>
      </c>
      <c r="D3027" s="364"/>
    </row>
    <row r="3028" spans="1:4">
      <c r="A3028" s="361">
        <f t="shared" si="53"/>
        <v>45783</v>
      </c>
      <c r="B3028" s="362">
        <v>23</v>
      </c>
      <c r="C3028" s="363">
        <v>7125.9402499999997</v>
      </c>
      <c r="D3028" s="364"/>
    </row>
    <row r="3029" spans="1:4">
      <c r="A3029" s="361">
        <f t="shared" si="53"/>
        <v>45784</v>
      </c>
      <c r="B3029" s="362">
        <v>0</v>
      </c>
      <c r="C3029" s="363">
        <v>6741.2532499999998</v>
      </c>
      <c r="D3029" s="364"/>
    </row>
    <row r="3030" spans="1:4">
      <c r="A3030" s="361">
        <f t="shared" si="53"/>
        <v>45784</v>
      </c>
      <c r="B3030" s="362">
        <v>1</v>
      </c>
      <c r="C3030" s="363">
        <v>6312.2382500000003</v>
      </c>
      <c r="D3030" s="364"/>
    </row>
    <row r="3031" spans="1:4">
      <c r="A3031" s="361">
        <f t="shared" si="53"/>
        <v>45784</v>
      </c>
      <c r="B3031" s="362">
        <v>2</v>
      </c>
      <c r="C3031" s="363">
        <v>6717.8762500000003</v>
      </c>
      <c r="D3031" s="364"/>
    </row>
    <row r="3032" spans="1:4">
      <c r="A3032" s="361">
        <f t="shared" si="53"/>
        <v>45784</v>
      </c>
      <c r="B3032" s="362">
        <v>3</v>
      </c>
      <c r="C3032" s="363">
        <v>6340.4482500000004</v>
      </c>
      <c r="D3032" s="364"/>
    </row>
    <row r="3033" spans="1:4">
      <c r="A3033" s="361">
        <f t="shared" si="53"/>
        <v>45784</v>
      </c>
      <c r="B3033" s="362">
        <v>4</v>
      </c>
      <c r="C3033" s="363">
        <v>6941.1032500000001</v>
      </c>
      <c r="D3033" s="364"/>
    </row>
    <row r="3034" spans="1:4">
      <c r="A3034" s="361">
        <f t="shared" si="53"/>
        <v>45784</v>
      </c>
      <c r="B3034" s="362">
        <v>5</v>
      </c>
      <c r="C3034" s="363">
        <v>7042.8732499999996</v>
      </c>
      <c r="D3034" s="364"/>
    </row>
    <row r="3035" spans="1:4">
      <c r="A3035" s="361">
        <f t="shared" si="53"/>
        <v>45784</v>
      </c>
      <c r="B3035" s="362">
        <v>6</v>
      </c>
      <c r="C3035" s="363">
        <v>7136.1032500000001</v>
      </c>
      <c r="D3035" s="364"/>
    </row>
    <row r="3036" spans="1:4">
      <c r="A3036" s="361">
        <f t="shared" si="53"/>
        <v>45784</v>
      </c>
      <c r="B3036" s="362">
        <v>7</v>
      </c>
      <c r="C3036" s="363">
        <v>7660.8457500000004</v>
      </c>
      <c r="D3036" s="364"/>
    </row>
    <row r="3037" spans="1:4">
      <c r="A3037" s="361">
        <f t="shared" si="53"/>
        <v>45784</v>
      </c>
      <c r="B3037" s="362">
        <v>8</v>
      </c>
      <c r="C3037" s="363">
        <v>7923.6335000000008</v>
      </c>
      <c r="D3037" s="364"/>
    </row>
    <row r="3038" spans="1:4">
      <c r="A3038" s="361">
        <f t="shared" si="53"/>
        <v>45784</v>
      </c>
      <c r="B3038" s="362">
        <v>9</v>
      </c>
      <c r="C3038" s="363">
        <v>8704.6987499999996</v>
      </c>
      <c r="D3038" s="364"/>
    </row>
    <row r="3039" spans="1:4">
      <c r="A3039" s="361">
        <f t="shared" si="53"/>
        <v>45784</v>
      </c>
      <c r="B3039" s="362">
        <v>10</v>
      </c>
      <c r="C3039" s="363">
        <v>8111.4115000000002</v>
      </c>
      <c r="D3039" s="364"/>
    </row>
    <row r="3040" spans="1:4">
      <c r="A3040" s="361">
        <f t="shared" si="53"/>
        <v>45784</v>
      </c>
      <c r="B3040" s="362">
        <v>11</v>
      </c>
      <c r="C3040" s="363">
        <v>8179.7090000000007</v>
      </c>
      <c r="D3040" s="364"/>
    </row>
    <row r="3041" spans="1:4">
      <c r="A3041" s="361">
        <f t="shared" si="53"/>
        <v>45784</v>
      </c>
      <c r="B3041" s="362">
        <v>12</v>
      </c>
      <c r="C3041" s="363">
        <v>8214.4165000000012</v>
      </c>
      <c r="D3041" s="364"/>
    </row>
    <row r="3042" spans="1:4">
      <c r="A3042" s="361">
        <f t="shared" si="53"/>
        <v>45784</v>
      </c>
      <c r="B3042" s="362">
        <v>13</v>
      </c>
      <c r="C3042" s="363">
        <v>8277.7764999999999</v>
      </c>
      <c r="D3042" s="364"/>
    </row>
    <row r="3043" spans="1:4">
      <c r="A3043" s="361">
        <f t="shared" si="53"/>
        <v>45784</v>
      </c>
      <c r="B3043" s="362">
        <v>14</v>
      </c>
      <c r="C3043" s="363">
        <v>7967.6187499999996</v>
      </c>
      <c r="D3043" s="364"/>
    </row>
    <row r="3044" spans="1:4">
      <c r="A3044" s="361">
        <f t="shared" si="53"/>
        <v>45784</v>
      </c>
      <c r="B3044" s="362">
        <v>15</v>
      </c>
      <c r="C3044" s="363">
        <v>8174.9387500000003</v>
      </c>
      <c r="D3044" s="364"/>
    </row>
    <row r="3045" spans="1:4">
      <c r="A3045" s="361">
        <f t="shared" si="53"/>
        <v>45784</v>
      </c>
      <c r="B3045" s="362">
        <v>16</v>
      </c>
      <c r="C3045" s="363">
        <v>8144.0865000000003</v>
      </c>
      <c r="D3045" s="364"/>
    </row>
    <row r="3046" spans="1:4">
      <c r="A3046" s="361">
        <f t="shared" si="53"/>
        <v>45784</v>
      </c>
      <c r="B3046" s="362">
        <v>17</v>
      </c>
      <c r="C3046" s="363">
        <v>7222.76325</v>
      </c>
      <c r="D3046" s="364"/>
    </row>
    <row r="3047" spans="1:4">
      <c r="A3047" s="361">
        <f t="shared" si="53"/>
        <v>45784</v>
      </c>
      <c r="B3047" s="362">
        <v>18</v>
      </c>
      <c r="C3047" s="363">
        <v>8829.6657500000001</v>
      </c>
      <c r="D3047" s="364"/>
    </row>
    <row r="3048" spans="1:4">
      <c r="A3048" s="361">
        <f t="shared" si="53"/>
        <v>45784</v>
      </c>
      <c r="B3048" s="362">
        <v>19</v>
      </c>
      <c r="C3048" s="363">
        <v>6770.33025</v>
      </c>
      <c r="D3048" s="364"/>
    </row>
    <row r="3049" spans="1:4">
      <c r="A3049" s="361">
        <f t="shared" si="53"/>
        <v>45784</v>
      </c>
      <c r="B3049" s="362">
        <v>20</v>
      </c>
      <c r="C3049" s="363">
        <v>7199.2620000000006</v>
      </c>
      <c r="D3049" s="364"/>
    </row>
    <row r="3050" spans="1:4">
      <c r="A3050" s="361">
        <f t="shared" si="53"/>
        <v>45784</v>
      </c>
      <c r="B3050" s="362">
        <v>21</v>
      </c>
      <c r="C3050" s="363">
        <v>6935.2845000000007</v>
      </c>
      <c r="D3050" s="364"/>
    </row>
    <row r="3051" spans="1:4">
      <c r="A3051" s="361">
        <f t="shared" si="53"/>
        <v>45784</v>
      </c>
      <c r="B3051" s="362">
        <v>22</v>
      </c>
      <c r="C3051" s="363">
        <v>7466.6285000000007</v>
      </c>
      <c r="D3051" s="364"/>
    </row>
    <row r="3052" spans="1:4">
      <c r="A3052" s="361">
        <f t="shared" si="53"/>
        <v>45784</v>
      </c>
      <c r="B3052" s="362">
        <v>23</v>
      </c>
      <c r="C3052" s="363">
        <v>6698.5172499999999</v>
      </c>
      <c r="D3052" s="364"/>
    </row>
    <row r="3053" spans="1:4">
      <c r="A3053" s="361">
        <f t="shared" si="53"/>
        <v>45785</v>
      </c>
      <c r="B3053" s="362">
        <v>0</v>
      </c>
      <c r="C3053" s="363">
        <v>7320.8600000000006</v>
      </c>
      <c r="D3053" s="364"/>
    </row>
    <row r="3054" spans="1:4">
      <c r="A3054" s="361">
        <f t="shared" si="53"/>
        <v>45785</v>
      </c>
      <c r="B3054" s="362">
        <v>1</v>
      </c>
      <c r="C3054" s="363">
        <v>6998.4400000000005</v>
      </c>
      <c r="D3054" s="364"/>
    </row>
    <row r="3055" spans="1:4">
      <c r="A3055" s="361">
        <f t="shared" si="53"/>
        <v>45785</v>
      </c>
      <c r="B3055" s="362">
        <v>2</v>
      </c>
      <c r="C3055" s="363">
        <v>6794.24</v>
      </c>
      <c r="D3055" s="364"/>
    </row>
    <row r="3056" spans="1:4">
      <c r="A3056" s="361">
        <f t="shared" si="53"/>
        <v>45785</v>
      </c>
      <c r="B3056" s="362">
        <v>3</v>
      </c>
      <c r="C3056" s="363">
        <v>6749.91</v>
      </c>
      <c r="D3056" s="364"/>
    </row>
    <row r="3057" spans="1:4">
      <c r="A3057" s="361">
        <f t="shared" si="53"/>
        <v>45785</v>
      </c>
      <c r="B3057" s="362">
        <v>4</v>
      </c>
      <c r="C3057" s="363">
        <v>7092.1950000000006</v>
      </c>
      <c r="D3057" s="364"/>
    </row>
    <row r="3058" spans="1:4">
      <c r="A3058" s="361">
        <f t="shared" si="53"/>
        <v>45785</v>
      </c>
      <c r="B3058" s="362">
        <v>5</v>
      </c>
      <c r="C3058" s="363">
        <v>7773.8932500000001</v>
      </c>
      <c r="D3058" s="364"/>
    </row>
    <row r="3059" spans="1:4">
      <c r="A3059" s="361">
        <f t="shared" si="53"/>
        <v>45785</v>
      </c>
      <c r="B3059" s="362">
        <v>6</v>
      </c>
      <c r="C3059" s="363">
        <v>8135.9182499999997</v>
      </c>
      <c r="D3059" s="364"/>
    </row>
    <row r="3060" spans="1:4">
      <c r="A3060" s="361">
        <f t="shared" si="53"/>
        <v>45785</v>
      </c>
      <c r="B3060" s="362">
        <v>7</v>
      </c>
      <c r="C3060" s="363">
        <v>8363.7382500000003</v>
      </c>
      <c r="D3060" s="364"/>
    </row>
    <row r="3061" spans="1:4">
      <c r="A3061" s="361">
        <f t="shared" si="53"/>
        <v>45785</v>
      </c>
      <c r="B3061" s="362">
        <v>8</v>
      </c>
      <c r="C3061" s="363">
        <v>8698.1182499999995</v>
      </c>
      <c r="D3061" s="364"/>
    </row>
    <row r="3062" spans="1:4">
      <c r="A3062" s="361">
        <f t="shared" si="53"/>
        <v>45785</v>
      </c>
      <c r="B3062" s="362">
        <v>9</v>
      </c>
      <c r="C3062" s="363">
        <v>9912.1932500000003</v>
      </c>
      <c r="D3062" s="364"/>
    </row>
    <row r="3063" spans="1:4">
      <c r="A3063" s="361">
        <f t="shared" si="53"/>
        <v>45785</v>
      </c>
      <c r="B3063" s="362">
        <v>10</v>
      </c>
      <c r="C3063" s="363">
        <v>9144.5232500000002</v>
      </c>
      <c r="D3063" s="364"/>
    </row>
    <row r="3064" spans="1:4">
      <c r="A3064" s="361">
        <f t="shared" si="53"/>
        <v>45785</v>
      </c>
      <c r="B3064" s="362">
        <v>11</v>
      </c>
      <c r="C3064" s="363">
        <v>8914.4685000000009</v>
      </c>
      <c r="D3064" s="364"/>
    </row>
    <row r="3065" spans="1:4">
      <c r="A3065" s="361">
        <f t="shared" si="53"/>
        <v>45785</v>
      </c>
      <c r="B3065" s="362">
        <v>12</v>
      </c>
      <c r="C3065" s="363">
        <v>8863.4787500000002</v>
      </c>
      <c r="D3065" s="364"/>
    </row>
    <row r="3066" spans="1:4">
      <c r="A3066" s="361">
        <f t="shared" si="53"/>
        <v>45785</v>
      </c>
      <c r="B3066" s="362">
        <v>13</v>
      </c>
      <c r="C3066" s="363">
        <v>8831.5715</v>
      </c>
      <c r="D3066" s="364"/>
    </row>
    <row r="3067" spans="1:4">
      <c r="A3067" s="361">
        <f t="shared" si="53"/>
        <v>45785</v>
      </c>
      <c r="B3067" s="362">
        <v>14</v>
      </c>
      <c r="C3067" s="363">
        <v>9020.1635000000006</v>
      </c>
      <c r="D3067" s="364"/>
    </row>
    <row r="3068" spans="1:4">
      <c r="A3068" s="361">
        <f t="shared" si="53"/>
        <v>45785</v>
      </c>
      <c r="B3068" s="362">
        <v>15</v>
      </c>
      <c r="C3068" s="363">
        <v>9380.8985000000011</v>
      </c>
      <c r="D3068" s="364"/>
    </row>
    <row r="3069" spans="1:4">
      <c r="A3069" s="361">
        <f t="shared" si="53"/>
        <v>45785</v>
      </c>
      <c r="B3069" s="362">
        <v>16</v>
      </c>
      <c r="C3069" s="363">
        <v>9277.8787499999999</v>
      </c>
      <c r="D3069" s="364"/>
    </row>
    <row r="3070" spans="1:4">
      <c r="A3070" s="361">
        <f t="shared" si="53"/>
        <v>45785</v>
      </c>
      <c r="B3070" s="362">
        <v>17</v>
      </c>
      <c r="C3070" s="363">
        <v>8348.0865000000013</v>
      </c>
      <c r="D3070" s="364"/>
    </row>
    <row r="3071" spans="1:4">
      <c r="A3071" s="361">
        <f t="shared" si="53"/>
        <v>45785</v>
      </c>
      <c r="B3071" s="362">
        <v>18</v>
      </c>
      <c r="C3071" s="363">
        <v>9411.8815000000013</v>
      </c>
      <c r="D3071" s="364"/>
    </row>
    <row r="3072" spans="1:4">
      <c r="A3072" s="361">
        <f t="shared" si="53"/>
        <v>45785</v>
      </c>
      <c r="B3072" s="362">
        <v>19</v>
      </c>
      <c r="C3072" s="363">
        <v>7031.9549999999999</v>
      </c>
      <c r="D3072" s="364"/>
    </row>
    <row r="3073" spans="1:4">
      <c r="A3073" s="361">
        <f t="shared" si="53"/>
        <v>45785</v>
      </c>
      <c r="B3073" s="362">
        <v>20</v>
      </c>
      <c r="C3073" s="363">
        <v>7540.8850000000002</v>
      </c>
      <c r="D3073" s="364"/>
    </row>
    <row r="3074" spans="1:4">
      <c r="A3074" s="361">
        <f t="shared" si="53"/>
        <v>45785</v>
      </c>
      <c r="B3074" s="362">
        <v>21</v>
      </c>
      <c r="C3074" s="363">
        <v>7228.8425000000007</v>
      </c>
      <c r="D3074" s="364"/>
    </row>
    <row r="3075" spans="1:4">
      <c r="A3075" s="361">
        <f t="shared" si="53"/>
        <v>45785</v>
      </c>
      <c r="B3075" s="362">
        <v>22</v>
      </c>
      <c r="C3075" s="363">
        <v>7975.6950000000006</v>
      </c>
      <c r="D3075" s="364"/>
    </row>
    <row r="3076" spans="1:4">
      <c r="A3076" s="361">
        <f t="shared" si="53"/>
        <v>45785</v>
      </c>
      <c r="B3076" s="362">
        <v>23</v>
      </c>
      <c r="C3076" s="363">
        <v>7149.5082499999999</v>
      </c>
      <c r="D3076" s="364"/>
    </row>
    <row r="3077" spans="1:4">
      <c r="A3077" s="361">
        <f t="shared" si="53"/>
        <v>45786</v>
      </c>
      <c r="B3077" s="362">
        <v>0</v>
      </c>
      <c r="C3077" s="363">
        <v>7186.9587499999998</v>
      </c>
      <c r="D3077" s="364"/>
    </row>
    <row r="3078" spans="1:4">
      <c r="A3078" s="361">
        <f t="shared" ref="A3078:A3141" si="54">IF(B3078=0,A3077+1,A3077)</f>
        <v>45786</v>
      </c>
      <c r="B3078" s="362">
        <v>1</v>
      </c>
      <c r="C3078" s="363">
        <v>6721.2087499999998</v>
      </c>
      <c r="D3078" s="364"/>
    </row>
    <row r="3079" spans="1:4">
      <c r="A3079" s="361">
        <f t="shared" si="54"/>
        <v>45786</v>
      </c>
      <c r="B3079" s="362">
        <v>2</v>
      </c>
      <c r="C3079" s="363">
        <v>6788.4087499999996</v>
      </c>
      <c r="D3079" s="364"/>
    </row>
    <row r="3080" spans="1:4">
      <c r="A3080" s="361">
        <f t="shared" si="54"/>
        <v>45786</v>
      </c>
      <c r="B3080" s="362">
        <v>3</v>
      </c>
      <c r="C3080" s="363">
        <v>6925.2487499999997</v>
      </c>
      <c r="D3080" s="364"/>
    </row>
    <row r="3081" spans="1:4">
      <c r="A3081" s="361">
        <f t="shared" si="54"/>
        <v>45786</v>
      </c>
      <c r="B3081" s="362">
        <v>4</v>
      </c>
      <c r="C3081" s="363">
        <v>6966.9087499999996</v>
      </c>
      <c r="D3081" s="364"/>
    </row>
    <row r="3082" spans="1:4">
      <c r="A3082" s="361">
        <f t="shared" si="54"/>
        <v>45786</v>
      </c>
      <c r="B3082" s="362">
        <v>5</v>
      </c>
      <c r="C3082" s="363">
        <v>7217.1087500000003</v>
      </c>
      <c r="D3082" s="364"/>
    </row>
    <row r="3083" spans="1:4">
      <c r="A3083" s="361">
        <f t="shared" si="54"/>
        <v>45786</v>
      </c>
      <c r="B3083" s="362">
        <v>6</v>
      </c>
      <c r="C3083" s="363">
        <v>7420.1907499999998</v>
      </c>
      <c r="D3083" s="364"/>
    </row>
    <row r="3084" spans="1:4">
      <c r="A3084" s="361">
        <f t="shared" si="54"/>
        <v>45786</v>
      </c>
      <c r="B3084" s="362">
        <v>7</v>
      </c>
      <c r="C3084" s="363">
        <v>7542.4437500000004</v>
      </c>
      <c r="D3084" s="364"/>
    </row>
    <row r="3085" spans="1:4">
      <c r="A3085" s="361">
        <f t="shared" si="54"/>
        <v>45786</v>
      </c>
      <c r="B3085" s="362">
        <v>8</v>
      </c>
      <c r="C3085" s="363">
        <v>7901.2737500000003</v>
      </c>
      <c r="D3085" s="364"/>
    </row>
    <row r="3086" spans="1:4">
      <c r="A3086" s="361">
        <f t="shared" si="54"/>
        <v>45786</v>
      </c>
      <c r="B3086" s="362">
        <v>9</v>
      </c>
      <c r="C3086" s="363">
        <v>9390.4837499999994</v>
      </c>
      <c r="D3086" s="364"/>
    </row>
    <row r="3087" spans="1:4">
      <c r="A3087" s="361">
        <f t="shared" si="54"/>
        <v>45786</v>
      </c>
      <c r="B3087" s="362">
        <v>10</v>
      </c>
      <c r="C3087" s="363">
        <v>9138.7312500000007</v>
      </c>
      <c r="D3087" s="364"/>
    </row>
    <row r="3088" spans="1:4">
      <c r="A3088" s="361">
        <f t="shared" si="54"/>
        <v>45786</v>
      </c>
      <c r="B3088" s="362">
        <v>11</v>
      </c>
      <c r="C3088" s="363">
        <v>8600.8112500000007</v>
      </c>
      <c r="D3088" s="364"/>
    </row>
    <row r="3089" spans="1:4">
      <c r="A3089" s="361">
        <f t="shared" si="54"/>
        <v>45786</v>
      </c>
      <c r="B3089" s="362">
        <v>12</v>
      </c>
      <c r="C3089" s="363">
        <v>8669.1049999999996</v>
      </c>
      <c r="D3089" s="364"/>
    </row>
    <row r="3090" spans="1:4">
      <c r="A3090" s="361">
        <f t="shared" si="54"/>
        <v>45786</v>
      </c>
      <c r="B3090" s="362">
        <v>13</v>
      </c>
      <c r="C3090" s="363">
        <v>8591.8850000000002</v>
      </c>
      <c r="D3090" s="364"/>
    </row>
    <row r="3091" spans="1:4">
      <c r="A3091" s="361">
        <f t="shared" si="54"/>
        <v>45786</v>
      </c>
      <c r="B3091" s="362">
        <v>14</v>
      </c>
      <c r="C3091" s="363">
        <v>8454.0035000000007</v>
      </c>
      <c r="D3091" s="364"/>
    </row>
    <row r="3092" spans="1:4">
      <c r="A3092" s="361">
        <f t="shared" si="54"/>
        <v>45786</v>
      </c>
      <c r="B3092" s="362">
        <v>15</v>
      </c>
      <c r="C3092" s="363">
        <v>9165.0072500000006</v>
      </c>
      <c r="D3092" s="364"/>
    </row>
    <row r="3093" spans="1:4">
      <c r="A3093" s="361">
        <f t="shared" si="54"/>
        <v>45786</v>
      </c>
      <c r="B3093" s="362">
        <v>16</v>
      </c>
      <c r="C3093" s="363">
        <v>8604.2999999999993</v>
      </c>
      <c r="D3093" s="364"/>
    </row>
    <row r="3094" spans="1:4">
      <c r="A3094" s="361">
        <f t="shared" si="54"/>
        <v>45786</v>
      </c>
      <c r="B3094" s="362">
        <v>17</v>
      </c>
      <c r="C3094" s="363">
        <v>8044.3685000000005</v>
      </c>
      <c r="D3094" s="364"/>
    </row>
    <row r="3095" spans="1:4">
      <c r="A3095" s="361">
        <f t="shared" si="54"/>
        <v>45786</v>
      </c>
      <c r="B3095" s="362">
        <v>18</v>
      </c>
      <c r="C3095" s="363">
        <v>8888.5272499999992</v>
      </c>
      <c r="D3095" s="364"/>
    </row>
    <row r="3096" spans="1:4">
      <c r="A3096" s="361">
        <f t="shared" si="54"/>
        <v>45786</v>
      </c>
      <c r="B3096" s="362">
        <v>19</v>
      </c>
      <c r="C3096" s="363">
        <v>6852.4285</v>
      </c>
      <c r="D3096" s="364"/>
    </row>
    <row r="3097" spans="1:4">
      <c r="A3097" s="361">
        <f t="shared" si="54"/>
        <v>45786</v>
      </c>
      <c r="B3097" s="362">
        <v>20</v>
      </c>
      <c r="C3097" s="363">
        <v>7301.0322500000002</v>
      </c>
      <c r="D3097" s="364"/>
    </row>
    <row r="3098" spans="1:4">
      <c r="A3098" s="361">
        <f t="shared" si="54"/>
        <v>45786</v>
      </c>
      <c r="B3098" s="362">
        <v>21</v>
      </c>
      <c r="C3098" s="363">
        <v>6687.6625000000004</v>
      </c>
      <c r="D3098" s="364"/>
    </row>
    <row r="3099" spans="1:4">
      <c r="A3099" s="361">
        <f t="shared" si="54"/>
        <v>45786</v>
      </c>
      <c r="B3099" s="362">
        <v>22</v>
      </c>
      <c r="C3099" s="363">
        <v>7515.5787499999997</v>
      </c>
      <c r="D3099" s="364"/>
    </row>
    <row r="3100" spans="1:4">
      <c r="A3100" s="361">
        <f t="shared" si="54"/>
        <v>45786</v>
      </c>
      <c r="B3100" s="362">
        <v>23</v>
      </c>
      <c r="C3100" s="363">
        <v>7353.9340000000002</v>
      </c>
      <c r="D3100" s="364"/>
    </row>
    <row r="3101" spans="1:4">
      <c r="A3101" s="361">
        <f t="shared" si="54"/>
        <v>45787</v>
      </c>
      <c r="B3101" s="362">
        <v>0</v>
      </c>
      <c r="C3101" s="363">
        <v>6534.5002500000001</v>
      </c>
      <c r="D3101" s="364"/>
    </row>
    <row r="3102" spans="1:4">
      <c r="A3102" s="361">
        <f t="shared" si="54"/>
        <v>45787</v>
      </c>
      <c r="B3102" s="362">
        <v>1</v>
      </c>
      <c r="C3102" s="363">
        <v>5920.1002500000004</v>
      </c>
      <c r="D3102" s="364"/>
    </row>
    <row r="3103" spans="1:4">
      <c r="A3103" s="361">
        <f t="shared" si="54"/>
        <v>45787</v>
      </c>
      <c r="B3103" s="362">
        <v>2</v>
      </c>
      <c r="C3103" s="363">
        <v>5887.2002499999999</v>
      </c>
      <c r="D3103" s="364"/>
    </row>
    <row r="3104" spans="1:4">
      <c r="A3104" s="361">
        <f t="shared" si="54"/>
        <v>45787</v>
      </c>
      <c r="B3104" s="362">
        <v>3</v>
      </c>
      <c r="C3104" s="363">
        <v>5793.3522499999999</v>
      </c>
      <c r="D3104" s="364"/>
    </row>
    <row r="3105" spans="1:4">
      <c r="A3105" s="361">
        <f t="shared" si="54"/>
        <v>45787</v>
      </c>
      <c r="B3105" s="362">
        <v>4</v>
      </c>
      <c r="C3105" s="363">
        <v>6119.6022499999999</v>
      </c>
      <c r="D3105" s="364"/>
    </row>
    <row r="3106" spans="1:4">
      <c r="A3106" s="361">
        <f t="shared" si="54"/>
        <v>45787</v>
      </c>
      <c r="B3106" s="362">
        <v>5</v>
      </c>
      <c r="C3106" s="363">
        <v>6373.6502499999997</v>
      </c>
      <c r="D3106" s="364"/>
    </row>
    <row r="3107" spans="1:4">
      <c r="A3107" s="361">
        <f t="shared" si="54"/>
        <v>45787</v>
      </c>
      <c r="B3107" s="362">
        <v>6</v>
      </c>
      <c r="C3107" s="363">
        <v>6330.6002500000004</v>
      </c>
      <c r="D3107" s="364"/>
    </row>
    <row r="3108" spans="1:4">
      <c r="A3108" s="361">
        <f t="shared" si="54"/>
        <v>45787</v>
      </c>
      <c r="B3108" s="362">
        <v>7</v>
      </c>
      <c r="C3108" s="363">
        <v>7015.348</v>
      </c>
      <c r="D3108" s="364"/>
    </row>
    <row r="3109" spans="1:4">
      <c r="A3109" s="361">
        <f t="shared" si="54"/>
        <v>45787</v>
      </c>
      <c r="B3109" s="362">
        <v>8</v>
      </c>
      <c r="C3109" s="363">
        <v>7067.6895000000004</v>
      </c>
      <c r="D3109" s="364"/>
    </row>
    <row r="3110" spans="1:4">
      <c r="A3110" s="361">
        <f t="shared" si="54"/>
        <v>45787</v>
      </c>
      <c r="B3110" s="362">
        <v>9</v>
      </c>
      <c r="C3110" s="363">
        <v>8125.0495000000001</v>
      </c>
      <c r="D3110" s="364"/>
    </row>
    <row r="3111" spans="1:4">
      <c r="A3111" s="361">
        <f t="shared" si="54"/>
        <v>45787</v>
      </c>
      <c r="B3111" s="362">
        <v>10</v>
      </c>
      <c r="C3111" s="363">
        <v>7255.2895000000008</v>
      </c>
      <c r="D3111" s="364"/>
    </row>
    <row r="3112" spans="1:4">
      <c r="A3112" s="361">
        <f t="shared" si="54"/>
        <v>45787</v>
      </c>
      <c r="B3112" s="362">
        <v>11</v>
      </c>
      <c r="C3112" s="363">
        <v>7349.9695000000002</v>
      </c>
      <c r="D3112" s="364"/>
    </row>
    <row r="3113" spans="1:4">
      <c r="A3113" s="361">
        <f t="shared" si="54"/>
        <v>45787</v>
      </c>
      <c r="B3113" s="362">
        <v>12</v>
      </c>
      <c r="C3113" s="363">
        <v>7850.9845000000005</v>
      </c>
      <c r="D3113" s="364"/>
    </row>
    <row r="3114" spans="1:4">
      <c r="A3114" s="361">
        <f t="shared" si="54"/>
        <v>45787</v>
      </c>
      <c r="B3114" s="362">
        <v>13</v>
      </c>
      <c r="C3114" s="363">
        <v>7874.1502499999997</v>
      </c>
      <c r="D3114" s="364"/>
    </row>
    <row r="3115" spans="1:4">
      <c r="A3115" s="361">
        <f t="shared" si="54"/>
        <v>45787</v>
      </c>
      <c r="B3115" s="362">
        <v>14</v>
      </c>
      <c r="C3115" s="363">
        <v>7522.8040000000001</v>
      </c>
      <c r="D3115" s="364"/>
    </row>
    <row r="3116" spans="1:4">
      <c r="A3116" s="361">
        <f t="shared" si="54"/>
        <v>45787</v>
      </c>
      <c r="B3116" s="362">
        <v>15</v>
      </c>
      <c r="C3116" s="363">
        <v>7698.4647500000001</v>
      </c>
      <c r="D3116" s="364"/>
    </row>
    <row r="3117" spans="1:4">
      <c r="A3117" s="361">
        <f t="shared" si="54"/>
        <v>45787</v>
      </c>
      <c r="B3117" s="362">
        <v>16</v>
      </c>
      <c r="C3117" s="363">
        <v>7507.9402499999997</v>
      </c>
      <c r="D3117" s="364"/>
    </row>
    <row r="3118" spans="1:4">
      <c r="A3118" s="361">
        <f t="shared" si="54"/>
        <v>45787</v>
      </c>
      <c r="B3118" s="362">
        <v>17</v>
      </c>
      <c r="C3118" s="363">
        <v>6669.4297500000002</v>
      </c>
      <c r="D3118" s="364"/>
    </row>
    <row r="3119" spans="1:4">
      <c r="A3119" s="361">
        <f t="shared" si="54"/>
        <v>45787</v>
      </c>
      <c r="B3119" s="362">
        <v>18</v>
      </c>
      <c r="C3119" s="363">
        <v>7917.5530000000008</v>
      </c>
      <c r="D3119" s="364"/>
    </row>
    <row r="3120" spans="1:4">
      <c r="A3120" s="361">
        <f t="shared" si="54"/>
        <v>45787</v>
      </c>
      <c r="B3120" s="362">
        <v>19</v>
      </c>
      <c r="C3120" s="363">
        <v>6208.5127499999999</v>
      </c>
      <c r="D3120" s="364"/>
    </row>
    <row r="3121" spans="1:4">
      <c r="A3121" s="361">
        <f t="shared" si="54"/>
        <v>45787</v>
      </c>
      <c r="B3121" s="362">
        <v>20</v>
      </c>
      <c r="C3121" s="363">
        <v>6639.4377500000001</v>
      </c>
      <c r="D3121" s="364"/>
    </row>
    <row r="3122" spans="1:4">
      <c r="A3122" s="361">
        <f t="shared" si="54"/>
        <v>45787</v>
      </c>
      <c r="B3122" s="362">
        <v>21</v>
      </c>
      <c r="C3122" s="363">
        <v>7006.2730000000001</v>
      </c>
      <c r="D3122" s="364"/>
    </row>
    <row r="3123" spans="1:4">
      <c r="A3123" s="361">
        <f t="shared" si="54"/>
        <v>45787</v>
      </c>
      <c r="B3123" s="362">
        <v>22</v>
      </c>
      <c r="C3123" s="363">
        <v>7469.9697500000002</v>
      </c>
      <c r="D3123" s="364"/>
    </row>
    <row r="3124" spans="1:4">
      <c r="A3124" s="361">
        <f t="shared" si="54"/>
        <v>45787</v>
      </c>
      <c r="B3124" s="362">
        <v>23</v>
      </c>
      <c r="C3124" s="363">
        <v>6692.6547499999997</v>
      </c>
      <c r="D3124" s="364"/>
    </row>
    <row r="3125" spans="1:4">
      <c r="A3125" s="361">
        <f t="shared" si="54"/>
        <v>45788</v>
      </c>
      <c r="B3125" s="362">
        <v>0</v>
      </c>
      <c r="C3125" s="363">
        <v>6258.7894999999999</v>
      </c>
      <c r="D3125" s="364"/>
    </row>
    <row r="3126" spans="1:4">
      <c r="A3126" s="361">
        <f t="shared" si="54"/>
        <v>45788</v>
      </c>
      <c r="B3126" s="362">
        <v>1</v>
      </c>
      <c r="C3126" s="363">
        <v>6042.2182499999999</v>
      </c>
      <c r="D3126" s="364"/>
    </row>
    <row r="3127" spans="1:4">
      <c r="A3127" s="361">
        <f t="shared" si="54"/>
        <v>45788</v>
      </c>
      <c r="B3127" s="362">
        <v>2</v>
      </c>
      <c r="C3127" s="363">
        <v>5889.0677500000002</v>
      </c>
      <c r="D3127" s="364"/>
    </row>
    <row r="3128" spans="1:4">
      <c r="A3128" s="361">
        <f t="shared" si="54"/>
        <v>45788</v>
      </c>
      <c r="B3128" s="362">
        <v>3</v>
      </c>
      <c r="C3128" s="363">
        <v>5824.7177499999998</v>
      </c>
      <c r="D3128" s="364"/>
    </row>
    <row r="3129" spans="1:4">
      <c r="A3129" s="361">
        <f t="shared" si="54"/>
        <v>45788</v>
      </c>
      <c r="B3129" s="362">
        <v>4</v>
      </c>
      <c r="C3129" s="363">
        <v>5876.9127500000004</v>
      </c>
      <c r="D3129" s="364"/>
    </row>
    <row r="3130" spans="1:4">
      <c r="A3130" s="361">
        <f t="shared" si="54"/>
        <v>45788</v>
      </c>
      <c r="B3130" s="362">
        <v>5</v>
      </c>
      <c r="C3130" s="363">
        <v>5998.8002500000002</v>
      </c>
      <c r="D3130" s="364"/>
    </row>
    <row r="3131" spans="1:4">
      <c r="A3131" s="361">
        <f t="shared" si="54"/>
        <v>45788</v>
      </c>
      <c r="B3131" s="362">
        <v>6</v>
      </c>
      <c r="C3131" s="363">
        <v>6094.0002500000001</v>
      </c>
      <c r="D3131" s="364"/>
    </row>
    <row r="3132" spans="1:4">
      <c r="A3132" s="361">
        <f t="shared" si="54"/>
        <v>45788</v>
      </c>
      <c r="B3132" s="362">
        <v>7</v>
      </c>
      <c r="C3132" s="363">
        <v>6434.72</v>
      </c>
      <c r="D3132" s="364"/>
    </row>
    <row r="3133" spans="1:4">
      <c r="A3133" s="361">
        <f t="shared" si="54"/>
        <v>45788</v>
      </c>
      <c r="B3133" s="362">
        <v>8</v>
      </c>
      <c r="C3133" s="363">
        <v>6479.9295000000002</v>
      </c>
      <c r="D3133" s="364"/>
    </row>
    <row r="3134" spans="1:4">
      <c r="A3134" s="361">
        <f t="shared" si="54"/>
        <v>45788</v>
      </c>
      <c r="B3134" s="362">
        <v>9</v>
      </c>
      <c r="C3134" s="363">
        <v>7498.41525</v>
      </c>
      <c r="D3134" s="364"/>
    </row>
    <row r="3135" spans="1:4">
      <c r="A3135" s="361">
        <f t="shared" si="54"/>
        <v>45788</v>
      </c>
      <c r="B3135" s="362">
        <v>10</v>
      </c>
      <c r="C3135" s="363">
        <v>6905.0745000000006</v>
      </c>
      <c r="D3135" s="364"/>
    </row>
    <row r="3136" spans="1:4">
      <c r="A3136" s="361">
        <f t="shared" si="54"/>
        <v>45788</v>
      </c>
      <c r="B3136" s="362">
        <v>11</v>
      </c>
      <c r="C3136" s="363">
        <v>7101.5830000000005</v>
      </c>
      <c r="D3136" s="364"/>
    </row>
    <row r="3137" spans="1:4">
      <c r="A3137" s="361">
        <f t="shared" si="54"/>
        <v>45788</v>
      </c>
      <c r="B3137" s="362">
        <v>12</v>
      </c>
      <c r="C3137" s="363">
        <v>7193.7494999999999</v>
      </c>
      <c r="D3137" s="364"/>
    </row>
    <row r="3138" spans="1:4">
      <c r="A3138" s="361">
        <f t="shared" si="54"/>
        <v>45788</v>
      </c>
      <c r="B3138" s="362">
        <v>13</v>
      </c>
      <c r="C3138" s="363">
        <v>6889.8252499999999</v>
      </c>
      <c r="D3138" s="364"/>
    </row>
    <row r="3139" spans="1:4">
      <c r="A3139" s="361">
        <f t="shared" si="54"/>
        <v>45788</v>
      </c>
      <c r="B3139" s="362">
        <v>14</v>
      </c>
      <c r="C3139" s="363">
        <v>7285.9752500000004</v>
      </c>
      <c r="D3139" s="364"/>
    </row>
    <row r="3140" spans="1:4">
      <c r="A3140" s="361">
        <f t="shared" si="54"/>
        <v>45788</v>
      </c>
      <c r="B3140" s="362">
        <v>15</v>
      </c>
      <c r="C3140" s="363">
        <v>7436.9252500000002</v>
      </c>
      <c r="D3140" s="364"/>
    </row>
    <row r="3141" spans="1:4">
      <c r="A3141" s="361">
        <f t="shared" si="54"/>
        <v>45788</v>
      </c>
      <c r="B3141" s="362">
        <v>16</v>
      </c>
      <c r="C3141" s="363">
        <v>7563.4847499999996</v>
      </c>
      <c r="D3141" s="364"/>
    </row>
    <row r="3142" spans="1:4">
      <c r="A3142" s="361">
        <f t="shared" ref="A3142:A3205" si="55">IF(B3142=0,A3141+1,A3141)</f>
        <v>45788</v>
      </c>
      <c r="B3142" s="362">
        <v>17</v>
      </c>
      <c r="C3142" s="363">
        <v>7123.1447500000004</v>
      </c>
      <c r="D3142" s="364"/>
    </row>
    <row r="3143" spans="1:4">
      <c r="A3143" s="361">
        <f t="shared" si="55"/>
        <v>45788</v>
      </c>
      <c r="B3143" s="362">
        <v>18</v>
      </c>
      <c r="C3143" s="363">
        <v>8236.4345000000012</v>
      </c>
      <c r="D3143" s="364"/>
    </row>
    <row r="3144" spans="1:4">
      <c r="A3144" s="361">
        <f t="shared" si="55"/>
        <v>45788</v>
      </c>
      <c r="B3144" s="362">
        <v>19</v>
      </c>
      <c r="C3144" s="363">
        <v>6422.8545000000004</v>
      </c>
      <c r="D3144" s="364"/>
    </row>
    <row r="3145" spans="1:4">
      <c r="A3145" s="361">
        <f t="shared" si="55"/>
        <v>45788</v>
      </c>
      <c r="B3145" s="362">
        <v>20</v>
      </c>
      <c r="C3145" s="363">
        <v>6764.8802500000002</v>
      </c>
      <c r="D3145" s="364"/>
    </row>
    <row r="3146" spans="1:4">
      <c r="A3146" s="361">
        <f t="shared" si="55"/>
        <v>45788</v>
      </c>
      <c r="B3146" s="362">
        <v>21</v>
      </c>
      <c r="C3146" s="363">
        <v>6733.4602500000001</v>
      </c>
      <c r="D3146" s="364"/>
    </row>
    <row r="3147" spans="1:4">
      <c r="A3147" s="361">
        <f t="shared" si="55"/>
        <v>45788</v>
      </c>
      <c r="B3147" s="362">
        <v>22</v>
      </c>
      <c r="C3147" s="363">
        <v>7841.08025</v>
      </c>
      <c r="D3147" s="364"/>
    </row>
    <row r="3148" spans="1:4">
      <c r="A3148" s="361">
        <f t="shared" si="55"/>
        <v>45788</v>
      </c>
      <c r="B3148" s="362">
        <v>23</v>
      </c>
      <c r="C3148" s="363">
        <v>7133.9297500000002</v>
      </c>
      <c r="D3148" s="364"/>
    </row>
    <row r="3149" spans="1:4">
      <c r="A3149" s="361">
        <f t="shared" si="55"/>
        <v>45789</v>
      </c>
      <c r="B3149" s="362">
        <v>0</v>
      </c>
      <c r="C3149" s="363">
        <v>5921.4807499999997</v>
      </c>
      <c r="D3149" s="364"/>
    </row>
    <row r="3150" spans="1:4">
      <c r="A3150" s="361">
        <f t="shared" si="55"/>
        <v>45789</v>
      </c>
      <c r="B3150" s="362">
        <v>1</v>
      </c>
      <c r="C3150" s="363">
        <v>5545.3177500000002</v>
      </c>
      <c r="D3150" s="364"/>
    </row>
    <row r="3151" spans="1:4">
      <c r="A3151" s="361">
        <f t="shared" si="55"/>
        <v>45789</v>
      </c>
      <c r="B3151" s="362">
        <v>2</v>
      </c>
      <c r="C3151" s="363">
        <v>5566.9747500000003</v>
      </c>
      <c r="D3151" s="364"/>
    </row>
    <row r="3152" spans="1:4">
      <c r="A3152" s="361">
        <f t="shared" si="55"/>
        <v>45789</v>
      </c>
      <c r="B3152" s="362">
        <v>3</v>
      </c>
      <c r="C3152" s="363">
        <v>5598.7137499999999</v>
      </c>
      <c r="D3152" s="364"/>
    </row>
    <row r="3153" spans="1:4">
      <c r="A3153" s="361">
        <f t="shared" si="55"/>
        <v>45789</v>
      </c>
      <c r="B3153" s="362">
        <v>4</v>
      </c>
      <c r="C3153" s="363">
        <v>5796.96875</v>
      </c>
      <c r="D3153" s="364"/>
    </row>
    <row r="3154" spans="1:4">
      <c r="A3154" s="361">
        <f t="shared" si="55"/>
        <v>45789</v>
      </c>
      <c r="B3154" s="362">
        <v>5</v>
      </c>
      <c r="C3154" s="363">
        <v>6274.2515000000003</v>
      </c>
      <c r="D3154" s="364"/>
    </row>
    <row r="3155" spans="1:4">
      <c r="A3155" s="361">
        <f t="shared" si="55"/>
        <v>45789</v>
      </c>
      <c r="B3155" s="362">
        <v>6</v>
      </c>
      <c r="C3155" s="363">
        <v>6625.0205000000005</v>
      </c>
      <c r="D3155" s="364"/>
    </row>
    <row r="3156" spans="1:4">
      <c r="A3156" s="361">
        <f t="shared" si="55"/>
        <v>45789</v>
      </c>
      <c r="B3156" s="362">
        <v>7</v>
      </c>
      <c r="C3156" s="363">
        <v>7332.9825000000001</v>
      </c>
      <c r="D3156" s="364"/>
    </row>
    <row r="3157" spans="1:4">
      <c r="A3157" s="361">
        <f t="shared" si="55"/>
        <v>45789</v>
      </c>
      <c r="B3157" s="362">
        <v>8</v>
      </c>
      <c r="C3157" s="363">
        <v>7483.2625000000007</v>
      </c>
      <c r="D3157" s="364"/>
    </row>
    <row r="3158" spans="1:4">
      <c r="A3158" s="361">
        <f t="shared" si="55"/>
        <v>45789</v>
      </c>
      <c r="B3158" s="362">
        <v>9</v>
      </c>
      <c r="C3158" s="363">
        <v>8611.5375000000004</v>
      </c>
      <c r="D3158" s="364"/>
    </row>
    <row r="3159" spans="1:4">
      <c r="A3159" s="361">
        <f t="shared" si="55"/>
        <v>45789</v>
      </c>
      <c r="B3159" s="362">
        <v>10</v>
      </c>
      <c r="C3159" s="363">
        <v>8276.1725000000006</v>
      </c>
      <c r="D3159" s="364"/>
    </row>
    <row r="3160" spans="1:4">
      <c r="A3160" s="361">
        <f t="shared" si="55"/>
        <v>45789</v>
      </c>
      <c r="B3160" s="362">
        <v>11</v>
      </c>
      <c r="C3160" s="363">
        <v>8373.2625000000007</v>
      </c>
      <c r="D3160" s="364"/>
    </row>
    <row r="3161" spans="1:4">
      <c r="A3161" s="361">
        <f t="shared" si="55"/>
        <v>45789</v>
      </c>
      <c r="B3161" s="362">
        <v>12</v>
      </c>
      <c r="C3161" s="363">
        <v>8001.1275000000005</v>
      </c>
      <c r="D3161" s="364"/>
    </row>
    <row r="3162" spans="1:4">
      <c r="A3162" s="361">
        <f t="shared" si="55"/>
        <v>45789</v>
      </c>
      <c r="B3162" s="362">
        <v>13</v>
      </c>
      <c r="C3162" s="363">
        <v>7855.8220000000001</v>
      </c>
      <c r="D3162" s="364"/>
    </row>
    <row r="3163" spans="1:4">
      <c r="A3163" s="361">
        <f t="shared" si="55"/>
        <v>45789</v>
      </c>
      <c r="B3163" s="362">
        <v>14</v>
      </c>
      <c r="C3163" s="363">
        <v>8206.6182499999995</v>
      </c>
      <c r="D3163" s="364"/>
    </row>
    <row r="3164" spans="1:4">
      <c r="A3164" s="361">
        <f t="shared" si="55"/>
        <v>45789</v>
      </c>
      <c r="B3164" s="362">
        <v>15</v>
      </c>
      <c r="C3164" s="363">
        <v>8222.7032500000005</v>
      </c>
      <c r="D3164" s="364"/>
    </row>
    <row r="3165" spans="1:4">
      <c r="A3165" s="361">
        <f t="shared" si="55"/>
        <v>45789</v>
      </c>
      <c r="B3165" s="362">
        <v>16</v>
      </c>
      <c r="C3165" s="363">
        <v>7755.3937500000002</v>
      </c>
      <c r="D3165" s="364"/>
    </row>
    <row r="3166" spans="1:4">
      <c r="A3166" s="361">
        <f t="shared" si="55"/>
        <v>45789</v>
      </c>
      <c r="B3166" s="362">
        <v>17</v>
      </c>
      <c r="C3166" s="363">
        <v>6938.692</v>
      </c>
      <c r="D3166" s="364"/>
    </row>
    <row r="3167" spans="1:4">
      <c r="A3167" s="361">
        <f t="shared" si="55"/>
        <v>45789</v>
      </c>
      <c r="B3167" s="362">
        <v>18</v>
      </c>
      <c r="C3167" s="363">
        <v>8075.6625000000004</v>
      </c>
      <c r="D3167" s="364"/>
    </row>
    <row r="3168" spans="1:4">
      <c r="A3168" s="361">
        <f t="shared" si="55"/>
        <v>45789</v>
      </c>
      <c r="B3168" s="362">
        <v>19</v>
      </c>
      <c r="C3168" s="363">
        <v>6238.6824999999999</v>
      </c>
      <c r="D3168" s="364"/>
    </row>
    <row r="3169" spans="1:4">
      <c r="A3169" s="361">
        <f t="shared" si="55"/>
        <v>45789</v>
      </c>
      <c r="B3169" s="362">
        <v>20</v>
      </c>
      <c r="C3169" s="363">
        <v>6722.9375</v>
      </c>
      <c r="D3169" s="364"/>
    </row>
    <row r="3170" spans="1:4">
      <c r="A3170" s="361">
        <f t="shared" si="55"/>
        <v>45789</v>
      </c>
      <c r="B3170" s="362">
        <v>21</v>
      </c>
      <c r="C3170" s="363">
        <v>7101.6320000000005</v>
      </c>
      <c r="D3170" s="364"/>
    </row>
    <row r="3171" spans="1:4">
      <c r="A3171" s="361">
        <f t="shared" si="55"/>
        <v>45789</v>
      </c>
      <c r="B3171" s="362">
        <v>22</v>
      </c>
      <c r="C3171" s="363">
        <v>7231.6887500000003</v>
      </c>
      <c r="D3171" s="364"/>
    </row>
    <row r="3172" spans="1:4">
      <c r="A3172" s="361">
        <f t="shared" si="55"/>
        <v>45789</v>
      </c>
      <c r="B3172" s="362">
        <v>23</v>
      </c>
      <c r="C3172" s="363">
        <v>6536.3325000000004</v>
      </c>
      <c r="D3172" s="364"/>
    </row>
    <row r="3173" spans="1:4">
      <c r="A3173" s="361">
        <f t="shared" si="55"/>
        <v>45790</v>
      </c>
      <c r="B3173" s="362">
        <v>0</v>
      </c>
      <c r="C3173" s="363">
        <v>8131.4450000000006</v>
      </c>
      <c r="D3173" s="364"/>
    </row>
    <row r="3174" spans="1:4">
      <c r="A3174" s="361">
        <f t="shared" si="55"/>
        <v>45790</v>
      </c>
      <c r="B3174" s="362">
        <v>1</v>
      </c>
      <c r="C3174" s="363">
        <v>7195.8537500000002</v>
      </c>
      <c r="D3174" s="364"/>
    </row>
    <row r="3175" spans="1:4">
      <c r="A3175" s="361">
        <f t="shared" si="55"/>
        <v>45790</v>
      </c>
      <c r="B3175" s="362">
        <v>2</v>
      </c>
      <c r="C3175" s="363">
        <v>6875.1850000000004</v>
      </c>
      <c r="D3175" s="364"/>
    </row>
    <row r="3176" spans="1:4">
      <c r="A3176" s="361">
        <f t="shared" si="55"/>
        <v>45790</v>
      </c>
      <c r="B3176" s="362">
        <v>3</v>
      </c>
      <c r="C3176" s="363">
        <v>7273.41</v>
      </c>
      <c r="D3176" s="364"/>
    </row>
    <row r="3177" spans="1:4">
      <c r="A3177" s="361">
        <f t="shared" si="55"/>
        <v>45790</v>
      </c>
      <c r="B3177" s="362">
        <v>4</v>
      </c>
      <c r="C3177" s="363">
        <v>7678.1675000000005</v>
      </c>
      <c r="D3177" s="364"/>
    </row>
    <row r="3178" spans="1:4">
      <c r="A3178" s="361">
        <f t="shared" si="55"/>
        <v>45790</v>
      </c>
      <c r="B3178" s="362">
        <v>5</v>
      </c>
      <c r="C3178" s="363">
        <v>8192.84</v>
      </c>
      <c r="D3178" s="364"/>
    </row>
    <row r="3179" spans="1:4">
      <c r="A3179" s="361">
        <f t="shared" si="55"/>
        <v>45790</v>
      </c>
      <c r="B3179" s="362">
        <v>6</v>
      </c>
      <c r="C3179" s="363">
        <v>8170.6</v>
      </c>
      <c r="D3179" s="364"/>
    </row>
    <row r="3180" spans="1:4">
      <c r="A3180" s="361">
        <f t="shared" si="55"/>
        <v>45790</v>
      </c>
      <c r="B3180" s="362">
        <v>7</v>
      </c>
      <c r="C3180" s="363">
        <v>8691.3312499999993</v>
      </c>
      <c r="D3180" s="364"/>
    </row>
    <row r="3181" spans="1:4">
      <c r="A3181" s="361">
        <f t="shared" si="55"/>
        <v>45790</v>
      </c>
      <c r="B3181" s="362">
        <v>8</v>
      </c>
      <c r="C3181" s="363">
        <v>8591.4012500000008</v>
      </c>
      <c r="D3181" s="364"/>
    </row>
    <row r="3182" spans="1:4">
      <c r="A3182" s="361">
        <f t="shared" si="55"/>
        <v>45790</v>
      </c>
      <c r="B3182" s="362">
        <v>9</v>
      </c>
      <c r="C3182" s="363">
        <v>9486.75</v>
      </c>
      <c r="D3182" s="364"/>
    </row>
    <row r="3183" spans="1:4">
      <c r="A3183" s="361">
        <f t="shared" si="55"/>
        <v>45790</v>
      </c>
      <c r="B3183" s="362">
        <v>10</v>
      </c>
      <c r="C3183" s="363">
        <v>8560.4322499999998</v>
      </c>
      <c r="D3183" s="364"/>
    </row>
    <row r="3184" spans="1:4">
      <c r="A3184" s="361">
        <f t="shared" si="55"/>
        <v>45790</v>
      </c>
      <c r="B3184" s="362">
        <v>11</v>
      </c>
      <c r="C3184" s="363">
        <v>8270.9600000000009</v>
      </c>
      <c r="D3184" s="364"/>
    </row>
    <row r="3185" spans="1:4">
      <c r="A3185" s="361">
        <f t="shared" si="55"/>
        <v>45790</v>
      </c>
      <c r="B3185" s="362">
        <v>12</v>
      </c>
      <c r="C3185" s="363">
        <v>8372.9600000000009</v>
      </c>
      <c r="D3185" s="364"/>
    </row>
    <row r="3186" spans="1:4">
      <c r="A3186" s="361">
        <f t="shared" si="55"/>
        <v>45790</v>
      </c>
      <c r="B3186" s="362">
        <v>13</v>
      </c>
      <c r="C3186" s="363">
        <v>8526.4850000000006</v>
      </c>
      <c r="D3186" s="364"/>
    </row>
    <row r="3187" spans="1:4">
      <c r="A3187" s="361">
        <f t="shared" si="55"/>
        <v>45790</v>
      </c>
      <c r="B3187" s="362">
        <v>14</v>
      </c>
      <c r="C3187" s="363">
        <v>8305.6512500000008</v>
      </c>
      <c r="D3187" s="364"/>
    </row>
    <row r="3188" spans="1:4">
      <c r="A3188" s="361">
        <f t="shared" si="55"/>
        <v>45790</v>
      </c>
      <c r="B3188" s="362">
        <v>15</v>
      </c>
      <c r="C3188" s="363">
        <v>8710.6372499999998</v>
      </c>
      <c r="D3188" s="364"/>
    </row>
    <row r="3189" spans="1:4">
      <c r="A3189" s="361">
        <f t="shared" si="55"/>
        <v>45790</v>
      </c>
      <c r="B3189" s="362">
        <v>16</v>
      </c>
      <c r="C3189" s="363">
        <v>7710.4962500000001</v>
      </c>
      <c r="D3189" s="364"/>
    </row>
    <row r="3190" spans="1:4">
      <c r="A3190" s="361">
        <f t="shared" si="55"/>
        <v>45790</v>
      </c>
      <c r="B3190" s="362">
        <v>17</v>
      </c>
      <c r="C3190" s="363">
        <v>7217.69625</v>
      </c>
      <c r="D3190" s="364"/>
    </row>
    <row r="3191" spans="1:4">
      <c r="A3191" s="361">
        <f t="shared" si="55"/>
        <v>45790</v>
      </c>
      <c r="B3191" s="362">
        <v>18</v>
      </c>
      <c r="C3191" s="363">
        <v>9675.6875</v>
      </c>
      <c r="D3191" s="364"/>
    </row>
    <row r="3192" spans="1:4">
      <c r="A3192" s="361">
        <f t="shared" si="55"/>
        <v>45790</v>
      </c>
      <c r="B3192" s="362">
        <v>19</v>
      </c>
      <c r="C3192" s="363">
        <v>7201.8050000000003</v>
      </c>
      <c r="D3192" s="364"/>
    </row>
    <row r="3193" spans="1:4">
      <c r="A3193" s="361">
        <f t="shared" si="55"/>
        <v>45790</v>
      </c>
      <c r="B3193" s="362">
        <v>20</v>
      </c>
      <c r="C3193" s="363">
        <v>7624.39</v>
      </c>
      <c r="D3193" s="364"/>
    </row>
    <row r="3194" spans="1:4">
      <c r="A3194" s="361">
        <f t="shared" si="55"/>
        <v>45790</v>
      </c>
      <c r="B3194" s="362">
        <v>21</v>
      </c>
      <c r="C3194" s="363">
        <v>7641.4372499999999</v>
      </c>
      <c r="D3194" s="364"/>
    </row>
    <row r="3195" spans="1:4">
      <c r="A3195" s="361">
        <f t="shared" si="55"/>
        <v>45790</v>
      </c>
      <c r="B3195" s="362">
        <v>22</v>
      </c>
      <c r="C3195" s="363">
        <v>8423.0372499999994</v>
      </c>
      <c r="D3195" s="364"/>
    </row>
    <row r="3196" spans="1:4">
      <c r="A3196" s="361">
        <f t="shared" si="55"/>
        <v>45790</v>
      </c>
      <c r="B3196" s="362">
        <v>23</v>
      </c>
      <c r="C3196" s="363">
        <v>8027.7672499999999</v>
      </c>
      <c r="D3196" s="364"/>
    </row>
    <row r="3197" spans="1:4">
      <c r="A3197" s="361">
        <f t="shared" si="55"/>
        <v>45791</v>
      </c>
      <c r="B3197" s="362">
        <v>0</v>
      </c>
      <c r="C3197" s="363">
        <v>7515.6945000000005</v>
      </c>
      <c r="D3197" s="364"/>
    </row>
    <row r="3198" spans="1:4">
      <c r="A3198" s="361">
        <f t="shared" si="55"/>
        <v>45791</v>
      </c>
      <c r="B3198" s="362">
        <v>1</v>
      </c>
      <c r="C3198" s="363">
        <v>6794.4450000000006</v>
      </c>
      <c r="D3198" s="364"/>
    </row>
    <row r="3199" spans="1:4">
      <c r="A3199" s="361">
        <f t="shared" si="55"/>
        <v>45791</v>
      </c>
      <c r="B3199" s="362">
        <v>2</v>
      </c>
      <c r="C3199" s="363">
        <v>6634.9450000000006</v>
      </c>
      <c r="D3199" s="364"/>
    </row>
    <row r="3200" spans="1:4">
      <c r="A3200" s="361">
        <f t="shared" si="55"/>
        <v>45791</v>
      </c>
      <c r="B3200" s="362">
        <v>3</v>
      </c>
      <c r="C3200" s="363">
        <v>6482.3450000000003</v>
      </c>
      <c r="D3200" s="364"/>
    </row>
    <row r="3201" spans="1:4">
      <c r="A3201" s="361">
        <f t="shared" si="55"/>
        <v>45791</v>
      </c>
      <c r="B3201" s="362">
        <v>4</v>
      </c>
      <c r="C3201" s="363">
        <v>6596.24</v>
      </c>
      <c r="D3201" s="364"/>
    </row>
    <row r="3202" spans="1:4">
      <c r="A3202" s="361">
        <f t="shared" si="55"/>
        <v>45791</v>
      </c>
      <c r="B3202" s="362">
        <v>5</v>
      </c>
      <c r="C3202" s="363">
        <v>7545.1490000000003</v>
      </c>
      <c r="D3202" s="364"/>
    </row>
    <row r="3203" spans="1:4">
      <c r="A3203" s="361">
        <f t="shared" si="55"/>
        <v>45791</v>
      </c>
      <c r="B3203" s="362">
        <v>6</v>
      </c>
      <c r="C3203" s="363">
        <v>7745.7172499999997</v>
      </c>
      <c r="D3203" s="364"/>
    </row>
    <row r="3204" spans="1:4">
      <c r="A3204" s="361">
        <f t="shared" si="55"/>
        <v>45791</v>
      </c>
      <c r="B3204" s="362">
        <v>7</v>
      </c>
      <c r="C3204" s="363">
        <v>8263.18</v>
      </c>
      <c r="D3204" s="364"/>
    </row>
    <row r="3205" spans="1:4">
      <c r="A3205" s="361">
        <f t="shared" si="55"/>
        <v>45791</v>
      </c>
      <c r="B3205" s="362">
        <v>8</v>
      </c>
      <c r="C3205" s="363">
        <v>8274.8425000000007</v>
      </c>
      <c r="D3205" s="364"/>
    </row>
    <row r="3206" spans="1:4">
      <c r="A3206" s="361">
        <f t="shared" ref="A3206:A3269" si="56">IF(B3206=0,A3205+1,A3205)</f>
        <v>45791</v>
      </c>
      <c r="B3206" s="362">
        <v>9</v>
      </c>
      <c r="C3206" s="363">
        <v>9397.5614999999998</v>
      </c>
      <c r="D3206" s="364"/>
    </row>
    <row r="3207" spans="1:4">
      <c r="A3207" s="361">
        <f t="shared" si="56"/>
        <v>45791</v>
      </c>
      <c r="B3207" s="362">
        <v>10</v>
      </c>
      <c r="C3207" s="363">
        <v>8969.4775000000009</v>
      </c>
      <c r="D3207" s="364"/>
    </row>
    <row r="3208" spans="1:4">
      <c r="A3208" s="361">
        <f t="shared" si="56"/>
        <v>45791</v>
      </c>
      <c r="B3208" s="362">
        <v>11</v>
      </c>
      <c r="C3208" s="363">
        <v>8460.3457500000004</v>
      </c>
      <c r="D3208" s="364"/>
    </row>
    <row r="3209" spans="1:4">
      <c r="A3209" s="361">
        <f t="shared" si="56"/>
        <v>45791</v>
      </c>
      <c r="B3209" s="362">
        <v>12</v>
      </c>
      <c r="C3209" s="363">
        <v>8488.8207500000008</v>
      </c>
      <c r="D3209" s="364"/>
    </row>
    <row r="3210" spans="1:4">
      <c r="A3210" s="361">
        <f t="shared" si="56"/>
        <v>45791</v>
      </c>
      <c r="B3210" s="362">
        <v>13</v>
      </c>
      <c r="C3210" s="363">
        <v>8784.62075</v>
      </c>
      <c r="D3210" s="364"/>
    </row>
    <row r="3211" spans="1:4">
      <c r="A3211" s="361">
        <f t="shared" si="56"/>
        <v>45791</v>
      </c>
      <c r="B3211" s="362">
        <v>14</v>
      </c>
      <c r="C3211" s="363">
        <v>9051.5957500000004</v>
      </c>
      <c r="D3211" s="364"/>
    </row>
    <row r="3212" spans="1:4">
      <c r="A3212" s="361">
        <f t="shared" si="56"/>
        <v>45791</v>
      </c>
      <c r="B3212" s="362">
        <v>15</v>
      </c>
      <c r="C3212" s="363">
        <v>9079.4357500000006</v>
      </c>
      <c r="D3212" s="364"/>
    </row>
    <row r="3213" spans="1:4">
      <c r="A3213" s="361">
        <f t="shared" si="56"/>
        <v>45791</v>
      </c>
      <c r="B3213" s="362">
        <v>16</v>
      </c>
      <c r="C3213" s="363">
        <v>7712.2435000000005</v>
      </c>
      <c r="D3213" s="364"/>
    </row>
    <row r="3214" spans="1:4">
      <c r="A3214" s="361">
        <f t="shared" si="56"/>
        <v>45791</v>
      </c>
      <c r="B3214" s="362">
        <v>17</v>
      </c>
      <c r="C3214" s="363">
        <v>7572.3132500000002</v>
      </c>
      <c r="D3214" s="364"/>
    </row>
    <row r="3215" spans="1:4">
      <c r="A3215" s="361">
        <f t="shared" si="56"/>
        <v>45791</v>
      </c>
      <c r="B3215" s="362">
        <v>18</v>
      </c>
      <c r="C3215" s="363">
        <v>8448.1630000000005</v>
      </c>
      <c r="D3215" s="364"/>
    </row>
    <row r="3216" spans="1:4">
      <c r="A3216" s="361">
        <f t="shared" si="56"/>
        <v>45791</v>
      </c>
      <c r="B3216" s="362">
        <v>19</v>
      </c>
      <c r="C3216" s="363">
        <v>6725.8485000000001</v>
      </c>
      <c r="D3216" s="364"/>
    </row>
    <row r="3217" spans="1:4">
      <c r="A3217" s="361">
        <f t="shared" si="56"/>
        <v>45791</v>
      </c>
      <c r="B3217" s="362">
        <v>20</v>
      </c>
      <c r="C3217" s="363">
        <v>7508.1635000000006</v>
      </c>
      <c r="D3217" s="364"/>
    </row>
    <row r="3218" spans="1:4">
      <c r="A3218" s="361">
        <f t="shared" si="56"/>
        <v>45791</v>
      </c>
      <c r="B3218" s="362">
        <v>21</v>
      </c>
      <c r="C3218" s="363">
        <v>7486.9885000000004</v>
      </c>
      <c r="D3218" s="364"/>
    </row>
    <row r="3219" spans="1:4">
      <c r="A3219" s="361">
        <f t="shared" si="56"/>
        <v>45791</v>
      </c>
      <c r="B3219" s="362">
        <v>22</v>
      </c>
      <c r="C3219" s="363">
        <v>7566.3180000000002</v>
      </c>
      <c r="D3219" s="364"/>
    </row>
    <row r="3220" spans="1:4">
      <c r="A3220" s="361">
        <f t="shared" si="56"/>
        <v>45791</v>
      </c>
      <c r="B3220" s="362">
        <v>23</v>
      </c>
      <c r="C3220" s="363">
        <v>7430.2757499999998</v>
      </c>
      <c r="D3220" s="364"/>
    </row>
    <row r="3221" spans="1:4">
      <c r="A3221" s="361">
        <f t="shared" si="56"/>
        <v>45792</v>
      </c>
      <c r="B3221" s="362">
        <v>0</v>
      </c>
      <c r="C3221" s="363">
        <v>8187.5550000000003</v>
      </c>
      <c r="D3221" s="364"/>
    </row>
    <row r="3222" spans="1:4">
      <c r="A3222" s="361">
        <f t="shared" si="56"/>
        <v>45792</v>
      </c>
      <c r="B3222" s="362">
        <v>1</v>
      </c>
      <c r="C3222" s="363">
        <v>7583.2300000000005</v>
      </c>
      <c r="D3222" s="364"/>
    </row>
    <row r="3223" spans="1:4">
      <c r="A3223" s="361">
        <f t="shared" si="56"/>
        <v>45792</v>
      </c>
      <c r="B3223" s="362">
        <v>2</v>
      </c>
      <c r="C3223" s="363">
        <v>7642.3050000000003</v>
      </c>
      <c r="D3223" s="364"/>
    </row>
    <row r="3224" spans="1:4">
      <c r="A3224" s="361">
        <f t="shared" si="56"/>
        <v>45792</v>
      </c>
      <c r="B3224" s="362">
        <v>3</v>
      </c>
      <c r="C3224" s="363">
        <v>7394.9549999999999</v>
      </c>
      <c r="D3224" s="364"/>
    </row>
    <row r="3225" spans="1:4">
      <c r="A3225" s="361">
        <f t="shared" si="56"/>
        <v>45792</v>
      </c>
      <c r="B3225" s="362">
        <v>4</v>
      </c>
      <c r="C3225" s="363">
        <v>7687.63</v>
      </c>
      <c r="D3225" s="364"/>
    </row>
    <row r="3226" spans="1:4">
      <c r="A3226" s="361">
        <f t="shared" si="56"/>
        <v>45792</v>
      </c>
      <c r="B3226" s="362">
        <v>5</v>
      </c>
      <c r="C3226" s="363">
        <v>8318.5709999999999</v>
      </c>
      <c r="D3226" s="364"/>
    </row>
    <row r="3227" spans="1:4">
      <c r="A3227" s="361">
        <f t="shared" si="56"/>
        <v>45792</v>
      </c>
      <c r="B3227" s="362">
        <v>6</v>
      </c>
      <c r="C3227" s="363">
        <v>8064.58</v>
      </c>
      <c r="D3227" s="364"/>
    </row>
    <row r="3228" spans="1:4">
      <c r="A3228" s="361">
        <f t="shared" si="56"/>
        <v>45792</v>
      </c>
      <c r="B3228" s="362">
        <v>7</v>
      </c>
      <c r="C3228" s="363">
        <v>8754.4082500000004</v>
      </c>
      <c r="D3228" s="364"/>
    </row>
    <row r="3229" spans="1:4">
      <c r="A3229" s="361">
        <f t="shared" si="56"/>
        <v>45792</v>
      </c>
      <c r="B3229" s="362">
        <v>8</v>
      </c>
      <c r="C3229" s="363">
        <v>8948.0690000000013</v>
      </c>
      <c r="D3229" s="364"/>
    </row>
    <row r="3230" spans="1:4">
      <c r="A3230" s="361">
        <f t="shared" si="56"/>
        <v>45792</v>
      </c>
      <c r="B3230" s="362">
        <v>9</v>
      </c>
      <c r="C3230" s="363">
        <v>10059.134</v>
      </c>
      <c r="D3230" s="364"/>
    </row>
    <row r="3231" spans="1:4">
      <c r="A3231" s="361">
        <f t="shared" si="56"/>
        <v>45792</v>
      </c>
      <c r="B3231" s="362">
        <v>10</v>
      </c>
      <c r="C3231" s="363">
        <v>9330.4950000000008</v>
      </c>
      <c r="D3231" s="364"/>
    </row>
    <row r="3232" spans="1:4">
      <c r="A3232" s="361">
        <f t="shared" si="56"/>
        <v>45792</v>
      </c>
      <c r="B3232" s="362">
        <v>11</v>
      </c>
      <c r="C3232" s="363">
        <v>9121.4250000000011</v>
      </c>
      <c r="D3232" s="364"/>
    </row>
    <row r="3233" spans="1:4">
      <c r="A3233" s="361">
        <f t="shared" si="56"/>
        <v>45792</v>
      </c>
      <c r="B3233" s="362">
        <v>12</v>
      </c>
      <c r="C3233" s="363">
        <v>9393.0957500000004</v>
      </c>
      <c r="D3233" s="364"/>
    </row>
    <row r="3234" spans="1:4">
      <c r="A3234" s="361">
        <f t="shared" si="56"/>
        <v>45792</v>
      </c>
      <c r="B3234" s="362">
        <v>13</v>
      </c>
      <c r="C3234" s="363">
        <v>9234.6234999999997</v>
      </c>
      <c r="D3234" s="364"/>
    </row>
    <row r="3235" spans="1:4">
      <c r="A3235" s="361">
        <f t="shared" si="56"/>
        <v>45792</v>
      </c>
      <c r="B3235" s="362">
        <v>14</v>
      </c>
      <c r="C3235" s="363">
        <v>9275.3507499999996</v>
      </c>
      <c r="D3235" s="364"/>
    </row>
    <row r="3236" spans="1:4">
      <c r="A3236" s="361">
        <f t="shared" si="56"/>
        <v>45792</v>
      </c>
      <c r="B3236" s="362">
        <v>15</v>
      </c>
      <c r="C3236" s="363">
        <v>9307.0879999999997</v>
      </c>
      <c r="D3236" s="364"/>
    </row>
    <row r="3237" spans="1:4">
      <c r="A3237" s="361">
        <f t="shared" si="56"/>
        <v>45792</v>
      </c>
      <c r="B3237" s="362">
        <v>16</v>
      </c>
      <c r="C3237" s="363">
        <v>8951.1630000000005</v>
      </c>
      <c r="D3237" s="364"/>
    </row>
    <row r="3238" spans="1:4">
      <c r="A3238" s="361">
        <f t="shared" si="56"/>
        <v>45792</v>
      </c>
      <c r="B3238" s="362">
        <v>17</v>
      </c>
      <c r="C3238" s="363">
        <v>7783.7357499999998</v>
      </c>
      <c r="D3238" s="364"/>
    </row>
    <row r="3239" spans="1:4">
      <c r="A3239" s="361">
        <f t="shared" si="56"/>
        <v>45792</v>
      </c>
      <c r="B3239" s="362">
        <v>18</v>
      </c>
      <c r="C3239" s="363">
        <v>9564.9607500000002</v>
      </c>
      <c r="D3239" s="364"/>
    </row>
    <row r="3240" spans="1:4">
      <c r="A3240" s="361">
        <f t="shared" si="56"/>
        <v>45792</v>
      </c>
      <c r="B3240" s="362">
        <v>19</v>
      </c>
      <c r="C3240" s="363">
        <v>7182.2555000000002</v>
      </c>
      <c r="D3240" s="364"/>
    </row>
    <row r="3241" spans="1:4">
      <c r="A3241" s="361">
        <f t="shared" si="56"/>
        <v>45792</v>
      </c>
      <c r="B3241" s="362">
        <v>20</v>
      </c>
      <c r="C3241" s="363">
        <v>7701.9857499999998</v>
      </c>
      <c r="D3241" s="364"/>
    </row>
    <row r="3242" spans="1:4">
      <c r="A3242" s="361">
        <f t="shared" si="56"/>
        <v>45792</v>
      </c>
      <c r="B3242" s="362">
        <v>21</v>
      </c>
      <c r="C3242" s="363">
        <v>7938.3630000000003</v>
      </c>
      <c r="D3242" s="364"/>
    </row>
    <row r="3243" spans="1:4">
      <c r="A3243" s="361">
        <f t="shared" si="56"/>
        <v>45792</v>
      </c>
      <c r="B3243" s="362">
        <v>22</v>
      </c>
      <c r="C3243" s="363">
        <v>8562.8829999999998</v>
      </c>
      <c r="D3243" s="364"/>
    </row>
    <row r="3244" spans="1:4">
      <c r="A3244" s="361">
        <f t="shared" si="56"/>
        <v>45792</v>
      </c>
      <c r="B3244" s="362">
        <v>23</v>
      </c>
      <c r="C3244" s="363">
        <v>7784.8330000000005</v>
      </c>
      <c r="D3244" s="364"/>
    </row>
    <row r="3245" spans="1:4">
      <c r="A3245" s="361">
        <f t="shared" si="56"/>
        <v>45793</v>
      </c>
      <c r="B3245" s="362">
        <v>0</v>
      </c>
      <c r="C3245" s="363">
        <v>7647.335</v>
      </c>
      <c r="D3245" s="364"/>
    </row>
    <row r="3246" spans="1:4">
      <c r="A3246" s="361">
        <f t="shared" si="56"/>
        <v>45793</v>
      </c>
      <c r="B3246" s="362">
        <v>1</v>
      </c>
      <c r="C3246" s="363">
        <v>7185.1100000000006</v>
      </c>
      <c r="D3246" s="364"/>
    </row>
    <row r="3247" spans="1:4">
      <c r="A3247" s="361">
        <f t="shared" si="56"/>
        <v>45793</v>
      </c>
      <c r="B3247" s="362">
        <v>2</v>
      </c>
      <c r="C3247" s="363">
        <v>7114.5350000000008</v>
      </c>
      <c r="D3247" s="364"/>
    </row>
    <row r="3248" spans="1:4">
      <c r="A3248" s="361">
        <f t="shared" si="56"/>
        <v>45793</v>
      </c>
      <c r="B3248" s="362">
        <v>3</v>
      </c>
      <c r="C3248" s="363">
        <v>7107.7350000000006</v>
      </c>
      <c r="D3248" s="364"/>
    </row>
    <row r="3249" spans="1:4">
      <c r="A3249" s="361">
        <f t="shared" si="56"/>
        <v>45793</v>
      </c>
      <c r="B3249" s="362">
        <v>4</v>
      </c>
      <c r="C3249" s="363">
        <v>7164.24</v>
      </c>
      <c r="D3249" s="364"/>
    </row>
    <row r="3250" spans="1:4">
      <c r="A3250" s="361">
        <f t="shared" si="56"/>
        <v>45793</v>
      </c>
      <c r="B3250" s="362">
        <v>5</v>
      </c>
      <c r="C3250" s="363">
        <v>7872.96</v>
      </c>
      <c r="D3250" s="364"/>
    </row>
    <row r="3251" spans="1:4">
      <c r="A3251" s="361">
        <f t="shared" si="56"/>
        <v>45793</v>
      </c>
      <c r="B3251" s="362">
        <v>6</v>
      </c>
      <c r="C3251" s="363">
        <v>7998.26</v>
      </c>
      <c r="D3251" s="364"/>
    </row>
    <row r="3252" spans="1:4">
      <c r="A3252" s="361">
        <f t="shared" si="56"/>
        <v>45793</v>
      </c>
      <c r="B3252" s="362">
        <v>7</v>
      </c>
      <c r="C3252" s="363">
        <v>9120.81</v>
      </c>
      <c r="D3252" s="364"/>
    </row>
    <row r="3253" spans="1:4">
      <c r="A3253" s="361">
        <f t="shared" si="56"/>
        <v>45793</v>
      </c>
      <c r="B3253" s="362">
        <v>8</v>
      </c>
      <c r="C3253" s="363">
        <v>8860.0775000000012</v>
      </c>
      <c r="D3253" s="364"/>
    </row>
    <row r="3254" spans="1:4">
      <c r="A3254" s="361">
        <f t="shared" si="56"/>
        <v>45793</v>
      </c>
      <c r="B3254" s="362">
        <v>9</v>
      </c>
      <c r="C3254" s="363">
        <v>9950.9705000000013</v>
      </c>
      <c r="D3254" s="364"/>
    </row>
    <row r="3255" spans="1:4">
      <c r="A3255" s="361">
        <f t="shared" si="56"/>
        <v>45793</v>
      </c>
      <c r="B3255" s="362">
        <v>10</v>
      </c>
      <c r="C3255" s="363">
        <v>8943.1830000000009</v>
      </c>
      <c r="D3255" s="364"/>
    </row>
    <row r="3256" spans="1:4">
      <c r="A3256" s="361">
        <f t="shared" si="56"/>
        <v>45793</v>
      </c>
      <c r="B3256" s="362">
        <v>11</v>
      </c>
      <c r="C3256" s="363">
        <v>8961.1190000000006</v>
      </c>
      <c r="D3256" s="364"/>
    </row>
    <row r="3257" spans="1:4">
      <c r="A3257" s="361">
        <f t="shared" si="56"/>
        <v>45793</v>
      </c>
      <c r="B3257" s="362">
        <v>12</v>
      </c>
      <c r="C3257" s="363">
        <v>8983.8250000000007</v>
      </c>
      <c r="D3257" s="364"/>
    </row>
    <row r="3258" spans="1:4">
      <c r="A3258" s="361">
        <f t="shared" si="56"/>
        <v>45793</v>
      </c>
      <c r="B3258" s="362">
        <v>13</v>
      </c>
      <c r="C3258" s="363">
        <v>9278.75</v>
      </c>
      <c r="D3258" s="364"/>
    </row>
    <row r="3259" spans="1:4">
      <c r="A3259" s="361">
        <f t="shared" si="56"/>
        <v>45793</v>
      </c>
      <c r="B3259" s="362">
        <v>14</v>
      </c>
      <c r="C3259" s="363">
        <v>8966.25</v>
      </c>
      <c r="D3259" s="364"/>
    </row>
    <row r="3260" spans="1:4">
      <c r="A3260" s="361">
        <f t="shared" si="56"/>
        <v>45793</v>
      </c>
      <c r="B3260" s="362">
        <v>15</v>
      </c>
      <c r="C3260" s="363">
        <v>8866.8672499999993</v>
      </c>
      <c r="D3260" s="364"/>
    </row>
    <row r="3261" spans="1:4">
      <c r="A3261" s="361">
        <f t="shared" si="56"/>
        <v>45793</v>
      </c>
      <c r="B3261" s="362">
        <v>16</v>
      </c>
      <c r="C3261" s="363">
        <v>9069.98</v>
      </c>
      <c r="D3261" s="364"/>
    </row>
    <row r="3262" spans="1:4">
      <c r="A3262" s="361">
        <f t="shared" si="56"/>
        <v>45793</v>
      </c>
      <c r="B3262" s="362">
        <v>17</v>
      </c>
      <c r="C3262" s="363">
        <v>8414.74</v>
      </c>
      <c r="D3262" s="364"/>
    </row>
    <row r="3263" spans="1:4">
      <c r="A3263" s="361">
        <f t="shared" si="56"/>
        <v>45793</v>
      </c>
      <c r="B3263" s="362">
        <v>18</v>
      </c>
      <c r="C3263" s="363">
        <v>10090.32</v>
      </c>
      <c r="D3263" s="364"/>
    </row>
    <row r="3264" spans="1:4">
      <c r="A3264" s="361">
        <f t="shared" si="56"/>
        <v>45793</v>
      </c>
      <c r="B3264" s="362">
        <v>19</v>
      </c>
      <c r="C3264" s="363">
        <v>7581.3725000000004</v>
      </c>
      <c r="D3264" s="364"/>
    </row>
    <row r="3265" spans="1:4">
      <c r="A3265" s="361">
        <f t="shared" si="56"/>
        <v>45793</v>
      </c>
      <c r="B3265" s="362">
        <v>20</v>
      </c>
      <c r="C3265" s="363">
        <v>7585.5930000000008</v>
      </c>
      <c r="D3265" s="364"/>
    </row>
    <row r="3266" spans="1:4">
      <c r="A3266" s="361">
        <f t="shared" si="56"/>
        <v>45793</v>
      </c>
      <c r="B3266" s="362">
        <v>21</v>
      </c>
      <c r="C3266" s="363">
        <v>7998.5475000000006</v>
      </c>
      <c r="D3266" s="364"/>
    </row>
    <row r="3267" spans="1:4">
      <c r="A3267" s="361">
        <f t="shared" si="56"/>
        <v>45793</v>
      </c>
      <c r="B3267" s="362">
        <v>22</v>
      </c>
      <c r="C3267" s="363">
        <v>8679.7337499999994</v>
      </c>
      <c r="D3267" s="364"/>
    </row>
    <row r="3268" spans="1:4">
      <c r="A3268" s="361">
        <f t="shared" si="56"/>
        <v>45793</v>
      </c>
      <c r="B3268" s="362">
        <v>23</v>
      </c>
      <c r="C3268" s="363">
        <v>7545.0990000000002</v>
      </c>
      <c r="D3268" s="364"/>
    </row>
    <row r="3269" spans="1:4">
      <c r="A3269" s="361">
        <f t="shared" si="56"/>
        <v>45794</v>
      </c>
      <c r="B3269" s="362">
        <v>0</v>
      </c>
      <c r="C3269" s="363">
        <v>8045.5425000000005</v>
      </c>
      <c r="D3269" s="364"/>
    </row>
    <row r="3270" spans="1:4">
      <c r="A3270" s="361">
        <f t="shared" ref="A3270:A3333" si="57">IF(B3270=0,A3269+1,A3269)</f>
        <v>45794</v>
      </c>
      <c r="B3270" s="362">
        <v>1</v>
      </c>
      <c r="C3270" s="363">
        <v>7454.1675000000005</v>
      </c>
      <c r="D3270" s="364"/>
    </row>
    <row r="3271" spans="1:4">
      <c r="A3271" s="361">
        <f t="shared" si="57"/>
        <v>45794</v>
      </c>
      <c r="B3271" s="362">
        <v>2</v>
      </c>
      <c r="C3271" s="363">
        <v>7276.5675000000001</v>
      </c>
      <c r="D3271" s="364"/>
    </row>
    <row r="3272" spans="1:4">
      <c r="A3272" s="361">
        <f t="shared" si="57"/>
        <v>45794</v>
      </c>
      <c r="B3272" s="362">
        <v>3</v>
      </c>
      <c r="C3272" s="363">
        <v>7046.5050000000001</v>
      </c>
      <c r="D3272" s="364"/>
    </row>
    <row r="3273" spans="1:4">
      <c r="A3273" s="361">
        <f t="shared" si="57"/>
        <v>45794</v>
      </c>
      <c r="B3273" s="362">
        <v>4</v>
      </c>
      <c r="C3273" s="363">
        <v>7169.7550000000001</v>
      </c>
      <c r="D3273" s="364"/>
    </row>
    <row r="3274" spans="1:4">
      <c r="A3274" s="361">
        <f t="shared" si="57"/>
        <v>45794</v>
      </c>
      <c r="B3274" s="362">
        <v>5</v>
      </c>
      <c r="C3274" s="363">
        <v>7390.3675000000003</v>
      </c>
      <c r="D3274" s="364"/>
    </row>
    <row r="3275" spans="1:4">
      <c r="A3275" s="361">
        <f t="shared" si="57"/>
        <v>45794</v>
      </c>
      <c r="B3275" s="362">
        <v>6</v>
      </c>
      <c r="C3275" s="363">
        <v>7728.2225000000008</v>
      </c>
      <c r="D3275" s="364"/>
    </row>
    <row r="3276" spans="1:4">
      <c r="A3276" s="361">
        <f t="shared" si="57"/>
        <v>45794</v>
      </c>
      <c r="B3276" s="362">
        <v>7</v>
      </c>
      <c r="C3276" s="363">
        <v>8353.5925000000007</v>
      </c>
      <c r="D3276" s="364"/>
    </row>
    <row r="3277" spans="1:4">
      <c r="A3277" s="361">
        <f t="shared" si="57"/>
        <v>45794</v>
      </c>
      <c r="B3277" s="362">
        <v>8</v>
      </c>
      <c r="C3277" s="363">
        <v>8122.2245000000003</v>
      </c>
      <c r="D3277" s="364"/>
    </row>
    <row r="3278" spans="1:4">
      <c r="A3278" s="361">
        <f t="shared" si="57"/>
        <v>45794</v>
      </c>
      <c r="B3278" s="362">
        <v>9</v>
      </c>
      <c r="C3278" s="363">
        <v>9104.0007499999992</v>
      </c>
      <c r="D3278" s="364"/>
    </row>
    <row r="3279" spans="1:4">
      <c r="A3279" s="361">
        <f t="shared" si="57"/>
        <v>45794</v>
      </c>
      <c r="B3279" s="362">
        <v>10</v>
      </c>
      <c r="C3279" s="363">
        <v>8269.2119999999995</v>
      </c>
      <c r="D3279" s="364"/>
    </row>
    <row r="3280" spans="1:4">
      <c r="A3280" s="361">
        <f t="shared" si="57"/>
        <v>45794</v>
      </c>
      <c r="B3280" s="362">
        <v>11</v>
      </c>
      <c r="C3280" s="363">
        <v>8511.80825</v>
      </c>
      <c r="D3280" s="364"/>
    </row>
    <row r="3281" spans="1:4">
      <c r="A3281" s="361">
        <f t="shared" si="57"/>
        <v>45794</v>
      </c>
      <c r="B3281" s="362">
        <v>12</v>
      </c>
      <c r="C3281" s="363">
        <v>8422.8255000000008</v>
      </c>
      <c r="D3281" s="364"/>
    </row>
    <row r="3282" spans="1:4">
      <c r="A3282" s="361">
        <f t="shared" si="57"/>
        <v>45794</v>
      </c>
      <c r="B3282" s="362">
        <v>13</v>
      </c>
      <c r="C3282" s="363">
        <v>8095.4337500000001</v>
      </c>
      <c r="D3282" s="364"/>
    </row>
    <row r="3283" spans="1:4">
      <c r="A3283" s="361">
        <f t="shared" si="57"/>
        <v>45794</v>
      </c>
      <c r="B3283" s="362">
        <v>14</v>
      </c>
      <c r="C3283" s="363">
        <v>8182.451</v>
      </c>
      <c r="D3283" s="364"/>
    </row>
    <row r="3284" spans="1:4">
      <c r="A3284" s="361">
        <f t="shared" si="57"/>
        <v>45794</v>
      </c>
      <c r="B3284" s="362">
        <v>15</v>
      </c>
      <c r="C3284" s="363">
        <v>8506.2455000000009</v>
      </c>
      <c r="D3284" s="364"/>
    </row>
    <row r="3285" spans="1:4">
      <c r="A3285" s="361">
        <f t="shared" si="57"/>
        <v>45794</v>
      </c>
      <c r="B3285" s="362">
        <v>16</v>
      </c>
      <c r="C3285" s="363">
        <v>8692.0655000000006</v>
      </c>
      <c r="D3285" s="364"/>
    </row>
    <row r="3286" spans="1:4">
      <c r="A3286" s="361">
        <f t="shared" si="57"/>
        <v>45794</v>
      </c>
      <c r="B3286" s="362">
        <v>17</v>
      </c>
      <c r="C3286" s="363">
        <v>7859.3062499999996</v>
      </c>
      <c r="D3286" s="364"/>
    </row>
    <row r="3287" spans="1:4">
      <c r="A3287" s="361">
        <f t="shared" si="57"/>
        <v>45794</v>
      </c>
      <c r="B3287" s="362">
        <v>18</v>
      </c>
      <c r="C3287" s="363">
        <v>10223.2405</v>
      </c>
      <c r="D3287" s="364"/>
    </row>
    <row r="3288" spans="1:4">
      <c r="A3288" s="361">
        <f t="shared" si="57"/>
        <v>45794</v>
      </c>
      <c r="B3288" s="362">
        <v>19</v>
      </c>
      <c r="C3288" s="363">
        <v>7224.1772499999997</v>
      </c>
      <c r="D3288" s="364"/>
    </row>
    <row r="3289" spans="1:4">
      <c r="A3289" s="361">
        <f t="shared" si="57"/>
        <v>45794</v>
      </c>
      <c r="B3289" s="362">
        <v>20</v>
      </c>
      <c r="C3289" s="363">
        <v>7190.6975000000002</v>
      </c>
      <c r="D3289" s="364"/>
    </row>
    <row r="3290" spans="1:4">
      <c r="A3290" s="361">
        <f t="shared" si="57"/>
        <v>45794</v>
      </c>
      <c r="B3290" s="362">
        <v>21</v>
      </c>
      <c r="C3290" s="363">
        <v>7187.4775</v>
      </c>
      <c r="D3290" s="364"/>
    </row>
    <row r="3291" spans="1:4">
      <c r="A3291" s="361">
        <f t="shared" si="57"/>
        <v>45794</v>
      </c>
      <c r="B3291" s="362">
        <v>22</v>
      </c>
      <c r="C3291" s="363">
        <v>7814.6435000000001</v>
      </c>
      <c r="D3291" s="364"/>
    </row>
    <row r="3292" spans="1:4">
      <c r="A3292" s="361">
        <f t="shared" si="57"/>
        <v>45794</v>
      </c>
      <c r="B3292" s="362">
        <v>23</v>
      </c>
      <c r="C3292" s="363">
        <v>7916.3005000000003</v>
      </c>
      <c r="D3292" s="364"/>
    </row>
    <row r="3293" spans="1:4">
      <c r="A3293" s="361">
        <f t="shared" si="57"/>
        <v>45795</v>
      </c>
      <c r="B3293" s="362">
        <v>0</v>
      </c>
      <c r="C3293" s="363">
        <v>6602.7055</v>
      </c>
      <c r="D3293" s="364"/>
    </row>
    <row r="3294" spans="1:4">
      <c r="A3294" s="361">
        <f t="shared" si="57"/>
        <v>45795</v>
      </c>
      <c r="B3294" s="362">
        <v>1</v>
      </c>
      <c r="C3294" s="363">
        <v>6241.7004999999999</v>
      </c>
      <c r="D3294" s="364"/>
    </row>
    <row r="3295" spans="1:4">
      <c r="A3295" s="361">
        <f t="shared" si="57"/>
        <v>45795</v>
      </c>
      <c r="B3295" s="362">
        <v>2</v>
      </c>
      <c r="C3295" s="363">
        <v>5565.9949999999999</v>
      </c>
      <c r="D3295" s="364"/>
    </row>
    <row r="3296" spans="1:4">
      <c r="A3296" s="361">
        <f t="shared" si="57"/>
        <v>45795</v>
      </c>
      <c r="B3296" s="362">
        <v>3</v>
      </c>
      <c r="C3296" s="363">
        <v>5660.8892500000002</v>
      </c>
      <c r="D3296" s="364"/>
    </row>
    <row r="3297" spans="1:4">
      <c r="A3297" s="361">
        <f t="shared" si="57"/>
        <v>45795</v>
      </c>
      <c r="B3297" s="362">
        <v>4</v>
      </c>
      <c r="C3297" s="363">
        <v>5472.1857499999996</v>
      </c>
      <c r="D3297" s="364"/>
    </row>
    <row r="3298" spans="1:4">
      <c r="A3298" s="361">
        <f t="shared" si="57"/>
        <v>45795</v>
      </c>
      <c r="B3298" s="362">
        <v>5</v>
      </c>
      <c r="C3298" s="363">
        <v>5803.165</v>
      </c>
      <c r="D3298" s="364"/>
    </row>
    <row r="3299" spans="1:4">
      <c r="A3299" s="361">
        <f t="shared" si="57"/>
        <v>45795</v>
      </c>
      <c r="B3299" s="362">
        <v>6</v>
      </c>
      <c r="C3299" s="363">
        <v>6233.2647500000003</v>
      </c>
      <c r="D3299" s="364"/>
    </row>
    <row r="3300" spans="1:4">
      <c r="A3300" s="361">
        <f t="shared" si="57"/>
        <v>45795</v>
      </c>
      <c r="B3300" s="362">
        <v>7</v>
      </c>
      <c r="C3300" s="363">
        <v>6534.4847499999996</v>
      </c>
      <c r="D3300" s="364"/>
    </row>
    <row r="3301" spans="1:4">
      <c r="A3301" s="361">
        <f t="shared" si="57"/>
        <v>45795</v>
      </c>
      <c r="B3301" s="362">
        <v>8</v>
      </c>
      <c r="C3301" s="363">
        <v>6505.9080000000004</v>
      </c>
      <c r="D3301" s="364"/>
    </row>
    <row r="3302" spans="1:4">
      <c r="A3302" s="361">
        <f t="shared" si="57"/>
        <v>45795</v>
      </c>
      <c r="B3302" s="362">
        <v>9</v>
      </c>
      <c r="C3302" s="363">
        <v>7231.9445000000005</v>
      </c>
      <c r="D3302" s="364"/>
    </row>
    <row r="3303" spans="1:4">
      <c r="A3303" s="361">
        <f t="shared" si="57"/>
        <v>45795</v>
      </c>
      <c r="B3303" s="362">
        <v>10</v>
      </c>
      <c r="C3303" s="363">
        <v>7153.8947500000004</v>
      </c>
      <c r="D3303" s="364"/>
    </row>
    <row r="3304" spans="1:4">
      <c r="A3304" s="361">
        <f t="shared" si="57"/>
        <v>45795</v>
      </c>
      <c r="B3304" s="362">
        <v>11</v>
      </c>
      <c r="C3304" s="363">
        <v>6874.56</v>
      </c>
      <c r="D3304" s="364"/>
    </row>
    <row r="3305" spans="1:4">
      <c r="A3305" s="361">
        <f t="shared" si="57"/>
        <v>45795</v>
      </c>
      <c r="B3305" s="362">
        <v>12</v>
      </c>
      <c r="C3305" s="363">
        <v>7198.3250000000007</v>
      </c>
      <c r="D3305" s="364"/>
    </row>
    <row r="3306" spans="1:4">
      <c r="A3306" s="361">
        <f t="shared" si="57"/>
        <v>45795</v>
      </c>
      <c r="B3306" s="362">
        <v>13</v>
      </c>
      <c r="C3306" s="363">
        <v>7441.89</v>
      </c>
      <c r="D3306" s="364"/>
    </row>
    <row r="3307" spans="1:4">
      <c r="A3307" s="361">
        <f t="shared" si="57"/>
        <v>45795</v>
      </c>
      <c r="B3307" s="362">
        <v>14</v>
      </c>
      <c r="C3307" s="363">
        <v>7264.14</v>
      </c>
      <c r="D3307" s="364"/>
    </row>
    <row r="3308" spans="1:4">
      <c r="A3308" s="361">
        <f t="shared" si="57"/>
        <v>45795</v>
      </c>
      <c r="B3308" s="362">
        <v>15</v>
      </c>
      <c r="C3308" s="363">
        <v>7269.27</v>
      </c>
      <c r="D3308" s="364"/>
    </row>
    <row r="3309" spans="1:4">
      <c r="A3309" s="361">
        <f t="shared" si="57"/>
        <v>45795</v>
      </c>
      <c r="B3309" s="362">
        <v>16</v>
      </c>
      <c r="C3309" s="363">
        <v>7117.68</v>
      </c>
      <c r="D3309" s="364"/>
    </row>
    <row r="3310" spans="1:4">
      <c r="A3310" s="361">
        <f t="shared" si="57"/>
        <v>45795</v>
      </c>
      <c r="B3310" s="362">
        <v>17</v>
      </c>
      <c r="C3310" s="363">
        <v>6764.1550000000007</v>
      </c>
      <c r="D3310" s="364"/>
    </row>
    <row r="3311" spans="1:4">
      <c r="A3311" s="361">
        <f t="shared" si="57"/>
        <v>45795</v>
      </c>
      <c r="B3311" s="362">
        <v>18</v>
      </c>
      <c r="C3311" s="363">
        <v>8246.31</v>
      </c>
      <c r="D3311" s="364"/>
    </row>
    <row r="3312" spans="1:4">
      <c r="A3312" s="361">
        <f t="shared" si="57"/>
        <v>45795</v>
      </c>
      <c r="B3312" s="362">
        <v>19</v>
      </c>
      <c r="C3312" s="363">
        <v>6486.0510000000004</v>
      </c>
      <c r="D3312" s="364"/>
    </row>
    <row r="3313" spans="1:4">
      <c r="A3313" s="361">
        <f t="shared" si="57"/>
        <v>45795</v>
      </c>
      <c r="B3313" s="362">
        <v>20</v>
      </c>
      <c r="C3313" s="363">
        <v>7084.183</v>
      </c>
      <c r="D3313" s="364"/>
    </row>
    <row r="3314" spans="1:4">
      <c r="A3314" s="361">
        <f t="shared" si="57"/>
        <v>45795</v>
      </c>
      <c r="B3314" s="362">
        <v>21</v>
      </c>
      <c r="C3314" s="363">
        <v>6786.8</v>
      </c>
      <c r="D3314" s="364"/>
    </row>
    <row r="3315" spans="1:4">
      <c r="A3315" s="361">
        <f t="shared" si="57"/>
        <v>45795</v>
      </c>
      <c r="B3315" s="362">
        <v>22</v>
      </c>
      <c r="C3315" s="363">
        <v>7198.0430000000006</v>
      </c>
      <c r="D3315" s="364"/>
    </row>
    <row r="3316" spans="1:4">
      <c r="A3316" s="361">
        <f t="shared" si="57"/>
        <v>45795</v>
      </c>
      <c r="B3316" s="362">
        <v>23</v>
      </c>
      <c r="C3316" s="363">
        <v>7223.3747499999999</v>
      </c>
      <c r="D3316" s="364"/>
    </row>
    <row r="3317" spans="1:4">
      <c r="A3317" s="361">
        <f t="shared" si="57"/>
        <v>45796</v>
      </c>
      <c r="B3317" s="362">
        <v>0</v>
      </c>
      <c r="C3317" s="363">
        <v>6012.0837499999998</v>
      </c>
      <c r="D3317" s="364"/>
    </row>
    <row r="3318" spans="1:4">
      <c r="A3318" s="361">
        <f t="shared" si="57"/>
        <v>45796</v>
      </c>
      <c r="B3318" s="362">
        <v>1</v>
      </c>
      <c r="C3318" s="363">
        <v>5768.2575000000006</v>
      </c>
      <c r="D3318" s="364"/>
    </row>
    <row r="3319" spans="1:4">
      <c r="A3319" s="361">
        <f t="shared" si="57"/>
        <v>45796</v>
      </c>
      <c r="B3319" s="362">
        <v>2</v>
      </c>
      <c r="C3319" s="363">
        <v>5863.99</v>
      </c>
      <c r="D3319" s="364"/>
    </row>
    <row r="3320" spans="1:4">
      <c r="A3320" s="361">
        <f t="shared" si="57"/>
        <v>45796</v>
      </c>
      <c r="B3320" s="362">
        <v>3</v>
      </c>
      <c r="C3320" s="363">
        <v>5825.5390000000007</v>
      </c>
      <c r="D3320" s="364"/>
    </row>
    <row r="3321" spans="1:4">
      <c r="A3321" s="361">
        <f t="shared" si="57"/>
        <v>45796</v>
      </c>
      <c r="B3321" s="362">
        <v>4</v>
      </c>
      <c r="C3321" s="363">
        <v>6155.826</v>
      </c>
      <c r="D3321" s="364"/>
    </row>
    <row r="3322" spans="1:4">
      <c r="A3322" s="361">
        <f t="shared" si="57"/>
        <v>45796</v>
      </c>
      <c r="B3322" s="362">
        <v>5</v>
      </c>
      <c r="C3322" s="363">
        <v>6683.87</v>
      </c>
      <c r="D3322" s="364"/>
    </row>
    <row r="3323" spans="1:4">
      <c r="A3323" s="361">
        <f t="shared" si="57"/>
        <v>45796</v>
      </c>
      <c r="B3323" s="362">
        <v>6</v>
      </c>
      <c r="C3323" s="363">
        <v>6875.3450000000003</v>
      </c>
      <c r="D3323" s="364"/>
    </row>
    <row r="3324" spans="1:4">
      <c r="A3324" s="361">
        <f t="shared" si="57"/>
        <v>45796</v>
      </c>
      <c r="B3324" s="362">
        <v>7</v>
      </c>
      <c r="C3324" s="363">
        <v>8072.01</v>
      </c>
      <c r="D3324" s="364"/>
    </row>
    <row r="3325" spans="1:4">
      <c r="A3325" s="361">
        <f t="shared" si="57"/>
        <v>45796</v>
      </c>
      <c r="B3325" s="362">
        <v>8</v>
      </c>
      <c r="C3325" s="363">
        <v>8382.8112500000007</v>
      </c>
      <c r="D3325" s="364"/>
    </row>
    <row r="3326" spans="1:4">
      <c r="A3326" s="361">
        <f t="shared" si="57"/>
        <v>45796</v>
      </c>
      <c r="B3326" s="362">
        <v>9</v>
      </c>
      <c r="C3326" s="363">
        <v>9612.22775</v>
      </c>
      <c r="D3326" s="364"/>
    </row>
    <row r="3327" spans="1:4">
      <c r="A3327" s="361">
        <f t="shared" si="57"/>
        <v>45796</v>
      </c>
      <c r="B3327" s="362">
        <v>10</v>
      </c>
      <c r="C3327" s="363">
        <v>8817.3540000000012</v>
      </c>
      <c r="D3327" s="364"/>
    </row>
    <row r="3328" spans="1:4">
      <c r="A3328" s="361">
        <f t="shared" si="57"/>
        <v>45796</v>
      </c>
      <c r="B3328" s="362">
        <v>11</v>
      </c>
      <c r="C3328" s="363">
        <v>9103.0877500000006</v>
      </c>
      <c r="D3328" s="364"/>
    </row>
    <row r="3329" spans="1:4">
      <c r="A3329" s="361">
        <f t="shared" si="57"/>
        <v>45796</v>
      </c>
      <c r="B3329" s="362">
        <v>12</v>
      </c>
      <c r="C3329" s="363">
        <v>8392.4340000000011</v>
      </c>
      <c r="D3329" s="364"/>
    </row>
    <row r="3330" spans="1:4">
      <c r="A3330" s="361">
        <f t="shared" si="57"/>
        <v>45796</v>
      </c>
      <c r="B3330" s="362">
        <v>13</v>
      </c>
      <c r="C3330" s="363">
        <v>8314.6115000000009</v>
      </c>
      <c r="D3330" s="364"/>
    </row>
    <row r="3331" spans="1:4">
      <c r="A3331" s="361">
        <f t="shared" si="57"/>
        <v>45796</v>
      </c>
      <c r="B3331" s="362">
        <v>14</v>
      </c>
      <c r="C3331" s="363">
        <v>8875.0277499999993</v>
      </c>
      <c r="D3331" s="364"/>
    </row>
    <row r="3332" spans="1:4">
      <c r="A3332" s="361">
        <f t="shared" si="57"/>
        <v>45796</v>
      </c>
      <c r="B3332" s="362">
        <v>15</v>
      </c>
      <c r="C3332" s="363">
        <v>9021.5877500000006</v>
      </c>
      <c r="D3332" s="364"/>
    </row>
    <row r="3333" spans="1:4">
      <c r="A3333" s="361">
        <f t="shared" si="57"/>
        <v>45796</v>
      </c>
      <c r="B3333" s="362">
        <v>16</v>
      </c>
      <c r="C3333" s="363">
        <v>8367.8464999999997</v>
      </c>
      <c r="D3333" s="364"/>
    </row>
    <row r="3334" spans="1:4">
      <c r="A3334" s="361">
        <f t="shared" ref="A3334:A3397" si="58">IF(B3334=0,A3333+1,A3333)</f>
        <v>45796</v>
      </c>
      <c r="B3334" s="362">
        <v>17</v>
      </c>
      <c r="C3334" s="363">
        <v>7143.8040000000001</v>
      </c>
      <c r="D3334" s="364"/>
    </row>
    <row r="3335" spans="1:4">
      <c r="A3335" s="361">
        <f t="shared" si="58"/>
        <v>45796</v>
      </c>
      <c r="B3335" s="362">
        <v>18</v>
      </c>
      <c r="C3335" s="363">
        <v>8620.7165000000005</v>
      </c>
      <c r="D3335" s="364"/>
    </row>
    <row r="3336" spans="1:4">
      <c r="A3336" s="361">
        <f t="shared" si="58"/>
        <v>45796</v>
      </c>
      <c r="B3336" s="362">
        <v>19</v>
      </c>
      <c r="C3336" s="363">
        <v>7176.1150000000007</v>
      </c>
      <c r="D3336" s="364"/>
    </row>
    <row r="3337" spans="1:4">
      <c r="A3337" s="361">
        <f t="shared" si="58"/>
        <v>45796</v>
      </c>
      <c r="B3337" s="362">
        <v>20</v>
      </c>
      <c r="C3337" s="363">
        <v>6791.7240000000002</v>
      </c>
      <c r="D3337" s="364"/>
    </row>
    <row r="3338" spans="1:4">
      <c r="A3338" s="361">
        <f t="shared" si="58"/>
        <v>45796</v>
      </c>
      <c r="B3338" s="362">
        <v>21</v>
      </c>
      <c r="C3338" s="363">
        <v>6468.9610000000002</v>
      </c>
      <c r="D3338" s="364"/>
    </row>
    <row r="3339" spans="1:4">
      <c r="A3339" s="361">
        <f t="shared" si="58"/>
        <v>45796</v>
      </c>
      <c r="B3339" s="362">
        <v>22</v>
      </c>
      <c r="C3339" s="363">
        <v>7212.6150000000007</v>
      </c>
      <c r="D3339" s="364"/>
    </row>
    <row r="3340" spans="1:4">
      <c r="A3340" s="361">
        <f t="shared" si="58"/>
        <v>45796</v>
      </c>
      <c r="B3340" s="362">
        <v>23</v>
      </c>
      <c r="C3340" s="363">
        <v>6605.97325</v>
      </c>
      <c r="D3340" s="364"/>
    </row>
    <row r="3341" spans="1:4">
      <c r="A3341" s="361">
        <f t="shared" si="58"/>
        <v>45797</v>
      </c>
      <c r="B3341" s="362">
        <v>0</v>
      </c>
      <c r="C3341" s="363">
        <v>6515.2572499999997</v>
      </c>
      <c r="D3341" s="364"/>
    </row>
    <row r="3342" spans="1:4">
      <c r="A3342" s="361">
        <f t="shared" si="58"/>
        <v>45797</v>
      </c>
      <c r="B3342" s="362">
        <v>1</v>
      </c>
      <c r="C3342" s="363">
        <v>6055.085</v>
      </c>
      <c r="D3342" s="364"/>
    </row>
    <row r="3343" spans="1:4">
      <c r="A3343" s="361">
        <f t="shared" si="58"/>
        <v>45797</v>
      </c>
      <c r="B3343" s="362">
        <v>2</v>
      </c>
      <c r="C3343" s="363">
        <v>6042.3834999999999</v>
      </c>
      <c r="D3343" s="364"/>
    </row>
    <row r="3344" spans="1:4">
      <c r="A3344" s="361">
        <f t="shared" si="58"/>
        <v>45797</v>
      </c>
      <c r="B3344" s="362">
        <v>3</v>
      </c>
      <c r="C3344" s="363">
        <v>6048.5585000000001</v>
      </c>
      <c r="D3344" s="364"/>
    </row>
    <row r="3345" spans="1:4">
      <c r="A3345" s="361">
        <f t="shared" si="58"/>
        <v>45797</v>
      </c>
      <c r="B3345" s="362">
        <v>4</v>
      </c>
      <c r="C3345" s="363">
        <v>6337.3647499999997</v>
      </c>
      <c r="D3345" s="364"/>
    </row>
    <row r="3346" spans="1:4">
      <c r="A3346" s="361">
        <f t="shared" si="58"/>
        <v>45797</v>
      </c>
      <c r="B3346" s="362">
        <v>5</v>
      </c>
      <c r="C3346" s="363">
        <v>7107.1512499999999</v>
      </c>
      <c r="D3346" s="364"/>
    </row>
    <row r="3347" spans="1:4">
      <c r="A3347" s="361">
        <f t="shared" si="58"/>
        <v>45797</v>
      </c>
      <c r="B3347" s="362">
        <v>6</v>
      </c>
      <c r="C3347" s="363">
        <v>7260.5662499999999</v>
      </c>
      <c r="D3347" s="364"/>
    </row>
    <row r="3348" spans="1:4">
      <c r="A3348" s="361">
        <f t="shared" si="58"/>
        <v>45797</v>
      </c>
      <c r="B3348" s="362">
        <v>7</v>
      </c>
      <c r="C3348" s="363">
        <v>7949.1287499999999</v>
      </c>
      <c r="D3348" s="364"/>
    </row>
    <row r="3349" spans="1:4">
      <c r="A3349" s="361">
        <f t="shared" si="58"/>
        <v>45797</v>
      </c>
      <c r="B3349" s="362">
        <v>8</v>
      </c>
      <c r="C3349" s="363">
        <v>7766.0682500000003</v>
      </c>
      <c r="D3349" s="364"/>
    </row>
    <row r="3350" spans="1:4">
      <c r="A3350" s="361">
        <f t="shared" si="58"/>
        <v>45797</v>
      </c>
      <c r="B3350" s="362">
        <v>9</v>
      </c>
      <c r="C3350" s="363">
        <v>9011.9449999999997</v>
      </c>
      <c r="D3350" s="364"/>
    </row>
    <row r="3351" spans="1:4">
      <c r="A3351" s="361">
        <f t="shared" si="58"/>
        <v>45797</v>
      </c>
      <c r="B3351" s="362">
        <v>10</v>
      </c>
      <c r="C3351" s="363">
        <v>8548.5572499999998</v>
      </c>
      <c r="D3351" s="364"/>
    </row>
    <row r="3352" spans="1:4">
      <c r="A3352" s="361">
        <f t="shared" si="58"/>
        <v>45797</v>
      </c>
      <c r="B3352" s="362">
        <v>11</v>
      </c>
      <c r="C3352" s="363">
        <v>7973.7092499999999</v>
      </c>
      <c r="D3352" s="364"/>
    </row>
    <row r="3353" spans="1:4">
      <c r="A3353" s="361">
        <f t="shared" si="58"/>
        <v>45797</v>
      </c>
      <c r="B3353" s="362">
        <v>12</v>
      </c>
      <c r="C3353" s="363">
        <v>7876.0162499999997</v>
      </c>
      <c r="D3353" s="364"/>
    </row>
    <row r="3354" spans="1:4">
      <c r="A3354" s="361">
        <f t="shared" si="58"/>
        <v>45797</v>
      </c>
      <c r="B3354" s="362">
        <v>13</v>
      </c>
      <c r="C3354" s="363">
        <v>8078.8770000000004</v>
      </c>
      <c r="D3354" s="364"/>
    </row>
    <row r="3355" spans="1:4">
      <c r="A3355" s="361">
        <f t="shared" si="58"/>
        <v>45797</v>
      </c>
      <c r="B3355" s="362">
        <v>14</v>
      </c>
      <c r="C3355" s="363">
        <v>8351.5650000000005</v>
      </c>
      <c r="D3355" s="364"/>
    </row>
    <row r="3356" spans="1:4">
      <c r="A3356" s="361">
        <f t="shared" si="58"/>
        <v>45797</v>
      </c>
      <c r="B3356" s="362">
        <v>15</v>
      </c>
      <c r="C3356" s="363">
        <v>8534.0439999999999</v>
      </c>
      <c r="D3356" s="364"/>
    </row>
    <row r="3357" spans="1:4">
      <c r="A3357" s="361">
        <f t="shared" si="58"/>
        <v>45797</v>
      </c>
      <c r="B3357" s="362">
        <v>16</v>
      </c>
      <c r="C3357" s="363">
        <v>8410.594000000001</v>
      </c>
      <c r="D3357" s="364"/>
    </row>
    <row r="3358" spans="1:4">
      <c r="A3358" s="361">
        <f t="shared" si="58"/>
        <v>45797</v>
      </c>
      <c r="B3358" s="362">
        <v>17</v>
      </c>
      <c r="C3358" s="363">
        <v>7382.53</v>
      </c>
      <c r="D3358" s="364"/>
    </row>
    <row r="3359" spans="1:4">
      <c r="A3359" s="361">
        <f t="shared" si="58"/>
        <v>45797</v>
      </c>
      <c r="B3359" s="362">
        <v>18</v>
      </c>
      <c r="C3359" s="363">
        <v>8880.6262499999993</v>
      </c>
      <c r="D3359" s="364"/>
    </row>
    <row r="3360" spans="1:4">
      <c r="A3360" s="361">
        <f t="shared" si="58"/>
        <v>45797</v>
      </c>
      <c r="B3360" s="362">
        <v>19</v>
      </c>
      <c r="C3360" s="363">
        <v>6771.2242500000002</v>
      </c>
      <c r="D3360" s="364"/>
    </row>
    <row r="3361" spans="1:4">
      <c r="A3361" s="361">
        <f t="shared" si="58"/>
        <v>45797</v>
      </c>
      <c r="B3361" s="362">
        <v>20</v>
      </c>
      <c r="C3361" s="363">
        <v>7283.5502500000002</v>
      </c>
      <c r="D3361" s="364"/>
    </row>
    <row r="3362" spans="1:4">
      <c r="A3362" s="361">
        <f t="shared" si="58"/>
        <v>45797</v>
      </c>
      <c r="B3362" s="362">
        <v>21</v>
      </c>
      <c r="C3362" s="363">
        <v>7327.7815000000001</v>
      </c>
      <c r="D3362" s="364"/>
    </row>
    <row r="3363" spans="1:4">
      <c r="A3363" s="361">
        <f t="shared" si="58"/>
        <v>45797</v>
      </c>
      <c r="B3363" s="362">
        <v>22</v>
      </c>
      <c r="C3363" s="363">
        <v>7798.1450000000004</v>
      </c>
      <c r="D3363" s="364"/>
    </row>
    <row r="3364" spans="1:4">
      <c r="A3364" s="361">
        <f t="shared" si="58"/>
        <v>45797</v>
      </c>
      <c r="B3364" s="362">
        <v>23</v>
      </c>
      <c r="C3364" s="363">
        <v>7298.1015000000007</v>
      </c>
      <c r="D3364" s="364"/>
    </row>
    <row r="3365" spans="1:4">
      <c r="A3365" s="361">
        <f t="shared" si="58"/>
        <v>45798</v>
      </c>
      <c r="B3365" s="362">
        <v>0</v>
      </c>
      <c r="C3365" s="363">
        <v>6678.3405000000002</v>
      </c>
      <c r="D3365" s="364"/>
    </row>
    <row r="3366" spans="1:4">
      <c r="A3366" s="361">
        <f t="shared" si="58"/>
        <v>45798</v>
      </c>
      <c r="B3366" s="362">
        <v>1</v>
      </c>
      <c r="C3366" s="363">
        <v>6379.2760000000007</v>
      </c>
      <c r="D3366" s="364"/>
    </row>
    <row r="3367" spans="1:4">
      <c r="A3367" s="361">
        <f t="shared" si="58"/>
        <v>45798</v>
      </c>
      <c r="B3367" s="362">
        <v>2</v>
      </c>
      <c r="C3367" s="363">
        <v>6363.6497499999996</v>
      </c>
      <c r="D3367" s="364"/>
    </row>
    <row r="3368" spans="1:4">
      <c r="A3368" s="361">
        <f t="shared" si="58"/>
        <v>45798</v>
      </c>
      <c r="B3368" s="362">
        <v>3</v>
      </c>
      <c r="C3368" s="363">
        <v>5867.7950000000001</v>
      </c>
      <c r="D3368" s="364"/>
    </row>
    <row r="3369" spans="1:4">
      <c r="A3369" s="361">
        <f t="shared" si="58"/>
        <v>45798</v>
      </c>
      <c r="B3369" s="362">
        <v>4</v>
      </c>
      <c r="C3369" s="363">
        <v>6399.0860000000002</v>
      </c>
      <c r="D3369" s="364"/>
    </row>
    <row r="3370" spans="1:4">
      <c r="A3370" s="361">
        <f t="shared" si="58"/>
        <v>45798</v>
      </c>
      <c r="B3370" s="362">
        <v>5</v>
      </c>
      <c r="C3370" s="363">
        <v>7292.8285000000005</v>
      </c>
      <c r="D3370" s="364"/>
    </row>
    <row r="3371" spans="1:4">
      <c r="A3371" s="361">
        <f t="shared" si="58"/>
        <v>45798</v>
      </c>
      <c r="B3371" s="362">
        <v>6</v>
      </c>
      <c r="C3371" s="363">
        <v>7575.5934999999999</v>
      </c>
      <c r="D3371" s="364"/>
    </row>
    <row r="3372" spans="1:4">
      <c r="A3372" s="361">
        <f t="shared" si="58"/>
        <v>45798</v>
      </c>
      <c r="B3372" s="362">
        <v>7</v>
      </c>
      <c r="C3372" s="363">
        <v>8427.6907499999998</v>
      </c>
      <c r="D3372" s="364"/>
    </row>
    <row r="3373" spans="1:4">
      <c r="A3373" s="361">
        <f t="shared" si="58"/>
        <v>45798</v>
      </c>
      <c r="B3373" s="362">
        <v>8</v>
      </c>
      <c r="C3373" s="363">
        <v>8298.55825</v>
      </c>
      <c r="D3373" s="364"/>
    </row>
    <row r="3374" spans="1:4">
      <c r="A3374" s="361">
        <f t="shared" si="58"/>
        <v>45798</v>
      </c>
      <c r="B3374" s="362">
        <v>9</v>
      </c>
      <c r="C3374" s="363">
        <v>9878.0810000000001</v>
      </c>
      <c r="D3374" s="364"/>
    </row>
    <row r="3375" spans="1:4">
      <c r="A3375" s="361">
        <f t="shared" si="58"/>
        <v>45798</v>
      </c>
      <c r="B3375" s="362">
        <v>10</v>
      </c>
      <c r="C3375" s="363">
        <v>8837.2360000000008</v>
      </c>
      <c r="D3375" s="364"/>
    </row>
    <row r="3376" spans="1:4">
      <c r="A3376" s="361">
        <f t="shared" si="58"/>
        <v>45798</v>
      </c>
      <c r="B3376" s="362">
        <v>11</v>
      </c>
      <c r="C3376" s="363">
        <v>8551.3932499999992</v>
      </c>
      <c r="D3376" s="364"/>
    </row>
    <row r="3377" spans="1:4">
      <c r="A3377" s="361">
        <f t="shared" si="58"/>
        <v>45798</v>
      </c>
      <c r="B3377" s="362">
        <v>12</v>
      </c>
      <c r="C3377" s="363">
        <v>8489.6392500000002</v>
      </c>
      <c r="D3377" s="364"/>
    </row>
    <row r="3378" spans="1:4">
      <c r="A3378" s="361">
        <f t="shared" si="58"/>
        <v>45798</v>
      </c>
      <c r="B3378" s="362">
        <v>13</v>
      </c>
      <c r="C3378" s="363">
        <v>8517.8919999999998</v>
      </c>
      <c r="D3378" s="364"/>
    </row>
    <row r="3379" spans="1:4">
      <c r="A3379" s="361">
        <f t="shared" si="58"/>
        <v>45798</v>
      </c>
      <c r="B3379" s="362">
        <v>14</v>
      </c>
      <c r="C3379" s="363">
        <v>8816.1470000000008</v>
      </c>
      <c r="D3379" s="364"/>
    </row>
    <row r="3380" spans="1:4">
      <c r="A3380" s="361">
        <f t="shared" si="58"/>
        <v>45798</v>
      </c>
      <c r="B3380" s="362">
        <v>15</v>
      </c>
      <c r="C3380" s="363">
        <v>9146.1220000000012</v>
      </c>
      <c r="D3380" s="364"/>
    </row>
    <row r="3381" spans="1:4">
      <c r="A3381" s="361">
        <f t="shared" si="58"/>
        <v>45798</v>
      </c>
      <c r="B3381" s="362">
        <v>16</v>
      </c>
      <c r="C3381" s="363">
        <v>8794.0510000000013</v>
      </c>
      <c r="D3381" s="364"/>
    </row>
    <row r="3382" spans="1:4">
      <c r="A3382" s="361">
        <f t="shared" si="58"/>
        <v>45798</v>
      </c>
      <c r="B3382" s="362">
        <v>17</v>
      </c>
      <c r="C3382" s="363">
        <v>7806.1782499999999</v>
      </c>
      <c r="D3382" s="364"/>
    </row>
    <row r="3383" spans="1:4">
      <c r="A3383" s="361">
        <f t="shared" si="58"/>
        <v>45798</v>
      </c>
      <c r="B3383" s="362">
        <v>18</v>
      </c>
      <c r="C3383" s="363">
        <v>8903.8982500000002</v>
      </c>
      <c r="D3383" s="364"/>
    </row>
    <row r="3384" spans="1:4">
      <c r="A3384" s="361">
        <f t="shared" si="58"/>
        <v>45798</v>
      </c>
      <c r="B3384" s="362">
        <v>19</v>
      </c>
      <c r="C3384" s="363">
        <v>6702.8535000000002</v>
      </c>
      <c r="D3384" s="364"/>
    </row>
    <row r="3385" spans="1:4">
      <c r="A3385" s="361">
        <f t="shared" si="58"/>
        <v>45798</v>
      </c>
      <c r="B3385" s="362">
        <v>20</v>
      </c>
      <c r="C3385" s="363">
        <v>7204.4435000000003</v>
      </c>
      <c r="D3385" s="364"/>
    </row>
    <row r="3386" spans="1:4">
      <c r="A3386" s="361">
        <f t="shared" si="58"/>
        <v>45798</v>
      </c>
      <c r="B3386" s="362">
        <v>21</v>
      </c>
      <c r="C3386" s="363">
        <v>7176.3710000000001</v>
      </c>
      <c r="D3386" s="364"/>
    </row>
    <row r="3387" spans="1:4">
      <c r="A3387" s="361">
        <f t="shared" si="58"/>
        <v>45798</v>
      </c>
      <c r="B3387" s="362">
        <v>22</v>
      </c>
      <c r="C3387" s="363">
        <v>7962.3557499999997</v>
      </c>
      <c r="D3387" s="364"/>
    </row>
    <row r="3388" spans="1:4">
      <c r="A3388" s="361">
        <f t="shared" si="58"/>
        <v>45798</v>
      </c>
      <c r="B3388" s="362">
        <v>23</v>
      </c>
      <c r="C3388" s="363">
        <v>7355.5947500000002</v>
      </c>
      <c r="D3388" s="364"/>
    </row>
    <row r="3389" spans="1:4">
      <c r="A3389" s="361">
        <f t="shared" si="58"/>
        <v>45799</v>
      </c>
      <c r="B3389" s="362">
        <v>0</v>
      </c>
      <c r="C3389" s="363">
        <v>6413.7040000000006</v>
      </c>
      <c r="D3389" s="364"/>
    </row>
    <row r="3390" spans="1:4">
      <c r="A3390" s="361">
        <f t="shared" si="58"/>
        <v>45799</v>
      </c>
      <c r="B3390" s="362">
        <v>1</v>
      </c>
      <c r="C3390" s="363">
        <v>6474.5050000000001</v>
      </c>
      <c r="D3390" s="364"/>
    </row>
    <row r="3391" spans="1:4">
      <c r="A3391" s="361">
        <f t="shared" si="58"/>
        <v>45799</v>
      </c>
      <c r="B3391" s="362">
        <v>2</v>
      </c>
      <c r="C3391" s="363">
        <v>6429.0337499999996</v>
      </c>
      <c r="D3391" s="364"/>
    </row>
    <row r="3392" spans="1:4">
      <c r="A3392" s="361">
        <f t="shared" si="58"/>
        <v>45799</v>
      </c>
      <c r="B3392" s="362">
        <v>3</v>
      </c>
      <c r="C3392" s="363">
        <v>5370.7615000000005</v>
      </c>
      <c r="D3392" s="364"/>
    </row>
    <row r="3393" spans="1:4">
      <c r="A3393" s="361">
        <f t="shared" si="58"/>
        <v>45799</v>
      </c>
      <c r="B3393" s="362">
        <v>4</v>
      </c>
      <c r="C3393" s="363">
        <v>6539.0535</v>
      </c>
      <c r="D3393" s="364"/>
    </row>
    <row r="3394" spans="1:4">
      <c r="A3394" s="361">
        <f t="shared" si="58"/>
        <v>45799</v>
      </c>
      <c r="B3394" s="362">
        <v>5</v>
      </c>
      <c r="C3394" s="363">
        <v>6779.973</v>
      </c>
      <c r="D3394" s="364"/>
    </row>
    <row r="3395" spans="1:4">
      <c r="A3395" s="361">
        <f t="shared" si="58"/>
        <v>45799</v>
      </c>
      <c r="B3395" s="362">
        <v>6</v>
      </c>
      <c r="C3395" s="363">
        <v>7535.7957500000002</v>
      </c>
      <c r="D3395" s="364"/>
    </row>
    <row r="3396" spans="1:4">
      <c r="A3396" s="361">
        <f t="shared" si="58"/>
        <v>45799</v>
      </c>
      <c r="B3396" s="362">
        <v>7</v>
      </c>
      <c r="C3396" s="363">
        <v>8587.9402499999997</v>
      </c>
      <c r="D3396" s="364"/>
    </row>
    <row r="3397" spans="1:4">
      <c r="A3397" s="361">
        <f t="shared" si="58"/>
        <v>45799</v>
      </c>
      <c r="B3397" s="362">
        <v>8</v>
      </c>
      <c r="C3397" s="363">
        <v>8371.48</v>
      </c>
      <c r="D3397" s="364"/>
    </row>
    <row r="3398" spans="1:4">
      <c r="A3398" s="361">
        <f t="shared" ref="A3398:A3461" si="59">IF(B3398=0,A3397+1,A3397)</f>
        <v>45799</v>
      </c>
      <c r="B3398" s="362">
        <v>9</v>
      </c>
      <c r="C3398" s="363">
        <v>9604.4697500000002</v>
      </c>
      <c r="D3398" s="364"/>
    </row>
    <row r="3399" spans="1:4">
      <c r="A3399" s="361">
        <f t="shared" si="59"/>
        <v>45799</v>
      </c>
      <c r="B3399" s="362">
        <v>10</v>
      </c>
      <c r="C3399" s="363">
        <v>8866.5750000000007</v>
      </c>
      <c r="D3399" s="364"/>
    </row>
    <row r="3400" spans="1:4">
      <c r="A3400" s="361">
        <f t="shared" si="59"/>
        <v>45799</v>
      </c>
      <c r="B3400" s="362">
        <v>11</v>
      </c>
      <c r="C3400" s="363">
        <v>9175.6450000000004</v>
      </c>
      <c r="D3400" s="364"/>
    </row>
    <row r="3401" spans="1:4">
      <c r="A3401" s="361">
        <f t="shared" si="59"/>
        <v>45799</v>
      </c>
      <c r="B3401" s="362">
        <v>12</v>
      </c>
      <c r="C3401" s="363">
        <v>8895.2920000000013</v>
      </c>
      <c r="D3401" s="364"/>
    </row>
    <row r="3402" spans="1:4">
      <c r="A3402" s="361">
        <f t="shared" si="59"/>
        <v>45799</v>
      </c>
      <c r="B3402" s="362">
        <v>13</v>
      </c>
      <c r="C3402" s="363">
        <v>8811.5604999999996</v>
      </c>
      <c r="D3402" s="364"/>
    </row>
    <row r="3403" spans="1:4">
      <c r="A3403" s="361">
        <f t="shared" si="59"/>
        <v>45799</v>
      </c>
      <c r="B3403" s="362">
        <v>14</v>
      </c>
      <c r="C3403" s="363">
        <v>9389.6902499999997</v>
      </c>
      <c r="D3403" s="364"/>
    </row>
    <row r="3404" spans="1:4">
      <c r="A3404" s="361">
        <f t="shared" si="59"/>
        <v>45799</v>
      </c>
      <c r="B3404" s="362">
        <v>15</v>
      </c>
      <c r="C3404" s="363">
        <v>9581.4325000000008</v>
      </c>
      <c r="D3404" s="364"/>
    </row>
    <row r="3405" spans="1:4">
      <c r="A3405" s="361">
        <f t="shared" si="59"/>
        <v>45799</v>
      </c>
      <c r="B3405" s="362">
        <v>16</v>
      </c>
      <c r="C3405" s="363">
        <v>8862.6142500000005</v>
      </c>
      <c r="D3405" s="364"/>
    </row>
    <row r="3406" spans="1:4">
      <c r="A3406" s="361">
        <f t="shared" si="59"/>
        <v>45799</v>
      </c>
      <c r="B3406" s="362">
        <v>17</v>
      </c>
      <c r="C3406" s="363">
        <v>7552.8267500000002</v>
      </c>
      <c r="D3406" s="364"/>
    </row>
    <row r="3407" spans="1:4">
      <c r="A3407" s="361">
        <f t="shared" si="59"/>
        <v>45799</v>
      </c>
      <c r="B3407" s="362">
        <v>18</v>
      </c>
      <c r="C3407" s="363">
        <v>9093.0410000000011</v>
      </c>
      <c r="D3407" s="364"/>
    </row>
    <row r="3408" spans="1:4">
      <c r="A3408" s="361">
        <f t="shared" si="59"/>
        <v>45799</v>
      </c>
      <c r="B3408" s="362">
        <v>19</v>
      </c>
      <c r="C3408" s="363">
        <v>6792.4985000000006</v>
      </c>
      <c r="D3408" s="364"/>
    </row>
    <row r="3409" spans="1:4">
      <c r="A3409" s="361">
        <f t="shared" si="59"/>
        <v>45799</v>
      </c>
      <c r="B3409" s="362">
        <v>20</v>
      </c>
      <c r="C3409" s="363">
        <v>7285.5805</v>
      </c>
      <c r="D3409" s="364"/>
    </row>
    <row r="3410" spans="1:4">
      <c r="A3410" s="361">
        <f t="shared" si="59"/>
        <v>45799</v>
      </c>
      <c r="B3410" s="362">
        <v>21</v>
      </c>
      <c r="C3410" s="363">
        <v>7303.6585000000005</v>
      </c>
      <c r="D3410" s="364"/>
    </row>
    <row r="3411" spans="1:4">
      <c r="A3411" s="361">
        <f t="shared" si="59"/>
        <v>45799</v>
      </c>
      <c r="B3411" s="362">
        <v>22</v>
      </c>
      <c r="C3411" s="363">
        <v>7537.0452500000001</v>
      </c>
      <c r="D3411" s="364"/>
    </row>
    <row r="3412" spans="1:4">
      <c r="A3412" s="361">
        <f t="shared" si="59"/>
        <v>45799</v>
      </c>
      <c r="B3412" s="362">
        <v>23</v>
      </c>
      <c r="C3412" s="363">
        <v>7340.3575000000001</v>
      </c>
      <c r="D3412" s="364"/>
    </row>
    <row r="3413" spans="1:4">
      <c r="A3413" s="361">
        <f t="shared" si="59"/>
        <v>45800</v>
      </c>
      <c r="B3413" s="362">
        <v>0</v>
      </c>
      <c r="C3413" s="363">
        <v>6785.8812500000004</v>
      </c>
      <c r="D3413" s="364"/>
    </row>
    <row r="3414" spans="1:4">
      <c r="A3414" s="361">
        <f t="shared" si="59"/>
        <v>45800</v>
      </c>
      <c r="B3414" s="362">
        <v>1</v>
      </c>
      <c r="C3414" s="363">
        <v>6466.4562500000002</v>
      </c>
      <c r="D3414" s="364"/>
    </row>
    <row r="3415" spans="1:4">
      <c r="A3415" s="361">
        <f t="shared" si="59"/>
        <v>45800</v>
      </c>
      <c r="B3415" s="362">
        <v>2</v>
      </c>
      <c r="C3415" s="363">
        <v>6301.0972499999998</v>
      </c>
      <c r="D3415" s="364"/>
    </row>
    <row r="3416" spans="1:4">
      <c r="A3416" s="361">
        <f t="shared" si="59"/>
        <v>45800</v>
      </c>
      <c r="B3416" s="362">
        <v>3</v>
      </c>
      <c r="C3416" s="363">
        <v>6362.6395000000002</v>
      </c>
      <c r="D3416" s="364"/>
    </row>
    <row r="3417" spans="1:4">
      <c r="A3417" s="361">
        <f t="shared" si="59"/>
        <v>45800</v>
      </c>
      <c r="B3417" s="362">
        <v>4</v>
      </c>
      <c r="C3417" s="363">
        <v>6777.2462500000001</v>
      </c>
      <c r="D3417" s="364"/>
    </row>
    <row r="3418" spans="1:4">
      <c r="A3418" s="361">
        <f t="shared" si="59"/>
        <v>45800</v>
      </c>
      <c r="B3418" s="362">
        <v>5</v>
      </c>
      <c r="C3418" s="363">
        <v>7443.7637500000001</v>
      </c>
      <c r="D3418" s="364"/>
    </row>
    <row r="3419" spans="1:4">
      <c r="A3419" s="361">
        <f t="shared" si="59"/>
        <v>45800</v>
      </c>
      <c r="B3419" s="362">
        <v>6</v>
      </c>
      <c r="C3419" s="363">
        <v>7167.1087500000003</v>
      </c>
      <c r="D3419" s="364"/>
    </row>
    <row r="3420" spans="1:4">
      <c r="A3420" s="361">
        <f t="shared" si="59"/>
        <v>45800</v>
      </c>
      <c r="B3420" s="362">
        <v>7</v>
      </c>
      <c r="C3420" s="363">
        <v>8504.5925000000007</v>
      </c>
      <c r="D3420" s="364"/>
    </row>
    <row r="3421" spans="1:4">
      <c r="A3421" s="361">
        <f t="shared" si="59"/>
        <v>45800</v>
      </c>
      <c r="B3421" s="362">
        <v>8</v>
      </c>
      <c r="C3421" s="363">
        <v>8195.9449999999997</v>
      </c>
      <c r="D3421" s="364"/>
    </row>
    <row r="3422" spans="1:4">
      <c r="A3422" s="361">
        <f t="shared" si="59"/>
        <v>45800</v>
      </c>
      <c r="B3422" s="362">
        <v>9</v>
      </c>
      <c r="C3422" s="363">
        <v>9475.1662500000002</v>
      </c>
      <c r="D3422" s="364"/>
    </row>
    <row r="3423" spans="1:4">
      <c r="A3423" s="361">
        <f t="shared" si="59"/>
        <v>45800</v>
      </c>
      <c r="B3423" s="362">
        <v>10</v>
      </c>
      <c r="C3423" s="363">
        <v>8550.8612499999999</v>
      </c>
      <c r="D3423" s="364"/>
    </row>
    <row r="3424" spans="1:4">
      <c r="A3424" s="361">
        <f t="shared" si="59"/>
        <v>45800</v>
      </c>
      <c r="B3424" s="362">
        <v>11</v>
      </c>
      <c r="C3424" s="363">
        <v>8357.7437499999996</v>
      </c>
      <c r="D3424" s="364"/>
    </row>
    <row r="3425" spans="1:4">
      <c r="A3425" s="361">
        <f t="shared" si="59"/>
        <v>45800</v>
      </c>
      <c r="B3425" s="362">
        <v>12</v>
      </c>
      <c r="C3425" s="363">
        <v>8304.0912499999995</v>
      </c>
      <c r="D3425" s="364"/>
    </row>
    <row r="3426" spans="1:4">
      <c r="A3426" s="361">
        <f t="shared" si="59"/>
        <v>45800</v>
      </c>
      <c r="B3426" s="362">
        <v>13</v>
      </c>
      <c r="C3426" s="363">
        <v>8728.9562499999993</v>
      </c>
      <c r="D3426" s="364"/>
    </row>
    <row r="3427" spans="1:4">
      <c r="A3427" s="361">
        <f t="shared" si="59"/>
        <v>45800</v>
      </c>
      <c r="B3427" s="362">
        <v>14</v>
      </c>
      <c r="C3427" s="363">
        <v>8964.6385000000009</v>
      </c>
      <c r="D3427" s="364"/>
    </row>
    <row r="3428" spans="1:4">
      <c r="A3428" s="361">
        <f t="shared" si="59"/>
        <v>45800</v>
      </c>
      <c r="B3428" s="362">
        <v>15</v>
      </c>
      <c r="C3428" s="363">
        <v>8164.90625</v>
      </c>
      <c r="D3428" s="364"/>
    </row>
    <row r="3429" spans="1:4">
      <c r="A3429" s="361">
        <f t="shared" si="59"/>
        <v>45800</v>
      </c>
      <c r="B3429" s="362">
        <v>16</v>
      </c>
      <c r="C3429" s="363">
        <v>8524.241</v>
      </c>
      <c r="D3429" s="364"/>
    </row>
    <row r="3430" spans="1:4">
      <c r="A3430" s="361">
        <f t="shared" si="59"/>
        <v>45800</v>
      </c>
      <c r="B3430" s="362">
        <v>17</v>
      </c>
      <c r="C3430" s="363">
        <v>7147.5962499999996</v>
      </c>
      <c r="D3430" s="364"/>
    </row>
    <row r="3431" spans="1:4">
      <c r="A3431" s="361">
        <f t="shared" si="59"/>
        <v>45800</v>
      </c>
      <c r="B3431" s="362">
        <v>18</v>
      </c>
      <c r="C3431" s="363">
        <v>8390.7860000000001</v>
      </c>
      <c r="D3431" s="364"/>
    </row>
    <row r="3432" spans="1:4">
      <c r="A3432" s="361">
        <f t="shared" si="59"/>
        <v>45800</v>
      </c>
      <c r="B3432" s="362">
        <v>19</v>
      </c>
      <c r="C3432" s="363">
        <v>7049.6662500000002</v>
      </c>
      <c r="D3432" s="364"/>
    </row>
    <row r="3433" spans="1:4">
      <c r="A3433" s="361">
        <f t="shared" si="59"/>
        <v>45800</v>
      </c>
      <c r="B3433" s="362">
        <v>20</v>
      </c>
      <c r="C3433" s="363">
        <v>7340.28575</v>
      </c>
      <c r="D3433" s="364"/>
    </row>
    <row r="3434" spans="1:4">
      <c r="A3434" s="361">
        <f t="shared" si="59"/>
        <v>45800</v>
      </c>
      <c r="B3434" s="362">
        <v>21</v>
      </c>
      <c r="C3434" s="363">
        <v>6996.6437500000002</v>
      </c>
      <c r="D3434" s="364"/>
    </row>
    <row r="3435" spans="1:4">
      <c r="A3435" s="361">
        <f t="shared" si="59"/>
        <v>45800</v>
      </c>
      <c r="B3435" s="362">
        <v>22</v>
      </c>
      <c r="C3435" s="363">
        <v>7801.7112500000003</v>
      </c>
      <c r="D3435" s="364"/>
    </row>
    <row r="3436" spans="1:4">
      <c r="A3436" s="361">
        <f t="shared" si="59"/>
        <v>45800</v>
      </c>
      <c r="B3436" s="362">
        <v>23</v>
      </c>
      <c r="C3436" s="363">
        <v>7338.6812499999996</v>
      </c>
      <c r="D3436" s="364"/>
    </row>
    <row r="3437" spans="1:4">
      <c r="A3437" s="361">
        <f t="shared" si="59"/>
        <v>45801</v>
      </c>
      <c r="B3437" s="362">
        <v>0</v>
      </c>
      <c r="C3437" s="363">
        <v>6857.9070000000002</v>
      </c>
      <c r="D3437" s="364"/>
    </row>
    <row r="3438" spans="1:4">
      <c r="A3438" s="361">
        <f t="shared" si="59"/>
        <v>45801</v>
      </c>
      <c r="B3438" s="362">
        <v>1</v>
      </c>
      <c r="C3438" s="363">
        <v>6710.6702500000001</v>
      </c>
      <c r="D3438" s="364"/>
    </row>
    <row r="3439" spans="1:4">
      <c r="A3439" s="361">
        <f t="shared" si="59"/>
        <v>45801</v>
      </c>
      <c r="B3439" s="362">
        <v>2</v>
      </c>
      <c r="C3439" s="363">
        <v>6699.5102500000003</v>
      </c>
      <c r="D3439" s="364"/>
    </row>
    <row r="3440" spans="1:4">
      <c r="A3440" s="361">
        <f t="shared" si="59"/>
        <v>45801</v>
      </c>
      <c r="B3440" s="362">
        <v>3</v>
      </c>
      <c r="C3440" s="363">
        <v>6479.8077499999999</v>
      </c>
      <c r="D3440" s="364"/>
    </row>
    <row r="3441" spans="1:4">
      <c r="A3441" s="361">
        <f t="shared" si="59"/>
        <v>45801</v>
      </c>
      <c r="B3441" s="362">
        <v>4</v>
      </c>
      <c r="C3441" s="363">
        <v>6573.6777499999998</v>
      </c>
      <c r="D3441" s="364"/>
    </row>
    <row r="3442" spans="1:4">
      <c r="A3442" s="361">
        <f t="shared" si="59"/>
        <v>45801</v>
      </c>
      <c r="B3442" s="362">
        <v>5</v>
      </c>
      <c r="C3442" s="363">
        <v>6844.6202499999999</v>
      </c>
      <c r="D3442" s="364"/>
    </row>
    <row r="3443" spans="1:4">
      <c r="A3443" s="361">
        <f t="shared" si="59"/>
        <v>45801</v>
      </c>
      <c r="B3443" s="362">
        <v>6</v>
      </c>
      <c r="C3443" s="363">
        <v>7194.0127499999999</v>
      </c>
      <c r="D3443" s="364"/>
    </row>
    <row r="3444" spans="1:4">
      <c r="A3444" s="361">
        <f t="shared" si="59"/>
        <v>45801</v>
      </c>
      <c r="B3444" s="362">
        <v>7</v>
      </c>
      <c r="C3444" s="363">
        <v>8117.8277500000004</v>
      </c>
      <c r="D3444" s="364"/>
    </row>
    <row r="3445" spans="1:4">
      <c r="A3445" s="361">
        <f t="shared" si="59"/>
        <v>45801</v>
      </c>
      <c r="B3445" s="362">
        <v>8</v>
      </c>
      <c r="C3445" s="363">
        <v>8035.2395000000006</v>
      </c>
      <c r="D3445" s="364"/>
    </row>
    <row r="3446" spans="1:4">
      <c r="A3446" s="361">
        <f t="shared" si="59"/>
        <v>45801</v>
      </c>
      <c r="B3446" s="362">
        <v>9</v>
      </c>
      <c r="C3446" s="363">
        <v>8353.2777499999993</v>
      </c>
      <c r="D3446" s="364"/>
    </row>
    <row r="3447" spans="1:4">
      <c r="A3447" s="361">
        <f t="shared" si="59"/>
        <v>45801</v>
      </c>
      <c r="B3447" s="362">
        <v>10</v>
      </c>
      <c r="C3447" s="363">
        <v>7906.8295000000007</v>
      </c>
      <c r="D3447" s="364"/>
    </row>
    <row r="3448" spans="1:4">
      <c r="A3448" s="361">
        <f t="shared" si="59"/>
        <v>45801</v>
      </c>
      <c r="B3448" s="362">
        <v>11</v>
      </c>
      <c r="C3448" s="363">
        <v>8060.6182500000004</v>
      </c>
      <c r="D3448" s="364"/>
    </row>
    <row r="3449" spans="1:4">
      <c r="A3449" s="361">
        <f t="shared" si="59"/>
        <v>45801</v>
      </c>
      <c r="B3449" s="362">
        <v>12</v>
      </c>
      <c r="C3449" s="363">
        <v>8104.2692500000003</v>
      </c>
      <c r="D3449" s="364"/>
    </row>
    <row r="3450" spans="1:4">
      <c r="A3450" s="361">
        <f t="shared" si="59"/>
        <v>45801</v>
      </c>
      <c r="B3450" s="362">
        <v>13</v>
      </c>
      <c r="C3450" s="363">
        <v>8123.6930000000002</v>
      </c>
      <c r="D3450" s="364"/>
    </row>
    <row r="3451" spans="1:4">
      <c r="A3451" s="361">
        <f t="shared" si="59"/>
        <v>45801</v>
      </c>
      <c r="B3451" s="362">
        <v>14</v>
      </c>
      <c r="C3451" s="363">
        <v>7634.8795</v>
      </c>
      <c r="D3451" s="364"/>
    </row>
    <row r="3452" spans="1:4">
      <c r="A3452" s="361">
        <f t="shared" si="59"/>
        <v>45801</v>
      </c>
      <c r="B3452" s="362">
        <v>15</v>
      </c>
      <c r="C3452" s="363">
        <v>8180.7970000000005</v>
      </c>
      <c r="D3452" s="364"/>
    </row>
    <row r="3453" spans="1:4">
      <c r="A3453" s="361">
        <f t="shared" si="59"/>
        <v>45801</v>
      </c>
      <c r="B3453" s="362">
        <v>16</v>
      </c>
      <c r="C3453" s="363">
        <v>8376.2044999999998</v>
      </c>
      <c r="D3453" s="364"/>
    </row>
    <row r="3454" spans="1:4">
      <c r="A3454" s="361">
        <f t="shared" si="59"/>
        <v>45801</v>
      </c>
      <c r="B3454" s="362">
        <v>17</v>
      </c>
      <c r="C3454" s="363">
        <v>7205.6202499999999</v>
      </c>
      <c r="D3454" s="364"/>
    </row>
    <row r="3455" spans="1:4">
      <c r="A3455" s="361">
        <f t="shared" si="59"/>
        <v>45801</v>
      </c>
      <c r="B3455" s="362">
        <v>18</v>
      </c>
      <c r="C3455" s="363">
        <v>8241.9575000000004</v>
      </c>
      <c r="D3455" s="364"/>
    </row>
    <row r="3456" spans="1:4">
      <c r="A3456" s="361">
        <f t="shared" si="59"/>
        <v>45801</v>
      </c>
      <c r="B3456" s="362">
        <v>19</v>
      </c>
      <c r="C3456" s="363">
        <v>6301.8805000000002</v>
      </c>
      <c r="D3456" s="364"/>
    </row>
    <row r="3457" spans="1:4">
      <c r="A3457" s="361">
        <f t="shared" si="59"/>
        <v>45801</v>
      </c>
      <c r="B3457" s="362">
        <v>20</v>
      </c>
      <c r="C3457" s="363">
        <v>6859.192</v>
      </c>
      <c r="D3457" s="364"/>
    </row>
    <row r="3458" spans="1:4">
      <c r="A3458" s="361">
        <f t="shared" si="59"/>
        <v>45801</v>
      </c>
      <c r="B3458" s="362">
        <v>21</v>
      </c>
      <c r="C3458" s="363">
        <v>7063.875</v>
      </c>
      <c r="D3458" s="364"/>
    </row>
    <row r="3459" spans="1:4">
      <c r="A3459" s="361">
        <f t="shared" si="59"/>
        <v>45801</v>
      </c>
      <c r="B3459" s="362">
        <v>22</v>
      </c>
      <c r="C3459" s="363">
        <v>7253.6225000000004</v>
      </c>
      <c r="D3459" s="364"/>
    </row>
    <row r="3460" spans="1:4">
      <c r="A3460" s="361">
        <f t="shared" si="59"/>
        <v>45801</v>
      </c>
      <c r="B3460" s="362">
        <v>23</v>
      </c>
      <c r="C3460" s="363">
        <v>7736.7295000000004</v>
      </c>
      <c r="D3460" s="364"/>
    </row>
    <row r="3461" spans="1:4">
      <c r="A3461" s="361">
        <f t="shared" si="59"/>
        <v>45802</v>
      </c>
      <c r="B3461" s="362">
        <v>0</v>
      </c>
      <c r="C3461" s="363">
        <v>7687.4102499999999</v>
      </c>
      <c r="D3461" s="364"/>
    </row>
    <row r="3462" spans="1:4">
      <c r="A3462" s="361">
        <f t="shared" ref="A3462:A3525" si="60">IF(B3462=0,A3461+1,A3461)</f>
        <v>45802</v>
      </c>
      <c r="B3462" s="362">
        <v>1</v>
      </c>
      <c r="C3462" s="363">
        <v>7537.8602499999997</v>
      </c>
      <c r="D3462" s="364"/>
    </row>
    <row r="3463" spans="1:4">
      <c r="A3463" s="361">
        <f t="shared" si="60"/>
        <v>45802</v>
      </c>
      <c r="B3463" s="362">
        <v>2</v>
      </c>
      <c r="C3463" s="363">
        <v>6928.0795000000007</v>
      </c>
      <c r="D3463" s="364"/>
    </row>
    <row r="3464" spans="1:4">
      <c r="A3464" s="361">
        <f t="shared" si="60"/>
        <v>45802</v>
      </c>
      <c r="B3464" s="362">
        <v>3</v>
      </c>
      <c r="C3464" s="363">
        <v>6786.5102500000003</v>
      </c>
      <c r="D3464" s="364"/>
    </row>
    <row r="3465" spans="1:4">
      <c r="A3465" s="361">
        <f t="shared" si="60"/>
        <v>45802</v>
      </c>
      <c r="B3465" s="362">
        <v>4</v>
      </c>
      <c r="C3465" s="363">
        <v>7117.8352500000001</v>
      </c>
      <c r="D3465" s="364"/>
    </row>
    <row r="3466" spans="1:4">
      <c r="A3466" s="361">
        <f t="shared" si="60"/>
        <v>45802</v>
      </c>
      <c r="B3466" s="362">
        <v>5</v>
      </c>
      <c r="C3466" s="363">
        <v>7158.4352500000005</v>
      </c>
      <c r="D3466" s="364"/>
    </row>
    <row r="3467" spans="1:4">
      <c r="A3467" s="361">
        <f t="shared" si="60"/>
        <v>45802</v>
      </c>
      <c r="B3467" s="362">
        <v>6</v>
      </c>
      <c r="C3467" s="363">
        <v>7749.4955</v>
      </c>
      <c r="D3467" s="364"/>
    </row>
    <row r="3468" spans="1:4">
      <c r="A3468" s="361">
        <f t="shared" si="60"/>
        <v>45802</v>
      </c>
      <c r="B3468" s="362">
        <v>7</v>
      </c>
      <c r="C3468" s="363">
        <v>8029.1805000000004</v>
      </c>
      <c r="D3468" s="364"/>
    </row>
    <row r="3469" spans="1:4">
      <c r="A3469" s="361">
        <f t="shared" si="60"/>
        <v>45802</v>
      </c>
      <c r="B3469" s="362">
        <v>8</v>
      </c>
      <c r="C3469" s="363">
        <v>7904.2094999999999</v>
      </c>
      <c r="D3469" s="364"/>
    </row>
    <row r="3470" spans="1:4">
      <c r="A3470" s="361">
        <f t="shared" si="60"/>
        <v>45802</v>
      </c>
      <c r="B3470" s="362">
        <v>9</v>
      </c>
      <c r="C3470" s="363">
        <v>8613.6452499999996</v>
      </c>
      <c r="D3470" s="364"/>
    </row>
    <row r="3471" spans="1:4">
      <c r="A3471" s="361">
        <f t="shared" si="60"/>
        <v>45802</v>
      </c>
      <c r="B3471" s="362">
        <v>10</v>
      </c>
      <c r="C3471" s="363">
        <v>8340.9405000000006</v>
      </c>
      <c r="D3471" s="364"/>
    </row>
    <row r="3472" spans="1:4">
      <c r="A3472" s="361">
        <f t="shared" si="60"/>
        <v>45802</v>
      </c>
      <c r="B3472" s="362">
        <v>11</v>
      </c>
      <c r="C3472" s="363">
        <v>7836.7805000000008</v>
      </c>
      <c r="D3472" s="364"/>
    </row>
    <row r="3473" spans="1:4">
      <c r="A3473" s="361">
        <f t="shared" si="60"/>
        <v>45802</v>
      </c>
      <c r="B3473" s="362">
        <v>12</v>
      </c>
      <c r="C3473" s="363">
        <v>7902.8320000000003</v>
      </c>
      <c r="D3473" s="364"/>
    </row>
    <row r="3474" spans="1:4">
      <c r="A3474" s="361">
        <f t="shared" si="60"/>
        <v>45802</v>
      </c>
      <c r="B3474" s="362">
        <v>13</v>
      </c>
      <c r="C3474" s="363">
        <v>7788.8670000000002</v>
      </c>
      <c r="D3474" s="364"/>
    </row>
    <row r="3475" spans="1:4">
      <c r="A3475" s="361">
        <f t="shared" si="60"/>
        <v>45802</v>
      </c>
      <c r="B3475" s="362">
        <v>14</v>
      </c>
      <c r="C3475" s="363">
        <v>7691.7002499999999</v>
      </c>
      <c r="D3475" s="364"/>
    </row>
    <row r="3476" spans="1:4">
      <c r="A3476" s="361">
        <f t="shared" si="60"/>
        <v>45802</v>
      </c>
      <c r="B3476" s="362">
        <v>15</v>
      </c>
      <c r="C3476" s="363">
        <v>8046.16525</v>
      </c>
      <c r="D3476" s="364"/>
    </row>
    <row r="3477" spans="1:4">
      <c r="A3477" s="361">
        <f t="shared" si="60"/>
        <v>45802</v>
      </c>
      <c r="B3477" s="362">
        <v>16</v>
      </c>
      <c r="C3477" s="363">
        <v>7228.66525</v>
      </c>
      <c r="D3477" s="364"/>
    </row>
    <row r="3478" spans="1:4">
      <c r="A3478" s="361">
        <f t="shared" si="60"/>
        <v>45802</v>
      </c>
      <c r="B3478" s="362">
        <v>17</v>
      </c>
      <c r="C3478" s="363">
        <v>8190.3352500000001</v>
      </c>
      <c r="D3478" s="364"/>
    </row>
    <row r="3479" spans="1:4">
      <c r="A3479" s="361">
        <f t="shared" si="60"/>
        <v>45802</v>
      </c>
      <c r="B3479" s="362">
        <v>18</v>
      </c>
      <c r="C3479" s="363">
        <v>7810.5352499999999</v>
      </c>
      <c r="D3479" s="364"/>
    </row>
    <row r="3480" spans="1:4">
      <c r="A3480" s="361">
        <f t="shared" si="60"/>
        <v>45802</v>
      </c>
      <c r="B3480" s="362">
        <v>19</v>
      </c>
      <c r="C3480" s="363">
        <v>6653.6002500000004</v>
      </c>
      <c r="D3480" s="364"/>
    </row>
    <row r="3481" spans="1:4">
      <c r="A3481" s="361">
        <f t="shared" si="60"/>
        <v>45802</v>
      </c>
      <c r="B3481" s="362">
        <v>20</v>
      </c>
      <c r="C3481" s="363">
        <v>6784.6275000000005</v>
      </c>
      <c r="D3481" s="364"/>
    </row>
    <row r="3482" spans="1:4">
      <c r="A3482" s="361">
        <f t="shared" si="60"/>
        <v>45802</v>
      </c>
      <c r="B3482" s="362">
        <v>21</v>
      </c>
      <c r="C3482" s="363">
        <v>6737.0672500000001</v>
      </c>
      <c r="D3482" s="364"/>
    </row>
    <row r="3483" spans="1:4">
      <c r="A3483" s="361">
        <f t="shared" si="60"/>
        <v>45802</v>
      </c>
      <c r="B3483" s="362">
        <v>22</v>
      </c>
      <c r="C3483" s="363">
        <v>6917.70525</v>
      </c>
      <c r="D3483" s="364"/>
    </row>
    <row r="3484" spans="1:4">
      <c r="A3484" s="361">
        <f t="shared" si="60"/>
        <v>45802</v>
      </c>
      <c r="B3484" s="362">
        <v>23</v>
      </c>
      <c r="C3484" s="363">
        <v>7484.3327499999996</v>
      </c>
      <c r="D3484" s="364"/>
    </row>
    <row r="3485" spans="1:4">
      <c r="A3485" s="361">
        <f t="shared" si="60"/>
        <v>45803</v>
      </c>
      <c r="B3485" s="362">
        <v>0</v>
      </c>
      <c r="C3485" s="363">
        <v>6208.4650000000001</v>
      </c>
      <c r="D3485" s="364"/>
    </row>
    <row r="3486" spans="1:4">
      <c r="A3486" s="361">
        <f t="shared" si="60"/>
        <v>45803</v>
      </c>
      <c r="B3486" s="362">
        <v>1</v>
      </c>
      <c r="C3486" s="363">
        <v>5780.56</v>
      </c>
      <c r="D3486" s="364"/>
    </row>
    <row r="3487" spans="1:4">
      <c r="A3487" s="361">
        <f t="shared" si="60"/>
        <v>45803</v>
      </c>
      <c r="B3487" s="362">
        <v>2</v>
      </c>
      <c r="C3487" s="363">
        <v>5663.82125</v>
      </c>
      <c r="D3487" s="364"/>
    </row>
    <row r="3488" spans="1:4">
      <c r="A3488" s="361">
        <f t="shared" si="60"/>
        <v>45803</v>
      </c>
      <c r="B3488" s="362">
        <v>3</v>
      </c>
      <c r="C3488" s="363">
        <v>5209.57</v>
      </c>
      <c r="D3488" s="364"/>
    </row>
    <row r="3489" spans="1:4">
      <c r="A3489" s="361">
        <f t="shared" si="60"/>
        <v>45803</v>
      </c>
      <c r="B3489" s="362">
        <v>4</v>
      </c>
      <c r="C3489" s="363">
        <v>5799.55</v>
      </c>
      <c r="D3489" s="364"/>
    </row>
    <row r="3490" spans="1:4">
      <c r="A3490" s="361">
        <f t="shared" si="60"/>
        <v>45803</v>
      </c>
      <c r="B3490" s="362">
        <v>5</v>
      </c>
      <c r="C3490" s="363">
        <v>6322.4800000000005</v>
      </c>
      <c r="D3490" s="364"/>
    </row>
    <row r="3491" spans="1:4">
      <c r="A3491" s="361">
        <f t="shared" si="60"/>
        <v>45803</v>
      </c>
      <c r="B3491" s="362">
        <v>6</v>
      </c>
      <c r="C3491" s="363">
        <v>7276.9637499999999</v>
      </c>
      <c r="D3491" s="364"/>
    </row>
    <row r="3492" spans="1:4">
      <c r="A3492" s="361">
        <f t="shared" si="60"/>
        <v>45803</v>
      </c>
      <c r="B3492" s="362">
        <v>7</v>
      </c>
      <c r="C3492" s="363">
        <v>7430.5442499999999</v>
      </c>
      <c r="D3492" s="364"/>
    </row>
    <row r="3493" spans="1:4">
      <c r="A3493" s="361">
        <f t="shared" si="60"/>
        <v>45803</v>
      </c>
      <c r="B3493" s="362">
        <v>8</v>
      </c>
      <c r="C3493" s="363">
        <v>7700.6150000000007</v>
      </c>
      <c r="D3493" s="364"/>
    </row>
    <row r="3494" spans="1:4">
      <c r="A3494" s="361">
        <f t="shared" si="60"/>
        <v>45803</v>
      </c>
      <c r="B3494" s="362">
        <v>9</v>
      </c>
      <c r="C3494" s="363">
        <v>9523.0322500000002</v>
      </c>
      <c r="D3494" s="364"/>
    </row>
    <row r="3495" spans="1:4">
      <c r="A3495" s="361">
        <f t="shared" si="60"/>
        <v>45803</v>
      </c>
      <c r="B3495" s="362">
        <v>10</v>
      </c>
      <c r="C3495" s="363">
        <v>7817.2737500000003</v>
      </c>
      <c r="D3495" s="364"/>
    </row>
    <row r="3496" spans="1:4">
      <c r="A3496" s="361">
        <f t="shared" si="60"/>
        <v>45803</v>
      </c>
      <c r="B3496" s="362">
        <v>11</v>
      </c>
      <c r="C3496" s="363">
        <v>7984.99</v>
      </c>
      <c r="D3496" s="364"/>
    </row>
    <row r="3497" spans="1:4">
      <c r="A3497" s="361">
        <f t="shared" si="60"/>
        <v>45803</v>
      </c>
      <c r="B3497" s="362">
        <v>12</v>
      </c>
      <c r="C3497" s="363">
        <v>7662.4800000000005</v>
      </c>
      <c r="D3497" s="364"/>
    </row>
    <row r="3498" spans="1:4">
      <c r="A3498" s="361">
        <f t="shared" si="60"/>
        <v>45803</v>
      </c>
      <c r="B3498" s="362">
        <v>13</v>
      </c>
      <c r="C3498" s="363">
        <v>7792.9350000000004</v>
      </c>
      <c r="D3498" s="364"/>
    </row>
    <row r="3499" spans="1:4">
      <c r="A3499" s="361">
        <f t="shared" si="60"/>
        <v>45803</v>
      </c>
      <c r="B3499" s="362">
        <v>14</v>
      </c>
      <c r="C3499" s="363">
        <v>7911.1040000000003</v>
      </c>
      <c r="D3499" s="364"/>
    </row>
    <row r="3500" spans="1:4">
      <c r="A3500" s="361">
        <f t="shared" si="60"/>
        <v>45803</v>
      </c>
      <c r="B3500" s="362">
        <v>15</v>
      </c>
      <c r="C3500" s="363">
        <v>8457.2150000000001</v>
      </c>
      <c r="D3500" s="364"/>
    </row>
    <row r="3501" spans="1:4">
      <c r="A3501" s="361">
        <f t="shared" si="60"/>
        <v>45803</v>
      </c>
      <c r="B3501" s="362">
        <v>16</v>
      </c>
      <c r="C3501" s="363">
        <v>8379.40625</v>
      </c>
      <c r="D3501" s="364"/>
    </row>
    <row r="3502" spans="1:4">
      <c r="A3502" s="361">
        <f t="shared" si="60"/>
        <v>45803</v>
      </c>
      <c r="B3502" s="362">
        <v>17</v>
      </c>
      <c r="C3502" s="363">
        <v>7132.8490000000002</v>
      </c>
      <c r="D3502" s="364"/>
    </row>
    <row r="3503" spans="1:4">
      <c r="A3503" s="361">
        <f t="shared" si="60"/>
        <v>45803</v>
      </c>
      <c r="B3503" s="362">
        <v>18</v>
      </c>
      <c r="C3503" s="363">
        <v>8792.0647499999995</v>
      </c>
      <c r="D3503" s="364"/>
    </row>
    <row r="3504" spans="1:4">
      <c r="A3504" s="361">
        <f t="shared" si="60"/>
        <v>45803</v>
      </c>
      <c r="B3504" s="362">
        <v>19</v>
      </c>
      <c r="C3504" s="363">
        <v>6637.4650000000001</v>
      </c>
      <c r="D3504" s="364"/>
    </row>
    <row r="3505" spans="1:4">
      <c r="A3505" s="361">
        <f t="shared" si="60"/>
        <v>45803</v>
      </c>
      <c r="B3505" s="362">
        <v>20</v>
      </c>
      <c r="C3505" s="363">
        <v>7273.1480000000001</v>
      </c>
      <c r="D3505" s="364"/>
    </row>
    <row r="3506" spans="1:4">
      <c r="A3506" s="361">
        <f t="shared" si="60"/>
        <v>45803</v>
      </c>
      <c r="B3506" s="362">
        <v>21</v>
      </c>
      <c r="C3506" s="363">
        <v>6738.1237499999997</v>
      </c>
      <c r="D3506" s="364"/>
    </row>
    <row r="3507" spans="1:4">
      <c r="A3507" s="361">
        <f t="shared" si="60"/>
        <v>45803</v>
      </c>
      <c r="B3507" s="362">
        <v>22</v>
      </c>
      <c r="C3507" s="363">
        <v>7248.3582500000002</v>
      </c>
      <c r="D3507" s="364"/>
    </row>
    <row r="3508" spans="1:4">
      <c r="A3508" s="361">
        <f t="shared" si="60"/>
        <v>45803</v>
      </c>
      <c r="B3508" s="362">
        <v>23</v>
      </c>
      <c r="C3508" s="363">
        <v>7408.3185000000003</v>
      </c>
      <c r="D3508" s="364"/>
    </row>
    <row r="3509" spans="1:4">
      <c r="A3509" s="361">
        <f t="shared" si="60"/>
        <v>45804</v>
      </c>
      <c r="B3509" s="362">
        <v>0</v>
      </c>
      <c r="C3509" s="363">
        <v>6632.5262499999999</v>
      </c>
      <c r="D3509" s="364"/>
    </row>
    <row r="3510" spans="1:4">
      <c r="A3510" s="361">
        <f t="shared" si="60"/>
        <v>45804</v>
      </c>
      <c r="B3510" s="362">
        <v>1</v>
      </c>
      <c r="C3510" s="363">
        <v>6142.7912500000002</v>
      </c>
      <c r="D3510" s="364"/>
    </row>
    <row r="3511" spans="1:4">
      <c r="A3511" s="361">
        <f t="shared" si="60"/>
        <v>45804</v>
      </c>
      <c r="B3511" s="362">
        <v>2</v>
      </c>
      <c r="C3511" s="363">
        <v>6084.7912500000002</v>
      </c>
      <c r="D3511" s="364"/>
    </row>
    <row r="3512" spans="1:4">
      <c r="A3512" s="361">
        <f t="shared" si="60"/>
        <v>45804</v>
      </c>
      <c r="B3512" s="362">
        <v>3</v>
      </c>
      <c r="C3512" s="363">
        <v>5968.4412499999999</v>
      </c>
      <c r="D3512" s="364"/>
    </row>
    <row r="3513" spans="1:4">
      <c r="A3513" s="361">
        <f t="shared" si="60"/>
        <v>45804</v>
      </c>
      <c r="B3513" s="362">
        <v>4</v>
      </c>
      <c r="C3513" s="363">
        <v>6277.49125</v>
      </c>
      <c r="D3513" s="364"/>
    </row>
    <row r="3514" spans="1:4">
      <c r="A3514" s="361">
        <f t="shared" si="60"/>
        <v>45804</v>
      </c>
      <c r="B3514" s="362">
        <v>5</v>
      </c>
      <c r="C3514" s="363">
        <v>7081.8862499999996</v>
      </c>
      <c r="D3514" s="364"/>
    </row>
    <row r="3515" spans="1:4">
      <c r="A3515" s="361">
        <f t="shared" si="60"/>
        <v>45804</v>
      </c>
      <c r="B3515" s="362">
        <v>6</v>
      </c>
      <c r="C3515" s="363">
        <v>7158.0962499999996</v>
      </c>
      <c r="D3515" s="364"/>
    </row>
    <row r="3516" spans="1:4">
      <c r="A3516" s="361">
        <f t="shared" si="60"/>
        <v>45804</v>
      </c>
      <c r="B3516" s="362">
        <v>7</v>
      </c>
      <c r="C3516" s="363">
        <v>7667.3362500000003</v>
      </c>
      <c r="D3516" s="364"/>
    </row>
    <row r="3517" spans="1:4">
      <c r="A3517" s="361">
        <f t="shared" si="60"/>
        <v>45804</v>
      </c>
      <c r="B3517" s="362">
        <v>8</v>
      </c>
      <c r="C3517" s="363">
        <v>7547.0462500000003</v>
      </c>
      <c r="D3517" s="364"/>
    </row>
    <row r="3518" spans="1:4">
      <c r="A3518" s="361">
        <f t="shared" si="60"/>
        <v>45804</v>
      </c>
      <c r="B3518" s="362">
        <v>9</v>
      </c>
      <c r="C3518" s="363">
        <v>8966.4462500000009</v>
      </c>
      <c r="D3518" s="364"/>
    </row>
    <row r="3519" spans="1:4">
      <c r="A3519" s="361">
        <f t="shared" si="60"/>
        <v>45804</v>
      </c>
      <c r="B3519" s="362">
        <v>10</v>
      </c>
      <c r="C3519" s="363">
        <v>8332.0025000000005</v>
      </c>
      <c r="D3519" s="364"/>
    </row>
    <row r="3520" spans="1:4">
      <c r="A3520" s="361">
        <f t="shared" si="60"/>
        <v>45804</v>
      </c>
      <c r="B3520" s="362">
        <v>11</v>
      </c>
      <c r="C3520" s="363">
        <v>8377.7612499999996</v>
      </c>
      <c r="D3520" s="364"/>
    </row>
    <row r="3521" spans="1:4">
      <c r="A3521" s="361">
        <f t="shared" si="60"/>
        <v>45804</v>
      </c>
      <c r="B3521" s="362">
        <v>12</v>
      </c>
      <c r="C3521" s="363">
        <v>8193.7112500000003</v>
      </c>
      <c r="D3521" s="364"/>
    </row>
    <row r="3522" spans="1:4">
      <c r="A3522" s="361">
        <f t="shared" si="60"/>
        <v>45804</v>
      </c>
      <c r="B3522" s="362">
        <v>13</v>
      </c>
      <c r="C3522" s="363">
        <v>8308.65625</v>
      </c>
      <c r="D3522" s="364"/>
    </row>
    <row r="3523" spans="1:4">
      <c r="A3523" s="361">
        <f t="shared" si="60"/>
        <v>45804</v>
      </c>
      <c r="B3523" s="362">
        <v>14</v>
      </c>
      <c r="C3523" s="363">
        <v>8369.9475000000002</v>
      </c>
      <c r="D3523" s="364"/>
    </row>
    <row r="3524" spans="1:4">
      <c r="A3524" s="361">
        <f t="shared" si="60"/>
        <v>45804</v>
      </c>
      <c r="B3524" s="362">
        <v>15</v>
      </c>
      <c r="C3524" s="363">
        <v>8879.52</v>
      </c>
      <c r="D3524" s="364"/>
    </row>
    <row r="3525" spans="1:4">
      <c r="A3525" s="361">
        <f t="shared" si="60"/>
        <v>45804</v>
      </c>
      <c r="B3525" s="362">
        <v>16</v>
      </c>
      <c r="C3525" s="363">
        <v>8526.4662499999995</v>
      </c>
      <c r="D3525" s="364"/>
    </row>
    <row r="3526" spans="1:4">
      <c r="A3526" s="361">
        <f t="shared" ref="A3526:A3589" si="61">IF(B3526=0,A3525+1,A3525)</f>
        <v>45804</v>
      </c>
      <c r="B3526" s="362">
        <v>17</v>
      </c>
      <c r="C3526" s="363">
        <v>7290.9362499999997</v>
      </c>
      <c r="D3526" s="364"/>
    </row>
    <row r="3527" spans="1:4">
      <c r="A3527" s="361">
        <f t="shared" si="61"/>
        <v>45804</v>
      </c>
      <c r="B3527" s="362">
        <v>18</v>
      </c>
      <c r="C3527" s="363">
        <v>9445.6712499999994</v>
      </c>
      <c r="D3527" s="364"/>
    </row>
    <row r="3528" spans="1:4">
      <c r="A3528" s="361">
        <f t="shared" si="61"/>
        <v>45804</v>
      </c>
      <c r="B3528" s="362">
        <v>19</v>
      </c>
      <c r="C3528" s="363">
        <v>7138.1637499999997</v>
      </c>
      <c r="D3528" s="364"/>
    </row>
    <row r="3529" spans="1:4">
      <c r="A3529" s="361">
        <f t="shared" si="61"/>
        <v>45804</v>
      </c>
      <c r="B3529" s="362">
        <v>20</v>
      </c>
      <c r="C3529" s="363">
        <v>7477.1262500000003</v>
      </c>
      <c r="D3529" s="364"/>
    </row>
    <row r="3530" spans="1:4">
      <c r="A3530" s="361">
        <f t="shared" si="61"/>
        <v>45804</v>
      </c>
      <c r="B3530" s="362">
        <v>21</v>
      </c>
      <c r="C3530" s="363">
        <v>7163.1675000000005</v>
      </c>
      <c r="D3530" s="364"/>
    </row>
    <row r="3531" spans="1:4">
      <c r="A3531" s="361">
        <f t="shared" si="61"/>
        <v>45804</v>
      </c>
      <c r="B3531" s="362">
        <v>22</v>
      </c>
      <c r="C3531" s="363">
        <v>7184.4875000000002</v>
      </c>
      <c r="D3531" s="364"/>
    </row>
    <row r="3532" spans="1:4">
      <c r="A3532" s="361">
        <f t="shared" si="61"/>
        <v>45804</v>
      </c>
      <c r="B3532" s="362">
        <v>23</v>
      </c>
      <c r="C3532" s="363">
        <v>6840.3732499999996</v>
      </c>
      <c r="D3532" s="364"/>
    </row>
    <row r="3533" spans="1:4">
      <c r="A3533" s="361">
        <f t="shared" si="61"/>
        <v>45805</v>
      </c>
      <c r="B3533" s="362">
        <v>0</v>
      </c>
      <c r="C3533" s="363">
        <v>6830.96</v>
      </c>
      <c r="D3533" s="364"/>
    </row>
    <row r="3534" spans="1:4">
      <c r="A3534" s="361">
        <f t="shared" si="61"/>
        <v>45805</v>
      </c>
      <c r="B3534" s="362">
        <v>1</v>
      </c>
      <c r="C3534" s="363">
        <v>6314.3</v>
      </c>
      <c r="D3534" s="364"/>
    </row>
    <row r="3535" spans="1:4">
      <c r="A3535" s="361">
        <f t="shared" si="61"/>
        <v>45805</v>
      </c>
      <c r="B3535" s="362">
        <v>2</v>
      </c>
      <c r="C3535" s="363">
        <v>5949.3650000000007</v>
      </c>
      <c r="D3535" s="364"/>
    </row>
    <row r="3536" spans="1:4">
      <c r="A3536" s="361">
        <f t="shared" si="61"/>
        <v>45805</v>
      </c>
      <c r="B3536" s="362">
        <v>3</v>
      </c>
      <c r="C3536" s="363">
        <v>5946.8137500000003</v>
      </c>
      <c r="D3536" s="364"/>
    </row>
    <row r="3537" spans="1:4">
      <c r="A3537" s="361">
        <f t="shared" si="61"/>
        <v>45805</v>
      </c>
      <c r="B3537" s="362">
        <v>4</v>
      </c>
      <c r="C3537" s="363">
        <v>5750.9650000000001</v>
      </c>
      <c r="D3537" s="364"/>
    </row>
    <row r="3538" spans="1:4">
      <c r="A3538" s="361">
        <f t="shared" si="61"/>
        <v>45805</v>
      </c>
      <c r="B3538" s="362">
        <v>5</v>
      </c>
      <c r="C3538" s="363">
        <v>6420.6737499999999</v>
      </c>
      <c r="D3538" s="364"/>
    </row>
    <row r="3539" spans="1:4">
      <c r="A3539" s="361">
        <f t="shared" si="61"/>
        <v>45805</v>
      </c>
      <c r="B3539" s="362">
        <v>6</v>
      </c>
      <c r="C3539" s="363">
        <v>7028.7997500000001</v>
      </c>
      <c r="D3539" s="364"/>
    </row>
    <row r="3540" spans="1:4">
      <c r="A3540" s="361">
        <f t="shared" si="61"/>
        <v>45805</v>
      </c>
      <c r="B3540" s="362">
        <v>7</v>
      </c>
      <c r="C3540" s="363">
        <v>7904.5507500000003</v>
      </c>
      <c r="D3540" s="364"/>
    </row>
    <row r="3541" spans="1:4">
      <c r="A3541" s="361">
        <f t="shared" si="61"/>
        <v>45805</v>
      </c>
      <c r="B3541" s="362">
        <v>8</v>
      </c>
      <c r="C3541" s="363">
        <v>8239.2257499999996</v>
      </c>
      <c r="D3541" s="364"/>
    </row>
    <row r="3542" spans="1:4">
      <c r="A3542" s="361">
        <f t="shared" si="61"/>
        <v>45805</v>
      </c>
      <c r="B3542" s="362">
        <v>9</v>
      </c>
      <c r="C3542" s="363">
        <v>9093.183500000001</v>
      </c>
      <c r="D3542" s="364"/>
    </row>
    <row r="3543" spans="1:4">
      <c r="A3543" s="361">
        <f t="shared" si="61"/>
        <v>45805</v>
      </c>
      <c r="B3543" s="362">
        <v>10</v>
      </c>
      <c r="C3543" s="363">
        <v>8771.6557499999999</v>
      </c>
      <c r="D3543" s="364"/>
    </row>
    <row r="3544" spans="1:4">
      <c r="A3544" s="361">
        <f t="shared" si="61"/>
        <v>45805</v>
      </c>
      <c r="B3544" s="362">
        <v>11</v>
      </c>
      <c r="C3544" s="363">
        <v>8459.6057500000006</v>
      </c>
      <c r="D3544" s="364"/>
    </row>
    <row r="3545" spans="1:4">
      <c r="A3545" s="361">
        <f t="shared" si="61"/>
        <v>45805</v>
      </c>
      <c r="B3545" s="362">
        <v>12</v>
      </c>
      <c r="C3545" s="363">
        <v>8344.1135000000013</v>
      </c>
      <c r="D3545" s="364"/>
    </row>
    <row r="3546" spans="1:4">
      <c r="A3546" s="361">
        <f t="shared" si="61"/>
        <v>45805</v>
      </c>
      <c r="B3546" s="362">
        <v>13</v>
      </c>
      <c r="C3546" s="363">
        <v>8228.8284999999996</v>
      </c>
      <c r="D3546" s="364"/>
    </row>
    <row r="3547" spans="1:4">
      <c r="A3547" s="361">
        <f t="shared" si="61"/>
        <v>45805</v>
      </c>
      <c r="B3547" s="362">
        <v>14</v>
      </c>
      <c r="C3547" s="363">
        <v>8663.1635000000006</v>
      </c>
      <c r="D3547" s="364"/>
    </row>
    <row r="3548" spans="1:4">
      <c r="A3548" s="361">
        <f t="shared" si="61"/>
        <v>45805</v>
      </c>
      <c r="B3548" s="362">
        <v>15</v>
      </c>
      <c r="C3548" s="363">
        <v>8681.7990000000009</v>
      </c>
      <c r="D3548" s="364"/>
    </row>
    <row r="3549" spans="1:4">
      <c r="A3549" s="361">
        <f t="shared" si="61"/>
        <v>45805</v>
      </c>
      <c r="B3549" s="362">
        <v>16</v>
      </c>
      <c r="C3549" s="363">
        <v>8820.8019999999997</v>
      </c>
      <c r="D3549" s="364"/>
    </row>
    <row r="3550" spans="1:4">
      <c r="A3550" s="361">
        <f t="shared" si="61"/>
        <v>45805</v>
      </c>
      <c r="B3550" s="362">
        <v>17</v>
      </c>
      <c r="C3550" s="363">
        <v>7760.3107499999996</v>
      </c>
      <c r="D3550" s="364"/>
    </row>
    <row r="3551" spans="1:4">
      <c r="A3551" s="361">
        <f t="shared" si="61"/>
        <v>45805</v>
      </c>
      <c r="B3551" s="362">
        <v>18</v>
      </c>
      <c r="C3551" s="363">
        <v>9101.7557500000003</v>
      </c>
      <c r="D3551" s="364"/>
    </row>
    <row r="3552" spans="1:4">
      <c r="A3552" s="361">
        <f t="shared" si="61"/>
        <v>45805</v>
      </c>
      <c r="B3552" s="362">
        <v>19</v>
      </c>
      <c r="C3552" s="363">
        <v>7325.7184999999999</v>
      </c>
      <c r="D3552" s="364"/>
    </row>
    <row r="3553" spans="1:4">
      <c r="A3553" s="361">
        <f t="shared" si="61"/>
        <v>45805</v>
      </c>
      <c r="B3553" s="362">
        <v>20</v>
      </c>
      <c r="C3553" s="363">
        <v>7588.4040000000005</v>
      </c>
      <c r="D3553" s="364"/>
    </row>
    <row r="3554" spans="1:4">
      <c r="A3554" s="361">
        <f t="shared" si="61"/>
        <v>45805</v>
      </c>
      <c r="B3554" s="362">
        <v>21</v>
      </c>
      <c r="C3554" s="363">
        <v>7675.8335000000006</v>
      </c>
      <c r="D3554" s="364"/>
    </row>
    <row r="3555" spans="1:4">
      <c r="A3555" s="361">
        <f t="shared" si="61"/>
        <v>45805</v>
      </c>
      <c r="B3555" s="362">
        <v>22</v>
      </c>
      <c r="C3555" s="363">
        <v>8008.2212499999996</v>
      </c>
      <c r="D3555" s="364"/>
    </row>
    <row r="3556" spans="1:4">
      <c r="A3556" s="361">
        <f t="shared" si="61"/>
        <v>45805</v>
      </c>
      <c r="B3556" s="362">
        <v>23</v>
      </c>
      <c r="C3556" s="363">
        <v>7281.8367500000004</v>
      </c>
      <c r="D3556" s="364"/>
    </row>
    <row r="3557" spans="1:4">
      <c r="A3557" s="361">
        <f t="shared" si="61"/>
        <v>45806</v>
      </c>
      <c r="B3557" s="362">
        <v>0</v>
      </c>
      <c r="C3557" s="363">
        <v>7218.82575</v>
      </c>
      <c r="D3557" s="364"/>
    </row>
    <row r="3558" spans="1:4">
      <c r="A3558" s="361">
        <f t="shared" si="61"/>
        <v>45806</v>
      </c>
      <c r="B3558" s="362">
        <v>1</v>
      </c>
      <c r="C3558" s="363">
        <v>6757.18</v>
      </c>
      <c r="D3558" s="364"/>
    </row>
    <row r="3559" spans="1:4">
      <c r="A3559" s="361">
        <f t="shared" si="61"/>
        <v>45806</v>
      </c>
      <c r="B3559" s="362">
        <v>2</v>
      </c>
      <c r="C3559" s="363">
        <v>6835.4220000000005</v>
      </c>
      <c r="D3559" s="364"/>
    </row>
    <row r="3560" spans="1:4">
      <c r="A3560" s="361">
        <f t="shared" si="61"/>
        <v>45806</v>
      </c>
      <c r="B3560" s="362">
        <v>3</v>
      </c>
      <c r="C3560" s="363">
        <v>6633.165</v>
      </c>
      <c r="D3560" s="364"/>
    </row>
    <row r="3561" spans="1:4">
      <c r="A3561" s="361">
        <f t="shared" si="61"/>
        <v>45806</v>
      </c>
      <c r="B3561" s="362">
        <v>4</v>
      </c>
      <c r="C3561" s="363">
        <v>7101.62</v>
      </c>
      <c r="D3561" s="364"/>
    </row>
    <row r="3562" spans="1:4">
      <c r="A3562" s="361">
        <f t="shared" si="61"/>
        <v>45806</v>
      </c>
      <c r="B3562" s="362">
        <v>5</v>
      </c>
      <c r="C3562" s="363">
        <v>7870.24</v>
      </c>
      <c r="D3562" s="364"/>
    </row>
    <row r="3563" spans="1:4">
      <c r="A3563" s="361">
        <f t="shared" si="61"/>
        <v>45806</v>
      </c>
      <c r="B3563" s="362">
        <v>6</v>
      </c>
      <c r="C3563" s="363">
        <v>7686.5157499999996</v>
      </c>
      <c r="D3563" s="364"/>
    </row>
    <row r="3564" spans="1:4">
      <c r="A3564" s="361">
        <f t="shared" si="61"/>
        <v>45806</v>
      </c>
      <c r="B3564" s="362">
        <v>7</v>
      </c>
      <c r="C3564" s="363">
        <v>8487.1907499999998</v>
      </c>
      <c r="D3564" s="364"/>
    </row>
    <row r="3565" spans="1:4">
      <c r="A3565" s="361">
        <f t="shared" si="61"/>
        <v>45806</v>
      </c>
      <c r="B3565" s="362">
        <v>8</v>
      </c>
      <c r="C3565" s="363">
        <v>8215.6285000000007</v>
      </c>
      <c r="D3565" s="364"/>
    </row>
    <row r="3566" spans="1:4">
      <c r="A3566" s="361">
        <f t="shared" si="61"/>
        <v>45806</v>
      </c>
      <c r="B3566" s="362">
        <v>9</v>
      </c>
      <c r="C3566" s="363">
        <v>9065.5385000000006</v>
      </c>
      <c r="D3566" s="364"/>
    </row>
    <row r="3567" spans="1:4">
      <c r="A3567" s="361">
        <f t="shared" si="61"/>
        <v>45806</v>
      </c>
      <c r="B3567" s="362">
        <v>10</v>
      </c>
      <c r="C3567" s="363">
        <v>8322.2785000000003</v>
      </c>
      <c r="D3567" s="364"/>
    </row>
    <row r="3568" spans="1:4">
      <c r="A3568" s="361">
        <f t="shared" si="61"/>
        <v>45806</v>
      </c>
      <c r="B3568" s="362">
        <v>11</v>
      </c>
      <c r="C3568" s="363">
        <v>8904.5535</v>
      </c>
      <c r="D3568" s="364"/>
    </row>
    <row r="3569" spans="1:4">
      <c r="A3569" s="361">
        <f t="shared" si="61"/>
        <v>45806</v>
      </c>
      <c r="B3569" s="362">
        <v>12</v>
      </c>
      <c r="C3569" s="363">
        <v>8828.1107499999998</v>
      </c>
      <c r="D3569" s="364"/>
    </row>
    <row r="3570" spans="1:4">
      <c r="A3570" s="361">
        <f t="shared" si="61"/>
        <v>45806</v>
      </c>
      <c r="B3570" s="362">
        <v>13</v>
      </c>
      <c r="C3570" s="363">
        <v>8823.0857500000002</v>
      </c>
      <c r="D3570" s="364"/>
    </row>
    <row r="3571" spans="1:4">
      <c r="A3571" s="361">
        <f t="shared" si="61"/>
        <v>45806</v>
      </c>
      <c r="B3571" s="362">
        <v>14</v>
      </c>
      <c r="C3571" s="363">
        <v>8759.7985000000008</v>
      </c>
      <c r="D3571" s="364"/>
    </row>
    <row r="3572" spans="1:4">
      <c r="A3572" s="361">
        <f t="shared" si="61"/>
        <v>45806</v>
      </c>
      <c r="B3572" s="362">
        <v>15</v>
      </c>
      <c r="C3572" s="363">
        <v>9006.99575</v>
      </c>
      <c r="D3572" s="364"/>
    </row>
    <row r="3573" spans="1:4">
      <c r="A3573" s="361">
        <f t="shared" si="61"/>
        <v>45806</v>
      </c>
      <c r="B3573" s="362">
        <v>16</v>
      </c>
      <c r="C3573" s="363">
        <v>8916.5307499999999</v>
      </c>
      <c r="D3573" s="364"/>
    </row>
    <row r="3574" spans="1:4">
      <c r="A3574" s="361">
        <f t="shared" si="61"/>
        <v>45806</v>
      </c>
      <c r="B3574" s="362">
        <v>17</v>
      </c>
      <c r="C3574" s="363">
        <v>7277.2487499999997</v>
      </c>
      <c r="D3574" s="364"/>
    </row>
    <row r="3575" spans="1:4">
      <c r="A3575" s="361">
        <f t="shared" si="61"/>
        <v>45806</v>
      </c>
      <c r="B3575" s="362">
        <v>18</v>
      </c>
      <c r="C3575" s="363">
        <v>7762.1960000000008</v>
      </c>
      <c r="D3575" s="364"/>
    </row>
    <row r="3576" spans="1:4">
      <c r="A3576" s="361">
        <f t="shared" si="61"/>
        <v>45806</v>
      </c>
      <c r="B3576" s="362">
        <v>19</v>
      </c>
      <c r="C3576" s="363">
        <v>6951.0385000000006</v>
      </c>
      <c r="D3576" s="364"/>
    </row>
    <row r="3577" spans="1:4">
      <c r="A3577" s="361">
        <f t="shared" si="61"/>
        <v>45806</v>
      </c>
      <c r="B3577" s="362">
        <v>20</v>
      </c>
      <c r="C3577" s="363">
        <v>7730.41075</v>
      </c>
      <c r="D3577" s="364"/>
    </row>
    <row r="3578" spans="1:4">
      <c r="A3578" s="361">
        <f t="shared" si="61"/>
        <v>45806</v>
      </c>
      <c r="B3578" s="362">
        <v>21</v>
      </c>
      <c r="C3578" s="363">
        <v>7326.5407500000001</v>
      </c>
      <c r="D3578" s="364"/>
    </row>
    <row r="3579" spans="1:4">
      <c r="A3579" s="361">
        <f t="shared" si="61"/>
        <v>45806</v>
      </c>
      <c r="B3579" s="362">
        <v>22</v>
      </c>
      <c r="C3579" s="363">
        <v>7925.2485000000006</v>
      </c>
      <c r="D3579" s="364"/>
    </row>
    <row r="3580" spans="1:4">
      <c r="A3580" s="361">
        <f t="shared" si="61"/>
        <v>45806</v>
      </c>
      <c r="B3580" s="362">
        <v>23</v>
      </c>
      <c r="C3580" s="363">
        <v>7656.0462500000003</v>
      </c>
      <c r="D3580" s="364"/>
    </row>
    <row r="3581" spans="1:4">
      <c r="A3581" s="361">
        <f t="shared" si="61"/>
        <v>45807</v>
      </c>
      <c r="B3581" s="362">
        <v>0</v>
      </c>
      <c r="C3581" s="363">
        <v>7672.7222499999998</v>
      </c>
      <c r="D3581" s="364"/>
    </row>
    <row r="3582" spans="1:4">
      <c r="A3582" s="361">
        <f t="shared" si="61"/>
        <v>45807</v>
      </c>
      <c r="B3582" s="362">
        <v>1</v>
      </c>
      <c r="C3582" s="363">
        <v>6106.0272500000001</v>
      </c>
      <c r="D3582" s="364"/>
    </row>
    <row r="3583" spans="1:4">
      <c r="A3583" s="361">
        <f t="shared" si="61"/>
        <v>45807</v>
      </c>
      <c r="B3583" s="362">
        <v>2</v>
      </c>
      <c r="C3583" s="363">
        <v>6296.35725</v>
      </c>
      <c r="D3583" s="364"/>
    </row>
    <row r="3584" spans="1:4">
      <c r="A3584" s="361">
        <f t="shared" si="61"/>
        <v>45807</v>
      </c>
      <c r="B3584" s="362">
        <v>3</v>
      </c>
      <c r="C3584" s="363">
        <v>6180.2972499999996</v>
      </c>
      <c r="D3584" s="364"/>
    </row>
    <row r="3585" spans="1:4">
      <c r="A3585" s="361">
        <f t="shared" si="61"/>
        <v>45807</v>
      </c>
      <c r="B3585" s="362">
        <v>4</v>
      </c>
      <c r="C3585" s="363">
        <v>6561.1172500000002</v>
      </c>
      <c r="D3585" s="364"/>
    </row>
    <row r="3586" spans="1:4">
      <c r="A3586" s="361">
        <f t="shared" si="61"/>
        <v>45807</v>
      </c>
      <c r="B3586" s="362">
        <v>5</v>
      </c>
      <c r="C3586" s="363">
        <v>7028.4272499999997</v>
      </c>
      <c r="D3586" s="364"/>
    </row>
    <row r="3587" spans="1:4">
      <c r="A3587" s="361">
        <f t="shared" si="61"/>
        <v>45807</v>
      </c>
      <c r="B3587" s="362">
        <v>6</v>
      </c>
      <c r="C3587" s="363">
        <v>8412.0450000000001</v>
      </c>
      <c r="D3587" s="364"/>
    </row>
    <row r="3588" spans="1:4">
      <c r="A3588" s="361">
        <f t="shared" si="61"/>
        <v>45807</v>
      </c>
      <c r="B3588" s="362">
        <v>7</v>
      </c>
      <c r="C3588" s="363">
        <v>8776.2049999999999</v>
      </c>
      <c r="D3588" s="364"/>
    </row>
    <row r="3589" spans="1:4">
      <c r="A3589" s="361">
        <f t="shared" si="61"/>
        <v>45807</v>
      </c>
      <c r="B3589" s="362">
        <v>8</v>
      </c>
      <c r="C3589" s="363">
        <v>8342.69</v>
      </c>
      <c r="D3589" s="364"/>
    </row>
    <row r="3590" spans="1:4">
      <c r="A3590" s="361">
        <f t="shared" ref="A3590:A3653" si="62">IF(B3590=0,A3589+1,A3589)</f>
        <v>45807</v>
      </c>
      <c r="B3590" s="362">
        <v>9</v>
      </c>
      <c r="C3590" s="363">
        <v>9455.9</v>
      </c>
      <c r="D3590" s="364"/>
    </row>
    <row r="3591" spans="1:4">
      <c r="A3591" s="361">
        <f t="shared" si="62"/>
        <v>45807</v>
      </c>
      <c r="B3591" s="362">
        <v>10</v>
      </c>
      <c r="C3591" s="363">
        <v>8672.0150000000012</v>
      </c>
      <c r="D3591" s="364"/>
    </row>
    <row r="3592" spans="1:4">
      <c r="A3592" s="361">
        <f t="shared" si="62"/>
        <v>45807</v>
      </c>
      <c r="B3592" s="362">
        <v>11</v>
      </c>
      <c r="C3592" s="363">
        <v>8220.1550000000007</v>
      </c>
      <c r="D3592" s="364"/>
    </row>
    <row r="3593" spans="1:4">
      <c r="A3593" s="361">
        <f t="shared" si="62"/>
        <v>45807</v>
      </c>
      <c r="B3593" s="362">
        <v>12</v>
      </c>
      <c r="C3593" s="363">
        <v>7941.4962500000001</v>
      </c>
      <c r="D3593" s="364"/>
    </row>
    <row r="3594" spans="1:4">
      <c r="A3594" s="361">
        <f t="shared" si="62"/>
        <v>45807</v>
      </c>
      <c r="B3594" s="362">
        <v>13</v>
      </c>
      <c r="C3594" s="363">
        <v>8276.82</v>
      </c>
      <c r="D3594" s="364"/>
    </row>
    <row r="3595" spans="1:4">
      <c r="A3595" s="361">
        <f t="shared" si="62"/>
        <v>45807</v>
      </c>
      <c r="B3595" s="362">
        <v>14</v>
      </c>
      <c r="C3595" s="363">
        <v>8453.6850000000013</v>
      </c>
      <c r="D3595" s="364"/>
    </row>
    <row r="3596" spans="1:4">
      <c r="A3596" s="361">
        <f t="shared" si="62"/>
        <v>45807</v>
      </c>
      <c r="B3596" s="362">
        <v>15</v>
      </c>
      <c r="C3596" s="363">
        <v>8914.75</v>
      </c>
      <c r="D3596" s="364"/>
    </row>
    <row r="3597" spans="1:4">
      <c r="A3597" s="361">
        <f t="shared" si="62"/>
        <v>45807</v>
      </c>
      <c r="B3597" s="362">
        <v>16</v>
      </c>
      <c r="C3597" s="363">
        <v>8626.84375</v>
      </c>
      <c r="D3597" s="364"/>
    </row>
    <row r="3598" spans="1:4">
      <c r="A3598" s="361">
        <f t="shared" si="62"/>
        <v>45807</v>
      </c>
      <c r="B3598" s="362">
        <v>17</v>
      </c>
      <c r="C3598" s="363">
        <v>6829.71</v>
      </c>
      <c r="D3598" s="364"/>
    </row>
    <row r="3599" spans="1:4">
      <c r="A3599" s="361">
        <f t="shared" si="62"/>
        <v>45807</v>
      </c>
      <c r="B3599" s="362">
        <v>18</v>
      </c>
      <c r="C3599" s="363">
        <v>8940.2950000000001</v>
      </c>
      <c r="D3599" s="364"/>
    </row>
    <row r="3600" spans="1:4">
      <c r="A3600" s="361">
        <f t="shared" si="62"/>
        <v>45807</v>
      </c>
      <c r="B3600" s="362">
        <v>19</v>
      </c>
      <c r="C3600" s="363">
        <v>6443.7325000000001</v>
      </c>
      <c r="D3600" s="364"/>
    </row>
    <row r="3601" spans="1:4">
      <c r="A3601" s="361">
        <f t="shared" si="62"/>
        <v>45807</v>
      </c>
      <c r="B3601" s="362">
        <v>20</v>
      </c>
      <c r="C3601" s="363">
        <v>7143.4585000000006</v>
      </c>
      <c r="D3601" s="364"/>
    </row>
    <row r="3602" spans="1:4">
      <c r="A3602" s="361">
        <f t="shared" si="62"/>
        <v>45807</v>
      </c>
      <c r="B3602" s="362">
        <v>21</v>
      </c>
      <c r="C3602" s="363">
        <v>7377.4459999999999</v>
      </c>
      <c r="D3602" s="364"/>
    </row>
    <row r="3603" spans="1:4">
      <c r="A3603" s="361">
        <f t="shared" si="62"/>
        <v>45807</v>
      </c>
      <c r="B3603" s="362">
        <v>22</v>
      </c>
      <c r="C3603" s="363">
        <v>6737.2647500000003</v>
      </c>
      <c r="D3603" s="364"/>
    </row>
    <row r="3604" spans="1:4">
      <c r="A3604" s="361">
        <f t="shared" si="62"/>
        <v>45807</v>
      </c>
      <c r="B3604" s="362">
        <v>23</v>
      </c>
      <c r="C3604" s="363">
        <v>6558.4225000000006</v>
      </c>
      <c r="D3604" s="364"/>
    </row>
    <row r="3605" spans="1:4">
      <c r="A3605" s="361">
        <f t="shared" si="62"/>
        <v>45808</v>
      </c>
      <c r="B3605" s="362">
        <v>0</v>
      </c>
      <c r="C3605" s="363">
        <v>7069.74</v>
      </c>
      <c r="D3605" s="364"/>
    </row>
    <row r="3606" spans="1:4">
      <c r="A3606" s="361">
        <f t="shared" si="62"/>
        <v>45808</v>
      </c>
      <c r="B3606" s="362">
        <v>1</v>
      </c>
      <c r="C3606" s="363">
        <v>7037.8680000000004</v>
      </c>
      <c r="D3606" s="364"/>
    </row>
    <row r="3607" spans="1:4">
      <c r="A3607" s="361">
        <f t="shared" si="62"/>
        <v>45808</v>
      </c>
      <c r="B3607" s="362">
        <v>2</v>
      </c>
      <c r="C3607" s="363">
        <v>6920.5430000000006</v>
      </c>
      <c r="D3607" s="364"/>
    </row>
    <row r="3608" spans="1:4">
      <c r="A3608" s="361">
        <f t="shared" si="62"/>
        <v>45808</v>
      </c>
      <c r="B3608" s="362">
        <v>3</v>
      </c>
      <c r="C3608" s="363">
        <v>5707.9482500000004</v>
      </c>
      <c r="D3608" s="364"/>
    </row>
    <row r="3609" spans="1:4">
      <c r="A3609" s="361">
        <f t="shared" si="62"/>
        <v>45808</v>
      </c>
      <c r="B3609" s="362">
        <v>4</v>
      </c>
      <c r="C3609" s="363">
        <v>6034.3957499999997</v>
      </c>
      <c r="D3609" s="364"/>
    </row>
    <row r="3610" spans="1:4">
      <c r="A3610" s="361">
        <f t="shared" si="62"/>
        <v>45808</v>
      </c>
      <c r="B3610" s="362">
        <v>5</v>
      </c>
      <c r="C3610" s="363">
        <v>6416.5507500000003</v>
      </c>
      <c r="D3610" s="364"/>
    </row>
    <row r="3611" spans="1:4">
      <c r="A3611" s="361">
        <f t="shared" si="62"/>
        <v>45808</v>
      </c>
      <c r="B3611" s="362">
        <v>6</v>
      </c>
      <c r="C3611" s="363">
        <v>6945.8522499999999</v>
      </c>
      <c r="D3611" s="364"/>
    </row>
    <row r="3612" spans="1:4">
      <c r="A3612" s="361">
        <f t="shared" si="62"/>
        <v>45808</v>
      </c>
      <c r="B3612" s="362">
        <v>7</v>
      </c>
      <c r="C3612" s="363">
        <v>7860.4295000000002</v>
      </c>
      <c r="D3612" s="364"/>
    </row>
    <row r="3613" spans="1:4">
      <c r="A3613" s="361">
        <f t="shared" si="62"/>
        <v>45808</v>
      </c>
      <c r="B3613" s="362">
        <v>8</v>
      </c>
      <c r="C3613" s="363">
        <v>7691.9580000000005</v>
      </c>
      <c r="D3613" s="364"/>
    </row>
    <row r="3614" spans="1:4">
      <c r="A3614" s="361">
        <f t="shared" si="62"/>
        <v>45808</v>
      </c>
      <c r="B3614" s="362">
        <v>9</v>
      </c>
      <c r="C3614" s="363">
        <v>8470.7350000000006</v>
      </c>
      <c r="D3614" s="364"/>
    </row>
    <row r="3615" spans="1:4">
      <c r="A3615" s="361">
        <f t="shared" si="62"/>
        <v>45808</v>
      </c>
      <c r="B3615" s="362">
        <v>10</v>
      </c>
      <c r="C3615" s="363">
        <v>7662.6825000000008</v>
      </c>
      <c r="D3615" s="364"/>
    </row>
    <row r="3616" spans="1:4">
      <c r="A3616" s="361">
        <f t="shared" si="62"/>
        <v>45808</v>
      </c>
      <c r="B3616" s="362">
        <v>11</v>
      </c>
      <c r="C3616" s="363">
        <v>7792.4925000000003</v>
      </c>
      <c r="D3616" s="364"/>
    </row>
    <row r="3617" spans="1:4">
      <c r="A3617" s="361">
        <f t="shared" si="62"/>
        <v>45808</v>
      </c>
      <c r="B3617" s="362">
        <v>12</v>
      </c>
      <c r="C3617" s="363">
        <v>7514.7942499999999</v>
      </c>
      <c r="D3617" s="364"/>
    </row>
    <row r="3618" spans="1:4">
      <c r="A3618" s="361">
        <f t="shared" si="62"/>
        <v>45808</v>
      </c>
      <c r="B3618" s="362">
        <v>13</v>
      </c>
      <c r="C3618" s="363">
        <v>8201.0247500000005</v>
      </c>
      <c r="D3618" s="364"/>
    </row>
    <row r="3619" spans="1:4">
      <c r="A3619" s="361">
        <f t="shared" si="62"/>
        <v>45808</v>
      </c>
      <c r="B3619" s="362">
        <v>14</v>
      </c>
      <c r="C3619" s="363">
        <v>8048.0872499999996</v>
      </c>
      <c r="D3619" s="364"/>
    </row>
    <row r="3620" spans="1:4">
      <c r="A3620" s="361">
        <f t="shared" si="62"/>
        <v>45808</v>
      </c>
      <c r="B3620" s="362">
        <v>15</v>
      </c>
      <c r="C3620" s="363">
        <v>8085.299</v>
      </c>
      <c r="D3620" s="364"/>
    </row>
    <row r="3621" spans="1:4">
      <c r="A3621" s="361">
        <f t="shared" si="62"/>
        <v>45808</v>
      </c>
      <c r="B3621" s="362">
        <v>16</v>
      </c>
      <c r="C3621" s="363">
        <v>7780.3580000000002</v>
      </c>
      <c r="D3621" s="364"/>
    </row>
    <row r="3622" spans="1:4">
      <c r="A3622" s="361">
        <f t="shared" si="62"/>
        <v>45808</v>
      </c>
      <c r="B3622" s="362">
        <v>17</v>
      </c>
      <c r="C3622" s="363">
        <v>7386.3755000000001</v>
      </c>
      <c r="D3622" s="364"/>
    </row>
    <row r="3623" spans="1:4">
      <c r="A3623" s="361">
        <f t="shared" si="62"/>
        <v>45808</v>
      </c>
      <c r="B3623" s="362">
        <v>18</v>
      </c>
      <c r="C3623" s="363">
        <v>8743.1730000000007</v>
      </c>
      <c r="D3623" s="364"/>
    </row>
    <row r="3624" spans="1:4">
      <c r="A3624" s="361">
        <f t="shared" si="62"/>
        <v>45808</v>
      </c>
      <c r="B3624" s="362">
        <v>19</v>
      </c>
      <c r="C3624" s="363">
        <v>6585.2300000000005</v>
      </c>
      <c r="D3624" s="364"/>
    </row>
    <row r="3625" spans="1:4">
      <c r="A3625" s="361">
        <f t="shared" si="62"/>
        <v>45808</v>
      </c>
      <c r="B3625" s="362">
        <v>20</v>
      </c>
      <c r="C3625" s="363">
        <v>7210.74</v>
      </c>
      <c r="D3625" s="364"/>
    </row>
    <row r="3626" spans="1:4">
      <c r="A3626" s="361">
        <f t="shared" si="62"/>
        <v>45808</v>
      </c>
      <c r="B3626" s="362">
        <v>21</v>
      </c>
      <c r="C3626" s="363">
        <v>7065.8975</v>
      </c>
      <c r="D3626" s="364"/>
    </row>
    <row r="3627" spans="1:4">
      <c r="A3627" s="361">
        <f t="shared" si="62"/>
        <v>45808</v>
      </c>
      <c r="B3627" s="362">
        <v>22</v>
      </c>
      <c r="C3627" s="363">
        <v>8594.2572500000006</v>
      </c>
      <c r="D3627" s="364"/>
    </row>
    <row r="3628" spans="1:4">
      <c r="A3628" s="361">
        <f t="shared" si="62"/>
        <v>45808</v>
      </c>
      <c r="B3628" s="362">
        <v>23</v>
      </c>
      <c r="C3628" s="363">
        <v>7492.16075</v>
      </c>
      <c r="D3628" s="364"/>
    </row>
    <row r="3629" spans="1:4">
      <c r="A3629" s="361">
        <f t="shared" si="62"/>
        <v>45809</v>
      </c>
      <c r="B3629" s="362">
        <v>0</v>
      </c>
      <c r="C3629" s="363">
        <v>10110.075000000001</v>
      </c>
      <c r="D3629" s="364"/>
    </row>
    <row r="3630" spans="1:4">
      <c r="A3630" s="361">
        <f t="shared" si="62"/>
        <v>45809</v>
      </c>
      <c r="B3630" s="362">
        <v>1</v>
      </c>
      <c r="C3630" s="363">
        <v>9213.639000000001</v>
      </c>
      <c r="D3630" s="364"/>
    </row>
    <row r="3631" spans="1:4">
      <c r="A3631" s="361">
        <f t="shared" si="62"/>
        <v>45809</v>
      </c>
      <c r="B3631" s="362">
        <v>2</v>
      </c>
      <c r="C3631" s="363">
        <v>9580.4577499999996</v>
      </c>
      <c r="D3631" s="364"/>
    </row>
    <row r="3632" spans="1:4">
      <c r="A3632" s="361">
        <f t="shared" si="62"/>
        <v>45809</v>
      </c>
      <c r="B3632" s="362">
        <v>3</v>
      </c>
      <c r="C3632" s="363">
        <v>8975.2945</v>
      </c>
      <c r="D3632" s="364"/>
    </row>
    <row r="3633" spans="1:4">
      <c r="A3633" s="361">
        <f t="shared" si="62"/>
        <v>45809</v>
      </c>
      <c r="B3633" s="362">
        <v>4</v>
      </c>
      <c r="C3633" s="363">
        <v>9043.9260000000013</v>
      </c>
      <c r="D3633" s="364"/>
    </row>
    <row r="3634" spans="1:4">
      <c r="A3634" s="361">
        <f t="shared" si="62"/>
        <v>45809</v>
      </c>
      <c r="B3634" s="362">
        <v>5</v>
      </c>
      <c r="C3634" s="363">
        <v>8278.3602499999997</v>
      </c>
      <c r="D3634" s="364"/>
    </row>
    <row r="3635" spans="1:4">
      <c r="A3635" s="361">
        <f t="shared" si="62"/>
        <v>45809</v>
      </c>
      <c r="B3635" s="362">
        <v>6</v>
      </c>
      <c r="C3635" s="363">
        <v>8503.6615000000002</v>
      </c>
      <c r="D3635" s="364"/>
    </row>
    <row r="3636" spans="1:4">
      <c r="A3636" s="361">
        <f t="shared" si="62"/>
        <v>45809</v>
      </c>
      <c r="B3636" s="362">
        <v>7</v>
      </c>
      <c r="C3636" s="363">
        <v>9568.1200000000008</v>
      </c>
      <c r="D3636" s="364"/>
    </row>
    <row r="3637" spans="1:4">
      <c r="A3637" s="361">
        <f t="shared" si="62"/>
        <v>45809</v>
      </c>
      <c r="B3637" s="362">
        <v>8</v>
      </c>
      <c r="C3637" s="363">
        <v>9308.81</v>
      </c>
      <c r="D3637" s="364"/>
    </row>
    <row r="3638" spans="1:4">
      <c r="A3638" s="361">
        <f t="shared" si="62"/>
        <v>45809</v>
      </c>
      <c r="B3638" s="362">
        <v>9</v>
      </c>
      <c r="C3638" s="363">
        <v>10715.275</v>
      </c>
      <c r="D3638" s="364"/>
    </row>
    <row r="3639" spans="1:4">
      <c r="A3639" s="361">
        <f t="shared" si="62"/>
        <v>45809</v>
      </c>
      <c r="B3639" s="362">
        <v>10</v>
      </c>
      <c r="C3639" s="363">
        <v>9459.75</v>
      </c>
      <c r="D3639" s="364"/>
    </row>
    <row r="3640" spans="1:4">
      <c r="A3640" s="361">
        <f t="shared" si="62"/>
        <v>45809</v>
      </c>
      <c r="B3640" s="362">
        <v>11</v>
      </c>
      <c r="C3640" s="363">
        <v>8962.1</v>
      </c>
      <c r="D3640" s="364"/>
    </row>
    <row r="3641" spans="1:4">
      <c r="A3641" s="361">
        <f t="shared" si="62"/>
        <v>45809</v>
      </c>
      <c r="B3641" s="362">
        <v>12</v>
      </c>
      <c r="C3641" s="363">
        <v>8865.8000000000011</v>
      </c>
      <c r="D3641" s="364"/>
    </row>
    <row r="3642" spans="1:4">
      <c r="A3642" s="361">
        <f t="shared" si="62"/>
        <v>45809</v>
      </c>
      <c r="B3642" s="362">
        <v>13</v>
      </c>
      <c r="C3642" s="363">
        <v>9184.3927500000009</v>
      </c>
      <c r="D3642" s="364"/>
    </row>
    <row r="3643" spans="1:4">
      <c r="A3643" s="361">
        <f t="shared" si="62"/>
        <v>45809</v>
      </c>
      <c r="B3643" s="362">
        <v>14</v>
      </c>
      <c r="C3643" s="363">
        <v>9445.1747500000001</v>
      </c>
      <c r="D3643" s="364"/>
    </row>
    <row r="3644" spans="1:4">
      <c r="A3644" s="361">
        <f t="shared" si="62"/>
        <v>45809</v>
      </c>
      <c r="B3644" s="362">
        <v>15</v>
      </c>
      <c r="C3644" s="363">
        <v>9711.6372499999998</v>
      </c>
      <c r="D3644" s="364"/>
    </row>
    <row r="3645" spans="1:4">
      <c r="A3645" s="361">
        <f t="shared" si="62"/>
        <v>45809</v>
      </c>
      <c r="B3645" s="362">
        <v>16</v>
      </c>
      <c r="C3645" s="363">
        <v>9063.93325</v>
      </c>
      <c r="D3645" s="364"/>
    </row>
    <row r="3646" spans="1:4">
      <c r="A3646" s="361">
        <f t="shared" si="62"/>
        <v>45809</v>
      </c>
      <c r="B3646" s="362">
        <v>17</v>
      </c>
      <c r="C3646" s="363">
        <v>9089.8360000000011</v>
      </c>
      <c r="D3646" s="364"/>
    </row>
    <row r="3647" spans="1:4">
      <c r="A3647" s="361">
        <f t="shared" si="62"/>
        <v>45809</v>
      </c>
      <c r="B3647" s="362">
        <v>18</v>
      </c>
      <c r="C3647" s="363">
        <v>11085.33725</v>
      </c>
      <c r="D3647" s="364"/>
    </row>
    <row r="3648" spans="1:4">
      <c r="A3648" s="361">
        <f t="shared" si="62"/>
        <v>45809</v>
      </c>
      <c r="B3648" s="362">
        <v>19</v>
      </c>
      <c r="C3648" s="363">
        <v>8307.4565000000002</v>
      </c>
      <c r="D3648" s="364"/>
    </row>
    <row r="3649" spans="1:4">
      <c r="A3649" s="361">
        <f t="shared" si="62"/>
        <v>45809</v>
      </c>
      <c r="B3649" s="362">
        <v>20</v>
      </c>
      <c r="C3649" s="363">
        <v>8009.9225000000006</v>
      </c>
      <c r="D3649" s="364"/>
    </row>
    <row r="3650" spans="1:4">
      <c r="A3650" s="361">
        <f t="shared" si="62"/>
        <v>45809</v>
      </c>
      <c r="B3650" s="362">
        <v>21</v>
      </c>
      <c r="C3650" s="363">
        <v>8823.9992500000008</v>
      </c>
      <c r="D3650" s="364"/>
    </row>
    <row r="3651" spans="1:4">
      <c r="A3651" s="361">
        <f t="shared" si="62"/>
        <v>45809</v>
      </c>
      <c r="B3651" s="362">
        <v>22</v>
      </c>
      <c r="C3651" s="363">
        <v>9704.1115000000009</v>
      </c>
      <c r="D3651" s="364"/>
    </row>
    <row r="3652" spans="1:4">
      <c r="A3652" s="361">
        <f t="shared" si="62"/>
        <v>45809</v>
      </c>
      <c r="B3652" s="362">
        <v>23</v>
      </c>
      <c r="C3652" s="363">
        <v>8584.3495000000003</v>
      </c>
      <c r="D3652" s="364"/>
    </row>
    <row r="3653" spans="1:4">
      <c r="A3653" s="361">
        <f t="shared" si="62"/>
        <v>45810</v>
      </c>
      <c r="B3653" s="362">
        <v>0</v>
      </c>
      <c r="C3653" s="363">
        <v>8088.13375</v>
      </c>
      <c r="D3653" s="364"/>
    </row>
    <row r="3654" spans="1:4">
      <c r="A3654" s="361">
        <f t="shared" ref="A3654:A3717" si="63">IF(B3654=0,A3653+1,A3653)</f>
        <v>45810</v>
      </c>
      <c r="B3654" s="362">
        <v>1</v>
      </c>
      <c r="C3654" s="363">
        <v>8209.7350000000006</v>
      </c>
      <c r="D3654" s="364"/>
    </row>
    <row r="3655" spans="1:4">
      <c r="A3655" s="361">
        <f t="shared" si="63"/>
        <v>45810</v>
      </c>
      <c r="B3655" s="362">
        <v>2</v>
      </c>
      <c r="C3655" s="363">
        <v>9440.3450000000012</v>
      </c>
      <c r="D3655" s="364"/>
    </row>
    <row r="3656" spans="1:4">
      <c r="A3656" s="361">
        <f t="shared" si="63"/>
        <v>45810</v>
      </c>
      <c r="B3656" s="362">
        <v>3</v>
      </c>
      <c r="C3656" s="363">
        <v>9041.3712500000001</v>
      </c>
      <c r="D3656" s="364"/>
    </row>
    <row r="3657" spans="1:4">
      <c r="A3657" s="361">
        <f t="shared" si="63"/>
        <v>45810</v>
      </c>
      <c r="B3657" s="362">
        <v>4</v>
      </c>
      <c r="C3657" s="363">
        <v>8861.5300000000007</v>
      </c>
      <c r="D3657" s="364"/>
    </row>
    <row r="3658" spans="1:4">
      <c r="A3658" s="361">
        <f t="shared" si="63"/>
        <v>45810</v>
      </c>
      <c r="B3658" s="362">
        <v>5</v>
      </c>
      <c r="C3658" s="363">
        <v>10233.026250000001</v>
      </c>
      <c r="D3658" s="364"/>
    </row>
    <row r="3659" spans="1:4">
      <c r="A3659" s="361">
        <f t="shared" si="63"/>
        <v>45810</v>
      </c>
      <c r="B3659" s="362">
        <v>6</v>
      </c>
      <c r="C3659" s="363">
        <v>9991.3187500000004</v>
      </c>
      <c r="D3659" s="364"/>
    </row>
    <row r="3660" spans="1:4">
      <c r="A3660" s="361">
        <f t="shared" si="63"/>
        <v>45810</v>
      </c>
      <c r="B3660" s="362">
        <v>7</v>
      </c>
      <c r="C3660" s="363">
        <v>10280.033750000001</v>
      </c>
      <c r="D3660" s="364"/>
    </row>
    <row r="3661" spans="1:4">
      <c r="A3661" s="361">
        <f t="shared" si="63"/>
        <v>45810</v>
      </c>
      <c r="B3661" s="362">
        <v>8</v>
      </c>
      <c r="C3661" s="363">
        <v>10635.535</v>
      </c>
      <c r="D3661" s="364"/>
    </row>
    <row r="3662" spans="1:4">
      <c r="A3662" s="361">
        <f t="shared" si="63"/>
        <v>45810</v>
      </c>
      <c r="B3662" s="362">
        <v>9</v>
      </c>
      <c r="C3662" s="363">
        <v>12440.895</v>
      </c>
      <c r="D3662" s="364"/>
    </row>
    <row r="3663" spans="1:4">
      <c r="A3663" s="361">
        <f t="shared" si="63"/>
        <v>45810</v>
      </c>
      <c r="B3663" s="362">
        <v>10</v>
      </c>
      <c r="C3663" s="363">
        <v>11387.81875</v>
      </c>
      <c r="D3663" s="364"/>
    </row>
    <row r="3664" spans="1:4">
      <c r="A3664" s="361">
        <f t="shared" si="63"/>
        <v>45810</v>
      </c>
      <c r="B3664" s="362">
        <v>11</v>
      </c>
      <c r="C3664" s="363">
        <v>10607.86375</v>
      </c>
      <c r="D3664" s="364"/>
    </row>
    <row r="3665" spans="1:4">
      <c r="A3665" s="361">
        <f t="shared" si="63"/>
        <v>45810</v>
      </c>
      <c r="B3665" s="362">
        <v>12</v>
      </c>
      <c r="C3665" s="363">
        <v>10646.7</v>
      </c>
      <c r="D3665" s="364"/>
    </row>
    <row r="3666" spans="1:4">
      <c r="A3666" s="361">
        <f t="shared" si="63"/>
        <v>45810</v>
      </c>
      <c r="B3666" s="362">
        <v>13</v>
      </c>
      <c r="C3666" s="363">
        <v>10475.126249999999</v>
      </c>
      <c r="D3666" s="364"/>
    </row>
    <row r="3667" spans="1:4">
      <c r="A3667" s="361">
        <f t="shared" si="63"/>
        <v>45810</v>
      </c>
      <c r="B3667" s="362">
        <v>14</v>
      </c>
      <c r="C3667" s="363">
        <v>10793.715</v>
      </c>
      <c r="D3667" s="364"/>
    </row>
    <row r="3668" spans="1:4">
      <c r="A3668" s="361">
        <f t="shared" si="63"/>
        <v>45810</v>
      </c>
      <c r="B3668" s="362">
        <v>15</v>
      </c>
      <c r="C3668" s="363">
        <v>11372.56625</v>
      </c>
      <c r="D3668" s="364"/>
    </row>
    <row r="3669" spans="1:4">
      <c r="A3669" s="361">
        <f t="shared" si="63"/>
        <v>45810</v>
      </c>
      <c r="B3669" s="362">
        <v>16</v>
      </c>
      <c r="C3669" s="363">
        <v>10762.43</v>
      </c>
      <c r="D3669" s="364"/>
    </row>
    <row r="3670" spans="1:4">
      <c r="A3670" s="361">
        <f t="shared" si="63"/>
        <v>45810</v>
      </c>
      <c r="B3670" s="362">
        <v>17</v>
      </c>
      <c r="C3670" s="363">
        <v>10109.965</v>
      </c>
      <c r="D3670" s="364"/>
    </row>
    <row r="3671" spans="1:4">
      <c r="A3671" s="361">
        <f t="shared" si="63"/>
        <v>45810</v>
      </c>
      <c r="B3671" s="362">
        <v>18</v>
      </c>
      <c r="C3671" s="363">
        <v>13097.865</v>
      </c>
      <c r="D3671" s="364"/>
    </row>
    <row r="3672" spans="1:4">
      <c r="A3672" s="361">
        <f t="shared" si="63"/>
        <v>45810</v>
      </c>
      <c r="B3672" s="362">
        <v>19</v>
      </c>
      <c r="C3672" s="363">
        <v>10252.02125</v>
      </c>
      <c r="D3672" s="364"/>
    </row>
    <row r="3673" spans="1:4">
      <c r="A3673" s="361">
        <f t="shared" si="63"/>
        <v>45810</v>
      </c>
      <c r="B3673" s="362">
        <v>20</v>
      </c>
      <c r="C3673" s="363">
        <v>10943.887500000001</v>
      </c>
      <c r="D3673" s="364"/>
    </row>
    <row r="3674" spans="1:4">
      <c r="A3674" s="361">
        <f t="shared" si="63"/>
        <v>45810</v>
      </c>
      <c r="B3674" s="362">
        <v>21</v>
      </c>
      <c r="C3674" s="363">
        <v>11695.39625</v>
      </c>
      <c r="D3674" s="364"/>
    </row>
    <row r="3675" spans="1:4">
      <c r="A3675" s="361">
        <f t="shared" si="63"/>
        <v>45810</v>
      </c>
      <c r="B3675" s="362">
        <v>22</v>
      </c>
      <c r="C3675" s="363">
        <v>11977.18</v>
      </c>
      <c r="D3675" s="364"/>
    </row>
    <row r="3676" spans="1:4">
      <c r="A3676" s="361">
        <f t="shared" si="63"/>
        <v>45810</v>
      </c>
      <c r="B3676" s="362">
        <v>23</v>
      </c>
      <c r="C3676" s="363">
        <v>10004.841249999999</v>
      </c>
      <c r="D3676" s="364"/>
    </row>
    <row r="3677" spans="1:4">
      <c r="A3677" s="361">
        <f t="shared" si="63"/>
        <v>45811</v>
      </c>
      <c r="B3677" s="362">
        <v>0</v>
      </c>
      <c r="C3677" s="363">
        <v>10824.9</v>
      </c>
      <c r="D3677" s="364"/>
    </row>
    <row r="3678" spans="1:4">
      <c r="A3678" s="361">
        <f t="shared" si="63"/>
        <v>45811</v>
      </c>
      <c r="B3678" s="362">
        <v>1</v>
      </c>
      <c r="C3678" s="363">
        <v>10070.98625</v>
      </c>
      <c r="D3678" s="364"/>
    </row>
    <row r="3679" spans="1:4">
      <c r="A3679" s="361">
        <f t="shared" si="63"/>
        <v>45811</v>
      </c>
      <c r="B3679" s="362">
        <v>2</v>
      </c>
      <c r="C3679" s="363">
        <v>9932.5362499999992</v>
      </c>
      <c r="D3679" s="364"/>
    </row>
    <row r="3680" spans="1:4">
      <c r="A3680" s="361">
        <f t="shared" si="63"/>
        <v>45811</v>
      </c>
      <c r="B3680" s="362">
        <v>3</v>
      </c>
      <c r="C3680" s="363">
        <v>9204.7112500000003</v>
      </c>
      <c r="D3680" s="364"/>
    </row>
    <row r="3681" spans="1:4">
      <c r="A3681" s="361">
        <f t="shared" si="63"/>
        <v>45811</v>
      </c>
      <c r="B3681" s="362">
        <v>4</v>
      </c>
      <c r="C3681" s="363">
        <v>9949.9724999999999</v>
      </c>
      <c r="D3681" s="364"/>
    </row>
    <row r="3682" spans="1:4">
      <c r="A3682" s="361">
        <f t="shared" si="63"/>
        <v>45811</v>
      </c>
      <c r="B3682" s="362">
        <v>5</v>
      </c>
      <c r="C3682" s="363">
        <v>10686.502500000001</v>
      </c>
      <c r="D3682" s="364"/>
    </row>
    <row r="3683" spans="1:4">
      <c r="A3683" s="361">
        <f t="shared" si="63"/>
        <v>45811</v>
      </c>
      <c r="B3683" s="362">
        <v>6</v>
      </c>
      <c r="C3683" s="363">
        <v>10871.12125</v>
      </c>
      <c r="D3683" s="364"/>
    </row>
    <row r="3684" spans="1:4">
      <c r="A3684" s="361">
        <f t="shared" si="63"/>
        <v>45811</v>
      </c>
      <c r="B3684" s="362">
        <v>7</v>
      </c>
      <c r="C3684" s="363">
        <v>11110.19125</v>
      </c>
      <c r="D3684" s="364"/>
    </row>
    <row r="3685" spans="1:4">
      <c r="A3685" s="361">
        <f t="shared" si="63"/>
        <v>45811</v>
      </c>
      <c r="B3685" s="362">
        <v>8</v>
      </c>
      <c r="C3685" s="363">
        <v>10583.491249999999</v>
      </c>
      <c r="D3685" s="364"/>
    </row>
    <row r="3686" spans="1:4">
      <c r="A3686" s="361">
        <f t="shared" si="63"/>
        <v>45811</v>
      </c>
      <c r="B3686" s="362">
        <v>9</v>
      </c>
      <c r="C3686" s="363">
        <v>12080.092500000001</v>
      </c>
      <c r="D3686" s="364"/>
    </row>
    <row r="3687" spans="1:4">
      <c r="A3687" s="361">
        <f t="shared" si="63"/>
        <v>45811</v>
      </c>
      <c r="B3687" s="362">
        <v>10</v>
      </c>
      <c r="C3687" s="363">
        <v>9835.6025000000009</v>
      </c>
      <c r="D3687" s="364"/>
    </row>
    <row r="3688" spans="1:4">
      <c r="A3688" s="361">
        <f t="shared" si="63"/>
        <v>45811</v>
      </c>
      <c r="B3688" s="362">
        <v>11</v>
      </c>
      <c r="C3688" s="363">
        <v>9554.4875000000011</v>
      </c>
      <c r="D3688" s="364"/>
    </row>
    <row r="3689" spans="1:4">
      <c r="A3689" s="361">
        <f t="shared" si="63"/>
        <v>45811</v>
      </c>
      <c r="B3689" s="362">
        <v>12</v>
      </c>
      <c r="C3689" s="363">
        <v>10016.737499999999</v>
      </c>
      <c r="D3689" s="364"/>
    </row>
    <row r="3690" spans="1:4">
      <c r="A3690" s="361">
        <f t="shared" si="63"/>
        <v>45811</v>
      </c>
      <c r="B3690" s="362">
        <v>13</v>
      </c>
      <c r="C3690" s="363">
        <v>10900.9175</v>
      </c>
      <c r="D3690" s="364"/>
    </row>
    <row r="3691" spans="1:4">
      <c r="A3691" s="361">
        <f t="shared" si="63"/>
        <v>45811</v>
      </c>
      <c r="B3691" s="362">
        <v>14</v>
      </c>
      <c r="C3691" s="363">
        <v>11294.565000000001</v>
      </c>
      <c r="D3691" s="364"/>
    </row>
    <row r="3692" spans="1:4">
      <c r="A3692" s="361">
        <f t="shared" si="63"/>
        <v>45811</v>
      </c>
      <c r="B3692" s="362">
        <v>15</v>
      </c>
      <c r="C3692" s="363">
        <v>10736.3925</v>
      </c>
      <c r="D3692" s="364"/>
    </row>
    <row r="3693" spans="1:4">
      <c r="A3693" s="361">
        <f t="shared" si="63"/>
        <v>45811</v>
      </c>
      <c r="B3693" s="362">
        <v>16</v>
      </c>
      <c r="C3693" s="363">
        <v>11268.7875</v>
      </c>
      <c r="D3693" s="364"/>
    </row>
    <row r="3694" spans="1:4">
      <c r="A3694" s="361">
        <f t="shared" si="63"/>
        <v>45811</v>
      </c>
      <c r="B3694" s="362">
        <v>17</v>
      </c>
      <c r="C3694" s="363">
        <v>9773.8374999999996</v>
      </c>
      <c r="D3694" s="364"/>
    </row>
    <row r="3695" spans="1:4">
      <c r="A3695" s="361">
        <f t="shared" si="63"/>
        <v>45811</v>
      </c>
      <c r="B3695" s="362">
        <v>18</v>
      </c>
      <c r="C3695" s="363">
        <v>12485.6975</v>
      </c>
      <c r="D3695" s="364"/>
    </row>
    <row r="3696" spans="1:4">
      <c r="A3696" s="361">
        <f t="shared" si="63"/>
        <v>45811</v>
      </c>
      <c r="B3696" s="362">
        <v>19</v>
      </c>
      <c r="C3696" s="363">
        <v>8766.2375000000011</v>
      </c>
      <c r="D3696" s="364"/>
    </row>
    <row r="3697" spans="1:4">
      <c r="A3697" s="361">
        <f t="shared" si="63"/>
        <v>45811</v>
      </c>
      <c r="B3697" s="362">
        <v>20</v>
      </c>
      <c r="C3697" s="363">
        <v>10203.273999999999</v>
      </c>
      <c r="D3697" s="364"/>
    </row>
    <row r="3698" spans="1:4">
      <c r="A3698" s="361">
        <f t="shared" si="63"/>
        <v>45811</v>
      </c>
      <c r="B3698" s="362">
        <v>21</v>
      </c>
      <c r="C3698" s="363">
        <v>9719.0740000000005</v>
      </c>
      <c r="D3698" s="364"/>
    </row>
    <row r="3699" spans="1:4">
      <c r="A3699" s="361">
        <f t="shared" si="63"/>
        <v>45811</v>
      </c>
      <c r="B3699" s="362">
        <v>22</v>
      </c>
      <c r="C3699" s="363">
        <v>10278.726500000001</v>
      </c>
      <c r="D3699" s="364"/>
    </row>
    <row r="3700" spans="1:4">
      <c r="A3700" s="361">
        <f t="shared" si="63"/>
        <v>45811</v>
      </c>
      <c r="B3700" s="362">
        <v>23</v>
      </c>
      <c r="C3700" s="363">
        <v>9422.4847499999996</v>
      </c>
      <c r="D3700" s="364"/>
    </row>
    <row r="3701" spans="1:4">
      <c r="A3701" s="361">
        <f t="shared" si="63"/>
        <v>45812</v>
      </c>
      <c r="B3701" s="362">
        <v>0</v>
      </c>
      <c r="C3701" s="363">
        <v>8303.3507499999996</v>
      </c>
      <c r="D3701" s="364"/>
    </row>
    <row r="3702" spans="1:4">
      <c r="A3702" s="361">
        <f t="shared" si="63"/>
        <v>45812</v>
      </c>
      <c r="B3702" s="362">
        <v>1</v>
      </c>
      <c r="C3702" s="363">
        <v>9479.2257499999996</v>
      </c>
      <c r="D3702" s="364"/>
    </row>
    <row r="3703" spans="1:4">
      <c r="A3703" s="361">
        <f t="shared" si="63"/>
        <v>45812</v>
      </c>
      <c r="B3703" s="362">
        <v>2</v>
      </c>
      <c r="C3703" s="363">
        <v>9304.2635000000009</v>
      </c>
      <c r="D3703" s="364"/>
    </row>
    <row r="3704" spans="1:4">
      <c r="A3704" s="361">
        <f t="shared" si="63"/>
        <v>45812</v>
      </c>
      <c r="B3704" s="362">
        <v>3</v>
      </c>
      <c r="C3704" s="363">
        <v>9300.9357500000006</v>
      </c>
      <c r="D3704" s="364"/>
    </row>
    <row r="3705" spans="1:4">
      <c r="A3705" s="361">
        <f t="shared" si="63"/>
        <v>45812</v>
      </c>
      <c r="B3705" s="362">
        <v>4</v>
      </c>
      <c r="C3705" s="363">
        <v>9031.7085000000006</v>
      </c>
      <c r="D3705" s="364"/>
    </row>
    <row r="3706" spans="1:4">
      <c r="A3706" s="361">
        <f t="shared" si="63"/>
        <v>45812</v>
      </c>
      <c r="B3706" s="362">
        <v>5</v>
      </c>
      <c r="C3706" s="363">
        <v>10572.080749999999</v>
      </c>
      <c r="D3706" s="364"/>
    </row>
    <row r="3707" spans="1:4">
      <c r="A3707" s="361">
        <f t="shared" si="63"/>
        <v>45812</v>
      </c>
      <c r="B3707" s="362">
        <v>6</v>
      </c>
      <c r="C3707" s="363">
        <v>9967.3734999999997</v>
      </c>
      <c r="D3707" s="364"/>
    </row>
    <row r="3708" spans="1:4">
      <c r="A3708" s="361">
        <f t="shared" si="63"/>
        <v>45812</v>
      </c>
      <c r="B3708" s="362">
        <v>7</v>
      </c>
      <c r="C3708" s="363">
        <v>10784.833500000001</v>
      </c>
      <c r="D3708" s="364"/>
    </row>
    <row r="3709" spans="1:4">
      <c r="A3709" s="361">
        <f t="shared" si="63"/>
        <v>45812</v>
      </c>
      <c r="B3709" s="362">
        <v>8</v>
      </c>
      <c r="C3709" s="363">
        <v>10672.958500000001</v>
      </c>
      <c r="D3709" s="364"/>
    </row>
    <row r="3710" spans="1:4">
      <c r="A3710" s="361">
        <f t="shared" si="63"/>
        <v>45812</v>
      </c>
      <c r="B3710" s="362">
        <v>9</v>
      </c>
      <c r="C3710" s="363">
        <v>12185.23575</v>
      </c>
      <c r="D3710" s="364"/>
    </row>
    <row r="3711" spans="1:4">
      <c r="A3711" s="361">
        <f t="shared" si="63"/>
        <v>45812</v>
      </c>
      <c r="B3711" s="362">
        <v>10</v>
      </c>
      <c r="C3711" s="363">
        <v>11001.875749999999</v>
      </c>
      <c r="D3711" s="364"/>
    </row>
    <row r="3712" spans="1:4">
      <c r="A3712" s="361">
        <f t="shared" si="63"/>
        <v>45812</v>
      </c>
      <c r="B3712" s="362">
        <v>11</v>
      </c>
      <c r="C3712" s="363">
        <v>10590.75575</v>
      </c>
      <c r="D3712" s="364"/>
    </row>
    <row r="3713" spans="1:4">
      <c r="A3713" s="361">
        <f t="shared" si="63"/>
        <v>45812</v>
      </c>
      <c r="B3713" s="362">
        <v>12</v>
      </c>
      <c r="C3713" s="363">
        <v>10022.2035</v>
      </c>
      <c r="D3713" s="364"/>
    </row>
    <row r="3714" spans="1:4">
      <c r="A3714" s="361">
        <f t="shared" si="63"/>
        <v>45812</v>
      </c>
      <c r="B3714" s="362">
        <v>13</v>
      </c>
      <c r="C3714" s="363">
        <v>9896.6730000000007</v>
      </c>
      <c r="D3714" s="364"/>
    </row>
    <row r="3715" spans="1:4">
      <c r="A3715" s="361">
        <f t="shared" si="63"/>
        <v>45812</v>
      </c>
      <c r="B3715" s="362">
        <v>14</v>
      </c>
      <c r="C3715" s="363">
        <v>9816.3630000000012</v>
      </c>
      <c r="D3715" s="364"/>
    </row>
    <row r="3716" spans="1:4">
      <c r="A3716" s="361">
        <f t="shared" si="63"/>
        <v>45812</v>
      </c>
      <c r="B3716" s="362">
        <v>15</v>
      </c>
      <c r="C3716" s="363">
        <v>10031.987999999999</v>
      </c>
      <c r="D3716" s="364"/>
    </row>
    <row r="3717" spans="1:4">
      <c r="A3717" s="361">
        <f t="shared" si="63"/>
        <v>45812</v>
      </c>
      <c r="B3717" s="362">
        <v>16</v>
      </c>
      <c r="C3717" s="363">
        <v>10088.862999999999</v>
      </c>
      <c r="D3717" s="364"/>
    </row>
    <row r="3718" spans="1:4">
      <c r="A3718" s="361">
        <f t="shared" ref="A3718:A3781" si="64">IF(B3718=0,A3717+1,A3717)</f>
        <v>45812</v>
      </c>
      <c r="B3718" s="362">
        <v>17</v>
      </c>
      <c r="C3718" s="363">
        <v>9293.8135000000002</v>
      </c>
      <c r="D3718" s="364"/>
    </row>
    <row r="3719" spans="1:4">
      <c r="A3719" s="361">
        <f t="shared" si="64"/>
        <v>45812</v>
      </c>
      <c r="B3719" s="362">
        <v>18</v>
      </c>
      <c r="C3719" s="363">
        <v>10063.8135</v>
      </c>
      <c r="D3719" s="364"/>
    </row>
    <row r="3720" spans="1:4">
      <c r="A3720" s="361">
        <f t="shared" si="64"/>
        <v>45812</v>
      </c>
      <c r="B3720" s="362">
        <v>19</v>
      </c>
      <c r="C3720" s="363">
        <v>7646.6135000000004</v>
      </c>
      <c r="D3720" s="364"/>
    </row>
    <row r="3721" spans="1:4">
      <c r="A3721" s="361">
        <f t="shared" si="64"/>
        <v>45812</v>
      </c>
      <c r="B3721" s="362">
        <v>20</v>
      </c>
      <c r="C3721" s="363">
        <v>8762.0535</v>
      </c>
      <c r="D3721" s="364"/>
    </row>
    <row r="3722" spans="1:4">
      <c r="A3722" s="361">
        <f t="shared" si="64"/>
        <v>45812</v>
      </c>
      <c r="B3722" s="362">
        <v>21</v>
      </c>
      <c r="C3722" s="363">
        <v>8676.5410000000011</v>
      </c>
      <c r="D3722" s="364"/>
    </row>
    <row r="3723" spans="1:4">
      <c r="A3723" s="361">
        <f t="shared" si="64"/>
        <v>45812</v>
      </c>
      <c r="B3723" s="362">
        <v>22</v>
      </c>
      <c r="C3723" s="363">
        <v>10045.56875</v>
      </c>
      <c r="D3723" s="364"/>
    </row>
    <row r="3724" spans="1:4">
      <c r="A3724" s="361">
        <f t="shared" si="64"/>
        <v>45812</v>
      </c>
      <c r="B3724" s="362">
        <v>23</v>
      </c>
      <c r="C3724" s="363">
        <v>8738.7530000000006</v>
      </c>
      <c r="D3724" s="364"/>
    </row>
    <row r="3725" spans="1:4">
      <c r="A3725" s="361">
        <f t="shared" si="64"/>
        <v>45813</v>
      </c>
      <c r="B3725" s="362">
        <v>0</v>
      </c>
      <c r="C3725" s="363">
        <v>8791.6057500000006</v>
      </c>
      <c r="D3725" s="364"/>
    </row>
    <row r="3726" spans="1:4">
      <c r="A3726" s="361">
        <f t="shared" si="64"/>
        <v>45813</v>
      </c>
      <c r="B3726" s="362">
        <v>1</v>
      </c>
      <c r="C3726" s="363">
        <v>8779.0907499999994</v>
      </c>
      <c r="D3726" s="364"/>
    </row>
    <row r="3727" spans="1:4">
      <c r="A3727" s="361">
        <f t="shared" si="64"/>
        <v>45813</v>
      </c>
      <c r="B3727" s="362">
        <v>2</v>
      </c>
      <c r="C3727" s="363">
        <v>8214.2507499999992</v>
      </c>
      <c r="D3727" s="364"/>
    </row>
    <row r="3728" spans="1:4">
      <c r="A3728" s="361">
        <f t="shared" si="64"/>
        <v>45813</v>
      </c>
      <c r="B3728" s="362">
        <v>3</v>
      </c>
      <c r="C3728" s="363">
        <v>8248.1535000000003</v>
      </c>
      <c r="D3728" s="364"/>
    </row>
    <row r="3729" spans="1:4">
      <c r="A3729" s="361">
        <f t="shared" si="64"/>
        <v>45813</v>
      </c>
      <c r="B3729" s="362">
        <v>4</v>
      </c>
      <c r="C3729" s="363">
        <v>8451.6557499999999</v>
      </c>
      <c r="D3729" s="364"/>
    </row>
    <row r="3730" spans="1:4">
      <c r="A3730" s="361">
        <f t="shared" si="64"/>
        <v>45813</v>
      </c>
      <c r="B3730" s="362">
        <v>5</v>
      </c>
      <c r="C3730" s="363">
        <v>7797.9207500000002</v>
      </c>
      <c r="D3730" s="364"/>
    </row>
    <row r="3731" spans="1:4">
      <c r="A3731" s="361">
        <f t="shared" si="64"/>
        <v>45813</v>
      </c>
      <c r="B3731" s="362">
        <v>6</v>
      </c>
      <c r="C3731" s="363">
        <v>9298.7107500000002</v>
      </c>
      <c r="D3731" s="364"/>
    </row>
    <row r="3732" spans="1:4">
      <c r="A3732" s="361">
        <f t="shared" si="64"/>
        <v>45813</v>
      </c>
      <c r="B3732" s="362">
        <v>7</v>
      </c>
      <c r="C3732" s="363">
        <v>10815.103499999999</v>
      </c>
      <c r="D3732" s="364"/>
    </row>
    <row r="3733" spans="1:4">
      <c r="A3733" s="361">
        <f t="shared" si="64"/>
        <v>45813</v>
      </c>
      <c r="B3733" s="362">
        <v>8</v>
      </c>
      <c r="C3733" s="363">
        <v>10834.7235</v>
      </c>
      <c r="D3733" s="364"/>
    </row>
    <row r="3734" spans="1:4">
      <c r="A3734" s="361">
        <f t="shared" si="64"/>
        <v>45813</v>
      </c>
      <c r="B3734" s="362">
        <v>9</v>
      </c>
      <c r="C3734" s="363">
        <v>12049.3935</v>
      </c>
      <c r="D3734" s="364"/>
    </row>
    <row r="3735" spans="1:4">
      <c r="A3735" s="361">
        <f t="shared" si="64"/>
        <v>45813</v>
      </c>
      <c r="B3735" s="362">
        <v>10</v>
      </c>
      <c r="C3735" s="363">
        <v>10651.97075</v>
      </c>
      <c r="D3735" s="364"/>
    </row>
    <row r="3736" spans="1:4">
      <c r="A3736" s="361">
        <f t="shared" si="64"/>
        <v>45813</v>
      </c>
      <c r="B3736" s="362">
        <v>11</v>
      </c>
      <c r="C3736" s="363">
        <v>10391.14075</v>
      </c>
      <c r="D3736" s="364"/>
    </row>
    <row r="3737" spans="1:4">
      <c r="A3737" s="361">
        <f t="shared" si="64"/>
        <v>45813</v>
      </c>
      <c r="B3737" s="362">
        <v>12</v>
      </c>
      <c r="C3737" s="363">
        <v>10429.423500000001</v>
      </c>
      <c r="D3737" s="364"/>
    </row>
    <row r="3738" spans="1:4">
      <c r="A3738" s="361">
        <f t="shared" si="64"/>
        <v>45813</v>
      </c>
      <c r="B3738" s="362">
        <v>13</v>
      </c>
      <c r="C3738" s="363">
        <v>9418.1035000000011</v>
      </c>
      <c r="D3738" s="364"/>
    </row>
    <row r="3739" spans="1:4">
      <c r="A3739" s="361">
        <f t="shared" si="64"/>
        <v>45813</v>
      </c>
      <c r="B3739" s="362">
        <v>14</v>
      </c>
      <c r="C3739" s="363">
        <v>10543.228499999999</v>
      </c>
      <c r="D3739" s="364"/>
    </row>
    <row r="3740" spans="1:4">
      <c r="A3740" s="361">
        <f t="shared" si="64"/>
        <v>45813</v>
      </c>
      <c r="B3740" s="362">
        <v>15</v>
      </c>
      <c r="C3740" s="363">
        <v>10173.80075</v>
      </c>
      <c r="D3740" s="364"/>
    </row>
    <row r="3741" spans="1:4">
      <c r="A3741" s="361">
        <f t="shared" si="64"/>
        <v>45813</v>
      </c>
      <c r="B3741" s="362">
        <v>16</v>
      </c>
      <c r="C3741" s="363">
        <v>9947.0707500000008</v>
      </c>
      <c r="D3741" s="364"/>
    </row>
    <row r="3742" spans="1:4">
      <c r="A3742" s="361">
        <f t="shared" si="64"/>
        <v>45813</v>
      </c>
      <c r="B3742" s="362">
        <v>17</v>
      </c>
      <c r="C3742" s="363">
        <v>7966.2380000000003</v>
      </c>
      <c r="D3742" s="364"/>
    </row>
    <row r="3743" spans="1:4">
      <c r="A3743" s="361">
        <f t="shared" si="64"/>
        <v>45813</v>
      </c>
      <c r="B3743" s="362">
        <v>18</v>
      </c>
      <c r="C3743" s="363">
        <v>10015.98575</v>
      </c>
      <c r="D3743" s="364"/>
    </row>
    <row r="3744" spans="1:4">
      <c r="A3744" s="361">
        <f t="shared" si="64"/>
        <v>45813</v>
      </c>
      <c r="B3744" s="362">
        <v>19</v>
      </c>
      <c r="C3744" s="363">
        <v>7603.6107499999998</v>
      </c>
      <c r="D3744" s="364"/>
    </row>
    <row r="3745" spans="1:4">
      <c r="A3745" s="361">
        <f t="shared" si="64"/>
        <v>45813</v>
      </c>
      <c r="B3745" s="362">
        <v>20</v>
      </c>
      <c r="C3745" s="363">
        <v>7861.5615000000007</v>
      </c>
      <c r="D3745" s="364"/>
    </row>
    <row r="3746" spans="1:4">
      <c r="A3746" s="361">
        <f t="shared" si="64"/>
        <v>45813</v>
      </c>
      <c r="B3746" s="362">
        <v>21</v>
      </c>
      <c r="C3746" s="363">
        <v>9365.2657500000005</v>
      </c>
      <c r="D3746" s="364"/>
    </row>
    <row r="3747" spans="1:4">
      <c r="A3747" s="361">
        <f t="shared" si="64"/>
        <v>45813</v>
      </c>
      <c r="B3747" s="362">
        <v>22</v>
      </c>
      <c r="C3747" s="363">
        <v>8373.7837500000005</v>
      </c>
      <c r="D3747" s="364"/>
    </row>
    <row r="3748" spans="1:4">
      <c r="A3748" s="361">
        <f t="shared" si="64"/>
        <v>45813</v>
      </c>
      <c r="B3748" s="362">
        <v>23</v>
      </c>
      <c r="C3748" s="363">
        <v>7374.3357500000002</v>
      </c>
      <c r="D3748" s="364"/>
    </row>
    <row r="3749" spans="1:4">
      <c r="A3749" s="361">
        <f t="shared" si="64"/>
        <v>45814</v>
      </c>
      <c r="B3749" s="362">
        <v>0</v>
      </c>
      <c r="C3749" s="363">
        <v>8629.7162499999995</v>
      </c>
      <c r="D3749" s="364"/>
    </row>
    <row r="3750" spans="1:4">
      <c r="A3750" s="361">
        <f t="shared" si="64"/>
        <v>45814</v>
      </c>
      <c r="B3750" s="362">
        <v>1</v>
      </c>
      <c r="C3750" s="363">
        <v>8539.0662499999999</v>
      </c>
      <c r="D3750" s="364"/>
    </row>
    <row r="3751" spans="1:4">
      <c r="A3751" s="361">
        <f t="shared" si="64"/>
        <v>45814</v>
      </c>
      <c r="B3751" s="362">
        <v>2</v>
      </c>
      <c r="C3751" s="363">
        <v>8100.5262499999999</v>
      </c>
      <c r="D3751" s="364"/>
    </row>
    <row r="3752" spans="1:4">
      <c r="A3752" s="361">
        <f t="shared" si="64"/>
        <v>45814</v>
      </c>
      <c r="B3752" s="362">
        <v>3</v>
      </c>
      <c r="C3752" s="363">
        <v>8486.9422500000001</v>
      </c>
      <c r="D3752" s="364"/>
    </row>
    <row r="3753" spans="1:4">
      <c r="A3753" s="361">
        <f t="shared" si="64"/>
        <v>45814</v>
      </c>
      <c r="B3753" s="362">
        <v>4</v>
      </c>
      <c r="C3753" s="363">
        <v>8997.5322500000002</v>
      </c>
      <c r="D3753" s="364"/>
    </row>
    <row r="3754" spans="1:4">
      <c r="A3754" s="361">
        <f t="shared" si="64"/>
        <v>45814</v>
      </c>
      <c r="B3754" s="362">
        <v>5</v>
      </c>
      <c r="C3754" s="363">
        <v>9117.2972499999996</v>
      </c>
      <c r="D3754" s="364"/>
    </row>
    <row r="3755" spans="1:4">
      <c r="A3755" s="361">
        <f t="shared" si="64"/>
        <v>45814</v>
      </c>
      <c r="B3755" s="362">
        <v>6</v>
      </c>
      <c r="C3755" s="363">
        <v>9540.1297500000001</v>
      </c>
      <c r="D3755" s="364"/>
    </row>
    <row r="3756" spans="1:4">
      <c r="A3756" s="361">
        <f t="shared" si="64"/>
        <v>45814</v>
      </c>
      <c r="B3756" s="362">
        <v>7</v>
      </c>
      <c r="C3756" s="363">
        <v>10447.843500000001</v>
      </c>
      <c r="D3756" s="364"/>
    </row>
    <row r="3757" spans="1:4">
      <c r="A3757" s="361">
        <f t="shared" si="64"/>
        <v>45814</v>
      </c>
      <c r="B3757" s="362">
        <v>8</v>
      </c>
      <c r="C3757" s="363">
        <v>9505.6372499999998</v>
      </c>
      <c r="D3757" s="364"/>
    </row>
    <row r="3758" spans="1:4">
      <c r="A3758" s="361">
        <f t="shared" si="64"/>
        <v>45814</v>
      </c>
      <c r="B3758" s="362">
        <v>9</v>
      </c>
      <c r="C3758" s="363">
        <v>10902.04225</v>
      </c>
      <c r="D3758" s="364"/>
    </row>
    <row r="3759" spans="1:4">
      <c r="A3759" s="361">
        <f t="shared" si="64"/>
        <v>45814</v>
      </c>
      <c r="B3759" s="362">
        <v>10</v>
      </c>
      <c r="C3759" s="363">
        <v>9516.8135000000002</v>
      </c>
      <c r="D3759" s="364"/>
    </row>
    <row r="3760" spans="1:4">
      <c r="A3760" s="361">
        <f t="shared" si="64"/>
        <v>45814</v>
      </c>
      <c r="B3760" s="362">
        <v>11</v>
      </c>
      <c r="C3760" s="363">
        <v>9771.3435000000009</v>
      </c>
      <c r="D3760" s="364"/>
    </row>
    <row r="3761" spans="1:4">
      <c r="A3761" s="361">
        <f t="shared" si="64"/>
        <v>45814</v>
      </c>
      <c r="B3761" s="362">
        <v>12</v>
      </c>
      <c r="C3761" s="363">
        <v>10946.18225</v>
      </c>
      <c r="D3761" s="364"/>
    </row>
    <row r="3762" spans="1:4">
      <c r="A3762" s="361">
        <f t="shared" si="64"/>
        <v>45814</v>
      </c>
      <c r="B3762" s="362">
        <v>13</v>
      </c>
      <c r="C3762" s="363">
        <v>11013.788500000001</v>
      </c>
      <c r="D3762" s="364"/>
    </row>
    <row r="3763" spans="1:4">
      <c r="A3763" s="361">
        <f t="shared" si="64"/>
        <v>45814</v>
      </c>
      <c r="B3763" s="362">
        <v>14</v>
      </c>
      <c r="C3763" s="363">
        <v>11139.628500000001</v>
      </c>
      <c r="D3763" s="364"/>
    </row>
    <row r="3764" spans="1:4">
      <c r="A3764" s="361">
        <f t="shared" si="64"/>
        <v>45814</v>
      </c>
      <c r="B3764" s="362">
        <v>15</v>
      </c>
      <c r="C3764" s="363">
        <v>10907.762500000001</v>
      </c>
      <c r="D3764" s="364"/>
    </row>
    <row r="3765" spans="1:4">
      <c r="A3765" s="361">
        <f t="shared" si="64"/>
        <v>45814</v>
      </c>
      <c r="B3765" s="362">
        <v>16</v>
      </c>
      <c r="C3765" s="363">
        <v>9084.0972500000007</v>
      </c>
      <c r="D3765" s="364"/>
    </row>
    <row r="3766" spans="1:4">
      <c r="A3766" s="361">
        <f t="shared" si="64"/>
        <v>45814</v>
      </c>
      <c r="B3766" s="362">
        <v>17</v>
      </c>
      <c r="C3766" s="363">
        <v>8636.3462500000005</v>
      </c>
      <c r="D3766" s="364"/>
    </row>
    <row r="3767" spans="1:4">
      <c r="A3767" s="361">
        <f t="shared" si="64"/>
        <v>45814</v>
      </c>
      <c r="B3767" s="362">
        <v>18</v>
      </c>
      <c r="C3767" s="363">
        <v>9217.9160000000011</v>
      </c>
      <c r="D3767" s="364"/>
    </row>
    <row r="3768" spans="1:4">
      <c r="A3768" s="361">
        <f t="shared" si="64"/>
        <v>45814</v>
      </c>
      <c r="B3768" s="362">
        <v>19</v>
      </c>
      <c r="C3768" s="363">
        <v>9029.4662499999995</v>
      </c>
      <c r="D3768" s="364"/>
    </row>
    <row r="3769" spans="1:4">
      <c r="A3769" s="361">
        <f t="shared" si="64"/>
        <v>45814</v>
      </c>
      <c r="B3769" s="362">
        <v>20</v>
      </c>
      <c r="C3769" s="363">
        <v>9252.3412499999995</v>
      </c>
      <c r="D3769" s="364"/>
    </row>
    <row r="3770" spans="1:4">
      <c r="A3770" s="361">
        <f t="shared" si="64"/>
        <v>45814</v>
      </c>
      <c r="B3770" s="362">
        <v>21</v>
      </c>
      <c r="C3770" s="363">
        <v>9482.6419999999998</v>
      </c>
      <c r="D3770" s="364"/>
    </row>
    <row r="3771" spans="1:4">
      <c r="A3771" s="361">
        <f t="shared" si="64"/>
        <v>45814</v>
      </c>
      <c r="B3771" s="362">
        <v>22</v>
      </c>
      <c r="C3771" s="363">
        <v>9315.3420000000006</v>
      </c>
      <c r="D3771" s="364"/>
    </row>
    <row r="3772" spans="1:4">
      <c r="A3772" s="361">
        <f t="shared" si="64"/>
        <v>45814</v>
      </c>
      <c r="B3772" s="362">
        <v>23</v>
      </c>
      <c r="C3772" s="363">
        <v>8996.0969999999998</v>
      </c>
      <c r="D3772" s="364"/>
    </row>
    <row r="3773" spans="1:4">
      <c r="A3773" s="361">
        <f t="shared" si="64"/>
        <v>45815</v>
      </c>
      <c r="B3773" s="362">
        <v>0</v>
      </c>
      <c r="C3773" s="363">
        <v>8311.1452499999996</v>
      </c>
      <c r="D3773" s="364"/>
    </row>
    <row r="3774" spans="1:4">
      <c r="A3774" s="361">
        <f t="shared" si="64"/>
        <v>45815</v>
      </c>
      <c r="B3774" s="362">
        <v>1</v>
      </c>
      <c r="C3774" s="363">
        <v>8410.9102500000008</v>
      </c>
      <c r="D3774" s="364"/>
    </row>
    <row r="3775" spans="1:4">
      <c r="A3775" s="361">
        <f t="shared" si="64"/>
        <v>45815</v>
      </c>
      <c r="B3775" s="362">
        <v>2</v>
      </c>
      <c r="C3775" s="363">
        <v>8544.6902499999997</v>
      </c>
      <c r="D3775" s="364"/>
    </row>
    <row r="3776" spans="1:4">
      <c r="A3776" s="361">
        <f t="shared" si="64"/>
        <v>45815</v>
      </c>
      <c r="B3776" s="362">
        <v>3</v>
      </c>
      <c r="C3776" s="363">
        <v>7898.9572500000004</v>
      </c>
      <c r="D3776" s="364"/>
    </row>
    <row r="3777" spans="1:4">
      <c r="A3777" s="361">
        <f t="shared" si="64"/>
        <v>45815</v>
      </c>
      <c r="B3777" s="362">
        <v>4</v>
      </c>
      <c r="C3777" s="363">
        <v>7148.28125</v>
      </c>
      <c r="D3777" s="364"/>
    </row>
    <row r="3778" spans="1:4">
      <c r="A3778" s="361">
        <f t="shared" si="64"/>
        <v>45815</v>
      </c>
      <c r="B3778" s="362">
        <v>5</v>
      </c>
      <c r="C3778" s="363">
        <v>7573.2312499999998</v>
      </c>
      <c r="D3778" s="364"/>
    </row>
    <row r="3779" spans="1:4">
      <c r="A3779" s="361">
        <f t="shared" si="64"/>
        <v>45815</v>
      </c>
      <c r="B3779" s="362">
        <v>6</v>
      </c>
      <c r="C3779" s="363">
        <v>7466.1812499999996</v>
      </c>
      <c r="D3779" s="364"/>
    </row>
    <row r="3780" spans="1:4">
      <c r="A3780" s="361">
        <f t="shared" si="64"/>
        <v>45815</v>
      </c>
      <c r="B3780" s="362">
        <v>7</v>
      </c>
      <c r="C3780" s="363">
        <v>8665.7312500000007</v>
      </c>
      <c r="D3780" s="364"/>
    </row>
    <row r="3781" spans="1:4">
      <c r="A3781" s="361">
        <f t="shared" si="64"/>
        <v>45815</v>
      </c>
      <c r="B3781" s="362">
        <v>8</v>
      </c>
      <c r="C3781" s="363">
        <v>9228.9205000000002</v>
      </c>
      <c r="D3781" s="364"/>
    </row>
    <row r="3782" spans="1:4">
      <c r="A3782" s="361">
        <f t="shared" ref="A3782:A3845" si="65">IF(B3782=0,A3781+1,A3781)</f>
        <v>45815</v>
      </c>
      <c r="B3782" s="362">
        <v>9</v>
      </c>
      <c r="C3782" s="363">
        <v>9850.9312499999996</v>
      </c>
      <c r="D3782" s="364"/>
    </row>
    <row r="3783" spans="1:4">
      <c r="A3783" s="361">
        <f t="shared" si="65"/>
        <v>45815</v>
      </c>
      <c r="B3783" s="362">
        <v>10</v>
      </c>
      <c r="C3783" s="363">
        <v>9050.4945000000007</v>
      </c>
      <c r="D3783" s="364"/>
    </row>
    <row r="3784" spans="1:4">
      <c r="A3784" s="361">
        <f t="shared" si="65"/>
        <v>45815</v>
      </c>
      <c r="B3784" s="362">
        <v>11</v>
      </c>
      <c r="C3784" s="363">
        <v>8844.4825000000001</v>
      </c>
      <c r="D3784" s="364"/>
    </row>
    <row r="3785" spans="1:4">
      <c r="A3785" s="361">
        <f t="shared" si="65"/>
        <v>45815</v>
      </c>
      <c r="B3785" s="362">
        <v>12</v>
      </c>
      <c r="C3785" s="363">
        <v>8601.5240000000013</v>
      </c>
      <c r="D3785" s="364"/>
    </row>
    <row r="3786" spans="1:4">
      <c r="A3786" s="361">
        <f t="shared" si="65"/>
        <v>45815</v>
      </c>
      <c r="B3786" s="362">
        <v>13</v>
      </c>
      <c r="C3786" s="363">
        <v>9623.1010000000006</v>
      </c>
      <c r="D3786" s="364"/>
    </row>
    <row r="3787" spans="1:4">
      <c r="A3787" s="361">
        <f t="shared" si="65"/>
        <v>45815</v>
      </c>
      <c r="B3787" s="362">
        <v>14</v>
      </c>
      <c r="C3787" s="363">
        <v>9548.8132499999992</v>
      </c>
      <c r="D3787" s="364"/>
    </row>
    <row r="3788" spans="1:4">
      <c r="A3788" s="361">
        <f t="shared" si="65"/>
        <v>45815</v>
      </c>
      <c r="B3788" s="362">
        <v>15</v>
      </c>
      <c r="C3788" s="363">
        <v>10207.5555</v>
      </c>
      <c r="D3788" s="364"/>
    </row>
    <row r="3789" spans="1:4">
      <c r="A3789" s="361">
        <f t="shared" si="65"/>
        <v>45815</v>
      </c>
      <c r="B3789" s="362">
        <v>16</v>
      </c>
      <c r="C3789" s="363">
        <v>11019.54125</v>
      </c>
      <c r="D3789" s="364"/>
    </row>
    <row r="3790" spans="1:4">
      <c r="A3790" s="361">
        <f t="shared" si="65"/>
        <v>45815</v>
      </c>
      <c r="B3790" s="362">
        <v>17</v>
      </c>
      <c r="C3790" s="363">
        <v>7988.3952499999996</v>
      </c>
      <c r="D3790" s="364"/>
    </row>
    <row r="3791" spans="1:4">
      <c r="A3791" s="361">
        <f t="shared" si="65"/>
        <v>45815</v>
      </c>
      <c r="B3791" s="362">
        <v>18</v>
      </c>
      <c r="C3791" s="363">
        <v>9387.0935000000009</v>
      </c>
      <c r="D3791" s="364"/>
    </row>
    <row r="3792" spans="1:4">
      <c r="A3792" s="361">
        <f t="shared" si="65"/>
        <v>45815</v>
      </c>
      <c r="B3792" s="362">
        <v>19</v>
      </c>
      <c r="C3792" s="363">
        <v>6582.1002500000004</v>
      </c>
      <c r="D3792" s="364"/>
    </row>
    <row r="3793" spans="1:4">
      <c r="A3793" s="361">
        <f t="shared" si="65"/>
        <v>45815</v>
      </c>
      <c r="B3793" s="362">
        <v>20</v>
      </c>
      <c r="C3793" s="363">
        <v>7179.7695000000003</v>
      </c>
      <c r="D3793" s="364"/>
    </row>
    <row r="3794" spans="1:4">
      <c r="A3794" s="361">
        <f t="shared" si="65"/>
        <v>45815</v>
      </c>
      <c r="B3794" s="362">
        <v>21</v>
      </c>
      <c r="C3794" s="363">
        <v>6352.8855000000003</v>
      </c>
      <c r="D3794" s="364"/>
    </row>
    <row r="3795" spans="1:4">
      <c r="A3795" s="361">
        <f t="shared" si="65"/>
        <v>45815</v>
      </c>
      <c r="B3795" s="362">
        <v>22</v>
      </c>
      <c r="C3795" s="363">
        <v>8041.8580000000002</v>
      </c>
      <c r="D3795" s="364"/>
    </row>
    <row r="3796" spans="1:4">
      <c r="A3796" s="361">
        <f t="shared" si="65"/>
        <v>45815</v>
      </c>
      <c r="B3796" s="362">
        <v>23</v>
      </c>
      <c r="C3796" s="363">
        <v>7217.2004999999999</v>
      </c>
      <c r="D3796" s="364"/>
    </row>
    <row r="3797" spans="1:4">
      <c r="A3797" s="361">
        <f t="shared" si="65"/>
        <v>45816</v>
      </c>
      <c r="B3797" s="362">
        <v>0</v>
      </c>
      <c r="C3797" s="363">
        <v>7535.3420000000006</v>
      </c>
      <c r="D3797" s="364"/>
    </row>
    <row r="3798" spans="1:4">
      <c r="A3798" s="361">
        <f t="shared" si="65"/>
        <v>45816</v>
      </c>
      <c r="B3798" s="362">
        <v>1</v>
      </c>
      <c r="C3798" s="363">
        <v>7758.4070000000002</v>
      </c>
      <c r="D3798" s="364"/>
    </row>
    <row r="3799" spans="1:4">
      <c r="A3799" s="361">
        <f t="shared" si="65"/>
        <v>45816</v>
      </c>
      <c r="B3799" s="362">
        <v>2</v>
      </c>
      <c r="C3799" s="363">
        <v>7073.7870000000003</v>
      </c>
      <c r="D3799" s="364"/>
    </row>
    <row r="3800" spans="1:4">
      <c r="A3800" s="361">
        <f t="shared" si="65"/>
        <v>45816</v>
      </c>
      <c r="B3800" s="362">
        <v>3</v>
      </c>
      <c r="C3800" s="363">
        <v>7366.7070000000003</v>
      </c>
      <c r="D3800" s="364"/>
    </row>
    <row r="3801" spans="1:4">
      <c r="A3801" s="361">
        <f t="shared" si="65"/>
        <v>45816</v>
      </c>
      <c r="B3801" s="362">
        <v>4</v>
      </c>
      <c r="C3801" s="363">
        <v>7114.0237500000003</v>
      </c>
      <c r="D3801" s="364"/>
    </row>
    <row r="3802" spans="1:4">
      <c r="A3802" s="361">
        <f t="shared" si="65"/>
        <v>45816</v>
      </c>
      <c r="B3802" s="362">
        <v>5</v>
      </c>
      <c r="C3802" s="363">
        <v>7243.9237499999999</v>
      </c>
      <c r="D3802" s="364"/>
    </row>
    <row r="3803" spans="1:4">
      <c r="A3803" s="361">
        <f t="shared" si="65"/>
        <v>45816</v>
      </c>
      <c r="B3803" s="362">
        <v>6</v>
      </c>
      <c r="C3803" s="363">
        <v>6935.02675</v>
      </c>
      <c r="D3803" s="364"/>
    </row>
    <row r="3804" spans="1:4">
      <c r="A3804" s="361">
        <f t="shared" si="65"/>
        <v>45816</v>
      </c>
      <c r="B3804" s="362">
        <v>7</v>
      </c>
      <c r="C3804" s="363">
        <v>7342.4267499999996</v>
      </c>
      <c r="D3804" s="364"/>
    </row>
    <row r="3805" spans="1:4">
      <c r="A3805" s="361">
        <f t="shared" si="65"/>
        <v>45816</v>
      </c>
      <c r="B3805" s="362">
        <v>8</v>
      </c>
      <c r="C3805" s="363">
        <v>8708.5517500000005</v>
      </c>
      <c r="D3805" s="364"/>
    </row>
    <row r="3806" spans="1:4">
      <c r="A3806" s="361">
        <f t="shared" si="65"/>
        <v>45816</v>
      </c>
      <c r="B3806" s="362">
        <v>9</v>
      </c>
      <c r="C3806" s="363">
        <v>9061.3137499999993</v>
      </c>
      <c r="D3806" s="364"/>
    </row>
    <row r="3807" spans="1:4">
      <c r="A3807" s="361">
        <f t="shared" si="65"/>
        <v>45816</v>
      </c>
      <c r="B3807" s="362">
        <v>10</v>
      </c>
      <c r="C3807" s="363">
        <v>8295.19175</v>
      </c>
      <c r="D3807" s="364"/>
    </row>
    <row r="3808" spans="1:4">
      <c r="A3808" s="361">
        <f t="shared" si="65"/>
        <v>45816</v>
      </c>
      <c r="B3808" s="362">
        <v>11</v>
      </c>
      <c r="C3808" s="363">
        <v>8119.7387500000004</v>
      </c>
      <c r="D3808" s="364"/>
    </row>
    <row r="3809" spans="1:4">
      <c r="A3809" s="361">
        <f t="shared" si="65"/>
        <v>45816</v>
      </c>
      <c r="B3809" s="362">
        <v>12</v>
      </c>
      <c r="C3809" s="363">
        <v>7211.2987499999999</v>
      </c>
      <c r="D3809" s="364"/>
    </row>
    <row r="3810" spans="1:4">
      <c r="A3810" s="361">
        <f t="shared" si="65"/>
        <v>45816</v>
      </c>
      <c r="B3810" s="362">
        <v>13</v>
      </c>
      <c r="C3810" s="363">
        <v>7946.9637499999999</v>
      </c>
      <c r="D3810" s="364"/>
    </row>
    <row r="3811" spans="1:4">
      <c r="A3811" s="361">
        <f t="shared" si="65"/>
        <v>45816</v>
      </c>
      <c r="B3811" s="362">
        <v>14</v>
      </c>
      <c r="C3811" s="363">
        <v>7575.9887500000004</v>
      </c>
      <c r="D3811" s="364"/>
    </row>
    <row r="3812" spans="1:4">
      <c r="A3812" s="361">
        <f t="shared" si="65"/>
        <v>45816</v>
      </c>
      <c r="B3812" s="362">
        <v>15</v>
      </c>
      <c r="C3812" s="363">
        <v>8229.1887499999993</v>
      </c>
      <c r="D3812" s="364"/>
    </row>
    <row r="3813" spans="1:4">
      <c r="A3813" s="361">
        <f t="shared" si="65"/>
        <v>45816</v>
      </c>
      <c r="B3813" s="362">
        <v>16</v>
      </c>
      <c r="C3813" s="363">
        <v>7928.3487500000001</v>
      </c>
      <c r="D3813" s="364"/>
    </row>
    <row r="3814" spans="1:4">
      <c r="A3814" s="361">
        <f t="shared" si="65"/>
        <v>45816</v>
      </c>
      <c r="B3814" s="362">
        <v>17</v>
      </c>
      <c r="C3814" s="363">
        <v>7929.8290000000006</v>
      </c>
      <c r="D3814" s="364"/>
    </row>
    <row r="3815" spans="1:4">
      <c r="A3815" s="361">
        <f t="shared" si="65"/>
        <v>45816</v>
      </c>
      <c r="B3815" s="362">
        <v>18</v>
      </c>
      <c r="C3815" s="363">
        <v>9842.4920000000002</v>
      </c>
      <c r="D3815" s="364"/>
    </row>
    <row r="3816" spans="1:4">
      <c r="A3816" s="361">
        <f t="shared" si="65"/>
        <v>45816</v>
      </c>
      <c r="B3816" s="362">
        <v>19</v>
      </c>
      <c r="C3816" s="363">
        <v>7158.6780000000008</v>
      </c>
      <c r="D3816" s="364"/>
    </row>
    <row r="3817" spans="1:4">
      <c r="A3817" s="361">
        <f t="shared" si="65"/>
        <v>45816</v>
      </c>
      <c r="B3817" s="362">
        <v>20</v>
      </c>
      <c r="C3817" s="363">
        <v>7432.2480000000005</v>
      </c>
      <c r="D3817" s="364"/>
    </row>
    <row r="3818" spans="1:4">
      <c r="A3818" s="361">
        <f t="shared" si="65"/>
        <v>45816</v>
      </c>
      <c r="B3818" s="362">
        <v>21</v>
      </c>
      <c r="C3818" s="363">
        <v>7212.5320000000002</v>
      </c>
      <c r="D3818" s="364"/>
    </row>
    <row r="3819" spans="1:4">
      <c r="A3819" s="361">
        <f t="shared" si="65"/>
        <v>45816</v>
      </c>
      <c r="B3819" s="362">
        <v>22</v>
      </c>
      <c r="C3819" s="363">
        <v>7807.652</v>
      </c>
      <c r="D3819" s="364"/>
    </row>
    <row r="3820" spans="1:4">
      <c r="A3820" s="361">
        <f t="shared" si="65"/>
        <v>45816</v>
      </c>
      <c r="B3820" s="362">
        <v>23</v>
      </c>
      <c r="C3820" s="363">
        <v>7526.9447499999997</v>
      </c>
      <c r="D3820" s="364"/>
    </row>
    <row r="3821" spans="1:4">
      <c r="A3821" s="361">
        <f t="shared" si="65"/>
        <v>45817</v>
      </c>
      <c r="B3821" s="362">
        <v>0</v>
      </c>
      <c r="C3821" s="363">
        <v>7682.5572499999998</v>
      </c>
      <c r="D3821" s="364"/>
    </row>
    <row r="3822" spans="1:4">
      <c r="A3822" s="361">
        <f t="shared" si="65"/>
        <v>45817</v>
      </c>
      <c r="B3822" s="362">
        <v>1</v>
      </c>
      <c r="C3822" s="363">
        <v>7260.9925000000003</v>
      </c>
      <c r="D3822" s="364"/>
    </row>
    <row r="3823" spans="1:4">
      <c r="A3823" s="361">
        <f t="shared" si="65"/>
        <v>45817</v>
      </c>
      <c r="B3823" s="362">
        <v>2</v>
      </c>
      <c r="C3823" s="363">
        <v>7014.5725000000002</v>
      </c>
      <c r="D3823" s="364"/>
    </row>
    <row r="3824" spans="1:4">
      <c r="A3824" s="361">
        <f t="shared" si="65"/>
        <v>45817</v>
      </c>
      <c r="B3824" s="362">
        <v>3</v>
      </c>
      <c r="C3824" s="363">
        <v>6583.5525000000007</v>
      </c>
      <c r="D3824" s="364"/>
    </row>
    <row r="3825" spans="1:4">
      <c r="A3825" s="361">
        <f t="shared" si="65"/>
        <v>45817</v>
      </c>
      <c r="B3825" s="362">
        <v>4</v>
      </c>
      <c r="C3825" s="363">
        <v>6506.24</v>
      </c>
      <c r="D3825" s="364"/>
    </row>
    <row r="3826" spans="1:4">
      <c r="A3826" s="361">
        <f t="shared" si="65"/>
        <v>45817</v>
      </c>
      <c r="B3826" s="362">
        <v>5</v>
      </c>
      <c r="C3826" s="363">
        <v>7231.3475000000008</v>
      </c>
      <c r="D3826" s="364"/>
    </row>
    <row r="3827" spans="1:4">
      <c r="A3827" s="361">
        <f t="shared" si="65"/>
        <v>45817</v>
      </c>
      <c r="B3827" s="362">
        <v>6</v>
      </c>
      <c r="C3827" s="363">
        <v>8354.9989999999998</v>
      </c>
      <c r="D3827" s="364"/>
    </row>
    <row r="3828" spans="1:4">
      <c r="A3828" s="361">
        <f t="shared" si="65"/>
        <v>45817</v>
      </c>
      <c r="B3828" s="362">
        <v>7</v>
      </c>
      <c r="C3828" s="363">
        <v>10109.877500000001</v>
      </c>
      <c r="D3828" s="364"/>
    </row>
    <row r="3829" spans="1:4">
      <c r="A3829" s="361">
        <f t="shared" si="65"/>
        <v>45817</v>
      </c>
      <c r="B3829" s="362">
        <v>8</v>
      </c>
      <c r="C3829" s="363">
        <v>10613.975</v>
      </c>
      <c r="D3829" s="364"/>
    </row>
    <row r="3830" spans="1:4">
      <c r="A3830" s="361">
        <f t="shared" si="65"/>
        <v>45817</v>
      </c>
      <c r="B3830" s="362">
        <v>9</v>
      </c>
      <c r="C3830" s="363">
        <v>11556.195</v>
      </c>
      <c r="D3830" s="364"/>
    </row>
    <row r="3831" spans="1:4">
      <c r="A3831" s="361">
        <f t="shared" si="65"/>
        <v>45817</v>
      </c>
      <c r="B3831" s="362">
        <v>10</v>
      </c>
      <c r="C3831" s="363">
        <v>10529.047500000001</v>
      </c>
      <c r="D3831" s="364"/>
    </row>
    <row r="3832" spans="1:4">
      <c r="A3832" s="361">
        <f t="shared" si="65"/>
        <v>45817</v>
      </c>
      <c r="B3832" s="362">
        <v>11</v>
      </c>
      <c r="C3832" s="363">
        <v>11167.764999999999</v>
      </c>
      <c r="D3832" s="364"/>
    </row>
    <row r="3833" spans="1:4">
      <c r="A3833" s="361">
        <f t="shared" si="65"/>
        <v>45817</v>
      </c>
      <c r="B3833" s="362">
        <v>12</v>
      </c>
      <c r="C3833" s="363">
        <v>11136.9445</v>
      </c>
      <c r="D3833" s="364"/>
    </row>
    <row r="3834" spans="1:4">
      <c r="A3834" s="361">
        <f t="shared" si="65"/>
        <v>45817</v>
      </c>
      <c r="B3834" s="362">
        <v>13</v>
      </c>
      <c r="C3834" s="363">
        <v>11162.995000000001</v>
      </c>
      <c r="D3834" s="364"/>
    </row>
    <row r="3835" spans="1:4">
      <c r="A3835" s="361">
        <f t="shared" si="65"/>
        <v>45817</v>
      </c>
      <c r="B3835" s="362">
        <v>14</v>
      </c>
      <c r="C3835" s="363">
        <v>11113.43</v>
      </c>
      <c r="D3835" s="364"/>
    </row>
    <row r="3836" spans="1:4">
      <c r="A3836" s="361">
        <f t="shared" si="65"/>
        <v>45817</v>
      </c>
      <c r="B3836" s="362">
        <v>15</v>
      </c>
      <c r="C3836" s="363">
        <v>10869.485000000001</v>
      </c>
      <c r="D3836" s="364"/>
    </row>
    <row r="3837" spans="1:4">
      <c r="A3837" s="361">
        <f t="shared" si="65"/>
        <v>45817</v>
      </c>
      <c r="B3837" s="362">
        <v>16</v>
      </c>
      <c r="C3837" s="363">
        <v>11549.41</v>
      </c>
      <c r="D3837" s="364"/>
    </row>
    <row r="3838" spans="1:4">
      <c r="A3838" s="361">
        <f t="shared" si="65"/>
        <v>45817</v>
      </c>
      <c r="B3838" s="362">
        <v>17</v>
      </c>
      <c r="C3838" s="363">
        <v>9838.0424999999996</v>
      </c>
      <c r="D3838" s="364"/>
    </row>
    <row r="3839" spans="1:4">
      <c r="A3839" s="361">
        <f t="shared" si="65"/>
        <v>45817</v>
      </c>
      <c r="B3839" s="362">
        <v>18</v>
      </c>
      <c r="C3839" s="363">
        <v>11849.89</v>
      </c>
      <c r="D3839" s="364"/>
    </row>
    <row r="3840" spans="1:4">
      <c r="A3840" s="361">
        <f t="shared" si="65"/>
        <v>45817</v>
      </c>
      <c r="B3840" s="362">
        <v>19</v>
      </c>
      <c r="C3840" s="363">
        <v>8857.2072499999995</v>
      </c>
      <c r="D3840" s="364"/>
    </row>
    <row r="3841" spans="1:4">
      <c r="A3841" s="361">
        <f t="shared" si="65"/>
        <v>45817</v>
      </c>
      <c r="B3841" s="362">
        <v>20</v>
      </c>
      <c r="C3841" s="363">
        <v>9555.2397500000006</v>
      </c>
      <c r="D3841" s="364"/>
    </row>
    <row r="3842" spans="1:4">
      <c r="A3842" s="361">
        <f t="shared" si="65"/>
        <v>45817</v>
      </c>
      <c r="B3842" s="362">
        <v>21</v>
      </c>
      <c r="C3842" s="363">
        <v>9296.9297499999993</v>
      </c>
      <c r="D3842" s="364"/>
    </row>
    <row r="3843" spans="1:4">
      <c r="A3843" s="361">
        <f t="shared" si="65"/>
        <v>45817</v>
      </c>
      <c r="B3843" s="362">
        <v>22</v>
      </c>
      <c r="C3843" s="363">
        <v>9252.4297499999993</v>
      </c>
      <c r="D3843" s="364"/>
    </row>
    <row r="3844" spans="1:4">
      <c r="A3844" s="361">
        <f t="shared" si="65"/>
        <v>45817</v>
      </c>
      <c r="B3844" s="362">
        <v>23</v>
      </c>
      <c r="C3844" s="363">
        <v>7589.9397499999995</v>
      </c>
      <c r="D3844" s="364"/>
    </row>
    <row r="3845" spans="1:4">
      <c r="A3845" s="361">
        <f t="shared" si="65"/>
        <v>45818</v>
      </c>
      <c r="B3845" s="362">
        <v>0</v>
      </c>
      <c r="C3845" s="363">
        <v>8774.6850000000013</v>
      </c>
      <c r="D3845" s="364"/>
    </row>
    <row r="3846" spans="1:4">
      <c r="A3846" s="361">
        <f t="shared" ref="A3846:A3909" si="66">IF(B3846=0,A3845+1,A3845)</f>
        <v>45818</v>
      </c>
      <c r="B3846" s="362">
        <v>1</v>
      </c>
      <c r="C3846" s="363">
        <v>8801.27</v>
      </c>
      <c r="D3846" s="364"/>
    </row>
    <row r="3847" spans="1:4">
      <c r="A3847" s="361">
        <f t="shared" si="66"/>
        <v>45818</v>
      </c>
      <c r="B3847" s="362">
        <v>2</v>
      </c>
      <c r="C3847" s="363">
        <v>8180.7350000000006</v>
      </c>
      <c r="D3847" s="364"/>
    </row>
    <row r="3848" spans="1:4">
      <c r="A3848" s="361">
        <f t="shared" si="66"/>
        <v>45818</v>
      </c>
      <c r="B3848" s="362">
        <v>3</v>
      </c>
      <c r="C3848" s="363">
        <v>8156.6900000000005</v>
      </c>
      <c r="D3848" s="364"/>
    </row>
    <row r="3849" spans="1:4">
      <c r="A3849" s="361">
        <f t="shared" si="66"/>
        <v>45818</v>
      </c>
      <c r="B3849" s="362">
        <v>4</v>
      </c>
      <c r="C3849" s="363">
        <v>8586.7450000000008</v>
      </c>
      <c r="D3849" s="364"/>
    </row>
    <row r="3850" spans="1:4">
      <c r="A3850" s="361">
        <f t="shared" si="66"/>
        <v>45818</v>
      </c>
      <c r="B3850" s="362">
        <v>5</v>
      </c>
      <c r="C3850" s="363">
        <v>9250.3649999999998</v>
      </c>
      <c r="D3850" s="364"/>
    </row>
    <row r="3851" spans="1:4">
      <c r="A3851" s="361">
        <f t="shared" si="66"/>
        <v>45818</v>
      </c>
      <c r="B3851" s="362">
        <v>6</v>
      </c>
      <c r="C3851" s="363">
        <v>9615.4750000000004</v>
      </c>
      <c r="D3851" s="364"/>
    </row>
    <row r="3852" spans="1:4">
      <c r="A3852" s="361">
        <f t="shared" si="66"/>
        <v>45818</v>
      </c>
      <c r="B3852" s="362">
        <v>7</v>
      </c>
      <c r="C3852" s="363">
        <v>10529.76</v>
      </c>
      <c r="D3852" s="364"/>
    </row>
    <row r="3853" spans="1:4">
      <c r="A3853" s="361">
        <f t="shared" si="66"/>
        <v>45818</v>
      </c>
      <c r="B3853" s="362">
        <v>8</v>
      </c>
      <c r="C3853" s="363">
        <v>10885.54</v>
      </c>
      <c r="D3853" s="364"/>
    </row>
    <row r="3854" spans="1:4">
      <c r="A3854" s="361">
        <f t="shared" si="66"/>
        <v>45818</v>
      </c>
      <c r="B3854" s="362">
        <v>9</v>
      </c>
      <c r="C3854" s="363">
        <v>11709.805</v>
      </c>
      <c r="D3854" s="364"/>
    </row>
    <row r="3855" spans="1:4">
      <c r="A3855" s="361">
        <f t="shared" si="66"/>
        <v>45818</v>
      </c>
      <c r="B3855" s="362">
        <v>10</v>
      </c>
      <c r="C3855" s="363">
        <v>10683.004999999999</v>
      </c>
      <c r="D3855" s="364"/>
    </row>
    <row r="3856" spans="1:4">
      <c r="A3856" s="361">
        <f t="shared" si="66"/>
        <v>45818</v>
      </c>
      <c r="B3856" s="362">
        <v>11</v>
      </c>
      <c r="C3856" s="363">
        <v>10629.105</v>
      </c>
      <c r="D3856" s="364"/>
    </row>
    <row r="3857" spans="1:4">
      <c r="A3857" s="361">
        <f t="shared" si="66"/>
        <v>45818</v>
      </c>
      <c r="B3857" s="362">
        <v>12</v>
      </c>
      <c r="C3857" s="363">
        <v>10942.98</v>
      </c>
      <c r="D3857" s="364"/>
    </row>
    <row r="3858" spans="1:4">
      <c r="A3858" s="361">
        <f t="shared" si="66"/>
        <v>45818</v>
      </c>
      <c r="B3858" s="362">
        <v>13</v>
      </c>
      <c r="C3858" s="363">
        <v>10974.43</v>
      </c>
      <c r="D3858" s="364"/>
    </row>
    <row r="3859" spans="1:4">
      <c r="A3859" s="361">
        <f t="shared" si="66"/>
        <v>45818</v>
      </c>
      <c r="B3859" s="362">
        <v>14</v>
      </c>
      <c r="C3859" s="363">
        <v>10600.54725</v>
      </c>
      <c r="D3859" s="364"/>
    </row>
    <row r="3860" spans="1:4">
      <c r="A3860" s="361">
        <f t="shared" si="66"/>
        <v>45818</v>
      </c>
      <c r="B3860" s="362">
        <v>15</v>
      </c>
      <c r="C3860" s="363">
        <v>11116.71725</v>
      </c>
      <c r="D3860" s="364"/>
    </row>
    <row r="3861" spans="1:4">
      <c r="A3861" s="361">
        <f t="shared" si="66"/>
        <v>45818</v>
      </c>
      <c r="B3861" s="362">
        <v>16</v>
      </c>
      <c r="C3861" s="363">
        <v>11645.55725</v>
      </c>
      <c r="D3861" s="364"/>
    </row>
    <row r="3862" spans="1:4">
      <c r="A3862" s="361">
        <f t="shared" si="66"/>
        <v>45818</v>
      </c>
      <c r="B3862" s="362">
        <v>17</v>
      </c>
      <c r="C3862" s="363">
        <v>10193.525</v>
      </c>
      <c r="D3862" s="364"/>
    </row>
    <row r="3863" spans="1:4">
      <c r="A3863" s="361">
        <f t="shared" si="66"/>
        <v>45818</v>
      </c>
      <c r="B3863" s="362">
        <v>18</v>
      </c>
      <c r="C3863" s="363">
        <v>11896.255000000001</v>
      </c>
      <c r="D3863" s="364"/>
    </row>
    <row r="3864" spans="1:4">
      <c r="A3864" s="361">
        <f t="shared" si="66"/>
        <v>45818</v>
      </c>
      <c r="B3864" s="362">
        <v>19</v>
      </c>
      <c r="C3864" s="363">
        <v>8986.1200000000008</v>
      </c>
      <c r="D3864" s="364"/>
    </row>
    <row r="3865" spans="1:4">
      <c r="A3865" s="361">
        <f t="shared" si="66"/>
        <v>45818</v>
      </c>
      <c r="B3865" s="362">
        <v>20</v>
      </c>
      <c r="C3865" s="363">
        <v>9743.58</v>
      </c>
      <c r="D3865" s="364"/>
    </row>
    <row r="3866" spans="1:4">
      <c r="A3866" s="361">
        <f t="shared" si="66"/>
        <v>45818</v>
      </c>
      <c r="B3866" s="362">
        <v>21</v>
      </c>
      <c r="C3866" s="363">
        <v>9607.290500000001</v>
      </c>
      <c r="D3866" s="364"/>
    </row>
    <row r="3867" spans="1:4">
      <c r="A3867" s="361">
        <f t="shared" si="66"/>
        <v>45818</v>
      </c>
      <c r="B3867" s="362">
        <v>22</v>
      </c>
      <c r="C3867" s="363">
        <v>9114.4572499999995</v>
      </c>
      <c r="D3867" s="364"/>
    </row>
    <row r="3868" spans="1:4">
      <c r="A3868" s="361">
        <f t="shared" si="66"/>
        <v>45818</v>
      </c>
      <c r="B3868" s="362">
        <v>23</v>
      </c>
      <c r="C3868" s="363">
        <v>8188.6772499999997</v>
      </c>
      <c r="D3868" s="364"/>
    </row>
    <row r="3869" spans="1:4">
      <c r="A3869" s="361">
        <f t="shared" si="66"/>
        <v>45819</v>
      </c>
      <c r="B3869" s="362">
        <v>0</v>
      </c>
      <c r="C3869" s="363">
        <v>8602.2844999999998</v>
      </c>
      <c r="D3869" s="364"/>
    </row>
    <row r="3870" spans="1:4">
      <c r="A3870" s="361">
        <f t="shared" si="66"/>
        <v>45819</v>
      </c>
      <c r="B3870" s="362">
        <v>1</v>
      </c>
      <c r="C3870" s="363">
        <v>8375.6672500000004</v>
      </c>
      <c r="D3870" s="364"/>
    </row>
    <row r="3871" spans="1:4">
      <c r="A3871" s="361">
        <f t="shared" si="66"/>
        <v>45819</v>
      </c>
      <c r="B3871" s="362">
        <v>2</v>
      </c>
      <c r="C3871" s="363">
        <v>8460.81675</v>
      </c>
      <c r="D3871" s="364"/>
    </row>
    <row r="3872" spans="1:4">
      <c r="A3872" s="361">
        <f t="shared" si="66"/>
        <v>45819</v>
      </c>
      <c r="B3872" s="362">
        <v>3</v>
      </c>
      <c r="C3872" s="363">
        <v>8056.69175</v>
      </c>
      <c r="D3872" s="364"/>
    </row>
    <row r="3873" spans="1:4">
      <c r="A3873" s="361">
        <f t="shared" si="66"/>
        <v>45819</v>
      </c>
      <c r="B3873" s="362">
        <v>4</v>
      </c>
      <c r="C3873" s="363">
        <v>8764.0745000000006</v>
      </c>
      <c r="D3873" s="364"/>
    </row>
    <row r="3874" spans="1:4">
      <c r="A3874" s="361">
        <f t="shared" si="66"/>
        <v>45819</v>
      </c>
      <c r="B3874" s="362">
        <v>5</v>
      </c>
      <c r="C3874" s="363">
        <v>9740.2394999999997</v>
      </c>
      <c r="D3874" s="364"/>
    </row>
    <row r="3875" spans="1:4">
      <c r="A3875" s="361">
        <f t="shared" si="66"/>
        <v>45819</v>
      </c>
      <c r="B3875" s="362">
        <v>6</v>
      </c>
      <c r="C3875" s="363">
        <v>9735.2394999999997</v>
      </c>
      <c r="D3875" s="364"/>
    </row>
    <row r="3876" spans="1:4">
      <c r="A3876" s="361">
        <f t="shared" si="66"/>
        <v>45819</v>
      </c>
      <c r="B3876" s="362">
        <v>7</v>
      </c>
      <c r="C3876" s="363">
        <v>9712.2044999999998</v>
      </c>
      <c r="D3876" s="364"/>
    </row>
    <row r="3877" spans="1:4">
      <c r="A3877" s="361">
        <f t="shared" si="66"/>
        <v>45819</v>
      </c>
      <c r="B3877" s="362">
        <v>8</v>
      </c>
      <c r="C3877" s="363">
        <v>10234.779500000001</v>
      </c>
      <c r="D3877" s="364"/>
    </row>
    <row r="3878" spans="1:4">
      <c r="A3878" s="361">
        <f t="shared" si="66"/>
        <v>45819</v>
      </c>
      <c r="B3878" s="362">
        <v>9</v>
      </c>
      <c r="C3878" s="363">
        <v>12023.300999999999</v>
      </c>
      <c r="D3878" s="364"/>
    </row>
    <row r="3879" spans="1:4">
      <c r="A3879" s="361">
        <f t="shared" si="66"/>
        <v>45819</v>
      </c>
      <c r="B3879" s="362">
        <v>10</v>
      </c>
      <c r="C3879" s="363">
        <v>10986.001</v>
      </c>
      <c r="D3879" s="364"/>
    </row>
    <row r="3880" spans="1:4">
      <c r="A3880" s="361">
        <f t="shared" si="66"/>
        <v>45819</v>
      </c>
      <c r="B3880" s="362">
        <v>11</v>
      </c>
      <c r="C3880" s="363">
        <v>10999.411</v>
      </c>
      <c r="D3880" s="364"/>
    </row>
    <row r="3881" spans="1:4">
      <c r="A3881" s="361">
        <f t="shared" si="66"/>
        <v>45819</v>
      </c>
      <c r="B3881" s="362">
        <v>12</v>
      </c>
      <c r="C3881" s="363">
        <v>10787.661</v>
      </c>
      <c r="D3881" s="364"/>
    </row>
    <row r="3882" spans="1:4">
      <c r="A3882" s="361">
        <f t="shared" si="66"/>
        <v>45819</v>
      </c>
      <c r="B3882" s="362">
        <v>13</v>
      </c>
      <c r="C3882" s="363">
        <v>11587.5645</v>
      </c>
      <c r="D3882" s="364"/>
    </row>
    <row r="3883" spans="1:4">
      <c r="A3883" s="361">
        <f t="shared" si="66"/>
        <v>45819</v>
      </c>
      <c r="B3883" s="362">
        <v>14</v>
      </c>
      <c r="C3883" s="363">
        <v>11513.106750000001</v>
      </c>
      <c r="D3883" s="364"/>
    </row>
    <row r="3884" spans="1:4">
      <c r="A3884" s="361">
        <f t="shared" si="66"/>
        <v>45819</v>
      </c>
      <c r="B3884" s="362">
        <v>15</v>
      </c>
      <c r="C3884" s="363">
        <v>11553.22675</v>
      </c>
      <c r="D3884" s="364"/>
    </row>
    <row r="3885" spans="1:4">
      <c r="A3885" s="361">
        <f t="shared" si="66"/>
        <v>45819</v>
      </c>
      <c r="B3885" s="362">
        <v>16</v>
      </c>
      <c r="C3885" s="363">
        <v>11290.41675</v>
      </c>
      <c r="D3885" s="364"/>
    </row>
    <row r="3886" spans="1:4">
      <c r="A3886" s="361">
        <f t="shared" si="66"/>
        <v>45819</v>
      </c>
      <c r="B3886" s="362">
        <v>17</v>
      </c>
      <c r="C3886" s="363">
        <v>9919.1417500000007</v>
      </c>
      <c r="D3886" s="364"/>
    </row>
    <row r="3887" spans="1:4">
      <c r="A3887" s="361">
        <f t="shared" si="66"/>
        <v>45819</v>
      </c>
      <c r="B3887" s="362">
        <v>18</v>
      </c>
      <c r="C3887" s="363">
        <v>11440.731750000001</v>
      </c>
      <c r="D3887" s="364"/>
    </row>
    <row r="3888" spans="1:4">
      <c r="A3888" s="361">
        <f t="shared" si="66"/>
        <v>45819</v>
      </c>
      <c r="B3888" s="362">
        <v>19</v>
      </c>
      <c r="C3888" s="363">
        <v>8809.1395000000011</v>
      </c>
      <c r="D3888" s="364"/>
    </row>
    <row r="3889" spans="1:4">
      <c r="A3889" s="361">
        <f t="shared" si="66"/>
        <v>45819</v>
      </c>
      <c r="B3889" s="362">
        <v>20</v>
      </c>
      <c r="C3889" s="363">
        <v>9407.5395000000008</v>
      </c>
      <c r="D3889" s="364"/>
    </row>
    <row r="3890" spans="1:4">
      <c r="A3890" s="361">
        <f t="shared" si="66"/>
        <v>45819</v>
      </c>
      <c r="B3890" s="362">
        <v>21</v>
      </c>
      <c r="C3890" s="363">
        <v>9326.6395000000011</v>
      </c>
      <c r="D3890" s="364"/>
    </row>
    <row r="3891" spans="1:4">
      <c r="A3891" s="361">
        <f t="shared" si="66"/>
        <v>45819</v>
      </c>
      <c r="B3891" s="362">
        <v>22</v>
      </c>
      <c r="C3891" s="363">
        <v>9644.5817499999994</v>
      </c>
      <c r="D3891" s="364"/>
    </row>
    <row r="3892" spans="1:4">
      <c r="A3892" s="361">
        <f t="shared" si="66"/>
        <v>45819</v>
      </c>
      <c r="B3892" s="362">
        <v>23</v>
      </c>
      <c r="C3892" s="363">
        <v>8099.2067500000003</v>
      </c>
      <c r="D3892" s="364"/>
    </row>
    <row r="3893" spans="1:4">
      <c r="A3893" s="361">
        <f t="shared" si="66"/>
        <v>45820</v>
      </c>
      <c r="B3893" s="362">
        <v>0</v>
      </c>
      <c r="C3893" s="363">
        <v>8414.2117500000004</v>
      </c>
      <c r="D3893" s="364"/>
    </row>
    <row r="3894" spans="1:4">
      <c r="A3894" s="361">
        <f t="shared" si="66"/>
        <v>45820</v>
      </c>
      <c r="B3894" s="362">
        <v>1</v>
      </c>
      <c r="C3894" s="363">
        <v>7791.0867500000004</v>
      </c>
      <c r="D3894" s="364"/>
    </row>
    <row r="3895" spans="1:4">
      <c r="A3895" s="361">
        <f t="shared" si="66"/>
        <v>45820</v>
      </c>
      <c r="B3895" s="362">
        <v>2</v>
      </c>
      <c r="C3895" s="363">
        <v>7972.3967499999999</v>
      </c>
      <c r="D3895" s="364"/>
    </row>
    <row r="3896" spans="1:4">
      <c r="A3896" s="361">
        <f t="shared" si="66"/>
        <v>45820</v>
      </c>
      <c r="B3896" s="362">
        <v>3</v>
      </c>
      <c r="C3896" s="363">
        <v>8417.1494999999995</v>
      </c>
      <c r="D3896" s="364"/>
    </row>
    <row r="3897" spans="1:4">
      <c r="A3897" s="361">
        <f t="shared" si="66"/>
        <v>45820</v>
      </c>
      <c r="B3897" s="362">
        <v>4</v>
      </c>
      <c r="C3897" s="363">
        <v>8944.174500000001</v>
      </c>
      <c r="D3897" s="364"/>
    </row>
    <row r="3898" spans="1:4">
      <c r="A3898" s="361">
        <f t="shared" si="66"/>
        <v>45820</v>
      </c>
      <c r="B3898" s="362">
        <v>5</v>
      </c>
      <c r="C3898" s="363">
        <v>9367.0895</v>
      </c>
      <c r="D3898" s="364"/>
    </row>
    <row r="3899" spans="1:4">
      <c r="A3899" s="361">
        <f t="shared" si="66"/>
        <v>45820</v>
      </c>
      <c r="B3899" s="362">
        <v>6</v>
      </c>
      <c r="C3899" s="363">
        <v>8222.9110000000001</v>
      </c>
      <c r="D3899" s="364"/>
    </row>
    <row r="3900" spans="1:4">
      <c r="A3900" s="361">
        <f t="shared" si="66"/>
        <v>45820</v>
      </c>
      <c r="B3900" s="362">
        <v>7</v>
      </c>
      <c r="C3900" s="363">
        <v>10543.639499999999</v>
      </c>
      <c r="D3900" s="364"/>
    </row>
    <row r="3901" spans="1:4">
      <c r="A3901" s="361">
        <f t="shared" si="66"/>
        <v>45820</v>
      </c>
      <c r="B3901" s="362">
        <v>8</v>
      </c>
      <c r="C3901" s="363">
        <v>10754.011</v>
      </c>
      <c r="D3901" s="364"/>
    </row>
    <row r="3902" spans="1:4">
      <c r="A3902" s="361">
        <f t="shared" si="66"/>
        <v>45820</v>
      </c>
      <c r="B3902" s="362">
        <v>9</v>
      </c>
      <c r="C3902" s="363">
        <v>11603.335999999999</v>
      </c>
      <c r="D3902" s="364"/>
    </row>
    <row r="3903" spans="1:4">
      <c r="A3903" s="361">
        <f t="shared" si="66"/>
        <v>45820</v>
      </c>
      <c r="B3903" s="362">
        <v>10</v>
      </c>
      <c r="C3903" s="363">
        <v>10776.011</v>
      </c>
      <c r="D3903" s="364"/>
    </row>
    <row r="3904" spans="1:4">
      <c r="A3904" s="361">
        <f t="shared" si="66"/>
        <v>45820</v>
      </c>
      <c r="B3904" s="362">
        <v>11</v>
      </c>
      <c r="C3904" s="363">
        <v>10394.436</v>
      </c>
      <c r="D3904" s="364"/>
    </row>
    <row r="3905" spans="1:4">
      <c r="A3905" s="361">
        <f t="shared" si="66"/>
        <v>45820</v>
      </c>
      <c r="B3905" s="362">
        <v>12</v>
      </c>
      <c r="C3905" s="363">
        <v>10391.686</v>
      </c>
      <c r="D3905" s="364"/>
    </row>
    <row r="3906" spans="1:4">
      <c r="A3906" s="361">
        <f t="shared" si="66"/>
        <v>45820</v>
      </c>
      <c r="B3906" s="362">
        <v>13</v>
      </c>
      <c r="C3906" s="363">
        <v>10535.686</v>
      </c>
      <c r="D3906" s="364"/>
    </row>
    <row r="3907" spans="1:4">
      <c r="A3907" s="361">
        <f t="shared" si="66"/>
        <v>45820</v>
      </c>
      <c r="B3907" s="362">
        <v>14</v>
      </c>
      <c r="C3907" s="363">
        <v>10988.305</v>
      </c>
      <c r="D3907" s="364"/>
    </row>
    <row r="3908" spans="1:4">
      <c r="A3908" s="361">
        <f t="shared" si="66"/>
        <v>45820</v>
      </c>
      <c r="B3908" s="362">
        <v>15</v>
      </c>
      <c r="C3908" s="363">
        <v>11384.79</v>
      </c>
      <c r="D3908" s="364"/>
    </row>
    <row r="3909" spans="1:4">
      <c r="A3909" s="361">
        <f t="shared" si="66"/>
        <v>45820</v>
      </c>
      <c r="B3909" s="362">
        <v>16</v>
      </c>
      <c r="C3909" s="363">
        <v>11137.82725</v>
      </c>
      <c r="D3909" s="364"/>
    </row>
    <row r="3910" spans="1:4">
      <c r="A3910" s="361">
        <f t="shared" ref="A3910:A3973" si="67">IF(B3910=0,A3909+1,A3909)</f>
        <v>45820</v>
      </c>
      <c r="B3910" s="362">
        <v>17</v>
      </c>
      <c r="C3910" s="363">
        <v>9504.4672499999997</v>
      </c>
      <c r="D3910" s="364"/>
    </row>
    <row r="3911" spans="1:4">
      <c r="A3911" s="361">
        <f t="shared" si="67"/>
        <v>45820</v>
      </c>
      <c r="B3911" s="362">
        <v>18</v>
      </c>
      <c r="C3911" s="363">
        <v>10975.721750000001</v>
      </c>
      <c r="D3911" s="364"/>
    </row>
    <row r="3912" spans="1:4">
      <c r="A3912" s="361">
        <f t="shared" si="67"/>
        <v>45820</v>
      </c>
      <c r="B3912" s="362">
        <v>19</v>
      </c>
      <c r="C3912" s="363">
        <v>8390.4662499999995</v>
      </c>
      <c r="D3912" s="364"/>
    </row>
    <row r="3913" spans="1:4">
      <c r="A3913" s="361">
        <f t="shared" si="67"/>
        <v>45820</v>
      </c>
      <c r="B3913" s="362">
        <v>20</v>
      </c>
      <c r="C3913" s="363">
        <v>8358.8912500000006</v>
      </c>
      <c r="D3913" s="364"/>
    </row>
    <row r="3914" spans="1:4">
      <c r="A3914" s="361">
        <f t="shared" si="67"/>
        <v>45820</v>
      </c>
      <c r="B3914" s="362">
        <v>21</v>
      </c>
      <c r="C3914" s="363">
        <v>8302.4032499999994</v>
      </c>
      <c r="D3914" s="364"/>
    </row>
    <row r="3915" spans="1:4">
      <c r="A3915" s="361">
        <f t="shared" si="67"/>
        <v>45820</v>
      </c>
      <c r="B3915" s="362">
        <v>22</v>
      </c>
      <c r="C3915" s="363">
        <v>9641.7517499999994</v>
      </c>
      <c r="D3915" s="364"/>
    </row>
    <row r="3916" spans="1:4">
      <c r="A3916" s="361">
        <f t="shared" si="67"/>
        <v>45820</v>
      </c>
      <c r="B3916" s="362">
        <v>23</v>
      </c>
      <c r="C3916" s="363">
        <v>9168.3767499999994</v>
      </c>
      <c r="D3916" s="364"/>
    </row>
    <row r="3917" spans="1:4">
      <c r="A3917" s="361">
        <f t="shared" si="67"/>
        <v>45821</v>
      </c>
      <c r="B3917" s="362">
        <v>0</v>
      </c>
      <c r="C3917" s="363">
        <v>8265.6849999999995</v>
      </c>
      <c r="D3917" s="364"/>
    </row>
    <row r="3918" spans="1:4">
      <c r="A3918" s="361">
        <f t="shared" si="67"/>
        <v>45821</v>
      </c>
      <c r="B3918" s="362">
        <v>1</v>
      </c>
      <c r="C3918" s="363">
        <v>7408.4897499999997</v>
      </c>
      <c r="D3918" s="364"/>
    </row>
    <row r="3919" spans="1:4">
      <c r="A3919" s="361">
        <f t="shared" si="67"/>
        <v>45821</v>
      </c>
      <c r="B3919" s="362">
        <v>2</v>
      </c>
      <c r="C3919" s="363">
        <v>7235.1147499999997</v>
      </c>
      <c r="D3919" s="364"/>
    </row>
    <row r="3920" spans="1:4">
      <c r="A3920" s="361">
        <f t="shared" si="67"/>
        <v>45821</v>
      </c>
      <c r="B3920" s="362">
        <v>3</v>
      </c>
      <c r="C3920" s="363">
        <v>6909.07</v>
      </c>
      <c r="D3920" s="364"/>
    </row>
    <row r="3921" spans="1:4">
      <c r="A3921" s="361">
        <f t="shared" si="67"/>
        <v>45821</v>
      </c>
      <c r="B3921" s="362">
        <v>4</v>
      </c>
      <c r="C3921" s="363">
        <v>8073.8147499999995</v>
      </c>
      <c r="D3921" s="364"/>
    </row>
    <row r="3922" spans="1:4">
      <c r="A3922" s="361">
        <f t="shared" si="67"/>
        <v>45821</v>
      </c>
      <c r="B3922" s="362">
        <v>5</v>
      </c>
      <c r="C3922" s="363">
        <v>8716.8147499999995</v>
      </c>
      <c r="D3922" s="364"/>
    </row>
    <row r="3923" spans="1:4">
      <c r="A3923" s="361">
        <f t="shared" si="67"/>
        <v>45821</v>
      </c>
      <c r="B3923" s="362">
        <v>6</v>
      </c>
      <c r="C3923" s="363">
        <v>9312.9897500000006</v>
      </c>
      <c r="D3923" s="364"/>
    </row>
    <row r="3924" spans="1:4">
      <c r="A3924" s="361">
        <f t="shared" si="67"/>
        <v>45821</v>
      </c>
      <c r="B3924" s="362">
        <v>7</v>
      </c>
      <c r="C3924" s="363">
        <v>10645.81475</v>
      </c>
      <c r="D3924" s="364"/>
    </row>
    <row r="3925" spans="1:4">
      <c r="A3925" s="361">
        <f t="shared" si="67"/>
        <v>45821</v>
      </c>
      <c r="B3925" s="362">
        <v>8</v>
      </c>
      <c r="C3925" s="363">
        <v>10009.91475</v>
      </c>
      <c r="D3925" s="364"/>
    </row>
    <row r="3926" spans="1:4">
      <c r="A3926" s="361">
        <f t="shared" si="67"/>
        <v>45821</v>
      </c>
      <c r="B3926" s="362">
        <v>9</v>
      </c>
      <c r="C3926" s="363">
        <v>11370.01475</v>
      </c>
      <c r="D3926" s="364"/>
    </row>
    <row r="3927" spans="1:4">
      <c r="A3927" s="361">
        <f t="shared" si="67"/>
        <v>45821</v>
      </c>
      <c r="B3927" s="362">
        <v>10</v>
      </c>
      <c r="C3927" s="363">
        <v>9537.2397500000006</v>
      </c>
      <c r="D3927" s="364"/>
    </row>
    <row r="3928" spans="1:4">
      <c r="A3928" s="361">
        <f t="shared" si="67"/>
        <v>45821</v>
      </c>
      <c r="B3928" s="362">
        <v>11</v>
      </c>
      <c r="C3928" s="363">
        <v>9642.5397499999999</v>
      </c>
      <c r="D3928" s="364"/>
    </row>
    <row r="3929" spans="1:4">
      <c r="A3929" s="361">
        <f t="shared" si="67"/>
        <v>45821</v>
      </c>
      <c r="B3929" s="362">
        <v>12</v>
      </c>
      <c r="C3929" s="363">
        <v>9409.3697499999998</v>
      </c>
      <c r="D3929" s="364"/>
    </row>
    <row r="3930" spans="1:4">
      <c r="A3930" s="361">
        <f t="shared" si="67"/>
        <v>45821</v>
      </c>
      <c r="B3930" s="362">
        <v>13</v>
      </c>
      <c r="C3930" s="363">
        <v>9536.6397500000003</v>
      </c>
      <c r="D3930" s="364"/>
    </row>
    <row r="3931" spans="1:4">
      <c r="A3931" s="361">
        <f t="shared" si="67"/>
        <v>45821</v>
      </c>
      <c r="B3931" s="362">
        <v>14</v>
      </c>
      <c r="C3931" s="363">
        <v>10158.77475</v>
      </c>
      <c r="D3931" s="364"/>
    </row>
    <row r="3932" spans="1:4">
      <c r="A3932" s="361">
        <f t="shared" si="67"/>
        <v>45821</v>
      </c>
      <c r="B3932" s="362">
        <v>15</v>
      </c>
      <c r="C3932" s="363">
        <v>10807.40475</v>
      </c>
      <c r="D3932" s="364"/>
    </row>
    <row r="3933" spans="1:4">
      <c r="A3933" s="361">
        <f t="shared" si="67"/>
        <v>45821</v>
      </c>
      <c r="B3933" s="362">
        <v>16</v>
      </c>
      <c r="C3933" s="363">
        <v>9142.6750000000011</v>
      </c>
      <c r="D3933" s="364"/>
    </row>
    <row r="3934" spans="1:4">
      <c r="A3934" s="361">
        <f t="shared" si="67"/>
        <v>45821</v>
      </c>
      <c r="B3934" s="362">
        <v>17</v>
      </c>
      <c r="C3934" s="363">
        <v>9410.6200000000008</v>
      </c>
      <c r="D3934" s="364"/>
    </row>
    <row r="3935" spans="1:4">
      <c r="A3935" s="361">
        <f t="shared" si="67"/>
        <v>45821</v>
      </c>
      <c r="B3935" s="362">
        <v>18</v>
      </c>
      <c r="C3935" s="363">
        <v>11044.089749999999</v>
      </c>
      <c r="D3935" s="364"/>
    </row>
    <row r="3936" spans="1:4">
      <c r="A3936" s="361">
        <f t="shared" si="67"/>
        <v>45821</v>
      </c>
      <c r="B3936" s="362">
        <v>19</v>
      </c>
      <c r="C3936" s="363">
        <v>8320.3802500000002</v>
      </c>
      <c r="D3936" s="364"/>
    </row>
    <row r="3937" spans="1:4">
      <c r="A3937" s="361">
        <f t="shared" si="67"/>
        <v>45821</v>
      </c>
      <c r="B3937" s="362">
        <v>20</v>
      </c>
      <c r="C3937" s="363">
        <v>8853.1397500000003</v>
      </c>
      <c r="D3937" s="364"/>
    </row>
    <row r="3938" spans="1:4">
      <c r="A3938" s="361">
        <f t="shared" si="67"/>
        <v>45821</v>
      </c>
      <c r="B3938" s="362">
        <v>21</v>
      </c>
      <c r="C3938" s="363">
        <v>9172.3047499999993</v>
      </c>
      <c r="D3938" s="364"/>
    </row>
    <row r="3939" spans="1:4">
      <c r="A3939" s="361">
        <f t="shared" si="67"/>
        <v>45821</v>
      </c>
      <c r="B3939" s="362">
        <v>22</v>
      </c>
      <c r="C3939" s="363">
        <v>9565.7147499999992</v>
      </c>
      <c r="D3939" s="364"/>
    </row>
    <row r="3940" spans="1:4">
      <c r="A3940" s="361">
        <f t="shared" si="67"/>
        <v>45821</v>
      </c>
      <c r="B3940" s="362">
        <v>23</v>
      </c>
      <c r="C3940" s="363">
        <v>8639.9547500000008</v>
      </c>
      <c r="D3940" s="364"/>
    </row>
    <row r="3941" spans="1:4">
      <c r="A3941" s="361">
        <f t="shared" si="67"/>
        <v>45822</v>
      </c>
      <c r="B3941" s="362">
        <v>0</v>
      </c>
      <c r="C3941" s="363">
        <v>8389.1937500000004</v>
      </c>
      <c r="D3941" s="364"/>
    </row>
    <row r="3942" spans="1:4">
      <c r="A3942" s="361">
        <f t="shared" si="67"/>
        <v>45822</v>
      </c>
      <c r="B3942" s="362">
        <v>1</v>
      </c>
      <c r="C3942" s="363">
        <v>7674.9367499999998</v>
      </c>
      <c r="D3942" s="364"/>
    </row>
    <row r="3943" spans="1:4">
      <c r="A3943" s="361">
        <f t="shared" si="67"/>
        <v>45822</v>
      </c>
      <c r="B3943" s="362">
        <v>2</v>
      </c>
      <c r="C3943" s="363">
        <v>7360.3367500000004</v>
      </c>
      <c r="D3943" s="364"/>
    </row>
    <row r="3944" spans="1:4">
      <c r="A3944" s="361">
        <f t="shared" si="67"/>
        <v>45822</v>
      </c>
      <c r="B3944" s="362">
        <v>3</v>
      </c>
      <c r="C3944" s="363">
        <v>7207.3487500000001</v>
      </c>
      <c r="D3944" s="364"/>
    </row>
    <row r="3945" spans="1:4">
      <c r="A3945" s="361">
        <f t="shared" si="67"/>
        <v>45822</v>
      </c>
      <c r="B3945" s="362">
        <v>4</v>
      </c>
      <c r="C3945" s="363">
        <v>7487.6737499999999</v>
      </c>
      <c r="D3945" s="364"/>
    </row>
    <row r="3946" spans="1:4">
      <c r="A3946" s="361">
        <f t="shared" si="67"/>
        <v>45822</v>
      </c>
      <c r="B3946" s="362">
        <v>5</v>
      </c>
      <c r="C3946" s="363">
        <v>8084.2737500000003</v>
      </c>
      <c r="D3946" s="364"/>
    </row>
    <row r="3947" spans="1:4">
      <c r="A3947" s="361">
        <f t="shared" si="67"/>
        <v>45822</v>
      </c>
      <c r="B3947" s="362">
        <v>6</v>
      </c>
      <c r="C3947" s="363">
        <v>8493.8837500000009</v>
      </c>
      <c r="D3947" s="364"/>
    </row>
    <row r="3948" spans="1:4">
      <c r="A3948" s="361">
        <f t="shared" si="67"/>
        <v>45822</v>
      </c>
      <c r="B3948" s="362">
        <v>7</v>
      </c>
      <c r="C3948" s="363">
        <v>8912.9237499999999</v>
      </c>
      <c r="D3948" s="364"/>
    </row>
    <row r="3949" spans="1:4">
      <c r="A3949" s="361">
        <f t="shared" si="67"/>
        <v>45822</v>
      </c>
      <c r="B3949" s="362">
        <v>8</v>
      </c>
      <c r="C3949" s="363">
        <v>8785.5767500000002</v>
      </c>
      <c r="D3949" s="364"/>
    </row>
    <row r="3950" spans="1:4">
      <c r="A3950" s="361">
        <f t="shared" si="67"/>
        <v>45822</v>
      </c>
      <c r="B3950" s="362">
        <v>9</v>
      </c>
      <c r="C3950" s="363">
        <v>10331.85425</v>
      </c>
      <c r="D3950" s="364"/>
    </row>
    <row r="3951" spans="1:4">
      <c r="A3951" s="361">
        <f t="shared" si="67"/>
        <v>45822</v>
      </c>
      <c r="B3951" s="362">
        <v>10</v>
      </c>
      <c r="C3951" s="363">
        <v>9302.3227499999994</v>
      </c>
      <c r="D3951" s="364"/>
    </row>
    <row r="3952" spans="1:4">
      <c r="A3952" s="361">
        <f t="shared" si="67"/>
        <v>45822</v>
      </c>
      <c r="B3952" s="362">
        <v>11</v>
      </c>
      <c r="C3952" s="363">
        <v>9191.4367500000008</v>
      </c>
      <c r="D3952" s="364"/>
    </row>
    <row r="3953" spans="1:4">
      <c r="A3953" s="361">
        <f t="shared" si="67"/>
        <v>45822</v>
      </c>
      <c r="B3953" s="362">
        <v>12</v>
      </c>
      <c r="C3953" s="363">
        <v>9383.5417500000003</v>
      </c>
      <c r="D3953" s="364"/>
    </row>
    <row r="3954" spans="1:4">
      <c r="A3954" s="361">
        <f t="shared" si="67"/>
        <v>45822</v>
      </c>
      <c r="B3954" s="362">
        <v>13</v>
      </c>
      <c r="C3954" s="363">
        <v>9113.6617499999993</v>
      </c>
      <c r="D3954" s="364"/>
    </row>
    <row r="3955" spans="1:4">
      <c r="A3955" s="361">
        <f t="shared" si="67"/>
        <v>45822</v>
      </c>
      <c r="B3955" s="362">
        <v>14</v>
      </c>
      <c r="C3955" s="363">
        <v>8998.7740000000013</v>
      </c>
      <c r="D3955" s="364"/>
    </row>
    <row r="3956" spans="1:4">
      <c r="A3956" s="361">
        <f t="shared" si="67"/>
        <v>45822</v>
      </c>
      <c r="B3956" s="362">
        <v>15</v>
      </c>
      <c r="C3956" s="363">
        <v>9450.4189999999999</v>
      </c>
      <c r="D3956" s="364"/>
    </row>
    <row r="3957" spans="1:4">
      <c r="A3957" s="361">
        <f t="shared" si="67"/>
        <v>45822</v>
      </c>
      <c r="B3957" s="362">
        <v>16</v>
      </c>
      <c r="C3957" s="363">
        <v>8880.344000000001</v>
      </c>
      <c r="D3957" s="364"/>
    </row>
    <row r="3958" spans="1:4">
      <c r="A3958" s="361">
        <f t="shared" si="67"/>
        <v>45822</v>
      </c>
      <c r="B3958" s="362">
        <v>17</v>
      </c>
      <c r="C3958" s="363">
        <v>8810.8639999999996</v>
      </c>
      <c r="D3958" s="364"/>
    </row>
    <row r="3959" spans="1:4">
      <c r="A3959" s="361">
        <f t="shared" si="67"/>
        <v>45822</v>
      </c>
      <c r="B3959" s="362">
        <v>18</v>
      </c>
      <c r="C3959" s="363">
        <v>10350.861500000001</v>
      </c>
      <c r="D3959" s="364"/>
    </row>
    <row r="3960" spans="1:4">
      <c r="A3960" s="361">
        <f t="shared" si="67"/>
        <v>45822</v>
      </c>
      <c r="B3960" s="362">
        <v>19</v>
      </c>
      <c r="C3960" s="363">
        <v>7263.3090000000002</v>
      </c>
      <c r="D3960" s="364"/>
    </row>
    <row r="3961" spans="1:4">
      <c r="A3961" s="361">
        <f t="shared" si="67"/>
        <v>45822</v>
      </c>
      <c r="B3961" s="362">
        <v>20</v>
      </c>
      <c r="C3961" s="363">
        <v>7997.58925</v>
      </c>
      <c r="D3961" s="364"/>
    </row>
    <row r="3962" spans="1:4">
      <c r="A3962" s="361">
        <f t="shared" si="67"/>
        <v>45822</v>
      </c>
      <c r="B3962" s="362">
        <v>21</v>
      </c>
      <c r="C3962" s="363">
        <v>8152.4837500000003</v>
      </c>
      <c r="D3962" s="364"/>
    </row>
    <row r="3963" spans="1:4">
      <c r="A3963" s="361">
        <f t="shared" si="67"/>
        <v>45822</v>
      </c>
      <c r="B3963" s="362">
        <v>22</v>
      </c>
      <c r="C3963" s="363">
        <v>8472.2487500000007</v>
      </c>
      <c r="D3963" s="364"/>
    </row>
    <row r="3964" spans="1:4">
      <c r="A3964" s="361">
        <f t="shared" si="67"/>
        <v>45822</v>
      </c>
      <c r="B3964" s="362">
        <v>23</v>
      </c>
      <c r="C3964" s="363">
        <v>7430.2212499999996</v>
      </c>
      <c r="D3964" s="364"/>
    </row>
    <row r="3965" spans="1:4">
      <c r="A3965" s="361">
        <f t="shared" si="67"/>
        <v>45823</v>
      </c>
      <c r="B3965" s="362">
        <v>0</v>
      </c>
      <c r="C3965" s="363">
        <v>5755.5929999999998</v>
      </c>
      <c r="D3965" s="364"/>
    </row>
    <row r="3966" spans="1:4">
      <c r="A3966" s="361">
        <f t="shared" si="67"/>
        <v>45823</v>
      </c>
      <c r="B3966" s="362">
        <v>1</v>
      </c>
      <c r="C3966" s="363">
        <v>6317.317</v>
      </c>
      <c r="D3966" s="364"/>
    </row>
    <row r="3967" spans="1:4">
      <c r="A3967" s="361">
        <f t="shared" si="67"/>
        <v>45823</v>
      </c>
      <c r="B3967" s="362">
        <v>2</v>
      </c>
      <c r="C3967" s="363">
        <v>6373.7330000000002</v>
      </c>
      <c r="D3967" s="364"/>
    </row>
    <row r="3968" spans="1:4">
      <c r="A3968" s="361">
        <f t="shared" si="67"/>
        <v>45823</v>
      </c>
      <c r="B3968" s="362">
        <v>3</v>
      </c>
      <c r="C3968" s="363">
        <v>6435.3830000000007</v>
      </c>
      <c r="D3968" s="364"/>
    </row>
    <row r="3969" spans="1:4">
      <c r="A3969" s="361">
        <f t="shared" si="67"/>
        <v>45823</v>
      </c>
      <c r="B3969" s="362">
        <v>4</v>
      </c>
      <c r="C3969" s="363">
        <v>5680.8879999999999</v>
      </c>
      <c r="D3969" s="364"/>
    </row>
    <row r="3970" spans="1:4">
      <c r="A3970" s="361">
        <f t="shared" si="67"/>
        <v>45823</v>
      </c>
      <c r="B3970" s="362">
        <v>5</v>
      </c>
      <c r="C3970" s="363">
        <v>5454.777</v>
      </c>
      <c r="D3970" s="364"/>
    </row>
    <row r="3971" spans="1:4">
      <c r="A3971" s="361">
        <f t="shared" si="67"/>
        <v>45823</v>
      </c>
      <c r="B3971" s="362">
        <v>6</v>
      </c>
      <c r="C3971" s="363">
        <v>5599.4650000000001</v>
      </c>
      <c r="D3971" s="364"/>
    </row>
    <row r="3972" spans="1:4">
      <c r="A3972" s="361">
        <f t="shared" si="67"/>
        <v>45823</v>
      </c>
      <c r="B3972" s="362">
        <v>7</v>
      </c>
      <c r="C3972" s="363">
        <v>6115.6150000000007</v>
      </c>
      <c r="D3972" s="364"/>
    </row>
    <row r="3973" spans="1:4">
      <c r="A3973" s="361">
        <f t="shared" si="67"/>
        <v>45823</v>
      </c>
      <c r="B3973" s="362">
        <v>8</v>
      </c>
      <c r="C3973" s="363">
        <v>6123.7967500000004</v>
      </c>
      <c r="D3973" s="364"/>
    </row>
    <row r="3974" spans="1:4">
      <c r="A3974" s="361">
        <f t="shared" ref="A3974:A4037" si="68">IF(B3974=0,A3973+1,A3973)</f>
        <v>45823</v>
      </c>
      <c r="B3974" s="362">
        <v>9</v>
      </c>
      <c r="C3974" s="363">
        <v>6583.47775</v>
      </c>
      <c r="D3974" s="364"/>
    </row>
    <row r="3975" spans="1:4">
      <c r="A3975" s="361">
        <f t="shared" si="68"/>
        <v>45823</v>
      </c>
      <c r="B3975" s="362">
        <v>10</v>
      </c>
      <c r="C3975" s="363">
        <v>6312.7317499999999</v>
      </c>
      <c r="D3975" s="364"/>
    </row>
    <row r="3976" spans="1:4">
      <c r="A3976" s="361">
        <f t="shared" si="68"/>
        <v>45823</v>
      </c>
      <c r="B3976" s="362">
        <v>11</v>
      </c>
      <c r="C3976" s="363">
        <v>5839.9817499999999</v>
      </c>
      <c r="D3976" s="364"/>
    </row>
    <row r="3977" spans="1:4">
      <c r="A3977" s="361">
        <f t="shared" si="68"/>
        <v>45823</v>
      </c>
      <c r="B3977" s="362">
        <v>12</v>
      </c>
      <c r="C3977" s="363">
        <v>5984.9960000000001</v>
      </c>
      <c r="D3977" s="364"/>
    </row>
    <row r="3978" spans="1:4">
      <c r="A3978" s="361">
        <f t="shared" si="68"/>
        <v>45823</v>
      </c>
      <c r="B3978" s="362">
        <v>13</v>
      </c>
      <c r="C3978" s="363">
        <v>5830.6509999999998</v>
      </c>
      <c r="D3978" s="364"/>
    </row>
    <row r="3979" spans="1:4">
      <c r="A3979" s="361">
        <f t="shared" si="68"/>
        <v>45823</v>
      </c>
      <c r="B3979" s="362">
        <v>14</v>
      </c>
      <c r="C3979" s="363">
        <v>5928.5410000000002</v>
      </c>
      <c r="D3979" s="364"/>
    </row>
    <row r="3980" spans="1:4">
      <c r="A3980" s="361">
        <f t="shared" si="68"/>
        <v>45823</v>
      </c>
      <c r="B3980" s="362">
        <v>15</v>
      </c>
      <c r="C3980" s="363">
        <v>6264.5740000000005</v>
      </c>
      <c r="D3980" s="364"/>
    </row>
    <row r="3981" spans="1:4">
      <c r="A3981" s="361">
        <f t="shared" si="68"/>
        <v>45823</v>
      </c>
      <c r="B3981" s="362">
        <v>16</v>
      </c>
      <c r="C3981" s="363">
        <v>5748.5250000000005</v>
      </c>
      <c r="D3981" s="364"/>
    </row>
    <row r="3982" spans="1:4">
      <c r="A3982" s="361">
        <f t="shared" si="68"/>
        <v>45823</v>
      </c>
      <c r="B3982" s="362">
        <v>17</v>
      </c>
      <c r="C3982" s="363">
        <v>6121.42</v>
      </c>
      <c r="D3982" s="364"/>
    </row>
    <row r="3983" spans="1:4">
      <c r="A3983" s="361">
        <f t="shared" si="68"/>
        <v>45823</v>
      </c>
      <c r="B3983" s="362">
        <v>18</v>
      </c>
      <c r="C3983" s="363">
        <v>7445.6327499999998</v>
      </c>
      <c r="D3983" s="364"/>
    </row>
    <row r="3984" spans="1:4">
      <c r="A3984" s="361">
        <f t="shared" si="68"/>
        <v>45823</v>
      </c>
      <c r="B3984" s="362">
        <v>19</v>
      </c>
      <c r="C3984" s="363">
        <v>5619.10725</v>
      </c>
      <c r="D3984" s="364"/>
    </row>
    <row r="3985" spans="1:4">
      <c r="A3985" s="361">
        <f t="shared" si="68"/>
        <v>45823</v>
      </c>
      <c r="B3985" s="362">
        <v>20</v>
      </c>
      <c r="C3985" s="363">
        <v>6153.2445000000007</v>
      </c>
      <c r="D3985" s="364"/>
    </row>
    <row r="3986" spans="1:4">
      <c r="A3986" s="361">
        <f t="shared" si="68"/>
        <v>45823</v>
      </c>
      <c r="B3986" s="362">
        <v>21</v>
      </c>
      <c r="C3986" s="363">
        <v>6399.4305000000004</v>
      </c>
      <c r="D3986" s="364"/>
    </row>
    <row r="3987" spans="1:4">
      <c r="A3987" s="361">
        <f t="shared" si="68"/>
        <v>45823</v>
      </c>
      <c r="B3987" s="362">
        <v>22</v>
      </c>
      <c r="C3987" s="363">
        <v>6747.6015000000007</v>
      </c>
      <c r="D3987" s="364"/>
    </row>
    <row r="3988" spans="1:4">
      <c r="A3988" s="361">
        <f t="shared" si="68"/>
        <v>45823</v>
      </c>
      <c r="B3988" s="362">
        <v>23</v>
      </c>
      <c r="C3988" s="363">
        <v>6194.1887500000003</v>
      </c>
      <c r="D3988" s="364"/>
    </row>
    <row r="3989" spans="1:4">
      <c r="A3989" s="361">
        <f t="shared" si="68"/>
        <v>45824</v>
      </c>
      <c r="B3989" s="362">
        <v>0</v>
      </c>
      <c r="C3989" s="363">
        <v>5713.0725000000002</v>
      </c>
      <c r="D3989" s="364"/>
    </row>
    <row r="3990" spans="1:4">
      <c r="A3990" s="361">
        <f t="shared" si="68"/>
        <v>45824</v>
      </c>
      <c r="B3990" s="362">
        <v>1</v>
      </c>
      <c r="C3990" s="363">
        <v>5390.0550000000003</v>
      </c>
      <c r="D3990" s="364"/>
    </row>
    <row r="3991" spans="1:4">
      <c r="A3991" s="361">
        <f t="shared" si="68"/>
        <v>45824</v>
      </c>
      <c r="B3991" s="362">
        <v>2</v>
      </c>
      <c r="C3991" s="363">
        <v>5528.5725000000002</v>
      </c>
      <c r="D3991" s="364"/>
    </row>
    <row r="3992" spans="1:4">
      <c r="A3992" s="361">
        <f t="shared" si="68"/>
        <v>45824</v>
      </c>
      <c r="B3992" s="362">
        <v>3</v>
      </c>
      <c r="C3992" s="363">
        <v>5158.0650000000005</v>
      </c>
      <c r="D3992" s="364"/>
    </row>
    <row r="3993" spans="1:4">
      <c r="A3993" s="361">
        <f t="shared" si="68"/>
        <v>45824</v>
      </c>
      <c r="B3993" s="362">
        <v>4</v>
      </c>
      <c r="C3993" s="363">
        <v>5631.8175000000001</v>
      </c>
      <c r="D3993" s="364"/>
    </row>
    <row r="3994" spans="1:4">
      <c r="A3994" s="361">
        <f t="shared" si="68"/>
        <v>45824</v>
      </c>
      <c r="B3994" s="362">
        <v>5</v>
      </c>
      <c r="C3994" s="363">
        <v>6230.33</v>
      </c>
      <c r="D3994" s="364"/>
    </row>
    <row r="3995" spans="1:4">
      <c r="A3995" s="361">
        <f t="shared" si="68"/>
        <v>45824</v>
      </c>
      <c r="B3995" s="362">
        <v>6</v>
      </c>
      <c r="C3995" s="363">
        <v>6834.3425000000007</v>
      </c>
      <c r="D3995" s="364"/>
    </row>
    <row r="3996" spans="1:4">
      <c r="A3996" s="361">
        <f t="shared" si="68"/>
        <v>45824</v>
      </c>
      <c r="B3996" s="362">
        <v>7</v>
      </c>
      <c r="C3996" s="363">
        <v>7200.7775000000001</v>
      </c>
      <c r="D3996" s="364"/>
    </row>
    <row r="3997" spans="1:4">
      <c r="A3997" s="361">
        <f t="shared" si="68"/>
        <v>45824</v>
      </c>
      <c r="B3997" s="362">
        <v>8</v>
      </c>
      <c r="C3997" s="363">
        <v>7041.7772500000001</v>
      </c>
      <c r="D3997" s="364"/>
    </row>
    <row r="3998" spans="1:4">
      <c r="A3998" s="361">
        <f t="shared" si="68"/>
        <v>45824</v>
      </c>
      <c r="B3998" s="362">
        <v>9</v>
      </c>
      <c r="C3998" s="363">
        <v>8353.4047499999997</v>
      </c>
      <c r="D3998" s="364"/>
    </row>
    <row r="3999" spans="1:4">
      <c r="A3999" s="361">
        <f t="shared" si="68"/>
        <v>45824</v>
      </c>
      <c r="B3999" s="362">
        <v>10</v>
      </c>
      <c r="C3999" s="363">
        <v>7428.1547499999997</v>
      </c>
      <c r="D3999" s="364"/>
    </row>
    <row r="4000" spans="1:4">
      <c r="A4000" s="361">
        <f t="shared" si="68"/>
        <v>45824</v>
      </c>
      <c r="B4000" s="362">
        <v>11</v>
      </c>
      <c r="C4000" s="363">
        <v>7328.7047499999999</v>
      </c>
      <c r="D4000" s="364"/>
    </row>
    <row r="4001" spans="1:4">
      <c r="A4001" s="361">
        <f t="shared" si="68"/>
        <v>45824</v>
      </c>
      <c r="B4001" s="362">
        <v>12</v>
      </c>
      <c r="C4001" s="363">
        <v>7383.2747499999996</v>
      </c>
      <c r="D4001" s="364"/>
    </row>
    <row r="4002" spans="1:4">
      <c r="A4002" s="361">
        <f t="shared" si="68"/>
        <v>45824</v>
      </c>
      <c r="B4002" s="362">
        <v>13</v>
      </c>
      <c r="C4002" s="363">
        <v>7611.2247500000003</v>
      </c>
      <c r="D4002" s="364"/>
    </row>
    <row r="4003" spans="1:4">
      <c r="A4003" s="361">
        <f t="shared" si="68"/>
        <v>45824</v>
      </c>
      <c r="B4003" s="362">
        <v>14</v>
      </c>
      <c r="C4003" s="363">
        <v>7889.9097499999998</v>
      </c>
      <c r="D4003" s="364"/>
    </row>
    <row r="4004" spans="1:4">
      <c r="A4004" s="361">
        <f t="shared" si="68"/>
        <v>45824</v>
      </c>
      <c r="B4004" s="362">
        <v>15</v>
      </c>
      <c r="C4004" s="363">
        <v>8149.2772500000001</v>
      </c>
      <c r="D4004" s="364"/>
    </row>
    <row r="4005" spans="1:4">
      <c r="A4005" s="361">
        <f t="shared" si="68"/>
        <v>45824</v>
      </c>
      <c r="B4005" s="362">
        <v>16</v>
      </c>
      <c r="C4005" s="363">
        <v>6745.4647500000001</v>
      </c>
      <c r="D4005" s="364"/>
    </row>
    <row r="4006" spans="1:4">
      <c r="A4006" s="361">
        <f t="shared" si="68"/>
        <v>45824</v>
      </c>
      <c r="B4006" s="362">
        <v>17</v>
      </c>
      <c r="C4006" s="363">
        <v>6669.7497499999999</v>
      </c>
      <c r="D4006" s="364"/>
    </row>
    <row r="4007" spans="1:4">
      <c r="A4007" s="361">
        <f t="shared" si="68"/>
        <v>45824</v>
      </c>
      <c r="B4007" s="362">
        <v>18</v>
      </c>
      <c r="C4007" s="363">
        <v>8029.6682499999997</v>
      </c>
      <c r="D4007" s="364"/>
    </row>
    <row r="4008" spans="1:4">
      <c r="A4008" s="361">
        <f t="shared" si="68"/>
        <v>45824</v>
      </c>
      <c r="B4008" s="362">
        <v>19</v>
      </c>
      <c r="C4008" s="363">
        <v>6014.6422499999999</v>
      </c>
      <c r="D4008" s="364"/>
    </row>
    <row r="4009" spans="1:4">
      <c r="A4009" s="361">
        <f t="shared" si="68"/>
        <v>45824</v>
      </c>
      <c r="B4009" s="362">
        <v>20</v>
      </c>
      <c r="C4009" s="363">
        <v>6657.2047499999999</v>
      </c>
      <c r="D4009" s="364"/>
    </row>
    <row r="4010" spans="1:4">
      <c r="A4010" s="361">
        <f t="shared" si="68"/>
        <v>45824</v>
      </c>
      <c r="B4010" s="362">
        <v>21</v>
      </c>
      <c r="C4010" s="363">
        <v>6455.8252499999999</v>
      </c>
      <c r="D4010" s="364"/>
    </row>
    <row r="4011" spans="1:4">
      <c r="A4011" s="361">
        <f t="shared" si="68"/>
        <v>45824</v>
      </c>
      <c r="B4011" s="362">
        <v>22</v>
      </c>
      <c r="C4011" s="363">
        <v>6844.3677500000003</v>
      </c>
      <c r="D4011" s="364"/>
    </row>
    <row r="4012" spans="1:4">
      <c r="A4012" s="361">
        <f t="shared" si="68"/>
        <v>45824</v>
      </c>
      <c r="B4012" s="362">
        <v>23</v>
      </c>
      <c r="C4012" s="363">
        <v>6904.0507500000003</v>
      </c>
      <c r="D4012" s="364"/>
    </row>
    <row r="4013" spans="1:4">
      <c r="A4013" s="361">
        <f t="shared" si="68"/>
        <v>45825</v>
      </c>
      <c r="B4013" s="362">
        <v>0</v>
      </c>
      <c r="C4013" s="363">
        <v>5843.89</v>
      </c>
      <c r="D4013" s="364"/>
    </row>
    <row r="4014" spans="1:4">
      <c r="A4014" s="361">
        <f t="shared" si="68"/>
        <v>45825</v>
      </c>
      <c r="B4014" s="362">
        <v>1</v>
      </c>
      <c r="C4014" s="363">
        <v>5681.7550000000001</v>
      </c>
      <c r="D4014" s="364"/>
    </row>
    <row r="4015" spans="1:4">
      <c r="A4015" s="361">
        <f t="shared" si="68"/>
        <v>45825</v>
      </c>
      <c r="B4015" s="362">
        <v>2</v>
      </c>
      <c r="C4015" s="363">
        <v>7173.5</v>
      </c>
      <c r="D4015" s="364"/>
    </row>
    <row r="4016" spans="1:4">
      <c r="A4016" s="361">
        <f t="shared" si="68"/>
        <v>45825</v>
      </c>
      <c r="B4016" s="362">
        <v>3</v>
      </c>
      <c r="C4016" s="363">
        <v>7313.7622499999998</v>
      </c>
      <c r="D4016" s="364"/>
    </row>
    <row r="4017" spans="1:4">
      <c r="A4017" s="361">
        <f t="shared" si="68"/>
        <v>45825</v>
      </c>
      <c r="B4017" s="362">
        <v>4</v>
      </c>
      <c r="C4017" s="363">
        <v>6108.9572500000004</v>
      </c>
      <c r="D4017" s="364"/>
    </row>
    <row r="4018" spans="1:4">
      <c r="A4018" s="361">
        <f t="shared" si="68"/>
        <v>45825</v>
      </c>
      <c r="B4018" s="362">
        <v>5</v>
      </c>
      <c r="C4018" s="363">
        <v>6708.9472500000002</v>
      </c>
      <c r="D4018" s="364"/>
    </row>
    <row r="4019" spans="1:4">
      <c r="A4019" s="361">
        <f t="shared" si="68"/>
        <v>45825</v>
      </c>
      <c r="B4019" s="362">
        <v>6</v>
      </c>
      <c r="C4019" s="363">
        <v>7812.48225</v>
      </c>
      <c r="D4019" s="364"/>
    </row>
    <row r="4020" spans="1:4">
      <c r="A4020" s="361">
        <f t="shared" si="68"/>
        <v>45825</v>
      </c>
      <c r="B4020" s="362">
        <v>7</v>
      </c>
      <c r="C4020" s="363">
        <v>7797.4587499999998</v>
      </c>
      <c r="D4020" s="364"/>
    </row>
    <row r="4021" spans="1:4">
      <c r="A4021" s="361">
        <f t="shared" si="68"/>
        <v>45825</v>
      </c>
      <c r="B4021" s="362">
        <v>8</v>
      </c>
      <c r="C4021" s="363">
        <v>7332.3902500000004</v>
      </c>
      <c r="D4021" s="364"/>
    </row>
    <row r="4022" spans="1:4">
      <c r="A4022" s="361">
        <f t="shared" si="68"/>
        <v>45825</v>
      </c>
      <c r="B4022" s="362">
        <v>9</v>
      </c>
      <c r="C4022" s="363">
        <v>8244.5497500000001</v>
      </c>
      <c r="D4022" s="364"/>
    </row>
    <row r="4023" spans="1:4">
      <c r="A4023" s="361">
        <f t="shared" si="68"/>
        <v>45825</v>
      </c>
      <c r="B4023" s="362">
        <v>10</v>
      </c>
      <c r="C4023" s="363">
        <v>7523.3152499999997</v>
      </c>
      <c r="D4023" s="364"/>
    </row>
    <row r="4024" spans="1:4">
      <c r="A4024" s="361">
        <f t="shared" si="68"/>
        <v>45825</v>
      </c>
      <c r="B4024" s="362">
        <v>11</v>
      </c>
      <c r="C4024" s="363">
        <v>7201.6392500000002</v>
      </c>
      <c r="D4024" s="364"/>
    </row>
    <row r="4025" spans="1:4">
      <c r="A4025" s="361">
        <f t="shared" si="68"/>
        <v>45825</v>
      </c>
      <c r="B4025" s="362">
        <v>12</v>
      </c>
      <c r="C4025" s="363">
        <v>6702.6122500000001</v>
      </c>
      <c r="D4025" s="364"/>
    </row>
    <row r="4026" spans="1:4">
      <c r="A4026" s="361">
        <f t="shared" si="68"/>
        <v>45825</v>
      </c>
      <c r="B4026" s="362">
        <v>13</v>
      </c>
      <c r="C4026" s="363">
        <v>7337.8622500000001</v>
      </c>
      <c r="D4026" s="364"/>
    </row>
    <row r="4027" spans="1:4">
      <c r="A4027" s="361">
        <f t="shared" si="68"/>
        <v>45825</v>
      </c>
      <c r="B4027" s="362">
        <v>14</v>
      </c>
      <c r="C4027" s="363">
        <v>7742.6452499999996</v>
      </c>
      <c r="D4027" s="364"/>
    </row>
    <row r="4028" spans="1:4">
      <c r="A4028" s="361">
        <f t="shared" si="68"/>
        <v>45825</v>
      </c>
      <c r="B4028" s="362">
        <v>15</v>
      </c>
      <c r="C4028" s="363">
        <v>7704.9022500000001</v>
      </c>
      <c r="D4028" s="364"/>
    </row>
    <row r="4029" spans="1:4">
      <c r="A4029" s="361">
        <f t="shared" si="68"/>
        <v>45825</v>
      </c>
      <c r="B4029" s="362">
        <v>16</v>
      </c>
      <c r="C4029" s="363">
        <v>7246.6422499999999</v>
      </c>
      <c r="D4029" s="364"/>
    </row>
    <row r="4030" spans="1:4">
      <c r="A4030" s="361">
        <f t="shared" si="68"/>
        <v>45825</v>
      </c>
      <c r="B4030" s="362">
        <v>17</v>
      </c>
      <c r="C4030" s="363">
        <v>6575.7672499999999</v>
      </c>
      <c r="D4030" s="364"/>
    </row>
    <row r="4031" spans="1:4">
      <c r="A4031" s="361">
        <f t="shared" si="68"/>
        <v>45825</v>
      </c>
      <c r="B4031" s="362">
        <v>18</v>
      </c>
      <c r="C4031" s="363">
        <v>8010.4607500000002</v>
      </c>
      <c r="D4031" s="364"/>
    </row>
    <row r="4032" spans="1:4">
      <c r="A4032" s="361">
        <f t="shared" si="68"/>
        <v>45825</v>
      </c>
      <c r="B4032" s="362">
        <v>19</v>
      </c>
      <c r="C4032" s="363">
        <v>5881.3422499999997</v>
      </c>
      <c r="D4032" s="364"/>
    </row>
    <row r="4033" spans="1:4">
      <c r="A4033" s="361">
        <f t="shared" si="68"/>
        <v>45825</v>
      </c>
      <c r="B4033" s="362">
        <v>20</v>
      </c>
      <c r="C4033" s="363">
        <v>6463.4922500000002</v>
      </c>
      <c r="D4033" s="364"/>
    </row>
    <row r="4034" spans="1:4">
      <c r="A4034" s="361">
        <f t="shared" si="68"/>
        <v>45825</v>
      </c>
      <c r="B4034" s="362">
        <v>21</v>
      </c>
      <c r="C4034" s="363">
        <v>7222.0552500000003</v>
      </c>
      <c r="D4034" s="364"/>
    </row>
    <row r="4035" spans="1:4">
      <c r="A4035" s="361">
        <f t="shared" si="68"/>
        <v>45825</v>
      </c>
      <c r="B4035" s="362">
        <v>22</v>
      </c>
      <c r="C4035" s="363">
        <v>8034.9222499999996</v>
      </c>
      <c r="D4035" s="364"/>
    </row>
    <row r="4036" spans="1:4">
      <c r="A4036" s="361">
        <f t="shared" si="68"/>
        <v>45825</v>
      </c>
      <c r="B4036" s="362">
        <v>23</v>
      </c>
      <c r="C4036" s="363">
        <v>7741.3297499999999</v>
      </c>
      <c r="D4036" s="364"/>
    </row>
    <row r="4037" spans="1:4">
      <c r="A4037" s="361">
        <f t="shared" si="68"/>
        <v>45826</v>
      </c>
      <c r="B4037" s="362">
        <v>0</v>
      </c>
      <c r="C4037" s="363">
        <v>7403.1772499999997</v>
      </c>
      <c r="D4037" s="364"/>
    </row>
    <row r="4038" spans="1:4">
      <c r="A4038" s="361">
        <f t="shared" ref="A4038:A4101" si="69">IF(B4038=0,A4037+1,A4037)</f>
        <v>45826</v>
      </c>
      <c r="B4038" s="362">
        <v>1</v>
      </c>
      <c r="C4038" s="363">
        <v>7008.9122500000003</v>
      </c>
      <c r="D4038" s="364"/>
    </row>
    <row r="4039" spans="1:4">
      <c r="A4039" s="361">
        <f t="shared" si="69"/>
        <v>45826</v>
      </c>
      <c r="B4039" s="362">
        <v>2</v>
      </c>
      <c r="C4039" s="363">
        <v>6641.39725</v>
      </c>
      <c r="D4039" s="364"/>
    </row>
    <row r="4040" spans="1:4">
      <c r="A4040" s="361">
        <f t="shared" si="69"/>
        <v>45826</v>
      </c>
      <c r="B4040" s="362">
        <v>3</v>
      </c>
      <c r="C4040" s="363">
        <v>6309.4752500000004</v>
      </c>
      <c r="D4040" s="364"/>
    </row>
    <row r="4041" spans="1:4">
      <c r="A4041" s="361">
        <f t="shared" si="69"/>
        <v>45826</v>
      </c>
      <c r="B4041" s="362">
        <v>4</v>
      </c>
      <c r="C4041" s="363">
        <v>6606.9702500000003</v>
      </c>
      <c r="D4041" s="364"/>
    </row>
    <row r="4042" spans="1:4">
      <c r="A4042" s="361">
        <f t="shared" si="69"/>
        <v>45826</v>
      </c>
      <c r="B4042" s="362">
        <v>5</v>
      </c>
      <c r="C4042" s="363">
        <v>7669.8237499999996</v>
      </c>
      <c r="D4042" s="364"/>
    </row>
    <row r="4043" spans="1:4">
      <c r="A4043" s="361">
        <f t="shared" si="69"/>
        <v>45826</v>
      </c>
      <c r="B4043" s="362">
        <v>6</v>
      </c>
      <c r="C4043" s="363">
        <v>8043.3957499999997</v>
      </c>
      <c r="D4043" s="364"/>
    </row>
    <row r="4044" spans="1:4">
      <c r="A4044" s="361">
        <f t="shared" si="69"/>
        <v>45826</v>
      </c>
      <c r="B4044" s="362">
        <v>7</v>
      </c>
      <c r="C4044" s="363">
        <v>8966.5737499999996</v>
      </c>
      <c r="D4044" s="364"/>
    </row>
    <row r="4045" spans="1:4">
      <c r="A4045" s="361">
        <f t="shared" si="69"/>
        <v>45826</v>
      </c>
      <c r="B4045" s="362">
        <v>8</v>
      </c>
      <c r="C4045" s="363">
        <v>8944.3067499999997</v>
      </c>
      <c r="D4045" s="364"/>
    </row>
    <row r="4046" spans="1:4">
      <c r="A4046" s="361">
        <f t="shared" si="69"/>
        <v>45826</v>
      </c>
      <c r="B4046" s="362">
        <v>9</v>
      </c>
      <c r="C4046" s="363">
        <v>8916.4932499999995</v>
      </c>
      <c r="D4046" s="364"/>
    </row>
    <row r="4047" spans="1:4">
      <c r="A4047" s="361">
        <f t="shared" si="69"/>
        <v>45826</v>
      </c>
      <c r="B4047" s="362">
        <v>10</v>
      </c>
      <c r="C4047" s="363">
        <v>8393.8682499999995</v>
      </c>
      <c r="D4047" s="364"/>
    </row>
    <row r="4048" spans="1:4">
      <c r="A4048" s="361">
        <f t="shared" si="69"/>
        <v>45826</v>
      </c>
      <c r="B4048" s="362">
        <v>11</v>
      </c>
      <c r="C4048" s="363">
        <v>8462.4447500000006</v>
      </c>
      <c r="D4048" s="364"/>
    </row>
    <row r="4049" spans="1:4">
      <c r="A4049" s="361">
        <f t="shared" si="69"/>
        <v>45826</v>
      </c>
      <c r="B4049" s="362">
        <v>12</v>
      </c>
      <c r="C4049" s="363">
        <v>8401.3697499999998</v>
      </c>
      <c r="D4049" s="364"/>
    </row>
    <row r="4050" spans="1:4">
      <c r="A4050" s="361">
        <f t="shared" si="69"/>
        <v>45826</v>
      </c>
      <c r="B4050" s="362">
        <v>13</v>
      </c>
      <c r="C4050" s="363">
        <v>8225.4752499999995</v>
      </c>
      <c r="D4050" s="364"/>
    </row>
    <row r="4051" spans="1:4">
      <c r="A4051" s="361">
        <f t="shared" si="69"/>
        <v>45826</v>
      </c>
      <c r="B4051" s="362">
        <v>14</v>
      </c>
      <c r="C4051" s="363">
        <v>8327.1752500000002</v>
      </c>
      <c r="D4051" s="364"/>
    </row>
    <row r="4052" spans="1:4">
      <c r="A4052" s="361">
        <f t="shared" si="69"/>
        <v>45826</v>
      </c>
      <c r="B4052" s="362">
        <v>15</v>
      </c>
      <c r="C4052" s="363">
        <v>8318.2002499999999</v>
      </c>
      <c r="D4052" s="364"/>
    </row>
    <row r="4053" spans="1:4">
      <c r="A4053" s="361">
        <f t="shared" si="69"/>
        <v>45826</v>
      </c>
      <c r="B4053" s="362">
        <v>16</v>
      </c>
      <c r="C4053" s="363">
        <v>8711.7237499999992</v>
      </c>
      <c r="D4053" s="364"/>
    </row>
    <row r="4054" spans="1:4">
      <c r="A4054" s="361">
        <f t="shared" si="69"/>
        <v>45826</v>
      </c>
      <c r="B4054" s="362">
        <v>17</v>
      </c>
      <c r="C4054" s="363">
        <v>8010.4917500000001</v>
      </c>
      <c r="D4054" s="364"/>
    </row>
    <row r="4055" spans="1:4">
      <c r="A4055" s="361">
        <f t="shared" si="69"/>
        <v>45826</v>
      </c>
      <c r="B4055" s="362">
        <v>18</v>
      </c>
      <c r="C4055" s="363">
        <v>8388.6722499999996</v>
      </c>
      <c r="D4055" s="364"/>
    </row>
    <row r="4056" spans="1:4">
      <c r="A4056" s="361">
        <f t="shared" si="69"/>
        <v>45826</v>
      </c>
      <c r="B4056" s="362">
        <v>19</v>
      </c>
      <c r="C4056" s="363">
        <v>6079.1282499999998</v>
      </c>
      <c r="D4056" s="364"/>
    </row>
    <row r="4057" spans="1:4">
      <c r="A4057" s="361">
        <f t="shared" si="69"/>
        <v>45826</v>
      </c>
      <c r="B4057" s="362">
        <v>20</v>
      </c>
      <c r="C4057" s="363">
        <v>6857.5482499999998</v>
      </c>
      <c r="D4057" s="364"/>
    </row>
    <row r="4058" spans="1:4">
      <c r="A4058" s="361">
        <f t="shared" si="69"/>
        <v>45826</v>
      </c>
      <c r="B4058" s="362">
        <v>21</v>
      </c>
      <c r="C4058" s="363">
        <v>6757.0987500000001</v>
      </c>
      <c r="D4058" s="364"/>
    </row>
    <row r="4059" spans="1:4">
      <c r="A4059" s="361">
        <f t="shared" si="69"/>
        <v>45826</v>
      </c>
      <c r="B4059" s="362">
        <v>22</v>
      </c>
      <c r="C4059" s="363">
        <v>8305.6067500000008</v>
      </c>
      <c r="D4059" s="364"/>
    </row>
    <row r="4060" spans="1:4">
      <c r="A4060" s="361">
        <f t="shared" si="69"/>
        <v>45826</v>
      </c>
      <c r="B4060" s="362">
        <v>23</v>
      </c>
      <c r="C4060" s="363">
        <v>8360.8852499999994</v>
      </c>
      <c r="D4060" s="364"/>
    </row>
    <row r="4061" spans="1:4">
      <c r="A4061" s="361">
        <f t="shared" si="69"/>
        <v>45827</v>
      </c>
      <c r="B4061" s="362">
        <v>0</v>
      </c>
      <c r="C4061" s="363">
        <v>8550.8832500000008</v>
      </c>
      <c r="D4061" s="364"/>
    </row>
    <row r="4062" spans="1:4">
      <c r="A4062" s="361">
        <f t="shared" si="69"/>
        <v>45827</v>
      </c>
      <c r="B4062" s="362">
        <v>1</v>
      </c>
      <c r="C4062" s="363">
        <v>8078.4067500000001</v>
      </c>
      <c r="D4062" s="364"/>
    </row>
    <row r="4063" spans="1:4">
      <c r="A4063" s="361">
        <f t="shared" si="69"/>
        <v>45827</v>
      </c>
      <c r="B4063" s="362">
        <v>2</v>
      </c>
      <c r="C4063" s="363">
        <v>7856.98675</v>
      </c>
      <c r="D4063" s="364"/>
    </row>
    <row r="4064" spans="1:4">
      <c r="A4064" s="361">
        <f t="shared" si="69"/>
        <v>45827</v>
      </c>
      <c r="B4064" s="362">
        <v>3</v>
      </c>
      <c r="C4064" s="363">
        <v>7690.40175</v>
      </c>
      <c r="D4064" s="364"/>
    </row>
    <row r="4065" spans="1:4">
      <c r="A4065" s="361">
        <f t="shared" si="69"/>
        <v>45827</v>
      </c>
      <c r="B4065" s="362">
        <v>4</v>
      </c>
      <c r="C4065" s="363">
        <v>7750.4117500000002</v>
      </c>
      <c r="D4065" s="364"/>
    </row>
    <row r="4066" spans="1:4">
      <c r="A4066" s="361">
        <f t="shared" si="69"/>
        <v>45827</v>
      </c>
      <c r="B4066" s="362">
        <v>5</v>
      </c>
      <c r="C4066" s="363">
        <v>8699.1237500000007</v>
      </c>
      <c r="D4066" s="364"/>
    </row>
    <row r="4067" spans="1:4">
      <c r="A4067" s="361">
        <f t="shared" si="69"/>
        <v>45827</v>
      </c>
      <c r="B4067" s="362">
        <v>6</v>
      </c>
      <c r="C4067" s="363">
        <v>8908.5172500000008</v>
      </c>
      <c r="D4067" s="364"/>
    </row>
    <row r="4068" spans="1:4">
      <c r="A4068" s="361">
        <f t="shared" si="69"/>
        <v>45827</v>
      </c>
      <c r="B4068" s="362">
        <v>7</v>
      </c>
      <c r="C4068" s="363">
        <v>9584.9202499999992</v>
      </c>
      <c r="D4068" s="364"/>
    </row>
    <row r="4069" spans="1:4">
      <c r="A4069" s="361">
        <f t="shared" si="69"/>
        <v>45827</v>
      </c>
      <c r="B4069" s="362">
        <v>8</v>
      </c>
      <c r="C4069" s="363">
        <v>9169.8367500000004</v>
      </c>
      <c r="D4069" s="364"/>
    </row>
    <row r="4070" spans="1:4">
      <c r="A4070" s="361">
        <f t="shared" si="69"/>
        <v>45827</v>
      </c>
      <c r="B4070" s="362">
        <v>9</v>
      </c>
      <c r="C4070" s="363">
        <v>9498.1817499999997</v>
      </c>
      <c r="D4070" s="364"/>
    </row>
    <row r="4071" spans="1:4">
      <c r="A4071" s="361">
        <f t="shared" si="69"/>
        <v>45827</v>
      </c>
      <c r="B4071" s="362">
        <v>10</v>
      </c>
      <c r="C4071" s="363">
        <v>9272.5417500000003</v>
      </c>
      <c r="D4071" s="364"/>
    </row>
    <row r="4072" spans="1:4">
      <c r="A4072" s="361">
        <f t="shared" si="69"/>
        <v>45827</v>
      </c>
      <c r="B4072" s="362">
        <v>11</v>
      </c>
      <c r="C4072" s="363">
        <v>9118.8217499999992</v>
      </c>
      <c r="D4072" s="364"/>
    </row>
    <row r="4073" spans="1:4">
      <c r="A4073" s="361">
        <f t="shared" si="69"/>
        <v>45827</v>
      </c>
      <c r="B4073" s="362">
        <v>12</v>
      </c>
      <c r="C4073" s="363">
        <v>8345.2732500000002</v>
      </c>
      <c r="D4073" s="364"/>
    </row>
    <row r="4074" spans="1:4">
      <c r="A4074" s="361">
        <f t="shared" si="69"/>
        <v>45827</v>
      </c>
      <c r="B4074" s="362">
        <v>13</v>
      </c>
      <c r="C4074" s="363">
        <v>8489.7232499999991</v>
      </c>
      <c r="D4074" s="364"/>
    </row>
    <row r="4075" spans="1:4">
      <c r="A4075" s="361">
        <f t="shared" si="69"/>
        <v>45827</v>
      </c>
      <c r="B4075" s="362">
        <v>14</v>
      </c>
      <c r="C4075" s="363">
        <v>8324.4702500000003</v>
      </c>
      <c r="D4075" s="364"/>
    </row>
    <row r="4076" spans="1:4">
      <c r="A4076" s="361">
        <f t="shared" si="69"/>
        <v>45827</v>
      </c>
      <c r="B4076" s="362">
        <v>15</v>
      </c>
      <c r="C4076" s="363">
        <v>8577.6482500000002</v>
      </c>
      <c r="D4076" s="364"/>
    </row>
    <row r="4077" spans="1:4">
      <c r="A4077" s="361">
        <f t="shared" si="69"/>
        <v>45827</v>
      </c>
      <c r="B4077" s="362">
        <v>16</v>
      </c>
      <c r="C4077" s="363">
        <v>8765.2732500000002</v>
      </c>
      <c r="D4077" s="364"/>
    </row>
    <row r="4078" spans="1:4">
      <c r="A4078" s="361">
        <f t="shared" si="69"/>
        <v>45827</v>
      </c>
      <c r="B4078" s="362">
        <v>17</v>
      </c>
      <c r="C4078" s="363">
        <v>8224.0562499999996</v>
      </c>
      <c r="D4078" s="364"/>
    </row>
    <row r="4079" spans="1:4">
      <c r="A4079" s="361">
        <f t="shared" si="69"/>
        <v>45827</v>
      </c>
      <c r="B4079" s="362">
        <v>18</v>
      </c>
      <c r="C4079" s="363">
        <v>8822.7047500000008</v>
      </c>
      <c r="D4079" s="364"/>
    </row>
    <row r="4080" spans="1:4">
      <c r="A4080" s="361">
        <f t="shared" si="69"/>
        <v>45827</v>
      </c>
      <c r="B4080" s="362">
        <v>19</v>
      </c>
      <c r="C4080" s="363">
        <v>7692.4097499999998</v>
      </c>
      <c r="D4080" s="364"/>
    </row>
    <row r="4081" spans="1:4">
      <c r="A4081" s="361">
        <f t="shared" si="69"/>
        <v>45827</v>
      </c>
      <c r="B4081" s="362">
        <v>20</v>
      </c>
      <c r="C4081" s="363">
        <v>8223.0047500000001</v>
      </c>
      <c r="D4081" s="364"/>
    </row>
    <row r="4082" spans="1:4">
      <c r="A4082" s="361">
        <f t="shared" si="69"/>
        <v>45827</v>
      </c>
      <c r="B4082" s="362">
        <v>21</v>
      </c>
      <c r="C4082" s="363">
        <v>7740.0702499999998</v>
      </c>
      <c r="D4082" s="364"/>
    </row>
    <row r="4083" spans="1:4">
      <c r="A4083" s="361">
        <f t="shared" si="69"/>
        <v>45827</v>
      </c>
      <c r="B4083" s="362">
        <v>22</v>
      </c>
      <c r="C4083" s="363">
        <v>8604.8982500000002</v>
      </c>
      <c r="D4083" s="364"/>
    </row>
    <row r="4084" spans="1:4">
      <c r="A4084" s="361">
        <f t="shared" si="69"/>
        <v>45827</v>
      </c>
      <c r="B4084" s="362">
        <v>23</v>
      </c>
      <c r="C4084" s="363">
        <v>8697.7952499999992</v>
      </c>
      <c r="D4084" s="364"/>
    </row>
    <row r="4085" spans="1:4">
      <c r="A4085" s="361">
        <f t="shared" si="69"/>
        <v>45828</v>
      </c>
      <c r="B4085" s="362">
        <v>0</v>
      </c>
      <c r="C4085" s="363">
        <v>7248.7697500000004</v>
      </c>
      <c r="D4085" s="364"/>
    </row>
    <row r="4086" spans="1:4">
      <c r="A4086" s="361">
        <f t="shared" si="69"/>
        <v>45828</v>
      </c>
      <c r="B4086" s="362">
        <v>1</v>
      </c>
      <c r="C4086" s="363">
        <v>7025.79475</v>
      </c>
      <c r="D4086" s="364"/>
    </row>
    <row r="4087" spans="1:4">
      <c r="A4087" s="361">
        <f t="shared" si="69"/>
        <v>45828</v>
      </c>
      <c r="B4087" s="362">
        <v>2</v>
      </c>
      <c r="C4087" s="363">
        <v>7361.2547500000001</v>
      </c>
      <c r="D4087" s="364"/>
    </row>
    <row r="4088" spans="1:4">
      <c r="A4088" s="361">
        <f t="shared" si="69"/>
        <v>45828</v>
      </c>
      <c r="B4088" s="362">
        <v>3</v>
      </c>
      <c r="C4088" s="363">
        <v>7549.1847500000003</v>
      </c>
      <c r="D4088" s="364"/>
    </row>
    <row r="4089" spans="1:4">
      <c r="A4089" s="361">
        <f t="shared" si="69"/>
        <v>45828</v>
      </c>
      <c r="B4089" s="362">
        <v>4</v>
      </c>
      <c r="C4089" s="363">
        <v>7485.2447499999998</v>
      </c>
      <c r="D4089" s="364"/>
    </row>
    <row r="4090" spans="1:4">
      <c r="A4090" s="361">
        <f t="shared" si="69"/>
        <v>45828</v>
      </c>
      <c r="B4090" s="362">
        <v>5</v>
      </c>
      <c r="C4090" s="363">
        <v>8447.4187500000007</v>
      </c>
      <c r="D4090" s="364"/>
    </row>
    <row r="4091" spans="1:4">
      <c r="A4091" s="361">
        <f t="shared" si="69"/>
        <v>45828</v>
      </c>
      <c r="B4091" s="362">
        <v>6</v>
      </c>
      <c r="C4091" s="363">
        <v>8551.2227500000008</v>
      </c>
      <c r="D4091" s="364"/>
    </row>
    <row r="4092" spans="1:4">
      <c r="A4092" s="361">
        <f t="shared" si="69"/>
        <v>45828</v>
      </c>
      <c r="B4092" s="362">
        <v>7</v>
      </c>
      <c r="C4092" s="363">
        <v>8418.8997500000005</v>
      </c>
      <c r="D4092" s="364"/>
    </row>
    <row r="4093" spans="1:4">
      <c r="A4093" s="361">
        <f t="shared" si="69"/>
        <v>45828</v>
      </c>
      <c r="B4093" s="362">
        <v>8</v>
      </c>
      <c r="C4093" s="363">
        <v>8655.3577499999992</v>
      </c>
      <c r="D4093" s="364"/>
    </row>
    <row r="4094" spans="1:4">
      <c r="A4094" s="361">
        <f t="shared" si="69"/>
        <v>45828</v>
      </c>
      <c r="B4094" s="362">
        <v>9</v>
      </c>
      <c r="C4094" s="363">
        <v>9393.0837499999998</v>
      </c>
      <c r="D4094" s="364"/>
    </row>
    <row r="4095" spans="1:4">
      <c r="A4095" s="361">
        <f t="shared" si="69"/>
        <v>45828</v>
      </c>
      <c r="B4095" s="362">
        <v>10</v>
      </c>
      <c r="C4095" s="363">
        <v>8534.5497500000001</v>
      </c>
      <c r="D4095" s="364"/>
    </row>
    <row r="4096" spans="1:4">
      <c r="A4096" s="361">
        <f t="shared" si="69"/>
        <v>45828</v>
      </c>
      <c r="B4096" s="362">
        <v>11</v>
      </c>
      <c r="C4096" s="363">
        <v>8534.9462500000009</v>
      </c>
      <c r="D4096" s="364"/>
    </row>
    <row r="4097" spans="1:4">
      <c r="A4097" s="361">
        <f t="shared" si="69"/>
        <v>45828</v>
      </c>
      <c r="B4097" s="362">
        <v>12</v>
      </c>
      <c r="C4097" s="363">
        <v>8465.7217500000006</v>
      </c>
      <c r="D4097" s="364"/>
    </row>
    <row r="4098" spans="1:4">
      <c r="A4098" s="361">
        <f t="shared" si="69"/>
        <v>45828</v>
      </c>
      <c r="B4098" s="362">
        <v>13</v>
      </c>
      <c r="C4098" s="363">
        <v>8654.1727499999997</v>
      </c>
      <c r="D4098" s="364"/>
    </row>
    <row r="4099" spans="1:4">
      <c r="A4099" s="361">
        <f t="shared" si="69"/>
        <v>45828</v>
      </c>
      <c r="B4099" s="362">
        <v>14</v>
      </c>
      <c r="C4099" s="363">
        <v>8405.7967499999995</v>
      </c>
      <c r="D4099" s="364"/>
    </row>
    <row r="4100" spans="1:4">
      <c r="A4100" s="361">
        <f t="shared" si="69"/>
        <v>45828</v>
      </c>
      <c r="B4100" s="362">
        <v>15</v>
      </c>
      <c r="C4100" s="363">
        <v>8715.9862499999999</v>
      </c>
      <c r="D4100" s="364"/>
    </row>
    <row r="4101" spans="1:4">
      <c r="A4101" s="361">
        <f t="shared" si="69"/>
        <v>45828</v>
      </c>
      <c r="B4101" s="362">
        <v>16</v>
      </c>
      <c r="C4101" s="363">
        <v>8361.8372500000005</v>
      </c>
      <c r="D4101" s="364"/>
    </row>
    <row r="4102" spans="1:4">
      <c r="A4102" s="361">
        <f t="shared" ref="A4102:A4165" si="70">IF(B4102=0,A4101+1,A4101)</f>
        <v>45828</v>
      </c>
      <c r="B4102" s="362">
        <v>17</v>
      </c>
      <c r="C4102" s="363">
        <v>6900.4667499999996</v>
      </c>
      <c r="D4102" s="364"/>
    </row>
    <row r="4103" spans="1:4">
      <c r="A4103" s="361">
        <f t="shared" si="70"/>
        <v>45828</v>
      </c>
      <c r="B4103" s="362">
        <v>18</v>
      </c>
      <c r="C4103" s="363">
        <v>8256.3682499999995</v>
      </c>
      <c r="D4103" s="364"/>
    </row>
    <row r="4104" spans="1:4">
      <c r="A4104" s="361">
        <f t="shared" si="70"/>
        <v>45828</v>
      </c>
      <c r="B4104" s="362">
        <v>19</v>
      </c>
      <c r="C4104" s="363">
        <v>6110.3247499999998</v>
      </c>
      <c r="D4104" s="364"/>
    </row>
    <row r="4105" spans="1:4">
      <c r="A4105" s="361">
        <f t="shared" si="70"/>
        <v>45828</v>
      </c>
      <c r="B4105" s="362">
        <v>20</v>
      </c>
      <c r="C4105" s="363">
        <v>6730.2417500000001</v>
      </c>
      <c r="D4105" s="364"/>
    </row>
    <row r="4106" spans="1:4">
      <c r="A4106" s="361">
        <f t="shared" si="70"/>
        <v>45828</v>
      </c>
      <c r="B4106" s="362">
        <v>21</v>
      </c>
      <c r="C4106" s="363">
        <v>7261.2092499999999</v>
      </c>
      <c r="D4106" s="364"/>
    </row>
    <row r="4107" spans="1:4">
      <c r="A4107" s="361">
        <f t="shared" si="70"/>
        <v>45828</v>
      </c>
      <c r="B4107" s="362">
        <v>22</v>
      </c>
      <c r="C4107" s="363">
        <v>8036.9147499999999</v>
      </c>
      <c r="D4107" s="364"/>
    </row>
    <row r="4108" spans="1:4">
      <c r="A4108" s="361">
        <f t="shared" si="70"/>
        <v>45828</v>
      </c>
      <c r="B4108" s="362">
        <v>23</v>
      </c>
      <c r="C4108" s="363">
        <v>8450.6442499999994</v>
      </c>
      <c r="D4108" s="364"/>
    </row>
    <row r="4109" spans="1:4">
      <c r="A4109" s="361">
        <f t="shared" si="70"/>
        <v>45829</v>
      </c>
      <c r="B4109" s="362">
        <v>0</v>
      </c>
      <c r="C4109" s="363">
        <v>8758.3977500000001</v>
      </c>
      <c r="D4109" s="364"/>
    </row>
    <row r="4110" spans="1:4">
      <c r="A4110" s="361">
        <f t="shared" si="70"/>
        <v>45829</v>
      </c>
      <c r="B4110" s="362">
        <v>1</v>
      </c>
      <c r="C4110" s="363">
        <v>8115.5107500000004</v>
      </c>
      <c r="D4110" s="364"/>
    </row>
    <row r="4111" spans="1:4">
      <c r="A4111" s="361">
        <f t="shared" si="70"/>
        <v>45829</v>
      </c>
      <c r="B4111" s="362">
        <v>2</v>
      </c>
      <c r="C4111" s="363">
        <v>7956.84375</v>
      </c>
      <c r="D4111" s="364"/>
    </row>
    <row r="4112" spans="1:4">
      <c r="A4112" s="361">
        <f t="shared" si="70"/>
        <v>45829</v>
      </c>
      <c r="B4112" s="362">
        <v>3</v>
      </c>
      <c r="C4112" s="363">
        <v>7998.5637500000003</v>
      </c>
      <c r="D4112" s="364"/>
    </row>
    <row r="4113" spans="1:4">
      <c r="A4113" s="361">
        <f t="shared" si="70"/>
        <v>45829</v>
      </c>
      <c r="B4113" s="362">
        <v>4</v>
      </c>
      <c r="C4113" s="363">
        <v>8139.8682500000004</v>
      </c>
      <c r="D4113" s="364"/>
    </row>
    <row r="4114" spans="1:4">
      <c r="A4114" s="361">
        <f t="shared" si="70"/>
        <v>45829</v>
      </c>
      <c r="B4114" s="362">
        <v>5</v>
      </c>
      <c r="C4114" s="363">
        <v>8227.7077499999996</v>
      </c>
      <c r="D4114" s="364"/>
    </row>
    <row r="4115" spans="1:4">
      <c r="A4115" s="361">
        <f t="shared" si="70"/>
        <v>45829</v>
      </c>
      <c r="B4115" s="362">
        <v>6</v>
      </c>
      <c r="C4115" s="363">
        <v>8788.7777499999993</v>
      </c>
      <c r="D4115" s="364"/>
    </row>
    <row r="4116" spans="1:4">
      <c r="A4116" s="361">
        <f t="shared" si="70"/>
        <v>45829</v>
      </c>
      <c r="B4116" s="362">
        <v>7</v>
      </c>
      <c r="C4116" s="363">
        <v>9147.8067499999997</v>
      </c>
      <c r="D4116" s="364"/>
    </row>
    <row r="4117" spans="1:4">
      <c r="A4117" s="361">
        <f t="shared" si="70"/>
        <v>45829</v>
      </c>
      <c r="B4117" s="362">
        <v>8</v>
      </c>
      <c r="C4117" s="363">
        <v>8912.6332500000008</v>
      </c>
      <c r="D4117" s="364"/>
    </row>
    <row r="4118" spans="1:4">
      <c r="A4118" s="361">
        <f t="shared" si="70"/>
        <v>45829</v>
      </c>
      <c r="B4118" s="362">
        <v>9</v>
      </c>
      <c r="C4118" s="363">
        <v>9613.7977499999997</v>
      </c>
      <c r="D4118" s="364"/>
    </row>
    <row r="4119" spans="1:4">
      <c r="A4119" s="361">
        <f t="shared" si="70"/>
        <v>45829</v>
      </c>
      <c r="B4119" s="362">
        <v>10</v>
      </c>
      <c r="C4119" s="363">
        <v>8755.5927499999998</v>
      </c>
      <c r="D4119" s="364"/>
    </row>
    <row r="4120" spans="1:4">
      <c r="A4120" s="361">
        <f t="shared" si="70"/>
        <v>45829</v>
      </c>
      <c r="B4120" s="362">
        <v>11</v>
      </c>
      <c r="C4120" s="363">
        <v>8774.5477499999997</v>
      </c>
      <c r="D4120" s="364"/>
    </row>
    <row r="4121" spans="1:4">
      <c r="A4121" s="361">
        <f t="shared" si="70"/>
        <v>45829</v>
      </c>
      <c r="B4121" s="362">
        <v>12</v>
      </c>
      <c r="C4121" s="363">
        <v>8821.1777500000007</v>
      </c>
      <c r="D4121" s="364"/>
    </row>
    <row r="4122" spans="1:4">
      <c r="A4122" s="361">
        <f t="shared" si="70"/>
        <v>45829</v>
      </c>
      <c r="B4122" s="362">
        <v>13</v>
      </c>
      <c r="C4122" s="363">
        <v>8881.47775</v>
      </c>
      <c r="D4122" s="364"/>
    </row>
    <row r="4123" spans="1:4">
      <c r="A4123" s="361">
        <f t="shared" si="70"/>
        <v>45829</v>
      </c>
      <c r="B4123" s="362">
        <v>14</v>
      </c>
      <c r="C4123" s="363">
        <v>8894.97775</v>
      </c>
      <c r="D4123" s="364"/>
    </row>
    <row r="4124" spans="1:4">
      <c r="A4124" s="361">
        <f t="shared" si="70"/>
        <v>45829</v>
      </c>
      <c r="B4124" s="362">
        <v>15</v>
      </c>
      <c r="C4124" s="363">
        <v>9031.0077500000007</v>
      </c>
      <c r="D4124" s="364"/>
    </row>
    <row r="4125" spans="1:4">
      <c r="A4125" s="361">
        <f t="shared" si="70"/>
        <v>45829</v>
      </c>
      <c r="B4125" s="362">
        <v>16</v>
      </c>
      <c r="C4125" s="363">
        <v>9125.8277500000004</v>
      </c>
      <c r="D4125" s="364"/>
    </row>
    <row r="4126" spans="1:4">
      <c r="A4126" s="361">
        <f t="shared" si="70"/>
        <v>45829</v>
      </c>
      <c r="B4126" s="362">
        <v>17</v>
      </c>
      <c r="C4126" s="363">
        <v>8292.4277500000007</v>
      </c>
      <c r="D4126" s="364"/>
    </row>
    <row r="4127" spans="1:4">
      <c r="A4127" s="361">
        <f t="shared" si="70"/>
        <v>45829</v>
      </c>
      <c r="B4127" s="362">
        <v>18</v>
      </c>
      <c r="C4127" s="363">
        <v>8619.6022499999999</v>
      </c>
      <c r="D4127" s="364"/>
    </row>
    <row r="4128" spans="1:4">
      <c r="A4128" s="361">
        <f t="shared" si="70"/>
        <v>45829</v>
      </c>
      <c r="B4128" s="362">
        <v>19</v>
      </c>
      <c r="C4128" s="363">
        <v>7018.13825</v>
      </c>
      <c r="D4128" s="364"/>
    </row>
    <row r="4129" spans="1:4">
      <c r="A4129" s="361">
        <f t="shared" si="70"/>
        <v>45829</v>
      </c>
      <c r="B4129" s="362">
        <v>20</v>
      </c>
      <c r="C4129" s="363">
        <v>7755.2787500000004</v>
      </c>
      <c r="D4129" s="364"/>
    </row>
    <row r="4130" spans="1:4">
      <c r="A4130" s="361">
        <f t="shared" si="70"/>
        <v>45829</v>
      </c>
      <c r="B4130" s="362">
        <v>21</v>
      </c>
      <c r="C4130" s="363">
        <v>8424.1777500000007</v>
      </c>
      <c r="D4130" s="364"/>
    </row>
    <row r="4131" spans="1:4">
      <c r="A4131" s="361">
        <f t="shared" si="70"/>
        <v>45829</v>
      </c>
      <c r="B4131" s="362">
        <v>22</v>
      </c>
      <c r="C4131" s="363">
        <v>8668.7767500000009</v>
      </c>
      <c r="D4131" s="364"/>
    </row>
    <row r="4132" spans="1:4">
      <c r="A4132" s="361">
        <f t="shared" si="70"/>
        <v>45829</v>
      </c>
      <c r="B4132" s="362">
        <v>23</v>
      </c>
      <c r="C4132" s="363">
        <v>8121.2782500000003</v>
      </c>
      <c r="D4132" s="364"/>
    </row>
    <row r="4133" spans="1:4">
      <c r="A4133" s="361">
        <f t="shared" si="70"/>
        <v>45830</v>
      </c>
      <c r="B4133" s="362">
        <v>0</v>
      </c>
      <c r="C4133" s="363">
        <v>7798.4345000000003</v>
      </c>
      <c r="D4133" s="364"/>
    </row>
    <row r="4134" spans="1:4">
      <c r="A4134" s="361">
        <f t="shared" si="70"/>
        <v>45830</v>
      </c>
      <c r="B4134" s="362">
        <v>1</v>
      </c>
      <c r="C4134" s="363">
        <v>7470.1535000000003</v>
      </c>
      <c r="D4134" s="364"/>
    </row>
    <row r="4135" spans="1:4">
      <c r="A4135" s="361">
        <f t="shared" si="70"/>
        <v>45830</v>
      </c>
      <c r="B4135" s="362">
        <v>2</v>
      </c>
      <c r="C4135" s="363">
        <v>7680.7775000000001</v>
      </c>
      <c r="D4135" s="364"/>
    </row>
    <row r="4136" spans="1:4">
      <c r="A4136" s="361">
        <f t="shared" si="70"/>
        <v>45830</v>
      </c>
      <c r="B4136" s="362">
        <v>3</v>
      </c>
      <c r="C4136" s="363">
        <v>7570.0965000000006</v>
      </c>
      <c r="D4136" s="364"/>
    </row>
    <row r="4137" spans="1:4">
      <c r="A4137" s="361">
        <f t="shared" si="70"/>
        <v>45830</v>
      </c>
      <c r="B4137" s="362">
        <v>4</v>
      </c>
      <c r="C4137" s="363">
        <v>7581.4135000000006</v>
      </c>
      <c r="D4137" s="364"/>
    </row>
    <row r="4138" spans="1:4">
      <c r="A4138" s="361">
        <f t="shared" si="70"/>
        <v>45830</v>
      </c>
      <c r="B4138" s="362">
        <v>5</v>
      </c>
      <c r="C4138" s="363">
        <v>7648.6559999999999</v>
      </c>
      <c r="D4138" s="364"/>
    </row>
    <row r="4139" spans="1:4">
      <c r="A4139" s="361">
        <f t="shared" si="70"/>
        <v>45830</v>
      </c>
      <c r="B4139" s="362">
        <v>6</v>
      </c>
      <c r="C4139" s="363">
        <v>7593.3405000000002</v>
      </c>
      <c r="D4139" s="364"/>
    </row>
    <row r="4140" spans="1:4">
      <c r="A4140" s="361">
        <f t="shared" si="70"/>
        <v>45830</v>
      </c>
      <c r="B4140" s="362">
        <v>7</v>
      </c>
      <c r="C4140" s="363">
        <v>8021.9075000000003</v>
      </c>
      <c r="D4140" s="364"/>
    </row>
    <row r="4141" spans="1:4">
      <c r="A4141" s="361">
        <f t="shared" si="70"/>
        <v>45830</v>
      </c>
      <c r="B4141" s="362">
        <v>8</v>
      </c>
      <c r="C4141" s="363">
        <v>7746.9025000000001</v>
      </c>
      <c r="D4141" s="364"/>
    </row>
    <row r="4142" spans="1:4">
      <c r="A4142" s="361">
        <f t="shared" si="70"/>
        <v>45830</v>
      </c>
      <c r="B4142" s="362">
        <v>9</v>
      </c>
      <c r="C4142" s="363">
        <v>8123.5835000000006</v>
      </c>
      <c r="D4142" s="364"/>
    </row>
    <row r="4143" spans="1:4">
      <c r="A4143" s="361">
        <f t="shared" si="70"/>
        <v>45830</v>
      </c>
      <c r="B4143" s="362">
        <v>10</v>
      </c>
      <c r="C4143" s="363">
        <v>7589.0520000000006</v>
      </c>
      <c r="D4143" s="364"/>
    </row>
    <row r="4144" spans="1:4">
      <c r="A4144" s="361">
        <f t="shared" si="70"/>
        <v>45830</v>
      </c>
      <c r="B4144" s="362">
        <v>11</v>
      </c>
      <c r="C4144" s="363">
        <v>7459.8520000000008</v>
      </c>
      <c r="D4144" s="364"/>
    </row>
    <row r="4145" spans="1:4">
      <c r="A4145" s="361">
        <f t="shared" si="70"/>
        <v>45830</v>
      </c>
      <c r="B4145" s="362">
        <v>12</v>
      </c>
      <c r="C4145" s="363">
        <v>7540.9570000000003</v>
      </c>
      <c r="D4145" s="364"/>
    </row>
    <row r="4146" spans="1:4">
      <c r="A4146" s="361">
        <f t="shared" si="70"/>
        <v>45830</v>
      </c>
      <c r="B4146" s="362">
        <v>13</v>
      </c>
      <c r="C4146" s="363">
        <v>7695.0995000000003</v>
      </c>
      <c r="D4146" s="364"/>
    </row>
    <row r="4147" spans="1:4">
      <c r="A4147" s="361">
        <f t="shared" si="70"/>
        <v>45830</v>
      </c>
      <c r="B4147" s="362">
        <v>14</v>
      </c>
      <c r="C4147" s="363">
        <v>7470.8770000000004</v>
      </c>
      <c r="D4147" s="364"/>
    </row>
    <row r="4148" spans="1:4">
      <c r="A4148" s="361">
        <f t="shared" si="70"/>
        <v>45830</v>
      </c>
      <c r="B4148" s="362">
        <v>15</v>
      </c>
      <c r="C4148" s="363">
        <v>7949.0410000000002</v>
      </c>
      <c r="D4148" s="364"/>
    </row>
    <row r="4149" spans="1:4">
      <c r="A4149" s="361">
        <f t="shared" si="70"/>
        <v>45830</v>
      </c>
      <c r="B4149" s="362">
        <v>16</v>
      </c>
      <c r="C4149" s="363">
        <v>7074.1810000000005</v>
      </c>
      <c r="D4149" s="364"/>
    </row>
    <row r="4150" spans="1:4">
      <c r="A4150" s="361">
        <f t="shared" si="70"/>
        <v>45830</v>
      </c>
      <c r="B4150" s="362">
        <v>17</v>
      </c>
      <c r="C4150" s="363">
        <v>6151.0865000000003</v>
      </c>
      <c r="D4150" s="364"/>
    </row>
    <row r="4151" spans="1:4">
      <c r="A4151" s="361">
        <f t="shared" si="70"/>
        <v>45830</v>
      </c>
      <c r="B4151" s="362">
        <v>18</v>
      </c>
      <c r="C4151" s="363">
        <v>7396.8265000000001</v>
      </c>
      <c r="D4151" s="364"/>
    </row>
    <row r="4152" spans="1:4">
      <c r="A4152" s="361">
        <f t="shared" si="70"/>
        <v>45830</v>
      </c>
      <c r="B4152" s="362">
        <v>19</v>
      </c>
      <c r="C4152" s="363">
        <v>5629.1490000000003</v>
      </c>
      <c r="D4152" s="364"/>
    </row>
    <row r="4153" spans="1:4">
      <c r="A4153" s="361">
        <f t="shared" si="70"/>
        <v>45830</v>
      </c>
      <c r="B4153" s="362">
        <v>20</v>
      </c>
      <c r="C4153" s="363">
        <v>6241.8315000000002</v>
      </c>
      <c r="D4153" s="364"/>
    </row>
    <row r="4154" spans="1:4">
      <c r="A4154" s="361">
        <f t="shared" si="70"/>
        <v>45830</v>
      </c>
      <c r="B4154" s="362">
        <v>21</v>
      </c>
      <c r="C4154" s="363">
        <v>7264.4845000000005</v>
      </c>
      <c r="D4154" s="364"/>
    </row>
    <row r="4155" spans="1:4">
      <c r="A4155" s="361">
        <f t="shared" si="70"/>
        <v>45830</v>
      </c>
      <c r="B4155" s="362">
        <v>22</v>
      </c>
      <c r="C4155" s="363">
        <v>8126.2360000000008</v>
      </c>
      <c r="D4155" s="364"/>
    </row>
    <row r="4156" spans="1:4">
      <c r="A4156" s="361">
        <f t="shared" si="70"/>
        <v>45830</v>
      </c>
      <c r="B4156" s="362">
        <v>23</v>
      </c>
      <c r="C4156" s="363">
        <v>7789.1395000000002</v>
      </c>
      <c r="D4156" s="364"/>
    </row>
    <row r="4157" spans="1:4">
      <c r="A4157" s="361">
        <f t="shared" si="70"/>
        <v>45831</v>
      </c>
      <c r="B4157" s="362">
        <v>0</v>
      </c>
      <c r="C4157" s="363">
        <v>6379.7605000000003</v>
      </c>
      <c r="D4157" s="364"/>
    </row>
    <row r="4158" spans="1:4">
      <c r="A4158" s="361">
        <f t="shared" si="70"/>
        <v>45831</v>
      </c>
      <c r="B4158" s="362">
        <v>1</v>
      </c>
      <c r="C4158" s="363">
        <v>6017.7105000000001</v>
      </c>
      <c r="D4158" s="364"/>
    </row>
    <row r="4159" spans="1:4">
      <c r="A4159" s="361">
        <f t="shared" si="70"/>
        <v>45831</v>
      </c>
      <c r="B4159" s="362">
        <v>2</v>
      </c>
      <c r="C4159" s="363">
        <v>5870.5365000000002</v>
      </c>
      <c r="D4159" s="364"/>
    </row>
    <row r="4160" spans="1:4">
      <c r="A4160" s="361">
        <f t="shared" si="70"/>
        <v>45831</v>
      </c>
      <c r="B4160" s="362">
        <v>3</v>
      </c>
      <c r="C4160" s="363">
        <v>5990.6905000000006</v>
      </c>
      <c r="D4160" s="364"/>
    </row>
    <row r="4161" spans="1:4">
      <c r="A4161" s="361">
        <f t="shared" si="70"/>
        <v>45831</v>
      </c>
      <c r="B4161" s="362">
        <v>4</v>
      </c>
      <c r="C4161" s="363">
        <v>6239.6275000000005</v>
      </c>
      <c r="D4161" s="364"/>
    </row>
    <row r="4162" spans="1:4">
      <c r="A4162" s="361">
        <f t="shared" si="70"/>
        <v>45831</v>
      </c>
      <c r="B4162" s="362">
        <v>5</v>
      </c>
      <c r="C4162" s="363">
        <v>6874.5675000000001</v>
      </c>
      <c r="D4162" s="364"/>
    </row>
    <row r="4163" spans="1:4">
      <c r="A4163" s="361">
        <f t="shared" si="70"/>
        <v>45831</v>
      </c>
      <c r="B4163" s="362">
        <v>6</v>
      </c>
      <c r="C4163" s="363">
        <v>6735.9575000000004</v>
      </c>
      <c r="D4163" s="364"/>
    </row>
    <row r="4164" spans="1:4">
      <c r="A4164" s="361">
        <f t="shared" si="70"/>
        <v>45831</v>
      </c>
      <c r="B4164" s="362">
        <v>7</v>
      </c>
      <c r="C4164" s="363">
        <v>7661.6275000000005</v>
      </c>
      <c r="D4164" s="364"/>
    </row>
    <row r="4165" spans="1:4">
      <c r="A4165" s="361">
        <f t="shared" si="70"/>
        <v>45831</v>
      </c>
      <c r="B4165" s="362">
        <v>8</v>
      </c>
      <c r="C4165" s="363">
        <v>7184.4075000000003</v>
      </c>
      <c r="D4165" s="364"/>
    </row>
    <row r="4166" spans="1:4">
      <c r="A4166" s="361">
        <f t="shared" ref="A4166:A4229" si="71">IF(B4166=0,A4165+1,A4165)</f>
        <v>45831</v>
      </c>
      <c r="B4166" s="362">
        <v>9</v>
      </c>
      <c r="C4166" s="363">
        <v>7593.1575000000003</v>
      </c>
      <c r="D4166" s="364"/>
    </row>
    <row r="4167" spans="1:4">
      <c r="A4167" s="361">
        <f t="shared" si="71"/>
        <v>45831</v>
      </c>
      <c r="B4167" s="362">
        <v>10</v>
      </c>
      <c r="C4167" s="363">
        <v>6856.6725000000006</v>
      </c>
      <c r="D4167" s="364"/>
    </row>
    <row r="4168" spans="1:4">
      <c r="A4168" s="361">
        <f t="shared" si="71"/>
        <v>45831</v>
      </c>
      <c r="B4168" s="362">
        <v>11</v>
      </c>
      <c r="C4168" s="363">
        <v>7407.6325000000006</v>
      </c>
      <c r="D4168" s="364"/>
    </row>
    <row r="4169" spans="1:4">
      <c r="A4169" s="361">
        <f t="shared" si="71"/>
        <v>45831</v>
      </c>
      <c r="B4169" s="362">
        <v>12</v>
      </c>
      <c r="C4169" s="363">
        <v>7638.9925000000003</v>
      </c>
      <c r="D4169" s="364"/>
    </row>
    <row r="4170" spans="1:4">
      <c r="A4170" s="361">
        <f t="shared" si="71"/>
        <v>45831</v>
      </c>
      <c r="B4170" s="362">
        <v>13</v>
      </c>
      <c r="C4170" s="363">
        <v>7902.4825000000001</v>
      </c>
      <c r="D4170" s="364"/>
    </row>
    <row r="4171" spans="1:4">
      <c r="A4171" s="361">
        <f t="shared" si="71"/>
        <v>45831</v>
      </c>
      <c r="B4171" s="362">
        <v>14</v>
      </c>
      <c r="C4171" s="363">
        <v>8330.0625</v>
      </c>
      <c r="D4171" s="364"/>
    </row>
    <row r="4172" spans="1:4">
      <c r="A4172" s="361">
        <f t="shared" si="71"/>
        <v>45831</v>
      </c>
      <c r="B4172" s="362">
        <v>15</v>
      </c>
      <c r="C4172" s="363">
        <v>7816.4225000000006</v>
      </c>
      <c r="D4172" s="364"/>
    </row>
    <row r="4173" spans="1:4">
      <c r="A4173" s="361">
        <f t="shared" si="71"/>
        <v>45831</v>
      </c>
      <c r="B4173" s="362">
        <v>16</v>
      </c>
      <c r="C4173" s="363">
        <v>8073.5625</v>
      </c>
      <c r="D4173" s="364"/>
    </row>
    <row r="4174" spans="1:4">
      <c r="A4174" s="361">
        <f t="shared" si="71"/>
        <v>45831</v>
      </c>
      <c r="B4174" s="362">
        <v>17</v>
      </c>
      <c r="C4174" s="363">
        <v>6578.1675000000005</v>
      </c>
      <c r="D4174" s="364"/>
    </row>
    <row r="4175" spans="1:4">
      <c r="A4175" s="361">
        <f t="shared" si="71"/>
        <v>45831</v>
      </c>
      <c r="B4175" s="362">
        <v>18</v>
      </c>
      <c r="C4175" s="363">
        <v>7406.5825000000004</v>
      </c>
      <c r="D4175" s="364"/>
    </row>
    <row r="4176" spans="1:4">
      <c r="A4176" s="361">
        <f t="shared" si="71"/>
        <v>45831</v>
      </c>
      <c r="B4176" s="362">
        <v>19</v>
      </c>
      <c r="C4176" s="363">
        <v>5773.7925000000005</v>
      </c>
      <c r="D4176" s="364"/>
    </row>
    <row r="4177" spans="1:4">
      <c r="A4177" s="361">
        <f t="shared" si="71"/>
        <v>45831</v>
      </c>
      <c r="B4177" s="362">
        <v>20</v>
      </c>
      <c r="C4177" s="363">
        <v>6434.9075000000003</v>
      </c>
      <c r="D4177" s="364"/>
    </row>
    <row r="4178" spans="1:4">
      <c r="A4178" s="361">
        <f t="shared" si="71"/>
        <v>45831</v>
      </c>
      <c r="B4178" s="362">
        <v>21</v>
      </c>
      <c r="C4178" s="363">
        <v>6297.7075000000004</v>
      </c>
      <c r="D4178" s="364"/>
    </row>
    <row r="4179" spans="1:4">
      <c r="A4179" s="361">
        <f t="shared" si="71"/>
        <v>45831</v>
      </c>
      <c r="B4179" s="362">
        <v>22</v>
      </c>
      <c r="C4179" s="363">
        <v>6511.3074999999999</v>
      </c>
      <c r="D4179" s="364"/>
    </row>
    <row r="4180" spans="1:4">
      <c r="A4180" s="361">
        <f t="shared" si="71"/>
        <v>45831</v>
      </c>
      <c r="B4180" s="362">
        <v>23</v>
      </c>
      <c r="C4180" s="363">
        <v>6977.799</v>
      </c>
      <c r="D4180" s="364"/>
    </row>
    <row r="4181" spans="1:4">
      <c r="A4181" s="361">
        <f t="shared" si="71"/>
        <v>45832</v>
      </c>
      <c r="B4181" s="362">
        <v>0</v>
      </c>
      <c r="C4181" s="363">
        <v>6445.2295000000004</v>
      </c>
      <c r="D4181" s="364"/>
    </row>
    <row r="4182" spans="1:4">
      <c r="A4182" s="361">
        <f t="shared" si="71"/>
        <v>45832</v>
      </c>
      <c r="B4182" s="362">
        <v>1</v>
      </c>
      <c r="C4182" s="363">
        <v>5937.3295000000007</v>
      </c>
      <c r="D4182" s="364"/>
    </row>
    <row r="4183" spans="1:4">
      <c r="A4183" s="361">
        <f t="shared" si="71"/>
        <v>45832</v>
      </c>
      <c r="B4183" s="362">
        <v>2</v>
      </c>
      <c r="C4183" s="363">
        <v>6242.6005000000005</v>
      </c>
      <c r="D4183" s="364"/>
    </row>
    <row r="4184" spans="1:4">
      <c r="A4184" s="361">
        <f t="shared" si="71"/>
        <v>45832</v>
      </c>
      <c r="B4184" s="362">
        <v>3</v>
      </c>
      <c r="C4184" s="363">
        <v>6199.2265000000007</v>
      </c>
      <c r="D4184" s="364"/>
    </row>
    <row r="4185" spans="1:4">
      <c r="A4185" s="361">
        <f t="shared" si="71"/>
        <v>45832</v>
      </c>
      <c r="B4185" s="362">
        <v>4</v>
      </c>
      <c r="C4185" s="363">
        <v>6254.1265000000003</v>
      </c>
      <c r="D4185" s="364"/>
    </row>
    <row r="4186" spans="1:4">
      <c r="A4186" s="361">
        <f t="shared" si="71"/>
        <v>45832</v>
      </c>
      <c r="B4186" s="362">
        <v>5</v>
      </c>
      <c r="C4186" s="363">
        <v>6734.2195000000002</v>
      </c>
      <c r="D4186" s="364"/>
    </row>
    <row r="4187" spans="1:4">
      <c r="A4187" s="361">
        <f t="shared" si="71"/>
        <v>45832</v>
      </c>
      <c r="B4187" s="362">
        <v>6</v>
      </c>
      <c r="C4187" s="363">
        <v>6759.3545000000004</v>
      </c>
      <c r="D4187" s="364"/>
    </row>
    <row r="4188" spans="1:4">
      <c r="A4188" s="361">
        <f t="shared" si="71"/>
        <v>45832</v>
      </c>
      <c r="B4188" s="362">
        <v>7</v>
      </c>
      <c r="C4188" s="363">
        <v>6444.39</v>
      </c>
      <c r="D4188" s="364"/>
    </row>
    <row r="4189" spans="1:4">
      <c r="A4189" s="361">
        <f t="shared" si="71"/>
        <v>45832</v>
      </c>
      <c r="B4189" s="362">
        <v>8</v>
      </c>
      <c r="C4189" s="363">
        <v>6387.2040000000006</v>
      </c>
      <c r="D4189" s="364"/>
    </row>
    <row r="4190" spans="1:4">
      <c r="A4190" s="361">
        <f t="shared" si="71"/>
        <v>45832</v>
      </c>
      <c r="B4190" s="362">
        <v>9</v>
      </c>
      <c r="C4190" s="363">
        <v>7435.2690000000002</v>
      </c>
      <c r="D4190" s="364"/>
    </row>
    <row r="4191" spans="1:4">
      <c r="A4191" s="361">
        <f t="shared" si="71"/>
        <v>45832</v>
      </c>
      <c r="B4191" s="362">
        <v>10</v>
      </c>
      <c r="C4191" s="363">
        <v>6853.6165000000001</v>
      </c>
      <c r="D4191" s="364"/>
    </row>
    <row r="4192" spans="1:4">
      <c r="A4192" s="361">
        <f t="shared" si="71"/>
        <v>45832</v>
      </c>
      <c r="B4192" s="362">
        <v>11</v>
      </c>
      <c r="C4192" s="363">
        <v>6917.5895</v>
      </c>
      <c r="D4192" s="364"/>
    </row>
    <row r="4193" spans="1:4">
      <c r="A4193" s="361">
        <f t="shared" si="71"/>
        <v>45832</v>
      </c>
      <c r="B4193" s="362">
        <v>12</v>
      </c>
      <c r="C4193" s="363">
        <v>6861.8665000000001</v>
      </c>
      <c r="D4193" s="364"/>
    </row>
    <row r="4194" spans="1:4">
      <c r="A4194" s="361">
        <f t="shared" si="71"/>
        <v>45832</v>
      </c>
      <c r="B4194" s="362">
        <v>13</v>
      </c>
      <c r="C4194" s="363">
        <v>7157.9324999999999</v>
      </c>
      <c r="D4194" s="364"/>
    </row>
    <row r="4195" spans="1:4">
      <c r="A4195" s="361">
        <f t="shared" si="71"/>
        <v>45832</v>
      </c>
      <c r="B4195" s="362">
        <v>14</v>
      </c>
      <c r="C4195" s="363">
        <v>7223.9065000000001</v>
      </c>
      <c r="D4195" s="364"/>
    </row>
    <row r="4196" spans="1:4">
      <c r="A4196" s="361">
        <f t="shared" si="71"/>
        <v>45832</v>
      </c>
      <c r="B4196" s="362">
        <v>15</v>
      </c>
      <c r="C4196" s="363">
        <v>7277.1315000000004</v>
      </c>
      <c r="D4196" s="364"/>
    </row>
    <row r="4197" spans="1:4">
      <c r="A4197" s="361">
        <f t="shared" si="71"/>
        <v>45832</v>
      </c>
      <c r="B4197" s="362">
        <v>16</v>
      </c>
      <c r="C4197" s="363">
        <v>7022.6165000000001</v>
      </c>
      <c r="D4197" s="364"/>
    </row>
    <row r="4198" spans="1:4">
      <c r="A4198" s="361">
        <f t="shared" si="71"/>
        <v>45832</v>
      </c>
      <c r="B4198" s="362">
        <v>17</v>
      </c>
      <c r="C4198" s="363">
        <v>6363.9915000000001</v>
      </c>
      <c r="D4198" s="364"/>
    </row>
    <row r="4199" spans="1:4">
      <c r="A4199" s="361">
        <f t="shared" si="71"/>
        <v>45832</v>
      </c>
      <c r="B4199" s="362">
        <v>18</v>
      </c>
      <c r="C4199" s="363">
        <v>7778.1715000000004</v>
      </c>
      <c r="D4199" s="364"/>
    </row>
    <row r="4200" spans="1:4">
      <c r="A4200" s="361">
        <f t="shared" si="71"/>
        <v>45832</v>
      </c>
      <c r="B4200" s="362">
        <v>19</v>
      </c>
      <c r="C4200" s="363">
        <v>5933.2465000000002</v>
      </c>
      <c r="D4200" s="364"/>
    </row>
    <row r="4201" spans="1:4">
      <c r="A4201" s="361">
        <f t="shared" si="71"/>
        <v>45832</v>
      </c>
      <c r="B4201" s="362">
        <v>20</v>
      </c>
      <c r="C4201" s="363">
        <v>6468.4865</v>
      </c>
      <c r="D4201" s="364"/>
    </row>
    <row r="4202" spans="1:4">
      <c r="A4202" s="361">
        <f t="shared" si="71"/>
        <v>45832</v>
      </c>
      <c r="B4202" s="362">
        <v>21</v>
      </c>
      <c r="C4202" s="363">
        <v>6369.2830000000004</v>
      </c>
      <c r="D4202" s="364"/>
    </row>
    <row r="4203" spans="1:4">
      <c r="A4203" s="361">
        <f t="shared" si="71"/>
        <v>45832</v>
      </c>
      <c r="B4203" s="362">
        <v>22</v>
      </c>
      <c r="C4203" s="363">
        <v>6513.5570000000007</v>
      </c>
      <c r="D4203" s="364"/>
    </row>
    <row r="4204" spans="1:4">
      <c r="A4204" s="361">
        <f t="shared" si="71"/>
        <v>45832</v>
      </c>
      <c r="B4204" s="362">
        <v>23</v>
      </c>
      <c r="C4204" s="363">
        <v>6419.8620000000001</v>
      </c>
      <c r="D4204" s="364"/>
    </row>
    <row r="4205" spans="1:4">
      <c r="A4205" s="361">
        <f t="shared" si="71"/>
        <v>45833</v>
      </c>
      <c r="B4205" s="362">
        <v>0</v>
      </c>
      <c r="C4205" s="363">
        <v>5458.3765000000003</v>
      </c>
      <c r="D4205" s="364"/>
    </row>
    <row r="4206" spans="1:4">
      <c r="A4206" s="361">
        <f t="shared" si="71"/>
        <v>45833</v>
      </c>
      <c r="B4206" s="362">
        <v>1</v>
      </c>
      <c r="C4206" s="363">
        <v>5226.1765000000005</v>
      </c>
      <c r="D4206" s="364"/>
    </row>
    <row r="4207" spans="1:4">
      <c r="A4207" s="361">
        <f t="shared" si="71"/>
        <v>45833</v>
      </c>
      <c r="B4207" s="362">
        <v>2</v>
      </c>
      <c r="C4207" s="363">
        <v>5233.3765000000003</v>
      </c>
      <c r="D4207" s="364"/>
    </row>
    <row r="4208" spans="1:4">
      <c r="A4208" s="361">
        <f t="shared" si="71"/>
        <v>45833</v>
      </c>
      <c r="B4208" s="362">
        <v>3</v>
      </c>
      <c r="C4208" s="363">
        <v>5423.2764999999999</v>
      </c>
      <c r="D4208" s="364"/>
    </row>
    <row r="4209" spans="1:4">
      <c r="A4209" s="361">
        <f t="shared" si="71"/>
        <v>45833</v>
      </c>
      <c r="B4209" s="362">
        <v>4</v>
      </c>
      <c r="C4209" s="363">
        <v>5793.6265000000003</v>
      </c>
      <c r="D4209" s="364"/>
    </row>
    <row r="4210" spans="1:4">
      <c r="A4210" s="361">
        <f t="shared" si="71"/>
        <v>45833</v>
      </c>
      <c r="B4210" s="362">
        <v>5</v>
      </c>
      <c r="C4210" s="363">
        <v>6229.2265000000007</v>
      </c>
      <c r="D4210" s="364"/>
    </row>
    <row r="4211" spans="1:4">
      <c r="A4211" s="361">
        <f t="shared" si="71"/>
        <v>45833</v>
      </c>
      <c r="B4211" s="362">
        <v>6</v>
      </c>
      <c r="C4211" s="363">
        <v>6778.9565000000002</v>
      </c>
      <c r="D4211" s="364"/>
    </row>
    <row r="4212" spans="1:4">
      <c r="A4212" s="361">
        <f t="shared" si="71"/>
        <v>45833</v>
      </c>
      <c r="B4212" s="362">
        <v>7</v>
      </c>
      <c r="C4212" s="363">
        <v>7181.3965000000007</v>
      </c>
      <c r="D4212" s="364"/>
    </row>
    <row r="4213" spans="1:4">
      <c r="A4213" s="361">
        <f t="shared" si="71"/>
        <v>45833</v>
      </c>
      <c r="B4213" s="362">
        <v>8</v>
      </c>
      <c r="C4213" s="363">
        <v>6791.9455000000007</v>
      </c>
      <c r="D4213" s="364"/>
    </row>
    <row r="4214" spans="1:4">
      <c r="A4214" s="361">
        <f t="shared" si="71"/>
        <v>45833</v>
      </c>
      <c r="B4214" s="362">
        <v>9</v>
      </c>
      <c r="C4214" s="363">
        <v>7773.0255000000006</v>
      </c>
      <c r="D4214" s="364"/>
    </row>
    <row r="4215" spans="1:4">
      <c r="A4215" s="361">
        <f t="shared" si="71"/>
        <v>45833</v>
      </c>
      <c r="B4215" s="362">
        <v>10</v>
      </c>
      <c r="C4215" s="363">
        <v>7449.4655000000002</v>
      </c>
      <c r="D4215" s="364"/>
    </row>
    <row r="4216" spans="1:4">
      <c r="A4216" s="361">
        <f t="shared" si="71"/>
        <v>45833</v>
      </c>
      <c r="B4216" s="362">
        <v>11</v>
      </c>
      <c r="C4216" s="363">
        <v>7440.0470000000005</v>
      </c>
      <c r="D4216" s="364"/>
    </row>
    <row r="4217" spans="1:4">
      <c r="A4217" s="361">
        <f t="shared" si="71"/>
        <v>45833</v>
      </c>
      <c r="B4217" s="362">
        <v>12</v>
      </c>
      <c r="C4217" s="363">
        <v>7257.8060000000005</v>
      </c>
      <c r="D4217" s="364"/>
    </row>
    <row r="4218" spans="1:4">
      <c r="A4218" s="361">
        <f t="shared" si="71"/>
        <v>45833</v>
      </c>
      <c r="B4218" s="362">
        <v>13</v>
      </c>
      <c r="C4218" s="363">
        <v>7260.0030000000006</v>
      </c>
      <c r="D4218" s="364"/>
    </row>
    <row r="4219" spans="1:4">
      <c r="A4219" s="361">
        <f t="shared" si="71"/>
        <v>45833</v>
      </c>
      <c r="B4219" s="362">
        <v>14</v>
      </c>
      <c r="C4219" s="363">
        <v>7658.8895000000002</v>
      </c>
      <c r="D4219" s="364"/>
    </row>
    <row r="4220" spans="1:4">
      <c r="A4220" s="361">
        <f t="shared" si="71"/>
        <v>45833</v>
      </c>
      <c r="B4220" s="362">
        <v>15</v>
      </c>
      <c r="C4220" s="363">
        <v>7796.4305000000004</v>
      </c>
      <c r="D4220" s="364"/>
    </row>
    <row r="4221" spans="1:4">
      <c r="A4221" s="361">
        <f t="shared" si="71"/>
        <v>45833</v>
      </c>
      <c r="B4221" s="362">
        <v>16</v>
      </c>
      <c r="C4221" s="363">
        <v>7435.5620000000008</v>
      </c>
      <c r="D4221" s="364"/>
    </row>
    <row r="4222" spans="1:4">
      <c r="A4222" s="361">
        <f t="shared" si="71"/>
        <v>45833</v>
      </c>
      <c r="B4222" s="362">
        <v>17</v>
      </c>
      <c r="C4222" s="363">
        <v>6327.5795000000007</v>
      </c>
      <c r="D4222" s="364"/>
    </row>
    <row r="4223" spans="1:4">
      <c r="A4223" s="361">
        <f t="shared" si="71"/>
        <v>45833</v>
      </c>
      <c r="B4223" s="362">
        <v>18</v>
      </c>
      <c r="C4223" s="363">
        <v>8150.018</v>
      </c>
      <c r="D4223" s="364"/>
    </row>
    <row r="4224" spans="1:4">
      <c r="A4224" s="361">
        <f t="shared" si="71"/>
        <v>45833</v>
      </c>
      <c r="B4224" s="362">
        <v>19</v>
      </c>
      <c r="C4224" s="363">
        <v>5871.9765000000007</v>
      </c>
      <c r="D4224" s="364"/>
    </row>
    <row r="4225" spans="1:4">
      <c r="A4225" s="361">
        <f t="shared" si="71"/>
        <v>45833</v>
      </c>
      <c r="B4225" s="362">
        <v>20</v>
      </c>
      <c r="C4225" s="363">
        <v>6785.2965000000004</v>
      </c>
      <c r="D4225" s="364"/>
    </row>
    <row r="4226" spans="1:4">
      <c r="A4226" s="361">
        <f t="shared" si="71"/>
        <v>45833</v>
      </c>
      <c r="B4226" s="362">
        <v>21</v>
      </c>
      <c r="C4226" s="363">
        <v>6826.4014999999999</v>
      </c>
      <c r="D4226" s="364"/>
    </row>
    <row r="4227" spans="1:4">
      <c r="A4227" s="361">
        <f t="shared" si="71"/>
        <v>45833</v>
      </c>
      <c r="B4227" s="362">
        <v>22</v>
      </c>
      <c r="C4227" s="363">
        <v>6960.5480000000007</v>
      </c>
      <c r="D4227" s="364"/>
    </row>
    <row r="4228" spans="1:4">
      <c r="A4228" s="361">
        <f t="shared" si="71"/>
        <v>45833</v>
      </c>
      <c r="B4228" s="362">
        <v>23</v>
      </c>
      <c r="C4228" s="363">
        <v>7249.1980000000003</v>
      </c>
      <c r="D4228" s="364"/>
    </row>
    <row r="4229" spans="1:4">
      <c r="A4229" s="361">
        <f t="shared" si="71"/>
        <v>45834</v>
      </c>
      <c r="B4229" s="362">
        <v>0</v>
      </c>
      <c r="C4229" s="363">
        <v>5678.4690000000001</v>
      </c>
      <c r="D4229" s="364"/>
    </row>
    <row r="4230" spans="1:4">
      <c r="A4230" s="361">
        <f t="shared" ref="A4230:A4293" si="72">IF(B4230=0,A4229+1,A4229)</f>
        <v>45834</v>
      </c>
      <c r="B4230" s="362">
        <v>1</v>
      </c>
      <c r="C4230" s="363">
        <v>5014.7745000000004</v>
      </c>
      <c r="D4230" s="364"/>
    </row>
    <row r="4231" spans="1:4">
      <c r="A4231" s="361">
        <f t="shared" si="72"/>
        <v>45834</v>
      </c>
      <c r="B4231" s="362">
        <v>2</v>
      </c>
      <c r="C4231" s="363">
        <v>5108.6295</v>
      </c>
      <c r="D4231" s="364"/>
    </row>
    <row r="4232" spans="1:4">
      <c r="A4232" s="361">
        <f t="shared" si="72"/>
        <v>45834</v>
      </c>
      <c r="B4232" s="362">
        <v>3</v>
      </c>
      <c r="C4232" s="363">
        <v>5044.9695000000002</v>
      </c>
      <c r="D4232" s="364"/>
    </row>
    <row r="4233" spans="1:4">
      <c r="A4233" s="361">
        <f t="shared" si="72"/>
        <v>45834</v>
      </c>
      <c r="B4233" s="362">
        <v>4</v>
      </c>
      <c r="C4233" s="363">
        <v>5314.5060000000003</v>
      </c>
      <c r="D4233" s="364"/>
    </row>
    <row r="4234" spans="1:4">
      <c r="A4234" s="361">
        <f t="shared" si="72"/>
        <v>45834</v>
      </c>
      <c r="B4234" s="362">
        <v>5</v>
      </c>
      <c r="C4234" s="363">
        <v>5845.5060000000003</v>
      </c>
      <c r="D4234" s="364"/>
    </row>
    <row r="4235" spans="1:4">
      <c r="A4235" s="361">
        <f t="shared" si="72"/>
        <v>45834</v>
      </c>
      <c r="B4235" s="362">
        <v>6</v>
      </c>
      <c r="C4235" s="363">
        <v>4404.2690000000002</v>
      </c>
      <c r="D4235" s="364"/>
    </row>
    <row r="4236" spans="1:4">
      <c r="A4236" s="361">
        <f t="shared" si="72"/>
        <v>45834</v>
      </c>
      <c r="B4236" s="362">
        <v>7</v>
      </c>
      <c r="C4236" s="363">
        <v>7012.6840000000002</v>
      </c>
      <c r="D4236" s="364"/>
    </row>
    <row r="4237" spans="1:4">
      <c r="A4237" s="361">
        <f t="shared" si="72"/>
        <v>45834</v>
      </c>
      <c r="B4237" s="362">
        <v>8</v>
      </c>
      <c r="C4237" s="363">
        <v>6934.4795000000004</v>
      </c>
      <c r="D4237" s="364"/>
    </row>
    <row r="4238" spans="1:4">
      <c r="A4238" s="361">
        <f t="shared" si="72"/>
        <v>45834</v>
      </c>
      <c r="B4238" s="362">
        <v>9</v>
      </c>
      <c r="C4238" s="363">
        <v>7712.1390000000001</v>
      </c>
      <c r="D4238" s="364"/>
    </row>
    <row r="4239" spans="1:4">
      <c r="A4239" s="361">
        <f t="shared" si="72"/>
        <v>45834</v>
      </c>
      <c r="B4239" s="362">
        <v>10</v>
      </c>
      <c r="C4239" s="363">
        <v>7840.4690000000001</v>
      </c>
      <c r="D4239" s="364"/>
    </row>
    <row r="4240" spans="1:4">
      <c r="A4240" s="361">
        <f t="shared" si="72"/>
        <v>45834</v>
      </c>
      <c r="B4240" s="362">
        <v>11</v>
      </c>
      <c r="C4240" s="363">
        <v>7629.7940000000008</v>
      </c>
      <c r="D4240" s="364"/>
    </row>
    <row r="4241" spans="1:4">
      <c r="A4241" s="361">
        <f t="shared" si="72"/>
        <v>45834</v>
      </c>
      <c r="B4241" s="362">
        <v>12</v>
      </c>
      <c r="C4241" s="363">
        <v>7023.451</v>
      </c>
      <c r="D4241" s="364"/>
    </row>
    <row r="4242" spans="1:4">
      <c r="A4242" s="361">
        <f t="shared" si="72"/>
        <v>45834</v>
      </c>
      <c r="B4242" s="362">
        <v>13</v>
      </c>
      <c r="C4242" s="363">
        <v>6911.1095000000005</v>
      </c>
      <c r="D4242" s="364"/>
    </row>
    <row r="4243" spans="1:4">
      <c r="A4243" s="361">
        <f t="shared" si="72"/>
        <v>45834</v>
      </c>
      <c r="B4243" s="362">
        <v>14</v>
      </c>
      <c r="C4243" s="363">
        <v>7036.3344999999999</v>
      </c>
      <c r="D4243" s="364"/>
    </row>
    <row r="4244" spans="1:4">
      <c r="A4244" s="361">
        <f t="shared" si="72"/>
        <v>45834</v>
      </c>
      <c r="B4244" s="362">
        <v>15</v>
      </c>
      <c r="C4244" s="363">
        <v>7218.3395</v>
      </c>
      <c r="D4244" s="364"/>
    </row>
    <row r="4245" spans="1:4">
      <c r="A4245" s="361">
        <f t="shared" si="72"/>
        <v>45834</v>
      </c>
      <c r="B4245" s="362">
        <v>16</v>
      </c>
      <c r="C4245" s="363">
        <v>7106.4295000000002</v>
      </c>
      <c r="D4245" s="364"/>
    </row>
    <row r="4246" spans="1:4">
      <c r="A4246" s="361">
        <f t="shared" si="72"/>
        <v>45834</v>
      </c>
      <c r="B4246" s="362">
        <v>17</v>
      </c>
      <c r="C4246" s="363">
        <v>6315.2690000000002</v>
      </c>
      <c r="D4246" s="364"/>
    </row>
    <row r="4247" spans="1:4">
      <c r="A4247" s="361">
        <f t="shared" si="72"/>
        <v>45834</v>
      </c>
      <c r="B4247" s="362">
        <v>18</v>
      </c>
      <c r="C4247" s="363">
        <v>7545.5740000000005</v>
      </c>
      <c r="D4247" s="364"/>
    </row>
    <row r="4248" spans="1:4">
      <c r="A4248" s="361">
        <f t="shared" si="72"/>
        <v>45834</v>
      </c>
      <c r="B4248" s="362">
        <v>19</v>
      </c>
      <c r="C4248" s="363">
        <v>5773.5540000000001</v>
      </c>
      <c r="D4248" s="364"/>
    </row>
    <row r="4249" spans="1:4">
      <c r="A4249" s="361">
        <f t="shared" si="72"/>
        <v>45834</v>
      </c>
      <c r="B4249" s="362">
        <v>20</v>
      </c>
      <c r="C4249" s="363">
        <v>6733.9540000000006</v>
      </c>
      <c r="D4249" s="364"/>
    </row>
    <row r="4250" spans="1:4">
      <c r="A4250" s="361">
        <f t="shared" si="72"/>
        <v>45834</v>
      </c>
      <c r="B4250" s="362">
        <v>21</v>
      </c>
      <c r="C4250" s="363">
        <v>6728.2690000000002</v>
      </c>
      <c r="D4250" s="364"/>
    </row>
    <row r="4251" spans="1:4">
      <c r="A4251" s="361">
        <f t="shared" si="72"/>
        <v>45834</v>
      </c>
      <c r="B4251" s="362">
        <v>22</v>
      </c>
      <c r="C4251" s="363">
        <v>6676.6190000000006</v>
      </c>
      <c r="D4251" s="364"/>
    </row>
    <row r="4252" spans="1:4">
      <c r="A4252" s="361">
        <f t="shared" si="72"/>
        <v>45834</v>
      </c>
      <c r="B4252" s="362">
        <v>23</v>
      </c>
      <c r="C4252" s="363">
        <v>6457.1440000000002</v>
      </c>
      <c r="D4252" s="364"/>
    </row>
    <row r="4253" spans="1:4">
      <c r="A4253" s="361">
        <f t="shared" si="72"/>
        <v>45835</v>
      </c>
      <c r="B4253" s="362">
        <v>0</v>
      </c>
      <c r="C4253" s="363">
        <v>6328.4440000000004</v>
      </c>
      <c r="D4253" s="364"/>
    </row>
    <row r="4254" spans="1:4">
      <c r="A4254" s="361">
        <f t="shared" si="72"/>
        <v>45835</v>
      </c>
      <c r="B4254" s="362">
        <v>1</v>
      </c>
      <c r="C4254" s="363">
        <v>5706.2465000000002</v>
      </c>
      <c r="D4254" s="364"/>
    </row>
    <row r="4255" spans="1:4">
      <c r="A4255" s="361">
        <f t="shared" si="72"/>
        <v>45835</v>
      </c>
      <c r="B4255" s="362">
        <v>2</v>
      </c>
      <c r="C4255" s="363">
        <v>5588.6670000000004</v>
      </c>
      <c r="D4255" s="364"/>
    </row>
    <row r="4256" spans="1:4">
      <c r="A4256" s="361">
        <f t="shared" si="72"/>
        <v>45835</v>
      </c>
      <c r="B4256" s="362">
        <v>3</v>
      </c>
      <c r="C4256" s="363">
        <v>5303.3429999999998</v>
      </c>
      <c r="D4256" s="364"/>
    </row>
    <row r="4257" spans="1:4">
      <c r="A4257" s="361">
        <f t="shared" si="72"/>
        <v>45835</v>
      </c>
      <c r="B4257" s="362">
        <v>4</v>
      </c>
      <c r="C4257" s="363">
        <v>5721.8870000000006</v>
      </c>
      <c r="D4257" s="364"/>
    </row>
    <row r="4258" spans="1:4">
      <c r="A4258" s="361">
        <f t="shared" si="72"/>
        <v>45835</v>
      </c>
      <c r="B4258" s="362">
        <v>5</v>
      </c>
      <c r="C4258" s="363">
        <v>6145.0020000000004</v>
      </c>
      <c r="D4258" s="364"/>
    </row>
    <row r="4259" spans="1:4">
      <c r="A4259" s="361">
        <f t="shared" si="72"/>
        <v>45835</v>
      </c>
      <c r="B4259" s="362">
        <v>6</v>
      </c>
      <c r="C4259" s="363">
        <v>6327.3830000000007</v>
      </c>
      <c r="D4259" s="364"/>
    </row>
    <row r="4260" spans="1:4">
      <c r="A4260" s="361">
        <f t="shared" si="72"/>
        <v>45835</v>
      </c>
      <c r="B4260" s="362">
        <v>7</v>
      </c>
      <c r="C4260" s="363">
        <v>6957.2480000000005</v>
      </c>
      <c r="D4260" s="364"/>
    </row>
    <row r="4261" spans="1:4">
      <c r="A4261" s="361">
        <f t="shared" si="72"/>
        <v>45835</v>
      </c>
      <c r="B4261" s="362">
        <v>8</v>
      </c>
      <c r="C4261" s="363">
        <v>6600.3730000000005</v>
      </c>
      <c r="D4261" s="364"/>
    </row>
    <row r="4262" spans="1:4">
      <c r="A4262" s="361">
        <f t="shared" si="72"/>
        <v>45835</v>
      </c>
      <c r="B4262" s="362">
        <v>9</v>
      </c>
      <c r="C4262" s="363">
        <v>8077.9230000000007</v>
      </c>
      <c r="D4262" s="364"/>
    </row>
    <row r="4263" spans="1:4">
      <c r="A4263" s="361">
        <f t="shared" si="72"/>
        <v>45835</v>
      </c>
      <c r="B4263" s="362">
        <v>10</v>
      </c>
      <c r="C4263" s="363">
        <v>7255.3730000000005</v>
      </c>
      <c r="D4263" s="364"/>
    </row>
    <row r="4264" spans="1:4">
      <c r="A4264" s="361">
        <f t="shared" si="72"/>
        <v>45835</v>
      </c>
      <c r="B4264" s="362">
        <v>11</v>
      </c>
      <c r="C4264" s="363">
        <v>9425.8412499999995</v>
      </c>
      <c r="D4264" s="364"/>
    </row>
    <row r="4265" spans="1:4">
      <c r="A4265" s="361">
        <f t="shared" si="72"/>
        <v>45835</v>
      </c>
      <c r="B4265" s="362">
        <v>12</v>
      </c>
      <c r="C4265" s="363">
        <v>9251.5105000000003</v>
      </c>
      <c r="D4265" s="364"/>
    </row>
    <row r="4266" spans="1:4">
      <c r="A4266" s="361">
        <f t="shared" si="72"/>
        <v>45835</v>
      </c>
      <c r="B4266" s="362">
        <v>13</v>
      </c>
      <c r="C4266" s="363">
        <v>9418.8215</v>
      </c>
      <c r="D4266" s="364"/>
    </row>
    <row r="4267" spans="1:4">
      <c r="A4267" s="361">
        <f t="shared" si="72"/>
        <v>45835</v>
      </c>
      <c r="B4267" s="362">
        <v>14</v>
      </c>
      <c r="C4267" s="363">
        <v>9549.2240000000002</v>
      </c>
      <c r="D4267" s="364"/>
    </row>
    <row r="4268" spans="1:4">
      <c r="A4268" s="361">
        <f t="shared" si="72"/>
        <v>45835</v>
      </c>
      <c r="B4268" s="362">
        <v>15</v>
      </c>
      <c r="C4268" s="363">
        <v>9770.9112499999992</v>
      </c>
      <c r="D4268" s="364"/>
    </row>
    <row r="4269" spans="1:4">
      <c r="A4269" s="361">
        <f t="shared" si="72"/>
        <v>45835</v>
      </c>
      <c r="B4269" s="362">
        <v>16</v>
      </c>
      <c r="C4269" s="363">
        <v>10069.63925</v>
      </c>
      <c r="D4269" s="364"/>
    </row>
    <row r="4270" spans="1:4">
      <c r="A4270" s="361">
        <f t="shared" si="72"/>
        <v>45835</v>
      </c>
      <c r="B4270" s="362">
        <v>17</v>
      </c>
      <c r="C4270" s="363">
        <v>8888.0640000000003</v>
      </c>
      <c r="D4270" s="364"/>
    </row>
    <row r="4271" spans="1:4">
      <c r="A4271" s="361">
        <f t="shared" si="72"/>
        <v>45835</v>
      </c>
      <c r="B4271" s="362">
        <v>18</v>
      </c>
      <c r="C4271" s="363">
        <v>10025.749</v>
      </c>
      <c r="D4271" s="364"/>
    </row>
    <row r="4272" spans="1:4">
      <c r="A4272" s="361">
        <f t="shared" si="72"/>
        <v>45835</v>
      </c>
      <c r="B4272" s="362">
        <v>19</v>
      </c>
      <c r="C4272" s="363">
        <v>7838.8965000000007</v>
      </c>
      <c r="D4272" s="364"/>
    </row>
    <row r="4273" spans="1:4">
      <c r="A4273" s="361">
        <f t="shared" si="72"/>
        <v>45835</v>
      </c>
      <c r="B4273" s="362">
        <v>20</v>
      </c>
      <c r="C4273" s="363">
        <v>8493.6314999999995</v>
      </c>
      <c r="D4273" s="364"/>
    </row>
    <row r="4274" spans="1:4">
      <c r="A4274" s="361">
        <f t="shared" si="72"/>
        <v>45835</v>
      </c>
      <c r="B4274" s="362">
        <v>21</v>
      </c>
      <c r="C4274" s="363">
        <v>8406.406500000001</v>
      </c>
      <c r="D4274" s="364"/>
    </row>
    <row r="4275" spans="1:4">
      <c r="A4275" s="361">
        <f t="shared" si="72"/>
        <v>45835</v>
      </c>
      <c r="B4275" s="362">
        <v>22</v>
      </c>
      <c r="C4275" s="363">
        <v>8561.0015000000003</v>
      </c>
      <c r="D4275" s="364"/>
    </row>
    <row r="4276" spans="1:4">
      <c r="A4276" s="361">
        <f t="shared" si="72"/>
        <v>45835</v>
      </c>
      <c r="B4276" s="362">
        <v>23</v>
      </c>
      <c r="C4276" s="363">
        <v>7980.4260000000004</v>
      </c>
      <c r="D4276" s="364"/>
    </row>
    <row r="4277" spans="1:4">
      <c r="A4277" s="361">
        <f t="shared" si="72"/>
        <v>45836</v>
      </c>
      <c r="B4277" s="362">
        <v>0</v>
      </c>
      <c r="C4277" s="363">
        <v>7818.3490000000002</v>
      </c>
      <c r="D4277" s="364"/>
    </row>
    <row r="4278" spans="1:4">
      <c r="A4278" s="361">
        <f t="shared" si="72"/>
        <v>45836</v>
      </c>
      <c r="B4278" s="362">
        <v>1</v>
      </c>
      <c r="C4278" s="363">
        <v>7611.9320000000007</v>
      </c>
      <c r="D4278" s="364"/>
    </row>
    <row r="4279" spans="1:4">
      <c r="A4279" s="361">
        <f t="shared" si="72"/>
        <v>45836</v>
      </c>
      <c r="B4279" s="362">
        <v>2</v>
      </c>
      <c r="C4279" s="363">
        <v>7751.9440000000004</v>
      </c>
      <c r="D4279" s="364"/>
    </row>
    <row r="4280" spans="1:4">
      <c r="A4280" s="361">
        <f t="shared" si="72"/>
        <v>45836</v>
      </c>
      <c r="B4280" s="362">
        <v>3</v>
      </c>
      <c r="C4280" s="363">
        <v>7782.4895000000006</v>
      </c>
      <c r="D4280" s="364"/>
    </row>
    <row r="4281" spans="1:4">
      <c r="A4281" s="361">
        <f t="shared" si="72"/>
        <v>45836</v>
      </c>
      <c r="B4281" s="362">
        <v>4</v>
      </c>
      <c r="C4281" s="363">
        <v>7705.6445000000003</v>
      </c>
      <c r="D4281" s="364"/>
    </row>
    <row r="4282" spans="1:4">
      <c r="A4282" s="361">
        <f t="shared" si="72"/>
        <v>45836</v>
      </c>
      <c r="B4282" s="362">
        <v>5</v>
      </c>
      <c r="C4282" s="363">
        <v>8094.4345000000003</v>
      </c>
      <c r="D4282" s="364"/>
    </row>
    <row r="4283" spans="1:4">
      <c r="A4283" s="361">
        <f t="shared" si="72"/>
        <v>45836</v>
      </c>
      <c r="B4283" s="362">
        <v>6</v>
      </c>
      <c r="C4283" s="363">
        <v>8555.5655000000006</v>
      </c>
      <c r="D4283" s="364"/>
    </row>
    <row r="4284" spans="1:4">
      <c r="A4284" s="361">
        <f t="shared" si="72"/>
        <v>45836</v>
      </c>
      <c r="B4284" s="362">
        <v>7</v>
      </c>
      <c r="C4284" s="363">
        <v>8295.7865000000002</v>
      </c>
      <c r="D4284" s="364"/>
    </row>
    <row r="4285" spans="1:4">
      <c r="A4285" s="361">
        <f t="shared" si="72"/>
        <v>45836</v>
      </c>
      <c r="B4285" s="362">
        <v>8</v>
      </c>
      <c r="C4285" s="363">
        <v>8230.0145000000011</v>
      </c>
      <c r="D4285" s="364"/>
    </row>
    <row r="4286" spans="1:4">
      <c r="A4286" s="361">
        <f t="shared" si="72"/>
        <v>45836</v>
      </c>
      <c r="B4286" s="362">
        <v>9</v>
      </c>
      <c r="C4286" s="363">
        <v>9419.3335000000006</v>
      </c>
      <c r="D4286" s="364"/>
    </row>
    <row r="4287" spans="1:4">
      <c r="A4287" s="361">
        <f t="shared" si="72"/>
        <v>45836</v>
      </c>
      <c r="B4287" s="362">
        <v>10</v>
      </c>
      <c r="C4287" s="363">
        <v>8982.5084999999999</v>
      </c>
      <c r="D4287" s="364"/>
    </row>
    <row r="4288" spans="1:4">
      <c r="A4288" s="361">
        <f t="shared" si="72"/>
        <v>45836</v>
      </c>
      <c r="B4288" s="362">
        <v>11</v>
      </c>
      <c r="C4288" s="363">
        <v>8708.5455000000002</v>
      </c>
      <c r="D4288" s="364"/>
    </row>
    <row r="4289" spans="1:4">
      <c r="A4289" s="361">
        <f t="shared" si="72"/>
        <v>45836</v>
      </c>
      <c r="B4289" s="362">
        <v>12</v>
      </c>
      <c r="C4289" s="363">
        <v>8582.9945000000007</v>
      </c>
      <c r="D4289" s="364"/>
    </row>
    <row r="4290" spans="1:4">
      <c r="A4290" s="361">
        <f t="shared" si="72"/>
        <v>45836</v>
      </c>
      <c r="B4290" s="362">
        <v>13</v>
      </c>
      <c r="C4290" s="363">
        <v>8305.7285000000011</v>
      </c>
      <c r="D4290" s="364"/>
    </row>
    <row r="4291" spans="1:4">
      <c r="A4291" s="361">
        <f t="shared" si="72"/>
        <v>45836</v>
      </c>
      <c r="B4291" s="362">
        <v>14</v>
      </c>
      <c r="C4291" s="363">
        <v>8210.5865000000013</v>
      </c>
      <c r="D4291" s="364"/>
    </row>
    <row r="4292" spans="1:4">
      <c r="A4292" s="361">
        <f t="shared" si="72"/>
        <v>45836</v>
      </c>
      <c r="B4292" s="362">
        <v>15</v>
      </c>
      <c r="C4292" s="363">
        <v>8687.9875000000011</v>
      </c>
      <c r="D4292" s="364"/>
    </row>
    <row r="4293" spans="1:4">
      <c r="A4293" s="361">
        <f t="shared" si="72"/>
        <v>45836</v>
      </c>
      <c r="B4293" s="362">
        <v>16</v>
      </c>
      <c r="C4293" s="363">
        <v>8950.0755000000008</v>
      </c>
      <c r="D4293" s="364"/>
    </row>
    <row r="4294" spans="1:4">
      <c r="A4294" s="361">
        <f t="shared" ref="A4294:A4357" si="73">IF(B4294=0,A4293+1,A4293)</f>
        <v>45836</v>
      </c>
      <c r="B4294" s="362">
        <v>17</v>
      </c>
      <c r="C4294" s="363">
        <v>8083.1395000000002</v>
      </c>
      <c r="D4294" s="364"/>
    </row>
    <row r="4295" spans="1:4">
      <c r="A4295" s="361">
        <f t="shared" si="73"/>
        <v>45836</v>
      </c>
      <c r="B4295" s="362">
        <v>18</v>
      </c>
      <c r="C4295" s="363">
        <v>8911.3464999999997</v>
      </c>
      <c r="D4295" s="364"/>
    </row>
    <row r="4296" spans="1:4">
      <c r="A4296" s="361">
        <f t="shared" si="73"/>
        <v>45836</v>
      </c>
      <c r="B4296" s="362">
        <v>19</v>
      </c>
      <c r="C4296" s="363">
        <v>6640.3490000000002</v>
      </c>
      <c r="D4296" s="364"/>
    </row>
    <row r="4297" spans="1:4">
      <c r="A4297" s="361">
        <f t="shared" si="73"/>
        <v>45836</v>
      </c>
      <c r="B4297" s="362">
        <v>20</v>
      </c>
      <c r="C4297" s="363">
        <v>7829.4265000000005</v>
      </c>
      <c r="D4297" s="364"/>
    </row>
    <row r="4298" spans="1:4">
      <c r="A4298" s="361">
        <f t="shared" si="73"/>
        <v>45836</v>
      </c>
      <c r="B4298" s="362">
        <v>21</v>
      </c>
      <c r="C4298" s="363">
        <v>7645.1670000000004</v>
      </c>
      <c r="D4298" s="364"/>
    </row>
    <row r="4299" spans="1:4">
      <c r="A4299" s="361">
        <f t="shared" si="73"/>
        <v>45836</v>
      </c>
      <c r="B4299" s="362">
        <v>22</v>
      </c>
      <c r="C4299" s="363">
        <v>8356.9615000000013</v>
      </c>
      <c r="D4299" s="364"/>
    </row>
    <row r="4300" spans="1:4">
      <c r="A4300" s="361">
        <f t="shared" si="73"/>
        <v>45836</v>
      </c>
      <c r="B4300" s="362">
        <v>23</v>
      </c>
      <c r="C4300" s="363">
        <v>8281.0264999999999</v>
      </c>
      <c r="D4300" s="364"/>
    </row>
    <row r="4301" spans="1:4">
      <c r="A4301" s="361">
        <f t="shared" si="73"/>
        <v>45837</v>
      </c>
      <c r="B4301" s="362">
        <v>0</v>
      </c>
      <c r="C4301" s="363">
        <v>7260.4575000000004</v>
      </c>
      <c r="D4301" s="364"/>
    </row>
    <row r="4302" spans="1:4">
      <c r="A4302" s="361">
        <f t="shared" si="73"/>
        <v>45837</v>
      </c>
      <c r="B4302" s="362">
        <v>1</v>
      </c>
      <c r="C4302" s="363">
        <v>6919.1824999999999</v>
      </c>
      <c r="D4302" s="364"/>
    </row>
    <row r="4303" spans="1:4">
      <c r="A4303" s="361">
        <f t="shared" si="73"/>
        <v>45837</v>
      </c>
      <c r="B4303" s="362">
        <v>2</v>
      </c>
      <c r="C4303" s="363">
        <v>6793.8125</v>
      </c>
      <c r="D4303" s="364"/>
    </row>
    <row r="4304" spans="1:4">
      <c r="A4304" s="361">
        <f t="shared" si="73"/>
        <v>45837</v>
      </c>
      <c r="B4304" s="362">
        <v>3</v>
      </c>
      <c r="C4304" s="363">
        <v>6587.1875</v>
      </c>
      <c r="D4304" s="364"/>
    </row>
    <row r="4305" spans="1:4">
      <c r="A4305" s="361">
        <f t="shared" si="73"/>
        <v>45837</v>
      </c>
      <c r="B4305" s="362">
        <v>4</v>
      </c>
      <c r="C4305" s="363">
        <v>6908.5625</v>
      </c>
      <c r="D4305" s="364"/>
    </row>
    <row r="4306" spans="1:4">
      <c r="A4306" s="361">
        <f t="shared" si="73"/>
        <v>45837</v>
      </c>
      <c r="B4306" s="362">
        <v>5</v>
      </c>
      <c r="C4306" s="363">
        <v>6852.4625000000005</v>
      </c>
      <c r="D4306" s="364"/>
    </row>
    <row r="4307" spans="1:4">
      <c r="A4307" s="361">
        <f t="shared" si="73"/>
        <v>45837</v>
      </c>
      <c r="B4307" s="362">
        <v>6</v>
      </c>
      <c r="C4307" s="363">
        <v>6704.5375000000004</v>
      </c>
      <c r="D4307" s="364"/>
    </row>
    <row r="4308" spans="1:4">
      <c r="A4308" s="361">
        <f t="shared" si="73"/>
        <v>45837</v>
      </c>
      <c r="B4308" s="362">
        <v>7</v>
      </c>
      <c r="C4308" s="363">
        <v>7122.8125</v>
      </c>
      <c r="D4308" s="364"/>
    </row>
    <row r="4309" spans="1:4">
      <c r="A4309" s="361">
        <f t="shared" si="73"/>
        <v>45837</v>
      </c>
      <c r="B4309" s="362">
        <v>8</v>
      </c>
      <c r="C4309" s="363">
        <v>6996.5125000000007</v>
      </c>
      <c r="D4309" s="364"/>
    </row>
    <row r="4310" spans="1:4">
      <c r="A4310" s="361">
        <f t="shared" si="73"/>
        <v>45837</v>
      </c>
      <c r="B4310" s="362">
        <v>9</v>
      </c>
      <c r="C4310" s="363">
        <v>7897.1525000000001</v>
      </c>
      <c r="D4310" s="364"/>
    </row>
    <row r="4311" spans="1:4">
      <c r="A4311" s="361">
        <f t="shared" si="73"/>
        <v>45837</v>
      </c>
      <c r="B4311" s="362">
        <v>10</v>
      </c>
      <c r="C4311" s="363">
        <v>7132.5125000000007</v>
      </c>
      <c r="D4311" s="364"/>
    </row>
    <row r="4312" spans="1:4">
      <c r="A4312" s="361">
        <f t="shared" si="73"/>
        <v>45837</v>
      </c>
      <c r="B4312" s="362">
        <v>11</v>
      </c>
      <c r="C4312" s="363">
        <v>7263.6125000000002</v>
      </c>
      <c r="D4312" s="364"/>
    </row>
    <row r="4313" spans="1:4">
      <c r="A4313" s="361">
        <f t="shared" si="73"/>
        <v>45837</v>
      </c>
      <c r="B4313" s="362">
        <v>12</v>
      </c>
      <c r="C4313" s="363">
        <v>7216.5725000000002</v>
      </c>
      <c r="D4313" s="364"/>
    </row>
    <row r="4314" spans="1:4">
      <c r="A4314" s="361">
        <f t="shared" si="73"/>
        <v>45837</v>
      </c>
      <c r="B4314" s="362">
        <v>13</v>
      </c>
      <c r="C4314" s="363">
        <v>6853.2575000000006</v>
      </c>
      <c r="D4314" s="364"/>
    </row>
    <row r="4315" spans="1:4">
      <c r="A4315" s="361">
        <f t="shared" si="73"/>
        <v>45837</v>
      </c>
      <c r="B4315" s="362">
        <v>14</v>
      </c>
      <c r="C4315" s="363">
        <v>6844.6575000000003</v>
      </c>
      <c r="D4315" s="364"/>
    </row>
    <row r="4316" spans="1:4">
      <c r="A4316" s="361">
        <f t="shared" si="73"/>
        <v>45837</v>
      </c>
      <c r="B4316" s="362">
        <v>15</v>
      </c>
      <c r="C4316" s="363">
        <v>7522.1875</v>
      </c>
      <c r="D4316" s="364"/>
    </row>
    <row r="4317" spans="1:4">
      <c r="A4317" s="361">
        <f t="shared" si="73"/>
        <v>45837</v>
      </c>
      <c r="B4317" s="362">
        <v>16</v>
      </c>
      <c r="C4317" s="363">
        <v>7266.0325000000003</v>
      </c>
      <c r="D4317" s="364"/>
    </row>
    <row r="4318" spans="1:4">
      <c r="A4318" s="361">
        <f t="shared" si="73"/>
        <v>45837</v>
      </c>
      <c r="B4318" s="362">
        <v>17</v>
      </c>
      <c r="C4318" s="363">
        <v>7268.2520000000004</v>
      </c>
      <c r="D4318" s="364"/>
    </row>
    <row r="4319" spans="1:4">
      <c r="A4319" s="361">
        <f t="shared" si="73"/>
        <v>45837</v>
      </c>
      <c r="B4319" s="362">
        <v>18</v>
      </c>
      <c r="C4319" s="363">
        <v>6540.4375</v>
      </c>
      <c r="D4319" s="364"/>
    </row>
    <row r="4320" spans="1:4">
      <c r="A4320" s="361">
        <f t="shared" si="73"/>
        <v>45837</v>
      </c>
      <c r="B4320" s="362">
        <v>19</v>
      </c>
      <c r="C4320" s="363">
        <v>4615.9660000000003</v>
      </c>
      <c r="D4320" s="364"/>
    </row>
    <row r="4321" spans="1:4">
      <c r="A4321" s="361">
        <f t="shared" si="73"/>
        <v>45837</v>
      </c>
      <c r="B4321" s="362">
        <v>20</v>
      </c>
      <c r="C4321" s="363">
        <v>5427.8675000000003</v>
      </c>
      <c r="D4321" s="364"/>
    </row>
    <row r="4322" spans="1:4">
      <c r="A4322" s="361">
        <f t="shared" si="73"/>
        <v>45837</v>
      </c>
      <c r="B4322" s="362">
        <v>21</v>
      </c>
      <c r="C4322" s="363">
        <v>7598.25</v>
      </c>
      <c r="D4322" s="364"/>
    </row>
    <row r="4323" spans="1:4">
      <c r="A4323" s="361">
        <f t="shared" si="73"/>
        <v>45837</v>
      </c>
      <c r="B4323" s="362">
        <v>22</v>
      </c>
      <c r="C4323" s="363">
        <v>7922.3885</v>
      </c>
      <c r="D4323" s="364"/>
    </row>
    <row r="4324" spans="1:4">
      <c r="A4324" s="361">
        <f t="shared" si="73"/>
        <v>45837</v>
      </c>
      <c r="B4324" s="362">
        <v>23</v>
      </c>
      <c r="C4324" s="363">
        <v>7401.0525000000007</v>
      </c>
      <c r="D4324" s="364"/>
    </row>
    <row r="4325" spans="1:4">
      <c r="A4325" s="361">
        <f t="shared" si="73"/>
        <v>45838</v>
      </c>
      <c r="B4325" s="362">
        <v>0</v>
      </c>
      <c r="C4325" s="363">
        <v>7289.0925000000007</v>
      </c>
      <c r="D4325" s="364"/>
    </row>
    <row r="4326" spans="1:4">
      <c r="A4326" s="361">
        <f t="shared" si="73"/>
        <v>45838</v>
      </c>
      <c r="B4326" s="362">
        <v>1</v>
      </c>
      <c r="C4326" s="363">
        <v>7291.3235000000004</v>
      </c>
      <c r="D4326" s="364"/>
    </row>
    <row r="4327" spans="1:4">
      <c r="A4327" s="361">
        <f t="shared" si="73"/>
        <v>45838</v>
      </c>
      <c r="B4327" s="362">
        <v>2</v>
      </c>
      <c r="C4327" s="363">
        <v>7286.8305</v>
      </c>
      <c r="D4327" s="364"/>
    </row>
    <row r="4328" spans="1:4">
      <c r="A4328" s="361">
        <f t="shared" si="73"/>
        <v>45838</v>
      </c>
      <c r="B4328" s="362">
        <v>3</v>
      </c>
      <c r="C4328" s="363">
        <v>7288.8075000000008</v>
      </c>
      <c r="D4328" s="364"/>
    </row>
    <row r="4329" spans="1:4">
      <c r="A4329" s="361">
        <f t="shared" si="73"/>
        <v>45838</v>
      </c>
      <c r="B4329" s="362">
        <v>4</v>
      </c>
      <c r="C4329" s="363">
        <v>7305.7625000000007</v>
      </c>
      <c r="D4329" s="364"/>
    </row>
    <row r="4330" spans="1:4">
      <c r="A4330" s="361">
        <f t="shared" si="73"/>
        <v>45838</v>
      </c>
      <c r="B4330" s="362">
        <v>5</v>
      </c>
      <c r="C4330" s="363">
        <v>7316.1420000000007</v>
      </c>
      <c r="D4330" s="364"/>
    </row>
    <row r="4331" spans="1:4">
      <c r="A4331" s="361">
        <f t="shared" si="73"/>
        <v>45838</v>
      </c>
      <c r="B4331" s="362">
        <v>6</v>
      </c>
      <c r="C4331" s="363">
        <v>5238.1165000000001</v>
      </c>
      <c r="D4331" s="364"/>
    </row>
    <row r="4332" spans="1:4">
      <c r="A4332" s="361">
        <f t="shared" si="73"/>
        <v>45838</v>
      </c>
      <c r="B4332" s="362">
        <v>7</v>
      </c>
      <c r="C4332" s="363">
        <v>5893.6365000000005</v>
      </c>
      <c r="D4332" s="364"/>
    </row>
    <row r="4333" spans="1:4">
      <c r="A4333" s="361">
        <f t="shared" si="73"/>
        <v>45838</v>
      </c>
      <c r="B4333" s="362">
        <v>8</v>
      </c>
      <c r="C4333" s="363">
        <v>5630.9265000000005</v>
      </c>
      <c r="D4333" s="364"/>
    </row>
    <row r="4334" spans="1:4">
      <c r="A4334" s="361">
        <f t="shared" si="73"/>
        <v>45838</v>
      </c>
      <c r="B4334" s="362">
        <v>9</v>
      </c>
      <c r="C4334" s="363">
        <v>7072.7615000000005</v>
      </c>
      <c r="D4334" s="364"/>
    </row>
    <row r="4335" spans="1:4">
      <c r="A4335" s="361">
        <f t="shared" si="73"/>
        <v>45838</v>
      </c>
      <c r="B4335" s="362">
        <v>10</v>
      </c>
      <c r="C4335" s="363">
        <v>5671.8265000000001</v>
      </c>
      <c r="D4335" s="364"/>
    </row>
    <row r="4336" spans="1:4">
      <c r="A4336" s="361">
        <f t="shared" si="73"/>
        <v>45838</v>
      </c>
      <c r="B4336" s="362">
        <v>11</v>
      </c>
      <c r="C4336" s="363">
        <v>5900.9385000000002</v>
      </c>
      <c r="D4336" s="364"/>
    </row>
    <row r="4337" spans="1:4">
      <c r="A4337" s="361">
        <f t="shared" si="73"/>
        <v>45838</v>
      </c>
      <c r="B4337" s="362">
        <v>12</v>
      </c>
      <c r="C4337" s="363">
        <v>5565.6064999999999</v>
      </c>
      <c r="D4337" s="364"/>
    </row>
    <row r="4338" spans="1:4">
      <c r="A4338" s="361">
        <f t="shared" si="73"/>
        <v>45838</v>
      </c>
      <c r="B4338" s="362">
        <v>13</v>
      </c>
      <c r="C4338" s="363">
        <v>6247.2375000000002</v>
      </c>
      <c r="D4338" s="364"/>
    </row>
    <row r="4339" spans="1:4">
      <c r="A4339" s="361">
        <f t="shared" si="73"/>
        <v>45838</v>
      </c>
      <c r="B4339" s="362">
        <v>14</v>
      </c>
      <c r="C4339" s="363">
        <v>6448.1115</v>
      </c>
      <c r="D4339" s="364"/>
    </row>
    <row r="4340" spans="1:4">
      <c r="A4340" s="361">
        <f t="shared" si="73"/>
        <v>45838</v>
      </c>
      <c r="B4340" s="362">
        <v>15</v>
      </c>
      <c r="C4340" s="363">
        <v>6525.9115000000002</v>
      </c>
      <c r="D4340" s="364"/>
    </row>
    <row r="4341" spans="1:4">
      <c r="A4341" s="361">
        <f t="shared" si="73"/>
        <v>45838</v>
      </c>
      <c r="B4341" s="362">
        <v>16</v>
      </c>
      <c r="C4341" s="363">
        <v>6473.4945000000007</v>
      </c>
      <c r="D4341" s="364"/>
    </row>
    <row r="4342" spans="1:4">
      <c r="A4342" s="361">
        <f t="shared" si="73"/>
        <v>45838</v>
      </c>
      <c r="B4342" s="362">
        <v>17</v>
      </c>
      <c r="C4342" s="363">
        <v>5911.0515000000005</v>
      </c>
      <c r="D4342" s="364"/>
    </row>
    <row r="4343" spans="1:4">
      <c r="A4343" s="361">
        <f t="shared" si="73"/>
        <v>45838</v>
      </c>
      <c r="B4343" s="362">
        <v>18</v>
      </c>
      <c r="C4343" s="363">
        <v>7134.6514999999999</v>
      </c>
      <c r="D4343" s="364"/>
    </row>
    <row r="4344" spans="1:4">
      <c r="A4344" s="361">
        <f t="shared" si="73"/>
        <v>45838</v>
      </c>
      <c r="B4344" s="362">
        <v>19</v>
      </c>
      <c r="C4344" s="363">
        <v>4941.6990000000005</v>
      </c>
      <c r="D4344" s="364"/>
    </row>
    <row r="4345" spans="1:4">
      <c r="A4345" s="361">
        <f t="shared" si="73"/>
        <v>45838</v>
      </c>
      <c r="B4345" s="362">
        <v>20</v>
      </c>
      <c r="C4345" s="363">
        <v>5837.1315000000004</v>
      </c>
      <c r="D4345" s="364"/>
    </row>
    <row r="4346" spans="1:4">
      <c r="A4346" s="361">
        <f t="shared" si="73"/>
        <v>45838</v>
      </c>
      <c r="B4346" s="362">
        <v>21</v>
      </c>
      <c r="C4346" s="363">
        <v>6498.2715000000007</v>
      </c>
      <c r="D4346" s="364"/>
    </row>
    <row r="4347" spans="1:4">
      <c r="A4347" s="361">
        <f t="shared" si="73"/>
        <v>45838</v>
      </c>
      <c r="B4347" s="362">
        <v>22</v>
      </c>
      <c r="C4347" s="363">
        <v>6295.2265000000007</v>
      </c>
      <c r="D4347" s="364"/>
    </row>
    <row r="4348" spans="1:4">
      <c r="A4348" s="361">
        <f t="shared" si="73"/>
        <v>45838</v>
      </c>
      <c r="B4348" s="362">
        <v>23</v>
      </c>
      <c r="C4348" s="363">
        <v>8028.2035000000005</v>
      </c>
      <c r="D4348" s="364"/>
    </row>
    <row r="4349" spans="1:4">
      <c r="A4349" s="361">
        <f t="shared" si="73"/>
        <v>45839</v>
      </c>
      <c r="B4349" s="362">
        <v>0</v>
      </c>
      <c r="C4349" s="363">
        <v>5642.03</v>
      </c>
      <c r="D4349" s="364"/>
    </row>
    <row r="4350" spans="1:4">
      <c r="A4350" s="361">
        <f t="shared" si="73"/>
        <v>45839</v>
      </c>
      <c r="B4350" s="362">
        <v>1</v>
      </c>
      <c r="C4350" s="363">
        <v>5796.45</v>
      </c>
      <c r="D4350" s="364"/>
    </row>
    <row r="4351" spans="1:4">
      <c r="A4351" s="361">
        <f t="shared" si="73"/>
        <v>45839</v>
      </c>
      <c r="B4351" s="362">
        <v>2</v>
      </c>
      <c r="C4351" s="363">
        <v>5975.47</v>
      </c>
      <c r="D4351" s="364"/>
    </row>
    <row r="4352" spans="1:4">
      <c r="A4352" s="361">
        <f t="shared" si="73"/>
        <v>45839</v>
      </c>
      <c r="B4352" s="362">
        <v>3</v>
      </c>
      <c r="C4352" s="363">
        <v>5749.85</v>
      </c>
      <c r="D4352" s="364"/>
    </row>
    <row r="4353" spans="1:4">
      <c r="A4353" s="361">
        <f t="shared" si="73"/>
        <v>45839</v>
      </c>
      <c r="B4353" s="362">
        <v>4</v>
      </c>
      <c r="C4353" s="363">
        <v>5805.81</v>
      </c>
      <c r="D4353" s="364"/>
    </row>
    <row r="4354" spans="1:4">
      <c r="A4354" s="361">
        <f t="shared" si="73"/>
        <v>45839</v>
      </c>
      <c r="B4354" s="362">
        <v>5</v>
      </c>
      <c r="C4354" s="363">
        <v>6091.83</v>
      </c>
      <c r="D4354" s="364"/>
    </row>
    <row r="4355" spans="1:4">
      <c r="A4355" s="361">
        <f t="shared" si="73"/>
        <v>45839</v>
      </c>
      <c r="B4355" s="362">
        <v>6</v>
      </c>
      <c r="C4355" s="363">
        <v>6155.6100000000006</v>
      </c>
      <c r="D4355" s="364"/>
    </row>
    <row r="4356" spans="1:4">
      <c r="A4356" s="361">
        <f t="shared" si="73"/>
        <v>45839</v>
      </c>
      <c r="B4356" s="362">
        <v>7</v>
      </c>
      <c r="C4356" s="363">
        <v>6432.51</v>
      </c>
      <c r="D4356" s="364"/>
    </row>
    <row r="4357" spans="1:4">
      <c r="A4357" s="361">
        <f t="shared" si="73"/>
        <v>45839</v>
      </c>
      <c r="B4357" s="362">
        <v>8</v>
      </c>
      <c r="C4357" s="363">
        <v>6254.68</v>
      </c>
      <c r="D4357" s="364"/>
    </row>
    <row r="4358" spans="1:4">
      <c r="A4358" s="361">
        <f t="shared" ref="A4358:A4421" si="74">IF(B4358=0,A4357+1,A4357)</f>
        <v>45839</v>
      </c>
      <c r="B4358" s="362">
        <v>9</v>
      </c>
      <c r="C4358" s="363">
        <v>7021.5880000000006</v>
      </c>
      <c r="D4358" s="364"/>
    </row>
    <row r="4359" spans="1:4">
      <c r="A4359" s="361">
        <f t="shared" si="74"/>
        <v>45839</v>
      </c>
      <c r="B4359" s="362">
        <v>10</v>
      </c>
      <c r="C4359" s="363">
        <v>6338.92</v>
      </c>
      <c r="D4359" s="364"/>
    </row>
    <row r="4360" spans="1:4">
      <c r="A4360" s="361">
        <f t="shared" si="74"/>
        <v>45839</v>
      </c>
      <c r="B4360" s="362">
        <v>11</v>
      </c>
      <c r="C4360" s="363">
        <v>6514.1450000000004</v>
      </c>
      <c r="D4360" s="364"/>
    </row>
    <row r="4361" spans="1:4">
      <c r="A4361" s="361">
        <f t="shared" si="74"/>
        <v>45839</v>
      </c>
      <c r="B4361" s="362">
        <v>12</v>
      </c>
      <c r="C4361" s="363">
        <v>6565.875</v>
      </c>
      <c r="D4361" s="364"/>
    </row>
    <row r="4362" spans="1:4">
      <c r="A4362" s="361">
        <f t="shared" si="74"/>
        <v>45839</v>
      </c>
      <c r="B4362" s="362">
        <v>13</v>
      </c>
      <c r="C4362" s="363">
        <v>6663.915</v>
      </c>
      <c r="D4362" s="364"/>
    </row>
    <row r="4363" spans="1:4">
      <c r="A4363" s="361">
        <f t="shared" si="74"/>
        <v>45839</v>
      </c>
      <c r="B4363" s="362">
        <v>14</v>
      </c>
      <c r="C4363" s="363">
        <v>6972.9450000000006</v>
      </c>
      <c r="D4363" s="364"/>
    </row>
    <row r="4364" spans="1:4">
      <c r="A4364" s="361">
        <f t="shared" si="74"/>
        <v>45839</v>
      </c>
      <c r="B4364" s="362">
        <v>15</v>
      </c>
      <c r="C4364" s="363">
        <v>7479.4750000000004</v>
      </c>
      <c r="D4364" s="364"/>
    </row>
    <row r="4365" spans="1:4">
      <c r="A4365" s="361">
        <f t="shared" si="74"/>
        <v>45839</v>
      </c>
      <c r="B4365" s="362">
        <v>16</v>
      </c>
      <c r="C4365" s="363">
        <v>6623.6500000000005</v>
      </c>
      <c r="D4365" s="364"/>
    </row>
    <row r="4366" spans="1:4">
      <c r="A4366" s="361">
        <f t="shared" si="74"/>
        <v>45839</v>
      </c>
      <c r="B4366" s="362">
        <v>17</v>
      </c>
      <c r="C4366" s="363">
        <v>5953.7</v>
      </c>
      <c r="D4366" s="364"/>
    </row>
    <row r="4367" spans="1:4">
      <c r="A4367" s="361">
        <f t="shared" si="74"/>
        <v>45839</v>
      </c>
      <c r="B4367" s="362">
        <v>18</v>
      </c>
      <c r="C4367" s="363">
        <v>6827.79</v>
      </c>
      <c r="D4367" s="364"/>
    </row>
    <row r="4368" spans="1:4">
      <c r="A4368" s="361">
        <f t="shared" si="74"/>
        <v>45839</v>
      </c>
      <c r="B4368" s="362">
        <v>19</v>
      </c>
      <c r="C4368" s="363">
        <v>5104.9800000000005</v>
      </c>
      <c r="D4368" s="364"/>
    </row>
    <row r="4369" spans="1:4">
      <c r="A4369" s="361">
        <f t="shared" si="74"/>
        <v>45839</v>
      </c>
      <c r="B4369" s="362">
        <v>20</v>
      </c>
      <c r="C4369" s="363">
        <v>5898.2</v>
      </c>
      <c r="D4369" s="364"/>
    </row>
    <row r="4370" spans="1:4">
      <c r="A4370" s="361">
        <f t="shared" si="74"/>
        <v>45839</v>
      </c>
      <c r="B4370" s="362">
        <v>21</v>
      </c>
      <c r="C4370" s="363">
        <v>6008.1500000000005</v>
      </c>
      <c r="D4370" s="364"/>
    </row>
    <row r="4371" spans="1:4">
      <c r="A4371" s="361">
        <f t="shared" si="74"/>
        <v>45839</v>
      </c>
      <c r="B4371" s="362">
        <v>22</v>
      </c>
      <c r="C4371" s="363">
        <v>6384.1100000000006</v>
      </c>
      <c r="D4371" s="364"/>
    </row>
    <row r="4372" spans="1:4">
      <c r="A4372" s="361">
        <f t="shared" si="74"/>
        <v>45839</v>
      </c>
      <c r="B4372" s="362">
        <v>23</v>
      </c>
      <c r="C4372" s="363">
        <v>6167.63</v>
      </c>
      <c r="D4372" s="364"/>
    </row>
    <row r="4373" spans="1:4">
      <c r="A4373" s="361">
        <f t="shared" si="74"/>
        <v>45840</v>
      </c>
      <c r="B4373" s="362">
        <v>0</v>
      </c>
      <c r="C4373" s="363">
        <v>6388.53</v>
      </c>
      <c r="D4373" s="364"/>
    </row>
    <row r="4374" spans="1:4">
      <c r="A4374" s="361">
        <f t="shared" si="74"/>
        <v>45840</v>
      </c>
      <c r="B4374" s="362">
        <v>1</v>
      </c>
      <c r="C4374" s="363">
        <v>6090.357</v>
      </c>
      <c r="D4374" s="364"/>
    </row>
    <row r="4375" spans="1:4">
      <c r="A4375" s="361">
        <f t="shared" si="74"/>
        <v>45840</v>
      </c>
      <c r="B4375" s="362">
        <v>2</v>
      </c>
      <c r="C4375" s="363">
        <v>6160.9395000000004</v>
      </c>
      <c r="D4375" s="364"/>
    </row>
    <row r="4376" spans="1:4">
      <c r="A4376" s="361">
        <f t="shared" si="74"/>
        <v>45840</v>
      </c>
      <c r="B4376" s="362">
        <v>3</v>
      </c>
      <c r="C4376" s="363">
        <v>6131.7375000000002</v>
      </c>
      <c r="D4376" s="364"/>
    </row>
    <row r="4377" spans="1:4">
      <c r="A4377" s="361">
        <f t="shared" si="74"/>
        <v>45840</v>
      </c>
      <c r="B4377" s="362">
        <v>4</v>
      </c>
      <c r="C4377" s="363">
        <v>6678.0664999999999</v>
      </c>
      <c r="D4377" s="364"/>
    </row>
    <row r="4378" spans="1:4">
      <c r="A4378" s="361">
        <f t="shared" si="74"/>
        <v>45840</v>
      </c>
      <c r="B4378" s="362">
        <v>5</v>
      </c>
      <c r="C4378" s="363">
        <v>6970.9625000000005</v>
      </c>
      <c r="D4378" s="364"/>
    </row>
    <row r="4379" spans="1:4">
      <c r="A4379" s="361">
        <f t="shared" si="74"/>
        <v>45840</v>
      </c>
      <c r="B4379" s="362">
        <v>6</v>
      </c>
      <c r="C4379" s="363">
        <v>6296.7150000000001</v>
      </c>
      <c r="D4379" s="364"/>
    </row>
    <row r="4380" spans="1:4">
      <c r="A4380" s="361">
        <f t="shared" si="74"/>
        <v>45840</v>
      </c>
      <c r="B4380" s="362">
        <v>7</v>
      </c>
      <c r="C4380" s="363">
        <v>6697.04</v>
      </c>
      <c r="D4380" s="364"/>
    </row>
    <row r="4381" spans="1:4">
      <c r="A4381" s="361">
        <f t="shared" si="74"/>
        <v>45840</v>
      </c>
      <c r="B4381" s="362">
        <v>8</v>
      </c>
      <c r="C4381" s="363">
        <v>6565.07</v>
      </c>
      <c r="D4381" s="364"/>
    </row>
    <row r="4382" spans="1:4">
      <c r="A4382" s="361">
        <f t="shared" si="74"/>
        <v>45840</v>
      </c>
      <c r="B4382" s="362">
        <v>9</v>
      </c>
      <c r="C4382" s="363">
        <v>7732.4549999999999</v>
      </c>
      <c r="D4382" s="364"/>
    </row>
    <row r="4383" spans="1:4">
      <c r="A4383" s="361">
        <f t="shared" si="74"/>
        <v>45840</v>
      </c>
      <c r="B4383" s="362">
        <v>10</v>
      </c>
      <c r="C4383" s="363">
        <v>7174.6379999999999</v>
      </c>
      <c r="D4383" s="364"/>
    </row>
    <row r="4384" spans="1:4">
      <c r="A4384" s="361">
        <f t="shared" si="74"/>
        <v>45840</v>
      </c>
      <c r="B4384" s="362">
        <v>11</v>
      </c>
      <c r="C4384" s="363">
        <v>7151.0950000000003</v>
      </c>
      <c r="D4384" s="364"/>
    </row>
    <row r="4385" spans="1:4">
      <c r="A4385" s="361">
        <f t="shared" si="74"/>
        <v>45840</v>
      </c>
      <c r="B4385" s="362">
        <v>12</v>
      </c>
      <c r="C4385" s="363">
        <v>6812.9324999999999</v>
      </c>
      <c r="D4385" s="364"/>
    </row>
    <row r="4386" spans="1:4">
      <c r="A4386" s="361">
        <f t="shared" si="74"/>
        <v>45840</v>
      </c>
      <c r="B4386" s="362">
        <v>13</v>
      </c>
      <c r="C4386" s="363">
        <v>6671.7325000000001</v>
      </c>
      <c r="D4386" s="364"/>
    </row>
    <row r="4387" spans="1:4">
      <c r="A4387" s="361">
        <f t="shared" si="74"/>
        <v>45840</v>
      </c>
      <c r="B4387" s="362">
        <v>14</v>
      </c>
      <c r="C4387" s="363">
        <v>6860.22</v>
      </c>
      <c r="D4387" s="364"/>
    </row>
    <row r="4388" spans="1:4">
      <c r="A4388" s="361">
        <f t="shared" si="74"/>
        <v>45840</v>
      </c>
      <c r="B4388" s="362">
        <v>15</v>
      </c>
      <c r="C4388" s="363">
        <v>6801.2625000000007</v>
      </c>
      <c r="D4388" s="364"/>
    </row>
    <row r="4389" spans="1:4">
      <c r="A4389" s="361">
        <f t="shared" si="74"/>
        <v>45840</v>
      </c>
      <c r="B4389" s="362">
        <v>16</v>
      </c>
      <c r="C4389" s="363">
        <v>6960.3875000000007</v>
      </c>
      <c r="D4389" s="364"/>
    </row>
    <row r="4390" spans="1:4">
      <c r="A4390" s="361">
        <f t="shared" si="74"/>
        <v>45840</v>
      </c>
      <c r="B4390" s="362">
        <v>17</v>
      </c>
      <c r="C4390" s="363">
        <v>6423.9549999999999</v>
      </c>
      <c r="D4390" s="364"/>
    </row>
    <row r="4391" spans="1:4">
      <c r="A4391" s="361">
        <f t="shared" si="74"/>
        <v>45840</v>
      </c>
      <c r="B4391" s="362">
        <v>18</v>
      </c>
      <c r="C4391" s="363">
        <v>7494.8250000000007</v>
      </c>
      <c r="D4391" s="364"/>
    </row>
    <row r="4392" spans="1:4">
      <c r="A4392" s="361">
        <f t="shared" si="74"/>
        <v>45840</v>
      </c>
      <c r="B4392" s="362">
        <v>19</v>
      </c>
      <c r="C4392" s="363">
        <v>5456.71</v>
      </c>
      <c r="D4392" s="364"/>
    </row>
    <row r="4393" spans="1:4">
      <c r="A4393" s="361">
        <f t="shared" si="74"/>
        <v>45840</v>
      </c>
      <c r="B4393" s="362">
        <v>20</v>
      </c>
      <c r="C4393" s="363">
        <v>5934.1625000000004</v>
      </c>
      <c r="D4393" s="364"/>
    </row>
    <row r="4394" spans="1:4">
      <c r="A4394" s="361">
        <f t="shared" si="74"/>
        <v>45840</v>
      </c>
      <c r="B4394" s="362">
        <v>21</v>
      </c>
      <c r="C4394" s="363">
        <v>6718.1275000000005</v>
      </c>
      <c r="D4394" s="364"/>
    </row>
    <row r="4395" spans="1:4">
      <c r="A4395" s="361">
        <f t="shared" si="74"/>
        <v>45840</v>
      </c>
      <c r="B4395" s="362">
        <v>22</v>
      </c>
      <c r="C4395" s="363">
        <v>7443.93</v>
      </c>
      <c r="D4395" s="364"/>
    </row>
    <row r="4396" spans="1:4">
      <c r="A4396" s="361">
        <f t="shared" si="74"/>
        <v>45840</v>
      </c>
      <c r="B4396" s="362">
        <v>23</v>
      </c>
      <c r="C4396" s="363">
        <v>8476.0240000000013</v>
      </c>
      <c r="D4396" s="364"/>
    </row>
    <row r="4397" spans="1:4">
      <c r="A4397" s="361">
        <f t="shared" si="74"/>
        <v>45841</v>
      </c>
      <c r="B4397" s="362">
        <v>0</v>
      </c>
      <c r="C4397" s="363">
        <v>5617.21</v>
      </c>
      <c r="D4397" s="364"/>
    </row>
    <row r="4398" spans="1:4">
      <c r="A4398" s="361">
        <f t="shared" si="74"/>
        <v>45841</v>
      </c>
      <c r="B4398" s="362">
        <v>1</v>
      </c>
      <c r="C4398" s="363">
        <v>5285.0120000000006</v>
      </c>
      <c r="D4398" s="364"/>
    </row>
    <row r="4399" spans="1:4">
      <c r="A4399" s="361">
        <f t="shared" si="74"/>
        <v>45841</v>
      </c>
      <c r="B4399" s="362">
        <v>2</v>
      </c>
      <c r="C4399" s="363">
        <v>5500.1</v>
      </c>
      <c r="D4399" s="364"/>
    </row>
    <row r="4400" spans="1:4">
      <c r="A4400" s="361">
        <f t="shared" si="74"/>
        <v>45841</v>
      </c>
      <c r="B4400" s="362">
        <v>3</v>
      </c>
      <c r="C4400" s="363">
        <v>5595.6900000000005</v>
      </c>
      <c r="D4400" s="364"/>
    </row>
    <row r="4401" spans="1:4">
      <c r="A4401" s="361">
        <f t="shared" si="74"/>
        <v>45841</v>
      </c>
      <c r="B4401" s="362">
        <v>4</v>
      </c>
      <c r="C4401" s="363">
        <v>5841.9525000000003</v>
      </c>
      <c r="D4401" s="364"/>
    </row>
    <row r="4402" spans="1:4">
      <c r="A4402" s="361">
        <f t="shared" si="74"/>
        <v>45841</v>
      </c>
      <c r="B4402" s="362">
        <v>5</v>
      </c>
      <c r="C4402" s="363">
        <v>6100.1240000000007</v>
      </c>
      <c r="D4402" s="364"/>
    </row>
    <row r="4403" spans="1:4">
      <c r="A4403" s="361">
        <f t="shared" si="74"/>
        <v>45841</v>
      </c>
      <c r="B4403" s="362">
        <v>6</v>
      </c>
      <c r="C4403" s="363">
        <v>6298.3560000000007</v>
      </c>
      <c r="D4403" s="364"/>
    </row>
    <row r="4404" spans="1:4">
      <c r="A4404" s="361">
        <f t="shared" si="74"/>
        <v>45841</v>
      </c>
      <c r="B4404" s="362">
        <v>7</v>
      </c>
      <c r="C4404" s="363">
        <v>6636.52</v>
      </c>
      <c r="D4404" s="364"/>
    </row>
    <row r="4405" spans="1:4">
      <c r="A4405" s="361">
        <f t="shared" si="74"/>
        <v>45841</v>
      </c>
      <c r="B4405" s="362">
        <v>8</v>
      </c>
      <c r="C4405" s="363">
        <v>6527.87</v>
      </c>
      <c r="D4405" s="364"/>
    </row>
    <row r="4406" spans="1:4">
      <c r="A4406" s="361">
        <f t="shared" si="74"/>
        <v>45841</v>
      </c>
      <c r="B4406" s="362">
        <v>9</v>
      </c>
      <c r="C4406" s="363">
        <v>7679.37</v>
      </c>
      <c r="D4406" s="364"/>
    </row>
    <row r="4407" spans="1:4">
      <c r="A4407" s="361">
        <f t="shared" si="74"/>
        <v>45841</v>
      </c>
      <c r="B4407" s="362">
        <v>10</v>
      </c>
      <c r="C4407" s="363">
        <v>7243.1225000000004</v>
      </c>
      <c r="D4407" s="364"/>
    </row>
    <row r="4408" spans="1:4">
      <c r="A4408" s="361">
        <f t="shared" si="74"/>
        <v>45841</v>
      </c>
      <c r="B4408" s="362">
        <v>11</v>
      </c>
      <c r="C4408" s="363">
        <v>7431.53</v>
      </c>
      <c r="D4408" s="364"/>
    </row>
    <row r="4409" spans="1:4">
      <c r="A4409" s="361">
        <f t="shared" si="74"/>
        <v>45841</v>
      </c>
      <c r="B4409" s="362">
        <v>12</v>
      </c>
      <c r="C4409" s="363">
        <v>7050.3</v>
      </c>
      <c r="D4409" s="364"/>
    </row>
    <row r="4410" spans="1:4">
      <c r="A4410" s="361">
        <f t="shared" si="74"/>
        <v>45841</v>
      </c>
      <c r="B4410" s="362">
        <v>13</v>
      </c>
      <c r="C4410" s="363">
        <v>7247.4625000000005</v>
      </c>
      <c r="D4410" s="364"/>
    </row>
    <row r="4411" spans="1:4">
      <c r="A4411" s="361">
        <f t="shared" si="74"/>
        <v>45841</v>
      </c>
      <c r="B4411" s="362">
        <v>14</v>
      </c>
      <c r="C4411" s="363">
        <v>7932.9975000000004</v>
      </c>
      <c r="D4411" s="364"/>
    </row>
    <row r="4412" spans="1:4">
      <c r="A4412" s="361">
        <f t="shared" si="74"/>
        <v>45841</v>
      </c>
      <c r="B4412" s="362">
        <v>15</v>
      </c>
      <c r="C4412" s="363">
        <v>8388.4835000000003</v>
      </c>
      <c r="D4412" s="364"/>
    </row>
    <row r="4413" spans="1:4">
      <c r="A4413" s="361">
        <f t="shared" si="74"/>
        <v>45841</v>
      </c>
      <c r="B4413" s="362">
        <v>16</v>
      </c>
      <c r="C4413" s="363">
        <v>7517.87</v>
      </c>
      <c r="D4413" s="364"/>
    </row>
    <row r="4414" spans="1:4">
      <c r="A4414" s="361">
        <f t="shared" si="74"/>
        <v>45841</v>
      </c>
      <c r="B4414" s="362">
        <v>17</v>
      </c>
      <c r="C4414" s="363">
        <v>6354.4324999999999</v>
      </c>
      <c r="D4414" s="364"/>
    </row>
    <row r="4415" spans="1:4">
      <c r="A4415" s="361">
        <f t="shared" si="74"/>
        <v>45841</v>
      </c>
      <c r="B4415" s="362">
        <v>18</v>
      </c>
      <c r="C4415" s="363">
        <v>8041.5050000000001</v>
      </c>
      <c r="D4415" s="364"/>
    </row>
    <row r="4416" spans="1:4">
      <c r="A4416" s="361">
        <f t="shared" si="74"/>
        <v>45841</v>
      </c>
      <c r="B4416" s="362">
        <v>19</v>
      </c>
      <c r="C4416" s="363">
        <v>5669.5475000000006</v>
      </c>
      <c r="D4416" s="364"/>
    </row>
    <row r="4417" spans="1:4">
      <c r="A4417" s="361">
        <f t="shared" si="74"/>
        <v>45841</v>
      </c>
      <c r="B4417" s="362">
        <v>20</v>
      </c>
      <c r="C4417" s="363">
        <v>5873.04</v>
      </c>
      <c r="D4417" s="364"/>
    </row>
    <row r="4418" spans="1:4">
      <c r="A4418" s="361">
        <f t="shared" si="74"/>
        <v>45841</v>
      </c>
      <c r="B4418" s="362">
        <v>21</v>
      </c>
      <c r="C4418" s="363">
        <v>6005.35</v>
      </c>
      <c r="D4418" s="364"/>
    </row>
    <row r="4419" spans="1:4">
      <c r="A4419" s="361">
        <f t="shared" si="74"/>
        <v>45841</v>
      </c>
      <c r="B4419" s="362">
        <v>22</v>
      </c>
      <c r="C4419" s="363">
        <v>6434.05</v>
      </c>
      <c r="D4419" s="364"/>
    </row>
    <row r="4420" spans="1:4">
      <c r="A4420" s="361">
        <f t="shared" si="74"/>
        <v>45841</v>
      </c>
      <c r="B4420" s="362">
        <v>23</v>
      </c>
      <c r="C4420" s="363">
        <v>5905.68</v>
      </c>
      <c r="D4420" s="364"/>
    </row>
    <row r="4421" spans="1:4">
      <c r="A4421" s="361">
        <f t="shared" si="74"/>
        <v>45842</v>
      </c>
      <c r="B4421" s="362">
        <v>0</v>
      </c>
      <c r="C4421" s="363">
        <v>4818.2350000000006</v>
      </c>
      <c r="D4421" s="364"/>
    </row>
    <row r="4422" spans="1:4">
      <c r="A4422" s="361">
        <f t="shared" ref="A4422:A4485" si="75">IF(B4422=0,A4421+1,A4421)</f>
        <v>45842</v>
      </c>
      <c r="B4422" s="362">
        <v>1</v>
      </c>
      <c r="C4422" s="363">
        <v>4085.55</v>
      </c>
      <c r="D4422" s="364"/>
    </row>
    <row r="4423" spans="1:4">
      <c r="A4423" s="361">
        <f t="shared" si="75"/>
        <v>45842</v>
      </c>
      <c r="B4423" s="362">
        <v>2</v>
      </c>
      <c r="C4423" s="363">
        <v>4079.2550000000001</v>
      </c>
      <c r="D4423" s="364"/>
    </row>
    <row r="4424" spans="1:4">
      <c r="A4424" s="361">
        <f t="shared" si="75"/>
        <v>45842</v>
      </c>
      <c r="B4424" s="362">
        <v>3</v>
      </c>
      <c r="C4424" s="363">
        <v>4126.2350000000006</v>
      </c>
      <c r="D4424" s="364"/>
    </row>
    <row r="4425" spans="1:4">
      <c r="A4425" s="361">
        <f t="shared" si="75"/>
        <v>45842</v>
      </c>
      <c r="B4425" s="362">
        <v>4</v>
      </c>
      <c r="C4425" s="363">
        <v>4548.2449999999999</v>
      </c>
      <c r="D4425" s="364"/>
    </row>
    <row r="4426" spans="1:4">
      <c r="A4426" s="361">
        <f t="shared" si="75"/>
        <v>45842</v>
      </c>
      <c r="B4426" s="362">
        <v>5</v>
      </c>
      <c r="C4426" s="363">
        <v>4972.6850000000004</v>
      </c>
      <c r="D4426" s="364"/>
    </row>
    <row r="4427" spans="1:4">
      <c r="A4427" s="361">
        <f t="shared" si="75"/>
        <v>45842</v>
      </c>
      <c r="B4427" s="362">
        <v>6</v>
      </c>
      <c r="C4427" s="363">
        <v>5569.8450000000003</v>
      </c>
      <c r="D4427" s="364"/>
    </row>
    <row r="4428" spans="1:4">
      <c r="A4428" s="361">
        <f t="shared" si="75"/>
        <v>45842</v>
      </c>
      <c r="B4428" s="362">
        <v>7</v>
      </c>
      <c r="C4428" s="363">
        <v>6410.9250000000002</v>
      </c>
      <c r="D4428" s="364"/>
    </row>
    <row r="4429" spans="1:4">
      <c r="A4429" s="361">
        <f t="shared" si="75"/>
        <v>45842</v>
      </c>
      <c r="B4429" s="362">
        <v>8</v>
      </c>
      <c r="C4429" s="363">
        <v>6245.8875000000007</v>
      </c>
      <c r="D4429" s="364"/>
    </row>
    <row r="4430" spans="1:4">
      <c r="A4430" s="361">
        <f t="shared" si="75"/>
        <v>45842</v>
      </c>
      <c r="B4430" s="362">
        <v>9</v>
      </c>
      <c r="C4430" s="363">
        <v>7318.99</v>
      </c>
      <c r="D4430" s="364"/>
    </row>
    <row r="4431" spans="1:4">
      <c r="A4431" s="361">
        <f t="shared" si="75"/>
        <v>45842</v>
      </c>
      <c r="B4431" s="362">
        <v>10</v>
      </c>
      <c r="C4431" s="363">
        <v>6612.2300000000005</v>
      </c>
      <c r="D4431" s="364"/>
    </row>
    <row r="4432" spans="1:4">
      <c r="A4432" s="361">
        <f t="shared" si="75"/>
        <v>45842</v>
      </c>
      <c r="B4432" s="362">
        <v>11</v>
      </c>
      <c r="C4432" s="363">
        <v>7235.0450000000001</v>
      </c>
      <c r="D4432" s="364"/>
    </row>
    <row r="4433" spans="1:4">
      <c r="A4433" s="361">
        <f t="shared" si="75"/>
        <v>45842</v>
      </c>
      <c r="B4433" s="362">
        <v>12</v>
      </c>
      <c r="C4433" s="363">
        <v>7231.1125000000002</v>
      </c>
      <c r="D4433" s="364"/>
    </row>
    <row r="4434" spans="1:4">
      <c r="A4434" s="361">
        <f t="shared" si="75"/>
        <v>45842</v>
      </c>
      <c r="B4434" s="362">
        <v>13</v>
      </c>
      <c r="C4434" s="363">
        <v>7010.4775</v>
      </c>
      <c r="D4434" s="364"/>
    </row>
    <row r="4435" spans="1:4">
      <c r="A4435" s="361">
        <f t="shared" si="75"/>
        <v>45842</v>
      </c>
      <c r="B4435" s="362">
        <v>14</v>
      </c>
      <c r="C4435" s="363">
        <v>7018.4175000000005</v>
      </c>
      <c r="D4435" s="364"/>
    </row>
    <row r="4436" spans="1:4">
      <c r="A4436" s="361">
        <f t="shared" si="75"/>
        <v>45842</v>
      </c>
      <c r="B4436" s="362">
        <v>15</v>
      </c>
      <c r="C4436" s="363">
        <v>7158.8450000000003</v>
      </c>
      <c r="D4436" s="364"/>
    </row>
    <row r="4437" spans="1:4">
      <c r="A4437" s="361">
        <f t="shared" si="75"/>
        <v>45842</v>
      </c>
      <c r="B4437" s="362">
        <v>16</v>
      </c>
      <c r="C4437" s="363">
        <v>7155.2674999999999</v>
      </c>
      <c r="D4437" s="364"/>
    </row>
    <row r="4438" spans="1:4">
      <c r="A4438" s="361">
        <f t="shared" si="75"/>
        <v>45842</v>
      </c>
      <c r="B4438" s="362">
        <v>17</v>
      </c>
      <c r="C4438" s="363">
        <v>6017.86</v>
      </c>
      <c r="D4438" s="364"/>
    </row>
    <row r="4439" spans="1:4">
      <c r="A4439" s="361">
        <f t="shared" si="75"/>
        <v>45842</v>
      </c>
      <c r="B4439" s="362">
        <v>18</v>
      </c>
      <c r="C4439" s="363">
        <v>7151.62</v>
      </c>
      <c r="D4439" s="364"/>
    </row>
    <row r="4440" spans="1:4">
      <c r="A4440" s="361">
        <f t="shared" si="75"/>
        <v>45842</v>
      </c>
      <c r="B4440" s="362">
        <v>19</v>
      </c>
      <c r="C4440" s="363">
        <v>5280.52</v>
      </c>
      <c r="D4440" s="364"/>
    </row>
    <row r="4441" spans="1:4">
      <c r="A4441" s="361">
        <f t="shared" si="75"/>
        <v>45842</v>
      </c>
      <c r="B4441" s="362">
        <v>20</v>
      </c>
      <c r="C4441" s="363">
        <v>5817.6050000000005</v>
      </c>
      <c r="D4441" s="364"/>
    </row>
    <row r="4442" spans="1:4">
      <c r="A4442" s="361">
        <f t="shared" si="75"/>
        <v>45842</v>
      </c>
      <c r="B4442" s="362">
        <v>21</v>
      </c>
      <c r="C4442" s="363">
        <v>5881.76</v>
      </c>
      <c r="D4442" s="364"/>
    </row>
    <row r="4443" spans="1:4">
      <c r="A4443" s="361">
        <f t="shared" si="75"/>
        <v>45842</v>
      </c>
      <c r="B4443" s="362">
        <v>22</v>
      </c>
      <c r="C4443" s="363">
        <v>6287.87</v>
      </c>
      <c r="D4443" s="364"/>
    </row>
    <row r="4444" spans="1:4">
      <c r="A4444" s="361">
        <f t="shared" si="75"/>
        <v>45842</v>
      </c>
      <c r="B4444" s="362">
        <v>23</v>
      </c>
      <c r="C4444" s="363">
        <v>5829.4750000000004</v>
      </c>
      <c r="D4444" s="364"/>
    </row>
    <row r="4445" spans="1:4">
      <c r="A4445" s="361">
        <f t="shared" si="75"/>
        <v>45843</v>
      </c>
      <c r="B4445" s="362">
        <v>0</v>
      </c>
      <c r="C4445" s="363">
        <v>5313.9050000000007</v>
      </c>
      <c r="D4445" s="364"/>
    </row>
    <row r="4446" spans="1:4">
      <c r="A4446" s="361">
        <f t="shared" si="75"/>
        <v>45843</v>
      </c>
      <c r="B4446" s="362">
        <v>1</v>
      </c>
      <c r="C4446" s="363">
        <v>5346.6329999999998</v>
      </c>
      <c r="D4446" s="364"/>
    </row>
    <row r="4447" spans="1:4">
      <c r="A4447" s="361">
        <f t="shared" si="75"/>
        <v>45843</v>
      </c>
      <c r="B4447" s="362">
        <v>2</v>
      </c>
      <c r="C4447" s="363">
        <v>4661.0974999999999</v>
      </c>
      <c r="D4447" s="364"/>
    </row>
    <row r="4448" spans="1:4">
      <c r="A4448" s="361">
        <f t="shared" si="75"/>
        <v>45843</v>
      </c>
      <c r="B4448" s="362">
        <v>3</v>
      </c>
      <c r="C4448" s="363">
        <v>4885.1225000000004</v>
      </c>
      <c r="D4448" s="364"/>
    </row>
    <row r="4449" spans="1:4">
      <c r="A4449" s="361">
        <f t="shared" si="75"/>
        <v>45843</v>
      </c>
      <c r="B4449" s="362">
        <v>4</v>
      </c>
      <c r="C4449" s="363">
        <v>4984.63</v>
      </c>
      <c r="D4449" s="364"/>
    </row>
    <row r="4450" spans="1:4">
      <c r="A4450" s="361">
        <f t="shared" si="75"/>
        <v>45843</v>
      </c>
      <c r="B4450" s="362">
        <v>5</v>
      </c>
      <c r="C4450" s="363">
        <v>5182.2740000000003</v>
      </c>
      <c r="D4450" s="364"/>
    </row>
    <row r="4451" spans="1:4">
      <c r="A4451" s="361">
        <f t="shared" si="75"/>
        <v>45843</v>
      </c>
      <c r="B4451" s="362">
        <v>6</v>
      </c>
      <c r="C4451" s="363">
        <v>5605.6725000000006</v>
      </c>
      <c r="D4451" s="364"/>
    </row>
    <row r="4452" spans="1:4">
      <c r="A4452" s="361">
        <f t="shared" si="75"/>
        <v>45843</v>
      </c>
      <c r="B4452" s="362">
        <v>7</v>
      </c>
      <c r="C4452" s="363">
        <v>3031.5715</v>
      </c>
      <c r="D4452" s="364"/>
    </row>
    <row r="4453" spans="1:4">
      <c r="A4453" s="361">
        <f t="shared" si="75"/>
        <v>45843</v>
      </c>
      <c r="B4453" s="362">
        <v>8</v>
      </c>
      <c r="C4453" s="363">
        <v>6494.1390000000001</v>
      </c>
      <c r="D4453" s="364"/>
    </row>
    <row r="4454" spans="1:4">
      <c r="A4454" s="361">
        <f t="shared" si="75"/>
        <v>45843</v>
      </c>
      <c r="B4454" s="362">
        <v>9</v>
      </c>
      <c r="C4454" s="363">
        <v>7449.0955000000004</v>
      </c>
      <c r="D4454" s="364"/>
    </row>
    <row r="4455" spans="1:4">
      <c r="A4455" s="361">
        <f t="shared" si="75"/>
        <v>45843</v>
      </c>
      <c r="B4455" s="362">
        <v>10</v>
      </c>
      <c r="C4455" s="363">
        <v>6552.0825000000004</v>
      </c>
      <c r="D4455" s="364"/>
    </row>
    <row r="4456" spans="1:4">
      <c r="A4456" s="361">
        <f t="shared" si="75"/>
        <v>45843</v>
      </c>
      <c r="B4456" s="362">
        <v>11</v>
      </c>
      <c r="C4456" s="363">
        <v>6908.1550000000007</v>
      </c>
      <c r="D4456" s="364"/>
    </row>
    <row r="4457" spans="1:4">
      <c r="A4457" s="361">
        <f t="shared" si="75"/>
        <v>45843</v>
      </c>
      <c r="B4457" s="362">
        <v>12</v>
      </c>
      <c r="C4457" s="363">
        <v>6809.9175000000005</v>
      </c>
      <c r="D4457" s="364"/>
    </row>
    <row r="4458" spans="1:4">
      <c r="A4458" s="361">
        <f t="shared" si="75"/>
        <v>45843</v>
      </c>
      <c r="B4458" s="362">
        <v>13</v>
      </c>
      <c r="C4458" s="363">
        <v>6651.5245000000004</v>
      </c>
      <c r="D4458" s="364"/>
    </row>
    <row r="4459" spans="1:4">
      <c r="A4459" s="361">
        <f t="shared" si="75"/>
        <v>45843</v>
      </c>
      <c r="B4459" s="362">
        <v>14</v>
      </c>
      <c r="C4459" s="363">
        <v>6807.04</v>
      </c>
      <c r="D4459" s="364"/>
    </row>
    <row r="4460" spans="1:4">
      <c r="A4460" s="361">
        <f t="shared" si="75"/>
        <v>45843</v>
      </c>
      <c r="B4460" s="362">
        <v>15</v>
      </c>
      <c r="C4460" s="363">
        <v>6700.7975000000006</v>
      </c>
      <c r="D4460" s="364"/>
    </row>
    <row r="4461" spans="1:4">
      <c r="A4461" s="361">
        <f t="shared" si="75"/>
        <v>45843</v>
      </c>
      <c r="B4461" s="362">
        <v>16</v>
      </c>
      <c r="C4461" s="363">
        <v>6805.76</v>
      </c>
      <c r="D4461" s="364"/>
    </row>
    <row r="4462" spans="1:4">
      <c r="A4462" s="361">
        <f t="shared" si="75"/>
        <v>45843</v>
      </c>
      <c r="B4462" s="362">
        <v>17</v>
      </c>
      <c r="C4462" s="363">
        <v>6078.6150000000007</v>
      </c>
      <c r="D4462" s="364"/>
    </row>
    <row r="4463" spans="1:4">
      <c r="A4463" s="361">
        <f t="shared" si="75"/>
        <v>45843</v>
      </c>
      <c r="B4463" s="362">
        <v>18</v>
      </c>
      <c r="C4463" s="363">
        <v>6796.82</v>
      </c>
      <c r="D4463" s="364"/>
    </row>
    <row r="4464" spans="1:4">
      <c r="A4464" s="361">
        <f t="shared" si="75"/>
        <v>45843</v>
      </c>
      <c r="B4464" s="362">
        <v>19</v>
      </c>
      <c r="C4464" s="363">
        <v>4987.9350000000004</v>
      </c>
      <c r="D4464" s="364"/>
    </row>
    <row r="4465" spans="1:4">
      <c r="A4465" s="361">
        <f t="shared" si="75"/>
        <v>45843</v>
      </c>
      <c r="B4465" s="362">
        <v>20</v>
      </c>
      <c r="C4465" s="363">
        <v>5689.5225</v>
      </c>
      <c r="D4465" s="364"/>
    </row>
    <row r="4466" spans="1:4">
      <c r="A4466" s="361">
        <f t="shared" si="75"/>
        <v>45843</v>
      </c>
      <c r="B4466" s="362">
        <v>21</v>
      </c>
      <c r="C4466" s="363">
        <v>5685.4825000000001</v>
      </c>
      <c r="D4466" s="364"/>
    </row>
    <row r="4467" spans="1:4">
      <c r="A4467" s="361">
        <f t="shared" si="75"/>
        <v>45843</v>
      </c>
      <c r="B4467" s="362">
        <v>22</v>
      </c>
      <c r="C4467" s="363">
        <v>5740.2640000000001</v>
      </c>
      <c r="D4467" s="364"/>
    </row>
    <row r="4468" spans="1:4">
      <c r="A4468" s="361">
        <f t="shared" si="75"/>
        <v>45843</v>
      </c>
      <c r="B4468" s="362">
        <v>23</v>
      </c>
      <c r="C4468" s="363">
        <v>7217.7985000000008</v>
      </c>
      <c r="D4468" s="364"/>
    </row>
    <row r="4469" spans="1:4">
      <c r="A4469" s="361">
        <f t="shared" si="75"/>
        <v>45844</v>
      </c>
      <c r="B4469" s="362">
        <v>0</v>
      </c>
      <c r="C4469" s="363">
        <v>4868.9875000000002</v>
      </c>
      <c r="D4469" s="364"/>
    </row>
    <row r="4470" spans="1:4">
      <c r="A4470" s="361">
        <f t="shared" si="75"/>
        <v>45844</v>
      </c>
      <c r="B4470" s="362">
        <v>1</v>
      </c>
      <c r="C4470" s="363">
        <v>4077.21</v>
      </c>
      <c r="D4470" s="364"/>
    </row>
    <row r="4471" spans="1:4">
      <c r="A4471" s="361">
        <f t="shared" si="75"/>
        <v>45844</v>
      </c>
      <c r="B4471" s="362">
        <v>2</v>
      </c>
      <c r="C4471" s="363">
        <v>4025.9150000000004</v>
      </c>
      <c r="D4471" s="364"/>
    </row>
    <row r="4472" spans="1:4">
      <c r="A4472" s="361">
        <f t="shared" si="75"/>
        <v>45844</v>
      </c>
      <c r="B4472" s="362">
        <v>3</v>
      </c>
      <c r="C4472" s="363">
        <v>4141.2674999999999</v>
      </c>
      <c r="D4472" s="364"/>
    </row>
    <row r="4473" spans="1:4">
      <c r="A4473" s="361">
        <f t="shared" si="75"/>
        <v>45844</v>
      </c>
      <c r="B4473" s="362">
        <v>4</v>
      </c>
      <c r="C4473" s="363">
        <v>4415.7725</v>
      </c>
      <c r="D4473" s="364"/>
    </row>
    <row r="4474" spans="1:4">
      <c r="A4474" s="361">
        <f t="shared" si="75"/>
        <v>45844</v>
      </c>
      <c r="B4474" s="362">
        <v>5</v>
      </c>
      <c r="C4474" s="363">
        <v>4506.4274999999998</v>
      </c>
      <c r="D4474" s="364"/>
    </row>
    <row r="4475" spans="1:4">
      <c r="A4475" s="361">
        <f t="shared" si="75"/>
        <v>45844</v>
      </c>
      <c r="B4475" s="362">
        <v>6</v>
      </c>
      <c r="C4475" s="363">
        <v>5344.1750000000002</v>
      </c>
      <c r="D4475" s="364"/>
    </row>
    <row r="4476" spans="1:4">
      <c r="A4476" s="361">
        <f t="shared" si="75"/>
        <v>45844</v>
      </c>
      <c r="B4476" s="362">
        <v>7</v>
      </c>
      <c r="C4476" s="363">
        <v>5802.3775000000005</v>
      </c>
      <c r="D4476" s="364"/>
    </row>
    <row r="4477" spans="1:4">
      <c r="A4477" s="361">
        <f t="shared" si="75"/>
        <v>45844</v>
      </c>
      <c r="B4477" s="362">
        <v>8</v>
      </c>
      <c r="C4477" s="363">
        <v>5642.0925000000007</v>
      </c>
      <c r="D4477" s="364"/>
    </row>
    <row r="4478" spans="1:4">
      <c r="A4478" s="361">
        <f t="shared" si="75"/>
        <v>45844</v>
      </c>
      <c r="B4478" s="362">
        <v>9</v>
      </c>
      <c r="C4478" s="363">
        <v>6488.1950000000006</v>
      </c>
      <c r="D4478" s="364"/>
    </row>
    <row r="4479" spans="1:4">
      <c r="A4479" s="361">
        <f t="shared" si="75"/>
        <v>45844</v>
      </c>
      <c r="B4479" s="362">
        <v>10</v>
      </c>
      <c r="C4479" s="363">
        <v>5732.0050000000001</v>
      </c>
      <c r="D4479" s="364"/>
    </row>
    <row r="4480" spans="1:4">
      <c r="A4480" s="361">
        <f t="shared" si="75"/>
        <v>45844</v>
      </c>
      <c r="B4480" s="362">
        <v>11</v>
      </c>
      <c r="C4480" s="363">
        <v>5865.49</v>
      </c>
      <c r="D4480" s="364"/>
    </row>
    <row r="4481" spans="1:4">
      <c r="A4481" s="361">
        <f t="shared" si="75"/>
        <v>45844</v>
      </c>
      <c r="B4481" s="362">
        <v>12</v>
      </c>
      <c r="C4481" s="363">
        <v>6076.8675000000003</v>
      </c>
      <c r="D4481" s="364"/>
    </row>
    <row r="4482" spans="1:4">
      <c r="A4482" s="361">
        <f t="shared" si="75"/>
        <v>45844</v>
      </c>
      <c r="B4482" s="362">
        <v>13</v>
      </c>
      <c r="C4482" s="363">
        <v>6230.2375000000002</v>
      </c>
      <c r="D4482" s="364"/>
    </row>
    <row r="4483" spans="1:4">
      <c r="A4483" s="361">
        <f t="shared" si="75"/>
        <v>45844</v>
      </c>
      <c r="B4483" s="362">
        <v>14</v>
      </c>
      <c r="C4483" s="363">
        <v>6229.585</v>
      </c>
      <c r="D4483" s="364"/>
    </row>
    <row r="4484" spans="1:4">
      <c r="A4484" s="361">
        <f t="shared" si="75"/>
        <v>45844</v>
      </c>
      <c r="B4484" s="362">
        <v>15</v>
      </c>
      <c r="C4484" s="363">
        <v>5540.3</v>
      </c>
      <c r="D4484" s="364"/>
    </row>
    <row r="4485" spans="1:4">
      <c r="A4485" s="361">
        <f t="shared" si="75"/>
        <v>45844</v>
      </c>
      <c r="B4485" s="362">
        <v>16</v>
      </c>
      <c r="C4485" s="363">
        <v>5376.89</v>
      </c>
      <c r="D4485" s="364"/>
    </row>
    <row r="4486" spans="1:4">
      <c r="A4486" s="361">
        <f t="shared" ref="A4486:A4549" si="76">IF(B4486=0,A4485+1,A4485)</f>
        <v>45844</v>
      </c>
      <c r="B4486" s="362">
        <v>17</v>
      </c>
      <c r="C4486" s="363">
        <v>5650.82</v>
      </c>
      <c r="D4486" s="364"/>
    </row>
    <row r="4487" spans="1:4">
      <c r="A4487" s="361">
        <f t="shared" si="76"/>
        <v>45844</v>
      </c>
      <c r="B4487" s="362">
        <v>18</v>
      </c>
      <c r="C4487" s="363">
        <v>5719.08</v>
      </c>
      <c r="D4487" s="364"/>
    </row>
    <row r="4488" spans="1:4">
      <c r="A4488" s="361">
        <f t="shared" si="76"/>
        <v>45844</v>
      </c>
      <c r="B4488" s="362">
        <v>19</v>
      </c>
      <c r="C4488" s="363">
        <v>4779.7300000000005</v>
      </c>
      <c r="D4488" s="364"/>
    </row>
    <row r="4489" spans="1:4">
      <c r="A4489" s="361">
        <f t="shared" si="76"/>
        <v>45844</v>
      </c>
      <c r="B4489" s="362">
        <v>20</v>
      </c>
      <c r="C4489" s="363">
        <v>5052.8599999999997</v>
      </c>
      <c r="D4489" s="364"/>
    </row>
    <row r="4490" spans="1:4">
      <c r="A4490" s="361">
        <f t="shared" si="76"/>
        <v>45844</v>
      </c>
      <c r="B4490" s="362">
        <v>21</v>
      </c>
      <c r="C4490" s="363">
        <v>5028.8450000000003</v>
      </c>
      <c r="D4490" s="364"/>
    </row>
    <row r="4491" spans="1:4">
      <c r="A4491" s="361">
        <f t="shared" si="76"/>
        <v>45844</v>
      </c>
      <c r="B4491" s="362">
        <v>22</v>
      </c>
      <c r="C4491" s="363">
        <v>4883.0349999999999</v>
      </c>
      <c r="D4491" s="364"/>
    </row>
    <row r="4492" spans="1:4">
      <c r="A4492" s="361">
        <f t="shared" si="76"/>
        <v>45844</v>
      </c>
      <c r="B4492" s="362">
        <v>23</v>
      </c>
      <c r="C4492" s="363">
        <v>4399.9050000000007</v>
      </c>
      <c r="D4492" s="364"/>
    </row>
    <row r="4493" spans="1:4">
      <c r="A4493" s="361">
        <f t="shared" si="76"/>
        <v>45845</v>
      </c>
      <c r="B4493" s="362">
        <v>0</v>
      </c>
      <c r="C4493" s="363">
        <v>4095.7400000000002</v>
      </c>
      <c r="D4493" s="364"/>
    </row>
    <row r="4494" spans="1:4">
      <c r="A4494" s="361">
        <f t="shared" si="76"/>
        <v>45845</v>
      </c>
      <c r="B4494" s="362">
        <v>1</v>
      </c>
      <c r="C4494" s="363">
        <v>3770.1075000000001</v>
      </c>
      <c r="D4494" s="364"/>
    </row>
    <row r="4495" spans="1:4">
      <c r="A4495" s="361">
        <f t="shared" si="76"/>
        <v>45845</v>
      </c>
      <c r="B4495" s="362">
        <v>2</v>
      </c>
      <c r="C4495" s="363">
        <v>3678.64</v>
      </c>
      <c r="D4495" s="364"/>
    </row>
    <row r="4496" spans="1:4">
      <c r="A4496" s="361">
        <f t="shared" si="76"/>
        <v>45845</v>
      </c>
      <c r="B4496" s="362">
        <v>3</v>
      </c>
      <c r="C4496" s="363">
        <v>3849.1475</v>
      </c>
      <c r="D4496" s="364"/>
    </row>
    <row r="4497" spans="1:4">
      <c r="A4497" s="361">
        <f t="shared" si="76"/>
        <v>45845</v>
      </c>
      <c r="B4497" s="362">
        <v>4</v>
      </c>
      <c r="C4497" s="363">
        <v>4112.88</v>
      </c>
      <c r="D4497" s="364"/>
    </row>
    <row r="4498" spans="1:4">
      <c r="A4498" s="361">
        <f t="shared" si="76"/>
        <v>45845</v>
      </c>
      <c r="B4498" s="362">
        <v>5</v>
      </c>
      <c r="C4498" s="363">
        <v>4554.09</v>
      </c>
      <c r="D4498" s="364"/>
    </row>
    <row r="4499" spans="1:4">
      <c r="A4499" s="361">
        <f t="shared" si="76"/>
        <v>45845</v>
      </c>
      <c r="B4499" s="362">
        <v>6</v>
      </c>
      <c r="C4499" s="363">
        <v>5225.1950000000006</v>
      </c>
      <c r="D4499" s="364"/>
    </row>
    <row r="4500" spans="1:4">
      <c r="A4500" s="361">
        <f t="shared" si="76"/>
        <v>45845</v>
      </c>
      <c r="B4500" s="362">
        <v>7</v>
      </c>
      <c r="C4500" s="363">
        <v>6018.2350000000006</v>
      </c>
      <c r="D4500" s="364"/>
    </row>
    <row r="4501" spans="1:4">
      <c r="A4501" s="361">
        <f t="shared" si="76"/>
        <v>45845</v>
      </c>
      <c r="B4501" s="362">
        <v>8</v>
      </c>
      <c r="C4501" s="363">
        <v>6442.3175000000001</v>
      </c>
      <c r="D4501" s="364"/>
    </row>
    <row r="4502" spans="1:4">
      <c r="A4502" s="361">
        <f t="shared" si="76"/>
        <v>45845</v>
      </c>
      <c r="B4502" s="362">
        <v>9</v>
      </c>
      <c r="C4502" s="363">
        <v>7733.67</v>
      </c>
      <c r="D4502" s="364"/>
    </row>
    <row r="4503" spans="1:4">
      <c r="A4503" s="361">
        <f t="shared" si="76"/>
        <v>45845</v>
      </c>
      <c r="B4503" s="362">
        <v>10</v>
      </c>
      <c r="C4503" s="363">
        <v>7302.3225000000002</v>
      </c>
      <c r="D4503" s="364"/>
    </row>
    <row r="4504" spans="1:4">
      <c r="A4504" s="361">
        <f t="shared" si="76"/>
        <v>45845</v>
      </c>
      <c r="B4504" s="362">
        <v>11</v>
      </c>
      <c r="C4504" s="363">
        <v>7096.27</v>
      </c>
      <c r="D4504" s="364"/>
    </row>
    <row r="4505" spans="1:4">
      <c r="A4505" s="361">
        <f t="shared" si="76"/>
        <v>45845</v>
      </c>
      <c r="B4505" s="362">
        <v>12</v>
      </c>
      <c r="C4505" s="363">
        <v>6762.0550000000003</v>
      </c>
      <c r="D4505" s="364"/>
    </row>
    <row r="4506" spans="1:4">
      <c r="A4506" s="361">
        <f t="shared" si="76"/>
        <v>45845</v>
      </c>
      <c r="B4506" s="362">
        <v>13</v>
      </c>
      <c r="C4506" s="363">
        <v>6996.0475000000006</v>
      </c>
      <c r="D4506" s="364"/>
    </row>
    <row r="4507" spans="1:4">
      <c r="A4507" s="361">
        <f t="shared" si="76"/>
        <v>45845</v>
      </c>
      <c r="B4507" s="362">
        <v>14</v>
      </c>
      <c r="C4507" s="363">
        <v>7164.7550000000001</v>
      </c>
      <c r="D4507" s="364"/>
    </row>
    <row r="4508" spans="1:4">
      <c r="A4508" s="361">
        <f t="shared" si="76"/>
        <v>45845</v>
      </c>
      <c r="B4508" s="362">
        <v>15</v>
      </c>
      <c r="C4508" s="363">
        <v>7533.4175000000005</v>
      </c>
      <c r="D4508" s="364"/>
    </row>
    <row r="4509" spans="1:4">
      <c r="A4509" s="361">
        <f t="shared" si="76"/>
        <v>45845</v>
      </c>
      <c r="B4509" s="362">
        <v>16</v>
      </c>
      <c r="C4509" s="363">
        <v>7003.09</v>
      </c>
      <c r="D4509" s="364"/>
    </row>
    <row r="4510" spans="1:4">
      <c r="A4510" s="361">
        <f t="shared" si="76"/>
        <v>45845</v>
      </c>
      <c r="B4510" s="362">
        <v>17</v>
      </c>
      <c r="C4510" s="363">
        <v>5930.49</v>
      </c>
      <c r="D4510" s="364"/>
    </row>
    <row r="4511" spans="1:4">
      <c r="A4511" s="361">
        <f t="shared" si="76"/>
        <v>45845</v>
      </c>
      <c r="B4511" s="362">
        <v>18</v>
      </c>
      <c r="C4511" s="363">
        <v>6790.9050000000007</v>
      </c>
      <c r="D4511" s="364"/>
    </row>
    <row r="4512" spans="1:4">
      <c r="A4512" s="361">
        <f t="shared" si="76"/>
        <v>45845</v>
      </c>
      <c r="B4512" s="362">
        <v>19</v>
      </c>
      <c r="C4512" s="363">
        <v>4856.6400000000003</v>
      </c>
      <c r="D4512" s="364"/>
    </row>
    <row r="4513" spans="1:4">
      <c r="A4513" s="361">
        <f t="shared" si="76"/>
        <v>45845</v>
      </c>
      <c r="B4513" s="362">
        <v>20</v>
      </c>
      <c r="C4513" s="363">
        <v>5062.085</v>
      </c>
      <c r="D4513" s="364"/>
    </row>
    <row r="4514" spans="1:4">
      <c r="A4514" s="361">
        <f t="shared" si="76"/>
        <v>45845</v>
      </c>
      <c r="B4514" s="362">
        <v>21</v>
      </c>
      <c r="C4514" s="363">
        <v>5258.4615000000003</v>
      </c>
      <c r="D4514" s="364"/>
    </row>
    <row r="4515" spans="1:4">
      <c r="A4515" s="361">
        <f t="shared" si="76"/>
        <v>45845</v>
      </c>
      <c r="B4515" s="362">
        <v>22</v>
      </c>
      <c r="C4515" s="363">
        <v>5293.1140000000005</v>
      </c>
      <c r="D4515" s="364"/>
    </row>
    <row r="4516" spans="1:4">
      <c r="A4516" s="361">
        <f t="shared" si="76"/>
        <v>45845</v>
      </c>
      <c r="B4516" s="362">
        <v>23</v>
      </c>
      <c r="C4516" s="363">
        <v>5004.3065000000006</v>
      </c>
      <c r="D4516" s="364"/>
    </row>
    <row r="4517" spans="1:4">
      <c r="A4517" s="361">
        <f t="shared" si="76"/>
        <v>45846</v>
      </c>
      <c r="B4517" s="362">
        <v>0</v>
      </c>
      <c r="C4517" s="363">
        <v>4143.5124999999998</v>
      </c>
      <c r="D4517" s="364"/>
    </row>
    <row r="4518" spans="1:4">
      <c r="A4518" s="361">
        <f t="shared" si="76"/>
        <v>45846</v>
      </c>
      <c r="B4518" s="362">
        <v>1</v>
      </c>
      <c r="C4518" s="363">
        <v>4162.8325000000004</v>
      </c>
      <c r="D4518" s="364"/>
    </row>
    <row r="4519" spans="1:4">
      <c r="A4519" s="361">
        <f t="shared" si="76"/>
        <v>45846</v>
      </c>
      <c r="B4519" s="362">
        <v>2</v>
      </c>
      <c r="C4519" s="363">
        <v>4047.8275000000003</v>
      </c>
      <c r="D4519" s="364"/>
    </row>
    <row r="4520" spans="1:4">
      <c r="A4520" s="361">
        <f t="shared" si="76"/>
        <v>45846</v>
      </c>
      <c r="B4520" s="362">
        <v>3</v>
      </c>
      <c r="C4520" s="363">
        <v>4183.7624999999998</v>
      </c>
      <c r="D4520" s="364"/>
    </row>
    <row r="4521" spans="1:4">
      <c r="A4521" s="361">
        <f t="shared" si="76"/>
        <v>45846</v>
      </c>
      <c r="B4521" s="362">
        <v>4</v>
      </c>
      <c r="C4521" s="363">
        <v>4583.4450000000006</v>
      </c>
      <c r="D4521" s="364"/>
    </row>
    <row r="4522" spans="1:4">
      <c r="A4522" s="361">
        <f t="shared" si="76"/>
        <v>45846</v>
      </c>
      <c r="B4522" s="362">
        <v>5</v>
      </c>
      <c r="C4522" s="363">
        <v>4999.2125000000005</v>
      </c>
      <c r="D4522" s="364"/>
    </row>
    <row r="4523" spans="1:4">
      <c r="A4523" s="361">
        <f t="shared" si="76"/>
        <v>45846</v>
      </c>
      <c r="B4523" s="362">
        <v>6</v>
      </c>
      <c r="C4523" s="363">
        <v>5660.84</v>
      </c>
      <c r="D4523" s="364"/>
    </row>
    <row r="4524" spans="1:4">
      <c r="A4524" s="361">
        <f t="shared" si="76"/>
        <v>45846</v>
      </c>
      <c r="B4524" s="362">
        <v>7</v>
      </c>
      <c r="C4524" s="363">
        <v>6035.8825000000006</v>
      </c>
      <c r="D4524" s="364"/>
    </row>
    <row r="4525" spans="1:4">
      <c r="A4525" s="361">
        <f t="shared" si="76"/>
        <v>45846</v>
      </c>
      <c r="B4525" s="362">
        <v>8</v>
      </c>
      <c r="C4525" s="363">
        <v>6206.5425000000005</v>
      </c>
      <c r="D4525" s="364"/>
    </row>
    <row r="4526" spans="1:4">
      <c r="A4526" s="361">
        <f t="shared" si="76"/>
        <v>45846</v>
      </c>
      <c r="B4526" s="362">
        <v>9</v>
      </c>
      <c r="C4526" s="363">
        <v>6869.125</v>
      </c>
      <c r="D4526" s="364"/>
    </row>
    <row r="4527" spans="1:4">
      <c r="A4527" s="361">
        <f t="shared" si="76"/>
        <v>45846</v>
      </c>
      <c r="B4527" s="362">
        <v>10</v>
      </c>
      <c r="C4527" s="363">
        <v>6381.18</v>
      </c>
      <c r="D4527" s="364"/>
    </row>
    <row r="4528" spans="1:4">
      <c r="A4528" s="361">
        <f t="shared" si="76"/>
        <v>45846</v>
      </c>
      <c r="B4528" s="362">
        <v>11</v>
      </c>
      <c r="C4528" s="363">
        <v>6341.2750000000005</v>
      </c>
      <c r="D4528" s="364"/>
    </row>
    <row r="4529" spans="1:4">
      <c r="A4529" s="361">
        <f t="shared" si="76"/>
        <v>45846</v>
      </c>
      <c r="B4529" s="362">
        <v>12</v>
      </c>
      <c r="C4529" s="363">
        <v>6342.08</v>
      </c>
      <c r="D4529" s="364"/>
    </row>
    <row r="4530" spans="1:4">
      <c r="A4530" s="361">
        <f t="shared" si="76"/>
        <v>45846</v>
      </c>
      <c r="B4530" s="362">
        <v>13</v>
      </c>
      <c r="C4530" s="363">
        <v>6845.8875000000007</v>
      </c>
      <c r="D4530" s="364"/>
    </row>
    <row r="4531" spans="1:4">
      <c r="A4531" s="361">
        <f t="shared" si="76"/>
        <v>45846</v>
      </c>
      <c r="B4531" s="362">
        <v>14</v>
      </c>
      <c r="C4531" s="363">
        <v>6721.1500000000005</v>
      </c>
      <c r="D4531" s="364"/>
    </row>
    <row r="4532" spans="1:4">
      <c r="A4532" s="361">
        <f t="shared" si="76"/>
        <v>45846</v>
      </c>
      <c r="B4532" s="362">
        <v>15</v>
      </c>
      <c r="C4532" s="363">
        <v>7202.95</v>
      </c>
      <c r="D4532" s="364"/>
    </row>
    <row r="4533" spans="1:4">
      <c r="A4533" s="361">
        <f t="shared" si="76"/>
        <v>45846</v>
      </c>
      <c r="B4533" s="362">
        <v>16</v>
      </c>
      <c r="C4533" s="363">
        <v>6797.03</v>
      </c>
      <c r="D4533" s="364"/>
    </row>
    <row r="4534" spans="1:4">
      <c r="A4534" s="361">
        <f t="shared" si="76"/>
        <v>45846</v>
      </c>
      <c r="B4534" s="362">
        <v>17</v>
      </c>
      <c r="C4534" s="363">
        <v>5795.13</v>
      </c>
      <c r="D4534" s="364"/>
    </row>
    <row r="4535" spans="1:4">
      <c r="A4535" s="361">
        <f t="shared" si="76"/>
        <v>45846</v>
      </c>
      <c r="B4535" s="362">
        <v>18</v>
      </c>
      <c r="C4535" s="363">
        <v>7419.9850000000006</v>
      </c>
      <c r="D4535" s="364"/>
    </row>
    <row r="4536" spans="1:4">
      <c r="A4536" s="361">
        <f t="shared" si="76"/>
        <v>45846</v>
      </c>
      <c r="B4536" s="362">
        <v>19</v>
      </c>
      <c r="C4536" s="363">
        <v>5189.5875000000005</v>
      </c>
      <c r="D4536" s="364"/>
    </row>
    <row r="4537" spans="1:4">
      <c r="A4537" s="361">
        <f t="shared" si="76"/>
        <v>45846</v>
      </c>
      <c r="B4537" s="362">
        <v>20</v>
      </c>
      <c r="C4537" s="363">
        <v>5821.3850000000002</v>
      </c>
      <c r="D4537" s="364"/>
    </row>
    <row r="4538" spans="1:4">
      <c r="A4538" s="361">
        <f t="shared" si="76"/>
        <v>45846</v>
      </c>
      <c r="B4538" s="362">
        <v>21</v>
      </c>
      <c r="C4538" s="363">
        <v>5970.9675000000007</v>
      </c>
      <c r="D4538" s="364"/>
    </row>
    <row r="4539" spans="1:4">
      <c r="A4539" s="361">
        <f t="shared" si="76"/>
        <v>45846</v>
      </c>
      <c r="B4539" s="362">
        <v>22</v>
      </c>
      <c r="C4539" s="363">
        <v>5989.5450000000001</v>
      </c>
      <c r="D4539" s="364"/>
    </row>
    <row r="4540" spans="1:4">
      <c r="A4540" s="361">
        <f t="shared" si="76"/>
        <v>45846</v>
      </c>
      <c r="B4540" s="362">
        <v>23</v>
      </c>
      <c r="C4540" s="363">
        <v>5412.1640000000007</v>
      </c>
      <c r="D4540" s="364"/>
    </row>
    <row r="4541" spans="1:4">
      <c r="A4541" s="361">
        <f t="shared" si="76"/>
        <v>45847</v>
      </c>
      <c r="B4541" s="362">
        <v>0</v>
      </c>
      <c r="C4541" s="363">
        <v>4854.96</v>
      </c>
      <c r="D4541" s="364"/>
    </row>
    <row r="4542" spans="1:4">
      <c r="A4542" s="361">
        <f t="shared" si="76"/>
        <v>45847</v>
      </c>
      <c r="B4542" s="362">
        <v>1</v>
      </c>
      <c r="C4542" s="363">
        <v>4807.7494999999999</v>
      </c>
      <c r="D4542" s="364"/>
    </row>
    <row r="4543" spans="1:4">
      <c r="A4543" s="361">
        <f t="shared" si="76"/>
        <v>45847</v>
      </c>
      <c r="B4543" s="362">
        <v>2</v>
      </c>
      <c r="C4543" s="363">
        <v>4652.3535000000002</v>
      </c>
      <c r="D4543" s="364"/>
    </row>
    <row r="4544" spans="1:4">
      <c r="A4544" s="361">
        <f t="shared" si="76"/>
        <v>45847</v>
      </c>
      <c r="B4544" s="362">
        <v>3</v>
      </c>
      <c r="C4544" s="363">
        <v>4656.3172500000001</v>
      </c>
      <c r="D4544" s="364"/>
    </row>
    <row r="4545" spans="1:4">
      <c r="A4545" s="361">
        <f t="shared" si="76"/>
        <v>45847</v>
      </c>
      <c r="B4545" s="362">
        <v>4</v>
      </c>
      <c r="C4545" s="363">
        <v>4734.9562500000002</v>
      </c>
      <c r="D4545" s="364"/>
    </row>
    <row r="4546" spans="1:4">
      <c r="A4546" s="361">
        <f t="shared" si="76"/>
        <v>45847</v>
      </c>
      <c r="B4546" s="362">
        <v>5</v>
      </c>
      <c r="C4546" s="363">
        <v>4839.0560000000005</v>
      </c>
      <c r="D4546" s="364"/>
    </row>
    <row r="4547" spans="1:4">
      <c r="A4547" s="361">
        <f t="shared" si="76"/>
        <v>45847</v>
      </c>
      <c r="B4547" s="362">
        <v>6</v>
      </c>
      <c r="C4547" s="363">
        <v>5353.8905000000004</v>
      </c>
      <c r="D4547" s="364"/>
    </row>
    <row r="4548" spans="1:4">
      <c r="A4548" s="361">
        <f t="shared" si="76"/>
        <v>45847</v>
      </c>
      <c r="B4548" s="362">
        <v>7</v>
      </c>
      <c r="C4548" s="363">
        <v>5954.6869999999999</v>
      </c>
      <c r="D4548" s="364"/>
    </row>
    <row r="4549" spans="1:4">
      <c r="A4549" s="361">
        <f t="shared" si="76"/>
        <v>45847</v>
      </c>
      <c r="B4549" s="362">
        <v>8</v>
      </c>
      <c r="C4549" s="363">
        <v>5879.41</v>
      </c>
      <c r="D4549" s="364"/>
    </row>
    <row r="4550" spans="1:4">
      <c r="A4550" s="361">
        <f t="shared" ref="A4550:A4613" si="77">IF(B4550=0,A4549+1,A4549)</f>
        <v>45847</v>
      </c>
      <c r="B4550" s="362">
        <v>9</v>
      </c>
      <c r="C4550" s="363">
        <v>6569.2425000000003</v>
      </c>
      <c r="D4550" s="364"/>
    </row>
    <row r="4551" spans="1:4">
      <c r="A4551" s="361">
        <f t="shared" si="77"/>
        <v>45847</v>
      </c>
      <c r="B4551" s="362">
        <v>10</v>
      </c>
      <c r="C4551" s="363">
        <v>6057.7825000000003</v>
      </c>
      <c r="D4551" s="364"/>
    </row>
    <row r="4552" spans="1:4">
      <c r="A4552" s="361">
        <f t="shared" si="77"/>
        <v>45847</v>
      </c>
      <c r="B4552" s="362">
        <v>11</v>
      </c>
      <c r="C4552" s="363">
        <v>6080.7250000000004</v>
      </c>
      <c r="D4552" s="364"/>
    </row>
    <row r="4553" spans="1:4">
      <c r="A4553" s="361">
        <f t="shared" si="77"/>
        <v>45847</v>
      </c>
      <c r="B4553" s="362">
        <v>12</v>
      </c>
      <c r="C4553" s="363">
        <v>5862.03</v>
      </c>
      <c r="D4553" s="364"/>
    </row>
    <row r="4554" spans="1:4">
      <c r="A4554" s="361">
        <f t="shared" si="77"/>
        <v>45847</v>
      </c>
      <c r="B4554" s="362">
        <v>13</v>
      </c>
      <c r="C4554" s="363">
        <v>5754.9375</v>
      </c>
      <c r="D4554" s="364"/>
    </row>
    <row r="4555" spans="1:4">
      <c r="A4555" s="361">
        <f t="shared" si="77"/>
        <v>45847</v>
      </c>
      <c r="B4555" s="362">
        <v>14</v>
      </c>
      <c r="C4555" s="363">
        <v>6220.7175000000007</v>
      </c>
      <c r="D4555" s="364"/>
    </row>
    <row r="4556" spans="1:4">
      <c r="A4556" s="361">
        <f t="shared" si="77"/>
        <v>45847</v>
      </c>
      <c r="B4556" s="362">
        <v>15</v>
      </c>
      <c r="C4556" s="363">
        <v>6063.82</v>
      </c>
      <c r="D4556" s="364"/>
    </row>
    <row r="4557" spans="1:4">
      <c r="A4557" s="361">
        <f t="shared" si="77"/>
        <v>45847</v>
      </c>
      <c r="B4557" s="362">
        <v>16</v>
      </c>
      <c r="C4557" s="363">
        <v>6222.37</v>
      </c>
      <c r="D4557" s="364"/>
    </row>
    <row r="4558" spans="1:4">
      <c r="A4558" s="361">
        <f t="shared" si="77"/>
        <v>45847</v>
      </c>
      <c r="B4558" s="362">
        <v>17</v>
      </c>
      <c r="C4558" s="363">
        <v>5427.42</v>
      </c>
      <c r="D4558" s="364"/>
    </row>
    <row r="4559" spans="1:4">
      <c r="A4559" s="361">
        <f t="shared" si="77"/>
        <v>45847</v>
      </c>
      <c r="B4559" s="362">
        <v>18</v>
      </c>
      <c r="C4559" s="363">
        <v>6986.0475000000006</v>
      </c>
      <c r="D4559" s="364"/>
    </row>
    <row r="4560" spans="1:4">
      <c r="A4560" s="361">
        <f t="shared" si="77"/>
        <v>45847</v>
      </c>
      <c r="B4560" s="362">
        <v>19</v>
      </c>
      <c r="C4560" s="363">
        <v>4988.6099999999997</v>
      </c>
      <c r="D4560" s="364"/>
    </row>
    <row r="4561" spans="1:4">
      <c r="A4561" s="361">
        <f t="shared" si="77"/>
        <v>45847</v>
      </c>
      <c r="B4561" s="362">
        <v>20</v>
      </c>
      <c r="C4561" s="363">
        <v>5748.49</v>
      </c>
      <c r="D4561" s="364"/>
    </row>
    <row r="4562" spans="1:4">
      <c r="A4562" s="361">
        <f t="shared" si="77"/>
        <v>45847</v>
      </c>
      <c r="B4562" s="362">
        <v>21</v>
      </c>
      <c r="C4562" s="363">
        <v>5664.335</v>
      </c>
      <c r="D4562" s="364"/>
    </row>
    <row r="4563" spans="1:4">
      <c r="A4563" s="361">
        <f t="shared" si="77"/>
        <v>45847</v>
      </c>
      <c r="B4563" s="362">
        <v>22</v>
      </c>
      <c r="C4563" s="363">
        <v>5524.6085000000003</v>
      </c>
      <c r="D4563" s="364"/>
    </row>
    <row r="4564" spans="1:4">
      <c r="A4564" s="361">
        <f t="shared" si="77"/>
        <v>45847</v>
      </c>
      <c r="B4564" s="362">
        <v>23</v>
      </c>
      <c r="C4564" s="363">
        <v>4920.4175000000005</v>
      </c>
      <c r="D4564" s="364"/>
    </row>
    <row r="4565" spans="1:4">
      <c r="A4565" s="361">
        <f t="shared" si="77"/>
        <v>45848</v>
      </c>
      <c r="B4565" s="362">
        <v>0</v>
      </c>
      <c r="C4565" s="363">
        <v>4311.7787500000004</v>
      </c>
      <c r="D4565" s="364"/>
    </row>
    <row r="4566" spans="1:4">
      <c r="A4566" s="361">
        <f t="shared" si="77"/>
        <v>45848</v>
      </c>
      <c r="B4566" s="362">
        <v>1</v>
      </c>
      <c r="C4566" s="363">
        <v>3793.11625</v>
      </c>
      <c r="D4566" s="364"/>
    </row>
    <row r="4567" spans="1:4">
      <c r="A4567" s="361">
        <f t="shared" si="77"/>
        <v>45848</v>
      </c>
      <c r="B4567" s="362">
        <v>2</v>
      </c>
      <c r="C4567" s="363">
        <v>3919.8240000000001</v>
      </c>
      <c r="D4567" s="364"/>
    </row>
    <row r="4568" spans="1:4">
      <c r="A4568" s="361">
        <f t="shared" si="77"/>
        <v>45848</v>
      </c>
      <c r="B4568" s="362">
        <v>3</v>
      </c>
      <c r="C4568" s="363">
        <v>4011.0987500000001</v>
      </c>
      <c r="D4568" s="364"/>
    </row>
    <row r="4569" spans="1:4">
      <c r="A4569" s="361">
        <f t="shared" si="77"/>
        <v>45848</v>
      </c>
      <c r="B4569" s="362">
        <v>4</v>
      </c>
      <c r="C4569" s="363">
        <v>4265.5075000000006</v>
      </c>
      <c r="D4569" s="364"/>
    </row>
    <row r="4570" spans="1:4">
      <c r="A4570" s="361">
        <f t="shared" si="77"/>
        <v>45848</v>
      </c>
      <c r="B4570" s="362">
        <v>5</v>
      </c>
      <c r="C4570" s="363">
        <v>4785.5785000000005</v>
      </c>
      <c r="D4570" s="364"/>
    </row>
    <row r="4571" spans="1:4">
      <c r="A4571" s="361">
        <f t="shared" si="77"/>
        <v>45848</v>
      </c>
      <c r="B4571" s="362">
        <v>6</v>
      </c>
      <c r="C4571" s="363">
        <v>5258.5124999999998</v>
      </c>
      <c r="D4571" s="364"/>
    </row>
    <row r="4572" spans="1:4">
      <c r="A4572" s="361">
        <f t="shared" si="77"/>
        <v>45848</v>
      </c>
      <c r="B4572" s="362">
        <v>7</v>
      </c>
      <c r="C4572" s="363">
        <v>5771.1150000000007</v>
      </c>
      <c r="D4572" s="364"/>
    </row>
    <row r="4573" spans="1:4">
      <c r="A4573" s="361">
        <f t="shared" si="77"/>
        <v>45848</v>
      </c>
      <c r="B4573" s="362">
        <v>8</v>
      </c>
      <c r="C4573" s="363">
        <v>5766.8550000000005</v>
      </c>
      <c r="D4573" s="364"/>
    </row>
    <row r="4574" spans="1:4">
      <c r="A4574" s="361">
        <f t="shared" si="77"/>
        <v>45848</v>
      </c>
      <c r="B4574" s="362">
        <v>9</v>
      </c>
      <c r="C4574" s="363">
        <v>6504.6150000000007</v>
      </c>
      <c r="D4574" s="364"/>
    </row>
    <row r="4575" spans="1:4">
      <c r="A4575" s="361">
        <f t="shared" si="77"/>
        <v>45848</v>
      </c>
      <c r="B4575" s="362">
        <v>10</v>
      </c>
      <c r="C4575" s="363">
        <v>5929.0150000000003</v>
      </c>
      <c r="D4575" s="364"/>
    </row>
    <row r="4576" spans="1:4">
      <c r="A4576" s="361">
        <f t="shared" si="77"/>
        <v>45848</v>
      </c>
      <c r="B4576" s="362">
        <v>11</v>
      </c>
      <c r="C4576" s="363">
        <v>5897.85</v>
      </c>
      <c r="D4576" s="364"/>
    </row>
    <row r="4577" spans="1:4">
      <c r="A4577" s="361">
        <f t="shared" si="77"/>
        <v>45848</v>
      </c>
      <c r="B4577" s="362">
        <v>12</v>
      </c>
      <c r="C4577" s="363">
        <v>5758.04</v>
      </c>
      <c r="D4577" s="364"/>
    </row>
    <row r="4578" spans="1:4">
      <c r="A4578" s="361">
        <f t="shared" si="77"/>
        <v>45848</v>
      </c>
      <c r="B4578" s="362">
        <v>13</v>
      </c>
      <c r="C4578" s="363">
        <v>6097.58</v>
      </c>
      <c r="D4578" s="364"/>
    </row>
    <row r="4579" spans="1:4">
      <c r="A4579" s="361">
        <f t="shared" si="77"/>
        <v>45848</v>
      </c>
      <c r="B4579" s="362">
        <v>14</v>
      </c>
      <c r="C4579" s="363">
        <v>6203.4075000000003</v>
      </c>
      <c r="D4579" s="364"/>
    </row>
    <row r="4580" spans="1:4">
      <c r="A4580" s="361">
        <f t="shared" si="77"/>
        <v>45848</v>
      </c>
      <c r="B4580" s="362">
        <v>15</v>
      </c>
      <c r="C4580" s="363">
        <v>6574.2750000000005</v>
      </c>
      <c r="D4580" s="364"/>
    </row>
    <row r="4581" spans="1:4">
      <c r="A4581" s="361">
        <f t="shared" si="77"/>
        <v>45848</v>
      </c>
      <c r="B4581" s="362">
        <v>16</v>
      </c>
      <c r="C4581" s="363">
        <v>6532.3150000000005</v>
      </c>
      <c r="D4581" s="364"/>
    </row>
    <row r="4582" spans="1:4">
      <c r="A4582" s="361">
        <f t="shared" si="77"/>
        <v>45848</v>
      </c>
      <c r="B4582" s="362">
        <v>17</v>
      </c>
      <c r="C4582" s="363">
        <v>5745.2049999999999</v>
      </c>
      <c r="D4582" s="364"/>
    </row>
    <row r="4583" spans="1:4">
      <c r="A4583" s="361">
        <f t="shared" si="77"/>
        <v>45848</v>
      </c>
      <c r="B4583" s="362">
        <v>18</v>
      </c>
      <c r="C4583" s="363">
        <v>7050.335</v>
      </c>
      <c r="D4583" s="364"/>
    </row>
    <row r="4584" spans="1:4">
      <c r="A4584" s="361">
        <f t="shared" si="77"/>
        <v>45848</v>
      </c>
      <c r="B4584" s="362">
        <v>19</v>
      </c>
      <c r="C4584" s="363">
        <v>5296.18</v>
      </c>
      <c r="D4584" s="364"/>
    </row>
    <row r="4585" spans="1:4">
      <c r="A4585" s="361">
        <f t="shared" si="77"/>
        <v>45848</v>
      </c>
      <c r="B4585" s="362">
        <v>20</v>
      </c>
      <c r="C4585" s="363">
        <v>5919.7300000000005</v>
      </c>
      <c r="D4585" s="364"/>
    </row>
    <row r="4586" spans="1:4">
      <c r="A4586" s="361">
        <f t="shared" si="77"/>
        <v>45848</v>
      </c>
      <c r="B4586" s="362">
        <v>21</v>
      </c>
      <c r="C4586" s="363">
        <v>5906.3050000000003</v>
      </c>
      <c r="D4586" s="364"/>
    </row>
    <row r="4587" spans="1:4">
      <c r="A4587" s="361">
        <f t="shared" si="77"/>
        <v>45848</v>
      </c>
      <c r="B4587" s="362">
        <v>22</v>
      </c>
      <c r="C4587" s="363">
        <v>5669.7825000000003</v>
      </c>
      <c r="D4587" s="364"/>
    </row>
    <row r="4588" spans="1:4">
      <c r="A4588" s="361">
        <f t="shared" si="77"/>
        <v>45848</v>
      </c>
      <c r="B4588" s="362">
        <v>23</v>
      </c>
      <c r="C4588" s="363">
        <v>5647.1950000000006</v>
      </c>
      <c r="D4588" s="364"/>
    </row>
    <row r="4589" spans="1:4">
      <c r="A4589" s="361">
        <f t="shared" si="77"/>
        <v>45849</v>
      </c>
      <c r="B4589" s="362">
        <v>0</v>
      </c>
      <c r="C4589" s="363">
        <v>4826.2190000000001</v>
      </c>
      <c r="D4589" s="364"/>
    </row>
    <row r="4590" spans="1:4">
      <c r="A4590" s="361">
        <f t="shared" si="77"/>
        <v>45849</v>
      </c>
      <c r="B4590" s="362">
        <v>1</v>
      </c>
      <c r="C4590" s="363">
        <v>4436.89725</v>
      </c>
      <c r="D4590" s="364"/>
    </row>
    <row r="4591" spans="1:4">
      <c r="A4591" s="361">
        <f t="shared" si="77"/>
        <v>45849</v>
      </c>
      <c r="B4591" s="362">
        <v>2</v>
      </c>
      <c r="C4591" s="363">
        <v>4303.0852500000001</v>
      </c>
      <c r="D4591" s="364"/>
    </row>
    <row r="4592" spans="1:4">
      <c r="A4592" s="361">
        <f t="shared" si="77"/>
        <v>45849</v>
      </c>
      <c r="B4592" s="362">
        <v>3</v>
      </c>
      <c r="C4592" s="363">
        <v>4471.9650000000001</v>
      </c>
      <c r="D4592" s="364"/>
    </row>
    <row r="4593" spans="1:4">
      <c r="A4593" s="361">
        <f t="shared" si="77"/>
        <v>45849</v>
      </c>
      <c r="B4593" s="362">
        <v>4</v>
      </c>
      <c r="C4593" s="363">
        <v>4855.43</v>
      </c>
      <c r="D4593" s="364"/>
    </row>
    <row r="4594" spans="1:4">
      <c r="A4594" s="361">
        <f t="shared" si="77"/>
        <v>45849</v>
      </c>
      <c r="B4594" s="362">
        <v>5</v>
      </c>
      <c r="C4594" s="363">
        <v>5131.9250000000002</v>
      </c>
      <c r="D4594" s="364"/>
    </row>
    <row r="4595" spans="1:4">
      <c r="A4595" s="361">
        <f t="shared" si="77"/>
        <v>45849</v>
      </c>
      <c r="B4595" s="362">
        <v>6</v>
      </c>
      <c r="C4595" s="363">
        <v>5846.7049999999999</v>
      </c>
      <c r="D4595" s="364"/>
    </row>
    <row r="4596" spans="1:4">
      <c r="A4596" s="361">
        <f t="shared" si="77"/>
        <v>45849</v>
      </c>
      <c r="B4596" s="362">
        <v>7</v>
      </c>
      <c r="C4596" s="363">
        <v>6550.1900000000005</v>
      </c>
      <c r="D4596" s="364"/>
    </row>
    <row r="4597" spans="1:4">
      <c r="A4597" s="361">
        <f t="shared" si="77"/>
        <v>45849</v>
      </c>
      <c r="B4597" s="362">
        <v>8</v>
      </c>
      <c r="C4597" s="363">
        <v>6954.74</v>
      </c>
      <c r="D4597" s="364"/>
    </row>
    <row r="4598" spans="1:4">
      <c r="A4598" s="361">
        <f t="shared" si="77"/>
        <v>45849</v>
      </c>
      <c r="B4598" s="362">
        <v>9</v>
      </c>
      <c r="C4598" s="363">
        <v>7792.5250000000005</v>
      </c>
      <c r="D4598" s="364"/>
    </row>
    <row r="4599" spans="1:4">
      <c r="A4599" s="361">
        <f t="shared" si="77"/>
        <v>45849</v>
      </c>
      <c r="B4599" s="362">
        <v>10</v>
      </c>
      <c r="C4599" s="363">
        <v>7084.2250000000004</v>
      </c>
      <c r="D4599" s="364"/>
    </row>
    <row r="4600" spans="1:4">
      <c r="A4600" s="361">
        <f t="shared" si="77"/>
        <v>45849</v>
      </c>
      <c r="B4600" s="362">
        <v>11</v>
      </c>
      <c r="C4600" s="363">
        <v>7459.66</v>
      </c>
      <c r="D4600" s="364"/>
    </row>
    <row r="4601" spans="1:4">
      <c r="A4601" s="361">
        <f t="shared" si="77"/>
        <v>45849</v>
      </c>
      <c r="B4601" s="362">
        <v>12</v>
      </c>
      <c r="C4601" s="363">
        <v>7532.56</v>
      </c>
      <c r="D4601" s="364"/>
    </row>
    <row r="4602" spans="1:4">
      <c r="A4602" s="361">
        <f t="shared" si="77"/>
        <v>45849</v>
      </c>
      <c r="B4602" s="362">
        <v>13</v>
      </c>
      <c r="C4602" s="363">
        <v>7592.9050000000007</v>
      </c>
      <c r="D4602" s="364"/>
    </row>
    <row r="4603" spans="1:4">
      <c r="A4603" s="361">
        <f t="shared" si="77"/>
        <v>45849</v>
      </c>
      <c r="B4603" s="362">
        <v>14</v>
      </c>
      <c r="C4603" s="363">
        <v>7430.0950000000003</v>
      </c>
      <c r="D4603" s="364"/>
    </row>
    <row r="4604" spans="1:4">
      <c r="A4604" s="361">
        <f t="shared" si="77"/>
        <v>45849</v>
      </c>
      <c r="B4604" s="362">
        <v>15</v>
      </c>
      <c r="C4604" s="363">
        <v>7874.665</v>
      </c>
      <c r="D4604" s="364"/>
    </row>
    <row r="4605" spans="1:4">
      <c r="A4605" s="361">
        <f t="shared" si="77"/>
        <v>45849</v>
      </c>
      <c r="B4605" s="362">
        <v>16</v>
      </c>
      <c r="C4605" s="363">
        <v>7708.4250000000002</v>
      </c>
      <c r="D4605" s="364"/>
    </row>
    <row r="4606" spans="1:4">
      <c r="A4606" s="361">
        <f t="shared" si="77"/>
        <v>45849</v>
      </c>
      <c r="B4606" s="362">
        <v>17</v>
      </c>
      <c r="C4606" s="363">
        <v>6383.5750000000007</v>
      </c>
      <c r="D4606" s="364"/>
    </row>
    <row r="4607" spans="1:4">
      <c r="A4607" s="361">
        <f t="shared" si="77"/>
        <v>45849</v>
      </c>
      <c r="B4607" s="362">
        <v>18</v>
      </c>
      <c r="C4607" s="363">
        <v>7549.165</v>
      </c>
      <c r="D4607" s="364"/>
    </row>
    <row r="4608" spans="1:4">
      <c r="A4608" s="361">
        <f t="shared" si="77"/>
        <v>45849</v>
      </c>
      <c r="B4608" s="362">
        <v>19</v>
      </c>
      <c r="C4608" s="363">
        <v>5547.25</v>
      </c>
      <c r="D4608" s="364"/>
    </row>
    <row r="4609" spans="1:4">
      <c r="A4609" s="361">
        <f t="shared" si="77"/>
        <v>45849</v>
      </c>
      <c r="B4609" s="362">
        <v>20</v>
      </c>
      <c r="C4609" s="363">
        <v>5958.3250000000007</v>
      </c>
      <c r="D4609" s="364"/>
    </row>
    <row r="4610" spans="1:4">
      <c r="A4610" s="361">
        <f t="shared" si="77"/>
        <v>45849</v>
      </c>
      <c r="B4610" s="362">
        <v>21</v>
      </c>
      <c r="C4610" s="363">
        <v>5971.3525</v>
      </c>
      <c r="D4610" s="364"/>
    </row>
    <row r="4611" spans="1:4">
      <c r="A4611" s="361">
        <f t="shared" si="77"/>
        <v>45849</v>
      </c>
      <c r="B4611" s="362">
        <v>22</v>
      </c>
      <c r="C4611" s="363">
        <v>6256.625</v>
      </c>
      <c r="D4611" s="364"/>
    </row>
    <row r="4612" spans="1:4">
      <c r="A4612" s="361">
        <f t="shared" si="77"/>
        <v>45849</v>
      </c>
      <c r="B4612" s="362">
        <v>23</v>
      </c>
      <c r="C4612" s="363">
        <v>5446.9440000000004</v>
      </c>
      <c r="D4612" s="364"/>
    </row>
    <row r="4613" spans="1:4">
      <c r="A4613" s="361">
        <f t="shared" si="77"/>
        <v>45850</v>
      </c>
      <c r="B4613" s="362">
        <v>0</v>
      </c>
      <c r="C4613" s="363">
        <v>4758.1042500000003</v>
      </c>
      <c r="D4613" s="364"/>
    </row>
    <row r="4614" spans="1:4">
      <c r="A4614" s="361">
        <f t="shared" ref="A4614:A4677" si="78">IF(B4614=0,A4613+1,A4613)</f>
        <v>45850</v>
      </c>
      <c r="B4614" s="362">
        <v>1</v>
      </c>
      <c r="C4614" s="363">
        <v>4506.9805000000006</v>
      </c>
      <c r="D4614" s="364"/>
    </row>
    <row r="4615" spans="1:4">
      <c r="A4615" s="361">
        <f t="shared" si="78"/>
        <v>45850</v>
      </c>
      <c r="B4615" s="362">
        <v>2</v>
      </c>
      <c r="C4615" s="363">
        <v>4431.5950000000003</v>
      </c>
      <c r="D4615" s="364"/>
    </row>
    <row r="4616" spans="1:4">
      <c r="A4616" s="361">
        <f t="shared" si="78"/>
        <v>45850</v>
      </c>
      <c r="B4616" s="362">
        <v>3</v>
      </c>
      <c r="C4616" s="363">
        <v>4424.4050000000007</v>
      </c>
      <c r="D4616" s="364"/>
    </row>
    <row r="4617" spans="1:4">
      <c r="A4617" s="361">
        <f t="shared" si="78"/>
        <v>45850</v>
      </c>
      <c r="B4617" s="362">
        <v>4</v>
      </c>
      <c r="C4617" s="363">
        <v>4605.4655000000002</v>
      </c>
      <c r="D4617" s="364"/>
    </row>
    <row r="4618" spans="1:4">
      <c r="A4618" s="361">
        <f t="shared" si="78"/>
        <v>45850</v>
      </c>
      <c r="B4618" s="362">
        <v>5</v>
      </c>
      <c r="C4618" s="363">
        <v>4698.2305000000006</v>
      </c>
      <c r="D4618" s="364"/>
    </row>
    <row r="4619" spans="1:4">
      <c r="A4619" s="361">
        <f t="shared" si="78"/>
        <v>45850</v>
      </c>
      <c r="B4619" s="362">
        <v>6</v>
      </c>
      <c r="C4619" s="363">
        <v>5149.3599999999997</v>
      </c>
      <c r="D4619" s="364"/>
    </row>
    <row r="4620" spans="1:4">
      <c r="A4620" s="361">
        <f t="shared" si="78"/>
        <v>45850</v>
      </c>
      <c r="B4620" s="362">
        <v>7</v>
      </c>
      <c r="C4620" s="363">
        <v>5724.64</v>
      </c>
      <c r="D4620" s="364"/>
    </row>
    <row r="4621" spans="1:4">
      <c r="A4621" s="361">
        <f t="shared" si="78"/>
        <v>45850</v>
      </c>
      <c r="B4621" s="362">
        <v>8</v>
      </c>
      <c r="C4621" s="363">
        <v>5412.3850000000002</v>
      </c>
      <c r="D4621" s="364"/>
    </row>
    <row r="4622" spans="1:4">
      <c r="A4622" s="361">
        <f t="shared" si="78"/>
        <v>45850</v>
      </c>
      <c r="B4622" s="362">
        <v>9</v>
      </c>
      <c r="C4622" s="363">
        <v>6332.41</v>
      </c>
      <c r="D4622" s="364"/>
    </row>
    <row r="4623" spans="1:4">
      <c r="A4623" s="361">
        <f t="shared" si="78"/>
        <v>45850</v>
      </c>
      <c r="B4623" s="362">
        <v>10</v>
      </c>
      <c r="C4623" s="363">
        <v>5789.6850000000004</v>
      </c>
      <c r="D4623" s="364"/>
    </row>
    <row r="4624" spans="1:4">
      <c r="A4624" s="361">
        <f t="shared" si="78"/>
        <v>45850</v>
      </c>
      <c r="B4624" s="362">
        <v>11</v>
      </c>
      <c r="C4624" s="363">
        <v>5746.67</v>
      </c>
      <c r="D4624" s="364"/>
    </row>
    <row r="4625" spans="1:4">
      <c r="A4625" s="361">
        <f t="shared" si="78"/>
        <v>45850</v>
      </c>
      <c r="B4625" s="362">
        <v>12</v>
      </c>
      <c r="C4625" s="363">
        <v>5582.4750000000004</v>
      </c>
      <c r="D4625" s="364"/>
    </row>
    <row r="4626" spans="1:4">
      <c r="A4626" s="361">
        <f t="shared" si="78"/>
        <v>45850</v>
      </c>
      <c r="B4626" s="362">
        <v>13</v>
      </c>
      <c r="C4626" s="363">
        <v>5810.59</v>
      </c>
      <c r="D4626" s="364"/>
    </row>
    <row r="4627" spans="1:4">
      <c r="A4627" s="361">
        <f t="shared" si="78"/>
        <v>45850</v>
      </c>
      <c r="B4627" s="362">
        <v>14</v>
      </c>
      <c r="C4627" s="363">
        <v>5439.76</v>
      </c>
      <c r="D4627" s="364"/>
    </row>
    <row r="4628" spans="1:4">
      <c r="A4628" s="361">
        <f t="shared" si="78"/>
        <v>45850</v>
      </c>
      <c r="B4628" s="362">
        <v>15</v>
      </c>
      <c r="C4628" s="363">
        <v>5647.12</v>
      </c>
      <c r="D4628" s="364"/>
    </row>
    <row r="4629" spans="1:4">
      <c r="A4629" s="361">
        <f t="shared" si="78"/>
        <v>45850</v>
      </c>
      <c r="B4629" s="362">
        <v>16</v>
      </c>
      <c r="C4629" s="363">
        <v>5547.93</v>
      </c>
      <c r="D4629" s="364"/>
    </row>
    <row r="4630" spans="1:4">
      <c r="A4630" s="361">
        <f t="shared" si="78"/>
        <v>45850</v>
      </c>
      <c r="B4630" s="362">
        <v>17</v>
      </c>
      <c r="C4630" s="363">
        <v>5186.7049999999999</v>
      </c>
      <c r="D4630" s="364"/>
    </row>
    <row r="4631" spans="1:4">
      <c r="A4631" s="361">
        <f t="shared" si="78"/>
        <v>45850</v>
      </c>
      <c r="B4631" s="362">
        <v>18</v>
      </c>
      <c r="C4631" s="363">
        <v>6426.0122499999998</v>
      </c>
      <c r="D4631" s="364"/>
    </row>
    <row r="4632" spans="1:4">
      <c r="A4632" s="361">
        <f t="shared" si="78"/>
        <v>45850</v>
      </c>
      <c r="B4632" s="362">
        <v>19</v>
      </c>
      <c r="C4632" s="363">
        <v>5425.1050000000005</v>
      </c>
      <c r="D4632" s="364"/>
    </row>
    <row r="4633" spans="1:4">
      <c r="A4633" s="361">
        <f t="shared" si="78"/>
        <v>45850</v>
      </c>
      <c r="B4633" s="362">
        <v>20</v>
      </c>
      <c r="C4633" s="363">
        <v>5624.12</v>
      </c>
      <c r="D4633" s="364"/>
    </row>
    <row r="4634" spans="1:4">
      <c r="A4634" s="361">
        <f t="shared" si="78"/>
        <v>45850</v>
      </c>
      <c r="B4634" s="362">
        <v>21</v>
      </c>
      <c r="C4634" s="363">
        <v>5806.2950000000001</v>
      </c>
      <c r="D4634" s="364"/>
    </row>
    <row r="4635" spans="1:4">
      <c r="A4635" s="361">
        <f t="shared" si="78"/>
        <v>45850</v>
      </c>
      <c r="B4635" s="362">
        <v>22</v>
      </c>
      <c r="C4635" s="363">
        <v>5245.4830000000002</v>
      </c>
      <c r="D4635" s="364"/>
    </row>
    <row r="4636" spans="1:4">
      <c r="A4636" s="361">
        <f t="shared" si="78"/>
        <v>45850</v>
      </c>
      <c r="B4636" s="362">
        <v>23</v>
      </c>
      <c r="C4636" s="363">
        <v>4780.2030000000004</v>
      </c>
      <c r="D4636" s="364"/>
    </row>
    <row r="4637" spans="1:4">
      <c r="A4637" s="361">
        <f t="shared" si="78"/>
        <v>45851</v>
      </c>
      <c r="B4637" s="362">
        <v>0</v>
      </c>
      <c r="C4637" s="363">
        <v>5255.42</v>
      </c>
      <c r="D4637" s="364"/>
    </row>
    <row r="4638" spans="1:4">
      <c r="A4638" s="361">
        <f t="shared" si="78"/>
        <v>45851</v>
      </c>
      <c r="B4638" s="362">
        <v>1</v>
      </c>
      <c r="C4638" s="363">
        <v>4952.5240000000003</v>
      </c>
      <c r="D4638" s="364"/>
    </row>
    <row r="4639" spans="1:4">
      <c r="A4639" s="361">
        <f t="shared" si="78"/>
        <v>45851</v>
      </c>
      <c r="B4639" s="362">
        <v>2</v>
      </c>
      <c r="C4639" s="363">
        <v>4690.2275</v>
      </c>
      <c r="D4639" s="364"/>
    </row>
    <row r="4640" spans="1:4">
      <c r="A4640" s="361">
        <f t="shared" si="78"/>
        <v>45851</v>
      </c>
      <c r="B4640" s="362">
        <v>3</v>
      </c>
      <c r="C4640" s="363">
        <v>4769.9650000000001</v>
      </c>
      <c r="D4640" s="364"/>
    </row>
    <row r="4641" spans="1:4">
      <c r="A4641" s="361">
        <f t="shared" si="78"/>
        <v>45851</v>
      </c>
      <c r="B4641" s="362">
        <v>4</v>
      </c>
      <c r="C4641" s="363">
        <v>4523.3530000000001</v>
      </c>
      <c r="D4641" s="364"/>
    </row>
    <row r="4642" spans="1:4">
      <c r="A4642" s="361">
        <f t="shared" si="78"/>
        <v>45851</v>
      </c>
      <c r="B4642" s="362">
        <v>5</v>
      </c>
      <c r="C4642" s="363">
        <v>4602.723</v>
      </c>
      <c r="D4642" s="364"/>
    </row>
    <row r="4643" spans="1:4">
      <c r="A4643" s="361">
        <f t="shared" si="78"/>
        <v>45851</v>
      </c>
      <c r="B4643" s="362">
        <v>6</v>
      </c>
      <c r="C4643" s="363">
        <v>4800.7</v>
      </c>
      <c r="D4643" s="364"/>
    </row>
    <row r="4644" spans="1:4">
      <c r="A4644" s="361">
        <f t="shared" si="78"/>
        <v>45851</v>
      </c>
      <c r="B4644" s="362">
        <v>7</v>
      </c>
      <c r="C4644" s="363">
        <v>5151.3447500000002</v>
      </c>
      <c r="D4644" s="364"/>
    </row>
    <row r="4645" spans="1:4">
      <c r="A4645" s="361">
        <f t="shared" si="78"/>
        <v>45851</v>
      </c>
      <c r="B4645" s="362">
        <v>8</v>
      </c>
      <c r="C4645" s="363">
        <v>4833.7922500000004</v>
      </c>
      <c r="D4645" s="364"/>
    </row>
    <row r="4646" spans="1:4">
      <c r="A4646" s="361">
        <f t="shared" si="78"/>
        <v>45851</v>
      </c>
      <c r="B4646" s="362">
        <v>9</v>
      </c>
      <c r="C4646" s="363">
        <v>5590.3722500000003</v>
      </c>
      <c r="D4646" s="364"/>
    </row>
    <row r="4647" spans="1:4">
      <c r="A4647" s="361">
        <f t="shared" si="78"/>
        <v>45851</v>
      </c>
      <c r="B4647" s="362">
        <v>10</v>
      </c>
      <c r="C4647" s="363">
        <v>5382.46</v>
      </c>
      <c r="D4647" s="364"/>
    </row>
    <row r="4648" spans="1:4">
      <c r="A4648" s="361">
        <f t="shared" si="78"/>
        <v>45851</v>
      </c>
      <c r="B4648" s="362">
        <v>11</v>
      </c>
      <c r="C4648" s="363">
        <v>5004.2849999999999</v>
      </c>
      <c r="D4648" s="364"/>
    </row>
    <row r="4649" spans="1:4">
      <c r="A4649" s="361">
        <f t="shared" si="78"/>
        <v>45851</v>
      </c>
      <c r="B4649" s="362">
        <v>12</v>
      </c>
      <c r="C4649" s="363">
        <v>4984.41</v>
      </c>
      <c r="D4649" s="364"/>
    </row>
    <row r="4650" spans="1:4">
      <c r="A4650" s="361">
        <f t="shared" si="78"/>
        <v>45851</v>
      </c>
      <c r="B4650" s="362">
        <v>13</v>
      </c>
      <c r="C4650" s="363">
        <v>5333.1150000000007</v>
      </c>
      <c r="D4650" s="364"/>
    </row>
    <row r="4651" spans="1:4">
      <c r="A4651" s="361">
        <f t="shared" si="78"/>
        <v>45851</v>
      </c>
      <c r="B4651" s="362">
        <v>14</v>
      </c>
      <c r="C4651" s="363">
        <v>5361.24</v>
      </c>
      <c r="D4651" s="364"/>
    </row>
    <row r="4652" spans="1:4">
      <c r="A4652" s="361">
        <f t="shared" si="78"/>
        <v>45851</v>
      </c>
      <c r="B4652" s="362">
        <v>15</v>
      </c>
      <c r="C4652" s="363">
        <v>5571.99</v>
      </c>
      <c r="D4652" s="364"/>
    </row>
    <row r="4653" spans="1:4">
      <c r="A4653" s="361">
        <f t="shared" si="78"/>
        <v>45851</v>
      </c>
      <c r="B4653" s="362">
        <v>16</v>
      </c>
      <c r="C4653" s="363">
        <v>5813.0325000000003</v>
      </c>
      <c r="D4653" s="364"/>
    </row>
    <row r="4654" spans="1:4">
      <c r="A4654" s="361">
        <f t="shared" si="78"/>
        <v>45851</v>
      </c>
      <c r="B4654" s="362">
        <v>17</v>
      </c>
      <c r="C4654" s="363">
        <v>4929.2849999999999</v>
      </c>
      <c r="D4654" s="364"/>
    </row>
    <row r="4655" spans="1:4">
      <c r="A4655" s="361">
        <f t="shared" si="78"/>
        <v>45851</v>
      </c>
      <c r="B4655" s="362">
        <v>18</v>
      </c>
      <c r="C4655" s="363">
        <v>6119.0572499999998</v>
      </c>
      <c r="D4655" s="364"/>
    </row>
    <row r="4656" spans="1:4">
      <c r="A4656" s="361">
        <f t="shared" si="78"/>
        <v>45851</v>
      </c>
      <c r="B4656" s="362">
        <v>19</v>
      </c>
      <c r="C4656" s="363">
        <v>4836.3500000000004</v>
      </c>
      <c r="D4656" s="364"/>
    </row>
    <row r="4657" spans="1:4">
      <c r="A4657" s="361">
        <f t="shared" si="78"/>
        <v>45851</v>
      </c>
      <c r="B4657" s="362">
        <v>20</v>
      </c>
      <c r="C4657" s="363">
        <v>5806.625</v>
      </c>
      <c r="D4657" s="364"/>
    </row>
    <row r="4658" spans="1:4">
      <c r="A4658" s="361">
        <f t="shared" si="78"/>
        <v>45851</v>
      </c>
      <c r="B4658" s="362">
        <v>21</v>
      </c>
      <c r="C4658" s="363">
        <v>5508.83</v>
      </c>
      <c r="D4658" s="364"/>
    </row>
    <row r="4659" spans="1:4">
      <c r="A4659" s="361">
        <f t="shared" si="78"/>
        <v>45851</v>
      </c>
      <c r="B4659" s="362">
        <v>22</v>
      </c>
      <c r="C4659" s="363">
        <v>5310.9050000000007</v>
      </c>
      <c r="D4659" s="364"/>
    </row>
    <row r="4660" spans="1:4">
      <c r="A4660" s="361">
        <f t="shared" si="78"/>
        <v>45851</v>
      </c>
      <c r="B4660" s="362">
        <v>23</v>
      </c>
      <c r="C4660" s="363">
        <v>5537.915</v>
      </c>
      <c r="D4660" s="364"/>
    </row>
    <row r="4661" spans="1:4">
      <c r="A4661" s="361">
        <f t="shared" si="78"/>
        <v>45852</v>
      </c>
      <c r="B4661" s="362">
        <v>0</v>
      </c>
      <c r="C4661" s="363">
        <v>4308.8992500000004</v>
      </c>
      <c r="D4661" s="364"/>
    </row>
    <row r="4662" spans="1:4">
      <c r="A4662" s="361">
        <f t="shared" si="78"/>
        <v>45852</v>
      </c>
      <c r="B4662" s="362">
        <v>1</v>
      </c>
      <c r="C4662" s="363">
        <v>4384.8434999999999</v>
      </c>
      <c r="D4662" s="364"/>
    </row>
    <row r="4663" spans="1:4">
      <c r="A4663" s="361">
        <f t="shared" si="78"/>
        <v>45852</v>
      </c>
      <c r="B4663" s="362">
        <v>2</v>
      </c>
      <c r="C4663" s="363">
        <v>4251.116</v>
      </c>
      <c r="D4663" s="364"/>
    </row>
    <row r="4664" spans="1:4">
      <c r="A4664" s="361">
        <f t="shared" si="78"/>
        <v>45852</v>
      </c>
      <c r="B4664" s="362">
        <v>3</v>
      </c>
      <c r="C4664" s="363">
        <v>4339.3242499999997</v>
      </c>
      <c r="D4664" s="364"/>
    </row>
    <row r="4665" spans="1:4">
      <c r="A4665" s="361">
        <f t="shared" si="78"/>
        <v>45852</v>
      </c>
      <c r="B4665" s="362">
        <v>4</v>
      </c>
      <c r="C4665" s="363">
        <v>4443.027</v>
      </c>
      <c r="D4665" s="364"/>
    </row>
    <row r="4666" spans="1:4">
      <c r="A4666" s="361">
        <f t="shared" si="78"/>
        <v>45852</v>
      </c>
      <c r="B4666" s="362">
        <v>5</v>
      </c>
      <c r="C4666" s="363">
        <v>5016.3969999999999</v>
      </c>
      <c r="D4666" s="364"/>
    </row>
    <row r="4667" spans="1:4">
      <c r="A4667" s="361">
        <f t="shared" si="78"/>
        <v>45852</v>
      </c>
      <c r="B4667" s="362">
        <v>6</v>
      </c>
      <c r="C4667" s="363">
        <v>5742.0394999999999</v>
      </c>
      <c r="D4667" s="364"/>
    </row>
    <row r="4668" spans="1:4">
      <c r="A4668" s="361">
        <f t="shared" si="78"/>
        <v>45852</v>
      </c>
      <c r="B4668" s="362">
        <v>7</v>
      </c>
      <c r="C4668" s="363">
        <v>6293.7875000000004</v>
      </c>
      <c r="D4668" s="364"/>
    </row>
    <row r="4669" spans="1:4">
      <c r="A4669" s="361">
        <f t="shared" si="78"/>
        <v>45852</v>
      </c>
      <c r="B4669" s="362">
        <v>8</v>
      </c>
      <c r="C4669" s="363">
        <v>6143.3429999999998</v>
      </c>
      <c r="D4669" s="364"/>
    </row>
    <row r="4670" spans="1:4">
      <c r="A4670" s="361">
        <f t="shared" si="78"/>
        <v>45852</v>
      </c>
      <c r="B4670" s="362">
        <v>9</v>
      </c>
      <c r="C4670" s="363">
        <v>6932.7725</v>
      </c>
      <c r="D4670" s="364"/>
    </row>
    <row r="4671" spans="1:4">
      <c r="A4671" s="361">
        <f t="shared" si="78"/>
        <v>45852</v>
      </c>
      <c r="B4671" s="362">
        <v>10</v>
      </c>
      <c r="C4671" s="363">
        <v>6597.2597500000002</v>
      </c>
      <c r="D4671" s="364"/>
    </row>
    <row r="4672" spans="1:4">
      <c r="A4672" s="361">
        <f t="shared" si="78"/>
        <v>45852</v>
      </c>
      <c r="B4672" s="362">
        <v>11</v>
      </c>
      <c r="C4672" s="363">
        <v>6302.759</v>
      </c>
      <c r="D4672" s="364"/>
    </row>
    <row r="4673" spans="1:4">
      <c r="A4673" s="361">
        <f t="shared" si="78"/>
        <v>45852</v>
      </c>
      <c r="B4673" s="362">
        <v>12</v>
      </c>
      <c r="C4673" s="363">
        <v>6230.4887500000004</v>
      </c>
      <c r="D4673" s="364"/>
    </row>
    <row r="4674" spans="1:4">
      <c r="A4674" s="361">
        <f t="shared" si="78"/>
        <v>45852</v>
      </c>
      <c r="B4674" s="362">
        <v>13</v>
      </c>
      <c r="C4674" s="363">
        <v>6203.6457499999997</v>
      </c>
      <c r="D4674" s="364"/>
    </row>
    <row r="4675" spans="1:4">
      <c r="A4675" s="361">
        <f t="shared" si="78"/>
        <v>45852</v>
      </c>
      <c r="B4675" s="362">
        <v>14</v>
      </c>
      <c r="C4675" s="363">
        <v>6850.4482500000004</v>
      </c>
      <c r="D4675" s="364"/>
    </row>
    <row r="4676" spans="1:4">
      <c r="A4676" s="361">
        <f t="shared" si="78"/>
        <v>45852</v>
      </c>
      <c r="B4676" s="362">
        <v>15</v>
      </c>
      <c r="C4676" s="363">
        <v>7039.8342499999999</v>
      </c>
      <c r="D4676" s="364"/>
    </row>
    <row r="4677" spans="1:4">
      <c r="A4677" s="361">
        <f t="shared" si="78"/>
        <v>45852</v>
      </c>
      <c r="B4677" s="362">
        <v>16</v>
      </c>
      <c r="C4677" s="363">
        <v>7037.6157499999999</v>
      </c>
      <c r="D4677" s="364"/>
    </row>
    <row r="4678" spans="1:4">
      <c r="A4678" s="361">
        <f t="shared" ref="A4678:A4741" si="79">IF(B4678=0,A4677+1,A4677)</f>
        <v>45852</v>
      </c>
      <c r="B4678" s="362">
        <v>17</v>
      </c>
      <c r="C4678" s="363">
        <v>6102.0510000000004</v>
      </c>
      <c r="D4678" s="364"/>
    </row>
    <row r="4679" spans="1:4">
      <c r="A4679" s="361">
        <f t="shared" si="79"/>
        <v>45852</v>
      </c>
      <c r="B4679" s="362">
        <v>18</v>
      </c>
      <c r="C4679" s="363">
        <v>7232.0482499999998</v>
      </c>
      <c r="D4679" s="364"/>
    </row>
    <row r="4680" spans="1:4">
      <c r="A4680" s="361">
        <f t="shared" si="79"/>
        <v>45852</v>
      </c>
      <c r="B4680" s="362">
        <v>19</v>
      </c>
      <c r="C4680" s="363">
        <v>5409.701</v>
      </c>
      <c r="D4680" s="364"/>
    </row>
    <row r="4681" spans="1:4">
      <c r="A4681" s="361">
        <f t="shared" si="79"/>
        <v>45852</v>
      </c>
      <c r="B4681" s="362">
        <v>20</v>
      </c>
      <c r="C4681" s="363">
        <v>5856.0775000000003</v>
      </c>
      <c r="D4681" s="364"/>
    </row>
    <row r="4682" spans="1:4">
      <c r="A4682" s="361">
        <f t="shared" si="79"/>
        <v>45852</v>
      </c>
      <c r="B4682" s="362">
        <v>21</v>
      </c>
      <c r="C4682" s="363">
        <v>5198.2745000000004</v>
      </c>
      <c r="D4682" s="364"/>
    </row>
    <row r="4683" spans="1:4">
      <c r="A4683" s="361">
        <f t="shared" si="79"/>
        <v>45852</v>
      </c>
      <c r="B4683" s="362">
        <v>22</v>
      </c>
      <c r="C4683" s="363">
        <v>5418.777</v>
      </c>
      <c r="D4683" s="364"/>
    </row>
    <row r="4684" spans="1:4">
      <c r="A4684" s="361">
        <f t="shared" si="79"/>
        <v>45852</v>
      </c>
      <c r="B4684" s="362">
        <v>23</v>
      </c>
      <c r="C4684" s="363">
        <v>5731.5837499999998</v>
      </c>
      <c r="D4684" s="364"/>
    </row>
    <row r="4685" spans="1:4">
      <c r="A4685" s="361">
        <f t="shared" si="79"/>
        <v>45853</v>
      </c>
      <c r="B4685" s="362">
        <v>0</v>
      </c>
      <c r="C4685" s="363">
        <v>4964.91975</v>
      </c>
      <c r="D4685" s="364"/>
    </row>
    <row r="4686" spans="1:4">
      <c r="A4686" s="361">
        <f t="shared" si="79"/>
        <v>45853</v>
      </c>
      <c r="B4686" s="362">
        <v>1</v>
      </c>
      <c r="C4686" s="363">
        <v>4480.4727499999999</v>
      </c>
      <c r="D4686" s="364"/>
    </row>
    <row r="4687" spans="1:4">
      <c r="A4687" s="361">
        <f t="shared" si="79"/>
        <v>45853</v>
      </c>
      <c r="B4687" s="362">
        <v>2</v>
      </c>
      <c r="C4687" s="363">
        <v>4272.9172500000004</v>
      </c>
      <c r="D4687" s="364"/>
    </row>
    <row r="4688" spans="1:4">
      <c r="A4688" s="361">
        <f t="shared" si="79"/>
        <v>45853</v>
      </c>
      <c r="B4688" s="362">
        <v>3</v>
      </c>
      <c r="C4688" s="363">
        <v>4262.24</v>
      </c>
      <c r="D4688" s="364"/>
    </row>
    <row r="4689" spans="1:4">
      <c r="A4689" s="361">
        <f t="shared" si="79"/>
        <v>45853</v>
      </c>
      <c r="B4689" s="362">
        <v>4</v>
      </c>
      <c r="C4689" s="363">
        <v>4822.1125000000002</v>
      </c>
      <c r="D4689" s="364"/>
    </row>
    <row r="4690" spans="1:4">
      <c r="A4690" s="361">
        <f t="shared" si="79"/>
        <v>45853</v>
      </c>
      <c r="B4690" s="362">
        <v>5</v>
      </c>
      <c r="C4690" s="363">
        <v>5244.5157499999996</v>
      </c>
      <c r="D4690" s="364"/>
    </row>
    <row r="4691" spans="1:4">
      <c r="A4691" s="361">
        <f t="shared" si="79"/>
        <v>45853</v>
      </c>
      <c r="B4691" s="362">
        <v>6</v>
      </c>
      <c r="C4691" s="363">
        <v>5455.8010000000004</v>
      </c>
      <c r="D4691" s="364"/>
    </row>
    <row r="4692" spans="1:4">
      <c r="A4692" s="361">
        <f t="shared" si="79"/>
        <v>45853</v>
      </c>
      <c r="B4692" s="362">
        <v>7</v>
      </c>
      <c r="C4692" s="363">
        <v>6486.5947500000002</v>
      </c>
      <c r="D4692" s="364"/>
    </row>
    <row r="4693" spans="1:4">
      <c r="A4693" s="361">
        <f t="shared" si="79"/>
        <v>45853</v>
      </c>
      <c r="B4693" s="362">
        <v>8</v>
      </c>
      <c r="C4693" s="363">
        <v>6311.37</v>
      </c>
      <c r="D4693" s="364"/>
    </row>
    <row r="4694" spans="1:4">
      <c r="A4694" s="361">
        <f t="shared" si="79"/>
        <v>45853</v>
      </c>
      <c r="B4694" s="362">
        <v>9</v>
      </c>
      <c r="C4694" s="363">
        <v>7429.5025000000005</v>
      </c>
      <c r="D4694" s="364"/>
    </row>
    <row r="4695" spans="1:4">
      <c r="A4695" s="361">
        <f t="shared" si="79"/>
        <v>45853</v>
      </c>
      <c r="B4695" s="362">
        <v>10</v>
      </c>
      <c r="C4695" s="363">
        <v>6421.8650000000007</v>
      </c>
      <c r="D4695" s="364"/>
    </row>
    <row r="4696" spans="1:4">
      <c r="A4696" s="361">
        <f t="shared" si="79"/>
        <v>45853</v>
      </c>
      <c r="B4696" s="362">
        <v>11</v>
      </c>
      <c r="C4696" s="363">
        <v>6438.0349999999999</v>
      </c>
      <c r="D4696" s="364"/>
    </row>
    <row r="4697" spans="1:4">
      <c r="A4697" s="361">
        <f t="shared" si="79"/>
        <v>45853</v>
      </c>
      <c r="B4697" s="362">
        <v>12</v>
      </c>
      <c r="C4697" s="363">
        <v>6351.7250000000004</v>
      </c>
      <c r="D4697" s="364"/>
    </row>
    <row r="4698" spans="1:4">
      <c r="A4698" s="361">
        <f t="shared" si="79"/>
        <v>45853</v>
      </c>
      <c r="B4698" s="362">
        <v>13</v>
      </c>
      <c r="C4698" s="363">
        <v>6701.9887500000004</v>
      </c>
      <c r="D4698" s="364"/>
    </row>
    <row r="4699" spans="1:4">
      <c r="A4699" s="361">
        <f t="shared" si="79"/>
        <v>45853</v>
      </c>
      <c r="B4699" s="362">
        <v>14</v>
      </c>
      <c r="C4699" s="363">
        <v>7285.49</v>
      </c>
      <c r="D4699" s="364"/>
    </row>
    <row r="4700" spans="1:4">
      <c r="A4700" s="361">
        <f t="shared" si="79"/>
        <v>45853</v>
      </c>
      <c r="B4700" s="362">
        <v>15</v>
      </c>
      <c r="C4700" s="363">
        <v>7404.03</v>
      </c>
      <c r="D4700" s="364"/>
    </row>
    <row r="4701" spans="1:4">
      <c r="A4701" s="361">
        <f t="shared" si="79"/>
        <v>45853</v>
      </c>
      <c r="B4701" s="362">
        <v>16</v>
      </c>
      <c r="C4701" s="363">
        <v>6794.24</v>
      </c>
      <c r="D4701" s="364"/>
    </row>
    <row r="4702" spans="1:4">
      <c r="A4702" s="361">
        <f t="shared" si="79"/>
        <v>45853</v>
      </c>
      <c r="B4702" s="362">
        <v>17</v>
      </c>
      <c r="C4702" s="363">
        <v>5653.01</v>
      </c>
      <c r="D4702" s="364"/>
    </row>
    <row r="4703" spans="1:4">
      <c r="A4703" s="361">
        <f t="shared" si="79"/>
        <v>45853</v>
      </c>
      <c r="B4703" s="362">
        <v>18</v>
      </c>
      <c r="C4703" s="363">
        <v>7119.2295000000004</v>
      </c>
      <c r="D4703" s="364"/>
    </row>
    <row r="4704" spans="1:4">
      <c r="A4704" s="361">
        <f t="shared" si="79"/>
        <v>45853</v>
      </c>
      <c r="B4704" s="362">
        <v>19</v>
      </c>
      <c r="C4704" s="363">
        <v>5189.09</v>
      </c>
      <c r="D4704" s="364"/>
    </row>
    <row r="4705" spans="1:4">
      <c r="A4705" s="361">
        <f t="shared" si="79"/>
        <v>45853</v>
      </c>
      <c r="B4705" s="362">
        <v>20</v>
      </c>
      <c r="C4705" s="363">
        <v>5874.5750000000007</v>
      </c>
      <c r="D4705" s="364"/>
    </row>
    <row r="4706" spans="1:4">
      <c r="A4706" s="361">
        <f t="shared" si="79"/>
        <v>45853</v>
      </c>
      <c r="B4706" s="362">
        <v>21</v>
      </c>
      <c r="C4706" s="363">
        <v>6423.6282499999998</v>
      </c>
      <c r="D4706" s="364"/>
    </row>
    <row r="4707" spans="1:4">
      <c r="A4707" s="361">
        <f t="shared" si="79"/>
        <v>45853</v>
      </c>
      <c r="B4707" s="362">
        <v>22</v>
      </c>
      <c r="C4707" s="363">
        <v>6231.1930000000002</v>
      </c>
      <c r="D4707" s="364"/>
    </row>
    <row r="4708" spans="1:4">
      <c r="A4708" s="361">
        <f t="shared" si="79"/>
        <v>45853</v>
      </c>
      <c r="B4708" s="362">
        <v>23</v>
      </c>
      <c r="C4708" s="363">
        <v>5393.1880000000001</v>
      </c>
      <c r="D4708" s="364"/>
    </row>
    <row r="4709" spans="1:4">
      <c r="A4709" s="361">
        <f t="shared" si="79"/>
        <v>45854</v>
      </c>
      <c r="B4709" s="362">
        <v>0</v>
      </c>
      <c r="C4709" s="363">
        <v>4883.76325</v>
      </c>
      <c r="D4709" s="364"/>
    </row>
    <row r="4710" spans="1:4">
      <c r="A4710" s="361">
        <f t="shared" si="79"/>
        <v>45854</v>
      </c>
      <c r="B4710" s="362">
        <v>1</v>
      </c>
      <c r="C4710" s="363">
        <v>4958.9147499999999</v>
      </c>
      <c r="D4710" s="364"/>
    </row>
    <row r="4711" spans="1:4">
      <c r="A4711" s="361">
        <f t="shared" si="79"/>
        <v>45854</v>
      </c>
      <c r="B4711" s="362">
        <v>2</v>
      </c>
      <c r="C4711" s="363">
        <v>4957.1127500000002</v>
      </c>
      <c r="D4711" s="364"/>
    </row>
    <row r="4712" spans="1:4">
      <c r="A4712" s="361">
        <f t="shared" si="79"/>
        <v>45854</v>
      </c>
      <c r="B4712" s="362">
        <v>3</v>
      </c>
      <c r="C4712" s="363">
        <v>5104.4097499999998</v>
      </c>
      <c r="D4712" s="364"/>
    </row>
    <row r="4713" spans="1:4">
      <c r="A4713" s="361">
        <f t="shared" si="79"/>
        <v>45854</v>
      </c>
      <c r="B4713" s="362">
        <v>4</v>
      </c>
      <c r="C4713" s="363">
        <v>5132.85275</v>
      </c>
      <c r="D4713" s="364"/>
    </row>
    <row r="4714" spans="1:4">
      <c r="A4714" s="361">
        <f t="shared" si="79"/>
        <v>45854</v>
      </c>
      <c r="B4714" s="362">
        <v>5</v>
      </c>
      <c r="C4714" s="363">
        <v>5519.3850000000002</v>
      </c>
      <c r="D4714" s="364"/>
    </row>
    <row r="4715" spans="1:4">
      <c r="A4715" s="361">
        <f t="shared" si="79"/>
        <v>45854</v>
      </c>
      <c r="B4715" s="362">
        <v>6</v>
      </c>
      <c r="C4715" s="363">
        <v>5757.3197499999997</v>
      </c>
      <c r="D4715" s="364"/>
    </row>
    <row r="4716" spans="1:4">
      <c r="A4716" s="361">
        <f t="shared" si="79"/>
        <v>45854</v>
      </c>
      <c r="B4716" s="362">
        <v>7</v>
      </c>
      <c r="C4716" s="363">
        <v>6263.0250000000005</v>
      </c>
      <c r="D4716" s="364"/>
    </row>
    <row r="4717" spans="1:4">
      <c r="A4717" s="361">
        <f t="shared" si="79"/>
        <v>45854</v>
      </c>
      <c r="B4717" s="362">
        <v>8</v>
      </c>
      <c r="C4717" s="363">
        <v>6043.6900000000005</v>
      </c>
      <c r="D4717" s="364"/>
    </row>
    <row r="4718" spans="1:4">
      <c r="A4718" s="361">
        <f t="shared" si="79"/>
        <v>45854</v>
      </c>
      <c r="B4718" s="362">
        <v>9</v>
      </c>
      <c r="C4718" s="363">
        <v>7535.625</v>
      </c>
      <c r="D4718" s="364"/>
    </row>
    <row r="4719" spans="1:4">
      <c r="A4719" s="361">
        <f t="shared" si="79"/>
        <v>45854</v>
      </c>
      <c r="B4719" s="362">
        <v>10</v>
      </c>
      <c r="C4719" s="363">
        <v>7117.4850000000006</v>
      </c>
      <c r="D4719" s="364"/>
    </row>
    <row r="4720" spans="1:4">
      <c r="A4720" s="361">
        <f t="shared" si="79"/>
        <v>45854</v>
      </c>
      <c r="B4720" s="362">
        <v>11</v>
      </c>
      <c r="C4720" s="363">
        <v>6667.0292499999996</v>
      </c>
      <c r="D4720" s="364"/>
    </row>
    <row r="4721" spans="1:4">
      <c r="A4721" s="361">
        <f t="shared" si="79"/>
        <v>45854</v>
      </c>
      <c r="B4721" s="362">
        <v>12</v>
      </c>
      <c r="C4721" s="363">
        <v>6605.4752500000004</v>
      </c>
      <c r="D4721" s="364"/>
    </row>
    <row r="4722" spans="1:4">
      <c r="A4722" s="361">
        <f t="shared" si="79"/>
        <v>45854</v>
      </c>
      <c r="B4722" s="362">
        <v>13</v>
      </c>
      <c r="C4722" s="363">
        <v>6878.4302500000003</v>
      </c>
      <c r="D4722" s="364"/>
    </row>
    <row r="4723" spans="1:4">
      <c r="A4723" s="361">
        <f t="shared" si="79"/>
        <v>45854</v>
      </c>
      <c r="B4723" s="362">
        <v>14</v>
      </c>
      <c r="C4723" s="363">
        <v>7137.25</v>
      </c>
      <c r="D4723" s="364"/>
    </row>
    <row r="4724" spans="1:4">
      <c r="A4724" s="361">
        <f t="shared" si="79"/>
        <v>45854</v>
      </c>
      <c r="B4724" s="362">
        <v>15</v>
      </c>
      <c r="C4724" s="363">
        <v>7281.8450000000003</v>
      </c>
      <c r="D4724" s="364"/>
    </row>
    <row r="4725" spans="1:4">
      <c r="A4725" s="361">
        <f t="shared" si="79"/>
        <v>45854</v>
      </c>
      <c r="B4725" s="362">
        <v>16</v>
      </c>
      <c r="C4725" s="363">
        <v>7225.8375000000005</v>
      </c>
      <c r="D4725" s="364"/>
    </row>
    <row r="4726" spans="1:4">
      <c r="A4726" s="361">
        <f t="shared" si="79"/>
        <v>45854</v>
      </c>
      <c r="B4726" s="362">
        <v>17</v>
      </c>
      <c r="C4726" s="363">
        <v>6382.05</v>
      </c>
      <c r="D4726" s="364"/>
    </row>
    <row r="4727" spans="1:4">
      <c r="A4727" s="361">
        <f t="shared" si="79"/>
        <v>45854</v>
      </c>
      <c r="B4727" s="362">
        <v>18</v>
      </c>
      <c r="C4727" s="363">
        <v>7544.5597500000003</v>
      </c>
      <c r="D4727" s="364"/>
    </row>
    <row r="4728" spans="1:4">
      <c r="A4728" s="361">
        <f t="shared" si="79"/>
        <v>45854</v>
      </c>
      <c r="B4728" s="362">
        <v>19</v>
      </c>
      <c r="C4728" s="363">
        <v>5184.7950000000001</v>
      </c>
      <c r="D4728" s="364"/>
    </row>
    <row r="4729" spans="1:4">
      <c r="A4729" s="361">
        <f t="shared" si="79"/>
        <v>45854</v>
      </c>
      <c r="B4729" s="362">
        <v>20</v>
      </c>
      <c r="C4729" s="363">
        <v>5580.64</v>
      </c>
      <c r="D4729" s="364"/>
    </row>
    <row r="4730" spans="1:4">
      <c r="A4730" s="361">
        <f t="shared" si="79"/>
        <v>45854</v>
      </c>
      <c r="B4730" s="362">
        <v>21</v>
      </c>
      <c r="C4730" s="363">
        <v>6540.8180000000002</v>
      </c>
      <c r="D4730" s="364"/>
    </row>
    <row r="4731" spans="1:4">
      <c r="A4731" s="361">
        <f t="shared" si="79"/>
        <v>45854</v>
      </c>
      <c r="B4731" s="362">
        <v>22</v>
      </c>
      <c r="C4731" s="363">
        <v>6718.8150000000005</v>
      </c>
      <c r="D4731" s="364"/>
    </row>
    <row r="4732" spans="1:4">
      <c r="A4732" s="361">
        <f t="shared" si="79"/>
        <v>45854</v>
      </c>
      <c r="B4732" s="362">
        <v>23</v>
      </c>
      <c r="C4732" s="363">
        <v>6491.3990000000003</v>
      </c>
      <c r="D4732" s="364"/>
    </row>
    <row r="4733" spans="1:4">
      <c r="A4733" s="361">
        <f t="shared" si="79"/>
        <v>45855</v>
      </c>
      <c r="B4733" s="362">
        <v>0</v>
      </c>
      <c r="C4733" s="363">
        <v>5426.0552500000003</v>
      </c>
      <c r="D4733" s="364"/>
    </row>
    <row r="4734" spans="1:4">
      <c r="A4734" s="361">
        <f t="shared" si="79"/>
        <v>45855</v>
      </c>
      <c r="B4734" s="362">
        <v>1</v>
      </c>
      <c r="C4734" s="363">
        <v>5027.3135000000002</v>
      </c>
      <c r="D4734" s="364"/>
    </row>
    <row r="4735" spans="1:4">
      <c r="A4735" s="361">
        <f t="shared" si="79"/>
        <v>45855</v>
      </c>
      <c r="B4735" s="362">
        <v>2</v>
      </c>
      <c r="C4735" s="363">
        <v>5031.9367499999998</v>
      </c>
      <c r="D4735" s="364"/>
    </row>
    <row r="4736" spans="1:4">
      <c r="A4736" s="361">
        <f t="shared" si="79"/>
        <v>45855</v>
      </c>
      <c r="B4736" s="362">
        <v>3</v>
      </c>
      <c r="C4736" s="363">
        <v>5242.8915000000006</v>
      </c>
      <c r="D4736" s="364"/>
    </row>
    <row r="4737" spans="1:4">
      <c r="A4737" s="361">
        <f t="shared" si="79"/>
        <v>45855</v>
      </c>
      <c r="B4737" s="362">
        <v>4</v>
      </c>
      <c r="C4737" s="363">
        <v>5301.2282500000001</v>
      </c>
      <c r="D4737" s="364"/>
    </row>
    <row r="4738" spans="1:4">
      <c r="A4738" s="361">
        <f t="shared" si="79"/>
        <v>45855</v>
      </c>
      <c r="B4738" s="362">
        <v>5</v>
      </c>
      <c r="C4738" s="363">
        <v>5544.2592500000001</v>
      </c>
      <c r="D4738" s="364"/>
    </row>
    <row r="4739" spans="1:4">
      <c r="A4739" s="361">
        <f t="shared" si="79"/>
        <v>45855</v>
      </c>
      <c r="B4739" s="362">
        <v>6</v>
      </c>
      <c r="C4739" s="363">
        <v>5607.9572500000004</v>
      </c>
      <c r="D4739" s="364"/>
    </row>
    <row r="4740" spans="1:4">
      <c r="A4740" s="361">
        <f t="shared" si="79"/>
        <v>45855</v>
      </c>
      <c r="B4740" s="362">
        <v>7</v>
      </c>
      <c r="C4740" s="363">
        <v>6245.1150000000007</v>
      </c>
      <c r="D4740" s="364"/>
    </row>
    <row r="4741" spans="1:4">
      <c r="A4741" s="361">
        <f t="shared" si="79"/>
        <v>45855</v>
      </c>
      <c r="B4741" s="362">
        <v>8</v>
      </c>
      <c r="C4741" s="363">
        <v>6039.5125000000007</v>
      </c>
      <c r="D4741" s="364"/>
    </row>
    <row r="4742" spans="1:4">
      <c r="A4742" s="361">
        <f t="shared" ref="A4742:A4805" si="80">IF(B4742=0,A4741+1,A4741)</f>
        <v>45855</v>
      </c>
      <c r="B4742" s="362">
        <v>9</v>
      </c>
      <c r="C4742" s="363">
        <v>7094.26</v>
      </c>
      <c r="D4742" s="364"/>
    </row>
    <row r="4743" spans="1:4">
      <c r="A4743" s="361">
        <f t="shared" si="80"/>
        <v>45855</v>
      </c>
      <c r="B4743" s="362">
        <v>10</v>
      </c>
      <c r="C4743" s="363">
        <v>6331.3600000000006</v>
      </c>
      <c r="D4743" s="364"/>
    </row>
    <row r="4744" spans="1:4">
      <c r="A4744" s="361">
        <f t="shared" si="80"/>
        <v>45855</v>
      </c>
      <c r="B4744" s="362">
        <v>11</v>
      </c>
      <c r="C4744" s="363">
        <v>6395.75</v>
      </c>
      <c r="D4744" s="364"/>
    </row>
    <row r="4745" spans="1:4">
      <c r="A4745" s="361">
        <f t="shared" si="80"/>
        <v>45855</v>
      </c>
      <c r="B4745" s="362">
        <v>12</v>
      </c>
      <c r="C4745" s="363">
        <v>6632.7</v>
      </c>
      <c r="D4745" s="364"/>
    </row>
    <row r="4746" spans="1:4">
      <c r="A4746" s="361">
        <f t="shared" si="80"/>
        <v>45855</v>
      </c>
      <c r="B4746" s="362">
        <v>13</v>
      </c>
      <c r="C4746" s="363">
        <v>6459.31</v>
      </c>
      <c r="D4746" s="364"/>
    </row>
    <row r="4747" spans="1:4">
      <c r="A4747" s="361">
        <f t="shared" si="80"/>
        <v>45855</v>
      </c>
      <c r="B4747" s="362">
        <v>14</v>
      </c>
      <c r="C4747" s="363">
        <v>6910.03</v>
      </c>
      <c r="D4747" s="364"/>
    </row>
    <row r="4748" spans="1:4">
      <c r="A4748" s="361">
        <f t="shared" si="80"/>
        <v>45855</v>
      </c>
      <c r="B4748" s="362">
        <v>15</v>
      </c>
      <c r="C4748" s="363">
        <v>7543.4549999999999</v>
      </c>
      <c r="D4748" s="364"/>
    </row>
    <row r="4749" spans="1:4">
      <c r="A4749" s="361">
        <f t="shared" si="80"/>
        <v>45855</v>
      </c>
      <c r="B4749" s="362">
        <v>16</v>
      </c>
      <c r="C4749" s="363">
        <v>6763.64</v>
      </c>
      <c r="D4749" s="364"/>
    </row>
    <row r="4750" spans="1:4">
      <c r="A4750" s="361">
        <f t="shared" si="80"/>
        <v>45855</v>
      </c>
      <c r="B4750" s="362">
        <v>17</v>
      </c>
      <c r="C4750" s="363">
        <v>5805.7025000000003</v>
      </c>
      <c r="D4750" s="364"/>
    </row>
    <row r="4751" spans="1:4">
      <c r="A4751" s="361">
        <f t="shared" si="80"/>
        <v>45855</v>
      </c>
      <c r="B4751" s="362">
        <v>18</v>
      </c>
      <c r="C4751" s="363">
        <v>7278.56</v>
      </c>
      <c r="D4751" s="364"/>
    </row>
    <row r="4752" spans="1:4">
      <c r="A4752" s="361">
        <f t="shared" si="80"/>
        <v>45855</v>
      </c>
      <c r="B4752" s="362">
        <v>19</v>
      </c>
      <c r="C4752" s="363">
        <v>4955.67</v>
      </c>
      <c r="D4752" s="364"/>
    </row>
    <row r="4753" spans="1:4">
      <c r="A4753" s="361">
        <f t="shared" si="80"/>
        <v>45855</v>
      </c>
      <c r="B4753" s="362">
        <v>20</v>
      </c>
      <c r="C4753" s="363">
        <v>5561.4000000000005</v>
      </c>
      <c r="D4753" s="364"/>
    </row>
    <row r="4754" spans="1:4">
      <c r="A4754" s="361">
        <f t="shared" si="80"/>
        <v>45855</v>
      </c>
      <c r="B4754" s="362">
        <v>21</v>
      </c>
      <c r="C4754" s="363">
        <v>6577.2642500000002</v>
      </c>
      <c r="D4754" s="364"/>
    </row>
    <row r="4755" spans="1:4">
      <c r="A4755" s="361">
        <f t="shared" si="80"/>
        <v>45855</v>
      </c>
      <c r="B4755" s="362">
        <v>22</v>
      </c>
      <c r="C4755" s="363">
        <v>6644.4392500000004</v>
      </c>
      <c r="D4755" s="364"/>
    </row>
    <row r="4756" spans="1:4">
      <c r="A4756" s="361">
        <f t="shared" si="80"/>
        <v>45855</v>
      </c>
      <c r="B4756" s="362">
        <v>23</v>
      </c>
      <c r="C4756" s="363">
        <v>6570.71425</v>
      </c>
      <c r="D4756" s="364"/>
    </row>
    <row r="4757" spans="1:4">
      <c r="A4757" s="361">
        <f t="shared" si="80"/>
        <v>45856</v>
      </c>
      <c r="B4757" s="362">
        <v>0</v>
      </c>
      <c r="C4757" s="363">
        <v>5603.3322500000004</v>
      </c>
      <c r="D4757" s="364"/>
    </row>
    <row r="4758" spans="1:4">
      <c r="A4758" s="361">
        <f t="shared" si="80"/>
        <v>45856</v>
      </c>
      <c r="B4758" s="362">
        <v>1</v>
      </c>
      <c r="C4758" s="363">
        <v>4942.5725000000002</v>
      </c>
      <c r="D4758" s="364"/>
    </row>
    <row r="4759" spans="1:4">
      <c r="A4759" s="361">
        <f t="shared" si="80"/>
        <v>45856</v>
      </c>
      <c r="B4759" s="362">
        <v>2</v>
      </c>
      <c r="C4759" s="363">
        <v>4997.3592500000004</v>
      </c>
      <c r="D4759" s="364"/>
    </row>
    <row r="4760" spans="1:4">
      <c r="A4760" s="361">
        <f t="shared" si="80"/>
        <v>45856</v>
      </c>
      <c r="B4760" s="362">
        <v>3</v>
      </c>
      <c r="C4760" s="363">
        <v>5218.1547499999997</v>
      </c>
      <c r="D4760" s="364"/>
    </row>
    <row r="4761" spans="1:4">
      <c r="A4761" s="361">
        <f t="shared" si="80"/>
        <v>45856</v>
      </c>
      <c r="B4761" s="362">
        <v>4</v>
      </c>
      <c r="C4761" s="363">
        <v>5560.33025</v>
      </c>
      <c r="D4761" s="364"/>
    </row>
    <row r="4762" spans="1:4">
      <c r="A4762" s="361">
        <f t="shared" si="80"/>
        <v>45856</v>
      </c>
      <c r="B4762" s="362">
        <v>5</v>
      </c>
      <c r="C4762" s="363">
        <v>5856.9202500000001</v>
      </c>
      <c r="D4762" s="364"/>
    </row>
    <row r="4763" spans="1:4">
      <c r="A4763" s="361">
        <f t="shared" si="80"/>
        <v>45856</v>
      </c>
      <c r="B4763" s="362">
        <v>6</v>
      </c>
      <c r="C4763" s="363">
        <v>5484.7695000000003</v>
      </c>
      <c r="D4763" s="364"/>
    </row>
    <row r="4764" spans="1:4">
      <c r="A4764" s="361">
        <f t="shared" si="80"/>
        <v>45856</v>
      </c>
      <c r="B4764" s="362">
        <v>7</v>
      </c>
      <c r="C4764" s="363">
        <v>6283.31</v>
      </c>
      <c r="D4764" s="364"/>
    </row>
    <row r="4765" spans="1:4">
      <c r="A4765" s="361">
        <f t="shared" si="80"/>
        <v>45856</v>
      </c>
      <c r="B4765" s="362">
        <v>8</v>
      </c>
      <c r="C4765" s="363">
        <v>6300.3450000000003</v>
      </c>
      <c r="D4765" s="364"/>
    </row>
    <row r="4766" spans="1:4">
      <c r="A4766" s="361">
        <f t="shared" si="80"/>
        <v>45856</v>
      </c>
      <c r="B4766" s="362">
        <v>9</v>
      </c>
      <c r="C4766" s="363">
        <v>7017.71</v>
      </c>
      <c r="D4766" s="364"/>
    </row>
    <row r="4767" spans="1:4">
      <c r="A4767" s="361">
        <f t="shared" si="80"/>
        <v>45856</v>
      </c>
      <c r="B4767" s="362">
        <v>10</v>
      </c>
      <c r="C4767" s="363">
        <v>6636.9775</v>
      </c>
      <c r="D4767" s="364"/>
    </row>
    <row r="4768" spans="1:4">
      <c r="A4768" s="361">
        <f t="shared" si="80"/>
        <v>45856</v>
      </c>
      <c r="B4768" s="362">
        <v>11</v>
      </c>
      <c r="C4768" s="363">
        <v>7031.2775000000001</v>
      </c>
      <c r="D4768" s="364"/>
    </row>
    <row r="4769" spans="1:4">
      <c r="A4769" s="361">
        <f t="shared" si="80"/>
        <v>45856</v>
      </c>
      <c r="B4769" s="362">
        <v>12</v>
      </c>
      <c r="C4769" s="363">
        <v>6934.3600000000006</v>
      </c>
      <c r="D4769" s="364"/>
    </row>
    <row r="4770" spans="1:4">
      <c r="A4770" s="361">
        <f t="shared" si="80"/>
        <v>45856</v>
      </c>
      <c r="B4770" s="362">
        <v>13</v>
      </c>
      <c r="C4770" s="363">
        <v>7067.18</v>
      </c>
      <c r="D4770" s="364"/>
    </row>
    <row r="4771" spans="1:4">
      <c r="A4771" s="361">
        <f t="shared" si="80"/>
        <v>45856</v>
      </c>
      <c r="B4771" s="362">
        <v>14</v>
      </c>
      <c r="C4771" s="363">
        <v>6761.1100000000006</v>
      </c>
      <c r="D4771" s="364"/>
    </row>
    <row r="4772" spans="1:4">
      <c r="A4772" s="361">
        <f t="shared" si="80"/>
        <v>45856</v>
      </c>
      <c r="B4772" s="362">
        <v>15</v>
      </c>
      <c r="C4772" s="363">
        <v>7251.04</v>
      </c>
      <c r="D4772" s="364"/>
    </row>
    <row r="4773" spans="1:4">
      <c r="A4773" s="361">
        <f t="shared" si="80"/>
        <v>45856</v>
      </c>
      <c r="B4773" s="362">
        <v>16</v>
      </c>
      <c r="C4773" s="363">
        <v>6720.7750000000005</v>
      </c>
      <c r="D4773" s="364"/>
    </row>
    <row r="4774" spans="1:4">
      <c r="A4774" s="361">
        <f t="shared" si="80"/>
        <v>45856</v>
      </c>
      <c r="B4774" s="362">
        <v>17</v>
      </c>
      <c r="C4774" s="363">
        <v>6454.43</v>
      </c>
      <c r="D4774" s="364"/>
    </row>
    <row r="4775" spans="1:4">
      <c r="A4775" s="361">
        <f t="shared" si="80"/>
        <v>45856</v>
      </c>
      <c r="B4775" s="362">
        <v>18</v>
      </c>
      <c r="C4775" s="363">
        <v>7008.53</v>
      </c>
      <c r="D4775" s="364"/>
    </row>
    <row r="4776" spans="1:4">
      <c r="A4776" s="361">
        <f t="shared" si="80"/>
        <v>45856</v>
      </c>
      <c r="B4776" s="362">
        <v>19</v>
      </c>
      <c r="C4776" s="363">
        <v>5252.9450000000006</v>
      </c>
      <c r="D4776" s="364"/>
    </row>
    <row r="4777" spans="1:4">
      <c r="A4777" s="361">
        <f t="shared" si="80"/>
        <v>45856</v>
      </c>
      <c r="B4777" s="362">
        <v>20</v>
      </c>
      <c r="C4777" s="363">
        <v>5913.7925000000005</v>
      </c>
      <c r="D4777" s="364"/>
    </row>
    <row r="4778" spans="1:4">
      <c r="A4778" s="361">
        <f t="shared" si="80"/>
        <v>45856</v>
      </c>
      <c r="B4778" s="362">
        <v>21</v>
      </c>
      <c r="C4778" s="363">
        <v>5388.0650000000005</v>
      </c>
      <c r="D4778" s="364"/>
    </row>
    <row r="4779" spans="1:4">
      <c r="A4779" s="361">
        <f t="shared" si="80"/>
        <v>45856</v>
      </c>
      <c r="B4779" s="362">
        <v>22</v>
      </c>
      <c r="C4779" s="363">
        <v>5785.415</v>
      </c>
      <c r="D4779" s="364"/>
    </row>
    <row r="4780" spans="1:4">
      <c r="A4780" s="361">
        <f t="shared" si="80"/>
        <v>45856</v>
      </c>
      <c r="B4780" s="362">
        <v>23</v>
      </c>
      <c r="C4780" s="363">
        <v>5662.5855000000001</v>
      </c>
      <c r="D4780" s="364"/>
    </row>
    <row r="4781" spans="1:4">
      <c r="A4781" s="361">
        <f t="shared" si="80"/>
        <v>45857</v>
      </c>
      <c r="B4781" s="362">
        <v>0</v>
      </c>
      <c r="C4781" s="363">
        <v>5236.4475000000002</v>
      </c>
      <c r="D4781" s="364"/>
    </row>
    <row r="4782" spans="1:4">
      <c r="A4782" s="361">
        <f t="shared" si="80"/>
        <v>45857</v>
      </c>
      <c r="B4782" s="362">
        <v>1</v>
      </c>
      <c r="C4782" s="363">
        <v>4866.0280000000002</v>
      </c>
      <c r="D4782" s="364"/>
    </row>
    <row r="4783" spans="1:4">
      <c r="A4783" s="361">
        <f t="shared" si="80"/>
        <v>45857</v>
      </c>
      <c r="B4783" s="362">
        <v>2</v>
      </c>
      <c r="C4783" s="363">
        <v>4696.5917499999996</v>
      </c>
      <c r="D4783" s="364"/>
    </row>
    <row r="4784" spans="1:4">
      <c r="A4784" s="361">
        <f t="shared" si="80"/>
        <v>45857</v>
      </c>
      <c r="B4784" s="362">
        <v>3</v>
      </c>
      <c r="C4784" s="363">
        <v>4737.3542500000003</v>
      </c>
      <c r="D4784" s="364"/>
    </row>
    <row r="4785" spans="1:4">
      <c r="A4785" s="361">
        <f t="shared" si="80"/>
        <v>45857</v>
      </c>
      <c r="B4785" s="362">
        <v>4</v>
      </c>
      <c r="C4785" s="363">
        <v>4875.6377499999999</v>
      </c>
      <c r="D4785" s="364"/>
    </row>
    <row r="4786" spans="1:4">
      <c r="A4786" s="361">
        <f t="shared" si="80"/>
        <v>45857</v>
      </c>
      <c r="B4786" s="362">
        <v>5</v>
      </c>
      <c r="C4786" s="363">
        <v>4978.3547500000004</v>
      </c>
      <c r="D4786" s="364"/>
    </row>
    <row r="4787" spans="1:4">
      <c r="A4787" s="361">
        <f t="shared" si="80"/>
        <v>45857</v>
      </c>
      <c r="B4787" s="362">
        <v>6</v>
      </c>
      <c r="C4787" s="363">
        <v>5226.4897499999997</v>
      </c>
      <c r="D4787" s="364"/>
    </row>
    <row r="4788" spans="1:4">
      <c r="A4788" s="361">
        <f t="shared" si="80"/>
        <v>45857</v>
      </c>
      <c r="B4788" s="362">
        <v>7</v>
      </c>
      <c r="C4788" s="363">
        <v>5898.165</v>
      </c>
      <c r="D4788" s="364"/>
    </row>
    <row r="4789" spans="1:4">
      <c r="A4789" s="361">
        <f t="shared" si="80"/>
        <v>45857</v>
      </c>
      <c r="B4789" s="362">
        <v>8</v>
      </c>
      <c r="C4789" s="363">
        <v>5564.4650000000001</v>
      </c>
      <c r="D4789" s="364"/>
    </row>
    <row r="4790" spans="1:4">
      <c r="A4790" s="361">
        <f t="shared" si="80"/>
        <v>45857</v>
      </c>
      <c r="B4790" s="362">
        <v>9</v>
      </c>
      <c r="C4790" s="363">
        <v>6399.0325000000003</v>
      </c>
      <c r="D4790" s="364"/>
    </row>
    <row r="4791" spans="1:4">
      <c r="A4791" s="361">
        <f t="shared" si="80"/>
        <v>45857</v>
      </c>
      <c r="B4791" s="362">
        <v>10</v>
      </c>
      <c r="C4791" s="363">
        <v>5915.6125000000002</v>
      </c>
      <c r="D4791" s="364"/>
    </row>
    <row r="4792" spans="1:4">
      <c r="A4792" s="361">
        <f t="shared" si="80"/>
        <v>45857</v>
      </c>
      <c r="B4792" s="362">
        <v>11</v>
      </c>
      <c r="C4792" s="363">
        <v>6289.6525000000001</v>
      </c>
      <c r="D4792" s="364"/>
    </row>
    <row r="4793" spans="1:4">
      <c r="A4793" s="361">
        <f t="shared" si="80"/>
        <v>45857</v>
      </c>
      <c r="B4793" s="362">
        <v>12</v>
      </c>
      <c r="C4793" s="363">
        <v>5819.1375000000007</v>
      </c>
      <c r="D4793" s="364"/>
    </row>
    <row r="4794" spans="1:4">
      <c r="A4794" s="361">
        <f t="shared" si="80"/>
        <v>45857</v>
      </c>
      <c r="B4794" s="362">
        <v>13</v>
      </c>
      <c r="C4794" s="363">
        <v>5926.7224999999999</v>
      </c>
      <c r="D4794" s="364"/>
    </row>
    <row r="4795" spans="1:4">
      <c r="A4795" s="361">
        <f t="shared" si="80"/>
        <v>45857</v>
      </c>
      <c r="B4795" s="362">
        <v>14</v>
      </c>
      <c r="C4795" s="363">
        <v>5947.5017500000004</v>
      </c>
      <c r="D4795" s="364"/>
    </row>
    <row r="4796" spans="1:4">
      <c r="A4796" s="361">
        <f t="shared" si="80"/>
        <v>45857</v>
      </c>
      <c r="B4796" s="362">
        <v>15</v>
      </c>
      <c r="C4796" s="363">
        <v>5440.5337499999996</v>
      </c>
      <c r="D4796" s="364"/>
    </row>
    <row r="4797" spans="1:4">
      <c r="A4797" s="361">
        <f t="shared" si="80"/>
        <v>45857</v>
      </c>
      <c r="B4797" s="362">
        <v>16</v>
      </c>
      <c r="C4797" s="363">
        <v>5822.7905000000001</v>
      </c>
      <c r="D4797" s="364"/>
    </row>
    <row r="4798" spans="1:4">
      <c r="A4798" s="361">
        <f t="shared" si="80"/>
        <v>45857</v>
      </c>
      <c r="B4798" s="362">
        <v>17</v>
      </c>
      <c r="C4798" s="363">
        <v>5363.2672499999999</v>
      </c>
      <c r="D4798" s="364"/>
    </row>
    <row r="4799" spans="1:4">
      <c r="A4799" s="361">
        <f t="shared" si="80"/>
        <v>45857</v>
      </c>
      <c r="B4799" s="362">
        <v>18</v>
      </c>
      <c r="C4799" s="363">
        <v>6791.5747499999998</v>
      </c>
      <c r="D4799" s="364"/>
    </row>
    <row r="4800" spans="1:4">
      <c r="A4800" s="361">
        <f t="shared" si="80"/>
        <v>45857</v>
      </c>
      <c r="B4800" s="362">
        <v>19</v>
      </c>
      <c r="C4800" s="363">
        <v>5181.8924999999999</v>
      </c>
      <c r="D4800" s="364"/>
    </row>
    <row r="4801" spans="1:4">
      <c r="A4801" s="361">
        <f t="shared" si="80"/>
        <v>45857</v>
      </c>
      <c r="B4801" s="362">
        <v>20</v>
      </c>
      <c r="C4801" s="363">
        <v>5571.4949999999999</v>
      </c>
      <c r="D4801" s="364"/>
    </row>
    <row r="4802" spans="1:4">
      <c r="A4802" s="361">
        <f t="shared" si="80"/>
        <v>45857</v>
      </c>
      <c r="B4802" s="362">
        <v>21</v>
      </c>
      <c r="C4802" s="363">
        <v>5987.5825000000004</v>
      </c>
      <c r="D4802" s="364"/>
    </row>
    <row r="4803" spans="1:4">
      <c r="A4803" s="361">
        <f t="shared" si="80"/>
        <v>45857</v>
      </c>
      <c r="B4803" s="362">
        <v>22</v>
      </c>
      <c r="C4803" s="363">
        <v>6447.51</v>
      </c>
      <c r="D4803" s="364"/>
    </row>
    <row r="4804" spans="1:4">
      <c r="A4804" s="361">
        <f t="shared" si="80"/>
        <v>45857</v>
      </c>
      <c r="B4804" s="362">
        <v>23</v>
      </c>
      <c r="C4804" s="363">
        <v>6465.6152499999998</v>
      </c>
      <c r="D4804" s="364"/>
    </row>
    <row r="4805" spans="1:4">
      <c r="A4805" s="361">
        <f t="shared" si="80"/>
        <v>45858</v>
      </c>
      <c r="B4805" s="362">
        <v>0</v>
      </c>
      <c r="C4805" s="363">
        <v>5370.9250000000002</v>
      </c>
      <c r="D4805" s="364"/>
    </row>
    <row r="4806" spans="1:4">
      <c r="A4806" s="361">
        <f t="shared" ref="A4806:A4869" si="81">IF(B4806=0,A4805+1,A4805)</f>
        <v>45858</v>
      </c>
      <c r="B4806" s="362">
        <v>1</v>
      </c>
      <c r="C4806" s="363">
        <v>5129.2825000000003</v>
      </c>
      <c r="D4806" s="364"/>
    </row>
    <row r="4807" spans="1:4">
      <c r="A4807" s="361">
        <f t="shared" si="81"/>
        <v>45858</v>
      </c>
      <c r="B4807" s="362">
        <v>2</v>
      </c>
      <c r="C4807" s="363">
        <v>4921.17</v>
      </c>
      <c r="D4807" s="364"/>
    </row>
    <row r="4808" spans="1:4">
      <c r="A4808" s="361">
        <f t="shared" si="81"/>
        <v>45858</v>
      </c>
      <c r="B4808" s="362">
        <v>3</v>
      </c>
      <c r="C4808" s="363">
        <v>4904.9875000000002</v>
      </c>
      <c r="D4808" s="364"/>
    </row>
    <row r="4809" spans="1:4">
      <c r="A4809" s="361">
        <f t="shared" si="81"/>
        <v>45858</v>
      </c>
      <c r="B4809" s="362">
        <v>4</v>
      </c>
      <c r="C4809" s="363">
        <v>5056.6225000000004</v>
      </c>
      <c r="D4809" s="364"/>
    </row>
    <row r="4810" spans="1:4">
      <c r="A4810" s="361">
        <f t="shared" si="81"/>
        <v>45858</v>
      </c>
      <c r="B4810" s="362">
        <v>5</v>
      </c>
      <c r="C4810" s="363">
        <v>5200.335</v>
      </c>
      <c r="D4810" s="364"/>
    </row>
    <row r="4811" spans="1:4">
      <c r="A4811" s="361">
        <f t="shared" si="81"/>
        <v>45858</v>
      </c>
      <c r="B4811" s="362">
        <v>6</v>
      </c>
      <c r="C4811" s="363">
        <v>5275.82</v>
      </c>
      <c r="D4811" s="364"/>
    </row>
    <row r="4812" spans="1:4">
      <c r="A4812" s="361">
        <f t="shared" si="81"/>
        <v>45858</v>
      </c>
      <c r="B4812" s="362">
        <v>7</v>
      </c>
      <c r="C4812" s="363">
        <v>6567.4925000000003</v>
      </c>
      <c r="D4812" s="364"/>
    </row>
    <row r="4813" spans="1:4">
      <c r="A4813" s="361">
        <f t="shared" si="81"/>
        <v>45858</v>
      </c>
      <c r="B4813" s="362">
        <v>8</v>
      </c>
      <c r="C4813" s="363">
        <v>6505.3225000000002</v>
      </c>
      <c r="D4813" s="364"/>
    </row>
    <row r="4814" spans="1:4">
      <c r="A4814" s="361">
        <f t="shared" si="81"/>
        <v>45858</v>
      </c>
      <c r="B4814" s="362">
        <v>9</v>
      </c>
      <c r="C4814" s="363">
        <v>7134.3775000000005</v>
      </c>
      <c r="D4814" s="364"/>
    </row>
    <row r="4815" spans="1:4">
      <c r="A4815" s="361">
        <f t="shared" si="81"/>
        <v>45858</v>
      </c>
      <c r="B4815" s="362">
        <v>10</v>
      </c>
      <c r="C4815" s="363">
        <v>6372.53</v>
      </c>
      <c r="D4815" s="364"/>
    </row>
    <row r="4816" spans="1:4">
      <c r="A4816" s="361">
        <f t="shared" si="81"/>
        <v>45858</v>
      </c>
      <c r="B4816" s="362">
        <v>11</v>
      </c>
      <c r="C4816" s="363">
        <v>6491.66</v>
      </c>
      <c r="D4816" s="364"/>
    </row>
    <row r="4817" spans="1:4">
      <c r="A4817" s="361">
        <f t="shared" si="81"/>
        <v>45858</v>
      </c>
      <c r="B4817" s="362">
        <v>12</v>
      </c>
      <c r="C4817" s="363">
        <v>6466.7</v>
      </c>
      <c r="D4817" s="364"/>
    </row>
    <row r="4818" spans="1:4">
      <c r="A4818" s="361">
        <f t="shared" si="81"/>
        <v>45858</v>
      </c>
      <c r="B4818" s="362">
        <v>13</v>
      </c>
      <c r="C4818" s="363">
        <v>6973.7550000000001</v>
      </c>
      <c r="D4818" s="364"/>
    </row>
    <row r="4819" spans="1:4">
      <c r="A4819" s="361">
        <f t="shared" si="81"/>
        <v>45858</v>
      </c>
      <c r="B4819" s="362">
        <v>14</v>
      </c>
      <c r="C4819" s="363">
        <v>7005.8450000000003</v>
      </c>
      <c r="D4819" s="364"/>
    </row>
    <row r="4820" spans="1:4">
      <c r="A4820" s="361">
        <f t="shared" si="81"/>
        <v>45858</v>
      </c>
      <c r="B4820" s="362">
        <v>15</v>
      </c>
      <c r="C4820" s="363">
        <v>6930.3650000000007</v>
      </c>
      <c r="D4820" s="364"/>
    </row>
    <row r="4821" spans="1:4">
      <c r="A4821" s="361">
        <f t="shared" si="81"/>
        <v>45858</v>
      </c>
      <c r="B4821" s="362">
        <v>16</v>
      </c>
      <c r="C4821" s="363">
        <v>7234.7775000000001</v>
      </c>
      <c r="D4821" s="364"/>
    </row>
    <row r="4822" spans="1:4">
      <c r="A4822" s="361">
        <f t="shared" si="81"/>
        <v>45858</v>
      </c>
      <c r="B4822" s="362">
        <v>17</v>
      </c>
      <c r="C4822" s="363">
        <v>6252.7075000000004</v>
      </c>
      <c r="D4822" s="364"/>
    </row>
    <row r="4823" spans="1:4">
      <c r="A4823" s="361">
        <f t="shared" si="81"/>
        <v>45858</v>
      </c>
      <c r="B4823" s="362">
        <v>18</v>
      </c>
      <c r="C4823" s="363">
        <v>7508.2915000000003</v>
      </c>
      <c r="D4823" s="364"/>
    </row>
    <row r="4824" spans="1:4">
      <c r="A4824" s="361">
        <f t="shared" si="81"/>
        <v>45858</v>
      </c>
      <c r="B4824" s="362">
        <v>19</v>
      </c>
      <c r="C4824" s="363">
        <v>6155.5574999999999</v>
      </c>
      <c r="D4824" s="364"/>
    </row>
    <row r="4825" spans="1:4">
      <c r="A4825" s="361">
        <f t="shared" si="81"/>
        <v>45858</v>
      </c>
      <c r="B4825" s="362">
        <v>20</v>
      </c>
      <c r="C4825" s="363">
        <v>6764.5775000000003</v>
      </c>
      <c r="D4825" s="364"/>
    </row>
    <row r="4826" spans="1:4">
      <c r="A4826" s="361">
        <f t="shared" si="81"/>
        <v>45858</v>
      </c>
      <c r="B4826" s="362">
        <v>21</v>
      </c>
      <c r="C4826" s="363">
        <v>6996.4625000000005</v>
      </c>
      <c r="D4826" s="364"/>
    </row>
    <row r="4827" spans="1:4">
      <c r="A4827" s="361">
        <f t="shared" si="81"/>
        <v>45858</v>
      </c>
      <c r="B4827" s="362">
        <v>22</v>
      </c>
      <c r="C4827" s="363">
        <v>6732.085</v>
      </c>
      <c r="D4827" s="364"/>
    </row>
    <row r="4828" spans="1:4">
      <c r="A4828" s="361">
        <f t="shared" si="81"/>
        <v>45858</v>
      </c>
      <c r="B4828" s="362">
        <v>23</v>
      </c>
      <c r="C4828" s="363">
        <v>5711.4949999999999</v>
      </c>
      <c r="D4828" s="364"/>
    </row>
    <row r="4829" spans="1:4">
      <c r="A4829" s="361">
        <f t="shared" si="81"/>
        <v>45859</v>
      </c>
      <c r="B4829" s="362">
        <v>0</v>
      </c>
      <c r="C4829" s="363">
        <v>4866.027</v>
      </c>
      <c r="D4829" s="364"/>
    </row>
    <row r="4830" spans="1:4">
      <c r="A4830" s="361">
        <f t="shared" si="81"/>
        <v>45859</v>
      </c>
      <c r="B4830" s="362">
        <v>1</v>
      </c>
      <c r="C4830" s="363">
        <v>4724.4270000000006</v>
      </c>
      <c r="D4830" s="364"/>
    </row>
    <row r="4831" spans="1:4">
      <c r="A4831" s="361">
        <f t="shared" si="81"/>
        <v>45859</v>
      </c>
      <c r="B4831" s="362">
        <v>2</v>
      </c>
      <c r="C4831" s="363">
        <v>4674.0020000000004</v>
      </c>
      <c r="D4831" s="364"/>
    </row>
    <row r="4832" spans="1:4">
      <c r="A4832" s="361">
        <f t="shared" si="81"/>
        <v>45859</v>
      </c>
      <c r="B4832" s="362">
        <v>3</v>
      </c>
      <c r="C4832" s="363">
        <v>4942.0720000000001</v>
      </c>
      <c r="D4832" s="364"/>
    </row>
    <row r="4833" spans="1:4">
      <c r="A4833" s="361">
        <f t="shared" si="81"/>
        <v>45859</v>
      </c>
      <c r="B4833" s="362">
        <v>4</v>
      </c>
      <c r="C4833" s="363">
        <v>5423.4170000000004</v>
      </c>
      <c r="D4833" s="364"/>
    </row>
    <row r="4834" spans="1:4">
      <c r="A4834" s="361">
        <f t="shared" si="81"/>
        <v>45859</v>
      </c>
      <c r="B4834" s="362">
        <v>5</v>
      </c>
      <c r="C4834" s="363">
        <v>6260.107</v>
      </c>
      <c r="D4834" s="364"/>
    </row>
    <row r="4835" spans="1:4">
      <c r="A4835" s="361">
        <f t="shared" si="81"/>
        <v>45859</v>
      </c>
      <c r="B4835" s="362">
        <v>6</v>
      </c>
      <c r="C4835" s="363">
        <v>6875.0930000000008</v>
      </c>
      <c r="D4835" s="364"/>
    </row>
    <row r="4836" spans="1:4">
      <c r="A4836" s="361">
        <f t="shared" si="81"/>
        <v>45859</v>
      </c>
      <c r="B4836" s="362">
        <v>7</v>
      </c>
      <c r="C4836" s="363">
        <v>7537.924</v>
      </c>
      <c r="D4836" s="364"/>
    </row>
    <row r="4837" spans="1:4">
      <c r="A4837" s="361">
        <f t="shared" si="81"/>
        <v>45859</v>
      </c>
      <c r="B4837" s="362">
        <v>8</v>
      </c>
      <c r="C4837" s="363">
        <v>7305.107</v>
      </c>
      <c r="D4837" s="364"/>
    </row>
    <row r="4838" spans="1:4">
      <c r="A4838" s="361">
        <f t="shared" si="81"/>
        <v>45859</v>
      </c>
      <c r="B4838" s="362">
        <v>9</v>
      </c>
      <c r="C4838" s="363">
        <v>8321.1445000000003</v>
      </c>
      <c r="D4838" s="364"/>
    </row>
    <row r="4839" spans="1:4">
      <c r="A4839" s="361">
        <f t="shared" si="81"/>
        <v>45859</v>
      </c>
      <c r="B4839" s="362">
        <v>10</v>
      </c>
      <c r="C4839" s="363">
        <v>7673.1275000000005</v>
      </c>
      <c r="D4839" s="364"/>
    </row>
    <row r="4840" spans="1:4">
      <c r="A4840" s="361">
        <f t="shared" si="81"/>
        <v>45859</v>
      </c>
      <c r="B4840" s="362">
        <v>11</v>
      </c>
      <c r="C4840" s="363">
        <v>7425.335</v>
      </c>
      <c r="D4840" s="364"/>
    </row>
    <row r="4841" spans="1:4">
      <c r="A4841" s="361">
        <f t="shared" si="81"/>
        <v>45859</v>
      </c>
      <c r="B4841" s="362">
        <v>12</v>
      </c>
      <c r="C4841" s="363">
        <v>7760.8495000000003</v>
      </c>
      <c r="D4841" s="364"/>
    </row>
    <row r="4842" spans="1:4">
      <c r="A4842" s="361">
        <f t="shared" si="81"/>
        <v>45859</v>
      </c>
      <c r="B4842" s="362">
        <v>13</v>
      </c>
      <c r="C4842" s="363">
        <v>7591.4855000000007</v>
      </c>
      <c r="D4842" s="364"/>
    </row>
    <row r="4843" spans="1:4">
      <c r="A4843" s="361">
        <f t="shared" si="81"/>
        <v>45859</v>
      </c>
      <c r="B4843" s="362">
        <v>14</v>
      </c>
      <c r="C4843" s="363">
        <v>7453.0835000000006</v>
      </c>
      <c r="D4843" s="364"/>
    </row>
    <row r="4844" spans="1:4">
      <c r="A4844" s="361">
        <f t="shared" si="81"/>
        <v>45859</v>
      </c>
      <c r="B4844" s="362">
        <v>15</v>
      </c>
      <c r="C4844" s="363">
        <v>7736.951</v>
      </c>
      <c r="D4844" s="364"/>
    </row>
    <row r="4845" spans="1:4">
      <c r="A4845" s="361">
        <f t="shared" si="81"/>
        <v>45859</v>
      </c>
      <c r="B4845" s="362">
        <v>16</v>
      </c>
      <c r="C4845" s="363">
        <v>7505.9035000000003</v>
      </c>
      <c r="D4845" s="364"/>
    </row>
    <row r="4846" spans="1:4">
      <c r="A4846" s="361">
        <f t="shared" si="81"/>
        <v>45859</v>
      </c>
      <c r="B4846" s="362">
        <v>17</v>
      </c>
      <c r="C4846" s="363">
        <v>6293.8135000000002</v>
      </c>
      <c r="D4846" s="364"/>
    </row>
    <row r="4847" spans="1:4">
      <c r="A4847" s="361">
        <f t="shared" si="81"/>
        <v>45859</v>
      </c>
      <c r="B4847" s="362">
        <v>18</v>
      </c>
      <c r="C4847" s="363">
        <v>7710.4135000000006</v>
      </c>
      <c r="D4847" s="364"/>
    </row>
    <row r="4848" spans="1:4">
      <c r="A4848" s="361">
        <f t="shared" si="81"/>
        <v>45859</v>
      </c>
      <c r="B4848" s="362">
        <v>19</v>
      </c>
      <c r="C4848" s="363">
        <v>6073.8050000000003</v>
      </c>
      <c r="D4848" s="364"/>
    </row>
    <row r="4849" spans="1:4">
      <c r="A4849" s="361">
        <f t="shared" si="81"/>
        <v>45859</v>
      </c>
      <c r="B4849" s="362">
        <v>20</v>
      </c>
      <c r="C4849" s="363">
        <v>6721.3515000000007</v>
      </c>
      <c r="D4849" s="364"/>
    </row>
    <row r="4850" spans="1:4">
      <c r="A4850" s="361">
        <f t="shared" si="81"/>
        <v>45859</v>
      </c>
      <c r="B4850" s="362">
        <v>21</v>
      </c>
      <c r="C4850" s="363">
        <v>6958.2955000000002</v>
      </c>
      <c r="D4850" s="364"/>
    </row>
    <row r="4851" spans="1:4">
      <c r="A4851" s="361">
        <f t="shared" si="81"/>
        <v>45859</v>
      </c>
      <c r="B4851" s="362">
        <v>22</v>
      </c>
      <c r="C4851" s="363">
        <v>7066.4270000000006</v>
      </c>
      <c r="D4851" s="364"/>
    </row>
    <row r="4852" spans="1:4">
      <c r="A4852" s="361">
        <f t="shared" si="81"/>
        <v>45859</v>
      </c>
      <c r="B4852" s="362">
        <v>23</v>
      </c>
      <c r="C4852" s="363">
        <v>6564.8245000000006</v>
      </c>
      <c r="D4852" s="364"/>
    </row>
    <row r="4853" spans="1:4">
      <c r="A4853" s="361">
        <f t="shared" si="81"/>
        <v>45860</v>
      </c>
      <c r="B4853" s="362">
        <v>0</v>
      </c>
      <c r="C4853" s="363">
        <v>5735.5750000000007</v>
      </c>
      <c r="D4853" s="364"/>
    </row>
    <row r="4854" spans="1:4">
      <c r="A4854" s="361">
        <f t="shared" si="81"/>
        <v>45860</v>
      </c>
      <c r="B4854" s="362">
        <v>1</v>
      </c>
      <c r="C4854" s="363">
        <v>5405.3110000000006</v>
      </c>
      <c r="D4854" s="364"/>
    </row>
    <row r="4855" spans="1:4">
      <c r="A4855" s="361">
        <f t="shared" si="81"/>
        <v>45860</v>
      </c>
      <c r="B4855" s="362">
        <v>2</v>
      </c>
      <c r="C4855" s="363">
        <v>5414.9000000000005</v>
      </c>
      <c r="D4855" s="364"/>
    </row>
    <row r="4856" spans="1:4">
      <c r="A4856" s="361">
        <f t="shared" si="81"/>
        <v>45860</v>
      </c>
      <c r="B4856" s="362">
        <v>3</v>
      </c>
      <c r="C4856" s="363">
        <v>5353.45</v>
      </c>
      <c r="D4856" s="364"/>
    </row>
    <row r="4857" spans="1:4">
      <c r="A4857" s="361">
        <f t="shared" si="81"/>
        <v>45860</v>
      </c>
      <c r="B4857" s="362">
        <v>4</v>
      </c>
      <c r="C4857" s="363">
        <v>5666.64</v>
      </c>
      <c r="D4857" s="364"/>
    </row>
    <row r="4858" spans="1:4">
      <c r="A4858" s="361">
        <f t="shared" si="81"/>
        <v>45860</v>
      </c>
      <c r="B4858" s="362">
        <v>5</v>
      </c>
      <c r="C4858" s="363">
        <v>6279.6850000000004</v>
      </c>
      <c r="D4858" s="364"/>
    </row>
    <row r="4859" spans="1:4">
      <c r="A4859" s="361">
        <f t="shared" si="81"/>
        <v>45860</v>
      </c>
      <c r="B4859" s="362">
        <v>6</v>
      </c>
      <c r="C4859" s="363">
        <v>6913.67</v>
      </c>
      <c r="D4859" s="364"/>
    </row>
    <row r="4860" spans="1:4">
      <c r="A4860" s="361">
        <f t="shared" si="81"/>
        <v>45860</v>
      </c>
      <c r="B4860" s="362">
        <v>7</v>
      </c>
      <c r="C4860" s="363">
        <v>7284.027</v>
      </c>
      <c r="D4860" s="364"/>
    </row>
    <row r="4861" spans="1:4">
      <c r="A4861" s="361">
        <f t="shared" si="81"/>
        <v>45860</v>
      </c>
      <c r="B4861" s="362">
        <v>8</v>
      </c>
      <c r="C4861" s="363">
        <v>7207.5650000000005</v>
      </c>
      <c r="D4861" s="364"/>
    </row>
    <row r="4862" spans="1:4">
      <c r="A4862" s="361">
        <f t="shared" si="81"/>
        <v>45860</v>
      </c>
      <c r="B4862" s="362">
        <v>9</v>
      </c>
      <c r="C4862" s="363">
        <v>8048.7830000000004</v>
      </c>
      <c r="D4862" s="364"/>
    </row>
    <row r="4863" spans="1:4">
      <c r="A4863" s="361">
        <f t="shared" si="81"/>
        <v>45860</v>
      </c>
      <c r="B4863" s="362">
        <v>10</v>
      </c>
      <c r="C4863" s="363">
        <v>7303.7530000000006</v>
      </c>
      <c r="D4863" s="364"/>
    </row>
    <row r="4864" spans="1:4">
      <c r="A4864" s="361">
        <f t="shared" si="81"/>
        <v>45860</v>
      </c>
      <c r="B4864" s="362">
        <v>11</v>
      </c>
      <c r="C4864" s="363">
        <v>7270.0619999999999</v>
      </c>
      <c r="D4864" s="364"/>
    </row>
    <row r="4865" spans="1:4">
      <c r="A4865" s="361">
        <f t="shared" si="81"/>
        <v>45860</v>
      </c>
      <c r="B4865" s="362">
        <v>12</v>
      </c>
      <c r="C4865" s="363">
        <v>7769.0735000000004</v>
      </c>
      <c r="D4865" s="364"/>
    </row>
    <row r="4866" spans="1:4">
      <c r="A4866" s="361">
        <f t="shared" si="81"/>
        <v>45860</v>
      </c>
      <c r="B4866" s="362">
        <v>13</v>
      </c>
      <c r="C4866" s="363">
        <v>7802.7660000000005</v>
      </c>
      <c r="D4866" s="364"/>
    </row>
    <row r="4867" spans="1:4">
      <c r="A4867" s="361">
        <f t="shared" si="81"/>
        <v>45860</v>
      </c>
      <c r="B4867" s="362">
        <v>14</v>
      </c>
      <c r="C4867" s="363">
        <v>8166.3110000000006</v>
      </c>
      <c r="D4867" s="364"/>
    </row>
    <row r="4868" spans="1:4">
      <c r="A4868" s="361">
        <f t="shared" si="81"/>
        <v>45860</v>
      </c>
      <c r="B4868" s="362">
        <v>15</v>
      </c>
      <c r="C4868" s="363">
        <v>8120.2915000000003</v>
      </c>
      <c r="D4868" s="364"/>
    </row>
    <row r="4869" spans="1:4">
      <c r="A4869" s="361">
        <f t="shared" si="81"/>
        <v>45860</v>
      </c>
      <c r="B4869" s="362">
        <v>16</v>
      </c>
      <c r="C4869" s="363">
        <v>8048.9635000000007</v>
      </c>
      <c r="D4869" s="364"/>
    </row>
    <row r="4870" spans="1:4">
      <c r="A4870" s="361">
        <f t="shared" ref="A4870:A4933" si="82">IF(B4870=0,A4869+1,A4869)</f>
        <v>45860</v>
      </c>
      <c r="B4870" s="362">
        <v>17</v>
      </c>
      <c r="C4870" s="363">
        <v>6842.7555000000002</v>
      </c>
      <c r="D4870" s="364"/>
    </row>
    <row r="4871" spans="1:4">
      <c r="A4871" s="361">
        <f t="shared" si="82"/>
        <v>45860</v>
      </c>
      <c r="B4871" s="362">
        <v>18</v>
      </c>
      <c r="C4871" s="363">
        <v>7591.6755000000003</v>
      </c>
      <c r="D4871" s="364"/>
    </row>
    <row r="4872" spans="1:4">
      <c r="A4872" s="361">
        <f t="shared" si="82"/>
        <v>45860</v>
      </c>
      <c r="B4872" s="362">
        <v>19</v>
      </c>
      <c r="C4872" s="363">
        <v>6135.4560000000001</v>
      </c>
      <c r="D4872" s="364"/>
    </row>
    <row r="4873" spans="1:4">
      <c r="A4873" s="361">
        <f t="shared" si="82"/>
        <v>45860</v>
      </c>
      <c r="B4873" s="362">
        <v>20</v>
      </c>
      <c r="C4873" s="363">
        <v>6743.8275000000003</v>
      </c>
      <c r="D4873" s="364"/>
    </row>
    <row r="4874" spans="1:4">
      <c r="A4874" s="361">
        <f t="shared" si="82"/>
        <v>45860</v>
      </c>
      <c r="B4874" s="362">
        <v>21</v>
      </c>
      <c r="C4874" s="363">
        <v>6566.8820000000005</v>
      </c>
      <c r="D4874" s="364"/>
    </row>
    <row r="4875" spans="1:4">
      <c r="A4875" s="361">
        <f t="shared" si="82"/>
        <v>45860</v>
      </c>
      <c r="B4875" s="362">
        <v>22</v>
      </c>
      <c r="C4875" s="363">
        <v>6980.1350000000002</v>
      </c>
      <c r="D4875" s="364"/>
    </row>
    <row r="4876" spans="1:4">
      <c r="A4876" s="361">
        <f t="shared" si="82"/>
        <v>45860</v>
      </c>
      <c r="B4876" s="362">
        <v>23</v>
      </c>
      <c r="C4876" s="363">
        <v>6587.68</v>
      </c>
      <c r="D4876" s="364"/>
    </row>
    <row r="4877" spans="1:4">
      <c r="A4877" s="361">
        <f t="shared" si="82"/>
        <v>45861</v>
      </c>
      <c r="B4877" s="362">
        <v>0</v>
      </c>
      <c r="C4877" s="363">
        <v>6236.7145</v>
      </c>
      <c r="D4877" s="364"/>
    </row>
    <row r="4878" spans="1:4">
      <c r="A4878" s="361">
        <f t="shared" si="82"/>
        <v>45861</v>
      </c>
      <c r="B4878" s="362">
        <v>1</v>
      </c>
      <c r="C4878" s="363">
        <v>6128.1345000000001</v>
      </c>
      <c r="D4878" s="364"/>
    </row>
    <row r="4879" spans="1:4">
      <c r="A4879" s="361">
        <f t="shared" si="82"/>
        <v>45861</v>
      </c>
      <c r="B4879" s="362">
        <v>2</v>
      </c>
      <c r="C4879" s="363">
        <v>4910.37</v>
      </c>
      <c r="D4879" s="364"/>
    </row>
    <row r="4880" spans="1:4">
      <c r="A4880" s="361">
        <f t="shared" si="82"/>
        <v>45861</v>
      </c>
      <c r="B4880" s="362">
        <v>3</v>
      </c>
      <c r="C4880" s="363">
        <v>4958.0225</v>
      </c>
      <c r="D4880" s="364"/>
    </row>
    <row r="4881" spans="1:4">
      <c r="A4881" s="361">
        <f t="shared" si="82"/>
        <v>45861</v>
      </c>
      <c r="B4881" s="362">
        <v>4</v>
      </c>
      <c r="C4881" s="363">
        <v>5285.7950000000001</v>
      </c>
      <c r="D4881" s="364"/>
    </row>
    <row r="4882" spans="1:4">
      <c r="A4882" s="361">
        <f t="shared" si="82"/>
        <v>45861</v>
      </c>
      <c r="B4882" s="362">
        <v>5</v>
      </c>
      <c r="C4882" s="363">
        <v>5741.3145000000004</v>
      </c>
      <c r="D4882" s="364"/>
    </row>
    <row r="4883" spans="1:4">
      <c r="A4883" s="361">
        <f t="shared" si="82"/>
        <v>45861</v>
      </c>
      <c r="B4883" s="362">
        <v>6</v>
      </c>
      <c r="C4883" s="363">
        <v>6005.6900000000005</v>
      </c>
      <c r="D4883" s="364"/>
    </row>
    <row r="4884" spans="1:4">
      <c r="A4884" s="361">
        <f t="shared" si="82"/>
        <v>45861</v>
      </c>
      <c r="B4884" s="362">
        <v>7</v>
      </c>
      <c r="C4884" s="363">
        <v>7054.3595000000005</v>
      </c>
      <c r="D4884" s="364"/>
    </row>
    <row r="4885" spans="1:4">
      <c r="A4885" s="361">
        <f t="shared" si="82"/>
        <v>45861</v>
      </c>
      <c r="B4885" s="362">
        <v>8</v>
      </c>
      <c r="C4885" s="363">
        <v>6810.2115000000003</v>
      </c>
      <c r="D4885" s="364"/>
    </row>
    <row r="4886" spans="1:4">
      <c r="A4886" s="361">
        <f t="shared" si="82"/>
        <v>45861</v>
      </c>
      <c r="B4886" s="362">
        <v>9</v>
      </c>
      <c r="C4886" s="363">
        <v>7595.5415000000003</v>
      </c>
      <c r="D4886" s="364"/>
    </row>
    <row r="4887" spans="1:4">
      <c r="A4887" s="361">
        <f t="shared" si="82"/>
        <v>45861</v>
      </c>
      <c r="B4887" s="362">
        <v>10</v>
      </c>
      <c r="C4887" s="363">
        <v>6885.0355</v>
      </c>
      <c r="D4887" s="364"/>
    </row>
    <row r="4888" spans="1:4">
      <c r="A4888" s="361">
        <f t="shared" si="82"/>
        <v>45861</v>
      </c>
      <c r="B4888" s="362">
        <v>11</v>
      </c>
      <c r="C4888" s="363">
        <v>6693.3755000000001</v>
      </c>
      <c r="D4888" s="364"/>
    </row>
    <row r="4889" spans="1:4">
      <c r="A4889" s="361">
        <f t="shared" si="82"/>
        <v>45861</v>
      </c>
      <c r="B4889" s="362">
        <v>12</v>
      </c>
      <c r="C4889" s="363">
        <v>6753.6855000000005</v>
      </c>
      <c r="D4889" s="364"/>
    </row>
    <row r="4890" spans="1:4">
      <c r="A4890" s="361">
        <f t="shared" si="82"/>
        <v>45861</v>
      </c>
      <c r="B4890" s="362">
        <v>13</v>
      </c>
      <c r="C4890" s="363">
        <v>6910.5655000000006</v>
      </c>
      <c r="D4890" s="364"/>
    </row>
    <row r="4891" spans="1:4">
      <c r="A4891" s="361">
        <f t="shared" si="82"/>
        <v>45861</v>
      </c>
      <c r="B4891" s="362">
        <v>14</v>
      </c>
      <c r="C4891" s="363">
        <v>7464.6955000000007</v>
      </c>
      <c r="D4891" s="364"/>
    </row>
    <row r="4892" spans="1:4">
      <c r="A4892" s="361">
        <f t="shared" si="82"/>
        <v>45861</v>
      </c>
      <c r="B4892" s="362">
        <v>15</v>
      </c>
      <c r="C4892" s="363">
        <v>7639.6455000000005</v>
      </c>
      <c r="D4892" s="364"/>
    </row>
    <row r="4893" spans="1:4">
      <c r="A4893" s="361">
        <f t="shared" si="82"/>
        <v>45861</v>
      </c>
      <c r="B4893" s="362">
        <v>16</v>
      </c>
      <c r="C4893" s="363">
        <v>7412.5754999999999</v>
      </c>
      <c r="D4893" s="364"/>
    </row>
    <row r="4894" spans="1:4">
      <c r="A4894" s="361">
        <f t="shared" si="82"/>
        <v>45861</v>
      </c>
      <c r="B4894" s="362">
        <v>17</v>
      </c>
      <c r="C4894" s="363">
        <v>6278.3765000000003</v>
      </c>
      <c r="D4894" s="364"/>
    </row>
    <row r="4895" spans="1:4">
      <c r="A4895" s="361">
        <f t="shared" si="82"/>
        <v>45861</v>
      </c>
      <c r="B4895" s="362">
        <v>18</v>
      </c>
      <c r="C4895" s="363">
        <v>6979.2890000000007</v>
      </c>
      <c r="D4895" s="364"/>
    </row>
    <row r="4896" spans="1:4">
      <c r="A4896" s="361">
        <f t="shared" si="82"/>
        <v>45861</v>
      </c>
      <c r="B4896" s="362">
        <v>19</v>
      </c>
      <c r="C4896" s="363">
        <v>5207.8375000000005</v>
      </c>
      <c r="D4896" s="364"/>
    </row>
    <row r="4897" spans="1:4">
      <c r="A4897" s="361">
        <f t="shared" si="82"/>
        <v>45861</v>
      </c>
      <c r="B4897" s="362">
        <v>20</v>
      </c>
      <c r="C4897" s="363">
        <v>6048.3895000000002</v>
      </c>
      <c r="D4897" s="364"/>
    </row>
    <row r="4898" spans="1:4">
      <c r="A4898" s="361">
        <f t="shared" si="82"/>
        <v>45861</v>
      </c>
      <c r="B4898" s="362">
        <v>21</v>
      </c>
      <c r="C4898" s="363">
        <v>6428.3615</v>
      </c>
      <c r="D4898" s="364"/>
    </row>
    <row r="4899" spans="1:4">
      <c r="A4899" s="361">
        <f t="shared" si="82"/>
        <v>45861</v>
      </c>
      <c r="B4899" s="362">
        <v>22</v>
      </c>
      <c r="C4899" s="363">
        <v>6095.3440000000001</v>
      </c>
      <c r="D4899" s="364"/>
    </row>
    <row r="4900" spans="1:4">
      <c r="A4900" s="361">
        <f t="shared" si="82"/>
        <v>45861</v>
      </c>
      <c r="B4900" s="362">
        <v>23</v>
      </c>
      <c r="C4900" s="363">
        <v>5249.4859999999999</v>
      </c>
      <c r="D4900" s="364"/>
    </row>
    <row r="4901" spans="1:4">
      <c r="A4901" s="361">
        <f t="shared" si="82"/>
        <v>45862</v>
      </c>
      <c r="B4901" s="362">
        <v>0</v>
      </c>
      <c r="C4901" s="363">
        <v>5934.5645000000004</v>
      </c>
      <c r="D4901" s="364"/>
    </row>
    <row r="4902" spans="1:4">
      <c r="A4902" s="361">
        <f t="shared" si="82"/>
        <v>45862</v>
      </c>
      <c r="B4902" s="362">
        <v>1</v>
      </c>
      <c r="C4902" s="363">
        <v>5708.5855000000001</v>
      </c>
      <c r="D4902" s="364"/>
    </row>
    <row r="4903" spans="1:4">
      <c r="A4903" s="361">
        <f t="shared" si="82"/>
        <v>45862</v>
      </c>
      <c r="B4903" s="362">
        <v>2</v>
      </c>
      <c r="C4903" s="363">
        <v>5594.7170000000006</v>
      </c>
      <c r="D4903" s="364"/>
    </row>
    <row r="4904" spans="1:4">
      <c r="A4904" s="361">
        <f t="shared" si="82"/>
        <v>45862</v>
      </c>
      <c r="B4904" s="362">
        <v>3</v>
      </c>
      <c r="C4904" s="363">
        <v>5673.2150000000001</v>
      </c>
      <c r="D4904" s="364"/>
    </row>
    <row r="4905" spans="1:4">
      <c r="A4905" s="361">
        <f t="shared" si="82"/>
        <v>45862</v>
      </c>
      <c r="B4905" s="362">
        <v>4</v>
      </c>
      <c r="C4905" s="363">
        <v>6082.0585000000001</v>
      </c>
      <c r="D4905" s="364"/>
    </row>
    <row r="4906" spans="1:4">
      <c r="A4906" s="361">
        <f t="shared" si="82"/>
        <v>45862</v>
      </c>
      <c r="B4906" s="362">
        <v>5</v>
      </c>
      <c r="C4906" s="363">
        <v>6338.04</v>
      </c>
      <c r="D4906" s="364"/>
    </row>
    <row r="4907" spans="1:4">
      <c r="A4907" s="361">
        <f t="shared" si="82"/>
        <v>45862</v>
      </c>
      <c r="B4907" s="362">
        <v>6</v>
      </c>
      <c r="C4907" s="363">
        <v>6687.9745000000003</v>
      </c>
      <c r="D4907" s="364"/>
    </row>
    <row r="4908" spans="1:4">
      <c r="A4908" s="361">
        <f t="shared" si="82"/>
        <v>45862</v>
      </c>
      <c r="B4908" s="362">
        <v>7</v>
      </c>
      <c r="C4908" s="363">
        <v>7043.6190000000006</v>
      </c>
      <c r="D4908" s="364"/>
    </row>
    <row r="4909" spans="1:4">
      <c r="A4909" s="361">
        <f t="shared" si="82"/>
        <v>45862</v>
      </c>
      <c r="B4909" s="362">
        <v>8</v>
      </c>
      <c r="C4909" s="363">
        <v>6930.1665000000003</v>
      </c>
      <c r="D4909" s="364"/>
    </row>
    <row r="4910" spans="1:4">
      <c r="A4910" s="361">
        <f t="shared" si="82"/>
        <v>45862</v>
      </c>
      <c r="B4910" s="362">
        <v>9</v>
      </c>
      <c r="C4910" s="363">
        <v>7819.4795000000004</v>
      </c>
      <c r="D4910" s="364"/>
    </row>
    <row r="4911" spans="1:4">
      <c r="A4911" s="361">
        <f t="shared" si="82"/>
        <v>45862</v>
      </c>
      <c r="B4911" s="362">
        <v>10</v>
      </c>
      <c r="C4911" s="363">
        <v>7145.7420000000002</v>
      </c>
      <c r="D4911" s="364"/>
    </row>
    <row r="4912" spans="1:4">
      <c r="A4912" s="361">
        <f t="shared" si="82"/>
        <v>45862</v>
      </c>
      <c r="B4912" s="362">
        <v>11</v>
      </c>
      <c r="C4912" s="363">
        <v>7115.8235000000004</v>
      </c>
      <c r="D4912" s="364"/>
    </row>
    <row r="4913" spans="1:4">
      <c r="A4913" s="361">
        <f t="shared" si="82"/>
        <v>45862</v>
      </c>
      <c r="B4913" s="362">
        <v>12</v>
      </c>
      <c r="C4913" s="363">
        <v>7553.9950000000008</v>
      </c>
      <c r="D4913" s="364"/>
    </row>
    <row r="4914" spans="1:4">
      <c r="A4914" s="361">
        <f t="shared" si="82"/>
        <v>45862</v>
      </c>
      <c r="B4914" s="362">
        <v>13</v>
      </c>
      <c r="C4914" s="363">
        <v>7618.0435000000007</v>
      </c>
      <c r="D4914" s="364"/>
    </row>
    <row r="4915" spans="1:4">
      <c r="A4915" s="361">
        <f t="shared" si="82"/>
        <v>45862</v>
      </c>
      <c r="B4915" s="362">
        <v>14</v>
      </c>
      <c r="C4915" s="363">
        <v>7571.6</v>
      </c>
      <c r="D4915" s="364"/>
    </row>
    <row r="4916" spans="1:4">
      <c r="A4916" s="361">
        <f t="shared" si="82"/>
        <v>45862</v>
      </c>
      <c r="B4916" s="362">
        <v>15</v>
      </c>
      <c r="C4916" s="363">
        <v>7697.55</v>
      </c>
      <c r="D4916" s="364"/>
    </row>
    <row r="4917" spans="1:4">
      <c r="A4917" s="361">
        <f t="shared" si="82"/>
        <v>45862</v>
      </c>
      <c r="B4917" s="362">
        <v>16</v>
      </c>
      <c r="C4917" s="363">
        <v>7623.6780000000008</v>
      </c>
      <c r="D4917" s="364"/>
    </row>
    <row r="4918" spans="1:4">
      <c r="A4918" s="361">
        <f t="shared" si="82"/>
        <v>45862</v>
      </c>
      <c r="B4918" s="362">
        <v>17</v>
      </c>
      <c r="C4918" s="363">
        <v>6797.4230000000007</v>
      </c>
      <c r="D4918" s="364"/>
    </row>
    <row r="4919" spans="1:4">
      <c r="A4919" s="361">
        <f t="shared" si="82"/>
        <v>45862</v>
      </c>
      <c r="B4919" s="362">
        <v>18</v>
      </c>
      <c r="C4919" s="363">
        <v>7769.9230000000007</v>
      </c>
      <c r="D4919" s="364"/>
    </row>
    <row r="4920" spans="1:4">
      <c r="A4920" s="361">
        <f t="shared" si="82"/>
        <v>45862</v>
      </c>
      <c r="B4920" s="362">
        <v>19</v>
      </c>
      <c r="C4920" s="363">
        <v>6117.5240000000003</v>
      </c>
      <c r="D4920" s="364"/>
    </row>
    <row r="4921" spans="1:4">
      <c r="A4921" s="361">
        <f t="shared" si="82"/>
        <v>45862</v>
      </c>
      <c r="B4921" s="362">
        <v>20</v>
      </c>
      <c r="C4921" s="363">
        <v>6547.2960000000003</v>
      </c>
      <c r="D4921" s="364"/>
    </row>
    <row r="4922" spans="1:4">
      <c r="A4922" s="361">
        <f t="shared" si="82"/>
        <v>45862</v>
      </c>
      <c r="B4922" s="362">
        <v>21</v>
      </c>
      <c r="C4922" s="363">
        <v>6316.17</v>
      </c>
      <c r="D4922" s="364"/>
    </row>
    <row r="4923" spans="1:4">
      <c r="A4923" s="361">
        <f t="shared" si="82"/>
        <v>45862</v>
      </c>
      <c r="B4923" s="362">
        <v>22</v>
      </c>
      <c r="C4923" s="363">
        <v>7029.8995000000004</v>
      </c>
      <c r="D4923" s="364"/>
    </row>
    <row r="4924" spans="1:4">
      <c r="A4924" s="361">
        <f t="shared" si="82"/>
        <v>45862</v>
      </c>
      <c r="B4924" s="362">
        <v>23</v>
      </c>
      <c r="C4924" s="363">
        <v>6279.3070000000007</v>
      </c>
      <c r="D4924" s="364"/>
    </row>
    <row r="4925" spans="1:4">
      <c r="A4925" s="361">
        <f t="shared" si="82"/>
        <v>45863</v>
      </c>
      <c r="B4925" s="362">
        <v>0</v>
      </c>
      <c r="C4925" s="363">
        <v>5445.5120000000006</v>
      </c>
      <c r="D4925" s="364"/>
    </row>
    <row r="4926" spans="1:4">
      <c r="A4926" s="361">
        <f t="shared" si="82"/>
        <v>45863</v>
      </c>
      <c r="B4926" s="362">
        <v>1</v>
      </c>
      <c r="C4926" s="363">
        <v>5464.0320000000002</v>
      </c>
      <c r="D4926" s="364"/>
    </row>
    <row r="4927" spans="1:4">
      <c r="A4927" s="361">
        <f t="shared" si="82"/>
        <v>45863</v>
      </c>
      <c r="B4927" s="362">
        <v>2</v>
      </c>
      <c r="C4927" s="363">
        <v>5435.6790000000001</v>
      </c>
      <c r="D4927" s="364"/>
    </row>
    <row r="4928" spans="1:4">
      <c r="A4928" s="361">
        <f t="shared" si="82"/>
        <v>45863</v>
      </c>
      <c r="B4928" s="362">
        <v>3</v>
      </c>
      <c r="C4928" s="363">
        <v>5497.5245000000004</v>
      </c>
      <c r="D4928" s="364"/>
    </row>
    <row r="4929" spans="1:4">
      <c r="A4929" s="361">
        <f t="shared" si="82"/>
        <v>45863</v>
      </c>
      <c r="B4929" s="362">
        <v>4</v>
      </c>
      <c r="C4929" s="363">
        <v>5601.6145000000006</v>
      </c>
      <c r="D4929" s="364"/>
    </row>
    <row r="4930" spans="1:4">
      <c r="A4930" s="361">
        <f t="shared" si="82"/>
        <v>45863</v>
      </c>
      <c r="B4930" s="362">
        <v>5</v>
      </c>
      <c r="C4930" s="363">
        <v>6194.9189999999999</v>
      </c>
      <c r="D4930" s="364"/>
    </row>
    <row r="4931" spans="1:4">
      <c r="A4931" s="361">
        <f t="shared" si="82"/>
        <v>45863</v>
      </c>
      <c r="B4931" s="362">
        <v>6</v>
      </c>
      <c r="C4931" s="363">
        <v>6361.3780000000006</v>
      </c>
      <c r="D4931" s="364"/>
    </row>
    <row r="4932" spans="1:4">
      <c r="A4932" s="361">
        <f t="shared" si="82"/>
        <v>45863</v>
      </c>
      <c r="B4932" s="362">
        <v>7</v>
      </c>
      <c r="C4932" s="363">
        <v>6846.3074999999999</v>
      </c>
      <c r="D4932" s="364"/>
    </row>
    <row r="4933" spans="1:4">
      <c r="A4933" s="361">
        <f t="shared" si="82"/>
        <v>45863</v>
      </c>
      <c r="B4933" s="362">
        <v>8</v>
      </c>
      <c r="C4933" s="363">
        <v>6513.6135000000004</v>
      </c>
      <c r="D4933" s="364"/>
    </row>
    <row r="4934" spans="1:4">
      <c r="A4934" s="361">
        <f t="shared" ref="A4934:A4997" si="83">IF(B4934=0,A4933+1,A4933)</f>
        <v>45863</v>
      </c>
      <c r="B4934" s="362">
        <v>9</v>
      </c>
      <c r="C4934" s="363">
        <v>7346.4865</v>
      </c>
      <c r="D4934" s="364"/>
    </row>
    <row r="4935" spans="1:4">
      <c r="A4935" s="361">
        <f t="shared" si="83"/>
        <v>45863</v>
      </c>
      <c r="B4935" s="362">
        <v>10</v>
      </c>
      <c r="C4935" s="363">
        <v>6518.3375000000005</v>
      </c>
      <c r="D4935" s="364"/>
    </row>
    <row r="4936" spans="1:4">
      <c r="A4936" s="361">
        <f t="shared" si="83"/>
        <v>45863</v>
      </c>
      <c r="B4936" s="362">
        <v>11</v>
      </c>
      <c r="C4936" s="363">
        <v>6432.9230000000007</v>
      </c>
      <c r="D4936" s="364"/>
    </row>
    <row r="4937" spans="1:4">
      <c r="A4937" s="361">
        <f t="shared" si="83"/>
        <v>45863</v>
      </c>
      <c r="B4937" s="362">
        <v>12</v>
      </c>
      <c r="C4937" s="363">
        <v>6854.924</v>
      </c>
      <c r="D4937" s="364"/>
    </row>
    <row r="4938" spans="1:4">
      <c r="A4938" s="361">
        <f t="shared" si="83"/>
        <v>45863</v>
      </c>
      <c r="B4938" s="362">
        <v>13</v>
      </c>
      <c r="C4938" s="363">
        <v>6904.4450000000006</v>
      </c>
      <c r="D4938" s="364"/>
    </row>
    <row r="4939" spans="1:4">
      <c r="A4939" s="361">
        <f t="shared" si="83"/>
        <v>45863</v>
      </c>
      <c r="B4939" s="362">
        <v>14</v>
      </c>
      <c r="C4939" s="363">
        <v>6908.6410000000005</v>
      </c>
      <c r="D4939" s="364"/>
    </row>
    <row r="4940" spans="1:4">
      <c r="A4940" s="361">
        <f t="shared" si="83"/>
        <v>45863</v>
      </c>
      <c r="B4940" s="362">
        <v>15</v>
      </c>
      <c r="C4940" s="363">
        <v>7146.9380000000001</v>
      </c>
      <c r="D4940" s="364"/>
    </row>
    <row r="4941" spans="1:4">
      <c r="A4941" s="361">
        <f t="shared" si="83"/>
        <v>45863</v>
      </c>
      <c r="B4941" s="362">
        <v>16</v>
      </c>
      <c r="C4941" s="363">
        <v>8019.4635000000007</v>
      </c>
      <c r="D4941" s="364"/>
    </row>
    <row r="4942" spans="1:4">
      <c r="A4942" s="361">
        <f t="shared" si="83"/>
        <v>45863</v>
      </c>
      <c r="B4942" s="362">
        <v>17</v>
      </c>
      <c r="C4942" s="363">
        <v>7062.5070000000005</v>
      </c>
      <c r="D4942" s="364"/>
    </row>
    <row r="4943" spans="1:4">
      <c r="A4943" s="361">
        <f t="shared" si="83"/>
        <v>45863</v>
      </c>
      <c r="B4943" s="362">
        <v>18</v>
      </c>
      <c r="C4943" s="363">
        <v>8144.4690000000001</v>
      </c>
      <c r="D4943" s="364"/>
    </row>
    <row r="4944" spans="1:4">
      <c r="A4944" s="361">
        <f t="shared" si="83"/>
        <v>45863</v>
      </c>
      <c r="B4944" s="362">
        <v>19</v>
      </c>
      <c r="C4944" s="363">
        <v>6408.2955000000002</v>
      </c>
      <c r="D4944" s="364"/>
    </row>
    <row r="4945" spans="1:4">
      <c r="A4945" s="361">
        <f t="shared" si="83"/>
        <v>45863</v>
      </c>
      <c r="B4945" s="362">
        <v>20</v>
      </c>
      <c r="C4945" s="363">
        <v>7145.652</v>
      </c>
      <c r="D4945" s="364"/>
    </row>
    <row r="4946" spans="1:4">
      <c r="A4946" s="361">
        <f t="shared" si="83"/>
        <v>45863</v>
      </c>
      <c r="B4946" s="362">
        <v>21</v>
      </c>
      <c r="C4946" s="363">
        <v>7208.3815000000004</v>
      </c>
      <c r="D4946" s="364"/>
    </row>
    <row r="4947" spans="1:4">
      <c r="A4947" s="361">
        <f t="shared" si="83"/>
        <v>45863</v>
      </c>
      <c r="B4947" s="362">
        <v>22</v>
      </c>
      <c r="C4947" s="363">
        <v>7775.0635000000002</v>
      </c>
      <c r="D4947" s="364"/>
    </row>
    <row r="4948" spans="1:4">
      <c r="A4948" s="361">
        <f t="shared" si="83"/>
        <v>45863</v>
      </c>
      <c r="B4948" s="362">
        <v>23</v>
      </c>
      <c r="C4948" s="363">
        <v>6597.817</v>
      </c>
      <c r="D4948" s="364"/>
    </row>
    <row r="4949" spans="1:4">
      <c r="A4949" s="361">
        <f t="shared" si="83"/>
        <v>45864</v>
      </c>
      <c r="B4949" s="362">
        <v>0</v>
      </c>
      <c r="C4949" s="363">
        <v>5860.8924999999999</v>
      </c>
      <c r="D4949" s="364"/>
    </row>
    <row r="4950" spans="1:4">
      <c r="A4950" s="361">
        <f t="shared" si="83"/>
        <v>45864</v>
      </c>
      <c r="B4950" s="362">
        <v>1</v>
      </c>
      <c r="C4950" s="363">
        <v>5691.1075000000001</v>
      </c>
      <c r="D4950" s="364"/>
    </row>
    <row r="4951" spans="1:4">
      <c r="A4951" s="361">
        <f t="shared" si="83"/>
        <v>45864</v>
      </c>
      <c r="B4951" s="362">
        <v>2</v>
      </c>
      <c r="C4951" s="363">
        <v>5518.2175000000007</v>
      </c>
      <c r="D4951" s="364"/>
    </row>
    <row r="4952" spans="1:4">
      <c r="A4952" s="361">
        <f t="shared" si="83"/>
        <v>45864</v>
      </c>
      <c r="B4952" s="362">
        <v>3</v>
      </c>
      <c r="C4952" s="363">
        <v>5470.6075000000001</v>
      </c>
      <c r="D4952" s="364"/>
    </row>
    <row r="4953" spans="1:4">
      <c r="A4953" s="361">
        <f t="shared" si="83"/>
        <v>45864</v>
      </c>
      <c r="B4953" s="362">
        <v>4</v>
      </c>
      <c r="C4953" s="363">
        <v>5732.28</v>
      </c>
      <c r="D4953" s="364"/>
    </row>
    <row r="4954" spans="1:4">
      <c r="A4954" s="361">
        <f t="shared" si="83"/>
        <v>45864</v>
      </c>
      <c r="B4954" s="362">
        <v>5</v>
      </c>
      <c r="C4954" s="363">
        <v>5771.3775000000005</v>
      </c>
      <c r="D4954" s="364"/>
    </row>
    <row r="4955" spans="1:4">
      <c r="A4955" s="361">
        <f t="shared" si="83"/>
        <v>45864</v>
      </c>
      <c r="B4955" s="362">
        <v>6</v>
      </c>
      <c r="C4955" s="363">
        <v>6553.1925000000001</v>
      </c>
      <c r="D4955" s="364"/>
    </row>
    <row r="4956" spans="1:4">
      <c r="A4956" s="361">
        <f t="shared" si="83"/>
        <v>45864</v>
      </c>
      <c r="B4956" s="362">
        <v>7</v>
      </c>
      <c r="C4956" s="363">
        <v>7339.1275000000005</v>
      </c>
      <c r="D4956" s="364"/>
    </row>
    <row r="4957" spans="1:4">
      <c r="A4957" s="361">
        <f t="shared" si="83"/>
        <v>45864</v>
      </c>
      <c r="B4957" s="362">
        <v>8</v>
      </c>
      <c r="C4957" s="363">
        <v>7306.7725</v>
      </c>
      <c r="D4957" s="364"/>
    </row>
    <row r="4958" spans="1:4">
      <c r="A4958" s="361">
        <f t="shared" si="83"/>
        <v>45864</v>
      </c>
      <c r="B4958" s="362">
        <v>9</v>
      </c>
      <c r="C4958" s="363">
        <v>8072.8725000000004</v>
      </c>
      <c r="D4958" s="364"/>
    </row>
    <row r="4959" spans="1:4">
      <c r="A4959" s="361">
        <f t="shared" si="83"/>
        <v>45864</v>
      </c>
      <c r="B4959" s="362">
        <v>10</v>
      </c>
      <c r="C4959" s="363">
        <v>7561.8175000000001</v>
      </c>
      <c r="D4959" s="364"/>
    </row>
    <row r="4960" spans="1:4">
      <c r="A4960" s="361">
        <f t="shared" si="83"/>
        <v>45864</v>
      </c>
      <c r="B4960" s="362">
        <v>11</v>
      </c>
      <c r="C4960" s="363">
        <v>7501.0325000000003</v>
      </c>
      <c r="D4960" s="364"/>
    </row>
    <row r="4961" spans="1:4">
      <c r="A4961" s="361">
        <f t="shared" si="83"/>
        <v>45864</v>
      </c>
      <c r="B4961" s="362">
        <v>12</v>
      </c>
      <c r="C4961" s="363">
        <v>7110.9375</v>
      </c>
      <c r="D4961" s="364"/>
    </row>
    <row r="4962" spans="1:4">
      <c r="A4962" s="361">
        <f t="shared" si="83"/>
        <v>45864</v>
      </c>
      <c r="B4962" s="362">
        <v>13</v>
      </c>
      <c r="C4962" s="363">
        <v>6958.1775000000007</v>
      </c>
      <c r="D4962" s="364"/>
    </row>
    <row r="4963" spans="1:4">
      <c r="A4963" s="361">
        <f t="shared" si="83"/>
        <v>45864</v>
      </c>
      <c r="B4963" s="362">
        <v>14</v>
      </c>
      <c r="C4963" s="363">
        <v>7191.1075000000001</v>
      </c>
      <c r="D4963" s="364"/>
    </row>
    <row r="4964" spans="1:4">
      <c r="A4964" s="361">
        <f t="shared" si="83"/>
        <v>45864</v>
      </c>
      <c r="B4964" s="362">
        <v>15</v>
      </c>
      <c r="C4964" s="363">
        <v>7339.5625</v>
      </c>
      <c r="D4964" s="364"/>
    </row>
    <row r="4965" spans="1:4">
      <c r="A4965" s="361">
        <f t="shared" si="83"/>
        <v>45864</v>
      </c>
      <c r="B4965" s="362">
        <v>16</v>
      </c>
      <c r="C4965" s="363">
        <v>7494.9075000000003</v>
      </c>
      <c r="D4965" s="364"/>
    </row>
    <row r="4966" spans="1:4">
      <c r="A4966" s="361">
        <f t="shared" si="83"/>
        <v>45864</v>
      </c>
      <c r="B4966" s="362">
        <v>17</v>
      </c>
      <c r="C4966" s="363">
        <v>6877.4675000000007</v>
      </c>
      <c r="D4966" s="364"/>
    </row>
    <row r="4967" spans="1:4">
      <c r="A4967" s="361">
        <f t="shared" si="83"/>
        <v>45864</v>
      </c>
      <c r="B4967" s="362">
        <v>18</v>
      </c>
      <c r="C4967" s="363">
        <v>8071.8475000000008</v>
      </c>
      <c r="D4967" s="364"/>
    </row>
    <row r="4968" spans="1:4">
      <c r="A4968" s="361">
        <f t="shared" si="83"/>
        <v>45864</v>
      </c>
      <c r="B4968" s="362">
        <v>19</v>
      </c>
      <c r="C4968" s="363">
        <v>6355.9825000000001</v>
      </c>
      <c r="D4968" s="364"/>
    </row>
    <row r="4969" spans="1:4">
      <c r="A4969" s="361">
        <f t="shared" si="83"/>
        <v>45864</v>
      </c>
      <c r="B4969" s="362">
        <v>20</v>
      </c>
      <c r="C4969" s="363">
        <v>6974.6175000000003</v>
      </c>
      <c r="D4969" s="364"/>
    </row>
    <row r="4970" spans="1:4">
      <c r="A4970" s="361">
        <f t="shared" si="83"/>
        <v>45864</v>
      </c>
      <c r="B4970" s="362">
        <v>21</v>
      </c>
      <c r="C4970" s="363">
        <v>6808.0965000000006</v>
      </c>
      <c r="D4970" s="364"/>
    </row>
    <row r="4971" spans="1:4">
      <c r="A4971" s="361">
        <f t="shared" si="83"/>
        <v>45864</v>
      </c>
      <c r="B4971" s="362">
        <v>22</v>
      </c>
      <c r="C4971" s="363">
        <v>6927.8575000000001</v>
      </c>
      <c r="D4971" s="364"/>
    </row>
    <row r="4972" spans="1:4">
      <c r="A4972" s="361">
        <f t="shared" si="83"/>
        <v>45864</v>
      </c>
      <c r="B4972" s="362">
        <v>23</v>
      </c>
      <c r="C4972" s="363">
        <v>6633.5350000000008</v>
      </c>
      <c r="D4972" s="364"/>
    </row>
    <row r="4973" spans="1:4">
      <c r="A4973" s="361">
        <f t="shared" si="83"/>
        <v>45865</v>
      </c>
      <c r="B4973" s="362">
        <v>0</v>
      </c>
      <c r="C4973" s="363">
        <v>5628.46</v>
      </c>
      <c r="D4973" s="364"/>
    </row>
    <row r="4974" spans="1:4">
      <c r="A4974" s="361">
        <f t="shared" si="83"/>
        <v>45865</v>
      </c>
      <c r="B4974" s="362">
        <v>1</v>
      </c>
      <c r="C4974" s="363">
        <v>5650.9660000000003</v>
      </c>
      <c r="D4974" s="364"/>
    </row>
    <row r="4975" spans="1:4">
      <c r="A4975" s="361">
        <f t="shared" si="83"/>
        <v>45865</v>
      </c>
      <c r="B4975" s="362">
        <v>2</v>
      </c>
      <c r="C4975" s="363">
        <v>5367.6509999999998</v>
      </c>
      <c r="D4975" s="364"/>
    </row>
    <row r="4976" spans="1:4">
      <c r="A4976" s="361">
        <f t="shared" si="83"/>
        <v>45865</v>
      </c>
      <c r="B4976" s="362">
        <v>3</v>
      </c>
      <c r="C4976" s="363">
        <v>5187.6509999999998</v>
      </c>
      <c r="D4976" s="364"/>
    </row>
    <row r="4977" spans="1:4">
      <c r="A4977" s="361">
        <f t="shared" si="83"/>
        <v>45865</v>
      </c>
      <c r="B4977" s="362">
        <v>4</v>
      </c>
      <c r="C4977" s="363">
        <v>5191.0550000000003</v>
      </c>
      <c r="D4977" s="364"/>
    </row>
    <row r="4978" spans="1:4">
      <c r="A4978" s="361">
        <f t="shared" si="83"/>
        <v>45865</v>
      </c>
      <c r="B4978" s="362">
        <v>5</v>
      </c>
      <c r="C4978" s="363">
        <v>5341.97</v>
      </c>
      <c r="D4978" s="364"/>
    </row>
    <row r="4979" spans="1:4">
      <c r="A4979" s="361">
        <f t="shared" si="83"/>
        <v>45865</v>
      </c>
      <c r="B4979" s="362">
        <v>6</v>
      </c>
      <c r="C4979" s="363">
        <v>5622.5309999999999</v>
      </c>
      <c r="D4979" s="364"/>
    </row>
    <row r="4980" spans="1:4">
      <c r="A4980" s="361">
        <f t="shared" si="83"/>
        <v>45865</v>
      </c>
      <c r="B4980" s="362">
        <v>7</v>
      </c>
      <c r="C4980" s="363">
        <v>6068.5660000000007</v>
      </c>
      <c r="D4980" s="364"/>
    </row>
    <row r="4981" spans="1:4">
      <c r="A4981" s="361">
        <f t="shared" si="83"/>
        <v>45865</v>
      </c>
      <c r="B4981" s="362">
        <v>8</v>
      </c>
      <c r="C4981" s="363">
        <v>6294.0560000000005</v>
      </c>
      <c r="D4981" s="364"/>
    </row>
    <row r="4982" spans="1:4">
      <c r="A4982" s="361">
        <f t="shared" si="83"/>
        <v>45865</v>
      </c>
      <c r="B4982" s="362">
        <v>9</v>
      </c>
      <c r="C4982" s="363">
        <v>6840.4787500000002</v>
      </c>
      <c r="D4982" s="364"/>
    </row>
    <row r="4983" spans="1:4">
      <c r="A4983" s="361">
        <f t="shared" si="83"/>
        <v>45865</v>
      </c>
      <c r="B4983" s="362">
        <v>10</v>
      </c>
      <c r="C4983" s="363">
        <v>6886.3420000000006</v>
      </c>
      <c r="D4983" s="364"/>
    </row>
    <row r="4984" spans="1:4">
      <c r="A4984" s="361">
        <f t="shared" si="83"/>
        <v>45865</v>
      </c>
      <c r="B4984" s="362">
        <v>11</v>
      </c>
      <c r="C4984" s="363">
        <v>6691.4270000000006</v>
      </c>
      <c r="D4984" s="364"/>
    </row>
    <row r="4985" spans="1:4">
      <c r="A4985" s="361">
        <f t="shared" si="83"/>
        <v>45865</v>
      </c>
      <c r="B4985" s="362">
        <v>12</v>
      </c>
      <c r="C4985" s="363">
        <v>6605.902</v>
      </c>
      <c r="D4985" s="364"/>
    </row>
    <row r="4986" spans="1:4">
      <c r="A4986" s="361">
        <f t="shared" si="83"/>
        <v>45865</v>
      </c>
      <c r="B4986" s="362">
        <v>13</v>
      </c>
      <c r="C4986" s="363">
        <v>6487.3160000000007</v>
      </c>
      <c r="D4986" s="364"/>
    </row>
    <row r="4987" spans="1:4">
      <c r="A4987" s="361">
        <f t="shared" si="83"/>
        <v>45865</v>
      </c>
      <c r="B4987" s="362">
        <v>14</v>
      </c>
      <c r="C4987" s="363">
        <v>6601.0709999999999</v>
      </c>
      <c r="D4987" s="364"/>
    </row>
    <row r="4988" spans="1:4">
      <c r="A4988" s="361">
        <f t="shared" si="83"/>
        <v>45865</v>
      </c>
      <c r="B4988" s="362">
        <v>15</v>
      </c>
      <c r="C4988" s="363">
        <v>6769.1910000000007</v>
      </c>
      <c r="D4988" s="364"/>
    </row>
    <row r="4989" spans="1:4">
      <c r="A4989" s="361">
        <f t="shared" si="83"/>
        <v>45865</v>
      </c>
      <c r="B4989" s="362">
        <v>16</v>
      </c>
      <c r="C4989" s="363">
        <v>6888.5010000000002</v>
      </c>
      <c r="D4989" s="364"/>
    </row>
    <row r="4990" spans="1:4">
      <c r="A4990" s="361">
        <f t="shared" si="83"/>
        <v>45865</v>
      </c>
      <c r="B4990" s="362">
        <v>17</v>
      </c>
      <c r="C4990" s="363">
        <v>6403.5810000000001</v>
      </c>
      <c r="D4990" s="364"/>
    </row>
    <row r="4991" spans="1:4">
      <c r="A4991" s="361">
        <f t="shared" si="83"/>
        <v>45865</v>
      </c>
      <c r="B4991" s="362">
        <v>18</v>
      </c>
      <c r="C4991" s="363">
        <v>7735.6260000000002</v>
      </c>
      <c r="D4991" s="364"/>
    </row>
    <row r="4992" spans="1:4">
      <c r="A4992" s="361">
        <f t="shared" si="83"/>
        <v>45865</v>
      </c>
      <c r="B4992" s="362">
        <v>19</v>
      </c>
      <c r="C4992" s="363">
        <v>6383.5410000000002</v>
      </c>
      <c r="D4992" s="364"/>
    </row>
    <row r="4993" spans="1:4">
      <c r="A4993" s="361">
        <f t="shared" si="83"/>
        <v>45865</v>
      </c>
      <c r="B4993" s="362">
        <v>20</v>
      </c>
      <c r="C4993" s="363">
        <v>6742.5320000000002</v>
      </c>
      <c r="D4993" s="364"/>
    </row>
    <row r="4994" spans="1:4">
      <c r="A4994" s="361">
        <f t="shared" si="83"/>
        <v>45865</v>
      </c>
      <c r="B4994" s="362">
        <v>21</v>
      </c>
      <c r="C4994" s="363">
        <v>6460.8287499999997</v>
      </c>
      <c r="D4994" s="364"/>
    </row>
    <row r="4995" spans="1:4">
      <c r="A4995" s="361">
        <f t="shared" si="83"/>
        <v>45865</v>
      </c>
      <c r="B4995" s="362">
        <v>22</v>
      </c>
      <c r="C4995" s="363">
        <v>6553.6100000000006</v>
      </c>
      <c r="D4995" s="364"/>
    </row>
    <row r="4996" spans="1:4">
      <c r="A4996" s="361">
        <f t="shared" si="83"/>
        <v>45865</v>
      </c>
      <c r="B4996" s="362">
        <v>23</v>
      </c>
      <c r="C4996" s="363">
        <v>5910.9470000000001</v>
      </c>
      <c r="D4996" s="364"/>
    </row>
    <row r="4997" spans="1:4">
      <c r="A4997" s="361">
        <f t="shared" si="83"/>
        <v>45866</v>
      </c>
      <c r="B4997" s="362">
        <v>0</v>
      </c>
      <c r="C4997" s="363">
        <v>5953.9885000000004</v>
      </c>
      <c r="D4997" s="364"/>
    </row>
    <row r="4998" spans="1:4">
      <c r="A4998" s="361">
        <f t="shared" ref="A4998:A5061" si="84">IF(B4998=0,A4997+1,A4997)</f>
        <v>45866</v>
      </c>
      <c r="B4998" s="362">
        <v>1</v>
      </c>
      <c r="C4998" s="363">
        <v>5499.027</v>
      </c>
      <c r="D4998" s="364"/>
    </row>
    <row r="4999" spans="1:4">
      <c r="A4999" s="361">
        <f t="shared" si="84"/>
        <v>45866</v>
      </c>
      <c r="B4999" s="362">
        <v>2</v>
      </c>
      <c r="C4999" s="363">
        <v>5016.1120000000001</v>
      </c>
      <c r="D4999" s="364"/>
    </row>
    <row r="5000" spans="1:4">
      <c r="A5000" s="361">
        <f t="shared" si="84"/>
        <v>45866</v>
      </c>
      <c r="B5000" s="362">
        <v>3</v>
      </c>
      <c r="C5000" s="363">
        <v>5242.6509999999998</v>
      </c>
      <c r="D5000" s="364"/>
    </row>
    <row r="5001" spans="1:4">
      <c r="A5001" s="361">
        <f t="shared" si="84"/>
        <v>45866</v>
      </c>
      <c r="B5001" s="362">
        <v>4</v>
      </c>
      <c r="C5001" s="363">
        <v>5678.0045</v>
      </c>
      <c r="D5001" s="364"/>
    </row>
    <row r="5002" spans="1:4">
      <c r="A5002" s="361">
        <f t="shared" si="84"/>
        <v>45866</v>
      </c>
      <c r="B5002" s="362">
        <v>5</v>
      </c>
      <c r="C5002" s="363">
        <v>6293.366</v>
      </c>
      <c r="D5002" s="364"/>
    </row>
    <row r="5003" spans="1:4">
      <c r="A5003" s="361">
        <f t="shared" si="84"/>
        <v>45866</v>
      </c>
      <c r="B5003" s="362">
        <v>6</v>
      </c>
      <c r="C5003" s="363">
        <v>7138.9135000000006</v>
      </c>
      <c r="D5003" s="364"/>
    </row>
    <row r="5004" spans="1:4">
      <c r="A5004" s="361">
        <f t="shared" si="84"/>
        <v>45866</v>
      </c>
      <c r="B5004" s="362">
        <v>7</v>
      </c>
      <c r="C5004" s="363">
        <v>7811.4985000000006</v>
      </c>
      <c r="D5004" s="364"/>
    </row>
    <row r="5005" spans="1:4">
      <c r="A5005" s="361">
        <f t="shared" si="84"/>
        <v>45866</v>
      </c>
      <c r="B5005" s="362">
        <v>8</v>
      </c>
      <c r="C5005" s="363">
        <v>7784.9635000000007</v>
      </c>
      <c r="D5005" s="364"/>
    </row>
    <row r="5006" spans="1:4">
      <c r="A5006" s="361">
        <f t="shared" si="84"/>
        <v>45866</v>
      </c>
      <c r="B5006" s="362">
        <v>9</v>
      </c>
      <c r="C5006" s="363">
        <v>8783.7025000000012</v>
      </c>
      <c r="D5006" s="364"/>
    </row>
    <row r="5007" spans="1:4">
      <c r="A5007" s="361">
        <f t="shared" si="84"/>
        <v>45866</v>
      </c>
      <c r="B5007" s="362">
        <v>10</v>
      </c>
      <c r="C5007" s="363">
        <v>8234.2435000000005</v>
      </c>
      <c r="D5007" s="364"/>
    </row>
    <row r="5008" spans="1:4">
      <c r="A5008" s="361">
        <f t="shared" si="84"/>
        <v>45866</v>
      </c>
      <c r="B5008" s="362">
        <v>11</v>
      </c>
      <c r="C5008" s="363">
        <v>8275.0195000000003</v>
      </c>
      <c r="D5008" s="364"/>
    </row>
    <row r="5009" spans="1:4">
      <c r="A5009" s="361">
        <f t="shared" si="84"/>
        <v>45866</v>
      </c>
      <c r="B5009" s="362">
        <v>12</v>
      </c>
      <c r="C5009" s="363">
        <v>8576.0665000000008</v>
      </c>
      <c r="D5009" s="364"/>
    </row>
    <row r="5010" spans="1:4">
      <c r="A5010" s="361">
        <f t="shared" si="84"/>
        <v>45866</v>
      </c>
      <c r="B5010" s="362">
        <v>13</v>
      </c>
      <c r="C5010" s="363">
        <v>8321.2145</v>
      </c>
      <c r="D5010" s="364"/>
    </row>
    <row r="5011" spans="1:4">
      <c r="A5011" s="361">
        <f t="shared" si="84"/>
        <v>45866</v>
      </c>
      <c r="B5011" s="362">
        <v>14</v>
      </c>
      <c r="C5011" s="363">
        <v>8269.4510000000009</v>
      </c>
      <c r="D5011" s="364"/>
    </row>
    <row r="5012" spans="1:4">
      <c r="A5012" s="361">
        <f t="shared" si="84"/>
        <v>45866</v>
      </c>
      <c r="B5012" s="362">
        <v>15</v>
      </c>
      <c r="C5012" s="363">
        <v>8355.5740000000005</v>
      </c>
      <c r="D5012" s="364"/>
    </row>
    <row r="5013" spans="1:4">
      <c r="A5013" s="361">
        <f t="shared" si="84"/>
        <v>45866</v>
      </c>
      <c r="B5013" s="362">
        <v>16</v>
      </c>
      <c r="C5013" s="363">
        <v>8451.2990000000009</v>
      </c>
      <c r="D5013" s="364"/>
    </row>
    <row r="5014" spans="1:4">
      <c r="A5014" s="361">
        <f t="shared" si="84"/>
        <v>45866</v>
      </c>
      <c r="B5014" s="362">
        <v>17</v>
      </c>
      <c r="C5014" s="363">
        <v>7449.4915000000001</v>
      </c>
      <c r="D5014" s="364"/>
    </row>
    <row r="5015" spans="1:4">
      <c r="A5015" s="361">
        <f t="shared" si="84"/>
        <v>45866</v>
      </c>
      <c r="B5015" s="362">
        <v>18</v>
      </c>
      <c r="C5015" s="363">
        <v>8584.3435000000009</v>
      </c>
      <c r="D5015" s="364"/>
    </row>
    <row r="5016" spans="1:4">
      <c r="A5016" s="361">
        <f t="shared" si="84"/>
        <v>45866</v>
      </c>
      <c r="B5016" s="362">
        <v>19</v>
      </c>
      <c r="C5016" s="363">
        <v>6701.5280000000002</v>
      </c>
      <c r="D5016" s="364"/>
    </row>
    <row r="5017" spans="1:4">
      <c r="A5017" s="361">
        <f t="shared" si="84"/>
        <v>45866</v>
      </c>
      <c r="B5017" s="362">
        <v>20</v>
      </c>
      <c r="C5017" s="363">
        <v>7118.223</v>
      </c>
      <c r="D5017" s="364"/>
    </row>
    <row r="5018" spans="1:4">
      <c r="A5018" s="361">
        <f t="shared" si="84"/>
        <v>45866</v>
      </c>
      <c r="B5018" s="362">
        <v>21</v>
      </c>
      <c r="C5018" s="363">
        <v>6828.7764999999999</v>
      </c>
      <c r="D5018" s="364"/>
    </row>
    <row r="5019" spans="1:4">
      <c r="A5019" s="361">
        <f t="shared" si="84"/>
        <v>45866</v>
      </c>
      <c r="B5019" s="362">
        <v>22</v>
      </c>
      <c r="C5019" s="363">
        <v>6909.3</v>
      </c>
      <c r="D5019" s="364"/>
    </row>
    <row r="5020" spans="1:4">
      <c r="A5020" s="361">
        <f t="shared" si="84"/>
        <v>45866</v>
      </c>
      <c r="B5020" s="362">
        <v>23</v>
      </c>
      <c r="C5020" s="363">
        <v>6163.3765000000003</v>
      </c>
      <c r="D5020" s="364"/>
    </row>
    <row r="5021" spans="1:4">
      <c r="A5021" s="361">
        <f t="shared" si="84"/>
        <v>45867</v>
      </c>
      <c r="B5021" s="362">
        <v>0</v>
      </c>
      <c r="C5021" s="363">
        <v>5510.5839999999998</v>
      </c>
      <c r="D5021" s="364"/>
    </row>
    <row r="5022" spans="1:4">
      <c r="A5022" s="361">
        <f t="shared" si="84"/>
        <v>45867</v>
      </c>
      <c r="B5022" s="362">
        <v>1</v>
      </c>
      <c r="C5022" s="363">
        <v>5413</v>
      </c>
      <c r="D5022" s="364"/>
    </row>
    <row r="5023" spans="1:4">
      <c r="A5023" s="361">
        <f t="shared" si="84"/>
        <v>45867</v>
      </c>
      <c r="B5023" s="362">
        <v>2</v>
      </c>
      <c r="C5023" s="363">
        <v>5406.1779999999999</v>
      </c>
      <c r="D5023" s="364"/>
    </row>
    <row r="5024" spans="1:4">
      <c r="A5024" s="361">
        <f t="shared" si="84"/>
        <v>45867</v>
      </c>
      <c r="B5024" s="362">
        <v>3</v>
      </c>
      <c r="C5024" s="363">
        <v>5676.1570000000002</v>
      </c>
      <c r="D5024" s="364"/>
    </row>
    <row r="5025" spans="1:4">
      <c r="A5025" s="361">
        <f t="shared" si="84"/>
        <v>45867</v>
      </c>
      <c r="B5025" s="362">
        <v>4</v>
      </c>
      <c r="C5025" s="363">
        <v>5924.3590000000004</v>
      </c>
      <c r="D5025" s="364"/>
    </row>
    <row r="5026" spans="1:4">
      <c r="A5026" s="361">
        <f t="shared" si="84"/>
        <v>45867</v>
      </c>
      <c r="B5026" s="362">
        <v>5</v>
      </c>
      <c r="C5026" s="363">
        <v>6536.634</v>
      </c>
      <c r="D5026" s="364"/>
    </row>
    <row r="5027" spans="1:4">
      <c r="A5027" s="361">
        <f t="shared" si="84"/>
        <v>45867</v>
      </c>
      <c r="B5027" s="362">
        <v>6</v>
      </c>
      <c r="C5027" s="363">
        <v>7502.07</v>
      </c>
      <c r="D5027" s="364"/>
    </row>
    <row r="5028" spans="1:4">
      <c r="A5028" s="361">
        <f t="shared" si="84"/>
        <v>45867</v>
      </c>
      <c r="B5028" s="362">
        <v>7</v>
      </c>
      <c r="C5028" s="363">
        <v>8217.7825000000012</v>
      </c>
      <c r="D5028" s="364"/>
    </row>
    <row r="5029" spans="1:4">
      <c r="A5029" s="361">
        <f t="shared" si="84"/>
        <v>45867</v>
      </c>
      <c r="B5029" s="362">
        <v>8</v>
      </c>
      <c r="C5029" s="363">
        <v>7986.9065000000001</v>
      </c>
      <c r="D5029" s="364"/>
    </row>
    <row r="5030" spans="1:4">
      <c r="A5030" s="361">
        <f t="shared" si="84"/>
        <v>45867</v>
      </c>
      <c r="B5030" s="362">
        <v>9</v>
      </c>
      <c r="C5030" s="363">
        <v>8821.7415000000001</v>
      </c>
      <c r="D5030" s="364"/>
    </row>
    <row r="5031" spans="1:4">
      <c r="A5031" s="361">
        <f t="shared" si="84"/>
        <v>45867</v>
      </c>
      <c r="B5031" s="362">
        <v>10</v>
      </c>
      <c r="C5031" s="363">
        <v>8130.3465000000006</v>
      </c>
      <c r="D5031" s="364"/>
    </row>
    <row r="5032" spans="1:4">
      <c r="A5032" s="361">
        <f t="shared" si="84"/>
        <v>45867</v>
      </c>
      <c r="B5032" s="362">
        <v>11</v>
      </c>
      <c r="C5032" s="363">
        <v>7887.6665000000003</v>
      </c>
      <c r="D5032" s="364"/>
    </row>
    <row r="5033" spans="1:4">
      <c r="A5033" s="361">
        <f t="shared" si="84"/>
        <v>45867</v>
      </c>
      <c r="B5033" s="362">
        <v>12</v>
      </c>
      <c r="C5033" s="363">
        <v>7843.3465000000006</v>
      </c>
      <c r="D5033" s="364"/>
    </row>
    <row r="5034" spans="1:4">
      <c r="A5034" s="361">
        <f t="shared" si="84"/>
        <v>45867</v>
      </c>
      <c r="B5034" s="362">
        <v>13</v>
      </c>
      <c r="C5034" s="363">
        <v>8236.7664999999997</v>
      </c>
      <c r="D5034" s="364"/>
    </row>
    <row r="5035" spans="1:4">
      <c r="A5035" s="361">
        <f t="shared" si="84"/>
        <v>45867</v>
      </c>
      <c r="B5035" s="362">
        <v>14</v>
      </c>
      <c r="C5035" s="363">
        <v>8567.1310000000012</v>
      </c>
      <c r="D5035" s="364"/>
    </row>
    <row r="5036" spans="1:4">
      <c r="A5036" s="361">
        <f t="shared" si="84"/>
        <v>45867</v>
      </c>
      <c r="B5036" s="362">
        <v>15</v>
      </c>
      <c r="C5036" s="363">
        <v>8716.4160000000011</v>
      </c>
      <c r="D5036" s="364"/>
    </row>
    <row r="5037" spans="1:4">
      <c r="A5037" s="361">
        <f t="shared" si="84"/>
        <v>45867</v>
      </c>
      <c r="B5037" s="362">
        <v>16</v>
      </c>
      <c r="C5037" s="363">
        <v>8778.9110000000001</v>
      </c>
      <c r="D5037" s="364"/>
    </row>
    <row r="5038" spans="1:4">
      <c r="A5038" s="361">
        <f t="shared" si="84"/>
        <v>45867</v>
      </c>
      <c r="B5038" s="362">
        <v>17</v>
      </c>
      <c r="C5038" s="363">
        <v>7786.9310000000005</v>
      </c>
      <c r="D5038" s="364"/>
    </row>
    <row r="5039" spans="1:4">
      <c r="A5039" s="361">
        <f t="shared" si="84"/>
        <v>45867</v>
      </c>
      <c r="B5039" s="362">
        <v>18</v>
      </c>
      <c r="C5039" s="363">
        <v>8649.701500000001</v>
      </c>
      <c r="D5039" s="364"/>
    </row>
    <row r="5040" spans="1:4">
      <c r="A5040" s="361">
        <f t="shared" si="84"/>
        <v>45867</v>
      </c>
      <c r="B5040" s="362">
        <v>19</v>
      </c>
      <c r="C5040" s="363">
        <v>6589.8215</v>
      </c>
      <c r="D5040" s="364"/>
    </row>
    <row r="5041" spans="1:4">
      <c r="A5041" s="361">
        <f t="shared" si="84"/>
        <v>45867</v>
      </c>
      <c r="B5041" s="362">
        <v>20</v>
      </c>
      <c r="C5041" s="363">
        <v>7165.4265000000005</v>
      </c>
      <c r="D5041" s="364"/>
    </row>
    <row r="5042" spans="1:4">
      <c r="A5042" s="361">
        <f t="shared" si="84"/>
        <v>45867</v>
      </c>
      <c r="B5042" s="362">
        <v>21</v>
      </c>
      <c r="C5042" s="363">
        <v>6925.5115000000005</v>
      </c>
      <c r="D5042" s="364"/>
    </row>
    <row r="5043" spans="1:4">
      <c r="A5043" s="361">
        <f t="shared" si="84"/>
        <v>45867</v>
      </c>
      <c r="B5043" s="362">
        <v>22</v>
      </c>
      <c r="C5043" s="363">
        <v>7225.4715000000006</v>
      </c>
      <c r="D5043" s="364"/>
    </row>
    <row r="5044" spans="1:4">
      <c r="A5044" s="361">
        <f t="shared" si="84"/>
        <v>45867</v>
      </c>
      <c r="B5044" s="362">
        <v>23</v>
      </c>
      <c r="C5044" s="363">
        <v>6538.2565000000004</v>
      </c>
      <c r="D5044" s="364"/>
    </row>
    <row r="5045" spans="1:4">
      <c r="A5045" s="361">
        <f t="shared" si="84"/>
        <v>45868</v>
      </c>
      <c r="B5045" s="362">
        <v>0</v>
      </c>
      <c r="C5045" s="363">
        <v>5976.3740000000007</v>
      </c>
      <c r="D5045" s="364"/>
    </row>
    <row r="5046" spans="1:4">
      <c r="A5046" s="361">
        <f t="shared" si="84"/>
        <v>45868</v>
      </c>
      <c r="B5046" s="362">
        <v>1</v>
      </c>
      <c r="C5046" s="363">
        <v>5841.7690000000002</v>
      </c>
      <c r="D5046" s="364"/>
    </row>
    <row r="5047" spans="1:4">
      <c r="A5047" s="361">
        <f t="shared" si="84"/>
        <v>45868</v>
      </c>
      <c r="B5047" s="362">
        <v>2</v>
      </c>
      <c r="C5047" s="363">
        <v>5778.99</v>
      </c>
      <c r="D5047" s="364"/>
    </row>
    <row r="5048" spans="1:4">
      <c r="A5048" s="361">
        <f t="shared" si="84"/>
        <v>45868</v>
      </c>
      <c r="B5048" s="362">
        <v>3</v>
      </c>
      <c r="C5048" s="363">
        <v>5844.7610000000004</v>
      </c>
      <c r="D5048" s="364"/>
    </row>
    <row r="5049" spans="1:4">
      <c r="A5049" s="361">
        <f t="shared" si="84"/>
        <v>45868</v>
      </c>
      <c r="B5049" s="362">
        <v>4</v>
      </c>
      <c r="C5049" s="363">
        <v>6077.85</v>
      </c>
      <c r="D5049" s="364"/>
    </row>
    <row r="5050" spans="1:4">
      <c r="A5050" s="361">
        <f t="shared" si="84"/>
        <v>45868</v>
      </c>
      <c r="B5050" s="362">
        <v>5</v>
      </c>
      <c r="C5050" s="363">
        <v>7031.0140000000001</v>
      </c>
      <c r="D5050" s="364"/>
    </row>
    <row r="5051" spans="1:4">
      <c r="A5051" s="361">
        <f t="shared" si="84"/>
        <v>45868</v>
      </c>
      <c r="B5051" s="362">
        <v>6</v>
      </c>
      <c r="C5051" s="363">
        <v>7613.0250000000005</v>
      </c>
      <c r="D5051" s="364"/>
    </row>
    <row r="5052" spans="1:4">
      <c r="A5052" s="361">
        <f t="shared" si="84"/>
        <v>45868</v>
      </c>
      <c r="B5052" s="362">
        <v>7</v>
      </c>
      <c r="C5052" s="363">
        <v>8030.2390000000005</v>
      </c>
      <c r="D5052" s="364"/>
    </row>
    <row r="5053" spans="1:4">
      <c r="A5053" s="361">
        <f t="shared" si="84"/>
        <v>45868</v>
      </c>
      <c r="B5053" s="362">
        <v>8</v>
      </c>
      <c r="C5053" s="363">
        <v>7907.1550000000007</v>
      </c>
      <c r="D5053" s="364"/>
    </row>
    <row r="5054" spans="1:4">
      <c r="A5054" s="361">
        <f t="shared" si="84"/>
        <v>45868</v>
      </c>
      <c r="B5054" s="362">
        <v>9</v>
      </c>
      <c r="C5054" s="363">
        <v>8959.8270000000011</v>
      </c>
      <c r="D5054" s="364"/>
    </row>
    <row r="5055" spans="1:4">
      <c r="A5055" s="361">
        <f t="shared" si="84"/>
        <v>45868</v>
      </c>
      <c r="B5055" s="362">
        <v>10</v>
      </c>
      <c r="C5055" s="363">
        <v>8283.3425000000007</v>
      </c>
      <c r="D5055" s="364"/>
    </row>
    <row r="5056" spans="1:4">
      <c r="A5056" s="361">
        <f t="shared" si="84"/>
        <v>45868</v>
      </c>
      <c r="B5056" s="362">
        <v>11</v>
      </c>
      <c r="C5056" s="363">
        <v>8057.0005000000001</v>
      </c>
      <c r="D5056" s="364"/>
    </row>
    <row r="5057" spans="1:4">
      <c r="A5057" s="361">
        <f t="shared" si="84"/>
        <v>45868</v>
      </c>
      <c r="B5057" s="362">
        <v>12</v>
      </c>
      <c r="C5057" s="363">
        <v>8231.9480000000003</v>
      </c>
      <c r="D5057" s="364"/>
    </row>
    <row r="5058" spans="1:4">
      <c r="A5058" s="361">
        <f t="shared" si="84"/>
        <v>45868</v>
      </c>
      <c r="B5058" s="362">
        <v>13</v>
      </c>
      <c r="C5058" s="363">
        <v>8366.1954999999998</v>
      </c>
      <c r="D5058" s="364"/>
    </row>
    <row r="5059" spans="1:4">
      <c r="A5059" s="361">
        <f t="shared" si="84"/>
        <v>45868</v>
      </c>
      <c r="B5059" s="362">
        <v>14</v>
      </c>
      <c r="C5059" s="363">
        <v>8439.9420000000009</v>
      </c>
      <c r="D5059" s="364"/>
    </row>
    <row r="5060" spans="1:4">
      <c r="A5060" s="361">
        <f t="shared" si="84"/>
        <v>45868</v>
      </c>
      <c r="B5060" s="362">
        <v>15</v>
      </c>
      <c r="C5060" s="363">
        <v>8607.76</v>
      </c>
      <c r="D5060" s="364"/>
    </row>
    <row r="5061" spans="1:4">
      <c r="A5061" s="361">
        <f t="shared" si="84"/>
        <v>45868</v>
      </c>
      <c r="B5061" s="362">
        <v>16</v>
      </c>
      <c r="C5061" s="363">
        <v>8546.65</v>
      </c>
      <c r="D5061" s="364"/>
    </row>
    <row r="5062" spans="1:4">
      <c r="A5062" s="361">
        <f t="shared" ref="A5062:A5125" si="85">IF(B5062=0,A5061+1,A5061)</f>
        <v>45868</v>
      </c>
      <c r="B5062" s="362">
        <v>17</v>
      </c>
      <c r="C5062" s="363">
        <v>7613.17</v>
      </c>
      <c r="D5062" s="364"/>
    </row>
    <row r="5063" spans="1:4">
      <c r="A5063" s="361">
        <f t="shared" si="85"/>
        <v>45868</v>
      </c>
      <c r="B5063" s="362">
        <v>18</v>
      </c>
      <c r="C5063" s="363">
        <v>8770.152</v>
      </c>
      <c r="D5063" s="364"/>
    </row>
    <row r="5064" spans="1:4">
      <c r="A5064" s="361">
        <f t="shared" si="85"/>
        <v>45868</v>
      </c>
      <c r="B5064" s="362">
        <v>19</v>
      </c>
      <c r="C5064" s="363">
        <v>6728.54</v>
      </c>
      <c r="D5064" s="364"/>
    </row>
    <row r="5065" spans="1:4">
      <c r="A5065" s="361">
        <f t="shared" si="85"/>
        <v>45868</v>
      </c>
      <c r="B5065" s="362">
        <v>20</v>
      </c>
      <c r="C5065" s="363">
        <v>7350.8330000000005</v>
      </c>
      <c r="D5065" s="364"/>
    </row>
    <row r="5066" spans="1:4">
      <c r="A5066" s="361">
        <f t="shared" si="85"/>
        <v>45868</v>
      </c>
      <c r="B5066" s="362">
        <v>21</v>
      </c>
      <c r="C5066" s="363">
        <v>7079.57</v>
      </c>
      <c r="D5066" s="364"/>
    </row>
    <row r="5067" spans="1:4">
      <c r="A5067" s="361">
        <f t="shared" si="85"/>
        <v>45868</v>
      </c>
      <c r="B5067" s="362">
        <v>22</v>
      </c>
      <c r="C5067" s="363">
        <v>7509.46</v>
      </c>
      <c r="D5067" s="364"/>
    </row>
    <row r="5068" spans="1:4">
      <c r="A5068" s="361">
        <f t="shared" si="85"/>
        <v>45868</v>
      </c>
      <c r="B5068" s="362">
        <v>23</v>
      </c>
      <c r="C5068" s="363">
        <v>7180.6150000000007</v>
      </c>
      <c r="D5068" s="364"/>
    </row>
    <row r="5069" spans="1:4">
      <c r="A5069" s="361">
        <f t="shared" si="85"/>
        <v>45869</v>
      </c>
      <c r="B5069" s="362">
        <v>0</v>
      </c>
      <c r="C5069" s="363">
        <v>6374.33</v>
      </c>
      <c r="D5069" s="364"/>
    </row>
    <row r="5070" spans="1:4">
      <c r="A5070" s="361">
        <f t="shared" si="85"/>
        <v>45869</v>
      </c>
      <c r="B5070" s="362">
        <v>1</v>
      </c>
      <c r="C5070" s="363">
        <v>6189.21</v>
      </c>
      <c r="D5070" s="364"/>
    </row>
    <row r="5071" spans="1:4">
      <c r="A5071" s="361">
        <f t="shared" si="85"/>
        <v>45869</v>
      </c>
      <c r="B5071" s="362">
        <v>2</v>
      </c>
      <c r="C5071" s="363">
        <v>6089.63</v>
      </c>
      <c r="D5071" s="364"/>
    </row>
    <row r="5072" spans="1:4">
      <c r="A5072" s="361">
        <f t="shared" si="85"/>
        <v>45869</v>
      </c>
      <c r="B5072" s="362">
        <v>3</v>
      </c>
      <c r="C5072" s="363">
        <v>6272.9000000000005</v>
      </c>
      <c r="D5072" s="364"/>
    </row>
    <row r="5073" spans="1:4">
      <c r="A5073" s="361">
        <f t="shared" si="85"/>
        <v>45869</v>
      </c>
      <c r="B5073" s="362">
        <v>4</v>
      </c>
      <c r="C5073" s="363">
        <v>6536.6900000000005</v>
      </c>
      <c r="D5073" s="364"/>
    </row>
    <row r="5074" spans="1:4">
      <c r="A5074" s="361">
        <f t="shared" si="85"/>
        <v>45869</v>
      </c>
      <c r="B5074" s="362">
        <v>5</v>
      </c>
      <c r="C5074" s="363">
        <v>7172.7560000000003</v>
      </c>
      <c r="D5074" s="364"/>
    </row>
    <row r="5075" spans="1:4">
      <c r="A5075" s="361">
        <f t="shared" si="85"/>
        <v>45869</v>
      </c>
      <c r="B5075" s="362">
        <v>6</v>
      </c>
      <c r="C5075" s="363">
        <v>7448.6825000000008</v>
      </c>
      <c r="D5075" s="364"/>
    </row>
    <row r="5076" spans="1:4">
      <c r="A5076" s="361">
        <f t="shared" si="85"/>
        <v>45869</v>
      </c>
      <c r="B5076" s="362">
        <v>7</v>
      </c>
      <c r="C5076" s="363">
        <v>7835.8785000000007</v>
      </c>
      <c r="D5076" s="364"/>
    </row>
    <row r="5077" spans="1:4">
      <c r="A5077" s="361">
        <f t="shared" si="85"/>
        <v>45869</v>
      </c>
      <c r="B5077" s="362">
        <v>8</v>
      </c>
      <c r="C5077" s="363">
        <v>7726.4105</v>
      </c>
      <c r="D5077" s="364"/>
    </row>
    <row r="5078" spans="1:4">
      <c r="A5078" s="361">
        <f t="shared" si="85"/>
        <v>45869</v>
      </c>
      <c r="B5078" s="362">
        <v>9</v>
      </c>
      <c r="C5078" s="363">
        <v>8759.1345000000001</v>
      </c>
      <c r="D5078" s="364"/>
    </row>
    <row r="5079" spans="1:4">
      <c r="A5079" s="361">
        <f t="shared" si="85"/>
        <v>45869</v>
      </c>
      <c r="B5079" s="362">
        <v>10</v>
      </c>
      <c r="C5079" s="363">
        <v>8480.0349999999999</v>
      </c>
      <c r="D5079" s="364"/>
    </row>
    <row r="5080" spans="1:4">
      <c r="A5080" s="361">
        <f t="shared" si="85"/>
        <v>45869</v>
      </c>
      <c r="B5080" s="362">
        <v>11</v>
      </c>
      <c r="C5080" s="363">
        <v>8149.6900000000005</v>
      </c>
      <c r="D5080" s="364"/>
    </row>
    <row r="5081" spans="1:4">
      <c r="A5081" s="361">
        <f t="shared" si="85"/>
        <v>45869</v>
      </c>
      <c r="B5081" s="362">
        <v>12</v>
      </c>
      <c r="C5081" s="363">
        <v>8385.02</v>
      </c>
      <c r="D5081" s="364"/>
    </row>
    <row r="5082" spans="1:4">
      <c r="A5082" s="361">
        <f t="shared" si="85"/>
        <v>45869</v>
      </c>
      <c r="B5082" s="362">
        <v>13</v>
      </c>
      <c r="C5082" s="363">
        <v>8343.52</v>
      </c>
      <c r="D5082" s="364"/>
    </row>
    <row r="5083" spans="1:4">
      <c r="A5083" s="361">
        <f t="shared" si="85"/>
        <v>45869</v>
      </c>
      <c r="B5083" s="362">
        <v>14</v>
      </c>
      <c r="C5083" s="363">
        <v>8777.9320000000007</v>
      </c>
      <c r="D5083" s="364"/>
    </row>
    <row r="5084" spans="1:4">
      <c r="A5084" s="361">
        <f t="shared" si="85"/>
        <v>45869</v>
      </c>
      <c r="B5084" s="362">
        <v>15</v>
      </c>
      <c r="C5084" s="363">
        <v>8895.7860000000001</v>
      </c>
      <c r="D5084" s="364"/>
    </row>
    <row r="5085" spans="1:4">
      <c r="A5085" s="361">
        <f t="shared" si="85"/>
        <v>45869</v>
      </c>
      <c r="B5085" s="362">
        <v>16</v>
      </c>
      <c r="C5085" s="363">
        <v>8860.0869999999995</v>
      </c>
      <c r="D5085" s="364"/>
    </row>
    <row r="5086" spans="1:4">
      <c r="A5086" s="361">
        <f t="shared" si="85"/>
        <v>45869</v>
      </c>
      <c r="B5086" s="362">
        <v>17</v>
      </c>
      <c r="C5086" s="363">
        <v>7868.2</v>
      </c>
      <c r="D5086" s="364"/>
    </row>
    <row r="5087" spans="1:4">
      <c r="A5087" s="361">
        <f t="shared" si="85"/>
        <v>45869</v>
      </c>
      <c r="B5087" s="362">
        <v>18</v>
      </c>
      <c r="C5087" s="363">
        <v>9218.3990000000013</v>
      </c>
      <c r="D5087" s="364"/>
    </row>
    <row r="5088" spans="1:4">
      <c r="A5088" s="361">
        <f t="shared" si="85"/>
        <v>45869</v>
      </c>
      <c r="B5088" s="362">
        <v>19</v>
      </c>
      <c r="C5088" s="363">
        <v>7276.1815000000006</v>
      </c>
      <c r="D5088" s="364"/>
    </row>
    <row r="5089" spans="1:4">
      <c r="A5089" s="361">
        <f t="shared" si="85"/>
        <v>45869</v>
      </c>
      <c r="B5089" s="362">
        <v>20</v>
      </c>
      <c r="C5089" s="363">
        <v>7691.1625000000004</v>
      </c>
      <c r="D5089" s="364"/>
    </row>
    <row r="5090" spans="1:4">
      <c r="A5090" s="361">
        <f t="shared" si="85"/>
        <v>45869</v>
      </c>
      <c r="B5090" s="362">
        <v>21</v>
      </c>
      <c r="C5090" s="363">
        <v>7178.2525000000005</v>
      </c>
      <c r="D5090" s="364"/>
    </row>
    <row r="5091" spans="1:4">
      <c r="A5091" s="361">
        <f t="shared" si="85"/>
        <v>45869</v>
      </c>
      <c r="B5091" s="362">
        <v>22</v>
      </c>
      <c r="C5091" s="363">
        <v>7536.6325000000006</v>
      </c>
      <c r="D5091" s="364"/>
    </row>
    <row r="5092" spans="1:4">
      <c r="A5092" s="361">
        <f t="shared" si="85"/>
        <v>45869</v>
      </c>
      <c r="B5092" s="362">
        <v>23</v>
      </c>
      <c r="C5092" s="363">
        <v>7139.6725000000006</v>
      </c>
      <c r="D5092" s="364"/>
    </row>
    <row r="5093" spans="1:4">
      <c r="A5093" s="361">
        <f t="shared" si="85"/>
        <v>45870</v>
      </c>
      <c r="B5093" s="362">
        <v>0</v>
      </c>
      <c r="C5093" s="363">
        <v>6626.7370000000001</v>
      </c>
      <c r="D5093" s="364"/>
    </row>
    <row r="5094" spans="1:4">
      <c r="A5094" s="361">
        <f t="shared" si="85"/>
        <v>45870</v>
      </c>
      <c r="B5094" s="362">
        <v>1</v>
      </c>
      <c r="C5094" s="363">
        <v>6206.6320000000005</v>
      </c>
      <c r="D5094" s="364"/>
    </row>
    <row r="5095" spans="1:4">
      <c r="A5095" s="361">
        <f t="shared" si="85"/>
        <v>45870</v>
      </c>
      <c r="B5095" s="362">
        <v>2</v>
      </c>
      <c r="C5095" s="363">
        <v>6220.8320000000003</v>
      </c>
      <c r="D5095" s="364"/>
    </row>
    <row r="5096" spans="1:4">
      <c r="A5096" s="361">
        <f t="shared" si="85"/>
        <v>45870</v>
      </c>
      <c r="B5096" s="362">
        <v>3</v>
      </c>
      <c r="C5096" s="363">
        <v>6321.6869999999999</v>
      </c>
      <c r="D5096" s="364"/>
    </row>
    <row r="5097" spans="1:4">
      <c r="A5097" s="361">
        <f t="shared" si="85"/>
        <v>45870</v>
      </c>
      <c r="B5097" s="362">
        <v>4</v>
      </c>
      <c r="C5097" s="363">
        <v>6611.942</v>
      </c>
      <c r="D5097" s="364"/>
    </row>
    <row r="5098" spans="1:4">
      <c r="A5098" s="361">
        <f t="shared" si="85"/>
        <v>45870</v>
      </c>
      <c r="B5098" s="362">
        <v>5</v>
      </c>
      <c r="C5098" s="363">
        <v>7102.6320000000005</v>
      </c>
      <c r="D5098" s="364"/>
    </row>
    <row r="5099" spans="1:4">
      <c r="A5099" s="361">
        <f t="shared" si="85"/>
        <v>45870</v>
      </c>
      <c r="B5099" s="362">
        <v>6</v>
      </c>
      <c r="C5099" s="363">
        <v>7432.4690000000001</v>
      </c>
      <c r="D5099" s="364"/>
    </row>
    <row r="5100" spans="1:4">
      <c r="A5100" s="361">
        <f t="shared" si="85"/>
        <v>45870</v>
      </c>
      <c r="B5100" s="362">
        <v>7</v>
      </c>
      <c r="C5100" s="363">
        <v>8022.0725000000002</v>
      </c>
      <c r="D5100" s="364"/>
    </row>
    <row r="5101" spans="1:4">
      <c r="A5101" s="361">
        <f t="shared" si="85"/>
        <v>45870</v>
      </c>
      <c r="B5101" s="362">
        <v>8</v>
      </c>
      <c r="C5101" s="363">
        <v>7937.6030000000001</v>
      </c>
      <c r="D5101" s="364"/>
    </row>
    <row r="5102" spans="1:4">
      <c r="A5102" s="361">
        <f t="shared" si="85"/>
        <v>45870</v>
      </c>
      <c r="B5102" s="362">
        <v>9</v>
      </c>
      <c r="C5102" s="363">
        <v>8957.7744999999995</v>
      </c>
      <c r="D5102" s="364"/>
    </row>
    <row r="5103" spans="1:4">
      <c r="A5103" s="361">
        <f t="shared" si="85"/>
        <v>45870</v>
      </c>
      <c r="B5103" s="362">
        <v>10</v>
      </c>
      <c r="C5103" s="363">
        <v>8255.473</v>
      </c>
      <c r="D5103" s="364"/>
    </row>
    <row r="5104" spans="1:4">
      <c r="A5104" s="361">
        <f t="shared" si="85"/>
        <v>45870</v>
      </c>
      <c r="B5104" s="362">
        <v>11</v>
      </c>
      <c r="C5104" s="363">
        <v>8265.1930000000011</v>
      </c>
      <c r="D5104" s="364"/>
    </row>
    <row r="5105" spans="1:4">
      <c r="A5105" s="361">
        <f t="shared" si="85"/>
        <v>45870</v>
      </c>
      <c r="B5105" s="362">
        <v>12</v>
      </c>
      <c r="C5105" s="363">
        <v>8520.8379999999997</v>
      </c>
      <c r="D5105" s="364"/>
    </row>
    <row r="5106" spans="1:4">
      <c r="A5106" s="361">
        <f t="shared" si="85"/>
        <v>45870</v>
      </c>
      <c r="B5106" s="362">
        <v>13</v>
      </c>
      <c r="C5106" s="363">
        <v>8736.8379999999997</v>
      </c>
      <c r="D5106" s="364"/>
    </row>
    <row r="5107" spans="1:4">
      <c r="A5107" s="361">
        <f t="shared" si="85"/>
        <v>45870</v>
      </c>
      <c r="B5107" s="362">
        <v>14</v>
      </c>
      <c r="C5107" s="363">
        <v>8750.1580000000013</v>
      </c>
      <c r="D5107" s="364"/>
    </row>
    <row r="5108" spans="1:4">
      <c r="A5108" s="361">
        <f t="shared" si="85"/>
        <v>45870</v>
      </c>
      <c r="B5108" s="362">
        <v>15</v>
      </c>
      <c r="C5108" s="363">
        <v>8964.3580000000002</v>
      </c>
      <c r="D5108" s="364"/>
    </row>
    <row r="5109" spans="1:4">
      <c r="A5109" s="361">
        <f t="shared" si="85"/>
        <v>45870</v>
      </c>
      <c r="B5109" s="362">
        <v>16</v>
      </c>
      <c r="C5109" s="363">
        <v>8992.4380000000001</v>
      </c>
      <c r="D5109" s="364"/>
    </row>
    <row r="5110" spans="1:4">
      <c r="A5110" s="361">
        <f t="shared" si="85"/>
        <v>45870</v>
      </c>
      <c r="B5110" s="362">
        <v>17</v>
      </c>
      <c r="C5110" s="363">
        <v>7744.6780000000008</v>
      </c>
      <c r="D5110" s="364"/>
    </row>
    <row r="5111" spans="1:4">
      <c r="A5111" s="361">
        <f t="shared" si="85"/>
        <v>45870</v>
      </c>
      <c r="B5111" s="362">
        <v>18</v>
      </c>
      <c r="C5111" s="363">
        <v>8497.643</v>
      </c>
      <c r="D5111" s="364"/>
    </row>
    <row r="5112" spans="1:4">
      <c r="A5112" s="361">
        <f t="shared" si="85"/>
        <v>45870</v>
      </c>
      <c r="B5112" s="362">
        <v>19</v>
      </c>
      <c r="C5112" s="363">
        <v>6479.0210000000006</v>
      </c>
      <c r="D5112" s="364"/>
    </row>
    <row r="5113" spans="1:4">
      <c r="A5113" s="361">
        <f t="shared" si="85"/>
        <v>45870</v>
      </c>
      <c r="B5113" s="362">
        <v>20</v>
      </c>
      <c r="C5113" s="363">
        <v>7010.9630000000006</v>
      </c>
      <c r="D5113" s="364"/>
    </row>
    <row r="5114" spans="1:4">
      <c r="A5114" s="361">
        <f t="shared" si="85"/>
        <v>45870</v>
      </c>
      <c r="B5114" s="362">
        <v>21</v>
      </c>
      <c r="C5114" s="363">
        <v>6933.0230000000001</v>
      </c>
      <c r="D5114" s="364"/>
    </row>
    <row r="5115" spans="1:4">
      <c r="A5115" s="361">
        <f t="shared" si="85"/>
        <v>45870</v>
      </c>
      <c r="B5115" s="362">
        <v>22</v>
      </c>
      <c r="C5115" s="363">
        <v>7571.1230000000005</v>
      </c>
      <c r="D5115" s="364"/>
    </row>
    <row r="5116" spans="1:4">
      <c r="A5116" s="361">
        <f t="shared" si="85"/>
        <v>45870</v>
      </c>
      <c r="B5116" s="362">
        <v>23</v>
      </c>
      <c r="C5116" s="363">
        <v>7393.8730000000005</v>
      </c>
      <c r="D5116" s="364"/>
    </row>
    <row r="5117" spans="1:4">
      <c r="A5117" s="361">
        <f t="shared" si="85"/>
        <v>45871</v>
      </c>
      <c r="B5117" s="362">
        <v>0</v>
      </c>
      <c r="C5117" s="363">
        <v>6992.03</v>
      </c>
      <c r="D5117" s="364"/>
    </row>
    <row r="5118" spans="1:4">
      <c r="A5118" s="361">
        <f t="shared" si="85"/>
        <v>45871</v>
      </c>
      <c r="B5118" s="362">
        <v>1</v>
      </c>
      <c r="C5118" s="363">
        <v>6454.7</v>
      </c>
      <c r="D5118" s="364"/>
    </row>
    <row r="5119" spans="1:4">
      <c r="A5119" s="361">
        <f t="shared" si="85"/>
        <v>45871</v>
      </c>
      <c r="B5119" s="362">
        <v>2</v>
      </c>
      <c r="C5119" s="363">
        <v>6522.6550000000007</v>
      </c>
      <c r="D5119" s="364"/>
    </row>
    <row r="5120" spans="1:4">
      <c r="A5120" s="361">
        <f t="shared" si="85"/>
        <v>45871</v>
      </c>
      <c r="B5120" s="362">
        <v>3</v>
      </c>
      <c r="C5120" s="363">
        <v>6349.8550000000005</v>
      </c>
      <c r="D5120" s="364"/>
    </row>
    <row r="5121" spans="1:4">
      <c r="A5121" s="361">
        <f t="shared" si="85"/>
        <v>45871</v>
      </c>
      <c r="B5121" s="362">
        <v>4</v>
      </c>
      <c r="C5121" s="363">
        <v>6591.415</v>
      </c>
      <c r="D5121" s="364"/>
    </row>
    <row r="5122" spans="1:4">
      <c r="A5122" s="361">
        <f t="shared" si="85"/>
        <v>45871</v>
      </c>
      <c r="B5122" s="362">
        <v>5</v>
      </c>
      <c r="C5122" s="363">
        <v>6761.0650000000005</v>
      </c>
      <c r="D5122" s="364"/>
    </row>
    <row r="5123" spans="1:4">
      <c r="A5123" s="361">
        <f t="shared" si="85"/>
        <v>45871</v>
      </c>
      <c r="B5123" s="362">
        <v>6</v>
      </c>
      <c r="C5123" s="363">
        <v>6762.33</v>
      </c>
      <c r="D5123" s="364"/>
    </row>
    <row r="5124" spans="1:4">
      <c r="A5124" s="361">
        <f t="shared" si="85"/>
        <v>45871</v>
      </c>
      <c r="B5124" s="362">
        <v>7</v>
      </c>
      <c r="C5124" s="363">
        <v>7431.9560000000001</v>
      </c>
      <c r="D5124" s="364"/>
    </row>
    <row r="5125" spans="1:4">
      <c r="A5125" s="361">
        <f t="shared" si="85"/>
        <v>45871</v>
      </c>
      <c r="B5125" s="362">
        <v>8</v>
      </c>
      <c r="C5125" s="363">
        <v>7184.4860000000008</v>
      </c>
      <c r="D5125" s="364"/>
    </row>
    <row r="5126" spans="1:4">
      <c r="A5126" s="361">
        <f t="shared" ref="A5126:A5189" si="86">IF(B5126=0,A5125+1,A5125)</f>
        <v>45871</v>
      </c>
      <c r="B5126" s="362">
        <v>9</v>
      </c>
      <c r="C5126" s="363">
        <v>8173.6660000000002</v>
      </c>
      <c r="D5126" s="364"/>
    </row>
    <row r="5127" spans="1:4">
      <c r="A5127" s="361">
        <f t="shared" si="86"/>
        <v>45871</v>
      </c>
      <c r="B5127" s="362">
        <v>10</v>
      </c>
      <c r="C5127" s="363">
        <v>7711.5460000000003</v>
      </c>
      <c r="D5127" s="364"/>
    </row>
    <row r="5128" spans="1:4">
      <c r="A5128" s="361">
        <f t="shared" si="86"/>
        <v>45871</v>
      </c>
      <c r="B5128" s="362">
        <v>11</v>
      </c>
      <c r="C5128" s="363">
        <v>7533.4260000000004</v>
      </c>
      <c r="D5128" s="364"/>
    </row>
    <row r="5129" spans="1:4">
      <c r="A5129" s="361">
        <f t="shared" si="86"/>
        <v>45871</v>
      </c>
      <c r="B5129" s="362">
        <v>12</v>
      </c>
      <c r="C5129" s="363">
        <v>7812.2610000000004</v>
      </c>
      <c r="D5129" s="364"/>
    </row>
    <row r="5130" spans="1:4">
      <c r="A5130" s="361">
        <f t="shared" si="86"/>
        <v>45871</v>
      </c>
      <c r="B5130" s="362">
        <v>13</v>
      </c>
      <c r="C5130" s="363">
        <v>7308.2210000000005</v>
      </c>
      <c r="D5130" s="364"/>
    </row>
    <row r="5131" spans="1:4">
      <c r="A5131" s="361">
        <f t="shared" si="86"/>
        <v>45871</v>
      </c>
      <c r="B5131" s="362">
        <v>14</v>
      </c>
      <c r="C5131" s="363">
        <v>7620.6360000000004</v>
      </c>
      <c r="D5131" s="364"/>
    </row>
    <row r="5132" spans="1:4">
      <c r="A5132" s="361">
        <f t="shared" si="86"/>
        <v>45871</v>
      </c>
      <c r="B5132" s="362">
        <v>15</v>
      </c>
      <c r="C5132" s="363">
        <v>7665.8960000000006</v>
      </c>
      <c r="D5132" s="364"/>
    </row>
    <row r="5133" spans="1:4">
      <c r="A5133" s="361">
        <f t="shared" si="86"/>
        <v>45871</v>
      </c>
      <c r="B5133" s="362">
        <v>16</v>
      </c>
      <c r="C5133" s="363">
        <v>7820.6559999999999</v>
      </c>
      <c r="D5133" s="364"/>
    </row>
    <row r="5134" spans="1:4">
      <c r="A5134" s="361">
        <f t="shared" si="86"/>
        <v>45871</v>
      </c>
      <c r="B5134" s="362">
        <v>17</v>
      </c>
      <c r="C5134" s="363">
        <v>6572.0160000000005</v>
      </c>
      <c r="D5134" s="364"/>
    </row>
    <row r="5135" spans="1:4">
      <c r="A5135" s="361">
        <f t="shared" si="86"/>
        <v>45871</v>
      </c>
      <c r="B5135" s="362">
        <v>18</v>
      </c>
      <c r="C5135" s="363">
        <v>8158.2809999999999</v>
      </c>
      <c r="D5135" s="364"/>
    </row>
    <row r="5136" spans="1:4">
      <c r="A5136" s="361">
        <f t="shared" si="86"/>
        <v>45871</v>
      </c>
      <c r="B5136" s="362">
        <v>19</v>
      </c>
      <c r="C5136" s="363">
        <v>6303.5810000000001</v>
      </c>
      <c r="D5136" s="364"/>
    </row>
    <row r="5137" spans="1:4">
      <c r="A5137" s="361">
        <f t="shared" si="86"/>
        <v>45871</v>
      </c>
      <c r="B5137" s="362">
        <v>20</v>
      </c>
      <c r="C5137" s="363">
        <v>6835.1810000000005</v>
      </c>
      <c r="D5137" s="364"/>
    </row>
    <row r="5138" spans="1:4">
      <c r="A5138" s="361">
        <f t="shared" si="86"/>
        <v>45871</v>
      </c>
      <c r="B5138" s="362">
        <v>21</v>
      </c>
      <c r="C5138" s="363">
        <v>6544.6410000000005</v>
      </c>
      <c r="D5138" s="364"/>
    </row>
    <row r="5139" spans="1:4">
      <c r="A5139" s="361">
        <f t="shared" si="86"/>
        <v>45871</v>
      </c>
      <c r="B5139" s="362">
        <v>22</v>
      </c>
      <c r="C5139" s="363">
        <v>7418.9459999999999</v>
      </c>
      <c r="D5139" s="364"/>
    </row>
    <row r="5140" spans="1:4">
      <c r="A5140" s="361">
        <f t="shared" si="86"/>
        <v>45871</v>
      </c>
      <c r="B5140" s="362">
        <v>23</v>
      </c>
      <c r="C5140" s="363">
        <v>6668.7650000000003</v>
      </c>
      <c r="D5140" s="364"/>
    </row>
    <row r="5141" spans="1:4">
      <c r="A5141" s="361">
        <f t="shared" si="86"/>
        <v>45872</v>
      </c>
      <c r="B5141" s="362">
        <v>0</v>
      </c>
      <c r="C5141" s="363">
        <v>5681.2110000000002</v>
      </c>
      <c r="D5141" s="364"/>
    </row>
    <row r="5142" spans="1:4">
      <c r="A5142" s="361">
        <f t="shared" si="86"/>
        <v>45872</v>
      </c>
      <c r="B5142" s="362">
        <v>1</v>
      </c>
      <c r="C5142" s="363">
        <v>5454.0075000000006</v>
      </c>
      <c r="D5142" s="364"/>
    </row>
    <row r="5143" spans="1:4">
      <c r="A5143" s="361">
        <f t="shared" si="86"/>
        <v>45872</v>
      </c>
      <c r="B5143" s="362">
        <v>2</v>
      </c>
      <c r="C5143" s="363">
        <v>5126.1475</v>
      </c>
      <c r="D5143" s="364"/>
    </row>
    <row r="5144" spans="1:4">
      <c r="A5144" s="361">
        <f t="shared" si="86"/>
        <v>45872</v>
      </c>
      <c r="B5144" s="362">
        <v>3</v>
      </c>
      <c r="C5144" s="363">
        <v>5093.3175000000001</v>
      </c>
      <c r="D5144" s="364"/>
    </row>
    <row r="5145" spans="1:4">
      <c r="A5145" s="361">
        <f t="shared" si="86"/>
        <v>45872</v>
      </c>
      <c r="B5145" s="362">
        <v>4</v>
      </c>
      <c r="C5145" s="363">
        <v>5137.12</v>
      </c>
      <c r="D5145" s="364"/>
    </row>
    <row r="5146" spans="1:4">
      <c r="A5146" s="361">
        <f t="shared" si="86"/>
        <v>45872</v>
      </c>
      <c r="B5146" s="362">
        <v>5</v>
      </c>
      <c r="C5146" s="363">
        <v>5169.18</v>
      </c>
      <c r="D5146" s="364"/>
    </row>
    <row r="5147" spans="1:4">
      <c r="A5147" s="361">
        <f t="shared" si="86"/>
        <v>45872</v>
      </c>
      <c r="B5147" s="362">
        <v>6</v>
      </c>
      <c r="C5147" s="363">
        <v>5389.9960000000001</v>
      </c>
      <c r="D5147" s="364"/>
    </row>
    <row r="5148" spans="1:4">
      <c r="A5148" s="361">
        <f t="shared" si="86"/>
        <v>45872</v>
      </c>
      <c r="B5148" s="362">
        <v>7</v>
      </c>
      <c r="C5148" s="363">
        <v>5580.9920000000002</v>
      </c>
      <c r="D5148" s="364"/>
    </row>
    <row r="5149" spans="1:4">
      <c r="A5149" s="361">
        <f t="shared" si="86"/>
        <v>45872</v>
      </c>
      <c r="B5149" s="362">
        <v>8</v>
      </c>
      <c r="C5149" s="363">
        <v>6107.5950000000003</v>
      </c>
      <c r="D5149" s="364"/>
    </row>
    <row r="5150" spans="1:4">
      <c r="A5150" s="361">
        <f t="shared" si="86"/>
        <v>45872</v>
      </c>
      <c r="B5150" s="362">
        <v>9</v>
      </c>
      <c r="C5150" s="363">
        <v>6706.8450000000003</v>
      </c>
      <c r="D5150" s="364"/>
    </row>
    <row r="5151" spans="1:4">
      <c r="A5151" s="361">
        <f t="shared" si="86"/>
        <v>45872</v>
      </c>
      <c r="B5151" s="362">
        <v>10</v>
      </c>
      <c r="C5151" s="363">
        <v>6563.3775000000005</v>
      </c>
      <c r="D5151" s="364"/>
    </row>
    <row r="5152" spans="1:4">
      <c r="A5152" s="361">
        <f t="shared" si="86"/>
        <v>45872</v>
      </c>
      <c r="B5152" s="362">
        <v>11</v>
      </c>
      <c r="C5152" s="363">
        <v>6503.8050000000003</v>
      </c>
      <c r="D5152" s="364"/>
    </row>
    <row r="5153" spans="1:4">
      <c r="A5153" s="361">
        <f t="shared" si="86"/>
        <v>45872</v>
      </c>
      <c r="B5153" s="362">
        <v>12</v>
      </c>
      <c r="C5153" s="363">
        <v>6278.22</v>
      </c>
      <c r="D5153" s="364"/>
    </row>
    <row r="5154" spans="1:4">
      <c r="A5154" s="361">
        <f t="shared" si="86"/>
        <v>45872</v>
      </c>
      <c r="B5154" s="362">
        <v>13</v>
      </c>
      <c r="C5154" s="363">
        <v>6398.76</v>
      </c>
      <c r="D5154" s="364"/>
    </row>
    <row r="5155" spans="1:4">
      <c r="A5155" s="361">
        <f t="shared" si="86"/>
        <v>45872</v>
      </c>
      <c r="B5155" s="362">
        <v>14</v>
      </c>
      <c r="C5155" s="363">
        <v>6515.4350000000004</v>
      </c>
      <c r="D5155" s="364"/>
    </row>
    <row r="5156" spans="1:4">
      <c r="A5156" s="361">
        <f t="shared" si="86"/>
        <v>45872</v>
      </c>
      <c r="B5156" s="362">
        <v>15</v>
      </c>
      <c r="C5156" s="363">
        <v>6570.0750000000007</v>
      </c>
      <c r="D5156" s="364"/>
    </row>
    <row r="5157" spans="1:4">
      <c r="A5157" s="361">
        <f t="shared" si="86"/>
        <v>45872</v>
      </c>
      <c r="B5157" s="362">
        <v>16</v>
      </c>
      <c r="C5157" s="363">
        <v>6990.3050000000003</v>
      </c>
      <c r="D5157" s="364"/>
    </row>
    <row r="5158" spans="1:4">
      <c r="A5158" s="361">
        <f t="shared" si="86"/>
        <v>45872</v>
      </c>
      <c r="B5158" s="362">
        <v>17</v>
      </c>
      <c r="C5158" s="363">
        <v>6484.9850000000006</v>
      </c>
      <c r="D5158" s="364"/>
    </row>
    <row r="5159" spans="1:4">
      <c r="A5159" s="361">
        <f t="shared" si="86"/>
        <v>45872</v>
      </c>
      <c r="B5159" s="362">
        <v>18</v>
      </c>
      <c r="C5159" s="363">
        <v>7646.8525</v>
      </c>
      <c r="D5159" s="364"/>
    </row>
    <row r="5160" spans="1:4">
      <c r="A5160" s="361">
        <f t="shared" si="86"/>
        <v>45872</v>
      </c>
      <c r="B5160" s="362">
        <v>19</v>
      </c>
      <c r="C5160" s="363">
        <v>6010.0650000000005</v>
      </c>
      <c r="D5160" s="364"/>
    </row>
    <row r="5161" spans="1:4">
      <c r="A5161" s="361">
        <f t="shared" si="86"/>
        <v>45872</v>
      </c>
      <c r="B5161" s="362">
        <v>20</v>
      </c>
      <c r="C5161" s="363">
        <v>6758.3625000000002</v>
      </c>
      <c r="D5161" s="364"/>
    </row>
    <row r="5162" spans="1:4">
      <c r="A5162" s="361">
        <f t="shared" si="86"/>
        <v>45872</v>
      </c>
      <c r="B5162" s="362">
        <v>21</v>
      </c>
      <c r="C5162" s="363">
        <v>6408.4625000000005</v>
      </c>
      <c r="D5162" s="364"/>
    </row>
    <row r="5163" spans="1:4">
      <c r="A5163" s="361">
        <f t="shared" si="86"/>
        <v>45872</v>
      </c>
      <c r="B5163" s="362">
        <v>22</v>
      </c>
      <c r="C5163" s="363">
        <v>6570.4530000000004</v>
      </c>
      <c r="D5163" s="364"/>
    </row>
    <row r="5164" spans="1:4">
      <c r="A5164" s="361">
        <f t="shared" si="86"/>
        <v>45872</v>
      </c>
      <c r="B5164" s="362">
        <v>23</v>
      </c>
      <c r="C5164" s="363">
        <v>5985.9825000000001</v>
      </c>
      <c r="D5164" s="364"/>
    </row>
    <row r="5165" spans="1:4">
      <c r="A5165" s="361">
        <f t="shared" si="86"/>
        <v>45873</v>
      </c>
      <c r="B5165" s="362">
        <v>0</v>
      </c>
      <c r="C5165" s="363">
        <v>5047.9000000000005</v>
      </c>
      <c r="D5165" s="364"/>
    </row>
    <row r="5166" spans="1:4">
      <c r="A5166" s="361">
        <f t="shared" si="86"/>
        <v>45873</v>
      </c>
      <c r="B5166" s="362">
        <v>1</v>
      </c>
      <c r="C5166" s="363">
        <v>4734.1750000000002</v>
      </c>
      <c r="D5166" s="364"/>
    </row>
    <row r="5167" spans="1:4">
      <c r="A5167" s="361">
        <f t="shared" si="86"/>
        <v>45873</v>
      </c>
      <c r="B5167" s="362">
        <v>2</v>
      </c>
      <c r="C5167" s="363">
        <v>4697.0375000000004</v>
      </c>
      <c r="D5167" s="364"/>
    </row>
    <row r="5168" spans="1:4">
      <c r="A5168" s="361">
        <f t="shared" si="86"/>
        <v>45873</v>
      </c>
      <c r="B5168" s="362">
        <v>3</v>
      </c>
      <c r="C5168" s="363">
        <v>4717.4825000000001</v>
      </c>
      <c r="D5168" s="364"/>
    </row>
    <row r="5169" spans="1:4">
      <c r="A5169" s="361">
        <f t="shared" si="86"/>
        <v>45873</v>
      </c>
      <c r="B5169" s="362">
        <v>4</v>
      </c>
      <c r="C5169" s="363">
        <v>5214.8599999999997</v>
      </c>
      <c r="D5169" s="364"/>
    </row>
    <row r="5170" spans="1:4">
      <c r="A5170" s="361">
        <f t="shared" si="86"/>
        <v>45873</v>
      </c>
      <c r="B5170" s="362">
        <v>5</v>
      </c>
      <c r="C5170" s="363">
        <v>5761.1525000000001</v>
      </c>
      <c r="D5170" s="364"/>
    </row>
    <row r="5171" spans="1:4">
      <c r="A5171" s="361">
        <f t="shared" si="86"/>
        <v>45873</v>
      </c>
      <c r="B5171" s="362">
        <v>6</v>
      </c>
      <c r="C5171" s="363">
        <v>6481.3425000000007</v>
      </c>
      <c r="D5171" s="364"/>
    </row>
    <row r="5172" spans="1:4">
      <c r="A5172" s="361">
        <f t="shared" si="86"/>
        <v>45873</v>
      </c>
      <c r="B5172" s="362">
        <v>7</v>
      </c>
      <c r="C5172" s="363">
        <v>7072.7135000000007</v>
      </c>
      <c r="D5172" s="364"/>
    </row>
    <row r="5173" spans="1:4">
      <c r="A5173" s="361">
        <f t="shared" si="86"/>
        <v>45873</v>
      </c>
      <c r="B5173" s="362">
        <v>8</v>
      </c>
      <c r="C5173" s="363">
        <v>7038.1660000000002</v>
      </c>
      <c r="D5173" s="364"/>
    </row>
    <row r="5174" spans="1:4">
      <c r="A5174" s="361">
        <f t="shared" si="86"/>
        <v>45873</v>
      </c>
      <c r="B5174" s="362">
        <v>9</v>
      </c>
      <c r="C5174" s="363">
        <v>8051.13</v>
      </c>
      <c r="D5174" s="364"/>
    </row>
    <row r="5175" spans="1:4">
      <c r="A5175" s="361">
        <f t="shared" si="86"/>
        <v>45873</v>
      </c>
      <c r="B5175" s="362">
        <v>10</v>
      </c>
      <c r="C5175" s="363">
        <v>7486.28</v>
      </c>
      <c r="D5175" s="364"/>
    </row>
    <row r="5176" spans="1:4">
      <c r="A5176" s="361">
        <f t="shared" si="86"/>
        <v>45873</v>
      </c>
      <c r="B5176" s="362">
        <v>11</v>
      </c>
      <c r="C5176" s="363">
        <v>7203.9025000000001</v>
      </c>
      <c r="D5176" s="364"/>
    </row>
    <row r="5177" spans="1:4">
      <c r="A5177" s="361">
        <f t="shared" si="86"/>
        <v>45873</v>
      </c>
      <c r="B5177" s="362">
        <v>12</v>
      </c>
      <c r="C5177" s="363">
        <v>7142.8620000000001</v>
      </c>
      <c r="D5177" s="364"/>
    </row>
    <row r="5178" spans="1:4">
      <c r="A5178" s="361">
        <f t="shared" si="86"/>
        <v>45873</v>
      </c>
      <c r="B5178" s="362">
        <v>13</v>
      </c>
      <c r="C5178" s="363">
        <v>7328.4540000000006</v>
      </c>
      <c r="D5178" s="364"/>
    </row>
    <row r="5179" spans="1:4">
      <c r="A5179" s="361">
        <f t="shared" si="86"/>
        <v>45873</v>
      </c>
      <c r="B5179" s="362">
        <v>14</v>
      </c>
      <c r="C5179" s="363">
        <v>7980.0425000000005</v>
      </c>
      <c r="D5179" s="364"/>
    </row>
    <row r="5180" spans="1:4">
      <c r="A5180" s="361">
        <f t="shared" si="86"/>
        <v>45873</v>
      </c>
      <c r="B5180" s="362">
        <v>15</v>
      </c>
      <c r="C5180" s="363">
        <v>8323.7825000000012</v>
      </c>
      <c r="D5180" s="364"/>
    </row>
    <row r="5181" spans="1:4">
      <c r="A5181" s="361">
        <f t="shared" si="86"/>
        <v>45873</v>
      </c>
      <c r="B5181" s="362">
        <v>16</v>
      </c>
      <c r="C5181" s="363">
        <v>8121.6105000000007</v>
      </c>
      <c r="D5181" s="364"/>
    </row>
    <row r="5182" spans="1:4">
      <c r="A5182" s="361">
        <f t="shared" si="86"/>
        <v>45873</v>
      </c>
      <c r="B5182" s="362">
        <v>17</v>
      </c>
      <c r="C5182" s="363">
        <v>6643.5320000000002</v>
      </c>
      <c r="D5182" s="364"/>
    </row>
    <row r="5183" spans="1:4">
      <c r="A5183" s="361">
        <f t="shared" si="86"/>
        <v>45873</v>
      </c>
      <c r="B5183" s="362">
        <v>18</v>
      </c>
      <c r="C5183" s="363">
        <v>8292.11</v>
      </c>
      <c r="D5183" s="364"/>
    </row>
    <row r="5184" spans="1:4">
      <c r="A5184" s="361">
        <f t="shared" si="86"/>
        <v>45873</v>
      </c>
      <c r="B5184" s="362">
        <v>19</v>
      </c>
      <c r="C5184" s="363">
        <v>6382.0160000000005</v>
      </c>
      <c r="D5184" s="364"/>
    </row>
    <row r="5185" spans="1:4">
      <c r="A5185" s="361">
        <f t="shared" si="86"/>
        <v>45873</v>
      </c>
      <c r="B5185" s="362">
        <v>20</v>
      </c>
      <c r="C5185" s="363">
        <v>6752.5955000000004</v>
      </c>
      <c r="D5185" s="364"/>
    </row>
    <row r="5186" spans="1:4">
      <c r="A5186" s="361">
        <f t="shared" si="86"/>
        <v>45873</v>
      </c>
      <c r="B5186" s="362">
        <v>21</v>
      </c>
      <c r="C5186" s="363">
        <v>6684.7535000000007</v>
      </c>
      <c r="D5186" s="364"/>
    </row>
    <row r="5187" spans="1:4">
      <c r="A5187" s="361">
        <f t="shared" si="86"/>
        <v>45873</v>
      </c>
      <c r="B5187" s="362">
        <v>22</v>
      </c>
      <c r="C5187" s="363">
        <v>6404.3119999999999</v>
      </c>
      <c r="D5187" s="364"/>
    </row>
    <row r="5188" spans="1:4">
      <c r="A5188" s="361">
        <f t="shared" si="86"/>
        <v>45873</v>
      </c>
      <c r="B5188" s="362">
        <v>23</v>
      </c>
      <c r="C5188" s="363">
        <v>6373.0735000000004</v>
      </c>
      <c r="D5188" s="364"/>
    </row>
    <row r="5189" spans="1:4">
      <c r="A5189" s="361">
        <f t="shared" si="86"/>
        <v>45874</v>
      </c>
      <c r="B5189" s="362">
        <v>0</v>
      </c>
      <c r="C5189" s="363">
        <v>5276.6875</v>
      </c>
      <c r="D5189" s="364"/>
    </row>
    <row r="5190" spans="1:4">
      <c r="A5190" s="361">
        <f t="shared" ref="A5190:A5253" si="87">IF(B5190=0,A5189+1,A5189)</f>
        <v>45874</v>
      </c>
      <c r="B5190" s="362">
        <v>1</v>
      </c>
      <c r="C5190" s="363">
        <v>4737.7025000000003</v>
      </c>
      <c r="D5190" s="364"/>
    </row>
    <row r="5191" spans="1:4">
      <c r="A5191" s="361">
        <f t="shared" si="87"/>
        <v>45874</v>
      </c>
      <c r="B5191" s="362">
        <v>2</v>
      </c>
      <c r="C5191" s="363">
        <v>5080.1310000000003</v>
      </c>
      <c r="D5191" s="364"/>
    </row>
    <row r="5192" spans="1:4">
      <c r="A5192" s="361">
        <f t="shared" si="87"/>
        <v>45874</v>
      </c>
      <c r="B5192" s="362">
        <v>3</v>
      </c>
      <c r="C5192" s="363">
        <v>4961.3650000000007</v>
      </c>
      <c r="D5192" s="364"/>
    </row>
    <row r="5193" spans="1:4">
      <c r="A5193" s="361">
        <f t="shared" si="87"/>
        <v>45874</v>
      </c>
      <c r="B5193" s="362">
        <v>4</v>
      </c>
      <c r="C5193" s="363">
        <v>5340.2875000000004</v>
      </c>
      <c r="D5193" s="364"/>
    </row>
    <row r="5194" spans="1:4">
      <c r="A5194" s="361">
        <f t="shared" si="87"/>
        <v>45874</v>
      </c>
      <c r="B5194" s="362">
        <v>5</v>
      </c>
      <c r="C5194" s="363">
        <v>5975.41</v>
      </c>
      <c r="D5194" s="364"/>
    </row>
    <row r="5195" spans="1:4">
      <c r="A5195" s="361">
        <f t="shared" si="87"/>
        <v>45874</v>
      </c>
      <c r="B5195" s="362">
        <v>6</v>
      </c>
      <c r="C5195" s="363">
        <v>6153.2250000000004</v>
      </c>
      <c r="D5195" s="364"/>
    </row>
    <row r="5196" spans="1:4">
      <c r="A5196" s="361">
        <f t="shared" si="87"/>
        <v>45874</v>
      </c>
      <c r="B5196" s="362">
        <v>7</v>
      </c>
      <c r="C5196" s="363">
        <v>6682.64</v>
      </c>
      <c r="D5196" s="364"/>
    </row>
    <row r="5197" spans="1:4">
      <c r="A5197" s="361">
        <f t="shared" si="87"/>
        <v>45874</v>
      </c>
      <c r="B5197" s="362">
        <v>8</v>
      </c>
      <c r="C5197" s="363">
        <v>6539.1260000000002</v>
      </c>
      <c r="D5197" s="364"/>
    </row>
    <row r="5198" spans="1:4">
      <c r="A5198" s="361">
        <f t="shared" si="87"/>
        <v>45874</v>
      </c>
      <c r="B5198" s="362">
        <v>9</v>
      </c>
      <c r="C5198" s="363">
        <v>7425.8730000000005</v>
      </c>
      <c r="D5198" s="364"/>
    </row>
    <row r="5199" spans="1:4">
      <c r="A5199" s="361">
        <f t="shared" si="87"/>
        <v>45874</v>
      </c>
      <c r="B5199" s="362">
        <v>10</v>
      </c>
      <c r="C5199" s="363">
        <v>6594.99</v>
      </c>
      <c r="D5199" s="364"/>
    </row>
    <row r="5200" spans="1:4">
      <c r="A5200" s="361">
        <f t="shared" si="87"/>
        <v>45874</v>
      </c>
      <c r="B5200" s="362">
        <v>11</v>
      </c>
      <c r="C5200" s="363">
        <v>6577.84</v>
      </c>
      <c r="D5200" s="364"/>
    </row>
    <row r="5201" spans="1:4">
      <c r="A5201" s="361">
        <f t="shared" si="87"/>
        <v>45874</v>
      </c>
      <c r="B5201" s="362">
        <v>12</v>
      </c>
      <c r="C5201" s="363">
        <v>6937.9000000000005</v>
      </c>
      <c r="D5201" s="364"/>
    </row>
    <row r="5202" spans="1:4">
      <c r="A5202" s="361">
        <f t="shared" si="87"/>
        <v>45874</v>
      </c>
      <c r="B5202" s="362">
        <v>13</v>
      </c>
      <c r="C5202" s="363">
        <v>7718.9035000000003</v>
      </c>
      <c r="D5202" s="364"/>
    </row>
    <row r="5203" spans="1:4">
      <c r="A5203" s="361">
        <f t="shared" si="87"/>
        <v>45874</v>
      </c>
      <c r="B5203" s="362">
        <v>14</v>
      </c>
      <c r="C5203" s="363">
        <v>7613.741</v>
      </c>
      <c r="D5203" s="364"/>
    </row>
    <row r="5204" spans="1:4">
      <c r="A5204" s="361">
        <f t="shared" si="87"/>
        <v>45874</v>
      </c>
      <c r="B5204" s="362">
        <v>15</v>
      </c>
      <c r="C5204" s="363">
        <v>7781.6550000000007</v>
      </c>
      <c r="D5204" s="364"/>
    </row>
    <row r="5205" spans="1:4">
      <c r="A5205" s="361">
        <f t="shared" si="87"/>
        <v>45874</v>
      </c>
      <c r="B5205" s="362">
        <v>16</v>
      </c>
      <c r="C5205" s="363">
        <v>6915.7650000000003</v>
      </c>
      <c r="D5205" s="364"/>
    </row>
    <row r="5206" spans="1:4">
      <c r="A5206" s="361">
        <f t="shared" si="87"/>
        <v>45874</v>
      </c>
      <c r="B5206" s="362">
        <v>17</v>
      </c>
      <c r="C5206" s="363">
        <v>6565.9610000000002</v>
      </c>
      <c r="D5206" s="364"/>
    </row>
    <row r="5207" spans="1:4">
      <c r="A5207" s="361">
        <f t="shared" si="87"/>
        <v>45874</v>
      </c>
      <c r="B5207" s="362">
        <v>18</v>
      </c>
      <c r="C5207" s="363">
        <v>8425.353000000001</v>
      </c>
      <c r="D5207" s="364"/>
    </row>
    <row r="5208" spans="1:4">
      <c r="A5208" s="361">
        <f t="shared" si="87"/>
        <v>45874</v>
      </c>
      <c r="B5208" s="362">
        <v>19</v>
      </c>
      <c r="C5208" s="363">
        <v>6529.31</v>
      </c>
      <c r="D5208" s="364"/>
    </row>
    <row r="5209" spans="1:4">
      <c r="A5209" s="361">
        <f t="shared" si="87"/>
        <v>45874</v>
      </c>
      <c r="B5209" s="362">
        <v>20</v>
      </c>
      <c r="C5209" s="363">
        <v>6633.4455000000007</v>
      </c>
      <c r="D5209" s="364"/>
    </row>
    <row r="5210" spans="1:4">
      <c r="A5210" s="361">
        <f t="shared" si="87"/>
        <v>45874</v>
      </c>
      <c r="B5210" s="362">
        <v>21</v>
      </c>
      <c r="C5210" s="363">
        <v>6361.8740000000007</v>
      </c>
      <c r="D5210" s="364"/>
    </row>
    <row r="5211" spans="1:4">
      <c r="A5211" s="361">
        <f t="shared" si="87"/>
        <v>45874</v>
      </c>
      <c r="B5211" s="362">
        <v>22</v>
      </c>
      <c r="C5211" s="363">
        <v>6625.8920000000007</v>
      </c>
      <c r="D5211" s="364"/>
    </row>
    <row r="5212" spans="1:4">
      <c r="A5212" s="361">
        <f t="shared" si="87"/>
        <v>45874</v>
      </c>
      <c r="B5212" s="362">
        <v>23</v>
      </c>
      <c r="C5212" s="363">
        <v>5797.0794999999998</v>
      </c>
      <c r="D5212" s="364"/>
    </row>
    <row r="5213" spans="1:4">
      <c r="A5213" s="361">
        <f t="shared" si="87"/>
        <v>45875</v>
      </c>
      <c r="B5213" s="362">
        <v>0</v>
      </c>
      <c r="C5213" s="363">
        <v>5020.5050000000001</v>
      </c>
      <c r="D5213" s="364"/>
    </row>
    <row r="5214" spans="1:4">
      <c r="A5214" s="361">
        <f t="shared" si="87"/>
        <v>45875</v>
      </c>
      <c r="B5214" s="362">
        <v>1</v>
      </c>
      <c r="C5214" s="363">
        <v>4976.09</v>
      </c>
      <c r="D5214" s="364"/>
    </row>
    <row r="5215" spans="1:4">
      <c r="A5215" s="361">
        <f t="shared" si="87"/>
        <v>45875</v>
      </c>
      <c r="B5215" s="362">
        <v>2</v>
      </c>
      <c r="C5215" s="363">
        <v>4907.6675000000005</v>
      </c>
      <c r="D5215" s="364"/>
    </row>
    <row r="5216" spans="1:4">
      <c r="A5216" s="361">
        <f t="shared" si="87"/>
        <v>45875</v>
      </c>
      <c r="B5216" s="362">
        <v>3</v>
      </c>
      <c r="C5216" s="363">
        <v>5026.74</v>
      </c>
      <c r="D5216" s="364"/>
    </row>
    <row r="5217" spans="1:4">
      <c r="A5217" s="361">
        <f t="shared" si="87"/>
        <v>45875</v>
      </c>
      <c r="B5217" s="362">
        <v>4</v>
      </c>
      <c r="C5217" s="363">
        <v>5394.8775000000005</v>
      </c>
      <c r="D5217" s="364"/>
    </row>
    <row r="5218" spans="1:4">
      <c r="A5218" s="361">
        <f t="shared" si="87"/>
        <v>45875</v>
      </c>
      <c r="B5218" s="362">
        <v>5</v>
      </c>
      <c r="C5218" s="363">
        <v>6030.1775000000007</v>
      </c>
      <c r="D5218" s="364"/>
    </row>
    <row r="5219" spans="1:4">
      <c r="A5219" s="361">
        <f t="shared" si="87"/>
        <v>45875</v>
      </c>
      <c r="B5219" s="362">
        <v>6</v>
      </c>
      <c r="C5219" s="363">
        <v>6858.2175000000007</v>
      </c>
      <c r="D5219" s="364"/>
    </row>
    <row r="5220" spans="1:4">
      <c r="A5220" s="361">
        <f t="shared" si="87"/>
        <v>45875</v>
      </c>
      <c r="B5220" s="362">
        <v>7</v>
      </c>
      <c r="C5220" s="363">
        <v>7147.1505000000006</v>
      </c>
      <c r="D5220" s="364"/>
    </row>
    <row r="5221" spans="1:4">
      <c r="A5221" s="361">
        <f t="shared" si="87"/>
        <v>45875</v>
      </c>
      <c r="B5221" s="362">
        <v>8</v>
      </c>
      <c r="C5221" s="363">
        <v>7049.2295000000004</v>
      </c>
      <c r="D5221" s="364"/>
    </row>
    <row r="5222" spans="1:4">
      <c r="A5222" s="361">
        <f t="shared" si="87"/>
        <v>45875</v>
      </c>
      <c r="B5222" s="362">
        <v>9</v>
      </c>
      <c r="C5222" s="363">
        <v>8101.7300000000005</v>
      </c>
      <c r="D5222" s="364"/>
    </row>
    <row r="5223" spans="1:4">
      <c r="A5223" s="361">
        <f t="shared" si="87"/>
        <v>45875</v>
      </c>
      <c r="B5223" s="362">
        <v>10</v>
      </c>
      <c r="C5223" s="363">
        <v>7461.3915000000006</v>
      </c>
      <c r="D5223" s="364"/>
    </row>
    <row r="5224" spans="1:4">
      <c r="A5224" s="361">
        <f t="shared" si="87"/>
        <v>45875</v>
      </c>
      <c r="B5224" s="362">
        <v>11</v>
      </c>
      <c r="C5224" s="363">
        <v>7356.3460000000005</v>
      </c>
      <c r="D5224" s="364"/>
    </row>
    <row r="5225" spans="1:4">
      <c r="A5225" s="361">
        <f t="shared" si="87"/>
        <v>45875</v>
      </c>
      <c r="B5225" s="362">
        <v>12</v>
      </c>
      <c r="C5225" s="363">
        <v>7251.2475000000004</v>
      </c>
      <c r="D5225" s="364"/>
    </row>
    <row r="5226" spans="1:4">
      <c r="A5226" s="361">
        <f t="shared" si="87"/>
        <v>45875</v>
      </c>
      <c r="B5226" s="362">
        <v>13</v>
      </c>
      <c r="C5226" s="363">
        <v>7826.2725</v>
      </c>
      <c r="D5226" s="364"/>
    </row>
    <row r="5227" spans="1:4">
      <c r="A5227" s="361">
        <f t="shared" si="87"/>
        <v>45875</v>
      </c>
      <c r="B5227" s="362">
        <v>14</v>
      </c>
      <c r="C5227" s="363">
        <v>8036.8210000000008</v>
      </c>
      <c r="D5227" s="364"/>
    </row>
    <row r="5228" spans="1:4">
      <c r="A5228" s="361">
        <f t="shared" si="87"/>
        <v>45875</v>
      </c>
      <c r="B5228" s="362">
        <v>15</v>
      </c>
      <c r="C5228" s="363">
        <v>7707.2265000000007</v>
      </c>
      <c r="D5228" s="364"/>
    </row>
    <row r="5229" spans="1:4">
      <c r="A5229" s="361">
        <f t="shared" si="87"/>
        <v>45875</v>
      </c>
      <c r="B5229" s="362">
        <v>16</v>
      </c>
      <c r="C5229" s="363">
        <v>8057.3830000000007</v>
      </c>
      <c r="D5229" s="364"/>
    </row>
    <row r="5230" spans="1:4">
      <c r="A5230" s="361">
        <f t="shared" si="87"/>
        <v>45875</v>
      </c>
      <c r="B5230" s="362">
        <v>17</v>
      </c>
      <c r="C5230" s="363">
        <v>6886.6890000000003</v>
      </c>
      <c r="D5230" s="364"/>
    </row>
    <row r="5231" spans="1:4">
      <c r="A5231" s="361">
        <f t="shared" si="87"/>
        <v>45875</v>
      </c>
      <c r="B5231" s="362">
        <v>18</v>
      </c>
      <c r="C5231" s="363">
        <v>8366.3150000000005</v>
      </c>
      <c r="D5231" s="364"/>
    </row>
    <row r="5232" spans="1:4">
      <c r="A5232" s="361">
        <f t="shared" si="87"/>
        <v>45875</v>
      </c>
      <c r="B5232" s="362">
        <v>19</v>
      </c>
      <c r="C5232" s="363">
        <v>6127.04</v>
      </c>
      <c r="D5232" s="364"/>
    </row>
    <row r="5233" spans="1:4">
      <c r="A5233" s="361">
        <f t="shared" si="87"/>
        <v>45875</v>
      </c>
      <c r="B5233" s="362">
        <v>20</v>
      </c>
      <c r="C5233" s="363">
        <v>6730.1115</v>
      </c>
      <c r="D5233" s="364"/>
    </row>
    <row r="5234" spans="1:4">
      <c r="A5234" s="361">
        <f t="shared" si="87"/>
        <v>45875</v>
      </c>
      <c r="B5234" s="362">
        <v>21</v>
      </c>
      <c r="C5234" s="363">
        <v>6440.1240000000007</v>
      </c>
      <c r="D5234" s="364"/>
    </row>
    <row r="5235" spans="1:4">
      <c r="A5235" s="361">
        <f t="shared" si="87"/>
        <v>45875</v>
      </c>
      <c r="B5235" s="362">
        <v>22</v>
      </c>
      <c r="C5235" s="363">
        <v>6045.4310000000005</v>
      </c>
      <c r="D5235" s="364"/>
    </row>
    <row r="5236" spans="1:4">
      <c r="A5236" s="361">
        <f t="shared" si="87"/>
        <v>45875</v>
      </c>
      <c r="B5236" s="362">
        <v>23</v>
      </c>
      <c r="C5236" s="363">
        <v>6176.2610000000004</v>
      </c>
      <c r="D5236" s="364"/>
    </row>
    <row r="5237" spans="1:4">
      <c r="A5237" s="361">
        <f t="shared" si="87"/>
        <v>45876</v>
      </c>
      <c r="B5237" s="362">
        <v>0</v>
      </c>
      <c r="C5237" s="363">
        <v>5517.86</v>
      </c>
      <c r="D5237" s="364"/>
    </row>
    <row r="5238" spans="1:4">
      <c r="A5238" s="361">
        <f t="shared" si="87"/>
        <v>45876</v>
      </c>
      <c r="B5238" s="362">
        <v>1</v>
      </c>
      <c r="C5238" s="363">
        <v>5087.7275</v>
      </c>
      <c r="D5238" s="364"/>
    </row>
    <row r="5239" spans="1:4">
      <c r="A5239" s="361">
        <f t="shared" si="87"/>
        <v>45876</v>
      </c>
      <c r="B5239" s="362">
        <v>2</v>
      </c>
      <c r="C5239" s="363">
        <v>4955.8924999999999</v>
      </c>
      <c r="D5239" s="364"/>
    </row>
    <row r="5240" spans="1:4">
      <c r="A5240" s="361">
        <f t="shared" si="87"/>
        <v>45876</v>
      </c>
      <c r="B5240" s="362">
        <v>3</v>
      </c>
      <c r="C5240" s="363">
        <v>4964.3525</v>
      </c>
      <c r="D5240" s="364"/>
    </row>
    <row r="5241" spans="1:4">
      <c r="A5241" s="361">
        <f t="shared" si="87"/>
        <v>45876</v>
      </c>
      <c r="B5241" s="362">
        <v>4</v>
      </c>
      <c r="C5241" s="363">
        <v>5285.21</v>
      </c>
      <c r="D5241" s="364"/>
    </row>
    <row r="5242" spans="1:4">
      <c r="A5242" s="361">
        <f t="shared" si="87"/>
        <v>45876</v>
      </c>
      <c r="B5242" s="362">
        <v>5</v>
      </c>
      <c r="C5242" s="363">
        <v>5303.2624999999998</v>
      </c>
      <c r="D5242" s="364"/>
    </row>
    <row r="5243" spans="1:4">
      <c r="A5243" s="361">
        <f t="shared" si="87"/>
        <v>45876</v>
      </c>
      <c r="B5243" s="362">
        <v>6</v>
      </c>
      <c r="C5243" s="363">
        <v>6534.8450000000003</v>
      </c>
      <c r="D5243" s="364"/>
    </row>
    <row r="5244" spans="1:4">
      <c r="A5244" s="361">
        <f t="shared" si="87"/>
        <v>45876</v>
      </c>
      <c r="B5244" s="362">
        <v>7</v>
      </c>
      <c r="C5244" s="363">
        <v>6809.3590000000004</v>
      </c>
      <c r="D5244" s="364"/>
    </row>
    <row r="5245" spans="1:4">
      <c r="A5245" s="361">
        <f t="shared" si="87"/>
        <v>45876</v>
      </c>
      <c r="B5245" s="362">
        <v>8</v>
      </c>
      <c r="C5245" s="363">
        <v>6848.2845000000007</v>
      </c>
      <c r="D5245" s="364"/>
    </row>
    <row r="5246" spans="1:4">
      <c r="A5246" s="361">
        <f t="shared" si="87"/>
        <v>45876</v>
      </c>
      <c r="B5246" s="362">
        <v>9</v>
      </c>
      <c r="C5246" s="363">
        <v>7571.2490000000007</v>
      </c>
      <c r="D5246" s="364"/>
    </row>
    <row r="5247" spans="1:4">
      <c r="A5247" s="361">
        <f t="shared" si="87"/>
        <v>45876</v>
      </c>
      <c r="B5247" s="362">
        <v>10</v>
      </c>
      <c r="C5247" s="363">
        <v>7127.66</v>
      </c>
      <c r="D5247" s="364"/>
    </row>
    <row r="5248" spans="1:4">
      <c r="A5248" s="361">
        <f t="shared" si="87"/>
        <v>45876</v>
      </c>
      <c r="B5248" s="362">
        <v>11</v>
      </c>
      <c r="C5248" s="363">
        <v>7026.6705000000002</v>
      </c>
      <c r="D5248" s="364"/>
    </row>
    <row r="5249" spans="1:4">
      <c r="A5249" s="361">
        <f t="shared" si="87"/>
        <v>45876</v>
      </c>
      <c r="B5249" s="362">
        <v>12</v>
      </c>
      <c r="C5249" s="363">
        <v>7232.32</v>
      </c>
      <c r="D5249" s="364"/>
    </row>
    <row r="5250" spans="1:4">
      <c r="A5250" s="361">
        <f t="shared" si="87"/>
        <v>45876</v>
      </c>
      <c r="B5250" s="362">
        <v>13</v>
      </c>
      <c r="C5250" s="363">
        <v>7575.09</v>
      </c>
      <c r="D5250" s="364"/>
    </row>
    <row r="5251" spans="1:4">
      <c r="A5251" s="361">
        <f t="shared" si="87"/>
        <v>45876</v>
      </c>
      <c r="B5251" s="362">
        <v>14</v>
      </c>
      <c r="C5251" s="363">
        <v>7758.9000000000005</v>
      </c>
      <c r="D5251" s="364"/>
    </row>
    <row r="5252" spans="1:4">
      <c r="A5252" s="361">
        <f t="shared" si="87"/>
        <v>45876</v>
      </c>
      <c r="B5252" s="362">
        <v>15</v>
      </c>
      <c r="C5252" s="363">
        <v>7891.7125000000005</v>
      </c>
      <c r="D5252" s="364"/>
    </row>
    <row r="5253" spans="1:4">
      <c r="A5253" s="361">
        <f t="shared" si="87"/>
        <v>45876</v>
      </c>
      <c r="B5253" s="362">
        <v>16</v>
      </c>
      <c r="C5253" s="363">
        <v>7640.3860000000004</v>
      </c>
      <c r="D5253" s="364"/>
    </row>
    <row r="5254" spans="1:4">
      <c r="A5254" s="361">
        <f t="shared" ref="A5254:A5317" si="88">IF(B5254=0,A5253+1,A5253)</f>
        <v>45876</v>
      </c>
      <c r="B5254" s="362">
        <v>17</v>
      </c>
      <c r="C5254" s="363">
        <v>7210.174</v>
      </c>
      <c r="D5254" s="364"/>
    </row>
    <row r="5255" spans="1:4">
      <c r="A5255" s="361">
        <f t="shared" si="88"/>
        <v>45876</v>
      </c>
      <c r="B5255" s="362">
        <v>18</v>
      </c>
      <c r="C5255" s="363">
        <v>8286.5550000000003</v>
      </c>
      <c r="D5255" s="364"/>
    </row>
    <row r="5256" spans="1:4">
      <c r="A5256" s="361">
        <f t="shared" si="88"/>
        <v>45876</v>
      </c>
      <c r="B5256" s="362">
        <v>19</v>
      </c>
      <c r="C5256" s="363">
        <v>6143.84</v>
      </c>
      <c r="D5256" s="364"/>
    </row>
    <row r="5257" spans="1:4">
      <c r="A5257" s="361">
        <f t="shared" si="88"/>
        <v>45876</v>
      </c>
      <c r="B5257" s="362">
        <v>20</v>
      </c>
      <c r="C5257" s="363">
        <v>6740.3050000000003</v>
      </c>
      <c r="D5257" s="364"/>
    </row>
    <row r="5258" spans="1:4">
      <c r="A5258" s="361">
        <f t="shared" si="88"/>
        <v>45876</v>
      </c>
      <c r="B5258" s="362">
        <v>21</v>
      </c>
      <c r="C5258" s="363">
        <v>6536.4350000000004</v>
      </c>
      <c r="D5258" s="364"/>
    </row>
    <row r="5259" spans="1:4">
      <c r="A5259" s="361">
        <f t="shared" si="88"/>
        <v>45876</v>
      </c>
      <c r="B5259" s="362">
        <v>22</v>
      </c>
      <c r="C5259" s="363">
        <v>6834.174</v>
      </c>
      <c r="D5259" s="364"/>
    </row>
    <row r="5260" spans="1:4">
      <c r="A5260" s="361">
        <f t="shared" si="88"/>
        <v>45876</v>
      </c>
      <c r="B5260" s="362">
        <v>23</v>
      </c>
      <c r="C5260" s="363">
        <v>6207.6415000000006</v>
      </c>
      <c r="D5260" s="364"/>
    </row>
    <row r="5261" spans="1:4">
      <c r="A5261" s="361">
        <f t="shared" si="88"/>
        <v>45877</v>
      </c>
      <c r="B5261" s="362">
        <v>0</v>
      </c>
      <c r="C5261" s="363">
        <v>5383.4525000000003</v>
      </c>
      <c r="D5261" s="364"/>
    </row>
    <row r="5262" spans="1:4">
      <c r="A5262" s="361">
        <f t="shared" si="88"/>
        <v>45877</v>
      </c>
      <c r="B5262" s="362">
        <v>1</v>
      </c>
      <c r="C5262" s="363">
        <v>4816.8775000000005</v>
      </c>
      <c r="D5262" s="364"/>
    </row>
    <row r="5263" spans="1:4">
      <c r="A5263" s="361">
        <f t="shared" si="88"/>
        <v>45877</v>
      </c>
      <c r="B5263" s="362">
        <v>2</v>
      </c>
      <c r="C5263" s="363">
        <v>4607.9650000000001</v>
      </c>
      <c r="D5263" s="364"/>
    </row>
    <row r="5264" spans="1:4">
      <c r="A5264" s="361">
        <f t="shared" si="88"/>
        <v>45877</v>
      </c>
      <c r="B5264" s="362">
        <v>3</v>
      </c>
      <c r="C5264" s="363">
        <v>4662.0574999999999</v>
      </c>
      <c r="D5264" s="364"/>
    </row>
    <row r="5265" spans="1:4">
      <c r="A5265" s="361">
        <f t="shared" si="88"/>
        <v>45877</v>
      </c>
      <c r="B5265" s="362">
        <v>4</v>
      </c>
      <c r="C5265" s="363">
        <v>5074.3665000000001</v>
      </c>
      <c r="D5265" s="364"/>
    </row>
    <row r="5266" spans="1:4">
      <c r="A5266" s="361">
        <f t="shared" si="88"/>
        <v>45877</v>
      </c>
      <c r="B5266" s="362">
        <v>5</v>
      </c>
      <c r="C5266" s="363">
        <v>5909.9825000000001</v>
      </c>
      <c r="D5266" s="364"/>
    </row>
    <row r="5267" spans="1:4">
      <c r="A5267" s="361">
        <f t="shared" si="88"/>
        <v>45877</v>
      </c>
      <c r="B5267" s="362">
        <v>6</v>
      </c>
      <c r="C5267" s="363">
        <v>6608.6225000000004</v>
      </c>
      <c r="D5267" s="364"/>
    </row>
    <row r="5268" spans="1:4">
      <c r="A5268" s="361">
        <f t="shared" si="88"/>
        <v>45877</v>
      </c>
      <c r="B5268" s="362">
        <v>7</v>
      </c>
      <c r="C5268" s="363">
        <v>6769.7030000000004</v>
      </c>
      <c r="D5268" s="364"/>
    </row>
    <row r="5269" spans="1:4">
      <c r="A5269" s="361">
        <f t="shared" si="88"/>
        <v>45877</v>
      </c>
      <c r="B5269" s="362">
        <v>8</v>
      </c>
      <c r="C5269" s="363">
        <v>6638.7215000000006</v>
      </c>
      <c r="D5269" s="364"/>
    </row>
    <row r="5270" spans="1:4">
      <c r="A5270" s="361">
        <f t="shared" si="88"/>
        <v>45877</v>
      </c>
      <c r="B5270" s="362">
        <v>9</v>
      </c>
      <c r="C5270" s="363">
        <v>7631.4125000000004</v>
      </c>
      <c r="D5270" s="364"/>
    </row>
    <row r="5271" spans="1:4">
      <c r="A5271" s="361">
        <f t="shared" si="88"/>
        <v>45877</v>
      </c>
      <c r="B5271" s="362">
        <v>10</v>
      </c>
      <c r="C5271" s="363">
        <v>7123.4400000000005</v>
      </c>
      <c r="D5271" s="364"/>
    </row>
    <row r="5272" spans="1:4">
      <c r="A5272" s="361">
        <f t="shared" si="88"/>
        <v>45877</v>
      </c>
      <c r="B5272" s="362">
        <v>11</v>
      </c>
      <c r="C5272" s="363">
        <v>6947.6900000000005</v>
      </c>
      <c r="D5272" s="364"/>
    </row>
    <row r="5273" spans="1:4">
      <c r="A5273" s="361">
        <f t="shared" si="88"/>
        <v>45877</v>
      </c>
      <c r="B5273" s="362">
        <v>12</v>
      </c>
      <c r="C5273" s="363">
        <v>7112.8025000000007</v>
      </c>
      <c r="D5273" s="364"/>
    </row>
    <row r="5274" spans="1:4">
      <c r="A5274" s="361">
        <f t="shared" si="88"/>
        <v>45877</v>
      </c>
      <c r="B5274" s="362">
        <v>13</v>
      </c>
      <c r="C5274" s="363">
        <v>7120.0219999999999</v>
      </c>
      <c r="D5274" s="364"/>
    </row>
    <row r="5275" spans="1:4">
      <c r="A5275" s="361">
        <f t="shared" si="88"/>
        <v>45877</v>
      </c>
      <c r="B5275" s="362">
        <v>14</v>
      </c>
      <c r="C5275" s="363">
        <v>7440.1655000000001</v>
      </c>
      <c r="D5275" s="364"/>
    </row>
    <row r="5276" spans="1:4">
      <c r="A5276" s="361">
        <f t="shared" si="88"/>
        <v>45877</v>
      </c>
      <c r="B5276" s="362">
        <v>15</v>
      </c>
      <c r="C5276" s="363">
        <v>7524.174</v>
      </c>
      <c r="D5276" s="364"/>
    </row>
    <row r="5277" spans="1:4">
      <c r="A5277" s="361">
        <f t="shared" si="88"/>
        <v>45877</v>
      </c>
      <c r="B5277" s="362">
        <v>16</v>
      </c>
      <c r="C5277" s="363">
        <v>7505.5445</v>
      </c>
      <c r="D5277" s="364"/>
    </row>
    <row r="5278" spans="1:4">
      <c r="A5278" s="361">
        <f t="shared" si="88"/>
        <v>45877</v>
      </c>
      <c r="B5278" s="362">
        <v>17</v>
      </c>
      <c r="C5278" s="363">
        <v>6523.7809999999999</v>
      </c>
      <c r="D5278" s="364"/>
    </row>
    <row r="5279" spans="1:4">
      <c r="A5279" s="361">
        <f t="shared" si="88"/>
        <v>45877</v>
      </c>
      <c r="B5279" s="362">
        <v>18</v>
      </c>
      <c r="C5279" s="363">
        <v>7947.8980000000001</v>
      </c>
      <c r="D5279" s="364"/>
    </row>
    <row r="5280" spans="1:4">
      <c r="A5280" s="361">
        <f t="shared" si="88"/>
        <v>45877</v>
      </c>
      <c r="B5280" s="362">
        <v>19</v>
      </c>
      <c r="C5280" s="363">
        <v>6158.5955000000004</v>
      </c>
      <c r="D5280" s="364"/>
    </row>
    <row r="5281" spans="1:4">
      <c r="A5281" s="361">
        <f t="shared" si="88"/>
        <v>45877</v>
      </c>
      <c r="B5281" s="362">
        <v>20</v>
      </c>
      <c r="C5281" s="363">
        <v>6657.9189999999999</v>
      </c>
      <c r="D5281" s="364"/>
    </row>
    <row r="5282" spans="1:4">
      <c r="A5282" s="361">
        <f t="shared" si="88"/>
        <v>45877</v>
      </c>
      <c r="B5282" s="362">
        <v>21</v>
      </c>
      <c r="C5282" s="363">
        <v>6450.4180000000006</v>
      </c>
      <c r="D5282" s="364"/>
    </row>
    <row r="5283" spans="1:4">
      <c r="A5283" s="361">
        <f t="shared" si="88"/>
        <v>45877</v>
      </c>
      <c r="B5283" s="362">
        <v>22</v>
      </c>
      <c r="C5283" s="363">
        <v>6908.2525000000005</v>
      </c>
      <c r="D5283" s="364"/>
    </row>
    <row r="5284" spans="1:4">
      <c r="A5284" s="361">
        <f t="shared" si="88"/>
        <v>45877</v>
      </c>
      <c r="B5284" s="362">
        <v>23</v>
      </c>
      <c r="C5284" s="363">
        <v>6391.8765000000003</v>
      </c>
      <c r="D5284" s="364"/>
    </row>
    <row r="5285" spans="1:4">
      <c r="A5285" s="361">
        <f t="shared" si="88"/>
        <v>45878</v>
      </c>
      <c r="B5285" s="362">
        <v>0</v>
      </c>
      <c r="C5285" s="363">
        <v>5825.1025</v>
      </c>
      <c r="D5285" s="364"/>
    </row>
    <row r="5286" spans="1:4">
      <c r="A5286" s="361">
        <f t="shared" si="88"/>
        <v>45878</v>
      </c>
      <c r="B5286" s="362">
        <v>1</v>
      </c>
      <c r="C5286" s="363">
        <v>5412.3850000000002</v>
      </c>
      <c r="D5286" s="364"/>
    </row>
    <row r="5287" spans="1:4">
      <c r="A5287" s="361">
        <f t="shared" si="88"/>
        <v>45878</v>
      </c>
      <c r="B5287" s="362">
        <v>2</v>
      </c>
      <c r="C5287" s="363">
        <v>4994.4225000000006</v>
      </c>
      <c r="D5287" s="364"/>
    </row>
    <row r="5288" spans="1:4">
      <c r="A5288" s="361">
        <f t="shared" si="88"/>
        <v>45878</v>
      </c>
      <c r="B5288" s="362">
        <v>3</v>
      </c>
      <c r="C5288" s="363">
        <v>4807.5150000000003</v>
      </c>
      <c r="D5288" s="364"/>
    </row>
    <row r="5289" spans="1:4">
      <c r="A5289" s="361">
        <f t="shared" si="88"/>
        <v>45878</v>
      </c>
      <c r="B5289" s="362">
        <v>4</v>
      </c>
      <c r="C5289" s="363">
        <v>5190.5275000000001</v>
      </c>
      <c r="D5289" s="364"/>
    </row>
    <row r="5290" spans="1:4">
      <c r="A5290" s="361">
        <f t="shared" si="88"/>
        <v>45878</v>
      </c>
      <c r="B5290" s="362">
        <v>5</v>
      </c>
      <c r="C5290" s="363">
        <v>5307.91</v>
      </c>
      <c r="D5290" s="364"/>
    </row>
    <row r="5291" spans="1:4">
      <c r="A5291" s="361">
        <f t="shared" si="88"/>
        <v>45878</v>
      </c>
      <c r="B5291" s="362">
        <v>6</v>
      </c>
      <c r="C5291" s="363">
        <v>5910.8625000000002</v>
      </c>
      <c r="D5291" s="364"/>
    </row>
    <row r="5292" spans="1:4">
      <c r="A5292" s="361">
        <f t="shared" si="88"/>
        <v>45878</v>
      </c>
      <c r="B5292" s="362">
        <v>7</v>
      </c>
      <c r="C5292" s="363">
        <v>6694.2950000000001</v>
      </c>
      <c r="D5292" s="364"/>
    </row>
    <row r="5293" spans="1:4">
      <c r="A5293" s="361">
        <f t="shared" si="88"/>
        <v>45878</v>
      </c>
      <c r="B5293" s="362">
        <v>8</v>
      </c>
      <c r="C5293" s="363">
        <v>6522.2725</v>
      </c>
      <c r="D5293" s="364"/>
    </row>
    <row r="5294" spans="1:4">
      <c r="A5294" s="361">
        <f t="shared" si="88"/>
        <v>45878</v>
      </c>
      <c r="B5294" s="362">
        <v>9</v>
      </c>
      <c r="C5294" s="363">
        <v>7491.4850000000006</v>
      </c>
      <c r="D5294" s="364"/>
    </row>
    <row r="5295" spans="1:4">
      <c r="A5295" s="361">
        <f t="shared" si="88"/>
        <v>45878</v>
      </c>
      <c r="B5295" s="362">
        <v>10</v>
      </c>
      <c r="C5295" s="363">
        <v>6930.6115</v>
      </c>
      <c r="D5295" s="364"/>
    </row>
    <row r="5296" spans="1:4">
      <c r="A5296" s="361">
        <f t="shared" si="88"/>
        <v>45878</v>
      </c>
      <c r="B5296" s="362">
        <v>11</v>
      </c>
      <c r="C5296" s="363">
        <v>6649.7615000000005</v>
      </c>
      <c r="D5296" s="364"/>
    </row>
    <row r="5297" spans="1:4">
      <c r="A5297" s="361">
        <f t="shared" si="88"/>
        <v>45878</v>
      </c>
      <c r="B5297" s="362">
        <v>12</v>
      </c>
      <c r="C5297" s="363">
        <v>6864.2004999999999</v>
      </c>
      <c r="D5297" s="364"/>
    </row>
    <row r="5298" spans="1:4">
      <c r="A5298" s="361">
        <f t="shared" si="88"/>
        <v>45878</v>
      </c>
      <c r="B5298" s="362">
        <v>13</v>
      </c>
      <c r="C5298" s="363">
        <v>6893.3735000000006</v>
      </c>
      <c r="D5298" s="364"/>
    </row>
    <row r="5299" spans="1:4">
      <c r="A5299" s="361">
        <f t="shared" si="88"/>
        <v>45878</v>
      </c>
      <c r="B5299" s="362">
        <v>14</v>
      </c>
      <c r="C5299" s="363">
        <v>6817.8010000000004</v>
      </c>
      <c r="D5299" s="364"/>
    </row>
    <row r="5300" spans="1:4">
      <c r="A5300" s="361">
        <f t="shared" si="88"/>
        <v>45878</v>
      </c>
      <c r="B5300" s="362">
        <v>15</v>
      </c>
      <c r="C5300" s="363">
        <v>6952.7785000000003</v>
      </c>
      <c r="D5300" s="364"/>
    </row>
    <row r="5301" spans="1:4">
      <c r="A5301" s="361">
        <f t="shared" si="88"/>
        <v>45878</v>
      </c>
      <c r="B5301" s="362">
        <v>16</v>
      </c>
      <c r="C5301" s="363">
        <v>6832.1445000000003</v>
      </c>
      <c r="D5301" s="364"/>
    </row>
    <row r="5302" spans="1:4">
      <c r="A5302" s="361">
        <f t="shared" si="88"/>
        <v>45878</v>
      </c>
      <c r="B5302" s="362">
        <v>17</v>
      </c>
      <c r="C5302" s="363">
        <v>6114.335</v>
      </c>
      <c r="D5302" s="364"/>
    </row>
    <row r="5303" spans="1:4">
      <c r="A5303" s="361">
        <f t="shared" si="88"/>
        <v>45878</v>
      </c>
      <c r="B5303" s="362">
        <v>18</v>
      </c>
      <c r="C5303" s="363">
        <v>7243.7255000000005</v>
      </c>
      <c r="D5303" s="364"/>
    </row>
    <row r="5304" spans="1:4">
      <c r="A5304" s="361">
        <f t="shared" si="88"/>
        <v>45878</v>
      </c>
      <c r="B5304" s="362">
        <v>19</v>
      </c>
      <c r="C5304" s="363">
        <v>5423.26</v>
      </c>
      <c r="D5304" s="364"/>
    </row>
    <row r="5305" spans="1:4">
      <c r="A5305" s="361">
        <f t="shared" si="88"/>
        <v>45878</v>
      </c>
      <c r="B5305" s="362">
        <v>20</v>
      </c>
      <c r="C5305" s="363">
        <v>6138.5010000000002</v>
      </c>
      <c r="D5305" s="364"/>
    </row>
    <row r="5306" spans="1:4">
      <c r="A5306" s="361">
        <f t="shared" si="88"/>
        <v>45878</v>
      </c>
      <c r="B5306" s="362">
        <v>21</v>
      </c>
      <c r="C5306" s="363">
        <v>6082.375</v>
      </c>
      <c r="D5306" s="364"/>
    </row>
    <row r="5307" spans="1:4">
      <c r="A5307" s="361">
        <f t="shared" si="88"/>
        <v>45878</v>
      </c>
      <c r="B5307" s="362">
        <v>22</v>
      </c>
      <c r="C5307" s="363">
        <v>7057.2950000000001</v>
      </c>
      <c r="D5307" s="364"/>
    </row>
    <row r="5308" spans="1:4">
      <c r="A5308" s="361">
        <f t="shared" si="88"/>
        <v>45878</v>
      </c>
      <c r="B5308" s="362">
        <v>23</v>
      </c>
      <c r="C5308" s="363">
        <v>5937.4320000000007</v>
      </c>
      <c r="D5308" s="364"/>
    </row>
    <row r="5309" spans="1:4">
      <c r="A5309" s="361">
        <f t="shared" si="88"/>
        <v>45879</v>
      </c>
      <c r="B5309" s="362">
        <v>0</v>
      </c>
      <c r="C5309" s="363">
        <v>4330.0600000000004</v>
      </c>
      <c r="D5309" s="364"/>
    </row>
    <row r="5310" spans="1:4">
      <c r="A5310" s="361">
        <f t="shared" si="88"/>
        <v>45879</v>
      </c>
      <c r="B5310" s="362">
        <v>1</v>
      </c>
      <c r="C5310" s="363">
        <v>4210.7750000000005</v>
      </c>
      <c r="D5310" s="364"/>
    </row>
    <row r="5311" spans="1:4">
      <c r="A5311" s="361">
        <f t="shared" si="88"/>
        <v>45879</v>
      </c>
      <c r="B5311" s="362">
        <v>2</v>
      </c>
      <c r="C5311" s="363">
        <v>3757.4500000000003</v>
      </c>
      <c r="D5311" s="364"/>
    </row>
    <row r="5312" spans="1:4">
      <c r="A5312" s="361">
        <f t="shared" si="88"/>
        <v>45879</v>
      </c>
      <c r="B5312" s="362">
        <v>3</v>
      </c>
      <c r="C5312" s="363">
        <v>3337.39</v>
      </c>
      <c r="D5312" s="364"/>
    </row>
    <row r="5313" spans="1:4">
      <c r="A5313" s="361">
        <f t="shared" si="88"/>
        <v>45879</v>
      </c>
      <c r="B5313" s="362">
        <v>4</v>
      </c>
      <c r="C5313" s="363">
        <v>3473.61</v>
      </c>
      <c r="D5313" s="364"/>
    </row>
    <row r="5314" spans="1:4">
      <c r="A5314" s="361">
        <f t="shared" si="88"/>
        <v>45879</v>
      </c>
      <c r="B5314" s="362">
        <v>5</v>
      </c>
      <c r="C5314" s="363">
        <v>3582.48</v>
      </c>
      <c r="D5314" s="364"/>
    </row>
    <row r="5315" spans="1:4">
      <c r="A5315" s="361">
        <f t="shared" si="88"/>
        <v>45879</v>
      </c>
      <c r="B5315" s="362">
        <v>6</v>
      </c>
      <c r="C5315" s="363">
        <v>3775.89</v>
      </c>
      <c r="D5315" s="364"/>
    </row>
    <row r="5316" spans="1:4">
      <c r="A5316" s="361">
        <f t="shared" si="88"/>
        <v>45879</v>
      </c>
      <c r="B5316" s="362">
        <v>7</v>
      </c>
      <c r="C5316" s="363">
        <v>4384.0349999999999</v>
      </c>
      <c r="D5316" s="364"/>
    </row>
    <row r="5317" spans="1:4">
      <c r="A5317" s="361">
        <f t="shared" si="88"/>
        <v>45879</v>
      </c>
      <c r="B5317" s="362">
        <v>8</v>
      </c>
      <c r="C5317" s="363">
        <v>4128.6499999999996</v>
      </c>
      <c r="D5317" s="364"/>
    </row>
    <row r="5318" spans="1:4">
      <c r="A5318" s="361">
        <f t="shared" ref="A5318:A5381" si="89">IF(B5318=0,A5317+1,A5317)</f>
        <v>45879</v>
      </c>
      <c r="B5318" s="362">
        <v>9</v>
      </c>
      <c r="C5318" s="363">
        <v>4997.93</v>
      </c>
      <c r="D5318" s="364"/>
    </row>
    <row r="5319" spans="1:4">
      <c r="A5319" s="361">
        <f t="shared" si="89"/>
        <v>45879</v>
      </c>
      <c r="B5319" s="362">
        <v>10</v>
      </c>
      <c r="C5319" s="363">
        <v>4582.07</v>
      </c>
      <c r="D5319" s="364"/>
    </row>
    <row r="5320" spans="1:4">
      <c r="A5320" s="361">
        <f t="shared" si="89"/>
        <v>45879</v>
      </c>
      <c r="B5320" s="362">
        <v>11</v>
      </c>
      <c r="C5320" s="363">
        <v>4098.8999999999996</v>
      </c>
      <c r="D5320" s="364"/>
    </row>
    <row r="5321" spans="1:4">
      <c r="A5321" s="361">
        <f t="shared" si="89"/>
        <v>45879</v>
      </c>
      <c r="B5321" s="362">
        <v>12</v>
      </c>
      <c r="C5321" s="363">
        <v>4368.7250000000004</v>
      </c>
      <c r="D5321" s="364"/>
    </row>
    <row r="5322" spans="1:4">
      <c r="A5322" s="361">
        <f t="shared" si="89"/>
        <v>45879</v>
      </c>
      <c r="B5322" s="362">
        <v>13</v>
      </c>
      <c r="C5322" s="363">
        <v>4342.0685000000003</v>
      </c>
      <c r="D5322" s="364"/>
    </row>
    <row r="5323" spans="1:4">
      <c r="A5323" s="361">
        <f t="shared" si="89"/>
        <v>45879</v>
      </c>
      <c r="B5323" s="362">
        <v>14</v>
      </c>
      <c r="C5323" s="363">
        <v>4379.13</v>
      </c>
      <c r="D5323" s="364"/>
    </row>
    <row r="5324" spans="1:4">
      <c r="A5324" s="361">
        <f t="shared" si="89"/>
        <v>45879</v>
      </c>
      <c r="B5324" s="362">
        <v>15</v>
      </c>
      <c r="C5324" s="363">
        <v>4586.835</v>
      </c>
      <c r="D5324" s="364"/>
    </row>
    <row r="5325" spans="1:4">
      <c r="A5325" s="361">
        <f t="shared" si="89"/>
        <v>45879</v>
      </c>
      <c r="B5325" s="362">
        <v>16</v>
      </c>
      <c r="C5325" s="363">
        <v>4711.7250000000004</v>
      </c>
      <c r="D5325" s="364"/>
    </row>
    <row r="5326" spans="1:4">
      <c r="A5326" s="361">
        <f t="shared" si="89"/>
        <v>45879</v>
      </c>
      <c r="B5326" s="362">
        <v>17</v>
      </c>
      <c r="C5326" s="363">
        <v>4003.4625000000001</v>
      </c>
      <c r="D5326" s="364"/>
    </row>
    <row r="5327" spans="1:4">
      <c r="A5327" s="361">
        <f t="shared" si="89"/>
        <v>45879</v>
      </c>
      <c r="B5327" s="362">
        <v>18</v>
      </c>
      <c r="C5327" s="363">
        <v>5466.6</v>
      </c>
      <c r="D5327" s="364"/>
    </row>
    <row r="5328" spans="1:4">
      <c r="A5328" s="361">
        <f t="shared" si="89"/>
        <v>45879</v>
      </c>
      <c r="B5328" s="362">
        <v>19</v>
      </c>
      <c r="C5328" s="363">
        <v>4097.9065000000001</v>
      </c>
      <c r="D5328" s="364"/>
    </row>
    <row r="5329" spans="1:4">
      <c r="A5329" s="361">
        <f t="shared" si="89"/>
        <v>45879</v>
      </c>
      <c r="B5329" s="362">
        <v>20</v>
      </c>
      <c r="C5329" s="363">
        <v>4514.5065000000004</v>
      </c>
      <c r="D5329" s="364"/>
    </row>
    <row r="5330" spans="1:4">
      <c r="A5330" s="361">
        <f t="shared" si="89"/>
        <v>45879</v>
      </c>
      <c r="B5330" s="362">
        <v>21</v>
      </c>
      <c r="C5330" s="363">
        <v>3925.9175</v>
      </c>
      <c r="D5330" s="364"/>
    </row>
    <row r="5331" spans="1:4">
      <c r="A5331" s="361">
        <f t="shared" si="89"/>
        <v>45879</v>
      </c>
      <c r="B5331" s="362">
        <v>22</v>
      </c>
      <c r="C5331" s="363">
        <v>4556.2250000000004</v>
      </c>
      <c r="D5331" s="364"/>
    </row>
    <row r="5332" spans="1:4">
      <c r="A5332" s="361">
        <f t="shared" si="89"/>
        <v>45879</v>
      </c>
      <c r="B5332" s="362">
        <v>23</v>
      </c>
      <c r="C5332" s="363">
        <v>4641.8940000000002</v>
      </c>
      <c r="D5332" s="364"/>
    </row>
    <row r="5333" spans="1:4">
      <c r="A5333" s="361">
        <f t="shared" si="89"/>
        <v>45880</v>
      </c>
      <c r="B5333" s="362">
        <v>0</v>
      </c>
      <c r="C5333" s="363">
        <v>3591.65</v>
      </c>
      <c r="D5333" s="364"/>
    </row>
    <row r="5334" spans="1:4">
      <c r="A5334" s="361">
        <f t="shared" si="89"/>
        <v>45880</v>
      </c>
      <c r="B5334" s="362">
        <v>1</v>
      </c>
      <c r="C5334" s="363">
        <v>3370.55</v>
      </c>
      <c r="D5334" s="364"/>
    </row>
    <row r="5335" spans="1:4">
      <c r="A5335" s="361">
        <f t="shared" si="89"/>
        <v>45880</v>
      </c>
      <c r="B5335" s="362">
        <v>2</v>
      </c>
      <c r="C5335" s="363">
        <v>3301.15</v>
      </c>
      <c r="D5335" s="364"/>
    </row>
    <row r="5336" spans="1:4">
      <c r="A5336" s="361">
        <f t="shared" si="89"/>
        <v>45880</v>
      </c>
      <c r="B5336" s="362">
        <v>3</v>
      </c>
      <c r="C5336" s="363">
        <v>2991.4700000000003</v>
      </c>
      <c r="D5336" s="364"/>
    </row>
    <row r="5337" spans="1:4">
      <c r="A5337" s="361">
        <f t="shared" si="89"/>
        <v>45880</v>
      </c>
      <c r="B5337" s="362">
        <v>4</v>
      </c>
      <c r="C5337" s="363">
        <v>3180.51</v>
      </c>
      <c r="D5337" s="364"/>
    </row>
    <row r="5338" spans="1:4">
      <c r="A5338" s="361">
        <f t="shared" si="89"/>
        <v>45880</v>
      </c>
      <c r="B5338" s="362">
        <v>5</v>
      </c>
      <c r="C5338" s="363">
        <v>3807.39</v>
      </c>
      <c r="D5338" s="364"/>
    </row>
    <row r="5339" spans="1:4">
      <c r="A5339" s="361">
        <f t="shared" si="89"/>
        <v>45880</v>
      </c>
      <c r="B5339" s="362">
        <v>6</v>
      </c>
      <c r="C5339" s="363">
        <v>4543.9350000000004</v>
      </c>
      <c r="D5339" s="364"/>
    </row>
    <row r="5340" spans="1:4">
      <c r="A5340" s="361">
        <f t="shared" si="89"/>
        <v>45880</v>
      </c>
      <c r="B5340" s="362">
        <v>7</v>
      </c>
      <c r="C5340" s="363">
        <v>5111.0550000000003</v>
      </c>
      <c r="D5340" s="364"/>
    </row>
    <row r="5341" spans="1:4">
      <c r="A5341" s="361">
        <f t="shared" si="89"/>
        <v>45880</v>
      </c>
      <c r="B5341" s="362">
        <v>8</v>
      </c>
      <c r="C5341" s="363">
        <v>5136.87</v>
      </c>
      <c r="D5341" s="364"/>
    </row>
    <row r="5342" spans="1:4">
      <c r="A5342" s="361">
        <f t="shared" si="89"/>
        <v>45880</v>
      </c>
      <c r="B5342" s="362">
        <v>9</v>
      </c>
      <c r="C5342" s="363">
        <v>5819.9009999999998</v>
      </c>
      <c r="D5342" s="364"/>
    </row>
    <row r="5343" spans="1:4">
      <c r="A5343" s="361">
        <f t="shared" si="89"/>
        <v>45880</v>
      </c>
      <c r="B5343" s="362">
        <v>10</v>
      </c>
      <c r="C5343" s="363">
        <v>5285.6109999999999</v>
      </c>
      <c r="D5343" s="364"/>
    </row>
    <row r="5344" spans="1:4">
      <c r="A5344" s="361">
        <f t="shared" si="89"/>
        <v>45880</v>
      </c>
      <c r="B5344" s="362">
        <v>11</v>
      </c>
      <c r="C5344" s="363">
        <v>5273.4710000000005</v>
      </c>
      <c r="D5344" s="364"/>
    </row>
    <row r="5345" spans="1:4">
      <c r="A5345" s="361">
        <f t="shared" si="89"/>
        <v>45880</v>
      </c>
      <c r="B5345" s="362">
        <v>12</v>
      </c>
      <c r="C5345" s="363">
        <v>5037.8140000000003</v>
      </c>
      <c r="D5345" s="364"/>
    </row>
    <row r="5346" spans="1:4">
      <c r="A5346" s="361">
        <f t="shared" si="89"/>
        <v>45880</v>
      </c>
      <c r="B5346" s="362">
        <v>13</v>
      </c>
      <c r="C5346" s="363">
        <v>5085.5425000000005</v>
      </c>
      <c r="D5346" s="364"/>
    </row>
    <row r="5347" spans="1:4">
      <c r="A5347" s="361">
        <f t="shared" si="89"/>
        <v>45880</v>
      </c>
      <c r="B5347" s="362">
        <v>14</v>
      </c>
      <c r="C5347" s="363">
        <v>6193.3275000000003</v>
      </c>
      <c r="D5347" s="364"/>
    </row>
    <row r="5348" spans="1:4">
      <c r="A5348" s="361">
        <f t="shared" si="89"/>
        <v>45880</v>
      </c>
      <c r="B5348" s="362">
        <v>15</v>
      </c>
      <c r="C5348" s="363">
        <v>6677.8815000000004</v>
      </c>
      <c r="D5348" s="364"/>
    </row>
    <row r="5349" spans="1:4">
      <c r="A5349" s="361">
        <f t="shared" si="89"/>
        <v>45880</v>
      </c>
      <c r="B5349" s="362">
        <v>16</v>
      </c>
      <c r="C5349" s="363">
        <v>6586.2915000000003</v>
      </c>
      <c r="D5349" s="364"/>
    </row>
    <row r="5350" spans="1:4">
      <c r="A5350" s="361">
        <f t="shared" si="89"/>
        <v>45880</v>
      </c>
      <c r="B5350" s="362">
        <v>17</v>
      </c>
      <c r="C5350" s="363">
        <v>5705.7235000000001</v>
      </c>
      <c r="D5350" s="364"/>
    </row>
    <row r="5351" spans="1:4">
      <c r="A5351" s="361">
        <f t="shared" si="89"/>
        <v>45880</v>
      </c>
      <c r="B5351" s="362">
        <v>18</v>
      </c>
      <c r="C5351" s="363">
        <v>6265.0015000000003</v>
      </c>
      <c r="D5351" s="364"/>
    </row>
    <row r="5352" spans="1:4">
      <c r="A5352" s="361">
        <f t="shared" si="89"/>
        <v>45880</v>
      </c>
      <c r="B5352" s="362">
        <v>19</v>
      </c>
      <c r="C5352" s="363">
        <v>4228.125</v>
      </c>
      <c r="D5352" s="364"/>
    </row>
    <row r="5353" spans="1:4">
      <c r="A5353" s="361">
        <f t="shared" si="89"/>
        <v>45880</v>
      </c>
      <c r="B5353" s="362">
        <v>20</v>
      </c>
      <c r="C5353" s="363">
        <v>5083.13</v>
      </c>
      <c r="D5353" s="364"/>
    </row>
    <row r="5354" spans="1:4">
      <c r="A5354" s="361">
        <f t="shared" si="89"/>
        <v>45880</v>
      </c>
      <c r="B5354" s="362">
        <v>21</v>
      </c>
      <c r="C5354" s="363">
        <v>4874.97</v>
      </c>
      <c r="D5354" s="364"/>
    </row>
    <row r="5355" spans="1:4">
      <c r="A5355" s="361">
        <f t="shared" si="89"/>
        <v>45880</v>
      </c>
      <c r="B5355" s="362">
        <v>22</v>
      </c>
      <c r="C5355" s="363">
        <v>4845.6900000000005</v>
      </c>
      <c r="D5355" s="364"/>
    </row>
    <row r="5356" spans="1:4">
      <c r="A5356" s="361">
        <f t="shared" si="89"/>
        <v>45880</v>
      </c>
      <c r="B5356" s="362">
        <v>23</v>
      </c>
      <c r="C5356" s="363">
        <v>4226.7150000000001</v>
      </c>
      <c r="D5356" s="364"/>
    </row>
    <row r="5357" spans="1:4">
      <c r="A5357" s="361">
        <f t="shared" si="89"/>
        <v>45881</v>
      </c>
      <c r="B5357" s="362">
        <v>0</v>
      </c>
      <c r="C5357" s="363">
        <v>3788.98</v>
      </c>
      <c r="D5357" s="364"/>
    </row>
    <row r="5358" spans="1:4">
      <c r="A5358" s="361">
        <f t="shared" si="89"/>
        <v>45881</v>
      </c>
      <c r="B5358" s="362">
        <v>1</v>
      </c>
      <c r="C5358" s="363">
        <v>3414.07</v>
      </c>
      <c r="D5358" s="364"/>
    </row>
    <row r="5359" spans="1:4">
      <c r="A5359" s="361">
        <f t="shared" si="89"/>
        <v>45881</v>
      </c>
      <c r="B5359" s="362">
        <v>2</v>
      </c>
      <c r="C5359" s="363">
        <v>3472.59</v>
      </c>
      <c r="D5359" s="364"/>
    </row>
    <row r="5360" spans="1:4">
      <c r="A5360" s="361">
        <f t="shared" si="89"/>
        <v>45881</v>
      </c>
      <c r="B5360" s="362">
        <v>3</v>
      </c>
      <c r="C5360" s="363">
        <v>3501.7000000000003</v>
      </c>
      <c r="D5360" s="364"/>
    </row>
    <row r="5361" spans="1:4">
      <c r="A5361" s="361">
        <f t="shared" si="89"/>
        <v>45881</v>
      </c>
      <c r="B5361" s="362">
        <v>4</v>
      </c>
      <c r="C5361" s="363">
        <v>3999.38</v>
      </c>
      <c r="D5361" s="364"/>
    </row>
    <row r="5362" spans="1:4">
      <c r="A5362" s="361">
        <f t="shared" si="89"/>
        <v>45881</v>
      </c>
      <c r="B5362" s="362">
        <v>5</v>
      </c>
      <c r="C5362" s="363">
        <v>4204.88</v>
      </c>
      <c r="D5362" s="364"/>
    </row>
    <row r="5363" spans="1:4">
      <c r="A5363" s="361">
        <f t="shared" si="89"/>
        <v>45881</v>
      </c>
      <c r="B5363" s="362">
        <v>6</v>
      </c>
      <c r="C5363" s="363">
        <v>4753.2764999999999</v>
      </c>
      <c r="D5363" s="364"/>
    </row>
    <row r="5364" spans="1:4">
      <c r="A5364" s="361">
        <f t="shared" si="89"/>
        <v>45881</v>
      </c>
      <c r="B5364" s="362">
        <v>7</v>
      </c>
      <c r="C5364" s="363">
        <v>5297.2565000000004</v>
      </c>
      <c r="D5364" s="364"/>
    </row>
    <row r="5365" spans="1:4">
      <c r="A5365" s="361">
        <f t="shared" si="89"/>
        <v>45881</v>
      </c>
      <c r="B5365" s="362">
        <v>8</v>
      </c>
      <c r="C5365" s="363">
        <v>5145.3865000000005</v>
      </c>
      <c r="D5365" s="364"/>
    </row>
    <row r="5366" spans="1:4">
      <c r="A5366" s="361">
        <f t="shared" si="89"/>
        <v>45881</v>
      </c>
      <c r="B5366" s="362">
        <v>9</v>
      </c>
      <c r="C5366" s="363">
        <v>5830.4915000000001</v>
      </c>
      <c r="D5366" s="364"/>
    </row>
    <row r="5367" spans="1:4">
      <c r="A5367" s="361">
        <f t="shared" si="89"/>
        <v>45881</v>
      </c>
      <c r="B5367" s="362">
        <v>10</v>
      </c>
      <c r="C5367" s="363">
        <v>5303.5664999999999</v>
      </c>
      <c r="D5367" s="364"/>
    </row>
    <row r="5368" spans="1:4">
      <c r="A5368" s="361">
        <f t="shared" si="89"/>
        <v>45881</v>
      </c>
      <c r="B5368" s="362">
        <v>11</v>
      </c>
      <c r="C5368" s="363">
        <v>5202.9515000000001</v>
      </c>
      <c r="D5368" s="364"/>
    </row>
    <row r="5369" spans="1:4">
      <c r="A5369" s="361">
        <f t="shared" si="89"/>
        <v>45881</v>
      </c>
      <c r="B5369" s="362">
        <v>12</v>
      </c>
      <c r="C5369" s="363">
        <v>5385.8415000000005</v>
      </c>
      <c r="D5369" s="364"/>
    </row>
    <row r="5370" spans="1:4">
      <c r="A5370" s="361">
        <f t="shared" si="89"/>
        <v>45881</v>
      </c>
      <c r="B5370" s="362">
        <v>13</v>
      </c>
      <c r="C5370" s="363">
        <v>6166.6465000000007</v>
      </c>
      <c r="D5370" s="364"/>
    </row>
    <row r="5371" spans="1:4">
      <c r="A5371" s="361">
        <f t="shared" si="89"/>
        <v>45881</v>
      </c>
      <c r="B5371" s="362">
        <v>14</v>
      </c>
      <c r="C5371" s="363">
        <v>6711.7625000000007</v>
      </c>
      <c r="D5371" s="364"/>
    </row>
    <row r="5372" spans="1:4">
      <c r="A5372" s="361">
        <f t="shared" si="89"/>
        <v>45881</v>
      </c>
      <c r="B5372" s="362">
        <v>15</v>
      </c>
      <c r="C5372" s="363">
        <v>6674.7670000000007</v>
      </c>
      <c r="D5372" s="364"/>
    </row>
    <row r="5373" spans="1:4">
      <c r="A5373" s="361">
        <f t="shared" si="89"/>
        <v>45881</v>
      </c>
      <c r="B5373" s="362">
        <v>16</v>
      </c>
      <c r="C5373" s="363">
        <v>6669.7719999999999</v>
      </c>
      <c r="D5373" s="364"/>
    </row>
    <row r="5374" spans="1:4">
      <c r="A5374" s="361">
        <f t="shared" si="89"/>
        <v>45881</v>
      </c>
      <c r="B5374" s="362">
        <v>17</v>
      </c>
      <c r="C5374" s="363">
        <v>5473.4515000000001</v>
      </c>
      <c r="D5374" s="364"/>
    </row>
    <row r="5375" spans="1:4">
      <c r="A5375" s="361">
        <f t="shared" si="89"/>
        <v>45881</v>
      </c>
      <c r="B5375" s="362">
        <v>18</v>
      </c>
      <c r="C5375" s="363">
        <v>7133.3375000000005</v>
      </c>
      <c r="D5375" s="364"/>
    </row>
    <row r="5376" spans="1:4">
      <c r="A5376" s="361">
        <f t="shared" si="89"/>
        <v>45881</v>
      </c>
      <c r="B5376" s="362">
        <v>19</v>
      </c>
      <c r="C5376" s="363">
        <v>4729.53</v>
      </c>
      <c r="D5376" s="364"/>
    </row>
    <row r="5377" spans="1:4">
      <c r="A5377" s="361">
        <f t="shared" si="89"/>
        <v>45881</v>
      </c>
      <c r="B5377" s="362">
        <v>20</v>
      </c>
      <c r="C5377" s="363">
        <v>5083.4850000000006</v>
      </c>
      <c r="D5377" s="364"/>
    </row>
    <row r="5378" spans="1:4">
      <c r="A5378" s="361">
        <f t="shared" si="89"/>
        <v>45881</v>
      </c>
      <c r="B5378" s="362">
        <v>21</v>
      </c>
      <c r="C5378" s="363">
        <v>4882.9014999999999</v>
      </c>
      <c r="D5378" s="364"/>
    </row>
    <row r="5379" spans="1:4">
      <c r="A5379" s="361">
        <f t="shared" si="89"/>
        <v>45881</v>
      </c>
      <c r="B5379" s="362">
        <v>22</v>
      </c>
      <c r="C5379" s="363">
        <v>5383.5345000000007</v>
      </c>
      <c r="D5379" s="364"/>
    </row>
    <row r="5380" spans="1:4">
      <c r="A5380" s="361">
        <f t="shared" si="89"/>
        <v>45881</v>
      </c>
      <c r="B5380" s="362">
        <v>23</v>
      </c>
      <c r="C5380" s="363">
        <v>4729.9085000000005</v>
      </c>
      <c r="D5380" s="364"/>
    </row>
    <row r="5381" spans="1:4">
      <c r="A5381" s="361">
        <f t="shared" si="89"/>
        <v>45882</v>
      </c>
      <c r="B5381" s="362">
        <v>0</v>
      </c>
      <c r="C5381" s="363">
        <v>4335.4450000000006</v>
      </c>
      <c r="D5381" s="364"/>
    </row>
    <row r="5382" spans="1:4">
      <c r="A5382" s="361">
        <f t="shared" ref="A5382:A5445" si="90">IF(B5382=0,A5381+1,A5381)</f>
        <v>45882</v>
      </c>
      <c r="B5382" s="362">
        <v>1</v>
      </c>
      <c r="C5382" s="363">
        <v>3908.7750000000001</v>
      </c>
      <c r="D5382" s="364"/>
    </row>
    <row r="5383" spans="1:4">
      <c r="A5383" s="361">
        <f t="shared" si="90"/>
        <v>45882</v>
      </c>
      <c r="B5383" s="362">
        <v>2</v>
      </c>
      <c r="C5383" s="363">
        <v>3833.7000000000003</v>
      </c>
      <c r="D5383" s="364"/>
    </row>
    <row r="5384" spans="1:4">
      <c r="A5384" s="361">
        <f t="shared" si="90"/>
        <v>45882</v>
      </c>
      <c r="B5384" s="362">
        <v>3</v>
      </c>
      <c r="C5384" s="363">
        <v>3914.3</v>
      </c>
      <c r="D5384" s="364"/>
    </row>
    <row r="5385" spans="1:4">
      <c r="A5385" s="361">
        <f t="shared" si="90"/>
        <v>45882</v>
      </c>
      <c r="B5385" s="362">
        <v>4</v>
      </c>
      <c r="C5385" s="363">
        <v>3808.6750000000002</v>
      </c>
      <c r="D5385" s="364"/>
    </row>
    <row r="5386" spans="1:4">
      <c r="A5386" s="361">
        <f t="shared" si="90"/>
        <v>45882</v>
      </c>
      <c r="B5386" s="362">
        <v>5</v>
      </c>
      <c r="C5386" s="363">
        <v>4484.2560000000003</v>
      </c>
      <c r="D5386" s="364"/>
    </row>
    <row r="5387" spans="1:4">
      <c r="A5387" s="361">
        <f t="shared" si="90"/>
        <v>45882</v>
      </c>
      <c r="B5387" s="362">
        <v>6</v>
      </c>
      <c r="C5387" s="363">
        <v>5172.8159999999998</v>
      </c>
      <c r="D5387" s="364"/>
    </row>
    <row r="5388" spans="1:4">
      <c r="A5388" s="361">
        <f t="shared" si="90"/>
        <v>45882</v>
      </c>
      <c r="B5388" s="362">
        <v>7</v>
      </c>
      <c r="C5388" s="363">
        <v>5893.8250000000007</v>
      </c>
      <c r="D5388" s="364"/>
    </row>
    <row r="5389" spans="1:4">
      <c r="A5389" s="361">
        <f t="shared" si="90"/>
        <v>45882</v>
      </c>
      <c r="B5389" s="362">
        <v>8</v>
      </c>
      <c r="C5389" s="363">
        <v>5649.54</v>
      </c>
      <c r="D5389" s="364"/>
    </row>
    <row r="5390" spans="1:4">
      <c r="A5390" s="361">
        <f t="shared" si="90"/>
        <v>45882</v>
      </c>
      <c r="B5390" s="362">
        <v>9</v>
      </c>
      <c r="C5390" s="363">
        <v>6529.8810000000003</v>
      </c>
      <c r="D5390" s="364"/>
    </row>
    <row r="5391" spans="1:4">
      <c r="A5391" s="361">
        <f t="shared" si="90"/>
        <v>45882</v>
      </c>
      <c r="B5391" s="362">
        <v>10</v>
      </c>
      <c r="C5391" s="363">
        <v>5698.1530000000002</v>
      </c>
      <c r="D5391" s="364"/>
    </row>
    <row r="5392" spans="1:4">
      <c r="A5392" s="361">
        <f t="shared" si="90"/>
        <v>45882</v>
      </c>
      <c r="B5392" s="362">
        <v>11</v>
      </c>
      <c r="C5392" s="363">
        <v>5564.9830000000002</v>
      </c>
      <c r="D5392" s="364"/>
    </row>
    <row r="5393" spans="1:4">
      <c r="A5393" s="361">
        <f t="shared" si="90"/>
        <v>45882</v>
      </c>
      <c r="B5393" s="362">
        <v>12</v>
      </c>
      <c r="C5393" s="363">
        <v>5893.2139999999999</v>
      </c>
      <c r="D5393" s="364"/>
    </row>
    <row r="5394" spans="1:4">
      <c r="A5394" s="361">
        <f t="shared" si="90"/>
        <v>45882</v>
      </c>
      <c r="B5394" s="362">
        <v>13</v>
      </c>
      <c r="C5394" s="363">
        <v>5547.8135000000002</v>
      </c>
      <c r="D5394" s="364"/>
    </row>
    <row r="5395" spans="1:4">
      <c r="A5395" s="361">
        <f t="shared" si="90"/>
        <v>45882</v>
      </c>
      <c r="B5395" s="362">
        <v>14</v>
      </c>
      <c r="C5395" s="363">
        <v>6215.5439999999999</v>
      </c>
      <c r="D5395" s="364"/>
    </row>
    <row r="5396" spans="1:4">
      <c r="A5396" s="361">
        <f t="shared" si="90"/>
        <v>45882</v>
      </c>
      <c r="B5396" s="362">
        <v>15</v>
      </c>
      <c r="C5396" s="363">
        <v>6176.43</v>
      </c>
      <c r="D5396" s="364"/>
    </row>
    <row r="5397" spans="1:4">
      <c r="A5397" s="361">
        <f t="shared" si="90"/>
        <v>45882</v>
      </c>
      <c r="B5397" s="362">
        <v>16</v>
      </c>
      <c r="C5397" s="363">
        <v>5912.8015000000005</v>
      </c>
      <c r="D5397" s="364"/>
    </row>
    <row r="5398" spans="1:4">
      <c r="A5398" s="361">
        <f t="shared" si="90"/>
        <v>45882</v>
      </c>
      <c r="B5398" s="362">
        <v>17</v>
      </c>
      <c r="C5398" s="363">
        <v>4904.5619999999999</v>
      </c>
      <c r="D5398" s="364"/>
    </row>
    <row r="5399" spans="1:4">
      <c r="A5399" s="361">
        <f t="shared" si="90"/>
        <v>45882</v>
      </c>
      <c r="B5399" s="362">
        <v>18</v>
      </c>
      <c r="C5399" s="363">
        <v>6292.8965000000007</v>
      </c>
      <c r="D5399" s="364"/>
    </row>
    <row r="5400" spans="1:4">
      <c r="A5400" s="361">
        <f t="shared" si="90"/>
        <v>45882</v>
      </c>
      <c r="B5400" s="362">
        <v>19</v>
      </c>
      <c r="C5400" s="363">
        <v>4659.8470000000007</v>
      </c>
      <c r="D5400" s="364"/>
    </row>
    <row r="5401" spans="1:4">
      <c r="A5401" s="361">
        <f t="shared" si="90"/>
        <v>45882</v>
      </c>
      <c r="B5401" s="362">
        <v>20</v>
      </c>
      <c r="C5401" s="363">
        <v>5038.3330000000005</v>
      </c>
      <c r="D5401" s="364"/>
    </row>
    <row r="5402" spans="1:4">
      <c r="A5402" s="361">
        <f t="shared" si="90"/>
        <v>45882</v>
      </c>
      <c r="B5402" s="362">
        <v>21</v>
      </c>
      <c r="C5402" s="363">
        <v>4775.799</v>
      </c>
      <c r="D5402" s="364"/>
    </row>
    <row r="5403" spans="1:4">
      <c r="A5403" s="361">
        <f t="shared" si="90"/>
        <v>45882</v>
      </c>
      <c r="B5403" s="362">
        <v>22</v>
      </c>
      <c r="C5403" s="363">
        <v>4884.2290000000003</v>
      </c>
      <c r="D5403" s="364"/>
    </row>
    <row r="5404" spans="1:4">
      <c r="A5404" s="361">
        <f t="shared" si="90"/>
        <v>45882</v>
      </c>
      <c r="B5404" s="362">
        <v>23</v>
      </c>
      <c r="C5404" s="363">
        <v>4571.4189999999999</v>
      </c>
      <c r="D5404" s="364"/>
    </row>
    <row r="5405" spans="1:4">
      <c r="A5405" s="361">
        <f t="shared" si="90"/>
        <v>45883</v>
      </c>
      <c r="B5405" s="362">
        <v>0</v>
      </c>
      <c r="C5405" s="363">
        <v>4214.7449999999999</v>
      </c>
      <c r="D5405" s="364"/>
    </row>
    <row r="5406" spans="1:4">
      <c r="A5406" s="361">
        <f t="shared" si="90"/>
        <v>45883</v>
      </c>
      <c r="B5406" s="362">
        <v>1</v>
      </c>
      <c r="C5406" s="363">
        <v>3857.0950000000003</v>
      </c>
      <c r="D5406" s="364"/>
    </row>
    <row r="5407" spans="1:4">
      <c r="A5407" s="361">
        <f t="shared" si="90"/>
        <v>45883</v>
      </c>
      <c r="B5407" s="362">
        <v>2</v>
      </c>
      <c r="C5407" s="363">
        <v>3382.8850000000002</v>
      </c>
      <c r="D5407" s="364"/>
    </row>
    <row r="5408" spans="1:4">
      <c r="A5408" s="361">
        <f t="shared" si="90"/>
        <v>45883</v>
      </c>
      <c r="B5408" s="362">
        <v>3</v>
      </c>
      <c r="C5408" s="363">
        <v>3299.6350000000002</v>
      </c>
      <c r="D5408" s="364"/>
    </row>
    <row r="5409" spans="1:4">
      <c r="A5409" s="361">
        <f t="shared" si="90"/>
        <v>45883</v>
      </c>
      <c r="B5409" s="362">
        <v>4</v>
      </c>
      <c r="C5409" s="363">
        <v>3818.98</v>
      </c>
      <c r="D5409" s="364"/>
    </row>
    <row r="5410" spans="1:4">
      <c r="A5410" s="361">
        <f t="shared" si="90"/>
        <v>45883</v>
      </c>
      <c r="B5410" s="362">
        <v>5</v>
      </c>
      <c r="C5410" s="363">
        <v>4364.625</v>
      </c>
      <c r="D5410" s="364"/>
    </row>
    <row r="5411" spans="1:4">
      <c r="A5411" s="361">
        <f t="shared" si="90"/>
        <v>45883</v>
      </c>
      <c r="B5411" s="362">
        <v>6</v>
      </c>
      <c r="C5411" s="363">
        <v>4662.6099999999997</v>
      </c>
      <c r="D5411" s="364"/>
    </row>
    <row r="5412" spans="1:4">
      <c r="A5412" s="361">
        <f t="shared" si="90"/>
        <v>45883</v>
      </c>
      <c r="B5412" s="362">
        <v>7</v>
      </c>
      <c r="C5412" s="363">
        <v>5288.8050000000003</v>
      </c>
      <c r="D5412" s="364"/>
    </row>
    <row r="5413" spans="1:4">
      <c r="A5413" s="361">
        <f t="shared" si="90"/>
        <v>45883</v>
      </c>
      <c r="B5413" s="362">
        <v>8</v>
      </c>
      <c r="C5413" s="363">
        <v>4873.13</v>
      </c>
      <c r="D5413" s="364"/>
    </row>
    <row r="5414" spans="1:4">
      <c r="A5414" s="361">
        <f t="shared" si="90"/>
        <v>45883</v>
      </c>
      <c r="B5414" s="362">
        <v>9</v>
      </c>
      <c r="C5414" s="363">
        <v>5899.4050000000007</v>
      </c>
      <c r="D5414" s="364"/>
    </row>
    <row r="5415" spans="1:4">
      <c r="A5415" s="361">
        <f t="shared" si="90"/>
        <v>45883</v>
      </c>
      <c r="B5415" s="362">
        <v>10</v>
      </c>
      <c r="C5415" s="363">
        <v>5406.415</v>
      </c>
      <c r="D5415" s="364"/>
    </row>
    <row r="5416" spans="1:4">
      <c r="A5416" s="361">
        <f t="shared" si="90"/>
        <v>45883</v>
      </c>
      <c r="B5416" s="362">
        <v>11</v>
      </c>
      <c r="C5416" s="363">
        <v>5162.0140000000001</v>
      </c>
      <c r="D5416" s="364"/>
    </row>
    <row r="5417" spans="1:4">
      <c r="A5417" s="361">
        <f t="shared" si="90"/>
        <v>45883</v>
      </c>
      <c r="B5417" s="362">
        <v>12</v>
      </c>
      <c r="C5417" s="363">
        <v>5429.875</v>
      </c>
      <c r="D5417" s="364"/>
    </row>
    <row r="5418" spans="1:4">
      <c r="A5418" s="361">
        <f t="shared" si="90"/>
        <v>45883</v>
      </c>
      <c r="B5418" s="362">
        <v>13</v>
      </c>
      <c r="C5418" s="363">
        <v>5499.1450000000004</v>
      </c>
      <c r="D5418" s="364"/>
    </row>
    <row r="5419" spans="1:4">
      <c r="A5419" s="361">
        <f t="shared" si="90"/>
        <v>45883</v>
      </c>
      <c r="B5419" s="362">
        <v>14</v>
      </c>
      <c r="C5419" s="363">
        <v>5609.1265000000003</v>
      </c>
      <c r="D5419" s="364"/>
    </row>
    <row r="5420" spans="1:4">
      <c r="A5420" s="361">
        <f t="shared" si="90"/>
        <v>45883</v>
      </c>
      <c r="B5420" s="362">
        <v>15</v>
      </c>
      <c r="C5420" s="363">
        <v>6410.5940000000001</v>
      </c>
      <c r="D5420" s="364"/>
    </row>
    <row r="5421" spans="1:4">
      <c r="A5421" s="361">
        <f t="shared" si="90"/>
        <v>45883</v>
      </c>
      <c r="B5421" s="362">
        <v>16</v>
      </c>
      <c r="C5421" s="363">
        <v>6354.5475000000006</v>
      </c>
      <c r="D5421" s="364"/>
    </row>
    <row r="5422" spans="1:4">
      <c r="A5422" s="361">
        <f t="shared" si="90"/>
        <v>45883</v>
      </c>
      <c r="B5422" s="362">
        <v>17</v>
      </c>
      <c r="C5422" s="363">
        <v>5090.6280000000006</v>
      </c>
      <c r="D5422" s="364"/>
    </row>
    <row r="5423" spans="1:4">
      <c r="A5423" s="361">
        <f t="shared" si="90"/>
        <v>45883</v>
      </c>
      <c r="B5423" s="362">
        <v>18</v>
      </c>
      <c r="C5423" s="363">
        <v>6869.6975000000002</v>
      </c>
      <c r="D5423" s="364"/>
    </row>
    <row r="5424" spans="1:4">
      <c r="A5424" s="361">
        <f t="shared" si="90"/>
        <v>45883</v>
      </c>
      <c r="B5424" s="362">
        <v>19</v>
      </c>
      <c r="C5424" s="363">
        <v>4766.3585000000003</v>
      </c>
      <c r="D5424" s="364"/>
    </row>
    <row r="5425" spans="1:4">
      <c r="A5425" s="361">
        <f t="shared" si="90"/>
        <v>45883</v>
      </c>
      <c r="B5425" s="362">
        <v>20</v>
      </c>
      <c r="C5425" s="363">
        <v>5165.87</v>
      </c>
      <c r="D5425" s="364"/>
    </row>
    <row r="5426" spans="1:4">
      <c r="A5426" s="361">
        <f t="shared" si="90"/>
        <v>45883</v>
      </c>
      <c r="B5426" s="362">
        <v>21</v>
      </c>
      <c r="C5426" s="363">
        <v>5049.5515000000005</v>
      </c>
      <c r="D5426" s="364"/>
    </row>
    <row r="5427" spans="1:4">
      <c r="A5427" s="361">
        <f t="shared" si="90"/>
        <v>45883</v>
      </c>
      <c r="B5427" s="362">
        <v>22</v>
      </c>
      <c r="C5427" s="363">
        <v>6102.4745000000003</v>
      </c>
      <c r="D5427" s="364"/>
    </row>
    <row r="5428" spans="1:4">
      <c r="A5428" s="361">
        <f t="shared" si="90"/>
        <v>45883</v>
      </c>
      <c r="B5428" s="362">
        <v>23</v>
      </c>
      <c r="C5428" s="363">
        <v>4833.6154999999999</v>
      </c>
      <c r="D5428" s="364"/>
    </row>
    <row r="5429" spans="1:4">
      <c r="A5429" s="361">
        <f t="shared" si="90"/>
        <v>45884</v>
      </c>
      <c r="B5429" s="362">
        <v>0</v>
      </c>
      <c r="C5429" s="363">
        <v>4524.3599999999997</v>
      </c>
      <c r="D5429" s="364"/>
    </row>
    <row r="5430" spans="1:4">
      <c r="A5430" s="361">
        <f t="shared" si="90"/>
        <v>45884</v>
      </c>
      <c r="B5430" s="362">
        <v>1</v>
      </c>
      <c r="C5430" s="363">
        <v>4528.1850000000004</v>
      </c>
      <c r="D5430" s="364"/>
    </row>
    <row r="5431" spans="1:4">
      <c r="A5431" s="361">
        <f t="shared" si="90"/>
        <v>45884</v>
      </c>
      <c r="B5431" s="362">
        <v>2</v>
      </c>
      <c r="C5431" s="363">
        <v>4286.335</v>
      </c>
      <c r="D5431" s="364"/>
    </row>
    <row r="5432" spans="1:4">
      <c r="A5432" s="361">
        <f t="shared" si="90"/>
        <v>45884</v>
      </c>
      <c r="B5432" s="362">
        <v>3</v>
      </c>
      <c r="C5432" s="363">
        <v>4073.26</v>
      </c>
      <c r="D5432" s="364"/>
    </row>
    <row r="5433" spans="1:4">
      <c r="A5433" s="361">
        <f t="shared" si="90"/>
        <v>45884</v>
      </c>
      <c r="B5433" s="362">
        <v>4</v>
      </c>
      <c r="C5433" s="363">
        <v>3727.0650000000001</v>
      </c>
      <c r="D5433" s="364"/>
    </row>
    <row r="5434" spans="1:4">
      <c r="A5434" s="361">
        <f t="shared" si="90"/>
        <v>45884</v>
      </c>
      <c r="B5434" s="362">
        <v>5</v>
      </c>
      <c r="C5434" s="363">
        <v>4223.03</v>
      </c>
      <c r="D5434" s="364"/>
    </row>
    <row r="5435" spans="1:4">
      <c r="A5435" s="361">
        <f t="shared" si="90"/>
        <v>45884</v>
      </c>
      <c r="B5435" s="362">
        <v>6</v>
      </c>
      <c r="C5435" s="363">
        <v>5093.6109999999999</v>
      </c>
      <c r="D5435" s="364"/>
    </row>
    <row r="5436" spans="1:4">
      <c r="A5436" s="361">
        <f t="shared" si="90"/>
        <v>45884</v>
      </c>
      <c r="B5436" s="362">
        <v>7</v>
      </c>
      <c r="C5436" s="363">
        <v>5511.3560000000007</v>
      </c>
      <c r="D5436" s="364"/>
    </row>
    <row r="5437" spans="1:4">
      <c r="A5437" s="361">
        <f t="shared" si="90"/>
        <v>45884</v>
      </c>
      <c r="B5437" s="362">
        <v>8</v>
      </c>
      <c r="C5437" s="363">
        <v>5554.0910000000003</v>
      </c>
      <c r="D5437" s="364"/>
    </row>
    <row r="5438" spans="1:4">
      <c r="A5438" s="361">
        <f t="shared" si="90"/>
        <v>45884</v>
      </c>
      <c r="B5438" s="362">
        <v>9</v>
      </c>
      <c r="C5438" s="363">
        <v>5989.0660000000007</v>
      </c>
      <c r="D5438" s="364"/>
    </row>
    <row r="5439" spans="1:4">
      <c r="A5439" s="361">
        <f t="shared" si="90"/>
        <v>45884</v>
      </c>
      <c r="B5439" s="362">
        <v>10</v>
      </c>
      <c r="C5439" s="363">
        <v>5787.9260000000004</v>
      </c>
      <c r="D5439" s="364"/>
    </row>
    <row r="5440" spans="1:4">
      <c r="A5440" s="361">
        <f t="shared" si="90"/>
        <v>45884</v>
      </c>
      <c r="B5440" s="362">
        <v>11</v>
      </c>
      <c r="C5440" s="363">
        <v>5884.6410000000005</v>
      </c>
      <c r="D5440" s="364"/>
    </row>
    <row r="5441" spans="1:4">
      <c r="A5441" s="361">
        <f t="shared" si="90"/>
        <v>45884</v>
      </c>
      <c r="B5441" s="362">
        <v>12</v>
      </c>
      <c r="C5441" s="363">
        <v>5217.6275000000005</v>
      </c>
      <c r="D5441" s="364"/>
    </row>
    <row r="5442" spans="1:4">
      <c r="A5442" s="361">
        <f t="shared" si="90"/>
        <v>45884</v>
      </c>
      <c r="B5442" s="362">
        <v>13</v>
      </c>
      <c r="C5442" s="363">
        <v>5814.5214999999998</v>
      </c>
      <c r="D5442" s="364"/>
    </row>
    <row r="5443" spans="1:4">
      <c r="A5443" s="361">
        <f t="shared" si="90"/>
        <v>45884</v>
      </c>
      <c r="B5443" s="362">
        <v>14</v>
      </c>
      <c r="C5443" s="363">
        <v>6559.4490000000005</v>
      </c>
      <c r="D5443" s="364"/>
    </row>
    <row r="5444" spans="1:4">
      <c r="A5444" s="361">
        <f t="shared" si="90"/>
        <v>45884</v>
      </c>
      <c r="B5444" s="362">
        <v>15</v>
      </c>
      <c r="C5444" s="363">
        <v>6900.5325000000003</v>
      </c>
      <c r="D5444" s="364"/>
    </row>
    <row r="5445" spans="1:4">
      <c r="A5445" s="361">
        <f t="shared" si="90"/>
        <v>45884</v>
      </c>
      <c r="B5445" s="362">
        <v>16</v>
      </c>
      <c r="C5445" s="363">
        <v>6554.5775000000003</v>
      </c>
      <c r="D5445" s="364"/>
    </row>
    <row r="5446" spans="1:4">
      <c r="A5446" s="361">
        <f t="shared" ref="A5446:A5509" si="91">IF(B5446=0,A5445+1,A5445)</f>
        <v>45884</v>
      </c>
      <c r="B5446" s="362">
        <v>17</v>
      </c>
      <c r="C5446" s="363">
        <v>5083.3650000000007</v>
      </c>
      <c r="D5446" s="364"/>
    </row>
    <row r="5447" spans="1:4">
      <c r="A5447" s="361">
        <f t="shared" si="91"/>
        <v>45884</v>
      </c>
      <c r="B5447" s="362">
        <v>18</v>
      </c>
      <c r="C5447" s="363">
        <v>6341.7310000000007</v>
      </c>
      <c r="D5447" s="364"/>
    </row>
    <row r="5448" spans="1:4">
      <c r="A5448" s="361">
        <f t="shared" si="91"/>
        <v>45884</v>
      </c>
      <c r="B5448" s="362">
        <v>19</v>
      </c>
      <c r="C5448" s="363">
        <v>4701.0330000000004</v>
      </c>
      <c r="D5448" s="364"/>
    </row>
    <row r="5449" spans="1:4">
      <c r="A5449" s="361">
        <f t="shared" si="91"/>
        <v>45884</v>
      </c>
      <c r="B5449" s="362">
        <v>20</v>
      </c>
      <c r="C5449" s="363">
        <v>4767.9890000000005</v>
      </c>
      <c r="D5449" s="364"/>
    </row>
    <row r="5450" spans="1:4">
      <c r="A5450" s="361">
        <f t="shared" si="91"/>
        <v>45884</v>
      </c>
      <c r="B5450" s="362">
        <v>21</v>
      </c>
      <c r="C5450" s="363">
        <v>4788.6265000000003</v>
      </c>
      <c r="D5450" s="364"/>
    </row>
    <row r="5451" spans="1:4">
      <c r="A5451" s="361">
        <f t="shared" si="91"/>
        <v>45884</v>
      </c>
      <c r="B5451" s="362">
        <v>22</v>
      </c>
      <c r="C5451" s="363">
        <v>5699.1885000000002</v>
      </c>
      <c r="D5451" s="364"/>
    </row>
    <row r="5452" spans="1:4">
      <c r="A5452" s="361">
        <f t="shared" si="91"/>
        <v>45884</v>
      </c>
      <c r="B5452" s="362">
        <v>23</v>
      </c>
      <c r="C5452" s="363">
        <v>5030.2635</v>
      </c>
      <c r="D5452" s="364"/>
    </row>
    <row r="5453" spans="1:4">
      <c r="A5453" s="361">
        <f t="shared" si="91"/>
        <v>45885</v>
      </c>
      <c r="B5453" s="362">
        <v>0</v>
      </c>
      <c r="C5453" s="363">
        <v>3661.17</v>
      </c>
      <c r="D5453" s="364"/>
    </row>
    <row r="5454" spans="1:4">
      <c r="A5454" s="361">
        <f t="shared" si="91"/>
        <v>45885</v>
      </c>
      <c r="B5454" s="362">
        <v>1</v>
      </c>
      <c r="C5454" s="363">
        <v>3639.12</v>
      </c>
      <c r="D5454" s="364"/>
    </row>
    <row r="5455" spans="1:4">
      <c r="A5455" s="361">
        <f t="shared" si="91"/>
        <v>45885</v>
      </c>
      <c r="B5455" s="362">
        <v>2</v>
      </c>
      <c r="C5455" s="363">
        <v>3627.79</v>
      </c>
      <c r="D5455" s="364"/>
    </row>
    <row r="5456" spans="1:4">
      <c r="A5456" s="361">
        <f t="shared" si="91"/>
        <v>45885</v>
      </c>
      <c r="B5456" s="362">
        <v>3</v>
      </c>
      <c r="C5456" s="363">
        <v>3516.23</v>
      </c>
      <c r="D5456" s="364"/>
    </row>
    <row r="5457" spans="1:4">
      <c r="A5457" s="361">
        <f t="shared" si="91"/>
        <v>45885</v>
      </c>
      <c r="B5457" s="362">
        <v>4</v>
      </c>
      <c r="C5457" s="363">
        <v>3724.01</v>
      </c>
      <c r="D5457" s="364"/>
    </row>
    <row r="5458" spans="1:4">
      <c r="A5458" s="361">
        <f t="shared" si="91"/>
        <v>45885</v>
      </c>
      <c r="B5458" s="362">
        <v>5</v>
      </c>
      <c r="C5458" s="363">
        <v>3802.11</v>
      </c>
      <c r="D5458" s="364"/>
    </row>
    <row r="5459" spans="1:4">
      <c r="A5459" s="361">
        <f t="shared" si="91"/>
        <v>45885</v>
      </c>
      <c r="B5459" s="362">
        <v>6</v>
      </c>
      <c r="C5459" s="363">
        <v>4268.4110000000001</v>
      </c>
      <c r="D5459" s="364"/>
    </row>
    <row r="5460" spans="1:4">
      <c r="A5460" s="361">
        <f t="shared" si="91"/>
        <v>45885</v>
      </c>
      <c r="B5460" s="362">
        <v>7</v>
      </c>
      <c r="C5460" s="363">
        <v>4521.0410000000002</v>
      </c>
      <c r="D5460" s="364"/>
    </row>
    <row r="5461" spans="1:4">
      <c r="A5461" s="361">
        <f t="shared" si="91"/>
        <v>45885</v>
      </c>
      <c r="B5461" s="362">
        <v>8</v>
      </c>
      <c r="C5461" s="363">
        <v>4421.741</v>
      </c>
      <c r="D5461" s="364"/>
    </row>
    <row r="5462" spans="1:4">
      <c r="A5462" s="361">
        <f t="shared" si="91"/>
        <v>45885</v>
      </c>
      <c r="B5462" s="362">
        <v>9</v>
      </c>
      <c r="C5462" s="363">
        <v>5299.3434999999999</v>
      </c>
      <c r="D5462" s="364"/>
    </row>
    <row r="5463" spans="1:4">
      <c r="A5463" s="361">
        <f t="shared" si="91"/>
        <v>45885</v>
      </c>
      <c r="B5463" s="362">
        <v>10</v>
      </c>
      <c r="C5463" s="363">
        <v>4884.83</v>
      </c>
      <c r="D5463" s="364"/>
    </row>
    <row r="5464" spans="1:4">
      <c r="A5464" s="361">
        <f t="shared" si="91"/>
        <v>45885</v>
      </c>
      <c r="B5464" s="362">
        <v>11</v>
      </c>
      <c r="C5464" s="363">
        <v>4600.8460000000005</v>
      </c>
      <c r="D5464" s="364"/>
    </row>
    <row r="5465" spans="1:4">
      <c r="A5465" s="361">
        <f t="shared" si="91"/>
        <v>45885</v>
      </c>
      <c r="B5465" s="362">
        <v>12</v>
      </c>
      <c r="C5465" s="363">
        <v>4901.2160000000003</v>
      </c>
      <c r="D5465" s="364"/>
    </row>
    <row r="5466" spans="1:4">
      <c r="A5466" s="361">
        <f t="shared" si="91"/>
        <v>45885</v>
      </c>
      <c r="B5466" s="362">
        <v>13</v>
      </c>
      <c r="C5466" s="363">
        <v>4811.4560000000001</v>
      </c>
      <c r="D5466" s="364"/>
    </row>
    <row r="5467" spans="1:4">
      <c r="A5467" s="361">
        <f t="shared" si="91"/>
        <v>45885</v>
      </c>
      <c r="B5467" s="362">
        <v>14</v>
      </c>
      <c r="C5467" s="363">
        <v>4778.1360000000004</v>
      </c>
      <c r="D5467" s="364"/>
    </row>
    <row r="5468" spans="1:4">
      <c r="A5468" s="361">
        <f t="shared" si="91"/>
        <v>45885</v>
      </c>
      <c r="B5468" s="362">
        <v>15</v>
      </c>
      <c r="C5468" s="363">
        <v>5021.13</v>
      </c>
      <c r="D5468" s="364"/>
    </row>
    <row r="5469" spans="1:4">
      <c r="A5469" s="361">
        <f t="shared" si="91"/>
        <v>45885</v>
      </c>
      <c r="B5469" s="362">
        <v>16</v>
      </c>
      <c r="C5469" s="363">
        <v>5172.2049999999999</v>
      </c>
      <c r="D5469" s="364"/>
    </row>
    <row r="5470" spans="1:4">
      <c r="A5470" s="361">
        <f t="shared" si="91"/>
        <v>45885</v>
      </c>
      <c r="B5470" s="362">
        <v>17</v>
      </c>
      <c r="C5470" s="363">
        <v>4376.2700000000004</v>
      </c>
      <c r="D5470" s="364"/>
    </row>
    <row r="5471" spans="1:4">
      <c r="A5471" s="361">
        <f t="shared" si="91"/>
        <v>45885</v>
      </c>
      <c r="B5471" s="362">
        <v>18</v>
      </c>
      <c r="C5471" s="363">
        <v>5451.7240000000002</v>
      </c>
      <c r="D5471" s="364"/>
    </row>
    <row r="5472" spans="1:4">
      <c r="A5472" s="361">
        <f t="shared" si="91"/>
        <v>45885</v>
      </c>
      <c r="B5472" s="362">
        <v>19</v>
      </c>
      <c r="C5472" s="363">
        <v>3941.1770000000001</v>
      </c>
      <c r="D5472" s="364"/>
    </row>
    <row r="5473" spans="1:4">
      <c r="A5473" s="361">
        <f t="shared" si="91"/>
        <v>45885</v>
      </c>
      <c r="B5473" s="362">
        <v>20</v>
      </c>
      <c r="C5473" s="363">
        <v>4262.683</v>
      </c>
      <c r="D5473" s="364"/>
    </row>
    <row r="5474" spans="1:4">
      <c r="A5474" s="361">
        <f t="shared" si="91"/>
        <v>45885</v>
      </c>
      <c r="B5474" s="362">
        <v>21</v>
      </c>
      <c r="C5474" s="363">
        <v>4222.66</v>
      </c>
      <c r="D5474" s="364"/>
    </row>
    <row r="5475" spans="1:4">
      <c r="A5475" s="361">
        <f t="shared" si="91"/>
        <v>45885</v>
      </c>
      <c r="B5475" s="362">
        <v>22</v>
      </c>
      <c r="C5475" s="363">
        <v>4751.5659999999998</v>
      </c>
      <c r="D5475" s="364"/>
    </row>
    <row r="5476" spans="1:4">
      <c r="A5476" s="361">
        <f t="shared" si="91"/>
        <v>45885</v>
      </c>
      <c r="B5476" s="362">
        <v>23</v>
      </c>
      <c r="C5476" s="363">
        <v>4329.4660000000003</v>
      </c>
      <c r="D5476" s="364"/>
    </row>
    <row r="5477" spans="1:4">
      <c r="A5477" s="361">
        <f t="shared" si="91"/>
        <v>45886</v>
      </c>
      <c r="B5477" s="362">
        <v>0</v>
      </c>
      <c r="C5477" s="363">
        <v>4673.6774999999998</v>
      </c>
      <c r="D5477" s="364"/>
    </row>
    <row r="5478" spans="1:4">
      <c r="A5478" s="361">
        <f t="shared" si="91"/>
        <v>45886</v>
      </c>
      <c r="B5478" s="362">
        <v>1</v>
      </c>
      <c r="C5478" s="363">
        <v>4205.9540000000006</v>
      </c>
      <c r="D5478" s="364"/>
    </row>
    <row r="5479" spans="1:4">
      <c r="A5479" s="361">
        <f t="shared" si="91"/>
        <v>45886</v>
      </c>
      <c r="B5479" s="362">
        <v>2</v>
      </c>
      <c r="C5479" s="363">
        <v>4347.5970000000007</v>
      </c>
      <c r="D5479" s="364"/>
    </row>
    <row r="5480" spans="1:4">
      <c r="A5480" s="361">
        <f t="shared" si="91"/>
        <v>45886</v>
      </c>
      <c r="B5480" s="362">
        <v>3</v>
      </c>
      <c r="C5480" s="363">
        <v>4241.2</v>
      </c>
      <c r="D5480" s="364"/>
    </row>
    <row r="5481" spans="1:4">
      <c r="A5481" s="361">
        <f t="shared" si="91"/>
        <v>45886</v>
      </c>
      <c r="B5481" s="362">
        <v>4</v>
      </c>
      <c r="C5481" s="363">
        <v>4007.8650000000002</v>
      </c>
      <c r="D5481" s="364"/>
    </row>
    <row r="5482" spans="1:4">
      <c r="A5482" s="361">
        <f t="shared" si="91"/>
        <v>45886</v>
      </c>
      <c r="B5482" s="362">
        <v>5</v>
      </c>
      <c r="C5482" s="363">
        <v>4460.7150000000001</v>
      </c>
      <c r="D5482" s="364"/>
    </row>
    <row r="5483" spans="1:4">
      <c r="A5483" s="361">
        <f t="shared" si="91"/>
        <v>45886</v>
      </c>
      <c r="B5483" s="362">
        <v>6</v>
      </c>
      <c r="C5483" s="363">
        <v>4180.9440000000004</v>
      </c>
      <c r="D5483" s="364"/>
    </row>
    <row r="5484" spans="1:4">
      <c r="A5484" s="361">
        <f t="shared" si="91"/>
        <v>45886</v>
      </c>
      <c r="B5484" s="362">
        <v>7</v>
      </c>
      <c r="C5484" s="363">
        <v>4513.7975000000006</v>
      </c>
      <c r="D5484" s="364"/>
    </row>
    <row r="5485" spans="1:4">
      <c r="A5485" s="361">
        <f t="shared" si="91"/>
        <v>45886</v>
      </c>
      <c r="B5485" s="362">
        <v>8</v>
      </c>
      <c r="C5485" s="363">
        <v>4249.8405000000002</v>
      </c>
      <c r="D5485" s="364"/>
    </row>
    <row r="5486" spans="1:4">
      <c r="A5486" s="361">
        <f t="shared" si="91"/>
        <v>45886</v>
      </c>
      <c r="B5486" s="362">
        <v>9</v>
      </c>
      <c r="C5486" s="363">
        <v>4971.7025000000003</v>
      </c>
      <c r="D5486" s="364"/>
    </row>
    <row r="5487" spans="1:4">
      <c r="A5487" s="361">
        <f t="shared" si="91"/>
        <v>45886</v>
      </c>
      <c r="B5487" s="362">
        <v>10</v>
      </c>
      <c r="C5487" s="363">
        <v>4516.91</v>
      </c>
      <c r="D5487" s="364"/>
    </row>
    <row r="5488" spans="1:4">
      <c r="A5488" s="361">
        <f t="shared" si="91"/>
        <v>45886</v>
      </c>
      <c r="B5488" s="362">
        <v>11</v>
      </c>
      <c r="C5488" s="363">
        <v>4460.0020000000004</v>
      </c>
      <c r="D5488" s="364"/>
    </row>
    <row r="5489" spans="1:4">
      <c r="A5489" s="361">
        <f t="shared" si="91"/>
        <v>45886</v>
      </c>
      <c r="B5489" s="362">
        <v>12</v>
      </c>
      <c r="C5489" s="363">
        <v>4784.41</v>
      </c>
      <c r="D5489" s="364"/>
    </row>
    <row r="5490" spans="1:4">
      <c r="A5490" s="361">
        <f t="shared" si="91"/>
        <v>45886</v>
      </c>
      <c r="B5490" s="362">
        <v>13</v>
      </c>
      <c r="C5490" s="363">
        <v>4892.8900000000003</v>
      </c>
      <c r="D5490" s="364"/>
    </row>
    <row r="5491" spans="1:4">
      <c r="A5491" s="361">
        <f t="shared" si="91"/>
        <v>45886</v>
      </c>
      <c r="B5491" s="362">
        <v>14</v>
      </c>
      <c r="C5491" s="363">
        <v>4555.3249999999998</v>
      </c>
      <c r="D5491" s="364"/>
    </row>
    <row r="5492" spans="1:4">
      <c r="A5492" s="361">
        <f t="shared" si="91"/>
        <v>45886</v>
      </c>
      <c r="B5492" s="362">
        <v>15</v>
      </c>
      <c r="C5492" s="363">
        <v>5006.9800000000005</v>
      </c>
      <c r="D5492" s="364"/>
    </row>
    <row r="5493" spans="1:4">
      <c r="A5493" s="361">
        <f t="shared" si="91"/>
        <v>45886</v>
      </c>
      <c r="B5493" s="362">
        <v>16</v>
      </c>
      <c r="C5493" s="363">
        <v>5143.8450000000003</v>
      </c>
      <c r="D5493" s="364"/>
    </row>
    <row r="5494" spans="1:4">
      <c r="A5494" s="361">
        <f t="shared" si="91"/>
        <v>45886</v>
      </c>
      <c r="B5494" s="362">
        <v>17</v>
      </c>
      <c r="C5494" s="363">
        <v>4698.3850000000002</v>
      </c>
      <c r="D5494" s="364"/>
    </row>
    <row r="5495" spans="1:4">
      <c r="A5495" s="361">
        <f t="shared" si="91"/>
        <v>45886</v>
      </c>
      <c r="B5495" s="362">
        <v>18</v>
      </c>
      <c r="C5495" s="363">
        <v>5678.71</v>
      </c>
      <c r="D5495" s="364"/>
    </row>
    <row r="5496" spans="1:4">
      <c r="A5496" s="361">
        <f t="shared" si="91"/>
        <v>45886</v>
      </c>
      <c r="B5496" s="362">
        <v>19</v>
      </c>
      <c r="C5496" s="363">
        <v>4275.1000000000004</v>
      </c>
      <c r="D5496" s="364"/>
    </row>
    <row r="5497" spans="1:4">
      <c r="A5497" s="361">
        <f t="shared" si="91"/>
        <v>45886</v>
      </c>
      <c r="B5497" s="362">
        <v>20</v>
      </c>
      <c r="C5497" s="363">
        <v>4913.875</v>
      </c>
      <c r="D5497" s="364"/>
    </row>
    <row r="5498" spans="1:4">
      <c r="A5498" s="361">
        <f t="shared" si="91"/>
        <v>45886</v>
      </c>
      <c r="B5498" s="362">
        <v>21</v>
      </c>
      <c r="C5498" s="363">
        <v>4671.4915000000001</v>
      </c>
      <c r="D5498" s="364"/>
    </row>
    <row r="5499" spans="1:4">
      <c r="A5499" s="361">
        <f t="shared" si="91"/>
        <v>45886</v>
      </c>
      <c r="B5499" s="362">
        <v>22</v>
      </c>
      <c r="C5499" s="363">
        <v>5020.6790000000001</v>
      </c>
      <c r="D5499" s="364"/>
    </row>
    <row r="5500" spans="1:4">
      <c r="A5500" s="361">
        <f t="shared" si="91"/>
        <v>45886</v>
      </c>
      <c r="B5500" s="362">
        <v>23</v>
      </c>
      <c r="C5500" s="363">
        <v>4944.0365000000002</v>
      </c>
      <c r="D5500" s="364"/>
    </row>
    <row r="5501" spans="1:4">
      <c r="A5501" s="361">
        <f t="shared" si="91"/>
        <v>45887</v>
      </c>
      <c r="B5501" s="362">
        <v>0</v>
      </c>
      <c r="C5501" s="363">
        <v>3220.69</v>
      </c>
      <c r="D5501" s="364"/>
    </row>
    <row r="5502" spans="1:4">
      <c r="A5502" s="361">
        <f t="shared" si="91"/>
        <v>45887</v>
      </c>
      <c r="B5502" s="362">
        <v>1</v>
      </c>
      <c r="C5502" s="363">
        <v>3039.3050000000003</v>
      </c>
      <c r="D5502" s="364"/>
    </row>
    <row r="5503" spans="1:4">
      <c r="A5503" s="361">
        <f t="shared" si="91"/>
        <v>45887</v>
      </c>
      <c r="B5503" s="362">
        <v>2</v>
      </c>
      <c r="C5503" s="363">
        <v>3130.66</v>
      </c>
      <c r="D5503" s="364"/>
    </row>
    <row r="5504" spans="1:4">
      <c r="A5504" s="361">
        <f t="shared" si="91"/>
        <v>45887</v>
      </c>
      <c r="B5504" s="362">
        <v>3</v>
      </c>
      <c r="C5504" s="363">
        <v>3248.41</v>
      </c>
      <c r="D5504" s="364"/>
    </row>
    <row r="5505" spans="1:4">
      <c r="A5505" s="361">
        <f t="shared" si="91"/>
        <v>45887</v>
      </c>
      <c r="B5505" s="362">
        <v>4</v>
      </c>
      <c r="C5505" s="363">
        <v>3822.28</v>
      </c>
      <c r="D5505" s="364"/>
    </row>
    <row r="5506" spans="1:4">
      <c r="A5506" s="361">
        <f t="shared" si="91"/>
        <v>45887</v>
      </c>
      <c r="B5506" s="362">
        <v>5</v>
      </c>
      <c r="C5506" s="363">
        <v>4197.165</v>
      </c>
      <c r="D5506" s="364"/>
    </row>
    <row r="5507" spans="1:4">
      <c r="A5507" s="361">
        <f t="shared" si="91"/>
        <v>45887</v>
      </c>
      <c r="B5507" s="362">
        <v>6</v>
      </c>
      <c r="C5507" s="363">
        <v>4424.8599999999997</v>
      </c>
      <c r="D5507" s="364"/>
    </row>
    <row r="5508" spans="1:4">
      <c r="A5508" s="361">
        <f t="shared" si="91"/>
        <v>45887</v>
      </c>
      <c r="B5508" s="362">
        <v>7</v>
      </c>
      <c r="C5508" s="363">
        <v>5147.78</v>
      </c>
      <c r="D5508" s="364"/>
    </row>
    <row r="5509" spans="1:4">
      <c r="A5509" s="361">
        <f t="shared" si="91"/>
        <v>45887</v>
      </c>
      <c r="B5509" s="362">
        <v>8</v>
      </c>
      <c r="C5509" s="363">
        <v>5165.5450000000001</v>
      </c>
      <c r="D5509" s="364"/>
    </row>
    <row r="5510" spans="1:4">
      <c r="A5510" s="361">
        <f t="shared" ref="A5510:A5573" si="92">IF(B5510=0,A5509+1,A5509)</f>
        <v>45887</v>
      </c>
      <c r="B5510" s="362">
        <v>9</v>
      </c>
      <c r="C5510" s="363">
        <v>5946.4949999999999</v>
      </c>
      <c r="D5510" s="364"/>
    </row>
    <row r="5511" spans="1:4">
      <c r="A5511" s="361">
        <f t="shared" si="92"/>
        <v>45887</v>
      </c>
      <c r="B5511" s="362">
        <v>10</v>
      </c>
      <c r="C5511" s="363">
        <v>5500.0050000000001</v>
      </c>
      <c r="D5511" s="364"/>
    </row>
    <row r="5512" spans="1:4">
      <c r="A5512" s="361">
        <f t="shared" si="92"/>
        <v>45887</v>
      </c>
      <c r="B5512" s="362">
        <v>11</v>
      </c>
      <c r="C5512" s="363">
        <v>5323.835</v>
      </c>
      <c r="D5512" s="364"/>
    </row>
    <row r="5513" spans="1:4">
      <c r="A5513" s="361">
        <f t="shared" si="92"/>
        <v>45887</v>
      </c>
      <c r="B5513" s="362">
        <v>12</v>
      </c>
      <c r="C5513" s="363">
        <v>5526.35</v>
      </c>
      <c r="D5513" s="364"/>
    </row>
    <row r="5514" spans="1:4">
      <c r="A5514" s="361">
        <f t="shared" si="92"/>
        <v>45887</v>
      </c>
      <c r="B5514" s="362">
        <v>13</v>
      </c>
      <c r="C5514" s="363">
        <v>5557.4750000000004</v>
      </c>
      <c r="D5514" s="364"/>
    </row>
    <row r="5515" spans="1:4">
      <c r="A5515" s="361">
        <f t="shared" si="92"/>
        <v>45887</v>
      </c>
      <c r="B5515" s="362">
        <v>14</v>
      </c>
      <c r="C5515" s="363">
        <v>6456.915</v>
      </c>
      <c r="D5515" s="364"/>
    </row>
    <row r="5516" spans="1:4">
      <c r="A5516" s="361">
        <f t="shared" si="92"/>
        <v>45887</v>
      </c>
      <c r="B5516" s="362">
        <v>15</v>
      </c>
      <c r="C5516" s="363">
        <v>6980.52</v>
      </c>
      <c r="D5516" s="364"/>
    </row>
    <row r="5517" spans="1:4">
      <c r="A5517" s="361">
        <f t="shared" si="92"/>
        <v>45887</v>
      </c>
      <c r="B5517" s="362">
        <v>16</v>
      </c>
      <c r="C5517" s="363">
        <v>6703.81</v>
      </c>
      <c r="D5517" s="364"/>
    </row>
    <row r="5518" spans="1:4">
      <c r="A5518" s="361">
        <f t="shared" si="92"/>
        <v>45887</v>
      </c>
      <c r="B5518" s="362">
        <v>17</v>
      </c>
      <c r="C5518" s="363">
        <v>5322.97</v>
      </c>
      <c r="D5518" s="364"/>
    </row>
    <row r="5519" spans="1:4">
      <c r="A5519" s="361">
        <f t="shared" si="92"/>
        <v>45887</v>
      </c>
      <c r="B5519" s="362">
        <v>18</v>
      </c>
      <c r="C5519" s="363">
        <v>6891.1965</v>
      </c>
      <c r="D5519" s="364"/>
    </row>
    <row r="5520" spans="1:4">
      <c r="A5520" s="361">
        <f t="shared" si="92"/>
        <v>45887</v>
      </c>
      <c r="B5520" s="362">
        <v>19</v>
      </c>
      <c r="C5520" s="363">
        <v>5086.7494999999999</v>
      </c>
      <c r="D5520" s="364"/>
    </row>
    <row r="5521" spans="1:4">
      <c r="A5521" s="361">
        <f t="shared" si="92"/>
        <v>45887</v>
      </c>
      <c r="B5521" s="362">
        <v>20</v>
      </c>
      <c r="C5521" s="363">
        <v>5335.3505000000005</v>
      </c>
      <c r="D5521" s="364"/>
    </row>
    <row r="5522" spans="1:4">
      <c r="A5522" s="361">
        <f t="shared" si="92"/>
        <v>45887</v>
      </c>
      <c r="B5522" s="362">
        <v>21</v>
      </c>
      <c r="C5522" s="363">
        <v>4702.1689999999999</v>
      </c>
      <c r="D5522" s="364"/>
    </row>
    <row r="5523" spans="1:4">
      <c r="A5523" s="361">
        <f t="shared" si="92"/>
        <v>45887</v>
      </c>
      <c r="B5523" s="362">
        <v>22</v>
      </c>
      <c r="C5523" s="363">
        <v>5012.5640000000003</v>
      </c>
      <c r="D5523" s="364"/>
    </row>
    <row r="5524" spans="1:4">
      <c r="A5524" s="361">
        <f t="shared" si="92"/>
        <v>45887</v>
      </c>
      <c r="B5524" s="362">
        <v>23</v>
      </c>
      <c r="C5524" s="363">
        <v>4584.1154999999999</v>
      </c>
      <c r="D5524" s="364"/>
    </row>
    <row r="5525" spans="1:4">
      <c r="A5525" s="361">
        <f t="shared" si="92"/>
        <v>45888</v>
      </c>
      <c r="B5525" s="362">
        <v>0</v>
      </c>
      <c r="C5525" s="363">
        <v>4323.8360000000002</v>
      </c>
      <c r="D5525" s="364"/>
    </row>
    <row r="5526" spans="1:4">
      <c r="A5526" s="361">
        <f t="shared" si="92"/>
        <v>45888</v>
      </c>
      <c r="B5526" s="362">
        <v>1</v>
      </c>
      <c r="C5526" s="363">
        <v>3607.6750000000002</v>
      </c>
      <c r="D5526" s="364"/>
    </row>
    <row r="5527" spans="1:4">
      <c r="A5527" s="361">
        <f t="shared" si="92"/>
        <v>45888</v>
      </c>
      <c r="B5527" s="362">
        <v>2</v>
      </c>
      <c r="C5527" s="363">
        <v>3208.7049999999999</v>
      </c>
      <c r="D5527" s="364"/>
    </row>
    <row r="5528" spans="1:4">
      <c r="A5528" s="361">
        <f t="shared" si="92"/>
        <v>45888</v>
      </c>
      <c r="B5528" s="362">
        <v>3</v>
      </c>
      <c r="C5528" s="363">
        <v>3395.8150000000001</v>
      </c>
      <c r="D5528" s="364"/>
    </row>
    <row r="5529" spans="1:4">
      <c r="A5529" s="361">
        <f t="shared" si="92"/>
        <v>45888</v>
      </c>
      <c r="B5529" s="362">
        <v>4</v>
      </c>
      <c r="C5529" s="363">
        <v>3719.2650000000003</v>
      </c>
      <c r="D5529" s="364"/>
    </row>
    <row r="5530" spans="1:4">
      <c r="A5530" s="361">
        <f t="shared" si="92"/>
        <v>45888</v>
      </c>
      <c r="B5530" s="362">
        <v>5</v>
      </c>
      <c r="C5530" s="363">
        <v>4224.8455000000004</v>
      </c>
      <c r="D5530" s="364"/>
    </row>
    <row r="5531" spans="1:4">
      <c r="A5531" s="361">
        <f t="shared" si="92"/>
        <v>45888</v>
      </c>
      <c r="B5531" s="362">
        <v>6</v>
      </c>
      <c r="C5531" s="363">
        <v>4858.317</v>
      </c>
      <c r="D5531" s="364"/>
    </row>
    <row r="5532" spans="1:4">
      <c r="A5532" s="361">
        <f t="shared" si="92"/>
        <v>45888</v>
      </c>
      <c r="B5532" s="362">
        <v>7</v>
      </c>
      <c r="C5532" s="363">
        <v>5431.8695000000007</v>
      </c>
      <c r="D5532" s="364"/>
    </row>
    <row r="5533" spans="1:4">
      <c r="A5533" s="361">
        <f t="shared" si="92"/>
        <v>45888</v>
      </c>
      <c r="B5533" s="362">
        <v>8</v>
      </c>
      <c r="C5533" s="363">
        <v>4996.2094999999999</v>
      </c>
      <c r="D5533" s="364"/>
    </row>
    <row r="5534" spans="1:4">
      <c r="A5534" s="361">
        <f t="shared" si="92"/>
        <v>45888</v>
      </c>
      <c r="B5534" s="362">
        <v>9</v>
      </c>
      <c r="C5534" s="363">
        <v>5984.2745000000004</v>
      </c>
      <c r="D5534" s="364"/>
    </row>
    <row r="5535" spans="1:4">
      <c r="A5535" s="361">
        <f t="shared" si="92"/>
        <v>45888</v>
      </c>
      <c r="B5535" s="362">
        <v>10</v>
      </c>
      <c r="C5535" s="363">
        <v>5323.0695000000005</v>
      </c>
      <c r="D5535" s="364"/>
    </row>
    <row r="5536" spans="1:4">
      <c r="A5536" s="361">
        <f t="shared" si="92"/>
        <v>45888</v>
      </c>
      <c r="B5536" s="362">
        <v>11</v>
      </c>
      <c r="C5536" s="363">
        <v>5123.5045</v>
      </c>
      <c r="D5536" s="364"/>
    </row>
    <row r="5537" spans="1:4">
      <c r="A5537" s="361">
        <f t="shared" si="92"/>
        <v>45888</v>
      </c>
      <c r="B5537" s="362">
        <v>12</v>
      </c>
      <c r="C5537" s="363">
        <v>5396.375</v>
      </c>
      <c r="D5537" s="364"/>
    </row>
    <row r="5538" spans="1:4">
      <c r="A5538" s="361">
        <f t="shared" si="92"/>
        <v>45888</v>
      </c>
      <c r="B5538" s="362">
        <v>13</v>
      </c>
      <c r="C5538" s="363">
        <v>5708.2825000000003</v>
      </c>
      <c r="D5538" s="364"/>
    </row>
    <row r="5539" spans="1:4">
      <c r="A5539" s="361">
        <f t="shared" si="92"/>
        <v>45888</v>
      </c>
      <c r="B5539" s="362">
        <v>14</v>
      </c>
      <c r="C5539" s="363">
        <v>6286.5950000000003</v>
      </c>
      <c r="D5539" s="364"/>
    </row>
    <row r="5540" spans="1:4">
      <c r="A5540" s="361">
        <f t="shared" si="92"/>
        <v>45888</v>
      </c>
      <c r="B5540" s="362">
        <v>15</v>
      </c>
      <c r="C5540" s="363">
        <v>6322.6050000000005</v>
      </c>
      <c r="D5540" s="364"/>
    </row>
    <row r="5541" spans="1:4">
      <c r="A5541" s="361">
        <f t="shared" si="92"/>
        <v>45888</v>
      </c>
      <c r="B5541" s="362">
        <v>16</v>
      </c>
      <c r="C5541" s="363">
        <v>6346.5225</v>
      </c>
      <c r="D5541" s="364"/>
    </row>
    <row r="5542" spans="1:4">
      <c r="A5542" s="361">
        <f t="shared" si="92"/>
        <v>45888</v>
      </c>
      <c r="B5542" s="362">
        <v>17</v>
      </c>
      <c r="C5542" s="363">
        <v>4979.2775000000001</v>
      </c>
      <c r="D5542" s="364"/>
    </row>
    <row r="5543" spans="1:4">
      <c r="A5543" s="361">
        <f t="shared" si="92"/>
        <v>45888</v>
      </c>
      <c r="B5543" s="362">
        <v>18</v>
      </c>
      <c r="C5543" s="363">
        <v>6091.7275</v>
      </c>
      <c r="D5543" s="364"/>
    </row>
    <row r="5544" spans="1:4">
      <c r="A5544" s="361">
        <f t="shared" si="92"/>
        <v>45888</v>
      </c>
      <c r="B5544" s="362">
        <v>19</v>
      </c>
      <c r="C5544" s="363">
        <v>4611.7</v>
      </c>
      <c r="D5544" s="364"/>
    </row>
    <row r="5545" spans="1:4">
      <c r="A5545" s="361">
        <f t="shared" si="92"/>
        <v>45888</v>
      </c>
      <c r="B5545" s="362">
        <v>20</v>
      </c>
      <c r="C5545" s="363">
        <v>4923.6374999999998</v>
      </c>
      <c r="D5545" s="364"/>
    </row>
    <row r="5546" spans="1:4">
      <c r="A5546" s="361">
        <f t="shared" si="92"/>
        <v>45888</v>
      </c>
      <c r="B5546" s="362">
        <v>21</v>
      </c>
      <c r="C5546" s="363">
        <v>4584.84</v>
      </c>
      <c r="D5546" s="364"/>
    </row>
    <row r="5547" spans="1:4">
      <c r="A5547" s="361">
        <f t="shared" si="92"/>
        <v>45888</v>
      </c>
      <c r="B5547" s="362">
        <v>22</v>
      </c>
      <c r="C5547" s="363">
        <v>5218.9250000000002</v>
      </c>
      <c r="D5547" s="364"/>
    </row>
    <row r="5548" spans="1:4">
      <c r="A5548" s="361">
        <f t="shared" si="92"/>
        <v>45888</v>
      </c>
      <c r="B5548" s="362">
        <v>23</v>
      </c>
      <c r="C5548" s="363">
        <v>4344.3204999999998</v>
      </c>
      <c r="D5548" s="364"/>
    </row>
    <row r="5549" spans="1:4">
      <c r="A5549" s="361">
        <f t="shared" si="92"/>
        <v>45889</v>
      </c>
      <c r="B5549" s="362">
        <v>0</v>
      </c>
      <c r="C5549" s="363">
        <v>4550.2979999999998</v>
      </c>
      <c r="D5549" s="364"/>
    </row>
    <row r="5550" spans="1:4">
      <c r="A5550" s="361">
        <f t="shared" si="92"/>
        <v>45889</v>
      </c>
      <c r="B5550" s="362">
        <v>1</v>
      </c>
      <c r="C5550" s="363">
        <v>3922.71</v>
      </c>
      <c r="D5550" s="364"/>
    </row>
    <row r="5551" spans="1:4">
      <c r="A5551" s="361">
        <f t="shared" si="92"/>
        <v>45889</v>
      </c>
      <c r="B5551" s="362">
        <v>2</v>
      </c>
      <c r="C5551" s="363">
        <v>3648.03</v>
      </c>
      <c r="D5551" s="364"/>
    </row>
    <row r="5552" spans="1:4">
      <c r="A5552" s="361">
        <f t="shared" si="92"/>
        <v>45889</v>
      </c>
      <c r="B5552" s="362">
        <v>3</v>
      </c>
      <c r="C5552" s="363">
        <v>3448.76</v>
      </c>
      <c r="D5552" s="364"/>
    </row>
    <row r="5553" spans="1:4">
      <c r="A5553" s="361">
        <f t="shared" si="92"/>
        <v>45889</v>
      </c>
      <c r="B5553" s="362">
        <v>4</v>
      </c>
      <c r="C5553" s="363">
        <v>3582.395</v>
      </c>
      <c r="D5553" s="364"/>
    </row>
    <row r="5554" spans="1:4">
      <c r="A5554" s="361">
        <f t="shared" si="92"/>
        <v>45889</v>
      </c>
      <c r="B5554" s="362">
        <v>5</v>
      </c>
      <c r="C5554" s="363">
        <v>4347.1885000000002</v>
      </c>
      <c r="D5554" s="364"/>
    </row>
    <row r="5555" spans="1:4">
      <c r="A5555" s="361">
        <f t="shared" si="92"/>
        <v>45889</v>
      </c>
      <c r="B5555" s="362">
        <v>6</v>
      </c>
      <c r="C5555" s="363">
        <v>5035.8725000000004</v>
      </c>
      <c r="D5555" s="364"/>
    </row>
    <row r="5556" spans="1:4">
      <c r="A5556" s="361">
        <f t="shared" si="92"/>
        <v>45889</v>
      </c>
      <c r="B5556" s="362">
        <v>7</v>
      </c>
      <c r="C5556" s="363">
        <v>5665.3525</v>
      </c>
      <c r="D5556" s="364"/>
    </row>
    <row r="5557" spans="1:4">
      <c r="A5557" s="361">
        <f t="shared" si="92"/>
        <v>45889</v>
      </c>
      <c r="B5557" s="362">
        <v>8</v>
      </c>
      <c r="C5557" s="363">
        <v>5461.3025000000007</v>
      </c>
      <c r="D5557" s="364"/>
    </row>
    <row r="5558" spans="1:4">
      <c r="A5558" s="361">
        <f t="shared" si="92"/>
        <v>45889</v>
      </c>
      <c r="B5558" s="362">
        <v>9</v>
      </c>
      <c r="C5558" s="363">
        <v>6345.9275000000007</v>
      </c>
      <c r="D5558" s="364"/>
    </row>
    <row r="5559" spans="1:4">
      <c r="A5559" s="361">
        <f t="shared" si="92"/>
        <v>45889</v>
      </c>
      <c r="B5559" s="362">
        <v>10</v>
      </c>
      <c r="C5559" s="363">
        <v>5607.2224999999999</v>
      </c>
      <c r="D5559" s="364"/>
    </row>
    <row r="5560" spans="1:4">
      <c r="A5560" s="361">
        <f t="shared" si="92"/>
        <v>45889</v>
      </c>
      <c r="B5560" s="362">
        <v>11</v>
      </c>
      <c r="C5560" s="363">
        <v>5537.7925000000005</v>
      </c>
      <c r="D5560" s="364"/>
    </row>
    <row r="5561" spans="1:4">
      <c r="A5561" s="361">
        <f t="shared" si="92"/>
        <v>45889</v>
      </c>
      <c r="B5561" s="362">
        <v>12</v>
      </c>
      <c r="C5561" s="363">
        <v>5420.83</v>
      </c>
      <c r="D5561" s="364"/>
    </row>
    <row r="5562" spans="1:4">
      <c r="A5562" s="361">
        <f t="shared" si="92"/>
        <v>45889</v>
      </c>
      <c r="B5562" s="362">
        <v>13</v>
      </c>
      <c r="C5562" s="363">
        <v>5522.88</v>
      </c>
      <c r="D5562" s="364"/>
    </row>
    <row r="5563" spans="1:4">
      <c r="A5563" s="361">
        <f t="shared" si="92"/>
        <v>45889</v>
      </c>
      <c r="B5563" s="362">
        <v>14</v>
      </c>
      <c r="C5563" s="363">
        <v>6015.2025000000003</v>
      </c>
      <c r="D5563" s="364"/>
    </row>
    <row r="5564" spans="1:4">
      <c r="A5564" s="361">
        <f t="shared" si="92"/>
        <v>45889</v>
      </c>
      <c r="B5564" s="362">
        <v>15</v>
      </c>
      <c r="C5564" s="363">
        <v>6420.4549999999999</v>
      </c>
      <c r="D5564" s="364"/>
    </row>
    <row r="5565" spans="1:4">
      <c r="A5565" s="361">
        <f t="shared" si="92"/>
        <v>45889</v>
      </c>
      <c r="B5565" s="362">
        <v>16</v>
      </c>
      <c r="C5565" s="363">
        <v>6215.3425000000007</v>
      </c>
      <c r="D5565" s="364"/>
    </row>
    <row r="5566" spans="1:4">
      <c r="A5566" s="361">
        <f t="shared" si="92"/>
        <v>45889</v>
      </c>
      <c r="B5566" s="362">
        <v>17</v>
      </c>
      <c r="C5566" s="363">
        <v>5446.59</v>
      </c>
      <c r="D5566" s="364"/>
    </row>
    <row r="5567" spans="1:4">
      <c r="A5567" s="361">
        <f t="shared" si="92"/>
        <v>45889</v>
      </c>
      <c r="B5567" s="362">
        <v>18</v>
      </c>
      <c r="C5567" s="363">
        <v>6920.9575000000004</v>
      </c>
      <c r="D5567" s="364"/>
    </row>
    <row r="5568" spans="1:4">
      <c r="A5568" s="361">
        <f t="shared" si="92"/>
        <v>45889</v>
      </c>
      <c r="B5568" s="362">
        <v>19</v>
      </c>
      <c r="C5568" s="363">
        <v>4962.07</v>
      </c>
      <c r="D5568" s="364"/>
    </row>
    <row r="5569" spans="1:4">
      <c r="A5569" s="361">
        <f t="shared" si="92"/>
        <v>45889</v>
      </c>
      <c r="B5569" s="362">
        <v>20</v>
      </c>
      <c r="C5569" s="363">
        <v>5298.4575000000004</v>
      </c>
      <c r="D5569" s="364"/>
    </row>
    <row r="5570" spans="1:4">
      <c r="A5570" s="361">
        <f t="shared" si="92"/>
        <v>45889</v>
      </c>
      <c r="B5570" s="362">
        <v>21</v>
      </c>
      <c r="C5570" s="363">
        <v>5078.24</v>
      </c>
      <c r="D5570" s="364"/>
    </row>
    <row r="5571" spans="1:4">
      <c r="A5571" s="361">
        <f t="shared" si="92"/>
        <v>45889</v>
      </c>
      <c r="B5571" s="362">
        <v>22</v>
      </c>
      <c r="C5571" s="363">
        <v>5370.6450000000004</v>
      </c>
      <c r="D5571" s="364"/>
    </row>
    <row r="5572" spans="1:4">
      <c r="A5572" s="361">
        <f t="shared" si="92"/>
        <v>45889</v>
      </c>
      <c r="B5572" s="362">
        <v>23</v>
      </c>
      <c r="C5572" s="363">
        <v>4914.1225000000004</v>
      </c>
      <c r="D5572" s="364"/>
    </row>
    <row r="5573" spans="1:4">
      <c r="A5573" s="361">
        <f t="shared" si="92"/>
        <v>45890</v>
      </c>
      <c r="B5573" s="362">
        <v>0</v>
      </c>
      <c r="C5573" s="363">
        <v>4711.8770000000004</v>
      </c>
      <c r="D5573" s="364"/>
    </row>
    <row r="5574" spans="1:4">
      <c r="A5574" s="361">
        <f t="shared" ref="A5574:A5637" si="93">IF(B5574=0,A5573+1,A5573)</f>
        <v>45890</v>
      </c>
      <c r="B5574" s="362">
        <v>1</v>
      </c>
      <c r="C5574" s="363">
        <v>4207.4324999999999</v>
      </c>
      <c r="D5574" s="364"/>
    </row>
    <row r="5575" spans="1:4">
      <c r="A5575" s="361">
        <f t="shared" si="93"/>
        <v>45890</v>
      </c>
      <c r="B5575" s="362">
        <v>2</v>
      </c>
      <c r="C5575" s="363">
        <v>3951.5350000000003</v>
      </c>
      <c r="D5575" s="364"/>
    </row>
    <row r="5576" spans="1:4">
      <c r="A5576" s="361">
        <f t="shared" si="93"/>
        <v>45890</v>
      </c>
      <c r="B5576" s="362">
        <v>3</v>
      </c>
      <c r="C5576" s="363">
        <v>3881.6950000000002</v>
      </c>
      <c r="D5576" s="364"/>
    </row>
    <row r="5577" spans="1:4">
      <c r="A5577" s="361">
        <f t="shared" si="93"/>
        <v>45890</v>
      </c>
      <c r="B5577" s="362">
        <v>4</v>
      </c>
      <c r="C5577" s="363">
        <v>4135.6525000000001</v>
      </c>
      <c r="D5577" s="364"/>
    </row>
    <row r="5578" spans="1:4">
      <c r="A5578" s="361">
        <f t="shared" si="93"/>
        <v>45890</v>
      </c>
      <c r="B5578" s="362">
        <v>5</v>
      </c>
      <c r="C5578" s="363">
        <v>4491.6175000000003</v>
      </c>
      <c r="D5578" s="364"/>
    </row>
    <row r="5579" spans="1:4">
      <c r="A5579" s="361">
        <f t="shared" si="93"/>
        <v>45890</v>
      </c>
      <c r="B5579" s="362">
        <v>6</v>
      </c>
      <c r="C5579" s="363">
        <v>5000.2250000000004</v>
      </c>
      <c r="D5579" s="364"/>
    </row>
    <row r="5580" spans="1:4">
      <c r="A5580" s="361">
        <f t="shared" si="93"/>
        <v>45890</v>
      </c>
      <c r="B5580" s="362">
        <v>7</v>
      </c>
      <c r="C5580" s="363">
        <v>5414.0150000000003</v>
      </c>
      <c r="D5580" s="364"/>
    </row>
    <row r="5581" spans="1:4">
      <c r="A5581" s="361">
        <f t="shared" si="93"/>
        <v>45890</v>
      </c>
      <c r="B5581" s="362">
        <v>8</v>
      </c>
      <c r="C5581" s="363">
        <v>5257.7449999999999</v>
      </c>
      <c r="D5581" s="364"/>
    </row>
    <row r="5582" spans="1:4">
      <c r="A5582" s="361">
        <f t="shared" si="93"/>
        <v>45890</v>
      </c>
      <c r="B5582" s="362">
        <v>9</v>
      </c>
      <c r="C5582" s="363">
        <v>6064.7250000000004</v>
      </c>
      <c r="D5582" s="364"/>
    </row>
    <row r="5583" spans="1:4">
      <c r="A5583" s="361">
        <f t="shared" si="93"/>
        <v>45890</v>
      </c>
      <c r="B5583" s="362">
        <v>10</v>
      </c>
      <c r="C5583" s="363">
        <v>5306.8675000000003</v>
      </c>
      <c r="D5583" s="364"/>
    </row>
    <row r="5584" spans="1:4">
      <c r="A5584" s="361">
        <f t="shared" si="93"/>
        <v>45890</v>
      </c>
      <c r="B5584" s="362">
        <v>11</v>
      </c>
      <c r="C5584" s="363">
        <v>5240.6824999999999</v>
      </c>
      <c r="D5584" s="364"/>
    </row>
    <row r="5585" spans="1:4">
      <c r="A5585" s="361">
        <f t="shared" si="93"/>
        <v>45890</v>
      </c>
      <c r="B5585" s="362">
        <v>12</v>
      </c>
      <c r="C5585" s="363">
        <v>5641.4800000000005</v>
      </c>
      <c r="D5585" s="364"/>
    </row>
    <row r="5586" spans="1:4">
      <c r="A5586" s="361">
        <f t="shared" si="93"/>
        <v>45890</v>
      </c>
      <c r="B5586" s="362">
        <v>13</v>
      </c>
      <c r="C5586" s="363">
        <v>5956.1950000000006</v>
      </c>
      <c r="D5586" s="364"/>
    </row>
    <row r="5587" spans="1:4">
      <c r="A5587" s="361">
        <f t="shared" si="93"/>
        <v>45890</v>
      </c>
      <c r="B5587" s="362">
        <v>14</v>
      </c>
      <c r="C5587" s="363">
        <v>6286.2275</v>
      </c>
      <c r="D5587" s="364"/>
    </row>
    <row r="5588" spans="1:4">
      <c r="A5588" s="361">
        <f t="shared" si="93"/>
        <v>45890</v>
      </c>
      <c r="B5588" s="362">
        <v>15</v>
      </c>
      <c r="C5588" s="363">
        <v>6670.67</v>
      </c>
      <c r="D5588" s="364"/>
    </row>
    <row r="5589" spans="1:4">
      <c r="A5589" s="361">
        <f t="shared" si="93"/>
        <v>45890</v>
      </c>
      <c r="B5589" s="362">
        <v>16</v>
      </c>
      <c r="C5589" s="363">
        <v>6719.7375000000002</v>
      </c>
      <c r="D5589" s="364"/>
    </row>
    <row r="5590" spans="1:4">
      <c r="A5590" s="361">
        <f t="shared" si="93"/>
        <v>45890</v>
      </c>
      <c r="B5590" s="362">
        <v>17</v>
      </c>
      <c r="C5590" s="363">
        <v>5658.6075000000001</v>
      </c>
      <c r="D5590" s="364"/>
    </row>
    <row r="5591" spans="1:4">
      <c r="A5591" s="361">
        <f t="shared" si="93"/>
        <v>45890</v>
      </c>
      <c r="B5591" s="362">
        <v>18</v>
      </c>
      <c r="C5591" s="363">
        <v>7000.62</v>
      </c>
      <c r="D5591" s="364"/>
    </row>
    <row r="5592" spans="1:4">
      <c r="A5592" s="361">
        <f t="shared" si="93"/>
        <v>45890</v>
      </c>
      <c r="B5592" s="362">
        <v>19</v>
      </c>
      <c r="C5592" s="363">
        <v>4849.2325000000001</v>
      </c>
      <c r="D5592" s="364"/>
    </row>
    <row r="5593" spans="1:4">
      <c r="A5593" s="361">
        <f t="shared" si="93"/>
        <v>45890</v>
      </c>
      <c r="B5593" s="362">
        <v>20</v>
      </c>
      <c r="C5593" s="363">
        <v>5475.2750000000005</v>
      </c>
      <c r="D5593" s="364"/>
    </row>
    <row r="5594" spans="1:4">
      <c r="A5594" s="361">
        <f t="shared" si="93"/>
        <v>45890</v>
      </c>
      <c r="B5594" s="362">
        <v>21</v>
      </c>
      <c r="C5594" s="363">
        <v>5082.9575000000004</v>
      </c>
      <c r="D5594" s="364"/>
    </row>
    <row r="5595" spans="1:4">
      <c r="A5595" s="361">
        <f t="shared" si="93"/>
        <v>45890</v>
      </c>
      <c r="B5595" s="362">
        <v>22</v>
      </c>
      <c r="C5595" s="363">
        <v>5306.6525000000001</v>
      </c>
      <c r="D5595" s="364"/>
    </row>
    <row r="5596" spans="1:4">
      <c r="A5596" s="361">
        <f t="shared" si="93"/>
        <v>45890</v>
      </c>
      <c r="B5596" s="362">
        <v>23</v>
      </c>
      <c r="C5596" s="363">
        <v>5167.8670000000002</v>
      </c>
      <c r="D5596" s="364"/>
    </row>
    <row r="5597" spans="1:4">
      <c r="A5597" s="361">
        <f t="shared" si="93"/>
        <v>45891</v>
      </c>
      <c r="B5597" s="362">
        <v>0</v>
      </c>
      <c r="C5597" s="363">
        <v>4602.9324999999999</v>
      </c>
      <c r="D5597" s="364"/>
    </row>
    <row r="5598" spans="1:4">
      <c r="A5598" s="361">
        <f t="shared" si="93"/>
        <v>45891</v>
      </c>
      <c r="B5598" s="362">
        <v>1</v>
      </c>
      <c r="C5598" s="363">
        <v>4246.5</v>
      </c>
      <c r="D5598" s="364"/>
    </row>
    <row r="5599" spans="1:4">
      <c r="A5599" s="361">
        <f t="shared" si="93"/>
        <v>45891</v>
      </c>
      <c r="B5599" s="362">
        <v>2</v>
      </c>
      <c r="C5599" s="363">
        <v>4101.5450000000001</v>
      </c>
      <c r="D5599" s="364"/>
    </row>
    <row r="5600" spans="1:4">
      <c r="A5600" s="361">
        <f t="shared" si="93"/>
        <v>45891</v>
      </c>
      <c r="B5600" s="362">
        <v>3</v>
      </c>
      <c r="C5600" s="363">
        <v>4079.6175000000003</v>
      </c>
      <c r="D5600" s="364"/>
    </row>
    <row r="5601" spans="1:4">
      <c r="A5601" s="361">
        <f t="shared" si="93"/>
        <v>45891</v>
      </c>
      <c r="B5601" s="362">
        <v>4</v>
      </c>
      <c r="C5601" s="363">
        <v>4181.1424999999999</v>
      </c>
      <c r="D5601" s="364"/>
    </row>
    <row r="5602" spans="1:4">
      <c r="A5602" s="361">
        <f t="shared" si="93"/>
        <v>45891</v>
      </c>
      <c r="B5602" s="362">
        <v>5</v>
      </c>
      <c r="C5602" s="363">
        <v>4429.9750000000004</v>
      </c>
      <c r="D5602" s="364"/>
    </row>
    <row r="5603" spans="1:4">
      <c r="A5603" s="361">
        <f t="shared" si="93"/>
        <v>45891</v>
      </c>
      <c r="B5603" s="362">
        <v>6</v>
      </c>
      <c r="C5603" s="363">
        <v>4978.0150000000003</v>
      </c>
      <c r="D5603" s="364"/>
    </row>
    <row r="5604" spans="1:4">
      <c r="A5604" s="361">
        <f t="shared" si="93"/>
        <v>45891</v>
      </c>
      <c r="B5604" s="362">
        <v>7</v>
      </c>
      <c r="C5604" s="363">
        <v>5489.8950000000004</v>
      </c>
      <c r="D5604" s="364"/>
    </row>
    <row r="5605" spans="1:4">
      <c r="A5605" s="361">
        <f t="shared" si="93"/>
        <v>45891</v>
      </c>
      <c r="B5605" s="362">
        <v>8</v>
      </c>
      <c r="C5605" s="363">
        <v>5391.0450000000001</v>
      </c>
      <c r="D5605" s="364"/>
    </row>
    <row r="5606" spans="1:4">
      <c r="A5606" s="361">
        <f t="shared" si="93"/>
        <v>45891</v>
      </c>
      <c r="B5606" s="362">
        <v>9</v>
      </c>
      <c r="C5606" s="363">
        <v>6138.71</v>
      </c>
      <c r="D5606" s="364"/>
    </row>
    <row r="5607" spans="1:4">
      <c r="A5607" s="361">
        <f t="shared" si="93"/>
        <v>45891</v>
      </c>
      <c r="B5607" s="362">
        <v>10</v>
      </c>
      <c r="C5607" s="363">
        <v>5425.82</v>
      </c>
      <c r="D5607" s="364"/>
    </row>
    <row r="5608" spans="1:4">
      <c r="A5608" s="361">
        <f t="shared" si="93"/>
        <v>45891</v>
      </c>
      <c r="B5608" s="362">
        <v>11</v>
      </c>
      <c r="C5608" s="363">
        <v>5254.32</v>
      </c>
      <c r="D5608" s="364"/>
    </row>
    <row r="5609" spans="1:4">
      <c r="A5609" s="361">
        <f t="shared" si="93"/>
        <v>45891</v>
      </c>
      <c r="B5609" s="362">
        <v>12</v>
      </c>
      <c r="C5609" s="363">
        <v>5170.2449999999999</v>
      </c>
      <c r="D5609" s="364"/>
    </row>
    <row r="5610" spans="1:4">
      <c r="A5610" s="361">
        <f t="shared" si="93"/>
        <v>45891</v>
      </c>
      <c r="B5610" s="362">
        <v>13</v>
      </c>
      <c r="C5610" s="363">
        <v>6104.59</v>
      </c>
      <c r="D5610" s="364"/>
    </row>
    <row r="5611" spans="1:4">
      <c r="A5611" s="361">
        <f t="shared" si="93"/>
        <v>45891</v>
      </c>
      <c r="B5611" s="362">
        <v>14</v>
      </c>
      <c r="C5611" s="363">
        <v>6294.76</v>
      </c>
      <c r="D5611" s="364"/>
    </row>
    <row r="5612" spans="1:4">
      <c r="A5612" s="361">
        <f t="shared" si="93"/>
        <v>45891</v>
      </c>
      <c r="B5612" s="362">
        <v>15</v>
      </c>
      <c r="C5612" s="363">
        <v>6793.85</v>
      </c>
      <c r="D5612" s="364"/>
    </row>
    <row r="5613" spans="1:4">
      <c r="A5613" s="361">
        <f t="shared" si="93"/>
        <v>45891</v>
      </c>
      <c r="B5613" s="362">
        <v>16</v>
      </c>
      <c r="C5613" s="363">
        <v>6484.4850000000006</v>
      </c>
      <c r="D5613" s="364"/>
    </row>
    <row r="5614" spans="1:4">
      <c r="A5614" s="361">
        <f t="shared" si="93"/>
        <v>45891</v>
      </c>
      <c r="B5614" s="362">
        <v>17</v>
      </c>
      <c r="C5614" s="363">
        <v>5538.42</v>
      </c>
      <c r="D5614" s="364"/>
    </row>
    <row r="5615" spans="1:4">
      <c r="A5615" s="361">
        <f t="shared" si="93"/>
        <v>45891</v>
      </c>
      <c r="B5615" s="362">
        <v>18</v>
      </c>
      <c r="C5615" s="363">
        <v>6613.78</v>
      </c>
      <c r="D5615" s="364"/>
    </row>
    <row r="5616" spans="1:4">
      <c r="A5616" s="361">
        <f t="shared" si="93"/>
        <v>45891</v>
      </c>
      <c r="B5616" s="362">
        <v>19</v>
      </c>
      <c r="C5616" s="363">
        <v>4673.7350000000006</v>
      </c>
      <c r="D5616" s="364"/>
    </row>
    <row r="5617" spans="1:4">
      <c r="A5617" s="361">
        <f t="shared" si="93"/>
        <v>45891</v>
      </c>
      <c r="B5617" s="362">
        <v>20</v>
      </c>
      <c r="C5617" s="363">
        <v>4855.38</v>
      </c>
      <c r="D5617" s="364"/>
    </row>
    <row r="5618" spans="1:4">
      <c r="A5618" s="361">
        <f t="shared" si="93"/>
        <v>45891</v>
      </c>
      <c r="B5618" s="362">
        <v>21</v>
      </c>
      <c r="C5618" s="363">
        <v>4847.085</v>
      </c>
      <c r="D5618" s="364"/>
    </row>
    <row r="5619" spans="1:4">
      <c r="A5619" s="361">
        <f t="shared" si="93"/>
        <v>45891</v>
      </c>
      <c r="B5619" s="362">
        <v>22</v>
      </c>
      <c r="C5619" s="363">
        <v>5458.35</v>
      </c>
      <c r="D5619" s="364"/>
    </row>
    <row r="5620" spans="1:4">
      <c r="A5620" s="361">
        <f t="shared" si="93"/>
        <v>45891</v>
      </c>
      <c r="B5620" s="362">
        <v>23</v>
      </c>
      <c r="C5620" s="363">
        <v>5368.7674999999999</v>
      </c>
      <c r="D5620" s="364"/>
    </row>
    <row r="5621" spans="1:4">
      <c r="A5621" s="361">
        <f t="shared" si="93"/>
        <v>45892</v>
      </c>
      <c r="B5621" s="362">
        <v>0</v>
      </c>
      <c r="C5621" s="363">
        <v>4720.665</v>
      </c>
      <c r="D5621" s="364"/>
    </row>
    <row r="5622" spans="1:4">
      <c r="A5622" s="361">
        <f t="shared" si="93"/>
        <v>45892</v>
      </c>
      <c r="B5622" s="362">
        <v>1</v>
      </c>
      <c r="C5622" s="363">
        <v>4694.2425000000003</v>
      </c>
      <c r="D5622" s="364"/>
    </row>
    <row r="5623" spans="1:4">
      <c r="A5623" s="361">
        <f t="shared" si="93"/>
        <v>45892</v>
      </c>
      <c r="B5623" s="362">
        <v>2</v>
      </c>
      <c r="C5623" s="363">
        <v>4513.2125000000005</v>
      </c>
      <c r="D5623" s="364"/>
    </row>
    <row r="5624" spans="1:4">
      <c r="A5624" s="361">
        <f t="shared" si="93"/>
        <v>45892</v>
      </c>
      <c r="B5624" s="362">
        <v>3</v>
      </c>
      <c r="C5624" s="363">
        <v>4303.3525</v>
      </c>
      <c r="D5624" s="364"/>
    </row>
    <row r="5625" spans="1:4">
      <c r="A5625" s="361">
        <f t="shared" si="93"/>
        <v>45892</v>
      </c>
      <c r="B5625" s="362">
        <v>4</v>
      </c>
      <c r="C5625" s="363">
        <v>4248.5025000000005</v>
      </c>
      <c r="D5625" s="364"/>
    </row>
    <row r="5626" spans="1:4">
      <c r="A5626" s="361">
        <f t="shared" si="93"/>
        <v>45892</v>
      </c>
      <c r="B5626" s="362">
        <v>5</v>
      </c>
      <c r="C5626" s="363">
        <v>4388.54</v>
      </c>
      <c r="D5626" s="364"/>
    </row>
    <row r="5627" spans="1:4">
      <c r="A5627" s="361">
        <f t="shared" si="93"/>
        <v>45892</v>
      </c>
      <c r="B5627" s="362">
        <v>6</v>
      </c>
      <c r="C5627" s="363">
        <v>4500.1099999999997</v>
      </c>
      <c r="D5627" s="364"/>
    </row>
    <row r="5628" spans="1:4">
      <c r="A5628" s="361">
        <f t="shared" si="93"/>
        <v>45892</v>
      </c>
      <c r="B5628" s="362">
        <v>7</v>
      </c>
      <c r="C5628" s="363">
        <v>5008.6675000000005</v>
      </c>
      <c r="D5628" s="364"/>
    </row>
    <row r="5629" spans="1:4">
      <c r="A5629" s="361">
        <f t="shared" si="93"/>
        <v>45892</v>
      </c>
      <c r="B5629" s="362">
        <v>8</v>
      </c>
      <c r="C5629" s="363">
        <v>4883.4775</v>
      </c>
      <c r="D5629" s="364"/>
    </row>
    <row r="5630" spans="1:4">
      <c r="A5630" s="361">
        <f t="shared" si="93"/>
        <v>45892</v>
      </c>
      <c r="B5630" s="362">
        <v>9</v>
      </c>
      <c r="C5630" s="363">
        <v>5708.34</v>
      </c>
      <c r="D5630" s="364"/>
    </row>
    <row r="5631" spans="1:4">
      <c r="A5631" s="361">
        <f t="shared" si="93"/>
        <v>45892</v>
      </c>
      <c r="B5631" s="362">
        <v>10</v>
      </c>
      <c r="C5631" s="363">
        <v>5003.125</v>
      </c>
      <c r="D5631" s="364"/>
    </row>
    <row r="5632" spans="1:4">
      <c r="A5632" s="361">
        <f t="shared" si="93"/>
        <v>45892</v>
      </c>
      <c r="B5632" s="362">
        <v>11</v>
      </c>
      <c r="C5632" s="363">
        <v>4677.2950000000001</v>
      </c>
      <c r="D5632" s="364"/>
    </row>
    <row r="5633" spans="1:4">
      <c r="A5633" s="361">
        <f t="shared" si="93"/>
        <v>45892</v>
      </c>
      <c r="B5633" s="362">
        <v>12</v>
      </c>
      <c r="C5633" s="363">
        <v>5184.45</v>
      </c>
      <c r="D5633" s="364"/>
    </row>
    <row r="5634" spans="1:4">
      <c r="A5634" s="361">
        <f t="shared" si="93"/>
        <v>45892</v>
      </c>
      <c r="B5634" s="362">
        <v>13</v>
      </c>
      <c r="C5634" s="363">
        <v>5371.38</v>
      </c>
      <c r="D5634" s="364"/>
    </row>
    <row r="5635" spans="1:4">
      <c r="A5635" s="361">
        <f t="shared" si="93"/>
        <v>45892</v>
      </c>
      <c r="B5635" s="362">
        <v>14</v>
      </c>
      <c r="C5635" s="363">
        <v>5406.2725</v>
      </c>
      <c r="D5635" s="364"/>
    </row>
    <row r="5636" spans="1:4">
      <c r="A5636" s="361">
        <f t="shared" si="93"/>
        <v>45892</v>
      </c>
      <c r="B5636" s="362">
        <v>15</v>
      </c>
      <c r="C5636" s="363">
        <v>5777.26</v>
      </c>
      <c r="D5636" s="364"/>
    </row>
    <row r="5637" spans="1:4">
      <c r="A5637" s="361">
        <f t="shared" si="93"/>
        <v>45892</v>
      </c>
      <c r="B5637" s="362">
        <v>16</v>
      </c>
      <c r="C5637" s="363">
        <v>6065.21</v>
      </c>
      <c r="D5637" s="364"/>
    </row>
    <row r="5638" spans="1:4">
      <c r="A5638" s="361">
        <f t="shared" ref="A5638:A5701" si="94">IF(B5638=0,A5637+1,A5637)</f>
        <v>45892</v>
      </c>
      <c r="B5638" s="362">
        <v>17</v>
      </c>
      <c r="C5638" s="363">
        <v>5659.8050000000003</v>
      </c>
      <c r="D5638" s="364"/>
    </row>
    <row r="5639" spans="1:4">
      <c r="A5639" s="361">
        <f t="shared" si="94"/>
        <v>45892</v>
      </c>
      <c r="B5639" s="362">
        <v>18</v>
      </c>
      <c r="C5639" s="363">
        <v>7010.4400000000005</v>
      </c>
      <c r="D5639" s="364"/>
    </row>
    <row r="5640" spans="1:4">
      <c r="A5640" s="361">
        <f t="shared" si="94"/>
        <v>45892</v>
      </c>
      <c r="B5640" s="362">
        <v>19</v>
      </c>
      <c r="C5640" s="363">
        <v>4800.13</v>
      </c>
      <c r="D5640" s="364"/>
    </row>
    <row r="5641" spans="1:4">
      <c r="A5641" s="361">
        <f t="shared" si="94"/>
        <v>45892</v>
      </c>
      <c r="B5641" s="362">
        <v>20</v>
      </c>
      <c r="C5641" s="363">
        <v>4990.82</v>
      </c>
      <c r="D5641" s="364"/>
    </row>
    <row r="5642" spans="1:4">
      <c r="A5642" s="361">
        <f t="shared" si="94"/>
        <v>45892</v>
      </c>
      <c r="B5642" s="362">
        <v>21</v>
      </c>
      <c r="C5642" s="363">
        <v>5294.5050000000001</v>
      </c>
      <c r="D5642" s="364"/>
    </row>
    <row r="5643" spans="1:4">
      <c r="A5643" s="361">
        <f t="shared" si="94"/>
        <v>45892</v>
      </c>
      <c r="B5643" s="362">
        <v>22</v>
      </c>
      <c r="C5643" s="363">
        <v>5670.1374999999998</v>
      </c>
      <c r="D5643" s="364"/>
    </row>
    <row r="5644" spans="1:4">
      <c r="A5644" s="361">
        <f t="shared" si="94"/>
        <v>45892</v>
      </c>
      <c r="B5644" s="362">
        <v>23</v>
      </c>
      <c r="C5644" s="363">
        <v>6077.9875000000002</v>
      </c>
      <c r="D5644" s="364"/>
    </row>
    <row r="5645" spans="1:4">
      <c r="A5645" s="361">
        <f t="shared" si="94"/>
        <v>45893</v>
      </c>
      <c r="B5645" s="362">
        <v>0</v>
      </c>
      <c r="C5645" s="363">
        <v>5842.1255000000001</v>
      </c>
      <c r="D5645" s="364"/>
    </row>
    <row r="5646" spans="1:4">
      <c r="A5646" s="361">
        <f t="shared" si="94"/>
        <v>45893</v>
      </c>
      <c r="B5646" s="362">
        <v>1</v>
      </c>
      <c r="C5646" s="363">
        <v>5525.9075000000003</v>
      </c>
      <c r="D5646" s="364"/>
    </row>
    <row r="5647" spans="1:4">
      <c r="A5647" s="361">
        <f t="shared" si="94"/>
        <v>45893</v>
      </c>
      <c r="B5647" s="362">
        <v>2</v>
      </c>
      <c r="C5647" s="363">
        <v>5491.6265000000003</v>
      </c>
      <c r="D5647" s="364"/>
    </row>
    <row r="5648" spans="1:4">
      <c r="A5648" s="361">
        <f t="shared" si="94"/>
        <v>45893</v>
      </c>
      <c r="B5648" s="362">
        <v>3</v>
      </c>
      <c r="C5648" s="363">
        <v>5625.5525000000007</v>
      </c>
      <c r="D5648" s="364"/>
    </row>
    <row r="5649" spans="1:4">
      <c r="A5649" s="361">
        <f t="shared" si="94"/>
        <v>45893</v>
      </c>
      <c r="B5649" s="362">
        <v>4</v>
      </c>
      <c r="C5649" s="363">
        <v>5499.2355000000007</v>
      </c>
      <c r="D5649" s="364"/>
    </row>
    <row r="5650" spans="1:4">
      <c r="A5650" s="361">
        <f t="shared" si="94"/>
        <v>45893</v>
      </c>
      <c r="B5650" s="362">
        <v>5</v>
      </c>
      <c r="C5650" s="363">
        <v>5433.3445000000002</v>
      </c>
      <c r="D5650" s="364"/>
    </row>
    <row r="5651" spans="1:4">
      <c r="A5651" s="361">
        <f t="shared" si="94"/>
        <v>45893</v>
      </c>
      <c r="B5651" s="362">
        <v>6</v>
      </c>
      <c r="C5651" s="363">
        <v>4811.8195000000005</v>
      </c>
      <c r="D5651" s="364"/>
    </row>
    <row r="5652" spans="1:4">
      <c r="A5652" s="361">
        <f t="shared" si="94"/>
        <v>45893</v>
      </c>
      <c r="B5652" s="362">
        <v>7</v>
      </c>
      <c r="C5652" s="363">
        <v>4962.1795000000002</v>
      </c>
      <c r="D5652" s="364"/>
    </row>
    <row r="5653" spans="1:4">
      <c r="A5653" s="361">
        <f t="shared" si="94"/>
        <v>45893</v>
      </c>
      <c r="B5653" s="362">
        <v>8</v>
      </c>
      <c r="C5653" s="363">
        <v>4923.2615000000005</v>
      </c>
      <c r="D5653" s="364"/>
    </row>
    <row r="5654" spans="1:4">
      <c r="A5654" s="361">
        <f t="shared" si="94"/>
        <v>45893</v>
      </c>
      <c r="B5654" s="362">
        <v>9</v>
      </c>
      <c r="C5654" s="363">
        <v>5759.4414999999999</v>
      </c>
      <c r="D5654" s="364"/>
    </row>
    <row r="5655" spans="1:4">
      <c r="A5655" s="361">
        <f t="shared" si="94"/>
        <v>45893</v>
      </c>
      <c r="B5655" s="362">
        <v>10</v>
      </c>
      <c r="C5655" s="363">
        <v>5671.7465000000002</v>
      </c>
      <c r="D5655" s="364"/>
    </row>
    <row r="5656" spans="1:4">
      <c r="A5656" s="361">
        <f t="shared" si="94"/>
        <v>45893</v>
      </c>
      <c r="B5656" s="362">
        <v>11</v>
      </c>
      <c r="C5656" s="363">
        <v>5640.7290000000003</v>
      </c>
      <c r="D5656" s="364"/>
    </row>
    <row r="5657" spans="1:4">
      <c r="A5657" s="361">
        <f t="shared" si="94"/>
        <v>45893</v>
      </c>
      <c r="B5657" s="362">
        <v>12</v>
      </c>
      <c r="C5657" s="363">
        <v>6001.9715000000006</v>
      </c>
      <c r="D5657" s="364"/>
    </row>
    <row r="5658" spans="1:4">
      <c r="A5658" s="361">
        <f t="shared" si="94"/>
        <v>45893</v>
      </c>
      <c r="B5658" s="362">
        <v>13</v>
      </c>
      <c r="C5658" s="363">
        <v>6146.4665000000005</v>
      </c>
      <c r="D5658" s="364"/>
    </row>
    <row r="5659" spans="1:4">
      <c r="A5659" s="361">
        <f t="shared" si="94"/>
        <v>45893</v>
      </c>
      <c r="B5659" s="362">
        <v>14</v>
      </c>
      <c r="C5659" s="363">
        <v>6247.4040000000005</v>
      </c>
      <c r="D5659" s="364"/>
    </row>
    <row r="5660" spans="1:4">
      <c r="A5660" s="361">
        <f t="shared" si="94"/>
        <v>45893</v>
      </c>
      <c r="B5660" s="362">
        <v>15</v>
      </c>
      <c r="C5660" s="363">
        <v>6453.5915000000005</v>
      </c>
      <c r="D5660" s="364"/>
    </row>
    <row r="5661" spans="1:4">
      <c r="A5661" s="361">
        <f t="shared" si="94"/>
        <v>45893</v>
      </c>
      <c r="B5661" s="362">
        <v>16</v>
      </c>
      <c r="C5661" s="363">
        <v>6153.53</v>
      </c>
      <c r="D5661" s="364"/>
    </row>
    <row r="5662" spans="1:4">
      <c r="A5662" s="361">
        <f t="shared" si="94"/>
        <v>45893</v>
      </c>
      <c r="B5662" s="362">
        <v>17</v>
      </c>
      <c r="C5662" s="363">
        <v>5558.0550000000003</v>
      </c>
      <c r="D5662" s="364"/>
    </row>
    <row r="5663" spans="1:4">
      <c r="A5663" s="361">
        <f t="shared" si="94"/>
        <v>45893</v>
      </c>
      <c r="B5663" s="362">
        <v>18</v>
      </c>
      <c r="C5663" s="363">
        <v>6396.1985000000004</v>
      </c>
      <c r="D5663" s="364"/>
    </row>
    <row r="5664" spans="1:4">
      <c r="A5664" s="361">
        <f t="shared" si="94"/>
        <v>45893</v>
      </c>
      <c r="B5664" s="362">
        <v>19</v>
      </c>
      <c r="C5664" s="363">
        <v>5202.5475000000006</v>
      </c>
      <c r="D5664" s="364"/>
    </row>
    <row r="5665" spans="1:4">
      <c r="A5665" s="361">
        <f t="shared" si="94"/>
        <v>45893</v>
      </c>
      <c r="B5665" s="362">
        <v>20</v>
      </c>
      <c r="C5665" s="363">
        <v>5870.1075000000001</v>
      </c>
      <c r="D5665" s="364"/>
    </row>
    <row r="5666" spans="1:4">
      <c r="A5666" s="361">
        <f t="shared" si="94"/>
        <v>45893</v>
      </c>
      <c r="B5666" s="362">
        <v>21</v>
      </c>
      <c r="C5666" s="363">
        <v>6587.0860000000002</v>
      </c>
      <c r="D5666" s="364"/>
    </row>
    <row r="5667" spans="1:4">
      <c r="A5667" s="361">
        <f t="shared" si="94"/>
        <v>45893</v>
      </c>
      <c r="B5667" s="362">
        <v>22</v>
      </c>
      <c r="C5667" s="363">
        <v>6623.8875000000007</v>
      </c>
      <c r="D5667" s="364"/>
    </row>
    <row r="5668" spans="1:4">
      <c r="A5668" s="361">
        <f t="shared" si="94"/>
        <v>45893</v>
      </c>
      <c r="B5668" s="362">
        <v>23</v>
      </c>
      <c r="C5668" s="363">
        <v>6253.7105000000001</v>
      </c>
      <c r="D5668" s="364"/>
    </row>
    <row r="5669" spans="1:4">
      <c r="A5669" s="361">
        <f t="shared" si="94"/>
        <v>45894</v>
      </c>
      <c r="B5669" s="362">
        <v>0</v>
      </c>
      <c r="C5669" s="363">
        <v>4224.6594999999998</v>
      </c>
      <c r="D5669" s="364"/>
    </row>
    <row r="5670" spans="1:4">
      <c r="A5670" s="361">
        <f t="shared" si="94"/>
        <v>45894</v>
      </c>
      <c r="B5670" s="362">
        <v>1</v>
      </c>
      <c r="C5670" s="363">
        <v>4159.1180000000004</v>
      </c>
      <c r="D5670" s="364"/>
    </row>
    <row r="5671" spans="1:4">
      <c r="A5671" s="361">
        <f t="shared" si="94"/>
        <v>45894</v>
      </c>
      <c r="B5671" s="362">
        <v>2</v>
      </c>
      <c r="C5671" s="363">
        <v>4058.0645000000004</v>
      </c>
      <c r="D5671" s="364"/>
    </row>
    <row r="5672" spans="1:4">
      <c r="A5672" s="361">
        <f t="shared" si="94"/>
        <v>45894</v>
      </c>
      <c r="B5672" s="362">
        <v>3</v>
      </c>
      <c r="C5672" s="363">
        <v>4097.3535000000002</v>
      </c>
      <c r="D5672" s="364"/>
    </row>
    <row r="5673" spans="1:4">
      <c r="A5673" s="361">
        <f t="shared" si="94"/>
        <v>45894</v>
      </c>
      <c r="B5673" s="362">
        <v>4</v>
      </c>
      <c r="C5673" s="363">
        <v>4529.4459999999999</v>
      </c>
      <c r="D5673" s="364"/>
    </row>
    <row r="5674" spans="1:4">
      <c r="A5674" s="361">
        <f t="shared" si="94"/>
        <v>45894</v>
      </c>
      <c r="B5674" s="362">
        <v>5</v>
      </c>
      <c r="C5674" s="363">
        <v>4907.0495000000001</v>
      </c>
      <c r="D5674" s="364"/>
    </row>
    <row r="5675" spans="1:4">
      <c r="A5675" s="361">
        <f t="shared" si="94"/>
        <v>45894</v>
      </c>
      <c r="B5675" s="362">
        <v>6</v>
      </c>
      <c r="C5675" s="363">
        <v>5414.6835000000001</v>
      </c>
      <c r="D5675" s="364"/>
    </row>
    <row r="5676" spans="1:4">
      <c r="A5676" s="361">
        <f t="shared" si="94"/>
        <v>45894</v>
      </c>
      <c r="B5676" s="362">
        <v>7</v>
      </c>
      <c r="C5676" s="363">
        <v>6035.8115000000007</v>
      </c>
      <c r="D5676" s="364"/>
    </row>
    <row r="5677" spans="1:4">
      <c r="A5677" s="361">
        <f t="shared" si="94"/>
        <v>45894</v>
      </c>
      <c r="B5677" s="362">
        <v>8</v>
      </c>
      <c r="C5677" s="363">
        <v>5926.183</v>
      </c>
      <c r="D5677" s="364"/>
    </row>
    <row r="5678" spans="1:4">
      <c r="A5678" s="361">
        <f t="shared" si="94"/>
        <v>45894</v>
      </c>
      <c r="B5678" s="362">
        <v>9</v>
      </c>
      <c r="C5678" s="363">
        <v>6688.5185000000001</v>
      </c>
      <c r="D5678" s="364"/>
    </row>
    <row r="5679" spans="1:4">
      <c r="A5679" s="361">
        <f t="shared" si="94"/>
        <v>45894</v>
      </c>
      <c r="B5679" s="362">
        <v>10</v>
      </c>
      <c r="C5679" s="363">
        <v>6004.3860000000004</v>
      </c>
      <c r="D5679" s="364"/>
    </row>
    <row r="5680" spans="1:4">
      <c r="A5680" s="361">
        <f t="shared" si="94"/>
        <v>45894</v>
      </c>
      <c r="B5680" s="362">
        <v>11</v>
      </c>
      <c r="C5680" s="363">
        <v>5837.0830000000005</v>
      </c>
      <c r="D5680" s="364"/>
    </row>
    <row r="5681" spans="1:4">
      <c r="A5681" s="361">
        <f t="shared" si="94"/>
        <v>45894</v>
      </c>
      <c r="B5681" s="362">
        <v>12</v>
      </c>
      <c r="C5681" s="363">
        <v>6203.5455000000002</v>
      </c>
      <c r="D5681" s="364"/>
    </row>
    <row r="5682" spans="1:4">
      <c r="A5682" s="361">
        <f t="shared" si="94"/>
        <v>45894</v>
      </c>
      <c r="B5682" s="362">
        <v>13</v>
      </c>
      <c r="C5682" s="363">
        <v>6267.6710000000003</v>
      </c>
      <c r="D5682" s="364"/>
    </row>
    <row r="5683" spans="1:4">
      <c r="A5683" s="361">
        <f t="shared" si="94"/>
        <v>45894</v>
      </c>
      <c r="B5683" s="362">
        <v>14</v>
      </c>
      <c r="C5683" s="363">
        <v>6446.8060000000005</v>
      </c>
      <c r="D5683" s="364"/>
    </row>
    <row r="5684" spans="1:4">
      <c r="A5684" s="361">
        <f t="shared" si="94"/>
        <v>45894</v>
      </c>
      <c r="B5684" s="362">
        <v>15</v>
      </c>
      <c r="C5684" s="363">
        <v>6719.8475000000008</v>
      </c>
      <c r="D5684" s="364"/>
    </row>
    <row r="5685" spans="1:4">
      <c r="A5685" s="361">
        <f t="shared" si="94"/>
        <v>45894</v>
      </c>
      <c r="B5685" s="362">
        <v>16</v>
      </c>
      <c r="C5685" s="363">
        <v>6399.491</v>
      </c>
      <c r="D5685" s="364"/>
    </row>
    <row r="5686" spans="1:4">
      <c r="A5686" s="361">
        <f t="shared" si="94"/>
        <v>45894</v>
      </c>
      <c r="B5686" s="362">
        <v>17</v>
      </c>
      <c r="C5686" s="363">
        <v>5837.7605000000003</v>
      </c>
      <c r="D5686" s="364"/>
    </row>
    <row r="5687" spans="1:4">
      <c r="A5687" s="361">
        <f t="shared" si="94"/>
        <v>45894</v>
      </c>
      <c r="B5687" s="362">
        <v>18</v>
      </c>
      <c r="C5687" s="363">
        <v>6594.5775000000003</v>
      </c>
      <c r="D5687" s="364"/>
    </row>
    <row r="5688" spans="1:4">
      <c r="A5688" s="361">
        <f t="shared" si="94"/>
        <v>45894</v>
      </c>
      <c r="B5688" s="362">
        <v>19</v>
      </c>
      <c r="C5688" s="363">
        <v>4989.3085000000001</v>
      </c>
      <c r="D5688" s="364"/>
    </row>
    <row r="5689" spans="1:4">
      <c r="A5689" s="361">
        <f t="shared" si="94"/>
        <v>45894</v>
      </c>
      <c r="B5689" s="362">
        <v>20</v>
      </c>
      <c r="C5689" s="363">
        <v>5329.5875000000005</v>
      </c>
      <c r="D5689" s="364"/>
    </row>
    <row r="5690" spans="1:4">
      <c r="A5690" s="361">
        <f t="shared" si="94"/>
        <v>45894</v>
      </c>
      <c r="B5690" s="362">
        <v>21</v>
      </c>
      <c r="C5690" s="363">
        <v>5387.0235000000002</v>
      </c>
      <c r="D5690" s="364"/>
    </row>
    <row r="5691" spans="1:4">
      <c r="A5691" s="361">
        <f t="shared" si="94"/>
        <v>45894</v>
      </c>
      <c r="B5691" s="362">
        <v>22</v>
      </c>
      <c r="C5691" s="363">
        <v>5895.7070000000003</v>
      </c>
      <c r="D5691" s="364"/>
    </row>
    <row r="5692" spans="1:4">
      <c r="A5692" s="361">
        <f t="shared" si="94"/>
        <v>45894</v>
      </c>
      <c r="B5692" s="362">
        <v>23</v>
      </c>
      <c r="C5692" s="363">
        <v>6353.6605</v>
      </c>
      <c r="D5692" s="364"/>
    </row>
    <row r="5693" spans="1:4">
      <c r="A5693" s="361">
        <f t="shared" si="94"/>
        <v>45895</v>
      </c>
      <c r="B5693" s="362">
        <v>0</v>
      </c>
      <c r="C5693" s="363">
        <v>4954.4855000000007</v>
      </c>
      <c r="D5693" s="364"/>
    </row>
    <row r="5694" spans="1:4">
      <c r="A5694" s="361">
        <f t="shared" si="94"/>
        <v>45895</v>
      </c>
      <c r="B5694" s="362">
        <v>1</v>
      </c>
      <c r="C5694" s="363">
        <v>4511.2885000000006</v>
      </c>
      <c r="D5694" s="364"/>
    </row>
    <row r="5695" spans="1:4">
      <c r="A5695" s="361">
        <f t="shared" si="94"/>
        <v>45895</v>
      </c>
      <c r="B5695" s="362">
        <v>2</v>
      </c>
      <c r="C5695" s="363">
        <v>4381.2785000000003</v>
      </c>
      <c r="D5695" s="364"/>
    </row>
    <row r="5696" spans="1:4">
      <c r="A5696" s="361">
        <f t="shared" si="94"/>
        <v>45895</v>
      </c>
      <c r="B5696" s="362">
        <v>3</v>
      </c>
      <c r="C5696" s="363">
        <v>4629.6545000000006</v>
      </c>
      <c r="D5696" s="364"/>
    </row>
    <row r="5697" spans="1:4">
      <c r="A5697" s="361">
        <f t="shared" si="94"/>
        <v>45895</v>
      </c>
      <c r="B5697" s="362">
        <v>4</v>
      </c>
      <c r="C5697" s="363">
        <v>4840.3685000000005</v>
      </c>
      <c r="D5697" s="364"/>
    </row>
    <row r="5698" spans="1:4">
      <c r="A5698" s="361">
        <f t="shared" si="94"/>
        <v>45895</v>
      </c>
      <c r="B5698" s="362">
        <v>5</v>
      </c>
      <c r="C5698" s="363">
        <v>5271.9085000000005</v>
      </c>
      <c r="D5698" s="364"/>
    </row>
    <row r="5699" spans="1:4">
      <c r="A5699" s="361">
        <f t="shared" si="94"/>
        <v>45895</v>
      </c>
      <c r="B5699" s="362">
        <v>6</v>
      </c>
      <c r="C5699" s="363">
        <v>5361.4050000000007</v>
      </c>
      <c r="D5699" s="364"/>
    </row>
    <row r="5700" spans="1:4">
      <c r="A5700" s="361">
        <f t="shared" si="94"/>
        <v>45895</v>
      </c>
      <c r="B5700" s="362">
        <v>7</v>
      </c>
      <c r="C5700" s="363">
        <v>5881.384</v>
      </c>
      <c r="D5700" s="364"/>
    </row>
    <row r="5701" spans="1:4">
      <c r="A5701" s="361">
        <f t="shared" si="94"/>
        <v>45895</v>
      </c>
      <c r="B5701" s="362">
        <v>8</v>
      </c>
      <c r="C5701" s="363">
        <v>5872.0805</v>
      </c>
      <c r="D5701" s="364"/>
    </row>
    <row r="5702" spans="1:4">
      <c r="A5702" s="361">
        <f t="shared" ref="A5702:A5765" si="95">IF(B5702=0,A5701+1,A5701)</f>
        <v>45895</v>
      </c>
      <c r="B5702" s="362">
        <v>9</v>
      </c>
      <c r="C5702" s="363">
        <v>6527.3535000000002</v>
      </c>
      <c r="D5702" s="364"/>
    </row>
    <row r="5703" spans="1:4">
      <c r="A5703" s="361">
        <f t="shared" si="95"/>
        <v>45895</v>
      </c>
      <c r="B5703" s="362">
        <v>10</v>
      </c>
      <c r="C5703" s="363">
        <v>5951.0805</v>
      </c>
      <c r="D5703" s="364"/>
    </row>
    <row r="5704" spans="1:4">
      <c r="A5704" s="361">
        <f t="shared" si="95"/>
        <v>45895</v>
      </c>
      <c r="B5704" s="362">
        <v>11</v>
      </c>
      <c r="C5704" s="363">
        <v>5910.3344999999999</v>
      </c>
      <c r="D5704" s="364"/>
    </row>
    <row r="5705" spans="1:4">
      <c r="A5705" s="361">
        <f t="shared" si="95"/>
        <v>45895</v>
      </c>
      <c r="B5705" s="362">
        <v>12</v>
      </c>
      <c r="C5705" s="363">
        <v>5900.1580000000004</v>
      </c>
      <c r="D5705" s="364"/>
    </row>
    <row r="5706" spans="1:4">
      <c r="A5706" s="361">
        <f t="shared" si="95"/>
        <v>45895</v>
      </c>
      <c r="B5706" s="362">
        <v>13</v>
      </c>
      <c r="C5706" s="363">
        <v>6324.165</v>
      </c>
      <c r="D5706" s="364"/>
    </row>
    <row r="5707" spans="1:4">
      <c r="A5707" s="361">
        <f t="shared" si="95"/>
        <v>45895</v>
      </c>
      <c r="B5707" s="362">
        <v>14</v>
      </c>
      <c r="C5707" s="363">
        <v>6509.1440000000002</v>
      </c>
      <c r="D5707" s="364"/>
    </row>
    <row r="5708" spans="1:4">
      <c r="A5708" s="361">
        <f t="shared" si="95"/>
        <v>45895</v>
      </c>
      <c r="B5708" s="362">
        <v>15</v>
      </c>
      <c r="C5708" s="363">
        <v>6829.5240000000003</v>
      </c>
      <c r="D5708" s="364"/>
    </row>
    <row r="5709" spans="1:4">
      <c r="A5709" s="361">
        <f t="shared" si="95"/>
        <v>45895</v>
      </c>
      <c r="B5709" s="362">
        <v>16</v>
      </c>
      <c r="C5709" s="363">
        <v>6654.8360000000002</v>
      </c>
      <c r="D5709" s="364"/>
    </row>
    <row r="5710" spans="1:4">
      <c r="A5710" s="361">
        <f t="shared" si="95"/>
        <v>45895</v>
      </c>
      <c r="B5710" s="362">
        <v>17</v>
      </c>
      <c r="C5710" s="363">
        <v>5908.3410000000003</v>
      </c>
      <c r="D5710" s="364"/>
    </row>
    <row r="5711" spans="1:4">
      <c r="A5711" s="361">
        <f t="shared" si="95"/>
        <v>45895</v>
      </c>
      <c r="B5711" s="362">
        <v>18</v>
      </c>
      <c r="C5711" s="363">
        <v>6756.576</v>
      </c>
      <c r="D5711" s="364"/>
    </row>
    <row r="5712" spans="1:4">
      <c r="A5712" s="361">
        <f t="shared" si="95"/>
        <v>45895</v>
      </c>
      <c r="B5712" s="362">
        <v>19</v>
      </c>
      <c r="C5712" s="363">
        <v>4883.4120000000003</v>
      </c>
      <c r="D5712" s="364"/>
    </row>
    <row r="5713" spans="1:4">
      <c r="A5713" s="361">
        <f t="shared" si="95"/>
        <v>45895</v>
      </c>
      <c r="B5713" s="362">
        <v>20</v>
      </c>
      <c r="C5713" s="363">
        <v>5031.1995000000006</v>
      </c>
      <c r="D5713" s="364"/>
    </row>
    <row r="5714" spans="1:4">
      <c r="A5714" s="361">
        <f t="shared" si="95"/>
        <v>45895</v>
      </c>
      <c r="B5714" s="362">
        <v>21</v>
      </c>
      <c r="C5714" s="363">
        <v>5457.6310000000003</v>
      </c>
      <c r="D5714" s="364"/>
    </row>
    <row r="5715" spans="1:4">
      <c r="A5715" s="361">
        <f t="shared" si="95"/>
        <v>45895</v>
      </c>
      <c r="B5715" s="362">
        <v>22</v>
      </c>
      <c r="C5715" s="363">
        <v>6361.9570000000003</v>
      </c>
      <c r="D5715" s="364"/>
    </row>
    <row r="5716" spans="1:4">
      <c r="A5716" s="361">
        <f t="shared" si="95"/>
        <v>45895</v>
      </c>
      <c r="B5716" s="362">
        <v>23</v>
      </c>
      <c r="C5716" s="363">
        <v>5512.9965000000002</v>
      </c>
      <c r="D5716" s="364"/>
    </row>
    <row r="5717" spans="1:4">
      <c r="A5717" s="361">
        <f t="shared" si="95"/>
        <v>45896</v>
      </c>
      <c r="B5717" s="362">
        <v>0</v>
      </c>
      <c r="C5717" s="363">
        <v>4842.5990000000002</v>
      </c>
      <c r="D5717" s="364"/>
    </row>
    <row r="5718" spans="1:4">
      <c r="A5718" s="361">
        <f t="shared" si="95"/>
        <v>45896</v>
      </c>
      <c r="B5718" s="362">
        <v>1</v>
      </c>
      <c r="C5718" s="363">
        <v>4631.6605</v>
      </c>
      <c r="D5718" s="364"/>
    </row>
    <row r="5719" spans="1:4">
      <c r="A5719" s="361">
        <f t="shared" si="95"/>
        <v>45896</v>
      </c>
      <c r="B5719" s="362">
        <v>2</v>
      </c>
      <c r="C5719" s="363">
        <v>4634.1810000000005</v>
      </c>
      <c r="D5719" s="364"/>
    </row>
    <row r="5720" spans="1:4">
      <c r="A5720" s="361">
        <f t="shared" si="95"/>
        <v>45896</v>
      </c>
      <c r="B5720" s="362">
        <v>3</v>
      </c>
      <c r="C5720" s="363">
        <v>4304.0045</v>
      </c>
      <c r="D5720" s="364"/>
    </row>
    <row r="5721" spans="1:4">
      <c r="A5721" s="361">
        <f t="shared" si="95"/>
        <v>45896</v>
      </c>
      <c r="B5721" s="362">
        <v>4</v>
      </c>
      <c r="C5721" s="363">
        <v>4631.2534999999998</v>
      </c>
      <c r="D5721" s="364"/>
    </row>
    <row r="5722" spans="1:4">
      <c r="A5722" s="361">
        <f t="shared" si="95"/>
        <v>45896</v>
      </c>
      <c r="B5722" s="362">
        <v>5</v>
      </c>
      <c r="C5722" s="363">
        <v>4803.1730000000007</v>
      </c>
      <c r="D5722" s="364"/>
    </row>
    <row r="5723" spans="1:4">
      <c r="A5723" s="361">
        <f t="shared" si="95"/>
        <v>45896</v>
      </c>
      <c r="B5723" s="362">
        <v>6</v>
      </c>
      <c r="C5723" s="363">
        <v>5432.1959999999999</v>
      </c>
      <c r="D5723" s="364"/>
    </row>
    <row r="5724" spans="1:4">
      <c r="A5724" s="361">
        <f t="shared" si="95"/>
        <v>45896</v>
      </c>
      <c r="B5724" s="362">
        <v>7</v>
      </c>
      <c r="C5724" s="363">
        <v>5536.1575000000003</v>
      </c>
      <c r="D5724" s="364"/>
    </row>
    <row r="5725" spans="1:4">
      <c r="A5725" s="361">
        <f t="shared" si="95"/>
        <v>45896</v>
      </c>
      <c r="B5725" s="362">
        <v>8</v>
      </c>
      <c r="C5725" s="363">
        <v>5701.4570000000003</v>
      </c>
      <c r="D5725" s="364"/>
    </row>
    <row r="5726" spans="1:4">
      <c r="A5726" s="361">
        <f t="shared" si="95"/>
        <v>45896</v>
      </c>
      <c r="B5726" s="362">
        <v>9</v>
      </c>
      <c r="C5726" s="363">
        <v>6478.7960000000003</v>
      </c>
      <c r="D5726" s="364"/>
    </row>
    <row r="5727" spans="1:4">
      <c r="A5727" s="361">
        <f t="shared" si="95"/>
        <v>45896</v>
      </c>
      <c r="B5727" s="362">
        <v>10</v>
      </c>
      <c r="C5727" s="363">
        <v>5937.6635000000006</v>
      </c>
      <c r="D5727" s="364"/>
    </row>
    <row r="5728" spans="1:4">
      <c r="A5728" s="361">
        <f t="shared" si="95"/>
        <v>45896</v>
      </c>
      <c r="B5728" s="362">
        <v>11</v>
      </c>
      <c r="C5728" s="363">
        <v>5766.4930000000004</v>
      </c>
      <c r="D5728" s="364"/>
    </row>
    <row r="5729" spans="1:4">
      <c r="A5729" s="361">
        <f t="shared" si="95"/>
        <v>45896</v>
      </c>
      <c r="B5729" s="362">
        <v>12</v>
      </c>
      <c r="C5729" s="363">
        <v>6120.7430000000004</v>
      </c>
      <c r="D5729" s="364"/>
    </row>
    <row r="5730" spans="1:4">
      <c r="A5730" s="361">
        <f t="shared" si="95"/>
        <v>45896</v>
      </c>
      <c r="B5730" s="362">
        <v>13</v>
      </c>
      <c r="C5730" s="363">
        <v>6296.4945000000007</v>
      </c>
      <c r="D5730" s="364"/>
    </row>
    <row r="5731" spans="1:4">
      <c r="A5731" s="361">
        <f t="shared" si="95"/>
        <v>45896</v>
      </c>
      <c r="B5731" s="362">
        <v>14</v>
      </c>
      <c r="C5731" s="363">
        <v>6615.1355000000003</v>
      </c>
      <c r="D5731" s="364"/>
    </row>
    <row r="5732" spans="1:4">
      <c r="A5732" s="361">
        <f t="shared" si="95"/>
        <v>45896</v>
      </c>
      <c r="B5732" s="362">
        <v>15</v>
      </c>
      <c r="C5732" s="363">
        <v>6564.451</v>
      </c>
      <c r="D5732" s="364"/>
    </row>
    <row r="5733" spans="1:4">
      <c r="A5733" s="361">
        <f t="shared" si="95"/>
        <v>45896</v>
      </c>
      <c r="B5733" s="362">
        <v>16</v>
      </c>
      <c r="C5733" s="363">
        <v>6136.41</v>
      </c>
      <c r="D5733" s="364"/>
    </row>
    <row r="5734" spans="1:4">
      <c r="A5734" s="361">
        <f t="shared" si="95"/>
        <v>45896</v>
      </c>
      <c r="B5734" s="362">
        <v>17</v>
      </c>
      <c r="C5734" s="363">
        <v>5942.7390000000005</v>
      </c>
      <c r="D5734" s="364"/>
    </row>
    <row r="5735" spans="1:4">
      <c r="A5735" s="361">
        <f t="shared" si="95"/>
        <v>45896</v>
      </c>
      <c r="B5735" s="362">
        <v>18</v>
      </c>
      <c r="C5735" s="363">
        <v>6914.17</v>
      </c>
      <c r="D5735" s="364"/>
    </row>
    <row r="5736" spans="1:4">
      <c r="A5736" s="361">
        <f t="shared" si="95"/>
        <v>45896</v>
      </c>
      <c r="B5736" s="362">
        <v>19</v>
      </c>
      <c r="C5736" s="363">
        <v>5384.9265000000005</v>
      </c>
      <c r="D5736" s="364"/>
    </row>
    <row r="5737" spans="1:4">
      <c r="A5737" s="361">
        <f t="shared" si="95"/>
        <v>45896</v>
      </c>
      <c r="B5737" s="362">
        <v>20</v>
      </c>
      <c r="C5737" s="363">
        <v>5259.9760000000006</v>
      </c>
      <c r="D5737" s="364"/>
    </row>
    <row r="5738" spans="1:4">
      <c r="A5738" s="361">
        <f t="shared" si="95"/>
        <v>45896</v>
      </c>
      <c r="B5738" s="362">
        <v>21</v>
      </c>
      <c r="C5738" s="363">
        <v>5487.6005000000005</v>
      </c>
      <c r="D5738" s="364"/>
    </row>
    <row r="5739" spans="1:4">
      <c r="A5739" s="361">
        <f t="shared" si="95"/>
        <v>45896</v>
      </c>
      <c r="B5739" s="362">
        <v>22</v>
      </c>
      <c r="C5739" s="363">
        <v>6904.7715000000007</v>
      </c>
      <c r="D5739" s="364"/>
    </row>
    <row r="5740" spans="1:4">
      <c r="A5740" s="361">
        <f t="shared" si="95"/>
        <v>45896</v>
      </c>
      <c r="B5740" s="362">
        <v>23</v>
      </c>
      <c r="C5740" s="363">
        <v>6323.3330000000005</v>
      </c>
      <c r="D5740" s="364"/>
    </row>
    <row r="5741" spans="1:4">
      <c r="A5741" s="361">
        <f t="shared" si="95"/>
        <v>45897</v>
      </c>
      <c r="B5741" s="362">
        <v>0</v>
      </c>
      <c r="C5741" s="363">
        <v>4985.5715</v>
      </c>
      <c r="D5741" s="364"/>
    </row>
    <row r="5742" spans="1:4">
      <c r="A5742" s="361">
        <f t="shared" si="95"/>
        <v>45897</v>
      </c>
      <c r="B5742" s="362">
        <v>1</v>
      </c>
      <c r="C5742" s="363">
        <v>4525.8085000000001</v>
      </c>
      <c r="D5742" s="364"/>
    </row>
    <row r="5743" spans="1:4">
      <c r="A5743" s="361">
        <f t="shared" si="95"/>
        <v>45897</v>
      </c>
      <c r="B5743" s="362">
        <v>2</v>
      </c>
      <c r="C5743" s="363">
        <v>4668.1835000000001</v>
      </c>
      <c r="D5743" s="364"/>
    </row>
    <row r="5744" spans="1:4">
      <c r="A5744" s="361">
        <f t="shared" si="95"/>
        <v>45897</v>
      </c>
      <c r="B5744" s="362">
        <v>3</v>
      </c>
      <c r="C5744" s="363">
        <v>4681.7184999999999</v>
      </c>
      <c r="D5744" s="364"/>
    </row>
    <row r="5745" spans="1:4">
      <c r="A5745" s="361">
        <f t="shared" si="95"/>
        <v>45897</v>
      </c>
      <c r="B5745" s="362">
        <v>4</v>
      </c>
      <c r="C5745" s="363">
        <v>5062.3784999999998</v>
      </c>
      <c r="D5745" s="364"/>
    </row>
    <row r="5746" spans="1:4">
      <c r="A5746" s="361">
        <f t="shared" si="95"/>
        <v>45897</v>
      </c>
      <c r="B5746" s="362">
        <v>5</v>
      </c>
      <c r="C5746" s="363">
        <v>5258.0960000000005</v>
      </c>
      <c r="D5746" s="364"/>
    </row>
    <row r="5747" spans="1:4">
      <c r="A5747" s="361">
        <f t="shared" si="95"/>
        <v>45897</v>
      </c>
      <c r="B5747" s="362">
        <v>6</v>
      </c>
      <c r="C5747" s="363">
        <v>5276.1665000000003</v>
      </c>
      <c r="D5747" s="364"/>
    </row>
    <row r="5748" spans="1:4">
      <c r="A5748" s="361">
        <f t="shared" si="95"/>
        <v>45897</v>
      </c>
      <c r="B5748" s="362">
        <v>7</v>
      </c>
      <c r="C5748" s="363">
        <v>5851.11</v>
      </c>
      <c r="D5748" s="364"/>
    </row>
    <row r="5749" spans="1:4">
      <c r="A5749" s="361">
        <f t="shared" si="95"/>
        <v>45897</v>
      </c>
      <c r="B5749" s="362">
        <v>8</v>
      </c>
      <c r="C5749" s="363">
        <v>5755.7750000000005</v>
      </c>
      <c r="D5749" s="364"/>
    </row>
    <row r="5750" spans="1:4">
      <c r="A5750" s="361">
        <f t="shared" si="95"/>
        <v>45897</v>
      </c>
      <c r="B5750" s="362">
        <v>9</v>
      </c>
      <c r="C5750" s="363">
        <v>6313.32</v>
      </c>
      <c r="D5750" s="364"/>
    </row>
    <row r="5751" spans="1:4">
      <c r="A5751" s="361">
        <f t="shared" si="95"/>
        <v>45897</v>
      </c>
      <c r="B5751" s="362">
        <v>10</v>
      </c>
      <c r="C5751" s="363">
        <v>5778.47</v>
      </c>
      <c r="D5751" s="364"/>
    </row>
    <row r="5752" spans="1:4">
      <c r="A5752" s="361">
        <f t="shared" si="95"/>
        <v>45897</v>
      </c>
      <c r="B5752" s="362">
        <v>11</v>
      </c>
      <c r="C5752" s="363">
        <v>5586.4400000000005</v>
      </c>
      <c r="D5752" s="364"/>
    </row>
    <row r="5753" spans="1:4">
      <c r="A5753" s="361">
        <f t="shared" si="95"/>
        <v>45897</v>
      </c>
      <c r="B5753" s="362">
        <v>12</v>
      </c>
      <c r="C5753" s="363">
        <v>6180.6050000000005</v>
      </c>
      <c r="D5753" s="364"/>
    </row>
    <row r="5754" spans="1:4">
      <c r="A5754" s="361">
        <f t="shared" si="95"/>
        <v>45897</v>
      </c>
      <c r="B5754" s="362">
        <v>13</v>
      </c>
      <c r="C5754" s="363">
        <v>6506.85</v>
      </c>
      <c r="D5754" s="364"/>
    </row>
    <row r="5755" spans="1:4">
      <c r="A5755" s="361">
        <f t="shared" si="95"/>
        <v>45897</v>
      </c>
      <c r="B5755" s="362">
        <v>14</v>
      </c>
      <c r="C5755" s="363">
        <v>6476.835</v>
      </c>
      <c r="D5755" s="364"/>
    </row>
    <row r="5756" spans="1:4">
      <c r="A5756" s="361">
        <f t="shared" si="95"/>
        <v>45897</v>
      </c>
      <c r="B5756" s="362">
        <v>15</v>
      </c>
      <c r="C5756" s="363">
        <v>6692.9014999999999</v>
      </c>
      <c r="D5756" s="364"/>
    </row>
    <row r="5757" spans="1:4">
      <c r="A5757" s="361">
        <f t="shared" si="95"/>
        <v>45897</v>
      </c>
      <c r="B5757" s="362">
        <v>16</v>
      </c>
      <c r="C5757" s="363">
        <v>6741.2515000000003</v>
      </c>
      <c r="D5757" s="364"/>
    </row>
    <row r="5758" spans="1:4">
      <c r="A5758" s="361">
        <f t="shared" si="95"/>
        <v>45897</v>
      </c>
      <c r="B5758" s="362">
        <v>17</v>
      </c>
      <c r="C5758" s="363">
        <v>5976.3715000000002</v>
      </c>
      <c r="D5758" s="364"/>
    </row>
    <row r="5759" spans="1:4">
      <c r="A5759" s="361">
        <f t="shared" si="95"/>
        <v>45897</v>
      </c>
      <c r="B5759" s="362">
        <v>18</v>
      </c>
      <c r="C5759" s="363">
        <v>6592.32</v>
      </c>
      <c r="D5759" s="364"/>
    </row>
    <row r="5760" spans="1:4">
      <c r="A5760" s="361">
        <f t="shared" si="95"/>
        <v>45897</v>
      </c>
      <c r="B5760" s="362">
        <v>19</v>
      </c>
      <c r="C5760" s="363">
        <v>4588.95</v>
      </c>
      <c r="D5760" s="364"/>
    </row>
    <row r="5761" spans="1:4">
      <c r="A5761" s="361">
        <f t="shared" si="95"/>
        <v>45897</v>
      </c>
      <c r="B5761" s="362">
        <v>20</v>
      </c>
      <c r="C5761" s="363">
        <v>5048.1914999999999</v>
      </c>
      <c r="D5761" s="364"/>
    </row>
    <row r="5762" spans="1:4">
      <c r="A5762" s="361">
        <f t="shared" si="95"/>
        <v>45897</v>
      </c>
      <c r="B5762" s="362">
        <v>21</v>
      </c>
      <c r="C5762" s="363">
        <v>4862.4630000000006</v>
      </c>
      <c r="D5762" s="364"/>
    </row>
    <row r="5763" spans="1:4">
      <c r="A5763" s="361">
        <f t="shared" si="95"/>
        <v>45897</v>
      </c>
      <c r="B5763" s="362">
        <v>22</v>
      </c>
      <c r="C5763" s="363">
        <v>5497.0574999999999</v>
      </c>
      <c r="D5763" s="364"/>
    </row>
    <row r="5764" spans="1:4">
      <c r="A5764" s="361">
        <f t="shared" si="95"/>
        <v>45897</v>
      </c>
      <c r="B5764" s="362">
        <v>23</v>
      </c>
      <c r="C5764" s="363">
        <v>5896.9395000000004</v>
      </c>
      <c r="D5764" s="364"/>
    </row>
    <row r="5765" spans="1:4">
      <c r="A5765" s="361">
        <f t="shared" si="95"/>
        <v>45898</v>
      </c>
      <c r="B5765" s="362">
        <v>0</v>
      </c>
      <c r="C5765" s="363">
        <v>4543.7660000000005</v>
      </c>
      <c r="D5765" s="364"/>
    </row>
    <row r="5766" spans="1:4">
      <c r="A5766" s="361">
        <f t="shared" ref="A5766:A5829" si="96">IF(B5766=0,A5765+1,A5765)</f>
        <v>45898</v>
      </c>
      <c r="B5766" s="362">
        <v>1</v>
      </c>
      <c r="C5766" s="363">
        <v>4317.0815000000002</v>
      </c>
      <c r="D5766" s="364"/>
    </row>
    <row r="5767" spans="1:4">
      <c r="A5767" s="361">
        <f t="shared" si="96"/>
        <v>45898</v>
      </c>
      <c r="B5767" s="362">
        <v>2</v>
      </c>
      <c r="C5767" s="363">
        <v>4508.4944999999998</v>
      </c>
      <c r="D5767" s="364"/>
    </row>
    <row r="5768" spans="1:4">
      <c r="A5768" s="361">
        <f t="shared" si="96"/>
        <v>45898</v>
      </c>
      <c r="B5768" s="362">
        <v>3</v>
      </c>
      <c r="C5768" s="363">
        <v>4511.1765000000005</v>
      </c>
      <c r="D5768" s="364"/>
    </row>
    <row r="5769" spans="1:4">
      <c r="A5769" s="361">
        <f t="shared" si="96"/>
        <v>45898</v>
      </c>
      <c r="B5769" s="362">
        <v>4</v>
      </c>
      <c r="C5769" s="363">
        <v>4762.2815000000001</v>
      </c>
      <c r="D5769" s="364"/>
    </row>
    <row r="5770" spans="1:4">
      <c r="A5770" s="361">
        <f t="shared" si="96"/>
        <v>45898</v>
      </c>
      <c r="B5770" s="362">
        <v>5</v>
      </c>
      <c r="C5770" s="363">
        <v>5158.5264999999999</v>
      </c>
      <c r="D5770" s="364"/>
    </row>
    <row r="5771" spans="1:4">
      <c r="A5771" s="361">
        <f t="shared" si="96"/>
        <v>45898</v>
      </c>
      <c r="B5771" s="362">
        <v>6</v>
      </c>
      <c r="C5771" s="363">
        <v>5475.0749999999998</v>
      </c>
      <c r="D5771" s="364"/>
    </row>
    <row r="5772" spans="1:4">
      <c r="A5772" s="361">
        <f t="shared" si="96"/>
        <v>45898</v>
      </c>
      <c r="B5772" s="362">
        <v>7</v>
      </c>
      <c r="C5772" s="363">
        <v>6026.7750000000005</v>
      </c>
      <c r="D5772" s="364"/>
    </row>
    <row r="5773" spans="1:4">
      <c r="A5773" s="361">
        <f t="shared" si="96"/>
        <v>45898</v>
      </c>
      <c r="B5773" s="362">
        <v>8</v>
      </c>
      <c r="C5773" s="363">
        <v>5712.2550000000001</v>
      </c>
      <c r="D5773" s="364"/>
    </row>
    <row r="5774" spans="1:4">
      <c r="A5774" s="361">
        <f t="shared" si="96"/>
        <v>45898</v>
      </c>
      <c r="B5774" s="362">
        <v>9</v>
      </c>
      <c r="C5774" s="363">
        <v>6655.31</v>
      </c>
      <c r="D5774" s="364"/>
    </row>
    <row r="5775" spans="1:4">
      <c r="A5775" s="361">
        <f t="shared" si="96"/>
        <v>45898</v>
      </c>
      <c r="B5775" s="362">
        <v>10</v>
      </c>
      <c r="C5775" s="363">
        <v>5823.4050000000007</v>
      </c>
      <c r="D5775" s="364"/>
    </row>
    <row r="5776" spans="1:4">
      <c r="A5776" s="361">
        <f t="shared" si="96"/>
        <v>45898</v>
      </c>
      <c r="B5776" s="362">
        <v>11</v>
      </c>
      <c r="C5776" s="363">
        <v>5629.0650000000005</v>
      </c>
      <c r="D5776" s="364"/>
    </row>
    <row r="5777" spans="1:4">
      <c r="A5777" s="361">
        <f t="shared" si="96"/>
        <v>45898</v>
      </c>
      <c r="B5777" s="362">
        <v>12</v>
      </c>
      <c r="C5777" s="363">
        <v>5935.49</v>
      </c>
      <c r="D5777" s="364"/>
    </row>
    <row r="5778" spans="1:4">
      <c r="A5778" s="361">
        <f t="shared" si="96"/>
        <v>45898</v>
      </c>
      <c r="B5778" s="362">
        <v>13</v>
      </c>
      <c r="C5778" s="363">
        <v>6661.8885</v>
      </c>
      <c r="D5778" s="364"/>
    </row>
    <row r="5779" spans="1:4">
      <c r="A5779" s="361">
        <f t="shared" si="96"/>
        <v>45898</v>
      </c>
      <c r="B5779" s="362">
        <v>14</v>
      </c>
      <c r="C5779" s="363">
        <v>6309.335</v>
      </c>
      <c r="D5779" s="364"/>
    </row>
    <row r="5780" spans="1:4">
      <c r="A5780" s="361">
        <f t="shared" si="96"/>
        <v>45898</v>
      </c>
      <c r="B5780" s="362">
        <v>15</v>
      </c>
      <c r="C5780" s="363">
        <v>7293.5975000000008</v>
      </c>
      <c r="D5780" s="364"/>
    </row>
    <row r="5781" spans="1:4">
      <c r="A5781" s="361">
        <f t="shared" si="96"/>
        <v>45898</v>
      </c>
      <c r="B5781" s="362">
        <v>16</v>
      </c>
      <c r="C5781" s="363">
        <v>6799.0250000000005</v>
      </c>
      <c r="D5781" s="364"/>
    </row>
    <row r="5782" spans="1:4">
      <c r="A5782" s="361">
        <f t="shared" si="96"/>
        <v>45898</v>
      </c>
      <c r="B5782" s="362">
        <v>17</v>
      </c>
      <c r="C5782" s="363">
        <v>5626.8850000000002</v>
      </c>
      <c r="D5782" s="364"/>
    </row>
    <row r="5783" spans="1:4">
      <c r="A5783" s="361">
        <f t="shared" si="96"/>
        <v>45898</v>
      </c>
      <c r="B5783" s="362">
        <v>18</v>
      </c>
      <c r="C5783" s="363">
        <v>6449.7449999999999</v>
      </c>
      <c r="D5783" s="364"/>
    </row>
    <row r="5784" spans="1:4">
      <c r="A5784" s="361">
        <f t="shared" si="96"/>
        <v>45898</v>
      </c>
      <c r="B5784" s="362">
        <v>19</v>
      </c>
      <c r="C5784" s="363">
        <v>4733.6194999999998</v>
      </c>
      <c r="D5784" s="364"/>
    </row>
    <row r="5785" spans="1:4">
      <c r="A5785" s="361">
        <f t="shared" si="96"/>
        <v>45898</v>
      </c>
      <c r="B5785" s="362">
        <v>20</v>
      </c>
      <c r="C5785" s="363">
        <v>4884.5200000000004</v>
      </c>
      <c r="D5785" s="364"/>
    </row>
    <row r="5786" spans="1:4">
      <c r="A5786" s="361">
        <f t="shared" si="96"/>
        <v>45898</v>
      </c>
      <c r="B5786" s="362">
        <v>21</v>
      </c>
      <c r="C5786" s="363">
        <v>4523.3599999999997</v>
      </c>
      <c r="D5786" s="364"/>
    </row>
    <row r="5787" spans="1:4">
      <c r="A5787" s="361">
        <f t="shared" si="96"/>
        <v>45898</v>
      </c>
      <c r="B5787" s="362">
        <v>22</v>
      </c>
      <c r="C5787" s="363">
        <v>5570.97</v>
      </c>
      <c r="D5787" s="364"/>
    </row>
    <row r="5788" spans="1:4">
      <c r="A5788" s="361">
        <f t="shared" si="96"/>
        <v>45898</v>
      </c>
      <c r="B5788" s="362">
        <v>23</v>
      </c>
      <c r="C5788" s="363">
        <v>5394.2265000000007</v>
      </c>
      <c r="D5788" s="364"/>
    </row>
    <row r="5789" spans="1:4">
      <c r="A5789" s="361">
        <f t="shared" si="96"/>
        <v>45899</v>
      </c>
      <c r="B5789" s="362">
        <v>0</v>
      </c>
      <c r="C5789" s="363">
        <v>5247.4705000000004</v>
      </c>
      <c r="D5789" s="364"/>
    </row>
    <row r="5790" spans="1:4">
      <c r="A5790" s="361">
        <f t="shared" si="96"/>
        <v>45899</v>
      </c>
      <c r="B5790" s="362">
        <v>1</v>
      </c>
      <c r="C5790" s="363">
        <v>4621.0405000000001</v>
      </c>
      <c r="D5790" s="364"/>
    </row>
    <row r="5791" spans="1:4">
      <c r="A5791" s="361">
        <f t="shared" si="96"/>
        <v>45899</v>
      </c>
      <c r="B5791" s="362">
        <v>2</v>
      </c>
      <c r="C5791" s="363">
        <v>4457.54</v>
      </c>
      <c r="D5791" s="364"/>
    </row>
    <row r="5792" spans="1:4">
      <c r="A5792" s="361">
        <f t="shared" si="96"/>
        <v>45899</v>
      </c>
      <c r="B5792" s="362">
        <v>3</v>
      </c>
      <c r="C5792" s="363">
        <v>4781.2710000000006</v>
      </c>
      <c r="D5792" s="364"/>
    </row>
    <row r="5793" spans="1:4">
      <c r="A5793" s="361">
        <f t="shared" si="96"/>
        <v>45899</v>
      </c>
      <c r="B5793" s="362">
        <v>4</v>
      </c>
      <c r="C5793" s="363">
        <v>4828.973</v>
      </c>
      <c r="D5793" s="364"/>
    </row>
    <row r="5794" spans="1:4">
      <c r="A5794" s="361">
        <f t="shared" si="96"/>
        <v>45899</v>
      </c>
      <c r="B5794" s="362">
        <v>5</v>
      </c>
      <c r="C5794" s="363">
        <v>4934.5325000000003</v>
      </c>
      <c r="D5794" s="364"/>
    </row>
    <row r="5795" spans="1:4">
      <c r="A5795" s="361">
        <f t="shared" si="96"/>
        <v>45899</v>
      </c>
      <c r="B5795" s="362">
        <v>6</v>
      </c>
      <c r="C5795" s="363">
        <v>5074.0950000000003</v>
      </c>
      <c r="D5795" s="364"/>
    </row>
    <row r="5796" spans="1:4">
      <c r="A5796" s="361">
        <f t="shared" si="96"/>
        <v>45899</v>
      </c>
      <c r="B5796" s="362">
        <v>7</v>
      </c>
      <c r="C5796" s="363">
        <v>5553.2885000000006</v>
      </c>
      <c r="D5796" s="364"/>
    </row>
    <row r="5797" spans="1:4">
      <c r="A5797" s="361">
        <f t="shared" si="96"/>
        <v>45899</v>
      </c>
      <c r="B5797" s="362">
        <v>8</v>
      </c>
      <c r="C5797" s="363">
        <v>5684.7300000000005</v>
      </c>
      <c r="D5797" s="364"/>
    </row>
    <row r="5798" spans="1:4">
      <c r="A5798" s="361">
        <f t="shared" si="96"/>
        <v>45899</v>
      </c>
      <c r="B5798" s="362">
        <v>9</v>
      </c>
      <c r="C5798" s="363">
        <v>6396.9395000000004</v>
      </c>
      <c r="D5798" s="364"/>
    </row>
    <row r="5799" spans="1:4">
      <c r="A5799" s="361">
        <f t="shared" si="96"/>
        <v>45899</v>
      </c>
      <c r="B5799" s="362">
        <v>10</v>
      </c>
      <c r="C5799" s="363">
        <v>5587.5450000000001</v>
      </c>
      <c r="D5799" s="364"/>
    </row>
    <row r="5800" spans="1:4">
      <c r="A5800" s="361">
        <f t="shared" si="96"/>
        <v>45899</v>
      </c>
      <c r="B5800" s="362">
        <v>11</v>
      </c>
      <c r="C5800" s="363">
        <v>5668.1150000000007</v>
      </c>
      <c r="D5800" s="364"/>
    </row>
    <row r="5801" spans="1:4">
      <c r="A5801" s="361">
        <f t="shared" si="96"/>
        <v>45899</v>
      </c>
      <c r="B5801" s="362">
        <v>12</v>
      </c>
      <c r="C5801" s="363">
        <v>5796.78</v>
      </c>
      <c r="D5801" s="364"/>
    </row>
    <row r="5802" spans="1:4">
      <c r="A5802" s="361">
        <f t="shared" si="96"/>
        <v>45899</v>
      </c>
      <c r="B5802" s="362">
        <v>13</v>
      </c>
      <c r="C5802" s="363">
        <v>6025.7825000000003</v>
      </c>
      <c r="D5802" s="364"/>
    </row>
    <row r="5803" spans="1:4">
      <c r="A5803" s="361">
        <f t="shared" si="96"/>
        <v>45899</v>
      </c>
      <c r="B5803" s="362">
        <v>14</v>
      </c>
      <c r="C5803" s="363">
        <v>5967.5475000000006</v>
      </c>
      <c r="D5803" s="364"/>
    </row>
    <row r="5804" spans="1:4">
      <c r="A5804" s="361">
        <f t="shared" si="96"/>
        <v>45899</v>
      </c>
      <c r="B5804" s="362">
        <v>15</v>
      </c>
      <c r="C5804" s="363">
        <v>5779.7825000000003</v>
      </c>
      <c r="D5804" s="364"/>
    </row>
    <row r="5805" spans="1:4">
      <c r="A5805" s="361">
        <f t="shared" si="96"/>
        <v>45899</v>
      </c>
      <c r="B5805" s="362">
        <v>16</v>
      </c>
      <c r="C5805" s="363">
        <v>5916.2620000000006</v>
      </c>
      <c r="D5805" s="364"/>
    </row>
    <row r="5806" spans="1:4">
      <c r="A5806" s="361">
        <f t="shared" si="96"/>
        <v>45899</v>
      </c>
      <c r="B5806" s="362">
        <v>17</v>
      </c>
      <c r="C5806" s="363">
        <v>4811.5870000000004</v>
      </c>
      <c r="D5806" s="364"/>
    </row>
    <row r="5807" spans="1:4">
      <c r="A5807" s="361">
        <f t="shared" si="96"/>
        <v>45899</v>
      </c>
      <c r="B5807" s="362">
        <v>18</v>
      </c>
      <c r="C5807" s="363">
        <v>7409.3060000000005</v>
      </c>
      <c r="D5807" s="364"/>
    </row>
    <row r="5808" spans="1:4">
      <c r="A5808" s="361">
        <f t="shared" si="96"/>
        <v>45899</v>
      </c>
      <c r="B5808" s="362">
        <v>19</v>
      </c>
      <c r="C5808" s="363">
        <v>5720.9320000000007</v>
      </c>
      <c r="D5808" s="364"/>
    </row>
    <row r="5809" spans="1:4">
      <c r="A5809" s="361">
        <f t="shared" si="96"/>
        <v>45899</v>
      </c>
      <c r="B5809" s="362">
        <v>20</v>
      </c>
      <c r="C5809" s="363">
        <v>6105.8945000000003</v>
      </c>
      <c r="D5809" s="364"/>
    </row>
    <row r="5810" spans="1:4">
      <c r="A5810" s="361">
        <f t="shared" si="96"/>
        <v>45899</v>
      </c>
      <c r="B5810" s="362">
        <v>21</v>
      </c>
      <c r="C5810" s="363">
        <v>5946.2545</v>
      </c>
      <c r="D5810" s="364"/>
    </row>
    <row r="5811" spans="1:4">
      <c r="A5811" s="361">
        <f t="shared" si="96"/>
        <v>45899</v>
      </c>
      <c r="B5811" s="362">
        <v>22</v>
      </c>
      <c r="C5811" s="363">
        <v>5653.4530000000004</v>
      </c>
      <c r="D5811" s="364"/>
    </row>
    <row r="5812" spans="1:4">
      <c r="A5812" s="361">
        <f t="shared" si="96"/>
        <v>45899</v>
      </c>
      <c r="B5812" s="362">
        <v>23</v>
      </c>
      <c r="C5812" s="363">
        <v>6201.9340000000002</v>
      </c>
      <c r="D5812" s="364"/>
    </row>
    <row r="5813" spans="1:4">
      <c r="A5813" s="361">
        <f t="shared" si="96"/>
        <v>45900</v>
      </c>
      <c r="B5813" s="362">
        <v>0</v>
      </c>
      <c r="C5813" s="363">
        <v>5524.7224999999999</v>
      </c>
      <c r="D5813" s="364"/>
    </row>
    <row r="5814" spans="1:4">
      <c r="A5814" s="361">
        <f t="shared" si="96"/>
        <v>45900</v>
      </c>
      <c r="B5814" s="362">
        <v>1</v>
      </c>
      <c r="C5814" s="363">
        <v>5052.9270000000006</v>
      </c>
      <c r="D5814" s="364"/>
    </row>
    <row r="5815" spans="1:4">
      <c r="A5815" s="361">
        <f t="shared" si="96"/>
        <v>45900</v>
      </c>
      <c r="B5815" s="362">
        <v>2</v>
      </c>
      <c r="C5815" s="363">
        <v>4950.5569999999998</v>
      </c>
      <c r="D5815" s="364"/>
    </row>
    <row r="5816" spans="1:4">
      <c r="A5816" s="361">
        <f t="shared" si="96"/>
        <v>45900</v>
      </c>
      <c r="B5816" s="362">
        <v>3</v>
      </c>
      <c r="C5816" s="363">
        <v>4995.9665000000005</v>
      </c>
      <c r="D5816" s="364"/>
    </row>
    <row r="5817" spans="1:4">
      <c r="A5817" s="361">
        <f t="shared" si="96"/>
        <v>45900</v>
      </c>
      <c r="B5817" s="362">
        <v>4</v>
      </c>
      <c r="C5817" s="363">
        <v>5203.3615</v>
      </c>
      <c r="D5817" s="364"/>
    </row>
    <row r="5818" spans="1:4">
      <c r="A5818" s="361">
        <f t="shared" si="96"/>
        <v>45900</v>
      </c>
      <c r="B5818" s="362">
        <v>5</v>
      </c>
      <c r="C5818" s="363">
        <v>5182.5865000000003</v>
      </c>
      <c r="D5818" s="364"/>
    </row>
    <row r="5819" spans="1:4">
      <c r="A5819" s="361">
        <f t="shared" si="96"/>
        <v>45900</v>
      </c>
      <c r="B5819" s="362">
        <v>6</v>
      </c>
      <c r="C5819" s="363">
        <v>5327.165</v>
      </c>
      <c r="D5819" s="364"/>
    </row>
    <row r="5820" spans="1:4">
      <c r="A5820" s="361">
        <f t="shared" si="96"/>
        <v>45900</v>
      </c>
      <c r="B5820" s="362">
        <v>7</v>
      </c>
      <c r="C5820" s="363">
        <v>5617.2710000000006</v>
      </c>
      <c r="D5820" s="364"/>
    </row>
    <row r="5821" spans="1:4">
      <c r="A5821" s="361">
        <f t="shared" si="96"/>
        <v>45900</v>
      </c>
      <c r="B5821" s="362">
        <v>8</v>
      </c>
      <c r="C5821" s="363">
        <v>5663.875</v>
      </c>
      <c r="D5821" s="364"/>
    </row>
    <row r="5822" spans="1:4">
      <c r="A5822" s="361">
        <f t="shared" si="96"/>
        <v>45900</v>
      </c>
      <c r="B5822" s="362">
        <v>9</v>
      </c>
      <c r="C5822" s="363">
        <v>6384.1015000000007</v>
      </c>
      <c r="D5822" s="364"/>
    </row>
    <row r="5823" spans="1:4">
      <c r="A5823" s="361">
        <f t="shared" si="96"/>
        <v>45900</v>
      </c>
      <c r="B5823" s="362">
        <v>10</v>
      </c>
      <c r="C5823" s="363">
        <v>5867.3615</v>
      </c>
      <c r="D5823" s="364"/>
    </row>
    <row r="5824" spans="1:4">
      <c r="A5824" s="361">
        <f t="shared" si="96"/>
        <v>45900</v>
      </c>
      <c r="B5824" s="362">
        <v>11</v>
      </c>
      <c r="C5824" s="363">
        <v>5710.2415000000001</v>
      </c>
      <c r="D5824" s="364"/>
    </row>
    <row r="5825" spans="1:4">
      <c r="A5825" s="361">
        <f t="shared" si="96"/>
        <v>45900</v>
      </c>
      <c r="B5825" s="362">
        <v>12</v>
      </c>
      <c r="C5825" s="363">
        <v>6047.8465000000006</v>
      </c>
      <c r="D5825" s="364"/>
    </row>
    <row r="5826" spans="1:4">
      <c r="A5826" s="361">
        <f t="shared" si="96"/>
        <v>45900</v>
      </c>
      <c r="B5826" s="362">
        <v>13</v>
      </c>
      <c r="C5826" s="363">
        <v>6117.0165000000006</v>
      </c>
      <c r="D5826" s="364"/>
    </row>
    <row r="5827" spans="1:4">
      <c r="A5827" s="361">
        <f t="shared" si="96"/>
        <v>45900</v>
      </c>
      <c r="B5827" s="362">
        <v>14</v>
      </c>
      <c r="C5827" s="363">
        <v>6141.8525</v>
      </c>
      <c r="D5827" s="364"/>
    </row>
    <row r="5828" spans="1:4">
      <c r="A5828" s="361">
        <f t="shared" si="96"/>
        <v>45900</v>
      </c>
      <c r="B5828" s="362">
        <v>15</v>
      </c>
      <c r="C5828" s="363">
        <v>6303.7725</v>
      </c>
      <c r="D5828" s="364"/>
    </row>
    <row r="5829" spans="1:4">
      <c r="A5829" s="361">
        <f t="shared" si="96"/>
        <v>45900</v>
      </c>
      <c r="B5829" s="362">
        <v>16</v>
      </c>
      <c r="C5829" s="363">
        <v>6408.4185000000007</v>
      </c>
      <c r="D5829" s="364"/>
    </row>
    <row r="5830" spans="1:4">
      <c r="A5830" s="361">
        <f t="shared" ref="A5830:A5893" si="97">IF(B5830=0,A5829+1,A5829)</f>
        <v>45900</v>
      </c>
      <c r="B5830" s="362">
        <v>17</v>
      </c>
      <c r="C5830" s="363">
        <v>5608.0155000000004</v>
      </c>
      <c r="D5830" s="364"/>
    </row>
    <row r="5831" spans="1:4">
      <c r="A5831" s="361">
        <f t="shared" si="97"/>
        <v>45900</v>
      </c>
      <c r="B5831" s="362">
        <v>18</v>
      </c>
      <c r="C5831" s="363">
        <v>7015.5355</v>
      </c>
      <c r="D5831" s="364"/>
    </row>
    <row r="5832" spans="1:4">
      <c r="A5832" s="361">
        <f t="shared" si="97"/>
        <v>45900</v>
      </c>
      <c r="B5832" s="362">
        <v>19</v>
      </c>
      <c r="C5832" s="363">
        <v>5645.6390000000001</v>
      </c>
      <c r="D5832" s="364"/>
    </row>
    <row r="5833" spans="1:4">
      <c r="A5833" s="361">
        <f t="shared" si="97"/>
        <v>45900</v>
      </c>
      <c r="B5833" s="362">
        <v>20</v>
      </c>
      <c r="C5833" s="363">
        <v>5979.2685000000001</v>
      </c>
      <c r="D5833" s="364"/>
    </row>
    <row r="5834" spans="1:4">
      <c r="A5834" s="361">
        <f t="shared" si="97"/>
        <v>45900</v>
      </c>
      <c r="B5834" s="362">
        <v>21</v>
      </c>
      <c r="C5834" s="363">
        <v>5844.7725</v>
      </c>
      <c r="D5834" s="364"/>
    </row>
    <row r="5835" spans="1:4">
      <c r="A5835" s="361">
        <f t="shared" si="97"/>
        <v>45900</v>
      </c>
      <c r="B5835" s="362">
        <v>22</v>
      </c>
      <c r="C5835" s="363">
        <v>6251.8965000000007</v>
      </c>
      <c r="D5835" s="364"/>
    </row>
    <row r="5836" spans="1:4">
      <c r="A5836" s="361">
        <f t="shared" si="97"/>
        <v>45900</v>
      </c>
      <c r="B5836" s="362">
        <v>23</v>
      </c>
      <c r="C5836" s="363">
        <v>5687.1255000000001</v>
      </c>
      <c r="D5836" s="364"/>
    </row>
    <row r="5837" spans="1:4">
      <c r="A5837" s="361">
        <f t="shared" si="97"/>
        <v>45901</v>
      </c>
      <c r="B5837" s="362">
        <v>0</v>
      </c>
      <c r="C5837" s="363">
        <v>4108.165</v>
      </c>
      <c r="D5837" s="364"/>
    </row>
    <row r="5838" spans="1:4">
      <c r="A5838" s="361">
        <f t="shared" si="97"/>
        <v>45901</v>
      </c>
      <c r="B5838" s="362">
        <v>1</v>
      </c>
      <c r="C5838" s="363">
        <v>3949.415</v>
      </c>
      <c r="D5838" s="364"/>
    </row>
    <row r="5839" spans="1:4">
      <c r="A5839" s="361">
        <f t="shared" si="97"/>
        <v>45901</v>
      </c>
      <c r="B5839" s="362">
        <v>2</v>
      </c>
      <c r="C5839" s="363">
        <v>3893.415</v>
      </c>
      <c r="D5839" s="364"/>
    </row>
    <row r="5840" spans="1:4">
      <c r="A5840" s="361">
        <f t="shared" si="97"/>
        <v>45901</v>
      </c>
      <c r="B5840" s="362">
        <v>3</v>
      </c>
      <c r="C5840" s="363">
        <v>4233.085</v>
      </c>
      <c r="D5840" s="364"/>
    </row>
    <row r="5841" spans="1:4">
      <c r="A5841" s="361">
        <f t="shared" si="97"/>
        <v>45901</v>
      </c>
      <c r="B5841" s="362">
        <v>4</v>
      </c>
      <c r="C5841" s="363">
        <v>4213.2650000000003</v>
      </c>
      <c r="D5841" s="364"/>
    </row>
    <row r="5842" spans="1:4">
      <c r="A5842" s="361">
        <f t="shared" si="97"/>
        <v>45901</v>
      </c>
      <c r="B5842" s="362">
        <v>5</v>
      </c>
      <c r="C5842" s="363">
        <v>4409.5825000000004</v>
      </c>
      <c r="D5842" s="364"/>
    </row>
    <row r="5843" spans="1:4">
      <c r="A5843" s="361">
        <f t="shared" si="97"/>
        <v>45901</v>
      </c>
      <c r="B5843" s="362">
        <v>6</v>
      </c>
      <c r="C5843" s="363">
        <v>4760.9125000000004</v>
      </c>
      <c r="D5843" s="364"/>
    </row>
    <row r="5844" spans="1:4">
      <c r="A5844" s="361">
        <f t="shared" si="97"/>
        <v>45901</v>
      </c>
      <c r="B5844" s="362">
        <v>7</v>
      </c>
      <c r="C5844" s="363">
        <v>4964.165</v>
      </c>
      <c r="D5844" s="364"/>
    </row>
    <row r="5845" spans="1:4">
      <c r="A5845" s="361">
        <f t="shared" si="97"/>
        <v>45901</v>
      </c>
      <c r="B5845" s="362">
        <v>8</v>
      </c>
      <c r="C5845" s="363">
        <v>4848.0725000000002</v>
      </c>
      <c r="D5845" s="364"/>
    </row>
    <row r="5846" spans="1:4">
      <c r="A5846" s="361">
        <f t="shared" si="97"/>
        <v>45901</v>
      </c>
      <c r="B5846" s="362">
        <v>9</v>
      </c>
      <c r="C5846" s="363">
        <v>5589.3879999999999</v>
      </c>
      <c r="D5846" s="364"/>
    </row>
    <row r="5847" spans="1:4">
      <c r="A5847" s="361">
        <f t="shared" si="97"/>
        <v>45901</v>
      </c>
      <c r="B5847" s="362">
        <v>10</v>
      </c>
      <c r="C5847" s="363">
        <v>5331.6580000000004</v>
      </c>
      <c r="D5847" s="364"/>
    </row>
    <row r="5848" spans="1:4">
      <c r="A5848" s="361">
        <f t="shared" si="97"/>
        <v>45901</v>
      </c>
      <c r="B5848" s="362">
        <v>11</v>
      </c>
      <c r="C5848" s="363">
        <v>5210.9014999999999</v>
      </c>
      <c r="D5848" s="364"/>
    </row>
    <row r="5849" spans="1:4">
      <c r="A5849" s="361">
        <f t="shared" si="97"/>
        <v>45901</v>
      </c>
      <c r="B5849" s="362">
        <v>12</v>
      </c>
      <c r="C5849" s="363">
        <v>5270.518</v>
      </c>
      <c r="D5849" s="364"/>
    </row>
    <row r="5850" spans="1:4">
      <c r="A5850" s="361">
        <f t="shared" si="97"/>
        <v>45901</v>
      </c>
      <c r="B5850" s="362">
        <v>13</v>
      </c>
      <c r="C5850" s="363">
        <v>5439.3330000000005</v>
      </c>
      <c r="D5850" s="364"/>
    </row>
    <row r="5851" spans="1:4">
      <c r="A5851" s="361">
        <f t="shared" si="97"/>
        <v>45901</v>
      </c>
      <c r="B5851" s="362">
        <v>14</v>
      </c>
      <c r="C5851" s="363">
        <v>5943.6405000000004</v>
      </c>
      <c r="D5851" s="364"/>
    </row>
    <row r="5852" spans="1:4">
      <c r="A5852" s="361">
        <f t="shared" si="97"/>
        <v>45901</v>
      </c>
      <c r="B5852" s="362">
        <v>15</v>
      </c>
      <c r="C5852" s="363">
        <v>6416.9324999999999</v>
      </c>
      <c r="D5852" s="364"/>
    </row>
    <row r="5853" spans="1:4">
      <c r="A5853" s="361">
        <f t="shared" si="97"/>
        <v>45901</v>
      </c>
      <c r="B5853" s="362">
        <v>16</v>
      </c>
      <c r="C5853" s="363">
        <v>6583.4625000000005</v>
      </c>
      <c r="D5853" s="364"/>
    </row>
    <row r="5854" spans="1:4">
      <c r="A5854" s="361">
        <f t="shared" si="97"/>
        <v>45901</v>
      </c>
      <c r="B5854" s="362">
        <v>17</v>
      </c>
      <c r="C5854" s="363">
        <v>5907.3450000000003</v>
      </c>
      <c r="D5854" s="364"/>
    </row>
    <row r="5855" spans="1:4">
      <c r="A5855" s="361">
        <f t="shared" si="97"/>
        <v>45901</v>
      </c>
      <c r="B5855" s="362">
        <v>18</v>
      </c>
      <c r="C5855" s="363">
        <v>6726.4470000000001</v>
      </c>
      <c r="D5855" s="364"/>
    </row>
    <row r="5856" spans="1:4">
      <c r="A5856" s="361">
        <f t="shared" si="97"/>
        <v>45901</v>
      </c>
      <c r="B5856" s="362">
        <v>19</v>
      </c>
      <c r="C5856" s="363">
        <v>4690.9324999999999</v>
      </c>
      <c r="D5856" s="364"/>
    </row>
    <row r="5857" spans="1:4">
      <c r="A5857" s="361">
        <f t="shared" si="97"/>
        <v>45901</v>
      </c>
      <c r="B5857" s="362">
        <v>20</v>
      </c>
      <c r="C5857" s="363">
        <v>4757.3485000000001</v>
      </c>
      <c r="D5857" s="364"/>
    </row>
    <row r="5858" spans="1:4">
      <c r="A5858" s="361">
        <f t="shared" si="97"/>
        <v>45901</v>
      </c>
      <c r="B5858" s="362">
        <v>21</v>
      </c>
      <c r="C5858" s="363">
        <v>4731.9210000000003</v>
      </c>
      <c r="D5858" s="364"/>
    </row>
    <row r="5859" spans="1:4">
      <c r="A5859" s="361">
        <f t="shared" si="97"/>
        <v>45901</v>
      </c>
      <c r="B5859" s="362">
        <v>22</v>
      </c>
      <c r="C5859" s="363">
        <v>5436.5439999999999</v>
      </c>
      <c r="D5859" s="364"/>
    </row>
    <row r="5860" spans="1:4">
      <c r="A5860" s="361">
        <f t="shared" si="97"/>
        <v>45901</v>
      </c>
      <c r="B5860" s="362">
        <v>23</v>
      </c>
      <c r="C5860" s="363">
        <v>5971.0745000000006</v>
      </c>
      <c r="D5860" s="364"/>
    </row>
    <row r="5861" spans="1:4">
      <c r="A5861" s="361">
        <f t="shared" si="97"/>
        <v>45902</v>
      </c>
      <c r="B5861" s="362">
        <v>0</v>
      </c>
      <c r="C5861" s="363">
        <v>4331.1400000000003</v>
      </c>
      <c r="D5861" s="364"/>
    </row>
    <row r="5862" spans="1:4">
      <c r="A5862" s="361">
        <f t="shared" si="97"/>
        <v>45902</v>
      </c>
      <c r="B5862" s="362">
        <v>1</v>
      </c>
      <c r="C5862" s="363">
        <v>4214.9450000000006</v>
      </c>
      <c r="D5862" s="364"/>
    </row>
    <row r="5863" spans="1:4">
      <c r="A5863" s="361">
        <f t="shared" si="97"/>
        <v>45902</v>
      </c>
      <c r="B5863" s="362">
        <v>2</v>
      </c>
      <c r="C5863" s="363">
        <v>3646.35</v>
      </c>
      <c r="D5863" s="364"/>
    </row>
    <row r="5864" spans="1:4">
      <c r="A5864" s="361">
        <f t="shared" si="97"/>
        <v>45902</v>
      </c>
      <c r="B5864" s="362">
        <v>3</v>
      </c>
      <c r="C5864" s="363">
        <v>3980.3250000000003</v>
      </c>
      <c r="D5864" s="364"/>
    </row>
    <row r="5865" spans="1:4">
      <c r="A5865" s="361">
        <f t="shared" si="97"/>
        <v>45902</v>
      </c>
      <c r="B5865" s="362">
        <v>4</v>
      </c>
      <c r="C5865" s="363">
        <v>4485.9250000000002</v>
      </c>
      <c r="D5865" s="364"/>
    </row>
    <row r="5866" spans="1:4">
      <c r="A5866" s="361">
        <f t="shared" si="97"/>
        <v>45902</v>
      </c>
      <c r="B5866" s="362">
        <v>5</v>
      </c>
      <c r="C5866" s="363">
        <v>4951.2730000000001</v>
      </c>
      <c r="D5866" s="364"/>
    </row>
    <row r="5867" spans="1:4">
      <c r="A5867" s="361">
        <f t="shared" si="97"/>
        <v>45902</v>
      </c>
      <c r="B5867" s="362">
        <v>6</v>
      </c>
      <c r="C5867" s="363">
        <v>5168.1860000000006</v>
      </c>
      <c r="D5867" s="364"/>
    </row>
    <row r="5868" spans="1:4">
      <c r="A5868" s="361">
        <f t="shared" si="97"/>
        <v>45902</v>
      </c>
      <c r="B5868" s="362">
        <v>7</v>
      </c>
      <c r="C5868" s="363">
        <v>5326.9795000000004</v>
      </c>
      <c r="D5868" s="364"/>
    </row>
    <row r="5869" spans="1:4">
      <c r="A5869" s="361">
        <f t="shared" si="97"/>
        <v>45902</v>
      </c>
      <c r="B5869" s="362">
        <v>8</v>
      </c>
      <c r="C5869" s="363">
        <v>5205.2035000000005</v>
      </c>
      <c r="D5869" s="364"/>
    </row>
    <row r="5870" spans="1:4">
      <c r="A5870" s="361">
        <f t="shared" si="97"/>
        <v>45902</v>
      </c>
      <c r="B5870" s="362">
        <v>9</v>
      </c>
      <c r="C5870" s="363">
        <v>5828.4310000000005</v>
      </c>
      <c r="D5870" s="364"/>
    </row>
    <row r="5871" spans="1:4">
      <c r="A5871" s="361">
        <f t="shared" si="97"/>
        <v>45902</v>
      </c>
      <c r="B5871" s="362">
        <v>10</v>
      </c>
      <c r="C5871" s="363">
        <v>5330.4930000000004</v>
      </c>
      <c r="D5871" s="364"/>
    </row>
    <row r="5872" spans="1:4">
      <c r="A5872" s="361">
        <f t="shared" si="97"/>
        <v>45902</v>
      </c>
      <c r="B5872" s="362">
        <v>11</v>
      </c>
      <c r="C5872" s="363">
        <v>5371.3505000000005</v>
      </c>
      <c r="D5872" s="364"/>
    </row>
    <row r="5873" spans="1:4">
      <c r="A5873" s="361">
        <f t="shared" si="97"/>
        <v>45902</v>
      </c>
      <c r="B5873" s="362">
        <v>12</v>
      </c>
      <c r="C5873" s="363">
        <v>5537.9205000000002</v>
      </c>
      <c r="D5873" s="364"/>
    </row>
    <row r="5874" spans="1:4">
      <c r="A5874" s="361">
        <f t="shared" si="97"/>
        <v>45902</v>
      </c>
      <c r="B5874" s="362">
        <v>13</v>
      </c>
      <c r="C5874" s="363">
        <v>5623.0955000000004</v>
      </c>
      <c r="D5874" s="364"/>
    </row>
    <row r="5875" spans="1:4">
      <c r="A5875" s="361">
        <f t="shared" si="97"/>
        <v>45902</v>
      </c>
      <c r="B5875" s="362">
        <v>14</v>
      </c>
      <c r="C5875" s="363">
        <v>5988.3654999999999</v>
      </c>
      <c r="D5875" s="364"/>
    </row>
    <row r="5876" spans="1:4">
      <c r="A5876" s="361">
        <f t="shared" si="97"/>
        <v>45902</v>
      </c>
      <c r="B5876" s="362">
        <v>15</v>
      </c>
      <c r="C5876" s="363">
        <v>6286.0405000000001</v>
      </c>
      <c r="D5876" s="364"/>
    </row>
    <row r="5877" spans="1:4">
      <c r="A5877" s="361">
        <f t="shared" si="97"/>
        <v>45902</v>
      </c>
      <c r="B5877" s="362">
        <v>16</v>
      </c>
      <c r="C5877" s="363">
        <v>6165.4130000000005</v>
      </c>
      <c r="D5877" s="364"/>
    </row>
    <row r="5878" spans="1:4">
      <c r="A5878" s="361">
        <f t="shared" si="97"/>
        <v>45902</v>
      </c>
      <c r="B5878" s="362">
        <v>17</v>
      </c>
      <c r="C5878" s="363">
        <v>5467.8675000000003</v>
      </c>
      <c r="D5878" s="364"/>
    </row>
    <row r="5879" spans="1:4">
      <c r="A5879" s="361">
        <f t="shared" si="97"/>
        <v>45902</v>
      </c>
      <c r="B5879" s="362">
        <v>18</v>
      </c>
      <c r="C5879" s="363">
        <v>6463.402</v>
      </c>
      <c r="D5879" s="364"/>
    </row>
    <row r="5880" spans="1:4">
      <c r="A5880" s="361">
        <f t="shared" si="97"/>
        <v>45902</v>
      </c>
      <c r="B5880" s="362">
        <v>19</v>
      </c>
      <c r="C5880" s="363">
        <v>4484.4395000000004</v>
      </c>
      <c r="D5880" s="364"/>
    </row>
    <row r="5881" spans="1:4">
      <c r="A5881" s="361">
        <f t="shared" si="97"/>
        <v>45902</v>
      </c>
      <c r="B5881" s="362">
        <v>20</v>
      </c>
      <c r="C5881" s="363">
        <v>4944.4855000000007</v>
      </c>
      <c r="D5881" s="364"/>
    </row>
    <row r="5882" spans="1:4">
      <c r="A5882" s="361">
        <f t="shared" si="97"/>
        <v>45902</v>
      </c>
      <c r="B5882" s="362">
        <v>21</v>
      </c>
      <c r="C5882" s="363">
        <v>4796.6810000000005</v>
      </c>
      <c r="D5882" s="364"/>
    </row>
    <row r="5883" spans="1:4">
      <c r="A5883" s="361">
        <f t="shared" si="97"/>
        <v>45902</v>
      </c>
      <c r="B5883" s="362">
        <v>22</v>
      </c>
      <c r="C5883" s="363">
        <v>5306.6869999999999</v>
      </c>
      <c r="D5883" s="364"/>
    </row>
    <row r="5884" spans="1:4">
      <c r="A5884" s="361">
        <f t="shared" si="97"/>
        <v>45902</v>
      </c>
      <c r="B5884" s="362">
        <v>23</v>
      </c>
      <c r="C5884" s="363">
        <v>4825.0650000000005</v>
      </c>
      <c r="D5884" s="364"/>
    </row>
    <row r="5885" spans="1:4">
      <c r="A5885" s="361">
        <f t="shared" si="97"/>
        <v>45903</v>
      </c>
      <c r="B5885" s="362">
        <v>0</v>
      </c>
      <c r="C5885" s="363">
        <v>4485.085</v>
      </c>
      <c r="D5885" s="364"/>
    </row>
    <row r="5886" spans="1:4">
      <c r="A5886" s="361">
        <f t="shared" si="97"/>
        <v>45903</v>
      </c>
      <c r="B5886" s="362">
        <v>1</v>
      </c>
      <c r="C5886" s="363">
        <v>4436.0725000000002</v>
      </c>
      <c r="D5886" s="364"/>
    </row>
    <row r="5887" spans="1:4">
      <c r="A5887" s="361">
        <f t="shared" si="97"/>
        <v>45903</v>
      </c>
      <c r="B5887" s="362">
        <v>2</v>
      </c>
      <c r="C5887" s="363">
        <v>4253.7300000000005</v>
      </c>
      <c r="D5887" s="364"/>
    </row>
    <row r="5888" spans="1:4">
      <c r="A5888" s="361">
        <f t="shared" si="97"/>
        <v>45903</v>
      </c>
      <c r="B5888" s="362">
        <v>3</v>
      </c>
      <c r="C5888" s="363">
        <v>4273.16</v>
      </c>
      <c r="D5888" s="364"/>
    </row>
    <row r="5889" spans="1:4">
      <c r="A5889" s="361">
        <f t="shared" si="97"/>
        <v>45903</v>
      </c>
      <c r="B5889" s="362">
        <v>4</v>
      </c>
      <c r="C5889" s="363">
        <v>4324.08</v>
      </c>
      <c r="D5889" s="364"/>
    </row>
    <row r="5890" spans="1:4">
      <c r="A5890" s="361">
        <f t="shared" si="97"/>
        <v>45903</v>
      </c>
      <c r="B5890" s="362">
        <v>5</v>
      </c>
      <c r="C5890" s="363">
        <v>4820.1099999999997</v>
      </c>
      <c r="D5890" s="364"/>
    </row>
    <row r="5891" spans="1:4">
      <c r="A5891" s="361">
        <f t="shared" si="97"/>
        <v>45903</v>
      </c>
      <c r="B5891" s="362">
        <v>6</v>
      </c>
      <c r="C5891" s="363">
        <v>5111.76</v>
      </c>
      <c r="D5891" s="364"/>
    </row>
    <row r="5892" spans="1:4">
      <c r="A5892" s="361">
        <f t="shared" si="97"/>
        <v>45903</v>
      </c>
      <c r="B5892" s="362">
        <v>7</v>
      </c>
      <c r="C5892" s="363">
        <v>5126.0870000000004</v>
      </c>
      <c r="D5892" s="364"/>
    </row>
    <row r="5893" spans="1:4">
      <c r="A5893" s="361">
        <f t="shared" si="97"/>
        <v>45903</v>
      </c>
      <c r="B5893" s="362">
        <v>8</v>
      </c>
      <c r="C5893" s="363">
        <v>4848.2930000000006</v>
      </c>
      <c r="D5893" s="364"/>
    </row>
    <row r="5894" spans="1:4">
      <c r="A5894" s="361">
        <f t="shared" ref="A5894:A5957" si="98">IF(B5894=0,A5893+1,A5893)</f>
        <v>45903</v>
      </c>
      <c r="B5894" s="362">
        <v>9</v>
      </c>
      <c r="C5894" s="363">
        <v>5774.5255000000006</v>
      </c>
      <c r="D5894" s="364"/>
    </row>
    <row r="5895" spans="1:4">
      <c r="A5895" s="361">
        <f t="shared" si="98"/>
        <v>45903</v>
      </c>
      <c r="B5895" s="362">
        <v>10</v>
      </c>
      <c r="C5895" s="363">
        <v>4793.1190000000006</v>
      </c>
      <c r="D5895" s="364"/>
    </row>
    <row r="5896" spans="1:4">
      <c r="A5896" s="361">
        <f t="shared" si="98"/>
        <v>45903</v>
      </c>
      <c r="B5896" s="362">
        <v>11</v>
      </c>
      <c r="C5896" s="363">
        <v>4771.5450000000001</v>
      </c>
      <c r="D5896" s="364"/>
    </row>
    <row r="5897" spans="1:4">
      <c r="A5897" s="361">
        <f t="shared" si="98"/>
        <v>45903</v>
      </c>
      <c r="B5897" s="362">
        <v>12</v>
      </c>
      <c r="C5897" s="363">
        <v>4754.8850000000002</v>
      </c>
      <c r="D5897" s="364"/>
    </row>
    <row r="5898" spans="1:4">
      <c r="A5898" s="361">
        <f t="shared" si="98"/>
        <v>45903</v>
      </c>
      <c r="B5898" s="362">
        <v>13</v>
      </c>
      <c r="C5898" s="363">
        <v>5281.0775000000003</v>
      </c>
      <c r="D5898" s="364"/>
    </row>
    <row r="5899" spans="1:4">
      <c r="A5899" s="361">
        <f t="shared" si="98"/>
        <v>45903</v>
      </c>
      <c r="B5899" s="362">
        <v>14</v>
      </c>
      <c r="C5899" s="363">
        <v>5999.38</v>
      </c>
      <c r="D5899" s="364"/>
    </row>
    <row r="5900" spans="1:4">
      <c r="A5900" s="361">
        <f t="shared" si="98"/>
        <v>45903</v>
      </c>
      <c r="B5900" s="362">
        <v>15</v>
      </c>
      <c r="C5900" s="363">
        <v>5944.835</v>
      </c>
      <c r="D5900" s="364"/>
    </row>
    <row r="5901" spans="1:4">
      <c r="A5901" s="361">
        <f t="shared" si="98"/>
        <v>45903</v>
      </c>
      <c r="B5901" s="362">
        <v>16</v>
      </c>
      <c r="C5901" s="363">
        <v>5833.5950000000003</v>
      </c>
      <c r="D5901" s="364"/>
    </row>
    <row r="5902" spans="1:4">
      <c r="A5902" s="361">
        <f t="shared" si="98"/>
        <v>45903</v>
      </c>
      <c r="B5902" s="362">
        <v>17</v>
      </c>
      <c r="C5902" s="363">
        <v>5564.9475000000002</v>
      </c>
      <c r="D5902" s="364"/>
    </row>
    <row r="5903" spans="1:4">
      <c r="A5903" s="361">
        <f t="shared" si="98"/>
        <v>45903</v>
      </c>
      <c r="B5903" s="362">
        <v>18</v>
      </c>
      <c r="C5903" s="363">
        <v>6706.0940000000001</v>
      </c>
      <c r="D5903" s="364"/>
    </row>
    <row r="5904" spans="1:4">
      <c r="A5904" s="361">
        <f t="shared" si="98"/>
        <v>45903</v>
      </c>
      <c r="B5904" s="362">
        <v>19</v>
      </c>
      <c r="C5904" s="363">
        <v>4769.2415000000001</v>
      </c>
      <c r="D5904" s="364"/>
    </row>
    <row r="5905" spans="1:4">
      <c r="A5905" s="361">
        <f t="shared" si="98"/>
        <v>45903</v>
      </c>
      <c r="B5905" s="362">
        <v>20</v>
      </c>
      <c r="C5905" s="363">
        <v>5295.7089999999998</v>
      </c>
      <c r="D5905" s="364"/>
    </row>
    <row r="5906" spans="1:4">
      <c r="A5906" s="361">
        <f t="shared" si="98"/>
        <v>45903</v>
      </c>
      <c r="B5906" s="362">
        <v>21</v>
      </c>
      <c r="C5906" s="363">
        <v>5559.6665000000003</v>
      </c>
      <c r="D5906" s="364"/>
    </row>
    <row r="5907" spans="1:4">
      <c r="A5907" s="361">
        <f t="shared" si="98"/>
        <v>45903</v>
      </c>
      <c r="B5907" s="362">
        <v>22</v>
      </c>
      <c r="C5907" s="363">
        <v>5785.0065000000004</v>
      </c>
      <c r="D5907" s="364"/>
    </row>
    <row r="5908" spans="1:4">
      <c r="A5908" s="361">
        <f t="shared" si="98"/>
        <v>45903</v>
      </c>
      <c r="B5908" s="362">
        <v>23</v>
      </c>
      <c r="C5908" s="363">
        <v>5386.4645</v>
      </c>
      <c r="D5908" s="364"/>
    </row>
    <row r="5909" spans="1:4">
      <c r="A5909" s="361">
        <f t="shared" si="98"/>
        <v>45904</v>
      </c>
      <c r="B5909" s="362">
        <v>0</v>
      </c>
      <c r="C5909" s="363">
        <v>4293.0050000000001</v>
      </c>
      <c r="D5909" s="364"/>
    </row>
    <row r="5910" spans="1:4">
      <c r="A5910" s="361">
        <f t="shared" si="98"/>
        <v>45904</v>
      </c>
      <c r="B5910" s="362">
        <v>1</v>
      </c>
      <c r="C5910" s="363">
        <v>4096.1400000000003</v>
      </c>
      <c r="D5910" s="364"/>
    </row>
    <row r="5911" spans="1:4">
      <c r="A5911" s="361">
        <f t="shared" si="98"/>
        <v>45904</v>
      </c>
      <c r="B5911" s="362">
        <v>2</v>
      </c>
      <c r="C5911" s="363">
        <v>4113.6900000000005</v>
      </c>
      <c r="D5911" s="364"/>
    </row>
    <row r="5912" spans="1:4">
      <c r="A5912" s="361">
        <f t="shared" si="98"/>
        <v>45904</v>
      </c>
      <c r="B5912" s="362">
        <v>3</v>
      </c>
      <c r="C5912" s="363">
        <v>3913.0050000000001</v>
      </c>
      <c r="D5912" s="364"/>
    </row>
    <row r="5913" spans="1:4">
      <c r="A5913" s="361">
        <f t="shared" si="98"/>
        <v>45904</v>
      </c>
      <c r="B5913" s="362">
        <v>4</v>
      </c>
      <c r="C5913" s="363">
        <v>4030.1925000000001</v>
      </c>
      <c r="D5913" s="364"/>
    </row>
    <row r="5914" spans="1:4">
      <c r="A5914" s="361">
        <f t="shared" si="98"/>
        <v>45904</v>
      </c>
      <c r="B5914" s="362">
        <v>5</v>
      </c>
      <c r="C5914" s="363">
        <v>4330.0349999999999</v>
      </c>
      <c r="D5914" s="364"/>
    </row>
    <row r="5915" spans="1:4">
      <c r="A5915" s="361">
        <f t="shared" si="98"/>
        <v>45904</v>
      </c>
      <c r="B5915" s="362">
        <v>6</v>
      </c>
      <c r="C5915" s="363">
        <v>4391.2950000000001</v>
      </c>
      <c r="D5915" s="364"/>
    </row>
    <row r="5916" spans="1:4">
      <c r="A5916" s="361">
        <f t="shared" si="98"/>
        <v>45904</v>
      </c>
      <c r="B5916" s="362">
        <v>7</v>
      </c>
      <c r="C5916" s="363">
        <v>4984.5050000000001</v>
      </c>
      <c r="D5916" s="364"/>
    </row>
    <row r="5917" spans="1:4">
      <c r="A5917" s="361">
        <f t="shared" si="98"/>
        <v>45904</v>
      </c>
      <c r="B5917" s="362">
        <v>8</v>
      </c>
      <c r="C5917" s="363">
        <v>4870.2650000000003</v>
      </c>
      <c r="D5917" s="364"/>
    </row>
    <row r="5918" spans="1:4">
      <c r="A5918" s="361">
        <f t="shared" si="98"/>
        <v>45904</v>
      </c>
      <c r="B5918" s="362">
        <v>9</v>
      </c>
      <c r="C5918" s="363">
        <v>5679.9530000000004</v>
      </c>
      <c r="D5918" s="364"/>
    </row>
    <row r="5919" spans="1:4">
      <c r="A5919" s="361">
        <f t="shared" si="98"/>
        <v>45904</v>
      </c>
      <c r="B5919" s="362">
        <v>10</v>
      </c>
      <c r="C5919" s="363">
        <v>5199.8975</v>
      </c>
      <c r="D5919" s="364"/>
    </row>
    <row r="5920" spans="1:4">
      <c r="A5920" s="361">
        <f t="shared" si="98"/>
        <v>45904</v>
      </c>
      <c r="B5920" s="362">
        <v>11</v>
      </c>
      <c r="C5920" s="363">
        <v>4983.8500000000004</v>
      </c>
      <c r="D5920" s="364"/>
    </row>
    <row r="5921" spans="1:4">
      <c r="A5921" s="361">
        <f t="shared" si="98"/>
        <v>45904</v>
      </c>
      <c r="B5921" s="362">
        <v>12</v>
      </c>
      <c r="C5921" s="363">
        <v>5611.3725000000004</v>
      </c>
      <c r="D5921" s="364"/>
    </row>
    <row r="5922" spans="1:4">
      <c r="A5922" s="361">
        <f t="shared" si="98"/>
        <v>45904</v>
      </c>
      <c r="B5922" s="362">
        <v>13</v>
      </c>
      <c r="C5922" s="363">
        <v>6152.1775000000007</v>
      </c>
      <c r="D5922" s="364"/>
    </row>
    <row r="5923" spans="1:4">
      <c r="A5923" s="361">
        <f t="shared" si="98"/>
        <v>45904</v>
      </c>
      <c r="B5923" s="362">
        <v>14</v>
      </c>
      <c r="C5923" s="363">
        <v>6261.58</v>
      </c>
      <c r="D5923" s="364"/>
    </row>
    <row r="5924" spans="1:4">
      <c r="A5924" s="361">
        <f t="shared" si="98"/>
        <v>45904</v>
      </c>
      <c r="B5924" s="362">
        <v>15</v>
      </c>
      <c r="C5924" s="363">
        <v>6262.1900000000005</v>
      </c>
      <c r="D5924" s="364"/>
    </row>
    <row r="5925" spans="1:4">
      <c r="A5925" s="361">
        <f t="shared" si="98"/>
        <v>45904</v>
      </c>
      <c r="B5925" s="362">
        <v>16</v>
      </c>
      <c r="C5925" s="363">
        <v>5277.7160000000003</v>
      </c>
      <c r="D5925" s="364"/>
    </row>
    <row r="5926" spans="1:4">
      <c r="A5926" s="361">
        <f t="shared" si="98"/>
        <v>45904</v>
      </c>
      <c r="B5926" s="362">
        <v>17</v>
      </c>
      <c r="C5926" s="363">
        <v>5416.9110000000001</v>
      </c>
      <c r="D5926" s="364"/>
    </row>
    <row r="5927" spans="1:4">
      <c r="A5927" s="361">
        <f t="shared" si="98"/>
        <v>45904</v>
      </c>
      <c r="B5927" s="362">
        <v>18</v>
      </c>
      <c r="C5927" s="363">
        <v>6753.1255000000001</v>
      </c>
      <c r="D5927" s="364"/>
    </row>
    <row r="5928" spans="1:4">
      <c r="A5928" s="361">
        <f t="shared" si="98"/>
        <v>45904</v>
      </c>
      <c r="B5928" s="362">
        <v>19</v>
      </c>
      <c r="C5928" s="363">
        <v>5174.9960000000001</v>
      </c>
      <c r="D5928" s="364"/>
    </row>
    <row r="5929" spans="1:4">
      <c r="A5929" s="361">
        <f t="shared" si="98"/>
        <v>45904</v>
      </c>
      <c r="B5929" s="362">
        <v>20</v>
      </c>
      <c r="C5929" s="363">
        <v>5420.2955000000002</v>
      </c>
      <c r="D5929" s="364"/>
    </row>
    <row r="5930" spans="1:4">
      <c r="A5930" s="361">
        <f t="shared" si="98"/>
        <v>45904</v>
      </c>
      <c r="B5930" s="362">
        <v>21</v>
      </c>
      <c r="C5930" s="363">
        <v>5072.5925000000007</v>
      </c>
      <c r="D5930" s="364"/>
    </row>
    <row r="5931" spans="1:4">
      <c r="A5931" s="361">
        <f t="shared" si="98"/>
        <v>45904</v>
      </c>
      <c r="B5931" s="362">
        <v>22</v>
      </c>
      <c r="C5931" s="363">
        <v>4743.0235000000002</v>
      </c>
      <c r="D5931" s="364"/>
    </row>
    <row r="5932" spans="1:4">
      <c r="A5932" s="361">
        <f t="shared" si="98"/>
        <v>45904</v>
      </c>
      <c r="B5932" s="362">
        <v>23</v>
      </c>
      <c r="C5932" s="363">
        <v>5776.5695000000005</v>
      </c>
      <c r="D5932" s="364"/>
    </row>
    <row r="5933" spans="1:4">
      <c r="A5933" s="361">
        <f t="shared" si="98"/>
        <v>45905</v>
      </c>
      <c r="B5933" s="362">
        <v>0</v>
      </c>
      <c r="C5933" s="363">
        <v>5824.1725000000006</v>
      </c>
      <c r="D5933" s="364"/>
    </row>
    <row r="5934" spans="1:4">
      <c r="A5934" s="361">
        <f t="shared" si="98"/>
        <v>45905</v>
      </c>
      <c r="B5934" s="362">
        <v>1</v>
      </c>
      <c r="C5934" s="363">
        <v>5748.1625000000004</v>
      </c>
      <c r="D5934" s="364"/>
    </row>
    <row r="5935" spans="1:4">
      <c r="A5935" s="361">
        <f t="shared" si="98"/>
        <v>45905</v>
      </c>
      <c r="B5935" s="362">
        <v>2</v>
      </c>
      <c r="C5935" s="363">
        <v>6014.1525000000001</v>
      </c>
      <c r="D5935" s="364"/>
    </row>
    <row r="5936" spans="1:4">
      <c r="A5936" s="361">
        <f t="shared" si="98"/>
        <v>45905</v>
      </c>
      <c r="B5936" s="362">
        <v>3</v>
      </c>
      <c r="C5936" s="363">
        <v>5750.2875000000004</v>
      </c>
      <c r="D5936" s="364"/>
    </row>
    <row r="5937" spans="1:4">
      <c r="A5937" s="361">
        <f t="shared" si="98"/>
        <v>45905</v>
      </c>
      <c r="B5937" s="362">
        <v>4</v>
      </c>
      <c r="C5937" s="363">
        <v>5651.7255000000005</v>
      </c>
      <c r="D5937" s="364"/>
    </row>
    <row r="5938" spans="1:4">
      <c r="A5938" s="361">
        <f t="shared" si="98"/>
        <v>45905</v>
      </c>
      <c r="B5938" s="362">
        <v>5</v>
      </c>
      <c r="C5938" s="363">
        <v>6081.2040000000006</v>
      </c>
      <c r="D5938" s="364"/>
    </row>
    <row r="5939" spans="1:4">
      <c r="A5939" s="361">
        <f t="shared" si="98"/>
        <v>45905</v>
      </c>
      <c r="B5939" s="362">
        <v>6</v>
      </c>
      <c r="C5939" s="363">
        <v>6288.8125</v>
      </c>
      <c r="D5939" s="364"/>
    </row>
    <row r="5940" spans="1:4">
      <c r="A5940" s="361">
        <f t="shared" si="98"/>
        <v>45905</v>
      </c>
      <c r="B5940" s="362">
        <v>7</v>
      </c>
      <c r="C5940" s="363">
        <v>6759.6824999999999</v>
      </c>
      <c r="D5940" s="364"/>
    </row>
    <row r="5941" spans="1:4">
      <c r="A5941" s="361">
        <f t="shared" si="98"/>
        <v>45905</v>
      </c>
      <c r="B5941" s="362">
        <v>8</v>
      </c>
      <c r="C5941" s="363">
        <v>6611.6325000000006</v>
      </c>
      <c r="D5941" s="364"/>
    </row>
    <row r="5942" spans="1:4">
      <c r="A5942" s="361">
        <f t="shared" si="98"/>
        <v>45905</v>
      </c>
      <c r="B5942" s="362">
        <v>9</v>
      </c>
      <c r="C5942" s="363">
        <v>7186.4625000000005</v>
      </c>
      <c r="D5942" s="364"/>
    </row>
    <row r="5943" spans="1:4">
      <c r="A5943" s="361">
        <f t="shared" si="98"/>
        <v>45905</v>
      </c>
      <c r="B5943" s="362">
        <v>10</v>
      </c>
      <c r="C5943" s="363">
        <v>6510.9625000000005</v>
      </c>
      <c r="D5943" s="364"/>
    </row>
    <row r="5944" spans="1:4">
      <c r="A5944" s="361">
        <f t="shared" si="98"/>
        <v>45905</v>
      </c>
      <c r="B5944" s="362">
        <v>11</v>
      </c>
      <c r="C5944" s="363">
        <v>6663.0720000000001</v>
      </c>
      <c r="D5944" s="364"/>
    </row>
    <row r="5945" spans="1:4">
      <c r="A5945" s="361">
        <f t="shared" si="98"/>
        <v>45905</v>
      </c>
      <c r="B5945" s="362">
        <v>12</v>
      </c>
      <c r="C5945" s="363">
        <v>7273.1110000000008</v>
      </c>
      <c r="D5945" s="364"/>
    </row>
    <row r="5946" spans="1:4">
      <c r="A5946" s="361">
        <f t="shared" si="98"/>
        <v>45905</v>
      </c>
      <c r="B5946" s="362">
        <v>13</v>
      </c>
      <c r="C5946" s="363">
        <v>7667.5635000000002</v>
      </c>
      <c r="D5946" s="364"/>
    </row>
    <row r="5947" spans="1:4">
      <c r="A5947" s="361">
        <f t="shared" si="98"/>
        <v>45905</v>
      </c>
      <c r="B5947" s="362">
        <v>14</v>
      </c>
      <c r="C5947" s="363">
        <v>7972.2850000000008</v>
      </c>
      <c r="D5947" s="364"/>
    </row>
    <row r="5948" spans="1:4">
      <c r="A5948" s="361">
        <f t="shared" si="98"/>
        <v>45905</v>
      </c>
      <c r="B5948" s="362">
        <v>15</v>
      </c>
      <c r="C5948" s="363">
        <v>7894.348</v>
      </c>
      <c r="D5948" s="364"/>
    </row>
    <row r="5949" spans="1:4">
      <c r="A5949" s="361">
        <f t="shared" si="98"/>
        <v>45905</v>
      </c>
      <c r="B5949" s="362">
        <v>16</v>
      </c>
      <c r="C5949" s="363">
        <v>7648.33</v>
      </c>
      <c r="D5949" s="364"/>
    </row>
    <row r="5950" spans="1:4">
      <c r="A5950" s="361">
        <f t="shared" si="98"/>
        <v>45905</v>
      </c>
      <c r="B5950" s="362">
        <v>17</v>
      </c>
      <c r="C5950" s="363">
        <v>6592.6040000000003</v>
      </c>
      <c r="D5950" s="364"/>
    </row>
    <row r="5951" spans="1:4">
      <c r="A5951" s="361">
        <f t="shared" si="98"/>
        <v>45905</v>
      </c>
      <c r="B5951" s="362">
        <v>18</v>
      </c>
      <c r="C5951" s="363">
        <v>8271.6854999999996</v>
      </c>
      <c r="D5951" s="364"/>
    </row>
    <row r="5952" spans="1:4">
      <c r="A5952" s="361">
        <f t="shared" si="98"/>
        <v>45905</v>
      </c>
      <c r="B5952" s="362">
        <v>19</v>
      </c>
      <c r="C5952" s="363">
        <v>6206.8785000000007</v>
      </c>
      <c r="D5952" s="364"/>
    </row>
    <row r="5953" spans="1:4">
      <c r="A5953" s="361">
        <f t="shared" si="98"/>
        <v>45905</v>
      </c>
      <c r="B5953" s="362">
        <v>20</v>
      </c>
      <c r="C5953" s="363">
        <v>7047.6805000000004</v>
      </c>
      <c r="D5953" s="364"/>
    </row>
    <row r="5954" spans="1:4">
      <c r="A5954" s="361">
        <f t="shared" si="98"/>
        <v>45905</v>
      </c>
      <c r="B5954" s="362">
        <v>21</v>
      </c>
      <c r="C5954" s="363">
        <v>6905.8115000000007</v>
      </c>
      <c r="D5954" s="364"/>
    </row>
    <row r="5955" spans="1:4">
      <c r="A5955" s="361">
        <f t="shared" si="98"/>
        <v>45905</v>
      </c>
      <c r="B5955" s="362">
        <v>22</v>
      </c>
      <c r="C5955" s="363">
        <v>6463.8320000000003</v>
      </c>
      <c r="D5955" s="364"/>
    </row>
    <row r="5956" spans="1:4">
      <c r="A5956" s="361">
        <f t="shared" si="98"/>
        <v>45905</v>
      </c>
      <c r="B5956" s="362">
        <v>23</v>
      </c>
      <c r="C5956" s="363">
        <v>5703.9620000000004</v>
      </c>
      <c r="D5956" s="364"/>
    </row>
    <row r="5957" spans="1:4">
      <c r="A5957" s="361">
        <f t="shared" si="98"/>
        <v>45906</v>
      </c>
      <c r="B5957" s="362">
        <v>0</v>
      </c>
      <c r="C5957" s="363">
        <v>4659.7170000000006</v>
      </c>
      <c r="D5957" s="364"/>
    </row>
    <row r="5958" spans="1:4">
      <c r="A5958" s="361">
        <f t="shared" ref="A5958:A6021" si="99">IF(B5958=0,A5957+1,A5957)</f>
        <v>45906</v>
      </c>
      <c r="B5958" s="362">
        <v>1</v>
      </c>
      <c r="C5958" s="363">
        <v>4476.1705000000002</v>
      </c>
      <c r="D5958" s="364"/>
    </row>
    <row r="5959" spans="1:4">
      <c r="A5959" s="361">
        <f t="shared" si="99"/>
        <v>45906</v>
      </c>
      <c r="B5959" s="362">
        <v>2</v>
      </c>
      <c r="C5959" s="363">
        <v>4494.0995000000003</v>
      </c>
      <c r="D5959" s="364"/>
    </row>
    <row r="5960" spans="1:4">
      <c r="A5960" s="361">
        <f t="shared" si="99"/>
        <v>45906</v>
      </c>
      <c r="B5960" s="362">
        <v>3</v>
      </c>
      <c r="C5960" s="363">
        <v>4417.7750000000005</v>
      </c>
      <c r="D5960" s="364"/>
    </row>
    <row r="5961" spans="1:4">
      <c r="A5961" s="361">
        <f t="shared" si="99"/>
        <v>45906</v>
      </c>
      <c r="B5961" s="362">
        <v>4</v>
      </c>
      <c r="C5961" s="363">
        <v>4449.9475000000002</v>
      </c>
      <c r="D5961" s="364"/>
    </row>
    <row r="5962" spans="1:4">
      <c r="A5962" s="361">
        <f t="shared" si="99"/>
        <v>45906</v>
      </c>
      <c r="B5962" s="362">
        <v>5</v>
      </c>
      <c r="C5962" s="363">
        <v>4319.8885</v>
      </c>
      <c r="D5962" s="364"/>
    </row>
    <row r="5963" spans="1:4">
      <c r="A5963" s="361">
        <f t="shared" si="99"/>
        <v>45906</v>
      </c>
      <c r="B5963" s="362">
        <v>6</v>
      </c>
      <c r="C5963" s="363">
        <v>4522.1959999999999</v>
      </c>
      <c r="D5963" s="364"/>
    </row>
    <row r="5964" spans="1:4">
      <c r="A5964" s="361">
        <f t="shared" si="99"/>
        <v>45906</v>
      </c>
      <c r="B5964" s="362">
        <v>7</v>
      </c>
      <c r="C5964" s="363">
        <v>5077.2960000000003</v>
      </c>
      <c r="D5964" s="364"/>
    </row>
    <row r="5965" spans="1:4">
      <c r="A5965" s="361">
        <f t="shared" si="99"/>
        <v>45906</v>
      </c>
      <c r="B5965" s="362">
        <v>8</v>
      </c>
      <c r="C5965" s="363">
        <v>4934.5219999999999</v>
      </c>
      <c r="D5965" s="364"/>
    </row>
    <row r="5966" spans="1:4">
      <c r="A5966" s="361">
        <f t="shared" si="99"/>
        <v>45906</v>
      </c>
      <c r="B5966" s="362">
        <v>9</v>
      </c>
      <c r="C5966" s="363">
        <v>5792.8895000000002</v>
      </c>
      <c r="D5966" s="364"/>
    </row>
    <row r="5967" spans="1:4">
      <c r="A5967" s="361">
        <f t="shared" si="99"/>
        <v>45906</v>
      </c>
      <c r="B5967" s="362">
        <v>10</v>
      </c>
      <c r="C5967" s="363">
        <v>5522</v>
      </c>
      <c r="D5967" s="364"/>
    </row>
    <row r="5968" spans="1:4">
      <c r="A5968" s="361">
        <f t="shared" si="99"/>
        <v>45906</v>
      </c>
      <c r="B5968" s="362">
        <v>11</v>
      </c>
      <c r="C5968" s="363">
        <v>5266.93</v>
      </c>
      <c r="D5968" s="364"/>
    </row>
    <row r="5969" spans="1:4">
      <c r="A5969" s="361">
        <f t="shared" si="99"/>
        <v>45906</v>
      </c>
      <c r="B5969" s="362">
        <v>12</v>
      </c>
      <c r="C5969" s="363">
        <v>5244.6115</v>
      </c>
      <c r="D5969" s="364"/>
    </row>
    <row r="5970" spans="1:4">
      <c r="A5970" s="361">
        <f t="shared" si="99"/>
        <v>45906</v>
      </c>
      <c r="B5970" s="362">
        <v>13</v>
      </c>
      <c r="C5970" s="363">
        <v>5056.4670000000006</v>
      </c>
      <c r="D5970" s="364"/>
    </row>
    <row r="5971" spans="1:4">
      <c r="A5971" s="361">
        <f t="shared" si="99"/>
        <v>45906</v>
      </c>
      <c r="B5971" s="362">
        <v>14</v>
      </c>
      <c r="C5971" s="363">
        <v>5133.9560000000001</v>
      </c>
      <c r="D5971" s="364"/>
    </row>
    <row r="5972" spans="1:4">
      <c r="A5972" s="361">
        <f t="shared" si="99"/>
        <v>45906</v>
      </c>
      <c r="B5972" s="362">
        <v>15</v>
      </c>
      <c r="C5972" s="363">
        <v>5830.0520000000006</v>
      </c>
      <c r="D5972" s="364"/>
    </row>
    <row r="5973" spans="1:4">
      <c r="A5973" s="361">
        <f t="shared" si="99"/>
        <v>45906</v>
      </c>
      <c r="B5973" s="362">
        <v>16</v>
      </c>
      <c r="C5973" s="363">
        <v>6065.0844999999999</v>
      </c>
      <c r="D5973" s="364"/>
    </row>
    <row r="5974" spans="1:4">
      <c r="A5974" s="361">
        <f t="shared" si="99"/>
        <v>45906</v>
      </c>
      <c r="B5974" s="362">
        <v>17</v>
      </c>
      <c r="C5974" s="363">
        <v>4618.47</v>
      </c>
      <c r="D5974" s="364"/>
    </row>
    <row r="5975" spans="1:4">
      <c r="A5975" s="361">
        <f t="shared" si="99"/>
        <v>45906</v>
      </c>
      <c r="B5975" s="362">
        <v>18</v>
      </c>
      <c r="C5975" s="363">
        <v>5968.8195000000005</v>
      </c>
      <c r="D5975" s="364"/>
    </row>
    <row r="5976" spans="1:4">
      <c r="A5976" s="361">
        <f t="shared" si="99"/>
        <v>45906</v>
      </c>
      <c r="B5976" s="362">
        <v>19</v>
      </c>
      <c r="C5976" s="363">
        <v>4215.6095000000005</v>
      </c>
      <c r="D5976" s="364"/>
    </row>
    <row r="5977" spans="1:4">
      <c r="A5977" s="361">
        <f t="shared" si="99"/>
        <v>45906</v>
      </c>
      <c r="B5977" s="362">
        <v>20</v>
      </c>
      <c r="C5977" s="363">
        <v>4506.2525000000005</v>
      </c>
      <c r="D5977" s="364"/>
    </row>
    <row r="5978" spans="1:4">
      <c r="A5978" s="361">
        <f t="shared" si="99"/>
        <v>45906</v>
      </c>
      <c r="B5978" s="362">
        <v>21</v>
      </c>
      <c r="C5978" s="363">
        <v>4495.3825000000006</v>
      </c>
      <c r="D5978" s="364"/>
    </row>
    <row r="5979" spans="1:4">
      <c r="A5979" s="361">
        <f t="shared" si="99"/>
        <v>45906</v>
      </c>
      <c r="B5979" s="362">
        <v>22</v>
      </c>
      <c r="C5979" s="363">
        <v>5074.2480000000005</v>
      </c>
      <c r="D5979" s="364"/>
    </row>
    <row r="5980" spans="1:4">
      <c r="A5980" s="361">
        <f t="shared" si="99"/>
        <v>45906</v>
      </c>
      <c r="B5980" s="362">
        <v>23</v>
      </c>
      <c r="C5980" s="363">
        <v>5783.1360000000004</v>
      </c>
      <c r="D5980" s="364"/>
    </row>
    <row r="5981" spans="1:4">
      <c r="A5981" s="361">
        <f t="shared" si="99"/>
        <v>45907</v>
      </c>
      <c r="B5981" s="362">
        <v>0</v>
      </c>
      <c r="C5981" s="363">
        <v>4438.3652499999998</v>
      </c>
      <c r="D5981" s="364"/>
    </row>
    <row r="5982" spans="1:4">
      <c r="A5982" s="361">
        <f t="shared" si="99"/>
        <v>45907</v>
      </c>
      <c r="B5982" s="362">
        <v>1</v>
      </c>
      <c r="C5982" s="363">
        <v>4390.8485000000001</v>
      </c>
      <c r="D5982" s="364"/>
    </row>
    <row r="5983" spans="1:4">
      <c r="A5983" s="361">
        <f t="shared" si="99"/>
        <v>45907</v>
      </c>
      <c r="B5983" s="362">
        <v>2</v>
      </c>
      <c r="C5983" s="363">
        <v>4188.3990000000003</v>
      </c>
      <c r="D5983" s="364"/>
    </row>
    <row r="5984" spans="1:4">
      <c r="A5984" s="361">
        <f t="shared" si="99"/>
        <v>45907</v>
      </c>
      <c r="B5984" s="362">
        <v>3</v>
      </c>
      <c r="C5984" s="363">
        <v>4319.6734999999999</v>
      </c>
      <c r="D5984" s="364"/>
    </row>
    <row r="5985" spans="1:4">
      <c r="A5985" s="361">
        <f t="shared" si="99"/>
        <v>45907</v>
      </c>
      <c r="B5985" s="362">
        <v>4</v>
      </c>
      <c r="C5985" s="363">
        <v>4307.07</v>
      </c>
      <c r="D5985" s="364"/>
    </row>
    <row r="5986" spans="1:4">
      <c r="A5986" s="361">
        <f t="shared" si="99"/>
        <v>45907</v>
      </c>
      <c r="B5986" s="362">
        <v>5</v>
      </c>
      <c r="C5986" s="363">
        <v>4248.2700000000004</v>
      </c>
      <c r="D5986" s="364"/>
    </row>
    <row r="5987" spans="1:4">
      <c r="A5987" s="361">
        <f t="shared" si="99"/>
        <v>45907</v>
      </c>
      <c r="B5987" s="362">
        <v>6</v>
      </c>
      <c r="C5987" s="363">
        <v>4265.34</v>
      </c>
      <c r="D5987" s="364"/>
    </row>
    <row r="5988" spans="1:4">
      <c r="A5988" s="361">
        <f t="shared" si="99"/>
        <v>45907</v>
      </c>
      <c r="B5988" s="362">
        <v>7</v>
      </c>
      <c r="C5988" s="363">
        <v>4391.55</v>
      </c>
      <c r="D5988" s="364"/>
    </row>
    <row r="5989" spans="1:4">
      <c r="A5989" s="361">
        <f t="shared" si="99"/>
        <v>45907</v>
      </c>
      <c r="B5989" s="362">
        <v>8</v>
      </c>
      <c r="C5989" s="363">
        <v>4229.21</v>
      </c>
      <c r="D5989" s="364"/>
    </row>
    <row r="5990" spans="1:4">
      <c r="A5990" s="361">
        <f t="shared" si="99"/>
        <v>45907</v>
      </c>
      <c r="B5990" s="362">
        <v>9</v>
      </c>
      <c r="C5990" s="363">
        <v>5445.27</v>
      </c>
      <c r="D5990" s="364"/>
    </row>
    <row r="5991" spans="1:4">
      <c r="A5991" s="361">
        <f t="shared" si="99"/>
        <v>45907</v>
      </c>
      <c r="B5991" s="362">
        <v>10</v>
      </c>
      <c r="C5991" s="363">
        <v>4844.4775</v>
      </c>
      <c r="D5991" s="364"/>
    </row>
    <row r="5992" spans="1:4">
      <c r="A5992" s="361">
        <f t="shared" si="99"/>
        <v>45907</v>
      </c>
      <c r="B5992" s="362">
        <v>11</v>
      </c>
      <c r="C5992" s="363">
        <v>5962.2875000000004</v>
      </c>
      <c r="D5992" s="364"/>
    </row>
    <row r="5993" spans="1:4">
      <c r="A5993" s="361">
        <f t="shared" si="99"/>
        <v>45907</v>
      </c>
      <c r="B5993" s="362">
        <v>12</v>
      </c>
      <c r="C5993" s="363">
        <v>6153.7925000000005</v>
      </c>
      <c r="D5993" s="364"/>
    </row>
    <row r="5994" spans="1:4">
      <c r="A5994" s="361">
        <f t="shared" si="99"/>
        <v>45907</v>
      </c>
      <c r="B5994" s="362">
        <v>13</v>
      </c>
      <c r="C5994" s="363">
        <v>4802.5349999999999</v>
      </c>
      <c r="D5994" s="364"/>
    </row>
    <row r="5995" spans="1:4">
      <c r="A5995" s="361">
        <f t="shared" si="99"/>
        <v>45907</v>
      </c>
      <c r="B5995" s="362">
        <v>14</v>
      </c>
      <c r="C5995" s="363">
        <v>4570.32125</v>
      </c>
      <c r="D5995" s="364"/>
    </row>
    <row r="5996" spans="1:4">
      <c r="A5996" s="361">
        <f t="shared" si="99"/>
        <v>45907</v>
      </c>
      <c r="B5996" s="362">
        <v>15</v>
      </c>
      <c r="C5996" s="363">
        <v>4903.8987500000003</v>
      </c>
      <c r="D5996" s="364"/>
    </row>
    <row r="5997" spans="1:4">
      <c r="A5997" s="361">
        <f t="shared" si="99"/>
        <v>45907</v>
      </c>
      <c r="B5997" s="362">
        <v>16</v>
      </c>
      <c r="C5997" s="363">
        <v>4926.1637499999997</v>
      </c>
      <c r="D5997" s="364"/>
    </row>
    <row r="5998" spans="1:4">
      <c r="A5998" s="361">
        <f t="shared" si="99"/>
        <v>45907</v>
      </c>
      <c r="B5998" s="362">
        <v>17</v>
      </c>
      <c r="C5998" s="363">
        <v>4597.6587499999996</v>
      </c>
      <c r="D5998" s="364"/>
    </row>
    <row r="5999" spans="1:4">
      <c r="A5999" s="361">
        <f t="shared" si="99"/>
        <v>45907</v>
      </c>
      <c r="B5999" s="362">
        <v>18</v>
      </c>
      <c r="C5999" s="363">
        <v>5851.24125</v>
      </c>
      <c r="D5999" s="364"/>
    </row>
    <row r="6000" spans="1:4">
      <c r="A6000" s="361">
        <f t="shared" si="99"/>
        <v>45907</v>
      </c>
      <c r="B6000" s="362">
        <v>19</v>
      </c>
      <c r="C6000" s="363">
        <v>4507.9650000000001</v>
      </c>
      <c r="D6000" s="364"/>
    </row>
    <row r="6001" spans="1:4">
      <c r="A6001" s="361">
        <f t="shared" si="99"/>
        <v>45907</v>
      </c>
      <c r="B6001" s="362">
        <v>20</v>
      </c>
      <c r="C6001" s="363">
        <v>5055.96</v>
      </c>
      <c r="D6001" s="364"/>
    </row>
    <row r="6002" spans="1:4">
      <c r="A6002" s="361">
        <f t="shared" si="99"/>
        <v>45907</v>
      </c>
      <c r="B6002" s="362">
        <v>21</v>
      </c>
      <c r="C6002" s="363">
        <v>5259.7325000000001</v>
      </c>
      <c r="D6002" s="364"/>
    </row>
    <row r="6003" spans="1:4">
      <c r="A6003" s="361">
        <f t="shared" si="99"/>
        <v>45907</v>
      </c>
      <c r="B6003" s="362">
        <v>22</v>
      </c>
      <c r="C6003" s="363">
        <v>5459.3675000000003</v>
      </c>
      <c r="D6003" s="364"/>
    </row>
    <row r="6004" spans="1:4">
      <c r="A6004" s="361">
        <f t="shared" si="99"/>
        <v>45907</v>
      </c>
      <c r="B6004" s="362">
        <v>23</v>
      </c>
      <c r="C6004" s="363">
        <v>4920.78</v>
      </c>
      <c r="D6004" s="364"/>
    </row>
    <row r="6005" spans="1:4">
      <c r="A6005" s="361">
        <f t="shared" si="99"/>
        <v>45908</v>
      </c>
      <c r="B6005" s="362">
        <v>0</v>
      </c>
      <c r="C6005" s="363">
        <v>3660.4500000000003</v>
      </c>
      <c r="D6005" s="364"/>
    </row>
    <row r="6006" spans="1:4">
      <c r="A6006" s="361">
        <f t="shared" si="99"/>
        <v>45908</v>
      </c>
      <c r="B6006" s="362">
        <v>1</v>
      </c>
      <c r="C6006" s="363">
        <v>3567.7400000000002</v>
      </c>
      <c r="D6006" s="364"/>
    </row>
    <row r="6007" spans="1:4">
      <c r="A6007" s="361">
        <f t="shared" si="99"/>
        <v>45908</v>
      </c>
      <c r="B6007" s="362">
        <v>2</v>
      </c>
      <c r="C6007" s="363">
        <v>3563.2950000000001</v>
      </c>
      <c r="D6007" s="364"/>
    </row>
    <row r="6008" spans="1:4">
      <c r="A6008" s="361">
        <f t="shared" si="99"/>
        <v>45908</v>
      </c>
      <c r="B6008" s="362">
        <v>3</v>
      </c>
      <c r="C6008" s="363">
        <v>3605.3325</v>
      </c>
      <c r="D6008" s="364"/>
    </row>
    <row r="6009" spans="1:4">
      <c r="A6009" s="361">
        <f t="shared" si="99"/>
        <v>45908</v>
      </c>
      <c r="B6009" s="362">
        <v>4</v>
      </c>
      <c r="C6009" s="363">
        <v>3813.2675000000004</v>
      </c>
      <c r="D6009" s="364"/>
    </row>
    <row r="6010" spans="1:4">
      <c r="A6010" s="361">
        <f t="shared" si="99"/>
        <v>45908</v>
      </c>
      <c r="B6010" s="362">
        <v>5</v>
      </c>
      <c r="C6010" s="363">
        <v>4185.7</v>
      </c>
      <c r="D6010" s="364"/>
    </row>
    <row r="6011" spans="1:4">
      <c r="A6011" s="361">
        <f t="shared" si="99"/>
        <v>45908</v>
      </c>
      <c r="B6011" s="362">
        <v>6</v>
      </c>
      <c r="C6011" s="363">
        <v>4022.21875</v>
      </c>
      <c r="D6011" s="364"/>
    </row>
    <row r="6012" spans="1:4">
      <c r="A6012" s="361">
        <f t="shared" si="99"/>
        <v>45908</v>
      </c>
      <c r="B6012" s="362">
        <v>7</v>
      </c>
      <c r="C6012" s="363">
        <v>4502.2160000000003</v>
      </c>
      <c r="D6012" s="364"/>
    </row>
    <row r="6013" spans="1:4">
      <c r="A6013" s="361">
        <f t="shared" si="99"/>
        <v>45908</v>
      </c>
      <c r="B6013" s="362">
        <v>8</v>
      </c>
      <c r="C6013" s="363">
        <v>4509.09</v>
      </c>
      <c r="D6013" s="364"/>
    </row>
    <row r="6014" spans="1:4">
      <c r="A6014" s="361">
        <f t="shared" si="99"/>
        <v>45908</v>
      </c>
      <c r="B6014" s="362">
        <v>9</v>
      </c>
      <c r="C6014" s="363">
        <v>5204.66</v>
      </c>
      <c r="D6014" s="364"/>
    </row>
    <row r="6015" spans="1:4">
      <c r="A6015" s="361">
        <f t="shared" si="99"/>
        <v>45908</v>
      </c>
      <c r="B6015" s="362">
        <v>10</v>
      </c>
      <c r="C6015" s="363">
        <v>4683.9870000000001</v>
      </c>
      <c r="D6015" s="364"/>
    </row>
    <row r="6016" spans="1:4">
      <c r="A6016" s="361">
        <f t="shared" si="99"/>
        <v>45908</v>
      </c>
      <c r="B6016" s="362">
        <v>11</v>
      </c>
      <c r="C6016" s="363">
        <v>4651.21</v>
      </c>
      <c r="D6016" s="364"/>
    </row>
    <row r="6017" spans="1:4">
      <c r="A6017" s="361">
        <f t="shared" si="99"/>
        <v>45908</v>
      </c>
      <c r="B6017" s="362">
        <v>12</v>
      </c>
      <c r="C6017" s="363">
        <v>5020.3500000000004</v>
      </c>
      <c r="D6017" s="364"/>
    </row>
    <row r="6018" spans="1:4">
      <c r="A6018" s="361">
        <f t="shared" si="99"/>
        <v>45908</v>
      </c>
      <c r="B6018" s="362">
        <v>13</v>
      </c>
      <c r="C6018" s="363">
        <v>5237.8982500000002</v>
      </c>
      <c r="D6018" s="364"/>
    </row>
    <row r="6019" spans="1:4">
      <c r="A6019" s="361">
        <f t="shared" si="99"/>
        <v>45908</v>
      </c>
      <c r="B6019" s="362">
        <v>14</v>
      </c>
      <c r="C6019" s="363">
        <v>5546.1407499999996</v>
      </c>
      <c r="D6019" s="364"/>
    </row>
    <row r="6020" spans="1:4">
      <c r="A6020" s="361">
        <f t="shared" si="99"/>
        <v>45908</v>
      </c>
      <c r="B6020" s="362">
        <v>15</v>
      </c>
      <c r="C6020" s="363">
        <v>6074.6907499999998</v>
      </c>
      <c r="D6020" s="364"/>
    </row>
    <row r="6021" spans="1:4">
      <c r="A6021" s="361">
        <f t="shared" si="99"/>
        <v>45908</v>
      </c>
      <c r="B6021" s="362">
        <v>16</v>
      </c>
      <c r="C6021" s="363">
        <v>5824.0527499999998</v>
      </c>
      <c r="D6021" s="364"/>
    </row>
    <row r="6022" spans="1:4">
      <c r="A6022" s="361">
        <f t="shared" ref="A6022:A6085" si="100">IF(B6022=0,A6021+1,A6021)</f>
        <v>45908</v>
      </c>
      <c r="B6022" s="362">
        <v>17</v>
      </c>
      <c r="C6022" s="363">
        <v>5032.8895000000002</v>
      </c>
      <c r="D6022" s="364"/>
    </row>
    <row r="6023" spans="1:4">
      <c r="A6023" s="361">
        <f t="shared" si="100"/>
        <v>45908</v>
      </c>
      <c r="B6023" s="362">
        <v>18</v>
      </c>
      <c r="C6023" s="363">
        <v>6177.4750000000004</v>
      </c>
      <c r="D6023" s="364"/>
    </row>
    <row r="6024" spans="1:4">
      <c r="A6024" s="361">
        <f t="shared" si="100"/>
        <v>45908</v>
      </c>
      <c r="B6024" s="362">
        <v>19</v>
      </c>
      <c r="C6024" s="363">
        <v>4305.6617500000002</v>
      </c>
      <c r="D6024" s="364"/>
    </row>
    <row r="6025" spans="1:4">
      <c r="A6025" s="361">
        <f t="shared" si="100"/>
        <v>45908</v>
      </c>
      <c r="B6025" s="362">
        <v>20</v>
      </c>
      <c r="C6025" s="363">
        <v>4959.0415000000003</v>
      </c>
      <c r="D6025" s="364"/>
    </row>
    <row r="6026" spans="1:4">
      <c r="A6026" s="361">
        <f t="shared" si="100"/>
        <v>45908</v>
      </c>
      <c r="B6026" s="362">
        <v>21</v>
      </c>
      <c r="C6026" s="363">
        <v>5856.0705000000007</v>
      </c>
      <c r="D6026" s="364"/>
    </row>
    <row r="6027" spans="1:4">
      <c r="A6027" s="361">
        <f t="shared" si="100"/>
        <v>45908</v>
      </c>
      <c r="B6027" s="362">
        <v>22</v>
      </c>
      <c r="C6027" s="363">
        <v>5391.6734999999999</v>
      </c>
      <c r="D6027" s="364"/>
    </row>
    <row r="6028" spans="1:4">
      <c r="A6028" s="361">
        <f t="shared" si="100"/>
        <v>45908</v>
      </c>
      <c r="B6028" s="362">
        <v>23</v>
      </c>
      <c r="C6028" s="363">
        <v>4889.66</v>
      </c>
      <c r="D6028" s="364"/>
    </row>
    <row r="6029" spans="1:4">
      <c r="A6029" s="361">
        <f t="shared" si="100"/>
        <v>45909</v>
      </c>
      <c r="B6029" s="362">
        <v>0</v>
      </c>
      <c r="C6029" s="363">
        <v>4625.7150000000001</v>
      </c>
      <c r="D6029" s="364"/>
    </row>
    <row r="6030" spans="1:4">
      <c r="A6030" s="361">
        <f t="shared" si="100"/>
        <v>45909</v>
      </c>
      <c r="B6030" s="362">
        <v>1</v>
      </c>
      <c r="C6030" s="363">
        <v>4768.4025000000001</v>
      </c>
      <c r="D6030" s="364"/>
    </row>
    <row r="6031" spans="1:4">
      <c r="A6031" s="361">
        <f t="shared" si="100"/>
        <v>45909</v>
      </c>
      <c r="B6031" s="362">
        <v>2</v>
      </c>
      <c r="C6031" s="363">
        <v>4710.1149999999998</v>
      </c>
      <c r="D6031" s="364"/>
    </row>
    <row r="6032" spans="1:4">
      <c r="A6032" s="361">
        <f t="shared" si="100"/>
        <v>45909</v>
      </c>
      <c r="B6032" s="362">
        <v>3</v>
      </c>
      <c r="C6032" s="363">
        <v>4453.4949999999999</v>
      </c>
      <c r="D6032" s="364"/>
    </row>
    <row r="6033" spans="1:4">
      <c r="A6033" s="361">
        <f t="shared" si="100"/>
        <v>45909</v>
      </c>
      <c r="B6033" s="362">
        <v>4</v>
      </c>
      <c r="C6033" s="363">
        <v>4853.4250000000002</v>
      </c>
      <c r="D6033" s="364"/>
    </row>
    <row r="6034" spans="1:4">
      <c r="A6034" s="361">
        <f t="shared" si="100"/>
        <v>45909</v>
      </c>
      <c r="B6034" s="362">
        <v>5</v>
      </c>
      <c r="C6034" s="363">
        <v>5217.75875</v>
      </c>
      <c r="D6034" s="364"/>
    </row>
    <row r="6035" spans="1:4">
      <c r="A6035" s="361">
        <f t="shared" si="100"/>
        <v>45909</v>
      </c>
      <c r="B6035" s="362">
        <v>6</v>
      </c>
      <c r="C6035" s="363">
        <v>5589.0330000000004</v>
      </c>
      <c r="D6035" s="364"/>
    </row>
    <row r="6036" spans="1:4">
      <c r="A6036" s="361">
        <f t="shared" si="100"/>
        <v>45909</v>
      </c>
      <c r="B6036" s="362">
        <v>7</v>
      </c>
      <c r="C6036" s="363">
        <v>5530.3280000000004</v>
      </c>
      <c r="D6036" s="364"/>
    </row>
    <row r="6037" spans="1:4">
      <c r="A6037" s="361">
        <f t="shared" si="100"/>
        <v>45909</v>
      </c>
      <c r="B6037" s="362">
        <v>8</v>
      </c>
      <c r="C6037" s="363">
        <v>5213.558</v>
      </c>
      <c r="D6037" s="364"/>
    </row>
    <row r="6038" spans="1:4">
      <c r="A6038" s="361">
        <f t="shared" si="100"/>
        <v>45909</v>
      </c>
      <c r="B6038" s="362">
        <v>9</v>
      </c>
      <c r="C6038" s="363">
        <v>6077.8920000000007</v>
      </c>
      <c r="D6038" s="364"/>
    </row>
    <row r="6039" spans="1:4">
      <c r="A6039" s="361">
        <f t="shared" si="100"/>
        <v>45909</v>
      </c>
      <c r="B6039" s="362">
        <v>10</v>
      </c>
      <c r="C6039" s="363">
        <v>5444.0135</v>
      </c>
      <c r="D6039" s="364"/>
    </row>
    <row r="6040" spans="1:4">
      <c r="A6040" s="361">
        <f t="shared" si="100"/>
        <v>45909</v>
      </c>
      <c r="B6040" s="362">
        <v>11</v>
      </c>
      <c r="C6040" s="363">
        <v>5215.9555</v>
      </c>
      <c r="D6040" s="364"/>
    </row>
    <row r="6041" spans="1:4">
      <c r="A6041" s="361">
        <f t="shared" si="100"/>
        <v>45909</v>
      </c>
      <c r="B6041" s="362">
        <v>12</v>
      </c>
      <c r="C6041" s="363">
        <v>5222.9994999999999</v>
      </c>
      <c r="D6041" s="364"/>
    </row>
    <row r="6042" spans="1:4">
      <c r="A6042" s="361">
        <f t="shared" si="100"/>
        <v>45909</v>
      </c>
      <c r="B6042" s="362">
        <v>13</v>
      </c>
      <c r="C6042" s="363">
        <v>5622.96</v>
      </c>
      <c r="D6042" s="364"/>
    </row>
    <row r="6043" spans="1:4">
      <c r="A6043" s="361">
        <f t="shared" si="100"/>
        <v>45909</v>
      </c>
      <c r="B6043" s="362">
        <v>14</v>
      </c>
      <c r="C6043" s="363">
        <v>5557.6270000000004</v>
      </c>
      <c r="D6043" s="364"/>
    </row>
    <row r="6044" spans="1:4">
      <c r="A6044" s="361">
        <f t="shared" si="100"/>
        <v>45909</v>
      </c>
      <c r="B6044" s="362">
        <v>15</v>
      </c>
      <c r="C6044" s="363">
        <v>5864.1192499999997</v>
      </c>
      <c r="D6044" s="364"/>
    </row>
    <row r="6045" spans="1:4">
      <c r="A6045" s="361">
        <f t="shared" si="100"/>
        <v>45909</v>
      </c>
      <c r="B6045" s="362">
        <v>16</v>
      </c>
      <c r="C6045" s="363">
        <v>5714.79925</v>
      </c>
      <c r="D6045" s="364"/>
    </row>
    <row r="6046" spans="1:4">
      <c r="A6046" s="361">
        <f t="shared" si="100"/>
        <v>45909</v>
      </c>
      <c r="B6046" s="362">
        <v>17</v>
      </c>
      <c r="C6046" s="363">
        <v>5050.1295</v>
      </c>
      <c r="D6046" s="364"/>
    </row>
    <row r="6047" spans="1:4">
      <c r="A6047" s="361">
        <f t="shared" si="100"/>
        <v>45909</v>
      </c>
      <c r="B6047" s="362">
        <v>18</v>
      </c>
      <c r="C6047" s="363">
        <v>6861.3630000000003</v>
      </c>
      <c r="D6047" s="364"/>
    </row>
    <row r="6048" spans="1:4">
      <c r="A6048" s="361">
        <f t="shared" si="100"/>
        <v>45909</v>
      </c>
      <c r="B6048" s="362">
        <v>19</v>
      </c>
      <c r="C6048" s="363">
        <v>5220.8230000000003</v>
      </c>
      <c r="D6048" s="364"/>
    </row>
    <row r="6049" spans="1:4">
      <c r="A6049" s="361">
        <f t="shared" si="100"/>
        <v>45909</v>
      </c>
      <c r="B6049" s="362">
        <v>20</v>
      </c>
      <c r="C6049" s="363">
        <v>5504.8829999999998</v>
      </c>
      <c r="D6049" s="364"/>
    </row>
    <row r="6050" spans="1:4">
      <c r="A6050" s="361">
        <f t="shared" si="100"/>
        <v>45909</v>
      </c>
      <c r="B6050" s="362">
        <v>21</v>
      </c>
      <c r="C6050" s="363">
        <v>5507.973</v>
      </c>
      <c r="D6050" s="364"/>
    </row>
    <row r="6051" spans="1:4">
      <c r="A6051" s="361">
        <f t="shared" si="100"/>
        <v>45909</v>
      </c>
      <c r="B6051" s="362">
        <v>22</v>
      </c>
      <c r="C6051" s="363">
        <v>5368.9549999999999</v>
      </c>
      <c r="D6051" s="364"/>
    </row>
    <row r="6052" spans="1:4">
      <c r="A6052" s="361">
        <f t="shared" si="100"/>
        <v>45909</v>
      </c>
      <c r="B6052" s="362">
        <v>23</v>
      </c>
      <c r="C6052" s="363">
        <v>4792.03125</v>
      </c>
      <c r="D6052" s="364"/>
    </row>
    <row r="6053" spans="1:4">
      <c r="A6053" s="361">
        <f t="shared" si="100"/>
        <v>45910</v>
      </c>
      <c r="B6053" s="362">
        <v>0</v>
      </c>
      <c r="C6053" s="363">
        <v>4680.7250000000004</v>
      </c>
      <c r="D6053" s="364"/>
    </row>
    <row r="6054" spans="1:4">
      <c r="A6054" s="361">
        <f t="shared" si="100"/>
        <v>45910</v>
      </c>
      <c r="B6054" s="362">
        <v>1</v>
      </c>
      <c r="C6054" s="363">
        <v>4426.3450000000003</v>
      </c>
      <c r="D6054" s="364"/>
    </row>
    <row r="6055" spans="1:4">
      <c r="A6055" s="361">
        <f t="shared" si="100"/>
        <v>45910</v>
      </c>
      <c r="B6055" s="362">
        <v>2</v>
      </c>
      <c r="C6055" s="363">
        <v>4489.9850000000006</v>
      </c>
      <c r="D6055" s="364"/>
    </row>
    <row r="6056" spans="1:4">
      <c r="A6056" s="361">
        <f t="shared" si="100"/>
        <v>45910</v>
      </c>
      <c r="B6056" s="362">
        <v>3</v>
      </c>
      <c r="C6056" s="363">
        <v>4402.6850000000004</v>
      </c>
      <c r="D6056" s="364"/>
    </row>
    <row r="6057" spans="1:4">
      <c r="A6057" s="361">
        <f t="shared" si="100"/>
        <v>45910</v>
      </c>
      <c r="B6057" s="362">
        <v>4</v>
      </c>
      <c r="C6057" s="363">
        <v>4752.1509999999998</v>
      </c>
      <c r="D6057" s="364"/>
    </row>
    <row r="6058" spans="1:4">
      <c r="A6058" s="361">
        <f t="shared" si="100"/>
        <v>45910</v>
      </c>
      <c r="B6058" s="362">
        <v>5</v>
      </c>
      <c r="C6058" s="363">
        <v>5024.451</v>
      </c>
      <c r="D6058" s="364"/>
    </row>
    <row r="6059" spans="1:4">
      <c r="A6059" s="361">
        <f t="shared" si="100"/>
        <v>45910</v>
      </c>
      <c r="B6059" s="362">
        <v>6</v>
      </c>
      <c r="C6059" s="363">
        <v>5489.134</v>
      </c>
      <c r="D6059" s="364"/>
    </row>
    <row r="6060" spans="1:4">
      <c r="A6060" s="361">
        <f t="shared" si="100"/>
        <v>45910</v>
      </c>
      <c r="B6060" s="362">
        <v>7</v>
      </c>
      <c r="C6060" s="363">
        <v>5700.9589999999998</v>
      </c>
      <c r="D6060" s="364"/>
    </row>
    <row r="6061" spans="1:4">
      <c r="A6061" s="361">
        <f t="shared" si="100"/>
        <v>45910</v>
      </c>
      <c r="B6061" s="362">
        <v>8</v>
      </c>
      <c r="C6061" s="363">
        <v>5625.8915000000006</v>
      </c>
      <c r="D6061" s="364"/>
    </row>
    <row r="6062" spans="1:4">
      <c r="A6062" s="361">
        <f t="shared" si="100"/>
        <v>45910</v>
      </c>
      <c r="B6062" s="362">
        <v>9</v>
      </c>
      <c r="C6062" s="363">
        <v>6501.9814999999999</v>
      </c>
      <c r="D6062" s="364"/>
    </row>
    <row r="6063" spans="1:4">
      <c r="A6063" s="361">
        <f t="shared" si="100"/>
        <v>45910</v>
      </c>
      <c r="B6063" s="362">
        <v>10</v>
      </c>
      <c r="C6063" s="363">
        <v>6068.5910000000003</v>
      </c>
      <c r="D6063" s="364"/>
    </row>
    <row r="6064" spans="1:4">
      <c r="A6064" s="361">
        <f t="shared" si="100"/>
        <v>45910</v>
      </c>
      <c r="B6064" s="362">
        <v>11</v>
      </c>
      <c r="C6064" s="363">
        <v>5960.4215000000004</v>
      </c>
      <c r="D6064" s="364"/>
    </row>
    <row r="6065" spans="1:4">
      <c r="A6065" s="361">
        <f t="shared" si="100"/>
        <v>45910</v>
      </c>
      <c r="B6065" s="362">
        <v>12</v>
      </c>
      <c r="C6065" s="363">
        <v>6090.1885000000002</v>
      </c>
      <c r="D6065" s="364"/>
    </row>
    <row r="6066" spans="1:4">
      <c r="A6066" s="361">
        <f t="shared" si="100"/>
        <v>45910</v>
      </c>
      <c r="B6066" s="362">
        <v>13</v>
      </c>
      <c r="C6066" s="363">
        <v>6272.1965</v>
      </c>
      <c r="D6066" s="364"/>
    </row>
    <row r="6067" spans="1:4">
      <c r="A6067" s="361">
        <f t="shared" si="100"/>
        <v>45910</v>
      </c>
      <c r="B6067" s="362">
        <v>14</v>
      </c>
      <c r="C6067" s="363">
        <v>6615.1415000000006</v>
      </c>
      <c r="D6067" s="364"/>
    </row>
    <row r="6068" spans="1:4">
      <c r="A6068" s="361">
        <f t="shared" si="100"/>
        <v>45910</v>
      </c>
      <c r="B6068" s="362">
        <v>15</v>
      </c>
      <c r="C6068" s="363">
        <v>6450.6215000000002</v>
      </c>
      <c r="D6068" s="364"/>
    </row>
    <row r="6069" spans="1:4">
      <c r="A6069" s="361">
        <f t="shared" si="100"/>
        <v>45910</v>
      </c>
      <c r="B6069" s="362">
        <v>16</v>
      </c>
      <c r="C6069" s="363">
        <v>6727.0415000000003</v>
      </c>
      <c r="D6069" s="364"/>
    </row>
    <row r="6070" spans="1:4">
      <c r="A6070" s="361">
        <f t="shared" si="100"/>
        <v>45910</v>
      </c>
      <c r="B6070" s="362">
        <v>17</v>
      </c>
      <c r="C6070" s="363">
        <v>5938.7425000000003</v>
      </c>
      <c r="D6070" s="364"/>
    </row>
    <row r="6071" spans="1:4">
      <c r="A6071" s="361">
        <f t="shared" si="100"/>
        <v>45910</v>
      </c>
      <c r="B6071" s="362">
        <v>18</v>
      </c>
      <c r="C6071" s="363">
        <v>6744.0315000000001</v>
      </c>
      <c r="D6071" s="364"/>
    </row>
    <row r="6072" spans="1:4">
      <c r="A6072" s="361">
        <f t="shared" si="100"/>
        <v>45910</v>
      </c>
      <c r="B6072" s="362">
        <v>19</v>
      </c>
      <c r="C6072" s="363">
        <v>5003.5465000000004</v>
      </c>
      <c r="D6072" s="364"/>
    </row>
    <row r="6073" spans="1:4">
      <c r="A6073" s="361">
        <f t="shared" si="100"/>
        <v>45910</v>
      </c>
      <c r="B6073" s="362">
        <v>20</v>
      </c>
      <c r="C6073" s="363">
        <v>5423.0664999999999</v>
      </c>
      <c r="D6073" s="364"/>
    </row>
    <row r="6074" spans="1:4">
      <c r="A6074" s="361">
        <f t="shared" si="100"/>
        <v>45910</v>
      </c>
      <c r="B6074" s="362">
        <v>21</v>
      </c>
      <c r="C6074" s="363">
        <v>5278.2849999999999</v>
      </c>
      <c r="D6074" s="364"/>
    </row>
    <row r="6075" spans="1:4">
      <c r="A6075" s="361">
        <f t="shared" si="100"/>
        <v>45910</v>
      </c>
      <c r="B6075" s="362">
        <v>22</v>
      </c>
      <c r="C6075" s="363">
        <v>5931.3815000000004</v>
      </c>
      <c r="D6075" s="364"/>
    </row>
    <row r="6076" spans="1:4">
      <c r="A6076" s="361">
        <f t="shared" si="100"/>
        <v>45910</v>
      </c>
      <c r="B6076" s="362">
        <v>23</v>
      </c>
      <c r="C6076" s="363">
        <v>6076.3315000000002</v>
      </c>
      <c r="D6076" s="364"/>
    </row>
    <row r="6077" spans="1:4">
      <c r="A6077" s="361">
        <f t="shared" si="100"/>
        <v>45911</v>
      </c>
      <c r="B6077" s="362">
        <v>0</v>
      </c>
      <c r="C6077" s="363">
        <v>4425.3450000000003</v>
      </c>
      <c r="D6077" s="364"/>
    </row>
    <row r="6078" spans="1:4">
      <c r="A6078" s="361">
        <f t="shared" si="100"/>
        <v>45911</v>
      </c>
      <c r="B6078" s="362">
        <v>1</v>
      </c>
      <c r="C6078" s="363">
        <v>4204.4650000000001</v>
      </c>
      <c r="D6078" s="364"/>
    </row>
    <row r="6079" spans="1:4">
      <c r="A6079" s="361">
        <f t="shared" si="100"/>
        <v>45911</v>
      </c>
      <c r="B6079" s="362">
        <v>2</v>
      </c>
      <c r="C6079" s="363">
        <v>4035.0250000000001</v>
      </c>
      <c r="D6079" s="364"/>
    </row>
    <row r="6080" spans="1:4">
      <c r="A6080" s="361">
        <f t="shared" si="100"/>
        <v>45911</v>
      </c>
      <c r="B6080" s="362">
        <v>3</v>
      </c>
      <c r="C6080" s="363">
        <v>4101.3490000000002</v>
      </c>
      <c r="D6080" s="364"/>
    </row>
    <row r="6081" spans="1:4">
      <c r="A6081" s="361">
        <f t="shared" si="100"/>
        <v>45911</v>
      </c>
      <c r="B6081" s="362">
        <v>4</v>
      </c>
      <c r="C6081" s="363">
        <v>4068.6380000000004</v>
      </c>
      <c r="D6081" s="364"/>
    </row>
    <row r="6082" spans="1:4">
      <c r="A6082" s="361">
        <f t="shared" si="100"/>
        <v>45911</v>
      </c>
      <c r="B6082" s="362">
        <v>5</v>
      </c>
      <c r="C6082" s="363">
        <v>4408.2537499999999</v>
      </c>
      <c r="D6082" s="364"/>
    </row>
    <row r="6083" spans="1:4">
      <c r="A6083" s="361">
        <f t="shared" si="100"/>
        <v>45911</v>
      </c>
      <c r="B6083" s="362">
        <v>6</v>
      </c>
      <c r="C6083" s="363">
        <v>4407.42</v>
      </c>
      <c r="D6083" s="364"/>
    </row>
    <row r="6084" spans="1:4">
      <c r="A6084" s="361">
        <f t="shared" si="100"/>
        <v>45911</v>
      </c>
      <c r="B6084" s="362">
        <v>7</v>
      </c>
      <c r="C6084" s="363">
        <v>4889.6475</v>
      </c>
      <c r="D6084" s="364"/>
    </row>
    <row r="6085" spans="1:4">
      <c r="A6085" s="361">
        <f t="shared" si="100"/>
        <v>45911</v>
      </c>
      <c r="B6085" s="362">
        <v>8</v>
      </c>
      <c r="C6085" s="363">
        <v>4645.8287499999997</v>
      </c>
      <c r="D6085" s="364"/>
    </row>
    <row r="6086" spans="1:4">
      <c r="A6086" s="361">
        <f t="shared" ref="A6086:A6149" si="101">IF(B6086=0,A6085+1,A6085)</f>
        <v>45911</v>
      </c>
      <c r="B6086" s="362">
        <v>9</v>
      </c>
      <c r="C6086" s="363">
        <v>5366.875</v>
      </c>
      <c r="D6086" s="364"/>
    </row>
    <row r="6087" spans="1:4">
      <c r="A6087" s="361">
        <f t="shared" si="101"/>
        <v>45911</v>
      </c>
      <c r="B6087" s="362">
        <v>10</v>
      </c>
      <c r="C6087" s="363">
        <v>4981.3500000000004</v>
      </c>
      <c r="D6087" s="364"/>
    </row>
    <row r="6088" spans="1:4">
      <c r="A6088" s="361">
        <f t="shared" si="101"/>
        <v>45911</v>
      </c>
      <c r="B6088" s="362">
        <v>11</v>
      </c>
      <c r="C6088" s="363">
        <v>4846.6050000000005</v>
      </c>
      <c r="D6088" s="364"/>
    </row>
    <row r="6089" spans="1:4">
      <c r="A6089" s="361">
        <f t="shared" si="101"/>
        <v>45911</v>
      </c>
      <c r="B6089" s="362">
        <v>12</v>
      </c>
      <c r="C6089" s="363">
        <v>5324.7627499999999</v>
      </c>
      <c r="D6089" s="364"/>
    </row>
    <row r="6090" spans="1:4">
      <c r="A6090" s="361">
        <f t="shared" si="101"/>
        <v>45911</v>
      </c>
      <c r="B6090" s="362">
        <v>13</v>
      </c>
      <c r="C6090" s="363">
        <v>5014.5865000000003</v>
      </c>
      <c r="D6090" s="364"/>
    </row>
    <row r="6091" spans="1:4">
      <c r="A6091" s="361">
        <f t="shared" si="101"/>
        <v>45911</v>
      </c>
      <c r="B6091" s="362">
        <v>14</v>
      </c>
      <c r="C6091" s="363">
        <v>5674.0702499999998</v>
      </c>
      <c r="D6091" s="364"/>
    </row>
    <row r="6092" spans="1:4">
      <c r="A6092" s="361">
        <f t="shared" si="101"/>
        <v>45911</v>
      </c>
      <c r="B6092" s="362">
        <v>15</v>
      </c>
      <c r="C6092" s="363">
        <v>6217.7202500000003</v>
      </c>
      <c r="D6092" s="364"/>
    </row>
    <row r="6093" spans="1:4">
      <c r="A6093" s="361">
        <f t="shared" si="101"/>
        <v>45911</v>
      </c>
      <c r="B6093" s="362">
        <v>16</v>
      </c>
      <c r="C6093" s="363">
        <v>5686.0352499999999</v>
      </c>
      <c r="D6093" s="364"/>
    </row>
    <row r="6094" spans="1:4">
      <c r="A6094" s="361">
        <f t="shared" si="101"/>
        <v>45911</v>
      </c>
      <c r="B6094" s="362">
        <v>17</v>
      </c>
      <c r="C6094" s="363">
        <v>5176.4065000000001</v>
      </c>
      <c r="D6094" s="364"/>
    </row>
    <row r="6095" spans="1:4">
      <c r="A6095" s="361">
        <f t="shared" si="101"/>
        <v>45911</v>
      </c>
      <c r="B6095" s="362">
        <v>18</v>
      </c>
      <c r="C6095" s="363">
        <v>6307.7977499999997</v>
      </c>
      <c r="D6095" s="364"/>
    </row>
    <row r="6096" spans="1:4">
      <c r="A6096" s="361">
        <f t="shared" si="101"/>
        <v>45911</v>
      </c>
      <c r="B6096" s="362">
        <v>19</v>
      </c>
      <c r="C6096" s="363">
        <v>4589.3727500000005</v>
      </c>
      <c r="D6096" s="364"/>
    </row>
    <row r="6097" spans="1:4">
      <c r="A6097" s="361">
        <f t="shared" si="101"/>
        <v>45911</v>
      </c>
      <c r="B6097" s="362">
        <v>20</v>
      </c>
      <c r="C6097" s="363">
        <v>4851.2690000000002</v>
      </c>
      <c r="D6097" s="364"/>
    </row>
    <row r="6098" spans="1:4">
      <c r="A6098" s="361">
        <f t="shared" si="101"/>
        <v>45911</v>
      </c>
      <c r="B6098" s="362">
        <v>21</v>
      </c>
      <c r="C6098" s="363">
        <v>4727.6927500000002</v>
      </c>
      <c r="D6098" s="364"/>
    </row>
    <row r="6099" spans="1:4">
      <c r="A6099" s="361">
        <f t="shared" si="101"/>
        <v>45911</v>
      </c>
      <c r="B6099" s="362">
        <v>22</v>
      </c>
      <c r="C6099" s="363">
        <v>5043.4090000000006</v>
      </c>
      <c r="D6099" s="364"/>
    </row>
    <row r="6100" spans="1:4">
      <c r="A6100" s="361">
        <f t="shared" si="101"/>
        <v>45911</v>
      </c>
      <c r="B6100" s="362">
        <v>23</v>
      </c>
      <c r="C6100" s="363">
        <v>5151.1355000000003</v>
      </c>
      <c r="D6100" s="364"/>
    </row>
    <row r="6101" spans="1:4">
      <c r="A6101" s="361">
        <f t="shared" si="101"/>
        <v>45912</v>
      </c>
      <c r="B6101" s="362">
        <v>0</v>
      </c>
      <c r="C6101" s="363">
        <v>3836.87</v>
      </c>
      <c r="D6101" s="364"/>
    </row>
    <row r="6102" spans="1:4">
      <c r="A6102" s="361">
        <f t="shared" si="101"/>
        <v>45912</v>
      </c>
      <c r="B6102" s="362">
        <v>1</v>
      </c>
      <c r="C6102" s="363">
        <v>3452.8720000000003</v>
      </c>
      <c r="D6102" s="364"/>
    </row>
    <row r="6103" spans="1:4">
      <c r="A6103" s="361">
        <f t="shared" si="101"/>
        <v>45912</v>
      </c>
      <c r="B6103" s="362">
        <v>2</v>
      </c>
      <c r="C6103" s="363">
        <v>3711.82</v>
      </c>
      <c r="D6103" s="364"/>
    </row>
    <row r="6104" spans="1:4">
      <c r="A6104" s="361">
        <f t="shared" si="101"/>
        <v>45912</v>
      </c>
      <c r="B6104" s="362">
        <v>3</v>
      </c>
      <c r="C6104" s="363">
        <v>3748.7400000000002</v>
      </c>
      <c r="D6104" s="364"/>
    </row>
    <row r="6105" spans="1:4">
      <c r="A6105" s="361">
        <f t="shared" si="101"/>
        <v>45912</v>
      </c>
      <c r="B6105" s="362">
        <v>4</v>
      </c>
      <c r="C6105" s="363">
        <v>4156.84</v>
      </c>
      <c r="D6105" s="364"/>
    </row>
    <row r="6106" spans="1:4">
      <c r="A6106" s="361">
        <f t="shared" si="101"/>
        <v>45912</v>
      </c>
      <c r="B6106" s="362">
        <v>5</v>
      </c>
      <c r="C6106" s="363">
        <v>4358.7700000000004</v>
      </c>
      <c r="D6106" s="364"/>
    </row>
    <row r="6107" spans="1:4">
      <c r="A6107" s="361">
        <f t="shared" si="101"/>
        <v>45912</v>
      </c>
      <c r="B6107" s="362">
        <v>6</v>
      </c>
      <c r="C6107" s="363">
        <v>4903.3862499999996</v>
      </c>
      <c r="D6107" s="364"/>
    </row>
    <row r="6108" spans="1:4">
      <c r="A6108" s="361">
        <f t="shared" si="101"/>
        <v>45912</v>
      </c>
      <c r="B6108" s="362">
        <v>7</v>
      </c>
      <c r="C6108" s="363">
        <v>5168.0974999999999</v>
      </c>
      <c r="D6108" s="364"/>
    </row>
    <row r="6109" spans="1:4">
      <c r="A6109" s="361">
        <f t="shared" si="101"/>
        <v>45912</v>
      </c>
      <c r="B6109" s="362">
        <v>8</v>
      </c>
      <c r="C6109" s="363">
        <v>4907.74</v>
      </c>
      <c r="D6109" s="364"/>
    </row>
    <row r="6110" spans="1:4">
      <c r="A6110" s="361">
        <f t="shared" si="101"/>
        <v>45912</v>
      </c>
      <c r="B6110" s="362">
        <v>9</v>
      </c>
      <c r="C6110" s="363">
        <v>5864.1455000000005</v>
      </c>
      <c r="D6110" s="364"/>
    </row>
    <row r="6111" spans="1:4">
      <c r="A6111" s="361">
        <f t="shared" si="101"/>
        <v>45912</v>
      </c>
      <c r="B6111" s="362">
        <v>10</v>
      </c>
      <c r="C6111" s="363">
        <v>5219.68</v>
      </c>
      <c r="D6111" s="364"/>
    </row>
    <row r="6112" spans="1:4">
      <c r="A6112" s="361">
        <f t="shared" si="101"/>
        <v>45912</v>
      </c>
      <c r="B6112" s="362">
        <v>11</v>
      </c>
      <c r="C6112" s="363">
        <v>5218.1150000000007</v>
      </c>
      <c r="D6112" s="364"/>
    </row>
    <row r="6113" spans="1:4">
      <c r="A6113" s="361">
        <f t="shared" si="101"/>
        <v>45912</v>
      </c>
      <c r="B6113" s="362">
        <v>12</v>
      </c>
      <c r="C6113" s="363">
        <v>5449.2575000000006</v>
      </c>
      <c r="D6113" s="364"/>
    </row>
    <row r="6114" spans="1:4">
      <c r="A6114" s="361">
        <f t="shared" si="101"/>
        <v>45912</v>
      </c>
      <c r="B6114" s="362">
        <v>13</v>
      </c>
      <c r="C6114" s="363">
        <v>5814.1850000000004</v>
      </c>
      <c r="D6114" s="364"/>
    </row>
    <row r="6115" spans="1:4">
      <c r="A6115" s="361">
        <f t="shared" si="101"/>
        <v>45912</v>
      </c>
      <c r="B6115" s="362">
        <v>14</v>
      </c>
      <c r="C6115" s="363">
        <v>5843.6775000000007</v>
      </c>
      <c r="D6115" s="364"/>
    </row>
    <row r="6116" spans="1:4">
      <c r="A6116" s="361">
        <f t="shared" si="101"/>
        <v>45912</v>
      </c>
      <c r="B6116" s="362">
        <v>15</v>
      </c>
      <c r="C6116" s="363">
        <v>6092.4525000000003</v>
      </c>
      <c r="D6116" s="364"/>
    </row>
    <row r="6117" spans="1:4">
      <c r="A6117" s="361">
        <f t="shared" si="101"/>
        <v>45912</v>
      </c>
      <c r="B6117" s="362">
        <v>16</v>
      </c>
      <c r="C6117" s="363">
        <v>5544.6475</v>
      </c>
      <c r="D6117" s="364"/>
    </row>
    <row r="6118" spans="1:4">
      <c r="A6118" s="361">
        <f t="shared" si="101"/>
        <v>45912</v>
      </c>
      <c r="B6118" s="362">
        <v>17</v>
      </c>
      <c r="C6118" s="363">
        <v>5275.3550000000005</v>
      </c>
      <c r="D6118" s="364"/>
    </row>
    <row r="6119" spans="1:4">
      <c r="A6119" s="361">
        <f t="shared" si="101"/>
        <v>45912</v>
      </c>
      <c r="B6119" s="362">
        <v>18</v>
      </c>
      <c r="C6119" s="363">
        <v>6464.9485000000004</v>
      </c>
      <c r="D6119" s="364"/>
    </row>
    <row r="6120" spans="1:4">
      <c r="A6120" s="361">
        <f t="shared" si="101"/>
        <v>45912</v>
      </c>
      <c r="B6120" s="362">
        <v>19</v>
      </c>
      <c r="C6120" s="363">
        <v>4886.72</v>
      </c>
      <c r="D6120" s="364"/>
    </row>
    <row r="6121" spans="1:4">
      <c r="A6121" s="361">
        <f t="shared" si="101"/>
        <v>45912</v>
      </c>
      <c r="B6121" s="362">
        <v>20</v>
      </c>
      <c r="C6121" s="363">
        <v>4779.8950000000004</v>
      </c>
      <c r="D6121" s="364"/>
    </row>
    <row r="6122" spans="1:4">
      <c r="A6122" s="361">
        <f t="shared" si="101"/>
        <v>45912</v>
      </c>
      <c r="B6122" s="362">
        <v>21</v>
      </c>
      <c r="C6122" s="363">
        <v>5285.2224999999999</v>
      </c>
      <c r="D6122" s="364"/>
    </row>
    <row r="6123" spans="1:4">
      <c r="A6123" s="361">
        <f t="shared" si="101"/>
        <v>45912</v>
      </c>
      <c r="B6123" s="362">
        <v>22</v>
      </c>
      <c r="C6123" s="363">
        <v>5162.9925000000003</v>
      </c>
      <c r="D6123" s="364"/>
    </row>
    <row r="6124" spans="1:4">
      <c r="A6124" s="361">
        <f t="shared" si="101"/>
        <v>45912</v>
      </c>
      <c r="B6124" s="362">
        <v>23</v>
      </c>
      <c r="C6124" s="363">
        <v>6612.6445000000003</v>
      </c>
      <c r="D6124" s="364"/>
    </row>
    <row r="6125" spans="1:4">
      <c r="A6125" s="361">
        <f t="shared" si="101"/>
        <v>45913</v>
      </c>
      <c r="B6125" s="362">
        <v>0</v>
      </c>
      <c r="C6125" s="363">
        <v>4571.28125</v>
      </c>
      <c r="D6125" s="364"/>
    </row>
    <row r="6126" spans="1:4">
      <c r="A6126" s="361">
        <f t="shared" si="101"/>
        <v>45913</v>
      </c>
      <c r="B6126" s="362">
        <v>1</v>
      </c>
      <c r="C6126" s="363">
        <v>4479.1712500000003</v>
      </c>
      <c r="D6126" s="364"/>
    </row>
    <row r="6127" spans="1:4">
      <c r="A6127" s="361">
        <f t="shared" si="101"/>
        <v>45913</v>
      </c>
      <c r="B6127" s="362">
        <v>2</v>
      </c>
      <c r="C6127" s="363">
        <v>4267.1000000000004</v>
      </c>
      <c r="D6127" s="364"/>
    </row>
    <row r="6128" spans="1:4">
      <c r="A6128" s="361">
        <f t="shared" si="101"/>
        <v>45913</v>
      </c>
      <c r="B6128" s="362">
        <v>3</v>
      </c>
      <c r="C6128" s="363">
        <v>4284.9862499999999</v>
      </c>
      <c r="D6128" s="364"/>
    </row>
    <row r="6129" spans="1:4">
      <c r="A6129" s="361">
        <f t="shared" si="101"/>
        <v>45913</v>
      </c>
      <c r="B6129" s="362">
        <v>4</v>
      </c>
      <c r="C6129" s="363">
        <v>4217.7820000000002</v>
      </c>
      <c r="D6129" s="364"/>
    </row>
    <row r="6130" spans="1:4">
      <c r="A6130" s="361">
        <f t="shared" si="101"/>
        <v>45913</v>
      </c>
      <c r="B6130" s="362">
        <v>5</v>
      </c>
      <c r="C6130" s="363">
        <v>4604.4632499999998</v>
      </c>
      <c r="D6130" s="364"/>
    </row>
    <row r="6131" spans="1:4">
      <c r="A6131" s="361">
        <f t="shared" si="101"/>
        <v>45913</v>
      </c>
      <c r="B6131" s="362">
        <v>6</v>
      </c>
      <c r="C6131" s="363">
        <v>4753.2139999999999</v>
      </c>
      <c r="D6131" s="364"/>
    </row>
    <row r="6132" spans="1:4">
      <c r="A6132" s="361">
        <f t="shared" si="101"/>
        <v>45913</v>
      </c>
      <c r="B6132" s="362">
        <v>7</v>
      </c>
      <c r="C6132" s="363">
        <v>4291.3900000000003</v>
      </c>
      <c r="D6132" s="364"/>
    </row>
    <row r="6133" spans="1:4">
      <c r="A6133" s="361">
        <f t="shared" si="101"/>
        <v>45913</v>
      </c>
      <c r="B6133" s="362">
        <v>8</v>
      </c>
      <c r="C6133" s="363">
        <v>4546.8625000000002</v>
      </c>
      <c r="D6133" s="364"/>
    </row>
    <row r="6134" spans="1:4">
      <c r="A6134" s="361">
        <f t="shared" si="101"/>
        <v>45913</v>
      </c>
      <c r="B6134" s="362">
        <v>9</v>
      </c>
      <c r="C6134" s="363">
        <v>5637.9105</v>
      </c>
      <c r="D6134" s="364"/>
    </row>
    <row r="6135" spans="1:4">
      <c r="A6135" s="361">
        <f t="shared" si="101"/>
        <v>45913</v>
      </c>
      <c r="B6135" s="362">
        <v>10</v>
      </c>
      <c r="C6135" s="363">
        <v>5537.4275000000007</v>
      </c>
      <c r="D6135" s="364"/>
    </row>
    <row r="6136" spans="1:4">
      <c r="A6136" s="361">
        <f t="shared" si="101"/>
        <v>45913</v>
      </c>
      <c r="B6136" s="362">
        <v>11</v>
      </c>
      <c r="C6136" s="363">
        <v>5249.11625</v>
      </c>
      <c r="D6136" s="364"/>
    </row>
    <row r="6137" spans="1:4">
      <c r="A6137" s="361">
        <f t="shared" si="101"/>
        <v>45913</v>
      </c>
      <c r="B6137" s="362">
        <v>12</v>
      </c>
      <c r="C6137" s="363">
        <v>5299.8924999999999</v>
      </c>
      <c r="D6137" s="364"/>
    </row>
    <row r="6138" spans="1:4">
      <c r="A6138" s="361">
        <f t="shared" si="101"/>
        <v>45913</v>
      </c>
      <c r="B6138" s="362">
        <v>13</v>
      </c>
      <c r="C6138" s="363">
        <v>5389.6900000000005</v>
      </c>
      <c r="D6138" s="364"/>
    </row>
    <row r="6139" spans="1:4">
      <c r="A6139" s="361">
        <f t="shared" si="101"/>
        <v>45913</v>
      </c>
      <c r="B6139" s="362">
        <v>14</v>
      </c>
      <c r="C6139" s="363">
        <v>5310.1210000000001</v>
      </c>
      <c r="D6139" s="364"/>
    </row>
    <row r="6140" spans="1:4">
      <c r="A6140" s="361">
        <f t="shared" si="101"/>
        <v>45913</v>
      </c>
      <c r="B6140" s="362">
        <v>15</v>
      </c>
      <c r="C6140" s="363">
        <v>5355.9850000000006</v>
      </c>
      <c r="D6140" s="364"/>
    </row>
    <row r="6141" spans="1:4">
      <c r="A6141" s="361">
        <f t="shared" si="101"/>
        <v>45913</v>
      </c>
      <c r="B6141" s="362">
        <v>16</v>
      </c>
      <c r="C6141" s="363">
        <v>5502.01</v>
      </c>
      <c r="D6141" s="364"/>
    </row>
    <row r="6142" spans="1:4">
      <c r="A6142" s="361">
        <f t="shared" si="101"/>
        <v>45913</v>
      </c>
      <c r="B6142" s="362">
        <v>17</v>
      </c>
      <c r="C6142" s="363">
        <v>5118.0777500000004</v>
      </c>
      <c r="D6142" s="364"/>
    </row>
    <row r="6143" spans="1:4">
      <c r="A6143" s="361">
        <f t="shared" si="101"/>
        <v>45913</v>
      </c>
      <c r="B6143" s="362">
        <v>18</v>
      </c>
      <c r="C6143" s="363">
        <v>5898.2365</v>
      </c>
      <c r="D6143" s="364"/>
    </row>
    <row r="6144" spans="1:4">
      <c r="A6144" s="361">
        <f t="shared" si="101"/>
        <v>45913</v>
      </c>
      <c r="B6144" s="362">
        <v>19</v>
      </c>
      <c r="C6144" s="363">
        <v>4395.9139999999998</v>
      </c>
      <c r="D6144" s="364"/>
    </row>
    <row r="6145" spans="1:4">
      <c r="A6145" s="361">
        <f t="shared" si="101"/>
        <v>45913</v>
      </c>
      <c r="B6145" s="362">
        <v>20</v>
      </c>
      <c r="C6145" s="363">
        <v>4770.9802499999996</v>
      </c>
      <c r="D6145" s="364"/>
    </row>
    <row r="6146" spans="1:4">
      <c r="A6146" s="361">
        <f t="shared" si="101"/>
        <v>45913</v>
      </c>
      <c r="B6146" s="362">
        <v>21</v>
      </c>
      <c r="C6146" s="363">
        <v>4875.4612500000003</v>
      </c>
      <c r="D6146" s="364"/>
    </row>
    <row r="6147" spans="1:4">
      <c r="A6147" s="361">
        <f t="shared" si="101"/>
        <v>45913</v>
      </c>
      <c r="B6147" s="362">
        <v>22</v>
      </c>
      <c r="C6147" s="363">
        <v>5461.9375</v>
      </c>
      <c r="D6147" s="364"/>
    </row>
    <row r="6148" spans="1:4">
      <c r="A6148" s="361">
        <f t="shared" si="101"/>
        <v>45913</v>
      </c>
      <c r="B6148" s="362">
        <v>23</v>
      </c>
      <c r="C6148" s="363">
        <v>5232.6312500000004</v>
      </c>
      <c r="D6148" s="364"/>
    </row>
    <row r="6149" spans="1:4">
      <c r="A6149" s="361">
        <f t="shared" si="101"/>
        <v>45914</v>
      </c>
      <c r="B6149" s="362">
        <v>0</v>
      </c>
      <c r="C6149" s="363">
        <v>5212.44625</v>
      </c>
      <c r="D6149" s="364"/>
    </row>
    <row r="6150" spans="1:4">
      <c r="A6150" s="361">
        <f t="shared" ref="A6150:A6213" si="102">IF(B6150=0,A6149+1,A6149)</f>
        <v>45914</v>
      </c>
      <c r="B6150" s="362">
        <v>1</v>
      </c>
      <c r="C6150" s="363">
        <v>4850.5625</v>
      </c>
      <c r="D6150" s="364"/>
    </row>
    <row r="6151" spans="1:4">
      <c r="A6151" s="361">
        <f t="shared" si="102"/>
        <v>45914</v>
      </c>
      <c r="B6151" s="362">
        <v>2</v>
      </c>
      <c r="C6151" s="363">
        <v>4830.8425000000007</v>
      </c>
      <c r="D6151" s="364"/>
    </row>
    <row r="6152" spans="1:4">
      <c r="A6152" s="361">
        <f t="shared" si="102"/>
        <v>45914</v>
      </c>
      <c r="B6152" s="362">
        <v>3</v>
      </c>
      <c r="C6152" s="363">
        <v>4895.9977500000005</v>
      </c>
      <c r="D6152" s="364"/>
    </row>
    <row r="6153" spans="1:4">
      <c r="A6153" s="361">
        <f t="shared" si="102"/>
        <v>45914</v>
      </c>
      <c r="B6153" s="362">
        <v>4</v>
      </c>
      <c r="C6153" s="363">
        <v>4956.3964999999998</v>
      </c>
      <c r="D6153" s="364"/>
    </row>
    <row r="6154" spans="1:4">
      <c r="A6154" s="361">
        <f t="shared" si="102"/>
        <v>45914</v>
      </c>
      <c r="B6154" s="362">
        <v>5</v>
      </c>
      <c r="C6154" s="363">
        <v>4979.8562499999998</v>
      </c>
      <c r="D6154" s="364"/>
    </row>
    <row r="6155" spans="1:4">
      <c r="A6155" s="361">
        <f t="shared" si="102"/>
        <v>45914</v>
      </c>
      <c r="B6155" s="362">
        <v>6</v>
      </c>
      <c r="C6155" s="363">
        <v>5082.0602500000005</v>
      </c>
      <c r="D6155" s="364"/>
    </row>
    <row r="6156" spans="1:4">
      <c r="A6156" s="361">
        <f t="shared" si="102"/>
        <v>45914</v>
      </c>
      <c r="B6156" s="362">
        <v>7</v>
      </c>
      <c r="C6156" s="363">
        <v>5515.7290000000003</v>
      </c>
      <c r="D6156" s="364"/>
    </row>
    <row r="6157" spans="1:4">
      <c r="A6157" s="361">
        <f t="shared" si="102"/>
        <v>45914</v>
      </c>
      <c r="B6157" s="362">
        <v>8</v>
      </c>
      <c r="C6157" s="363">
        <v>5449.8915000000006</v>
      </c>
      <c r="D6157" s="364"/>
    </row>
    <row r="6158" spans="1:4">
      <c r="A6158" s="361">
        <f t="shared" si="102"/>
        <v>45914</v>
      </c>
      <c r="B6158" s="362">
        <v>9</v>
      </c>
      <c r="C6158" s="363">
        <v>6214.9365000000007</v>
      </c>
      <c r="D6158" s="364"/>
    </row>
    <row r="6159" spans="1:4">
      <c r="A6159" s="361">
        <f t="shared" si="102"/>
        <v>45914</v>
      </c>
      <c r="B6159" s="362">
        <v>10</v>
      </c>
      <c r="C6159" s="363">
        <v>5694.7077499999996</v>
      </c>
      <c r="D6159" s="364"/>
    </row>
    <row r="6160" spans="1:4">
      <c r="A6160" s="361">
        <f t="shared" si="102"/>
        <v>45914</v>
      </c>
      <c r="B6160" s="362">
        <v>11</v>
      </c>
      <c r="C6160" s="363">
        <v>5567.7502500000001</v>
      </c>
      <c r="D6160" s="364"/>
    </row>
    <row r="6161" spans="1:4">
      <c r="A6161" s="361">
        <f t="shared" si="102"/>
        <v>45914</v>
      </c>
      <c r="B6161" s="362">
        <v>12</v>
      </c>
      <c r="C6161" s="363">
        <v>5855.9602500000001</v>
      </c>
      <c r="D6161" s="364"/>
    </row>
    <row r="6162" spans="1:4">
      <c r="A6162" s="361">
        <f t="shared" si="102"/>
        <v>45914</v>
      </c>
      <c r="B6162" s="362">
        <v>13</v>
      </c>
      <c r="C6162" s="363">
        <v>5883.3227500000003</v>
      </c>
      <c r="D6162" s="364"/>
    </row>
    <row r="6163" spans="1:4">
      <c r="A6163" s="361">
        <f t="shared" si="102"/>
        <v>45914</v>
      </c>
      <c r="B6163" s="362">
        <v>14</v>
      </c>
      <c r="C6163" s="363">
        <v>5973.5415000000003</v>
      </c>
      <c r="D6163" s="364"/>
    </row>
    <row r="6164" spans="1:4">
      <c r="A6164" s="361">
        <f t="shared" si="102"/>
        <v>45914</v>
      </c>
      <c r="B6164" s="362">
        <v>15</v>
      </c>
      <c r="C6164" s="363">
        <v>6148.7265000000007</v>
      </c>
      <c r="D6164" s="364"/>
    </row>
    <row r="6165" spans="1:4">
      <c r="A6165" s="361">
        <f t="shared" si="102"/>
        <v>45914</v>
      </c>
      <c r="B6165" s="362">
        <v>16</v>
      </c>
      <c r="C6165" s="363">
        <v>5588.2490000000007</v>
      </c>
      <c r="D6165" s="364"/>
    </row>
    <row r="6166" spans="1:4">
      <c r="A6166" s="361">
        <f t="shared" si="102"/>
        <v>45914</v>
      </c>
      <c r="B6166" s="362">
        <v>17</v>
      </c>
      <c r="C6166" s="363">
        <v>5697.0290000000005</v>
      </c>
      <c r="D6166" s="364"/>
    </row>
    <row r="6167" spans="1:4">
      <c r="A6167" s="361">
        <f t="shared" si="102"/>
        <v>45914</v>
      </c>
      <c r="B6167" s="362">
        <v>18</v>
      </c>
      <c r="C6167" s="363">
        <v>5781.6365000000005</v>
      </c>
      <c r="D6167" s="364"/>
    </row>
    <row r="6168" spans="1:4">
      <c r="A6168" s="361">
        <f t="shared" si="102"/>
        <v>45914</v>
      </c>
      <c r="B6168" s="362">
        <v>19</v>
      </c>
      <c r="C6168" s="363">
        <v>4316.3164999999999</v>
      </c>
      <c r="D6168" s="364"/>
    </row>
    <row r="6169" spans="1:4">
      <c r="A6169" s="361">
        <f t="shared" si="102"/>
        <v>45914</v>
      </c>
      <c r="B6169" s="362">
        <v>20</v>
      </c>
      <c r="C6169" s="363">
        <v>4775.4414999999999</v>
      </c>
      <c r="D6169" s="364"/>
    </row>
    <row r="6170" spans="1:4">
      <c r="A6170" s="361">
        <f t="shared" si="102"/>
        <v>45914</v>
      </c>
      <c r="B6170" s="362">
        <v>21</v>
      </c>
      <c r="C6170" s="363">
        <v>5512.1064999999999</v>
      </c>
      <c r="D6170" s="364"/>
    </row>
    <row r="6171" spans="1:4">
      <c r="A6171" s="361">
        <f t="shared" si="102"/>
        <v>45914</v>
      </c>
      <c r="B6171" s="362">
        <v>22</v>
      </c>
      <c r="C6171" s="363">
        <v>6512.0315000000001</v>
      </c>
      <c r="D6171" s="364"/>
    </row>
    <row r="6172" spans="1:4">
      <c r="A6172" s="361">
        <f t="shared" si="102"/>
        <v>45914</v>
      </c>
      <c r="B6172" s="362">
        <v>23</v>
      </c>
      <c r="C6172" s="363">
        <v>5556.1150000000007</v>
      </c>
      <c r="D6172" s="364"/>
    </row>
    <row r="6173" spans="1:4">
      <c r="A6173" s="361">
        <f t="shared" si="102"/>
        <v>45915</v>
      </c>
      <c r="B6173" s="362">
        <v>0</v>
      </c>
      <c r="C6173" s="363">
        <v>4933.6610000000001</v>
      </c>
      <c r="D6173" s="364"/>
    </row>
    <row r="6174" spans="1:4">
      <c r="A6174" s="361">
        <f t="shared" si="102"/>
        <v>45915</v>
      </c>
      <c r="B6174" s="362">
        <v>1</v>
      </c>
      <c r="C6174" s="363">
        <v>4545.8254999999999</v>
      </c>
      <c r="D6174" s="364"/>
    </row>
    <row r="6175" spans="1:4">
      <c r="A6175" s="361">
        <f t="shared" si="102"/>
        <v>45915</v>
      </c>
      <c r="B6175" s="362">
        <v>2</v>
      </c>
      <c r="C6175" s="363">
        <v>4356.7037499999997</v>
      </c>
      <c r="D6175" s="364"/>
    </row>
    <row r="6176" spans="1:4">
      <c r="A6176" s="361">
        <f t="shared" si="102"/>
        <v>45915</v>
      </c>
      <c r="B6176" s="362">
        <v>3</v>
      </c>
      <c r="C6176" s="363">
        <v>4403.3100000000004</v>
      </c>
      <c r="D6176" s="364"/>
    </row>
    <row r="6177" spans="1:4">
      <c r="A6177" s="361">
        <f t="shared" si="102"/>
        <v>45915</v>
      </c>
      <c r="B6177" s="362">
        <v>4</v>
      </c>
      <c r="C6177" s="363">
        <v>4884.6500000000005</v>
      </c>
      <c r="D6177" s="364"/>
    </row>
    <row r="6178" spans="1:4">
      <c r="A6178" s="361">
        <f t="shared" si="102"/>
        <v>45915</v>
      </c>
      <c r="B6178" s="362">
        <v>5</v>
      </c>
      <c r="C6178" s="363">
        <v>5243.6850000000004</v>
      </c>
      <c r="D6178" s="364"/>
    </row>
    <row r="6179" spans="1:4">
      <c r="A6179" s="361">
        <f t="shared" si="102"/>
        <v>45915</v>
      </c>
      <c r="B6179" s="362">
        <v>6</v>
      </c>
      <c r="C6179" s="363">
        <v>5770.57</v>
      </c>
      <c r="D6179" s="364"/>
    </row>
    <row r="6180" spans="1:4">
      <c r="A6180" s="361">
        <f t="shared" si="102"/>
        <v>45915</v>
      </c>
      <c r="B6180" s="362">
        <v>7</v>
      </c>
      <c r="C6180" s="363">
        <v>6430.4225000000006</v>
      </c>
      <c r="D6180" s="364"/>
    </row>
    <row r="6181" spans="1:4">
      <c r="A6181" s="361">
        <f t="shared" si="102"/>
        <v>45915</v>
      </c>
      <c r="B6181" s="362">
        <v>8</v>
      </c>
      <c r="C6181" s="363">
        <v>6310.21875</v>
      </c>
      <c r="D6181" s="364"/>
    </row>
    <row r="6182" spans="1:4">
      <c r="A6182" s="361">
        <f t="shared" si="102"/>
        <v>45915</v>
      </c>
      <c r="B6182" s="362">
        <v>9</v>
      </c>
      <c r="C6182" s="363">
        <v>7050.7392499999996</v>
      </c>
      <c r="D6182" s="364"/>
    </row>
    <row r="6183" spans="1:4">
      <c r="A6183" s="361">
        <f t="shared" si="102"/>
        <v>45915</v>
      </c>
      <c r="B6183" s="362">
        <v>10</v>
      </c>
      <c r="C6183" s="363">
        <v>6659.77675</v>
      </c>
      <c r="D6183" s="364"/>
    </row>
    <row r="6184" spans="1:4">
      <c r="A6184" s="361">
        <f t="shared" si="102"/>
        <v>45915</v>
      </c>
      <c r="B6184" s="362">
        <v>11</v>
      </c>
      <c r="C6184" s="363">
        <v>6454.8767500000004</v>
      </c>
      <c r="D6184" s="364"/>
    </row>
    <row r="6185" spans="1:4">
      <c r="A6185" s="361">
        <f t="shared" si="102"/>
        <v>45915</v>
      </c>
      <c r="B6185" s="362">
        <v>12</v>
      </c>
      <c r="C6185" s="363">
        <v>6691.1342500000001</v>
      </c>
      <c r="D6185" s="364"/>
    </row>
    <row r="6186" spans="1:4">
      <c r="A6186" s="361">
        <f t="shared" si="102"/>
        <v>45915</v>
      </c>
      <c r="B6186" s="362">
        <v>13</v>
      </c>
      <c r="C6186" s="363">
        <v>5261.86175</v>
      </c>
      <c r="D6186" s="364"/>
    </row>
    <row r="6187" spans="1:4">
      <c r="A6187" s="361">
        <f t="shared" si="102"/>
        <v>45915</v>
      </c>
      <c r="B6187" s="362">
        <v>14</v>
      </c>
      <c r="C6187" s="363">
        <v>5266.0704999999998</v>
      </c>
      <c r="D6187" s="364"/>
    </row>
    <row r="6188" spans="1:4">
      <c r="A6188" s="361">
        <f t="shared" si="102"/>
        <v>45915</v>
      </c>
      <c r="B6188" s="362">
        <v>15</v>
      </c>
      <c r="C6188" s="363">
        <v>5352.8042500000001</v>
      </c>
      <c r="D6188" s="364"/>
    </row>
    <row r="6189" spans="1:4">
      <c r="A6189" s="361">
        <f t="shared" si="102"/>
        <v>45915</v>
      </c>
      <c r="B6189" s="362">
        <v>16</v>
      </c>
      <c r="C6189" s="363">
        <v>4982.2314999999999</v>
      </c>
      <c r="D6189" s="364"/>
    </row>
    <row r="6190" spans="1:4">
      <c r="A6190" s="361">
        <f t="shared" si="102"/>
        <v>45915</v>
      </c>
      <c r="B6190" s="362">
        <v>17</v>
      </c>
      <c r="C6190" s="363">
        <v>5380.7915000000003</v>
      </c>
      <c r="D6190" s="364"/>
    </row>
    <row r="6191" spans="1:4">
      <c r="A6191" s="361">
        <f t="shared" si="102"/>
        <v>45915</v>
      </c>
      <c r="B6191" s="362">
        <v>18</v>
      </c>
      <c r="C6191" s="363">
        <v>5884.9580000000005</v>
      </c>
      <c r="D6191" s="364"/>
    </row>
    <row r="6192" spans="1:4">
      <c r="A6192" s="361">
        <f t="shared" si="102"/>
        <v>45915</v>
      </c>
      <c r="B6192" s="362">
        <v>19</v>
      </c>
      <c r="C6192" s="363">
        <v>4688.2217499999997</v>
      </c>
      <c r="D6192" s="364"/>
    </row>
    <row r="6193" spans="1:4">
      <c r="A6193" s="361">
        <f t="shared" si="102"/>
        <v>45915</v>
      </c>
      <c r="B6193" s="362">
        <v>20</v>
      </c>
      <c r="C6193" s="363">
        <v>4911.0092500000001</v>
      </c>
      <c r="D6193" s="364"/>
    </row>
    <row r="6194" spans="1:4">
      <c r="A6194" s="361">
        <f t="shared" si="102"/>
        <v>45915</v>
      </c>
      <c r="B6194" s="362">
        <v>21</v>
      </c>
      <c r="C6194" s="363">
        <v>4541.7567499999996</v>
      </c>
      <c r="D6194" s="364"/>
    </row>
    <row r="6195" spans="1:4">
      <c r="A6195" s="361">
        <f t="shared" si="102"/>
        <v>45915</v>
      </c>
      <c r="B6195" s="362">
        <v>22</v>
      </c>
      <c r="C6195" s="363">
        <v>5672.8292499999998</v>
      </c>
      <c r="D6195" s="364"/>
    </row>
    <row r="6196" spans="1:4">
      <c r="A6196" s="361">
        <f t="shared" si="102"/>
        <v>45915</v>
      </c>
      <c r="B6196" s="362">
        <v>23</v>
      </c>
      <c r="C6196" s="363">
        <v>5383.8417499999996</v>
      </c>
      <c r="D6196" s="364"/>
    </row>
    <row r="6197" spans="1:4">
      <c r="A6197" s="361">
        <f t="shared" si="102"/>
        <v>45916</v>
      </c>
      <c r="B6197" s="362">
        <v>0</v>
      </c>
      <c r="C6197" s="363">
        <v>4633.7617499999997</v>
      </c>
      <c r="D6197" s="364"/>
    </row>
    <row r="6198" spans="1:4">
      <c r="A6198" s="361">
        <f t="shared" si="102"/>
        <v>45916</v>
      </c>
      <c r="B6198" s="362">
        <v>1</v>
      </c>
      <c r="C6198" s="363">
        <v>4529.1842500000002</v>
      </c>
      <c r="D6198" s="364"/>
    </row>
    <row r="6199" spans="1:4">
      <c r="A6199" s="361">
        <f t="shared" si="102"/>
        <v>45916</v>
      </c>
      <c r="B6199" s="362">
        <v>2</v>
      </c>
      <c r="C6199" s="363">
        <v>4751.36175</v>
      </c>
      <c r="D6199" s="364"/>
    </row>
    <row r="6200" spans="1:4">
      <c r="A6200" s="361">
        <f t="shared" si="102"/>
        <v>45916</v>
      </c>
      <c r="B6200" s="362">
        <v>3</v>
      </c>
      <c r="C6200" s="363">
        <v>4776.2655000000004</v>
      </c>
      <c r="D6200" s="364"/>
    </row>
    <row r="6201" spans="1:4">
      <c r="A6201" s="361">
        <f t="shared" si="102"/>
        <v>45916</v>
      </c>
      <c r="B6201" s="362">
        <v>4</v>
      </c>
      <c r="C6201" s="363">
        <v>4780.8455000000004</v>
      </c>
      <c r="D6201" s="364"/>
    </row>
    <row r="6202" spans="1:4">
      <c r="A6202" s="361">
        <f t="shared" si="102"/>
        <v>45916</v>
      </c>
      <c r="B6202" s="362">
        <v>5</v>
      </c>
      <c r="C6202" s="363">
        <v>5020.7152500000002</v>
      </c>
      <c r="D6202" s="364"/>
    </row>
    <row r="6203" spans="1:4">
      <c r="A6203" s="361">
        <f t="shared" si="102"/>
        <v>45916</v>
      </c>
      <c r="B6203" s="362">
        <v>6</v>
      </c>
      <c r="C6203" s="363">
        <v>5384.7027500000004</v>
      </c>
      <c r="D6203" s="364"/>
    </row>
    <row r="6204" spans="1:4">
      <c r="A6204" s="361">
        <f t="shared" si="102"/>
        <v>45916</v>
      </c>
      <c r="B6204" s="362">
        <v>7</v>
      </c>
      <c r="C6204" s="363">
        <v>5651.0577499999999</v>
      </c>
      <c r="D6204" s="364"/>
    </row>
    <row r="6205" spans="1:4">
      <c r="A6205" s="361">
        <f t="shared" si="102"/>
        <v>45916</v>
      </c>
      <c r="B6205" s="362">
        <v>8</v>
      </c>
      <c r="C6205" s="363">
        <v>5602.1540000000005</v>
      </c>
      <c r="D6205" s="364"/>
    </row>
    <row r="6206" spans="1:4">
      <c r="A6206" s="361">
        <f t="shared" si="102"/>
        <v>45916</v>
      </c>
      <c r="B6206" s="362">
        <v>9</v>
      </c>
      <c r="C6206" s="363">
        <v>6318.1514999999999</v>
      </c>
      <c r="D6206" s="364"/>
    </row>
    <row r="6207" spans="1:4">
      <c r="A6207" s="361">
        <f t="shared" si="102"/>
        <v>45916</v>
      </c>
      <c r="B6207" s="362">
        <v>10</v>
      </c>
      <c r="C6207" s="363">
        <v>5215.6180000000004</v>
      </c>
      <c r="D6207" s="364"/>
    </row>
    <row r="6208" spans="1:4">
      <c r="A6208" s="361">
        <f t="shared" si="102"/>
        <v>45916</v>
      </c>
      <c r="B6208" s="362">
        <v>11</v>
      </c>
      <c r="C6208" s="363">
        <v>5266.3005000000003</v>
      </c>
      <c r="D6208" s="364"/>
    </row>
    <row r="6209" spans="1:4">
      <c r="A6209" s="361">
        <f t="shared" si="102"/>
        <v>45916</v>
      </c>
      <c r="B6209" s="362">
        <v>12</v>
      </c>
      <c r="C6209" s="363">
        <v>5919.0942500000001</v>
      </c>
      <c r="D6209" s="364"/>
    </row>
    <row r="6210" spans="1:4">
      <c r="A6210" s="361">
        <f t="shared" si="102"/>
        <v>45916</v>
      </c>
      <c r="B6210" s="362">
        <v>13</v>
      </c>
      <c r="C6210" s="363">
        <v>5731.98675</v>
      </c>
      <c r="D6210" s="364"/>
    </row>
    <row r="6211" spans="1:4">
      <c r="A6211" s="361">
        <f t="shared" si="102"/>
        <v>45916</v>
      </c>
      <c r="B6211" s="362">
        <v>14</v>
      </c>
      <c r="C6211" s="363">
        <v>5961.2417500000001</v>
      </c>
      <c r="D6211" s="364"/>
    </row>
    <row r="6212" spans="1:4">
      <c r="A6212" s="361">
        <f t="shared" si="102"/>
        <v>45916</v>
      </c>
      <c r="B6212" s="362">
        <v>15</v>
      </c>
      <c r="C6212" s="363">
        <v>6101.9830000000002</v>
      </c>
      <c r="D6212" s="364"/>
    </row>
    <row r="6213" spans="1:4">
      <c r="A6213" s="361">
        <f t="shared" si="102"/>
        <v>45916</v>
      </c>
      <c r="B6213" s="362">
        <v>16</v>
      </c>
      <c r="C6213" s="363">
        <v>6176.7580000000007</v>
      </c>
      <c r="D6213" s="364"/>
    </row>
    <row r="6214" spans="1:4">
      <c r="A6214" s="361">
        <f t="shared" ref="A6214:A6277" si="103">IF(B6214=0,A6213+1,A6213)</f>
        <v>45916</v>
      </c>
      <c r="B6214" s="362">
        <v>17</v>
      </c>
      <c r="C6214" s="363">
        <v>5484.7355000000007</v>
      </c>
      <c r="D6214" s="364"/>
    </row>
    <row r="6215" spans="1:4">
      <c r="A6215" s="361">
        <f t="shared" si="103"/>
        <v>45916</v>
      </c>
      <c r="B6215" s="362">
        <v>18</v>
      </c>
      <c r="C6215" s="363">
        <v>5970.71425</v>
      </c>
      <c r="D6215" s="364"/>
    </row>
    <row r="6216" spans="1:4">
      <c r="A6216" s="361">
        <f t="shared" si="103"/>
        <v>45916</v>
      </c>
      <c r="B6216" s="362">
        <v>19</v>
      </c>
      <c r="C6216" s="363">
        <v>4528.91</v>
      </c>
      <c r="D6216" s="364"/>
    </row>
    <row r="6217" spans="1:4">
      <c r="A6217" s="361">
        <f t="shared" si="103"/>
        <v>45916</v>
      </c>
      <c r="B6217" s="362">
        <v>20</v>
      </c>
      <c r="C6217" s="363">
        <v>4852.6055000000006</v>
      </c>
      <c r="D6217" s="364"/>
    </row>
    <row r="6218" spans="1:4">
      <c r="A6218" s="361">
        <f t="shared" si="103"/>
        <v>45916</v>
      </c>
      <c r="B6218" s="362">
        <v>21</v>
      </c>
      <c r="C6218" s="363">
        <v>5997.0355</v>
      </c>
      <c r="D6218" s="364"/>
    </row>
    <row r="6219" spans="1:4">
      <c r="A6219" s="361">
        <f t="shared" si="103"/>
        <v>45916</v>
      </c>
      <c r="B6219" s="362">
        <v>22</v>
      </c>
      <c r="C6219" s="363">
        <v>6218.36175</v>
      </c>
      <c r="D6219" s="364"/>
    </row>
    <row r="6220" spans="1:4">
      <c r="A6220" s="361">
        <f t="shared" si="103"/>
        <v>45916</v>
      </c>
      <c r="B6220" s="362">
        <v>23</v>
      </c>
      <c r="C6220" s="363">
        <v>6030.8117499999998</v>
      </c>
      <c r="D6220" s="364"/>
    </row>
    <row r="6221" spans="1:4">
      <c r="A6221" s="361">
        <f t="shared" si="103"/>
        <v>45917</v>
      </c>
      <c r="B6221" s="362">
        <v>0</v>
      </c>
      <c r="C6221" s="363">
        <v>5048.1715000000004</v>
      </c>
      <c r="D6221" s="364"/>
    </row>
    <row r="6222" spans="1:4">
      <c r="A6222" s="361">
        <f t="shared" si="103"/>
        <v>45917</v>
      </c>
      <c r="B6222" s="362">
        <v>1</v>
      </c>
      <c r="C6222" s="363">
        <v>4992.1315000000004</v>
      </c>
      <c r="D6222" s="364"/>
    </row>
    <row r="6223" spans="1:4">
      <c r="A6223" s="361">
        <f t="shared" si="103"/>
        <v>45917</v>
      </c>
      <c r="B6223" s="362">
        <v>2</v>
      </c>
      <c r="C6223" s="363">
        <v>5058.7314999999999</v>
      </c>
      <c r="D6223" s="364"/>
    </row>
    <row r="6224" spans="1:4">
      <c r="A6224" s="361">
        <f t="shared" si="103"/>
        <v>45917</v>
      </c>
      <c r="B6224" s="362">
        <v>3</v>
      </c>
      <c r="C6224" s="363">
        <v>4919.2115000000003</v>
      </c>
      <c r="D6224" s="364"/>
    </row>
    <row r="6225" spans="1:4">
      <c r="A6225" s="361">
        <f t="shared" si="103"/>
        <v>45917</v>
      </c>
      <c r="B6225" s="362">
        <v>4</v>
      </c>
      <c r="C6225" s="363">
        <v>5111.3240000000005</v>
      </c>
      <c r="D6225" s="364"/>
    </row>
    <row r="6226" spans="1:4">
      <c r="A6226" s="361">
        <f t="shared" si="103"/>
        <v>45917</v>
      </c>
      <c r="B6226" s="362">
        <v>5</v>
      </c>
      <c r="C6226" s="363">
        <v>5664.4540000000006</v>
      </c>
      <c r="D6226" s="364"/>
    </row>
    <row r="6227" spans="1:4">
      <c r="A6227" s="361">
        <f t="shared" si="103"/>
        <v>45917</v>
      </c>
      <c r="B6227" s="362">
        <v>6</v>
      </c>
      <c r="C6227" s="363">
        <v>6073.6715000000004</v>
      </c>
      <c r="D6227" s="364"/>
    </row>
    <row r="6228" spans="1:4">
      <c r="A6228" s="361">
        <f t="shared" si="103"/>
        <v>45917</v>
      </c>
      <c r="B6228" s="362">
        <v>7</v>
      </c>
      <c r="C6228" s="363">
        <v>5650.1315000000004</v>
      </c>
      <c r="D6228" s="364"/>
    </row>
    <row r="6229" spans="1:4">
      <c r="A6229" s="361">
        <f t="shared" si="103"/>
        <v>45917</v>
      </c>
      <c r="B6229" s="362">
        <v>8</v>
      </c>
      <c r="C6229" s="363">
        <v>5343.3564999999999</v>
      </c>
      <c r="D6229" s="364"/>
    </row>
    <row r="6230" spans="1:4">
      <c r="A6230" s="361">
        <f t="shared" si="103"/>
        <v>45917</v>
      </c>
      <c r="B6230" s="362">
        <v>9</v>
      </c>
      <c r="C6230" s="363">
        <v>5930.2365</v>
      </c>
      <c r="D6230" s="364"/>
    </row>
    <row r="6231" spans="1:4">
      <c r="A6231" s="361">
        <f t="shared" si="103"/>
        <v>45917</v>
      </c>
      <c r="B6231" s="362">
        <v>10</v>
      </c>
      <c r="C6231" s="363">
        <v>5279.9365000000007</v>
      </c>
      <c r="D6231" s="364"/>
    </row>
    <row r="6232" spans="1:4">
      <c r="A6232" s="361">
        <f t="shared" si="103"/>
        <v>45917</v>
      </c>
      <c r="B6232" s="362">
        <v>11</v>
      </c>
      <c r="C6232" s="363">
        <v>5133.2165000000005</v>
      </c>
      <c r="D6232" s="364"/>
    </row>
    <row r="6233" spans="1:4">
      <c r="A6233" s="361">
        <f t="shared" si="103"/>
        <v>45917</v>
      </c>
      <c r="B6233" s="362">
        <v>12</v>
      </c>
      <c r="C6233" s="363">
        <v>5608.0965000000006</v>
      </c>
      <c r="D6233" s="364"/>
    </row>
    <row r="6234" spans="1:4">
      <c r="A6234" s="361">
        <f t="shared" si="103"/>
        <v>45917</v>
      </c>
      <c r="B6234" s="362">
        <v>13</v>
      </c>
      <c r="C6234" s="363">
        <v>5713.2015000000001</v>
      </c>
      <c r="D6234" s="364"/>
    </row>
    <row r="6235" spans="1:4">
      <c r="A6235" s="361">
        <f t="shared" si="103"/>
        <v>45917</v>
      </c>
      <c r="B6235" s="362">
        <v>14</v>
      </c>
      <c r="C6235" s="363">
        <v>5976.5915000000005</v>
      </c>
      <c r="D6235" s="364"/>
    </row>
    <row r="6236" spans="1:4">
      <c r="A6236" s="361">
        <f t="shared" si="103"/>
        <v>45917</v>
      </c>
      <c r="B6236" s="362">
        <v>15</v>
      </c>
      <c r="C6236" s="363">
        <v>6045.7015000000001</v>
      </c>
      <c r="D6236" s="364"/>
    </row>
    <row r="6237" spans="1:4">
      <c r="A6237" s="361">
        <f t="shared" si="103"/>
        <v>45917</v>
      </c>
      <c r="B6237" s="362">
        <v>16</v>
      </c>
      <c r="C6237" s="363">
        <v>5413.6365000000005</v>
      </c>
      <c r="D6237" s="364"/>
    </row>
    <row r="6238" spans="1:4">
      <c r="A6238" s="361">
        <f t="shared" si="103"/>
        <v>45917</v>
      </c>
      <c r="B6238" s="362">
        <v>17</v>
      </c>
      <c r="C6238" s="363">
        <v>5459.9414999999999</v>
      </c>
      <c r="D6238" s="364"/>
    </row>
    <row r="6239" spans="1:4">
      <c r="A6239" s="361">
        <f t="shared" si="103"/>
        <v>45917</v>
      </c>
      <c r="B6239" s="362">
        <v>18</v>
      </c>
      <c r="C6239" s="363">
        <v>6307.8865000000005</v>
      </c>
      <c r="D6239" s="364"/>
    </row>
    <row r="6240" spans="1:4">
      <c r="A6240" s="361">
        <f t="shared" si="103"/>
        <v>45917</v>
      </c>
      <c r="B6240" s="362">
        <v>19</v>
      </c>
      <c r="C6240" s="363">
        <v>5014.5115000000005</v>
      </c>
      <c r="D6240" s="364"/>
    </row>
    <row r="6241" spans="1:4">
      <c r="A6241" s="361">
        <f t="shared" si="103"/>
        <v>45917</v>
      </c>
      <c r="B6241" s="362">
        <v>20</v>
      </c>
      <c r="C6241" s="363">
        <v>5239.4400000000005</v>
      </c>
      <c r="D6241" s="364"/>
    </row>
    <row r="6242" spans="1:4">
      <c r="A6242" s="361">
        <f t="shared" si="103"/>
        <v>45917</v>
      </c>
      <c r="B6242" s="362">
        <v>21</v>
      </c>
      <c r="C6242" s="363">
        <v>5761.3515000000007</v>
      </c>
      <c r="D6242" s="364"/>
    </row>
    <row r="6243" spans="1:4">
      <c r="A6243" s="361">
        <f t="shared" si="103"/>
        <v>45917</v>
      </c>
      <c r="B6243" s="362">
        <v>22</v>
      </c>
      <c r="C6243" s="363">
        <v>5917.1615000000002</v>
      </c>
      <c r="D6243" s="364"/>
    </row>
    <row r="6244" spans="1:4">
      <c r="A6244" s="361">
        <f t="shared" si="103"/>
        <v>45917</v>
      </c>
      <c r="B6244" s="362">
        <v>23</v>
      </c>
      <c r="C6244" s="363">
        <v>5837.0664999999999</v>
      </c>
      <c r="D6244" s="364"/>
    </row>
    <row r="6245" spans="1:4">
      <c r="A6245" s="361">
        <f t="shared" si="103"/>
        <v>45918</v>
      </c>
      <c r="B6245" s="362">
        <v>0</v>
      </c>
      <c r="C6245" s="363">
        <v>5804.4414999999999</v>
      </c>
      <c r="D6245" s="364"/>
    </row>
    <row r="6246" spans="1:4">
      <c r="A6246" s="361">
        <f t="shared" si="103"/>
        <v>45918</v>
      </c>
      <c r="B6246" s="362">
        <v>1</v>
      </c>
      <c r="C6246" s="363">
        <v>5507.8015000000005</v>
      </c>
      <c r="D6246" s="364"/>
    </row>
    <row r="6247" spans="1:4">
      <c r="A6247" s="361">
        <f t="shared" si="103"/>
        <v>45918</v>
      </c>
      <c r="B6247" s="362">
        <v>2</v>
      </c>
      <c r="C6247" s="363">
        <v>5295.7615000000005</v>
      </c>
      <c r="D6247" s="364"/>
    </row>
    <row r="6248" spans="1:4">
      <c r="A6248" s="361">
        <f t="shared" si="103"/>
        <v>45918</v>
      </c>
      <c r="B6248" s="362">
        <v>3</v>
      </c>
      <c r="C6248" s="363">
        <v>5035.7215000000006</v>
      </c>
      <c r="D6248" s="364"/>
    </row>
    <row r="6249" spans="1:4">
      <c r="A6249" s="361">
        <f t="shared" si="103"/>
        <v>45918</v>
      </c>
      <c r="B6249" s="362">
        <v>4</v>
      </c>
      <c r="C6249" s="363">
        <v>5372.8015000000005</v>
      </c>
      <c r="D6249" s="364"/>
    </row>
    <row r="6250" spans="1:4">
      <c r="A6250" s="361">
        <f t="shared" si="103"/>
        <v>45918</v>
      </c>
      <c r="B6250" s="362">
        <v>5</v>
      </c>
      <c r="C6250" s="363">
        <v>6198.3515000000007</v>
      </c>
      <c r="D6250" s="364"/>
    </row>
    <row r="6251" spans="1:4">
      <c r="A6251" s="361">
        <f t="shared" si="103"/>
        <v>45918</v>
      </c>
      <c r="B6251" s="362">
        <v>6</v>
      </c>
      <c r="C6251" s="363">
        <v>6766.5889999999999</v>
      </c>
      <c r="D6251" s="364"/>
    </row>
    <row r="6252" spans="1:4">
      <c r="A6252" s="361">
        <f t="shared" si="103"/>
        <v>45918</v>
      </c>
      <c r="B6252" s="362">
        <v>7</v>
      </c>
      <c r="C6252" s="363">
        <v>7332.5415000000003</v>
      </c>
      <c r="D6252" s="364"/>
    </row>
    <row r="6253" spans="1:4">
      <c r="A6253" s="361">
        <f t="shared" si="103"/>
        <v>45918</v>
      </c>
      <c r="B6253" s="362">
        <v>8</v>
      </c>
      <c r="C6253" s="363">
        <v>6778.2890000000007</v>
      </c>
      <c r="D6253" s="364"/>
    </row>
    <row r="6254" spans="1:4">
      <c r="A6254" s="361">
        <f t="shared" si="103"/>
        <v>45918</v>
      </c>
      <c r="B6254" s="362">
        <v>9</v>
      </c>
      <c r="C6254" s="363">
        <v>7582.5190000000002</v>
      </c>
      <c r="D6254" s="364"/>
    </row>
    <row r="6255" spans="1:4">
      <c r="A6255" s="361">
        <f t="shared" si="103"/>
        <v>45918</v>
      </c>
      <c r="B6255" s="362">
        <v>10</v>
      </c>
      <c r="C6255" s="363">
        <v>6462.6115</v>
      </c>
      <c r="D6255" s="364"/>
    </row>
    <row r="6256" spans="1:4">
      <c r="A6256" s="361">
        <f t="shared" si="103"/>
        <v>45918</v>
      </c>
      <c r="B6256" s="362">
        <v>11</v>
      </c>
      <c r="C6256" s="363">
        <v>5929.1115</v>
      </c>
      <c r="D6256" s="364"/>
    </row>
    <row r="6257" spans="1:4">
      <c r="A6257" s="361">
        <f t="shared" si="103"/>
        <v>45918</v>
      </c>
      <c r="B6257" s="362">
        <v>12</v>
      </c>
      <c r="C6257" s="363">
        <v>6551.2365</v>
      </c>
      <c r="D6257" s="364"/>
    </row>
    <row r="6258" spans="1:4">
      <c r="A6258" s="361">
        <f t="shared" si="103"/>
        <v>45918</v>
      </c>
      <c r="B6258" s="362">
        <v>13</v>
      </c>
      <c r="C6258" s="363">
        <v>6523.3415000000005</v>
      </c>
      <c r="D6258" s="364"/>
    </row>
    <row r="6259" spans="1:4">
      <c r="A6259" s="361">
        <f t="shared" si="103"/>
        <v>45918</v>
      </c>
      <c r="B6259" s="362">
        <v>14</v>
      </c>
      <c r="C6259" s="363">
        <v>6580.7415000000001</v>
      </c>
      <c r="D6259" s="364"/>
    </row>
    <row r="6260" spans="1:4">
      <c r="A6260" s="361">
        <f t="shared" si="103"/>
        <v>45918</v>
      </c>
      <c r="B6260" s="362">
        <v>15</v>
      </c>
      <c r="C6260" s="363">
        <v>6705.1415000000006</v>
      </c>
      <c r="D6260" s="364"/>
    </row>
    <row r="6261" spans="1:4">
      <c r="A6261" s="361">
        <f t="shared" si="103"/>
        <v>45918</v>
      </c>
      <c r="B6261" s="362">
        <v>16</v>
      </c>
      <c r="C6261" s="363">
        <v>6532.1914999999999</v>
      </c>
      <c r="D6261" s="364"/>
    </row>
    <row r="6262" spans="1:4">
      <c r="A6262" s="361">
        <f t="shared" si="103"/>
        <v>45918</v>
      </c>
      <c r="B6262" s="362">
        <v>17</v>
      </c>
      <c r="C6262" s="363">
        <v>5582.2165000000005</v>
      </c>
      <c r="D6262" s="364"/>
    </row>
    <row r="6263" spans="1:4">
      <c r="A6263" s="361">
        <f t="shared" si="103"/>
        <v>45918</v>
      </c>
      <c r="B6263" s="362">
        <v>18</v>
      </c>
      <c r="C6263" s="363">
        <v>6372.2365</v>
      </c>
      <c r="D6263" s="364"/>
    </row>
    <row r="6264" spans="1:4">
      <c r="A6264" s="361">
        <f t="shared" si="103"/>
        <v>45918</v>
      </c>
      <c r="B6264" s="362">
        <v>19</v>
      </c>
      <c r="C6264" s="363">
        <v>4200.2515000000003</v>
      </c>
      <c r="D6264" s="364"/>
    </row>
    <row r="6265" spans="1:4">
      <c r="A6265" s="361">
        <f t="shared" si="103"/>
        <v>45918</v>
      </c>
      <c r="B6265" s="362">
        <v>20</v>
      </c>
      <c r="C6265" s="363">
        <v>5110.9215000000004</v>
      </c>
      <c r="D6265" s="364"/>
    </row>
    <row r="6266" spans="1:4">
      <c r="A6266" s="361">
        <f t="shared" si="103"/>
        <v>45918</v>
      </c>
      <c r="B6266" s="362">
        <v>21</v>
      </c>
      <c r="C6266" s="363">
        <v>5572.4915000000001</v>
      </c>
      <c r="D6266" s="364"/>
    </row>
    <row r="6267" spans="1:4">
      <c r="A6267" s="361">
        <f t="shared" si="103"/>
        <v>45918</v>
      </c>
      <c r="B6267" s="362">
        <v>22</v>
      </c>
      <c r="C6267" s="363">
        <v>5853.7915000000003</v>
      </c>
      <c r="D6267" s="364"/>
    </row>
    <row r="6268" spans="1:4">
      <c r="A6268" s="361">
        <f t="shared" si="103"/>
        <v>45918</v>
      </c>
      <c r="B6268" s="362">
        <v>23</v>
      </c>
      <c r="C6268" s="363">
        <v>6282.0465000000004</v>
      </c>
      <c r="D6268" s="364"/>
    </row>
    <row r="6269" spans="1:4">
      <c r="A6269" s="361">
        <f t="shared" si="103"/>
        <v>45919</v>
      </c>
      <c r="B6269" s="362">
        <v>0</v>
      </c>
      <c r="C6269" s="363">
        <v>6075.3250000000007</v>
      </c>
      <c r="D6269" s="364"/>
    </row>
    <row r="6270" spans="1:4">
      <c r="A6270" s="361">
        <f t="shared" si="103"/>
        <v>45919</v>
      </c>
      <c r="B6270" s="362">
        <v>1</v>
      </c>
      <c r="C6270" s="363">
        <v>5576.6405000000004</v>
      </c>
      <c r="D6270" s="364"/>
    </row>
    <row r="6271" spans="1:4">
      <c r="A6271" s="361">
        <f t="shared" si="103"/>
        <v>45919</v>
      </c>
      <c r="B6271" s="362">
        <v>2</v>
      </c>
      <c r="C6271" s="363">
        <v>5592.5574999999999</v>
      </c>
      <c r="D6271" s="364"/>
    </row>
    <row r="6272" spans="1:4">
      <c r="A6272" s="361">
        <f t="shared" si="103"/>
        <v>45919</v>
      </c>
      <c r="B6272" s="362">
        <v>3</v>
      </c>
      <c r="C6272" s="363">
        <v>5427.7750000000005</v>
      </c>
      <c r="D6272" s="364"/>
    </row>
    <row r="6273" spans="1:4">
      <c r="A6273" s="361">
        <f t="shared" si="103"/>
        <v>45919</v>
      </c>
      <c r="B6273" s="362">
        <v>4</v>
      </c>
      <c r="C6273" s="363">
        <v>5811.2925000000005</v>
      </c>
      <c r="D6273" s="364"/>
    </row>
    <row r="6274" spans="1:4">
      <c r="A6274" s="361">
        <f t="shared" si="103"/>
        <v>45919</v>
      </c>
      <c r="B6274" s="362">
        <v>5</v>
      </c>
      <c r="C6274" s="363">
        <v>5855.6675000000005</v>
      </c>
      <c r="D6274" s="364"/>
    </row>
    <row r="6275" spans="1:4">
      <c r="A6275" s="361">
        <f t="shared" si="103"/>
        <v>45919</v>
      </c>
      <c r="B6275" s="362">
        <v>6</v>
      </c>
      <c r="C6275" s="363">
        <v>5779.8125</v>
      </c>
      <c r="D6275" s="364"/>
    </row>
    <row r="6276" spans="1:4">
      <c r="A6276" s="361">
        <f t="shared" si="103"/>
        <v>45919</v>
      </c>
      <c r="B6276" s="362">
        <v>7</v>
      </c>
      <c r="C6276" s="363">
        <v>5823.4925000000003</v>
      </c>
      <c r="D6276" s="364"/>
    </row>
    <row r="6277" spans="1:4">
      <c r="A6277" s="361">
        <f t="shared" si="103"/>
        <v>45919</v>
      </c>
      <c r="B6277" s="362">
        <v>8</v>
      </c>
      <c r="C6277" s="363">
        <v>5565.7325000000001</v>
      </c>
      <c r="D6277" s="364"/>
    </row>
    <row r="6278" spans="1:4">
      <c r="A6278" s="361">
        <f t="shared" ref="A6278:A6341" si="104">IF(B6278=0,A6277+1,A6277)</f>
        <v>45919</v>
      </c>
      <c r="B6278" s="362">
        <v>9</v>
      </c>
      <c r="C6278" s="363">
        <v>6038.4025000000001</v>
      </c>
      <c r="D6278" s="364"/>
    </row>
    <row r="6279" spans="1:4">
      <c r="A6279" s="361">
        <f t="shared" si="104"/>
        <v>45919</v>
      </c>
      <c r="B6279" s="362">
        <v>10</v>
      </c>
      <c r="C6279" s="363">
        <v>5323.5325000000003</v>
      </c>
      <c r="D6279" s="364"/>
    </row>
    <row r="6280" spans="1:4">
      <c r="A6280" s="361">
        <f t="shared" si="104"/>
        <v>45919</v>
      </c>
      <c r="B6280" s="362">
        <v>11</v>
      </c>
      <c r="C6280" s="363">
        <v>5200.6925000000001</v>
      </c>
      <c r="D6280" s="364"/>
    </row>
    <row r="6281" spans="1:4">
      <c r="A6281" s="361">
        <f t="shared" si="104"/>
        <v>45919</v>
      </c>
      <c r="B6281" s="362">
        <v>12</v>
      </c>
      <c r="C6281" s="363">
        <v>5933.1675000000005</v>
      </c>
      <c r="D6281" s="364"/>
    </row>
    <row r="6282" spans="1:4">
      <c r="A6282" s="361">
        <f t="shared" si="104"/>
        <v>45919</v>
      </c>
      <c r="B6282" s="362">
        <v>13</v>
      </c>
      <c r="C6282" s="363">
        <v>6037.6075000000001</v>
      </c>
      <c r="D6282" s="364"/>
    </row>
    <row r="6283" spans="1:4">
      <c r="A6283" s="361">
        <f t="shared" si="104"/>
        <v>45919</v>
      </c>
      <c r="B6283" s="362">
        <v>14</v>
      </c>
      <c r="C6283" s="363">
        <v>6016.9875000000002</v>
      </c>
      <c r="D6283" s="364"/>
    </row>
    <row r="6284" spans="1:4">
      <c r="A6284" s="361">
        <f t="shared" si="104"/>
        <v>45919</v>
      </c>
      <c r="B6284" s="362">
        <v>15</v>
      </c>
      <c r="C6284" s="363">
        <v>6308.8175000000001</v>
      </c>
      <c r="D6284" s="364"/>
    </row>
    <row r="6285" spans="1:4">
      <c r="A6285" s="361">
        <f t="shared" si="104"/>
        <v>45919</v>
      </c>
      <c r="B6285" s="362">
        <v>16</v>
      </c>
      <c r="C6285" s="363">
        <v>6052.3425000000007</v>
      </c>
      <c r="D6285" s="364"/>
    </row>
    <row r="6286" spans="1:4">
      <c r="A6286" s="361">
        <f t="shared" si="104"/>
        <v>45919</v>
      </c>
      <c r="B6286" s="362">
        <v>17</v>
      </c>
      <c r="C6286" s="363">
        <v>5619.6025</v>
      </c>
      <c r="D6286" s="364"/>
    </row>
    <row r="6287" spans="1:4">
      <c r="A6287" s="361">
        <f t="shared" si="104"/>
        <v>45919</v>
      </c>
      <c r="B6287" s="362">
        <v>18</v>
      </c>
      <c r="C6287" s="363">
        <v>6562.8375000000005</v>
      </c>
      <c r="D6287" s="364"/>
    </row>
    <row r="6288" spans="1:4">
      <c r="A6288" s="361">
        <f t="shared" si="104"/>
        <v>45919</v>
      </c>
      <c r="B6288" s="362">
        <v>19</v>
      </c>
      <c r="C6288" s="363">
        <v>4460.1595000000007</v>
      </c>
      <c r="D6288" s="364"/>
    </row>
    <row r="6289" spans="1:4">
      <c r="A6289" s="361">
        <f t="shared" si="104"/>
        <v>45919</v>
      </c>
      <c r="B6289" s="362">
        <v>20</v>
      </c>
      <c r="C6289" s="363">
        <v>5054.3425000000007</v>
      </c>
      <c r="D6289" s="364"/>
    </row>
    <row r="6290" spans="1:4">
      <c r="A6290" s="361">
        <f t="shared" si="104"/>
        <v>45919</v>
      </c>
      <c r="B6290" s="362">
        <v>21</v>
      </c>
      <c r="C6290" s="363">
        <v>5352.4275000000007</v>
      </c>
      <c r="D6290" s="364"/>
    </row>
    <row r="6291" spans="1:4">
      <c r="A6291" s="361">
        <f t="shared" si="104"/>
        <v>45919</v>
      </c>
      <c r="B6291" s="362">
        <v>22</v>
      </c>
      <c r="C6291" s="363">
        <v>5743.8175000000001</v>
      </c>
      <c r="D6291" s="364"/>
    </row>
    <row r="6292" spans="1:4">
      <c r="A6292" s="361">
        <f t="shared" si="104"/>
        <v>45919</v>
      </c>
      <c r="B6292" s="362">
        <v>23</v>
      </c>
      <c r="C6292" s="363">
        <v>6235.3050000000003</v>
      </c>
      <c r="D6292" s="364"/>
    </row>
    <row r="6293" spans="1:4">
      <c r="A6293" s="361">
        <f t="shared" si="104"/>
        <v>45920</v>
      </c>
      <c r="B6293" s="362">
        <v>0</v>
      </c>
      <c r="C6293" s="363">
        <v>5841.9575000000004</v>
      </c>
      <c r="D6293" s="364"/>
    </row>
    <row r="6294" spans="1:4">
      <c r="A6294" s="361">
        <f t="shared" si="104"/>
        <v>45920</v>
      </c>
      <c r="B6294" s="362">
        <v>1</v>
      </c>
      <c r="C6294" s="363">
        <v>5652.9625000000005</v>
      </c>
      <c r="D6294" s="364"/>
    </row>
    <row r="6295" spans="1:4">
      <c r="A6295" s="361">
        <f t="shared" si="104"/>
        <v>45920</v>
      </c>
      <c r="B6295" s="362">
        <v>2</v>
      </c>
      <c r="C6295" s="363">
        <v>5888.3825000000006</v>
      </c>
      <c r="D6295" s="364"/>
    </row>
    <row r="6296" spans="1:4">
      <c r="A6296" s="361">
        <f t="shared" si="104"/>
        <v>45920</v>
      </c>
      <c r="B6296" s="362">
        <v>3</v>
      </c>
      <c r="C6296" s="363">
        <v>5556.7105000000001</v>
      </c>
      <c r="D6296" s="364"/>
    </row>
    <row r="6297" spans="1:4">
      <c r="A6297" s="361">
        <f t="shared" si="104"/>
        <v>45920</v>
      </c>
      <c r="B6297" s="362">
        <v>4</v>
      </c>
      <c r="C6297" s="363">
        <v>5453.3085000000001</v>
      </c>
      <c r="D6297" s="364"/>
    </row>
    <row r="6298" spans="1:4">
      <c r="A6298" s="361">
        <f t="shared" si="104"/>
        <v>45920</v>
      </c>
      <c r="B6298" s="362">
        <v>5</v>
      </c>
      <c r="C6298" s="363">
        <v>5938.7925000000005</v>
      </c>
      <c r="D6298" s="364"/>
    </row>
    <row r="6299" spans="1:4">
      <c r="A6299" s="361">
        <f t="shared" si="104"/>
        <v>45920</v>
      </c>
      <c r="B6299" s="362">
        <v>6</v>
      </c>
      <c r="C6299" s="363">
        <v>5995.1275000000005</v>
      </c>
      <c r="D6299" s="364"/>
    </row>
    <row r="6300" spans="1:4">
      <c r="A6300" s="361">
        <f t="shared" si="104"/>
        <v>45920</v>
      </c>
      <c r="B6300" s="362">
        <v>7</v>
      </c>
      <c r="C6300" s="363">
        <v>5777.4375</v>
      </c>
      <c r="D6300" s="364"/>
    </row>
    <row r="6301" spans="1:4">
      <c r="A6301" s="361">
        <f t="shared" si="104"/>
        <v>45920</v>
      </c>
      <c r="B6301" s="362">
        <v>8</v>
      </c>
      <c r="C6301" s="363">
        <v>5838.1424999999999</v>
      </c>
      <c r="D6301" s="364"/>
    </row>
    <row r="6302" spans="1:4">
      <c r="A6302" s="361">
        <f t="shared" si="104"/>
        <v>45920</v>
      </c>
      <c r="B6302" s="362">
        <v>9</v>
      </c>
      <c r="C6302" s="363">
        <v>6115.2575000000006</v>
      </c>
      <c r="D6302" s="364"/>
    </row>
    <row r="6303" spans="1:4">
      <c r="A6303" s="361">
        <f t="shared" si="104"/>
        <v>45920</v>
      </c>
      <c r="B6303" s="362">
        <v>10</v>
      </c>
      <c r="C6303" s="363">
        <v>5706.6375000000007</v>
      </c>
      <c r="D6303" s="364"/>
    </row>
    <row r="6304" spans="1:4">
      <c r="A6304" s="361">
        <f t="shared" si="104"/>
        <v>45920</v>
      </c>
      <c r="B6304" s="362">
        <v>11</v>
      </c>
      <c r="C6304" s="363">
        <v>5752.6975000000002</v>
      </c>
      <c r="D6304" s="364"/>
    </row>
    <row r="6305" spans="1:4">
      <c r="A6305" s="361">
        <f t="shared" si="104"/>
        <v>45920</v>
      </c>
      <c r="B6305" s="362">
        <v>12</v>
      </c>
      <c r="C6305" s="363">
        <v>5644.4775</v>
      </c>
      <c r="D6305" s="364"/>
    </row>
    <row r="6306" spans="1:4">
      <c r="A6306" s="361">
        <f t="shared" si="104"/>
        <v>45920</v>
      </c>
      <c r="B6306" s="362">
        <v>13</v>
      </c>
      <c r="C6306" s="363">
        <v>5725.1175000000003</v>
      </c>
      <c r="D6306" s="364"/>
    </row>
    <row r="6307" spans="1:4">
      <c r="A6307" s="361">
        <f t="shared" si="104"/>
        <v>45920</v>
      </c>
      <c r="B6307" s="362">
        <v>14</v>
      </c>
      <c r="C6307" s="363">
        <v>5656.5174999999999</v>
      </c>
      <c r="D6307" s="364"/>
    </row>
    <row r="6308" spans="1:4">
      <c r="A6308" s="361">
        <f t="shared" si="104"/>
        <v>45920</v>
      </c>
      <c r="B6308" s="362">
        <v>15</v>
      </c>
      <c r="C6308" s="363">
        <v>5791.4775</v>
      </c>
      <c r="D6308" s="364"/>
    </row>
    <row r="6309" spans="1:4">
      <c r="A6309" s="361">
        <f t="shared" si="104"/>
        <v>45920</v>
      </c>
      <c r="B6309" s="362">
        <v>16</v>
      </c>
      <c r="C6309" s="363">
        <v>5398.0475000000006</v>
      </c>
      <c r="D6309" s="364"/>
    </row>
    <row r="6310" spans="1:4">
      <c r="A6310" s="361">
        <f t="shared" si="104"/>
        <v>45920</v>
      </c>
      <c r="B6310" s="362">
        <v>17</v>
      </c>
      <c r="C6310" s="363">
        <v>5578.4275000000007</v>
      </c>
      <c r="D6310" s="364"/>
    </row>
    <row r="6311" spans="1:4">
      <c r="A6311" s="361">
        <f t="shared" si="104"/>
        <v>45920</v>
      </c>
      <c r="B6311" s="362">
        <v>18</v>
      </c>
      <c r="C6311" s="363">
        <v>6042.4225000000006</v>
      </c>
      <c r="D6311" s="364"/>
    </row>
    <row r="6312" spans="1:4">
      <c r="A6312" s="361">
        <f t="shared" si="104"/>
        <v>45920</v>
      </c>
      <c r="B6312" s="362">
        <v>19</v>
      </c>
      <c r="C6312" s="363">
        <v>4678.5415000000003</v>
      </c>
      <c r="D6312" s="364"/>
    </row>
    <row r="6313" spans="1:4">
      <c r="A6313" s="361">
        <f t="shared" si="104"/>
        <v>45920</v>
      </c>
      <c r="B6313" s="362">
        <v>20</v>
      </c>
      <c r="C6313" s="363">
        <v>5144.2275</v>
      </c>
      <c r="D6313" s="364"/>
    </row>
    <row r="6314" spans="1:4">
      <c r="A6314" s="361">
        <f t="shared" si="104"/>
        <v>45920</v>
      </c>
      <c r="B6314" s="362">
        <v>21</v>
      </c>
      <c r="C6314" s="363">
        <v>5717.5825000000004</v>
      </c>
      <c r="D6314" s="364"/>
    </row>
    <row r="6315" spans="1:4">
      <c r="A6315" s="361">
        <f t="shared" si="104"/>
        <v>45920</v>
      </c>
      <c r="B6315" s="362">
        <v>22</v>
      </c>
      <c r="C6315" s="363">
        <v>6130.7525000000005</v>
      </c>
      <c r="D6315" s="364"/>
    </row>
    <row r="6316" spans="1:4">
      <c r="A6316" s="361">
        <f t="shared" si="104"/>
        <v>45920</v>
      </c>
      <c r="B6316" s="362">
        <v>23</v>
      </c>
      <c r="C6316" s="363">
        <v>6389.7075000000004</v>
      </c>
      <c r="D6316" s="364"/>
    </row>
    <row r="6317" spans="1:4">
      <c r="A6317" s="361">
        <f t="shared" si="104"/>
        <v>45921</v>
      </c>
      <c r="B6317" s="362">
        <v>0</v>
      </c>
      <c r="C6317" s="363">
        <v>5603.2365</v>
      </c>
      <c r="D6317" s="364"/>
    </row>
    <row r="6318" spans="1:4">
      <c r="A6318" s="361">
        <f t="shared" si="104"/>
        <v>45921</v>
      </c>
      <c r="B6318" s="362">
        <v>1</v>
      </c>
      <c r="C6318" s="363">
        <v>5448.8865000000005</v>
      </c>
      <c r="D6318" s="364"/>
    </row>
    <row r="6319" spans="1:4">
      <c r="A6319" s="361">
        <f t="shared" si="104"/>
        <v>45921</v>
      </c>
      <c r="B6319" s="362">
        <v>2</v>
      </c>
      <c r="C6319" s="363">
        <v>5446.4115000000002</v>
      </c>
      <c r="D6319" s="364"/>
    </row>
    <row r="6320" spans="1:4">
      <c r="A6320" s="361">
        <f t="shared" si="104"/>
        <v>45921</v>
      </c>
      <c r="B6320" s="362">
        <v>3</v>
      </c>
      <c r="C6320" s="363">
        <v>5268.4865</v>
      </c>
      <c r="D6320" s="364"/>
    </row>
    <row r="6321" spans="1:4">
      <c r="A6321" s="361">
        <f t="shared" si="104"/>
        <v>45921</v>
      </c>
      <c r="B6321" s="362">
        <v>4</v>
      </c>
      <c r="C6321" s="363">
        <v>5303.4115000000002</v>
      </c>
      <c r="D6321" s="364"/>
    </row>
    <row r="6322" spans="1:4">
      <c r="A6322" s="361">
        <f t="shared" si="104"/>
        <v>45921</v>
      </c>
      <c r="B6322" s="362">
        <v>5</v>
      </c>
      <c r="C6322" s="363">
        <v>5320.2865000000002</v>
      </c>
      <c r="D6322" s="364"/>
    </row>
    <row r="6323" spans="1:4">
      <c r="A6323" s="361">
        <f t="shared" si="104"/>
        <v>45921</v>
      </c>
      <c r="B6323" s="362">
        <v>6</v>
      </c>
      <c r="C6323" s="363">
        <v>5318.8365000000003</v>
      </c>
      <c r="D6323" s="364"/>
    </row>
    <row r="6324" spans="1:4">
      <c r="A6324" s="361">
        <f t="shared" si="104"/>
        <v>45921</v>
      </c>
      <c r="B6324" s="362">
        <v>7</v>
      </c>
      <c r="C6324" s="363">
        <v>5176.8450000000003</v>
      </c>
      <c r="D6324" s="364"/>
    </row>
    <row r="6325" spans="1:4">
      <c r="A6325" s="361">
        <f t="shared" si="104"/>
        <v>45921</v>
      </c>
      <c r="B6325" s="362">
        <v>8</v>
      </c>
      <c r="C6325" s="363">
        <v>4977.92</v>
      </c>
      <c r="D6325" s="364"/>
    </row>
    <row r="6326" spans="1:4">
      <c r="A6326" s="361">
        <f t="shared" si="104"/>
        <v>45921</v>
      </c>
      <c r="B6326" s="362">
        <v>9</v>
      </c>
      <c r="C6326" s="363">
        <v>5938.0250000000005</v>
      </c>
      <c r="D6326" s="364"/>
    </row>
    <row r="6327" spans="1:4">
      <c r="A6327" s="361">
        <f t="shared" si="104"/>
        <v>45921</v>
      </c>
      <c r="B6327" s="362">
        <v>10</v>
      </c>
      <c r="C6327" s="363">
        <v>5402.27</v>
      </c>
      <c r="D6327" s="364"/>
    </row>
    <row r="6328" spans="1:4">
      <c r="A6328" s="361">
        <f t="shared" si="104"/>
        <v>45921</v>
      </c>
      <c r="B6328" s="362">
        <v>11</v>
      </c>
      <c r="C6328" s="363">
        <v>5239.6550000000007</v>
      </c>
      <c r="D6328" s="364"/>
    </row>
    <row r="6329" spans="1:4">
      <c r="A6329" s="361">
        <f t="shared" si="104"/>
        <v>45921</v>
      </c>
      <c r="B6329" s="362">
        <v>12</v>
      </c>
      <c r="C6329" s="363">
        <v>5234.4549999999999</v>
      </c>
      <c r="D6329" s="364"/>
    </row>
    <row r="6330" spans="1:4">
      <c r="A6330" s="361">
        <f t="shared" si="104"/>
        <v>45921</v>
      </c>
      <c r="B6330" s="362">
        <v>13</v>
      </c>
      <c r="C6330" s="363">
        <v>5244.08</v>
      </c>
      <c r="D6330" s="364"/>
    </row>
    <row r="6331" spans="1:4">
      <c r="A6331" s="361">
        <f t="shared" si="104"/>
        <v>45921</v>
      </c>
      <c r="B6331" s="362">
        <v>14</v>
      </c>
      <c r="C6331" s="363">
        <v>5209.2049999999999</v>
      </c>
      <c r="D6331" s="364"/>
    </row>
    <row r="6332" spans="1:4">
      <c r="A6332" s="361">
        <f t="shared" si="104"/>
        <v>45921</v>
      </c>
      <c r="B6332" s="362">
        <v>15</v>
      </c>
      <c r="C6332" s="363">
        <v>5155.03</v>
      </c>
      <c r="D6332" s="364"/>
    </row>
    <row r="6333" spans="1:4">
      <c r="A6333" s="361">
        <f t="shared" si="104"/>
        <v>45921</v>
      </c>
      <c r="B6333" s="362">
        <v>16</v>
      </c>
      <c r="C6333" s="363">
        <v>5123.8865000000005</v>
      </c>
      <c r="D6333" s="364"/>
    </row>
    <row r="6334" spans="1:4">
      <c r="A6334" s="361">
        <f t="shared" si="104"/>
        <v>45921</v>
      </c>
      <c r="B6334" s="362">
        <v>17</v>
      </c>
      <c r="C6334" s="363">
        <v>4892.6115</v>
      </c>
      <c r="D6334" s="364"/>
    </row>
    <row r="6335" spans="1:4">
      <c r="A6335" s="361">
        <f t="shared" si="104"/>
        <v>45921</v>
      </c>
      <c r="B6335" s="362">
        <v>18</v>
      </c>
      <c r="C6335" s="363">
        <v>5409.3865000000005</v>
      </c>
      <c r="D6335" s="364"/>
    </row>
    <row r="6336" spans="1:4">
      <c r="A6336" s="361">
        <f t="shared" si="104"/>
        <v>45921</v>
      </c>
      <c r="B6336" s="362">
        <v>19</v>
      </c>
      <c r="C6336" s="363">
        <v>4210.3415000000005</v>
      </c>
      <c r="D6336" s="364"/>
    </row>
    <row r="6337" spans="1:4">
      <c r="A6337" s="361">
        <f t="shared" si="104"/>
        <v>45921</v>
      </c>
      <c r="B6337" s="362">
        <v>20</v>
      </c>
      <c r="C6337" s="363">
        <v>4585.1615000000002</v>
      </c>
      <c r="D6337" s="364"/>
    </row>
    <row r="6338" spans="1:4">
      <c r="A6338" s="361">
        <f t="shared" si="104"/>
        <v>45921</v>
      </c>
      <c r="B6338" s="362">
        <v>21</v>
      </c>
      <c r="C6338" s="363">
        <v>5357.8615</v>
      </c>
      <c r="D6338" s="364"/>
    </row>
    <row r="6339" spans="1:4">
      <c r="A6339" s="361">
        <f t="shared" si="104"/>
        <v>45921</v>
      </c>
      <c r="B6339" s="362">
        <v>22</v>
      </c>
      <c r="C6339" s="363">
        <v>5523.0115000000005</v>
      </c>
      <c r="D6339" s="364"/>
    </row>
    <row r="6340" spans="1:4">
      <c r="A6340" s="361">
        <f t="shared" si="104"/>
        <v>45921</v>
      </c>
      <c r="B6340" s="362">
        <v>23</v>
      </c>
      <c r="C6340" s="363">
        <v>5808.3365000000003</v>
      </c>
      <c r="D6340" s="364"/>
    </row>
    <row r="6341" spans="1:4">
      <c r="A6341" s="361">
        <f t="shared" si="104"/>
        <v>45922</v>
      </c>
      <c r="B6341" s="362">
        <v>0</v>
      </c>
      <c r="C6341" s="363">
        <v>5168.3805000000002</v>
      </c>
      <c r="D6341" s="364"/>
    </row>
    <row r="6342" spans="1:4">
      <c r="A6342" s="361">
        <f t="shared" ref="A6342:A6405" si="105">IF(B6342=0,A6341+1,A6341)</f>
        <v>45922</v>
      </c>
      <c r="B6342" s="362">
        <v>1</v>
      </c>
      <c r="C6342" s="363">
        <v>4984.1305000000002</v>
      </c>
      <c r="D6342" s="364"/>
    </row>
    <row r="6343" spans="1:4">
      <c r="A6343" s="361">
        <f t="shared" si="105"/>
        <v>45922</v>
      </c>
      <c r="B6343" s="362">
        <v>2</v>
      </c>
      <c r="C6343" s="363">
        <v>5104.2980000000007</v>
      </c>
      <c r="D6343" s="364"/>
    </row>
    <row r="6344" spans="1:4">
      <c r="A6344" s="361">
        <f t="shared" si="105"/>
        <v>45922</v>
      </c>
      <c r="B6344" s="362">
        <v>3</v>
      </c>
      <c r="C6344" s="363">
        <v>4992.7430000000004</v>
      </c>
      <c r="D6344" s="364"/>
    </row>
    <row r="6345" spans="1:4">
      <c r="A6345" s="361">
        <f t="shared" si="105"/>
        <v>45922</v>
      </c>
      <c r="B6345" s="362">
        <v>4</v>
      </c>
      <c r="C6345" s="363">
        <v>5138.1530000000002</v>
      </c>
      <c r="D6345" s="364"/>
    </row>
    <row r="6346" spans="1:4">
      <c r="A6346" s="361">
        <f t="shared" si="105"/>
        <v>45922</v>
      </c>
      <c r="B6346" s="362">
        <v>5</v>
      </c>
      <c r="C6346" s="363">
        <v>5093.451</v>
      </c>
      <c r="D6346" s="364"/>
    </row>
    <row r="6347" spans="1:4">
      <c r="A6347" s="361">
        <f t="shared" si="105"/>
        <v>45922</v>
      </c>
      <c r="B6347" s="362">
        <v>6</v>
      </c>
      <c r="C6347" s="363">
        <v>5026.9800000000005</v>
      </c>
      <c r="D6347" s="364"/>
    </row>
    <row r="6348" spans="1:4">
      <c r="A6348" s="361">
        <f t="shared" si="105"/>
        <v>45922</v>
      </c>
      <c r="B6348" s="362">
        <v>7</v>
      </c>
      <c r="C6348" s="363">
        <v>5475.5830000000005</v>
      </c>
      <c r="D6348" s="364"/>
    </row>
    <row r="6349" spans="1:4">
      <c r="A6349" s="361">
        <f t="shared" si="105"/>
        <v>45922</v>
      </c>
      <c r="B6349" s="362">
        <v>8</v>
      </c>
      <c r="C6349" s="363">
        <v>5088.7579999999998</v>
      </c>
      <c r="D6349" s="364"/>
    </row>
    <row r="6350" spans="1:4">
      <c r="A6350" s="361">
        <f t="shared" si="105"/>
        <v>45922</v>
      </c>
      <c r="B6350" s="362">
        <v>9</v>
      </c>
      <c r="C6350" s="363">
        <v>5852.6805000000004</v>
      </c>
      <c r="D6350" s="364"/>
    </row>
    <row r="6351" spans="1:4">
      <c r="A6351" s="361">
        <f t="shared" si="105"/>
        <v>45922</v>
      </c>
      <c r="B6351" s="362">
        <v>10</v>
      </c>
      <c r="C6351" s="363">
        <v>5324.2930000000006</v>
      </c>
      <c r="D6351" s="364"/>
    </row>
    <row r="6352" spans="1:4">
      <c r="A6352" s="361">
        <f t="shared" si="105"/>
        <v>45922</v>
      </c>
      <c r="B6352" s="362">
        <v>11</v>
      </c>
      <c r="C6352" s="363">
        <v>4918.7480000000005</v>
      </c>
      <c r="D6352" s="364"/>
    </row>
    <row r="6353" spans="1:4">
      <c r="A6353" s="361">
        <f t="shared" si="105"/>
        <v>45922</v>
      </c>
      <c r="B6353" s="362">
        <v>12</v>
      </c>
      <c r="C6353" s="363">
        <v>5431.1480000000001</v>
      </c>
      <c r="D6353" s="364"/>
    </row>
    <row r="6354" spans="1:4">
      <c r="A6354" s="361">
        <f t="shared" si="105"/>
        <v>45922</v>
      </c>
      <c r="B6354" s="362">
        <v>13</v>
      </c>
      <c r="C6354" s="363">
        <v>5660.4580000000005</v>
      </c>
      <c r="D6354" s="364"/>
    </row>
    <row r="6355" spans="1:4">
      <c r="A6355" s="361">
        <f t="shared" si="105"/>
        <v>45922</v>
      </c>
      <c r="B6355" s="362">
        <v>14</v>
      </c>
      <c r="C6355" s="363">
        <v>6425.8550000000005</v>
      </c>
      <c r="D6355" s="364"/>
    </row>
    <row r="6356" spans="1:4">
      <c r="A6356" s="361">
        <f t="shared" si="105"/>
        <v>45922</v>
      </c>
      <c r="B6356" s="362">
        <v>15</v>
      </c>
      <c r="C6356" s="363">
        <v>5958.1230000000005</v>
      </c>
      <c r="D6356" s="364"/>
    </row>
    <row r="6357" spans="1:4">
      <c r="A6357" s="361">
        <f t="shared" si="105"/>
        <v>45922</v>
      </c>
      <c r="B6357" s="362">
        <v>16</v>
      </c>
      <c r="C6357" s="363">
        <v>5669.1480000000001</v>
      </c>
      <c r="D6357" s="364"/>
    </row>
    <row r="6358" spans="1:4">
      <c r="A6358" s="361">
        <f t="shared" si="105"/>
        <v>45922</v>
      </c>
      <c r="B6358" s="362">
        <v>17</v>
      </c>
      <c r="C6358" s="363">
        <v>5286.5230000000001</v>
      </c>
      <c r="D6358" s="364"/>
    </row>
    <row r="6359" spans="1:4">
      <c r="A6359" s="361">
        <f t="shared" si="105"/>
        <v>45922</v>
      </c>
      <c r="B6359" s="362">
        <v>18</v>
      </c>
      <c r="C6359" s="363">
        <v>5516.558</v>
      </c>
      <c r="D6359" s="364"/>
    </row>
    <row r="6360" spans="1:4">
      <c r="A6360" s="361">
        <f t="shared" si="105"/>
        <v>45922</v>
      </c>
      <c r="B6360" s="362">
        <v>19</v>
      </c>
      <c r="C6360" s="363">
        <v>3814.221</v>
      </c>
      <c r="D6360" s="364"/>
    </row>
    <row r="6361" spans="1:4">
      <c r="A6361" s="361">
        <f t="shared" si="105"/>
        <v>45922</v>
      </c>
      <c r="B6361" s="362">
        <v>20</v>
      </c>
      <c r="C6361" s="363">
        <v>4194.4980000000005</v>
      </c>
      <c r="D6361" s="364"/>
    </row>
    <row r="6362" spans="1:4">
      <c r="A6362" s="361">
        <f t="shared" si="105"/>
        <v>45922</v>
      </c>
      <c r="B6362" s="362">
        <v>21</v>
      </c>
      <c r="C6362" s="363">
        <v>4752.6580000000004</v>
      </c>
      <c r="D6362" s="364"/>
    </row>
    <row r="6363" spans="1:4">
      <c r="A6363" s="361">
        <f t="shared" si="105"/>
        <v>45922</v>
      </c>
      <c r="B6363" s="362">
        <v>22</v>
      </c>
      <c r="C6363" s="363">
        <v>5210.1815000000006</v>
      </c>
      <c r="D6363" s="364"/>
    </row>
    <row r="6364" spans="1:4">
      <c r="A6364" s="361">
        <f t="shared" si="105"/>
        <v>45922</v>
      </c>
      <c r="B6364" s="362">
        <v>23</v>
      </c>
      <c r="C6364" s="363">
        <v>4803.33</v>
      </c>
      <c r="D6364" s="364"/>
    </row>
    <row r="6365" spans="1:4">
      <c r="A6365" s="361">
        <f t="shared" si="105"/>
        <v>45923</v>
      </c>
      <c r="B6365" s="362">
        <v>0</v>
      </c>
      <c r="C6365" s="363">
        <v>5006.8755000000001</v>
      </c>
      <c r="D6365" s="364"/>
    </row>
    <row r="6366" spans="1:4">
      <c r="A6366" s="361">
        <f t="shared" si="105"/>
        <v>45923</v>
      </c>
      <c r="B6366" s="362">
        <v>1</v>
      </c>
      <c r="C6366" s="363">
        <v>4794.3845000000001</v>
      </c>
      <c r="D6366" s="364"/>
    </row>
    <row r="6367" spans="1:4">
      <c r="A6367" s="361">
        <f t="shared" si="105"/>
        <v>45923</v>
      </c>
      <c r="B6367" s="362">
        <v>2</v>
      </c>
      <c r="C6367" s="363">
        <v>4902.0520000000006</v>
      </c>
      <c r="D6367" s="364"/>
    </row>
    <row r="6368" spans="1:4">
      <c r="A6368" s="361">
        <f t="shared" si="105"/>
        <v>45923</v>
      </c>
      <c r="B6368" s="362">
        <v>3</v>
      </c>
      <c r="C6368" s="363">
        <v>4931.6930000000002</v>
      </c>
      <c r="D6368" s="364"/>
    </row>
    <row r="6369" spans="1:4">
      <c r="A6369" s="361">
        <f t="shared" si="105"/>
        <v>45923</v>
      </c>
      <c r="B6369" s="362">
        <v>4</v>
      </c>
      <c r="C6369" s="363">
        <v>4990.4425000000001</v>
      </c>
      <c r="D6369" s="364"/>
    </row>
    <row r="6370" spans="1:4">
      <c r="A6370" s="361">
        <f t="shared" si="105"/>
        <v>45923</v>
      </c>
      <c r="B6370" s="362">
        <v>5</v>
      </c>
      <c r="C6370" s="363">
        <v>5339.9440000000004</v>
      </c>
      <c r="D6370" s="364"/>
    </row>
    <row r="6371" spans="1:4">
      <c r="A6371" s="361">
        <f t="shared" si="105"/>
        <v>45923</v>
      </c>
      <c r="B6371" s="362">
        <v>6</v>
      </c>
      <c r="C6371" s="363">
        <v>5550.9080000000004</v>
      </c>
      <c r="D6371" s="364"/>
    </row>
    <row r="6372" spans="1:4">
      <c r="A6372" s="361">
        <f t="shared" si="105"/>
        <v>45923</v>
      </c>
      <c r="B6372" s="362">
        <v>7</v>
      </c>
      <c r="C6372" s="363">
        <v>5685.4755000000005</v>
      </c>
      <c r="D6372" s="364"/>
    </row>
    <row r="6373" spans="1:4">
      <c r="A6373" s="361">
        <f t="shared" si="105"/>
        <v>45923</v>
      </c>
      <c r="B6373" s="362">
        <v>8</v>
      </c>
      <c r="C6373" s="363">
        <v>4936.8580000000002</v>
      </c>
      <c r="D6373" s="364"/>
    </row>
    <row r="6374" spans="1:4">
      <c r="A6374" s="361">
        <f t="shared" si="105"/>
        <v>45923</v>
      </c>
      <c r="B6374" s="362">
        <v>9</v>
      </c>
      <c r="C6374" s="363">
        <v>5654.3330000000005</v>
      </c>
      <c r="D6374" s="364"/>
    </row>
    <row r="6375" spans="1:4">
      <c r="A6375" s="361">
        <f t="shared" si="105"/>
        <v>45923</v>
      </c>
      <c r="B6375" s="362">
        <v>10</v>
      </c>
      <c r="C6375" s="363">
        <v>4918.7080000000005</v>
      </c>
      <c r="D6375" s="364"/>
    </row>
    <row r="6376" spans="1:4">
      <c r="A6376" s="361">
        <f t="shared" si="105"/>
        <v>45923</v>
      </c>
      <c r="B6376" s="362">
        <v>11</v>
      </c>
      <c r="C6376" s="363">
        <v>4878.2830000000004</v>
      </c>
      <c r="D6376" s="364"/>
    </row>
    <row r="6377" spans="1:4">
      <c r="A6377" s="361">
        <f t="shared" si="105"/>
        <v>45923</v>
      </c>
      <c r="B6377" s="362">
        <v>12</v>
      </c>
      <c r="C6377" s="363">
        <v>5199.848</v>
      </c>
      <c r="D6377" s="364"/>
    </row>
    <row r="6378" spans="1:4">
      <c r="A6378" s="361">
        <f t="shared" si="105"/>
        <v>45923</v>
      </c>
      <c r="B6378" s="362">
        <v>13</v>
      </c>
      <c r="C6378" s="363">
        <v>5333.1030000000001</v>
      </c>
      <c r="D6378" s="364"/>
    </row>
    <row r="6379" spans="1:4">
      <c r="A6379" s="361">
        <f t="shared" si="105"/>
        <v>45923</v>
      </c>
      <c r="B6379" s="362">
        <v>14</v>
      </c>
      <c r="C6379" s="363">
        <v>5652.3235000000004</v>
      </c>
      <c r="D6379" s="364"/>
    </row>
    <row r="6380" spans="1:4">
      <c r="A6380" s="361">
        <f t="shared" si="105"/>
        <v>45923</v>
      </c>
      <c r="B6380" s="362">
        <v>15</v>
      </c>
      <c r="C6380" s="363">
        <v>5945.7080000000005</v>
      </c>
      <c r="D6380" s="364"/>
    </row>
    <row r="6381" spans="1:4">
      <c r="A6381" s="361">
        <f t="shared" si="105"/>
        <v>45923</v>
      </c>
      <c r="B6381" s="362">
        <v>16</v>
      </c>
      <c r="C6381" s="363">
        <v>5725.63</v>
      </c>
      <c r="D6381" s="364"/>
    </row>
    <row r="6382" spans="1:4">
      <c r="A6382" s="361">
        <f t="shared" si="105"/>
        <v>45923</v>
      </c>
      <c r="B6382" s="362">
        <v>17</v>
      </c>
      <c r="C6382" s="363">
        <v>4790.3964999999998</v>
      </c>
      <c r="D6382" s="364"/>
    </row>
    <row r="6383" spans="1:4">
      <c r="A6383" s="361">
        <f t="shared" si="105"/>
        <v>45923</v>
      </c>
      <c r="B6383" s="362">
        <v>18</v>
      </c>
      <c r="C6383" s="363">
        <v>5772.7080000000005</v>
      </c>
      <c r="D6383" s="364"/>
    </row>
    <row r="6384" spans="1:4">
      <c r="A6384" s="361">
        <f t="shared" si="105"/>
        <v>45923</v>
      </c>
      <c r="B6384" s="362">
        <v>19</v>
      </c>
      <c r="C6384" s="363">
        <v>4278.4305000000004</v>
      </c>
      <c r="D6384" s="364"/>
    </row>
    <row r="6385" spans="1:4">
      <c r="A6385" s="361">
        <f t="shared" si="105"/>
        <v>45923</v>
      </c>
      <c r="B6385" s="362">
        <v>20</v>
      </c>
      <c r="C6385" s="363">
        <v>4662.4245000000001</v>
      </c>
      <c r="D6385" s="364"/>
    </row>
    <row r="6386" spans="1:4">
      <c r="A6386" s="361">
        <f t="shared" si="105"/>
        <v>45923</v>
      </c>
      <c r="B6386" s="362">
        <v>21</v>
      </c>
      <c r="C6386" s="363">
        <v>4720.9385000000002</v>
      </c>
      <c r="D6386" s="364"/>
    </row>
    <row r="6387" spans="1:4">
      <c r="A6387" s="361">
        <f t="shared" si="105"/>
        <v>45923</v>
      </c>
      <c r="B6387" s="362">
        <v>22</v>
      </c>
      <c r="C6387" s="363">
        <v>5686.3580000000002</v>
      </c>
      <c r="D6387" s="364"/>
    </row>
    <row r="6388" spans="1:4">
      <c r="A6388" s="361">
        <f t="shared" si="105"/>
        <v>45923</v>
      </c>
      <c r="B6388" s="362">
        <v>23</v>
      </c>
      <c r="C6388" s="363">
        <v>4964.6329999999998</v>
      </c>
      <c r="D6388" s="364"/>
    </row>
    <row r="6389" spans="1:4">
      <c r="A6389" s="361">
        <f t="shared" si="105"/>
        <v>45924</v>
      </c>
      <c r="B6389" s="362">
        <v>0</v>
      </c>
      <c r="C6389" s="363">
        <v>5374.3164999999999</v>
      </c>
      <c r="D6389" s="364"/>
    </row>
    <row r="6390" spans="1:4">
      <c r="A6390" s="361">
        <f t="shared" si="105"/>
        <v>45924</v>
      </c>
      <c r="B6390" s="362">
        <v>1</v>
      </c>
      <c r="C6390" s="363">
        <v>4910.2885000000006</v>
      </c>
      <c r="D6390" s="364"/>
    </row>
    <row r="6391" spans="1:4">
      <c r="A6391" s="361">
        <f t="shared" si="105"/>
        <v>45924</v>
      </c>
      <c r="B6391" s="362">
        <v>2</v>
      </c>
      <c r="C6391" s="363">
        <v>5499.0140000000001</v>
      </c>
      <c r="D6391" s="364"/>
    </row>
    <row r="6392" spans="1:4">
      <c r="A6392" s="361">
        <f t="shared" si="105"/>
        <v>45924</v>
      </c>
      <c r="B6392" s="362">
        <v>3</v>
      </c>
      <c r="C6392" s="363">
        <v>5425.1715000000004</v>
      </c>
      <c r="D6392" s="364"/>
    </row>
    <row r="6393" spans="1:4">
      <c r="A6393" s="361">
        <f t="shared" si="105"/>
        <v>45924</v>
      </c>
      <c r="B6393" s="362">
        <v>4</v>
      </c>
      <c r="C6393" s="363">
        <v>5426.1514999999999</v>
      </c>
      <c r="D6393" s="364"/>
    </row>
    <row r="6394" spans="1:4">
      <c r="A6394" s="361">
        <f t="shared" si="105"/>
        <v>45924</v>
      </c>
      <c r="B6394" s="362">
        <v>5</v>
      </c>
      <c r="C6394" s="363">
        <v>5373.6865000000007</v>
      </c>
      <c r="D6394" s="364"/>
    </row>
    <row r="6395" spans="1:4">
      <c r="A6395" s="361">
        <f t="shared" si="105"/>
        <v>45924</v>
      </c>
      <c r="B6395" s="362">
        <v>6</v>
      </c>
      <c r="C6395" s="363">
        <v>5672.3365000000003</v>
      </c>
      <c r="D6395" s="364"/>
    </row>
    <row r="6396" spans="1:4">
      <c r="A6396" s="361">
        <f t="shared" si="105"/>
        <v>45924</v>
      </c>
      <c r="B6396" s="362">
        <v>7</v>
      </c>
      <c r="C6396" s="363">
        <v>5689.9465</v>
      </c>
      <c r="D6396" s="364"/>
    </row>
    <row r="6397" spans="1:4">
      <c r="A6397" s="361">
        <f t="shared" si="105"/>
        <v>45924</v>
      </c>
      <c r="B6397" s="362">
        <v>8</v>
      </c>
      <c r="C6397" s="363">
        <v>5387.4515000000001</v>
      </c>
      <c r="D6397" s="364"/>
    </row>
    <row r="6398" spans="1:4">
      <c r="A6398" s="361">
        <f t="shared" si="105"/>
        <v>45924</v>
      </c>
      <c r="B6398" s="362">
        <v>9</v>
      </c>
      <c r="C6398" s="363">
        <v>5946.6165000000001</v>
      </c>
      <c r="D6398" s="364"/>
    </row>
    <row r="6399" spans="1:4">
      <c r="A6399" s="361">
        <f t="shared" si="105"/>
        <v>45924</v>
      </c>
      <c r="B6399" s="362">
        <v>10</v>
      </c>
      <c r="C6399" s="363">
        <v>5205.5614999999998</v>
      </c>
      <c r="D6399" s="364"/>
    </row>
    <row r="6400" spans="1:4">
      <c r="A6400" s="361">
        <f t="shared" si="105"/>
        <v>45924</v>
      </c>
      <c r="B6400" s="362">
        <v>11</v>
      </c>
      <c r="C6400" s="363">
        <v>5141.9865</v>
      </c>
      <c r="D6400" s="364"/>
    </row>
    <row r="6401" spans="1:4">
      <c r="A6401" s="361">
        <f t="shared" si="105"/>
        <v>45924</v>
      </c>
      <c r="B6401" s="362">
        <v>12</v>
      </c>
      <c r="C6401" s="363">
        <v>5654.9115000000002</v>
      </c>
      <c r="D6401" s="364"/>
    </row>
    <row r="6402" spans="1:4">
      <c r="A6402" s="361">
        <f t="shared" si="105"/>
        <v>45924</v>
      </c>
      <c r="B6402" s="362">
        <v>13</v>
      </c>
      <c r="C6402" s="363">
        <v>5507.0365000000002</v>
      </c>
      <c r="D6402" s="364"/>
    </row>
    <row r="6403" spans="1:4">
      <c r="A6403" s="361">
        <f t="shared" si="105"/>
        <v>45924</v>
      </c>
      <c r="B6403" s="362">
        <v>14</v>
      </c>
      <c r="C6403" s="363">
        <v>5512.3115000000007</v>
      </c>
      <c r="D6403" s="364"/>
    </row>
    <row r="6404" spans="1:4">
      <c r="A6404" s="361">
        <f t="shared" si="105"/>
        <v>45924</v>
      </c>
      <c r="B6404" s="362">
        <v>15</v>
      </c>
      <c r="C6404" s="363">
        <v>6285.4365000000007</v>
      </c>
      <c r="D6404" s="364"/>
    </row>
    <row r="6405" spans="1:4">
      <c r="A6405" s="361">
        <f t="shared" si="105"/>
        <v>45924</v>
      </c>
      <c r="B6405" s="362">
        <v>16</v>
      </c>
      <c r="C6405" s="363">
        <v>5901.7865000000002</v>
      </c>
      <c r="D6405" s="364"/>
    </row>
    <row r="6406" spans="1:4">
      <c r="A6406" s="361">
        <f t="shared" ref="A6406:A6469" si="106">IF(B6406=0,A6405+1,A6405)</f>
        <v>45924</v>
      </c>
      <c r="B6406" s="362">
        <v>17</v>
      </c>
      <c r="C6406" s="363">
        <v>5152.9115000000002</v>
      </c>
      <c r="D6406" s="364"/>
    </row>
    <row r="6407" spans="1:4">
      <c r="A6407" s="361">
        <f t="shared" si="106"/>
        <v>45924</v>
      </c>
      <c r="B6407" s="362">
        <v>18</v>
      </c>
      <c r="C6407" s="363">
        <v>5847.9605000000001</v>
      </c>
      <c r="D6407" s="364"/>
    </row>
    <row r="6408" spans="1:4">
      <c r="A6408" s="361">
        <f t="shared" si="106"/>
        <v>45924</v>
      </c>
      <c r="B6408" s="362">
        <v>19</v>
      </c>
      <c r="C6408" s="363">
        <v>4130.5855000000001</v>
      </c>
      <c r="D6408" s="364"/>
    </row>
    <row r="6409" spans="1:4">
      <c r="A6409" s="361">
        <f t="shared" si="106"/>
        <v>45924</v>
      </c>
      <c r="B6409" s="362">
        <v>20</v>
      </c>
      <c r="C6409" s="363">
        <v>4291.6140000000005</v>
      </c>
      <c r="D6409" s="364"/>
    </row>
    <row r="6410" spans="1:4">
      <c r="A6410" s="361">
        <f t="shared" si="106"/>
        <v>45924</v>
      </c>
      <c r="B6410" s="362">
        <v>21</v>
      </c>
      <c r="C6410" s="363">
        <v>5937.6235000000006</v>
      </c>
      <c r="D6410" s="364"/>
    </row>
    <row r="6411" spans="1:4">
      <c r="A6411" s="361">
        <f t="shared" si="106"/>
        <v>45924</v>
      </c>
      <c r="B6411" s="362">
        <v>22</v>
      </c>
      <c r="C6411" s="363">
        <v>6121.3005000000003</v>
      </c>
      <c r="D6411" s="364"/>
    </row>
    <row r="6412" spans="1:4">
      <c r="A6412" s="361">
        <f t="shared" si="106"/>
        <v>45924</v>
      </c>
      <c r="B6412" s="362">
        <v>23</v>
      </c>
      <c r="C6412" s="363">
        <v>5917.2690000000002</v>
      </c>
      <c r="D6412" s="364"/>
    </row>
    <row r="6413" spans="1:4">
      <c r="A6413" s="361">
        <f t="shared" si="106"/>
        <v>45925</v>
      </c>
      <c r="B6413" s="362">
        <v>0</v>
      </c>
      <c r="C6413" s="363">
        <v>5359.9985000000006</v>
      </c>
      <c r="D6413" s="364"/>
    </row>
    <row r="6414" spans="1:4">
      <c r="A6414" s="361">
        <f t="shared" si="106"/>
        <v>45925</v>
      </c>
      <c r="B6414" s="362">
        <v>1</v>
      </c>
      <c r="C6414" s="363">
        <v>5137.2965000000004</v>
      </c>
      <c r="D6414" s="364"/>
    </row>
    <row r="6415" spans="1:4">
      <c r="A6415" s="361">
        <f t="shared" si="106"/>
        <v>45925</v>
      </c>
      <c r="B6415" s="362">
        <v>2</v>
      </c>
      <c r="C6415" s="363">
        <v>5249.2615000000005</v>
      </c>
      <c r="D6415" s="364"/>
    </row>
    <row r="6416" spans="1:4">
      <c r="A6416" s="361">
        <f t="shared" si="106"/>
        <v>45925</v>
      </c>
      <c r="B6416" s="362">
        <v>3</v>
      </c>
      <c r="C6416" s="363">
        <v>5418.7515000000003</v>
      </c>
      <c r="D6416" s="364"/>
    </row>
    <row r="6417" spans="1:4">
      <c r="A6417" s="361">
        <f t="shared" si="106"/>
        <v>45925</v>
      </c>
      <c r="B6417" s="362">
        <v>4</v>
      </c>
      <c r="C6417" s="363">
        <v>5429.2155000000002</v>
      </c>
      <c r="D6417" s="364"/>
    </row>
    <row r="6418" spans="1:4">
      <c r="A6418" s="361">
        <f t="shared" si="106"/>
        <v>45925</v>
      </c>
      <c r="B6418" s="362">
        <v>5</v>
      </c>
      <c r="C6418" s="363">
        <v>5048.5230000000001</v>
      </c>
      <c r="D6418" s="364"/>
    </row>
    <row r="6419" spans="1:4">
      <c r="A6419" s="361">
        <f t="shared" si="106"/>
        <v>45925</v>
      </c>
      <c r="B6419" s="362">
        <v>6</v>
      </c>
      <c r="C6419" s="363">
        <v>5069.4865</v>
      </c>
      <c r="D6419" s="364"/>
    </row>
    <row r="6420" spans="1:4">
      <c r="A6420" s="361">
        <f t="shared" si="106"/>
        <v>45925</v>
      </c>
      <c r="B6420" s="362">
        <v>7</v>
      </c>
      <c r="C6420" s="363">
        <v>4961.1365000000005</v>
      </c>
      <c r="D6420" s="364"/>
    </row>
    <row r="6421" spans="1:4">
      <c r="A6421" s="361">
        <f t="shared" si="106"/>
        <v>45925</v>
      </c>
      <c r="B6421" s="362">
        <v>8</v>
      </c>
      <c r="C6421" s="363">
        <v>5085.4364999999998</v>
      </c>
      <c r="D6421" s="364"/>
    </row>
    <row r="6422" spans="1:4">
      <c r="A6422" s="361">
        <f t="shared" si="106"/>
        <v>45925</v>
      </c>
      <c r="B6422" s="362">
        <v>9</v>
      </c>
      <c r="C6422" s="363">
        <v>6291.4365000000007</v>
      </c>
      <c r="D6422" s="364"/>
    </row>
    <row r="6423" spans="1:4">
      <c r="A6423" s="361">
        <f t="shared" si="106"/>
        <v>45925</v>
      </c>
      <c r="B6423" s="362">
        <v>10</v>
      </c>
      <c r="C6423" s="363">
        <v>4871.9549999999999</v>
      </c>
      <c r="D6423" s="364"/>
    </row>
    <row r="6424" spans="1:4">
      <c r="A6424" s="361">
        <f t="shared" si="106"/>
        <v>45925</v>
      </c>
      <c r="B6424" s="362">
        <v>11</v>
      </c>
      <c r="C6424" s="363">
        <v>4821.9364999999998</v>
      </c>
      <c r="D6424" s="364"/>
    </row>
    <row r="6425" spans="1:4">
      <c r="A6425" s="361">
        <f t="shared" si="106"/>
        <v>45925</v>
      </c>
      <c r="B6425" s="362">
        <v>12</v>
      </c>
      <c r="C6425" s="363">
        <v>5261.4315000000006</v>
      </c>
      <c r="D6425" s="364"/>
    </row>
    <row r="6426" spans="1:4">
      <c r="A6426" s="361">
        <f t="shared" si="106"/>
        <v>45925</v>
      </c>
      <c r="B6426" s="362">
        <v>13</v>
      </c>
      <c r="C6426" s="363">
        <v>5236.2615000000005</v>
      </c>
      <c r="D6426" s="364"/>
    </row>
    <row r="6427" spans="1:4">
      <c r="A6427" s="361">
        <f t="shared" si="106"/>
        <v>45925</v>
      </c>
      <c r="B6427" s="362">
        <v>14</v>
      </c>
      <c r="C6427" s="363">
        <v>5797.6955000000007</v>
      </c>
      <c r="D6427" s="364"/>
    </row>
    <row r="6428" spans="1:4">
      <c r="A6428" s="361">
        <f t="shared" si="106"/>
        <v>45925</v>
      </c>
      <c r="B6428" s="362">
        <v>15</v>
      </c>
      <c r="C6428" s="363">
        <v>6238.2345000000005</v>
      </c>
      <c r="D6428" s="364"/>
    </row>
    <row r="6429" spans="1:4">
      <c r="A6429" s="361">
        <f t="shared" si="106"/>
        <v>45925</v>
      </c>
      <c r="B6429" s="362">
        <v>16</v>
      </c>
      <c r="C6429" s="363">
        <v>5837.6865000000007</v>
      </c>
      <c r="D6429" s="364"/>
    </row>
    <row r="6430" spans="1:4">
      <c r="A6430" s="361">
        <f t="shared" si="106"/>
        <v>45925</v>
      </c>
      <c r="B6430" s="362">
        <v>17</v>
      </c>
      <c r="C6430" s="363">
        <v>4712.2115000000003</v>
      </c>
      <c r="D6430" s="364"/>
    </row>
    <row r="6431" spans="1:4">
      <c r="A6431" s="361">
        <f t="shared" si="106"/>
        <v>45925</v>
      </c>
      <c r="B6431" s="362">
        <v>18</v>
      </c>
      <c r="C6431" s="363">
        <v>6107.1365000000005</v>
      </c>
      <c r="D6431" s="364"/>
    </row>
    <row r="6432" spans="1:4">
      <c r="A6432" s="361">
        <f t="shared" si="106"/>
        <v>45925</v>
      </c>
      <c r="B6432" s="362">
        <v>19</v>
      </c>
      <c r="C6432" s="363">
        <v>4283.4515000000001</v>
      </c>
      <c r="D6432" s="364"/>
    </row>
    <row r="6433" spans="1:4">
      <c r="A6433" s="361">
        <f t="shared" si="106"/>
        <v>45925</v>
      </c>
      <c r="B6433" s="362">
        <v>20</v>
      </c>
      <c r="C6433" s="363">
        <v>4631.5365000000002</v>
      </c>
      <c r="D6433" s="364"/>
    </row>
    <row r="6434" spans="1:4">
      <c r="A6434" s="361">
        <f t="shared" si="106"/>
        <v>45925</v>
      </c>
      <c r="B6434" s="362">
        <v>21</v>
      </c>
      <c r="C6434" s="363">
        <v>5887.4915000000001</v>
      </c>
      <c r="D6434" s="364"/>
    </row>
    <row r="6435" spans="1:4">
      <c r="A6435" s="361">
        <f t="shared" si="106"/>
        <v>45925</v>
      </c>
      <c r="B6435" s="362">
        <v>22</v>
      </c>
      <c r="C6435" s="363">
        <v>6041.0715</v>
      </c>
      <c r="D6435" s="364"/>
    </row>
    <row r="6436" spans="1:4">
      <c r="A6436" s="361">
        <f t="shared" si="106"/>
        <v>45925</v>
      </c>
      <c r="B6436" s="362">
        <v>23</v>
      </c>
      <c r="C6436" s="363">
        <v>6006.1945000000005</v>
      </c>
      <c r="D6436" s="364"/>
    </row>
    <row r="6437" spans="1:4">
      <c r="A6437" s="361">
        <f t="shared" si="106"/>
        <v>45926</v>
      </c>
      <c r="B6437" s="362">
        <v>0</v>
      </c>
      <c r="C6437" s="363">
        <v>4645.3175000000001</v>
      </c>
      <c r="D6437" s="364"/>
    </row>
    <row r="6438" spans="1:4">
      <c r="A6438" s="361">
        <f t="shared" si="106"/>
        <v>45926</v>
      </c>
      <c r="B6438" s="362">
        <v>1</v>
      </c>
      <c r="C6438" s="363">
        <v>4536.5445</v>
      </c>
      <c r="D6438" s="364"/>
    </row>
    <row r="6439" spans="1:4">
      <c r="A6439" s="361">
        <f t="shared" si="106"/>
        <v>45926</v>
      </c>
      <c r="B6439" s="362">
        <v>2</v>
      </c>
      <c r="C6439" s="363">
        <v>4440.0055000000002</v>
      </c>
      <c r="D6439" s="364"/>
    </row>
    <row r="6440" spans="1:4">
      <c r="A6440" s="361">
        <f t="shared" si="106"/>
        <v>45926</v>
      </c>
      <c r="B6440" s="362">
        <v>3</v>
      </c>
      <c r="C6440" s="363">
        <v>4493.3380000000006</v>
      </c>
      <c r="D6440" s="364"/>
    </row>
    <row r="6441" spans="1:4">
      <c r="A6441" s="361">
        <f t="shared" si="106"/>
        <v>45926</v>
      </c>
      <c r="B6441" s="362">
        <v>4</v>
      </c>
      <c r="C6441" s="363">
        <v>4583.9975000000004</v>
      </c>
      <c r="D6441" s="364"/>
    </row>
    <row r="6442" spans="1:4">
      <c r="A6442" s="361">
        <f t="shared" si="106"/>
        <v>45926</v>
      </c>
      <c r="B6442" s="362">
        <v>5</v>
      </c>
      <c r="C6442" s="363">
        <v>4822.16</v>
      </c>
      <c r="D6442" s="364"/>
    </row>
    <row r="6443" spans="1:4">
      <c r="A6443" s="361">
        <f t="shared" si="106"/>
        <v>45926</v>
      </c>
      <c r="B6443" s="362">
        <v>6</v>
      </c>
      <c r="C6443" s="363">
        <v>5082.915</v>
      </c>
      <c r="D6443" s="364"/>
    </row>
    <row r="6444" spans="1:4">
      <c r="A6444" s="361">
        <f t="shared" si="106"/>
        <v>45926</v>
      </c>
      <c r="B6444" s="362">
        <v>7</v>
      </c>
      <c r="C6444" s="363">
        <v>5460.9315000000006</v>
      </c>
      <c r="D6444" s="364"/>
    </row>
    <row r="6445" spans="1:4">
      <c r="A6445" s="361">
        <f t="shared" si="106"/>
        <v>45926</v>
      </c>
      <c r="B6445" s="362">
        <v>8</v>
      </c>
      <c r="C6445" s="363">
        <v>5453.3635000000004</v>
      </c>
      <c r="D6445" s="364"/>
    </row>
    <row r="6446" spans="1:4">
      <c r="A6446" s="361">
        <f t="shared" si="106"/>
        <v>45926</v>
      </c>
      <c r="B6446" s="362">
        <v>9</v>
      </c>
      <c r="C6446" s="363">
        <v>6196.6554999999998</v>
      </c>
      <c r="D6446" s="364"/>
    </row>
    <row r="6447" spans="1:4">
      <c r="A6447" s="361">
        <f t="shared" si="106"/>
        <v>45926</v>
      </c>
      <c r="B6447" s="362">
        <v>10</v>
      </c>
      <c r="C6447" s="363">
        <v>5886.5805</v>
      </c>
      <c r="D6447" s="364"/>
    </row>
    <row r="6448" spans="1:4">
      <c r="A6448" s="361">
        <f t="shared" si="106"/>
        <v>45926</v>
      </c>
      <c r="B6448" s="362">
        <v>11</v>
      </c>
      <c r="C6448" s="363">
        <v>5875.8055000000004</v>
      </c>
      <c r="D6448" s="364"/>
    </row>
    <row r="6449" spans="1:4">
      <c r="A6449" s="361">
        <f t="shared" si="106"/>
        <v>45926</v>
      </c>
      <c r="B6449" s="362">
        <v>12</v>
      </c>
      <c r="C6449" s="363">
        <v>5268.5304999999998</v>
      </c>
      <c r="D6449" s="364"/>
    </row>
    <row r="6450" spans="1:4">
      <c r="A6450" s="361">
        <f t="shared" si="106"/>
        <v>45926</v>
      </c>
      <c r="B6450" s="362">
        <v>13</v>
      </c>
      <c r="C6450" s="363">
        <v>5317.4805000000006</v>
      </c>
      <c r="D6450" s="364"/>
    </row>
    <row r="6451" spans="1:4">
      <c r="A6451" s="361">
        <f t="shared" si="106"/>
        <v>45926</v>
      </c>
      <c r="B6451" s="362">
        <v>14</v>
      </c>
      <c r="C6451" s="363">
        <v>5591.6554999999998</v>
      </c>
      <c r="D6451" s="364"/>
    </row>
    <row r="6452" spans="1:4">
      <c r="A6452" s="361">
        <f t="shared" si="106"/>
        <v>45926</v>
      </c>
      <c r="B6452" s="362">
        <v>15</v>
      </c>
      <c r="C6452" s="363">
        <v>5373.2714999999998</v>
      </c>
      <c r="D6452" s="364"/>
    </row>
    <row r="6453" spans="1:4">
      <c r="A6453" s="361">
        <f t="shared" si="106"/>
        <v>45926</v>
      </c>
      <c r="B6453" s="362">
        <v>16</v>
      </c>
      <c r="C6453" s="363">
        <v>5136.2995000000001</v>
      </c>
      <c r="D6453" s="364"/>
    </row>
    <row r="6454" spans="1:4">
      <c r="A6454" s="361">
        <f t="shared" si="106"/>
        <v>45926</v>
      </c>
      <c r="B6454" s="362">
        <v>17</v>
      </c>
      <c r="C6454" s="363">
        <v>4417.9425000000001</v>
      </c>
      <c r="D6454" s="364"/>
    </row>
    <row r="6455" spans="1:4">
      <c r="A6455" s="361">
        <f t="shared" si="106"/>
        <v>45926</v>
      </c>
      <c r="B6455" s="362">
        <v>18</v>
      </c>
      <c r="C6455" s="363">
        <v>5623.9425000000001</v>
      </c>
      <c r="D6455" s="364"/>
    </row>
    <row r="6456" spans="1:4">
      <c r="A6456" s="361">
        <f t="shared" si="106"/>
        <v>45926</v>
      </c>
      <c r="B6456" s="362">
        <v>19</v>
      </c>
      <c r="C6456" s="363">
        <v>4000.7430000000004</v>
      </c>
      <c r="D6456" s="364"/>
    </row>
    <row r="6457" spans="1:4">
      <c r="A6457" s="361">
        <f t="shared" si="106"/>
        <v>45926</v>
      </c>
      <c r="B6457" s="362">
        <v>20</v>
      </c>
      <c r="C6457" s="363">
        <v>4244.8490000000002</v>
      </c>
      <c r="D6457" s="364"/>
    </row>
    <row r="6458" spans="1:4">
      <c r="A6458" s="361">
        <f t="shared" si="106"/>
        <v>45926</v>
      </c>
      <c r="B6458" s="362">
        <v>21</v>
      </c>
      <c r="C6458" s="363">
        <v>5286.415</v>
      </c>
      <c r="D6458" s="364"/>
    </row>
    <row r="6459" spans="1:4">
      <c r="A6459" s="361">
        <f t="shared" si="106"/>
        <v>45926</v>
      </c>
      <c r="B6459" s="362">
        <v>22</v>
      </c>
      <c r="C6459" s="363">
        <v>5896.7040000000006</v>
      </c>
      <c r="D6459" s="364"/>
    </row>
    <row r="6460" spans="1:4">
      <c r="A6460" s="361">
        <f t="shared" si="106"/>
        <v>45926</v>
      </c>
      <c r="B6460" s="362">
        <v>23</v>
      </c>
      <c r="C6460" s="363">
        <v>5717.1230000000005</v>
      </c>
      <c r="D6460" s="364"/>
    </row>
    <row r="6461" spans="1:4">
      <c r="A6461" s="361">
        <f t="shared" si="106"/>
        <v>45927</v>
      </c>
      <c r="B6461" s="362">
        <v>0</v>
      </c>
      <c r="C6461" s="363">
        <v>5623.1500000000005</v>
      </c>
      <c r="D6461" s="364"/>
    </row>
    <row r="6462" spans="1:4">
      <c r="A6462" s="361">
        <f t="shared" si="106"/>
        <v>45927</v>
      </c>
      <c r="B6462" s="362">
        <v>1</v>
      </c>
      <c r="C6462" s="363">
        <v>5309.5830000000005</v>
      </c>
      <c r="D6462" s="364"/>
    </row>
    <row r="6463" spans="1:4">
      <c r="A6463" s="361">
        <f t="shared" si="106"/>
        <v>45927</v>
      </c>
      <c r="B6463" s="362">
        <v>2</v>
      </c>
      <c r="C6463" s="363">
        <v>5136.7845000000007</v>
      </c>
      <c r="D6463" s="364"/>
    </row>
    <row r="6464" spans="1:4">
      <c r="A6464" s="361">
        <f t="shared" si="106"/>
        <v>45927</v>
      </c>
      <c r="B6464" s="362">
        <v>3</v>
      </c>
      <c r="C6464" s="363">
        <v>5163.0749999999998</v>
      </c>
      <c r="D6464" s="364"/>
    </row>
    <row r="6465" spans="1:4">
      <c r="A6465" s="361">
        <f t="shared" si="106"/>
        <v>45927</v>
      </c>
      <c r="B6465" s="362">
        <v>4</v>
      </c>
      <c r="C6465" s="363">
        <v>5346.2150000000001</v>
      </c>
      <c r="D6465" s="364"/>
    </row>
    <row r="6466" spans="1:4">
      <c r="A6466" s="361">
        <f t="shared" si="106"/>
        <v>45927</v>
      </c>
      <c r="B6466" s="362">
        <v>5</v>
      </c>
      <c r="C6466" s="363">
        <v>6086.16</v>
      </c>
      <c r="D6466" s="364"/>
    </row>
    <row r="6467" spans="1:4">
      <c r="A6467" s="361">
        <f t="shared" si="106"/>
        <v>45927</v>
      </c>
      <c r="B6467" s="362">
        <v>6</v>
      </c>
      <c r="C6467" s="363">
        <v>6222.12</v>
      </c>
      <c r="D6467" s="364"/>
    </row>
    <row r="6468" spans="1:4">
      <c r="A6468" s="361">
        <f t="shared" si="106"/>
        <v>45927</v>
      </c>
      <c r="B6468" s="362">
        <v>7</v>
      </c>
      <c r="C6468" s="363">
        <v>6312.8625000000002</v>
      </c>
      <c r="D6468" s="364"/>
    </row>
    <row r="6469" spans="1:4">
      <c r="A6469" s="361">
        <f t="shared" si="106"/>
        <v>45927</v>
      </c>
      <c r="B6469" s="362">
        <v>8</v>
      </c>
      <c r="C6469" s="363">
        <v>5903.0965000000006</v>
      </c>
      <c r="D6469" s="364"/>
    </row>
    <row r="6470" spans="1:4">
      <c r="A6470" s="361">
        <f t="shared" ref="A6470:A6533" si="107">IF(B6470=0,A6469+1,A6469)</f>
        <v>45927</v>
      </c>
      <c r="B6470" s="362">
        <v>9</v>
      </c>
      <c r="C6470" s="363">
        <v>6749.0925000000007</v>
      </c>
      <c r="D6470" s="364"/>
    </row>
    <row r="6471" spans="1:4">
      <c r="A6471" s="361">
        <f t="shared" si="107"/>
        <v>45927</v>
      </c>
      <c r="B6471" s="362">
        <v>10</v>
      </c>
      <c r="C6471" s="363">
        <v>6242.9324999999999</v>
      </c>
      <c r="D6471" s="364"/>
    </row>
    <row r="6472" spans="1:4">
      <c r="A6472" s="361">
        <f t="shared" si="107"/>
        <v>45927</v>
      </c>
      <c r="B6472" s="362">
        <v>11</v>
      </c>
      <c r="C6472" s="363">
        <v>6120.2775000000001</v>
      </c>
      <c r="D6472" s="364"/>
    </row>
    <row r="6473" spans="1:4">
      <c r="A6473" s="361">
        <f t="shared" si="107"/>
        <v>45927</v>
      </c>
      <c r="B6473" s="362">
        <v>12</v>
      </c>
      <c r="C6473" s="363">
        <v>6019.8074999999999</v>
      </c>
      <c r="D6473" s="364"/>
    </row>
    <row r="6474" spans="1:4">
      <c r="A6474" s="361">
        <f t="shared" si="107"/>
        <v>45927</v>
      </c>
      <c r="B6474" s="362">
        <v>13</v>
      </c>
      <c r="C6474" s="363">
        <v>4914.5675000000001</v>
      </c>
      <c r="D6474" s="364"/>
    </row>
    <row r="6475" spans="1:4">
      <c r="A6475" s="361">
        <f t="shared" si="107"/>
        <v>45927</v>
      </c>
      <c r="B6475" s="362">
        <v>14</v>
      </c>
      <c r="C6475" s="363">
        <v>5022.3675000000003</v>
      </c>
      <c r="D6475" s="364"/>
    </row>
    <row r="6476" spans="1:4">
      <c r="A6476" s="361">
        <f t="shared" si="107"/>
        <v>45927</v>
      </c>
      <c r="B6476" s="362">
        <v>15</v>
      </c>
      <c r="C6476" s="363">
        <v>5014.4724999999999</v>
      </c>
      <c r="D6476" s="364"/>
    </row>
    <row r="6477" spans="1:4">
      <c r="A6477" s="361">
        <f t="shared" si="107"/>
        <v>45927</v>
      </c>
      <c r="B6477" s="362">
        <v>16</v>
      </c>
      <c r="C6477" s="363">
        <v>5160.2224999999999</v>
      </c>
      <c r="D6477" s="364"/>
    </row>
    <row r="6478" spans="1:4">
      <c r="A6478" s="361">
        <f t="shared" si="107"/>
        <v>45927</v>
      </c>
      <c r="B6478" s="362">
        <v>17</v>
      </c>
      <c r="C6478" s="363">
        <v>4675.6725000000006</v>
      </c>
      <c r="D6478" s="364"/>
    </row>
    <row r="6479" spans="1:4">
      <c r="A6479" s="361">
        <f t="shared" si="107"/>
        <v>45927</v>
      </c>
      <c r="B6479" s="362">
        <v>18</v>
      </c>
      <c r="C6479" s="363">
        <v>5962.2275</v>
      </c>
      <c r="D6479" s="364"/>
    </row>
    <row r="6480" spans="1:4">
      <c r="A6480" s="361">
        <f t="shared" si="107"/>
        <v>45927</v>
      </c>
      <c r="B6480" s="362">
        <v>19</v>
      </c>
      <c r="C6480" s="363">
        <v>4124.8810000000003</v>
      </c>
      <c r="D6480" s="364"/>
    </row>
    <row r="6481" spans="1:4">
      <c r="A6481" s="361">
        <f t="shared" si="107"/>
        <v>45927</v>
      </c>
      <c r="B6481" s="362">
        <v>20</v>
      </c>
      <c r="C6481" s="363">
        <v>4623.6869999999999</v>
      </c>
      <c r="D6481" s="364"/>
    </row>
    <row r="6482" spans="1:4">
      <c r="A6482" s="361">
        <f t="shared" si="107"/>
        <v>45927</v>
      </c>
      <c r="B6482" s="362">
        <v>21</v>
      </c>
      <c r="C6482" s="363">
        <v>5599.2</v>
      </c>
      <c r="D6482" s="364"/>
    </row>
    <row r="6483" spans="1:4">
      <c r="A6483" s="361">
        <f t="shared" si="107"/>
        <v>45927</v>
      </c>
      <c r="B6483" s="362">
        <v>22</v>
      </c>
      <c r="C6483" s="363">
        <v>6404.7550000000001</v>
      </c>
      <c r="D6483" s="364"/>
    </row>
    <row r="6484" spans="1:4">
      <c r="A6484" s="361">
        <f t="shared" si="107"/>
        <v>45927</v>
      </c>
      <c r="B6484" s="362">
        <v>23</v>
      </c>
      <c r="C6484" s="363">
        <v>5963.25</v>
      </c>
      <c r="D6484" s="364"/>
    </row>
    <row r="6485" spans="1:4">
      <c r="A6485" s="361">
        <f t="shared" si="107"/>
        <v>45928</v>
      </c>
      <c r="B6485" s="362">
        <v>0</v>
      </c>
      <c r="C6485" s="363">
        <v>5094.0050000000001</v>
      </c>
      <c r="D6485" s="364"/>
    </row>
    <row r="6486" spans="1:4">
      <c r="A6486" s="361">
        <f t="shared" si="107"/>
        <v>45928</v>
      </c>
      <c r="B6486" s="362">
        <v>1</v>
      </c>
      <c r="C6486" s="363">
        <v>5149.2179999999998</v>
      </c>
      <c r="D6486" s="364"/>
    </row>
    <row r="6487" spans="1:4">
      <c r="A6487" s="361">
        <f t="shared" si="107"/>
        <v>45928</v>
      </c>
      <c r="B6487" s="362">
        <v>2</v>
      </c>
      <c r="C6487" s="363">
        <v>5334.768</v>
      </c>
      <c r="D6487" s="364"/>
    </row>
    <row r="6488" spans="1:4">
      <c r="A6488" s="361">
        <f t="shared" si="107"/>
        <v>45928</v>
      </c>
      <c r="B6488" s="362">
        <v>3</v>
      </c>
      <c r="C6488" s="363">
        <v>5061.0960000000005</v>
      </c>
      <c r="D6488" s="364"/>
    </row>
    <row r="6489" spans="1:4">
      <c r="A6489" s="361">
        <f t="shared" si="107"/>
        <v>45928</v>
      </c>
      <c r="B6489" s="362">
        <v>4</v>
      </c>
      <c r="C6489" s="363">
        <v>4915.8280000000004</v>
      </c>
      <c r="D6489" s="364"/>
    </row>
    <row r="6490" spans="1:4">
      <c r="A6490" s="361">
        <f t="shared" si="107"/>
        <v>45928</v>
      </c>
      <c r="B6490" s="362">
        <v>5</v>
      </c>
      <c r="C6490" s="363">
        <v>5100.5730000000003</v>
      </c>
      <c r="D6490" s="364"/>
    </row>
    <row r="6491" spans="1:4">
      <c r="A6491" s="361">
        <f t="shared" si="107"/>
        <v>45928</v>
      </c>
      <c r="B6491" s="362">
        <v>6</v>
      </c>
      <c r="C6491" s="363">
        <v>5409.0079999999998</v>
      </c>
      <c r="D6491" s="364"/>
    </row>
    <row r="6492" spans="1:4">
      <c r="A6492" s="361">
        <f t="shared" si="107"/>
        <v>45928</v>
      </c>
      <c r="B6492" s="362">
        <v>7</v>
      </c>
      <c r="C6492" s="363">
        <v>5369.2965000000004</v>
      </c>
      <c r="D6492" s="364"/>
    </row>
    <row r="6493" spans="1:4">
      <c r="A6493" s="361">
        <f t="shared" si="107"/>
        <v>45928</v>
      </c>
      <c r="B6493" s="362">
        <v>8</v>
      </c>
      <c r="C6493" s="363">
        <v>5024.8155000000006</v>
      </c>
      <c r="D6493" s="364"/>
    </row>
    <row r="6494" spans="1:4">
      <c r="A6494" s="361">
        <f t="shared" si="107"/>
        <v>45928</v>
      </c>
      <c r="B6494" s="362">
        <v>9</v>
      </c>
      <c r="C6494" s="363">
        <v>6359.4675000000007</v>
      </c>
      <c r="D6494" s="364"/>
    </row>
    <row r="6495" spans="1:4">
      <c r="A6495" s="361">
        <f t="shared" si="107"/>
        <v>45928</v>
      </c>
      <c r="B6495" s="362">
        <v>10</v>
      </c>
      <c r="C6495" s="363">
        <v>5705.3535000000002</v>
      </c>
      <c r="D6495" s="364"/>
    </row>
    <row r="6496" spans="1:4">
      <c r="A6496" s="361">
        <f t="shared" si="107"/>
        <v>45928</v>
      </c>
      <c r="B6496" s="362">
        <v>11</v>
      </c>
      <c r="C6496" s="363">
        <v>5439.4760000000006</v>
      </c>
      <c r="D6496" s="364"/>
    </row>
    <row r="6497" spans="1:4">
      <c r="A6497" s="361">
        <f t="shared" si="107"/>
        <v>45928</v>
      </c>
      <c r="B6497" s="362">
        <v>12</v>
      </c>
      <c r="C6497" s="363">
        <v>5388.2984999999999</v>
      </c>
      <c r="D6497" s="364"/>
    </row>
    <row r="6498" spans="1:4">
      <c r="A6498" s="361">
        <f t="shared" si="107"/>
        <v>45928</v>
      </c>
      <c r="B6498" s="362">
        <v>13</v>
      </c>
      <c r="C6498" s="363">
        <v>5843.174</v>
      </c>
      <c r="D6498" s="364"/>
    </row>
    <row r="6499" spans="1:4">
      <c r="A6499" s="361">
        <f t="shared" si="107"/>
        <v>45928</v>
      </c>
      <c r="B6499" s="362">
        <v>14</v>
      </c>
      <c r="C6499" s="363">
        <v>5888.1640000000007</v>
      </c>
      <c r="D6499" s="364"/>
    </row>
    <row r="6500" spans="1:4">
      <c r="A6500" s="361">
        <f t="shared" si="107"/>
        <v>45928</v>
      </c>
      <c r="B6500" s="362">
        <v>15</v>
      </c>
      <c r="C6500" s="363">
        <v>5610.3860000000004</v>
      </c>
      <c r="D6500" s="364"/>
    </row>
    <row r="6501" spans="1:4">
      <c r="A6501" s="361">
        <f t="shared" si="107"/>
        <v>45928</v>
      </c>
      <c r="B6501" s="362">
        <v>16</v>
      </c>
      <c r="C6501" s="363">
        <v>5942.9805000000006</v>
      </c>
      <c r="D6501" s="364"/>
    </row>
    <row r="6502" spans="1:4">
      <c r="A6502" s="361">
        <f t="shared" si="107"/>
        <v>45928</v>
      </c>
      <c r="B6502" s="362">
        <v>17</v>
      </c>
      <c r="C6502" s="363">
        <v>5759.2845000000007</v>
      </c>
      <c r="D6502" s="364"/>
    </row>
    <row r="6503" spans="1:4">
      <c r="A6503" s="361">
        <f t="shared" si="107"/>
        <v>45928</v>
      </c>
      <c r="B6503" s="362">
        <v>18</v>
      </c>
      <c r="C6503" s="363">
        <v>6483.5945000000002</v>
      </c>
      <c r="D6503" s="364"/>
    </row>
    <row r="6504" spans="1:4">
      <c r="A6504" s="361">
        <f t="shared" si="107"/>
        <v>45928</v>
      </c>
      <c r="B6504" s="362">
        <v>19</v>
      </c>
      <c r="C6504" s="363">
        <v>4921.5450000000001</v>
      </c>
      <c r="D6504" s="364"/>
    </row>
    <row r="6505" spans="1:4">
      <c r="A6505" s="361">
        <f t="shared" si="107"/>
        <v>45928</v>
      </c>
      <c r="B6505" s="362">
        <v>20</v>
      </c>
      <c r="C6505" s="363">
        <v>5173.8450000000003</v>
      </c>
      <c r="D6505" s="364"/>
    </row>
    <row r="6506" spans="1:4">
      <c r="A6506" s="361">
        <f t="shared" si="107"/>
        <v>45928</v>
      </c>
      <c r="B6506" s="362">
        <v>21</v>
      </c>
      <c r="C6506" s="363">
        <v>5535.9475000000002</v>
      </c>
      <c r="D6506" s="364"/>
    </row>
    <row r="6507" spans="1:4">
      <c r="A6507" s="361">
        <f t="shared" si="107"/>
        <v>45928</v>
      </c>
      <c r="B6507" s="362">
        <v>22</v>
      </c>
      <c r="C6507" s="363">
        <v>6059.5225</v>
      </c>
      <c r="D6507" s="364"/>
    </row>
    <row r="6508" spans="1:4">
      <c r="A6508" s="361">
        <f t="shared" si="107"/>
        <v>45928</v>
      </c>
      <c r="B6508" s="362">
        <v>23</v>
      </c>
      <c r="C6508" s="363">
        <v>6007.8280000000004</v>
      </c>
      <c r="D6508" s="364"/>
    </row>
    <row r="6509" spans="1:4">
      <c r="A6509" s="361">
        <f t="shared" si="107"/>
        <v>45929</v>
      </c>
      <c r="B6509" s="362">
        <v>0</v>
      </c>
      <c r="C6509" s="363">
        <v>4619.5055000000002</v>
      </c>
      <c r="D6509" s="364"/>
    </row>
    <row r="6510" spans="1:4">
      <c r="A6510" s="361">
        <f t="shared" si="107"/>
        <v>45929</v>
      </c>
      <c r="B6510" s="362">
        <v>1</v>
      </c>
      <c r="C6510" s="363">
        <v>4450.9319999999998</v>
      </c>
      <c r="D6510" s="364"/>
    </row>
    <row r="6511" spans="1:4">
      <c r="A6511" s="361">
        <f t="shared" si="107"/>
        <v>45929</v>
      </c>
      <c r="B6511" s="362">
        <v>2</v>
      </c>
      <c r="C6511" s="363">
        <v>4412.277</v>
      </c>
      <c r="D6511" s="364"/>
    </row>
    <row r="6512" spans="1:4">
      <c r="A6512" s="361">
        <f t="shared" si="107"/>
        <v>45929</v>
      </c>
      <c r="B6512" s="362">
        <v>3</v>
      </c>
      <c r="C6512" s="363">
        <v>4555.4580000000005</v>
      </c>
      <c r="D6512" s="364"/>
    </row>
    <row r="6513" spans="1:4">
      <c r="A6513" s="361">
        <f t="shared" si="107"/>
        <v>45929</v>
      </c>
      <c r="B6513" s="362">
        <v>4</v>
      </c>
      <c r="C6513" s="363">
        <v>4953.9220000000005</v>
      </c>
      <c r="D6513" s="364"/>
    </row>
    <row r="6514" spans="1:4">
      <c r="A6514" s="361">
        <f t="shared" si="107"/>
        <v>45929</v>
      </c>
      <c r="B6514" s="362">
        <v>5</v>
      </c>
      <c r="C6514" s="363">
        <v>5270.6535000000003</v>
      </c>
      <c r="D6514" s="364"/>
    </row>
    <row r="6515" spans="1:4">
      <c r="A6515" s="361">
        <f t="shared" si="107"/>
        <v>45929</v>
      </c>
      <c r="B6515" s="362">
        <v>6</v>
      </c>
      <c r="C6515" s="363">
        <v>5479.9305000000004</v>
      </c>
      <c r="D6515" s="364"/>
    </row>
    <row r="6516" spans="1:4">
      <c r="A6516" s="361">
        <f t="shared" si="107"/>
        <v>45929</v>
      </c>
      <c r="B6516" s="362">
        <v>7</v>
      </c>
      <c r="C6516" s="363">
        <v>6222.2045000000007</v>
      </c>
      <c r="D6516" s="364"/>
    </row>
    <row r="6517" spans="1:4">
      <c r="A6517" s="361">
        <f t="shared" si="107"/>
        <v>45929</v>
      </c>
      <c r="B6517" s="362">
        <v>8</v>
      </c>
      <c r="C6517" s="363">
        <v>5731.1644999999999</v>
      </c>
      <c r="D6517" s="364"/>
    </row>
    <row r="6518" spans="1:4">
      <c r="A6518" s="361">
        <f t="shared" si="107"/>
        <v>45929</v>
      </c>
      <c r="B6518" s="362">
        <v>9</v>
      </c>
      <c r="C6518" s="363">
        <v>6801.2045000000007</v>
      </c>
      <c r="D6518" s="364"/>
    </row>
    <row r="6519" spans="1:4">
      <c r="A6519" s="361">
        <f t="shared" si="107"/>
        <v>45929</v>
      </c>
      <c r="B6519" s="362">
        <v>10</v>
      </c>
      <c r="C6519" s="363">
        <v>6231.8645000000006</v>
      </c>
      <c r="D6519" s="364"/>
    </row>
    <row r="6520" spans="1:4">
      <c r="A6520" s="361">
        <f t="shared" si="107"/>
        <v>45929</v>
      </c>
      <c r="B6520" s="362">
        <v>11</v>
      </c>
      <c r="C6520" s="363">
        <v>5902.0185000000001</v>
      </c>
      <c r="D6520" s="364"/>
    </row>
    <row r="6521" spans="1:4">
      <c r="A6521" s="361">
        <f t="shared" si="107"/>
        <v>45929</v>
      </c>
      <c r="B6521" s="362">
        <v>12</v>
      </c>
      <c r="C6521" s="363">
        <v>6282.4795000000004</v>
      </c>
      <c r="D6521" s="364"/>
    </row>
    <row r="6522" spans="1:4">
      <c r="A6522" s="361">
        <f t="shared" si="107"/>
        <v>45929</v>
      </c>
      <c r="B6522" s="362">
        <v>13</v>
      </c>
      <c r="C6522" s="363">
        <v>6505.2415000000001</v>
      </c>
      <c r="D6522" s="364"/>
    </row>
    <row r="6523" spans="1:4">
      <c r="A6523" s="361">
        <f t="shared" si="107"/>
        <v>45929</v>
      </c>
      <c r="B6523" s="362">
        <v>14</v>
      </c>
      <c r="C6523" s="363">
        <v>6345.0455000000002</v>
      </c>
      <c r="D6523" s="364"/>
    </row>
    <row r="6524" spans="1:4">
      <c r="A6524" s="361">
        <f t="shared" si="107"/>
        <v>45929</v>
      </c>
      <c r="B6524" s="362">
        <v>15</v>
      </c>
      <c r="C6524" s="363">
        <v>6514.4990000000007</v>
      </c>
      <c r="D6524" s="364"/>
    </row>
    <row r="6525" spans="1:4">
      <c r="A6525" s="361">
        <f t="shared" si="107"/>
        <v>45929</v>
      </c>
      <c r="B6525" s="362">
        <v>16</v>
      </c>
      <c r="C6525" s="363">
        <v>6351.8115000000007</v>
      </c>
      <c r="D6525" s="364"/>
    </row>
    <row r="6526" spans="1:4">
      <c r="A6526" s="361">
        <f t="shared" si="107"/>
        <v>45929</v>
      </c>
      <c r="B6526" s="362">
        <v>17</v>
      </c>
      <c r="C6526" s="363">
        <v>6066.4050000000007</v>
      </c>
      <c r="D6526" s="364"/>
    </row>
    <row r="6527" spans="1:4">
      <c r="A6527" s="361">
        <f t="shared" si="107"/>
        <v>45929</v>
      </c>
      <c r="B6527" s="362">
        <v>18</v>
      </c>
      <c r="C6527" s="363">
        <v>6388.7345000000005</v>
      </c>
      <c r="D6527" s="364"/>
    </row>
    <row r="6528" spans="1:4">
      <c r="A6528" s="361">
        <f t="shared" si="107"/>
        <v>45929</v>
      </c>
      <c r="B6528" s="362">
        <v>19</v>
      </c>
      <c r="C6528" s="363">
        <v>4893.17</v>
      </c>
      <c r="D6528" s="364"/>
    </row>
    <row r="6529" spans="1:4">
      <c r="A6529" s="361">
        <f t="shared" si="107"/>
        <v>45929</v>
      </c>
      <c r="B6529" s="362">
        <v>20</v>
      </c>
      <c r="C6529" s="363">
        <v>5140.29</v>
      </c>
      <c r="D6529" s="364"/>
    </row>
    <row r="6530" spans="1:4">
      <c r="A6530" s="361">
        <f t="shared" si="107"/>
        <v>45929</v>
      </c>
      <c r="B6530" s="362">
        <v>21</v>
      </c>
      <c r="C6530" s="363">
        <v>5471.7535000000007</v>
      </c>
      <c r="D6530" s="364"/>
    </row>
    <row r="6531" spans="1:4">
      <c r="A6531" s="361">
        <f t="shared" si="107"/>
        <v>45929</v>
      </c>
      <c r="B6531" s="362">
        <v>22</v>
      </c>
      <c r="C6531" s="363">
        <v>5794.1805000000004</v>
      </c>
      <c r="D6531" s="364"/>
    </row>
    <row r="6532" spans="1:4">
      <c r="A6532" s="361">
        <f t="shared" si="107"/>
        <v>45929</v>
      </c>
      <c r="B6532" s="362">
        <v>23</v>
      </c>
      <c r="C6532" s="363">
        <v>5678.1965</v>
      </c>
      <c r="D6532" s="364"/>
    </row>
    <row r="6533" spans="1:4">
      <c r="A6533" s="361">
        <f t="shared" si="107"/>
        <v>45930</v>
      </c>
      <c r="B6533" s="362">
        <v>0</v>
      </c>
      <c r="C6533" s="363">
        <v>5350.2849999999999</v>
      </c>
      <c r="D6533" s="364"/>
    </row>
    <row r="6534" spans="1:4">
      <c r="A6534" s="361">
        <f t="shared" ref="A6534:A6597" si="108">IF(B6534=0,A6533+1,A6533)</f>
        <v>45930</v>
      </c>
      <c r="B6534" s="362">
        <v>1</v>
      </c>
      <c r="C6534" s="363">
        <v>4973.2395000000006</v>
      </c>
      <c r="D6534" s="364"/>
    </row>
    <row r="6535" spans="1:4">
      <c r="A6535" s="361">
        <f t="shared" si="108"/>
        <v>45930</v>
      </c>
      <c r="B6535" s="362">
        <v>2</v>
      </c>
      <c r="C6535" s="363">
        <v>4899.1644999999999</v>
      </c>
      <c r="D6535" s="364"/>
    </row>
    <row r="6536" spans="1:4">
      <c r="A6536" s="361">
        <f t="shared" si="108"/>
        <v>45930</v>
      </c>
      <c r="B6536" s="362">
        <v>3</v>
      </c>
      <c r="C6536" s="363">
        <v>4999.7255000000005</v>
      </c>
      <c r="D6536" s="364"/>
    </row>
    <row r="6537" spans="1:4">
      <c r="A6537" s="361">
        <f t="shared" si="108"/>
        <v>45930</v>
      </c>
      <c r="B6537" s="362">
        <v>4</v>
      </c>
      <c r="C6537" s="363">
        <v>5301.0844999999999</v>
      </c>
      <c r="D6537" s="364"/>
    </row>
    <row r="6538" spans="1:4">
      <c r="A6538" s="361">
        <f t="shared" si="108"/>
        <v>45930</v>
      </c>
      <c r="B6538" s="362">
        <v>5</v>
      </c>
      <c r="C6538" s="363">
        <v>5738.4715000000006</v>
      </c>
      <c r="D6538" s="364"/>
    </row>
    <row r="6539" spans="1:4">
      <c r="A6539" s="361">
        <f t="shared" si="108"/>
        <v>45930</v>
      </c>
      <c r="B6539" s="362">
        <v>6</v>
      </c>
      <c r="C6539" s="363">
        <v>6101.1855000000005</v>
      </c>
      <c r="D6539" s="364"/>
    </row>
    <row r="6540" spans="1:4">
      <c r="A6540" s="361">
        <f t="shared" si="108"/>
        <v>45930</v>
      </c>
      <c r="B6540" s="362">
        <v>7</v>
      </c>
      <c r="C6540" s="363">
        <v>6665.6175000000003</v>
      </c>
      <c r="D6540" s="364"/>
    </row>
    <row r="6541" spans="1:4">
      <c r="A6541" s="361">
        <f t="shared" si="108"/>
        <v>45930</v>
      </c>
      <c r="B6541" s="362">
        <v>8</v>
      </c>
      <c r="C6541" s="363">
        <v>6183.2620000000006</v>
      </c>
      <c r="D6541" s="364"/>
    </row>
    <row r="6542" spans="1:4">
      <c r="A6542" s="361">
        <f t="shared" si="108"/>
        <v>45930</v>
      </c>
      <c r="B6542" s="362">
        <v>9</v>
      </c>
      <c r="C6542" s="363">
        <v>6938.8820000000005</v>
      </c>
      <c r="D6542" s="364"/>
    </row>
    <row r="6543" spans="1:4">
      <c r="A6543" s="361">
        <f t="shared" si="108"/>
        <v>45930</v>
      </c>
      <c r="B6543" s="362">
        <v>10</v>
      </c>
      <c r="C6543" s="363">
        <v>6075.2610000000004</v>
      </c>
      <c r="D6543" s="364"/>
    </row>
    <row r="6544" spans="1:4">
      <c r="A6544" s="361">
        <f t="shared" si="108"/>
        <v>45930</v>
      </c>
      <c r="B6544" s="362">
        <v>11</v>
      </c>
      <c r="C6544" s="363">
        <v>6055.8695000000007</v>
      </c>
      <c r="D6544" s="364"/>
    </row>
    <row r="6545" spans="1:4">
      <c r="A6545" s="361">
        <f t="shared" si="108"/>
        <v>45930</v>
      </c>
      <c r="B6545" s="362">
        <v>12</v>
      </c>
      <c r="C6545" s="363">
        <v>6386.0460000000003</v>
      </c>
      <c r="D6545" s="364"/>
    </row>
    <row r="6546" spans="1:4">
      <c r="A6546" s="361">
        <f t="shared" si="108"/>
        <v>45930</v>
      </c>
      <c r="B6546" s="362">
        <v>13</v>
      </c>
      <c r="C6546" s="363">
        <v>6443.0745000000006</v>
      </c>
      <c r="D6546" s="364"/>
    </row>
    <row r="6547" spans="1:4">
      <c r="A6547" s="361">
        <f t="shared" si="108"/>
        <v>45930</v>
      </c>
      <c r="B6547" s="362">
        <v>14</v>
      </c>
      <c r="C6547" s="363">
        <v>6680.6460000000006</v>
      </c>
      <c r="D6547" s="364"/>
    </row>
    <row r="6548" spans="1:4">
      <c r="A6548" s="361">
        <f t="shared" si="108"/>
        <v>45930</v>
      </c>
      <c r="B6548" s="362">
        <v>15</v>
      </c>
      <c r="C6548" s="363">
        <v>7113.3860000000004</v>
      </c>
      <c r="D6548" s="364"/>
    </row>
    <row r="6549" spans="1:4">
      <c r="A6549" s="361">
        <f t="shared" si="108"/>
        <v>45930</v>
      </c>
      <c r="B6549" s="362">
        <v>16</v>
      </c>
      <c r="C6549" s="363">
        <v>6676.7939999999999</v>
      </c>
      <c r="D6549" s="364"/>
    </row>
    <row r="6550" spans="1:4">
      <c r="A6550" s="361">
        <f t="shared" si="108"/>
        <v>45930</v>
      </c>
      <c r="B6550" s="362">
        <v>17</v>
      </c>
      <c r="C6550" s="363">
        <v>5901.576</v>
      </c>
      <c r="D6550" s="364"/>
    </row>
    <row r="6551" spans="1:4">
      <c r="A6551" s="361">
        <f t="shared" si="108"/>
        <v>45930</v>
      </c>
      <c r="B6551" s="362">
        <v>18</v>
      </c>
      <c r="C6551" s="363">
        <v>6554.6885000000002</v>
      </c>
      <c r="D6551" s="364"/>
    </row>
    <row r="6552" spans="1:4">
      <c r="A6552" s="361">
        <f t="shared" si="108"/>
        <v>45930</v>
      </c>
      <c r="B6552" s="362">
        <v>19</v>
      </c>
      <c r="C6552" s="363">
        <v>5244.0219999999999</v>
      </c>
      <c r="D6552" s="364"/>
    </row>
    <row r="6553" spans="1:4">
      <c r="A6553" s="361">
        <f t="shared" si="108"/>
        <v>45930</v>
      </c>
      <c r="B6553" s="362">
        <v>20</v>
      </c>
      <c r="C6553" s="363">
        <v>5830.2115000000003</v>
      </c>
      <c r="D6553" s="364"/>
    </row>
    <row r="6554" spans="1:4">
      <c r="A6554" s="361">
        <f t="shared" si="108"/>
        <v>45930</v>
      </c>
      <c r="B6554" s="362">
        <v>21</v>
      </c>
      <c r="C6554" s="363">
        <v>5453.5225</v>
      </c>
      <c r="D6554" s="364"/>
    </row>
    <row r="6555" spans="1:4">
      <c r="A6555" s="361">
        <f t="shared" si="108"/>
        <v>45930</v>
      </c>
      <c r="B6555" s="362">
        <v>22</v>
      </c>
      <c r="C6555" s="363">
        <v>5786.0664999999999</v>
      </c>
      <c r="D6555" s="364"/>
    </row>
    <row r="6556" spans="1:4">
      <c r="A6556" s="361">
        <f t="shared" si="108"/>
        <v>45930</v>
      </c>
      <c r="B6556" s="362">
        <v>23</v>
      </c>
      <c r="C6556" s="363">
        <v>5515.2925000000005</v>
      </c>
      <c r="D6556" s="364"/>
    </row>
    <row r="6557" spans="1:4">
      <c r="A6557" s="361">
        <f t="shared" si="108"/>
        <v>45931</v>
      </c>
      <c r="B6557" s="362">
        <v>0</v>
      </c>
      <c r="C6557" s="363">
        <v>5155.3525</v>
      </c>
      <c r="D6557" s="364"/>
    </row>
    <row r="6558" spans="1:4">
      <c r="A6558" s="361">
        <f t="shared" si="108"/>
        <v>45931</v>
      </c>
      <c r="B6558" s="362">
        <v>1</v>
      </c>
      <c r="C6558" s="363">
        <v>4877.1225000000004</v>
      </c>
      <c r="D6558" s="364"/>
    </row>
    <row r="6559" spans="1:4">
      <c r="A6559" s="361">
        <f t="shared" si="108"/>
        <v>45931</v>
      </c>
      <c r="B6559" s="362">
        <v>2</v>
      </c>
      <c r="C6559" s="363">
        <v>4852.8705</v>
      </c>
      <c r="D6559" s="364"/>
    </row>
    <row r="6560" spans="1:4">
      <c r="A6560" s="361">
        <f t="shared" si="108"/>
        <v>45931</v>
      </c>
      <c r="B6560" s="362">
        <v>3</v>
      </c>
      <c r="C6560" s="363">
        <v>4855.5895</v>
      </c>
      <c r="D6560" s="364"/>
    </row>
    <row r="6561" spans="1:4">
      <c r="A6561" s="361">
        <f t="shared" si="108"/>
        <v>45931</v>
      </c>
      <c r="B6561" s="362">
        <v>4</v>
      </c>
      <c r="C6561" s="363">
        <v>5291.5844999999999</v>
      </c>
      <c r="D6561" s="364"/>
    </row>
    <row r="6562" spans="1:4">
      <c r="A6562" s="361">
        <f t="shared" si="108"/>
        <v>45931</v>
      </c>
      <c r="B6562" s="362">
        <v>5</v>
      </c>
      <c r="C6562" s="363">
        <v>5745.9440000000004</v>
      </c>
      <c r="D6562" s="364"/>
    </row>
    <row r="6563" spans="1:4">
      <c r="A6563" s="361">
        <f t="shared" si="108"/>
        <v>45931</v>
      </c>
      <c r="B6563" s="362">
        <v>6</v>
      </c>
      <c r="C6563" s="363">
        <v>6240.85</v>
      </c>
      <c r="D6563" s="364"/>
    </row>
    <row r="6564" spans="1:4">
      <c r="A6564" s="361">
        <f t="shared" si="108"/>
        <v>45931</v>
      </c>
      <c r="B6564" s="362">
        <v>7</v>
      </c>
      <c r="C6564" s="363">
        <v>6340.7650000000003</v>
      </c>
      <c r="D6564" s="364"/>
    </row>
    <row r="6565" spans="1:4">
      <c r="A6565" s="361">
        <f t="shared" si="108"/>
        <v>45931</v>
      </c>
      <c r="B6565" s="362">
        <v>8</v>
      </c>
      <c r="C6565" s="363">
        <v>6096.9220000000005</v>
      </c>
      <c r="D6565" s="364"/>
    </row>
    <row r="6566" spans="1:4">
      <c r="A6566" s="361">
        <f t="shared" si="108"/>
        <v>45931</v>
      </c>
      <c r="B6566" s="362">
        <v>9</v>
      </c>
      <c r="C6566" s="363">
        <v>6711.9135000000006</v>
      </c>
      <c r="D6566" s="364"/>
    </row>
    <row r="6567" spans="1:4">
      <c r="A6567" s="361">
        <f t="shared" si="108"/>
        <v>45931</v>
      </c>
      <c r="B6567" s="362">
        <v>10</v>
      </c>
      <c r="C6567" s="363">
        <v>6035.2555000000002</v>
      </c>
      <c r="D6567" s="364"/>
    </row>
    <row r="6568" spans="1:4">
      <c r="A6568" s="361">
        <f t="shared" si="108"/>
        <v>45931</v>
      </c>
      <c r="B6568" s="362">
        <v>11</v>
      </c>
      <c r="C6568" s="363">
        <v>6205.1540000000005</v>
      </c>
      <c r="D6568" s="364"/>
    </row>
    <row r="6569" spans="1:4">
      <c r="A6569" s="361">
        <f t="shared" si="108"/>
        <v>45931</v>
      </c>
      <c r="B6569" s="362">
        <v>12</v>
      </c>
      <c r="C6569" s="363">
        <v>6466.6415000000006</v>
      </c>
      <c r="D6569" s="364"/>
    </row>
    <row r="6570" spans="1:4">
      <c r="A6570" s="361">
        <f t="shared" si="108"/>
        <v>45931</v>
      </c>
      <c r="B6570" s="362">
        <v>13</v>
      </c>
      <c r="C6570" s="363">
        <v>6504.8715000000002</v>
      </c>
      <c r="D6570" s="364"/>
    </row>
    <row r="6571" spans="1:4">
      <c r="A6571" s="361">
        <f t="shared" si="108"/>
        <v>45931</v>
      </c>
      <c r="B6571" s="362">
        <v>14</v>
      </c>
      <c r="C6571" s="363">
        <v>6841.4684999999999</v>
      </c>
      <c r="D6571" s="364"/>
    </row>
    <row r="6572" spans="1:4">
      <c r="A6572" s="361">
        <f t="shared" si="108"/>
        <v>45931</v>
      </c>
      <c r="B6572" s="362">
        <v>15</v>
      </c>
      <c r="C6572" s="363">
        <v>7080.8160000000007</v>
      </c>
      <c r="D6572" s="364"/>
    </row>
    <row r="6573" spans="1:4">
      <c r="A6573" s="361">
        <f t="shared" si="108"/>
        <v>45931</v>
      </c>
      <c r="B6573" s="362">
        <v>16</v>
      </c>
      <c r="C6573" s="363">
        <v>6582.4279999999999</v>
      </c>
      <c r="D6573" s="364"/>
    </row>
    <row r="6574" spans="1:4">
      <c r="A6574" s="361">
        <f t="shared" si="108"/>
        <v>45931</v>
      </c>
      <c r="B6574" s="362">
        <v>17</v>
      </c>
      <c r="C6574" s="363">
        <v>6405.2584999999999</v>
      </c>
      <c r="D6574" s="364"/>
    </row>
    <row r="6575" spans="1:4">
      <c r="A6575" s="361">
        <f t="shared" si="108"/>
        <v>45931</v>
      </c>
      <c r="B6575" s="362">
        <v>18</v>
      </c>
      <c r="C6575" s="363">
        <v>7306.6040000000003</v>
      </c>
      <c r="D6575" s="364"/>
    </row>
    <row r="6576" spans="1:4">
      <c r="A6576" s="361">
        <f t="shared" si="108"/>
        <v>45931</v>
      </c>
      <c r="B6576" s="362">
        <v>19</v>
      </c>
      <c r="C6576" s="363">
        <v>5554.5955000000004</v>
      </c>
      <c r="D6576" s="364"/>
    </row>
    <row r="6577" spans="1:4">
      <c r="A6577" s="361">
        <f t="shared" si="108"/>
        <v>45931</v>
      </c>
      <c r="B6577" s="362">
        <v>20</v>
      </c>
      <c r="C6577" s="363">
        <v>5701.5155000000004</v>
      </c>
      <c r="D6577" s="364"/>
    </row>
    <row r="6578" spans="1:4">
      <c r="A6578" s="361">
        <f t="shared" si="108"/>
        <v>45931</v>
      </c>
      <c r="B6578" s="362">
        <v>21</v>
      </c>
      <c r="C6578" s="363">
        <v>5225.9050000000007</v>
      </c>
      <c r="D6578" s="364"/>
    </row>
    <row r="6579" spans="1:4">
      <c r="A6579" s="361">
        <f t="shared" si="108"/>
        <v>45931</v>
      </c>
      <c r="B6579" s="362">
        <v>22</v>
      </c>
      <c r="C6579" s="363">
        <v>5602.9660000000003</v>
      </c>
      <c r="D6579" s="364"/>
    </row>
    <row r="6580" spans="1:4">
      <c r="A6580" s="361">
        <f t="shared" si="108"/>
        <v>45931</v>
      </c>
      <c r="B6580" s="362">
        <v>23</v>
      </c>
      <c r="C6580" s="363">
        <v>5774.9965000000002</v>
      </c>
      <c r="D6580" s="364"/>
    </row>
    <row r="6581" spans="1:4">
      <c r="A6581" s="361">
        <f t="shared" si="108"/>
        <v>45932</v>
      </c>
      <c r="B6581" s="362">
        <v>0</v>
      </c>
      <c r="C6581" s="363">
        <v>5440.8040000000001</v>
      </c>
      <c r="D6581" s="364"/>
    </row>
    <row r="6582" spans="1:4">
      <c r="A6582" s="361">
        <f t="shared" si="108"/>
        <v>45932</v>
      </c>
      <c r="B6582" s="362">
        <v>1</v>
      </c>
      <c r="C6582" s="363">
        <v>5233.7840000000006</v>
      </c>
      <c r="D6582" s="364"/>
    </row>
    <row r="6583" spans="1:4">
      <c r="A6583" s="361">
        <f t="shared" si="108"/>
        <v>45932</v>
      </c>
      <c r="B6583" s="362">
        <v>2</v>
      </c>
      <c r="C6583" s="363">
        <v>5184.3515000000007</v>
      </c>
      <c r="D6583" s="364"/>
    </row>
    <row r="6584" spans="1:4">
      <c r="A6584" s="361">
        <f t="shared" si="108"/>
        <v>45932</v>
      </c>
      <c r="B6584" s="362">
        <v>3</v>
      </c>
      <c r="C6584" s="363">
        <v>5208.576</v>
      </c>
      <c r="D6584" s="364"/>
    </row>
    <row r="6585" spans="1:4">
      <c r="A6585" s="361">
        <f t="shared" si="108"/>
        <v>45932</v>
      </c>
      <c r="B6585" s="362">
        <v>4</v>
      </c>
      <c r="C6585" s="363">
        <v>5611.7755000000006</v>
      </c>
      <c r="D6585" s="364"/>
    </row>
    <row r="6586" spans="1:4">
      <c r="A6586" s="361">
        <f t="shared" si="108"/>
        <v>45932</v>
      </c>
      <c r="B6586" s="362">
        <v>5</v>
      </c>
      <c r="C6586" s="363">
        <v>5921.8495000000003</v>
      </c>
      <c r="D6586" s="364"/>
    </row>
    <row r="6587" spans="1:4">
      <c r="A6587" s="361">
        <f t="shared" si="108"/>
        <v>45932</v>
      </c>
      <c r="B6587" s="362">
        <v>6</v>
      </c>
      <c r="C6587" s="363">
        <v>6256.3125</v>
      </c>
      <c r="D6587" s="364"/>
    </row>
    <row r="6588" spans="1:4">
      <c r="A6588" s="361">
        <f t="shared" si="108"/>
        <v>45932</v>
      </c>
      <c r="B6588" s="362">
        <v>7</v>
      </c>
      <c r="C6588" s="363">
        <v>6470.4920000000002</v>
      </c>
      <c r="D6588" s="364"/>
    </row>
    <row r="6589" spans="1:4">
      <c r="A6589" s="361">
        <f t="shared" si="108"/>
        <v>45932</v>
      </c>
      <c r="B6589" s="362">
        <v>8</v>
      </c>
      <c r="C6589" s="363">
        <v>6357.7790000000005</v>
      </c>
      <c r="D6589" s="364"/>
    </row>
    <row r="6590" spans="1:4">
      <c r="A6590" s="361">
        <f t="shared" si="108"/>
        <v>45932</v>
      </c>
      <c r="B6590" s="362">
        <v>9</v>
      </c>
      <c r="C6590" s="363">
        <v>6980.4960000000001</v>
      </c>
      <c r="D6590" s="364"/>
    </row>
    <row r="6591" spans="1:4">
      <c r="A6591" s="361">
        <f t="shared" si="108"/>
        <v>45932</v>
      </c>
      <c r="B6591" s="362">
        <v>10</v>
      </c>
      <c r="C6591" s="363">
        <v>6171.2480000000005</v>
      </c>
      <c r="D6591" s="364"/>
    </row>
    <row r="6592" spans="1:4">
      <c r="A6592" s="361">
        <f t="shared" si="108"/>
        <v>45932</v>
      </c>
      <c r="B6592" s="362">
        <v>11</v>
      </c>
      <c r="C6592" s="363">
        <v>5888.759</v>
      </c>
      <c r="D6592" s="364"/>
    </row>
    <row r="6593" spans="1:4">
      <c r="A6593" s="361">
        <f t="shared" si="108"/>
        <v>45932</v>
      </c>
      <c r="B6593" s="362">
        <v>12</v>
      </c>
      <c r="C6593" s="363">
        <v>6748.0650000000005</v>
      </c>
      <c r="D6593" s="364"/>
    </row>
    <row r="6594" spans="1:4">
      <c r="A6594" s="361">
        <f t="shared" si="108"/>
        <v>45932</v>
      </c>
      <c r="B6594" s="362">
        <v>13</v>
      </c>
      <c r="C6594" s="363">
        <v>6837.2250000000004</v>
      </c>
      <c r="D6594" s="364"/>
    </row>
    <row r="6595" spans="1:4">
      <c r="A6595" s="361">
        <f t="shared" si="108"/>
        <v>45932</v>
      </c>
      <c r="B6595" s="362">
        <v>14</v>
      </c>
      <c r="C6595" s="363">
        <v>7109.6535000000003</v>
      </c>
      <c r="D6595" s="364"/>
    </row>
    <row r="6596" spans="1:4">
      <c r="A6596" s="361">
        <f t="shared" si="108"/>
        <v>45932</v>
      </c>
      <c r="B6596" s="362">
        <v>15</v>
      </c>
      <c r="C6596" s="363">
        <v>7271.0655000000006</v>
      </c>
      <c r="D6596" s="364"/>
    </row>
    <row r="6597" spans="1:4">
      <c r="A6597" s="361">
        <f t="shared" si="108"/>
        <v>45932</v>
      </c>
      <c r="B6597" s="362">
        <v>16</v>
      </c>
      <c r="C6597" s="363">
        <v>7262.0655000000006</v>
      </c>
      <c r="D6597" s="364"/>
    </row>
    <row r="6598" spans="1:4">
      <c r="A6598" s="361">
        <f t="shared" ref="A6598:A6661" si="109">IF(B6598=0,A6597+1,A6597)</f>
        <v>45932</v>
      </c>
      <c r="B6598" s="362">
        <v>17</v>
      </c>
      <c r="C6598" s="363">
        <v>6599.2415000000001</v>
      </c>
      <c r="D6598" s="364"/>
    </row>
    <row r="6599" spans="1:4">
      <c r="A6599" s="361">
        <f t="shared" si="109"/>
        <v>45932</v>
      </c>
      <c r="B6599" s="362">
        <v>18</v>
      </c>
      <c r="C6599" s="363">
        <v>7449.7030000000004</v>
      </c>
      <c r="D6599" s="364"/>
    </row>
    <row r="6600" spans="1:4">
      <c r="A6600" s="361">
        <f t="shared" si="109"/>
        <v>45932</v>
      </c>
      <c r="B6600" s="362">
        <v>19</v>
      </c>
      <c r="C6600" s="363">
        <v>5700.5830000000005</v>
      </c>
      <c r="D6600" s="364"/>
    </row>
    <row r="6601" spans="1:4">
      <c r="A6601" s="361">
        <f t="shared" si="109"/>
        <v>45932</v>
      </c>
      <c r="B6601" s="362">
        <v>20</v>
      </c>
      <c r="C6601" s="363">
        <v>5905.1610000000001</v>
      </c>
      <c r="D6601" s="364"/>
    </row>
    <row r="6602" spans="1:4">
      <c r="A6602" s="361">
        <f t="shared" si="109"/>
        <v>45932</v>
      </c>
      <c r="B6602" s="362">
        <v>21</v>
      </c>
      <c r="C6602" s="363">
        <v>5612.1810000000005</v>
      </c>
      <c r="D6602" s="364"/>
    </row>
    <row r="6603" spans="1:4">
      <c r="A6603" s="361">
        <f t="shared" si="109"/>
        <v>45932</v>
      </c>
      <c r="B6603" s="362">
        <v>22</v>
      </c>
      <c r="C6603" s="363">
        <v>5984.0529999999999</v>
      </c>
      <c r="D6603" s="364"/>
    </row>
    <row r="6604" spans="1:4">
      <c r="A6604" s="361">
        <f t="shared" si="109"/>
        <v>45932</v>
      </c>
      <c r="B6604" s="362">
        <v>23</v>
      </c>
      <c r="C6604" s="363">
        <v>5848.7890000000007</v>
      </c>
      <c r="D6604" s="364"/>
    </row>
    <row r="6605" spans="1:4">
      <c r="A6605" s="361">
        <f t="shared" si="109"/>
        <v>45933</v>
      </c>
      <c r="B6605" s="362">
        <v>0</v>
      </c>
      <c r="C6605" s="363">
        <v>5413.8789999999999</v>
      </c>
      <c r="D6605" s="364"/>
    </row>
    <row r="6606" spans="1:4">
      <c r="A6606" s="361">
        <f t="shared" si="109"/>
        <v>45933</v>
      </c>
      <c r="B6606" s="362">
        <v>1</v>
      </c>
      <c r="C6606" s="363">
        <v>5015.6090000000004</v>
      </c>
      <c r="D6606" s="364"/>
    </row>
    <row r="6607" spans="1:4">
      <c r="A6607" s="361">
        <f t="shared" si="109"/>
        <v>45933</v>
      </c>
      <c r="B6607" s="362">
        <v>2</v>
      </c>
      <c r="C6607" s="363">
        <v>5108.759</v>
      </c>
      <c r="D6607" s="364"/>
    </row>
    <row r="6608" spans="1:4">
      <c r="A6608" s="361">
        <f t="shared" si="109"/>
        <v>45933</v>
      </c>
      <c r="B6608" s="362">
        <v>3</v>
      </c>
      <c r="C6608" s="363">
        <v>5108.2690000000002</v>
      </c>
      <c r="D6608" s="364"/>
    </row>
    <row r="6609" spans="1:4">
      <c r="A6609" s="361">
        <f t="shared" si="109"/>
        <v>45933</v>
      </c>
      <c r="B6609" s="362">
        <v>4</v>
      </c>
      <c r="C6609" s="363">
        <v>5487.18</v>
      </c>
      <c r="D6609" s="364"/>
    </row>
    <row r="6610" spans="1:4">
      <c r="A6610" s="361">
        <f t="shared" si="109"/>
        <v>45933</v>
      </c>
      <c r="B6610" s="362">
        <v>5</v>
      </c>
      <c r="C6610" s="363">
        <v>5711.7110000000002</v>
      </c>
      <c r="D6610" s="364"/>
    </row>
    <row r="6611" spans="1:4">
      <c r="A6611" s="361">
        <f t="shared" si="109"/>
        <v>45933</v>
      </c>
      <c r="B6611" s="362">
        <v>6</v>
      </c>
      <c r="C6611" s="363">
        <v>6042.2240000000002</v>
      </c>
      <c r="D6611" s="364"/>
    </row>
    <row r="6612" spans="1:4">
      <c r="A6612" s="361">
        <f t="shared" si="109"/>
        <v>45933</v>
      </c>
      <c r="B6612" s="362">
        <v>7</v>
      </c>
      <c r="C6612" s="363">
        <v>6111.9840000000004</v>
      </c>
      <c r="D6612" s="364"/>
    </row>
    <row r="6613" spans="1:4">
      <c r="A6613" s="361">
        <f t="shared" si="109"/>
        <v>45933</v>
      </c>
      <c r="B6613" s="362">
        <v>8</v>
      </c>
      <c r="C6613" s="363">
        <v>5801.2015000000001</v>
      </c>
      <c r="D6613" s="364"/>
    </row>
    <row r="6614" spans="1:4">
      <c r="A6614" s="361">
        <f t="shared" si="109"/>
        <v>45933</v>
      </c>
      <c r="B6614" s="362">
        <v>9</v>
      </c>
      <c r="C6614" s="363">
        <v>6341.9305000000004</v>
      </c>
      <c r="D6614" s="364"/>
    </row>
    <row r="6615" spans="1:4">
      <c r="A6615" s="361">
        <f t="shared" si="109"/>
        <v>45933</v>
      </c>
      <c r="B6615" s="362">
        <v>10</v>
      </c>
      <c r="C6615" s="363">
        <v>5809.2240000000002</v>
      </c>
      <c r="D6615" s="364"/>
    </row>
    <row r="6616" spans="1:4">
      <c r="A6616" s="361">
        <f t="shared" si="109"/>
        <v>45933</v>
      </c>
      <c r="B6616" s="362">
        <v>11</v>
      </c>
      <c r="C6616" s="363">
        <v>6077.4590000000007</v>
      </c>
      <c r="D6616" s="364"/>
    </row>
    <row r="6617" spans="1:4">
      <c r="A6617" s="361">
        <f t="shared" si="109"/>
        <v>45933</v>
      </c>
      <c r="B6617" s="362">
        <v>12</v>
      </c>
      <c r="C6617" s="363">
        <v>6139.8065000000006</v>
      </c>
      <c r="D6617" s="364"/>
    </row>
    <row r="6618" spans="1:4">
      <c r="A6618" s="361">
        <f t="shared" si="109"/>
        <v>45933</v>
      </c>
      <c r="B6618" s="362">
        <v>13</v>
      </c>
      <c r="C6618" s="363">
        <v>6073.7350000000006</v>
      </c>
      <c r="D6618" s="364"/>
    </row>
    <row r="6619" spans="1:4">
      <c r="A6619" s="361">
        <f t="shared" si="109"/>
        <v>45933</v>
      </c>
      <c r="B6619" s="362">
        <v>14</v>
      </c>
      <c r="C6619" s="363">
        <v>6414.4675000000007</v>
      </c>
      <c r="D6619" s="364"/>
    </row>
    <row r="6620" spans="1:4">
      <c r="A6620" s="361">
        <f t="shared" si="109"/>
        <v>45933</v>
      </c>
      <c r="B6620" s="362">
        <v>15</v>
      </c>
      <c r="C6620" s="363">
        <v>6501.7960000000003</v>
      </c>
      <c r="D6620" s="364"/>
    </row>
    <row r="6621" spans="1:4">
      <c r="A6621" s="361">
        <f t="shared" si="109"/>
        <v>45933</v>
      </c>
      <c r="B6621" s="362">
        <v>16</v>
      </c>
      <c r="C6621" s="363">
        <v>6496.8235000000004</v>
      </c>
      <c r="D6621" s="364"/>
    </row>
    <row r="6622" spans="1:4">
      <c r="A6622" s="361">
        <f t="shared" si="109"/>
        <v>45933</v>
      </c>
      <c r="B6622" s="362">
        <v>17</v>
      </c>
      <c r="C6622" s="363">
        <v>5902.8560000000007</v>
      </c>
      <c r="D6622" s="364"/>
    </row>
    <row r="6623" spans="1:4">
      <c r="A6623" s="361">
        <f t="shared" si="109"/>
        <v>45933</v>
      </c>
      <c r="B6623" s="362">
        <v>18</v>
      </c>
      <c r="C6623" s="363">
        <v>6605.0709999999999</v>
      </c>
      <c r="D6623" s="364"/>
    </row>
    <row r="6624" spans="1:4">
      <c r="A6624" s="361">
        <f t="shared" si="109"/>
        <v>45933</v>
      </c>
      <c r="B6624" s="362">
        <v>19</v>
      </c>
      <c r="C6624" s="363">
        <v>5088.2300000000005</v>
      </c>
      <c r="D6624" s="364"/>
    </row>
    <row r="6625" spans="1:4">
      <c r="A6625" s="361">
        <f t="shared" si="109"/>
        <v>45933</v>
      </c>
      <c r="B6625" s="362">
        <v>20</v>
      </c>
      <c r="C6625" s="363">
        <v>5333.27</v>
      </c>
      <c r="D6625" s="364"/>
    </row>
    <row r="6626" spans="1:4">
      <c r="A6626" s="361">
        <f t="shared" si="109"/>
        <v>45933</v>
      </c>
      <c r="B6626" s="362">
        <v>21</v>
      </c>
      <c r="C6626" s="363">
        <v>5625.4785000000002</v>
      </c>
      <c r="D6626" s="364"/>
    </row>
    <row r="6627" spans="1:4">
      <c r="A6627" s="361">
        <f t="shared" si="109"/>
        <v>45933</v>
      </c>
      <c r="B6627" s="362">
        <v>22</v>
      </c>
      <c r="C6627" s="363">
        <v>6325.6465000000007</v>
      </c>
      <c r="D6627" s="364"/>
    </row>
    <row r="6628" spans="1:4">
      <c r="A6628" s="361">
        <f t="shared" si="109"/>
        <v>45933</v>
      </c>
      <c r="B6628" s="362">
        <v>23</v>
      </c>
      <c r="C6628" s="363">
        <v>5888.6240000000007</v>
      </c>
      <c r="D6628" s="364"/>
    </row>
    <row r="6629" spans="1:4">
      <c r="A6629" s="361">
        <f t="shared" si="109"/>
        <v>45934</v>
      </c>
      <c r="B6629" s="362">
        <v>0</v>
      </c>
      <c r="C6629" s="363">
        <v>5717.009</v>
      </c>
      <c r="D6629" s="364"/>
    </row>
    <row r="6630" spans="1:4">
      <c r="A6630" s="361">
        <f t="shared" si="109"/>
        <v>45934</v>
      </c>
      <c r="B6630" s="362">
        <v>1</v>
      </c>
      <c r="C6630" s="363">
        <v>5387.6050000000005</v>
      </c>
      <c r="D6630" s="364"/>
    </row>
    <row r="6631" spans="1:4">
      <c r="A6631" s="361">
        <f t="shared" si="109"/>
        <v>45934</v>
      </c>
      <c r="B6631" s="362">
        <v>2</v>
      </c>
      <c r="C6631" s="363">
        <v>5347.2260000000006</v>
      </c>
      <c r="D6631" s="364"/>
    </row>
    <row r="6632" spans="1:4">
      <c r="A6632" s="361">
        <f t="shared" si="109"/>
        <v>45934</v>
      </c>
      <c r="B6632" s="362">
        <v>3</v>
      </c>
      <c r="C6632" s="363">
        <v>5289.8010000000004</v>
      </c>
      <c r="D6632" s="364"/>
    </row>
    <row r="6633" spans="1:4">
      <c r="A6633" s="361">
        <f t="shared" si="109"/>
        <v>45934</v>
      </c>
      <c r="B6633" s="362">
        <v>4</v>
      </c>
      <c r="C6633" s="363">
        <v>5388.1469999999999</v>
      </c>
      <c r="D6633" s="364"/>
    </row>
    <row r="6634" spans="1:4">
      <c r="A6634" s="361">
        <f t="shared" si="109"/>
        <v>45934</v>
      </c>
      <c r="B6634" s="362">
        <v>5</v>
      </c>
      <c r="C6634" s="363">
        <v>5325.866</v>
      </c>
      <c r="D6634" s="364"/>
    </row>
    <row r="6635" spans="1:4">
      <c r="A6635" s="361">
        <f t="shared" si="109"/>
        <v>45934</v>
      </c>
      <c r="B6635" s="362">
        <v>6</v>
      </c>
      <c r="C6635" s="363">
        <v>5450.0039999999999</v>
      </c>
      <c r="D6635" s="364"/>
    </row>
    <row r="6636" spans="1:4">
      <c r="A6636" s="361">
        <f t="shared" si="109"/>
        <v>45934</v>
      </c>
      <c r="B6636" s="362">
        <v>7</v>
      </c>
      <c r="C6636" s="363">
        <v>5739.009</v>
      </c>
      <c r="D6636" s="364"/>
    </row>
    <row r="6637" spans="1:4">
      <c r="A6637" s="361">
        <f t="shared" si="109"/>
        <v>45934</v>
      </c>
      <c r="B6637" s="362">
        <v>8</v>
      </c>
      <c r="C6637" s="363">
        <v>5626.4615000000003</v>
      </c>
      <c r="D6637" s="364"/>
    </row>
    <row r="6638" spans="1:4">
      <c r="A6638" s="361">
        <f t="shared" si="109"/>
        <v>45934</v>
      </c>
      <c r="B6638" s="362">
        <v>9</v>
      </c>
      <c r="C6638" s="363">
        <v>6596.8590000000004</v>
      </c>
      <c r="D6638" s="364"/>
    </row>
    <row r="6639" spans="1:4">
      <c r="A6639" s="361">
        <f t="shared" si="109"/>
        <v>45934</v>
      </c>
      <c r="B6639" s="362">
        <v>10</v>
      </c>
      <c r="C6639" s="363">
        <v>6180.9414999999999</v>
      </c>
      <c r="D6639" s="364"/>
    </row>
    <row r="6640" spans="1:4">
      <c r="A6640" s="361">
        <f t="shared" si="109"/>
        <v>45934</v>
      </c>
      <c r="B6640" s="362">
        <v>11</v>
      </c>
      <c r="C6640" s="363">
        <v>6011.7455</v>
      </c>
      <c r="D6640" s="364"/>
    </row>
    <row r="6641" spans="1:4">
      <c r="A6641" s="361">
        <f t="shared" si="109"/>
        <v>45934</v>
      </c>
      <c r="B6641" s="362">
        <v>12</v>
      </c>
      <c r="C6641" s="363">
        <v>5977.442</v>
      </c>
      <c r="D6641" s="364"/>
    </row>
    <row r="6642" spans="1:4">
      <c r="A6642" s="361">
        <f t="shared" si="109"/>
        <v>45934</v>
      </c>
      <c r="B6642" s="362">
        <v>13</v>
      </c>
      <c r="C6642" s="363">
        <v>5886.9279999999999</v>
      </c>
      <c r="D6642" s="364"/>
    </row>
    <row r="6643" spans="1:4">
      <c r="A6643" s="361">
        <f t="shared" si="109"/>
        <v>45934</v>
      </c>
      <c r="B6643" s="362">
        <v>14</v>
      </c>
      <c r="C6643" s="363">
        <v>5893.7404999999999</v>
      </c>
      <c r="D6643" s="364"/>
    </row>
    <row r="6644" spans="1:4">
      <c r="A6644" s="361">
        <f t="shared" si="109"/>
        <v>45934</v>
      </c>
      <c r="B6644" s="362">
        <v>15</v>
      </c>
      <c r="C6644" s="363">
        <v>6153.1390000000001</v>
      </c>
      <c r="D6644" s="364"/>
    </row>
    <row r="6645" spans="1:4">
      <c r="A6645" s="361">
        <f t="shared" si="109"/>
        <v>45934</v>
      </c>
      <c r="B6645" s="362">
        <v>16</v>
      </c>
      <c r="C6645" s="363">
        <v>6341.1090000000004</v>
      </c>
      <c r="D6645" s="364"/>
    </row>
    <row r="6646" spans="1:4">
      <c r="A6646" s="361">
        <f t="shared" si="109"/>
        <v>45934</v>
      </c>
      <c r="B6646" s="362">
        <v>17</v>
      </c>
      <c r="C6646" s="363">
        <v>5934.7875000000004</v>
      </c>
      <c r="D6646" s="364"/>
    </row>
    <row r="6647" spans="1:4">
      <c r="A6647" s="361">
        <f t="shared" si="109"/>
        <v>45934</v>
      </c>
      <c r="B6647" s="362">
        <v>18</v>
      </c>
      <c r="C6647" s="363">
        <v>6785.1050000000005</v>
      </c>
      <c r="D6647" s="364"/>
    </row>
    <row r="6648" spans="1:4">
      <c r="A6648" s="361">
        <f t="shared" si="109"/>
        <v>45934</v>
      </c>
      <c r="B6648" s="362">
        <v>19</v>
      </c>
      <c r="C6648" s="363">
        <v>5209.0950000000003</v>
      </c>
      <c r="D6648" s="364"/>
    </row>
    <row r="6649" spans="1:4">
      <c r="A6649" s="361">
        <f t="shared" si="109"/>
        <v>45934</v>
      </c>
      <c r="B6649" s="362">
        <v>20</v>
      </c>
      <c r="C6649" s="363">
        <v>5535.7975000000006</v>
      </c>
      <c r="D6649" s="364"/>
    </row>
    <row r="6650" spans="1:4">
      <c r="A6650" s="361">
        <f t="shared" si="109"/>
        <v>45934</v>
      </c>
      <c r="B6650" s="362">
        <v>21</v>
      </c>
      <c r="C6650" s="363">
        <v>5702.7040000000006</v>
      </c>
      <c r="D6650" s="364"/>
    </row>
    <row r="6651" spans="1:4">
      <c r="A6651" s="361">
        <f t="shared" si="109"/>
        <v>45934</v>
      </c>
      <c r="B6651" s="362">
        <v>22</v>
      </c>
      <c r="C6651" s="363">
        <v>6417.2915000000003</v>
      </c>
      <c r="D6651" s="364"/>
    </row>
    <row r="6652" spans="1:4">
      <c r="A6652" s="361">
        <f t="shared" si="109"/>
        <v>45934</v>
      </c>
      <c r="B6652" s="362">
        <v>23</v>
      </c>
      <c r="C6652" s="363">
        <v>5836.0740000000005</v>
      </c>
      <c r="D6652" s="364"/>
    </row>
    <row r="6653" spans="1:4">
      <c r="A6653" s="361">
        <f t="shared" si="109"/>
        <v>45935</v>
      </c>
      <c r="B6653" s="362">
        <v>0</v>
      </c>
      <c r="C6653" s="363">
        <v>5356.8630000000003</v>
      </c>
      <c r="D6653" s="364"/>
    </row>
    <row r="6654" spans="1:4">
      <c r="A6654" s="361">
        <f t="shared" si="109"/>
        <v>45935</v>
      </c>
      <c r="B6654" s="362">
        <v>1</v>
      </c>
      <c r="C6654" s="363">
        <v>5263.7710000000006</v>
      </c>
      <c r="D6654" s="364"/>
    </row>
    <row r="6655" spans="1:4">
      <c r="A6655" s="361">
        <f t="shared" si="109"/>
        <v>45935</v>
      </c>
      <c r="B6655" s="362">
        <v>2</v>
      </c>
      <c r="C6655" s="363">
        <v>5197.4000000000005</v>
      </c>
      <c r="D6655" s="364"/>
    </row>
    <row r="6656" spans="1:4">
      <c r="A6656" s="361">
        <f t="shared" si="109"/>
        <v>45935</v>
      </c>
      <c r="B6656" s="362">
        <v>3</v>
      </c>
      <c r="C6656" s="363">
        <v>4909.24</v>
      </c>
      <c r="D6656" s="364"/>
    </row>
    <row r="6657" spans="1:4">
      <c r="A6657" s="361">
        <f t="shared" si="109"/>
        <v>45935</v>
      </c>
      <c r="B6657" s="362">
        <v>4</v>
      </c>
      <c r="C6657" s="363">
        <v>5083.9054999999998</v>
      </c>
      <c r="D6657" s="364"/>
    </row>
    <row r="6658" spans="1:4">
      <c r="A6658" s="361">
        <f t="shared" si="109"/>
        <v>45935</v>
      </c>
      <c r="B6658" s="362">
        <v>5</v>
      </c>
      <c r="C6658" s="363">
        <v>5192.8775000000005</v>
      </c>
      <c r="D6658" s="364"/>
    </row>
    <row r="6659" spans="1:4">
      <c r="A6659" s="361">
        <f t="shared" si="109"/>
        <v>45935</v>
      </c>
      <c r="B6659" s="362">
        <v>6</v>
      </c>
      <c r="C6659" s="363">
        <v>5263.64</v>
      </c>
      <c r="D6659" s="364"/>
    </row>
    <row r="6660" spans="1:4">
      <c r="A6660" s="361">
        <f t="shared" si="109"/>
        <v>45935</v>
      </c>
      <c r="B6660" s="362">
        <v>7</v>
      </c>
      <c r="C6660" s="363">
        <v>5677.0450000000001</v>
      </c>
      <c r="D6660" s="364"/>
    </row>
    <row r="6661" spans="1:4">
      <c r="A6661" s="361">
        <f t="shared" si="109"/>
        <v>45935</v>
      </c>
      <c r="B6661" s="362">
        <v>8</v>
      </c>
      <c r="C6661" s="363">
        <v>5336.4275000000007</v>
      </c>
      <c r="D6661" s="364"/>
    </row>
    <row r="6662" spans="1:4">
      <c r="A6662" s="361">
        <f t="shared" ref="A6662:A6725" si="110">IF(B6662=0,A6661+1,A6661)</f>
        <v>45935</v>
      </c>
      <c r="B6662" s="362">
        <v>9</v>
      </c>
      <c r="C6662" s="363">
        <v>6403.72</v>
      </c>
      <c r="D6662" s="364"/>
    </row>
    <row r="6663" spans="1:4">
      <c r="A6663" s="361">
        <f t="shared" si="110"/>
        <v>45935</v>
      </c>
      <c r="B6663" s="362">
        <v>10</v>
      </c>
      <c r="C6663" s="363">
        <v>5872.29</v>
      </c>
      <c r="D6663" s="364"/>
    </row>
    <row r="6664" spans="1:4">
      <c r="A6664" s="361">
        <f t="shared" si="110"/>
        <v>45935</v>
      </c>
      <c r="B6664" s="362">
        <v>11</v>
      </c>
      <c r="C6664" s="363">
        <v>5729.8845000000001</v>
      </c>
      <c r="D6664" s="364"/>
    </row>
    <row r="6665" spans="1:4">
      <c r="A6665" s="361">
        <f t="shared" si="110"/>
        <v>45935</v>
      </c>
      <c r="B6665" s="362">
        <v>12</v>
      </c>
      <c r="C6665" s="363">
        <v>5926.0875000000005</v>
      </c>
      <c r="D6665" s="364"/>
    </row>
    <row r="6666" spans="1:4">
      <c r="A6666" s="361">
        <f t="shared" si="110"/>
        <v>45935</v>
      </c>
      <c r="B6666" s="362">
        <v>13</v>
      </c>
      <c r="C6666" s="363">
        <v>6123.9735000000001</v>
      </c>
      <c r="D6666" s="364"/>
    </row>
    <row r="6667" spans="1:4">
      <c r="A6667" s="361">
        <f t="shared" si="110"/>
        <v>45935</v>
      </c>
      <c r="B6667" s="362">
        <v>14</v>
      </c>
      <c r="C6667" s="363">
        <v>5336.2840000000006</v>
      </c>
      <c r="D6667" s="364"/>
    </row>
    <row r="6668" spans="1:4">
      <c r="A6668" s="361">
        <f t="shared" si="110"/>
        <v>45935</v>
      </c>
      <c r="B6668" s="362">
        <v>15</v>
      </c>
      <c r="C6668" s="363">
        <v>5752.0615000000007</v>
      </c>
      <c r="D6668" s="364"/>
    </row>
    <row r="6669" spans="1:4">
      <c r="A6669" s="361">
        <f t="shared" si="110"/>
        <v>45935</v>
      </c>
      <c r="B6669" s="362">
        <v>16</v>
      </c>
      <c r="C6669" s="363">
        <v>6158.3760000000002</v>
      </c>
      <c r="D6669" s="364"/>
    </row>
    <row r="6670" spans="1:4">
      <c r="A6670" s="361">
        <f t="shared" si="110"/>
        <v>45935</v>
      </c>
      <c r="B6670" s="362">
        <v>17</v>
      </c>
      <c r="C6670" s="363">
        <v>5697.4050000000007</v>
      </c>
      <c r="D6670" s="364"/>
    </row>
    <row r="6671" spans="1:4">
      <c r="A6671" s="361">
        <f t="shared" si="110"/>
        <v>45935</v>
      </c>
      <c r="B6671" s="362">
        <v>18</v>
      </c>
      <c r="C6671" s="363">
        <v>6116.9800000000005</v>
      </c>
      <c r="D6671" s="364"/>
    </row>
    <row r="6672" spans="1:4">
      <c r="A6672" s="361">
        <f t="shared" si="110"/>
        <v>45935</v>
      </c>
      <c r="B6672" s="362">
        <v>19</v>
      </c>
      <c r="C6672" s="363">
        <v>4958.2700000000004</v>
      </c>
      <c r="D6672" s="364"/>
    </row>
    <row r="6673" spans="1:4">
      <c r="A6673" s="361">
        <f t="shared" si="110"/>
        <v>45935</v>
      </c>
      <c r="B6673" s="362">
        <v>20</v>
      </c>
      <c r="C6673" s="363">
        <v>5187.96</v>
      </c>
      <c r="D6673" s="364"/>
    </row>
    <row r="6674" spans="1:4">
      <c r="A6674" s="361">
        <f t="shared" si="110"/>
        <v>45935</v>
      </c>
      <c r="B6674" s="362">
        <v>21</v>
      </c>
      <c r="C6674" s="363">
        <v>5699.4800000000005</v>
      </c>
      <c r="D6674" s="364"/>
    </row>
    <row r="6675" spans="1:4">
      <c r="A6675" s="361">
        <f t="shared" si="110"/>
        <v>45935</v>
      </c>
      <c r="B6675" s="362">
        <v>22</v>
      </c>
      <c r="C6675" s="363">
        <v>6446.6030000000001</v>
      </c>
      <c r="D6675" s="364"/>
    </row>
    <row r="6676" spans="1:4">
      <c r="A6676" s="361">
        <f t="shared" si="110"/>
        <v>45935</v>
      </c>
      <c r="B6676" s="362">
        <v>23</v>
      </c>
      <c r="C6676" s="363">
        <v>6378.8540000000003</v>
      </c>
      <c r="D6676" s="364"/>
    </row>
    <row r="6677" spans="1:4">
      <c r="A6677" s="361">
        <f t="shared" si="110"/>
        <v>45936</v>
      </c>
      <c r="B6677" s="362">
        <v>0</v>
      </c>
      <c r="C6677" s="363">
        <v>5199.799</v>
      </c>
      <c r="D6677" s="364"/>
    </row>
    <row r="6678" spans="1:4">
      <c r="A6678" s="361">
        <f t="shared" si="110"/>
        <v>45936</v>
      </c>
      <c r="B6678" s="362">
        <v>1</v>
      </c>
      <c r="C6678" s="363">
        <v>4801.8119999999999</v>
      </c>
      <c r="D6678" s="364"/>
    </row>
    <row r="6679" spans="1:4">
      <c r="A6679" s="361">
        <f t="shared" si="110"/>
        <v>45936</v>
      </c>
      <c r="B6679" s="362">
        <v>2</v>
      </c>
      <c r="C6679" s="363">
        <v>4681.6395000000002</v>
      </c>
      <c r="D6679" s="364"/>
    </row>
    <row r="6680" spans="1:4">
      <c r="A6680" s="361">
        <f t="shared" si="110"/>
        <v>45936</v>
      </c>
      <c r="B6680" s="362">
        <v>3</v>
      </c>
      <c r="C6680" s="363">
        <v>4697.1755000000003</v>
      </c>
      <c r="D6680" s="364"/>
    </row>
    <row r="6681" spans="1:4">
      <c r="A6681" s="361">
        <f t="shared" si="110"/>
        <v>45936</v>
      </c>
      <c r="B6681" s="362">
        <v>4</v>
      </c>
      <c r="C6681" s="363">
        <v>4806.9285</v>
      </c>
      <c r="D6681" s="364"/>
    </row>
    <row r="6682" spans="1:4">
      <c r="A6682" s="361">
        <f t="shared" si="110"/>
        <v>45936</v>
      </c>
      <c r="B6682" s="362">
        <v>5</v>
      </c>
      <c r="C6682" s="363">
        <v>5204.2790000000005</v>
      </c>
      <c r="D6682" s="364"/>
    </row>
    <row r="6683" spans="1:4">
      <c r="A6683" s="361">
        <f t="shared" si="110"/>
        <v>45936</v>
      </c>
      <c r="B6683" s="362">
        <v>6</v>
      </c>
      <c r="C6683" s="363">
        <v>5482.7740000000003</v>
      </c>
      <c r="D6683" s="364"/>
    </row>
    <row r="6684" spans="1:4">
      <c r="A6684" s="361">
        <f t="shared" si="110"/>
        <v>45936</v>
      </c>
      <c r="B6684" s="362">
        <v>7</v>
      </c>
      <c r="C6684" s="363">
        <v>6046.9014999999999</v>
      </c>
      <c r="D6684" s="364"/>
    </row>
    <row r="6685" spans="1:4">
      <c r="A6685" s="361">
        <f t="shared" si="110"/>
        <v>45936</v>
      </c>
      <c r="B6685" s="362">
        <v>8</v>
      </c>
      <c r="C6685" s="363">
        <v>5889.2840000000006</v>
      </c>
      <c r="D6685" s="364"/>
    </row>
    <row r="6686" spans="1:4">
      <c r="A6686" s="361">
        <f t="shared" si="110"/>
        <v>45936</v>
      </c>
      <c r="B6686" s="362">
        <v>9</v>
      </c>
      <c r="C6686" s="363">
        <v>6763.5725000000002</v>
      </c>
      <c r="D6686" s="364"/>
    </row>
    <row r="6687" spans="1:4">
      <c r="A6687" s="361">
        <f t="shared" si="110"/>
        <v>45936</v>
      </c>
      <c r="B6687" s="362">
        <v>10</v>
      </c>
      <c r="C6687" s="363">
        <v>6254.2625000000007</v>
      </c>
      <c r="D6687" s="364"/>
    </row>
    <row r="6688" spans="1:4">
      <c r="A6688" s="361">
        <f t="shared" si="110"/>
        <v>45936</v>
      </c>
      <c r="B6688" s="362">
        <v>11</v>
      </c>
      <c r="C6688" s="363">
        <v>6079.817</v>
      </c>
      <c r="D6688" s="364"/>
    </row>
    <row r="6689" spans="1:4">
      <c r="A6689" s="361">
        <f t="shared" si="110"/>
        <v>45936</v>
      </c>
      <c r="B6689" s="362">
        <v>12</v>
      </c>
      <c r="C6689" s="363">
        <v>5844.1010000000006</v>
      </c>
      <c r="D6689" s="364"/>
    </row>
    <row r="6690" spans="1:4">
      <c r="A6690" s="361">
        <f t="shared" si="110"/>
        <v>45936</v>
      </c>
      <c r="B6690" s="362">
        <v>13</v>
      </c>
      <c r="C6690" s="363">
        <v>5864.2350000000006</v>
      </c>
      <c r="D6690" s="364"/>
    </row>
    <row r="6691" spans="1:4">
      <c r="A6691" s="361">
        <f t="shared" si="110"/>
        <v>45936</v>
      </c>
      <c r="B6691" s="362">
        <v>14</v>
      </c>
      <c r="C6691" s="363">
        <v>6032.3370000000004</v>
      </c>
      <c r="D6691" s="364"/>
    </row>
    <row r="6692" spans="1:4">
      <c r="A6692" s="361">
        <f t="shared" si="110"/>
        <v>45936</v>
      </c>
      <c r="B6692" s="362">
        <v>15</v>
      </c>
      <c r="C6692" s="363">
        <v>6154.8670000000002</v>
      </c>
      <c r="D6692" s="364"/>
    </row>
    <row r="6693" spans="1:4">
      <c r="A6693" s="361">
        <f t="shared" si="110"/>
        <v>45936</v>
      </c>
      <c r="B6693" s="362">
        <v>16</v>
      </c>
      <c r="C6693" s="363">
        <v>6103.8490000000002</v>
      </c>
      <c r="D6693" s="364"/>
    </row>
    <row r="6694" spans="1:4">
      <c r="A6694" s="361">
        <f t="shared" si="110"/>
        <v>45936</v>
      </c>
      <c r="B6694" s="362">
        <v>17</v>
      </c>
      <c r="C6694" s="363">
        <v>6051.7250000000004</v>
      </c>
      <c r="D6694" s="364"/>
    </row>
    <row r="6695" spans="1:4">
      <c r="A6695" s="361">
        <f t="shared" si="110"/>
        <v>45936</v>
      </c>
      <c r="B6695" s="362">
        <v>18</v>
      </c>
      <c r="C6695" s="363">
        <v>6304.5129999999999</v>
      </c>
      <c r="D6695" s="364"/>
    </row>
    <row r="6696" spans="1:4">
      <c r="A6696" s="361">
        <f t="shared" si="110"/>
        <v>45936</v>
      </c>
      <c r="B6696" s="362">
        <v>19</v>
      </c>
      <c r="C6696" s="363">
        <v>4927.3654999999999</v>
      </c>
      <c r="D6696" s="364"/>
    </row>
    <row r="6697" spans="1:4">
      <c r="A6697" s="361">
        <f t="shared" si="110"/>
        <v>45936</v>
      </c>
      <c r="B6697" s="362">
        <v>20</v>
      </c>
      <c r="C6697" s="363">
        <v>5231.6215000000002</v>
      </c>
      <c r="D6697" s="364"/>
    </row>
    <row r="6698" spans="1:4">
      <c r="A6698" s="361">
        <f t="shared" si="110"/>
        <v>45936</v>
      </c>
      <c r="B6698" s="362">
        <v>21</v>
      </c>
      <c r="C6698" s="363">
        <v>5383.0025000000005</v>
      </c>
      <c r="D6698" s="364"/>
    </row>
    <row r="6699" spans="1:4">
      <c r="A6699" s="361">
        <f t="shared" si="110"/>
        <v>45936</v>
      </c>
      <c r="B6699" s="362">
        <v>22</v>
      </c>
      <c r="C6699" s="363">
        <v>5878.6810000000005</v>
      </c>
      <c r="D6699" s="364"/>
    </row>
    <row r="6700" spans="1:4">
      <c r="A6700" s="361">
        <f t="shared" si="110"/>
        <v>45936</v>
      </c>
      <c r="B6700" s="362">
        <v>23</v>
      </c>
      <c r="C6700" s="363">
        <v>5758.3605000000007</v>
      </c>
      <c r="D6700" s="364"/>
    </row>
    <row r="6701" spans="1:4">
      <c r="A6701" s="361">
        <f t="shared" si="110"/>
        <v>45937</v>
      </c>
      <c r="B6701" s="362">
        <v>0</v>
      </c>
      <c r="C6701" s="363">
        <v>5275.9684999999999</v>
      </c>
      <c r="D6701" s="364"/>
    </row>
    <row r="6702" spans="1:4">
      <c r="A6702" s="361">
        <f t="shared" si="110"/>
        <v>45937</v>
      </c>
      <c r="B6702" s="362">
        <v>1</v>
      </c>
      <c r="C6702" s="363">
        <v>4937.6995000000006</v>
      </c>
      <c r="D6702" s="364"/>
    </row>
    <row r="6703" spans="1:4">
      <c r="A6703" s="361">
        <f t="shared" si="110"/>
        <v>45937</v>
      </c>
      <c r="B6703" s="362">
        <v>2</v>
      </c>
      <c r="C6703" s="363">
        <v>4864.2150000000001</v>
      </c>
      <c r="D6703" s="364"/>
    </row>
    <row r="6704" spans="1:4">
      <c r="A6704" s="361">
        <f t="shared" si="110"/>
        <v>45937</v>
      </c>
      <c r="B6704" s="362">
        <v>3</v>
      </c>
      <c r="C6704" s="363">
        <v>4724.7395000000006</v>
      </c>
      <c r="D6704" s="364"/>
    </row>
    <row r="6705" spans="1:4">
      <c r="A6705" s="361">
        <f t="shared" si="110"/>
        <v>45937</v>
      </c>
      <c r="B6705" s="362">
        <v>4</v>
      </c>
      <c r="C6705" s="363">
        <v>5275.8395</v>
      </c>
      <c r="D6705" s="364"/>
    </row>
    <row r="6706" spans="1:4">
      <c r="A6706" s="361">
        <f t="shared" si="110"/>
        <v>45937</v>
      </c>
      <c r="B6706" s="362">
        <v>5</v>
      </c>
      <c r="C6706" s="363">
        <v>5823.3590000000004</v>
      </c>
      <c r="D6706" s="364"/>
    </row>
    <row r="6707" spans="1:4">
      <c r="A6707" s="361">
        <f t="shared" si="110"/>
        <v>45937</v>
      </c>
      <c r="B6707" s="362">
        <v>6</v>
      </c>
      <c r="C6707" s="363">
        <v>6121.1475</v>
      </c>
      <c r="D6707" s="364"/>
    </row>
    <row r="6708" spans="1:4">
      <c r="A6708" s="361">
        <f t="shared" si="110"/>
        <v>45937</v>
      </c>
      <c r="B6708" s="362">
        <v>7</v>
      </c>
      <c r="C6708" s="363">
        <v>6219.0885000000007</v>
      </c>
      <c r="D6708" s="364"/>
    </row>
    <row r="6709" spans="1:4">
      <c r="A6709" s="361">
        <f t="shared" si="110"/>
        <v>45937</v>
      </c>
      <c r="B6709" s="362">
        <v>8</v>
      </c>
      <c r="C6709" s="363">
        <v>5748.7764999999999</v>
      </c>
      <c r="D6709" s="364"/>
    </row>
    <row r="6710" spans="1:4">
      <c r="A6710" s="361">
        <f t="shared" si="110"/>
        <v>45937</v>
      </c>
      <c r="B6710" s="362">
        <v>9</v>
      </c>
      <c r="C6710" s="363">
        <v>6259.8845000000001</v>
      </c>
      <c r="D6710" s="364"/>
    </row>
    <row r="6711" spans="1:4">
      <c r="A6711" s="361">
        <f t="shared" si="110"/>
        <v>45937</v>
      </c>
      <c r="B6711" s="362">
        <v>10</v>
      </c>
      <c r="C6711" s="363">
        <v>5783.6150000000007</v>
      </c>
      <c r="D6711" s="364"/>
    </row>
    <row r="6712" spans="1:4">
      <c r="A6712" s="361">
        <f t="shared" si="110"/>
        <v>45937</v>
      </c>
      <c r="B6712" s="362">
        <v>11</v>
      </c>
      <c r="C6712" s="363">
        <v>5625.5770000000002</v>
      </c>
      <c r="D6712" s="364"/>
    </row>
    <row r="6713" spans="1:4">
      <c r="A6713" s="361">
        <f t="shared" si="110"/>
        <v>45937</v>
      </c>
      <c r="B6713" s="362">
        <v>12</v>
      </c>
      <c r="C6713" s="363">
        <v>5667.6855000000005</v>
      </c>
      <c r="D6713" s="364"/>
    </row>
    <row r="6714" spans="1:4">
      <c r="A6714" s="361">
        <f t="shared" si="110"/>
        <v>45937</v>
      </c>
      <c r="B6714" s="362">
        <v>13</v>
      </c>
      <c r="C6714" s="363">
        <v>6250.5675000000001</v>
      </c>
      <c r="D6714" s="364"/>
    </row>
    <row r="6715" spans="1:4">
      <c r="A6715" s="361">
        <f t="shared" si="110"/>
        <v>45937</v>
      </c>
      <c r="B6715" s="362">
        <v>14</v>
      </c>
      <c r="C6715" s="363">
        <v>6341.6064999999999</v>
      </c>
      <c r="D6715" s="364"/>
    </row>
    <row r="6716" spans="1:4">
      <c r="A6716" s="361">
        <f t="shared" si="110"/>
        <v>45937</v>
      </c>
      <c r="B6716" s="362">
        <v>15</v>
      </c>
      <c r="C6716" s="363">
        <v>6917.1370000000006</v>
      </c>
      <c r="D6716" s="364"/>
    </row>
    <row r="6717" spans="1:4">
      <c r="A6717" s="361">
        <f t="shared" si="110"/>
        <v>45937</v>
      </c>
      <c r="B6717" s="362">
        <v>16</v>
      </c>
      <c r="C6717" s="363">
        <v>6699.2435000000005</v>
      </c>
      <c r="D6717" s="364"/>
    </row>
    <row r="6718" spans="1:4">
      <c r="A6718" s="361">
        <f t="shared" si="110"/>
        <v>45937</v>
      </c>
      <c r="B6718" s="362">
        <v>17</v>
      </c>
      <c r="C6718" s="363">
        <v>6500.3050000000003</v>
      </c>
      <c r="D6718" s="364"/>
    </row>
    <row r="6719" spans="1:4">
      <c r="A6719" s="361">
        <f t="shared" si="110"/>
        <v>45937</v>
      </c>
      <c r="B6719" s="362">
        <v>18</v>
      </c>
      <c r="C6719" s="363">
        <v>7038.683</v>
      </c>
      <c r="D6719" s="364"/>
    </row>
    <row r="6720" spans="1:4">
      <c r="A6720" s="361">
        <f t="shared" si="110"/>
        <v>45937</v>
      </c>
      <c r="B6720" s="362">
        <v>19</v>
      </c>
      <c r="C6720" s="363">
        <v>5422.7449999999999</v>
      </c>
      <c r="D6720" s="364"/>
    </row>
    <row r="6721" spans="1:4">
      <c r="A6721" s="361">
        <f t="shared" si="110"/>
        <v>45937</v>
      </c>
      <c r="B6721" s="362">
        <v>20</v>
      </c>
      <c r="C6721" s="363">
        <v>5592.17</v>
      </c>
      <c r="D6721" s="364"/>
    </row>
    <row r="6722" spans="1:4">
      <c r="A6722" s="361">
        <f t="shared" si="110"/>
        <v>45937</v>
      </c>
      <c r="B6722" s="362">
        <v>21</v>
      </c>
      <c r="C6722" s="363">
        <v>5499.6005000000005</v>
      </c>
      <c r="D6722" s="364"/>
    </row>
    <row r="6723" spans="1:4">
      <c r="A6723" s="361">
        <f t="shared" si="110"/>
        <v>45937</v>
      </c>
      <c r="B6723" s="362">
        <v>22</v>
      </c>
      <c r="C6723" s="363">
        <v>6501.9435000000003</v>
      </c>
      <c r="D6723" s="364"/>
    </row>
    <row r="6724" spans="1:4">
      <c r="A6724" s="361">
        <f t="shared" si="110"/>
        <v>45937</v>
      </c>
      <c r="B6724" s="362">
        <v>23</v>
      </c>
      <c r="C6724" s="363">
        <v>6248.5810000000001</v>
      </c>
      <c r="D6724" s="364"/>
    </row>
    <row r="6725" spans="1:4">
      <c r="A6725" s="361">
        <f t="shared" si="110"/>
        <v>45938</v>
      </c>
      <c r="B6725" s="362">
        <v>0</v>
      </c>
      <c r="C6725" s="363">
        <v>5275.0770000000002</v>
      </c>
      <c r="D6725" s="364"/>
    </row>
    <row r="6726" spans="1:4">
      <c r="A6726" s="361">
        <f t="shared" ref="A6726:A6789" si="111">IF(B6726=0,A6725+1,A6725)</f>
        <v>45938</v>
      </c>
      <c r="B6726" s="362">
        <v>1</v>
      </c>
      <c r="C6726" s="363">
        <v>5015.768</v>
      </c>
      <c r="D6726" s="364"/>
    </row>
    <row r="6727" spans="1:4">
      <c r="A6727" s="361">
        <f t="shared" si="111"/>
        <v>45938</v>
      </c>
      <c r="B6727" s="362">
        <v>2</v>
      </c>
      <c r="C6727" s="363">
        <v>4879.643</v>
      </c>
      <c r="D6727" s="364"/>
    </row>
    <row r="6728" spans="1:4">
      <c r="A6728" s="361">
        <f t="shared" si="111"/>
        <v>45938</v>
      </c>
      <c r="B6728" s="362">
        <v>3</v>
      </c>
      <c r="C6728" s="363">
        <v>4667.2345000000005</v>
      </c>
      <c r="D6728" s="364"/>
    </row>
    <row r="6729" spans="1:4">
      <c r="A6729" s="361">
        <f t="shared" si="111"/>
        <v>45938</v>
      </c>
      <c r="B6729" s="362">
        <v>4</v>
      </c>
      <c r="C6729" s="363">
        <v>4723.1680000000006</v>
      </c>
      <c r="D6729" s="364"/>
    </row>
    <row r="6730" spans="1:4">
      <c r="A6730" s="361">
        <f t="shared" si="111"/>
        <v>45938</v>
      </c>
      <c r="B6730" s="362">
        <v>5</v>
      </c>
      <c r="C6730" s="363">
        <v>5520.4030000000002</v>
      </c>
      <c r="D6730" s="364"/>
    </row>
    <row r="6731" spans="1:4">
      <c r="A6731" s="361">
        <f t="shared" si="111"/>
        <v>45938</v>
      </c>
      <c r="B6731" s="362">
        <v>6</v>
      </c>
      <c r="C6731" s="363">
        <v>5969.4115000000002</v>
      </c>
      <c r="D6731" s="364"/>
    </row>
    <row r="6732" spans="1:4">
      <c r="A6732" s="361">
        <f t="shared" si="111"/>
        <v>45938</v>
      </c>
      <c r="B6732" s="362">
        <v>7</v>
      </c>
      <c r="C6732" s="363">
        <v>6257.7520000000004</v>
      </c>
      <c r="D6732" s="364"/>
    </row>
    <row r="6733" spans="1:4">
      <c r="A6733" s="361">
        <f t="shared" si="111"/>
        <v>45938</v>
      </c>
      <c r="B6733" s="362">
        <v>8</v>
      </c>
      <c r="C6733" s="363">
        <v>5949.6135000000004</v>
      </c>
      <c r="D6733" s="364"/>
    </row>
    <row r="6734" spans="1:4">
      <c r="A6734" s="361">
        <f t="shared" si="111"/>
        <v>45938</v>
      </c>
      <c r="B6734" s="362">
        <v>9</v>
      </c>
      <c r="C6734" s="363">
        <v>6620.4380000000001</v>
      </c>
      <c r="D6734" s="364"/>
    </row>
    <row r="6735" spans="1:4">
      <c r="A6735" s="361">
        <f t="shared" si="111"/>
        <v>45938</v>
      </c>
      <c r="B6735" s="362">
        <v>10</v>
      </c>
      <c r="C6735" s="363">
        <v>6126.5990000000002</v>
      </c>
      <c r="D6735" s="364"/>
    </row>
    <row r="6736" spans="1:4">
      <c r="A6736" s="361">
        <f t="shared" si="111"/>
        <v>45938</v>
      </c>
      <c r="B6736" s="362">
        <v>11</v>
      </c>
      <c r="C6736" s="363">
        <v>6080.0625</v>
      </c>
      <c r="D6736" s="364"/>
    </row>
    <row r="6737" spans="1:4">
      <c r="A6737" s="361">
        <f t="shared" si="111"/>
        <v>45938</v>
      </c>
      <c r="B6737" s="362">
        <v>12</v>
      </c>
      <c r="C6737" s="363">
        <v>6188.6605</v>
      </c>
      <c r="D6737" s="364"/>
    </row>
    <row r="6738" spans="1:4">
      <c r="A6738" s="361">
        <f t="shared" si="111"/>
        <v>45938</v>
      </c>
      <c r="B6738" s="362">
        <v>13</v>
      </c>
      <c r="C6738" s="363">
        <v>6033.6950000000006</v>
      </c>
      <c r="D6738" s="364"/>
    </row>
    <row r="6739" spans="1:4">
      <c r="A6739" s="361">
        <f t="shared" si="111"/>
        <v>45938</v>
      </c>
      <c r="B6739" s="362">
        <v>14</v>
      </c>
      <c r="C6739" s="363">
        <v>6319.2494999999999</v>
      </c>
      <c r="D6739" s="364"/>
    </row>
    <row r="6740" spans="1:4">
      <c r="A6740" s="361">
        <f t="shared" si="111"/>
        <v>45938</v>
      </c>
      <c r="B6740" s="362">
        <v>15</v>
      </c>
      <c r="C6740" s="363">
        <v>6401.0650000000005</v>
      </c>
      <c r="D6740" s="364"/>
    </row>
    <row r="6741" spans="1:4">
      <c r="A6741" s="361">
        <f t="shared" si="111"/>
        <v>45938</v>
      </c>
      <c r="B6741" s="362">
        <v>16</v>
      </c>
      <c r="C6741" s="363">
        <v>6281.8620000000001</v>
      </c>
      <c r="D6741" s="364"/>
    </row>
    <row r="6742" spans="1:4">
      <c r="A6742" s="361">
        <f t="shared" si="111"/>
        <v>45938</v>
      </c>
      <c r="B6742" s="362">
        <v>17</v>
      </c>
      <c r="C6742" s="363">
        <v>5878.125</v>
      </c>
      <c r="D6742" s="364"/>
    </row>
    <row r="6743" spans="1:4">
      <c r="A6743" s="361">
        <f t="shared" si="111"/>
        <v>45938</v>
      </c>
      <c r="B6743" s="362">
        <v>18</v>
      </c>
      <c r="C6743" s="363">
        <v>6165.6779999999999</v>
      </c>
      <c r="D6743" s="364"/>
    </row>
    <row r="6744" spans="1:4">
      <c r="A6744" s="361">
        <f t="shared" si="111"/>
        <v>45938</v>
      </c>
      <c r="B6744" s="362">
        <v>19</v>
      </c>
      <c r="C6744" s="363">
        <v>4871.0450000000001</v>
      </c>
      <c r="D6744" s="364"/>
    </row>
    <row r="6745" spans="1:4">
      <c r="A6745" s="361">
        <f t="shared" si="111"/>
        <v>45938</v>
      </c>
      <c r="B6745" s="362">
        <v>20</v>
      </c>
      <c r="C6745" s="363">
        <v>5069.3119999999999</v>
      </c>
      <c r="D6745" s="364"/>
    </row>
    <row r="6746" spans="1:4">
      <c r="A6746" s="361">
        <f t="shared" si="111"/>
        <v>45938</v>
      </c>
      <c r="B6746" s="362">
        <v>21</v>
      </c>
      <c r="C6746" s="363">
        <v>5821.4380000000001</v>
      </c>
      <c r="D6746" s="364"/>
    </row>
    <row r="6747" spans="1:4">
      <c r="A6747" s="361">
        <f t="shared" si="111"/>
        <v>45938</v>
      </c>
      <c r="B6747" s="362">
        <v>22</v>
      </c>
      <c r="C6747" s="363">
        <v>6514.6745000000001</v>
      </c>
      <c r="D6747" s="364"/>
    </row>
    <row r="6748" spans="1:4">
      <c r="A6748" s="361">
        <f t="shared" si="111"/>
        <v>45938</v>
      </c>
      <c r="B6748" s="362">
        <v>23</v>
      </c>
      <c r="C6748" s="363">
        <v>6402.5484999999999</v>
      </c>
      <c r="D6748" s="364"/>
    </row>
    <row r="6749" spans="1:4">
      <c r="A6749" s="361">
        <f t="shared" si="111"/>
        <v>45939</v>
      </c>
      <c r="B6749" s="362">
        <v>0</v>
      </c>
      <c r="C6749" s="363">
        <v>5862.5780000000004</v>
      </c>
      <c r="D6749" s="364"/>
    </row>
    <row r="6750" spans="1:4">
      <c r="A6750" s="361">
        <f t="shared" si="111"/>
        <v>45939</v>
      </c>
      <c r="B6750" s="362">
        <v>1</v>
      </c>
      <c r="C6750" s="363">
        <v>5113.6185000000005</v>
      </c>
      <c r="D6750" s="364"/>
    </row>
    <row r="6751" spans="1:4">
      <c r="A6751" s="361">
        <f t="shared" si="111"/>
        <v>45939</v>
      </c>
      <c r="B6751" s="362">
        <v>2</v>
      </c>
      <c r="C6751" s="363">
        <v>4854.1580000000004</v>
      </c>
      <c r="D6751" s="364"/>
    </row>
    <row r="6752" spans="1:4">
      <c r="A6752" s="361">
        <f t="shared" si="111"/>
        <v>45939</v>
      </c>
      <c r="B6752" s="362">
        <v>3</v>
      </c>
      <c r="C6752" s="363">
        <v>4812.4585000000006</v>
      </c>
      <c r="D6752" s="364"/>
    </row>
    <row r="6753" spans="1:4">
      <c r="A6753" s="361">
        <f t="shared" si="111"/>
        <v>45939</v>
      </c>
      <c r="B6753" s="362">
        <v>4</v>
      </c>
      <c r="C6753" s="363">
        <v>5144.7885000000006</v>
      </c>
      <c r="D6753" s="364"/>
    </row>
    <row r="6754" spans="1:4">
      <c r="A6754" s="361">
        <f t="shared" si="111"/>
        <v>45939</v>
      </c>
      <c r="B6754" s="362">
        <v>5</v>
      </c>
      <c r="C6754" s="363">
        <v>5656.5635000000002</v>
      </c>
      <c r="D6754" s="364"/>
    </row>
    <row r="6755" spans="1:4">
      <c r="A6755" s="361">
        <f t="shared" si="111"/>
        <v>45939</v>
      </c>
      <c r="B6755" s="362">
        <v>6</v>
      </c>
      <c r="C6755" s="363">
        <v>5888.6355000000003</v>
      </c>
      <c r="D6755" s="364"/>
    </row>
    <row r="6756" spans="1:4">
      <c r="A6756" s="361">
        <f t="shared" si="111"/>
        <v>45939</v>
      </c>
      <c r="B6756" s="362">
        <v>7</v>
      </c>
      <c r="C6756" s="363">
        <v>6128.7359999999999</v>
      </c>
      <c r="D6756" s="364"/>
    </row>
    <row r="6757" spans="1:4">
      <c r="A6757" s="361">
        <f t="shared" si="111"/>
        <v>45939</v>
      </c>
      <c r="B6757" s="362">
        <v>8</v>
      </c>
      <c r="C6757" s="363">
        <v>5700.0610000000006</v>
      </c>
      <c r="D6757" s="364"/>
    </row>
    <row r="6758" spans="1:4">
      <c r="A6758" s="361">
        <f t="shared" si="111"/>
        <v>45939</v>
      </c>
      <c r="B6758" s="362">
        <v>9</v>
      </c>
      <c r="C6758" s="363">
        <v>6728.5480000000007</v>
      </c>
      <c r="D6758" s="364"/>
    </row>
    <row r="6759" spans="1:4">
      <c r="A6759" s="361">
        <f t="shared" si="111"/>
        <v>45939</v>
      </c>
      <c r="B6759" s="362">
        <v>10</v>
      </c>
      <c r="C6759" s="363">
        <v>6134.1015000000007</v>
      </c>
      <c r="D6759" s="364"/>
    </row>
    <row r="6760" spans="1:4">
      <c r="A6760" s="361">
        <f t="shared" si="111"/>
        <v>45939</v>
      </c>
      <c r="B6760" s="362">
        <v>11</v>
      </c>
      <c r="C6760" s="363">
        <v>6051.7449999999999</v>
      </c>
      <c r="D6760" s="364"/>
    </row>
    <row r="6761" spans="1:4">
      <c r="A6761" s="361">
        <f t="shared" si="111"/>
        <v>45939</v>
      </c>
      <c r="B6761" s="362">
        <v>12</v>
      </c>
      <c r="C6761" s="363">
        <v>5741.59</v>
      </c>
      <c r="D6761" s="364"/>
    </row>
    <row r="6762" spans="1:4">
      <c r="A6762" s="361">
        <f t="shared" si="111"/>
        <v>45939</v>
      </c>
      <c r="B6762" s="362">
        <v>13</v>
      </c>
      <c r="C6762" s="363">
        <v>5792.7350000000006</v>
      </c>
      <c r="D6762" s="364"/>
    </row>
    <row r="6763" spans="1:4">
      <c r="A6763" s="361">
        <f t="shared" si="111"/>
        <v>45939</v>
      </c>
      <c r="B6763" s="362">
        <v>14</v>
      </c>
      <c r="C6763" s="363">
        <v>5856.7250000000004</v>
      </c>
      <c r="D6763" s="364"/>
    </row>
    <row r="6764" spans="1:4">
      <c r="A6764" s="361">
        <f t="shared" si="111"/>
        <v>45939</v>
      </c>
      <c r="B6764" s="362">
        <v>15</v>
      </c>
      <c r="C6764" s="363">
        <v>6524.3465000000006</v>
      </c>
      <c r="D6764" s="364"/>
    </row>
    <row r="6765" spans="1:4">
      <c r="A6765" s="361">
        <f t="shared" si="111"/>
        <v>45939</v>
      </c>
      <c r="B6765" s="362">
        <v>16</v>
      </c>
      <c r="C6765" s="363">
        <v>6165.9450000000006</v>
      </c>
      <c r="D6765" s="364"/>
    </row>
    <row r="6766" spans="1:4">
      <c r="A6766" s="361">
        <f t="shared" si="111"/>
        <v>45939</v>
      </c>
      <c r="B6766" s="362">
        <v>17</v>
      </c>
      <c r="C6766" s="363">
        <v>5669.18</v>
      </c>
      <c r="D6766" s="364"/>
    </row>
    <row r="6767" spans="1:4">
      <c r="A6767" s="361">
        <f t="shared" si="111"/>
        <v>45939</v>
      </c>
      <c r="B6767" s="362">
        <v>18</v>
      </c>
      <c r="C6767" s="363">
        <v>5819.8090000000002</v>
      </c>
      <c r="D6767" s="364"/>
    </row>
    <row r="6768" spans="1:4">
      <c r="A6768" s="361">
        <f t="shared" si="111"/>
        <v>45939</v>
      </c>
      <c r="B6768" s="362">
        <v>19</v>
      </c>
      <c r="C6768" s="363">
        <v>4326.22</v>
      </c>
      <c r="D6768" s="364"/>
    </row>
    <row r="6769" spans="1:4">
      <c r="A6769" s="361">
        <f t="shared" si="111"/>
        <v>45939</v>
      </c>
      <c r="B6769" s="362">
        <v>20</v>
      </c>
      <c r="C6769" s="363">
        <v>5052.09</v>
      </c>
      <c r="D6769" s="364"/>
    </row>
    <row r="6770" spans="1:4">
      <c r="A6770" s="361">
        <f t="shared" si="111"/>
        <v>45939</v>
      </c>
      <c r="B6770" s="362">
        <v>21</v>
      </c>
      <c r="C6770" s="363">
        <v>4904.5140000000001</v>
      </c>
      <c r="D6770" s="364"/>
    </row>
    <row r="6771" spans="1:4">
      <c r="A6771" s="361">
        <f t="shared" si="111"/>
        <v>45939</v>
      </c>
      <c r="B6771" s="362">
        <v>22</v>
      </c>
      <c r="C6771" s="363">
        <v>6013.6045000000004</v>
      </c>
      <c r="D6771" s="364"/>
    </row>
    <row r="6772" spans="1:4">
      <c r="A6772" s="361">
        <f t="shared" si="111"/>
        <v>45939</v>
      </c>
      <c r="B6772" s="362">
        <v>23</v>
      </c>
      <c r="C6772" s="363">
        <v>5874.9480000000003</v>
      </c>
      <c r="D6772" s="364"/>
    </row>
    <row r="6773" spans="1:4">
      <c r="A6773" s="361">
        <f t="shared" si="111"/>
        <v>45940</v>
      </c>
      <c r="B6773" s="362">
        <v>0</v>
      </c>
      <c r="C6773" s="363">
        <v>5005.7714999999998</v>
      </c>
      <c r="D6773" s="364"/>
    </row>
    <row r="6774" spans="1:4">
      <c r="A6774" s="361">
        <f t="shared" si="111"/>
        <v>45940</v>
      </c>
      <c r="B6774" s="362">
        <v>1</v>
      </c>
      <c r="C6774" s="363">
        <v>4496.3020000000006</v>
      </c>
      <c r="D6774" s="364"/>
    </row>
    <row r="6775" spans="1:4">
      <c r="A6775" s="361">
        <f t="shared" si="111"/>
        <v>45940</v>
      </c>
      <c r="B6775" s="362">
        <v>2</v>
      </c>
      <c r="C6775" s="363">
        <v>4478.1990000000005</v>
      </c>
      <c r="D6775" s="364"/>
    </row>
    <row r="6776" spans="1:4">
      <c r="A6776" s="361">
        <f t="shared" si="111"/>
        <v>45940</v>
      </c>
      <c r="B6776" s="362">
        <v>3</v>
      </c>
      <c r="C6776" s="363">
        <v>4525.1260000000002</v>
      </c>
      <c r="D6776" s="364"/>
    </row>
    <row r="6777" spans="1:4">
      <c r="A6777" s="361">
        <f t="shared" si="111"/>
        <v>45940</v>
      </c>
      <c r="B6777" s="362">
        <v>4</v>
      </c>
      <c r="C6777" s="363">
        <v>4873.3420000000006</v>
      </c>
      <c r="D6777" s="364"/>
    </row>
    <row r="6778" spans="1:4">
      <c r="A6778" s="361">
        <f t="shared" si="111"/>
        <v>45940</v>
      </c>
      <c r="B6778" s="362">
        <v>5</v>
      </c>
      <c r="C6778" s="363">
        <v>5291.8450000000003</v>
      </c>
      <c r="D6778" s="364"/>
    </row>
    <row r="6779" spans="1:4">
      <c r="A6779" s="361">
        <f t="shared" si="111"/>
        <v>45940</v>
      </c>
      <c r="B6779" s="362">
        <v>6</v>
      </c>
      <c r="C6779" s="363">
        <v>5955.4390000000003</v>
      </c>
      <c r="D6779" s="364"/>
    </row>
    <row r="6780" spans="1:4">
      <c r="A6780" s="361">
        <f t="shared" si="111"/>
        <v>45940</v>
      </c>
      <c r="B6780" s="362">
        <v>7</v>
      </c>
      <c r="C6780" s="363">
        <v>6038.5264999999999</v>
      </c>
      <c r="D6780" s="364"/>
    </row>
    <row r="6781" spans="1:4">
      <c r="A6781" s="361">
        <f t="shared" si="111"/>
        <v>45940</v>
      </c>
      <c r="B6781" s="362">
        <v>8</v>
      </c>
      <c r="C6781" s="363">
        <v>6046.7915000000003</v>
      </c>
      <c r="D6781" s="364"/>
    </row>
    <row r="6782" spans="1:4">
      <c r="A6782" s="361">
        <f t="shared" si="111"/>
        <v>45940</v>
      </c>
      <c r="B6782" s="362">
        <v>9</v>
      </c>
      <c r="C6782" s="363">
        <v>6395.9610000000002</v>
      </c>
      <c r="D6782" s="364"/>
    </row>
    <row r="6783" spans="1:4">
      <c r="A6783" s="361">
        <f t="shared" si="111"/>
        <v>45940</v>
      </c>
      <c r="B6783" s="362">
        <v>10</v>
      </c>
      <c r="C6783" s="363">
        <v>5863.8440000000001</v>
      </c>
      <c r="D6783" s="364"/>
    </row>
    <row r="6784" spans="1:4">
      <c r="A6784" s="361">
        <f t="shared" si="111"/>
        <v>45940</v>
      </c>
      <c r="B6784" s="362">
        <v>11</v>
      </c>
      <c r="C6784" s="363">
        <v>5763.3470000000007</v>
      </c>
      <c r="D6784" s="364"/>
    </row>
    <row r="6785" spans="1:4">
      <c r="A6785" s="361">
        <f t="shared" si="111"/>
        <v>45940</v>
      </c>
      <c r="B6785" s="362">
        <v>12</v>
      </c>
      <c r="C6785" s="363">
        <v>5816.7089999999998</v>
      </c>
      <c r="D6785" s="364"/>
    </row>
    <row r="6786" spans="1:4">
      <c r="A6786" s="361">
        <f t="shared" si="111"/>
        <v>45940</v>
      </c>
      <c r="B6786" s="362">
        <v>13</v>
      </c>
      <c r="C6786" s="363">
        <v>5898.5219999999999</v>
      </c>
      <c r="D6786" s="364"/>
    </row>
    <row r="6787" spans="1:4">
      <c r="A6787" s="361">
        <f t="shared" si="111"/>
        <v>45940</v>
      </c>
      <c r="B6787" s="362">
        <v>14</v>
      </c>
      <c r="C6787" s="363">
        <v>5914.5325000000003</v>
      </c>
      <c r="D6787" s="364"/>
    </row>
    <row r="6788" spans="1:4">
      <c r="A6788" s="361">
        <f t="shared" si="111"/>
        <v>45940</v>
      </c>
      <c r="B6788" s="362">
        <v>15</v>
      </c>
      <c r="C6788" s="363">
        <v>6177.2640000000001</v>
      </c>
      <c r="D6788" s="364"/>
    </row>
    <row r="6789" spans="1:4">
      <c r="A6789" s="361">
        <f t="shared" si="111"/>
        <v>45940</v>
      </c>
      <c r="B6789" s="362">
        <v>16</v>
      </c>
      <c r="C6789" s="363">
        <v>6211.9410000000007</v>
      </c>
      <c r="D6789" s="364"/>
    </row>
    <row r="6790" spans="1:4">
      <c r="A6790" s="361">
        <f t="shared" ref="A6790:A6853" si="112">IF(B6790=0,A6789+1,A6789)</f>
        <v>45940</v>
      </c>
      <c r="B6790" s="362">
        <v>17</v>
      </c>
      <c r="C6790" s="363">
        <v>6064.9650000000001</v>
      </c>
      <c r="D6790" s="364"/>
    </row>
    <row r="6791" spans="1:4">
      <c r="A6791" s="361">
        <f t="shared" si="112"/>
        <v>45940</v>
      </c>
      <c r="B6791" s="362">
        <v>18</v>
      </c>
      <c r="C6791" s="363">
        <v>6504.9450000000006</v>
      </c>
      <c r="D6791" s="364"/>
    </row>
    <row r="6792" spans="1:4">
      <c r="A6792" s="361">
        <f t="shared" si="112"/>
        <v>45940</v>
      </c>
      <c r="B6792" s="362">
        <v>19</v>
      </c>
      <c r="C6792" s="363">
        <v>4968.4650000000001</v>
      </c>
      <c r="D6792" s="364"/>
    </row>
    <row r="6793" spans="1:4">
      <c r="A6793" s="361">
        <f t="shared" si="112"/>
        <v>45940</v>
      </c>
      <c r="B6793" s="362">
        <v>20</v>
      </c>
      <c r="C6793" s="363">
        <v>5376.32</v>
      </c>
      <c r="D6793" s="364"/>
    </row>
    <row r="6794" spans="1:4">
      <c r="A6794" s="361">
        <f t="shared" si="112"/>
        <v>45940</v>
      </c>
      <c r="B6794" s="362">
        <v>21</v>
      </c>
      <c r="C6794" s="363">
        <v>5486.4210000000003</v>
      </c>
      <c r="D6794" s="364"/>
    </row>
    <row r="6795" spans="1:4">
      <c r="A6795" s="361">
        <f t="shared" si="112"/>
        <v>45940</v>
      </c>
      <c r="B6795" s="362">
        <v>22</v>
      </c>
      <c r="C6795" s="363">
        <v>6126.7490000000007</v>
      </c>
      <c r="D6795" s="364"/>
    </row>
    <row r="6796" spans="1:4">
      <c r="A6796" s="361">
        <f t="shared" si="112"/>
        <v>45940</v>
      </c>
      <c r="B6796" s="362">
        <v>23</v>
      </c>
      <c r="C6796" s="363">
        <v>5679.9480000000003</v>
      </c>
      <c r="D6796" s="364"/>
    </row>
    <row r="6797" spans="1:4">
      <c r="A6797" s="361">
        <f t="shared" si="112"/>
        <v>45941</v>
      </c>
      <c r="B6797" s="362">
        <v>0</v>
      </c>
      <c r="C6797" s="363">
        <v>5385.7290000000003</v>
      </c>
      <c r="D6797" s="364"/>
    </row>
    <row r="6798" spans="1:4">
      <c r="A6798" s="361">
        <f t="shared" si="112"/>
        <v>45941</v>
      </c>
      <c r="B6798" s="362">
        <v>1</v>
      </c>
      <c r="C6798" s="363">
        <v>5492.232</v>
      </c>
      <c r="D6798" s="364"/>
    </row>
    <row r="6799" spans="1:4">
      <c r="A6799" s="361">
        <f t="shared" si="112"/>
        <v>45941</v>
      </c>
      <c r="B6799" s="362">
        <v>2</v>
      </c>
      <c r="C6799" s="363">
        <v>5157.7550000000001</v>
      </c>
      <c r="D6799" s="364"/>
    </row>
    <row r="6800" spans="1:4">
      <c r="A6800" s="361">
        <f t="shared" si="112"/>
        <v>45941</v>
      </c>
      <c r="B6800" s="362">
        <v>3</v>
      </c>
      <c r="C6800" s="363">
        <v>5172.4520000000002</v>
      </c>
      <c r="D6800" s="364"/>
    </row>
    <row r="6801" spans="1:4">
      <c r="A6801" s="361">
        <f t="shared" si="112"/>
        <v>45941</v>
      </c>
      <c r="B6801" s="362">
        <v>4</v>
      </c>
      <c r="C6801" s="363">
        <v>4924.2160000000003</v>
      </c>
      <c r="D6801" s="364"/>
    </row>
    <row r="6802" spans="1:4">
      <c r="A6802" s="361">
        <f t="shared" si="112"/>
        <v>45941</v>
      </c>
      <c r="B6802" s="362">
        <v>5</v>
      </c>
      <c r="C6802" s="363">
        <v>5038.6550000000007</v>
      </c>
      <c r="D6802" s="364"/>
    </row>
    <row r="6803" spans="1:4">
      <c r="A6803" s="361">
        <f t="shared" si="112"/>
        <v>45941</v>
      </c>
      <c r="B6803" s="362">
        <v>6</v>
      </c>
      <c r="C6803" s="363">
        <v>4939.8100000000004</v>
      </c>
      <c r="D6803" s="364"/>
    </row>
    <row r="6804" spans="1:4">
      <c r="A6804" s="361">
        <f t="shared" si="112"/>
        <v>45941</v>
      </c>
      <c r="B6804" s="362">
        <v>7</v>
      </c>
      <c r="C6804" s="363">
        <v>5500.5749999999998</v>
      </c>
      <c r="D6804" s="364"/>
    </row>
    <row r="6805" spans="1:4">
      <c r="A6805" s="361">
        <f t="shared" si="112"/>
        <v>45941</v>
      </c>
      <c r="B6805" s="362">
        <v>8</v>
      </c>
      <c r="C6805" s="363">
        <v>6241.5645000000004</v>
      </c>
      <c r="D6805" s="364"/>
    </row>
    <row r="6806" spans="1:4">
      <c r="A6806" s="361">
        <f t="shared" si="112"/>
        <v>45941</v>
      </c>
      <c r="B6806" s="362">
        <v>9</v>
      </c>
      <c r="C6806" s="363">
        <v>6797.5345000000007</v>
      </c>
      <c r="D6806" s="364"/>
    </row>
    <row r="6807" spans="1:4">
      <c r="A6807" s="361">
        <f t="shared" si="112"/>
        <v>45941</v>
      </c>
      <c r="B6807" s="362">
        <v>10</v>
      </c>
      <c r="C6807" s="363">
        <v>5849.5950000000003</v>
      </c>
      <c r="D6807" s="364"/>
    </row>
    <row r="6808" spans="1:4">
      <c r="A6808" s="361">
        <f t="shared" si="112"/>
        <v>45941</v>
      </c>
      <c r="B6808" s="362">
        <v>11</v>
      </c>
      <c r="C6808" s="363">
        <v>5682.1150000000007</v>
      </c>
      <c r="D6808" s="364"/>
    </row>
    <row r="6809" spans="1:4">
      <c r="A6809" s="361">
        <f t="shared" si="112"/>
        <v>45941</v>
      </c>
      <c r="B6809" s="362">
        <v>12</v>
      </c>
      <c r="C6809" s="363">
        <v>6296.2275</v>
      </c>
      <c r="D6809" s="364"/>
    </row>
    <row r="6810" spans="1:4">
      <c r="A6810" s="361">
        <f t="shared" si="112"/>
        <v>45941</v>
      </c>
      <c r="B6810" s="362">
        <v>13</v>
      </c>
      <c r="C6810" s="363">
        <v>6270.7375000000002</v>
      </c>
      <c r="D6810" s="364"/>
    </row>
    <row r="6811" spans="1:4">
      <c r="A6811" s="361">
        <f t="shared" si="112"/>
        <v>45941</v>
      </c>
      <c r="B6811" s="362">
        <v>14</v>
      </c>
      <c r="C6811" s="363">
        <v>6358.9425000000001</v>
      </c>
      <c r="D6811" s="364"/>
    </row>
    <row r="6812" spans="1:4">
      <c r="A6812" s="361">
        <f t="shared" si="112"/>
        <v>45941</v>
      </c>
      <c r="B6812" s="362">
        <v>15</v>
      </c>
      <c r="C6812" s="363">
        <v>5553.38</v>
      </c>
      <c r="D6812" s="364"/>
    </row>
    <row r="6813" spans="1:4">
      <c r="A6813" s="361">
        <f t="shared" si="112"/>
        <v>45941</v>
      </c>
      <c r="B6813" s="362">
        <v>16</v>
      </c>
      <c r="C6813" s="363">
        <v>5675.28</v>
      </c>
      <c r="D6813" s="364"/>
    </row>
    <row r="6814" spans="1:4">
      <c r="A6814" s="361">
        <f t="shared" si="112"/>
        <v>45941</v>
      </c>
      <c r="B6814" s="362">
        <v>17</v>
      </c>
      <c r="C6814" s="363">
        <v>5211.0450000000001</v>
      </c>
      <c r="D6814" s="364"/>
    </row>
    <row r="6815" spans="1:4">
      <c r="A6815" s="361">
        <f t="shared" si="112"/>
        <v>45941</v>
      </c>
      <c r="B6815" s="362">
        <v>18</v>
      </c>
      <c r="C6815" s="363">
        <v>5885.62</v>
      </c>
      <c r="D6815" s="364"/>
    </row>
    <row r="6816" spans="1:4">
      <c r="A6816" s="361">
        <f t="shared" si="112"/>
        <v>45941</v>
      </c>
      <c r="B6816" s="362">
        <v>19</v>
      </c>
      <c r="C6816" s="363">
        <v>3842.54</v>
      </c>
      <c r="D6816" s="364"/>
    </row>
    <row r="6817" spans="1:4">
      <c r="A6817" s="361">
        <f t="shared" si="112"/>
        <v>45941</v>
      </c>
      <c r="B6817" s="362">
        <v>20</v>
      </c>
      <c r="C6817" s="363">
        <v>4910.0200000000004</v>
      </c>
      <c r="D6817" s="364"/>
    </row>
    <row r="6818" spans="1:4">
      <c r="A6818" s="361">
        <f t="shared" si="112"/>
        <v>45941</v>
      </c>
      <c r="B6818" s="362">
        <v>21</v>
      </c>
      <c r="C6818" s="363">
        <v>5181.9000000000005</v>
      </c>
      <c r="D6818" s="364"/>
    </row>
    <row r="6819" spans="1:4">
      <c r="A6819" s="361">
        <f t="shared" si="112"/>
        <v>45941</v>
      </c>
      <c r="B6819" s="362">
        <v>22</v>
      </c>
      <c r="C6819" s="363">
        <v>5856.8050000000003</v>
      </c>
      <c r="D6819" s="364"/>
    </row>
    <row r="6820" spans="1:4">
      <c r="A6820" s="361">
        <f t="shared" si="112"/>
        <v>45941</v>
      </c>
      <c r="B6820" s="362">
        <v>23</v>
      </c>
      <c r="C6820" s="363">
        <v>5337.5450000000001</v>
      </c>
      <c r="D6820" s="364"/>
    </row>
    <row r="6821" spans="1:4">
      <c r="A6821" s="361">
        <f t="shared" si="112"/>
        <v>45942</v>
      </c>
      <c r="B6821" s="362">
        <v>0</v>
      </c>
      <c r="C6821" s="363">
        <v>5269.6140000000005</v>
      </c>
      <c r="D6821" s="364"/>
    </row>
    <row r="6822" spans="1:4">
      <c r="A6822" s="361">
        <f t="shared" si="112"/>
        <v>45942</v>
      </c>
      <c r="B6822" s="362">
        <v>1</v>
      </c>
      <c r="C6822" s="363">
        <v>4989.2550000000001</v>
      </c>
      <c r="D6822" s="364"/>
    </row>
    <row r="6823" spans="1:4">
      <c r="A6823" s="361">
        <f t="shared" si="112"/>
        <v>45942</v>
      </c>
      <c r="B6823" s="362">
        <v>2</v>
      </c>
      <c r="C6823" s="363">
        <v>4845.3599999999997</v>
      </c>
      <c r="D6823" s="364"/>
    </row>
    <row r="6824" spans="1:4">
      <c r="A6824" s="361">
        <f t="shared" si="112"/>
        <v>45942</v>
      </c>
      <c r="B6824" s="362">
        <v>3</v>
      </c>
      <c r="C6824" s="363">
        <v>4674.7</v>
      </c>
      <c r="D6824" s="364"/>
    </row>
    <row r="6825" spans="1:4">
      <c r="A6825" s="361">
        <f t="shared" si="112"/>
        <v>45942</v>
      </c>
      <c r="B6825" s="362">
        <v>4</v>
      </c>
      <c r="C6825" s="363">
        <v>4689.01</v>
      </c>
      <c r="D6825" s="364"/>
    </row>
    <row r="6826" spans="1:4">
      <c r="A6826" s="361">
        <f t="shared" si="112"/>
        <v>45942</v>
      </c>
      <c r="B6826" s="362">
        <v>5</v>
      </c>
      <c r="C6826" s="363">
        <v>4844.3</v>
      </c>
      <c r="D6826" s="364"/>
    </row>
    <row r="6827" spans="1:4">
      <c r="A6827" s="361">
        <f t="shared" si="112"/>
        <v>45942</v>
      </c>
      <c r="B6827" s="362">
        <v>6</v>
      </c>
      <c r="C6827" s="363">
        <v>4903.3510000000006</v>
      </c>
      <c r="D6827" s="364"/>
    </row>
    <row r="6828" spans="1:4">
      <c r="A6828" s="361">
        <f t="shared" si="112"/>
        <v>45942</v>
      </c>
      <c r="B6828" s="362">
        <v>7</v>
      </c>
      <c r="C6828" s="363">
        <v>5057.0950000000003</v>
      </c>
      <c r="D6828" s="364"/>
    </row>
    <row r="6829" spans="1:4">
      <c r="A6829" s="361">
        <f t="shared" si="112"/>
        <v>45942</v>
      </c>
      <c r="B6829" s="362">
        <v>8</v>
      </c>
      <c r="C6829" s="363">
        <v>4868.1500000000005</v>
      </c>
      <c r="D6829" s="364"/>
    </row>
    <row r="6830" spans="1:4">
      <c r="A6830" s="361">
        <f t="shared" si="112"/>
        <v>45942</v>
      </c>
      <c r="B6830" s="362">
        <v>9</v>
      </c>
      <c r="C6830" s="363">
        <v>5252.665</v>
      </c>
      <c r="D6830" s="364"/>
    </row>
    <row r="6831" spans="1:4">
      <c r="A6831" s="361">
        <f t="shared" si="112"/>
        <v>45942</v>
      </c>
      <c r="B6831" s="362">
        <v>10</v>
      </c>
      <c r="C6831" s="363">
        <v>4883.2550000000001</v>
      </c>
      <c r="D6831" s="364"/>
    </row>
    <row r="6832" spans="1:4">
      <c r="A6832" s="361">
        <f t="shared" si="112"/>
        <v>45942</v>
      </c>
      <c r="B6832" s="362">
        <v>11</v>
      </c>
      <c r="C6832" s="363">
        <v>5456.91</v>
      </c>
      <c r="D6832" s="364"/>
    </row>
    <row r="6833" spans="1:4">
      <c r="A6833" s="361">
        <f t="shared" si="112"/>
        <v>45942</v>
      </c>
      <c r="B6833" s="362">
        <v>12</v>
      </c>
      <c r="C6833" s="363">
        <v>5736.8830000000007</v>
      </c>
      <c r="D6833" s="364"/>
    </row>
    <row r="6834" spans="1:4">
      <c r="A6834" s="361">
        <f t="shared" si="112"/>
        <v>45942</v>
      </c>
      <c r="B6834" s="362">
        <v>13</v>
      </c>
      <c r="C6834" s="363">
        <v>5642.41</v>
      </c>
      <c r="D6834" s="364"/>
    </row>
    <row r="6835" spans="1:4">
      <c r="A6835" s="361">
        <f t="shared" si="112"/>
        <v>45942</v>
      </c>
      <c r="B6835" s="362">
        <v>14</v>
      </c>
      <c r="C6835" s="363">
        <v>5872.1865000000007</v>
      </c>
      <c r="D6835" s="364"/>
    </row>
    <row r="6836" spans="1:4">
      <c r="A6836" s="361">
        <f t="shared" si="112"/>
        <v>45942</v>
      </c>
      <c r="B6836" s="362">
        <v>15</v>
      </c>
      <c r="C6836" s="363">
        <v>6049.43</v>
      </c>
      <c r="D6836" s="364"/>
    </row>
    <row r="6837" spans="1:4">
      <c r="A6837" s="361">
        <f t="shared" si="112"/>
        <v>45942</v>
      </c>
      <c r="B6837" s="362">
        <v>16</v>
      </c>
      <c r="C6837" s="363">
        <v>5689.0015000000003</v>
      </c>
      <c r="D6837" s="364"/>
    </row>
    <row r="6838" spans="1:4">
      <c r="A6838" s="361">
        <f t="shared" si="112"/>
        <v>45942</v>
      </c>
      <c r="B6838" s="362">
        <v>17</v>
      </c>
      <c r="C6838" s="363">
        <v>4884.2750000000005</v>
      </c>
      <c r="D6838" s="364"/>
    </row>
    <row r="6839" spans="1:4">
      <c r="A6839" s="361">
        <f t="shared" si="112"/>
        <v>45942</v>
      </c>
      <c r="B6839" s="362">
        <v>18</v>
      </c>
      <c r="C6839" s="363">
        <v>6379.0174999999999</v>
      </c>
      <c r="D6839" s="364"/>
    </row>
    <row r="6840" spans="1:4">
      <c r="A6840" s="361">
        <f t="shared" si="112"/>
        <v>45942</v>
      </c>
      <c r="B6840" s="362">
        <v>19</v>
      </c>
      <c r="C6840" s="363">
        <v>4929.585</v>
      </c>
      <c r="D6840" s="364"/>
    </row>
    <row r="6841" spans="1:4">
      <c r="A6841" s="361">
        <f t="shared" si="112"/>
        <v>45942</v>
      </c>
      <c r="B6841" s="362">
        <v>20</v>
      </c>
      <c r="C6841" s="363">
        <v>5151.8850000000002</v>
      </c>
      <c r="D6841" s="364"/>
    </row>
    <row r="6842" spans="1:4">
      <c r="A6842" s="361">
        <f t="shared" si="112"/>
        <v>45942</v>
      </c>
      <c r="B6842" s="362">
        <v>21</v>
      </c>
      <c r="C6842" s="363">
        <v>5385.5150000000003</v>
      </c>
      <c r="D6842" s="364"/>
    </row>
    <row r="6843" spans="1:4">
      <c r="A6843" s="361">
        <f t="shared" si="112"/>
        <v>45942</v>
      </c>
      <c r="B6843" s="362">
        <v>22</v>
      </c>
      <c r="C6843" s="363">
        <v>5795.7049999999999</v>
      </c>
      <c r="D6843" s="364"/>
    </row>
    <row r="6844" spans="1:4">
      <c r="A6844" s="361">
        <f t="shared" si="112"/>
        <v>45942</v>
      </c>
      <c r="B6844" s="362">
        <v>23</v>
      </c>
      <c r="C6844" s="363">
        <v>5570.9549999999999</v>
      </c>
      <c r="D6844" s="364"/>
    </row>
    <row r="6845" spans="1:4">
      <c r="A6845" s="361">
        <f t="shared" si="112"/>
        <v>45943</v>
      </c>
      <c r="B6845" s="362">
        <v>0</v>
      </c>
      <c r="C6845" s="363">
        <v>5168.933</v>
      </c>
      <c r="D6845" s="364"/>
    </row>
    <row r="6846" spans="1:4">
      <c r="A6846" s="361">
        <f t="shared" si="112"/>
        <v>45943</v>
      </c>
      <c r="B6846" s="362">
        <v>1</v>
      </c>
      <c r="C6846" s="363">
        <v>5015.2775000000001</v>
      </c>
      <c r="D6846" s="364"/>
    </row>
    <row r="6847" spans="1:4">
      <c r="A6847" s="361">
        <f t="shared" si="112"/>
        <v>45943</v>
      </c>
      <c r="B6847" s="362">
        <v>2</v>
      </c>
      <c r="C6847" s="363">
        <v>4958.2489999999998</v>
      </c>
      <c r="D6847" s="364"/>
    </row>
    <row r="6848" spans="1:4">
      <c r="A6848" s="361">
        <f t="shared" si="112"/>
        <v>45943</v>
      </c>
      <c r="B6848" s="362">
        <v>3</v>
      </c>
      <c r="C6848" s="363">
        <v>5033.7125000000005</v>
      </c>
      <c r="D6848" s="364"/>
    </row>
    <row r="6849" spans="1:4">
      <c r="A6849" s="361">
        <f t="shared" si="112"/>
        <v>45943</v>
      </c>
      <c r="B6849" s="362">
        <v>4</v>
      </c>
      <c r="C6849" s="363">
        <v>5142.1145000000006</v>
      </c>
      <c r="D6849" s="364"/>
    </row>
    <row r="6850" spans="1:4">
      <c r="A6850" s="361">
        <f t="shared" si="112"/>
        <v>45943</v>
      </c>
      <c r="B6850" s="362">
        <v>5</v>
      </c>
      <c r="C6850" s="363">
        <v>5499.8375000000005</v>
      </c>
      <c r="D6850" s="364"/>
    </row>
    <row r="6851" spans="1:4">
      <c r="A6851" s="361">
        <f t="shared" si="112"/>
        <v>45943</v>
      </c>
      <c r="B6851" s="362">
        <v>6</v>
      </c>
      <c r="C6851" s="363">
        <v>5694.9435000000003</v>
      </c>
      <c r="D6851" s="364"/>
    </row>
    <row r="6852" spans="1:4">
      <c r="A6852" s="361">
        <f t="shared" si="112"/>
        <v>45943</v>
      </c>
      <c r="B6852" s="362">
        <v>7</v>
      </c>
      <c r="C6852" s="363">
        <v>6038.3990000000003</v>
      </c>
      <c r="D6852" s="364"/>
    </row>
    <row r="6853" spans="1:4">
      <c r="A6853" s="361">
        <f t="shared" si="112"/>
        <v>45943</v>
      </c>
      <c r="B6853" s="362">
        <v>8</v>
      </c>
      <c r="C6853" s="363">
        <v>5833.174</v>
      </c>
      <c r="D6853" s="364"/>
    </row>
    <row r="6854" spans="1:4">
      <c r="A6854" s="361">
        <f t="shared" ref="A6854:A6917" si="113">IF(B6854=0,A6853+1,A6853)</f>
        <v>45943</v>
      </c>
      <c r="B6854" s="362">
        <v>9</v>
      </c>
      <c r="C6854" s="363">
        <v>6750.1869999999999</v>
      </c>
      <c r="D6854" s="364"/>
    </row>
    <row r="6855" spans="1:4">
      <c r="A6855" s="361">
        <f t="shared" si="113"/>
        <v>45943</v>
      </c>
      <c r="B6855" s="362">
        <v>10</v>
      </c>
      <c r="C6855" s="363">
        <v>6079.1350000000002</v>
      </c>
      <c r="D6855" s="364"/>
    </row>
    <row r="6856" spans="1:4">
      <c r="A6856" s="361">
        <f t="shared" si="113"/>
        <v>45943</v>
      </c>
      <c r="B6856" s="362">
        <v>11</v>
      </c>
      <c r="C6856" s="363">
        <v>5936.8250000000007</v>
      </c>
      <c r="D6856" s="364"/>
    </row>
    <row r="6857" spans="1:4">
      <c r="A6857" s="361">
        <f t="shared" si="113"/>
        <v>45943</v>
      </c>
      <c r="B6857" s="362">
        <v>12</v>
      </c>
      <c r="C6857" s="363">
        <v>6251.74</v>
      </c>
      <c r="D6857" s="364"/>
    </row>
    <row r="6858" spans="1:4">
      <c r="A6858" s="361">
        <f t="shared" si="113"/>
        <v>45943</v>
      </c>
      <c r="B6858" s="362">
        <v>13</v>
      </c>
      <c r="C6858" s="363">
        <v>6272.6050000000005</v>
      </c>
      <c r="D6858" s="364"/>
    </row>
    <row r="6859" spans="1:4">
      <c r="A6859" s="361">
        <f t="shared" si="113"/>
        <v>45943</v>
      </c>
      <c r="B6859" s="362">
        <v>14</v>
      </c>
      <c r="C6859" s="363">
        <v>6325.777</v>
      </c>
      <c r="D6859" s="364"/>
    </row>
    <row r="6860" spans="1:4">
      <c r="A6860" s="361">
        <f t="shared" si="113"/>
        <v>45943</v>
      </c>
      <c r="B6860" s="362">
        <v>15</v>
      </c>
      <c r="C6860" s="363">
        <v>6306.8070000000007</v>
      </c>
      <c r="D6860" s="364"/>
    </row>
    <row r="6861" spans="1:4">
      <c r="A6861" s="361">
        <f t="shared" si="113"/>
        <v>45943</v>
      </c>
      <c r="B6861" s="362">
        <v>16</v>
      </c>
      <c r="C6861" s="363">
        <v>6219.6510000000007</v>
      </c>
      <c r="D6861" s="364"/>
    </row>
    <row r="6862" spans="1:4">
      <c r="A6862" s="361">
        <f t="shared" si="113"/>
        <v>45943</v>
      </c>
      <c r="B6862" s="362">
        <v>17</v>
      </c>
      <c r="C6862" s="363">
        <v>5836.9000000000005</v>
      </c>
      <c r="D6862" s="364"/>
    </row>
    <row r="6863" spans="1:4">
      <c r="A6863" s="361">
        <f t="shared" si="113"/>
        <v>45943</v>
      </c>
      <c r="B6863" s="362">
        <v>18</v>
      </c>
      <c r="C6863" s="363">
        <v>6218.97</v>
      </c>
      <c r="D6863" s="364"/>
    </row>
    <row r="6864" spans="1:4">
      <c r="A6864" s="361">
        <f t="shared" si="113"/>
        <v>45943</v>
      </c>
      <c r="B6864" s="362">
        <v>19</v>
      </c>
      <c r="C6864" s="363">
        <v>4881.5349999999999</v>
      </c>
      <c r="D6864" s="364"/>
    </row>
    <row r="6865" spans="1:4">
      <c r="A6865" s="361">
        <f t="shared" si="113"/>
        <v>45943</v>
      </c>
      <c r="B6865" s="362">
        <v>20</v>
      </c>
      <c r="C6865" s="363">
        <v>5012.0200000000004</v>
      </c>
      <c r="D6865" s="364"/>
    </row>
    <row r="6866" spans="1:4">
      <c r="A6866" s="361">
        <f t="shared" si="113"/>
        <v>45943</v>
      </c>
      <c r="B6866" s="362">
        <v>21</v>
      </c>
      <c r="C6866" s="363">
        <v>5684.2620000000006</v>
      </c>
      <c r="D6866" s="364"/>
    </row>
    <row r="6867" spans="1:4">
      <c r="A6867" s="361">
        <f t="shared" si="113"/>
        <v>45943</v>
      </c>
      <c r="B6867" s="362">
        <v>22</v>
      </c>
      <c r="C6867" s="363">
        <v>5989.5250000000005</v>
      </c>
      <c r="D6867" s="364"/>
    </row>
    <row r="6868" spans="1:4">
      <c r="A6868" s="361">
        <f t="shared" si="113"/>
        <v>45943</v>
      </c>
      <c r="B6868" s="362">
        <v>23</v>
      </c>
      <c r="C6868" s="363">
        <v>5712.3545000000004</v>
      </c>
      <c r="D6868" s="364"/>
    </row>
    <row r="6869" spans="1:4">
      <c r="A6869" s="361">
        <f t="shared" si="113"/>
        <v>45944</v>
      </c>
      <c r="B6869" s="362">
        <v>0</v>
      </c>
      <c r="C6869" s="363">
        <v>4952.5645000000004</v>
      </c>
      <c r="D6869" s="364"/>
    </row>
    <row r="6870" spans="1:4">
      <c r="A6870" s="361">
        <f t="shared" si="113"/>
        <v>45944</v>
      </c>
      <c r="B6870" s="362">
        <v>1</v>
      </c>
      <c r="C6870" s="363">
        <v>4875.6495000000004</v>
      </c>
      <c r="D6870" s="364"/>
    </row>
    <row r="6871" spans="1:4">
      <c r="A6871" s="361">
        <f t="shared" si="113"/>
        <v>45944</v>
      </c>
      <c r="B6871" s="362">
        <v>2</v>
      </c>
      <c r="C6871" s="363">
        <v>4779.1745000000001</v>
      </c>
      <c r="D6871" s="364"/>
    </row>
    <row r="6872" spans="1:4">
      <c r="A6872" s="361">
        <f t="shared" si="113"/>
        <v>45944</v>
      </c>
      <c r="B6872" s="362">
        <v>3</v>
      </c>
      <c r="C6872" s="363">
        <v>4984.9245000000001</v>
      </c>
      <c r="D6872" s="364"/>
    </row>
    <row r="6873" spans="1:4">
      <c r="A6873" s="361">
        <f t="shared" si="113"/>
        <v>45944</v>
      </c>
      <c r="B6873" s="362">
        <v>4</v>
      </c>
      <c r="C6873" s="363">
        <v>5657.5095000000001</v>
      </c>
      <c r="D6873" s="364"/>
    </row>
    <row r="6874" spans="1:4">
      <c r="A6874" s="361">
        <f t="shared" si="113"/>
        <v>45944</v>
      </c>
      <c r="B6874" s="362">
        <v>5</v>
      </c>
      <c r="C6874" s="363">
        <v>5679.9125000000004</v>
      </c>
      <c r="D6874" s="364"/>
    </row>
    <row r="6875" spans="1:4">
      <c r="A6875" s="361">
        <f t="shared" si="113"/>
        <v>45944</v>
      </c>
      <c r="B6875" s="362">
        <v>6</v>
      </c>
      <c r="C6875" s="363">
        <v>6264.067</v>
      </c>
      <c r="D6875" s="364"/>
    </row>
    <row r="6876" spans="1:4">
      <c r="A6876" s="361">
        <f t="shared" si="113"/>
        <v>45944</v>
      </c>
      <c r="B6876" s="362">
        <v>7</v>
      </c>
      <c r="C6876" s="363">
        <v>6289.625</v>
      </c>
      <c r="D6876" s="364"/>
    </row>
    <row r="6877" spans="1:4">
      <c r="A6877" s="361">
        <f t="shared" si="113"/>
        <v>45944</v>
      </c>
      <c r="B6877" s="362">
        <v>8</v>
      </c>
      <c r="C6877" s="363">
        <v>5905.5160000000005</v>
      </c>
      <c r="D6877" s="364"/>
    </row>
    <row r="6878" spans="1:4">
      <c r="A6878" s="361">
        <f t="shared" si="113"/>
        <v>45944</v>
      </c>
      <c r="B6878" s="362">
        <v>9</v>
      </c>
      <c r="C6878" s="363">
        <v>6281.21</v>
      </c>
      <c r="D6878" s="364"/>
    </row>
    <row r="6879" spans="1:4">
      <c r="A6879" s="361">
        <f t="shared" si="113"/>
        <v>45944</v>
      </c>
      <c r="B6879" s="362">
        <v>10</v>
      </c>
      <c r="C6879" s="363">
        <v>5751.6040000000003</v>
      </c>
      <c r="D6879" s="364"/>
    </row>
    <row r="6880" spans="1:4">
      <c r="A6880" s="361">
        <f t="shared" si="113"/>
        <v>45944</v>
      </c>
      <c r="B6880" s="362">
        <v>11</v>
      </c>
      <c r="C6880" s="363">
        <v>5631.7049999999999</v>
      </c>
      <c r="D6880" s="364"/>
    </row>
    <row r="6881" spans="1:4">
      <c r="A6881" s="361">
        <f t="shared" si="113"/>
        <v>45944</v>
      </c>
      <c r="B6881" s="362">
        <v>12</v>
      </c>
      <c r="C6881" s="363">
        <v>5949.0340000000006</v>
      </c>
      <c r="D6881" s="364"/>
    </row>
    <row r="6882" spans="1:4">
      <c r="A6882" s="361">
        <f t="shared" si="113"/>
        <v>45944</v>
      </c>
      <c r="B6882" s="362">
        <v>13</v>
      </c>
      <c r="C6882" s="363">
        <v>6414.7150000000001</v>
      </c>
      <c r="D6882" s="364"/>
    </row>
    <row r="6883" spans="1:4">
      <c r="A6883" s="361">
        <f t="shared" si="113"/>
        <v>45944</v>
      </c>
      <c r="B6883" s="362">
        <v>14</v>
      </c>
      <c r="C6883" s="363">
        <v>6490.665</v>
      </c>
      <c r="D6883" s="364"/>
    </row>
    <row r="6884" spans="1:4">
      <c r="A6884" s="361">
        <f t="shared" si="113"/>
        <v>45944</v>
      </c>
      <c r="B6884" s="362">
        <v>15</v>
      </c>
      <c r="C6884" s="363">
        <v>6666.8775000000005</v>
      </c>
      <c r="D6884" s="364"/>
    </row>
    <row r="6885" spans="1:4">
      <c r="A6885" s="361">
        <f t="shared" si="113"/>
        <v>45944</v>
      </c>
      <c r="B6885" s="362">
        <v>16</v>
      </c>
      <c r="C6885" s="363">
        <v>6661.8050000000003</v>
      </c>
      <c r="D6885" s="364"/>
    </row>
    <row r="6886" spans="1:4">
      <c r="A6886" s="361">
        <f t="shared" si="113"/>
        <v>45944</v>
      </c>
      <c r="B6886" s="362">
        <v>17</v>
      </c>
      <c r="C6886" s="363">
        <v>5721.3850000000002</v>
      </c>
      <c r="D6886" s="364"/>
    </row>
    <row r="6887" spans="1:4">
      <c r="A6887" s="361">
        <f t="shared" si="113"/>
        <v>45944</v>
      </c>
      <c r="B6887" s="362">
        <v>18</v>
      </c>
      <c r="C6887" s="363">
        <v>6250.4750000000004</v>
      </c>
      <c r="D6887" s="364"/>
    </row>
    <row r="6888" spans="1:4">
      <c r="A6888" s="361">
        <f t="shared" si="113"/>
        <v>45944</v>
      </c>
      <c r="B6888" s="362">
        <v>19</v>
      </c>
      <c r="C6888" s="363">
        <v>4715.7300000000005</v>
      </c>
      <c r="D6888" s="364"/>
    </row>
    <row r="6889" spans="1:4">
      <c r="A6889" s="361">
        <f t="shared" si="113"/>
        <v>45944</v>
      </c>
      <c r="B6889" s="362">
        <v>20</v>
      </c>
      <c r="C6889" s="363">
        <v>5417.64</v>
      </c>
      <c r="D6889" s="364"/>
    </row>
    <row r="6890" spans="1:4">
      <c r="A6890" s="361">
        <f t="shared" si="113"/>
        <v>45944</v>
      </c>
      <c r="B6890" s="362">
        <v>21</v>
      </c>
      <c r="C6890" s="363">
        <v>5729.8155000000006</v>
      </c>
      <c r="D6890" s="364"/>
    </row>
    <row r="6891" spans="1:4">
      <c r="A6891" s="361">
        <f t="shared" si="113"/>
        <v>45944</v>
      </c>
      <c r="B6891" s="362">
        <v>22</v>
      </c>
      <c r="C6891" s="363">
        <v>6065.2269999999999</v>
      </c>
      <c r="D6891" s="364"/>
    </row>
    <row r="6892" spans="1:4">
      <c r="A6892" s="361">
        <f t="shared" si="113"/>
        <v>45944</v>
      </c>
      <c r="B6892" s="362">
        <v>23</v>
      </c>
      <c r="C6892" s="363">
        <v>5450.0259999999998</v>
      </c>
      <c r="D6892" s="364"/>
    </row>
    <row r="6893" spans="1:4">
      <c r="A6893" s="361">
        <f t="shared" si="113"/>
        <v>45945</v>
      </c>
      <c r="B6893" s="362">
        <v>0</v>
      </c>
      <c r="C6893" s="363">
        <v>5059.902</v>
      </c>
      <c r="D6893" s="364"/>
    </row>
    <row r="6894" spans="1:4">
      <c r="A6894" s="361">
        <f t="shared" si="113"/>
        <v>45945</v>
      </c>
      <c r="B6894" s="362">
        <v>1</v>
      </c>
      <c r="C6894" s="363">
        <v>4877.7470000000003</v>
      </c>
      <c r="D6894" s="364"/>
    </row>
    <row r="6895" spans="1:4">
      <c r="A6895" s="361">
        <f t="shared" si="113"/>
        <v>45945</v>
      </c>
      <c r="B6895" s="362">
        <v>2</v>
      </c>
      <c r="C6895" s="363">
        <v>4973.7370000000001</v>
      </c>
      <c r="D6895" s="364"/>
    </row>
    <row r="6896" spans="1:4">
      <c r="A6896" s="361">
        <f t="shared" si="113"/>
        <v>45945</v>
      </c>
      <c r="B6896" s="362">
        <v>3</v>
      </c>
      <c r="C6896" s="363">
        <v>4954.4160000000002</v>
      </c>
      <c r="D6896" s="364"/>
    </row>
    <row r="6897" spans="1:4">
      <c r="A6897" s="361">
        <f t="shared" si="113"/>
        <v>45945</v>
      </c>
      <c r="B6897" s="362">
        <v>4</v>
      </c>
      <c r="C6897" s="363">
        <v>5661.6120000000001</v>
      </c>
      <c r="D6897" s="364"/>
    </row>
    <row r="6898" spans="1:4">
      <c r="A6898" s="361">
        <f t="shared" si="113"/>
        <v>45945</v>
      </c>
      <c r="B6898" s="362">
        <v>5</v>
      </c>
      <c r="C6898" s="363">
        <v>6189.6950000000006</v>
      </c>
      <c r="D6898" s="364"/>
    </row>
    <row r="6899" spans="1:4">
      <c r="A6899" s="361">
        <f t="shared" si="113"/>
        <v>45945</v>
      </c>
      <c r="B6899" s="362">
        <v>6</v>
      </c>
      <c r="C6899" s="363">
        <v>6471.6510000000007</v>
      </c>
      <c r="D6899" s="364"/>
    </row>
    <row r="6900" spans="1:4">
      <c r="A6900" s="361">
        <f t="shared" si="113"/>
        <v>45945</v>
      </c>
      <c r="B6900" s="362">
        <v>7</v>
      </c>
      <c r="C6900" s="363">
        <v>6645.4375</v>
      </c>
      <c r="D6900" s="364"/>
    </row>
    <row r="6901" spans="1:4">
      <c r="A6901" s="361">
        <f t="shared" si="113"/>
        <v>45945</v>
      </c>
      <c r="B6901" s="362">
        <v>8</v>
      </c>
      <c r="C6901" s="363">
        <v>5275.4690000000001</v>
      </c>
      <c r="D6901" s="364"/>
    </row>
    <row r="6902" spans="1:4">
      <c r="A6902" s="361">
        <f t="shared" si="113"/>
        <v>45945</v>
      </c>
      <c r="B6902" s="362">
        <v>9</v>
      </c>
      <c r="C6902" s="363">
        <v>5516.8850000000002</v>
      </c>
      <c r="D6902" s="364"/>
    </row>
    <row r="6903" spans="1:4">
      <c r="A6903" s="361">
        <f t="shared" si="113"/>
        <v>45945</v>
      </c>
      <c r="B6903" s="362">
        <v>10</v>
      </c>
      <c r="C6903" s="363">
        <v>6239.8865000000005</v>
      </c>
      <c r="D6903" s="364"/>
    </row>
    <row r="6904" spans="1:4">
      <c r="A6904" s="361">
        <f t="shared" si="113"/>
        <v>45945</v>
      </c>
      <c r="B6904" s="362">
        <v>11</v>
      </c>
      <c r="C6904" s="363">
        <v>5538.7340000000004</v>
      </c>
      <c r="D6904" s="364"/>
    </row>
    <row r="6905" spans="1:4">
      <c r="A6905" s="361">
        <f t="shared" si="113"/>
        <v>45945</v>
      </c>
      <c r="B6905" s="362">
        <v>12</v>
      </c>
      <c r="C6905" s="363">
        <v>5916.0065000000004</v>
      </c>
      <c r="D6905" s="364"/>
    </row>
    <row r="6906" spans="1:4">
      <c r="A6906" s="361">
        <f t="shared" si="113"/>
        <v>45945</v>
      </c>
      <c r="B6906" s="362">
        <v>13</v>
      </c>
      <c r="C6906" s="363">
        <v>5967.8270000000002</v>
      </c>
      <c r="D6906" s="364"/>
    </row>
    <row r="6907" spans="1:4">
      <c r="A6907" s="361">
        <f t="shared" si="113"/>
        <v>45945</v>
      </c>
      <c r="B6907" s="362">
        <v>14</v>
      </c>
      <c r="C6907" s="363">
        <v>6172.3280000000004</v>
      </c>
      <c r="D6907" s="364"/>
    </row>
    <row r="6908" spans="1:4">
      <c r="A6908" s="361">
        <f t="shared" si="113"/>
        <v>45945</v>
      </c>
      <c r="B6908" s="362">
        <v>15</v>
      </c>
      <c r="C6908" s="363">
        <v>5841.8955000000005</v>
      </c>
      <c r="D6908" s="364"/>
    </row>
    <row r="6909" spans="1:4">
      <c r="A6909" s="361">
        <f t="shared" si="113"/>
        <v>45945</v>
      </c>
      <c r="B6909" s="362">
        <v>16</v>
      </c>
      <c r="C6909" s="363">
        <v>5942.9305000000004</v>
      </c>
      <c r="D6909" s="364"/>
    </row>
    <row r="6910" spans="1:4">
      <c r="A6910" s="361">
        <f t="shared" si="113"/>
        <v>45945</v>
      </c>
      <c r="B6910" s="362">
        <v>17</v>
      </c>
      <c r="C6910" s="363">
        <v>6359.75</v>
      </c>
      <c r="D6910" s="364"/>
    </row>
    <row r="6911" spans="1:4">
      <c r="A6911" s="361">
        <f t="shared" si="113"/>
        <v>45945</v>
      </c>
      <c r="B6911" s="362">
        <v>18</v>
      </c>
      <c r="C6911" s="363">
        <v>6914.66</v>
      </c>
      <c r="D6911" s="364"/>
    </row>
    <row r="6912" spans="1:4">
      <c r="A6912" s="361">
        <f t="shared" si="113"/>
        <v>45945</v>
      </c>
      <c r="B6912" s="362">
        <v>19</v>
      </c>
      <c r="C6912" s="363">
        <v>5228.7300000000005</v>
      </c>
      <c r="D6912" s="364"/>
    </row>
    <row r="6913" spans="1:4">
      <c r="A6913" s="361">
        <f t="shared" si="113"/>
        <v>45945</v>
      </c>
      <c r="B6913" s="362">
        <v>20</v>
      </c>
      <c r="C6913" s="363">
        <v>5526.8</v>
      </c>
      <c r="D6913" s="364"/>
    </row>
    <row r="6914" spans="1:4">
      <c r="A6914" s="361">
        <f t="shared" si="113"/>
        <v>45945</v>
      </c>
      <c r="B6914" s="362">
        <v>21</v>
      </c>
      <c r="C6914" s="363">
        <v>5674.8935000000001</v>
      </c>
      <c r="D6914" s="364"/>
    </row>
    <row r="6915" spans="1:4">
      <c r="A6915" s="361">
        <f t="shared" si="113"/>
        <v>45945</v>
      </c>
      <c r="B6915" s="362">
        <v>22</v>
      </c>
      <c r="C6915" s="363">
        <v>6237.616</v>
      </c>
      <c r="D6915" s="364"/>
    </row>
    <row r="6916" spans="1:4">
      <c r="A6916" s="361">
        <f t="shared" si="113"/>
        <v>45945</v>
      </c>
      <c r="B6916" s="362">
        <v>23</v>
      </c>
      <c r="C6916" s="363">
        <v>5656.0950000000003</v>
      </c>
      <c r="D6916" s="364"/>
    </row>
    <row r="6917" spans="1:4">
      <c r="A6917" s="361">
        <f t="shared" si="113"/>
        <v>45946</v>
      </c>
      <c r="B6917" s="362">
        <v>0</v>
      </c>
      <c r="C6917" s="363">
        <v>5501.6395000000002</v>
      </c>
      <c r="D6917" s="364"/>
    </row>
    <row r="6918" spans="1:4">
      <c r="A6918" s="361">
        <f t="shared" ref="A6918:A6981" si="114">IF(B6918=0,A6917+1,A6917)</f>
        <v>45946</v>
      </c>
      <c r="B6918" s="362">
        <v>1</v>
      </c>
      <c r="C6918" s="363">
        <v>5045.6400000000003</v>
      </c>
      <c r="D6918" s="364"/>
    </row>
    <row r="6919" spans="1:4">
      <c r="A6919" s="361">
        <f t="shared" si="114"/>
        <v>45946</v>
      </c>
      <c r="B6919" s="362">
        <v>2</v>
      </c>
      <c r="C6919" s="363">
        <v>4786.8060000000005</v>
      </c>
      <c r="D6919" s="364"/>
    </row>
    <row r="6920" spans="1:4">
      <c r="A6920" s="361">
        <f t="shared" si="114"/>
        <v>45946</v>
      </c>
      <c r="B6920" s="362">
        <v>3</v>
      </c>
      <c r="C6920" s="363">
        <v>4586.2195000000002</v>
      </c>
      <c r="D6920" s="364"/>
    </row>
    <row r="6921" spans="1:4">
      <c r="A6921" s="361">
        <f t="shared" si="114"/>
        <v>45946</v>
      </c>
      <c r="B6921" s="362">
        <v>4</v>
      </c>
      <c r="C6921" s="363">
        <v>4935.2865000000002</v>
      </c>
      <c r="D6921" s="364"/>
    </row>
    <row r="6922" spans="1:4">
      <c r="A6922" s="361">
        <f t="shared" si="114"/>
        <v>45946</v>
      </c>
      <c r="B6922" s="362">
        <v>5</v>
      </c>
      <c r="C6922" s="363">
        <v>5524.9990000000007</v>
      </c>
      <c r="D6922" s="364"/>
    </row>
    <row r="6923" spans="1:4">
      <c r="A6923" s="361">
        <f t="shared" si="114"/>
        <v>45946</v>
      </c>
      <c r="B6923" s="362">
        <v>6</v>
      </c>
      <c r="C6923" s="363">
        <v>6681.0930000000008</v>
      </c>
      <c r="D6923" s="364"/>
    </row>
    <row r="6924" spans="1:4">
      <c r="A6924" s="361">
        <f t="shared" si="114"/>
        <v>45946</v>
      </c>
      <c r="B6924" s="362">
        <v>7</v>
      </c>
      <c r="C6924" s="363">
        <v>6501.32</v>
      </c>
      <c r="D6924" s="364"/>
    </row>
    <row r="6925" spans="1:4">
      <c r="A6925" s="361">
        <f t="shared" si="114"/>
        <v>45946</v>
      </c>
      <c r="B6925" s="362">
        <v>8</v>
      </c>
      <c r="C6925" s="363">
        <v>6161.9970000000003</v>
      </c>
      <c r="D6925" s="364"/>
    </row>
    <row r="6926" spans="1:4">
      <c r="A6926" s="361">
        <f t="shared" si="114"/>
        <v>45946</v>
      </c>
      <c r="B6926" s="362">
        <v>9</v>
      </c>
      <c r="C6926" s="363">
        <v>6773.0570000000007</v>
      </c>
      <c r="D6926" s="364"/>
    </row>
    <row r="6927" spans="1:4">
      <c r="A6927" s="361">
        <f t="shared" si="114"/>
        <v>45946</v>
      </c>
      <c r="B6927" s="362">
        <v>10</v>
      </c>
      <c r="C6927" s="363">
        <v>6264.4850000000006</v>
      </c>
      <c r="D6927" s="364"/>
    </row>
    <row r="6928" spans="1:4">
      <c r="A6928" s="361">
        <f t="shared" si="114"/>
        <v>45946</v>
      </c>
      <c r="B6928" s="362">
        <v>11</v>
      </c>
      <c r="C6928" s="363">
        <v>6165.2090000000007</v>
      </c>
      <c r="D6928" s="364"/>
    </row>
    <row r="6929" spans="1:4">
      <c r="A6929" s="361">
        <f t="shared" si="114"/>
        <v>45946</v>
      </c>
      <c r="B6929" s="362">
        <v>12</v>
      </c>
      <c r="C6929" s="363">
        <v>6152.1215000000002</v>
      </c>
      <c r="D6929" s="364"/>
    </row>
    <row r="6930" spans="1:4">
      <c r="A6930" s="361">
        <f t="shared" si="114"/>
        <v>45946</v>
      </c>
      <c r="B6930" s="362">
        <v>13</v>
      </c>
      <c r="C6930" s="363">
        <v>6169.8770000000004</v>
      </c>
      <c r="D6930" s="364"/>
    </row>
    <row r="6931" spans="1:4">
      <c r="A6931" s="361">
        <f t="shared" si="114"/>
        <v>45946</v>
      </c>
      <c r="B6931" s="362">
        <v>14</v>
      </c>
      <c r="C6931" s="363">
        <v>6393.8405000000002</v>
      </c>
      <c r="D6931" s="364"/>
    </row>
    <row r="6932" spans="1:4">
      <c r="A6932" s="361">
        <f t="shared" si="114"/>
        <v>45946</v>
      </c>
      <c r="B6932" s="362">
        <v>15</v>
      </c>
      <c r="C6932" s="363">
        <v>6206.8040000000001</v>
      </c>
      <c r="D6932" s="364"/>
    </row>
    <row r="6933" spans="1:4">
      <c r="A6933" s="361">
        <f t="shared" si="114"/>
        <v>45946</v>
      </c>
      <c r="B6933" s="362">
        <v>16</v>
      </c>
      <c r="C6933" s="363">
        <v>6270.1379999999999</v>
      </c>
      <c r="D6933" s="364"/>
    </row>
    <row r="6934" spans="1:4">
      <c r="A6934" s="361">
        <f t="shared" si="114"/>
        <v>45946</v>
      </c>
      <c r="B6934" s="362">
        <v>17</v>
      </c>
      <c r="C6934" s="363">
        <v>6288.9000000000005</v>
      </c>
      <c r="D6934" s="364"/>
    </row>
    <row r="6935" spans="1:4">
      <c r="A6935" s="361">
        <f t="shared" si="114"/>
        <v>45946</v>
      </c>
      <c r="B6935" s="362">
        <v>18</v>
      </c>
      <c r="C6935" s="363">
        <v>7256.2450000000008</v>
      </c>
      <c r="D6935" s="364"/>
    </row>
    <row r="6936" spans="1:4">
      <c r="A6936" s="361">
        <f t="shared" si="114"/>
        <v>45946</v>
      </c>
      <c r="B6936" s="362">
        <v>19</v>
      </c>
      <c r="C6936" s="363">
        <v>5453.9800000000005</v>
      </c>
      <c r="D6936" s="364"/>
    </row>
    <row r="6937" spans="1:4">
      <c r="A6937" s="361">
        <f t="shared" si="114"/>
        <v>45946</v>
      </c>
      <c r="B6937" s="362">
        <v>20</v>
      </c>
      <c r="C6937" s="363">
        <v>5534.5725000000002</v>
      </c>
      <c r="D6937" s="364"/>
    </row>
    <row r="6938" spans="1:4">
      <c r="A6938" s="361">
        <f t="shared" si="114"/>
        <v>45946</v>
      </c>
      <c r="B6938" s="362">
        <v>21</v>
      </c>
      <c r="C6938" s="363">
        <v>5770.7480000000005</v>
      </c>
      <c r="D6938" s="364"/>
    </row>
    <row r="6939" spans="1:4">
      <c r="A6939" s="361">
        <f t="shared" si="114"/>
        <v>45946</v>
      </c>
      <c r="B6939" s="362">
        <v>22</v>
      </c>
      <c r="C6939" s="363">
        <v>6424.9250000000002</v>
      </c>
      <c r="D6939" s="364"/>
    </row>
    <row r="6940" spans="1:4">
      <c r="A6940" s="361">
        <f t="shared" si="114"/>
        <v>45946</v>
      </c>
      <c r="B6940" s="362">
        <v>23</v>
      </c>
      <c r="C6940" s="363">
        <v>5876.0560000000005</v>
      </c>
      <c r="D6940" s="364"/>
    </row>
    <row r="6941" spans="1:4">
      <c r="A6941" s="361">
        <f t="shared" si="114"/>
        <v>45947</v>
      </c>
      <c r="B6941" s="362">
        <v>0</v>
      </c>
      <c r="C6941" s="363">
        <v>5572.7885000000006</v>
      </c>
      <c r="D6941" s="364"/>
    </row>
    <row r="6942" spans="1:4">
      <c r="A6942" s="361">
        <f t="shared" si="114"/>
        <v>45947</v>
      </c>
      <c r="B6942" s="362">
        <v>1</v>
      </c>
      <c r="C6942" s="363">
        <v>5583.799</v>
      </c>
      <c r="D6942" s="364"/>
    </row>
    <row r="6943" spans="1:4">
      <c r="A6943" s="361">
        <f t="shared" si="114"/>
        <v>45947</v>
      </c>
      <c r="B6943" s="362">
        <v>2</v>
      </c>
      <c r="C6943" s="363">
        <v>5465.4115000000002</v>
      </c>
      <c r="D6943" s="364"/>
    </row>
    <row r="6944" spans="1:4">
      <c r="A6944" s="361">
        <f t="shared" si="114"/>
        <v>45947</v>
      </c>
      <c r="B6944" s="362">
        <v>3</v>
      </c>
      <c r="C6944" s="363">
        <v>5120.9710000000005</v>
      </c>
      <c r="D6944" s="364"/>
    </row>
    <row r="6945" spans="1:4">
      <c r="A6945" s="361">
        <f t="shared" si="114"/>
        <v>45947</v>
      </c>
      <c r="B6945" s="362">
        <v>4</v>
      </c>
      <c r="C6945" s="363">
        <v>5685.5664999999999</v>
      </c>
      <c r="D6945" s="364"/>
    </row>
    <row r="6946" spans="1:4">
      <c r="A6946" s="361">
        <f t="shared" si="114"/>
        <v>45947</v>
      </c>
      <c r="B6946" s="362">
        <v>5</v>
      </c>
      <c r="C6946" s="363">
        <v>6233.759</v>
      </c>
      <c r="D6946" s="364"/>
    </row>
    <row r="6947" spans="1:4">
      <c r="A6947" s="361">
        <f t="shared" si="114"/>
        <v>45947</v>
      </c>
      <c r="B6947" s="362">
        <v>6</v>
      </c>
      <c r="C6947" s="363">
        <v>6531.63</v>
      </c>
      <c r="D6947" s="364"/>
    </row>
    <row r="6948" spans="1:4">
      <c r="A6948" s="361">
        <f t="shared" si="114"/>
        <v>45947</v>
      </c>
      <c r="B6948" s="362">
        <v>7</v>
      </c>
      <c r="C6948" s="363">
        <v>6350.8550000000005</v>
      </c>
      <c r="D6948" s="364"/>
    </row>
    <row r="6949" spans="1:4">
      <c r="A6949" s="361">
        <f t="shared" si="114"/>
        <v>45947</v>
      </c>
      <c r="B6949" s="362">
        <v>8</v>
      </c>
      <c r="C6949" s="363">
        <v>6139.6725000000006</v>
      </c>
      <c r="D6949" s="364"/>
    </row>
    <row r="6950" spans="1:4">
      <c r="A6950" s="361">
        <f t="shared" si="114"/>
        <v>45947</v>
      </c>
      <c r="B6950" s="362">
        <v>9</v>
      </c>
      <c r="C6950" s="363">
        <v>6658.77</v>
      </c>
      <c r="D6950" s="364"/>
    </row>
    <row r="6951" spans="1:4">
      <c r="A6951" s="361">
        <f t="shared" si="114"/>
        <v>45947</v>
      </c>
      <c r="B6951" s="362">
        <v>10</v>
      </c>
      <c r="C6951" s="363">
        <v>6244.9000000000005</v>
      </c>
      <c r="D6951" s="364"/>
    </row>
    <row r="6952" spans="1:4">
      <c r="A6952" s="361">
        <f t="shared" si="114"/>
        <v>45947</v>
      </c>
      <c r="B6952" s="362">
        <v>11</v>
      </c>
      <c r="C6952" s="363">
        <v>6135.9850000000006</v>
      </c>
      <c r="D6952" s="364"/>
    </row>
    <row r="6953" spans="1:4">
      <c r="A6953" s="361">
        <f t="shared" si="114"/>
        <v>45947</v>
      </c>
      <c r="B6953" s="362">
        <v>12</v>
      </c>
      <c r="C6953" s="363">
        <v>6293.7674999999999</v>
      </c>
      <c r="D6953" s="364"/>
    </row>
    <row r="6954" spans="1:4">
      <c r="A6954" s="361">
        <f t="shared" si="114"/>
        <v>45947</v>
      </c>
      <c r="B6954" s="362">
        <v>13</v>
      </c>
      <c r="C6954" s="363">
        <v>6343.26</v>
      </c>
      <c r="D6954" s="364"/>
    </row>
    <row r="6955" spans="1:4">
      <c r="A6955" s="361">
        <f t="shared" si="114"/>
        <v>45947</v>
      </c>
      <c r="B6955" s="362">
        <v>14</v>
      </c>
      <c r="C6955" s="363">
        <v>6880.9175000000005</v>
      </c>
      <c r="D6955" s="364"/>
    </row>
    <row r="6956" spans="1:4">
      <c r="A6956" s="361">
        <f t="shared" si="114"/>
        <v>45947</v>
      </c>
      <c r="B6956" s="362">
        <v>15</v>
      </c>
      <c r="C6956" s="363">
        <v>6943.3074999999999</v>
      </c>
      <c r="D6956" s="364"/>
    </row>
    <row r="6957" spans="1:4">
      <c r="A6957" s="361">
        <f t="shared" si="114"/>
        <v>45947</v>
      </c>
      <c r="B6957" s="362">
        <v>16</v>
      </c>
      <c r="C6957" s="363">
        <v>6999.4275000000007</v>
      </c>
      <c r="D6957" s="364"/>
    </row>
    <row r="6958" spans="1:4">
      <c r="A6958" s="361">
        <f t="shared" si="114"/>
        <v>45947</v>
      </c>
      <c r="B6958" s="362">
        <v>17</v>
      </c>
      <c r="C6958" s="363">
        <v>6604.8425000000007</v>
      </c>
      <c r="D6958" s="364"/>
    </row>
    <row r="6959" spans="1:4">
      <c r="A6959" s="361">
        <f t="shared" si="114"/>
        <v>45947</v>
      </c>
      <c r="B6959" s="362">
        <v>18</v>
      </c>
      <c r="C6959" s="363">
        <v>6805.1050000000005</v>
      </c>
      <c r="D6959" s="364"/>
    </row>
    <row r="6960" spans="1:4">
      <c r="A6960" s="361">
        <f t="shared" si="114"/>
        <v>45947</v>
      </c>
      <c r="B6960" s="362">
        <v>19</v>
      </c>
      <c r="C6960" s="363">
        <v>5455.08</v>
      </c>
      <c r="D6960" s="364"/>
    </row>
    <row r="6961" spans="1:4">
      <c r="A6961" s="361">
        <f t="shared" si="114"/>
        <v>45947</v>
      </c>
      <c r="B6961" s="362">
        <v>20</v>
      </c>
      <c r="C6961" s="363">
        <v>5525.3650000000007</v>
      </c>
      <c r="D6961" s="364"/>
    </row>
    <row r="6962" spans="1:4">
      <c r="A6962" s="361">
        <f t="shared" si="114"/>
        <v>45947</v>
      </c>
      <c r="B6962" s="362">
        <v>21</v>
      </c>
      <c r="C6962" s="363">
        <v>5739.5025000000005</v>
      </c>
      <c r="D6962" s="364"/>
    </row>
    <row r="6963" spans="1:4">
      <c r="A6963" s="361">
        <f t="shared" si="114"/>
        <v>45947</v>
      </c>
      <c r="B6963" s="362">
        <v>22</v>
      </c>
      <c r="C6963" s="363">
        <v>6430.1095000000005</v>
      </c>
      <c r="D6963" s="364"/>
    </row>
    <row r="6964" spans="1:4">
      <c r="A6964" s="361">
        <f t="shared" si="114"/>
        <v>45947</v>
      </c>
      <c r="B6964" s="362">
        <v>23</v>
      </c>
      <c r="C6964" s="363">
        <v>6019.7280000000001</v>
      </c>
      <c r="D6964" s="364"/>
    </row>
    <row r="6965" spans="1:4">
      <c r="A6965" s="361">
        <f t="shared" si="114"/>
        <v>45948</v>
      </c>
      <c r="B6965" s="362">
        <v>0</v>
      </c>
      <c r="C6965" s="363">
        <v>5190.0950000000003</v>
      </c>
      <c r="D6965" s="364"/>
    </row>
    <row r="6966" spans="1:4">
      <c r="A6966" s="361">
        <f t="shared" si="114"/>
        <v>45948</v>
      </c>
      <c r="B6966" s="362">
        <v>1</v>
      </c>
      <c r="C6966" s="363">
        <v>4780.4050000000007</v>
      </c>
      <c r="D6966" s="364"/>
    </row>
    <row r="6967" spans="1:4">
      <c r="A6967" s="361">
        <f t="shared" si="114"/>
        <v>45948</v>
      </c>
      <c r="B6967" s="362">
        <v>2</v>
      </c>
      <c r="C6967" s="363">
        <v>4723.96</v>
      </c>
      <c r="D6967" s="364"/>
    </row>
    <row r="6968" spans="1:4">
      <c r="A6968" s="361">
        <f t="shared" si="114"/>
        <v>45948</v>
      </c>
      <c r="B6968" s="362">
        <v>3</v>
      </c>
      <c r="C6968" s="363">
        <v>4747.0150000000003</v>
      </c>
      <c r="D6968" s="364"/>
    </row>
    <row r="6969" spans="1:4">
      <c r="A6969" s="361">
        <f t="shared" si="114"/>
        <v>45948</v>
      </c>
      <c r="B6969" s="362">
        <v>4</v>
      </c>
      <c r="C6969" s="363">
        <v>4818.9975000000004</v>
      </c>
      <c r="D6969" s="364"/>
    </row>
    <row r="6970" spans="1:4">
      <c r="A6970" s="361">
        <f t="shared" si="114"/>
        <v>45948</v>
      </c>
      <c r="B6970" s="362">
        <v>5</v>
      </c>
      <c r="C6970" s="363">
        <v>5192.2150000000001</v>
      </c>
      <c r="D6970" s="364"/>
    </row>
    <row r="6971" spans="1:4">
      <c r="A6971" s="361">
        <f t="shared" si="114"/>
        <v>45948</v>
      </c>
      <c r="B6971" s="362">
        <v>6</v>
      </c>
      <c r="C6971" s="363">
        <v>5968.9549999999999</v>
      </c>
      <c r="D6971" s="364"/>
    </row>
    <row r="6972" spans="1:4">
      <c r="A6972" s="361">
        <f t="shared" si="114"/>
        <v>45948</v>
      </c>
      <c r="B6972" s="362">
        <v>7</v>
      </c>
      <c r="C6972" s="363">
        <v>5992.7350000000006</v>
      </c>
      <c r="D6972" s="364"/>
    </row>
    <row r="6973" spans="1:4">
      <c r="A6973" s="361">
        <f t="shared" si="114"/>
        <v>45948</v>
      </c>
      <c r="B6973" s="362">
        <v>8</v>
      </c>
      <c r="C6973" s="363">
        <v>5683.38</v>
      </c>
      <c r="D6973" s="364"/>
    </row>
    <row r="6974" spans="1:4">
      <c r="A6974" s="361">
        <f t="shared" si="114"/>
        <v>45948</v>
      </c>
      <c r="B6974" s="362">
        <v>9</v>
      </c>
      <c r="C6974" s="363">
        <v>6352.5050000000001</v>
      </c>
      <c r="D6974" s="364"/>
    </row>
    <row r="6975" spans="1:4">
      <c r="A6975" s="361">
        <f t="shared" si="114"/>
        <v>45948</v>
      </c>
      <c r="B6975" s="362">
        <v>10</v>
      </c>
      <c r="C6975" s="363">
        <v>5836.8150000000005</v>
      </c>
      <c r="D6975" s="364"/>
    </row>
    <row r="6976" spans="1:4">
      <c r="A6976" s="361">
        <f t="shared" si="114"/>
        <v>45948</v>
      </c>
      <c r="B6976" s="362">
        <v>11</v>
      </c>
      <c r="C6976" s="363">
        <v>5700.6050000000005</v>
      </c>
      <c r="D6976" s="364"/>
    </row>
    <row r="6977" spans="1:4">
      <c r="A6977" s="361">
        <f t="shared" si="114"/>
        <v>45948</v>
      </c>
      <c r="B6977" s="362">
        <v>12</v>
      </c>
      <c r="C6977" s="363">
        <v>5674.9000000000005</v>
      </c>
      <c r="D6977" s="364"/>
    </row>
    <row r="6978" spans="1:4">
      <c r="A6978" s="361">
        <f t="shared" si="114"/>
        <v>45948</v>
      </c>
      <c r="B6978" s="362">
        <v>13</v>
      </c>
      <c r="C6978" s="363">
        <v>5687.3550000000005</v>
      </c>
      <c r="D6978" s="364"/>
    </row>
    <row r="6979" spans="1:4">
      <c r="A6979" s="361">
        <f t="shared" si="114"/>
        <v>45948</v>
      </c>
      <c r="B6979" s="362">
        <v>14</v>
      </c>
      <c r="C6979" s="363">
        <v>5974.35</v>
      </c>
      <c r="D6979" s="364"/>
    </row>
    <row r="6980" spans="1:4">
      <c r="A6980" s="361">
        <f t="shared" si="114"/>
        <v>45948</v>
      </c>
      <c r="B6980" s="362">
        <v>15</v>
      </c>
      <c r="C6980" s="363">
        <v>6255.5325000000003</v>
      </c>
      <c r="D6980" s="364"/>
    </row>
    <row r="6981" spans="1:4">
      <c r="A6981" s="361">
        <f t="shared" si="114"/>
        <v>45948</v>
      </c>
      <c r="B6981" s="362">
        <v>16</v>
      </c>
      <c r="C6981" s="363">
        <v>5674.0675000000001</v>
      </c>
      <c r="D6981" s="364"/>
    </row>
    <row r="6982" spans="1:4">
      <c r="A6982" s="361">
        <f t="shared" ref="A6982:A7045" si="115">IF(B6982=0,A6981+1,A6981)</f>
        <v>45948</v>
      </c>
      <c r="B6982" s="362">
        <v>17</v>
      </c>
      <c r="C6982" s="363">
        <v>5823.42</v>
      </c>
      <c r="D6982" s="364"/>
    </row>
    <row r="6983" spans="1:4">
      <c r="A6983" s="361">
        <f t="shared" si="115"/>
        <v>45948</v>
      </c>
      <c r="B6983" s="362">
        <v>18</v>
      </c>
      <c r="C6983" s="363">
        <v>6550.8450000000003</v>
      </c>
      <c r="D6983" s="364"/>
    </row>
    <row r="6984" spans="1:4">
      <c r="A6984" s="361">
        <f t="shared" si="115"/>
        <v>45948</v>
      </c>
      <c r="B6984" s="362">
        <v>19</v>
      </c>
      <c r="C6984" s="363">
        <v>4908.62</v>
      </c>
      <c r="D6984" s="364"/>
    </row>
    <row r="6985" spans="1:4">
      <c r="A6985" s="361">
        <f t="shared" si="115"/>
        <v>45948</v>
      </c>
      <c r="B6985" s="362">
        <v>20</v>
      </c>
      <c r="C6985" s="363">
        <v>5132.4075000000003</v>
      </c>
      <c r="D6985" s="364"/>
    </row>
    <row r="6986" spans="1:4">
      <c r="A6986" s="361">
        <f t="shared" si="115"/>
        <v>45948</v>
      </c>
      <c r="B6986" s="362">
        <v>21</v>
      </c>
      <c r="C6986" s="363">
        <v>5030.83</v>
      </c>
      <c r="D6986" s="364"/>
    </row>
    <row r="6987" spans="1:4">
      <c r="A6987" s="361">
        <f t="shared" si="115"/>
        <v>45948</v>
      </c>
      <c r="B6987" s="362">
        <v>22</v>
      </c>
      <c r="C6987" s="363">
        <v>5594.3</v>
      </c>
      <c r="D6987" s="364"/>
    </row>
    <row r="6988" spans="1:4">
      <c r="A6988" s="361">
        <f t="shared" si="115"/>
        <v>45948</v>
      </c>
      <c r="B6988" s="362">
        <v>23</v>
      </c>
      <c r="C6988" s="363">
        <v>5481.1150000000007</v>
      </c>
      <c r="D6988" s="364"/>
    </row>
    <row r="6989" spans="1:4">
      <c r="A6989" s="361">
        <f t="shared" si="115"/>
        <v>45949</v>
      </c>
      <c r="B6989" s="362">
        <v>0</v>
      </c>
      <c r="C6989" s="363">
        <v>5070.66</v>
      </c>
      <c r="D6989" s="364"/>
    </row>
    <row r="6990" spans="1:4">
      <c r="A6990" s="361">
        <f t="shared" si="115"/>
        <v>45949</v>
      </c>
      <c r="B6990" s="362">
        <v>1</v>
      </c>
      <c r="C6990" s="363">
        <v>4766.7700000000004</v>
      </c>
      <c r="D6990" s="364"/>
    </row>
    <row r="6991" spans="1:4">
      <c r="A6991" s="361">
        <f t="shared" si="115"/>
        <v>45949</v>
      </c>
      <c r="B6991" s="362">
        <v>2</v>
      </c>
      <c r="C6991" s="363">
        <v>4679.8325000000004</v>
      </c>
      <c r="D6991" s="364"/>
    </row>
    <row r="6992" spans="1:4">
      <c r="A6992" s="361">
        <f t="shared" si="115"/>
        <v>45949</v>
      </c>
      <c r="B6992" s="362">
        <v>3</v>
      </c>
      <c r="C6992" s="363">
        <v>4388.3500000000004</v>
      </c>
      <c r="D6992" s="364"/>
    </row>
    <row r="6993" spans="1:4">
      <c r="A6993" s="361">
        <f t="shared" si="115"/>
        <v>45949</v>
      </c>
      <c r="B6993" s="362">
        <v>4</v>
      </c>
      <c r="C6993" s="363">
        <v>4423.8450000000003</v>
      </c>
      <c r="D6993" s="364"/>
    </row>
    <row r="6994" spans="1:4">
      <c r="A6994" s="361">
        <f t="shared" si="115"/>
        <v>45949</v>
      </c>
      <c r="B6994" s="362">
        <v>5</v>
      </c>
      <c r="C6994" s="363">
        <v>4639.9750000000004</v>
      </c>
      <c r="D6994" s="364"/>
    </row>
    <row r="6995" spans="1:4">
      <c r="A6995" s="361">
        <f t="shared" si="115"/>
        <v>45949</v>
      </c>
      <c r="B6995" s="362">
        <v>6</v>
      </c>
      <c r="C6995" s="363">
        <v>4877.4050000000007</v>
      </c>
      <c r="D6995" s="364"/>
    </row>
    <row r="6996" spans="1:4">
      <c r="A6996" s="361">
        <f t="shared" si="115"/>
        <v>45949</v>
      </c>
      <c r="B6996" s="362">
        <v>7</v>
      </c>
      <c r="C6996" s="363">
        <v>5114.46</v>
      </c>
      <c r="D6996" s="364"/>
    </row>
    <row r="6997" spans="1:4">
      <c r="A6997" s="361">
        <f t="shared" si="115"/>
        <v>45949</v>
      </c>
      <c r="B6997" s="362">
        <v>8</v>
      </c>
      <c r="C6997" s="363">
        <v>4867.8100000000004</v>
      </c>
      <c r="D6997" s="364"/>
    </row>
    <row r="6998" spans="1:4">
      <c r="A6998" s="361">
        <f t="shared" si="115"/>
        <v>45949</v>
      </c>
      <c r="B6998" s="362">
        <v>9</v>
      </c>
      <c r="C6998" s="363">
        <v>5440.43</v>
      </c>
      <c r="D6998" s="364"/>
    </row>
    <row r="6999" spans="1:4">
      <c r="A6999" s="361">
        <f t="shared" si="115"/>
        <v>45949</v>
      </c>
      <c r="B6999" s="362">
        <v>10</v>
      </c>
      <c r="C6999" s="363">
        <v>4919.71</v>
      </c>
      <c r="D6999" s="364"/>
    </row>
    <row r="7000" spans="1:4">
      <c r="A7000" s="361">
        <f t="shared" si="115"/>
        <v>45949</v>
      </c>
      <c r="B7000" s="362">
        <v>11</v>
      </c>
      <c r="C7000" s="363">
        <v>4876.4290000000001</v>
      </c>
      <c r="D7000" s="364"/>
    </row>
    <row r="7001" spans="1:4">
      <c r="A7001" s="361">
        <f t="shared" si="115"/>
        <v>45949</v>
      </c>
      <c r="B7001" s="362">
        <v>12</v>
      </c>
      <c r="C7001" s="363">
        <v>5291.6455000000005</v>
      </c>
      <c r="D7001" s="364"/>
    </row>
    <row r="7002" spans="1:4">
      <c r="A7002" s="361">
        <f t="shared" si="115"/>
        <v>45949</v>
      </c>
      <c r="B7002" s="362">
        <v>13</v>
      </c>
      <c r="C7002" s="363">
        <v>5396.6275000000005</v>
      </c>
      <c r="D7002" s="364"/>
    </row>
    <row r="7003" spans="1:4">
      <c r="A7003" s="361">
        <f t="shared" si="115"/>
        <v>45949</v>
      </c>
      <c r="B7003" s="362">
        <v>14</v>
      </c>
      <c r="C7003" s="363">
        <v>5544.9565000000002</v>
      </c>
      <c r="D7003" s="364"/>
    </row>
    <row r="7004" spans="1:4">
      <c r="A7004" s="361">
        <f t="shared" si="115"/>
        <v>45949</v>
      </c>
      <c r="B7004" s="362">
        <v>15</v>
      </c>
      <c r="C7004" s="363">
        <v>5044.0555000000004</v>
      </c>
      <c r="D7004" s="364"/>
    </row>
    <row r="7005" spans="1:4">
      <c r="A7005" s="361">
        <f t="shared" si="115"/>
        <v>45949</v>
      </c>
      <c r="B7005" s="362">
        <v>16</v>
      </c>
      <c r="C7005" s="363">
        <v>5221.442</v>
      </c>
      <c r="D7005" s="364"/>
    </row>
    <row r="7006" spans="1:4">
      <c r="A7006" s="361">
        <f t="shared" si="115"/>
        <v>45949</v>
      </c>
      <c r="B7006" s="362">
        <v>17</v>
      </c>
      <c r="C7006" s="363">
        <v>4443.0650000000005</v>
      </c>
      <c r="D7006" s="364"/>
    </row>
    <row r="7007" spans="1:4">
      <c r="A7007" s="361">
        <f t="shared" si="115"/>
        <v>45949</v>
      </c>
      <c r="B7007" s="362">
        <v>18</v>
      </c>
      <c r="C7007" s="363">
        <v>5091.7830000000004</v>
      </c>
      <c r="D7007" s="364"/>
    </row>
    <row r="7008" spans="1:4">
      <c r="A7008" s="361">
        <f t="shared" si="115"/>
        <v>45949</v>
      </c>
      <c r="B7008" s="362">
        <v>19</v>
      </c>
      <c r="C7008" s="363">
        <v>3907.8825000000002</v>
      </c>
      <c r="D7008" s="364"/>
    </row>
    <row r="7009" spans="1:4">
      <c r="A7009" s="361">
        <f t="shared" si="115"/>
        <v>45949</v>
      </c>
      <c r="B7009" s="362">
        <v>20</v>
      </c>
      <c r="C7009" s="363">
        <v>4933.1075000000001</v>
      </c>
      <c r="D7009" s="364"/>
    </row>
    <row r="7010" spans="1:4">
      <c r="A7010" s="361">
        <f t="shared" si="115"/>
        <v>45949</v>
      </c>
      <c r="B7010" s="362">
        <v>21</v>
      </c>
      <c r="C7010" s="363">
        <v>4975.5315000000001</v>
      </c>
      <c r="D7010" s="364"/>
    </row>
    <row r="7011" spans="1:4">
      <c r="A7011" s="361">
        <f t="shared" si="115"/>
        <v>45949</v>
      </c>
      <c r="B7011" s="362">
        <v>22</v>
      </c>
      <c r="C7011" s="363">
        <v>5775.9750000000004</v>
      </c>
      <c r="D7011" s="364"/>
    </row>
    <row r="7012" spans="1:4">
      <c r="A7012" s="361">
        <f t="shared" si="115"/>
        <v>45949</v>
      </c>
      <c r="B7012" s="362">
        <v>23</v>
      </c>
      <c r="C7012" s="363">
        <v>5409.1850000000004</v>
      </c>
      <c r="D7012" s="364"/>
    </row>
    <row r="7013" spans="1:4">
      <c r="A7013" s="361">
        <f t="shared" si="115"/>
        <v>45950</v>
      </c>
      <c r="B7013" s="362">
        <v>0</v>
      </c>
      <c r="C7013" s="363">
        <v>4676.875</v>
      </c>
      <c r="D7013" s="364"/>
    </row>
    <row r="7014" spans="1:4">
      <c r="A7014" s="361">
        <f t="shared" si="115"/>
        <v>45950</v>
      </c>
      <c r="B7014" s="362">
        <v>1</v>
      </c>
      <c r="C7014" s="363">
        <v>4518.9350000000004</v>
      </c>
      <c r="D7014" s="364"/>
    </row>
    <row r="7015" spans="1:4">
      <c r="A7015" s="361">
        <f t="shared" si="115"/>
        <v>45950</v>
      </c>
      <c r="B7015" s="362">
        <v>2</v>
      </c>
      <c r="C7015" s="363">
        <v>4575.6710000000003</v>
      </c>
      <c r="D7015" s="364"/>
    </row>
    <row r="7016" spans="1:4">
      <c r="A7016" s="361">
        <f t="shared" si="115"/>
        <v>45950</v>
      </c>
      <c r="B7016" s="362">
        <v>3</v>
      </c>
      <c r="C7016" s="363">
        <v>4505.9285</v>
      </c>
      <c r="D7016" s="364"/>
    </row>
    <row r="7017" spans="1:4">
      <c r="A7017" s="361">
        <f t="shared" si="115"/>
        <v>45950</v>
      </c>
      <c r="B7017" s="362">
        <v>4</v>
      </c>
      <c r="C7017" s="363">
        <v>4647.7250000000004</v>
      </c>
      <c r="D7017" s="364"/>
    </row>
    <row r="7018" spans="1:4">
      <c r="A7018" s="361">
        <f t="shared" si="115"/>
        <v>45950</v>
      </c>
      <c r="B7018" s="362">
        <v>5</v>
      </c>
      <c r="C7018" s="363">
        <v>4788.1750000000002</v>
      </c>
      <c r="D7018" s="364"/>
    </row>
    <row r="7019" spans="1:4">
      <c r="A7019" s="361">
        <f t="shared" si="115"/>
        <v>45950</v>
      </c>
      <c r="B7019" s="362">
        <v>6</v>
      </c>
      <c r="C7019" s="363">
        <v>4951.8175000000001</v>
      </c>
      <c r="D7019" s="364"/>
    </row>
    <row r="7020" spans="1:4">
      <c r="A7020" s="361">
        <f t="shared" si="115"/>
        <v>45950</v>
      </c>
      <c r="B7020" s="362">
        <v>7</v>
      </c>
      <c r="C7020" s="363">
        <v>5231.6225000000004</v>
      </c>
      <c r="D7020" s="364"/>
    </row>
    <row r="7021" spans="1:4">
      <c r="A7021" s="361">
        <f t="shared" si="115"/>
        <v>45950</v>
      </c>
      <c r="B7021" s="362">
        <v>8</v>
      </c>
      <c r="C7021" s="363">
        <v>5270.26</v>
      </c>
      <c r="D7021" s="364"/>
    </row>
    <row r="7022" spans="1:4">
      <c r="A7022" s="361">
        <f t="shared" si="115"/>
        <v>45950</v>
      </c>
      <c r="B7022" s="362">
        <v>9</v>
      </c>
      <c r="C7022" s="363">
        <v>6346.4110000000001</v>
      </c>
      <c r="D7022" s="364"/>
    </row>
    <row r="7023" spans="1:4">
      <c r="A7023" s="361">
        <f t="shared" si="115"/>
        <v>45950</v>
      </c>
      <c r="B7023" s="362">
        <v>10</v>
      </c>
      <c r="C7023" s="363">
        <v>5918.5574999999999</v>
      </c>
      <c r="D7023" s="364"/>
    </row>
    <row r="7024" spans="1:4">
      <c r="A7024" s="361">
        <f t="shared" si="115"/>
        <v>45950</v>
      </c>
      <c r="B7024" s="362">
        <v>11</v>
      </c>
      <c r="C7024" s="363">
        <v>5211.32</v>
      </c>
      <c r="D7024" s="364"/>
    </row>
    <row r="7025" spans="1:4">
      <c r="A7025" s="361">
        <f t="shared" si="115"/>
        <v>45950</v>
      </c>
      <c r="B7025" s="362">
        <v>12</v>
      </c>
      <c r="C7025" s="363">
        <v>5233.9750000000004</v>
      </c>
      <c r="D7025" s="364"/>
    </row>
    <row r="7026" spans="1:4">
      <c r="A7026" s="361">
        <f t="shared" si="115"/>
        <v>45950</v>
      </c>
      <c r="B7026" s="362">
        <v>13</v>
      </c>
      <c r="C7026" s="363">
        <v>5267.9850000000006</v>
      </c>
      <c r="D7026" s="364"/>
    </row>
    <row r="7027" spans="1:4">
      <c r="A7027" s="361">
        <f t="shared" si="115"/>
        <v>45950</v>
      </c>
      <c r="B7027" s="362">
        <v>14</v>
      </c>
      <c r="C7027" s="363">
        <v>5286.66</v>
      </c>
      <c r="D7027" s="364"/>
    </row>
    <row r="7028" spans="1:4">
      <c r="A7028" s="361">
        <f t="shared" si="115"/>
        <v>45950</v>
      </c>
      <c r="B7028" s="362">
        <v>15</v>
      </c>
      <c r="C7028" s="363">
        <v>5419.9650000000001</v>
      </c>
      <c r="D7028" s="364"/>
    </row>
    <row r="7029" spans="1:4">
      <c r="A7029" s="361">
        <f t="shared" si="115"/>
        <v>45950</v>
      </c>
      <c r="B7029" s="362">
        <v>16</v>
      </c>
      <c r="C7029" s="363">
        <v>5266.4400000000005</v>
      </c>
      <c r="D7029" s="364"/>
    </row>
    <row r="7030" spans="1:4">
      <c r="A7030" s="361">
        <f t="shared" si="115"/>
        <v>45950</v>
      </c>
      <c r="B7030" s="362">
        <v>17</v>
      </c>
      <c r="C7030" s="363">
        <v>4777</v>
      </c>
      <c r="D7030" s="364"/>
    </row>
    <row r="7031" spans="1:4">
      <c r="A7031" s="361">
        <f t="shared" si="115"/>
        <v>45950</v>
      </c>
      <c r="B7031" s="362">
        <v>18</v>
      </c>
      <c r="C7031" s="363">
        <v>5441.3249999999998</v>
      </c>
      <c r="D7031" s="364"/>
    </row>
    <row r="7032" spans="1:4">
      <c r="A7032" s="361">
        <f t="shared" si="115"/>
        <v>45950</v>
      </c>
      <c r="B7032" s="362">
        <v>19</v>
      </c>
      <c r="C7032" s="363">
        <v>4130.9800000000005</v>
      </c>
      <c r="D7032" s="364"/>
    </row>
    <row r="7033" spans="1:4">
      <c r="A7033" s="361">
        <f t="shared" si="115"/>
        <v>45950</v>
      </c>
      <c r="B7033" s="362">
        <v>20</v>
      </c>
      <c r="C7033" s="363">
        <v>4715.1500000000005</v>
      </c>
      <c r="D7033" s="364"/>
    </row>
    <row r="7034" spans="1:4">
      <c r="A7034" s="361">
        <f t="shared" si="115"/>
        <v>45950</v>
      </c>
      <c r="B7034" s="362">
        <v>21</v>
      </c>
      <c r="C7034" s="363">
        <v>5478.5250000000005</v>
      </c>
      <c r="D7034" s="364"/>
    </row>
    <row r="7035" spans="1:4">
      <c r="A7035" s="361">
        <f t="shared" si="115"/>
        <v>45950</v>
      </c>
      <c r="B7035" s="362">
        <v>22</v>
      </c>
      <c r="C7035" s="363">
        <v>5555.1050000000005</v>
      </c>
      <c r="D7035" s="364"/>
    </row>
    <row r="7036" spans="1:4">
      <c r="A7036" s="361">
        <f t="shared" si="115"/>
        <v>45950</v>
      </c>
      <c r="B7036" s="362">
        <v>23</v>
      </c>
      <c r="C7036" s="363">
        <v>5474.4375</v>
      </c>
      <c r="D7036" s="364"/>
    </row>
    <row r="7037" spans="1:4">
      <c r="A7037" s="361">
        <f t="shared" si="115"/>
        <v>45951</v>
      </c>
      <c r="B7037" s="362">
        <v>0</v>
      </c>
      <c r="C7037" s="363">
        <v>4395.7750000000005</v>
      </c>
      <c r="D7037" s="364"/>
    </row>
    <row r="7038" spans="1:4">
      <c r="A7038" s="361">
        <f t="shared" si="115"/>
        <v>45951</v>
      </c>
      <c r="B7038" s="362">
        <v>1</v>
      </c>
      <c r="C7038" s="363">
        <v>4367.7449999999999</v>
      </c>
      <c r="D7038" s="364"/>
    </row>
    <row r="7039" spans="1:4">
      <c r="A7039" s="361">
        <f t="shared" si="115"/>
        <v>45951</v>
      </c>
      <c r="B7039" s="362">
        <v>2</v>
      </c>
      <c r="C7039" s="363">
        <v>4229.4870000000001</v>
      </c>
      <c r="D7039" s="364"/>
    </row>
    <row r="7040" spans="1:4">
      <c r="A7040" s="361">
        <f t="shared" si="115"/>
        <v>45951</v>
      </c>
      <c r="B7040" s="362">
        <v>3</v>
      </c>
      <c r="C7040" s="363">
        <v>4333.9639999999999</v>
      </c>
      <c r="D7040" s="364"/>
    </row>
    <row r="7041" spans="1:4">
      <c r="A7041" s="361">
        <f t="shared" si="115"/>
        <v>45951</v>
      </c>
      <c r="B7041" s="362">
        <v>4</v>
      </c>
      <c r="C7041" s="363">
        <v>4617.6625000000004</v>
      </c>
      <c r="D7041" s="364"/>
    </row>
    <row r="7042" spans="1:4">
      <c r="A7042" s="361">
        <f t="shared" si="115"/>
        <v>45951</v>
      </c>
      <c r="B7042" s="362">
        <v>5</v>
      </c>
      <c r="C7042" s="363">
        <v>5272.2170000000006</v>
      </c>
      <c r="D7042" s="364"/>
    </row>
    <row r="7043" spans="1:4">
      <c r="A7043" s="361">
        <f t="shared" si="115"/>
        <v>45951</v>
      </c>
      <c r="B7043" s="362">
        <v>6</v>
      </c>
      <c r="C7043" s="363">
        <v>5796.7725</v>
      </c>
      <c r="D7043" s="364"/>
    </row>
    <row r="7044" spans="1:4">
      <c r="A7044" s="361">
        <f t="shared" si="115"/>
        <v>45951</v>
      </c>
      <c r="B7044" s="362">
        <v>7</v>
      </c>
      <c r="C7044" s="363">
        <v>6539.6875</v>
      </c>
      <c r="D7044" s="364"/>
    </row>
    <row r="7045" spans="1:4">
      <c r="A7045" s="361">
        <f t="shared" si="115"/>
        <v>45951</v>
      </c>
      <c r="B7045" s="362">
        <v>8</v>
      </c>
      <c r="C7045" s="363">
        <v>6293.1275000000005</v>
      </c>
      <c r="D7045" s="364"/>
    </row>
    <row r="7046" spans="1:4">
      <c r="A7046" s="361">
        <f t="shared" ref="A7046:A7109" si="116">IF(B7046=0,A7045+1,A7045)</f>
        <v>45951</v>
      </c>
      <c r="B7046" s="362">
        <v>9</v>
      </c>
      <c r="C7046" s="363">
        <v>6604.8325000000004</v>
      </c>
      <c r="D7046" s="364"/>
    </row>
    <row r="7047" spans="1:4">
      <c r="A7047" s="361">
        <f t="shared" si="116"/>
        <v>45951</v>
      </c>
      <c r="B7047" s="362">
        <v>10</v>
      </c>
      <c r="C7047" s="363">
        <v>6188.835</v>
      </c>
      <c r="D7047" s="364"/>
    </row>
    <row r="7048" spans="1:4">
      <c r="A7048" s="361">
        <f t="shared" si="116"/>
        <v>45951</v>
      </c>
      <c r="B7048" s="362">
        <v>11</v>
      </c>
      <c r="C7048" s="363">
        <v>6166.04</v>
      </c>
      <c r="D7048" s="364"/>
    </row>
    <row r="7049" spans="1:4">
      <c r="A7049" s="361">
        <f t="shared" si="116"/>
        <v>45951</v>
      </c>
      <c r="B7049" s="362">
        <v>12</v>
      </c>
      <c r="C7049" s="363">
        <v>6244.59</v>
      </c>
      <c r="D7049" s="364"/>
    </row>
    <row r="7050" spans="1:4">
      <c r="A7050" s="361">
        <f t="shared" si="116"/>
        <v>45951</v>
      </c>
      <c r="B7050" s="362">
        <v>13</v>
      </c>
      <c r="C7050" s="363">
        <v>5991.61</v>
      </c>
      <c r="D7050" s="364"/>
    </row>
    <row r="7051" spans="1:4">
      <c r="A7051" s="361">
        <f t="shared" si="116"/>
        <v>45951</v>
      </c>
      <c r="B7051" s="362">
        <v>14</v>
      </c>
      <c r="C7051" s="363">
        <v>5884.55</v>
      </c>
      <c r="D7051" s="364"/>
    </row>
    <row r="7052" spans="1:4">
      <c r="A7052" s="361">
        <f t="shared" si="116"/>
        <v>45951</v>
      </c>
      <c r="B7052" s="362">
        <v>15</v>
      </c>
      <c r="C7052" s="363">
        <v>6081.91</v>
      </c>
      <c r="D7052" s="364"/>
    </row>
    <row r="7053" spans="1:4">
      <c r="A7053" s="361">
        <f t="shared" si="116"/>
        <v>45951</v>
      </c>
      <c r="B7053" s="362">
        <v>16</v>
      </c>
      <c r="C7053" s="363">
        <v>6005.2750000000005</v>
      </c>
      <c r="D7053" s="364"/>
    </row>
    <row r="7054" spans="1:4">
      <c r="A7054" s="361">
        <f t="shared" si="116"/>
        <v>45951</v>
      </c>
      <c r="B7054" s="362">
        <v>17</v>
      </c>
      <c r="C7054" s="363">
        <v>5729.2070000000003</v>
      </c>
      <c r="D7054" s="364"/>
    </row>
    <row r="7055" spans="1:4">
      <c r="A7055" s="361">
        <f t="shared" si="116"/>
        <v>45951</v>
      </c>
      <c r="B7055" s="362">
        <v>18</v>
      </c>
      <c r="C7055" s="363">
        <v>6326.3615</v>
      </c>
      <c r="D7055" s="364"/>
    </row>
    <row r="7056" spans="1:4">
      <c r="A7056" s="361">
        <f t="shared" si="116"/>
        <v>45951</v>
      </c>
      <c r="B7056" s="362">
        <v>19</v>
      </c>
      <c r="C7056" s="363">
        <v>4975.7785000000003</v>
      </c>
      <c r="D7056" s="364"/>
    </row>
    <row r="7057" spans="1:4">
      <c r="A7057" s="361">
        <f t="shared" si="116"/>
        <v>45951</v>
      </c>
      <c r="B7057" s="362">
        <v>20</v>
      </c>
      <c r="C7057" s="363">
        <v>5535.7250000000004</v>
      </c>
      <c r="D7057" s="364"/>
    </row>
    <row r="7058" spans="1:4">
      <c r="A7058" s="361">
        <f t="shared" si="116"/>
        <v>45951</v>
      </c>
      <c r="B7058" s="362">
        <v>21</v>
      </c>
      <c r="C7058" s="363">
        <v>5722.5750000000007</v>
      </c>
      <c r="D7058" s="364"/>
    </row>
    <row r="7059" spans="1:4">
      <c r="A7059" s="361">
        <f t="shared" si="116"/>
        <v>45951</v>
      </c>
      <c r="B7059" s="362">
        <v>22</v>
      </c>
      <c r="C7059" s="363">
        <v>5900.1779999999999</v>
      </c>
      <c r="D7059" s="364"/>
    </row>
    <row r="7060" spans="1:4">
      <c r="A7060" s="361">
        <f t="shared" si="116"/>
        <v>45951</v>
      </c>
      <c r="B7060" s="362">
        <v>23</v>
      </c>
      <c r="C7060" s="363">
        <v>5276.3380000000006</v>
      </c>
      <c r="D7060" s="364"/>
    </row>
    <row r="7061" spans="1:4">
      <c r="A7061" s="361">
        <f t="shared" si="116"/>
        <v>45952</v>
      </c>
      <c r="B7061" s="362">
        <v>0</v>
      </c>
      <c r="C7061" s="363">
        <v>5113</v>
      </c>
      <c r="D7061" s="364"/>
    </row>
    <row r="7062" spans="1:4">
      <c r="A7062" s="361">
        <f t="shared" si="116"/>
        <v>45952</v>
      </c>
      <c r="B7062" s="362">
        <v>1</v>
      </c>
      <c r="C7062" s="363">
        <v>4924.9800000000005</v>
      </c>
      <c r="D7062" s="364"/>
    </row>
    <row r="7063" spans="1:4">
      <c r="A7063" s="361">
        <f t="shared" si="116"/>
        <v>45952</v>
      </c>
      <c r="B7063" s="362">
        <v>2</v>
      </c>
      <c r="C7063" s="363">
        <v>4924.1149999999998</v>
      </c>
      <c r="D7063" s="364"/>
    </row>
    <row r="7064" spans="1:4">
      <c r="A7064" s="361">
        <f t="shared" si="116"/>
        <v>45952</v>
      </c>
      <c r="B7064" s="362">
        <v>3</v>
      </c>
      <c r="C7064" s="363">
        <v>4972.0120000000006</v>
      </c>
      <c r="D7064" s="364"/>
    </row>
    <row r="7065" spans="1:4">
      <c r="A7065" s="361">
        <f t="shared" si="116"/>
        <v>45952</v>
      </c>
      <c r="B7065" s="362">
        <v>4</v>
      </c>
      <c r="C7065" s="363">
        <v>5203.7250000000004</v>
      </c>
      <c r="D7065" s="364"/>
    </row>
    <row r="7066" spans="1:4">
      <c r="A7066" s="361">
        <f t="shared" si="116"/>
        <v>45952</v>
      </c>
      <c r="B7066" s="362">
        <v>5</v>
      </c>
      <c r="C7066" s="363">
        <v>5315.6395000000002</v>
      </c>
      <c r="D7066" s="364"/>
    </row>
    <row r="7067" spans="1:4">
      <c r="A7067" s="361">
        <f t="shared" si="116"/>
        <v>45952</v>
      </c>
      <c r="B7067" s="362">
        <v>6</v>
      </c>
      <c r="C7067" s="363">
        <v>6312.8</v>
      </c>
      <c r="D7067" s="364"/>
    </row>
    <row r="7068" spans="1:4">
      <c r="A7068" s="361">
        <f t="shared" si="116"/>
        <v>45952</v>
      </c>
      <c r="B7068" s="362">
        <v>7</v>
      </c>
      <c r="C7068" s="363">
        <v>6815.67</v>
      </c>
      <c r="D7068" s="364"/>
    </row>
    <row r="7069" spans="1:4">
      <c r="A7069" s="361">
        <f t="shared" si="116"/>
        <v>45952</v>
      </c>
      <c r="B7069" s="362">
        <v>8</v>
      </c>
      <c r="C7069" s="363">
        <v>6525.1450000000004</v>
      </c>
      <c r="D7069" s="364"/>
    </row>
    <row r="7070" spans="1:4">
      <c r="A7070" s="361">
        <f t="shared" si="116"/>
        <v>45952</v>
      </c>
      <c r="B7070" s="362">
        <v>9</v>
      </c>
      <c r="C7070" s="363">
        <v>7130.3450000000003</v>
      </c>
      <c r="D7070" s="364"/>
    </row>
    <row r="7071" spans="1:4">
      <c r="A7071" s="361">
        <f t="shared" si="116"/>
        <v>45952</v>
      </c>
      <c r="B7071" s="362">
        <v>10</v>
      </c>
      <c r="C7071" s="363">
        <v>6610.9450000000006</v>
      </c>
      <c r="D7071" s="364"/>
    </row>
    <row r="7072" spans="1:4">
      <c r="A7072" s="361">
        <f t="shared" si="116"/>
        <v>45952</v>
      </c>
      <c r="B7072" s="362">
        <v>11</v>
      </c>
      <c r="C7072" s="363">
        <v>6510.2950000000001</v>
      </c>
      <c r="D7072" s="364"/>
    </row>
    <row r="7073" spans="1:4">
      <c r="A7073" s="361">
        <f t="shared" si="116"/>
        <v>45952</v>
      </c>
      <c r="B7073" s="362">
        <v>12</v>
      </c>
      <c r="C7073" s="363">
        <v>6563.92</v>
      </c>
      <c r="D7073" s="364"/>
    </row>
    <row r="7074" spans="1:4">
      <c r="A7074" s="361">
        <f t="shared" si="116"/>
        <v>45952</v>
      </c>
      <c r="B7074" s="362">
        <v>13</v>
      </c>
      <c r="C7074" s="363">
        <v>6192.8015000000005</v>
      </c>
      <c r="D7074" s="364"/>
    </row>
    <row r="7075" spans="1:4">
      <c r="A7075" s="361">
        <f t="shared" si="116"/>
        <v>45952</v>
      </c>
      <c r="B7075" s="362">
        <v>14</v>
      </c>
      <c r="C7075" s="363">
        <v>5911.4650000000001</v>
      </c>
      <c r="D7075" s="364"/>
    </row>
    <row r="7076" spans="1:4">
      <c r="A7076" s="361">
        <f t="shared" si="116"/>
        <v>45952</v>
      </c>
      <c r="B7076" s="362">
        <v>15</v>
      </c>
      <c r="C7076" s="363">
        <v>6131.2620000000006</v>
      </c>
      <c r="D7076" s="364"/>
    </row>
    <row r="7077" spans="1:4">
      <c r="A7077" s="361">
        <f t="shared" si="116"/>
        <v>45952</v>
      </c>
      <c r="B7077" s="362">
        <v>16</v>
      </c>
      <c r="C7077" s="363">
        <v>6157.8050000000003</v>
      </c>
      <c r="D7077" s="364"/>
    </row>
    <row r="7078" spans="1:4">
      <c r="A7078" s="361">
        <f t="shared" si="116"/>
        <v>45952</v>
      </c>
      <c r="B7078" s="362">
        <v>17</v>
      </c>
      <c r="C7078" s="363">
        <v>6084.6950000000006</v>
      </c>
      <c r="D7078" s="364"/>
    </row>
    <row r="7079" spans="1:4">
      <c r="A7079" s="361">
        <f t="shared" si="116"/>
        <v>45952</v>
      </c>
      <c r="B7079" s="362">
        <v>18</v>
      </c>
      <c r="C7079" s="363">
        <v>6347.2670000000007</v>
      </c>
      <c r="D7079" s="364"/>
    </row>
    <row r="7080" spans="1:4">
      <c r="A7080" s="361">
        <f t="shared" si="116"/>
        <v>45952</v>
      </c>
      <c r="B7080" s="362">
        <v>19</v>
      </c>
      <c r="C7080" s="363">
        <v>4974.4720000000007</v>
      </c>
      <c r="D7080" s="364"/>
    </row>
    <row r="7081" spans="1:4">
      <c r="A7081" s="361">
        <f t="shared" si="116"/>
        <v>45952</v>
      </c>
      <c r="B7081" s="362">
        <v>20</v>
      </c>
      <c r="C7081" s="363">
        <v>5759.451</v>
      </c>
      <c r="D7081" s="364"/>
    </row>
    <row r="7082" spans="1:4">
      <c r="A7082" s="361">
        <f t="shared" si="116"/>
        <v>45952</v>
      </c>
      <c r="B7082" s="362">
        <v>21</v>
      </c>
      <c r="C7082" s="363">
        <v>5726.7830000000004</v>
      </c>
      <c r="D7082" s="364"/>
    </row>
    <row r="7083" spans="1:4">
      <c r="A7083" s="361">
        <f t="shared" si="116"/>
        <v>45952</v>
      </c>
      <c r="B7083" s="362">
        <v>22</v>
      </c>
      <c r="C7083" s="363">
        <v>6230.2404999999999</v>
      </c>
      <c r="D7083" s="364"/>
    </row>
    <row r="7084" spans="1:4">
      <c r="A7084" s="361">
        <f t="shared" si="116"/>
        <v>45952</v>
      </c>
      <c r="B7084" s="362">
        <v>23</v>
      </c>
      <c r="C7084" s="363">
        <v>5991.6734999999999</v>
      </c>
      <c r="D7084" s="364"/>
    </row>
    <row r="7085" spans="1:4">
      <c r="A7085" s="361">
        <f t="shared" si="116"/>
        <v>45953</v>
      </c>
      <c r="B7085" s="362">
        <v>0</v>
      </c>
      <c r="C7085" s="363">
        <v>5386.63</v>
      </c>
      <c r="D7085" s="364"/>
    </row>
    <row r="7086" spans="1:4">
      <c r="A7086" s="361">
        <f t="shared" si="116"/>
        <v>45953</v>
      </c>
      <c r="B7086" s="362">
        <v>1</v>
      </c>
      <c r="C7086" s="363">
        <v>5099.4210000000003</v>
      </c>
      <c r="D7086" s="364"/>
    </row>
    <row r="7087" spans="1:4">
      <c r="A7087" s="361">
        <f t="shared" si="116"/>
        <v>45953</v>
      </c>
      <c r="B7087" s="362">
        <v>2</v>
      </c>
      <c r="C7087" s="363">
        <v>5112.665</v>
      </c>
      <c r="D7087" s="364"/>
    </row>
    <row r="7088" spans="1:4">
      <c r="A7088" s="361">
        <f t="shared" si="116"/>
        <v>45953</v>
      </c>
      <c r="B7088" s="362">
        <v>3</v>
      </c>
      <c r="C7088" s="363">
        <v>5011.6500000000005</v>
      </c>
      <c r="D7088" s="364"/>
    </row>
    <row r="7089" spans="1:4">
      <c r="A7089" s="361">
        <f t="shared" si="116"/>
        <v>45953</v>
      </c>
      <c r="B7089" s="362">
        <v>4</v>
      </c>
      <c r="C7089" s="363">
        <v>5142.7</v>
      </c>
      <c r="D7089" s="364"/>
    </row>
    <row r="7090" spans="1:4">
      <c r="A7090" s="361">
        <f t="shared" si="116"/>
        <v>45953</v>
      </c>
      <c r="B7090" s="362">
        <v>5</v>
      </c>
      <c r="C7090" s="363">
        <v>5476.5749999999998</v>
      </c>
      <c r="D7090" s="364"/>
    </row>
    <row r="7091" spans="1:4">
      <c r="A7091" s="361">
        <f t="shared" si="116"/>
        <v>45953</v>
      </c>
      <c r="B7091" s="362">
        <v>6</v>
      </c>
      <c r="C7091" s="363">
        <v>5643.3254999999999</v>
      </c>
      <c r="D7091" s="364"/>
    </row>
    <row r="7092" spans="1:4">
      <c r="A7092" s="361">
        <f t="shared" si="116"/>
        <v>45953</v>
      </c>
      <c r="B7092" s="362">
        <v>7</v>
      </c>
      <c r="C7092" s="363">
        <v>6455.2850000000008</v>
      </c>
      <c r="D7092" s="364"/>
    </row>
    <row r="7093" spans="1:4">
      <c r="A7093" s="361">
        <f t="shared" si="116"/>
        <v>45953</v>
      </c>
      <c r="B7093" s="362">
        <v>8</v>
      </c>
      <c r="C7093" s="363">
        <v>6163.0260000000007</v>
      </c>
      <c r="D7093" s="364"/>
    </row>
    <row r="7094" spans="1:4">
      <c r="A7094" s="361">
        <f t="shared" si="116"/>
        <v>45953</v>
      </c>
      <c r="B7094" s="362">
        <v>9</v>
      </c>
      <c r="C7094" s="363">
        <v>6719.57</v>
      </c>
      <c r="D7094" s="364"/>
    </row>
    <row r="7095" spans="1:4">
      <c r="A7095" s="361">
        <f t="shared" si="116"/>
        <v>45953</v>
      </c>
      <c r="B7095" s="362">
        <v>10</v>
      </c>
      <c r="C7095" s="363">
        <v>6264.9949999999999</v>
      </c>
      <c r="D7095" s="364"/>
    </row>
    <row r="7096" spans="1:4">
      <c r="A7096" s="361">
        <f t="shared" si="116"/>
        <v>45953</v>
      </c>
      <c r="B7096" s="362">
        <v>11</v>
      </c>
      <c r="C7096" s="363">
        <v>6267.1950000000006</v>
      </c>
      <c r="D7096" s="364"/>
    </row>
    <row r="7097" spans="1:4">
      <c r="A7097" s="361">
        <f t="shared" si="116"/>
        <v>45953</v>
      </c>
      <c r="B7097" s="362">
        <v>12</v>
      </c>
      <c r="C7097" s="363">
        <v>6336.0950000000003</v>
      </c>
      <c r="D7097" s="364"/>
    </row>
    <row r="7098" spans="1:4">
      <c r="A7098" s="361">
        <f t="shared" si="116"/>
        <v>45953</v>
      </c>
      <c r="B7098" s="362">
        <v>13</v>
      </c>
      <c r="C7098" s="363">
        <v>5971.6115</v>
      </c>
      <c r="D7098" s="364"/>
    </row>
    <row r="7099" spans="1:4">
      <c r="A7099" s="361">
        <f t="shared" si="116"/>
        <v>45953</v>
      </c>
      <c r="B7099" s="362">
        <v>14</v>
      </c>
      <c r="C7099" s="363">
        <v>5993.6900000000005</v>
      </c>
      <c r="D7099" s="364"/>
    </row>
    <row r="7100" spans="1:4">
      <c r="A7100" s="361">
        <f t="shared" si="116"/>
        <v>45953</v>
      </c>
      <c r="B7100" s="362">
        <v>15</v>
      </c>
      <c r="C7100" s="363">
        <v>6427.5550000000003</v>
      </c>
      <c r="D7100" s="364"/>
    </row>
    <row r="7101" spans="1:4">
      <c r="A7101" s="361">
        <f t="shared" si="116"/>
        <v>45953</v>
      </c>
      <c r="B7101" s="362">
        <v>16</v>
      </c>
      <c r="C7101" s="363">
        <v>6448.6244999999999</v>
      </c>
      <c r="D7101" s="364"/>
    </row>
    <row r="7102" spans="1:4">
      <c r="A7102" s="361">
        <f t="shared" si="116"/>
        <v>45953</v>
      </c>
      <c r="B7102" s="362">
        <v>17</v>
      </c>
      <c r="C7102" s="363">
        <v>6064.8650000000007</v>
      </c>
      <c r="D7102" s="364"/>
    </row>
    <row r="7103" spans="1:4">
      <c r="A7103" s="361">
        <f t="shared" si="116"/>
        <v>45953</v>
      </c>
      <c r="B7103" s="362">
        <v>18</v>
      </c>
      <c r="C7103" s="363">
        <v>6671.3675000000003</v>
      </c>
      <c r="D7103" s="364"/>
    </row>
    <row r="7104" spans="1:4">
      <c r="A7104" s="361">
        <f t="shared" si="116"/>
        <v>45953</v>
      </c>
      <c r="B7104" s="362">
        <v>19</v>
      </c>
      <c r="C7104" s="363">
        <v>4989.72</v>
      </c>
      <c r="D7104" s="364"/>
    </row>
    <row r="7105" spans="1:4">
      <c r="A7105" s="361">
        <f t="shared" si="116"/>
        <v>45953</v>
      </c>
      <c r="B7105" s="362">
        <v>20</v>
      </c>
      <c r="C7105" s="363">
        <v>6023.8980000000001</v>
      </c>
      <c r="D7105" s="364"/>
    </row>
    <row r="7106" spans="1:4">
      <c r="A7106" s="361">
        <f t="shared" si="116"/>
        <v>45953</v>
      </c>
      <c r="B7106" s="362">
        <v>21</v>
      </c>
      <c r="C7106" s="363">
        <v>6038.9575000000004</v>
      </c>
      <c r="D7106" s="364"/>
    </row>
    <row r="7107" spans="1:4">
      <c r="A7107" s="361">
        <f t="shared" si="116"/>
        <v>45953</v>
      </c>
      <c r="B7107" s="362">
        <v>22</v>
      </c>
      <c r="C7107" s="363">
        <v>6405.4000000000005</v>
      </c>
      <c r="D7107" s="364"/>
    </row>
    <row r="7108" spans="1:4">
      <c r="A7108" s="361">
        <f t="shared" si="116"/>
        <v>45953</v>
      </c>
      <c r="B7108" s="362">
        <v>23</v>
      </c>
      <c r="C7108" s="363">
        <v>6029.3564999999999</v>
      </c>
      <c r="D7108" s="364"/>
    </row>
    <row r="7109" spans="1:4">
      <c r="A7109" s="361">
        <f t="shared" si="116"/>
        <v>45954</v>
      </c>
      <c r="B7109" s="362">
        <v>0</v>
      </c>
      <c r="C7109" s="363">
        <v>5646.1140000000005</v>
      </c>
      <c r="D7109" s="364"/>
    </row>
    <row r="7110" spans="1:4">
      <c r="A7110" s="361">
        <f t="shared" ref="A7110:A7173" si="117">IF(B7110=0,A7109+1,A7109)</f>
        <v>45954</v>
      </c>
      <c r="B7110" s="362">
        <v>1</v>
      </c>
      <c r="C7110" s="363">
        <v>5391.9050000000007</v>
      </c>
      <c r="D7110" s="364"/>
    </row>
    <row r="7111" spans="1:4">
      <c r="A7111" s="361">
        <f t="shared" si="117"/>
        <v>45954</v>
      </c>
      <c r="B7111" s="362">
        <v>2</v>
      </c>
      <c r="C7111" s="363">
        <v>5366.9630000000006</v>
      </c>
      <c r="D7111" s="364"/>
    </row>
    <row r="7112" spans="1:4">
      <c r="A7112" s="361">
        <f t="shared" si="117"/>
        <v>45954</v>
      </c>
      <c r="B7112" s="362">
        <v>3</v>
      </c>
      <c r="C7112" s="363">
        <v>5364.2650000000003</v>
      </c>
      <c r="D7112" s="364"/>
    </row>
    <row r="7113" spans="1:4">
      <c r="A7113" s="361">
        <f t="shared" si="117"/>
        <v>45954</v>
      </c>
      <c r="B7113" s="362">
        <v>4</v>
      </c>
      <c r="C7113" s="363">
        <v>5622.9530000000004</v>
      </c>
      <c r="D7113" s="364"/>
    </row>
    <row r="7114" spans="1:4">
      <c r="A7114" s="361">
        <f t="shared" si="117"/>
        <v>45954</v>
      </c>
      <c r="B7114" s="362">
        <v>5</v>
      </c>
      <c r="C7114" s="363">
        <v>6045.9369999999999</v>
      </c>
      <c r="D7114" s="364"/>
    </row>
    <row r="7115" spans="1:4">
      <c r="A7115" s="361">
        <f t="shared" si="117"/>
        <v>45954</v>
      </c>
      <c r="B7115" s="362">
        <v>6</v>
      </c>
      <c r="C7115" s="363">
        <v>6400.5210000000006</v>
      </c>
      <c r="D7115" s="364"/>
    </row>
    <row r="7116" spans="1:4">
      <c r="A7116" s="361">
        <f t="shared" si="117"/>
        <v>45954</v>
      </c>
      <c r="B7116" s="362">
        <v>7</v>
      </c>
      <c r="C7116" s="363">
        <v>6737.5460000000003</v>
      </c>
      <c r="D7116" s="364"/>
    </row>
    <row r="7117" spans="1:4">
      <c r="A7117" s="361">
        <f t="shared" si="117"/>
        <v>45954</v>
      </c>
      <c r="B7117" s="362">
        <v>8</v>
      </c>
      <c r="C7117" s="363">
        <v>6227.4110000000001</v>
      </c>
      <c r="D7117" s="364"/>
    </row>
    <row r="7118" spans="1:4">
      <c r="A7118" s="361">
        <f t="shared" si="117"/>
        <v>45954</v>
      </c>
      <c r="B7118" s="362">
        <v>9</v>
      </c>
      <c r="C7118" s="363">
        <v>7050.2960000000003</v>
      </c>
      <c r="D7118" s="364"/>
    </row>
    <row r="7119" spans="1:4">
      <c r="A7119" s="361">
        <f t="shared" si="117"/>
        <v>45954</v>
      </c>
      <c r="B7119" s="362">
        <v>10</v>
      </c>
      <c r="C7119" s="363">
        <v>6502.3879999999999</v>
      </c>
      <c r="D7119" s="364"/>
    </row>
    <row r="7120" spans="1:4">
      <c r="A7120" s="361">
        <f t="shared" si="117"/>
        <v>45954</v>
      </c>
      <c r="B7120" s="362">
        <v>11</v>
      </c>
      <c r="C7120" s="363">
        <v>6579.2950000000001</v>
      </c>
      <c r="D7120" s="364"/>
    </row>
    <row r="7121" spans="1:4">
      <c r="A7121" s="361">
        <f t="shared" si="117"/>
        <v>45954</v>
      </c>
      <c r="B7121" s="362">
        <v>12</v>
      </c>
      <c r="C7121" s="363">
        <v>6443.3450000000003</v>
      </c>
      <c r="D7121" s="364"/>
    </row>
    <row r="7122" spans="1:4">
      <c r="A7122" s="361">
        <f t="shared" si="117"/>
        <v>45954</v>
      </c>
      <c r="B7122" s="362">
        <v>13</v>
      </c>
      <c r="C7122" s="363">
        <v>6024.7375000000002</v>
      </c>
      <c r="D7122" s="364"/>
    </row>
    <row r="7123" spans="1:4">
      <c r="A7123" s="361">
        <f t="shared" si="117"/>
        <v>45954</v>
      </c>
      <c r="B7123" s="362">
        <v>14</v>
      </c>
      <c r="C7123" s="363">
        <v>5904.1270000000004</v>
      </c>
      <c r="D7123" s="364"/>
    </row>
    <row r="7124" spans="1:4">
      <c r="A7124" s="361">
        <f t="shared" si="117"/>
        <v>45954</v>
      </c>
      <c r="B7124" s="362">
        <v>15</v>
      </c>
      <c r="C7124" s="363">
        <v>6709.8590000000004</v>
      </c>
      <c r="D7124" s="364"/>
    </row>
    <row r="7125" spans="1:4">
      <c r="A7125" s="361">
        <f t="shared" si="117"/>
        <v>45954</v>
      </c>
      <c r="B7125" s="362">
        <v>16</v>
      </c>
      <c r="C7125" s="363">
        <v>6746.3045000000002</v>
      </c>
      <c r="D7125" s="364"/>
    </row>
    <row r="7126" spans="1:4">
      <c r="A7126" s="361">
        <f t="shared" si="117"/>
        <v>45954</v>
      </c>
      <c r="B7126" s="362">
        <v>17</v>
      </c>
      <c r="C7126" s="363">
        <v>6348.915</v>
      </c>
      <c r="D7126" s="364"/>
    </row>
    <row r="7127" spans="1:4">
      <c r="A7127" s="361">
        <f t="shared" si="117"/>
        <v>45954</v>
      </c>
      <c r="B7127" s="362">
        <v>18</v>
      </c>
      <c r="C7127" s="363">
        <v>6843.9495000000006</v>
      </c>
      <c r="D7127" s="364"/>
    </row>
    <row r="7128" spans="1:4">
      <c r="A7128" s="361">
        <f t="shared" si="117"/>
        <v>45954</v>
      </c>
      <c r="B7128" s="362">
        <v>19</v>
      </c>
      <c r="C7128" s="363">
        <v>5185.95</v>
      </c>
      <c r="D7128" s="364"/>
    </row>
    <row r="7129" spans="1:4">
      <c r="A7129" s="361">
        <f t="shared" si="117"/>
        <v>45954</v>
      </c>
      <c r="B7129" s="362">
        <v>20</v>
      </c>
      <c r="C7129" s="363">
        <v>5557.2449999999999</v>
      </c>
      <c r="D7129" s="364"/>
    </row>
    <row r="7130" spans="1:4">
      <c r="A7130" s="361">
        <f t="shared" si="117"/>
        <v>45954</v>
      </c>
      <c r="B7130" s="362">
        <v>21</v>
      </c>
      <c r="C7130" s="363">
        <v>6064.4045000000006</v>
      </c>
      <c r="D7130" s="364"/>
    </row>
    <row r="7131" spans="1:4">
      <c r="A7131" s="361">
        <f t="shared" si="117"/>
        <v>45954</v>
      </c>
      <c r="B7131" s="362">
        <v>22</v>
      </c>
      <c r="C7131" s="363">
        <v>6271.1150000000007</v>
      </c>
      <c r="D7131" s="364"/>
    </row>
    <row r="7132" spans="1:4">
      <c r="A7132" s="361">
        <f t="shared" si="117"/>
        <v>45954</v>
      </c>
      <c r="B7132" s="362">
        <v>23</v>
      </c>
      <c r="C7132" s="363">
        <v>6094.9315000000006</v>
      </c>
      <c r="D7132" s="364"/>
    </row>
    <row r="7133" spans="1:4">
      <c r="A7133" s="361">
        <f t="shared" si="117"/>
        <v>45955</v>
      </c>
      <c r="B7133" s="362">
        <v>0</v>
      </c>
      <c r="C7133" s="363">
        <v>5951.6509999999998</v>
      </c>
      <c r="D7133" s="364"/>
    </row>
    <row r="7134" spans="1:4">
      <c r="A7134" s="361">
        <f t="shared" si="117"/>
        <v>45955</v>
      </c>
      <c r="B7134" s="362">
        <v>1</v>
      </c>
      <c r="C7134" s="363">
        <v>5654.5550000000003</v>
      </c>
      <c r="D7134" s="364"/>
    </row>
    <row r="7135" spans="1:4">
      <c r="A7135" s="361">
        <f t="shared" si="117"/>
        <v>45955</v>
      </c>
      <c r="B7135" s="362">
        <v>2</v>
      </c>
      <c r="C7135" s="363">
        <v>5650.1050000000005</v>
      </c>
      <c r="D7135" s="364"/>
    </row>
    <row r="7136" spans="1:4">
      <c r="A7136" s="361">
        <f t="shared" si="117"/>
        <v>45955</v>
      </c>
      <c r="B7136" s="362">
        <v>3</v>
      </c>
      <c r="C7136" s="363">
        <v>5562.085</v>
      </c>
      <c r="D7136" s="364"/>
    </row>
    <row r="7137" spans="1:4">
      <c r="A7137" s="361">
        <f t="shared" si="117"/>
        <v>45955</v>
      </c>
      <c r="B7137" s="362">
        <v>4</v>
      </c>
      <c r="C7137" s="363">
        <v>5716.3550000000005</v>
      </c>
      <c r="D7137" s="364"/>
    </row>
    <row r="7138" spans="1:4">
      <c r="A7138" s="361">
        <f t="shared" si="117"/>
        <v>45955</v>
      </c>
      <c r="B7138" s="362">
        <v>5</v>
      </c>
      <c r="C7138" s="363">
        <v>5854.8050000000003</v>
      </c>
      <c r="D7138" s="364"/>
    </row>
    <row r="7139" spans="1:4">
      <c r="A7139" s="361">
        <f t="shared" si="117"/>
        <v>45955</v>
      </c>
      <c r="B7139" s="362">
        <v>6</v>
      </c>
      <c r="C7139" s="363">
        <v>5785.3305</v>
      </c>
      <c r="D7139" s="364"/>
    </row>
    <row r="7140" spans="1:4">
      <c r="A7140" s="361">
        <f t="shared" si="117"/>
        <v>45955</v>
      </c>
      <c r="B7140" s="362">
        <v>7</v>
      </c>
      <c r="C7140" s="363">
        <v>6700.6755000000003</v>
      </c>
      <c r="D7140" s="364"/>
    </row>
    <row r="7141" spans="1:4">
      <c r="A7141" s="361">
        <f t="shared" si="117"/>
        <v>45955</v>
      </c>
      <c r="B7141" s="362">
        <v>8</v>
      </c>
      <c r="C7141" s="363">
        <v>6375.6010000000006</v>
      </c>
      <c r="D7141" s="364"/>
    </row>
    <row r="7142" spans="1:4">
      <c r="A7142" s="361">
        <f t="shared" si="117"/>
        <v>45955</v>
      </c>
      <c r="B7142" s="362">
        <v>9</v>
      </c>
      <c r="C7142" s="363">
        <v>6707.9055000000008</v>
      </c>
      <c r="D7142" s="364"/>
    </row>
    <row r="7143" spans="1:4">
      <c r="A7143" s="361">
        <f t="shared" si="117"/>
        <v>45955</v>
      </c>
      <c r="B7143" s="362">
        <v>10</v>
      </c>
      <c r="C7143" s="363">
        <v>6415.3220000000001</v>
      </c>
      <c r="D7143" s="364"/>
    </row>
    <row r="7144" spans="1:4">
      <c r="A7144" s="361">
        <f t="shared" si="117"/>
        <v>45955</v>
      </c>
      <c r="B7144" s="362">
        <v>11</v>
      </c>
      <c r="C7144" s="363">
        <v>6319.0595000000003</v>
      </c>
      <c r="D7144" s="364"/>
    </row>
    <row r="7145" spans="1:4">
      <c r="A7145" s="361">
        <f t="shared" si="117"/>
        <v>45955</v>
      </c>
      <c r="B7145" s="362">
        <v>12</v>
      </c>
      <c r="C7145" s="363">
        <v>6192.7995000000001</v>
      </c>
      <c r="D7145" s="364"/>
    </row>
    <row r="7146" spans="1:4">
      <c r="A7146" s="361">
        <f t="shared" si="117"/>
        <v>45955</v>
      </c>
      <c r="B7146" s="362">
        <v>13</v>
      </c>
      <c r="C7146" s="363">
        <v>6359.4520000000002</v>
      </c>
      <c r="D7146" s="364"/>
    </row>
    <row r="7147" spans="1:4">
      <c r="A7147" s="361">
        <f t="shared" si="117"/>
        <v>45955</v>
      </c>
      <c r="B7147" s="362">
        <v>14</v>
      </c>
      <c r="C7147" s="363">
        <v>6092.61</v>
      </c>
      <c r="D7147" s="364"/>
    </row>
    <row r="7148" spans="1:4">
      <c r="A7148" s="361">
        <f t="shared" si="117"/>
        <v>45955</v>
      </c>
      <c r="B7148" s="362">
        <v>15</v>
      </c>
      <c r="C7148" s="363">
        <v>6035.558</v>
      </c>
      <c r="D7148" s="364"/>
    </row>
    <row r="7149" spans="1:4">
      <c r="A7149" s="361">
        <f t="shared" si="117"/>
        <v>45955</v>
      </c>
      <c r="B7149" s="362">
        <v>16</v>
      </c>
      <c r="C7149" s="363">
        <v>6035.4155000000001</v>
      </c>
      <c r="D7149" s="364"/>
    </row>
    <row r="7150" spans="1:4">
      <c r="A7150" s="361">
        <f t="shared" si="117"/>
        <v>45955</v>
      </c>
      <c r="B7150" s="362">
        <v>17</v>
      </c>
      <c r="C7150" s="363">
        <v>5546.5275000000001</v>
      </c>
      <c r="D7150" s="364"/>
    </row>
    <row r="7151" spans="1:4">
      <c r="A7151" s="361">
        <f t="shared" si="117"/>
        <v>45955</v>
      </c>
      <c r="B7151" s="362">
        <v>18</v>
      </c>
      <c r="C7151" s="363">
        <v>6240.7894999999999</v>
      </c>
      <c r="D7151" s="364"/>
    </row>
    <row r="7152" spans="1:4">
      <c r="A7152" s="361">
        <f t="shared" si="117"/>
        <v>45955</v>
      </c>
      <c r="B7152" s="362">
        <v>19</v>
      </c>
      <c r="C7152" s="363">
        <v>5024.6689999999999</v>
      </c>
      <c r="D7152" s="364"/>
    </row>
    <row r="7153" spans="1:4">
      <c r="A7153" s="361">
        <f t="shared" si="117"/>
        <v>45955</v>
      </c>
      <c r="B7153" s="362">
        <v>20</v>
      </c>
      <c r="C7153" s="363">
        <v>5810.7894999999999</v>
      </c>
      <c r="D7153" s="364"/>
    </row>
    <row r="7154" spans="1:4">
      <c r="A7154" s="361">
        <f t="shared" si="117"/>
        <v>45955</v>
      </c>
      <c r="B7154" s="362">
        <v>21</v>
      </c>
      <c r="C7154" s="363">
        <v>6028.3575000000001</v>
      </c>
      <c r="D7154" s="364"/>
    </row>
    <row r="7155" spans="1:4">
      <c r="A7155" s="361">
        <f t="shared" si="117"/>
        <v>45955</v>
      </c>
      <c r="B7155" s="362">
        <v>22</v>
      </c>
      <c r="C7155" s="363">
        <v>6768.9400000000005</v>
      </c>
      <c r="D7155" s="364"/>
    </row>
    <row r="7156" spans="1:4">
      <c r="A7156" s="361">
        <f t="shared" si="117"/>
        <v>45955</v>
      </c>
      <c r="B7156" s="362">
        <v>23</v>
      </c>
      <c r="C7156" s="363">
        <v>6277.3720000000003</v>
      </c>
      <c r="D7156" s="364"/>
    </row>
    <row r="7157" spans="1:4">
      <c r="A7157" s="361">
        <f t="shared" si="117"/>
        <v>45956</v>
      </c>
      <c r="B7157" s="362">
        <v>0</v>
      </c>
      <c r="C7157" s="363">
        <v>5078.2560000000003</v>
      </c>
      <c r="D7157" s="364"/>
    </row>
    <row r="7158" spans="1:4">
      <c r="A7158" s="361">
        <f t="shared" si="117"/>
        <v>45956</v>
      </c>
      <c r="B7158" s="362">
        <v>1</v>
      </c>
      <c r="C7158" s="363">
        <v>4928.1149999999998</v>
      </c>
      <c r="D7158" s="364"/>
    </row>
    <row r="7159" spans="1:4">
      <c r="A7159" s="361">
        <f t="shared" si="117"/>
        <v>45956</v>
      </c>
      <c r="B7159" s="362">
        <v>2</v>
      </c>
      <c r="C7159" s="363">
        <v>4735.3640000000005</v>
      </c>
      <c r="D7159" s="364"/>
    </row>
    <row r="7160" spans="1:4">
      <c r="A7160" s="361">
        <f t="shared" si="117"/>
        <v>45956</v>
      </c>
      <c r="B7160" s="362">
        <v>3</v>
      </c>
      <c r="C7160" s="363">
        <v>4766.4285</v>
      </c>
      <c r="D7160" s="364"/>
    </row>
    <row r="7161" spans="1:4">
      <c r="A7161" s="361">
        <f t="shared" si="117"/>
        <v>45956</v>
      </c>
      <c r="B7161" s="362">
        <v>4</v>
      </c>
      <c r="C7161" s="363">
        <v>4754.9555</v>
      </c>
      <c r="D7161" s="364"/>
    </row>
    <row r="7162" spans="1:4">
      <c r="A7162" s="361">
        <f t="shared" si="117"/>
        <v>45956</v>
      </c>
      <c r="B7162" s="362">
        <v>5</v>
      </c>
      <c r="C7162" s="363">
        <v>4771.57</v>
      </c>
      <c r="D7162" s="364"/>
    </row>
    <row r="7163" spans="1:4">
      <c r="A7163" s="361">
        <f t="shared" si="117"/>
        <v>45956</v>
      </c>
      <c r="B7163" s="362">
        <v>6</v>
      </c>
      <c r="C7163" s="363">
        <v>5144.93</v>
      </c>
      <c r="D7163" s="364"/>
    </row>
    <row r="7164" spans="1:4">
      <c r="A7164" s="361">
        <f t="shared" si="117"/>
        <v>45956</v>
      </c>
      <c r="B7164" s="362">
        <v>7</v>
      </c>
      <c r="C7164" s="363">
        <v>5254.46</v>
      </c>
      <c r="D7164" s="364"/>
    </row>
    <row r="7165" spans="1:4">
      <c r="A7165" s="361">
        <f t="shared" si="117"/>
        <v>45956</v>
      </c>
      <c r="B7165" s="362">
        <v>8</v>
      </c>
      <c r="C7165" s="363">
        <v>5166.25</v>
      </c>
      <c r="D7165" s="364"/>
    </row>
    <row r="7166" spans="1:4">
      <c r="A7166" s="361">
        <f t="shared" si="117"/>
        <v>45956</v>
      </c>
      <c r="B7166" s="362">
        <v>9</v>
      </c>
      <c r="C7166" s="363">
        <v>5917.5974999999999</v>
      </c>
      <c r="D7166" s="364"/>
    </row>
    <row r="7167" spans="1:4">
      <c r="A7167" s="361">
        <f t="shared" si="117"/>
        <v>45956</v>
      </c>
      <c r="B7167" s="362">
        <v>10</v>
      </c>
      <c r="C7167" s="363">
        <v>5212.0349999999999</v>
      </c>
      <c r="D7167" s="364"/>
    </row>
    <row r="7168" spans="1:4">
      <c r="A7168" s="361">
        <f t="shared" si="117"/>
        <v>45956</v>
      </c>
      <c r="B7168" s="362">
        <v>11</v>
      </c>
      <c r="C7168" s="363">
        <v>5395.3969999999999</v>
      </c>
      <c r="D7168" s="364"/>
    </row>
    <row r="7169" spans="1:4">
      <c r="A7169" s="361">
        <f t="shared" si="117"/>
        <v>45956</v>
      </c>
      <c r="B7169" s="362">
        <v>12</v>
      </c>
      <c r="C7169" s="363">
        <v>5885.7650000000003</v>
      </c>
      <c r="D7169" s="364"/>
    </row>
    <row r="7170" spans="1:4">
      <c r="A7170" s="361">
        <f t="shared" si="117"/>
        <v>45956</v>
      </c>
      <c r="B7170" s="362">
        <v>13</v>
      </c>
      <c r="C7170" s="363">
        <v>5841.3050000000003</v>
      </c>
      <c r="D7170" s="364"/>
    </row>
    <row r="7171" spans="1:4">
      <c r="A7171" s="361">
        <f t="shared" si="117"/>
        <v>45956</v>
      </c>
      <c r="B7171" s="362">
        <v>14</v>
      </c>
      <c r="C7171" s="363">
        <v>5490.7340000000004</v>
      </c>
      <c r="D7171" s="364"/>
    </row>
    <row r="7172" spans="1:4">
      <c r="A7172" s="361">
        <f t="shared" si="117"/>
        <v>45956</v>
      </c>
      <c r="B7172" s="362">
        <v>15</v>
      </c>
      <c r="C7172" s="363">
        <v>6242.08</v>
      </c>
      <c r="D7172" s="364"/>
    </row>
    <row r="7173" spans="1:4">
      <c r="A7173" s="361">
        <f t="shared" si="117"/>
        <v>45956</v>
      </c>
      <c r="B7173" s="362">
        <v>16</v>
      </c>
      <c r="C7173" s="363">
        <v>6394.7960000000003</v>
      </c>
      <c r="D7173" s="364"/>
    </row>
    <row r="7174" spans="1:4">
      <c r="A7174" s="361">
        <f t="shared" ref="A7174:A7237" si="118">IF(B7174=0,A7173+1,A7173)</f>
        <v>45956</v>
      </c>
      <c r="B7174" s="362">
        <v>17</v>
      </c>
      <c r="C7174" s="363">
        <v>5440.4800000000005</v>
      </c>
      <c r="D7174" s="364"/>
    </row>
    <row r="7175" spans="1:4">
      <c r="A7175" s="361">
        <f t="shared" si="118"/>
        <v>45956</v>
      </c>
      <c r="B7175" s="362">
        <v>18</v>
      </c>
      <c r="C7175" s="363">
        <v>6399.4250000000002</v>
      </c>
      <c r="D7175" s="364"/>
    </row>
    <row r="7176" spans="1:4">
      <c r="A7176" s="361">
        <f t="shared" si="118"/>
        <v>45956</v>
      </c>
      <c r="B7176" s="362">
        <v>19</v>
      </c>
      <c r="C7176" s="363">
        <v>5255.0250000000005</v>
      </c>
      <c r="D7176" s="364"/>
    </row>
    <row r="7177" spans="1:4">
      <c r="A7177" s="361">
        <f t="shared" si="118"/>
        <v>45956</v>
      </c>
      <c r="B7177" s="362">
        <v>20</v>
      </c>
      <c r="C7177" s="363">
        <v>5616.665</v>
      </c>
      <c r="D7177" s="364"/>
    </row>
    <row r="7178" spans="1:4">
      <c r="A7178" s="361">
        <f t="shared" si="118"/>
        <v>45956</v>
      </c>
      <c r="B7178" s="362">
        <v>21</v>
      </c>
      <c r="C7178" s="363">
        <v>5565.0309999999999</v>
      </c>
      <c r="D7178" s="364"/>
    </row>
    <row r="7179" spans="1:4">
      <c r="A7179" s="361">
        <f t="shared" si="118"/>
        <v>45956</v>
      </c>
      <c r="B7179" s="362">
        <v>22</v>
      </c>
      <c r="C7179" s="363">
        <v>6135.3680000000004</v>
      </c>
      <c r="D7179" s="364"/>
    </row>
    <row r="7180" spans="1:4">
      <c r="A7180" s="361">
        <f t="shared" si="118"/>
        <v>45956</v>
      </c>
      <c r="B7180" s="362">
        <v>23</v>
      </c>
      <c r="C7180" s="363">
        <v>5958.6260000000002</v>
      </c>
      <c r="D7180" s="364"/>
    </row>
    <row r="7181" spans="1:4">
      <c r="A7181" s="361">
        <f t="shared" si="118"/>
        <v>45957</v>
      </c>
      <c r="B7181" s="362">
        <v>0</v>
      </c>
      <c r="C7181" s="363">
        <v>5279.3720000000003</v>
      </c>
      <c r="D7181" s="364"/>
    </row>
    <row r="7182" spans="1:4">
      <c r="A7182" s="361">
        <f t="shared" si="118"/>
        <v>45957</v>
      </c>
      <c r="B7182" s="362">
        <v>1</v>
      </c>
      <c r="C7182" s="363">
        <v>4910.3270000000002</v>
      </c>
      <c r="D7182" s="364"/>
    </row>
    <row r="7183" spans="1:4">
      <c r="A7183" s="361">
        <f t="shared" si="118"/>
        <v>45957</v>
      </c>
      <c r="B7183" s="362">
        <v>2</v>
      </c>
      <c r="C7183" s="363">
        <v>4853.8519999999999</v>
      </c>
      <c r="D7183" s="364"/>
    </row>
    <row r="7184" spans="1:4">
      <c r="A7184" s="361">
        <f t="shared" si="118"/>
        <v>45957</v>
      </c>
      <c r="B7184" s="362">
        <v>3</v>
      </c>
      <c r="C7184" s="363">
        <v>4974.3320000000003</v>
      </c>
      <c r="D7184" s="364"/>
    </row>
    <row r="7185" spans="1:4">
      <c r="A7185" s="361">
        <f t="shared" si="118"/>
        <v>45957</v>
      </c>
      <c r="B7185" s="362">
        <v>4</v>
      </c>
      <c r="C7185" s="363">
        <v>5264.9335000000001</v>
      </c>
      <c r="D7185" s="364"/>
    </row>
    <row r="7186" spans="1:4">
      <c r="A7186" s="361">
        <f t="shared" si="118"/>
        <v>45957</v>
      </c>
      <c r="B7186" s="362">
        <v>5</v>
      </c>
      <c r="C7186" s="363">
        <v>5695.4340000000002</v>
      </c>
      <c r="D7186" s="364"/>
    </row>
    <row r="7187" spans="1:4">
      <c r="A7187" s="361">
        <f t="shared" si="118"/>
        <v>45957</v>
      </c>
      <c r="B7187" s="362">
        <v>6</v>
      </c>
      <c r="C7187" s="363">
        <v>5821.5695000000005</v>
      </c>
      <c r="D7187" s="364"/>
    </row>
    <row r="7188" spans="1:4">
      <c r="A7188" s="361">
        <f t="shared" si="118"/>
        <v>45957</v>
      </c>
      <c r="B7188" s="362">
        <v>7</v>
      </c>
      <c r="C7188" s="363">
        <v>6031.9615000000003</v>
      </c>
      <c r="D7188" s="364"/>
    </row>
    <row r="7189" spans="1:4">
      <c r="A7189" s="361">
        <f t="shared" si="118"/>
        <v>45957</v>
      </c>
      <c r="B7189" s="362">
        <v>8</v>
      </c>
      <c r="C7189" s="363">
        <v>5806.3060000000005</v>
      </c>
      <c r="D7189" s="364"/>
    </row>
    <row r="7190" spans="1:4">
      <c r="A7190" s="361">
        <f t="shared" si="118"/>
        <v>45957</v>
      </c>
      <c r="B7190" s="362">
        <v>9</v>
      </c>
      <c r="C7190" s="363">
        <v>6671.152</v>
      </c>
      <c r="D7190" s="364"/>
    </row>
    <row r="7191" spans="1:4">
      <c r="A7191" s="361">
        <f t="shared" si="118"/>
        <v>45957</v>
      </c>
      <c r="B7191" s="362">
        <v>10</v>
      </c>
      <c r="C7191" s="363">
        <v>5934.6959999999999</v>
      </c>
      <c r="D7191" s="364"/>
    </row>
    <row r="7192" spans="1:4">
      <c r="A7192" s="361">
        <f t="shared" si="118"/>
        <v>45957</v>
      </c>
      <c r="B7192" s="362">
        <v>11</v>
      </c>
      <c r="C7192" s="363">
        <v>5794.2539999999999</v>
      </c>
      <c r="D7192" s="364"/>
    </row>
    <row r="7193" spans="1:4">
      <c r="A7193" s="361">
        <f t="shared" si="118"/>
        <v>45957</v>
      </c>
      <c r="B7193" s="362">
        <v>12</v>
      </c>
      <c r="C7193" s="363">
        <v>5900.402</v>
      </c>
      <c r="D7193" s="364"/>
    </row>
    <row r="7194" spans="1:4">
      <c r="A7194" s="361">
        <f t="shared" si="118"/>
        <v>45957</v>
      </c>
      <c r="B7194" s="362">
        <v>13</v>
      </c>
      <c r="C7194" s="363">
        <v>5890.2490000000007</v>
      </c>
      <c r="D7194" s="364"/>
    </row>
    <row r="7195" spans="1:4">
      <c r="A7195" s="361">
        <f t="shared" si="118"/>
        <v>45957</v>
      </c>
      <c r="B7195" s="362">
        <v>14</v>
      </c>
      <c r="C7195" s="363">
        <v>6418.29</v>
      </c>
      <c r="D7195" s="364"/>
    </row>
    <row r="7196" spans="1:4">
      <c r="A7196" s="361">
        <f t="shared" si="118"/>
        <v>45957</v>
      </c>
      <c r="B7196" s="362">
        <v>15</v>
      </c>
      <c r="C7196" s="363">
        <v>6480.1075000000001</v>
      </c>
      <c r="D7196" s="364"/>
    </row>
    <row r="7197" spans="1:4">
      <c r="A7197" s="361">
        <f t="shared" si="118"/>
        <v>45957</v>
      </c>
      <c r="B7197" s="362">
        <v>16</v>
      </c>
      <c r="C7197" s="363">
        <v>5884.4185000000007</v>
      </c>
      <c r="D7197" s="364"/>
    </row>
    <row r="7198" spans="1:4">
      <c r="A7198" s="361">
        <f t="shared" si="118"/>
        <v>45957</v>
      </c>
      <c r="B7198" s="362">
        <v>17</v>
      </c>
      <c r="C7198" s="363">
        <v>5465.7260000000006</v>
      </c>
      <c r="D7198" s="364"/>
    </row>
    <row r="7199" spans="1:4">
      <c r="A7199" s="361">
        <f t="shared" si="118"/>
        <v>45957</v>
      </c>
      <c r="B7199" s="362">
        <v>18</v>
      </c>
      <c r="C7199" s="363">
        <v>6092.4115000000002</v>
      </c>
      <c r="D7199" s="364"/>
    </row>
    <row r="7200" spans="1:4">
      <c r="A7200" s="361">
        <f t="shared" si="118"/>
        <v>45957</v>
      </c>
      <c r="B7200" s="362">
        <v>19</v>
      </c>
      <c r="C7200" s="363">
        <v>4851.8010000000004</v>
      </c>
      <c r="D7200" s="364"/>
    </row>
    <row r="7201" spans="1:4">
      <c r="A7201" s="361">
        <f t="shared" si="118"/>
        <v>45957</v>
      </c>
      <c r="B7201" s="362">
        <v>20</v>
      </c>
      <c r="C7201" s="363">
        <v>5683.9005000000006</v>
      </c>
      <c r="D7201" s="364"/>
    </row>
    <row r="7202" spans="1:4">
      <c r="A7202" s="361">
        <f t="shared" si="118"/>
        <v>45957</v>
      </c>
      <c r="B7202" s="362">
        <v>21</v>
      </c>
      <c r="C7202" s="363">
        <v>5728.6710000000003</v>
      </c>
      <c r="D7202" s="364"/>
    </row>
    <row r="7203" spans="1:4">
      <c r="A7203" s="361">
        <f t="shared" si="118"/>
        <v>45957</v>
      </c>
      <c r="B7203" s="362">
        <v>22</v>
      </c>
      <c r="C7203" s="363">
        <v>6144.7970000000005</v>
      </c>
      <c r="D7203" s="364"/>
    </row>
    <row r="7204" spans="1:4">
      <c r="A7204" s="361">
        <f t="shared" si="118"/>
        <v>45957</v>
      </c>
      <c r="B7204" s="362">
        <v>23</v>
      </c>
      <c r="C7204" s="363">
        <v>5754.1720000000005</v>
      </c>
      <c r="D7204" s="364"/>
    </row>
    <row r="7205" spans="1:4">
      <c r="A7205" s="361">
        <f t="shared" si="118"/>
        <v>45958</v>
      </c>
      <c r="B7205" s="362">
        <v>0</v>
      </c>
      <c r="C7205" s="363">
        <v>6027.982</v>
      </c>
      <c r="D7205" s="364"/>
    </row>
    <row r="7206" spans="1:4">
      <c r="A7206" s="361">
        <f t="shared" si="118"/>
        <v>45958</v>
      </c>
      <c r="B7206" s="362">
        <v>1</v>
      </c>
      <c r="C7206" s="363">
        <v>5701.152</v>
      </c>
      <c r="D7206" s="364"/>
    </row>
    <row r="7207" spans="1:4">
      <c r="A7207" s="361">
        <f t="shared" si="118"/>
        <v>45958</v>
      </c>
      <c r="B7207" s="362">
        <v>2</v>
      </c>
      <c r="C7207" s="363">
        <v>5828.8320000000003</v>
      </c>
      <c r="D7207" s="364"/>
    </row>
    <row r="7208" spans="1:4">
      <c r="A7208" s="361">
        <f t="shared" si="118"/>
        <v>45958</v>
      </c>
      <c r="B7208" s="362">
        <v>3</v>
      </c>
      <c r="C7208" s="363">
        <v>5534.1620000000003</v>
      </c>
      <c r="D7208" s="364"/>
    </row>
    <row r="7209" spans="1:4">
      <c r="A7209" s="361">
        <f t="shared" si="118"/>
        <v>45958</v>
      </c>
      <c r="B7209" s="362">
        <v>4</v>
      </c>
      <c r="C7209" s="363">
        <v>5791.9220000000005</v>
      </c>
      <c r="D7209" s="364"/>
    </row>
    <row r="7210" spans="1:4">
      <c r="A7210" s="361">
        <f t="shared" si="118"/>
        <v>45958</v>
      </c>
      <c r="B7210" s="362">
        <v>5</v>
      </c>
      <c r="C7210" s="363">
        <v>6170.3845000000001</v>
      </c>
      <c r="D7210" s="364"/>
    </row>
    <row r="7211" spans="1:4">
      <c r="A7211" s="361">
        <f t="shared" si="118"/>
        <v>45958</v>
      </c>
      <c r="B7211" s="362">
        <v>6</v>
      </c>
      <c r="C7211" s="363">
        <v>6511.3420000000006</v>
      </c>
      <c r="D7211" s="364"/>
    </row>
    <row r="7212" spans="1:4">
      <c r="A7212" s="361">
        <f t="shared" si="118"/>
        <v>45958</v>
      </c>
      <c r="B7212" s="362">
        <v>7</v>
      </c>
      <c r="C7212" s="363">
        <v>6606.1050000000005</v>
      </c>
      <c r="D7212" s="364"/>
    </row>
    <row r="7213" spans="1:4">
      <c r="A7213" s="361">
        <f t="shared" si="118"/>
        <v>45958</v>
      </c>
      <c r="B7213" s="362">
        <v>8</v>
      </c>
      <c r="C7213" s="363">
        <v>6215.2494999999999</v>
      </c>
      <c r="D7213" s="364"/>
    </row>
    <row r="7214" spans="1:4">
      <c r="A7214" s="361">
        <f t="shared" si="118"/>
        <v>45958</v>
      </c>
      <c r="B7214" s="362">
        <v>9</v>
      </c>
      <c r="C7214" s="363">
        <v>7061.6345000000001</v>
      </c>
      <c r="D7214" s="364"/>
    </row>
    <row r="7215" spans="1:4">
      <c r="A7215" s="361">
        <f t="shared" si="118"/>
        <v>45958</v>
      </c>
      <c r="B7215" s="362">
        <v>10</v>
      </c>
      <c r="C7215" s="363">
        <v>6618.857</v>
      </c>
      <c r="D7215" s="364"/>
    </row>
    <row r="7216" spans="1:4">
      <c r="A7216" s="361">
        <f t="shared" si="118"/>
        <v>45958</v>
      </c>
      <c r="B7216" s="362">
        <v>11</v>
      </c>
      <c r="C7216" s="363">
        <v>6511.1220000000003</v>
      </c>
      <c r="D7216" s="364"/>
    </row>
    <row r="7217" spans="1:4">
      <c r="A7217" s="361">
        <f t="shared" si="118"/>
        <v>45958</v>
      </c>
      <c r="B7217" s="362">
        <v>12</v>
      </c>
      <c r="C7217" s="363">
        <v>6503.1469999999999</v>
      </c>
      <c r="D7217" s="364"/>
    </row>
    <row r="7218" spans="1:4">
      <c r="A7218" s="361">
        <f t="shared" si="118"/>
        <v>45958</v>
      </c>
      <c r="B7218" s="362">
        <v>13</v>
      </c>
      <c r="C7218" s="363">
        <v>6596.3720000000003</v>
      </c>
      <c r="D7218" s="364"/>
    </row>
    <row r="7219" spans="1:4">
      <c r="A7219" s="361">
        <f t="shared" si="118"/>
        <v>45958</v>
      </c>
      <c r="B7219" s="362">
        <v>14</v>
      </c>
      <c r="C7219" s="363">
        <v>6654.1220000000003</v>
      </c>
      <c r="D7219" s="364"/>
    </row>
    <row r="7220" spans="1:4">
      <c r="A7220" s="361">
        <f t="shared" si="118"/>
        <v>45958</v>
      </c>
      <c r="B7220" s="362">
        <v>15</v>
      </c>
      <c r="C7220" s="363">
        <v>6942.9970000000003</v>
      </c>
      <c r="D7220" s="364"/>
    </row>
    <row r="7221" spans="1:4">
      <c r="A7221" s="361">
        <f t="shared" si="118"/>
        <v>45958</v>
      </c>
      <c r="B7221" s="362">
        <v>16</v>
      </c>
      <c r="C7221" s="363">
        <v>6710.3585000000003</v>
      </c>
      <c r="D7221" s="364"/>
    </row>
    <row r="7222" spans="1:4">
      <c r="A7222" s="361">
        <f t="shared" si="118"/>
        <v>45958</v>
      </c>
      <c r="B7222" s="362">
        <v>17</v>
      </c>
      <c r="C7222" s="363">
        <v>6564.875</v>
      </c>
      <c r="D7222" s="364"/>
    </row>
    <row r="7223" spans="1:4">
      <c r="A7223" s="361">
        <f t="shared" si="118"/>
        <v>45958</v>
      </c>
      <c r="B7223" s="362">
        <v>18</v>
      </c>
      <c r="C7223" s="363">
        <v>6670.3540000000003</v>
      </c>
      <c r="D7223" s="364"/>
    </row>
    <row r="7224" spans="1:4">
      <c r="A7224" s="361">
        <f t="shared" si="118"/>
        <v>45958</v>
      </c>
      <c r="B7224" s="362">
        <v>19</v>
      </c>
      <c r="C7224" s="363">
        <v>5061.933</v>
      </c>
      <c r="D7224" s="364"/>
    </row>
    <row r="7225" spans="1:4">
      <c r="A7225" s="361">
        <f t="shared" si="118"/>
        <v>45958</v>
      </c>
      <c r="B7225" s="362">
        <v>20</v>
      </c>
      <c r="C7225" s="363">
        <v>5826.64</v>
      </c>
      <c r="D7225" s="364"/>
    </row>
    <row r="7226" spans="1:4">
      <c r="A7226" s="361">
        <f t="shared" si="118"/>
        <v>45958</v>
      </c>
      <c r="B7226" s="362">
        <v>21</v>
      </c>
      <c r="C7226" s="363">
        <v>5452.0219999999999</v>
      </c>
      <c r="D7226" s="364"/>
    </row>
    <row r="7227" spans="1:4">
      <c r="A7227" s="361">
        <f t="shared" si="118"/>
        <v>45958</v>
      </c>
      <c r="B7227" s="362">
        <v>22</v>
      </c>
      <c r="C7227" s="363">
        <v>6096.482</v>
      </c>
      <c r="D7227" s="364"/>
    </row>
    <row r="7228" spans="1:4">
      <c r="A7228" s="361">
        <f t="shared" si="118"/>
        <v>45958</v>
      </c>
      <c r="B7228" s="362">
        <v>23</v>
      </c>
      <c r="C7228" s="363">
        <v>5789.192</v>
      </c>
      <c r="D7228" s="364"/>
    </row>
    <row r="7229" spans="1:4">
      <c r="A7229" s="361">
        <f t="shared" si="118"/>
        <v>45959</v>
      </c>
      <c r="B7229" s="362">
        <v>0</v>
      </c>
      <c r="C7229" s="363">
        <v>5366.6954999999998</v>
      </c>
      <c r="D7229" s="364"/>
    </row>
    <row r="7230" spans="1:4">
      <c r="A7230" s="361">
        <f t="shared" si="118"/>
        <v>45959</v>
      </c>
      <c r="B7230" s="362">
        <v>1</v>
      </c>
      <c r="C7230" s="363">
        <v>5214.9355000000005</v>
      </c>
      <c r="D7230" s="364"/>
    </row>
    <row r="7231" spans="1:4">
      <c r="A7231" s="361">
        <f t="shared" si="118"/>
        <v>45959</v>
      </c>
      <c r="B7231" s="362">
        <v>2</v>
      </c>
      <c r="C7231" s="363">
        <v>5134.7359999999999</v>
      </c>
      <c r="D7231" s="364"/>
    </row>
    <row r="7232" spans="1:4">
      <c r="A7232" s="361">
        <f t="shared" si="118"/>
        <v>45959</v>
      </c>
      <c r="B7232" s="362">
        <v>3</v>
      </c>
      <c r="C7232" s="363">
        <v>5121.1355000000003</v>
      </c>
      <c r="D7232" s="364"/>
    </row>
    <row r="7233" spans="1:4">
      <c r="A7233" s="361">
        <f t="shared" si="118"/>
        <v>45959</v>
      </c>
      <c r="B7233" s="362">
        <v>4</v>
      </c>
      <c r="C7233" s="363">
        <v>5966.5640000000003</v>
      </c>
      <c r="D7233" s="364"/>
    </row>
    <row r="7234" spans="1:4">
      <c r="A7234" s="361">
        <f t="shared" si="118"/>
        <v>45959</v>
      </c>
      <c r="B7234" s="362">
        <v>5</v>
      </c>
      <c r="C7234" s="363">
        <v>5840.5205000000005</v>
      </c>
      <c r="D7234" s="364"/>
    </row>
    <row r="7235" spans="1:4">
      <c r="A7235" s="361">
        <f t="shared" si="118"/>
        <v>45959</v>
      </c>
      <c r="B7235" s="362">
        <v>6</v>
      </c>
      <c r="C7235" s="363">
        <v>6581.2305000000006</v>
      </c>
      <c r="D7235" s="364"/>
    </row>
    <row r="7236" spans="1:4">
      <c r="A7236" s="361">
        <f t="shared" si="118"/>
        <v>45959</v>
      </c>
      <c r="B7236" s="362">
        <v>7</v>
      </c>
      <c r="C7236" s="363">
        <v>6802.5005000000001</v>
      </c>
      <c r="D7236" s="364"/>
    </row>
    <row r="7237" spans="1:4">
      <c r="A7237" s="361">
        <f t="shared" si="118"/>
        <v>45959</v>
      </c>
      <c r="B7237" s="362">
        <v>8</v>
      </c>
      <c r="C7237" s="363">
        <v>5948.5355</v>
      </c>
      <c r="D7237" s="364"/>
    </row>
    <row r="7238" spans="1:4">
      <c r="A7238" s="361">
        <f t="shared" ref="A7238:A7301" si="119">IF(B7238=0,A7237+1,A7237)</f>
        <v>45959</v>
      </c>
      <c r="B7238" s="362">
        <v>9</v>
      </c>
      <c r="C7238" s="363">
        <v>6655.8855000000003</v>
      </c>
      <c r="D7238" s="364"/>
    </row>
    <row r="7239" spans="1:4">
      <c r="A7239" s="361">
        <f t="shared" si="119"/>
        <v>45959</v>
      </c>
      <c r="B7239" s="362">
        <v>10</v>
      </c>
      <c r="C7239" s="363">
        <v>5977.1205</v>
      </c>
      <c r="D7239" s="364"/>
    </row>
    <row r="7240" spans="1:4">
      <c r="A7240" s="361">
        <f t="shared" si="119"/>
        <v>45959</v>
      </c>
      <c r="B7240" s="362">
        <v>11</v>
      </c>
      <c r="C7240" s="363">
        <v>6509.9549999999999</v>
      </c>
      <c r="D7240" s="364"/>
    </row>
    <row r="7241" spans="1:4">
      <c r="A7241" s="361">
        <f t="shared" si="119"/>
        <v>45959</v>
      </c>
      <c r="B7241" s="362">
        <v>12</v>
      </c>
      <c r="C7241" s="363">
        <v>5943.1</v>
      </c>
      <c r="D7241" s="364"/>
    </row>
    <row r="7242" spans="1:4">
      <c r="A7242" s="361">
        <f t="shared" si="119"/>
        <v>45959</v>
      </c>
      <c r="B7242" s="362">
        <v>13</v>
      </c>
      <c r="C7242" s="363">
        <v>6589.1605</v>
      </c>
      <c r="D7242" s="364"/>
    </row>
    <row r="7243" spans="1:4">
      <c r="A7243" s="361">
        <f t="shared" si="119"/>
        <v>45959</v>
      </c>
      <c r="B7243" s="362">
        <v>14</v>
      </c>
      <c r="C7243" s="363">
        <v>6710.9455000000007</v>
      </c>
      <c r="D7243" s="364"/>
    </row>
    <row r="7244" spans="1:4">
      <c r="A7244" s="361">
        <f t="shared" si="119"/>
        <v>45959</v>
      </c>
      <c r="B7244" s="362">
        <v>15</v>
      </c>
      <c r="C7244" s="363">
        <v>7013.4105</v>
      </c>
      <c r="D7244" s="364"/>
    </row>
    <row r="7245" spans="1:4">
      <c r="A7245" s="361">
        <f t="shared" si="119"/>
        <v>45959</v>
      </c>
      <c r="B7245" s="362">
        <v>16</v>
      </c>
      <c r="C7245" s="363">
        <v>6324.9080000000004</v>
      </c>
      <c r="D7245" s="364"/>
    </row>
    <row r="7246" spans="1:4">
      <c r="A7246" s="361">
        <f t="shared" si="119"/>
        <v>45959</v>
      </c>
      <c r="B7246" s="362">
        <v>17</v>
      </c>
      <c r="C7246" s="363">
        <v>5938.5255000000006</v>
      </c>
      <c r="D7246" s="364"/>
    </row>
    <row r="7247" spans="1:4">
      <c r="A7247" s="361">
        <f t="shared" si="119"/>
        <v>45959</v>
      </c>
      <c r="B7247" s="362">
        <v>18</v>
      </c>
      <c r="C7247" s="363">
        <v>6814.8254999999999</v>
      </c>
      <c r="D7247" s="364"/>
    </row>
    <row r="7248" spans="1:4">
      <c r="A7248" s="361">
        <f t="shared" si="119"/>
        <v>45959</v>
      </c>
      <c r="B7248" s="362">
        <v>19</v>
      </c>
      <c r="C7248" s="363">
        <v>5410.9025000000001</v>
      </c>
      <c r="D7248" s="364"/>
    </row>
    <row r="7249" spans="1:4">
      <c r="A7249" s="361">
        <f t="shared" si="119"/>
        <v>45959</v>
      </c>
      <c r="B7249" s="362">
        <v>20</v>
      </c>
      <c r="C7249" s="363">
        <v>6105.8130000000001</v>
      </c>
      <c r="D7249" s="364"/>
    </row>
    <row r="7250" spans="1:4">
      <c r="A7250" s="361">
        <f t="shared" si="119"/>
        <v>45959</v>
      </c>
      <c r="B7250" s="362">
        <v>21</v>
      </c>
      <c r="C7250" s="363">
        <v>6123.2404999999999</v>
      </c>
      <c r="D7250" s="364"/>
    </row>
    <row r="7251" spans="1:4">
      <c r="A7251" s="361">
        <f t="shared" si="119"/>
        <v>45959</v>
      </c>
      <c r="B7251" s="362">
        <v>22</v>
      </c>
      <c r="C7251" s="363">
        <v>6411.8205000000007</v>
      </c>
      <c r="D7251" s="364"/>
    </row>
    <row r="7252" spans="1:4">
      <c r="A7252" s="361">
        <f t="shared" si="119"/>
        <v>45959</v>
      </c>
      <c r="B7252" s="362">
        <v>23</v>
      </c>
      <c r="C7252" s="363">
        <v>5889.0655000000006</v>
      </c>
      <c r="D7252" s="364"/>
    </row>
    <row r="7253" spans="1:4">
      <c r="A7253" s="361">
        <f t="shared" si="119"/>
        <v>45960</v>
      </c>
      <c r="B7253" s="362">
        <v>0</v>
      </c>
      <c r="C7253" s="363">
        <v>5598.893</v>
      </c>
      <c r="D7253" s="364"/>
    </row>
    <row r="7254" spans="1:4">
      <c r="A7254" s="361">
        <f t="shared" si="119"/>
        <v>45960</v>
      </c>
      <c r="B7254" s="362">
        <v>1</v>
      </c>
      <c r="C7254" s="363">
        <v>5400.6005000000005</v>
      </c>
      <c r="D7254" s="364"/>
    </row>
    <row r="7255" spans="1:4">
      <c r="A7255" s="361">
        <f t="shared" si="119"/>
        <v>45960</v>
      </c>
      <c r="B7255" s="362">
        <v>2</v>
      </c>
      <c r="C7255" s="363">
        <v>5446.1954999999998</v>
      </c>
      <c r="D7255" s="364"/>
    </row>
    <row r="7256" spans="1:4">
      <c r="A7256" s="361">
        <f t="shared" si="119"/>
        <v>45960</v>
      </c>
      <c r="B7256" s="362">
        <v>3</v>
      </c>
      <c r="C7256" s="363">
        <v>5263.6005000000005</v>
      </c>
      <c r="D7256" s="364"/>
    </row>
    <row r="7257" spans="1:4">
      <c r="A7257" s="361">
        <f t="shared" si="119"/>
        <v>45960</v>
      </c>
      <c r="B7257" s="362">
        <v>4</v>
      </c>
      <c r="C7257" s="363">
        <v>5492.7380000000003</v>
      </c>
      <c r="D7257" s="364"/>
    </row>
    <row r="7258" spans="1:4">
      <c r="A7258" s="361">
        <f t="shared" si="119"/>
        <v>45960</v>
      </c>
      <c r="B7258" s="362">
        <v>5</v>
      </c>
      <c r="C7258" s="363">
        <v>5922.7355000000007</v>
      </c>
      <c r="D7258" s="364"/>
    </row>
    <row r="7259" spans="1:4">
      <c r="A7259" s="361">
        <f t="shared" si="119"/>
        <v>45960</v>
      </c>
      <c r="B7259" s="362">
        <v>6</v>
      </c>
      <c r="C7259" s="363">
        <v>6242.7130000000006</v>
      </c>
      <c r="D7259" s="364"/>
    </row>
    <row r="7260" spans="1:4">
      <c r="A7260" s="361">
        <f t="shared" si="119"/>
        <v>45960</v>
      </c>
      <c r="B7260" s="362">
        <v>7</v>
      </c>
      <c r="C7260" s="363">
        <v>6580.8305</v>
      </c>
      <c r="D7260" s="364"/>
    </row>
    <row r="7261" spans="1:4">
      <c r="A7261" s="361">
        <f t="shared" si="119"/>
        <v>45960</v>
      </c>
      <c r="B7261" s="362">
        <v>8</v>
      </c>
      <c r="C7261" s="363">
        <v>6244.0255000000006</v>
      </c>
      <c r="D7261" s="364"/>
    </row>
    <row r="7262" spans="1:4">
      <c r="A7262" s="361">
        <f t="shared" si="119"/>
        <v>45960</v>
      </c>
      <c r="B7262" s="362">
        <v>9</v>
      </c>
      <c r="C7262" s="363">
        <v>6997.2049999999999</v>
      </c>
      <c r="D7262" s="364"/>
    </row>
    <row r="7263" spans="1:4">
      <c r="A7263" s="361">
        <f t="shared" si="119"/>
        <v>45960</v>
      </c>
      <c r="B7263" s="362">
        <v>10</v>
      </c>
      <c r="C7263" s="363">
        <v>6429.8955000000005</v>
      </c>
      <c r="D7263" s="364"/>
    </row>
    <row r="7264" spans="1:4">
      <c r="A7264" s="361">
        <f t="shared" si="119"/>
        <v>45960</v>
      </c>
      <c r="B7264" s="362">
        <v>11</v>
      </c>
      <c r="C7264" s="363">
        <v>6024.6755000000003</v>
      </c>
      <c r="D7264" s="364"/>
    </row>
    <row r="7265" spans="1:4">
      <c r="A7265" s="361">
        <f t="shared" si="119"/>
        <v>45960</v>
      </c>
      <c r="B7265" s="362">
        <v>12</v>
      </c>
      <c r="C7265" s="363">
        <v>5983.8654999999999</v>
      </c>
      <c r="D7265" s="364"/>
    </row>
    <row r="7266" spans="1:4">
      <c r="A7266" s="361">
        <f t="shared" si="119"/>
        <v>45960</v>
      </c>
      <c r="B7266" s="362">
        <v>13</v>
      </c>
      <c r="C7266" s="363">
        <v>6563.7605000000003</v>
      </c>
      <c r="D7266" s="364"/>
    </row>
    <row r="7267" spans="1:4">
      <c r="A7267" s="361">
        <f t="shared" si="119"/>
        <v>45960</v>
      </c>
      <c r="B7267" s="362">
        <v>14</v>
      </c>
      <c r="C7267" s="363">
        <v>6702.6205</v>
      </c>
      <c r="D7267" s="364"/>
    </row>
    <row r="7268" spans="1:4">
      <c r="A7268" s="361">
        <f t="shared" si="119"/>
        <v>45960</v>
      </c>
      <c r="B7268" s="362">
        <v>15</v>
      </c>
      <c r="C7268" s="363">
        <v>7055.1605</v>
      </c>
      <c r="D7268" s="364"/>
    </row>
    <row r="7269" spans="1:4">
      <c r="A7269" s="361">
        <f t="shared" si="119"/>
        <v>45960</v>
      </c>
      <c r="B7269" s="362">
        <v>16</v>
      </c>
      <c r="C7269" s="363">
        <v>6860.5355</v>
      </c>
      <c r="D7269" s="364"/>
    </row>
    <row r="7270" spans="1:4">
      <c r="A7270" s="361">
        <f t="shared" si="119"/>
        <v>45960</v>
      </c>
      <c r="B7270" s="362">
        <v>17</v>
      </c>
      <c r="C7270" s="363">
        <v>6288.0640000000003</v>
      </c>
      <c r="D7270" s="364"/>
    </row>
    <row r="7271" spans="1:4">
      <c r="A7271" s="361">
        <f t="shared" si="119"/>
        <v>45960</v>
      </c>
      <c r="B7271" s="362">
        <v>18</v>
      </c>
      <c r="C7271" s="363">
        <v>6884.6505000000006</v>
      </c>
      <c r="D7271" s="364"/>
    </row>
    <row r="7272" spans="1:4">
      <c r="A7272" s="361">
        <f t="shared" si="119"/>
        <v>45960</v>
      </c>
      <c r="B7272" s="362">
        <v>19</v>
      </c>
      <c r="C7272" s="363">
        <v>5463.2350000000006</v>
      </c>
      <c r="D7272" s="364"/>
    </row>
    <row r="7273" spans="1:4">
      <c r="A7273" s="361">
        <f t="shared" si="119"/>
        <v>45960</v>
      </c>
      <c r="B7273" s="362">
        <v>20</v>
      </c>
      <c r="C7273" s="363">
        <v>5976.5605000000005</v>
      </c>
      <c r="D7273" s="364"/>
    </row>
    <row r="7274" spans="1:4">
      <c r="A7274" s="361">
        <f t="shared" si="119"/>
        <v>45960</v>
      </c>
      <c r="B7274" s="362">
        <v>21</v>
      </c>
      <c r="C7274" s="363">
        <v>5789.2205000000004</v>
      </c>
      <c r="D7274" s="364"/>
    </row>
    <row r="7275" spans="1:4">
      <c r="A7275" s="361">
        <f t="shared" si="119"/>
        <v>45960</v>
      </c>
      <c r="B7275" s="362">
        <v>22</v>
      </c>
      <c r="C7275" s="363">
        <v>6393.4205000000002</v>
      </c>
      <c r="D7275" s="364"/>
    </row>
    <row r="7276" spans="1:4">
      <c r="A7276" s="361">
        <f t="shared" si="119"/>
        <v>45960</v>
      </c>
      <c r="B7276" s="362">
        <v>23</v>
      </c>
      <c r="C7276" s="363">
        <v>5929.9355000000005</v>
      </c>
      <c r="D7276" s="364"/>
    </row>
    <row r="7277" spans="1:4">
      <c r="A7277" s="361">
        <f t="shared" si="119"/>
        <v>45961</v>
      </c>
      <c r="B7277" s="362">
        <v>0</v>
      </c>
      <c r="C7277" s="363">
        <v>5069.7205000000004</v>
      </c>
      <c r="D7277" s="364"/>
    </row>
    <row r="7278" spans="1:4">
      <c r="A7278" s="361">
        <f t="shared" si="119"/>
        <v>45961</v>
      </c>
      <c r="B7278" s="362">
        <v>1</v>
      </c>
      <c r="C7278" s="363">
        <v>4821.2065000000002</v>
      </c>
      <c r="D7278" s="364"/>
    </row>
    <row r="7279" spans="1:4">
      <c r="A7279" s="361">
        <f t="shared" si="119"/>
        <v>45961</v>
      </c>
      <c r="B7279" s="362">
        <v>2</v>
      </c>
      <c r="C7279" s="363">
        <v>4832.5465000000004</v>
      </c>
      <c r="D7279" s="364"/>
    </row>
    <row r="7280" spans="1:4">
      <c r="A7280" s="361">
        <f t="shared" si="119"/>
        <v>45961</v>
      </c>
      <c r="B7280" s="362">
        <v>3</v>
      </c>
      <c r="C7280" s="363">
        <v>4831.9465</v>
      </c>
      <c r="D7280" s="364"/>
    </row>
    <row r="7281" spans="1:4">
      <c r="A7281" s="361">
        <f t="shared" si="119"/>
        <v>45961</v>
      </c>
      <c r="B7281" s="362">
        <v>4</v>
      </c>
      <c r="C7281" s="363">
        <v>4893.3725000000004</v>
      </c>
      <c r="D7281" s="364"/>
    </row>
    <row r="7282" spans="1:4">
      <c r="A7282" s="361">
        <f t="shared" si="119"/>
        <v>45961</v>
      </c>
      <c r="B7282" s="362">
        <v>5</v>
      </c>
      <c r="C7282" s="363">
        <v>5366.6415000000006</v>
      </c>
      <c r="D7282" s="364"/>
    </row>
    <row r="7283" spans="1:4">
      <c r="A7283" s="361">
        <f t="shared" si="119"/>
        <v>45961</v>
      </c>
      <c r="B7283" s="362">
        <v>6</v>
      </c>
      <c r="C7283" s="363">
        <v>5546.6865000000007</v>
      </c>
      <c r="D7283" s="364"/>
    </row>
    <row r="7284" spans="1:4">
      <c r="A7284" s="361">
        <f t="shared" si="119"/>
        <v>45961</v>
      </c>
      <c r="B7284" s="362">
        <v>7</v>
      </c>
      <c r="C7284" s="363">
        <v>5945.7615000000005</v>
      </c>
      <c r="D7284" s="364"/>
    </row>
    <row r="7285" spans="1:4">
      <c r="A7285" s="361">
        <f t="shared" si="119"/>
        <v>45961</v>
      </c>
      <c r="B7285" s="362">
        <v>8</v>
      </c>
      <c r="C7285" s="363">
        <v>5764.1765000000005</v>
      </c>
      <c r="D7285" s="364"/>
    </row>
    <row r="7286" spans="1:4">
      <c r="A7286" s="361">
        <f t="shared" si="119"/>
        <v>45961</v>
      </c>
      <c r="B7286" s="362">
        <v>9</v>
      </c>
      <c r="C7286" s="363">
        <v>6111.8830000000007</v>
      </c>
      <c r="D7286" s="364"/>
    </row>
    <row r="7287" spans="1:4">
      <c r="A7287" s="361">
        <f t="shared" si="119"/>
        <v>45961</v>
      </c>
      <c r="B7287" s="362">
        <v>10</v>
      </c>
      <c r="C7287" s="363">
        <v>5684.8164999999999</v>
      </c>
      <c r="D7287" s="364"/>
    </row>
    <row r="7288" spans="1:4">
      <c r="A7288" s="361">
        <f t="shared" si="119"/>
        <v>45961</v>
      </c>
      <c r="B7288" s="362">
        <v>11</v>
      </c>
      <c r="C7288" s="363">
        <v>5971.9414999999999</v>
      </c>
      <c r="D7288" s="364"/>
    </row>
    <row r="7289" spans="1:4">
      <c r="A7289" s="361">
        <f t="shared" si="119"/>
        <v>45961</v>
      </c>
      <c r="B7289" s="362">
        <v>12</v>
      </c>
      <c r="C7289" s="363">
        <v>5918.6765000000005</v>
      </c>
      <c r="D7289" s="364"/>
    </row>
    <row r="7290" spans="1:4">
      <c r="A7290" s="361">
        <f t="shared" si="119"/>
        <v>45961</v>
      </c>
      <c r="B7290" s="362">
        <v>13</v>
      </c>
      <c r="C7290" s="363">
        <v>6175.1965</v>
      </c>
      <c r="D7290" s="364"/>
    </row>
    <row r="7291" spans="1:4">
      <c r="A7291" s="361">
        <f t="shared" si="119"/>
        <v>45961</v>
      </c>
      <c r="B7291" s="362">
        <v>14</v>
      </c>
      <c r="C7291" s="363">
        <v>6557.5915000000005</v>
      </c>
      <c r="D7291" s="364"/>
    </row>
    <row r="7292" spans="1:4">
      <c r="A7292" s="361">
        <f t="shared" si="119"/>
        <v>45961</v>
      </c>
      <c r="B7292" s="362">
        <v>15</v>
      </c>
      <c r="C7292" s="363">
        <v>6959.1165000000001</v>
      </c>
      <c r="D7292" s="364"/>
    </row>
    <row r="7293" spans="1:4">
      <c r="A7293" s="361">
        <f t="shared" si="119"/>
        <v>45961</v>
      </c>
      <c r="B7293" s="362">
        <v>16</v>
      </c>
      <c r="C7293" s="363">
        <v>6942.8015000000005</v>
      </c>
      <c r="D7293" s="364"/>
    </row>
    <row r="7294" spans="1:4">
      <c r="A7294" s="361">
        <f t="shared" si="119"/>
        <v>45961</v>
      </c>
      <c r="B7294" s="362">
        <v>17</v>
      </c>
      <c r="C7294" s="363">
        <v>6172.6965</v>
      </c>
      <c r="D7294" s="364"/>
    </row>
    <row r="7295" spans="1:4">
      <c r="A7295" s="361">
        <f t="shared" si="119"/>
        <v>45961</v>
      </c>
      <c r="B7295" s="362">
        <v>18</v>
      </c>
      <c r="C7295" s="363">
        <v>6300.7170000000006</v>
      </c>
      <c r="D7295" s="364"/>
    </row>
    <row r="7296" spans="1:4">
      <c r="A7296" s="361">
        <f t="shared" si="119"/>
        <v>45961</v>
      </c>
      <c r="B7296" s="362">
        <v>19</v>
      </c>
      <c r="C7296" s="363">
        <v>4605.47</v>
      </c>
      <c r="D7296" s="364"/>
    </row>
    <row r="7297" spans="1:4">
      <c r="A7297" s="361">
        <f t="shared" si="119"/>
        <v>45961</v>
      </c>
      <c r="B7297" s="362">
        <v>20</v>
      </c>
      <c r="C7297" s="363">
        <v>4847.47</v>
      </c>
      <c r="D7297" s="364"/>
    </row>
    <row r="7298" spans="1:4">
      <c r="A7298" s="361">
        <f t="shared" si="119"/>
        <v>45961</v>
      </c>
      <c r="B7298" s="362">
        <v>21</v>
      </c>
      <c r="C7298" s="363">
        <v>5749.5565000000006</v>
      </c>
      <c r="D7298" s="364"/>
    </row>
    <row r="7299" spans="1:4">
      <c r="A7299" s="361">
        <f t="shared" si="119"/>
        <v>45961</v>
      </c>
      <c r="B7299" s="362">
        <v>22</v>
      </c>
      <c r="C7299" s="363">
        <v>6162.4865</v>
      </c>
      <c r="D7299" s="364"/>
    </row>
    <row r="7300" spans="1:4">
      <c r="A7300" s="361">
        <f t="shared" si="119"/>
        <v>45961</v>
      </c>
      <c r="B7300" s="362">
        <v>23</v>
      </c>
      <c r="C7300" s="363">
        <v>6074.2235000000001</v>
      </c>
      <c r="D7300" s="364"/>
    </row>
    <row r="7301" spans="1:4">
      <c r="A7301" s="361">
        <f t="shared" si="119"/>
        <v>45962</v>
      </c>
      <c r="B7301" s="362">
        <v>0</v>
      </c>
      <c r="C7301" s="363">
        <v>5189.2965000000004</v>
      </c>
      <c r="D7301" s="364"/>
    </row>
    <row r="7302" spans="1:4">
      <c r="A7302" s="361">
        <f t="shared" ref="A7302:A7365" si="120">IF(B7302=0,A7301+1,A7301)</f>
        <v>45962</v>
      </c>
      <c r="B7302" s="362">
        <v>1</v>
      </c>
      <c r="C7302" s="363">
        <v>4771.7565000000004</v>
      </c>
      <c r="D7302" s="364"/>
    </row>
    <row r="7303" spans="1:4">
      <c r="A7303" s="361">
        <f t="shared" si="120"/>
        <v>45962</v>
      </c>
      <c r="B7303" s="362">
        <v>2</v>
      </c>
      <c r="C7303" s="363">
        <v>5008.1565000000001</v>
      </c>
      <c r="D7303" s="364"/>
    </row>
    <row r="7304" spans="1:4">
      <c r="A7304" s="361">
        <f t="shared" si="120"/>
        <v>45962</v>
      </c>
      <c r="B7304" s="362">
        <v>3</v>
      </c>
      <c r="C7304" s="363">
        <v>4890.4565000000002</v>
      </c>
      <c r="D7304" s="364"/>
    </row>
    <row r="7305" spans="1:4">
      <c r="A7305" s="361">
        <f t="shared" si="120"/>
        <v>45962</v>
      </c>
      <c r="B7305" s="362">
        <v>4</v>
      </c>
      <c r="C7305" s="363">
        <v>4899.9515000000001</v>
      </c>
      <c r="D7305" s="364"/>
    </row>
    <row r="7306" spans="1:4">
      <c r="A7306" s="361">
        <f t="shared" si="120"/>
        <v>45962</v>
      </c>
      <c r="B7306" s="362">
        <v>5</v>
      </c>
      <c r="C7306" s="363">
        <v>5031.8164999999999</v>
      </c>
      <c r="D7306" s="364"/>
    </row>
    <row r="7307" spans="1:4">
      <c r="A7307" s="361">
        <f t="shared" si="120"/>
        <v>45962</v>
      </c>
      <c r="B7307" s="362">
        <v>6</v>
      </c>
      <c r="C7307" s="363">
        <v>5265.6965</v>
      </c>
      <c r="D7307" s="364"/>
    </row>
    <row r="7308" spans="1:4">
      <c r="A7308" s="361">
        <f t="shared" si="120"/>
        <v>45962</v>
      </c>
      <c r="B7308" s="362">
        <v>7</v>
      </c>
      <c r="C7308" s="363">
        <v>5713.3029999999999</v>
      </c>
      <c r="D7308" s="364"/>
    </row>
    <row r="7309" spans="1:4">
      <c r="A7309" s="361">
        <f t="shared" si="120"/>
        <v>45962</v>
      </c>
      <c r="B7309" s="362">
        <v>8</v>
      </c>
      <c r="C7309" s="363">
        <v>5857.8450000000003</v>
      </c>
      <c r="D7309" s="364"/>
    </row>
    <row r="7310" spans="1:4">
      <c r="A7310" s="361">
        <f t="shared" si="120"/>
        <v>45962</v>
      </c>
      <c r="B7310" s="362">
        <v>9</v>
      </c>
      <c r="C7310" s="363">
        <v>5698.6525000000001</v>
      </c>
      <c r="D7310" s="364"/>
    </row>
    <row r="7311" spans="1:4">
      <c r="A7311" s="361">
        <f t="shared" si="120"/>
        <v>45962</v>
      </c>
      <c r="B7311" s="362">
        <v>10</v>
      </c>
      <c r="C7311" s="363">
        <v>6015.8530000000001</v>
      </c>
      <c r="D7311" s="364"/>
    </row>
    <row r="7312" spans="1:4">
      <c r="A7312" s="361">
        <f t="shared" si="120"/>
        <v>45962</v>
      </c>
      <c r="B7312" s="362">
        <v>11</v>
      </c>
      <c r="C7312" s="363">
        <v>5977.3389999999999</v>
      </c>
      <c r="D7312" s="364"/>
    </row>
    <row r="7313" spans="1:4">
      <c r="A7313" s="361">
        <f t="shared" si="120"/>
        <v>45962</v>
      </c>
      <c r="B7313" s="362">
        <v>12</v>
      </c>
      <c r="C7313" s="363">
        <v>5639.9670000000006</v>
      </c>
      <c r="D7313" s="364"/>
    </row>
    <row r="7314" spans="1:4">
      <c r="A7314" s="361">
        <f t="shared" si="120"/>
        <v>45962</v>
      </c>
      <c r="B7314" s="362">
        <v>13</v>
      </c>
      <c r="C7314" s="363">
        <v>5664.5110000000004</v>
      </c>
      <c r="D7314" s="364"/>
    </row>
    <row r="7315" spans="1:4">
      <c r="A7315" s="361">
        <f t="shared" si="120"/>
        <v>45962</v>
      </c>
      <c r="B7315" s="362">
        <v>14</v>
      </c>
      <c r="C7315" s="363">
        <v>5713.4430000000002</v>
      </c>
      <c r="D7315" s="364"/>
    </row>
    <row r="7316" spans="1:4">
      <c r="A7316" s="361">
        <f t="shared" si="120"/>
        <v>45962</v>
      </c>
      <c r="B7316" s="362">
        <v>15</v>
      </c>
      <c r="C7316" s="363">
        <v>4918.1585000000005</v>
      </c>
      <c r="D7316" s="364"/>
    </row>
    <row r="7317" spans="1:4">
      <c r="A7317" s="361">
        <f t="shared" si="120"/>
        <v>45962</v>
      </c>
      <c r="B7317" s="362">
        <v>16</v>
      </c>
      <c r="C7317" s="363">
        <v>5273.9690000000001</v>
      </c>
      <c r="D7317" s="364"/>
    </row>
    <row r="7318" spans="1:4">
      <c r="A7318" s="361">
        <f t="shared" si="120"/>
        <v>45962</v>
      </c>
      <c r="B7318" s="362">
        <v>17</v>
      </c>
      <c r="C7318" s="363">
        <v>5871.3209999999999</v>
      </c>
      <c r="D7318" s="364"/>
    </row>
    <row r="7319" spans="1:4">
      <c r="A7319" s="361">
        <f t="shared" si="120"/>
        <v>45962</v>
      </c>
      <c r="B7319" s="362">
        <v>18</v>
      </c>
      <c r="C7319" s="363">
        <v>5889.8830000000007</v>
      </c>
      <c r="D7319" s="364"/>
    </row>
    <row r="7320" spans="1:4">
      <c r="A7320" s="361">
        <f t="shared" si="120"/>
        <v>45962</v>
      </c>
      <c r="B7320" s="362">
        <v>19</v>
      </c>
      <c r="C7320" s="363">
        <v>4390.6550000000007</v>
      </c>
      <c r="D7320" s="364"/>
    </row>
    <row r="7321" spans="1:4">
      <c r="A7321" s="361">
        <f t="shared" si="120"/>
        <v>45962</v>
      </c>
      <c r="B7321" s="362">
        <v>20</v>
      </c>
      <c r="C7321" s="363">
        <v>4753.1149999999998</v>
      </c>
      <c r="D7321" s="364"/>
    </row>
    <row r="7322" spans="1:4">
      <c r="A7322" s="361">
        <f t="shared" si="120"/>
        <v>45962</v>
      </c>
      <c r="B7322" s="362">
        <v>21</v>
      </c>
      <c r="C7322" s="363">
        <v>4934.4570000000003</v>
      </c>
      <c r="D7322" s="364"/>
    </row>
    <row r="7323" spans="1:4">
      <c r="A7323" s="361">
        <f t="shared" si="120"/>
        <v>45962</v>
      </c>
      <c r="B7323" s="362">
        <v>22</v>
      </c>
      <c r="C7323" s="363">
        <v>5229.6469999999999</v>
      </c>
      <c r="D7323" s="364"/>
    </row>
    <row r="7324" spans="1:4">
      <c r="A7324" s="361">
        <f t="shared" si="120"/>
        <v>45962</v>
      </c>
      <c r="B7324" s="362">
        <v>23</v>
      </c>
      <c r="C7324" s="363">
        <v>4975.9435000000003</v>
      </c>
      <c r="D7324" s="364"/>
    </row>
    <row r="7325" spans="1:4">
      <c r="A7325" s="361">
        <f t="shared" si="120"/>
        <v>45963</v>
      </c>
      <c r="B7325" s="362">
        <v>0</v>
      </c>
      <c r="C7325" s="363">
        <v>4263.88</v>
      </c>
      <c r="D7325" s="364"/>
    </row>
    <row r="7326" spans="1:4">
      <c r="A7326" s="361">
        <f t="shared" si="120"/>
        <v>45963</v>
      </c>
      <c r="B7326" s="362">
        <v>1</v>
      </c>
      <c r="C7326" s="363">
        <v>4237.13</v>
      </c>
      <c r="D7326" s="364"/>
    </row>
    <row r="7327" spans="1:4">
      <c r="A7327" s="361">
        <f t="shared" si="120"/>
        <v>45963</v>
      </c>
      <c r="B7327" s="362">
        <v>2</v>
      </c>
      <c r="C7327" s="363">
        <v>4213.91</v>
      </c>
      <c r="D7327" s="364"/>
    </row>
    <row r="7328" spans="1:4">
      <c r="A7328" s="361">
        <f t="shared" si="120"/>
        <v>45963</v>
      </c>
      <c r="B7328" s="362">
        <v>3</v>
      </c>
      <c r="C7328" s="363">
        <v>4461.59</v>
      </c>
      <c r="D7328" s="364"/>
    </row>
    <row r="7329" spans="1:4">
      <c r="A7329" s="361">
        <f t="shared" si="120"/>
        <v>45963</v>
      </c>
      <c r="B7329" s="362">
        <v>4</v>
      </c>
      <c r="C7329" s="363">
        <v>4486.59</v>
      </c>
      <c r="D7329" s="364"/>
    </row>
    <row r="7330" spans="1:4">
      <c r="A7330" s="361">
        <f t="shared" si="120"/>
        <v>45963</v>
      </c>
      <c r="B7330" s="362">
        <v>5</v>
      </c>
      <c r="C7330" s="363">
        <v>4295.97</v>
      </c>
      <c r="D7330" s="364"/>
    </row>
    <row r="7331" spans="1:4">
      <c r="A7331" s="361">
        <f t="shared" si="120"/>
        <v>45963</v>
      </c>
      <c r="B7331" s="362">
        <v>6</v>
      </c>
      <c r="C7331" s="363">
        <v>4424.41</v>
      </c>
      <c r="D7331" s="364"/>
    </row>
    <row r="7332" spans="1:4">
      <c r="A7332" s="361">
        <f t="shared" si="120"/>
        <v>45963</v>
      </c>
      <c r="B7332" s="362">
        <v>7</v>
      </c>
      <c r="C7332" s="363">
        <v>4483.95</v>
      </c>
      <c r="D7332" s="364"/>
    </row>
    <row r="7333" spans="1:4">
      <c r="A7333" s="361">
        <f t="shared" si="120"/>
        <v>45963</v>
      </c>
      <c r="B7333" s="362">
        <v>8</v>
      </c>
      <c r="C7333" s="363">
        <v>4499.55</v>
      </c>
      <c r="D7333" s="364"/>
    </row>
    <row r="7334" spans="1:4">
      <c r="A7334" s="361">
        <f t="shared" si="120"/>
        <v>45963</v>
      </c>
      <c r="B7334" s="362">
        <v>9</v>
      </c>
      <c r="C7334" s="363">
        <v>4483.9000000000005</v>
      </c>
      <c r="D7334" s="364"/>
    </row>
    <row r="7335" spans="1:4">
      <c r="A7335" s="361">
        <f t="shared" si="120"/>
        <v>45963</v>
      </c>
      <c r="B7335" s="362">
        <v>10</v>
      </c>
      <c r="C7335" s="363">
        <v>4723.0250000000005</v>
      </c>
      <c r="D7335" s="364"/>
    </row>
    <row r="7336" spans="1:4">
      <c r="A7336" s="361">
        <f t="shared" si="120"/>
        <v>45963</v>
      </c>
      <c r="B7336" s="362">
        <v>11</v>
      </c>
      <c r="C7336" s="363">
        <v>4792.37</v>
      </c>
      <c r="D7336" s="364"/>
    </row>
    <row r="7337" spans="1:4">
      <c r="A7337" s="361">
        <f t="shared" si="120"/>
        <v>45963</v>
      </c>
      <c r="B7337" s="362">
        <v>12</v>
      </c>
      <c r="C7337" s="363">
        <v>4814.28</v>
      </c>
      <c r="D7337" s="364"/>
    </row>
    <row r="7338" spans="1:4">
      <c r="A7338" s="361">
        <f t="shared" si="120"/>
        <v>45963</v>
      </c>
      <c r="B7338" s="362">
        <v>13</v>
      </c>
      <c r="C7338" s="363">
        <v>4846</v>
      </c>
      <c r="D7338" s="364"/>
    </row>
    <row r="7339" spans="1:4">
      <c r="A7339" s="361">
        <f t="shared" si="120"/>
        <v>45963</v>
      </c>
      <c r="B7339" s="362">
        <v>14</v>
      </c>
      <c r="C7339" s="363">
        <v>4960.1400000000003</v>
      </c>
      <c r="D7339" s="364"/>
    </row>
    <row r="7340" spans="1:4">
      <c r="A7340" s="361">
        <f t="shared" si="120"/>
        <v>45963</v>
      </c>
      <c r="B7340" s="362">
        <v>15</v>
      </c>
      <c r="C7340" s="363">
        <v>5040.18</v>
      </c>
      <c r="D7340" s="364"/>
    </row>
    <row r="7341" spans="1:4">
      <c r="A7341" s="361">
        <f t="shared" si="120"/>
        <v>45963</v>
      </c>
      <c r="B7341" s="362">
        <v>16</v>
      </c>
      <c r="C7341" s="363">
        <v>5151.68</v>
      </c>
      <c r="D7341" s="364"/>
    </row>
    <row r="7342" spans="1:4">
      <c r="A7342" s="361">
        <f t="shared" si="120"/>
        <v>45963</v>
      </c>
      <c r="B7342" s="362">
        <v>17</v>
      </c>
      <c r="C7342" s="363">
        <v>6167.6</v>
      </c>
      <c r="D7342" s="364"/>
    </row>
    <row r="7343" spans="1:4">
      <c r="A7343" s="361">
        <f t="shared" si="120"/>
        <v>45963</v>
      </c>
      <c r="B7343" s="362">
        <v>18</v>
      </c>
      <c r="C7343" s="363">
        <v>6070.72</v>
      </c>
      <c r="D7343" s="364"/>
    </row>
    <row r="7344" spans="1:4">
      <c r="A7344" s="361">
        <f t="shared" si="120"/>
        <v>45963</v>
      </c>
      <c r="B7344" s="362">
        <v>19</v>
      </c>
      <c r="C7344" s="363">
        <v>4608.3150000000005</v>
      </c>
      <c r="D7344" s="364"/>
    </row>
    <row r="7345" spans="1:4">
      <c r="A7345" s="361">
        <f t="shared" si="120"/>
        <v>45963</v>
      </c>
      <c r="B7345" s="362">
        <v>20</v>
      </c>
      <c r="C7345" s="363">
        <v>4449.1729999999998</v>
      </c>
      <c r="D7345" s="364"/>
    </row>
    <row r="7346" spans="1:4">
      <c r="A7346" s="361">
        <f t="shared" si="120"/>
        <v>45963</v>
      </c>
      <c r="B7346" s="362">
        <v>21</v>
      </c>
      <c r="C7346" s="363">
        <v>4210.2</v>
      </c>
      <c r="D7346" s="364"/>
    </row>
    <row r="7347" spans="1:4">
      <c r="A7347" s="361">
        <f t="shared" si="120"/>
        <v>45963</v>
      </c>
      <c r="B7347" s="362">
        <v>22</v>
      </c>
      <c r="C7347" s="363">
        <v>4667.0844999999999</v>
      </c>
      <c r="D7347" s="364"/>
    </row>
    <row r="7348" spans="1:4">
      <c r="A7348" s="361">
        <f t="shared" si="120"/>
        <v>45963</v>
      </c>
      <c r="B7348" s="362">
        <v>23</v>
      </c>
      <c r="C7348" s="363">
        <v>4315.0219999999999</v>
      </c>
      <c r="D7348" s="364"/>
    </row>
    <row r="7349" spans="1:4">
      <c r="A7349" s="361">
        <f t="shared" si="120"/>
        <v>45964</v>
      </c>
      <c r="B7349" s="362">
        <v>0</v>
      </c>
      <c r="C7349" s="363">
        <v>3914.2850000000003</v>
      </c>
      <c r="D7349" s="364"/>
    </row>
    <row r="7350" spans="1:4">
      <c r="A7350" s="361">
        <f t="shared" si="120"/>
        <v>45964</v>
      </c>
      <c r="B7350" s="362">
        <v>1</v>
      </c>
      <c r="C7350" s="363">
        <v>3718.26</v>
      </c>
      <c r="D7350" s="364"/>
    </row>
    <row r="7351" spans="1:4">
      <c r="A7351" s="361">
        <f t="shared" si="120"/>
        <v>45964</v>
      </c>
      <c r="B7351" s="362">
        <v>2</v>
      </c>
      <c r="C7351" s="363">
        <v>3724.7095000000004</v>
      </c>
      <c r="D7351" s="364"/>
    </row>
    <row r="7352" spans="1:4">
      <c r="A7352" s="361">
        <f t="shared" si="120"/>
        <v>45964</v>
      </c>
      <c r="B7352" s="362">
        <v>3</v>
      </c>
      <c r="C7352" s="363">
        <v>3787.7310000000002</v>
      </c>
      <c r="D7352" s="364"/>
    </row>
    <row r="7353" spans="1:4">
      <c r="A7353" s="361">
        <f t="shared" si="120"/>
        <v>45964</v>
      </c>
      <c r="B7353" s="362">
        <v>4</v>
      </c>
      <c r="C7353" s="363">
        <v>4118.0055000000002</v>
      </c>
      <c r="D7353" s="364"/>
    </row>
    <row r="7354" spans="1:4">
      <c r="A7354" s="361">
        <f t="shared" si="120"/>
        <v>45964</v>
      </c>
      <c r="B7354" s="362">
        <v>5</v>
      </c>
      <c r="C7354" s="363">
        <v>4467.9925000000003</v>
      </c>
      <c r="D7354" s="364"/>
    </row>
    <row r="7355" spans="1:4">
      <c r="A7355" s="361">
        <f t="shared" si="120"/>
        <v>45964</v>
      </c>
      <c r="B7355" s="362">
        <v>6</v>
      </c>
      <c r="C7355" s="363">
        <v>5307.3245000000006</v>
      </c>
      <c r="D7355" s="364"/>
    </row>
    <row r="7356" spans="1:4">
      <c r="A7356" s="361">
        <f t="shared" si="120"/>
        <v>45964</v>
      </c>
      <c r="B7356" s="362">
        <v>7</v>
      </c>
      <c r="C7356" s="363">
        <v>5844.4230000000007</v>
      </c>
      <c r="D7356" s="364"/>
    </row>
    <row r="7357" spans="1:4">
      <c r="A7357" s="361">
        <f t="shared" si="120"/>
        <v>45964</v>
      </c>
      <c r="B7357" s="362">
        <v>8</v>
      </c>
      <c r="C7357" s="363">
        <v>5388.1535000000003</v>
      </c>
      <c r="D7357" s="364"/>
    </row>
    <row r="7358" spans="1:4">
      <c r="A7358" s="361">
        <f t="shared" si="120"/>
        <v>45964</v>
      </c>
      <c r="B7358" s="362">
        <v>9</v>
      </c>
      <c r="C7358" s="363">
        <v>5359.4195</v>
      </c>
      <c r="D7358" s="364"/>
    </row>
    <row r="7359" spans="1:4">
      <c r="A7359" s="361">
        <f t="shared" si="120"/>
        <v>45964</v>
      </c>
      <c r="B7359" s="362">
        <v>10</v>
      </c>
      <c r="C7359" s="363">
        <v>6104.2880000000005</v>
      </c>
      <c r="D7359" s="364"/>
    </row>
    <row r="7360" spans="1:4">
      <c r="A7360" s="361">
        <f t="shared" si="120"/>
        <v>45964</v>
      </c>
      <c r="B7360" s="362">
        <v>11</v>
      </c>
      <c r="C7360" s="363">
        <v>5587.049</v>
      </c>
      <c r="D7360" s="364"/>
    </row>
    <row r="7361" spans="1:4">
      <c r="A7361" s="361">
        <f t="shared" si="120"/>
        <v>45964</v>
      </c>
      <c r="B7361" s="362">
        <v>12</v>
      </c>
      <c r="C7361" s="363">
        <v>6103.9634999999998</v>
      </c>
      <c r="D7361" s="364"/>
    </row>
    <row r="7362" spans="1:4">
      <c r="A7362" s="361">
        <f t="shared" si="120"/>
        <v>45964</v>
      </c>
      <c r="B7362" s="362">
        <v>13</v>
      </c>
      <c r="C7362" s="363">
        <v>6309.1035000000002</v>
      </c>
      <c r="D7362" s="364"/>
    </row>
    <row r="7363" spans="1:4">
      <c r="A7363" s="361">
        <f t="shared" si="120"/>
        <v>45964</v>
      </c>
      <c r="B7363" s="362">
        <v>14</v>
      </c>
      <c r="C7363" s="363">
        <v>6447.6985000000004</v>
      </c>
      <c r="D7363" s="364"/>
    </row>
    <row r="7364" spans="1:4">
      <c r="A7364" s="361">
        <f t="shared" si="120"/>
        <v>45964</v>
      </c>
      <c r="B7364" s="362">
        <v>15</v>
      </c>
      <c r="C7364" s="363">
        <v>6299.7690000000002</v>
      </c>
      <c r="D7364" s="364"/>
    </row>
    <row r="7365" spans="1:4">
      <c r="A7365" s="361">
        <f t="shared" si="120"/>
        <v>45964</v>
      </c>
      <c r="B7365" s="362">
        <v>16</v>
      </c>
      <c r="C7365" s="363">
        <v>6576.3535000000002</v>
      </c>
      <c r="D7365" s="364"/>
    </row>
    <row r="7366" spans="1:4">
      <c r="A7366" s="361">
        <f t="shared" ref="A7366:A7429" si="121">IF(B7366=0,A7365+1,A7365)</f>
        <v>45964</v>
      </c>
      <c r="B7366" s="362">
        <v>17</v>
      </c>
      <c r="C7366" s="363">
        <v>6904.9594999999999</v>
      </c>
      <c r="D7366" s="364"/>
    </row>
    <row r="7367" spans="1:4">
      <c r="A7367" s="361">
        <f t="shared" si="121"/>
        <v>45964</v>
      </c>
      <c r="B7367" s="362">
        <v>18</v>
      </c>
      <c r="C7367" s="363">
        <v>6802.0280000000002</v>
      </c>
      <c r="D7367" s="364"/>
    </row>
    <row r="7368" spans="1:4">
      <c r="A7368" s="361">
        <f t="shared" si="121"/>
        <v>45964</v>
      </c>
      <c r="B7368" s="362">
        <v>19</v>
      </c>
      <c r="C7368" s="363">
        <v>4493.9000000000005</v>
      </c>
      <c r="D7368" s="364"/>
    </row>
    <row r="7369" spans="1:4">
      <c r="A7369" s="361">
        <f t="shared" si="121"/>
        <v>45964</v>
      </c>
      <c r="B7369" s="362">
        <v>20</v>
      </c>
      <c r="C7369" s="363">
        <v>5308.3625000000002</v>
      </c>
      <c r="D7369" s="364"/>
    </row>
    <row r="7370" spans="1:4">
      <c r="A7370" s="361">
        <f t="shared" si="121"/>
        <v>45964</v>
      </c>
      <c r="B7370" s="362">
        <v>21</v>
      </c>
      <c r="C7370" s="363">
        <v>5238.34</v>
      </c>
      <c r="D7370" s="364"/>
    </row>
    <row r="7371" spans="1:4">
      <c r="A7371" s="361">
        <f t="shared" si="121"/>
        <v>45964</v>
      </c>
      <c r="B7371" s="362">
        <v>22</v>
      </c>
      <c r="C7371" s="363">
        <v>5456.7930000000006</v>
      </c>
      <c r="D7371" s="364"/>
    </row>
    <row r="7372" spans="1:4">
      <c r="A7372" s="361">
        <f t="shared" si="121"/>
        <v>45964</v>
      </c>
      <c r="B7372" s="362">
        <v>23</v>
      </c>
      <c r="C7372" s="363">
        <v>4984.0235000000002</v>
      </c>
      <c r="D7372" s="364"/>
    </row>
    <row r="7373" spans="1:4">
      <c r="A7373" s="361">
        <f t="shared" si="121"/>
        <v>45965</v>
      </c>
      <c r="B7373" s="362">
        <v>0</v>
      </c>
      <c r="C7373" s="363">
        <v>4355.7835000000005</v>
      </c>
      <c r="D7373" s="364"/>
    </row>
    <row r="7374" spans="1:4">
      <c r="A7374" s="361">
        <f t="shared" si="121"/>
        <v>45965</v>
      </c>
      <c r="B7374" s="362">
        <v>1</v>
      </c>
      <c r="C7374" s="363">
        <v>4037.4110000000001</v>
      </c>
      <c r="D7374" s="364"/>
    </row>
    <row r="7375" spans="1:4">
      <c r="A7375" s="361">
        <f t="shared" si="121"/>
        <v>45965</v>
      </c>
      <c r="B7375" s="362">
        <v>2</v>
      </c>
      <c r="C7375" s="363">
        <v>4059.056</v>
      </c>
      <c r="D7375" s="364"/>
    </row>
    <row r="7376" spans="1:4">
      <c r="A7376" s="361">
        <f t="shared" si="121"/>
        <v>45965</v>
      </c>
      <c r="B7376" s="362">
        <v>3</v>
      </c>
      <c r="C7376" s="363">
        <v>4151.741</v>
      </c>
      <c r="D7376" s="364"/>
    </row>
    <row r="7377" spans="1:4">
      <c r="A7377" s="361">
        <f t="shared" si="121"/>
        <v>45965</v>
      </c>
      <c r="B7377" s="362">
        <v>4</v>
      </c>
      <c r="C7377" s="363">
        <v>4507.5385000000006</v>
      </c>
      <c r="D7377" s="364"/>
    </row>
    <row r="7378" spans="1:4">
      <c r="A7378" s="361">
        <f t="shared" si="121"/>
        <v>45965</v>
      </c>
      <c r="B7378" s="362">
        <v>5</v>
      </c>
      <c r="C7378" s="363">
        <v>4785.9835000000003</v>
      </c>
      <c r="D7378" s="364"/>
    </row>
    <row r="7379" spans="1:4">
      <c r="A7379" s="361">
        <f t="shared" si="121"/>
        <v>45965</v>
      </c>
      <c r="B7379" s="362">
        <v>6</v>
      </c>
      <c r="C7379" s="363">
        <v>5391.7584999999999</v>
      </c>
      <c r="D7379" s="364"/>
    </row>
    <row r="7380" spans="1:4">
      <c r="A7380" s="361">
        <f t="shared" si="121"/>
        <v>45965</v>
      </c>
      <c r="B7380" s="362">
        <v>7</v>
      </c>
      <c r="C7380" s="363">
        <v>5916.3950000000004</v>
      </c>
      <c r="D7380" s="364"/>
    </row>
    <row r="7381" spans="1:4">
      <c r="A7381" s="361">
        <f t="shared" si="121"/>
        <v>45965</v>
      </c>
      <c r="B7381" s="362">
        <v>8</v>
      </c>
      <c r="C7381" s="363">
        <v>5495.1370000000006</v>
      </c>
      <c r="D7381" s="364"/>
    </row>
    <row r="7382" spans="1:4">
      <c r="A7382" s="361">
        <f t="shared" si="121"/>
        <v>45965</v>
      </c>
      <c r="B7382" s="362">
        <v>9</v>
      </c>
      <c r="C7382" s="363">
        <v>5307.9684999999999</v>
      </c>
      <c r="D7382" s="364"/>
    </row>
    <row r="7383" spans="1:4">
      <c r="A7383" s="361">
        <f t="shared" si="121"/>
        <v>45965</v>
      </c>
      <c r="B7383" s="362">
        <v>10</v>
      </c>
      <c r="C7383" s="363">
        <v>5954.3135000000002</v>
      </c>
      <c r="D7383" s="364"/>
    </row>
    <row r="7384" spans="1:4">
      <c r="A7384" s="361">
        <f t="shared" si="121"/>
        <v>45965</v>
      </c>
      <c r="B7384" s="362">
        <v>11</v>
      </c>
      <c r="C7384" s="363">
        <v>5932.8785000000007</v>
      </c>
      <c r="D7384" s="364"/>
    </row>
    <row r="7385" spans="1:4">
      <c r="A7385" s="361">
        <f t="shared" si="121"/>
        <v>45965</v>
      </c>
      <c r="B7385" s="362">
        <v>12</v>
      </c>
      <c r="C7385" s="363">
        <v>6008.4380000000001</v>
      </c>
      <c r="D7385" s="364"/>
    </row>
    <row r="7386" spans="1:4">
      <c r="A7386" s="361">
        <f t="shared" si="121"/>
        <v>45965</v>
      </c>
      <c r="B7386" s="362">
        <v>13</v>
      </c>
      <c r="C7386" s="363">
        <v>6133.7105000000001</v>
      </c>
      <c r="D7386" s="364"/>
    </row>
    <row r="7387" spans="1:4">
      <c r="A7387" s="361">
        <f t="shared" si="121"/>
        <v>45965</v>
      </c>
      <c r="B7387" s="362">
        <v>14</v>
      </c>
      <c r="C7387" s="363">
        <v>6297.9340000000002</v>
      </c>
      <c r="D7387" s="364"/>
    </row>
    <row r="7388" spans="1:4">
      <c r="A7388" s="361">
        <f t="shared" si="121"/>
        <v>45965</v>
      </c>
      <c r="B7388" s="362">
        <v>15</v>
      </c>
      <c r="C7388" s="363">
        <v>6436.5290000000005</v>
      </c>
      <c r="D7388" s="364"/>
    </row>
    <row r="7389" spans="1:4">
      <c r="A7389" s="361">
        <f t="shared" si="121"/>
        <v>45965</v>
      </c>
      <c r="B7389" s="362">
        <v>16</v>
      </c>
      <c r="C7389" s="363">
        <v>6195.8924999999999</v>
      </c>
      <c r="D7389" s="364"/>
    </row>
    <row r="7390" spans="1:4">
      <c r="A7390" s="361">
        <f t="shared" si="121"/>
        <v>45965</v>
      </c>
      <c r="B7390" s="362">
        <v>17</v>
      </c>
      <c r="C7390" s="363">
        <v>6614.4570000000003</v>
      </c>
      <c r="D7390" s="364"/>
    </row>
    <row r="7391" spans="1:4">
      <c r="A7391" s="361">
        <f t="shared" si="121"/>
        <v>45965</v>
      </c>
      <c r="B7391" s="362">
        <v>18</v>
      </c>
      <c r="C7391" s="363">
        <v>5634.1275000000005</v>
      </c>
      <c r="D7391" s="364"/>
    </row>
    <row r="7392" spans="1:4">
      <c r="A7392" s="361">
        <f t="shared" si="121"/>
        <v>45965</v>
      </c>
      <c r="B7392" s="362">
        <v>19</v>
      </c>
      <c r="C7392" s="363">
        <v>4515.1550000000007</v>
      </c>
      <c r="D7392" s="364"/>
    </row>
    <row r="7393" spans="1:4">
      <c r="A7393" s="361">
        <f t="shared" si="121"/>
        <v>45965</v>
      </c>
      <c r="B7393" s="362">
        <v>20</v>
      </c>
      <c r="C7393" s="363">
        <v>4807.1149999999998</v>
      </c>
      <c r="D7393" s="364"/>
    </row>
    <row r="7394" spans="1:4">
      <c r="A7394" s="361">
        <f t="shared" si="121"/>
        <v>45965</v>
      </c>
      <c r="B7394" s="362">
        <v>21</v>
      </c>
      <c r="C7394" s="363">
        <v>5093.0765000000001</v>
      </c>
      <c r="D7394" s="364"/>
    </row>
    <row r="7395" spans="1:4">
      <c r="A7395" s="361">
        <f t="shared" si="121"/>
        <v>45965</v>
      </c>
      <c r="B7395" s="362">
        <v>22</v>
      </c>
      <c r="C7395" s="363">
        <v>5302.6675000000005</v>
      </c>
      <c r="D7395" s="364"/>
    </row>
    <row r="7396" spans="1:4">
      <c r="A7396" s="361">
        <f t="shared" si="121"/>
        <v>45965</v>
      </c>
      <c r="B7396" s="362">
        <v>23</v>
      </c>
      <c r="C7396" s="363">
        <v>4912.4980000000005</v>
      </c>
      <c r="D7396" s="364"/>
    </row>
    <row r="7397" spans="1:4">
      <c r="A7397" s="361">
        <f t="shared" si="121"/>
        <v>45966</v>
      </c>
      <c r="B7397" s="362">
        <v>0</v>
      </c>
      <c r="C7397" s="363">
        <v>4569.8024999999998</v>
      </c>
      <c r="D7397" s="364"/>
    </row>
    <row r="7398" spans="1:4">
      <c r="A7398" s="361">
        <f t="shared" si="121"/>
        <v>45966</v>
      </c>
      <c r="B7398" s="362">
        <v>1</v>
      </c>
      <c r="C7398" s="363">
        <v>4181.6840000000002</v>
      </c>
      <c r="D7398" s="364"/>
    </row>
    <row r="7399" spans="1:4">
      <c r="A7399" s="361">
        <f t="shared" si="121"/>
        <v>45966</v>
      </c>
      <c r="B7399" s="362">
        <v>2</v>
      </c>
      <c r="C7399" s="363">
        <v>4273.7460000000001</v>
      </c>
      <c r="D7399" s="364"/>
    </row>
    <row r="7400" spans="1:4">
      <c r="A7400" s="361">
        <f t="shared" si="121"/>
        <v>45966</v>
      </c>
      <c r="B7400" s="362">
        <v>3</v>
      </c>
      <c r="C7400" s="363">
        <v>4240.2460000000001</v>
      </c>
      <c r="D7400" s="364"/>
    </row>
    <row r="7401" spans="1:4">
      <c r="A7401" s="361">
        <f t="shared" si="121"/>
        <v>45966</v>
      </c>
      <c r="B7401" s="362">
        <v>4</v>
      </c>
      <c r="C7401" s="363">
        <v>4517.4960000000001</v>
      </c>
      <c r="D7401" s="364"/>
    </row>
    <row r="7402" spans="1:4">
      <c r="A7402" s="361">
        <f t="shared" si="121"/>
        <v>45966</v>
      </c>
      <c r="B7402" s="362">
        <v>5</v>
      </c>
      <c r="C7402" s="363">
        <v>4720.9544999999998</v>
      </c>
      <c r="D7402" s="364"/>
    </row>
    <row r="7403" spans="1:4">
      <c r="A7403" s="361">
        <f t="shared" si="121"/>
        <v>45966</v>
      </c>
      <c r="B7403" s="362">
        <v>6</v>
      </c>
      <c r="C7403" s="363">
        <v>5474.7040000000006</v>
      </c>
      <c r="D7403" s="364"/>
    </row>
    <row r="7404" spans="1:4">
      <c r="A7404" s="361">
        <f t="shared" si="121"/>
        <v>45966</v>
      </c>
      <c r="B7404" s="362">
        <v>7</v>
      </c>
      <c r="C7404" s="363">
        <v>5822.8820000000005</v>
      </c>
      <c r="D7404" s="364"/>
    </row>
    <row r="7405" spans="1:4">
      <c r="A7405" s="361">
        <f t="shared" si="121"/>
        <v>45966</v>
      </c>
      <c r="B7405" s="362">
        <v>8</v>
      </c>
      <c r="C7405" s="363">
        <v>5718.0920000000006</v>
      </c>
      <c r="D7405" s="364"/>
    </row>
    <row r="7406" spans="1:4">
      <c r="A7406" s="361">
        <f t="shared" si="121"/>
        <v>45966</v>
      </c>
      <c r="B7406" s="362">
        <v>9</v>
      </c>
      <c r="C7406" s="363">
        <v>5433.1410000000005</v>
      </c>
      <c r="D7406" s="364"/>
    </row>
    <row r="7407" spans="1:4">
      <c r="A7407" s="361">
        <f t="shared" si="121"/>
        <v>45966</v>
      </c>
      <c r="B7407" s="362">
        <v>10</v>
      </c>
      <c r="C7407" s="363">
        <v>5588.0230000000001</v>
      </c>
      <c r="D7407" s="364"/>
    </row>
    <row r="7408" spans="1:4">
      <c r="A7408" s="361">
        <f t="shared" si="121"/>
        <v>45966</v>
      </c>
      <c r="B7408" s="362">
        <v>11</v>
      </c>
      <c r="C7408" s="363">
        <v>6021.4520000000002</v>
      </c>
      <c r="D7408" s="364"/>
    </row>
    <row r="7409" spans="1:4">
      <c r="A7409" s="361">
        <f t="shared" si="121"/>
        <v>45966</v>
      </c>
      <c r="B7409" s="362">
        <v>12</v>
      </c>
      <c r="C7409" s="363">
        <v>6033.0020000000004</v>
      </c>
      <c r="D7409" s="364"/>
    </row>
    <row r="7410" spans="1:4">
      <c r="A7410" s="361">
        <f t="shared" si="121"/>
        <v>45966</v>
      </c>
      <c r="B7410" s="362">
        <v>13</v>
      </c>
      <c r="C7410" s="363">
        <v>6179.7885000000006</v>
      </c>
      <c r="D7410" s="364"/>
    </row>
    <row r="7411" spans="1:4">
      <c r="A7411" s="361">
        <f t="shared" si="121"/>
        <v>45966</v>
      </c>
      <c r="B7411" s="362">
        <v>14</v>
      </c>
      <c r="C7411" s="363">
        <v>6407.9710000000005</v>
      </c>
      <c r="D7411" s="364"/>
    </row>
    <row r="7412" spans="1:4">
      <c r="A7412" s="361">
        <f t="shared" si="121"/>
        <v>45966</v>
      </c>
      <c r="B7412" s="362">
        <v>15</v>
      </c>
      <c r="C7412" s="363">
        <v>6649.6959999999999</v>
      </c>
      <c r="D7412" s="364"/>
    </row>
    <row r="7413" spans="1:4">
      <c r="A7413" s="361">
        <f t="shared" si="121"/>
        <v>45966</v>
      </c>
      <c r="B7413" s="362">
        <v>16</v>
      </c>
      <c r="C7413" s="363">
        <v>6233.3340000000007</v>
      </c>
      <c r="D7413" s="364"/>
    </row>
    <row r="7414" spans="1:4">
      <c r="A7414" s="361">
        <f t="shared" si="121"/>
        <v>45966</v>
      </c>
      <c r="B7414" s="362">
        <v>17</v>
      </c>
      <c r="C7414" s="363">
        <v>6652.2030000000004</v>
      </c>
      <c r="D7414" s="364"/>
    </row>
    <row r="7415" spans="1:4">
      <c r="A7415" s="361">
        <f t="shared" si="121"/>
        <v>45966</v>
      </c>
      <c r="B7415" s="362">
        <v>18</v>
      </c>
      <c r="C7415" s="363">
        <v>6819.9670000000006</v>
      </c>
      <c r="D7415" s="364"/>
    </row>
    <row r="7416" spans="1:4">
      <c r="A7416" s="361">
        <f t="shared" si="121"/>
        <v>45966</v>
      </c>
      <c r="B7416" s="362">
        <v>19</v>
      </c>
      <c r="C7416" s="363">
        <v>5018.3945000000003</v>
      </c>
      <c r="D7416" s="364"/>
    </row>
    <row r="7417" spans="1:4">
      <c r="A7417" s="361">
        <f t="shared" si="121"/>
        <v>45966</v>
      </c>
      <c r="B7417" s="362">
        <v>20</v>
      </c>
      <c r="C7417" s="363">
        <v>5410.9255000000003</v>
      </c>
      <c r="D7417" s="364"/>
    </row>
    <row r="7418" spans="1:4">
      <c r="A7418" s="361">
        <f t="shared" si="121"/>
        <v>45966</v>
      </c>
      <c r="B7418" s="362">
        <v>21</v>
      </c>
      <c r="C7418" s="363">
        <v>5225.2875000000004</v>
      </c>
      <c r="D7418" s="364"/>
    </row>
    <row r="7419" spans="1:4">
      <c r="A7419" s="361">
        <f t="shared" si="121"/>
        <v>45966</v>
      </c>
      <c r="B7419" s="362">
        <v>22</v>
      </c>
      <c r="C7419" s="363">
        <v>5335.3760000000002</v>
      </c>
      <c r="D7419" s="364"/>
    </row>
    <row r="7420" spans="1:4">
      <c r="A7420" s="361">
        <f t="shared" si="121"/>
        <v>45966</v>
      </c>
      <c r="B7420" s="362">
        <v>23</v>
      </c>
      <c r="C7420" s="363">
        <v>4946.0174999999999</v>
      </c>
      <c r="D7420" s="364"/>
    </row>
    <row r="7421" spans="1:4">
      <c r="A7421" s="361">
        <f t="shared" si="121"/>
        <v>45967</v>
      </c>
      <c r="B7421" s="362">
        <v>0</v>
      </c>
      <c r="C7421" s="363">
        <v>4388.6925000000001</v>
      </c>
      <c r="D7421" s="364"/>
    </row>
    <row r="7422" spans="1:4">
      <c r="A7422" s="361">
        <f t="shared" si="121"/>
        <v>45967</v>
      </c>
      <c r="B7422" s="362">
        <v>1</v>
      </c>
      <c r="C7422" s="363">
        <v>4087.0550000000003</v>
      </c>
      <c r="D7422" s="364"/>
    </row>
    <row r="7423" spans="1:4">
      <c r="A7423" s="361">
        <f t="shared" si="121"/>
        <v>45967</v>
      </c>
      <c r="B7423" s="362">
        <v>2</v>
      </c>
      <c r="C7423" s="363">
        <v>4197.8550000000005</v>
      </c>
      <c r="D7423" s="364"/>
    </row>
    <row r="7424" spans="1:4">
      <c r="A7424" s="361">
        <f t="shared" si="121"/>
        <v>45967</v>
      </c>
      <c r="B7424" s="362">
        <v>3</v>
      </c>
      <c r="C7424" s="363">
        <v>4241.4549999999999</v>
      </c>
      <c r="D7424" s="364"/>
    </row>
    <row r="7425" spans="1:4">
      <c r="A7425" s="361">
        <f t="shared" si="121"/>
        <v>45967</v>
      </c>
      <c r="B7425" s="362">
        <v>4</v>
      </c>
      <c r="C7425" s="363">
        <v>4521.75</v>
      </c>
      <c r="D7425" s="364"/>
    </row>
    <row r="7426" spans="1:4">
      <c r="A7426" s="361">
        <f t="shared" si="121"/>
        <v>45967</v>
      </c>
      <c r="B7426" s="362">
        <v>5</v>
      </c>
      <c r="C7426" s="363">
        <v>4809.6149999999998</v>
      </c>
      <c r="D7426" s="364"/>
    </row>
    <row r="7427" spans="1:4">
      <c r="A7427" s="361">
        <f t="shared" si="121"/>
        <v>45967</v>
      </c>
      <c r="B7427" s="362">
        <v>6</v>
      </c>
      <c r="C7427" s="363">
        <v>5497.1374999999998</v>
      </c>
      <c r="D7427" s="364"/>
    </row>
    <row r="7428" spans="1:4">
      <c r="A7428" s="361">
        <f t="shared" si="121"/>
        <v>45967</v>
      </c>
      <c r="B7428" s="362">
        <v>7</v>
      </c>
      <c r="C7428" s="363">
        <v>5981.3550000000005</v>
      </c>
      <c r="D7428" s="364"/>
    </row>
    <row r="7429" spans="1:4">
      <c r="A7429" s="361">
        <f t="shared" si="121"/>
        <v>45967</v>
      </c>
      <c r="B7429" s="362">
        <v>8</v>
      </c>
      <c r="C7429" s="363">
        <v>5544.0830000000005</v>
      </c>
      <c r="D7429" s="364"/>
    </row>
    <row r="7430" spans="1:4">
      <c r="A7430" s="361">
        <f t="shared" ref="A7430:A7493" si="122">IF(B7430=0,A7429+1,A7429)</f>
        <v>45967</v>
      </c>
      <c r="B7430" s="362">
        <v>9</v>
      </c>
      <c r="C7430" s="363">
        <v>5438.6150000000007</v>
      </c>
      <c r="D7430" s="364"/>
    </row>
    <row r="7431" spans="1:4">
      <c r="A7431" s="361">
        <f t="shared" si="122"/>
        <v>45967</v>
      </c>
      <c r="B7431" s="362">
        <v>10</v>
      </c>
      <c r="C7431" s="363">
        <v>5999.9695000000002</v>
      </c>
      <c r="D7431" s="364"/>
    </row>
    <row r="7432" spans="1:4">
      <c r="A7432" s="361">
        <f t="shared" si="122"/>
        <v>45967</v>
      </c>
      <c r="B7432" s="362">
        <v>11</v>
      </c>
      <c r="C7432" s="363">
        <v>5977.6045000000004</v>
      </c>
      <c r="D7432" s="364"/>
    </row>
    <row r="7433" spans="1:4">
      <c r="A7433" s="361">
        <f t="shared" si="122"/>
        <v>45967</v>
      </c>
      <c r="B7433" s="362">
        <v>12</v>
      </c>
      <c r="C7433" s="363">
        <v>6033.3515000000007</v>
      </c>
      <c r="D7433" s="364"/>
    </row>
    <row r="7434" spans="1:4">
      <c r="A7434" s="361">
        <f t="shared" si="122"/>
        <v>45967</v>
      </c>
      <c r="B7434" s="362">
        <v>13</v>
      </c>
      <c r="C7434" s="363">
        <v>6140.5685000000003</v>
      </c>
      <c r="D7434" s="364"/>
    </row>
    <row r="7435" spans="1:4">
      <c r="A7435" s="361">
        <f t="shared" si="122"/>
        <v>45967</v>
      </c>
      <c r="B7435" s="362">
        <v>14</v>
      </c>
      <c r="C7435" s="363">
        <v>6369.9350000000004</v>
      </c>
      <c r="D7435" s="364"/>
    </row>
    <row r="7436" spans="1:4">
      <c r="A7436" s="361">
        <f t="shared" si="122"/>
        <v>45967</v>
      </c>
      <c r="B7436" s="362">
        <v>15</v>
      </c>
      <c r="C7436" s="363">
        <v>6551.9180000000006</v>
      </c>
      <c r="D7436" s="364"/>
    </row>
    <row r="7437" spans="1:4">
      <c r="A7437" s="361">
        <f t="shared" si="122"/>
        <v>45967</v>
      </c>
      <c r="B7437" s="362">
        <v>16</v>
      </c>
      <c r="C7437" s="363">
        <v>6262.6945000000005</v>
      </c>
      <c r="D7437" s="364"/>
    </row>
    <row r="7438" spans="1:4">
      <c r="A7438" s="361">
        <f t="shared" si="122"/>
        <v>45967</v>
      </c>
      <c r="B7438" s="362">
        <v>17</v>
      </c>
      <c r="C7438" s="363">
        <v>6310.2565000000004</v>
      </c>
      <c r="D7438" s="364"/>
    </row>
    <row r="7439" spans="1:4">
      <c r="A7439" s="361">
        <f t="shared" si="122"/>
        <v>45967</v>
      </c>
      <c r="B7439" s="362">
        <v>18</v>
      </c>
      <c r="C7439" s="363">
        <v>6561.9185000000007</v>
      </c>
      <c r="D7439" s="364"/>
    </row>
    <row r="7440" spans="1:4">
      <c r="A7440" s="361">
        <f t="shared" si="122"/>
        <v>45967</v>
      </c>
      <c r="B7440" s="362">
        <v>19</v>
      </c>
      <c r="C7440" s="363">
        <v>4958.7980000000007</v>
      </c>
      <c r="D7440" s="364"/>
    </row>
    <row r="7441" spans="1:4">
      <c r="A7441" s="361">
        <f t="shared" si="122"/>
        <v>45967</v>
      </c>
      <c r="B7441" s="362">
        <v>20</v>
      </c>
      <c r="C7441" s="363">
        <v>5417.2255000000005</v>
      </c>
      <c r="D7441" s="364"/>
    </row>
    <row r="7442" spans="1:4">
      <c r="A7442" s="361">
        <f t="shared" si="122"/>
        <v>45967</v>
      </c>
      <c r="B7442" s="362">
        <v>21</v>
      </c>
      <c r="C7442" s="363">
        <v>5409.4639999999999</v>
      </c>
      <c r="D7442" s="364"/>
    </row>
    <row r="7443" spans="1:4">
      <c r="A7443" s="361">
        <f t="shared" si="122"/>
        <v>45967</v>
      </c>
      <c r="B7443" s="362">
        <v>22</v>
      </c>
      <c r="C7443" s="363">
        <v>5455.4160000000002</v>
      </c>
      <c r="D7443" s="364"/>
    </row>
    <row r="7444" spans="1:4">
      <c r="A7444" s="361">
        <f t="shared" si="122"/>
        <v>45967</v>
      </c>
      <c r="B7444" s="362">
        <v>23</v>
      </c>
      <c r="C7444" s="363">
        <v>5109.1320000000005</v>
      </c>
      <c r="D7444" s="364"/>
    </row>
    <row r="7445" spans="1:4">
      <c r="A7445" s="361">
        <f t="shared" si="122"/>
        <v>45968</v>
      </c>
      <c r="B7445" s="362">
        <v>0</v>
      </c>
      <c r="C7445" s="363">
        <v>4759.9850000000006</v>
      </c>
      <c r="D7445" s="364"/>
    </row>
    <row r="7446" spans="1:4">
      <c r="A7446" s="361">
        <f t="shared" si="122"/>
        <v>45968</v>
      </c>
      <c r="B7446" s="362">
        <v>1</v>
      </c>
      <c r="C7446" s="363">
        <v>4260.9650000000001</v>
      </c>
      <c r="D7446" s="364"/>
    </row>
    <row r="7447" spans="1:4">
      <c r="A7447" s="361">
        <f t="shared" si="122"/>
        <v>45968</v>
      </c>
      <c r="B7447" s="362">
        <v>2</v>
      </c>
      <c r="C7447" s="363">
        <v>4173.09</v>
      </c>
      <c r="D7447" s="364"/>
    </row>
    <row r="7448" spans="1:4">
      <c r="A7448" s="361">
        <f t="shared" si="122"/>
        <v>45968</v>
      </c>
      <c r="B7448" s="362">
        <v>3</v>
      </c>
      <c r="C7448" s="363">
        <v>4213.3625000000002</v>
      </c>
      <c r="D7448" s="364"/>
    </row>
    <row r="7449" spans="1:4">
      <c r="A7449" s="361">
        <f t="shared" si="122"/>
        <v>45968</v>
      </c>
      <c r="B7449" s="362">
        <v>4</v>
      </c>
      <c r="C7449" s="363">
        <v>4467.2950000000001</v>
      </c>
      <c r="D7449" s="364"/>
    </row>
    <row r="7450" spans="1:4">
      <c r="A7450" s="361">
        <f t="shared" si="122"/>
        <v>45968</v>
      </c>
      <c r="B7450" s="362">
        <v>5</v>
      </c>
      <c r="C7450" s="363">
        <v>4171.7</v>
      </c>
      <c r="D7450" s="364"/>
    </row>
    <row r="7451" spans="1:4">
      <c r="A7451" s="361">
        <f t="shared" si="122"/>
        <v>45968</v>
      </c>
      <c r="B7451" s="362">
        <v>6</v>
      </c>
      <c r="C7451" s="363">
        <v>4679.1655000000001</v>
      </c>
      <c r="D7451" s="364"/>
    </row>
    <row r="7452" spans="1:4">
      <c r="A7452" s="361">
        <f t="shared" si="122"/>
        <v>45968</v>
      </c>
      <c r="B7452" s="362">
        <v>7</v>
      </c>
      <c r="C7452" s="363">
        <v>5129.7300000000005</v>
      </c>
      <c r="D7452" s="364"/>
    </row>
    <row r="7453" spans="1:4">
      <c r="A7453" s="361">
        <f t="shared" si="122"/>
        <v>45968</v>
      </c>
      <c r="B7453" s="362">
        <v>8</v>
      </c>
      <c r="C7453" s="363">
        <v>4772.4375</v>
      </c>
      <c r="D7453" s="364"/>
    </row>
    <row r="7454" spans="1:4">
      <c r="A7454" s="361">
        <f t="shared" si="122"/>
        <v>45968</v>
      </c>
      <c r="B7454" s="362">
        <v>9</v>
      </c>
      <c r="C7454" s="363">
        <v>4715.1985000000004</v>
      </c>
      <c r="D7454" s="364"/>
    </row>
    <row r="7455" spans="1:4">
      <c r="A7455" s="361">
        <f t="shared" si="122"/>
        <v>45968</v>
      </c>
      <c r="B7455" s="362">
        <v>10</v>
      </c>
      <c r="C7455" s="363">
        <v>5342.5320000000002</v>
      </c>
      <c r="D7455" s="364"/>
    </row>
    <row r="7456" spans="1:4">
      <c r="A7456" s="361">
        <f t="shared" si="122"/>
        <v>45968</v>
      </c>
      <c r="B7456" s="362">
        <v>11</v>
      </c>
      <c r="C7456" s="363">
        <v>5280.1490000000003</v>
      </c>
      <c r="D7456" s="364"/>
    </row>
    <row r="7457" spans="1:4">
      <c r="A7457" s="361">
        <f t="shared" si="122"/>
        <v>45968</v>
      </c>
      <c r="B7457" s="362">
        <v>12</v>
      </c>
      <c r="C7457" s="363">
        <v>5393.8505000000005</v>
      </c>
      <c r="D7457" s="364"/>
    </row>
    <row r="7458" spans="1:4">
      <c r="A7458" s="361">
        <f t="shared" si="122"/>
        <v>45968</v>
      </c>
      <c r="B7458" s="362">
        <v>13</v>
      </c>
      <c r="C7458" s="363">
        <v>5548.3429999999998</v>
      </c>
      <c r="D7458" s="364"/>
    </row>
    <row r="7459" spans="1:4">
      <c r="A7459" s="361">
        <f t="shared" si="122"/>
        <v>45968</v>
      </c>
      <c r="B7459" s="362">
        <v>14</v>
      </c>
      <c r="C7459" s="363">
        <v>6087.88</v>
      </c>
      <c r="D7459" s="364"/>
    </row>
    <row r="7460" spans="1:4">
      <c r="A7460" s="361">
        <f t="shared" si="122"/>
        <v>45968</v>
      </c>
      <c r="B7460" s="362">
        <v>15</v>
      </c>
      <c r="C7460" s="363">
        <v>5744.9400000000005</v>
      </c>
      <c r="D7460" s="364"/>
    </row>
    <row r="7461" spans="1:4">
      <c r="A7461" s="361">
        <f t="shared" si="122"/>
        <v>45968</v>
      </c>
      <c r="B7461" s="362">
        <v>16</v>
      </c>
      <c r="C7461" s="363">
        <v>5418.6750000000002</v>
      </c>
      <c r="D7461" s="364"/>
    </row>
    <row r="7462" spans="1:4">
      <c r="A7462" s="361">
        <f t="shared" si="122"/>
        <v>45968</v>
      </c>
      <c r="B7462" s="362">
        <v>17</v>
      </c>
      <c r="C7462" s="363">
        <v>5714.13</v>
      </c>
      <c r="D7462" s="364"/>
    </row>
    <row r="7463" spans="1:4">
      <c r="A7463" s="361">
        <f t="shared" si="122"/>
        <v>45968</v>
      </c>
      <c r="B7463" s="362">
        <v>18</v>
      </c>
      <c r="C7463" s="363">
        <v>5577.18</v>
      </c>
      <c r="D7463" s="364"/>
    </row>
    <row r="7464" spans="1:4">
      <c r="A7464" s="361">
        <f t="shared" si="122"/>
        <v>45968</v>
      </c>
      <c r="B7464" s="362">
        <v>19</v>
      </c>
      <c r="C7464" s="363">
        <v>3476.9250000000002</v>
      </c>
      <c r="D7464" s="364"/>
    </row>
    <row r="7465" spans="1:4">
      <c r="A7465" s="361">
        <f t="shared" si="122"/>
        <v>45968</v>
      </c>
      <c r="B7465" s="362">
        <v>20</v>
      </c>
      <c r="C7465" s="363">
        <v>3830.41</v>
      </c>
      <c r="D7465" s="364"/>
    </row>
    <row r="7466" spans="1:4">
      <c r="A7466" s="361">
        <f t="shared" si="122"/>
        <v>45968</v>
      </c>
      <c r="B7466" s="362">
        <v>21</v>
      </c>
      <c r="C7466" s="363">
        <v>4525.6725000000006</v>
      </c>
      <c r="D7466" s="364"/>
    </row>
    <row r="7467" spans="1:4">
      <c r="A7467" s="361">
        <f t="shared" si="122"/>
        <v>45968</v>
      </c>
      <c r="B7467" s="362">
        <v>22</v>
      </c>
      <c r="C7467" s="363">
        <v>5264.5770000000002</v>
      </c>
      <c r="D7467" s="364"/>
    </row>
    <row r="7468" spans="1:4">
      <c r="A7468" s="361">
        <f t="shared" si="122"/>
        <v>45968</v>
      </c>
      <c r="B7468" s="362">
        <v>23</v>
      </c>
      <c r="C7468" s="363">
        <v>4963.6819999999998</v>
      </c>
      <c r="D7468" s="364"/>
    </row>
    <row r="7469" spans="1:4">
      <c r="A7469" s="361">
        <f t="shared" si="122"/>
        <v>45969</v>
      </c>
      <c r="B7469" s="362">
        <v>0</v>
      </c>
      <c r="C7469" s="363">
        <v>4206.8590000000004</v>
      </c>
      <c r="D7469" s="364"/>
    </row>
    <row r="7470" spans="1:4">
      <c r="A7470" s="361">
        <f t="shared" si="122"/>
        <v>45969</v>
      </c>
      <c r="B7470" s="362">
        <v>1</v>
      </c>
      <c r="C7470" s="363">
        <v>3809.2550000000001</v>
      </c>
      <c r="D7470" s="364"/>
    </row>
    <row r="7471" spans="1:4">
      <c r="A7471" s="361">
        <f t="shared" si="122"/>
        <v>45969</v>
      </c>
      <c r="B7471" s="362">
        <v>2</v>
      </c>
      <c r="C7471" s="363">
        <v>3714.2550000000001</v>
      </c>
      <c r="D7471" s="364"/>
    </row>
    <row r="7472" spans="1:4">
      <c r="A7472" s="361">
        <f t="shared" si="122"/>
        <v>45969</v>
      </c>
      <c r="B7472" s="362">
        <v>3</v>
      </c>
      <c r="C7472" s="363">
        <v>3676.28</v>
      </c>
      <c r="D7472" s="364"/>
    </row>
    <row r="7473" spans="1:4">
      <c r="A7473" s="361">
        <f t="shared" si="122"/>
        <v>45969</v>
      </c>
      <c r="B7473" s="362">
        <v>4</v>
      </c>
      <c r="C7473" s="363">
        <v>3955.5690000000004</v>
      </c>
      <c r="D7473" s="364"/>
    </row>
    <row r="7474" spans="1:4">
      <c r="A7474" s="361">
        <f t="shared" si="122"/>
        <v>45969</v>
      </c>
      <c r="B7474" s="362">
        <v>5</v>
      </c>
      <c r="C7474" s="363">
        <v>4312.4690000000001</v>
      </c>
      <c r="D7474" s="364"/>
    </row>
    <row r="7475" spans="1:4">
      <c r="A7475" s="361">
        <f t="shared" si="122"/>
        <v>45969</v>
      </c>
      <c r="B7475" s="362">
        <v>6</v>
      </c>
      <c r="C7475" s="363">
        <v>4878.4890000000005</v>
      </c>
      <c r="D7475" s="364"/>
    </row>
    <row r="7476" spans="1:4">
      <c r="A7476" s="361">
        <f t="shared" si="122"/>
        <v>45969</v>
      </c>
      <c r="B7476" s="362">
        <v>7</v>
      </c>
      <c r="C7476" s="363">
        <v>5257.8290000000006</v>
      </c>
      <c r="D7476" s="364"/>
    </row>
    <row r="7477" spans="1:4">
      <c r="A7477" s="361">
        <f t="shared" si="122"/>
        <v>45969</v>
      </c>
      <c r="B7477" s="362">
        <v>8</v>
      </c>
      <c r="C7477" s="363">
        <v>4608.0889999999999</v>
      </c>
      <c r="D7477" s="364"/>
    </row>
    <row r="7478" spans="1:4">
      <c r="A7478" s="361">
        <f t="shared" si="122"/>
        <v>45969</v>
      </c>
      <c r="B7478" s="362">
        <v>9</v>
      </c>
      <c r="C7478" s="363">
        <v>4414.8490000000002</v>
      </c>
      <c r="D7478" s="364"/>
    </row>
    <row r="7479" spans="1:4">
      <c r="A7479" s="361">
        <f t="shared" si="122"/>
        <v>45969</v>
      </c>
      <c r="B7479" s="362">
        <v>10</v>
      </c>
      <c r="C7479" s="363">
        <v>4537.3690000000006</v>
      </c>
      <c r="D7479" s="364"/>
    </row>
    <row r="7480" spans="1:4">
      <c r="A7480" s="361">
        <f t="shared" si="122"/>
        <v>45969</v>
      </c>
      <c r="B7480" s="362">
        <v>11</v>
      </c>
      <c r="C7480" s="363">
        <v>4459.1090000000004</v>
      </c>
      <c r="D7480" s="364"/>
    </row>
    <row r="7481" spans="1:4">
      <c r="A7481" s="361">
        <f t="shared" si="122"/>
        <v>45969</v>
      </c>
      <c r="B7481" s="362">
        <v>12</v>
      </c>
      <c r="C7481" s="363">
        <v>4584.665</v>
      </c>
      <c r="D7481" s="364"/>
    </row>
    <row r="7482" spans="1:4">
      <c r="A7482" s="361">
        <f t="shared" si="122"/>
        <v>45969</v>
      </c>
      <c r="B7482" s="362">
        <v>13</v>
      </c>
      <c r="C7482" s="363">
        <v>5519.1840000000002</v>
      </c>
      <c r="D7482" s="364"/>
    </row>
    <row r="7483" spans="1:4">
      <c r="A7483" s="361">
        <f t="shared" si="122"/>
        <v>45969</v>
      </c>
      <c r="B7483" s="362">
        <v>14</v>
      </c>
      <c r="C7483" s="363">
        <v>5611.4540000000006</v>
      </c>
      <c r="D7483" s="364"/>
    </row>
    <row r="7484" spans="1:4">
      <c r="A7484" s="361">
        <f t="shared" si="122"/>
        <v>45969</v>
      </c>
      <c r="B7484" s="362">
        <v>15</v>
      </c>
      <c r="C7484" s="363">
        <v>5484.2340000000004</v>
      </c>
      <c r="D7484" s="364"/>
    </row>
    <row r="7485" spans="1:4">
      <c r="A7485" s="361">
        <f t="shared" si="122"/>
        <v>45969</v>
      </c>
      <c r="B7485" s="362">
        <v>16</v>
      </c>
      <c r="C7485" s="363">
        <v>5647.924</v>
      </c>
      <c r="D7485" s="364"/>
    </row>
    <row r="7486" spans="1:4">
      <c r="A7486" s="361">
        <f t="shared" si="122"/>
        <v>45969</v>
      </c>
      <c r="B7486" s="362">
        <v>17</v>
      </c>
      <c r="C7486" s="363">
        <v>5629.6289999999999</v>
      </c>
      <c r="D7486" s="364"/>
    </row>
    <row r="7487" spans="1:4">
      <c r="A7487" s="361">
        <f t="shared" si="122"/>
        <v>45969</v>
      </c>
      <c r="B7487" s="362">
        <v>18</v>
      </c>
      <c r="C7487" s="363">
        <v>6025.9639999999999</v>
      </c>
      <c r="D7487" s="364"/>
    </row>
    <row r="7488" spans="1:4">
      <c r="A7488" s="361">
        <f t="shared" si="122"/>
        <v>45969</v>
      </c>
      <c r="B7488" s="362">
        <v>19</v>
      </c>
      <c r="C7488" s="363">
        <v>4222.3980000000001</v>
      </c>
      <c r="D7488" s="364"/>
    </row>
    <row r="7489" spans="1:4">
      <c r="A7489" s="361">
        <f t="shared" si="122"/>
        <v>45969</v>
      </c>
      <c r="B7489" s="362">
        <v>20</v>
      </c>
      <c r="C7489" s="363">
        <v>4539.03</v>
      </c>
      <c r="D7489" s="364"/>
    </row>
    <row r="7490" spans="1:4">
      <c r="A7490" s="361">
        <f t="shared" si="122"/>
        <v>45969</v>
      </c>
      <c r="B7490" s="362">
        <v>21</v>
      </c>
      <c r="C7490" s="363">
        <v>4465.6670000000004</v>
      </c>
      <c r="D7490" s="364"/>
    </row>
    <row r="7491" spans="1:4">
      <c r="A7491" s="361">
        <f t="shared" si="122"/>
        <v>45969</v>
      </c>
      <c r="B7491" s="362">
        <v>22</v>
      </c>
      <c r="C7491" s="363">
        <v>5030.8950000000004</v>
      </c>
      <c r="D7491" s="364"/>
    </row>
    <row r="7492" spans="1:4">
      <c r="A7492" s="361">
        <f t="shared" si="122"/>
        <v>45969</v>
      </c>
      <c r="B7492" s="362">
        <v>23</v>
      </c>
      <c r="C7492" s="363">
        <v>4728.7910000000002</v>
      </c>
      <c r="D7492" s="364"/>
    </row>
    <row r="7493" spans="1:4">
      <c r="A7493" s="361">
        <f t="shared" si="122"/>
        <v>45970</v>
      </c>
      <c r="B7493" s="362">
        <v>0</v>
      </c>
      <c r="C7493" s="363">
        <v>4679.9845000000005</v>
      </c>
      <c r="D7493" s="364"/>
    </row>
    <row r="7494" spans="1:4">
      <c r="A7494" s="361">
        <f t="shared" ref="A7494:A7557" si="123">IF(B7494=0,A7493+1,A7493)</f>
        <v>45970</v>
      </c>
      <c r="B7494" s="362">
        <v>1</v>
      </c>
      <c r="C7494" s="363">
        <v>4429.6864999999998</v>
      </c>
      <c r="D7494" s="364"/>
    </row>
    <row r="7495" spans="1:4">
      <c r="A7495" s="361">
        <f t="shared" si="123"/>
        <v>45970</v>
      </c>
      <c r="B7495" s="362">
        <v>2</v>
      </c>
      <c r="C7495" s="363">
        <v>4453.8765000000003</v>
      </c>
      <c r="D7495" s="364"/>
    </row>
    <row r="7496" spans="1:4">
      <c r="A7496" s="361">
        <f t="shared" si="123"/>
        <v>45970</v>
      </c>
      <c r="B7496" s="362">
        <v>3</v>
      </c>
      <c r="C7496" s="363">
        <v>4369.5115000000005</v>
      </c>
      <c r="D7496" s="364"/>
    </row>
    <row r="7497" spans="1:4">
      <c r="A7497" s="361">
        <f t="shared" si="123"/>
        <v>45970</v>
      </c>
      <c r="B7497" s="362">
        <v>4</v>
      </c>
      <c r="C7497" s="363">
        <v>4502.9765000000007</v>
      </c>
      <c r="D7497" s="364"/>
    </row>
    <row r="7498" spans="1:4">
      <c r="A7498" s="361">
        <f t="shared" si="123"/>
        <v>45970</v>
      </c>
      <c r="B7498" s="362">
        <v>5</v>
      </c>
      <c r="C7498" s="363">
        <v>4493.5349999999999</v>
      </c>
      <c r="D7498" s="364"/>
    </row>
    <row r="7499" spans="1:4">
      <c r="A7499" s="361">
        <f t="shared" si="123"/>
        <v>45970</v>
      </c>
      <c r="B7499" s="362">
        <v>6</v>
      </c>
      <c r="C7499" s="363">
        <v>4843.8680000000004</v>
      </c>
      <c r="D7499" s="364"/>
    </row>
    <row r="7500" spans="1:4">
      <c r="A7500" s="361">
        <f t="shared" si="123"/>
        <v>45970</v>
      </c>
      <c r="B7500" s="362">
        <v>7</v>
      </c>
      <c r="C7500" s="363">
        <v>5073.4210000000003</v>
      </c>
      <c r="D7500" s="364"/>
    </row>
    <row r="7501" spans="1:4">
      <c r="A7501" s="361">
        <f t="shared" si="123"/>
        <v>45970</v>
      </c>
      <c r="B7501" s="362">
        <v>8</v>
      </c>
      <c r="C7501" s="363">
        <v>4833.7530000000006</v>
      </c>
      <c r="D7501" s="364"/>
    </row>
    <row r="7502" spans="1:4">
      <c r="A7502" s="361">
        <f t="shared" si="123"/>
        <v>45970</v>
      </c>
      <c r="B7502" s="362">
        <v>9</v>
      </c>
      <c r="C7502" s="363">
        <v>4752.2530000000006</v>
      </c>
      <c r="D7502" s="364"/>
    </row>
    <row r="7503" spans="1:4">
      <c r="A7503" s="361">
        <f t="shared" si="123"/>
        <v>45970</v>
      </c>
      <c r="B7503" s="362">
        <v>10</v>
      </c>
      <c r="C7503" s="363">
        <v>4864.7280000000001</v>
      </c>
      <c r="D7503" s="364"/>
    </row>
    <row r="7504" spans="1:4">
      <c r="A7504" s="361">
        <f t="shared" si="123"/>
        <v>45970</v>
      </c>
      <c r="B7504" s="362">
        <v>11</v>
      </c>
      <c r="C7504" s="363">
        <v>4820.2780000000002</v>
      </c>
      <c r="D7504" s="364"/>
    </row>
    <row r="7505" spans="1:4">
      <c r="A7505" s="361">
        <f t="shared" si="123"/>
        <v>45970</v>
      </c>
      <c r="B7505" s="362">
        <v>12</v>
      </c>
      <c r="C7505" s="363">
        <v>4878.5780000000004</v>
      </c>
      <c r="D7505" s="364"/>
    </row>
    <row r="7506" spans="1:4">
      <c r="A7506" s="361">
        <f t="shared" si="123"/>
        <v>45970</v>
      </c>
      <c r="B7506" s="362">
        <v>13</v>
      </c>
      <c r="C7506" s="363">
        <v>5425.4367499999998</v>
      </c>
      <c r="D7506" s="364"/>
    </row>
    <row r="7507" spans="1:4">
      <c r="A7507" s="361">
        <f t="shared" si="123"/>
        <v>45970</v>
      </c>
      <c r="B7507" s="362">
        <v>14</v>
      </c>
      <c r="C7507" s="363">
        <v>5510.3180000000002</v>
      </c>
      <c r="D7507" s="364"/>
    </row>
    <row r="7508" spans="1:4">
      <c r="A7508" s="361">
        <f t="shared" si="123"/>
        <v>45970</v>
      </c>
      <c r="B7508" s="362">
        <v>15</v>
      </c>
      <c r="C7508" s="363">
        <v>5572.2380000000003</v>
      </c>
      <c r="D7508" s="364"/>
    </row>
    <row r="7509" spans="1:4">
      <c r="A7509" s="361">
        <f t="shared" si="123"/>
        <v>45970</v>
      </c>
      <c r="B7509" s="362">
        <v>16</v>
      </c>
      <c r="C7509" s="363">
        <v>5769.4059999999999</v>
      </c>
      <c r="D7509" s="364"/>
    </row>
    <row r="7510" spans="1:4">
      <c r="A7510" s="361">
        <f t="shared" si="123"/>
        <v>45970</v>
      </c>
      <c r="B7510" s="362">
        <v>17</v>
      </c>
      <c r="C7510" s="363">
        <v>5993.88</v>
      </c>
      <c r="D7510" s="364"/>
    </row>
    <row r="7511" spans="1:4">
      <c r="A7511" s="361">
        <f t="shared" si="123"/>
        <v>45970</v>
      </c>
      <c r="B7511" s="362">
        <v>18</v>
      </c>
      <c r="C7511" s="363">
        <v>4859.2642500000002</v>
      </c>
      <c r="D7511" s="364"/>
    </row>
    <row r="7512" spans="1:4">
      <c r="A7512" s="361">
        <f t="shared" si="123"/>
        <v>45970</v>
      </c>
      <c r="B7512" s="362">
        <v>19</v>
      </c>
      <c r="C7512" s="363">
        <v>3277.5280000000002</v>
      </c>
      <c r="D7512" s="364"/>
    </row>
    <row r="7513" spans="1:4">
      <c r="A7513" s="361">
        <f t="shared" si="123"/>
        <v>45970</v>
      </c>
      <c r="B7513" s="362">
        <v>20</v>
      </c>
      <c r="C7513" s="363">
        <v>4693.4667499999996</v>
      </c>
      <c r="D7513" s="364"/>
    </row>
    <row r="7514" spans="1:4">
      <c r="A7514" s="361">
        <f t="shared" si="123"/>
        <v>45970</v>
      </c>
      <c r="B7514" s="362">
        <v>21</v>
      </c>
      <c r="C7514" s="363">
        <v>4863.5625</v>
      </c>
      <c r="D7514" s="364"/>
    </row>
    <row r="7515" spans="1:4">
      <c r="A7515" s="361">
        <f t="shared" si="123"/>
        <v>45970</v>
      </c>
      <c r="B7515" s="362">
        <v>22</v>
      </c>
      <c r="C7515" s="363">
        <v>4989.0195000000003</v>
      </c>
      <c r="D7515" s="364"/>
    </row>
    <row r="7516" spans="1:4">
      <c r="A7516" s="361">
        <f t="shared" si="123"/>
        <v>45970</v>
      </c>
      <c r="B7516" s="362">
        <v>23</v>
      </c>
      <c r="C7516" s="363">
        <v>4595.2340000000004</v>
      </c>
      <c r="D7516" s="364"/>
    </row>
    <row r="7517" spans="1:4">
      <c r="A7517" s="361">
        <f t="shared" si="123"/>
        <v>45971</v>
      </c>
      <c r="B7517" s="362">
        <v>0</v>
      </c>
      <c r="C7517" s="363">
        <v>3832.3450000000003</v>
      </c>
      <c r="D7517" s="364"/>
    </row>
    <row r="7518" spans="1:4">
      <c r="A7518" s="361">
        <f t="shared" si="123"/>
        <v>45971</v>
      </c>
      <c r="B7518" s="362">
        <v>1</v>
      </c>
      <c r="C7518" s="363">
        <v>3597.91</v>
      </c>
      <c r="D7518" s="364"/>
    </row>
    <row r="7519" spans="1:4">
      <c r="A7519" s="361">
        <f t="shared" si="123"/>
        <v>45971</v>
      </c>
      <c r="B7519" s="362">
        <v>2</v>
      </c>
      <c r="C7519" s="363">
        <v>3574.5550000000003</v>
      </c>
      <c r="D7519" s="364"/>
    </row>
    <row r="7520" spans="1:4">
      <c r="A7520" s="361">
        <f t="shared" si="123"/>
        <v>45971</v>
      </c>
      <c r="B7520" s="362">
        <v>3</v>
      </c>
      <c r="C7520" s="363">
        <v>3647.19</v>
      </c>
      <c r="D7520" s="364"/>
    </row>
    <row r="7521" spans="1:4">
      <c r="A7521" s="361">
        <f t="shared" si="123"/>
        <v>45971</v>
      </c>
      <c r="B7521" s="362">
        <v>4</v>
      </c>
      <c r="C7521" s="363">
        <v>4148.2385000000004</v>
      </c>
      <c r="D7521" s="364"/>
    </row>
    <row r="7522" spans="1:4">
      <c r="A7522" s="361">
        <f t="shared" si="123"/>
        <v>45971</v>
      </c>
      <c r="B7522" s="362">
        <v>5</v>
      </c>
      <c r="C7522" s="363">
        <v>4494.7314999999999</v>
      </c>
      <c r="D7522" s="364"/>
    </row>
    <row r="7523" spans="1:4">
      <c r="A7523" s="361">
        <f t="shared" si="123"/>
        <v>45971</v>
      </c>
      <c r="B7523" s="362">
        <v>6</v>
      </c>
      <c r="C7523" s="363">
        <v>5125.6959999999999</v>
      </c>
      <c r="D7523" s="364"/>
    </row>
    <row r="7524" spans="1:4">
      <c r="A7524" s="361">
        <f t="shared" si="123"/>
        <v>45971</v>
      </c>
      <c r="B7524" s="362">
        <v>7</v>
      </c>
      <c r="C7524" s="363">
        <v>5670.1177500000003</v>
      </c>
      <c r="D7524" s="364"/>
    </row>
    <row r="7525" spans="1:4">
      <c r="A7525" s="361">
        <f t="shared" si="123"/>
        <v>45971</v>
      </c>
      <c r="B7525" s="362">
        <v>8</v>
      </c>
      <c r="C7525" s="363">
        <v>5320.1260000000002</v>
      </c>
      <c r="D7525" s="364"/>
    </row>
    <row r="7526" spans="1:4">
      <c r="A7526" s="361">
        <f t="shared" si="123"/>
        <v>45971</v>
      </c>
      <c r="B7526" s="362">
        <v>9</v>
      </c>
      <c r="C7526" s="363">
        <v>5263.9660000000003</v>
      </c>
      <c r="D7526" s="364"/>
    </row>
    <row r="7527" spans="1:4">
      <c r="A7527" s="361">
        <f t="shared" si="123"/>
        <v>45971</v>
      </c>
      <c r="B7527" s="362">
        <v>10</v>
      </c>
      <c r="C7527" s="363">
        <v>5450.9059999999999</v>
      </c>
      <c r="D7527" s="364"/>
    </row>
    <row r="7528" spans="1:4">
      <c r="A7528" s="361">
        <f t="shared" si="123"/>
        <v>45971</v>
      </c>
      <c r="B7528" s="362">
        <v>11</v>
      </c>
      <c r="C7528" s="363">
        <v>5369.7842499999997</v>
      </c>
      <c r="D7528" s="364"/>
    </row>
    <row r="7529" spans="1:4">
      <c r="A7529" s="361">
        <f t="shared" si="123"/>
        <v>45971</v>
      </c>
      <c r="B7529" s="362">
        <v>12</v>
      </c>
      <c r="C7529" s="363">
        <v>5881.7727500000001</v>
      </c>
      <c r="D7529" s="364"/>
    </row>
    <row r="7530" spans="1:4">
      <c r="A7530" s="361">
        <f t="shared" si="123"/>
        <v>45971</v>
      </c>
      <c r="B7530" s="362">
        <v>13</v>
      </c>
      <c r="C7530" s="363">
        <v>6026.2040000000006</v>
      </c>
      <c r="D7530" s="364"/>
    </row>
    <row r="7531" spans="1:4">
      <c r="A7531" s="361">
        <f t="shared" si="123"/>
        <v>45971</v>
      </c>
      <c r="B7531" s="362">
        <v>14</v>
      </c>
      <c r="C7531" s="363">
        <v>6155.14275</v>
      </c>
      <c r="D7531" s="364"/>
    </row>
    <row r="7532" spans="1:4">
      <c r="A7532" s="361">
        <f t="shared" si="123"/>
        <v>45971</v>
      </c>
      <c r="B7532" s="362">
        <v>15</v>
      </c>
      <c r="C7532" s="363">
        <v>6321.1615000000002</v>
      </c>
      <c r="D7532" s="364"/>
    </row>
    <row r="7533" spans="1:4">
      <c r="A7533" s="361">
        <f t="shared" si="123"/>
        <v>45971</v>
      </c>
      <c r="B7533" s="362">
        <v>16</v>
      </c>
      <c r="C7533" s="363">
        <v>5951.5560000000005</v>
      </c>
      <c r="D7533" s="364"/>
    </row>
    <row r="7534" spans="1:4">
      <c r="A7534" s="361">
        <f t="shared" si="123"/>
        <v>45971</v>
      </c>
      <c r="B7534" s="362">
        <v>17</v>
      </c>
      <c r="C7534" s="363">
        <v>6543.2560000000003</v>
      </c>
      <c r="D7534" s="364"/>
    </row>
    <row r="7535" spans="1:4">
      <c r="A7535" s="361">
        <f t="shared" si="123"/>
        <v>45971</v>
      </c>
      <c r="B7535" s="362">
        <v>18</v>
      </c>
      <c r="C7535" s="363">
        <v>6459.88375</v>
      </c>
      <c r="D7535" s="364"/>
    </row>
    <row r="7536" spans="1:4">
      <c r="A7536" s="361">
        <f t="shared" si="123"/>
        <v>45971</v>
      </c>
      <c r="B7536" s="362">
        <v>19</v>
      </c>
      <c r="C7536" s="363">
        <v>4705.3645000000006</v>
      </c>
      <c r="D7536" s="364"/>
    </row>
    <row r="7537" spans="1:4">
      <c r="A7537" s="361">
        <f t="shared" si="123"/>
        <v>45971</v>
      </c>
      <c r="B7537" s="362">
        <v>20</v>
      </c>
      <c r="C7537" s="363">
        <v>5029.491</v>
      </c>
      <c r="D7537" s="364"/>
    </row>
    <row r="7538" spans="1:4">
      <c r="A7538" s="361">
        <f t="shared" si="123"/>
        <v>45971</v>
      </c>
      <c r="B7538" s="362">
        <v>21</v>
      </c>
      <c r="C7538" s="363">
        <v>5034.0427499999996</v>
      </c>
      <c r="D7538" s="364"/>
    </row>
    <row r="7539" spans="1:4">
      <c r="A7539" s="361">
        <f t="shared" si="123"/>
        <v>45971</v>
      </c>
      <c r="B7539" s="362">
        <v>22</v>
      </c>
      <c r="C7539" s="363">
        <v>5381.2657499999996</v>
      </c>
      <c r="D7539" s="364"/>
    </row>
    <row r="7540" spans="1:4">
      <c r="A7540" s="361">
        <f t="shared" si="123"/>
        <v>45971</v>
      </c>
      <c r="B7540" s="362">
        <v>23</v>
      </c>
      <c r="C7540" s="363">
        <v>4965.3697499999998</v>
      </c>
      <c r="D7540" s="364"/>
    </row>
    <row r="7541" spans="1:4">
      <c r="A7541" s="361">
        <f t="shared" si="123"/>
        <v>45972</v>
      </c>
      <c r="B7541" s="362">
        <v>0</v>
      </c>
      <c r="C7541" s="363">
        <v>4396.3330000000005</v>
      </c>
      <c r="D7541" s="364"/>
    </row>
    <row r="7542" spans="1:4">
      <c r="A7542" s="361">
        <f t="shared" si="123"/>
        <v>45972</v>
      </c>
      <c r="B7542" s="362">
        <v>1</v>
      </c>
      <c r="C7542" s="363">
        <v>4182.6779999999999</v>
      </c>
      <c r="D7542" s="364"/>
    </row>
    <row r="7543" spans="1:4">
      <c r="A7543" s="361">
        <f t="shared" si="123"/>
        <v>45972</v>
      </c>
      <c r="B7543" s="362">
        <v>2</v>
      </c>
      <c r="C7543" s="363">
        <v>4253.79</v>
      </c>
      <c r="D7543" s="364"/>
    </row>
    <row r="7544" spans="1:4">
      <c r="A7544" s="361">
        <f t="shared" si="123"/>
        <v>45972</v>
      </c>
      <c r="B7544" s="362">
        <v>3</v>
      </c>
      <c r="C7544" s="363">
        <v>4291.3900000000003</v>
      </c>
      <c r="D7544" s="364"/>
    </row>
    <row r="7545" spans="1:4">
      <c r="A7545" s="361">
        <f t="shared" si="123"/>
        <v>45972</v>
      </c>
      <c r="B7545" s="362">
        <v>4</v>
      </c>
      <c r="C7545" s="363">
        <v>4479.5730000000003</v>
      </c>
      <c r="D7545" s="364"/>
    </row>
    <row r="7546" spans="1:4">
      <c r="A7546" s="361">
        <f t="shared" si="123"/>
        <v>45972</v>
      </c>
      <c r="B7546" s="362">
        <v>5</v>
      </c>
      <c r="C7546" s="363">
        <v>5069.6822499999998</v>
      </c>
      <c r="D7546" s="364"/>
    </row>
    <row r="7547" spans="1:4">
      <c r="A7547" s="361">
        <f t="shared" si="123"/>
        <v>45972</v>
      </c>
      <c r="B7547" s="362">
        <v>6</v>
      </c>
      <c r="C7547" s="363">
        <v>5805.4814999999999</v>
      </c>
      <c r="D7547" s="364"/>
    </row>
    <row r="7548" spans="1:4">
      <c r="A7548" s="361">
        <f t="shared" si="123"/>
        <v>45972</v>
      </c>
      <c r="B7548" s="362">
        <v>7</v>
      </c>
      <c r="C7548" s="363">
        <v>5964.5709999999999</v>
      </c>
      <c r="D7548" s="364"/>
    </row>
    <row r="7549" spans="1:4">
      <c r="A7549" s="361">
        <f t="shared" si="123"/>
        <v>45972</v>
      </c>
      <c r="B7549" s="362">
        <v>8</v>
      </c>
      <c r="C7549" s="363">
        <v>5666.8455000000004</v>
      </c>
      <c r="D7549" s="364"/>
    </row>
    <row r="7550" spans="1:4">
      <c r="A7550" s="361">
        <f t="shared" si="123"/>
        <v>45972</v>
      </c>
      <c r="B7550" s="362">
        <v>9</v>
      </c>
      <c r="C7550" s="363">
        <v>5535.5925000000007</v>
      </c>
      <c r="D7550" s="364"/>
    </row>
    <row r="7551" spans="1:4">
      <c r="A7551" s="361">
        <f t="shared" si="123"/>
        <v>45972</v>
      </c>
      <c r="B7551" s="362">
        <v>10</v>
      </c>
      <c r="C7551" s="363">
        <v>5642.1217500000002</v>
      </c>
      <c r="D7551" s="364"/>
    </row>
    <row r="7552" spans="1:4">
      <c r="A7552" s="361">
        <f t="shared" si="123"/>
        <v>45972</v>
      </c>
      <c r="B7552" s="362">
        <v>11</v>
      </c>
      <c r="C7552" s="363">
        <v>6089.8262500000001</v>
      </c>
      <c r="D7552" s="364"/>
    </row>
    <row r="7553" spans="1:4">
      <c r="A7553" s="361">
        <f t="shared" si="123"/>
        <v>45972</v>
      </c>
      <c r="B7553" s="362">
        <v>12</v>
      </c>
      <c r="C7553" s="363">
        <v>6117.8985000000002</v>
      </c>
      <c r="D7553" s="364"/>
    </row>
    <row r="7554" spans="1:4">
      <c r="A7554" s="361">
        <f t="shared" si="123"/>
        <v>45972</v>
      </c>
      <c r="B7554" s="362">
        <v>13</v>
      </c>
      <c r="C7554" s="363">
        <v>6264.6935000000003</v>
      </c>
      <c r="D7554" s="364"/>
    </row>
    <row r="7555" spans="1:4">
      <c r="A7555" s="361">
        <f t="shared" si="123"/>
        <v>45972</v>
      </c>
      <c r="B7555" s="362">
        <v>14</v>
      </c>
      <c r="C7555" s="363">
        <v>6523.4560000000001</v>
      </c>
      <c r="D7555" s="364"/>
    </row>
    <row r="7556" spans="1:4">
      <c r="A7556" s="361">
        <f t="shared" si="123"/>
        <v>45972</v>
      </c>
      <c r="B7556" s="362">
        <v>15</v>
      </c>
      <c r="C7556" s="363">
        <v>6745.7760000000007</v>
      </c>
      <c r="D7556" s="364"/>
    </row>
    <row r="7557" spans="1:4">
      <c r="A7557" s="361">
        <f t="shared" si="123"/>
        <v>45972</v>
      </c>
      <c r="B7557" s="362">
        <v>16</v>
      </c>
      <c r="C7557" s="363">
        <v>6490.9120000000003</v>
      </c>
      <c r="D7557" s="364"/>
    </row>
    <row r="7558" spans="1:4">
      <c r="A7558" s="361">
        <f t="shared" ref="A7558:A7621" si="124">IF(B7558=0,A7557+1,A7557)</f>
        <v>45972</v>
      </c>
      <c r="B7558" s="362">
        <v>17</v>
      </c>
      <c r="C7558" s="363">
        <v>6751.8860000000004</v>
      </c>
      <c r="D7558" s="364"/>
    </row>
    <row r="7559" spans="1:4">
      <c r="A7559" s="361">
        <f t="shared" si="124"/>
        <v>45972</v>
      </c>
      <c r="B7559" s="362">
        <v>18</v>
      </c>
      <c r="C7559" s="363">
        <v>6583.3372499999996</v>
      </c>
      <c r="D7559" s="364"/>
    </row>
    <row r="7560" spans="1:4">
      <c r="A7560" s="361">
        <f t="shared" si="124"/>
        <v>45972</v>
      </c>
      <c r="B7560" s="362">
        <v>19</v>
      </c>
      <c r="C7560" s="363">
        <v>4779.2280000000001</v>
      </c>
      <c r="D7560" s="364"/>
    </row>
    <row r="7561" spans="1:4">
      <c r="A7561" s="361">
        <f t="shared" si="124"/>
        <v>45972</v>
      </c>
      <c r="B7561" s="362">
        <v>20</v>
      </c>
      <c r="C7561" s="363">
        <v>5124.4362499999997</v>
      </c>
      <c r="D7561" s="364"/>
    </row>
    <row r="7562" spans="1:4">
      <c r="A7562" s="361">
        <f t="shared" si="124"/>
        <v>45972</v>
      </c>
      <c r="B7562" s="362">
        <v>21</v>
      </c>
      <c r="C7562" s="363">
        <v>5055.7202500000003</v>
      </c>
      <c r="D7562" s="364"/>
    </row>
    <row r="7563" spans="1:4">
      <c r="A7563" s="361">
        <f t="shared" si="124"/>
        <v>45972</v>
      </c>
      <c r="B7563" s="362">
        <v>22</v>
      </c>
      <c r="C7563" s="363">
        <v>5474.9210000000003</v>
      </c>
      <c r="D7563" s="364"/>
    </row>
    <row r="7564" spans="1:4">
      <c r="A7564" s="361">
        <f t="shared" si="124"/>
        <v>45972</v>
      </c>
      <c r="B7564" s="362">
        <v>23</v>
      </c>
      <c r="C7564" s="363">
        <v>4914.9492499999997</v>
      </c>
      <c r="D7564" s="364"/>
    </row>
    <row r="7565" spans="1:4">
      <c r="A7565" s="361">
        <f t="shared" si="124"/>
        <v>45973</v>
      </c>
      <c r="B7565" s="362">
        <v>0</v>
      </c>
      <c r="C7565" s="363">
        <v>4281.4735000000001</v>
      </c>
      <c r="D7565" s="364"/>
    </row>
    <row r="7566" spans="1:4">
      <c r="A7566" s="361">
        <f t="shared" si="124"/>
        <v>45973</v>
      </c>
      <c r="B7566" s="362">
        <v>1</v>
      </c>
      <c r="C7566" s="363">
        <v>3968.0035000000003</v>
      </c>
      <c r="D7566" s="364"/>
    </row>
    <row r="7567" spans="1:4">
      <c r="A7567" s="361">
        <f t="shared" si="124"/>
        <v>45973</v>
      </c>
      <c r="B7567" s="362">
        <v>2</v>
      </c>
      <c r="C7567" s="363">
        <v>3971.6985</v>
      </c>
      <c r="D7567" s="364"/>
    </row>
    <row r="7568" spans="1:4">
      <c r="A7568" s="361">
        <f t="shared" si="124"/>
        <v>45973</v>
      </c>
      <c r="B7568" s="362">
        <v>3</v>
      </c>
      <c r="C7568" s="363">
        <v>4344.9985000000006</v>
      </c>
      <c r="D7568" s="364"/>
    </row>
    <row r="7569" spans="1:4">
      <c r="A7569" s="361">
        <f t="shared" si="124"/>
        <v>45973</v>
      </c>
      <c r="B7569" s="362">
        <v>4</v>
      </c>
      <c r="C7569" s="363">
        <v>4540.6885000000002</v>
      </c>
      <c r="D7569" s="364"/>
    </row>
    <row r="7570" spans="1:4">
      <c r="A7570" s="361">
        <f t="shared" si="124"/>
        <v>45973</v>
      </c>
      <c r="B7570" s="362">
        <v>5</v>
      </c>
      <c r="C7570" s="363">
        <v>4937.4035000000003</v>
      </c>
      <c r="D7570" s="364"/>
    </row>
    <row r="7571" spans="1:4">
      <c r="A7571" s="361">
        <f t="shared" si="124"/>
        <v>45973</v>
      </c>
      <c r="B7571" s="362">
        <v>6</v>
      </c>
      <c r="C7571" s="363">
        <v>5348.1280000000006</v>
      </c>
      <c r="D7571" s="364"/>
    </row>
    <row r="7572" spans="1:4">
      <c r="A7572" s="361">
        <f t="shared" si="124"/>
        <v>45973</v>
      </c>
      <c r="B7572" s="362">
        <v>7</v>
      </c>
      <c r="C7572" s="363">
        <v>5638.6</v>
      </c>
      <c r="D7572" s="364"/>
    </row>
    <row r="7573" spans="1:4">
      <c r="A7573" s="361">
        <f t="shared" si="124"/>
        <v>45973</v>
      </c>
      <c r="B7573" s="362">
        <v>8</v>
      </c>
      <c r="C7573" s="363">
        <v>5130.7215000000006</v>
      </c>
      <c r="D7573" s="364"/>
    </row>
    <row r="7574" spans="1:4">
      <c r="A7574" s="361">
        <f t="shared" si="124"/>
        <v>45973</v>
      </c>
      <c r="B7574" s="362">
        <v>9</v>
      </c>
      <c r="C7574" s="363">
        <v>5089.24</v>
      </c>
      <c r="D7574" s="364"/>
    </row>
    <row r="7575" spans="1:4">
      <c r="A7575" s="361">
        <f t="shared" si="124"/>
        <v>45973</v>
      </c>
      <c r="B7575" s="362">
        <v>10</v>
      </c>
      <c r="C7575" s="363">
        <v>5147.33</v>
      </c>
      <c r="D7575" s="364"/>
    </row>
    <row r="7576" spans="1:4">
      <c r="A7576" s="361">
        <f t="shared" si="124"/>
        <v>45973</v>
      </c>
      <c r="B7576" s="362">
        <v>11</v>
      </c>
      <c r="C7576" s="363">
        <v>5051.8</v>
      </c>
      <c r="D7576" s="364"/>
    </row>
    <row r="7577" spans="1:4">
      <c r="A7577" s="361">
        <f t="shared" si="124"/>
        <v>45973</v>
      </c>
      <c r="B7577" s="362">
        <v>12</v>
      </c>
      <c r="C7577" s="363">
        <v>5483.4350000000004</v>
      </c>
      <c r="D7577" s="364"/>
    </row>
    <row r="7578" spans="1:4">
      <c r="A7578" s="361">
        <f t="shared" si="124"/>
        <v>45973</v>
      </c>
      <c r="B7578" s="362">
        <v>13</v>
      </c>
      <c r="C7578" s="363">
        <v>6109.26</v>
      </c>
      <c r="D7578" s="364"/>
    </row>
    <row r="7579" spans="1:4">
      <c r="A7579" s="361">
        <f t="shared" si="124"/>
        <v>45973</v>
      </c>
      <c r="B7579" s="362">
        <v>14</v>
      </c>
      <c r="C7579" s="363">
        <v>6441.4085000000005</v>
      </c>
      <c r="D7579" s="364"/>
    </row>
    <row r="7580" spans="1:4">
      <c r="A7580" s="361">
        <f t="shared" si="124"/>
        <v>45973</v>
      </c>
      <c r="B7580" s="362">
        <v>15</v>
      </c>
      <c r="C7580" s="363">
        <v>6315.8585000000003</v>
      </c>
      <c r="D7580" s="364"/>
    </row>
    <row r="7581" spans="1:4">
      <c r="A7581" s="361">
        <f t="shared" si="124"/>
        <v>45973</v>
      </c>
      <c r="B7581" s="362">
        <v>16</v>
      </c>
      <c r="C7581" s="363">
        <v>6684.3485000000001</v>
      </c>
      <c r="D7581" s="364"/>
    </row>
    <row r="7582" spans="1:4">
      <c r="A7582" s="361">
        <f t="shared" si="124"/>
        <v>45973</v>
      </c>
      <c r="B7582" s="362">
        <v>17</v>
      </c>
      <c r="C7582" s="363">
        <v>6841.3885</v>
      </c>
      <c r="D7582" s="364"/>
    </row>
    <row r="7583" spans="1:4">
      <c r="A7583" s="361">
        <f t="shared" si="124"/>
        <v>45973</v>
      </c>
      <c r="B7583" s="362">
        <v>18</v>
      </c>
      <c r="C7583" s="363">
        <v>6721.2685000000001</v>
      </c>
      <c r="D7583" s="364"/>
    </row>
    <row r="7584" spans="1:4">
      <c r="A7584" s="361">
        <f t="shared" si="124"/>
        <v>45973</v>
      </c>
      <c r="B7584" s="362">
        <v>19</v>
      </c>
      <c r="C7584" s="363">
        <v>4841.6284999999998</v>
      </c>
      <c r="D7584" s="364"/>
    </row>
    <row r="7585" spans="1:4">
      <c r="A7585" s="361">
        <f t="shared" si="124"/>
        <v>45973</v>
      </c>
      <c r="B7585" s="362">
        <v>20</v>
      </c>
      <c r="C7585" s="363">
        <v>5226.3585000000003</v>
      </c>
      <c r="D7585" s="364"/>
    </row>
    <row r="7586" spans="1:4">
      <c r="A7586" s="361">
        <f t="shared" si="124"/>
        <v>45973</v>
      </c>
      <c r="B7586" s="362">
        <v>21</v>
      </c>
      <c r="C7586" s="363">
        <v>5133.1635000000006</v>
      </c>
      <c r="D7586" s="364"/>
    </row>
    <row r="7587" spans="1:4">
      <c r="A7587" s="361">
        <f t="shared" si="124"/>
        <v>45973</v>
      </c>
      <c r="B7587" s="362">
        <v>22</v>
      </c>
      <c r="C7587" s="363">
        <v>5680.4335000000001</v>
      </c>
      <c r="D7587" s="364"/>
    </row>
    <row r="7588" spans="1:4">
      <c r="A7588" s="361">
        <f t="shared" si="124"/>
        <v>45973</v>
      </c>
      <c r="B7588" s="362">
        <v>23</v>
      </c>
      <c r="C7588" s="363">
        <v>5649.7535000000007</v>
      </c>
      <c r="D7588" s="364"/>
    </row>
    <row r="7589" spans="1:4">
      <c r="A7589" s="361">
        <f t="shared" si="124"/>
        <v>45974</v>
      </c>
      <c r="B7589" s="362">
        <v>0</v>
      </c>
      <c r="C7589" s="363">
        <v>4115.5150000000003</v>
      </c>
      <c r="D7589" s="364"/>
    </row>
    <row r="7590" spans="1:4">
      <c r="A7590" s="361">
        <f t="shared" si="124"/>
        <v>45974</v>
      </c>
      <c r="B7590" s="362">
        <v>1</v>
      </c>
      <c r="C7590" s="363">
        <v>3775.9550000000004</v>
      </c>
      <c r="D7590" s="364"/>
    </row>
    <row r="7591" spans="1:4">
      <c r="A7591" s="361">
        <f t="shared" si="124"/>
        <v>45974</v>
      </c>
      <c r="B7591" s="362">
        <v>2</v>
      </c>
      <c r="C7591" s="363">
        <v>3898</v>
      </c>
      <c r="D7591" s="364"/>
    </row>
    <row r="7592" spans="1:4">
      <c r="A7592" s="361">
        <f t="shared" si="124"/>
        <v>45974</v>
      </c>
      <c r="B7592" s="362">
        <v>3</v>
      </c>
      <c r="C7592" s="363">
        <v>3890.3150000000001</v>
      </c>
      <c r="D7592" s="364"/>
    </row>
    <row r="7593" spans="1:4">
      <c r="A7593" s="361">
        <f t="shared" si="124"/>
        <v>45974</v>
      </c>
      <c r="B7593" s="362">
        <v>4</v>
      </c>
      <c r="C7593" s="363">
        <v>4187.2125000000005</v>
      </c>
      <c r="D7593" s="364"/>
    </row>
    <row r="7594" spans="1:4">
      <c r="A7594" s="361">
        <f t="shared" si="124"/>
        <v>45974</v>
      </c>
      <c r="B7594" s="362">
        <v>5</v>
      </c>
      <c r="C7594" s="363">
        <v>4764.68</v>
      </c>
      <c r="D7594" s="364"/>
    </row>
    <row r="7595" spans="1:4">
      <c r="A7595" s="361">
        <f t="shared" si="124"/>
        <v>45974</v>
      </c>
      <c r="B7595" s="362">
        <v>6</v>
      </c>
      <c r="C7595" s="363">
        <v>5499.1445000000003</v>
      </c>
      <c r="D7595" s="364"/>
    </row>
    <row r="7596" spans="1:4">
      <c r="A7596" s="361">
        <f t="shared" si="124"/>
        <v>45974</v>
      </c>
      <c r="B7596" s="362">
        <v>7</v>
      </c>
      <c r="C7596" s="363">
        <v>5646.1657500000001</v>
      </c>
      <c r="D7596" s="364"/>
    </row>
    <row r="7597" spans="1:4">
      <c r="A7597" s="361">
        <f t="shared" si="124"/>
        <v>45974</v>
      </c>
      <c r="B7597" s="362">
        <v>8</v>
      </c>
      <c r="C7597" s="363">
        <v>5309.7085000000006</v>
      </c>
      <c r="D7597" s="364"/>
    </row>
    <row r="7598" spans="1:4">
      <c r="A7598" s="361">
        <f t="shared" si="124"/>
        <v>45974</v>
      </c>
      <c r="B7598" s="362">
        <v>9</v>
      </c>
      <c r="C7598" s="363">
        <v>5193.5785000000005</v>
      </c>
      <c r="D7598" s="364"/>
    </row>
    <row r="7599" spans="1:4">
      <c r="A7599" s="361">
        <f t="shared" si="124"/>
        <v>45974</v>
      </c>
      <c r="B7599" s="362">
        <v>10</v>
      </c>
      <c r="C7599" s="363">
        <v>5448.0235000000002</v>
      </c>
      <c r="D7599" s="364"/>
    </row>
    <row r="7600" spans="1:4">
      <c r="A7600" s="361">
        <f t="shared" si="124"/>
        <v>45974</v>
      </c>
      <c r="B7600" s="362">
        <v>11</v>
      </c>
      <c r="C7600" s="363">
        <v>5422.2935000000007</v>
      </c>
      <c r="D7600" s="364"/>
    </row>
    <row r="7601" spans="1:4">
      <c r="A7601" s="361">
        <f t="shared" si="124"/>
        <v>45974</v>
      </c>
      <c r="B7601" s="362">
        <v>12</v>
      </c>
      <c r="C7601" s="363">
        <v>5393.8685000000005</v>
      </c>
      <c r="D7601" s="364"/>
    </row>
    <row r="7602" spans="1:4">
      <c r="A7602" s="361">
        <f t="shared" si="124"/>
        <v>45974</v>
      </c>
      <c r="B7602" s="362">
        <v>13</v>
      </c>
      <c r="C7602" s="363">
        <v>6009.0185000000001</v>
      </c>
      <c r="D7602" s="364"/>
    </row>
    <row r="7603" spans="1:4">
      <c r="A7603" s="361">
        <f t="shared" si="124"/>
        <v>45974</v>
      </c>
      <c r="B7603" s="362">
        <v>14</v>
      </c>
      <c r="C7603" s="363">
        <v>6300.5872499999996</v>
      </c>
      <c r="D7603" s="364"/>
    </row>
    <row r="7604" spans="1:4">
      <c r="A7604" s="361">
        <f t="shared" si="124"/>
        <v>45974</v>
      </c>
      <c r="B7604" s="362">
        <v>15</v>
      </c>
      <c r="C7604" s="363">
        <v>6259.0272500000001</v>
      </c>
      <c r="D7604" s="364"/>
    </row>
    <row r="7605" spans="1:4">
      <c r="A7605" s="361">
        <f t="shared" si="124"/>
        <v>45974</v>
      </c>
      <c r="B7605" s="362">
        <v>16</v>
      </c>
      <c r="C7605" s="363">
        <v>6228.0072499999997</v>
      </c>
      <c r="D7605" s="364"/>
    </row>
    <row r="7606" spans="1:4">
      <c r="A7606" s="361">
        <f t="shared" si="124"/>
        <v>45974</v>
      </c>
      <c r="B7606" s="362">
        <v>17</v>
      </c>
      <c r="C7606" s="363">
        <v>7008.1935000000003</v>
      </c>
      <c r="D7606" s="364"/>
    </row>
    <row r="7607" spans="1:4">
      <c r="A7607" s="361">
        <f t="shared" si="124"/>
        <v>45974</v>
      </c>
      <c r="B7607" s="362">
        <v>18</v>
      </c>
      <c r="C7607" s="363">
        <v>6716.2885000000006</v>
      </c>
      <c r="D7607" s="364"/>
    </row>
    <row r="7608" spans="1:4">
      <c r="A7608" s="361">
        <f t="shared" si="124"/>
        <v>45974</v>
      </c>
      <c r="B7608" s="362">
        <v>19</v>
      </c>
      <c r="C7608" s="363">
        <v>4732.9085000000005</v>
      </c>
      <c r="D7608" s="364"/>
    </row>
    <row r="7609" spans="1:4">
      <c r="A7609" s="361">
        <f t="shared" si="124"/>
        <v>45974</v>
      </c>
      <c r="B7609" s="362">
        <v>20</v>
      </c>
      <c r="C7609" s="363">
        <v>5094.8360000000002</v>
      </c>
      <c r="D7609" s="364"/>
    </row>
    <row r="7610" spans="1:4">
      <c r="A7610" s="361">
        <f t="shared" si="124"/>
        <v>45974</v>
      </c>
      <c r="B7610" s="362">
        <v>21</v>
      </c>
      <c r="C7610" s="363">
        <v>5125.5435000000007</v>
      </c>
      <c r="D7610" s="364"/>
    </row>
    <row r="7611" spans="1:4">
      <c r="A7611" s="361">
        <f t="shared" si="124"/>
        <v>45974</v>
      </c>
      <c r="B7611" s="362">
        <v>22</v>
      </c>
      <c r="C7611" s="363">
        <v>5567.1197499999998</v>
      </c>
      <c r="D7611" s="364"/>
    </row>
    <row r="7612" spans="1:4">
      <c r="A7612" s="361">
        <f t="shared" si="124"/>
        <v>45974</v>
      </c>
      <c r="B7612" s="362">
        <v>23</v>
      </c>
      <c r="C7612" s="363">
        <v>4771.8135000000002</v>
      </c>
      <c r="D7612" s="364"/>
    </row>
    <row r="7613" spans="1:4">
      <c r="A7613" s="361">
        <f t="shared" si="124"/>
        <v>45975</v>
      </c>
      <c r="B7613" s="362">
        <v>0</v>
      </c>
      <c r="C7613" s="363">
        <v>4548.2245000000003</v>
      </c>
      <c r="D7613" s="364"/>
    </row>
    <row r="7614" spans="1:4">
      <c r="A7614" s="361">
        <f t="shared" si="124"/>
        <v>45975</v>
      </c>
      <c r="B7614" s="362">
        <v>1</v>
      </c>
      <c r="C7614" s="363">
        <v>4208.1695</v>
      </c>
      <c r="D7614" s="364"/>
    </row>
    <row r="7615" spans="1:4">
      <c r="A7615" s="361">
        <f t="shared" si="124"/>
        <v>45975</v>
      </c>
      <c r="B7615" s="362">
        <v>2</v>
      </c>
      <c r="C7615" s="363">
        <v>4303.8744999999999</v>
      </c>
      <c r="D7615" s="364"/>
    </row>
    <row r="7616" spans="1:4">
      <c r="A7616" s="361">
        <f t="shared" si="124"/>
        <v>45975</v>
      </c>
      <c r="B7616" s="362">
        <v>3</v>
      </c>
      <c r="C7616" s="363">
        <v>4301.6745000000001</v>
      </c>
      <c r="D7616" s="364"/>
    </row>
    <row r="7617" spans="1:4">
      <c r="A7617" s="361">
        <f t="shared" si="124"/>
        <v>45975</v>
      </c>
      <c r="B7617" s="362">
        <v>4</v>
      </c>
      <c r="C7617" s="363">
        <v>4553.9795000000004</v>
      </c>
      <c r="D7617" s="364"/>
    </row>
    <row r="7618" spans="1:4">
      <c r="A7618" s="361">
        <f t="shared" si="124"/>
        <v>45975</v>
      </c>
      <c r="B7618" s="362">
        <v>5</v>
      </c>
      <c r="C7618" s="363">
        <v>4784.5394999999999</v>
      </c>
      <c r="D7618" s="364"/>
    </row>
    <row r="7619" spans="1:4">
      <c r="A7619" s="361">
        <f t="shared" si="124"/>
        <v>45975</v>
      </c>
      <c r="B7619" s="362">
        <v>6</v>
      </c>
      <c r="C7619" s="363">
        <v>5517.4295000000002</v>
      </c>
      <c r="D7619" s="364"/>
    </row>
    <row r="7620" spans="1:4">
      <c r="A7620" s="361">
        <f t="shared" si="124"/>
        <v>45975</v>
      </c>
      <c r="B7620" s="362">
        <v>7</v>
      </c>
      <c r="C7620" s="363">
        <v>5976.7345000000005</v>
      </c>
      <c r="D7620" s="364"/>
    </row>
    <row r="7621" spans="1:4">
      <c r="A7621" s="361">
        <f t="shared" si="124"/>
        <v>45975</v>
      </c>
      <c r="B7621" s="362">
        <v>8</v>
      </c>
      <c r="C7621" s="363">
        <v>5556.9845000000005</v>
      </c>
      <c r="D7621" s="364"/>
    </row>
    <row r="7622" spans="1:4">
      <c r="A7622" s="361">
        <f t="shared" ref="A7622:A7685" si="125">IF(B7622=0,A7621+1,A7621)</f>
        <v>45975</v>
      </c>
      <c r="B7622" s="362">
        <v>9</v>
      </c>
      <c r="C7622" s="363">
        <v>5520.8045000000002</v>
      </c>
      <c r="D7622" s="364"/>
    </row>
    <row r="7623" spans="1:4">
      <c r="A7623" s="361">
        <f t="shared" si="125"/>
        <v>45975</v>
      </c>
      <c r="B7623" s="362">
        <v>10</v>
      </c>
      <c r="C7623" s="363">
        <v>5591.2172499999997</v>
      </c>
      <c r="D7623" s="364"/>
    </row>
    <row r="7624" spans="1:4">
      <c r="A7624" s="361">
        <f t="shared" si="125"/>
        <v>45975</v>
      </c>
      <c r="B7624" s="362">
        <v>11</v>
      </c>
      <c r="C7624" s="363">
        <v>5538.2747499999996</v>
      </c>
      <c r="D7624" s="364"/>
    </row>
    <row r="7625" spans="1:4">
      <c r="A7625" s="361">
        <f t="shared" si="125"/>
        <v>45975</v>
      </c>
      <c r="B7625" s="362">
        <v>12</v>
      </c>
      <c r="C7625" s="363">
        <v>5609.7305000000006</v>
      </c>
      <c r="D7625" s="364"/>
    </row>
    <row r="7626" spans="1:4">
      <c r="A7626" s="361">
        <f t="shared" si="125"/>
        <v>45975</v>
      </c>
      <c r="B7626" s="362">
        <v>13</v>
      </c>
      <c r="C7626" s="363">
        <v>6230.8744999999999</v>
      </c>
      <c r="D7626" s="364"/>
    </row>
    <row r="7627" spans="1:4">
      <c r="A7627" s="361">
        <f t="shared" si="125"/>
        <v>45975</v>
      </c>
      <c r="B7627" s="362">
        <v>14</v>
      </c>
      <c r="C7627" s="363">
        <v>6443.9072500000002</v>
      </c>
      <c r="D7627" s="364"/>
    </row>
    <row r="7628" spans="1:4">
      <c r="A7628" s="361">
        <f t="shared" si="125"/>
        <v>45975</v>
      </c>
      <c r="B7628" s="362">
        <v>15</v>
      </c>
      <c r="C7628" s="363">
        <v>6560.7945</v>
      </c>
      <c r="D7628" s="364"/>
    </row>
    <row r="7629" spans="1:4">
      <c r="A7629" s="361">
        <f t="shared" si="125"/>
        <v>45975</v>
      </c>
      <c r="B7629" s="362">
        <v>16</v>
      </c>
      <c r="C7629" s="363">
        <v>6191.72</v>
      </c>
      <c r="D7629" s="364"/>
    </row>
    <row r="7630" spans="1:4">
      <c r="A7630" s="361">
        <f t="shared" si="125"/>
        <v>45975</v>
      </c>
      <c r="B7630" s="362">
        <v>17</v>
      </c>
      <c r="C7630" s="363">
        <v>6790.4095000000007</v>
      </c>
      <c r="D7630" s="364"/>
    </row>
    <row r="7631" spans="1:4">
      <c r="A7631" s="361">
        <f t="shared" si="125"/>
        <v>45975</v>
      </c>
      <c r="B7631" s="362">
        <v>18</v>
      </c>
      <c r="C7631" s="363">
        <v>6215.5195000000003</v>
      </c>
      <c r="D7631" s="364"/>
    </row>
    <row r="7632" spans="1:4">
      <c r="A7632" s="361">
        <f t="shared" si="125"/>
        <v>45975</v>
      </c>
      <c r="B7632" s="362">
        <v>19</v>
      </c>
      <c r="C7632" s="363">
        <v>4481.8395</v>
      </c>
      <c r="D7632" s="364"/>
    </row>
    <row r="7633" spans="1:4">
      <c r="A7633" s="361">
        <f t="shared" si="125"/>
        <v>45975</v>
      </c>
      <c r="B7633" s="362">
        <v>20</v>
      </c>
      <c r="C7633" s="363">
        <v>4775.9937499999996</v>
      </c>
      <c r="D7633" s="364"/>
    </row>
    <row r="7634" spans="1:4">
      <c r="A7634" s="361">
        <f t="shared" si="125"/>
        <v>45975</v>
      </c>
      <c r="B7634" s="362">
        <v>21</v>
      </c>
      <c r="C7634" s="363">
        <v>4774.3995000000004</v>
      </c>
      <c r="D7634" s="364"/>
    </row>
    <row r="7635" spans="1:4">
      <c r="A7635" s="361">
        <f t="shared" si="125"/>
        <v>45975</v>
      </c>
      <c r="B7635" s="362">
        <v>22</v>
      </c>
      <c r="C7635" s="363">
        <v>5056.6194999999998</v>
      </c>
      <c r="D7635" s="364"/>
    </row>
    <row r="7636" spans="1:4">
      <c r="A7636" s="361">
        <f t="shared" si="125"/>
        <v>45975</v>
      </c>
      <c r="B7636" s="362">
        <v>23</v>
      </c>
      <c r="C7636" s="363">
        <v>4717.69175</v>
      </c>
      <c r="D7636" s="364"/>
    </row>
    <row r="7637" spans="1:4">
      <c r="A7637" s="361">
        <f t="shared" si="125"/>
        <v>45976</v>
      </c>
      <c r="B7637" s="362">
        <v>0</v>
      </c>
      <c r="C7637" s="363">
        <v>5233.3715000000002</v>
      </c>
      <c r="D7637" s="364"/>
    </row>
    <row r="7638" spans="1:4">
      <c r="A7638" s="361">
        <f t="shared" si="125"/>
        <v>45976</v>
      </c>
      <c r="B7638" s="362">
        <v>1</v>
      </c>
      <c r="C7638" s="363">
        <v>4881.585</v>
      </c>
      <c r="D7638" s="364"/>
    </row>
    <row r="7639" spans="1:4">
      <c r="A7639" s="361">
        <f t="shared" si="125"/>
        <v>45976</v>
      </c>
      <c r="B7639" s="362">
        <v>2</v>
      </c>
      <c r="C7639" s="363">
        <v>4840.0844999999999</v>
      </c>
      <c r="D7639" s="364"/>
    </row>
    <row r="7640" spans="1:4">
      <c r="A7640" s="361">
        <f t="shared" si="125"/>
        <v>45976</v>
      </c>
      <c r="B7640" s="362">
        <v>3</v>
      </c>
      <c r="C7640" s="363">
        <v>4809.6045000000004</v>
      </c>
      <c r="D7640" s="364"/>
    </row>
    <row r="7641" spans="1:4">
      <c r="A7641" s="361">
        <f t="shared" si="125"/>
        <v>45976</v>
      </c>
      <c r="B7641" s="362">
        <v>4</v>
      </c>
      <c r="C7641" s="363">
        <v>4920.5807500000001</v>
      </c>
      <c r="D7641" s="364"/>
    </row>
    <row r="7642" spans="1:4">
      <c r="A7642" s="361">
        <f t="shared" si="125"/>
        <v>45976</v>
      </c>
      <c r="B7642" s="362">
        <v>5</v>
      </c>
      <c r="C7642" s="363">
        <v>5102.2077499999996</v>
      </c>
      <c r="D7642" s="364"/>
    </row>
    <row r="7643" spans="1:4">
      <c r="A7643" s="361">
        <f t="shared" si="125"/>
        <v>45976</v>
      </c>
      <c r="B7643" s="362">
        <v>6</v>
      </c>
      <c r="C7643" s="363">
        <v>6000.0807500000001</v>
      </c>
      <c r="D7643" s="364"/>
    </row>
    <row r="7644" spans="1:4">
      <c r="A7644" s="361">
        <f t="shared" si="125"/>
        <v>45976</v>
      </c>
      <c r="B7644" s="362">
        <v>7</v>
      </c>
      <c r="C7644" s="363">
        <v>6349.027</v>
      </c>
      <c r="D7644" s="364"/>
    </row>
    <row r="7645" spans="1:4">
      <c r="A7645" s="361">
        <f t="shared" si="125"/>
        <v>45976</v>
      </c>
      <c r="B7645" s="362">
        <v>8</v>
      </c>
      <c r="C7645" s="363">
        <v>6146.3670000000002</v>
      </c>
      <c r="D7645" s="364"/>
    </row>
    <row r="7646" spans="1:4">
      <c r="A7646" s="361">
        <f t="shared" si="125"/>
        <v>45976</v>
      </c>
      <c r="B7646" s="362">
        <v>9</v>
      </c>
      <c r="C7646" s="363">
        <v>5899.2972499999996</v>
      </c>
      <c r="D7646" s="364"/>
    </row>
    <row r="7647" spans="1:4">
      <c r="A7647" s="361">
        <f t="shared" si="125"/>
        <v>45976</v>
      </c>
      <c r="B7647" s="362">
        <v>10</v>
      </c>
      <c r="C7647" s="363">
        <v>6128.2787500000004</v>
      </c>
      <c r="D7647" s="364"/>
    </row>
    <row r="7648" spans="1:4">
      <c r="A7648" s="361">
        <f t="shared" si="125"/>
        <v>45976</v>
      </c>
      <c r="B7648" s="362">
        <v>11</v>
      </c>
      <c r="C7648" s="363">
        <v>6057.9797500000004</v>
      </c>
      <c r="D7648" s="364"/>
    </row>
    <row r="7649" spans="1:4">
      <c r="A7649" s="361">
        <f t="shared" si="125"/>
        <v>45976</v>
      </c>
      <c r="B7649" s="362">
        <v>12</v>
      </c>
      <c r="C7649" s="363">
        <v>6047.7910000000002</v>
      </c>
      <c r="D7649" s="364"/>
    </row>
    <row r="7650" spans="1:4">
      <c r="A7650" s="361">
        <f t="shared" si="125"/>
        <v>45976</v>
      </c>
      <c r="B7650" s="362">
        <v>13</v>
      </c>
      <c r="C7650" s="363">
        <v>6225.7787500000004</v>
      </c>
      <c r="D7650" s="364"/>
    </row>
    <row r="7651" spans="1:4">
      <c r="A7651" s="361">
        <f t="shared" si="125"/>
        <v>45976</v>
      </c>
      <c r="B7651" s="362">
        <v>14</v>
      </c>
      <c r="C7651" s="363">
        <v>6116.0387499999997</v>
      </c>
      <c r="D7651" s="364"/>
    </row>
    <row r="7652" spans="1:4">
      <c r="A7652" s="361">
        <f t="shared" si="125"/>
        <v>45976</v>
      </c>
      <c r="B7652" s="362">
        <v>15</v>
      </c>
      <c r="C7652" s="363">
        <v>6293.7737500000003</v>
      </c>
      <c r="D7652" s="364"/>
    </row>
    <row r="7653" spans="1:4">
      <c r="A7653" s="361">
        <f t="shared" si="125"/>
        <v>45976</v>
      </c>
      <c r="B7653" s="362">
        <v>16</v>
      </c>
      <c r="C7653" s="363">
        <v>5874.6255000000001</v>
      </c>
      <c r="D7653" s="364"/>
    </row>
    <row r="7654" spans="1:4">
      <c r="A7654" s="361">
        <f t="shared" si="125"/>
        <v>45976</v>
      </c>
      <c r="B7654" s="362">
        <v>17</v>
      </c>
      <c r="C7654" s="363">
        <v>5929.1737499999999</v>
      </c>
      <c r="D7654" s="364"/>
    </row>
    <row r="7655" spans="1:4">
      <c r="A7655" s="361">
        <f t="shared" si="125"/>
        <v>45976</v>
      </c>
      <c r="B7655" s="362">
        <v>18</v>
      </c>
      <c r="C7655" s="363">
        <v>6071.9637499999999</v>
      </c>
      <c r="D7655" s="364"/>
    </row>
    <row r="7656" spans="1:4">
      <c r="A7656" s="361">
        <f t="shared" si="125"/>
        <v>45976</v>
      </c>
      <c r="B7656" s="362">
        <v>19</v>
      </c>
      <c r="C7656" s="363">
        <v>4313.8877499999999</v>
      </c>
      <c r="D7656" s="364"/>
    </row>
    <row r="7657" spans="1:4">
      <c r="A7657" s="361">
        <f t="shared" si="125"/>
        <v>45976</v>
      </c>
      <c r="B7657" s="362">
        <v>20</v>
      </c>
      <c r="C7657" s="363">
        <v>4724.7635</v>
      </c>
      <c r="D7657" s="364"/>
    </row>
    <row r="7658" spans="1:4">
      <c r="A7658" s="361">
        <f t="shared" si="125"/>
        <v>45976</v>
      </c>
      <c r="B7658" s="362">
        <v>21</v>
      </c>
      <c r="C7658" s="363">
        <v>4896.1505000000006</v>
      </c>
      <c r="D7658" s="364"/>
    </row>
    <row r="7659" spans="1:4">
      <c r="A7659" s="361">
        <f t="shared" si="125"/>
        <v>45976</v>
      </c>
      <c r="B7659" s="362">
        <v>22</v>
      </c>
      <c r="C7659" s="363">
        <v>5626.2575000000006</v>
      </c>
      <c r="D7659" s="364"/>
    </row>
    <row r="7660" spans="1:4">
      <c r="A7660" s="361">
        <f t="shared" si="125"/>
        <v>45976</v>
      </c>
      <c r="B7660" s="362">
        <v>23</v>
      </c>
      <c r="C7660" s="363">
        <v>5203.98225</v>
      </c>
      <c r="D7660" s="364"/>
    </row>
    <row r="7661" spans="1:4">
      <c r="A7661" s="361">
        <f t="shared" si="125"/>
        <v>45977</v>
      </c>
      <c r="B7661" s="362">
        <v>0</v>
      </c>
      <c r="C7661" s="363">
        <v>4146.0079999999998</v>
      </c>
      <c r="D7661" s="364"/>
    </row>
    <row r="7662" spans="1:4">
      <c r="A7662" s="361">
        <f t="shared" si="125"/>
        <v>45977</v>
      </c>
      <c r="B7662" s="362">
        <v>1</v>
      </c>
      <c r="C7662" s="363">
        <v>3744.0680000000002</v>
      </c>
      <c r="D7662" s="364"/>
    </row>
    <row r="7663" spans="1:4">
      <c r="A7663" s="361">
        <f t="shared" si="125"/>
        <v>45977</v>
      </c>
      <c r="B7663" s="362">
        <v>2</v>
      </c>
      <c r="C7663" s="363">
        <v>3879.9340000000002</v>
      </c>
      <c r="D7663" s="364"/>
    </row>
    <row r="7664" spans="1:4">
      <c r="A7664" s="361">
        <f t="shared" si="125"/>
        <v>45977</v>
      </c>
      <c r="B7664" s="362">
        <v>3</v>
      </c>
      <c r="C7664" s="363">
        <v>3483.2830000000004</v>
      </c>
      <c r="D7664" s="364"/>
    </row>
    <row r="7665" spans="1:4">
      <c r="A7665" s="361">
        <f t="shared" si="125"/>
        <v>45977</v>
      </c>
      <c r="B7665" s="362">
        <v>4</v>
      </c>
      <c r="C7665" s="363">
        <v>3400.3385000000003</v>
      </c>
      <c r="D7665" s="364"/>
    </row>
    <row r="7666" spans="1:4">
      <c r="A7666" s="361">
        <f t="shared" si="125"/>
        <v>45977</v>
      </c>
      <c r="B7666" s="362">
        <v>5</v>
      </c>
      <c r="C7666" s="363">
        <v>3830.2885000000001</v>
      </c>
      <c r="D7666" s="364"/>
    </row>
    <row r="7667" spans="1:4">
      <c r="A7667" s="361">
        <f t="shared" si="125"/>
        <v>45977</v>
      </c>
      <c r="B7667" s="362">
        <v>6</v>
      </c>
      <c r="C7667" s="363">
        <v>3958.9300000000003</v>
      </c>
      <c r="D7667" s="364"/>
    </row>
    <row r="7668" spans="1:4">
      <c r="A7668" s="361">
        <f t="shared" si="125"/>
        <v>45977</v>
      </c>
      <c r="B7668" s="362">
        <v>7</v>
      </c>
      <c r="C7668" s="363">
        <v>4342.424</v>
      </c>
      <c r="D7668" s="364"/>
    </row>
    <row r="7669" spans="1:4">
      <c r="A7669" s="361">
        <f t="shared" si="125"/>
        <v>45977</v>
      </c>
      <c r="B7669" s="362">
        <v>8</v>
      </c>
      <c r="C7669" s="363">
        <v>4094.6330000000003</v>
      </c>
      <c r="D7669" s="364"/>
    </row>
    <row r="7670" spans="1:4">
      <c r="A7670" s="361">
        <f t="shared" si="125"/>
        <v>45977</v>
      </c>
      <c r="B7670" s="362">
        <v>9</v>
      </c>
      <c r="C7670" s="363">
        <v>3973.433</v>
      </c>
      <c r="D7670" s="364"/>
    </row>
    <row r="7671" spans="1:4">
      <c r="A7671" s="361">
        <f t="shared" si="125"/>
        <v>45977</v>
      </c>
      <c r="B7671" s="362">
        <v>10</v>
      </c>
      <c r="C7671" s="363">
        <v>4134.4094999999998</v>
      </c>
      <c r="D7671" s="364"/>
    </row>
    <row r="7672" spans="1:4">
      <c r="A7672" s="361">
        <f t="shared" si="125"/>
        <v>45977</v>
      </c>
      <c r="B7672" s="362">
        <v>11</v>
      </c>
      <c r="C7672" s="363">
        <v>4128.4814999999999</v>
      </c>
      <c r="D7672" s="364"/>
    </row>
    <row r="7673" spans="1:4">
      <c r="A7673" s="361">
        <f t="shared" si="125"/>
        <v>45977</v>
      </c>
      <c r="B7673" s="362">
        <v>12</v>
      </c>
      <c r="C7673" s="363">
        <v>4196.5290000000005</v>
      </c>
      <c r="D7673" s="364"/>
    </row>
    <row r="7674" spans="1:4">
      <c r="A7674" s="361">
        <f t="shared" si="125"/>
        <v>45977</v>
      </c>
      <c r="B7674" s="362">
        <v>13</v>
      </c>
      <c r="C7674" s="363">
        <v>4310.3055000000004</v>
      </c>
      <c r="D7674" s="364"/>
    </row>
    <row r="7675" spans="1:4">
      <c r="A7675" s="361">
        <f t="shared" si="125"/>
        <v>45977</v>
      </c>
      <c r="B7675" s="362">
        <v>14</v>
      </c>
      <c r="C7675" s="363">
        <v>5099.1959999999999</v>
      </c>
      <c r="D7675" s="364"/>
    </row>
    <row r="7676" spans="1:4">
      <c r="A7676" s="361">
        <f t="shared" si="125"/>
        <v>45977</v>
      </c>
      <c r="B7676" s="362">
        <v>15</v>
      </c>
      <c r="C7676" s="363">
        <v>4722.2539999999999</v>
      </c>
      <c r="D7676" s="364"/>
    </row>
    <row r="7677" spans="1:4">
      <c r="A7677" s="361">
        <f t="shared" si="125"/>
        <v>45977</v>
      </c>
      <c r="B7677" s="362">
        <v>16</v>
      </c>
      <c r="C7677" s="363">
        <v>4958.3955000000005</v>
      </c>
      <c r="D7677" s="364"/>
    </row>
    <row r="7678" spans="1:4">
      <c r="A7678" s="361">
        <f t="shared" si="125"/>
        <v>45977</v>
      </c>
      <c r="B7678" s="362">
        <v>17</v>
      </c>
      <c r="C7678" s="363">
        <v>5118.1655000000001</v>
      </c>
      <c r="D7678" s="364"/>
    </row>
    <row r="7679" spans="1:4">
      <c r="A7679" s="361">
        <f t="shared" si="125"/>
        <v>45977</v>
      </c>
      <c r="B7679" s="362">
        <v>18</v>
      </c>
      <c r="C7679" s="363">
        <v>5160.8650000000007</v>
      </c>
      <c r="D7679" s="364"/>
    </row>
    <row r="7680" spans="1:4">
      <c r="A7680" s="361">
        <f t="shared" si="125"/>
        <v>45977</v>
      </c>
      <c r="B7680" s="362">
        <v>19</v>
      </c>
      <c r="C7680" s="363">
        <v>3529.4450000000002</v>
      </c>
      <c r="D7680" s="364"/>
    </row>
    <row r="7681" spans="1:4">
      <c r="A7681" s="361">
        <f t="shared" si="125"/>
        <v>45977</v>
      </c>
      <c r="B7681" s="362">
        <v>20</v>
      </c>
      <c r="C7681" s="363">
        <v>4369.5309999999999</v>
      </c>
      <c r="D7681" s="364"/>
    </row>
    <row r="7682" spans="1:4">
      <c r="A7682" s="361">
        <f t="shared" si="125"/>
        <v>45977</v>
      </c>
      <c r="B7682" s="362">
        <v>21</v>
      </c>
      <c r="C7682" s="363">
        <v>4598.8240000000005</v>
      </c>
      <c r="D7682" s="364"/>
    </row>
    <row r="7683" spans="1:4">
      <c r="A7683" s="361">
        <f t="shared" si="125"/>
        <v>45977</v>
      </c>
      <c r="B7683" s="362">
        <v>22</v>
      </c>
      <c r="C7683" s="363">
        <v>4868.4155000000001</v>
      </c>
      <c r="D7683" s="364"/>
    </row>
    <row r="7684" spans="1:4">
      <c r="A7684" s="361">
        <f t="shared" si="125"/>
        <v>45977</v>
      </c>
      <c r="B7684" s="362">
        <v>23</v>
      </c>
      <c r="C7684" s="363">
        <v>5179.0340000000006</v>
      </c>
      <c r="D7684" s="364"/>
    </row>
    <row r="7685" spans="1:4">
      <c r="A7685" s="361">
        <f t="shared" si="125"/>
        <v>45978</v>
      </c>
      <c r="B7685" s="362">
        <v>0</v>
      </c>
      <c r="C7685" s="363">
        <v>3446.4250000000002</v>
      </c>
      <c r="D7685" s="364"/>
    </row>
    <row r="7686" spans="1:4">
      <c r="A7686" s="361">
        <f t="shared" ref="A7686:A7749" si="126">IF(B7686=0,A7685+1,A7685)</f>
        <v>45978</v>
      </c>
      <c r="B7686" s="362">
        <v>1</v>
      </c>
      <c r="C7686" s="363">
        <v>3248.4250000000002</v>
      </c>
      <c r="D7686" s="364"/>
    </row>
    <row r="7687" spans="1:4">
      <c r="A7687" s="361">
        <f t="shared" si="126"/>
        <v>45978</v>
      </c>
      <c r="B7687" s="362">
        <v>2</v>
      </c>
      <c r="C7687" s="363">
        <v>3239.8650000000002</v>
      </c>
      <c r="D7687" s="364"/>
    </row>
    <row r="7688" spans="1:4">
      <c r="A7688" s="361">
        <f t="shared" si="126"/>
        <v>45978</v>
      </c>
      <c r="B7688" s="362">
        <v>3</v>
      </c>
      <c r="C7688" s="363">
        <v>3312.3085000000001</v>
      </c>
      <c r="D7688" s="364"/>
    </row>
    <row r="7689" spans="1:4">
      <c r="A7689" s="361">
        <f t="shared" si="126"/>
        <v>45978</v>
      </c>
      <c r="B7689" s="362">
        <v>4</v>
      </c>
      <c r="C7689" s="363">
        <v>3553.4695000000002</v>
      </c>
      <c r="D7689" s="364"/>
    </row>
    <row r="7690" spans="1:4">
      <c r="A7690" s="361">
        <f t="shared" si="126"/>
        <v>45978</v>
      </c>
      <c r="B7690" s="362">
        <v>5</v>
      </c>
      <c r="C7690" s="363">
        <v>4122.5235000000002</v>
      </c>
      <c r="D7690" s="364"/>
    </row>
    <row r="7691" spans="1:4">
      <c r="A7691" s="361">
        <f t="shared" si="126"/>
        <v>45978</v>
      </c>
      <c r="B7691" s="362">
        <v>6</v>
      </c>
      <c r="C7691" s="363">
        <v>4766.7520000000004</v>
      </c>
      <c r="D7691" s="364"/>
    </row>
    <row r="7692" spans="1:4">
      <c r="A7692" s="361">
        <f t="shared" si="126"/>
        <v>45978</v>
      </c>
      <c r="B7692" s="362">
        <v>7</v>
      </c>
      <c r="C7692" s="363">
        <v>5007.3924999999999</v>
      </c>
      <c r="D7692" s="364"/>
    </row>
    <row r="7693" spans="1:4">
      <c r="A7693" s="361">
        <f t="shared" si="126"/>
        <v>45978</v>
      </c>
      <c r="B7693" s="362">
        <v>8</v>
      </c>
      <c r="C7693" s="363">
        <v>4630.7695000000003</v>
      </c>
      <c r="D7693" s="364"/>
    </row>
    <row r="7694" spans="1:4">
      <c r="A7694" s="361">
        <f t="shared" si="126"/>
        <v>45978</v>
      </c>
      <c r="B7694" s="362">
        <v>9</v>
      </c>
      <c r="C7694" s="363">
        <v>5131.2089999999998</v>
      </c>
      <c r="D7694" s="364"/>
    </row>
    <row r="7695" spans="1:4">
      <c r="A7695" s="361">
        <f t="shared" si="126"/>
        <v>45978</v>
      </c>
      <c r="B7695" s="362">
        <v>10</v>
      </c>
      <c r="C7695" s="363">
        <v>5285.6350000000002</v>
      </c>
      <c r="D7695" s="364"/>
    </row>
    <row r="7696" spans="1:4">
      <c r="A7696" s="361">
        <f t="shared" si="126"/>
        <v>45978</v>
      </c>
      <c r="B7696" s="362">
        <v>11</v>
      </c>
      <c r="C7696" s="363">
        <v>5074.3550000000005</v>
      </c>
      <c r="D7696" s="364"/>
    </row>
    <row r="7697" spans="1:4">
      <c r="A7697" s="361">
        <f t="shared" si="126"/>
        <v>45978</v>
      </c>
      <c r="B7697" s="362">
        <v>12</v>
      </c>
      <c r="C7697" s="363">
        <v>4706.5435000000007</v>
      </c>
      <c r="D7697" s="364"/>
    </row>
    <row r="7698" spans="1:4">
      <c r="A7698" s="361">
        <f t="shared" si="126"/>
        <v>45978</v>
      </c>
      <c r="B7698" s="362">
        <v>13</v>
      </c>
      <c r="C7698" s="363">
        <v>5107.9275000000007</v>
      </c>
      <c r="D7698" s="364"/>
    </row>
    <row r="7699" spans="1:4">
      <c r="A7699" s="361">
        <f t="shared" si="126"/>
        <v>45978</v>
      </c>
      <c r="B7699" s="362">
        <v>14</v>
      </c>
      <c r="C7699" s="363">
        <v>5391.7275</v>
      </c>
      <c r="D7699" s="364"/>
    </row>
    <row r="7700" spans="1:4">
      <c r="A7700" s="361">
        <f t="shared" si="126"/>
        <v>45978</v>
      </c>
      <c r="B7700" s="362">
        <v>15</v>
      </c>
      <c r="C7700" s="363">
        <v>5520.4390000000003</v>
      </c>
      <c r="D7700" s="364"/>
    </row>
    <row r="7701" spans="1:4">
      <c r="A7701" s="361">
        <f t="shared" si="126"/>
        <v>45978</v>
      </c>
      <c r="B7701" s="362">
        <v>16</v>
      </c>
      <c r="C7701" s="363">
        <v>5304.6900000000005</v>
      </c>
      <c r="D7701" s="364"/>
    </row>
    <row r="7702" spans="1:4">
      <c r="A7702" s="361">
        <f t="shared" si="126"/>
        <v>45978</v>
      </c>
      <c r="B7702" s="362">
        <v>17</v>
      </c>
      <c r="C7702" s="363">
        <v>5933.6845000000003</v>
      </c>
      <c r="D7702" s="364"/>
    </row>
    <row r="7703" spans="1:4">
      <c r="A7703" s="361">
        <f t="shared" si="126"/>
        <v>45978</v>
      </c>
      <c r="B7703" s="362">
        <v>18</v>
      </c>
      <c r="C7703" s="363">
        <v>5865.3425000000007</v>
      </c>
      <c r="D7703" s="364"/>
    </row>
    <row r="7704" spans="1:4">
      <c r="A7704" s="361">
        <f t="shared" si="126"/>
        <v>45978</v>
      </c>
      <c r="B7704" s="362">
        <v>19</v>
      </c>
      <c r="C7704" s="363">
        <v>4054.9360000000001</v>
      </c>
      <c r="D7704" s="364"/>
    </row>
    <row r="7705" spans="1:4">
      <c r="A7705" s="361">
        <f t="shared" si="126"/>
        <v>45978</v>
      </c>
      <c r="B7705" s="362">
        <v>20</v>
      </c>
      <c r="C7705" s="363">
        <v>4475.5</v>
      </c>
      <c r="D7705" s="364"/>
    </row>
    <row r="7706" spans="1:4">
      <c r="A7706" s="361">
        <f t="shared" si="126"/>
        <v>45978</v>
      </c>
      <c r="B7706" s="362">
        <v>21</v>
      </c>
      <c r="C7706" s="363">
        <v>5236.4324999999999</v>
      </c>
      <c r="D7706" s="364"/>
    </row>
    <row r="7707" spans="1:4">
      <c r="A7707" s="361">
        <f t="shared" si="126"/>
        <v>45978</v>
      </c>
      <c r="B7707" s="362">
        <v>22</v>
      </c>
      <c r="C7707" s="363">
        <v>5542.2125000000005</v>
      </c>
      <c r="D7707" s="364"/>
    </row>
    <row r="7708" spans="1:4">
      <c r="A7708" s="361">
        <f t="shared" si="126"/>
        <v>45978</v>
      </c>
      <c r="B7708" s="362">
        <v>23</v>
      </c>
      <c r="C7708" s="363">
        <v>5294.4225000000006</v>
      </c>
      <c r="D7708" s="364"/>
    </row>
    <row r="7709" spans="1:4">
      <c r="A7709" s="361">
        <f t="shared" si="126"/>
        <v>45979</v>
      </c>
      <c r="B7709" s="362">
        <v>0</v>
      </c>
      <c r="C7709" s="363">
        <v>4194.5450000000001</v>
      </c>
      <c r="D7709" s="364"/>
    </row>
    <row r="7710" spans="1:4">
      <c r="A7710" s="361">
        <f t="shared" si="126"/>
        <v>45979</v>
      </c>
      <c r="B7710" s="362">
        <v>1</v>
      </c>
      <c r="C7710" s="363">
        <v>3619.0475000000001</v>
      </c>
      <c r="D7710" s="364"/>
    </row>
    <row r="7711" spans="1:4">
      <c r="A7711" s="361">
        <f t="shared" si="126"/>
        <v>45979</v>
      </c>
      <c r="B7711" s="362">
        <v>2</v>
      </c>
      <c r="C7711" s="363">
        <v>3519.9425000000001</v>
      </c>
      <c r="D7711" s="364"/>
    </row>
    <row r="7712" spans="1:4">
      <c r="A7712" s="361">
        <f t="shared" si="126"/>
        <v>45979</v>
      </c>
      <c r="B7712" s="362">
        <v>3</v>
      </c>
      <c r="C7712" s="363">
        <v>3725.5255000000002</v>
      </c>
      <c r="D7712" s="364"/>
    </row>
    <row r="7713" spans="1:4">
      <c r="A7713" s="361">
        <f t="shared" si="126"/>
        <v>45979</v>
      </c>
      <c r="B7713" s="362">
        <v>4</v>
      </c>
      <c r="C7713" s="363">
        <v>3964.0750000000003</v>
      </c>
      <c r="D7713" s="364"/>
    </row>
    <row r="7714" spans="1:4">
      <c r="A7714" s="361">
        <f t="shared" si="126"/>
        <v>45979</v>
      </c>
      <c r="B7714" s="362">
        <v>5</v>
      </c>
      <c r="C7714" s="363">
        <v>4359.6400000000003</v>
      </c>
      <c r="D7714" s="364"/>
    </row>
    <row r="7715" spans="1:4">
      <c r="A7715" s="361">
        <f t="shared" si="126"/>
        <v>45979</v>
      </c>
      <c r="B7715" s="362">
        <v>6</v>
      </c>
      <c r="C7715" s="363">
        <v>4871.5355</v>
      </c>
      <c r="D7715" s="364"/>
    </row>
    <row r="7716" spans="1:4">
      <c r="A7716" s="361">
        <f t="shared" si="126"/>
        <v>45979</v>
      </c>
      <c r="B7716" s="362">
        <v>7</v>
      </c>
      <c r="C7716" s="363">
        <v>5134.7880000000005</v>
      </c>
      <c r="D7716" s="364"/>
    </row>
    <row r="7717" spans="1:4">
      <c r="A7717" s="361">
        <f t="shared" si="126"/>
        <v>45979</v>
      </c>
      <c r="B7717" s="362">
        <v>8</v>
      </c>
      <c r="C7717" s="363">
        <v>4507.74</v>
      </c>
      <c r="D7717" s="364"/>
    </row>
    <row r="7718" spans="1:4">
      <c r="A7718" s="361">
        <f t="shared" si="126"/>
        <v>45979</v>
      </c>
      <c r="B7718" s="362">
        <v>9</v>
      </c>
      <c r="C7718" s="363">
        <v>4378.1475</v>
      </c>
      <c r="D7718" s="364"/>
    </row>
    <row r="7719" spans="1:4">
      <c r="A7719" s="361">
        <f t="shared" si="126"/>
        <v>45979</v>
      </c>
      <c r="B7719" s="362">
        <v>10</v>
      </c>
      <c r="C7719" s="363">
        <v>4684.9125000000004</v>
      </c>
      <c r="D7719" s="364"/>
    </row>
    <row r="7720" spans="1:4">
      <c r="A7720" s="361">
        <f t="shared" si="126"/>
        <v>45979</v>
      </c>
      <c r="B7720" s="362">
        <v>11</v>
      </c>
      <c r="C7720" s="363">
        <v>4425.3450000000003</v>
      </c>
      <c r="D7720" s="364"/>
    </row>
    <row r="7721" spans="1:4">
      <c r="A7721" s="361">
        <f t="shared" si="126"/>
        <v>45979</v>
      </c>
      <c r="B7721" s="362">
        <v>12</v>
      </c>
      <c r="C7721" s="363">
        <v>4687.9450000000006</v>
      </c>
      <c r="D7721" s="364"/>
    </row>
    <row r="7722" spans="1:4">
      <c r="A7722" s="361">
        <f t="shared" si="126"/>
        <v>45979</v>
      </c>
      <c r="B7722" s="362">
        <v>13</v>
      </c>
      <c r="C7722" s="363">
        <v>4883.25</v>
      </c>
      <c r="D7722" s="364"/>
    </row>
    <row r="7723" spans="1:4">
      <c r="A7723" s="361">
        <f t="shared" si="126"/>
        <v>45979</v>
      </c>
      <c r="B7723" s="362">
        <v>14</v>
      </c>
      <c r="C7723" s="363">
        <v>5149.7849999999999</v>
      </c>
      <c r="D7723" s="364"/>
    </row>
    <row r="7724" spans="1:4">
      <c r="A7724" s="361">
        <f t="shared" si="126"/>
        <v>45979</v>
      </c>
      <c r="B7724" s="362">
        <v>15</v>
      </c>
      <c r="C7724" s="363">
        <v>5229.0875000000005</v>
      </c>
      <c r="D7724" s="364"/>
    </row>
    <row r="7725" spans="1:4">
      <c r="A7725" s="361">
        <f t="shared" si="126"/>
        <v>45979</v>
      </c>
      <c r="B7725" s="362">
        <v>16</v>
      </c>
      <c r="C7725" s="363">
        <v>5182.875</v>
      </c>
      <c r="D7725" s="364"/>
    </row>
    <row r="7726" spans="1:4">
      <c r="A7726" s="361">
        <f t="shared" si="126"/>
        <v>45979</v>
      </c>
      <c r="B7726" s="362">
        <v>17</v>
      </c>
      <c r="C7726" s="363">
        <v>5305.3625000000002</v>
      </c>
      <c r="D7726" s="364"/>
    </row>
    <row r="7727" spans="1:4">
      <c r="A7727" s="361">
        <f t="shared" si="126"/>
        <v>45979</v>
      </c>
      <c r="B7727" s="362">
        <v>18</v>
      </c>
      <c r="C7727" s="363">
        <v>5228.5625</v>
      </c>
      <c r="D7727" s="364"/>
    </row>
    <row r="7728" spans="1:4">
      <c r="A7728" s="361">
        <f t="shared" si="126"/>
        <v>45979</v>
      </c>
      <c r="B7728" s="362">
        <v>19</v>
      </c>
      <c r="C7728" s="363">
        <v>3340.5475000000001</v>
      </c>
      <c r="D7728" s="364"/>
    </row>
    <row r="7729" spans="1:4">
      <c r="A7729" s="361">
        <f t="shared" si="126"/>
        <v>45979</v>
      </c>
      <c r="B7729" s="362">
        <v>20</v>
      </c>
      <c r="C7729" s="363">
        <v>3712.7530000000002</v>
      </c>
      <c r="D7729" s="364"/>
    </row>
    <row r="7730" spans="1:4">
      <c r="A7730" s="361">
        <f t="shared" si="126"/>
        <v>45979</v>
      </c>
      <c r="B7730" s="362">
        <v>21</v>
      </c>
      <c r="C7730" s="363">
        <v>4225.3249999999998</v>
      </c>
      <c r="D7730" s="364"/>
    </row>
    <row r="7731" spans="1:4">
      <c r="A7731" s="361">
        <f t="shared" si="126"/>
        <v>45979</v>
      </c>
      <c r="B7731" s="362">
        <v>22</v>
      </c>
      <c r="C7731" s="363">
        <v>5124.2049999999999</v>
      </c>
      <c r="D7731" s="364"/>
    </row>
    <row r="7732" spans="1:4">
      <c r="A7732" s="361">
        <f t="shared" si="126"/>
        <v>45979</v>
      </c>
      <c r="B7732" s="362">
        <v>23</v>
      </c>
      <c r="C7732" s="363">
        <v>4962.3525</v>
      </c>
      <c r="D7732" s="364"/>
    </row>
    <row r="7733" spans="1:4">
      <c r="A7733" s="361">
        <f t="shared" si="126"/>
        <v>45980</v>
      </c>
      <c r="B7733" s="362">
        <v>0</v>
      </c>
      <c r="C7733" s="363">
        <v>3836.2305000000001</v>
      </c>
      <c r="D7733" s="364"/>
    </row>
    <row r="7734" spans="1:4">
      <c r="A7734" s="361">
        <f t="shared" si="126"/>
        <v>45980</v>
      </c>
      <c r="B7734" s="362">
        <v>1</v>
      </c>
      <c r="C7734" s="363">
        <v>3656.3130000000001</v>
      </c>
      <c r="D7734" s="364"/>
    </row>
    <row r="7735" spans="1:4">
      <c r="A7735" s="361">
        <f t="shared" si="126"/>
        <v>45980</v>
      </c>
      <c r="B7735" s="362">
        <v>2</v>
      </c>
      <c r="C7735" s="363">
        <v>3961.2950000000001</v>
      </c>
      <c r="D7735" s="364"/>
    </row>
    <row r="7736" spans="1:4">
      <c r="A7736" s="361">
        <f t="shared" si="126"/>
        <v>45980</v>
      </c>
      <c r="B7736" s="362">
        <v>3</v>
      </c>
      <c r="C7736" s="363">
        <v>3585.8150000000001</v>
      </c>
      <c r="D7736" s="364"/>
    </row>
    <row r="7737" spans="1:4">
      <c r="A7737" s="361">
        <f t="shared" si="126"/>
        <v>45980</v>
      </c>
      <c r="B7737" s="362">
        <v>4</v>
      </c>
      <c r="C7737" s="363">
        <v>3838.0050000000001</v>
      </c>
      <c r="D7737" s="364"/>
    </row>
    <row r="7738" spans="1:4">
      <c r="A7738" s="361">
        <f t="shared" si="126"/>
        <v>45980</v>
      </c>
      <c r="B7738" s="362">
        <v>5</v>
      </c>
      <c r="C7738" s="363">
        <v>4302.2175000000007</v>
      </c>
      <c r="D7738" s="364"/>
    </row>
    <row r="7739" spans="1:4">
      <c r="A7739" s="361">
        <f t="shared" si="126"/>
        <v>45980</v>
      </c>
      <c r="B7739" s="362">
        <v>6</v>
      </c>
      <c r="C7739" s="363">
        <v>5344.5484999999999</v>
      </c>
      <c r="D7739" s="364"/>
    </row>
    <row r="7740" spans="1:4">
      <c r="A7740" s="361">
        <f t="shared" si="126"/>
        <v>45980</v>
      </c>
      <c r="B7740" s="362">
        <v>7</v>
      </c>
      <c r="C7740" s="363">
        <v>5539.5135</v>
      </c>
      <c r="D7740" s="364"/>
    </row>
    <row r="7741" spans="1:4">
      <c r="A7741" s="361">
        <f t="shared" si="126"/>
        <v>45980</v>
      </c>
      <c r="B7741" s="362">
        <v>8</v>
      </c>
      <c r="C7741" s="363">
        <v>4871.6810000000005</v>
      </c>
      <c r="D7741" s="364"/>
    </row>
    <row r="7742" spans="1:4">
      <c r="A7742" s="361">
        <f t="shared" si="126"/>
        <v>45980</v>
      </c>
      <c r="B7742" s="362">
        <v>9</v>
      </c>
      <c r="C7742" s="363">
        <v>4655.1135000000004</v>
      </c>
      <c r="D7742" s="364"/>
    </row>
    <row r="7743" spans="1:4">
      <c r="A7743" s="361">
        <f t="shared" si="126"/>
        <v>45980</v>
      </c>
      <c r="B7743" s="362">
        <v>10</v>
      </c>
      <c r="C7743" s="363">
        <v>4749.2265000000007</v>
      </c>
      <c r="D7743" s="364"/>
    </row>
    <row r="7744" spans="1:4">
      <c r="A7744" s="361">
        <f t="shared" si="126"/>
        <v>45980</v>
      </c>
      <c r="B7744" s="362">
        <v>11</v>
      </c>
      <c r="C7744" s="363">
        <v>4735.8185000000003</v>
      </c>
      <c r="D7744" s="364"/>
    </row>
    <row r="7745" spans="1:4">
      <c r="A7745" s="361">
        <f t="shared" si="126"/>
        <v>45980</v>
      </c>
      <c r="B7745" s="362">
        <v>12</v>
      </c>
      <c r="C7745" s="363">
        <v>4808.6435000000001</v>
      </c>
      <c r="D7745" s="364"/>
    </row>
    <row r="7746" spans="1:4">
      <c r="A7746" s="361">
        <f t="shared" si="126"/>
        <v>45980</v>
      </c>
      <c r="B7746" s="362">
        <v>13</v>
      </c>
      <c r="C7746" s="363">
        <v>4974.5685000000003</v>
      </c>
      <c r="D7746" s="364"/>
    </row>
    <row r="7747" spans="1:4">
      <c r="A7747" s="361">
        <f t="shared" si="126"/>
        <v>45980</v>
      </c>
      <c r="B7747" s="362">
        <v>14</v>
      </c>
      <c r="C7747" s="363">
        <v>5158.768</v>
      </c>
      <c r="D7747" s="364"/>
    </row>
    <row r="7748" spans="1:4">
      <c r="A7748" s="361">
        <f t="shared" si="126"/>
        <v>45980</v>
      </c>
      <c r="B7748" s="362">
        <v>15</v>
      </c>
      <c r="C7748" s="363">
        <v>5353.1180000000004</v>
      </c>
      <c r="D7748" s="364"/>
    </row>
    <row r="7749" spans="1:4">
      <c r="A7749" s="361">
        <f t="shared" si="126"/>
        <v>45980</v>
      </c>
      <c r="B7749" s="362">
        <v>16</v>
      </c>
      <c r="C7749" s="363">
        <v>5032.5105000000003</v>
      </c>
      <c r="D7749" s="364"/>
    </row>
    <row r="7750" spans="1:4">
      <c r="A7750" s="361">
        <f t="shared" ref="A7750:A7813" si="127">IF(B7750=0,A7749+1,A7749)</f>
        <v>45980</v>
      </c>
      <c r="B7750" s="362">
        <v>17</v>
      </c>
      <c r="C7750" s="363">
        <v>5567.5730000000003</v>
      </c>
      <c r="D7750" s="364"/>
    </row>
    <row r="7751" spans="1:4">
      <c r="A7751" s="361">
        <f t="shared" si="127"/>
        <v>45980</v>
      </c>
      <c r="B7751" s="362">
        <v>18</v>
      </c>
      <c r="C7751" s="363">
        <v>5551.8135000000002</v>
      </c>
      <c r="D7751" s="364"/>
    </row>
    <row r="7752" spans="1:4">
      <c r="A7752" s="361">
        <f t="shared" si="127"/>
        <v>45980</v>
      </c>
      <c r="B7752" s="362">
        <v>19</v>
      </c>
      <c r="C7752" s="363">
        <v>3743.9500000000003</v>
      </c>
      <c r="D7752" s="364"/>
    </row>
    <row r="7753" spans="1:4">
      <c r="A7753" s="361">
        <f t="shared" si="127"/>
        <v>45980</v>
      </c>
      <c r="B7753" s="362">
        <v>20</v>
      </c>
      <c r="C7753" s="363">
        <v>4104.2875000000004</v>
      </c>
      <c r="D7753" s="364"/>
    </row>
    <row r="7754" spans="1:4">
      <c r="A7754" s="361">
        <f t="shared" si="127"/>
        <v>45980</v>
      </c>
      <c r="B7754" s="362">
        <v>21</v>
      </c>
      <c r="C7754" s="363">
        <v>4074.52</v>
      </c>
      <c r="D7754" s="364"/>
    </row>
    <row r="7755" spans="1:4">
      <c r="A7755" s="361">
        <f t="shared" si="127"/>
        <v>45980</v>
      </c>
      <c r="B7755" s="362">
        <v>22</v>
      </c>
      <c r="C7755" s="363">
        <v>4873.6019999999999</v>
      </c>
      <c r="D7755" s="364"/>
    </row>
    <row r="7756" spans="1:4">
      <c r="A7756" s="361">
        <f t="shared" si="127"/>
        <v>45980</v>
      </c>
      <c r="B7756" s="362">
        <v>23</v>
      </c>
      <c r="C7756" s="363">
        <v>4567.7</v>
      </c>
      <c r="D7756" s="364"/>
    </row>
    <row r="7757" spans="1:4">
      <c r="A7757" s="361">
        <f t="shared" si="127"/>
        <v>45981</v>
      </c>
      <c r="B7757" s="362">
        <v>0</v>
      </c>
      <c r="C7757" s="363">
        <v>4284.0635000000002</v>
      </c>
      <c r="D7757" s="364"/>
    </row>
    <row r="7758" spans="1:4">
      <c r="A7758" s="361">
        <f t="shared" si="127"/>
        <v>45981</v>
      </c>
      <c r="B7758" s="362">
        <v>1</v>
      </c>
      <c r="C7758" s="363">
        <v>3815.4955</v>
      </c>
      <c r="D7758" s="364"/>
    </row>
    <row r="7759" spans="1:4">
      <c r="A7759" s="361">
        <f t="shared" si="127"/>
        <v>45981</v>
      </c>
      <c r="B7759" s="362">
        <v>2</v>
      </c>
      <c r="C7759" s="363">
        <v>3503.3455000000004</v>
      </c>
      <c r="D7759" s="364"/>
    </row>
    <row r="7760" spans="1:4">
      <c r="A7760" s="361">
        <f t="shared" si="127"/>
        <v>45981</v>
      </c>
      <c r="B7760" s="362">
        <v>3</v>
      </c>
      <c r="C7760" s="363">
        <v>3627.0955000000004</v>
      </c>
      <c r="D7760" s="364"/>
    </row>
    <row r="7761" spans="1:4">
      <c r="A7761" s="361">
        <f t="shared" si="127"/>
        <v>45981</v>
      </c>
      <c r="B7761" s="362">
        <v>4</v>
      </c>
      <c r="C7761" s="363">
        <v>4091.625</v>
      </c>
      <c r="D7761" s="364"/>
    </row>
    <row r="7762" spans="1:4">
      <c r="A7762" s="361">
        <f t="shared" si="127"/>
        <v>45981</v>
      </c>
      <c r="B7762" s="362">
        <v>5</v>
      </c>
      <c r="C7762" s="363">
        <v>4495.5925000000007</v>
      </c>
      <c r="D7762" s="364"/>
    </row>
    <row r="7763" spans="1:4">
      <c r="A7763" s="361">
        <f t="shared" si="127"/>
        <v>45981</v>
      </c>
      <c r="B7763" s="362">
        <v>6</v>
      </c>
      <c r="C7763" s="363">
        <v>4956.4660000000003</v>
      </c>
      <c r="D7763" s="364"/>
    </row>
    <row r="7764" spans="1:4">
      <c r="A7764" s="361">
        <f t="shared" si="127"/>
        <v>45981</v>
      </c>
      <c r="B7764" s="362">
        <v>7</v>
      </c>
      <c r="C7764" s="363">
        <v>5456.9185000000007</v>
      </c>
      <c r="D7764" s="364"/>
    </row>
    <row r="7765" spans="1:4">
      <c r="A7765" s="361">
        <f t="shared" si="127"/>
        <v>45981</v>
      </c>
      <c r="B7765" s="362">
        <v>8</v>
      </c>
      <c r="C7765" s="363">
        <v>4907.0200000000004</v>
      </c>
      <c r="D7765" s="364"/>
    </row>
    <row r="7766" spans="1:4">
      <c r="A7766" s="361">
        <f t="shared" si="127"/>
        <v>45981</v>
      </c>
      <c r="B7766" s="362">
        <v>9</v>
      </c>
      <c r="C7766" s="363">
        <v>4619.5135</v>
      </c>
      <c r="D7766" s="364"/>
    </row>
    <row r="7767" spans="1:4">
      <c r="A7767" s="361">
        <f t="shared" si="127"/>
        <v>45981</v>
      </c>
      <c r="B7767" s="362">
        <v>10</v>
      </c>
      <c r="C7767" s="363">
        <v>4712.7460000000001</v>
      </c>
      <c r="D7767" s="364"/>
    </row>
    <row r="7768" spans="1:4">
      <c r="A7768" s="361">
        <f t="shared" si="127"/>
        <v>45981</v>
      </c>
      <c r="B7768" s="362">
        <v>11</v>
      </c>
      <c r="C7768" s="363">
        <v>4648.9185000000007</v>
      </c>
      <c r="D7768" s="364"/>
    </row>
    <row r="7769" spans="1:4">
      <c r="A7769" s="361">
        <f t="shared" si="127"/>
        <v>45981</v>
      </c>
      <c r="B7769" s="362">
        <v>12</v>
      </c>
      <c r="C7769" s="363">
        <v>4925.5079999999998</v>
      </c>
      <c r="D7769" s="364"/>
    </row>
    <row r="7770" spans="1:4">
      <c r="A7770" s="361">
        <f t="shared" si="127"/>
        <v>45981</v>
      </c>
      <c r="B7770" s="362">
        <v>13</v>
      </c>
      <c r="C7770" s="363">
        <v>5129.5749999999998</v>
      </c>
      <c r="D7770" s="364"/>
    </row>
    <row r="7771" spans="1:4">
      <c r="A7771" s="361">
        <f t="shared" si="127"/>
        <v>45981</v>
      </c>
      <c r="B7771" s="362">
        <v>14</v>
      </c>
      <c r="C7771" s="363">
        <v>5145.72</v>
      </c>
      <c r="D7771" s="364"/>
    </row>
    <row r="7772" spans="1:4">
      <c r="A7772" s="361">
        <f t="shared" si="127"/>
        <v>45981</v>
      </c>
      <c r="B7772" s="362">
        <v>15</v>
      </c>
      <c r="C7772" s="363">
        <v>5041.0749999999998</v>
      </c>
      <c r="D7772" s="364"/>
    </row>
    <row r="7773" spans="1:4">
      <c r="A7773" s="361">
        <f t="shared" si="127"/>
        <v>45981</v>
      </c>
      <c r="B7773" s="362">
        <v>16</v>
      </c>
      <c r="C7773" s="363">
        <v>5134.3249999999998</v>
      </c>
      <c r="D7773" s="364"/>
    </row>
    <row r="7774" spans="1:4">
      <c r="A7774" s="361">
        <f t="shared" si="127"/>
        <v>45981</v>
      </c>
      <c r="B7774" s="362">
        <v>17</v>
      </c>
      <c r="C7774" s="363">
        <v>5913.1750000000002</v>
      </c>
      <c r="D7774" s="364"/>
    </row>
    <row r="7775" spans="1:4">
      <c r="A7775" s="361">
        <f t="shared" si="127"/>
        <v>45981</v>
      </c>
      <c r="B7775" s="362">
        <v>18</v>
      </c>
      <c r="C7775" s="363">
        <v>6078.4400000000005</v>
      </c>
      <c r="D7775" s="364"/>
    </row>
    <row r="7776" spans="1:4">
      <c r="A7776" s="361">
        <f t="shared" si="127"/>
        <v>45981</v>
      </c>
      <c r="B7776" s="362">
        <v>19</v>
      </c>
      <c r="C7776" s="363">
        <v>3999.15</v>
      </c>
      <c r="D7776" s="364"/>
    </row>
    <row r="7777" spans="1:4">
      <c r="A7777" s="361">
        <f t="shared" si="127"/>
        <v>45981</v>
      </c>
      <c r="B7777" s="362">
        <v>20</v>
      </c>
      <c r="C7777" s="363">
        <v>4298.4800000000005</v>
      </c>
      <c r="D7777" s="364"/>
    </row>
    <row r="7778" spans="1:4">
      <c r="A7778" s="361">
        <f t="shared" si="127"/>
        <v>45981</v>
      </c>
      <c r="B7778" s="362">
        <v>21</v>
      </c>
      <c r="C7778" s="363">
        <v>5118.5285000000003</v>
      </c>
      <c r="D7778" s="364"/>
    </row>
    <row r="7779" spans="1:4">
      <c r="A7779" s="361">
        <f t="shared" si="127"/>
        <v>45981</v>
      </c>
      <c r="B7779" s="362">
        <v>22</v>
      </c>
      <c r="C7779" s="363">
        <v>5724.9234999999999</v>
      </c>
      <c r="D7779" s="364"/>
    </row>
    <row r="7780" spans="1:4">
      <c r="A7780" s="361">
        <f t="shared" si="127"/>
        <v>45981</v>
      </c>
      <c r="B7780" s="362">
        <v>23</v>
      </c>
      <c r="C7780" s="363">
        <v>5316.0484999999999</v>
      </c>
      <c r="D7780" s="364"/>
    </row>
    <row r="7781" spans="1:4">
      <c r="A7781" s="361">
        <f t="shared" si="127"/>
        <v>45982</v>
      </c>
      <c r="B7781" s="362">
        <v>0</v>
      </c>
      <c r="C7781" s="363">
        <v>4332.9925000000003</v>
      </c>
      <c r="D7781" s="364"/>
    </row>
    <row r="7782" spans="1:4">
      <c r="A7782" s="361">
        <f t="shared" si="127"/>
        <v>45982</v>
      </c>
      <c r="B7782" s="362">
        <v>1</v>
      </c>
      <c r="C7782" s="363">
        <v>3926.5305000000003</v>
      </c>
      <c r="D7782" s="364"/>
    </row>
    <row r="7783" spans="1:4">
      <c r="A7783" s="361">
        <f t="shared" si="127"/>
        <v>45982</v>
      </c>
      <c r="B7783" s="362">
        <v>2</v>
      </c>
      <c r="C7783" s="363">
        <v>4034.71</v>
      </c>
      <c r="D7783" s="364"/>
    </row>
    <row r="7784" spans="1:4">
      <c r="A7784" s="361">
        <f t="shared" si="127"/>
        <v>45982</v>
      </c>
      <c r="B7784" s="362">
        <v>3</v>
      </c>
      <c r="C7784" s="363">
        <v>4206.46</v>
      </c>
      <c r="D7784" s="364"/>
    </row>
    <row r="7785" spans="1:4">
      <c r="A7785" s="361">
        <f t="shared" si="127"/>
        <v>45982</v>
      </c>
      <c r="B7785" s="362">
        <v>4</v>
      </c>
      <c r="C7785" s="363">
        <v>4346.2545</v>
      </c>
      <c r="D7785" s="364"/>
    </row>
    <row r="7786" spans="1:4">
      <c r="A7786" s="361">
        <f t="shared" si="127"/>
        <v>45982</v>
      </c>
      <c r="B7786" s="362">
        <v>5</v>
      </c>
      <c r="C7786" s="363">
        <v>4483.4195</v>
      </c>
      <c r="D7786" s="364"/>
    </row>
    <row r="7787" spans="1:4">
      <c r="A7787" s="361">
        <f t="shared" si="127"/>
        <v>45982</v>
      </c>
      <c r="B7787" s="362">
        <v>6</v>
      </c>
      <c r="C7787" s="363">
        <v>5179.0545000000002</v>
      </c>
      <c r="D7787" s="364"/>
    </row>
    <row r="7788" spans="1:4">
      <c r="A7788" s="361">
        <f t="shared" si="127"/>
        <v>45982</v>
      </c>
      <c r="B7788" s="362">
        <v>7</v>
      </c>
      <c r="C7788" s="363">
        <v>5334.6720000000005</v>
      </c>
      <c r="D7788" s="364"/>
    </row>
    <row r="7789" spans="1:4">
      <c r="A7789" s="361">
        <f t="shared" si="127"/>
        <v>45982</v>
      </c>
      <c r="B7789" s="362">
        <v>8</v>
      </c>
      <c r="C7789" s="363">
        <v>4696.2950000000001</v>
      </c>
      <c r="D7789" s="364"/>
    </row>
    <row r="7790" spans="1:4">
      <c r="A7790" s="361">
        <f t="shared" si="127"/>
        <v>45982</v>
      </c>
      <c r="B7790" s="362">
        <v>9</v>
      </c>
      <c r="C7790" s="363">
        <v>4639.0450000000001</v>
      </c>
      <c r="D7790" s="364"/>
    </row>
    <row r="7791" spans="1:4">
      <c r="A7791" s="361">
        <f t="shared" si="127"/>
        <v>45982</v>
      </c>
      <c r="B7791" s="362">
        <v>10</v>
      </c>
      <c r="C7791" s="363">
        <v>4755.1575000000003</v>
      </c>
      <c r="D7791" s="364"/>
    </row>
    <row r="7792" spans="1:4">
      <c r="A7792" s="361">
        <f t="shared" si="127"/>
        <v>45982</v>
      </c>
      <c r="B7792" s="362">
        <v>11</v>
      </c>
      <c r="C7792" s="363">
        <v>4693.5475000000006</v>
      </c>
      <c r="D7792" s="364"/>
    </row>
    <row r="7793" spans="1:4">
      <c r="A7793" s="361">
        <f t="shared" si="127"/>
        <v>45982</v>
      </c>
      <c r="B7793" s="362">
        <v>12</v>
      </c>
      <c r="C7793" s="363">
        <v>4809.7449999999999</v>
      </c>
      <c r="D7793" s="364"/>
    </row>
    <row r="7794" spans="1:4">
      <c r="A7794" s="361">
        <f t="shared" si="127"/>
        <v>45982</v>
      </c>
      <c r="B7794" s="362">
        <v>13</v>
      </c>
      <c r="C7794" s="363">
        <v>4962.0475000000006</v>
      </c>
      <c r="D7794" s="364"/>
    </row>
    <row r="7795" spans="1:4">
      <c r="A7795" s="361">
        <f t="shared" si="127"/>
        <v>45982</v>
      </c>
      <c r="B7795" s="362">
        <v>14</v>
      </c>
      <c r="C7795" s="363">
        <v>5219.5495000000001</v>
      </c>
      <c r="D7795" s="364"/>
    </row>
    <row r="7796" spans="1:4">
      <c r="A7796" s="361">
        <f t="shared" si="127"/>
        <v>45982</v>
      </c>
      <c r="B7796" s="362">
        <v>15</v>
      </c>
      <c r="C7796" s="363">
        <v>5393.7060000000001</v>
      </c>
      <c r="D7796" s="364"/>
    </row>
    <row r="7797" spans="1:4">
      <c r="A7797" s="361">
        <f t="shared" si="127"/>
        <v>45982</v>
      </c>
      <c r="B7797" s="362">
        <v>16</v>
      </c>
      <c r="C7797" s="363">
        <v>5564.8730000000005</v>
      </c>
      <c r="D7797" s="364"/>
    </row>
    <row r="7798" spans="1:4">
      <c r="A7798" s="361">
        <f t="shared" si="127"/>
        <v>45982</v>
      </c>
      <c r="B7798" s="362">
        <v>17</v>
      </c>
      <c r="C7798" s="363">
        <v>6033.5705000000007</v>
      </c>
      <c r="D7798" s="364"/>
    </row>
    <row r="7799" spans="1:4">
      <c r="A7799" s="361">
        <f t="shared" si="127"/>
        <v>45982</v>
      </c>
      <c r="B7799" s="362">
        <v>18</v>
      </c>
      <c r="C7799" s="363">
        <v>5965.5740000000005</v>
      </c>
      <c r="D7799" s="364"/>
    </row>
    <row r="7800" spans="1:4">
      <c r="A7800" s="361">
        <f t="shared" si="127"/>
        <v>45982</v>
      </c>
      <c r="B7800" s="362">
        <v>19</v>
      </c>
      <c r="C7800" s="363">
        <v>3884.3310000000001</v>
      </c>
      <c r="D7800" s="364"/>
    </row>
    <row r="7801" spans="1:4">
      <c r="A7801" s="361">
        <f t="shared" si="127"/>
        <v>45982</v>
      </c>
      <c r="B7801" s="362">
        <v>20</v>
      </c>
      <c r="C7801" s="363">
        <v>4317.0250000000005</v>
      </c>
      <c r="D7801" s="364"/>
    </row>
    <row r="7802" spans="1:4">
      <c r="A7802" s="361">
        <f t="shared" si="127"/>
        <v>45982</v>
      </c>
      <c r="B7802" s="362">
        <v>21</v>
      </c>
      <c r="C7802" s="363">
        <v>4694.2815000000001</v>
      </c>
      <c r="D7802" s="364"/>
    </row>
    <row r="7803" spans="1:4">
      <c r="A7803" s="361">
        <f t="shared" si="127"/>
        <v>45982</v>
      </c>
      <c r="B7803" s="362">
        <v>22</v>
      </c>
      <c r="C7803" s="363">
        <v>5166.0574999999999</v>
      </c>
      <c r="D7803" s="364"/>
    </row>
    <row r="7804" spans="1:4">
      <c r="A7804" s="361">
        <f t="shared" si="127"/>
        <v>45982</v>
      </c>
      <c r="B7804" s="362">
        <v>23</v>
      </c>
      <c r="C7804" s="363">
        <v>5541.4144999999999</v>
      </c>
      <c r="D7804" s="364"/>
    </row>
    <row r="7805" spans="1:4">
      <c r="A7805" s="361">
        <f t="shared" si="127"/>
        <v>45983</v>
      </c>
      <c r="B7805" s="362">
        <v>0</v>
      </c>
      <c r="C7805" s="363">
        <v>4290.1305000000002</v>
      </c>
      <c r="D7805" s="364"/>
    </row>
    <row r="7806" spans="1:4">
      <c r="A7806" s="361">
        <f t="shared" si="127"/>
        <v>45983</v>
      </c>
      <c r="B7806" s="362">
        <v>1</v>
      </c>
      <c r="C7806" s="363">
        <v>4001.4720000000002</v>
      </c>
      <c r="D7806" s="364"/>
    </row>
    <row r="7807" spans="1:4">
      <c r="A7807" s="361">
        <f t="shared" si="127"/>
        <v>45983</v>
      </c>
      <c r="B7807" s="362">
        <v>2</v>
      </c>
      <c r="C7807" s="363">
        <v>4078.2960000000003</v>
      </c>
      <c r="D7807" s="364"/>
    </row>
    <row r="7808" spans="1:4">
      <c r="A7808" s="361">
        <f t="shared" si="127"/>
        <v>45983</v>
      </c>
      <c r="B7808" s="362">
        <v>3</v>
      </c>
      <c r="C7808" s="363">
        <v>4117.0420000000004</v>
      </c>
      <c r="D7808" s="364"/>
    </row>
    <row r="7809" spans="1:4">
      <c r="A7809" s="361">
        <f t="shared" si="127"/>
        <v>45983</v>
      </c>
      <c r="B7809" s="362">
        <v>4</v>
      </c>
      <c r="C7809" s="363">
        <v>4302.125</v>
      </c>
      <c r="D7809" s="364"/>
    </row>
    <row r="7810" spans="1:4">
      <c r="A7810" s="361">
        <f t="shared" si="127"/>
        <v>45983</v>
      </c>
      <c r="B7810" s="362">
        <v>5</v>
      </c>
      <c r="C7810" s="363">
        <v>4259.9610000000002</v>
      </c>
      <c r="D7810" s="364"/>
    </row>
    <row r="7811" spans="1:4">
      <c r="A7811" s="361">
        <f t="shared" si="127"/>
        <v>45983</v>
      </c>
      <c r="B7811" s="362">
        <v>6</v>
      </c>
      <c r="C7811" s="363">
        <v>5099.1495000000004</v>
      </c>
      <c r="D7811" s="364"/>
    </row>
    <row r="7812" spans="1:4">
      <c r="A7812" s="361">
        <f t="shared" si="127"/>
        <v>45983</v>
      </c>
      <c r="B7812" s="362">
        <v>7</v>
      </c>
      <c r="C7812" s="363">
        <v>5547.0550000000003</v>
      </c>
      <c r="D7812" s="364"/>
    </row>
    <row r="7813" spans="1:4">
      <c r="A7813" s="361">
        <f t="shared" si="127"/>
        <v>45983</v>
      </c>
      <c r="B7813" s="362">
        <v>8</v>
      </c>
      <c r="C7813" s="363">
        <v>4997.2635</v>
      </c>
      <c r="D7813" s="364"/>
    </row>
    <row r="7814" spans="1:4">
      <c r="A7814" s="361">
        <f t="shared" ref="A7814:A7877" si="128">IF(B7814=0,A7813+1,A7813)</f>
        <v>45983</v>
      </c>
      <c r="B7814" s="362">
        <v>9</v>
      </c>
      <c r="C7814" s="363">
        <v>4433.4895000000006</v>
      </c>
      <c r="D7814" s="364"/>
    </row>
    <row r="7815" spans="1:4">
      <c r="A7815" s="361">
        <f t="shared" si="128"/>
        <v>45983</v>
      </c>
      <c r="B7815" s="362">
        <v>10</v>
      </c>
      <c r="C7815" s="363">
        <v>4568.47</v>
      </c>
      <c r="D7815" s="364"/>
    </row>
    <row r="7816" spans="1:4">
      <c r="A7816" s="361">
        <f t="shared" si="128"/>
        <v>45983</v>
      </c>
      <c r="B7816" s="362">
        <v>11</v>
      </c>
      <c r="C7816" s="363">
        <v>4578.8780000000006</v>
      </c>
      <c r="D7816" s="364"/>
    </row>
    <row r="7817" spans="1:4">
      <c r="A7817" s="361">
        <f t="shared" si="128"/>
        <v>45983</v>
      </c>
      <c r="B7817" s="362">
        <v>12</v>
      </c>
      <c r="C7817" s="363">
        <v>4506.6355000000003</v>
      </c>
      <c r="D7817" s="364"/>
    </row>
    <row r="7818" spans="1:4">
      <c r="A7818" s="361">
        <f t="shared" si="128"/>
        <v>45983</v>
      </c>
      <c r="B7818" s="362">
        <v>13</v>
      </c>
      <c r="C7818" s="363">
        <v>4554.2539999999999</v>
      </c>
      <c r="D7818" s="364"/>
    </row>
    <row r="7819" spans="1:4">
      <c r="A7819" s="361">
        <f t="shared" si="128"/>
        <v>45983</v>
      </c>
      <c r="B7819" s="362">
        <v>14</v>
      </c>
      <c r="C7819" s="363">
        <v>4674.9310000000005</v>
      </c>
      <c r="D7819" s="364"/>
    </row>
    <row r="7820" spans="1:4">
      <c r="A7820" s="361">
        <f t="shared" si="128"/>
        <v>45983</v>
      </c>
      <c r="B7820" s="362">
        <v>15</v>
      </c>
      <c r="C7820" s="363">
        <v>4661.4485000000004</v>
      </c>
      <c r="D7820" s="364"/>
    </row>
    <row r="7821" spans="1:4">
      <c r="A7821" s="361">
        <f t="shared" si="128"/>
        <v>45983</v>
      </c>
      <c r="B7821" s="362">
        <v>16</v>
      </c>
      <c r="C7821" s="363">
        <v>4941.9740000000002</v>
      </c>
      <c r="D7821" s="364"/>
    </row>
    <row r="7822" spans="1:4">
      <c r="A7822" s="361">
        <f t="shared" si="128"/>
        <v>45983</v>
      </c>
      <c r="B7822" s="362">
        <v>17</v>
      </c>
      <c r="C7822" s="363">
        <v>5221.1040000000003</v>
      </c>
      <c r="D7822" s="364"/>
    </row>
    <row r="7823" spans="1:4">
      <c r="A7823" s="361">
        <f t="shared" si="128"/>
        <v>45983</v>
      </c>
      <c r="B7823" s="362">
        <v>18</v>
      </c>
      <c r="C7823" s="363">
        <v>5372.3150000000005</v>
      </c>
      <c r="D7823" s="364"/>
    </row>
    <row r="7824" spans="1:4">
      <c r="A7824" s="361">
        <f t="shared" si="128"/>
        <v>45983</v>
      </c>
      <c r="B7824" s="362">
        <v>19</v>
      </c>
      <c r="C7824" s="363">
        <v>3958.1905000000002</v>
      </c>
      <c r="D7824" s="364"/>
    </row>
    <row r="7825" spans="1:4">
      <c r="A7825" s="361">
        <f t="shared" si="128"/>
        <v>45983</v>
      </c>
      <c r="B7825" s="362">
        <v>20</v>
      </c>
      <c r="C7825" s="363">
        <v>4254.2465000000002</v>
      </c>
      <c r="D7825" s="364"/>
    </row>
    <row r="7826" spans="1:4">
      <c r="A7826" s="361">
        <f t="shared" si="128"/>
        <v>45983</v>
      </c>
      <c r="B7826" s="362">
        <v>21</v>
      </c>
      <c r="C7826" s="363">
        <v>4123.3545000000004</v>
      </c>
      <c r="D7826" s="364"/>
    </row>
    <row r="7827" spans="1:4">
      <c r="A7827" s="361">
        <f t="shared" si="128"/>
        <v>45983</v>
      </c>
      <c r="B7827" s="362">
        <v>22</v>
      </c>
      <c r="C7827" s="363">
        <v>4799.3885</v>
      </c>
      <c r="D7827" s="364"/>
    </row>
    <row r="7828" spans="1:4">
      <c r="A7828" s="361">
        <f t="shared" si="128"/>
        <v>45983</v>
      </c>
      <c r="B7828" s="362">
        <v>23</v>
      </c>
      <c r="C7828" s="363">
        <v>4319.3215</v>
      </c>
      <c r="D7828" s="364"/>
    </row>
    <row r="7829" spans="1:4">
      <c r="A7829" s="361">
        <f t="shared" si="128"/>
        <v>45984</v>
      </c>
      <c r="B7829" s="362">
        <v>0</v>
      </c>
      <c r="C7829" s="363">
        <v>4815.3465000000006</v>
      </c>
      <c r="D7829" s="364"/>
    </row>
    <row r="7830" spans="1:4">
      <c r="A7830" s="361">
        <f t="shared" si="128"/>
        <v>45984</v>
      </c>
      <c r="B7830" s="362">
        <v>1</v>
      </c>
      <c r="C7830" s="363">
        <v>4347.6374999999998</v>
      </c>
      <c r="D7830" s="364"/>
    </row>
    <row r="7831" spans="1:4">
      <c r="A7831" s="361">
        <f t="shared" si="128"/>
        <v>45984</v>
      </c>
      <c r="B7831" s="362">
        <v>2</v>
      </c>
      <c r="C7831" s="363">
        <v>4306.8375000000005</v>
      </c>
      <c r="D7831" s="364"/>
    </row>
    <row r="7832" spans="1:4">
      <c r="A7832" s="361">
        <f t="shared" si="128"/>
        <v>45984</v>
      </c>
      <c r="B7832" s="362">
        <v>3</v>
      </c>
      <c r="C7832" s="363">
        <v>4277.3150000000005</v>
      </c>
      <c r="D7832" s="364"/>
    </row>
    <row r="7833" spans="1:4">
      <c r="A7833" s="361">
        <f t="shared" si="128"/>
        <v>45984</v>
      </c>
      <c r="B7833" s="362">
        <v>4</v>
      </c>
      <c r="C7833" s="363">
        <v>4371.5974999999999</v>
      </c>
      <c r="D7833" s="364"/>
    </row>
    <row r="7834" spans="1:4">
      <c r="A7834" s="361">
        <f t="shared" si="128"/>
        <v>45984</v>
      </c>
      <c r="B7834" s="362">
        <v>5</v>
      </c>
      <c r="C7834" s="363">
        <v>4218.4375</v>
      </c>
      <c r="D7834" s="364"/>
    </row>
    <row r="7835" spans="1:4">
      <c r="A7835" s="361">
        <f t="shared" si="128"/>
        <v>45984</v>
      </c>
      <c r="B7835" s="362">
        <v>6</v>
      </c>
      <c r="C7835" s="363">
        <v>4543.4549999999999</v>
      </c>
      <c r="D7835" s="364"/>
    </row>
    <row r="7836" spans="1:4">
      <c r="A7836" s="361">
        <f t="shared" si="128"/>
        <v>45984</v>
      </c>
      <c r="B7836" s="362">
        <v>7</v>
      </c>
      <c r="C7836" s="363">
        <v>4450.4364999999998</v>
      </c>
      <c r="D7836" s="364"/>
    </row>
    <row r="7837" spans="1:4">
      <c r="A7837" s="361">
        <f t="shared" si="128"/>
        <v>45984</v>
      </c>
      <c r="B7837" s="362">
        <v>8</v>
      </c>
      <c r="C7837" s="363">
        <v>4350.8890000000001</v>
      </c>
      <c r="D7837" s="364"/>
    </row>
    <row r="7838" spans="1:4">
      <c r="A7838" s="361">
        <f t="shared" si="128"/>
        <v>45984</v>
      </c>
      <c r="B7838" s="362">
        <v>9</v>
      </c>
      <c r="C7838" s="363">
        <v>4418.4890000000005</v>
      </c>
      <c r="D7838" s="364"/>
    </row>
    <row r="7839" spans="1:4">
      <c r="A7839" s="361">
        <f t="shared" si="128"/>
        <v>45984</v>
      </c>
      <c r="B7839" s="362">
        <v>10</v>
      </c>
      <c r="C7839" s="363">
        <v>4557.0865000000003</v>
      </c>
      <c r="D7839" s="364"/>
    </row>
    <row r="7840" spans="1:4">
      <c r="A7840" s="361">
        <f t="shared" si="128"/>
        <v>45984</v>
      </c>
      <c r="B7840" s="362">
        <v>11</v>
      </c>
      <c r="C7840" s="363">
        <v>4554.1165000000001</v>
      </c>
      <c r="D7840" s="364"/>
    </row>
    <row r="7841" spans="1:4">
      <c r="A7841" s="361">
        <f t="shared" si="128"/>
        <v>45984</v>
      </c>
      <c r="B7841" s="362">
        <v>12</v>
      </c>
      <c r="C7841" s="363">
        <v>4541.4189999999999</v>
      </c>
      <c r="D7841" s="364"/>
    </row>
    <row r="7842" spans="1:4">
      <c r="A7842" s="361">
        <f t="shared" si="128"/>
        <v>45984</v>
      </c>
      <c r="B7842" s="362">
        <v>13</v>
      </c>
      <c r="C7842" s="363">
        <v>4659.1990000000005</v>
      </c>
      <c r="D7842" s="364"/>
    </row>
    <row r="7843" spans="1:4">
      <c r="A7843" s="361">
        <f t="shared" si="128"/>
        <v>45984</v>
      </c>
      <c r="B7843" s="362">
        <v>14</v>
      </c>
      <c r="C7843" s="363">
        <v>4895.799</v>
      </c>
      <c r="D7843" s="364"/>
    </row>
    <row r="7844" spans="1:4">
      <c r="A7844" s="361">
        <f t="shared" si="128"/>
        <v>45984</v>
      </c>
      <c r="B7844" s="362">
        <v>15</v>
      </c>
      <c r="C7844" s="363">
        <v>4834.4390000000003</v>
      </c>
      <c r="D7844" s="364"/>
    </row>
    <row r="7845" spans="1:4">
      <c r="A7845" s="361">
        <f t="shared" si="128"/>
        <v>45984</v>
      </c>
      <c r="B7845" s="362">
        <v>16</v>
      </c>
      <c r="C7845" s="363">
        <v>5146.9589999999998</v>
      </c>
      <c r="D7845" s="364"/>
    </row>
    <row r="7846" spans="1:4">
      <c r="A7846" s="361">
        <f t="shared" si="128"/>
        <v>45984</v>
      </c>
      <c r="B7846" s="362">
        <v>17</v>
      </c>
      <c r="C7846" s="363">
        <v>5760.0690000000004</v>
      </c>
      <c r="D7846" s="364"/>
    </row>
    <row r="7847" spans="1:4">
      <c r="A7847" s="361">
        <f t="shared" si="128"/>
        <v>45984</v>
      </c>
      <c r="B7847" s="362">
        <v>18</v>
      </c>
      <c r="C7847" s="363">
        <v>5444.2865000000002</v>
      </c>
      <c r="D7847" s="364"/>
    </row>
    <row r="7848" spans="1:4">
      <c r="A7848" s="361">
        <f t="shared" si="128"/>
        <v>45984</v>
      </c>
      <c r="B7848" s="362">
        <v>19</v>
      </c>
      <c r="C7848" s="363">
        <v>3906.125</v>
      </c>
      <c r="D7848" s="364"/>
    </row>
    <row r="7849" spans="1:4">
      <c r="A7849" s="361">
        <f t="shared" si="128"/>
        <v>45984</v>
      </c>
      <c r="B7849" s="362">
        <v>20</v>
      </c>
      <c r="C7849" s="363">
        <v>4311.2264999999998</v>
      </c>
      <c r="D7849" s="364"/>
    </row>
    <row r="7850" spans="1:4">
      <c r="A7850" s="361">
        <f t="shared" si="128"/>
        <v>45984</v>
      </c>
      <c r="B7850" s="362">
        <v>21</v>
      </c>
      <c r="C7850" s="363">
        <v>4233.29</v>
      </c>
      <c r="D7850" s="364"/>
    </row>
    <row r="7851" spans="1:4">
      <c r="A7851" s="361">
        <f t="shared" si="128"/>
        <v>45984</v>
      </c>
      <c r="B7851" s="362">
        <v>22</v>
      </c>
      <c r="C7851" s="363">
        <v>4767.7040000000006</v>
      </c>
      <c r="D7851" s="364"/>
    </row>
    <row r="7852" spans="1:4">
      <c r="A7852" s="361">
        <f t="shared" si="128"/>
        <v>45984</v>
      </c>
      <c r="B7852" s="362">
        <v>23</v>
      </c>
      <c r="C7852" s="363">
        <v>4357.1499999999996</v>
      </c>
      <c r="D7852" s="364"/>
    </row>
    <row r="7853" spans="1:4">
      <c r="A7853" s="361">
        <f t="shared" si="128"/>
        <v>45985</v>
      </c>
      <c r="B7853" s="362">
        <v>0</v>
      </c>
      <c r="C7853" s="363">
        <v>4084.3905</v>
      </c>
      <c r="D7853" s="364"/>
    </row>
    <row r="7854" spans="1:4">
      <c r="A7854" s="361">
        <f t="shared" si="128"/>
        <v>45985</v>
      </c>
      <c r="B7854" s="362">
        <v>1</v>
      </c>
      <c r="C7854" s="363">
        <v>3895.3605000000002</v>
      </c>
      <c r="D7854" s="364"/>
    </row>
    <row r="7855" spans="1:4">
      <c r="A7855" s="361">
        <f t="shared" si="128"/>
        <v>45985</v>
      </c>
      <c r="B7855" s="362">
        <v>2</v>
      </c>
      <c r="C7855" s="363">
        <v>3752.6850000000004</v>
      </c>
      <c r="D7855" s="364"/>
    </row>
    <row r="7856" spans="1:4">
      <c r="A7856" s="361">
        <f t="shared" si="128"/>
        <v>45985</v>
      </c>
      <c r="B7856" s="362">
        <v>3</v>
      </c>
      <c r="C7856" s="363">
        <v>3880.0175000000004</v>
      </c>
      <c r="D7856" s="364"/>
    </row>
    <row r="7857" spans="1:4">
      <c r="A7857" s="361">
        <f t="shared" si="128"/>
        <v>45985</v>
      </c>
      <c r="B7857" s="362">
        <v>4</v>
      </c>
      <c r="C7857" s="363">
        <v>4270.6925000000001</v>
      </c>
      <c r="D7857" s="364"/>
    </row>
    <row r="7858" spans="1:4">
      <c r="A7858" s="361">
        <f t="shared" si="128"/>
        <v>45985</v>
      </c>
      <c r="B7858" s="362">
        <v>5</v>
      </c>
      <c r="C7858" s="363">
        <v>4600.8405000000002</v>
      </c>
      <c r="D7858" s="364"/>
    </row>
    <row r="7859" spans="1:4">
      <c r="A7859" s="361">
        <f t="shared" si="128"/>
        <v>45985</v>
      </c>
      <c r="B7859" s="362">
        <v>6</v>
      </c>
      <c r="C7859" s="363">
        <v>5128.2120000000004</v>
      </c>
      <c r="D7859" s="364"/>
    </row>
    <row r="7860" spans="1:4">
      <c r="A7860" s="361">
        <f t="shared" si="128"/>
        <v>45985</v>
      </c>
      <c r="B7860" s="362">
        <v>7</v>
      </c>
      <c r="C7860" s="363">
        <v>5559.0920000000006</v>
      </c>
      <c r="D7860" s="364"/>
    </row>
    <row r="7861" spans="1:4">
      <c r="A7861" s="361">
        <f t="shared" si="128"/>
        <v>45985</v>
      </c>
      <c r="B7861" s="362">
        <v>8</v>
      </c>
      <c r="C7861" s="363">
        <v>5221.8070000000007</v>
      </c>
      <c r="D7861" s="364"/>
    </row>
    <row r="7862" spans="1:4">
      <c r="A7862" s="361">
        <f t="shared" si="128"/>
        <v>45985</v>
      </c>
      <c r="B7862" s="362">
        <v>9</v>
      </c>
      <c r="C7862" s="363">
        <v>5202.1255000000001</v>
      </c>
      <c r="D7862" s="364"/>
    </row>
    <row r="7863" spans="1:4">
      <c r="A7863" s="361">
        <f t="shared" si="128"/>
        <v>45985</v>
      </c>
      <c r="B7863" s="362">
        <v>10</v>
      </c>
      <c r="C7863" s="363">
        <v>5387.6455000000005</v>
      </c>
      <c r="D7863" s="364"/>
    </row>
    <row r="7864" spans="1:4">
      <c r="A7864" s="361">
        <f t="shared" si="128"/>
        <v>45985</v>
      </c>
      <c r="B7864" s="362">
        <v>11</v>
      </c>
      <c r="C7864" s="363">
        <v>5336.1554999999998</v>
      </c>
      <c r="D7864" s="364"/>
    </row>
    <row r="7865" spans="1:4">
      <c r="A7865" s="361">
        <f t="shared" si="128"/>
        <v>45985</v>
      </c>
      <c r="B7865" s="362">
        <v>12</v>
      </c>
      <c r="C7865" s="363">
        <v>5434.1055000000006</v>
      </c>
      <c r="D7865" s="364"/>
    </row>
    <row r="7866" spans="1:4">
      <c r="A7866" s="361">
        <f t="shared" si="128"/>
        <v>45985</v>
      </c>
      <c r="B7866" s="362">
        <v>13</v>
      </c>
      <c r="C7866" s="363">
        <v>5536.5079999999998</v>
      </c>
      <c r="D7866" s="364"/>
    </row>
    <row r="7867" spans="1:4">
      <c r="A7867" s="361">
        <f t="shared" si="128"/>
        <v>45985</v>
      </c>
      <c r="B7867" s="362">
        <v>14</v>
      </c>
      <c r="C7867" s="363">
        <v>5607.5655000000006</v>
      </c>
      <c r="D7867" s="364"/>
    </row>
    <row r="7868" spans="1:4">
      <c r="A7868" s="361">
        <f t="shared" si="128"/>
        <v>45985</v>
      </c>
      <c r="B7868" s="362">
        <v>15</v>
      </c>
      <c r="C7868" s="363">
        <v>5690.9855000000007</v>
      </c>
      <c r="D7868" s="364"/>
    </row>
    <row r="7869" spans="1:4">
      <c r="A7869" s="361">
        <f t="shared" si="128"/>
        <v>45985</v>
      </c>
      <c r="B7869" s="362">
        <v>16</v>
      </c>
      <c r="C7869" s="363">
        <v>5594.3029999999999</v>
      </c>
      <c r="D7869" s="364"/>
    </row>
    <row r="7870" spans="1:4">
      <c r="A7870" s="361">
        <f t="shared" si="128"/>
        <v>45985</v>
      </c>
      <c r="B7870" s="362">
        <v>17</v>
      </c>
      <c r="C7870" s="363">
        <v>6267.7130000000006</v>
      </c>
      <c r="D7870" s="364"/>
    </row>
    <row r="7871" spans="1:4">
      <c r="A7871" s="361">
        <f t="shared" si="128"/>
        <v>45985</v>
      </c>
      <c r="B7871" s="362">
        <v>18</v>
      </c>
      <c r="C7871" s="363">
        <v>6540.1580000000004</v>
      </c>
      <c r="D7871" s="364"/>
    </row>
    <row r="7872" spans="1:4">
      <c r="A7872" s="361">
        <f t="shared" si="128"/>
        <v>45985</v>
      </c>
      <c r="B7872" s="362">
        <v>19</v>
      </c>
      <c r="C7872" s="363">
        <v>4785.1154999999999</v>
      </c>
      <c r="D7872" s="364"/>
    </row>
    <row r="7873" spans="1:4">
      <c r="A7873" s="361">
        <f t="shared" si="128"/>
        <v>45985</v>
      </c>
      <c r="B7873" s="362">
        <v>20</v>
      </c>
      <c r="C7873" s="363">
        <v>5231.0455000000002</v>
      </c>
      <c r="D7873" s="364"/>
    </row>
    <row r="7874" spans="1:4">
      <c r="A7874" s="361">
        <f t="shared" si="128"/>
        <v>45985</v>
      </c>
      <c r="B7874" s="362">
        <v>21</v>
      </c>
      <c r="C7874" s="363">
        <v>5078.3029999999999</v>
      </c>
      <c r="D7874" s="364"/>
    </row>
    <row r="7875" spans="1:4">
      <c r="A7875" s="361">
        <f t="shared" si="128"/>
        <v>45985</v>
      </c>
      <c r="B7875" s="362">
        <v>22</v>
      </c>
      <c r="C7875" s="363">
        <v>5536.7860000000001</v>
      </c>
      <c r="D7875" s="364"/>
    </row>
    <row r="7876" spans="1:4">
      <c r="A7876" s="361">
        <f t="shared" si="128"/>
        <v>45985</v>
      </c>
      <c r="B7876" s="362">
        <v>23</v>
      </c>
      <c r="C7876" s="363">
        <v>4875.0529999999999</v>
      </c>
      <c r="D7876" s="364"/>
    </row>
    <row r="7877" spans="1:4">
      <c r="A7877" s="361">
        <f t="shared" si="128"/>
        <v>45986</v>
      </c>
      <c r="B7877" s="362">
        <v>0</v>
      </c>
      <c r="C7877" s="363">
        <v>4967.1975000000002</v>
      </c>
      <c r="D7877" s="364"/>
    </row>
    <row r="7878" spans="1:4">
      <c r="A7878" s="361">
        <f t="shared" ref="A7878:A7941" si="129">IF(B7878=0,A7877+1,A7877)</f>
        <v>45986</v>
      </c>
      <c r="B7878" s="362">
        <v>1</v>
      </c>
      <c r="C7878" s="363">
        <v>4700.0550000000003</v>
      </c>
      <c r="D7878" s="364"/>
    </row>
    <row r="7879" spans="1:4">
      <c r="A7879" s="361">
        <f t="shared" si="129"/>
        <v>45986</v>
      </c>
      <c r="B7879" s="362">
        <v>2</v>
      </c>
      <c r="C7879" s="363">
        <v>4750.6125000000002</v>
      </c>
      <c r="D7879" s="364"/>
    </row>
    <row r="7880" spans="1:4">
      <c r="A7880" s="361">
        <f t="shared" si="129"/>
        <v>45986</v>
      </c>
      <c r="B7880" s="362">
        <v>3</v>
      </c>
      <c r="C7880" s="363">
        <v>4647.57</v>
      </c>
      <c r="D7880" s="364"/>
    </row>
    <row r="7881" spans="1:4">
      <c r="A7881" s="361">
        <f t="shared" si="129"/>
        <v>45986</v>
      </c>
      <c r="B7881" s="362">
        <v>4</v>
      </c>
      <c r="C7881" s="363">
        <v>5040.8125</v>
      </c>
      <c r="D7881" s="364"/>
    </row>
    <row r="7882" spans="1:4">
      <c r="A7882" s="361">
        <f t="shared" si="129"/>
        <v>45986</v>
      </c>
      <c r="B7882" s="362">
        <v>5</v>
      </c>
      <c r="C7882" s="363">
        <v>5067.8874999999998</v>
      </c>
      <c r="D7882" s="364"/>
    </row>
    <row r="7883" spans="1:4">
      <c r="A7883" s="361">
        <f t="shared" si="129"/>
        <v>45986</v>
      </c>
      <c r="B7883" s="362">
        <v>6</v>
      </c>
      <c r="C7883" s="363">
        <v>5647.8775000000005</v>
      </c>
      <c r="D7883" s="364"/>
    </row>
    <row r="7884" spans="1:4">
      <c r="A7884" s="361">
        <f t="shared" si="129"/>
        <v>45986</v>
      </c>
      <c r="B7884" s="362">
        <v>7</v>
      </c>
      <c r="C7884" s="363">
        <v>5950.7605000000003</v>
      </c>
      <c r="D7884" s="364"/>
    </row>
    <row r="7885" spans="1:4">
      <c r="A7885" s="361">
        <f t="shared" si="129"/>
        <v>45986</v>
      </c>
      <c r="B7885" s="362">
        <v>8</v>
      </c>
      <c r="C7885" s="363">
        <v>5512.7170000000006</v>
      </c>
      <c r="D7885" s="364"/>
    </row>
    <row r="7886" spans="1:4">
      <c r="A7886" s="361">
        <f t="shared" si="129"/>
        <v>45986</v>
      </c>
      <c r="B7886" s="362">
        <v>9</v>
      </c>
      <c r="C7886" s="363">
        <v>5430.2155000000002</v>
      </c>
      <c r="D7886" s="364"/>
    </row>
    <row r="7887" spans="1:4">
      <c r="A7887" s="361">
        <f t="shared" si="129"/>
        <v>45986</v>
      </c>
      <c r="B7887" s="362">
        <v>10</v>
      </c>
      <c r="C7887" s="363">
        <v>5411.2655000000004</v>
      </c>
      <c r="D7887" s="364"/>
    </row>
    <row r="7888" spans="1:4">
      <c r="A7888" s="361">
        <f t="shared" si="129"/>
        <v>45986</v>
      </c>
      <c r="B7888" s="362">
        <v>11</v>
      </c>
      <c r="C7888" s="363">
        <v>5548.1080000000002</v>
      </c>
      <c r="D7888" s="364"/>
    </row>
    <row r="7889" spans="1:4">
      <c r="A7889" s="361">
        <f t="shared" si="129"/>
        <v>45986</v>
      </c>
      <c r="B7889" s="362">
        <v>12</v>
      </c>
      <c r="C7889" s="363">
        <v>5637.6930000000002</v>
      </c>
      <c r="D7889" s="364"/>
    </row>
    <row r="7890" spans="1:4">
      <c r="A7890" s="361">
        <f t="shared" si="129"/>
        <v>45986</v>
      </c>
      <c r="B7890" s="362">
        <v>13</v>
      </c>
      <c r="C7890" s="363">
        <v>5698.6550000000007</v>
      </c>
      <c r="D7890" s="364"/>
    </row>
    <row r="7891" spans="1:4">
      <c r="A7891" s="361">
        <f t="shared" si="129"/>
        <v>45986</v>
      </c>
      <c r="B7891" s="362">
        <v>14</v>
      </c>
      <c r="C7891" s="363">
        <v>5914.5230000000001</v>
      </c>
      <c r="D7891" s="364"/>
    </row>
    <row r="7892" spans="1:4">
      <c r="A7892" s="361">
        <f t="shared" si="129"/>
        <v>45986</v>
      </c>
      <c r="B7892" s="362">
        <v>15</v>
      </c>
      <c r="C7892" s="363">
        <v>5649.9690000000001</v>
      </c>
      <c r="D7892" s="364"/>
    </row>
    <row r="7893" spans="1:4">
      <c r="A7893" s="361">
        <f t="shared" si="129"/>
        <v>45986</v>
      </c>
      <c r="B7893" s="362">
        <v>16</v>
      </c>
      <c r="C7893" s="363">
        <v>6129.7890000000007</v>
      </c>
      <c r="D7893" s="364"/>
    </row>
    <row r="7894" spans="1:4">
      <c r="A7894" s="361">
        <f t="shared" si="129"/>
        <v>45986</v>
      </c>
      <c r="B7894" s="362">
        <v>17</v>
      </c>
      <c r="C7894" s="363">
        <v>6456.0680000000002</v>
      </c>
      <c r="D7894" s="364"/>
    </row>
    <row r="7895" spans="1:4">
      <c r="A7895" s="361">
        <f t="shared" si="129"/>
        <v>45986</v>
      </c>
      <c r="B7895" s="362">
        <v>18</v>
      </c>
      <c r="C7895" s="363">
        <v>6684.5105000000003</v>
      </c>
      <c r="D7895" s="364"/>
    </row>
    <row r="7896" spans="1:4">
      <c r="A7896" s="361">
        <f t="shared" si="129"/>
        <v>45986</v>
      </c>
      <c r="B7896" s="362">
        <v>19</v>
      </c>
      <c r="C7896" s="363">
        <v>4662.2830000000004</v>
      </c>
      <c r="D7896" s="364"/>
    </row>
    <row r="7897" spans="1:4">
      <c r="A7897" s="361">
        <f t="shared" si="129"/>
        <v>45986</v>
      </c>
      <c r="B7897" s="362">
        <v>20</v>
      </c>
      <c r="C7897" s="363">
        <v>5069.4155000000001</v>
      </c>
      <c r="D7897" s="364"/>
    </row>
    <row r="7898" spans="1:4">
      <c r="A7898" s="361">
        <f t="shared" si="129"/>
        <v>45986</v>
      </c>
      <c r="B7898" s="362">
        <v>21</v>
      </c>
      <c r="C7898" s="363">
        <v>5019.5405000000001</v>
      </c>
      <c r="D7898" s="364"/>
    </row>
    <row r="7899" spans="1:4">
      <c r="A7899" s="361">
        <f t="shared" si="129"/>
        <v>45986</v>
      </c>
      <c r="B7899" s="362">
        <v>22</v>
      </c>
      <c r="C7899" s="363">
        <v>5427.933</v>
      </c>
      <c r="D7899" s="364"/>
    </row>
    <row r="7900" spans="1:4">
      <c r="A7900" s="361">
        <f t="shared" si="129"/>
        <v>45986</v>
      </c>
      <c r="B7900" s="362">
        <v>23</v>
      </c>
      <c r="C7900" s="363">
        <v>5021.0055000000002</v>
      </c>
      <c r="D7900" s="364"/>
    </row>
    <row r="7901" spans="1:4">
      <c r="A7901" s="361">
        <f t="shared" si="129"/>
        <v>45987</v>
      </c>
      <c r="B7901" s="362">
        <v>0</v>
      </c>
      <c r="C7901" s="363">
        <v>5023.5240000000003</v>
      </c>
      <c r="D7901" s="364"/>
    </row>
    <row r="7902" spans="1:4">
      <c r="A7902" s="361">
        <f t="shared" si="129"/>
        <v>45987</v>
      </c>
      <c r="B7902" s="362">
        <v>1</v>
      </c>
      <c r="C7902" s="363">
        <v>4249.5240000000003</v>
      </c>
      <c r="D7902" s="364"/>
    </row>
    <row r="7903" spans="1:4">
      <c r="A7903" s="361">
        <f t="shared" si="129"/>
        <v>45987</v>
      </c>
      <c r="B7903" s="362">
        <v>2</v>
      </c>
      <c r="C7903" s="363">
        <v>4191.6990000000005</v>
      </c>
      <c r="D7903" s="364"/>
    </row>
    <row r="7904" spans="1:4">
      <c r="A7904" s="361">
        <f t="shared" si="129"/>
        <v>45987</v>
      </c>
      <c r="B7904" s="362">
        <v>3</v>
      </c>
      <c r="C7904" s="363">
        <v>4270.6710000000003</v>
      </c>
      <c r="D7904" s="364"/>
    </row>
    <row r="7905" spans="1:4">
      <c r="A7905" s="361">
        <f t="shared" si="129"/>
        <v>45987</v>
      </c>
      <c r="B7905" s="362">
        <v>4</v>
      </c>
      <c r="C7905" s="363">
        <v>4560.3540000000003</v>
      </c>
      <c r="D7905" s="364"/>
    </row>
    <row r="7906" spans="1:4">
      <c r="A7906" s="361">
        <f t="shared" si="129"/>
        <v>45987</v>
      </c>
      <c r="B7906" s="362">
        <v>5</v>
      </c>
      <c r="C7906" s="363">
        <v>4755.6850000000004</v>
      </c>
      <c r="D7906" s="364"/>
    </row>
    <row r="7907" spans="1:4">
      <c r="A7907" s="361">
        <f t="shared" si="129"/>
        <v>45987</v>
      </c>
      <c r="B7907" s="362">
        <v>6</v>
      </c>
      <c r="C7907" s="363">
        <v>5368.0910000000003</v>
      </c>
      <c r="D7907" s="364"/>
    </row>
    <row r="7908" spans="1:4">
      <c r="A7908" s="361">
        <f t="shared" si="129"/>
        <v>45987</v>
      </c>
      <c r="B7908" s="362">
        <v>7</v>
      </c>
      <c r="C7908" s="363">
        <v>5817.8915000000006</v>
      </c>
      <c r="D7908" s="364"/>
    </row>
    <row r="7909" spans="1:4">
      <c r="A7909" s="361">
        <f t="shared" si="129"/>
        <v>45987</v>
      </c>
      <c r="B7909" s="362">
        <v>8</v>
      </c>
      <c r="C7909" s="363">
        <v>5400.3795</v>
      </c>
      <c r="D7909" s="364"/>
    </row>
    <row r="7910" spans="1:4">
      <c r="A7910" s="361">
        <f t="shared" si="129"/>
        <v>45987</v>
      </c>
      <c r="B7910" s="362">
        <v>9</v>
      </c>
      <c r="C7910" s="363">
        <v>5269.1590000000006</v>
      </c>
      <c r="D7910" s="364"/>
    </row>
    <row r="7911" spans="1:4">
      <c r="A7911" s="361">
        <f t="shared" si="129"/>
        <v>45987</v>
      </c>
      <c r="B7911" s="362">
        <v>10</v>
      </c>
      <c r="C7911" s="363">
        <v>5359.6240000000007</v>
      </c>
      <c r="D7911" s="364"/>
    </row>
    <row r="7912" spans="1:4">
      <c r="A7912" s="361">
        <f t="shared" si="129"/>
        <v>45987</v>
      </c>
      <c r="B7912" s="362">
        <v>11</v>
      </c>
      <c r="C7912" s="363">
        <v>5367.2920000000004</v>
      </c>
      <c r="D7912" s="364"/>
    </row>
    <row r="7913" spans="1:4">
      <c r="A7913" s="361">
        <f t="shared" si="129"/>
        <v>45987</v>
      </c>
      <c r="B7913" s="362">
        <v>12</v>
      </c>
      <c r="C7913" s="363">
        <v>5365.0510000000004</v>
      </c>
      <c r="D7913" s="364"/>
    </row>
    <row r="7914" spans="1:4">
      <c r="A7914" s="361">
        <f t="shared" si="129"/>
        <v>45987</v>
      </c>
      <c r="B7914" s="362">
        <v>13</v>
      </c>
      <c r="C7914" s="363">
        <v>5579.0039999999999</v>
      </c>
      <c r="D7914" s="364"/>
    </row>
    <row r="7915" spans="1:4">
      <c r="A7915" s="361">
        <f t="shared" si="129"/>
        <v>45987</v>
      </c>
      <c r="B7915" s="362">
        <v>14</v>
      </c>
      <c r="C7915" s="363">
        <v>5780.0360000000001</v>
      </c>
      <c r="D7915" s="364"/>
    </row>
    <row r="7916" spans="1:4">
      <c r="A7916" s="361">
        <f t="shared" si="129"/>
        <v>45987</v>
      </c>
      <c r="B7916" s="362">
        <v>15</v>
      </c>
      <c r="C7916" s="363">
        <v>5698.8860000000004</v>
      </c>
      <c r="D7916" s="364"/>
    </row>
    <row r="7917" spans="1:4">
      <c r="A7917" s="361">
        <f t="shared" si="129"/>
        <v>45987</v>
      </c>
      <c r="B7917" s="362">
        <v>16</v>
      </c>
      <c r="C7917" s="363">
        <v>6045.9740000000002</v>
      </c>
      <c r="D7917" s="364"/>
    </row>
    <row r="7918" spans="1:4">
      <c r="A7918" s="361">
        <f t="shared" si="129"/>
        <v>45987</v>
      </c>
      <c r="B7918" s="362">
        <v>17</v>
      </c>
      <c r="C7918" s="363">
        <v>6234.5740000000005</v>
      </c>
      <c r="D7918" s="364"/>
    </row>
    <row r="7919" spans="1:4">
      <c r="A7919" s="361">
        <f t="shared" si="129"/>
        <v>45987</v>
      </c>
      <c r="B7919" s="362">
        <v>18</v>
      </c>
      <c r="C7919" s="363">
        <v>6466.0039999999999</v>
      </c>
      <c r="D7919" s="364"/>
    </row>
    <row r="7920" spans="1:4">
      <c r="A7920" s="361">
        <f t="shared" si="129"/>
        <v>45987</v>
      </c>
      <c r="B7920" s="362">
        <v>19</v>
      </c>
      <c r="C7920" s="363">
        <v>4557.134</v>
      </c>
      <c r="D7920" s="364"/>
    </row>
    <row r="7921" spans="1:4">
      <c r="A7921" s="361">
        <f t="shared" si="129"/>
        <v>45987</v>
      </c>
      <c r="B7921" s="362">
        <v>20</v>
      </c>
      <c r="C7921" s="363">
        <v>4878.2040000000006</v>
      </c>
      <c r="D7921" s="364"/>
    </row>
    <row r="7922" spans="1:4">
      <c r="A7922" s="361">
        <f t="shared" si="129"/>
        <v>45987</v>
      </c>
      <c r="B7922" s="362">
        <v>21</v>
      </c>
      <c r="C7922" s="363">
        <v>4806.2040000000006</v>
      </c>
      <c r="D7922" s="364"/>
    </row>
    <row r="7923" spans="1:4">
      <c r="A7923" s="361">
        <f t="shared" si="129"/>
        <v>45987</v>
      </c>
      <c r="B7923" s="362">
        <v>22</v>
      </c>
      <c r="C7923" s="363">
        <v>5283.9805000000006</v>
      </c>
      <c r="D7923" s="364"/>
    </row>
    <row r="7924" spans="1:4">
      <c r="A7924" s="361">
        <f t="shared" si="129"/>
        <v>45987</v>
      </c>
      <c r="B7924" s="362">
        <v>23</v>
      </c>
      <c r="C7924" s="363">
        <v>4679.2040000000006</v>
      </c>
      <c r="D7924" s="364"/>
    </row>
    <row r="7925" spans="1:4">
      <c r="A7925" s="361">
        <f t="shared" si="129"/>
        <v>45988</v>
      </c>
      <c r="B7925" s="362">
        <v>0</v>
      </c>
      <c r="C7925" s="363">
        <v>4771.0190000000002</v>
      </c>
      <c r="D7925" s="364"/>
    </row>
    <row r="7926" spans="1:4">
      <c r="A7926" s="361">
        <f t="shared" si="129"/>
        <v>45988</v>
      </c>
      <c r="B7926" s="362">
        <v>1</v>
      </c>
      <c r="C7926" s="363">
        <v>4477.1639999999998</v>
      </c>
      <c r="D7926" s="364"/>
    </row>
    <row r="7927" spans="1:4">
      <c r="A7927" s="361">
        <f t="shared" si="129"/>
        <v>45988</v>
      </c>
      <c r="B7927" s="362">
        <v>2</v>
      </c>
      <c r="C7927" s="363">
        <v>4448.3389999999999</v>
      </c>
      <c r="D7927" s="364"/>
    </row>
    <row r="7928" spans="1:4">
      <c r="A7928" s="361">
        <f t="shared" si="129"/>
        <v>45988</v>
      </c>
      <c r="B7928" s="362">
        <v>3</v>
      </c>
      <c r="C7928" s="363">
        <v>4585.4180000000006</v>
      </c>
      <c r="D7928" s="364"/>
    </row>
    <row r="7929" spans="1:4">
      <c r="A7929" s="361">
        <f t="shared" si="129"/>
        <v>45988</v>
      </c>
      <c r="B7929" s="362">
        <v>4</v>
      </c>
      <c r="C7929" s="363">
        <v>4898.3389999999999</v>
      </c>
      <c r="D7929" s="364"/>
    </row>
    <row r="7930" spans="1:4">
      <c r="A7930" s="361">
        <f t="shared" si="129"/>
        <v>45988</v>
      </c>
      <c r="B7930" s="362">
        <v>5</v>
      </c>
      <c r="C7930" s="363">
        <v>5151.1640000000007</v>
      </c>
      <c r="D7930" s="364"/>
    </row>
    <row r="7931" spans="1:4">
      <c r="A7931" s="361">
        <f t="shared" si="129"/>
        <v>45988</v>
      </c>
      <c r="B7931" s="362">
        <v>6</v>
      </c>
      <c r="C7931" s="363">
        <v>5494.3040000000001</v>
      </c>
      <c r="D7931" s="364"/>
    </row>
    <row r="7932" spans="1:4">
      <c r="A7932" s="361">
        <f t="shared" si="129"/>
        <v>45988</v>
      </c>
      <c r="B7932" s="362">
        <v>7</v>
      </c>
      <c r="C7932" s="363">
        <v>5901.5540000000001</v>
      </c>
      <c r="D7932" s="364"/>
    </row>
    <row r="7933" spans="1:4">
      <c r="A7933" s="361">
        <f t="shared" si="129"/>
        <v>45988</v>
      </c>
      <c r="B7933" s="362">
        <v>8</v>
      </c>
      <c r="C7933" s="363">
        <v>5448.5540000000001</v>
      </c>
      <c r="D7933" s="364"/>
    </row>
    <row r="7934" spans="1:4">
      <c r="A7934" s="361">
        <f t="shared" si="129"/>
        <v>45988</v>
      </c>
      <c r="B7934" s="362">
        <v>9</v>
      </c>
      <c r="C7934" s="363">
        <v>4997.5129999999999</v>
      </c>
      <c r="D7934" s="364"/>
    </row>
    <row r="7935" spans="1:4">
      <c r="A7935" s="361">
        <f t="shared" si="129"/>
        <v>45988</v>
      </c>
      <c r="B7935" s="362">
        <v>10</v>
      </c>
      <c r="C7935" s="363">
        <v>5154.9130000000005</v>
      </c>
      <c r="D7935" s="364"/>
    </row>
    <row r="7936" spans="1:4">
      <c r="A7936" s="361">
        <f t="shared" si="129"/>
        <v>45988</v>
      </c>
      <c r="B7936" s="362">
        <v>11</v>
      </c>
      <c r="C7936" s="363">
        <v>5148.1630000000005</v>
      </c>
      <c r="D7936" s="364"/>
    </row>
    <row r="7937" spans="1:4">
      <c r="A7937" s="361">
        <f t="shared" si="129"/>
        <v>45988</v>
      </c>
      <c r="B7937" s="362">
        <v>12</v>
      </c>
      <c r="C7937" s="363">
        <v>5188.4130000000005</v>
      </c>
      <c r="D7937" s="364"/>
    </row>
    <row r="7938" spans="1:4">
      <c r="A7938" s="361">
        <f t="shared" si="129"/>
        <v>45988</v>
      </c>
      <c r="B7938" s="362">
        <v>13</v>
      </c>
      <c r="C7938" s="363">
        <v>5348.9790000000003</v>
      </c>
      <c r="D7938" s="364"/>
    </row>
    <row r="7939" spans="1:4">
      <c r="A7939" s="361">
        <f t="shared" si="129"/>
        <v>45988</v>
      </c>
      <c r="B7939" s="362">
        <v>14</v>
      </c>
      <c r="C7939" s="363">
        <v>5612.8630000000003</v>
      </c>
      <c r="D7939" s="364"/>
    </row>
    <row r="7940" spans="1:4">
      <c r="A7940" s="361">
        <f t="shared" si="129"/>
        <v>45988</v>
      </c>
      <c r="B7940" s="362">
        <v>15</v>
      </c>
      <c r="C7940" s="363">
        <v>5682.0720000000001</v>
      </c>
      <c r="D7940" s="364"/>
    </row>
    <row r="7941" spans="1:4">
      <c r="A7941" s="361">
        <f t="shared" si="129"/>
        <v>45988</v>
      </c>
      <c r="B7941" s="362">
        <v>16</v>
      </c>
      <c r="C7941" s="363">
        <v>5946.192</v>
      </c>
      <c r="D7941" s="364"/>
    </row>
    <row r="7942" spans="1:4">
      <c r="A7942" s="361">
        <f t="shared" ref="A7942:A8005" si="130">IF(B7942=0,A7941+1,A7941)</f>
        <v>45988</v>
      </c>
      <c r="B7942" s="362">
        <v>17</v>
      </c>
      <c r="C7942" s="363">
        <v>6128.9265000000005</v>
      </c>
      <c r="D7942" s="364"/>
    </row>
    <row r="7943" spans="1:4">
      <c r="A7943" s="361">
        <f t="shared" si="130"/>
        <v>45988</v>
      </c>
      <c r="B7943" s="362">
        <v>18</v>
      </c>
      <c r="C7943" s="363">
        <v>6238.924</v>
      </c>
      <c r="D7943" s="364"/>
    </row>
    <row r="7944" spans="1:4">
      <c r="A7944" s="361">
        <f t="shared" si="130"/>
        <v>45988</v>
      </c>
      <c r="B7944" s="362">
        <v>19</v>
      </c>
      <c r="C7944" s="363">
        <v>4445.2030000000004</v>
      </c>
      <c r="D7944" s="364"/>
    </row>
    <row r="7945" spans="1:4">
      <c r="A7945" s="361">
        <f t="shared" si="130"/>
        <v>45988</v>
      </c>
      <c r="B7945" s="362">
        <v>20</v>
      </c>
      <c r="C7945" s="363">
        <v>5322.5555000000004</v>
      </c>
      <c r="D7945" s="364"/>
    </row>
    <row r="7946" spans="1:4">
      <c r="A7946" s="361">
        <f t="shared" si="130"/>
        <v>45988</v>
      </c>
      <c r="B7946" s="362">
        <v>21</v>
      </c>
      <c r="C7946" s="363">
        <v>5463.1745000000001</v>
      </c>
      <c r="D7946" s="364"/>
    </row>
    <row r="7947" spans="1:4">
      <c r="A7947" s="361">
        <f t="shared" si="130"/>
        <v>45988</v>
      </c>
      <c r="B7947" s="362">
        <v>22</v>
      </c>
      <c r="C7947" s="363">
        <v>6032.6195000000007</v>
      </c>
      <c r="D7947" s="364"/>
    </row>
    <row r="7948" spans="1:4">
      <c r="A7948" s="361">
        <f t="shared" si="130"/>
        <v>45988</v>
      </c>
      <c r="B7948" s="362">
        <v>23</v>
      </c>
      <c r="C7948" s="363">
        <v>5616.4425000000001</v>
      </c>
      <c r="D7948" s="364"/>
    </row>
    <row r="7949" spans="1:4">
      <c r="A7949" s="361">
        <f t="shared" si="130"/>
        <v>45989</v>
      </c>
      <c r="B7949" s="362">
        <v>0</v>
      </c>
      <c r="C7949" s="363">
        <v>4742.598</v>
      </c>
      <c r="D7949" s="364"/>
    </row>
    <row r="7950" spans="1:4">
      <c r="A7950" s="361">
        <f t="shared" si="130"/>
        <v>45989</v>
      </c>
      <c r="B7950" s="362">
        <v>1</v>
      </c>
      <c r="C7950" s="363">
        <v>4438.4630000000006</v>
      </c>
      <c r="D7950" s="364"/>
    </row>
    <row r="7951" spans="1:4">
      <c r="A7951" s="361">
        <f t="shared" si="130"/>
        <v>45989</v>
      </c>
      <c r="B7951" s="362">
        <v>2</v>
      </c>
      <c r="C7951" s="363">
        <v>4364.4430000000002</v>
      </c>
      <c r="D7951" s="364"/>
    </row>
    <row r="7952" spans="1:4">
      <c r="A7952" s="361">
        <f t="shared" si="130"/>
        <v>45989</v>
      </c>
      <c r="B7952" s="362">
        <v>3</v>
      </c>
      <c r="C7952" s="363">
        <v>4381.085</v>
      </c>
      <c r="D7952" s="364"/>
    </row>
    <row r="7953" spans="1:4">
      <c r="A7953" s="361">
        <f t="shared" si="130"/>
        <v>45989</v>
      </c>
      <c r="B7953" s="362">
        <v>4</v>
      </c>
      <c r="C7953" s="363">
        <v>4642.3215</v>
      </c>
      <c r="D7953" s="364"/>
    </row>
    <row r="7954" spans="1:4">
      <c r="A7954" s="361">
        <f t="shared" si="130"/>
        <v>45989</v>
      </c>
      <c r="B7954" s="362">
        <v>5</v>
      </c>
      <c r="C7954" s="363">
        <v>5039.2894999999999</v>
      </c>
      <c r="D7954" s="364"/>
    </row>
    <row r="7955" spans="1:4">
      <c r="A7955" s="361">
        <f t="shared" si="130"/>
        <v>45989</v>
      </c>
      <c r="B7955" s="362">
        <v>6</v>
      </c>
      <c r="C7955" s="363">
        <v>5607.9530000000004</v>
      </c>
      <c r="D7955" s="364"/>
    </row>
    <row r="7956" spans="1:4">
      <c r="A7956" s="361">
        <f t="shared" si="130"/>
        <v>45989</v>
      </c>
      <c r="B7956" s="362">
        <v>7</v>
      </c>
      <c r="C7956" s="363">
        <v>6217.9650000000001</v>
      </c>
      <c r="D7956" s="364"/>
    </row>
    <row r="7957" spans="1:4">
      <c r="A7957" s="361">
        <f t="shared" si="130"/>
        <v>45989</v>
      </c>
      <c r="B7957" s="362">
        <v>8</v>
      </c>
      <c r="C7957" s="363">
        <v>5652.1750000000002</v>
      </c>
      <c r="D7957" s="364"/>
    </row>
    <row r="7958" spans="1:4">
      <c r="A7958" s="361">
        <f t="shared" si="130"/>
        <v>45989</v>
      </c>
      <c r="B7958" s="362">
        <v>9</v>
      </c>
      <c r="C7958" s="363">
        <v>5346.5150000000003</v>
      </c>
      <c r="D7958" s="364"/>
    </row>
    <row r="7959" spans="1:4">
      <c r="A7959" s="361">
        <f t="shared" si="130"/>
        <v>45989</v>
      </c>
      <c r="B7959" s="362">
        <v>10</v>
      </c>
      <c r="C7959" s="363">
        <v>5429.0150000000003</v>
      </c>
      <c r="D7959" s="364"/>
    </row>
    <row r="7960" spans="1:4">
      <c r="A7960" s="361">
        <f t="shared" si="130"/>
        <v>45989</v>
      </c>
      <c r="B7960" s="362">
        <v>11</v>
      </c>
      <c r="C7960" s="363">
        <v>5399.0150000000003</v>
      </c>
      <c r="D7960" s="364"/>
    </row>
    <row r="7961" spans="1:4">
      <c r="A7961" s="361">
        <f t="shared" si="130"/>
        <v>45989</v>
      </c>
      <c r="B7961" s="362">
        <v>12</v>
      </c>
      <c r="C7961" s="363">
        <v>5246.9650000000001</v>
      </c>
      <c r="D7961" s="364"/>
    </row>
    <row r="7962" spans="1:4">
      <c r="A7962" s="361">
        <f t="shared" si="130"/>
        <v>45989</v>
      </c>
      <c r="B7962" s="362">
        <v>13</v>
      </c>
      <c r="C7962" s="363">
        <v>5878.39</v>
      </c>
      <c r="D7962" s="364"/>
    </row>
    <row r="7963" spans="1:4">
      <c r="A7963" s="361">
        <f t="shared" si="130"/>
        <v>45989</v>
      </c>
      <c r="B7963" s="362">
        <v>14</v>
      </c>
      <c r="C7963" s="363">
        <v>6254.6900000000005</v>
      </c>
      <c r="D7963" s="364"/>
    </row>
    <row r="7964" spans="1:4">
      <c r="A7964" s="361">
        <f t="shared" si="130"/>
        <v>45989</v>
      </c>
      <c r="B7964" s="362">
        <v>15</v>
      </c>
      <c r="C7964" s="363">
        <v>6057.9400000000005</v>
      </c>
      <c r="D7964" s="364"/>
    </row>
    <row r="7965" spans="1:4">
      <c r="A7965" s="361">
        <f t="shared" si="130"/>
        <v>45989</v>
      </c>
      <c r="B7965" s="362">
        <v>16</v>
      </c>
      <c r="C7965" s="363">
        <v>6546.41</v>
      </c>
      <c r="D7965" s="364"/>
    </row>
    <row r="7966" spans="1:4">
      <c r="A7966" s="361">
        <f t="shared" si="130"/>
        <v>45989</v>
      </c>
      <c r="B7966" s="362">
        <v>17</v>
      </c>
      <c r="C7966" s="363">
        <v>6552.39</v>
      </c>
      <c r="D7966" s="364"/>
    </row>
    <row r="7967" spans="1:4">
      <c r="A7967" s="361">
        <f t="shared" si="130"/>
        <v>45989</v>
      </c>
      <c r="B7967" s="362">
        <v>18</v>
      </c>
      <c r="C7967" s="363">
        <v>6845.0750000000007</v>
      </c>
      <c r="D7967" s="364"/>
    </row>
    <row r="7968" spans="1:4">
      <c r="A7968" s="361">
        <f t="shared" si="130"/>
        <v>45989</v>
      </c>
      <c r="B7968" s="362">
        <v>19</v>
      </c>
      <c r="C7968" s="363">
        <v>4959.6900000000005</v>
      </c>
      <c r="D7968" s="364"/>
    </row>
    <row r="7969" spans="1:4">
      <c r="A7969" s="361">
        <f t="shared" si="130"/>
        <v>45989</v>
      </c>
      <c r="B7969" s="362">
        <v>20</v>
      </c>
      <c r="C7969" s="363">
        <v>5266.49</v>
      </c>
      <c r="D7969" s="364"/>
    </row>
    <row r="7970" spans="1:4">
      <c r="A7970" s="361">
        <f t="shared" si="130"/>
        <v>45989</v>
      </c>
      <c r="B7970" s="362">
        <v>21</v>
      </c>
      <c r="C7970" s="363">
        <v>5454.74</v>
      </c>
      <c r="D7970" s="364"/>
    </row>
    <row r="7971" spans="1:4">
      <c r="A7971" s="361">
        <f t="shared" si="130"/>
        <v>45989</v>
      </c>
      <c r="B7971" s="362">
        <v>22</v>
      </c>
      <c r="C7971" s="363">
        <v>6182.51</v>
      </c>
      <c r="D7971" s="364"/>
    </row>
    <row r="7972" spans="1:4">
      <c r="A7972" s="361">
        <f t="shared" si="130"/>
        <v>45989</v>
      </c>
      <c r="B7972" s="362">
        <v>23</v>
      </c>
      <c r="C7972" s="363">
        <v>5708.1900000000005</v>
      </c>
      <c r="D7972" s="364"/>
    </row>
    <row r="7973" spans="1:4">
      <c r="A7973" s="361">
        <f t="shared" si="130"/>
        <v>45990</v>
      </c>
      <c r="B7973" s="362">
        <v>0</v>
      </c>
      <c r="C7973" s="363">
        <v>5163.9684999999999</v>
      </c>
      <c r="D7973" s="364"/>
    </row>
    <row r="7974" spans="1:4">
      <c r="A7974" s="361">
        <f t="shared" si="130"/>
        <v>45990</v>
      </c>
      <c r="B7974" s="362">
        <v>1</v>
      </c>
      <c r="C7974" s="363">
        <v>4488.6345000000001</v>
      </c>
      <c r="D7974" s="364"/>
    </row>
    <row r="7975" spans="1:4">
      <c r="A7975" s="361">
        <f t="shared" si="130"/>
        <v>45990</v>
      </c>
      <c r="B7975" s="362">
        <v>2</v>
      </c>
      <c r="C7975" s="363">
        <v>4490.8870000000006</v>
      </c>
      <c r="D7975" s="364"/>
    </row>
    <row r="7976" spans="1:4">
      <c r="A7976" s="361">
        <f t="shared" si="130"/>
        <v>45990</v>
      </c>
      <c r="B7976" s="362">
        <v>3</v>
      </c>
      <c r="C7976" s="363">
        <v>4228.6120000000001</v>
      </c>
      <c r="D7976" s="364"/>
    </row>
    <row r="7977" spans="1:4">
      <c r="A7977" s="361">
        <f t="shared" si="130"/>
        <v>45990</v>
      </c>
      <c r="B7977" s="362">
        <v>4</v>
      </c>
      <c r="C7977" s="363">
        <v>4310.4270000000006</v>
      </c>
      <c r="D7977" s="364"/>
    </row>
    <row r="7978" spans="1:4">
      <c r="A7978" s="361">
        <f t="shared" si="130"/>
        <v>45990</v>
      </c>
      <c r="B7978" s="362">
        <v>5</v>
      </c>
      <c r="C7978" s="363">
        <v>4345.6370000000006</v>
      </c>
      <c r="D7978" s="364"/>
    </row>
    <row r="7979" spans="1:4">
      <c r="A7979" s="361">
        <f t="shared" si="130"/>
        <v>45990</v>
      </c>
      <c r="B7979" s="362">
        <v>6</v>
      </c>
      <c r="C7979" s="363">
        <v>5029.3770000000004</v>
      </c>
      <c r="D7979" s="364"/>
    </row>
    <row r="7980" spans="1:4">
      <c r="A7980" s="361">
        <f t="shared" si="130"/>
        <v>45990</v>
      </c>
      <c r="B7980" s="362">
        <v>7</v>
      </c>
      <c r="C7980" s="363">
        <v>5234.1820000000007</v>
      </c>
      <c r="D7980" s="364"/>
    </row>
    <row r="7981" spans="1:4">
      <c r="A7981" s="361">
        <f t="shared" si="130"/>
        <v>45990</v>
      </c>
      <c r="B7981" s="362">
        <v>8</v>
      </c>
      <c r="C7981" s="363">
        <v>4950.4890000000005</v>
      </c>
      <c r="D7981" s="364"/>
    </row>
    <row r="7982" spans="1:4">
      <c r="A7982" s="361">
        <f t="shared" si="130"/>
        <v>45990</v>
      </c>
      <c r="B7982" s="362">
        <v>9</v>
      </c>
      <c r="C7982" s="363">
        <v>4847.9890000000005</v>
      </c>
      <c r="D7982" s="364"/>
    </row>
    <row r="7983" spans="1:4">
      <c r="A7983" s="361">
        <f t="shared" si="130"/>
        <v>45990</v>
      </c>
      <c r="B7983" s="362">
        <v>10</v>
      </c>
      <c r="C7983" s="363">
        <v>5038.3599999999997</v>
      </c>
      <c r="D7983" s="364"/>
    </row>
    <row r="7984" spans="1:4">
      <c r="A7984" s="361">
        <f t="shared" si="130"/>
        <v>45990</v>
      </c>
      <c r="B7984" s="362">
        <v>11</v>
      </c>
      <c r="C7984" s="363">
        <v>5103.0529999999999</v>
      </c>
      <c r="D7984" s="364"/>
    </row>
    <row r="7985" spans="1:4">
      <c r="A7985" s="361">
        <f t="shared" si="130"/>
        <v>45990</v>
      </c>
      <c r="B7985" s="362">
        <v>12</v>
      </c>
      <c r="C7985" s="363">
        <v>5050.6450000000004</v>
      </c>
      <c r="D7985" s="364"/>
    </row>
    <row r="7986" spans="1:4">
      <c r="A7986" s="361">
        <f t="shared" si="130"/>
        <v>45990</v>
      </c>
      <c r="B7986" s="362">
        <v>13</v>
      </c>
      <c r="C7986" s="363">
        <v>5537.2240000000002</v>
      </c>
      <c r="D7986" s="364"/>
    </row>
    <row r="7987" spans="1:4">
      <c r="A7987" s="361">
        <f t="shared" si="130"/>
        <v>45990</v>
      </c>
      <c r="B7987" s="362">
        <v>14</v>
      </c>
      <c r="C7987" s="363">
        <v>5751.7160000000003</v>
      </c>
      <c r="D7987" s="364"/>
    </row>
    <row r="7988" spans="1:4">
      <c r="A7988" s="361">
        <f t="shared" si="130"/>
        <v>45990</v>
      </c>
      <c r="B7988" s="362">
        <v>15</v>
      </c>
      <c r="C7988" s="363">
        <v>5723.8294999999998</v>
      </c>
      <c r="D7988" s="364"/>
    </row>
    <row r="7989" spans="1:4">
      <c r="A7989" s="361">
        <f t="shared" si="130"/>
        <v>45990</v>
      </c>
      <c r="B7989" s="362">
        <v>16</v>
      </c>
      <c r="C7989" s="363">
        <v>6146.5394999999999</v>
      </c>
      <c r="D7989" s="364"/>
    </row>
    <row r="7990" spans="1:4">
      <c r="A7990" s="361">
        <f t="shared" si="130"/>
        <v>45990</v>
      </c>
      <c r="B7990" s="362">
        <v>17</v>
      </c>
      <c r="C7990" s="363">
        <v>6502.9675000000007</v>
      </c>
      <c r="D7990" s="364"/>
    </row>
    <row r="7991" spans="1:4">
      <c r="A7991" s="361">
        <f t="shared" si="130"/>
        <v>45990</v>
      </c>
      <c r="B7991" s="362">
        <v>18</v>
      </c>
      <c r="C7991" s="363">
        <v>6590.5825000000004</v>
      </c>
      <c r="D7991" s="364"/>
    </row>
    <row r="7992" spans="1:4">
      <c r="A7992" s="361">
        <f t="shared" si="130"/>
        <v>45990</v>
      </c>
      <c r="B7992" s="362">
        <v>19</v>
      </c>
      <c r="C7992" s="363">
        <v>5019.6950000000006</v>
      </c>
      <c r="D7992" s="364"/>
    </row>
    <row r="7993" spans="1:4">
      <c r="A7993" s="361">
        <f t="shared" si="130"/>
        <v>45990</v>
      </c>
      <c r="B7993" s="362">
        <v>20</v>
      </c>
      <c r="C7993" s="363">
        <v>5303.817</v>
      </c>
      <c r="D7993" s="364"/>
    </row>
    <row r="7994" spans="1:4">
      <c r="A7994" s="361">
        <f t="shared" si="130"/>
        <v>45990</v>
      </c>
      <c r="B7994" s="362">
        <v>21</v>
      </c>
      <c r="C7994" s="363">
        <v>5532.7560000000003</v>
      </c>
      <c r="D7994" s="364"/>
    </row>
    <row r="7995" spans="1:4">
      <c r="A7995" s="361">
        <f t="shared" si="130"/>
        <v>45990</v>
      </c>
      <c r="B7995" s="362">
        <v>22</v>
      </c>
      <c r="C7995" s="363">
        <v>5818.4045000000006</v>
      </c>
      <c r="D7995" s="364"/>
    </row>
    <row r="7996" spans="1:4">
      <c r="A7996" s="361">
        <f t="shared" si="130"/>
        <v>45990</v>
      </c>
      <c r="B7996" s="362">
        <v>23</v>
      </c>
      <c r="C7996" s="363">
        <v>5601.3220000000001</v>
      </c>
      <c r="D7996" s="364"/>
    </row>
    <row r="7997" spans="1:4">
      <c r="A7997" s="361">
        <f t="shared" si="130"/>
        <v>45991</v>
      </c>
      <c r="B7997" s="362">
        <v>0</v>
      </c>
      <c r="C7997" s="363">
        <v>4467.3620000000001</v>
      </c>
      <c r="D7997" s="364"/>
    </row>
    <row r="7998" spans="1:4">
      <c r="A7998" s="361">
        <f t="shared" si="130"/>
        <v>45991</v>
      </c>
      <c r="B7998" s="362">
        <v>1</v>
      </c>
      <c r="C7998" s="363">
        <v>4290.9620000000004</v>
      </c>
      <c r="D7998" s="364"/>
    </row>
    <row r="7999" spans="1:4">
      <c r="A7999" s="361">
        <f t="shared" si="130"/>
        <v>45991</v>
      </c>
      <c r="B7999" s="362">
        <v>2</v>
      </c>
      <c r="C7999" s="363">
        <v>4365.7795000000006</v>
      </c>
      <c r="D7999" s="364"/>
    </row>
    <row r="8000" spans="1:4">
      <c r="A8000" s="361">
        <f t="shared" si="130"/>
        <v>45991</v>
      </c>
      <c r="B8000" s="362">
        <v>3</v>
      </c>
      <c r="C8000" s="363">
        <v>4265.2520000000004</v>
      </c>
      <c r="D8000" s="364"/>
    </row>
    <row r="8001" spans="1:4">
      <c r="A8001" s="361">
        <f t="shared" si="130"/>
        <v>45991</v>
      </c>
      <c r="B8001" s="362">
        <v>4</v>
      </c>
      <c r="C8001" s="363">
        <v>4415.2809999999999</v>
      </c>
      <c r="D8001" s="364"/>
    </row>
    <row r="8002" spans="1:4">
      <c r="A8002" s="361">
        <f t="shared" si="130"/>
        <v>45991</v>
      </c>
      <c r="B8002" s="362">
        <v>5</v>
      </c>
      <c r="C8002" s="363">
        <v>4345.6440000000002</v>
      </c>
      <c r="D8002" s="364"/>
    </row>
    <row r="8003" spans="1:4">
      <c r="A8003" s="361">
        <f t="shared" si="130"/>
        <v>45991</v>
      </c>
      <c r="B8003" s="362">
        <v>6</v>
      </c>
      <c r="C8003" s="363">
        <v>4835.732</v>
      </c>
      <c r="D8003" s="364"/>
    </row>
    <row r="8004" spans="1:4">
      <c r="A8004" s="361">
        <f t="shared" si="130"/>
        <v>45991</v>
      </c>
      <c r="B8004" s="362">
        <v>7</v>
      </c>
      <c r="C8004" s="363">
        <v>4811.2520000000004</v>
      </c>
      <c r="D8004" s="364"/>
    </row>
    <row r="8005" spans="1:4">
      <c r="A8005" s="361">
        <f t="shared" si="130"/>
        <v>45991</v>
      </c>
      <c r="B8005" s="362">
        <v>8</v>
      </c>
      <c r="C8005" s="363">
        <v>4703.8969999999999</v>
      </c>
      <c r="D8005" s="364"/>
    </row>
    <row r="8006" spans="1:4">
      <c r="A8006" s="361">
        <f t="shared" ref="A8006:A8069" si="131">IF(B8006=0,A8005+1,A8005)</f>
        <v>45991</v>
      </c>
      <c r="B8006" s="362">
        <v>9</v>
      </c>
      <c r="C8006" s="363">
        <v>4805.1320000000005</v>
      </c>
      <c r="D8006" s="364"/>
    </row>
    <row r="8007" spans="1:4">
      <c r="A8007" s="361">
        <f t="shared" si="131"/>
        <v>45991</v>
      </c>
      <c r="B8007" s="362">
        <v>10</v>
      </c>
      <c r="C8007" s="363">
        <v>4786.7719999999999</v>
      </c>
      <c r="D8007" s="364"/>
    </row>
    <row r="8008" spans="1:4">
      <c r="A8008" s="361">
        <f t="shared" si="131"/>
        <v>45991</v>
      </c>
      <c r="B8008" s="362">
        <v>11</v>
      </c>
      <c r="C8008" s="363">
        <v>4779.3770000000004</v>
      </c>
      <c r="D8008" s="364"/>
    </row>
    <row r="8009" spans="1:4">
      <c r="A8009" s="361">
        <f t="shared" si="131"/>
        <v>45991</v>
      </c>
      <c r="B8009" s="362">
        <v>12</v>
      </c>
      <c r="C8009" s="363">
        <v>4558.2785000000003</v>
      </c>
      <c r="D8009" s="364"/>
    </row>
    <row r="8010" spans="1:4">
      <c r="A8010" s="361">
        <f t="shared" si="131"/>
        <v>45991</v>
      </c>
      <c r="B8010" s="362">
        <v>13</v>
      </c>
      <c r="C8010" s="363">
        <v>5053.7300000000005</v>
      </c>
      <c r="D8010" s="364"/>
    </row>
    <row r="8011" spans="1:4">
      <c r="A8011" s="361">
        <f t="shared" si="131"/>
        <v>45991</v>
      </c>
      <c r="B8011" s="362">
        <v>14</v>
      </c>
      <c r="C8011" s="363">
        <v>5359.8620000000001</v>
      </c>
      <c r="D8011" s="364"/>
    </row>
    <row r="8012" spans="1:4">
      <c r="A8012" s="361">
        <f t="shared" si="131"/>
        <v>45991</v>
      </c>
      <c r="B8012" s="362">
        <v>15</v>
      </c>
      <c r="C8012" s="363">
        <v>5396.5685000000003</v>
      </c>
      <c r="D8012" s="364"/>
    </row>
    <row r="8013" spans="1:4">
      <c r="A8013" s="361">
        <f t="shared" si="131"/>
        <v>45991</v>
      </c>
      <c r="B8013" s="362">
        <v>16</v>
      </c>
      <c r="C8013" s="363">
        <v>5345.0470000000005</v>
      </c>
      <c r="D8013" s="364"/>
    </row>
    <row r="8014" spans="1:4">
      <c r="A8014" s="361">
        <f t="shared" si="131"/>
        <v>45991</v>
      </c>
      <c r="B8014" s="362">
        <v>17</v>
      </c>
      <c r="C8014" s="363">
        <v>5608.2669999999998</v>
      </c>
      <c r="D8014" s="364"/>
    </row>
    <row r="8015" spans="1:4">
      <c r="A8015" s="361">
        <f t="shared" si="131"/>
        <v>45991</v>
      </c>
      <c r="B8015" s="362">
        <v>18</v>
      </c>
      <c r="C8015" s="363">
        <v>5548.165</v>
      </c>
      <c r="D8015" s="364"/>
    </row>
    <row r="8016" spans="1:4">
      <c r="A8016" s="361">
        <f t="shared" si="131"/>
        <v>45991</v>
      </c>
      <c r="B8016" s="362">
        <v>19</v>
      </c>
      <c r="C8016" s="363">
        <v>4043.4450000000002</v>
      </c>
      <c r="D8016" s="364"/>
    </row>
    <row r="8017" spans="1:4">
      <c r="A8017" s="361">
        <f t="shared" si="131"/>
        <v>45991</v>
      </c>
      <c r="B8017" s="362">
        <v>20</v>
      </c>
      <c r="C8017" s="363">
        <v>4450.9450000000006</v>
      </c>
      <c r="D8017" s="364"/>
    </row>
    <row r="8018" spans="1:4">
      <c r="A8018" s="361">
        <f t="shared" si="131"/>
        <v>45991</v>
      </c>
      <c r="B8018" s="362">
        <v>21</v>
      </c>
      <c r="C8018" s="363">
        <v>4488.22</v>
      </c>
      <c r="D8018" s="364"/>
    </row>
    <row r="8019" spans="1:4">
      <c r="A8019" s="361">
        <f t="shared" si="131"/>
        <v>45991</v>
      </c>
      <c r="B8019" s="362">
        <v>22</v>
      </c>
      <c r="C8019" s="363">
        <v>4881.45</v>
      </c>
      <c r="D8019" s="364"/>
    </row>
    <row r="8020" spans="1:4">
      <c r="A8020" s="361">
        <f t="shared" si="131"/>
        <v>45991</v>
      </c>
      <c r="B8020" s="362">
        <v>23</v>
      </c>
      <c r="C8020" s="363">
        <v>4648.7449999999999</v>
      </c>
      <c r="D8020" s="364"/>
    </row>
    <row r="8021" spans="1:4">
      <c r="A8021" s="361">
        <f t="shared" si="131"/>
        <v>45992</v>
      </c>
      <c r="B8021" s="362">
        <v>0</v>
      </c>
      <c r="C8021" s="363">
        <v>4671.3675000000003</v>
      </c>
      <c r="D8021" s="364"/>
    </row>
    <row r="8022" spans="1:4">
      <c r="A8022" s="361">
        <f t="shared" si="131"/>
        <v>45992</v>
      </c>
      <c r="B8022" s="362">
        <v>1</v>
      </c>
      <c r="C8022" s="363">
        <v>4151.9504999999999</v>
      </c>
      <c r="D8022" s="364"/>
    </row>
    <row r="8023" spans="1:4">
      <c r="A8023" s="361">
        <f t="shared" si="131"/>
        <v>45992</v>
      </c>
      <c r="B8023" s="362">
        <v>2</v>
      </c>
      <c r="C8023" s="363">
        <v>4092.1505000000002</v>
      </c>
      <c r="D8023" s="364"/>
    </row>
    <row r="8024" spans="1:4">
      <c r="A8024" s="361">
        <f t="shared" si="131"/>
        <v>45992</v>
      </c>
      <c r="B8024" s="362">
        <v>3</v>
      </c>
      <c r="C8024" s="363">
        <v>4053.9725000000003</v>
      </c>
      <c r="D8024" s="364"/>
    </row>
    <row r="8025" spans="1:4">
      <c r="A8025" s="361">
        <f t="shared" si="131"/>
        <v>45992</v>
      </c>
      <c r="B8025" s="362">
        <v>4</v>
      </c>
      <c r="C8025" s="363">
        <v>4224.7844999999998</v>
      </c>
      <c r="D8025" s="364"/>
    </row>
    <row r="8026" spans="1:4">
      <c r="A8026" s="361">
        <f t="shared" si="131"/>
        <v>45992</v>
      </c>
      <c r="B8026" s="362">
        <v>5</v>
      </c>
      <c r="C8026" s="363">
        <v>4598.4475000000002</v>
      </c>
      <c r="D8026" s="364"/>
    </row>
    <row r="8027" spans="1:4">
      <c r="A8027" s="361">
        <f t="shared" si="131"/>
        <v>45992</v>
      </c>
      <c r="B8027" s="362">
        <v>6</v>
      </c>
      <c r="C8027" s="363">
        <v>5056.174</v>
      </c>
      <c r="D8027" s="364"/>
    </row>
    <row r="8028" spans="1:4">
      <c r="A8028" s="361">
        <f t="shared" si="131"/>
        <v>45992</v>
      </c>
      <c r="B8028" s="362">
        <v>7</v>
      </c>
      <c r="C8028" s="363">
        <v>5261.5230000000001</v>
      </c>
      <c r="D8028" s="364"/>
    </row>
    <row r="8029" spans="1:4">
      <c r="A8029" s="361">
        <f t="shared" si="131"/>
        <v>45992</v>
      </c>
      <c r="B8029" s="362">
        <v>8</v>
      </c>
      <c r="C8029" s="363">
        <v>4946.7055</v>
      </c>
      <c r="D8029" s="364"/>
    </row>
    <row r="8030" spans="1:4">
      <c r="A8030" s="361">
        <f t="shared" si="131"/>
        <v>45992</v>
      </c>
      <c r="B8030" s="362">
        <v>9</v>
      </c>
      <c r="C8030" s="363">
        <v>4906.4625000000005</v>
      </c>
      <c r="D8030" s="364"/>
    </row>
    <row r="8031" spans="1:4">
      <c r="A8031" s="361">
        <f t="shared" si="131"/>
        <v>45992</v>
      </c>
      <c r="B8031" s="362">
        <v>10</v>
      </c>
      <c r="C8031" s="363">
        <v>5077.4625000000005</v>
      </c>
      <c r="D8031" s="364"/>
    </row>
    <row r="8032" spans="1:4">
      <c r="A8032" s="361">
        <f t="shared" si="131"/>
        <v>45992</v>
      </c>
      <c r="B8032" s="362">
        <v>11</v>
      </c>
      <c r="C8032" s="363">
        <v>5028.9625000000005</v>
      </c>
      <c r="D8032" s="364"/>
    </row>
    <row r="8033" spans="1:4">
      <c r="A8033" s="361">
        <f t="shared" si="131"/>
        <v>45992</v>
      </c>
      <c r="B8033" s="362">
        <v>12</v>
      </c>
      <c r="C8033" s="363">
        <v>5063.9625000000005</v>
      </c>
      <c r="D8033" s="364"/>
    </row>
    <row r="8034" spans="1:4">
      <c r="A8034" s="361">
        <f t="shared" si="131"/>
        <v>45992</v>
      </c>
      <c r="B8034" s="362">
        <v>13</v>
      </c>
      <c r="C8034" s="363">
        <v>5220.4615000000003</v>
      </c>
      <c r="D8034" s="364"/>
    </row>
    <row r="8035" spans="1:4">
      <c r="A8035" s="361">
        <f t="shared" si="131"/>
        <v>45992</v>
      </c>
      <c r="B8035" s="362">
        <v>14</v>
      </c>
      <c r="C8035" s="363">
        <v>5421.9555</v>
      </c>
      <c r="D8035" s="364"/>
    </row>
    <row r="8036" spans="1:4">
      <c r="A8036" s="361">
        <f t="shared" si="131"/>
        <v>45992</v>
      </c>
      <c r="B8036" s="362">
        <v>15</v>
      </c>
      <c r="C8036" s="363">
        <v>5744.3805000000002</v>
      </c>
      <c r="D8036" s="364"/>
    </row>
    <row r="8037" spans="1:4">
      <c r="A8037" s="361">
        <f t="shared" si="131"/>
        <v>45992</v>
      </c>
      <c r="B8037" s="362">
        <v>16</v>
      </c>
      <c r="C8037" s="363">
        <v>6096.3875000000007</v>
      </c>
      <c r="D8037" s="364"/>
    </row>
    <row r="8038" spans="1:4">
      <c r="A8038" s="361">
        <f t="shared" si="131"/>
        <v>45992</v>
      </c>
      <c r="B8038" s="362">
        <v>17</v>
      </c>
      <c r="C8038" s="363">
        <v>6247.6925000000001</v>
      </c>
      <c r="D8038" s="364"/>
    </row>
    <row r="8039" spans="1:4">
      <c r="A8039" s="361">
        <f t="shared" si="131"/>
        <v>45992</v>
      </c>
      <c r="B8039" s="362">
        <v>18</v>
      </c>
      <c r="C8039" s="363">
        <v>6696.6995000000006</v>
      </c>
      <c r="D8039" s="364"/>
    </row>
    <row r="8040" spans="1:4">
      <c r="A8040" s="361">
        <f t="shared" si="131"/>
        <v>45992</v>
      </c>
      <c r="B8040" s="362">
        <v>19</v>
      </c>
      <c r="C8040" s="363">
        <v>4887.8074999999999</v>
      </c>
      <c r="D8040" s="364"/>
    </row>
    <row r="8041" spans="1:4">
      <c r="A8041" s="361">
        <f t="shared" si="131"/>
        <v>45992</v>
      </c>
      <c r="B8041" s="362">
        <v>20</v>
      </c>
      <c r="C8041" s="363">
        <v>5346.2825000000003</v>
      </c>
      <c r="D8041" s="364"/>
    </row>
    <row r="8042" spans="1:4">
      <c r="A8042" s="361">
        <f t="shared" si="131"/>
        <v>45992</v>
      </c>
      <c r="B8042" s="362">
        <v>21</v>
      </c>
      <c r="C8042" s="363">
        <v>5197.8434999999999</v>
      </c>
      <c r="D8042" s="364"/>
    </row>
    <row r="8043" spans="1:4">
      <c r="A8043" s="361">
        <f t="shared" si="131"/>
        <v>45992</v>
      </c>
      <c r="B8043" s="362">
        <v>22</v>
      </c>
      <c r="C8043" s="363">
        <v>5884.5505000000003</v>
      </c>
      <c r="D8043" s="364"/>
    </row>
    <row r="8044" spans="1:4">
      <c r="A8044" s="361">
        <f t="shared" si="131"/>
        <v>45992</v>
      </c>
      <c r="B8044" s="362">
        <v>23</v>
      </c>
      <c r="C8044" s="363">
        <v>5430.5075000000006</v>
      </c>
      <c r="D8044" s="364"/>
    </row>
    <row r="8045" spans="1:4">
      <c r="A8045" s="361">
        <f t="shared" si="131"/>
        <v>45993</v>
      </c>
      <c r="B8045" s="362">
        <v>0</v>
      </c>
      <c r="C8045" s="363">
        <v>4703.0650000000005</v>
      </c>
      <c r="D8045" s="364"/>
    </row>
    <row r="8046" spans="1:4">
      <c r="A8046" s="361">
        <f t="shared" si="131"/>
        <v>45993</v>
      </c>
      <c r="B8046" s="362">
        <v>1</v>
      </c>
      <c r="C8046" s="363">
        <v>4400.7530000000006</v>
      </c>
      <c r="D8046" s="364"/>
    </row>
    <row r="8047" spans="1:4">
      <c r="A8047" s="361">
        <f t="shared" si="131"/>
        <v>45993</v>
      </c>
      <c r="B8047" s="362">
        <v>2</v>
      </c>
      <c r="C8047" s="363">
        <v>4480.4355000000005</v>
      </c>
      <c r="D8047" s="364"/>
    </row>
    <row r="8048" spans="1:4">
      <c r="A8048" s="361">
        <f t="shared" si="131"/>
        <v>45993</v>
      </c>
      <c r="B8048" s="362">
        <v>3</v>
      </c>
      <c r="C8048" s="363">
        <v>4542.1925000000001</v>
      </c>
      <c r="D8048" s="364"/>
    </row>
    <row r="8049" spans="1:4">
      <c r="A8049" s="361">
        <f t="shared" si="131"/>
        <v>45993</v>
      </c>
      <c r="B8049" s="362">
        <v>4</v>
      </c>
      <c r="C8049" s="363">
        <v>4670.1175000000003</v>
      </c>
      <c r="D8049" s="364"/>
    </row>
    <row r="8050" spans="1:4">
      <c r="A8050" s="361">
        <f t="shared" si="131"/>
        <v>45993</v>
      </c>
      <c r="B8050" s="362">
        <v>5</v>
      </c>
      <c r="C8050" s="363">
        <v>4675.5950000000003</v>
      </c>
      <c r="D8050" s="364"/>
    </row>
    <row r="8051" spans="1:4">
      <c r="A8051" s="361">
        <f t="shared" si="131"/>
        <v>45993</v>
      </c>
      <c r="B8051" s="362">
        <v>6</v>
      </c>
      <c r="C8051" s="363">
        <v>5228.2700000000004</v>
      </c>
      <c r="D8051" s="364"/>
    </row>
    <row r="8052" spans="1:4">
      <c r="A8052" s="361">
        <f t="shared" si="131"/>
        <v>45993</v>
      </c>
      <c r="B8052" s="362">
        <v>7</v>
      </c>
      <c r="C8052" s="363">
        <v>5800.1125000000002</v>
      </c>
      <c r="D8052" s="364"/>
    </row>
    <row r="8053" spans="1:4">
      <c r="A8053" s="361">
        <f t="shared" si="131"/>
        <v>45993</v>
      </c>
      <c r="B8053" s="362">
        <v>8</v>
      </c>
      <c r="C8053" s="363">
        <v>4869.0825000000004</v>
      </c>
      <c r="D8053" s="364"/>
    </row>
    <row r="8054" spans="1:4">
      <c r="A8054" s="361">
        <f t="shared" si="131"/>
        <v>45993</v>
      </c>
      <c r="B8054" s="362">
        <v>9</v>
      </c>
      <c r="C8054" s="363">
        <v>4650.9175000000005</v>
      </c>
      <c r="D8054" s="364"/>
    </row>
    <row r="8055" spans="1:4">
      <c r="A8055" s="361">
        <f t="shared" si="131"/>
        <v>45993</v>
      </c>
      <c r="B8055" s="362">
        <v>10</v>
      </c>
      <c r="C8055" s="363">
        <v>4613.9975000000004</v>
      </c>
      <c r="D8055" s="364"/>
    </row>
    <row r="8056" spans="1:4">
      <c r="A8056" s="361">
        <f t="shared" si="131"/>
        <v>45993</v>
      </c>
      <c r="B8056" s="362">
        <v>11</v>
      </c>
      <c r="C8056" s="363">
        <v>4589.2975000000006</v>
      </c>
      <c r="D8056" s="364"/>
    </row>
    <row r="8057" spans="1:4">
      <c r="A8057" s="361">
        <f t="shared" si="131"/>
        <v>45993</v>
      </c>
      <c r="B8057" s="362">
        <v>12</v>
      </c>
      <c r="C8057" s="363">
        <v>4697.7075000000004</v>
      </c>
      <c r="D8057" s="364"/>
    </row>
    <row r="8058" spans="1:4">
      <c r="A8058" s="361">
        <f t="shared" si="131"/>
        <v>45993</v>
      </c>
      <c r="B8058" s="362">
        <v>13</v>
      </c>
      <c r="C8058" s="363">
        <v>4919.8649999999998</v>
      </c>
      <c r="D8058" s="364"/>
    </row>
    <row r="8059" spans="1:4">
      <c r="A8059" s="361">
        <f t="shared" si="131"/>
        <v>45993</v>
      </c>
      <c r="B8059" s="362">
        <v>14</v>
      </c>
      <c r="C8059" s="363">
        <v>5266.2325000000001</v>
      </c>
      <c r="D8059" s="364"/>
    </row>
    <row r="8060" spans="1:4">
      <c r="A8060" s="361">
        <f t="shared" si="131"/>
        <v>45993</v>
      </c>
      <c r="B8060" s="362">
        <v>15</v>
      </c>
      <c r="C8060" s="363">
        <v>5537.1824999999999</v>
      </c>
      <c r="D8060" s="364"/>
    </row>
    <row r="8061" spans="1:4">
      <c r="A8061" s="361">
        <f t="shared" si="131"/>
        <v>45993</v>
      </c>
      <c r="B8061" s="362">
        <v>16</v>
      </c>
      <c r="C8061" s="363">
        <v>5963.8025000000007</v>
      </c>
      <c r="D8061" s="364"/>
    </row>
    <row r="8062" spans="1:4">
      <c r="A8062" s="361">
        <f t="shared" si="131"/>
        <v>45993</v>
      </c>
      <c r="B8062" s="362">
        <v>17</v>
      </c>
      <c r="C8062" s="363">
        <v>6485.2505000000001</v>
      </c>
      <c r="D8062" s="364"/>
    </row>
    <row r="8063" spans="1:4">
      <c r="A8063" s="361">
        <f t="shared" si="131"/>
        <v>45993</v>
      </c>
      <c r="B8063" s="362">
        <v>18</v>
      </c>
      <c r="C8063" s="363">
        <v>6843.4324999999999</v>
      </c>
      <c r="D8063" s="364"/>
    </row>
    <row r="8064" spans="1:4">
      <c r="A8064" s="361">
        <f t="shared" si="131"/>
        <v>45993</v>
      </c>
      <c r="B8064" s="362">
        <v>19</v>
      </c>
      <c r="C8064" s="363">
        <v>4807.1025</v>
      </c>
      <c r="D8064" s="364"/>
    </row>
    <row r="8065" spans="1:4">
      <c r="A8065" s="361">
        <f t="shared" si="131"/>
        <v>45993</v>
      </c>
      <c r="B8065" s="362">
        <v>20</v>
      </c>
      <c r="C8065" s="363">
        <v>5268.7575000000006</v>
      </c>
      <c r="D8065" s="364"/>
    </row>
    <row r="8066" spans="1:4">
      <c r="A8066" s="361">
        <f t="shared" si="131"/>
        <v>45993</v>
      </c>
      <c r="B8066" s="362">
        <v>21</v>
      </c>
      <c r="C8066" s="363">
        <v>5248.4295000000002</v>
      </c>
      <c r="D8066" s="364"/>
    </row>
    <row r="8067" spans="1:4">
      <c r="A8067" s="361">
        <f t="shared" si="131"/>
        <v>45993</v>
      </c>
      <c r="B8067" s="362">
        <v>22</v>
      </c>
      <c r="C8067" s="363">
        <v>5669.4355000000005</v>
      </c>
      <c r="D8067" s="364"/>
    </row>
    <row r="8068" spans="1:4">
      <c r="A8068" s="361">
        <f t="shared" si="131"/>
        <v>45993</v>
      </c>
      <c r="B8068" s="362">
        <v>23</v>
      </c>
      <c r="C8068" s="363">
        <v>5150.7245000000003</v>
      </c>
      <c r="D8068" s="364"/>
    </row>
    <row r="8069" spans="1:4">
      <c r="A8069" s="361">
        <f t="shared" si="131"/>
        <v>45994</v>
      </c>
      <c r="B8069" s="362">
        <v>0</v>
      </c>
      <c r="C8069" s="363">
        <v>4519.4634999999998</v>
      </c>
      <c r="D8069" s="364"/>
    </row>
    <row r="8070" spans="1:4">
      <c r="A8070" s="361">
        <f t="shared" ref="A8070:A8133" si="132">IF(B8070=0,A8069+1,A8069)</f>
        <v>45994</v>
      </c>
      <c r="B8070" s="362">
        <v>1</v>
      </c>
      <c r="C8070" s="363">
        <v>4006.6615000000002</v>
      </c>
      <c r="D8070" s="364"/>
    </row>
    <row r="8071" spans="1:4">
      <c r="A8071" s="361">
        <f t="shared" si="132"/>
        <v>45994</v>
      </c>
      <c r="B8071" s="362">
        <v>2</v>
      </c>
      <c r="C8071" s="363">
        <v>4126.4814999999999</v>
      </c>
      <c r="D8071" s="364"/>
    </row>
    <row r="8072" spans="1:4">
      <c r="A8072" s="361">
        <f t="shared" si="132"/>
        <v>45994</v>
      </c>
      <c r="B8072" s="362">
        <v>3</v>
      </c>
      <c r="C8072" s="363">
        <v>3938.335</v>
      </c>
      <c r="D8072" s="364"/>
    </row>
    <row r="8073" spans="1:4">
      <c r="A8073" s="361">
        <f t="shared" si="132"/>
        <v>45994</v>
      </c>
      <c r="B8073" s="362">
        <v>4</v>
      </c>
      <c r="C8073" s="363">
        <v>4169.1535000000003</v>
      </c>
      <c r="D8073" s="364"/>
    </row>
    <row r="8074" spans="1:4">
      <c r="A8074" s="361">
        <f t="shared" si="132"/>
        <v>45994</v>
      </c>
      <c r="B8074" s="362">
        <v>5</v>
      </c>
      <c r="C8074" s="363">
        <v>4651.5929999999998</v>
      </c>
      <c r="D8074" s="364"/>
    </row>
    <row r="8075" spans="1:4">
      <c r="A8075" s="361">
        <f t="shared" si="132"/>
        <v>45994</v>
      </c>
      <c r="B8075" s="362">
        <v>6</v>
      </c>
      <c r="C8075" s="363">
        <v>5016.1685000000007</v>
      </c>
      <c r="D8075" s="364"/>
    </row>
    <row r="8076" spans="1:4">
      <c r="A8076" s="361">
        <f t="shared" si="132"/>
        <v>45994</v>
      </c>
      <c r="B8076" s="362">
        <v>7</v>
      </c>
      <c r="C8076" s="363">
        <v>5524.9560000000001</v>
      </c>
      <c r="D8076" s="364"/>
    </row>
    <row r="8077" spans="1:4">
      <c r="A8077" s="361">
        <f t="shared" si="132"/>
        <v>45994</v>
      </c>
      <c r="B8077" s="362">
        <v>8</v>
      </c>
      <c r="C8077" s="363">
        <v>4747.9560000000001</v>
      </c>
      <c r="D8077" s="364"/>
    </row>
    <row r="8078" spans="1:4">
      <c r="A8078" s="361">
        <f t="shared" si="132"/>
        <v>45994</v>
      </c>
      <c r="B8078" s="362">
        <v>9</v>
      </c>
      <c r="C8078" s="363">
        <v>4418.4960000000001</v>
      </c>
      <c r="D8078" s="364"/>
    </row>
    <row r="8079" spans="1:4">
      <c r="A8079" s="361">
        <f t="shared" si="132"/>
        <v>45994</v>
      </c>
      <c r="B8079" s="362">
        <v>10</v>
      </c>
      <c r="C8079" s="363">
        <v>4493.241</v>
      </c>
      <c r="D8079" s="364"/>
    </row>
    <row r="8080" spans="1:4">
      <c r="A8080" s="361">
        <f t="shared" si="132"/>
        <v>45994</v>
      </c>
      <c r="B8080" s="362">
        <v>11</v>
      </c>
      <c r="C8080" s="363">
        <v>4583.1284999999998</v>
      </c>
      <c r="D8080" s="364"/>
    </row>
    <row r="8081" spans="1:4">
      <c r="A8081" s="361">
        <f t="shared" si="132"/>
        <v>45994</v>
      </c>
      <c r="B8081" s="362">
        <v>12</v>
      </c>
      <c r="C8081" s="363">
        <v>4601.6109999999999</v>
      </c>
      <c r="D8081" s="364"/>
    </row>
    <row r="8082" spans="1:4">
      <c r="A8082" s="361">
        <f t="shared" si="132"/>
        <v>45994</v>
      </c>
      <c r="B8082" s="362">
        <v>13</v>
      </c>
      <c r="C8082" s="363">
        <v>4799.9459999999999</v>
      </c>
      <c r="D8082" s="364"/>
    </row>
    <row r="8083" spans="1:4">
      <c r="A8083" s="361">
        <f t="shared" si="132"/>
        <v>45994</v>
      </c>
      <c r="B8083" s="362">
        <v>14</v>
      </c>
      <c r="C8083" s="363">
        <v>5096.9985000000006</v>
      </c>
      <c r="D8083" s="364"/>
    </row>
    <row r="8084" spans="1:4">
      <c r="A8084" s="361">
        <f t="shared" si="132"/>
        <v>45994</v>
      </c>
      <c r="B8084" s="362">
        <v>15</v>
      </c>
      <c r="C8084" s="363">
        <v>4990.5210000000006</v>
      </c>
      <c r="D8084" s="364"/>
    </row>
    <row r="8085" spans="1:4">
      <c r="A8085" s="361">
        <f t="shared" si="132"/>
        <v>45994</v>
      </c>
      <c r="B8085" s="362">
        <v>16</v>
      </c>
      <c r="C8085" s="363">
        <v>5364.9960000000001</v>
      </c>
      <c r="D8085" s="364"/>
    </row>
    <row r="8086" spans="1:4">
      <c r="A8086" s="361">
        <f t="shared" si="132"/>
        <v>45994</v>
      </c>
      <c r="B8086" s="362">
        <v>17</v>
      </c>
      <c r="C8086" s="363">
        <v>5783.8060000000005</v>
      </c>
      <c r="D8086" s="364"/>
    </row>
    <row r="8087" spans="1:4">
      <c r="A8087" s="361">
        <f t="shared" si="132"/>
        <v>45994</v>
      </c>
      <c r="B8087" s="362">
        <v>18</v>
      </c>
      <c r="C8087" s="363">
        <v>6694.5260000000007</v>
      </c>
      <c r="D8087" s="364"/>
    </row>
    <row r="8088" spans="1:4">
      <c r="A8088" s="361">
        <f t="shared" si="132"/>
        <v>45994</v>
      </c>
      <c r="B8088" s="362">
        <v>19</v>
      </c>
      <c r="C8088" s="363">
        <v>4784.8990000000003</v>
      </c>
      <c r="D8088" s="364"/>
    </row>
    <row r="8089" spans="1:4">
      <c r="A8089" s="361">
        <f t="shared" si="132"/>
        <v>45994</v>
      </c>
      <c r="B8089" s="362">
        <v>20</v>
      </c>
      <c r="C8089" s="363">
        <v>4928.6329999999998</v>
      </c>
      <c r="D8089" s="364"/>
    </row>
    <row r="8090" spans="1:4">
      <c r="A8090" s="361">
        <f t="shared" si="132"/>
        <v>45994</v>
      </c>
      <c r="B8090" s="362">
        <v>21</v>
      </c>
      <c r="C8090" s="363">
        <v>4917.8609999999999</v>
      </c>
      <c r="D8090" s="364"/>
    </row>
    <row r="8091" spans="1:4">
      <c r="A8091" s="361">
        <f t="shared" si="132"/>
        <v>45994</v>
      </c>
      <c r="B8091" s="362">
        <v>22</v>
      </c>
      <c r="C8091" s="363">
        <v>5158.1965</v>
      </c>
      <c r="D8091" s="364"/>
    </row>
    <row r="8092" spans="1:4">
      <c r="A8092" s="361">
        <f t="shared" si="132"/>
        <v>45994</v>
      </c>
      <c r="B8092" s="362">
        <v>23</v>
      </c>
      <c r="C8092" s="363">
        <v>5003.9965000000002</v>
      </c>
      <c r="D8092" s="364"/>
    </row>
    <row r="8093" spans="1:4">
      <c r="A8093" s="361">
        <f t="shared" si="132"/>
        <v>45995</v>
      </c>
      <c r="B8093" s="362">
        <v>0</v>
      </c>
      <c r="C8093" s="363">
        <v>4671.2534999999998</v>
      </c>
      <c r="D8093" s="364"/>
    </row>
    <row r="8094" spans="1:4">
      <c r="A8094" s="361">
        <f t="shared" si="132"/>
        <v>45995</v>
      </c>
      <c r="B8094" s="362">
        <v>1</v>
      </c>
      <c r="C8094" s="363">
        <v>4454.5555000000004</v>
      </c>
      <c r="D8094" s="364"/>
    </row>
    <row r="8095" spans="1:4">
      <c r="A8095" s="361">
        <f t="shared" si="132"/>
        <v>45995</v>
      </c>
      <c r="B8095" s="362">
        <v>2</v>
      </c>
      <c r="C8095" s="363">
        <v>4366.1895000000004</v>
      </c>
      <c r="D8095" s="364"/>
    </row>
    <row r="8096" spans="1:4">
      <c r="A8096" s="361">
        <f t="shared" si="132"/>
        <v>45995</v>
      </c>
      <c r="B8096" s="362">
        <v>3</v>
      </c>
      <c r="C8096" s="363">
        <v>4482.4805000000006</v>
      </c>
      <c r="D8096" s="364"/>
    </row>
    <row r="8097" spans="1:4">
      <c r="A8097" s="361">
        <f t="shared" si="132"/>
        <v>45995</v>
      </c>
      <c r="B8097" s="362">
        <v>4</v>
      </c>
      <c r="C8097" s="363">
        <v>4665.84</v>
      </c>
      <c r="D8097" s="364"/>
    </row>
    <row r="8098" spans="1:4">
      <c r="A8098" s="361">
        <f t="shared" si="132"/>
        <v>45995</v>
      </c>
      <c r="B8098" s="362">
        <v>5</v>
      </c>
      <c r="C8098" s="363">
        <v>4961.451</v>
      </c>
      <c r="D8098" s="364"/>
    </row>
    <row r="8099" spans="1:4">
      <c r="A8099" s="361">
        <f t="shared" si="132"/>
        <v>45995</v>
      </c>
      <c r="B8099" s="362">
        <v>6</v>
      </c>
      <c r="C8099" s="363">
        <v>5411.4160000000002</v>
      </c>
      <c r="D8099" s="364"/>
    </row>
    <row r="8100" spans="1:4">
      <c r="A8100" s="361">
        <f t="shared" si="132"/>
        <v>45995</v>
      </c>
      <c r="B8100" s="362">
        <v>7</v>
      </c>
      <c r="C8100" s="363">
        <v>5792.5860000000002</v>
      </c>
      <c r="D8100" s="364"/>
    </row>
    <row r="8101" spans="1:4">
      <c r="A8101" s="361">
        <f t="shared" si="132"/>
        <v>45995</v>
      </c>
      <c r="B8101" s="362">
        <v>8</v>
      </c>
      <c r="C8101" s="363">
        <v>5074.3910000000005</v>
      </c>
      <c r="D8101" s="364"/>
    </row>
    <row r="8102" spans="1:4">
      <c r="A8102" s="361">
        <f t="shared" si="132"/>
        <v>45995</v>
      </c>
      <c r="B8102" s="362">
        <v>9</v>
      </c>
      <c r="C8102" s="363">
        <v>4990.9660000000003</v>
      </c>
      <c r="D8102" s="364"/>
    </row>
    <row r="8103" spans="1:4">
      <c r="A8103" s="361">
        <f t="shared" si="132"/>
        <v>45995</v>
      </c>
      <c r="B8103" s="362">
        <v>10</v>
      </c>
      <c r="C8103" s="363">
        <v>5174.5259999999998</v>
      </c>
      <c r="D8103" s="364"/>
    </row>
    <row r="8104" spans="1:4">
      <c r="A8104" s="361">
        <f t="shared" si="132"/>
        <v>45995</v>
      </c>
      <c r="B8104" s="362">
        <v>11</v>
      </c>
      <c r="C8104" s="363">
        <v>5137.6959999999999</v>
      </c>
      <c r="D8104" s="364"/>
    </row>
    <row r="8105" spans="1:4">
      <c r="A8105" s="361">
        <f t="shared" si="132"/>
        <v>45995</v>
      </c>
      <c r="B8105" s="362">
        <v>12</v>
      </c>
      <c r="C8105" s="363">
        <v>5109.6060000000007</v>
      </c>
      <c r="D8105" s="364"/>
    </row>
    <row r="8106" spans="1:4">
      <c r="A8106" s="361">
        <f t="shared" si="132"/>
        <v>45995</v>
      </c>
      <c r="B8106" s="362">
        <v>13</v>
      </c>
      <c r="C8106" s="363">
        <v>5107.0860000000002</v>
      </c>
      <c r="D8106" s="364"/>
    </row>
    <row r="8107" spans="1:4">
      <c r="A8107" s="361">
        <f t="shared" si="132"/>
        <v>45995</v>
      </c>
      <c r="B8107" s="362">
        <v>14</v>
      </c>
      <c r="C8107" s="363">
        <v>5468.3460000000005</v>
      </c>
      <c r="D8107" s="364"/>
    </row>
    <row r="8108" spans="1:4">
      <c r="A8108" s="361">
        <f t="shared" si="132"/>
        <v>45995</v>
      </c>
      <c r="B8108" s="362">
        <v>15</v>
      </c>
      <c r="C8108" s="363">
        <v>5372.6660000000002</v>
      </c>
      <c r="D8108" s="364"/>
    </row>
    <row r="8109" spans="1:4">
      <c r="A8109" s="361">
        <f t="shared" si="132"/>
        <v>45995</v>
      </c>
      <c r="B8109" s="362">
        <v>16</v>
      </c>
      <c r="C8109" s="363">
        <v>5839.152</v>
      </c>
      <c r="D8109" s="364"/>
    </row>
    <row r="8110" spans="1:4">
      <c r="A8110" s="361">
        <f t="shared" si="132"/>
        <v>45995</v>
      </c>
      <c r="B8110" s="362">
        <v>17</v>
      </c>
      <c r="C8110" s="363">
        <v>6381.6970000000001</v>
      </c>
      <c r="D8110" s="364"/>
    </row>
    <row r="8111" spans="1:4">
      <c r="A8111" s="361">
        <f t="shared" si="132"/>
        <v>45995</v>
      </c>
      <c r="B8111" s="362">
        <v>18</v>
      </c>
      <c r="C8111" s="363">
        <v>6976.9320000000007</v>
      </c>
      <c r="D8111" s="364"/>
    </row>
    <row r="8112" spans="1:4">
      <c r="A8112" s="361">
        <f t="shared" si="132"/>
        <v>45995</v>
      </c>
      <c r="B8112" s="362">
        <v>19</v>
      </c>
      <c r="C8112" s="363">
        <v>4874.6610000000001</v>
      </c>
      <c r="D8112" s="364"/>
    </row>
    <row r="8113" spans="1:4">
      <c r="A8113" s="361">
        <f t="shared" si="132"/>
        <v>45995</v>
      </c>
      <c r="B8113" s="362">
        <v>20</v>
      </c>
      <c r="C8113" s="363">
        <v>5380.9120000000003</v>
      </c>
      <c r="D8113" s="364"/>
    </row>
    <row r="8114" spans="1:4">
      <c r="A8114" s="361">
        <f t="shared" si="132"/>
        <v>45995</v>
      </c>
      <c r="B8114" s="362">
        <v>21</v>
      </c>
      <c r="C8114" s="363">
        <v>5373.6959999999999</v>
      </c>
      <c r="D8114" s="364"/>
    </row>
    <row r="8115" spans="1:4">
      <c r="A8115" s="361">
        <f t="shared" si="132"/>
        <v>45995</v>
      </c>
      <c r="B8115" s="362">
        <v>22</v>
      </c>
      <c r="C8115" s="363">
        <v>5556.027</v>
      </c>
      <c r="D8115" s="364"/>
    </row>
    <row r="8116" spans="1:4">
      <c r="A8116" s="361">
        <f t="shared" si="132"/>
        <v>45995</v>
      </c>
      <c r="B8116" s="362">
        <v>23</v>
      </c>
      <c r="C8116" s="363">
        <v>5264.9054999999998</v>
      </c>
      <c r="D8116" s="364"/>
    </row>
    <row r="8117" spans="1:4">
      <c r="A8117" s="361">
        <f t="shared" si="132"/>
        <v>45996</v>
      </c>
      <c r="B8117" s="362">
        <v>0</v>
      </c>
      <c r="C8117" s="363">
        <v>4585.442</v>
      </c>
      <c r="D8117" s="364"/>
    </row>
    <row r="8118" spans="1:4">
      <c r="A8118" s="361">
        <f t="shared" si="132"/>
        <v>45996</v>
      </c>
      <c r="B8118" s="362">
        <v>1</v>
      </c>
      <c r="C8118" s="363">
        <v>4404.5920000000006</v>
      </c>
      <c r="D8118" s="364"/>
    </row>
    <row r="8119" spans="1:4">
      <c r="A8119" s="361">
        <f t="shared" si="132"/>
        <v>45996</v>
      </c>
      <c r="B8119" s="362">
        <v>2</v>
      </c>
      <c r="C8119" s="363">
        <v>4317.7255000000005</v>
      </c>
      <c r="D8119" s="364"/>
    </row>
    <row r="8120" spans="1:4">
      <c r="A8120" s="361">
        <f t="shared" si="132"/>
        <v>45996</v>
      </c>
      <c r="B8120" s="362">
        <v>3</v>
      </c>
      <c r="C8120" s="363">
        <v>4231.0160000000005</v>
      </c>
      <c r="D8120" s="364"/>
    </row>
    <row r="8121" spans="1:4">
      <c r="A8121" s="361">
        <f t="shared" si="132"/>
        <v>45996</v>
      </c>
      <c r="B8121" s="362">
        <v>4</v>
      </c>
      <c r="C8121" s="363">
        <v>4269.3235000000004</v>
      </c>
      <c r="D8121" s="364"/>
    </row>
    <row r="8122" spans="1:4">
      <c r="A8122" s="361">
        <f t="shared" si="132"/>
        <v>45996</v>
      </c>
      <c r="B8122" s="362">
        <v>5</v>
      </c>
      <c r="C8122" s="363">
        <v>4477.3770000000004</v>
      </c>
      <c r="D8122" s="364"/>
    </row>
    <row r="8123" spans="1:4">
      <c r="A8123" s="361">
        <f t="shared" si="132"/>
        <v>45996</v>
      </c>
      <c r="B8123" s="362">
        <v>6</v>
      </c>
      <c r="C8123" s="363">
        <v>5398.5470000000005</v>
      </c>
      <c r="D8123" s="364"/>
    </row>
    <row r="8124" spans="1:4">
      <c r="A8124" s="361">
        <f t="shared" si="132"/>
        <v>45996</v>
      </c>
      <c r="B8124" s="362">
        <v>7</v>
      </c>
      <c r="C8124" s="363">
        <v>5893.0970000000007</v>
      </c>
      <c r="D8124" s="364"/>
    </row>
    <row r="8125" spans="1:4">
      <c r="A8125" s="361">
        <f t="shared" si="132"/>
        <v>45996</v>
      </c>
      <c r="B8125" s="362">
        <v>8</v>
      </c>
      <c r="C8125" s="363">
        <v>5271.4470000000001</v>
      </c>
      <c r="D8125" s="364"/>
    </row>
    <row r="8126" spans="1:4">
      <c r="A8126" s="361">
        <f t="shared" si="132"/>
        <v>45996</v>
      </c>
      <c r="B8126" s="362">
        <v>9</v>
      </c>
      <c r="C8126" s="363">
        <v>4975.2470000000003</v>
      </c>
      <c r="D8126" s="364"/>
    </row>
    <row r="8127" spans="1:4">
      <c r="A8127" s="361">
        <f t="shared" si="132"/>
        <v>45996</v>
      </c>
      <c r="B8127" s="362">
        <v>10</v>
      </c>
      <c r="C8127" s="363">
        <v>5052.027</v>
      </c>
      <c r="D8127" s="364"/>
    </row>
    <row r="8128" spans="1:4">
      <c r="A8128" s="361">
        <f t="shared" si="132"/>
        <v>45996</v>
      </c>
      <c r="B8128" s="362">
        <v>11</v>
      </c>
      <c r="C8128" s="363">
        <v>5040.027</v>
      </c>
      <c r="D8128" s="364"/>
    </row>
    <row r="8129" spans="1:4">
      <c r="A8129" s="361">
        <f t="shared" si="132"/>
        <v>45996</v>
      </c>
      <c r="B8129" s="362">
        <v>12</v>
      </c>
      <c r="C8129" s="363">
        <v>5076.2970000000005</v>
      </c>
      <c r="D8129" s="364"/>
    </row>
    <row r="8130" spans="1:4">
      <c r="A8130" s="361">
        <f t="shared" si="132"/>
        <v>45996</v>
      </c>
      <c r="B8130" s="362">
        <v>13</v>
      </c>
      <c r="C8130" s="363">
        <v>5247.7970000000005</v>
      </c>
      <c r="D8130" s="364"/>
    </row>
    <row r="8131" spans="1:4">
      <c r="A8131" s="361">
        <f t="shared" si="132"/>
        <v>45996</v>
      </c>
      <c r="B8131" s="362">
        <v>14</v>
      </c>
      <c r="C8131" s="363">
        <v>5498.1370000000006</v>
      </c>
      <c r="D8131" s="364"/>
    </row>
    <row r="8132" spans="1:4">
      <c r="A8132" s="361">
        <f t="shared" si="132"/>
        <v>45996</v>
      </c>
      <c r="B8132" s="362">
        <v>15</v>
      </c>
      <c r="C8132" s="363">
        <v>5815.3519999999999</v>
      </c>
      <c r="D8132" s="364"/>
    </row>
    <row r="8133" spans="1:4">
      <c r="A8133" s="361">
        <f t="shared" si="132"/>
        <v>45996</v>
      </c>
      <c r="B8133" s="362">
        <v>16</v>
      </c>
      <c r="C8133" s="363">
        <v>6259.7820000000002</v>
      </c>
      <c r="D8133" s="364"/>
    </row>
    <row r="8134" spans="1:4">
      <c r="A8134" s="361">
        <f t="shared" ref="A8134:A8197" si="133">IF(B8134=0,A8133+1,A8133)</f>
        <v>45996</v>
      </c>
      <c r="B8134" s="362">
        <v>17</v>
      </c>
      <c r="C8134" s="363">
        <v>6876.5020000000004</v>
      </c>
      <c r="D8134" s="364"/>
    </row>
    <row r="8135" spans="1:4">
      <c r="A8135" s="361">
        <f t="shared" si="133"/>
        <v>45996</v>
      </c>
      <c r="B8135" s="362">
        <v>18</v>
      </c>
      <c r="C8135" s="363">
        <v>6922.942</v>
      </c>
      <c r="D8135" s="364"/>
    </row>
    <row r="8136" spans="1:4">
      <c r="A8136" s="361">
        <f t="shared" si="133"/>
        <v>45996</v>
      </c>
      <c r="B8136" s="362">
        <v>19</v>
      </c>
      <c r="C8136" s="363">
        <v>4881.8795</v>
      </c>
      <c r="D8136" s="364"/>
    </row>
    <row r="8137" spans="1:4">
      <c r="A8137" s="361">
        <f t="shared" si="133"/>
        <v>45996</v>
      </c>
      <c r="B8137" s="362">
        <v>20</v>
      </c>
      <c r="C8137" s="363">
        <v>5447.2620000000006</v>
      </c>
      <c r="D8137" s="364"/>
    </row>
    <row r="8138" spans="1:4">
      <c r="A8138" s="361">
        <f t="shared" si="133"/>
        <v>45996</v>
      </c>
      <c r="B8138" s="362">
        <v>21</v>
      </c>
      <c r="C8138" s="363">
        <v>5642.0084999999999</v>
      </c>
      <c r="D8138" s="364"/>
    </row>
    <row r="8139" spans="1:4">
      <c r="A8139" s="361">
        <f t="shared" si="133"/>
        <v>45996</v>
      </c>
      <c r="B8139" s="362">
        <v>22</v>
      </c>
      <c r="C8139" s="363">
        <v>6338.3445000000002</v>
      </c>
      <c r="D8139" s="364"/>
    </row>
    <row r="8140" spans="1:4">
      <c r="A8140" s="361">
        <f t="shared" si="133"/>
        <v>45996</v>
      </c>
      <c r="B8140" s="362">
        <v>23</v>
      </c>
      <c r="C8140" s="363">
        <v>5706.1635000000006</v>
      </c>
      <c r="D8140" s="364"/>
    </row>
    <row r="8141" spans="1:4">
      <c r="A8141" s="361">
        <f t="shared" si="133"/>
        <v>45997</v>
      </c>
      <c r="B8141" s="362">
        <v>0</v>
      </c>
      <c r="C8141" s="363">
        <v>5179.3420000000006</v>
      </c>
      <c r="D8141" s="364"/>
    </row>
    <row r="8142" spans="1:4">
      <c r="A8142" s="361">
        <f t="shared" si="133"/>
        <v>45997</v>
      </c>
      <c r="B8142" s="362">
        <v>1</v>
      </c>
      <c r="C8142" s="363">
        <v>4824.692</v>
      </c>
      <c r="D8142" s="364"/>
    </row>
    <row r="8143" spans="1:4">
      <c r="A8143" s="361">
        <f t="shared" si="133"/>
        <v>45997</v>
      </c>
      <c r="B8143" s="362">
        <v>2</v>
      </c>
      <c r="C8143" s="363">
        <v>4619.5219999999999</v>
      </c>
      <c r="D8143" s="364"/>
    </row>
    <row r="8144" spans="1:4">
      <c r="A8144" s="361">
        <f t="shared" si="133"/>
        <v>45997</v>
      </c>
      <c r="B8144" s="362">
        <v>3</v>
      </c>
      <c r="C8144" s="363">
        <v>4652.9170000000004</v>
      </c>
      <c r="D8144" s="364"/>
    </row>
    <row r="8145" spans="1:4">
      <c r="A8145" s="361">
        <f t="shared" si="133"/>
        <v>45997</v>
      </c>
      <c r="B8145" s="362">
        <v>4</v>
      </c>
      <c r="C8145" s="363">
        <v>4702.4670000000006</v>
      </c>
      <c r="D8145" s="364"/>
    </row>
    <row r="8146" spans="1:4">
      <c r="A8146" s="361">
        <f t="shared" si="133"/>
        <v>45997</v>
      </c>
      <c r="B8146" s="362">
        <v>5</v>
      </c>
      <c r="C8146" s="363">
        <v>4864.3370000000004</v>
      </c>
      <c r="D8146" s="364"/>
    </row>
    <row r="8147" spans="1:4">
      <c r="A8147" s="361">
        <f t="shared" si="133"/>
        <v>45997</v>
      </c>
      <c r="B8147" s="362">
        <v>6</v>
      </c>
      <c r="C8147" s="363">
        <v>5311.8670000000002</v>
      </c>
      <c r="D8147" s="364"/>
    </row>
    <row r="8148" spans="1:4">
      <c r="A8148" s="361">
        <f t="shared" si="133"/>
        <v>45997</v>
      </c>
      <c r="B8148" s="362">
        <v>7</v>
      </c>
      <c r="C8148" s="363">
        <v>5566.4369999999999</v>
      </c>
      <c r="D8148" s="364"/>
    </row>
    <row r="8149" spans="1:4">
      <c r="A8149" s="361">
        <f t="shared" si="133"/>
        <v>45997</v>
      </c>
      <c r="B8149" s="362">
        <v>8</v>
      </c>
      <c r="C8149" s="363">
        <v>4986.0569999999998</v>
      </c>
      <c r="D8149" s="364"/>
    </row>
    <row r="8150" spans="1:4">
      <c r="A8150" s="361">
        <f t="shared" si="133"/>
        <v>45997</v>
      </c>
      <c r="B8150" s="362">
        <v>9</v>
      </c>
      <c r="C8150" s="363">
        <v>4970.7570000000005</v>
      </c>
      <c r="D8150" s="364"/>
    </row>
    <row r="8151" spans="1:4">
      <c r="A8151" s="361">
        <f t="shared" si="133"/>
        <v>45997</v>
      </c>
      <c r="B8151" s="362">
        <v>10</v>
      </c>
      <c r="C8151" s="363">
        <v>5031.7020000000002</v>
      </c>
      <c r="D8151" s="364"/>
    </row>
    <row r="8152" spans="1:4">
      <c r="A8152" s="361">
        <f t="shared" si="133"/>
        <v>45997</v>
      </c>
      <c r="B8152" s="362">
        <v>11</v>
      </c>
      <c r="C8152" s="363">
        <v>5013.0870000000004</v>
      </c>
      <c r="D8152" s="364"/>
    </row>
    <row r="8153" spans="1:4">
      <c r="A8153" s="361">
        <f t="shared" si="133"/>
        <v>45997</v>
      </c>
      <c r="B8153" s="362">
        <v>12</v>
      </c>
      <c r="C8153" s="363">
        <v>5081.4270000000006</v>
      </c>
      <c r="D8153" s="364"/>
    </row>
    <row r="8154" spans="1:4">
      <c r="A8154" s="361">
        <f t="shared" si="133"/>
        <v>45997</v>
      </c>
      <c r="B8154" s="362">
        <v>13</v>
      </c>
      <c r="C8154" s="363">
        <v>5120.1869999999999</v>
      </c>
      <c r="D8154" s="364"/>
    </row>
    <row r="8155" spans="1:4">
      <c r="A8155" s="361">
        <f t="shared" si="133"/>
        <v>45997</v>
      </c>
      <c r="B8155" s="362">
        <v>14</v>
      </c>
      <c r="C8155" s="363">
        <v>5316.027</v>
      </c>
      <c r="D8155" s="364"/>
    </row>
    <row r="8156" spans="1:4">
      <c r="A8156" s="361">
        <f t="shared" si="133"/>
        <v>45997</v>
      </c>
      <c r="B8156" s="362">
        <v>15</v>
      </c>
      <c r="C8156" s="363">
        <v>5319.1320000000005</v>
      </c>
      <c r="D8156" s="364"/>
    </row>
    <row r="8157" spans="1:4">
      <c r="A8157" s="361">
        <f t="shared" si="133"/>
        <v>45997</v>
      </c>
      <c r="B8157" s="362">
        <v>16</v>
      </c>
      <c r="C8157" s="363">
        <v>6450.6850000000004</v>
      </c>
      <c r="D8157" s="364"/>
    </row>
    <row r="8158" spans="1:4">
      <c r="A8158" s="361">
        <f t="shared" si="133"/>
        <v>45997</v>
      </c>
      <c r="B8158" s="362">
        <v>17</v>
      </c>
      <c r="C8158" s="363">
        <v>6880.2570000000005</v>
      </c>
      <c r="D8158" s="364"/>
    </row>
    <row r="8159" spans="1:4">
      <c r="A8159" s="361">
        <f t="shared" si="133"/>
        <v>45997</v>
      </c>
      <c r="B8159" s="362">
        <v>18</v>
      </c>
      <c r="C8159" s="363">
        <v>7034.5810000000001</v>
      </c>
      <c r="D8159" s="364"/>
    </row>
    <row r="8160" spans="1:4">
      <c r="A8160" s="361">
        <f t="shared" si="133"/>
        <v>45997</v>
      </c>
      <c r="B8160" s="362">
        <v>19</v>
      </c>
      <c r="C8160" s="363">
        <v>5139.9810000000007</v>
      </c>
      <c r="D8160" s="364"/>
    </row>
    <row r="8161" spans="1:4">
      <c r="A8161" s="361">
        <f t="shared" si="133"/>
        <v>45997</v>
      </c>
      <c r="B8161" s="362">
        <v>20</v>
      </c>
      <c r="C8161" s="363">
        <v>5523.4260000000004</v>
      </c>
      <c r="D8161" s="364"/>
    </row>
    <row r="8162" spans="1:4">
      <c r="A8162" s="361">
        <f t="shared" si="133"/>
        <v>45997</v>
      </c>
      <c r="B8162" s="362">
        <v>21</v>
      </c>
      <c r="C8162" s="363">
        <v>5697.701</v>
      </c>
      <c r="D8162" s="364"/>
    </row>
    <row r="8163" spans="1:4">
      <c r="A8163" s="361">
        <f t="shared" si="133"/>
        <v>45997</v>
      </c>
      <c r="B8163" s="362">
        <v>22</v>
      </c>
      <c r="C8163" s="363">
        <v>6196.6970000000001</v>
      </c>
      <c r="D8163" s="364"/>
    </row>
    <row r="8164" spans="1:4">
      <c r="A8164" s="361">
        <f t="shared" si="133"/>
        <v>45997</v>
      </c>
      <c r="B8164" s="362">
        <v>23</v>
      </c>
      <c r="C8164" s="363">
        <v>5873.2535000000007</v>
      </c>
      <c r="D8164" s="364"/>
    </row>
    <row r="8165" spans="1:4">
      <c r="A8165" s="361">
        <f t="shared" si="133"/>
        <v>45998</v>
      </c>
      <c r="B8165" s="362">
        <v>0</v>
      </c>
      <c r="C8165" s="363">
        <v>4326.1475</v>
      </c>
      <c r="D8165" s="364"/>
    </row>
    <row r="8166" spans="1:4">
      <c r="A8166" s="361">
        <f t="shared" si="133"/>
        <v>45998</v>
      </c>
      <c r="B8166" s="362">
        <v>1</v>
      </c>
      <c r="C8166" s="363">
        <v>4052.67</v>
      </c>
      <c r="D8166" s="364"/>
    </row>
    <row r="8167" spans="1:4">
      <c r="A8167" s="361">
        <f t="shared" si="133"/>
        <v>45998</v>
      </c>
      <c r="B8167" s="362">
        <v>2</v>
      </c>
      <c r="C8167" s="363">
        <v>3761.61</v>
      </c>
      <c r="D8167" s="364"/>
    </row>
    <row r="8168" spans="1:4">
      <c r="A8168" s="361">
        <f t="shared" si="133"/>
        <v>45998</v>
      </c>
      <c r="B8168" s="362">
        <v>3</v>
      </c>
      <c r="C8168" s="363">
        <v>4545.8450000000003</v>
      </c>
      <c r="D8168" s="364"/>
    </row>
    <row r="8169" spans="1:4">
      <c r="A8169" s="361">
        <f t="shared" si="133"/>
        <v>45998</v>
      </c>
      <c r="B8169" s="362">
        <v>4</v>
      </c>
      <c r="C8169" s="363">
        <v>4543.43</v>
      </c>
      <c r="D8169" s="364"/>
    </row>
    <row r="8170" spans="1:4">
      <c r="A8170" s="361">
        <f t="shared" si="133"/>
        <v>45998</v>
      </c>
      <c r="B8170" s="362">
        <v>5</v>
      </c>
      <c r="C8170" s="363">
        <v>4418.7350000000006</v>
      </c>
      <c r="D8170" s="364"/>
    </row>
    <row r="8171" spans="1:4">
      <c r="A8171" s="361">
        <f t="shared" si="133"/>
        <v>45998</v>
      </c>
      <c r="B8171" s="362">
        <v>6</v>
      </c>
      <c r="C8171" s="363">
        <v>4276.4285</v>
      </c>
      <c r="D8171" s="364"/>
    </row>
    <row r="8172" spans="1:4">
      <c r="A8172" s="361">
        <f t="shared" si="133"/>
        <v>45998</v>
      </c>
      <c r="B8172" s="362">
        <v>7</v>
      </c>
      <c r="C8172" s="363">
        <v>4651.6585000000005</v>
      </c>
      <c r="D8172" s="364"/>
    </row>
    <row r="8173" spans="1:4">
      <c r="A8173" s="361">
        <f t="shared" si="133"/>
        <v>45998</v>
      </c>
      <c r="B8173" s="362">
        <v>8</v>
      </c>
      <c r="C8173" s="363">
        <v>4018.9750000000004</v>
      </c>
      <c r="D8173" s="364"/>
    </row>
    <row r="8174" spans="1:4">
      <c r="A8174" s="361">
        <f t="shared" si="133"/>
        <v>45998</v>
      </c>
      <c r="B8174" s="362">
        <v>9</v>
      </c>
      <c r="C8174" s="363">
        <v>3882.0635000000002</v>
      </c>
      <c r="D8174" s="364"/>
    </row>
    <row r="8175" spans="1:4">
      <c r="A8175" s="361">
        <f t="shared" si="133"/>
        <v>45998</v>
      </c>
      <c r="B8175" s="362">
        <v>10</v>
      </c>
      <c r="C8175" s="363">
        <v>3935.2185000000004</v>
      </c>
      <c r="D8175" s="364"/>
    </row>
    <row r="8176" spans="1:4">
      <c r="A8176" s="361">
        <f t="shared" si="133"/>
        <v>45998</v>
      </c>
      <c r="B8176" s="362">
        <v>11</v>
      </c>
      <c r="C8176" s="363">
        <v>4140.5034999999998</v>
      </c>
      <c r="D8176" s="364"/>
    </row>
    <row r="8177" spans="1:4">
      <c r="A8177" s="361">
        <f t="shared" si="133"/>
        <v>45998</v>
      </c>
      <c r="B8177" s="362">
        <v>12</v>
      </c>
      <c r="C8177" s="363">
        <v>4411.1985000000004</v>
      </c>
      <c r="D8177" s="364"/>
    </row>
    <row r="8178" spans="1:4">
      <c r="A8178" s="361">
        <f t="shared" si="133"/>
        <v>45998</v>
      </c>
      <c r="B8178" s="362">
        <v>13</v>
      </c>
      <c r="C8178" s="363">
        <v>4839.4085000000005</v>
      </c>
      <c r="D8178" s="364"/>
    </row>
    <row r="8179" spans="1:4">
      <c r="A8179" s="361">
        <f t="shared" si="133"/>
        <v>45998</v>
      </c>
      <c r="B8179" s="362">
        <v>14</v>
      </c>
      <c r="C8179" s="363">
        <v>4733.1135000000004</v>
      </c>
      <c r="D8179" s="364"/>
    </row>
    <row r="8180" spans="1:4">
      <c r="A8180" s="361">
        <f t="shared" si="133"/>
        <v>45998</v>
      </c>
      <c r="B8180" s="362">
        <v>15</v>
      </c>
      <c r="C8180" s="363">
        <v>4855.6135000000004</v>
      </c>
      <c r="D8180" s="364"/>
    </row>
    <row r="8181" spans="1:4">
      <c r="A8181" s="361">
        <f t="shared" si="133"/>
        <v>45998</v>
      </c>
      <c r="B8181" s="362">
        <v>16</v>
      </c>
      <c r="C8181" s="363">
        <v>5638.5385000000006</v>
      </c>
      <c r="D8181" s="364"/>
    </row>
    <row r="8182" spans="1:4">
      <c r="A8182" s="361">
        <f t="shared" si="133"/>
        <v>45998</v>
      </c>
      <c r="B8182" s="362">
        <v>17</v>
      </c>
      <c r="C8182" s="363">
        <v>6065.5884999999998</v>
      </c>
      <c r="D8182" s="364"/>
    </row>
    <row r="8183" spans="1:4">
      <c r="A8183" s="361">
        <f t="shared" si="133"/>
        <v>45998</v>
      </c>
      <c r="B8183" s="362">
        <v>18</v>
      </c>
      <c r="C8183" s="363">
        <v>6389.3535000000002</v>
      </c>
      <c r="D8183" s="364"/>
    </row>
    <row r="8184" spans="1:4">
      <c r="A8184" s="361">
        <f t="shared" si="133"/>
        <v>45998</v>
      </c>
      <c r="B8184" s="362">
        <v>19</v>
      </c>
      <c r="C8184" s="363">
        <v>4784.451</v>
      </c>
      <c r="D8184" s="364"/>
    </row>
    <row r="8185" spans="1:4">
      <c r="A8185" s="361">
        <f t="shared" si="133"/>
        <v>45998</v>
      </c>
      <c r="B8185" s="362">
        <v>20</v>
      </c>
      <c r="C8185" s="363">
        <v>4974.9825000000001</v>
      </c>
      <c r="D8185" s="364"/>
    </row>
    <row r="8186" spans="1:4">
      <c r="A8186" s="361">
        <f t="shared" si="133"/>
        <v>45998</v>
      </c>
      <c r="B8186" s="362">
        <v>21</v>
      </c>
      <c r="C8186" s="363">
        <v>4682.3675000000003</v>
      </c>
      <c r="D8186" s="364"/>
    </row>
    <row r="8187" spans="1:4">
      <c r="A8187" s="361">
        <f t="shared" si="133"/>
        <v>45998</v>
      </c>
      <c r="B8187" s="362">
        <v>22</v>
      </c>
      <c r="C8187" s="363">
        <v>5171.5974999999999</v>
      </c>
      <c r="D8187" s="364"/>
    </row>
    <row r="8188" spans="1:4">
      <c r="A8188" s="361">
        <f t="shared" si="133"/>
        <v>45998</v>
      </c>
      <c r="B8188" s="362">
        <v>23</v>
      </c>
      <c r="C8188" s="363">
        <v>5207.7635</v>
      </c>
      <c r="D8188" s="364"/>
    </row>
    <row r="8189" spans="1:4">
      <c r="A8189" s="361">
        <f t="shared" si="133"/>
        <v>45999</v>
      </c>
      <c r="B8189" s="362">
        <v>0</v>
      </c>
      <c r="C8189" s="363">
        <v>3898.7550000000001</v>
      </c>
      <c r="D8189" s="364"/>
    </row>
    <row r="8190" spans="1:4">
      <c r="A8190" s="361">
        <f t="shared" si="133"/>
        <v>45999</v>
      </c>
      <c r="B8190" s="362">
        <v>1</v>
      </c>
      <c r="C8190" s="363">
        <v>3717.7150000000001</v>
      </c>
      <c r="D8190" s="364"/>
    </row>
    <row r="8191" spans="1:4">
      <c r="A8191" s="361">
        <f t="shared" si="133"/>
        <v>45999</v>
      </c>
      <c r="B8191" s="362">
        <v>2</v>
      </c>
      <c r="C8191" s="363">
        <v>3654.7000000000003</v>
      </c>
      <c r="D8191" s="364"/>
    </row>
    <row r="8192" spans="1:4">
      <c r="A8192" s="361">
        <f t="shared" si="133"/>
        <v>45999</v>
      </c>
      <c r="B8192" s="362">
        <v>3</v>
      </c>
      <c r="C8192" s="363">
        <v>3691.76</v>
      </c>
      <c r="D8192" s="364"/>
    </row>
    <row r="8193" spans="1:4">
      <c r="A8193" s="361">
        <f t="shared" si="133"/>
        <v>45999</v>
      </c>
      <c r="B8193" s="362">
        <v>4</v>
      </c>
      <c r="C8193" s="363">
        <v>4106.7550000000001</v>
      </c>
      <c r="D8193" s="364"/>
    </row>
    <row r="8194" spans="1:4">
      <c r="A8194" s="361">
        <f t="shared" si="133"/>
        <v>45999</v>
      </c>
      <c r="B8194" s="362">
        <v>5</v>
      </c>
      <c r="C8194" s="363">
        <v>4619.4000000000005</v>
      </c>
      <c r="D8194" s="364"/>
    </row>
    <row r="8195" spans="1:4">
      <c r="A8195" s="361">
        <f t="shared" si="133"/>
        <v>45999</v>
      </c>
      <c r="B8195" s="362">
        <v>6</v>
      </c>
      <c r="C8195" s="363">
        <v>4898.8370000000004</v>
      </c>
      <c r="D8195" s="364"/>
    </row>
    <row r="8196" spans="1:4">
      <c r="A8196" s="361">
        <f t="shared" si="133"/>
        <v>45999</v>
      </c>
      <c r="B8196" s="362">
        <v>7</v>
      </c>
      <c r="C8196" s="363">
        <v>5443.3605000000007</v>
      </c>
      <c r="D8196" s="364"/>
    </row>
    <row r="8197" spans="1:4">
      <c r="A8197" s="361">
        <f t="shared" si="133"/>
        <v>45999</v>
      </c>
      <c r="B8197" s="362">
        <v>8</v>
      </c>
      <c r="C8197" s="363">
        <v>5111.6230000000005</v>
      </c>
      <c r="D8197" s="364"/>
    </row>
    <row r="8198" spans="1:4">
      <c r="A8198" s="361">
        <f t="shared" ref="A8198:A8261" si="134">IF(B8198=0,A8197+1,A8197)</f>
        <v>45999</v>
      </c>
      <c r="B8198" s="362">
        <v>9</v>
      </c>
      <c r="C8198" s="363">
        <v>4900.2160000000003</v>
      </c>
      <c r="D8198" s="364"/>
    </row>
    <row r="8199" spans="1:4">
      <c r="A8199" s="361">
        <f t="shared" si="134"/>
        <v>45999</v>
      </c>
      <c r="B8199" s="362">
        <v>10</v>
      </c>
      <c r="C8199" s="363">
        <v>4997.4875000000002</v>
      </c>
      <c r="D8199" s="364"/>
    </row>
    <row r="8200" spans="1:4">
      <c r="A8200" s="361">
        <f t="shared" si="134"/>
        <v>45999</v>
      </c>
      <c r="B8200" s="362">
        <v>11</v>
      </c>
      <c r="C8200" s="363">
        <v>5056.4549999999999</v>
      </c>
      <c r="D8200" s="364"/>
    </row>
    <row r="8201" spans="1:4">
      <c r="A8201" s="361">
        <f t="shared" si="134"/>
        <v>45999</v>
      </c>
      <c r="B8201" s="362">
        <v>12</v>
      </c>
      <c r="C8201" s="363">
        <v>5023.4250000000002</v>
      </c>
      <c r="D8201" s="364"/>
    </row>
    <row r="8202" spans="1:4">
      <c r="A8202" s="361">
        <f t="shared" si="134"/>
        <v>45999</v>
      </c>
      <c r="B8202" s="362">
        <v>13</v>
      </c>
      <c r="C8202" s="363">
        <v>5228.9989999999998</v>
      </c>
      <c r="D8202" s="364"/>
    </row>
    <row r="8203" spans="1:4">
      <c r="A8203" s="361">
        <f t="shared" si="134"/>
        <v>45999</v>
      </c>
      <c r="B8203" s="362">
        <v>14</v>
      </c>
      <c r="C8203" s="363">
        <v>5307.8850000000002</v>
      </c>
      <c r="D8203" s="364"/>
    </row>
    <row r="8204" spans="1:4">
      <c r="A8204" s="361">
        <f t="shared" si="134"/>
        <v>45999</v>
      </c>
      <c r="B8204" s="362">
        <v>15</v>
      </c>
      <c r="C8204" s="363">
        <v>5746.3560000000007</v>
      </c>
      <c r="D8204" s="364"/>
    </row>
    <row r="8205" spans="1:4">
      <c r="A8205" s="361">
        <f t="shared" si="134"/>
        <v>45999</v>
      </c>
      <c r="B8205" s="362">
        <v>16</v>
      </c>
      <c r="C8205" s="363">
        <v>5921.9620000000004</v>
      </c>
      <c r="D8205" s="364"/>
    </row>
    <row r="8206" spans="1:4">
      <c r="A8206" s="361">
        <f t="shared" si="134"/>
        <v>45999</v>
      </c>
      <c r="B8206" s="362">
        <v>17</v>
      </c>
      <c r="C8206" s="363">
        <v>6519.0585000000001</v>
      </c>
      <c r="D8206" s="364"/>
    </row>
    <row r="8207" spans="1:4">
      <c r="A8207" s="361">
        <f t="shared" si="134"/>
        <v>45999</v>
      </c>
      <c r="B8207" s="362">
        <v>18</v>
      </c>
      <c r="C8207" s="363">
        <v>6223.848</v>
      </c>
      <c r="D8207" s="364"/>
    </row>
    <row r="8208" spans="1:4">
      <c r="A8208" s="361">
        <f t="shared" si="134"/>
        <v>45999</v>
      </c>
      <c r="B8208" s="362">
        <v>19</v>
      </c>
      <c r="C8208" s="363">
        <v>4453.9790000000003</v>
      </c>
      <c r="D8208" s="364"/>
    </row>
    <row r="8209" spans="1:4">
      <c r="A8209" s="361">
        <f t="shared" si="134"/>
        <v>45999</v>
      </c>
      <c r="B8209" s="362">
        <v>20</v>
      </c>
      <c r="C8209" s="363">
        <v>4794.9350000000004</v>
      </c>
      <c r="D8209" s="364"/>
    </row>
    <row r="8210" spans="1:4">
      <c r="A8210" s="361">
        <f t="shared" si="134"/>
        <v>45999</v>
      </c>
      <c r="B8210" s="362">
        <v>21</v>
      </c>
      <c r="C8210" s="363">
        <v>4622.4225000000006</v>
      </c>
      <c r="D8210" s="364"/>
    </row>
    <row r="8211" spans="1:4">
      <c r="A8211" s="361">
        <f t="shared" si="134"/>
        <v>45999</v>
      </c>
      <c r="B8211" s="362">
        <v>22</v>
      </c>
      <c r="C8211" s="363">
        <v>4965.9080000000004</v>
      </c>
      <c r="D8211" s="364"/>
    </row>
    <row r="8212" spans="1:4">
      <c r="A8212" s="361">
        <f t="shared" si="134"/>
        <v>45999</v>
      </c>
      <c r="B8212" s="362">
        <v>23</v>
      </c>
      <c r="C8212" s="363">
        <v>4682.1932500000003</v>
      </c>
      <c r="D8212" s="364"/>
    </row>
    <row r="8213" spans="1:4">
      <c r="A8213" s="361">
        <f t="shared" si="134"/>
        <v>46000</v>
      </c>
      <c r="B8213" s="362">
        <v>0</v>
      </c>
      <c r="C8213" s="363">
        <v>4289.41</v>
      </c>
      <c r="D8213" s="364"/>
    </row>
    <row r="8214" spans="1:4">
      <c r="A8214" s="361">
        <f t="shared" si="134"/>
        <v>46000</v>
      </c>
      <c r="B8214" s="362">
        <v>1</v>
      </c>
      <c r="C8214" s="363">
        <v>4185.58</v>
      </c>
      <c r="D8214" s="364"/>
    </row>
    <row r="8215" spans="1:4">
      <c r="A8215" s="361">
        <f t="shared" si="134"/>
        <v>46000</v>
      </c>
      <c r="B8215" s="362">
        <v>2</v>
      </c>
      <c r="C8215" s="363">
        <v>4137.0950000000003</v>
      </c>
      <c r="D8215" s="364"/>
    </row>
    <row r="8216" spans="1:4">
      <c r="A8216" s="361">
        <f t="shared" si="134"/>
        <v>46000</v>
      </c>
      <c r="B8216" s="362">
        <v>3</v>
      </c>
      <c r="C8216" s="363">
        <v>4231.42</v>
      </c>
      <c r="D8216" s="364"/>
    </row>
    <row r="8217" spans="1:4">
      <c r="A8217" s="361">
        <f t="shared" si="134"/>
        <v>46000</v>
      </c>
      <c r="B8217" s="362">
        <v>4</v>
      </c>
      <c r="C8217" s="363">
        <v>4598.9475000000002</v>
      </c>
      <c r="D8217" s="364"/>
    </row>
    <row r="8218" spans="1:4">
      <c r="A8218" s="361">
        <f t="shared" si="134"/>
        <v>46000</v>
      </c>
      <c r="B8218" s="362">
        <v>5</v>
      </c>
      <c r="C8218" s="363">
        <v>4837.1424999999999</v>
      </c>
      <c r="D8218" s="364"/>
    </row>
    <row r="8219" spans="1:4">
      <c r="A8219" s="361">
        <f t="shared" si="134"/>
        <v>46000</v>
      </c>
      <c r="B8219" s="362">
        <v>6</v>
      </c>
      <c r="C8219" s="363">
        <v>5113.7470000000003</v>
      </c>
      <c r="D8219" s="364"/>
    </row>
    <row r="8220" spans="1:4">
      <c r="A8220" s="361">
        <f t="shared" si="134"/>
        <v>46000</v>
      </c>
      <c r="B8220" s="362">
        <v>7</v>
      </c>
      <c r="C8220" s="363">
        <v>5211.8670000000002</v>
      </c>
      <c r="D8220" s="364"/>
    </row>
    <row r="8221" spans="1:4">
      <c r="A8221" s="361">
        <f t="shared" si="134"/>
        <v>46000</v>
      </c>
      <c r="B8221" s="362">
        <v>8</v>
      </c>
      <c r="C8221" s="363">
        <v>4399.8969999999999</v>
      </c>
      <c r="D8221" s="364"/>
    </row>
    <row r="8222" spans="1:4">
      <c r="A8222" s="361">
        <f t="shared" si="134"/>
        <v>46000</v>
      </c>
      <c r="B8222" s="362">
        <v>9</v>
      </c>
      <c r="C8222" s="363">
        <v>4437.9790000000003</v>
      </c>
      <c r="D8222" s="364"/>
    </row>
    <row r="8223" spans="1:4">
      <c r="A8223" s="361">
        <f t="shared" si="134"/>
        <v>46000</v>
      </c>
      <c r="B8223" s="362">
        <v>10</v>
      </c>
      <c r="C8223" s="363">
        <v>4495.9210000000003</v>
      </c>
      <c r="D8223" s="364"/>
    </row>
    <row r="8224" spans="1:4">
      <c r="A8224" s="361">
        <f t="shared" si="134"/>
        <v>46000</v>
      </c>
      <c r="B8224" s="362">
        <v>11</v>
      </c>
      <c r="C8224" s="363">
        <v>4649.3119999999999</v>
      </c>
      <c r="D8224" s="364"/>
    </row>
    <row r="8225" spans="1:4">
      <c r="A8225" s="361">
        <f t="shared" si="134"/>
        <v>46000</v>
      </c>
      <c r="B8225" s="362">
        <v>12</v>
      </c>
      <c r="C8225" s="363">
        <v>4794.2300000000005</v>
      </c>
      <c r="D8225" s="364"/>
    </row>
    <row r="8226" spans="1:4">
      <c r="A8226" s="361">
        <f t="shared" si="134"/>
        <v>46000</v>
      </c>
      <c r="B8226" s="362">
        <v>13</v>
      </c>
      <c r="C8226" s="363">
        <v>4906.2170000000006</v>
      </c>
      <c r="D8226" s="364"/>
    </row>
    <row r="8227" spans="1:4">
      <c r="A8227" s="361">
        <f t="shared" si="134"/>
        <v>46000</v>
      </c>
      <c r="B8227" s="362">
        <v>14</v>
      </c>
      <c r="C8227" s="363">
        <v>5158.5219999999999</v>
      </c>
      <c r="D8227" s="364"/>
    </row>
    <row r="8228" spans="1:4">
      <c r="A8228" s="361">
        <f t="shared" si="134"/>
        <v>46000</v>
      </c>
      <c r="B8228" s="362">
        <v>15</v>
      </c>
      <c r="C8228" s="363">
        <v>4990.4570000000003</v>
      </c>
      <c r="D8228" s="364"/>
    </row>
    <row r="8229" spans="1:4">
      <c r="A8229" s="361">
        <f t="shared" si="134"/>
        <v>46000</v>
      </c>
      <c r="B8229" s="362">
        <v>16</v>
      </c>
      <c r="C8229" s="363">
        <v>5555.8670000000002</v>
      </c>
      <c r="D8229" s="364"/>
    </row>
    <row r="8230" spans="1:4">
      <c r="A8230" s="361">
        <f t="shared" si="134"/>
        <v>46000</v>
      </c>
      <c r="B8230" s="362">
        <v>17</v>
      </c>
      <c r="C8230" s="363">
        <v>6234.2115000000003</v>
      </c>
      <c r="D8230" s="364"/>
    </row>
    <row r="8231" spans="1:4">
      <c r="A8231" s="361">
        <f t="shared" si="134"/>
        <v>46000</v>
      </c>
      <c r="B8231" s="362">
        <v>18</v>
      </c>
      <c r="C8231" s="363">
        <v>6573.6970000000001</v>
      </c>
      <c r="D8231" s="364"/>
    </row>
    <row r="8232" spans="1:4">
      <c r="A8232" s="361">
        <f t="shared" si="134"/>
        <v>46000</v>
      </c>
      <c r="B8232" s="362">
        <v>19</v>
      </c>
      <c r="C8232" s="363">
        <v>4702.2795000000006</v>
      </c>
      <c r="D8232" s="364"/>
    </row>
    <row r="8233" spans="1:4">
      <c r="A8233" s="361">
        <f t="shared" si="134"/>
        <v>46000</v>
      </c>
      <c r="B8233" s="362">
        <v>20</v>
      </c>
      <c r="C8233" s="363">
        <v>5113.5010000000002</v>
      </c>
      <c r="D8233" s="364"/>
    </row>
    <row r="8234" spans="1:4">
      <c r="A8234" s="361">
        <f t="shared" si="134"/>
        <v>46000</v>
      </c>
      <c r="B8234" s="362">
        <v>21</v>
      </c>
      <c r="C8234" s="363">
        <v>5161.7690000000002</v>
      </c>
      <c r="D8234" s="364"/>
    </row>
    <row r="8235" spans="1:4">
      <c r="A8235" s="361">
        <f t="shared" si="134"/>
        <v>46000</v>
      </c>
      <c r="B8235" s="362">
        <v>22</v>
      </c>
      <c r="C8235" s="363">
        <v>5730.2674999999999</v>
      </c>
      <c r="D8235" s="364"/>
    </row>
    <row r="8236" spans="1:4">
      <c r="A8236" s="361">
        <f t="shared" si="134"/>
        <v>46000</v>
      </c>
      <c r="B8236" s="362">
        <v>23</v>
      </c>
      <c r="C8236" s="363">
        <v>5271.6469999999999</v>
      </c>
      <c r="D8236" s="364"/>
    </row>
    <row r="8237" spans="1:4">
      <c r="A8237" s="361">
        <f t="shared" si="134"/>
        <v>46001</v>
      </c>
      <c r="B8237" s="362">
        <v>0</v>
      </c>
      <c r="C8237" s="363">
        <v>4179.1550000000007</v>
      </c>
      <c r="D8237" s="364"/>
    </row>
    <row r="8238" spans="1:4">
      <c r="A8238" s="361">
        <f t="shared" si="134"/>
        <v>46001</v>
      </c>
      <c r="B8238" s="362">
        <v>1</v>
      </c>
      <c r="C8238" s="363">
        <v>3610.83</v>
      </c>
      <c r="D8238" s="364"/>
    </row>
    <row r="8239" spans="1:4">
      <c r="A8239" s="361">
        <f t="shared" si="134"/>
        <v>46001</v>
      </c>
      <c r="B8239" s="362">
        <v>2</v>
      </c>
      <c r="C8239" s="363">
        <v>3709.02</v>
      </c>
      <c r="D8239" s="364"/>
    </row>
    <row r="8240" spans="1:4">
      <c r="A8240" s="361">
        <f t="shared" si="134"/>
        <v>46001</v>
      </c>
      <c r="B8240" s="362">
        <v>3</v>
      </c>
      <c r="C8240" s="363">
        <v>3738.0190000000002</v>
      </c>
      <c r="D8240" s="364"/>
    </row>
    <row r="8241" spans="1:4">
      <c r="A8241" s="361">
        <f t="shared" si="134"/>
        <v>46001</v>
      </c>
      <c r="B8241" s="362">
        <v>4</v>
      </c>
      <c r="C8241" s="363">
        <v>3849.94</v>
      </c>
      <c r="D8241" s="364"/>
    </row>
    <row r="8242" spans="1:4">
      <c r="A8242" s="361">
        <f t="shared" si="134"/>
        <v>46001</v>
      </c>
      <c r="B8242" s="362">
        <v>5</v>
      </c>
      <c r="C8242" s="363">
        <v>4106.5650000000005</v>
      </c>
      <c r="D8242" s="364"/>
    </row>
    <row r="8243" spans="1:4">
      <c r="A8243" s="361">
        <f t="shared" si="134"/>
        <v>46001</v>
      </c>
      <c r="B8243" s="362">
        <v>6</v>
      </c>
      <c r="C8243" s="363">
        <v>5148.2575000000006</v>
      </c>
      <c r="D8243" s="364"/>
    </row>
    <row r="8244" spans="1:4">
      <c r="A8244" s="361">
        <f t="shared" si="134"/>
        <v>46001</v>
      </c>
      <c r="B8244" s="362">
        <v>7</v>
      </c>
      <c r="C8244" s="363">
        <v>5268.6045000000004</v>
      </c>
      <c r="D8244" s="364"/>
    </row>
    <row r="8245" spans="1:4">
      <c r="A8245" s="361">
        <f t="shared" si="134"/>
        <v>46001</v>
      </c>
      <c r="B8245" s="362">
        <v>8</v>
      </c>
      <c r="C8245" s="363">
        <v>4921.1475</v>
      </c>
      <c r="D8245" s="364"/>
    </row>
    <row r="8246" spans="1:4">
      <c r="A8246" s="361">
        <f t="shared" si="134"/>
        <v>46001</v>
      </c>
      <c r="B8246" s="362">
        <v>9</v>
      </c>
      <c r="C8246" s="363">
        <v>4666.5145000000002</v>
      </c>
      <c r="D8246" s="364"/>
    </row>
    <row r="8247" spans="1:4">
      <c r="A8247" s="361">
        <f t="shared" si="134"/>
        <v>46001</v>
      </c>
      <c r="B8247" s="362">
        <v>10</v>
      </c>
      <c r="C8247" s="363">
        <v>4762.8045000000002</v>
      </c>
      <c r="D8247" s="364"/>
    </row>
    <row r="8248" spans="1:4">
      <c r="A8248" s="361">
        <f t="shared" si="134"/>
        <v>46001</v>
      </c>
      <c r="B8248" s="362">
        <v>11</v>
      </c>
      <c r="C8248" s="363">
        <v>4772.1975000000002</v>
      </c>
      <c r="D8248" s="364"/>
    </row>
    <row r="8249" spans="1:4">
      <c r="A8249" s="361">
        <f t="shared" si="134"/>
        <v>46001</v>
      </c>
      <c r="B8249" s="362">
        <v>12</v>
      </c>
      <c r="C8249" s="363">
        <v>4893.2975000000006</v>
      </c>
      <c r="D8249" s="364"/>
    </row>
    <row r="8250" spans="1:4">
      <c r="A8250" s="361">
        <f t="shared" si="134"/>
        <v>46001</v>
      </c>
      <c r="B8250" s="362">
        <v>13</v>
      </c>
      <c r="C8250" s="363">
        <v>4999.3795</v>
      </c>
      <c r="D8250" s="364"/>
    </row>
    <row r="8251" spans="1:4">
      <c r="A8251" s="361">
        <f t="shared" si="134"/>
        <v>46001</v>
      </c>
      <c r="B8251" s="362">
        <v>14</v>
      </c>
      <c r="C8251" s="363">
        <v>5328.1644999999999</v>
      </c>
      <c r="D8251" s="364"/>
    </row>
    <row r="8252" spans="1:4">
      <c r="A8252" s="361">
        <f t="shared" si="134"/>
        <v>46001</v>
      </c>
      <c r="B8252" s="362">
        <v>15</v>
      </c>
      <c r="C8252" s="363">
        <v>5217.4250000000002</v>
      </c>
      <c r="D8252" s="364"/>
    </row>
    <row r="8253" spans="1:4">
      <c r="A8253" s="361">
        <f t="shared" si="134"/>
        <v>46001</v>
      </c>
      <c r="B8253" s="362">
        <v>16</v>
      </c>
      <c r="C8253" s="363">
        <v>5707.4994999999999</v>
      </c>
      <c r="D8253" s="364"/>
    </row>
    <row r="8254" spans="1:4">
      <c r="A8254" s="361">
        <f t="shared" si="134"/>
        <v>46001</v>
      </c>
      <c r="B8254" s="362">
        <v>17</v>
      </c>
      <c r="C8254" s="363">
        <v>6437.5025000000005</v>
      </c>
      <c r="D8254" s="364"/>
    </row>
    <row r="8255" spans="1:4">
      <c r="A8255" s="361">
        <f t="shared" si="134"/>
        <v>46001</v>
      </c>
      <c r="B8255" s="362">
        <v>18</v>
      </c>
      <c r="C8255" s="363">
        <v>6837.7055</v>
      </c>
      <c r="D8255" s="364"/>
    </row>
    <row r="8256" spans="1:4">
      <c r="A8256" s="361">
        <f t="shared" si="134"/>
        <v>46001</v>
      </c>
      <c r="B8256" s="362">
        <v>19</v>
      </c>
      <c r="C8256" s="363">
        <v>4856.4440000000004</v>
      </c>
      <c r="D8256" s="364"/>
    </row>
    <row r="8257" spans="1:4">
      <c r="A8257" s="361">
        <f t="shared" si="134"/>
        <v>46001</v>
      </c>
      <c r="B8257" s="362">
        <v>20</v>
      </c>
      <c r="C8257" s="363">
        <v>5212.3220000000001</v>
      </c>
      <c r="D8257" s="364"/>
    </row>
    <row r="8258" spans="1:4">
      <c r="A8258" s="361">
        <f t="shared" si="134"/>
        <v>46001</v>
      </c>
      <c r="B8258" s="362">
        <v>21</v>
      </c>
      <c r="C8258" s="363">
        <v>5258.2139999999999</v>
      </c>
      <c r="D8258" s="364"/>
    </row>
    <row r="8259" spans="1:4">
      <c r="A8259" s="361">
        <f t="shared" si="134"/>
        <v>46001</v>
      </c>
      <c r="B8259" s="362">
        <v>22</v>
      </c>
      <c r="C8259" s="363">
        <v>5777.7390000000005</v>
      </c>
      <c r="D8259" s="364"/>
    </row>
    <row r="8260" spans="1:4">
      <c r="A8260" s="361">
        <f t="shared" si="134"/>
        <v>46001</v>
      </c>
      <c r="B8260" s="362">
        <v>23</v>
      </c>
      <c r="C8260" s="363">
        <v>5509.2790000000005</v>
      </c>
      <c r="D8260" s="364"/>
    </row>
    <row r="8261" spans="1:4">
      <c r="A8261" s="361">
        <f t="shared" si="134"/>
        <v>46002</v>
      </c>
      <c r="B8261" s="362">
        <v>0</v>
      </c>
      <c r="C8261" s="363">
        <v>4615.1315000000004</v>
      </c>
      <c r="D8261" s="364"/>
    </row>
    <row r="8262" spans="1:4">
      <c r="A8262" s="361">
        <f t="shared" ref="A8262:A8325" si="135">IF(B8262=0,A8261+1,A8261)</f>
        <v>46002</v>
      </c>
      <c r="B8262" s="362">
        <v>1</v>
      </c>
      <c r="C8262" s="363">
        <v>4090.7015000000001</v>
      </c>
      <c r="D8262" s="364"/>
    </row>
    <row r="8263" spans="1:4">
      <c r="A8263" s="361">
        <f t="shared" si="135"/>
        <v>46002</v>
      </c>
      <c r="B8263" s="362">
        <v>2</v>
      </c>
      <c r="C8263" s="363">
        <v>4008.2690000000002</v>
      </c>
      <c r="D8263" s="364"/>
    </row>
    <row r="8264" spans="1:4">
      <c r="A8264" s="361">
        <f t="shared" si="135"/>
        <v>46002</v>
      </c>
      <c r="B8264" s="362">
        <v>3</v>
      </c>
      <c r="C8264" s="363">
        <v>4170.0865000000003</v>
      </c>
      <c r="D8264" s="364"/>
    </row>
    <row r="8265" spans="1:4">
      <c r="A8265" s="361">
        <f t="shared" si="135"/>
        <v>46002</v>
      </c>
      <c r="B8265" s="362">
        <v>4</v>
      </c>
      <c r="C8265" s="363">
        <v>4337.6365000000005</v>
      </c>
      <c r="D8265" s="364"/>
    </row>
    <row r="8266" spans="1:4">
      <c r="A8266" s="361">
        <f t="shared" si="135"/>
        <v>46002</v>
      </c>
      <c r="B8266" s="362">
        <v>5</v>
      </c>
      <c r="C8266" s="363">
        <v>4786.3415000000005</v>
      </c>
      <c r="D8266" s="364"/>
    </row>
    <row r="8267" spans="1:4">
      <c r="A8267" s="361">
        <f t="shared" si="135"/>
        <v>46002</v>
      </c>
      <c r="B8267" s="362">
        <v>6</v>
      </c>
      <c r="C8267" s="363">
        <v>5223.1125000000002</v>
      </c>
      <c r="D8267" s="364"/>
    </row>
    <row r="8268" spans="1:4">
      <c r="A8268" s="361">
        <f t="shared" si="135"/>
        <v>46002</v>
      </c>
      <c r="B8268" s="362">
        <v>7</v>
      </c>
      <c r="C8268" s="363">
        <v>5536.9715000000006</v>
      </c>
      <c r="D8268" s="364"/>
    </row>
    <row r="8269" spans="1:4">
      <c r="A8269" s="361">
        <f t="shared" si="135"/>
        <v>46002</v>
      </c>
      <c r="B8269" s="362">
        <v>8</v>
      </c>
      <c r="C8269" s="363">
        <v>4846.7645000000002</v>
      </c>
      <c r="D8269" s="364"/>
    </row>
    <row r="8270" spans="1:4">
      <c r="A8270" s="361">
        <f t="shared" si="135"/>
        <v>46002</v>
      </c>
      <c r="B8270" s="362">
        <v>9</v>
      </c>
      <c r="C8270" s="363">
        <v>4689.1665000000003</v>
      </c>
      <c r="D8270" s="364"/>
    </row>
    <row r="8271" spans="1:4">
      <c r="A8271" s="361">
        <f t="shared" si="135"/>
        <v>46002</v>
      </c>
      <c r="B8271" s="362">
        <v>10</v>
      </c>
      <c r="C8271" s="363">
        <v>4931.6295</v>
      </c>
      <c r="D8271" s="364"/>
    </row>
    <row r="8272" spans="1:4">
      <c r="A8272" s="361">
        <f t="shared" si="135"/>
        <v>46002</v>
      </c>
      <c r="B8272" s="362">
        <v>11</v>
      </c>
      <c r="C8272" s="363">
        <v>5042.1244999999999</v>
      </c>
      <c r="D8272" s="364"/>
    </row>
    <row r="8273" spans="1:4">
      <c r="A8273" s="361">
        <f t="shared" si="135"/>
        <v>46002</v>
      </c>
      <c r="B8273" s="362">
        <v>12</v>
      </c>
      <c r="C8273" s="363">
        <v>4850.4845000000005</v>
      </c>
      <c r="D8273" s="364"/>
    </row>
    <row r="8274" spans="1:4">
      <c r="A8274" s="361">
        <f t="shared" si="135"/>
        <v>46002</v>
      </c>
      <c r="B8274" s="362">
        <v>13</v>
      </c>
      <c r="C8274" s="363">
        <v>5201.8645000000006</v>
      </c>
      <c r="D8274" s="364"/>
    </row>
    <row r="8275" spans="1:4">
      <c r="A8275" s="361">
        <f t="shared" si="135"/>
        <v>46002</v>
      </c>
      <c r="B8275" s="362">
        <v>14</v>
      </c>
      <c r="C8275" s="363">
        <v>5329.7695000000003</v>
      </c>
      <c r="D8275" s="364"/>
    </row>
    <row r="8276" spans="1:4">
      <c r="A8276" s="361">
        <f t="shared" si="135"/>
        <v>46002</v>
      </c>
      <c r="B8276" s="362">
        <v>15</v>
      </c>
      <c r="C8276" s="363">
        <v>5283.0545000000002</v>
      </c>
      <c r="D8276" s="364"/>
    </row>
    <row r="8277" spans="1:4">
      <c r="A8277" s="361">
        <f t="shared" si="135"/>
        <v>46002</v>
      </c>
      <c r="B8277" s="362">
        <v>16</v>
      </c>
      <c r="C8277" s="363">
        <v>6172.2804999999998</v>
      </c>
      <c r="D8277" s="364"/>
    </row>
    <row r="8278" spans="1:4">
      <c r="A8278" s="361">
        <f t="shared" si="135"/>
        <v>46002</v>
      </c>
      <c r="B8278" s="362">
        <v>17</v>
      </c>
      <c r="C8278" s="363">
        <v>6587.1995000000006</v>
      </c>
      <c r="D8278" s="364"/>
    </row>
    <row r="8279" spans="1:4">
      <c r="A8279" s="361">
        <f t="shared" si="135"/>
        <v>46002</v>
      </c>
      <c r="B8279" s="362">
        <v>18</v>
      </c>
      <c r="C8279" s="363">
        <v>6696.7045000000007</v>
      </c>
      <c r="D8279" s="364"/>
    </row>
    <row r="8280" spans="1:4">
      <c r="A8280" s="361">
        <f t="shared" si="135"/>
        <v>46002</v>
      </c>
      <c r="B8280" s="362">
        <v>19</v>
      </c>
      <c r="C8280" s="363">
        <v>4847.2700000000004</v>
      </c>
      <c r="D8280" s="364"/>
    </row>
    <row r="8281" spans="1:4">
      <c r="A8281" s="361">
        <f t="shared" si="135"/>
        <v>46002</v>
      </c>
      <c r="B8281" s="362">
        <v>20</v>
      </c>
      <c r="C8281" s="363">
        <v>5194.0250000000005</v>
      </c>
      <c r="D8281" s="364"/>
    </row>
    <row r="8282" spans="1:4">
      <c r="A8282" s="361">
        <f t="shared" si="135"/>
        <v>46002</v>
      </c>
      <c r="B8282" s="362">
        <v>21</v>
      </c>
      <c r="C8282" s="363">
        <v>5063.4014999999999</v>
      </c>
      <c r="D8282" s="364"/>
    </row>
    <row r="8283" spans="1:4">
      <c r="A8283" s="361">
        <f t="shared" si="135"/>
        <v>46002</v>
      </c>
      <c r="B8283" s="362">
        <v>22</v>
      </c>
      <c r="C8283" s="363">
        <v>5712.08</v>
      </c>
      <c r="D8283" s="364"/>
    </row>
    <row r="8284" spans="1:4">
      <c r="A8284" s="361">
        <f t="shared" si="135"/>
        <v>46002</v>
      </c>
      <c r="B8284" s="362">
        <v>23</v>
      </c>
      <c r="C8284" s="363">
        <v>5379.3609999999999</v>
      </c>
      <c r="D8284" s="364"/>
    </row>
    <row r="8285" spans="1:4">
      <c r="A8285" s="361">
        <f t="shared" si="135"/>
        <v>46003</v>
      </c>
      <c r="B8285" s="362">
        <v>0</v>
      </c>
      <c r="C8285" s="363">
        <v>4291.1360000000004</v>
      </c>
      <c r="D8285" s="364"/>
    </row>
    <row r="8286" spans="1:4">
      <c r="A8286" s="361">
        <f t="shared" si="135"/>
        <v>46003</v>
      </c>
      <c r="B8286" s="362">
        <v>1</v>
      </c>
      <c r="C8286" s="363">
        <v>3692.299</v>
      </c>
      <c r="D8286" s="364"/>
    </row>
    <row r="8287" spans="1:4">
      <c r="A8287" s="361">
        <f t="shared" si="135"/>
        <v>46003</v>
      </c>
      <c r="B8287" s="362">
        <v>2</v>
      </c>
      <c r="C8287" s="363">
        <v>3604.1350000000002</v>
      </c>
      <c r="D8287" s="364"/>
    </row>
    <row r="8288" spans="1:4">
      <c r="A8288" s="361">
        <f t="shared" si="135"/>
        <v>46003</v>
      </c>
      <c r="B8288" s="362">
        <v>3</v>
      </c>
      <c r="C8288" s="363">
        <v>3685.3090000000002</v>
      </c>
      <c r="D8288" s="364"/>
    </row>
    <row r="8289" spans="1:4">
      <c r="A8289" s="361">
        <f t="shared" si="135"/>
        <v>46003</v>
      </c>
      <c r="B8289" s="362">
        <v>4</v>
      </c>
      <c r="C8289" s="363">
        <v>3974.6440000000002</v>
      </c>
      <c r="D8289" s="364"/>
    </row>
    <row r="8290" spans="1:4">
      <c r="A8290" s="361">
        <f t="shared" si="135"/>
        <v>46003</v>
      </c>
      <c r="B8290" s="362">
        <v>5</v>
      </c>
      <c r="C8290" s="363">
        <v>4497.9650000000001</v>
      </c>
      <c r="D8290" s="364"/>
    </row>
    <row r="8291" spans="1:4">
      <c r="A8291" s="361">
        <f t="shared" si="135"/>
        <v>46003</v>
      </c>
      <c r="B8291" s="362">
        <v>6</v>
      </c>
      <c r="C8291" s="363">
        <v>5441.3240000000005</v>
      </c>
      <c r="D8291" s="364"/>
    </row>
    <row r="8292" spans="1:4">
      <c r="A8292" s="361">
        <f t="shared" si="135"/>
        <v>46003</v>
      </c>
      <c r="B8292" s="362">
        <v>7</v>
      </c>
      <c r="C8292" s="363">
        <v>5549.8245000000006</v>
      </c>
      <c r="D8292" s="364"/>
    </row>
    <row r="8293" spans="1:4">
      <c r="A8293" s="361">
        <f t="shared" si="135"/>
        <v>46003</v>
      </c>
      <c r="B8293" s="362">
        <v>8</v>
      </c>
      <c r="C8293" s="363">
        <v>4928.5050000000001</v>
      </c>
      <c r="D8293" s="364"/>
    </row>
    <row r="8294" spans="1:4">
      <c r="A8294" s="361">
        <f t="shared" si="135"/>
        <v>46003</v>
      </c>
      <c r="B8294" s="362">
        <v>9</v>
      </c>
      <c r="C8294" s="363">
        <v>4840.8190000000004</v>
      </c>
      <c r="D8294" s="364"/>
    </row>
    <row r="8295" spans="1:4">
      <c r="A8295" s="361">
        <f t="shared" si="135"/>
        <v>46003</v>
      </c>
      <c r="B8295" s="362">
        <v>10</v>
      </c>
      <c r="C8295" s="363">
        <v>4856.4025000000001</v>
      </c>
      <c r="D8295" s="364"/>
    </row>
    <row r="8296" spans="1:4">
      <c r="A8296" s="361">
        <f t="shared" si="135"/>
        <v>46003</v>
      </c>
      <c r="B8296" s="362">
        <v>11</v>
      </c>
      <c r="C8296" s="363">
        <v>4802.2265000000007</v>
      </c>
      <c r="D8296" s="364"/>
    </row>
    <row r="8297" spans="1:4">
      <c r="A8297" s="361">
        <f t="shared" si="135"/>
        <v>46003</v>
      </c>
      <c r="B8297" s="362">
        <v>12</v>
      </c>
      <c r="C8297" s="363">
        <v>4807.9630000000006</v>
      </c>
      <c r="D8297" s="364"/>
    </row>
    <row r="8298" spans="1:4">
      <c r="A8298" s="361">
        <f t="shared" si="135"/>
        <v>46003</v>
      </c>
      <c r="B8298" s="362">
        <v>13</v>
      </c>
      <c r="C8298" s="363">
        <v>5432.4549999999999</v>
      </c>
      <c r="D8298" s="364"/>
    </row>
    <row r="8299" spans="1:4">
      <c r="A8299" s="361">
        <f t="shared" si="135"/>
        <v>46003</v>
      </c>
      <c r="B8299" s="362">
        <v>14</v>
      </c>
      <c r="C8299" s="363">
        <v>5872.7245000000003</v>
      </c>
      <c r="D8299" s="364"/>
    </row>
    <row r="8300" spans="1:4">
      <c r="A8300" s="361">
        <f t="shared" si="135"/>
        <v>46003</v>
      </c>
      <c r="B8300" s="362">
        <v>15</v>
      </c>
      <c r="C8300" s="363">
        <v>5870.7440000000006</v>
      </c>
      <c r="D8300" s="364"/>
    </row>
    <row r="8301" spans="1:4">
      <c r="A8301" s="361">
        <f t="shared" si="135"/>
        <v>46003</v>
      </c>
      <c r="B8301" s="362">
        <v>16</v>
      </c>
      <c r="C8301" s="363">
        <v>6367.7365</v>
      </c>
      <c r="D8301" s="364"/>
    </row>
    <row r="8302" spans="1:4">
      <c r="A8302" s="361">
        <f t="shared" si="135"/>
        <v>46003</v>
      </c>
      <c r="B8302" s="362">
        <v>17</v>
      </c>
      <c r="C8302" s="363">
        <v>6760.6385</v>
      </c>
      <c r="D8302" s="364"/>
    </row>
    <row r="8303" spans="1:4">
      <c r="A8303" s="361">
        <f t="shared" si="135"/>
        <v>46003</v>
      </c>
      <c r="B8303" s="362">
        <v>18</v>
      </c>
      <c r="C8303" s="363">
        <v>6699.4405000000006</v>
      </c>
      <c r="D8303" s="364"/>
    </row>
    <row r="8304" spans="1:4">
      <c r="A8304" s="361">
        <f t="shared" si="135"/>
        <v>46003</v>
      </c>
      <c r="B8304" s="362">
        <v>19</v>
      </c>
      <c r="C8304" s="363">
        <v>4853.6750000000002</v>
      </c>
      <c r="D8304" s="364"/>
    </row>
    <row r="8305" spans="1:4">
      <c r="A8305" s="361">
        <f t="shared" si="135"/>
        <v>46003</v>
      </c>
      <c r="B8305" s="362">
        <v>20</v>
      </c>
      <c r="C8305" s="363">
        <v>5340.7350000000006</v>
      </c>
      <c r="D8305" s="364"/>
    </row>
    <row r="8306" spans="1:4">
      <c r="A8306" s="361">
        <f t="shared" si="135"/>
        <v>46003</v>
      </c>
      <c r="B8306" s="362">
        <v>21</v>
      </c>
      <c r="C8306" s="363">
        <v>5404.4400000000005</v>
      </c>
      <c r="D8306" s="364"/>
    </row>
    <row r="8307" spans="1:4">
      <c r="A8307" s="361">
        <f t="shared" si="135"/>
        <v>46003</v>
      </c>
      <c r="B8307" s="362">
        <v>22</v>
      </c>
      <c r="C8307" s="363">
        <v>5987.1205</v>
      </c>
      <c r="D8307" s="364"/>
    </row>
    <row r="8308" spans="1:4">
      <c r="A8308" s="361">
        <f t="shared" si="135"/>
        <v>46003</v>
      </c>
      <c r="B8308" s="362">
        <v>23</v>
      </c>
      <c r="C8308" s="363">
        <v>5513.8070000000007</v>
      </c>
      <c r="D8308" s="364"/>
    </row>
    <row r="8309" spans="1:4">
      <c r="A8309" s="361">
        <f t="shared" si="135"/>
        <v>46004</v>
      </c>
      <c r="B8309" s="362">
        <v>0</v>
      </c>
      <c r="C8309" s="363">
        <v>4573.6525000000001</v>
      </c>
      <c r="D8309" s="364"/>
    </row>
    <row r="8310" spans="1:4">
      <c r="A8310" s="361">
        <f t="shared" si="135"/>
        <v>46004</v>
      </c>
      <c r="B8310" s="362">
        <v>1</v>
      </c>
      <c r="C8310" s="363">
        <v>3983.1175000000003</v>
      </c>
      <c r="D8310" s="364"/>
    </row>
    <row r="8311" spans="1:4">
      <c r="A8311" s="361">
        <f t="shared" si="135"/>
        <v>46004</v>
      </c>
      <c r="B8311" s="362">
        <v>2</v>
      </c>
      <c r="C8311" s="363">
        <v>4014.6525000000001</v>
      </c>
      <c r="D8311" s="364"/>
    </row>
    <row r="8312" spans="1:4">
      <c r="A8312" s="361">
        <f t="shared" si="135"/>
        <v>46004</v>
      </c>
      <c r="B8312" s="362">
        <v>3</v>
      </c>
      <c r="C8312" s="363">
        <v>4009.7460000000001</v>
      </c>
      <c r="D8312" s="364"/>
    </row>
    <row r="8313" spans="1:4">
      <c r="A8313" s="361">
        <f t="shared" si="135"/>
        <v>46004</v>
      </c>
      <c r="B8313" s="362">
        <v>4</v>
      </c>
      <c r="C8313" s="363">
        <v>4071.471</v>
      </c>
      <c r="D8313" s="364"/>
    </row>
    <row r="8314" spans="1:4">
      <c r="A8314" s="361">
        <f t="shared" si="135"/>
        <v>46004</v>
      </c>
      <c r="B8314" s="362">
        <v>5</v>
      </c>
      <c r="C8314" s="363">
        <v>4457.6875</v>
      </c>
      <c r="D8314" s="364"/>
    </row>
    <row r="8315" spans="1:4">
      <c r="A8315" s="361">
        <f t="shared" si="135"/>
        <v>46004</v>
      </c>
      <c r="B8315" s="362">
        <v>6</v>
      </c>
      <c r="C8315" s="363">
        <v>4750.2624999999998</v>
      </c>
      <c r="D8315" s="364"/>
    </row>
    <row r="8316" spans="1:4">
      <c r="A8316" s="361">
        <f t="shared" si="135"/>
        <v>46004</v>
      </c>
      <c r="B8316" s="362">
        <v>7</v>
      </c>
      <c r="C8316" s="363">
        <v>5423.8125</v>
      </c>
      <c r="D8316" s="364"/>
    </row>
    <row r="8317" spans="1:4">
      <c r="A8317" s="361">
        <f t="shared" si="135"/>
        <v>46004</v>
      </c>
      <c r="B8317" s="362">
        <v>8</v>
      </c>
      <c r="C8317" s="363">
        <v>4935.9375</v>
      </c>
      <c r="D8317" s="364"/>
    </row>
    <row r="8318" spans="1:4">
      <c r="A8318" s="361">
        <f t="shared" si="135"/>
        <v>46004</v>
      </c>
      <c r="B8318" s="362">
        <v>9</v>
      </c>
      <c r="C8318" s="363">
        <v>4826.0925000000007</v>
      </c>
      <c r="D8318" s="364"/>
    </row>
    <row r="8319" spans="1:4">
      <c r="A8319" s="361">
        <f t="shared" si="135"/>
        <v>46004</v>
      </c>
      <c r="B8319" s="362">
        <v>10</v>
      </c>
      <c r="C8319" s="363">
        <v>4950.2375000000002</v>
      </c>
      <c r="D8319" s="364"/>
    </row>
    <row r="8320" spans="1:4">
      <c r="A8320" s="361">
        <f t="shared" si="135"/>
        <v>46004</v>
      </c>
      <c r="B8320" s="362">
        <v>11</v>
      </c>
      <c r="C8320" s="363">
        <v>4587.6565000000001</v>
      </c>
      <c r="D8320" s="364"/>
    </row>
    <row r="8321" spans="1:4">
      <c r="A8321" s="361">
        <f t="shared" si="135"/>
        <v>46004</v>
      </c>
      <c r="B8321" s="362">
        <v>12</v>
      </c>
      <c r="C8321" s="363">
        <v>5145.9544999999998</v>
      </c>
      <c r="D8321" s="364"/>
    </row>
    <row r="8322" spans="1:4">
      <c r="A8322" s="361">
        <f t="shared" si="135"/>
        <v>46004</v>
      </c>
      <c r="B8322" s="362">
        <v>13</v>
      </c>
      <c r="C8322" s="363">
        <v>5399.8829999999998</v>
      </c>
      <c r="D8322" s="364"/>
    </row>
    <row r="8323" spans="1:4">
      <c r="A8323" s="361">
        <f t="shared" si="135"/>
        <v>46004</v>
      </c>
      <c r="B8323" s="362">
        <v>14</v>
      </c>
      <c r="C8323" s="363">
        <v>5534.7110000000002</v>
      </c>
      <c r="D8323" s="364"/>
    </row>
    <row r="8324" spans="1:4">
      <c r="A8324" s="361">
        <f t="shared" si="135"/>
        <v>46004</v>
      </c>
      <c r="B8324" s="362">
        <v>15</v>
      </c>
      <c r="C8324" s="363">
        <v>5166.8640000000005</v>
      </c>
      <c r="D8324" s="364"/>
    </row>
    <row r="8325" spans="1:4">
      <c r="A8325" s="361">
        <f t="shared" si="135"/>
        <v>46004</v>
      </c>
      <c r="B8325" s="362">
        <v>16</v>
      </c>
      <c r="C8325" s="363">
        <v>5700.7560000000003</v>
      </c>
      <c r="D8325" s="364"/>
    </row>
    <row r="8326" spans="1:4">
      <c r="A8326" s="361">
        <f t="shared" ref="A8326:A8389" si="136">IF(B8326=0,A8325+1,A8325)</f>
        <v>46004</v>
      </c>
      <c r="B8326" s="362">
        <v>17</v>
      </c>
      <c r="C8326" s="363">
        <v>6023.1075000000001</v>
      </c>
      <c r="D8326" s="364"/>
    </row>
    <row r="8327" spans="1:4">
      <c r="A8327" s="361">
        <f t="shared" si="136"/>
        <v>46004</v>
      </c>
      <c r="B8327" s="362">
        <v>18</v>
      </c>
      <c r="C8327" s="363">
        <v>6440.6675000000005</v>
      </c>
      <c r="D8327" s="364"/>
    </row>
    <row r="8328" spans="1:4">
      <c r="A8328" s="361">
        <f t="shared" si="136"/>
        <v>46004</v>
      </c>
      <c r="B8328" s="362">
        <v>19</v>
      </c>
      <c r="C8328" s="363">
        <v>4656.2150000000001</v>
      </c>
      <c r="D8328" s="364"/>
    </row>
    <row r="8329" spans="1:4">
      <c r="A8329" s="361">
        <f t="shared" si="136"/>
        <v>46004</v>
      </c>
      <c r="B8329" s="362">
        <v>20</v>
      </c>
      <c r="C8329" s="363">
        <v>4701.9745000000003</v>
      </c>
      <c r="D8329" s="364"/>
    </row>
    <row r="8330" spans="1:4">
      <c r="A8330" s="361">
        <f t="shared" si="136"/>
        <v>46004</v>
      </c>
      <c r="B8330" s="362">
        <v>21</v>
      </c>
      <c r="C8330" s="363">
        <v>4890.6210000000001</v>
      </c>
      <c r="D8330" s="364"/>
    </row>
    <row r="8331" spans="1:4">
      <c r="A8331" s="361">
        <f t="shared" si="136"/>
        <v>46004</v>
      </c>
      <c r="B8331" s="362">
        <v>22</v>
      </c>
      <c r="C8331" s="363">
        <v>5618.3205000000007</v>
      </c>
      <c r="D8331" s="364"/>
    </row>
    <row r="8332" spans="1:4">
      <c r="A8332" s="361">
        <f t="shared" si="136"/>
        <v>46004</v>
      </c>
      <c r="B8332" s="362">
        <v>23</v>
      </c>
      <c r="C8332" s="363">
        <v>5235.1959999999999</v>
      </c>
      <c r="D8332" s="364"/>
    </row>
    <row r="8333" spans="1:4">
      <c r="A8333" s="361">
        <f t="shared" si="136"/>
        <v>46005</v>
      </c>
      <c r="B8333" s="362">
        <v>0</v>
      </c>
      <c r="C8333" s="363">
        <v>3382.4095000000002</v>
      </c>
      <c r="D8333" s="364"/>
    </row>
    <row r="8334" spans="1:4">
      <c r="A8334" s="361">
        <f t="shared" si="136"/>
        <v>46005</v>
      </c>
      <c r="B8334" s="362">
        <v>1</v>
      </c>
      <c r="C8334" s="363">
        <v>3739.7960000000003</v>
      </c>
      <c r="D8334" s="364"/>
    </row>
    <row r="8335" spans="1:4">
      <c r="A8335" s="361">
        <f t="shared" si="136"/>
        <v>46005</v>
      </c>
      <c r="B8335" s="362">
        <v>2</v>
      </c>
      <c r="C8335" s="363">
        <v>3738.6785</v>
      </c>
      <c r="D8335" s="364"/>
    </row>
    <row r="8336" spans="1:4">
      <c r="A8336" s="361">
        <f t="shared" si="136"/>
        <v>46005</v>
      </c>
      <c r="B8336" s="362">
        <v>3</v>
      </c>
      <c r="C8336" s="363">
        <v>3657.1785</v>
      </c>
      <c r="D8336" s="364"/>
    </row>
    <row r="8337" spans="1:4">
      <c r="A8337" s="361">
        <f t="shared" si="136"/>
        <v>46005</v>
      </c>
      <c r="B8337" s="362">
        <v>4</v>
      </c>
      <c r="C8337" s="363">
        <v>3903.2370000000001</v>
      </c>
      <c r="D8337" s="364"/>
    </row>
    <row r="8338" spans="1:4">
      <c r="A8338" s="361">
        <f t="shared" si="136"/>
        <v>46005</v>
      </c>
      <c r="B8338" s="362">
        <v>5</v>
      </c>
      <c r="C8338" s="363">
        <v>3852.1575000000003</v>
      </c>
      <c r="D8338" s="364"/>
    </row>
    <row r="8339" spans="1:4">
      <c r="A8339" s="361">
        <f t="shared" si="136"/>
        <v>46005</v>
      </c>
      <c r="B8339" s="362">
        <v>6</v>
      </c>
      <c r="C8339" s="363">
        <v>3700.5375000000004</v>
      </c>
      <c r="D8339" s="364"/>
    </row>
    <row r="8340" spans="1:4">
      <c r="A8340" s="361">
        <f t="shared" si="136"/>
        <v>46005</v>
      </c>
      <c r="B8340" s="362">
        <v>7</v>
      </c>
      <c r="C8340" s="363">
        <v>4139.5124999999998</v>
      </c>
      <c r="D8340" s="364"/>
    </row>
    <row r="8341" spans="1:4">
      <c r="A8341" s="361">
        <f t="shared" si="136"/>
        <v>46005</v>
      </c>
      <c r="B8341" s="362">
        <v>8</v>
      </c>
      <c r="C8341" s="363">
        <v>4080.0125000000003</v>
      </c>
      <c r="D8341" s="364"/>
    </row>
    <row r="8342" spans="1:4">
      <c r="A8342" s="361">
        <f t="shared" si="136"/>
        <v>46005</v>
      </c>
      <c r="B8342" s="362">
        <v>9</v>
      </c>
      <c r="C8342" s="363">
        <v>4424.5749999999998</v>
      </c>
      <c r="D8342" s="364"/>
    </row>
    <row r="8343" spans="1:4">
      <c r="A8343" s="361">
        <f t="shared" si="136"/>
        <v>46005</v>
      </c>
      <c r="B8343" s="362">
        <v>10</v>
      </c>
      <c r="C8343" s="363">
        <v>4560.375</v>
      </c>
      <c r="D8343" s="364"/>
    </row>
    <row r="8344" spans="1:4">
      <c r="A8344" s="361">
        <f t="shared" si="136"/>
        <v>46005</v>
      </c>
      <c r="B8344" s="362">
        <v>11</v>
      </c>
      <c r="C8344" s="363">
        <v>4542.1750000000002</v>
      </c>
      <c r="D8344" s="364"/>
    </row>
    <row r="8345" spans="1:4">
      <c r="A8345" s="361">
        <f t="shared" si="136"/>
        <v>46005</v>
      </c>
      <c r="B8345" s="362">
        <v>12</v>
      </c>
      <c r="C8345" s="363">
        <v>4584.54</v>
      </c>
      <c r="D8345" s="364"/>
    </row>
    <row r="8346" spans="1:4">
      <c r="A8346" s="361">
        <f t="shared" si="136"/>
        <v>46005</v>
      </c>
      <c r="B8346" s="362">
        <v>13</v>
      </c>
      <c r="C8346" s="363">
        <v>4691.7150000000001</v>
      </c>
      <c r="D8346" s="364"/>
    </row>
    <row r="8347" spans="1:4">
      <c r="A8347" s="361">
        <f t="shared" si="136"/>
        <v>46005</v>
      </c>
      <c r="B8347" s="362">
        <v>14</v>
      </c>
      <c r="C8347" s="363">
        <v>4924.8474999999999</v>
      </c>
      <c r="D8347" s="364"/>
    </row>
    <row r="8348" spans="1:4">
      <c r="A8348" s="361">
        <f t="shared" si="136"/>
        <v>46005</v>
      </c>
      <c r="B8348" s="362">
        <v>15</v>
      </c>
      <c r="C8348" s="363">
        <v>4920.46</v>
      </c>
      <c r="D8348" s="364"/>
    </row>
    <row r="8349" spans="1:4">
      <c r="A8349" s="361">
        <f t="shared" si="136"/>
        <v>46005</v>
      </c>
      <c r="B8349" s="362">
        <v>16</v>
      </c>
      <c r="C8349" s="363">
        <v>5190.5425000000005</v>
      </c>
      <c r="D8349" s="364"/>
    </row>
    <row r="8350" spans="1:4">
      <c r="A8350" s="361">
        <f t="shared" si="136"/>
        <v>46005</v>
      </c>
      <c r="B8350" s="362">
        <v>17</v>
      </c>
      <c r="C8350" s="363">
        <v>5928.96</v>
      </c>
      <c r="D8350" s="364"/>
    </row>
    <row r="8351" spans="1:4">
      <c r="A8351" s="361">
        <f t="shared" si="136"/>
        <v>46005</v>
      </c>
      <c r="B8351" s="362">
        <v>18</v>
      </c>
      <c r="C8351" s="363">
        <v>6081.7580000000007</v>
      </c>
      <c r="D8351" s="364"/>
    </row>
    <row r="8352" spans="1:4">
      <c r="A8352" s="361">
        <f t="shared" si="136"/>
        <v>46005</v>
      </c>
      <c r="B8352" s="362">
        <v>19</v>
      </c>
      <c r="C8352" s="363">
        <v>4616.4620000000004</v>
      </c>
      <c r="D8352" s="364"/>
    </row>
    <row r="8353" spans="1:4">
      <c r="A8353" s="361">
        <f t="shared" si="136"/>
        <v>46005</v>
      </c>
      <c r="B8353" s="362">
        <v>20</v>
      </c>
      <c r="C8353" s="363">
        <v>5116.6880000000001</v>
      </c>
      <c r="D8353" s="364"/>
    </row>
    <row r="8354" spans="1:4">
      <c r="A8354" s="361">
        <f t="shared" si="136"/>
        <v>46005</v>
      </c>
      <c r="B8354" s="362">
        <v>21</v>
      </c>
      <c r="C8354" s="363">
        <v>4911.4810000000007</v>
      </c>
      <c r="D8354" s="364"/>
    </row>
    <row r="8355" spans="1:4">
      <c r="A8355" s="361">
        <f t="shared" si="136"/>
        <v>46005</v>
      </c>
      <c r="B8355" s="362">
        <v>22</v>
      </c>
      <c r="C8355" s="363">
        <v>5356.2130000000006</v>
      </c>
      <c r="D8355" s="364"/>
    </row>
    <row r="8356" spans="1:4">
      <c r="A8356" s="361">
        <f t="shared" si="136"/>
        <v>46005</v>
      </c>
      <c r="B8356" s="362">
        <v>23</v>
      </c>
      <c r="C8356" s="363">
        <v>5133.7930000000006</v>
      </c>
      <c r="D8356" s="364"/>
    </row>
    <row r="8357" spans="1:4">
      <c r="A8357" s="361">
        <f t="shared" si="136"/>
        <v>46006</v>
      </c>
      <c r="B8357" s="362">
        <v>0</v>
      </c>
      <c r="C8357" s="363">
        <v>3887.88</v>
      </c>
      <c r="D8357" s="364"/>
    </row>
    <row r="8358" spans="1:4">
      <c r="A8358" s="361">
        <f t="shared" si="136"/>
        <v>46006</v>
      </c>
      <c r="B8358" s="362">
        <v>1</v>
      </c>
      <c r="C8358" s="363">
        <v>3574.942</v>
      </c>
      <c r="D8358" s="364"/>
    </row>
    <row r="8359" spans="1:4">
      <c r="A8359" s="361">
        <f t="shared" si="136"/>
        <v>46006</v>
      </c>
      <c r="B8359" s="362">
        <v>2</v>
      </c>
      <c r="C8359" s="363">
        <v>3619.7515000000003</v>
      </c>
      <c r="D8359" s="364"/>
    </row>
    <row r="8360" spans="1:4">
      <c r="A8360" s="361">
        <f t="shared" si="136"/>
        <v>46006</v>
      </c>
      <c r="B8360" s="362">
        <v>3</v>
      </c>
      <c r="C8360" s="363">
        <v>3721.65</v>
      </c>
      <c r="D8360" s="364"/>
    </row>
    <row r="8361" spans="1:4">
      <c r="A8361" s="361">
        <f t="shared" si="136"/>
        <v>46006</v>
      </c>
      <c r="B8361" s="362">
        <v>4</v>
      </c>
      <c r="C8361" s="363">
        <v>3913.9380000000001</v>
      </c>
      <c r="D8361" s="364"/>
    </row>
    <row r="8362" spans="1:4">
      <c r="A8362" s="361">
        <f t="shared" si="136"/>
        <v>46006</v>
      </c>
      <c r="B8362" s="362">
        <v>5</v>
      </c>
      <c r="C8362" s="363">
        <v>4435.5680000000002</v>
      </c>
      <c r="D8362" s="364"/>
    </row>
    <row r="8363" spans="1:4">
      <c r="A8363" s="361">
        <f t="shared" si="136"/>
        <v>46006</v>
      </c>
      <c r="B8363" s="362">
        <v>6</v>
      </c>
      <c r="C8363" s="363">
        <v>4902.3180000000002</v>
      </c>
      <c r="D8363" s="364"/>
    </row>
    <row r="8364" spans="1:4">
      <c r="A8364" s="361">
        <f t="shared" si="136"/>
        <v>46006</v>
      </c>
      <c r="B8364" s="362">
        <v>7</v>
      </c>
      <c r="C8364" s="363">
        <v>5046.2560000000003</v>
      </c>
      <c r="D8364" s="364"/>
    </row>
    <row r="8365" spans="1:4">
      <c r="A8365" s="361">
        <f t="shared" si="136"/>
        <v>46006</v>
      </c>
      <c r="B8365" s="362">
        <v>8</v>
      </c>
      <c r="C8365" s="363">
        <v>5774.0465000000004</v>
      </c>
      <c r="D8365" s="364"/>
    </row>
    <row r="8366" spans="1:4">
      <c r="A8366" s="361">
        <f t="shared" si="136"/>
        <v>46006</v>
      </c>
      <c r="B8366" s="362">
        <v>9</v>
      </c>
      <c r="C8366" s="363">
        <v>5689.3490000000002</v>
      </c>
      <c r="D8366" s="364"/>
    </row>
    <row r="8367" spans="1:4">
      <c r="A8367" s="361">
        <f t="shared" si="136"/>
        <v>46006</v>
      </c>
      <c r="B8367" s="362">
        <v>10</v>
      </c>
      <c r="C8367" s="363">
        <v>5565.6010000000006</v>
      </c>
      <c r="D8367" s="364"/>
    </row>
    <row r="8368" spans="1:4">
      <c r="A8368" s="361">
        <f t="shared" si="136"/>
        <v>46006</v>
      </c>
      <c r="B8368" s="362">
        <v>11</v>
      </c>
      <c r="C8368" s="363">
        <v>5482.3765000000003</v>
      </c>
      <c r="D8368" s="364"/>
    </row>
    <row r="8369" spans="1:4">
      <c r="A8369" s="361">
        <f t="shared" si="136"/>
        <v>46006</v>
      </c>
      <c r="B8369" s="362">
        <v>12</v>
      </c>
      <c r="C8369" s="363">
        <v>5321.6010000000006</v>
      </c>
      <c r="D8369" s="364"/>
    </row>
    <row r="8370" spans="1:4">
      <c r="A8370" s="361">
        <f t="shared" si="136"/>
        <v>46006</v>
      </c>
      <c r="B8370" s="362">
        <v>13</v>
      </c>
      <c r="C8370" s="363">
        <v>5477.9575000000004</v>
      </c>
      <c r="D8370" s="364"/>
    </row>
    <row r="8371" spans="1:4">
      <c r="A8371" s="361">
        <f t="shared" si="136"/>
        <v>46006</v>
      </c>
      <c r="B8371" s="362">
        <v>14</v>
      </c>
      <c r="C8371" s="363">
        <v>5791.4610000000002</v>
      </c>
      <c r="D8371" s="364"/>
    </row>
    <row r="8372" spans="1:4">
      <c r="A8372" s="361">
        <f t="shared" si="136"/>
        <v>46006</v>
      </c>
      <c r="B8372" s="362">
        <v>15</v>
      </c>
      <c r="C8372" s="363">
        <v>5504.7170000000006</v>
      </c>
      <c r="D8372" s="364"/>
    </row>
    <row r="8373" spans="1:4">
      <c r="A8373" s="361">
        <f t="shared" si="136"/>
        <v>46006</v>
      </c>
      <c r="B8373" s="362">
        <v>16</v>
      </c>
      <c r="C8373" s="363">
        <v>5472.3265000000001</v>
      </c>
      <c r="D8373" s="364"/>
    </row>
    <row r="8374" spans="1:4">
      <c r="A8374" s="361">
        <f t="shared" si="136"/>
        <v>46006</v>
      </c>
      <c r="B8374" s="362">
        <v>17</v>
      </c>
      <c r="C8374" s="363">
        <v>6581.17</v>
      </c>
      <c r="D8374" s="364"/>
    </row>
    <row r="8375" spans="1:4">
      <c r="A8375" s="361">
        <f t="shared" si="136"/>
        <v>46006</v>
      </c>
      <c r="B8375" s="362">
        <v>18</v>
      </c>
      <c r="C8375" s="363">
        <v>6530.1595000000007</v>
      </c>
      <c r="D8375" s="364"/>
    </row>
    <row r="8376" spans="1:4">
      <c r="A8376" s="361">
        <f t="shared" si="136"/>
        <v>46006</v>
      </c>
      <c r="B8376" s="362">
        <v>19</v>
      </c>
      <c r="C8376" s="363">
        <v>4758.9544999999998</v>
      </c>
      <c r="D8376" s="364"/>
    </row>
    <row r="8377" spans="1:4">
      <c r="A8377" s="361">
        <f t="shared" si="136"/>
        <v>46006</v>
      </c>
      <c r="B8377" s="362">
        <v>20</v>
      </c>
      <c r="C8377" s="363">
        <v>5092.1959999999999</v>
      </c>
      <c r="D8377" s="364"/>
    </row>
    <row r="8378" spans="1:4">
      <c r="A8378" s="361">
        <f t="shared" si="136"/>
        <v>46006</v>
      </c>
      <c r="B8378" s="362">
        <v>21</v>
      </c>
      <c r="C8378" s="363">
        <v>5223.7660000000005</v>
      </c>
      <c r="D8378" s="364"/>
    </row>
    <row r="8379" spans="1:4">
      <c r="A8379" s="361">
        <f t="shared" si="136"/>
        <v>46006</v>
      </c>
      <c r="B8379" s="362">
        <v>22</v>
      </c>
      <c r="C8379" s="363">
        <v>5936.0839999999998</v>
      </c>
      <c r="D8379" s="364"/>
    </row>
    <row r="8380" spans="1:4">
      <c r="A8380" s="361">
        <f t="shared" si="136"/>
        <v>46006</v>
      </c>
      <c r="B8380" s="362">
        <v>23</v>
      </c>
      <c r="C8380" s="363">
        <v>5783.2150000000001</v>
      </c>
      <c r="D8380" s="364"/>
    </row>
    <row r="8381" spans="1:4">
      <c r="A8381" s="361">
        <f t="shared" si="136"/>
        <v>46007</v>
      </c>
      <c r="B8381" s="362">
        <v>0</v>
      </c>
      <c r="C8381" s="363">
        <v>4886.9430000000002</v>
      </c>
      <c r="D8381" s="364"/>
    </row>
    <row r="8382" spans="1:4">
      <c r="A8382" s="361">
        <f t="shared" si="136"/>
        <v>46007</v>
      </c>
      <c r="B8382" s="362">
        <v>1</v>
      </c>
      <c r="C8382" s="363">
        <v>3909.672</v>
      </c>
      <c r="D8382" s="364"/>
    </row>
    <row r="8383" spans="1:4">
      <c r="A8383" s="361">
        <f t="shared" si="136"/>
        <v>46007</v>
      </c>
      <c r="B8383" s="362">
        <v>2</v>
      </c>
      <c r="C8383" s="363">
        <v>4620.8470000000007</v>
      </c>
      <c r="D8383" s="364"/>
    </row>
    <row r="8384" spans="1:4">
      <c r="A8384" s="361">
        <f t="shared" si="136"/>
        <v>46007</v>
      </c>
      <c r="B8384" s="362">
        <v>3</v>
      </c>
      <c r="C8384" s="363">
        <v>4414.8815000000004</v>
      </c>
      <c r="D8384" s="364"/>
    </row>
    <row r="8385" spans="1:4">
      <c r="A8385" s="361">
        <f t="shared" si="136"/>
        <v>46007</v>
      </c>
      <c r="B8385" s="362">
        <v>4</v>
      </c>
      <c r="C8385" s="363">
        <v>4774.8380000000006</v>
      </c>
      <c r="D8385" s="364"/>
    </row>
    <row r="8386" spans="1:4">
      <c r="A8386" s="361">
        <f t="shared" si="136"/>
        <v>46007</v>
      </c>
      <c r="B8386" s="362">
        <v>5</v>
      </c>
      <c r="C8386" s="363">
        <v>4797.4160000000002</v>
      </c>
      <c r="D8386" s="364"/>
    </row>
    <row r="8387" spans="1:4">
      <c r="A8387" s="361">
        <f t="shared" si="136"/>
        <v>46007</v>
      </c>
      <c r="B8387" s="362">
        <v>6</v>
      </c>
      <c r="C8387" s="363">
        <v>5761.1630000000005</v>
      </c>
      <c r="D8387" s="364"/>
    </row>
    <row r="8388" spans="1:4">
      <c r="A8388" s="361">
        <f t="shared" si="136"/>
        <v>46007</v>
      </c>
      <c r="B8388" s="362">
        <v>7</v>
      </c>
      <c r="C8388" s="363">
        <v>6138.2430000000004</v>
      </c>
      <c r="D8388" s="364"/>
    </row>
    <row r="8389" spans="1:4">
      <c r="A8389" s="361">
        <f t="shared" si="136"/>
        <v>46007</v>
      </c>
      <c r="B8389" s="362">
        <v>8</v>
      </c>
      <c r="C8389" s="363">
        <v>5526.0630000000001</v>
      </c>
      <c r="D8389" s="364"/>
    </row>
    <row r="8390" spans="1:4">
      <c r="A8390" s="361">
        <f t="shared" ref="A8390:A8453" si="137">IF(B8390=0,A8389+1,A8389)</f>
        <v>46007</v>
      </c>
      <c r="B8390" s="362">
        <v>9</v>
      </c>
      <c r="C8390" s="363">
        <v>5435.3230000000003</v>
      </c>
      <c r="D8390" s="364"/>
    </row>
    <row r="8391" spans="1:4">
      <c r="A8391" s="361">
        <f t="shared" si="137"/>
        <v>46007</v>
      </c>
      <c r="B8391" s="362">
        <v>10</v>
      </c>
      <c r="C8391" s="363">
        <v>5158.9630000000006</v>
      </c>
      <c r="D8391" s="364"/>
    </row>
    <row r="8392" spans="1:4">
      <c r="A8392" s="361">
        <f t="shared" si="137"/>
        <v>46007</v>
      </c>
      <c r="B8392" s="362">
        <v>11</v>
      </c>
      <c r="C8392" s="363">
        <v>5203.866</v>
      </c>
      <c r="D8392" s="364"/>
    </row>
    <row r="8393" spans="1:4">
      <c r="A8393" s="361">
        <f t="shared" si="137"/>
        <v>46007</v>
      </c>
      <c r="B8393" s="362">
        <v>12</v>
      </c>
      <c r="C8393" s="363">
        <v>5356.3215</v>
      </c>
      <c r="D8393" s="364"/>
    </row>
    <row r="8394" spans="1:4">
      <c r="A8394" s="361">
        <f t="shared" si="137"/>
        <v>46007</v>
      </c>
      <c r="B8394" s="362">
        <v>13</v>
      </c>
      <c r="C8394" s="363">
        <v>5498.3555000000006</v>
      </c>
      <c r="D8394" s="364"/>
    </row>
    <row r="8395" spans="1:4">
      <c r="A8395" s="361">
        <f t="shared" si="137"/>
        <v>46007</v>
      </c>
      <c r="B8395" s="362">
        <v>14</v>
      </c>
      <c r="C8395" s="363">
        <v>5696.1535000000003</v>
      </c>
      <c r="D8395" s="364"/>
    </row>
    <row r="8396" spans="1:4">
      <c r="A8396" s="361">
        <f t="shared" si="137"/>
        <v>46007</v>
      </c>
      <c r="B8396" s="362">
        <v>15</v>
      </c>
      <c r="C8396" s="363">
        <v>5441.5745000000006</v>
      </c>
      <c r="D8396" s="364"/>
    </row>
    <row r="8397" spans="1:4">
      <c r="A8397" s="361">
        <f t="shared" si="137"/>
        <v>46007</v>
      </c>
      <c r="B8397" s="362">
        <v>16</v>
      </c>
      <c r="C8397" s="363">
        <v>6473.6379999999999</v>
      </c>
      <c r="D8397" s="364"/>
    </row>
    <row r="8398" spans="1:4">
      <c r="A8398" s="361">
        <f t="shared" si="137"/>
        <v>46007</v>
      </c>
      <c r="B8398" s="362">
        <v>17</v>
      </c>
      <c r="C8398" s="363">
        <v>6674.8980000000001</v>
      </c>
      <c r="D8398" s="364"/>
    </row>
    <row r="8399" spans="1:4">
      <c r="A8399" s="361">
        <f t="shared" si="137"/>
        <v>46007</v>
      </c>
      <c r="B8399" s="362">
        <v>18</v>
      </c>
      <c r="C8399" s="363">
        <v>6707.6010000000006</v>
      </c>
      <c r="D8399" s="364"/>
    </row>
    <row r="8400" spans="1:4">
      <c r="A8400" s="361">
        <f t="shared" si="137"/>
        <v>46007</v>
      </c>
      <c r="B8400" s="362">
        <v>19</v>
      </c>
      <c r="C8400" s="363">
        <v>5206.0934999999999</v>
      </c>
      <c r="D8400" s="364"/>
    </row>
    <row r="8401" spans="1:4">
      <c r="A8401" s="361">
        <f t="shared" si="137"/>
        <v>46007</v>
      </c>
      <c r="B8401" s="362">
        <v>20</v>
      </c>
      <c r="C8401" s="363">
        <v>5456.8535000000002</v>
      </c>
      <c r="D8401" s="364"/>
    </row>
    <row r="8402" spans="1:4">
      <c r="A8402" s="361">
        <f t="shared" si="137"/>
        <v>46007</v>
      </c>
      <c r="B8402" s="362">
        <v>21</v>
      </c>
      <c r="C8402" s="363">
        <v>5491.6220000000003</v>
      </c>
      <c r="D8402" s="364"/>
    </row>
    <row r="8403" spans="1:4">
      <c r="A8403" s="361">
        <f t="shared" si="137"/>
        <v>46007</v>
      </c>
      <c r="B8403" s="362">
        <v>22</v>
      </c>
      <c r="C8403" s="363">
        <v>6196.2804999999998</v>
      </c>
      <c r="D8403" s="364"/>
    </row>
    <row r="8404" spans="1:4">
      <c r="A8404" s="361">
        <f t="shared" si="137"/>
        <v>46007</v>
      </c>
      <c r="B8404" s="362">
        <v>23</v>
      </c>
      <c r="C8404" s="363">
        <v>5881.8339999999998</v>
      </c>
      <c r="D8404" s="364"/>
    </row>
    <row r="8405" spans="1:4">
      <c r="A8405" s="361">
        <f t="shared" si="137"/>
        <v>46008</v>
      </c>
      <c r="B8405" s="362">
        <v>0</v>
      </c>
      <c r="C8405" s="363">
        <v>5109.5614999999998</v>
      </c>
      <c r="D8405" s="364"/>
    </row>
    <row r="8406" spans="1:4">
      <c r="A8406" s="361">
        <f t="shared" si="137"/>
        <v>46008</v>
      </c>
      <c r="B8406" s="362">
        <v>1</v>
      </c>
      <c r="C8406" s="363">
        <v>4505.6615000000002</v>
      </c>
      <c r="D8406" s="364"/>
    </row>
    <row r="8407" spans="1:4">
      <c r="A8407" s="361">
        <f t="shared" si="137"/>
        <v>46008</v>
      </c>
      <c r="B8407" s="362">
        <v>2</v>
      </c>
      <c r="C8407" s="363">
        <v>4661.8969999999999</v>
      </c>
      <c r="D8407" s="364"/>
    </row>
    <row r="8408" spans="1:4">
      <c r="A8408" s="361">
        <f t="shared" si="137"/>
        <v>46008</v>
      </c>
      <c r="B8408" s="362">
        <v>3</v>
      </c>
      <c r="C8408" s="363">
        <v>4692.4165000000003</v>
      </c>
      <c r="D8408" s="364"/>
    </row>
    <row r="8409" spans="1:4">
      <c r="A8409" s="361">
        <f t="shared" si="137"/>
        <v>46008</v>
      </c>
      <c r="B8409" s="362">
        <v>4</v>
      </c>
      <c r="C8409" s="363">
        <v>4815.0970000000007</v>
      </c>
      <c r="D8409" s="364"/>
    </row>
    <row r="8410" spans="1:4">
      <c r="A8410" s="361">
        <f t="shared" si="137"/>
        <v>46008</v>
      </c>
      <c r="B8410" s="362">
        <v>5</v>
      </c>
      <c r="C8410" s="363">
        <v>5210.1665000000003</v>
      </c>
      <c r="D8410" s="364"/>
    </row>
    <row r="8411" spans="1:4">
      <c r="A8411" s="361">
        <f t="shared" si="137"/>
        <v>46008</v>
      </c>
      <c r="B8411" s="362">
        <v>6</v>
      </c>
      <c r="C8411" s="363">
        <v>5718.0465000000004</v>
      </c>
      <c r="D8411" s="364"/>
    </row>
    <row r="8412" spans="1:4">
      <c r="A8412" s="361">
        <f t="shared" si="137"/>
        <v>46008</v>
      </c>
      <c r="B8412" s="362">
        <v>7</v>
      </c>
      <c r="C8412" s="363">
        <v>6020.9175000000005</v>
      </c>
      <c r="D8412" s="364"/>
    </row>
    <row r="8413" spans="1:4">
      <c r="A8413" s="361">
        <f t="shared" si="137"/>
        <v>46008</v>
      </c>
      <c r="B8413" s="362">
        <v>8</v>
      </c>
      <c r="C8413" s="363">
        <v>5539.3275000000003</v>
      </c>
      <c r="D8413" s="364"/>
    </row>
    <row r="8414" spans="1:4">
      <c r="A8414" s="361">
        <f t="shared" si="137"/>
        <v>46008</v>
      </c>
      <c r="B8414" s="362">
        <v>9</v>
      </c>
      <c r="C8414" s="363">
        <v>5346.1875</v>
      </c>
      <c r="D8414" s="364"/>
    </row>
    <row r="8415" spans="1:4">
      <c r="A8415" s="361">
        <f t="shared" si="137"/>
        <v>46008</v>
      </c>
      <c r="B8415" s="362">
        <v>10</v>
      </c>
      <c r="C8415" s="363">
        <v>5507.5775000000003</v>
      </c>
      <c r="D8415" s="364"/>
    </row>
    <row r="8416" spans="1:4">
      <c r="A8416" s="361">
        <f t="shared" si="137"/>
        <v>46008</v>
      </c>
      <c r="B8416" s="362">
        <v>11</v>
      </c>
      <c r="C8416" s="363">
        <v>5496.9865</v>
      </c>
      <c r="D8416" s="364"/>
    </row>
    <row r="8417" spans="1:4">
      <c r="A8417" s="361">
        <f t="shared" si="137"/>
        <v>46008</v>
      </c>
      <c r="B8417" s="362">
        <v>12</v>
      </c>
      <c r="C8417" s="363">
        <v>5515.9525000000003</v>
      </c>
      <c r="D8417" s="364"/>
    </row>
    <row r="8418" spans="1:4">
      <c r="A8418" s="361">
        <f t="shared" si="137"/>
        <v>46008</v>
      </c>
      <c r="B8418" s="362">
        <v>13</v>
      </c>
      <c r="C8418" s="363">
        <v>5753.2875000000004</v>
      </c>
      <c r="D8418" s="364"/>
    </row>
    <row r="8419" spans="1:4">
      <c r="A8419" s="361">
        <f t="shared" si="137"/>
        <v>46008</v>
      </c>
      <c r="B8419" s="362">
        <v>14</v>
      </c>
      <c r="C8419" s="363">
        <v>6029.4994999999999</v>
      </c>
      <c r="D8419" s="364"/>
    </row>
    <row r="8420" spans="1:4">
      <c r="A8420" s="361">
        <f t="shared" si="137"/>
        <v>46008</v>
      </c>
      <c r="B8420" s="362">
        <v>15</v>
      </c>
      <c r="C8420" s="363">
        <v>5928.0405000000001</v>
      </c>
      <c r="D8420" s="364"/>
    </row>
    <row r="8421" spans="1:4">
      <c r="A8421" s="361">
        <f t="shared" si="137"/>
        <v>46008</v>
      </c>
      <c r="B8421" s="362">
        <v>16</v>
      </c>
      <c r="C8421" s="363">
        <v>6041.7485000000006</v>
      </c>
      <c r="D8421" s="364"/>
    </row>
    <row r="8422" spans="1:4">
      <c r="A8422" s="361">
        <f t="shared" si="137"/>
        <v>46008</v>
      </c>
      <c r="B8422" s="362">
        <v>17</v>
      </c>
      <c r="C8422" s="363">
        <v>6525.5405000000001</v>
      </c>
      <c r="D8422" s="364"/>
    </row>
    <row r="8423" spans="1:4">
      <c r="A8423" s="361">
        <f t="shared" si="137"/>
        <v>46008</v>
      </c>
      <c r="B8423" s="362">
        <v>18</v>
      </c>
      <c r="C8423" s="363">
        <v>7162.2865000000002</v>
      </c>
      <c r="D8423" s="364"/>
    </row>
    <row r="8424" spans="1:4">
      <c r="A8424" s="361">
        <f t="shared" si="137"/>
        <v>46008</v>
      </c>
      <c r="B8424" s="362">
        <v>19</v>
      </c>
      <c r="C8424" s="363">
        <v>5228.0259999999998</v>
      </c>
      <c r="D8424" s="364"/>
    </row>
    <row r="8425" spans="1:4">
      <c r="A8425" s="361">
        <f t="shared" si="137"/>
        <v>46008</v>
      </c>
      <c r="B8425" s="362">
        <v>20</v>
      </c>
      <c r="C8425" s="363">
        <v>5662.6315000000004</v>
      </c>
      <c r="D8425" s="364"/>
    </row>
    <row r="8426" spans="1:4">
      <c r="A8426" s="361">
        <f t="shared" si="137"/>
        <v>46008</v>
      </c>
      <c r="B8426" s="362">
        <v>21</v>
      </c>
      <c r="C8426" s="363">
        <v>5696.8845000000001</v>
      </c>
      <c r="D8426" s="364"/>
    </row>
    <row r="8427" spans="1:4">
      <c r="A8427" s="361">
        <f t="shared" si="137"/>
        <v>46008</v>
      </c>
      <c r="B8427" s="362">
        <v>22</v>
      </c>
      <c r="C8427" s="363">
        <v>6359.2795000000006</v>
      </c>
      <c r="D8427" s="364"/>
    </row>
    <row r="8428" spans="1:4">
      <c r="A8428" s="361">
        <f t="shared" si="137"/>
        <v>46008</v>
      </c>
      <c r="B8428" s="362">
        <v>23</v>
      </c>
      <c r="C8428" s="363">
        <v>6037.9445000000005</v>
      </c>
      <c r="D8428" s="364"/>
    </row>
    <row r="8429" spans="1:4">
      <c r="A8429" s="361">
        <f t="shared" si="137"/>
        <v>46009</v>
      </c>
      <c r="B8429" s="362">
        <v>0</v>
      </c>
      <c r="C8429" s="363">
        <v>4987.1895000000004</v>
      </c>
      <c r="D8429" s="364"/>
    </row>
    <row r="8430" spans="1:4">
      <c r="A8430" s="361">
        <f t="shared" si="137"/>
        <v>46009</v>
      </c>
      <c r="B8430" s="362">
        <v>1</v>
      </c>
      <c r="C8430" s="363">
        <v>4590.2550000000001</v>
      </c>
      <c r="D8430" s="364"/>
    </row>
    <row r="8431" spans="1:4">
      <c r="A8431" s="361">
        <f t="shared" si="137"/>
        <v>46009</v>
      </c>
      <c r="B8431" s="362">
        <v>2</v>
      </c>
      <c r="C8431" s="363">
        <v>4405.25</v>
      </c>
      <c r="D8431" s="364"/>
    </row>
    <row r="8432" spans="1:4">
      <c r="A8432" s="361">
        <f t="shared" si="137"/>
        <v>46009</v>
      </c>
      <c r="B8432" s="362">
        <v>3</v>
      </c>
      <c r="C8432" s="363">
        <v>4626.6400000000003</v>
      </c>
      <c r="D8432" s="364"/>
    </row>
    <row r="8433" spans="1:4">
      <c r="A8433" s="361">
        <f t="shared" si="137"/>
        <v>46009</v>
      </c>
      <c r="B8433" s="362">
        <v>4</v>
      </c>
      <c r="C8433" s="363">
        <v>4689.7660000000005</v>
      </c>
      <c r="D8433" s="364"/>
    </row>
    <row r="8434" spans="1:4">
      <c r="A8434" s="361">
        <f t="shared" si="137"/>
        <v>46009</v>
      </c>
      <c r="B8434" s="362">
        <v>5</v>
      </c>
      <c r="C8434" s="363">
        <v>5439.585</v>
      </c>
      <c r="D8434" s="364"/>
    </row>
    <row r="8435" spans="1:4">
      <c r="A8435" s="361">
        <f t="shared" si="137"/>
        <v>46009</v>
      </c>
      <c r="B8435" s="362">
        <v>6</v>
      </c>
      <c r="C8435" s="363">
        <v>5794.3095000000003</v>
      </c>
      <c r="D8435" s="364"/>
    </row>
    <row r="8436" spans="1:4">
      <c r="A8436" s="361">
        <f t="shared" si="137"/>
        <v>46009</v>
      </c>
      <c r="B8436" s="362">
        <v>7</v>
      </c>
      <c r="C8436" s="363">
        <v>6293.7395000000006</v>
      </c>
      <c r="D8436" s="364"/>
    </row>
    <row r="8437" spans="1:4">
      <c r="A8437" s="361">
        <f t="shared" si="137"/>
        <v>46009</v>
      </c>
      <c r="B8437" s="362">
        <v>8</v>
      </c>
      <c r="C8437" s="363">
        <v>6175.8725000000004</v>
      </c>
      <c r="D8437" s="364"/>
    </row>
    <row r="8438" spans="1:4">
      <c r="A8438" s="361">
        <f t="shared" si="137"/>
        <v>46009</v>
      </c>
      <c r="B8438" s="362">
        <v>9</v>
      </c>
      <c r="C8438" s="363">
        <v>5934.6435000000001</v>
      </c>
      <c r="D8438" s="364"/>
    </row>
    <row r="8439" spans="1:4">
      <c r="A8439" s="361">
        <f t="shared" si="137"/>
        <v>46009</v>
      </c>
      <c r="B8439" s="362">
        <v>10</v>
      </c>
      <c r="C8439" s="363">
        <v>5791.7285000000002</v>
      </c>
      <c r="D8439" s="364"/>
    </row>
    <row r="8440" spans="1:4">
      <c r="A8440" s="361">
        <f t="shared" si="137"/>
        <v>46009</v>
      </c>
      <c r="B8440" s="362">
        <v>11</v>
      </c>
      <c r="C8440" s="363">
        <v>5933.7725</v>
      </c>
      <c r="D8440" s="364"/>
    </row>
    <row r="8441" spans="1:4">
      <c r="A8441" s="361">
        <f t="shared" si="137"/>
        <v>46009</v>
      </c>
      <c r="B8441" s="362">
        <v>12</v>
      </c>
      <c r="C8441" s="363">
        <v>6100.7875000000004</v>
      </c>
      <c r="D8441" s="364"/>
    </row>
    <row r="8442" spans="1:4">
      <c r="A8442" s="361">
        <f t="shared" si="137"/>
        <v>46009</v>
      </c>
      <c r="B8442" s="362">
        <v>13</v>
      </c>
      <c r="C8442" s="363">
        <v>6232.2785000000003</v>
      </c>
      <c r="D8442" s="364"/>
    </row>
    <row r="8443" spans="1:4">
      <c r="A8443" s="361">
        <f t="shared" si="137"/>
        <v>46009</v>
      </c>
      <c r="B8443" s="362">
        <v>14</v>
      </c>
      <c r="C8443" s="363">
        <v>6282.6665000000003</v>
      </c>
      <c r="D8443" s="364"/>
    </row>
    <row r="8444" spans="1:4">
      <c r="A8444" s="361">
        <f t="shared" si="137"/>
        <v>46009</v>
      </c>
      <c r="B8444" s="362">
        <v>15</v>
      </c>
      <c r="C8444" s="363">
        <v>6732.5075000000006</v>
      </c>
      <c r="D8444" s="364"/>
    </row>
    <row r="8445" spans="1:4">
      <c r="A8445" s="361">
        <f t="shared" si="137"/>
        <v>46009</v>
      </c>
      <c r="B8445" s="362">
        <v>16</v>
      </c>
      <c r="C8445" s="363">
        <v>6706.2674999999999</v>
      </c>
      <c r="D8445" s="364"/>
    </row>
    <row r="8446" spans="1:4">
      <c r="A8446" s="361">
        <f t="shared" si="137"/>
        <v>46009</v>
      </c>
      <c r="B8446" s="362">
        <v>17</v>
      </c>
      <c r="C8446" s="363">
        <v>7118.9850000000006</v>
      </c>
      <c r="D8446" s="364"/>
    </row>
    <row r="8447" spans="1:4">
      <c r="A8447" s="361">
        <f t="shared" si="137"/>
        <v>46009</v>
      </c>
      <c r="B8447" s="362">
        <v>18</v>
      </c>
      <c r="C8447" s="363">
        <v>7068.1450000000004</v>
      </c>
      <c r="D8447" s="364"/>
    </row>
    <row r="8448" spans="1:4">
      <c r="A8448" s="361">
        <f t="shared" si="137"/>
        <v>46009</v>
      </c>
      <c r="B8448" s="362">
        <v>19</v>
      </c>
      <c r="C8448" s="363">
        <v>5109.8415000000005</v>
      </c>
      <c r="D8448" s="364"/>
    </row>
    <row r="8449" spans="1:4">
      <c r="A8449" s="361">
        <f t="shared" si="137"/>
        <v>46009</v>
      </c>
      <c r="B8449" s="362">
        <v>20</v>
      </c>
      <c r="C8449" s="363">
        <v>5532.6305000000002</v>
      </c>
      <c r="D8449" s="364"/>
    </row>
    <row r="8450" spans="1:4">
      <c r="A8450" s="361">
        <f t="shared" si="137"/>
        <v>46009</v>
      </c>
      <c r="B8450" s="362">
        <v>21</v>
      </c>
      <c r="C8450" s="363">
        <v>5716.8310000000001</v>
      </c>
      <c r="D8450" s="364"/>
    </row>
    <row r="8451" spans="1:4">
      <c r="A8451" s="361">
        <f t="shared" si="137"/>
        <v>46009</v>
      </c>
      <c r="B8451" s="362">
        <v>22</v>
      </c>
      <c r="C8451" s="363">
        <v>6216.6480000000001</v>
      </c>
      <c r="D8451" s="364"/>
    </row>
    <row r="8452" spans="1:4">
      <c r="A8452" s="361">
        <f t="shared" si="137"/>
        <v>46009</v>
      </c>
      <c r="B8452" s="362">
        <v>23</v>
      </c>
      <c r="C8452" s="363">
        <v>6170.8850000000002</v>
      </c>
      <c r="D8452" s="364"/>
    </row>
    <row r="8453" spans="1:4">
      <c r="A8453" s="361">
        <f t="shared" si="137"/>
        <v>46010</v>
      </c>
      <c r="B8453" s="362">
        <v>0</v>
      </c>
      <c r="C8453" s="363">
        <v>5074.8535000000002</v>
      </c>
      <c r="D8453" s="364"/>
    </row>
    <row r="8454" spans="1:4">
      <c r="A8454" s="361">
        <f t="shared" ref="A8454:A8517" si="138">IF(B8454=0,A8453+1,A8453)</f>
        <v>46010</v>
      </c>
      <c r="B8454" s="362">
        <v>1</v>
      </c>
      <c r="C8454" s="363">
        <v>4609.4920000000002</v>
      </c>
      <c r="D8454" s="364"/>
    </row>
    <row r="8455" spans="1:4">
      <c r="A8455" s="361">
        <f t="shared" si="138"/>
        <v>46010</v>
      </c>
      <c r="B8455" s="362">
        <v>2</v>
      </c>
      <c r="C8455" s="363">
        <v>4713.5050000000001</v>
      </c>
      <c r="D8455" s="364"/>
    </row>
    <row r="8456" spans="1:4">
      <c r="A8456" s="361">
        <f t="shared" si="138"/>
        <v>46010</v>
      </c>
      <c r="B8456" s="362">
        <v>3</v>
      </c>
      <c r="C8456" s="363">
        <v>4642.4400000000005</v>
      </c>
      <c r="D8456" s="364"/>
    </row>
    <row r="8457" spans="1:4">
      <c r="A8457" s="361">
        <f t="shared" si="138"/>
        <v>46010</v>
      </c>
      <c r="B8457" s="362">
        <v>4</v>
      </c>
      <c r="C8457" s="363">
        <v>5089.9810000000007</v>
      </c>
      <c r="D8457" s="364"/>
    </row>
    <row r="8458" spans="1:4">
      <c r="A8458" s="361">
        <f t="shared" si="138"/>
        <v>46010</v>
      </c>
      <c r="B8458" s="362">
        <v>5</v>
      </c>
      <c r="C8458" s="363">
        <v>5344.5210000000006</v>
      </c>
      <c r="D8458" s="364"/>
    </row>
    <row r="8459" spans="1:4">
      <c r="A8459" s="361">
        <f t="shared" si="138"/>
        <v>46010</v>
      </c>
      <c r="B8459" s="362">
        <v>6</v>
      </c>
      <c r="C8459" s="363">
        <v>5841.7425000000003</v>
      </c>
      <c r="D8459" s="364"/>
    </row>
    <row r="8460" spans="1:4">
      <c r="A8460" s="361">
        <f t="shared" si="138"/>
        <v>46010</v>
      </c>
      <c r="B8460" s="362">
        <v>7</v>
      </c>
      <c r="C8460" s="363">
        <v>6414.3755000000001</v>
      </c>
      <c r="D8460" s="364"/>
    </row>
    <row r="8461" spans="1:4">
      <c r="A8461" s="361">
        <f t="shared" si="138"/>
        <v>46010</v>
      </c>
      <c r="B8461" s="362">
        <v>8</v>
      </c>
      <c r="C8461" s="363">
        <v>5577.4245000000001</v>
      </c>
      <c r="D8461" s="364"/>
    </row>
    <row r="8462" spans="1:4">
      <c r="A8462" s="361">
        <f t="shared" si="138"/>
        <v>46010</v>
      </c>
      <c r="B8462" s="362">
        <v>9</v>
      </c>
      <c r="C8462" s="363">
        <v>5401.2255000000005</v>
      </c>
      <c r="D8462" s="364"/>
    </row>
    <row r="8463" spans="1:4">
      <c r="A8463" s="361">
        <f t="shared" si="138"/>
        <v>46010</v>
      </c>
      <c r="B8463" s="362">
        <v>10</v>
      </c>
      <c r="C8463" s="363">
        <v>5457.9205000000002</v>
      </c>
      <c r="D8463" s="364"/>
    </row>
    <row r="8464" spans="1:4">
      <c r="A8464" s="361">
        <f t="shared" si="138"/>
        <v>46010</v>
      </c>
      <c r="B8464" s="362">
        <v>11</v>
      </c>
      <c r="C8464" s="363">
        <v>5450.6765000000005</v>
      </c>
      <c r="D8464" s="364"/>
    </row>
    <row r="8465" spans="1:4">
      <c r="A8465" s="361">
        <f t="shared" si="138"/>
        <v>46010</v>
      </c>
      <c r="B8465" s="362">
        <v>12</v>
      </c>
      <c r="C8465" s="363">
        <v>5618.2939999999999</v>
      </c>
      <c r="D8465" s="364"/>
    </row>
    <row r="8466" spans="1:4">
      <c r="A8466" s="361">
        <f t="shared" si="138"/>
        <v>46010</v>
      </c>
      <c r="B8466" s="362">
        <v>13</v>
      </c>
      <c r="C8466" s="363">
        <v>5664.7890000000007</v>
      </c>
      <c r="D8466" s="364"/>
    </row>
    <row r="8467" spans="1:4">
      <c r="A8467" s="361">
        <f t="shared" si="138"/>
        <v>46010</v>
      </c>
      <c r="B8467" s="362">
        <v>14</v>
      </c>
      <c r="C8467" s="363">
        <v>5693.14</v>
      </c>
      <c r="D8467" s="364"/>
    </row>
    <row r="8468" spans="1:4">
      <c r="A8468" s="361">
        <f t="shared" si="138"/>
        <v>46010</v>
      </c>
      <c r="B8468" s="362">
        <v>15</v>
      </c>
      <c r="C8468" s="363">
        <v>5532.3560000000007</v>
      </c>
      <c r="D8468" s="364"/>
    </row>
    <row r="8469" spans="1:4">
      <c r="A8469" s="361">
        <f t="shared" si="138"/>
        <v>46010</v>
      </c>
      <c r="B8469" s="362">
        <v>16</v>
      </c>
      <c r="C8469" s="363">
        <v>5504.7635</v>
      </c>
      <c r="D8469" s="364"/>
    </row>
    <row r="8470" spans="1:4">
      <c r="A8470" s="361">
        <f t="shared" si="138"/>
        <v>46010</v>
      </c>
      <c r="B8470" s="362">
        <v>17</v>
      </c>
      <c r="C8470" s="363">
        <v>6579.6670000000004</v>
      </c>
      <c r="D8470" s="364"/>
    </row>
    <row r="8471" spans="1:4">
      <c r="A8471" s="361">
        <f t="shared" si="138"/>
        <v>46010</v>
      </c>
      <c r="B8471" s="362">
        <v>18</v>
      </c>
      <c r="C8471" s="363">
        <v>6593.6755000000003</v>
      </c>
      <c r="D8471" s="364"/>
    </row>
    <row r="8472" spans="1:4">
      <c r="A8472" s="361">
        <f t="shared" si="138"/>
        <v>46010</v>
      </c>
      <c r="B8472" s="362">
        <v>19</v>
      </c>
      <c r="C8472" s="363">
        <v>4913.6000000000004</v>
      </c>
      <c r="D8472" s="364"/>
    </row>
    <row r="8473" spans="1:4">
      <c r="A8473" s="361">
        <f t="shared" si="138"/>
        <v>46010</v>
      </c>
      <c r="B8473" s="362">
        <v>20</v>
      </c>
      <c r="C8473" s="363">
        <v>5287.6105000000007</v>
      </c>
      <c r="D8473" s="364"/>
    </row>
    <row r="8474" spans="1:4">
      <c r="A8474" s="361">
        <f t="shared" si="138"/>
        <v>46010</v>
      </c>
      <c r="B8474" s="362">
        <v>21</v>
      </c>
      <c r="C8474" s="363">
        <v>5848.2525000000005</v>
      </c>
      <c r="D8474" s="364"/>
    </row>
    <row r="8475" spans="1:4">
      <c r="A8475" s="361">
        <f t="shared" si="138"/>
        <v>46010</v>
      </c>
      <c r="B8475" s="362">
        <v>22</v>
      </c>
      <c r="C8475" s="363">
        <v>6852.6910000000007</v>
      </c>
      <c r="D8475" s="364"/>
    </row>
    <row r="8476" spans="1:4">
      <c r="A8476" s="361">
        <f t="shared" si="138"/>
        <v>46010</v>
      </c>
      <c r="B8476" s="362">
        <v>23</v>
      </c>
      <c r="C8476" s="363">
        <v>6361.491</v>
      </c>
      <c r="D8476" s="364"/>
    </row>
    <row r="8477" spans="1:4">
      <c r="A8477" s="361">
        <f t="shared" si="138"/>
        <v>46011</v>
      </c>
      <c r="B8477" s="362">
        <v>0</v>
      </c>
      <c r="C8477" s="363">
        <v>4869.9380000000001</v>
      </c>
      <c r="D8477" s="364"/>
    </row>
    <row r="8478" spans="1:4">
      <c r="A8478" s="361">
        <f t="shared" si="138"/>
        <v>46011</v>
      </c>
      <c r="B8478" s="362">
        <v>1</v>
      </c>
      <c r="C8478" s="363">
        <v>4474.3230000000003</v>
      </c>
      <c r="D8478" s="364"/>
    </row>
    <row r="8479" spans="1:4">
      <c r="A8479" s="361">
        <f t="shared" si="138"/>
        <v>46011</v>
      </c>
      <c r="B8479" s="362">
        <v>2</v>
      </c>
      <c r="C8479" s="363">
        <v>4428.4279999999999</v>
      </c>
      <c r="D8479" s="364"/>
    </row>
    <row r="8480" spans="1:4">
      <c r="A8480" s="361">
        <f t="shared" si="138"/>
        <v>46011</v>
      </c>
      <c r="B8480" s="362">
        <v>3</v>
      </c>
      <c r="C8480" s="363">
        <v>4384.1880000000001</v>
      </c>
      <c r="D8480" s="364"/>
    </row>
    <row r="8481" spans="1:4">
      <c r="A8481" s="361">
        <f t="shared" si="138"/>
        <v>46011</v>
      </c>
      <c r="B8481" s="362">
        <v>4</v>
      </c>
      <c r="C8481" s="363">
        <v>4570.7650000000003</v>
      </c>
      <c r="D8481" s="364"/>
    </row>
    <row r="8482" spans="1:4">
      <c r="A8482" s="361">
        <f t="shared" si="138"/>
        <v>46011</v>
      </c>
      <c r="B8482" s="362">
        <v>5</v>
      </c>
      <c r="C8482" s="363">
        <v>4798.0640000000003</v>
      </c>
      <c r="D8482" s="364"/>
    </row>
    <row r="8483" spans="1:4">
      <c r="A8483" s="361">
        <f t="shared" si="138"/>
        <v>46011</v>
      </c>
      <c r="B8483" s="362">
        <v>6</v>
      </c>
      <c r="C8483" s="363">
        <v>5369.4130000000005</v>
      </c>
      <c r="D8483" s="364"/>
    </row>
    <row r="8484" spans="1:4">
      <c r="A8484" s="361">
        <f t="shared" si="138"/>
        <v>46011</v>
      </c>
      <c r="B8484" s="362">
        <v>7</v>
      </c>
      <c r="C8484" s="363">
        <v>5951.3885</v>
      </c>
      <c r="D8484" s="364"/>
    </row>
    <row r="8485" spans="1:4">
      <c r="A8485" s="361">
        <f t="shared" si="138"/>
        <v>46011</v>
      </c>
      <c r="B8485" s="362">
        <v>8</v>
      </c>
      <c r="C8485" s="363">
        <v>5334.2094999999999</v>
      </c>
      <c r="D8485" s="364"/>
    </row>
    <row r="8486" spans="1:4">
      <c r="A8486" s="361">
        <f t="shared" si="138"/>
        <v>46011</v>
      </c>
      <c r="B8486" s="362">
        <v>9</v>
      </c>
      <c r="C8486" s="363">
        <v>5104.0540000000001</v>
      </c>
      <c r="D8486" s="364"/>
    </row>
    <row r="8487" spans="1:4">
      <c r="A8487" s="361">
        <f t="shared" si="138"/>
        <v>46011</v>
      </c>
      <c r="B8487" s="362">
        <v>10</v>
      </c>
      <c r="C8487" s="363">
        <v>5224.7579999999998</v>
      </c>
      <c r="D8487" s="364"/>
    </row>
    <row r="8488" spans="1:4">
      <c r="A8488" s="361">
        <f t="shared" si="138"/>
        <v>46011</v>
      </c>
      <c r="B8488" s="362">
        <v>11</v>
      </c>
      <c r="C8488" s="363">
        <v>5256.4140000000007</v>
      </c>
      <c r="D8488" s="364"/>
    </row>
    <row r="8489" spans="1:4">
      <c r="A8489" s="361">
        <f t="shared" si="138"/>
        <v>46011</v>
      </c>
      <c r="B8489" s="362">
        <v>12</v>
      </c>
      <c r="C8489" s="363">
        <v>5630.5045</v>
      </c>
      <c r="D8489" s="364"/>
    </row>
    <row r="8490" spans="1:4">
      <c r="A8490" s="361">
        <f t="shared" si="138"/>
        <v>46011</v>
      </c>
      <c r="B8490" s="362">
        <v>13</v>
      </c>
      <c r="C8490" s="363">
        <v>5897.0275000000001</v>
      </c>
      <c r="D8490" s="364"/>
    </row>
    <row r="8491" spans="1:4">
      <c r="A8491" s="361">
        <f t="shared" si="138"/>
        <v>46011</v>
      </c>
      <c r="B8491" s="362">
        <v>14</v>
      </c>
      <c r="C8491" s="363">
        <v>6058.7130000000006</v>
      </c>
      <c r="D8491" s="364"/>
    </row>
    <row r="8492" spans="1:4">
      <c r="A8492" s="361">
        <f t="shared" si="138"/>
        <v>46011</v>
      </c>
      <c r="B8492" s="362">
        <v>15</v>
      </c>
      <c r="C8492" s="363">
        <v>5925.2340000000004</v>
      </c>
      <c r="D8492" s="364"/>
    </row>
    <row r="8493" spans="1:4">
      <c r="A8493" s="361">
        <f t="shared" si="138"/>
        <v>46011</v>
      </c>
      <c r="B8493" s="362">
        <v>16</v>
      </c>
      <c r="C8493" s="363">
        <v>6151.0280000000002</v>
      </c>
      <c r="D8493" s="364"/>
    </row>
    <row r="8494" spans="1:4">
      <c r="A8494" s="361">
        <f t="shared" si="138"/>
        <v>46011</v>
      </c>
      <c r="B8494" s="362">
        <v>17</v>
      </c>
      <c r="C8494" s="363">
        <v>6898.9515000000001</v>
      </c>
      <c r="D8494" s="364"/>
    </row>
    <row r="8495" spans="1:4">
      <c r="A8495" s="361">
        <f t="shared" si="138"/>
        <v>46011</v>
      </c>
      <c r="B8495" s="362">
        <v>18</v>
      </c>
      <c r="C8495" s="363">
        <v>6559.5930000000008</v>
      </c>
      <c r="D8495" s="364"/>
    </row>
    <row r="8496" spans="1:4">
      <c r="A8496" s="361">
        <f t="shared" si="138"/>
        <v>46011</v>
      </c>
      <c r="B8496" s="362">
        <v>19</v>
      </c>
      <c r="C8496" s="363">
        <v>4284.8935000000001</v>
      </c>
      <c r="D8496" s="364"/>
    </row>
    <row r="8497" spans="1:4">
      <c r="A8497" s="361">
        <f t="shared" si="138"/>
        <v>46011</v>
      </c>
      <c r="B8497" s="362">
        <v>20</v>
      </c>
      <c r="C8497" s="363">
        <v>4501.0355</v>
      </c>
      <c r="D8497" s="364"/>
    </row>
    <row r="8498" spans="1:4">
      <c r="A8498" s="361">
        <f t="shared" si="138"/>
        <v>46011</v>
      </c>
      <c r="B8498" s="362">
        <v>21</v>
      </c>
      <c r="C8498" s="363">
        <v>4760.3325000000004</v>
      </c>
      <c r="D8498" s="364"/>
    </row>
    <row r="8499" spans="1:4">
      <c r="A8499" s="361">
        <f t="shared" si="138"/>
        <v>46011</v>
      </c>
      <c r="B8499" s="362">
        <v>22</v>
      </c>
      <c r="C8499" s="363">
        <v>5815.7575000000006</v>
      </c>
      <c r="D8499" s="364"/>
    </row>
    <row r="8500" spans="1:4">
      <c r="A8500" s="361">
        <f t="shared" si="138"/>
        <v>46011</v>
      </c>
      <c r="B8500" s="362">
        <v>23</v>
      </c>
      <c r="C8500" s="363">
        <v>5516.1085000000003</v>
      </c>
      <c r="D8500" s="364"/>
    </row>
    <row r="8501" spans="1:4">
      <c r="A8501" s="361">
        <f t="shared" si="138"/>
        <v>46012</v>
      </c>
      <c r="B8501" s="362">
        <v>0</v>
      </c>
      <c r="C8501" s="363">
        <v>4468.1334999999999</v>
      </c>
      <c r="D8501" s="364"/>
    </row>
    <row r="8502" spans="1:4">
      <c r="A8502" s="361">
        <f t="shared" si="138"/>
        <v>46012</v>
      </c>
      <c r="B8502" s="362">
        <v>1</v>
      </c>
      <c r="C8502" s="363">
        <v>3994.0595000000003</v>
      </c>
      <c r="D8502" s="364"/>
    </row>
    <row r="8503" spans="1:4">
      <c r="A8503" s="361">
        <f t="shared" si="138"/>
        <v>46012</v>
      </c>
      <c r="B8503" s="362">
        <v>2</v>
      </c>
      <c r="C8503" s="363">
        <v>3952.9920000000002</v>
      </c>
      <c r="D8503" s="364"/>
    </row>
    <row r="8504" spans="1:4">
      <c r="A8504" s="361">
        <f t="shared" si="138"/>
        <v>46012</v>
      </c>
      <c r="B8504" s="362">
        <v>3</v>
      </c>
      <c r="C8504" s="363">
        <v>3944.3120000000004</v>
      </c>
      <c r="D8504" s="364"/>
    </row>
    <row r="8505" spans="1:4">
      <c r="A8505" s="361">
        <f t="shared" si="138"/>
        <v>46012</v>
      </c>
      <c r="B8505" s="362">
        <v>4</v>
      </c>
      <c r="C8505" s="363">
        <v>3970.0795000000003</v>
      </c>
      <c r="D8505" s="364"/>
    </row>
    <row r="8506" spans="1:4">
      <c r="A8506" s="361">
        <f t="shared" si="138"/>
        <v>46012</v>
      </c>
      <c r="B8506" s="362">
        <v>5</v>
      </c>
      <c r="C8506" s="363">
        <v>4161.8744999999999</v>
      </c>
      <c r="D8506" s="364"/>
    </row>
    <row r="8507" spans="1:4">
      <c r="A8507" s="361">
        <f t="shared" si="138"/>
        <v>46012</v>
      </c>
      <c r="B8507" s="362">
        <v>6</v>
      </c>
      <c r="C8507" s="363">
        <v>4588.4745000000003</v>
      </c>
      <c r="D8507" s="364"/>
    </row>
    <row r="8508" spans="1:4">
      <c r="A8508" s="361">
        <f t="shared" si="138"/>
        <v>46012</v>
      </c>
      <c r="B8508" s="362">
        <v>7</v>
      </c>
      <c r="C8508" s="363">
        <v>4701.1689999999999</v>
      </c>
      <c r="D8508" s="364"/>
    </row>
    <row r="8509" spans="1:4">
      <c r="A8509" s="361">
        <f t="shared" si="138"/>
        <v>46012</v>
      </c>
      <c r="B8509" s="362">
        <v>8</v>
      </c>
      <c r="C8509" s="363">
        <v>4664.7719999999999</v>
      </c>
      <c r="D8509" s="364"/>
    </row>
    <row r="8510" spans="1:4">
      <c r="A8510" s="361">
        <f t="shared" si="138"/>
        <v>46012</v>
      </c>
      <c r="B8510" s="362">
        <v>9</v>
      </c>
      <c r="C8510" s="363">
        <v>4369.7880000000005</v>
      </c>
      <c r="D8510" s="364"/>
    </row>
    <row r="8511" spans="1:4">
      <c r="A8511" s="361">
        <f t="shared" si="138"/>
        <v>46012</v>
      </c>
      <c r="B8511" s="362">
        <v>10</v>
      </c>
      <c r="C8511" s="363">
        <v>4440.1030000000001</v>
      </c>
      <c r="D8511" s="364"/>
    </row>
    <row r="8512" spans="1:4">
      <c r="A8512" s="361">
        <f t="shared" si="138"/>
        <v>46012</v>
      </c>
      <c r="B8512" s="362">
        <v>11</v>
      </c>
      <c r="C8512" s="363">
        <v>4801.9724999999999</v>
      </c>
      <c r="D8512" s="364"/>
    </row>
    <row r="8513" spans="1:4">
      <c r="A8513" s="361">
        <f t="shared" si="138"/>
        <v>46012</v>
      </c>
      <c r="B8513" s="362">
        <v>12</v>
      </c>
      <c r="C8513" s="363">
        <v>4691.5880000000006</v>
      </c>
      <c r="D8513" s="364"/>
    </row>
    <row r="8514" spans="1:4">
      <c r="A8514" s="361">
        <f t="shared" si="138"/>
        <v>46012</v>
      </c>
      <c r="B8514" s="362">
        <v>13</v>
      </c>
      <c r="C8514" s="363">
        <v>4799.5929999999998</v>
      </c>
      <c r="D8514" s="364"/>
    </row>
    <row r="8515" spans="1:4">
      <c r="A8515" s="361">
        <f t="shared" si="138"/>
        <v>46012</v>
      </c>
      <c r="B8515" s="362">
        <v>14</v>
      </c>
      <c r="C8515" s="363">
        <v>5151.6630000000005</v>
      </c>
      <c r="D8515" s="364"/>
    </row>
    <row r="8516" spans="1:4">
      <c r="A8516" s="361">
        <f t="shared" si="138"/>
        <v>46012</v>
      </c>
      <c r="B8516" s="362">
        <v>15</v>
      </c>
      <c r="C8516" s="363">
        <v>5231.9630000000006</v>
      </c>
      <c r="D8516" s="364"/>
    </row>
    <row r="8517" spans="1:4">
      <c r="A8517" s="361">
        <f t="shared" si="138"/>
        <v>46012</v>
      </c>
      <c r="B8517" s="362">
        <v>16</v>
      </c>
      <c r="C8517" s="363">
        <v>5213.3330000000005</v>
      </c>
      <c r="D8517" s="364"/>
    </row>
    <row r="8518" spans="1:4">
      <c r="A8518" s="361">
        <f t="shared" ref="A8518:A8581" si="139">IF(B8518=0,A8517+1,A8517)</f>
        <v>46012</v>
      </c>
      <c r="B8518" s="362">
        <v>17</v>
      </c>
      <c r="C8518" s="363">
        <v>6262.1030000000001</v>
      </c>
      <c r="D8518" s="364"/>
    </row>
    <row r="8519" spans="1:4">
      <c r="A8519" s="361">
        <f t="shared" si="139"/>
        <v>46012</v>
      </c>
      <c r="B8519" s="362">
        <v>18</v>
      </c>
      <c r="C8519" s="363">
        <v>6302.9994999999999</v>
      </c>
      <c r="D8519" s="364"/>
    </row>
    <row r="8520" spans="1:4">
      <c r="A8520" s="361">
        <f t="shared" si="139"/>
        <v>46012</v>
      </c>
      <c r="B8520" s="362">
        <v>19</v>
      </c>
      <c r="C8520" s="363">
        <v>4775.84</v>
      </c>
      <c r="D8520" s="364"/>
    </row>
    <row r="8521" spans="1:4">
      <c r="A8521" s="361">
        <f t="shared" si="139"/>
        <v>46012</v>
      </c>
      <c r="B8521" s="362">
        <v>20</v>
      </c>
      <c r="C8521" s="363">
        <v>4968.9205000000002</v>
      </c>
      <c r="D8521" s="364"/>
    </row>
    <row r="8522" spans="1:4">
      <c r="A8522" s="361">
        <f t="shared" si="139"/>
        <v>46012</v>
      </c>
      <c r="B8522" s="362">
        <v>21</v>
      </c>
      <c r="C8522" s="363">
        <v>5135.2840000000006</v>
      </c>
      <c r="D8522" s="364"/>
    </row>
    <row r="8523" spans="1:4">
      <c r="A8523" s="361">
        <f t="shared" si="139"/>
        <v>46012</v>
      </c>
      <c r="B8523" s="362">
        <v>22</v>
      </c>
      <c r="C8523" s="363">
        <v>5824.2695000000003</v>
      </c>
      <c r="D8523" s="364"/>
    </row>
    <row r="8524" spans="1:4">
      <c r="A8524" s="361">
        <f t="shared" si="139"/>
        <v>46012</v>
      </c>
      <c r="B8524" s="362">
        <v>23</v>
      </c>
      <c r="C8524" s="363">
        <v>5288.1905000000006</v>
      </c>
      <c r="D8524" s="364"/>
    </row>
    <row r="8525" spans="1:4">
      <c r="A8525" s="361">
        <f t="shared" si="139"/>
        <v>46013</v>
      </c>
      <c r="B8525" s="362">
        <v>0</v>
      </c>
      <c r="C8525" s="363">
        <v>3974.9050000000002</v>
      </c>
      <c r="D8525" s="364"/>
    </row>
    <row r="8526" spans="1:4">
      <c r="A8526" s="361">
        <f t="shared" si="139"/>
        <v>46013</v>
      </c>
      <c r="B8526" s="362">
        <v>1</v>
      </c>
      <c r="C8526" s="363">
        <v>3648.05</v>
      </c>
      <c r="D8526" s="364"/>
    </row>
    <row r="8527" spans="1:4">
      <c r="A8527" s="361">
        <f t="shared" si="139"/>
        <v>46013</v>
      </c>
      <c r="B8527" s="362">
        <v>2</v>
      </c>
      <c r="C8527" s="363">
        <v>3698.9180000000001</v>
      </c>
      <c r="D8527" s="364"/>
    </row>
    <row r="8528" spans="1:4">
      <c r="A8528" s="361">
        <f t="shared" si="139"/>
        <v>46013</v>
      </c>
      <c r="B8528" s="362">
        <v>3</v>
      </c>
      <c r="C8528" s="363">
        <v>3787.9380000000001</v>
      </c>
      <c r="D8528" s="364"/>
    </row>
    <row r="8529" spans="1:4">
      <c r="A8529" s="361">
        <f t="shared" si="139"/>
        <v>46013</v>
      </c>
      <c r="B8529" s="362">
        <v>4</v>
      </c>
      <c r="C8529" s="363">
        <v>4007.1045000000004</v>
      </c>
      <c r="D8529" s="364"/>
    </row>
    <row r="8530" spans="1:4">
      <c r="A8530" s="361">
        <f t="shared" si="139"/>
        <v>46013</v>
      </c>
      <c r="B8530" s="362">
        <v>5</v>
      </c>
      <c r="C8530" s="363">
        <v>4393.8175000000001</v>
      </c>
      <c r="D8530" s="364"/>
    </row>
    <row r="8531" spans="1:4">
      <c r="A8531" s="361">
        <f t="shared" si="139"/>
        <v>46013</v>
      </c>
      <c r="B8531" s="362">
        <v>6</v>
      </c>
      <c r="C8531" s="363">
        <v>4990.4245000000001</v>
      </c>
      <c r="D8531" s="364"/>
    </row>
    <row r="8532" spans="1:4">
      <c r="A8532" s="361">
        <f t="shared" si="139"/>
        <v>46013</v>
      </c>
      <c r="B8532" s="362">
        <v>7</v>
      </c>
      <c r="C8532" s="363">
        <v>4768.1030000000001</v>
      </c>
      <c r="D8532" s="364"/>
    </row>
    <row r="8533" spans="1:4">
      <c r="A8533" s="361">
        <f t="shared" si="139"/>
        <v>46013</v>
      </c>
      <c r="B8533" s="362">
        <v>8</v>
      </c>
      <c r="C8533" s="363">
        <v>4204.5630000000001</v>
      </c>
      <c r="D8533" s="364"/>
    </row>
    <row r="8534" spans="1:4">
      <c r="A8534" s="361">
        <f t="shared" si="139"/>
        <v>46013</v>
      </c>
      <c r="B8534" s="362">
        <v>9</v>
      </c>
      <c r="C8534" s="363">
        <v>4314.9380000000001</v>
      </c>
      <c r="D8534" s="364"/>
    </row>
    <row r="8535" spans="1:4">
      <c r="A8535" s="361">
        <f t="shared" si="139"/>
        <v>46013</v>
      </c>
      <c r="B8535" s="362">
        <v>10</v>
      </c>
      <c r="C8535" s="363">
        <v>4429.1080000000002</v>
      </c>
      <c r="D8535" s="364"/>
    </row>
    <row r="8536" spans="1:4">
      <c r="A8536" s="361">
        <f t="shared" si="139"/>
        <v>46013</v>
      </c>
      <c r="B8536" s="362">
        <v>11</v>
      </c>
      <c r="C8536" s="363">
        <v>4875.5129999999999</v>
      </c>
      <c r="D8536" s="364"/>
    </row>
    <row r="8537" spans="1:4">
      <c r="A8537" s="361">
        <f t="shared" si="139"/>
        <v>46013</v>
      </c>
      <c r="B8537" s="362">
        <v>12</v>
      </c>
      <c r="C8537" s="363">
        <v>5042.5129999999999</v>
      </c>
      <c r="D8537" s="364"/>
    </row>
    <row r="8538" spans="1:4">
      <c r="A8538" s="361">
        <f t="shared" si="139"/>
        <v>46013</v>
      </c>
      <c r="B8538" s="362">
        <v>13</v>
      </c>
      <c r="C8538" s="363">
        <v>5289.6280000000006</v>
      </c>
      <c r="D8538" s="364"/>
    </row>
    <row r="8539" spans="1:4">
      <c r="A8539" s="361">
        <f t="shared" si="139"/>
        <v>46013</v>
      </c>
      <c r="B8539" s="362">
        <v>14</v>
      </c>
      <c r="C8539" s="363">
        <v>5405.4780000000001</v>
      </c>
      <c r="D8539" s="364"/>
    </row>
    <row r="8540" spans="1:4">
      <c r="A8540" s="361">
        <f t="shared" si="139"/>
        <v>46013</v>
      </c>
      <c r="B8540" s="362">
        <v>15</v>
      </c>
      <c r="C8540" s="363">
        <v>5199.848</v>
      </c>
      <c r="D8540" s="364"/>
    </row>
    <row r="8541" spans="1:4">
      <c r="A8541" s="361">
        <f t="shared" si="139"/>
        <v>46013</v>
      </c>
      <c r="B8541" s="362">
        <v>16</v>
      </c>
      <c r="C8541" s="363">
        <v>5148.1480000000001</v>
      </c>
      <c r="D8541" s="364"/>
    </row>
    <row r="8542" spans="1:4">
      <c r="A8542" s="361">
        <f t="shared" si="139"/>
        <v>46013</v>
      </c>
      <c r="B8542" s="362">
        <v>17</v>
      </c>
      <c r="C8542" s="363">
        <v>5834.4430000000002</v>
      </c>
      <c r="D8542" s="364"/>
    </row>
    <row r="8543" spans="1:4">
      <c r="A8543" s="361">
        <f t="shared" si="139"/>
        <v>46013</v>
      </c>
      <c r="B8543" s="362">
        <v>18</v>
      </c>
      <c r="C8543" s="363">
        <v>6210.4130000000005</v>
      </c>
      <c r="D8543" s="364"/>
    </row>
    <row r="8544" spans="1:4">
      <c r="A8544" s="361">
        <f t="shared" si="139"/>
        <v>46013</v>
      </c>
      <c r="B8544" s="362">
        <v>19</v>
      </c>
      <c r="C8544" s="363">
        <v>4784.893</v>
      </c>
      <c r="D8544" s="364"/>
    </row>
    <row r="8545" spans="1:4">
      <c r="A8545" s="361">
        <f t="shared" si="139"/>
        <v>46013</v>
      </c>
      <c r="B8545" s="362">
        <v>20</v>
      </c>
      <c r="C8545" s="363">
        <v>5021.098</v>
      </c>
      <c r="D8545" s="364"/>
    </row>
    <row r="8546" spans="1:4">
      <c r="A8546" s="361">
        <f t="shared" si="139"/>
        <v>46013</v>
      </c>
      <c r="B8546" s="362">
        <v>21</v>
      </c>
      <c r="C8546" s="363">
        <v>5221.973</v>
      </c>
      <c r="D8546" s="364"/>
    </row>
    <row r="8547" spans="1:4">
      <c r="A8547" s="361">
        <f t="shared" si="139"/>
        <v>46013</v>
      </c>
      <c r="B8547" s="362">
        <v>22</v>
      </c>
      <c r="C8547" s="363">
        <v>5600.6730000000007</v>
      </c>
      <c r="D8547" s="364"/>
    </row>
    <row r="8548" spans="1:4">
      <c r="A8548" s="361">
        <f t="shared" si="139"/>
        <v>46013</v>
      </c>
      <c r="B8548" s="362">
        <v>23</v>
      </c>
      <c r="C8548" s="363">
        <v>5383.7070000000003</v>
      </c>
      <c r="D8548" s="364"/>
    </row>
    <row r="8549" spans="1:4">
      <c r="A8549" s="361">
        <f t="shared" si="139"/>
        <v>46014</v>
      </c>
      <c r="B8549" s="362">
        <v>0</v>
      </c>
      <c r="C8549" s="363">
        <v>4566.723</v>
      </c>
      <c r="D8549" s="364"/>
    </row>
    <row r="8550" spans="1:4">
      <c r="A8550" s="361">
        <f t="shared" si="139"/>
        <v>46014</v>
      </c>
      <c r="B8550" s="362">
        <v>1</v>
      </c>
      <c r="C8550" s="363">
        <v>4157.9580000000005</v>
      </c>
      <c r="D8550" s="364"/>
    </row>
    <row r="8551" spans="1:4">
      <c r="A8551" s="361">
        <f t="shared" si="139"/>
        <v>46014</v>
      </c>
      <c r="B8551" s="362">
        <v>2</v>
      </c>
      <c r="C8551" s="363">
        <v>4114.6329999999998</v>
      </c>
      <c r="D8551" s="364"/>
    </row>
    <row r="8552" spans="1:4">
      <c r="A8552" s="361">
        <f t="shared" si="139"/>
        <v>46014</v>
      </c>
      <c r="B8552" s="362">
        <v>3</v>
      </c>
      <c r="C8552" s="363">
        <v>4192.6630000000005</v>
      </c>
      <c r="D8552" s="364"/>
    </row>
    <row r="8553" spans="1:4">
      <c r="A8553" s="361">
        <f t="shared" si="139"/>
        <v>46014</v>
      </c>
      <c r="B8553" s="362">
        <v>4</v>
      </c>
      <c r="C8553" s="363">
        <v>4375.4980000000005</v>
      </c>
      <c r="D8553" s="364"/>
    </row>
    <row r="8554" spans="1:4">
      <c r="A8554" s="361">
        <f t="shared" si="139"/>
        <v>46014</v>
      </c>
      <c r="B8554" s="362">
        <v>5</v>
      </c>
      <c r="C8554" s="363">
        <v>4398.1930000000002</v>
      </c>
      <c r="D8554" s="364"/>
    </row>
    <row r="8555" spans="1:4">
      <c r="A8555" s="361">
        <f t="shared" si="139"/>
        <v>46014</v>
      </c>
      <c r="B8555" s="362">
        <v>6</v>
      </c>
      <c r="C8555" s="363">
        <v>5069.5749999999998</v>
      </c>
      <c r="D8555" s="364"/>
    </row>
    <row r="8556" spans="1:4">
      <c r="A8556" s="361">
        <f t="shared" si="139"/>
        <v>46014</v>
      </c>
      <c r="B8556" s="362">
        <v>7</v>
      </c>
      <c r="C8556" s="363">
        <v>5277.1305000000002</v>
      </c>
      <c r="D8556" s="364"/>
    </row>
    <row r="8557" spans="1:4">
      <c r="A8557" s="361">
        <f t="shared" si="139"/>
        <v>46014</v>
      </c>
      <c r="B8557" s="362">
        <v>8</v>
      </c>
      <c r="C8557" s="363">
        <v>4757.0325000000003</v>
      </c>
      <c r="D8557" s="364"/>
    </row>
    <row r="8558" spans="1:4">
      <c r="A8558" s="361">
        <f t="shared" si="139"/>
        <v>46014</v>
      </c>
      <c r="B8558" s="362">
        <v>9</v>
      </c>
      <c r="C8558" s="363">
        <v>5048.9630000000006</v>
      </c>
      <c r="D8558" s="364"/>
    </row>
    <row r="8559" spans="1:4">
      <c r="A8559" s="361">
        <f t="shared" si="139"/>
        <v>46014</v>
      </c>
      <c r="B8559" s="362">
        <v>10</v>
      </c>
      <c r="C8559" s="363">
        <v>5112.3230000000003</v>
      </c>
      <c r="D8559" s="364"/>
    </row>
    <row r="8560" spans="1:4">
      <c r="A8560" s="361">
        <f t="shared" si="139"/>
        <v>46014</v>
      </c>
      <c r="B8560" s="362">
        <v>11</v>
      </c>
      <c r="C8560" s="363">
        <v>5065.2049999999999</v>
      </c>
      <c r="D8560" s="364"/>
    </row>
    <row r="8561" spans="1:4">
      <c r="A8561" s="361">
        <f t="shared" si="139"/>
        <v>46014</v>
      </c>
      <c r="B8561" s="362">
        <v>12</v>
      </c>
      <c r="C8561" s="363">
        <v>5274.4975000000004</v>
      </c>
      <c r="D8561" s="364"/>
    </row>
    <row r="8562" spans="1:4">
      <c r="A8562" s="361">
        <f t="shared" si="139"/>
        <v>46014</v>
      </c>
      <c r="B8562" s="362">
        <v>13</v>
      </c>
      <c r="C8562" s="363">
        <v>5377.7809999999999</v>
      </c>
      <c r="D8562" s="364"/>
    </row>
    <row r="8563" spans="1:4">
      <c r="A8563" s="361">
        <f t="shared" si="139"/>
        <v>46014</v>
      </c>
      <c r="B8563" s="362">
        <v>14</v>
      </c>
      <c r="C8563" s="363">
        <v>5507.933</v>
      </c>
      <c r="D8563" s="364"/>
    </row>
    <row r="8564" spans="1:4">
      <c r="A8564" s="361">
        <f t="shared" si="139"/>
        <v>46014</v>
      </c>
      <c r="B8564" s="362">
        <v>15</v>
      </c>
      <c r="C8564" s="363">
        <v>5351.1559999999999</v>
      </c>
      <c r="D8564" s="364"/>
    </row>
    <row r="8565" spans="1:4">
      <c r="A8565" s="361">
        <f t="shared" si="139"/>
        <v>46014</v>
      </c>
      <c r="B8565" s="362">
        <v>16</v>
      </c>
      <c r="C8565" s="363">
        <v>5819.8230000000003</v>
      </c>
      <c r="D8565" s="364"/>
    </row>
    <row r="8566" spans="1:4">
      <c r="A8566" s="361">
        <f t="shared" si="139"/>
        <v>46014</v>
      </c>
      <c r="B8566" s="362">
        <v>17</v>
      </c>
      <c r="C8566" s="363">
        <v>6632.6150000000007</v>
      </c>
      <c r="D8566" s="364"/>
    </row>
    <row r="8567" spans="1:4">
      <c r="A8567" s="361">
        <f t="shared" si="139"/>
        <v>46014</v>
      </c>
      <c r="B8567" s="362">
        <v>18</v>
      </c>
      <c r="C8567" s="363">
        <v>6564.7255000000005</v>
      </c>
      <c r="D8567" s="364"/>
    </row>
    <row r="8568" spans="1:4">
      <c r="A8568" s="361">
        <f t="shared" si="139"/>
        <v>46014</v>
      </c>
      <c r="B8568" s="362">
        <v>19</v>
      </c>
      <c r="C8568" s="363">
        <v>4715.4130000000005</v>
      </c>
      <c r="D8568" s="364"/>
    </row>
    <row r="8569" spans="1:4">
      <c r="A8569" s="361">
        <f t="shared" si="139"/>
        <v>46014</v>
      </c>
      <c r="B8569" s="362">
        <v>20</v>
      </c>
      <c r="C8569" s="363">
        <v>5318.308</v>
      </c>
      <c r="D8569" s="364"/>
    </row>
    <row r="8570" spans="1:4">
      <c r="A8570" s="361">
        <f t="shared" si="139"/>
        <v>46014</v>
      </c>
      <c r="B8570" s="362">
        <v>21</v>
      </c>
      <c r="C8570" s="363">
        <v>5160.0880000000006</v>
      </c>
      <c r="D8570" s="364"/>
    </row>
    <row r="8571" spans="1:4">
      <c r="A8571" s="361">
        <f t="shared" si="139"/>
        <v>46014</v>
      </c>
      <c r="B8571" s="362">
        <v>22</v>
      </c>
      <c r="C8571" s="363">
        <v>5759.482</v>
      </c>
      <c r="D8571" s="364"/>
    </row>
    <row r="8572" spans="1:4">
      <c r="A8572" s="361">
        <f t="shared" si="139"/>
        <v>46014</v>
      </c>
      <c r="B8572" s="362">
        <v>23</v>
      </c>
      <c r="C8572" s="363">
        <v>5258.2385000000004</v>
      </c>
      <c r="D8572" s="364"/>
    </row>
    <row r="8573" spans="1:4">
      <c r="A8573" s="361">
        <f t="shared" si="139"/>
        <v>46015</v>
      </c>
      <c r="B8573" s="362">
        <v>0</v>
      </c>
      <c r="C8573" s="363">
        <v>4388.2210000000005</v>
      </c>
      <c r="D8573" s="364"/>
    </row>
    <row r="8574" spans="1:4">
      <c r="A8574" s="361">
        <f t="shared" si="139"/>
        <v>46015</v>
      </c>
      <c r="B8574" s="362">
        <v>1</v>
      </c>
      <c r="C8574" s="363">
        <v>4170.973</v>
      </c>
      <c r="D8574" s="364"/>
    </row>
    <row r="8575" spans="1:4">
      <c r="A8575" s="361">
        <f t="shared" si="139"/>
        <v>46015</v>
      </c>
      <c r="B8575" s="362">
        <v>2</v>
      </c>
      <c r="C8575" s="363">
        <v>4253.3090000000002</v>
      </c>
      <c r="D8575" s="364"/>
    </row>
    <row r="8576" spans="1:4">
      <c r="A8576" s="361">
        <f t="shared" si="139"/>
        <v>46015</v>
      </c>
      <c r="B8576" s="362">
        <v>3</v>
      </c>
      <c r="C8576" s="363">
        <v>4215.6950000000006</v>
      </c>
      <c r="D8576" s="364"/>
    </row>
    <row r="8577" spans="1:4">
      <c r="A8577" s="361">
        <f t="shared" si="139"/>
        <v>46015</v>
      </c>
      <c r="B8577" s="362">
        <v>4</v>
      </c>
      <c r="C8577" s="363">
        <v>4390.8915000000006</v>
      </c>
      <c r="D8577" s="364"/>
    </row>
    <row r="8578" spans="1:4">
      <c r="A8578" s="361">
        <f t="shared" si="139"/>
        <v>46015</v>
      </c>
      <c r="B8578" s="362">
        <v>5</v>
      </c>
      <c r="C8578" s="363">
        <v>4627.7314999999999</v>
      </c>
      <c r="D8578" s="364"/>
    </row>
    <row r="8579" spans="1:4">
      <c r="A8579" s="361">
        <f t="shared" si="139"/>
        <v>46015</v>
      </c>
      <c r="B8579" s="362">
        <v>6</v>
      </c>
      <c r="C8579" s="363">
        <v>4892.6235000000006</v>
      </c>
      <c r="D8579" s="364"/>
    </row>
    <row r="8580" spans="1:4">
      <c r="A8580" s="361">
        <f t="shared" si="139"/>
        <v>46015</v>
      </c>
      <c r="B8580" s="362">
        <v>7</v>
      </c>
      <c r="C8580" s="363">
        <v>4850.7115000000003</v>
      </c>
      <c r="D8580" s="364"/>
    </row>
    <row r="8581" spans="1:4">
      <c r="A8581" s="361">
        <f t="shared" si="139"/>
        <v>46015</v>
      </c>
      <c r="B8581" s="362">
        <v>8</v>
      </c>
      <c r="C8581" s="363">
        <v>4754.67</v>
      </c>
      <c r="D8581" s="364"/>
    </row>
    <row r="8582" spans="1:4">
      <c r="A8582" s="361">
        <f t="shared" ref="A8582:A8645" si="140">IF(B8582=0,A8581+1,A8581)</f>
        <v>46015</v>
      </c>
      <c r="B8582" s="362">
        <v>9</v>
      </c>
      <c r="C8582" s="363">
        <v>4307.2624999999998</v>
      </c>
      <c r="D8582" s="364"/>
    </row>
    <row r="8583" spans="1:4">
      <c r="A8583" s="361">
        <f t="shared" si="140"/>
        <v>46015</v>
      </c>
      <c r="B8583" s="362">
        <v>10</v>
      </c>
      <c r="C8583" s="363">
        <v>4661.7979999999998</v>
      </c>
      <c r="D8583" s="364"/>
    </row>
    <row r="8584" spans="1:4">
      <c r="A8584" s="361">
        <f t="shared" si="140"/>
        <v>46015</v>
      </c>
      <c r="B8584" s="362">
        <v>11</v>
      </c>
      <c r="C8584" s="363">
        <v>4289.49</v>
      </c>
      <c r="D8584" s="364"/>
    </row>
    <row r="8585" spans="1:4">
      <c r="A8585" s="361">
        <f t="shared" si="140"/>
        <v>46015</v>
      </c>
      <c r="B8585" s="362">
        <v>12</v>
      </c>
      <c r="C8585" s="363">
        <v>4342.9750000000004</v>
      </c>
      <c r="D8585" s="364"/>
    </row>
    <row r="8586" spans="1:4">
      <c r="A8586" s="361">
        <f t="shared" si="140"/>
        <v>46015</v>
      </c>
      <c r="B8586" s="362">
        <v>13</v>
      </c>
      <c r="C8586" s="363">
        <v>4493.0650000000005</v>
      </c>
      <c r="D8586" s="364"/>
    </row>
    <row r="8587" spans="1:4">
      <c r="A8587" s="361">
        <f t="shared" si="140"/>
        <v>46015</v>
      </c>
      <c r="B8587" s="362">
        <v>14</v>
      </c>
      <c r="C8587" s="363">
        <v>4611.3355000000001</v>
      </c>
      <c r="D8587" s="364"/>
    </row>
    <row r="8588" spans="1:4">
      <c r="A8588" s="361">
        <f t="shared" si="140"/>
        <v>46015</v>
      </c>
      <c r="B8588" s="362">
        <v>15</v>
      </c>
      <c r="C8588" s="363">
        <v>4473.9750000000004</v>
      </c>
      <c r="D8588" s="364"/>
    </row>
    <row r="8589" spans="1:4">
      <c r="A8589" s="361">
        <f t="shared" si="140"/>
        <v>46015</v>
      </c>
      <c r="B8589" s="362">
        <v>16</v>
      </c>
      <c r="C8589" s="363">
        <v>5121.2165000000005</v>
      </c>
      <c r="D8589" s="364"/>
    </row>
    <row r="8590" spans="1:4">
      <c r="A8590" s="361">
        <f t="shared" si="140"/>
        <v>46015</v>
      </c>
      <c r="B8590" s="362">
        <v>17</v>
      </c>
      <c r="C8590" s="363">
        <v>6060.5780000000004</v>
      </c>
      <c r="D8590" s="364"/>
    </row>
    <row r="8591" spans="1:4">
      <c r="A8591" s="361">
        <f t="shared" si="140"/>
        <v>46015</v>
      </c>
      <c r="B8591" s="362">
        <v>18</v>
      </c>
      <c r="C8591" s="363">
        <v>5780.4255000000003</v>
      </c>
      <c r="D8591" s="364"/>
    </row>
    <row r="8592" spans="1:4">
      <c r="A8592" s="361">
        <f t="shared" si="140"/>
        <v>46015</v>
      </c>
      <c r="B8592" s="362">
        <v>19</v>
      </c>
      <c r="C8592" s="363">
        <v>4202.47</v>
      </c>
      <c r="D8592" s="364"/>
    </row>
    <row r="8593" spans="1:4">
      <c r="A8593" s="361">
        <f t="shared" si="140"/>
        <v>46015</v>
      </c>
      <c r="B8593" s="362">
        <v>20</v>
      </c>
      <c r="C8593" s="363">
        <v>4376.1750000000002</v>
      </c>
      <c r="D8593" s="364"/>
    </row>
    <row r="8594" spans="1:4">
      <c r="A8594" s="361">
        <f t="shared" si="140"/>
        <v>46015</v>
      </c>
      <c r="B8594" s="362">
        <v>21</v>
      </c>
      <c r="C8594" s="363">
        <v>4540.8150000000005</v>
      </c>
      <c r="D8594" s="364"/>
    </row>
    <row r="8595" spans="1:4">
      <c r="A8595" s="361">
        <f t="shared" si="140"/>
        <v>46015</v>
      </c>
      <c r="B8595" s="362">
        <v>22</v>
      </c>
      <c r="C8595" s="363">
        <v>5578.5255000000006</v>
      </c>
      <c r="D8595" s="364"/>
    </row>
    <row r="8596" spans="1:4">
      <c r="A8596" s="361">
        <f t="shared" si="140"/>
        <v>46015</v>
      </c>
      <c r="B8596" s="362">
        <v>23</v>
      </c>
      <c r="C8596" s="363">
        <v>5338.3130000000001</v>
      </c>
      <c r="D8596" s="364"/>
    </row>
    <row r="8597" spans="1:4">
      <c r="A8597" s="361">
        <f t="shared" si="140"/>
        <v>46016</v>
      </c>
      <c r="B8597" s="362">
        <v>0</v>
      </c>
      <c r="C8597" s="363">
        <v>4937.5225</v>
      </c>
      <c r="D8597" s="364"/>
    </row>
    <row r="8598" spans="1:4">
      <c r="A8598" s="361">
        <f t="shared" si="140"/>
        <v>46016</v>
      </c>
      <c r="B8598" s="362">
        <v>1</v>
      </c>
      <c r="C8598" s="363">
        <v>4348.0529999999999</v>
      </c>
      <c r="D8598" s="364"/>
    </row>
    <row r="8599" spans="1:4">
      <c r="A8599" s="361">
        <f t="shared" si="140"/>
        <v>46016</v>
      </c>
      <c r="B8599" s="362">
        <v>2</v>
      </c>
      <c r="C8599" s="363">
        <v>4019.7710000000002</v>
      </c>
      <c r="D8599" s="364"/>
    </row>
    <row r="8600" spans="1:4">
      <c r="A8600" s="361">
        <f t="shared" si="140"/>
        <v>46016</v>
      </c>
      <c r="B8600" s="362">
        <v>3</v>
      </c>
      <c r="C8600" s="363">
        <v>3653.5660000000003</v>
      </c>
      <c r="D8600" s="364"/>
    </row>
    <row r="8601" spans="1:4">
      <c r="A8601" s="361">
        <f t="shared" si="140"/>
        <v>46016</v>
      </c>
      <c r="B8601" s="362">
        <v>4</v>
      </c>
      <c r="C8601" s="363">
        <v>3597.721</v>
      </c>
      <c r="D8601" s="364"/>
    </row>
    <row r="8602" spans="1:4">
      <c r="A8602" s="361">
        <f t="shared" si="140"/>
        <v>46016</v>
      </c>
      <c r="B8602" s="362">
        <v>5</v>
      </c>
      <c r="C8602" s="363">
        <v>3689.268</v>
      </c>
      <c r="D8602" s="364"/>
    </row>
    <row r="8603" spans="1:4">
      <c r="A8603" s="361">
        <f t="shared" si="140"/>
        <v>46016</v>
      </c>
      <c r="B8603" s="362">
        <v>6</v>
      </c>
      <c r="C8603" s="363">
        <v>3894.3580000000002</v>
      </c>
      <c r="D8603" s="364"/>
    </row>
    <row r="8604" spans="1:4">
      <c r="A8604" s="361">
        <f t="shared" si="140"/>
        <v>46016</v>
      </c>
      <c r="B8604" s="362">
        <v>7</v>
      </c>
      <c r="C8604" s="363">
        <v>4062.4055000000003</v>
      </c>
      <c r="D8604" s="364"/>
    </row>
    <row r="8605" spans="1:4">
      <c r="A8605" s="361">
        <f t="shared" si="140"/>
        <v>46016</v>
      </c>
      <c r="B8605" s="362">
        <v>8</v>
      </c>
      <c r="C8605" s="363">
        <v>4249.0565000000006</v>
      </c>
      <c r="D8605" s="364"/>
    </row>
    <row r="8606" spans="1:4">
      <c r="A8606" s="361">
        <f t="shared" si="140"/>
        <v>46016</v>
      </c>
      <c r="B8606" s="362">
        <v>9</v>
      </c>
      <c r="C8606" s="363">
        <v>4307.1965</v>
      </c>
      <c r="D8606" s="364"/>
    </row>
    <row r="8607" spans="1:4">
      <c r="A8607" s="361">
        <f t="shared" si="140"/>
        <v>46016</v>
      </c>
      <c r="B8607" s="362">
        <v>10</v>
      </c>
      <c r="C8607" s="363">
        <v>4495.3865000000005</v>
      </c>
      <c r="D8607" s="364"/>
    </row>
    <row r="8608" spans="1:4">
      <c r="A8608" s="361">
        <f t="shared" si="140"/>
        <v>46016</v>
      </c>
      <c r="B8608" s="362">
        <v>11</v>
      </c>
      <c r="C8608" s="363">
        <v>4555.4675000000007</v>
      </c>
      <c r="D8608" s="364"/>
    </row>
    <row r="8609" spans="1:4">
      <c r="A8609" s="361">
        <f t="shared" si="140"/>
        <v>46016</v>
      </c>
      <c r="B8609" s="362">
        <v>12</v>
      </c>
      <c r="C8609" s="363">
        <v>4608.5815000000002</v>
      </c>
      <c r="D8609" s="364"/>
    </row>
    <row r="8610" spans="1:4">
      <c r="A8610" s="361">
        <f t="shared" si="140"/>
        <v>46016</v>
      </c>
      <c r="B8610" s="362">
        <v>13</v>
      </c>
      <c r="C8610" s="363">
        <v>4678.2530000000006</v>
      </c>
      <c r="D8610" s="364"/>
    </row>
    <row r="8611" spans="1:4">
      <c r="A8611" s="361">
        <f t="shared" si="140"/>
        <v>46016</v>
      </c>
      <c r="B8611" s="362">
        <v>14</v>
      </c>
      <c r="C8611" s="363">
        <v>4746.1055000000006</v>
      </c>
      <c r="D8611" s="364"/>
    </row>
    <row r="8612" spans="1:4">
      <c r="A8612" s="361">
        <f t="shared" si="140"/>
        <v>46016</v>
      </c>
      <c r="B8612" s="362">
        <v>15</v>
      </c>
      <c r="C8612" s="363">
        <v>5131.2205000000004</v>
      </c>
      <c r="D8612" s="364"/>
    </row>
    <row r="8613" spans="1:4">
      <c r="A8613" s="361">
        <f t="shared" si="140"/>
        <v>46016</v>
      </c>
      <c r="B8613" s="362">
        <v>16</v>
      </c>
      <c r="C8613" s="363">
        <v>5532.4350000000004</v>
      </c>
      <c r="D8613" s="364"/>
    </row>
    <row r="8614" spans="1:4">
      <c r="A8614" s="361">
        <f t="shared" si="140"/>
        <v>46016</v>
      </c>
      <c r="B8614" s="362">
        <v>17</v>
      </c>
      <c r="C8614" s="363">
        <v>5876.5929999999998</v>
      </c>
      <c r="D8614" s="364"/>
    </row>
    <row r="8615" spans="1:4">
      <c r="A8615" s="361">
        <f t="shared" si="140"/>
        <v>46016</v>
      </c>
      <c r="B8615" s="362">
        <v>18</v>
      </c>
      <c r="C8615" s="363">
        <v>6156.7780000000002</v>
      </c>
      <c r="D8615" s="364"/>
    </row>
    <row r="8616" spans="1:4">
      <c r="A8616" s="361">
        <f t="shared" si="140"/>
        <v>46016</v>
      </c>
      <c r="B8616" s="362">
        <v>19</v>
      </c>
      <c r="C8616" s="363">
        <v>4757.3630000000003</v>
      </c>
      <c r="D8616" s="364"/>
    </row>
    <row r="8617" spans="1:4">
      <c r="A8617" s="361">
        <f t="shared" si="140"/>
        <v>46016</v>
      </c>
      <c r="B8617" s="362">
        <v>20</v>
      </c>
      <c r="C8617" s="363">
        <v>5086.1554999999998</v>
      </c>
      <c r="D8617" s="364"/>
    </row>
    <row r="8618" spans="1:4">
      <c r="A8618" s="361">
        <f t="shared" si="140"/>
        <v>46016</v>
      </c>
      <c r="B8618" s="362">
        <v>21</v>
      </c>
      <c r="C8618" s="363">
        <v>5219.1450000000004</v>
      </c>
      <c r="D8618" s="364"/>
    </row>
    <row r="8619" spans="1:4">
      <c r="A8619" s="361">
        <f t="shared" si="140"/>
        <v>46016</v>
      </c>
      <c r="B8619" s="362">
        <v>22</v>
      </c>
      <c r="C8619" s="363">
        <v>5894.5275000000001</v>
      </c>
      <c r="D8619" s="364"/>
    </row>
    <row r="8620" spans="1:4">
      <c r="A8620" s="361">
        <f t="shared" si="140"/>
        <v>46016</v>
      </c>
      <c r="B8620" s="362">
        <v>23</v>
      </c>
      <c r="C8620" s="363">
        <v>5030.4014999999999</v>
      </c>
      <c r="D8620" s="364"/>
    </row>
    <row r="8621" spans="1:4">
      <c r="A8621" s="361">
        <f t="shared" si="140"/>
        <v>46017</v>
      </c>
      <c r="B8621" s="362">
        <v>0</v>
      </c>
      <c r="C8621" s="363">
        <v>4524.2620000000006</v>
      </c>
      <c r="D8621" s="364"/>
    </row>
    <row r="8622" spans="1:4">
      <c r="A8622" s="361">
        <f t="shared" si="140"/>
        <v>46017</v>
      </c>
      <c r="B8622" s="362">
        <v>1</v>
      </c>
      <c r="C8622" s="363">
        <v>3990.7725</v>
      </c>
      <c r="D8622" s="364"/>
    </row>
    <row r="8623" spans="1:4">
      <c r="A8623" s="361">
        <f t="shared" si="140"/>
        <v>46017</v>
      </c>
      <c r="B8623" s="362">
        <v>2</v>
      </c>
      <c r="C8623" s="363">
        <v>3992.36</v>
      </c>
      <c r="D8623" s="364"/>
    </row>
    <row r="8624" spans="1:4">
      <c r="A8624" s="361">
        <f t="shared" si="140"/>
        <v>46017</v>
      </c>
      <c r="B8624" s="362">
        <v>3</v>
      </c>
      <c r="C8624" s="363">
        <v>4078.7045000000003</v>
      </c>
      <c r="D8624" s="364"/>
    </row>
    <row r="8625" spans="1:4">
      <c r="A8625" s="361">
        <f t="shared" si="140"/>
        <v>46017</v>
      </c>
      <c r="B8625" s="362">
        <v>4</v>
      </c>
      <c r="C8625" s="363">
        <v>4293.7290000000003</v>
      </c>
      <c r="D8625" s="364"/>
    </row>
    <row r="8626" spans="1:4">
      <c r="A8626" s="361">
        <f t="shared" si="140"/>
        <v>46017</v>
      </c>
      <c r="B8626" s="362">
        <v>5</v>
      </c>
      <c r="C8626" s="363">
        <v>4365.2705000000005</v>
      </c>
      <c r="D8626" s="364"/>
    </row>
    <row r="8627" spans="1:4">
      <c r="A8627" s="361">
        <f t="shared" si="140"/>
        <v>46017</v>
      </c>
      <c r="B8627" s="362">
        <v>6</v>
      </c>
      <c r="C8627" s="363">
        <v>4394.5645000000004</v>
      </c>
      <c r="D8627" s="364"/>
    </row>
    <row r="8628" spans="1:4">
      <c r="A8628" s="361">
        <f t="shared" si="140"/>
        <v>46017</v>
      </c>
      <c r="B8628" s="362">
        <v>7</v>
      </c>
      <c r="C8628" s="363">
        <v>4604.6325000000006</v>
      </c>
      <c r="D8628" s="364"/>
    </row>
    <row r="8629" spans="1:4">
      <c r="A8629" s="361">
        <f t="shared" si="140"/>
        <v>46017</v>
      </c>
      <c r="B8629" s="362">
        <v>8</v>
      </c>
      <c r="C8629" s="363">
        <v>4496.6145000000006</v>
      </c>
      <c r="D8629" s="364"/>
    </row>
    <row r="8630" spans="1:4">
      <c r="A8630" s="361">
        <f t="shared" si="140"/>
        <v>46017</v>
      </c>
      <c r="B8630" s="362">
        <v>9</v>
      </c>
      <c r="C8630" s="363">
        <v>4807.42</v>
      </c>
      <c r="D8630" s="364"/>
    </row>
    <row r="8631" spans="1:4">
      <c r="A8631" s="361">
        <f t="shared" si="140"/>
        <v>46017</v>
      </c>
      <c r="B8631" s="362">
        <v>10</v>
      </c>
      <c r="C8631" s="363">
        <v>4945.9830000000002</v>
      </c>
      <c r="D8631" s="364"/>
    </row>
    <row r="8632" spans="1:4">
      <c r="A8632" s="361">
        <f t="shared" si="140"/>
        <v>46017</v>
      </c>
      <c r="B8632" s="362">
        <v>11</v>
      </c>
      <c r="C8632" s="363">
        <v>4822.4735000000001</v>
      </c>
      <c r="D8632" s="364"/>
    </row>
    <row r="8633" spans="1:4">
      <c r="A8633" s="361">
        <f t="shared" si="140"/>
        <v>46017</v>
      </c>
      <c r="B8633" s="362">
        <v>12</v>
      </c>
      <c r="C8633" s="363">
        <v>4927.3265000000001</v>
      </c>
      <c r="D8633" s="364"/>
    </row>
    <row r="8634" spans="1:4">
      <c r="A8634" s="361">
        <f t="shared" si="140"/>
        <v>46017</v>
      </c>
      <c r="B8634" s="362">
        <v>13</v>
      </c>
      <c r="C8634" s="363">
        <v>5061.6850000000004</v>
      </c>
      <c r="D8634" s="364"/>
    </row>
    <row r="8635" spans="1:4">
      <c r="A8635" s="361">
        <f t="shared" si="140"/>
        <v>46017</v>
      </c>
      <c r="B8635" s="362">
        <v>14</v>
      </c>
      <c r="C8635" s="363">
        <v>5148.7425000000003</v>
      </c>
      <c r="D8635" s="364"/>
    </row>
    <row r="8636" spans="1:4">
      <c r="A8636" s="361">
        <f t="shared" si="140"/>
        <v>46017</v>
      </c>
      <c r="B8636" s="362">
        <v>15</v>
      </c>
      <c r="C8636" s="363">
        <v>4989.348</v>
      </c>
      <c r="D8636" s="364"/>
    </row>
    <row r="8637" spans="1:4">
      <c r="A8637" s="361">
        <f t="shared" si="140"/>
        <v>46017</v>
      </c>
      <c r="B8637" s="362">
        <v>16</v>
      </c>
      <c r="C8637" s="363">
        <v>5185.0420000000004</v>
      </c>
      <c r="D8637" s="364"/>
    </row>
    <row r="8638" spans="1:4">
      <c r="A8638" s="361">
        <f t="shared" si="140"/>
        <v>46017</v>
      </c>
      <c r="B8638" s="362">
        <v>17</v>
      </c>
      <c r="C8638" s="363">
        <v>5960.1605</v>
      </c>
      <c r="D8638" s="364"/>
    </row>
    <row r="8639" spans="1:4">
      <c r="A8639" s="361">
        <f t="shared" si="140"/>
        <v>46017</v>
      </c>
      <c r="B8639" s="362">
        <v>18</v>
      </c>
      <c r="C8639" s="363">
        <v>6360.8625000000002</v>
      </c>
      <c r="D8639" s="364"/>
    </row>
    <row r="8640" spans="1:4">
      <c r="A8640" s="361">
        <f t="shared" si="140"/>
        <v>46017</v>
      </c>
      <c r="B8640" s="362">
        <v>19</v>
      </c>
      <c r="C8640" s="363">
        <v>4909.0050000000001</v>
      </c>
      <c r="D8640" s="364"/>
    </row>
    <row r="8641" spans="1:4">
      <c r="A8641" s="361">
        <f t="shared" si="140"/>
        <v>46017</v>
      </c>
      <c r="B8641" s="362">
        <v>20</v>
      </c>
      <c r="C8641" s="363">
        <v>5046.7075000000004</v>
      </c>
      <c r="D8641" s="364"/>
    </row>
    <row r="8642" spans="1:4">
      <c r="A8642" s="361">
        <f t="shared" si="140"/>
        <v>46017</v>
      </c>
      <c r="B8642" s="362">
        <v>21</v>
      </c>
      <c r="C8642" s="363">
        <v>5899.3685000000005</v>
      </c>
      <c r="D8642" s="364"/>
    </row>
    <row r="8643" spans="1:4">
      <c r="A8643" s="361">
        <f t="shared" si="140"/>
        <v>46017</v>
      </c>
      <c r="B8643" s="362">
        <v>22</v>
      </c>
      <c r="C8643" s="363">
        <v>6397.0695000000005</v>
      </c>
      <c r="D8643" s="364"/>
    </row>
    <row r="8644" spans="1:4">
      <c r="A8644" s="361">
        <f t="shared" si="140"/>
        <v>46017</v>
      </c>
      <c r="B8644" s="362">
        <v>23</v>
      </c>
      <c r="C8644" s="363">
        <v>5789.6080000000002</v>
      </c>
      <c r="D8644" s="364"/>
    </row>
    <row r="8645" spans="1:4">
      <c r="A8645" s="361">
        <f t="shared" si="140"/>
        <v>46018</v>
      </c>
      <c r="B8645" s="362">
        <v>0</v>
      </c>
      <c r="C8645" s="363">
        <v>4699.3815000000004</v>
      </c>
      <c r="D8645" s="364"/>
    </row>
    <row r="8646" spans="1:4">
      <c r="A8646" s="361">
        <f t="shared" ref="A8646:A8709" si="141">IF(B8646=0,A8645+1,A8645)</f>
        <v>46018</v>
      </c>
      <c r="B8646" s="362">
        <v>1</v>
      </c>
      <c r="C8646" s="363">
        <v>4399.3519999999999</v>
      </c>
      <c r="D8646" s="364"/>
    </row>
    <row r="8647" spans="1:4">
      <c r="A8647" s="361">
        <f t="shared" si="141"/>
        <v>46018</v>
      </c>
      <c r="B8647" s="362">
        <v>2</v>
      </c>
      <c r="C8647" s="363">
        <v>4297.5479999999998</v>
      </c>
      <c r="D8647" s="364"/>
    </row>
    <row r="8648" spans="1:4">
      <c r="A8648" s="361">
        <f t="shared" si="141"/>
        <v>46018</v>
      </c>
      <c r="B8648" s="362">
        <v>3</v>
      </c>
      <c r="C8648" s="363">
        <v>4418.9030000000002</v>
      </c>
      <c r="D8648" s="364"/>
    </row>
    <row r="8649" spans="1:4">
      <c r="A8649" s="361">
        <f t="shared" si="141"/>
        <v>46018</v>
      </c>
      <c r="B8649" s="362">
        <v>4</v>
      </c>
      <c r="C8649" s="363">
        <v>4412.9380000000001</v>
      </c>
      <c r="D8649" s="364"/>
    </row>
    <row r="8650" spans="1:4">
      <c r="A8650" s="361">
        <f t="shared" si="141"/>
        <v>46018</v>
      </c>
      <c r="B8650" s="362">
        <v>5</v>
      </c>
      <c r="C8650" s="363">
        <v>4509.6980000000003</v>
      </c>
      <c r="D8650" s="364"/>
    </row>
    <row r="8651" spans="1:4">
      <c r="A8651" s="361">
        <f t="shared" si="141"/>
        <v>46018</v>
      </c>
      <c r="B8651" s="362">
        <v>6</v>
      </c>
      <c r="C8651" s="363">
        <v>4863.9940000000006</v>
      </c>
      <c r="D8651" s="364"/>
    </row>
    <row r="8652" spans="1:4">
      <c r="A8652" s="361">
        <f t="shared" si="141"/>
        <v>46018</v>
      </c>
      <c r="B8652" s="362">
        <v>7</v>
      </c>
      <c r="C8652" s="363">
        <v>5329.9544999999998</v>
      </c>
      <c r="D8652" s="364"/>
    </row>
    <row r="8653" spans="1:4">
      <c r="A8653" s="361">
        <f t="shared" si="141"/>
        <v>46018</v>
      </c>
      <c r="B8653" s="362">
        <v>8</v>
      </c>
      <c r="C8653" s="363">
        <v>4569.5675000000001</v>
      </c>
      <c r="D8653" s="364"/>
    </row>
    <row r="8654" spans="1:4">
      <c r="A8654" s="361">
        <f t="shared" si="141"/>
        <v>46018</v>
      </c>
      <c r="B8654" s="362">
        <v>9</v>
      </c>
      <c r="C8654" s="363">
        <v>4367.1765000000005</v>
      </c>
      <c r="D8654" s="364"/>
    </row>
    <row r="8655" spans="1:4">
      <c r="A8655" s="361">
        <f t="shared" si="141"/>
        <v>46018</v>
      </c>
      <c r="B8655" s="362">
        <v>10</v>
      </c>
      <c r="C8655" s="363">
        <v>4390.6845000000003</v>
      </c>
      <c r="D8655" s="364"/>
    </row>
    <row r="8656" spans="1:4">
      <c r="A8656" s="361">
        <f t="shared" si="141"/>
        <v>46018</v>
      </c>
      <c r="B8656" s="362">
        <v>11</v>
      </c>
      <c r="C8656" s="363">
        <v>4880.5695000000005</v>
      </c>
      <c r="D8656" s="364"/>
    </row>
    <row r="8657" spans="1:4">
      <c r="A8657" s="361">
        <f t="shared" si="141"/>
        <v>46018</v>
      </c>
      <c r="B8657" s="362">
        <v>12</v>
      </c>
      <c r="C8657" s="363">
        <v>4924.1045000000004</v>
      </c>
      <c r="D8657" s="364"/>
    </row>
    <row r="8658" spans="1:4">
      <c r="A8658" s="361">
        <f t="shared" si="141"/>
        <v>46018</v>
      </c>
      <c r="B8658" s="362">
        <v>13</v>
      </c>
      <c r="C8658" s="363">
        <v>5070.3825000000006</v>
      </c>
      <c r="D8658" s="364"/>
    </row>
    <row r="8659" spans="1:4">
      <c r="A8659" s="361">
        <f t="shared" si="141"/>
        <v>46018</v>
      </c>
      <c r="B8659" s="362">
        <v>14</v>
      </c>
      <c r="C8659" s="363">
        <v>5135.1945000000005</v>
      </c>
      <c r="D8659" s="364"/>
    </row>
    <row r="8660" spans="1:4">
      <c r="A8660" s="361">
        <f t="shared" si="141"/>
        <v>46018</v>
      </c>
      <c r="B8660" s="362">
        <v>15</v>
      </c>
      <c r="C8660" s="363">
        <v>4959.8020000000006</v>
      </c>
      <c r="D8660" s="364"/>
    </row>
    <row r="8661" spans="1:4">
      <c r="A8661" s="361">
        <f t="shared" si="141"/>
        <v>46018</v>
      </c>
      <c r="B8661" s="362">
        <v>16</v>
      </c>
      <c r="C8661" s="363">
        <v>5596.2314999999999</v>
      </c>
      <c r="D8661" s="364"/>
    </row>
    <row r="8662" spans="1:4">
      <c r="A8662" s="361">
        <f t="shared" si="141"/>
        <v>46018</v>
      </c>
      <c r="B8662" s="362">
        <v>17</v>
      </c>
      <c r="C8662" s="363">
        <v>6477.7780000000002</v>
      </c>
      <c r="D8662" s="364"/>
    </row>
    <row r="8663" spans="1:4">
      <c r="A8663" s="361">
        <f t="shared" si="141"/>
        <v>46018</v>
      </c>
      <c r="B8663" s="362">
        <v>18</v>
      </c>
      <c r="C8663" s="363">
        <v>6230.6540000000005</v>
      </c>
      <c r="D8663" s="364"/>
    </row>
    <row r="8664" spans="1:4">
      <c r="A8664" s="361">
        <f t="shared" si="141"/>
        <v>46018</v>
      </c>
      <c r="B8664" s="362">
        <v>19</v>
      </c>
      <c r="C8664" s="363">
        <v>4620.08</v>
      </c>
      <c r="D8664" s="364"/>
    </row>
    <row r="8665" spans="1:4">
      <c r="A8665" s="361">
        <f t="shared" si="141"/>
        <v>46018</v>
      </c>
      <c r="B8665" s="362">
        <v>20</v>
      </c>
      <c r="C8665" s="363">
        <v>5032.1130000000003</v>
      </c>
      <c r="D8665" s="364"/>
    </row>
    <row r="8666" spans="1:4">
      <c r="A8666" s="361">
        <f t="shared" si="141"/>
        <v>46018</v>
      </c>
      <c r="B8666" s="362">
        <v>21</v>
      </c>
      <c r="C8666" s="363">
        <v>5357.5079999999998</v>
      </c>
      <c r="D8666" s="364"/>
    </row>
    <row r="8667" spans="1:4">
      <c r="A8667" s="361">
        <f t="shared" si="141"/>
        <v>46018</v>
      </c>
      <c r="B8667" s="362">
        <v>22</v>
      </c>
      <c r="C8667" s="363">
        <v>6084.3205000000007</v>
      </c>
      <c r="D8667" s="364"/>
    </row>
    <row r="8668" spans="1:4">
      <c r="A8668" s="361">
        <f t="shared" si="141"/>
        <v>46018</v>
      </c>
      <c r="B8668" s="362">
        <v>23</v>
      </c>
      <c r="C8668" s="363">
        <v>5703.5129999999999</v>
      </c>
      <c r="D8668" s="364"/>
    </row>
    <row r="8669" spans="1:4">
      <c r="A8669" s="361">
        <f t="shared" si="141"/>
        <v>46019</v>
      </c>
      <c r="B8669" s="362">
        <v>0</v>
      </c>
      <c r="C8669" s="363">
        <v>4634.3825000000006</v>
      </c>
      <c r="D8669" s="364"/>
    </row>
    <row r="8670" spans="1:4">
      <c r="A8670" s="361">
        <f t="shared" si="141"/>
        <v>46019</v>
      </c>
      <c r="B8670" s="362">
        <v>1</v>
      </c>
      <c r="C8670" s="363">
        <v>4272.1729999999998</v>
      </c>
      <c r="D8670" s="364"/>
    </row>
    <row r="8671" spans="1:4">
      <c r="A8671" s="361">
        <f t="shared" si="141"/>
        <v>46019</v>
      </c>
      <c r="B8671" s="362">
        <v>2</v>
      </c>
      <c r="C8671" s="363">
        <v>4304.9865</v>
      </c>
      <c r="D8671" s="364"/>
    </row>
    <row r="8672" spans="1:4">
      <c r="A8672" s="361">
        <f t="shared" si="141"/>
        <v>46019</v>
      </c>
      <c r="B8672" s="362">
        <v>3</v>
      </c>
      <c r="C8672" s="363">
        <v>4298.5200000000004</v>
      </c>
      <c r="D8672" s="364"/>
    </row>
    <row r="8673" spans="1:4">
      <c r="A8673" s="361">
        <f t="shared" si="141"/>
        <v>46019</v>
      </c>
      <c r="B8673" s="362">
        <v>4</v>
      </c>
      <c r="C8673" s="363">
        <v>4306.4234999999999</v>
      </c>
      <c r="D8673" s="364"/>
    </row>
    <row r="8674" spans="1:4">
      <c r="A8674" s="361">
        <f t="shared" si="141"/>
        <v>46019</v>
      </c>
      <c r="B8674" s="362">
        <v>5</v>
      </c>
      <c r="C8674" s="363">
        <v>4242.7165000000005</v>
      </c>
      <c r="D8674" s="364"/>
    </row>
    <row r="8675" spans="1:4">
      <c r="A8675" s="361">
        <f t="shared" si="141"/>
        <v>46019</v>
      </c>
      <c r="B8675" s="362">
        <v>6</v>
      </c>
      <c r="C8675" s="363">
        <v>4558.616</v>
      </c>
      <c r="D8675" s="364"/>
    </row>
    <row r="8676" spans="1:4">
      <c r="A8676" s="361">
        <f t="shared" si="141"/>
        <v>46019</v>
      </c>
      <c r="B8676" s="362">
        <v>7</v>
      </c>
      <c r="C8676" s="363">
        <v>4836.1914999999999</v>
      </c>
      <c r="D8676" s="364"/>
    </row>
    <row r="8677" spans="1:4">
      <c r="A8677" s="361">
        <f t="shared" si="141"/>
        <v>46019</v>
      </c>
      <c r="B8677" s="362">
        <v>8</v>
      </c>
      <c r="C8677" s="363">
        <v>4441.0200000000004</v>
      </c>
      <c r="D8677" s="364"/>
    </row>
    <row r="8678" spans="1:4">
      <c r="A8678" s="361">
        <f t="shared" si="141"/>
        <v>46019</v>
      </c>
      <c r="B8678" s="362">
        <v>9</v>
      </c>
      <c r="C8678" s="363">
        <v>4759.9110000000001</v>
      </c>
      <c r="D8678" s="364"/>
    </row>
    <row r="8679" spans="1:4">
      <c r="A8679" s="361">
        <f t="shared" si="141"/>
        <v>46019</v>
      </c>
      <c r="B8679" s="362">
        <v>10</v>
      </c>
      <c r="C8679" s="363">
        <v>4715.835</v>
      </c>
      <c r="D8679" s="364"/>
    </row>
    <row r="8680" spans="1:4">
      <c r="A8680" s="361">
        <f t="shared" si="141"/>
        <v>46019</v>
      </c>
      <c r="B8680" s="362">
        <v>11</v>
      </c>
      <c r="C8680" s="363">
        <v>4659.5970000000007</v>
      </c>
      <c r="D8680" s="364"/>
    </row>
    <row r="8681" spans="1:4">
      <c r="A8681" s="361">
        <f t="shared" si="141"/>
        <v>46019</v>
      </c>
      <c r="B8681" s="362">
        <v>12</v>
      </c>
      <c r="C8681" s="363">
        <v>4847.8005000000003</v>
      </c>
      <c r="D8681" s="364"/>
    </row>
    <row r="8682" spans="1:4">
      <c r="A8682" s="361">
        <f t="shared" si="141"/>
        <v>46019</v>
      </c>
      <c r="B8682" s="362">
        <v>13</v>
      </c>
      <c r="C8682" s="363">
        <v>5071.4935000000005</v>
      </c>
      <c r="D8682" s="364"/>
    </row>
    <row r="8683" spans="1:4">
      <c r="A8683" s="361">
        <f t="shared" si="141"/>
        <v>46019</v>
      </c>
      <c r="B8683" s="362">
        <v>14</v>
      </c>
      <c r="C8683" s="363">
        <v>5387.3940000000002</v>
      </c>
      <c r="D8683" s="364"/>
    </row>
    <row r="8684" spans="1:4">
      <c r="A8684" s="361">
        <f t="shared" si="141"/>
        <v>46019</v>
      </c>
      <c r="B8684" s="362">
        <v>15</v>
      </c>
      <c r="C8684" s="363">
        <v>5296.9279999999999</v>
      </c>
      <c r="D8684" s="364"/>
    </row>
    <row r="8685" spans="1:4">
      <c r="A8685" s="361">
        <f t="shared" si="141"/>
        <v>46019</v>
      </c>
      <c r="B8685" s="362">
        <v>16</v>
      </c>
      <c r="C8685" s="363">
        <v>5240.3850000000002</v>
      </c>
      <c r="D8685" s="364"/>
    </row>
    <row r="8686" spans="1:4">
      <c r="A8686" s="361">
        <f t="shared" si="141"/>
        <v>46019</v>
      </c>
      <c r="B8686" s="362">
        <v>17</v>
      </c>
      <c r="C8686" s="363">
        <v>6234.259</v>
      </c>
      <c r="D8686" s="364"/>
    </row>
    <row r="8687" spans="1:4">
      <c r="A8687" s="361">
        <f t="shared" si="141"/>
        <v>46019</v>
      </c>
      <c r="B8687" s="362">
        <v>18</v>
      </c>
      <c r="C8687" s="363">
        <v>6277.6185000000005</v>
      </c>
      <c r="D8687" s="364"/>
    </row>
    <row r="8688" spans="1:4">
      <c r="A8688" s="361">
        <f t="shared" si="141"/>
        <v>46019</v>
      </c>
      <c r="B8688" s="362">
        <v>19</v>
      </c>
      <c r="C8688" s="363">
        <v>4465.5704999999998</v>
      </c>
      <c r="D8688" s="364"/>
    </row>
    <row r="8689" spans="1:4">
      <c r="A8689" s="361">
        <f t="shared" si="141"/>
        <v>46019</v>
      </c>
      <c r="B8689" s="362">
        <v>20</v>
      </c>
      <c r="C8689" s="363">
        <v>5019.4775</v>
      </c>
      <c r="D8689" s="364"/>
    </row>
    <row r="8690" spans="1:4">
      <c r="A8690" s="361">
        <f t="shared" si="141"/>
        <v>46019</v>
      </c>
      <c r="B8690" s="362">
        <v>21</v>
      </c>
      <c r="C8690" s="363">
        <v>5541.5754999999999</v>
      </c>
      <c r="D8690" s="364"/>
    </row>
    <row r="8691" spans="1:4">
      <c r="A8691" s="361">
        <f t="shared" si="141"/>
        <v>46019</v>
      </c>
      <c r="B8691" s="362">
        <v>22</v>
      </c>
      <c r="C8691" s="363">
        <v>6117.6820000000007</v>
      </c>
      <c r="D8691" s="364"/>
    </row>
    <row r="8692" spans="1:4">
      <c r="A8692" s="361">
        <f t="shared" si="141"/>
        <v>46019</v>
      </c>
      <c r="B8692" s="362">
        <v>23</v>
      </c>
      <c r="C8692" s="363">
        <v>5728.299</v>
      </c>
      <c r="D8692" s="364"/>
    </row>
    <row r="8693" spans="1:4">
      <c r="A8693" s="361">
        <f t="shared" si="141"/>
        <v>46020</v>
      </c>
      <c r="B8693" s="362">
        <v>0</v>
      </c>
      <c r="C8693" s="363">
        <v>3978.4215000000004</v>
      </c>
      <c r="D8693" s="364"/>
    </row>
    <row r="8694" spans="1:4">
      <c r="A8694" s="361">
        <f t="shared" si="141"/>
        <v>46020</v>
      </c>
      <c r="B8694" s="362">
        <v>1</v>
      </c>
      <c r="C8694" s="363">
        <v>3747.3765000000003</v>
      </c>
      <c r="D8694" s="364"/>
    </row>
    <row r="8695" spans="1:4">
      <c r="A8695" s="361">
        <f t="shared" si="141"/>
        <v>46020</v>
      </c>
      <c r="B8695" s="362">
        <v>2</v>
      </c>
      <c r="C8695" s="363">
        <v>3804.0565000000001</v>
      </c>
      <c r="D8695" s="364"/>
    </row>
    <row r="8696" spans="1:4">
      <c r="A8696" s="361">
        <f t="shared" si="141"/>
        <v>46020</v>
      </c>
      <c r="B8696" s="362">
        <v>3</v>
      </c>
      <c r="C8696" s="363">
        <v>3849.5865000000003</v>
      </c>
      <c r="D8696" s="364"/>
    </row>
    <row r="8697" spans="1:4">
      <c r="A8697" s="361">
        <f t="shared" si="141"/>
        <v>46020</v>
      </c>
      <c r="B8697" s="362">
        <v>4</v>
      </c>
      <c r="C8697" s="363">
        <v>4049.9865</v>
      </c>
      <c r="D8697" s="364"/>
    </row>
    <row r="8698" spans="1:4">
      <c r="A8698" s="361">
        <f t="shared" si="141"/>
        <v>46020</v>
      </c>
      <c r="B8698" s="362">
        <v>5</v>
      </c>
      <c r="C8698" s="363">
        <v>4302.6345000000001</v>
      </c>
      <c r="D8698" s="364"/>
    </row>
    <row r="8699" spans="1:4">
      <c r="A8699" s="361">
        <f t="shared" si="141"/>
        <v>46020</v>
      </c>
      <c r="B8699" s="362">
        <v>6</v>
      </c>
      <c r="C8699" s="363">
        <v>4612.8245000000006</v>
      </c>
      <c r="D8699" s="364"/>
    </row>
    <row r="8700" spans="1:4">
      <c r="A8700" s="361">
        <f t="shared" si="141"/>
        <v>46020</v>
      </c>
      <c r="B8700" s="362">
        <v>7</v>
      </c>
      <c r="C8700" s="363">
        <v>4847.5045</v>
      </c>
      <c r="D8700" s="364"/>
    </row>
    <row r="8701" spans="1:4">
      <c r="A8701" s="361">
        <f t="shared" si="141"/>
        <v>46020</v>
      </c>
      <c r="B8701" s="362">
        <v>8</v>
      </c>
      <c r="C8701" s="363">
        <v>4447.3540000000003</v>
      </c>
      <c r="D8701" s="364"/>
    </row>
    <row r="8702" spans="1:4">
      <c r="A8702" s="361">
        <f t="shared" si="141"/>
        <v>46020</v>
      </c>
      <c r="B8702" s="362">
        <v>9</v>
      </c>
      <c r="C8702" s="363">
        <v>4854.0740000000005</v>
      </c>
      <c r="D8702" s="364"/>
    </row>
    <row r="8703" spans="1:4">
      <c r="A8703" s="361">
        <f t="shared" si="141"/>
        <v>46020</v>
      </c>
      <c r="B8703" s="362">
        <v>10</v>
      </c>
      <c r="C8703" s="363">
        <v>4938.6575000000003</v>
      </c>
      <c r="D8703" s="364"/>
    </row>
    <row r="8704" spans="1:4">
      <c r="A8704" s="361">
        <f t="shared" si="141"/>
        <v>46020</v>
      </c>
      <c r="B8704" s="362">
        <v>11</v>
      </c>
      <c r="C8704" s="363">
        <v>4923.4345000000003</v>
      </c>
      <c r="D8704" s="364"/>
    </row>
    <row r="8705" spans="1:4">
      <c r="A8705" s="361">
        <f t="shared" si="141"/>
        <v>46020</v>
      </c>
      <c r="B8705" s="362">
        <v>12</v>
      </c>
      <c r="C8705" s="363">
        <v>4975.9125000000004</v>
      </c>
      <c r="D8705" s="364"/>
    </row>
    <row r="8706" spans="1:4">
      <c r="A8706" s="361">
        <f t="shared" si="141"/>
        <v>46020</v>
      </c>
      <c r="B8706" s="362">
        <v>13</v>
      </c>
      <c r="C8706" s="363">
        <v>5122.9195</v>
      </c>
      <c r="D8706" s="364"/>
    </row>
    <row r="8707" spans="1:4">
      <c r="A8707" s="361">
        <f t="shared" si="141"/>
        <v>46020</v>
      </c>
      <c r="B8707" s="362">
        <v>14</v>
      </c>
      <c r="C8707" s="363">
        <v>5284.7825000000003</v>
      </c>
      <c r="D8707" s="364"/>
    </row>
    <row r="8708" spans="1:4">
      <c r="A8708" s="361">
        <f t="shared" si="141"/>
        <v>46020</v>
      </c>
      <c r="B8708" s="362">
        <v>15</v>
      </c>
      <c r="C8708" s="363">
        <v>5221.1945000000005</v>
      </c>
      <c r="D8708" s="364"/>
    </row>
    <row r="8709" spans="1:4">
      <c r="A8709" s="361">
        <f t="shared" si="141"/>
        <v>46020</v>
      </c>
      <c r="B8709" s="362">
        <v>16</v>
      </c>
      <c r="C8709" s="363">
        <v>5278.6345000000001</v>
      </c>
      <c r="D8709" s="364"/>
    </row>
    <row r="8710" spans="1:4">
      <c r="A8710" s="361">
        <f t="shared" ref="A8710:A8764" si="142">IF(B8710=0,A8709+1,A8709)</f>
        <v>46020</v>
      </c>
      <c r="B8710" s="362">
        <v>17</v>
      </c>
      <c r="C8710" s="363">
        <v>6281.5145000000002</v>
      </c>
      <c r="D8710" s="364"/>
    </row>
    <row r="8711" spans="1:4">
      <c r="A8711" s="361">
        <f t="shared" si="142"/>
        <v>46020</v>
      </c>
      <c r="B8711" s="362">
        <v>18</v>
      </c>
      <c r="C8711" s="363">
        <v>6442.7745000000004</v>
      </c>
      <c r="D8711" s="364"/>
    </row>
    <row r="8712" spans="1:4">
      <c r="A8712" s="361">
        <f t="shared" si="142"/>
        <v>46020</v>
      </c>
      <c r="B8712" s="362">
        <v>19</v>
      </c>
      <c r="C8712" s="363">
        <v>4733.5055000000002</v>
      </c>
      <c r="D8712" s="364"/>
    </row>
    <row r="8713" spans="1:4">
      <c r="A8713" s="361">
        <f t="shared" si="142"/>
        <v>46020</v>
      </c>
      <c r="B8713" s="362">
        <v>20</v>
      </c>
      <c r="C8713" s="363">
        <v>5061.5780000000004</v>
      </c>
      <c r="D8713" s="364"/>
    </row>
    <row r="8714" spans="1:4">
      <c r="A8714" s="361">
        <f t="shared" si="142"/>
        <v>46020</v>
      </c>
      <c r="B8714" s="362">
        <v>21</v>
      </c>
      <c r="C8714" s="363">
        <v>5036.29</v>
      </c>
      <c r="D8714" s="364"/>
    </row>
    <row r="8715" spans="1:4">
      <c r="A8715" s="361">
        <f t="shared" si="142"/>
        <v>46020</v>
      </c>
      <c r="B8715" s="362">
        <v>22</v>
      </c>
      <c r="C8715" s="363">
        <v>5653.7115000000003</v>
      </c>
      <c r="D8715" s="364"/>
    </row>
    <row r="8716" spans="1:4">
      <c r="A8716" s="361">
        <f t="shared" si="142"/>
        <v>46020</v>
      </c>
      <c r="B8716" s="362">
        <v>23</v>
      </c>
      <c r="C8716" s="363">
        <v>5160.2165000000005</v>
      </c>
      <c r="D8716" s="364"/>
    </row>
    <row r="8717" spans="1:4">
      <c r="A8717" s="361">
        <f t="shared" si="142"/>
        <v>46021</v>
      </c>
      <c r="B8717" s="362">
        <v>0</v>
      </c>
      <c r="C8717" s="363">
        <v>3883.0990000000002</v>
      </c>
      <c r="D8717" s="364"/>
    </row>
    <row r="8718" spans="1:4">
      <c r="A8718" s="361">
        <f t="shared" si="142"/>
        <v>46021</v>
      </c>
      <c r="B8718" s="362">
        <v>1</v>
      </c>
      <c r="C8718" s="363">
        <v>3516.8675000000003</v>
      </c>
      <c r="D8718" s="364"/>
    </row>
    <row r="8719" spans="1:4">
      <c r="A8719" s="361">
        <f t="shared" si="142"/>
        <v>46021</v>
      </c>
      <c r="B8719" s="362">
        <v>2</v>
      </c>
      <c r="C8719" s="363">
        <v>3496.873</v>
      </c>
      <c r="D8719" s="364"/>
    </row>
    <row r="8720" spans="1:4">
      <c r="A8720" s="361">
        <f t="shared" si="142"/>
        <v>46021</v>
      </c>
      <c r="B8720" s="362">
        <v>3</v>
      </c>
      <c r="C8720" s="363">
        <v>3600.0095000000001</v>
      </c>
      <c r="D8720" s="364"/>
    </row>
    <row r="8721" spans="1:4">
      <c r="A8721" s="361">
        <f t="shared" si="142"/>
        <v>46021</v>
      </c>
      <c r="B8721" s="362">
        <v>4</v>
      </c>
      <c r="C8721" s="363">
        <v>3771.0345000000002</v>
      </c>
      <c r="D8721" s="364"/>
    </row>
    <row r="8722" spans="1:4">
      <c r="A8722" s="361">
        <f t="shared" si="142"/>
        <v>46021</v>
      </c>
      <c r="B8722" s="362">
        <v>5</v>
      </c>
      <c r="C8722" s="363">
        <v>4170.0745000000006</v>
      </c>
      <c r="D8722" s="364"/>
    </row>
    <row r="8723" spans="1:4">
      <c r="A8723" s="361">
        <f t="shared" si="142"/>
        <v>46021</v>
      </c>
      <c r="B8723" s="362">
        <v>6</v>
      </c>
      <c r="C8723" s="363">
        <v>4619.8995000000004</v>
      </c>
      <c r="D8723" s="364"/>
    </row>
    <row r="8724" spans="1:4">
      <c r="A8724" s="361">
        <f t="shared" si="142"/>
        <v>46021</v>
      </c>
      <c r="B8724" s="362">
        <v>7</v>
      </c>
      <c r="C8724" s="363">
        <v>4986.4195</v>
      </c>
      <c r="D8724" s="364"/>
    </row>
    <row r="8725" spans="1:4">
      <c r="A8725" s="361">
        <f t="shared" si="142"/>
        <v>46021</v>
      </c>
      <c r="B8725" s="362">
        <v>8</v>
      </c>
      <c r="C8725" s="363">
        <v>4519.7645000000002</v>
      </c>
      <c r="D8725" s="364"/>
    </row>
    <row r="8726" spans="1:4">
      <c r="A8726" s="361">
        <f t="shared" si="142"/>
        <v>46021</v>
      </c>
      <c r="B8726" s="362">
        <v>9</v>
      </c>
      <c r="C8726" s="363">
        <v>4802.8780000000006</v>
      </c>
      <c r="D8726" s="364"/>
    </row>
    <row r="8727" spans="1:4">
      <c r="A8727" s="361">
        <f t="shared" si="142"/>
        <v>46021</v>
      </c>
      <c r="B8727" s="362">
        <v>10</v>
      </c>
      <c r="C8727" s="363">
        <v>4925.0445</v>
      </c>
      <c r="D8727" s="364"/>
    </row>
    <row r="8728" spans="1:4">
      <c r="A8728" s="361">
        <f t="shared" si="142"/>
        <v>46021</v>
      </c>
      <c r="B8728" s="362">
        <v>11</v>
      </c>
      <c r="C8728" s="363">
        <v>4899.4675000000007</v>
      </c>
      <c r="D8728" s="364"/>
    </row>
    <row r="8729" spans="1:4">
      <c r="A8729" s="361">
        <f t="shared" si="142"/>
        <v>46021</v>
      </c>
      <c r="B8729" s="362">
        <v>12</v>
      </c>
      <c r="C8729" s="363">
        <v>4962.0045</v>
      </c>
      <c r="D8729" s="364"/>
    </row>
    <row r="8730" spans="1:4">
      <c r="A8730" s="361">
        <f t="shared" si="142"/>
        <v>46021</v>
      </c>
      <c r="B8730" s="362">
        <v>13</v>
      </c>
      <c r="C8730" s="363">
        <v>5044.5645000000004</v>
      </c>
      <c r="D8730" s="364"/>
    </row>
    <row r="8731" spans="1:4">
      <c r="A8731" s="361">
        <f t="shared" si="142"/>
        <v>46021</v>
      </c>
      <c r="B8731" s="362">
        <v>14</v>
      </c>
      <c r="C8731" s="363">
        <v>5178.2445000000007</v>
      </c>
      <c r="D8731" s="364"/>
    </row>
    <row r="8732" spans="1:4">
      <c r="A8732" s="361">
        <f t="shared" si="142"/>
        <v>46021</v>
      </c>
      <c r="B8732" s="362">
        <v>15</v>
      </c>
      <c r="C8732" s="363">
        <v>5113.7195000000002</v>
      </c>
      <c r="D8732" s="364"/>
    </row>
    <row r="8733" spans="1:4">
      <c r="A8733" s="361">
        <f t="shared" si="142"/>
        <v>46021</v>
      </c>
      <c r="B8733" s="362">
        <v>16</v>
      </c>
      <c r="C8733" s="363">
        <v>5131.0345000000007</v>
      </c>
      <c r="D8733" s="364"/>
    </row>
    <row r="8734" spans="1:4">
      <c r="A8734" s="361">
        <f t="shared" si="142"/>
        <v>46021</v>
      </c>
      <c r="B8734" s="362">
        <v>17</v>
      </c>
      <c r="C8734" s="363">
        <v>6210.0840000000007</v>
      </c>
      <c r="D8734" s="364"/>
    </row>
    <row r="8735" spans="1:4">
      <c r="A8735" s="361">
        <f t="shared" si="142"/>
        <v>46021</v>
      </c>
      <c r="B8735" s="362">
        <v>18</v>
      </c>
      <c r="C8735" s="363">
        <v>6308.5740000000005</v>
      </c>
      <c r="D8735" s="364"/>
    </row>
    <row r="8736" spans="1:4">
      <c r="A8736" s="361">
        <f t="shared" si="142"/>
        <v>46021</v>
      </c>
      <c r="B8736" s="362">
        <v>19</v>
      </c>
      <c r="C8736" s="363">
        <v>4595.9825000000001</v>
      </c>
      <c r="D8736" s="364"/>
    </row>
    <row r="8737" spans="1:4">
      <c r="A8737" s="361">
        <f t="shared" si="142"/>
        <v>46021</v>
      </c>
      <c r="B8737" s="362">
        <v>20</v>
      </c>
      <c r="C8737" s="363">
        <v>4939.8720000000003</v>
      </c>
      <c r="D8737" s="364"/>
    </row>
    <row r="8738" spans="1:4">
      <c r="A8738" s="361">
        <f t="shared" si="142"/>
        <v>46021</v>
      </c>
      <c r="B8738" s="362">
        <v>21</v>
      </c>
      <c r="C8738" s="363">
        <v>5094.3744999999999</v>
      </c>
      <c r="D8738" s="364"/>
    </row>
    <row r="8739" spans="1:4">
      <c r="A8739" s="361">
        <f t="shared" si="142"/>
        <v>46021</v>
      </c>
      <c r="B8739" s="362">
        <v>22</v>
      </c>
      <c r="C8739" s="363">
        <v>5830.2195000000002</v>
      </c>
      <c r="D8739" s="364"/>
    </row>
    <row r="8740" spans="1:4">
      <c r="A8740" s="361">
        <f t="shared" si="142"/>
        <v>46021</v>
      </c>
      <c r="B8740" s="362">
        <v>23</v>
      </c>
      <c r="C8740" s="363">
        <v>5134.6995000000006</v>
      </c>
      <c r="D8740" s="364"/>
    </row>
    <row r="8741" spans="1:4">
      <c r="A8741" s="361">
        <f t="shared" si="142"/>
        <v>46022</v>
      </c>
      <c r="B8741" s="362">
        <v>0</v>
      </c>
      <c r="C8741" s="363">
        <v>3999.8470000000002</v>
      </c>
      <c r="D8741" s="364"/>
    </row>
    <row r="8742" spans="1:4">
      <c r="A8742" s="361">
        <f t="shared" si="142"/>
        <v>46022</v>
      </c>
      <c r="B8742" s="362">
        <v>1</v>
      </c>
      <c r="C8742" s="363">
        <v>3649.672</v>
      </c>
      <c r="D8742" s="364"/>
    </row>
    <row r="8743" spans="1:4">
      <c r="A8743" s="361">
        <f t="shared" si="142"/>
        <v>46022</v>
      </c>
      <c r="B8743" s="362">
        <v>2</v>
      </c>
      <c r="C8743" s="363">
        <v>3669.9580000000001</v>
      </c>
      <c r="D8743" s="364"/>
    </row>
    <row r="8744" spans="1:4">
      <c r="A8744" s="361">
        <f t="shared" si="142"/>
        <v>46022</v>
      </c>
      <c r="B8744" s="362">
        <v>3</v>
      </c>
      <c r="C8744" s="363">
        <v>3679.3765000000003</v>
      </c>
      <c r="D8744" s="364"/>
    </row>
    <row r="8745" spans="1:4">
      <c r="A8745" s="361">
        <f t="shared" si="142"/>
        <v>46022</v>
      </c>
      <c r="B8745" s="362">
        <v>4</v>
      </c>
      <c r="C8745" s="363">
        <v>3668.34</v>
      </c>
      <c r="D8745" s="364"/>
    </row>
    <row r="8746" spans="1:4">
      <c r="A8746" s="361">
        <f t="shared" si="142"/>
        <v>46022</v>
      </c>
      <c r="B8746" s="362">
        <v>5</v>
      </c>
      <c r="C8746" s="363">
        <v>3952.1910000000003</v>
      </c>
      <c r="D8746" s="364"/>
    </row>
    <row r="8747" spans="1:4">
      <c r="A8747" s="361">
        <f t="shared" si="142"/>
        <v>46022</v>
      </c>
      <c r="B8747" s="362">
        <v>6</v>
      </c>
      <c r="C8747" s="363">
        <v>4300.6985000000004</v>
      </c>
      <c r="D8747" s="364"/>
    </row>
    <row r="8748" spans="1:4">
      <c r="A8748" s="361">
        <f t="shared" si="142"/>
        <v>46022</v>
      </c>
      <c r="B8748" s="362">
        <v>7</v>
      </c>
      <c r="C8748" s="363">
        <v>4517.0595000000003</v>
      </c>
      <c r="D8748" s="364"/>
    </row>
    <row r="8749" spans="1:4">
      <c r="A8749" s="361">
        <f t="shared" si="142"/>
        <v>46022</v>
      </c>
      <c r="B8749" s="362">
        <v>8</v>
      </c>
      <c r="C8749" s="363">
        <v>4656.2995000000001</v>
      </c>
      <c r="D8749" s="364"/>
    </row>
    <row r="8750" spans="1:4">
      <c r="A8750" s="361">
        <f t="shared" si="142"/>
        <v>46022</v>
      </c>
      <c r="B8750" s="362">
        <v>9</v>
      </c>
      <c r="C8750" s="363">
        <v>4417.2365</v>
      </c>
      <c r="D8750" s="364"/>
    </row>
    <row r="8751" spans="1:4">
      <c r="A8751" s="361">
        <f t="shared" si="142"/>
        <v>46022</v>
      </c>
      <c r="B8751" s="362">
        <v>10</v>
      </c>
      <c r="C8751" s="363">
        <v>4531.6855000000005</v>
      </c>
      <c r="D8751" s="364"/>
    </row>
    <row r="8752" spans="1:4">
      <c r="A8752" s="361">
        <f t="shared" si="142"/>
        <v>46022</v>
      </c>
      <c r="B8752" s="362">
        <v>11</v>
      </c>
      <c r="C8752" s="363">
        <v>4385.0950000000003</v>
      </c>
      <c r="D8752" s="364"/>
    </row>
    <row r="8753" spans="1:4">
      <c r="A8753" s="361">
        <f t="shared" si="142"/>
        <v>46022</v>
      </c>
      <c r="B8753" s="362">
        <v>12</v>
      </c>
      <c r="C8753" s="363">
        <v>4456.0960000000005</v>
      </c>
      <c r="D8753" s="364"/>
    </row>
    <row r="8754" spans="1:4">
      <c r="A8754" s="361">
        <f t="shared" si="142"/>
        <v>46022</v>
      </c>
      <c r="B8754" s="362">
        <v>13</v>
      </c>
      <c r="C8754" s="363">
        <v>4402.7245000000003</v>
      </c>
      <c r="D8754" s="364"/>
    </row>
    <row r="8755" spans="1:4">
      <c r="A8755" s="361">
        <f t="shared" si="142"/>
        <v>46022</v>
      </c>
      <c r="B8755" s="362">
        <v>14</v>
      </c>
      <c r="C8755" s="363">
        <v>4650.26</v>
      </c>
      <c r="D8755" s="364"/>
    </row>
    <row r="8756" spans="1:4">
      <c r="A8756" s="361">
        <f t="shared" si="142"/>
        <v>46022</v>
      </c>
      <c r="B8756" s="362">
        <v>15</v>
      </c>
      <c r="C8756" s="363">
        <v>5061.3744999999999</v>
      </c>
      <c r="D8756" s="364"/>
    </row>
    <row r="8757" spans="1:4">
      <c r="A8757" s="361">
        <f t="shared" si="142"/>
        <v>46022</v>
      </c>
      <c r="B8757" s="362">
        <v>16</v>
      </c>
      <c r="C8757" s="363">
        <v>5424.1075000000001</v>
      </c>
      <c r="D8757" s="364"/>
    </row>
    <row r="8758" spans="1:4">
      <c r="A8758" s="361">
        <f t="shared" si="142"/>
        <v>46022</v>
      </c>
      <c r="B8758" s="362">
        <v>17</v>
      </c>
      <c r="C8758" s="363">
        <v>5837.8680000000004</v>
      </c>
      <c r="D8758" s="364"/>
    </row>
    <row r="8759" spans="1:4">
      <c r="A8759" s="361">
        <f t="shared" si="142"/>
        <v>46022</v>
      </c>
      <c r="B8759" s="362">
        <v>18</v>
      </c>
      <c r="C8759" s="363">
        <v>5819.0390000000007</v>
      </c>
      <c r="D8759" s="364"/>
    </row>
    <row r="8760" spans="1:4">
      <c r="A8760" s="361">
        <f t="shared" si="142"/>
        <v>46022</v>
      </c>
      <c r="B8760" s="362">
        <v>19</v>
      </c>
      <c r="C8760" s="363">
        <v>4234.4719999999998</v>
      </c>
      <c r="D8760" s="364"/>
    </row>
    <row r="8761" spans="1:4">
      <c r="A8761" s="361">
        <f t="shared" si="142"/>
        <v>46022</v>
      </c>
      <c r="B8761" s="362">
        <v>20</v>
      </c>
      <c r="C8761" s="363">
        <v>4524.2515000000003</v>
      </c>
      <c r="D8761" s="364"/>
    </row>
    <row r="8762" spans="1:4">
      <c r="A8762" s="361">
        <f t="shared" si="142"/>
        <v>46022</v>
      </c>
      <c r="B8762" s="362">
        <v>21</v>
      </c>
      <c r="C8762" s="363">
        <v>4751.1424999999999</v>
      </c>
      <c r="D8762" s="364"/>
    </row>
    <row r="8763" spans="1:4">
      <c r="A8763" s="361">
        <f t="shared" si="142"/>
        <v>46022</v>
      </c>
      <c r="B8763" s="362">
        <v>22</v>
      </c>
      <c r="C8763" s="363">
        <v>5289.5709999999999</v>
      </c>
      <c r="D8763" s="364"/>
    </row>
    <row r="8764" spans="1:4">
      <c r="A8764" s="361">
        <f t="shared" si="142"/>
        <v>46022</v>
      </c>
      <c r="B8764" s="362">
        <v>23</v>
      </c>
      <c r="C8764" s="363">
        <v>5382.6310000000003</v>
      </c>
      <c r="D8764" s="364"/>
    </row>
  </sheetData>
  <mergeCells count="3">
    <mergeCell ref="A1:F1"/>
    <mergeCell ref="A3:C3"/>
    <mergeCell ref="E3:F3"/>
  </mergeCell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E21D1-1FD9-482F-A606-D5FFD55DF1E1}">
  <sheetPr>
    <tabColor rgb="FF000080"/>
  </sheetPr>
  <dimension ref="A1:K8763"/>
  <sheetViews>
    <sheetView workbookViewId="0">
      <selection sqref="A1:K1"/>
    </sheetView>
  </sheetViews>
  <sheetFormatPr baseColWidth="10" defaultColWidth="11.5" defaultRowHeight="13"/>
  <cols>
    <col min="1" max="1" width="11.5" style="358" customWidth="1"/>
    <col min="2" max="2" width="6" style="358" bestFit="1" customWidth="1"/>
    <col min="3" max="3" width="12.6640625" style="358" bestFit="1" customWidth="1"/>
    <col min="4" max="8" width="11.5" style="358" bestFit="1" customWidth="1"/>
    <col min="9" max="9" width="11.6640625" style="358" bestFit="1" customWidth="1"/>
    <col min="10" max="10" width="11.6640625" style="358" customWidth="1"/>
    <col min="11" max="11" width="12.6640625" style="358" bestFit="1" customWidth="1"/>
    <col min="12" max="16384" width="11.5" style="358"/>
  </cols>
  <sheetData>
    <row r="1" spans="1:11">
      <c r="A1" s="518" t="s">
        <v>986</v>
      </c>
      <c r="B1" s="518"/>
      <c r="C1" s="518"/>
      <c r="D1" s="518"/>
      <c r="E1" s="518"/>
      <c r="F1" s="518"/>
      <c r="G1" s="518"/>
      <c r="H1" s="518"/>
      <c r="I1" s="518"/>
      <c r="J1" s="518"/>
      <c r="K1" s="518"/>
    </row>
    <row r="3" spans="1:11">
      <c r="A3" s="359" t="s">
        <v>973</v>
      </c>
      <c r="B3" s="359" t="s">
        <v>974</v>
      </c>
      <c r="C3" s="359" t="s">
        <v>987</v>
      </c>
      <c r="D3" s="359" t="s">
        <v>988</v>
      </c>
      <c r="E3" s="359" t="s">
        <v>989</v>
      </c>
      <c r="F3" s="359" t="s">
        <v>990</v>
      </c>
      <c r="G3" s="359" t="s">
        <v>991</v>
      </c>
      <c r="H3" s="359" t="s">
        <v>992</v>
      </c>
      <c r="I3" s="359" t="s">
        <v>993</v>
      </c>
      <c r="J3" s="359" t="s">
        <v>994</v>
      </c>
      <c r="K3" s="359" t="s">
        <v>995</v>
      </c>
    </row>
    <row r="4" spans="1:11">
      <c r="A4" s="361">
        <f>Hoja_01!A5</f>
        <v>45658</v>
      </c>
      <c r="B4" s="362">
        <v>0</v>
      </c>
      <c r="C4" s="363">
        <v>3477.9355121488998</v>
      </c>
      <c r="D4" s="363">
        <v>0</v>
      </c>
      <c r="E4" s="363">
        <v>0</v>
      </c>
      <c r="F4" s="363">
        <v>0</v>
      </c>
      <c r="G4" s="363">
        <v>0</v>
      </c>
      <c r="H4" s="363">
        <v>0</v>
      </c>
      <c r="I4" s="363">
        <v>0</v>
      </c>
      <c r="J4" s="363">
        <v>0</v>
      </c>
      <c r="K4" s="363">
        <v>0</v>
      </c>
    </row>
    <row r="5" spans="1:11">
      <c r="A5" s="361">
        <f t="shared" ref="A5:A68" si="0">IF(B5=0,A4+1,A4)</f>
        <v>45658</v>
      </c>
      <c r="B5" s="362">
        <v>1</v>
      </c>
      <c r="C5" s="363">
        <v>3485.0007408942897</v>
      </c>
      <c r="D5" s="363">
        <v>0</v>
      </c>
      <c r="E5" s="363">
        <v>0</v>
      </c>
      <c r="F5" s="363">
        <v>0</v>
      </c>
      <c r="G5" s="363">
        <v>0</v>
      </c>
      <c r="H5" s="363">
        <v>0</v>
      </c>
      <c r="I5" s="363">
        <v>0</v>
      </c>
      <c r="J5" s="363">
        <v>0</v>
      </c>
      <c r="K5" s="363">
        <v>0</v>
      </c>
    </row>
    <row r="6" spans="1:11">
      <c r="A6" s="361">
        <f t="shared" si="0"/>
        <v>45658</v>
      </c>
      <c r="B6" s="362">
        <v>2</v>
      </c>
      <c r="C6" s="363">
        <v>3481.1974096478698</v>
      </c>
      <c r="D6" s="363">
        <v>0</v>
      </c>
      <c r="E6" s="363">
        <v>0</v>
      </c>
      <c r="F6" s="363">
        <v>0</v>
      </c>
      <c r="G6" s="363">
        <v>0</v>
      </c>
      <c r="H6" s="363">
        <v>0</v>
      </c>
      <c r="I6" s="363">
        <v>0</v>
      </c>
      <c r="J6" s="363">
        <v>0</v>
      </c>
      <c r="K6" s="363">
        <v>0</v>
      </c>
    </row>
    <row r="7" spans="1:11">
      <c r="A7" s="361">
        <f t="shared" si="0"/>
        <v>45658</v>
      </c>
      <c r="B7" s="362">
        <v>3</v>
      </c>
      <c r="C7" s="363">
        <v>3482.4348691202999</v>
      </c>
      <c r="D7" s="363">
        <v>0</v>
      </c>
      <c r="E7" s="363">
        <v>0</v>
      </c>
      <c r="F7" s="363">
        <v>0</v>
      </c>
      <c r="G7" s="363">
        <v>0</v>
      </c>
      <c r="H7" s="363">
        <v>0</v>
      </c>
      <c r="I7" s="363">
        <v>0</v>
      </c>
      <c r="J7" s="363">
        <v>0</v>
      </c>
      <c r="K7" s="363">
        <v>0</v>
      </c>
    </row>
    <row r="8" spans="1:11">
      <c r="A8" s="361">
        <f t="shared" si="0"/>
        <v>45658</v>
      </c>
      <c r="B8" s="362">
        <v>4</v>
      </c>
      <c r="C8" s="363">
        <v>6410.2568218217802</v>
      </c>
      <c r="D8" s="363">
        <v>0</v>
      </c>
      <c r="E8" s="363">
        <v>0</v>
      </c>
      <c r="F8" s="363">
        <v>0</v>
      </c>
      <c r="G8" s="363">
        <v>113.05040060636802</v>
      </c>
      <c r="H8" s="363">
        <v>0</v>
      </c>
      <c r="I8" s="363">
        <v>1341.4998083017701</v>
      </c>
      <c r="J8" s="363">
        <v>0</v>
      </c>
      <c r="K8" s="363">
        <v>0</v>
      </c>
    </row>
    <row r="9" spans="1:11">
      <c r="A9" s="361">
        <f t="shared" si="0"/>
        <v>45658</v>
      </c>
      <c r="B9" s="362">
        <v>5</v>
      </c>
      <c r="C9" s="363">
        <v>6365.6815592454004</v>
      </c>
      <c r="D9" s="363">
        <v>0</v>
      </c>
      <c r="E9" s="363">
        <v>0</v>
      </c>
      <c r="F9" s="363">
        <v>0</v>
      </c>
      <c r="G9" s="363">
        <v>111.550143047655</v>
      </c>
      <c r="H9" s="363">
        <v>0</v>
      </c>
      <c r="I9" s="363">
        <v>777.60535414042806</v>
      </c>
      <c r="J9" s="363">
        <v>0</v>
      </c>
      <c r="K9" s="363">
        <v>0</v>
      </c>
    </row>
    <row r="10" spans="1:11">
      <c r="A10" s="361">
        <f t="shared" si="0"/>
        <v>45658</v>
      </c>
      <c r="B10" s="362">
        <v>6</v>
      </c>
      <c r="C10" s="363">
        <v>6428.6787895150901</v>
      </c>
      <c r="D10" s="363">
        <v>0</v>
      </c>
      <c r="E10" s="363">
        <v>0</v>
      </c>
      <c r="F10" s="363">
        <v>0</v>
      </c>
      <c r="G10" s="363">
        <v>91.2507784599198</v>
      </c>
      <c r="H10" s="363">
        <v>0</v>
      </c>
      <c r="I10" s="363">
        <v>638.89646792024507</v>
      </c>
      <c r="J10" s="363">
        <v>0</v>
      </c>
      <c r="K10" s="363">
        <v>0</v>
      </c>
    </row>
    <row r="11" spans="1:11">
      <c r="A11" s="361">
        <f t="shared" si="0"/>
        <v>45658</v>
      </c>
      <c r="B11" s="362">
        <v>7</v>
      </c>
      <c r="C11" s="363">
        <v>6413.4564552648108</v>
      </c>
      <c r="D11" s="363">
        <v>0</v>
      </c>
      <c r="E11" s="363">
        <v>0</v>
      </c>
      <c r="F11" s="363">
        <v>968.0830200051131</v>
      </c>
      <c r="G11" s="363">
        <v>71.538860341113505</v>
      </c>
      <c r="H11" s="363">
        <v>0</v>
      </c>
      <c r="I11" s="363">
        <v>799.19059504103609</v>
      </c>
      <c r="J11" s="363">
        <v>0</v>
      </c>
      <c r="K11" s="363">
        <v>0</v>
      </c>
    </row>
    <row r="12" spans="1:11">
      <c r="A12" s="361">
        <f t="shared" si="0"/>
        <v>45658</v>
      </c>
      <c r="B12" s="362">
        <v>8</v>
      </c>
      <c r="C12" s="363">
        <v>6411.5882516376696</v>
      </c>
      <c r="D12" s="363">
        <v>0</v>
      </c>
      <c r="E12" s="363">
        <v>0</v>
      </c>
      <c r="F12" s="363">
        <v>1613.47170000852</v>
      </c>
      <c r="G12" s="363">
        <v>77.810703734267392</v>
      </c>
      <c r="H12" s="363">
        <v>0</v>
      </c>
      <c r="I12" s="363">
        <v>738.98201712849414</v>
      </c>
      <c r="J12" s="363">
        <v>0</v>
      </c>
      <c r="K12" s="363">
        <v>0</v>
      </c>
    </row>
    <row r="13" spans="1:11">
      <c r="A13" s="361">
        <f t="shared" si="0"/>
        <v>45658</v>
      </c>
      <c r="B13" s="362">
        <v>9</v>
      </c>
      <c r="C13" s="363">
        <v>6396.5251342523607</v>
      </c>
      <c r="D13" s="363">
        <v>0</v>
      </c>
      <c r="E13" s="363">
        <v>0</v>
      </c>
      <c r="F13" s="363">
        <v>1613.47170000852</v>
      </c>
      <c r="G13" s="363">
        <v>97.481768230870415</v>
      </c>
      <c r="H13" s="363">
        <v>0</v>
      </c>
      <c r="I13" s="363">
        <v>1077.7946742829499</v>
      </c>
      <c r="J13" s="363">
        <v>0</v>
      </c>
      <c r="K13" s="363">
        <v>0</v>
      </c>
    </row>
    <row r="14" spans="1:11">
      <c r="A14" s="361">
        <f t="shared" si="0"/>
        <v>45658</v>
      </c>
      <c r="B14" s="362">
        <v>10</v>
      </c>
      <c r="C14" s="363">
        <v>6408.86002453934</v>
      </c>
      <c r="D14" s="363">
        <v>0</v>
      </c>
      <c r="E14" s="363">
        <v>0</v>
      </c>
      <c r="F14" s="363">
        <v>1613.47170000852</v>
      </c>
      <c r="G14" s="363">
        <v>116.56330014151301</v>
      </c>
      <c r="H14" s="363">
        <v>0</v>
      </c>
      <c r="I14" s="363">
        <v>1169.75285551262</v>
      </c>
      <c r="J14" s="363">
        <v>0</v>
      </c>
      <c r="K14" s="363">
        <v>0</v>
      </c>
    </row>
    <row r="15" spans="1:11">
      <c r="A15" s="361">
        <f t="shared" si="0"/>
        <v>45658</v>
      </c>
      <c r="B15" s="362">
        <v>11</v>
      </c>
      <c r="C15" s="363">
        <v>6428.7537039071303</v>
      </c>
      <c r="D15" s="363">
        <v>0</v>
      </c>
      <c r="E15" s="363">
        <v>0</v>
      </c>
      <c r="F15" s="363">
        <v>1613.47170000852</v>
      </c>
      <c r="G15" s="363">
        <v>137.60405102370601</v>
      </c>
      <c r="H15" s="363">
        <v>0</v>
      </c>
      <c r="I15" s="363">
        <v>1276.8374584467902</v>
      </c>
      <c r="J15" s="363">
        <v>0</v>
      </c>
      <c r="K15" s="363">
        <v>0</v>
      </c>
    </row>
    <row r="16" spans="1:11">
      <c r="A16" s="361">
        <f t="shared" si="0"/>
        <v>45658</v>
      </c>
      <c r="B16" s="362">
        <v>12</v>
      </c>
      <c r="C16" s="363">
        <v>2997.59745158749</v>
      </c>
      <c r="D16" s="363">
        <v>0</v>
      </c>
      <c r="E16" s="363">
        <v>0</v>
      </c>
      <c r="F16" s="363">
        <v>133.41576712567402</v>
      </c>
      <c r="G16" s="363">
        <v>0</v>
      </c>
      <c r="H16" s="363">
        <v>0</v>
      </c>
      <c r="I16" s="363">
        <v>0</v>
      </c>
      <c r="J16" s="363">
        <v>0</v>
      </c>
      <c r="K16" s="363">
        <v>0</v>
      </c>
    </row>
    <row r="17" spans="1:11">
      <c r="A17" s="361">
        <f t="shared" si="0"/>
        <v>45658</v>
      </c>
      <c r="B17" s="362">
        <v>13</v>
      </c>
      <c r="C17" s="363">
        <v>3001.0706015383798</v>
      </c>
      <c r="D17" s="363">
        <v>0</v>
      </c>
      <c r="E17" s="363">
        <v>0</v>
      </c>
      <c r="F17" s="363">
        <v>133.41576712567402</v>
      </c>
      <c r="G17" s="363">
        <v>0</v>
      </c>
      <c r="H17" s="363">
        <v>0</v>
      </c>
      <c r="I17" s="363">
        <v>0</v>
      </c>
      <c r="J17" s="363">
        <v>0</v>
      </c>
      <c r="K17" s="363">
        <v>0</v>
      </c>
    </row>
    <row r="18" spans="1:11">
      <c r="A18" s="361">
        <f t="shared" si="0"/>
        <v>45658</v>
      </c>
      <c r="B18" s="362">
        <v>14</v>
      </c>
      <c r="C18" s="363">
        <v>2996.0296739362907</v>
      </c>
      <c r="D18" s="363">
        <v>0</v>
      </c>
      <c r="E18" s="363">
        <v>0</v>
      </c>
      <c r="F18" s="363">
        <v>133.41576712567402</v>
      </c>
      <c r="G18" s="363">
        <v>0</v>
      </c>
      <c r="H18" s="363">
        <v>0</v>
      </c>
      <c r="I18" s="363">
        <v>0</v>
      </c>
      <c r="J18" s="363">
        <v>0</v>
      </c>
      <c r="K18" s="363">
        <v>0</v>
      </c>
    </row>
    <row r="19" spans="1:11">
      <c r="A19" s="361">
        <f t="shared" si="0"/>
        <v>45658</v>
      </c>
      <c r="B19" s="362">
        <v>15</v>
      </c>
      <c r="C19" s="363">
        <v>2984.3187081928399</v>
      </c>
      <c r="D19" s="363">
        <v>0</v>
      </c>
      <c r="E19" s="363">
        <v>0</v>
      </c>
      <c r="F19" s="363">
        <v>133.41576712567402</v>
      </c>
      <c r="G19" s="363">
        <v>0</v>
      </c>
      <c r="H19" s="363">
        <v>0</v>
      </c>
      <c r="I19" s="363">
        <v>0</v>
      </c>
      <c r="J19" s="363">
        <v>0</v>
      </c>
      <c r="K19" s="363">
        <v>0</v>
      </c>
    </row>
    <row r="20" spans="1:11">
      <c r="A20" s="361">
        <f t="shared" si="0"/>
        <v>45658</v>
      </c>
      <c r="B20" s="362">
        <v>16</v>
      </c>
      <c r="C20" s="363">
        <v>1867.21181585964</v>
      </c>
      <c r="D20" s="363">
        <v>0</v>
      </c>
      <c r="E20" s="363">
        <v>0</v>
      </c>
      <c r="F20" s="363">
        <v>0</v>
      </c>
      <c r="G20" s="363">
        <v>0</v>
      </c>
      <c r="H20" s="363">
        <v>0</v>
      </c>
      <c r="I20" s="363">
        <v>59.194091299367201</v>
      </c>
      <c r="J20" s="363">
        <v>0</v>
      </c>
      <c r="K20" s="363">
        <v>0</v>
      </c>
    </row>
    <row r="21" spans="1:11">
      <c r="A21" s="361">
        <f t="shared" si="0"/>
        <v>45658</v>
      </c>
      <c r="B21" s="362">
        <v>17</v>
      </c>
      <c r="C21" s="363">
        <v>1583.7407354751301</v>
      </c>
      <c r="D21" s="363">
        <v>0</v>
      </c>
      <c r="E21" s="363">
        <v>0</v>
      </c>
      <c r="F21" s="363">
        <v>0</v>
      </c>
      <c r="G21" s="363">
        <v>0</v>
      </c>
      <c r="H21" s="363">
        <v>0</v>
      </c>
      <c r="I21" s="363">
        <v>264.185009359432</v>
      </c>
      <c r="J21" s="363">
        <v>0</v>
      </c>
      <c r="K21" s="363">
        <v>0</v>
      </c>
    </row>
    <row r="22" spans="1:11">
      <c r="A22" s="361">
        <f t="shared" si="0"/>
        <v>45658</v>
      </c>
      <c r="B22" s="362">
        <v>18</v>
      </c>
      <c r="C22" s="363">
        <v>620.01088778421604</v>
      </c>
      <c r="D22" s="363">
        <v>0</v>
      </c>
      <c r="E22" s="363">
        <v>0</v>
      </c>
      <c r="F22" s="363">
        <v>0</v>
      </c>
      <c r="G22" s="363">
        <v>0</v>
      </c>
      <c r="H22" s="363">
        <v>0</v>
      </c>
      <c r="I22" s="363">
        <v>0</v>
      </c>
      <c r="J22" s="363">
        <v>0</v>
      </c>
      <c r="K22" s="363">
        <v>0</v>
      </c>
    </row>
    <row r="23" spans="1:11">
      <c r="A23" s="361">
        <f t="shared" si="0"/>
        <v>45658</v>
      </c>
      <c r="B23" s="362">
        <v>19</v>
      </c>
      <c r="C23" s="363">
        <v>0</v>
      </c>
      <c r="D23" s="363">
        <v>0</v>
      </c>
      <c r="E23" s="363">
        <v>0</v>
      </c>
      <c r="F23" s="363">
        <v>0</v>
      </c>
      <c r="G23" s="363">
        <v>0</v>
      </c>
      <c r="H23" s="363">
        <v>0</v>
      </c>
      <c r="I23" s="363">
        <v>0</v>
      </c>
      <c r="J23" s="363">
        <v>0</v>
      </c>
      <c r="K23" s="363">
        <v>0</v>
      </c>
    </row>
    <row r="24" spans="1:11">
      <c r="A24" s="361">
        <f t="shared" si="0"/>
        <v>45658</v>
      </c>
      <c r="B24" s="362">
        <v>20</v>
      </c>
      <c r="C24" s="363">
        <v>0</v>
      </c>
      <c r="D24" s="363">
        <v>0</v>
      </c>
      <c r="E24" s="363">
        <v>0</v>
      </c>
      <c r="F24" s="363">
        <v>0</v>
      </c>
      <c r="G24" s="363">
        <v>0</v>
      </c>
      <c r="H24" s="363">
        <v>0</v>
      </c>
      <c r="I24" s="363">
        <v>0</v>
      </c>
      <c r="J24" s="363">
        <v>0</v>
      </c>
      <c r="K24" s="363">
        <v>0</v>
      </c>
    </row>
    <row r="25" spans="1:11">
      <c r="A25" s="361">
        <f t="shared" si="0"/>
        <v>45658</v>
      </c>
      <c r="B25" s="362">
        <v>21</v>
      </c>
      <c r="C25" s="363">
        <v>0</v>
      </c>
      <c r="D25" s="363">
        <v>0</v>
      </c>
      <c r="E25" s="363">
        <v>0</v>
      </c>
      <c r="F25" s="363">
        <v>0</v>
      </c>
      <c r="G25" s="363">
        <v>0</v>
      </c>
      <c r="H25" s="363">
        <v>0</v>
      </c>
      <c r="I25" s="363">
        <v>0</v>
      </c>
      <c r="J25" s="363">
        <v>0</v>
      </c>
      <c r="K25" s="363">
        <v>0</v>
      </c>
    </row>
    <row r="26" spans="1:11">
      <c r="A26" s="361">
        <f t="shared" si="0"/>
        <v>45658</v>
      </c>
      <c r="B26" s="362">
        <v>22</v>
      </c>
      <c r="C26" s="363">
        <v>0</v>
      </c>
      <c r="D26" s="363">
        <v>0</v>
      </c>
      <c r="E26" s="363">
        <v>0</v>
      </c>
      <c r="F26" s="363">
        <v>0</v>
      </c>
      <c r="G26" s="363">
        <v>0</v>
      </c>
      <c r="H26" s="363">
        <v>0</v>
      </c>
      <c r="I26" s="363">
        <v>2358.4934011266701</v>
      </c>
      <c r="J26" s="363">
        <v>0</v>
      </c>
      <c r="K26" s="363">
        <v>0</v>
      </c>
    </row>
    <row r="27" spans="1:11">
      <c r="A27" s="361">
        <f t="shared" si="0"/>
        <v>45658</v>
      </c>
      <c r="B27" s="362">
        <v>23</v>
      </c>
      <c r="C27" s="363">
        <v>0</v>
      </c>
      <c r="D27" s="363">
        <v>0</v>
      </c>
      <c r="E27" s="363">
        <v>0</v>
      </c>
      <c r="F27" s="363">
        <v>0</v>
      </c>
      <c r="G27" s="363">
        <v>0</v>
      </c>
      <c r="H27" s="363">
        <v>0</v>
      </c>
      <c r="I27" s="363">
        <v>2548.0085703709501</v>
      </c>
      <c r="J27" s="363">
        <v>0</v>
      </c>
      <c r="K27" s="363">
        <v>0</v>
      </c>
    </row>
    <row r="28" spans="1:11">
      <c r="A28" s="361">
        <f t="shared" si="0"/>
        <v>45659</v>
      </c>
      <c r="B28" s="362">
        <v>0</v>
      </c>
      <c r="C28" s="363">
        <v>4720.1162663914401</v>
      </c>
      <c r="D28" s="363">
        <v>0</v>
      </c>
      <c r="E28" s="363">
        <v>0</v>
      </c>
      <c r="F28" s="363">
        <v>1501.8951000000002</v>
      </c>
      <c r="G28" s="363">
        <v>0</v>
      </c>
      <c r="H28" s="363">
        <v>0</v>
      </c>
      <c r="I28" s="363">
        <v>0</v>
      </c>
      <c r="J28" s="363">
        <v>0</v>
      </c>
      <c r="K28" s="363">
        <v>0</v>
      </c>
    </row>
    <row r="29" spans="1:11">
      <c r="A29" s="361">
        <f t="shared" si="0"/>
        <v>45659</v>
      </c>
      <c r="B29" s="362">
        <v>1</v>
      </c>
      <c r="C29" s="363">
        <v>4515.8125340712604</v>
      </c>
      <c r="D29" s="363">
        <v>0</v>
      </c>
      <c r="E29" s="363">
        <v>0</v>
      </c>
      <c r="F29" s="363">
        <v>2797.3680229153501</v>
      </c>
      <c r="G29" s="363">
        <v>44.988795695042498</v>
      </c>
      <c r="H29" s="363">
        <v>0</v>
      </c>
      <c r="I29" s="363">
        <v>914.75939499524804</v>
      </c>
      <c r="J29" s="363">
        <v>0</v>
      </c>
      <c r="K29" s="363">
        <v>0</v>
      </c>
    </row>
    <row r="30" spans="1:11">
      <c r="A30" s="361">
        <f t="shared" si="0"/>
        <v>45659</v>
      </c>
      <c r="B30" s="362">
        <v>2</v>
      </c>
      <c r="C30" s="363">
        <v>4283.1883919009506</v>
      </c>
      <c r="D30" s="363">
        <v>0</v>
      </c>
      <c r="E30" s="363">
        <v>0</v>
      </c>
      <c r="F30" s="363">
        <v>2325.3144229153504</v>
      </c>
      <c r="G30" s="363">
        <v>42.732233025288195</v>
      </c>
      <c r="H30" s="363">
        <v>0</v>
      </c>
      <c r="I30" s="363">
        <v>912.40652098367707</v>
      </c>
      <c r="J30" s="363">
        <v>0</v>
      </c>
      <c r="K30" s="363">
        <v>0</v>
      </c>
    </row>
    <row r="31" spans="1:11">
      <c r="A31" s="361">
        <f t="shared" si="0"/>
        <v>45659</v>
      </c>
      <c r="B31" s="362">
        <v>3</v>
      </c>
      <c r="C31" s="363">
        <v>4127.0714032555898</v>
      </c>
      <c r="D31" s="363">
        <v>0</v>
      </c>
      <c r="E31" s="363">
        <v>0</v>
      </c>
      <c r="F31" s="363">
        <v>2683.8369838348804</v>
      </c>
      <c r="G31" s="363">
        <v>4.106691986556779</v>
      </c>
      <c r="H31" s="363">
        <v>0</v>
      </c>
      <c r="I31" s="363">
        <v>851.65618150720104</v>
      </c>
      <c r="J31" s="363">
        <v>0</v>
      </c>
      <c r="K31" s="363">
        <v>0</v>
      </c>
    </row>
    <row r="32" spans="1:11">
      <c r="A32" s="361">
        <f t="shared" si="0"/>
        <v>45659</v>
      </c>
      <c r="B32" s="362">
        <v>4</v>
      </c>
      <c r="C32" s="363">
        <v>4167.3157804046095</v>
      </c>
      <c r="D32" s="363">
        <v>0</v>
      </c>
      <c r="E32" s="363">
        <v>0</v>
      </c>
      <c r="F32" s="363">
        <v>2217.3250838348804</v>
      </c>
      <c r="G32" s="363">
        <v>1302.9393526239601</v>
      </c>
      <c r="H32" s="363">
        <v>0</v>
      </c>
      <c r="I32" s="363">
        <v>538.64739068002405</v>
      </c>
      <c r="J32" s="363">
        <v>0</v>
      </c>
      <c r="K32" s="363">
        <v>0</v>
      </c>
    </row>
    <row r="33" spans="1:11">
      <c r="A33" s="361">
        <f t="shared" si="0"/>
        <v>45659</v>
      </c>
      <c r="B33" s="362">
        <v>5</v>
      </c>
      <c r="C33" s="363">
        <v>3429.1019507190499</v>
      </c>
      <c r="D33" s="363">
        <v>0</v>
      </c>
      <c r="E33" s="363">
        <v>0</v>
      </c>
      <c r="F33" s="363">
        <v>2139.2907514787903</v>
      </c>
      <c r="G33" s="363">
        <v>2675.50443549086</v>
      </c>
      <c r="H33" s="363">
        <v>0</v>
      </c>
      <c r="I33" s="363">
        <v>63.816949238452395</v>
      </c>
      <c r="J33" s="363">
        <v>0</v>
      </c>
      <c r="K33" s="363">
        <v>0</v>
      </c>
    </row>
    <row r="34" spans="1:11">
      <c r="A34" s="361">
        <f t="shared" si="0"/>
        <v>45659</v>
      </c>
      <c r="B34" s="362">
        <v>6</v>
      </c>
      <c r="C34" s="363">
        <v>3426.08629350925</v>
      </c>
      <c r="D34" s="363">
        <v>0</v>
      </c>
      <c r="E34" s="363">
        <v>0</v>
      </c>
      <c r="F34" s="363">
        <v>676.45483894245399</v>
      </c>
      <c r="G34" s="363">
        <v>2711.4291115396304</v>
      </c>
      <c r="H34" s="363">
        <v>0</v>
      </c>
      <c r="I34" s="363">
        <v>0</v>
      </c>
      <c r="J34" s="363">
        <v>0</v>
      </c>
      <c r="K34" s="363">
        <v>0</v>
      </c>
    </row>
    <row r="35" spans="1:11">
      <c r="A35" s="361">
        <f t="shared" si="0"/>
        <v>45659</v>
      </c>
      <c r="B35" s="362">
        <v>7</v>
      </c>
      <c r="C35" s="363">
        <v>1365.99891917114</v>
      </c>
      <c r="D35" s="363">
        <v>0</v>
      </c>
      <c r="E35" s="363">
        <v>0</v>
      </c>
      <c r="F35" s="363">
        <v>225.586986198603</v>
      </c>
      <c r="G35" s="363">
        <v>120.22554479441202</v>
      </c>
      <c r="H35" s="363">
        <v>0</v>
      </c>
      <c r="I35" s="363">
        <v>0</v>
      </c>
      <c r="J35" s="363">
        <v>0</v>
      </c>
      <c r="K35" s="363">
        <v>0</v>
      </c>
    </row>
    <row r="36" spans="1:11">
      <c r="A36" s="361">
        <f t="shared" si="0"/>
        <v>45659</v>
      </c>
      <c r="B36" s="362">
        <v>8</v>
      </c>
      <c r="C36" s="363">
        <v>1601.8428464642102</v>
      </c>
      <c r="D36" s="363">
        <v>0</v>
      </c>
      <c r="E36" s="363">
        <v>0</v>
      </c>
      <c r="F36" s="363">
        <v>712.08268619860303</v>
      </c>
      <c r="G36" s="363">
        <v>120.22554479441202</v>
      </c>
      <c r="H36" s="363">
        <v>0</v>
      </c>
      <c r="I36" s="363">
        <v>0</v>
      </c>
      <c r="J36" s="363">
        <v>0</v>
      </c>
      <c r="K36" s="363">
        <v>0</v>
      </c>
    </row>
    <row r="37" spans="1:11">
      <c r="A37" s="361">
        <f t="shared" si="0"/>
        <v>45659</v>
      </c>
      <c r="B37" s="362">
        <v>9</v>
      </c>
      <c r="C37" s="363">
        <v>267.81928307487203</v>
      </c>
      <c r="D37" s="363">
        <v>0</v>
      </c>
      <c r="E37" s="363">
        <v>0</v>
      </c>
      <c r="F37" s="363">
        <v>92.859099999999998</v>
      </c>
      <c r="G37" s="363">
        <v>0</v>
      </c>
      <c r="H37" s="363">
        <v>0</v>
      </c>
      <c r="I37" s="363">
        <v>0</v>
      </c>
      <c r="J37" s="363">
        <v>0</v>
      </c>
      <c r="K37" s="363">
        <v>0</v>
      </c>
    </row>
    <row r="38" spans="1:11">
      <c r="A38" s="361">
        <f t="shared" si="0"/>
        <v>45659</v>
      </c>
      <c r="B38" s="362">
        <v>10</v>
      </c>
      <c r="C38" s="363">
        <v>267.98218025097401</v>
      </c>
      <c r="D38" s="363">
        <v>0</v>
      </c>
      <c r="E38" s="363">
        <v>0</v>
      </c>
      <c r="F38" s="363">
        <v>92.859099999999998</v>
      </c>
      <c r="G38" s="363">
        <v>0</v>
      </c>
      <c r="H38" s="363">
        <v>0</v>
      </c>
      <c r="I38" s="363">
        <v>0</v>
      </c>
      <c r="J38" s="363">
        <v>0</v>
      </c>
      <c r="K38" s="363">
        <v>0</v>
      </c>
    </row>
    <row r="39" spans="1:11">
      <c r="A39" s="361">
        <f t="shared" si="0"/>
        <v>45659</v>
      </c>
      <c r="B39" s="362">
        <v>11</v>
      </c>
      <c r="C39" s="363">
        <v>267.74000010700303</v>
      </c>
      <c r="D39" s="363">
        <v>0</v>
      </c>
      <c r="E39" s="363">
        <v>0</v>
      </c>
      <c r="F39" s="363">
        <v>53.395300000000006</v>
      </c>
      <c r="G39" s="363">
        <v>0</v>
      </c>
      <c r="H39" s="363">
        <v>0</v>
      </c>
      <c r="I39" s="363">
        <v>0</v>
      </c>
      <c r="J39" s="363">
        <v>0</v>
      </c>
      <c r="K39" s="363">
        <v>0</v>
      </c>
    </row>
    <row r="40" spans="1:11">
      <c r="A40" s="361">
        <f t="shared" si="0"/>
        <v>45659</v>
      </c>
      <c r="B40" s="362">
        <v>12</v>
      </c>
      <c r="C40" s="363">
        <v>0</v>
      </c>
      <c r="D40" s="363">
        <v>0</v>
      </c>
      <c r="E40" s="363">
        <v>0</v>
      </c>
      <c r="F40" s="363">
        <v>0</v>
      </c>
      <c r="G40" s="363">
        <v>0</v>
      </c>
      <c r="H40" s="363">
        <v>0</v>
      </c>
      <c r="I40" s="363">
        <v>0</v>
      </c>
      <c r="J40" s="363">
        <v>0</v>
      </c>
      <c r="K40" s="363">
        <v>0</v>
      </c>
    </row>
    <row r="41" spans="1:11">
      <c r="A41" s="361">
        <f t="shared" si="0"/>
        <v>45659</v>
      </c>
      <c r="B41" s="362">
        <v>13</v>
      </c>
      <c r="C41" s="363">
        <v>0</v>
      </c>
      <c r="D41" s="363">
        <v>0</v>
      </c>
      <c r="E41" s="363">
        <v>0</v>
      </c>
      <c r="F41" s="363">
        <v>0</v>
      </c>
      <c r="G41" s="363">
        <v>0</v>
      </c>
      <c r="H41" s="363">
        <v>0</v>
      </c>
      <c r="I41" s="363">
        <v>0</v>
      </c>
      <c r="J41" s="363">
        <v>0</v>
      </c>
      <c r="K41" s="363">
        <v>0</v>
      </c>
    </row>
    <row r="42" spans="1:11">
      <c r="A42" s="361">
        <f t="shared" si="0"/>
        <v>45659</v>
      </c>
      <c r="B42" s="362">
        <v>14</v>
      </c>
      <c r="C42" s="363">
        <v>0</v>
      </c>
      <c r="D42" s="363">
        <v>0</v>
      </c>
      <c r="E42" s="363">
        <v>0</v>
      </c>
      <c r="F42" s="363">
        <v>0</v>
      </c>
      <c r="G42" s="363">
        <v>0</v>
      </c>
      <c r="H42" s="363">
        <v>0</v>
      </c>
      <c r="I42" s="363">
        <v>0</v>
      </c>
      <c r="J42" s="363">
        <v>0</v>
      </c>
      <c r="K42" s="363">
        <v>0</v>
      </c>
    </row>
    <row r="43" spans="1:11">
      <c r="A43" s="361">
        <f t="shared" si="0"/>
        <v>45659</v>
      </c>
      <c r="B43" s="362">
        <v>15</v>
      </c>
      <c r="C43" s="363">
        <v>0</v>
      </c>
      <c r="D43" s="363">
        <v>0</v>
      </c>
      <c r="E43" s="363">
        <v>0</v>
      </c>
      <c r="F43" s="363">
        <v>0</v>
      </c>
      <c r="G43" s="363">
        <v>0</v>
      </c>
      <c r="H43" s="363">
        <v>0</v>
      </c>
      <c r="I43" s="363">
        <v>0</v>
      </c>
      <c r="J43" s="363">
        <v>0</v>
      </c>
      <c r="K43" s="363">
        <v>0</v>
      </c>
    </row>
    <row r="44" spans="1:11">
      <c r="A44" s="361">
        <f t="shared" si="0"/>
        <v>45659</v>
      </c>
      <c r="B44" s="362">
        <v>16</v>
      </c>
      <c r="C44" s="363">
        <v>0</v>
      </c>
      <c r="D44" s="363">
        <v>0</v>
      </c>
      <c r="E44" s="363">
        <v>0</v>
      </c>
      <c r="F44" s="363">
        <v>0</v>
      </c>
      <c r="G44" s="363">
        <v>0</v>
      </c>
      <c r="H44" s="363">
        <v>0</v>
      </c>
      <c r="I44" s="363">
        <v>0</v>
      </c>
      <c r="J44" s="363">
        <v>0</v>
      </c>
      <c r="K44" s="363">
        <v>0</v>
      </c>
    </row>
    <row r="45" spans="1:11">
      <c r="A45" s="361">
        <f t="shared" si="0"/>
        <v>45659</v>
      </c>
      <c r="B45" s="362">
        <v>17</v>
      </c>
      <c r="C45" s="363">
        <v>0</v>
      </c>
      <c r="D45" s="363">
        <v>0</v>
      </c>
      <c r="E45" s="363">
        <v>0</v>
      </c>
      <c r="F45" s="363">
        <v>0</v>
      </c>
      <c r="G45" s="363">
        <v>0</v>
      </c>
      <c r="H45" s="363">
        <v>0</v>
      </c>
      <c r="I45" s="363">
        <v>0</v>
      </c>
      <c r="J45" s="363">
        <v>0</v>
      </c>
      <c r="K45" s="363">
        <v>0</v>
      </c>
    </row>
    <row r="46" spans="1:11">
      <c r="A46" s="361">
        <f t="shared" si="0"/>
        <v>45659</v>
      </c>
      <c r="B46" s="362">
        <v>18</v>
      </c>
      <c r="C46" s="363">
        <v>0</v>
      </c>
      <c r="D46" s="363">
        <v>0</v>
      </c>
      <c r="E46" s="363">
        <v>0</v>
      </c>
      <c r="F46" s="363">
        <v>0</v>
      </c>
      <c r="G46" s="363">
        <v>0</v>
      </c>
      <c r="H46" s="363">
        <v>0</v>
      </c>
      <c r="I46" s="363">
        <v>0</v>
      </c>
      <c r="J46" s="363">
        <v>0</v>
      </c>
      <c r="K46" s="363">
        <v>0</v>
      </c>
    </row>
    <row r="47" spans="1:11">
      <c r="A47" s="361">
        <f t="shared" si="0"/>
        <v>45659</v>
      </c>
      <c r="B47" s="362">
        <v>19</v>
      </c>
      <c r="C47" s="363">
        <v>0</v>
      </c>
      <c r="D47" s="363">
        <v>0</v>
      </c>
      <c r="E47" s="363">
        <v>0</v>
      </c>
      <c r="F47" s="363">
        <v>0</v>
      </c>
      <c r="G47" s="363">
        <v>0</v>
      </c>
      <c r="H47" s="363">
        <v>0</v>
      </c>
      <c r="I47" s="363">
        <v>0</v>
      </c>
      <c r="J47" s="363">
        <v>0</v>
      </c>
      <c r="K47" s="363">
        <v>0</v>
      </c>
    </row>
    <row r="48" spans="1:11">
      <c r="A48" s="361">
        <f t="shared" si="0"/>
        <v>45659</v>
      </c>
      <c r="B48" s="362">
        <v>20</v>
      </c>
      <c r="C48" s="363">
        <v>0</v>
      </c>
      <c r="D48" s="363">
        <v>0</v>
      </c>
      <c r="E48" s="363">
        <v>0</v>
      </c>
      <c r="F48" s="363">
        <v>0</v>
      </c>
      <c r="G48" s="363">
        <v>0</v>
      </c>
      <c r="H48" s="363">
        <v>0</v>
      </c>
      <c r="I48" s="363">
        <v>0</v>
      </c>
      <c r="J48" s="363">
        <v>0</v>
      </c>
      <c r="K48" s="363">
        <v>0</v>
      </c>
    </row>
    <row r="49" spans="1:11">
      <c r="A49" s="361">
        <f t="shared" si="0"/>
        <v>45659</v>
      </c>
      <c r="B49" s="362">
        <v>21</v>
      </c>
      <c r="C49" s="363">
        <v>0</v>
      </c>
      <c r="D49" s="363">
        <v>0</v>
      </c>
      <c r="E49" s="363">
        <v>0</v>
      </c>
      <c r="F49" s="363">
        <v>0</v>
      </c>
      <c r="G49" s="363">
        <v>0</v>
      </c>
      <c r="H49" s="363">
        <v>0</v>
      </c>
      <c r="I49" s="363">
        <v>0</v>
      </c>
      <c r="J49" s="363">
        <v>0</v>
      </c>
      <c r="K49" s="363">
        <v>0</v>
      </c>
    </row>
    <row r="50" spans="1:11">
      <c r="A50" s="361">
        <f t="shared" si="0"/>
        <v>45659</v>
      </c>
      <c r="B50" s="362">
        <v>22</v>
      </c>
      <c r="C50" s="363">
        <v>1942.36990556671</v>
      </c>
      <c r="D50" s="363">
        <v>0</v>
      </c>
      <c r="E50" s="363">
        <v>0</v>
      </c>
      <c r="F50" s="363">
        <v>142.82587333876103</v>
      </c>
      <c r="G50" s="363">
        <v>36.983093355042399</v>
      </c>
      <c r="H50" s="363">
        <v>0</v>
      </c>
      <c r="I50" s="363">
        <v>0</v>
      </c>
      <c r="J50" s="363">
        <v>0</v>
      </c>
      <c r="K50" s="363">
        <v>0</v>
      </c>
    </row>
    <row r="51" spans="1:11">
      <c r="A51" s="361">
        <f t="shared" si="0"/>
        <v>45659</v>
      </c>
      <c r="B51" s="362">
        <v>23</v>
      </c>
      <c r="C51" s="363">
        <v>5843.5266605279794</v>
      </c>
      <c r="D51" s="363">
        <v>0</v>
      </c>
      <c r="E51" s="363">
        <v>0</v>
      </c>
      <c r="F51" s="363">
        <v>2267.7596195744404</v>
      </c>
      <c r="G51" s="363">
        <v>3745.4251002594506</v>
      </c>
      <c r="H51" s="363">
        <v>0</v>
      </c>
      <c r="I51" s="363">
        <v>931.93971786186808</v>
      </c>
      <c r="J51" s="363">
        <v>0</v>
      </c>
      <c r="K51" s="363">
        <v>0</v>
      </c>
    </row>
    <row r="52" spans="1:11">
      <c r="A52" s="361">
        <f t="shared" si="0"/>
        <v>45660</v>
      </c>
      <c r="B52" s="362">
        <v>0</v>
      </c>
      <c r="C52" s="363">
        <v>6609.2959848135197</v>
      </c>
      <c r="D52" s="363">
        <v>0</v>
      </c>
      <c r="E52" s="363">
        <v>0</v>
      </c>
      <c r="F52" s="363">
        <v>4844.64182913888</v>
      </c>
      <c r="G52" s="363">
        <v>4173.5960320991608</v>
      </c>
      <c r="H52" s="363">
        <v>0</v>
      </c>
      <c r="I52" s="363">
        <v>1335.6635426407001</v>
      </c>
      <c r="J52" s="363">
        <v>0</v>
      </c>
      <c r="K52" s="363">
        <v>0</v>
      </c>
    </row>
    <row r="53" spans="1:11">
      <c r="A53" s="361">
        <f t="shared" si="0"/>
        <v>45660</v>
      </c>
      <c r="B53" s="362">
        <v>1</v>
      </c>
      <c r="C53" s="363">
        <v>6465.7538454205005</v>
      </c>
      <c r="D53" s="363">
        <v>0</v>
      </c>
      <c r="E53" s="363">
        <v>0</v>
      </c>
      <c r="F53" s="363">
        <v>4896.7692808872207</v>
      </c>
      <c r="G53" s="363">
        <v>4574.1737525255603</v>
      </c>
      <c r="H53" s="363">
        <v>0</v>
      </c>
      <c r="I53" s="363">
        <v>1344.2267005931901</v>
      </c>
      <c r="J53" s="363">
        <v>0</v>
      </c>
      <c r="K53" s="363">
        <v>0</v>
      </c>
    </row>
    <row r="54" spans="1:11">
      <c r="A54" s="361">
        <f t="shared" si="0"/>
        <v>45660</v>
      </c>
      <c r="B54" s="362">
        <v>2</v>
      </c>
      <c r="C54" s="363">
        <v>6449.9304377368499</v>
      </c>
      <c r="D54" s="363">
        <v>0</v>
      </c>
      <c r="E54" s="363">
        <v>0</v>
      </c>
      <c r="F54" s="363">
        <v>4409.8960762249999</v>
      </c>
      <c r="G54" s="363">
        <v>4426.29584185773</v>
      </c>
      <c r="H54" s="363">
        <v>0</v>
      </c>
      <c r="I54" s="363">
        <v>1022.7421035678301</v>
      </c>
      <c r="J54" s="363">
        <v>0</v>
      </c>
      <c r="K54" s="363">
        <v>0</v>
      </c>
    </row>
    <row r="55" spans="1:11">
      <c r="A55" s="361">
        <f t="shared" si="0"/>
        <v>45660</v>
      </c>
      <c r="B55" s="362">
        <v>3</v>
      </c>
      <c r="C55" s="363">
        <v>6473.4019818134311</v>
      </c>
      <c r="D55" s="363">
        <v>0</v>
      </c>
      <c r="E55" s="363">
        <v>0</v>
      </c>
      <c r="F55" s="363">
        <v>4409.8960762249999</v>
      </c>
      <c r="G55" s="363">
        <v>4421.892720702821</v>
      </c>
      <c r="H55" s="363">
        <v>0</v>
      </c>
      <c r="I55" s="363">
        <v>1207.5513896242701</v>
      </c>
      <c r="J55" s="363">
        <v>0</v>
      </c>
      <c r="K55" s="363">
        <v>0</v>
      </c>
    </row>
    <row r="56" spans="1:11">
      <c r="A56" s="361">
        <f t="shared" si="0"/>
        <v>45660</v>
      </c>
      <c r="B56" s="362">
        <v>4</v>
      </c>
      <c r="C56" s="363">
        <v>6481.3861362785201</v>
      </c>
      <c r="D56" s="363">
        <v>0</v>
      </c>
      <c r="E56" s="363">
        <v>0</v>
      </c>
      <c r="F56" s="363">
        <v>5124.8238561785993</v>
      </c>
      <c r="G56" s="363">
        <v>4591.8178327906799</v>
      </c>
      <c r="H56" s="363">
        <v>0</v>
      </c>
      <c r="I56" s="363">
        <v>1270.4502761025599</v>
      </c>
      <c r="J56" s="363">
        <v>0</v>
      </c>
      <c r="K56" s="363">
        <v>0</v>
      </c>
    </row>
    <row r="57" spans="1:11">
      <c r="A57" s="361">
        <f t="shared" si="0"/>
        <v>45660</v>
      </c>
      <c r="B57" s="362">
        <v>5</v>
      </c>
      <c r="C57" s="363">
        <v>6503.7283076342101</v>
      </c>
      <c r="D57" s="363">
        <v>0</v>
      </c>
      <c r="E57" s="363">
        <v>0</v>
      </c>
      <c r="F57" s="363">
        <v>5415.3233349666598</v>
      </c>
      <c r="G57" s="363">
        <v>4581.2091649028198</v>
      </c>
      <c r="H57" s="363">
        <v>0</v>
      </c>
      <c r="I57" s="363">
        <v>1594.6373676626201</v>
      </c>
      <c r="J57" s="363">
        <v>0</v>
      </c>
      <c r="K57" s="363">
        <v>0</v>
      </c>
    </row>
    <row r="58" spans="1:11">
      <c r="A58" s="361">
        <f t="shared" si="0"/>
        <v>45660</v>
      </c>
      <c r="B58" s="362">
        <v>6</v>
      </c>
      <c r="C58" s="363">
        <v>6729.1612181951805</v>
      </c>
      <c r="D58" s="363">
        <v>0</v>
      </c>
      <c r="E58" s="363">
        <v>0</v>
      </c>
      <c r="F58" s="363">
        <v>3635.6913363952799</v>
      </c>
      <c r="G58" s="363">
        <v>4880.2141590247502</v>
      </c>
      <c r="H58" s="363">
        <v>0</v>
      </c>
      <c r="I58" s="363">
        <v>2518.0975584984203</v>
      </c>
      <c r="J58" s="363">
        <v>0</v>
      </c>
      <c r="K58" s="363">
        <v>2.1617518481125599</v>
      </c>
    </row>
    <row r="59" spans="1:11">
      <c r="A59" s="361">
        <f t="shared" si="0"/>
        <v>45660</v>
      </c>
      <c r="B59" s="362">
        <v>7</v>
      </c>
      <c r="C59" s="363">
        <v>4363.097452784521</v>
      </c>
      <c r="D59" s="363">
        <v>0</v>
      </c>
      <c r="E59" s="363">
        <v>0</v>
      </c>
      <c r="F59" s="363">
        <v>2789.8859510029502</v>
      </c>
      <c r="G59" s="363">
        <v>3796.7313669740902</v>
      </c>
      <c r="H59" s="363">
        <v>0</v>
      </c>
      <c r="I59" s="363">
        <v>663.87473788472812</v>
      </c>
      <c r="J59" s="363">
        <v>0</v>
      </c>
      <c r="K59" s="363">
        <v>0</v>
      </c>
    </row>
    <row r="60" spans="1:11">
      <c r="A60" s="361">
        <f t="shared" si="0"/>
        <v>45660</v>
      </c>
      <c r="B60" s="362">
        <v>8</v>
      </c>
      <c r="C60" s="363">
        <v>4375.5213465704301</v>
      </c>
      <c r="D60" s="363">
        <v>0</v>
      </c>
      <c r="E60" s="363">
        <v>0</v>
      </c>
      <c r="F60" s="363">
        <v>3981.4127510029502</v>
      </c>
      <c r="G60" s="363">
        <v>3788.5114753425401</v>
      </c>
      <c r="H60" s="363">
        <v>0</v>
      </c>
      <c r="I60" s="363">
        <v>527.65125728233102</v>
      </c>
      <c r="J60" s="363">
        <v>0</v>
      </c>
      <c r="K60" s="363">
        <v>0</v>
      </c>
    </row>
    <row r="61" spans="1:11">
      <c r="A61" s="361">
        <f t="shared" si="0"/>
        <v>45660</v>
      </c>
      <c r="B61" s="362">
        <v>9</v>
      </c>
      <c r="C61" s="363">
        <v>4375.75916373786</v>
      </c>
      <c r="D61" s="363">
        <v>0</v>
      </c>
      <c r="E61" s="363">
        <v>0</v>
      </c>
      <c r="F61" s="363">
        <v>3991.44275100295</v>
      </c>
      <c r="G61" s="363">
        <v>3790.2524672879404</v>
      </c>
      <c r="H61" s="363">
        <v>0</v>
      </c>
      <c r="I61" s="363">
        <v>625.9793355529581</v>
      </c>
      <c r="J61" s="363">
        <v>0</v>
      </c>
      <c r="K61" s="363">
        <v>0</v>
      </c>
    </row>
    <row r="62" spans="1:11">
      <c r="A62" s="361">
        <f t="shared" si="0"/>
        <v>45660</v>
      </c>
      <c r="B62" s="362">
        <v>10</v>
      </c>
      <c r="C62" s="363">
        <v>4396.8499906862608</v>
      </c>
      <c r="D62" s="363">
        <v>0</v>
      </c>
      <c r="E62" s="363">
        <v>0</v>
      </c>
      <c r="F62" s="363">
        <v>4054.21275100295</v>
      </c>
      <c r="G62" s="363">
        <v>3792.0259066553899</v>
      </c>
      <c r="H62" s="363">
        <v>0</v>
      </c>
      <c r="I62" s="363">
        <v>669.92833998787103</v>
      </c>
      <c r="J62" s="363">
        <v>0</v>
      </c>
      <c r="K62" s="363">
        <v>0</v>
      </c>
    </row>
    <row r="63" spans="1:11">
      <c r="A63" s="361">
        <f t="shared" si="0"/>
        <v>45660</v>
      </c>
      <c r="B63" s="362">
        <v>11</v>
      </c>
      <c r="C63" s="363">
        <v>4381.5995309649406</v>
      </c>
      <c r="D63" s="363">
        <v>0</v>
      </c>
      <c r="E63" s="363">
        <v>0</v>
      </c>
      <c r="F63" s="363">
        <v>3981.4127510029502</v>
      </c>
      <c r="G63" s="363">
        <v>3812.5964177502101</v>
      </c>
      <c r="H63" s="363">
        <v>0</v>
      </c>
      <c r="I63" s="363">
        <v>522.24590771398402</v>
      </c>
      <c r="J63" s="363">
        <v>0</v>
      </c>
      <c r="K63" s="363">
        <v>0</v>
      </c>
    </row>
    <row r="64" spans="1:11">
      <c r="A64" s="361">
        <f t="shared" si="0"/>
        <v>45660</v>
      </c>
      <c r="B64" s="362">
        <v>12</v>
      </c>
      <c r="C64" s="363">
        <v>4035.0410084677201</v>
      </c>
      <c r="D64" s="363">
        <v>0</v>
      </c>
      <c r="E64" s="363">
        <v>0</v>
      </c>
      <c r="F64" s="363">
        <v>3805.2046065264603</v>
      </c>
      <c r="G64" s="363">
        <v>3444.1661074730405</v>
      </c>
      <c r="H64" s="363">
        <v>0</v>
      </c>
      <c r="I64" s="363">
        <v>292.12641976010201</v>
      </c>
      <c r="J64" s="363">
        <v>0</v>
      </c>
      <c r="K64" s="363">
        <v>0</v>
      </c>
    </row>
    <row r="65" spans="1:11">
      <c r="A65" s="361">
        <f t="shared" si="0"/>
        <v>45660</v>
      </c>
      <c r="B65" s="362">
        <v>13</v>
      </c>
      <c r="C65" s="363">
        <v>2930.9019562812405</v>
      </c>
      <c r="D65" s="363">
        <v>0</v>
      </c>
      <c r="E65" s="363">
        <v>0</v>
      </c>
      <c r="F65" s="363">
        <v>2162.6590906528104</v>
      </c>
      <c r="G65" s="363">
        <v>2102.4630906528</v>
      </c>
      <c r="H65" s="363">
        <v>0</v>
      </c>
      <c r="I65" s="363">
        <v>0</v>
      </c>
      <c r="J65" s="363">
        <v>0</v>
      </c>
      <c r="K65" s="363">
        <v>0</v>
      </c>
    </row>
    <row r="66" spans="1:11">
      <c r="A66" s="361">
        <f t="shared" si="0"/>
        <v>45660</v>
      </c>
      <c r="B66" s="362">
        <v>14</v>
      </c>
      <c r="C66" s="363">
        <v>2935.7578281842102</v>
      </c>
      <c r="D66" s="363">
        <v>0</v>
      </c>
      <c r="E66" s="363">
        <v>0</v>
      </c>
      <c r="F66" s="363">
        <v>2162.6590906528104</v>
      </c>
      <c r="G66" s="363">
        <v>2102.4630906528</v>
      </c>
      <c r="H66" s="363">
        <v>0</v>
      </c>
      <c r="I66" s="363">
        <v>0</v>
      </c>
      <c r="J66" s="363">
        <v>0</v>
      </c>
      <c r="K66" s="363">
        <v>0</v>
      </c>
    </row>
    <row r="67" spans="1:11">
      <c r="A67" s="361">
        <f t="shared" si="0"/>
        <v>45660</v>
      </c>
      <c r="B67" s="362">
        <v>15</v>
      </c>
      <c r="C67" s="363">
        <v>0</v>
      </c>
      <c r="D67" s="363">
        <v>0</v>
      </c>
      <c r="E67" s="363">
        <v>0</v>
      </c>
      <c r="F67" s="363">
        <v>0</v>
      </c>
      <c r="G67" s="363">
        <v>0</v>
      </c>
      <c r="H67" s="363">
        <v>0</v>
      </c>
      <c r="I67" s="363">
        <v>0</v>
      </c>
      <c r="J67" s="363">
        <v>0</v>
      </c>
      <c r="K67" s="363">
        <v>0</v>
      </c>
    </row>
    <row r="68" spans="1:11">
      <c r="A68" s="361">
        <f t="shared" si="0"/>
        <v>45660</v>
      </c>
      <c r="B68" s="362">
        <v>16</v>
      </c>
      <c r="C68" s="363">
        <v>0</v>
      </c>
      <c r="D68" s="363">
        <v>0</v>
      </c>
      <c r="E68" s="363">
        <v>0</v>
      </c>
      <c r="F68" s="363">
        <v>0</v>
      </c>
      <c r="G68" s="363">
        <v>0</v>
      </c>
      <c r="H68" s="363">
        <v>0</v>
      </c>
      <c r="I68" s="363">
        <v>0</v>
      </c>
      <c r="J68" s="363">
        <v>0</v>
      </c>
      <c r="K68" s="363">
        <v>0</v>
      </c>
    </row>
    <row r="69" spans="1:11">
      <c r="A69" s="361">
        <f t="shared" ref="A69:A132" si="1">IF(B69=0,A68+1,A68)</f>
        <v>45660</v>
      </c>
      <c r="B69" s="362">
        <v>17</v>
      </c>
      <c r="C69" s="363">
        <v>173.14372243970499</v>
      </c>
      <c r="D69" s="363">
        <v>0</v>
      </c>
      <c r="E69" s="363">
        <v>0</v>
      </c>
      <c r="F69" s="363">
        <v>0</v>
      </c>
      <c r="G69" s="363">
        <v>0</v>
      </c>
      <c r="H69" s="363">
        <v>0</v>
      </c>
      <c r="I69" s="363">
        <v>0</v>
      </c>
      <c r="J69" s="363">
        <v>0</v>
      </c>
      <c r="K69" s="363">
        <v>0</v>
      </c>
    </row>
    <row r="70" spans="1:11">
      <c r="A70" s="361">
        <f t="shared" si="1"/>
        <v>45660</v>
      </c>
      <c r="B70" s="362">
        <v>18</v>
      </c>
      <c r="C70" s="363">
        <v>0</v>
      </c>
      <c r="D70" s="363">
        <v>0</v>
      </c>
      <c r="E70" s="363">
        <v>0</v>
      </c>
      <c r="F70" s="363">
        <v>0</v>
      </c>
      <c r="G70" s="363">
        <v>0</v>
      </c>
      <c r="H70" s="363">
        <v>0</v>
      </c>
      <c r="I70" s="363">
        <v>0</v>
      </c>
      <c r="J70" s="363">
        <v>0</v>
      </c>
      <c r="K70" s="363">
        <v>0</v>
      </c>
    </row>
    <row r="71" spans="1:11">
      <c r="A71" s="361">
        <f t="shared" si="1"/>
        <v>45660</v>
      </c>
      <c r="B71" s="362">
        <v>19</v>
      </c>
      <c r="C71" s="363">
        <v>0</v>
      </c>
      <c r="D71" s="363">
        <v>0</v>
      </c>
      <c r="E71" s="363">
        <v>0</v>
      </c>
      <c r="F71" s="363">
        <v>0</v>
      </c>
      <c r="G71" s="363">
        <v>0</v>
      </c>
      <c r="H71" s="363">
        <v>0</v>
      </c>
      <c r="I71" s="363">
        <v>0</v>
      </c>
      <c r="J71" s="363">
        <v>0</v>
      </c>
      <c r="K71" s="363">
        <v>0</v>
      </c>
    </row>
    <row r="72" spans="1:11">
      <c r="A72" s="361">
        <f t="shared" si="1"/>
        <v>45660</v>
      </c>
      <c r="B72" s="362">
        <v>20</v>
      </c>
      <c r="C72" s="363">
        <v>0</v>
      </c>
      <c r="D72" s="363">
        <v>0</v>
      </c>
      <c r="E72" s="363">
        <v>0</v>
      </c>
      <c r="F72" s="363">
        <v>0</v>
      </c>
      <c r="G72" s="363">
        <v>0</v>
      </c>
      <c r="H72" s="363">
        <v>0</v>
      </c>
      <c r="I72" s="363">
        <v>0</v>
      </c>
      <c r="J72" s="363">
        <v>0</v>
      </c>
      <c r="K72" s="363">
        <v>0</v>
      </c>
    </row>
    <row r="73" spans="1:11">
      <c r="A73" s="361">
        <f t="shared" si="1"/>
        <v>45660</v>
      </c>
      <c r="B73" s="362">
        <v>21</v>
      </c>
      <c r="C73" s="363">
        <v>0</v>
      </c>
      <c r="D73" s="363">
        <v>0</v>
      </c>
      <c r="E73" s="363">
        <v>0</v>
      </c>
      <c r="F73" s="363">
        <v>0</v>
      </c>
      <c r="G73" s="363">
        <v>0</v>
      </c>
      <c r="H73" s="363">
        <v>0</v>
      </c>
      <c r="I73" s="363">
        <v>0</v>
      </c>
      <c r="J73" s="363">
        <v>0</v>
      </c>
      <c r="K73" s="363">
        <v>0</v>
      </c>
    </row>
    <row r="74" spans="1:11">
      <c r="A74" s="361">
        <f t="shared" si="1"/>
        <v>45660</v>
      </c>
      <c r="B74" s="362">
        <v>22</v>
      </c>
      <c r="C74" s="363">
        <v>0</v>
      </c>
      <c r="D74" s="363">
        <v>0</v>
      </c>
      <c r="E74" s="363">
        <v>0</v>
      </c>
      <c r="F74" s="363">
        <v>0</v>
      </c>
      <c r="G74" s="363">
        <v>0</v>
      </c>
      <c r="H74" s="363">
        <v>0</v>
      </c>
      <c r="I74" s="363">
        <v>0</v>
      </c>
      <c r="J74" s="363">
        <v>0</v>
      </c>
      <c r="K74" s="363">
        <v>0</v>
      </c>
    </row>
    <row r="75" spans="1:11">
      <c r="A75" s="361">
        <f t="shared" si="1"/>
        <v>45660</v>
      </c>
      <c r="B75" s="362">
        <v>23</v>
      </c>
      <c r="C75" s="363">
        <v>1497.3517957711001</v>
      </c>
      <c r="D75" s="363">
        <v>0</v>
      </c>
      <c r="E75" s="363">
        <v>0</v>
      </c>
      <c r="F75" s="363">
        <v>36.204500000000003</v>
      </c>
      <c r="G75" s="363">
        <v>29.993708325014097</v>
      </c>
      <c r="H75" s="363">
        <v>0</v>
      </c>
      <c r="I75" s="363">
        <v>0</v>
      </c>
      <c r="J75" s="363">
        <v>0</v>
      </c>
      <c r="K75" s="363">
        <v>0</v>
      </c>
    </row>
    <row r="76" spans="1:11">
      <c r="A76" s="361">
        <f t="shared" si="1"/>
        <v>45661</v>
      </c>
      <c r="B76" s="362">
        <v>0</v>
      </c>
      <c r="C76" s="363">
        <v>3183.6822311809501</v>
      </c>
      <c r="D76" s="363">
        <v>0</v>
      </c>
      <c r="E76" s="363">
        <v>0</v>
      </c>
      <c r="F76" s="363">
        <v>1296.0360164116701</v>
      </c>
      <c r="G76" s="363">
        <v>2410.2929736576698</v>
      </c>
      <c r="H76" s="363">
        <v>0</v>
      </c>
      <c r="I76" s="363">
        <v>0</v>
      </c>
      <c r="J76" s="363">
        <v>0</v>
      </c>
      <c r="K76" s="363">
        <v>0</v>
      </c>
    </row>
    <row r="77" spans="1:11">
      <c r="A77" s="361">
        <f t="shared" si="1"/>
        <v>45661</v>
      </c>
      <c r="B77" s="362">
        <v>1</v>
      </c>
      <c r="C77" s="363">
        <v>5773.6585734098708</v>
      </c>
      <c r="D77" s="363">
        <v>0</v>
      </c>
      <c r="E77" s="363">
        <v>0</v>
      </c>
      <c r="F77" s="363">
        <v>4271.8938394772604</v>
      </c>
      <c r="G77" s="363">
        <v>2522.8884202612403</v>
      </c>
      <c r="H77" s="363">
        <v>0</v>
      </c>
      <c r="I77" s="363">
        <v>1267.9022186662698</v>
      </c>
      <c r="J77" s="363">
        <v>0</v>
      </c>
      <c r="K77" s="363">
        <v>0</v>
      </c>
    </row>
    <row r="78" spans="1:11">
      <c r="A78" s="361">
        <f t="shared" si="1"/>
        <v>45661</v>
      </c>
      <c r="B78" s="362">
        <v>2</v>
      </c>
      <c r="C78" s="363">
        <v>5722.0658958206095</v>
      </c>
      <c r="D78" s="363">
        <v>0</v>
      </c>
      <c r="E78" s="363">
        <v>0</v>
      </c>
      <c r="F78" s="363">
        <v>4876.0698394772608</v>
      </c>
      <c r="G78" s="363">
        <v>2403.1296234841702</v>
      </c>
      <c r="H78" s="363">
        <v>0</v>
      </c>
      <c r="I78" s="363">
        <v>1208.2814521728801</v>
      </c>
      <c r="J78" s="363">
        <v>0</v>
      </c>
      <c r="K78" s="363">
        <v>0</v>
      </c>
    </row>
    <row r="79" spans="1:11">
      <c r="A79" s="361">
        <f t="shared" si="1"/>
        <v>45661</v>
      </c>
      <c r="B79" s="362">
        <v>3</v>
      </c>
      <c r="C79" s="363">
        <v>5718.0417631800501</v>
      </c>
      <c r="D79" s="363">
        <v>0</v>
      </c>
      <c r="E79" s="363">
        <v>0</v>
      </c>
      <c r="F79" s="363">
        <v>4677.5055915818102</v>
      </c>
      <c r="G79" s="363">
        <v>3498.1729946</v>
      </c>
      <c r="H79" s="363">
        <v>0</v>
      </c>
      <c r="I79" s="363">
        <v>1073.5954683935402</v>
      </c>
      <c r="J79" s="363">
        <v>0</v>
      </c>
      <c r="K79" s="363">
        <v>0</v>
      </c>
    </row>
    <row r="80" spans="1:11">
      <c r="A80" s="361">
        <f t="shared" si="1"/>
        <v>45661</v>
      </c>
      <c r="B80" s="362">
        <v>4</v>
      </c>
      <c r="C80" s="363">
        <v>5774.7883088286999</v>
      </c>
      <c r="D80" s="363">
        <v>0</v>
      </c>
      <c r="E80" s="363">
        <v>0</v>
      </c>
      <c r="F80" s="363">
        <v>4677.5055915818102</v>
      </c>
      <c r="G80" s="363">
        <v>4583.9313895783998</v>
      </c>
      <c r="H80" s="363">
        <v>0</v>
      </c>
      <c r="I80" s="363">
        <v>958.00841049382905</v>
      </c>
      <c r="J80" s="363">
        <v>0</v>
      </c>
      <c r="K80" s="363">
        <v>0</v>
      </c>
    </row>
    <row r="81" spans="1:11">
      <c r="A81" s="361">
        <f t="shared" si="1"/>
        <v>45661</v>
      </c>
      <c r="B81" s="362">
        <v>5</v>
      </c>
      <c r="C81" s="363">
        <v>5836.6504461161203</v>
      </c>
      <c r="D81" s="363">
        <v>0</v>
      </c>
      <c r="E81" s="363">
        <v>0</v>
      </c>
      <c r="F81" s="363">
        <v>3798.70379158181</v>
      </c>
      <c r="G81" s="363">
        <v>4634.70493194761</v>
      </c>
      <c r="H81" s="363">
        <v>0</v>
      </c>
      <c r="I81" s="363">
        <v>1213.87674852143</v>
      </c>
      <c r="J81" s="363">
        <v>0</v>
      </c>
      <c r="K81" s="363">
        <v>0</v>
      </c>
    </row>
    <row r="82" spans="1:11">
      <c r="A82" s="361">
        <f t="shared" si="1"/>
        <v>45661</v>
      </c>
      <c r="B82" s="362">
        <v>6</v>
      </c>
      <c r="C82" s="363">
        <v>4403.8800369656401</v>
      </c>
      <c r="D82" s="363">
        <v>0</v>
      </c>
      <c r="E82" s="363">
        <v>0</v>
      </c>
      <c r="F82" s="363">
        <v>3260.0427546333003</v>
      </c>
      <c r="G82" s="363">
        <v>3752.5484681093103</v>
      </c>
      <c r="H82" s="363">
        <v>0</v>
      </c>
      <c r="I82" s="363">
        <v>594.8996843839991</v>
      </c>
      <c r="J82" s="363">
        <v>0</v>
      </c>
      <c r="K82" s="363">
        <v>0</v>
      </c>
    </row>
    <row r="83" spans="1:11">
      <c r="A83" s="361">
        <f t="shared" si="1"/>
        <v>45661</v>
      </c>
      <c r="B83" s="362">
        <v>7</v>
      </c>
      <c r="C83" s="363">
        <v>3932.4001150125205</v>
      </c>
      <c r="D83" s="363">
        <v>0</v>
      </c>
      <c r="E83" s="363">
        <v>0</v>
      </c>
      <c r="F83" s="363">
        <v>2320.3634769743103</v>
      </c>
      <c r="G83" s="363">
        <v>3332.7781361514399</v>
      </c>
      <c r="H83" s="363">
        <v>0</v>
      </c>
      <c r="I83" s="363">
        <v>158.244307530519</v>
      </c>
      <c r="J83" s="363">
        <v>0</v>
      </c>
      <c r="K83" s="363">
        <v>0</v>
      </c>
    </row>
    <row r="84" spans="1:11">
      <c r="A84" s="361">
        <f t="shared" si="1"/>
        <v>45661</v>
      </c>
      <c r="B84" s="362">
        <v>8</v>
      </c>
      <c r="C84" s="363">
        <v>3775.6049796048601</v>
      </c>
      <c r="D84" s="363">
        <v>0</v>
      </c>
      <c r="E84" s="363">
        <v>0</v>
      </c>
      <c r="F84" s="363">
        <v>2512.9545183328401</v>
      </c>
      <c r="G84" s="363">
        <v>3156.7081605726003</v>
      </c>
      <c r="H84" s="363">
        <v>0</v>
      </c>
      <c r="I84" s="363">
        <v>75.222251317814397</v>
      </c>
      <c r="J84" s="363">
        <v>0</v>
      </c>
      <c r="K84" s="363">
        <v>0</v>
      </c>
    </row>
    <row r="85" spans="1:11">
      <c r="A85" s="361">
        <f t="shared" si="1"/>
        <v>45661</v>
      </c>
      <c r="B85" s="362">
        <v>9</v>
      </c>
      <c r="C85" s="363">
        <v>3767.0243323966997</v>
      </c>
      <c r="D85" s="363">
        <v>0</v>
      </c>
      <c r="E85" s="363">
        <v>0</v>
      </c>
      <c r="F85" s="363">
        <v>2512.9545183328401</v>
      </c>
      <c r="G85" s="363">
        <v>3156.9310230480501</v>
      </c>
      <c r="H85" s="363">
        <v>0</v>
      </c>
      <c r="I85" s="363">
        <v>74.308807117290002</v>
      </c>
      <c r="J85" s="363">
        <v>0</v>
      </c>
      <c r="K85" s="363">
        <v>0</v>
      </c>
    </row>
    <row r="86" spans="1:11">
      <c r="A86" s="361">
        <f t="shared" si="1"/>
        <v>45661</v>
      </c>
      <c r="B86" s="362">
        <v>10</v>
      </c>
      <c r="C86" s="363">
        <v>4976.0633474912192</v>
      </c>
      <c r="D86" s="363">
        <v>0</v>
      </c>
      <c r="E86" s="363">
        <v>0</v>
      </c>
      <c r="F86" s="363">
        <v>3499.6278179678302</v>
      </c>
      <c r="G86" s="363">
        <v>4029.33503182821</v>
      </c>
      <c r="H86" s="363">
        <v>0</v>
      </c>
      <c r="I86" s="363">
        <v>1126.4808253039701</v>
      </c>
      <c r="J86" s="363">
        <v>0</v>
      </c>
      <c r="K86" s="363">
        <v>0</v>
      </c>
    </row>
    <row r="87" spans="1:11">
      <c r="A87" s="361">
        <f t="shared" si="1"/>
        <v>45661</v>
      </c>
      <c r="B87" s="362">
        <v>11</v>
      </c>
      <c r="C87" s="363">
        <v>4979.5715111008694</v>
      </c>
      <c r="D87" s="363">
        <v>0</v>
      </c>
      <c r="E87" s="363">
        <v>0</v>
      </c>
      <c r="F87" s="363">
        <v>3499.6278179678302</v>
      </c>
      <c r="G87" s="363">
        <v>4032.7249782812501</v>
      </c>
      <c r="H87" s="363">
        <v>0</v>
      </c>
      <c r="I87" s="363">
        <v>1060.07808994223</v>
      </c>
      <c r="J87" s="363">
        <v>0</v>
      </c>
      <c r="K87" s="363">
        <v>0</v>
      </c>
    </row>
    <row r="88" spans="1:11">
      <c r="A88" s="361">
        <f t="shared" si="1"/>
        <v>45661</v>
      </c>
      <c r="B88" s="362">
        <v>12</v>
      </c>
      <c r="C88" s="363">
        <v>5144.7437889103003</v>
      </c>
      <c r="D88" s="363">
        <v>0</v>
      </c>
      <c r="E88" s="363">
        <v>0</v>
      </c>
      <c r="F88" s="363">
        <v>3596.9813514093107</v>
      </c>
      <c r="G88" s="363">
        <v>4195.7995813713296</v>
      </c>
      <c r="H88" s="363">
        <v>0</v>
      </c>
      <c r="I88" s="363">
        <v>1309.90716407081</v>
      </c>
      <c r="J88" s="363">
        <v>0</v>
      </c>
      <c r="K88" s="363">
        <v>0</v>
      </c>
    </row>
    <row r="89" spans="1:11">
      <c r="A89" s="361">
        <f t="shared" si="1"/>
        <v>45661</v>
      </c>
      <c r="B89" s="362">
        <v>13</v>
      </c>
      <c r="C89" s="363">
        <v>5766.7238181251705</v>
      </c>
      <c r="D89" s="363">
        <v>0</v>
      </c>
      <c r="E89" s="363">
        <v>0</v>
      </c>
      <c r="F89" s="363">
        <v>3911.1335481702804</v>
      </c>
      <c r="G89" s="363">
        <v>4263.7154875959604</v>
      </c>
      <c r="H89" s="363">
        <v>0</v>
      </c>
      <c r="I89" s="363">
        <v>1525.3596610853201</v>
      </c>
      <c r="J89" s="363">
        <v>0</v>
      </c>
      <c r="K89" s="363">
        <v>0</v>
      </c>
    </row>
    <row r="90" spans="1:11">
      <c r="A90" s="361">
        <f t="shared" si="1"/>
        <v>45661</v>
      </c>
      <c r="B90" s="362">
        <v>14</v>
      </c>
      <c r="C90" s="363">
        <v>6201.4432388465912</v>
      </c>
      <c r="D90" s="363">
        <v>0</v>
      </c>
      <c r="E90" s="363">
        <v>0</v>
      </c>
      <c r="F90" s="363">
        <v>4116.5324691785399</v>
      </c>
      <c r="G90" s="363">
        <v>4468.4551220081803</v>
      </c>
      <c r="H90" s="363">
        <v>0</v>
      </c>
      <c r="I90" s="363">
        <v>1983.85398714792</v>
      </c>
      <c r="J90" s="363">
        <v>0</v>
      </c>
      <c r="K90" s="363">
        <v>0</v>
      </c>
    </row>
    <row r="91" spans="1:11">
      <c r="A91" s="361">
        <f t="shared" si="1"/>
        <v>45661</v>
      </c>
      <c r="B91" s="362">
        <v>15</v>
      </c>
      <c r="C91" s="363">
        <v>6121.5131575534397</v>
      </c>
      <c r="D91" s="363">
        <v>0</v>
      </c>
      <c r="E91" s="363">
        <v>0</v>
      </c>
      <c r="F91" s="363">
        <v>4121.9124691785401</v>
      </c>
      <c r="G91" s="363">
        <v>4469.6858868008903</v>
      </c>
      <c r="H91" s="363">
        <v>0</v>
      </c>
      <c r="I91" s="363">
        <v>2089.9731239885605</v>
      </c>
      <c r="J91" s="363">
        <v>0</v>
      </c>
      <c r="K91" s="363">
        <v>0</v>
      </c>
    </row>
    <row r="92" spans="1:11">
      <c r="A92" s="361">
        <f t="shared" si="1"/>
        <v>45661</v>
      </c>
      <c r="B92" s="362">
        <v>16</v>
      </c>
      <c r="C92" s="363">
        <v>6135.7975106429703</v>
      </c>
      <c r="D92" s="363">
        <v>0</v>
      </c>
      <c r="E92" s="363">
        <v>0</v>
      </c>
      <c r="F92" s="363">
        <v>4256.4124691785401</v>
      </c>
      <c r="G92" s="363">
        <v>4469.7309580127703</v>
      </c>
      <c r="H92" s="363">
        <v>0</v>
      </c>
      <c r="I92" s="363">
        <v>2185.6783985719703</v>
      </c>
      <c r="J92" s="363">
        <v>0</v>
      </c>
      <c r="K92" s="363">
        <v>0</v>
      </c>
    </row>
    <row r="93" spans="1:11">
      <c r="A93" s="361">
        <f t="shared" si="1"/>
        <v>45661</v>
      </c>
      <c r="B93" s="362">
        <v>17</v>
      </c>
      <c r="C93" s="363">
        <v>6177.1012489158902</v>
      </c>
      <c r="D93" s="363">
        <v>0</v>
      </c>
      <c r="E93" s="363">
        <v>0</v>
      </c>
      <c r="F93" s="363">
        <v>4256.4124691785401</v>
      </c>
      <c r="G93" s="363">
        <v>4471.2072227775097</v>
      </c>
      <c r="H93" s="363">
        <v>0</v>
      </c>
      <c r="I93" s="363">
        <v>2218.4508397141603</v>
      </c>
      <c r="J93" s="363">
        <v>0</v>
      </c>
      <c r="K93" s="363">
        <v>0</v>
      </c>
    </row>
    <row r="94" spans="1:11">
      <c r="A94" s="361">
        <f t="shared" si="1"/>
        <v>45661</v>
      </c>
      <c r="B94" s="362">
        <v>18</v>
      </c>
      <c r="C94" s="363">
        <v>2919.4393793242502</v>
      </c>
      <c r="D94" s="363">
        <v>0</v>
      </c>
      <c r="E94" s="363">
        <v>0</v>
      </c>
      <c r="F94" s="363">
        <v>1875.8283273967402</v>
      </c>
      <c r="G94" s="363">
        <v>2144.6540111966001</v>
      </c>
      <c r="H94" s="363">
        <v>0</v>
      </c>
      <c r="I94" s="363">
        <v>0</v>
      </c>
      <c r="J94" s="363">
        <v>0</v>
      </c>
      <c r="K94" s="363">
        <v>0</v>
      </c>
    </row>
    <row r="95" spans="1:11">
      <c r="A95" s="361">
        <f t="shared" si="1"/>
        <v>45661</v>
      </c>
      <c r="B95" s="362">
        <v>19</v>
      </c>
      <c r="C95" s="363">
        <v>2918.5351835275301</v>
      </c>
      <c r="D95" s="363">
        <v>0</v>
      </c>
      <c r="E95" s="363">
        <v>0</v>
      </c>
      <c r="F95" s="363">
        <v>1886.7389111966002</v>
      </c>
      <c r="G95" s="363">
        <v>2144.6540111966001</v>
      </c>
      <c r="H95" s="363">
        <v>0</v>
      </c>
      <c r="I95" s="363">
        <v>0</v>
      </c>
      <c r="J95" s="363">
        <v>0</v>
      </c>
      <c r="K95" s="363">
        <v>0</v>
      </c>
    </row>
    <row r="96" spans="1:11">
      <c r="A96" s="361">
        <f t="shared" si="1"/>
        <v>45661</v>
      </c>
      <c r="B96" s="362">
        <v>20</v>
      </c>
      <c r="C96" s="363">
        <v>2919.1374189029602</v>
      </c>
      <c r="D96" s="363">
        <v>0</v>
      </c>
      <c r="E96" s="363">
        <v>0</v>
      </c>
      <c r="F96" s="363">
        <v>1636.6250430370499</v>
      </c>
      <c r="G96" s="363">
        <v>2144.6540111966001</v>
      </c>
      <c r="H96" s="363">
        <v>0</v>
      </c>
      <c r="I96" s="363">
        <v>0</v>
      </c>
      <c r="J96" s="363">
        <v>0</v>
      </c>
      <c r="K96" s="363">
        <v>0</v>
      </c>
    </row>
    <row r="97" spans="1:11">
      <c r="A97" s="361">
        <f t="shared" si="1"/>
        <v>45661</v>
      </c>
      <c r="B97" s="362">
        <v>21</v>
      </c>
      <c r="C97" s="363">
        <v>2922.0770257145605</v>
      </c>
      <c r="D97" s="363">
        <v>0</v>
      </c>
      <c r="E97" s="363">
        <v>0</v>
      </c>
      <c r="F97" s="363">
        <v>1859.8389111966003</v>
      </c>
      <c r="G97" s="363">
        <v>2144.6540111966001</v>
      </c>
      <c r="H97" s="363">
        <v>0</v>
      </c>
      <c r="I97" s="363">
        <v>0</v>
      </c>
      <c r="J97" s="363">
        <v>0</v>
      </c>
      <c r="K97" s="363">
        <v>0</v>
      </c>
    </row>
    <row r="98" spans="1:11">
      <c r="A98" s="361">
        <f t="shared" si="1"/>
        <v>45661</v>
      </c>
      <c r="B98" s="362">
        <v>22</v>
      </c>
      <c r="C98" s="363">
        <v>6665.6226000379711</v>
      </c>
      <c r="D98" s="363">
        <v>0</v>
      </c>
      <c r="E98" s="363">
        <v>0</v>
      </c>
      <c r="F98" s="363">
        <v>6838.3321889618801</v>
      </c>
      <c r="G98" s="363">
        <v>4615.1098507678898</v>
      </c>
      <c r="H98" s="363">
        <v>0</v>
      </c>
      <c r="I98" s="363">
        <v>1768.5755338967801</v>
      </c>
      <c r="J98" s="363">
        <v>0</v>
      </c>
      <c r="K98" s="363">
        <v>0</v>
      </c>
    </row>
    <row r="99" spans="1:11">
      <c r="A99" s="361">
        <f t="shared" si="1"/>
        <v>45661</v>
      </c>
      <c r="B99" s="362">
        <v>23</v>
      </c>
      <c r="C99" s="363">
        <v>6794.2793720271502</v>
      </c>
      <c r="D99" s="363">
        <v>0</v>
      </c>
      <c r="E99" s="363">
        <v>0</v>
      </c>
      <c r="F99" s="363">
        <v>6945.92511310594</v>
      </c>
      <c r="G99" s="363">
        <v>2782.7106809107404</v>
      </c>
      <c r="H99" s="363">
        <v>0</v>
      </c>
      <c r="I99" s="363">
        <v>1586.2650073163102</v>
      </c>
      <c r="J99" s="363">
        <v>0</v>
      </c>
      <c r="K99" s="363">
        <v>1.9486463919410799</v>
      </c>
    </row>
    <row r="100" spans="1:11">
      <c r="A100" s="361">
        <f t="shared" si="1"/>
        <v>45662</v>
      </c>
      <c r="B100" s="362">
        <v>0</v>
      </c>
      <c r="C100" s="363">
        <v>5583.9921236804103</v>
      </c>
      <c r="D100" s="363">
        <v>0</v>
      </c>
      <c r="E100" s="363">
        <v>0</v>
      </c>
      <c r="F100" s="363">
        <v>3900.6472000000003</v>
      </c>
      <c r="G100" s="363">
        <v>109.29262851783601</v>
      </c>
      <c r="H100" s="363">
        <v>0</v>
      </c>
      <c r="I100" s="363">
        <v>1808.3299660544501</v>
      </c>
      <c r="J100" s="363">
        <v>0</v>
      </c>
      <c r="K100" s="363">
        <v>0</v>
      </c>
    </row>
    <row r="101" spans="1:11">
      <c r="A101" s="361">
        <f t="shared" si="1"/>
        <v>45662</v>
      </c>
      <c r="B101" s="362">
        <v>1</v>
      </c>
      <c r="C101" s="363">
        <v>5729.1148048467803</v>
      </c>
      <c r="D101" s="363">
        <v>0</v>
      </c>
      <c r="E101" s="363">
        <v>0</v>
      </c>
      <c r="F101" s="363">
        <v>3900.6472000000003</v>
      </c>
      <c r="G101" s="363">
        <v>109.002287624175</v>
      </c>
      <c r="H101" s="363">
        <v>0</v>
      </c>
      <c r="I101" s="363">
        <v>1337.28955955325</v>
      </c>
      <c r="J101" s="363">
        <v>0</v>
      </c>
      <c r="K101" s="363">
        <v>0</v>
      </c>
    </row>
    <row r="102" spans="1:11">
      <c r="A102" s="361">
        <f t="shared" si="1"/>
        <v>45662</v>
      </c>
      <c r="B102" s="362">
        <v>2</v>
      </c>
      <c r="C102" s="363">
        <v>6032.7059021557297</v>
      </c>
      <c r="D102" s="363">
        <v>0</v>
      </c>
      <c r="E102" s="363">
        <v>0</v>
      </c>
      <c r="F102" s="363">
        <v>3900.6472000000003</v>
      </c>
      <c r="G102" s="363">
        <v>109.522410997948</v>
      </c>
      <c r="H102" s="363">
        <v>0</v>
      </c>
      <c r="I102" s="363">
        <v>1353.50633217925</v>
      </c>
      <c r="J102" s="363">
        <v>0</v>
      </c>
      <c r="K102" s="363">
        <v>0</v>
      </c>
    </row>
    <row r="103" spans="1:11">
      <c r="A103" s="361">
        <f t="shared" si="1"/>
        <v>45662</v>
      </c>
      <c r="B103" s="362">
        <v>3</v>
      </c>
      <c r="C103" s="363">
        <v>7727.0884967401407</v>
      </c>
      <c r="D103" s="363">
        <v>0</v>
      </c>
      <c r="E103" s="363">
        <v>0</v>
      </c>
      <c r="F103" s="363">
        <v>3900.6472000000003</v>
      </c>
      <c r="G103" s="363">
        <v>103.269901882518</v>
      </c>
      <c r="H103" s="363">
        <v>0</v>
      </c>
      <c r="I103" s="363">
        <v>1147.3750139424899</v>
      </c>
      <c r="J103" s="363">
        <v>0</v>
      </c>
      <c r="K103" s="363">
        <v>0</v>
      </c>
    </row>
    <row r="104" spans="1:11">
      <c r="A104" s="361">
        <f t="shared" si="1"/>
        <v>45662</v>
      </c>
      <c r="B104" s="362">
        <v>4</v>
      </c>
      <c r="C104" s="363">
        <v>9888.9909113306221</v>
      </c>
      <c r="D104" s="363">
        <v>0</v>
      </c>
      <c r="E104" s="363">
        <v>0</v>
      </c>
      <c r="F104" s="363">
        <v>4130.7672000000002</v>
      </c>
      <c r="G104" s="363">
        <v>119.049787100674</v>
      </c>
      <c r="H104" s="363">
        <v>0</v>
      </c>
      <c r="I104" s="363">
        <v>1402.33171938902</v>
      </c>
      <c r="J104" s="363">
        <v>0</v>
      </c>
      <c r="K104" s="363">
        <v>0</v>
      </c>
    </row>
    <row r="105" spans="1:11">
      <c r="A105" s="361">
        <f t="shared" si="1"/>
        <v>45662</v>
      </c>
      <c r="B105" s="362">
        <v>5</v>
      </c>
      <c r="C105" s="363">
        <v>9547.2215520002392</v>
      </c>
      <c r="D105" s="363">
        <v>0</v>
      </c>
      <c r="E105" s="363">
        <v>0</v>
      </c>
      <c r="F105" s="363">
        <v>3900.6472000000003</v>
      </c>
      <c r="G105" s="363">
        <v>105.68544949477101</v>
      </c>
      <c r="H105" s="363">
        <v>0</v>
      </c>
      <c r="I105" s="363">
        <v>1296.1008537134401</v>
      </c>
      <c r="J105" s="363">
        <v>0</v>
      </c>
      <c r="K105" s="363">
        <v>0</v>
      </c>
    </row>
    <row r="106" spans="1:11">
      <c r="A106" s="361">
        <f t="shared" si="1"/>
        <v>45662</v>
      </c>
      <c r="B106" s="362">
        <v>6</v>
      </c>
      <c r="C106" s="363">
        <v>10153.4287876197</v>
      </c>
      <c r="D106" s="363">
        <v>0</v>
      </c>
      <c r="E106" s="363">
        <v>0</v>
      </c>
      <c r="F106" s="363">
        <v>1599.1473000000001</v>
      </c>
      <c r="G106" s="363">
        <v>29.662490463856397</v>
      </c>
      <c r="H106" s="363">
        <v>0</v>
      </c>
      <c r="I106" s="363">
        <v>1772.2206306738501</v>
      </c>
      <c r="J106" s="363">
        <v>0</v>
      </c>
      <c r="K106" s="363">
        <v>0</v>
      </c>
    </row>
    <row r="107" spans="1:11">
      <c r="A107" s="361">
        <f t="shared" si="1"/>
        <v>45662</v>
      </c>
      <c r="B107" s="362">
        <v>7</v>
      </c>
      <c r="C107" s="363">
        <v>10524.838521473301</v>
      </c>
      <c r="D107" s="363">
        <v>0</v>
      </c>
      <c r="E107" s="363">
        <v>0</v>
      </c>
      <c r="F107" s="363">
        <v>3955.4712000000004</v>
      </c>
      <c r="G107" s="363">
        <v>131.45477607615899</v>
      </c>
      <c r="H107" s="363">
        <v>0</v>
      </c>
      <c r="I107" s="363">
        <v>1579.9720252515899</v>
      </c>
      <c r="J107" s="363">
        <v>0</v>
      </c>
      <c r="K107" s="363">
        <v>0</v>
      </c>
    </row>
    <row r="108" spans="1:11">
      <c r="A108" s="361">
        <f t="shared" si="1"/>
        <v>45662</v>
      </c>
      <c r="B108" s="362">
        <v>8</v>
      </c>
      <c r="C108" s="363">
        <v>10608.366054875502</v>
      </c>
      <c r="D108" s="363">
        <v>0</v>
      </c>
      <c r="E108" s="363">
        <v>0</v>
      </c>
      <c r="F108" s="363">
        <v>3955.4712000000004</v>
      </c>
      <c r="G108" s="363">
        <v>145.286417545093</v>
      </c>
      <c r="H108" s="363">
        <v>0</v>
      </c>
      <c r="I108" s="363">
        <v>1905.8149676345001</v>
      </c>
      <c r="J108" s="363">
        <v>0</v>
      </c>
      <c r="K108" s="363">
        <v>0</v>
      </c>
    </row>
    <row r="109" spans="1:11">
      <c r="A109" s="361">
        <f t="shared" si="1"/>
        <v>45662</v>
      </c>
      <c r="B109" s="362">
        <v>9</v>
      </c>
      <c r="C109" s="363">
        <v>10601.296398460801</v>
      </c>
      <c r="D109" s="363">
        <v>0</v>
      </c>
      <c r="E109" s="363">
        <v>0</v>
      </c>
      <c r="F109" s="363">
        <v>3955.4712000000004</v>
      </c>
      <c r="G109" s="363">
        <v>151.06214298621401</v>
      </c>
      <c r="H109" s="363">
        <v>0</v>
      </c>
      <c r="I109" s="363">
        <v>1359.7559563110201</v>
      </c>
      <c r="J109" s="363">
        <v>0</v>
      </c>
      <c r="K109" s="363">
        <v>0</v>
      </c>
    </row>
    <row r="110" spans="1:11">
      <c r="A110" s="361">
        <f t="shared" si="1"/>
        <v>45662</v>
      </c>
      <c r="B110" s="362">
        <v>10</v>
      </c>
      <c r="C110" s="363">
        <v>10390.6916193412</v>
      </c>
      <c r="D110" s="363">
        <v>0</v>
      </c>
      <c r="E110" s="363">
        <v>0</v>
      </c>
      <c r="F110" s="363">
        <v>3955.4712000000004</v>
      </c>
      <c r="G110" s="363">
        <v>163.42505858337501</v>
      </c>
      <c r="H110" s="363">
        <v>0</v>
      </c>
      <c r="I110" s="363">
        <v>2255.19787668455</v>
      </c>
      <c r="J110" s="363">
        <v>0</v>
      </c>
      <c r="K110" s="363">
        <v>0</v>
      </c>
    </row>
    <row r="111" spans="1:11">
      <c r="A111" s="361">
        <f t="shared" si="1"/>
        <v>45662</v>
      </c>
      <c r="B111" s="362">
        <v>11</v>
      </c>
      <c r="C111" s="363">
        <v>10592.0339609406</v>
      </c>
      <c r="D111" s="363">
        <v>0</v>
      </c>
      <c r="E111" s="363">
        <v>0</v>
      </c>
      <c r="F111" s="363">
        <v>3955.4712000000004</v>
      </c>
      <c r="G111" s="363">
        <v>155.67533531307402</v>
      </c>
      <c r="H111" s="363">
        <v>0</v>
      </c>
      <c r="I111" s="363">
        <v>2384.7660547127198</v>
      </c>
      <c r="J111" s="363">
        <v>0</v>
      </c>
      <c r="K111" s="363">
        <v>0</v>
      </c>
    </row>
    <row r="112" spans="1:11">
      <c r="A112" s="361">
        <f t="shared" si="1"/>
        <v>45662</v>
      </c>
      <c r="B112" s="362">
        <v>12</v>
      </c>
      <c r="C112" s="363">
        <v>10618.8575088007</v>
      </c>
      <c r="D112" s="363">
        <v>0</v>
      </c>
      <c r="E112" s="363">
        <v>0</v>
      </c>
      <c r="F112" s="363">
        <v>3955.4712000000004</v>
      </c>
      <c r="G112" s="363">
        <v>186.13084493402701</v>
      </c>
      <c r="H112" s="363">
        <v>0</v>
      </c>
      <c r="I112" s="363">
        <v>2249.4330201908697</v>
      </c>
      <c r="J112" s="363">
        <v>0</v>
      </c>
      <c r="K112" s="363">
        <v>0</v>
      </c>
    </row>
    <row r="113" spans="1:11">
      <c r="A113" s="361">
        <f t="shared" si="1"/>
        <v>45662</v>
      </c>
      <c r="B113" s="362">
        <v>13</v>
      </c>
      <c r="C113" s="363">
        <v>10647.564346442499</v>
      </c>
      <c r="D113" s="363">
        <v>0</v>
      </c>
      <c r="E113" s="363">
        <v>0</v>
      </c>
      <c r="F113" s="363">
        <v>3955.4712000000004</v>
      </c>
      <c r="G113" s="363">
        <v>177.24617015634601</v>
      </c>
      <c r="H113" s="363">
        <v>0</v>
      </c>
      <c r="I113" s="363">
        <v>2001.2940939253801</v>
      </c>
      <c r="J113" s="363">
        <v>0</v>
      </c>
      <c r="K113" s="363">
        <v>0</v>
      </c>
    </row>
    <row r="114" spans="1:11">
      <c r="A114" s="361">
        <f t="shared" si="1"/>
        <v>45662</v>
      </c>
      <c r="B114" s="362">
        <v>14</v>
      </c>
      <c r="C114" s="363">
        <v>10584.4040636836</v>
      </c>
      <c r="D114" s="363">
        <v>0</v>
      </c>
      <c r="E114" s="363">
        <v>0</v>
      </c>
      <c r="F114" s="363">
        <v>3924.6478000000002</v>
      </c>
      <c r="G114" s="363">
        <v>50.448774163845599</v>
      </c>
      <c r="H114" s="363">
        <v>0</v>
      </c>
      <c r="I114" s="363">
        <v>2672.3622664578102</v>
      </c>
      <c r="J114" s="363">
        <v>0</v>
      </c>
      <c r="K114" s="363">
        <v>0</v>
      </c>
    </row>
    <row r="115" spans="1:11">
      <c r="A115" s="361">
        <f t="shared" si="1"/>
        <v>45662</v>
      </c>
      <c r="B115" s="362">
        <v>15</v>
      </c>
      <c r="C115" s="363">
        <v>6493.2672076807503</v>
      </c>
      <c r="D115" s="363">
        <v>0</v>
      </c>
      <c r="E115" s="363">
        <v>0</v>
      </c>
      <c r="F115" s="363">
        <v>1071.9811999999999</v>
      </c>
      <c r="G115" s="363">
        <v>0</v>
      </c>
      <c r="H115" s="363">
        <v>0</v>
      </c>
      <c r="I115" s="363">
        <v>179.68621210447603</v>
      </c>
      <c r="J115" s="363">
        <v>0</v>
      </c>
      <c r="K115" s="363">
        <v>0</v>
      </c>
    </row>
    <row r="116" spans="1:11">
      <c r="A116" s="361">
        <f t="shared" si="1"/>
        <v>45662</v>
      </c>
      <c r="B116" s="362">
        <v>16</v>
      </c>
      <c r="C116" s="363">
        <v>1621.1070446830399</v>
      </c>
      <c r="D116" s="363">
        <v>0</v>
      </c>
      <c r="E116" s="363">
        <v>0</v>
      </c>
      <c r="F116" s="363">
        <v>0</v>
      </c>
      <c r="G116" s="363">
        <v>0</v>
      </c>
      <c r="H116" s="363">
        <v>0</v>
      </c>
      <c r="I116" s="363">
        <v>251.18231101358799</v>
      </c>
      <c r="J116" s="363">
        <v>0</v>
      </c>
      <c r="K116" s="363">
        <v>0</v>
      </c>
    </row>
    <row r="117" spans="1:11">
      <c r="A117" s="361">
        <f t="shared" si="1"/>
        <v>45662</v>
      </c>
      <c r="B117" s="362">
        <v>17</v>
      </c>
      <c r="C117" s="363">
        <v>2170.4606797126198</v>
      </c>
      <c r="D117" s="363">
        <v>0</v>
      </c>
      <c r="E117" s="363">
        <v>0</v>
      </c>
      <c r="F117" s="363">
        <v>0</v>
      </c>
      <c r="G117" s="363">
        <v>0</v>
      </c>
      <c r="H117" s="363">
        <v>0</v>
      </c>
      <c r="I117" s="363">
        <v>178.00537337935501</v>
      </c>
      <c r="J117" s="363">
        <v>0</v>
      </c>
      <c r="K117" s="363">
        <v>0</v>
      </c>
    </row>
    <row r="118" spans="1:11">
      <c r="A118" s="361">
        <f t="shared" si="1"/>
        <v>45662</v>
      </c>
      <c r="B118" s="362">
        <v>18</v>
      </c>
      <c r="C118" s="363">
        <v>1829.9263284772301</v>
      </c>
      <c r="D118" s="363">
        <v>0</v>
      </c>
      <c r="E118" s="363">
        <v>0</v>
      </c>
      <c r="F118" s="363">
        <v>0</v>
      </c>
      <c r="G118" s="363">
        <v>0</v>
      </c>
      <c r="H118" s="363">
        <v>0</v>
      </c>
      <c r="I118" s="363">
        <v>1434.2113847412302</v>
      </c>
      <c r="J118" s="363">
        <v>0</v>
      </c>
      <c r="K118" s="363">
        <v>0</v>
      </c>
    </row>
    <row r="119" spans="1:11">
      <c r="A119" s="361">
        <f t="shared" si="1"/>
        <v>45662</v>
      </c>
      <c r="B119" s="362">
        <v>19</v>
      </c>
      <c r="C119" s="363">
        <v>1831.0425329678401</v>
      </c>
      <c r="D119" s="363">
        <v>0</v>
      </c>
      <c r="E119" s="363">
        <v>0</v>
      </c>
      <c r="F119" s="363">
        <v>0</v>
      </c>
      <c r="G119" s="363">
        <v>0</v>
      </c>
      <c r="H119" s="363">
        <v>0</v>
      </c>
      <c r="I119" s="363">
        <v>1281.1266134991101</v>
      </c>
      <c r="J119" s="363">
        <v>0</v>
      </c>
      <c r="K119" s="363">
        <v>0</v>
      </c>
    </row>
    <row r="120" spans="1:11">
      <c r="A120" s="361">
        <f t="shared" si="1"/>
        <v>45662</v>
      </c>
      <c r="B120" s="362">
        <v>20</v>
      </c>
      <c r="C120" s="363">
        <v>1830.7111316298399</v>
      </c>
      <c r="D120" s="363">
        <v>0</v>
      </c>
      <c r="E120" s="363">
        <v>0</v>
      </c>
      <c r="F120" s="363">
        <v>0</v>
      </c>
      <c r="G120" s="363">
        <v>0</v>
      </c>
      <c r="H120" s="363">
        <v>0</v>
      </c>
      <c r="I120" s="363">
        <v>1310.5805255197299</v>
      </c>
      <c r="J120" s="363">
        <v>0</v>
      </c>
      <c r="K120" s="363">
        <v>0</v>
      </c>
    </row>
    <row r="121" spans="1:11">
      <c r="A121" s="361">
        <f t="shared" si="1"/>
        <v>45662</v>
      </c>
      <c r="B121" s="362">
        <v>21</v>
      </c>
      <c r="C121" s="363">
        <v>1827.6040751280002</v>
      </c>
      <c r="D121" s="363">
        <v>0</v>
      </c>
      <c r="E121" s="363">
        <v>0</v>
      </c>
      <c r="F121" s="363">
        <v>0</v>
      </c>
      <c r="G121" s="363">
        <v>0</v>
      </c>
      <c r="H121" s="363">
        <v>0</v>
      </c>
      <c r="I121" s="363">
        <v>1261.5022075312602</v>
      </c>
      <c r="J121" s="363">
        <v>0</v>
      </c>
      <c r="K121" s="363">
        <v>0</v>
      </c>
    </row>
    <row r="122" spans="1:11">
      <c r="A122" s="361">
        <f t="shared" si="1"/>
        <v>45662</v>
      </c>
      <c r="B122" s="362">
        <v>22</v>
      </c>
      <c r="C122" s="363">
        <v>1798.5448638611801</v>
      </c>
      <c r="D122" s="363">
        <v>0</v>
      </c>
      <c r="E122" s="363">
        <v>0</v>
      </c>
      <c r="F122" s="363">
        <v>0</v>
      </c>
      <c r="G122" s="363">
        <v>0</v>
      </c>
      <c r="H122" s="363">
        <v>0</v>
      </c>
      <c r="I122" s="363">
        <v>970.98630902774005</v>
      </c>
      <c r="J122" s="363">
        <v>0</v>
      </c>
      <c r="K122" s="363">
        <v>0</v>
      </c>
    </row>
    <row r="123" spans="1:11">
      <c r="A123" s="361">
        <f t="shared" si="1"/>
        <v>45662</v>
      </c>
      <c r="B123" s="362">
        <v>23</v>
      </c>
      <c r="C123" s="363">
        <v>1590.89389521318</v>
      </c>
      <c r="D123" s="363">
        <v>0</v>
      </c>
      <c r="E123" s="363">
        <v>0</v>
      </c>
      <c r="F123" s="363">
        <v>0</v>
      </c>
      <c r="G123" s="363">
        <v>0</v>
      </c>
      <c r="H123" s="363">
        <v>0</v>
      </c>
      <c r="I123" s="363">
        <v>617.14801307530502</v>
      </c>
      <c r="J123" s="363">
        <v>0</v>
      </c>
      <c r="K123" s="363">
        <v>0</v>
      </c>
    </row>
    <row r="124" spans="1:11">
      <c r="A124" s="361">
        <f t="shared" si="1"/>
        <v>45663</v>
      </c>
      <c r="B124" s="362">
        <v>0</v>
      </c>
      <c r="C124" s="363">
        <v>10556.153292127499</v>
      </c>
      <c r="D124" s="363">
        <v>0</v>
      </c>
      <c r="E124" s="363">
        <v>0</v>
      </c>
      <c r="F124" s="363">
        <v>261.39710000000002</v>
      </c>
      <c r="G124" s="363">
        <v>338.95902069047099</v>
      </c>
      <c r="H124" s="363">
        <v>0</v>
      </c>
      <c r="I124" s="363">
        <v>1748.2553397092001</v>
      </c>
      <c r="J124" s="363">
        <v>0</v>
      </c>
      <c r="K124" s="363">
        <v>0</v>
      </c>
    </row>
    <row r="125" spans="1:11">
      <c r="A125" s="361">
        <f t="shared" si="1"/>
        <v>45663</v>
      </c>
      <c r="B125" s="362">
        <v>1</v>
      </c>
      <c r="C125" s="363">
        <v>10047.830094516899</v>
      </c>
      <c r="D125" s="363">
        <v>0</v>
      </c>
      <c r="E125" s="363">
        <v>0</v>
      </c>
      <c r="F125" s="363">
        <v>0</v>
      </c>
      <c r="G125" s="363">
        <v>455.93287568610606</v>
      </c>
      <c r="H125" s="363">
        <v>0</v>
      </c>
      <c r="I125" s="363">
        <v>9402.9572017358496</v>
      </c>
      <c r="J125" s="363">
        <v>0</v>
      </c>
      <c r="K125" s="363">
        <v>0</v>
      </c>
    </row>
    <row r="126" spans="1:11">
      <c r="A126" s="361">
        <f t="shared" si="1"/>
        <v>45663</v>
      </c>
      <c r="B126" s="362">
        <v>2</v>
      </c>
      <c r="C126" s="363">
        <v>10077.1805370005</v>
      </c>
      <c r="D126" s="363">
        <v>0</v>
      </c>
      <c r="E126" s="363">
        <v>0</v>
      </c>
      <c r="F126" s="363">
        <v>0</v>
      </c>
      <c r="G126" s="363">
        <v>253.07256818870403</v>
      </c>
      <c r="H126" s="363">
        <v>0</v>
      </c>
      <c r="I126" s="363">
        <v>4868.3397572514104</v>
      </c>
      <c r="J126" s="363">
        <v>0</v>
      </c>
      <c r="K126" s="363">
        <v>0</v>
      </c>
    </row>
    <row r="127" spans="1:11">
      <c r="A127" s="361">
        <f t="shared" si="1"/>
        <v>45663</v>
      </c>
      <c r="B127" s="362">
        <v>3</v>
      </c>
      <c r="C127" s="363">
        <v>10054.639368882901</v>
      </c>
      <c r="D127" s="363">
        <v>0</v>
      </c>
      <c r="E127" s="363">
        <v>0</v>
      </c>
      <c r="F127" s="363">
        <v>594.10690665383402</v>
      </c>
      <c r="G127" s="363">
        <v>409.47868840896706</v>
      </c>
      <c r="H127" s="363">
        <v>0</v>
      </c>
      <c r="I127" s="363">
        <v>1944.1988275733602</v>
      </c>
      <c r="J127" s="363">
        <v>0</v>
      </c>
      <c r="K127" s="363">
        <v>0</v>
      </c>
    </row>
    <row r="128" spans="1:11">
      <c r="A128" s="361">
        <f t="shared" si="1"/>
        <v>45663</v>
      </c>
      <c r="B128" s="362">
        <v>4</v>
      </c>
      <c r="C128" s="363">
        <v>7890.6084168790903</v>
      </c>
      <c r="D128" s="363">
        <v>0</v>
      </c>
      <c r="E128" s="363">
        <v>0</v>
      </c>
      <c r="F128" s="363">
        <v>1217.23933537622</v>
      </c>
      <c r="G128" s="363">
        <v>32.168617607395497</v>
      </c>
      <c r="H128" s="363">
        <v>0</v>
      </c>
      <c r="I128" s="363">
        <v>1060.3974994058601</v>
      </c>
      <c r="J128" s="363">
        <v>0</v>
      </c>
      <c r="K128" s="363">
        <v>0</v>
      </c>
    </row>
    <row r="129" spans="1:11">
      <c r="A129" s="361">
        <f t="shared" si="1"/>
        <v>45663</v>
      </c>
      <c r="B129" s="362">
        <v>5</v>
      </c>
      <c r="C129" s="363">
        <v>7891.2259085768301</v>
      </c>
      <c r="D129" s="363">
        <v>0</v>
      </c>
      <c r="E129" s="363">
        <v>0</v>
      </c>
      <c r="F129" s="363">
        <v>360.91311179207202</v>
      </c>
      <c r="G129" s="363">
        <v>2708.2961822500597</v>
      </c>
      <c r="H129" s="363">
        <v>0</v>
      </c>
      <c r="I129" s="363">
        <v>705.07790337162305</v>
      </c>
      <c r="J129" s="363">
        <v>0</v>
      </c>
      <c r="K129" s="363">
        <v>0</v>
      </c>
    </row>
    <row r="130" spans="1:11">
      <c r="A130" s="361">
        <f t="shared" si="1"/>
        <v>45663</v>
      </c>
      <c r="B130" s="362">
        <v>6</v>
      </c>
      <c r="C130" s="363">
        <v>4924.0277870034806</v>
      </c>
      <c r="D130" s="363">
        <v>0</v>
      </c>
      <c r="E130" s="363">
        <v>0</v>
      </c>
      <c r="F130" s="363">
        <v>770.94299999999998</v>
      </c>
      <c r="G130" s="363">
        <v>78.602366669317902</v>
      </c>
      <c r="H130" s="363">
        <v>0</v>
      </c>
      <c r="I130" s="363">
        <v>0</v>
      </c>
      <c r="J130" s="363">
        <v>0</v>
      </c>
      <c r="K130" s="363">
        <v>0</v>
      </c>
    </row>
    <row r="131" spans="1:11">
      <c r="A131" s="361">
        <f t="shared" si="1"/>
        <v>45663</v>
      </c>
      <c r="B131" s="362">
        <v>7</v>
      </c>
      <c r="C131" s="363">
        <v>0</v>
      </c>
      <c r="D131" s="363">
        <v>0</v>
      </c>
      <c r="E131" s="363">
        <v>0</v>
      </c>
      <c r="F131" s="363">
        <v>0</v>
      </c>
      <c r="G131" s="363">
        <v>0</v>
      </c>
      <c r="H131" s="363">
        <v>0</v>
      </c>
      <c r="I131" s="363">
        <v>0</v>
      </c>
      <c r="J131" s="363">
        <v>0</v>
      </c>
      <c r="K131" s="363">
        <v>0</v>
      </c>
    </row>
    <row r="132" spans="1:11">
      <c r="A132" s="361">
        <f t="shared" si="1"/>
        <v>45663</v>
      </c>
      <c r="B132" s="362">
        <v>8</v>
      </c>
      <c r="C132" s="363">
        <v>0</v>
      </c>
      <c r="D132" s="363">
        <v>0</v>
      </c>
      <c r="E132" s="363">
        <v>0</v>
      </c>
      <c r="F132" s="363">
        <v>0</v>
      </c>
      <c r="G132" s="363">
        <v>0</v>
      </c>
      <c r="H132" s="363">
        <v>0</v>
      </c>
      <c r="I132" s="363">
        <v>0</v>
      </c>
      <c r="J132" s="363">
        <v>0</v>
      </c>
      <c r="K132" s="363">
        <v>0</v>
      </c>
    </row>
    <row r="133" spans="1:11">
      <c r="A133" s="361">
        <f t="shared" ref="A133:A196" si="2">IF(B133=0,A132+1,A132)</f>
        <v>45663</v>
      </c>
      <c r="B133" s="362">
        <v>9</v>
      </c>
      <c r="C133" s="363">
        <v>0</v>
      </c>
      <c r="D133" s="363">
        <v>0</v>
      </c>
      <c r="E133" s="363">
        <v>0</v>
      </c>
      <c r="F133" s="363">
        <v>0</v>
      </c>
      <c r="G133" s="363">
        <v>0</v>
      </c>
      <c r="H133" s="363">
        <v>0</v>
      </c>
      <c r="I133" s="363">
        <v>0</v>
      </c>
      <c r="J133" s="363">
        <v>0</v>
      </c>
      <c r="K133" s="363">
        <v>0</v>
      </c>
    </row>
    <row r="134" spans="1:11">
      <c r="A134" s="361">
        <f t="shared" si="2"/>
        <v>45663</v>
      </c>
      <c r="B134" s="362">
        <v>10</v>
      </c>
      <c r="C134" s="363">
        <v>0</v>
      </c>
      <c r="D134" s="363">
        <v>0</v>
      </c>
      <c r="E134" s="363">
        <v>0</v>
      </c>
      <c r="F134" s="363">
        <v>0</v>
      </c>
      <c r="G134" s="363">
        <v>0</v>
      </c>
      <c r="H134" s="363">
        <v>0</v>
      </c>
      <c r="I134" s="363">
        <v>0</v>
      </c>
      <c r="J134" s="363">
        <v>0</v>
      </c>
      <c r="K134" s="363">
        <v>0</v>
      </c>
    </row>
    <row r="135" spans="1:11">
      <c r="A135" s="361">
        <f t="shared" si="2"/>
        <v>45663</v>
      </c>
      <c r="B135" s="362">
        <v>11</v>
      </c>
      <c r="C135" s="363">
        <v>0</v>
      </c>
      <c r="D135" s="363">
        <v>0</v>
      </c>
      <c r="E135" s="363">
        <v>0</v>
      </c>
      <c r="F135" s="363">
        <v>0</v>
      </c>
      <c r="G135" s="363">
        <v>0</v>
      </c>
      <c r="H135" s="363">
        <v>0</v>
      </c>
      <c r="I135" s="363">
        <v>0</v>
      </c>
      <c r="J135" s="363">
        <v>0</v>
      </c>
      <c r="K135" s="363">
        <v>0</v>
      </c>
    </row>
    <row r="136" spans="1:11">
      <c r="A136" s="361">
        <f t="shared" si="2"/>
        <v>45663</v>
      </c>
      <c r="B136" s="362">
        <v>12</v>
      </c>
      <c r="C136" s="363">
        <v>0</v>
      </c>
      <c r="D136" s="363">
        <v>0</v>
      </c>
      <c r="E136" s="363">
        <v>0</v>
      </c>
      <c r="F136" s="363">
        <v>0</v>
      </c>
      <c r="G136" s="363">
        <v>0</v>
      </c>
      <c r="H136" s="363">
        <v>0</v>
      </c>
      <c r="I136" s="363">
        <v>0</v>
      </c>
      <c r="J136" s="363">
        <v>0</v>
      </c>
      <c r="K136" s="363">
        <v>0</v>
      </c>
    </row>
    <row r="137" spans="1:11">
      <c r="A137" s="361">
        <f t="shared" si="2"/>
        <v>45663</v>
      </c>
      <c r="B137" s="362">
        <v>13</v>
      </c>
      <c r="C137" s="363">
        <v>0</v>
      </c>
      <c r="D137" s="363">
        <v>0</v>
      </c>
      <c r="E137" s="363">
        <v>0</v>
      </c>
      <c r="F137" s="363">
        <v>0</v>
      </c>
      <c r="G137" s="363">
        <v>0</v>
      </c>
      <c r="H137" s="363">
        <v>0</v>
      </c>
      <c r="I137" s="363">
        <v>0</v>
      </c>
      <c r="J137" s="363">
        <v>0</v>
      </c>
      <c r="K137" s="363">
        <v>0</v>
      </c>
    </row>
    <row r="138" spans="1:11">
      <c r="A138" s="361">
        <f t="shared" si="2"/>
        <v>45663</v>
      </c>
      <c r="B138" s="362">
        <v>14</v>
      </c>
      <c r="C138" s="363">
        <v>0</v>
      </c>
      <c r="D138" s="363">
        <v>0</v>
      </c>
      <c r="E138" s="363">
        <v>0</v>
      </c>
      <c r="F138" s="363">
        <v>0</v>
      </c>
      <c r="G138" s="363">
        <v>0</v>
      </c>
      <c r="H138" s="363">
        <v>0</v>
      </c>
      <c r="I138" s="363">
        <v>0</v>
      </c>
      <c r="J138" s="363">
        <v>0</v>
      </c>
      <c r="K138" s="363">
        <v>0</v>
      </c>
    </row>
    <row r="139" spans="1:11">
      <c r="A139" s="361">
        <f t="shared" si="2"/>
        <v>45663</v>
      </c>
      <c r="B139" s="362">
        <v>15</v>
      </c>
      <c r="C139" s="363">
        <v>0</v>
      </c>
      <c r="D139" s="363">
        <v>0</v>
      </c>
      <c r="E139" s="363">
        <v>0</v>
      </c>
      <c r="F139" s="363">
        <v>0</v>
      </c>
      <c r="G139" s="363">
        <v>0</v>
      </c>
      <c r="H139" s="363">
        <v>0</v>
      </c>
      <c r="I139" s="363">
        <v>0</v>
      </c>
      <c r="J139" s="363">
        <v>0</v>
      </c>
      <c r="K139" s="363">
        <v>0</v>
      </c>
    </row>
    <row r="140" spans="1:11">
      <c r="A140" s="361">
        <f t="shared" si="2"/>
        <v>45663</v>
      </c>
      <c r="B140" s="362">
        <v>16</v>
      </c>
      <c r="C140" s="363">
        <v>0</v>
      </c>
      <c r="D140" s="363">
        <v>0</v>
      </c>
      <c r="E140" s="363">
        <v>0</v>
      </c>
      <c r="F140" s="363">
        <v>0</v>
      </c>
      <c r="G140" s="363">
        <v>0</v>
      </c>
      <c r="H140" s="363">
        <v>0</v>
      </c>
      <c r="I140" s="363">
        <v>0</v>
      </c>
      <c r="J140" s="363">
        <v>0</v>
      </c>
      <c r="K140" s="363">
        <v>0</v>
      </c>
    </row>
    <row r="141" spans="1:11">
      <c r="A141" s="361">
        <f t="shared" si="2"/>
        <v>45663</v>
      </c>
      <c r="B141" s="362">
        <v>17</v>
      </c>
      <c r="C141" s="363">
        <v>0</v>
      </c>
      <c r="D141" s="363">
        <v>0</v>
      </c>
      <c r="E141" s="363">
        <v>0</v>
      </c>
      <c r="F141" s="363">
        <v>0</v>
      </c>
      <c r="G141" s="363">
        <v>0</v>
      </c>
      <c r="H141" s="363">
        <v>0</v>
      </c>
      <c r="I141" s="363">
        <v>0</v>
      </c>
      <c r="J141" s="363">
        <v>0</v>
      </c>
      <c r="K141" s="363">
        <v>0</v>
      </c>
    </row>
    <row r="142" spans="1:11">
      <c r="A142" s="361">
        <f t="shared" si="2"/>
        <v>45663</v>
      </c>
      <c r="B142" s="362">
        <v>18</v>
      </c>
      <c r="C142" s="363">
        <v>481.346610975928</v>
      </c>
      <c r="D142" s="363">
        <v>0</v>
      </c>
      <c r="E142" s="363">
        <v>0</v>
      </c>
      <c r="F142" s="363">
        <v>0</v>
      </c>
      <c r="G142" s="363">
        <v>0</v>
      </c>
      <c r="H142" s="363">
        <v>0</v>
      </c>
      <c r="I142" s="363">
        <v>0</v>
      </c>
      <c r="J142" s="363">
        <v>0</v>
      </c>
      <c r="K142" s="363">
        <v>0</v>
      </c>
    </row>
    <row r="143" spans="1:11">
      <c r="A143" s="361">
        <f t="shared" si="2"/>
        <v>45663</v>
      </c>
      <c r="B143" s="362">
        <v>19</v>
      </c>
      <c r="C143" s="363">
        <v>481.34696712487698</v>
      </c>
      <c r="D143" s="363">
        <v>0</v>
      </c>
      <c r="E143" s="363">
        <v>0</v>
      </c>
      <c r="F143" s="363">
        <v>0</v>
      </c>
      <c r="G143" s="363">
        <v>0</v>
      </c>
      <c r="H143" s="363">
        <v>0</v>
      </c>
      <c r="I143" s="363">
        <v>0</v>
      </c>
      <c r="J143" s="363">
        <v>0</v>
      </c>
      <c r="K143" s="363">
        <v>0</v>
      </c>
    </row>
    <row r="144" spans="1:11">
      <c r="A144" s="361">
        <f t="shared" si="2"/>
        <v>45663</v>
      </c>
      <c r="B144" s="362">
        <v>20</v>
      </c>
      <c r="C144" s="363">
        <v>480.92048618437502</v>
      </c>
      <c r="D144" s="363">
        <v>0</v>
      </c>
      <c r="E144" s="363">
        <v>0</v>
      </c>
      <c r="F144" s="363">
        <v>0</v>
      </c>
      <c r="G144" s="363">
        <v>0</v>
      </c>
      <c r="H144" s="363">
        <v>0</v>
      </c>
      <c r="I144" s="363">
        <v>0</v>
      </c>
      <c r="J144" s="363">
        <v>0</v>
      </c>
      <c r="K144" s="363">
        <v>0</v>
      </c>
    </row>
    <row r="145" spans="1:11">
      <c r="A145" s="361">
        <f t="shared" si="2"/>
        <v>45663</v>
      </c>
      <c r="B145" s="362">
        <v>21</v>
      </c>
      <c r="C145" s="363">
        <v>480.79166170113399</v>
      </c>
      <c r="D145" s="363">
        <v>0</v>
      </c>
      <c r="E145" s="363">
        <v>0</v>
      </c>
      <c r="F145" s="363">
        <v>0</v>
      </c>
      <c r="G145" s="363">
        <v>0</v>
      </c>
      <c r="H145" s="363">
        <v>0</v>
      </c>
      <c r="I145" s="363">
        <v>0</v>
      </c>
      <c r="J145" s="363">
        <v>0</v>
      </c>
      <c r="K145" s="363">
        <v>0</v>
      </c>
    </row>
    <row r="146" spans="1:11">
      <c r="A146" s="361">
        <f t="shared" si="2"/>
        <v>45663</v>
      </c>
      <c r="B146" s="362">
        <v>22</v>
      </c>
      <c r="C146" s="363">
        <v>1617.5792754696402</v>
      </c>
      <c r="D146" s="363">
        <v>0</v>
      </c>
      <c r="E146" s="363">
        <v>0</v>
      </c>
      <c r="F146" s="363">
        <v>0</v>
      </c>
      <c r="G146" s="363">
        <v>0</v>
      </c>
      <c r="H146" s="363">
        <v>0</v>
      </c>
      <c r="I146" s="363">
        <v>507.69540546145601</v>
      </c>
      <c r="J146" s="363">
        <v>0</v>
      </c>
      <c r="K146" s="363">
        <v>0</v>
      </c>
    </row>
    <row r="147" spans="1:11">
      <c r="A147" s="361">
        <f t="shared" si="2"/>
        <v>45663</v>
      </c>
      <c r="B147" s="362">
        <v>23</v>
      </c>
      <c r="C147" s="363">
        <v>1617.1740471807</v>
      </c>
      <c r="D147" s="363">
        <v>0</v>
      </c>
      <c r="E147" s="363">
        <v>0</v>
      </c>
      <c r="F147" s="363">
        <v>0</v>
      </c>
      <c r="G147" s="363">
        <v>0</v>
      </c>
      <c r="H147" s="363">
        <v>0</v>
      </c>
      <c r="I147" s="363">
        <v>991.48309867155206</v>
      </c>
      <c r="J147" s="363">
        <v>0</v>
      </c>
      <c r="K147" s="363">
        <v>0</v>
      </c>
    </row>
    <row r="148" spans="1:11">
      <c r="A148" s="361">
        <f t="shared" si="2"/>
        <v>45664</v>
      </c>
      <c r="B148" s="362">
        <v>0</v>
      </c>
      <c r="C148" s="363">
        <v>1664.67807076246</v>
      </c>
      <c r="D148" s="363">
        <v>0</v>
      </c>
      <c r="E148" s="363">
        <v>0</v>
      </c>
      <c r="F148" s="363">
        <v>0</v>
      </c>
      <c r="G148" s="363">
        <v>0</v>
      </c>
      <c r="H148" s="363">
        <v>0</v>
      </c>
      <c r="I148" s="363">
        <v>542.67596219401412</v>
      </c>
      <c r="J148" s="363">
        <v>0</v>
      </c>
      <c r="K148" s="363">
        <v>0</v>
      </c>
    </row>
    <row r="149" spans="1:11">
      <c r="A149" s="361">
        <f t="shared" si="2"/>
        <v>45664</v>
      </c>
      <c r="B149" s="362">
        <v>1</v>
      </c>
      <c r="C149" s="363">
        <v>0</v>
      </c>
      <c r="D149" s="363">
        <v>0</v>
      </c>
      <c r="E149" s="363">
        <v>0</v>
      </c>
      <c r="F149" s="363">
        <v>0</v>
      </c>
      <c r="G149" s="363">
        <v>0</v>
      </c>
      <c r="H149" s="363">
        <v>0</v>
      </c>
      <c r="I149" s="363">
        <v>0</v>
      </c>
      <c r="J149" s="363">
        <v>0</v>
      </c>
      <c r="K149" s="363">
        <v>0</v>
      </c>
    </row>
    <row r="150" spans="1:11">
      <c r="A150" s="361">
        <f t="shared" si="2"/>
        <v>45664</v>
      </c>
      <c r="B150" s="362">
        <v>2</v>
      </c>
      <c r="C150" s="363">
        <v>1901.9144864147502</v>
      </c>
      <c r="D150" s="363">
        <v>0</v>
      </c>
      <c r="E150" s="363">
        <v>0</v>
      </c>
      <c r="F150" s="363">
        <v>0</v>
      </c>
      <c r="G150" s="363">
        <v>0</v>
      </c>
      <c r="H150" s="363">
        <v>0</v>
      </c>
      <c r="I150" s="363">
        <v>22.116378479844197</v>
      </c>
      <c r="J150" s="363">
        <v>0</v>
      </c>
      <c r="K150" s="363">
        <v>0</v>
      </c>
    </row>
    <row r="151" spans="1:11">
      <c r="A151" s="361">
        <f t="shared" si="2"/>
        <v>45664</v>
      </c>
      <c r="B151" s="362">
        <v>3</v>
      </c>
      <c r="C151" s="363">
        <v>1830.5856505173701</v>
      </c>
      <c r="D151" s="363">
        <v>0</v>
      </c>
      <c r="E151" s="363">
        <v>0</v>
      </c>
      <c r="F151" s="363">
        <v>0</v>
      </c>
      <c r="G151" s="363">
        <v>0</v>
      </c>
      <c r="H151" s="363">
        <v>0</v>
      </c>
      <c r="I151" s="363">
        <v>621.50523323531706</v>
      </c>
      <c r="J151" s="363">
        <v>0</v>
      </c>
      <c r="K151" s="363">
        <v>0</v>
      </c>
    </row>
    <row r="152" spans="1:11">
      <c r="A152" s="361">
        <f t="shared" si="2"/>
        <v>45664</v>
      </c>
      <c r="B152" s="362">
        <v>4</v>
      </c>
      <c r="C152" s="363">
        <v>1816.4507505462302</v>
      </c>
      <c r="D152" s="363">
        <v>0</v>
      </c>
      <c r="E152" s="363">
        <v>0</v>
      </c>
      <c r="F152" s="363">
        <v>0</v>
      </c>
      <c r="G152" s="363">
        <v>0</v>
      </c>
      <c r="H152" s="363">
        <v>0</v>
      </c>
      <c r="I152" s="363">
        <v>56.256683270609592</v>
      </c>
      <c r="J152" s="363">
        <v>0</v>
      </c>
      <c r="K152" s="363">
        <v>0</v>
      </c>
    </row>
    <row r="153" spans="1:11">
      <c r="A153" s="361">
        <f t="shared" si="2"/>
        <v>45664</v>
      </c>
      <c r="B153" s="362">
        <v>5</v>
      </c>
      <c r="C153" s="363">
        <v>1815.9178068391102</v>
      </c>
      <c r="D153" s="363">
        <v>0</v>
      </c>
      <c r="E153" s="363">
        <v>0</v>
      </c>
      <c r="F153" s="363">
        <v>0</v>
      </c>
      <c r="G153" s="363">
        <v>0</v>
      </c>
      <c r="H153" s="363">
        <v>0</v>
      </c>
      <c r="I153" s="363">
        <v>76.546315759562589</v>
      </c>
      <c r="J153" s="363">
        <v>0</v>
      </c>
      <c r="K153" s="363">
        <v>0</v>
      </c>
    </row>
    <row r="154" spans="1:11">
      <c r="A154" s="361">
        <f t="shared" si="2"/>
        <v>45664</v>
      </c>
      <c r="B154" s="362">
        <v>6</v>
      </c>
      <c r="C154" s="363">
        <v>1811.0141144734901</v>
      </c>
      <c r="D154" s="363">
        <v>0</v>
      </c>
      <c r="E154" s="363">
        <v>0</v>
      </c>
      <c r="F154" s="363">
        <v>0</v>
      </c>
      <c r="G154" s="363">
        <v>0</v>
      </c>
      <c r="H154" s="363">
        <v>0</v>
      </c>
      <c r="I154" s="363">
        <v>0</v>
      </c>
      <c r="J154" s="363">
        <v>0</v>
      </c>
      <c r="K154" s="363">
        <v>0</v>
      </c>
    </row>
    <row r="155" spans="1:11">
      <c r="A155" s="361">
        <f t="shared" si="2"/>
        <v>45664</v>
      </c>
      <c r="B155" s="362">
        <v>7</v>
      </c>
      <c r="C155" s="363">
        <v>0</v>
      </c>
      <c r="D155" s="363">
        <v>0</v>
      </c>
      <c r="E155" s="363">
        <v>0</v>
      </c>
      <c r="F155" s="363">
        <v>0</v>
      </c>
      <c r="G155" s="363">
        <v>0</v>
      </c>
      <c r="H155" s="363">
        <v>0</v>
      </c>
      <c r="I155" s="363">
        <v>0</v>
      </c>
      <c r="J155" s="363">
        <v>0</v>
      </c>
      <c r="K155" s="363">
        <v>0</v>
      </c>
    </row>
    <row r="156" spans="1:11">
      <c r="A156" s="361">
        <f t="shared" si="2"/>
        <v>45664</v>
      </c>
      <c r="B156" s="362">
        <v>8</v>
      </c>
      <c r="C156" s="363">
        <v>0</v>
      </c>
      <c r="D156" s="363">
        <v>0</v>
      </c>
      <c r="E156" s="363">
        <v>0</v>
      </c>
      <c r="F156" s="363">
        <v>0</v>
      </c>
      <c r="G156" s="363">
        <v>0</v>
      </c>
      <c r="H156" s="363">
        <v>0</v>
      </c>
      <c r="I156" s="363">
        <v>0</v>
      </c>
      <c r="J156" s="363">
        <v>0</v>
      </c>
      <c r="K156" s="363">
        <v>0</v>
      </c>
    </row>
    <row r="157" spans="1:11">
      <c r="A157" s="361">
        <f t="shared" si="2"/>
        <v>45664</v>
      </c>
      <c r="B157" s="362">
        <v>9</v>
      </c>
      <c r="C157" s="363">
        <v>0</v>
      </c>
      <c r="D157" s="363">
        <v>0</v>
      </c>
      <c r="E157" s="363">
        <v>0</v>
      </c>
      <c r="F157" s="363">
        <v>0</v>
      </c>
      <c r="G157" s="363">
        <v>0</v>
      </c>
      <c r="H157" s="363">
        <v>0</v>
      </c>
      <c r="I157" s="363">
        <v>0</v>
      </c>
      <c r="J157" s="363">
        <v>0</v>
      </c>
      <c r="K157" s="363">
        <v>0</v>
      </c>
    </row>
    <row r="158" spans="1:11">
      <c r="A158" s="361">
        <f t="shared" si="2"/>
        <v>45664</v>
      </c>
      <c r="B158" s="362">
        <v>10</v>
      </c>
      <c r="C158" s="363">
        <v>0</v>
      </c>
      <c r="D158" s="363">
        <v>0</v>
      </c>
      <c r="E158" s="363">
        <v>0</v>
      </c>
      <c r="F158" s="363">
        <v>0</v>
      </c>
      <c r="G158" s="363">
        <v>0</v>
      </c>
      <c r="H158" s="363">
        <v>0</v>
      </c>
      <c r="I158" s="363">
        <v>0</v>
      </c>
      <c r="J158" s="363">
        <v>0</v>
      </c>
      <c r="K158" s="363">
        <v>0</v>
      </c>
    </row>
    <row r="159" spans="1:11">
      <c r="A159" s="361">
        <f t="shared" si="2"/>
        <v>45664</v>
      </c>
      <c r="B159" s="362">
        <v>11</v>
      </c>
      <c r="C159" s="363">
        <v>0</v>
      </c>
      <c r="D159" s="363">
        <v>0</v>
      </c>
      <c r="E159" s="363">
        <v>0</v>
      </c>
      <c r="F159" s="363">
        <v>0</v>
      </c>
      <c r="G159" s="363">
        <v>0</v>
      </c>
      <c r="H159" s="363">
        <v>0</v>
      </c>
      <c r="I159" s="363">
        <v>0</v>
      </c>
      <c r="J159" s="363">
        <v>0</v>
      </c>
      <c r="K159" s="363">
        <v>0</v>
      </c>
    </row>
    <row r="160" spans="1:11">
      <c r="A160" s="361">
        <f t="shared" si="2"/>
        <v>45664</v>
      </c>
      <c r="B160" s="362">
        <v>12</v>
      </c>
      <c r="C160" s="363">
        <v>0</v>
      </c>
      <c r="D160" s="363">
        <v>0</v>
      </c>
      <c r="E160" s="363">
        <v>0</v>
      </c>
      <c r="F160" s="363">
        <v>0</v>
      </c>
      <c r="G160" s="363">
        <v>0</v>
      </c>
      <c r="H160" s="363">
        <v>0</v>
      </c>
      <c r="I160" s="363">
        <v>0</v>
      </c>
      <c r="J160" s="363">
        <v>0</v>
      </c>
      <c r="K160" s="363">
        <v>0</v>
      </c>
    </row>
    <row r="161" spans="1:11">
      <c r="A161" s="361">
        <f t="shared" si="2"/>
        <v>45664</v>
      </c>
      <c r="B161" s="362">
        <v>13</v>
      </c>
      <c r="C161" s="363">
        <v>0</v>
      </c>
      <c r="D161" s="363">
        <v>0</v>
      </c>
      <c r="E161" s="363">
        <v>0</v>
      </c>
      <c r="F161" s="363">
        <v>0</v>
      </c>
      <c r="G161" s="363">
        <v>0</v>
      </c>
      <c r="H161" s="363">
        <v>0</v>
      </c>
      <c r="I161" s="363">
        <v>0</v>
      </c>
      <c r="J161" s="363">
        <v>0</v>
      </c>
      <c r="K161" s="363">
        <v>0</v>
      </c>
    </row>
    <row r="162" spans="1:11">
      <c r="A162" s="361">
        <f t="shared" si="2"/>
        <v>45664</v>
      </c>
      <c r="B162" s="362">
        <v>14</v>
      </c>
      <c r="C162" s="363">
        <v>0</v>
      </c>
      <c r="D162" s="363">
        <v>0</v>
      </c>
      <c r="E162" s="363">
        <v>0</v>
      </c>
      <c r="F162" s="363">
        <v>0</v>
      </c>
      <c r="G162" s="363">
        <v>0</v>
      </c>
      <c r="H162" s="363">
        <v>0</v>
      </c>
      <c r="I162" s="363">
        <v>0</v>
      </c>
      <c r="J162" s="363">
        <v>0</v>
      </c>
      <c r="K162" s="363">
        <v>0</v>
      </c>
    </row>
    <row r="163" spans="1:11">
      <c r="A163" s="361">
        <f t="shared" si="2"/>
        <v>45664</v>
      </c>
      <c r="B163" s="362">
        <v>15</v>
      </c>
      <c r="C163" s="363">
        <v>0</v>
      </c>
      <c r="D163" s="363">
        <v>0</v>
      </c>
      <c r="E163" s="363">
        <v>0</v>
      </c>
      <c r="F163" s="363">
        <v>0</v>
      </c>
      <c r="G163" s="363">
        <v>0</v>
      </c>
      <c r="H163" s="363">
        <v>0</v>
      </c>
      <c r="I163" s="363">
        <v>0</v>
      </c>
      <c r="J163" s="363">
        <v>0</v>
      </c>
      <c r="K163" s="363">
        <v>0</v>
      </c>
    </row>
    <row r="164" spans="1:11">
      <c r="A164" s="361">
        <f t="shared" si="2"/>
        <v>45664</v>
      </c>
      <c r="B164" s="362">
        <v>16</v>
      </c>
      <c r="C164" s="363">
        <v>0</v>
      </c>
      <c r="D164" s="363">
        <v>0</v>
      </c>
      <c r="E164" s="363">
        <v>0</v>
      </c>
      <c r="F164" s="363">
        <v>0</v>
      </c>
      <c r="G164" s="363">
        <v>0</v>
      </c>
      <c r="H164" s="363">
        <v>0</v>
      </c>
      <c r="I164" s="363">
        <v>0</v>
      </c>
      <c r="J164" s="363">
        <v>0</v>
      </c>
      <c r="K164" s="363">
        <v>0</v>
      </c>
    </row>
    <row r="165" spans="1:11">
      <c r="A165" s="361">
        <f t="shared" si="2"/>
        <v>45664</v>
      </c>
      <c r="B165" s="362">
        <v>17</v>
      </c>
      <c r="C165" s="363">
        <v>0</v>
      </c>
      <c r="D165" s="363">
        <v>0</v>
      </c>
      <c r="E165" s="363">
        <v>0</v>
      </c>
      <c r="F165" s="363">
        <v>0</v>
      </c>
      <c r="G165" s="363">
        <v>0</v>
      </c>
      <c r="H165" s="363">
        <v>0</v>
      </c>
      <c r="I165" s="363">
        <v>0</v>
      </c>
      <c r="J165" s="363">
        <v>0</v>
      </c>
      <c r="K165" s="363">
        <v>0</v>
      </c>
    </row>
    <row r="166" spans="1:11">
      <c r="A166" s="361">
        <f t="shared" si="2"/>
        <v>45664</v>
      </c>
      <c r="B166" s="362">
        <v>18</v>
      </c>
      <c r="C166" s="363">
        <v>0</v>
      </c>
      <c r="D166" s="363">
        <v>0</v>
      </c>
      <c r="E166" s="363">
        <v>0</v>
      </c>
      <c r="F166" s="363">
        <v>0</v>
      </c>
      <c r="G166" s="363">
        <v>0</v>
      </c>
      <c r="H166" s="363">
        <v>0</v>
      </c>
      <c r="I166" s="363">
        <v>0</v>
      </c>
      <c r="J166" s="363">
        <v>0</v>
      </c>
      <c r="K166" s="363">
        <v>0</v>
      </c>
    </row>
    <row r="167" spans="1:11">
      <c r="A167" s="361">
        <f t="shared" si="2"/>
        <v>45664</v>
      </c>
      <c r="B167" s="362">
        <v>19</v>
      </c>
      <c r="C167" s="363">
        <v>0</v>
      </c>
      <c r="D167" s="363">
        <v>0</v>
      </c>
      <c r="E167" s="363">
        <v>0</v>
      </c>
      <c r="F167" s="363">
        <v>0</v>
      </c>
      <c r="G167" s="363">
        <v>0</v>
      </c>
      <c r="H167" s="363">
        <v>0</v>
      </c>
      <c r="I167" s="363">
        <v>0</v>
      </c>
      <c r="J167" s="363">
        <v>0</v>
      </c>
      <c r="K167" s="363">
        <v>0</v>
      </c>
    </row>
    <row r="168" spans="1:11">
      <c r="A168" s="361">
        <f t="shared" si="2"/>
        <v>45664</v>
      </c>
      <c r="B168" s="362">
        <v>20</v>
      </c>
      <c r="C168" s="363">
        <v>0</v>
      </c>
      <c r="D168" s="363">
        <v>0</v>
      </c>
      <c r="E168" s="363">
        <v>0</v>
      </c>
      <c r="F168" s="363">
        <v>0</v>
      </c>
      <c r="G168" s="363">
        <v>0</v>
      </c>
      <c r="H168" s="363">
        <v>0</v>
      </c>
      <c r="I168" s="363">
        <v>0</v>
      </c>
      <c r="J168" s="363">
        <v>0</v>
      </c>
      <c r="K168" s="363">
        <v>0</v>
      </c>
    </row>
    <row r="169" spans="1:11">
      <c r="A169" s="361">
        <f t="shared" si="2"/>
        <v>45664</v>
      </c>
      <c r="B169" s="362">
        <v>21</v>
      </c>
      <c r="C169" s="363">
        <v>0</v>
      </c>
      <c r="D169" s="363">
        <v>0</v>
      </c>
      <c r="E169" s="363">
        <v>0</v>
      </c>
      <c r="F169" s="363">
        <v>0</v>
      </c>
      <c r="G169" s="363">
        <v>0</v>
      </c>
      <c r="H169" s="363">
        <v>0</v>
      </c>
      <c r="I169" s="363">
        <v>0</v>
      </c>
      <c r="J169" s="363">
        <v>0</v>
      </c>
      <c r="K169" s="363">
        <v>0</v>
      </c>
    </row>
    <row r="170" spans="1:11">
      <c r="A170" s="361">
        <f t="shared" si="2"/>
        <v>45664</v>
      </c>
      <c r="B170" s="362">
        <v>22</v>
      </c>
      <c r="C170" s="363">
        <v>1818.1285493841001</v>
      </c>
      <c r="D170" s="363">
        <v>0</v>
      </c>
      <c r="E170" s="363">
        <v>0</v>
      </c>
      <c r="F170" s="363">
        <v>0</v>
      </c>
      <c r="G170" s="363">
        <v>0</v>
      </c>
      <c r="H170" s="363">
        <v>0</v>
      </c>
      <c r="I170" s="363">
        <v>21.0511443635597</v>
      </c>
      <c r="J170" s="363">
        <v>0</v>
      </c>
      <c r="K170" s="363">
        <v>0</v>
      </c>
    </row>
    <row r="171" spans="1:11">
      <c r="A171" s="361">
        <f t="shared" si="2"/>
        <v>45664</v>
      </c>
      <c r="B171" s="362">
        <v>23</v>
      </c>
      <c r="C171" s="363">
        <v>1613.3680637062103</v>
      </c>
      <c r="D171" s="363">
        <v>0</v>
      </c>
      <c r="E171" s="363">
        <v>0</v>
      </c>
      <c r="F171" s="363">
        <v>0</v>
      </c>
      <c r="G171" s="363">
        <v>0</v>
      </c>
      <c r="H171" s="363">
        <v>0</v>
      </c>
      <c r="I171" s="363">
        <v>0</v>
      </c>
      <c r="J171" s="363">
        <v>0</v>
      </c>
      <c r="K171" s="363">
        <v>0</v>
      </c>
    </row>
    <row r="172" spans="1:11">
      <c r="A172" s="361">
        <f t="shared" si="2"/>
        <v>45665</v>
      </c>
      <c r="B172" s="362">
        <v>0</v>
      </c>
      <c r="C172" s="363">
        <v>1612.99732399253</v>
      </c>
      <c r="D172" s="363">
        <v>0</v>
      </c>
      <c r="E172" s="363">
        <v>0</v>
      </c>
      <c r="F172" s="363">
        <v>0</v>
      </c>
      <c r="G172" s="363">
        <v>0</v>
      </c>
      <c r="H172" s="363">
        <v>0</v>
      </c>
      <c r="I172" s="363">
        <v>2166.9590763649403</v>
      </c>
      <c r="J172" s="363">
        <v>0</v>
      </c>
      <c r="K172" s="363">
        <v>0</v>
      </c>
    </row>
    <row r="173" spans="1:11">
      <c r="A173" s="361">
        <f t="shared" si="2"/>
        <v>45665</v>
      </c>
      <c r="B173" s="362">
        <v>1</v>
      </c>
      <c r="C173" s="363">
        <v>2139.7228687409602</v>
      </c>
      <c r="D173" s="363">
        <v>0</v>
      </c>
      <c r="E173" s="363">
        <v>0</v>
      </c>
      <c r="F173" s="363">
        <v>0</v>
      </c>
      <c r="G173" s="363">
        <v>0</v>
      </c>
      <c r="H173" s="363">
        <v>0</v>
      </c>
      <c r="I173" s="363">
        <v>2125.4764102445101</v>
      </c>
      <c r="J173" s="363">
        <v>0</v>
      </c>
      <c r="K173" s="363">
        <v>0</v>
      </c>
    </row>
    <row r="174" spans="1:11">
      <c r="A174" s="361">
        <f t="shared" si="2"/>
        <v>45665</v>
      </c>
      <c r="B174" s="362">
        <v>2</v>
      </c>
      <c r="C174" s="363">
        <v>1815.4202111305401</v>
      </c>
      <c r="D174" s="363">
        <v>0</v>
      </c>
      <c r="E174" s="363">
        <v>0</v>
      </c>
      <c r="F174" s="363">
        <v>0</v>
      </c>
      <c r="G174" s="363">
        <v>0</v>
      </c>
      <c r="H174" s="363">
        <v>0</v>
      </c>
      <c r="I174" s="363">
        <v>1360.2981794290199</v>
      </c>
      <c r="J174" s="363">
        <v>0</v>
      </c>
      <c r="K174" s="363">
        <v>0</v>
      </c>
    </row>
    <row r="175" spans="1:11">
      <c r="A175" s="361">
        <f t="shared" si="2"/>
        <v>45665</v>
      </c>
      <c r="B175" s="362">
        <v>3</v>
      </c>
      <c r="C175" s="363">
        <v>1815.16115682958</v>
      </c>
      <c r="D175" s="363">
        <v>0</v>
      </c>
      <c r="E175" s="363">
        <v>0</v>
      </c>
      <c r="F175" s="363">
        <v>0</v>
      </c>
      <c r="G175" s="363">
        <v>0</v>
      </c>
      <c r="H175" s="363">
        <v>0</v>
      </c>
      <c r="I175" s="363">
        <v>2079.32288845428</v>
      </c>
      <c r="J175" s="363">
        <v>0</v>
      </c>
      <c r="K175" s="363">
        <v>0</v>
      </c>
    </row>
    <row r="176" spans="1:11">
      <c r="A176" s="361">
        <f t="shared" si="2"/>
        <v>45665</v>
      </c>
      <c r="B176" s="362">
        <v>4</v>
      </c>
      <c r="C176" s="363">
        <v>1814.3478998937701</v>
      </c>
      <c r="D176" s="363">
        <v>0</v>
      </c>
      <c r="E176" s="363">
        <v>0</v>
      </c>
      <c r="F176" s="363">
        <v>0</v>
      </c>
      <c r="G176" s="363">
        <v>0</v>
      </c>
      <c r="H176" s="363">
        <v>0</v>
      </c>
      <c r="I176" s="363">
        <v>1493.02464104299</v>
      </c>
      <c r="J176" s="363">
        <v>0</v>
      </c>
      <c r="K176" s="363">
        <v>0</v>
      </c>
    </row>
    <row r="177" spans="1:11">
      <c r="A177" s="361">
        <f t="shared" si="2"/>
        <v>45665</v>
      </c>
      <c r="B177" s="362">
        <v>5</v>
      </c>
      <c r="C177" s="363">
        <v>1807.2149394589301</v>
      </c>
      <c r="D177" s="363">
        <v>0</v>
      </c>
      <c r="E177" s="363">
        <v>0</v>
      </c>
      <c r="F177" s="363">
        <v>0</v>
      </c>
      <c r="G177" s="363">
        <v>0</v>
      </c>
      <c r="H177" s="363">
        <v>0</v>
      </c>
      <c r="I177" s="363">
        <v>2536.9079598871704</v>
      </c>
      <c r="J177" s="363">
        <v>0</v>
      </c>
      <c r="K177" s="363">
        <v>0</v>
      </c>
    </row>
    <row r="178" spans="1:11">
      <c r="A178" s="361">
        <f t="shared" si="2"/>
        <v>45665</v>
      </c>
      <c r="B178" s="362">
        <v>6</v>
      </c>
      <c r="C178" s="363">
        <v>0</v>
      </c>
      <c r="D178" s="363">
        <v>0</v>
      </c>
      <c r="E178" s="363">
        <v>0</v>
      </c>
      <c r="F178" s="363">
        <v>0</v>
      </c>
      <c r="G178" s="363">
        <v>0</v>
      </c>
      <c r="H178" s="363">
        <v>0</v>
      </c>
      <c r="I178" s="363">
        <v>0</v>
      </c>
      <c r="J178" s="363">
        <v>0</v>
      </c>
      <c r="K178" s="363">
        <v>0</v>
      </c>
    </row>
    <row r="179" spans="1:11">
      <c r="A179" s="361">
        <f t="shared" si="2"/>
        <v>45665</v>
      </c>
      <c r="B179" s="362">
        <v>7</v>
      </c>
      <c r="C179" s="363">
        <v>0</v>
      </c>
      <c r="D179" s="363">
        <v>0</v>
      </c>
      <c r="E179" s="363">
        <v>0</v>
      </c>
      <c r="F179" s="363">
        <v>0</v>
      </c>
      <c r="G179" s="363">
        <v>0</v>
      </c>
      <c r="H179" s="363">
        <v>0</v>
      </c>
      <c r="I179" s="363">
        <v>0</v>
      </c>
      <c r="J179" s="363">
        <v>0</v>
      </c>
      <c r="K179" s="363">
        <v>0</v>
      </c>
    </row>
    <row r="180" spans="1:11">
      <c r="A180" s="361">
        <f t="shared" si="2"/>
        <v>45665</v>
      </c>
      <c r="B180" s="362">
        <v>8</v>
      </c>
      <c r="C180" s="363">
        <v>0</v>
      </c>
      <c r="D180" s="363">
        <v>0</v>
      </c>
      <c r="E180" s="363">
        <v>0</v>
      </c>
      <c r="F180" s="363">
        <v>0</v>
      </c>
      <c r="G180" s="363">
        <v>0</v>
      </c>
      <c r="H180" s="363">
        <v>0</v>
      </c>
      <c r="I180" s="363">
        <v>0</v>
      </c>
      <c r="J180" s="363">
        <v>0</v>
      </c>
      <c r="K180" s="363">
        <v>0</v>
      </c>
    </row>
    <row r="181" spans="1:11">
      <c r="A181" s="361">
        <f t="shared" si="2"/>
        <v>45665</v>
      </c>
      <c r="B181" s="362">
        <v>9</v>
      </c>
      <c r="C181" s="363">
        <v>0</v>
      </c>
      <c r="D181" s="363">
        <v>0</v>
      </c>
      <c r="E181" s="363">
        <v>0</v>
      </c>
      <c r="F181" s="363">
        <v>0</v>
      </c>
      <c r="G181" s="363">
        <v>0</v>
      </c>
      <c r="H181" s="363">
        <v>0</v>
      </c>
      <c r="I181" s="363">
        <v>0</v>
      </c>
      <c r="J181" s="363">
        <v>0</v>
      </c>
      <c r="K181" s="363">
        <v>0</v>
      </c>
    </row>
    <row r="182" spans="1:11">
      <c r="A182" s="361">
        <f t="shared" si="2"/>
        <v>45665</v>
      </c>
      <c r="B182" s="362">
        <v>10</v>
      </c>
      <c r="C182" s="363">
        <v>0</v>
      </c>
      <c r="D182" s="363">
        <v>0</v>
      </c>
      <c r="E182" s="363">
        <v>0</v>
      </c>
      <c r="F182" s="363">
        <v>0</v>
      </c>
      <c r="G182" s="363">
        <v>0</v>
      </c>
      <c r="H182" s="363">
        <v>0</v>
      </c>
      <c r="I182" s="363">
        <v>0</v>
      </c>
      <c r="J182" s="363">
        <v>0</v>
      </c>
      <c r="K182" s="363">
        <v>0</v>
      </c>
    </row>
    <row r="183" spans="1:11">
      <c r="A183" s="361">
        <f t="shared" si="2"/>
        <v>45665</v>
      </c>
      <c r="B183" s="362">
        <v>11</v>
      </c>
      <c r="C183" s="363">
        <v>0</v>
      </c>
      <c r="D183" s="363">
        <v>0</v>
      </c>
      <c r="E183" s="363">
        <v>0</v>
      </c>
      <c r="F183" s="363">
        <v>0</v>
      </c>
      <c r="G183" s="363">
        <v>0</v>
      </c>
      <c r="H183" s="363">
        <v>0</v>
      </c>
      <c r="I183" s="363">
        <v>0</v>
      </c>
      <c r="J183" s="363">
        <v>0</v>
      </c>
      <c r="K183" s="363">
        <v>0</v>
      </c>
    </row>
    <row r="184" spans="1:11">
      <c r="A184" s="361">
        <f t="shared" si="2"/>
        <v>45665</v>
      </c>
      <c r="B184" s="362">
        <v>12</v>
      </c>
      <c r="C184" s="363">
        <v>0</v>
      </c>
      <c r="D184" s="363">
        <v>0</v>
      </c>
      <c r="E184" s="363">
        <v>0</v>
      </c>
      <c r="F184" s="363">
        <v>0</v>
      </c>
      <c r="G184" s="363">
        <v>0</v>
      </c>
      <c r="H184" s="363">
        <v>0</v>
      </c>
      <c r="I184" s="363">
        <v>0</v>
      </c>
      <c r="J184" s="363">
        <v>0</v>
      </c>
      <c r="K184" s="363">
        <v>0</v>
      </c>
    </row>
    <row r="185" spans="1:11">
      <c r="A185" s="361">
        <f t="shared" si="2"/>
        <v>45665</v>
      </c>
      <c r="B185" s="362">
        <v>13</v>
      </c>
      <c r="C185" s="363">
        <v>0</v>
      </c>
      <c r="D185" s="363">
        <v>0</v>
      </c>
      <c r="E185" s="363">
        <v>0</v>
      </c>
      <c r="F185" s="363">
        <v>0</v>
      </c>
      <c r="G185" s="363">
        <v>0</v>
      </c>
      <c r="H185" s="363">
        <v>0</v>
      </c>
      <c r="I185" s="363">
        <v>0</v>
      </c>
      <c r="J185" s="363">
        <v>0</v>
      </c>
      <c r="K185" s="363">
        <v>0</v>
      </c>
    </row>
    <row r="186" spans="1:11">
      <c r="A186" s="361">
        <f t="shared" si="2"/>
        <v>45665</v>
      </c>
      <c r="B186" s="362">
        <v>14</v>
      </c>
      <c r="C186" s="363">
        <v>0</v>
      </c>
      <c r="D186" s="363">
        <v>0</v>
      </c>
      <c r="E186" s="363">
        <v>0</v>
      </c>
      <c r="F186" s="363">
        <v>0</v>
      </c>
      <c r="G186" s="363">
        <v>0</v>
      </c>
      <c r="H186" s="363">
        <v>0</v>
      </c>
      <c r="I186" s="363">
        <v>0</v>
      </c>
      <c r="J186" s="363">
        <v>0</v>
      </c>
      <c r="K186" s="363">
        <v>0</v>
      </c>
    </row>
    <row r="187" spans="1:11">
      <c r="A187" s="361">
        <f t="shared" si="2"/>
        <v>45665</v>
      </c>
      <c r="B187" s="362">
        <v>15</v>
      </c>
      <c r="C187" s="363">
        <v>0</v>
      </c>
      <c r="D187" s="363">
        <v>0</v>
      </c>
      <c r="E187" s="363">
        <v>0</v>
      </c>
      <c r="F187" s="363">
        <v>0</v>
      </c>
      <c r="G187" s="363">
        <v>0</v>
      </c>
      <c r="H187" s="363">
        <v>0</v>
      </c>
      <c r="I187" s="363">
        <v>0</v>
      </c>
      <c r="J187" s="363">
        <v>0</v>
      </c>
      <c r="K187" s="363">
        <v>0</v>
      </c>
    </row>
    <row r="188" spans="1:11">
      <c r="A188" s="361">
        <f t="shared" si="2"/>
        <v>45665</v>
      </c>
      <c r="B188" s="362">
        <v>16</v>
      </c>
      <c r="C188" s="363">
        <v>0</v>
      </c>
      <c r="D188" s="363">
        <v>0</v>
      </c>
      <c r="E188" s="363">
        <v>0</v>
      </c>
      <c r="F188" s="363">
        <v>0</v>
      </c>
      <c r="G188" s="363">
        <v>0</v>
      </c>
      <c r="H188" s="363">
        <v>0</v>
      </c>
      <c r="I188" s="363">
        <v>0</v>
      </c>
      <c r="J188" s="363">
        <v>0</v>
      </c>
      <c r="K188" s="363">
        <v>0</v>
      </c>
    </row>
    <row r="189" spans="1:11">
      <c r="A189" s="361">
        <f t="shared" si="2"/>
        <v>45665</v>
      </c>
      <c r="B189" s="362">
        <v>17</v>
      </c>
      <c r="C189" s="363">
        <v>0</v>
      </c>
      <c r="D189" s="363">
        <v>0</v>
      </c>
      <c r="E189" s="363">
        <v>0</v>
      </c>
      <c r="F189" s="363">
        <v>0</v>
      </c>
      <c r="G189" s="363">
        <v>0</v>
      </c>
      <c r="H189" s="363">
        <v>0</v>
      </c>
      <c r="I189" s="363">
        <v>0</v>
      </c>
      <c r="J189" s="363">
        <v>0</v>
      </c>
      <c r="K189" s="363">
        <v>0</v>
      </c>
    </row>
    <row r="190" spans="1:11">
      <c r="A190" s="361">
        <f t="shared" si="2"/>
        <v>45665</v>
      </c>
      <c r="B190" s="362">
        <v>18</v>
      </c>
      <c r="C190" s="363">
        <v>0</v>
      </c>
      <c r="D190" s="363">
        <v>0</v>
      </c>
      <c r="E190" s="363">
        <v>0</v>
      </c>
      <c r="F190" s="363">
        <v>0</v>
      </c>
      <c r="G190" s="363">
        <v>0</v>
      </c>
      <c r="H190" s="363">
        <v>0</v>
      </c>
      <c r="I190" s="363">
        <v>0</v>
      </c>
      <c r="J190" s="363">
        <v>0</v>
      </c>
      <c r="K190" s="363">
        <v>0</v>
      </c>
    </row>
    <row r="191" spans="1:11">
      <c r="A191" s="361">
        <f t="shared" si="2"/>
        <v>45665</v>
      </c>
      <c r="B191" s="362">
        <v>19</v>
      </c>
      <c r="C191" s="363">
        <v>0</v>
      </c>
      <c r="D191" s="363">
        <v>0</v>
      </c>
      <c r="E191" s="363">
        <v>0</v>
      </c>
      <c r="F191" s="363">
        <v>0</v>
      </c>
      <c r="G191" s="363">
        <v>0</v>
      </c>
      <c r="H191" s="363">
        <v>0</v>
      </c>
      <c r="I191" s="363">
        <v>0</v>
      </c>
      <c r="J191" s="363">
        <v>0</v>
      </c>
      <c r="K191" s="363">
        <v>0</v>
      </c>
    </row>
    <row r="192" spans="1:11">
      <c r="A192" s="361">
        <f t="shared" si="2"/>
        <v>45665</v>
      </c>
      <c r="B192" s="362">
        <v>20</v>
      </c>
      <c r="C192" s="363">
        <v>0</v>
      </c>
      <c r="D192" s="363">
        <v>0</v>
      </c>
      <c r="E192" s="363">
        <v>0</v>
      </c>
      <c r="F192" s="363">
        <v>0</v>
      </c>
      <c r="G192" s="363">
        <v>0</v>
      </c>
      <c r="H192" s="363">
        <v>0</v>
      </c>
      <c r="I192" s="363">
        <v>0</v>
      </c>
      <c r="J192" s="363">
        <v>0</v>
      </c>
      <c r="K192" s="363">
        <v>0</v>
      </c>
    </row>
    <row r="193" spans="1:11">
      <c r="A193" s="361">
        <f t="shared" si="2"/>
        <v>45665</v>
      </c>
      <c r="B193" s="362">
        <v>21</v>
      </c>
      <c r="C193" s="363">
        <v>0</v>
      </c>
      <c r="D193" s="363">
        <v>0</v>
      </c>
      <c r="E193" s="363">
        <v>0</v>
      </c>
      <c r="F193" s="363">
        <v>0</v>
      </c>
      <c r="G193" s="363">
        <v>0</v>
      </c>
      <c r="H193" s="363">
        <v>0</v>
      </c>
      <c r="I193" s="363">
        <v>0</v>
      </c>
      <c r="J193" s="363">
        <v>0</v>
      </c>
      <c r="K193" s="363">
        <v>0</v>
      </c>
    </row>
    <row r="194" spans="1:11">
      <c r="A194" s="361">
        <f t="shared" si="2"/>
        <v>45665</v>
      </c>
      <c r="B194" s="362">
        <v>22</v>
      </c>
      <c r="C194" s="363">
        <v>2486.0503648151303</v>
      </c>
      <c r="D194" s="363">
        <v>0</v>
      </c>
      <c r="E194" s="363">
        <v>0</v>
      </c>
      <c r="F194" s="363">
        <v>0</v>
      </c>
      <c r="G194" s="363">
        <v>0</v>
      </c>
      <c r="H194" s="363">
        <v>0</v>
      </c>
      <c r="I194" s="363">
        <v>941.81027289521796</v>
      </c>
      <c r="J194" s="363">
        <v>0</v>
      </c>
      <c r="K194" s="363">
        <v>0</v>
      </c>
    </row>
    <row r="195" spans="1:11">
      <c r="A195" s="361">
        <f t="shared" si="2"/>
        <v>45665</v>
      </c>
      <c r="B195" s="362">
        <v>23</v>
      </c>
      <c r="C195" s="363">
        <v>1862.9348593991599</v>
      </c>
      <c r="D195" s="363">
        <v>0</v>
      </c>
      <c r="E195" s="363">
        <v>0</v>
      </c>
      <c r="F195" s="363">
        <v>0</v>
      </c>
      <c r="G195" s="363">
        <v>0</v>
      </c>
      <c r="H195" s="363">
        <v>0</v>
      </c>
      <c r="I195" s="363">
        <v>0</v>
      </c>
      <c r="J195" s="363">
        <v>0</v>
      </c>
      <c r="K195" s="363">
        <v>0</v>
      </c>
    </row>
    <row r="196" spans="1:11">
      <c r="A196" s="361">
        <f t="shared" si="2"/>
        <v>45666</v>
      </c>
      <c r="B196" s="362">
        <v>0</v>
      </c>
      <c r="C196" s="363">
        <v>9715.3499719370302</v>
      </c>
      <c r="D196" s="363">
        <v>0</v>
      </c>
      <c r="E196" s="363">
        <v>0</v>
      </c>
      <c r="F196" s="363">
        <v>736.81029763673996</v>
      </c>
      <c r="G196" s="363">
        <v>3321.5747103553404</v>
      </c>
      <c r="H196" s="363">
        <v>0</v>
      </c>
      <c r="I196" s="363">
        <v>2860.2266704660897</v>
      </c>
      <c r="J196" s="363">
        <v>0</v>
      </c>
      <c r="K196" s="363">
        <v>0</v>
      </c>
    </row>
    <row r="197" spans="1:11">
      <c r="A197" s="361">
        <f t="shared" ref="A197:A260" si="3">IF(B197=0,A196+1,A196)</f>
        <v>45666</v>
      </c>
      <c r="B197" s="362">
        <v>1</v>
      </c>
      <c r="C197" s="363">
        <v>9034.3289708191896</v>
      </c>
      <c r="D197" s="363">
        <v>0</v>
      </c>
      <c r="E197" s="363">
        <v>0</v>
      </c>
      <c r="F197" s="363">
        <v>467.02418958085303</v>
      </c>
      <c r="G197" s="363">
        <v>3319.7635197998302</v>
      </c>
      <c r="H197" s="363">
        <v>0</v>
      </c>
      <c r="I197" s="363">
        <v>4070.5575887816003</v>
      </c>
      <c r="J197" s="363">
        <v>0</v>
      </c>
      <c r="K197" s="363">
        <v>0</v>
      </c>
    </row>
    <row r="198" spans="1:11">
      <c r="A198" s="361">
        <f t="shared" si="3"/>
        <v>45666</v>
      </c>
      <c r="B198" s="362">
        <v>2</v>
      </c>
      <c r="C198" s="363">
        <v>9076.3765072607803</v>
      </c>
      <c r="D198" s="363">
        <v>0</v>
      </c>
      <c r="E198" s="363">
        <v>0</v>
      </c>
      <c r="F198" s="363">
        <v>467.02418958085303</v>
      </c>
      <c r="G198" s="363">
        <v>3322.2669560408599</v>
      </c>
      <c r="H198" s="363">
        <v>0</v>
      </c>
      <c r="I198" s="363">
        <v>1631.8910474614001</v>
      </c>
      <c r="J198" s="363">
        <v>0</v>
      </c>
      <c r="K198" s="363">
        <v>0</v>
      </c>
    </row>
    <row r="199" spans="1:11">
      <c r="A199" s="361">
        <f t="shared" si="3"/>
        <v>45666</v>
      </c>
      <c r="B199" s="362">
        <v>3</v>
      </c>
      <c r="C199" s="363">
        <v>9089.7266835661612</v>
      </c>
      <c r="D199" s="363">
        <v>0</v>
      </c>
      <c r="E199" s="363">
        <v>0</v>
      </c>
      <c r="F199" s="363">
        <v>1483.8209479042703</v>
      </c>
      <c r="G199" s="363">
        <v>3321.9206573769002</v>
      </c>
      <c r="H199" s="363">
        <v>0</v>
      </c>
      <c r="I199" s="363">
        <v>1878.8559538826601</v>
      </c>
      <c r="J199" s="363">
        <v>0</v>
      </c>
      <c r="K199" s="363">
        <v>0</v>
      </c>
    </row>
    <row r="200" spans="1:11">
      <c r="A200" s="361">
        <f t="shared" si="3"/>
        <v>45666</v>
      </c>
      <c r="B200" s="362">
        <v>4</v>
      </c>
      <c r="C200" s="363">
        <v>9088.1171946754912</v>
      </c>
      <c r="D200" s="363">
        <v>0</v>
      </c>
      <c r="E200" s="363">
        <v>0</v>
      </c>
      <c r="F200" s="363">
        <v>1950.8451374851199</v>
      </c>
      <c r="G200" s="363">
        <v>3322.7891187406203</v>
      </c>
      <c r="H200" s="363">
        <v>0</v>
      </c>
      <c r="I200" s="363">
        <v>2462.6398286550298</v>
      </c>
      <c r="J200" s="363">
        <v>0</v>
      </c>
      <c r="K200" s="363">
        <v>0</v>
      </c>
    </row>
    <row r="201" spans="1:11">
      <c r="A201" s="361">
        <f t="shared" si="3"/>
        <v>45666</v>
      </c>
      <c r="B201" s="362">
        <v>5</v>
      </c>
      <c r="C201" s="363">
        <v>9081.0766637248107</v>
      </c>
      <c r="D201" s="363">
        <v>0</v>
      </c>
      <c r="E201" s="363">
        <v>0</v>
      </c>
      <c r="F201" s="363">
        <v>2633.4935166468304</v>
      </c>
      <c r="G201" s="363">
        <v>3322.8023935673405</v>
      </c>
      <c r="H201" s="363">
        <v>0</v>
      </c>
      <c r="I201" s="363">
        <v>3039.8035394468498</v>
      </c>
      <c r="J201" s="363">
        <v>0</v>
      </c>
      <c r="K201" s="363">
        <v>0</v>
      </c>
    </row>
    <row r="202" spans="1:11">
      <c r="A202" s="361">
        <f t="shared" si="3"/>
        <v>45666</v>
      </c>
      <c r="B202" s="362">
        <v>6</v>
      </c>
      <c r="C202" s="363">
        <v>8390.4136301878316</v>
      </c>
      <c r="D202" s="363">
        <v>0</v>
      </c>
      <c r="E202" s="363">
        <v>0</v>
      </c>
      <c r="F202" s="363">
        <v>2318.5173077859099</v>
      </c>
      <c r="G202" s="363">
        <v>3103.6514196103503</v>
      </c>
      <c r="H202" s="363">
        <v>0</v>
      </c>
      <c r="I202" s="363">
        <v>450.74686968589202</v>
      </c>
      <c r="J202" s="363">
        <v>0</v>
      </c>
      <c r="K202" s="363">
        <v>0</v>
      </c>
    </row>
    <row r="203" spans="1:11">
      <c r="A203" s="361">
        <f t="shared" si="3"/>
        <v>45666</v>
      </c>
      <c r="B203" s="362">
        <v>7</v>
      </c>
      <c r="C203" s="363">
        <v>8257.1622711218406</v>
      </c>
      <c r="D203" s="363">
        <v>0</v>
      </c>
      <c r="E203" s="363">
        <v>0</v>
      </c>
      <c r="F203" s="363">
        <v>2093.3783330092301</v>
      </c>
      <c r="G203" s="363">
        <v>2960.3734470868699</v>
      </c>
      <c r="H203" s="363">
        <v>0</v>
      </c>
      <c r="I203" s="363">
        <v>506.08638603325107</v>
      </c>
      <c r="J203" s="363">
        <v>0</v>
      </c>
      <c r="K203" s="363">
        <v>0</v>
      </c>
    </row>
    <row r="204" spans="1:11">
      <c r="A204" s="361">
        <f t="shared" si="3"/>
        <v>45666</v>
      </c>
      <c r="B204" s="362">
        <v>8</v>
      </c>
      <c r="C204" s="363">
        <v>2606.9971488849301</v>
      </c>
      <c r="D204" s="363">
        <v>0</v>
      </c>
      <c r="E204" s="363">
        <v>0</v>
      </c>
      <c r="F204" s="363">
        <v>0</v>
      </c>
      <c r="G204" s="363">
        <v>0</v>
      </c>
      <c r="H204" s="363">
        <v>0</v>
      </c>
      <c r="I204" s="363">
        <v>0</v>
      </c>
      <c r="J204" s="363">
        <v>0</v>
      </c>
      <c r="K204" s="363">
        <v>0</v>
      </c>
    </row>
    <row r="205" spans="1:11">
      <c r="A205" s="361">
        <f t="shared" si="3"/>
        <v>45666</v>
      </c>
      <c r="B205" s="362">
        <v>9</v>
      </c>
      <c r="C205" s="363">
        <v>2610.6623101089299</v>
      </c>
      <c r="D205" s="363">
        <v>0</v>
      </c>
      <c r="E205" s="363">
        <v>0</v>
      </c>
      <c r="F205" s="363">
        <v>107.22380000000001</v>
      </c>
      <c r="G205" s="363">
        <v>0</v>
      </c>
      <c r="H205" s="363">
        <v>0</v>
      </c>
      <c r="I205" s="363">
        <v>0</v>
      </c>
      <c r="J205" s="363">
        <v>0</v>
      </c>
      <c r="K205" s="363">
        <v>0</v>
      </c>
    </row>
    <row r="206" spans="1:11">
      <c r="A206" s="361">
        <f t="shared" si="3"/>
        <v>45666</v>
      </c>
      <c r="B206" s="362">
        <v>10</v>
      </c>
      <c r="C206" s="363">
        <v>2610.6827422046904</v>
      </c>
      <c r="D206" s="363">
        <v>0</v>
      </c>
      <c r="E206" s="363">
        <v>0</v>
      </c>
      <c r="F206" s="363">
        <v>107.22380000000001</v>
      </c>
      <c r="G206" s="363">
        <v>0</v>
      </c>
      <c r="H206" s="363">
        <v>0</v>
      </c>
      <c r="I206" s="363">
        <v>0</v>
      </c>
      <c r="J206" s="363">
        <v>0</v>
      </c>
      <c r="K206" s="363">
        <v>0</v>
      </c>
    </row>
    <row r="207" spans="1:11">
      <c r="A207" s="361">
        <f t="shared" si="3"/>
        <v>45666</v>
      </c>
      <c r="B207" s="362">
        <v>11</v>
      </c>
      <c r="C207" s="363">
        <v>2582.45871551044</v>
      </c>
      <c r="D207" s="363">
        <v>0</v>
      </c>
      <c r="E207" s="363">
        <v>0</v>
      </c>
      <c r="F207" s="363">
        <v>89.525000000000006</v>
      </c>
      <c r="G207" s="363">
        <v>0</v>
      </c>
      <c r="H207" s="363">
        <v>0</v>
      </c>
      <c r="I207" s="363">
        <v>0</v>
      </c>
      <c r="J207" s="363">
        <v>0</v>
      </c>
      <c r="K207" s="363">
        <v>0</v>
      </c>
    </row>
    <row r="208" spans="1:11">
      <c r="A208" s="361">
        <f t="shared" si="3"/>
        <v>45666</v>
      </c>
      <c r="B208" s="362">
        <v>12</v>
      </c>
      <c r="C208" s="363">
        <v>2657.9962534052302</v>
      </c>
      <c r="D208" s="363">
        <v>0</v>
      </c>
      <c r="E208" s="363">
        <v>0</v>
      </c>
      <c r="F208" s="363">
        <v>46.409500000000001</v>
      </c>
      <c r="G208" s="363">
        <v>0</v>
      </c>
      <c r="H208" s="363">
        <v>0</v>
      </c>
      <c r="I208" s="363">
        <v>0</v>
      </c>
      <c r="J208" s="363">
        <v>0</v>
      </c>
      <c r="K208" s="363">
        <v>0</v>
      </c>
    </row>
    <row r="209" spans="1:11">
      <c r="A209" s="361">
        <f t="shared" si="3"/>
        <v>45666</v>
      </c>
      <c r="B209" s="362">
        <v>13</v>
      </c>
      <c r="C209" s="363">
        <v>2471.9218759100199</v>
      </c>
      <c r="D209" s="363">
        <v>0</v>
      </c>
      <c r="E209" s="363">
        <v>0</v>
      </c>
      <c r="F209" s="363">
        <v>46.409500000000001</v>
      </c>
      <c r="G209" s="363">
        <v>0</v>
      </c>
      <c r="H209" s="363">
        <v>0</v>
      </c>
      <c r="I209" s="363">
        <v>0</v>
      </c>
      <c r="J209" s="363">
        <v>0</v>
      </c>
      <c r="K209" s="363">
        <v>0</v>
      </c>
    </row>
    <row r="210" spans="1:11">
      <c r="A210" s="361">
        <f t="shared" si="3"/>
        <v>45666</v>
      </c>
      <c r="B210" s="362">
        <v>14</v>
      </c>
      <c r="C210" s="363">
        <v>2776.1204194130405</v>
      </c>
      <c r="D210" s="363">
        <v>0</v>
      </c>
      <c r="E210" s="363">
        <v>0</v>
      </c>
      <c r="F210" s="363">
        <v>23.3797</v>
      </c>
      <c r="G210" s="363">
        <v>0</v>
      </c>
      <c r="H210" s="363">
        <v>0</v>
      </c>
      <c r="I210" s="363">
        <v>0</v>
      </c>
      <c r="J210" s="363">
        <v>0</v>
      </c>
      <c r="K210" s="363">
        <v>0</v>
      </c>
    </row>
    <row r="211" spans="1:11">
      <c r="A211" s="361">
        <f t="shared" si="3"/>
        <v>45666</v>
      </c>
      <c r="B211" s="362">
        <v>15</v>
      </c>
      <c r="C211" s="363">
        <v>2907.5676778618804</v>
      </c>
      <c r="D211" s="363">
        <v>0</v>
      </c>
      <c r="E211" s="363">
        <v>0</v>
      </c>
      <c r="F211" s="363">
        <v>0</v>
      </c>
      <c r="G211" s="363">
        <v>0</v>
      </c>
      <c r="H211" s="363">
        <v>0</v>
      </c>
      <c r="I211" s="363">
        <v>0</v>
      </c>
      <c r="J211" s="363">
        <v>0</v>
      </c>
      <c r="K211" s="363">
        <v>0</v>
      </c>
    </row>
    <row r="212" spans="1:11">
      <c r="A212" s="361">
        <f t="shared" si="3"/>
        <v>45666</v>
      </c>
      <c r="B212" s="362">
        <v>16</v>
      </c>
      <c r="C212" s="363">
        <v>2908.4254258338401</v>
      </c>
      <c r="D212" s="363">
        <v>0</v>
      </c>
      <c r="E212" s="363">
        <v>0</v>
      </c>
      <c r="F212" s="363">
        <v>0</v>
      </c>
      <c r="G212" s="363">
        <v>0</v>
      </c>
      <c r="H212" s="363">
        <v>0</v>
      </c>
      <c r="I212" s="363">
        <v>0</v>
      </c>
      <c r="J212" s="363">
        <v>0</v>
      </c>
      <c r="K212" s="363">
        <v>0</v>
      </c>
    </row>
    <row r="213" spans="1:11">
      <c r="A213" s="361">
        <f t="shared" si="3"/>
        <v>45666</v>
      </c>
      <c r="B213" s="362">
        <v>17</v>
      </c>
      <c r="C213" s="363">
        <v>3255.5634440690301</v>
      </c>
      <c r="D213" s="363">
        <v>0</v>
      </c>
      <c r="E213" s="363">
        <v>0</v>
      </c>
      <c r="F213" s="363">
        <v>0</v>
      </c>
      <c r="G213" s="363">
        <v>0</v>
      </c>
      <c r="H213" s="363">
        <v>0</v>
      </c>
      <c r="I213" s="363">
        <v>0</v>
      </c>
      <c r="J213" s="363">
        <v>0</v>
      </c>
      <c r="K213" s="363">
        <v>0</v>
      </c>
    </row>
    <row r="214" spans="1:11">
      <c r="A214" s="361">
        <f t="shared" si="3"/>
        <v>45666</v>
      </c>
      <c r="B214" s="362">
        <v>18</v>
      </c>
      <c r="C214" s="363">
        <v>3153.3873013397606</v>
      </c>
      <c r="D214" s="363">
        <v>0</v>
      </c>
      <c r="E214" s="363">
        <v>0</v>
      </c>
      <c r="F214" s="363">
        <v>0</v>
      </c>
      <c r="G214" s="363">
        <v>0</v>
      </c>
      <c r="H214" s="363">
        <v>0</v>
      </c>
      <c r="I214" s="363">
        <v>0</v>
      </c>
      <c r="J214" s="363">
        <v>0</v>
      </c>
      <c r="K214" s="363">
        <v>0</v>
      </c>
    </row>
    <row r="215" spans="1:11">
      <c r="A215" s="361">
        <f t="shared" si="3"/>
        <v>45666</v>
      </c>
      <c r="B215" s="362">
        <v>19</v>
      </c>
      <c r="C215" s="363">
        <v>3152.0167561453504</v>
      </c>
      <c r="D215" s="363">
        <v>0</v>
      </c>
      <c r="E215" s="363">
        <v>0</v>
      </c>
      <c r="F215" s="363">
        <v>0</v>
      </c>
      <c r="G215" s="363">
        <v>0</v>
      </c>
      <c r="H215" s="363">
        <v>0</v>
      </c>
      <c r="I215" s="363">
        <v>0</v>
      </c>
      <c r="J215" s="363">
        <v>0</v>
      </c>
      <c r="K215" s="363">
        <v>0</v>
      </c>
    </row>
    <row r="216" spans="1:11">
      <c r="A216" s="361">
        <f t="shared" si="3"/>
        <v>45666</v>
      </c>
      <c r="B216" s="362">
        <v>20</v>
      </c>
      <c r="C216" s="363">
        <v>3267.7096214726803</v>
      </c>
      <c r="D216" s="363">
        <v>0</v>
      </c>
      <c r="E216" s="363">
        <v>0</v>
      </c>
      <c r="F216" s="363">
        <v>2.9404000000000003</v>
      </c>
      <c r="G216" s="363">
        <v>0</v>
      </c>
      <c r="H216" s="363">
        <v>0</v>
      </c>
      <c r="I216" s="363">
        <v>0</v>
      </c>
      <c r="J216" s="363">
        <v>0</v>
      </c>
      <c r="K216" s="363">
        <v>0</v>
      </c>
    </row>
    <row r="217" spans="1:11">
      <c r="A217" s="361">
        <f t="shared" si="3"/>
        <v>45666</v>
      </c>
      <c r="B217" s="362">
        <v>21</v>
      </c>
      <c r="C217" s="363">
        <v>6704.8385249969706</v>
      </c>
      <c r="D217" s="363">
        <v>0</v>
      </c>
      <c r="E217" s="363">
        <v>0</v>
      </c>
      <c r="F217" s="363">
        <v>738.16930000000002</v>
      </c>
      <c r="G217" s="363">
        <v>0</v>
      </c>
      <c r="H217" s="363">
        <v>0</v>
      </c>
      <c r="I217" s="363">
        <v>0</v>
      </c>
      <c r="J217" s="363">
        <v>0</v>
      </c>
      <c r="K217" s="363">
        <v>0</v>
      </c>
    </row>
    <row r="218" spans="1:11">
      <c r="A218" s="361">
        <f t="shared" si="3"/>
        <v>45666</v>
      </c>
      <c r="B218" s="362">
        <v>22</v>
      </c>
      <c r="C218" s="363">
        <v>14673.6166457084</v>
      </c>
      <c r="D218" s="363">
        <v>0</v>
      </c>
      <c r="E218" s="363">
        <v>0</v>
      </c>
      <c r="F218" s="363">
        <v>1871.1185</v>
      </c>
      <c r="G218" s="363">
        <v>3950.3499574182201</v>
      </c>
      <c r="H218" s="363">
        <v>0</v>
      </c>
      <c r="I218" s="363">
        <v>2737.10209850919</v>
      </c>
      <c r="J218" s="363">
        <v>0</v>
      </c>
      <c r="K218" s="363">
        <v>0</v>
      </c>
    </row>
    <row r="219" spans="1:11">
      <c r="A219" s="361">
        <f t="shared" si="3"/>
        <v>45666</v>
      </c>
      <c r="B219" s="362">
        <v>23</v>
      </c>
      <c r="C219" s="363">
        <v>14629.3566118452</v>
      </c>
      <c r="D219" s="363">
        <v>0</v>
      </c>
      <c r="E219" s="363">
        <v>0</v>
      </c>
      <c r="F219" s="363">
        <v>5649.7758744188704</v>
      </c>
      <c r="G219" s="363">
        <v>2504.8735259714604</v>
      </c>
      <c r="H219" s="363">
        <v>0</v>
      </c>
      <c r="I219" s="363">
        <v>1238.8002958448203</v>
      </c>
      <c r="J219" s="363">
        <v>0</v>
      </c>
      <c r="K219" s="363">
        <v>0</v>
      </c>
    </row>
    <row r="220" spans="1:11">
      <c r="A220" s="361">
        <f t="shared" si="3"/>
        <v>45667</v>
      </c>
      <c r="B220" s="362">
        <v>0</v>
      </c>
      <c r="C220" s="363">
        <v>14654.234918709799</v>
      </c>
      <c r="D220" s="363">
        <v>0</v>
      </c>
      <c r="E220" s="363">
        <v>0</v>
      </c>
      <c r="F220" s="363">
        <v>3404.46224903549</v>
      </c>
      <c r="G220" s="363">
        <v>1811.30420424112</v>
      </c>
      <c r="H220" s="363">
        <v>0</v>
      </c>
      <c r="I220" s="363">
        <v>1890.6861018030202</v>
      </c>
      <c r="J220" s="363">
        <v>0</v>
      </c>
      <c r="K220" s="363">
        <v>0</v>
      </c>
    </row>
    <row r="221" spans="1:11">
      <c r="A221" s="361">
        <f t="shared" si="3"/>
        <v>45667</v>
      </c>
      <c r="B221" s="362">
        <v>1</v>
      </c>
      <c r="C221" s="363">
        <v>14635.6947143418</v>
      </c>
      <c r="D221" s="363">
        <v>0</v>
      </c>
      <c r="E221" s="363">
        <v>0</v>
      </c>
      <c r="F221" s="363">
        <v>215.21014903549101</v>
      </c>
      <c r="G221" s="363">
        <v>3723.9006936952105</v>
      </c>
      <c r="H221" s="363">
        <v>0</v>
      </c>
      <c r="I221" s="363">
        <v>2561.7439222060198</v>
      </c>
      <c r="J221" s="363">
        <v>0</v>
      </c>
      <c r="K221" s="363">
        <v>0</v>
      </c>
    </row>
    <row r="222" spans="1:11">
      <c r="A222" s="361">
        <f t="shared" si="3"/>
        <v>45667</v>
      </c>
      <c r="B222" s="362">
        <v>2</v>
      </c>
      <c r="C222" s="363">
        <v>14652.551841545201</v>
      </c>
      <c r="D222" s="363">
        <v>0</v>
      </c>
      <c r="E222" s="363">
        <v>0</v>
      </c>
      <c r="F222" s="363">
        <v>215.21014903549101</v>
      </c>
      <c r="G222" s="363">
        <v>3940.2126831737105</v>
      </c>
      <c r="H222" s="363">
        <v>0</v>
      </c>
      <c r="I222" s="363">
        <v>1941.7485588863503</v>
      </c>
      <c r="J222" s="363">
        <v>0</v>
      </c>
      <c r="K222" s="363">
        <v>0</v>
      </c>
    </row>
    <row r="223" spans="1:11">
      <c r="A223" s="361">
        <f t="shared" si="3"/>
        <v>45667</v>
      </c>
      <c r="B223" s="362">
        <v>3</v>
      </c>
      <c r="C223" s="363">
        <v>14666.897969175599</v>
      </c>
      <c r="D223" s="363">
        <v>0</v>
      </c>
      <c r="E223" s="363">
        <v>0</v>
      </c>
      <c r="F223" s="363">
        <v>710.19349181712005</v>
      </c>
      <c r="G223" s="363">
        <v>3936.9106065636001</v>
      </c>
      <c r="H223" s="363">
        <v>0</v>
      </c>
      <c r="I223" s="363">
        <v>2451.4668256301302</v>
      </c>
      <c r="J223" s="363">
        <v>0</v>
      </c>
      <c r="K223" s="363">
        <v>0</v>
      </c>
    </row>
    <row r="224" spans="1:11">
      <c r="A224" s="361">
        <f t="shared" si="3"/>
        <v>45667</v>
      </c>
      <c r="B224" s="362">
        <v>4</v>
      </c>
      <c r="C224" s="363">
        <v>14654.609665043501</v>
      </c>
      <c r="D224" s="363">
        <v>0</v>
      </c>
      <c r="E224" s="363">
        <v>0</v>
      </c>
      <c r="F224" s="363">
        <v>710.19349181712005</v>
      </c>
      <c r="G224" s="363">
        <v>3941.3528043649803</v>
      </c>
      <c r="H224" s="363">
        <v>0</v>
      </c>
      <c r="I224" s="363">
        <v>2518.8743361767497</v>
      </c>
      <c r="J224" s="363">
        <v>0</v>
      </c>
      <c r="K224" s="363">
        <v>0</v>
      </c>
    </row>
    <row r="225" spans="1:11">
      <c r="A225" s="361">
        <f t="shared" si="3"/>
        <v>45667</v>
      </c>
      <c r="B225" s="362">
        <v>5</v>
      </c>
      <c r="C225" s="363">
        <v>14625.3985205593</v>
      </c>
      <c r="D225" s="363">
        <v>0</v>
      </c>
      <c r="E225" s="363">
        <v>0</v>
      </c>
      <c r="F225" s="363">
        <v>2886.73639181712</v>
      </c>
      <c r="G225" s="363">
        <v>3949.0616564711604</v>
      </c>
      <c r="H225" s="363">
        <v>0</v>
      </c>
      <c r="I225" s="363">
        <v>4726.5682220139806</v>
      </c>
      <c r="J225" s="363">
        <v>0</v>
      </c>
      <c r="K225" s="363">
        <v>0</v>
      </c>
    </row>
    <row r="226" spans="1:11">
      <c r="A226" s="361">
        <f t="shared" si="3"/>
        <v>45667</v>
      </c>
      <c r="B226" s="362">
        <v>6</v>
      </c>
      <c r="C226" s="363">
        <v>9519.178706330511</v>
      </c>
      <c r="D226" s="363">
        <v>0</v>
      </c>
      <c r="E226" s="363">
        <v>0</v>
      </c>
      <c r="F226" s="363">
        <v>2332.7823193335703</v>
      </c>
      <c r="G226" s="363">
        <v>1802.2773234293802</v>
      </c>
      <c r="H226" s="363">
        <v>0</v>
      </c>
      <c r="I226" s="363">
        <v>241.34941155702799</v>
      </c>
      <c r="J226" s="363">
        <v>0</v>
      </c>
      <c r="K226" s="363">
        <v>0</v>
      </c>
    </row>
    <row r="227" spans="1:11">
      <c r="A227" s="361">
        <f t="shared" si="3"/>
        <v>45667</v>
      </c>
      <c r="B227" s="362">
        <v>7</v>
      </c>
      <c r="C227" s="363">
        <v>9529.0207167245298</v>
      </c>
      <c r="D227" s="363">
        <v>0</v>
      </c>
      <c r="E227" s="363">
        <v>0</v>
      </c>
      <c r="F227" s="363">
        <v>2332.7823193335703</v>
      </c>
      <c r="G227" s="363">
        <v>1802.2773234293802</v>
      </c>
      <c r="H227" s="363">
        <v>0</v>
      </c>
      <c r="I227" s="363">
        <v>0</v>
      </c>
      <c r="J227" s="363">
        <v>0</v>
      </c>
      <c r="K227" s="363">
        <v>0</v>
      </c>
    </row>
    <row r="228" spans="1:11">
      <c r="A228" s="361">
        <f t="shared" si="3"/>
        <v>45667</v>
      </c>
      <c r="B228" s="362">
        <v>8</v>
      </c>
      <c r="C228" s="363">
        <v>3198.8596480462902</v>
      </c>
      <c r="D228" s="363">
        <v>0</v>
      </c>
      <c r="E228" s="363">
        <v>0</v>
      </c>
      <c r="F228" s="363">
        <v>201.64000000000001</v>
      </c>
      <c r="G228" s="363">
        <v>0</v>
      </c>
      <c r="H228" s="363">
        <v>0</v>
      </c>
      <c r="I228" s="363">
        <v>0</v>
      </c>
      <c r="J228" s="363">
        <v>0</v>
      </c>
      <c r="K228" s="363">
        <v>0</v>
      </c>
    </row>
    <row r="229" spans="1:11">
      <c r="A229" s="361">
        <f t="shared" si="3"/>
        <v>45667</v>
      </c>
      <c r="B229" s="362">
        <v>9</v>
      </c>
      <c r="C229" s="363">
        <v>3197.0626582579703</v>
      </c>
      <c r="D229" s="363">
        <v>0</v>
      </c>
      <c r="E229" s="363">
        <v>0</v>
      </c>
      <c r="F229" s="363">
        <v>201.64000000000001</v>
      </c>
      <c r="G229" s="363">
        <v>0</v>
      </c>
      <c r="H229" s="363">
        <v>0</v>
      </c>
      <c r="I229" s="363">
        <v>0</v>
      </c>
      <c r="J229" s="363">
        <v>0</v>
      </c>
      <c r="K229" s="363">
        <v>0</v>
      </c>
    </row>
    <row r="230" spans="1:11">
      <c r="A230" s="361">
        <f t="shared" si="3"/>
        <v>45667</v>
      </c>
      <c r="B230" s="362">
        <v>10</v>
      </c>
      <c r="C230" s="363">
        <v>3254.49197063662</v>
      </c>
      <c r="D230" s="363">
        <v>0</v>
      </c>
      <c r="E230" s="363">
        <v>0</v>
      </c>
      <c r="F230" s="363">
        <v>201.64000000000001</v>
      </c>
      <c r="G230" s="363">
        <v>0</v>
      </c>
      <c r="H230" s="363">
        <v>0</v>
      </c>
      <c r="I230" s="363">
        <v>0</v>
      </c>
      <c r="J230" s="363">
        <v>0</v>
      </c>
      <c r="K230" s="363">
        <v>0</v>
      </c>
    </row>
    <row r="231" spans="1:11">
      <c r="A231" s="361">
        <f t="shared" si="3"/>
        <v>45667</v>
      </c>
      <c r="B231" s="362">
        <v>11</v>
      </c>
      <c r="C231" s="363">
        <v>1558.51538944403</v>
      </c>
      <c r="D231" s="363">
        <v>0</v>
      </c>
      <c r="E231" s="363">
        <v>0</v>
      </c>
      <c r="F231" s="363">
        <v>0</v>
      </c>
      <c r="G231" s="363">
        <v>0</v>
      </c>
      <c r="H231" s="363">
        <v>0</v>
      </c>
      <c r="I231" s="363">
        <v>0</v>
      </c>
      <c r="J231" s="363">
        <v>0</v>
      </c>
      <c r="K231" s="363">
        <v>0</v>
      </c>
    </row>
    <row r="232" spans="1:11">
      <c r="A232" s="361">
        <f t="shared" si="3"/>
        <v>45667</v>
      </c>
      <c r="B232" s="362">
        <v>12</v>
      </c>
      <c r="C232" s="363">
        <v>1559.9004549405599</v>
      </c>
      <c r="D232" s="363">
        <v>0</v>
      </c>
      <c r="E232" s="363">
        <v>0</v>
      </c>
      <c r="F232" s="363">
        <v>0</v>
      </c>
      <c r="G232" s="363">
        <v>0</v>
      </c>
      <c r="H232" s="363">
        <v>0</v>
      </c>
      <c r="I232" s="363">
        <v>0</v>
      </c>
      <c r="J232" s="363">
        <v>0</v>
      </c>
      <c r="K232" s="363">
        <v>0</v>
      </c>
    </row>
    <row r="233" spans="1:11">
      <c r="A233" s="361">
        <f t="shared" si="3"/>
        <v>45667</v>
      </c>
      <c r="B233" s="362">
        <v>13</v>
      </c>
      <c r="C233" s="363">
        <v>2994.3751858040901</v>
      </c>
      <c r="D233" s="363">
        <v>0</v>
      </c>
      <c r="E233" s="363">
        <v>0</v>
      </c>
      <c r="F233" s="363">
        <v>163.22790000000001</v>
      </c>
      <c r="G233" s="363">
        <v>0</v>
      </c>
      <c r="H233" s="363">
        <v>0</v>
      </c>
      <c r="I233" s="363">
        <v>0</v>
      </c>
      <c r="J233" s="363">
        <v>0</v>
      </c>
      <c r="K233" s="363">
        <v>0</v>
      </c>
    </row>
    <row r="234" spans="1:11">
      <c r="A234" s="361">
        <f t="shared" si="3"/>
        <v>45667</v>
      </c>
      <c r="B234" s="362">
        <v>14</v>
      </c>
      <c r="C234" s="363">
        <v>2657.4141075212401</v>
      </c>
      <c r="D234" s="363">
        <v>0</v>
      </c>
      <c r="E234" s="363">
        <v>0</v>
      </c>
      <c r="F234" s="363">
        <v>163.22790000000001</v>
      </c>
      <c r="G234" s="363">
        <v>0</v>
      </c>
      <c r="H234" s="363">
        <v>0</v>
      </c>
      <c r="I234" s="363">
        <v>0</v>
      </c>
      <c r="J234" s="363">
        <v>0</v>
      </c>
      <c r="K234" s="363">
        <v>0</v>
      </c>
    </row>
    <row r="235" spans="1:11">
      <c r="A235" s="361">
        <f t="shared" si="3"/>
        <v>45667</v>
      </c>
      <c r="B235" s="362">
        <v>15</v>
      </c>
      <c r="C235" s="363">
        <v>1771.03979719566</v>
      </c>
      <c r="D235" s="363">
        <v>0</v>
      </c>
      <c r="E235" s="363">
        <v>0</v>
      </c>
      <c r="F235" s="363">
        <v>0</v>
      </c>
      <c r="G235" s="363">
        <v>0</v>
      </c>
      <c r="H235" s="363">
        <v>0</v>
      </c>
      <c r="I235" s="363">
        <v>0</v>
      </c>
      <c r="J235" s="363">
        <v>0</v>
      </c>
      <c r="K235" s="363">
        <v>0</v>
      </c>
    </row>
    <row r="236" spans="1:11">
      <c r="A236" s="361">
        <f t="shared" si="3"/>
        <v>45667</v>
      </c>
      <c r="B236" s="362">
        <v>16</v>
      </c>
      <c r="C236" s="363">
        <v>1770.4193461894899</v>
      </c>
      <c r="D236" s="363">
        <v>0</v>
      </c>
      <c r="E236" s="363">
        <v>0</v>
      </c>
      <c r="F236" s="363">
        <v>0</v>
      </c>
      <c r="G236" s="363">
        <v>0</v>
      </c>
      <c r="H236" s="363">
        <v>0</v>
      </c>
      <c r="I236" s="363">
        <v>0</v>
      </c>
      <c r="J236" s="363">
        <v>0</v>
      </c>
      <c r="K236" s="363">
        <v>0</v>
      </c>
    </row>
    <row r="237" spans="1:11">
      <c r="A237" s="361">
        <f t="shared" si="3"/>
        <v>45667</v>
      </c>
      <c r="B237" s="362">
        <v>17</v>
      </c>
      <c r="C237" s="363">
        <v>2641.9494470889399</v>
      </c>
      <c r="D237" s="363">
        <v>0</v>
      </c>
      <c r="E237" s="363">
        <v>0</v>
      </c>
      <c r="F237" s="363">
        <v>165.69759999999999</v>
      </c>
      <c r="G237" s="363">
        <v>0</v>
      </c>
      <c r="H237" s="363">
        <v>0</v>
      </c>
      <c r="I237" s="363">
        <v>0</v>
      </c>
      <c r="J237" s="363">
        <v>0</v>
      </c>
      <c r="K237" s="363">
        <v>0</v>
      </c>
    </row>
    <row r="238" spans="1:11">
      <c r="A238" s="361">
        <f t="shared" si="3"/>
        <v>45667</v>
      </c>
      <c r="B238" s="362">
        <v>18</v>
      </c>
      <c r="C238" s="363">
        <v>1815.1904184884602</v>
      </c>
      <c r="D238" s="363">
        <v>0</v>
      </c>
      <c r="E238" s="363">
        <v>0</v>
      </c>
      <c r="F238" s="363">
        <v>0</v>
      </c>
      <c r="G238" s="363">
        <v>0</v>
      </c>
      <c r="H238" s="363">
        <v>0</v>
      </c>
      <c r="I238" s="363">
        <v>0</v>
      </c>
      <c r="J238" s="363">
        <v>0</v>
      </c>
      <c r="K238" s="363">
        <v>0</v>
      </c>
    </row>
    <row r="239" spans="1:11">
      <c r="A239" s="361">
        <f t="shared" si="3"/>
        <v>45667</v>
      </c>
      <c r="B239" s="362">
        <v>19</v>
      </c>
      <c r="C239" s="363">
        <v>1751.5356703187999</v>
      </c>
      <c r="D239" s="363">
        <v>0</v>
      </c>
      <c r="E239" s="363">
        <v>0</v>
      </c>
      <c r="F239" s="363">
        <v>0</v>
      </c>
      <c r="G239" s="363">
        <v>0</v>
      </c>
      <c r="H239" s="363">
        <v>0</v>
      </c>
      <c r="I239" s="363">
        <v>0</v>
      </c>
      <c r="J239" s="363">
        <v>0</v>
      </c>
      <c r="K239" s="363">
        <v>0</v>
      </c>
    </row>
    <row r="240" spans="1:11">
      <c r="A240" s="361">
        <f t="shared" si="3"/>
        <v>45667</v>
      </c>
      <c r="B240" s="362">
        <v>20</v>
      </c>
      <c r="C240" s="363">
        <v>1760.2445655781701</v>
      </c>
      <c r="D240" s="363">
        <v>0</v>
      </c>
      <c r="E240" s="363">
        <v>0</v>
      </c>
      <c r="F240" s="363">
        <v>0</v>
      </c>
      <c r="G240" s="363">
        <v>0</v>
      </c>
      <c r="H240" s="363">
        <v>0</v>
      </c>
      <c r="I240" s="363">
        <v>0</v>
      </c>
      <c r="J240" s="363">
        <v>0</v>
      </c>
      <c r="K240" s="363">
        <v>0</v>
      </c>
    </row>
    <row r="241" spans="1:11">
      <c r="A241" s="361">
        <f t="shared" si="3"/>
        <v>45667</v>
      </c>
      <c r="B241" s="362">
        <v>21</v>
      </c>
      <c r="C241" s="363">
        <v>7267.6835952853498</v>
      </c>
      <c r="D241" s="363">
        <v>0</v>
      </c>
      <c r="E241" s="363">
        <v>0</v>
      </c>
      <c r="F241" s="363">
        <v>1267.8086000000001</v>
      </c>
      <c r="G241" s="363">
        <v>0</v>
      </c>
      <c r="H241" s="363">
        <v>0</v>
      </c>
      <c r="I241" s="363">
        <v>0</v>
      </c>
      <c r="J241" s="363">
        <v>0</v>
      </c>
      <c r="K241" s="363">
        <v>0</v>
      </c>
    </row>
    <row r="242" spans="1:11">
      <c r="A242" s="361">
        <f t="shared" si="3"/>
        <v>45667</v>
      </c>
      <c r="B242" s="362">
        <v>22</v>
      </c>
      <c r="C242" s="363">
        <v>6452.6679716348408</v>
      </c>
      <c r="D242" s="363">
        <v>0</v>
      </c>
      <c r="E242" s="363">
        <v>0</v>
      </c>
      <c r="F242" s="363">
        <v>1241.7367000000002</v>
      </c>
      <c r="G242" s="363">
        <v>0</v>
      </c>
      <c r="H242" s="363">
        <v>0</v>
      </c>
      <c r="I242" s="363">
        <v>782.91446903853</v>
      </c>
      <c r="J242" s="363">
        <v>0</v>
      </c>
      <c r="K242" s="363">
        <v>0</v>
      </c>
    </row>
    <row r="243" spans="1:11">
      <c r="A243" s="361">
        <f t="shared" si="3"/>
        <v>45667</v>
      </c>
      <c r="B243" s="362">
        <v>23</v>
      </c>
      <c r="C243" s="363">
        <v>5612.7385198350703</v>
      </c>
      <c r="D243" s="363">
        <v>0</v>
      </c>
      <c r="E243" s="363">
        <v>0</v>
      </c>
      <c r="F243" s="363">
        <v>1090.4515000000001</v>
      </c>
      <c r="G243" s="363">
        <v>0</v>
      </c>
      <c r="H243" s="363">
        <v>0</v>
      </c>
      <c r="I243" s="363">
        <v>747.74152151449505</v>
      </c>
      <c r="J243" s="363">
        <v>0</v>
      </c>
      <c r="K243" s="363">
        <v>0</v>
      </c>
    </row>
    <row r="244" spans="1:11">
      <c r="A244" s="361">
        <f t="shared" si="3"/>
        <v>45668</v>
      </c>
      <c r="B244" s="362">
        <v>0</v>
      </c>
      <c r="C244" s="363">
        <v>109.48979411758999</v>
      </c>
      <c r="D244" s="363">
        <v>0</v>
      </c>
      <c r="E244" s="363">
        <v>0</v>
      </c>
      <c r="F244" s="363">
        <v>0</v>
      </c>
      <c r="G244" s="363">
        <v>0</v>
      </c>
      <c r="H244" s="363">
        <v>0</v>
      </c>
      <c r="I244" s="363">
        <v>1426.8004586704401</v>
      </c>
      <c r="J244" s="363">
        <v>0</v>
      </c>
      <c r="K244" s="363">
        <v>0</v>
      </c>
    </row>
    <row r="245" spans="1:11">
      <c r="A245" s="361">
        <f t="shared" si="3"/>
        <v>45668</v>
      </c>
      <c r="B245" s="362">
        <v>1</v>
      </c>
      <c r="C245" s="363">
        <v>0</v>
      </c>
      <c r="D245" s="363">
        <v>0</v>
      </c>
      <c r="E245" s="363">
        <v>0</v>
      </c>
      <c r="F245" s="363">
        <v>0</v>
      </c>
      <c r="G245" s="363">
        <v>0</v>
      </c>
      <c r="H245" s="363">
        <v>0</v>
      </c>
      <c r="I245" s="363">
        <v>1890.1954232576402</v>
      </c>
      <c r="J245" s="363">
        <v>0</v>
      </c>
      <c r="K245" s="363">
        <v>0</v>
      </c>
    </row>
    <row r="246" spans="1:11">
      <c r="A246" s="361">
        <f t="shared" si="3"/>
        <v>45668</v>
      </c>
      <c r="B246" s="362">
        <v>2</v>
      </c>
      <c r="C246" s="363">
        <v>0</v>
      </c>
      <c r="D246" s="363">
        <v>0</v>
      </c>
      <c r="E246" s="363">
        <v>0</v>
      </c>
      <c r="F246" s="363">
        <v>0</v>
      </c>
      <c r="G246" s="363">
        <v>0</v>
      </c>
      <c r="H246" s="363">
        <v>0</v>
      </c>
      <c r="I246" s="363">
        <v>860.57464965711108</v>
      </c>
      <c r="J246" s="363">
        <v>0</v>
      </c>
      <c r="K246" s="363">
        <v>0</v>
      </c>
    </row>
    <row r="247" spans="1:11">
      <c r="A247" s="361">
        <f t="shared" si="3"/>
        <v>45668</v>
      </c>
      <c r="B247" s="362">
        <v>3</v>
      </c>
      <c r="C247" s="363">
        <v>0</v>
      </c>
      <c r="D247" s="363">
        <v>0</v>
      </c>
      <c r="E247" s="363">
        <v>0</v>
      </c>
      <c r="F247" s="363">
        <v>0</v>
      </c>
      <c r="G247" s="363">
        <v>0</v>
      </c>
      <c r="H247" s="363">
        <v>0</v>
      </c>
      <c r="I247" s="363">
        <v>687.61902463054503</v>
      </c>
      <c r="J247" s="363">
        <v>0</v>
      </c>
      <c r="K247" s="363">
        <v>0</v>
      </c>
    </row>
    <row r="248" spans="1:11">
      <c r="A248" s="361">
        <f t="shared" si="3"/>
        <v>45668</v>
      </c>
      <c r="B248" s="362">
        <v>4</v>
      </c>
      <c r="C248" s="363">
        <v>0</v>
      </c>
      <c r="D248" s="363">
        <v>0</v>
      </c>
      <c r="E248" s="363">
        <v>0</v>
      </c>
      <c r="F248" s="363">
        <v>0</v>
      </c>
      <c r="G248" s="363">
        <v>0</v>
      </c>
      <c r="H248" s="363">
        <v>0</v>
      </c>
      <c r="I248" s="363">
        <v>0</v>
      </c>
      <c r="J248" s="363">
        <v>0</v>
      </c>
      <c r="K248" s="363">
        <v>0</v>
      </c>
    </row>
    <row r="249" spans="1:11">
      <c r="A249" s="361">
        <f t="shared" si="3"/>
        <v>45668</v>
      </c>
      <c r="B249" s="362">
        <v>5</v>
      </c>
      <c r="C249" s="363">
        <v>12284.8459210206</v>
      </c>
      <c r="D249" s="363">
        <v>0</v>
      </c>
      <c r="E249" s="363">
        <v>0</v>
      </c>
      <c r="F249" s="363">
        <v>2194.4336928647404</v>
      </c>
      <c r="G249" s="363">
        <v>3007.5321628410506</v>
      </c>
      <c r="H249" s="363">
        <v>0</v>
      </c>
      <c r="I249" s="363">
        <v>163.77964573926502</v>
      </c>
      <c r="J249" s="363">
        <v>0</v>
      </c>
      <c r="K249" s="363">
        <v>0</v>
      </c>
    </row>
    <row r="250" spans="1:11">
      <c r="A250" s="361">
        <f t="shared" si="3"/>
        <v>45668</v>
      </c>
      <c r="B250" s="362">
        <v>6</v>
      </c>
      <c r="C250" s="363">
        <v>9787.7980150227413</v>
      </c>
      <c r="D250" s="363">
        <v>0</v>
      </c>
      <c r="E250" s="363">
        <v>0</v>
      </c>
      <c r="F250" s="363">
        <v>2936.84382436448</v>
      </c>
      <c r="G250" s="363">
        <v>3057.5750184764802</v>
      </c>
      <c r="H250" s="363">
        <v>0</v>
      </c>
      <c r="I250" s="363">
        <v>3147.4097387534803</v>
      </c>
      <c r="J250" s="363">
        <v>0</v>
      </c>
      <c r="K250" s="363">
        <v>0</v>
      </c>
    </row>
    <row r="251" spans="1:11">
      <c r="A251" s="361">
        <f t="shared" si="3"/>
        <v>45668</v>
      </c>
      <c r="B251" s="362">
        <v>7</v>
      </c>
      <c r="C251" s="363">
        <v>8088.3812472198406</v>
      </c>
      <c r="D251" s="363">
        <v>0</v>
      </c>
      <c r="E251" s="363">
        <v>0</v>
      </c>
      <c r="F251" s="363">
        <v>2936.84382436448</v>
      </c>
      <c r="G251" s="363">
        <v>3033.3351130362203</v>
      </c>
      <c r="H251" s="363">
        <v>0</v>
      </c>
      <c r="I251" s="363">
        <v>2738.9876283594299</v>
      </c>
      <c r="J251" s="363">
        <v>0</v>
      </c>
      <c r="K251" s="363">
        <v>0</v>
      </c>
    </row>
    <row r="252" spans="1:11">
      <c r="A252" s="361">
        <f t="shared" si="3"/>
        <v>45668</v>
      </c>
      <c r="B252" s="362">
        <v>8</v>
      </c>
      <c r="C252" s="363">
        <v>5958.4629053272201</v>
      </c>
      <c r="D252" s="363">
        <v>0</v>
      </c>
      <c r="E252" s="363">
        <v>0</v>
      </c>
      <c r="F252" s="363">
        <v>2325.6589483759999</v>
      </c>
      <c r="G252" s="363">
        <v>2077.6894230034104</v>
      </c>
      <c r="H252" s="363">
        <v>0</v>
      </c>
      <c r="I252" s="363">
        <v>2602.4747512834101</v>
      </c>
      <c r="J252" s="363">
        <v>0</v>
      </c>
      <c r="K252" s="363">
        <v>0</v>
      </c>
    </row>
    <row r="253" spans="1:11">
      <c r="A253" s="361">
        <f t="shared" si="3"/>
        <v>45668</v>
      </c>
      <c r="B253" s="362">
        <v>9</v>
      </c>
      <c r="C253" s="363">
        <v>5951.8975226695393</v>
      </c>
      <c r="D253" s="363">
        <v>0</v>
      </c>
      <c r="E253" s="363">
        <v>0</v>
      </c>
      <c r="F253" s="363">
        <v>2184.9773778754297</v>
      </c>
      <c r="G253" s="363">
        <v>2077.6894230034104</v>
      </c>
      <c r="H253" s="363">
        <v>0</v>
      </c>
      <c r="I253" s="363">
        <v>2319.8716265799499</v>
      </c>
      <c r="J253" s="363">
        <v>0</v>
      </c>
      <c r="K253" s="363">
        <v>0</v>
      </c>
    </row>
    <row r="254" spans="1:11">
      <c r="A254" s="361">
        <f t="shared" si="3"/>
        <v>45668</v>
      </c>
      <c r="B254" s="362">
        <v>10</v>
      </c>
      <c r="C254" s="363">
        <v>5947.8342111219008</v>
      </c>
      <c r="D254" s="363">
        <v>0</v>
      </c>
      <c r="E254" s="363">
        <v>0</v>
      </c>
      <c r="F254" s="363">
        <v>2325.6589483759999</v>
      </c>
      <c r="G254" s="363">
        <v>2077.6894230034104</v>
      </c>
      <c r="H254" s="363">
        <v>0</v>
      </c>
      <c r="I254" s="363">
        <v>6302.671183566461</v>
      </c>
      <c r="J254" s="363">
        <v>0</v>
      </c>
      <c r="K254" s="363">
        <v>0</v>
      </c>
    </row>
    <row r="255" spans="1:11">
      <c r="A255" s="361">
        <f t="shared" si="3"/>
        <v>45668</v>
      </c>
      <c r="B255" s="362">
        <v>11</v>
      </c>
      <c r="C255" s="363">
        <v>3429.6779042131202</v>
      </c>
      <c r="D255" s="363">
        <v>0</v>
      </c>
      <c r="E255" s="363">
        <v>0</v>
      </c>
      <c r="F255" s="363">
        <v>1088.8150000000001</v>
      </c>
      <c r="G255" s="363">
        <v>0</v>
      </c>
      <c r="H255" s="363">
        <v>0</v>
      </c>
      <c r="I255" s="363">
        <v>5296.0347627745696</v>
      </c>
      <c r="J255" s="363">
        <v>0</v>
      </c>
      <c r="K255" s="363">
        <v>0</v>
      </c>
    </row>
    <row r="256" spans="1:11">
      <c r="A256" s="361">
        <f t="shared" si="3"/>
        <v>45668</v>
      </c>
      <c r="B256" s="362">
        <v>12</v>
      </c>
      <c r="C256" s="363">
        <v>638.89613367282209</v>
      </c>
      <c r="D256" s="363">
        <v>0</v>
      </c>
      <c r="E256" s="363">
        <v>0</v>
      </c>
      <c r="F256" s="363">
        <v>0</v>
      </c>
      <c r="G256" s="363">
        <v>0</v>
      </c>
      <c r="H256" s="363">
        <v>0</v>
      </c>
      <c r="I256" s="363">
        <v>0</v>
      </c>
      <c r="J256" s="363">
        <v>0</v>
      </c>
      <c r="K256" s="363">
        <v>0</v>
      </c>
    </row>
    <row r="257" spans="1:11">
      <c r="A257" s="361">
        <f t="shared" si="3"/>
        <v>45668</v>
      </c>
      <c r="B257" s="362">
        <v>13</v>
      </c>
      <c r="C257" s="363">
        <v>0</v>
      </c>
      <c r="D257" s="363">
        <v>0</v>
      </c>
      <c r="E257" s="363">
        <v>0</v>
      </c>
      <c r="F257" s="363">
        <v>0</v>
      </c>
      <c r="G257" s="363">
        <v>0</v>
      </c>
      <c r="H257" s="363">
        <v>0</v>
      </c>
      <c r="I257" s="363">
        <v>0</v>
      </c>
      <c r="J257" s="363">
        <v>0</v>
      </c>
      <c r="K257" s="363">
        <v>0</v>
      </c>
    </row>
    <row r="258" spans="1:11">
      <c r="A258" s="361">
        <f t="shared" si="3"/>
        <v>45668</v>
      </c>
      <c r="B258" s="362">
        <v>14</v>
      </c>
      <c r="C258" s="363">
        <v>0</v>
      </c>
      <c r="D258" s="363">
        <v>0</v>
      </c>
      <c r="E258" s="363">
        <v>0</v>
      </c>
      <c r="F258" s="363">
        <v>0</v>
      </c>
      <c r="G258" s="363">
        <v>0</v>
      </c>
      <c r="H258" s="363">
        <v>0</v>
      </c>
      <c r="I258" s="363">
        <v>0</v>
      </c>
      <c r="J258" s="363">
        <v>0</v>
      </c>
      <c r="K258" s="363">
        <v>0</v>
      </c>
    </row>
    <row r="259" spans="1:11">
      <c r="A259" s="361">
        <f t="shared" si="3"/>
        <v>45668</v>
      </c>
      <c r="B259" s="362">
        <v>15</v>
      </c>
      <c r="C259" s="363">
        <v>0</v>
      </c>
      <c r="D259" s="363">
        <v>0</v>
      </c>
      <c r="E259" s="363">
        <v>0</v>
      </c>
      <c r="F259" s="363">
        <v>0</v>
      </c>
      <c r="G259" s="363">
        <v>0</v>
      </c>
      <c r="H259" s="363">
        <v>0</v>
      </c>
      <c r="I259" s="363">
        <v>0</v>
      </c>
      <c r="J259" s="363">
        <v>0</v>
      </c>
      <c r="K259" s="363">
        <v>0</v>
      </c>
    </row>
    <row r="260" spans="1:11">
      <c r="A260" s="361">
        <f t="shared" si="3"/>
        <v>45668</v>
      </c>
      <c r="B260" s="362">
        <v>16</v>
      </c>
      <c r="C260" s="363">
        <v>0</v>
      </c>
      <c r="D260" s="363">
        <v>0</v>
      </c>
      <c r="E260" s="363">
        <v>0</v>
      </c>
      <c r="F260" s="363">
        <v>0</v>
      </c>
      <c r="G260" s="363">
        <v>0</v>
      </c>
      <c r="H260" s="363">
        <v>0</v>
      </c>
      <c r="I260" s="363">
        <v>0</v>
      </c>
      <c r="J260" s="363">
        <v>0</v>
      </c>
      <c r="K260" s="363">
        <v>0</v>
      </c>
    </row>
    <row r="261" spans="1:11">
      <c r="A261" s="361">
        <f t="shared" ref="A261:A324" si="4">IF(B261=0,A260+1,A260)</f>
        <v>45668</v>
      </c>
      <c r="B261" s="362">
        <v>17</v>
      </c>
      <c r="C261" s="363">
        <v>0</v>
      </c>
      <c r="D261" s="363">
        <v>0</v>
      </c>
      <c r="E261" s="363">
        <v>0</v>
      </c>
      <c r="F261" s="363">
        <v>0</v>
      </c>
      <c r="G261" s="363">
        <v>0</v>
      </c>
      <c r="H261" s="363">
        <v>0</v>
      </c>
      <c r="I261" s="363">
        <v>0</v>
      </c>
      <c r="J261" s="363">
        <v>0</v>
      </c>
      <c r="K261" s="363">
        <v>0</v>
      </c>
    </row>
    <row r="262" spans="1:11">
      <c r="A262" s="361">
        <f t="shared" si="4"/>
        <v>45668</v>
      </c>
      <c r="B262" s="362">
        <v>18</v>
      </c>
      <c r="C262" s="363">
        <v>0</v>
      </c>
      <c r="D262" s="363">
        <v>0</v>
      </c>
      <c r="E262" s="363">
        <v>0</v>
      </c>
      <c r="F262" s="363">
        <v>0</v>
      </c>
      <c r="G262" s="363">
        <v>0</v>
      </c>
      <c r="H262" s="363">
        <v>0</v>
      </c>
      <c r="I262" s="363">
        <v>0</v>
      </c>
      <c r="J262" s="363">
        <v>0</v>
      </c>
      <c r="K262" s="363">
        <v>0</v>
      </c>
    </row>
    <row r="263" spans="1:11">
      <c r="A263" s="361">
        <f t="shared" si="4"/>
        <v>45668</v>
      </c>
      <c r="B263" s="362">
        <v>19</v>
      </c>
      <c r="C263" s="363">
        <v>0</v>
      </c>
      <c r="D263" s="363">
        <v>0</v>
      </c>
      <c r="E263" s="363">
        <v>0</v>
      </c>
      <c r="F263" s="363">
        <v>0</v>
      </c>
      <c r="G263" s="363">
        <v>0</v>
      </c>
      <c r="H263" s="363">
        <v>0</v>
      </c>
      <c r="I263" s="363">
        <v>0</v>
      </c>
      <c r="J263" s="363">
        <v>0</v>
      </c>
      <c r="K263" s="363">
        <v>0</v>
      </c>
    </row>
    <row r="264" spans="1:11">
      <c r="A264" s="361">
        <f t="shared" si="4"/>
        <v>45668</v>
      </c>
      <c r="B264" s="362">
        <v>20</v>
      </c>
      <c r="C264" s="363">
        <v>1000.53738883306</v>
      </c>
      <c r="D264" s="363">
        <v>0</v>
      </c>
      <c r="E264" s="363">
        <v>0</v>
      </c>
      <c r="F264" s="363">
        <v>24.971800000000002</v>
      </c>
      <c r="G264" s="363">
        <v>0</v>
      </c>
      <c r="H264" s="363">
        <v>0</v>
      </c>
      <c r="I264" s="363">
        <v>0</v>
      </c>
      <c r="J264" s="363">
        <v>0</v>
      </c>
      <c r="K264" s="363">
        <v>0</v>
      </c>
    </row>
    <row r="265" spans="1:11">
      <c r="A265" s="361">
        <f t="shared" si="4"/>
        <v>45668</v>
      </c>
      <c r="B265" s="362">
        <v>21</v>
      </c>
      <c r="C265" s="363">
        <v>174.92507770159602</v>
      </c>
      <c r="D265" s="363">
        <v>0</v>
      </c>
      <c r="E265" s="363">
        <v>0</v>
      </c>
      <c r="F265" s="363">
        <v>0</v>
      </c>
      <c r="G265" s="363">
        <v>0</v>
      </c>
      <c r="H265" s="363">
        <v>0</v>
      </c>
      <c r="I265" s="363">
        <v>0</v>
      </c>
      <c r="J265" s="363">
        <v>0</v>
      </c>
      <c r="K265" s="363">
        <v>0</v>
      </c>
    </row>
    <row r="266" spans="1:11">
      <c r="A266" s="361">
        <f t="shared" si="4"/>
        <v>45668</v>
      </c>
      <c r="B266" s="362">
        <v>22</v>
      </c>
      <c r="C266" s="363">
        <v>1260.9211996992899</v>
      </c>
      <c r="D266" s="363">
        <v>0</v>
      </c>
      <c r="E266" s="363">
        <v>0</v>
      </c>
      <c r="F266" s="363">
        <v>230.16230000000002</v>
      </c>
      <c r="G266" s="363">
        <v>0</v>
      </c>
      <c r="H266" s="363">
        <v>0</v>
      </c>
      <c r="I266" s="363">
        <v>0</v>
      </c>
      <c r="J266" s="363">
        <v>0</v>
      </c>
      <c r="K266" s="363">
        <v>0</v>
      </c>
    </row>
    <row r="267" spans="1:11">
      <c r="A267" s="361">
        <f t="shared" si="4"/>
        <v>45668</v>
      </c>
      <c r="B267" s="362">
        <v>23</v>
      </c>
      <c r="C267" s="363">
        <v>1122.00731346677</v>
      </c>
      <c r="D267" s="363">
        <v>0</v>
      </c>
      <c r="E267" s="363">
        <v>0</v>
      </c>
      <c r="F267" s="363">
        <v>230.16230000000002</v>
      </c>
      <c r="G267" s="363">
        <v>0</v>
      </c>
      <c r="H267" s="363">
        <v>0</v>
      </c>
      <c r="I267" s="363">
        <v>0</v>
      </c>
      <c r="J267" s="363">
        <v>0</v>
      </c>
      <c r="K267" s="363">
        <v>0</v>
      </c>
    </row>
    <row r="268" spans="1:11">
      <c r="A268" s="361">
        <f t="shared" si="4"/>
        <v>45669</v>
      </c>
      <c r="B268" s="362">
        <v>0</v>
      </c>
      <c r="C268" s="363">
        <v>534.79857027385594</v>
      </c>
      <c r="D268" s="363">
        <v>0</v>
      </c>
      <c r="E268" s="363">
        <v>0</v>
      </c>
      <c r="F268" s="363">
        <v>0</v>
      </c>
      <c r="G268" s="363">
        <v>0</v>
      </c>
      <c r="H268" s="363">
        <v>0</v>
      </c>
      <c r="I268" s="363">
        <v>0</v>
      </c>
      <c r="J268" s="363">
        <v>0</v>
      </c>
      <c r="K268" s="363">
        <v>0</v>
      </c>
    </row>
    <row r="269" spans="1:11">
      <c r="A269" s="361">
        <f t="shared" si="4"/>
        <v>45669</v>
      </c>
      <c r="B269" s="362">
        <v>1</v>
      </c>
      <c r="C269" s="363">
        <v>278.32016496281301</v>
      </c>
      <c r="D269" s="363">
        <v>0</v>
      </c>
      <c r="E269" s="363">
        <v>0</v>
      </c>
      <c r="F269" s="363">
        <v>0</v>
      </c>
      <c r="G269" s="363">
        <v>0</v>
      </c>
      <c r="H269" s="363">
        <v>0</v>
      </c>
      <c r="I269" s="363">
        <v>0</v>
      </c>
      <c r="J269" s="363">
        <v>0</v>
      </c>
      <c r="K269" s="363">
        <v>0</v>
      </c>
    </row>
    <row r="270" spans="1:11">
      <c r="A270" s="361">
        <f t="shared" si="4"/>
        <v>45669</v>
      </c>
      <c r="B270" s="362">
        <v>2</v>
      </c>
      <c r="C270" s="363">
        <v>9.6127038857096302E-4</v>
      </c>
      <c r="D270" s="363">
        <v>0</v>
      </c>
      <c r="E270" s="363">
        <v>0</v>
      </c>
      <c r="F270" s="363">
        <v>0</v>
      </c>
      <c r="G270" s="363">
        <v>0</v>
      </c>
      <c r="H270" s="363">
        <v>0</v>
      </c>
      <c r="I270" s="363">
        <v>0</v>
      </c>
      <c r="J270" s="363">
        <v>0</v>
      </c>
      <c r="K270" s="363">
        <v>0</v>
      </c>
    </row>
    <row r="271" spans="1:11">
      <c r="A271" s="361">
        <f t="shared" si="4"/>
        <v>45669</v>
      </c>
      <c r="B271" s="362">
        <v>3</v>
      </c>
      <c r="C271" s="363">
        <v>0</v>
      </c>
      <c r="D271" s="363">
        <v>0</v>
      </c>
      <c r="E271" s="363">
        <v>0</v>
      </c>
      <c r="F271" s="363">
        <v>0</v>
      </c>
      <c r="G271" s="363">
        <v>0</v>
      </c>
      <c r="H271" s="363">
        <v>0</v>
      </c>
      <c r="I271" s="363">
        <v>0</v>
      </c>
      <c r="J271" s="363">
        <v>0</v>
      </c>
      <c r="K271" s="363">
        <v>0</v>
      </c>
    </row>
    <row r="272" spans="1:11">
      <c r="A272" s="361">
        <f t="shared" si="4"/>
        <v>45669</v>
      </c>
      <c r="B272" s="362">
        <v>4</v>
      </c>
      <c r="C272" s="363">
        <v>0</v>
      </c>
      <c r="D272" s="363">
        <v>0</v>
      </c>
      <c r="E272" s="363">
        <v>0</v>
      </c>
      <c r="F272" s="363">
        <v>0</v>
      </c>
      <c r="G272" s="363">
        <v>0</v>
      </c>
      <c r="H272" s="363">
        <v>0</v>
      </c>
      <c r="I272" s="363">
        <v>0</v>
      </c>
      <c r="J272" s="363">
        <v>0</v>
      </c>
      <c r="K272" s="363">
        <v>0</v>
      </c>
    </row>
    <row r="273" spans="1:11">
      <c r="A273" s="361">
        <f t="shared" si="4"/>
        <v>45669</v>
      </c>
      <c r="B273" s="362">
        <v>5</v>
      </c>
      <c r="C273" s="363">
        <v>9.6273772977414603E-4</v>
      </c>
      <c r="D273" s="363">
        <v>0</v>
      </c>
      <c r="E273" s="363">
        <v>0</v>
      </c>
      <c r="F273" s="363">
        <v>0</v>
      </c>
      <c r="G273" s="363">
        <v>0</v>
      </c>
      <c r="H273" s="363">
        <v>0</v>
      </c>
      <c r="I273" s="363">
        <v>0</v>
      </c>
      <c r="J273" s="363">
        <v>0</v>
      </c>
      <c r="K273" s="363">
        <v>0</v>
      </c>
    </row>
    <row r="274" spans="1:11">
      <c r="A274" s="361">
        <f t="shared" si="4"/>
        <v>45669</v>
      </c>
      <c r="B274" s="362">
        <v>6</v>
      </c>
      <c r="C274" s="363">
        <v>0</v>
      </c>
      <c r="D274" s="363">
        <v>0</v>
      </c>
      <c r="E274" s="363">
        <v>0</v>
      </c>
      <c r="F274" s="363">
        <v>0</v>
      </c>
      <c r="G274" s="363">
        <v>0</v>
      </c>
      <c r="H274" s="363">
        <v>0</v>
      </c>
      <c r="I274" s="363">
        <v>0</v>
      </c>
      <c r="J274" s="363">
        <v>0</v>
      </c>
      <c r="K274" s="363">
        <v>0</v>
      </c>
    </row>
    <row r="275" spans="1:11">
      <c r="A275" s="361">
        <f t="shared" si="4"/>
        <v>45669</v>
      </c>
      <c r="B275" s="362">
        <v>7</v>
      </c>
      <c r="C275" s="363">
        <v>0</v>
      </c>
      <c r="D275" s="363">
        <v>0</v>
      </c>
      <c r="E275" s="363">
        <v>0</v>
      </c>
      <c r="F275" s="363">
        <v>0</v>
      </c>
      <c r="G275" s="363">
        <v>0</v>
      </c>
      <c r="H275" s="363">
        <v>0</v>
      </c>
      <c r="I275" s="363">
        <v>0</v>
      </c>
      <c r="J275" s="363">
        <v>0</v>
      </c>
      <c r="K275" s="363">
        <v>0</v>
      </c>
    </row>
    <row r="276" spans="1:11">
      <c r="A276" s="361">
        <f t="shared" si="4"/>
        <v>45669</v>
      </c>
      <c r="B276" s="362">
        <v>8</v>
      </c>
      <c r="C276" s="363">
        <v>0</v>
      </c>
      <c r="D276" s="363">
        <v>0</v>
      </c>
      <c r="E276" s="363">
        <v>0</v>
      </c>
      <c r="F276" s="363">
        <v>0</v>
      </c>
      <c r="G276" s="363">
        <v>0</v>
      </c>
      <c r="H276" s="363">
        <v>0</v>
      </c>
      <c r="I276" s="363">
        <v>0</v>
      </c>
      <c r="J276" s="363">
        <v>0</v>
      </c>
      <c r="K276" s="363">
        <v>0</v>
      </c>
    </row>
    <row r="277" spans="1:11">
      <c r="A277" s="361">
        <f t="shared" si="4"/>
        <v>45669</v>
      </c>
      <c r="B277" s="362">
        <v>9</v>
      </c>
      <c r="C277" s="363">
        <v>0</v>
      </c>
      <c r="D277" s="363">
        <v>0</v>
      </c>
      <c r="E277" s="363">
        <v>0</v>
      </c>
      <c r="F277" s="363">
        <v>0</v>
      </c>
      <c r="G277" s="363">
        <v>0</v>
      </c>
      <c r="H277" s="363">
        <v>0</v>
      </c>
      <c r="I277" s="363">
        <v>0</v>
      </c>
      <c r="J277" s="363">
        <v>0</v>
      </c>
      <c r="K277" s="363">
        <v>0</v>
      </c>
    </row>
    <row r="278" spans="1:11">
      <c r="A278" s="361">
        <f t="shared" si="4"/>
        <v>45669</v>
      </c>
      <c r="B278" s="362">
        <v>10</v>
      </c>
      <c r="C278" s="363">
        <v>625.573733085144</v>
      </c>
      <c r="D278" s="363">
        <v>0</v>
      </c>
      <c r="E278" s="363">
        <v>0</v>
      </c>
      <c r="F278" s="363">
        <v>0</v>
      </c>
      <c r="G278" s="363">
        <v>0</v>
      </c>
      <c r="H278" s="363">
        <v>0</v>
      </c>
      <c r="I278" s="363">
        <v>0</v>
      </c>
      <c r="J278" s="363">
        <v>0</v>
      </c>
      <c r="K278" s="363">
        <v>0</v>
      </c>
    </row>
    <row r="279" spans="1:11">
      <c r="A279" s="361">
        <f t="shared" si="4"/>
        <v>45669</v>
      </c>
      <c r="B279" s="362">
        <v>11</v>
      </c>
      <c r="C279" s="363">
        <v>0</v>
      </c>
      <c r="D279" s="363">
        <v>0</v>
      </c>
      <c r="E279" s="363">
        <v>0</v>
      </c>
      <c r="F279" s="363">
        <v>0</v>
      </c>
      <c r="G279" s="363">
        <v>0</v>
      </c>
      <c r="H279" s="363">
        <v>0</v>
      </c>
      <c r="I279" s="363">
        <v>0</v>
      </c>
      <c r="J279" s="363">
        <v>0</v>
      </c>
      <c r="K279" s="363">
        <v>0</v>
      </c>
    </row>
    <row r="280" spans="1:11">
      <c r="A280" s="361">
        <f t="shared" si="4"/>
        <v>45669</v>
      </c>
      <c r="B280" s="362">
        <v>12</v>
      </c>
      <c r="C280" s="363">
        <v>0</v>
      </c>
      <c r="D280" s="363">
        <v>0</v>
      </c>
      <c r="E280" s="363">
        <v>0</v>
      </c>
      <c r="F280" s="363">
        <v>0</v>
      </c>
      <c r="G280" s="363">
        <v>0</v>
      </c>
      <c r="H280" s="363">
        <v>0</v>
      </c>
      <c r="I280" s="363">
        <v>0</v>
      </c>
      <c r="J280" s="363">
        <v>0</v>
      </c>
      <c r="K280" s="363">
        <v>0</v>
      </c>
    </row>
    <row r="281" spans="1:11">
      <c r="A281" s="361">
        <f t="shared" si="4"/>
        <v>45669</v>
      </c>
      <c r="B281" s="362">
        <v>13</v>
      </c>
      <c r="C281" s="363">
        <v>0</v>
      </c>
      <c r="D281" s="363">
        <v>0</v>
      </c>
      <c r="E281" s="363">
        <v>0</v>
      </c>
      <c r="F281" s="363">
        <v>0</v>
      </c>
      <c r="G281" s="363">
        <v>0</v>
      </c>
      <c r="H281" s="363">
        <v>0</v>
      </c>
      <c r="I281" s="363">
        <v>0</v>
      </c>
      <c r="J281" s="363">
        <v>0</v>
      </c>
      <c r="K281" s="363">
        <v>0</v>
      </c>
    </row>
    <row r="282" spans="1:11">
      <c r="A282" s="361">
        <f t="shared" si="4"/>
        <v>45669</v>
      </c>
      <c r="B282" s="362">
        <v>14</v>
      </c>
      <c r="C282" s="363">
        <v>0</v>
      </c>
      <c r="D282" s="363">
        <v>0</v>
      </c>
      <c r="E282" s="363">
        <v>0</v>
      </c>
      <c r="F282" s="363">
        <v>0</v>
      </c>
      <c r="G282" s="363">
        <v>0</v>
      </c>
      <c r="H282" s="363">
        <v>0</v>
      </c>
      <c r="I282" s="363">
        <v>0</v>
      </c>
      <c r="J282" s="363">
        <v>0</v>
      </c>
      <c r="K282" s="363">
        <v>0</v>
      </c>
    </row>
    <row r="283" spans="1:11">
      <c r="A283" s="361">
        <f t="shared" si="4"/>
        <v>45669</v>
      </c>
      <c r="B283" s="362">
        <v>15</v>
      </c>
      <c r="C283" s="363">
        <v>0</v>
      </c>
      <c r="D283" s="363">
        <v>0</v>
      </c>
      <c r="E283" s="363">
        <v>0</v>
      </c>
      <c r="F283" s="363">
        <v>0</v>
      </c>
      <c r="G283" s="363">
        <v>0</v>
      </c>
      <c r="H283" s="363">
        <v>0</v>
      </c>
      <c r="I283" s="363">
        <v>0</v>
      </c>
      <c r="J283" s="363">
        <v>0</v>
      </c>
      <c r="K283" s="363">
        <v>0</v>
      </c>
    </row>
    <row r="284" spans="1:11">
      <c r="A284" s="361">
        <f t="shared" si="4"/>
        <v>45669</v>
      </c>
      <c r="B284" s="362">
        <v>16</v>
      </c>
      <c r="C284" s="363">
        <v>0</v>
      </c>
      <c r="D284" s="363">
        <v>0</v>
      </c>
      <c r="E284" s="363">
        <v>0</v>
      </c>
      <c r="F284" s="363">
        <v>0</v>
      </c>
      <c r="G284" s="363">
        <v>0</v>
      </c>
      <c r="H284" s="363">
        <v>0</v>
      </c>
      <c r="I284" s="363">
        <v>0</v>
      </c>
      <c r="J284" s="363">
        <v>0</v>
      </c>
      <c r="K284" s="363">
        <v>0</v>
      </c>
    </row>
    <row r="285" spans="1:11">
      <c r="A285" s="361">
        <f t="shared" si="4"/>
        <v>45669</v>
      </c>
      <c r="B285" s="362">
        <v>17</v>
      </c>
      <c r="C285" s="363">
        <v>0</v>
      </c>
      <c r="D285" s="363">
        <v>0</v>
      </c>
      <c r="E285" s="363">
        <v>0</v>
      </c>
      <c r="F285" s="363">
        <v>0</v>
      </c>
      <c r="G285" s="363">
        <v>0</v>
      </c>
      <c r="H285" s="363">
        <v>0</v>
      </c>
      <c r="I285" s="363">
        <v>0</v>
      </c>
      <c r="J285" s="363">
        <v>0</v>
      </c>
      <c r="K285" s="363">
        <v>0</v>
      </c>
    </row>
    <row r="286" spans="1:11">
      <c r="A286" s="361">
        <f t="shared" si="4"/>
        <v>45669</v>
      </c>
      <c r="B286" s="362">
        <v>18</v>
      </c>
      <c r="C286" s="363">
        <v>0</v>
      </c>
      <c r="D286" s="363">
        <v>0</v>
      </c>
      <c r="E286" s="363">
        <v>0</v>
      </c>
      <c r="F286" s="363">
        <v>0</v>
      </c>
      <c r="G286" s="363">
        <v>0</v>
      </c>
      <c r="H286" s="363">
        <v>0</v>
      </c>
      <c r="I286" s="363">
        <v>0</v>
      </c>
      <c r="J286" s="363">
        <v>0</v>
      </c>
      <c r="K286" s="363">
        <v>0</v>
      </c>
    </row>
    <row r="287" spans="1:11">
      <c r="A287" s="361">
        <f t="shared" si="4"/>
        <v>45669</v>
      </c>
      <c r="B287" s="362">
        <v>19</v>
      </c>
      <c r="C287" s="363">
        <v>0</v>
      </c>
      <c r="D287" s="363">
        <v>0</v>
      </c>
      <c r="E287" s="363">
        <v>0</v>
      </c>
      <c r="F287" s="363">
        <v>0</v>
      </c>
      <c r="G287" s="363">
        <v>0</v>
      </c>
      <c r="H287" s="363">
        <v>0</v>
      </c>
      <c r="I287" s="363">
        <v>0</v>
      </c>
      <c r="J287" s="363">
        <v>0</v>
      </c>
      <c r="K287" s="363">
        <v>0</v>
      </c>
    </row>
    <row r="288" spans="1:11">
      <c r="A288" s="361">
        <f t="shared" si="4"/>
        <v>45669</v>
      </c>
      <c r="B288" s="362">
        <v>20</v>
      </c>
      <c r="C288" s="363">
        <v>0</v>
      </c>
      <c r="D288" s="363">
        <v>0</v>
      </c>
      <c r="E288" s="363">
        <v>0</v>
      </c>
      <c r="F288" s="363">
        <v>0</v>
      </c>
      <c r="G288" s="363">
        <v>0</v>
      </c>
      <c r="H288" s="363">
        <v>0</v>
      </c>
      <c r="I288" s="363">
        <v>0</v>
      </c>
      <c r="J288" s="363">
        <v>0</v>
      </c>
      <c r="K288" s="363">
        <v>0</v>
      </c>
    </row>
    <row r="289" spans="1:11">
      <c r="A289" s="361">
        <f t="shared" si="4"/>
        <v>45669</v>
      </c>
      <c r="B289" s="362">
        <v>21</v>
      </c>
      <c r="C289" s="363">
        <v>0</v>
      </c>
      <c r="D289" s="363">
        <v>0</v>
      </c>
      <c r="E289" s="363">
        <v>0</v>
      </c>
      <c r="F289" s="363">
        <v>0</v>
      </c>
      <c r="G289" s="363">
        <v>0</v>
      </c>
      <c r="H289" s="363">
        <v>0</v>
      </c>
      <c r="I289" s="363">
        <v>0</v>
      </c>
      <c r="J289" s="363">
        <v>0</v>
      </c>
      <c r="K289" s="363">
        <v>0</v>
      </c>
    </row>
    <row r="290" spans="1:11">
      <c r="A290" s="361">
        <f t="shared" si="4"/>
        <v>45669</v>
      </c>
      <c r="B290" s="362">
        <v>22</v>
      </c>
      <c r="C290" s="363">
        <v>0</v>
      </c>
      <c r="D290" s="363">
        <v>0</v>
      </c>
      <c r="E290" s="363">
        <v>0</v>
      </c>
      <c r="F290" s="363">
        <v>0</v>
      </c>
      <c r="G290" s="363">
        <v>0</v>
      </c>
      <c r="H290" s="363">
        <v>0</v>
      </c>
      <c r="I290" s="363">
        <v>0</v>
      </c>
      <c r="J290" s="363">
        <v>0</v>
      </c>
      <c r="K290" s="363">
        <v>0</v>
      </c>
    </row>
    <row r="291" spans="1:11">
      <c r="A291" s="361">
        <f t="shared" si="4"/>
        <v>45669</v>
      </c>
      <c r="B291" s="362">
        <v>23</v>
      </c>
      <c r="C291" s="363">
        <v>0</v>
      </c>
      <c r="D291" s="363">
        <v>0</v>
      </c>
      <c r="E291" s="363">
        <v>0</v>
      </c>
      <c r="F291" s="363">
        <v>0</v>
      </c>
      <c r="G291" s="363">
        <v>0</v>
      </c>
      <c r="H291" s="363">
        <v>0</v>
      </c>
      <c r="I291" s="363">
        <v>0</v>
      </c>
      <c r="J291" s="363">
        <v>0</v>
      </c>
      <c r="K291" s="363">
        <v>0</v>
      </c>
    </row>
    <row r="292" spans="1:11">
      <c r="A292" s="361">
        <f t="shared" si="4"/>
        <v>45670</v>
      </c>
      <c r="B292" s="362">
        <v>0</v>
      </c>
      <c r="C292" s="363">
        <v>0</v>
      </c>
      <c r="D292" s="363">
        <v>0</v>
      </c>
      <c r="E292" s="363">
        <v>0</v>
      </c>
      <c r="F292" s="363">
        <v>0</v>
      </c>
      <c r="G292" s="363">
        <v>0</v>
      </c>
      <c r="H292" s="363">
        <v>0</v>
      </c>
      <c r="I292" s="363">
        <v>0</v>
      </c>
      <c r="J292" s="363">
        <v>0</v>
      </c>
      <c r="K292" s="363">
        <v>0</v>
      </c>
    </row>
    <row r="293" spans="1:11">
      <c r="A293" s="361">
        <f t="shared" si="4"/>
        <v>45670</v>
      </c>
      <c r="B293" s="362">
        <v>1</v>
      </c>
      <c r="C293" s="363">
        <v>0</v>
      </c>
      <c r="D293" s="363">
        <v>0</v>
      </c>
      <c r="E293" s="363">
        <v>0</v>
      </c>
      <c r="F293" s="363">
        <v>0</v>
      </c>
      <c r="G293" s="363">
        <v>0</v>
      </c>
      <c r="H293" s="363">
        <v>0</v>
      </c>
      <c r="I293" s="363">
        <v>0</v>
      </c>
      <c r="J293" s="363">
        <v>0</v>
      </c>
      <c r="K293" s="363">
        <v>0</v>
      </c>
    </row>
    <row r="294" spans="1:11">
      <c r="A294" s="361">
        <f t="shared" si="4"/>
        <v>45670</v>
      </c>
      <c r="B294" s="362">
        <v>2</v>
      </c>
      <c r="C294" s="363">
        <v>3.5544487306550404E-3</v>
      </c>
      <c r="D294" s="363">
        <v>0</v>
      </c>
      <c r="E294" s="363">
        <v>0</v>
      </c>
      <c r="F294" s="363">
        <v>0</v>
      </c>
      <c r="G294" s="363">
        <v>0</v>
      </c>
      <c r="H294" s="363">
        <v>0</v>
      </c>
      <c r="I294" s="363">
        <v>0</v>
      </c>
      <c r="J294" s="363">
        <v>0</v>
      </c>
      <c r="K294" s="363">
        <v>0</v>
      </c>
    </row>
    <row r="295" spans="1:11">
      <c r="A295" s="361">
        <f t="shared" si="4"/>
        <v>45670</v>
      </c>
      <c r="B295" s="362">
        <v>3</v>
      </c>
      <c r="C295" s="363">
        <v>0</v>
      </c>
      <c r="D295" s="363">
        <v>0</v>
      </c>
      <c r="E295" s="363">
        <v>0</v>
      </c>
      <c r="F295" s="363">
        <v>0</v>
      </c>
      <c r="G295" s="363">
        <v>0</v>
      </c>
      <c r="H295" s="363">
        <v>0</v>
      </c>
      <c r="I295" s="363">
        <v>0</v>
      </c>
      <c r="J295" s="363">
        <v>0</v>
      </c>
      <c r="K295" s="363">
        <v>0</v>
      </c>
    </row>
    <row r="296" spans="1:11">
      <c r="A296" s="361">
        <f t="shared" si="4"/>
        <v>45670</v>
      </c>
      <c r="B296" s="362">
        <v>4</v>
      </c>
      <c r="C296" s="363">
        <v>4888.2304411270006</v>
      </c>
      <c r="D296" s="363">
        <v>0</v>
      </c>
      <c r="E296" s="363">
        <v>0</v>
      </c>
      <c r="F296" s="363">
        <v>93.729935996575506</v>
      </c>
      <c r="G296" s="363">
        <v>2496.0361308966303</v>
      </c>
      <c r="H296" s="363">
        <v>0</v>
      </c>
      <c r="I296" s="363">
        <v>953.25688887804404</v>
      </c>
      <c r="J296" s="363">
        <v>0</v>
      </c>
      <c r="K296" s="363">
        <v>72.3441053717155</v>
      </c>
    </row>
    <row r="297" spans="1:11">
      <c r="A297" s="361">
        <f t="shared" si="4"/>
        <v>45670</v>
      </c>
      <c r="B297" s="362">
        <v>5</v>
      </c>
      <c r="C297" s="363">
        <v>3530.6918780923802</v>
      </c>
      <c r="D297" s="363">
        <v>0</v>
      </c>
      <c r="E297" s="363">
        <v>0</v>
      </c>
      <c r="F297" s="363">
        <v>0</v>
      </c>
      <c r="G297" s="363">
        <v>1688.1005512576101</v>
      </c>
      <c r="H297" s="363">
        <v>0</v>
      </c>
      <c r="I297" s="363">
        <v>808.89630038040298</v>
      </c>
      <c r="J297" s="363">
        <v>0</v>
      </c>
      <c r="K297" s="363">
        <v>0</v>
      </c>
    </row>
    <row r="298" spans="1:11">
      <c r="A298" s="361">
        <f t="shared" si="4"/>
        <v>45670</v>
      </c>
      <c r="B298" s="362">
        <v>6</v>
      </c>
      <c r="C298" s="363">
        <v>0</v>
      </c>
      <c r="D298" s="363">
        <v>0</v>
      </c>
      <c r="E298" s="363">
        <v>0</v>
      </c>
      <c r="F298" s="363">
        <v>0</v>
      </c>
      <c r="G298" s="363">
        <v>0</v>
      </c>
      <c r="H298" s="363">
        <v>0</v>
      </c>
      <c r="I298" s="363">
        <v>930.83089802483209</v>
      </c>
      <c r="J298" s="363">
        <v>0</v>
      </c>
      <c r="K298" s="363">
        <v>0</v>
      </c>
    </row>
    <row r="299" spans="1:11">
      <c r="A299" s="361">
        <f t="shared" si="4"/>
        <v>45670</v>
      </c>
      <c r="B299" s="362">
        <v>7</v>
      </c>
      <c r="C299" s="363">
        <v>0</v>
      </c>
      <c r="D299" s="363">
        <v>0</v>
      </c>
      <c r="E299" s="363">
        <v>0</v>
      </c>
      <c r="F299" s="363">
        <v>0</v>
      </c>
      <c r="G299" s="363">
        <v>0</v>
      </c>
      <c r="H299" s="363">
        <v>0</v>
      </c>
      <c r="I299" s="363">
        <v>912.63339317441807</v>
      </c>
      <c r="J299" s="363">
        <v>0</v>
      </c>
      <c r="K299" s="363">
        <v>0</v>
      </c>
    </row>
    <row r="300" spans="1:11">
      <c r="A300" s="361">
        <f t="shared" si="4"/>
        <v>45670</v>
      </c>
      <c r="B300" s="362">
        <v>8</v>
      </c>
      <c r="C300" s="363">
        <v>0</v>
      </c>
      <c r="D300" s="363">
        <v>0</v>
      </c>
      <c r="E300" s="363">
        <v>0</v>
      </c>
      <c r="F300" s="363">
        <v>0</v>
      </c>
      <c r="G300" s="363">
        <v>0</v>
      </c>
      <c r="H300" s="363">
        <v>0</v>
      </c>
      <c r="I300" s="363">
        <v>902.22802619747711</v>
      </c>
      <c r="J300" s="363">
        <v>0</v>
      </c>
      <c r="K300" s="363">
        <v>0</v>
      </c>
    </row>
    <row r="301" spans="1:11">
      <c r="A301" s="361">
        <f t="shared" si="4"/>
        <v>45670</v>
      </c>
      <c r="B301" s="362">
        <v>9</v>
      </c>
      <c r="C301" s="363">
        <v>0</v>
      </c>
      <c r="D301" s="363">
        <v>0</v>
      </c>
      <c r="E301" s="363">
        <v>0</v>
      </c>
      <c r="F301" s="363">
        <v>0</v>
      </c>
      <c r="G301" s="363">
        <v>0</v>
      </c>
      <c r="H301" s="363">
        <v>0</v>
      </c>
      <c r="I301" s="363">
        <v>892.41281350473207</v>
      </c>
      <c r="J301" s="363">
        <v>0</v>
      </c>
      <c r="K301" s="363">
        <v>0</v>
      </c>
    </row>
    <row r="302" spans="1:11">
      <c r="A302" s="361">
        <f t="shared" si="4"/>
        <v>45670</v>
      </c>
      <c r="B302" s="362">
        <v>10</v>
      </c>
      <c r="C302" s="363">
        <v>0</v>
      </c>
      <c r="D302" s="363">
        <v>0</v>
      </c>
      <c r="E302" s="363">
        <v>0</v>
      </c>
      <c r="F302" s="363">
        <v>0</v>
      </c>
      <c r="G302" s="363">
        <v>0</v>
      </c>
      <c r="H302" s="363">
        <v>0</v>
      </c>
      <c r="I302" s="363">
        <v>888.49907575262102</v>
      </c>
      <c r="J302" s="363">
        <v>0</v>
      </c>
      <c r="K302" s="363">
        <v>0</v>
      </c>
    </row>
    <row r="303" spans="1:11">
      <c r="A303" s="361">
        <f t="shared" si="4"/>
        <v>45670</v>
      </c>
      <c r="B303" s="362">
        <v>11</v>
      </c>
      <c r="C303" s="363">
        <v>0</v>
      </c>
      <c r="D303" s="363">
        <v>0</v>
      </c>
      <c r="E303" s="363">
        <v>0</v>
      </c>
      <c r="F303" s="363">
        <v>0</v>
      </c>
      <c r="G303" s="363">
        <v>0</v>
      </c>
      <c r="H303" s="363">
        <v>0</v>
      </c>
      <c r="I303" s="363">
        <v>48.820894845626896</v>
      </c>
      <c r="J303" s="363">
        <v>0</v>
      </c>
      <c r="K303" s="363">
        <v>0</v>
      </c>
    </row>
    <row r="304" spans="1:11">
      <c r="A304" s="361">
        <f t="shared" si="4"/>
        <v>45670</v>
      </c>
      <c r="B304" s="362">
        <v>12</v>
      </c>
      <c r="C304" s="363">
        <v>0</v>
      </c>
      <c r="D304" s="363">
        <v>0</v>
      </c>
      <c r="E304" s="363">
        <v>0</v>
      </c>
      <c r="F304" s="363">
        <v>0</v>
      </c>
      <c r="G304" s="363">
        <v>0</v>
      </c>
      <c r="H304" s="363">
        <v>0</v>
      </c>
      <c r="I304" s="363">
        <v>32.922482423077199</v>
      </c>
      <c r="J304" s="363">
        <v>0</v>
      </c>
      <c r="K304" s="363">
        <v>0</v>
      </c>
    </row>
    <row r="305" spans="1:11">
      <c r="A305" s="361">
        <f t="shared" si="4"/>
        <v>45670</v>
      </c>
      <c r="B305" s="362">
        <v>13</v>
      </c>
      <c r="C305" s="363">
        <v>0</v>
      </c>
      <c r="D305" s="363">
        <v>0</v>
      </c>
      <c r="E305" s="363">
        <v>0</v>
      </c>
      <c r="F305" s="363">
        <v>0</v>
      </c>
      <c r="G305" s="363">
        <v>0</v>
      </c>
      <c r="H305" s="363">
        <v>0</v>
      </c>
      <c r="I305" s="363">
        <v>32.6081990463273</v>
      </c>
      <c r="J305" s="363">
        <v>0</v>
      </c>
      <c r="K305" s="363">
        <v>0</v>
      </c>
    </row>
    <row r="306" spans="1:11">
      <c r="A306" s="361">
        <f t="shared" si="4"/>
        <v>45670</v>
      </c>
      <c r="B306" s="362">
        <v>14</v>
      </c>
      <c r="C306" s="363">
        <v>0</v>
      </c>
      <c r="D306" s="363">
        <v>0</v>
      </c>
      <c r="E306" s="363">
        <v>0</v>
      </c>
      <c r="F306" s="363">
        <v>0</v>
      </c>
      <c r="G306" s="363">
        <v>0</v>
      </c>
      <c r="H306" s="363">
        <v>0</v>
      </c>
      <c r="I306" s="363">
        <v>47.516778532161098</v>
      </c>
      <c r="J306" s="363">
        <v>0</v>
      </c>
      <c r="K306" s="363">
        <v>0</v>
      </c>
    </row>
    <row r="307" spans="1:11">
      <c r="A307" s="361">
        <f t="shared" si="4"/>
        <v>45670</v>
      </c>
      <c r="B307" s="362">
        <v>15</v>
      </c>
      <c r="C307" s="363">
        <v>0</v>
      </c>
      <c r="D307" s="363">
        <v>0</v>
      </c>
      <c r="E307" s="363">
        <v>0</v>
      </c>
      <c r="F307" s="363">
        <v>0</v>
      </c>
      <c r="G307" s="363">
        <v>0</v>
      </c>
      <c r="H307" s="363">
        <v>0</v>
      </c>
      <c r="I307" s="363">
        <v>57.5947055435064</v>
      </c>
      <c r="J307" s="363">
        <v>0</v>
      </c>
      <c r="K307" s="363">
        <v>0</v>
      </c>
    </row>
    <row r="308" spans="1:11">
      <c r="A308" s="361">
        <f t="shared" si="4"/>
        <v>45670</v>
      </c>
      <c r="B308" s="362">
        <v>16</v>
      </c>
      <c r="C308" s="363">
        <v>0</v>
      </c>
      <c r="D308" s="363">
        <v>0</v>
      </c>
      <c r="E308" s="363">
        <v>0</v>
      </c>
      <c r="F308" s="363">
        <v>0</v>
      </c>
      <c r="G308" s="363">
        <v>0</v>
      </c>
      <c r="H308" s="363">
        <v>0</v>
      </c>
      <c r="I308" s="363">
        <v>0</v>
      </c>
      <c r="J308" s="363">
        <v>0</v>
      </c>
      <c r="K308" s="363">
        <v>0</v>
      </c>
    </row>
    <row r="309" spans="1:11">
      <c r="A309" s="361">
        <f t="shared" si="4"/>
        <v>45670</v>
      </c>
      <c r="B309" s="362">
        <v>17</v>
      </c>
      <c r="C309" s="363">
        <v>0</v>
      </c>
      <c r="D309" s="363">
        <v>0</v>
      </c>
      <c r="E309" s="363">
        <v>0</v>
      </c>
      <c r="F309" s="363">
        <v>0</v>
      </c>
      <c r="G309" s="363">
        <v>0</v>
      </c>
      <c r="H309" s="363">
        <v>0</v>
      </c>
      <c r="I309" s="363">
        <v>0</v>
      </c>
      <c r="J309" s="363">
        <v>0</v>
      </c>
      <c r="K309" s="363">
        <v>0</v>
      </c>
    </row>
    <row r="310" spans="1:11">
      <c r="A310" s="361">
        <f t="shared" si="4"/>
        <v>45670</v>
      </c>
      <c r="B310" s="362">
        <v>18</v>
      </c>
      <c r="C310" s="363">
        <v>0</v>
      </c>
      <c r="D310" s="363">
        <v>0</v>
      </c>
      <c r="E310" s="363">
        <v>0</v>
      </c>
      <c r="F310" s="363">
        <v>0</v>
      </c>
      <c r="G310" s="363">
        <v>0</v>
      </c>
      <c r="H310" s="363">
        <v>0</v>
      </c>
      <c r="I310" s="363">
        <v>0</v>
      </c>
      <c r="J310" s="363">
        <v>0</v>
      </c>
      <c r="K310" s="363">
        <v>0</v>
      </c>
    </row>
    <row r="311" spans="1:11">
      <c r="A311" s="361">
        <f t="shared" si="4"/>
        <v>45670</v>
      </c>
      <c r="B311" s="362">
        <v>19</v>
      </c>
      <c r="C311" s="363">
        <v>0</v>
      </c>
      <c r="D311" s="363">
        <v>0</v>
      </c>
      <c r="E311" s="363">
        <v>0</v>
      </c>
      <c r="F311" s="363">
        <v>0</v>
      </c>
      <c r="G311" s="363">
        <v>0</v>
      </c>
      <c r="H311" s="363">
        <v>0</v>
      </c>
      <c r="I311" s="363">
        <v>0</v>
      </c>
      <c r="J311" s="363">
        <v>0</v>
      </c>
      <c r="K311" s="363">
        <v>0</v>
      </c>
    </row>
    <row r="312" spans="1:11">
      <c r="A312" s="361">
        <f t="shared" si="4"/>
        <v>45670</v>
      </c>
      <c r="B312" s="362">
        <v>20</v>
      </c>
      <c r="C312" s="363">
        <v>0</v>
      </c>
      <c r="D312" s="363">
        <v>0</v>
      </c>
      <c r="E312" s="363">
        <v>0</v>
      </c>
      <c r="F312" s="363">
        <v>0</v>
      </c>
      <c r="G312" s="363">
        <v>0</v>
      </c>
      <c r="H312" s="363">
        <v>0</v>
      </c>
      <c r="I312" s="363">
        <v>0</v>
      </c>
      <c r="J312" s="363">
        <v>0</v>
      </c>
      <c r="K312" s="363">
        <v>0</v>
      </c>
    </row>
    <row r="313" spans="1:11">
      <c r="A313" s="361">
        <f t="shared" si="4"/>
        <v>45670</v>
      </c>
      <c r="B313" s="362">
        <v>21</v>
      </c>
      <c r="C313" s="363">
        <v>0</v>
      </c>
      <c r="D313" s="363">
        <v>0</v>
      </c>
      <c r="E313" s="363">
        <v>0</v>
      </c>
      <c r="F313" s="363">
        <v>0</v>
      </c>
      <c r="G313" s="363">
        <v>0</v>
      </c>
      <c r="H313" s="363">
        <v>0</v>
      </c>
      <c r="I313" s="363">
        <v>30.186492047925395</v>
      </c>
      <c r="J313" s="363">
        <v>0</v>
      </c>
      <c r="K313" s="363">
        <v>0</v>
      </c>
    </row>
    <row r="314" spans="1:11">
      <c r="A314" s="361">
        <f t="shared" si="4"/>
        <v>45670</v>
      </c>
      <c r="B314" s="362">
        <v>22</v>
      </c>
      <c r="C314" s="363">
        <v>0</v>
      </c>
      <c r="D314" s="363">
        <v>0</v>
      </c>
      <c r="E314" s="363">
        <v>0</v>
      </c>
      <c r="F314" s="363">
        <v>0</v>
      </c>
      <c r="G314" s="363">
        <v>0</v>
      </c>
      <c r="H314" s="363">
        <v>0</v>
      </c>
      <c r="I314" s="363">
        <v>34.991386660170299</v>
      </c>
      <c r="J314" s="363">
        <v>0</v>
      </c>
      <c r="K314" s="363">
        <v>0</v>
      </c>
    </row>
    <row r="315" spans="1:11">
      <c r="A315" s="361">
        <f t="shared" si="4"/>
        <v>45670</v>
      </c>
      <c r="B315" s="362">
        <v>23</v>
      </c>
      <c r="C315" s="363">
        <v>1895.3926809133202</v>
      </c>
      <c r="D315" s="363">
        <v>0</v>
      </c>
      <c r="E315" s="363">
        <v>0</v>
      </c>
      <c r="F315" s="363">
        <v>0</v>
      </c>
      <c r="G315" s="363">
        <v>0</v>
      </c>
      <c r="H315" s="363">
        <v>0</v>
      </c>
      <c r="I315" s="363">
        <v>612.10357214750309</v>
      </c>
      <c r="J315" s="363">
        <v>0</v>
      </c>
      <c r="K315" s="363">
        <v>0</v>
      </c>
    </row>
    <row r="316" spans="1:11">
      <c r="A316" s="361">
        <f t="shared" si="4"/>
        <v>45671</v>
      </c>
      <c r="B316" s="362">
        <v>0</v>
      </c>
      <c r="C316" s="363">
        <v>3.6184109040682103E-3</v>
      </c>
      <c r="D316" s="363">
        <v>0</v>
      </c>
      <c r="E316" s="363">
        <v>0</v>
      </c>
      <c r="F316" s="363">
        <v>0</v>
      </c>
      <c r="G316" s="363">
        <v>0</v>
      </c>
      <c r="H316" s="363">
        <v>0</v>
      </c>
      <c r="I316" s="363">
        <v>0</v>
      </c>
      <c r="J316" s="363">
        <v>0</v>
      </c>
      <c r="K316" s="363">
        <v>0</v>
      </c>
    </row>
    <row r="317" spans="1:11">
      <c r="A317" s="361">
        <f t="shared" si="4"/>
        <v>45671</v>
      </c>
      <c r="B317" s="362">
        <v>1</v>
      </c>
      <c r="C317" s="363">
        <v>3.56403737894189E-3</v>
      </c>
      <c r="D317" s="363">
        <v>0</v>
      </c>
      <c r="E317" s="363">
        <v>0</v>
      </c>
      <c r="F317" s="363">
        <v>0</v>
      </c>
      <c r="G317" s="363">
        <v>0</v>
      </c>
      <c r="H317" s="363">
        <v>0</v>
      </c>
      <c r="I317" s="363">
        <v>0</v>
      </c>
      <c r="J317" s="363">
        <v>0</v>
      </c>
      <c r="K317" s="363">
        <v>0</v>
      </c>
    </row>
    <row r="318" spans="1:11">
      <c r="A318" s="361">
        <f t="shared" si="4"/>
        <v>45671</v>
      </c>
      <c r="B318" s="362">
        <v>2</v>
      </c>
      <c r="C318" s="363">
        <v>3.5683268368322599E-3</v>
      </c>
      <c r="D318" s="363">
        <v>0</v>
      </c>
      <c r="E318" s="363">
        <v>0</v>
      </c>
      <c r="F318" s="363">
        <v>0</v>
      </c>
      <c r="G318" s="363">
        <v>0</v>
      </c>
      <c r="H318" s="363">
        <v>0</v>
      </c>
      <c r="I318" s="363">
        <v>0</v>
      </c>
      <c r="J318" s="363">
        <v>0</v>
      </c>
      <c r="K318" s="363">
        <v>0</v>
      </c>
    </row>
    <row r="319" spans="1:11">
      <c r="A319" s="361">
        <f t="shared" si="4"/>
        <v>45671</v>
      </c>
      <c r="B319" s="362">
        <v>3</v>
      </c>
      <c r="C319" s="363">
        <v>3.5701907049721501E-3</v>
      </c>
      <c r="D319" s="363">
        <v>0</v>
      </c>
      <c r="E319" s="363">
        <v>0</v>
      </c>
      <c r="F319" s="363">
        <v>0</v>
      </c>
      <c r="G319" s="363">
        <v>0</v>
      </c>
      <c r="H319" s="363">
        <v>0</v>
      </c>
      <c r="I319" s="363">
        <v>0</v>
      </c>
      <c r="J319" s="363">
        <v>0</v>
      </c>
      <c r="K319" s="363">
        <v>0</v>
      </c>
    </row>
    <row r="320" spans="1:11">
      <c r="A320" s="361">
        <f t="shared" si="4"/>
        <v>45671</v>
      </c>
      <c r="B320" s="362">
        <v>4</v>
      </c>
      <c r="C320" s="363">
        <v>3.5719570784702301E-3</v>
      </c>
      <c r="D320" s="363">
        <v>0</v>
      </c>
      <c r="E320" s="363">
        <v>0</v>
      </c>
      <c r="F320" s="363">
        <v>0</v>
      </c>
      <c r="G320" s="363">
        <v>0</v>
      </c>
      <c r="H320" s="363">
        <v>0</v>
      </c>
      <c r="I320" s="363">
        <v>0</v>
      </c>
      <c r="J320" s="363">
        <v>0</v>
      </c>
      <c r="K320" s="363">
        <v>0</v>
      </c>
    </row>
    <row r="321" spans="1:11">
      <c r="A321" s="361">
        <f t="shared" si="4"/>
        <v>45671</v>
      </c>
      <c r="B321" s="362">
        <v>5</v>
      </c>
      <c r="C321" s="363">
        <v>0</v>
      </c>
      <c r="D321" s="363">
        <v>0</v>
      </c>
      <c r="E321" s="363">
        <v>0</v>
      </c>
      <c r="F321" s="363">
        <v>0</v>
      </c>
      <c r="G321" s="363">
        <v>0</v>
      </c>
      <c r="H321" s="363">
        <v>0</v>
      </c>
      <c r="I321" s="363">
        <v>0</v>
      </c>
      <c r="J321" s="363">
        <v>0</v>
      </c>
      <c r="K321" s="363">
        <v>0</v>
      </c>
    </row>
    <row r="322" spans="1:11">
      <c r="A322" s="361">
        <f t="shared" si="4"/>
        <v>45671</v>
      </c>
      <c r="B322" s="362">
        <v>6</v>
      </c>
      <c r="C322" s="363">
        <v>0</v>
      </c>
      <c r="D322" s="363">
        <v>0</v>
      </c>
      <c r="E322" s="363">
        <v>0</v>
      </c>
      <c r="F322" s="363">
        <v>0</v>
      </c>
      <c r="G322" s="363">
        <v>0</v>
      </c>
      <c r="H322" s="363">
        <v>0</v>
      </c>
      <c r="I322" s="363">
        <v>0</v>
      </c>
      <c r="J322" s="363">
        <v>0</v>
      </c>
      <c r="K322" s="363">
        <v>0</v>
      </c>
    </row>
    <row r="323" spans="1:11">
      <c r="A323" s="361">
        <f t="shared" si="4"/>
        <v>45671</v>
      </c>
      <c r="B323" s="362">
        <v>7</v>
      </c>
      <c r="C323" s="363">
        <v>0</v>
      </c>
      <c r="D323" s="363">
        <v>0</v>
      </c>
      <c r="E323" s="363">
        <v>0</v>
      </c>
      <c r="F323" s="363">
        <v>0</v>
      </c>
      <c r="G323" s="363">
        <v>0</v>
      </c>
      <c r="H323" s="363">
        <v>0</v>
      </c>
      <c r="I323" s="363">
        <v>0</v>
      </c>
      <c r="J323" s="363">
        <v>0</v>
      </c>
      <c r="K323" s="363">
        <v>0</v>
      </c>
    </row>
    <row r="324" spans="1:11">
      <c r="A324" s="361">
        <f t="shared" si="4"/>
        <v>45671</v>
      </c>
      <c r="B324" s="362">
        <v>8</v>
      </c>
      <c r="C324" s="363">
        <v>4.3630093130444898E-3</v>
      </c>
      <c r="D324" s="363">
        <v>0</v>
      </c>
      <c r="E324" s="363">
        <v>0</v>
      </c>
      <c r="F324" s="363">
        <v>0</v>
      </c>
      <c r="G324" s="363">
        <v>0</v>
      </c>
      <c r="H324" s="363">
        <v>0</v>
      </c>
      <c r="I324" s="363">
        <v>0</v>
      </c>
      <c r="J324" s="363">
        <v>0</v>
      </c>
      <c r="K324" s="363">
        <v>0</v>
      </c>
    </row>
    <row r="325" spans="1:11">
      <c r="A325" s="361">
        <f t="shared" ref="A325:A388" si="5">IF(B325=0,A324+1,A324)</f>
        <v>45671</v>
      </c>
      <c r="B325" s="362">
        <v>9</v>
      </c>
      <c r="C325" s="363">
        <v>4.3538174009783602E-3</v>
      </c>
      <c r="D325" s="363">
        <v>0</v>
      </c>
      <c r="E325" s="363">
        <v>0</v>
      </c>
      <c r="F325" s="363">
        <v>0</v>
      </c>
      <c r="G325" s="363">
        <v>0</v>
      </c>
      <c r="H325" s="363">
        <v>0</v>
      </c>
      <c r="I325" s="363">
        <v>0</v>
      </c>
      <c r="J325" s="363">
        <v>0</v>
      </c>
      <c r="K325" s="363">
        <v>0</v>
      </c>
    </row>
    <row r="326" spans="1:11">
      <c r="A326" s="361">
        <f t="shared" si="5"/>
        <v>45671</v>
      </c>
      <c r="B326" s="362">
        <v>10</v>
      </c>
      <c r="C326" s="363">
        <v>0</v>
      </c>
      <c r="D326" s="363">
        <v>0</v>
      </c>
      <c r="E326" s="363">
        <v>0</v>
      </c>
      <c r="F326" s="363">
        <v>0</v>
      </c>
      <c r="G326" s="363">
        <v>0</v>
      </c>
      <c r="H326" s="363">
        <v>0</v>
      </c>
      <c r="I326" s="363">
        <v>0</v>
      </c>
      <c r="J326" s="363">
        <v>0</v>
      </c>
      <c r="K326" s="363">
        <v>0</v>
      </c>
    </row>
    <row r="327" spans="1:11">
      <c r="A327" s="361">
        <f t="shared" si="5"/>
        <v>45671</v>
      </c>
      <c r="B327" s="362">
        <v>11</v>
      </c>
      <c r="C327" s="363">
        <v>0</v>
      </c>
      <c r="D327" s="363">
        <v>0</v>
      </c>
      <c r="E327" s="363">
        <v>0</v>
      </c>
      <c r="F327" s="363">
        <v>0</v>
      </c>
      <c r="G327" s="363">
        <v>0</v>
      </c>
      <c r="H327" s="363">
        <v>0</v>
      </c>
      <c r="I327" s="363">
        <v>0</v>
      </c>
      <c r="J327" s="363">
        <v>0</v>
      </c>
      <c r="K327" s="363">
        <v>0</v>
      </c>
    </row>
    <row r="328" spans="1:11">
      <c r="A328" s="361">
        <f t="shared" si="5"/>
        <v>45671</v>
      </c>
      <c r="B328" s="362">
        <v>12</v>
      </c>
      <c r="C328" s="363">
        <v>4.3501430641968899E-3</v>
      </c>
      <c r="D328" s="363">
        <v>0</v>
      </c>
      <c r="E328" s="363">
        <v>0</v>
      </c>
      <c r="F328" s="363">
        <v>0</v>
      </c>
      <c r="G328" s="363">
        <v>0</v>
      </c>
      <c r="H328" s="363">
        <v>0</v>
      </c>
      <c r="I328" s="363">
        <v>0</v>
      </c>
      <c r="J328" s="363">
        <v>0</v>
      </c>
      <c r="K328" s="363">
        <v>0</v>
      </c>
    </row>
    <row r="329" spans="1:11">
      <c r="A329" s="361">
        <f t="shared" si="5"/>
        <v>45671</v>
      </c>
      <c r="B329" s="362">
        <v>13</v>
      </c>
      <c r="C329" s="363">
        <v>4.3477895115249703E-3</v>
      </c>
      <c r="D329" s="363">
        <v>0</v>
      </c>
      <c r="E329" s="363">
        <v>0</v>
      </c>
      <c r="F329" s="363">
        <v>0</v>
      </c>
      <c r="G329" s="363">
        <v>0</v>
      </c>
      <c r="H329" s="363">
        <v>0</v>
      </c>
      <c r="I329" s="363">
        <v>0</v>
      </c>
      <c r="J329" s="363">
        <v>0</v>
      </c>
      <c r="K329" s="363">
        <v>0</v>
      </c>
    </row>
    <row r="330" spans="1:11">
      <c r="A330" s="361">
        <f t="shared" si="5"/>
        <v>45671</v>
      </c>
      <c r="B330" s="362">
        <v>14</v>
      </c>
      <c r="C330" s="363">
        <v>4.3523243477946302E-3</v>
      </c>
      <c r="D330" s="363">
        <v>0</v>
      </c>
      <c r="E330" s="363">
        <v>0</v>
      </c>
      <c r="F330" s="363">
        <v>0</v>
      </c>
      <c r="G330" s="363">
        <v>0</v>
      </c>
      <c r="H330" s="363">
        <v>0</v>
      </c>
      <c r="I330" s="363">
        <v>0</v>
      </c>
      <c r="J330" s="363">
        <v>0</v>
      </c>
      <c r="K330" s="363">
        <v>0</v>
      </c>
    </row>
    <row r="331" spans="1:11">
      <c r="A331" s="361">
        <f t="shared" si="5"/>
        <v>45671</v>
      </c>
      <c r="B331" s="362">
        <v>15</v>
      </c>
      <c r="C331" s="363">
        <v>0</v>
      </c>
      <c r="D331" s="363">
        <v>0</v>
      </c>
      <c r="E331" s="363">
        <v>0</v>
      </c>
      <c r="F331" s="363">
        <v>0</v>
      </c>
      <c r="G331" s="363">
        <v>0</v>
      </c>
      <c r="H331" s="363">
        <v>0</v>
      </c>
      <c r="I331" s="363">
        <v>0</v>
      </c>
      <c r="J331" s="363">
        <v>0</v>
      </c>
      <c r="K331" s="363">
        <v>0</v>
      </c>
    </row>
    <row r="332" spans="1:11">
      <c r="A332" s="361">
        <f t="shared" si="5"/>
        <v>45671</v>
      </c>
      <c r="B332" s="362">
        <v>16</v>
      </c>
      <c r="C332" s="363">
        <v>0</v>
      </c>
      <c r="D332" s="363">
        <v>0</v>
      </c>
      <c r="E332" s="363">
        <v>0</v>
      </c>
      <c r="F332" s="363">
        <v>0</v>
      </c>
      <c r="G332" s="363">
        <v>0</v>
      </c>
      <c r="H332" s="363">
        <v>0</v>
      </c>
      <c r="I332" s="363">
        <v>0</v>
      </c>
      <c r="J332" s="363">
        <v>0</v>
      </c>
      <c r="K332" s="363">
        <v>0</v>
      </c>
    </row>
    <row r="333" spans="1:11">
      <c r="A333" s="361">
        <f t="shared" si="5"/>
        <v>45671</v>
      </c>
      <c r="B333" s="362">
        <v>17</v>
      </c>
      <c r="C333" s="363">
        <v>0</v>
      </c>
      <c r="D333" s="363">
        <v>0</v>
      </c>
      <c r="E333" s="363">
        <v>0</v>
      </c>
      <c r="F333" s="363">
        <v>0</v>
      </c>
      <c r="G333" s="363">
        <v>0</v>
      </c>
      <c r="H333" s="363">
        <v>0</v>
      </c>
      <c r="I333" s="363">
        <v>0</v>
      </c>
      <c r="J333" s="363">
        <v>0</v>
      </c>
      <c r="K333" s="363">
        <v>0</v>
      </c>
    </row>
    <row r="334" spans="1:11">
      <c r="A334" s="361">
        <f t="shared" si="5"/>
        <v>45671</v>
      </c>
      <c r="B334" s="362">
        <v>18</v>
      </c>
      <c r="C334" s="363">
        <v>0</v>
      </c>
      <c r="D334" s="363">
        <v>0</v>
      </c>
      <c r="E334" s="363">
        <v>0</v>
      </c>
      <c r="F334" s="363">
        <v>0</v>
      </c>
      <c r="G334" s="363">
        <v>0</v>
      </c>
      <c r="H334" s="363">
        <v>0</v>
      </c>
      <c r="I334" s="363">
        <v>0</v>
      </c>
      <c r="J334" s="363">
        <v>0</v>
      </c>
      <c r="K334" s="363">
        <v>0</v>
      </c>
    </row>
    <row r="335" spans="1:11">
      <c r="A335" s="361">
        <f t="shared" si="5"/>
        <v>45671</v>
      </c>
      <c r="B335" s="362">
        <v>19</v>
      </c>
      <c r="C335" s="363">
        <v>251.543803152886</v>
      </c>
      <c r="D335" s="363">
        <v>0</v>
      </c>
      <c r="E335" s="363">
        <v>0</v>
      </c>
      <c r="F335" s="363">
        <v>0</v>
      </c>
      <c r="G335" s="363">
        <v>0</v>
      </c>
      <c r="H335" s="363">
        <v>0</v>
      </c>
      <c r="I335" s="363">
        <v>0</v>
      </c>
      <c r="J335" s="363">
        <v>0</v>
      </c>
      <c r="K335" s="363">
        <v>0</v>
      </c>
    </row>
    <row r="336" spans="1:11">
      <c r="A336" s="361">
        <f t="shared" si="5"/>
        <v>45671</v>
      </c>
      <c r="B336" s="362">
        <v>20</v>
      </c>
      <c r="C336" s="363">
        <v>0</v>
      </c>
      <c r="D336" s="363">
        <v>0</v>
      </c>
      <c r="E336" s="363">
        <v>0</v>
      </c>
      <c r="F336" s="363">
        <v>0</v>
      </c>
      <c r="G336" s="363">
        <v>0</v>
      </c>
      <c r="H336" s="363">
        <v>0</v>
      </c>
      <c r="I336" s="363">
        <v>0</v>
      </c>
      <c r="J336" s="363">
        <v>0</v>
      </c>
      <c r="K336" s="363">
        <v>0</v>
      </c>
    </row>
    <row r="337" spans="1:11">
      <c r="A337" s="361">
        <f t="shared" si="5"/>
        <v>45671</v>
      </c>
      <c r="B337" s="362">
        <v>21</v>
      </c>
      <c r="C337" s="363">
        <v>0</v>
      </c>
      <c r="D337" s="363">
        <v>0</v>
      </c>
      <c r="E337" s="363">
        <v>0</v>
      </c>
      <c r="F337" s="363">
        <v>0</v>
      </c>
      <c r="G337" s="363">
        <v>0</v>
      </c>
      <c r="H337" s="363">
        <v>0</v>
      </c>
      <c r="I337" s="363">
        <v>0</v>
      </c>
      <c r="J337" s="363">
        <v>0</v>
      </c>
      <c r="K337" s="363">
        <v>0</v>
      </c>
    </row>
    <row r="338" spans="1:11">
      <c r="A338" s="361">
        <f t="shared" si="5"/>
        <v>45671</v>
      </c>
      <c r="B338" s="362">
        <v>22</v>
      </c>
      <c r="C338" s="363">
        <v>0</v>
      </c>
      <c r="D338" s="363">
        <v>0</v>
      </c>
      <c r="E338" s="363">
        <v>0</v>
      </c>
      <c r="F338" s="363">
        <v>0</v>
      </c>
      <c r="G338" s="363">
        <v>0</v>
      </c>
      <c r="H338" s="363">
        <v>0</v>
      </c>
      <c r="I338" s="363">
        <v>0</v>
      </c>
      <c r="J338" s="363">
        <v>0</v>
      </c>
      <c r="K338" s="363">
        <v>0</v>
      </c>
    </row>
    <row r="339" spans="1:11">
      <c r="A339" s="361">
        <f t="shared" si="5"/>
        <v>45671</v>
      </c>
      <c r="B339" s="362">
        <v>23</v>
      </c>
      <c r="C339" s="363">
        <v>0</v>
      </c>
      <c r="D339" s="363">
        <v>0</v>
      </c>
      <c r="E339" s="363">
        <v>0</v>
      </c>
      <c r="F339" s="363">
        <v>0</v>
      </c>
      <c r="G339" s="363">
        <v>0</v>
      </c>
      <c r="H339" s="363">
        <v>0</v>
      </c>
      <c r="I339" s="363">
        <v>0</v>
      </c>
      <c r="J339" s="363">
        <v>0</v>
      </c>
      <c r="K339" s="363">
        <v>0</v>
      </c>
    </row>
    <row r="340" spans="1:11">
      <c r="A340" s="361">
        <f t="shared" si="5"/>
        <v>45672</v>
      </c>
      <c r="B340" s="362">
        <v>0</v>
      </c>
      <c r="C340" s="363">
        <v>0</v>
      </c>
      <c r="D340" s="363">
        <v>0</v>
      </c>
      <c r="E340" s="363">
        <v>0</v>
      </c>
      <c r="F340" s="363">
        <v>0</v>
      </c>
      <c r="G340" s="363">
        <v>0</v>
      </c>
      <c r="H340" s="363">
        <v>0</v>
      </c>
      <c r="I340" s="363">
        <v>0</v>
      </c>
      <c r="J340" s="363">
        <v>0</v>
      </c>
      <c r="K340" s="363">
        <v>0</v>
      </c>
    </row>
    <row r="341" spans="1:11">
      <c r="A341" s="361">
        <f t="shared" si="5"/>
        <v>45672</v>
      </c>
      <c r="B341" s="362">
        <v>1</v>
      </c>
      <c r="C341" s="363">
        <v>0</v>
      </c>
      <c r="D341" s="363">
        <v>0</v>
      </c>
      <c r="E341" s="363">
        <v>0</v>
      </c>
      <c r="F341" s="363">
        <v>0</v>
      </c>
      <c r="G341" s="363">
        <v>0</v>
      </c>
      <c r="H341" s="363">
        <v>0</v>
      </c>
      <c r="I341" s="363">
        <v>0</v>
      </c>
      <c r="J341" s="363">
        <v>0</v>
      </c>
      <c r="K341" s="363">
        <v>0</v>
      </c>
    </row>
    <row r="342" spans="1:11">
      <c r="A342" s="361">
        <f t="shared" si="5"/>
        <v>45672</v>
      </c>
      <c r="B342" s="362">
        <v>2</v>
      </c>
      <c r="C342" s="363">
        <v>0</v>
      </c>
      <c r="D342" s="363">
        <v>0</v>
      </c>
      <c r="E342" s="363">
        <v>0</v>
      </c>
      <c r="F342" s="363">
        <v>0</v>
      </c>
      <c r="G342" s="363">
        <v>0</v>
      </c>
      <c r="H342" s="363">
        <v>0</v>
      </c>
      <c r="I342" s="363">
        <v>0</v>
      </c>
      <c r="J342" s="363">
        <v>0</v>
      </c>
      <c r="K342" s="363">
        <v>0</v>
      </c>
    </row>
    <row r="343" spans="1:11">
      <c r="A343" s="361">
        <f t="shared" si="5"/>
        <v>45672</v>
      </c>
      <c r="B343" s="362">
        <v>3</v>
      </c>
      <c r="C343" s="363">
        <v>0</v>
      </c>
      <c r="D343" s="363">
        <v>0</v>
      </c>
      <c r="E343" s="363">
        <v>0</v>
      </c>
      <c r="F343" s="363">
        <v>0</v>
      </c>
      <c r="G343" s="363">
        <v>0</v>
      </c>
      <c r="H343" s="363">
        <v>0</v>
      </c>
      <c r="I343" s="363">
        <v>0</v>
      </c>
      <c r="J343" s="363">
        <v>0</v>
      </c>
      <c r="K343" s="363">
        <v>0</v>
      </c>
    </row>
    <row r="344" spans="1:11">
      <c r="A344" s="361">
        <f t="shared" si="5"/>
        <v>45672</v>
      </c>
      <c r="B344" s="362">
        <v>4</v>
      </c>
      <c r="C344" s="363">
        <v>0</v>
      </c>
      <c r="D344" s="363">
        <v>0</v>
      </c>
      <c r="E344" s="363">
        <v>0</v>
      </c>
      <c r="F344" s="363">
        <v>0</v>
      </c>
      <c r="G344" s="363">
        <v>0</v>
      </c>
      <c r="H344" s="363">
        <v>0</v>
      </c>
      <c r="I344" s="363">
        <v>0</v>
      </c>
      <c r="J344" s="363">
        <v>0</v>
      </c>
      <c r="K344" s="363">
        <v>0</v>
      </c>
    </row>
    <row r="345" spans="1:11">
      <c r="A345" s="361">
        <f t="shared" si="5"/>
        <v>45672</v>
      </c>
      <c r="B345" s="362">
        <v>5</v>
      </c>
      <c r="C345" s="363">
        <v>625.87139871771103</v>
      </c>
      <c r="D345" s="363">
        <v>0</v>
      </c>
      <c r="E345" s="363">
        <v>0</v>
      </c>
      <c r="F345" s="363">
        <v>0</v>
      </c>
      <c r="G345" s="363">
        <v>0</v>
      </c>
      <c r="H345" s="363">
        <v>0</v>
      </c>
      <c r="I345" s="363">
        <v>0</v>
      </c>
      <c r="J345" s="363">
        <v>0</v>
      </c>
      <c r="K345" s="363">
        <v>0</v>
      </c>
    </row>
    <row r="346" spans="1:11">
      <c r="A346" s="361">
        <f t="shared" si="5"/>
        <v>45672</v>
      </c>
      <c r="B346" s="362">
        <v>6</v>
      </c>
      <c r="C346" s="363">
        <v>0</v>
      </c>
      <c r="D346" s="363">
        <v>0</v>
      </c>
      <c r="E346" s="363">
        <v>0</v>
      </c>
      <c r="F346" s="363">
        <v>0</v>
      </c>
      <c r="G346" s="363">
        <v>0</v>
      </c>
      <c r="H346" s="363">
        <v>0</v>
      </c>
      <c r="I346" s="363">
        <v>0</v>
      </c>
      <c r="J346" s="363">
        <v>0</v>
      </c>
      <c r="K346" s="363">
        <v>0</v>
      </c>
    </row>
    <row r="347" spans="1:11">
      <c r="A347" s="361">
        <f t="shared" si="5"/>
        <v>45672</v>
      </c>
      <c r="B347" s="362">
        <v>7</v>
      </c>
      <c r="C347" s="363">
        <v>0</v>
      </c>
      <c r="D347" s="363">
        <v>0</v>
      </c>
      <c r="E347" s="363">
        <v>0</v>
      </c>
      <c r="F347" s="363">
        <v>0</v>
      </c>
      <c r="G347" s="363">
        <v>0</v>
      </c>
      <c r="H347" s="363">
        <v>0</v>
      </c>
      <c r="I347" s="363">
        <v>0</v>
      </c>
      <c r="J347" s="363">
        <v>0</v>
      </c>
      <c r="K347" s="363">
        <v>0</v>
      </c>
    </row>
    <row r="348" spans="1:11">
      <c r="A348" s="361">
        <f t="shared" si="5"/>
        <v>45672</v>
      </c>
      <c r="B348" s="362">
        <v>8</v>
      </c>
      <c r="C348" s="363">
        <v>0</v>
      </c>
      <c r="D348" s="363">
        <v>0</v>
      </c>
      <c r="E348" s="363">
        <v>0</v>
      </c>
      <c r="F348" s="363">
        <v>0</v>
      </c>
      <c r="G348" s="363">
        <v>0</v>
      </c>
      <c r="H348" s="363">
        <v>0</v>
      </c>
      <c r="I348" s="363">
        <v>0</v>
      </c>
      <c r="J348" s="363">
        <v>0</v>
      </c>
      <c r="K348" s="363">
        <v>0</v>
      </c>
    </row>
    <row r="349" spans="1:11">
      <c r="A349" s="361">
        <f t="shared" si="5"/>
        <v>45672</v>
      </c>
      <c r="B349" s="362">
        <v>9</v>
      </c>
      <c r="C349" s="363">
        <v>0</v>
      </c>
      <c r="D349" s="363">
        <v>0</v>
      </c>
      <c r="E349" s="363">
        <v>0</v>
      </c>
      <c r="F349" s="363">
        <v>0</v>
      </c>
      <c r="G349" s="363">
        <v>0</v>
      </c>
      <c r="H349" s="363">
        <v>0</v>
      </c>
      <c r="I349" s="363">
        <v>0</v>
      </c>
      <c r="J349" s="363">
        <v>0</v>
      </c>
      <c r="K349" s="363">
        <v>0</v>
      </c>
    </row>
    <row r="350" spans="1:11">
      <c r="A350" s="361">
        <f t="shared" si="5"/>
        <v>45672</v>
      </c>
      <c r="B350" s="362">
        <v>10</v>
      </c>
      <c r="C350" s="363">
        <v>0</v>
      </c>
      <c r="D350" s="363">
        <v>0</v>
      </c>
      <c r="E350" s="363">
        <v>0</v>
      </c>
      <c r="F350" s="363">
        <v>0</v>
      </c>
      <c r="G350" s="363">
        <v>0</v>
      </c>
      <c r="H350" s="363">
        <v>0</v>
      </c>
      <c r="I350" s="363">
        <v>0</v>
      </c>
      <c r="J350" s="363">
        <v>0</v>
      </c>
      <c r="K350" s="363">
        <v>0</v>
      </c>
    </row>
    <row r="351" spans="1:11">
      <c r="A351" s="361">
        <f t="shared" si="5"/>
        <v>45672</v>
      </c>
      <c r="B351" s="362">
        <v>11</v>
      </c>
      <c r="C351" s="363">
        <v>0</v>
      </c>
      <c r="D351" s="363">
        <v>0</v>
      </c>
      <c r="E351" s="363">
        <v>0</v>
      </c>
      <c r="F351" s="363">
        <v>0</v>
      </c>
      <c r="G351" s="363">
        <v>0</v>
      </c>
      <c r="H351" s="363">
        <v>0</v>
      </c>
      <c r="I351" s="363">
        <v>0</v>
      </c>
      <c r="J351" s="363">
        <v>0</v>
      </c>
      <c r="K351" s="363">
        <v>0</v>
      </c>
    </row>
    <row r="352" spans="1:11">
      <c r="A352" s="361">
        <f t="shared" si="5"/>
        <v>45672</v>
      </c>
      <c r="B352" s="362">
        <v>12</v>
      </c>
      <c r="C352" s="363">
        <v>0</v>
      </c>
      <c r="D352" s="363">
        <v>0</v>
      </c>
      <c r="E352" s="363">
        <v>0</v>
      </c>
      <c r="F352" s="363">
        <v>0</v>
      </c>
      <c r="G352" s="363">
        <v>0</v>
      </c>
      <c r="H352" s="363">
        <v>0</v>
      </c>
      <c r="I352" s="363">
        <v>0</v>
      </c>
      <c r="J352" s="363">
        <v>0</v>
      </c>
      <c r="K352" s="363">
        <v>0</v>
      </c>
    </row>
    <row r="353" spans="1:11">
      <c r="A353" s="361">
        <f t="shared" si="5"/>
        <v>45672</v>
      </c>
      <c r="B353" s="362">
        <v>13</v>
      </c>
      <c r="C353" s="363">
        <v>0</v>
      </c>
      <c r="D353" s="363">
        <v>0</v>
      </c>
      <c r="E353" s="363">
        <v>0</v>
      </c>
      <c r="F353" s="363">
        <v>0</v>
      </c>
      <c r="G353" s="363">
        <v>0</v>
      </c>
      <c r="H353" s="363">
        <v>0</v>
      </c>
      <c r="I353" s="363">
        <v>0</v>
      </c>
      <c r="J353" s="363">
        <v>0</v>
      </c>
      <c r="K353" s="363">
        <v>0</v>
      </c>
    </row>
    <row r="354" spans="1:11">
      <c r="A354" s="361">
        <f t="shared" si="5"/>
        <v>45672</v>
      </c>
      <c r="B354" s="362">
        <v>14</v>
      </c>
      <c r="C354" s="363">
        <v>0</v>
      </c>
      <c r="D354" s="363">
        <v>0</v>
      </c>
      <c r="E354" s="363">
        <v>0</v>
      </c>
      <c r="F354" s="363">
        <v>0</v>
      </c>
      <c r="G354" s="363">
        <v>0</v>
      </c>
      <c r="H354" s="363">
        <v>0</v>
      </c>
      <c r="I354" s="363">
        <v>0</v>
      </c>
      <c r="J354" s="363">
        <v>0</v>
      </c>
      <c r="K354" s="363">
        <v>0</v>
      </c>
    </row>
    <row r="355" spans="1:11">
      <c r="A355" s="361">
        <f t="shared" si="5"/>
        <v>45672</v>
      </c>
      <c r="B355" s="362">
        <v>15</v>
      </c>
      <c r="C355" s="363">
        <v>0</v>
      </c>
      <c r="D355" s="363">
        <v>0</v>
      </c>
      <c r="E355" s="363">
        <v>0</v>
      </c>
      <c r="F355" s="363">
        <v>0</v>
      </c>
      <c r="G355" s="363">
        <v>0</v>
      </c>
      <c r="H355" s="363">
        <v>0</v>
      </c>
      <c r="I355" s="363">
        <v>0</v>
      </c>
      <c r="J355" s="363">
        <v>0</v>
      </c>
      <c r="K355" s="363">
        <v>0</v>
      </c>
    </row>
    <row r="356" spans="1:11">
      <c r="A356" s="361">
        <f t="shared" si="5"/>
        <v>45672</v>
      </c>
      <c r="B356" s="362">
        <v>16</v>
      </c>
      <c r="C356" s="363">
        <v>0</v>
      </c>
      <c r="D356" s="363">
        <v>0</v>
      </c>
      <c r="E356" s="363">
        <v>0</v>
      </c>
      <c r="F356" s="363">
        <v>0</v>
      </c>
      <c r="G356" s="363">
        <v>0</v>
      </c>
      <c r="H356" s="363">
        <v>0</v>
      </c>
      <c r="I356" s="363">
        <v>0</v>
      </c>
      <c r="J356" s="363">
        <v>0</v>
      </c>
      <c r="K356" s="363">
        <v>0</v>
      </c>
    </row>
    <row r="357" spans="1:11">
      <c r="A357" s="361">
        <f t="shared" si="5"/>
        <v>45672</v>
      </c>
      <c r="B357" s="362">
        <v>17</v>
      </c>
      <c r="C357" s="363">
        <v>0</v>
      </c>
      <c r="D357" s="363">
        <v>0</v>
      </c>
      <c r="E357" s="363">
        <v>0</v>
      </c>
      <c r="F357" s="363">
        <v>0</v>
      </c>
      <c r="G357" s="363">
        <v>0</v>
      </c>
      <c r="H357" s="363">
        <v>0</v>
      </c>
      <c r="I357" s="363">
        <v>0</v>
      </c>
      <c r="J357" s="363">
        <v>0</v>
      </c>
      <c r="K357" s="363">
        <v>0</v>
      </c>
    </row>
    <row r="358" spans="1:11">
      <c r="A358" s="361">
        <f t="shared" si="5"/>
        <v>45672</v>
      </c>
      <c r="B358" s="362">
        <v>18</v>
      </c>
      <c r="C358" s="363">
        <v>0</v>
      </c>
      <c r="D358" s="363">
        <v>0</v>
      </c>
      <c r="E358" s="363">
        <v>0</v>
      </c>
      <c r="F358" s="363">
        <v>0</v>
      </c>
      <c r="G358" s="363">
        <v>0</v>
      </c>
      <c r="H358" s="363">
        <v>0</v>
      </c>
      <c r="I358" s="363">
        <v>0</v>
      </c>
      <c r="J358" s="363">
        <v>0</v>
      </c>
      <c r="K358" s="363">
        <v>0</v>
      </c>
    </row>
    <row r="359" spans="1:11">
      <c r="A359" s="361">
        <f t="shared" si="5"/>
        <v>45672</v>
      </c>
      <c r="B359" s="362">
        <v>19</v>
      </c>
      <c r="C359" s="363">
        <v>0</v>
      </c>
      <c r="D359" s="363">
        <v>0</v>
      </c>
      <c r="E359" s="363">
        <v>0</v>
      </c>
      <c r="F359" s="363">
        <v>0</v>
      </c>
      <c r="G359" s="363">
        <v>0</v>
      </c>
      <c r="H359" s="363">
        <v>0</v>
      </c>
      <c r="I359" s="363">
        <v>0</v>
      </c>
      <c r="J359" s="363">
        <v>0</v>
      </c>
      <c r="K359" s="363">
        <v>0</v>
      </c>
    </row>
    <row r="360" spans="1:11">
      <c r="A360" s="361">
        <f t="shared" si="5"/>
        <v>45672</v>
      </c>
      <c r="B360" s="362">
        <v>20</v>
      </c>
      <c r="C360" s="363">
        <v>0</v>
      </c>
      <c r="D360" s="363">
        <v>0</v>
      </c>
      <c r="E360" s="363">
        <v>0</v>
      </c>
      <c r="F360" s="363">
        <v>0</v>
      </c>
      <c r="G360" s="363">
        <v>0</v>
      </c>
      <c r="H360" s="363">
        <v>0</v>
      </c>
      <c r="I360" s="363">
        <v>0</v>
      </c>
      <c r="J360" s="363">
        <v>0</v>
      </c>
      <c r="K360" s="363">
        <v>0</v>
      </c>
    </row>
    <row r="361" spans="1:11">
      <c r="A361" s="361">
        <f t="shared" si="5"/>
        <v>45672</v>
      </c>
      <c r="B361" s="362">
        <v>21</v>
      </c>
      <c r="C361" s="363">
        <v>0</v>
      </c>
      <c r="D361" s="363">
        <v>0</v>
      </c>
      <c r="E361" s="363">
        <v>0</v>
      </c>
      <c r="F361" s="363">
        <v>0</v>
      </c>
      <c r="G361" s="363">
        <v>0</v>
      </c>
      <c r="H361" s="363">
        <v>0</v>
      </c>
      <c r="I361" s="363">
        <v>0</v>
      </c>
      <c r="J361" s="363">
        <v>0</v>
      </c>
      <c r="K361" s="363">
        <v>0</v>
      </c>
    </row>
    <row r="362" spans="1:11">
      <c r="A362" s="361">
        <f t="shared" si="5"/>
        <v>45672</v>
      </c>
      <c r="B362" s="362">
        <v>22</v>
      </c>
      <c r="C362" s="363">
        <v>0</v>
      </c>
      <c r="D362" s="363">
        <v>0</v>
      </c>
      <c r="E362" s="363">
        <v>0</v>
      </c>
      <c r="F362" s="363">
        <v>0</v>
      </c>
      <c r="G362" s="363">
        <v>0</v>
      </c>
      <c r="H362" s="363">
        <v>0</v>
      </c>
      <c r="I362" s="363">
        <v>0</v>
      </c>
      <c r="J362" s="363">
        <v>0</v>
      </c>
      <c r="K362" s="363">
        <v>0</v>
      </c>
    </row>
    <row r="363" spans="1:11">
      <c r="A363" s="361">
        <f t="shared" si="5"/>
        <v>45672</v>
      </c>
      <c r="B363" s="362">
        <v>23</v>
      </c>
      <c r="C363" s="363">
        <v>0</v>
      </c>
      <c r="D363" s="363">
        <v>0</v>
      </c>
      <c r="E363" s="363">
        <v>0</v>
      </c>
      <c r="F363" s="363">
        <v>0</v>
      </c>
      <c r="G363" s="363">
        <v>0</v>
      </c>
      <c r="H363" s="363">
        <v>0</v>
      </c>
      <c r="I363" s="363">
        <v>0</v>
      </c>
      <c r="J363" s="363">
        <v>0</v>
      </c>
      <c r="K363" s="363">
        <v>0</v>
      </c>
    </row>
    <row r="364" spans="1:11">
      <c r="A364" s="361">
        <f t="shared" si="5"/>
        <v>45673</v>
      </c>
      <c r="B364" s="362">
        <v>0</v>
      </c>
      <c r="C364" s="363">
        <v>0</v>
      </c>
      <c r="D364" s="363">
        <v>0</v>
      </c>
      <c r="E364" s="363">
        <v>0</v>
      </c>
      <c r="F364" s="363">
        <v>0</v>
      </c>
      <c r="G364" s="363">
        <v>0</v>
      </c>
      <c r="H364" s="363">
        <v>0</v>
      </c>
      <c r="I364" s="363">
        <v>3057.4475986620801</v>
      </c>
      <c r="J364" s="363">
        <v>0</v>
      </c>
      <c r="K364" s="363">
        <v>0</v>
      </c>
    </row>
    <row r="365" spans="1:11">
      <c r="A365" s="361">
        <f t="shared" si="5"/>
        <v>45673</v>
      </c>
      <c r="B365" s="362">
        <v>1</v>
      </c>
      <c r="C365" s="363">
        <v>0</v>
      </c>
      <c r="D365" s="363">
        <v>0</v>
      </c>
      <c r="E365" s="363">
        <v>0</v>
      </c>
      <c r="F365" s="363">
        <v>0</v>
      </c>
      <c r="G365" s="363">
        <v>0</v>
      </c>
      <c r="H365" s="363">
        <v>0</v>
      </c>
      <c r="I365" s="363">
        <v>2937.8096032713102</v>
      </c>
      <c r="J365" s="363">
        <v>0</v>
      </c>
      <c r="K365" s="363">
        <v>0</v>
      </c>
    </row>
    <row r="366" spans="1:11">
      <c r="A366" s="361">
        <f t="shared" si="5"/>
        <v>45673</v>
      </c>
      <c r="B366" s="362">
        <v>2</v>
      </c>
      <c r="C366" s="363">
        <v>0</v>
      </c>
      <c r="D366" s="363">
        <v>0</v>
      </c>
      <c r="E366" s="363">
        <v>0</v>
      </c>
      <c r="F366" s="363">
        <v>0</v>
      </c>
      <c r="G366" s="363">
        <v>0</v>
      </c>
      <c r="H366" s="363">
        <v>0</v>
      </c>
      <c r="I366" s="363">
        <v>2399.8588048524102</v>
      </c>
      <c r="J366" s="363">
        <v>0</v>
      </c>
      <c r="K366" s="363">
        <v>0</v>
      </c>
    </row>
    <row r="367" spans="1:11">
      <c r="A367" s="361">
        <f t="shared" si="5"/>
        <v>45673</v>
      </c>
      <c r="B367" s="362">
        <v>3</v>
      </c>
      <c r="C367" s="363">
        <v>0</v>
      </c>
      <c r="D367" s="363">
        <v>0</v>
      </c>
      <c r="E367" s="363">
        <v>0</v>
      </c>
      <c r="F367" s="363">
        <v>0</v>
      </c>
      <c r="G367" s="363">
        <v>0</v>
      </c>
      <c r="H367" s="363">
        <v>0</v>
      </c>
      <c r="I367" s="363">
        <v>2553.7650912278505</v>
      </c>
      <c r="J367" s="363">
        <v>0</v>
      </c>
      <c r="K367" s="363">
        <v>0</v>
      </c>
    </row>
    <row r="368" spans="1:11">
      <c r="A368" s="361">
        <f t="shared" si="5"/>
        <v>45673</v>
      </c>
      <c r="B368" s="362">
        <v>4</v>
      </c>
      <c r="C368" s="363">
        <v>0</v>
      </c>
      <c r="D368" s="363">
        <v>0</v>
      </c>
      <c r="E368" s="363">
        <v>0</v>
      </c>
      <c r="F368" s="363">
        <v>6.8965925534836101</v>
      </c>
      <c r="G368" s="363">
        <v>0</v>
      </c>
      <c r="H368" s="363">
        <v>0</v>
      </c>
      <c r="I368" s="363">
        <v>3845.1452959397902</v>
      </c>
      <c r="J368" s="363">
        <v>0</v>
      </c>
      <c r="K368" s="363">
        <v>0</v>
      </c>
    </row>
    <row r="369" spans="1:11">
      <c r="A369" s="361">
        <f t="shared" si="5"/>
        <v>45673</v>
      </c>
      <c r="B369" s="362">
        <v>5</v>
      </c>
      <c r="C369" s="363">
        <v>0</v>
      </c>
      <c r="D369" s="363">
        <v>0</v>
      </c>
      <c r="E369" s="363">
        <v>0</v>
      </c>
      <c r="F369" s="363">
        <v>0</v>
      </c>
      <c r="G369" s="363">
        <v>0</v>
      </c>
      <c r="H369" s="363">
        <v>0</v>
      </c>
      <c r="I369" s="363">
        <v>4729.2311754270304</v>
      </c>
      <c r="J369" s="363">
        <v>0</v>
      </c>
      <c r="K369" s="363">
        <v>0</v>
      </c>
    </row>
    <row r="370" spans="1:11">
      <c r="A370" s="361">
        <f t="shared" si="5"/>
        <v>45673</v>
      </c>
      <c r="B370" s="362">
        <v>6</v>
      </c>
      <c r="C370" s="363">
        <v>0</v>
      </c>
      <c r="D370" s="363">
        <v>0</v>
      </c>
      <c r="E370" s="363">
        <v>0</v>
      </c>
      <c r="F370" s="363">
        <v>0</v>
      </c>
      <c r="G370" s="363">
        <v>0</v>
      </c>
      <c r="H370" s="363">
        <v>0</v>
      </c>
      <c r="I370" s="363">
        <v>6362.1999606426507</v>
      </c>
      <c r="J370" s="363">
        <v>0</v>
      </c>
      <c r="K370" s="363">
        <v>0</v>
      </c>
    </row>
    <row r="371" spans="1:11">
      <c r="A371" s="361">
        <f t="shared" si="5"/>
        <v>45673</v>
      </c>
      <c r="B371" s="362">
        <v>7</v>
      </c>
      <c r="C371" s="363">
        <v>0</v>
      </c>
      <c r="D371" s="363">
        <v>0</v>
      </c>
      <c r="E371" s="363">
        <v>0</v>
      </c>
      <c r="F371" s="363">
        <v>0</v>
      </c>
      <c r="G371" s="363">
        <v>0</v>
      </c>
      <c r="H371" s="363">
        <v>0</v>
      </c>
      <c r="I371" s="363">
        <v>11.8798787821713</v>
      </c>
      <c r="J371" s="363">
        <v>0</v>
      </c>
      <c r="K371" s="363">
        <v>0</v>
      </c>
    </row>
    <row r="372" spans="1:11">
      <c r="A372" s="361">
        <f t="shared" si="5"/>
        <v>45673</v>
      </c>
      <c r="B372" s="362">
        <v>8</v>
      </c>
      <c r="C372" s="363">
        <v>0</v>
      </c>
      <c r="D372" s="363">
        <v>0</v>
      </c>
      <c r="E372" s="363">
        <v>0</v>
      </c>
      <c r="F372" s="363">
        <v>0</v>
      </c>
      <c r="G372" s="363">
        <v>0</v>
      </c>
      <c r="H372" s="363">
        <v>0</v>
      </c>
      <c r="I372" s="363">
        <v>0</v>
      </c>
      <c r="J372" s="363">
        <v>0</v>
      </c>
      <c r="K372" s="363">
        <v>0</v>
      </c>
    </row>
    <row r="373" spans="1:11">
      <c r="A373" s="361">
        <f t="shared" si="5"/>
        <v>45673</v>
      </c>
      <c r="B373" s="362">
        <v>9</v>
      </c>
      <c r="C373" s="363">
        <v>0</v>
      </c>
      <c r="D373" s="363">
        <v>0</v>
      </c>
      <c r="E373" s="363">
        <v>0</v>
      </c>
      <c r="F373" s="363">
        <v>0</v>
      </c>
      <c r="G373" s="363">
        <v>0</v>
      </c>
      <c r="H373" s="363">
        <v>0</v>
      </c>
      <c r="I373" s="363">
        <v>0</v>
      </c>
      <c r="J373" s="363">
        <v>0</v>
      </c>
      <c r="K373" s="363">
        <v>0</v>
      </c>
    </row>
    <row r="374" spans="1:11">
      <c r="A374" s="361">
        <f t="shared" si="5"/>
        <v>45673</v>
      </c>
      <c r="B374" s="362">
        <v>10</v>
      </c>
      <c r="C374" s="363">
        <v>0</v>
      </c>
      <c r="D374" s="363">
        <v>0</v>
      </c>
      <c r="E374" s="363">
        <v>0</v>
      </c>
      <c r="F374" s="363">
        <v>0</v>
      </c>
      <c r="G374" s="363">
        <v>0</v>
      </c>
      <c r="H374" s="363">
        <v>0</v>
      </c>
      <c r="I374" s="363">
        <v>0</v>
      </c>
      <c r="J374" s="363">
        <v>0</v>
      </c>
      <c r="K374" s="363">
        <v>0</v>
      </c>
    </row>
    <row r="375" spans="1:11">
      <c r="A375" s="361">
        <f t="shared" si="5"/>
        <v>45673</v>
      </c>
      <c r="B375" s="362">
        <v>11</v>
      </c>
      <c r="C375" s="363">
        <v>0</v>
      </c>
      <c r="D375" s="363">
        <v>0</v>
      </c>
      <c r="E375" s="363">
        <v>0</v>
      </c>
      <c r="F375" s="363">
        <v>0</v>
      </c>
      <c r="G375" s="363">
        <v>0</v>
      </c>
      <c r="H375" s="363">
        <v>0</v>
      </c>
      <c r="I375" s="363">
        <v>15.602909805496898</v>
      </c>
      <c r="J375" s="363">
        <v>0</v>
      </c>
      <c r="K375" s="363">
        <v>0</v>
      </c>
    </row>
    <row r="376" spans="1:11">
      <c r="A376" s="361">
        <f t="shared" si="5"/>
        <v>45673</v>
      </c>
      <c r="B376" s="362">
        <v>12</v>
      </c>
      <c r="C376" s="363">
        <v>0</v>
      </c>
      <c r="D376" s="363">
        <v>0</v>
      </c>
      <c r="E376" s="363">
        <v>0</v>
      </c>
      <c r="F376" s="363">
        <v>0</v>
      </c>
      <c r="G376" s="363">
        <v>0</v>
      </c>
      <c r="H376" s="363">
        <v>0</v>
      </c>
      <c r="I376" s="363">
        <v>12.694861174629199</v>
      </c>
      <c r="J376" s="363">
        <v>0</v>
      </c>
      <c r="K376" s="363">
        <v>0</v>
      </c>
    </row>
    <row r="377" spans="1:11">
      <c r="A377" s="361">
        <f t="shared" si="5"/>
        <v>45673</v>
      </c>
      <c r="B377" s="362">
        <v>13</v>
      </c>
      <c r="C377" s="363">
        <v>0</v>
      </c>
      <c r="D377" s="363">
        <v>0</v>
      </c>
      <c r="E377" s="363">
        <v>0</v>
      </c>
      <c r="F377" s="363">
        <v>0</v>
      </c>
      <c r="G377" s="363">
        <v>0</v>
      </c>
      <c r="H377" s="363">
        <v>0</v>
      </c>
      <c r="I377" s="363">
        <v>16.882005140244502</v>
      </c>
      <c r="J377" s="363">
        <v>0</v>
      </c>
      <c r="K377" s="363">
        <v>0</v>
      </c>
    </row>
    <row r="378" spans="1:11">
      <c r="A378" s="361">
        <f t="shared" si="5"/>
        <v>45673</v>
      </c>
      <c r="B378" s="362">
        <v>14</v>
      </c>
      <c r="C378" s="363">
        <v>0</v>
      </c>
      <c r="D378" s="363">
        <v>0</v>
      </c>
      <c r="E378" s="363">
        <v>0</v>
      </c>
      <c r="F378" s="363">
        <v>0</v>
      </c>
      <c r="G378" s="363">
        <v>0</v>
      </c>
      <c r="H378" s="363">
        <v>0</v>
      </c>
      <c r="I378" s="363">
        <v>15.120451320982498</v>
      </c>
      <c r="J378" s="363">
        <v>0</v>
      </c>
      <c r="K378" s="363">
        <v>0</v>
      </c>
    </row>
    <row r="379" spans="1:11">
      <c r="A379" s="361">
        <f t="shared" si="5"/>
        <v>45673</v>
      </c>
      <c r="B379" s="362">
        <v>15</v>
      </c>
      <c r="C379" s="363">
        <v>0</v>
      </c>
      <c r="D379" s="363">
        <v>0</v>
      </c>
      <c r="E379" s="363">
        <v>0</v>
      </c>
      <c r="F379" s="363">
        <v>0</v>
      </c>
      <c r="G379" s="363">
        <v>0</v>
      </c>
      <c r="H379" s="363">
        <v>0</v>
      </c>
      <c r="I379" s="363">
        <v>28.417459644137498</v>
      </c>
      <c r="J379" s="363">
        <v>0</v>
      </c>
      <c r="K379" s="363">
        <v>0</v>
      </c>
    </row>
    <row r="380" spans="1:11">
      <c r="A380" s="361">
        <f t="shared" si="5"/>
        <v>45673</v>
      </c>
      <c r="B380" s="362">
        <v>16</v>
      </c>
      <c r="C380" s="363">
        <v>0</v>
      </c>
      <c r="D380" s="363">
        <v>0</v>
      </c>
      <c r="E380" s="363">
        <v>0</v>
      </c>
      <c r="F380" s="363">
        <v>0</v>
      </c>
      <c r="G380" s="363">
        <v>0</v>
      </c>
      <c r="H380" s="363">
        <v>0</v>
      </c>
      <c r="I380" s="363">
        <v>18.887011552663896</v>
      </c>
      <c r="J380" s="363">
        <v>0</v>
      </c>
      <c r="K380" s="363">
        <v>0</v>
      </c>
    </row>
    <row r="381" spans="1:11">
      <c r="A381" s="361">
        <f t="shared" si="5"/>
        <v>45673</v>
      </c>
      <c r="B381" s="362">
        <v>17</v>
      </c>
      <c r="C381" s="363">
        <v>0</v>
      </c>
      <c r="D381" s="363">
        <v>0</v>
      </c>
      <c r="E381" s="363">
        <v>0</v>
      </c>
      <c r="F381" s="363">
        <v>0</v>
      </c>
      <c r="G381" s="363">
        <v>0</v>
      </c>
      <c r="H381" s="363">
        <v>0</v>
      </c>
      <c r="I381" s="363">
        <v>11.8451463281133</v>
      </c>
      <c r="J381" s="363">
        <v>0</v>
      </c>
      <c r="K381" s="363">
        <v>0</v>
      </c>
    </row>
    <row r="382" spans="1:11">
      <c r="A382" s="361">
        <f t="shared" si="5"/>
        <v>45673</v>
      </c>
      <c r="B382" s="362">
        <v>18</v>
      </c>
      <c r="C382" s="363">
        <v>0</v>
      </c>
      <c r="D382" s="363">
        <v>0</v>
      </c>
      <c r="E382" s="363">
        <v>0</v>
      </c>
      <c r="F382" s="363">
        <v>0</v>
      </c>
      <c r="G382" s="363">
        <v>0</v>
      </c>
      <c r="H382" s="363">
        <v>0</v>
      </c>
      <c r="I382" s="363">
        <v>44.386867015258197</v>
      </c>
      <c r="J382" s="363">
        <v>0</v>
      </c>
      <c r="K382" s="363">
        <v>0</v>
      </c>
    </row>
    <row r="383" spans="1:11">
      <c r="A383" s="361">
        <f t="shared" si="5"/>
        <v>45673</v>
      </c>
      <c r="B383" s="362">
        <v>19</v>
      </c>
      <c r="C383" s="363">
        <v>0</v>
      </c>
      <c r="D383" s="363">
        <v>0</v>
      </c>
      <c r="E383" s="363">
        <v>0</v>
      </c>
      <c r="F383" s="363">
        <v>0</v>
      </c>
      <c r="G383" s="363">
        <v>0</v>
      </c>
      <c r="H383" s="363">
        <v>0</v>
      </c>
      <c r="I383" s="363">
        <v>18.618530314839301</v>
      </c>
      <c r="J383" s="363">
        <v>0</v>
      </c>
      <c r="K383" s="363">
        <v>0</v>
      </c>
    </row>
    <row r="384" spans="1:11">
      <c r="A384" s="361">
        <f t="shared" si="5"/>
        <v>45673</v>
      </c>
      <c r="B384" s="362">
        <v>20</v>
      </c>
      <c r="C384" s="363">
        <v>959.59574523481103</v>
      </c>
      <c r="D384" s="363">
        <v>0</v>
      </c>
      <c r="E384" s="363">
        <v>0</v>
      </c>
      <c r="F384" s="363">
        <v>0</v>
      </c>
      <c r="G384" s="363">
        <v>0</v>
      </c>
      <c r="H384" s="363">
        <v>0</v>
      </c>
      <c r="I384" s="363">
        <v>4992.1195970591998</v>
      </c>
      <c r="J384" s="363">
        <v>0</v>
      </c>
      <c r="K384" s="363">
        <v>0</v>
      </c>
    </row>
    <row r="385" spans="1:11">
      <c r="A385" s="361">
        <f t="shared" si="5"/>
        <v>45673</v>
      </c>
      <c r="B385" s="362">
        <v>21</v>
      </c>
      <c r="C385" s="363">
        <v>0</v>
      </c>
      <c r="D385" s="363">
        <v>0</v>
      </c>
      <c r="E385" s="363">
        <v>0</v>
      </c>
      <c r="F385" s="363">
        <v>0</v>
      </c>
      <c r="G385" s="363">
        <v>0</v>
      </c>
      <c r="H385" s="363">
        <v>0</v>
      </c>
      <c r="I385" s="363">
        <v>4743.2101343757404</v>
      </c>
      <c r="J385" s="363">
        <v>0</v>
      </c>
      <c r="K385" s="363">
        <v>0</v>
      </c>
    </row>
    <row r="386" spans="1:11">
      <c r="A386" s="361">
        <f t="shared" si="5"/>
        <v>45673</v>
      </c>
      <c r="B386" s="362">
        <v>22</v>
      </c>
      <c r="C386" s="363">
        <v>0</v>
      </c>
      <c r="D386" s="363">
        <v>0</v>
      </c>
      <c r="E386" s="363">
        <v>0</v>
      </c>
      <c r="F386" s="363">
        <v>0</v>
      </c>
      <c r="G386" s="363">
        <v>0</v>
      </c>
      <c r="H386" s="363">
        <v>0</v>
      </c>
      <c r="I386" s="363">
        <v>4754.9814457127804</v>
      </c>
      <c r="J386" s="363">
        <v>0</v>
      </c>
      <c r="K386" s="363">
        <v>0</v>
      </c>
    </row>
    <row r="387" spans="1:11">
      <c r="A387" s="361">
        <f t="shared" si="5"/>
        <v>45673</v>
      </c>
      <c r="B387" s="362">
        <v>23</v>
      </c>
      <c r="C387" s="363">
        <v>0</v>
      </c>
      <c r="D387" s="363">
        <v>0</v>
      </c>
      <c r="E387" s="363">
        <v>0</v>
      </c>
      <c r="F387" s="363">
        <v>0</v>
      </c>
      <c r="G387" s="363">
        <v>0</v>
      </c>
      <c r="H387" s="363">
        <v>0</v>
      </c>
      <c r="I387" s="363">
        <v>404.16486602518404</v>
      </c>
      <c r="J387" s="363">
        <v>0</v>
      </c>
      <c r="K387" s="363">
        <v>0</v>
      </c>
    </row>
    <row r="388" spans="1:11">
      <c r="A388" s="361">
        <f t="shared" si="5"/>
        <v>45674</v>
      </c>
      <c r="B388" s="362">
        <v>0</v>
      </c>
      <c r="C388" s="363">
        <v>0</v>
      </c>
      <c r="D388" s="363">
        <v>0</v>
      </c>
      <c r="E388" s="363">
        <v>0</v>
      </c>
      <c r="F388" s="363">
        <v>8.28431715173231</v>
      </c>
      <c r="G388" s="363">
        <v>0</v>
      </c>
      <c r="H388" s="363">
        <v>0</v>
      </c>
      <c r="I388" s="363">
        <v>1378.9584942542001</v>
      </c>
      <c r="J388" s="363">
        <v>0</v>
      </c>
      <c r="K388" s="363">
        <v>0</v>
      </c>
    </row>
    <row r="389" spans="1:11">
      <c r="A389" s="361">
        <f t="shared" ref="A389:A452" si="6">IF(B389=0,A388+1,A388)</f>
        <v>45674</v>
      </c>
      <c r="B389" s="362">
        <v>1</v>
      </c>
      <c r="C389" s="363">
        <v>0</v>
      </c>
      <c r="D389" s="363">
        <v>0</v>
      </c>
      <c r="E389" s="363">
        <v>0</v>
      </c>
      <c r="F389" s="363">
        <v>16.568634303464599</v>
      </c>
      <c r="G389" s="363">
        <v>0</v>
      </c>
      <c r="H389" s="363">
        <v>0</v>
      </c>
      <c r="I389" s="363">
        <v>1989.6092820947999</v>
      </c>
      <c r="J389" s="363">
        <v>0</v>
      </c>
      <c r="K389" s="363">
        <v>0</v>
      </c>
    </row>
    <row r="390" spans="1:11">
      <c r="A390" s="361">
        <f t="shared" si="6"/>
        <v>45674</v>
      </c>
      <c r="B390" s="362">
        <v>2</v>
      </c>
      <c r="C390" s="363">
        <v>0</v>
      </c>
      <c r="D390" s="363">
        <v>0</v>
      </c>
      <c r="E390" s="363">
        <v>0</v>
      </c>
      <c r="F390" s="363">
        <v>16.568634303464599</v>
      </c>
      <c r="G390" s="363">
        <v>0</v>
      </c>
      <c r="H390" s="363">
        <v>0</v>
      </c>
      <c r="I390" s="363">
        <v>1764.7365164124799</v>
      </c>
      <c r="J390" s="363">
        <v>0</v>
      </c>
      <c r="K390" s="363">
        <v>0</v>
      </c>
    </row>
    <row r="391" spans="1:11">
      <c r="A391" s="361">
        <f t="shared" si="6"/>
        <v>45674</v>
      </c>
      <c r="B391" s="362">
        <v>3</v>
      </c>
      <c r="C391" s="363">
        <v>0</v>
      </c>
      <c r="D391" s="363">
        <v>0</v>
      </c>
      <c r="E391" s="363">
        <v>0</v>
      </c>
      <c r="F391" s="363">
        <v>16.568634303464599</v>
      </c>
      <c r="G391" s="363">
        <v>0</v>
      </c>
      <c r="H391" s="363">
        <v>0</v>
      </c>
      <c r="I391" s="363">
        <v>2472.0231048252504</v>
      </c>
      <c r="J391" s="363">
        <v>0</v>
      </c>
      <c r="K391" s="363">
        <v>0</v>
      </c>
    </row>
    <row r="392" spans="1:11">
      <c r="A392" s="361">
        <f t="shared" si="6"/>
        <v>45674</v>
      </c>
      <c r="B392" s="362">
        <v>4</v>
      </c>
      <c r="C392" s="363">
        <v>0</v>
      </c>
      <c r="D392" s="363">
        <v>0</v>
      </c>
      <c r="E392" s="363">
        <v>0</v>
      </c>
      <c r="F392" s="363">
        <v>16.568634303464599</v>
      </c>
      <c r="G392" s="363">
        <v>0</v>
      </c>
      <c r="H392" s="363">
        <v>0</v>
      </c>
      <c r="I392" s="363">
        <v>4221.0553801323995</v>
      </c>
      <c r="J392" s="363">
        <v>0</v>
      </c>
      <c r="K392" s="363">
        <v>0</v>
      </c>
    </row>
    <row r="393" spans="1:11">
      <c r="A393" s="361">
        <f t="shared" si="6"/>
        <v>45674</v>
      </c>
      <c r="B393" s="362">
        <v>5</v>
      </c>
      <c r="C393" s="363">
        <v>0</v>
      </c>
      <c r="D393" s="363">
        <v>0</v>
      </c>
      <c r="E393" s="363">
        <v>0</v>
      </c>
      <c r="F393" s="363">
        <v>16.568634303464599</v>
      </c>
      <c r="G393" s="363">
        <v>0</v>
      </c>
      <c r="H393" s="363">
        <v>0</v>
      </c>
      <c r="I393" s="363">
        <v>2326.9110154786799</v>
      </c>
      <c r="J393" s="363">
        <v>0</v>
      </c>
      <c r="K393" s="363">
        <v>0</v>
      </c>
    </row>
    <row r="394" spans="1:11">
      <c r="A394" s="361">
        <f t="shared" si="6"/>
        <v>45674</v>
      </c>
      <c r="B394" s="362">
        <v>6</v>
      </c>
      <c r="C394" s="363">
        <v>0</v>
      </c>
      <c r="D394" s="363">
        <v>0</v>
      </c>
      <c r="E394" s="363">
        <v>0</v>
      </c>
      <c r="F394" s="363">
        <v>0</v>
      </c>
      <c r="G394" s="363">
        <v>0</v>
      </c>
      <c r="H394" s="363">
        <v>0</v>
      </c>
      <c r="I394" s="363">
        <v>846.43907763057302</v>
      </c>
      <c r="J394" s="363">
        <v>0</v>
      </c>
      <c r="K394" s="363">
        <v>0</v>
      </c>
    </row>
    <row r="395" spans="1:11">
      <c r="A395" s="361">
        <f t="shared" si="6"/>
        <v>45674</v>
      </c>
      <c r="B395" s="362">
        <v>7</v>
      </c>
      <c r="C395" s="363">
        <v>0</v>
      </c>
      <c r="D395" s="363">
        <v>0</v>
      </c>
      <c r="E395" s="363">
        <v>0</v>
      </c>
      <c r="F395" s="363">
        <v>0</v>
      </c>
      <c r="G395" s="363">
        <v>0</v>
      </c>
      <c r="H395" s="363">
        <v>0</v>
      </c>
      <c r="I395" s="363">
        <v>769.80111286252406</v>
      </c>
      <c r="J395" s="363">
        <v>0</v>
      </c>
      <c r="K395" s="363">
        <v>0</v>
      </c>
    </row>
    <row r="396" spans="1:11">
      <c r="A396" s="361">
        <f t="shared" si="6"/>
        <v>45674</v>
      </c>
      <c r="B396" s="362">
        <v>8</v>
      </c>
      <c r="C396" s="363">
        <v>0</v>
      </c>
      <c r="D396" s="363">
        <v>0</v>
      </c>
      <c r="E396" s="363">
        <v>0</v>
      </c>
      <c r="F396" s="363">
        <v>0</v>
      </c>
      <c r="G396" s="363">
        <v>0</v>
      </c>
      <c r="H396" s="363">
        <v>0</v>
      </c>
      <c r="I396" s="363">
        <v>974.595967773908</v>
      </c>
      <c r="J396" s="363">
        <v>0</v>
      </c>
      <c r="K396" s="363">
        <v>0</v>
      </c>
    </row>
    <row r="397" spans="1:11">
      <c r="A397" s="361">
        <f t="shared" si="6"/>
        <v>45674</v>
      </c>
      <c r="B397" s="362">
        <v>9</v>
      </c>
      <c r="C397" s="363">
        <v>0</v>
      </c>
      <c r="D397" s="363">
        <v>0</v>
      </c>
      <c r="E397" s="363">
        <v>0</v>
      </c>
      <c r="F397" s="363">
        <v>0</v>
      </c>
      <c r="G397" s="363">
        <v>0</v>
      </c>
      <c r="H397" s="363">
        <v>0</v>
      </c>
      <c r="I397" s="363">
        <v>759.21314571316202</v>
      </c>
      <c r="J397" s="363">
        <v>0</v>
      </c>
      <c r="K397" s="363">
        <v>0</v>
      </c>
    </row>
    <row r="398" spans="1:11">
      <c r="A398" s="361">
        <f t="shared" si="6"/>
        <v>45674</v>
      </c>
      <c r="B398" s="362">
        <v>10</v>
      </c>
      <c r="C398" s="363">
        <v>0</v>
      </c>
      <c r="D398" s="363">
        <v>0</v>
      </c>
      <c r="E398" s="363">
        <v>0</v>
      </c>
      <c r="F398" s="363">
        <v>0</v>
      </c>
      <c r="G398" s="363">
        <v>0</v>
      </c>
      <c r="H398" s="363">
        <v>0</v>
      </c>
      <c r="I398" s="363">
        <v>812.36506461180704</v>
      </c>
      <c r="J398" s="363">
        <v>0</v>
      </c>
      <c r="K398" s="363">
        <v>0</v>
      </c>
    </row>
    <row r="399" spans="1:11">
      <c r="A399" s="361">
        <f t="shared" si="6"/>
        <v>45674</v>
      </c>
      <c r="B399" s="362">
        <v>11</v>
      </c>
      <c r="C399" s="363">
        <v>0</v>
      </c>
      <c r="D399" s="363">
        <v>0</v>
      </c>
      <c r="E399" s="363">
        <v>0</v>
      </c>
      <c r="F399" s="363">
        <v>0</v>
      </c>
      <c r="G399" s="363">
        <v>0</v>
      </c>
      <c r="H399" s="363">
        <v>0</v>
      </c>
      <c r="I399" s="363">
        <v>1169.3499814270801</v>
      </c>
      <c r="J399" s="363">
        <v>0</v>
      </c>
      <c r="K399" s="363">
        <v>0</v>
      </c>
    </row>
    <row r="400" spans="1:11">
      <c r="A400" s="361">
        <f t="shared" si="6"/>
        <v>45674</v>
      </c>
      <c r="B400" s="362">
        <v>12</v>
      </c>
      <c r="C400" s="363">
        <v>0</v>
      </c>
      <c r="D400" s="363">
        <v>0</v>
      </c>
      <c r="E400" s="363">
        <v>0</v>
      </c>
      <c r="F400" s="363">
        <v>0</v>
      </c>
      <c r="G400" s="363">
        <v>0</v>
      </c>
      <c r="H400" s="363">
        <v>0</v>
      </c>
      <c r="I400" s="363">
        <v>931.92884753844305</v>
      </c>
      <c r="J400" s="363">
        <v>0</v>
      </c>
      <c r="K400" s="363">
        <v>0</v>
      </c>
    </row>
    <row r="401" spans="1:11">
      <c r="A401" s="361">
        <f t="shared" si="6"/>
        <v>45674</v>
      </c>
      <c r="B401" s="362">
        <v>13</v>
      </c>
      <c r="C401" s="363">
        <v>0</v>
      </c>
      <c r="D401" s="363">
        <v>0</v>
      </c>
      <c r="E401" s="363">
        <v>0</v>
      </c>
      <c r="F401" s="363">
        <v>0</v>
      </c>
      <c r="G401" s="363">
        <v>0</v>
      </c>
      <c r="H401" s="363">
        <v>0</v>
      </c>
      <c r="I401" s="363">
        <v>716.77093538527697</v>
      </c>
      <c r="J401" s="363">
        <v>0</v>
      </c>
      <c r="K401" s="363">
        <v>0</v>
      </c>
    </row>
    <row r="402" spans="1:11">
      <c r="A402" s="361">
        <f t="shared" si="6"/>
        <v>45674</v>
      </c>
      <c r="B402" s="362">
        <v>14</v>
      </c>
      <c r="C402" s="363">
        <v>0</v>
      </c>
      <c r="D402" s="363">
        <v>0</v>
      </c>
      <c r="E402" s="363">
        <v>0</v>
      </c>
      <c r="F402" s="363">
        <v>0</v>
      </c>
      <c r="G402" s="363">
        <v>0</v>
      </c>
      <c r="H402" s="363">
        <v>0</v>
      </c>
      <c r="I402" s="363">
        <v>1083.1411211557502</v>
      </c>
      <c r="J402" s="363">
        <v>0</v>
      </c>
      <c r="K402" s="363">
        <v>0</v>
      </c>
    </row>
    <row r="403" spans="1:11">
      <c r="A403" s="361">
        <f t="shared" si="6"/>
        <v>45674</v>
      </c>
      <c r="B403" s="362">
        <v>15</v>
      </c>
      <c r="C403" s="363">
        <v>0</v>
      </c>
      <c r="D403" s="363">
        <v>0</v>
      </c>
      <c r="E403" s="363">
        <v>0</v>
      </c>
      <c r="F403" s="363">
        <v>0</v>
      </c>
      <c r="G403" s="363">
        <v>0</v>
      </c>
      <c r="H403" s="363">
        <v>0</v>
      </c>
      <c r="I403" s="363">
        <v>1144.0168720096301</v>
      </c>
      <c r="J403" s="363">
        <v>0</v>
      </c>
      <c r="K403" s="363">
        <v>0</v>
      </c>
    </row>
    <row r="404" spans="1:11">
      <c r="A404" s="361">
        <f t="shared" si="6"/>
        <v>45674</v>
      </c>
      <c r="B404" s="362">
        <v>16</v>
      </c>
      <c r="C404" s="363">
        <v>0</v>
      </c>
      <c r="D404" s="363">
        <v>0</v>
      </c>
      <c r="E404" s="363">
        <v>0</v>
      </c>
      <c r="F404" s="363">
        <v>0</v>
      </c>
      <c r="G404" s="363">
        <v>0</v>
      </c>
      <c r="H404" s="363">
        <v>0</v>
      </c>
      <c r="I404" s="363">
        <v>1335.1697053098901</v>
      </c>
      <c r="J404" s="363">
        <v>0</v>
      </c>
      <c r="K404" s="363">
        <v>0</v>
      </c>
    </row>
    <row r="405" spans="1:11">
      <c r="A405" s="361">
        <f t="shared" si="6"/>
        <v>45674</v>
      </c>
      <c r="B405" s="362">
        <v>17</v>
      </c>
      <c r="C405" s="363">
        <v>0</v>
      </c>
      <c r="D405" s="363">
        <v>0</v>
      </c>
      <c r="E405" s="363">
        <v>0</v>
      </c>
      <c r="F405" s="363">
        <v>0</v>
      </c>
      <c r="G405" s="363">
        <v>0</v>
      </c>
      <c r="H405" s="363">
        <v>0</v>
      </c>
      <c r="I405" s="363">
        <v>915.02172451985905</v>
      </c>
      <c r="J405" s="363">
        <v>0</v>
      </c>
      <c r="K405" s="363">
        <v>0</v>
      </c>
    </row>
    <row r="406" spans="1:11">
      <c r="A406" s="361">
        <f t="shared" si="6"/>
        <v>45674</v>
      </c>
      <c r="B406" s="362">
        <v>18</v>
      </c>
      <c r="C406" s="363">
        <v>0</v>
      </c>
      <c r="D406" s="363">
        <v>0</v>
      </c>
      <c r="E406" s="363">
        <v>0</v>
      </c>
      <c r="F406" s="363">
        <v>0</v>
      </c>
      <c r="G406" s="363">
        <v>0</v>
      </c>
      <c r="H406" s="363">
        <v>0</v>
      </c>
      <c r="I406" s="363">
        <v>1587.4486231768203</v>
      </c>
      <c r="J406" s="363">
        <v>0</v>
      </c>
      <c r="K406" s="363">
        <v>0</v>
      </c>
    </row>
    <row r="407" spans="1:11">
      <c r="A407" s="361">
        <f t="shared" si="6"/>
        <v>45674</v>
      </c>
      <c r="B407" s="362">
        <v>19</v>
      </c>
      <c r="C407" s="363">
        <v>0</v>
      </c>
      <c r="D407" s="363">
        <v>0</v>
      </c>
      <c r="E407" s="363">
        <v>0</v>
      </c>
      <c r="F407" s="363">
        <v>0</v>
      </c>
      <c r="G407" s="363">
        <v>0</v>
      </c>
      <c r="H407" s="363">
        <v>0</v>
      </c>
      <c r="I407" s="363">
        <v>0</v>
      </c>
      <c r="J407" s="363">
        <v>0</v>
      </c>
      <c r="K407" s="363">
        <v>0</v>
      </c>
    </row>
    <row r="408" spans="1:11">
      <c r="A408" s="361">
        <f t="shared" si="6"/>
        <v>45674</v>
      </c>
      <c r="B408" s="362">
        <v>20</v>
      </c>
      <c r="C408" s="363">
        <v>0</v>
      </c>
      <c r="D408" s="363">
        <v>0</v>
      </c>
      <c r="E408" s="363">
        <v>0</v>
      </c>
      <c r="F408" s="363">
        <v>0</v>
      </c>
      <c r="G408" s="363">
        <v>0</v>
      </c>
      <c r="H408" s="363">
        <v>0</v>
      </c>
      <c r="I408" s="363">
        <v>0</v>
      </c>
      <c r="J408" s="363">
        <v>0</v>
      </c>
      <c r="K408" s="363">
        <v>0</v>
      </c>
    </row>
    <row r="409" spans="1:11">
      <c r="A409" s="361">
        <f t="shared" si="6"/>
        <v>45674</v>
      </c>
      <c r="B409" s="362">
        <v>21</v>
      </c>
      <c r="C409" s="363">
        <v>2785.4747076311801</v>
      </c>
      <c r="D409" s="363">
        <v>0</v>
      </c>
      <c r="E409" s="363">
        <v>0</v>
      </c>
      <c r="F409" s="363">
        <v>0</v>
      </c>
      <c r="G409" s="363">
        <v>0</v>
      </c>
      <c r="H409" s="363">
        <v>0</v>
      </c>
      <c r="I409" s="363">
        <v>706.95949357517509</v>
      </c>
      <c r="J409" s="363">
        <v>0</v>
      </c>
      <c r="K409" s="363">
        <v>0</v>
      </c>
    </row>
    <row r="410" spans="1:11">
      <c r="A410" s="361">
        <f t="shared" si="6"/>
        <v>45674</v>
      </c>
      <c r="B410" s="362">
        <v>22</v>
      </c>
      <c r="C410" s="363">
        <v>0</v>
      </c>
      <c r="D410" s="363">
        <v>0</v>
      </c>
      <c r="E410" s="363">
        <v>0</v>
      </c>
      <c r="F410" s="363">
        <v>0</v>
      </c>
      <c r="G410" s="363">
        <v>0</v>
      </c>
      <c r="H410" s="363">
        <v>0</v>
      </c>
      <c r="I410" s="363">
        <v>778.33676662782307</v>
      </c>
      <c r="J410" s="363">
        <v>0</v>
      </c>
      <c r="K410" s="363">
        <v>0</v>
      </c>
    </row>
    <row r="411" spans="1:11">
      <c r="A411" s="361">
        <f t="shared" si="6"/>
        <v>45674</v>
      </c>
      <c r="B411" s="362">
        <v>23</v>
      </c>
      <c r="C411" s="363">
        <v>0</v>
      </c>
      <c r="D411" s="363">
        <v>0</v>
      </c>
      <c r="E411" s="363">
        <v>0</v>
      </c>
      <c r="F411" s="363">
        <v>0</v>
      </c>
      <c r="G411" s="363">
        <v>0</v>
      </c>
      <c r="H411" s="363">
        <v>0</v>
      </c>
      <c r="I411" s="363">
        <v>0</v>
      </c>
      <c r="J411" s="363">
        <v>0</v>
      </c>
      <c r="K411" s="363">
        <v>0</v>
      </c>
    </row>
    <row r="412" spans="1:11">
      <c r="A412" s="361">
        <f t="shared" si="6"/>
        <v>45675</v>
      </c>
      <c r="B412" s="362">
        <v>0</v>
      </c>
      <c r="C412" s="363">
        <v>0</v>
      </c>
      <c r="D412" s="363">
        <v>0</v>
      </c>
      <c r="E412" s="363">
        <v>0</v>
      </c>
      <c r="F412" s="363">
        <v>0</v>
      </c>
      <c r="G412" s="363">
        <v>0</v>
      </c>
      <c r="H412" s="363">
        <v>0</v>
      </c>
      <c r="I412" s="363">
        <v>3003.3128570570402</v>
      </c>
      <c r="J412" s="363">
        <v>0</v>
      </c>
      <c r="K412" s="363">
        <v>0</v>
      </c>
    </row>
    <row r="413" spans="1:11">
      <c r="A413" s="361">
        <f t="shared" si="6"/>
        <v>45675</v>
      </c>
      <c r="B413" s="362">
        <v>1</v>
      </c>
      <c r="C413" s="363">
        <v>0</v>
      </c>
      <c r="D413" s="363">
        <v>0</v>
      </c>
      <c r="E413" s="363">
        <v>0</v>
      </c>
      <c r="F413" s="363">
        <v>0</v>
      </c>
      <c r="G413" s="363">
        <v>0</v>
      </c>
      <c r="H413" s="363">
        <v>0</v>
      </c>
      <c r="I413" s="363">
        <v>216.93569540494403</v>
      </c>
      <c r="J413" s="363">
        <v>0</v>
      </c>
      <c r="K413" s="363">
        <v>0</v>
      </c>
    </row>
    <row r="414" spans="1:11">
      <c r="A414" s="361">
        <f t="shared" si="6"/>
        <v>45675</v>
      </c>
      <c r="B414" s="362">
        <v>2</v>
      </c>
      <c r="C414" s="363">
        <v>0</v>
      </c>
      <c r="D414" s="363">
        <v>0</v>
      </c>
      <c r="E414" s="363">
        <v>0</v>
      </c>
      <c r="F414" s="363">
        <v>0</v>
      </c>
      <c r="G414" s="363">
        <v>0</v>
      </c>
      <c r="H414" s="363">
        <v>0</v>
      </c>
      <c r="I414" s="363">
        <v>114.11985592859001</v>
      </c>
      <c r="J414" s="363">
        <v>0</v>
      </c>
      <c r="K414" s="363">
        <v>0</v>
      </c>
    </row>
    <row r="415" spans="1:11">
      <c r="A415" s="361">
        <f t="shared" si="6"/>
        <v>45675</v>
      </c>
      <c r="B415" s="362">
        <v>3</v>
      </c>
      <c r="C415" s="363">
        <v>0</v>
      </c>
      <c r="D415" s="363">
        <v>0</v>
      </c>
      <c r="E415" s="363">
        <v>0</v>
      </c>
      <c r="F415" s="363">
        <v>0</v>
      </c>
      <c r="G415" s="363">
        <v>0</v>
      </c>
      <c r="H415" s="363">
        <v>0</v>
      </c>
      <c r="I415" s="363">
        <v>206.5233470316</v>
      </c>
      <c r="J415" s="363">
        <v>0</v>
      </c>
      <c r="K415" s="363">
        <v>0</v>
      </c>
    </row>
    <row r="416" spans="1:11">
      <c r="A416" s="361">
        <f t="shared" si="6"/>
        <v>45675</v>
      </c>
      <c r="B416" s="362">
        <v>4</v>
      </c>
      <c r="C416" s="363">
        <v>0</v>
      </c>
      <c r="D416" s="363">
        <v>0</v>
      </c>
      <c r="E416" s="363">
        <v>0</v>
      </c>
      <c r="F416" s="363">
        <v>0</v>
      </c>
      <c r="G416" s="363">
        <v>0</v>
      </c>
      <c r="H416" s="363">
        <v>0</v>
      </c>
      <c r="I416" s="363">
        <v>143.98767568756401</v>
      </c>
      <c r="J416" s="363">
        <v>0</v>
      </c>
      <c r="K416" s="363">
        <v>0</v>
      </c>
    </row>
    <row r="417" spans="1:11">
      <c r="A417" s="361">
        <f t="shared" si="6"/>
        <v>45675</v>
      </c>
      <c r="B417" s="362">
        <v>5</v>
      </c>
      <c r="C417" s="363">
        <v>0</v>
      </c>
      <c r="D417" s="363">
        <v>0</v>
      </c>
      <c r="E417" s="363">
        <v>0</v>
      </c>
      <c r="F417" s="363">
        <v>0</v>
      </c>
      <c r="G417" s="363">
        <v>0</v>
      </c>
      <c r="H417" s="363">
        <v>0</v>
      </c>
      <c r="I417" s="363">
        <v>83.560916305213198</v>
      </c>
      <c r="J417" s="363">
        <v>0</v>
      </c>
      <c r="K417" s="363">
        <v>0</v>
      </c>
    </row>
    <row r="418" spans="1:11">
      <c r="A418" s="361">
        <f t="shared" si="6"/>
        <v>45675</v>
      </c>
      <c r="B418" s="362">
        <v>6</v>
      </c>
      <c r="C418" s="363">
        <v>336.50028726569701</v>
      </c>
      <c r="D418" s="363">
        <v>0</v>
      </c>
      <c r="E418" s="363">
        <v>0</v>
      </c>
      <c r="F418" s="363">
        <v>0</v>
      </c>
      <c r="G418" s="363">
        <v>0</v>
      </c>
      <c r="H418" s="363">
        <v>0</v>
      </c>
      <c r="I418" s="363">
        <v>2552.7177734075299</v>
      </c>
      <c r="J418" s="363">
        <v>0</v>
      </c>
      <c r="K418" s="363">
        <v>0</v>
      </c>
    </row>
    <row r="419" spans="1:11">
      <c r="A419" s="361">
        <f t="shared" si="6"/>
        <v>45675</v>
      </c>
      <c r="B419" s="362">
        <v>7</v>
      </c>
      <c r="C419" s="363">
        <v>0</v>
      </c>
      <c r="D419" s="363">
        <v>0</v>
      </c>
      <c r="E419" s="363">
        <v>0</v>
      </c>
      <c r="F419" s="363">
        <v>0</v>
      </c>
      <c r="G419" s="363">
        <v>0</v>
      </c>
      <c r="H419" s="363">
        <v>0</v>
      </c>
      <c r="I419" s="363">
        <v>3202.22467876472</v>
      </c>
      <c r="J419" s="363">
        <v>0</v>
      </c>
      <c r="K419" s="363">
        <v>0</v>
      </c>
    </row>
    <row r="420" spans="1:11">
      <c r="A420" s="361">
        <f t="shared" si="6"/>
        <v>45675</v>
      </c>
      <c r="B420" s="362">
        <v>8</v>
      </c>
      <c r="C420" s="363">
        <v>0</v>
      </c>
      <c r="D420" s="363">
        <v>0</v>
      </c>
      <c r="E420" s="363">
        <v>0</v>
      </c>
      <c r="F420" s="363">
        <v>0</v>
      </c>
      <c r="G420" s="363">
        <v>0</v>
      </c>
      <c r="H420" s="363">
        <v>0</v>
      </c>
      <c r="I420" s="363">
        <v>3846.4380350521601</v>
      </c>
      <c r="J420" s="363">
        <v>0</v>
      </c>
      <c r="K420" s="363">
        <v>0</v>
      </c>
    </row>
    <row r="421" spans="1:11">
      <c r="A421" s="361">
        <f t="shared" si="6"/>
        <v>45675</v>
      </c>
      <c r="B421" s="362">
        <v>9</v>
      </c>
      <c r="C421" s="363">
        <v>0</v>
      </c>
      <c r="D421" s="363">
        <v>0</v>
      </c>
      <c r="E421" s="363">
        <v>0</v>
      </c>
      <c r="F421" s="363">
        <v>0</v>
      </c>
      <c r="G421" s="363">
        <v>0</v>
      </c>
      <c r="H421" s="363">
        <v>0</v>
      </c>
      <c r="I421" s="363">
        <v>3861.1439590548898</v>
      </c>
      <c r="J421" s="363">
        <v>0</v>
      </c>
      <c r="K421" s="363">
        <v>0</v>
      </c>
    </row>
    <row r="422" spans="1:11">
      <c r="A422" s="361">
        <f t="shared" si="6"/>
        <v>45675</v>
      </c>
      <c r="B422" s="362">
        <v>10</v>
      </c>
      <c r="C422" s="363">
        <v>0</v>
      </c>
      <c r="D422" s="363">
        <v>0</v>
      </c>
      <c r="E422" s="363">
        <v>0</v>
      </c>
      <c r="F422" s="363">
        <v>0</v>
      </c>
      <c r="G422" s="363">
        <v>0</v>
      </c>
      <c r="H422" s="363">
        <v>0</v>
      </c>
      <c r="I422" s="363">
        <v>4224.4917007638805</v>
      </c>
      <c r="J422" s="363">
        <v>0</v>
      </c>
      <c r="K422" s="363">
        <v>0</v>
      </c>
    </row>
    <row r="423" spans="1:11">
      <c r="A423" s="361">
        <f t="shared" si="6"/>
        <v>45675</v>
      </c>
      <c r="B423" s="362">
        <v>11</v>
      </c>
      <c r="C423" s="363">
        <v>0</v>
      </c>
      <c r="D423" s="363">
        <v>0</v>
      </c>
      <c r="E423" s="363">
        <v>0</v>
      </c>
      <c r="F423" s="363">
        <v>0</v>
      </c>
      <c r="G423" s="363">
        <v>0</v>
      </c>
      <c r="H423" s="363">
        <v>0</v>
      </c>
      <c r="I423" s="363">
        <v>5914.3342254919407</v>
      </c>
      <c r="J423" s="363">
        <v>0</v>
      </c>
      <c r="K423" s="363">
        <v>0</v>
      </c>
    </row>
    <row r="424" spans="1:11">
      <c r="A424" s="361">
        <f t="shared" si="6"/>
        <v>45675</v>
      </c>
      <c r="B424" s="362">
        <v>12</v>
      </c>
      <c r="C424" s="363">
        <v>0</v>
      </c>
      <c r="D424" s="363">
        <v>0</v>
      </c>
      <c r="E424" s="363">
        <v>0</v>
      </c>
      <c r="F424" s="363">
        <v>0</v>
      </c>
      <c r="G424" s="363">
        <v>0</v>
      </c>
      <c r="H424" s="363">
        <v>0</v>
      </c>
      <c r="I424" s="363">
        <v>5054.86087047397</v>
      </c>
      <c r="J424" s="363">
        <v>0</v>
      </c>
      <c r="K424" s="363">
        <v>0</v>
      </c>
    </row>
    <row r="425" spans="1:11">
      <c r="A425" s="361">
        <f t="shared" si="6"/>
        <v>45675</v>
      </c>
      <c r="B425" s="362">
        <v>13</v>
      </c>
      <c r="C425" s="363">
        <v>0</v>
      </c>
      <c r="D425" s="363">
        <v>0</v>
      </c>
      <c r="E425" s="363">
        <v>0</v>
      </c>
      <c r="F425" s="363">
        <v>0</v>
      </c>
      <c r="G425" s="363">
        <v>0</v>
      </c>
      <c r="H425" s="363">
        <v>0</v>
      </c>
      <c r="I425" s="363">
        <v>3490.6156050711097</v>
      </c>
      <c r="J425" s="363">
        <v>0</v>
      </c>
      <c r="K425" s="363">
        <v>0</v>
      </c>
    </row>
    <row r="426" spans="1:11">
      <c r="A426" s="361">
        <f t="shared" si="6"/>
        <v>45675</v>
      </c>
      <c r="B426" s="362">
        <v>14</v>
      </c>
      <c r="C426" s="363">
        <v>0</v>
      </c>
      <c r="D426" s="363">
        <v>0</v>
      </c>
      <c r="E426" s="363">
        <v>0</v>
      </c>
      <c r="F426" s="363">
        <v>0</v>
      </c>
      <c r="G426" s="363">
        <v>0</v>
      </c>
      <c r="H426" s="363">
        <v>0</v>
      </c>
      <c r="I426" s="363">
        <v>3708.7295365644904</v>
      </c>
      <c r="J426" s="363">
        <v>0</v>
      </c>
      <c r="K426" s="363">
        <v>0</v>
      </c>
    </row>
    <row r="427" spans="1:11">
      <c r="A427" s="361">
        <f t="shared" si="6"/>
        <v>45675</v>
      </c>
      <c r="B427" s="362">
        <v>15</v>
      </c>
      <c r="C427" s="363">
        <v>0</v>
      </c>
      <c r="D427" s="363">
        <v>0</v>
      </c>
      <c r="E427" s="363">
        <v>0</v>
      </c>
      <c r="F427" s="363">
        <v>0</v>
      </c>
      <c r="G427" s="363">
        <v>0</v>
      </c>
      <c r="H427" s="363">
        <v>0</v>
      </c>
      <c r="I427" s="363">
        <v>2730.9895717998002</v>
      </c>
      <c r="J427" s="363">
        <v>0</v>
      </c>
      <c r="K427" s="363">
        <v>0</v>
      </c>
    </row>
    <row r="428" spans="1:11">
      <c r="A428" s="361">
        <f t="shared" si="6"/>
        <v>45675</v>
      </c>
      <c r="B428" s="362">
        <v>16</v>
      </c>
      <c r="C428" s="363">
        <v>0</v>
      </c>
      <c r="D428" s="363">
        <v>0</v>
      </c>
      <c r="E428" s="363">
        <v>0</v>
      </c>
      <c r="F428" s="363">
        <v>0</v>
      </c>
      <c r="G428" s="363">
        <v>0</v>
      </c>
      <c r="H428" s="363">
        <v>0</v>
      </c>
      <c r="I428" s="363">
        <v>3693.5957376441602</v>
      </c>
      <c r="J428" s="363">
        <v>0</v>
      </c>
      <c r="K428" s="363">
        <v>0</v>
      </c>
    </row>
    <row r="429" spans="1:11">
      <c r="A429" s="361">
        <f t="shared" si="6"/>
        <v>45675</v>
      </c>
      <c r="B429" s="362">
        <v>17</v>
      </c>
      <c r="C429" s="363">
        <v>0</v>
      </c>
      <c r="D429" s="363">
        <v>0</v>
      </c>
      <c r="E429" s="363">
        <v>0</v>
      </c>
      <c r="F429" s="363">
        <v>0</v>
      </c>
      <c r="G429" s="363">
        <v>0</v>
      </c>
      <c r="H429" s="363">
        <v>0</v>
      </c>
      <c r="I429" s="363">
        <v>3779.3371324208206</v>
      </c>
      <c r="J429" s="363">
        <v>0</v>
      </c>
      <c r="K429" s="363">
        <v>0</v>
      </c>
    </row>
    <row r="430" spans="1:11">
      <c r="A430" s="361">
        <f t="shared" si="6"/>
        <v>45675</v>
      </c>
      <c r="B430" s="362">
        <v>18</v>
      </c>
      <c r="C430" s="363">
        <v>0</v>
      </c>
      <c r="D430" s="363">
        <v>0</v>
      </c>
      <c r="E430" s="363">
        <v>0</v>
      </c>
      <c r="F430" s="363">
        <v>0</v>
      </c>
      <c r="G430" s="363">
        <v>0</v>
      </c>
      <c r="H430" s="363">
        <v>0</v>
      </c>
      <c r="I430" s="363">
        <v>6034.1555459516894</v>
      </c>
      <c r="J430" s="363">
        <v>0</v>
      </c>
      <c r="K430" s="363">
        <v>0</v>
      </c>
    </row>
    <row r="431" spans="1:11">
      <c r="A431" s="361">
        <f t="shared" si="6"/>
        <v>45675</v>
      </c>
      <c r="B431" s="362">
        <v>19</v>
      </c>
      <c r="C431" s="363">
        <v>0</v>
      </c>
      <c r="D431" s="363">
        <v>0</v>
      </c>
      <c r="E431" s="363">
        <v>0</v>
      </c>
      <c r="F431" s="363">
        <v>0</v>
      </c>
      <c r="G431" s="363">
        <v>0</v>
      </c>
      <c r="H431" s="363">
        <v>0</v>
      </c>
      <c r="I431" s="363">
        <v>5405.3165032301395</v>
      </c>
      <c r="J431" s="363">
        <v>0</v>
      </c>
      <c r="K431" s="363">
        <v>0</v>
      </c>
    </row>
    <row r="432" spans="1:11">
      <c r="A432" s="361">
        <f t="shared" si="6"/>
        <v>45675</v>
      </c>
      <c r="B432" s="362">
        <v>20</v>
      </c>
      <c r="C432" s="363">
        <v>0</v>
      </c>
      <c r="D432" s="363">
        <v>0</v>
      </c>
      <c r="E432" s="363">
        <v>0</v>
      </c>
      <c r="F432" s="363">
        <v>0</v>
      </c>
      <c r="G432" s="363">
        <v>0</v>
      </c>
      <c r="H432" s="363">
        <v>0</v>
      </c>
      <c r="I432" s="363">
        <v>3231.11874188004</v>
      </c>
      <c r="J432" s="363">
        <v>0</v>
      </c>
      <c r="K432" s="363">
        <v>0</v>
      </c>
    </row>
    <row r="433" spans="1:11">
      <c r="A433" s="361">
        <f t="shared" si="6"/>
        <v>45675</v>
      </c>
      <c r="B433" s="362">
        <v>21</v>
      </c>
      <c r="C433" s="363">
        <v>0</v>
      </c>
      <c r="D433" s="363">
        <v>0</v>
      </c>
      <c r="E433" s="363">
        <v>0</v>
      </c>
      <c r="F433" s="363">
        <v>0</v>
      </c>
      <c r="G433" s="363">
        <v>0</v>
      </c>
      <c r="H433" s="363">
        <v>0</v>
      </c>
      <c r="I433" s="363">
        <v>4071.5543417551803</v>
      </c>
      <c r="J433" s="363">
        <v>0</v>
      </c>
      <c r="K433" s="363">
        <v>0</v>
      </c>
    </row>
    <row r="434" spans="1:11">
      <c r="A434" s="361">
        <f t="shared" si="6"/>
        <v>45675</v>
      </c>
      <c r="B434" s="362">
        <v>22</v>
      </c>
      <c r="C434" s="363">
        <v>0</v>
      </c>
      <c r="D434" s="363">
        <v>0</v>
      </c>
      <c r="E434" s="363">
        <v>0</v>
      </c>
      <c r="F434" s="363">
        <v>0</v>
      </c>
      <c r="G434" s="363">
        <v>0</v>
      </c>
      <c r="H434" s="363">
        <v>0</v>
      </c>
      <c r="I434" s="363">
        <v>4713.8356586774999</v>
      </c>
      <c r="J434" s="363">
        <v>0</v>
      </c>
      <c r="K434" s="363">
        <v>0</v>
      </c>
    </row>
    <row r="435" spans="1:11">
      <c r="A435" s="361">
        <f t="shared" si="6"/>
        <v>45675</v>
      </c>
      <c r="B435" s="362">
        <v>23</v>
      </c>
      <c r="C435" s="363">
        <v>0</v>
      </c>
      <c r="D435" s="363">
        <v>0</v>
      </c>
      <c r="E435" s="363">
        <v>0</v>
      </c>
      <c r="F435" s="363">
        <v>0</v>
      </c>
      <c r="G435" s="363">
        <v>0</v>
      </c>
      <c r="H435" s="363">
        <v>0</v>
      </c>
      <c r="I435" s="363">
        <v>0</v>
      </c>
      <c r="J435" s="363">
        <v>0</v>
      </c>
      <c r="K435" s="363">
        <v>0</v>
      </c>
    </row>
    <row r="436" spans="1:11">
      <c r="A436" s="361">
        <f t="shared" si="6"/>
        <v>45676</v>
      </c>
      <c r="B436" s="362">
        <v>0</v>
      </c>
      <c r="C436" s="363">
        <v>0</v>
      </c>
      <c r="D436" s="363">
        <v>0</v>
      </c>
      <c r="E436" s="363">
        <v>0</v>
      </c>
      <c r="F436" s="363">
        <v>0</v>
      </c>
      <c r="G436" s="363">
        <v>0</v>
      </c>
      <c r="H436" s="363">
        <v>0</v>
      </c>
      <c r="I436" s="363">
        <v>134.34492215981399</v>
      </c>
      <c r="J436" s="363">
        <v>0</v>
      </c>
      <c r="K436" s="363">
        <v>0</v>
      </c>
    </row>
    <row r="437" spans="1:11">
      <c r="A437" s="361">
        <f t="shared" si="6"/>
        <v>45676</v>
      </c>
      <c r="B437" s="362">
        <v>1</v>
      </c>
      <c r="C437" s="363">
        <v>0</v>
      </c>
      <c r="D437" s="363">
        <v>0</v>
      </c>
      <c r="E437" s="363">
        <v>0</v>
      </c>
      <c r="F437" s="363">
        <v>0</v>
      </c>
      <c r="G437" s="363">
        <v>0</v>
      </c>
      <c r="H437" s="363">
        <v>0</v>
      </c>
      <c r="I437" s="363">
        <v>309.74640629385101</v>
      </c>
      <c r="J437" s="363">
        <v>0</v>
      </c>
      <c r="K437" s="363">
        <v>0</v>
      </c>
    </row>
    <row r="438" spans="1:11">
      <c r="A438" s="361">
        <f t="shared" si="6"/>
        <v>45676</v>
      </c>
      <c r="B438" s="362">
        <v>2</v>
      </c>
      <c r="C438" s="363">
        <v>0</v>
      </c>
      <c r="D438" s="363">
        <v>0</v>
      </c>
      <c r="E438" s="363">
        <v>0</v>
      </c>
      <c r="F438" s="363">
        <v>0</v>
      </c>
      <c r="G438" s="363">
        <v>0</v>
      </c>
      <c r="H438" s="363">
        <v>0</v>
      </c>
      <c r="I438" s="363">
        <v>131.76581189514502</v>
      </c>
      <c r="J438" s="363">
        <v>0</v>
      </c>
      <c r="K438" s="363">
        <v>0</v>
      </c>
    </row>
    <row r="439" spans="1:11">
      <c r="A439" s="361">
        <f t="shared" si="6"/>
        <v>45676</v>
      </c>
      <c r="B439" s="362">
        <v>3</v>
      </c>
      <c r="C439" s="363">
        <v>0</v>
      </c>
      <c r="D439" s="363">
        <v>0</v>
      </c>
      <c r="E439" s="363">
        <v>0</v>
      </c>
      <c r="F439" s="363">
        <v>0</v>
      </c>
      <c r="G439" s="363">
        <v>0</v>
      </c>
      <c r="H439" s="363">
        <v>0</v>
      </c>
      <c r="I439" s="363">
        <v>169.33071842287001</v>
      </c>
      <c r="J439" s="363">
        <v>0</v>
      </c>
      <c r="K439" s="363">
        <v>0</v>
      </c>
    </row>
    <row r="440" spans="1:11">
      <c r="A440" s="361">
        <f t="shared" si="6"/>
        <v>45676</v>
      </c>
      <c r="B440" s="362">
        <v>4</v>
      </c>
      <c r="C440" s="363">
        <v>0</v>
      </c>
      <c r="D440" s="363">
        <v>0</v>
      </c>
      <c r="E440" s="363">
        <v>0</v>
      </c>
      <c r="F440" s="363">
        <v>0</v>
      </c>
      <c r="G440" s="363">
        <v>0</v>
      </c>
      <c r="H440" s="363">
        <v>0</v>
      </c>
      <c r="I440" s="363">
        <v>634.2330050954771</v>
      </c>
      <c r="J440" s="363">
        <v>0</v>
      </c>
      <c r="K440" s="363">
        <v>0</v>
      </c>
    </row>
    <row r="441" spans="1:11">
      <c r="A441" s="361">
        <f t="shared" si="6"/>
        <v>45676</v>
      </c>
      <c r="B441" s="362">
        <v>5</v>
      </c>
      <c r="C441" s="363">
        <v>0</v>
      </c>
      <c r="D441" s="363">
        <v>0</v>
      </c>
      <c r="E441" s="363">
        <v>0</v>
      </c>
      <c r="F441" s="363">
        <v>0</v>
      </c>
      <c r="G441" s="363">
        <v>0</v>
      </c>
      <c r="H441" s="363">
        <v>0</v>
      </c>
      <c r="I441" s="363">
        <v>1083.95163292853</v>
      </c>
      <c r="J441" s="363">
        <v>0</v>
      </c>
      <c r="K441" s="363">
        <v>0</v>
      </c>
    </row>
    <row r="442" spans="1:11">
      <c r="A442" s="361">
        <f t="shared" si="6"/>
        <v>45676</v>
      </c>
      <c r="B442" s="362">
        <v>6</v>
      </c>
      <c r="C442" s="363">
        <v>0</v>
      </c>
      <c r="D442" s="363">
        <v>0</v>
      </c>
      <c r="E442" s="363">
        <v>0</v>
      </c>
      <c r="F442" s="363">
        <v>0</v>
      </c>
      <c r="G442" s="363">
        <v>0</v>
      </c>
      <c r="H442" s="363">
        <v>0</v>
      </c>
      <c r="I442" s="363">
        <v>674.25780357195504</v>
      </c>
      <c r="J442" s="363">
        <v>0</v>
      </c>
      <c r="K442" s="363">
        <v>0</v>
      </c>
    </row>
    <row r="443" spans="1:11">
      <c r="A443" s="361">
        <f t="shared" si="6"/>
        <v>45676</v>
      </c>
      <c r="B443" s="362">
        <v>7</v>
      </c>
      <c r="C443" s="363">
        <v>0</v>
      </c>
      <c r="D443" s="363">
        <v>0</v>
      </c>
      <c r="E443" s="363">
        <v>0</v>
      </c>
      <c r="F443" s="363">
        <v>0</v>
      </c>
      <c r="G443" s="363">
        <v>0</v>
      </c>
      <c r="H443" s="363">
        <v>0</v>
      </c>
      <c r="I443" s="363">
        <v>863.13589832301102</v>
      </c>
      <c r="J443" s="363">
        <v>0</v>
      </c>
      <c r="K443" s="363">
        <v>0</v>
      </c>
    </row>
    <row r="444" spans="1:11">
      <c r="A444" s="361">
        <f t="shared" si="6"/>
        <v>45676</v>
      </c>
      <c r="B444" s="362">
        <v>8</v>
      </c>
      <c r="C444" s="363">
        <v>0</v>
      </c>
      <c r="D444" s="363">
        <v>0</v>
      </c>
      <c r="E444" s="363">
        <v>0</v>
      </c>
      <c r="F444" s="363">
        <v>0</v>
      </c>
      <c r="G444" s="363">
        <v>0</v>
      </c>
      <c r="H444" s="363">
        <v>0</v>
      </c>
      <c r="I444" s="363">
        <v>296.14511402929202</v>
      </c>
      <c r="J444" s="363">
        <v>0</v>
      </c>
      <c r="K444" s="363">
        <v>0</v>
      </c>
    </row>
    <row r="445" spans="1:11">
      <c r="A445" s="361">
        <f t="shared" si="6"/>
        <v>45676</v>
      </c>
      <c r="B445" s="362">
        <v>9</v>
      </c>
      <c r="C445" s="363">
        <v>0</v>
      </c>
      <c r="D445" s="363">
        <v>0</v>
      </c>
      <c r="E445" s="363">
        <v>0</v>
      </c>
      <c r="F445" s="363">
        <v>0</v>
      </c>
      <c r="G445" s="363">
        <v>0</v>
      </c>
      <c r="H445" s="363">
        <v>0</v>
      </c>
      <c r="I445" s="363">
        <v>361.68455318772402</v>
      </c>
      <c r="J445" s="363">
        <v>0</v>
      </c>
      <c r="K445" s="363">
        <v>0</v>
      </c>
    </row>
    <row r="446" spans="1:11">
      <c r="A446" s="361">
        <f t="shared" si="6"/>
        <v>45676</v>
      </c>
      <c r="B446" s="362">
        <v>10</v>
      </c>
      <c r="C446" s="363">
        <v>0</v>
      </c>
      <c r="D446" s="363">
        <v>0</v>
      </c>
      <c r="E446" s="363">
        <v>0</v>
      </c>
      <c r="F446" s="363">
        <v>0</v>
      </c>
      <c r="G446" s="363">
        <v>0</v>
      </c>
      <c r="H446" s="363">
        <v>0</v>
      </c>
      <c r="I446" s="363">
        <v>0</v>
      </c>
      <c r="J446" s="363">
        <v>0</v>
      </c>
      <c r="K446" s="363">
        <v>0</v>
      </c>
    </row>
    <row r="447" spans="1:11">
      <c r="A447" s="361">
        <f t="shared" si="6"/>
        <v>45676</v>
      </c>
      <c r="B447" s="362">
        <v>11</v>
      </c>
      <c r="C447" s="363">
        <v>0</v>
      </c>
      <c r="D447" s="363">
        <v>0</v>
      </c>
      <c r="E447" s="363">
        <v>0</v>
      </c>
      <c r="F447" s="363">
        <v>0</v>
      </c>
      <c r="G447" s="363">
        <v>0</v>
      </c>
      <c r="H447" s="363">
        <v>0</v>
      </c>
      <c r="I447" s="363">
        <v>0</v>
      </c>
      <c r="J447" s="363">
        <v>0</v>
      </c>
      <c r="K447" s="363">
        <v>0</v>
      </c>
    </row>
    <row r="448" spans="1:11">
      <c r="A448" s="361">
        <f t="shared" si="6"/>
        <v>45676</v>
      </c>
      <c r="B448" s="362">
        <v>12</v>
      </c>
      <c r="C448" s="363">
        <v>0</v>
      </c>
      <c r="D448" s="363">
        <v>0</v>
      </c>
      <c r="E448" s="363">
        <v>0</v>
      </c>
      <c r="F448" s="363">
        <v>0</v>
      </c>
      <c r="G448" s="363">
        <v>0</v>
      </c>
      <c r="H448" s="363">
        <v>0</v>
      </c>
      <c r="I448" s="363">
        <v>0</v>
      </c>
      <c r="J448" s="363">
        <v>0</v>
      </c>
      <c r="K448" s="363">
        <v>0</v>
      </c>
    </row>
    <row r="449" spans="1:11">
      <c r="A449" s="361">
        <f t="shared" si="6"/>
        <v>45676</v>
      </c>
      <c r="B449" s="362">
        <v>13</v>
      </c>
      <c r="C449" s="363">
        <v>0</v>
      </c>
      <c r="D449" s="363">
        <v>0</v>
      </c>
      <c r="E449" s="363">
        <v>0</v>
      </c>
      <c r="F449" s="363">
        <v>0</v>
      </c>
      <c r="G449" s="363">
        <v>0</v>
      </c>
      <c r="H449" s="363">
        <v>0</v>
      </c>
      <c r="I449" s="363">
        <v>1220.1796188866001</v>
      </c>
      <c r="J449" s="363">
        <v>0</v>
      </c>
      <c r="K449" s="363">
        <v>0</v>
      </c>
    </row>
    <row r="450" spans="1:11">
      <c r="A450" s="361">
        <f t="shared" si="6"/>
        <v>45676</v>
      </c>
      <c r="B450" s="362">
        <v>14</v>
      </c>
      <c r="C450" s="363">
        <v>0</v>
      </c>
      <c r="D450" s="363">
        <v>0</v>
      </c>
      <c r="E450" s="363">
        <v>0</v>
      </c>
      <c r="F450" s="363">
        <v>0</v>
      </c>
      <c r="G450" s="363">
        <v>0</v>
      </c>
      <c r="H450" s="363">
        <v>0</v>
      </c>
      <c r="I450" s="363">
        <v>0</v>
      </c>
      <c r="J450" s="363">
        <v>0</v>
      </c>
      <c r="K450" s="363">
        <v>0</v>
      </c>
    </row>
    <row r="451" spans="1:11">
      <c r="A451" s="361">
        <f t="shared" si="6"/>
        <v>45676</v>
      </c>
      <c r="B451" s="362">
        <v>15</v>
      </c>
      <c r="C451" s="363">
        <v>0</v>
      </c>
      <c r="D451" s="363">
        <v>0</v>
      </c>
      <c r="E451" s="363">
        <v>0</v>
      </c>
      <c r="F451" s="363">
        <v>0</v>
      </c>
      <c r="G451" s="363">
        <v>0</v>
      </c>
      <c r="H451" s="363">
        <v>0</v>
      </c>
      <c r="I451" s="363">
        <v>0</v>
      </c>
      <c r="J451" s="363">
        <v>0</v>
      </c>
      <c r="K451" s="363">
        <v>0</v>
      </c>
    </row>
    <row r="452" spans="1:11">
      <c r="A452" s="361">
        <f t="shared" si="6"/>
        <v>45676</v>
      </c>
      <c r="B452" s="362">
        <v>16</v>
      </c>
      <c r="C452" s="363">
        <v>0</v>
      </c>
      <c r="D452" s="363">
        <v>0</v>
      </c>
      <c r="E452" s="363">
        <v>0</v>
      </c>
      <c r="F452" s="363">
        <v>0</v>
      </c>
      <c r="G452" s="363">
        <v>0</v>
      </c>
      <c r="H452" s="363">
        <v>0</v>
      </c>
      <c r="I452" s="363">
        <v>0</v>
      </c>
      <c r="J452" s="363">
        <v>0</v>
      </c>
      <c r="K452" s="363">
        <v>0</v>
      </c>
    </row>
    <row r="453" spans="1:11">
      <c r="A453" s="361">
        <f t="shared" ref="A453:A516" si="7">IF(B453=0,A452+1,A452)</f>
        <v>45676</v>
      </c>
      <c r="B453" s="362">
        <v>17</v>
      </c>
      <c r="C453" s="363">
        <v>71.009753146886098</v>
      </c>
      <c r="D453" s="363">
        <v>0</v>
      </c>
      <c r="E453" s="363">
        <v>0</v>
      </c>
      <c r="F453" s="363">
        <v>0</v>
      </c>
      <c r="G453" s="363">
        <v>0</v>
      </c>
      <c r="H453" s="363">
        <v>0</v>
      </c>
      <c r="I453" s="363">
        <v>0</v>
      </c>
      <c r="J453" s="363">
        <v>0</v>
      </c>
      <c r="K453" s="363">
        <v>0</v>
      </c>
    </row>
    <row r="454" spans="1:11">
      <c r="A454" s="361">
        <f t="shared" si="7"/>
        <v>45676</v>
      </c>
      <c r="B454" s="362">
        <v>18</v>
      </c>
      <c r="C454" s="363">
        <v>0</v>
      </c>
      <c r="D454" s="363">
        <v>0</v>
      </c>
      <c r="E454" s="363">
        <v>0</v>
      </c>
      <c r="F454" s="363">
        <v>0</v>
      </c>
      <c r="G454" s="363">
        <v>0</v>
      </c>
      <c r="H454" s="363">
        <v>0</v>
      </c>
      <c r="I454" s="363">
        <v>0</v>
      </c>
      <c r="J454" s="363">
        <v>0</v>
      </c>
      <c r="K454" s="363">
        <v>0</v>
      </c>
    </row>
    <row r="455" spans="1:11">
      <c r="A455" s="361">
        <f t="shared" si="7"/>
        <v>45676</v>
      </c>
      <c r="B455" s="362">
        <v>19</v>
      </c>
      <c r="C455" s="363">
        <v>0</v>
      </c>
      <c r="D455" s="363">
        <v>0</v>
      </c>
      <c r="E455" s="363">
        <v>0</v>
      </c>
      <c r="F455" s="363">
        <v>0</v>
      </c>
      <c r="G455" s="363">
        <v>0</v>
      </c>
      <c r="H455" s="363">
        <v>1147.7584440268902</v>
      </c>
      <c r="I455" s="363">
        <v>0</v>
      </c>
      <c r="J455" s="363">
        <v>0</v>
      </c>
      <c r="K455" s="363">
        <v>0</v>
      </c>
    </row>
    <row r="456" spans="1:11">
      <c r="A456" s="361">
        <f t="shared" si="7"/>
        <v>45676</v>
      </c>
      <c r="B456" s="362">
        <v>20</v>
      </c>
      <c r="C456" s="363">
        <v>0</v>
      </c>
      <c r="D456" s="363">
        <v>0</v>
      </c>
      <c r="E456" s="363">
        <v>0</v>
      </c>
      <c r="F456" s="363">
        <v>0</v>
      </c>
      <c r="G456" s="363">
        <v>0</v>
      </c>
      <c r="H456" s="363">
        <v>89.530498817663698</v>
      </c>
      <c r="I456" s="363">
        <v>0</v>
      </c>
      <c r="J456" s="363">
        <v>0</v>
      </c>
      <c r="K456" s="363">
        <v>0</v>
      </c>
    </row>
    <row r="457" spans="1:11">
      <c r="A457" s="361">
        <f t="shared" si="7"/>
        <v>45676</v>
      </c>
      <c r="B457" s="362">
        <v>21</v>
      </c>
      <c r="C457" s="363">
        <v>0</v>
      </c>
      <c r="D457" s="363">
        <v>0</v>
      </c>
      <c r="E457" s="363">
        <v>0</v>
      </c>
      <c r="F457" s="363">
        <v>0</v>
      </c>
      <c r="G457" s="363">
        <v>0</v>
      </c>
      <c r="H457" s="363">
        <v>0</v>
      </c>
      <c r="I457" s="363">
        <v>0</v>
      </c>
      <c r="J457" s="363">
        <v>0</v>
      </c>
      <c r="K457" s="363">
        <v>0</v>
      </c>
    </row>
    <row r="458" spans="1:11">
      <c r="A458" s="361">
        <f t="shared" si="7"/>
        <v>45676</v>
      </c>
      <c r="B458" s="362">
        <v>22</v>
      </c>
      <c r="C458" s="363">
        <v>0</v>
      </c>
      <c r="D458" s="363">
        <v>0</v>
      </c>
      <c r="E458" s="363">
        <v>0</v>
      </c>
      <c r="F458" s="363">
        <v>0</v>
      </c>
      <c r="G458" s="363">
        <v>0</v>
      </c>
      <c r="H458" s="363">
        <v>0</v>
      </c>
      <c r="I458" s="363">
        <v>0</v>
      </c>
      <c r="J458" s="363">
        <v>0</v>
      </c>
      <c r="K458" s="363">
        <v>0</v>
      </c>
    </row>
    <row r="459" spans="1:11">
      <c r="A459" s="361">
        <f t="shared" si="7"/>
        <v>45676</v>
      </c>
      <c r="B459" s="362">
        <v>23</v>
      </c>
      <c r="C459" s="363">
        <v>0</v>
      </c>
      <c r="D459" s="363">
        <v>0</v>
      </c>
      <c r="E459" s="363">
        <v>0</v>
      </c>
      <c r="F459" s="363">
        <v>0</v>
      </c>
      <c r="G459" s="363">
        <v>0</v>
      </c>
      <c r="H459" s="363">
        <v>0</v>
      </c>
      <c r="I459" s="363">
        <v>0</v>
      </c>
      <c r="J459" s="363">
        <v>0</v>
      </c>
      <c r="K459" s="363">
        <v>0</v>
      </c>
    </row>
    <row r="460" spans="1:11">
      <c r="A460" s="361">
        <f t="shared" si="7"/>
        <v>45677</v>
      </c>
      <c r="B460" s="362">
        <v>0</v>
      </c>
      <c r="C460" s="363">
        <v>0</v>
      </c>
      <c r="D460" s="363">
        <v>0</v>
      </c>
      <c r="E460" s="363">
        <v>0</v>
      </c>
      <c r="F460" s="363">
        <v>0</v>
      </c>
      <c r="G460" s="363">
        <v>0</v>
      </c>
      <c r="H460" s="363">
        <v>0</v>
      </c>
      <c r="I460" s="363">
        <v>208.96966501130501</v>
      </c>
      <c r="J460" s="363">
        <v>0</v>
      </c>
      <c r="K460" s="363">
        <v>0</v>
      </c>
    </row>
    <row r="461" spans="1:11">
      <c r="A461" s="361">
        <f t="shared" si="7"/>
        <v>45677</v>
      </c>
      <c r="B461" s="362">
        <v>1</v>
      </c>
      <c r="C461" s="363">
        <v>0</v>
      </c>
      <c r="D461" s="363">
        <v>0</v>
      </c>
      <c r="E461" s="363">
        <v>0</v>
      </c>
      <c r="F461" s="363">
        <v>0</v>
      </c>
      <c r="G461" s="363">
        <v>0</v>
      </c>
      <c r="H461" s="363">
        <v>0</v>
      </c>
      <c r="I461" s="363">
        <v>8474.2473605749401</v>
      </c>
      <c r="J461" s="363">
        <v>0</v>
      </c>
      <c r="K461" s="363">
        <v>0</v>
      </c>
    </row>
    <row r="462" spans="1:11">
      <c r="A462" s="361">
        <f t="shared" si="7"/>
        <v>45677</v>
      </c>
      <c r="B462" s="362">
        <v>2</v>
      </c>
      <c r="C462" s="363">
        <v>0</v>
      </c>
      <c r="D462" s="363">
        <v>0</v>
      </c>
      <c r="E462" s="363">
        <v>0</v>
      </c>
      <c r="F462" s="363">
        <v>0</v>
      </c>
      <c r="G462" s="363">
        <v>0</v>
      </c>
      <c r="H462" s="363">
        <v>0</v>
      </c>
      <c r="I462" s="363">
        <v>7471.5654971723598</v>
      </c>
      <c r="J462" s="363">
        <v>0</v>
      </c>
      <c r="K462" s="363">
        <v>0</v>
      </c>
    </row>
    <row r="463" spans="1:11">
      <c r="A463" s="361">
        <f t="shared" si="7"/>
        <v>45677</v>
      </c>
      <c r="B463" s="362">
        <v>3</v>
      </c>
      <c r="C463" s="363">
        <v>7.0111835155024398</v>
      </c>
      <c r="D463" s="363">
        <v>0</v>
      </c>
      <c r="E463" s="363">
        <v>0</v>
      </c>
      <c r="F463" s="363">
        <v>0</v>
      </c>
      <c r="G463" s="363">
        <v>0</v>
      </c>
      <c r="H463" s="363">
        <v>0</v>
      </c>
      <c r="I463" s="363">
        <v>3682.3223529375205</v>
      </c>
      <c r="J463" s="363">
        <v>0</v>
      </c>
      <c r="K463" s="363">
        <v>0</v>
      </c>
    </row>
    <row r="464" spans="1:11">
      <c r="A464" s="361">
        <f t="shared" si="7"/>
        <v>45677</v>
      </c>
      <c r="B464" s="362">
        <v>4</v>
      </c>
      <c r="C464" s="363">
        <v>90.937917802949102</v>
      </c>
      <c r="D464" s="363">
        <v>0</v>
      </c>
      <c r="E464" s="363">
        <v>0</v>
      </c>
      <c r="F464" s="363">
        <v>0</v>
      </c>
      <c r="G464" s="363">
        <v>0</v>
      </c>
      <c r="H464" s="363">
        <v>0</v>
      </c>
      <c r="I464" s="363">
        <v>3520.4663444769199</v>
      </c>
      <c r="J464" s="363">
        <v>0</v>
      </c>
      <c r="K464" s="363">
        <v>0</v>
      </c>
    </row>
    <row r="465" spans="1:11">
      <c r="A465" s="361">
        <f t="shared" si="7"/>
        <v>45677</v>
      </c>
      <c r="B465" s="362">
        <v>5</v>
      </c>
      <c r="C465" s="363">
        <v>274.54014389283299</v>
      </c>
      <c r="D465" s="363">
        <v>0</v>
      </c>
      <c r="E465" s="363">
        <v>0</v>
      </c>
      <c r="F465" s="363">
        <v>0</v>
      </c>
      <c r="G465" s="363">
        <v>0</v>
      </c>
      <c r="H465" s="363">
        <v>0</v>
      </c>
      <c r="I465" s="363">
        <v>4721.53533479833</v>
      </c>
      <c r="J465" s="363">
        <v>0</v>
      </c>
      <c r="K465" s="363">
        <v>0</v>
      </c>
    </row>
    <row r="466" spans="1:11">
      <c r="A466" s="361">
        <f t="shared" si="7"/>
        <v>45677</v>
      </c>
      <c r="B466" s="362">
        <v>6</v>
      </c>
      <c r="C466" s="363">
        <v>0</v>
      </c>
      <c r="D466" s="363">
        <v>0</v>
      </c>
      <c r="E466" s="363">
        <v>0</v>
      </c>
      <c r="F466" s="363">
        <v>0</v>
      </c>
      <c r="G466" s="363">
        <v>0</v>
      </c>
      <c r="H466" s="363">
        <v>0</v>
      </c>
      <c r="I466" s="363">
        <v>29.310455426433897</v>
      </c>
      <c r="J466" s="363">
        <v>0</v>
      </c>
      <c r="K466" s="363">
        <v>0</v>
      </c>
    </row>
    <row r="467" spans="1:11">
      <c r="A467" s="361">
        <f t="shared" si="7"/>
        <v>45677</v>
      </c>
      <c r="B467" s="362">
        <v>7</v>
      </c>
      <c r="C467" s="363">
        <v>0</v>
      </c>
      <c r="D467" s="363">
        <v>0</v>
      </c>
      <c r="E467" s="363">
        <v>0</v>
      </c>
      <c r="F467" s="363">
        <v>0</v>
      </c>
      <c r="G467" s="363">
        <v>0</v>
      </c>
      <c r="H467" s="363">
        <v>0</v>
      </c>
      <c r="I467" s="363">
        <v>54.096770467689296</v>
      </c>
      <c r="J467" s="363">
        <v>0</v>
      </c>
      <c r="K467" s="363">
        <v>0</v>
      </c>
    </row>
    <row r="468" spans="1:11">
      <c r="A468" s="361">
        <f t="shared" si="7"/>
        <v>45677</v>
      </c>
      <c r="B468" s="362">
        <v>8</v>
      </c>
      <c r="C468" s="363">
        <v>9.0720910008879798</v>
      </c>
      <c r="D468" s="363">
        <v>0</v>
      </c>
      <c r="E468" s="363">
        <v>0</v>
      </c>
      <c r="F468" s="363">
        <v>0</v>
      </c>
      <c r="G468" s="363">
        <v>0</v>
      </c>
      <c r="H468" s="363">
        <v>0</v>
      </c>
      <c r="I468" s="363">
        <v>52.693677661046301</v>
      </c>
      <c r="J468" s="363">
        <v>0</v>
      </c>
      <c r="K468" s="363">
        <v>0</v>
      </c>
    </row>
    <row r="469" spans="1:11">
      <c r="A469" s="361">
        <f t="shared" si="7"/>
        <v>45677</v>
      </c>
      <c r="B469" s="362">
        <v>9</v>
      </c>
      <c r="C469" s="363">
        <v>0</v>
      </c>
      <c r="D469" s="363">
        <v>0</v>
      </c>
      <c r="E469" s="363">
        <v>0</v>
      </c>
      <c r="F469" s="363">
        <v>0</v>
      </c>
      <c r="G469" s="363">
        <v>0</v>
      </c>
      <c r="H469" s="363">
        <v>0</v>
      </c>
      <c r="I469" s="363">
        <v>0</v>
      </c>
      <c r="J469" s="363">
        <v>0</v>
      </c>
      <c r="K469" s="363">
        <v>0</v>
      </c>
    </row>
    <row r="470" spans="1:11">
      <c r="A470" s="361">
        <f t="shared" si="7"/>
        <v>45677</v>
      </c>
      <c r="B470" s="362">
        <v>10</v>
      </c>
      <c r="C470" s="363">
        <v>0</v>
      </c>
      <c r="D470" s="363">
        <v>0</v>
      </c>
      <c r="E470" s="363">
        <v>0</v>
      </c>
      <c r="F470" s="363">
        <v>0</v>
      </c>
      <c r="G470" s="363">
        <v>0</v>
      </c>
      <c r="H470" s="363">
        <v>0</v>
      </c>
      <c r="I470" s="363">
        <v>0</v>
      </c>
      <c r="J470" s="363">
        <v>0</v>
      </c>
      <c r="K470" s="363">
        <v>0</v>
      </c>
    </row>
    <row r="471" spans="1:11">
      <c r="A471" s="361">
        <f t="shared" si="7"/>
        <v>45677</v>
      </c>
      <c r="B471" s="362">
        <v>11</v>
      </c>
      <c r="C471" s="363">
        <v>0</v>
      </c>
      <c r="D471" s="363">
        <v>0</v>
      </c>
      <c r="E471" s="363">
        <v>0</v>
      </c>
      <c r="F471" s="363">
        <v>0</v>
      </c>
      <c r="G471" s="363">
        <v>0</v>
      </c>
      <c r="H471" s="363">
        <v>0</v>
      </c>
      <c r="I471" s="363">
        <v>0</v>
      </c>
      <c r="J471" s="363">
        <v>0</v>
      </c>
      <c r="K471" s="363">
        <v>0</v>
      </c>
    </row>
    <row r="472" spans="1:11">
      <c r="A472" s="361">
        <f t="shared" si="7"/>
        <v>45677</v>
      </c>
      <c r="B472" s="362">
        <v>12</v>
      </c>
      <c r="C472" s="363">
        <v>2.2279710441546499</v>
      </c>
      <c r="D472" s="363">
        <v>0</v>
      </c>
      <c r="E472" s="363">
        <v>0</v>
      </c>
      <c r="F472" s="363">
        <v>0</v>
      </c>
      <c r="G472" s="363">
        <v>0</v>
      </c>
      <c r="H472" s="363">
        <v>0</v>
      </c>
      <c r="I472" s="363">
        <v>0</v>
      </c>
      <c r="J472" s="363">
        <v>0</v>
      </c>
      <c r="K472" s="363">
        <v>0</v>
      </c>
    </row>
    <row r="473" spans="1:11">
      <c r="A473" s="361">
        <f t="shared" si="7"/>
        <v>45677</v>
      </c>
      <c r="B473" s="362">
        <v>13</v>
      </c>
      <c r="C473" s="363">
        <v>0</v>
      </c>
      <c r="D473" s="363">
        <v>0</v>
      </c>
      <c r="E473" s="363">
        <v>0</v>
      </c>
      <c r="F473" s="363">
        <v>0</v>
      </c>
      <c r="G473" s="363">
        <v>0</v>
      </c>
      <c r="H473" s="363">
        <v>0</v>
      </c>
      <c r="I473" s="363">
        <v>0</v>
      </c>
      <c r="J473" s="363">
        <v>0</v>
      </c>
      <c r="K473" s="363">
        <v>34.149990455054798</v>
      </c>
    </row>
    <row r="474" spans="1:11">
      <c r="A474" s="361">
        <f t="shared" si="7"/>
        <v>45677</v>
      </c>
      <c r="B474" s="362">
        <v>14</v>
      </c>
      <c r="C474" s="363">
        <v>0</v>
      </c>
      <c r="D474" s="363">
        <v>0</v>
      </c>
      <c r="E474" s="363">
        <v>0</v>
      </c>
      <c r="F474" s="363">
        <v>0</v>
      </c>
      <c r="G474" s="363">
        <v>0</v>
      </c>
      <c r="H474" s="363">
        <v>0</v>
      </c>
      <c r="I474" s="363">
        <v>0</v>
      </c>
      <c r="J474" s="363">
        <v>0</v>
      </c>
      <c r="K474" s="363">
        <v>19.808855194055099</v>
      </c>
    </row>
    <row r="475" spans="1:11">
      <c r="A475" s="361">
        <f t="shared" si="7"/>
        <v>45677</v>
      </c>
      <c r="B475" s="362">
        <v>15</v>
      </c>
      <c r="C475" s="363">
        <v>0.19367920755322898</v>
      </c>
      <c r="D475" s="363">
        <v>0</v>
      </c>
      <c r="E475" s="363">
        <v>0</v>
      </c>
      <c r="F475" s="363">
        <v>0</v>
      </c>
      <c r="G475" s="363">
        <v>0</v>
      </c>
      <c r="H475" s="363">
        <v>0</v>
      </c>
      <c r="I475" s="363">
        <v>0</v>
      </c>
      <c r="J475" s="363">
        <v>0</v>
      </c>
      <c r="K475" s="363">
        <v>0</v>
      </c>
    </row>
    <row r="476" spans="1:11">
      <c r="A476" s="361">
        <f t="shared" si="7"/>
        <v>45677</v>
      </c>
      <c r="B476" s="362">
        <v>16</v>
      </c>
      <c r="C476" s="363">
        <v>0</v>
      </c>
      <c r="D476" s="363">
        <v>0</v>
      </c>
      <c r="E476" s="363">
        <v>0</v>
      </c>
      <c r="F476" s="363">
        <v>0</v>
      </c>
      <c r="G476" s="363">
        <v>0</v>
      </c>
      <c r="H476" s="363">
        <v>0</v>
      </c>
      <c r="I476" s="363">
        <v>37.576804261346496</v>
      </c>
      <c r="J476" s="363">
        <v>0</v>
      </c>
      <c r="K476" s="363">
        <v>360.30215606150801</v>
      </c>
    </row>
    <row r="477" spans="1:11">
      <c r="A477" s="361">
        <f t="shared" si="7"/>
        <v>45677</v>
      </c>
      <c r="B477" s="362">
        <v>17</v>
      </c>
      <c r="C477" s="363">
        <v>0</v>
      </c>
      <c r="D477" s="363">
        <v>0</v>
      </c>
      <c r="E477" s="363">
        <v>0</v>
      </c>
      <c r="F477" s="363">
        <v>0</v>
      </c>
      <c r="G477" s="363">
        <v>0</v>
      </c>
      <c r="H477" s="363">
        <v>0</v>
      </c>
      <c r="I477" s="363">
        <v>0</v>
      </c>
      <c r="J477" s="363">
        <v>0</v>
      </c>
      <c r="K477" s="363">
        <v>62.268166300479493</v>
      </c>
    </row>
    <row r="478" spans="1:11">
      <c r="A478" s="361">
        <f t="shared" si="7"/>
        <v>45677</v>
      </c>
      <c r="B478" s="362">
        <v>18</v>
      </c>
      <c r="C478" s="363">
        <v>0</v>
      </c>
      <c r="D478" s="363">
        <v>0</v>
      </c>
      <c r="E478" s="363">
        <v>0</v>
      </c>
      <c r="F478" s="363">
        <v>0</v>
      </c>
      <c r="G478" s="363">
        <v>0</v>
      </c>
      <c r="H478" s="363">
        <v>0</v>
      </c>
      <c r="I478" s="363">
        <v>0</v>
      </c>
      <c r="J478" s="363">
        <v>0</v>
      </c>
      <c r="K478" s="363">
        <v>0</v>
      </c>
    </row>
    <row r="479" spans="1:11">
      <c r="A479" s="361">
        <f t="shared" si="7"/>
        <v>45677</v>
      </c>
      <c r="B479" s="362">
        <v>19</v>
      </c>
      <c r="C479" s="363">
        <v>0</v>
      </c>
      <c r="D479" s="363">
        <v>0</v>
      </c>
      <c r="E479" s="363">
        <v>0</v>
      </c>
      <c r="F479" s="363">
        <v>0</v>
      </c>
      <c r="G479" s="363">
        <v>0</v>
      </c>
      <c r="H479" s="363">
        <v>0</v>
      </c>
      <c r="I479" s="363">
        <v>0</v>
      </c>
      <c r="J479" s="363">
        <v>0</v>
      </c>
      <c r="K479" s="363">
        <v>0</v>
      </c>
    </row>
    <row r="480" spans="1:11">
      <c r="A480" s="361">
        <f t="shared" si="7"/>
        <v>45677</v>
      </c>
      <c r="B480" s="362">
        <v>20</v>
      </c>
      <c r="C480" s="363">
        <v>0</v>
      </c>
      <c r="D480" s="363">
        <v>0</v>
      </c>
      <c r="E480" s="363">
        <v>0</v>
      </c>
      <c r="F480" s="363">
        <v>0</v>
      </c>
      <c r="G480" s="363">
        <v>0</v>
      </c>
      <c r="H480" s="363">
        <v>0</v>
      </c>
      <c r="I480" s="363">
        <v>11.966666012152501</v>
      </c>
      <c r="J480" s="363">
        <v>0</v>
      </c>
      <c r="K480" s="363">
        <v>0</v>
      </c>
    </row>
    <row r="481" spans="1:11">
      <c r="A481" s="361">
        <f t="shared" si="7"/>
        <v>45677</v>
      </c>
      <c r="B481" s="362">
        <v>21</v>
      </c>
      <c r="C481" s="363">
        <v>0</v>
      </c>
      <c r="D481" s="363">
        <v>0</v>
      </c>
      <c r="E481" s="363">
        <v>0</v>
      </c>
      <c r="F481" s="363">
        <v>0</v>
      </c>
      <c r="G481" s="363">
        <v>0</v>
      </c>
      <c r="H481" s="363">
        <v>0</v>
      </c>
      <c r="I481" s="363">
        <v>12.2643441133871</v>
      </c>
      <c r="J481" s="363">
        <v>0</v>
      </c>
      <c r="K481" s="363">
        <v>0</v>
      </c>
    </row>
    <row r="482" spans="1:11">
      <c r="A482" s="361">
        <f t="shared" si="7"/>
        <v>45677</v>
      </c>
      <c r="B482" s="362">
        <v>22</v>
      </c>
      <c r="C482" s="363">
        <v>4517.7163442916399</v>
      </c>
      <c r="D482" s="363">
        <v>0</v>
      </c>
      <c r="E482" s="363">
        <v>0</v>
      </c>
      <c r="F482" s="363">
        <v>0</v>
      </c>
      <c r="G482" s="363">
        <v>1140.0791072509401</v>
      </c>
      <c r="H482" s="363">
        <v>0</v>
      </c>
      <c r="I482" s="363">
        <v>1547.6221617273</v>
      </c>
      <c r="J482" s="363">
        <v>0</v>
      </c>
      <c r="K482" s="363">
        <v>0</v>
      </c>
    </row>
    <row r="483" spans="1:11">
      <c r="A483" s="361">
        <f t="shared" si="7"/>
        <v>45677</v>
      </c>
      <c r="B483" s="362">
        <v>23</v>
      </c>
      <c r="C483" s="363">
        <v>5736.8630620139202</v>
      </c>
      <c r="D483" s="363">
        <v>0</v>
      </c>
      <c r="E483" s="363">
        <v>0</v>
      </c>
      <c r="F483" s="363">
        <v>0</v>
      </c>
      <c r="G483" s="363">
        <v>0</v>
      </c>
      <c r="H483" s="363">
        <v>0</v>
      </c>
      <c r="I483" s="363">
        <v>28.909082164179196</v>
      </c>
      <c r="J483" s="363">
        <v>0</v>
      </c>
      <c r="K483" s="363">
        <v>0</v>
      </c>
    </row>
    <row r="484" spans="1:11">
      <c r="A484" s="361">
        <f t="shared" si="7"/>
        <v>45678</v>
      </c>
      <c r="B484" s="362">
        <v>0</v>
      </c>
      <c r="C484" s="363">
        <v>5656.1452968720996</v>
      </c>
      <c r="D484" s="363">
        <v>0</v>
      </c>
      <c r="E484" s="363">
        <v>0</v>
      </c>
      <c r="F484" s="363">
        <v>0</v>
      </c>
      <c r="G484" s="363">
        <v>0</v>
      </c>
      <c r="H484" s="363">
        <v>0</v>
      </c>
      <c r="I484" s="363">
        <v>3095.3699691143001</v>
      </c>
      <c r="J484" s="363">
        <v>0</v>
      </c>
      <c r="K484" s="363">
        <v>0</v>
      </c>
    </row>
    <row r="485" spans="1:11">
      <c r="A485" s="361">
        <f t="shared" si="7"/>
        <v>45678</v>
      </c>
      <c r="B485" s="362">
        <v>1</v>
      </c>
      <c r="C485" s="363">
        <v>5458.5365868945501</v>
      </c>
      <c r="D485" s="363">
        <v>0</v>
      </c>
      <c r="E485" s="363">
        <v>0</v>
      </c>
      <c r="F485" s="363">
        <v>0</v>
      </c>
      <c r="G485" s="363">
        <v>0</v>
      </c>
      <c r="H485" s="363">
        <v>0</v>
      </c>
      <c r="I485" s="363">
        <v>3473.6134366944402</v>
      </c>
      <c r="J485" s="363">
        <v>0</v>
      </c>
      <c r="K485" s="363">
        <v>0</v>
      </c>
    </row>
    <row r="486" spans="1:11">
      <c r="A486" s="361">
        <f t="shared" si="7"/>
        <v>45678</v>
      </c>
      <c r="B486" s="362">
        <v>2</v>
      </c>
      <c r="C486" s="363">
        <v>5298.76914455312</v>
      </c>
      <c r="D486" s="363">
        <v>0</v>
      </c>
      <c r="E486" s="363">
        <v>0</v>
      </c>
      <c r="F486" s="363">
        <v>0</v>
      </c>
      <c r="G486" s="363">
        <v>0</v>
      </c>
      <c r="H486" s="363">
        <v>0</v>
      </c>
      <c r="I486" s="363">
        <v>2694.6583116637603</v>
      </c>
      <c r="J486" s="363">
        <v>0</v>
      </c>
      <c r="K486" s="363">
        <v>0</v>
      </c>
    </row>
    <row r="487" spans="1:11">
      <c r="A487" s="361">
        <f t="shared" si="7"/>
        <v>45678</v>
      </c>
      <c r="B487" s="362">
        <v>3</v>
      </c>
      <c r="C487" s="363">
        <v>5291.3919757298509</v>
      </c>
      <c r="D487" s="363">
        <v>0</v>
      </c>
      <c r="E487" s="363">
        <v>0</v>
      </c>
      <c r="F487" s="363">
        <v>0</v>
      </c>
      <c r="G487" s="363">
        <v>0</v>
      </c>
      <c r="H487" s="363">
        <v>0</v>
      </c>
      <c r="I487" s="363">
        <v>2339.4213402149599</v>
      </c>
      <c r="J487" s="363">
        <v>0</v>
      </c>
      <c r="K487" s="363">
        <v>0</v>
      </c>
    </row>
    <row r="488" spans="1:11">
      <c r="A488" s="361">
        <f t="shared" si="7"/>
        <v>45678</v>
      </c>
      <c r="B488" s="362">
        <v>4</v>
      </c>
      <c r="C488" s="363">
        <v>5292.1149447162106</v>
      </c>
      <c r="D488" s="363">
        <v>0</v>
      </c>
      <c r="E488" s="363">
        <v>0</v>
      </c>
      <c r="F488" s="363">
        <v>0</v>
      </c>
      <c r="G488" s="363">
        <v>0</v>
      </c>
      <c r="H488" s="363">
        <v>0</v>
      </c>
      <c r="I488" s="363">
        <v>2985.41242012166</v>
      </c>
      <c r="J488" s="363">
        <v>0</v>
      </c>
      <c r="K488" s="363">
        <v>0</v>
      </c>
    </row>
    <row r="489" spans="1:11">
      <c r="A489" s="361">
        <f t="shared" si="7"/>
        <v>45678</v>
      </c>
      <c r="B489" s="362">
        <v>5</v>
      </c>
      <c r="C489" s="363">
        <v>476.88006933028004</v>
      </c>
      <c r="D489" s="363">
        <v>0</v>
      </c>
      <c r="E489" s="363">
        <v>0</v>
      </c>
      <c r="F489" s="363">
        <v>0</v>
      </c>
      <c r="G489" s="363">
        <v>0</v>
      </c>
      <c r="H489" s="363">
        <v>0</v>
      </c>
      <c r="I489" s="363">
        <v>867.67994371318912</v>
      </c>
      <c r="J489" s="363">
        <v>0</v>
      </c>
      <c r="K489" s="363">
        <v>0</v>
      </c>
    </row>
    <row r="490" spans="1:11">
      <c r="A490" s="361">
        <f t="shared" si="7"/>
        <v>45678</v>
      </c>
      <c r="B490" s="362">
        <v>6</v>
      </c>
      <c r="C490" s="363">
        <v>481.446747739638</v>
      </c>
      <c r="D490" s="363">
        <v>0</v>
      </c>
      <c r="E490" s="363">
        <v>0</v>
      </c>
      <c r="F490" s="363">
        <v>3670.5085000000004</v>
      </c>
      <c r="G490" s="363">
        <v>0</v>
      </c>
      <c r="H490" s="363">
        <v>0</v>
      </c>
      <c r="I490" s="363">
        <v>547.57163803731703</v>
      </c>
      <c r="J490" s="363">
        <v>0</v>
      </c>
      <c r="K490" s="363">
        <v>0</v>
      </c>
    </row>
    <row r="491" spans="1:11">
      <c r="A491" s="361">
        <f t="shared" si="7"/>
        <v>45678</v>
      </c>
      <c r="B491" s="362">
        <v>7</v>
      </c>
      <c r="C491" s="363">
        <v>651.78800721015898</v>
      </c>
      <c r="D491" s="363">
        <v>0</v>
      </c>
      <c r="E491" s="363">
        <v>0</v>
      </c>
      <c r="F491" s="363">
        <v>3670.5085000000004</v>
      </c>
      <c r="G491" s="363">
        <v>0</v>
      </c>
      <c r="H491" s="363">
        <v>0</v>
      </c>
      <c r="I491" s="363">
        <v>324.828176488434</v>
      </c>
      <c r="J491" s="363">
        <v>0</v>
      </c>
      <c r="K491" s="363">
        <v>0</v>
      </c>
    </row>
    <row r="492" spans="1:11">
      <c r="A492" s="361">
        <f t="shared" si="7"/>
        <v>45678</v>
      </c>
      <c r="B492" s="362">
        <v>8</v>
      </c>
      <c r="C492" s="363">
        <v>222.868563859381</v>
      </c>
      <c r="D492" s="363">
        <v>0</v>
      </c>
      <c r="E492" s="363">
        <v>0</v>
      </c>
      <c r="F492" s="363">
        <v>3670.5085000000004</v>
      </c>
      <c r="G492" s="363">
        <v>0</v>
      </c>
      <c r="H492" s="363">
        <v>0</v>
      </c>
      <c r="I492" s="363">
        <v>0</v>
      </c>
      <c r="J492" s="363">
        <v>0</v>
      </c>
      <c r="K492" s="363">
        <v>0</v>
      </c>
    </row>
    <row r="493" spans="1:11">
      <c r="A493" s="361">
        <f t="shared" si="7"/>
        <v>45678</v>
      </c>
      <c r="B493" s="362">
        <v>9</v>
      </c>
      <c r="C493" s="363">
        <v>222.30860468335302</v>
      </c>
      <c r="D493" s="363">
        <v>0</v>
      </c>
      <c r="E493" s="363">
        <v>0</v>
      </c>
      <c r="F493" s="363">
        <v>3670.5085000000004</v>
      </c>
      <c r="G493" s="363">
        <v>0</v>
      </c>
      <c r="H493" s="363">
        <v>0</v>
      </c>
      <c r="I493" s="363">
        <v>0</v>
      </c>
      <c r="J493" s="363">
        <v>0</v>
      </c>
      <c r="K493" s="363">
        <v>0</v>
      </c>
    </row>
    <row r="494" spans="1:11">
      <c r="A494" s="361">
        <f t="shared" si="7"/>
        <v>45678</v>
      </c>
      <c r="B494" s="362">
        <v>10</v>
      </c>
      <c r="C494" s="363">
        <v>222.301787785312</v>
      </c>
      <c r="D494" s="363">
        <v>0</v>
      </c>
      <c r="E494" s="363">
        <v>0</v>
      </c>
      <c r="F494" s="363">
        <v>3670.5085000000004</v>
      </c>
      <c r="G494" s="363">
        <v>0</v>
      </c>
      <c r="H494" s="363">
        <v>0</v>
      </c>
      <c r="I494" s="363">
        <v>0</v>
      </c>
      <c r="J494" s="363">
        <v>0</v>
      </c>
      <c r="K494" s="363">
        <v>0</v>
      </c>
    </row>
    <row r="495" spans="1:11">
      <c r="A495" s="361">
        <f t="shared" si="7"/>
        <v>45678</v>
      </c>
      <c r="B495" s="362">
        <v>11</v>
      </c>
      <c r="C495" s="363">
        <v>222.223496979033</v>
      </c>
      <c r="D495" s="363">
        <v>0</v>
      </c>
      <c r="E495" s="363">
        <v>0</v>
      </c>
      <c r="F495" s="363">
        <v>3670.5085000000004</v>
      </c>
      <c r="G495" s="363">
        <v>0</v>
      </c>
      <c r="H495" s="363">
        <v>0</v>
      </c>
      <c r="I495" s="363">
        <v>0</v>
      </c>
      <c r="J495" s="363">
        <v>0</v>
      </c>
      <c r="K495" s="363">
        <v>0</v>
      </c>
    </row>
    <row r="496" spans="1:11">
      <c r="A496" s="361">
        <f t="shared" si="7"/>
        <v>45678</v>
      </c>
      <c r="B496" s="362">
        <v>12</v>
      </c>
      <c r="C496" s="363">
        <v>222.387083376303</v>
      </c>
      <c r="D496" s="363">
        <v>0</v>
      </c>
      <c r="E496" s="363">
        <v>0</v>
      </c>
      <c r="F496" s="363">
        <v>3670.5085000000004</v>
      </c>
      <c r="G496" s="363">
        <v>0</v>
      </c>
      <c r="H496" s="363">
        <v>0</v>
      </c>
      <c r="I496" s="363">
        <v>0</v>
      </c>
      <c r="J496" s="363">
        <v>0</v>
      </c>
      <c r="K496" s="363">
        <v>0</v>
      </c>
    </row>
    <row r="497" spans="1:11">
      <c r="A497" s="361">
        <f t="shared" si="7"/>
        <v>45678</v>
      </c>
      <c r="B497" s="362">
        <v>13</v>
      </c>
      <c r="C497" s="363">
        <v>222.08383478176199</v>
      </c>
      <c r="D497" s="363">
        <v>0</v>
      </c>
      <c r="E497" s="363">
        <v>0</v>
      </c>
      <c r="F497" s="363">
        <v>3670.5085000000004</v>
      </c>
      <c r="G497" s="363">
        <v>0</v>
      </c>
      <c r="H497" s="363">
        <v>0</v>
      </c>
      <c r="I497" s="363">
        <v>0</v>
      </c>
      <c r="J497" s="363">
        <v>0</v>
      </c>
      <c r="K497" s="363">
        <v>0</v>
      </c>
    </row>
    <row r="498" spans="1:11">
      <c r="A498" s="361">
        <f t="shared" si="7"/>
        <v>45678</v>
      </c>
      <c r="B498" s="362">
        <v>14</v>
      </c>
      <c r="C498" s="363">
        <v>562.50625656946409</v>
      </c>
      <c r="D498" s="363">
        <v>0</v>
      </c>
      <c r="E498" s="363">
        <v>0</v>
      </c>
      <c r="F498" s="363">
        <v>3670.5085000000004</v>
      </c>
      <c r="G498" s="363">
        <v>0</v>
      </c>
      <c r="H498" s="363">
        <v>0</v>
      </c>
      <c r="I498" s="363">
        <v>0</v>
      </c>
      <c r="J498" s="363">
        <v>0</v>
      </c>
      <c r="K498" s="363">
        <v>0</v>
      </c>
    </row>
    <row r="499" spans="1:11">
      <c r="A499" s="361">
        <f t="shared" si="7"/>
        <v>45678</v>
      </c>
      <c r="B499" s="362">
        <v>15</v>
      </c>
      <c r="C499" s="363">
        <v>561.21325219723008</v>
      </c>
      <c r="D499" s="363">
        <v>0</v>
      </c>
      <c r="E499" s="363">
        <v>0</v>
      </c>
      <c r="F499" s="363">
        <v>3670.5085000000004</v>
      </c>
      <c r="G499" s="363">
        <v>0</v>
      </c>
      <c r="H499" s="363">
        <v>0</v>
      </c>
      <c r="I499" s="363">
        <v>0</v>
      </c>
      <c r="J499" s="363">
        <v>0</v>
      </c>
      <c r="K499" s="363">
        <v>0</v>
      </c>
    </row>
    <row r="500" spans="1:11">
      <c r="A500" s="361">
        <f t="shared" si="7"/>
        <v>45678</v>
      </c>
      <c r="B500" s="362">
        <v>16</v>
      </c>
      <c r="C500" s="363">
        <v>222.48381594560502</v>
      </c>
      <c r="D500" s="363">
        <v>0</v>
      </c>
      <c r="E500" s="363">
        <v>0</v>
      </c>
      <c r="F500" s="363">
        <v>3670.5085000000004</v>
      </c>
      <c r="G500" s="363">
        <v>0</v>
      </c>
      <c r="H500" s="363">
        <v>0</v>
      </c>
      <c r="I500" s="363">
        <v>0</v>
      </c>
      <c r="J500" s="363">
        <v>0</v>
      </c>
      <c r="K500" s="363">
        <v>0</v>
      </c>
    </row>
    <row r="501" spans="1:11">
      <c r="A501" s="361">
        <f t="shared" si="7"/>
        <v>45678</v>
      </c>
      <c r="B501" s="362">
        <v>17</v>
      </c>
      <c r="C501" s="363">
        <v>223.34706224956801</v>
      </c>
      <c r="D501" s="363">
        <v>0</v>
      </c>
      <c r="E501" s="363">
        <v>0</v>
      </c>
      <c r="F501" s="363">
        <v>3670.5085000000004</v>
      </c>
      <c r="G501" s="363">
        <v>0</v>
      </c>
      <c r="H501" s="363">
        <v>0</v>
      </c>
      <c r="I501" s="363">
        <v>0</v>
      </c>
      <c r="J501" s="363">
        <v>0</v>
      </c>
      <c r="K501" s="363">
        <v>0</v>
      </c>
    </row>
    <row r="502" spans="1:11">
      <c r="A502" s="361">
        <f t="shared" si="7"/>
        <v>45678</v>
      </c>
      <c r="B502" s="362">
        <v>18</v>
      </c>
      <c r="C502" s="363">
        <v>217.294851760141</v>
      </c>
      <c r="D502" s="363">
        <v>0</v>
      </c>
      <c r="E502" s="363">
        <v>0</v>
      </c>
      <c r="F502" s="363">
        <v>7643.7484000000004</v>
      </c>
      <c r="G502" s="363">
        <v>0</v>
      </c>
      <c r="H502" s="363">
        <v>0</v>
      </c>
      <c r="I502" s="363">
        <v>0</v>
      </c>
      <c r="J502" s="363">
        <v>0</v>
      </c>
      <c r="K502" s="363">
        <v>0</v>
      </c>
    </row>
    <row r="503" spans="1:11">
      <c r="A503" s="361">
        <f t="shared" si="7"/>
        <v>45678</v>
      </c>
      <c r="B503" s="362">
        <v>19</v>
      </c>
      <c r="C503" s="363">
        <v>217.15823474852903</v>
      </c>
      <c r="D503" s="363">
        <v>0</v>
      </c>
      <c r="E503" s="363">
        <v>0</v>
      </c>
      <c r="F503" s="363">
        <v>7643.7484000000004</v>
      </c>
      <c r="G503" s="363">
        <v>0</v>
      </c>
      <c r="H503" s="363">
        <v>0</v>
      </c>
      <c r="I503" s="363">
        <v>0</v>
      </c>
      <c r="J503" s="363">
        <v>0</v>
      </c>
      <c r="K503" s="363">
        <v>0</v>
      </c>
    </row>
    <row r="504" spans="1:11">
      <c r="A504" s="361">
        <f t="shared" si="7"/>
        <v>45678</v>
      </c>
      <c r="B504" s="362">
        <v>20</v>
      </c>
      <c r="C504" s="363">
        <v>548.10838108488099</v>
      </c>
      <c r="D504" s="363">
        <v>0</v>
      </c>
      <c r="E504" s="363">
        <v>0</v>
      </c>
      <c r="F504" s="363">
        <v>7583.7847000000002</v>
      </c>
      <c r="G504" s="363">
        <v>0</v>
      </c>
      <c r="H504" s="363">
        <v>0</v>
      </c>
      <c r="I504" s="363">
        <v>0</v>
      </c>
      <c r="J504" s="363">
        <v>0</v>
      </c>
      <c r="K504" s="363">
        <v>0</v>
      </c>
    </row>
    <row r="505" spans="1:11">
      <c r="A505" s="361">
        <f t="shared" si="7"/>
        <v>45678</v>
      </c>
      <c r="B505" s="362">
        <v>21</v>
      </c>
      <c r="C505" s="363">
        <v>6292.4509120058101</v>
      </c>
      <c r="D505" s="363">
        <v>0</v>
      </c>
      <c r="E505" s="363">
        <v>0</v>
      </c>
      <c r="F505" s="363">
        <v>11354.822200000001</v>
      </c>
      <c r="G505" s="363">
        <v>0</v>
      </c>
      <c r="H505" s="363">
        <v>0</v>
      </c>
      <c r="I505" s="363">
        <v>1060.2688221806902</v>
      </c>
      <c r="J505" s="363">
        <v>0</v>
      </c>
      <c r="K505" s="363">
        <v>0</v>
      </c>
    </row>
    <row r="506" spans="1:11">
      <c r="A506" s="361">
        <f t="shared" si="7"/>
        <v>45678</v>
      </c>
      <c r="B506" s="362">
        <v>22</v>
      </c>
      <c r="C506" s="363">
        <v>6363.0537040816707</v>
      </c>
      <c r="D506" s="363">
        <v>0</v>
      </c>
      <c r="E506" s="363">
        <v>0</v>
      </c>
      <c r="F506" s="363">
        <v>758.99959999999999</v>
      </c>
      <c r="G506" s="363">
        <v>0</v>
      </c>
      <c r="H506" s="363">
        <v>0</v>
      </c>
      <c r="I506" s="363">
        <v>3355.00990798984</v>
      </c>
      <c r="J506" s="363">
        <v>0</v>
      </c>
      <c r="K506" s="363">
        <v>0</v>
      </c>
    </row>
    <row r="507" spans="1:11">
      <c r="A507" s="361">
        <f t="shared" si="7"/>
        <v>45678</v>
      </c>
      <c r="B507" s="362">
        <v>23</v>
      </c>
      <c r="C507" s="363">
        <v>5916.9112148560598</v>
      </c>
      <c r="D507" s="363">
        <v>0</v>
      </c>
      <c r="E507" s="363">
        <v>0</v>
      </c>
      <c r="F507" s="363">
        <v>0</v>
      </c>
      <c r="G507" s="363">
        <v>0</v>
      </c>
      <c r="H507" s="363">
        <v>0</v>
      </c>
      <c r="I507" s="363">
        <v>1483.8120466826701</v>
      </c>
      <c r="J507" s="363">
        <v>0</v>
      </c>
      <c r="K507" s="363">
        <v>0</v>
      </c>
    </row>
    <row r="508" spans="1:11">
      <c r="A508" s="361">
        <f t="shared" si="7"/>
        <v>45679</v>
      </c>
      <c r="B508" s="362">
        <v>0</v>
      </c>
      <c r="C508" s="363">
        <v>6479.6336563044506</v>
      </c>
      <c r="D508" s="363">
        <v>0</v>
      </c>
      <c r="E508" s="363">
        <v>0</v>
      </c>
      <c r="F508" s="363">
        <v>0</v>
      </c>
      <c r="G508" s="363">
        <v>0</v>
      </c>
      <c r="H508" s="363">
        <v>0</v>
      </c>
      <c r="I508" s="363">
        <v>3742.9381701775901</v>
      </c>
      <c r="J508" s="363">
        <v>0</v>
      </c>
      <c r="K508" s="363">
        <v>0</v>
      </c>
    </row>
    <row r="509" spans="1:11">
      <c r="A509" s="361">
        <f t="shared" si="7"/>
        <v>45679</v>
      </c>
      <c r="B509" s="362">
        <v>1</v>
      </c>
      <c r="C509" s="363">
        <v>5995.2404689331306</v>
      </c>
      <c r="D509" s="363">
        <v>0</v>
      </c>
      <c r="E509" s="363">
        <v>0</v>
      </c>
      <c r="F509" s="363">
        <v>56.019022067942899</v>
      </c>
      <c r="G509" s="363">
        <v>0</v>
      </c>
      <c r="H509" s="363">
        <v>0</v>
      </c>
      <c r="I509" s="363">
        <v>4581.3661473759894</v>
      </c>
      <c r="J509" s="363">
        <v>0</v>
      </c>
      <c r="K509" s="363">
        <v>0</v>
      </c>
    </row>
    <row r="510" spans="1:11">
      <c r="A510" s="361">
        <f t="shared" si="7"/>
        <v>45679</v>
      </c>
      <c r="B510" s="362">
        <v>2</v>
      </c>
      <c r="C510" s="363">
        <v>5994.01588116739</v>
      </c>
      <c r="D510" s="363">
        <v>0</v>
      </c>
      <c r="E510" s="363">
        <v>0</v>
      </c>
      <c r="F510" s="363">
        <v>56.019022067942899</v>
      </c>
      <c r="G510" s="363">
        <v>0</v>
      </c>
      <c r="H510" s="363">
        <v>0</v>
      </c>
      <c r="I510" s="363">
        <v>2536.4453601148402</v>
      </c>
      <c r="J510" s="363">
        <v>0</v>
      </c>
      <c r="K510" s="363">
        <v>0</v>
      </c>
    </row>
    <row r="511" spans="1:11">
      <c r="A511" s="361">
        <f t="shared" si="7"/>
        <v>45679</v>
      </c>
      <c r="B511" s="362">
        <v>3</v>
      </c>
      <c r="C511" s="363">
        <v>5996.8937852766503</v>
      </c>
      <c r="D511" s="363">
        <v>0</v>
      </c>
      <c r="E511" s="363">
        <v>0</v>
      </c>
      <c r="F511" s="363">
        <v>56.019022067942899</v>
      </c>
      <c r="G511" s="363">
        <v>0</v>
      </c>
      <c r="H511" s="363">
        <v>0</v>
      </c>
      <c r="I511" s="363">
        <v>2220.5424156551999</v>
      </c>
      <c r="J511" s="363">
        <v>0</v>
      </c>
      <c r="K511" s="363">
        <v>0</v>
      </c>
    </row>
    <row r="512" spans="1:11">
      <c r="A512" s="361">
        <f t="shared" si="7"/>
        <v>45679</v>
      </c>
      <c r="B512" s="362">
        <v>4</v>
      </c>
      <c r="C512" s="363">
        <v>6000.5347204591199</v>
      </c>
      <c r="D512" s="363">
        <v>0</v>
      </c>
      <c r="E512" s="363">
        <v>0</v>
      </c>
      <c r="F512" s="363">
        <v>56.019022067942899</v>
      </c>
      <c r="G512" s="363">
        <v>0</v>
      </c>
      <c r="H512" s="363">
        <v>0</v>
      </c>
      <c r="I512" s="363">
        <v>3167.4150944077996</v>
      </c>
      <c r="J512" s="363">
        <v>0</v>
      </c>
      <c r="K512" s="363">
        <v>0</v>
      </c>
    </row>
    <row r="513" spans="1:11">
      <c r="A513" s="361">
        <f t="shared" si="7"/>
        <v>45679</v>
      </c>
      <c r="B513" s="362">
        <v>5</v>
      </c>
      <c r="C513" s="363">
        <v>1200.7602240213703</v>
      </c>
      <c r="D513" s="363">
        <v>0</v>
      </c>
      <c r="E513" s="363">
        <v>0</v>
      </c>
      <c r="F513" s="363">
        <v>0</v>
      </c>
      <c r="G513" s="363">
        <v>0</v>
      </c>
      <c r="H513" s="363">
        <v>0</v>
      </c>
      <c r="I513" s="363">
        <v>1052.23445709675</v>
      </c>
      <c r="J513" s="363">
        <v>0</v>
      </c>
      <c r="K513" s="363">
        <v>0</v>
      </c>
    </row>
    <row r="514" spans="1:11">
      <c r="A514" s="361">
        <f t="shared" si="7"/>
        <v>45679</v>
      </c>
      <c r="B514" s="362">
        <v>6</v>
      </c>
      <c r="C514" s="363">
        <v>1196.2403147626401</v>
      </c>
      <c r="D514" s="363">
        <v>0</v>
      </c>
      <c r="E514" s="363">
        <v>0</v>
      </c>
      <c r="F514" s="363">
        <v>0</v>
      </c>
      <c r="G514" s="363">
        <v>0</v>
      </c>
      <c r="H514" s="363">
        <v>0</v>
      </c>
      <c r="I514" s="363">
        <v>583.46340157453403</v>
      </c>
      <c r="J514" s="363">
        <v>0</v>
      </c>
      <c r="K514" s="363">
        <v>0</v>
      </c>
    </row>
    <row r="515" spans="1:11">
      <c r="A515" s="361">
        <f t="shared" si="7"/>
        <v>45679</v>
      </c>
      <c r="B515" s="362">
        <v>7</v>
      </c>
      <c r="C515" s="363">
        <v>1195.7584667568601</v>
      </c>
      <c r="D515" s="363">
        <v>0</v>
      </c>
      <c r="E515" s="363">
        <v>0</v>
      </c>
      <c r="F515" s="363">
        <v>0</v>
      </c>
      <c r="G515" s="363">
        <v>0</v>
      </c>
      <c r="H515" s="363">
        <v>0</v>
      </c>
      <c r="I515" s="363">
        <v>630.24507867915804</v>
      </c>
      <c r="J515" s="363">
        <v>0</v>
      </c>
      <c r="K515" s="363">
        <v>0</v>
      </c>
    </row>
    <row r="516" spans="1:11">
      <c r="A516" s="361">
        <f t="shared" si="7"/>
        <v>45679</v>
      </c>
      <c r="B516" s="362">
        <v>8</v>
      </c>
      <c r="C516" s="363">
        <v>1194.7977782238499</v>
      </c>
      <c r="D516" s="363">
        <v>0</v>
      </c>
      <c r="E516" s="363">
        <v>0</v>
      </c>
      <c r="F516" s="363">
        <v>0</v>
      </c>
      <c r="G516" s="363">
        <v>0</v>
      </c>
      <c r="H516" s="363">
        <v>0</v>
      </c>
      <c r="I516" s="363">
        <v>488.52870880322104</v>
      </c>
      <c r="J516" s="363">
        <v>0</v>
      </c>
      <c r="K516" s="363">
        <v>0</v>
      </c>
    </row>
    <row r="517" spans="1:11">
      <c r="A517" s="361">
        <f t="shared" ref="A517:A580" si="8">IF(B517=0,A516+1,A516)</f>
        <v>45679</v>
      </c>
      <c r="B517" s="362">
        <v>9</v>
      </c>
      <c r="C517" s="363">
        <v>1190.8432867511201</v>
      </c>
      <c r="D517" s="363">
        <v>0</v>
      </c>
      <c r="E517" s="363">
        <v>0</v>
      </c>
      <c r="F517" s="363">
        <v>0</v>
      </c>
      <c r="G517" s="363">
        <v>0</v>
      </c>
      <c r="H517" s="363">
        <v>0</v>
      </c>
      <c r="I517" s="363">
        <v>446.10334079244404</v>
      </c>
      <c r="J517" s="363">
        <v>0</v>
      </c>
      <c r="K517" s="363">
        <v>0</v>
      </c>
    </row>
    <row r="518" spans="1:11">
      <c r="A518" s="361">
        <f t="shared" si="8"/>
        <v>45679</v>
      </c>
      <c r="B518" s="362">
        <v>10</v>
      </c>
      <c r="C518" s="363">
        <v>1188.43843703681</v>
      </c>
      <c r="D518" s="363">
        <v>0</v>
      </c>
      <c r="E518" s="363">
        <v>0</v>
      </c>
      <c r="F518" s="363">
        <v>0</v>
      </c>
      <c r="G518" s="363">
        <v>0</v>
      </c>
      <c r="H518" s="363">
        <v>0</v>
      </c>
      <c r="I518" s="363">
        <v>446.83888243359303</v>
      </c>
      <c r="J518" s="363">
        <v>0</v>
      </c>
      <c r="K518" s="363">
        <v>0</v>
      </c>
    </row>
    <row r="519" spans="1:11">
      <c r="A519" s="361">
        <f t="shared" si="8"/>
        <v>45679</v>
      </c>
      <c r="B519" s="362">
        <v>11</v>
      </c>
      <c r="C519" s="363">
        <v>1187.30885129833</v>
      </c>
      <c r="D519" s="363">
        <v>0</v>
      </c>
      <c r="E519" s="363">
        <v>0</v>
      </c>
      <c r="F519" s="363">
        <v>0</v>
      </c>
      <c r="G519" s="363">
        <v>0</v>
      </c>
      <c r="H519" s="363">
        <v>0</v>
      </c>
      <c r="I519" s="363">
        <v>472.85047860206703</v>
      </c>
      <c r="J519" s="363">
        <v>0</v>
      </c>
      <c r="K519" s="363">
        <v>0</v>
      </c>
    </row>
    <row r="520" spans="1:11">
      <c r="A520" s="361">
        <f t="shared" si="8"/>
        <v>45679</v>
      </c>
      <c r="B520" s="362">
        <v>12</v>
      </c>
      <c r="C520" s="363">
        <v>1186.2145380009199</v>
      </c>
      <c r="D520" s="363">
        <v>0</v>
      </c>
      <c r="E520" s="363">
        <v>0</v>
      </c>
      <c r="F520" s="363">
        <v>0</v>
      </c>
      <c r="G520" s="363">
        <v>0</v>
      </c>
      <c r="H520" s="363">
        <v>0</v>
      </c>
      <c r="I520" s="363">
        <v>432.841082195718</v>
      </c>
      <c r="J520" s="363">
        <v>0</v>
      </c>
      <c r="K520" s="363">
        <v>0</v>
      </c>
    </row>
    <row r="521" spans="1:11">
      <c r="A521" s="361">
        <f t="shared" si="8"/>
        <v>45679</v>
      </c>
      <c r="B521" s="362">
        <v>13</v>
      </c>
      <c r="C521" s="363">
        <v>17321.558440972196</v>
      </c>
      <c r="D521" s="363">
        <v>0</v>
      </c>
      <c r="E521" s="363">
        <v>0</v>
      </c>
      <c r="F521" s="363">
        <v>1652.70516978149</v>
      </c>
      <c r="G521" s="363">
        <v>3808.2788139735599</v>
      </c>
      <c r="H521" s="363">
        <v>0</v>
      </c>
      <c r="I521" s="363">
        <v>1657.70723302536</v>
      </c>
      <c r="J521" s="363">
        <v>0</v>
      </c>
      <c r="K521" s="363">
        <v>0</v>
      </c>
    </row>
    <row r="522" spans="1:11">
      <c r="A522" s="361">
        <f t="shared" si="8"/>
        <v>45679</v>
      </c>
      <c r="B522" s="362">
        <v>14</v>
      </c>
      <c r="C522" s="363">
        <v>6271.8316922016602</v>
      </c>
      <c r="D522" s="363">
        <v>0</v>
      </c>
      <c r="E522" s="363">
        <v>0</v>
      </c>
      <c r="F522" s="363">
        <v>464.17540000000002</v>
      </c>
      <c r="G522" s="363">
        <v>0</v>
      </c>
      <c r="H522" s="363">
        <v>0</v>
      </c>
      <c r="I522" s="363">
        <v>1268.6173408624702</v>
      </c>
      <c r="J522" s="363">
        <v>0</v>
      </c>
      <c r="K522" s="363">
        <v>0</v>
      </c>
    </row>
    <row r="523" spans="1:11">
      <c r="A523" s="361">
        <f t="shared" si="8"/>
        <v>45679</v>
      </c>
      <c r="B523" s="362">
        <v>15</v>
      </c>
      <c r="C523" s="363">
        <v>1185.7450815422003</v>
      </c>
      <c r="D523" s="363">
        <v>0</v>
      </c>
      <c r="E523" s="363">
        <v>0</v>
      </c>
      <c r="F523" s="363">
        <v>0</v>
      </c>
      <c r="G523" s="363">
        <v>0</v>
      </c>
      <c r="H523" s="363">
        <v>0</v>
      </c>
      <c r="I523" s="363">
        <v>299.75995831554303</v>
      </c>
      <c r="J523" s="363">
        <v>0</v>
      </c>
      <c r="K523" s="363">
        <v>0</v>
      </c>
    </row>
    <row r="524" spans="1:11">
      <c r="A524" s="361">
        <f t="shared" si="8"/>
        <v>45679</v>
      </c>
      <c r="B524" s="362">
        <v>16</v>
      </c>
      <c r="C524" s="363">
        <v>1186.4700691502801</v>
      </c>
      <c r="D524" s="363">
        <v>0</v>
      </c>
      <c r="E524" s="363">
        <v>0</v>
      </c>
      <c r="F524" s="363">
        <v>0</v>
      </c>
      <c r="G524" s="363">
        <v>0</v>
      </c>
      <c r="H524" s="363">
        <v>0</v>
      </c>
      <c r="I524" s="363">
        <v>720.33225689747405</v>
      </c>
      <c r="J524" s="363">
        <v>0</v>
      </c>
      <c r="K524" s="363">
        <v>0</v>
      </c>
    </row>
    <row r="525" spans="1:11">
      <c r="A525" s="361">
        <f t="shared" si="8"/>
        <v>45679</v>
      </c>
      <c r="B525" s="362">
        <v>17</v>
      </c>
      <c r="C525" s="363">
        <v>1183.1322913342901</v>
      </c>
      <c r="D525" s="363">
        <v>0</v>
      </c>
      <c r="E525" s="363">
        <v>0</v>
      </c>
      <c r="F525" s="363">
        <v>0</v>
      </c>
      <c r="G525" s="363">
        <v>0</v>
      </c>
      <c r="H525" s="363">
        <v>0</v>
      </c>
      <c r="I525" s="363">
        <v>645.83522074609198</v>
      </c>
      <c r="J525" s="363">
        <v>0</v>
      </c>
      <c r="K525" s="363">
        <v>0</v>
      </c>
    </row>
    <row r="526" spans="1:11">
      <c r="A526" s="361">
        <f t="shared" si="8"/>
        <v>45679</v>
      </c>
      <c r="B526" s="362">
        <v>18</v>
      </c>
      <c r="C526" s="363">
        <v>919.81475863040805</v>
      </c>
      <c r="D526" s="363">
        <v>0</v>
      </c>
      <c r="E526" s="363">
        <v>0</v>
      </c>
      <c r="F526" s="363">
        <v>0</v>
      </c>
      <c r="G526" s="363">
        <v>0</v>
      </c>
      <c r="H526" s="363">
        <v>0</v>
      </c>
      <c r="I526" s="363">
        <v>411.51045910385699</v>
      </c>
      <c r="J526" s="363">
        <v>0</v>
      </c>
      <c r="K526" s="363">
        <v>0</v>
      </c>
    </row>
    <row r="527" spans="1:11">
      <c r="A527" s="361">
        <f t="shared" si="8"/>
        <v>45679</v>
      </c>
      <c r="B527" s="362">
        <v>19</v>
      </c>
      <c r="C527" s="363">
        <v>919.89857152022705</v>
      </c>
      <c r="D527" s="363">
        <v>0</v>
      </c>
      <c r="E527" s="363">
        <v>0</v>
      </c>
      <c r="F527" s="363">
        <v>0</v>
      </c>
      <c r="G527" s="363">
        <v>0</v>
      </c>
      <c r="H527" s="363">
        <v>0</v>
      </c>
      <c r="I527" s="363">
        <v>194.03363991480501</v>
      </c>
      <c r="J527" s="363">
        <v>0</v>
      </c>
      <c r="K527" s="363">
        <v>0</v>
      </c>
    </row>
    <row r="528" spans="1:11">
      <c r="A528" s="361">
        <f t="shared" si="8"/>
        <v>45679</v>
      </c>
      <c r="B528" s="362">
        <v>20</v>
      </c>
      <c r="C528" s="363">
        <v>920.314302018342</v>
      </c>
      <c r="D528" s="363">
        <v>0</v>
      </c>
      <c r="E528" s="363">
        <v>0</v>
      </c>
      <c r="F528" s="363">
        <v>0</v>
      </c>
      <c r="G528" s="363">
        <v>0</v>
      </c>
      <c r="H528" s="363">
        <v>0</v>
      </c>
      <c r="I528" s="363">
        <v>0</v>
      </c>
      <c r="J528" s="363">
        <v>0</v>
      </c>
      <c r="K528" s="363">
        <v>0</v>
      </c>
    </row>
    <row r="529" spans="1:11">
      <c r="A529" s="361">
        <f t="shared" si="8"/>
        <v>45679</v>
      </c>
      <c r="B529" s="362">
        <v>21</v>
      </c>
      <c r="C529" s="363">
        <v>6355.2740987601701</v>
      </c>
      <c r="D529" s="363">
        <v>0</v>
      </c>
      <c r="E529" s="363">
        <v>0</v>
      </c>
      <c r="F529" s="363">
        <v>0</v>
      </c>
      <c r="G529" s="363">
        <v>0</v>
      </c>
      <c r="H529" s="363">
        <v>0</v>
      </c>
      <c r="I529" s="363">
        <v>665.69941287787913</v>
      </c>
      <c r="J529" s="363">
        <v>0</v>
      </c>
      <c r="K529" s="363">
        <v>0</v>
      </c>
    </row>
    <row r="530" spans="1:11">
      <c r="A530" s="361">
        <f t="shared" si="8"/>
        <v>45679</v>
      </c>
      <c r="B530" s="362">
        <v>22</v>
      </c>
      <c r="C530" s="363">
        <v>8615.7776539481329</v>
      </c>
      <c r="D530" s="363">
        <v>0</v>
      </c>
      <c r="E530" s="363">
        <v>0</v>
      </c>
      <c r="F530" s="363">
        <v>0</v>
      </c>
      <c r="G530" s="363">
        <v>436.48491204297204</v>
      </c>
      <c r="H530" s="363">
        <v>0</v>
      </c>
      <c r="I530" s="363">
        <v>337.785065149785</v>
      </c>
      <c r="J530" s="363">
        <v>0</v>
      </c>
      <c r="K530" s="363">
        <v>0</v>
      </c>
    </row>
    <row r="531" spans="1:11">
      <c r="A531" s="361">
        <f t="shared" si="8"/>
        <v>45679</v>
      </c>
      <c r="B531" s="362">
        <v>23</v>
      </c>
      <c r="C531" s="363">
        <v>17197.419333566701</v>
      </c>
      <c r="D531" s="363">
        <v>0</v>
      </c>
      <c r="E531" s="363">
        <v>0</v>
      </c>
      <c r="F531" s="363">
        <v>0</v>
      </c>
      <c r="G531" s="363">
        <v>1771.2064486505899</v>
      </c>
      <c r="H531" s="363">
        <v>0</v>
      </c>
      <c r="I531" s="363">
        <v>918.65975699611602</v>
      </c>
      <c r="J531" s="363">
        <v>0</v>
      </c>
      <c r="K531" s="363">
        <v>0</v>
      </c>
    </row>
    <row r="532" spans="1:11">
      <c r="A532" s="361">
        <f t="shared" si="8"/>
        <v>45680</v>
      </c>
      <c r="B532" s="362">
        <v>0</v>
      </c>
      <c r="C532" s="363">
        <v>16424.361199831699</v>
      </c>
      <c r="D532" s="363">
        <v>0</v>
      </c>
      <c r="E532" s="363">
        <v>0</v>
      </c>
      <c r="F532" s="363">
        <v>0</v>
      </c>
      <c r="G532" s="363">
        <v>3680.7575030049898</v>
      </c>
      <c r="H532" s="363">
        <v>0</v>
      </c>
      <c r="I532" s="363">
        <v>1694.8232445968501</v>
      </c>
      <c r="J532" s="363">
        <v>0</v>
      </c>
      <c r="K532" s="363">
        <v>0</v>
      </c>
    </row>
    <row r="533" spans="1:11">
      <c r="A533" s="361">
        <f t="shared" si="8"/>
        <v>45680</v>
      </c>
      <c r="B533" s="362">
        <v>1</v>
      </c>
      <c r="C533" s="363">
        <v>16552.8397247428</v>
      </c>
      <c r="D533" s="363">
        <v>0</v>
      </c>
      <c r="E533" s="363">
        <v>0</v>
      </c>
      <c r="F533" s="363">
        <v>689.83274611180502</v>
      </c>
      <c r="G533" s="363">
        <v>2127.4478419166803</v>
      </c>
      <c r="H533" s="363">
        <v>0</v>
      </c>
      <c r="I533" s="363">
        <v>1807.9403719209599</v>
      </c>
      <c r="J533" s="363">
        <v>0</v>
      </c>
      <c r="K533" s="363">
        <v>32.861070753803006</v>
      </c>
    </row>
    <row r="534" spans="1:11">
      <c r="A534" s="361">
        <f t="shared" si="8"/>
        <v>45680</v>
      </c>
      <c r="B534" s="362">
        <v>2</v>
      </c>
      <c r="C534" s="363">
        <v>17180.838331879102</v>
      </c>
      <c r="D534" s="363">
        <v>0</v>
      </c>
      <c r="E534" s="363">
        <v>0</v>
      </c>
      <c r="F534" s="363">
        <v>2188.5956809455602</v>
      </c>
      <c r="G534" s="363">
        <v>1399.32406020029</v>
      </c>
      <c r="H534" s="363">
        <v>0</v>
      </c>
      <c r="I534" s="363">
        <v>1942.9657788355603</v>
      </c>
      <c r="J534" s="363">
        <v>0</v>
      </c>
      <c r="K534" s="363">
        <v>0</v>
      </c>
    </row>
    <row r="535" spans="1:11">
      <c r="A535" s="361">
        <f t="shared" si="8"/>
        <v>45680</v>
      </c>
      <c r="B535" s="362">
        <v>3</v>
      </c>
      <c r="C535" s="363">
        <v>17131.010060764402</v>
      </c>
      <c r="D535" s="363">
        <v>0</v>
      </c>
      <c r="E535" s="363">
        <v>0</v>
      </c>
      <c r="F535" s="363">
        <v>2189.4356809455599</v>
      </c>
      <c r="G535" s="363">
        <v>1399.6301774174301</v>
      </c>
      <c r="H535" s="363">
        <v>0</v>
      </c>
      <c r="I535" s="363">
        <v>1984.88124039337</v>
      </c>
      <c r="J535" s="363">
        <v>0</v>
      </c>
      <c r="K535" s="363">
        <v>0</v>
      </c>
    </row>
    <row r="536" spans="1:11">
      <c r="A536" s="361">
        <f t="shared" si="8"/>
        <v>45680</v>
      </c>
      <c r="B536" s="362">
        <v>4</v>
      </c>
      <c r="C536" s="363">
        <v>18431.727684099798</v>
      </c>
      <c r="D536" s="363">
        <v>0</v>
      </c>
      <c r="E536" s="363">
        <v>0</v>
      </c>
      <c r="F536" s="363">
        <v>2473.0069373731403</v>
      </c>
      <c r="G536" s="363">
        <v>3522.8716384559302</v>
      </c>
      <c r="H536" s="363">
        <v>0</v>
      </c>
      <c r="I536" s="363">
        <v>2681.2026887974298</v>
      </c>
      <c r="J536" s="363">
        <v>0</v>
      </c>
      <c r="K536" s="363">
        <v>0</v>
      </c>
    </row>
    <row r="537" spans="1:11">
      <c r="A537" s="361">
        <f t="shared" si="8"/>
        <v>45680</v>
      </c>
      <c r="B537" s="362">
        <v>5</v>
      </c>
      <c r="C537" s="363">
        <v>15519.341152732901</v>
      </c>
      <c r="D537" s="363">
        <v>0</v>
      </c>
      <c r="E537" s="363">
        <v>0</v>
      </c>
      <c r="F537" s="363">
        <v>2514.0380684666202</v>
      </c>
      <c r="G537" s="363">
        <v>4540.3102490476704</v>
      </c>
      <c r="H537" s="363">
        <v>0</v>
      </c>
      <c r="I537" s="363">
        <v>513.983769708409</v>
      </c>
      <c r="J537" s="363">
        <v>0</v>
      </c>
      <c r="K537" s="363">
        <v>1.9537475395987398</v>
      </c>
    </row>
    <row r="538" spans="1:11">
      <c r="A538" s="361">
        <f t="shared" si="8"/>
        <v>45680</v>
      </c>
      <c r="B538" s="362">
        <v>6</v>
      </c>
      <c r="C538" s="363">
        <v>15535.1556260835</v>
      </c>
      <c r="D538" s="363">
        <v>0</v>
      </c>
      <c r="E538" s="363">
        <v>0</v>
      </c>
      <c r="F538" s="363">
        <v>2110.6476628312103</v>
      </c>
      <c r="G538" s="363">
        <v>4521.1379702281001</v>
      </c>
      <c r="H538" s="363">
        <v>0</v>
      </c>
      <c r="I538" s="363">
        <v>324.24296976811399</v>
      </c>
      <c r="J538" s="363">
        <v>0</v>
      </c>
      <c r="K538" s="363">
        <v>0</v>
      </c>
    </row>
    <row r="539" spans="1:11">
      <c r="A539" s="361">
        <f t="shared" si="8"/>
        <v>45680</v>
      </c>
      <c r="B539" s="362">
        <v>7</v>
      </c>
      <c r="C539" s="363">
        <v>13821.8571875872</v>
      </c>
      <c r="D539" s="363">
        <v>0</v>
      </c>
      <c r="E539" s="363">
        <v>0</v>
      </c>
      <c r="F539" s="363">
        <v>2118.9500198990499</v>
      </c>
      <c r="G539" s="363">
        <v>3808.4656198990501</v>
      </c>
      <c r="H539" s="363">
        <v>0</v>
      </c>
      <c r="I539" s="363">
        <v>97.111740653574103</v>
      </c>
      <c r="J539" s="363">
        <v>0</v>
      </c>
      <c r="K539" s="363">
        <v>0</v>
      </c>
    </row>
    <row r="540" spans="1:11">
      <c r="A540" s="361">
        <f t="shared" si="8"/>
        <v>45680</v>
      </c>
      <c r="B540" s="362">
        <v>8</v>
      </c>
      <c r="C540" s="363">
        <v>4773.81080917496</v>
      </c>
      <c r="D540" s="363">
        <v>0</v>
      </c>
      <c r="E540" s="363">
        <v>0</v>
      </c>
      <c r="F540" s="363">
        <v>660.3578</v>
      </c>
      <c r="G540" s="363">
        <v>0</v>
      </c>
      <c r="H540" s="363">
        <v>0</v>
      </c>
      <c r="I540" s="363">
        <v>32.960825003923901</v>
      </c>
      <c r="J540" s="363">
        <v>0</v>
      </c>
      <c r="K540" s="363">
        <v>0</v>
      </c>
    </row>
    <row r="541" spans="1:11">
      <c r="A541" s="361">
        <f t="shared" si="8"/>
        <v>45680</v>
      </c>
      <c r="B541" s="362">
        <v>9</v>
      </c>
      <c r="C541" s="363">
        <v>936.276571434017</v>
      </c>
      <c r="D541" s="363">
        <v>0</v>
      </c>
      <c r="E541" s="363">
        <v>0</v>
      </c>
      <c r="F541" s="363">
        <v>0</v>
      </c>
      <c r="G541" s="363">
        <v>0</v>
      </c>
      <c r="H541" s="363">
        <v>0</v>
      </c>
      <c r="I541" s="363">
        <v>0</v>
      </c>
      <c r="J541" s="363">
        <v>0</v>
      </c>
      <c r="K541" s="363">
        <v>0</v>
      </c>
    </row>
    <row r="542" spans="1:11">
      <c r="A542" s="361">
        <f t="shared" si="8"/>
        <v>45680</v>
      </c>
      <c r="B542" s="362">
        <v>10</v>
      </c>
      <c r="C542" s="363">
        <v>935.87415727005396</v>
      </c>
      <c r="D542" s="363">
        <v>0</v>
      </c>
      <c r="E542" s="363">
        <v>0</v>
      </c>
      <c r="F542" s="363">
        <v>0</v>
      </c>
      <c r="G542" s="363">
        <v>0</v>
      </c>
      <c r="H542" s="363">
        <v>0</v>
      </c>
      <c r="I542" s="363">
        <v>0</v>
      </c>
      <c r="J542" s="363">
        <v>0</v>
      </c>
      <c r="K542" s="363">
        <v>0</v>
      </c>
    </row>
    <row r="543" spans="1:11">
      <c r="A543" s="361">
        <f t="shared" si="8"/>
        <v>45680</v>
      </c>
      <c r="B543" s="362">
        <v>11</v>
      </c>
      <c r="C543" s="363">
        <v>942.68342767273703</v>
      </c>
      <c r="D543" s="363">
        <v>0</v>
      </c>
      <c r="E543" s="363">
        <v>0</v>
      </c>
      <c r="F543" s="363">
        <v>0</v>
      </c>
      <c r="G543" s="363">
        <v>0</v>
      </c>
      <c r="H543" s="363">
        <v>0</v>
      </c>
      <c r="I543" s="363">
        <v>0</v>
      </c>
      <c r="J543" s="363">
        <v>0</v>
      </c>
      <c r="K543" s="363">
        <v>0</v>
      </c>
    </row>
    <row r="544" spans="1:11">
      <c r="A544" s="361">
        <f t="shared" si="8"/>
        <v>45680</v>
      </c>
      <c r="B544" s="362">
        <v>12</v>
      </c>
      <c r="C544" s="363">
        <v>957.42871846054709</v>
      </c>
      <c r="D544" s="363">
        <v>0</v>
      </c>
      <c r="E544" s="363">
        <v>0</v>
      </c>
      <c r="F544" s="363">
        <v>0</v>
      </c>
      <c r="G544" s="363">
        <v>0</v>
      </c>
      <c r="H544" s="363">
        <v>0</v>
      </c>
      <c r="I544" s="363">
        <v>0</v>
      </c>
      <c r="J544" s="363">
        <v>0</v>
      </c>
      <c r="K544" s="363">
        <v>0</v>
      </c>
    </row>
    <row r="545" spans="1:11">
      <c r="A545" s="361">
        <f t="shared" si="8"/>
        <v>45680</v>
      </c>
      <c r="B545" s="362">
        <v>13</v>
      </c>
      <c r="C545" s="363">
        <v>6691.5846023942204</v>
      </c>
      <c r="D545" s="363">
        <v>0</v>
      </c>
      <c r="E545" s="363">
        <v>0</v>
      </c>
      <c r="F545" s="363">
        <v>289.99249767466506</v>
      </c>
      <c r="G545" s="363">
        <v>0</v>
      </c>
      <c r="H545" s="363">
        <v>0</v>
      </c>
      <c r="I545" s="363">
        <v>0</v>
      </c>
      <c r="J545" s="363">
        <v>0</v>
      </c>
      <c r="K545" s="363">
        <v>0</v>
      </c>
    </row>
    <row r="546" spans="1:11">
      <c r="A546" s="361">
        <f t="shared" si="8"/>
        <v>45680</v>
      </c>
      <c r="B546" s="362">
        <v>14</v>
      </c>
      <c r="C546" s="363">
        <v>6066.3625394801893</v>
      </c>
      <c r="D546" s="363">
        <v>0</v>
      </c>
      <c r="E546" s="363">
        <v>0</v>
      </c>
      <c r="F546" s="363">
        <v>105.599395349331</v>
      </c>
      <c r="G546" s="363">
        <v>0</v>
      </c>
      <c r="H546" s="363">
        <v>0</v>
      </c>
      <c r="I546" s="363">
        <v>0</v>
      </c>
      <c r="J546" s="363">
        <v>0</v>
      </c>
      <c r="K546" s="363">
        <v>0</v>
      </c>
    </row>
    <row r="547" spans="1:11">
      <c r="A547" s="361">
        <f t="shared" si="8"/>
        <v>45680</v>
      </c>
      <c r="B547" s="362">
        <v>15</v>
      </c>
      <c r="C547" s="363">
        <v>394.48308258179298</v>
      </c>
      <c r="D547" s="363">
        <v>0</v>
      </c>
      <c r="E547" s="363">
        <v>0</v>
      </c>
      <c r="F547" s="363">
        <v>0</v>
      </c>
      <c r="G547" s="363">
        <v>0</v>
      </c>
      <c r="H547" s="363">
        <v>0</v>
      </c>
      <c r="I547" s="363">
        <v>0</v>
      </c>
      <c r="J547" s="363">
        <v>0</v>
      </c>
      <c r="K547" s="363">
        <v>0</v>
      </c>
    </row>
    <row r="548" spans="1:11">
      <c r="A548" s="361">
        <f t="shared" si="8"/>
        <v>45680</v>
      </c>
      <c r="B548" s="362">
        <v>16</v>
      </c>
      <c r="C548" s="363">
        <v>779.911177246276</v>
      </c>
      <c r="D548" s="363">
        <v>0</v>
      </c>
      <c r="E548" s="363">
        <v>0</v>
      </c>
      <c r="F548" s="363">
        <v>0</v>
      </c>
      <c r="G548" s="363">
        <v>0</v>
      </c>
      <c r="H548" s="363">
        <v>0</v>
      </c>
      <c r="I548" s="363">
        <v>0</v>
      </c>
      <c r="J548" s="363">
        <v>0</v>
      </c>
      <c r="K548" s="363">
        <v>0</v>
      </c>
    </row>
    <row r="549" spans="1:11">
      <c r="A549" s="361">
        <f t="shared" si="8"/>
        <v>45680</v>
      </c>
      <c r="B549" s="362">
        <v>17</v>
      </c>
      <c r="C549" s="363">
        <v>857.15526555548706</v>
      </c>
      <c r="D549" s="363">
        <v>0</v>
      </c>
      <c r="E549" s="363">
        <v>0</v>
      </c>
      <c r="F549" s="363">
        <v>0</v>
      </c>
      <c r="G549" s="363">
        <v>0</v>
      </c>
      <c r="H549" s="363">
        <v>0</v>
      </c>
      <c r="I549" s="363">
        <v>0</v>
      </c>
      <c r="J549" s="363">
        <v>0</v>
      </c>
      <c r="K549" s="363">
        <v>0</v>
      </c>
    </row>
    <row r="550" spans="1:11">
      <c r="A550" s="361">
        <f t="shared" si="8"/>
        <v>45680</v>
      </c>
      <c r="B550" s="362">
        <v>18</v>
      </c>
      <c r="C550" s="363">
        <v>856.51670879959897</v>
      </c>
      <c r="D550" s="363">
        <v>0</v>
      </c>
      <c r="E550" s="363">
        <v>0</v>
      </c>
      <c r="F550" s="363">
        <v>0</v>
      </c>
      <c r="G550" s="363">
        <v>0</v>
      </c>
      <c r="H550" s="363">
        <v>0</v>
      </c>
      <c r="I550" s="363">
        <v>0</v>
      </c>
      <c r="J550" s="363">
        <v>0</v>
      </c>
      <c r="K550" s="363">
        <v>0</v>
      </c>
    </row>
    <row r="551" spans="1:11">
      <c r="A551" s="361">
        <f t="shared" si="8"/>
        <v>45680</v>
      </c>
      <c r="B551" s="362">
        <v>19</v>
      </c>
      <c r="C551" s="363">
        <v>856.3149412285901</v>
      </c>
      <c r="D551" s="363">
        <v>0</v>
      </c>
      <c r="E551" s="363">
        <v>0</v>
      </c>
      <c r="F551" s="363">
        <v>0</v>
      </c>
      <c r="G551" s="363">
        <v>0</v>
      </c>
      <c r="H551" s="363">
        <v>0</v>
      </c>
      <c r="I551" s="363">
        <v>0</v>
      </c>
      <c r="J551" s="363">
        <v>0</v>
      </c>
      <c r="K551" s="363">
        <v>0</v>
      </c>
    </row>
    <row r="552" spans="1:11">
      <c r="A552" s="361">
        <f t="shared" si="8"/>
        <v>45680</v>
      </c>
      <c r="B552" s="362">
        <v>20</v>
      </c>
      <c r="C552" s="363">
        <v>854.44793639167801</v>
      </c>
      <c r="D552" s="363">
        <v>0</v>
      </c>
      <c r="E552" s="363">
        <v>0</v>
      </c>
      <c r="F552" s="363">
        <v>0</v>
      </c>
      <c r="G552" s="363">
        <v>0</v>
      </c>
      <c r="H552" s="363">
        <v>0</v>
      </c>
      <c r="I552" s="363">
        <v>0</v>
      </c>
      <c r="J552" s="363">
        <v>0</v>
      </c>
      <c r="K552" s="363">
        <v>0</v>
      </c>
    </row>
    <row r="553" spans="1:11">
      <c r="A553" s="361">
        <f t="shared" si="8"/>
        <v>45680</v>
      </c>
      <c r="B553" s="362">
        <v>21</v>
      </c>
      <c r="C553" s="363">
        <v>6395.9324305566306</v>
      </c>
      <c r="D553" s="363">
        <v>0</v>
      </c>
      <c r="E553" s="363">
        <v>0</v>
      </c>
      <c r="F553" s="363">
        <v>0</v>
      </c>
      <c r="G553" s="363">
        <v>0</v>
      </c>
      <c r="H553" s="363">
        <v>0</v>
      </c>
      <c r="I553" s="363">
        <v>0</v>
      </c>
      <c r="J553" s="363">
        <v>0</v>
      </c>
      <c r="K553" s="363">
        <v>0</v>
      </c>
    </row>
    <row r="554" spans="1:11">
      <c r="A554" s="361">
        <f t="shared" si="8"/>
        <v>45680</v>
      </c>
      <c r="B554" s="362">
        <v>22</v>
      </c>
      <c r="C554" s="363">
        <v>6473.9604833394405</v>
      </c>
      <c r="D554" s="363">
        <v>0</v>
      </c>
      <c r="E554" s="363">
        <v>0</v>
      </c>
      <c r="F554" s="363">
        <v>769.17870000000005</v>
      </c>
      <c r="G554" s="363">
        <v>0</v>
      </c>
      <c r="H554" s="363">
        <v>0</v>
      </c>
      <c r="I554" s="363">
        <v>0</v>
      </c>
      <c r="J554" s="363">
        <v>0</v>
      </c>
      <c r="K554" s="363">
        <v>0</v>
      </c>
    </row>
    <row r="555" spans="1:11">
      <c r="A555" s="361">
        <f t="shared" si="8"/>
        <v>45680</v>
      </c>
      <c r="B555" s="362">
        <v>23</v>
      </c>
      <c r="C555" s="363">
        <v>5774.9528858530293</v>
      </c>
      <c r="D555" s="363">
        <v>0</v>
      </c>
      <c r="E555" s="363">
        <v>0</v>
      </c>
      <c r="F555" s="363">
        <v>0</v>
      </c>
      <c r="G555" s="363">
        <v>0</v>
      </c>
      <c r="H555" s="363">
        <v>0</v>
      </c>
      <c r="I555" s="363">
        <v>6.9655057622061092</v>
      </c>
      <c r="J555" s="363">
        <v>0</v>
      </c>
      <c r="K555" s="363">
        <v>0</v>
      </c>
    </row>
    <row r="556" spans="1:11">
      <c r="A556" s="361">
        <f t="shared" si="8"/>
        <v>45681</v>
      </c>
      <c r="B556" s="362">
        <v>0</v>
      </c>
      <c r="C556" s="363">
        <v>4744.7951005416908</v>
      </c>
      <c r="D556" s="363">
        <v>0</v>
      </c>
      <c r="E556" s="363">
        <v>0</v>
      </c>
      <c r="F556" s="363">
        <v>0</v>
      </c>
      <c r="G556" s="363">
        <v>0</v>
      </c>
      <c r="H556" s="363">
        <v>0</v>
      </c>
      <c r="I556" s="363">
        <v>0</v>
      </c>
      <c r="J556" s="363">
        <v>0</v>
      </c>
      <c r="K556" s="363">
        <v>0</v>
      </c>
    </row>
    <row r="557" spans="1:11">
      <c r="A557" s="361">
        <f t="shared" si="8"/>
        <v>45681</v>
      </c>
      <c r="B557" s="362">
        <v>1</v>
      </c>
      <c r="C557" s="363">
        <v>4721.8739396663905</v>
      </c>
      <c r="D557" s="363">
        <v>0</v>
      </c>
      <c r="E557" s="363">
        <v>0</v>
      </c>
      <c r="F557" s="363">
        <v>0</v>
      </c>
      <c r="G557" s="363">
        <v>0</v>
      </c>
      <c r="H557" s="363">
        <v>0</v>
      </c>
      <c r="I557" s="363">
        <v>0</v>
      </c>
      <c r="J557" s="363">
        <v>0</v>
      </c>
      <c r="K557" s="363">
        <v>0</v>
      </c>
    </row>
    <row r="558" spans="1:11">
      <c r="A558" s="361">
        <f t="shared" si="8"/>
        <v>45681</v>
      </c>
      <c r="B558" s="362">
        <v>2</v>
      </c>
      <c r="C558" s="363">
        <v>14199.963010501</v>
      </c>
      <c r="D558" s="363">
        <v>0</v>
      </c>
      <c r="E558" s="363">
        <v>0</v>
      </c>
      <c r="F558" s="363">
        <v>354.03141992504203</v>
      </c>
      <c r="G558" s="363">
        <v>0</v>
      </c>
      <c r="H558" s="363">
        <v>0</v>
      </c>
      <c r="I558" s="363">
        <v>2688.1128551320603</v>
      </c>
      <c r="J558" s="363">
        <v>0</v>
      </c>
      <c r="K558" s="363">
        <v>0</v>
      </c>
    </row>
    <row r="559" spans="1:11">
      <c r="A559" s="361">
        <f t="shared" si="8"/>
        <v>45681</v>
      </c>
      <c r="B559" s="362">
        <v>3</v>
      </c>
      <c r="C559" s="363">
        <v>7713.08185798266</v>
      </c>
      <c r="D559" s="363">
        <v>0</v>
      </c>
      <c r="E559" s="363">
        <v>0</v>
      </c>
      <c r="F559" s="363">
        <v>0</v>
      </c>
      <c r="G559" s="363">
        <v>0</v>
      </c>
      <c r="H559" s="363">
        <v>0</v>
      </c>
      <c r="I559" s="363">
        <v>0</v>
      </c>
      <c r="J559" s="363">
        <v>0</v>
      </c>
      <c r="K559" s="363">
        <v>0</v>
      </c>
    </row>
    <row r="560" spans="1:11">
      <c r="A560" s="361">
        <f t="shared" si="8"/>
        <v>45681</v>
      </c>
      <c r="B560" s="362">
        <v>4</v>
      </c>
      <c r="C560" s="363">
        <v>7669.3298082443807</v>
      </c>
      <c r="D560" s="363">
        <v>0</v>
      </c>
      <c r="E560" s="363">
        <v>0</v>
      </c>
      <c r="F560" s="363">
        <v>0</v>
      </c>
      <c r="G560" s="363">
        <v>0</v>
      </c>
      <c r="H560" s="363">
        <v>0</v>
      </c>
      <c r="I560" s="363">
        <v>0</v>
      </c>
      <c r="J560" s="363">
        <v>0</v>
      </c>
      <c r="K560" s="363">
        <v>0</v>
      </c>
    </row>
    <row r="561" spans="1:11">
      <c r="A561" s="361">
        <f t="shared" si="8"/>
        <v>45681</v>
      </c>
      <c r="B561" s="362">
        <v>5</v>
      </c>
      <c r="C561" s="363">
        <v>7349.42467684447</v>
      </c>
      <c r="D561" s="363">
        <v>0</v>
      </c>
      <c r="E561" s="363">
        <v>0</v>
      </c>
      <c r="F561" s="363">
        <v>0</v>
      </c>
      <c r="G561" s="363">
        <v>0</v>
      </c>
      <c r="H561" s="363">
        <v>0</v>
      </c>
      <c r="I561" s="363">
        <v>0</v>
      </c>
      <c r="J561" s="363">
        <v>0</v>
      </c>
      <c r="K561" s="363">
        <v>0</v>
      </c>
    </row>
    <row r="562" spans="1:11">
      <c r="A562" s="361">
        <f t="shared" si="8"/>
        <v>45681</v>
      </c>
      <c r="B562" s="362">
        <v>6</v>
      </c>
      <c r="C562" s="363">
        <v>7276.4365561491004</v>
      </c>
      <c r="D562" s="363">
        <v>0</v>
      </c>
      <c r="E562" s="363">
        <v>0</v>
      </c>
      <c r="F562" s="363">
        <v>0</v>
      </c>
      <c r="G562" s="363">
        <v>0</v>
      </c>
      <c r="H562" s="363">
        <v>0</v>
      </c>
      <c r="I562" s="363">
        <v>0</v>
      </c>
      <c r="J562" s="363">
        <v>0</v>
      </c>
      <c r="K562" s="363">
        <v>0</v>
      </c>
    </row>
    <row r="563" spans="1:11">
      <c r="A563" s="361">
        <f t="shared" si="8"/>
        <v>45681</v>
      </c>
      <c r="B563" s="362">
        <v>7</v>
      </c>
      <c r="C563" s="363">
        <v>7518.8890119507805</v>
      </c>
      <c r="D563" s="363">
        <v>0</v>
      </c>
      <c r="E563" s="363">
        <v>0</v>
      </c>
      <c r="F563" s="363">
        <v>0</v>
      </c>
      <c r="G563" s="363">
        <v>0</v>
      </c>
      <c r="H563" s="363">
        <v>0</v>
      </c>
      <c r="I563" s="363">
        <v>0</v>
      </c>
      <c r="J563" s="363">
        <v>0</v>
      </c>
      <c r="K563" s="363">
        <v>0</v>
      </c>
    </row>
    <row r="564" spans="1:11">
      <c r="A564" s="361">
        <f t="shared" si="8"/>
        <v>45681</v>
      </c>
      <c r="B564" s="362">
        <v>8</v>
      </c>
      <c r="C564" s="363">
        <v>7223.7040790456995</v>
      </c>
      <c r="D564" s="363">
        <v>0</v>
      </c>
      <c r="E564" s="363">
        <v>0</v>
      </c>
      <c r="F564" s="363">
        <v>0</v>
      </c>
      <c r="G564" s="363">
        <v>0</v>
      </c>
      <c r="H564" s="363">
        <v>0</v>
      </c>
      <c r="I564" s="363">
        <v>0</v>
      </c>
      <c r="J564" s="363">
        <v>0</v>
      </c>
      <c r="K564" s="363">
        <v>0</v>
      </c>
    </row>
    <row r="565" spans="1:11">
      <c r="A565" s="361">
        <f t="shared" si="8"/>
        <v>45681</v>
      </c>
      <c r="B565" s="362">
        <v>9</v>
      </c>
      <c r="C565" s="363">
        <v>828.63023224039205</v>
      </c>
      <c r="D565" s="363">
        <v>0</v>
      </c>
      <c r="E565" s="363">
        <v>0</v>
      </c>
      <c r="F565" s="363">
        <v>0</v>
      </c>
      <c r="G565" s="363">
        <v>0</v>
      </c>
      <c r="H565" s="363">
        <v>0</v>
      </c>
      <c r="I565" s="363">
        <v>0</v>
      </c>
      <c r="J565" s="363">
        <v>0</v>
      </c>
      <c r="K565" s="363">
        <v>0</v>
      </c>
    </row>
    <row r="566" spans="1:11">
      <c r="A566" s="361">
        <f t="shared" si="8"/>
        <v>45681</v>
      </c>
      <c r="B566" s="362">
        <v>10</v>
      </c>
      <c r="C566" s="363">
        <v>826.12466475180497</v>
      </c>
      <c r="D566" s="363">
        <v>0</v>
      </c>
      <c r="E566" s="363">
        <v>0</v>
      </c>
      <c r="F566" s="363">
        <v>0</v>
      </c>
      <c r="G566" s="363">
        <v>0</v>
      </c>
      <c r="H566" s="363">
        <v>0</v>
      </c>
      <c r="I566" s="363">
        <v>0</v>
      </c>
      <c r="J566" s="363">
        <v>0</v>
      </c>
      <c r="K566" s="363">
        <v>0</v>
      </c>
    </row>
    <row r="567" spans="1:11">
      <c r="A567" s="361">
        <f t="shared" si="8"/>
        <v>45681</v>
      </c>
      <c r="B567" s="362">
        <v>11</v>
      </c>
      <c r="C567" s="363">
        <v>826.34600636847404</v>
      </c>
      <c r="D567" s="363">
        <v>0</v>
      </c>
      <c r="E567" s="363">
        <v>0</v>
      </c>
      <c r="F567" s="363">
        <v>0</v>
      </c>
      <c r="G567" s="363">
        <v>0</v>
      </c>
      <c r="H567" s="363">
        <v>0</v>
      </c>
      <c r="I567" s="363">
        <v>0</v>
      </c>
      <c r="J567" s="363">
        <v>0</v>
      </c>
      <c r="K567" s="363">
        <v>0</v>
      </c>
    </row>
    <row r="568" spans="1:11">
      <c r="A568" s="361">
        <f t="shared" si="8"/>
        <v>45681</v>
      </c>
      <c r="B568" s="362">
        <v>12</v>
      </c>
      <c r="C568" s="363">
        <v>826.49501269996097</v>
      </c>
      <c r="D568" s="363">
        <v>0</v>
      </c>
      <c r="E568" s="363">
        <v>0</v>
      </c>
      <c r="F568" s="363">
        <v>0</v>
      </c>
      <c r="G568" s="363">
        <v>0</v>
      </c>
      <c r="H568" s="363">
        <v>0</v>
      </c>
      <c r="I568" s="363">
        <v>0</v>
      </c>
      <c r="J568" s="363">
        <v>0</v>
      </c>
      <c r="K568" s="363">
        <v>0</v>
      </c>
    </row>
    <row r="569" spans="1:11">
      <c r="A569" s="361">
        <f t="shared" si="8"/>
        <v>45681</v>
      </c>
      <c r="B569" s="362">
        <v>13</v>
      </c>
      <c r="C569" s="363">
        <v>825.19224895378511</v>
      </c>
      <c r="D569" s="363">
        <v>0</v>
      </c>
      <c r="E569" s="363">
        <v>0</v>
      </c>
      <c r="F569" s="363">
        <v>0</v>
      </c>
      <c r="G569" s="363">
        <v>0</v>
      </c>
      <c r="H569" s="363">
        <v>0</v>
      </c>
      <c r="I569" s="363">
        <v>0</v>
      </c>
      <c r="J569" s="363">
        <v>0</v>
      </c>
      <c r="K569" s="363">
        <v>0</v>
      </c>
    </row>
    <row r="570" spans="1:11">
      <c r="A570" s="361">
        <f t="shared" si="8"/>
        <v>45681</v>
      </c>
      <c r="B570" s="362">
        <v>14</v>
      </c>
      <c r="C570" s="363">
        <v>824.90563097014603</v>
      </c>
      <c r="D570" s="363">
        <v>0</v>
      </c>
      <c r="E570" s="363">
        <v>0</v>
      </c>
      <c r="F570" s="363">
        <v>0</v>
      </c>
      <c r="G570" s="363">
        <v>0</v>
      </c>
      <c r="H570" s="363">
        <v>0</v>
      </c>
      <c r="I570" s="363">
        <v>0</v>
      </c>
      <c r="J570" s="363">
        <v>0</v>
      </c>
      <c r="K570" s="363">
        <v>0</v>
      </c>
    </row>
    <row r="571" spans="1:11">
      <c r="A571" s="361">
        <f t="shared" si="8"/>
        <v>45681</v>
      </c>
      <c r="B571" s="362">
        <v>15</v>
      </c>
      <c r="C571" s="363">
        <v>0</v>
      </c>
      <c r="D571" s="363">
        <v>0</v>
      </c>
      <c r="E571" s="363">
        <v>0</v>
      </c>
      <c r="F571" s="363">
        <v>0</v>
      </c>
      <c r="G571" s="363">
        <v>0</v>
      </c>
      <c r="H571" s="363">
        <v>0</v>
      </c>
      <c r="I571" s="363">
        <v>0</v>
      </c>
      <c r="J571" s="363">
        <v>0</v>
      </c>
      <c r="K571" s="363">
        <v>0</v>
      </c>
    </row>
    <row r="572" spans="1:11">
      <c r="A572" s="361">
        <f t="shared" si="8"/>
        <v>45681</v>
      </c>
      <c r="B572" s="362">
        <v>16</v>
      </c>
      <c r="C572" s="363">
        <v>0</v>
      </c>
      <c r="D572" s="363">
        <v>0</v>
      </c>
      <c r="E572" s="363">
        <v>0</v>
      </c>
      <c r="F572" s="363">
        <v>0</v>
      </c>
      <c r="G572" s="363">
        <v>0</v>
      </c>
      <c r="H572" s="363">
        <v>0</v>
      </c>
      <c r="I572" s="363">
        <v>0</v>
      </c>
      <c r="J572" s="363">
        <v>0</v>
      </c>
      <c r="K572" s="363">
        <v>0</v>
      </c>
    </row>
    <row r="573" spans="1:11">
      <c r="A573" s="361">
        <f t="shared" si="8"/>
        <v>45681</v>
      </c>
      <c r="B573" s="362">
        <v>17</v>
      </c>
      <c r="C573" s="363">
        <v>0</v>
      </c>
      <c r="D573" s="363">
        <v>0</v>
      </c>
      <c r="E573" s="363">
        <v>0</v>
      </c>
      <c r="F573" s="363">
        <v>0</v>
      </c>
      <c r="G573" s="363">
        <v>0</v>
      </c>
      <c r="H573" s="363">
        <v>0</v>
      </c>
      <c r="I573" s="363">
        <v>0</v>
      </c>
      <c r="J573" s="363">
        <v>0</v>
      </c>
      <c r="K573" s="363">
        <v>0</v>
      </c>
    </row>
    <row r="574" spans="1:11">
      <c r="A574" s="361">
        <f t="shared" si="8"/>
        <v>45681</v>
      </c>
      <c r="B574" s="362">
        <v>18</v>
      </c>
      <c r="C574" s="363">
        <v>0</v>
      </c>
      <c r="D574" s="363">
        <v>0</v>
      </c>
      <c r="E574" s="363">
        <v>0</v>
      </c>
      <c r="F574" s="363">
        <v>0</v>
      </c>
      <c r="G574" s="363">
        <v>0</v>
      </c>
      <c r="H574" s="363">
        <v>0</v>
      </c>
      <c r="I574" s="363">
        <v>0</v>
      </c>
      <c r="J574" s="363">
        <v>0</v>
      </c>
      <c r="K574" s="363">
        <v>0</v>
      </c>
    </row>
    <row r="575" spans="1:11">
      <c r="A575" s="361">
        <f t="shared" si="8"/>
        <v>45681</v>
      </c>
      <c r="B575" s="362">
        <v>19</v>
      </c>
      <c r="C575" s="363">
        <v>0</v>
      </c>
      <c r="D575" s="363">
        <v>0</v>
      </c>
      <c r="E575" s="363">
        <v>0</v>
      </c>
      <c r="F575" s="363">
        <v>0</v>
      </c>
      <c r="G575" s="363">
        <v>0</v>
      </c>
      <c r="H575" s="363">
        <v>0</v>
      </c>
      <c r="I575" s="363">
        <v>0</v>
      </c>
      <c r="J575" s="363">
        <v>0</v>
      </c>
      <c r="K575" s="363">
        <v>0</v>
      </c>
    </row>
    <row r="576" spans="1:11">
      <c r="A576" s="361">
        <f t="shared" si="8"/>
        <v>45681</v>
      </c>
      <c r="B576" s="362">
        <v>20</v>
      </c>
      <c r="C576" s="363">
        <v>2086.7886546818404</v>
      </c>
      <c r="D576" s="363">
        <v>0</v>
      </c>
      <c r="E576" s="363">
        <v>0</v>
      </c>
      <c r="F576" s="363">
        <v>0</v>
      </c>
      <c r="G576" s="363">
        <v>0</v>
      </c>
      <c r="H576" s="363">
        <v>0</v>
      </c>
      <c r="I576" s="363">
        <v>0</v>
      </c>
      <c r="J576" s="363">
        <v>0</v>
      </c>
      <c r="K576" s="363">
        <v>0</v>
      </c>
    </row>
    <row r="577" spans="1:11">
      <c r="A577" s="361">
        <f t="shared" si="8"/>
        <v>45681</v>
      </c>
      <c r="B577" s="362">
        <v>21</v>
      </c>
      <c r="C577" s="363">
        <v>6115.7324039442101</v>
      </c>
      <c r="D577" s="363">
        <v>0</v>
      </c>
      <c r="E577" s="363">
        <v>0</v>
      </c>
      <c r="F577" s="363">
        <v>0</v>
      </c>
      <c r="G577" s="363">
        <v>0</v>
      </c>
      <c r="H577" s="363">
        <v>0</v>
      </c>
      <c r="I577" s="363">
        <v>0</v>
      </c>
      <c r="J577" s="363">
        <v>0</v>
      </c>
      <c r="K577" s="363">
        <v>0</v>
      </c>
    </row>
    <row r="578" spans="1:11">
      <c r="A578" s="361">
        <f t="shared" si="8"/>
        <v>45681</v>
      </c>
      <c r="B578" s="362">
        <v>22</v>
      </c>
      <c r="C578" s="363">
        <v>7597.5288717149606</v>
      </c>
      <c r="D578" s="363">
        <v>0</v>
      </c>
      <c r="E578" s="363">
        <v>0</v>
      </c>
      <c r="F578" s="363">
        <v>0</v>
      </c>
      <c r="G578" s="363">
        <v>0</v>
      </c>
      <c r="H578" s="363">
        <v>0</v>
      </c>
      <c r="I578" s="363">
        <v>0</v>
      </c>
      <c r="J578" s="363">
        <v>0</v>
      </c>
      <c r="K578" s="363">
        <v>0</v>
      </c>
    </row>
    <row r="579" spans="1:11">
      <c r="A579" s="361">
        <f t="shared" si="8"/>
        <v>45681</v>
      </c>
      <c r="B579" s="362">
        <v>23</v>
      </c>
      <c r="C579" s="363">
        <v>5568.8343183523402</v>
      </c>
      <c r="D579" s="363">
        <v>0</v>
      </c>
      <c r="E579" s="363">
        <v>0</v>
      </c>
      <c r="F579" s="363">
        <v>0</v>
      </c>
      <c r="G579" s="363">
        <v>0</v>
      </c>
      <c r="H579" s="363">
        <v>0</v>
      </c>
      <c r="I579" s="363">
        <v>0</v>
      </c>
      <c r="J579" s="363">
        <v>0</v>
      </c>
      <c r="K579" s="363">
        <v>0</v>
      </c>
    </row>
    <row r="580" spans="1:11">
      <c r="A580" s="361">
        <f t="shared" si="8"/>
        <v>45682</v>
      </c>
      <c r="B580" s="362">
        <v>0</v>
      </c>
      <c r="C580" s="363">
        <v>5439.5356860672</v>
      </c>
      <c r="D580" s="363">
        <v>0</v>
      </c>
      <c r="E580" s="363">
        <v>0</v>
      </c>
      <c r="F580" s="363">
        <v>0</v>
      </c>
      <c r="G580" s="363">
        <v>0</v>
      </c>
      <c r="H580" s="363">
        <v>0</v>
      </c>
      <c r="I580" s="363">
        <v>0</v>
      </c>
      <c r="J580" s="363">
        <v>0</v>
      </c>
      <c r="K580" s="363">
        <v>0</v>
      </c>
    </row>
    <row r="581" spans="1:11">
      <c r="A581" s="361">
        <f t="shared" ref="A581:A644" si="9">IF(B581=0,A580+1,A580)</f>
        <v>45682</v>
      </c>
      <c r="B581" s="362">
        <v>1</v>
      </c>
      <c r="C581" s="363">
        <v>5441.4928994950606</v>
      </c>
      <c r="D581" s="363">
        <v>0</v>
      </c>
      <c r="E581" s="363">
        <v>0</v>
      </c>
      <c r="F581" s="363">
        <v>0</v>
      </c>
      <c r="G581" s="363">
        <v>0</v>
      </c>
      <c r="H581" s="363">
        <v>0</v>
      </c>
      <c r="I581" s="363">
        <v>0</v>
      </c>
      <c r="J581" s="363">
        <v>0</v>
      </c>
      <c r="K581" s="363">
        <v>0</v>
      </c>
    </row>
    <row r="582" spans="1:11">
      <c r="A582" s="361">
        <f t="shared" si="9"/>
        <v>45682</v>
      </c>
      <c r="B582" s="362">
        <v>2</v>
      </c>
      <c r="C582" s="363">
        <v>5442.1781960504195</v>
      </c>
      <c r="D582" s="363">
        <v>0</v>
      </c>
      <c r="E582" s="363">
        <v>0</v>
      </c>
      <c r="F582" s="363">
        <v>0</v>
      </c>
      <c r="G582" s="363">
        <v>0</v>
      </c>
      <c r="H582" s="363">
        <v>0</v>
      </c>
      <c r="I582" s="363">
        <v>0</v>
      </c>
      <c r="J582" s="363">
        <v>0</v>
      </c>
      <c r="K582" s="363">
        <v>0</v>
      </c>
    </row>
    <row r="583" spans="1:11">
      <c r="A583" s="361">
        <f t="shared" si="9"/>
        <v>45682</v>
      </c>
      <c r="B583" s="362">
        <v>3</v>
      </c>
      <c r="C583" s="363">
        <v>5441.0670683060807</v>
      </c>
      <c r="D583" s="363">
        <v>0</v>
      </c>
      <c r="E583" s="363">
        <v>0</v>
      </c>
      <c r="F583" s="363">
        <v>0</v>
      </c>
      <c r="G583" s="363">
        <v>0</v>
      </c>
      <c r="H583" s="363">
        <v>0</v>
      </c>
      <c r="I583" s="363">
        <v>0</v>
      </c>
      <c r="J583" s="363">
        <v>0</v>
      </c>
      <c r="K583" s="363">
        <v>0</v>
      </c>
    </row>
    <row r="584" spans="1:11">
      <c r="A584" s="361">
        <f t="shared" si="9"/>
        <v>45682</v>
      </c>
      <c r="B584" s="362">
        <v>4</v>
      </c>
      <c r="C584" s="363">
        <v>5442.0372161096411</v>
      </c>
      <c r="D584" s="363">
        <v>0</v>
      </c>
      <c r="E584" s="363">
        <v>0</v>
      </c>
      <c r="F584" s="363">
        <v>0</v>
      </c>
      <c r="G584" s="363">
        <v>0</v>
      </c>
      <c r="H584" s="363">
        <v>0</v>
      </c>
      <c r="I584" s="363">
        <v>0</v>
      </c>
      <c r="J584" s="363">
        <v>0</v>
      </c>
      <c r="K584" s="363">
        <v>0</v>
      </c>
    </row>
    <row r="585" spans="1:11">
      <c r="A585" s="361">
        <f t="shared" si="9"/>
        <v>45682</v>
      </c>
      <c r="B585" s="362">
        <v>5</v>
      </c>
      <c r="C585" s="363">
        <v>5444.6074010078391</v>
      </c>
      <c r="D585" s="363">
        <v>0</v>
      </c>
      <c r="E585" s="363">
        <v>0</v>
      </c>
      <c r="F585" s="363">
        <v>0</v>
      </c>
      <c r="G585" s="363">
        <v>0</v>
      </c>
      <c r="H585" s="363">
        <v>0</v>
      </c>
      <c r="I585" s="363">
        <v>0</v>
      </c>
      <c r="J585" s="363">
        <v>0</v>
      </c>
      <c r="K585" s="363">
        <v>0</v>
      </c>
    </row>
    <row r="586" spans="1:11">
      <c r="A586" s="361">
        <f t="shared" si="9"/>
        <v>45682</v>
      </c>
      <c r="B586" s="362">
        <v>6</v>
      </c>
      <c r="C586" s="363">
        <v>5456.5319005579495</v>
      </c>
      <c r="D586" s="363">
        <v>0</v>
      </c>
      <c r="E586" s="363">
        <v>0</v>
      </c>
      <c r="F586" s="363">
        <v>0</v>
      </c>
      <c r="G586" s="363">
        <v>0</v>
      </c>
      <c r="H586" s="363">
        <v>0</v>
      </c>
      <c r="I586" s="363">
        <v>0</v>
      </c>
      <c r="J586" s="363">
        <v>0</v>
      </c>
      <c r="K586" s="363">
        <v>0</v>
      </c>
    </row>
    <row r="587" spans="1:11">
      <c r="A587" s="361">
        <f t="shared" si="9"/>
        <v>45682</v>
      </c>
      <c r="B587" s="362">
        <v>7</v>
      </c>
      <c r="C587" s="363">
        <v>5455.8261389592799</v>
      </c>
      <c r="D587" s="363">
        <v>0</v>
      </c>
      <c r="E587" s="363">
        <v>0</v>
      </c>
      <c r="F587" s="363">
        <v>0</v>
      </c>
      <c r="G587" s="363">
        <v>0</v>
      </c>
      <c r="H587" s="363">
        <v>0</v>
      </c>
      <c r="I587" s="363">
        <v>0</v>
      </c>
      <c r="J587" s="363">
        <v>0</v>
      </c>
      <c r="K587" s="363">
        <v>0</v>
      </c>
    </row>
    <row r="588" spans="1:11">
      <c r="A588" s="361">
        <f t="shared" si="9"/>
        <v>45682</v>
      </c>
      <c r="B588" s="362">
        <v>8</v>
      </c>
      <c r="C588" s="363">
        <v>5445.9140213898299</v>
      </c>
      <c r="D588" s="363">
        <v>0</v>
      </c>
      <c r="E588" s="363">
        <v>0</v>
      </c>
      <c r="F588" s="363">
        <v>0</v>
      </c>
      <c r="G588" s="363">
        <v>0</v>
      </c>
      <c r="H588" s="363">
        <v>0</v>
      </c>
      <c r="I588" s="363">
        <v>0</v>
      </c>
      <c r="J588" s="363">
        <v>0</v>
      </c>
      <c r="K588" s="363">
        <v>0</v>
      </c>
    </row>
    <row r="589" spans="1:11">
      <c r="A589" s="361">
        <f t="shared" si="9"/>
        <v>45682</v>
      </c>
      <c r="B589" s="362">
        <v>9</v>
      </c>
      <c r="C589" s="363">
        <v>5437.75219959074</v>
      </c>
      <c r="D589" s="363">
        <v>0</v>
      </c>
      <c r="E589" s="363">
        <v>0</v>
      </c>
      <c r="F589" s="363">
        <v>0</v>
      </c>
      <c r="G589" s="363">
        <v>0</v>
      </c>
      <c r="H589" s="363">
        <v>0</v>
      </c>
      <c r="I589" s="363">
        <v>0</v>
      </c>
      <c r="J589" s="363">
        <v>0</v>
      </c>
      <c r="K589" s="363">
        <v>0</v>
      </c>
    </row>
    <row r="590" spans="1:11">
      <c r="A590" s="361">
        <f t="shared" si="9"/>
        <v>45682</v>
      </c>
      <c r="B590" s="362">
        <v>10</v>
      </c>
      <c r="C590" s="363">
        <v>5444.2469691552496</v>
      </c>
      <c r="D590" s="363">
        <v>0</v>
      </c>
      <c r="E590" s="363">
        <v>0</v>
      </c>
      <c r="F590" s="363">
        <v>0</v>
      </c>
      <c r="G590" s="363">
        <v>0</v>
      </c>
      <c r="H590" s="363">
        <v>0</v>
      </c>
      <c r="I590" s="363">
        <v>0</v>
      </c>
      <c r="J590" s="363">
        <v>0</v>
      </c>
      <c r="K590" s="363">
        <v>0</v>
      </c>
    </row>
    <row r="591" spans="1:11">
      <c r="A591" s="361">
        <f t="shared" si="9"/>
        <v>45682</v>
      </c>
      <c r="B591" s="362">
        <v>11</v>
      </c>
      <c r="C591" s="363">
        <v>5441.9054199099401</v>
      </c>
      <c r="D591" s="363">
        <v>0</v>
      </c>
      <c r="E591" s="363">
        <v>0</v>
      </c>
      <c r="F591" s="363">
        <v>0</v>
      </c>
      <c r="G591" s="363">
        <v>0</v>
      </c>
      <c r="H591" s="363">
        <v>0</v>
      </c>
      <c r="I591" s="363">
        <v>0</v>
      </c>
      <c r="J591" s="363">
        <v>0</v>
      </c>
      <c r="K591" s="363">
        <v>0</v>
      </c>
    </row>
    <row r="592" spans="1:11">
      <c r="A592" s="361">
        <f t="shared" si="9"/>
        <v>45682</v>
      </c>
      <c r="B592" s="362">
        <v>12</v>
      </c>
      <c r="C592" s="363">
        <v>4987.5133324441404</v>
      </c>
      <c r="D592" s="363">
        <v>0</v>
      </c>
      <c r="E592" s="363">
        <v>0</v>
      </c>
      <c r="F592" s="363">
        <v>0</v>
      </c>
      <c r="G592" s="363">
        <v>0</v>
      </c>
      <c r="H592" s="363">
        <v>0</v>
      </c>
      <c r="I592" s="363">
        <v>0</v>
      </c>
      <c r="J592" s="363">
        <v>0</v>
      </c>
      <c r="K592" s="363">
        <v>0</v>
      </c>
    </row>
    <row r="593" spans="1:11">
      <c r="A593" s="361">
        <f t="shared" si="9"/>
        <v>45682</v>
      </c>
      <c r="B593" s="362">
        <v>13</v>
      </c>
      <c r="C593" s="363">
        <v>9659.2871179687681</v>
      </c>
      <c r="D593" s="363">
        <v>0</v>
      </c>
      <c r="E593" s="363">
        <v>0</v>
      </c>
      <c r="F593" s="363">
        <v>0</v>
      </c>
      <c r="G593" s="363">
        <v>0</v>
      </c>
      <c r="H593" s="363">
        <v>0</v>
      </c>
      <c r="I593" s="363">
        <v>0</v>
      </c>
      <c r="J593" s="363">
        <v>0</v>
      </c>
      <c r="K593" s="363">
        <v>0</v>
      </c>
    </row>
    <row r="594" spans="1:11">
      <c r="A594" s="361">
        <f t="shared" si="9"/>
        <v>45682</v>
      </c>
      <c r="B594" s="362">
        <v>14</v>
      </c>
      <c r="C594" s="363">
        <v>7307.30170765404</v>
      </c>
      <c r="D594" s="363">
        <v>0</v>
      </c>
      <c r="E594" s="363">
        <v>0</v>
      </c>
      <c r="F594" s="363">
        <v>0</v>
      </c>
      <c r="G594" s="363">
        <v>0</v>
      </c>
      <c r="H594" s="363">
        <v>0</v>
      </c>
      <c r="I594" s="363">
        <v>0</v>
      </c>
      <c r="J594" s="363">
        <v>0</v>
      </c>
      <c r="K594" s="363">
        <v>0</v>
      </c>
    </row>
    <row r="595" spans="1:11">
      <c r="A595" s="361">
        <f t="shared" si="9"/>
        <v>45682</v>
      </c>
      <c r="B595" s="362">
        <v>15</v>
      </c>
      <c r="C595" s="363">
        <v>7305.3645142907208</v>
      </c>
      <c r="D595" s="363">
        <v>0</v>
      </c>
      <c r="E595" s="363">
        <v>0</v>
      </c>
      <c r="F595" s="363">
        <v>0</v>
      </c>
      <c r="G595" s="363">
        <v>0</v>
      </c>
      <c r="H595" s="363">
        <v>0</v>
      </c>
      <c r="I595" s="363">
        <v>0</v>
      </c>
      <c r="J595" s="363">
        <v>0</v>
      </c>
      <c r="K595" s="363">
        <v>0</v>
      </c>
    </row>
    <row r="596" spans="1:11">
      <c r="A596" s="361">
        <f t="shared" si="9"/>
        <v>45682</v>
      </c>
      <c r="B596" s="362">
        <v>16</v>
      </c>
      <c r="C596" s="363">
        <v>17401.698171910997</v>
      </c>
      <c r="D596" s="363">
        <v>0</v>
      </c>
      <c r="E596" s="363">
        <v>0</v>
      </c>
      <c r="F596" s="363">
        <v>2900.4355119111201</v>
      </c>
      <c r="G596" s="363">
        <v>145.05261542934102</v>
      </c>
      <c r="H596" s="363">
        <v>0</v>
      </c>
      <c r="I596" s="363">
        <v>2172.9136619075002</v>
      </c>
      <c r="J596" s="363">
        <v>0</v>
      </c>
      <c r="K596" s="363">
        <v>0</v>
      </c>
    </row>
    <row r="597" spans="1:11">
      <c r="A597" s="361">
        <f t="shared" si="9"/>
        <v>45682</v>
      </c>
      <c r="B597" s="362">
        <v>17</v>
      </c>
      <c r="C597" s="363">
        <v>4986.6611900876705</v>
      </c>
      <c r="D597" s="363">
        <v>0</v>
      </c>
      <c r="E597" s="363">
        <v>0</v>
      </c>
      <c r="F597" s="363">
        <v>0</v>
      </c>
      <c r="G597" s="363">
        <v>0</v>
      </c>
      <c r="H597" s="363">
        <v>0</v>
      </c>
      <c r="I597" s="363">
        <v>0</v>
      </c>
      <c r="J597" s="363">
        <v>0</v>
      </c>
      <c r="K597" s="363">
        <v>0</v>
      </c>
    </row>
    <row r="598" spans="1:11">
      <c r="A598" s="361">
        <f t="shared" si="9"/>
        <v>45682</v>
      </c>
      <c r="B598" s="362">
        <v>18</v>
      </c>
      <c r="C598" s="363">
        <v>5745.4650551906998</v>
      </c>
      <c r="D598" s="363">
        <v>0</v>
      </c>
      <c r="E598" s="363">
        <v>0</v>
      </c>
      <c r="F598" s="363">
        <v>0</v>
      </c>
      <c r="G598" s="363">
        <v>0</v>
      </c>
      <c r="H598" s="363">
        <v>0</v>
      </c>
      <c r="I598" s="363">
        <v>0</v>
      </c>
      <c r="J598" s="363">
        <v>0</v>
      </c>
      <c r="K598" s="363">
        <v>0</v>
      </c>
    </row>
    <row r="599" spans="1:11">
      <c r="A599" s="361">
        <f t="shared" si="9"/>
        <v>45682</v>
      </c>
      <c r="B599" s="362">
        <v>19</v>
      </c>
      <c r="C599" s="363">
        <v>5431.1028541948708</v>
      </c>
      <c r="D599" s="363">
        <v>0</v>
      </c>
      <c r="E599" s="363">
        <v>0</v>
      </c>
      <c r="F599" s="363">
        <v>0</v>
      </c>
      <c r="G599" s="363">
        <v>0</v>
      </c>
      <c r="H599" s="363">
        <v>0</v>
      </c>
      <c r="I599" s="363">
        <v>0</v>
      </c>
      <c r="J599" s="363">
        <v>0</v>
      </c>
      <c r="K599" s="363">
        <v>0</v>
      </c>
    </row>
    <row r="600" spans="1:11">
      <c r="A600" s="361">
        <f t="shared" si="9"/>
        <v>45682</v>
      </c>
      <c r="B600" s="362">
        <v>20</v>
      </c>
      <c r="C600" s="363">
        <v>5431.5165999310102</v>
      </c>
      <c r="D600" s="363">
        <v>0</v>
      </c>
      <c r="E600" s="363">
        <v>0</v>
      </c>
      <c r="F600" s="363">
        <v>0</v>
      </c>
      <c r="G600" s="363">
        <v>0</v>
      </c>
      <c r="H600" s="363">
        <v>0</v>
      </c>
      <c r="I600" s="363">
        <v>0</v>
      </c>
      <c r="J600" s="363">
        <v>0</v>
      </c>
      <c r="K600" s="363">
        <v>0</v>
      </c>
    </row>
    <row r="601" spans="1:11">
      <c r="A601" s="361">
        <f t="shared" si="9"/>
        <v>45682</v>
      </c>
      <c r="B601" s="362">
        <v>21</v>
      </c>
      <c r="C601" s="363">
        <v>4636.6222597126798</v>
      </c>
      <c r="D601" s="363">
        <v>0</v>
      </c>
      <c r="E601" s="363">
        <v>0</v>
      </c>
      <c r="F601" s="363">
        <v>0</v>
      </c>
      <c r="G601" s="363">
        <v>0</v>
      </c>
      <c r="H601" s="363">
        <v>0</v>
      </c>
      <c r="I601" s="363">
        <v>0</v>
      </c>
      <c r="J601" s="363">
        <v>0</v>
      </c>
      <c r="K601" s="363">
        <v>0</v>
      </c>
    </row>
    <row r="602" spans="1:11">
      <c r="A602" s="361">
        <f t="shared" si="9"/>
        <v>45682</v>
      </c>
      <c r="B602" s="362">
        <v>22</v>
      </c>
      <c r="C602" s="363">
        <v>4633.1268306202101</v>
      </c>
      <c r="D602" s="363">
        <v>0</v>
      </c>
      <c r="E602" s="363">
        <v>0</v>
      </c>
      <c r="F602" s="363">
        <v>0</v>
      </c>
      <c r="G602" s="363">
        <v>0</v>
      </c>
      <c r="H602" s="363">
        <v>0</v>
      </c>
      <c r="I602" s="363">
        <v>0</v>
      </c>
      <c r="J602" s="363">
        <v>0</v>
      </c>
      <c r="K602" s="363">
        <v>0</v>
      </c>
    </row>
    <row r="603" spans="1:11">
      <c r="A603" s="361">
        <f t="shared" si="9"/>
        <v>45682</v>
      </c>
      <c r="B603" s="362">
        <v>23</v>
      </c>
      <c r="C603" s="363">
        <v>4639.9646316988201</v>
      </c>
      <c r="D603" s="363">
        <v>0</v>
      </c>
      <c r="E603" s="363">
        <v>0</v>
      </c>
      <c r="F603" s="363">
        <v>0</v>
      </c>
      <c r="G603" s="363">
        <v>0</v>
      </c>
      <c r="H603" s="363">
        <v>0</v>
      </c>
      <c r="I603" s="363">
        <v>0</v>
      </c>
      <c r="J603" s="363">
        <v>0</v>
      </c>
      <c r="K603" s="363">
        <v>0</v>
      </c>
    </row>
    <row r="604" spans="1:11">
      <c r="A604" s="361">
        <f t="shared" si="9"/>
        <v>45683</v>
      </c>
      <c r="B604" s="362">
        <v>0</v>
      </c>
      <c r="C604" s="363">
        <v>16826.327893674501</v>
      </c>
      <c r="D604" s="363">
        <v>0</v>
      </c>
      <c r="E604" s="363">
        <v>0</v>
      </c>
      <c r="F604" s="363">
        <v>0</v>
      </c>
      <c r="G604" s="363">
        <v>171.66821828882502</v>
      </c>
      <c r="H604" s="363">
        <v>0</v>
      </c>
      <c r="I604" s="363">
        <v>340.94918560571409</v>
      </c>
      <c r="J604" s="363">
        <v>0</v>
      </c>
      <c r="K604" s="363">
        <v>0</v>
      </c>
    </row>
    <row r="605" spans="1:11">
      <c r="A605" s="361">
        <f t="shared" si="9"/>
        <v>45683</v>
      </c>
      <c r="B605" s="362">
        <v>1</v>
      </c>
      <c r="C605" s="363">
        <v>19293.452347554699</v>
      </c>
      <c r="D605" s="363">
        <v>0</v>
      </c>
      <c r="E605" s="363">
        <v>0</v>
      </c>
      <c r="F605" s="363">
        <v>0</v>
      </c>
      <c r="G605" s="363">
        <v>117.06227238874601</v>
      </c>
      <c r="H605" s="363">
        <v>0</v>
      </c>
      <c r="I605" s="363">
        <v>1554.08797777886</v>
      </c>
      <c r="J605" s="363">
        <v>0</v>
      </c>
      <c r="K605" s="363">
        <v>5.5480970697915994</v>
      </c>
    </row>
    <row r="606" spans="1:11">
      <c r="A606" s="361">
        <f t="shared" si="9"/>
        <v>45683</v>
      </c>
      <c r="B606" s="362">
        <v>2</v>
      </c>
      <c r="C606" s="363">
        <v>19294.812123166401</v>
      </c>
      <c r="D606" s="363">
        <v>0</v>
      </c>
      <c r="E606" s="363">
        <v>0</v>
      </c>
      <c r="F606" s="363">
        <v>0</v>
      </c>
      <c r="G606" s="363">
        <v>103.61677748063501</v>
      </c>
      <c r="H606" s="363">
        <v>0</v>
      </c>
      <c r="I606" s="363">
        <v>1414.2083554237099</v>
      </c>
      <c r="J606" s="363">
        <v>0</v>
      </c>
      <c r="K606" s="363">
        <v>5.6198425723174292</v>
      </c>
    </row>
    <row r="607" spans="1:11">
      <c r="A607" s="361">
        <f t="shared" si="9"/>
        <v>45683</v>
      </c>
      <c r="B607" s="362">
        <v>3</v>
      </c>
      <c r="C607" s="363">
        <v>19187.2945679519</v>
      </c>
      <c r="D607" s="363">
        <v>0</v>
      </c>
      <c r="E607" s="363">
        <v>0</v>
      </c>
      <c r="F607" s="363">
        <v>0</v>
      </c>
      <c r="G607" s="363">
        <v>32.195318618569999</v>
      </c>
      <c r="H607" s="363">
        <v>0</v>
      </c>
      <c r="I607" s="363">
        <v>1263.19158129735</v>
      </c>
      <c r="J607" s="363">
        <v>0</v>
      </c>
      <c r="K607" s="363">
        <v>1.39854504410502</v>
      </c>
    </row>
    <row r="608" spans="1:11">
      <c r="A608" s="361">
        <f t="shared" si="9"/>
        <v>45683</v>
      </c>
      <c r="B608" s="362">
        <v>4</v>
      </c>
      <c r="C608" s="363">
        <v>19152.228112932102</v>
      </c>
      <c r="D608" s="363">
        <v>0</v>
      </c>
      <c r="E608" s="363">
        <v>0</v>
      </c>
      <c r="F608" s="363">
        <v>0</v>
      </c>
      <c r="G608" s="363">
        <v>1.50519741913303</v>
      </c>
      <c r="H608" s="363">
        <v>0</v>
      </c>
      <c r="I608" s="363">
        <v>1216.10459405201</v>
      </c>
      <c r="J608" s="363">
        <v>0</v>
      </c>
      <c r="K608" s="363">
        <v>0</v>
      </c>
    </row>
    <row r="609" spans="1:11">
      <c r="A609" s="361">
        <f t="shared" si="9"/>
        <v>45683</v>
      </c>
      <c r="B609" s="362">
        <v>5</v>
      </c>
      <c r="C609" s="363">
        <v>18969.700357234302</v>
      </c>
      <c r="D609" s="363">
        <v>0</v>
      </c>
      <c r="E609" s="363">
        <v>0</v>
      </c>
      <c r="F609" s="363">
        <v>0</v>
      </c>
      <c r="G609" s="363">
        <v>112.86380061203201</v>
      </c>
      <c r="H609" s="363">
        <v>0</v>
      </c>
      <c r="I609" s="363">
        <v>1692.3415319012699</v>
      </c>
      <c r="J609" s="363">
        <v>0</v>
      </c>
      <c r="K609" s="363">
        <v>5.7369697389095693</v>
      </c>
    </row>
    <row r="610" spans="1:11">
      <c r="A610" s="361">
        <f t="shared" si="9"/>
        <v>45683</v>
      </c>
      <c r="B610" s="362">
        <v>6</v>
      </c>
      <c r="C610" s="363">
        <v>18071.200607008199</v>
      </c>
      <c r="D610" s="363">
        <v>0</v>
      </c>
      <c r="E610" s="363">
        <v>0</v>
      </c>
      <c r="F610" s="363">
        <v>0</v>
      </c>
      <c r="G610" s="363">
        <v>1067.4660731090603</v>
      </c>
      <c r="H610" s="363">
        <v>0</v>
      </c>
      <c r="I610" s="363">
        <v>1714.2351997419</v>
      </c>
      <c r="J610" s="363">
        <v>0</v>
      </c>
      <c r="K610" s="363">
        <v>0</v>
      </c>
    </row>
    <row r="611" spans="1:11">
      <c r="A611" s="361">
        <f t="shared" si="9"/>
        <v>45683</v>
      </c>
      <c r="B611" s="362">
        <v>7</v>
      </c>
      <c r="C611" s="363">
        <v>18072.448713235495</v>
      </c>
      <c r="D611" s="363">
        <v>0</v>
      </c>
      <c r="E611" s="363">
        <v>0</v>
      </c>
      <c r="F611" s="363">
        <v>0</v>
      </c>
      <c r="G611" s="363">
        <v>1054.6818187403801</v>
      </c>
      <c r="H611" s="363">
        <v>0</v>
      </c>
      <c r="I611" s="363">
        <v>1338.0323901951401</v>
      </c>
      <c r="J611" s="363">
        <v>0</v>
      </c>
      <c r="K611" s="363">
        <v>0</v>
      </c>
    </row>
    <row r="612" spans="1:11">
      <c r="A612" s="361">
        <f t="shared" si="9"/>
        <v>45683</v>
      </c>
      <c r="B612" s="362">
        <v>8</v>
      </c>
      <c r="C612" s="363">
        <v>17991.336131996803</v>
      </c>
      <c r="D612" s="363">
        <v>0</v>
      </c>
      <c r="E612" s="363">
        <v>0</v>
      </c>
      <c r="F612" s="363">
        <v>886.04539928476504</v>
      </c>
      <c r="G612" s="363">
        <v>687.768080593837</v>
      </c>
      <c r="H612" s="363">
        <v>0</v>
      </c>
      <c r="I612" s="363">
        <v>1728.98635716889</v>
      </c>
      <c r="J612" s="363">
        <v>0</v>
      </c>
      <c r="K612" s="363">
        <v>0</v>
      </c>
    </row>
    <row r="613" spans="1:11">
      <c r="A613" s="361">
        <f t="shared" si="9"/>
        <v>45683</v>
      </c>
      <c r="B613" s="362">
        <v>9</v>
      </c>
      <c r="C613" s="363">
        <v>15427.6575114773</v>
      </c>
      <c r="D613" s="363">
        <v>0</v>
      </c>
      <c r="E613" s="363">
        <v>0</v>
      </c>
      <c r="F613" s="363">
        <v>676.26760676814797</v>
      </c>
      <c r="G613" s="363">
        <v>174.11359354332401</v>
      </c>
      <c r="H613" s="363">
        <v>0</v>
      </c>
      <c r="I613" s="363">
        <v>206.33446359628101</v>
      </c>
      <c r="J613" s="363">
        <v>0</v>
      </c>
      <c r="K613" s="363">
        <v>0</v>
      </c>
    </row>
    <row r="614" spans="1:11">
      <c r="A614" s="361">
        <f t="shared" si="9"/>
        <v>45683</v>
      </c>
      <c r="B614" s="362">
        <v>10</v>
      </c>
      <c r="C614" s="363">
        <v>15428.860706432401</v>
      </c>
      <c r="D614" s="363">
        <v>0</v>
      </c>
      <c r="E614" s="363">
        <v>0</v>
      </c>
      <c r="F614" s="363">
        <v>394.59275338407406</v>
      </c>
      <c r="G614" s="363">
        <v>129.94754958708901</v>
      </c>
      <c r="H614" s="363">
        <v>0</v>
      </c>
      <c r="I614" s="363">
        <v>350.41094048665502</v>
      </c>
      <c r="J614" s="363">
        <v>0</v>
      </c>
      <c r="K614" s="363">
        <v>0</v>
      </c>
    </row>
    <row r="615" spans="1:11">
      <c r="A615" s="361">
        <f t="shared" si="9"/>
        <v>45683</v>
      </c>
      <c r="B615" s="362">
        <v>11</v>
      </c>
      <c r="C615" s="363">
        <v>15429.3490360792</v>
      </c>
      <c r="D615" s="363">
        <v>0</v>
      </c>
      <c r="E615" s="363">
        <v>0</v>
      </c>
      <c r="F615" s="363">
        <v>394.59275338407406</v>
      </c>
      <c r="G615" s="363">
        <v>167.462884953951</v>
      </c>
      <c r="H615" s="363">
        <v>0</v>
      </c>
      <c r="I615" s="363">
        <v>210.54986572323099</v>
      </c>
      <c r="J615" s="363">
        <v>0</v>
      </c>
      <c r="K615" s="363">
        <v>0</v>
      </c>
    </row>
    <row r="616" spans="1:11">
      <c r="A616" s="361">
        <f t="shared" si="9"/>
        <v>45683</v>
      </c>
      <c r="B616" s="362">
        <v>12</v>
      </c>
      <c r="C616" s="363">
        <v>15435.165364685699</v>
      </c>
      <c r="D616" s="363">
        <v>0</v>
      </c>
      <c r="E616" s="363">
        <v>0</v>
      </c>
      <c r="F616" s="363">
        <v>242.921678484957</v>
      </c>
      <c r="G616" s="363">
        <v>149.67667340553902</v>
      </c>
      <c r="H616" s="363">
        <v>0</v>
      </c>
      <c r="I616" s="363">
        <v>183.64900354270301</v>
      </c>
      <c r="J616" s="363">
        <v>0</v>
      </c>
      <c r="K616" s="363">
        <v>0</v>
      </c>
    </row>
    <row r="617" spans="1:11">
      <c r="A617" s="361">
        <f t="shared" si="9"/>
        <v>45683</v>
      </c>
      <c r="B617" s="362">
        <v>13</v>
      </c>
      <c r="C617" s="363">
        <v>15604.897304399599</v>
      </c>
      <c r="D617" s="363">
        <v>0</v>
      </c>
      <c r="E617" s="363">
        <v>0</v>
      </c>
      <c r="F617" s="363">
        <v>242.921678484957</v>
      </c>
      <c r="G617" s="363">
        <v>114.21862158453202</v>
      </c>
      <c r="H617" s="363">
        <v>0</v>
      </c>
      <c r="I617" s="363">
        <v>322.12749010714703</v>
      </c>
      <c r="J617" s="363">
        <v>0</v>
      </c>
      <c r="K617" s="363">
        <v>0</v>
      </c>
    </row>
    <row r="618" spans="1:11">
      <c r="A618" s="361">
        <f t="shared" si="9"/>
        <v>45683</v>
      </c>
      <c r="B618" s="362">
        <v>14</v>
      </c>
      <c r="C618" s="363">
        <v>16345.819022809299</v>
      </c>
      <c r="D618" s="363">
        <v>0</v>
      </c>
      <c r="E618" s="363">
        <v>0</v>
      </c>
      <c r="F618" s="363">
        <v>372.92545696991402</v>
      </c>
      <c r="G618" s="363">
        <v>166.20046014672599</v>
      </c>
      <c r="H618" s="363">
        <v>0</v>
      </c>
      <c r="I618" s="363">
        <v>169.158016585615</v>
      </c>
      <c r="J618" s="363">
        <v>0</v>
      </c>
      <c r="K618" s="363">
        <v>0</v>
      </c>
    </row>
    <row r="619" spans="1:11">
      <c r="A619" s="361">
        <f t="shared" si="9"/>
        <v>45683</v>
      </c>
      <c r="B619" s="362">
        <v>15</v>
      </c>
      <c r="C619" s="363">
        <v>16327.818851181</v>
      </c>
      <c r="D619" s="363">
        <v>0</v>
      </c>
      <c r="E619" s="363">
        <v>0</v>
      </c>
      <c r="F619" s="363">
        <v>372.92545696991402</v>
      </c>
      <c r="G619" s="363">
        <v>148.621655572283</v>
      </c>
      <c r="H619" s="363">
        <v>0</v>
      </c>
      <c r="I619" s="363">
        <v>184.22940733615599</v>
      </c>
      <c r="J619" s="363">
        <v>0</v>
      </c>
      <c r="K619" s="363">
        <v>0</v>
      </c>
    </row>
    <row r="620" spans="1:11">
      <c r="A620" s="361">
        <f t="shared" si="9"/>
        <v>45683</v>
      </c>
      <c r="B620" s="362">
        <v>16</v>
      </c>
      <c r="C620" s="363">
        <v>16349.131924392501</v>
      </c>
      <c r="D620" s="363">
        <v>0</v>
      </c>
      <c r="E620" s="363">
        <v>0</v>
      </c>
      <c r="F620" s="363">
        <v>372.92545696991402</v>
      </c>
      <c r="G620" s="363">
        <v>151.76995888813801</v>
      </c>
      <c r="H620" s="363">
        <v>0</v>
      </c>
      <c r="I620" s="363">
        <v>170.93824880302199</v>
      </c>
      <c r="J620" s="363">
        <v>0</v>
      </c>
      <c r="K620" s="363">
        <v>0</v>
      </c>
    </row>
    <row r="621" spans="1:11">
      <c r="A621" s="361">
        <f t="shared" si="9"/>
        <v>45683</v>
      </c>
      <c r="B621" s="362">
        <v>17</v>
      </c>
      <c r="C621" s="363">
        <v>5148.4478572707594</v>
      </c>
      <c r="D621" s="363">
        <v>0</v>
      </c>
      <c r="E621" s="363">
        <v>0</v>
      </c>
      <c r="F621" s="363">
        <v>0</v>
      </c>
      <c r="G621" s="363">
        <v>0</v>
      </c>
      <c r="H621" s="363">
        <v>0</v>
      </c>
      <c r="I621" s="363">
        <v>0</v>
      </c>
      <c r="J621" s="363">
        <v>0</v>
      </c>
      <c r="K621" s="363">
        <v>0</v>
      </c>
    </row>
    <row r="622" spans="1:11">
      <c r="A622" s="361">
        <f t="shared" si="9"/>
        <v>45683</v>
      </c>
      <c r="B622" s="362">
        <v>18</v>
      </c>
      <c r="C622" s="363">
        <v>784.74366660503802</v>
      </c>
      <c r="D622" s="363">
        <v>0</v>
      </c>
      <c r="E622" s="363">
        <v>0</v>
      </c>
      <c r="F622" s="363">
        <v>0</v>
      </c>
      <c r="G622" s="363">
        <v>0</v>
      </c>
      <c r="H622" s="363">
        <v>0</v>
      </c>
      <c r="I622" s="363">
        <v>0</v>
      </c>
      <c r="J622" s="363">
        <v>0</v>
      </c>
      <c r="K622" s="363">
        <v>0</v>
      </c>
    </row>
    <row r="623" spans="1:11">
      <c r="A623" s="361">
        <f t="shared" si="9"/>
        <v>45683</v>
      </c>
      <c r="B623" s="362">
        <v>19</v>
      </c>
      <c r="C623" s="363">
        <v>784.64303073443807</v>
      </c>
      <c r="D623" s="363">
        <v>0</v>
      </c>
      <c r="E623" s="363">
        <v>0</v>
      </c>
      <c r="F623" s="363">
        <v>0</v>
      </c>
      <c r="G623" s="363">
        <v>0</v>
      </c>
      <c r="H623" s="363">
        <v>0</v>
      </c>
      <c r="I623" s="363">
        <v>0</v>
      </c>
      <c r="J623" s="363">
        <v>0</v>
      </c>
      <c r="K623" s="363">
        <v>0</v>
      </c>
    </row>
    <row r="624" spans="1:11">
      <c r="A624" s="361">
        <f t="shared" si="9"/>
        <v>45683</v>
      </c>
      <c r="B624" s="362">
        <v>20</v>
      </c>
      <c r="C624" s="363">
        <v>784.61750287855614</v>
      </c>
      <c r="D624" s="363">
        <v>0</v>
      </c>
      <c r="E624" s="363">
        <v>0</v>
      </c>
      <c r="F624" s="363">
        <v>0</v>
      </c>
      <c r="G624" s="363">
        <v>0</v>
      </c>
      <c r="H624" s="363">
        <v>0</v>
      </c>
      <c r="I624" s="363">
        <v>0</v>
      </c>
      <c r="J624" s="363">
        <v>0</v>
      </c>
      <c r="K624" s="363">
        <v>0</v>
      </c>
    </row>
    <row r="625" spans="1:11">
      <c r="A625" s="361">
        <f t="shared" si="9"/>
        <v>45683</v>
      </c>
      <c r="B625" s="362">
        <v>21</v>
      </c>
      <c r="C625" s="363">
        <v>783.68007332812101</v>
      </c>
      <c r="D625" s="363">
        <v>0</v>
      </c>
      <c r="E625" s="363">
        <v>0</v>
      </c>
      <c r="F625" s="363">
        <v>0</v>
      </c>
      <c r="G625" s="363">
        <v>0</v>
      </c>
      <c r="H625" s="363">
        <v>0</v>
      </c>
      <c r="I625" s="363">
        <v>0</v>
      </c>
      <c r="J625" s="363">
        <v>0</v>
      </c>
      <c r="K625" s="363">
        <v>0</v>
      </c>
    </row>
    <row r="626" spans="1:11">
      <c r="A626" s="361">
        <f t="shared" si="9"/>
        <v>45683</v>
      </c>
      <c r="B626" s="362">
        <v>22</v>
      </c>
      <c r="C626" s="363">
        <v>4961.8057803953998</v>
      </c>
      <c r="D626" s="363">
        <v>0</v>
      </c>
      <c r="E626" s="363">
        <v>0</v>
      </c>
      <c r="F626" s="363">
        <v>0</v>
      </c>
      <c r="G626" s="363">
        <v>0</v>
      </c>
      <c r="H626" s="363">
        <v>0</v>
      </c>
      <c r="I626" s="363">
        <v>0</v>
      </c>
      <c r="J626" s="363">
        <v>0</v>
      </c>
      <c r="K626" s="363">
        <v>0</v>
      </c>
    </row>
    <row r="627" spans="1:11">
      <c r="A627" s="361">
        <f t="shared" si="9"/>
        <v>45683</v>
      </c>
      <c r="B627" s="362">
        <v>23</v>
      </c>
      <c r="C627" s="363">
        <v>4624.9936947884589</v>
      </c>
      <c r="D627" s="363">
        <v>0</v>
      </c>
      <c r="E627" s="363">
        <v>0</v>
      </c>
      <c r="F627" s="363">
        <v>0</v>
      </c>
      <c r="G627" s="363">
        <v>0</v>
      </c>
      <c r="H627" s="363">
        <v>0</v>
      </c>
      <c r="I627" s="363">
        <v>0</v>
      </c>
      <c r="J627" s="363">
        <v>0</v>
      </c>
      <c r="K627" s="363">
        <v>0</v>
      </c>
    </row>
    <row r="628" spans="1:11">
      <c r="A628" s="361">
        <f t="shared" si="9"/>
        <v>45684</v>
      </c>
      <c r="B628" s="362">
        <v>0</v>
      </c>
      <c r="C628" s="363">
        <v>16415.271781663898</v>
      </c>
      <c r="D628" s="363">
        <v>0</v>
      </c>
      <c r="E628" s="363">
        <v>0</v>
      </c>
      <c r="F628" s="363">
        <v>168.71674945290601</v>
      </c>
      <c r="G628" s="363">
        <v>188.17519225902902</v>
      </c>
      <c r="H628" s="363">
        <v>0</v>
      </c>
      <c r="I628" s="363">
        <v>2878.6474691553303</v>
      </c>
      <c r="J628" s="363">
        <v>0</v>
      </c>
      <c r="K628" s="363">
        <v>0</v>
      </c>
    </row>
    <row r="629" spans="1:11">
      <c r="A629" s="361">
        <f t="shared" si="9"/>
        <v>45684</v>
      </c>
      <c r="B629" s="362">
        <v>1</v>
      </c>
      <c r="C629" s="363">
        <v>16423.345723778897</v>
      </c>
      <c r="D629" s="363">
        <v>0</v>
      </c>
      <c r="E629" s="363">
        <v>0</v>
      </c>
      <c r="F629" s="363">
        <v>176.99977726767503</v>
      </c>
      <c r="G629" s="363">
        <v>490.35808316832401</v>
      </c>
      <c r="H629" s="363">
        <v>0</v>
      </c>
      <c r="I629" s="363">
        <v>2677.8128363034502</v>
      </c>
      <c r="J629" s="363">
        <v>0</v>
      </c>
      <c r="K629" s="363">
        <v>29.135181690741803</v>
      </c>
    </row>
    <row r="630" spans="1:11">
      <c r="A630" s="361">
        <f t="shared" si="9"/>
        <v>45684</v>
      </c>
      <c r="B630" s="362">
        <v>2</v>
      </c>
      <c r="C630" s="363">
        <v>16759.903187460499</v>
      </c>
      <c r="D630" s="363">
        <v>0</v>
      </c>
      <c r="E630" s="363">
        <v>0</v>
      </c>
      <c r="F630" s="363">
        <v>185.24113045987002</v>
      </c>
      <c r="G630" s="363">
        <v>762.91634840314305</v>
      </c>
      <c r="H630" s="363">
        <v>0</v>
      </c>
      <c r="I630" s="363">
        <v>3297.1274748609803</v>
      </c>
      <c r="J630" s="363">
        <v>0</v>
      </c>
      <c r="K630" s="363">
        <v>55.264045771101095</v>
      </c>
    </row>
    <row r="631" spans="1:11">
      <c r="A631" s="361">
        <f t="shared" si="9"/>
        <v>45684</v>
      </c>
      <c r="B631" s="362">
        <v>3</v>
      </c>
      <c r="C631" s="363">
        <v>16790.260362933303</v>
      </c>
      <c r="D631" s="363">
        <v>0</v>
      </c>
      <c r="E631" s="363">
        <v>0</v>
      </c>
      <c r="F631" s="363">
        <v>926.20565229935198</v>
      </c>
      <c r="G631" s="363">
        <v>653.32996098637909</v>
      </c>
      <c r="H631" s="363">
        <v>0</v>
      </c>
      <c r="I631" s="363">
        <v>2589.69425786074</v>
      </c>
      <c r="J631" s="363">
        <v>0</v>
      </c>
      <c r="K631" s="363">
        <v>54.361955503119589</v>
      </c>
    </row>
    <row r="632" spans="1:11">
      <c r="A632" s="361">
        <f t="shared" si="9"/>
        <v>45684</v>
      </c>
      <c r="B632" s="362">
        <v>4</v>
      </c>
      <c r="C632" s="363">
        <v>16400.035546514697</v>
      </c>
      <c r="D632" s="363">
        <v>0</v>
      </c>
      <c r="E632" s="363">
        <v>0</v>
      </c>
      <c r="F632" s="363">
        <v>2101.8723550536401</v>
      </c>
      <c r="G632" s="363">
        <v>403.35160242029906</v>
      </c>
      <c r="H632" s="363">
        <v>0</v>
      </c>
      <c r="I632" s="363">
        <v>3072.63290890403</v>
      </c>
      <c r="J632" s="363">
        <v>0</v>
      </c>
      <c r="K632" s="363">
        <v>29.346987236714899</v>
      </c>
    </row>
    <row r="633" spans="1:11">
      <c r="A633" s="361">
        <f t="shared" si="9"/>
        <v>45684</v>
      </c>
      <c r="B633" s="362">
        <v>5</v>
      </c>
      <c r="C633" s="363">
        <v>16366.940002461501</v>
      </c>
      <c r="D633" s="363">
        <v>0</v>
      </c>
      <c r="E633" s="363">
        <v>0</v>
      </c>
      <c r="F633" s="363">
        <v>1997.5474942613403</v>
      </c>
      <c r="G633" s="363">
        <v>3009.2243468618503</v>
      </c>
      <c r="H633" s="363">
        <v>0</v>
      </c>
      <c r="I633" s="363">
        <v>1943.4272688962701</v>
      </c>
      <c r="J633" s="363">
        <v>0</v>
      </c>
      <c r="K633" s="363">
        <v>29.089898191190397</v>
      </c>
    </row>
    <row r="634" spans="1:11">
      <c r="A634" s="361">
        <f t="shared" si="9"/>
        <v>45684</v>
      </c>
      <c r="B634" s="362">
        <v>6</v>
      </c>
      <c r="C634" s="363">
        <v>14005.1786444914</v>
      </c>
      <c r="D634" s="363">
        <v>0</v>
      </c>
      <c r="E634" s="363">
        <v>0</v>
      </c>
      <c r="F634" s="363">
        <v>2454.1727392713001</v>
      </c>
      <c r="G634" s="363">
        <v>3670.5164551619901</v>
      </c>
      <c r="H634" s="363">
        <v>0</v>
      </c>
      <c r="I634" s="363">
        <v>1478.6395431006999</v>
      </c>
      <c r="J634" s="363">
        <v>0</v>
      </c>
      <c r="K634" s="363">
        <v>0</v>
      </c>
    </row>
    <row r="635" spans="1:11">
      <c r="A635" s="361">
        <f t="shared" si="9"/>
        <v>45684</v>
      </c>
      <c r="B635" s="362">
        <v>7</v>
      </c>
      <c r="C635" s="363">
        <v>814.03156468810005</v>
      </c>
      <c r="D635" s="363">
        <v>0</v>
      </c>
      <c r="E635" s="363">
        <v>0</v>
      </c>
      <c r="F635" s="363">
        <v>0</v>
      </c>
      <c r="G635" s="363">
        <v>0</v>
      </c>
      <c r="H635" s="363">
        <v>0</v>
      </c>
      <c r="I635" s="363">
        <v>0</v>
      </c>
      <c r="J635" s="363">
        <v>0</v>
      </c>
      <c r="K635" s="363">
        <v>0</v>
      </c>
    </row>
    <row r="636" spans="1:11">
      <c r="A636" s="361">
        <f t="shared" si="9"/>
        <v>45684</v>
      </c>
      <c r="B636" s="362">
        <v>8</v>
      </c>
      <c r="C636" s="363">
        <v>815.18180321762213</v>
      </c>
      <c r="D636" s="363">
        <v>0</v>
      </c>
      <c r="E636" s="363">
        <v>0</v>
      </c>
      <c r="F636" s="363">
        <v>0</v>
      </c>
      <c r="G636" s="363">
        <v>0</v>
      </c>
      <c r="H636" s="363">
        <v>0</v>
      </c>
      <c r="I636" s="363">
        <v>0</v>
      </c>
      <c r="J636" s="363">
        <v>0</v>
      </c>
      <c r="K636" s="363">
        <v>0</v>
      </c>
    </row>
    <row r="637" spans="1:11">
      <c r="A637" s="361">
        <f t="shared" si="9"/>
        <v>45684</v>
      </c>
      <c r="B637" s="362">
        <v>9</v>
      </c>
      <c r="C637" s="363">
        <v>818.49014000019497</v>
      </c>
      <c r="D637" s="363">
        <v>0</v>
      </c>
      <c r="E637" s="363">
        <v>0</v>
      </c>
      <c r="F637" s="363">
        <v>0</v>
      </c>
      <c r="G637" s="363">
        <v>0</v>
      </c>
      <c r="H637" s="363">
        <v>0</v>
      </c>
      <c r="I637" s="363">
        <v>0</v>
      </c>
      <c r="J637" s="363">
        <v>0</v>
      </c>
      <c r="K637" s="363">
        <v>0</v>
      </c>
    </row>
    <row r="638" spans="1:11">
      <c r="A638" s="361">
        <f t="shared" si="9"/>
        <v>45684</v>
      </c>
      <c r="B638" s="362">
        <v>10</v>
      </c>
      <c r="C638" s="363">
        <v>826.83459001117103</v>
      </c>
      <c r="D638" s="363">
        <v>0</v>
      </c>
      <c r="E638" s="363">
        <v>0</v>
      </c>
      <c r="F638" s="363">
        <v>0</v>
      </c>
      <c r="G638" s="363">
        <v>0</v>
      </c>
      <c r="H638" s="363">
        <v>0</v>
      </c>
      <c r="I638" s="363">
        <v>0</v>
      </c>
      <c r="J638" s="363">
        <v>0</v>
      </c>
      <c r="K638" s="363">
        <v>0</v>
      </c>
    </row>
    <row r="639" spans="1:11">
      <c r="A639" s="361">
        <f t="shared" si="9"/>
        <v>45684</v>
      </c>
      <c r="B639" s="362">
        <v>11</v>
      </c>
      <c r="C639" s="363">
        <v>842.49291770966011</v>
      </c>
      <c r="D639" s="363">
        <v>0</v>
      </c>
      <c r="E639" s="363">
        <v>0</v>
      </c>
      <c r="F639" s="363">
        <v>0</v>
      </c>
      <c r="G639" s="363">
        <v>0</v>
      </c>
      <c r="H639" s="363">
        <v>0</v>
      </c>
      <c r="I639" s="363">
        <v>0</v>
      </c>
      <c r="J639" s="363">
        <v>0</v>
      </c>
      <c r="K639" s="363">
        <v>0</v>
      </c>
    </row>
    <row r="640" spans="1:11">
      <c r="A640" s="361">
        <f t="shared" si="9"/>
        <v>45684</v>
      </c>
      <c r="B640" s="362">
        <v>12</v>
      </c>
      <c r="C640" s="363">
        <v>1170.07259037216</v>
      </c>
      <c r="D640" s="363">
        <v>0</v>
      </c>
      <c r="E640" s="363">
        <v>0</v>
      </c>
      <c r="F640" s="363">
        <v>0</v>
      </c>
      <c r="G640" s="363">
        <v>0</v>
      </c>
      <c r="H640" s="363">
        <v>0</v>
      </c>
      <c r="I640" s="363">
        <v>0</v>
      </c>
      <c r="J640" s="363">
        <v>0</v>
      </c>
      <c r="K640" s="363">
        <v>0</v>
      </c>
    </row>
    <row r="641" spans="1:11">
      <c r="A641" s="361">
        <f t="shared" si="9"/>
        <v>45684</v>
      </c>
      <c r="B641" s="362">
        <v>13</v>
      </c>
      <c r="C641" s="363">
        <v>1163.7304287630202</v>
      </c>
      <c r="D641" s="363">
        <v>0</v>
      </c>
      <c r="E641" s="363">
        <v>0</v>
      </c>
      <c r="F641" s="363">
        <v>0</v>
      </c>
      <c r="G641" s="363">
        <v>0</v>
      </c>
      <c r="H641" s="363">
        <v>0</v>
      </c>
      <c r="I641" s="363">
        <v>0</v>
      </c>
      <c r="J641" s="363">
        <v>0</v>
      </c>
      <c r="K641" s="363">
        <v>0</v>
      </c>
    </row>
    <row r="642" spans="1:11">
      <c r="A642" s="361">
        <f t="shared" si="9"/>
        <v>45684</v>
      </c>
      <c r="B642" s="362">
        <v>14</v>
      </c>
      <c r="C642" s="363">
        <v>1106.7002273636699</v>
      </c>
      <c r="D642" s="363">
        <v>0</v>
      </c>
      <c r="E642" s="363">
        <v>0</v>
      </c>
      <c r="F642" s="363">
        <v>0</v>
      </c>
      <c r="G642" s="363">
        <v>0</v>
      </c>
      <c r="H642" s="363">
        <v>0</v>
      </c>
      <c r="I642" s="363">
        <v>0</v>
      </c>
      <c r="J642" s="363">
        <v>0</v>
      </c>
      <c r="K642" s="363">
        <v>0</v>
      </c>
    </row>
    <row r="643" spans="1:11">
      <c r="A643" s="361">
        <f t="shared" si="9"/>
        <v>45684</v>
      </c>
      <c r="B643" s="362">
        <v>15</v>
      </c>
      <c r="C643" s="363">
        <v>955.70290091174707</v>
      </c>
      <c r="D643" s="363">
        <v>0</v>
      </c>
      <c r="E643" s="363">
        <v>0</v>
      </c>
      <c r="F643" s="363">
        <v>0</v>
      </c>
      <c r="G643" s="363">
        <v>0</v>
      </c>
      <c r="H643" s="363">
        <v>0</v>
      </c>
      <c r="I643" s="363">
        <v>0</v>
      </c>
      <c r="J643" s="363">
        <v>0</v>
      </c>
      <c r="K643" s="363">
        <v>0</v>
      </c>
    </row>
    <row r="644" spans="1:11">
      <c r="A644" s="361">
        <f t="shared" si="9"/>
        <v>45684</v>
      </c>
      <c r="B644" s="362">
        <v>16</v>
      </c>
      <c r="C644" s="363">
        <v>890.09294007310996</v>
      </c>
      <c r="D644" s="363">
        <v>0</v>
      </c>
      <c r="E644" s="363">
        <v>0</v>
      </c>
      <c r="F644" s="363">
        <v>0</v>
      </c>
      <c r="G644" s="363">
        <v>0</v>
      </c>
      <c r="H644" s="363">
        <v>0</v>
      </c>
      <c r="I644" s="363">
        <v>0</v>
      </c>
      <c r="J644" s="363">
        <v>0</v>
      </c>
      <c r="K644" s="363">
        <v>0</v>
      </c>
    </row>
    <row r="645" spans="1:11">
      <c r="A645" s="361">
        <f t="shared" ref="A645:A708" si="10">IF(B645=0,A644+1,A644)</f>
        <v>45684</v>
      </c>
      <c r="B645" s="362">
        <v>17</v>
      </c>
      <c r="C645" s="363">
        <v>890.22432400607113</v>
      </c>
      <c r="D645" s="363">
        <v>0</v>
      </c>
      <c r="E645" s="363">
        <v>0</v>
      </c>
      <c r="F645" s="363">
        <v>0</v>
      </c>
      <c r="G645" s="363">
        <v>0</v>
      </c>
      <c r="H645" s="363">
        <v>0</v>
      </c>
      <c r="I645" s="363">
        <v>0</v>
      </c>
      <c r="J645" s="363">
        <v>0</v>
      </c>
      <c r="K645" s="363">
        <v>0</v>
      </c>
    </row>
    <row r="646" spans="1:11">
      <c r="A646" s="361">
        <f t="shared" si="10"/>
        <v>45684</v>
      </c>
      <c r="B646" s="362">
        <v>18</v>
      </c>
      <c r="C646" s="363">
        <v>804.94582572448212</v>
      </c>
      <c r="D646" s="363">
        <v>0</v>
      </c>
      <c r="E646" s="363">
        <v>0</v>
      </c>
      <c r="F646" s="363">
        <v>0</v>
      </c>
      <c r="G646" s="363">
        <v>0</v>
      </c>
      <c r="H646" s="363">
        <v>0</v>
      </c>
      <c r="I646" s="363">
        <v>0</v>
      </c>
      <c r="J646" s="363">
        <v>0</v>
      </c>
      <c r="K646" s="363">
        <v>0</v>
      </c>
    </row>
    <row r="647" spans="1:11">
      <c r="A647" s="361">
        <f t="shared" si="10"/>
        <v>45684</v>
      </c>
      <c r="B647" s="362">
        <v>19</v>
      </c>
      <c r="C647" s="363">
        <v>804.22857881382902</v>
      </c>
      <c r="D647" s="363">
        <v>0</v>
      </c>
      <c r="E647" s="363">
        <v>0</v>
      </c>
      <c r="F647" s="363">
        <v>0</v>
      </c>
      <c r="G647" s="363">
        <v>0</v>
      </c>
      <c r="H647" s="363">
        <v>0</v>
      </c>
      <c r="I647" s="363">
        <v>0</v>
      </c>
      <c r="J647" s="363">
        <v>0</v>
      </c>
      <c r="K647" s="363">
        <v>0</v>
      </c>
    </row>
    <row r="648" spans="1:11">
      <c r="A648" s="361">
        <f t="shared" si="10"/>
        <v>45684</v>
      </c>
      <c r="B648" s="362">
        <v>20</v>
      </c>
      <c r="C648" s="363">
        <v>438.94577581174207</v>
      </c>
      <c r="D648" s="363">
        <v>0</v>
      </c>
      <c r="E648" s="363">
        <v>0</v>
      </c>
      <c r="F648" s="363">
        <v>0</v>
      </c>
      <c r="G648" s="363">
        <v>0</v>
      </c>
      <c r="H648" s="363">
        <v>0</v>
      </c>
      <c r="I648" s="363">
        <v>0</v>
      </c>
      <c r="J648" s="363">
        <v>0</v>
      </c>
      <c r="K648" s="363">
        <v>0</v>
      </c>
    </row>
    <row r="649" spans="1:11">
      <c r="A649" s="361">
        <f t="shared" si="10"/>
        <v>45684</v>
      </c>
      <c r="B649" s="362">
        <v>21</v>
      </c>
      <c r="C649" s="363">
        <v>8.9144438218905506</v>
      </c>
      <c r="D649" s="363">
        <v>0</v>
      </c>
      <c r="E649" s="363">
        <v>0</v>
      </c>
      <c r="F649" s="363">
        <v>0</v>
      </c>
      <c r="G649" s="363">
        <v>0</v>
      </c>
      <c r="H649" s="363">
        <v>0</v>
      </c>
      <c r="I649" s="363">
        <v>0</v>
      </c>
      <c r="J649" s="363">
        <v>0</v>
      </c>
      <c r="K649" s="363">
        <v>0</v>
      </c>
    </row>
    <row r="650" spans="1:11">
      <c r="A650" s="361">
        <f t="shared" si="10"/>
        <v>45684</v>
      </c>
      <c r="B650" s="362">
        <v>22</v>
      </c>
      <c r="C650" s="363">
        <v>0</v>
      </c>
      <c r="D650" s="363">
        <v>0</v>
      </c>
      <c r="E650" s="363">
        <v>0</v>
      </c>
      <c r="F650" s="363">
        <v>0</v>
      </c>
      <c r="G650" s="363">
        <v>0</v>
      </c>
      <c r="H650" s="363">
        <v>0</v>
      </c>
      <c r="I650" s="363">
        <v>0</v>
      </c>
      <c r="J650" s="363">
        <v>0</v>
      </c>
      <c r="K650" s="363">
        <v>0</v>
      </c>
    </row>
    <row r="651" spans="1:11">
      <c r="A651" s="361">
        <f t="shared" si="10"/>
        <v>45684</v>
      </c>
      <c r="B651" s="362">
        <v>23</v>
      </c>
      <c r="C651" s="363">
        <v>2535.7471996040799</v>
      </c>
      <c r="D651" s="363">
        <v>0</v>
      </c>
      <c r="E651" s="363">
        <v>0</v>
      </c>
      <c r="F651" s="363">
        <v>0</v>
      </c>
      <c r="G651" s="363">
        <v>0</v>
      </c>
      <c r="H651" s="363">
        <v>0</v>
      </c>
      <c r="I651" s="363">
        <v>0</v>
      </c>
      <c r="J651" s="363">
        <v>0</v>
      </c>
      <c r="K651" s="363">
        <v>0</v>
      </c>
    </row>
    <row r="652" spans="1:11">
      <c r="A652" s="361">
        <f t="shared" si="10"/>
        <v>45685</v>
      </c>
      <c r="B652" s="362">
        <v>0</v>
      </c>
      <c r="C652" s="363">
        <v>4359.8025123440893</v>
      </c>
      <c r="D652" s="363">
        <v>0</v>
      </c>
      <c r="E652" s="363">
        <v>0</v>
      </c>
      <c r="F652" s="363">
        <v>0</v>
      </c>
      <c r="G652" s="363">
        <v>0</v>
      </c>
      <c r="H652" s="363">
        <v>0</v>
      </c>
      <c r="I652" s="363">
        <v>0</v>
      </c>
      <c r="J652" s="363">
        <v>0</v>
      </c>
      <c r="K652" s="363">
        <v>0</v>
      </c>
    </row>
    <row r="653" spans="1:11">
      <c r="A653" s="361">
        <f t="shared" si="10"/>
        <v>45685</v>
      </c>
      <c r="B653" s="362">
        <v>1</v>
      </c>
      <c r="C653" s="363">
        <v>9507.1259423763204</v>
      </c>
      <c r="D653" s="363">
        <v>0</v>
      </c>
      <c r="E653" s="363">
        <v>0</v>
      </c>
      <c r="F653" s="363">
        <v>300.82333863562604</v>
      </c>
      <c r="G653" s="363">
        <v>0</v>
      </c>
      <c r="H653" s="363">
        <v>0</v>
      </c>
      <c r="I653" s="363">
        <v>3443.4131045839604</v>
      </c>
      <c r="J653" s="363">
        <v>0</v>
      </c>
      <c r="K653" s="363">
        <v>2494.9733271810501</v>
      </c>
    </row>
    <row r="654" spans="1:11">
      <c r="A654" s="361">
        <f t="shared" si="10"/>
        <v>45685</v>
      </c>
      <c r="B654" s="362">
        <v>2</v>
      </c>
      <c r="C654" s="363">
        <v>0</v>
      </c>
      <c r="D654" s="363">
        <v>0</v>
      </c>
      <c r="E654" s="363">
        <v>0</v>
      </c>
      <c r="F654" s="363">
        <v>0</v>
      </c>
      <c r="G654" s="363">
        <v>0</v>
      </c>
      <c r="H654" s="363">
        <v>0</v>
      </c>
      <c r="I654" s="363">
        <v>0</v>
      </c>
      <c r="J654" s="363">
        <v>0</v>
      </c>
      <c r="K654" s="363">
        <v>2323.98230545459</v>
      </c>
    </row>
    <row r="655" spans="1:11">
      <c r="A655" s="361">
        <f t="shared" si="10"/>
        <v>45685</v>
      </c>
      <c r="B655" s="362">
        <v>3</v>
      </c>
      <c r="C655" s="363">
        <v>0</v>
      </c>
      <c r="D655" s="363">
        <v>0</v>
      </c>
      <c r="E655" s="363">
        <v>0</v>
      </c>
      <c r="F655" s="363">
        <v>0</v>
      </c>
      <c r="G655" s="363">
        <v>0</v>
      </c>
      <c r="H655" s="363">
        <v>0</v>
      </c>
      <c r="I655" s="363">
        <v>0</v>
      </c>
      <c r="J655" s="363">
        <v>0</v>
      </c>
      <c r="K655" s="363">
        <v>2097.0018987066001</v>
      </c>
    </row>
    <row r="656" spans="1:11">
      <c r="A656" s="361">
        <f t="shared" si="10"/>
        <v>45685</v>
      </c>
      <c r="B656" s="362">
        <v>4</v>
      </c>
      <c r="C656" s="363">
        <v>0</v>
      </c>
      <c r="D656" s="363">
        <v>0</v>
      </c>
      <c r="E656" s="363">
        <v>0</v>
      </c>
      <c r="F656" s="363">
        <v>0</v>
      </c>
      <c r="G656" s="363">
        <v>0</v>
      </c>
      <c r="H656" s="363">
        <v>0</v>
      </c>
      <c r="I656" s="363">
        <v>0</v>
      </c>
      <c r="J656" s="363">
        <v>0</v>
      </c>
      <c r="K656" s="363">
        <v>0</v>
      </c>
    </row>
    <row r="657" spans="1:11">
      <c r="A657" s="361">
        <f t="shared" si="10"/>
        <v>45685</v>
      </c>
      <c r="B657" s="362">
        <v>5</v>
      </c>
      <c r="C657" s="363">
        <v>0</v>
      </c>
      <c r="D657" s="363">
        <v>0</v>
      </c>
      <c r="E657" s="363">
        <v>0</v>
      </c>
      <c r="F657" s="363">
        <v>0</v>
      </c>
      <c r="G657" s="363">
        <v>0</v>
      </c>
      <c r="H657" s="363">
        <v>0</v>
      </c>
      <c r="I657" s="363">
        <v>0</v>
      </c>
      <c r="J657" s="363">
        <v>0</v>
      </c>
      <c r="K657" s="363">
        <v>0</v>
      </c>
    </row>
    <row r="658" spans="1:11">
      <c r="A658" s="361">
        <f t="shared" si="10"/>
        <v>45685</v>
      </c>
      <c r="B658" s="362">
        <v>6</v>
      </c>
      <c r="C658" s="363">
        <v>0</v>
      </c>
      <c r="D658" s="363">
        <v>0</v>
      </c>
      <c r="E658" s="363">
        <v>0</v>
      </c>
      <c r="F658" s="363">
        <v>0</v>
      </c>
      <c r="G658" s="363">
        <v>0</v>
      </c>
      <c r="H658" s="363">
        <v>0</v>
      </c>
      <c r="I658" s="363">
        <v>0</v>
      </c>
      <c r="J658" s="363">
        <v>0</v>
      </c>
      <c r="K658" s="363">
        <v>0</v>
      </c>
    </row>
    <row r="659" spans="1:11">
      <c r="A659" s="361">
        <f t="shared" si="10"/>
        <v>45685</v>
      </c>
      <c r="B659" s="362">
        <v>7</v>
      </c>
      <c r="C659" s="363">
        <v>654.20757172691901</v>
      </c>
      <c r="D659" s="363">
        <v>0</v>
      </c>
      <c r="E659" s="363">
        <v>0</v>
      </c>
      <c r="F659" s="363">
        <v>0</v>
      </c>
      <c r="G659" s="363">
        <v>0</v>
      </c>
      <c r="H659" s="363">
        <v>0</v>
      </c>
      <c r="I659" s="363">
        <v>0</v>
      </c>
      <c r="J659" s="363">
        <v>0</v>
      </c>
      <c r="K659" s="363">
        <v>0</v>
      </c>
    </row>
    <row r="660" spans="1:11">
      <c r="A660" s="361">
        <f t="shared" si="10"/>
        <v>45685</v>
      </c>
      <c r="B660" s="362">
        <v>8</v>
      </c>
      <c r="C660" s="363">
        <v>0</v>
      </c>
      <c r="D660" s="363">
        <v>0</v>
      </c>
      <c r="E660" s="363">
        <v>0</v>
      </c>
      <c r="F660" s="363">
        <v>0</v>
      </c>
      <c r="G660" s="363">
        <v>0</v>
      </c>
      <c r="H660" s="363">
        <v>0</v>
      </c>
      <c r="I660" s="363">
        <v>0</v>
      </c>
      <c r="J660" s="363">
        <v>0</v>
      </c>
      <c r="K660" s="363">
        <v>0</v>
      </c>
    </row>
    <row r="661" spans="1:11">
      <c r="A661" s="361">
        <f t="shared" si="10"/>
        <v>45685</v>
      </c>
      <c r="B661" s="362">
        <v>9</v>
      </c>
      <c r="C661" s="363">
        <v>0</v>
      </c>
      <c r="D661" s="363">
        <v>0</v>
      </c>
      <c r="E661" s="363">
        <v>0</v>
      </c>
      <c r="F661" s="363">
        <v>0</v>
      </c>
      <c r="G661" s="363">
        <v>0</v>
      </c>
      <c r="H661" s="363">
        <v>0</v>
      </c>
      <c r="I661" s="363">
        <v>0</v>
      </c>
      <c r="J661" s="363">
        <v>0</v>
      </c>
      <c r="K661" s="363">
        <v>0</v>
      </c>
    </row>
    <row r="662" spans="1:11">
      <c r="A662" s="361">
        <f t="shared" si="10"/>
        <v>45685</v>
      </c>
      <c r="B662" s="362">
        <v>10</v>
      </c>
      <c r="C662" s="363">
        <v>0</v>
      </c>
      <c r="D662" s="363">
        <v>0</v>
      </c>
      <c r="E662" s="363">
        <v>0</v>
      </c>
      <c r="F662" s="363">
        <v>0</v>
      </c>
      <c r="G662" s="363">
        <v>0</v>
      </c>
      <c r="H662" s="363">
        <v>0</v>
      </c>
      <c r="I662" s="363">
        <v>0</v>
      </c>
      <c r="J662" s="363">
        <v>0</v>
      </c>
      <c r="K662" s="363">
        <v>0</v>
      </c>
    </row>
    <row r="663" spans="1:11">
      <c r="A663" s="361">
        <f t="shared" si="10"/>
        <v>45685</v>
      </c>
      <c r="B663" s="362">
        <v>11</v>
      </c>
      <c r="C663" s="363">
        <v>0</v>
      </c>
      <c r="D663" s="363">
        <v>0</v>
      </c>
      <c r="E663" s="363">
        <v>0</v>
      </c>
      <c r="F663" s="363">
        <v>0</v>
      </c>
      <c r="G663" s="363">
        <v>0</v>
      </c>
      <c r="H663" s="363">
        <v>0</v>
      </c>
      <c r="I663" s="363">
        <v>0</v>
      </c>
      <c r="J663" s="363">
        <v>0</v>
      </c>
      <c r="K663" s="363">
        <v>0</v>
      </c>
    </row>
    <row r="664" spans="1:11">
      <c r="A664" s="361">
        <f t="shared" si="10"/>
        <v>45685</v>
      </c>
      <c r="B664" s="362">
        <v>12</v>
      </c>
      <c r="C664" s="363">
        <v>2843.3638744003001</v>
      </c>
      <c r="D664" s="363">
        <v>0</v>
      </c>
      <c r="E664" s="363">
        <v>0</v>
      </c>
      <c r="F664" s="363">
        <v>0</v>
      </c>
      <c r="G664" s="363">
        <v>0</v>
      </c>
      <c r="H664" s="363">
        <v>0</v>
      </c>
      <c r="I664" s="363">
        <v>0</v>
      </c>
      <c r="J664" s="363">
        <v>0</v>
      </c>
      <c r="K664" s="363">
        <v>0</v>
      </c>
    </row>
    <row r="665" spans="1:11">
      <c r="A665" s="361">
        <f t="shared" si="10"/>
        <v>45685</v>
      </c>
      <c r="B665" s="362">
        <v>13</v>
      </c>
      <c r="C665" s="363">
        <v>2966.6808015002503</v>
      </c>
      <c r="D665" s="363">
        <v>0</v>
      </c>
      <c r="E665" s="363">
        <v>0</v>
      </c>
      <c r="F665" s="363">
        <v>0</v>
      </c>
      <c r="G665" s="363">
        <v>0</v>
      </c>
      <c r="H665" s="363">
        <v>0</v>
      </c>
      <c r="I665" s="363">
        <v>0</v>
      </c>
      <c r="J665" s="363">
        <v>0</v>
      </c>
      <c r="K665" s="363">
        <v>0</v>
      </c>
    </row>
    <row r="666" spans="1:11">
      <c r="A666" s="361">
        <f t="shared" si="10"/>
        <v>45685</v>
      </c>
      <c r="B666" s="362">
        <v>14</v>
      </c>
      <c r="C666" s="363">
        <v>2516.3569298983703</v>
      </c>
      <c r="D666" s="363">
        <v>0</v>
      </c>
      <c r="E666" s="363">
        <v>0</v>
      </c>
      <c r="F666" s="363">
        <v>0</v>
      </c>
      <c r="G666" s="363">
        <v>0</v>
      </c>
      <c r="H666" s="363">
        <v>0</v>
      </c>
      <c r="I666" s="363">
        <v>0</v>
      </c>
      <c r="J666" s="363">
        <v>0</v>
      </c>
      <c r="K666" s="363">
        <v>0</v>
      </c>
    </row>
    <row r="667" spans="1:11">
      <c r="A667" s="361">
        <f t="shared" si="10"/>
        <v>45685</v>
      </c>
      <c r="B667" s="362">
        <v>15</v>
      </c>
      <c r="C667" s="363">
        <v>2253.97914015381</v>
      </c>
      <c r="D667" s="363">
        <v>0</v>
      </c>
      <c r="E667" s="363">
        <v>0</v>
      </c>
      <c r="F667" s="363">
        <v>0</v>
      </c>
      <c r="G667" s="363">
        <v>0</v>
      </c>
      <c r="H667" s="363">
        <v>0</v>
      </c>
      <c r="I667" s="363">
        <v>0</v>
      </c>
      <c r="J667" s="363">
        <v>0</v>
      </c>
      <c r="K667" s="363">
        <v>0</v>
      </c>
    </row>
    <row r="668" spans="1:11">
      <c r="A668" s="361">
        <f t="shared" si="10"/>
        <v>45685</v>
      </c>
      <c r="B668" s="362">
        <v>16</v>
      </c>
      <c r="C668" s="363">
        <v>2059.1830787726999</v>
      </c>
      <c r="D668" s="363">
        <v>0</v>
      </c>
      <c r="E668" s="363">
        <v>0</v>
      </c>
      <c r="F668" s="363">
        <v>0</v>
      </c>
      <c r="G668" s="363">
        <v>0</v>
      </c>
      <c r="H668" s="363">
        <v>0</v>
      </c>
      <c r="I668" s="363">
        <v>0</v>
      </c>
      <c r="J668" s="363">
        <v>0</v>
      </c>
      <c r="K668" s="363">
        <v>0</v>
      </c>
    </row>
    <row r="669" spans="1:11">
      <c r="A669" s="361">
        <f t="shared" si="10"/>
        <v>45685</v>
      </c>
      <c r="B669" s="362">
        <v>17</v>
      </c>
      <c r="C669" s="363">
        <v>0</v>
      </c>
      <c r="D669" s="363">
        <v>0</v>
      </c>
      <c r="E669" s="363">
        <v>0</v>
      </c>
      <c r="F669" s="363">
        <v>0</v>
      </c>
      <c r="G669" s="363">
        <v>0</v>
      </c>
      <c r="H669" s="363">
        <v>0</v>
      </c>
      <c r="I669" s="363">
        <v>0</v>
      </c>
      <c r="J669" s="363">
        <v>0</v>
      </c>
      <c r="K669" s="363">
        <v>0</v>
      </c>
    </row>
    <row r="670" spans="1:11">
      <c r="A670" s="361">
        <f t="shared" si="10"/>
        <v>45685</v>
      </c>
      <c r="B670" s="362">
        <v>18</v>
      </c>
      <c r="C670" s="363">
        <v>0</v>
      </c>
      <c r="D670" s="363">
        <v>0</v>
      </c>
      <c r="E670" s="363">
        <v>0</v>
      </c>
      <c r="F670" s="363">
        <v>0</v>
      </c>
      <c r="G670" s="363">
        <v>0</v>
      </c>
      <c r="H670" s="363">
        <v>0</v>
      </c>
      <c r="I670" s="363">
        <v>0</v>
      </c>
      <c r="J670" s="363">
        <v>0</v>
      </c>
      <c r="K670" s="363">
        <v>0</v>
      </c>
    </row>
    <row r="671" spans="1:11">
      <c r="A671" s="361">
        <f t="shared" si="10"/>
        <v>45685</v>
      </c>
      <c r="B671" s="362">
        <v>19</v>
      </c>
      <c r="C671" s="363">
        <v>0</v>
      </c>
      <c r="D671" s="363">
        <v>0</v>
      </c>
      <c r="E671" s="363">
        <v>0</v>
      </c>
      <c r="F671" s="363">
        <v>0</v>
      </c>
      <c r="G671" s="363">
        <v>0</v>
      </c>
      <c r="H671" s="363">
        <v>0</v>
      </c>
      <c r="I671" s="363">
        <v>0</v>
      </c>
      <c r="J671" s="363">
        <v>0</v>
      </c>
      <c r="K671" s="363">
        <v>0</v>
      </c>
    </row>
    <row r="672" spans="1:11">
      <c r="A672" s="361">
        <f t="shared" si="10"/>
        <v>45685</v>
      </c>
      <c r="B672" s="362">
        <v>20</v>
      </c>
      <c r="C672" s="363">
        <v>0</v>
      </c>
      <c r="D672" s="363">
        <v>0</v>
      </c>
      <c r="E672" s="363">
        <v>0</v>
      </c>
      <c r="F672" s="363">
        <v>0</v>
      </c>
      <c r="G672" s="363">
        <v>0</v>
      </c>
      <c r="H672" s="363">
        <v>0</v>
      </c>
      <c r="I672" s="363">
        <v>0</v>
      </c>
      <c r="J672" s="363">
        <v>0</v>
      </c>
      <c r="K672" s="363">
        <v>0</v>
      </c>
    </row>
    <row r="673" spans="1:11">
      <c r="A673" s="361">
        <f t="shared" si="10"/>
        <v>45685</v>
      </c>
      <c r="B673" s="362">
        <v>21</v>
      </c>
      <c r="C673" s="363">
        <v>0</v>
      </c>
      <c r="D673" s="363">
        <v>0</v>
      </c>
      <c r="E673" s="363">
        <v>0</v>
      </c>
      <c r="F673" s="363">
        <v>0</v>
      </c>
      <c r="G673" s="363">
        <v>0</v>
      </c>
      <c r="H673" s="363">
        <v>0</v>
      </c>
      <c r="I673" s="363">
        <v>0</v>
      </c>
      <c r="J673" s="363">
        <v>0</v>
      </c>
      <c r="K673" s="363">
        <v>0</v>
      </c>
    </row>
    <row r="674" spans="1:11">
      <c r="A674" s="361">
        <f t="shared" si="10"/>
        <v>45685</v>
      </c>
      <c r="B674" s="362">
        <v>22</v>
      </c>
      <c r="C674" s="363">
        <v>0</v>
      </c>
      <c r="D674" s="363">
        <v>0</v>
      </c>
      <c r="E674" s="363">
        <v>0</v>
      </c>
      <c r="F674" s="363">
        <v>0</v>
      </c>
      <c r="G674" s="363">
        <v>0</v>
      </c>
      <c r="H674" s="363">
        <v>0</v>
      </c>
      <c r="I674" s="363">
        <v>0</v>
      </c>
      <c r="J674" s="363">
        <v>0</v>
      </c>
      <c r="K674" s="363">
        <v>0</v>
      </c>
    </row>
    <row r="675" spans="1:11">
      <c r="A675" s="361">
        <f t="shared" si="10"/>
        <v>45685</v>
      </c>
      <c r="B675" s="362">
        <v>23</v>
      </c>
      <c r="C675" s="363">
        <v>0</v>
      </c>
      <c r="D675" s="363">
        <v>0</v>
      </c>
      <c r="E675" s="363">
        <v>0</v>
      </c>
      <c r="F675" s="363">
        <v>0</v>
      </c>
      <c r="G675" s="363">
        <v>0</v>
      </c>
      <c r="H675" s="363">
        <v>0</v>
      </c>
      <c r="I675" s="363">
        <v>15.9846469626134</v>
      </c>
      <c r="J675" s="363">
        <v>0</v>
      </c>
      <c r="K675" s="363">
        <v>0</v>
      </c>
    </row>
    <row r="676" spans="1:11">
      <c r="A676" s="361">
        <f t="shared" si="10"/>
        <v>45686</v>
      </c>
      <c r="B676" s="362">
        <v>0</v>
      </c>
      <c r="C676" s="363">
        <v>3006.6544700100503</v>
      </c>
      <c r="D676" s="363">
        <v>0</v>
      </c>
      <c r="E676" s="363">
        <v>0</v>
      </c>
      <c r="F676" s="363">
        <v>0</v>
      </c>
      <c r="G676" s="363">
        <v>0</v>
      </c>
      <c r="H676" s="363">
        <v>0</v>
      </c>
      <c r="I676" s="363">
        <v>0</v>
      </c>
      <c r="J676" s="363">
        <v>0</v>
      </c>
      <c r="K676" s="363">
        <v>0</v>
      </c>
    </row>
    <row r="677" spans="1:11">
      <c r="A677" s="361">
        <f t="shared" si="10"/>
        <v>45686</v>
      </c>
      <c r="B677" s="362">
        <v>1</v>
      </c>
      <c r="C677" s="363">
        <v>2633.21666576804</v>
      </c>
      <c r="D677" s="363">
        <v>0</v>
      </c>
      <c r="E677" s="363">
        <v>0</v>
      </c>
      <c r="F677" s="363">
        <v>0</v>
      </c>
      <c r="G677" s="363">
        <v>0</v>
      </c>
      <c r="H677" s="363">
        <v>0</v>
      </c>
      <c r="I677" s="363">
        <v>0</v>
      </c>
      <c r="J677" s="363">
        <v>0</v>
      </c>
      <c r="K677" s="363">
        <v>0</v>
      </c>
    </row>
    <row r="678" spans="1:11">
      <c r="A678" s="361">
        <f t="shared" si="10"/>
        <v>45686</v>
      </c>
      <c r="B678" s="362">
        <v>2</v>
      </c>
      <c r="C678" s="363">
        <v>2867.6029037042704</v>
      </c>
      <c r="D678" s="363">
        <v>0</v>
      </c>
      <c r="E678" s="363">
        <v>0</v>
      </c>
      <c r="F678" s="363">
        <v>0</v>
      </c>
      <c r="G678" s="363">
        <v>0</v>
      </c>
      <c r="H678" s="363">
        <v>0</v>
      </c>
      <c r="I678" s="363">
        <v>0</v>
      </c>
      <c r="J678" s="363">
        <v>0</v>
      </c>
      <c r="K678" s="363">
        <v>0</v>
      </c>
    </row>
    <row r="679" spans="1:11">
      <c r="A679" s="361">
        <f t="shared" si="10"/>
        <v>45686</v>
      </c>
      <c r="B679" s="362">
        <v>3</v>
      </c>
      <c r="C679" s="363">
        <v>2408.7566319631501</v>
      </c>
      <c r="D679" s="363">
        <v>0</v>
      </c>
      <c r="E679" s="363">
        <v>0</v>
      </c>
      <c r="F679" s="363">
        <v>0</v>
      </c>
      <c r="G679" s="363">
        <v>0</v>
      </c>
      <c r="H679" s="363">
        <v>0</v>
      </c>
      <c r="I679" s="363">
        <v>0</v>
      </c>
      <c r="J679" s="363">
        <v>0</v>
      </c>
      <c r="K679" s="363">
        <v>0</v>
      </c>
    </row>
    <row r="680" spans="1:11">
      <c r="A680" s="361">
        <f t="shared" si="10"/>
        <v>45686</v>
      </c>
      <c r="B680" s="362">
        <v>4</v>
      </c>
      <c r="C680" s="363">
        <v>2025.68484720842</v>
      </c>
      <c r="D680" s="363">
        <v>0</v>
      </c>
      <c r="E680" s="363">
        <v>0</v>
      </c>
      <c r="F680" s="363">
        <v>0</v>
      </c>
      <c r="G680" s="363">
        <v>0</v>
      </c>
      <c r="H680" s="363">
        <v>0</v>
      </c>
      <c r="I680" s="363">
        <v>0</v>
      </c>
      <c r="J680" s="363">
        <v>0</v>
      </c>
      <c r="K680" s="363">
        <v>0</v>
      </c>
    </row>
    <row r="681" spans="1:11">
      <c r="A681" s="361">
        <f t="shared" si="10"/>
        <v>45686</v>
      </c>
      <c r="B681" s="362">
        <v>5</v>
      </c>
      <c r="C681" s="363">
        <v>1968.3882015946301</v>
      </c>
      <c r="D681" s="363">
        <v>0</v>
      </c>
      <c r="E681" s="363">
        <v>0</v>
      </c>
      <c r="F681" s="363">
        <v>0</v>
      </c>
      <c r="G681" s="363">
        <v>0</v>
      </c>
      <c r="H681" s="363">
        <v>0</v>
      </c>
      <c r="I681" s="363">
        <v>0</v>
      </c>
      <c r="J681" s="363">
        <v>0</v>
      </c>
      <c r="K681" s="363">
        <v>0</v>
      </c>
    </row>
    <row r="682" spans="1:11">
      <c r="A682" s="361">
        <f t="shared" si="10"/>
        <v>45686</v>
      </c>
      <c r="B682" s="362">
        <v>6</v>
      </c>
      <c r="C682" s="363">
        <v>0</v>
      </c>
      <c r="D682" s="363">
        <v>0</v>
      </c>
      <c r="E682" s="363">
        <v>0</v>
      </c>
      <c r="F682" s="363">
        <v>0</v>
      </c>
      <c r="G682" s="363">
        <v>0</v>
      </c>
      <c r="H682" s="363">
        <v>0</v>
      </c>
      <c r="I682" s="363">
        <v>0</v>
      </c>
      <c r="J682" s="363">
        <v>0</v>
      </c>
      <c r="K682" s="363">
        <v>0</v>
      </c>
    </row>
    <row r="683" spans="1:11">
      <c r="A683" s="361">
        <f t="shared" si="10"/>
        <v>45686</v>
      </c>
      <c r="B683" s="362">
        <v>7</v>
      </c>
      <c r="C683" s="363">
        <v>0</v>
      </c>
      <c r="D683" s="363">
        <v>0</v>
      </c>
      <c r="E683" s="363">
        <v>0</v>
      </c>
      <c r="F683" s="363">
        <v>0</v>
      </c>
      <c r="G683" s="363">
        <v>0</v>
      </c>
      <c r="H683" s="363">
        <v>0</v>
      </c>
      <c r="I683" s="363">
        <v>0</v>
      </c>
      <c r="J683" s="363">
        <v>0</v>
      </c>
      <c r="K683" s="363">
        <v>0</v>
      </c>
    </row>
    <row r="684" spans="1:11">
      <c r="A684" s="361">
        <f t="shared" si="10"/>
        <v>45686</v>
      </c>
      <c r="B684" s="362">
        <v>8</v>
      </c>
      <c r="C684" s="363">
        <v>0</v>
      </c>
      <c r="D684" s="363">
        <v>0</v>
      </c>
      <c r="E684" s="363">
        <v>0</v>
      </c>
      <c r="F684" s="363">
        <v>0</v>
      </c>
      <c r="G684" s="363">
        <v>0</v>
      </c>
      <c r="H684" s="363">
        <v>0</v>
      </c>
      <c r="I684" s="363">
        <v>0</v>
      </c>
      <c r="J684" s="363">
        <v>0</v>
      </c>
      <c r="K684" s="363">
        <v>0</v>
      </c>
    </row>
    <row r="685" spans="1:11">
      <c r="A685" s="361">
        <f t="shared" si="10"/>
        <v>45686</v>
      </c>
      <c r="B685" s="362">
        <v>9</v>
      </c>
      <c r="C685" s="363">
        <v>0</v>
      </c>
      <c r="D685" s="363">
        <v>0</v>
      </c>
      <c r="E685" s="363">
        <v>0</v>
      </c>
      <c r="F685" s="363">
        <v>0</v>
      </c>
      <c r="G685" s="363">
        <v>0</v>
      </c>
      <c r="H685" s="363">
        <v>0</v>
      </c>
      <c r="I685" s="363">
        <v>0</v>
      </c>
      <c r="J685" s="363">
        <v>0</v>
      </c>
      <c r="K685" s="363">
        <v>0</v>
      </c>
    </row>
    <row r="686" spans="1:11">
      <c r="A686" s="361">
        <f t="shared" si="10"/>
        <v>45686</v>
      </c>
      <c r="B686" s="362">
        <v>10</v>
      </c>
      <c r="C686" s="363">
        <v>0</v>
      </c>
      <c r="D686" s="363">
        <v>0</v>
      </c>
      <c r="E686" s="363">
        <v>0</v>
      </c>
      <c r="F686" s="363">
        <v>0</v>
      </c>
      <c r="G686" s="363">
        <v>0</v>
      </c>
      <c r="H686" s="363">
        <v>0</v>
      </c>
      <c r="I686" s="363">
        <v>0</v>
      </c>
      <c r="J686" s="363">
        <v>0</v>
      </c>
      <c r="K686" s="363">
        <v>0</v>
      </c>
    </row>
    <row r="687" spans="1:11">
      <c r="A687" s="361">
        <f t="shared" si="10"/>
        <v>45686</v>
      </c>
      <c r="B687" s="362">
        <v>11</v>
      </c>
      <c r="C687" s="363">
        <v>0</v>
      </c>
      <c r="D687" s="363">
        <v>0</v>
      </c>
      <c r="E687" s="363">
        <v>0</v>
      </c>
      <c r="F687" s="363">
        <v>0</v>
      </c>
      <c r="G687" s="363">
        <v>0</v>
      </c>
      <c r="H687" s="363">
        <v>0</v>
      </c>
      <c r="I687" s="363">
        <v>0</v>
      </c>
      <c r="J687" s="363">
        <v>0</v>
      </c>
      <c r="K687" s="363">
        <v>0</v>
      </c>
    </row>
    <row r="688" spans="1:11">
      <c r="A688" s="361">
        <f t="shared" si="10"/>
        <v>45686</v>
      </c>
      <c r="B688" s="362">
        <v>12</v>
      </c>
      <c r="C688" s="363">
        <v>0</v>
      </c>
      <c r="D688" s="363">
        <v>0</v>
      </c>
      <c r="E688" s="363">
        <v>0</v>
      </c>
      <c r="F688" s="363">
        <v>0</v>
      </c>
      <c r="G688" s="363">
        <v>0</v>
      </c>
      <c r="H688" s="363">
        <v>0</v>
      </c>
      <c r="I688" s="363">
        <v>0</v>
      </c>
      <c r="J688" s="363">
        <v>0</v>
      </c>
      <c r="K688" s="363">
        <v>0</v>
      </c>
    </row>
    <row r="689" spans="1:11">
      <c r="A689" s="361">
        <f t="shared" si="10"/>
        <v>45686</v>
      </c>
      <c r="B689" s="362">
        <v>13</v>
      </c>
      <c r="C689" s="363">
        <v>0</v>
      </c>
      <c r="D689" s="363">
        <v>0</v>
      </c>
      <c r="E689" s="363">
        <v>0</v>
      </c>
      <c r="F689" s="363">
        <v>0</v>
      </c>
      <c r="G689" s="363">
        <v>0</v>
      </c>
      <c r="H689" s="363">
        <v>0</v>
      </c>
      <c r="I689" s="363">
        <v>0</v>
      </c>
      <c r="J689" s="363">
        <v>0</v>
      </c>
      <c r="K689" s="363">
        <v>0</v>
      </c>
    </row>
    <row r="690" spans="1:11">
      <c r="A690" s="361">
        <f t="shared" si="10"/>
        <v>45686</v>
      </c>
      <c r="B690" s="362">
        <v>14</v>
      </c>
      <c r="C690" s="363">
        <v>4.2135293999729093</v>
      </c>
      <c r="D690" s="363">
        <v>0</v>
      </c>
      <c r="E690" s="363">
        <v>0</v>
      </c>
      <c r="F690" s="363">
        <v>0</v>
      </c>
      <c r="G690" s="363">
        <v>0</v>
      </c>
      <c r="H690" s="363">
        <v>2994.3812574896501</v>
      </c>
      <c r="I690" s="363">
        <v>0</v>
      </c>
      <c r="J690" s="363">
        <v>0</v>
      </c>
      <c r="K690" s="363">
        <v>0</v>
      </c>
    </row>
    <row r="691" spans="1:11">
      <c r="A691" s="361">
        <f t="shared" si="10"/>
        <v>45686</v>
      </c>
      <c r="B691" s="362">
        <v>15</v>
      </c>
      <c r="C691" s="363">
        <v>0</v>
      </c>
      <c r="D691" s="363">
        <v>0</v>
      </c>
      <c r="E691" s="363">
        <v>0</v>
      </c>
      <c r="F691" s="363">
        <v>0</v>
      </c>
      <c r="G691" s="363">
        <v>0</v>
      </c>
      <c r="H691" s="363">
        <v>1852.1197171233403</v>
      </c>
      <c r="I691" s="363">
        <v>0</v>
      </c>
      <c r="J691" s="363">
        <v>0</v>
      </c>
      <c r="K691" s="363">
        <v>0</v>
      </c>
    </row>
    <row r="692" spans="1:11">
      <c r="A692" s="361">
        <f t="shared" si="10"/>
        <v>45686</v>
      </c>
      <c r="B692" s="362">
        <v>16</v>
      </c>
      <c r="C692" s="363">
        <v>0</v>
      </c>
      <c r="D692" s="363">
        <v>0</v>
      </c>
      <c r="E692" s="363">
        <v>0</v>
      </c>
      <c r="F692" s="363">
        <v>0</v>
      </c>
      <c r="G692" s="363">
        <v>0</v>
      </c>
      <c r="H692" s="363">
        <v>0</v>
      </c>
      <c r="I692" s="363">
        <v>0</v>
      </c>
      <c r="J692" s="363">
        <v>0</v>
      </c>
      <c r="K692" s="363">
        <v>0</v>
      </c>
    </row>
    <row r="693" spans="1:11">
      <c r="A693" s="361">
        <f t="shared" si="10"/>
        <v>45686</v>
      </c>
      <c r="B693" s="362">
        <v>17</v>
      </c>
      <c r="C693" s="363">
        <v>0</v>
      </c>
      <c r="D693" s="363">
        <v>0</v>
      </c>
      <c r="E693" s="363">
        <v>0</v>
      </c>
      <c r="F693" s="363">
        <v>0</v>
      </c>
      <c r="G693" s="363">
        <v>0</v>
      </c>
      <c r="H693" s="363">
        <v>0</v>
      </c>
      <c r="I693" s="363">
        <v>0</v>
      </c>
      <c r="J693" s="363">
        <v>0</v>
      </c>
      <c r="K693" s="363">
        <v>0</v>
      </c>
    </row>
    <row r="694" spans="1:11">
      <c r="A694" s="361">
        <f t="shared" si="10"/>
        <v>45686</v>
      </c>
      <c r="B694" s="362">
        <v>18</v>
      </c>
      <c r="C694" s="363">
        <v>0</v>
      </c>
      <c r="D694" s="363">
        <v>0</v>
      </c>
      <c r="E694" s="363">
        <v>0</v>
      </c>
      <c r="F694" s="363">
        <v>0</v>
      </c>
      <c r="G694" s="363">
        <v>0</v>
      </c>
      <c r="H694" s="363">
        <v>0</v>
      </c>
      <c r="I694" s="363">
        <v>0</v>
      </c>
      <c r="J694" s="363">
        <v>0</v>
      </c>
      <c r="K694" s="363">
        <v>0</v>
      </c>
    </row>
    <row r="695" spans="1:11">
      <c r="A695" s="361">
        <f t="shared" si="10"/>
        <v>45686</v>
      </c>
      <c r="B695" s="362">
        <v>19</v>
      </c>
      <c r="C695" s="363">
        <v>0</v>
      </c>
      <c r="D695" s="363">
        <v>0</v>
      </c>
      <c r="E695" s="363">
        <v>0</v>
      </c>
      <c r="F695" s="363">
        <v>0</v>
      </c>
      <c r="G695" s="363">
        <v>0</v>
      </c>
      <c r="H695" s="363">
        <v>0</v>
      </c>
      <c r="I695" s="363">
        <v>0</v>
      </c>
      <c r="J695" s="363">
        <v>0</v>
      </c>
      <c r="K695" s="363">
        <v>0</v>
      </c>
    </row>
    <row r="696" spans="1:11">
      <c r="A696" s="361">
        <f t="shared" si="10"/>
        <v>45686</v>
      </c>
      <c r="B696" s="362">
        <v>20</v>
      </c>
      <c r="C696" s="363">
        <v>3.2914601058075696</v>
      </c>
      <c r="D696" s="363">
        <v>0</v>
      </c>
      <c r="E696" s="363">
        <v>0</v>
      </c>
      <c r="F696" s="363">
        <v>0</v>
      </c>
      <c r="G696" s="363">
        <v>0</v>
      </c>
      <c r="H696" s="363">
        <v>0</v>
      </c>
      <c r="I696" s="363">
        <v>0</v>
      </c>
      <c r="J696" s="363">
        <v>0</v>
      </c>
      <c r="K696" s="363">
        <v>0</v>
      </c>
    </row>
    <row r="697" spans="1:11">
      <c r="A697" s="361">
        <f t="shared" si="10"/>
        <v>45686</v>
      </c>
      <c r="B697" s="362">
        <v>21</v>
      </c>
      <c r="C697" s="363">
        <v>0</v>
      </c>
      <c r="D697" s="363">
        <v>0</v>
      </c>
      <c r="E697" s="363">
        <v>0</v>
      </c>
      <c r="F697" s="363">
        <v>0</v>
      </c>
      <c r="G697" s="363">
        <v>0</v>
      </c>
      <c r="H697" s="363">
        <v>0</v>
      </c>
      <c r="I697" s="363">
        <v>0</v>
      </c>
      <c r="J697" s="363">
        <v>0</v>
      </c>
      <c r="K697" s="363">
        <v>0</v>
      </c>
    </row>
    <row r="698" spans="1:11">
      <c r="A698" s="361">
        <f t="shared" si="10"/>
        <v>45686</v>
      </c>
      <c r="B698" s="362">
        <v>22</v>
      </c>
      <c r="C698" s="363">
        <v>0</v>
      </c>
      <c r="D698" s="363">
        <v>0</v>
      </c>
      <c r="E698" s="363">
        <v>0</v>
      </c>
      <c r="F698" s="363">
        <v>0</v>
      </c>
      <c r="G698" s="363">
        <v>0</v>
      </c>
      <c r="H698" s="363">
        <v>0</v>
      </c>
      <c r="I698" s="363">
        <v>0</v>
      </c>
      <c r="J698" s="363">
        <v>0</v>
      </c>
      <c r="K698" s="363">
        <v>0</v>
      </c>
    </row>
    <row r="699" spans="1:11">
      <c r="A699" s="361">
        <f t="shared" si="10"/>
        <v>45686</v>
      </c>
      <c r="B699" s="362">
        <v>23</v>
      </c>
      <c r="C699" s="363">
        <v>1981.7977628421202</v>
      </c>
      <c r="D699" s="363">
        <v>0</v>
      </c>
      <c r="E699" s="363">
        <v>0</v>
      </c>
      <c r="F699" s="363">
        <v>0</v>
      </c>
      <c r="G699" s="363">
        <v>0</v>
      </c>
      <c r="H699" s="363">
        <v>0</v>
      </c>
      <c r="I699" s="363">
        <v>0</v>
      </c>
      <c r="J699" s="363">
        <v>0</v>
      </c>
      <c r="K699" s="363">
        <v>0</v>
      </c>
    </row>
    <row r="700" spans="1:11">
      <c r="A700" s="361">
        <f t="shared" si="10"/>
        <v>45687</v>
      </c>
      <c r="B700" s="362">
        <v>0</v>
      </c>
      <c r="C700" s="363">
        <v>1997.4772608286301</v>
      </c>
      <c r="D700" s="363">
        <v>0</v>
      </c>
      <c r="E700" s="363">
        <v>0</v>
      </c>
      <c r="F700" s="363">
        <v>0</v>
      </c>
      <c r="G700" s="363">
        <v>0</v>
      </c>
      <c r="H700" s="363">
        <v>0</v>
      </c>
      <c r="I700" s="363">
        <v>0</v>
      </c>
      <c r="J700" s="363">
        <v>0</v>
      </c>
      <c r="K700" s="363">
        <v>0</v>
      </c>
    </row>
    <row r="701" spans="1:11">
      <c r="A701" s="361">
        <f t="shared" si="10"/>
        <v>45687</v>
      </c>
      <c r="B701" s="362">
        <v>1</v>
      </c>
      <c r="C701" s="363">
        <v>1996.0881577637902</v>
      </c>
      <c r="D701" s="363">
        <v>0</v>
      </c>
      <c r="E701" s="363">
        <v>0</v>
      </c>
      <c r="F701" s="363">
        <v>0</v>
      </c>
      <c r="G701" s="363">
        <v>0</v>
      </c>
      <c r="H701" s="363">
        <v>0</v>
      </c>
      <c r="I701" s="363">
        <v>0</v>
      </c>
      <c r="J701" s="363">
        <v>0</v>
      </c>
      <c r="K701" s="363">
        <v>0</v>
      </c>
    </row>
    <row r="702" spans="1:11">
      <c r="A702" s="361">
        <f t="shared" si="10"/>
        <v>45687</v>
      </c>
      <c r="B702" s="362">
        <v>2</v>
      </c>
      <c r="C702" s="363">
        <v>1995.7441472394701</v>
      </c>
      <c r="D702" s="363">
        <v>0</v>
      </c>
      <c r="E702" s="363">
        <v>0</v>
      </c>
      <c r="F702" s="363">
        <v>0</v>
      </c>
      <c r="G702" s="363">
        <v>0</v>
      </c>
      <c r="H702" s="363">
        <v>0</v>
      </c>
      <c r="I702" s="363">
        <v>0</v>
      </c>
      <c r="J702" s="363">
        <v>0</v>
      </c>
      <c r="K702" s="363">
        <v>0</v>
      </c>
    </row>
    <row r="703" spans="1:11">
      <c r="A703" s="361">
        <f t="shared" si="10"/>
        <v>45687</v>
      </c>
      <c r="B703" s="362">
        <v>3</v>
      </c>
      <c r="C703" s="363">
        <v>1997.0355936464903</v>
      </c>
      <c r="D703" s="363">
        <v>0</v>
      </c>
      <c r="E703" s="363">
        <v>0</v>
      </c>
      <c r="F703" s="363">
        <v>0</v>
      </c>
      <c r="G703" s="363">
        <v>0</v>
      </c>
      <c r="H703" s="363">
        <v>0</v>
      </c>
      <c r="I703" s="363">
        <v>0</v>
      </c>
      <c r="J703" s="363">
        <v>0</v>
      </c>
      <c r="K703" s="363">
        <v>0</v>
      </c>
    </row>
    <row r="704" spans="1:11">
      <c r="A704" s="361">
        <f t="shared" si="10"/>
        <v>45687</v>
      </c>
      <c r="B704" s="362">
        <v>4</v>
      </c>
      <c r="C704" s="363">
        <v>2007.8741017540499</v>
      </c>
      <c r="D704" s="363">
        <v>0</v>
      </c>
      <c r="E704" s="363">
        <v>0</v>
      </c>
      <c r="F704" s="363">
        <v>0</v>
      </c>
      <c r="G704" s="363">
        <v>0</v>
      </c>
      <c r="H704" s="363">
        <v>0</v>
      </c>
      <c r="I704" s="363">
        <v>0</v>
      </c>
      <c r="J704" s="363">
        <v>0</v>
      </c>
      <c r="K704" s="363">
        <v>0</v>
      </c>
    </row>
    <row r="705" spans="1:11">
      <c r="A705" s="361">
        <f t="shared" si="10"/>
        <v>45687</v>
      </c>
      <c r="B705" s="362">
        <v>5</v>
      </c>
      <c r="C705" s="363">
        <v>0</v>
      </c>
      <c r="D705" s="363">
        <v>0</v>
      </c>
      <c r="E705" s="363">
        <v>0</v>
      </c>
      <c r="F705" s="363">
        <v>0</v>
      </c>
      <c r="G705" s="363">
        <v>0</v>
      </c>
      <c r="H705" s="363">
        <v>0</v>
      </c>
      <c r="I705" s="363">
        <v>0</v>
      </c>
      <c r="J705" s="363">
        <v>0</v>
      </c>
      <c r="K705" s="363">
        <v>0</v>
      </c>
    </row>
    <row r="706" spans="1:11">
      <c r="A706" s="361">
        <f t="shared" si="10"/>
        <v>45687</v>
      </c>
      <c r="B706" s="362">
        <v>6</v>
      </c>
      <c r="C706" s="363">
        <v>0</v>
      </c>
      <c r="D706" s="363">
        <v>0</v>
      </c>
      <c r="E706" s="363">
        <v>0</v>
      </c>
      <c r="F706" s="363">
        <v>0</v>
      </c>
      <c r="G706" s="363">
        <v>0</v>
      </c>
      <c r="H706" s="363">
        <v>0</v>
      </c>
      <c r="I706" s="363">
        <v>0</v>
      </c>
      <c r="J706" s="363">
        <v>0</v>
      </c>
      <c r="K706" s="363">
        <v>0</v>
      </c>
    </row>
    <row r="707" spans="1:11">
      <c r="A707" s="361">
        <f t="shared" si="10"/>
        <v>45687</v>
      </c>
      <c r="B707" s="362">
        <v>7</v>
      </c>
      <c r="C707" s="363">
        <v>0</v>
      </c>
      <c r="D707" s="363">
        <v>0</v>
      </c>
      <c r="E707" s="363">
        <v>0</v>
      </c>
      <c r="F707" s="363">
        <v>0</v>
      </c>
      <c r="G707" s="363">
        <v>0</v>
      </c>
      <c r="H707" s="363">
        <v>0</v>
      </c>
      <c r="I707" s="363">
        <v>0</v>
      </c>
      <c r="J707" s="363">
        <v>0</v>
      </c>
      <c r="K707" s="363">
        <v>0</v>
      </c>
    </row>
    <row r="708" spans="1:11">
      <c r="A708" s="361">
        <f t="shared" si="10"/>
        <v>45687</v>
      </c>
      <c r="B708" s="362">
        <v>8</v>
      </c>
      <c r="C708" s="363">
        <v>0</v>
      </c>
      <c r="D708" s="363">
        <v>0</v>
      </c>
      <c r="E708" s="363">
        <v>0</v>
      </c>
      <c r="F708" s="363">
        <v>0</v>
      </c>
      <c r="G708" s="363">
        <v>0</v>
      </c>
      <c r="H708" s="363">
        <v>0</v>
      </c>
      <c r="I708" s="363">
        <v>0</v>
      </c>
      <c r="J708" s="363">
        <v>0</v>
      </c>
      <c r="K708" s="363">
        <v>0</v>
      </c>
    </row>
    <row r="709" spans="1:11">
      <c r="A709" s="361">
        <f t="shared" ref="A709:A772" si="11">IF(B709=0,A708+1,A708)</f>
        <v>45687</v>
      </c>
      <c r="B709" s="362">
        <v>9</v>
      </c>
      <c r="C709" s="363">
        <v>0</v>
      </c>
      <c r="D709" s="363">
        <v>0</v>
      </c>
      <c r="E709" s="363">
        <v>0</v>
      </c>
      <c r="F709" s="363">
        <v>0</v>
      </c>
      <c r="G709" s="363">
        <v>0</v>
      </c>
      <c r="H709" s="363">
        <v>0</v>
      </c>
      <c r="I709" s="363">
        <v>0</v>
      </c>
      <c r="J709" s="363">
        <v>0</v>
      </c>
      <c r="K709" s="363">
        <v>0</v>
      </c>
    </row>
    <row r="710" spans="1:11">
      <c r="A710" s="361">
        <f t="shared" si="11"/>
        <v>45687</v>
      </c>
      <c r="B710" s="362">
        <v>10</v>
      </c>
      <c r="C710" s="363">
        <v>0</v>
      </c>
      <c r="D710" s="363">
        <v>0</v>
      </c>
      <c r="E710" s="363">
        <v>0</v>
      </c>
      <c r="F710" s="363">
        <v>0</v>
      </c>
      <c r="G710" s="363">
        <v>0</v>
      </c>
      <c r="H710" s="363">
        <v>0</v>
      </c>
      <c r="I710" s="363">
        <v>0</v>
      </c>
      <c r="J710" s="363">
        <v>0</v>
      </c>
      <c r="K710" s="363">
        <v>0</v>
      </c>
    </row>
    <row r="711" spans="1:11">
      <c r="A711" s="361">
        <f t="shared" si="11"/>
        <v>45687</v>
      </c>
      <c r="B711" s="362">
        <v>11</v>
      </c>
      <c r="C711" s="363">
        <v>0</v>
      </c>
      <c r="D711" s="363">
        <v>0</v>
      </c>
      <c r="E711" s="363">
        <v>0</v>
      </c>
      <c r="F711" s="363">
        <v>0</v>
      </c>
      <c r="G711" s="363">
        <v>0</v>
      </c>
      <c r="H711" s="363">
        <v>0</v>
      </c>
      <c r="I711" s="363">
        <v>0</v>
      </c>
      <c r="J711" s="363">
        <v>0</v>
      </c>
      <c r="K711" s="363">
        <v>0</v>
      </c>
    </row>
    <row r="712" spans="1:11">
      <c r="A712" s="361">
        <f t="shared" si="11"/>
        <v>45687</v>
      </c>
      <c r="B712" s="362">
        <v>12</v>
      </c>
      <c r="C712" s="363">
        <v>0</v>
      </c>
      <c r="D712" s="363">
        <v>0</v>
      </c>
      <c r="E712" s="363">
        <v>0</v>
      </c>
      <c r="F712" s="363">
        <v>0</v>
      </c>
      <c r="G712" s="363">
        <v>0</v>
      </c>
      <c r="H712" s="363">
        <v>0</v>
      </c>
      <c r="I712" s="363">
        <v>0</v>
      </c>
      <c r="J712" s="363">
        <v>0</v>
      </c>
      <c r="K712" s="363">
        <v>0</v>
      </c>
    </row>
    <row r="713" spans="1:11">
      <c r="A713" s="361">
        <f t="shared" si="11"/>
        <v>45687</v>
      </c>
      <c r="B713" s="362">
        <v>13</v>
      </c>
      <c r="C713" s="363">
        <v>0</v>
      </c>
      <c r="D713" s="363">
        <v>0</v>
      </c>
      <c r="E713" s="363">
        <v>0</v>
      </c>
      <c r="F713" s="363">
        <v>0</v>
      </c>
      <c r="G713" s="363">
        <v>0</v>
      </c>
      <c r="H713" s="363">
        <v>0</v>
      </c>
      <c r="I713" s="363">
        <v>0</v>
      </c>
      <c r="J713" s="363">
        <v>0</v>
      </c>
      <c r="K713" s="363">
        <v>0</v>
      </c>
    </row>
    <row r="714" spans="1:11">
      <c r="A714" s="361">
        <f t="shared" si="11"/>
        <v>45687</v>
      </c>
      <c r="B714" s="362">
        <v>14</v>
      </c>
      <c r="C714" s="363">
        <v>0</v>
      </c>
      <c r="D714" s="363">
        <v>0</v>
      </c>
      <c r="E714" s="363">
        <v>0</v>
      </c>
      <c r="F714" s="363">
        <v>0</v>
      </c>
      <c r="G714" s="363">
        <v>0</v>
      </c>
      <c r="H714" s="363">
        <v>0</v>
      </c>
      <c r="I714" s="363">
        <v>0</v>
      </c>
      <c r="J714" s="363">
        <v>0</v>
      </c>
      <c r="K714" s="363">
        <v>0</v>
      </c>
    </row>
    <row r="715" spans="1:11">
      <c r="A715" s="361">
        <f t="shared" si="11"/>
        <v>45687</v>
      </c>
      <c r="B715" s="362">
        <v>15</v>
      </c>
      <c r="C715" s="363">
        <v>0</v>
      </c>
      <c r="D715" s="363">
        <v>0</v>
      </c>
      <c r="E715" s="363">
        <v>0</v>
      </c>
      <c r="F715" s="363">
        <v>0</v>
      </c>
      <c r="G715" s="363">
        <v>0</v>
      </c>
      <c r="H715" s="363">
        <v>0</v>
      </c>
      <c r="I715" s="363">
        <v>0</v>
      </c>
      <c r="J715" s="363">
        <v>0</v>
      </c>
      <c r="K715" s="363">
        <v>0</v>
      </c>
    </row>
    <row r="716" spans="1:11">
      <c r="A716" s="361">
        <f t="shared" si="11"/>
        <v>45687</v>
      </c>
      <c r="B716" s="362">
        <v>16</v>
      </c>
      <c r="C716" s="363">
        <v>0</v>
      </c>
      <c r="D716" s="363">
        <v>0</v>
      </c>
      <c r="E716" s="363">
        <v>0</v>
      </c>
      <c r="F716" s="363">
        <v>0</v>
      </c>
      <c r="G716" s="363">
        <v>0</v>
      </c>
      <c r="H716" s="363">
        <v>0</v>
      </c>
      <c r="I716" s="363">
        <v>0</v>
      </c>
      <c r="J716" s="363">
        <v>0</v>
      </c>
      <c r="K716" s="363">
        <v>0</v>
      </c>
    </row>
    <row r="717" spans="1:11">
      <c r="A717" s="361">
        <f t="shared" si="11"/>
        <v>45687</v>
      </c>
      <c r="B717" s="362">
        <v>17</v>
      </c>
      <c r="C717" s="363">
        <v>0</v>
      </c>
      <c r="D717" s="363">
        <v>0</v>
      </c>
      <c r="E717" s="363">
        <v>0</v>
      </c>
      <c r="F717" s="363">
        <v>0</v>
      </c>
      <c r="G717" s="363">
        <v>0</v>
      </c>
      <c r="H717" s="363">
        <v>0</v>
      </c>
      <c r="I717" s="363">
        <v>0</v>
      </c>
      <c r="J717" s="363">
        <v>0</v>
      </c>
      <c r="K717" s="363">
        <v>0</v>
      </c>
    </row>
    <row r="718" spans="1:11">
      <c r="A718" s="361">
        <f t="shared" si="11"/>
        <v>45687</v>
      </c>
      <c r="B718" s="362">
        <v>18</v>
      </c>
      <c r="C718" s="363">
        <v>0</v>
      </c>
      <c r="D718" s="363">
        <v>0</v>
      </c>
      <c r="E718" s="363">
        <v>0</v>
      </c>
      <c r="F718" s="363">
        <v>0</v>
      </c>
      <c r="G718" s="363">
        <v>0</v>
      </c>
      <c r="H718" s="363">
        <v>0</v>
      </c>
      <c r="I718" s="363">
        <v>0</v>
      </c>
      <c r="J718" s="363">
        <v>0</v>
      </c>
      <c r="K718" s="363">
        <v>0</v>
      </c>
    </row>
    <row r="719" spans="1:11">
      <c r="A719" s="361">
        <f t="shared" si="11"/>
        <v>45687</v>
      </c>
      <c r="B719" s="362">
        <v>19</v>
      </c>
      <c r="C719" s="363">
        <v>0</v>
      </c>
      <c r="D719" s="363">
        <v>0</v>
      </c>
      <c r="E719" s="363">
        <v>0</v>
      </c>
      <c r="F719" s="363">
        <v>0</v>
      </c>
      <c r="G719" s="363">
        <v>0</v>
      </c>
      <c r="H719" s="363">
        <v>0</v>
      </c>
      <c r="I719" s="363">
        <v>0</v>
      </c>
      <c r="J719" s="363">
        <v>0</v>
      </c>
      <c r="K719" s="363">
        <v>0</v>
      </c>
    </row>
    <row r="720" spans="1:11">
      <c r="A720" s="361">
        <f t="shared" si="11"/>
        <v>45687</v>
      </c>
      <c r="B720" s="362">
        <v>20</v>
      </c>
      <c r="C720" s="363">
        <v>11.174880150865301</v>
      </c>
      <c r="D720" s="363">
        <v>0</v>
      </c>
      <c r="E720" s="363">
        <v>0</v>
      </c>
      <c r="F720" s="363">
        <v>0</v>
      </c>
      <c r="G720" s="363">
        <v>0</v>
      </c>
      <c r="H720" s="363">
        <v>0</v>
      </c>
      <c r="I720" s="363">
        <v>0</v>
      </c>
      <c r="J720" s="363">
        <v>0</v>
      </c>
      <c r="K720" s="363">
        <v>0</v>
      </c>
    </row>
    <row r="721" spans="1:11">
      <c r="A721" s="361">
        <f t="shared" si="11"/>
        <v>45687</v>
      </c>
      <c r="B721" s="362">
        <v>21</v>
      </c>
      <c r="C721" s="363">
        <v>28.770055906023099</v>
      </c>
      <c r="D721" s="363">
        <v>0</v>
      </c>
      <c r="E721" s="363">
        <v>0</v>
      </c>
      <c r="F721" s="363">
        <v>0</v>
      </c>
      <c r="G721" s="363">
        <v>0</v>
      </c>
      <c r="H721" s="363">
        <v>0</v>
      </c>
      <c r="I721" s="363">
        <v>0</v>
      </c>
      <c r="J721" s="363">
        <v>0</v>
      </c>
      <c r="K721" s="363">
        <v>0</v>
      </c>
    </row>
    <row r="722" spans="1:11">
      <c r="A722" s="361">
        <f t="shared" si="11"/>
        <v>45687</v>
      </c>
      <c r="B722" s="362">
        <v>22</v>
      </c>
      <c r="C722" s="363">
        <v>3074.5804638210302</v>
      </c>
      <c r="D722" s="363">
        <v>0</v>
      </c>
      <c r="E722" s="363">
        <v>0</v>
      </c>
      <c r="F722" s="363">
        <v>0</v>
      </c>
      <c r="G722" s="363">
        <v>0</v>
      </c>
      <c r="H722" s="363">
        <v>0</v>
      </c>
      <c r="I722" s="363">
        <v>0</v>
      </c>
      <c r="J722" s="363">
        <v>0</v>
      </c>
      <c r="K722" s="363">
        <v>0</v>
      </c>
    </row>
    <row r="723" spans="1:11">
      <c r="A723" s="361">
        <f t="shared" si="11"/>
        <v>45687</v>
      </c>
      <c r="B723" s="362">
        <v>23</v>
      </c>
      <c r="C723" s="363">
        <v>3011.2745719882901</v>
      </c>
      <c r="D723" s="363">
        <v>0</v>
      </c>
      <c r="E723" s="363">
        <v>0</v>
      </c>
      <c r="F723" s="363">
        <v>0</v>
      </c>
      <c r="G723" s="363">
        <v>0</v>
      </c>
      <c r="H723" s="363">
        <v>0</v>
      </c>
      <c r="I723" s="363">
        <v>0</v>
      </c>
      <c r="J723" s="363">
        <v>0</v>
      </c>
      <c r="K723" s="363">
        <v>0</v>
      </c>
    </row>
    <row r="724" spans="1:11">
      <c r="A724" s="361">
        <f t="shared" si="11"/>
        <v>45688</v>
      </c>
      <c r="B724" s="362">
        <v>0</v>
      </c>
      <c r="C724" s="363">
        <v>2905.8631993885401</v>
      </c>
      <c r="D724" s="363">
        <v>0</v>
      </c>
      <c r="E724" s="363">
        <v>0</v>
      </c>
      <c r="F724" s="363">
        <v>0</v>
      </c>
      <c r="G724" s="363">
        <v>0</v>
      </c>
      <c r="H724" s="363">
        <v>0</v>
      </c>
      <c r="I724" s="363">
        <v>0</v>
      </c>
      <c r="J724" s="363">
        <v>0</v>
      </c>
      <c r="K724" s="363">
        <v>0</v>
      </c>
    </row>
    <row r="725" spans="1:11">
      <c r="A725" s="361">
        <f t="shared" si="11"/>
        <v>45688</v>
      </c>
      <c r="B725" s="362">
        <v>1</v>
      </c>
      <c r="C725" s="363">
        <v>2440.4074680132003</v>
      </c>
      <c r="D725" s="363">
        <v>0</v>
      </c>
      <c r="E725" s="363">
        <v>0</v>
      </c>
      <c r="F725" s="363">
        <v>0</v>
      </c>
      <c r="G725" s="363">
        <v>0</v>
      </c>
      <c r="H725" s="363">
        <v>0</v>
      </c>
      <c r="I725" s="363">
        <v>0</v>
      </c>
      <c r="J725" s="363">
        <v>0</v>
      </c>
      <c r="K725" s="363">
        <v>0</v>
      </c>
    </row>
    <row r="726" spans="1:11">
      <c r="A726" s="361">
        <f t="shared" si="11"/>
        <v>45688</v>
      </c>
      <c r="B726" s="362">
        <v>2</v>
      </c>
      <c r="C726" s="363">
        <v>2039.4499983087601</v>
      </c>
      <c r="D726" s="363">
        <v>0</v>
      </c>
      <c r="E726" s="363">
        <v>0</v>
      </c>
      <c r="F726" s="363">
        <v>0</v>
      </c>
      <c r="G726" s="363">
        <v>0</v>
      </c>
      <c r="H726" s="363">
        <v>0</v>
      </c>
      <c r="I726" s="363">
        <v>0</v>
      </c>
      <c r="J726" s="363">
        <v>0</v>
      </c>
      <c r="K726" s="363">
        <v>0</v>
      </c>
    </row>
    <row r="727" spans="1:11">
      <c r="A727" s="361">
        <f t="shared" si="11"/>
        <v>45688</v>
      </c>
      <c r="B727" s="362">
        <v>3</v>
      </c>
      <c r="C727" s="363">
        <v>1992.59963818962</v>
      </c>
      <c r="D727" s="363">
        <v>0</v>
      </c>
      <c r="E727" s="363">
        <v>0</v>
      </c>
      <c r="F727" s="363">
        <v>0</v>
      </c>
      <c r="G727" s="363">
        <v>0</v>
      </c>
      <c r="H727" s="363">
        <v>0</v>
      </c>
      <c r="I727" s="363">
        <v>0</v>
      </c>
      <c r="J727" s="363">
        <v>0</v>
      </c>
      <c r="K727" s="363">
        <v>0</v>
      </c>
    </row>
    <row r="728" spans="1:11">
      <c r="A728" s="361">
        <f t="shared" si="11"/>
        <v>45688</v>
      </c>
      <c r="B728" s="362">
        <v>4</v>
      </c>
      <c r="C728" s="363">
        <v>1990.9958373256902</v>
      </c>
      <c r="D728" s="363">
        <v>0</v>
      </c>
      <c r="E728" s="363">
        <v>0</v>
      </c>
      <c r="F728" s="363">
        <v>0</v>
      </c>
      <c r="G728" s="363">
        <v>0</v>
      </c>
      <c r="H728" s="363">
        <v>0</v>
      </c>
      <c r="I728" s="363">
        <v>0</v>
      </c>
      <c r="J728" s="363">
        <v>0</v>
      </c>
      <c r="K728" s="363">
        <v>0</v>
      </c>
    </row>
    <row r="729" spans="1:11">
      <c r="A729" s="361">
        <f t="shared" si="11"/>
        <v>45688</v>
      </c>
      <c r="B729" s="362">
        <v>5</v>
      </c>
      <c r="C729" s="363">
        <v>1997.6874027578601</v>
      </c>
      <c r="D729" s="363">
        <v>0</v>
      </c>
      <c r="E729" s="363">
        <v>0</v>
      </c>
      <c r="F729" s="363">
        <v>0</v>
      </c>
      <c r="G729" s="363">
        <v>0</v>
      </c>
      <c r="H729" s="363">
        <v>0</v>
      </c>
      <c r="I729" s="363">
        <v>0</v>
      </c>
      <c r="J729" s="363">
        <v>0</v>
      </c>
      <c r="K729" s="363">
        <v>0</v>
      </c>
    </row>
    <row r="730" spans="1:11">
      <c r="A730" s="361">
        <f t="shared" si="11"/>
        <v>45688</v>
      </c>
      <c r="B730" s="362">
        <v>6</v>
      </c>
      <c r="C730" s="363">
        <v>0</v>
      </c>
      <c r="D730" s="363">
        <v>0</v>
      </c>
      <c r="E730" s="363">
        <v>0</v>
      </c>
      <c r="F730" s="363">
        <v>0</v>
      </c>
      <c r="G730" s="363">
        <v>0</v>
      </c>
      <c r="H730" s="363">
        <v>0</v>
      </c>
      <c r="I730" s="363">
        <v>0</v>
      </c>
      <c r="J730" s="363">
        <v>0</v>
      </c>
      <c r="K730" s="363">
        <v>0</v>
      </c>
    </row>
    <row r="731" spans="1:11">
      <c r="A731" s="361">
        <f t="shared" si="11"/>
        <v>45688</v>
      </c>
      <c r="B731" s="362">
        <v>7</v>
      </c>
      <c r="C731" s="363">
        <v>0</v>
      </c>
      <c r="D731" s="363">
        <v>0</v>
      </c>
      <c r="E731" s="363">
        <v>0</v>
      </c>
      <c r="F731" s="363">
        <v>0</v>
      </c>
      <c r="G731" s="363">
        <v>0</v>
      </c>
      <c r="H731" s="363">
        <v>0</v>
      </c>
      <c r="I731" s="363">
        <v>0</v>
      </c>
      <c r="J731" s="363">
        <v>0</v>
      </c>
      <c r="K731" s="363">
        <v>0</v>
      </c>
    </row>
    <row r="732" spans="1:11">
      <c r="A732" s="361">
        <f t="shared" si="11"/>
        <v>45688</v>
      </c>
      <c r="B732" s="362">
        <v>8</v>
      </c>
      <c r="C732" s="363">
        <v>640.873746067296</v>
      </c>
      <c r="D732" s="363">
        <v>0</v>
      </c>
      <c r="E732" s="363">
        <v>0</v>
      </c>
      <c r="F732" s="363">
        <v>0</v>
      </c>
      <c r="G732" s="363">
        <v>0</v>
      </c>
      <c r="H732" s="363">
        <v>0</v>
      </c>
      <c r="I732" s="363">
        <v>0</v>
      </c>
      <c r="J732" s="363">
        <v>0</v>
      </c>
      <c r="K732" s="363">
        <v>0</v>
      </c>
    </row>
    <row r="733" spans="1:11">
      <c r="A733" s="361">
        <f t="shared" si="11"/>
        <v>45688</v>
      </c>
      <c r="B733" s="362">
        <v>9</v>
      </c>
      <c r="C733" s="363">
        <v>0</v>
      </c>
      <c r="D733" s="363">
        <v>0</v>
      </c>
      <c r="E733" s="363">
        <v>0</v>
      </c>
      <c r="F733" s="363">
        <v>0</v>
      </c>
      <c r="G733" s="363">
        <v>0</v>
      </c>
      <c r="H733" s="363">
        <v>0</v>
      </c>
      <c r="I733" s="363">
        <v>0</v>
      </c>
      <c r="J733" s="363">
        <v>0</v>
      </c>
      <c r="K733" s="363">
        <v>0</v>
      </c>
    </row>
    <row r="734" spans="1:11">
      <c r="A734" s="361">
        <f t="shared" si="11"/>
        <v>45688</v>
      </c>
      <c r="B734" s="362">
        <v>10</v>
      </c>
      <c r="C734" s="363">
        <v>0</v>
      </c>
      <c r="D734" s="363">
        <v>0</v>
      </c>
      <c r="E734" s="363">
        <v>0</v>
      </c>
      <c r="F734" s="363">
        <v>0</v>
      </c>
      <c r="G734" s="363">
        <v>0</v>
      </c>
      <c r="H734" s="363">
        <v>0</v>
      </c>
      <c r="I734" s="363">
        <v>0</v>
      </c>
      <c r="J734" s="363">
        <v>0</v>
      </c>
      <c r="K734" s="363">
        <v>0</v>
      </c>
    </row>
    <row r="735" spans="1:11">
      <c r="A735" s="361">
        <f t="shared" si="11"/>
        <v>45688</v>
      </c>
      <c r="B735" s="362">
        <v>11</v>
      </c>
      <c r="C735" s="363">
        <v>0</v>
      </c>
      <c r="D735" s="363">
        <v>0</v>
      </c>
      <c r="E735" s="363">
        <v>0</v>
      </c>
      <c r="F735" s="363">
        <v>0</v>
      </c>
      <c r="G735" s="363">
        <v>0</v>
      </c>
      <c r="H735" s="363">
        <v>0</v>
      </c>
      <c r="I735" s="363">
        <v>0</v>
      </c>
      <c r="J735" s="363">
        <v>0</v>
      </c>
      <c r="K735" s="363">
        <v>0</v>
      </c>
    </row>
    <row r="736" spans="1:11">
      <c r="A736" s="361">
        <f t="shared" si="11"/>
        <v>45688</v>
      </c>
      <c r="B736" s="362">
        <v>12</v>
      </c>
      <c r="C736" s="363">
        <v>0</v>
      </c>
      <c r="D736" s="363">
        <v>0</v>
      </c>
      <c r="E736" s="363">
        <v>0</v>
      </c>
      <c r="F736" s="363">
        <v>0</v>
      </c>
      <c r="G736" s="363">
        <v>0</v>
      </c>
      <c r="H736" s="363">
        <v>0</v>
      </c>
      <c r="I736" s="363">
        <v>0</v>
      </c>
      <c r="J736" s="363">
        <v>0</v>
      </c>
      <c r="K736" s="363">
        <v>0</v>
      </c>
    </row>
    <row r="737" spans="1:11">
      <c r="A737" s="361">
        <f t="shared" si="11"/>
        <v>45688</v>
      </c>
      <c r="B737" s="362">
        <v>13</v>
      </c>
      <c r="C737" s="363">
        <v>0</v>
      </c>
      <c r="D737" s="363">
        <v>0</v>
      </c>
      <c r="E737" s="363">
        <v>0</v>
      </c>
      <c r="F737" s="363">
        <v>0</v>
      </c>
      <c r="G737" s="363">
        <v>0</v>
      </c>
      <c r="H737" s="363">
        <v>0</v>
      </c>
      <c r="I737" s="363">
        <v>0</v>
      </c>
      <c r="J737" s="363">
        <v>0</v>
      </c>
      <c r="K737" s="363">
        <v>0</v>
      </c>
    </row>
    <row r="738" spans="1:11">
      <c r="A738" s="361">
        <f t="shared" si="11"/>
        <v>45688</v>
      </c>
      <c r="B738" s="362">
        <v>14</v>
      </c>
      <c r="C738" s="363">
        <v>0</v>
      </c>
      <c r="D738" s="363">
        <v>0</v>
      </c>
      <c r="E738" s="363">
        <v>0</v>
      </c>
      <c r="F738" s="363">
        <v>0</v>
      </c>
      <c r="G738" s="363">
        <v>0</v>
      </c>
      <c r="H738" s="363">
        <v>0</v>
      </c>
      <c r="I738" s="363">
        <v>0</v>
      </c>
      <c r="J738" s="363">
        <v>0</v>
      </c>
      <c r="K738" s="363">
        <v>0</v>
      </c>
    </row>
    <row r="739" spans="1:11">
      <c r="A739" s="361">
        <f t="shared" si="11"/>
        <v>45688</v>
      </c>
      <c r="B739" s="362">
        <v>15</v>
      </c>
      <c r="C739" s="363">
        <v>0</v>
      </c>
      <c r="D739" s="363">
        <v>0</v>
      </c>
      <c r="E739" s="363">
        <v>0</v>
      </c>
      <c r="F739" s="363">
        <v>0</v>
      </c>
      <c r="G739" s="363">
        <v>0</v>
      </c>
      <c r="H739" s="363">
        <v>0</v>
      </c>
      <c r="I739" s="363">
        <v>0</v>
      </c>
      <c r="J739" s="363">
        <v>0</v>
      </c>
      <c r="K739" s="363">
        <v>0</v>
      </c>
    </row>
    <row r="740" spans="1:11">
      <c r="A740" s="361">
        <f t="shared" si="11"/>
        <v>45688</v>
      </c>
      <c r="B740" s="362">
        <v>16</v>
      </c>
      <c r="C740" s="363">
        <v>0</v>
      </c>
      <c r="D740" s="363">
        <v>0</v>
      </c>
      <c r="E740" s="363">
        <v>0</v>
      </c>
      <c r="F740" s="363">
        <v>0</v>
      </c>
      <c r="G740" s="363">
        <v>0</v>
      </c>
      <c r="H740" s="363">
        <v>0</v>
      </c>
      <c r="I740" s="363">
        <v>0</v>
      </c>
      <c r="J740" s="363">
        <v>0</v>
      </c>
      <c r="K740" s="363">
        <v>0</v>
      </c>
    </row>
    <row r="741" spans="1:11">
      <c r="A741" s="361">
        <f t="shared" si="11"/>
        <v>45688</v>
      </c>
      <c r="B741" s="362">
        <v>17</v>
      </c>
      <c r="C741" s="363">
        <v>0</v>
      </c>
      <c r="D741" s="363">
        <v>0</v>
      </c>
      <c r="E741" s="363">
        <v>0</v>
      </c>
      <c r="F741" s="363">
        <v>0</v>
      </c>
      <c r="G741" s="363">
        <v>0</v>
      </c>
      <c r="H741" s="363">
        <v>0</v>
      </c>
      <c r="I741" s="363">
        <v>0</v>
      </c>
      <c r="J741" s="363">
        <v>0</v>
      </c>
      <c r="K741" s="363">
        <v>0</v>
      </c>
    </row>
    <row r="742" spans="1:11">
      <c r="A742" s="361">
        <f t="shared" si="11"/>
        <v>45688</v>
      </c>
      <c r="B742" s="362">
        <v>18</v>
      </c>
      <c r="C742" s="363">
        <v>0</v>
      </c>
      <c r="D742" s="363">
        <v>0</v>
      </c>
      <c r="E742" s="363">
        <v>0</v>
      </c>
      <c r="F742" s="363">
        <v>0</v>
      </c>
      <c r="G742" s="363">
        <v>0</v>
      </c>
      <c r="H742" s="363">
        <v>0</v>
      </c>
      <c r="I742" s="363">
        <v>0</v>
      </c>
      <c r="J742" s="363">
        <v>0</v>
      </c>
      <c r="K742" s="363">
        <v>0</v>
      </c>
    </row>
    <row r="743" spans="1:11">
      <c r="A743" s="361">
        <f t="shared" si="11"/>
        <v>45688</v>
      </c>
      <c r="B743" s="362">
        <v>19</v>
      </c>
      <c r="C743" s="363">
        <v>0</v>
      </c>
      <c r="D743" s="363">
        <v>0</v>
      </c>
      <c r="E743" s="363">
        <v>0</v>
      </c>
      <c r="F743" s="363">
        <v>0</v>
      </c>
      <c r="G743" s="363">
        <v>0</v>
      </c>
      <c r="H743" s="363">
        <v>0</v>
      </c>
      <c r="I743" s="363">
        <v>0</v>
      </c>
      <c r="J743" s="363">
        <v>0</v>
      </c>
      <c r="K743" s="363">
        <v>0</v>
      </c>
    </row>
    <row r="744" spans="1:11">
      <c r="A744" s="361">
        <f t="shared" si="11"/>
        <v>45688</v>
      </c>
      <c r="B744" s="362">
        <v>20</v>
      </c>
      <c r="C744" s="363">
        <v>180.122896457449</v>
      </c>
      <c r="D744" s="363">
        <v>0</v>
      </c>
      <c r="E744" s="363">
        <v>0</v>
      </c>
      <c r="F744" s="363">
        <v>0</v>
      </c>
      <c r="G744" s="363">
        <v>0</v>
      </c>
      <c r="H744" s="363">
        <v>0</v>
      </c>
      <c r="I744" s="363">
        <v>0</v>
      </c>
      <c r="J744" s="363">
        <v>0</v>
      </c>
      <c r="K744" s="363">
        <v>0</v>
      </c>
    </row>
    <row r="745" spans="1:11">
      <c r="A745" s="361">
        <f t="shared" si="11"/>
        <v>45688</v>
      </c>
      <c r="B745" s="362">
        <v>21</v>
      </c>
      <c r="C745" s="363">
        <v>3119.92883182166</v>
      </c>
      <c r="D745" s="363">
        <v>0</v>
      </c>
      <c r="E745" s="363">
        <v>0</v>
      </c>
      <c r="F745" s="363">
        <v>0</v>
      </c>
      <c r="G745" s="363">
        <v>0</v>
      </c>
      <c r="H745" s="363">
        <v>0</v>
      </c>
      <c r="I745" s="363">
        <v>0</v>
      </c>
      <c r="J745" s="363">
        <v>0</v>
      </c>
      <c r="K745" s="363">
        <v>0</v>
      </c>
    </row>
    <row r="746" spans="1:11">
      <c r="A746" s="361">
        <f t="shared" si="11"/>
        <v>45688</v>
      </c>
      <c r="B746" s="362">
        <v>22</v>
      </c>
      <c r="C746" s="363">
        <v>2779.0930494074505</v>
      </c>
      <c r="D746" s="363">
        <v>0</v>
      </c>
      <c r="E746" s="363">
        <v>0</v>
      </c>
      <c r="F746" s="363">
        <v>0</v>
      </c>
      <c r="G746" s="363">
        <v>0</v>
      </c>
      <c r="H746" s="363">
        <v>0</v>
      </c>
      <c r="I746" s="363">
        <v>0</v>
      </c>
      <c r="J746" s="363">
        <v>0</v>
      </c>
      <c r="K746" s="363">
        <v>0</v>
      </c>
    </row>
    <row r="747" spans="1:11">
      <c r="A747" s="361">
        <f t="shared" si="11"/>
        <v>45688</v>
      </c>
      <c r="B747" s="362">
        <v>23</v>
      </c>
      <c r="C747" s="363">
        <v>3040.0622155180999</v>
      </c>
      <c r="D747" s="363">
        <v>0</v>
      </c>
      <c r="E747" s="363">
        <v>0</v>
      </c>
      <c r="F747" s="363">
        <v>0</v>
      </c>
      <c r="G747" s="363">
        <v>0</v>
      </c>
      <c r="H747" s="363">
        <v>0</v>
      </c>
      <c r="I747" s="363">
        <v>0</v>
      </c>
      <c r="J747" s="363">
        <v>0</v>
      </c>
      <c r="K747" s="363">
        <v>0</v>
      </c>
    </row>
    <row r="748" spans="1:11">
      <c r="A748" s="361">
        <f t="shared" si="11"/>
        <v>45689</v>
      </c>
      <c r="B748" s="362">
        <v>0</v>
      </c>
      <c r="C748" s="363">
        <v>2588.7232237836097</v>
      </c>
      <c r="D748" s="363">
        <v>0</v>
      </c>
      <c r="E748" s="363">
        <v>0</v>
      </c>
      <c r="F748" s="363">
        <v>0</v>
      </c>
      <c r="G748" s="363">
        <v>0</v>
      </c>
      <c r="H748" s="363">
        <v>0</v>
      </c>
      <c r="I748" s="363">
        <v>0</v>
      </c>
      <c r="J748" s="363">
        <v>0</v>
      </c>
      <c r="K748" s="363">
        <v>0</v>
      </c>
    </row>
    <row r="749" spans="1:11">
      <c r="A749" s="361">
        <f t="shared" si="11"/>
        <v>45689</v>
      </c>
      <c r="B749" s="362">
        <v>1</v>
      </c>
      <c r="C749" s="363">
        <v>2138.9200323425002</v>
      </c>
      <c r="D749" s="363">
        <v>0</v>
      </c>
      <c r="E749" s="363">
        <v>0</v>
      </c>
      <c r="F749" s="363">
        <v>0</v>
      </c>
      <c r="G749" s="363">
        <v>0</v>
      </c>
      <c r="H749" s="363">
        <v>0</v>
      </c>
      <c r="I749" s="363">
        <v>0</v>
      </c>
      <c r="J749" s="363">
        <v>0</v>
      </c>
      <c r="K749" s="363">
        <v>0</v>
      </c>
    </row>
    <row r="750" spans="1:11">
      <c r="A750" s="361">
        <f t="shared" si="11"/>
        <v>45689</v>
      </c>
      <c r="B750" s="362">
        <v>2</v>
      </c>
      <c r="C750" s="363">
        <v>11862.692465501901</v>
      </c>
      <c r="D750" s="363">
        <v>0</v>
      </c>
      <c r="E750" s="363">
        <v>0</v>
      </c>
      <c r="F750" s="363">
        <v>0</v>
      </c>
      <c r="G750" s="363">
        <v>0</v>
      </c>
      <c r="H750" s="363">
        <v>0</v>
      </c>
      <c r="I750" s="363">
        <v>3220.9230432865002</v>
      </c>
      <c r="J750" s="363">
        <v>0</v>
      </c>
      <c r="K750" s="363">
        <v>1701.2828235873103</v>
      </c>
    </row>
    <row r="751" spans="1:11">
      <c r="A751" s="361">
        <f t="shared" si="11"/>
        <v>45689</v>
      </c>
      <c r="B751" s="362">
        <v>3</v>
      </c>
      <c r="C751" s="363">
        <v>11480.4490548135</v>
      </c>
      <c r="D751" s="363">
        <v>0</v>
      </c>
      <c r="E751" s="363">
        <v>0</v>
      </c>
      <c r="F751" s="363">
        <v>122.50283395260301</v>
      </c>
      <c r="G751" s="363">
        <v>0</v>
      </c>
      <c r="H751" s="363">
        <v>0</v>
      </c>
      <c r="I751" s="363">
        <v>3044.8818251110602</v>
      </c>
      <c r="J751" s="363">
        <v>0</v>
      </c>
      <c r="K751" s="363">
        <v>2178.9500653177106</v>
      </c>
    </row>
    <row r="752" spans="1:11">
      <c r="A752" s="361">
        <f t="shared" si="11"/>
        <v>45689</v>
      </c>
      <c r="B752" s="362">
        <v>4</v>
      </c>
      <c r="C752" s="363">
        <v>3727.6644131125804</v>
      </c>
      <c r="D752" s="363">
        <v>0</v>
      </c>
      <c r="E752" s="363">
        <v>0</v>
      </c>
      <c r="F752" s="363">
        <v>0</v>
      </c>
      <c r="G752" s="363">
        <v>0</v>
      </c>
      <c r="H752" s="363">
        <v>0</v>
      </c>
      <c r="I752" s="363">
        <v>0</v>
      </c>
      <c r="J752" s="363">
        <v>0</v>
      </c>
      <c r="K752" s="363">
        <v>25.8224544127131</v>
      </c>
    </row>
    <row r="753" spans="1:11">
      <c r="A753" s="361">
        <f t="shared" si="11"/>
        <v>45689</v>
      </c>
      <c r="B753" s="362">
        <v>5</v>
      </c>
      <c r="C753" s="363">
        <v>2994.0347173608002</v>
      </c>
      <c r="D753" s="363">
        <v>0</v>
      </c>
      <c r="E753" s="363">
        <v>0</v>
      </c>
      <c r="F753" s="363">
        <v>0</v>
      </c>
      <c r="G753" s="363">
        <v>0</v>
      </c>
      <c r="H753" s="363">
        <v>0</v>
      </c>
      <c r="I753" s="363">
        <v>0</v>
      </c>
      <c r="J753" s="363">
        <v>0</v>
      </c>
      <c r="K753" s="363">
        <v>0</v>
      </c>
    </row>
    <row r="754" spans="1:11">
      <c r="A754" s="361">
        <f t="shared" si="11"/>
        <v>45689</v>
      </c>
      <c r="B754" s="362">
        <v>6</v>
      </c>
      <c r="C754" s="363">
        <v>2858.9259167939099</v>
      </c>
      <c r="D754" s="363">
        <v>0</v>
      </c>
      <c r="E754" s="363">
        <v>0</v>
      </c>
      <c r="F754" s="363">
        <v>0</v>
      </c>
      <c r="G754" s="363">
        <v>0</v>
      </c>
      <c r="H754" s="363">
        <v>0</v>
      </c>
      <c r="I754" s="363">
        <v>0</v>
      </c>
      <c r="J754" s="363">
        <v>0</v>
      </c>
      <c r="K754" s="363">
        <v>31.096593846751297</v>
      </c>
    </row>
    <row r="755" spans="1:11">
      <c r="A755" s="361">
        <f t="shared" si="11"/>
        <v>45689</v>
      </c>
      <c r="B755" s="362">
        <v>7</v>
      </c>
      <c r="C755" s="363">
        <v>2453.9490159997599</v>
      </c>
      <c r="D755" s="363">
        <v>0</v>
      </c>
      <c r="E755" s="363">
        <v>0</v>
      </c>
      <c r="F755" s="363">
        <v>0</v>
      </c>
      <c r="G755" s="363">
        <v>0</v>
      </c>
      <c r="H755" s="363">
        <v>0</v>
      </c>
      <c r="I755" s="363">
        <v>0</v>
      </c>
      <c r="J755" s="363">
        <v>0</v>
      </c>
      <c r="K755" s="363">
        <v>0</v>
      </c>
    </row>
    <row r="756" spans="1:11">
      <c r="A756" s="361">
        <f t="shared" si="11"/>
        <v>45689</v>
      </c>
      <c r="B756" s="362">
        <v>8</v>
      </c>
      <c r="C756" s="363">
        <v>2455.2349842390199</v>
      </c>
      <c r="D756" s="363">
        <v>0</v>
      </c>
      <c r="E756" s="363">
        <v>0</v>
      </c>
      <c r="F756" s="363">
        <v>0</v>
      </c>
      <c r="G756" s="363">
        <v>0</v>
      </c>
      <c r="H756" s="363">
        <v>0</v>
      </c>
      <c r="I756" s="363">
        <v>0</v>
      </c>
      <c r="J756" s="363">
        <v>0</v>
      </c>
      <c r="K756" s="363">
        <v>0</v>
      </c>
    </row>
    <row r="757" spans="1:11">
      <c r="A757" s="361">
        <f t="shared" si="11"/>
        <v>45689</v>
      </c>
      <c r="B757" s="362">
        <v>9</v>
      </c>
      <c r="C757" s="363">
        <v>2458.1344380423802</v>
      </c>
      <c r="D757" s="363">
        <v>0</v>
      </c>
      <c r="E757" s="363">
        <v>0</v>
      </c>
      <c r="F757" s="363">
        <v>0</v>
      </c>
      <c r="G757" s="363">
        <v>0</v>
      </c>
      <c r="H757" s="363">
        <v>0</v>
      </c>
      <c r="I757" s="363">
        <v>0</v>
      </c>
      <c r="J757" s="363">
        <v>0</v>
      </c>
      <c r="K757" s="363">
        <v>0</v>
      </c>
    </row>
    <row r="758" spans="1:11">
      <c r="A758" s="361">
        <f t="shared" si="11"/>
        <v>45689</v>
      </c>
      <c r="B758" s="362">
        <v>10</v>
      </c>
      <c r="C758" s="363">
        <v>1982.9279620361801</v>
      </c>
      <c r="D758" s="363">
        <v>0</v>
      </c>
      <c r="E758" s="363">
        <v>0</v>
      </c>
      <c r="F758" s="363">
        <v>0</v>
      </c>
      <c r="G758" s="363">
        <v>0</v>
      </c>
      <c r="H758" s="363">
        <v>0</v>
      </c>
      <c r="I758" s="363">
        <v>0</v>
      </c>
      <c r="J758" s="363">
        <v>0</v>
      </c>
      <c r="K758" s="363">
        <v>0</v>
      </c>
    </row>
    <row r="759" spans="1:11">
      <c r="A759" s="361">
        <f t="shared" si="11"/>
        <v>45689</v>
      </c>
      <c r="B759" s="362">
        <v>11</v>
      </c>
      <c r="C759" s="363">
        <v>1986.63055108198</v>
      </c>
      <c r="D759" s="363">
        <v>0</v>
      </c>
      <c r="E759" s="363">
        <v>0</v>
      </c>
      <c r="F759" s="363">
        <v>0</v>
      </c>
      <c r="G759" s="363">
        <v>0</v>
      </c>
      <c r="H759" s="363">
        <v>0</v>
      </c>
      <c r="I759" s="363">
        <v>0</v>
      </c>
      <c r="J759" s="363">
        <v>0</v>
      </c>
      <c r="K759" s="363">
        <v>0</v>
      </c>
    </row>
    <row r="760" spans="1:11">
      <c r="A760" s="361">
        <f t="shared" si="11"/>
        <v>45689</v>
      </c>
      <c r="B760" s="362">
        <v>12</v>
      </c>
      <c r="C760" s="363">
        <v>1986.0373296213802</v>
      </c>
      <c r="D760" s="363">
        <v>0</v>
      </c>
      <c r="E760" s="363">
        <v>0</v>
      </c>
      <c r="F760" s="363">
        <v>0</v>
      </c>
      <c r="G760" s="363">
        <v>0</v>
      </c>
      <c r="H760" s="363">
        <v>0</v>
      </c>
      <c r="I760" s="363">
        <v>0</v>
      </c>
      <c r="J760" s="363">
        <v>0</v>
      </c>
      <c r="K760" s="363">
        <v>0</v>
      </c>
    </row>
    <row r="761" spans="1:11">
      <c r="A761" s="361">
        <f t="shared" si="11"/>
        <v>45689</v>
      </c>
      <c r="B761" s="362">
        <v>13</v>
      </c>
      <c r="C761" s="363">
        <v>1985.7014440710402</v>
      </c>
      <c r="D761" s="363">
        <v>0</v>
      </c>
      <c r="E761" s="363">
        <v>0</v>
      </c>
      <c r="F761" s="363">
        <v>0</v>
      </c>
      <c r="G761" s="363">
        <v>0</v>
      </c>
      <c r="H761" s="363">
        <v>0</v>
      </c>
      <c r="I761" s="363">
        <v>0</v>
      </c>
      <c r="J761" s="363">
        <v>0</v>
      </c>
      <c r="K761" s="363">
        <v>0</v>
      </c>
    </row>
    <row r="762" spans="1:11">
      <c r="A762" s="361">
        <f t="shared" si="11"/>
        <v>45689</v>
      </c>
      <c r="B762" s="362">
        <v>14</v>
      </c>
      <c r="C762" s="363">
        <v>1984.5629997980902</v>
      </c>
      <c r="D762" s="363">
        <v>0</v>
      </c>
      <c r="E762" s="363">
        <v>0</v>
      </c>
      <c r="F762" s="363">
        <v>0</v>
      </c>
      <c r="G762" s="363">
        <v>0</v>
      </c>
      <c r="H762" s="363">
        <v>0</v>
      </c>
      <c r="I762" s="363">
        <v>0</v>
      </c>
      <c r="J762" s="363">
        <v>0</v>
      </c>
      <c r="K762" s="363">
        <v>0</v>
      </c>
    </row>
    <row r="763" spans="1:11">
      <c r="A763" s="361">
        <f t="shared" si="11"/>
        <v>45689</v>
      </c>
      <c r="B763" s="362">
        <v>15</v>
      </c>
      <c r="C763" s="363">
        <v>1985.6778651534901</v>
      </c>
      <c r="D763" s="363">
        <v>0</v>
      </c>
      <c r="E763" s="363">
        <v>0</v>
      </c>
      <c r="F763" s="363">
        <v>0</v>
      </c>
      <c r="G763" s="363">
        <v>0</v>
      </c>
      <c r="H763" s="363">
        <v>0</v>
      </c>
      <c r="I763" s="363">
        <v>0</v>
      </c>
      <c r="J763" s="363">
        <v>0</v>
      </c>
      <c r="K763" s="363">
        <v>0</v>
      </c>
    </row>
    <row r="764" spans="1:11">
      <c r="A764" s="361">
        <f t="shared" si="11"/>
        <v>45689</v>
      </c>
      <c r="B764" s="362">
        <v>16</v>
      </c>
      <c r="C764" s="363">
        <v>0</v>
      </c>
      <c r="D764" s="363">
        <v>0</v>
      </c>
      <c r="E764" s="363">
        <v>0</v>
      </c>
      <c r="F764" s="363">
        <v>0</v>
      </c>
      <c r="G764" s="363">
        <v>0</v>
      </c>
      <c r="H764" s="363">
        <v>0</v>
      </c>
      <c r="I764" s="363">
        <v>0</v>
      </c>
      <c r="J764" s="363">
        <v>0</v>
      </c>
      <c r="K764" s="363">
        <v>0</v>
      </c>
    </row>
    <row r="765" spans="1:11">
      <c r="A765" s="361">
        <f t="shared" si="11"/>
        <v>45689</v>
      </c>
      <c r="B765" s="362">
        <v>17</v>
      </c>
      <c r="C765" s="363">
        <v>0</v>
      </c>
      <c r="D765" s="363">
        <v>0</v>
      </c>
      <c r="E765" s="363">
        <v>0</v>
      </c>
      <c r="F765" s="363">
        <v>0</v>
      </c>
      <c r="G765" s="363">
        <v>0</v>
      </c>
      <c r="H765" s="363">
        <v>0</v>
      </c>
      <c r="I765" s="363">
        <v>0</v>
      </c>
      <c r="J765" s="363">
        <v>0</v>
      </c>
      <c r="K765" s="363">
        <v>0</v>
      </c>
    </row>
    <row r="766" spans="1:11">
      <c r="A766" s="361">
        <f t="shared" si="11"/>
        <v>45689</v>
      </c>
      <c r="B766" s="362">
        <v>18</v>
      </c>
      <c r="C766" s="363">
        <v>0</v>
      </c>
      <c r="D766" s="363">
        <v>0</v>
      </c>
      <c r="E766" s="363">
        <v>0</v>
      </c>
      <c r="F766" s="363">
        <v>0</v>
      </c>
      <c r="G766" s="363">
        <v>0</v>
      </c>
      <c r="H766" s="363">
        <v>0</v>
      </c>
      <c r="I766" s="363">
        <v>0</v>
      </c>
      <c r="J766" s="363">
        <v>0</v>
      </c>
      <c r="K766" s="363">
        <v>0</v>
      </c>
    </row>
    <row r="767" spans="1:11">
      <c r="A767" s="361">
        <f t="shared" si="11"/>
        <v>45689</v>
      </c>
      <c r="B767" s="362">
        <v>19</v>
      </c>
      <c r="C767" s="363">
        <v>0</v>
      </c>
      <c r="D767" s="363">
        <v>0</v>
      </c>
      <c r="E767" s="363">
        <v>0</v>
      </c>
      <c r="F767" s="363">
        <v>0</v>
      </c>
      <c r="G767" s="363">
        <v>0</v>
      </c>
      <c r="H767" s="363">
        <v>0</v>
      </c>
      <c r="I767" s="363">
        <v>0</v>
      </c>
      <c r="J767" s="363">
        <v>0</v>
      </c>
      <c r="K767" s="363">
        <v>0</v>
      </c>
    </row>
    <row r="768" spans="1:11">
      <c r="A768" s="361">
        <f t="shared" si="11"/>
        <v>45689</v>
      </c>
      <c r="B768" s="362">
        <v>20</v>
      </c>
      <c r="C768" s="363">
        <v>0</v>
      </c>
      <c r="D768" s="363">
        <v>0</v>
      </c>
      <c r="E768" s="363">
        <v>0</v>
      </c>
      <c r="F768" s="363">
        <v>0</v>
      </c>
      <c r="G768" s="363">
        <v>0</v>
      </c>
      <c r="H768" s="363">
        <v>0</v>
      </c>
      <c r="I768" s="363">
        <v>0</v>
      </c>
      <c r="J768" s="363">
        <v>0</v>
      </c>
      <c r="K768" s="363">
        <v>0</v>
      </c>
    </row>
    <row r="769" spans="1:11">
      <c r="A769" s="361">
        <f t="shared" si="11"/>
        <v>45689</v>
      </c>
      <c r="B769" s="362">
        <v>21</v>
      </c>
      <c r="C769" s="363">
        <v>1982.2408124557701</v>
      </c>
      <c r="D769" s="363">
        <v>0</v>
      </c>
      <c r="E769" s="363">
        <v>0</v>
      </c>
      <c r="F769" s="363">
        <v>0</v>
      </c>
      <c r="G769" s="363">
        <v>0</v>
      </c>
      <c r="H769" s="363">
        <v>0</v>
      </c>
      <c r="I769" s="363">
        <v>0</v>
      </c>
      <c r="J769" s="363">
        <v>0</v>
      </c>
      <c r="K769" s="363">
        <v>0</v>
      </c>
    </row>
    <row r="770" spans="1:11">
      <c r="A770" s="361">
        <f t="shared" si="11"/>
        <v>45689</v>
      </c>
      <c r="B770" s="362">
        <v>22</v>
      </c>
      <c r="C770" s="363">
        <v>1820.27358566167</v>
      </c>
      <c r="D770" s="363">
        <v>0</v>
      </c>
      <c r="E770" s="363">
        <v>0</v>
      </c>
      <c r="F770" s="363">
        <v>0</v>
      </c>
      <c r="G770" s="363">
        <v>0</v>
      </c>
      <c r="H770" s="363">
        <v>0</v>
      </c>
      <c r="I770" s="363">
        <v>0</v>
      </c>
      <c r="J770" s="363">
        <v>0</v>
      </c>
      <c r="K770" s="363">
        <v>0</v>
      </c>
    </row>
    <row r="771" spans="1:11">
      <c r="A771" s="361">
        <f t="shared" si="11"/>
        <v>45689</v>
      </c>
      <c r="B771" s="362">
        <v>23</v>
      </c>
      <c r="C771" s="363">
        <v>1675.5120785983402</v>
      </c>
      <c r="D771" s="363">
        <v>0</v>
      </c>
      <c r="E771" s="363">
        <v>0</v>
      </c>
      <c r="F771" s="363">
        <v>0</v>
      </c>
      <c r="G771" s="363">
        <v>0</v>
      </c>
      <c r="H771" s="363">
        <v>0</v>
      </c>
      <c r="I771" s="363">
        <v>0</v>
      </c>
      <c r="J771" s="363">
        <v>0</v>
      </c>
      <c r="K771" s="363">
        <v>0</v>
      </c>
    </row>
    <row r="772" spans="1:11">
      <c r="A772" s="361">
        <f t="shared" si="11"/>
        <v>45690</v>
      </c>
      <c r="B772" s="362">
        <v>0</v>
      </c>
      <c r="C772" s="363">
        <v>1729.5796205694999</v>
      </c>
      <c r="D772" s="363">
        <v>0</v>
      </c>
      <c r="E772" s="363">
        <v>0</v>
      </c>
      <c r="F772" s="363">
        <v>0</v>
      </c>
      <c r="G772" s="363">
        <v>0</v>
      </c>
      <c r="H772" s="363">
        <v>0</v>
      </c>
      <c r="I772" s="363">
        <v>2.1756854295122401</v>
      </c>
      <c r="J772" s="363">
        <v>0</v>
      </c>
      <c r="K772" s="363">
        <v>0</v>
      </c>
    </row>
    <row r="773" spans="1:11">
      <c r="A773" s="361">
        <f t="shared" ref="A773:A836" si="12">IF(B773=0,A772+1,A772)</f>
        <v>45690</v>
      </c>
      <c r="B773" s="362">
        <v>1</v>
      </c>
      <c r="C773" s="363">
        <v>1730.18718142238</v>
      </c>
      <c r="D773" s="363">
        <v>0</v>
      </c>
      <c r="E773" s="363">
        <v>0</v>
      </c>
      <c r="F773" s="363">
        <v>0</v>
      </c>
      <c r="G773" s="363">
        <v>0</v>
      </c>
      <c r="H773" s="363">
        <v>0</v>
      </c>
      <c r="I773" s="363">
        <v>0</v>
      </c>
      <c r="J773" s="363">
        <v>0</v>
      </c>
      <c r="K773" s="363">
        <v>0</v>
      </c>
    </row>
    <row r="774" spans="1:11">
      <c r="A774" s="361">
        <f t="shared" si="12"/>
        <v>45690</v>
      </c>
      <c r="B774" s="362">
        <v>2</v>
      </c>
      <c r="C774" s="363">
        <v>1727.9746145295801</v>
      </c>
      <c r="D774" s="363">
        <v>0</v>
      </c>
      <c r="E774" s="363">
        <v>0</v>
      </c>
      <c r="F774" s="363">
        <v>0</v>
      </c>
      <c r="G774" s="363">
        <v>0</v>
      </c>
      <c r="H774" s="363">
        <v>0</v>
      </c>
      <c r="I774" s="363">
        <v>0</v>
      </c>
      <c r="J774" s="363">
        <v>0</v>
      </c>
      <c r="K774" s="363">
        <v>0</v>
      </c>
    </row>
    <row r="775" spans="1:11">
      <c r="A775" s="361">
        <f t="shared" si="12"/>
        <v>45690</v>
      </c>
      <c r="B775" s="362">
        <v>3</v>
      </c>
      <c r="C775" s="363">
        <v>1728.2383391712299</v>
      </c>
      <c r="D775" s="363">
        <v>0</v>
      </c>
      <c r="E775" s="363">
        <v>0</v>
      </c>
      <c r="F775" s="363">
        <v>0</v>
      </c>
      <c r="G775" s="363">
        <v>0</v>
      </c>
      <c r="H775" s="363">
        <v>0</v>
      </c>
      <c r="I775" s="363">
        <v>0</v>
      </c>
      <c r="J775" s="363">
        <v>0</v>
      </c>
      <c r="K775" s="363">
        <v>0</v>
      </c>
    </row>
    <row r="776" spans="1:11">
      <c r="A776" s="361">
        <f t="shared" si="12"/>
        <v>45690</v>
      </c>
      <c r="B776" s="362">
        <v>4</v>
      </c>
      <c r="C776" s="363">
        <v>1726.2998958882199</v>
      </c>
      <c r="D776" s="363">
        <v>0</v>
      </c>
      <c r="E776" s="363">
        <v>0</v>
      </c>
      <c r="F776" s="363">
        <v>0</v>
      </c>
      <c r="G776" s="363">
        <v>0</v>
      </c>
      <c r="H776" s="363">
        <v>0</v>
      </c>
      <c r="I776" s="363">
        <v>0</v>
      </c>
      <c r="J776" s="363">
        <v>0</v>
      </c>
      <c r="K776" s="363">
        <v>0</v>
      </c>
    </row>
    <row r="777" spans="1:11">
      <c r="A777" s="361">
        <f t="shared" si="12"/>
        <v>45690</v>
      </c>
      <c r="B777" s="362">
        <v>5</v>
      </c>
      <c r="C777" s="363">
        <v>1733.3490106936001</v>
      </c>
      <c r="D777" s="363">
        <v>0</v>
      </c>
      <c r="E777" s="363">
        <v>0</v>
      </c>
      <c r="F777" s="363">
        <v>0</v>
      </c>
      <c r="G777" s="363">
        <v>0</v>
      </c>
      <c r="H777" s="363">
        <v>0</v>
      </c>
      <c r="I777" s="363">
        <v>0</v>
      </c>
      <c r="J777" s="363">
        <v>0</v>
      </c>
      <c r="K777" s="363">
        <v>0</v>
      </c>
    </row>
    <row r="778" spans="1:11">
      <c r="A778" s="361">
        <f t="shared" si="12"/>
        <v>45690</v>
      </c>
      <c r="B778" s="362">
        <v>6</v>
      </c>
      <c r="C778" s="363">
        <v>1739.8547653242701</v>
      </c>
      <c r="D778" s="363">
        <v>0</v>
      </c>
      <c r="E778" s="363">
        <v>0</v>
      </c>
      <c r="F778" s="363">
        <v>0</v>
      </c>
      <c r="G778" s="363">
        <v>0</v>
      </c>
      <c r="H778" s="363">
        <v>0</v>
      </c>
      <c r="I778" s="363">
        <v>0</v>
      </c>
      <c r="J778" s="363">
        <v>0</v>
      </c>
      <c r="K778" s="363">
        <v>0</v>
      </c>
    </row>
    <row r="779" spans="1:11">
      <c r="A779" s="361">
        <f t="shared" si="12"/>
        <v>45690</v>
      </c>
      <c r="B779" s="362">
        <v>7</v>
      </c>
      <c r="C779" s="363">
        <v>3886.5189713733703</v>
      </c>
      <c r="D779" s="363">
        <v>0</v>
      </c>
      <c r="E779" s="363">
        <v>0</v>
      </c>
      <c r="F779" s="363">
        <v>0</v>
      </c>
      <c r="G779" s="363">
        <v>0</v>
      </c>
      <c r="H779" s="363">
        <v>0</v>
      </c>
      <c r="I779" s="363">
        <v>0</v>
      </c>
      <c r="J779" s="363">
        <v>0</v>
      </c>
      <c r="K779" s="363">
        <v>0</v>
      </c>
    </row>
    <row r="780" spans="1:11">
      <c r="A780" s="361">
        <f t="shared" si="12"/>
        <v>45690</v>
      </c>
      <c r="B780" s="362">
        <v>8</v>
      </c>
      <c r="C780" s="363">
        <v>3885.0877653184298</v>
      </c>
      <c r="D780" s="363">
        <v>0</v>
      </c>
      <c r="E780" s="363">
        <v>0</v>
      </c>
      <c r="F780" s="363">
        <v>0</v>
      </c>
      <c r="G780" s="363">
        <v>0</v>
      </c>
      <c r="H780" s="363">
        <v>0</v>
      </c>
      <c r="I780" s="363">
        <v>0</v>
      </c>
      <c r="J780" s="363">
        <v>0</v>
      </c>
      <c r="K780" s="363">
        <v>0</v>
      </c>
    </row>
    <row r="781" spans="1:11">
      <c r="A781" s="361">
        <f t="shared" si="12"/>
        <v>45690</v>
      </c>
      <c r="B781" s="362">
        <v>9</v>
      </c>
      <c r="C781" s="363">
        <v>3884.4718701426705</v>
      </c>
      <c r="D781" s="363">
        <v>0</v>
      </c>
      <c r="E781" s="363">
        <v>0</v>
      </c>
      <c r="F781" s="363">
        <v>0</v>
      </c>
      <c r="G781" s="363">
        <v>0</v>
      </c>
      <c r="H781" s="363">
        <v>0</v>
      </c>
      <c r="I781" s="363">
        <v>182.58038133645601</v>
      </c>
      <c r="J781" s="363">
        <v>0</v>
      </c>
      <c r="K781" s="363">
        <v>0</v>
      </c>
    </row>
    <row r="782" spans="1:11">
      <c r="A782" s="361">
        <f t="shared" si="12"/>
        <v>45690</v>
      </c>
      <c r="B782" s="362">
        <v>10</v>
      </c>
      <c r="C782" s="363">
        <v>3894.3812284131704</v>
      </c>
      <c r="D782" s="363">
        <v>0</v>
      </c>
      <c r="E782" s="363">
        <v>0</v>
      </c>
      <c r="F782" s="363">
        <v>0</v>
      </c>
      <c r="G782" s="363">
        <v>0</v>
      </c>
      <c r="H782" s="363">
        <v>0</v>
      </c>
      <c r="I782" s="363">
        <v>0</v>
      </c>
      <c r="J782" s="363">
        <v>0</v>
      </c>
      <c r="K782" s="363">
        <v>0</v>
      </c>
    </row>
    <row r="783" spans="1:11">
      <c r="A783" s="361">
        <f t="shared" si="12"/>
        <v>45690</v>
      </c>
      <c r="B783" s="362">
        <v>11</v>
      </c>
      <c r="C783" s="363">
        <v>9594.2542441681217</v>
      </c>
      <c r="D783" s="363">
        <v>0</v>
      </c>
      <c r="E783" s="363">
        <v>0</v>
      </c>
      <c r="F783" s="363">
        <v>1656.8747510945802</v>
      </c>
      <c r="G783" s="363">
        <v>1158.3644796227302</v>
      </c>
      <c r="H783" s="363">
        <v>0</v>
      </c>
      <c r="I783" s="363">
        <v>0</v>
      </c>
      <c r="J783" s="363">
        <v>0</v>
      </c>
      <c r="K783" s="363">
        <v>0</v>
      </c>
    </row>
    <row r="784" spans="1:11">
      <c r="A784" s="361">
        <f t="shared" si="12"/>
        <v>45690</v>
      </c>
      <c r="B784" s="362">
        <v>12</v>
      </c>
      <c r="C784" s="363">
        <v>9559.9681790983195</v>
      </c>
      <c r="D784" s="363">
        <v>0</v>
      </c>
      <c r="E784" s="363">
        <v>0</v>
      </c>
      <c r="F784" s="363">
        <v>1494.8747510945802</v>
      </c>
      <c r="G784" s="363">
        <v>1158.3644796227302</v>
      </c>
      <c r="H784" s="363">
        <v>0</v>
      </c>
      <c r="I784" s="363">
        <v>0</v>
      </c>
      <c r="J784" s="363">
        <v>0</v>
      </c>
      <c r="K784" s="363">
        <v>0</v>
      </c>
    </row>
    <row r="785" spans="1:11">
      <c r="A785" s="361">
        <f t="shared" si="12"/>
        <v>45690</v>
      </c>
      <c r="B785" s="362">
        <v>13</v>
      </c>
      <c r="C785" s="363">
        <v>9560.2722601437617</v>
      </c>
      <c r="D785" s="363">
        <v>0</v>
      </c>
      <c r="E785" s="363">
        <v>0</v>
      </c>
      <c r="F785" s="363">
        <v>1494.8747510945802</v>
      </c>
      <c r="G785" s="363">
        <v>1158.3644796227302</v>
      </c>
      <c r="H785" s="363">
        <v>0</v>
      </c>
      <c r="I785" s="363">
        <v>0</v>
      </c>
      <c r="J785" s="363">
        <v>0</v>
      </c>
      <c r="K785" s="363">
        <v>0</v>
      </c>
    </row>
    <row r="786" spans="1:11">
      <c r="A786" s="361">
        <f t="shared" si="12"/>
        <v>45690</v>
      </c>
      <c r="B786" s="362">
        <v>14</v>
      </c>
      <c r="C786" s="363">
        <v>14281.828193753399</v>
      </c>
      <c r="D786" s="363">
        <v>0</v>
      </c>
      <c r="E786" s="363">
        <v>0</v>
      </c>
      <c r="F786" s="363">
        <v>3303.4979264826302</v>
      </c>
      <c r="G786" s="363">
        <v>2002.0815603803899</v>
      </c>
      <c r="H786" s="363">
        <v>0</v>
      </c>
      <c r="I786" s="363">
        <v>906.27087421874296</v>
      </c>
      <c r="J786" s="363">
        <v>0</v>
      </c>
      <c r="K786" s="363">
        <v>0</v>
      </c>
    </row>
    <row r="787" spans="1:11">
      <c r="A787" s="361">
        <f t="shared" si="12"/>
        <v>45690</v>
      </c>
      <c r="B787" s="362">
        <v>15</v>
      </c>
      <c r="C787" s="363">
        <v>15068.687899603201</v>
      </c>
      <c r="D787" s="363">
        <v>0</v>
      </c>
      <c r="E787" s="363">
        <v>0</v>
      </c>
      <c r="F787" s="363">
        <v>3510.0304689736499</v>
      </c>
      <c r="G787" s="363">
        <v>2074.6291484878102</v>
      </c>
      <c r="H787" s="363">
        <v>0</v>
      </c>
      <c r="I787" s="363">
        <v>1965.9996640655402</v>
      </c>
      <c r="J787" s="363">
        <v>0</v>
      </c>
      <c r="K787" s="363">
        <v>0</v>
      </c>
    </row>
    <row r="788" spans="1:11">
      <c r="A788" s="361">
        <f t="shared" si="12"/>
        <v>45690</v>
      </c>
      <c r="B788" s="362">
        <v>16</v>
      </c>
      <c r="C788" s="363">
        <v>15132.965804439202</v>
      </c>
      <c r="D788" s="363">
        <v>0</v>
      </c>
      <c r="E788" s="363">
        <v>0</v>
      </c>
      <c r="F788" s="363">
        <v>3510.0304689736499</v>
      </c>
      <c r="G788" s="363">
        <v>3506.46225633828</v>
      </c>
      <c r="H788" s="363">
        <v>0</v>
      </c>
      <c r="I788" s="363">
        <v>2157.6082073010803</v>
      </c>
      <c r="J788" s="363">
        <v>0</v>
      </c>
      <c r="K788" s="363">
        <v>0</v>
      </c>
    </row>
    <row r="789" spans="1:11">
      <c r="A789" s="361">
        <f t="shared" si="12"/>
        <v>45690</v>
      </c>
      <c r="B789" s="362">
        <v>17</v>
      </c>
      <c r="C789" s="363">
        <v>14909.4749471758</v>
      </c>
      <c r="D789" s="363">
        <v>0</v>
      </c>
      <c r="E789" s="363">
        <v>0</v>
      </c>
      <c r="F789" s="363">
        <v>3464.3877895546202</v>
      </c>
      <c r="G789" s="363">
        <v>4909.3758339837896</v>
      </c>
      <c r="H789" s="363">
        <v>0</v>
      </c>
      <c r="I789" s="363">
        <v>2188.7609292362399</v>
      </c>
      <c r="J789" s="363">
        <v>0</v>
      </c>
      <c r="K789" s="363">
        <v>0</v>
      </c>
    </row>
    <row r="790" spans="1:11">
      <c r="A790" s="361">
        <f t="shared" si="12"/>
        <v>45690</v>
      </c>
      <c r="B790" s="362">
        <v>18</v>
      </c>
      <c r="C790" s="363">
        <v>9610.0802175414301</v>
      </c>
      <c r="D790" s="363">
        <v>0</v>
      </c>
      <c r="E790" s="363">
        <v>0</v>
      </c>
      <c r="F790" s="363">
        <v>1497.3025619707901</v>
      </c>
      <c r="G790" s="363">
        <v>2782.5025619707799</v>
      </c>
      <c r="H790" s="363">
        <v>0</v>
      </c>
      <c r="I790" s="363">
        <v>0</v>
      </c>
      <c r="J790" s="363">
        <v>0</v>
      </c>
      <c r="K790" s="363">
        <v>0</v>
      </c>
    </row>
    <row r="791" spans="1:11">
      <c r="A791" s="361">
        <f t="shared" si="12"/>
        <v>45690</v>
      </c>
      <c r="B791" s="362">
        <v>19</v>
      </c>
      <c r="C791" s="363">
        <v>9613.6603410134794</v>
      </c>
      <c r="D791" s="363">
        <v>0</v>
      </c>
      <c r="E791" s="363">
        <v>0</v>
      </c>
      <c r="F791" s="363">
        <v>1497.3025619707901</v>
      </c>
      <c r="G791" s="363">
        <v>2782.5025619707799</v>
      </c>
      <c r="H791" s="363">
        <v>0</v>
      </c>
      <c r="I791" s="363">
        <v>0</v>
      </c>
      <c r="J791" s="363">
        <v>0</v>
      </c>
      <c r="K791" s="363">
        <v>0</v>
      </c>
    </row>
    <row r="792" spans="1:11">
      <c r="A792" s="361">
        <f t="shared" si="12"/>
        <v>45690</v>
      </c>
      <c r="B792" s="362">
        <v>20</v>
      </c>
      <c r="C792" s="363">
        <v>9616.2995304539199</v>
      </c>
      <c r="D792" s="363">
        <v>0</v>
      </c>
      <c r="E792" s="363">
        <v>0</v>
      </c>
      <c r="F792" s="363">
        <v>1497.3025619707901</v>
      </c>
      <c r="G792" s="363">
        <v>2782.5025619707799</v>
      </c>
      <c r="H792" s="363">
        <v>0</v>
      </c>
      <c r="I792" s="363">
        <v>0</v>
      </c>
      <c r="J792" s="363">
        <v>0</v>
      </c>
      <c r="K792" s="363">
        <v>0</v>
      </c>
    </row>
    <row r="793" spans="1:11">
      <c r="A793" s="361">
        <f t="shared" si="12"/>
        <v>45690</v>
      </c>
      <c r="B793" s="362">
        <v>21</v>
      </c>
      <c r="C793" s="363">
        <v>9611.7868727609002</v>
      </c>
      <c r="D793" s="363">
        <v>0</v>
      </c>
      <c r="E793" s="363">
        <v>0</v>
      </c>
      <c r="F793" s="363">
        <v>1497.3025619707901</v>
      </c>
      <c r="G793" s="363">
        <v>1391.2512809853902</v>
      </c>
      <c r="H793" s="363">
        <v>0</v>
      </c>
      <c r="I793" s="363">
        <v>0</v>
      </c>
      <c r="J793" s="363">
        <v>0</v>
      </c>
      <c r="K793" s="363">
        <v>0</v>
      </c>
    </row>
    <row r="794" spans="1:11">
      <c r="A794" s="361">
        <f t="shared" si="12"/>
        <v>45690</v>
      </c>
      <c r="B794" s="362">
        <v>22</v>
      </c>
      <c r="C794" s="363">
        <v>9637.7319495531501</v>
      </c>
      <c r="D794" s="363">
        <v>0</v>
      </c>
      <c r="E794" s="363">
        <v>0</v>
      </c>
      <c r="F794" s="363">
        <v>1266.1450586034</v>
      </c>
      <c r="G794" s="363">
        <v>696.55573102954202</v>
      </c>
      <c r="H794" s="363">
        <v>0</v>
      </c>
      <c r="I794" s="363">
        <v>0</v>
      </c>
      <c r="J794" s="363">
        <v>0</v>
      </c>
      <c r="K794" s="363">
        <v>0</v>
      </c>
    </row>
    <row r="795" spans="1:11">
      <c r="A795" s="361">
        <f t="shared" si="12"/>
        <v>45690</v>
      </c>
      <c r="B795" s="362">
        <v>23</v>
      </c>
      <c r="C795" s="363">
        <v>13066.878645249701</v>
      </c>
      <c r="D795" s="363">
        <v>0</v>
      </c>
      <c r="E795" s="363">
        <v>0</v>
      </c>
      <c r="F795" s="363">
        <v>1930.35064688379</v>
      </c>
      <c r="G795" s="363">
        <v>38.006338584295698</v>
      </c>
      <c r="H795" s="363">
        <v>0</v>
      </c>
      <c r="I795" s="363">
        <v>1241.3060389750101</v>
      </c>
      <c r="J795" s="363">
        <v>0</v>
      </c>
      <c r="K795" s="363">
        <v>0</v>
      </c>
    </row>
    <row r="796" spans="1:11">
      <c r="A796" s="361">
        <f t="shared" si="12"/>
        <v>45691</v>
      </c>
      <c r="B796" s="362">
        <v>0</v>
      </c>
      <c r="C796" s="363">
        <v>13054.3718842741</v>
      </c>
      <c r="D796" s="363">
        <v>0</v>
      </c>
      <c r="E796" s="363">
        <v>0</v>
      </c>
      <c r="F796" s="363">
        <v>2544.4212807774602</v>
      </c>
      <c r="G796" s="363">
        <v>18.6984924839307</v>
      </c>
      <c r="H796" s="363">
        <v>0</v>
      </c>
      <c r="I796" s="363">
        <v>2292.7233386666603</v>
      </c>
      <c r="J796" s="363">
        <v>0</v>
      </c>
      <c r="K796" s="363">
        <v>0</v>
      </c>
    </row>
    <row r="797" spans="1:11">
      <c r="A797" s="361">
        <f t="shared" si="12"/>
        <v>45691</v>
      </c>
      <c r="B797" s="362">
        <v>1</v>
      </c>
      <c r="C797" s="363">
        <v>10502.576523194</v>
      </c>
      <c r="D797" s="363">
        <v>0</v>
      </c>
      <c r="E797" s="363">
        <v>0</v>
      </c>
      <c r="F797" s="363">
        <v>1676.6287918890098</v>
      </c>
      <c r="G797" s="363">
        <v>0</v>
      </c>
      <c r="H797" s="363">
        <v>0</v>
      </c>
      <c r="I797" s="363">
        <v>3493.4200484463599</v>
      </c>
      <c r="J797" s="363">
        <v>0</v>
      </c>
      <c r="K797" s="363">
        <v>68.478863200219095</v>
      </c>
    </row>
    <row r="798" spans="1:11">
      <c r="A798" s="361">
        <f t="shared" si="12"/>
        <v>45691</v>
      </c>
      <c r="B798" s="362">
        <v>2</v>
      </c>
      <c r="C798" s="363">
        <v>10226.565428137799</v>
      </c>
      <c r="D798" s="363">
        <v>0</v>
      </c>
      <c r="E798" s="363">
        <v>0</v>
      </c>
      <c r="F798" s="363">
        <v>1406.38816294249</v>
      </c>
      <c r="G798" s="363">
        <v>0</v>
      </c>
      <c r="H798" s="363">
        <v>0</v>
      </c>
      <c r="I798" s="363">
        <v>2387.1444322378602</v>
      </c>
      <c r="J798" s="363">
        <v>0</v>
      </c>
      <c r="K798" s="363">
        <v>12.094199519645098</v>
      </c>
    </row>
    <row r="799" spans="1:11">
      <c r="A799" s="361">
        <f t="shared" si="12"/>
        <v>45691</v>
      </c>
      <c r="B799" s="362">
        <v>3</v>
      </c>
      <c r="C799" s="363">
        <v>10215.476708275599</v>
      </c>
      <c r="D799" s="363">
        <v>0</v>
      </c>
      <c r="E799" s="363">
        <v>0</v>
      </c>
      <c r="F799" s="363">
        <v>1406.38816294249</v>
      </c>
      <c r="G799" s="363">
        <v>0</v>
      </c>
      <c r="H799" s="363">
        <v>0</v>
      </c>
      <c r="I799" s="363">
        <v>2768.96585006224</v>
      </c>
      <c r="J799" s="363">
        <v>0</v>
      </c>
      <c r="K799" s="363">
        <v>10.6537224492973</v>
      </c>
    </row>
    <row r="800" spans="1:11">
      <c r="A800" s="361">
        <f t="shared" si="12"/>
        <v>45691</v>
      </c>
      <c r="B800" s="362">
        <v>4</v>
      </c>
      <c r="C800" s="363">
        <v>1879.49288612891</v>
      </c>
      <c r="D800" s="363">
        <v>0</v>
      </c>
      <c r="E800" s="363">
        <v>0</v>
      </c>
      <c r="F800" s="363">
        <v>0</v>
      </c>
      <c r="G800" s="363">
        <v>0</v>
      </c>
      <c r="H800" s="363">
        <v>0</v>
      </c>
      <c r="I800" s="363">
        <v>1743.2241481782401</v>
      </c>
      <c r="J800" s="363">
        <v>0</v>
      </c>
      <c r="K800" s="363">
        <v>0</v>
      </c>
    </row>
    <row r="801" spans="1:11">
      <c r="A801" s="361">
        <f t="shared" si="12"/>
        <v>45691</v>
      </c>
      <c r="B801" s="362">
        <v>5</v>
      </c>
      <c r="C801" s="363">
        <v>2656.6703933894805</v>
      </c>
      <c r="D801" s="363">
        <v>0</v>
      </c>
      <c r="E801" s="363">
        <v>0</v>
      </c>
      <c r="F801" s="363">
        <v>0</v>
      </c>
      <c r="G801" s="363">
        <v>0</v>
      </c>
      <c r="H801" s="363">
        <v>0</v>
      </c>
      <c r="I801" s="363">
        <v>2260.9409473915498</v>
      </c>
      <c r="J801" s="363">
        <v>0</v>
      </c>
      <c r="K801" s="363">
        <v>0</v>
      </c>
    </row>
    <row r="802" spans="1:11">
      <c r="A802" s="361">
        <f t="shared" si="12"/>
        <v>45691</v>
      </c>
      <c r="B802" s="362">
        <v>6</v>
      </c>
      <c r="C802" s="363">
        <v>2041.3095336254701</v>
      </c>
      <c r="D802" s="363">
        <v>0</v>
      </c>
      <c r="E802" s="363">
        <v>0</v>
      </c>
      <c r="F802" s="363">
        <v>0</v>
      </c>
      <c r="G802" s="363">
        <v>0</v>
      </c>
      <c r="H802" s="363">
        <v>0</v>
      </c>
      <c r="I802" s="363">
        <v>1975.6242395957304</v>
      </c>
      <c r="J802" s="363">
        <v>0</v>
      </c>
      <c r="K802" s="363">
        <v>0</v>
      </c>
    </row>
    <row r="803" spans="1:11">
      <c r="A803" s="361">
        <f t="shared" si="12"/>
        <v>45691</v>
      </c>
      <c r="B803" s="362">
        <v>7</v>
      </c>
      <c r="C803" s="363">
        <v>857.33950711956402</v>
      </c>
      <c r="D803" s="363">
        <v>0</v>
      </c>
      <c r="E803" s="363">
        <v>0</v>
      </c>
      <c r="F803" s="363">
        <v>0</v>
      </c>
      <c r="G803" s="363">
        <v>0</v>
      </c>
      <c r="H803" s="363">
        <v>0</v>
      </c>
      <c r="I803" s="363">
        <v>1159.5577119561201</v>
      </c>
      <c r="J803" s="363">
        <v>0</v>
      </c>
      <c r="K803" s="363">
        <v>0</v>
      </c>
    </row>
    <row r="804" spans="1:11">
      <c r="A804" s="361">
        <f t="shared" si="12"/>
        <v>45691</v>
      </c>
      <c r="B804" s="362">
        <v>8</v>
      </c>
      <c r="C804" s="363">
        <v>0</v>
      </c>
      <c r="D804" s="363">
        <v>0</v>
      </c>
      <c r="E804" s="363">
        <v>0</v>
      </c>
      <c r="F804" s="363">
        <v>0</v>
      </c>
      <c r="G804" s="363">
        <v>0</v>
      </c>
      <c r="H804" s="363">
        <v>0</v>
      </c>
      <c r="I804" s="363">
        <v>410.43782944821902</v>
      </c>
      <c r="J804" s="363">
        <v>0</v>
      </c>
      <c r="K804" s="363">
        <v>0</v>
      </c>
    </row>
    <row r="805" spans="1:11">
      <c r="A805" s="361">
        <f t="shared" si="12"/>
        <v>45691</v>
      </c>
      <c r="B805" s="362">
        <v>9</v>
      </c>
      <c r="C805" s="363">
        <v>0</v>
      </c>
      <c r="D805" s="363">
        <v>0</v>
      </c>
      <c r="E805" s="363">
        <v>0</v>
      </c>
      <c r="F805" s="363">
        <v>0</v>
      </c>
      <c r="G805" s="363">
        <v>0</v>
      </c>
      <c r="H805" s="363">
        <v>0</v>
      </c>
      <c r="I805" s="363">
        <v>0</v>
      </c>
      <c r="J805" s="363">
        <v>0</v>
      </c>
      <c r="K805" s="363">
        <v>0</v>
      </c>
    </row>
    <row r="806" spans="1:11">
      <c r="A806" s="361">
        <f t="shared" si="12"/>
        <v>45691</v>
      </c>
      <c r="B806" s="362">
        <v>10</v>
      </c>
      <c r="C806" s="363">
        <v>0</v>
      </c>
      <c r="D806" s="363">
        <v>0</v>
      </c>
      <c r="E806" s="363">
        <v>0</v>
      </c>
      <c r="F806" s="363">
        <v>0</v>
      </c>
      <c r="G806" s="363">
        <v>0</v>
      </c>
      <c r="H806" s="363">
        <v>0</v>
      </c>
      <c r="I806" s="363">
        <v>0</v>
      </c>
      <c r="J806" s="363">
        <v>0</v>
      </c>
      <c r="K806" s="363">
        <v>0</v>
      </c>
    </row>
    <row r="807" spans="1:11">
      <c r="A807" s="361">
        <f t="shared" si="12"/>
        <v>45691</v>
      </c>
      <c r="B807" s="362">
        <v>11</v>
      </c>
      <c r="C807" s="363">
        <v>0</v>
      </c>
      <c r="D807" s="363">
        <v>0</v>
      </c>
      <c r="E807" s="363">
        <v>0</v>
      </c>
      <c r="F807" s="363">
        <v>0</v>
      </c>
      <c r="G807" s="363">
        <v>0</v>
      </c>
      <c r="H807" s="363">
        <v>0</v>
      </c>
      <c r="I807" s="363">
        <v>0</v>
      </c>
      <c r="J807" s="363">
        <v>0</v>
      </c>
      <c r="K807" s="363">
        <v>0</v>
      </c>
    </row>
    <row r="808" spans="1:11">
      <c r="A808" s="361">
        <f t="shared" si="12"/>
        <v>45691</v>
      </c>
      <c r="B808" s="362">
        <v>12</v>
      </c>
      <c r="C808" s="363">
        <v>0</v>
      </c>
      <c r="D808" s="363">
        <v>0</v>
      </c>
      <c r="E808" s="363">
        <v>0</v>
      </c>
      <c r="F808" s="363">
        <v>0</v>
      </c>
      <c r="G808" s="363">
        <v>0</v>
      </c>
      <c r="H808" s="363">
        <v>0</v>
      </c>
      <c r="I808" s="363">
        <v>0</v>
      </c>
      <c r="J808" s="363">
        <v>0</v>
      </c>
      <c r="K808" s="363">
        <v>0</v>
      </c>
    </row>
    <row r="809" spans="1:11">
      <c r="A809" s="361">
        <f t="shared" si="12"/>
        <v>45691</v>
      </c>
      <c r="B809" s="362">
        <v>13</v>
      </c>
      <c r="C809" s="363">
        <v>0</v>
      </c>
      <c r="D809" s="363">
        <v>0</v>
      </c>
      <c r="E809" s="363">
        <v>0</v>
      </c>
      <c r="F809" s="363">
        <v>0</v>
      </c>
      <c r="G809" s="363">
        <v>0</v>
      </c>
      <c r="H809" s="363">
        <v>0</v>
      </c>
      <c r="I809" s="363">
        <v>0</v>
      </c>
      <c r="J809" s="363">
        <v>0</v>
      </c>
      <c r="K809" s="363">
        <v>0</v>
      </c>
    </row>
    <row r="810" spans="1:11">
      <c r="A810" s="361">
        <f t="shared" si="12"/>
        <v>45691</v>
      </c>
      <c r="B810" s="362">
        <v>14</v>
      </c>
      <c r="C810" s="363">
        <v>0</v>
      </c>
      <c r="D810" s="363">
        <v>0</v>
      </c>
      <c r="E810" s="363">
        <v>0</v>
      </c>
      <c r="F810" s="363">
        <v>0</v>
      </c>
      <c r="G810" s="363">
        <v>0</v>
      </c>
      <c r="H810" s="363">
        <v>0</v>
      </c>
      <c r="I810" s="363">
        <v>0</v>
      </c>
      <c r="J810" s="363">
        <v>0</v>
      </c>
      <c r="K810" s="363">
        <v>0</v>
      </c>
    </row>
    <row r="811" spans="1:11">
      <c r="A811" s="361">
        <f t="shared" si="12"/>
        <v>45691</v>
      </c>
      <c r="B811" s="362">
        <v>15</v>
      </c>
      <c r="C811" s="363">
        <v>0</v>
      </c>
      <c r="D811" s="363">
        <v>0</v>
      </c>
      <c r="E811" s="363">
        <v>13.639837359482801</v>
      </c>
      <c r="F811" s="363">
        <v>0</v>
      </c>
      <c r="G811" s="363">
        <v>0</v>
      </c>
      <c r="H811" s="363">
        <v>0</v>
      </c>
      <c r="I811" s="363">
        <v>0</v>
      </c>
      <c r="J811" s="363">
        <v>0</v>
      </c>
      <c r="K811" s="363">
        <v>0</v>
      </c>
    </row>
    <row r="812" spans="1:11">
      <c r="A812" s="361">
        <f t="shared" si="12"/>
        <v>45691</v>
      </c>
      <c r="B812" s="362">
        <v>16</v>
      </c>
      <c r="C812" s="363">
        <v>0</v>
      </c>
      <c r="D812" s="363">
        <v>0</v>
      </c>
      <c r="E812" s="363">
        <v>599.949264155165</v>
      </c>
      <c r="F812" s="363">
        <v>0</v>
      </c>
      <c r="G812" s="363">
        <v>0</v>
      </c>
      <c r="H812" s="363">
        <v>0</v>
      </c>
      <c r="I812" s="363">
        <v>0</v>
      </c>
      <c r="J812" s="363">
        <v>0</v>
      </c>
      <c r="K812" s="363">
        <v>0</v>
      </c>
    </row>
    <row r="813" spans="1:11">
      <c r="A813" s="361">
        <f t="shared" si="12"/>
        <v>45691</v>
      </c>
      <c r="B813" s="362">
        <v>17</v>
      </c>
      <c r="C813" s="363">
        <v>778.28504813885104</v>
      </c>
      <c r="D813" s="363">
        <v>0</v>
      </c>
      <c r="E813" s="363">
        <v>0</v>
      </c>
      <c r="F813" s="363">
        <v>0</v>
      </c>
      <c r="G813" s="363">
        <v>0</v>
      </c>
      <c r="H813" s="363">
        <v>0</v>
      </c>
      <c r="I813" s="363">
        <v>0</v>
      </c>
      <c r="J813" s="363">
        <v>0</v>
      </c>
      <c r="K813" s="363">
        <v>0</v>
      </c>
    </row>
    <row r="814" spans="1:11">
      <c r="A814" s="361">
        <f t="shared" si="12"/>
        <v>45691</v>
      </c>
      <c r="B814" s="362">
        <v>18</v>
      </c>
      <c r="C814" s="363">
        <v>0</v>
      </c>
      <c r="D814" s="363">
        <v>0</v>
      </c>
      <c r="E814" s="363">
        <v>0</v>
      </c>
      <c r="F814" s="363">
        <v>0</v>
      </c>
      <c r="G814" s="363">
        <v>0</v>
      </c>
      <c r="H814" s="363">
        <v>0</v>
      </c>
      <c r="I814" s="363">
        <v>0</v>
      </c>
      <c r="J814" s="363">
        <v>0</v>
      </c>
      <c r="K814" s="363">
        <v>0</v>
      </c>
    </row>
    <row r="815" spans="1:11">
      <c r="A815" s="361">
        <f t="shared" si="12"/>
        <v>45691</v>
      </c>
      <c r="B815" s="362">
        <v>19</v>
      </c>
      <c r="C815" s="363">
        <v>0</v>
      </c>
      <c r="D815" s="363">
        <v>0</v>
      </c>
      <c r="E815" s="363">
        <v>0</v>
      </c>
      <c r="F815" s="363">
        <v>0</v>
      </c>
      <c r="G815" s="363">
        <v>0</v>
      </c>
      <c r="H815" s="363">
        <v>0</v>
      </c>
      <c r="I815" s="363">
        <v>0</v>
      </c>
      <c r="J815" s="363">
        <v>0</v>
      </c>
      <c r="K815" s="363">
        <v>0</v>
      </c>
    </row>
    <row r="816" spans="1:11">
      <c r="A816" s="361">
        <f t="shared" si="12"/>
        <v>45691</v>
      </c>
      <c r="B816" s="362">
        <v>20</v>
      </c>
      <c r="C816" s="363">
        <v>0</v>
      </c>
      <c r="D816" s="363">
        <v>0</v>
      </c>
      <c r="E816" s="363">
        <v>0</v>
      </c>
      <c r="F816" s="363">
        <v>0</v>
      </c>
      <c r="G816" s="363">
        <v>0</v>
      </c>
      <c r="H816" s="363">
        <v>0</v>
      </c>
      <c r="I816" s="363">
        <v>0</v>
      </c>
      <c r="J816" s="363">
        <v>0</v>
      </c>
      <c r="K816" s="363">
        <v>0</v>
      </c>
    </row>
    <row r="817" spans="1:11">
      <c r="A817" s="361">
        <f t="shared" si="12"/>
        <v>45691</v>
      </c>
      <c r="B817" s="362">
        <v>21</v>
      </c>
      <c r="C817" s="363">
        <v>0</v>
      </c>
      <c r="D817" s="363">
        <v>0</v>
      </c>
      <c r="E817" s="363">
        <v>0</v>
      </c>
      <c r="F817" s="363">
        <v>0</v>
      </c>
      <c r="G817" s="363">
        <v>0</v>
      </c>
      <c r="H817" s="363">
        <v>0</v>
      </c>
      <c r="I817" s="363">
        <v>331.77389923555501</v>
      </c>
      <c r="J817" s="363">
        <v>0</v>
      </c>
      <c r="K817" s="363">
        <v>0</v>
      </c>
    </row>
    <row r="818" spans="1:11">
      <c r="A818" s="361">
        <f t="shared" si="12"/>
        <v>45691</v>
      </c>
      <c r="B818" s="362">
        <v>22</v>
      </c>
      <c r="C818" s="363">
        <v>0</v>
      </c>
      <c r="D818" s="363">
        <v>0</v>
      </c>
      <c r="E818" s="363">
        <v>0</v>
      </c>
      <c r="F818" s="363">
        <v>0</v>
      </c>
      <c r="G818" s="363">
        <v>0</v>
      </c>
      <c r="H818" s="363">
        <v>0</v>
      </c>
      <c r="I818" s="363">
        <v>522.25583457049504</v>
      </c>
      <c r="J818" s="363">
        <v>0</v>
      </c>
      <c r="K818" s="363">
        <v>0</v>
      </c>
    </row>
    <row r="819" spans="1:11">
      <c r="A819" s="361">
        <f t="shared" si="12"/>
        <v>45691</v>
      </c>
      <c r="B819" s="362">
        <v>23</v>
      </c>
      <c r="C819" s="363">
        <v>2050.2051645336101</v>
      </c>
      <c r="D819" s="363">
        <v>0</v>
      </c>
      <c r="E819" s="363">
        <v>0</v>
      </c>
      <c r="F819" s="363">
        <v>0</v>
      </c>
      <c r="G819" s="363">
        <v>0</v>
      </c>
      <c r="H819" s="363">
        <v>0</v>
      </c>
      <c r="I819" s="363">
        <v>6.3612603975481399</v>
      </c>
      <c r="J819" s="363">
        <v>0</v>
      </c>
      <c r="K819" s="363">
        <v>0</v>
      </c>
    </row>
    <row r="820" spans="1:11">
      <c r="A820" s="361">
        <f t="shared" si="12"/>
        <v>45692</v>
      </c>
      <c r="B820" s="362">
        <v>0</v>
      </c>
      <c r="C820" s="363">
        <v>2042.7327696575901</v>
      </c>
      <c r="D820" s="363">
        <v>0</v>
      </c>
      <c r="E820" s="363">
        <v>0</v>
      </c>
      <c r="F820" s="363">
        <v>0</v>
      </c>
      <c r="G820" s="363">
        <v>0</v>
      </c>
      <c r="H820" s="363">
        <v>0</v>
      </c>
      <c r="I820" s="363">
        <v>1897.66456513962</v>
      </c>
      <c r="J820" s="363">
        <v>0</v>
      </c>
      <c r="K820" s="363">
        <v>0</v>
      </c>
    </row>
    <row r="821" spans="1:11">
      <c r="A821" s="361">
        <f t="shared" si="12"/>
        <v>45692</v>
      </c>
      <c r="B821" s="362">
        <v>1</v>
      </c>
      <c r="C821" s="363">
        <v>2040.7655249184802</v>
      </c>
      <c r="D821" s="363">
        <v>0</v>
      </c>
      <c r="E821" s="363">
        <v>0</v>
      </c>
      <c r="F821" s="363">
        <v>0</v>
      </c>
      <c r="G821" s="363">
        <v>0</v>
      </c>
      <c r="H821" s="363">
        <v>0</v>
      </c>
      <c r="I821" s="363">
        <v>1300.1557177197599</v>
      </c>
      <c r="J821" s="363">
        <v>0</v>
      </c>
      <c r="K821" s="363">
        <v>0</v>
      </c>
    </row>
    <row r="822" spans="1:11">
      <c r="A822" s="361">
        <f t="shared" si="12"/>
        <v>45692</v>
      </c>
      <c r="B822" s="362">
        <v>2</v>
      </c>
      <c r="C822" s="363">
        <v>2036.1107681979802</v>
      </c>
      <c r="D822" s="363">
        <v>0</v>
      </c>
      <c r="E822" s="363">
        <v>0</v>
      </c>
      <c r="F822" s="363">
        <v>0</v>
      </c>
      <c r="G822" s="363">
        <v>0</v>
      </c>
      <c r="H822" s="363">
        <v>0</v>
      </c>
      <c r="I822" s="363">
        <v>1096.64210107241</v>
      </c>
      <c r="J822" s="363">
        <v>0</v>
      </c>
      <c r="K822" s="363">
        <v>0</v>
      </c>
    </row>
    <row r="823" spans="1:11">
      <c r="A823" s="361">
        <f t="shared" si="12"/>
        <v>45692</v>
      </c>
      <c r="B823" s="362">
        <v>3</v>
      </c>
      <c r="C823" s="363">
        <v>2036.9570274821601</v>
      </c>
      <c r="D823" s="363">
        <v>0</v>
      </c>
      <c r="E823" s="363">
        <v>0</v>
      </c>
      <c r="F823" s="363">
        <v>0</v>
      </c>
      <c r="G823" s="363">
        <v>0</v>
      </c>
      <c r="H823" s="363">
        <v>0</v>
      </c>
      <c r="I823" s="363">
        <v>1997.4688631747802</v>
      </c>
      <c r="J823" s="363">
        <v>0</v>
      </c>
      <c r="K823" s="363">
        <v>0</v>
      </c>
    </row>
    <row r="824" spans="1:11">
      <c r="A824" s="361">
        <f t="shared" si="12"/>
        <v>45692</v>
      </c>
      <c r="B824" s="362">
        <v>4</v>
      </c>
      <c r="C824" s="363">
        <v>0</v>
      </c>
      <c r="D824" s="363">
        <v>0</v>
      </c>
      <c r="E824" s="363">
        <v>0</v>
      </c>
      <c r="F824" s="363">
        <v>0</v>
      </c>
      <c r="G824" s="363">
        <v>0</v>
      </c>
      <c r="H824" s="363">
        <v>0</v>
      </c>
      <c r="I824" s="363">
        <v>1632.8206447625</v>
      </c>
      <c r="J824" s="363">
        <v>0</v>
      </c>
      <c r="K824" s="363">
        <v>0</v>
      </c>
    </row>
    <row r="825" spans="1:11">
      <c r="A825" s="361">
        <f t="shared" si="12"/>
        <v>45692</v>
      </c>
      <c r="B825" s="362">
        <v>5</v>
      </c>
      <c r="C825" s="363">
        <v>0</v>
      </c>
      <c r="D825" s="363">
        <v>0</v>
      </c>
      <c r="E825" s="363">
        <v>0</v>
      </c>
      <c r="F825" s="363">
        <v>0</v>
      </c>
      <c r="G825" s="363">
        <v>0</v>
      </c>
      <c r="H825" s="363">
        <v>0</v>
      </c>
      <c r="I825" s="363">
        <v>1689.6291041869299</v>
      </c>
      <c r="J825" s="363">
        <v>0</v>
      </c>
      <c r="K825" s="363">
        <v>0</v>
      </c>
    </row>
    <row r="826" spans="1:11">
      <c r="A826" s="361">
        <f t="shared" si="12"/>
        <v>45692</v>
      </c>
      <c r="B826" s="362">
        <v>6</v>
      </c>
      <c r="C826" s="363">
        <v>0</v>
      </c>
      <c r="D826" s="363">
        <v>0</v>
      </c>
      <c r="E826" s="363">
        <v>0</v>
      </c>
      <c r="F826" s="363">
        <v>0</v>
      </c>
      <c r="G826" s="363">
        <v>0</v>
      </c>
      <c r="H826" s="363">
        <v>0</v>
      </c>
      <c r="I826" s="363">
        <v>383.591523014247</v>
      </c>
      <c r="J826" s="363">
        <v>0</v>
      </c>
      <c r="K826" s="363">
        <v>0</v>
      </c>
    </row>
    <row r="827" spans="1:11">
      <c r="A827" s="361">
        <f t="shared" si="12"/>
        <v>45692</v>
      </c>
      <c r="B827" s="362">
        <v>7</v>
      </c>
      <c r="C827" s="363">
        <v>0</v>
      </c>
      <c r="D827" s="363">
        <v>0</v>
      </c>
      <c r="E827" s="363">
        <v>0</v>
      </c>
      <c r="F827" s="363">
        <v>0</v>
      </c>
      <c r="G827" s="363">
        <v>0</v>
      </c>
      <c r="H827" s="363">
        <v>0</v>
      </c>
      <c r="I827" s="363">
        <v>196.96297326244502</v>
      </c>
      <c r="J827" s="363">
        <v>0</v>
      </c>
      <c r="K827" s="363">
        <v>0</v>
      </c>
    </row>
    <row r="828" spans="1:11">
      <c r="A828" s="361">
        <f t="shared" si="12"/>
        <v>45692</v>
      </c>
      <c r="B828" s="362">
        <v>8</v>
      </c>
      <c r="C828" s="363">
        <v>0</v>
      </c>
      <c r="D828" s="363">
        <v>0</v>
      </c>
      <c r="E828" s="363">
        <v>0</v>
      </c>
      <c r="F828" s="363">
        <v>0</v>
      </c>
      <c r="G828" s="363">
        <v>0</v>
      </c>
      <c r="H828" s="363">
        <v>0</v>
      </c>
      <c r="I828" s="363">
        <v>416.68707057421699</v>
      </c>
      <c r="J828" s="363">
        <v>0</v>
      </c>
      <c r="K828" s="363">
        <v>0</v>
      </c>
    </row>
    <row r="829" spans="1:11">
      <c r="A829" s="361">
        <f t="shared" si="12"/>
        <v>45692</v>
      </c>
      <c r="B829" s="362">
        <v>9</v>
      </c>
      <c r="C829" s="363">
        <v>0</v>
      </c>
      <c r="D829" s="363">
        <v>0</v>
      </c>
      <c r="E829" s="363">
        <v>0</v>
      </c>
      <c r="F829" s="363">
        <v>0</v>
      </c>
      <c r="G829" s="363">
        <v>0</v>
      </c>
      <c r="H829" s="363">
        <v>0</v>
      </c>
      <c r="I829" s="363">
        <v>214.024452830314</v>
      </c>
      <c r="J829" s="363">
        <v>0</v>
      </c>
      <c r="K829" s="363">
        <v>0</v>
      </c>
    </row>
    <row r="830" spans="1:11">
      <c r="A830" s="361">
        <f t="shared" si="12"/>
        <v>45692</v>
      </c>
      <c r="B830" s="362">
        <v>10</v>
      </c>
      <c r="C830" s="363">
        <v>0</v>
      </c>
      <c r="D830" s="363">
        <v>0</v>
      </c>
      <c r="E830" s="363">
        <v>0</v>
      </c>
      <c r="F830" s="363">
        <v>0</v>
      </c>
      <c r="G830" s="363">
        <v>0</v>
      </c>
      <c r="H830" s="363">
        <v>0</v>
      </c>
      <c r="I830" s="363">
        <v>0</v>
      </c>
      <c r="J830" s="363">
        <v>0</v>
      </c>
      <c r="K830" s="363">
        <v>0</v>
      </c>
    </row>
    <row r="831" spans="1:11">
      <c r="A831" s="361">
        <f t="shared" si="12"/>
        <v>45692</v>
      </c>
      <c r="B831" s="362">
        <v>11</v>
      </c>
      <c r="C831" s="363">
        <v>0</v>
      </c>
      <c r="D831" s="363">
        <v>0</v>
      </c>
      <c r="E831" s="363">
        <v>0</v>
      </c>
      <c r="F831" s="363">
        <v>0</v>
      </c>
      <c r="G831" s="363">
        <v>0</v>
      </c>
      <c r="H831" s="363">
        <v>0</v>
      </c>
      <c r="I831" s="363">
        <v>0</v>
      </c>
      <c r="J831" s="363">
        <v>0</v>
      </c>
      <c r="K831" s="363">
        <v>0</v>
      </c>
    </row>
    <row r="832" spans="1:11">
      <c r="A832" s="361">
        <f t="shared" si="12"/>
        <v>45692</v>
      </c>
      <c r="B832" s="362">
        <v>12</v>
      </c>
      <c r="C832" s="363">
        <v>0</v>
      </c>
      <c r="D832" s="363">
        <v>0</v>
      </c>
      <c r="E832" s="363">
        <v>0</v>
      </c>
      <c r="F832" s="363">
        <v>0</v>
      </c>
      <c r="G832" s="363">
        <v>0</v>
      </c>
      <c r="H832" s="363">
        <v>0</v>
      </c>
      <c r="I832" s="363">
        <v>0</v>
      </c>
      <c r="J832" s="363">
        <v>0</v>
      </c>
      <c r="K832" s="363">
        <v>0</v>
      </c>
    </row>
    <row r="833" spans="1:11">
      <c r="A833" s="361">
        <f t="shared" si="12"/>
        <v>45692</v>
      </c>
      <c r="B833" s="362">
        <v>13</v>
      </c>
      <c r="C833" s="363">
        <v>0</v>
      </c>
      <c r="D833" s="363">
        <v>0</v>
      </c>
      <c r="E833" s="363">
        <v>0</v>
      </c>
      <c r="F833" s="363">
        <v>0</v>
      </c>
      <c r="G833" s="363">
        <v>0</v>
      </c>
      <c r="H833" s="363">
        <v>0</v>
      </c>
      <c r="I833" s="363">
        <v>0</v>
      </c>
      <c r="J833" s="363">
        <v>0</v>
      </c>
      <c r="K833" s="363">
        <v>0</v>
      </c>
    </row>
    <row r="834" spans="1:11">
      <c r="A834" s="361">
        <f t="shared" si="12"/>
        <v>45692</v>
      </c>
      <c r="B834" s="362">
        <v>14</v>
      </c>
      <c r="C834" s="363">
        <v>0</v>
      </c>
      <c r="D834" s="363">
        <v>0</v>
      </c>
      <c r="E834" s="363">
        <v>0</v>
      </c>
      <c r="F834" s="363">
        <v>0</v>
      </c>
      <c r="G834" s="363">
        <v>0</v>
      </c>
      <c r="H834" s="363">
        <v>0</v>
      </c>
      <c r="I834" s="363">
        <v>0</v>
      </c>
      <c r="J834" s="363">
        <v>0</v>
      </c>
      <c r="K834" s="363">
        <v>0</v>
      </c>
    </row>
    <row r="835" spans="1:11">
      <c r="A835" s="361">
        <f t="shared" si="12"/>
        <v>45692</v>
      </c>
      <c r="B835" s="362">
        <v>15</v>
      </c>
      <c r="C835" s="363">
        <v>0</v>
      </c>
      <c r="D835" s="363">
        <v>0</v>
      </c>
      <c r="E835" s="363">
        <v>0</v>
      </c>
      <c r="F835" s="363">
        <v>0</v>
      </c>
      <c r="G835" s="363">
        <v>0</v>
      </c>
      <c r="H835" s="363">
        <v>0</v>
      </c>
      <c r="I835" s="363">
        <v>0</v>
      </c>
      <c r="J835" s="363">
        <v>0</v>
      </c>
      <c r="K835" s="363">
        <v>0</v>
      </c>
    </row>
    <row r="836" spans="1:11">
      <c r="A836" s="361">
        <f t="shared" si="12"/>
        <v>45692</v>
      </c>
      <c r="B836" s="362">
        <v>16</v>
      </c>
      <c r="C836" s="363">
        <v>0</v>
      </c>
      <c r="D836" s="363">
        <v>0</v>
      </c>
      <c r="E836" s="363">
        <v>0</v>
      </c>
      <c r="F836" s="363">
        <v>0</v>
      </c>
      <c r="G836" s="363">
        <v>0</v>
      </c>
      <c r="H836" s="363">
        <v>0</v>
      </c>
      <c r="I836" s="363">
        <v>0</v>
      </c>
      <c r="J836" s="363">
        <v>0</v>
      </c>
      <c r="K836" s="363">
        <v>0</v>
      </c>
    </row>
    <row r="837" spans="1:11">
      <c r="A837" s="361">
        <f t="shared" ref="A837:A900" si="13">IF(B837=0,A836+1,A836)</f>
        <v>45692</v>
      </c>
      <c r="B837" s="362">
        <v>17</v>
      </c>
      <c r="C837" s="363">
        <v>0</v>
      </c>
      <c r="D837" s="363">
        <v>0</v>
      </c>
      <c r="E837" s="363">
        <v>0</v>
      </c>
      <c r="F837" s="363">
        <v>0</v>
      </c>
      <c r="G837" s="363">
        <v>0</v>
      </c>
      <c r="H837" s="363">
        <v>0</v>
      </c>
      <c r="I837" s="363">
        <v>0</v>
      </c>
      <c r="J837" s="363">
        <v>0</v>
      </c>
      <c r="K837" s="363">
        <v>0</v>
      </c>
    </row>
    <row r="838" spans="1:11">
      <c r="A838" s="361">
        <f t="shared" si="13"/>
        <v>45692</v>
      </c>
      <c r="B838" s="362">
        <v>18</v>
      </c>
      <c r="C838" s="363">
        <v>0</v>
      </c>
      <c r="D838" s="363">
        <v>0</v>
      </c>
      <c r="E838" s="363">
        <v>0</v>
      </c>
      <c r="F838" s="363">
        <v>0</v>
      </c>
      <c r="G838" s="363">
        <v>0</v>
      </c>
      <c r="H838" s="363">
        <v>0</v>
      </c>
      <c r="I838" s="363">
        <v>0</v>
      </c>
      <c r="J838" s="363">
        <v>0</v>
      </c>
      <c r="K838" s="363">
        <v>0</v>
      </c>
    </row>
    <row r="839" spans="1:11">
      <c r="A839" s="361">
        <f t="shared" si="13"/>
        <v>45692</v>
      </c>
      <c r="B839" s="362">
        <v>19</v>
      </c>
      <c r="C839" s="363">
        <v>0</v>
      </c>
      <c r="D839" s="363">
        <v>0</v>
      </c>
      <c r="E839" s="363">
        <v>0</v>
      </c>
      <c r="F839" s="363">
        <v>0</v>
      </c>
      <c r="G839" s="363">
        <v>0</v>
      </c>
      <c r="H839" s="363">
        <v>0</v>
      </c>
      <c r="I839" s="363">
        <v>0</v>
      </c>
      <c r="J839" s="363">
        <v>0</v>
      </c>
      <c r="K839" s="363">
        <v>0</v>
      </c>
    </row>
    <row r="840" spans="1:11">
      <c r="A840" s="361">
        <f t="shared" si="13"/>
        <v>45692</v>
      </c>
      <c r="B840" s="362">
        <v>20</v>
      </c>
      <c r="C840" s="363">
        <v>0</v>
      </c>
      <c r="D840" s="363">
        <v>0</v>
      </c>
      <c r="E840" s="363">
        <v>0</v>
      </c>
      <c r="F840" s="363">
        <v>0</v>
      </c>
      <c r="G840" s="363">
        <v>0</v>
      </c>
      <c r="H840" s="363">
        <v>0</v>
      </c>
      <c r="I840" s="363">
        <v>0</v>
      </c>
      <c r="J840" s="363">
        <v>0</v>
      </c>
      <c r="K840" s="363">
        <v>0</v>
      </c>
    </row>
    <row r="841" spans="1:11">
      <c r="A841" s="361">
        <f t="shared" si="13"/>
        <v>45692</v>
      </c>
      <c r="B841" s="362">
        <v>21</v>
      </c>
      <c r="C841" s="363">
        <v>0</v>
      </c>
      <c r="D841" s="363">
        <v>0</v>
      </c>
      <c r="E841" s="363">
        <v>0</v>
      </c>
      <c r="F841" s="363">
        <v>0</v>
      </c>
      <c r="G841" s="363">
        <v>0</v>
      </c>
      <c r="H841" s="363">
        <v>0</v>
      </c>
      <c r="I841" s="363">
        <v>0</v>
      </c>
      <c r="J841" s="363">
        <v>0</v>
      </c>
      <c r="K841" s="363">
        <v>0</v>
      </c>
    </row>
    <row r="842" spans="1:11">
      <c r="A842" s="361">
        <f t="shared" si="13"/>
        <v>45692</v>
      </c>
      <c r="B842" s="362">
        <v>22</v>
      </c>
      <c r="C842" s="363">
        <v>2779.6620129119301</v>
      </c>
      <c r="D842" s="363">
        <v>0</v>
      </c>
      <c r="E842" s="363">
        <v>0</v>
      </c>
      <c r="F842" s="363">
        <v>0</v>
      </c>
      <c r="G842" s="363">
        <v>0</v>
      </c>
      <c r="H842" s="363">
        <v>0</v>
      </c>
      <c r="I842" s="363">
        <v>661.96294265833399</v>
      </c>
      <c r="J842" s="363">
        <v>0</v>
      </c>
      <c r="K842" s="363">
        <v>0</v>
      </c>
    </row>
    <row r="843" spans="1:11">
      <c r="A843" s="361">
        <f t="shared" si="13"/>
        <v>45692</v>
      </c>
      <c r="B843" s="362">
        <v>23</v>
      </c>
      <c r="C843" s="363">
        <v>2608.9417925877601</v>
      </c>
      <c r="D843" s="363">
        <v>0</v>
      </c>
      <c r="E843" s="363">
        <v>0</v>
      </c>
      <c r="F843" s="363">
        <v>0</v>
      </c>
      <c r="G843" s="363">
        <v>0</v>
      </c>
      <c r="H843" s="363">
        <v>0</v>
      </c>
      <c r="I843" s="363">
        <v>44.487791914443399</v>
      </c>
      <c r="J843" s="363">
        <v>0</v>
      </c>
      <c r="K843" s="363">
        <v>0</v>
      </c>
    </row>
    <row r="844" spans="1:11">
      <c r="A844" s="361">
        <f t="shared" si="13"/>
        <v>45693</v>
      </c>
      <c r="B844" s="362">
        <v>0</v>
      </c>
      <c r="C844" s="363">
        <v>2465.3016768402604</v>
      </c>
      <c r="D844" s="363">
        <v>0</v>
      </c>
      <c r="E844" s="363">
        <v>0</v>
      </c>
      <c r="F844" s="363">
        <v>0</v>
      </c>
      <c r="G844" s="363">
        <v>0</v>
      </c>
      <c r="H844" s="363">
        <v>0</v>
      </c>
      <c r="I844" s="363">
        <v>2353.24396734831</v>
      </c>
      <c r="J844" s="363">
        <v>0</v>
      </c>
      <c r="K844" s="363">
        <v>0</v>
      </c>
    </row>
    <row r="845" spans="1:11">
      <c r="A845" s="361">
        <f t="shared" si="13"/>
        <v>45693</v>
      </c>
      <c r="B845" s="362">
        <v>1</v>
      </c>
      <c r="C845" s="363">
        <v>1962.5217519958901</v>
      </c>
      <c r="D845" s="363">
        <v>0</v>
      </c>
      <c r="E845" s="363">
        <v>0</v>
      </c>
      <c r="F845" s="363">
        <v>0</v>
      </c>
      <c r="G845" s="363">
        <v>0</v>
      </c>
      <c r="H845" s="363">
        <v>0</v>
      </c>
      <c r="I845" s="363">
        <v>2872.2474069962104</v>
      </c>
      <c r="J845" s="363">
        <v>0</v>
      </c>
      <c r="K845" s="363">
        <v>0</v>
      </c>
    </row>
    <row r="846" spans="1:11">
      <c r="A846" s="361">
        <f t="shared" si="13"/>
        <v>45693</v>
      </c>
      <c r="B846" s="362">
        <v>2</v>
      </c>
      <c r="C846" s="363">
        <v>1864.3868894387001</v>
      </c>
      <c r="D846" s="363">
        <v>0</v>
      </c>
      <c r="E846" s="363">
        <v>0</v>
      </c>
      <c r="F846" s="363">
        <v>0</v>
      </c>
      <c r="G846" s="363">
        <v>0</v>
      </c>
      <c r="H846" s="363">
        <v>0</v>
      </c>
      <c r="I846" s="363">
        <v>2216.06145778264</v>
      </c>
      <c r="J846" s="363">
        <v>0</v>
      </c>
      <c r="K846" s="363">
        <v>0</v>
      </c>
    </row>
    <row r="847" spans="1:11">
      <c r="A847" s="361">
        <f t="shared" si="13"/>
        <v>45693</v>
      </c>
      <c r="B847" s="362">
        <v>3</v>
      </c>
      <c r="C847" s="363">
        <v>1863.9078181053501</v>
      </c>
      <c r="D847" s="363">
        <v>0</v>
      </c>
      <c r="E847" s="363">
        <v>0</v>
      </c>
      <c r="F847" s="363">
        <v>0</v>
      </c>
      <c r="G847" s="363">
        <v>0</v>
      </c>
      <c r="H847" s="363">
        <v>0</v>
      </c>
      <c r="I847" s="363">
        <v>2134.6571020798501</v>
      </c>
      <c r="J847" s="363">
        <v>0</v>
      </c>
      <c r="K847" s="363">
        <v>0</v>
      </c>
    </row>
    <row r="848" spans="1:11">
      <c r="A848" s="361">
        <f t="shared" si="13"/>
        <v>45693</v>
      </c>
      <c r="B848" s="362">
        <v>4</v>
      </c>
      <c r="C848" s="363">
        <v>1862.68195332494</v>
      </c>
      <c r="D848" s="363">
        <v>0</v>
      </c>
      <c r="E848" s="363">
        <v>0</v>
      </c>
      <c r="F848" s="363">
        <v>0</v>
      </c>
      <c r="G848" s="363">
        <v>0</v>
      </c>
      <c r="H848" s="363">
        <v>0</v>
      </c>
      <c r="I848" s="363">
        <v>3110.6132033552904</v>
      </c>
      <c r="J848" s="363">
        <v>0</v>
      </c>
      <c r="K848" s="363">
        <v>0</v>
      </c>
    </row>
    <row r="849" spans="1:11">
      <c r="A849" s="361">
        <f t="shared" si="13"/>
        <v>45693</v>
      </c>
      <c r="B849" s="362">
        <v>5</v>
      </c>
      <c r="C849" s="363">
        <v>2631.77657275105</v>
      </c>
      <c r="D849" s="363">
        <v>0</v>
      </c>
      <c r="E849" s="363">
        <v>0</v>
      </c>
      <c r="F849" s="363">
        <v>0</v>
      </c>
      <c r="G849" s="363">
        <v>0</v>
      </c>
      <c r="H849" s="363">
        <v>0</v>
      </c>
      <c r="I849" s="363">
        <v>4377.6217148012602</v>
      </c>
      <c r="J849" s="363">
        <v>0</v>
      </c>
      <c r="K849" s="363">
        <v>0</v>
      </c>
    </row>
    <row r="850" spans="1:11">
      <c r="A850" s="361">
        <f t="shared" si="13"/>
        <v>45693</v>
      </c>
      <c r="B850" s="362">
        <v>6</v>
      </c>
      <c r="C850" s="363">
        <v>0</v>
      </c>
      <c r="D850" s="363">
        <v>0</v>
      </c>
      <c r="E850" s="363">
        <v>0</v>
      </c>
      <c r="F850" s="363">
        <v>0</v>
      </c>
      <c r="G850" s="363">
        <v>0</v>
      </c>
      <c r="H850" s="363">
        <v>0</v>
      </c>
      <c r="I850" s="363">
        <v>550.753297493069</v>
      </c>
      <c r="J850" s="363">
        <v>0</v>
      </c>
      <c r="K850" s="363">
        <v>0</v>
      </c>
    </row>
    <row r="851" spans="1:11">
      <c r="A851" s="361">
        <f t="shared" si="13"/>
        <v>45693</v>
      </c>
      <c r="B851" s="362">
        <v>7</v>
      </c>
      <c r="C851" s="363">
        <v>0</v>
      </c>
      <c r="D851" s="363">
        <v>0</v>
      </c>
      <c r="E851" s="363">
        <v>0</v>
      </c>
      <c r="F851" s="363">
        <v>0</v>
      </c>
      <c r="G851" s="363">
        <v>0</v>
      </c>
      <c r="H851" s="363">
        <v>0</v>
      </c>
      <c r="I851" s="363">
        <v>0</v>
      </c>
      <c r="J851" s="363">
        <v>0</v>
      </c>
      <c r="K851" s="363">
        <v>0</v>
      </c>
    </row>
    <row r="852" spans="1:11">
      <c r="A852" s="361">
        <f t="shared" si="13"/>
        <v>45693</v>
      </c>
      <c r="B852" s="362">
        <v>8</v>
      </c>
      <c r="C852" s="363">
        <v>2030.5088289642702</v>
      </c>
      <c r="D852" s="363">
        <v>0</v>
      </c>
      <c r="E852" s="363">
        <v>0</v>
      </c>
      <c r="F852" s="363">
        <v>0</v>
      </c>
      <c r="G852" s="363">
        <v>0</v>
      </c>
      <c r="H852" s="363">
        <v>0</v>
      </c>
      <c r="I852" s="363">
        <v>0</v>
      </c>
      <c r="J852" s="363">
        <v>0</v>
      </c>
      <c r="K852" s="363">
        <v>0</v>
      </c>
    </row>
    <row r="853" spans="1:11">
      <c r="A853" s="361">
        <f t="shared" si="13"/>
        <v>45693</v>
      </c>
      <c r="B853" s="362">
        <v>9</v>
      </c>
      <c r="C853" s="363">
        <v>2032.4995844370201</v>
      </c>
      <c r="D853" s="363">
        <v>0</v>
      </c>
      <c r="E853" s="363">
        <v>0</v>
      </c>
      <c r="F853" s="363">
        <v>0</v>
      </c>
      <c r="G853" s="363">
        <v>0</v>
      </c>
      <c r="H853" s="363">
        <v>0</v>
      </c>
      <c r="I853" s="363">
        <v>0</v>
      </c>
      <c r="J853" s="363">
        <v>0</v>
      </c>
      <c r="K853" s="363">
        <v>0</v>
      </c>
    </row>
    <row r="854" spans="1:11">
      <c r="A854" s="361">
        <f t="shared" si="13"/>
        <v>45693</v>
      </c>
      <c r="B854" s="362">
        <v>10</v>
      </c>
      <c r="C854" s="363">
        <v>0</v>
      </c>
      <c r="D854" s="363">
        <v>0</v>
      </c>
      <c r="E854" s="363">
        <v>0</v>
      </c>
      <c r="F854" s="363">
        <v>0</v>
      </c>
      <c r="G854" s="363">
        <v>0</v>
      </c>
      <c r="H854" s="363">
        <v>0</v>
      </c>
      <c r="I854" s="363">
        <v>0</v>
      </c>
      <c r="J854" s="363">
        <v>0</v>
      </c>
      <c r="K854" s="363">
        <v>0</v>
      </c>
    </row>
    <row r="855" spans="1:11">
      <c r="A855" s="361">
        <f t="shared" si="13"/>
        <v>45693</v>
      </c>
      <c r="B855" s="362">
        <v>11</v>
      </c>
      <c r="C855" s="363">
        <v>0</v>
      </c>
      <c r="D855" s="363">
        <v>0</v>
      </c>
      <c r="E855" s="363">
        <v>0</v>
      </c>
      <c r="F855" s="363">
        <v>0</v>
      </c>
      <c r="G855" s="363">
        <v>0</v>
      </c>
      <c r="H855" s="363">
        <v>0</v>
      </c>
      <c r="I855" s="363">
        <v>0</v>
      </c>
      <c r="J855" s="363">
        <v>0</v>
      </c>
      <c r="K855" s="363">
        <v>0</v>
      </c>
    </row>
    <row r="856" spans="1:11">
      <c r="A856" s="361">
        <f t="shared" si="13"/>
        <v>45693</v>
      </c>
      <c r="B856" s="362">
        <v>12</v>
      </c>
      <c r="C856" s="363">
        <v>0</v>
      </c>
      <c r="D856" s="363">
        <v>0</v>
      </c>
      <c r="E856" s="363">
        <v>0</v>
      </c>
      <c r="F856" s="363">
        <v>0</v>
      </c>
      <c r="G856" s="363">
        <v>0</v>
      </c>
      <c r="H856" s="363">
        <v>0</v>
      </c>
      <c r="I856" s="363">
        <v>0</v>
      </c>
      <c r="J856" s="363">
        <v>0</v>
      </c>
      <c r="K856" s="363">
        <v>0</v>
      </c>
    </row>
    <row r="857" spans="1:11">
      <c r="A857" s="361">
        <f t="shared" si="13"/>
        <v>45693</v>
      </c>
      <c r="B857" s="362">
        <v>13</v>
      </c>
      <c r="C857" s="363">
        <v>0</v>
      </c>
      <c r="D857" s="363">
        <v>0</v>
      </c>
      <c r="E857" s="363">
        <v>0</v>
      </c>
      <c r="F857" s="363">
        <v>0</v>
      </c>
      <c r="G857" s="363">
        <v>0</v>
      </c>
      <c r="H857" s="363">
        <v>0</v>
      </c>
      <c r="I857" s="363">
        <v>0</v>
      </c>
      <c r="J857" s="363">
        <v>0</v>
      </c>
      <c r="K857" s="363">
        <v>0</v>
      </c>
    </row>
    <row r="858" spans="1:11">
      <c r="A858" s="361">
        <f t="shared" si="13"/>
        <v>45693</v>
      </c>
      <c r="B858" s="362">
        <v>14</v>
      </c>
      <c r="C858" s="363">
        <v>0</v>
      </c>
      <c r="D858" s="363">
        <v>0</v>
      </c>
      <c r="E858" s="363">
        <v>0</v>
      </c>
      <c r="F858" s="363">
        <v>0</v>
      </c>
      <c r="G858" s="363">
        <v>0</v>
      </c>
      <c r="H858" s="363">
        <v>0</v>
      </c>
      <c r="I858" s="363">
        <v>0</v>
      </c>
      <c r="J858" s="363">
        <v>0</v>
      </c>
      <c r="K858" s="363">
        <v>0</v>
      </c>
    </row>
    <row r="859" spans="1:11">
      <c r="A859" s="361">
        <f t="shared" si="13"/>
        <v>45693</v>
      </c>
      <c r="B859" s="362">
        <v>15</v>
      </c>
      <c r="C859" s="363">
        <v>0</v>
      </c>
      <c r="D859" s="363">
        <v>0</v>
      </c>
      <c r="E859" s="363">
        <v>0</v>
      </c>
      <c r="F859" s="363">
        <v>0</v>
      </c>
      <c r="G859" s="363">
        <v>0</v>
      </c>
      <c r="H859" s="363">
        <v>0</v>
      </c>
      <c r="I859" s="363">
        <v>0</v>
      </c>
      <c r="J859" s="363">
        <v>0</v>
      </c>
      <c r="K859" s="363">
        <v>0</v>
      </c>
    </row>
    <row r="860" spans="1:11">
      <c r="A860" s="361">
        <f t="shared" si="13"/>
        <v>45693</v>
      </c>
      <c r="B860" s="362">
        <v>16</v>
      </c>
      <c r="C860" s="363">
        <v>0</v>
      </c>
      <c r="D860" s="363">
        <v>0</v>
      </c>
      <c r="E860" s="363">
        <v>0</v>
      </c>
      <c r="F860" s="363">
        <v>0</v>
      </c>
      <c r="G860" s="363">
        <v>0</v>
      </c>
      <c r="H860" s="363">
        <v>0</v>
      </c>
      <c r="I860" s="363">
        <v>0</v>
      </c>
      <c r="J860" s="363">
        <v>0</v>
      </c>
      <c r="K860" s="363">
        <v>0</v>
      </c>
    </row>
    <row r="861" spans="1:11">
      <c r="A861" s="361">
        <f t="shared" si="13"/>
        <v>45693</v>
      </c>
      <c r="B861" s="362">
        <v>17</v>
      </c>
      <c r="C861" s="363">
        <v>0</v>
      </c>
      <c r="D861" s="363">
        <v>0</v>
      </c>
      <c r="E861" s="363">
        <v>0</v>
      </c>
      <c r="F861" s="363">
        <v>0</v>
      </c>
      <c r="G861" s="363">
        <v>0</v>
      </c>
      <c r="H861" s="363">
        <v>0</v>
      </c>
      <c r="I861" s="363">
        <v>0</v>
      </c>
      <c r="J861" s="363">
        <v>0</v>
      </c>
      <c r="K861" s="363">
        <v>0</v>
      </c>
    </row>
    <row r="862" spans="1:11">
      <c r="A862" s="361">
        <f t="shared" si="13"/>
        <v>45693</v>
      </c>
      <c r="B862" s="362">
        <v>18</v>
      </c>
      <c r="C862" s="363">
        <v>0</v>
      </c>
      <c r="D862" s="363">
        <v>0</v>
      </c>
      <c r="E862" s="363">
        <v>0</v>
      </c>
      <c r="F862" s="363">
        <v>0</v>
      </c>
      <c r="G862" s="363">
        <v>0</v>
      </c>
      <c r="H862" s="363">
        <v>0</v>
      </c>
      <c r="I862" s="363">
        <v>0</v>
      </c>
      <c r="J862" s="363">
        <v>0</v>
      </c>
      <c r="K862" s="363">
        <v>0</v>
      </c>
    </row>
    <row r="863" spans="1:11">
      <c r="A863" s="361">
        <f t="shared" si="13"/>
        <v>45693</v>
      </c>
      <c r="B863" s="362">
        <v>19</v>
      </c>
      <c r="C863" s="363">
        <v>0</v>
      </c>
      <c r="D863" s="363">
        <v>0</v>
      </c>
      <c r="E863" s="363">
        <v>0</v>
      </c>
      <c r="F863" s="363">
        <v>0</v>
      </c>
      <c r="G863" s="363">
        <v>0</v>
      </c>
      <c r="H863" s="363">
        <v>0</v>
      </c>
      <c r="I863" s="363">
        <v>0</v>
      </c>
      <c r="J863" s="363">
        <v>0</v>
      </c>
      <c r="K863" s="363">
        <v>0</v>
      </c>
    </row>
    <row r="864" spans="1:11">
      <c r="A864" s="361">
        <f t="shared" si="13"/>
        <v>45693</v>
      </c>
      <c r="B864" s="362">
        <v>20</v>
      </c>
      <c r="C864" s="363">
        <v>0</v>
      </c>
      <c r="D864" s="363">
        <v>0</v>
      </c>
      <c r="E864" s="363">
        <v>0</v>
      </c>
      <c r="F864" s="363">
        <v>0</v>
      </c>
      <c r="G864" s="363">
        <v>0</v>
      </c>
      <c r="H864" s="363">
        <v>0</v>
      </c>
      <c r="I864" s="363">
        <v>0</v>
      </c>
      <c r="J864" s="363">
        <v>0</v>
      </c>
      <c r="K864" s="363">
        <v>0</v>
      </c>
    </row>
    <row r="865" spans="1:11">
      <c r="A865" s="361">
        <f t="shared" si="13"/>
        <v>45693</v>
      </c>
      <c r="B865" s="362">
        <v>21</v>
      </c>
      <c r="C865" s="363">
        <v>2594.0897914656298</v>
      </c>
      <c r="D865" s="363">
        <v>0</v>
      </c>
      <c r="E865" s="363">
        <v>0</v>
      </c>
      <c r="F865" s="363">
        <v>846.73030000000006</v>
      </c>
      <c r="G865" s="363">
        <v>2057.8902416533801</v>
      </c>
      <c r="H865" s="363">
        <v>0</v>
      </c>
      <c r="I865" s="363">
        <v>21.153627310617701</v>
      </c>
      <c r="J865" s="363">
        <v>0</v>
      </c>
      <c r="K865" s="363">
        <v>0</v>
      </c>
    </row>
    <row r="866" spans="1:11">
      <c r="A866" s="361">
        <f t="shared" si="13"/>
        <v>45693</v>
      </c>
      <c r="B866" s="362">
        <v>22</v>
      </c>
      <c r="C866" s="363">
        <v>1940.3221276853801</v>
      </c>
      <c r="D866" s="363">
        <v>0</v>
      </c>
      <c r="E866" s="363">
        <v>0</v>
      </c>
      <c r="F866" s="363">
        <v>0</v>
      </c>
      <c r="G866" s="363">
        <v>0</v>
      </c>
      <c r="H866" s="363">
        <v>0</v>
      </c>
      <c r="I866" s="363">
        <v>784.73285955520805</v>
      </c>
      <c r="J866" s="363">
        <v>0</v>
      </c>
      <c r="K866" s="363">
        <v>0</v>
      </c>
    </row>
    <row r="867" spans="1:11">
      <c r="A867" s="361">
        <f t="shared" si="13"/>
        <v>45693</v>
      </c>
      <c r="B867" s="362">
        <v>23</v>
      </c>
      <c r="C867" s="363">
        <v>2386.5094243929998</v>
      </c>
      <c r="D867" s="363">
        <v>0</v>
      </c>
      <c r="E867" s="363">
        <v>0</v>
      </c>
      <c r="F867" s="363">
        <v>0</v>
      </c>
      <c r="G867" s="363">
        <v>0</v>
      </c>
      <c r="H867" s="363">
        <v>0</v>
      </c>
      <c r="I867" s="363">
        <v>99.424312642310298</v>
      </c>
      <c r="J867" s="363">
        <v>0</v>
      </c>
      <c r="K867" s="363">
        <v>0</v>
      </c>
    </row>
    <row r="868" spans="1:11">
      <c r="A868" s="361">
        <f t="shared" si="13"/>
        <v>45694</v>
      </c>
      <c r="B868" s="362">
        <v>0</v>
      </c>
      <c r="C868" s="363">
        <v>2073.9950370411798</v>
      </c>
      <c r="D868" s="363">
        <v>0</v>
      </c>
      <c r="E868" s="363">
        <v>0</v>
      </c>
      <c r="F868" s="363">
        <v>0</v>
      </c>
      <c r="G868" s="363">
        <v>0</v>
      </c>
      <c r="H868" s="363">
        <v>0</v>
      </c>
      <c r="I868" s="363">
        <v>2522.0095859783601</v>
      </c>
      <c r="J868" s="363">
        <v>0</v>
      </c>
      <c r="K868" s="363">
        <v>0</v>
      </c>
    </row>
    <row r="869" spans="1:11">
      <c r="A869" s="361">
        <f t="shared" si="13"/>
        <v>45694</v>
      </c>
      <c r="B869" s="362">
        <v>1</v>
      </c>
      <c r="C869" s="363">
        <v>2074.6884603421199</v>
      </c>
      <c r="D869" s="363">
        <v>0</v>
      </c>
      <c r="E869" s="363">
        <v>0</v>
      </c>
      <c r="F869" s="363">
        <v>0</v>
      </c>
      <c r="G869" s="363">
        <v>0</v>
      </c>
      <c r="H869" s="363">
        <v>0</v>
      </c>
      <c r="I869" s="363">
        <v>2545.2241729491798</v>
      </c>
      <c r="J869" s="363">
        <v>0</v>
      </c>
      <c r="K869" s="363">
        <v>0</v>
      </c>
    </row>
    <row r="870" spans="1:11">
      <c r="A870" s="361">
        <f t="shared" si="13"/>
        <v>45694</v>
      </c>
      <c r="B870" s="362">
        <v>2</v>
      </c>
      <c r="C870" s="363">
        <v>2072.9409680031799</v>
      </c>
      <c r="D870" s="363">
        <v>0</v>
      </c>
      <c r="E870" s="363">
        <v>0</v>
      </c>
      <c r="F870" s="363">
        <v>0</v>
      </c>
      <c r="G870" s="363">
        <v>0</v>
      </c>
      <c r="H870" s="363">
        <v>0</v>
      </c>
      <c r="I870" s="363">
        <v>2204.6828841626798</v>
      </c>
      <c r="J870" s="363">
        <v>0</v>
      </c>
      <c r="K870" s="363">
        <v>0</v>
      </c>
    </row>
    <row r="871" spans="1:11">
      <c r="A871" s="361">
        <f t="shared" si="13"/>
        <v>45694</v>
      </c>
      <c r="B871" s="362">
        <v>3</v>
      </c>
      <c r="C871" s="363">
        <v>2073.3689041866601</v>
      </c>
      <c r="D871" s="363">
        <v>0</v>
      </c>
      <c r="E871" s="363">
        <v>0</v>
      </c>
      <c r="F871" s="363">
        <v>0</v>
      </c>
      <c r="G871" s="363">
        <v>0</v>
      </c>
      <c r="H871" s="363">
        <v>0</v>
      </c>
      <c r="I871" s="363">
        <v>1996.97355839799</v>
      </c>
      <c r="J871" s="363">
        <v>0</v>
      </c>
      <c r="K871" s="363">
        <v>0</v>
      </c>
    </row>
    <row r="872" spans="1:11">
      <c r="A872" s="361">
        <f t="shared" si="13"/>
        <v>45694</v>
      </c>
      <c r="B872" s="362">
        <v>4</v>
      </c>
      <c r="C872" s="363">
        <v>2071.5921264483204</v>
      </c>
      <c r="D872" s="363">
        <v>0</v>
      </c>
      <c r="E872" s="363">
        <v>0</v>
      </c>
      <c r="F872" s="363">
        <v>0</v>
      </c>
      <c r="G872" s="363">
        <v>0</v>
      </c>
      <c r="H872" s="363">
        <v>0</v>
      </c>
      <c r="I872" s="363">
        <v>1930.0389976884801</v>
      </c>
      <c r="J872" s="363">
        <v>0</v>
      </c>
      <c r="K872" s="363">
        <v>0</v>
      </c>
    </row>
    <row r="873" spans="1:11">
      <c r="A873" s="361">
        <f t="shared" si="13"/>
        <v>45694</v>
      </c>
      <c r="B873" s="362">
        <v>5</v>
      </c>
      <c r="C873" s="363">
        <v>0</v>
      </c>
      <c r="D873" s="363">
        <v>0</v>
      </c>
      <c r="E873" s="363">
        <v>0</v>
      </c>
      <c r="F873" s="363">
        <v>0</v>
      </c>
      <c r="G873" s="363">
        <v>0</v>
      </c>
      <c r="H873" s="363">
        <v>0</v>
      </c>
      <c r="I873" s="363">
        <v>1114.7077340506801</v>
      </c>
      <c r="J873" s="363">
        <v>0</v>
      </c>
      <c r="K873" s="363">
        <v>0</v>
      </c>
    </row>
    <row r="874" spans="1:11">
      <c r="A874" s="361">
        <f t="shared" si="13"/>
        <v>45694</v>
      </c>
      <c r="B874" s="362">
        <v>6</v>
      </c>
      <c r="C874" s="363">
        <v>0</v>
      </c>
      <c r="D874" s="363">
        <v>0</v>
      </c>
      <c r="E874" s="363">
        <v>0</v>
      </c>
      <c r="F874" s="363">
        <v>0</v>
      </c>
      <c r="G874" s="363">
        <v>0</v>
      </c>
      <c r="H874" s="363">
        <v>0</v>
      </c>
      <c r="I874" s="363">
        <v>0</v>
      </c>
      <c r="J874" s="363">
        <v>0</v>
      </c>
      <c r="K874" s="363">
        <v>0</v>
      </c>
    </row>
    <row r="875" spans="1:11">
      <c r="A875" s="361">
        <f t="shared" si="13"/>
        <v>45694</v>
      </c>
      <c r="B875" s="362">
        <v>7</v>
      </c>
      <c r="C875" s="363">
        <v>0</v>
      </c>
      <c r="D875" s="363">
        <v>0</v>
      </c>
      <c r="E875" s="363">
        <v>0</v>
      </c>
      <c r="F875" s="363">
        <v>0</v>
      </c>
      <c r="G875" s="363">
        <v>0</v>
      </c>
      <c r="H875" s="363">
        <v>0</v>
      </c>
      <c r="I875" s="363">
        <v>0</v>
      </c>
      <c r="J875" s="363">
        <v>0</v>
      </c>
      <c r="K875" s="363">
        <v>0</v>
      </c>
    </row>
    <row r="876" spans="1:11">
      <c r="A876" s="361">
        <f t="shared" si="13"/>
        <v>45694</v>
      </c>
      <c r="B876" s="362">
        <v>8</v>
      </c>
      <c r="C876" s="363">
        <v>642.74920173689509</v>
      </c>
      <c r="D876" s="363">
        <v>0</v>
      </c>
      <c r="E876" s="363">
        <v>0</v>
      </c>
      <c r="F876" s="363">
        <v>0</v>
      </c>
      <c r="G876" s="363">
        <v>0</v>
      </c>
      <c r="H876" s="363">
        <v>0</v>
      </c>
      <c r="I876" s="363">
        <v>0</v>
      </c>
      <c r="J876" s="363">
        <v>0</v>
      </c>
      <c r="K876" s="363">
        <v>0</v>
      </c>
    </row>
    <row r="877" spans="1:11">
      <c r="A877" s="361">
        <f t="shared" si="13"/>
        <v>45694</v>
      </c>
      <c r="B877" s="362">
        <v>9</v>
      </c>
      <c r="C877" s="363">
        <v>0</v>
      </c>
      <c r="D877" s="363">
        <v>0</v>
      </c>
      <c r="E877" s="363">
        <v>0</v>
      </c>
      <c r="F877" s="363">
        <v>0</v>
      </c>
      <c r="G877" s="363">
        <v>0</v>
      </c>
      <c r="H877" s="363">
        <v>0</v>
      </c>
      <c r="I877" s="363">
        <v>0</v>
      </c>
      <c r="J877" s="363">
        <v>0</v>
      </c>
      <c r="K877" s="363">
        <v>0</v>
      </c>
    </row>
    <row r="878" spans="1:11">
      <c r="A878" s="361">
        <f t="shared" si="13"/>
        <v>45694</v>
      </c>
      <c r="B878" s="362">
        <v>10</v>
      </c>
      <c r="C878" s="363">
        <v>0</v>
      </c>
      <c r="D878" s="363">
        <v>0</v>
      </c>
      <c r="E878" s="363">
        <v>0</v>
      </c>
      <c r="F878" s="363">
        <v>0</v>
      </c>
      <c r="G878" s="363">
        <v>0</v>
      </c>
      <c r="H878" s="363">
        <v>0</v>
      </c>
      <c r="I878" s="363">
        <v>0</v>
      </c>
      <c r="J878" s="363">
        <v>0</v>
      </c>
      <c r="K878" s="363">
        <v>0</v>
      </c>
    </row>
    <row r="879" spans="1:11">
      <c r="A879" s="361">
        <f t="shared" si="13"/>
        <v>45694</v>
      </c>
      <c r="B879" s="362">
        <v>11</v>
      </c>
      <c r="C879" s="363">
        <v>647.62175185414299</v>
      </c>
      <c r="D879" s="363">
        <v>0</v>
      </c>
      <c r="E879" s="363">
        <v>0</v>
      </c>
      <c r="F879" s="363">
        <v>0</v>
      </c>
      <c r="G879" s="363">
        <v>0</v>
      </c>
      <c r="H879" s="363">
        <v>0</v>
      </c>
      <c r="I879" s="363">
        <v>0</v>
      </c>
      <c r="J879" s="363">
        <v>0</v>
      </c>
      <c r="K879" s="363">
        <v>0</v>
      </c>
    </row>
    <row r="880" spans="1:11">
      <c r="A880" s="361">
        <f t="shared" si="13"/>
        <v>45694</v>
      </c>
      <c r="B880" s="362">
        <v>12</v>
      </c>
      <c r="C880" s="363">
        <v>0</v>
      </c>
      <c r="D880" s="363">
        <v>0</v>
      </c>
      <c r="E880" s="363">
        <v>0</v>
      </c>
      <c r="F880" s="363">
        <v>0</v>
      </c>
      <c r="G880" s="363">
        <v>0</v>
      </c>
      <c r="H880" s="363">
        <v>0</v>
      </c>
      <c r="I880" s="363">
        <v>0</v>
      </c>
      <c r="J880" s="363">
        <v>0</v>
      </c>
      <c r="K880" s="363">
        <v>0</v>
      </c>
    </row>
    <row r="881" spans="1:11">
      <c r="A881" s="361">
        <f t="shared" si="13"/>
        <v>45694</v>
      </c>
      <c r="B881" s="362">
        <v>13</v>
      </c>
      <c r="C881" s="363">
        <v>0</v>
      </c>
      <c r="D881" s="363">
        <v>0</v>
      </c>
      <c r="E881" s="363">
        <v>0</v>
      </c>
      <c r="F881" s="363">
        <v>0</v>
      </c>
      <c r="G881" s="363">
        <v>0</v>
      </c>
      <c r="H881" s="363">
        <v>0</v>
      </c>
      <c r="I881" s="363">
        <v>0</v>
      </c>
      <c r="J881" s="363">
        <v>0</v>
      </c>
      <c r="K881" s="363">
        <v>0</v>
      </c>
    </row>
    <row r="882" spans="1:11">
      <c r="A882" s="361">
        <f t="shared" si="13"/>
        <v>45694</v>
      </c>
      <c r="B882" s="362">
        <v>14</v>
      </c>
      <c r="C882" s="363">
        <v>0</v>
      </c>
      <c r="D882" s="363">
        <v>0</v>
      </c>
      <c r="E882" s="363">
        <v>0</v>
      </c>
      <c r="F882" s="363">
        <v>0</v>
      </c>
      <c r="G882" s="363">
        <v>0</v>
      </c>
      <c r="H882" s="363">
        <v>0</v>
      </c>
      <c r="I882" s="363">
        <v>0</v>
      </c>
      <c r="J882" s="363">
        <v>0</v>
      </c>
      <c r="K882" s="363">
        <v>0</v>
      </c>
    </row>
    <row r="883" spans="1:11">
      <c r="A883" s="361">
        <f t="shared" si="13"/>
        <v>45694</v>
      </c>
      <c r="B883" s="362">
        <v>15</v>
      </c>
      <c r="C883" s="363">
        <v>0</v>
      </c>
      <c r="D883" s="363">
        <v>0</v>
      </c>
      <c r="E883" s="363">
        <v>0</v>
      </c>
      <c r="F883" s="363">
        <v>0</v>
      </c>
      <c r="G883" s="363">
        <v>0</v>
      </c>
      <c r="H883" s="363">
        <v>0</v>
      </c>
      <c r="I883" s="363">
        <v>0</v>
      </c>
      <c r="J883" s="363">
        <v>0</v>
      </c>
      <c r="K883" s="363">
        <v>0</v>
      </c>
    </row>
    <row r="884" spans="1:11">
      <c r="A884" s="361">
        <f t="shared" si="13"/>
        <v>45694</v>
      </c>
      <c r="B884" s="362">
        <v>16</v>
      </c>
      <c r="C884" s="363">
        <v>0</v>
      </c>
      <c r="D884" s="363">
        <v>0</v>
      </c>
      <c r="E884" s="363">
        <v>0</v>
      </c>
      <c r="F884" s="363">
        <v>0</v>
      </c>
      <c r="G884" s="363">
        <v>0</v>
      </c>
      <c r="H884" s="363">
        <v>0</v>
      </c>
      <c r="I884" s="363">
        <v>0</v>
      </c>
      <c r="J884" s="363">
        <v>0</v>
      </c>
      <c r="K884" s="363">
        <v>0</v>
      </c>
    </row>
    <row r="885" spans="1:11">
      <c r="A885" s="361">
        <f t="shared" si="13"/>
        <v>45694</v>
      </c>
      <c r="B885" s="362">
        <v>17</v>
      </c>
      <c r="C885" s="363">
        <v>0</v>
      </c>
      <c r="D885" s="363">
        <v>0</v>
      </c>
      <c r="E885" s="363">
        <v>0</v>
      </c>
      <c r="F885" s="363">
        <v>0</v>
      </c>
      <c r="G885" s="363">
        <v>0</v>
      </c>
      <c r="H885" s="363">
        <v>0</v>
      </c>
      <c r="I885" s="363">
        <v>0</v>
      </c>
      <c r="J885" s="363">
        <v>0</v>
      </c>
      <c r="K885" s="363">
        <v>0</v>
      </c>
    </row>
    <row r="886" spans="1:11">
      <c r="A886" s="361">
        <f t="shared" si="13"/>
        <v>45694</v>
      </c>
      <c r="B886" s="362">
        <v>18</v>
      </c>
      <c r="C886" s="363">
        <v>0</v>
      </c>
      <c r="D886" s="363">
        <v>0</v>
      </c>
      <c r="E886" s="363">
        <v>0</v>
      </c>
      <c r="F886" s="363">
        <v>0</v>
      </c>
      <c r="G886" s="363">
        <v>0</v>
      </c>
      <c r="H886" s="363">
        <v>0</v>
      </c>
      <c r="I886" s="363">
        <v>0</v>
      </c>
      <c r="J886" s="363">
        <v>0</v>
      </c>
      <c r="K886" s="363">
        <v>0</v>
      </c>
    </row>
    <row r="887" spans="1:11">
      <c r="A887" s="361">
        <f t="shared" si="13"/>
        <v>45694</v>
      </c>
      <c r="B887" s="362">
        <v>19</v>
      </c>
      <c r="C887" s="363">
        <v>0</v>
      </c>
      <c r="D887" s="363">
        <v>0</v>
      </c>
      <c r="E887" s="363">
        <v>0</v>
      </c>
      <c r="F887" s="363">
        <v>0</v>
      </c>
      <c r="G887" s="363">
        <v>0</v>
      </c>
      <c r="H887" s="363">
        <v>0</v>
      </c>
      <c r="I887" s="363">
        <v>0</v>
      </c>
      <c r="J887" s="363">
        <v>0</v>
      </c>
      <c r="K887" s="363">
        <v>0</v>
      </c>
    </row>
    <row r="888" spans="1:11">
      <c r="A888" s="361">
        <f t="shared" si="13"/>
        <v>45694</v>
      </c>
      <c r="B888" s="362">
        <v>20</v>
      </c>
      <c r="C888" s="363">
        <v>0</v>
      </c>
      <c r="D888" s="363">
        <v>0</v>
      </c>
      <c r="E888" s="363">
        <v>0</v>
      </c>
      <c r="F888" s="363">
        <v>0</v>
      </c>
      <c r="G888" s="363">
        <v>0</v>
      </c>
      <c r="H888" s="363">
        <v>0</v>
      </c>
      <c r="I888" s="363">
        <v>0</v>
      </c>
      <c r="J888" s="363">
        <v>0</v>
      </c>
      <c r="K888" s="363">
        <v>0</v>
      </c>
    </row>
    <row r="889" spans="1:11">
      <c r="A889" s="361">
        <f t="shared" si="13"/>
        <v>45694</v>
      </c>
      <c r="B889" s="362">
        <v>21</v>
      </c>
      <c r="C889" s="363">
        <v>3046.6861569979806</v>
      </c>
      <c r="D889" s="363">
        <v>0</v>
      </c>
      <c r="E889" s="363">
        <v>0</v>
      </c>
      <c r="F889" s="363">
        <v>0</v>
      </c>
      <c r="G889" s="363">
        <v>1289.7911119489802</v>
      </c>
      <c r="H889" s="363">
        <v>0</v>
      </c>
      <c r="I889" s="363">
        <v>1707.8792343522102</v>
      </c>
      <c r="J889" s="363">
        <v>0</v>
      </c>
      <c r="K889" s="363">
        <v>0</v>
      </c>
    </row>
    <row r="890" spans="1:11">
      <c r="A890" s="361">
        <f t="shared" si="13"/>
        <v>45694</v>
      </c>
      <c r="B890" s="362">
        <v>22</v>
      </c>
      <c r="C890" s="363">
        <v>2643.8749903805101</v>
      </c>
      <c r="D890" s="363">
        <v>0</v>
      </c>
      <c r="E890" s="363">
        <v>0</v>
      </c>
      <c r="F890" s="363">
        <v>0</v>
      </c>
      <c r="G890" s="363">
        <v>2051.2568322181601</v>
      </c>
      <c r="H890" s="363">
        <v>0</v>
      </c>
      <c r="I890" s="363">
        <v>3102.9745194372199</v>
      </c>
      <c r="J890" s="363">
        <v>0</v>
      </c>
      <c r="K890" s="363">
        <v>0</v>
      </c>
    </row>
    <row r="891" spans="1:11">
      <c r="A891" s="361">
        <f t="shared" si="13"/>
        <v>45694</v>
      </c>
      <c r="B891" s="362">
        <v>23</v>
      </c>
      <c r="C891" s="363">
        <v>2954.1794154459599</v>
      </c>
      <c r="D891" s="363">
        <v>0</v>
      </c>
      <c r="E891" s="363">
        <v>0</v>
      </c>
      <c r="F891" s="363">
        <v>0</v>
      </c>
      <c r="G891" s="363">
        <v>1369.3077770228601</v>
      </c>
      <c r="H891" s="363">
        <v>0</v>
      </c>
      <c r="I891" s="363">
        <v>1936.2308990647</v>
      </c>
      <c r="J891" s="363">
        <v>0</v>
      </c>
      <c r="K891" s="363">
        <v>0</v>
      </c>
    </row>
    <row r="892" spans="1:11">
      <c r="A892" s="361">
        <f t="shared" si="13"/>
        <v>45695</v>
      </c>
      <c r="B892" s="362">
        <v>0</v>
      </c>
      <c r="C892" s="363">
        <v>2462.3690399187403</v>
      </c>
      <c r="D892" s="363">
        <v>0</v>
      </c>
      <c r="E892" s="363">
        <v>0</v>
      </c>
      <c r="F892" s="363">
        <v>0</v>
      </c>
      <c r="G892" s="363">
        <v>0</v>
      </c>
      <c r="H892" s="363">
        <v>0</v>
      </c>
      <c r="I892" s="363">
        <v>263.58334210836603</v>
      </c>
      <c r="J892" s="363">
        <v>0</v>
      </c>
      <c r="K892" s="363">
        <v>0</v>
      </c>
    </row>
    <row r="893" spans="1:11">
      <c r="A893" s="361">
        <f t="shared" si="13"/>
        <v>45695</v>
      </c>
      <c r="B893" s="362">
        <v>1</v>
      </c>
      <c r="C893" s="363">
        <v>4574.0770041242095</v>
      </c>
      <c r="D893" s="363">
        <v>0</v>
      </c>
      <c r="E893" s="363">
        <v>0</v>
      </c>
      <c r="F893" s="363">
        <v>0</v>
      </c>
      <c r="G893" s="363">
        <v>0</v>
      </c>
      <c r="H893" s="363">
        <v>0</v>
      </c>
      <c r="I893" s="363">
        <v>0</v>
      </c>
      <c r="J893" s="363">
        <v>0</v>
      </c>
      <c r="K893" s="363">
        <v>98.506788960707695</v>
      </c>
    </row>
    <row r="894" spans="1:11">
      <c r="A894" s="361">
        <f t="shared" si="13"/>
        <v>45695</v>
      </c>
      <c r="B894" s="362">
        <v>2</v>
      </c>
      <c r="C894" s="363">
        <v>4178.8322725819098</v>
      </c>
      <c r="D894" s="363">
        <v>0</v>
      </c>
      <c r="E894" s="363">
        <v>0</v>
      </c>
      <c r="F894" s="363">
        <v>0</v>
      </c>
      <c r="G894" s="363">
        <v>0</v>
      </c>
      <c r="H894" s="363">
        <v>0</v>
      </c>
      <c r="I894" s="363">
        <v>0</v>
      </c>
      <c r="J894" s="363">
        <v>0</v>
      </c>
      <c r="K894" s="363">
        <v>57.2042329386924</v>
      </c>
    </row>
    <row r="895" spans="1:11">
      <c r="A895" s="361">
        <f t="shared" si="13"/>
        <v>45695</v>
      </c>
      <c r="B895" s="362">
        <v>3</v>
      </c>
      <c r="C895" s="363">
        <v>4183.4863013773402</v>
      </c>
      <c r="D895" s="363">
        <v>0</v>
      </c>
      <c r="E895" s="363">
        <v>0</v>
      </c>
      <c r="F895" s="363">
        <v>0</v>
      </c>
      <c r="G895" s="363">
        <v>0</v>
      </c>
      <c r="H895" s="363">
        <v>0</v>
      </c>
      <c r="I895" s="363">
        <v>0</v>
      </c>
      <c r="J895" s="363">
        <v>0</v>
      </c>
      <c r="K895" s="363">
        <v>57.258296676306593</v>
      </c>
    </row>
    <row r="896" spans="1:11">
      <c r="A896" s="361">
        <f t="shared" si="13"/>
        <v>45695</v>
      </c>
      <c r="B896" s="362">
        <v>4</v>
      </c>
      <c r="C896" s="363">
        <v>1886.0563796959402</v>
      </c>
      <c r="D896" s="363">
        <v>0</v>
      </c>
      <c r="E896" s="363">
        <v>0</v>
      </c>
      <c r="F896" s="363">
        <v>0</v>
      </c>
      <c r="G896" s="363">
        <v>0</v>
      </c>
      <c r="H896" s="363">
        <v>0</v>
      </c>
      <c r="I896" s="363">
        <v>0</v>
      </c>
      <c r="J896" s="363">
        <v>0</v>
      </c>
      <c r="K896" s="363">
        <v>0</v>
      </c>
    </row>
    <row r="897" spans="1:11">
      <c r="A897" s="361">
        <f t="shared" si="13"/>
        <v>45695</v>
      </c>
      <c r="B897" s="362">
        <v>5</v>
      </c>
      <c r="C897" s="363">
        <v>2288.1622702547102</v>
      </c>
      <c r="D897" s="363">
        <v>0</v>
      </c>
      <c r="E897" s="363">
        <v>0</v>
      </c>
      <c r="F897" s="363">
        <v>0</v>
      </c>
      <c r="G897" s="363">
        <v>0</v>
      </c>
      <c r="H897" s="363">
        <v>0</v>
      </c>
      <c r="I897" s="363">
        <v>0</v>
      </c>
      <c r="J897" s="363">
        <v>0</v>
      </c>
      <c r="K897" s="363">
        <v>0</v>
      </c>
    </row>
    <row r="898" spans="1:11">
      <c r="A898" s="361">
        <f t="shared" si="13"/>
        <v>45695</v>
      </c>
      <c r="B898" s="362">
        <v>6</v>
      </c>
      <c r="C898" s="363">
        <v>2286.42871200635</v>
      </c>
      <c r="D898" s="363">
        <v>0</v>
      </c>
      <c r="E898" s="363">
        <v>0</v>
      </c>
      <c r="F898" s="363">
        <v>0</v>
      </c>
      <c r="G898" s="363">
        <v>0</v>
      </c>
      <c r="H898" s="363">
        <v>0</v>
      </c>
      <c r="I898" s="363">
        <v>0</v>
      </c>
      <c r="J898" s="363">
        <v>0</v>
      </c>
      <c r="K898" s="363">
        <v>0</v>
      </c>
    </row>
    <row r="899" spans="1:11">
      <c r="A899" s="361">
        <f t="shared" si="13"/>
        <v>45695</v>
      </c>
      <c r="B899" s="362">
        <v>7</v>
      </c>
      <c r="C899" s="363">
        <v>0</v>
      </c>
      <c r="D899" s="363">
        <v>0</v>
      </c>
      <c r="E899" s="363">
        <v>0</v>
      </c>
      <c r="F899" s="363">
        <v>0</v>
      </c>
      <c r="G899" s="363">
        <v>0</v>
      </c>
      <c r="H899" s="363">
        <v>0</v>
      </c>
      <c r="I899" s="363">
        <v>0</v>
      </c>
      <c r="J899" s="363">
        <v>0</v>
      </c>
      <c r="K899" s="363">
        <v>0</v>
      </c>
    </row>
    <row r="900" spans="1:11">
      <c r="A900" s="361">
        <f t="shared" si="13"/>
        <v>45695</v>
      </c>
      <c r="B900" s="362">
        <v>8</v>
      </c>
      <c r="C900" s="363">
        <v>0</v>
      </c>
      <c r="D900" s="363">
        <v>0</v>
      </c>
      <c r="E900" s="363">
        <v>0</v>
      </c>
      <c r="F900" s="363">
        <v>0</v>
      </c>
      <c r="G900" s="363">
        <v>0</v>
      </c>
      <c r="H900" s="363">
        <v>0</v>
      </c>
      <c r="I900" s="363">
        <v>0</v>
      </c>
      <c r="J900" s="363">
        <v>0</v>
      </c>
      <c r="K900" s="363">
        <v>0</v>
      </c>
    </row>
    <row r="901" spans="1:11">
      <c r="A901" s="361">
        <f t="shared" ref="A901:A964" si="14">IF(B901=0,A900+1,A900)</f>
        <v>45695</v>
      </c>
      <c r="B901" s="362">
        <v>9</v>
      </c>
      <c r="C901" s="363">
        <v>0</v>
      </c>
      <c r="D901" s="363">
        <v>0</v>
      </c>
      <c r="E901" s="363">
        <v>0</v>
      </c>
      <c r="F901" s="363">
        <v>0</v>
      </c>
      <c r="G901" s="363">
        <v>0</v>
      </c>
      <c r="H901" s="363">
        <v>0</v>
      </c>
      <c r="I901" s="363">
        <v>0</v>
      </c>
      <c r="J901" s="363">
        <v>0</v>
      </c>
      <c r="K901" s="363">
        <v>0</v>
      </c>
    </row>
    <row r="902" spans="1:11">
      <c r="A902" s="361">
        <f t="shared" si="14"/>
        <v>45695</v>
      </c>
      <c r="B902" s="362">
        <v>10</v>
      </c>
      <c r="C902" s="363">
        <v>0</v>
      </c>
      <c r="D902" s="363">
        <v>0</v>
      </c>
      <c r="E902" s="363">
        <v>0</v>
      </c>
      <c r="F902" s="363">
        <v>0</v>
      </c>
      <c r="G902" s="363">
        <v>0</v>
      </c>
      <c r="H902" s="363">
        <v>0</v>
      </c>
      <c r="I902" s="363">
        <v>0</v>
      </c>
      <c r="J902" s="363">
        <v>0</v>
      </c>
      <c r="K902" s="363">
        <v>0</v>
      </c>
    </row>
    <row r="903" spans="1:11">
      <c r="A903" s="361">
        <f t="shared" si="14"/>
        <v>45695</v>
      </c>
      <c r="B903" s="362">
        <v>11</v>
      </c>
      <c r="C903" s="363">
        <v>0</v>
      </c>
      <c r="D903" s="363">
        <v>0</v>
      </c>
      <c r="E903" s="363">
        <v>0</v>
      </c>
      <c r="F903" s="363">
        <v>0</v>
      </c>
      <c r="G903" s="363">
        <v>0</v>
      </c>
      <c r="H903" s="363">
        <v>0</v>
      </c>
      <c r="I903" s="363">
        <v>0</v>
      </c>
      <c r="J903" s="363">
        <v>0</v>
      </c>
      <c r="K903" s="363">
        <v>0</v>
      </c>
    </row>
    <row r="904" spans="1:11">
      <c r="A904" s="361">
        <f t="shared" si="14"/>
        <v>45695</v>
      </c>
      <c r="B904" s="362">
        <v>12</v>
      </c>
      <c r="C904" s="363">
        <v>0</v>
      </c>
      <c r="D904" s="363">
        <v>0</v>
      </c>
      <c r="E904" s="363">
        <v>0</v>
      </c>
      <c r="F904" s="363">
        <v>0</v>
      </c>
      <c r="G904" s="363">
        <v>0</v>
      </c>
      <c r="H904" s="363">
        <v>0</v>
      </c>
      <c r="I904" s="363">
        <v>0</v>
      </c>
      <c r="J904" s="363">
        <v>0</v>
      </c>
      <c r="K904" s="363">
        <v>0</v>
      </c>
    </row>
    <row r="905" spans="1:11">
      <c r="A905" s="361">
        <f t="shared" si="14"/>
        <v>45695</v>
      </c>
      <c r="B905" s="362">
        <v>13</v>
      </c>
      <c r="C905" s="363">
        <v>0</v>
      </c>
      <c r="D905" s="363">
        <v>0</v>
      </c>
      <c r="E905" s="363">
        <v>0</v>
      </c>
      <c r="F905" s="363">
        <v>0</v>
      </c>
      <c r="G905" s="363">
        <v>0</v>
      </c>
      <c r="H905" s="363">
        <v>0</v>
      </c>
      <c r="I905" s="363">
        <v>0</v>
      </c>
      <c r="J905" s="363">
        <v>0</v>
      </c>
      <c r="K905" s="363">
        <v>0</v>
      </c>
    </row>
    <row r="906" spans="1:11">
      <c r="A906" s="361">
        <f t="shared" si="14"/>
        <v>45695</v>
      </c>
      <c r="B906" s="362">
        <v>14</v>
      </c>
      <c r="C906" s="363">
        <v>0</v>
      </c>
      <c r="D906" s="363">
        <v>0</v>
      </c>
      <c r="E906" s="363">
        <v>0</v>
      </c>
      <c r="F906" s="363">
        <v>0</v>
      </c>
      <c r="G906" s="363">
        <v>0</v>
      </c>
      <c r="H906" s="363">
        <v>0</v>
      </c>
      <c r="I906" s="363">
        <v>0</v>
      </c>
      <c r="J906" s="363">
        <v>0</v>
      </c>
      <c r="K906" s="363">
        <v>0</v>
      </c>
    </row>
    <row r="907" spans="1:11">
      <c r="A907" s="361">
        <f t="shared" si="14"/>
        <v>45695</v>
      </c>
      <c r="B907" s="362">
        <v>15</v>
      </c>
      <c r="C907" s="363">
        <v>0</v>
      </c>
      <c r="D907" s="363">
        <v>0</v>
      </c>
      <c r="E907" s="363">
        <v>0</v>
      </c>
      <c r="F907" s="363">
        <v>0</v>
      </c>
      <c r="G907" s="363">
        <v>0</v>
      </c>
      <c r="H907" s="363">
        <v>0</v>
      </c>
      <c r="I907" s="363">
        <v>1585.0445053498199</v>
      </c>
      <c r="J907" s="363">
        <v>0</v>
      </c>
      <c r="K907" s="363">
        <v>0</v>
      </c>
    </row>
    <row r="908" spans="1:11">
      <c r="A908" s="361">
        <f t="shared" si="14"/>
        <v>45695</v>
      </c>
      <c r="B908" s="362">
        <v>16</v>
      </c>
      <c r="C908" s="363">
        <v>0</v>
      </c>
      <c r="D908" s="363">
        <v>0</v>
      </c>
      <c r="E908" s="363">
        <v>0</v>
      </c>
      <c r="F908" s="363">
        <v>0</v>
      </c>
      <c r="G908" s="363">
        <v>0</v>
      </c>
      <c r="H908" s="363">
        <v>0</v>
      </c>
      <c r="I908" s="363">
        <v>1661.9923269947701</v>
      </c>
      <c r="J908" s="363">
        <v>0</v>
      </c>
      <c r="K908" s="363">
        <v>0</v>
      </c>
    </row>
    <row r="909" spans="1:11">
      <c r="A909" s="361">
        <f t="shared" si="14"/>
        <v>45695</v>
      </c>
      <c r="B909" s="362">
        <v>17</v>
      </c>
      <c r="C909" s="363">
        <v>0</v>
      </c>
      <c r="D909" s="363">
        <v>0</v>
      </c>
      <c r="E909" s="363">
        <v>0</v>
      </c>
      <c r="F909" s="363">
        <v>0</v>
      </c>
      <c r="G909" s="363">
        <v>0</v>
      </c>
      <c r="H909" s="363">
        <v>0</v>
      </c>
      <c r="I909" s="363">
        <v>1312.4128936448501</v>
      </c>
      <c r="J909" s="363">
        <v>0</v>
      </c>
      <c r="K909" s="363">
        <v>0</v>
      </c>
    </row>
    <row r="910" spans="1:11">
      <c r="A910" s="361">
        <f t="shared" si="14"/>
        <v>45695</v>
      </c>
      <c r="B910" s="362">
        <v>18</v>
      </c>
      <c r="C910" s="363">
        <v>642.68560190769301</v>
      </c>
      <c r="D910" s="363">
        <v>0</v>
      </c>
      <c r="E910" s="363">
        <v>0</v>
      </c>
      <c r="F910" s="363">
        <v>0</v>
      </c>
      <c r="G910" s="363">
        <v>0</v>
      </c>
      <c r="H910" s="363">
        <v>0</v>
      </c>
      <c r="I910" s="363">
        <v>1260.82240019043</v>
      </c>
      <c r="J910" s="363">
        <v>0</v>
      </c>
      <c r="K910" s="363">
        <v>0</v>
      </c>
    </row>
    <row r="911" spans="1:11">
      <c r="A911" s="361">
        <f t="shared" si="14"/>
        <v>45695</v>
      </c>
      <c r="B911" s="362">
        <v>19</v>
      </c>
      <c r="C911" s="363">
        <v>0</v>
      </c>
      <c r="D911" s="363">
        <v>0</v>
      </c>
      <c r="E911" s="363">
        <v>0</v>
      </c>
      <c r="F911" s="363">
        <v>0</v>
      </c>
      <c r="G911" s="363">
        <v>0</v>
      </c>
      <c r="H911" s="363">
        <v>0</v>
      </c>
      <c r="I911" s="363">
        <v>1201.8231769531301</v>
      </c>
      <c r="J911" s="363">
        <v>0</v>
      </c>
      <c r="K911" s="363">
        <v>0</v>
      </c>
    </row>
    <row r="912" spans="1:11">
      <c r="A912" s="361">
        <f t="shared" si="14"/>
        <v>45695</v>
      </c>
      <c r="B912" s="362">
        <v>20</v>
      </c>
      <c r="C912" s="363">
        <v>976.78393427738797</v>
      </c>
      <c r="D912" s="363">
        <v>0</v>
      </c>
      <c r="E912" s="363">
        <v>0</v>
      </c>
      <c r="F912" s="363">
        <v>0</v>
      </c>
      <c r="G912" s="363">
        <v>0</v>
      </c>
      <c r="H912" s="363">
        <v>0</v>
      </c>
      <c r="I912" s="363">
        <v>0</v>
      </c>
      <c r="J912" s="363">
        <v>0</v>
      </c>
      <c r="K912" s="363">
        <v>0</v>
      </c>
    </row>
    <row r="913" spans="1:11">
      <c r="A913" s="361">
        <f t="shared" si="14"/>
        <v>45695</v>
      </c>
      <c r="B913" s="362">
        <v>21</v>
      </c>
      <c r="C913" s="363">
        <v>0</v>
      </c>
      <c r="D913" s="363">
        <v>0</v>
      </c>
      <c r="E913" s="363">
        <v>0</v>
      </c>
      <c r="F913" s="363">
        <v>0</v>
      </c>
      <c r="G913" s="363">
        <v>0</v>
      </c>
      <c r="H913" s="363">
        <v>0</v>
      </c>
      <c r="I913" s="363">
        <v>0</v>
      </c>
      <c r="J913" s="363">
        <v>0</v>
      </c>
      <c r="K913" s="363">
        <v>0</v>
      </c>
    </row>
    <row r="914" spans="1:11">
      <c r="A914" s="361">
        <f t="shared" si="14"/>
        <v>45695</v>
      </c>
      <c r="B914" s="362">
        <v>22</v>
      </c>
      <c r="C914" s="363">
        <v>0</v>
      </c>
      <c r="D914" s="363">
        <v>0</v>
      </c>
      <c r="E914" s="363">
        <v>0</v>
      </c>
      <c r="F914" s="363">
        <v>0</v>
      </c>
      <c r="G914" s="363">
        <v>0</v>
      </c>
      <c r="H914" s="363">
        <v>0</v>
      </c>
      <c r="I914" s="363">
        <v>0</v>
      </c>
      <c r="J914" s="363">
        <v>0</v>
      </c>
      <c r="K914" s="363">
        <v>0</v>
      </c>
    </row>
    <row r="915" spans="1:11">
      <c r="A915" s="361">
        <f t="shared" si="14"/>
        <v>45695</v>
      </c>
      <c r="B915" s="362">
        <v>23</v>
      </c>
      <c r="C915" s="363">
        <v>636.06924009734405</v>
      </c>
      <c r="D915" s="363">
        <v>0</v>
      </c>
      <c r="E915" s="363">
        <v>0</v>
      </c>
      <c r="F915" s="363">
        <v>0</v>
      </c>
      <c r="G915" s="363">
        <v>0</v>
      </c>
      <c r="H915" s="363">
        <v>0</v>
      </c>
      <c r="I915" s="363">
        <v>0</v>
      </c>
      <c r="J915" s="363">
        <v>0</v>
      </c>
      <c r="K915" s="363">
        <v>0</v>
      </c>
    </row>
    <row r="916" spans="1:11">
      <c r="A916" s="361">
        <f t="shared" si="14"/>
        <v>45696</v>
      </c>
      <c r="B916" s="362">
        <v>0</v>
      </c>
      <c r="C916" s="363">
        <v>0</v>
      </c>
      <c r="D916" s="363">
        <v>0</v>
      </c>
      <c r="E916" s="363">
        <v>0</v>
      </c>
      <c r="F916" s="363">
        <v>0</v>
      </c>
      <c r="G916" s="363">
        <v>0</v>
      </c>
      <c r="H916" s="363">
        <v>0</v>
      </c>
      <c r="I916" s="363">
        <v>0</v>
      </c>
      <c r="J916" s="363">
        <v>0</v>
      </c>
      <c r="K916" s="363">
        <v>0</v>
      </c>
    </row>
    <row r="917" spans="1:11">
      <c r="A917" s="361">
        <f t="shared" si="14"/>
        <v>45696</v>
      </c>
      <c r="B917" s="362">
        <v>1</v>
      </c>
      <c r="C917" s="363">
        <v>0</v>
      </c>
      <c r="D917" s="363">
        <v>0</v>
      </c>
      <c r="E917" s="363">
        <v>0</v>
      </c>
      <c r="F917" s="363">
        <v>0</v>
      </c>
      <c r="G917" s="363">
        <v>0</v>
      </c>
      <c r="H917" s="363">
        <v>0</v>
      </c>
      <c r="I917" s="363">
        <v>0</v>
      </c>
      <c r="J917" s="363">
        <v>0</v>
      </c>
      <c r="K917" s="363">
        <v>0</v>
      </c>
    </row>
    <row r="918" spans="1:11">
      <c r="A918" s="361">
        <f t="shared" si="14"/>
        <v>45696</v>
      </c>
      <c r="B918" s="362">
        <v>2</v>
      </c>
      <c r="C918" s="363">
        <v>0</v>
      </c>
      <c r="D918" s="363">
        <v>0</v>
      </c>
      <c r="E918" s="363">
        <v>0</v>
      </c>
      <c r="F918" s="363">
        <v>0</v>
      </c>
      <c r="G918" s="363">
        <v>0</v>
      </c>
      <c r="H918" s="363">
        <v>0</v>
      </c>
      <c r="I918" s="363">
        <v>0</v>
      </c>
      <c r="J918" s="363">
        <v>0</v>
      </c>
      <c r="K918" s="363">
        <v>0</v>
      </c>
    </row>
    <row r="919" spans="1:11">
      <c r="A919" s="361">
        <f t="shared" si="14"/>
        <v>45696</v>
      </c>
      <c r="B919" s="362">
        <v>3</v>
      </c>
      <c r="C919" s="363">
        <v>0</v>
      </c>
      <c r="D919" s="363">
        <v>0</v>
      </c>
      <c r="E919" s="363">
        <v>0</v>
      </c>
      <c r="F919" s="363">
        <v>0</v>
      </c>
      <c r="G919" s="363">
        <v>0</v>
      </c>
      <c r="H919" s="363">
        <v>0</v>
      </c>
      <c r="I919" s="363">
        <v>0</v>
      </c>
      <c r="J919" s="363">
        <v>0</v>
      </c>
      <c r="K919" s="363">
        <v>0</v>
      </c>
    </row>
    <row r="920" spans="1:11">
      <c r="A920" s="361">
        <f t="shared" si="14"/>
        <v>45696</v>
      </c>
      <c r="B920" s="362">
        <v>4</v>
      </c>
      <c r="C920" s="363">
        <v>0</v>
      </c>
      <c r="D920" s="363">
        <v>0</v>
      </c>
      <c r="E920" s="363">
        <v>0</v>
      </c>
      <c r="F920" s="363">
        <v>0</v>
      </c>
      <c r="G920" s="363">
        <v>0</v>
      </c>
      <c r="H920" s="363">
        <v>0</v>
      </c>
      <c r="I920" s="363">
        <v>0</v>
      </c>
      <c r="J920" s="363">
        <v>0</v>
      </c>
      <c r="K920" s="363">
        <v>0</v>
      </c>
    </row>
    <row r="921" spans="1:11">
      <c r="A921" s="361">
        <f t="shared" si="14"/>
        <v>45696</v>
      </c>
      <c r="B921" s="362">
        <v>5</v>
      </c>
      <c r="C921" s="363">
        <v>0</v>
      </c>
      <c r="D921" s="363">
        <v>0</v>
      </c>
      <c r="E921" s="363">
        <v>0</v>
      </c>
      <c r="F921" s="363">
        <v>0</v>
      </c>
      <c r="G921" s="363">
        <v>0</v>
      </c>
      <c r="H921" s="363">
        <v>0</v>
      </c>
      <c r="I921" s="363">
        <v>0</v>
      </c>
      <c r="J921" s="363">
        <v>0</v>
      </c>
      <c r="K921" s="363">
        <v>0</v>
      </c>
    </row>
    <row r="922" spans="1:11">
      <c r="A922" s="361">
        <f t="shared" si="14"/>
        <v>45696</v>
      </c>
      <c r="B922" s="362">
        <v>6</v>
      </c>
      <c r="C922" s="363">
        <v>0</v>
      </c>
      <c r="D922" s="363">
        <v>0</v>
      </c>
      <c r="E922" s="363">
        <v>0</v>
      </c>
      <c r="F922" s="363">
        <v>0</v>
      </c>
      <c r="G922" s="363">
        <v>0</v>
      </c>
      <c r="H922" s="363">
        <v>0</v>
      </c>
      <c r="I922" s="363">
        <v>0</v>
      </c>
      <c r="J922" s="363">
        <v>0</v>
      </c>
      <c r="K922" s="363">
        <v>0</v>
      </c>
    </row>
    <row r="923" spans="1:11">
      <c r="A923" s="361">
        <f t="shared" si="14"/>
        <v>45696</v>
      </c>
      <c r="B923" s="362">
        <v>7</v>
      </c>
      <c r="C923" s="363">
        <v>0</v>
      </c>
      <c r="D923" s="363">
        <v>0</v>
      </c>
      <c r="E923" s="363">
        <v>0</v>
      </c>
      <c r="F923" s="363">
        <v>0</v>
      </c>
      <c r="G923" s="363">
        <v>0</v>
      </c>
      <c r="H923" s="363">
        <v>0</v>
      </c>
      <c r="I923" s="363">
        <v>0</v>
      </c>
      <c r="J923" s="363">
        <v>0</v>
      </c>
      <c r="K923" s="363">
        <v>0</v>
      </c>
    </row>
    <row r="924" spans="1:11">
      <c r="A924" s="361">
        <f t="shared" si="14"/>
        <v>45696</v>
      </c>
      <c r="B924" s="362">
        <v>8</v>
      </c>
      <c r="C924" s="363">
        <v>0</v>
      </c>
      <c r="D924" s="363">
        <v>0</v>
      </c>
      <c r="E924" s="363">
        <v>0</v>
      </c>
      <c r="F924" s="363">
        <v>0</v>
      </c>
      <c r="G924" s="363">
        <v>0</v>
      </c>
      <c r="H924" s="363">
        <v>0</v>
      </c>
      <c r="I924" s="363">
        <v>0</v>
      </c>
      <c r="J924" s="363">
        <v>0</v>
      </c>
      <c r="K924" s="363">
        <v>0</v>
      </c>
    </row>
    <row r="925" spans="1:11">
      <c r="A925" s="361">
        <f t="shared" si="14"/>
        <v>45696</v>
      </c>
      <c r="B925" s="362">
        <v>9</v>
      </c>
      <c r="C925" s="363">
        <v>0</v>
      </c>
      <c r="D925" s="363">
        <v>0</v>
      </c>
      <c r="E925" s="363">
        <v>0</v>
      </c>
      <c r="F925" s="363">
        <v>0</v>
      </c>
      <c r="G925" s="363">
        <v>0</v>
      </c>
      <c r="H925" s="363">
        <v>0</v>
      </c>
      <c r="I925" s="363">
        <v>0</v>
      </c>
      <c r="J925" s="363">
        <v>0</v>
      </c>
      <c r="K925" s="363">
        <v>0</v>
      </c>
    </row>
    <row r="926" spans="1:11">
      <c r="A926" s="361">
        <f t="shared" si="14"/>
        <v>45696</v>
      </c>
      <c r="B926" s="362">
        <v>10</v>
      </c>
      <c r="C926" s="363">
        <v>0</v>
      </c>
      <c r="D926" s="363">
        <v>0</v>
      </c>
      <c r="E926" s="363">
        <v>0</v>
      </c>
      <c r="F926" s="363">
        <v>0</v>
      </c>
      <c r="G926" s="363">
        <v>0</v>
      </c>
      <c r="H926" s="363">
        <v>0</v>
      </c>
      <c r="I926" s="363">
        <v>0</v>
      </c>
      <c r="J926" s="363">
        <v>0</v>
      </c>
      <c r="K926" s="363">
        <v>0</v>
      </c>
    </row>
    <row r="927" spans="1:11">
      <c r="A927" s="361">
        <f t="shared" si="14"/>
        <v>45696</v>
      </c>
      <c r="B927" s="362">
        <v>11</v>
      </c>
      <c r="C927" s="363">
        <v>0</v>
      </c>
      <c r="D927" s="363">
        <v>0</v>
      </c>
      <c r="E927" s="363">
        <v>0</v>
      </c>
      <c r="F927" s="363">
        <v>0</v>
      </c>
      <c r="G927" s="363">
        <v>0</v>
      </c>
      <c r="H927" s="363">
        <v>0</v>
      </c>
      <c r="I927" s="363">
        <v>0</v>
      </c>
      <c r="J927" s="363">
        <v>0</v>
      </c>
      <c r="K927" s="363">
        <v>0</v>
      </c>
    </row>
    <row r="928" spans="1:11">
      <c r="A928" s="361">
        <f t="shared" si="14"/>
        <v>45696</v>
      </c>
      <c r="B928" s="362">
        <v>12</v>
      </c>
      <c r="C928" s="363">
        <v>0</v>
      </c>
      <c r="D928" s="363">
        <v>0</v>
      </c>
      <c r="E928" s="363">
        <v>0</v>
      </c>
      <c r="F928" s="363">
        <v>0</v>
      </c>
      <c r="G928" s="363">
        <v>0</v>
      </c>
      <c r="H928" s="363">
        <v>0</v>
      </c>
      <c r="I928" s="363">
        <v>0</v>
      </c>
      <c r="J928" s="363">
        <v>0</v>
      </c>
      <c r="K928" s="363">
        <v>0</v>
      </c>
    </row>
    <row r="929" spans="1:11">
      <c r="A929" s="361">
        <f t="shared" si="14"/>
        <v>45696</v>
      </c>
      <c r="B929" s="362">
        <v>13</v>
      </c>
      <c r="C929" s="363">
        <v>0</v>
      </c>
      <c r="D929" s="363">
        <v>0</v>
      </c>
      <c r="E929" s="363">
        <v>0</v>
      </c>
      <c r="F929" s="363">
        <v>0</v>
      </c>
      <c r="G929" s="363">
        <v>0</v>
      </c>
      <c r="H929" s="363">
        <v>0</v>
      </c>
      <c r="I929" s="363">
        <v>0</v>
      </c>
      <c r="J929" s="363">
        <v>0</v>
      </c>
      <c r="K929" s="363">
        <v>0</v>
      </c>
    </row>
    <row r="930" spans="1:11">
      <c r="A930" s="361">
        <f t="shared" si="14"/>
        <v>45696</v>
      </c>
      <c r="B930" s="362">
        <v>14</v>
      </c>
      <c r="C930" s="363">
        <v>0</v>
      </c>
      <c r="D930" s="363">
        <v>0</v>
      </c>
      <c r="E930" s="363">
        <v>0</v>
      </c>
      <c r="F930" s="363">
        <v>0</v>
      </c>
      <c r="G930" s="363">
        <v>0</v>
      </c>
      <c r="H930" s="363">
        <v>0</v>
      </c>
      <c r="I930" s="363">
        <v>0</v>
      </c>
      <c r="J930" s="363">
        <v>0</v>
      </c>
      <c r="K930" s="363">
        <v>0</v>
      </c>
    </row>
    <row r="931" spans="1:11">
      <c r="A931" s="361">
        <f t="shared" si="14"/>
        <v>45696</v>
      </c>
      <c r="B931" s="362">
        <v>15</v>
      </c>
      <c r="C931" s="363">
        <v>0</v>
      </c>
      <c r="D931" s="363">
        <v>0</v>
      </c>
      <c r="E931" s="363">
        <v>0</v>
      </c>
      <c r="F931" s="363">
        <v>0</v>
      </c>
      <c r="G931" s="363">
        <v>0</v>
      </c>
      <c r="H931" s="363">
        <v>0</v>
      </c>
      <c r="I931" s="363">
        <v>0</v>
      </c>
      <c r="J931" s="363">
        <v>0</v>
      </c>
      <c r="K931" s="363">
        <v>0</v>
      </c>
    </row>
    <row r="932" spans="1:11">
      <c r="A932" s="361">
        <f t="shared" si="14"/>
        <v>45696</v>
      </c>
      <c r="B932" s="362">
        <v>16</v>
      </c>
      <c r="C932" s="363">
        <v>0</v>
      </c>
      <c r="D932" s="363">
        <v>0</v>
      </c>
      <c r="E932" s="363">
        <v>0</v>
      </c>
      <c r="F932" s="363">
        <v>0</v>
      </c>
      <c r="G932" s="363">
        <v>0</v>
      </c>
      <c r="H932" s="363">
        <v>0</v>
      </c>
      <c r="I932" s="363">
        <v>0</v>
      </c>
      <c r="J932" s="363">
        <v>0</v>
      </c>
      <c r="K932" s="363">
        <v>0</v>
      </c>
    </row>
    <row r="933" spans="1:11">
      <c r="A933" s="361">
        <f t="shared" si="14"/>
        <v>45696</v>
      </c>
      <c r="B933" s="362">
        <v>17</v>
      </c>
      <c r="C933" s="363">
        <v>0</v>
      </c>
      <c r="D933" s="363">
        <v>0</v>
      </c>
      <c r="E933" s="363">
        <v>0</v>
      </c>
      <c r="F933" s="363">
        <v>0</v>
      </c>
      <c r="G933" s="363">
        <v>0</v>
      </c>
      <c r="H933" s="363">
        <v>0</v>
      </c>
      <c r="I933" s="363">
        <v>0</v>
      </c>
      <c r="J933" s="363">
        <v>0</v>
      </c>
      <c r="K933" s="363">
        <v>0</v>
      </c>
    </row>
    <row r="934" spans="1:11">
      <c r="A934" s="361">
        <f t="shared" si="14"/>
        <v>45696</v>
      </c>
      <c r="B934" s="362">
        <v>18</v>
      </c>
      <c r="C934" s="363">
        <v>0</v>
      </c>
      <c r="D934" s="363">
        <v>0</v>
      </c>
      <c r="E934" s="363">
        <v>0</v>
      </c>
      <c r="F934" s="363">
        <v>0</v>
      </c>
      <c r="G934" s="363">
        <v>0</v>
      </c>
      <c r="H934" s="363">
        <v>0</v>
      </c>
      <c r="I934" s="363">
        <v>0</v>
      </c>
      <c r="J934" s="363">
        <v>0</v>
      </c>
      <c r="K934" s="363">
        <v>0</v>
      </c>
    </row>
    <row r="935" spans="1:11">
      <c r="A935" s="361">
        <f t="shared" si="14"/>
        <v>45696</v>
      </c>
      <c r="B935" s="362">
        <v>19</v>
      </c>
      <c r="C935" s="363">
        <v>0</v>
      </c>
      <c r="D935" s="363">
        <v>0</v>
      </c>
      <c r="E935" s="363">
        <v>0</v>
      </c>
      <c r="F935" s="363">
        <v>0</v>
      </c>
      <c r="G935" s="363">
        <v>0</v>
      </c>
      <c r="H935" s="363">
        <v>0</v>
      </c>
      <c r="I935" s="363">
        <v>0</v>
      </c>
      <c r="J935" s="363">
        <v>0</v>
      </c>
      <c r="K935" s="363">
        <v>0</v>
      </c>
    </row>
    <row r="936" spans="1:11">
      <c r="A936" s="361">
        <f t="shared" si="14"/>
        <v>45696</v>
      </c>
      <c r="B936" s="362">
        <v>20</v>
      </c>
      <c r="C936" s="363">
        <v>0</v>
      </c>
      <c r="D936" s="363">
        <v>0</v>
      </c>
      <c r="E936" s="363">
        <v>0</v>
      </c>
      <c r="F936" s="363">
        <v>0</v>
      </c>
      <c r="G936" s="363">
        <v>0</v>
      </c>
      <c r="H936" s="363">
        <v>0</v>
      </c>
      <c r="I936" s="363">
        <v>0</v>
      </c>
      <c r="J936" s="363">
        <v>0</v>
      </c>
      <c r="K936" s="363">
        <v>0</v>
      </c>
    </row>
    <row r="937" spans="1:11">
      <c r="A937" s="361">
        <f t="shared" si="14"/>
        <v>45696</v>
      </c>
      <c r="B937" s="362">
        <v>21</v>
      </c>
      <c r="C937" s="363">
        <v>0</v>
      </c>
      <c r="D937" s="363">
        <v>0</v>
      </c>
      <c r="E937" s="363">
        <v>0</v>
      </c>
      <c r="F937" s="363">
        <v>0</v>
      </c>
      <c r="G937" s="363">
        <v>0</v>
      </c>
      <c r="H937" s="363">
        <v>0</v>
      </c>
      <c r="I937" s="363">
        <v>0</v>
      </c>
      <c r="J937" s="363">
        <v>0</v>
      </c>
      <c r="K937" s="363">
        <v>0</v>
      </c>
    </row>
    <row r="938" spans="1:11">
      <c r="A938" s="361">
        <f t="shared" si="14"/>
        <v>45696</v>
      </c>
      <c r="B938" s="362">
        <v>22</v>
      </c>
      <c r="C938" s="363">
        <v>0</v>
      </c>
      <c r="D938" s="363">
        <v>0</v>
      </c>
      <c r="E938" s="363">
        <v>0</v>
      </c>
      <c r="F938" s="363">
        <v>0</v>
      </c>
      <c r="G938" s="363">
        <v>0</v>
      </c>
      <c r="H938" s="363">
        <v>0</v>
      </c>
      <c r="I938" s="363">
        <v>0</v>
      </c>
      <c r="J938" s="363">
        <v>0</v>
      </c>
      <c r="K938" s="363">
        <v>0</v>
      </c>
    </row>
    <row r="939" spans="1:11">
      <c r="A939" s="361">
        <f t="shared" si="14"/>
        <v>45696</v>
      </c>
      <c r="B939" s="362">
        <v>23</v>
      </c>
      <c r="C939" s="363">
        <v>0</v>
      </c>
      <c r="D939" s="363">
        <v>0</v>
      </c>
      <c r="E939" s="363">
        <v>0</v>
      </c>
      <c r="F939" s="363">
        <v>0</v>
      </c>
      <c r="G939" s="363">
        <v>0</v>
      </c>
      <c r="H939" s="363">
        <v>0</v>
      </c>
      <c r="I939" s="363">
        <v>0</v>
      </c>
      <c r="J939" s="363">
        <v>0</v>
      </c>
      <c r="K939" s="363">
        <v>0</v>
      </c>
    </row>
    <row r="940" spans="1:11">
      <c r="A940" s="361">
        <f t="shared" si="14"/>
        <v>45697</v>
      </c>
      <c r="B940" s="362">
        <v>0</v>
      </c>
      <c r="C940" s="363">
        <v>0</v>
      </c>
      <c r="D940" s="363">
        <v>0</v>
      </c>
      <c r="E940" s="363">
        <v>0</v>
      </c>
      <c r="F940" s="363">
        <v>0</v>
      </c>
      <c r="G940" s="363">
        <v>0</v>
      </c>
      <c r="H940" s="363">
        <v>0</v>
      </c>
      <c r="I940" s="363">
        <v>3647.4372085906602</v>
      </c>
      <c r="J940" s="363">
        <v>0</v>
      </c>
      <c r="K940" s="363">
        <v>0</v>
      </c>
    </row>
    <row r="941" spans="1:11">
      <c r="A941" s="361">
        <f t="shared" si="14"/>
        <v>45697</v>
      </c>
      <c r="B941" s="362">
        <v>1</v>
      </c>
      <c r="C941" s="363">
        <v>0</v>
      </c>
      <c r="D941" s="363">
        <v>0</v>
      </c>
      <c r="E941" s="363">
        <v>0</v>
      </c>
      <c r="F941" s="363">
        <v>0</v>
      </c>
      <c r="G941" s="363">
        <v>0</v>
      </c>
      <c r="H941" s="363">
        <v>0</v>
      </c>
      <c r="I941" s="363">
        <v>3075.5148769068696</v>
      </c>
      <c r="J941" s="363">
        <v>0</v>
      </c>
      <c r="K941" s="363">
        <v>0</v>
      </c>
    </row>
    <row r="942" spans="1:11">
      <c r="A942" s="361">
        <f t="shared" si="14"/>
        <v>45697</v>
      </c>
      <c r="B942" s="362">
        <v>2</v>
      </c>
      <c r="C942" s="363">
        <v>0</v>
      </c>
      <c r="D942" s="363">
        <v>0</v>
      </c>
      <c r="E942" s="363">
        <v>0</v>
      </c>
      <c r="F942" s="363">
        <v>0</v>
      </c>
      <c r="G942" s="363">
        <v>0</v>
      </c>
      <c r="H942" s="363">
        <v>0</v>
      </c>
      <c r="I942" s="363">
        <v>5061.3739959105305</v>
      </c>
      <c r="J942" s="363">
        <v>0</v>
      </c>
      <c r="K942" s="363">
        <v>0</v>
      </c>
    </row>
    <row r="943" spans="1:11">
      <c r="A943" s="361">
        <f t="shared" si="14"/>
        <v>45697</v>
      </c>
      <c r="B943" s="362">
        <v>3</v>
      </c>
      <c r="C943" s="363">
        <v>0</v>
      </c>
      <c r="D943" s="363">
        <v>0</v>
      </c>
      <c r="E943" s="363">
        <v>0</v>
      </c>
      <c r="F943" s="363">
        <v>0</v>
      </c>
      <c r="G943" s="363">
        <v>0</v>
      </c>
      <c r="H943" s="363">
        <v>0</v>
      </c>
      <c r="I943" s="363">
        <v>6937.76632677619</v>
      </c>
      <c r="J943" s="363">
        <v>0</v>
      </c>
      <c r="K943" s="363">
        <v>0</v>
      </c>
    </row>
    <row r="944" spans="1:11">
      <c r="A944" s="361">
        <f t="shared" si="14"/>
        <v>45697</v>
      </c>
      <c r="B944" s="362">
        <v>4</v>
      </c>
      <c r="C944" s="363">
        <v>0</v>
      </c>
      <c r="D944" s="363">
        <v>0</v>
      </c>
      <c r="E944" s="363">
        <v>0</v>
      </c>
      <c r="F944" s="363">
        <v>0</v>
      </c>
      <c r="G944" s="363">
        <v>0</v>
      </c>
      <c r="H944" s="363">
        <v>0</v>
      </c>
      <c r="I944" s="363">
        <v>5361.5704355754096</v>
      </c>
      <c r="J944" s="363">
        <v>0</v>
      </c>
      <c r="K944" s="363">
        <v>0</v>
      </c>
    </row>
    <row r="945" spans="1:11">
      <c r="A945" s="361">
        <f t="shared" si="14"/>
        <v>45697</v>
      </c>
      <c r="B945" s="362">
        <v>5</v>
      </c>
      <c r="C945" s="363">
        <v>1.28955185055405</v>
      </c>
      <c r="D945" s="363">
        <v>0</v>
      </c>
      <c r="E945" s="363">
        <v>0</v>
      </c>
      <c r="F945" s="363">
        <v>0</v>
      </c>
      <c r="G945" s="363">
        <v>0</v>
      </c>
      <c r="H945" s="363">
        <v>0</v>
      </c>
      <c r="I945" s="363">
        <v>4495.3377635224797</v>
      </c>
      <c r="J945" s="363">
        <v>0</v>
      </c>
      <c r="K945" s="363">
        <v>0</v>
      </c>
    </row>
    <row r="946" spans="1:11">
      <c r="A946" s="361">
        <f t="shared" si="14"/>
        <v>45697</v>
      </c>
      <c r="B946" s="362">
        <v>6</v>
      </c>
      <c r="C946" s="363">
        <v>0</v>
      </c>
      <c r="D946" s="363">
        <v>0</v>
      </c>
      <c r="E946" s="363">
        <v>0</v>
      </c>
      <c r="F946" s="363">
        <v>0</v>
      </c>
      <c r="G946" s="363">
        <v>0</v>
      </c>
      <c r="H946" s="363">
        <v>0</v>
      </c>
      <c r="I946" s="363">
        <v>3659.8631308382501</v>
      </c>
      <c r="J946" s="363">
        <v>0</v>
      </c>
      <c r="K946" s="363">
        <v>0</v>
      </c>
    </row>
    <row r="947" spans="1:11">
      <c r="A947" s="361">
        <f t="shared" si="14"/>
        <v>45697</v>
      </c>
      <c r="B947" s="362">
        <v>7</v>
      </c>
      <c r="C947" s="363">
        <v>0</v>
      </c>
      <c r="D947" s="363">
        <v>0</v>
      </c>
      <c r="E947" s="363">
        <v>0</v>
      </c>
      <c r="F947" s="363">
        <v>0</v>
      </c>
      <c r="G947" s="363">
        <v>0</v>
      </c>
      <c r="H947" s="363">
        <v>0</v>
      </c>
      <c r="I947" s="363">
        <v>2114.01395990841</v>
      </c>
      <c r="J947" s="363">
        <v>0</v>
      </c>
      <c r="K947" s="363">
        <v>0</v>
      </c>
    </row>
    <row r="948" spans="1:11">
      <c r="A948" s="361">
        <f t="shared" si="14"/>
        <v>45697</v>
      </c>
      <c r="B948" s="362">
        <v>8</v>
      </c>
      <c r="C948" s="363">
        <v>0</v>
      </c>
      <c r="D948" s="363">
        <v>0</v>
      </c>
      <c r="E948" s="363">
        <v>0</v>
      </c>
      <c r="F948" s="363">
        <v>0</v>
      </c>
      <c r="G948" s="363">
        <v>0</v>
      </c>
      <c r="H948" s="363">
        <v>0</v>
      </c>
      <c r="I948" s="363">
        <v>4863.3277091294894</v>
      </c>
      <c r="J948" s="363">
        <v>0</v>
      </c>
      <c r="K948" s="363">
        <v>0</v>
      </c>
    </row>
    <row r="949" spans="1:11">
      <c r="A949" s="361">
        <f t="shared" si="14"/>
        <v>45697</v>
      </c>
      <c r="B949" s="362">
        <v>9</v>
      </c>
      <c r="C949" s="363">
        <v>0</v>
      </c>
      <c r="D949" s="363">
        <v>0</v>
      </c>
      <c r="E949" s="363">
        <v>0</v>
      </c>
      <c r="F949" s="363">
        <v>0</v>
      </c>
      <c r="G949" s="363">
        <v>0</v>
      </c>
      <c r="H949" s="363">
        <v>0</v>
      </c>
      <c r="I949" s="363">
        <v>3868.2427455930201</v>
      </c>
      <c r="J949" s="363">
        <v>0</v>
      </c>
      <c r="K949" s="363">
        <v>0</v>
      </c>
    </row>
    <row r="950" spans="1:11">
      <c r="A950" s="361">
        <f t="shared" si="14"/>
        <v>45697</v>
      </c>
      <c r="B950" s="362">
        <v>10</v>
      </c>
      <c r="C950" s="363">
        <v>0</v>
      </c>
      <c r="D950" s="363">
        <v>0</v>
      </c>
      <c r="E950" s="363">
        <v>0</v>
      </c>
      <c r="F950" s="363">
        <v>0</v>
      </c>
      <c r="G950" s="363">
        <v>0</v>
      </c>
      <c r="H950" s="363">
        <v>0</v>
      </c>
      <c r="I950" s="363">
        <v>4033.2636597022602</v>
      </c>
      <c r="J950" s="363">
        <v>0</v>
      </c>
      <c r="K950" s="363">
        <v>0</v>
      </c>
    </row>
    <row r="951" spans="1:11">
      <c r="A951" s="361">
        <f t="shared" si="14"/>
        <v>45697</v>
      </c>
      <c r="B951" s="362">
        <v>11</v>
      </c>
      <c r="C951" s="363">
        <v>1783.53275932422</v>
      </c>
      <c r="D951" s="363">
        <v>0</v>
      </c>
      <c r="E951" s="363">
        <v>0</v>
      </c>
      <c r="F951" s="363">
        <v>0</v>
      </c>
      <c r="G951" s="363">
        <v>0</v>
      </c>
      <c r="H951" s="363">
        <v>0</v>
      </c>
      <c r="I951" s="363">
        <v>3905.1056452713801</v>
      </c>
      <c r="J951" s="363">
        <v>0</v>
      </c>
      <c r="K951" s="363">
        <v>0</v>
      </c>
    </row>
    <row r="952" spans="1:11">
      <c r="A952" s="361">
        <f t="shared" si="14"/>
        <v>45697</v>
      </c>
      <c r="B952" s="362">
        <v>12</v>
      </c>
      <c r="C952" s="363">
        <v>697.90468296472602</v>
      </c>
      <c r="D952" s="363">
        <v>0</v>
      </c>
      <c r="E952" s="363">
        <v>0</v>
      </c>
      <c r="F952" s="363">
        <v>0</v>
      </c>
      <c r="G952" s="363">
        <v>0</v>
      </c>
      <c r="H952" s="363">
        <v>0</v>
      </c>
      <c r="I952" s="363">
        <v>4345.2462818946606</v>
      </c>
      <c r="J952" s="363">
        <v>0</v>
      </c>
      <c r="K952" s="363">
        <v>0</v>
      </c>
    </row>
    <row r="953" spans="1:11">
      <c r="A953" s="361">
        <f t="shared" si="14"/>
        <v>45697</v>
      </c>
      <c r="B953" s="362">
        <v>13</v>
      </c>
      <c r="C953" s="363">
        <v>2037.1918244328801</v>
      </c>
      <c r="D953" s="363">
        <v>0</v>
      </c>
      <c r="E953" s="363">
        <v>0</v>
      </c>
      <c r="F953" s="363">
        <v>0</v>
      </c>
      <c r="G953" s="363">
        <v>0</v>
      </c>
      <c r="H953" s="363">
        <v>0</v>
      </c>
      <c r="I953" s="363">
        <v>4800.4909597393498</v>
      </c>
      <c r="J953" s="363">
        <v>0</v>
      </c>
      <c r="K953" s="363">
        <v>0</v>
      </c>
    </row>
    <row r="954" spans="1:11">
      <c r="A954" s="361">
        <f t="shared" si="14"/>
        <v>45697</v>
      </c>
      <c r="B954" s="362">
        <v>14</v>
      </c>
      <c r="C954" s="363">
        <v>685.01256909975302</v>
      </c>
      <c r="D954" s="363">
        <v>0</v>
      </c>
      <c r="E954" s="363">
        <v>0</v>
      </c>
      <c r="F954" s="363">
        <v>0</v>
      </c>
      <c r="G954" s="363">
        <v>0</v>
      </c>
      <c r="H954" s="363">
        <v>0</v>
      </c>
      <c r="I954" s="363">
        <v>3339.0720142715304</v>
      </c>
      <c r="J954" s="363">
        <v>0</v>
      </c>
      <c r="K954" s="363">
        <v>0</v>
      </c>
    </row>
    <row r="955" spans="1:11">
      <c r="A955" s="361">
        <f t="shared" si="14"/>
        <v>45697</v>
      </c>
      <c r="B955" s="362">
        <v>15</v>
      </c>
      <c r="C955" s="363">
        <v>0</v>
      </c>
      <c r="D955" s="363">
        <v>0</v>
      </c>
      <c r="E955" s="363">
        <v>0</v>
      </c>
      <c r="F955" s="363">
        <v>0</v>
      </c>
      <c r="G955" s="363">
        <v>0</v>
      </c>
      <c r="H955" s="363">
        <v>0</v>
      </c>
      <c r="I955" s="363">
        <v>1719.3743526331202</v>
      </c>
      <c r="J955" s="363">
        <v>0</v>
      </c>
      <c r="K955" s="363">
        <v>0</v>
      </c>
    </row>
    <row r="956" spans="1:11">
      <c r="A956" s="361">
        <f t="shared" si="14"/>
        <v>45697</v>
      </c>
      <c r="B956" s="362">
        <v>16</v>
      </c>
      <c r="C956" s="363">
        <v>0</v>
      </c>
      <c r="D956" s="363">
        <v>0</v>
      </c>
      <c r="E956" s="363">
        <v>0</v>
      </c>
      <c r="F956" s="363">
        <v>0</v>
      </c>
      <c r="G956" s="363">
        <v>0</v>
      </c>
      <c r="H956" s="363">
        <v>0</v>
      </c>
      <c r="I956" s="363">
        <v>2777.4663566406803</v>
      </c>
      <c r="J956" s="363">
        <v>0</v>
      </c>
      <c r="K956" s="363">
        <v>0</v>
      </c>
    </row>
    <row r="957" spans="1:11">
      <c r="A957" s="361">
        <f t="shared" si="14"/>
        <v>45697</v>
      </c>
      <c r="B957" s="362">
        <v>17</v>
      </c>
      <c r="C957" s="363">
        <v>0</v>
      </c>
      <c r="D957" s="363">
        <v>0</v>
      </c>
      <c r="E957" s="363">
        <v>0</v>
      </c>
      <c r="F957" s="363">
        <v>0</v>
      </c>
      <c r="G957" s="363">
        <v>0</v>
      </c>
      <c r="H957" s="363">
        <v>0</v>
      </c>
      <c r="I957" s="363">
        <v>2046.5663923910502</v>
      </c>
      <c r="J957" s="363">
        <v>0</v>
      </c>
      <c r="K957" s="363">
        <v>0</v>
      </c>
    </row>
    <row r="958" spans="1:11">
      <c r="A958" s="361">
        <f t="shared" si="14"/>
        <v>45697</v>
      </c>
      <c r="B958" s="362">
        <v>18</v>
      </c>
      <c r="C958" s="363">
        <v>0</v>
      </c>
      <c r="D958" s="363">
        <v>0</v>
      </c>
      <c r="E958" s="363">
        <v>0</v>
      </c>
      <c r="F958" s="363">
        <v>0</v>
      </c>
      <c r="G958" s="363">
        <v>0</v>
      </c>
      <c r="H958" s="363">
        <v>0</v>
      </c>
      <c r="I958" s="363">
        <v>3377.0436738882099</v>
      </c>
      <c r="J958" s="363">
        <v>0</v>
      </c>
      <c r="K958" s="363">
        <v>0</v>
      </c>
    </row>
    <row r="959" spans="1:11">
      <c r="A959" s="361">
        <f t="shared" si="14"/>
        <v>45697</v>
      </c>
      <c r="B959" s="362">
        <v>19</v>
      </c>
      <c r="C959" s="363">
        <v>0</v>
      </c>
      <c r="D959" s="363">
        <v>0</v>
      </c>
      <c r="E959" s="363">
        <v>0</v>
      </c>
      <c r="F959" s="363">
        <v>0</v>
      </c>
      <c r="G959" s="363">
        <v>0</v>
      </c>
      <c r="H959" s="363">
        <v>0</v>
      </c>
      <c r="I959" s="363">
        <v>4563.9917023133603</v>
      </c>
      <c r="J959" s="363">
        <v>0</v>
      </c>
      <c r="K959" s="363">
        <v>0</v>
      </c>
    </row>
    <row r="960" spans="1:11">
      <c r="A960" s="361">
        <f t="shared" si="14"/>
        <v>45697</v>
      </c>
      <c r="B960" s="362">
        <v>20</v>
      </c>
      <c r="C960" s="363">
        <v>0</v>
      </c>
      <c r="D960" s="363">
        <v>0</v>
      </c>
      <c r="E960" s="363">
        <v>0</v>
      </c>
      <c r="F960" s="363">
        <v>0</v>
      </c>
      <c r="G960" s="363">
        <v>0</v>
      </c>
      <c r="H960" s="363">
        <v>0</v>
      </c>
      <c r="I960" s="363">
        <v>2714.5056478934298</v>
      </c>
      <c r="J960" s="363">
        <v>0</v>
      </c>
      <c r="K960" s="363">
        <v>0</v>
      </c>
    </row>
    <row r="961" spans="1:11">
      <c r="A961" s="361">
        <f t="shared" si="14"/>
        <v>45697</v>
      </c>
      <c r="B961" s="362">
        <v>21</v>
      </c>
      <c r="C961" s="363">
        <v>0</v>
      </c>
      <c r="D961" s="363">
        <v>0</v>
      </c>
      <c r="E961" s="363">
        <v>0</v>
      </c>
      <c r="F961" s="363">
        <v>0</v>
      </c>
      <c r="G961" s="363">
        <v>0</v>
      </c>
      <c r="H961" s="363">
        <v>0</v>
      </c>
      <c r="I961" s="363">
        <v>3142.6272269616602</v>
      </c>
      <c r="J961" s="363">
        <v>0</v>
      </c>
      <c r="K961" s="363">
        <v>0</v>
      </c>
    </row>
    <row r="962" spans="1:11">
      <c r="A962" s="361">
        <f t="shared" si="14"/>
        <v>45697</v>
      </c>
      <c r="B962" s="362">
        <v>22</v>
      </c>
      <c r="C962" s="363">
        <v>0</v>
      </c>
      <c r="D962" s="363">
        <v>0</v>
      </c>
      <c r="E962" s="363">
        <v>0</v>
      </c>
      <c r="F962" s="363">
        <v>0</v>
      </c>
      <c r="G962" s="363">
        <v>0</v>
      </c>
      <c r="H962" s="363">
        <v>0</v>
      </c>
      <c r="I962" s="363">
        <v>2466.0865518042901</v>
      </c>
      <c r="J962" s="363">
        <v>0</v>
      </c>
      <c r="K962" s="363">
        <v>0</v>
      </c>
    </row>
    <row r="963" spans="1:11">
      <c r="A963" s="361">
        <f t="shared" si="14"/>
        <v>45697</v>
      </c>
      <c r="B963" s="362">
        <v>23</v>
      </c>
      <c r="C963" s="363">
        <v>0</v>
      </c>
      <c r="D963" s="363">
        <v>0</v>
      </c>
      <c r="E963" s="363">
        <v>0</v>
      </c>
      <c r="F963" s="363">
        <v>0</v>
      </c>
      <c r="G963" s="363">
        <v>0</v>
      </c>
      <c r="H963" s="363">
        <v>0</v>
      </c>
      <c r="I963" s="363">
        <v>1896.8071787547001</v>
      </c>
      <c r="J963" s="363">
        <v>0</v>
      </c>
      <c r="K963" s="363">
        <v>0</v>
      </c>
    </row>
    <row r="964" spans="1:11">
      <c r="A964" s="361">
        <f t="shared" si="14"/>
        <v>45698</v>
      </c>
      <c r="B964" s="362">
        <v>0</v>
      </c>
      <c r="C964" s="363">
        <v>3205.6655482481001</v>
      </c>
      <c r="D964" s="363">
        <v>0</v>
      </c>
      <c r="E964" s="363">
        <v>0</v>
      </c>
      <c r="F964" s="363">
        <v>0</v>
      </c>
      <c r="G964" s="363">
        <v>0</v>
      </c>
      <c r="H964" s="363">
        <v>0</v>
      </c>
      <c r="I964" s="363">
        <v>2262.1172138819702</v>
      </c>
      <c r="J964" s="363">
        <v>0</v>
      </c>
      <c r="K964" s="363">
        <v>0</v>
      </c>
    </row>
    <row r="965" spans="1:11">
      <c r="A965" s="361">
        <f t="shared" ref="A965:A1028" si="15">IF(B965=0,A964+1,A964)</f>
        <v>45698</v>
      </c>
      <c r="B965" s="362">
        <v>1</v>
      </c>
      <c r="C965" s="363">
        <v>2449.9975204636498</v>
      </c>
      <c r="D965" s="363">
        <v>0</v>
      </c>
      <c r="E965" s="363">
        <v>0</v>
      </c>
      <c r="F965" s="363">
        <v>0</v>
      </c>
      <c r="G965" s="363">
        <v>0</v>
      </c>
      <c r="H965" s="363">
        <v>0</v>
      </c>
      <c r="I965" s="363">
        <v>2531.0458864369903</v>
      </c>
      <c r="J965" s="363">
        <v>0</v>
      </c>
      <c r="K965" s="363">
        <v>0</v>
      </c>
    </row>
    <row r="966" spans="1:11">
      <c r="A966" s="361">
        <f t="shared" si="15"/>
        <v>45698</v>
      </c>
      <c r="B966" s="362">
        <v>2</v>
      </c>
      <c r="C966" s="363">
        <v>5666.2710936289704</v>
      </c>
      <c r="D966" s="363">
        <v>0</v>
      </c>
      <c r="E966" s="363">
        <v>0</v>
      </c>
      <c r="F966" s="363">
        <v>90.301250233163699</v>
      </c>
      <c r="G966" s="363">
        <v>0</v>
      </c>
      <c r="H966" s="363">
        <v>0</v>
      </c>
      <c r="I966" s="363">
        <v>3861.9988122776499</v>
      </c>
      <c r="J966" s="363">
        <v>0</v>
      </c>
      <c r="K966" s="363">
        <v>116.753288765036</v>
      </c>
    </row>
    <row r="967" spans="1:11">
      <c r="A967" s="361">
        <f t="shared" si="15"/>
        <v>45698</v>
      </c>
      <c r="B967" s="362">
        <v>3</v>
      </c>
      <c r="C967" s="363">
        <v>5329.2286147435807</v>
      </c>
      <c r="D967" s="363">
        <v>0</v>
      </c>
      <c r="E967" s="363">
        <v>0</v>
      </c>
      <c r="F967" s="363">
        <v>90.301250233163699</v>
      </c>
      <c r="G967" s="363">
        <v>0</v>
      </c>
      <c r="H967" s="363">
        <v>0</v>
      </c>
      <c r="I967" s="363">
        <v>3708.2450664924604</v>
      </c>
      <c r="J967" s="363">
        <v>0</v>
      </c>
      <c r="K967" s="363">
        <v>240.46453763940301</v>
      </c>
    </row>
    <row r="968" spans="1:11">
      <c r="A968" s="361">
        <f t="shared" si="15"/>
        <v>45698</v>
      </c>
      <c r="B968" s="362">
        <v>4</v>
      </c>
      <c r="C968" s="363">
        <v>1891.5322628345</v>
      </c>
      <c r="D968" s="363">
        <v>0</v>
      </c>
      <c r="E968" s="363">
        <v>0</v>
      </c>
      <c r="F968" s="363">
        <v>0</v>
      </c>
      <c r="G968" s="363">
        <v>0</v>
      </c>
      <c r="H968" s="363">
        <v>0</v>
      </c>
      <c r="I968" s="363">
        <v>2864.6841028799799</v>
      </c>
      <c r="J968" s="363">
        <v>0</v>
      </c>
      <c r="K968" s="363">
        <v>0</v>
      </c>
    </row>
    <row r="969" spans="1:11">
      <c r="A969" s="361">
        <f t="shared" si="15"/>
        <v>45698</v>
      </c>
      <c r="B969" s="362">
        <v>5</v>
      </c>
      <c r="C969" s="363">
        <v>3265.5551014549201</v>
      </c>
      <c r="D969" s="363">
        <v>0</v>
      </c>
      <c r="E969" s="363">
        <v>0</v>
      </c>
      <c r="F969" s="363">
        <v>0</v>
      </c>
      <c r="G969" s="363">
        <v>0</v>
      </c>
      <c r="H969" s="363">
        <v>0</v>
      </c>
      <c r="I969" s="363">
        <v>2531.3409097909303</v>
      </c>
      <c r="J969" s="363">
        <v>0</v>
      </c>
      <c r="K969" s="363">
        <v>0</v>
      </c>
    </row>
    <row r="970" spans="1:11">
      <c r="A970" s="361">
        <f t="shared" si="15"/>
        <v>45698</v>
      </c>
      <c r="B970" s="362">
        <v>6</v>
      </c>
      <c r="C970" s="363">
        <v>3444.5842701852903</v>
      </c>
      <c r="D970" s="363">
        <v>0</v>
      </c>
      <c r="E970" s="363">
        <v>0</v>
      </c>
      <c r="F970" s="363">
        <v>1118.6058</v>
      </c>
      <c r="G970" s="363">
        <v>0</v>
      </c>
      <c r="H970" s="363">
        <v>0</v>
      </c>
      <c r="I970" s="363">
        <v>2664.52350376391</v>
      </c>
      <c r="J970" s="363">
        <v>0</v>
      </c>
      <c r="K970" s="363">
        <v>0</v>
      </c>
    </row>
    <row r="971" spans="1:11">
      <c r="A971" s="361">
        <f t="shared" si="15"/>
        <v>45698</v>
      </c>
      <c r="B971" s="362">
        <v>7</v>
      </c>
      <c r="C971" s="363">
        <v>3639.6284801745101</v>
      </c>
      <c r="D971" s="363">
        <v>0</v>
      </c>
      <c r="E971" s="363">
        <v>0</v>
      </c>
      <c r="F971" s="363">
        <v>995.81310000000008</v>
      </c>
      <c r="G971" s="363">
        <v>0</v>
      </c>
      <c r="H971" s="363">
        <v>0</v>
      </c>
      <c r="I971" s="363">
        <v>1874.7764275190102</v>
      </c>
      <c r="J971" s="363">
        <v>0</v>
      </c>
      <c r="K971" s="363">
        <v>0</v>
      </c>
    </row>
    <row r="972" spans="1:11">
      <c r="A972" s="361">
        <f t="shared" si="15"/>
        <v>45698</v>
      </c>
      <c r="B972" s="362">
        <v>8</v>
      </c>
      <c r="C972" s="363">
        <v>165.597907763519</v>
      </c>
      <c r="D972" s="363">
        <v>0</v>
      </c>
      <c r="E972" s="363">
        <v>0</v>
      </c>
      <c r="F972" s="363">
        <v>0</v>
      </c>
      <c r="G972" s="363">
        <v>0</v>
      </c>
      <c r="H972" s="363">
        <v>0</v>
      </c>
      <c r="I972" s="363">
        <v>1749.36295716514</v>
      </c>
      <c r="J972" s="363">
        <v>0</v>
      </c>
      <c r="K972" s="363">
        <v>0</v>
      </c>
    </row>
    <row r="973" spans="1:11">
      <c r="A973" s="361">
        <f t="shared" si="15"/>
        <v>45698</v>
      </c>
      <c r="B973" s="362">
        <v>9</v>
      </c>
      <c r="C973" s="363">
        <v>163.91714396383401</v>
      </c>
      <c r="D973" s="363">
        <v>0</v>
      </c>
      <c r="E973" s="363">
        <v>0</v>
      </c>
      <c r="F973" s="363">
        <v>0</v>
      </c>
      <c r="G973" s="363">
        <v>0</v>
      </c>
      <c r="H973" s="363">
        <v>0</v>
      </c>
      <c r="I973" s="363">
        <v>1227.53878608492</v>
      </c>
      <c r="J973" s="363">
        <v>0</v>
      </c>
      <c r="K973" s="363">
        <v>0</v>
      </c>
    </row>
    <row r="974" spans="1:11">
      <c r="A974" s="361">
        <f t="shared" si="15"/>
        <v>45698</v>
      </c>
      <c r="B974" s="362">
        <v>10</v>
      </c>
      <c r="C974" s="363">
        <v>0</v>
      </c>
      <c r="D974" s="363">
        <v>0</v>
      </c>
      <c r="E974" s="363">
        <v>0</v>
      </c>
      <c r="F974" s="363">
        <v>0</v>
      </c>
      <c r="G974" s="363">
        <v>0</v>
      </c>
      <c r="H974" s="363">
        <v>0</v>
      </c>
      <c r="I974" s="363">
        <v>1393.62571927883</v>
      </c>
      <c r="J974" s="363">
        <v>0</v>
      </c>
      <c r="K974" s="363">
        <v>0</v>
      </c>
    </row>
    <row r="975" spans="1:11">
      <c r="A975" s="361">
        <f t="shared" si="15"/>
        <v>45698</v>
      </c>
      <c r="B975" s="362">
        <v>11</v>
      </c>
      <c r="C975" s="363">
        <v>0</v>
      </c>
      <c r="D975" s="363">
        <v>0</v>
      </c>
      <c r="E975" s="363">
        <v>0</v>
      </c>
      <c r="F975" s="363">
        <v>0</v>
      </c>
      <c r="G975" s="363">
        <v>0</v>
      </c>
      <c r="H975" s="363">
        <v>0</v>
      </c>
      <c r="I975" s="363">
        <v>1816.50762883227</v>
      </c>
      <c r="J975" s="363">
        <v>0</v>
      </c>
      <c r="K975" s="363">
        <v>0</v>
      </c>
    </row>
    <row r="976" spans="1:11">
      <c r="A976" s="361">
        <f t="shared" si="15"/>
        <v>45698</v>
      </c>
      <c r="B976" s="362">
        <v>12</v>
      </c>
      <c r="C976" s="363">
        <v>0</v>
      </c>
      <c r="D976" s="363">
        <v>0</v>
      </c>
      <c r="E976" s="363">
        <v>0</v>
      </c>
      <c r="F976" s="363">
        <v>0</v>
      </c>
      <c r="G976" s="363">
        <v>0</v>
      </c>
      <c r="H976" s="363">
        <v>0</v>
      </c>
      <c r="I976" s="363">
        <v>1587.17922663694</v>
      </c>
      <c r="J976" s="363">
        <v>0</v>
      </c>
      <c r="K976" s="363">
        <v>0</v>
      </c>
    </row>
    <row r="977" spans="1:11">
      <c r="A977" s="361">
        <f t="shared" si="15"/>
        <v>45698</v>
      </c>
      <c r="B977" s="362">
        <v>13</v>
      </c>
      <c r="C977" s="363">
        <v>0</v>
      </c>
      <c r="D977" s="363">
        <v>0</v>
      </c>
      <c r="E977" s="363">
        <v>0</v>
      </c>
      <c r="F977" s="363">
        <v>0</v>
      </c>
      <c r="G977" s="363">
        <v>0</v>
      </c>
      <c r="H977" s="363">
        <v>0</v>
      </c>
      <c r="I977" s="363">
        <v>1005.09448798448</v>
      </c>
      <c r="J977" s="363">
        <v>0</v>
      </c>
      <c r="K977" s="363">
        <v>0</v>
      </c>
    </row>
    <row r="978" spans="1:11">
      <c r="A978" s="361">
        <f t="shared" si="15"/>
        <v>45698</v>
      </c>
      <c r="B978" s="362">
        <v>14</v>
      </c>
      <c r="C978" s="363">
        <v>0</v>
      </c>
      <c r="D978" s="363">
        <v>0</v>
      </c>
      <c r="E978" s="363">
        <v>0</v>
      </c>
      <c r="F978" s="363">
        <v>0</v>
      </c>
      <c r="G978" s="363">
        <v>0</v>
      </c>
      <c r="H978" s="363">
        <v>0</v>
      </c>
      <c r="I978" s="363">
        <v>1026.3435301367199</v>
      </c>
      <c r="J978" s="363">
        <v>0</v>
      </c>
      <c r="K978" s="363">
        <v>0</v>
      </c>
    </row>
    <row r="979" spans="1:11">
      <c r="A979" s="361">
        <f t="shared" si="15"/>
        <v>45698</v>
      </c>
      <c r="B979" s="362">
        <v>15</v>
      </c>
      <c r="C979" s="363">
        <v>0</v>
      </c>
      <c r="D979" s="363">
        <v>0</v>
      </c>
      <c r="E979" s="363">
        <v>0</v>
      </c>
      <c r="F979" s="363">
        <v>0</v>
      </c>
      <c r="G979" s="363">
        <v>0</v>
      </c>
      <c r="H979" s="363">
        <v>0</v>
      </c>
      <c r="I979" s="363">
        <v>1955.36962570643</v>
      </c>
      <c r="J979" s="363">
        <v>0</v>
      </c>
      <c r="K979" s="363">
        <v>0</v>
      </c>
    </row>
    <row r="980" spans="1:11">
      <c r="A980" s="361">
        <f t="shared" si="15"/>
        <v>45698</v>
      </c>
      <c r="B980" s="362">
        <v>16</v>
      </c>
      <c r="C980" s="363">
        <v>0</v>
      </c>
      <c r="D980" s="363">
        <v>0</v>
      </c>
      <c r="E980" s="363">
        <v>0</v>
      </c>
      <c r="F980" s="363">
        <v>0</v>
      </c>
      <c r="G980" s="363">
        <v>0</v>
      </c>
      <c r="H980" s="363">
        <v>0</v>
      </c>
      <c r="I980" s="363">
        <v>2227.6134660836301</v>
      </c>
      <c r="J980" s="363">
        <v>0</v>
      </c>
      <c r="K980" s="363">
        <v>202.99314265521699</v>
      </c>
    </row>
    <row r="981" spans="1:11">
      <c r="A981" s="361">
        <f t="shared" si="15"/>
        <v>45698</v>
      </c>
      <c r="B981" s="362">
        <v>17</v>
      </c>
      <c r="C981" s="363">
        <v>0</v>
      </c>
      <c r="D981" s="363">
        <v>0</v>
      </c>
      <c r="E981" s="363">
        <v>0</v>
      </c>
      <c r="F981" s="363">
        <v>0</v>
      </c>
      <c r="G981" s="363">
        <v>0</v>
      </c>
      <c r="H981" s="363">
        <v>0</v>
      </c>
      <c r="I981" s="363">
        <v>1874.9256456482601</v>
      </c>
      <c r="J981" s="363">
        <v>0</v>
      </c>
      <c r="K981" s="363">
        <v>203.574488419972</v>
      </c>
    </row>
    <row r="982" spans="1:11">
      <c r="A982" s="361">
        <f t="shared" si="15"/>
        <v>45698</v>
      </c>
      <c r="B982" s="362">
        <v>18</v>
      </c>
      <c r="C982" s="363">
        <v>0</v>
      </c>
      <c r="D982" s="363">
        <v>0</v>
      </c>
      <c r="E982" s="363">
        <v>0</v>
      </c>
      <c r="F982" s="363">
        <v>0</v>
      </c>
      <c r="G982" s="363">
        <v>0</v>
      </c>
      <c r="H982" s="363">
        <v>0</v>
      </c>
      <c r="I982" s="363">
        <v>18.870901529726599</v>
      </c>
      <c r="J982" s="363">
        <v>0</v>
      </c>
      <c r="K982" s="363">
        <v>0</v>
      </c>
    </row>
    <row r="983" spans="1:11">
      <c r="A983" s="361">
        <f t="shared" si="15"/>
        <v>45698</v>
      </c>
      <c r="B983" s="362">
        <v>19</v>
      </c>
      <c r="C983" s="363">
        <v>0</v>
      </c>
      <c r="D983" s="363">
        <v>0</v>
      </c>
      <c r="E983" s="363">
        <v>0</v>
      </c>
      <c r="F983" s="363">
        <v>0</v>
      </c>
      <c r="G983" s="363">
        <v>0</v>
      </c>
      <c r="H983" s="363">
        <v>0</v>
      </c>
      <c r="I983" s="363">
        <v>0</v>
      </c>
      <c r="J983" s="363">
        <v>0</v>
      </c>
      <c r="K983" s="363">
        <v>0</v>
      </c>
    </row>
    <row r="984" spans="1:11">
      <c r="A984" s="361">
        <f t="shared" si="15"/>
        <v>45698</v>
      </c>
      <c r="B984" s="362">
        <v>20</v>
      </c>
      <c r="C984" s="363">
        <v>0</v>
      </c>
      <c r="D984" s="363">
        <v>0</v>
      </c>
      <c r="E984" s="363">
        <v>0</v>
      </c>
      <c r="F984" s="363">
        <v>0</v>
      </c>
      <c r="G984" s="363">
        <v>0</v>
      </c>
      <c r="H984" s="363">
        <v>0</v>
      </c>
      <c r="I984" s="363">
        <v>0</v>
      </c>
      <c r="J984" s="363">
        <v>0</v>
      </c>
      <c r="K984" s="363">
        <v>0</v>
      </c>
    </row>
    <row r="985" spans="1:11">
      <c r="A985" s="361">
        <f t="shared" si="15"/>
        <v>45698</v>
      </c>
      <c r="B985" s="362">
        <v>21</v>
      </c>
      <c r="C985" s="363">
        <v>0</v>
      </c>
      <c r="D985" s="363">
        <v>0</v>
      </c>
      <c r="E985" s="363">
        <v>0</v>
      </c>
      <c r="F985" s="363">
        <v>0</v>
      </c>
      <c r="G985" s="363">
        <v>0</v>
      </c>
      <c r="H985" s="363">
        <v>0</v>
      </c>
      <c r="I985" s="363">
        <v>0</v>
      </c>
      <c r="J985" s="363">
        <v>0</v>
      </c>
      <c r="K985" s="363">
        <v>0</v>
      </c>
    </row>
    <row r="986" spans="1:11">
      <c r="A986" s="361">
        <f t="shared" si="15"/>
        <v>45698</v>
      </c>
      <c r="B986" s="362">
        <v>22</v>
      </c>
      <c r="C986" s="363">
        <v>161.77668985580002</v>
      </c>
      <c r="D986" s="363">
        <v>0</v>
      </c>
      <c r="E986" s="363">
        <v>0</v>
      </c>
      <c r="F986" s="363">
        <v>0</v>
      </c>
      <c r="G986" s="363">
        <v>0</v>
      </c>
      <c r="H986" s="363">
        <v>0</v>
      </c>
      <c r="I986" s="363">
        <v>1581.1887209986503</v>
      </c>
      <c r="J986" s="363">
        <v>0</v>
      </c>
      <c r="K986" s="363">
        <v>0</v>
      </c>
    </row>
    <row r="987" spans="1:11">
      <c r="A987" s="361">
        <f t="shared" si="15"/>
        <v>45698</v>
      </c>
      <c r="B987" s="362">
        <v>23</v>
      </c>
      <c r="C987" s="363">
        <v>161.27915719054599</v>
      </c>
      <c r="D987" s="363">
        <v>0</v>
      </c>
      <c r="E987" s="363">
        <v>0</v>
      </c>
      <c r="F987" s="363">
        <v>0</v>
      </c>
      <c r="G987" s="363">
        <v>0</v>
      </c>
      <c r="H987" s="363">
        <v>0</v>
      </c>
      <c r="I987" s="363">
        <v>867.46228660575002</v>
      </c>
      <c r="J987" s="363">
        <v>0</v>
      </c>
      <c r="K987" s="363">
        <v>0</v>
      </c>
    </row>
    <row r="988" spans="1:11">
      <c r="A988" s="361">
        <f t="shared" si="15"/>
        <v>45699</v>
      </c>
      <c r="B988" s="362">
        <v>0</v>
      </c>
      <c r="C988" s="363">
        <v>3887.5913050364902</v>
      </c>
      <c r="D988" s="363">
        <v>0</v>
      </c>
      <c r="E988" s="363">
        <v>0</v>
      </c>
      <c r="F988" s="363">
        <v>0</v>
      </c>
      <c r="G988" s="363">
        <v>0</v>
      </c>
      <c r="H988" s="363">
        <v>0</v>
      </c>
      <c r="I988" s="363">
        <v>3430.9500871425203</v>
      </c>
      <c r="J988" s="363">
        <v>0</v>
      </c>
      <c r="K988" s="363">
        <v>0</v>
      </c>
    </row>
    <row r="989" spans="1:11">
      <c r="A989" s="361">
        <f t="shared" si="15"/>
        <v>45699</v>
      </c>
      <c r="B989" s="362">
        <v>1</v>
      </c>
      <c r="C989" s="363">
        <v>3372.7048565052496</v>
      </c>
      <c r="D989" s="363">
        <v>0</v>
      </c>
      <c r="E989" s="363">
        <v>0</v>
      </c>
      <c r="F989" s="363">
        <v>0</v>
      </c>
      <c r="G989" s="363">
        <v>0</v>
      </c>
      <c r="H989" s="363">
        <v>0</v>
      </c>
      <c r="I989" s="363">
        <v>2863.60771103657</v>
      </c>
      <c r="J989" s="363">
        <v>0</v>
      </c>
      <c r="K989" s="363">
        <v>0</v>
      </c>
    </row>
    <row r="990" spans="1:11">
      <c r="A990" s="361">
        <f t="shared" si="15"/>
        <v>45699</v>
      </c>
      <c r="B990" s="362">
        <v>2</v>
      </c>
      <c r="C990" s="363">
        <v>3791.8633620923401</v>
      </c>
      <c r="D990" s="363">
        <v>0</v>
      </c>
      <c r="E990" s="363">
        <v>0</v>
      </c>
      <c r="F990" s="363">
        <v>0</v>
      </c>
      <c r="G990" s="363">
        <v>0</v>
      </c>
      <c r="H990" s="363">
        <v>0</v>
      </c>
      <c r="I990" s="363">
        <v>2188.8103221879201</v>
      </c>
      <c r="J990" s="363">
        <v>0</v>
      </c>
      <c r="K990" s="363">
        <v>0</v>
      </c>
    </row>
    <row r="991" spans="1:11">
      <c r="A991" s="361">
        <f t="shared" si="15"/>
        <v>45699</v>
      </c>
      <c r="B991" s="362">
        <v>3</v>
      </c>
      <c r="C991" s="363">
        <v>3547.5783802788801</v>
      </c>
      <c r="D991" s="363">
        <v>0</v>
      </c>
      <c r="E991" s="363">
        <v>0</v>
      </c>
      <c r="F991" s="363">
        <v>0</v>
      </c>
      <c r="G991" s="363">
        <v>0</v>
      </c>
      <c r="H991" s="363">
        <v>0</v>
      </c>
      <c r="I991" s="363">
        <v>2301.6216606467397</v>
      </c>
      <c r="J991" s="363">
        <v>0</v>
      </c>
      <c r="K991" s="363">
        <v>0</v>
      </c>
    </row>
    <row r="992" spans="1:11">
      <c r="A992" s="361">
        <f t="shared" si="15"/>
        <v>45699</v>
      </c>
      <c r="B992" s="362">
        <v>4</v>
      </c>
      <c r="C992" s="363">
        <v>3905.0737321563106</v>
      </c>
      <c r="D992" s="363">
        <v>0</v>
      </c>
      <c r="E992" s="363">
        <v>0</v>
      </c>
      <c r="F992" s="363">
        <v>0</v>
      </c>
      <c r="G992" s="363">
        <v>0</v>
      </c>
      <c r="H992" s="363">
        <v>0</v>
      </c>
      <c r="I992" s="363">
        <v>2608.6466611429901</v>
      </c>
      <c r="J992" s="363">
        <v>0</v>
      </c>
      <c r="K992" s="363">
        <v>0</v>
      </c>
    </row>
    <row r="993" spans="1:11">
      <c r="A993" s="361">
        <f t="shared" si="15"/>
        <v>45699</v>
      </c>
      <c r="B993" s="362">
        <v>5</v>
      </c>
      <c r="C993" s="363">
        <v>948.71842712916612</v>
      </c>
      <c r="D993" s="363">
        <v>0</v>
      </c>
      <c r="E993" s="363">
        <v>0</v>
      </c>
      <c r="F993" s="363">
        <v>0</v>
      </c>
      <c r="G993" s="363">
        <v>2990.8290026915602</v>
      </c>
      <c r="H993" s="363">
        <v>0</v>
      </c>
      <c r="I993" s="363">
        <v>4938.6795085692902</v>
      </c>
      <c r="J993" s="363">
        <v>0</v>
      </c>
      <c r="K993" s="363">
        <v>0</v>
      </c>
    </row>
    <row r="994" spans="1:11">
      <c r="A994" s="361">
        <f t="shared" si="15"/>
        <v>45699</v>
      </c>
      <c r="B994" s="362">
        <v>6</v>
      </c>
      <c r="C994" s="363">
        <v>939.28015673802906</v>
      </c>
      <c r="D994" s="363">
        <v>0</v>
      </c>
      <c r="E994" s="363">
        <v>0</v>
      </c>
      <c r="F994" s="363">
        <v>0</v>
      </c>
      <c r="G994" s="363">
        <v>3236.2330271382102</v>
      </c>
      <c r="H994" s="363">
        <v>0</v>
      </c>
      <c r="I994" s="363">
        <v>2911.1071574103403</v>
      </c>
      <c r="J994" s="363">
        <v>0</v>
      </c>
      <c r="K994" s="363">
        <v>0</v>
      </c>
    </row>
    <row r="995" spans="1:11">
      <c r="A995" s="361">
        <f t="shared" si="15"/>
        <v>45699</v>
      </c>
      <c r="B995" s="362">
        <v>7</v>
      </c>
      <c r="C995" s="363">
        <v>0</v>
      </c>
      <c r="D995" s="363">
        <v>0</v>
      </c>
      <c r="E995" s="363">
        <v>0</v>
      </c>
      <c r="F995" s="363">
        <v>0</v>
      </c>
      <c r="G995" s="363">
        <v>0</v>
      </c>
      <c r="H995" s="363">
        <v>0</v>
      </c>
      <c r="I995" s="363">
        <v>581.62498242354707</v>
      </c>
      <c r="J995" s="363">
        <v>0</v>
      </c>
      <c r="K995" s="363">
        <v>0</v>
      </c>
    </row>
    <row r="996" spans="1:11">
      <c r="A996" s="361">
        <f t="shared" si="15"/>
        <v>45699</v>
      </c>
      <c r="B996" s="362">
        <v>8</v>
      </c>
      <c r="C996" s="363">
        <v>0</v>
      </c>
      <c r="D996" s="363">
        <v>0</v>
      </c>
      <c r="E996" s="363">
        <v>0</v>
      </c>
      <c r="F996" s="363">
        <v>0</v>
      </c>
      <c r="G996" s="363">
        <v>0</v>
      </c>
      <c r="H996" s="363">
        <v>0</v>
      </c>
      <c r="I996" s="363">
        <v>368.76965013599704</v>
      </c>
      <c r="J996" s="363">
        <v>0</v>
      </c>
      <c r="K996" s="363">
        <v>0</v>
      </c>
    </row>
    <row r="997" spans="1:11">
      <c r="A997" s="361">
        <f t="shared" si="15"/>
        <v>45699</v>
      </c>
      <c r="B997" s="362">
        <v>9</v>
      </c>
      <c r="C997" s="363">
        <v>0</v>
      </c>
      <c r="D997" s="363">
        <v>0</v>
      </c>
      <c r="E997" s="363">
        <v>0</v>
      </c>
      <c r="F997" s="363">
        <v>0</v>
      </c>
      <c r="G997" s="363">
        <v>0</v>
      </c>
      <c r="H997" s="363">
        <v>0</v>
      </c>
      <c r="I997" s="363">
        <v>366.61982080250198</v>
      </c>
      <c r="J997" s="363">
        <v>0</v>
      </c>
      <c r="K997" s="363">
        <v>0</v>
      </c>
    </row>
    <row r="998" spans="1:11">
      <c r="A998" s="361">
        <f t="shared" si="15"/>
        <v>45699</v>
      </c>
      <c r="B998" s="362">
        <v>10</v>
      </c>
      <c r="C998" s="363">
        <v>0</v>
      </c>
      <c r="D998" s="363">
        <v>0</v>
      </c>
      <c r="E998" s="363">
        <v>0</v>
      </c>
      <c r="F998" s="363">
        <v>0</v>
      </c>
      <c r="G998" s="363">
        <v>0</v>
      </c>
      <c r="H998" s="363">
        <v>0</v>
      </c>
      <c r="I998" s="363">
        <v>603.05959403413806</v>
      </c>
      <c r="J998" s="363">
        <v>0</v>
      </c>
      <c r="K998" s="363">
        <v>0</v>
      </c>
    </row>
    <row r="999" spans="1:11">
      <c r="A999" s="361">
        <f t="shared" si="15"/>
        <v>45699</v>
      </c>
      <c r="B999" s="362">
        <v>11</v>
      </c>
      <c r="C999" s="363">
        <v>0</v>
      </c>
      <c r="D999" s="363">
        <v>0</v>
      </c>
      <c r="E999" s="363">
        <v>0</v>
      </c>
      <c r="F999" s="363">
        <v>0</v>
      </c>
      <c r="G999" s="363">
        <v>0</v>
      </c>
      <c r="H999" s="363">
        <v>0</v>
      </c>
      <c r="I999" s="363">
        <v>662.80493068657097</v>
      </c>
      <c r="J999" s="363">
        <v>0</v>
      </c>
      <c r="K999" s="363">
        <v>0</v>
      </c>
    </row>
    <row r="1000" spans="1:11">
      <c r="A1000" s="361">
        <f t="shared" si="15"/>
        <v>45699</v>
      </c>
      <c r="B1000" s="362">
        <v>12</v>
      </c>
      <c r="C1000" s="363">
        <v>0</v>
      </c>
      <c r="D1000" s="363">
        <v>0</v>
      </c>
      <c r="E1000" s="363">
        <v>0</v>
      </c>
      <c r="F1000" s="363">
        <v>0</v>
      </c>
      <c r="G1000" s="363">
        <v>0</v>
      </c>
      <c r="H1000" s="363">
        <v>0</v>
      </c>
      <c r="I1000" s="363">
        <v>475.171364349035</v>
      </c>
      <c r="J1000" s="363">
        <v>0</v>
      </c>
      <c r="K1000" s="363">
        <v>0</v>
      </c>
    </row>
    <row r="1001" spans="1:11">
      <c r="A1001" s="361">
        <f t="shared" si="15"/>
        <v>45699</v>
      </c>
      <c r="B1001" s="362">
        <v>13</v>
      </c>
      <c r="C1001" s="363">
        <v>0</v>
      </c>
      <c r="D1001" s="363">
        <v>0</v>
      </c>
      <c r="E1001" s="363">
        <v>0</v>
      </c>
      <c r="F1001" s="363">
        <v>0</v>
      </c>
      <c r="G1001" s="363">
        <v>0</v>
      </c>
      <c r="H1001" s="363">
        <v>0</v>
      </c>
      <c r="I1001" s="363">
        <v>439.97187254902406</v>
      </c>
      <c r="J1001" s="363">
        <v>0</v>
      </c>
      <c r="K1001" s="363">
        <v>0</v>
      </c>
    </row>
    <row r="1002" spans="1:11">
      <c r="A1002" s="361">
        <f t="shared" si="15"/>
        <v>45699</v>
      </c>
      <c r="B1002" s="362">
        <v>14</v>
      </c>
      <c r="C1002" s="363">
        <v>0</v>
      </c>
      <c r="D1002" s="363">
        <v>0</v>
      </c>
      <c r="E1002" s="363">
        <v>0</v>
      </c>
      <c r="F1002" s="363">
        <v>0</v>
      </c>
      <c r="G1002" s="363">
        <v>0</v>
      </c>
      <c r="H1002" s="363">
        <v>0</v>
      </c>
      <c r="I1002" s="363">
        <v>481.60809502900599</v>
      </c>
      <c r="J1002" s="363">
        <v>0</v>
      </c>
      <c r="K1002" s="363">
        <v>0</v>
      </c>
    </row>
    <row r="1003" spans="1:11">
      <c r="A1003" s="361">
        <f t="shared" si="15"/>
        <v>45699</v>
      </c>
      <c r="B1003" s="362">
        <v>15</v>
      </c>
      <c r="C1003" s="363">
        <v>0</v>
      </c>
      <c r="D1003" s="363">
        <v>0</v>
      </c>
      <c r="E1003" s="363">
        <v>0</v>
      </c>
      <c r="F1003" s="363">
        <v>0</v>
      </c>
      <c r="G1003" s="363">
        <v>0</v>
      </c>
      <c r="H1003" s="363">
        <v>0</v>
      </c>
      <c r="I1003" s="363">
        <v>386.979642463358</v>
      </c>
      <c r="J1003" s="363">
        <v>0</v>
      </c>
      <c r="K1003" s="363">
        <v>0</v>
      </c>
    </row>
    <row r="1004" spans="1:11">
      <c r="A1004" s="361">
        <f t="shared" si="15"/>
        <v>45699</v>
      </c>
      <c r="B1004" s="362">
        <v>16</v>
      </c>
      <c r="C1004" s="363">
        <v>0</v>
      </c>
      <c r="D1004" s="363">
        <v>0</v>
      </c>
      <c r="E1004" s="363">
        <v>0</v>
      </c>
      <c r="F1004" s="363">
        <v>0</v>
      </c>
      <c r="G1004" s="363">
        <v>0</v>
      </c>
      <c r="H1004" s="363">
        <v>0</v>
      </c>
      <c r="I1004" s="363">
        <v>736.27600492549993</v>
      </c>
      <c r="J1004" s="363">
        <v>0</v>
      </c>
      <c r="K1004" s="363">
        <v>0</v>
      </c>
    </row>
    <row r="1005" spans="1:11">
      <c r="A1005" s="361">
        <f t="shared" si="15"/>
        <v>45699</v>
      </c>
      <c r="B1005" s="362">
        <v>17</v>
      </c>
      <c r="C1005" s="363">
        <v>0</v>
      </c>
      <c r="D1005" s="363">
        <v>0</v>
      </c>
      <c r="E1005" s="363">
        <v>0</v>
      </c>
      <c r="F1005" s="363">
        <v>0</v>
      </c>
      <c r="G1005" s="363">
        <v>0</v>
      </c>
      <c r="H1005" s="363">
        <v>0</v>
      </c>
      <c r="I1005" s="363">
        <v>1674.4760880377303</v>
      </c>
      <c r="J1005" s="363">
        <v>0</v>
      </c>
      <c r="K1005" s="363">
        <v>0</v>
      </c>
    </row>
    <row r="1006" spans="1:11">
      <c r="A1006" s="361">
        <f t="shared" si="15"/>
        <v>45699</v>
      </c>
      <c r="B1006" s="362">
        <v>18</v>
      </c>
      <c r="C1006" s="363">
        <v>0</v>
      </c>
      <c r="D1006" s="363">
        <v>0</v>
      </c>
      <c r="E1006" s="363">
        <v>0</v>
      </c>
      <c r="F1006" s="363">
        <v>0</v>
      </c>
      <c r="G1006" s="363">
        <v>0</v>
      </c>
      <c r="H1006" s="363">
        <v>0</v>
      </c>
      <c r="I1006" s="363">
        <v>25.728452211198796</v>
      </c>
      <c r="J1006" s="363">
        <v>0</v>
      </c>
      <c r="K1006" s="363">
        <v>0</v>
      </c>
    </row>
    <row r="1007" spans="1:11">
      <c r="A1007" s="361">
        <f t="shared" si="15"/>
        <v>45699</v>
      </c>
      <c r="B1007" s="362">
        <v>19</v>
      </c>
      <c r="C1007" s="363">
        <v>0</v>
      </c>
      <c r="D1007" s="363">
        <v>0</v>
      </c>
      <c r="E1007" s="363">
        <v>0</v>
      </c>
      <c r="F1007" s="363">
        <v>0</v>
      </c>
      <c r="G1007" s="363">
        <v>0</v>
      </c>
      <c r="H1007" s="363">
        <v>0</v>
      </c>
      <c r="I1007" s="363">
        <v>26.990432480989597</v>
      </c>
      <c r="J1007" s="363">
        <v>0</v>
      </c>
      <c r="K1007" s="363">
        <v>0</v>
      </c>
    </row>
    <row r="1008" spans="1:11">
      <c r="A1008" s="361">
        <f t="shared" si="15"/>
        <v>45699</v>
      </c>
      <c r="B1008" s="362">
        <v>20</v>
      </c>
      <c r="C1008" s="363">
        <v>0</v>
      </c>
      <c r="D1008" s="363">
        <v>0</v>
      </c>
      <c r="E1008" s="363">
        <v>0</v>
      </c>
      <c r="F1008" s="363">
        <v>0</v>
      </c>
      <c r="G1008" s="363">
        <v>0</v>
      </c>
      <c r="H1008" s="363">
        <v>0</v>
      </c>
      <c r="I1008" s="363">
        <v>18.041506312964501</v>
      </c>
      <c r="J1008" s="363">
        <v>0</v>
      </c>
      <c r="K1008" s="363">
        <v>0</v>
      </c>
    </row>
    <row r="1009" spans="1:11">
      <c r="A1009" s="361">
        <f t="shared" si="15"/>
        <v>45699</v>
      </c>
      <c r="B1009" s="362">
        <v>21</v>
      </c>
      <c r="C1009" s="363">
        <v>0</v>
      </c>
      <c r="D1009" s="363">
        <v>0</v>
      </c>
      <c r="E1009" s="363">
        <v>0</v>
      </c>
      <c r="F1009" s="363">
        <v>0</v>
      </c>
      <c r="G1009" s="363">
        <v>0</v>
      </c>
      <c r="H1009" s="363">
        <v>0</v>
      </c>
      <c r="I1009" s="363">
        <v>609.67612309508399</v>
      </c>
      <c r="J1009" s="363">
        <v>0</v>
      </c>
      <c r="K1009" s="363">
        <v>0</v>
      </c>
    </row>
    <row r="1010" spans="1:11">
      <c r="A1010" s="361">
        <f t="shared" si="15"/>
        <v>45699</v>
      </c>
      <c r="B1010" s="362">
        <v>22</v>
      </c>
      <c r="C1010" s="363">
        <v>0</v>
      </c>
      <c r="D1010" s="363">
        <v>0</v>
      </c>
      <c r="E1010" s="363">
        <v>0</v>
      </c>
      <c r="F1010" s="363">
        <v>0</v>
      </c>
      <c r="G1010" s="363">
        <v>0</v>
      </c>
      <c r="H1010" s="363">
        <v>0</v>
      </c>
      <c r="I1010" s="363">
        <v>0</v>
      </c>
      <c r="J1010" s="363">
        <v>0</v>
      </c>
      <c r="K1010" s="363">
        <v>0</v>
      </c>
    </row>
    <row r="1011" spans="1:11">
      <c r="A1011" s="361">
        <f t="shared" si="15"/>
        <v>45699</v>
      </c>
      <c r="B1011" s="362">
        <v>23</v>
      </c>
      <c r="C1011" s="363">
        <v>0</v>
      </c>
      <c r="D1011" s="363">
        <v>0</v>
      </c>
      <c r="E1011" s="363">
        <v>0</v>
      </c>
      <c r="F1011" s="363">
        <v>0</v>
      </c>
      <c r="G1011" s="363">
        <v>0</v>
      </c>
      <c r="H1011" s="363">
        <v>0</v>
      </c>
      <c r="I1011" s="363">
        <v>0</v>
      </c>
      <c r="J1011" s="363">
        <v>0</v>
      </c>
      <c r="K1011" s="363">
        <v>0</v>
      </c>
    </row>
    <row r="1012" spans="1:11">
      <c r="A1012" s="361">
        <f t="shared" si="15"/>
        <v>45700</v>
      </c>
      <c r="B1012" s="362">
        <v>0</v>
      </c>
      <c r="C1012" s="363">
        <v>1342.37285579336</v>
      </c>
      <c r="D1012" s="363">
        <v>0</v>
      </c>
      <c r="E1012" s="363">
        <v>0</v>
      </c>
      <c r="F1012" s="363">
        <v>0</v>
      </c>
      <c r="G1012" s="363">
        <v>0</v>
      </c>
      <c r="H1012" s="363">
        <v>0</v>
      </c>
      <c r="I1012" s="363">
        <v>5317.5554191456604</v>
      </c>
      <c r="J1012" s="363">
        <v>0</v>
      </c>
      <c r="K1012" s="363">
        <v>341.19998423358101</v>
      </c>
    </row>
    <row r="1013" spans="1:11">
      <c r="A1013" s="361">
        <f t="shared" si="15"/>
        <v>45700</v>
      </c>
      <c r="B1013" s="362">
        <v>1</v>
      </c>
      <c r="C1013" s="363">
        <v>955.38834873804205</v>
      </c>
      <c r="D1013" s="363">
        <v>0</v>
      </c>
      <c r="E1013" s="363">
        <v>0</v>
      </c>
      <c r="F1013" s="363">
        <v>0</v>
      </c>
      <c r="G1013" s="363">
        <v>0</v>
      </c>
      <c r="H1013" s="363">
        <v>0</v>
      </c>
      <c r="I1013" s="363">
        <v>6038.9024471645898</v>
      </c>
      <c r="J1013" s="363">
        <v>0</v>
      </c>
      <c r="K1013" s="363">
        <v>361.30259553170902</v>
      </c>
    </row>
    <row r="1014" spans="1:11">
      <c r="A1014" s="361">
        <f t="shared" si="15"/>
        <v>45700</v>
      </c>
      <c r="B1014" s="362">
        <v>2</v>
      </c>
      <c r="C1014" s="363">
        <v>1226.00944934833</v>
      </c>
      <c r="D1014" s="363">
        <v>0</v>
      </c>
      <c r="E1014" s="363">
        <v>0</v>
      </c>
      <c r="F1014" s="363">
        <v>0</v>
      </c>
      <c r="G1014" s="363">
        <v>0</v>
      </c>
      <c r="H1014" s="363">
        <v>0</v>
      </c>
      <c r="I1014" s="363">
        <v>4407.2781395565908</v>
      </c>
      <c r="J1014" s="363">
        <v>0</v>
      </c>
      <c r="K1014" s="363">
        <v>0</v>
      </c>
    </row>
    <row r="1015" spans="1:11">
      <c r="A1015" s="361">
        <f t="shared" si="15"/>
        <v>45700</v>
      </c>
      <c r="B1015" s="362">
        <v>3</v>
      </c>
      <c r="C1015" s="363">
        <v>955.6382751857841</v>
      </c>
      <c r="D1015" s="363">
        <v>0</v>
      </c>
      <c r="E1015" s="363">
        <v>0</v>
      </c>
      <c r="F1015" s="363">
        <v>0</v>
      </c>
      <c r="G1015" s="363">
        <v>0</v>
      </c>
      <c r="H1015" s="363">
        <v>0</v>
      </c>
      <c r="I1015" s="363">
        <v>3358.9285695118401</v>
      </c>
      <c r="J1015" s="363">
        <v>0</v>
      </c>
      <c r="K1015" s="363">
        <v>0</v>
      </c>
    </row>
    <row r="1016" spans="1:11">
      <c r="A1016" s="361">
        <f t="shared" si="15"/>
        <v>45700</v>
      </c>
      <c r="B1016" s="362">
        <v>4</v>
      </c>
      <c r="C1016" s="363">
        <v>956.04911175348605</v>
      </c>
      <c r="D1016" s="363">
        <v>0</v>
      </c>
      <c r="E1016" s="363">
        <v>0</v>
      </c>
      <c r="F1016" s="363">
        <v>0</v>
      </c>
      <c r="G1016" s="363">
        <v>0</v>
      </c>
      <c r="H1016" s="363">
        <v>0</v>
      </c>
      <c r="I1016" s="363">
        <v>4366.5483769957309</v>
      </c>
      <c r="J1016" s="363">
        <v>0</v>
      </c>
      <c r="K1016" s="363">
        <v>0</v>
      </c>
    </row>
    <row r="1017" spans="1:11">
      <c r="A1017" s="361">
        <f t="shared" si="15"/>
        <v>45700</v>
      </c>
      <c r="B1017" s="362">
        <v>5</v>
      </c>
      <c r="C1017" s="363">
        <v>0</v>
      </c>
      <c r="D1017" s="363">
        <v>0</v>
      </c>
      <c r="E1017" s="363">
        <v>0</v>
      </c>
      <c r="F1017" s="363">
        <v>0</v>
      </c>
      <c r="G1017" s="363">
        <v>0</v>
      </c>
      <c r="H1017" s="363">
        <v>0</v>
      </c>
      <c r="I1017" s="363">
        <v>7748.9950510627705</v>
      </c>
      <c r="J1017" s="363">
        <v>0</v>
      </c>
      <c r="K1017" s="363">
        <v>959.16697122252003</v>
      </c>
    </row>
    <row r="1018" spans="1:11">
      <c r="A1018" s="361">
        <f t="shared" si="15"/>
        <v>45700</v>
      </c>
      <c r="B1018" s="362">
        <v>6</v>
      </c>
      <c r="C1018" s="363">
        <v>270.77295435269599</v>
      </c>
      <c r="D1018" s="363">
        <v>0</v>
      </c>
      <c r="E1018" s="363">
        <v>0</v>
      </c>
      <c r="F1018" s="363">
        <v>0</v>
      </c>
      <c r="G1018" s="363">
        <v>0</v>
      </c>
      <c r="H1018" s="363">
        <v>0</v>
      </c>
      <c r="I1018" s="363">
        <v>1288.07699759048</v>
      </c>
      <c r="J1018" s="363">
        <v>0</v>
      </c>
      <c r="K1018" s="363">
        <v>0</v>
      </c>
    </row>
    <row r="1019" spans="1:11">
      <c r="A1019" s="361">
        <f t="shared" si="15"/>
        <v>45700</v>
      </c>
      <c r="B1019" s="362">
        <v>7</v>
      </c>
      <c r="C1019" s="363">
        <v>270.29767831678402</v>
      </c>
      <c r="D1019" s="363">
        <v>0</v>
      </c>
      <c r="E1019" s="363">
        <v>0</v>
      </c>
      <c r="F1019" s="363">
        <v>0</v>
      </c>
      <c r="G1019" s="363">
        <v>0</v>
      </c>
      <c r="H1019" s="363">
        <v>0</v>
      </c>
      <c r="I1019" s="363">
        <v>1167.6752517326001</v>
      </c>
      <c r="J1019" s="363">
        <v>0</v>
      </c>
      <c r="K1019" s="363">
        <v>0</v>
      </c>
    </row>
    <row r="1020" spans="1:11">
      <c r="A1020" s="361">
        <f t="shared" si="15"/>
        <v>45700</v>
      </c>
      <c r="B1020" s="362">
        <v>8</v>
      </c>
      <c r="C1020" s="363">
        <v>768.28767123284501</v>
      </c>
      <c r="D1020" s="363">
        <v>0</v>
      </c>
      <c r="E1020" s="363">
        <v>0</v>
      </c>
      <c r="F1020" s="363">
        <v>0</v>
      </c>
      <c r="G1020" s="363">
        <v>0</v>
      </c>
      <c r="H1020" s="363">
        <v>0</v>
      </c>
      <c r="I1020" s="363">
        <v>1643.46352946519</v>
      </c>
      <c r="J1020" s="363">
        <v>0</v>
      </c>
      <c r="K1020" s="363">
        <v>0</v>
      </c>
    </row>
    <row r="1021" spans="1:11">
      <c r="A1021" s="361">
        <f t="shared" si="15"/>
        <v>45700</v>
      </c>
      <c r="B1021" s="362">
        <v>9</v>
      </c>
      <c r="C1021" s="363">
        <v>0</v>
      </c>
      <c r="D1021" s="363">
        <v>0</v>
      </c>
      <c r="E1021" s="363">
        <v>0</v>
      </c>
      <c r="F1021" s="363">
        <v>0</v>
      </c>
      <c r="G1021" s="363">
        <v>0</v>
      </c>
      <c r="H1021" s="363">
        <v>0</v>
      </c>
      <c r="I1021" s="363">
        <v>2847.5558788455501</v>
      </c>
      <c r="J1021" s="363">
        <v>0</v>
      </c>
      <c r="K1021" s="363">
        <v>0</v>
      </c>
    </row>
    <row r="1022" spans="1:11">
      <c r="A1022" s="361">
        <f t="shared" si="15"/>
        <v>45700</v>
      </c>
      <c r="B1022" s="362">
        <v>10</v>
      </c>
      <c r="C1022" s="363">
        <v>0</v>
      </c>
      <c r="D1022" s="363">
        <v>0</v>
      </c>
      <c r="E1022" s="363">
        <v>0</v>
      </c>
      <c r="F1022" s="363">
        <v>0</v>
      </c>
      <c r="G1022" s="363">
        <v>0</v>
      </c>
      <c r="H1022" s="363">
        <v>2088.7380710198204</v>
      </c>
      <c r="I1022" s="363">
        <v>1833.1501330225501</v>
      </c>
      <c r="J1022" s="363">
        <v>0</v>
      </c>
      <c r="K1022" s="363">
        <v>0</v>
      </c>
    </row>
    <row r="1023" spans="1:11">
      <c r="A1023" s="361">
        <f t="shared" si="15"/>
        <v>45700</v>
      </c>
      <c r="B1023" s="362">
        <v>11</v>
      </c>
      <c r="C1023" s="363">
        <v>0</v>
      </c>
      <c r="D1023" s="363">
        <v>0</v>
      </c>
      <c r="E1023" s="363">
        <v>0</v>
      </c>
      <c r="F1023" s="363">
        <v>0</v>
      </c>
      <c r="G1023" s="363">
        <v>0</v>
      </c>
      <c r="H1023" s="363">
        <v>0</v>
      </c>
      <c r="I1023" s="363">
        <v>2125.4348443436402</v>
      </c>
      <c r="J1023" s="363">
        <v>0</v>
      </c>
      <c r="K1023" s="363">
        <v>0</v>
      </c>
    </row>
    <row r="1024" spans="1:11">
      <c r="A1024" s="361">
        <f t="shared" si="15"/>
        <v>45700</v>
      </c>
      <c r="B1024" s="362">
        <v>12</v>
      </c>
      <c r="C1024" s="363">
        <v>0</v>
      </c>
      <c r="D1024" s="363">
        <v>0</v>
      </c>
      <c r="E1024" s="363">
        <v>0</v>
      </c>
      <c r="F1024" s="363">
        <v>0</v>
      </c>
      <c r="G1024" s="363">
        <v>0</v>
      </c>
      <c r="H1024" s="363">
        <v>0</v>
      </c>
      <c r="I1024" s="363">
        <v>2632.0484326752903</v>
      </c>
      <c r="J1024" s="363">
        <v>0</v>
      </c>
      <c r="K1024" s="363">
        <v>0</v>
      </c>
    </row>
    <row r="1025" spans="1:11">
      <c r="A1025" s="361">
        <f t="shared" si="15"/>
        <v>45700</v>
      </c>
      <c r="B1025" s="362">
        <v>13</v>
      </c>
      <c r="C1025" s="363">
        <v>0</v>
      </c>
      <c r="D1025" s="363">
        <v>0</v>
      </c>
      <c r="E1025" s="363">
        <v>0</v>
      </c>
      <c r="F1025" s="363">
        <v>0</v>
      </c>
      <c r="G1025" s="363">
        <v>0</v>
      </c>
      <c r="H1025" s="363">
        <v>0</v>
      </c>
      <c r="I1025" s="363">
        <v>3168.9570881162304</v>
      </c>
      <c r="J1025" s="363">
        <v>0</v>
      </c>
      <c r="K1025" s="363">
        <v>0</v>
      </c>
    </row>
    <row r="1026" spans="1:11">
      <c r="A1026" s="361">
        <f t="shared" si="15"/>
        <v>45700</v>
      </c>
      <c r="B1026" s="362">
        <v>14</v>
      </c>
      <c r="C1026" s="363">
        <v>0</v>
      </c>
      <c r="D1026" s="363">
        <v>0</v>
      </c>
      <c r="E1026" s="363">
        <v>0</v>
      </c>
      <c r="F1026" s="363">
        <v>0</v>
      </c>
      <c r="G1026" s="363">
        <v>0</v>
      </c>
      <c r="H1026" s="363">
        <v>0</v>
      </c>
      <c r="I1026" s="363">
        <v>2787.66330395655</v>
      </c>
      <c r="J1026" s="363">
        <v>0</v>
      </c>
      <c r="K1026" s="363">
        <v>199.898223286914</v>
      </c>
    </row>
    <row r="1027" spans="1:11">
      <c r="A1027" s="361">
        <f t="shared" si="15"/>
        <v>45700</v>
      </c>
      <c r="B1027" s="362">
        <v>15</v>
      </c>
      <c r="C1027" s="363">
        <v>0</v>
      </c>
      <c r="D1027" s="363">
        <v>0</v>
      </c>
      <c r="E1027" s="363">
        <v>0</v>
      </c>
      <c r="F1027" s="363">
        <v>0</v>
      </c>
      <c r="G1027" s="363">
        <v>0</v>
      </c>
      <c r="H1027" s="363">
        <v>0</v>
      </c>
      <c r="I1027" s="363">
        <v>3336.5122647281601</v>
      </c>
      <c r="J1027" s="363">
        <v>0</v>
      </c>
      <c r="K1027" s="363">
        <v>199.68531107280901</v>
      </c>
    </row>
    <row r="1028" spans="1:11">
      <c r="A1028" s="361">
        <f t="shared" si="15"/>
        <v>45700</v>
      </c>
      <c r="B1028" s="362">
        <v>16</v>
      </c>
      <c r="C1028" s="363">
        <v>0</v>
      </c>
      <c r="D1028" s="363">
        <v>0</v>
      </c>
      <c r="E1028" s="363">
        <v>0</v>
      </c>
      <c r="F1028" s="363">
        <v>0</v>
      </c>
      <c r="G1028" s="363">
        <v>0</v>
      </c>
      <c r="H1028" s="363">
        <v>0</v>
      </c>
      <c r="I1028" s="363">
        <v>3763.75058691808</v>
      </c>
      <c r="J1028" s="363">
        <v>0</v>
      </c>
      <c r="K1028" s="363">
        <v>199.86229196767601</v>
      </c>
    </row>
    <row r="1029" spans="1:11">
      <c r="A1029" s="361">
        <f t="shared" ref="A1029:A1092" si="16">IF(B1029=0,A1028+1,A1028)</f>
        <v>45700</v>
      </c>
      <c r="B1029" s="362">
        <v>17</v>
      </c>
      <c r="C1029" s="363">
        <v>0</v>
      </c>
      <c r="D1029" s="363">
        <v>0</v>
      </c>
      <c r="E1029" s="363">
        <v>0</v>
      </c>
      <c r="F1029" s="363">
        <v>0</v>
      </c>
      <c r="G1029" s="363">
        <v>0</v>
      </c>
      <c r="H1029" s="363">
        <v>0</v>
      </c>
      <c r="I1029" s="363">
        <v>3335.7189811168505</v>
      </c>
      <c r="J1029" s="363">
        <v>0</v>
      </c>
      <c r="K1029" s="363">
        <v>200.45233682512901</v>
      </c>
    </row>
    <row r="1030" spans="1:11">
      <c r="A1030" s="361">
        <f t="shared" si="16"/>
        <v>45700</v>
      </c>
      <c r="B1030" s="362">
        <v>18</v>
      </c>
      <c r="C1030" s="363">
        <v>40.764633666992694</v>
      </c>
      <c r="D1030" s="363">
        <v>0</v>
      </c>
      <c r="E1030" s="363">
        <v>0</v>
      </c>
      <c r="F1030" s="363">
        <v>0</v>
      </c>
      <c r="G1030" s="363">
        <v>0</v>
      </c>
      <c r="H1030" s="363">
        <v>0</v>
      </c>
      <c r="I1030" s="363">
        <v>3109.50168961596</v>
      </c>
      <c r="J1030" s="363">
        <v>0</v>
      </c>
      <c r="K1030" s="363">
        <v>0</v>
      </c>
    </row>
    <row r="1031" spans="1:11">
      <c r="A1031" s="361">
        <f t="shared" si="16"/>
        <v>45700</v>
      </c>
      <c r="B1031" s="362">
        <v>19</v>
      </c>
      <c r="C1031" s="363">
        <v>0</v>
      </c>
      <c r="D1031" s="363">
        <v>0</v>
      </c>
      <c r="E1031" s="363">
        <v>0</v>
      </c>
      <c r="F1031" s="363">
        <v>0</v>
      </c>
      <c r="G1031" s="363">
        <v>0</v>
      </c>
      <c r="H1031" s="363">
        <v>0</v>
      </c>
      <c r="I1031" s="363">
        <v>0</v>
      </c>
      <c r="J1031" s="363">
        <v>0</v>
      </c>
      <c r="K1031" s="363">
        <v>10.684148063781098</v>
      </c>
    </row>
    <row r="1032" spans="1:11">
      <c r="A1032" s="361">
        <f t="shared" si="16"/>
        <v>45700</v>
      </c>
      <c r="B1032" s="362">
        <v>20</v>
      </c>
      <c r="C1032" s="363">
        <v>0</v>
      </c>
      <c r="D1032" s="363">
        <v>0</v>
      </c>
      <c r="E1032" s="363">
        <v>0</v>
      </c>
      <c r="F1032" s="363">
        <v>0</v>
      </c>
      <c r="G1032" s="363">
        <v>0</v>
      </c>
      <c r="H1032" s="363">
        <v>0</v>
      </c>
      <c r="I1032" s="363">
        <v>0</v>
      </c>
      <c r="J1032" s="363">
        <v>0</v>
      </c>
      <c r="K1032" s="363">
        <v>82.488961116371598</v>
      </c>
    </row>
    <row r="1033" spans="1:11">
      <c r="A1033" s="361">
        <f t="shared" si="16"/>
        <v>45700</v>
      </c>
      <c r="B1033" s="362">
        <v>21</v>
      </c>
      <c r="C1033" s="363">
        <v>0</v>
      </c>
      <c r="D1033" s="363">
        <v>0</v>
      </c>
      <c r="E1033" s="363">
        <v>0</v>
      </c>
      <c r="F1033" s="363">
        <v>0</v>
      </c>
      <c r="G1033" s="363">
        <v>0</v>
      </c>
      <c r="H1033" s="363">
        <v>0</v>
      </c>
      <c r="I1033" s="363">
        <v>0</v>
      </c>
      <c r="J1033" s="363">
        <v>0</v>
      </c>
      <c r="K1033" s="363">
        <v>0</v>
      </c>
    </row>
    <row r="1034" spans="1:11">
      <c r="A1034" s="361">
        <f t="shared" si="16"/>
        <v>45700</v>
      </c>
      <c r="B1034" s="362">
        <v>22</v>
      </c>
      <c r="C1034" s="363">
        <v>19.512596961529898</v>
      </c>
      <c r="D1034" s="363">
        <v>0</v>
      </c>
      <c r="E1034" s="363">
        <v>0</v>
      </c>
      <c r="F1034" s="363">
        <v>0</v>
      </c>
      <c r="G1034" s="363">
        <v>0</v>
      </c>
      <c r="H1034" s="363">
        <v>0</v>
      </c>
      <c r="I1034" s="363">
        <v>183.212859758901</v>
      </c>
      <c r="J1034" s="363">
        <v>0</v>
      </c>
      <c r="K1034" s="363">
        <v>0</v>
      </c>
    </row>
    <row r="1035" spans="1:11">
      <c r="A1035" s="361">
        <f t="shared" si="16"/>
        <v>45700</v>
      </c>
      <c r="B1035" s="362">
        <v>23</v>
      </c>
      <c r="C1035" s="363">
        <v>0</v>
      </c>
      <c r="D1035" s="363">
        <v>0</v>
      </c>
      <c r="E1035" s="363">
        <v>0</v>
      </c>
      <c r="F1035" s="363">
        <v>0</v>
      </c>
      <c r="G1035" s="363">
        <v>0</v>
      </c>
      <c r="H1035" s="363">
        <v>0</v>
      </c>
      <c r="I1035" s="363">
        <v>90.572948633368597</v>
      </c>
      <c r="J1035" s="363">
        <v>0</v>
      </c>
      <c r="K1035" s="363">
        <v>0</v>
      </c>
    </row>
    <row r="1036" spans="1:11">
      <c r="A1036" s="361">
        <f t="shared" si="16"/>
        <v>45701</v>
      </c>
      <c r="B1036" s="362">
        <v>0</v>
      </c>
      <c r="C1036" s="363">
        <v>0</v>
      </c>
      <c r="D1036" s="363">
        <v>0</v>
      </c>
      <c r="E1036" s="363">
        <v>0</v>
      </c>
      <c r="F1036" s="363">
        <v>0</v>
      </c>
      <c r="G1036" s="363">
        <v>0</v>
      </c>
      <c r="H1036" s="363">
        <v>0</v>
      </c>
      <c r="I1036" s="363">
        <v>2011.9477909879201</v>
      </c>
      <c r="J1036" s="363">
        <v>0</v>
      </c>
      <c r="K1036" s="363">
        <v>201.87768788157101</v>
      </c>
    </row>
    <row r="1037" spans="1:11">
      <c r="A1037" s="361">
        <f t="shared" si="16"/>
        <v>45701</v>
      </c>
      <c r="B1037" s="362">
        <v>1</v>
      </c>
      <c r="C1037" s="363">
        <v>0</v>
      </c>
      <c r="D1037" s="363">
        <v>0</v>
      </c>
      <c r="E1037" s="363">
        <v>0</v>
      </c>
      <c r="F1037" s="363">
        <v>0</v>
      </c>
      <c r="G1037" s="363">
        <v>0</v>
      </c>
      <c r="H1037" s="363">
        <v>0</v>
      </c>
      <c r="I1037" s="363">
        <v>932.28595072403004</v>
      </c>
      <c r="J1037" s="363">
        <v>0</v>
      </c>
      <c r="K1037" s="363">
        <v>0</v>
      </c>
    </row>
    <row r="1038" spans="1:11">
      <c r="A1038" s="361">
        <f t="shared" si="16"/>
        <v>45701</v>
      </c>
      <c r="B1038" s="362">
        <v>2</v>
      </c>
      <c r="C1038" s="363">
        <v>0</v>
      </c>
      <c r="D1038" s="363">
        <v>0</v>
      </c>
      <c r="E1038" s="363">
        <v>0</v>
      </c>
      <c r="F1038" s="363">
        <v>0</v>
      </c>
      <c r="G1038" s="363">
        <v>0</v>
      </c>
      <c r="H1038" s="363">
        <v>0</v>
      </c>
      <c r="I1038" s="363">
        <v>964.25174070528999</v>
      </c>
      <c r="J1038" s="363">
        <v>0</v>
      </c>
      <c r="K1038" s="363">
        <v>0</v>
      </c>
    </row>
    <row r="1039" spans="1:11">
      <c r="A1039" s="361">
        <f t="shared" si="16"/>
        <v>45701</v>
      </c>
      <c r="B1039" s="362">
        <v>3</v>
      </c>
      <c r="C1039" s="363">
        <v>0</v>
      </c>
      <c r="D1039" s="363">
        <v>0</v>
      </c>
      <c r="E1039" s="363">
        <v>0</v>
      </c>
      <c r="F1039" s="363">
        <v>0</v>
      </c>
      <c r="G1039" s="363">
        <v>0</v>
      </c>
      <c r="H1039" s="363">
        <v>0</v>
      </c>
      <c r="I1039" s="363">
        <v>916.326582943787</v>
      </c>
      <c r="J1039" s="363">
        <v>0</v>
      </c>
      <c r="K1039" s="363">
        <v>0</v>
      </c>
    </row>
    <row r="1040" spans="1:11">
      <c r="A1040" s="361">
        <f t="shared" si="16"/>
        <v>45701</v>
      </c>
      <c r="B1040" s="362">
        <v>4</v>
      </c>
      <c r="C1040" s="363">
        <v>821.16042934119412</v>
      </c>
      <c r="D1040" s="363">
        <v>0</v>
      </c>
      <c r="E1040" s="363">
        <v>0</v>
      </c>
      <c r="F1040" s="363">
        <v>0</v>
      </c>
      <c r="G1040" s="363">
        <v>0</v>
      </c>
      <c r="H1040" s="363">
        <v>0</v>
      </c>
      <c r="I1040" s="363">
        <v>1276.75774880269</v>
      </c>
      <c r="J1040" s="363">
        <v>0</v>
      </c>
      <c r="K1040" s="363">
        <v>0</v>
      </c>
    </row>
    <row r="1041" spans="1:11">
      <c r="A1041" s="361">
        <f t="shared" si="16"/>
        <v>45701</v>
      </c>
      <c r="B1041" s="362">
        <v>5</v>
      </c>
      <c r="C1041" s="363">
        <v>0</v>
      </c>
      <c r="D1041" s="363">
        <v>0</v>
      </c>
      <c r="E1041" s="363">
        <v>0</v>
      </c>
      <c r="F1041" s="363">
        <v>0</v>
      </c>
      <c r="G1041" s="363">
        <v>0</v>
      </c>
      <c r="H1041" s="363">
        <v>0</v>
      </c>
      <c r="I1041" s="363">
        <v>1233.6410220553203</v>
      </c>
      <c r="J1041" s="363">
        <v>0</v>
      </c>
      <c r="K1041" s="363">
        <v>0</v>
      </c>
    </row>
    <row r="1042" spans="1:11">
      <c r="A1042" s="361">
        <f t="shared" si="16"/>
        <v>45701</v>
      </c>
      <c r="B1042" s="362">
        <v>6</v>
      </c>
      <c r="C1042" s="363">
        <v>0</v>
      </c>
      <c r="D1042" s="363">
        <v>0</v>
      </c>
      <c r="E1042" s="363">
        <v>0</v>
      </c>
      <c r="F1042" s="363">
        <v>0</v>
      </c>
      <c r="G1042" s="363">
        <v>0</v>
      </c>
      <c r="H1042" s="363">
        <v>0</v>
      </c>
      <c r="I1042" s="363">
        <v>939.86303626828806</v>
      </c>
      <c r="J1042" s="363">
        <v>0</v>
      </c>
      <c r="K1042" s="363">
        <v>0</v>
      </c>
    </row>
    <row r="1043" spans="1:11">
      <c r="A1043" s="361">
        <f t="shared" si="16"/>
        <v>45701</v>
      </c>
      <c r="B1043" s="362">
        <v>7</v>
      </c>
      <c r="C1043" s="363">
        <v>0</v>
      </c>
      <c r="D1043" s="363">
        <v>0</v>
      </c>
      <c r="E1043" s="363">
        <v>0</v>
      </c>
      <c r="F1043" s="363">
        <v>0</v>
      </c>
      <c r="G1043" s="363">
        <v>0</v>
      </c>
      <c r="H1043" s="363">
        <v>0</v>
      </c>
      <c r="I1043" s="363">
        <v>925.82416683499207</v>
      </c>
      <c r="J1043" s="363">
        <v>0</v>
      </c>
      <c r="K1043" s="363">
        <v>0</v>
      </c>
    </row>
    <row r="1044" spans="1:11">
      <c r="A1044" s="361">
        <f t="shared" si="16"/>
        <v>45701</v>
      </c>
      <c r="B1044" s="362">
        <v>8</v>
      </c>
      <c r="C1044" s="363">
        <v>0</v>
      </c>
      <c r="D1044" s="363">
        <v>0</v>
      </c>
      <c r="E1044" s="363">
        <v>0</v>
      </c>
      <c r="F1044" s="363">
        <v>0</v>
      </c>
      <c r="G1044" s="363">
        <v>0</v>
      </c>
      <c r="H1044" s="363">
        <v>0</v>
      </c>
      <c r="I1044" s="363">
        <v>1566.3502958899201</v>
      </c>
      <c r="J1044" s="363">
        <v>0</v>
      </c>
      <c r="K1044" s="363">
        <v>0</v>
      </c>
    </row>
    <row r="1045" spans="1:11">
      <c r="A1045" s="361">
        <f t="shared" si="16"/>
        <v>45701</v>
      </c>
      <c r="B1045" s="362">
        <v>9</v>
      </c>
      <c r="C1045" s="363">
        <v>0</v>
      </c>
      <c r="D1045" s="363">
        <v>0</v>
      </c>
      <c r="E1045" s="363">
        <v>0</v>
      </c>
      <c r="F1045" s="363">
        <v>0</v>
      </c>
      <c r="G1045" s="363">
        <v>0</v>
      </c>
      <c r="H1045" s="363">
        <v>0</v>
      </c>
      <c r="I1045" s="363">
        <v>1597.70255955432</v>
      </c>
      <c r="J1045" s="363">
        <v>0</v>
      </c>
      <c r="K1045" s="363">
        <v>0</v>
      </c>
    </row>
    <row r="1046" spans="1:11">
      <c r="A1046" s="361">
        <f t="shared" si="16"/>
        <v>45701</v>
      </c>
      <c r="B1046" s="362">
        <v>10</v>
      </c>
      <c r="C1046" s="363">
        <v>0</v>
      </c>
      <c r="D1046" s="363">
        <v>0</v>
      </c>
      <c r="E1046" s="363">
        <v>0</v>
      </c>
      <c r="F1046" s="363">
        <v>0</v>
      </c>
      <c r="G1046" s="363">
        <v>0</v>
      </c>
      <c r="H1046" s="363">
        <v>0</v>
      </c>
      <c r="I1046" s="363">
        <v>1651.98021902865</v>
      </c>
      <c r="J1046" s="363">
        <v>0</v>
      </c>
      <c r="K1046" s="363">
        <v>0</v>
      </c>
    </row>
    <row r="1047" spans="1:11">
      <c r="A1047" s="361">
        <f t="shared" si="16"/>
        <v>45701</v>
      </c>
      <c r="B1047" s="362">
        <v>11</v>
      </c>
      <c r="C1047" s="363">
        <v>0</v>
      </c>
      <c r="D1047" s="363">
        <v>0</v>
      </c>
      <c r="E1047" s="363">
        <v>0</v>
      </c>
      <c r="F1047" s="363">
        <v>0</v>
      </c>
      <c r="G1047" s="363">
        <v>0</v>
      </c>
      <c r="H1047" s="363">
        <v>0</v>
      </c>
      <c r="I1047" s="363">
        <v>1694.0047502929801</v>
      </c>
      <c r="J1047" s="363">
        <v>0</v>
      </c>
      <c r="K1047" s="363">
        <v>0</v>
      </c>
    </row>
    <row r="1048" spans="1:11">
      <c r="A1048" s="361">
        <f t="shared" si="16"/>
        <v>45701</v>
      </c>
      <c r="B1048" s="362">
        <v>12</v>
      </c>
      <c r="C1048" s="363">
        <v>0</v>
      </c>
      <c r="D1048" s="363">
        <v>0</v>
      </c>
      <c r="E1048" s="363">
        <v>0</v>
      </c>
      <c r="F1048" s="363">
        <v>0</v>
      </c>
      <c r="G1048" s="363">
        <v>0</v>
      </c>
      <c r="H1048" s="363">
        <v>0</v>
      </c>
      <c r="I1048" s="363">
        <v>1695.1936012498802</v>
      </c>
      <c r="J1048" s="363">
        <v>0</v>
      </c>
      <c r="K1048" s="363">
        <v>0</v>
      </c>
    </row>
    <row r="1049" spans="1:11">
      <c r="A1049" s="361">
        <f t="shared" si="16"/>
        <v>45701</v>
      </c>
      <c r="B1049" s="362">
        <v>13</v>
      </c>
      <c r="C1049" s="363">
        <v>50.8333558018481</v>
      </c>
      <c r="D1049" s="363">
        <v>0</v>
      </c>
      <c r="E1049" s="363">
        <v>0</v>
      </c>
      <c r="F1049" s="363">
        <v>0</v>
      </c>
      <c r="G1049" s="363">
        <v>0</v>
      </c>
      <c r="H1049" s="363">
        <v>0</v>
      </c>
      <c r="I1049" s="363">
        <v>2129.2896792933798</v>
      </c>
      <c r="J1049" s="363">
        <v>0</v>
      </c>
      <c r="K1049" s="363">
        <v>0</v>
      </c>
    </row>
    <row r="1050" spans="1:11">
      <c r="A1050" s="361">
        <f t="shared" si="16"/>
        <v>45701</v>
      </c>
      <c r="B1050" s="362">
        <v>14</v>
      </c>
      <c r="C1050" s="363">
        <v>0</v>
      </c>
      <c r="D1050" s="363">
        <v>0</v>
      </c>
      <c r="E1050" s="363">
        <v>0</v>
      </c>
      <c r="F1050" s="363">
        <v>0</v>
      </c>
      <c r="G1050" s="363">
        <v>0</v>
      </c>
      <c r="H1050" s="363">
        <v>0</v>
      </c>
      <c r="I1050" s="363">
        <v>81.028218320675094</v>
      </c>
      <c r="J1050" s="363">
        <v>0</v>
      </c>
      <c r="K1050" s="363">
        <v>0</v>
      </c>
    </row>
    <row r="1051" spans="1:11">
      <c r="A1051" s="361">
        <f t="shared" si="16"/>
        <v>45701</v>
      </c>
      <c r="B1051" s="362">
        <v>15</v>
      </c>
      <c r="C1051" s="363">
        <v>0</v>
      </c>
      <c r="D1051" s="363">
        <v>0</v>
      </c>
      <c r="E1051" s="363">
        <v>0</v>
      </c>
      <c r="F1051" s="363">
        <v>0</v>
      </c>
      <c r="G1051" s="363">
        <v>0</v>
      </c>
      <c r="H1051" s="363">
        <v>0</v>
      </c>
      <c r="I1051" s="363">
        <v>150.137830269956</v>
      </c>
      <c r="J1051" s="363">
        <v>0</v>
      </c>
      <c r="K1051" s="363">
        <v>0</v>
      </c>
    </row>
    <row r="1052" spans="1:11">
      <c r="A1052" s="361">
        <f t="shared" si="16"/>
        <v>45701</v>
      </c>
      <c r="B1052" s="362">
        <v>16</v>
      </c>
      <c r="C1052" s="363">
        <v>0</v>
      </c>
      <c r="D1052" s="363">
        <v>0</v>
      </c>
      <c r="E1052" s="363">
        <v>0</v>
      </c>
      <c r="F1052" s="363">
        <v>0</v>
      </c>
      <c r="G1052" s="363">
        <v>0</v>
      </c>
      <c r="H1052" s="363">
        <v>0</v>
      </c>
      <c r="I1052" s="363">
        <v>147.49473629853</v>
      </c>
      <c r="J1052" s="363">
        <v>0</v>
      </c>
      <c r="K1052" s="363">
        <v>0</v>
      </c>
    </row>
    <row r="1053" spans="1:11">
      <c r="A1053" s="361">
        <f t="shared" si="16"/>
        <v>45701</v>
      </c>
      <c r="B1053" s="362">
        <v>17</v>
      </c>
      <c r="C1053" s="363">
        <v>0</v>
      </c>
      <c r="D1053" s="363">
        <v>0</v>
      </c>
      <c r="E1053" s="363">
        <v>0</v>
      </c>
      <c r="F1053" s="363">
        <v>0</v>
      </c>
      <c r="G1053" s="363">
        <v>0</v>
      </c>
      <c r="H1053" s="363">
        <v>0</v>
      </c>
      <c r="I1053" s="363">
        <v>94.065049032756505</v>
      </c>
      <c r="J1053" s="363">
        <v>0</v>
      </c>
      <c r="K1053" s="363">
        <v>0</v>
      </c>
    </row>
    <row r="1054" spans="1:11">
      <c r="A1054" s="361">
        <f t="shared" si="16"/>
        <v>45701</v>
      </c>
      <c r="B1054" s="362">
        <v>18</v>
      </c>
      <c r="C1054" s="363">
        <v>0</v>
      </c>
      <c r="D1054" s="363">
        <v>0</v>
      </c>
      <c r="E1054" s="363">
        <v>0</v>
      </c>
      <c r="F1054" s="363">
        <v>0</v>
      </c>
      <c r="G1054" s="363">
        <v>0</v>
      </c>
      <c r="H1054" s="363">
        <v>0</v>
      </c>
      <c r="I1054" s="363">
        <v>36.635521880222598</v>
      </c>
      <c r="J1054" s="363">
        <v>0</v>
      </c>
      <c r="K1054" s="363">
        <v>0</v>
      </c>
    </row>
    <row r="1055" spans="1:11">
      <c r="A1055" s="361">
        <f t="shared" si="16"/>
        <v>45701</v>
      </c>
      <c r="B1055" s="362">
        <v>19</v>
      </c>
      <c r="C1055" s="363">
        <v>0</v>
      </c>
      <c r="D1055" s="363">
        <v>0</v>
      </c>
      <c r="E1055" s="363">
        <v>0</v>
      </c>
      <c r="F1055" s="363">
        <v>0</v>
      </c>
      <c r="G1055" s="363">
        <v>0</v>
      </c>
      <c r="H1055" s="363">
        <v>0</v>
      </c>
      <c r="I1055" s="363">
        <v>37.3003701451727</v>
      </c>
      <c r="J1055" s="363">
        <v>0</v>
      </c>
      <c r="K1055" s="363">
        <v>0</v>
      </c>
    </row>
    <row r="1056" spans="1:11">
      <c r="A1056" s="361">
        <f t="shared" si="16"/>
        <v>45701</v>
      </c>
      <c r="B1056" s="362">
        <v>20</v>
      </c>
      <c r="C1056" s="363">
        <v>0.181942774661916</v>
      </c>
      <c r="D1056" s="363">
        <v>0</v>
      </c>
      <c r="E1056" s="363">
        <v>0</v>
      </c>
      <c r="F1056" s="363">
        <v>0</v>
      </c>
      <c r="G1056" s="363">
        <v>0</v>
      </c>
      <c r="H1056" s="363">
        <v>0</v>
      </c>
      <c r="I1056" s="363">
        <v>2489.6782878099402</v>
      </c>
      <c r="J1056" s="363">
        <v>0</v>
      </c>
      <c r="K1056" s="363">
        <v>0</v>
      </c>
    </row>
    <row r="1057" spans="1:11">
      <c r="A1057" s="361">
        <f t="shared" si="16"/>
        <v>45701</v>
      </c>
      <c r="B1057" s="362">
        <v>21</v>
      </c>
      <c r="C1057" s="363">
        <v>0</v>
      </c>
      <c r="D1057" s="363">
        <v>0</v>
      </c>
      <c r="E1057" s="363">
        <v>0</v>
      </c>
      <c r="F1057" s="363">
        <v>0</v>
      </c>
      <c r="G1057" s="363">
        <v>0</v>
      </c>
      <c r="H1057" s="363">
        <v>0</v>
      </c>
      <c r="I1057" s="363">
        <v>2495.0919586228702</v>
      </c>
      <c r="J1057" s="363">
        <v>0</v>
      </c>
      <c r="K1057" s="363">
        <v>0</v>
      </c>
    </row>
    <row r="1058" spans="1:11">
      <c r="A1058" s="361">
        <f t="shared" si="16"/>
        <v>45701</v>
      </c>
      <c r="B1058" s="362">
        <v>22</v>
      </c>
      <c r="C1058" s="363">
        <v>0</v>
      </c>
      <c r="D1058" s="363">
        <v>0</v>
      </c>
      <c r="E1058" s="363">
        <v>0</v>
      </c>
      <c r="F1058" s="363">
        <v>0</v>
      </c>
      <c r="G1058" s="363">
        <v>0</v>
      </c>
      <c r="H1058" s="363">
        <v>0</v>
      </c>
      <c r="I1058" s="363">
        <v>746.9915874376901</v>
      </c>
      <c r="J1058" s="363">
        <v>0</v>
      </c>
      <c r="K1058" s="363">
        <v>0</v>
      </c>
    </row>
    <row r="1059" spans="1:11">
      <c r="A1059" s="361">
        <f t="shared" si="16"/>
        <v>45701</v>
      </c>
      <c r="B1059" s="362">
        <v>23</v>
      </c>
      <c r="C1059" s="363">
        <v>164.480621230282</v>
      </c>
      <c r="D1059" s="363">
        <v>0</v>
      </c>
      <c r="E1059" s="363">
        <v>0</v>
      </c>
      <c r="F1059" s="363">
        <v>0</v>
      </c>
      <c r="G1059" s="363">
        <v>0</v>
      </c>
      <c r="H1059" s="363">
        <v>0</v>
      </c>
      <c r="I1059" s="363">
        <v>0</v>
      </c>
      <c r="J1059" s="363">
        <v>0</v>
      </c>
      <c r="K1059" s="363">
        <v>0</v>
      </c>
    </row>
    <row r="1060" spans="1:11">
      <c r="A1060" s="361">
        <f t="shared" si="16"/>
        <v>45702</v>
      </c>
      <c r="B1060" s="362">
        <v>0</v>
      </c>
      <c r="C1060" s="363">
        <v>0</v>
      </c>
      <c r="D1060" s="363">
        <v>0</v>
      </c>
      <c r="E1060" s="363">
        <v>0</v>
      </c>
      <c r="F1060" s="363">
        <v>0</v>
      </c>
      <c r="G1060" s="363">
        <v>0</v>
      </c>
      <c r="H1060" s="363">
        <v>0</v>
      </c>
      <c r="I1060" s="363">
        <v>1140.9108923165902</v>
      </c>
      <c r="J1060" s="363">
        <v>0</v>
      </c>
      <c r="K1060" s="363">
        <v>0</v>
      </c>
    </row>
    <row r="1061" spans="1:11">
      <c r="A1061" s="361">
        <f t="shared" si="16"/>
        <v>45702</v>
      </c>
      <c r="B1061" s="362">
        <v>1</v>
      </c>
      <c r="C1061" s="363">
        <v>3452.4778780654401</v>
      </c>
      <c r="D1061" s="363">
        <v>0</v>
      </c>
      <c r="E1061" s="363">
        <v>0</v>
      </c>
      <c r="F1061" s="363">
        <v>0</v>
      </c>
      <c r="G1061" s="363">
        <v>0</v>
      </c>
      <c r="H1061" s="363">
        <v>0</v>
      </c>
      <c r="I1061" s="363">
        <v>2282.7991594226901</v>
      </c>
      <c r="J1061" s="363">
        <v>0</v>
      </c>
      <c r="K1061" s="363">
        <v>0</v>
      </c>
    </row>
    <row r="1062" spans="1:11">
      <c r="A1062" s="361">
        <f t="shared" si="16"/>
        <v>45702</v>
      </c>
      <c r="B1062" s="362">
        <v>2</v>
      </c>
      <c r="C1062" s="363">
        <v>2977.1142957553898</v>
      </c>
      <c r="D1062" s="363">
        <v>0</v>
      </c>
      <c r="E1062" s="363">
        <v>0</v>
      </c>
      <c r="F1062" s="363">
        <v>0</v>
      </c>
      <c r="G1062" s="363">
        <v>0</v>
      </c>
      <c r="H1062" s="363">
        <v>0</v>
      </c>
      <c r="I1062" s="363">
        <v>1861.76812743189</v>
      </c>
      <c r="J1062" s="363">
        <v>0</v>
      </c>
      <c r="K1062" s="363">
        <v>0</v>
      </c>
    </row>
    <row r="1063" spans="1:11">
      <c r="A1063" s="361">
        <f t="shared" si="16"/>
        <v>45702</v>
      </c>
      <c r="B1063" s="362">
        <v>3</v>
      </c>
      <c r="C1063" s="363">
        <v>3053.0545880696504</v>
      </c>
      <c r="D1063" s="363">
        <v>0</v>
      </c>
      <c r="E1063" s="363">
        <v>0</v>
      </c>
      <c r="F1063" s="363">
        <v>0</v>
      </c>
      <c r="G1063" s="363">
        <v>0</v>
      </c>
      <c r="H1063" s="363">
        <v>0</v>
      </c>
      <c r="I1063" s="363">
        <v>1389.8645461200101</v>
      </c>
      <c r="J1063" s="363">
        <v>0</v>
      </c>
      <c r="K1063" s="363">
        <v>0</v>
      </c>
    </row>
    <row r="1064" spans="1:11">
      <c r="A1064" s="361">
        <f t="shared" si="16"/>
        <v>45702</v>
      </c>
      <c r="B1064" s="362">
        <v>4</v>
      </c>
      <c r="C1064" s="363">
        <v>3025.3360120133002</v>
      </c>
      <c r="D1064" s="363">
        <v>0</v>
      </c>
      <c r="E1064" s="363">
        <v>0</v>
      </c>
      <c r="F1064" s="363">
        <v>0</v>
      </c>
      <c r="G1064" s="363">
        <v>0</v>
      </c>
      <c r="H1064" s="363">
        <v>0</v>
      </c>
      <c r="I1064" s="363">
        <v>2702.0114215916105</v>
      </c>
      <c r="J1064" s="363">
        <v>0</v>
      </c>
      <c r="K1064" s="363">
        <v>0</v>
      </c>
    </row>
    <row r="1065" spans="1:11">
      <c r="A1065" s="361">
        <f t="shared" si="16"/>
        <v>45702</v>
      </c>
      <c r="B1065" s="362">
        <v>5</v>
      </c>
      <c r="C1065" s="363">
        <v>3026.8760566719302</v>
      </c>
      <c r="D1065" s="363">
        <v>0</v>
      </c>
      <c r="E1065" s="363">
        <v>0</v>
      </c>
      <c r="F1065" s="363">
        <v>0</v>
      </c>
      <c r="G1065" s="363">
        <v>0</v>
      </c>
      <c r="H1065" s="363">
        <v>0</v>
      </c>
      <c r="I1065" s="363">
        <v>3647.8813070206397</v>
      </c>
      <c r="J1065" s="363">
        <v>0</v>
      </c>
      <c r="K1065" s="363">
        <v>0</v>
      </c>
    </row>
    <row r="1066" spans="1:11">
      <c r="A1066" s="361">
        <f t="shared" si="16"/>
        <v>45702</v>
      </c>
      <c r="B1066" s="362">
        <v>6</v>
      </c>
      <c r="C1066" s="363">
        <v>75.029491246719488</v>
      </c>
      <c r="D1066" s="363">
        <v>0</v>
      </c>
      <c r="E1066" s="363">
        <v>0</v>
      </c>
      <c r="F1066" s="363">
        <v>0</v>
      </c>
      <c r="G1066" s="363">
        <v>0</v>
      </c>
      <c r="H1066" s="363">
        <v>0</v>
      </c>
      <c r="I1066" s="363">
        <v>343.31448680326804</v>
      </c>
      <c r="J1066" s="363">
        <v>0</v>
      </c>
      <c r="K1066" s="363">
        <v>0</v>
      </c>
    </row>
    <row r="1067" spans="1:11">
      <c r="A1067" s="361">
        <f t="shared" si="16"/>
        <v>45702</v>
      </c>
      <c r="B1067" s="362">
        <v>7</v>
      </c>
      <c r="C1067" s="363">
        <v>82.3320818221531</v>
      </c>
      <c r="D1067" s="363">
        <v>0</v>
      </c>
      <c r="E1067" s="363">
        <v>0</v>
      </c>
      <c r="F1067" s="363">
        <v>0</v>
      </c>
      <c r="G1067" s="363">
        <v>0</v>
      </c>
      <c r="H1067" s="363">
        <v>0</v>
      </c>
      <c r="I1067" s="363">
        <v>366.96136774951498</v>
      </c>
      <c r="J1067" s="363">
        <v>0</v>
      </c>
      <c r="K1067" s="363">
        <v>0</v>
      </c>
    </row>
    <row r="1068" spans="1:11">
      <c r="A1068" s="361">
        <f t="shared" si="16"/>
        <v>45702</v>
      </c>
      <c r="B1068" s="362">
        <v>8</v>
      </c>
      <c r="C1068" s="363">
        <v>93.754069436879604</v>
      </c>
      <c r="D1068" s="363">
        <v>0</v>
      </c>
      <c r="E1068" s="363">
        <v>0</v>
      </c>
      <c r="F1068" s="363">
        <v>0</v>
      </c>
      <c r="G1068" s="363">
        <v>0</v>
      </c>
      <c r="H1068" s="363">
        <v>0</v>
      </c>
      <c r="I1068" s="363">
        <v>429.76247964988301</v>
      </c>
      <c r="J1068" s="363">
        <v>0</v>
      </c>
      <c r="K1068" s="363">
        <v>0</v>
      </c>
    </row>
    <row r="1069" spans="1:11">
      <c r="A1069" s="361">
        <f t="shared" si="16"/>
        <v>45702</v>
      </c>
      <c r="B1069" s="362">
        <v>9</v>
      </c>
      <c r="C1069" s="363">
        <v>796.51005048779405</v>
      </c>
      <c r="D1069" s="363">
        <v>0</v>
      </c>
      <c r="E1069" s="363">
        <v>0</v>
      </c>
      <c r="F1069" s="363">
        <v>0</v>
      </c>
      <c r="G1069" s="363">
        <v>0</v>
      </c>
      <c r="H1069" s="363">
        <v>0</v>
      </c>
      <c r="I1069" s="363">
        <v>529.18397183934098</v>
      </c>
      <c r="J1069" s="363">
        <v>0</v>
      </c>
      <c r="K1069" s="363">
        <v>0</v>
      </c>
    </row>
    <row r="1070" spans="1:11">
      <c r="A1070" s="361">
        <f t="shared" si="16"/>
        <v>45702</v>
      </c>
      <c r="B1070" s="362">
        <v>10</v>
      </c>
      <c r="C1070" s="363">
        <v>0</v>
      </c>
      <c r="D1070" s="363">
        <v>0</v>
      </c>
      <c r="E1070" s="363">
        <v>0</v>
      </c>
      <c r="F1070" s="363">
        <v>0</v>
      </c>
      <c r="G1070" s="363">
        <v>0</v>
      </c>
      <c r="H1070" s="363">
        <v>0</v>
      </c>
      <c r="I1070" s="363">
        <v>394.44486397603902</v>
      </c>
      <c r="J1070" s="363">
        <v>0</v>
      </c>
      <c r="K1070" s="363">
        <v>0</v>
      </c>
    </row>
    <row r="1071" spans="1:11">
      <c r="A1071" s="361">
        <f t="shared" si="16"/>
        <v>45702</v>
      </c>
      <c r="B1071" s="362">
        <v>11</v>
      </c>
      <c r="C1071" s="363">
        <v>0</v>
      </c>
      <c r="D1071" s="363">
        <v>0</v>
      </c>
      <c r="E1071" s="363">
        <v>0</v>
      </c>
      <c r="F1071" s="363">
        <v>0</v>
      </c>
      <c r="G1071" s="363">
        <v>0</v>
      </c>
      <c r="H1071" s="363">
        <v>0</v>
      </c>
      <c r="I1071" s="363">
        <v>193.99059951755601</v>
      </c>
      <c r="J1071" s="363">
        <v>0</v>
      </c>
      <c r="K1071" s="363">
        <v>0</v>
      </c>
    </row>
    <row r="1072" spans="1:11">
      <c r="A1072" s="361">
        <f t="shared" si="16"/>
        <v>45702</v>
      </c>
      <c r="B1072" s="362">
        <v>12</v>
      </c>
      <c r="C1072" s="363">
        <v>0</v>
      </c>
      <c r="D1072" s="363">
        <v>0</v>
      </c>
      <c r="E1072" s="363">
        <v>0</v>
      </c>
      <c r="F1072" s="363">
        <v>0</v>
      </c>
      <c r="G1072" s="363">
        <v>0</v>
      </c>
      <c r="H1072" s="363">
        <v>0</v>
      </c>
      <c r="I1072" s="363">
        <v>434.13905543058399</v>
      </c>
      <c r="J1072" s="363">
        <v>0</v>
      </c>
      <c r="K1072" s="363">
        <v>0</v>
      </c>
    </row>
    <row r="1073" spans="1:11">
      <c r="A1073" s="361">
        <f t="shared" si="16"/>
        <v>45702</v>
      </c>
      <c r="B1073" s="362">
        <v>13</v>
      </c>
      <c r="C1073" s="363">
        <v>0</v>
      </c>
      <c r="D1073" s="363">
        <v>0</v>
      </c>
      <c r="E1073" s="363">
        <v>0</v>
      </c>
      <c r="F1073" s="363">
        <v>0</v>
      </c>
      <c r="G1073" s="363">
        <v>0</v>
      </c>
      <c r="H1073" s="363">
        <v>0</v>
      </c>
      <c r="I1073" s="363">
        <v>378.35028738431004</v>
      </c>
      <c r="J1073" s="363">
        <v>0</v>
      </c>
      <c r="K1073" s="363">
        <v>0</v>
      </c>
    </row>
    <row r="1074" spans="1:11">
      <c r="A1074" s="361">
        <f t="shared" si="16"/>
        <v>45702</v>
      </c>
      <c r="B1074" s="362">
        <v>14</v>
      </c>
      <c r="C1074" s="363">
        <v>0</v>
      </c>
      <c r="D1074" s="363">
        <v>0</v>
      </c>
      <c r="E1074" s="363">
        <v>0</v>
      </c>
      <c r="F1074" s="363">
        <v>0</v>
      </c>
      <c r="G1074" s="363">
        <v>0</v>
      </c>
      <c r="H1074" s="363">
        <v>0</v>
      </c>
      <c r="I1074" s="363">
        <v>575.13751469493604</v>
      </c>
      <c r="J1074" s="363">
        <v>0</v>
      </c>
      <c r="K1074" s="363">
        <v>0</v>
      </c>
    </row>
    <row r="1075" spans="1:11">
      <c r="A1075" s="361">
        <f t="shared" si="16"/>
        <v>45702</v>
      </c>
      <c r="B1075" s="362">
        <v>15</v>
      </c>
      <c r="C1075" s="363">
        <v>0</v>
      </c>
      <c r="D1075" s="363">
        <v>0</v>
      </c>
      <c r="E1075" s="363">
        <v>0</v>
      </c>
      <c r="F1075" s="363">
        <v>0</v>
      </c>
      <c r="G1075" s="363">
        <v>0</v>
      </c>
      <c r="H1075" s="363">
        <v>0</v>
      </c>
      <c r="I1075" s="363">
        <v>502.60580566878605</v>
      </c>
      <c r="J1075" s="363">
        <v>0</v>
      </c>
      <c r="K1075" s="363">
        <v>0</v>
      </c>
    </row>
    <row r="1076" spans="1:11">
      <c r="A1076" s="361">
        <f t="shared" si="16"/>
        <v>45702</v>
      </c>
      <c r="B1076" s="362">
        <v>16</v>
      </c>
      <c r="C1076" s="363">
        <v>0</v>
      </c>
      <c r="D1076" s="363">
        <v>0</v>
      </c>
      <c r="E1076" s="363">
        <v>0</v>
      </c>
      <c r="F1076" s="363">
        <v>0</v>
      </c>
      <c r="G1076" s="363">
        <v>0</v>
      </c>
      <c r="H1076" s="363">
        <v>0</v>
      </c>
      <c r="I1076" s="363">
        <v>428.71007119077404</v>
      </c>
      <c r="J1076" s="363">
        <v>0</v>
      </c>
      <c r="K1076" s="363">
        <v>0</v>
      </c>
    </row>
    <row r="1077" spans="1:11">
      <c r="A1077" s="361">
        <f t="shared" si="16"/>
        <v>45702</v>
      </c>
      <c r="B1077" s="362">
        <v>17</v>
      </c>
      <c r="C1077" s="363">
        <v>0</v>
      </c>
      <c r="D1077" s="363">
        <v>0</v>
      </c>
      <c r="E1077" s="363">
        <v>0</v>
      </c>
      <c r="F1077" s="363">
        <v>0</v>
      </c>
      <c r="G1077" s="363">
        <v>0</v>
      </c>
      <c r="H1077" s="363">
        <v>0</v>
      </c>
      <c r="I1077" s="363">
        <v>510.36855400103303</v>
      </c>
      <c r="J1077" s="363">
        <v>0</v>
      </c>
      <c r="K1077" s="363">
        <v>204.67208494747899</v>
      </c>
    </row>
    <row r="1078" spans="1:11">
      <c r="A1078" s="361">
        <f t="shared" si="16"/>
        <v>45702</v>
      </c>
      <c r="B1078" s="362">
        <v>18</v>
      </c>
      <c r="C1078" s="363">
        <v>0</v>
      </c>
      <c r="D1078" s="363">
        <v>0</v>
      </c>
      <c r="E1078" s="363">
        <v>0</v>
      </c>
      <c r="F1078" s="363">
        <v>0</v>
      </c>
      <c r="G1078" s="363">
        <v>0</v>
      </c>
      <c r="H1078" s="363">
        <v>0</v>
      </c>
      <c r="I1078" s="363">
        <v>618.52844583943806</v>
      </c>
      <c r="J1078" s="363">
        <v>0</v>
      </c>
      <c r="K1078" s="363">
        <v>0</v>
      </c>
    </row>
    <row r="1079" spans="1:11">
      <c r="A1079" s="361">
        <f t="shared" si="16"/>
        <v>45702</v>
      </c>
      <c r="B1079" s="362">
        <v>19</v>
      </c>
      <c r="C1079" s="363">
        <v>0</v>
      </c>
      <c r="D1079" s="363">
        <v>0</v>
      </c>
      <c r="E1079" s="363">
        <v>0</v>
      </c>
      <c r="F1079" s="363">
        <v>0</v>
      </c>
      <c r="G1079" s="363">
        <v>0</v>
      </c>
      <c r="H1079" s="363">
        <v>0</v>
      </c>
      <c r="I1079" s="363">
        <v>664.65614737619501</v>
      </c>
      <c r="J1079" s="363">
        <v>0</v>
      </c>
      <c r="K1079" s="363">
        <v>0</v>
      </c>
    </row>
    <row r="1080" spans="1:11">
      <c r="A1080" s="361">
        <f t="shared" si="16"/>
        <v>45702</v>
      </c>
      <c r="B1080" s="362">
        <v>20</v>
      </c>
      <c r="C1080" s="363">
        <v>0</v>
      </c>
      <c r="D1080" s="363">
        <v>0</v>
      </c>
      <c r="E1080" s="363">
        <v>0</v>
      </c>
      <c r="F1080" s="363">
        <v>0</v>
      </c>
      <c r="G1080" s="363">
        <v>0</v>
      </c>
      <c r="H1080" s="363">
        <v>0</v>
      </c>
      <c r="I1080" s="363">
        <v>390.19259286955401</v>
      </c>
      <c r="J1080" s="363">
        <v>0</v>
      </c>
      <c r="K1080" s="363">
        <v>0</v>
      </c>
    </row>
    <row r="1081" spans="1:11">
      <c r="A1081" s="361">
        <f t="shared" si="16"/>
        <v>45702</v>
      </c>
      <c r="B1081" s="362">
        <v>21</v>
      </c>
      <c r="C1081" s="363">
        <v>169.36569007908901</v>
      </c>
      <c r="D1081" s="363">
        <v>0</v>
      </c>
      <c r="E1081" s="363">
        <v>0</v>
      </c>
      <c r="F1081" s="363">
        <v>2361.9517000000001</v>
      </c>
      <c r="G1081" s="363">
        <v>0</v>
      </c>
      <c r="H1081" s="363">
        <v>0</v>
      </c>
      <c r="I1081" s="363">
        <v>437.66899147778599</v>
      </c>
      <c r="J1081" s="363">
        <v>0</v>
      </c>
      <c r="K1081" s="363">
        <v>0</v>
      </c>
    </row>
    <row r="1082" spans="1:11">
      <c r="A1082" s="361">
        <f t="shared" si="16"/>
        <v>45702</v>
      </c>
      <c r="B1082" s="362">
        <v>22</v>
      </c>
      <c r="C1082" s="363">
        <v>162.625876044233</v>
      </c>
      <c r="D1082" s="363">
        <v>0</v>
      </c>
      <c r="E1082" s="363">
        <v>0</v>
      </c>
      <c r="F1082" s="363">
        <v>0</v>
      </c>
      <c r="G1082" s="363">
        <v>0</v>
      </c>
      <c r="H1082" s="363">
        <v>0</v>
      </c>
      <c r="I1082" s="363">
        <v>1008.0250887594001</v>
      </c>
      <c r="J1082" s="363">
        <v>0</v>
      </c>
      <c r="K1082" s="363">
        <v>0</v>
      </c>
    </row>
    <row r="1083" spans="1:11">
      <c r="A1083" s="361">
        <f t="shared" si="16"/>
        <v>45702</v>
      </c>
      <c r="B1083" s="362">
        <v>23</v>
      </c>
      <c r="C1083" s="363">
        <v>3629.8417447717502</v>
      </c>
      <c r="D1083" s="363">
        <v>0</v>
      </c>
      <c r="E1083" s="363">
        <v>0</v>
      </c>
      <c r="F1083" s="363">
        <v>0</v>
      </c>
      <c r="G1083" s="363">
        <v>0</v>
      </c>
      <c r="H1083" s="363">
        <v>0</v>
      </c>
      <c r="I1083" s="363">
        <v>414.94399197928107</v>
      </c>
      <c r="J1083" s="363">
        <v>0</v>
      </c>
      <c r="K1083" s="363">
        <v>0</v>
      </c>
    </row>
    <row r="1084" spans="1:11">
      <c r="A1084" s="361">
        <f t="shared" si="16"/>
        <v>45703</v>
      </c>
      <c r="B1084" s="362">
        <v>0</v>
      </c>
      <c r="C1084" s="363">
        <v>3923.9419997728</v>
      </c>
      <c r="D1084" s="363">
        <v>0</v>
      </c>
      <c r="E1084" s="363">
        <v>0</v>
      </c>
      <c r="F1084" s="363">
        <v>0</v>
      </c>
      <c r="G1084" s="363">
        <v>0</v>
      </c>
      <c r="H1084" s="363">
        <v>0</v>
      </c>
      <c r="I1084" s="363">
        <v>5118.7184637490809</v>
      </c>
      <c r="J1084" s="363">
        <v>0</v>
      </c>
      <c r="K1084" s="363">
        <v>0</v>
      </c>
    </row>
    <row r="1085" spans="1:11">
      <c r="A1085" s="361">
        <f t="shared" si="16"/>
        <v>45703</v>
      </c>
      <c r="B1085" s="362">
        <v>1</v>
      </c>
      <c r="C1085" s="363">
        <v>3441.1383808266301</v>
      </c>
      <c r="D1085" s="363">
        <v>0</v>
      </c>
      <c r="E1085" s="363">
        <v>0</v>
      </c>
      <c r="F1085" s="363">
        <v>0</v>
      </c>
      <c r="G1085" s="363">
        <v>0</v>
      </c>
      <c r="H1085" s="363">
        <v>0</v>
      </c>
      <c r="I1085" s="363">
        <v>7548.3126726343598</v>
      </c>
      <c r="J1085" s="363">
        <v>0</v>
      </c>
      <c r="K1085" s="363">
        <v>0</v>
      </c>
    </row>
    <row r="1086" spans="1:11">
      <c r="A1086" s="361">
        <f t="shared" si="16"/>
        <v>45703</v>
      </c>
      <c r="B1086" s="362">
        <v>2</v>
      </c>
      <c r="C1086" s="363">
        <v>3007.2677221805002</v>
      </c>
      <c r="D1086" s="363">
        <v>0</v>
      </c>
      <c r="E1086" s="363">
        <v>0</v>
      </c>
      <c r="F1086" s="363">
        <v>0</v>
      </c>
      <c r="G1086" s="363">
        <v>0</v>
      </c>
      <c r="H1086" s="363">
        <v>0</v>
      </c>
      <c r="I1086" s="363">
        <v>4585.9069379930907</v>
      </c>
      <c r="J1086" s="363">
        <v>0</v>
      </c>
      <c r="K1086" s="363">
        <v>0</v>
      </c>
    </row>
    <row r="1087" spans="1:11">
      <c r="A1087" s="361">
        <f t="shared" si="16"/>
        <v>45703</v>
      </c>
      <c r="B1087" s="362">
        <v>3</v>
      </c>
      <c r="C1087" s="363">
        <v>2998.1438594383303</v>
      </c>
      <c r="D1087" s="363">
        <v>0</v>
      </c>
      <c r="E1087" s="363">
        <v>0</v>
      </c>
      <c r="F1087" s="363">
        <v>0</v>
      </c>
      <c r="G1087" s="363">
        <v>0</v>
      </c>
      <c r="H1087" s="363">
        <v>0</v>
      </c>
      <c r="I1087" s="363">
        <v>4885.3585195183205</v>
      </c>
      <c r="J1087" s="363">
        <v>0</v>
      </c>
      <c r="K1087" s="363">
        <v>0</v>
      </c>
    </row>
    <row r="1088" spans="1:11">
      <c r="A1088" s="361">
        <f t="shared" si="16"/>
        <v>45703</v>
      </c>
      <c r="B1088" s="362">
        <v>4</v>
      </c>
      <c r="C1088" s="363">
        <v>2995.2106187935701</v>
      </c>
      <c r="D1088" s="363">
        <v>0</v>
      </c>
      <c r="E1088" s="363">
        <v>0</v>
      </c>
      <c r="F1088" s="363">
        <v>0</v>
      </c>
      <c r="G1088" s="363">
        <v>0</v>
      </c>
      <c r="H1088" s="363">
        <v>0</v>
      </c>
      <c r="I1088" s="363">
        <v>2553.8148228759401</v>
      </c>
      <c r="J1088" s="363">
        <v>0</v>
      </c>
      <c r="K1088" s="363">
        <v>0</v>
      </c>
    </row>
    <row r="1089" spans="1:11">
      <c r="A1089" s="361">
        <f t="shared" si="16"/>
        <v>45703</v>
      </c>
      <c r="B1089" s="362">
        <v>5</v>
      </c>
      <c r="C1089" s="363">
        <v>2992.45178054299</v>
      </c>
      <c r="D1089" s="363">
        <v>0</v>
      </c>
      <c r="E1089" s="363">
        <v>0</v>
      </c>
      <c r="F1089" s="363">
        <v>0</v>
      </c>
      <c r="G1089" s="363">
        <v>0</v>
      </c>
      <c r="H1089" s="363">
        <v>0</v>
      </c>
      <c r="I1089" s="363">
        <v>3294.7760992889303</v>
      </c>
      <c r="J1089" s="363">
        <v>0</v>
      </c>
      <c r="K1089" s="363">
        <v>0</v>
      </c>
    </row>
    <row r="1090" spans="1:11">
      <c r="A1090" s="361">
        <f t="shared" si="16"/>
        <v>45703</v>
      </c>
      <c r="B1090" s="362">
        <v>6</v>
      </c>
      <c r="C1090" s="363">
        <v>74.063094881956999</v>
      </c>
      <c r="D1090" s="363">
        <v>0</v>
      </c>
      <c r="E1090" s="363">
        <v>0</v>
      </c>
      <c r="F1090" s="363">
        <v>0</v>
      </c>
      <c r="G1090" s="363">
        <v>0</v>
      </c>
      <c r="H1090" s="363">
        <v>0</v>
      </c>
      <c r="I1090" s="363">
        <v>990.07696376418801</v>
      </c>
      <c r="J1090" s="363">
        <v>0</v>
      </c>
      <c r="K1090" s="363">
        <v>0</v>
      </c>
    </row>
    <row r="1091" spans="1:11">
      <c r="A1091" s="361">
        <f t="shared" si="16"/>
        <v>45703</v>
      </c>
      <c r="B1091" s="362">
        <v>7</v>
      </c>
      <c r="C1091" s="363">
        <v>0</v>
      </c>
      <c r="D1091" s="363">
        <v>0</v>
      </c>
      <c r="E1091" s="363">
        <v>0</v>
      </c>
      <c r="F1091" s="363">
        <v>0</v>
      </c>
      <c r="G1091" s="363">
        <v>0</v>
      </c>
      <c r="H1091" s="363">
        <v>0</v>
      </c>
      <c r="I1091" s="363">
        <v>915.79270807637408</v>
      </c>
      <c r="J1091" s="363">
        <v>0</v>
      </c>
      <c r="K1091" s="363">
        <v>0</v>
      </c>
    </row>
    <row r="1092" spans="1:11">
      <c r="A1092" s="361">
        <f t="shared" si="16"/>
        <v>45703</v>
      </c>
      <c r="B1092" s="362">
        <v>8</v>
      </c>
      <c r="C1092" s="363">
        <v>0</v>
      </c>
      <c r="D1092" s="363">
        <v>0</v>
      </c>
      <c r="E1092" s="363">
        <v>0</v>
      </c>
      <c r="F1092" s="363">
        <v>0</v>
      </c>
      <c r="G1092" s="363">
        <v>0</v>
      </c>
      <c r="H1092" s="363">
        <v>0</v>
      </c>
      <c r="I1092" s="363">
        <v>974.30066300239707</v>
      </c>
      <c r="J1092" s="363">
        <v>0</v>
      </c>
      <c r="K1092" s="363">
        <v>0</v>
      </c>
    </row>
    <row r="1093" spans="1:11">
      <c r="A1093" s="361">
        <f t="shared" ref="A1093:A1156" si="17">IF(B1093=0,A1092+1,A1092)</f>
        <v>45703</v>
      </c>
      <c r="B1093" s="362">
        <v>9</v>
      </c>
      <c r="C1093" s="363">
        <v>109.98701529317401</v>
      </c>
      <c r="D1093" s="363">
        <v>0</v>
      </c>
      <c r="E1093" s="363">
        <v>0</v>
      </c>
      <c r="F1093" s="363">
        <v>0</v>
      </c>
      <c r="G1093" s="363">
        <v>0</v>
      </c>
      <c r="H1093" s="363">
        <v>0</v>
      </c>
      <c r="I1093" s="363">
        <v>1094.5410494912401</v>
      </c>
      <c r="J1093" s="363">
        <v>0</v>
      </c>
      <c r="K1093" s="363">
        <v>0</v>
      </c>
    </row>
    <row r="1094" spans="1:11">
      <c r="A1094" s="361">
        <f t="shared" si="17"/>
        <v>45703</v>
      </c>
      <c r="B1094" s="362">
        <v>10</v>
      </c>
      <c r="C1094" s="363">
        <v>100.204673411625</v>
      </c>
      <c r="D1094" s="363">
        <v>0</v>
      </c>
      <c r="E1094" s="363">
        <v>0</v>
      </c>
      <c r="F1094" s="363">
        <v>0</v>
      </c>
      <c r="G1094" s="363">
        <v>0</v>
      </c>
      <c r="H1094" s="363">
        <v>0</v>
      </c>
      <c r="I1094" s="363">
        <v>1409.92298464432</v>
      </c>
      <c r="J1094" s="363">
        <v>0</v>
      </c>
      <c r="K1094" s="363">
        <v>0</v>
      </c>
    </row>
    <row r="1095" spans="1:11">
      <c r="A1095" s="361">
        <f t="shared" si="17"/>
        <v>45703</v>
      </c>
      <c r="B1095" s="362">
        <v>11</v>
      </c>
      <c r="C1095" s="363">
        <v>0</v>
      </c>
      <c r="D1095" s="363">
        <v>0</v>
      </c>
      <c r="E1095" s="363">
        <v>0</v>
      </c>
      <c r="F1095" s="363">
        <v>0</v>
      </c>
      <c r="G1095" s="363">
        <v>0</v>
      </c>
      <c r="H1095" s="363">
        <v>0</v>
      </c>
      <c r="I1095" s="363">
        <v>31.855816020319896</v>
      </c>
      <c r="J1095" s="363">
        <v>0</v>
      </c>
      <c r="K1095" s="363">
        <v>0</v>
      </c>
    </row>
    <row r="1096" spans="1:11">
      <c r="A1096" s="361">
        <f t="shared" si="17"/>
        <v>45703</v>
      </c>
      <c r="B1096" s="362">
        <v>12</v>
      </c>
      <c r="C1096" s="363">
        <v>0</v>
      </c>
      <c r="D1096" s="363">
        <v>0</v>
      </c>
      <c r="E1096" s="363">
        <v>0</v>
      </c>
      <c r="F1096" s="363">
        <v>0</v>
      </c>
      <c r="G1096" s="363">
        <v>0</v>
      </c>
      <c r="H1096" s="363">
        <v>0</v>
      </c>
      <c r="I1096" s="363">
        <v>28.257810342937599</v>
      </c>
      <c r="J1096" s="363">
        <v>0</v>
      </c>
      <c r="K1096" s="363">
        <v>0</v>
      </c>
    </row>
    <row r="1097" spans="1:11">
      <c r="A1097" s="361">
        <f t="shared" si="17"/>
        <v>45703</v>
      </c>
      <c r="B1097" s="362">
        <v>13</v>
      </c>
      <c r="C1097" s="363">
        <v>0</v>
      </c>
      <c r="D1097" s="363">
        <v>0</v>
      </c>
      <c r="E1097" s="363">
        <v>0</v>
      </c>
      <c r="F1097" s="363">
        <v>0</v>
      </c>
      <c r="G1097" s="363">
        <v>0</v>
      </c>
      <c r="H1097" s="363">
        <v>0</v>
      </c>
      <c r="I1097" s="363">
        <v>1604.9420701203799</v>
      </c>
      <c r="J1097" s="363">
        <v>0</v>
      </c>
      <c r="K1097" s="363">
        <v>0</v>
      </c>
    </row>
    <row r="1098" spans="1:11">
      <c r="A1098" s="361">
        <f t="shared" si="17"/>
        <v>45703</v>
      </c>
      <c r="B1098" s="362">
        <v>14</v>
      </c>
      <c r="C1098" s="363">
        <v>0</v>
      </c>
      <c r="D1098" s="363">
        <v>0</v>
      </c>
      <c r="E1098" s="363">
        <v>0</v>
      </c>
      <c r="F1098" s="363">
        <v>0</v>
      </c>
      <c r="G1098" s="363">
        <v>0</v>
      </c>
      <c r="H1098" s="363">
        <v>0</v>
      </c>
      <c r="I1098" s="363">
        <v>2000.5315935624601</v>
      </c>
      <c r="J1098" s="363">
        <v>0</v>
      </c>
      <c r="K1098" s="363">
        <v>0</v>
      </c>
    </row>
    <row r="1099" spans="1:11">
      <c r="A1099" s="361">
        <f t="shared" si="17"/>
        <v>45703</v>
      </c>
      <c r="B1099" s="362">
        <v>15</v>
      </c>
      <c r="C1099" s="363">
        <v>11.623037689221901</v>
      </c>
      <c r="D1099" s="363">
        <v>0</v>
      </c>
      <c r="E1099" s="363">
        <v>0</v>
      </c>
      <c r="F1099" s="363">
        <v>0</v>
      </c>
      <c r="G1099" s="363">
        <v>0</v>
      </c>
      <c r="H1099" s="363">
        <v>0</v>
      </c>
      <c r="I1099" s="363">
        <v>2873.5553420213</v>
      </c>
      <c r="J1099" s="363">
        <v>0</v>
      </c>
      <c r="K1099" s="363">
        <v>0</v>
      </c>
    </row>
    <row r="1100" spans="1:11">
      <c r="A1100" s="361">
        <f t="shared" si="17"/>
        <v>45703</v>
      </c>
      <c r="B1100" s="362">
        <v>16</v>
      </c>
      <c r="C1100" s="363">
        <v>0</v>
      </c>
      <c r="D1100" s="363">
        <v>0</v>
      </c>
      <c r="E1100" s="363">
        <v>0</v>
      </c>
      <c r="F1100" s="363">
        <v>0</v>
      </c>
      <c r="G1100" s="363">
        <v>0</v>
      </c>
      <c r="H1100" s="363">
        <v>0</v>
      </c>
      <c r="I1100" s="363">
        <v>117.508614539192</v>
      </c>
      <c r="J1100" s="363">
        <v>0</v>
      </c>
      <c r="K1100" s="363">
        <v>28.201384378942397</v>
      </c>
    </row>
    <row r="1101" spans="1:11">
      <c r="A1101" s="361">
        <f t="shared" si="17"/>
        <v>45703</v>
      </c>
      <c r="B1101" s="362">
        <v>17</v>
      </c>
      <c r="C1101" s="363">
        <v>0.82931141020624988</v>
      </c>
      <c r="D1101" s="363">
        <v>0</v>
      </c>
      <c r="E1101" s="363">
        <v>0</v>
      </c>
      <c r="F1101" s="363">
        <v>0</v>
      </c>
      <c r="G1101" s="363">
        <v>0</v>
      </c>
      <c r="H1101" s="363">
        <v>0</v>
      </c>
      <c r="I1101" s="363">
        <v>2963.1836945478999</v>
      </c>
      <c r="J1101" s="363">
        <v>0</v>
      </c>
      <c r="K1101" s="363">
        <v>1600.4570684795301</v>
      </c>
    </row>
    <row r="1102" spans="1:11">
      <c r="A1102" s="361">
        <f t="shared" si="17"/>
        <v>45703</v>
      </c>
      <c r="B1102" s="362">
        <v>18</v>
      </c>
      <c r="C1102" s="363">
        <v>0</v>
      </c>
      <c r="D1102" s="363">
        <v>0</v>
      </c>
      <c r="E1102" s="363">
        <v>0</v>
      </c>
      <c r="F1102" s="363">
        <v>0</v>
      </c>
      <c r="G1102" s="363">
        <v>0</v>
      </c>
      <c r="H1102" s="363">
        <v>0</v>
      </c>
      <c r="I1102" s="363">
        <v>0</v>
      </c>
      <c r="J1102" s="363">
        <v>0</v>
      </c>
      <c r="K1102" s="363">
        <v>0</v>
      </c>
    </row>
    <row r="1103" spans="1:11">
      <c r="A1103" s="361">
        <f t="shared" si="17"/>
        <v>45703</v>
      </c>
      <c r="B1103" s="362">
        <v>19</v>
      </c>
      <c r="C1103" s="363">
        <v>0</v>
      </c>
      <c r="D1103" s="363">
        <v>0</v>
      </c>
      <c r="E1103" s="363">
        <v>0</v>
      </c>
      <c r="F1103" s="363">
        <v>0</v>
      </c>
      <c r="G1103" s="363">
        <v>0</v>
      </c>
      <c r="H1103" s="363">
        <v>0</v>
      </c>
      <c r="I1103" s="363">
        <v>0</v>
      </c>
      <c r="J1103" s="363">
        <v>0</v>
      </c>
      <c r="K1103" s="363">
        <v>0</v>
      </c>
    </row>
    <row r="1104" spans="1:11">
      <c r="A1104" s="361">
        <f t="shared" si="17"/>
        <v>45703</v>
      </c>
      <c r="B1104" s="362">
        <v>20</v>
      </c>
      <c r="C1104" s="363">
        <v>0</v>
      </c>
      <c r="D1104" s="363">
        <v>0</v>
      </c>
      <c r="E1104" s="363">
        <v>0</v>
      </c>
      <c r="F1104" s="363">
        <v>0</v>
      </c>
      <c r="G1104" s="363">
        <v>0</v>
      </c>
      <c r="H1104" s="363">
        <v>0</v>
      </c>
      <c r="I1104" s="363">
        <v>0</v>
      </c>
      <c r="J1104" s="363">
        <v>0</v>
      </c>
      <c r="K1104" s="363">
        <v>0</v>
      </c>
    </row>
    <row r="1105" spans="1:11">
      <c r="A1105" s="361">
        <f t="shared" si="17"/>
        <v>45703</v>
      </c>
      <c r="B1105" s="362">
        <v>21</v>
      </c>
      <c r="C1105" s="363">
        <v>0</v>
      </c>
      <c r="D1105" s="363">
        <v>0</v>
      </c>
      <c r="E1105" s="363">
        <v>0</v>
      </c>
      <c r="F1105" s="363">
        <v>0</v>
      </c>
      <c r="G1105" s="363">
        <v>0</v>
      </c>
      <c r="H1105" s="363">
        <v>0</v>
      </c>
      <c r="I1105" s="363">
        <v>0</v>
      </c>
      <c r="J1105" s="363">
        <v>0</v>
      </c>
      <c r="K1105" s="363">
        <v>0</v>
      </c>
    </row>
    <row r="1106" spans="1:11">
      <c r="A1106" s="361">
        <f t="shared" si="17"/>
        <v>45703</v>
      </c>
      <c r="B1106" s="362">
        <v>22</v>
      </c>
      <c r="C1106" s="363">
        <v>0</v>
      </c>
      <c r="D1106" s="363">
        <v>0</v>
      </c>
      <c r="E1106" s="363">
        <v>0</v>
      </c>
      <c r="F1106" s="363">
        <v>0</v>
      </c>
      <c r="G1106" s="363">
        <v>0</v>
      </c>
      <c r="H1106" s="363">
        <v>0</v>
      </c>
      <c r="I1106" s="363">
        <v>0</v>
      </c>
      <c r="J1106" s="363">
        <v>0</v>
      </c>
      <c r="K1106" s="363">
        <v>64.85185941551299</v>
      </c>
    </row>
    <row r="1107" spans="1:11">
      <c r="A1107" s="361">
        <f t="shared" si="17"/>
        <v>45703</v>
      </c>
      <c r="B1107" s="362">
        <v>23</v>
      </c>
      <c r="C1107" s="363">
        <v>90.012663091420009</v>
      </c>
      <c r="D1107" s="363">
        <v>0</v>
      </c>
      <c r="E1107" s="363">
        <v>0</v>
      </c>
      <c r="F1107" s="363">
        <v>0</v>
      </c>
      <c r="G1107" s="363">
        <v>0</v>
      </c>
      <c r="H1107" s="363">
        <v>0</v>
      </c>
      <c r="I1107" s="363">
        <v>24.832789703282398</v>
      </c>
      <c r="J1107" s="363">
        <v>0</v>
      </c>
      <c r="K1107" s="363">
        <v>69.771135282486796</v>
      </c>
    </row>
    <row r="1108" spans="1:11">
      <c r="A1108" s="361">
        <f t="shared" si="17"/>
        <v>45704</v>
      </c>
      <c r="B1108" s="362">
        <v>0</v>
      </c>
      <c r="C1108" s="363">
        <v>0</v>
      </c>
      <c r="D1108" s="363">
        <v>0</v>
      </c>
      <c r="E1108" s="363">
        <v>0</v>
      </c>
      <c r="F1108" s="363">
        <v>0</v>
      </c>
      <c r="G1108" s="363">
        <v>0</v>
      </c>
      <c r="H1108" s="363">
        <v>0</v>
      </c>
      <c r="I1108" s="363">
        <v>1292.3563073034202</v>
      </c>
      <c r="J1108" s="363">
        <v>0</v>
      </c>
      <c r="K1108" s="363">
        <v>1430.59700743849</v>
      </c>
    </row>
    <row r="1109" spans="1:11">
      <c r="A1109" s="361">
        <f t="shared" si="17"/>
        <v>45704</v>
      </c>
      <c r="B1109" s="362">
        <v>1</v>
      </c>
      <c r="C1109" s="363">
        <v>0</v>
      </c>
      <c r="D1109" s="363">
        <v>0</v>
      </c>
      <c r="E1109" s="363">
        <v>0</v>
      </c>
      <c r="F1109" s="363">
        <v>0</v>
      </c>
      <c r="G1109" s="363">
        <v>0</v>
      </c>
      <c r="H1109" s="363">
        <v>0</v>
      </c>
      <c r="I1109" s="363">
        <v>1649.8164876618603</v>
      </c>
      <c r="J1109" s="363">
        <v>0</v>
      </c>
      <c r="K1109" s="363">
        <v>149.54640724521002</v>
      </c>
    </row>
    <row r="1110" spans="1:11">
      <c r="A1110" s="361">
        <f t="shared" si="17"/>
        <v>45704</v>
      </c>
      <c r="B1110" s="362">
        <v>2</v>
      </c>
      <c r="C1110" s="363">
        <v>670.68903063440609</v>
      </c>
      <c r="D1110" s="363">
        <v>0</v>
      </c>
      <c r="E1110" s="363">
        <v>0</v>
      </c>
      <c r="F1110" s="363">
        <v>0</v>
      </c>
      <c r="G1110" s="363">
        <v>0</v>
      </c>
      <c r="H1110" s="363">
        <v>0</v>
      </c>
      <c r="I1110" s="363">
        <v>1705.12223436259</v>
      </c>
      <c r="J1110" s="363">
        <v>0</v>
      </c>
      <c r="K1110" s="363">
        <v>2155.9331705716104</v>
      </c>
    </row>
    <row r="1111" spans="1:11">
      <c r="A1111" s="361">
        <f t="shared" si="17"/>
        <v>45704</v>
      </c>
      <c r="B1111" s="362">
        <v>3</v>
      </c>
      <c r="C1111" s="363">
        <v>671.470977906852</v>
      </c>
      <c r="D1111" s="363">
        <v>0</v>
      </c>
      <c r="E1111" s="363">
        <v>0</v>
      </c>
      <c r="F1111" s="363">
        <v>0</v>
      </c>
      <c r="G1111" s="363">
        <v>0</v>
      </c>
      <c r="H1111" s="363">
        <v>0</v>
      </c>
      <c r="I1111" s="363">
        <v>863.85387573653009</v>
      </c>
      <c r="J1111" s="363">
        <v>0</v>
      </c>
      <c r="K1111" s="363">
        <v>1809.4940815180701</v>
      </c>
    </row>
    <row r="1112" spans="1:11">
      <c r="A1112" s="361">
        <f t="shared" si="17"/>
        <v>45704</v>
      </c>
      <c r="B1112" s="362">
        <v>4</v>
      </c>
      <c r="C1112" s="363">
        <v>4137.5580098319697</v>
      </c>
      <c r="D1112" s="363">
        <v>0</v>
      </c>
      <c r="E1112" s="363">
        <v>0</v>
      </c>
      <c r="F1112" s="363">
        <v>0</v>
      </c>
      <c r="G1112" s="363">
        <v>0</v>
      </c>
      <c r="H1112" s="363">
        <v>0</v>
      </c>
      <c r="I1112" s="363">
        <v>1775.03150042068</v>
      </c>
      <c r="J1112" s="363">
        <v>0</v>
      </c>
      <c r="K1112" s="363">
        <v>345.00898940252705</v>
      </c>
    </row>
    <row r="1113" spans="1:11">
      <c r="A1113" s="361">
        <f t="shared" si="17"/>
        <v>45704</v>
      </c>
      <c r="B1113" s="362">
        <v>5</v>
      </c>
      <c r="C1113" s="363">
        <v>3770.0841236358401</v>
      </c>
      <c r="D1113" s="363">
        <v>0</v>
      </c>
      <c r="E1113" s="363">
        <v>0</v>
      </c>
      <c r="F1113" s="363">
        <v>0</v>
      </c>
      <c r="G1113" s="363">
        <v>0</v>
      </c>
      <c r="H1113" s="363">
        <v>0</v>
      </c>
      <c r="I1113" s="363">
        <v>507.68608151123306</v>
      </c>
      <c r="J1113" s="363">
        <v>0</v>
      </c>
      <c r="K1113" s="363">
        <v>0</v>
      </c>
    </row>
    <row r="1114" spans="1:11">
      <c r="A1114" s="361">
        <f t="shared" si="17"/>
        <v>45704</v>
      </c>
      <c r="B1114" s="362">
        <v>6</v>
      </c>
      <c r="C1114" s="363">
        <v>3660.5852413901803</v>
      </c>
      <c r="D1114" s="363">
        <v>0</v>
      </c>
      <c r="E1114" s="363">
        <v>0</v>
      </c>
      <c r="F1114" s="363">
        <v>0</v>
      </c>
      <c r="G1114" s="363">
        <v>0</v>
      </c>
      <c r="H1114" s="363">
        <v>0</v>
      </c>
      <c r="I1114" s="363">
        <v>0</v>
      </c>
      <c r="J1114" s="363">
        <v>0</v>
      </c>
      <c r="K1114" s="363">
        <v>0</v>
      </c>
    </row>
    <row r="1115" spans="1:11">
      <c r="A1115" s="361">
        <f t="shared" si="17"/>
        <v>45704</v>
      </c>
      <c r="B1115" s="362">
        <v>7</v>
      </c>
      <c r="C1115" s="363">
        <v>4624.7516524879111</v>
      </c>
      <c r="D1115" s="363">
        <v>0</v>
      </c>
      <c r="E1115" s="363">
        <v>0</v>
      </c>
      <c r="F1115" s="363">
        <v>0</v>
      </c>
      <c r="G1115" s="363">
        <v>0</v>
      </c>
      <c r="H1115" s="363">
        <v>0</v>
      </c>
      <c r="I1115" s="363">
        <v>0</v>
      </c>
      <c r="J1115" s="363">
        <v>0</v>
      </c>
      <c r="K1115" s="363">
        <v>0</v>
      </c>
    </row>
    <row r="1116" spans="1:11">
      <c r="A1116" s="361">
        <f t="shared" si="17"/>
        <v>45704</v>
      </c>
      <c r="B1116" s="362">
        <v>8</v>
      </c>
      <c r="C1116" s="363">
        <v>2636.4134563154798</v>
      </c>
      <c r="D1116" s="363">
        <v>0</v>
      </c>
      <c r="E1116" s="363">
        <v>0</v>
      </c>
      <c r="F1116" s="363">
        <v>0</v>
      </c>
      <c r="G1116" s="363">
        <v>0</v>
      </c>
      <c r="H1116" s="363">
        <v>0</v>
      </c>
      <c r="I1116" s="363">
        <v>65.403241071946297</v>
      </c>
      <c r="J1116" s="363">
        <v>0</v>
      </c>
      <c r="K1116" s="363">
        <v>0</v>
      </c>
    </row>
    <row r="1117" spans="1:11">
      <c r="A1117" s="361">
        <f t="shared" si="17"/>
        <v>45704</v>
      </c>
      <c r="B1117" s="362">
        <v>9</v>
      </c>
      <c r="C1117" s="363">
        <v>2636.7852088436503</v>
      </c>
      <c r="D1117" s="363">
        <v>0</v>
      </c>
      <c r="E1117" s="363">
        <v>0</v>
      </c>
      <c r="F1117" s="363">
        <v>0</v>
      </c>
      <c r="G1117" s="363">
        <v>0</v>
      </c>
      <c r="H1117" s="363">
        <v>0</v>
      </c>
      <c r="I1117" s="363">
        <v>0</v>
      </c>
      <c r="J1117" s="363">
        <v>0</v>
      </c>
      <c r="K1117" s="363">
        <v>0</v>
      </c>
    </row>
    <row r="1118" spans="1:11">
      <c r="A1118" s="361">
        <f t="shared" si="17"/>
        <v>45704</v>
      </c>
      <c r="B1118" s="362">
        <v>10</v>
      </c>
      <c r="C1118" s="363">
        <v>2686.9627461725199</v>
      </c>
      <c r="D1118" s="363">
        <v>0</v>
      </c>
      <c r="E1118" s="363">
        <v>0</v>
      </c>
      <c r="F1118" s="363">
        <v>0</v>
      </c>
      <c r="G1118" s="363">
        <v>0</v>
      </c>
      <c r="H1118" s="363">
        <v>0</v>
      </c>
      <c r="I1118" s="363">
        <v>0</v>
      </c>
      <c r="J1118" s="363">
        <v>0</v>
      </c>
      <c r="K1118" s="363">
        <v>0</v>
      </c>
    </row>
    <row r="1119" spans="1:11">
      <c r="A1119" s="361">
        <f t="shared" si="17"/>
        <v>45704</v>
      </c>
      <c r="B1119" s="362">
        <v>11</v>
      </c>
      <c r="C1119" s="363">
        <v>0</v>
      </c>
      <c r="D1119" s="363">
        <v>0</v>
      </c>
      <c r="E1119" s="363">
        <v>0</v>
      </c>
      <c r="F1119" s="363">
        <v>0</v>
      </c>
      <c r="G1119" s="363">
        <v>0</v>
      </c>
      <c r="H1119" s="363">
        <v>0</v>
      </c>
      <c r="I1119" s="363">
        <v>0</v>
      </c>
      <c r="J1119" s="363">
        <v>0</v>
      </c>
      <c r="K1119" s="363">
        <v>0</v>
      </c>
    </row>
    <row r="1120" spans="1:11">
      <c r="A1120" s="361">
        <f t="shared" si="17"/>
        <v>45704</v>
      </c>
      <c r="B1120" s="362">
        <v>12</v>
      </c>
      <c r="C1120" s="363">
        <v>0</v>
      </c>
      <c r="D1120" s="363">
        <v>0</v>
      </c>
      <c r="E1120" s="363">
        <v>0</v>
      </c>
      <c r="F1120" s="363">
        <v>0</v>
      </c>
      <c r="G1120" s="363">
        <v>0</v>
      </c>
      <c r="H1120" s="363">
        <v>0</v>
      </c>
      <c r="I1120" s="363">
        <v>0</v>
      </c>
      <c r="J1120" s="363">
        <v>0</v>
      </c>
      <c r="K1120" s="363">
        <v>0</v>
      </c>
    </row>
    <row r="1121" spans="1:11">
      <c r="A1121" s="361">
        <f t="shared" si="17"/>
        <v>45704</v>
      </c>
      <c r="B1121" s="362">
        <v>13</v>
      </c>
      <c r="C1121" s="363">
        <v>0</v>
      </c>
      <c r="D1121" s="363">
        <v>0</v>
      </c>
      <c r="E1121" s="363">
        <v>0</v>
      </c>
      <c r="F1121" s="363">
        <v>0</v>
      </c>
      <c r="G1121" s="363">
        <v>0</v>
      </c>
      <c r="H1121" s="363">
        <v>0</v>
      </c>
      <c r="I1121" s="363">
        <v>0</v>
      </c>
      <c r="J1121" s="363">
        <v>0</v>
      </c>
      <c r="K1121" s="363">
        <v>0</v>
      </c>
    </row>
    <row r="1122" spans="1:11">
      <c r="A1122" s="361">
        <f t="shared" si="17"/>
        <v>45704</v>
      </c>
      <c r="B1122" s="362">
        <v>14</v>
      </c>
      <c r="C1122" s="363">
        <v>0</v>
      </c>
      <c r="D1122" s="363">
        <v>0</v>
      </c>
      <c r="E1122" s="363">
        <v>0</v>
      </c>
      <c r="F1122" s="363">
        <v>0</v>
      </c>
      <c r="G1122" s="363">
        <v>0</v>
      </c>
      <c r="H1122" s="363">
        <v>0</v>
      </c>
      <c r="I1122" s="363">
        <v>0</v>
      </c>
      <c r="J1122" s="363">
        <v>0</v>
      </c>
      <c r="K1122" s="363">
        <v>0</v>
      </c>
    </row>
    <row r="1123" spans="1:11">
      <c r="A1123" s="361">
        <f t="shared" si="17"/>
        <v>45704</v>
      </c>
      <c r="B1123" s="362">
        <v>15</v>
      </c>
      <c r="C1123" s="363">
        <v>0</v>
      </c>
      <c r="D1123" s="363">
        <v>0</v>
      </c>
      <c r="E1123" s="363">
        <v>0</v>
      </c>
      <c r="F1123" s="363">
        <v>0</v>
      </c>
      <c r="G1123" s="363">
        <v>0</v>
      </c>
      <c r="H1123" s="363">
        <v>0</v>
      </c>
      <c r="I1123" s="363">
        <v>0</v>
      </c>
      <c r="J1123" s="363">
        <v>0</v>
      </c>
      <c r="K1123" s="363">
        <v>0</v>
      </c>
    </row>
    <row r="1124" spans="1:11">
      <c r="A1124" s="361">
        <f t="shared" si="17"/>
        <v>45704</v>
      </c>
      <c r="B1124" s="362">
        <v>16</v>
      </c>
      <c r="C1124" s="363">
        <v>0</v>
      </c>
      <c r="D1124" s="363">
        <v>0</v>
      </c>
      <c r="E1124" s="363">
        <v>0</v>
      </c>
      <c r="F1124" s="363">
        <v>0</v>
      </c>
      <c r="G1124" s="363">
        <v>0</v>
      </c>
      <c r="H1124" s="363">
        <v>0</v>
      </c>
      <c r="I1124" s="363">
        <v>424.213767785166</v>
      </c>
      <c r="J1124" s="363">
        <v>0</v>
      </c>
      <c r="K1124" s="363">
        <v>0</v>
      </c>
    </row>
    <row r="1125" spans="1:11">
      <c r="A1125" s="361">
        <f t="shared" si="17"/>
        <v>45704</v>
      </c>
      <c r="B1125" s="362">
        <v>17</v>
      </c>
      <c r="C1125" s="363">
        <v>0</v>
      </c>
      <c r="D1125" s="363">
        <v>0</v>
      </c>
      <c r="E1125" s="363">
        <v>0</v>
      </c>
      <c r="F1125" s="363">
        <v>0</v>
      </c>
      <c r="G1125" s="363">
        <v>0</v>
      </c>
      <c r="H1125" s="363">
        <v>0</v>
      </c>
      <c r="I1125" s="363">
        <v>457.74138357048503</v>
      </c>
      <c r="J1125" s="363">
        <v>0</v>
      </c>
      <c r="K1125" s="363">
        <v>0</v>
      </c>
    </row>
    <row r="1126" spans="1:11">
      <c r="A1126" s="361">
        <f t="shared" si="17"/>
        <v>45704</v>
      </c>
      <c r="B1126" s="362">
        <v>18</v>
      </c>
      <c r="C1126" s="363">
        <v>0</v>
      </c>
      <c r="D1126" s="363">
        <v>0</v>
      </c>
      <c r="E1126" s="363">
        <v>0</v>
      </c>
      <c r="F1126" s="363">
        <v>0</v>
      </c>
      <c r="G1126" s="363">
        <v>0</v>
      </c>
      <c r="H1126" s="363">
        <v>0</v>
      </c>
      <c r="I1126" s="363">
        <v>804.95005132629501</v>
      </c>
      <c r="J1126" s="363">
        <v>0</v>
      </c>
      <c r="K1126" s="363">
        <v>0</v>
      </c>
    </row>
    <row r="1127" spans="1:11">
      <c r="A1127" s="361">
        <f t="shared" si="17"/>
        <v>45704</v>
      </c>
      <c r="B1127" s="362">
        <v>19</v>
      </c>
      <c r="C1127" s="363">
        <v>0</v>
      </c>
      <c r="D1127" s="363">
        <v>0</v>
      </c>
      <c r="E1127" s="363">
        <v>0</v>
      </c>
      <c r="F1127" s="363">
        <v>0</v>
      </c>
      <c r="G1127" s="363">
        <v>0</v>
      </c>
      <c r="H1127" s="363">
        <v>0</v>
      </c>
      <c r="I1127" s="363">
        <v>865.34716082737111</v>
      </c>
      <c r="J1127" s="363">
        <v>0</v>
      </c>
      <c r="K1127" s="363">
        <v>0</v>
      </c>
    </row>
    <row r="1128" spans="1:11">
      <c r="A1128" s="361">
        <f t="shared" si="17"/>
        <v>45704</v>
      </c>
      <c r="B1128" s="362">
        <v>20</v>
      </c>
      <c r="C1128" s="363">
        <v>0</v>
      </c>
      <c r="D1128" s="363">
        <v>0</v>
      </c>
      <c r="E1128" s="363">
        <v>0</v>
      </c>
      <c r="F1128" s="363">
        <v>0</v>
      </c>
      <c r="G1128" s="363">
        <v>0</v>
      </c>
      <c r="H1128" s="363">
        <v>0</v>
      </c>
      <c r="I1128" s="363">
        <v>764.51331752189503</v>
      </c>
      <c r="J1128" s="363">
        <v>0</v>
      </c>
      <c r="K1128" s="363">
        <v>0</v>
      </c>
    </row>
    <row r="1129" spans="1:11">
      <c r="A1129" s="361">
        <f t="shared" si="17"/>
        <v>45704</v>
      </c>
      <c r="B1129" s="362">
        <v>21</v>
      </c>
      <c r="C1129" s="363">
        <v>0</v>
      </c>
      <c r="D1129" s="363">
        <v>0</v>
      </c>
      <c r="E1129" s="363">
        <v>0</v>
      </c>
      <c r="F1129" s="363">
        <v>0</v>
      </c>
      <c r="G1129" s="363">
        <v>0</v>
      </c>
      <c r="H1129" s="363">
        <v>0</v>
      </c>
      <c r="I1129" s="363">
        <v>0</v>
      </c>
      <c r="J1129" s="363">
        <v>0</v>
      </c>
      <c r="K1129" s="363">
        <v>0</v>
      </c>
    </row>
    <row r="1130" spans="1:11">
      <c r="A1130" s="361">
        <f t="shared" si="17"/>
        <v>45704</v>
      </c>
      <c r="B1130" s="362">
        <v>22</v>
      </c>
      <c r="C1130" s="363">
        <v>4243.6939862505196</v>
      </c>
      <c r="D1130" s="363">
        <v>0</v>
      </c>
      <c r="E1130" s="363">
        <v>0</v>
      </c>
      <c r="F1130" s="363">
        <v>0</v>
      </c>
      <c r="G1130" s="363">
        <v>0</v>
      </c>
      <c r="H1130" s="363">
        <v>0</v>
      </c>
      <c r="I1130" s="363">
        <v>0</v>
      </c>
      <c r="J1130" s="363">
        <v>0</v>
      </c>
      <c r="K1130" s="363">
        <v>0</v>
      </c>
    </row>
    <row r="1131" spans="1:11">
      <c r="A1131" s="361">
        <f t="shared" si="17"/>
        <v>45704</v>
      </c>
      <c r="B1131" s="362">
        <v>23</v>
      </c>
      <c r="C1131" s="363">
        <v>3824.5937310008003</v>
      </c>
      <c r="D1131" s="363">
        <v>0</v>
      </c>
      <c r="E1131" s="363">
        <v>0</v>
      </c>
      <c r="F1131" s="363">
        <v>0</v>
      </c>
      <c r="G1131" s="363">
        <v>0</v>
      </c>
      <c r="H1131" s="363">
        <v>0</v>
      </c>
      <c r="I1131" s="363">
        <v>0</v>
      </c>
      <c r="J1131" s="363">
        <v>0</v>
      </c>
      <c r="K1131" s="363">
        <v>0</v>
      </c>
    </row>
    <row r="1132" spans="1:11">
      <c r="A1132" s="361">
        <f t="shared" si="17"/>
        <v>45705</v>
      </c>
      <c r="B1132" s="362">
        <v>0</v>
      </c>
      <c r="C1132" s="363">
        <v>3643.3449699828898</v>
      </c>
      <c r="D1132" s="363">
        <v>0</v>
      </c>
      <c r="E1132" s="363">
        <v>0</v>
      </c>
      <c r="F1132" s="363">
        <v>0</v>
      </c>
      <c r="G1132" s="363">
        <v>0</v>
      </c>
      <c r="H1132" s="363">
        <v>0</v>
      </c>
      <c r="I1132" s="363">
        <v>3342.7589748734299</v>
      </c>
      <c r="J1132" s="363">
        <v>0</v>
      </c>
      <c r="K1132" s="363">
        <v>0</v>
      </c>
    </row>
    <row r="1133" spans="1:11">
      <c r="A1133" s="361">
        <f t="shared" si="17"/>
        <v>45705</v>
      </c>
      <c r="B1133" s="362">
        <v>1</v>
      </c>
      <c r="C1133" s="363">
        <v>6078.4853222854799</v>
      </c>
      <c r="D1133" s="363">
        <v>0</v>
      </c>
      <c r="E1133" s="363">
        <v>0</v>
      </c>
      <c r="F1133" s="363">
        <v>162.299686989055</v>
      </c>
      <c r="G1133" s="363">
        <v>0</v>
      </c>
      <c r="H1133" s="363">
        <v>0</v>
      </c>
      <c r="I1133" s="363">
        <v>5439.1243704353401</v>
      </c>
      <c r="J1133" s="363">
        <v>0</v>
      </c>
      <c r="K1133" s="363">
        <v>1114.48828569181</v>
      </c>
    </row>
    <row r="1134" spans="1:11">
      <c r="A1134" s="361">
        <f t="shared" si="17"/>
        <v>45705</v>
      </c>
      <c r="B1134" s="362">
        <v>2</v>
      </c>
      <c r="C1134" s="363">
        <v>5529.3157351381597</v>
      </c>
      <c r="D1134" s="363">
        <v>0</v>
      </c>
      <c r="E1134" s="363">
        <v>0</v>
      </c>
      <c r="F1134" s="363">
        <v>162.299686989055</v>
      </c>
      <c r="G1134" s="363">
        <v>0</v>
      </c>
      <c r="H1134" s="363">
        <v>0</v>
      </c>
      <c r="I1134" s="363">
        <v>5400.4467741178905</v>
      </c>
      <c r="J1134" s="363">
        <v>0</v>
      </c>
      <c r="K1134" s="363">
        <v>1114.3894768800001</v>
      </c>
    </row>
    <row r="1135" spans="1:11">
      <c r="A1135" s="361">
        <f t="shared" si="17"/>
        <v>45705</v>
      </c>
      <c r="B1135" s="362">
        <v>3</v>
      </c>
      <c r="C1135" s="363">
        <v>5461.3918150218697</v>
      </c>
      <c r="D1135" s="363">
        <v>0</v>
      </c>
      <c r="E1135" s="363">
        <v>0</v>
      </c>
      <c r="F1135" s="363">
        <v>162.299686989055</v>
      </c>
      <c r="G1135" s="363">
        <v>0</v>
      </c>
      <c r="H1135" s="363">
        <v>0</v>
      </c>
      <c r="I1135" s="363">
        <v>5808.47769960185</v>
      </c>
      <c r="J1135" s="363">
        <v>0</v>
      </c>
      <c r="K1135" s="363">
        <v>1116.73700180283</v>
      </c>
    </row>
    <row r="1136" spans="1:11">
      <c r="A1136" s="361">
        <f t="shared" si="17"/>
        <v>45705</v>
      </c>
      <c r="B1136" s="362">
        <v>4</v>
      </c>
      <c r="C1136" s="363">
        <v>3122.8462320799003</v>
      </c>
      <c r="D1136" s="363">
        <v>0</v>
      </c>
      <c r="E1136" s="363">
        <v>0</v>
      </c>
      <c r="F1136" s="363">
        <v>0</v>
      </c>
      <c r="G1136" s="363">
        <v>0</v>
      </c>
      <c r="H1136" s="363">
        <v>0</v>
      </c>
      <c r="I1136" s="363">
        <v>5987.7470505002602</v>
      </c>
      <c r="J1136" s="363">
        <v>0</v>
      </c>
      <c r="K1136" s="363">
        <v>0</v>
      </c>
    </row>
    <row r="1137" spans="1:11">
      <c r="A1137" s="361">
        <f t="shared" si="17"/>
        <v>45705</v>
      </c>
      <c r="B1137" s="362">
        <v>5</v>
      </c>
      <c r="C1137" s="363">
        <v>3157.1140894939103</v>
      </c>
      <c r="D1137" s="363">
        <v>0</v>
      </c>
      <c r="E1137" s="363">
        <v>0</v>
      </c>
      <c r="F1137" s="363">
        <v>0</v>
      </c>
      <c r="G1137" s="363">
        <v>0</v>
      </c>
      <c r="H1137" s="363">
        <v>0</v>
      </c>
      <c r="I1137" s="363">
        <v>6347.2052735939305</v>
      </c>
      <c r="J1137" s="363">
        <v>0</v>
      </c>
      <c r="K1137" s="363">
        <v>0</v>
      </c>
    </row>
    <row r="1138" spans="1:11">
      <c r="A1138" s="361">
        <f t="shared" si="17"/>
        <v>45705</v>
      </c>
      <c r="B1138" s="362">
        <v>6</v>
      </c>
      <c r="C1138" s="363">
        <v>3438.4001015500003</v>
      </c>
      <c r="D1138" s="363">
        <v>0</v>
      </c>
      <c r="E1138" s="363">
        <v>0</v>
      </c>
      <c r="F1138" s="363">
        <v>0</v>
      </c>
      <c r="G1138" s="363">
        <v>0</v>
      </c>
      <c r="H1138" s="363">
        <v>0</v>
      </c>
      <c r="I1138" s="363">
        <v>2550.6716548434301</v>
      </c>
      <c r="J1138" s="363">
        <v>0</v>
      </c>
      <c r="K1138" s="363">
        <v>0</v>
      </c>
    </row>
    <row r="1139" spans="1:11">
      <c r="A1139" s="361">
        <f t="shared" si="17"/>
        <v>45705</v>
      </c>
      <c r="B1139" s="362">
        <v>7</v>
      </c>
      <c r="C1139" s="363">
        <v>2460.3259171314603</v>
      </c>
      <c r="D1139" s="363">
        <v>0</v>
      </c>
      <c r="E1139" s="363">
        <v>0</v>
      </c>
      <c r="F1139" s="363">
        <v>0</v>
      </c>
      <c r="G1139" s="363">
        <v>2299.8947563146503</v>
      </c>
      <c r="H1139" s="363">
        <v>0</v>
      </c>
      <c r="I1139" s="363">
        <v>2933.1376061010101</v>
      </c>
      <c r="J1139" s="363">
        <v>0</v>
      </c>
      <c r="K1139" s="363">
        <v>0</v>
      </c>
    </row>
    <row r="1140" spans="1:11">
      <c r="A1140" s="361">
        <f t="shared" si="17"/>
        <v>45705</v>
      </c>
      <c r="B1140" s="362">
        <v>8</v>
      </c>
      <c r="C1140" s="363">
        <v>1568.6661498702401</v>
      </c>
      <c r="D1140" s="363">
        <v>0</v>
      </c>
      <c r="E1140" s="363">
        <v>0</v>
      </c>
      <c r="F1140" s="363">
        <v>233.47380000000001</v>
      </c>
      <c r="G1140" s="363">
        <v>1866.7345786629401</v>
      </c>
      <c r="H1140" s="363">
        <v>0</v>
      </c>
      <c r="I1140" s="363">
        <v>2665.7419191098897</v>
      </c>
      <c r="J1140" s="363">
        <v>0</v>
      </c>
      <c r="K1140" s="363">
        <v>0</v>
      </c>
    </row>
    <row r="1141" spans="1:11">
      <c r="A1141" s="361">
        <f t="shared" si="17"/>
        <v>45705</v>
      </c>
      <c r="B1141" s="362">
        <v>9</v>
      </c>
      <c r="C1141" s="363">
        <v>98.282114081403293</v>
      </c>
      <c r="D1141" s="363">
        <v>0</v>
      </c>
      <c r="E1141" s="363">
        <v>0</v>
      </c>
      <c r="F1141" s="363">
        <v>0</v>
      </c>
      <c r="G1141" s="363">
        <v>234.36929697014301</v>
      </c>
      <c r="H1141" s="363">
        <v>0</v>
      </c>
      <c r="I1141" s="363">
        <v>972.46144814703507</v>
      </c>
      <c r="J1141" s="363">
        <v>0</v>
      </c>
      <c r="K1141" s="363">
        <v>0</v>
      </c>
    </row>
    <row r="1142" spans="1:11">
      <c r="A1142" s="361">
        <f t="shared" si="17"/>
        <v>45705</v>
      </c>
      <c r="B1142" s="362">
        <v>10</v>
      </c>
      <c r="C1142" s="363">
        <v>97.300822463365691</v>
      </c>
      <c r="D1142" s="363">
        <v>0</v>
      </c>
      <c r="E1142" s="363">
        <v>0</v>
      </c>
      <c r="F1142" s="363">
        <v>0</v>
      </c>
      <c r="G1142" s="363">
        <v>0</v>
      </c>
      <c r="H1142" s="363">
        <v>0</v>
      </c>
      <c r="I1142" s="363">
        <v>1040.4664121312899</v>
      </c>
      <c r="J1142" s="363">
        <v>0</v>
      </c>
      <c r="K1142" s="363">
        <v>0</v>
      </c>
    </row>
    <row r="1143" spans="1:11">
      <c r="A1143" s="361">
        <f t="shared" si="17"/>
        <v>45705</v>
      </c>
      <c r="B1143" s="362">
        <v>11</v>
      </c>
      <c r="C1143" s="363">
        <v>97.087778477949598</v>
      </c>
      <c r="D1143" s="363">
        <v>0</v>
      </c>
      <c r="E1143" s="363">
        <v>0</v>
      </c>
      <c r="F1143" s="363">
        <v>0</v>
      </c>
      <c r="G1143" s="363">
        <v>0</v>
      </c>
      <c r="H1143" s="363">
        <v>0</v>
      </c>
      <c r="I1143" s="363">
        <v>1161.7321289629701</v>
      </c>
      <c r="J1143" s="363">
        <v>0</v>
      </c>
      <c r="K1143" s="363">
        <v>0</v>
      </c>
    </row>
    <row r="1144" spans="1:11">
      <c r="A1144" s="361">
        <f t="shared" si="17"/>
        <v>45705</v>
      </c>
      <c r="B1144" s="362">
        <v>12</v>
      </c>
      <c r="C1144" s="363">
        <v>98.784595279797401</v>
      </c>
      <c r="D1144" s="363">
        <v>0</v>
      </c>
      <c r="E1144" s="363">
        <v>0</v>
      </c>
      <c r="F1144" s="363">
        <v>0</v>
      </c>
      <c r="G1144" s="363">
        <v>0</v>
      </c>
      <c r="H1144" s="363">
        <v>0</v>
      </c>
      <c r="I1144" s="363">
        <v>977.22025928718108</v>
      </c>
      <c r="J1144" s="363">
        <v>0</v>
      </c>
      <c r="K1144" s="363">
        <v>0</v>
      </c>
    </row>
    <row r="1145" spans="1:11">
      <c r="A1145" s="361">
        <f t="shared" si="17"/>
        <v>45705</v>
      </c>
      <c r="B1145" s="362">
        <v>13</v>
      </c>
      <c r="C1145" s="363">
        <v>99.475793141776094</v>
      </c>
      <c r="D1145" s="363">
        <v>0</v>
      </c>
      <c r="E1145" s="363">
        <v>0</v>
      </c>
      <c r="F1145" s="363">
        <v>0</v>
      </c>
      <c r="G1145" s="363">
        <v>0</v>
      </c>
      <c r="H1145" s="363">
        <v>0</v>
      </c>
      <c r="I1145" s="363">
        <v>970.45994007717411</v>
      </c>
      <c r="J1145" s="363">
        <v>0</v>
      </c>
      <c r="K1145" s="363">
        <v>0</v>
      </c>
    </row>
    <row r="1146" spans="1:11">
      <c r="A1146" s="361">
        <f t="shared" si="17"/>
        <v>45705</v>
      </c>
      <c r="B1146" s="362">
        <v>14</v>
      </c>
      <c r="C1146" s="363">
        <v>395.715813435038</v>
      </c>
      <c r="D1146" s="363">
        <v>0</v>
      </c>
      <c r="E1146" s="363">
        <v>0</v>
      </c>
      <c r="F1146" s="363">
        <v>0</v>
      </c>
      <c r="G1146" s="363">
        <v>0</v>
      </c>
      <c r="H1146" s="363">
        <v>0</v>
      </c>
      <c r="I1146" s="363">
        <v>1189.1163610865801</v>
      </c>
      <c r="J1146" s="363">
        <v>0</v>
      </c>
      <c r="K1146" s="363">
        <v>0</v>
      </c>
    </row>
    <row r="1147" spans="1:11">
      <c r="A1147" s="361">
        <f t="shared" si="17"/>
        <v>45705</v>
      </c>
      <c r="B1147" s="362">
        <v>15</v>
      </c>
      <c r="C1147" s="363">
        <v>98.205718528287591</v>
      </c>
      <c r="D1147" s="363">
        <v>0</v>
      </c>
      <c r="E1147" s="363">
        <v>0</v>
      </c>
      <c r="F1147" s="363">
        <v>0</v>
      </c>
      <c r="G1147" s="363">
        <v>0</v>
      </c>
      <c r="H1147" s="363">
        <v>0</v>
      </c>
      <c r="I1147" s="363">
        <v>1624.8528835739003</v>
      </c>
      <c r="J1147" s="363">
        <v>0</v>
      </c>
      <c r="K1147" s="363">
        <v>0</v>
      </c>
    </row>
    <row r="1148" spans="1:11">
      <c r="A1148" s="361">
        <f t="shared" si="17"/>
        <v>45705</v>
      </c>
      <c r="B1148" s="362">
        <v>16</v>
      </c>
      <c r="C1148" s="363">
        <v>97.8959306713693</v>
      </c>
      <c r="D1148" s="363">
        <v>0</v>
      </c>
      <c r="E1148" s="363">
        <v>0</v>
      </c>
      <c r="F1148" s="363">
        <v>0</v>
      </c>
      <c r="G1148" s="363">
        <v>0</v>
      </c>
      <c r="H1148" s="363">
        <v>0</v>
      </c>
      <c r="I1148" s="363">
        <v>1057.0681584945801</v>
      </c>
      <c r="J1148" s="363">
        <v>0</v>
      </c>
      <c r="K1148" s="363">
        <v>0</v>
      </c>
    </row>
    <row r="1149" spans="1:11">
      <c r="A1149" s="361">
        <f t="shared" si="17"/>
        <v>45705</v>
      </c>
      <c r="B1149" s="362">
        <v>17</v>
      </c>
      <c r="C1149" s="363">
        <v>99.359399565481098</v>
      </c>
      <c r="D1149" s="363">
        <v>0</v>
      </c>
      <c r="E1149" s="363">
        <v>0</v>
      </c>
      <c r="F1149" s="363">
        <v>0</v>
      </c>
      <c r="G1149" s="363">
        <v>0</v>
      </c>
      <c r="H1149" s="363">
        <v>0</v>
      </c>
      <c r="I1149" s="363">
        <v>1315.60164148935</v>
      </c>
      <c r="J1149" s="363">
        <v>0</v>
      </c>
      <c r="K1149" s="363">
        <v>0</v>
      </c>
    </row>
    <row r="1150" spans="1:11">
      <c r="A1150" s="361">
        <f t="shared" si="17"/>
        <v>45705</v>
      </c>
      <c r="B1150" s="362">
        <v>18</v>
      </c>
      <c r="C1150" s="363">
        <v>103.06748220712501</v>
      </c>
      <c r="D1150" s="363">
        <v>0</v>
      </c>
      <c r="E1150" s="363">
        <v>0</v>
      </c>
      <c r="F1150" s="363">
        <v>0</v>
      </c>
      <c r="G1150" s="363">
        <v>0</v>
      </c>
      <c r="H1150" s="363">
        <v>0</v>
      </c>
      <c r="I1150" s="363">
        <v>1279.4993921857599</v>
      </c>
      <c r="J1150" s="363">
        <v>0</v>
      </c>
      <c r="K1150" s="363">
        <v>0</v>
      </c>
    </row>
    <row r="1151" spans="1:11">
      <c r="A1151" s="361">
        <f t="shared" si="17"/>
        <v>45705</v>
      </c>
      <c r="B1151" s="362">
        <v>19</v>
      </c>
      <c r="C1151" s="363">
        <v>103.434547832064</v>
      </c>
      <c r="D1151" s="363">
        <v>0</v>
      </c>
      <c r="E1151" s="363">
        <v>0</v>
      </c>
      <c r="F1151" s="363">
        <v>0</v>
      </c>
      <c r="G1151" s="363">
        <v>0</v>
      </c>
      <c r="H1151" s="363">
        <v>0</v>
      </c>
      <c r="I1151" s="363">
        <v>1273.4726846728001</v>
      </c>
      <c r="J1151" s="363">
        <v>0</v>
      </c>
      <c r="K1151" s="363">
        <v>0</v>
      </c>
    </row>
    <row r="1152" spans="1:11">
      <c r="A1152" s="361">
        <f t="shared" si="17"/>
        <v>45705</v>
      </c>
      <c r="B1152" s="362">
        <v>20</v>
      </c>
      <c r="C1152" s="363">
        <v>102.98604903272501</v>
      </c>
      <c r="D1152" s="363">
        <v>0</v>
      </c>
      <c r="E1152" s="363">
        <v>0</v>
      </c>
      <c r="F1152" s="363">
        <v>0</v>
      </c>
      <c r="G1152" s="363">
        <v>0</v>
      </c>
      <c r="H1152" s="363">
        <v>0</v>
      </c>
      <c r="I1152" s="363">
        <v>972.341045442211</v>
      </c>
      <c r="J1152" s="363">
        <v>0</v>
      </c>
      <c r="K1152" s="363">
        <v>0</v>
      </c>
    </row>
    <row r="1153" spans="1:11">
      <c r="A1153" s="361">
        <f t="shared" si="17"/>
        <v>45705</v>
      </c>
      <c r="B1153" s="362">
        <v>21</v>
      </c>
      <c r="C1153" s="363">
        <v>401.39058991511104</v>
      </c>
      <c r="D1153" s="363">
        <v>0</v>
      </c>
      <c r="E1153" s="363">
        <v>0</v>
      </c>
      <c r="F1153" s="363">
        <v>0</v>
      </c>
      <c r="G1153" s="363">
        <v>0</v>
      </c>
      <c r="H1153" s="363">
        <v>0</v>
      </c>
      <c r="I1153" s="363">
        <v>0</v>
      </c>
      <c r="J1153" s="363">
        <v>0</v>
      </c>
      <c r="K1153" s="363">
        <v>0</v>
      </c>
    </row>
    <row r="1154" spans="1:11">
      <c r="A1154" s="361">
        <f t="shared" si="17"/>
        <v>45705</v>
      </c>
      <c r="B1154" s="362">
        <v>22</v>
      </c>
      <c r="C1154" s="363">
        <v>394.643894423105</v>
      </c>
      <c r="D1154" s="363">
        <v>0</v>
      </c>
      <c r="E1154" s="363">
        <v>0</v>
      </c>
      <c r="F1154" s="363">
        <v>0</v>
      </c>
      <c r="G1154" s="363">
        <v>0</v>
      </c>
      <c r="H1154" s="363">
        <v>0</v>
      </c>
      <c r="I1154" s="363">
        <v>831.31425888523506</v>
      </c>
      <c r="J1154" s="363">
        <v>0</v>
      </c>
      <c r="K1154" s="363">
        <v>0</v>
      </c>
    </row>
    <row r="1155" spans="1:11">
      <c r="A1155" s="361">
        <f t="shared" si="17"/>
        <v>45705</v>
      </c>
      <c r="B1155" s="362">
        <v>23</v>
      </c>
      <c r="C1155" s="363">
        <v>5441.9193101351902</v>
      </c>
      <c r="D1155" s="363">
        <v>0</v>
      </c>
      <c r="E1155" s="363">
        <v>0</v>
      </c>
      <c r="F1155" s="363">
        <v>0</v>
      </c>
      <c r="G1155" s="363">
        <v>0</v>
      </c>
      <c r="H1155" s="363">
        <v>0</v>
      </c>
      <c r="I1155" s="363">
        <v>0</v>
      </c>
      <c r="J1155" s="363">
        <v>0</v>
      </c>
      <c r="K1155" s="363">
        <v>335.30427892871103</v>
      </c>
    </row>
    <row r="1156" spans="1:11">
      <c r="A1156" s="361">
        <f t="shared" si="17"/>
        <v>45706</v>
      </c>
      <c r="B1156" s="362">
        <v>0</v>
      </c>
      <c r="C1156" s="363">
        <v>8318.3339190539809</v>
      </c>
      <c r="D1156" s="363">
        <v>0</v>
      </c>
      <c r="E1156" s="363">
        <v>0</v>
      </c>
      <c r="F1156" s="363">
        <v>162.30116066033202</v>
      </c>
      <c r="G1156" s="363">
        <v>0</v>
      </c>
      <c r="H1156" s="363">
        <v>0</v>
      </c>
      <c r="I1156" s="363">
        <v>3549.2573932568603</v>
      </c>
      <c r="J1156" s="363">
        <v>0</v>
      </c>
      <c r="K1156" s="363">
        <v>1291.48818280611</v>
      </c>
    </row>
    <row r="1157" spans="1:11">
      <c r="A1157" s="361">
        <f t="shared" ref="A1157:A1220" si="18">IF(B1157=0,A1156+1,A1156)</f>
        <v>45706</v>
      </c>
      <c r="B1157" s="362">
        <v>1</v>
      </c>
      <c r="C1157" s="363">
        <v>4334.5267578704197</v>
      </c>
      <c r="D1157" s="363">
        <v>0</v>
      </c>
      <c r="E1157" s="363">
        <v>0</v>
      </c>
      <c r="F1157" s="363">
        <v>0</v>
      </c>
      <c r="G1157" s="363">
        <v>0</v>
      </c>
      <c r="H1157" s="363">
        <v>0</v>
      </c>
      <c r="I1157" s="363">
        <v>5476.8508240068704</v>
      </c>
      <c r="J1157" s="363">
        <v>0</v>
      </c>
      <c r="K1157" s="363">
        <v>0</v>
      </c>
    </row>
    <row r="1158" spans="1:11">
      <c r="A1158" s="361">
        <f t="shared" si="18"/>
        <v>45706</v>
      </c>
      <c r="B1158" s="362">
        <v>2</v>
      </c>
      <c r="C1158" s="363">
        <v>4367.6855289014302</v>
      </c>
      <c r="D1158" s="363">
        <v>0</v>
      </c>
      <c r="E1158" s="363">
        <v>0</v>
      </c>
      <c r="F1158" s="363">
        <v>0</v>
      </c>
      <c r="G1158" s="363">
        <v>0</v>
      </c>
      <c r="H1158" s="363">
        <v>0</v>
      </c>
      <c r="I1158" s="363">
        <v>3295.6913201819902</v>
      </c>
      <c r="J1158" s="363">
        <v>0</v>
      </c>
      <c r="K1158" s="363">
        <v>0</v>
      </c>
    </row>
    <row r="1159" spans="1:11">
      <c r="A1159" s="361">
        <f t="shared" si="18"/>
        <v>45706</v>
      </c>
      <c r="B1159" s="362">
        <v>3</v>
      </c>
      <c r="C1159" s="363">
        <v>4406.5469258018602</v>
      </c>
      <c r="D1159" s="363">
        <v>0</v>
      </c>
      <c r="E1159" s="363">
        <v>0</v>
      </c>
      <c r="F1159" s="363">
        <v>0</v>
      </c>
      <c r="G1159" s="363">
        <v>0</v>
      </c>
      <c r="H1159" s="363">
        <v>0</v>
      </c>
      <c r="I1159" s="363">
        <v>4941.0046796947699</v>
      </c>
      <c r="J1159" s="363">
        <v>0</v>
      </c>
      <c r="K1159" s="363">
        <v>0</v>
      </c>
    </row>
    <row r="1160" spans="1:11">
      <c r="A1160" s="361">
        <f t="shared" si="18"/>
        <v>45706</v>
      </c>
      <c r="B1160" s="362">
        <v>4</v>
      </c>
      <c r="C1160" s="363">
        <v>5346.6131031190607</v>
      </c>
      <c r="D1160" s="363">
        <v>0</v>
      </c>
      <c r="E1160" s="363">
        <v>0</v>
      </c>
      <c r="F1160" s="363">
        <v>0</v>
      </c>
      <c r="G1160" s="363">
        <v>0</v>
      </c>
      <c r="H1160" s="363">
        <v>0</v>
      </c>
      <c r="I1160" s="363">
        <v>8250.6949788910297</v>
      </c>
      <c r="J1160" s="363">
        <v>0</v>
      </c>
      <c r="K1160" s="363">
        <v>230.73022766775702</v>
      </c>
    </row>
    <row r="1161" spans="1:11">
      <c r="A1161" s="361">
        <f t="shared" si="18"/>
        <v>45706</v>
      </c>
      <c r="B1161" s="362">
        <v>5</v>
      </c>
      <c r="C1161" s="363">
        <v>1011.80124631652</v>
      </c>
      <c r="D1161" s="363">
        <v>0</v>
      </c>
      <c r="E1161" s="363">
        <v>0</v>
      </c>
      <c r="F1161" s="363">
        <v>0</v>
      </c>
      <c r="G1161" s="363">
        <v>0</v>
      </c>
      <c r="H1161" s="363">
        <v>0</v>
      </c>
      <c r="I1161" s="363">
        <v>2015.75214108145</v>
      </c>
      <c r="J1161" s="363">
        <v>0</v>
      </c>
      <c r="K1161" s="363">
        <v>172.87762155465501</v>
      </c>
    </row>
    <row r="1162" spans="1:11">
      <c r="A1162" s="361">
        <f t="shared" si="18"/>
        <v>45706</v>
      </c>
      <c r="B1162" s="362">
        <v>6</v>
      </c>
      <c r="C1162" s="363">
        <v>389.36777366964003</v>
      </c>
      <c r="D1162" s="363">
        <v>0</v>
      </c>
      <c r="E1162" s="363">
        <v>0</v>
      </c>
      <c r="F1162" s="363">
        <v>0</v>
      </c>
      <c r="G1162" s="363">
        <v>0</v>
      </c>
      <c r="H1162" s="363">
        <v>0</v>
      </c>
      <c r="I1162" s="363">
        <v>1421.12099218245</v>
      </c>
      <c r="J1162" s="363">
        <v>0</v>
      </c>
      <c r="K1162" s="363">
        <v>0</v>
      </c>
    </row>
    <row r="1163" spans="1:11">
      <c r="A1163" s="361">
        <f t="shared" si="18"/>
        <v>45706</v>
      </c>
      <c r="B1163" s="362">
        <v>7</v>
      </c>
      <c r="C1163" s="363">
        <v>387.61235936202399</v>
      </c>
      <c r="D1163" s="363">
        <v>0</v>
      </c>
      <c r="E1163" s="363">
        <v>0</v>
      </c>
      <c r="F1163" s="363">
        <v>0</v>
      </c>
      <c r="G1163" s="363">
        <v>0</v>
      </c>
      <c r="H1163" s="363">
        <v>0</v>
      </c>
      <c r="I1163" s="363">
        <v>1413.3729363040802</v>
      </c>
      <c r="J1163" s="363">
        <v>0</v>
      </c>
      <c r="K1163" s="363">
        <v>0</v>
      </c>
    </row>
    <row r="1164" spans="1:11">
      <c r="A1164" s="361">
        <f t="shared" si="18"/>
        <v>45706</v>
      </c>
      <c r="B1164" s="362">
        <v>8</v>
      </c>
      <c r="C1164" s="363">
        <v>386.91503960663704</v>
      </c>
      <c r="D1164" s="363">
        <v>0</v>
      </c>
      <c r="E1164" s="363">
        <v>0</v>
      </c>
      <c r="F1164" s="363">
        <v>0</v>
      </c>
      <c r="G1164" s="363">
        <v>0</v>
      </c>
      <c r="H1164" s="363">
        <v>0</v>
      </c>
      <c r="I1164" s="363">
        <v>1335.27281567312</v>
      </c>
      <c r="J1164" s="363">
        <v>0</v>
      </c>
      <c r="K1164" s="363">
        <v>138.99245089825601</v>
      </c>
    </row>
    <row r="1165" spans="1:11">
      <c r="A1165" s="361">
        <f t="shared" si="18"/>
        <v>45706</v>
      </c>
      <c r="B1165" s="362">
        <v>9</v>
      </c>
      <c r="C1165" s="363">
        <v>226.968352945818</v>
      </c>
      <c r="D1165" s="363">
        <v>0</v>
      </c>
      <c r="E1165" s="363">
        <v>0</v>
      </c>
      <c r="F1165" s="363">
        <v>0</v>
      </c>
      <c r="G1165" s="363">
        <v>0</v>
      </c>
      <c r="H1165" s="363">
        <v>0</v>
      </c>
      <c r="I1165" s="363">
        <v>1213.5223615023801</v>
      </c>
      <c r="J1165" s="363">
        <v>0</v>
      </c>
      <c r="K1165" s="363">
        <v>0</v>
      </c>
    </row>
    <row r="1166" spans="1:11">
      <c r="A1166" s="361">
        <f t="shared" si="18"/>
        <v>45706</v>
      </c>
      <c r="B1166" s="362">
        <v>10</v>
      </c>
      <c r="C1166" s="363">
        <v>227.009250031573</v>
      </c>
      <c r="D1166" s="363">
        <v>0</v>
      </c>
      <c r="E1166" s="363">
        <v>0</v>
      </c>
      <c r="F1166" s="363">
        <v>0</v>
      </c>
      <c r="G1166" s="363">
        <v>0</v>
      </c>
      <c r="H1166" s="363">
        <v>0</v>
      </c>
      <c r="I1166" s="363">
        <v>1800.1570298235101</v>
      </c>
      <c r="J1166" s="363">
        <v>0</v>
      </c>
      <c r="K1166" s="363">
        <v>0</v>
      </c>
    </row>
    <row r="1167" spans="1:11">
      <c r="A1167" s="361">
        <f t="shared" si="18"/>
        <v>45706</v>
      </c>
      <c r="B1167" s="362">
        <v>11</v>
      </c>
      <c r="C1167" s="363">
        <v>226.922944292019</v>
      </c>
      <c r="D1167" s="363">
        <v>0</v>
      </c>
      <c r="E1167" s="363">
        <v>0</v>
      </c>
      <c r="F1167" s="363">
        <v>0</v>
      </c>
      <c r="G1167" s="363">
        <v>0</v>
      </c>
      <c r="H1167" s="363">
        <v>0</v>
      </c>
      <c r="I1167" s="363">
        <v>1562.9920783891801</v>
      </c>
      <c r="J1167" s="363">
        <v>0</v>
      </c>
      <c r="K1167" s="363">
        <v>0</v>
      </c>
    </row>
    <row r="1168" spans="1:11">
      <c r="A1168" s="361">
        <f t="shared" si="18"/>
        <v>45706</v>
      </c>
      <c r="B1168" s="362">
        <v>12</v>
      </c>
      <c r="C1168" s="363">
        <v>91.861994068958012</v>
      </c>
      <c r="D1168" s="363">
        <v>0</v>
      </c>
      <c r="E1168" s="363">
        <v>0</v>
      </c>
      <c r="F1168" s="363">
        <v>0</v>
      </c>
      <c r="G1168" s="363">
        <v>0</v>
      </c>
      <c r="H1168" s="363">
        <v>0</v>
      </c>
      <c r="I1168" s="363">
        <v>1367.3906374635803</v>
      </c>
      <c r="J1168" s="363">
        <v>0</v>
      </c>
      <c r="K1168" s="363">
        <v>0</v>
      </c>
    </row>
    <row r="1169" spans="1:11">
      <c r="A1169" s="361">
        <f t="shared" si="18"/>
        <v>45706</v>
      </c>
      <c r="B1169" s="362">
        <v>13</v>
      </c>
      <c r="C1169" s="363">
        <v>90.891661591345795</v>
      </c>
      <c r="D1169" s="363">
        <v>0</v>
      </c>
      <c r="E1169" s="363">
        <v>0</v>
      </c>
      <c r="F1169" s="363">
        <v>0</v>
      </c>
      <c r="G1169" s="363">
        <v>0</v>
      </c>
      <c r="H1169" s="363">
        <v>5946.3237952833997</v>
      </c>
      <c r="I1169" s="363">
        <v>1610.9121933619201</v>
      </c>
      <c r="J1169" s="363">
        <v>0</v>
      </c>
      <c r="K1169" s="363">
        <v>0</v>
      </c>
    </row>
    <row r="1170" spans="1:11">
      <c r="A1170" s="361">
        <f t="shared" si="18"/>
        <v>45706</v>
      </c>
      <c r="B1170" s="362">
        <v>14</v>
      </c>
      <c r="C1170" s="363">
        <v>89.307836354517789</v>
      </c>
      <c r="D1170" s="363">
        <v>0</v>
      </c>
      <c r="E1170" s="363">
        <v>0</v>
      </c>
      <c r="F1170" s="363">
        <v>0</v>
      </c>
      <c r="G1170" s="363">
        <v>0</v>
      </c>
      <c r="H1170" s="363">
        <v>252.67008125456002</v>
      </c>
      <c r="I1170" s="363">
        <v>1164.8025302865899</v>
      </c>
      <c r="J1170" s="363">
        <v>0</v>
      </c>
      <c r="K1170" s="363">
        <v>0</v>
      </c>
    </row>
    <row r="1171" spans="1:11">
      <c r="A1171" s="361">
        <f t="shared" si="18"/>
        <v>45706</v>
      </c>
      <c r="B1171" s="362">
        <v>15</v>
      </c>
      <c r="C1171" s="363">
        <v>89.961408579049291</v>
      </c>
      <c r="D1171" s="363">
        <v>0</v>
      </c>
      <c r="E1171" s="363">
        <v>0</v>
      </c>
      <c r="F1171" s="363">
        <v>0</v>
      </c>
      <c r="G1171" s="363">
        <v>0</v>
      </c>
      <c r="H1171" s="363">
        <v>0</v>
      </c>
      <c r="I1171" s="363">
        <v>1085.41100985155</v>
      </c>
      <c r="J1171" s="363">
        <v>0</v>
      </c>
      <c r="K1171" s="363">
        <v>0</v>
      </c>
    </row>
    <row r="1172" spans="1:11">
      <c r="A1172" s="361">
        <f t="shared" si="18"/>
        <v>45706</v>
      </c>
      <c r="B1172" s="362">
        <v>16</v>
      </c>
      <c r="C1172" s="363">
        <v>91.188774665008495</v>
      </c>
      <c r="D1172" s="363">
        <v>0</v>
      </c>
      <c r="E1172" s="363">
        <v>0</v>
      </c>
      <c r="F1172" s="363">
        <v>0</v>
      </c>
      <c r="G1172" s="363">
        <v>0</v>
      </c>
      <c r="H1172" s="363">
        <v>0</v>
      </c>
      <c r="I1172" s="363">
        <v>1354.3912719929701</v>
      </c>
      <c r="J1172" s="363">
        <v>0</v>
      </c>
      <c r="K1172" s="363">
        <v>0</v>
      </c>
    </row>
    <row r="1173" spans="1:11">
      <c r="A1173" s="361">
        <f t="shared" si="18"/>
        <v>45706</v>
      </c>
      <c r="B1173" s="362">
        <v>17</v>
      </c>
      <c r="C1173" s="363">
        <v>93.523792569816706</v>
      </c>
      <c r="D1173" s="363">
        <v>0</v>
      </c>
      <c r="E1173" s="363">
        <v>0</v>
      </c>
      <c r="F1173" s="363">
        <v>0</v>
      </c>
      <c r="G1173" s="363">
        <v>0</v>
      </c>
      <c r="H1173" s="363">
        <v>0</v>
      </c>
      <c r="I1173" s="363">
        <v>1250.98641761913</v>
      </c>
      <c r="J1173" s="363">
        <v>0</v>
      </c>
      <c r="K1173" s="363">
        <v>0</v>
      </c>
    </row>
    <row r="1174" spans="1:11">
      <c r="A1174" s="361">
        <f t="shared" si="18"/>
        <v>45706</v>
      </c>
      <c r="B1174" s="362">
        <v>18</v>
      </c>
      <c r="C1174" s="363">
        <v>0</v>
      </c>
      <c r="D1174" s="363">
        <v>0</v>
      </c>
      <c r="E1174" s="363">
        <v>0</v>
      </c>
      <c r="F1174" s="363">
        <v>0</v>
      </c>
      <c r="G1174" s="363">
        <v>0</v>
      </c>
      <c r="H1174" s="363">
        <v>0</v>
      </c>
      <c r="I1174" s="363">
        <v>1003.9295967418301</v>
      </c>
      <c r="J1174" s="363">
        <v>0</v>
      </c>
      <c r="K1174" s="363">
        <v>0</v>
      </c>
    </row>
    <row r="1175" spans="1:11">
      <c r="A1175" s="361">
        <f t="shared" si="18"/>
        <v>45706</v>
      </c>
      <c r="B1175" s="362">
        <v>19</v>
      </c>
      <c r="C1175" s="363">
        <v>0</v>
      </c>
      <c r="D1175" s="363">
        <v>0</v>
      </c>
      <c r="E1175" s="363">
        <v>0</v>
      </c>
      <c r="F1175" s="363">
        <v>0</v>
      </c>
      <c r="G1175" s="363">
        <v>0</v>
      </c>
      <c r="H1175" s="363">
        <v>0</v>
      </c>
      <c r="I1175" s="363">
        <v>34.997383708434299</v>
      </c>
      <c r="J1175" s="363">
        <v>0</v>
      </c>
      <c r="K1175" s="363">
        <v>0</v>
      </c>
    </row>
    <row r="1176" spans="1:11">
      <c r="A1176" s="361">
        <f t="shared" si="18"/>
        <v>45706</v>
      </c>
      <c r="B1176" s="362">
        <v>20</v>
      </c>
      <c r="C1176" s="363">
        <v>260.37732552147401</v>
      </c>
      <c r="D1176" s="363">
        <v>0</v>
      </c>
      <c r="E1176" s="363">
        <v>0</v>
      </c>
      <c r="F1176" s="363">
        <v>0</v>
      </c>
      <c r="G1176" s="363">
        <v>0</v>
      </c>
      <c r="H1176" s="363">
        <v>0</v>
      </c>
      <c r="I1176" s="363">
        <v>904.13125678930305</v>
      </c>
      <c r="J1176" s="363">
        <v>0</v>
      </c>
      <c r="K1176" s="363">
        <v>0</v>
      </c>
    </row>
    <row r="1177" spans="1:11">
      <c r="A1177" s="361">
        <f t="shared" si="18"/>
        <v>45706</v>
      </c>
      <c r="B1177" s="362">
        <v>21</v>
      </c>
      <c r="C1177" s="363">
        <v>105.38022153509</v>
      </c>
      <c r="D1177" s="363">
        <v>0</v>
      </c>
      <c r="E1177" s="363">
        <v>0</v>
      </c>
      <c r="F1177" s="363">
        <v>0</v>
      </c>
      <c r="G1177" s="363">
        <v>0</v>
      </c>
      <c r="H1177" s="363">
        <v>0</v>
      </c>
      <c r="I1177" s="363">
        <v>1180.86410630317</v>
      </c>
      <c r="J1177" s="363">
        <v>0</v>
      </c>
      <c r="K1177" s="363">
        <v>0</v>
      </c>
    </row>
    <row r="1178" spans="1:11">
      <c r="A1178" s="361">
        <f t="shared" si="18"/>
        <v>45706</v>
      </c>
      <c r="B1178" s="362">
        <v>22</v>
      </c>
      <c r="C1178" s="363">
        <v>395.87688467032598</v>
      </c>
      <c r="D1178" s="363">
        <v>0</v>
      </c>
      <c r="E1178" s="363">
        <v>0</v>
      </c>
      <c r="F1178" s="363">
        <v>0</v>
      </c>
      <c r="G1178" s="363">
        <v>0</v>
      </c>
      <c r="H1178" s="363">
        <v>0</v>
      </c>
      <c r="I1178" s="363">
        <v>1462.4217162447601</v>
      </c>
      <c r="J1178" s="363">
        <v>0</v>
      </c>
      <c r="K1178" s="363">
        <v>0</v>
      </c>
    </row>
    <row r="1179" spans="1:11">
      <c r="A1179" s="361">
        <f t="shared" si="18"/>
        <v>45706</v>
      </c>
      <c r="B1179" s="362">
        <v>23</v>
      </c>
      <c r="C1179" s="363">
        <v>397.01910211256904</v>
      </c>
      <c r="D1179" s="363">
        <v>0</v>
      </c>
      <c r="E1179" s="363">
        <v>0</v>
      </c>
      <c r="F1179" s="363">
        <v>0</v>
      </c>
      <c r="G1179" s="363">
        <v>0</v>
      </c>
      <c r="H1179" s="363">
        <v>0</v>
      </c>
      <c r="I1179" s="363">
        <v>207.50091138201401</v>
      </c>
      <c r="J1179" s="363">
        <v>0</v>
      </c>
      <c r="K1179" s="363">
        <v>0</v>
      </c>
    </row>
    <row r="1180" spans="1:11">
      <c r="A1180" s="361">
        <f t="shared" si="18"/>
        <v>45707</v>
      </c>
      <c r="B1180" s="362">
        <v>0</v>
      </c>
      <c r="C1180" s="363">
        <v>401.08926077988798</v>
      </c>
      <c r="D1180" s="363">
        <v>0</v>
      </c>
      <c r="E1180" s="363">
        <v>0</v>
      </c>
      <c r="F1180" s="363">
        <v>0</v>
      </c>
      <c r="G1180" s="363">
        <v>0</v>
      </c>
      <c r="H1180" s="363">
        <v>0</v>
      </c>
      <c r="I1180" s="363">
        <v>2801.9949877685099</v>
      </c>
      <c r="J1180" s="363">
        <v>0</v>
      </c>
      <c r="K1180" s="363">
        <v>0</v>
      </c>
    </row>
    <row r="1181" spans="1:11">
      <c r="A1181" s="361">
        <f t="shared" si="18"/>
        <v>45707</v>
      </c>
      <c r="B1181" s="362">
        <v>1</v>
      </c>
      <c r="C1181" s="363">
        <v>400.39522569336202</v>
      </c>
      <c r="D1181" s="363">
        <v>0</v>
      </c>
      <c r="E1181" s="363">
        <v>0</v>
      </c>
      <c r="F1181" s="363">
        <v>0</v>
      </c>
      <c r="G1181" s="363">
        <v>0</v>
      </c>
      <c r="H1181" s="363">
        <v>0</v>
      </c>
      <c r="I1181" s="363">
        <v>2428.1579018109001</v>
      </c>
      <c r="J1181" s="363">
        <v>0</v>
      </c>
      <c r="K1181" s="363">
        <v>0</v>
      </c>
    </row>
    <row r="1182" spans="1:11">
      <c r="A1182" s="361">
        <f t="shared" si="18"/>
        <v>45707</v>
      </c>
      <c r="B1182" s="362">
        <v>2</v>
      </c>
      <c r="C1182" s="363">
        <v>400.79484756070099</v>
      </c>
      <c r="D1182" s="363">
        <v>0</v>
      </c>
      <c r="E1182" s="363">
        <v>0</v>
      </c>
      <c r="F1182" s="363">
        <v>0</v>
      </c>
      <c r="G1182" s="363">
        <v>0</v>
      </c>
      <c r="H1182" s="363">
        <v>0</v>
      </c>
      <c r="I1182" s="363">
        <v>1599.8054022314698</v>
      </c>
      <c r="J1182" s="363">
        <v>0</v>
      </c>
      <c r="K1182" s="363">
        <v>0</v>
      </c>
    </row>
    <row r="1183" spans="1:11">
      <c r="A1183" s="361">
        <f t="shared" si="18"/>
        <v>45707</v>
      </c>
      <c r="B1183" s="362">
        <v>3</v>
      </c>
      <c r="C1183" s="363">
        <v>402.262638774099</v>
      </c>
      <c r="D1183" s="363">
        <v>0</v>
      </c>
      <c r="E1183" s="363">
        <v>0</v>
      </c>
      <c r="F1183" s="363">
        <v>0</v>
      </c>
      <c r="G1183" s="363">
        <v>0</v>
      </c>
      <c r="H1183" s="363">
        <v>0</v>
      </c>
      <c r="I1183" s="363">
        <v>1464.1047175905203</v>
      </c>
      <c r="J1183" s="363">
        <v>0</v>
      </c>
      <c r="K1183" s="363">
        <v>0</v>
      </c>
    </row>
    <row r="1184" spans="1:11">
      <c r="A1184" s="361">
        <f t="shared" si="18"/>
        <v>45707</v>
      </c>
      <c r="B1184" s="362">
        <v>4</v>
      </c>
      <c r="C1184" s="363">
        <v>402.02753655289405</v>
      </c>
      <c r="D1184" s="363">
        <v>0</v>
      </c>
      <c r="E1184" s="363">
        <v>0</v>
      </c>
      <c r="F1184" s="363">
        <v>56.8185</v>
      </c>
      <c r="G1184" s="363">
        <v>0</v>
      </c>
      <c r="H1184" s="363">
        <v>0</v>
      </c>
      <c r="I1184" s="363">
        <v>1810.5938736785899</v>
      </c>
      <c r="J1184" s="363">
        <v>0</v>
      </c>
      <c r="K1184" s="363">
        <v>0</v>
      </c>
    </row>
    <row r="1185" spans="1:11">
      <c r="A1185" s="361">
        <f t="shared" si="18"/>
        <v>45707</v>
      </c>
      <c r="B1185" s="362">
        <v>5</v>
      </c>
      <c r="C1185" s="363">
        <v>267.41409917845601</v>
      </c>
      <c r="D1185" s="363">
        <v>0</v>
      </c>
      <c r="E1185" s="363">
        <v>0</v>
      </c>
      <c r="F1185" s="363">
        <v>0</v>
      </c>
      <c r="G1185" s="363">
        <v>0</v>
      </c>
      <c r="H1185" s="363">
        <v>0</v>
      </c>
      <c r="I1185" s="363">
        <v>2315.4558274444898</v>
      </c>
      <c r="J1185" s="363">
        <v>0</v>
      </c>
      <c r="K1185" s="363">
        <v>0</v>
      </c>
    </row>
    <row r="1186" spans="1:11">
      <c r="A1186" s="361">
        <f t="shared" si="18"/>
        <v>45707</v>
      </c>
      <c r="B1186" s="362">
        <v>6</v>
      </c>
      <c r="C1186" s="363">
        <v>101.52720230670801</v>
      </c>
      <c r="D1186" s="363">
        <v>0</v>
      </c>
      <c r="E1186" s="363">
        <v>0</v>
      </c>
      <c r="F1186" s="363">
        <v>0</v>
      </c>
      <c r="G1186" s="363">
        <v>0</v>
      </c>
      <c r="H1186" s="363">
        <v>0</v>
      </c>
      <c r="I1186" s="363">
        <v>1237.82065255672</v>
      </c>
      <c r="J1186" s="363">
        <v>0</v>
      </c>
      <c r="K1186" s="363">
        <v>0</v>
      </c>
    </row>
    <row r="1187" spans="1:11">
      <c r="A1187" s="361">
        <f t="shared" si="18"/>
        <v>45707</v>
      </c>
      <c r="B1187" s="362">
        <v>7</v>
      </c>
      <c r="C1187" s="363">
        <v>99.922471916427796</v>
      </c>
      <c r="D1187" s="363">
        <v>0</v>
      </c>
      <c r="E1187" s="363">
        <v>0</v>
      </c>
      <c r="F1187" s="363">
        <v>0</v>
      </c>
      <c r="G1187" s="363">
        <v>0</v>
      </c>
      <c r="H1187" s="363">
        <v>0</v>
      </c>
      <c r="I1187" s="363">
        <v>1175.4944386222801</v>
      </c>
      <c r="J1187" s="363">
        <v>0</v>
      </c>
      <c r="K1187" s="363">
        <v>0</v>
      </c>
    </row>
    <row r="1188" spans="1:11">
      <c r="A1188" s="361">
        <f t="shared" si="18"/>
        <v>45707</v>
      </c>
      <c r="B1188" s="362">
        <v>8</v>
      </c>
      <c r="C1188" s="363">
        <v>99.763322725437703</v>
      </c>
      <c r="D1188" s="363">
        <v>0</v>
      </c>
      <c r="E1188" s="363">
        <v>0</v>
      </c>
      <c r="F1188" s="363">
        <v>0</v>
      </c>
      <c r="G1188" s="363">
        <v>0</v>
      </c>
      <c r="H1188" s="363">
        <v>0</v>
      </c>
      <c r="I1188" s="363">
        <v>1549.2355450939299</v>
      </c>
      <c r="J1188" s="363">
        <v>0</v>
      </c>
      <c r="K1188" s="363">
        <v>0</v>
      </c>
    </row>
    <row r="1189" spans="1:11">
      <c r="A1189" s="361">
        <f t="shared" si="18"/>
        <v>45707</v>
      </c>
      <c r="B1189" s="362">
        <v>9</v>
      </c>
      <c r="C1189" s="363">
        <v>101.32182076339201</v>
      </c>
      <c r="D1189" s="363">
        <v>0</v>
      </c>
      <c r="E1189" s="363">
        <v>0</v>
      </c>
      <c r="F1189" s="363">
        <v>0</v>
      </c>
      <c r="G1189" s="363">
        <v>0</v>
      </c>
      <c r="H1189" s="363">
        <v>0</v>
      </c>
      <c r="I1189" s="363">
        <v>1367.6000686674201</v>
      </c>
      <c r="J1189" s="363">
        <v>0</v>
      </c>
      <c r="K1189" s="363">
        <v>0</v>
      </c>
    </row>
    <row r="1190" spans="1:11">
      <c r="A1190" s="361">
        <f t="shared" si="18"/>
        <v>45707</v>
      </c>
      <c r="B1190" s="362">
        <v>10</v>
      </c>
      <c r="C1190" s="363">
        <v>101.203960223588</v>
      </c>
      <c r="D1190" s="363">
        <v>0</v>
      </c>
      <c r="E1190" s="363">
        <v>0</v>
      </c>
      <c r="F1190" s="363">
        <v>0</v>
      </c>
      <c r="G1190" s="363">
        <v>0</v>
      </c>
      <c r="H1190" s="363">
        <v>0</v>
      </c>
      <c r="I1190" s="363">
        <v>1511.8626128252602</v>
      </c>
      <c r="J1190" s="363">
        <v>0</v>
      </c>
      <c r="K1190" s="363">
        <v>0</v>
      </c>
    </row>
    <row r="1191" spans="1:11">
      <c r="A1191" s="361">
        <f t="shared" si="18"/>
        <v>45707</v>
      </c>
      <c r="B1191" s="362">
        <v>11</v>
      </c>
      <c r="C1191" s="363">
        <v>100.783610040786</v>
      </c>
      <c r="D1191" s="363">
        <v>0</v>
      </c>
      <c r="E1191" s="363">
        <v>0</v>
      </c>
      <c r="F1191" s="363">
        <v>0</v>
      </c>
      <c r="G1191" s="363">
        <v>0</v>
      </c>
      <c r="H1191" s="363">
        <v>0</v>
      </c>
      <c r="I1191" s="363">
        <v>2008.82057636272</v>
      </c>
      <c r="J1191" s="363">
        <v>0</v>
      </c>
      <c r="K1191" s="363">
        <v>0</v>
      </c>
    </row>
    <row r="1192" spans="1:11">
      <c r="A1192" s="361">
        <f t="shared" si="18"/>
        <v>45707</v>
      </c>
      <c r="B1192" s="362">
        <v>12</v>
      </c>
      <c r="C1192" s="363">
        <v>162.76895070233499</v>
      </c>
      <c r="D1192" s="363">
        <v>0</v>
      </c>
      <c r="E1192" s="363">
        <v>0</v>
      </c>
      <c r="F1192" s="363">
        <v>0</v>
      </c>
      <c r="G1192" s="363">
        <v>0</v>
      </c>
      <c r="H1192" s="363">
        <v>0</v>
      </c>
      <c r="I1192" s="363">
        <v>1181.67381948353</v>
      </c>
      <c r="J1192" s="363">
        <v>0</v>
      </c>
      <c r="K1192" s="363">
        <v>0</v>
      </c>
    </row>
    <row r="1193" spans="1:11">
      <c r="A1193" s="361">
        <f t="shared" si="18"/>
        <v>45707</v>
      </c>
      <c r="B1193" s="362">
        <v>13</v>
      </c>
      <c r="C1193" s="363">
        <v>164.716072856479</v>
      </c>
      <c r="D1193" s="363">
        <v>0</v>
      </c>
      <c r="E1193" s="363">
        <v>0</v>
      </c>
      <c r="F1193" s="363">
        <v>0</v>
      </c>
      <c r="G1193" s="363">
        <v>0</v>
      </c>
      <c r="H1193" s="363">
        <v>0</v>
      </c>
      <c r="I1193" s="363">
        <v>1236.1042049643302</v>
      </c>
      <c r="J1193" s="363">
        <v>0</v>
      </c>
      <c r="K1193" s="363">
        <v>0</v>
      </c>
    </row>
    <row r="1194" spans="1:11">
      <c r="A1194" s="361">
        <f t="shared" si="18"/>
        <v>45707</v>
      </c>
      <c r="B1194" s="362">
        <v>14</v>
      </c>
      <c r="C1194" s="363">
        <v>162.37247110733</v>
      </c>
      <c r="D1194" s="363">
        <v>0</v>
      </c>
      <c r="E1194" s="363">
        <v>0</v>
      </c>
      <c r="F1194" s="363">
        <v>0</v>
      </c>
      <c r="G1194" s="363">
        <v>0</v>
      </c>
      <c r="H1194" s="363">
        <v>0</v>
      </c>
      <c r="I1194" s="363">
        <v>1236.33023124752</v>
      </c>
      <c r="J1194" s="363">
        <v>0</v>
      </c>
      <c r="K1194" s="363">
        <v>0</v>
      </c>
    </row>
    <row r="1195" spans="1:11">
      <c r="A1195" s="361">
        <f t="shared" si="18"/>
        <v>45707</v>
      </c>
      <c r="B1195" s="362">
        <v>15</v>
      </c>
      <c r="C1195" s="363">
        <v>163.06414840069201</v>
      </c>
      <c r="D1195" s="363">
        <v>0</v>
      </c>
      <c r="E1195" s="363">
        <v>0</v>
      </c>
      <c r="F1195" s="363">
        <v>0</v>
      </c>
      <c r="G1195" s="363">
        <v>0</v>
      </c>
      <c r="H1195" s="363">
        <v>0</v>
      </c>
      <c r="I1195" s="363">
        <v>1181.1102446971402</v>
      </c>
      <c r="J1195" s="363">
        <v>0</v>
      </c>
      <c r="K1195" s="363">
        <v>0</v>
      </c>
    </row>
    <row r="1196" spans="1:11">
      <c r="A1196" s="361">
        <f t="shared" si="18"/>
        <v>45707</v>
      </c>
      <c r="B1196" s="362">
        <v>16</v>
      </c>
      <c r="C1196" s="363">
        <v>164.27394313821901</v>
      </c>
      <c r="D1196" s="363">
        <v>0</v>
      </c>
      <c r="E1196" s="363">
        <v>0</v>
      </c>
      <c r="F1196" s="363">
        <v>0</v>
      </c>
      <c r="G1196" s="363">
        <v>0</v>
      </c>
      <c r="H1196" s="363">
        <v>0</v>
      </c>
      <c r="I1196" s="363">
        <v>1187.5802955988402</v>
      </c>
      <c r="J1196" s="363">
        <v>0</v>
      </c>
      <c r="K1196" s="363">
        <v>0</v>
      </c>
    </row>
    <row r="1197" spans="1:11">
      <c r="A1197" s="361">
        <f t="shared" si="18"/>
        <v>45707</v>
      </c>
      <c r="B1197" s="362">
        <v>17</v>
      </c>
      <c r="C1197" s="363">
        <v>165.298738693476</v>
      </c>
      <c r="D1197" s="363">
        <v>0</v>
      </c>
      <c r="E1197" s="363">
        <v>0</v>
      </c>
      <c r="F1197" s="363">
        <v>0</v>
      </c>
      <c r="G1197" s="363">
        <v>0</v>
      </c>
      <c r="H1197" s="363">
        <v>0</v>
      </c>
      <c r="I1197" s="363">
        <v>1171.5061166809201</v>
      </c>
      <c r="J1197" s="363">
        <v>0</v>
      </c>
      <c r="K1197" s="363">
        <v>0</v>
      </c>
    </row>
    <row r="1198" spans="1:11">
      <c r="A1198" s="361">
        <f t="shared" si="18"/>
        <v>45707</v>
      </c>
      <c r="B1198" s="362">
        <v>18</v>
      </c>
      <c r="C1198" s="363">
        <v>111.152086155323</v>
      </c>
      <c r="D1198" s="363">
        <v>0</v>
      </c>
      <c r="E1198" s="363">
        <v>0</v>
      </c>
      <c r="F1198" s="363">
        <v>0</v>
      </c>
      <c r="G1198" s="363">
        <v>0</v>
      </c>
      <c r="H1198" s="363">
        <v>0</v>
      </c>
      <c r="I1198" s="363">
        <v>1878.5028129549501</v>
      </c>
      <c r="J1198" s="363">
        <v>0</v>
      </c>
      <c r="K1198" s="363">
        <v>0</v>
      </c>
    </row>
    <row r="1199" spans="1:11">
      <c r="A1199" s="361">
        <f t="shared" si="18"/>
        <v>45707</v>
      </c>
      <c r="B1199" s="362">
        <v>19</v>
      </c>
      <c r="C1199" s="363">
        <v>110.07104640693601</v>
      </c>
      <c r="D1199" s="363">
        <v>0</v>
      </c>
      <c r="E1199" s="363">
        <v>0</v>
      </c>
      <c r="F1199" s="363">
        <v>0</v>
      </c>
      <c r="G1199" s="363">
        <v>0</v>
      </c>
      <c r="H1199" s="363">
        <v>0</v>
      </c>
      <c r="I1199" s="363">
        <v>1805.32454618001</v>
      </c>
      <c r="J1199" s="363">
        <v>0</v>
      </c>
      <c r="K1199" s="363">
        <v>0</v>
      </c>
    </row>
    <row r="1200" spans="1:11">
      <c r="A1200" s="361">
        <f t="shared" si="18"/>
        <v>45707</v>
      </c>
      <c r="B1200" s="362">
        <v>20</v>
      </c>
      <c r="C1200" s="363">
        <v>108.62040265916501</v>
      </c>
      <c r="D1200" s="363">
        <v>0</v>
      </c>
      <c r="E1200" s="363">
        <v>0</v>
      </c>
      <c r="F1200" s="363">
        <v>0</v>
      </c>
      <c r="G1200" s="363">
        <v>0</v>
      </c>
      <c r="H1200" s="363">
        <v>0</v>
      </c>
      <c r="I1200" s="363">
        <v>1851.1978320082101</v>
      </c>
      <c r="J1200" s="363">
        <v>0</v>
      </c>
      <c r="K1200" s="363">
        <v>0</v>
      </c>
    </row>
    <row r="1201" spans="1:11">
      <c r="A1201" s="361">
        <f t="shared" si="18"/>
        <v>45707</v>
      </c>
      <c r="B1201" s="362">
        <v>21</v>
      </c>
      <c r="C1201" s="363">
        <v>405.57796228231501</v>
      </c>
      <c r="D1201" s="363">
        <v>0</v>
      </c>
      <c r="E1201" s="363">
        <v>0</v>
      </c>
      <c r="F1201" s="363">
        <v>0</v>
      </c>
      <c r="G1201" s="363">
        <v>260.893384898764</v>
      </c>
      <c r="H1201" s="363">
        <v>0</v>
      </c>
      <c r="I1201" s="363">
        <v>1475.6725837573101</v>
      </c>
      <c r="J1201" s="363">
        <v>0</v>
      </c>
      <c r="K1201" s="363">
        <v>0</v>
      </c>
    </row>
    <row r="1202" spans="1:11">
      <c r="A1202" s="361">
        <f t="shared" si="18"/>
        <v>45707</v>
      </c>
      <c r="B1202" s="362">
        <v>22</v>
      </c>
      <c r="C1202" s="363">
        <v>400.85846799892204</v>
      </c>
      <c r="D1202" s="363">
        <v>0</v>
      </c>
      <c r="E1202" s="363">
        <v>0</v>
      </c>
      <c r="F1202" s="363">
        <v>0</v>
      </c>
      <c r="G1202" s="363">
        <v>121.147438676842</v>
      </c>
      <c r="H1202" s="363">
        <v>0</v>
      </c>
      <c r="I1202" s="363">
        <v>2052.1801427752798</v>
      </c>
      <c r="J1202" s="363">
        <v>0</v>
      </c>
      <c r="K1202" s="363">
        <v>0</v>
      </c>
    </row>
    <row r="1203" spans="1:11">
      <c r="A1203" s="361">
        <f t="shared" si="18"/>
        <v>45707</v>
      </c>
      <c r="B1203" s="362">
        <v>23</v>
      </c>
      <c r="C1203" s="363">
        <v>104.50098866249</v>
      </c>
      <c r="D1203" s="363">
        <v>0</v>
      </c>
      <c r="E1203" s="363">
        <v>0</v>
      </c>
      <c r="F1203" s="363">
        <v>0</v>
      </c>
      <c r="G1203" s="363">
        <v>0</v>
      </c>
      <c r="H1203" s="363">
        <v>0</v>
      </c>
      <c r="I1203" s="363">
        <v>739.92721711908007</v>
      </c>
      <c r="J1203" s="363">
        <v>0</v>
      </c>
      <c r="K1203" s="363">
        <v>0</v>
      </c>
    </row>
    <row r="1204" spans="1:11">
      <c r="A1204" s="361">
        <f t="shared" si="18"/>
        <v>45708</v>
      </c>
      <c r="B1204" s="362">
        <v>0</v>
      </c>
      <c r="C1204" s="363">
        <v>5158.0147421499405</v>
      </c>
      <c r="D1204" s="363">
        <v>0</v>
      </c>
      <c r="E1204" s="363">
        <v>0</v>
      </c>
      <c r="F1204" s="363">
        <v>0</v>
      </c>
      <c r="G1204" s="363">
        <v>0</v>
      </c>
      <c r="H1204" s="363">
        <v>0</v>
      </c>
      <c r="I1204" s="363">
        <v>614.64314032812604</v>
      </c>
      <c r="J1204" s="363">
        <v>0</v>
      </c>
      <c r="K1204" s="363">
        <v>224.52383278604202</v>
      </c>
    </row>
    <row r="1205" spans="1:11">
      <c r="A1205" s="361">
        <f t="shared" si="18"/>
        <v>45708</v>
      </c>
      <c r="B1205" s="362">
        <v>1</v>
      </c>
      <c r="C1205" s="363">
        <v>4669.5176421374699</v>
      </c>
      <c r="D1205" s="363">
        <v>0</v>
      </c>
      <c r="E1205" s="363">
        <v>0</v>
      </c>
      <c r="F1205" s="363">
        <v>0</v>
      </c>
      <c r="G1205" s="363">
        <v>0</v>
      </c>
      <c r="H1205" s="363">
        <v>0</v>
      </c>
      <c r="I1205" s="363">
        <v>668.79119244503499</v>
      </c>
      <c r="J1205" s="363">
        <v>0</v>
      </c>
      <c r="K1205" s="363">
        <v>0</v>
      </c>
    </row>
    <row r="1206" spans="1:11">
      <c r="A1206" s="361">
        <f t="shared" si="18"/>
        <v>45708</v>
      </c>
      <c r="B1206" s="362">
        <v>2</v>
      </c>
      <c r="C1206" s="363">
        <v>4477.3490619736804</v>
      </c>
      <c r="D1206" s="363">
        <v>0</v>
      </c>
      <c r="E1206" s="363">
        <v>0</v>
      </c>
      <c r="F1206" s="363">
        <v>0</v>
      </c>
      <c r="G1206" s="363">
        <v>0</v>
      </c>
      <c r="H1206" s="363">
        <v>0</v>
      </c>
      <c r="I1206" s="363">
        <v>402.62444672438306</v>
      </c>
      <c r="J1206" s="363">
        <v>0</v>
      </c>
      <c r="K1206" s="363">
        <v>0</v>
      </c>
    </row>
    <row r="1207" spans="1:11">
      <c r="A1207" s="361">
        <f t="shared" si="18"/>
        <v>45708</v>
      </c>
      <c r="B1207" s="362">
        <v>3</v>
      </c>
      <c r="C1207" s="363">
        <v>4488.5800073773698</v>
      </c>
      <c r="D1207" s="363">
        <v>0</v>
      </c>
      <c r="E1207" s="363">
        <v>0</v>
      </c>
      <c r="F1207" s="363">
        <v>0</v>
      </c>
      <c r="G1207" s="363">
        <v>0</v>
      </c>
      <c r="H1207" s="363">
        <v>0</v>
      </c>
      <c r="I1207" s="363">
        <v>440.73097744442703</v>
      </c>
      <c r="J1207" s="363">
        <v>0</v>
      </c>
      <c r="K1207" s="363">
        <v>0</v>
      </c>
    </row>
    <row r="1208" spans="1:11">
      <c r="A1208" s="361">
        <f t="shared" si="18"/>
        <v>45708</v>
      </c>
      <c r="B1208" s="362">
        <v>4</v>
      </c>
      <c r="C1208" s="363">
        <v>2465.8232040962503</v>
      </c>
      <c r="D1208" s="363">
        <v>0</v>
      </c>
      <c r="E1208" s="363">
        <v>0</v>
      </c>
      <c r="F1208" s="363">
        <v>0</v>
      </c>
      <c r="G1208" s="363">
        <v>0</v>
      </c>
      <c r="H1208" s="363">
        <v>0</v>
      </c>
      <c r="I1208" s="363">
        <v>343.81890508461606</v>
      </c>
      <c r="J1208" s="363">
        <v>0</v>
      </c>
      <c r="K1208" s="363">
        <v>2175.3551268472202</v>
      </c>
    </row>
    <row r="1209" spans="1:11">
      <c r="A1209" s="361">
        <f t="shared" si="18"/>
        <v>45708</v>
      </c>
      <c r="B1209" s="362">
        <v>5</v>
      </c>
      <c r="C1209" s="363">
        <v>4582.8161239828696</v>
      </c>
      <c r="D1209" s="363">
        <v>0</v>
      </c>
      <c r="E1209" s="363">
        <v>0</v>
      </c>
      <c r="F1209" s="363">
        <v>0</v>
      </c>
      <c r="G1209" s="363">
        <v>0</v>
      </c>
      <c r="H1209" s="363">
        <v>0</v>
      </c>
      <c r="I1209" s="363">
        <v>303.07768942622801</v>
      </c>
      <c r="J1209" s="363">
        <v>0</v>
      </c>
      <c r="K1209" s="363">
        <v>79.109818606118296</v>
      </c>
    </row>
    <row r="1210" spans="1:11">
      <c r="A1210" s="361">
        <f t="shared" si="18"/>
        <v>45708</v>
      </c>
      <c r="B1210" s="362">
        <v>6</v>
      </c>
      <c r="C1210" s="363">
        <v>1831.3818726601901</v>
      </c>
      <c r="D1210" s="363">
        <v>0</v>
      </c>
      <c r="E1210" s="363">
        <v>0</v>
      </c>
      <c r="F1210" s="363">
        <v>0</v>
      </c>
      <c r="G1210" s="363">
        <v>0</v>
      </c>
      <c r="H1210" s="363">
        <v>0</v>
      </c>
      <c r="I1210" s="363">
        <v>0</v>
      </c>
      <c r="J1210" s="363">
        <v>0</v>
      </c>
      <c r="K1210" s="363">
        <v>1125.5260451909701</v>
      </c>
    </row>
    <row r="1211" spans="1:11">
      <c r="A1211" s="361">
        <f t="shared" si="18"/>
        <v>45708</v>
      </c>
      <c r="B1211" s="362">
        <v>7</v>
      </c>
      <c r="C1211" s="363">
        <v>1986.06675079204</v>
      </c>
      <c r="D1211" s="363">
        <v>0</v>
      </c>
      <c r="E1211" s="363">
        <v>0</v>
      </c>
      <c r="F1211" s="363">
        <v>0</v>
      </c>
      <c r="G1211" s="363">
        <v>0</v>
      </c>
      <c r="H1211" s="363">
        <v>0</v>
      </c>
      <c r="I1211" s="363">
        <v>0</v>
      </c>
      <c r="J1211" s="363">
        <v>0</v>
      </c>
      <c r="K1211" s="363">
        <v>1108.3725969335101</v>
      </c>
    </row>
    <row r="1212" spans="1:11">
      <c r="A1212" s="361">
        <f t="shared" si="18"/>
        <v>45708</v>
      </c>
      <c r="B1212" s="362">
        <v>8</v>
      </c>
      <c r="C1212" s="363">
        <v>291.88091842868602</v>
      </c>
      <c r="D1212" s="363">
        <v>0</v>
      </c>
      <c r="E1212" s="363">
        <v>0</v>
      </c>
      <c r="F1212" s="363">
        <v>0</v>
      </c>
      <c r="G1212" s="363">
        <v>0</v>
      </c>
      <c r="H1212" s="363">
        <v>0</v>
      </c>
      <c r="I1212" s="363">
        <v>0</v>
      </c>
      <c r="J1212" s="363">
        <v>0</v>
      </c>
      <c r="K1212" s="363">
        <v>0</v>
      </c>
    </row>
    <row r="1213" spans="1:11">
      <c r="A1213" s="361">
        <f t="shared" si="18"/>
        <v>45708</v>
      </c>
      <c r="B1213" s="362">
        <v>9</v>
      </c>
      <c r="C1213" s="363">
        <v>979.99714325165701</v>
      </c>
      <c r="D1213" s="363">
        <v>0</v>
      </c>
      <c r="E1213" s="363">
        <v>0</v>
      </c>
      <c r="F1213" s="363">
        <v>0</v>
      </c>
      <c r="G1213" s="363">
        <v>0</v>
      </c>
      <c r="H1213" s="363">
        <v>0</v>
      </c>
      <c r="I1213" s="363">
        <v>0</v>
      </c>
      <c r="J1213" s="363">
        <v>0</v>
      </c>
      <c r="K1213" s="363">
        <v>0</v>
      </c>
    </row>
    <row r="1214" spans="1:11">
      <c r="A1214" s="361">
        <f t="shared" si="18"/>
        <v>45708</v>
      </c>
      <c r="B1214" s="362">
        <v>10</v>
      </c>
      <c r="C1214" s="363">
        <v>360.25392876883006</v>
      </c>
      <c r="D1214" s="363">
        <v>0</v>
      </c>
      <c r="E1214" s="363">
        <v>0</v>
      </c>
      <c r="F1214" s="363">
        <v>0</v>
      </c>
      <c r="G1214" s="363">
        <v>0</v>
      </c>
      <c r="H1214" s="363">
        <v>0</v>
      </c>
      <c r="I1214" s="363">
        <v>0</v>
      </c>
      <c r="J1214" s="363">
        <v>0</v>
      </c>
      <c r="K1214" s="363">
        <v>0</v>
      </c>
    </row>
    <row r="1215" spans="1:11">
      <c r="A1215" s="361">
        <f t="shared" si="18"/>
        <v>45708</v>
      </c>
      <c r="B1215" s="362">
        <v>11</v>
      </c>
      <c r="C1215" s="363">
        <v>362.74625566350602</v>
      </c>
      <c r="D1215" s="363">
        <v>0</v>
      </c>
      <c r="E1215" s="363">
        <v>0</v>
      </c>
      <c r="F1215" s="363">
        <v>0</v>
      </c>
      <c r="G1215" s="363">
        <v>0</v>
      </c>
      <c r="H1215" s="363">
        <v>0</v>
      </c>
      <c r="I1215" s="363">
        <v>0</v>
      </c>
      <c r="J1215" s="363">
        <v>0</v>
      </c>
      <c r="K1215" s="363">
        <v>0</v>
      </c>
    </row>
    <row r="1216" spans="1:11">
      <c r="A1216" s="361">
        <f t="shared" si="18"/>
        <v>45708</v>
      </c>
      <c r="B1216" s="362">
        <v>12</v>
      </c>
      <c r="C1216" s="363">
        <v>2566.4966683623402</v>
      </c>
      <c r="D1216" s="363">
        <v>0</v>
      </c>
      <c r="E1216" s="363">
        <v>0</v>
      </c>
      <c r="F1216" s="363">
        <v>0</v>
      </c>
      <c r="G1216" s="363">
        <v>0</v>
      </c>
      <c r="H1216" s="363">
        <v>0</v>
      </c>
      <c r="I1216" s="363">
        <v>0</v>
      </c>
      <c r="J1216" s="363">
        <v>0</v>
      </c>
      <c r="K1216" s="363">
        <v>1108.0776026549902</v>
      </c>
    </row>
    <row r="1217" spans="1:11">
      <c r="A1217" s="361">
        <f t="shared" si="18"/>
        <v>45708</v>
      </c>
      <c r="B1217" s="362">
        <v>13</v>
      </c>
      <c r="C1217" s="363">
        <v>2400.1337373160604</v>
      </c>
      <c r="D1217" s="363">
        <v>0</v>
      </c>
      <c r="E1217" s="363">
        <v>0</v>
      </c>
      <c r="F1217" s="363">
        <v>0</v>
      </c>
      <c r="G1217" s="363">
        <v>0</v>
      </c>
      <c r="H1217" s="363">
        <v>0</v>
      </c>
      <c r="I1217" s="363">
        <v>0</v>
      </c>
      <c r="J1217" s="363">
        <v>0</v>
      </c>
      <c r="K1217" s="363">
        <v>1108.7932934334101</v>
      </c>
    </row>
    <row r="1218" spans="1:11">
      <c r="A1218" s="361">
        <f t="shared" si="18"/>
        <v>45708</v>
      </c>
      <c r="B1218" s="362">
        <v>14</v>
      </c>
      <c r="C1218" s="363">
        <v>337.96064245045801</v>
      </c>
      <c r="D1218" s="363">
        <v>0</v>
      </c>
      <c r="E1218" s="363">
        <v>0</v>
      </c>
      <c r="F1218" s="363">
        <v>0</v>
      </c>
      <c r="G1218" s="363">
        <v>0</v>
      </c>
      <c r="H1218" s="363">
        <v>0</v>
      </c>
      <c r="I1218" s="363">
        <v>0</v>
      </c>
      <c r="J1218" s="363">
        <v>0</v>
      </c>
      <c r="K1218" s="363">
        <v>0</v>
      </c>
    </row>
    <row r="1219" spans="1:11">
      <c r="A1219" s="361">
        <f t="shared" si="18"/>
        <v>45708</v>
      </c>
      <c r="B1219" s="362">
        <v>15</v>
      </c>
      <c r="C1219" s="363">
        <v>359.97371842990202</v>
      </c>
      <c r="D1219" s="363">
        <v>0</v>
      </c>
      <c r="E1219" s="363">
        <v>0</v>
      </c>
      <c r="F1219" s="363">
        <v>0</v>
      </c>
      <c r="G1219" s="363">
        <v>0</v>
      </c>
      <c r="H1219" s="363">
        <v>0</v>
      </c>
      <c r="I1219" s="363">
        <v>0</v>
      </c>
      <c r="J1219" s="363">
        <v>0</v>
      </c>
      <c r="K1219" s="363">
        <v>0</v>
      </c>
    </row>
    <row r="1220" spans="1:11">
      <c r="A1220" s="361">
        <f t="shared" si="18"/>
        <v>45708</v>
      </c>
      <c r="B1220" s="362">
        <v>16</v>
      </c>
      <c r="C1220" s="363">
        <v>363.24410878996702</v>
      </c>
      <c r="D1220" s="363">
        <v>0</v>
      </c>
      <c r="E1220" s="363">
        <v>0</v>
      </c>
      <c r="F1220" s="363">
        <v>0</v>
      </c>
      <c r="G1220" s="363">
        <v>0</v>
      </c>
      <c r="H1220" s="363">
        <v>0</v>
      </c>
      <c r="I1220" s="363">
        <v>0</v>
      </c>
      <c r="J1220" s="363">
        <v>0</v>
      </c>
      <c r="K1220" s="363">
        <v>0</v>
      </c>
    </row>
    <row r="1221" spans="1:11">
      <c r="A1221" s="361">
        <f t="shared" ref="A1221:A1284" si="19">IF(B1221=0,A1220+1,A1220)</f>
        <v>45708</v>
      </c>
      <c r="B1221" s="362">
        <v>17</v>
      </c>
      <c r="C1221" s="363">
        <v>365.89070366394702</v>
      </c>
      <c r="D1221" s="363">
        <v>0</v>
      </c>
      <c r="E1221" s="363">
        <v>0</v>
      </c>
      <c r="F1221" s="363">
        <v>0</v>
      </c>
      <c r="G1221" s="363">
        <v>0</v>
      </c>
      <c r="H1221" s="363">
        <v>0</v>
      </c>
      <c r="I1221" s="363">
        <v>0</v>
      </c>
      <c r="J1221" s="363">
        <v>0</v>
      </c>
      <c r="K1221" s="363">
        <v>0</v>
      </c>
    </row>
    <row r="1222" spans="1:11">
      <c r="A1222" s="361">
        <f t="shared" si="19"/>
        <v>45708</v>
      </c>
      <c r="B1222" s="362">
        <v>18</v>
      </c>
      <c r="C1222" s="363">
        <v>3853.9304376989703</v>
      </c>
      <c r="D1222" s="363">
        <v>0</v>
      </c>
      <c r="E1222" s="363">
        <v>0</v>
      </c>
      <c r="F1222" s="363">
        <v>0</v>
      </c>
      <c r="G1222" s="363">
        <v>0</v>
      </c>
      <c r="H1222" s="363">
        <v>0</v>
      </c>
      <c r="I1222" s="363">
        <v>0</v>
      </c>
      <c r="J1222" s="363">
        <v>0</v>
      </c>
      <c r="K1222" s="363">
        <v>0</v>
      </c>
    </row>
    <row r="1223" spans="1:11">
      <c r="A1223" s="361">
        <f t="shared" si="19"/>
        <v>45708</v>
      </c>
      <c r="B1223" s="362">
        <v>19</v>
      </c>
      <c r="C1223" s="363">
        <v>3624.2820681120602</v>
      </c>
      <c r="D1223" s="363">
        <v>0</v>
      </c>
      <c r="E1223" s="363">
        <v>0</v>
      </c>
      <c r="F1223" s="363">
        <v>0</v>
      </c>
      <c r="G1223" s="363">
        <v>0</v>
      </c>
      <c r="H1223" s="363">
        <v>0</v>
      </c>
      <c r="I1223" s="363">
        <v>0</v>
      </c>
      <c r="J1223" s="363">
        <v>0</v>
      </c>
      <c r="K1223" s="363">
        <v>0</v>
      </c>
    </row>
    <row r="1224" spans="1:11">
      <c r="A1224" s="361">
        <f t="shared" si="19"/>
        <v>45708</v>
      </c>
      <c r="B1224" s="362">
        <v>20</v>
      </c>
      <c r="C1224" s="363">
        <v>3371.6360040633604</v>
      </c>
      <c r="D1224" s="363">
        <v>0</v>
      </c>
      <c r="E1224" s="363">
        <v>0</v>
      </c>
      <c r="F1224" s="363">
        <v>0</v>
      </c>
      <c r="G1224" s="363">
        <v>0</v>
      </c>
      <c r="H1224" s="363">
        <v>0</v>
      </c>
      <c r="I1224" s="363">
        <v>0</v>
      </c>
      <c r="J1224" s="363">
        <v>0</v>
      </c>
      <c r="K1224" s="363">
        <v>0</v>
      </c>
    </row>
    <row r="1225" spans="1:11">
      <c r="A1225" s="361">
        <f t="shared" si="19"/>
        <v>45708</v>
      </c>
      <c r="B1225" s="362">
        <v>21</v>
      </c>
      <c r="C1225" s="363">
        <v>3165.6136761006601</v>
      </c>
      <c r="D1225" s="363">
        <v>0</v>
      </c>
      <c r="E1225" s="363">
        <v>0</v>
      </c>
      <c r="F1225" s="363">
        <v>0</v>
      </c>
      <c r="G1225" s="363">
        <v>0</v>
      </c>
      <c r="H1225" s="363">
        <v>0</v>
      </c>
      <c r="I1225" s="363">
        <v>0</v>
      </c>
      <c r="J1225" s="363">
        <v>0</v>
      </c>
      <c r="K1225" s="363">
        <v>0</v>
      </c>
    </row>
    <row r="1226" spans="1:11">
      <c r="A1226" s="361">
        <f t="shared" si="19"/>
        <v>45708</v>
      </c>
      <c r="B1226" s="362">
        <v>22</v>
      </c>
      <c r="C1226" s="363">
        <v>4272.0833561261707</v>
      </c>
      <c r="D1226" s="363">
        <v>0</v>
      </c>
      <c r="E1226" s="363">
        <v>0</v>
      </c>
      <c r="F1226" s="363">
        <v>0</v>
      </c>
      <c r="G1226" s="363">
        <v>0</v>
      </c>
      <c r="H1226" s="363">
        <v>0</v>
      </c>
      <c r="I1226" s="363">
        <v>162.27152861711201</v>
      </c>
      <c r="J1226" s="363">
        <v>0</v>
      </c>
      <c r="K1226" s="363">
        <v>202.18032468369702</v>
      </c>
    </row>
    <row r="1227" spans="1:11">
      <c r="A1227" s="361">
        <f t="shared" si="19"/>
        <v>45708</v>
      </c>
      <c r="B1227" s="362">
        <v>23</v>
      </c>
      <c r="C1227" s="363">
        <v>4273.7481039618397</v>
      </c>
      <c r="D1227" s="363">
        <v>0</v>
      </c>
      <c r="E1227" s="363">
        <v>0</v>
      </c>
      <c r="F1227" s="363">
        <v>0</v>
      </c>
      <c r="G1227" s="363">
        <v>0</v>
      </c>
      <c r="H1227" s="363">
        <v>0</v>
      </c>
      <c r="I1227" s="363">
        <v>634.37023754068809</v>
      </c>
      <c r="J1227" s="363">
        <v>0</v>
      </c>
      <c r="K1227" s="363">
        <v>358.61092795504601</v>
      </c>
    </row>
    <row r="1228" spans="1:11">
      <c r="A1228" s="361">
        <f t="shared" si="19"/>
        <v>45709</v>
      </c>
      <c r="B1228" s="362">
        <v>0</v>
      </c>
      <c r="C1228" s="363">
        <v>4451.0159064982199</v>
      </c>
      <c r="D1228" s="363">
        <v>0</v>
      </c>
      <c r="E1228" s="363">
        <v>0</v>
      </c>
      <c r="F1228" s="363">
        <v>0</v>
      </c>
      <c r="G1228" s="363">
        <v>0</v>
      </c>
      <c r="H1228" s="363">
        <v>0</v>
      </c>
      <c r="I1228" s="363">
        <v>331.26074794263707</v>
      </c>
      <c r="J1228" s="363">
        <v>0</v>
      </c>
      <c r="K1228" s="363">
        <v>0</v>
      </c>
    </row>
    <row r="1229" spans="1:11">
      <c r="A1229" s="361">
        <f t="shared" si="19"/>
        <v>45709</v>
      </c>
      <c r="B1229" s="362">
        <v>1</v>
      </c>
      <c r="C1229" s="363">
        <v>4448.6423938253602</v>
      </c>
      <c r="D1229" s="363">
        <v>0</v>
      </c>
      <c r="E1229" s="363">
        <v>0</v>
      </c>
      <c r="F1229" s="363">
        <v>0</v>
      </c>
      <c r="G1229" s="363">
        <v>0</v>
      </c>
      <c r="H1229" s="363">
        <v>0</v>
      </c>
      <c r="I1229" s="363">
        <v>314.030318826035</v>
      </c>
      <c r="J1229" s="363">
        <v>0</v>
      </c>
      <c r="K1229" s="363">
        <v>0</v>
      </c>
    </row>
    <row r="1230" spans="1:11">
      <c r="A1230" s="361">
        <f t="shared" si="19"/>
        <v>45709</v>
      </c>
      <c r="B1230" s="362">
        <v>2</v>
      </c>
      <c r="C1230" s="363">
        <v>4446.9388984637799</v>
      </c>
      <c r="D1230" s="363">
        <v>0</v>
      </c>
      <c r="E1230" s="363">
        <v>0</v>
      </c>
      <c r="F1230" s="363">
        <v>0</v>
      </c>
      <c r="G1230" s="363">
        <v>0</v>
      </c>
      <c r="H1230" s="363">
        <v>0</v>
      </c>
      <c r="I1230" s="363">
        <v>143.45616291650802</v>
      </c>
      <c r="J1230" s="363">
        <v>0</v>
      </c>
      <c r="K1230" s="363">
        <v>0</v>
      </c>
    </row>
    <row r="1231" spans="1:11">
      <c r="A1231" s="361">
        <f t="shared" si="19"/>
        <v>45709</v>
      </c>
      <c r="B1231" s="362">
        <v>3</v>
      </c>
      <c r="C1231" s="363">
        <v>4449.1818695401598</v>
      </c>
      <c r="D1231" s="363">
        <v>0</v>
      </c>
      <c r="E1231" s="363">
        <v>0</v>
      </c>
      <c r="F1231" s="363">
        <v>0</v>
      </c>
      <c r="G1231" s="363">
        <v>0</v>
      </c>
      <c r="H1231" s="363">
        <v>0</v>
      </c>
      <c r="I1231" s="363">
        <v>182.68169074226699</v>
      </c>
      <c r="J1231" s="363">
        <v>0</v>
      </c>
      <c r="K1231" s="363">
        <v>0</v>
      </c>
    </row>
    <row r="1232" spans="1:11">
      <c r="A1232" s="361">
        <f t="shared" si="19"/>
        <v>45709</v>
      </c>
      <c r="B1232" s="362">
        <v>4</v>
      </c>
      <c r="C1232" s="363">
        <v>4452.1712439264702</v>
      </c>
      <c r="D1232" s="363">
        <v>0</v>
      </c>
      <c r="E1232" s="363">
        <v>0</v>
      </c>
      <c r="F1232" s="363">
        <v>0</v>
      </c>
      <c r="G1232" s="363">
        <v>0</v>
      </c>
      <c r="H1232" s="363">
        <v>0</v>
      </c>
      <c r="I1232" s="363">
        <v>184.45504028103102</v>
      </c>
      <c r="J1232" s="363">
        <v>0</v>
      </c>
      <c r="K1232" s="363">
        <v>0</v>
      </c>
    </row>
    <row r="1233" spans="1:11">
      <c r="A1233" s="361">
        <f t="shared" si="19"/>
        <v>45709</v>
      </c>
      <c r="B1233" s="362">
        <v>5</v>
      </c>
      <c r="C1233" s="363">
        <v>4459.6590477318605</v>
      </c>
      <c r="D1233" s="363">
        <v>0</v>
      </c>
      <c r="E1233" s="363">
        <v>0</v>
      </c>
      <c r="F1233" s="363">
        <v>0</v>
      </c>
      <c r="G1233" s="363">
        <v>0</v>
      </c>
      <c r="H1233" s="363">
        <v>0</v>
      </c>
      <c r="I1233" s="363">
        <v>330.00816312675801</v>
      </c>
      <c r="J1233" s="363">
        <v>0</v>
      </c>
      <c r="K1233" s="363">
        <v>0</v>
      </c>
    </row>
    <row r="1234" spans="1:11">
      <c r="A1234" s="361">
        <f t="shared" si="19"/>
        <v>45709</v>
      </c>
      <c r="B1234" s="362">
        <v>6</v>
      </c>
      <c r="C1234" s="363">
        <v>4442.3744395704707</v>
      </c>
      <c r="D1234" s="363">
        <v>0</v>
      </c>
      <c r="E1234" s="363">
        <v>0</v>
      </c>
      <c r="F1234" s="363">
        <v>0</v>
      </c>
      <c r="G1234" s="363">
        <v>0</v>
      </c>
      <c r="H1234" s="363">
        <v>0</v>
      </c>
      <c r="I1234" s="363">
        <v>272.49574382199501</v>
      </c>
      <c r="J1234" s="363">
        <v>0</v>
      </c>
      <c r="K1234" s="363">
        <v>0</v>
      </c>
    </row>
    <row r="1235" spans="1:11">
      <c r="A1235" s="361">
        <f t="shared" si="19"/>
        <v>45709</v>
      </c>
      <c r="B1235" s="362">
        <v>7</v>
      </c>
      <c r="C1235" s="363">
        <v>4001.91208694021</v>
      </c>
      <c r="D1235" s="363">
        <v>0</v>
      </c>
      <c r="E1235" s="363">
        <v>0</v>
      </c>
      <c r="F1235" s="363">
        <v>0</v>
      </c>
      <c r="G1235" s="363">
        <v>0</v>
      </c>
      <c r="H1235" s="363">
        <v>0</v>
      </c>
      <c r="I1235" s="363">
        <v>0</v>
      </c>
      <c r="J1235" s="363">
        <v>0</v>
      </c>
      <c r="K1235" s="363">
        <v>0</v>
      </c>
    </row>
    <row r="1236" spans="1:11">
      <c r="A1236" s="361">
        <f t="shared" si="19"/>
        <v>45709</v>
      </c>
      <c r="B1236" s="362">
        <v>8</v>
      </c>
      <c r="C1236" s="363">
        <v>4007.3600085298299</v>
      </c>
      <c r="D1236" s="363">
        <v>0</v>
      </c>
      <c r="E1236" s="363">
        <v>0</v>
      </c>
      <c r="F1236" s="363">
        <v>0</v>
      </c>
      <c r="G1236" s="363">
        <v>0</v>
      </c>
      <c r="H1236" s="363">
        <v>0</v>
      </c>
      <c r="I1236" s="363">
        <v>0</v>
      </c>
      <c r="J1236" s="363">
        <v>0</v>
      </c>
      <c r="K1236" s="363">
        <v>0</v>
      </c>
    </row>
    <row r="1237" spans="1:11">
      <c r="A1237" s="361">
        <f t="shared" si="19"/>
        <v>45709</v>
      </c>
      <c r="B1237" s="362">
        <v>9</v>
      </c>
      <c r="C1237" s="363">
        <v>254.98974112987099</v>
      </c>
      <c r="D1237" s="363">
        <v>0</v>
      </c>
      <c r="E1237" s="363">
        <v>0</v>
      </c>
      <c r="F1237" s="363">
        <v>0</v>
      </c>
      <c r="G1237" s="363">
        <v>0</v>
      </c>
      <c r="H1237" s="363">
        <v>0</v>
      </c>
      <c r="I1237" s="363">
        <v>0</v>
      </c>
      <c r="J1237" s="363">
        <v>0</v>
      </c>
      <c r="K1237" s="363">
        <v>0</v>
      </c>
    </row>
    <row r="1238" spans="1:11">
      <c r="A1238" s="361">
        <f t="shared" si="19"/>
        <v>45709</v>
      </c>
      <c r="B1238" s="362">
        <v>10</v>
      </c>
      <c r="C1238" s="363">
        <v>278.06553487275801</v>
      </c>
      <c r="D1238" s="363">
        <v>0</v>
      </c>
      <c r="E1238" s="363">
        <v>0</v>
      </c>
      <c r="F1238" s="363">
        <v>0</v>
      </c>
      <c r="G1238" s="363">
        <v>0</v>
      </c>
      <c r="H1238" s="363">
        <v>0</v>
      </c>
      <c r="I1238" s="363">
        <v>0</v>
      </c>
      <c r="J1238" s="363">
        <v>0</v>
      </c>
      <c r="K1238" s="363">
        <v>0</v>
      </c>
    </row>
    <row r="1239" spans="1:11">
      <c r="A1239" s="361">
        <f t="shared" si="19"/>
        <v>45709</v>
      </c>
      <c r="B1239" s="362">
        <v>11</v>
      </c>
      <c r="C1239" s="363">
        <v>307.43837177531907</v>
      </c>
      <c r="D1239" s="363">
        <v>0</v>
      </c>
      <c r="E1239" s="363">
        <v>0</v>
      </c>
      <c r="F1239" s="363">
        <v>0</v>
      </c>
      <c r="G1239" s="363">
        <v>0</v>
      </c>
      <c r="H1239" s="363">
        <v>0</v>
      </c>
      <c r="I1239" s="363">
        <v>0</v>
      </c>
      <c r="J1239" s="363">
        <v>0</v>
      </c>
      <c r="K1239" s="363">
        <v>0</v>
      </c>
    </row>
    <row r="1240" spans="1:11">
      <c r="A1240" s="361">
        <f t="shared" si="19"/>
        <v>45709</v>
      </c>
      <c r="B1240" s="362">
        <v>12</v>
      </c>
      <c r="C1240" s="363">
        <v>1043.1419906513102</v>
      </c>
      <c r="D1240" s="363">
        <v>0</v>
      </c>
      <c r="E1240" s="363">
        <v>0</v>
      </c>
      <c r="F1240" s="363">
        <v>0</v>
      </c>
      <c r="G1240" s="363">
        <v>0</v>
      </c>
      <c r="H1240" s="363">
        <v>0</v>
      </c>
      <c r="I1240" s="363">
        <v>0</v>
      </c>
      <c r="J1240" s="363">
        <v>0</v>
      </c>
      <c r="K1240" s="363">
        <v>0</v>
      </c>
    </row>
    <row r="1241" spans="1:11">
      <c r="A1241" s="361">
        <f t="shared" si="19"/>
        <v>45709</v>
      </c>
      <c r="B1241" s="362">
        <v>13</v>
      </c>
      <c r="C1241" s="363">
        <v>393.46939184451901</v>
      </c>
      <c r="D1241" s="363">
        <v>0</v>
      </c>
      <c r="E1241" s="363">
        <v>0</v>
      </c>
      <c r="F1241" s="363">
        <v>0</v>
      </c>
      <c r="G1241" s="363">
        <v>0</v>
      </c>
      <c r="H1241" s="363">
        <v>0</v>
      </c>
      <c r="I1241" s="363">
        <v>0</v>
      </c>
      <c r="J1241" s="363">
        <v>0</v>
      </c>
      <c r="K1241" s="363">
        <v>0</v>
      </c>
    </row>
    <row r="1242" spans="1:11">
      <c r="A1242" s="361">
        <f t="shared" si="19"/>
        <v>45709</v>
      </c>
      <c r="B1242" s="362">
        <v>14</v>
      </c>
      <c r="C1242" s="363">
        <v>391.73867448834801</v>
      </c>
      <c r="D1242" s="363">
        <v>0</v>
      </c>
      <c r="E1242" s="363">
        <v>0</v>
      </c>
      <c r="F1242" s="363">
        <v>0</v>
      </c>
      <c r="G1242" s="363">
        <v>0</v>
      </c>
      <c r="H1242" s="363">
        <v>0</v>
      </c>
      <c r="I1242" s="363">
        <v>0</v>
      </c>
      <c r="J1242" s="363">
        <v>0</v>
      </c>
      <c r="K1242" s="363">
        <v>0</v>
      </c>
    </row>
    <row r="1243" spans="1:11">
      <c r="A1243" s="361">
        <f t="shared" si="19"/>
        <v>45709</v>
      </c>
      <c r="B1243" s="362">
        <v>15</v>
      </c>
      <c r="C1243" s="363">
        <v>390.10933114708803</v>
      </c>
      <c r="D1243" s="363">
        <v>0</v>
      </c>
      <c r="E1243" s="363">
        <v>0</v>
      </c>
      <c r="F1243" s="363">
        <v>0</v>
      </c>
      <c r="G1243" s="363">
        <v>0</v>
      </c>
      <c r="H1243" s="363">
        <v>0</v>
      </c>
      <c r="I1243" s="363">
        <v>0</v>
      </c>
      <c r="J1243" s="363">
        <v>0</v>
      </c>
      <c r="K1243" s="363">
        <v>0</v>
      </c>
    </row>
    <row r="1244" spans="1:11">
      <c r="A1244" s="361">
        <f t="shared" si="19"/>
        <v>45709</v>
      </c>
      <c r="B1244" s="362">
        <v>16</v>
      </c>
      <c r="C1244" s="363">
        <v>389.291935458225</v>
      </c>
      <c r="D1244" s="363">
        <v>0</v>
      </c>
      <c r="E1244" s="363">
        <v>0</v>
      </c>
      <c r="F1244" s="363">
        <v>0</v>
      </c>
      <c r="G1244" s="363">
        <v>0</v>
      </c>
      <c r="H1244" s="363">
        <v>0</v>
      </c>
      <c r="I1244" s="363">
        <v>0</v>
      </c>
      <c r="J1244" s="363">
        <v>0</v>
      </c>
      <c r="K1244" s="363">
        <v>0</v>
      </c>
    </row>
    <row r="1245" spans="1:11">
      <c r="A1245" s="361">
        <f t="shared" si="19"/>
        <v>45709</v>
      </c>
      <c r="B1245" s="362">
        <v>17</v>
      </c>
      <c r="C1245" s="363">
        <v>68.238416048014898</v>
      </c>
      <c r="D1245" s="363">
        <v>0</v>
      </c>
      <c r="E1245" s="363">
        <v>0</v>
      </c>
      <c r="F1245" s="363">
        <v>0</v>
      </c>
      <c r="G1245" s="363">
        <v>0</v>
      </c>
      <c r="H1245" s="363">
        <v>0</v>
      </c>
      <c r="I1245" s="363">
        <v>0</v>
      </c>
      <c r="J1245" s="363">
        <v>0</v>
      </c>
      <c r="K1245" s="363">
        <v>0</v>
      </c>
    </row>
    <row r="1246" spans="1:11">
      <c r="A1246" s="361">
        <f t="shared" si="19"/>
        <v>45709</v>
      </c>
      <c r="B1246" s="362">
        <v>18</v>
      </c>
      <c r="C1246" s="363">
        <v>4523.5445156625301</v>
      </c>
      <c r="D1246" s="363">
        <v>0</v>
      </c>
      <c r="E1246" s="363">
        <v>0</v>
      </c>
      <c r="F1246" s="363">
        <v>0</v>
      </c>
      <c r="G1246" s="363">
        <v>0</v>
      </c>
      <c r="H1246" s="363">
        <v>0</v>
      </c>
      <c r="I1246" s="363">
        <v>0</v>
      </c>
      <c r="J1246" s="363">
        <v>0</v>
      </c>
      <c r="K1246" s="363">
        <v>0</v>
      </c>
    </row>
    <row r="1247" spans="1:11">
      <c r="A1247" s="361">
        <f t="shared" si="19"/>
        <v>45709</v>
      </c>
      <c r="B1247" s="362">
        <v>19</v>
      </c>
      <c r="C1247" s="363">
        <v>3275.46058741555</v>
      </c>
      <c r="D1247" s="363">
        <v>0</v>
      </c>
      <c r="E1247" s="363">
        <v>0</v>
      </c>
      <c r="F1247" s="363">
        <v>0</v>
      </c>
      <c r="G1247" s="363">
        <v>0</v>
      </c>
      <c r="H1247" s="363">
        <v>0</v>
      </c>
      <c r="I1247" s="363">
        <v>0</v>
      </c>
      <c r="J1247" s="363">
        <v>0</v>
      </c>
      <c r="K1247" s="363">
        <v>0</v>
      </c>
    </row>
    <row r="1248" spans="1:11">
      <c r="A1248" s="361">
        <f t="shared" si="19"/>
        <v>45709</v>
      </c>
      <c r="B1248" s="362">
        <v>20</v>
      </c>
      <c r="C1248" s="363">
        <v>3118.6573754642804</v>
      </c>
      <c r="D1248" s="363">
        <v>0</v>
      </c>
      <c r="E1248" s="363">
        <v>0</v>
      </c>
      <c r="F1248" s="363">
        <v>0</v>
      </c>
      <c r="G1248" s="363">
        <v>0</v>
      </c>
      <c r="H1248" s="363">
        <v>0</v>
      </c>
      <c r="I1248" s="363">
        <v>0</v>
      </c>
      <c r="J1248" s="363">
        <v>0</v>
      </c>
      <c r="K1248" s="363">
        <v>0</v>
      </c>
    </row>
    <row r="1249" spans="1:11">
      <c r="A1249" s="361">
        <f t="shared" si="19"/>
        <v>45709</v>
      </c>
      <c r="B1249" s="362">
        <v>21</v>
      </c>
      <c r="C1249" s="363">
        <v>4426.37852152491</v>
      </c>
      <c r="D1249" s="363">
        <v>0</v>
      </c>
      <c r="E1249" s="363">
        <v>0</v>
      </c>
      <c r="F1249" s="363">
        <v>0</v>
      </c>
      <c r="G1249" s="363">
        <v>0</v>
      </c>
      <c r="H1249" s="363">
        <v>0</v>
      </c>
      <c r="I1249" s="363">
        <v>184.54378455810999</v>
      </c>
      <c r="J1249" s="363">
        <v>0</v>
      </c>
      <c r="K1249" s="363">
        <v>0</v>
      </c>
    </row>
    <row r="1250" spans="1:11">
      <c r="A1250" s="361">
        <f t="shared" si="19"/>
        <v>45709</v>
      </c>
      <c r="B1250" s="362">
        <v>22</v>
      </c>
      <c r="C1250" s="363">
        <v>4449.8753286783303</v>
      </c>
      <c r="D1250" s="363">
        <v>0</v>
      </c>
      <c r="E1250" s="363">
        <v>0</v>
      </c>
      <c r="F1250" s="363">
        <v>0</v>
      </c>
      <c r="G1250" s="363">
        <v>0</v>
      </c>
      <c r="H1250" s="363">
        <v>0</v>
      </c>
      <c r="I1250" s="363">
        <v>148.88526328896501</v>
      </c>
      <c r="J1250" s="363">
        <v>0</v>
      </c>
      <c r="K1250" s="363">
        <v>0</v>
      </c>
    </row>
    <row r="1251" spans="1:11">
      <c r="A1251" s="361">
        <f t="shared" si="19"/>
        <v>45709</v>
      </c>
      <c r="B1251" s="362">
        <v>23</v>
      </c>
      <c r="C1251" s="363">
        <v>4448.4709752698809</v>
      </c>
      <c r="D1251" s="363">
        <v>0</v>
      </c>
      <c r="E1251" s="363">
        <v>0</v>
      </c>
      <c r="F1251" s="363">
        <v>0</v>
      </c>
      <c r="G1251" s="363">
        <v>0</v>
      </c>
      <c r="H1251" s="363">
        <v>0</v>
      </c>
      <c r="I1251" s="363">
        <v>102.803561497167</v>
      </c>
      <c r="J1251" s="363">
        <v>0</v>
      </c>
      <c r="K1251" s="363">
        <v>0</v>
      </c>
    </row>
    <row r="1252" spans="1:11">
      <c r="A1252" s="361">
        <f t="shared" si="19"/>
        <v>45710</v>
      </c>
      <c r="B1252" s="362">
        <v>0</v>
      </c>
      <c r="C1252" s="363">
        <v>4484.4875139069309</v>
      </c>
      <c r="D1252" s="363">
        <v>0</v>
      </c>
      <c r="E1252" s="363">
        <v>0</v>
      </c>
      <c r="F1252" s="363">
        <v>0</v>
      </c>
      <c r="G1252" s="363">
        <v>0</v>
      </c>
      <c r="H1252" s="363">
        <v>0</v>
      </c>
      <c r="I1252" s="363">
        <v>23.651443619425301</v>
      </c>
      <c r="J1252" s="363">
        <v>0</v>
      </c>
      <c r="K1252" s="363">
        <v>0</v>
      </c>
    </row>
    <row r="1253" spans="1:11">
      <c r="A1253" s="361">
        <f t="shared" si="19"/>
        <v>45710</v>
      </c>
      <c r="B1253" s="362">
        <v>1</v>
      </c>
      <c r="C1253" s="363">
        <v>7428.4994822753906</v>
      </c>
      <c r="D1253" s="363">
        <v>0</v>
      </c>
      <c r="E1253" s="363">
        <v>0</v>
      </c>
      <c r="F1253" s="363">
        <v>0</v>
      </c>
      <c r="G1253" s="363">
        <v>0</v>
      </c>
      <c r="H1253" s="363">
        <v>0</v>
      </c>
      <c r="I1253" s="363">
        <v>0</v>
      </c>
      <c r="J1253" s="363">
        <v>0</v>
      </c>
      <c r="K1253" s="363">
        <v>1215.7980473904399</v>
      </c>
    </row>
    <row r="1254" spans="1:11">
      <c r="A1254" s="361">
        <f t="shared" si="19"/>
        <v>45710</v>
      </c>
      <c r="B1254" s="362">
        <v>2</v>
      </c>
      <c r="C1254" s="363">
        <v>7363.0537768473205</v>
      </c>
      <c r="D1254" s="363">
        <v>0</v>
      </c>
      <c r="E1254" s="363">
        <v>0</v>
      </c>
      <c r="F1254" s="363">
        <v>0</v>
      </c>
      <c r="G1254" s="363">
        <v>0</v>
      </c>
      <c r="H1254" s="363">
        <v>0</v>
      </c>
      <c r="I1254" s="363">
        <v>133.97426101507298</v>
      </c>
      <c r="J1254" s="363">
        <v>0</v>
      </c>
      <c r="K1254" s="363">
        <v>1149.0905421585801</v>
      </c>
    </row>
    <row r="1255" spans="1:11">
      <c r="A1255" s="361">
        <f t="shared" si="19"/>
        <v>45710</v>
      </c>
      <c r="B1255" s="362">
        <v>3</v>
      </c>
      <c r="C1255" s="363">
        <v>7393.5978600586604</v>
      </c>
      <c r="D1255" s="363">
        <v>0</v>
      </c>
      <c r="E1255" s="363">
        <v>0</v>
      </c>
      <c r="F1255" s="363">
        <v>0</v>
      </c>
      <c r="G1255" s="363">
        <v>0</v>
      </c>
      <c r="H1255" s="363">
        <v>0</v>
      </c>
      <c r="I1255" s="363">
        <v>27.478912509775697</v>
      </c>
      <c r="J1255" s="363">
        <v>0</v>
      </c>
      <c r="K1255" s="363">
        <v>1148.6674078614001</v>
      </c>
    </row>
    <row r="1256" spans="1:11">
      <c r="A1256" s="361">
        <f t="shared" si="19"/>
        <v>45710</v>
      </c>
      <c r="B1256" s="362">
        <v>4</v>
      </c>
      <c r="C1256" s="363">
        <v>7385.5534357686502</v>
      </c>
      <c r="D1256" s="363">
        <v>0</v>
      </c>
      <c r="E1256" s="363">
        <v>0</v>
      </c>
      <c r="F1256" s="363">
        <v>0</v>
      </c>
      <c r="G1256" s="363">
        <v>0</v>
      </c>
      <c r="H1256" s="363">
        <v>0</v>
      </c>
      <c r="I1256" s="363">
        <v>475.67780815156607</v>
      </c>
      <c r="J1256" s="363">
        <v>0</v>
      </c>
      <c r="K1256" s="363">
        <v>1148.5358762793999</v>
      </c>
    </row>
    <row r="1257" spans="1:11">
      <c r="A1257" s="361">
        <f t="shared" si="19"/>
        <v>45710</v>
      </c>
      <c r="B1257" s="362">
        <v>5</v>
      </c>
      <c r="C1257" s="363">
        <v>7665.1294742968112</v>
      </c>
      <c r="D1257" s="363">
        <v>0</v>
      </c>
      <c r="E1257" s="363">
        <v>0</v>
      </c>
      <c r="F1257" s="363">
        <v>0</v>
      </c>
      <c r="G1257" s="363">
        <v>0</v>
      </c>
      <c r="H1257" s="363">
        <v>0</v>
      </c>
      <c r="I1257" s="363">
        <v>306.08135616250098</v>
      </c>
      <c r="J1257" s="363">
        <v>0</v>
      </c>
      <c r="K1257" s="363">
        <v>1435.6643354202001</v>
      </c>
    </row>
    <row r="1258" spans="1:11">
      <c r="A1258" s="361">
        <f t="shared" si="19"/>
        <v>45710</v>
      </c>
      <c r="B1258" s="362">
        <v>6</v>
      </c>
      <c r="C1258" s="363">
        <v>3999.19282386943</v>
      </c>
      <c r="D1258" s="363">
        <v>0</v>
      </c>
      <c r="E1258" s="363">
        <v>0</v>
      </c>
      <c r="F1258" s="363">
        <v>0</v>
      </c>
      <c r="G1258" s="363">
        <v>0</v>
      </c>
      <c r="H1258" s="363">
        <v>0</v>
      </c>
      <c r="I1258" s="363">
        <v>0</v>
      </c>
      <c r="J1258" s="363">
        <v>0</v>
      </c>
      <c r="K1258" s="363">
        <v>0</v>
      </c>
    </row>
    <row r="1259" spans="1:11">
      <c r="A1259" s="361">
        <f t="shared" si="19"/>
        <v>45710</v>
      </c>
      <c r="B1259" s="362">
        <v>7</v>
      </c>
      <c r="C1259" s="363">
        <v>262.079688650619</v>
      </c>
      <c r="D1259" s="363">
        <v>0</v>
      </c>
      <c r="E1259" s="363">
        <v>0</v>
      </c>
      <c r="F1259" s="363">
        <v>0</v>
      </c>
      <c r="G1259" s="363">
        <v>0</v>
      </c>
      <c r="H1259" s="363">
        <v>0</v>
      </c>
      <c r="I1259" s="363">
        <v>0</v>
      </c>
      <c r="J1259" s="363">
        <v>0</v>
      </c>
      <c r="K1259" s="363">
        <v>0</v>
      </c>
    </row>
    <row r="1260" spans="1:11">
      <c r="A1260" s="361">
        <f t="shared" si="19"/>
        <v>45710</v>
      </c>
      <c r="B1260" s="362">
        <v>8</v>
      </c>
      <c r="C1260" s="363">
        <v>286.96100709095299</v>
      </c>
      <c r="D1260" s="363">
        <v>0</v>
      </c>
      <c r="E1260" s="363">
        <v>0</v>
      </c>
      <c r="F1260" s="363">
        <v>0</v>
      </c>
      <c r="G1260" s="363">
        <v>0</v>
      </c>
      <c r="H1260" s="363">
        <v>0</v>
      </c>
      <c r="I1260" s="363">
        <v>0</v>
      </c>
      <c r="J1260" s="363">
        <v>0</v>
      </c>
      <c r="K1260" s="363">
        <v>0</v>
      </c>
    </row>
    <row r="1261" spans="1:11">
      <c r="A1261" s="361">
        <f t="shared" si="19"/>
        <v>45710</v>
      </c>
      <c r="B1261" s="362">
        <v>9</v>
      </c>
      <c r="C1261" s="363">
        <v>308.39954029190801</v>
      </c>
      <c r="D1261" s="363">
        <v>0</v>
      </c>
      <c r="E1261" s="363">
        <v>0</v>
      </c>
      <c r="F1261" s="363">
        <v>0</v>
      </c>
      <c r="G1261" s="363">
        <v>0</v>
      </c>
      <c r="H1261" s="363">
        <v>0</v>
      </c>
      <c r="I1261" s="363">
        <v>0</v>
      </c>
      <c r="J1261" s="363">
        <v>0</v>
      </c>
      <c r="K1261" s="363">
        <v>0</v>
      </c>
    </row>
    <row r="1262" spans="1:11">
      <c r="A1262" s="361">
        <f t="shared" si="19"/>
        <v>45710</v>
      </c>
      <c r="B1262" s="362">
        <v>10</v>
      </c>
      <c r="C1262" s="363">
        <v>309.34060556887698</v>
      </c>
      <c r="D1262" s="363">
        <v>0</v>
      </c>
      <c r="E1262" s="363">
        <v>0</v>
      </c>
      <c r="F1262" s="363">
        <v>0</v>
      </c>
      <c r="G1262" s="363">
        <v>0</v>
      </c>
      <c r="H1262" s="363">
        <v>0</v>
      </c>
      <c r="I1262" s="363">
        <v>0</v>
      </c>
      <c r="J1262" s="363">
        <v>0</v>
      </c>
      <c r="K1262" s="363">
        <v>0</v>
      </c>
    </row>
    <row r="1263" spans="1:11">
      <c r="A1263" s="361">
        <f t="shared" si="19"/>
        <v>45710</v>
      </c>
      <c r="B1263" s="362">
        <v>11</v>
      </c>
      <c r="C1263" s="363">
        <v>308.86565912080204</v>
      </c>
      <c r="D1263" s="363">
        <v>0</v>
      </c>
      <c r="E1263" s="363">
        <v>0</v>
      </c>
      <c r="F1263" s="363">
        <v>0</v>
      </c>
      <c r="G1263" s="363">
        <v>0</v>
      </c>
      <c r="H1263" s="363">
        <v>0</v>
      </c>
      <c r="I1263" s="363">
        <v>0</v>
      </c>
      <c r="J1263" s="363">
        <v>0</v>
      </c>
      <c r="K1263" s="363">
        <v>0</v>
      </c>
    </row>
    <row r="1264" spans="1:11">
      <c r="A1264" s="361">
        <f t="shared" si="19"/>
        <v>45710</v>
      </c>
      <c r="B1264" s="362">
        <v>12</v>
      </c>
      <c r="C1264" s="363">
        <v>5012.7822467550704</v>
      </c>
      <c r="D1264" s="363">
        <v>0</v>
      </c>
      <c r="E1264" s="363">
        <v>0</v>
      </c>
      <c r="F1264" s="363">
        <v>0</v>
      </c>
      <c r="G1264" s="363">
        <v>0</v>
      </c>
      <c r="H1264" s="363">
        <v>0</v>
      </c>
      <c r="I1264" s="363">
        <v>37.982483531708894</v>
      </c>
      <c r="J1264" s="363">
        <v>0</v>
      </c>
      <c r="K1264" s="363">
        <v>0</v>
      </c>
    </row>
    <row r="1265" spans="1:11">
      <c r="A1265" s="361">
        <f t="shared" si="19"/>
        <v>45710</v>
      </c>
      <c r="B1265" s="362">
        <v>13</v>
      </c>
      <c r="C1265" s="363">
        <v>4637.2294225694595</v>
      </c>
      <c r="D1265" s="363">
        <v>0</v>
      </c>
      <c r="E1265" s="363">
        <v>0</v>
      </c>
      <c r="F1265" s="363">
        <v>0</v>
      </c>
      <c r="G1265" s="363">
        <v>0</v>
      </c>
      <c r="H1265" s="363">
        <v>0</v>
      </c>
      <c r="I1265" s="363">
        <v>10.625576249700799</v>
      </c>
      <c r="J1265" s="363">
        <v>0</v>
      </c>
      <c r="K1265" s="363">
        <v>0</v>
      </c>
    </row>
    <row r="1266" spans="1:11">
      <c r="A1266" s="361">
        <f t="shared" si="19"/>
        <v>45710</v>
      </c>
      <c r="B1266" s="362">
        <v>14</v>
      </c>
      <c r="C1266" s="363">
        <v>4467.71837643242</v>
      </c>
      <c r="D1266" s="363">
        <v>0</v>
      </c>
      <c r="E1266" s="363">
        <v>0</v>
      </c>
      <c r="F1266" s="363">
        <v>0</v>
      </c>
      <c r="G1266" s="363">
        <v>0</v>
      </c>
      <c r="H1266" s="363">
        <v>0</v>
      </c>
      <c r="I1266" s="363">
        <v>14.755052967715899</v>
      </c>
      <c r="J1266" s="363">
        <v>0</v>
      </c>
      <c r="K1266" s="363">
        <v>0</v>
      </c>
    </row>
    <row r="1267" spans="1:11">
      <c r="A1267" s="361">
        <f t="shared" si="19"/>
        <v>45710</v>
      </c>
      <c r="B1267" s="362">
        <v>15</v>
      </c>
      <c r="C1267" s="363">
        <v>3981.6496475119902</v>
      </c>
      <c r="D1267" s="363">
        <v>0</v>
      </c>
      <c r="E1267" s="363">
        <v>0</v>
      </c>
      <c r="F1267" s="363">
        <v>0</v>
      </c>
      <c r="G1267" s="363">
        <v>0</v>
      </c>
      <c r="H1267" s="363">
        <v>0</v>
      </c>
      <c r="I1267" s="363">
        <v>0</v>
      </c>
      <c r="J1267" s="363">
        <v>0</v>
      </c>
      <c r="K1267" s="363">
        <v>0</v>
      </c>
    </row>
    <row r="1268" spans="1:11">
      <c r="A1268" s="361">
        <f t="shared" si="19"/>
        <v>45710</v>
      </c>
      <c r="B1268" s="362">
        <v>16</v>
      </c>
      <c r="C1268" s="363">
        <v>19830.558945105899</v>
      </c>
      <c r="D1268" s="363">
        <v>0</v>
      </c>
      <c r="E1268" s="363">
        <v>0</v>
      </c>
      <c r="F1268" s="363">
        <v>2479.9128852067001</v>
      </c>
      <c r="G1268" s="363">
        <v>4285.4937472374995</v>
      </c>
      <c r="H1268" s="363">
        <v>0</v>
      </c>
      <c r="I1268" s="363">
        <v>1245.1761605012603</v>
      </c>
      <c r="J1268" s="363">
        <v>0</v>
      </c>
      <c r="K1268" s="363">
        <v>5.2137880919683504</v>
      </c>
    </row>
    <row r="1269" spans="1:11">
      <c r="A1269" s="361">
        <f t="shared" si="19"/>
        <v>45710</v>
      </c>
      <c r="B1269" s="362">
        <v>17</v>
      </c>
      <c r="C1269" s="363">
        <v>3993.1940615957601</v>
      </c>
      <c r="D1269" s="363">
        <v>0</v>
      </c>
      <c r="E1269" s="363">
        <v>0</v>
      </c>
      <c r="F1269" s="363">
        <v>0</v>
      </c>
      <c r="G1269" s="363">
        <v>0</v>
      </c>
      <c r="H1269" s="363">
        <v>0</v>
      </c>
      <c r="I1269" s="363">
        <v>0</v>
      </c>
      <c r="J1269" s="363">
        <v>0</v>
      </c>
      <c r="K1269" s="363">
        <v>0</v>
      </c>
    </row>
    <row r="1270" spans="1:11">
      <c r="A1270" s="361">
        <f t="shared" si="19"/>
        <v>45710</v>
      </c>
      <c r="B1270" s="362">
        <v>18</v>
      </c>
      <c r="C1270" s="363">
        <v>4439.9676367372094</v>
      </c>
      <c r="D1270" s="363">
        <v>0</v>
      </c>
      <c r="E1270" s="363">
        <v>0</v>
      </c>
      <c r="F1270" s="363">
        <v>0</v>
      </c>
      <c r="G1270" s="363">
        <v>0</v>
      </c>
      <c r="H1270" s="363">
        <v>0</v>
      </c>
      <c r="I1270" s="363">
        <v>104.68844057472501</v>
      </c>
      <c r="J1270" s="363">
        <v>0</v>
      </c>
      <c r="K1270" s="363">
        <v>0</v>
      </c>
    </row>
    <row r="1271" spans="1:11">
      <c r="A1271" s="361">
        <f t="shared" si="19"/>
        <v>45710</v>
      </c>
      <c r="B1271" s="362">
        <v>19</v>
      </c>
      <c r="C1271" s="363">
        <v>4012.9489097574706</v>
      </c>
      <c r="D1271" s="363">
        <v>0</v>
      </c>
      <c r="E1271" s="363">
        <v>0</v>
      </c>
      <c r="F1271" s="363">
        <v>0</v>
      </c>
      <c r="G1271" s="363">
        <v>0</v>
      </c>
      <c r="H1271" s="363">
        <v>0</v>
      </c>
      <c r="I1271" s="363">
        <v>0</v>
      </c>
      <c r="J1271" s="363">
        <v>0</v>
      </c>
      <c r="K1271" s="363">
        <v>0</v>
      </c>
    </row>
    <row r="1272" spans="1:11">
      <c r="A1272" s="361">
        <f t="shared" si="19"/>
        <v>45710</v>
      </c>
      <c r="B1272" s="362">
        <v>20</v>
      </c>
      <c r="C1272" s="363">
        <v>4433.5497254757202</v>
      </c>
      <c r="D1272" s="363">
        <v>0</v>
      </c>
      <c r="E1272" s="363">
        <v>0</v>
      </c>
      <c r="F1272" s="363">
        <v>0</v>
      </c>
      <c r="G1272" s="363">
        <v>0</v>
      </c>
      <c r="H1272" s="363">
        <v>0</v>
      </c>
      <c r="I1272" s="363">
        <v>16.834240011288497</v>
      </c>
      <c r="J1272" s="363">
        <v>0</v>
      </c>
      <c r="K1272" s="363">
        <v>0</v>
      </c>
    </row>
    <row r="1273" spans="1:11">
      <c r="A1273" s="361">
        <f t="shared" si="19"/>
        <v>45710</v>
      </c>
      <c r="B1273" s="362">
        <v>21</v>
      </c>
      <c r="C1273" s="363">
        <v>3967.3419597986704</v>
      </c>
      <c r="D1273" s="363">
        <v>0</v>
      </c>
      <c r="E1273" s="363">
        <v>0</v>
      </c>
      <c r="F1273" s="363">
        <v>0</v>
      </c>
      <c r="G1273" s="363">
        <v>0</v>
      </c>
      <c r="H1273" s="363">
        <v>0</v>
      </c>
      <c r="I1273" s="363">
        <v>0</v>
      </c>
      <c r="J1273" s="363">
        <v>0</v>
      </c>
      <c r="K1273" s="363">
        <v>0</v>
      </c>
    </row>
    <row r="1274" spans="1:11">
      <c r="A1274" s="361">
        <f t="shared" si="19"/>
        <v>45710</v>
      </c>
      <c r="B1274" s="362">
        <v>22</v>
      </c>
      <c r="C1274" s="363">
        <v>4038.9961047711404</v>
      </c>
      <c r="D1274" s="363">
        <v>0</v>
      </c>
      <c r="E1274" s="363">
        <v>0</v>
      </c>
      <c r="F1274" s="363">
        <v>0</v>
      </c>
      <c r="G1274" s="363">
        <v>0</v>
      </c>
      <c r="H1274" s="363">
        <v>0</v>
      </c>
      <c r="I1274" s="363">
        <v>0</v>
      </c>
      <c r="J1274" s="363">
        <v>0</v>
      </c>
      <c r="K1274" s="363">
        <v>0</v>
      </c>
    </row>
    <row r="1275" spans="1:11">
      <c r="A1275" s="361">
        <f t="shared" si="19"/>
        <v>45710</v>
      </c>
      <c r="B1275" s="362">
        <v>23</v>
      </c>
      <c r="C1275" s="363">
        <v>4039.5948327644001</v>
      </c>
      <c r="D1275" s="363">
        <v>0</v>
      </c>
      <c r="E1275" s="363">
        <v>0</v>
      </c>
      <c r="F1275" s="363">
        <v>0</v>
      </c>
      <c r="G1275" s="363">
        <v>0</v>
      </c>
      <c r="H1275" s="363">
        <v>0</v>
      </c>
      <c r="I1275" s="363">
        <v>0</v>
      </c>
      <c r="J1275" s="363">
        <v>0</v>
      </c>
      <c r="K1275" s="363">
        <v>0</v>
      </c>
    </row>
    <row r="1276" spans="1:11">
      <c r="A1276" s="361">
        <f t="shared" si="19"/>
        <v>45711</v>
      </c>
      <c r="B1276" s="362">
        <v>0</v>
      </c>
      <c r="C1276" s="363">
        <v>3461.2197437556702</v>
      </c>
      <c r="D1276" s="363">
        <v>0</v>
      </c>
      <c r="E1276" s="363">
        <v>0</v>
      </c>
      <c r="F1276" s="363">
        <v>0</v>
      </c>
      <c r="G1276" s="363">
        <v>0</v>
      </c>
      <c r="H1276" s="363">
        <v>0</v>
      </c>
      <c r="I1276" s="363">
        <v>0</v>
      </c>
      <c r="J1276" s="363">
        <v>0</v>
      </c>
      <c r="K1276" s="363">
        <v>0</v>
      </c>
    </row>
    <row r="1277" spans="1:11">
      <c r="A1277" s="361">
        <f t="shared" si="19"/>
        <v>45711</v>
      </c>
      <c r="B1277" s="362">
        <v>1</v>
      </c>
      <c r="C1277" s="363">
        <v>3459.5236114753598</v>
      </c>
      <c r="D1277" s="363">
        <v>0</v>
      </c>
      <c r="E1277" s="363">
        <v>0</v>
      </c>
      <c r="F1277" s="363">
        <v>0</v>
      </c>
      <c r="G1277" s="363">
        <v>0</v>
      </c>
      <c r="H1277" s="363">
        <v>0</v>
      </c>
      <c r="I1277" s="363">
        <v>0</v>
      </c>
      <c r="J1277" s="363">
        <v>0</v>
      </c>
      <c r="K1277" s="363">
        <v>0</v>
      </c>
    </row>
    <row r="1278" spans="1:11">
      <c r="A1278" s="361">
        <f t="shared" si="19"/>
        <v>45711</v>
      </c>
      <c r="B1278" s="362">
        <v>2</v>
      </c>
      <c r="C1278" s="363">
        <v>3457.3188632271899</v>
      </c>
      <c r="D1278" s="363">
        <v>0</v>
      </c>
      <c r="E1278" s="363">
        <v>0</v>
      </c>
      <c r="F1278" s="363">
        <v>0</v>
      </c>
      <c r="G1278" s="363">
        <v>0</v>
      </c>
      <c r="H1278" s="363">
        <v>0</v>
      </c>
      <c r="I1278" s="363">
        <v>0</v>
      </c>
      <c r="J1278" s="363">
        <v>0</v>
      </c>
      <c r="K1278" s="363">
        <v>0</v>
      </c>
    </row>
    <row r="1279" spans="1:11">
      <c r="A1279" s="361">
        <f t="shared" si="19"/>
        <v>45711</v>
      </c>
      <c r="B1279" s="362">
        <v>3</v>
      </c>
      <c r="C1279" s="363">
        <v>3446.7927517419803</v>
      </c>
      <c r="D1279" s="363">
        <v>0</v>
      </c>
      <c r="E1279" s="363">
        <v>0</v>
      </c>
      <c r="F1279" s="363">
        <v>0</v>
      </c>
      <c r="G1279" s="363">
        <v>0</v>
      </c>
      <c r="H1279" s="363">
        <v>0</v>
      </c>
      <c r="I1279" s="363">
        <v>0</v>
      </c>
      <c r="J1279" s="363">
        <v>0</v>
      </c>
      <c r="K1279" s="363">
        <v>0</v>
      </c>
    </row>
    <row r="1280" spans="1:11">
      <c r="A1280" s="361">
        <f t="shared" si="19"/>
        <v>45711</v>
      </c>
      <c r="B1280" s="362">
        <v>4</v>
      </c>
      <c r="C1280" s="363">
        <v>3253.9252618073901</v>
      </c>
      <c r="D1280" s="363">
        <v>0</v>
      </c>
      <c r="E1280" s="363">
        <v>0</v>
      </c>
      <c r="F1280" s="363">
        <v>0</v>
      </c>
      <c r="G1280" s="363">
        <v>0</v>
      </c>
      <c r="H1280" s="363">
        <v>0</v>
      </c>
      <c r="I1280" s="363">
        <v>0</v>
      </c>
      <c r="J1280" s="363">
        <v>0</v>
      </c>
      <c r="K1280" s="363">
        <v>0</v>
      </c>
    </row>
    <row r="1281" spans="1:11">
      <c r="A1281" s="361">
        <f t="shared" si="19"/>
        <v>45711</v>
      </c>
      <c r="B1281" s="362">
        <v>5</v>
      </c>
      <c r="C1281" s="363">
        <v>4274.6879353900194</v>
      </c>
      <c r="D1281" s="363">
        <v>0</v>
      </c>
      <c r="E1281" s="363">
        <v>0</v>
      </c>
      <c r="F1281" s="363">
        <v>0</v>
      </c>
      <c r="G1281" s="363">
        <v>0</v>
      </c>
      <c r="H1281" s="363">
        <v>0</v>
      </c>
      <c r="I1281" s="363">
        <v>0</v>
      </c>
      <c r="J1281" s="363">
        <v>0</v>
      </c>
      <c r="K1281" s="363">
        <v>0</v>
      </c>
    </row>
    <row r="1282" spans="1:11">
      <c r="A1282" s="361">
        <f t="shared" si="19"/>
        <v>45711</v>
      </c>
      <c r="B1282" s="362">
        <v>6</v>
      </c>
      <c r="C1282" s="363">
        <v>15225.9968391077</v>
      </c>
      <c r="D1282" s="363">
        <v>0</v>
      </c>
      <c r="E1282" s="363">
        <v>0</v>
      </c>
      <c r="F1282" s="363">
        <v>2177.2040000000002</v>
      </c>
      <c r="G1282" s="363">
        <v>0</v>
      </c>
      <c r="H1282" s="363">
        <v>0</v>
      </c>
      <c r="I1282" s="363">
        <v>0</v>
      </c>
      <c r="J1282" s="363">
        <v>0</v>
      </c>
      <c r="K1282" s="363">
        <v>0</v>
      </c>
    </row>
    <row r="1283" spans="1:11">
      <c r="A1283" s="361">
        <f t="shared" si="19"/>
        <v>45711</v>
      </c>
      <c r="B1283" s="362">
        <v>7</v>
      </c>
      <c r="C1283" s="363">
        <v>19704.765159388502</v>
      </c>
      <c r="D1283" s="363">
        <v>0</v>
      </c>
      <c r="E1283" s="363">
        <v>0</v>
      </c>
      <c r="F1283" s="363">
        <v>3876.5024000000003</v>
      </c>
      <c r="G1283" s="363">
        <v>57.632913268989995</v>
      </c>
      <c r="H1283" s="363">
        <v>0</v>
      </c>
      <c r="I1283" s="363">
        <v>1330.11576311412</v>
      </c>
      <c r="J1283" s="363">
        <v>0</v>
      </c>
      <c r="K1283" s="363">
        <v>0</v>
      </c>
    </row>
    <row r="1284" spans="1:11">
      <c r="A1284" s="361">
        <f t="shared" si="19"/>
        <v>45711</v>
      </c>
      <c r="B1284" s="362">
        <v>8</v>
      </c>
      <c r="C1284" s="363">
        <v>19693.272615240599</v>
      </c>
      <c r="D1284" s="363">
        <v>0</v>
      </c>
      <c r="E1284" s="363">
        <v>0</v>
      </c>
      <c r="F1284" s="363">
        <v>2108.4445000000001</v>
      </c>
      <c r="G1284" s="363">
        <v>63.209628219419798</v>
      </c>
      <c r="H1284" s="363">
        <v>0</v>
      </c>
      <c r="I1284" s="363">
        <v>1684.04623131468</v>
      </c>
      <c r="J1284" s="363">
        <v>0</v>
      </c>
      <c r="K1284" s="363">
        <v>0</v>
      </c>
    </row>
    <row r="1285" spans="1:11">
      <c r="A1285" s="361">
        <f t="shared" ref="A1285:A1348" si="20">IF(B1285=0,A1284+1,A1284)</f>
        <v>45711</v>
      </c>
      <c r="B1285" s="362">
        <v>9</v>
      </c>
      <c r="C1285" s="363">
        <v>3374.6644390412002</v>
      </c>
      <c r="D1285" s="363">
        <v>0</v>
      </c>
      <c r="E1285" s="363">
        <v>0</v>
      </c>
      <c r="F1285" s="363">
        <v>0</v>
      </c>
      <c r="G1285" s="363">
        <v>0</v>
      </c>
      <c r="H1285" s="363">
        <v>0</v>
      </c>
      <c r="I1285" s="363">
        <v>0</v>
      </c>
      <c r="J1285" s="363">
        <v>0</v>
      </c>
      <c r="K1285" s="363">
        <v>0</v>
      </c>
    </row>
    <row r="1286" spans="1:11">
      <c r="A1286" s="361">
        <f t="shared" si="20"/>
        <v>45711</v>
      </c>
      <c r="B1286" s="362">
        <v>10</v>
      </c>
      <c r="C1286" s="363">
        <v>4271.8755251627608</v>
      </c>
      <c r="D1286" s="363">
        <v>0</v>
      </c>
      <c r="E1286" s="363">
        <v>0</v>
      </c>
      <c r="F1286" s="363">
        <v>0</v>
      </c>
      <c r="G1286" s="363">
        <v>0</v>
      </c>
      <c r="H1286" s="363">
        <v>0</v>
      </c>
      <c r="I1286" s="363">
        <v>0</v>
      </c>
      <c r="J1286" s="363">
        <v>0</v>
      </c>
      <c r="K1286" s="363">
        <v>0</v>
      </c>
    </row>
    <row r="1287" spans="1:11">
      <c r="A1287" s="361">
        <f t="shared" si="20"/>
        <v>45711</v>
      </c>
      <c r="B1287" s="362">
        <v>11</v>
      </c>
      <c r="C1287" s="363">
        <v>3652.7080761044599</v>
      </c>
      <c r="D1287" s="363">
        <v>0</v>
      </c>
      <c r="E1287" s="363">
        <v>0</v>
      </c>
      <c r="F1287" s="363">
        <v>0</v>
      </c>
      <c r="G1287" s="363">
        <v>0</v>
      </c>
      <c r="H1287" s="363">
        <v>0</v>
      </c>
      <c r="I1287" s="363">
        <v>0</v>
      </c>
      <c r="J1287" s="363">
        <v>0</v>
      </c>
      <c r="K1287" s="363">
        <v>0</v>
      </c>
    </row>
    <row r="1288" spans="1:11">
      <c r="A1288" s="361">
        <f t="shared" si="20"/>
        <v>45711</v>
      </c>
      <c r="B1288" s="362">
        <v>12</v>
      </c>
      <c r="C1288" s="363">
        <v>3653.3873798942504</v>
      </c>
      <c r="D1288" s="363">
        <v>0</v>
      </c>
      <c r="E1288" s="363">
        <v>0</v>
      </c>
      <c r="F1288" s="363">
        <v>0</v>
      </c>
      <c r="G1288" s="363">
        <v>0</v>
      </c>
      <c r="H1288" s="363">
        <v>0</v>
      </c>
      <c r="I1288" s="363">
        <v>0</v>
      </c>
      <c r="J1288" s="363">
        <v>0</v>
      </c>
      <c r="K1288" s="363">
        <v>0</v>
      </c>
    </row>
    <row r="1289" spans="1:11">
      <c r="A1289" s="361">
        <f t="shared" si="20"/>
        <v>45711</v>
      </c>
      <c r="B1289" s="362">
        <v>13</v>
      </c>
      <c r="C1289" s="363">
        <v>3654.2599305491403</v>
      </c>
      <c r="D1289" s="363">
        <v>0</v>
      </c>
      <c r="E1289" s="363">
        <v>0</v>
      </c>
      <c r="F1289" s="363">
        <v>0</v>
      </c>
      <c r="G1289" s="363">
        <v>0</v>
      </c>
      <c r="H1289" s="363">
        <v>0</v>
      </c>
      <c r="I1289" s="363">
        <v>0</v>
      </c>
      <c r="J1289" s="363">
        <v>0</v>
      </c>
      <c r="K1289" s="363">
        <v>0</v>
      </c>
    </row>
    <row r="1290" spans="1:11">
      <c r="A1290" s="361">
        <f t="shared" si="20"/>
        <v>45711</v>
      </c>
      <c r="B1290" s="362">
        <v>14</v>
      </c>
      <c r="C1290" s="363">
        <v>3195.5292211697401</v>
      </c>
      <c r="D1290" s="363">
        <v>0</v>
      </c>
      <c r="E1290" s="363">
        <v>0</v>
      </c>
      <c r="F1290" s="363">
        <v>0</v>
      </c>
      <c r="G1290" s="363">
        <v>0</v>
      </c>
      <c r="H1290" s="363">
        <v>0</v>
      </c>
      <c r="I1290" s="363">
        <v>0</v>
      </c>
      <c r="J1290" s="363">
        <v>0</v>
      </c>
      <c r="K1290" s="363">
        <v>0</v>
      </c>
    </row>
    <row r="1291" spans="1:11">
      <c r="A1291" s="361">
        <f t="shared" si="20"/>
        <v>45711</v>
      </c>
      <c r="B1291" s="362">
        <v>15</v>
      </c>
      <c r="C1291" s="363">
        <v>3371.5893023201302</v>
      </c>
      <c r="D1291" s="363">
        <v>0</v>
      </c>
      <c r="E1291" s="363">
        <v>0</v>
      </c>
      <c r="F1291" s="363">
        <v>0</v>
      </c>
      <c r="G1291" s="363">
        <v>0</v>
      </c>
      <c r="H1291" s="363">
        <v>0</v>
      </c>
      <c r="I1291" s="363">
        <v>0</v>
      </c>
      <c r="J1291" s="363">
        <v>0</v>
      </c>
      <c r="K1291" s="363">
        <v>0</v>
      </c>
    </row>
    <row r="1292" spans="1:11">
      <c r="A1292" s="361">
        <f t="shared" si="20"/>
        <v>45711</v>
      </c>
      <c r="B1292" s="362">
        <v>16</v>
      </c>
      <c r="C1292" s="363">
        <v>3362.9778876905802</v>
      </c>
      <c r="D1292" s="363">
        <v>0</v>
      </c>
      <c r="E1292" s="363">
        <v>0</v>
      </c>
      <c r="F1292" s="363">
        <v>0</v>
      </c>
      <c r="G1292" s="363">
        <v>0</v>
      </c>
      <c r="H1292" s="363">
        <v>0</v>
      </c>
      <c r="I1292" s="363">
        <v>0</v>
      </c>
      <c r="J1292" s="363">
        <v>0</v>
      </c>
      <c r="K1292" s="363">
        <v>0</v>
      </c>
    </row>
    <row r="1293" spans="1:11">
      <c r="A1293" s="361">
        <f t="shared" si="20"/>
        <v>45711</v>
      </c>
      <c r="B1293" s="362">
        <v>17</v>
      </c>
      <c r="C1293" s="363">
        <v>4265.7797553001201</v>
      </c>
      <c r="D1293" s="363">
        <v>0</v>
      </c>
      <c r="E1293" s="363">
        <v>0</v>
      </c>
      <c r="F1293" s="363">
        <v>0</v>
      </c>
      <c r="G1293" s="363">
        <v>0</v>
      </c>
      <c r="H1293" s="363">
        <v>0</v>
      </c>
      <c r="I1293" s="363">
        <v>0</v>
      </c>
      <c r="J1293" s="363">
        <v>0</v>
      </c>
      <c r="K1293" s="363">
        <v>0</v>
      </c>
    </row>
    <row r="1294" spans="1:11">
      <c r="A1294" s="361">
        <f t="shared" si="20"/>
        <v>45711</v>
      </c>
      <c r="B1294" s="362">
        <v>18</v>
      </c>
      <c r="C1294" s="363">
        <v>247.63707454213301</v>
      </c>
      <c r="D1294" s="363">
        <v>0</v>
      </c>
      <c r="E1294" s="363">
        <v>0</v>
      </c>
      <c r="F1294" s="363">
        <v>0</v>
      </c>
      <c r="G1294" s="363">
        <v>0</v>
      </c>
      <c r="H1294" s="363">
        <v>0</v>
      </c>
      <c r="I1294" s="363">
        <v>0</v>
      </c>
      <c r="J1294" s="363">
        <v>0</v>
      </c>
      <c r="K1294" s="363">
        <v>0</v>
      </c>
    </row>
    <row r="1295" spans="1:11">
      <c r="A1295" s="361">
        <f t="shared" si="20"/>
        <v>45711</v>
      </c>
      <c r="B1295" s="362">
        <v>19</v>
      </c>
      <c r="C1295" s="363">
        <v>275.01808872743806</v>
      </c>
      <c r="D1295" s="363">
        <v>0</v>
      </c>
      <c r="E1295" s="363">
        <v>0</v>
      </c>
      <c r="F1295" s="363">
        <v>0</v>
      </c>
      <c r="G1295" s="363">
        <v>0</v>
      </c>
      <c r="H1295" s="363">
        <v>0</v>
      </c>
      <c r="I1295" s="363">
        <v>0</v>
      </c>
      <c r="J1295" s="363">
        <v>0</v>
      </c>
      <c r="K1295" s="363">
        <v>0</v>
      </c>
    </row>
    <row r="1296" spans="1:11">
      <c r="A1296" s="361">
        <f t="shared" si="20"/>
        <v>45711</v>
      </c>
      <c r="B1296" s="362">
        <v>20</v>
      </c>
      <c r="C1296" s="363">
        <v>1021.7917878898401</v>
      </c>
      <c r="D1296" s="363">
        <v>0</v>
      </c>
      <c r="E1296" s="363">
        <v>0</v>
      </c>
      <c r="F1296" s="363">
        <v>0</v>
      </c>
      <c r="G1296" s="363">
        <v>0</v>
      </c>
      <c r="H1296" s="363">
        <v>0</v>
      </c>
      <c r="I1296" s="363">
        <v>0</v>
      </c>
      <c r="J1296" s="363">
        <v>0</v>
      </c>
      <c r="K1296" s="363">
        <v>0</v>
      </c>
    </row>
    <row r="1297" spans="1:11">
      <c r="A1297" s="361">
        <f t="shared" si="20"/>
        <v>45711</v>
      </c>
      <c r="B1297" s="362">
        <v>21</v>
      </c>
      <c r="C1297" s="363">
        <v>3581.7540887976907</v>
      </c>
      <c r="D1297" s="363">
        <v>0</v>
      </c>
      <c r="E1297" s="363">
        <v>0</v>
      </c>
      <c r="F1297" s="363">
        <v>132.17860000000002</v>
      </c>
      <c r="G1297" s="363">
        <v>0</v>
      </c>
      <c r="H1297" s="363">
        <v>0</v>
      </c>
      <c r="I1297" s="363">
        <v>0</v>
      </c>
      <c r="J1297" s="363">
        <v>0</v>
      </c>
      <c r="K1297" s="363">
        <v>0</v>
      </c>
    </row>
    <row r="1298" spans="1:11">
      <c r="A1298" s="361">
        <f t="shared" si="20"/>
        <v>45711</v>
      </c>
      <c r="B1298" s="362">
        <v>22</v>
      </c>
      <c r="C1298" s="363">
        <v>3031.8683733685098</v>
      </c>
      <c r="D1298" s="363">
        <v>0</v>
      </c>
      <c r="E1298" s="363">
        <v>0</v>
      </c>
      <c r="F1298" s="363">
        <v>0</v>
      </c>
      <c r="G1298" s="363">
        <v>0</v>
      </c>
      <c r="H1298" s="363">
        <v>0</v>
      </c>
      <c r="I1298" s="363">
        <v>0</v>
      </c>
      <c r="J1298" s="363">
        <v>0</v>
      </c>
      <c r="K1298" s="363">
        <v>0</v>
      </c>
    </row>
    <row r="1299" spans="1:11">
      <c r="A1299" s="361">
        <f t="shared" si="20"/>
        <v>45711</v>
      </c>
      <c r="B1299" s="362">
        <v>23</v>
      </c>
      <c r="C1299" s="363">
        <v>2867.3360953883403</v>
      </c>
      <c r="D1299" s="363">
        <v>0</v>
      </c>
      <c r="E1299" s="363">
        <v>0</v>
      </c>
      <c r="F1299" s="363">
        <v>0</v>
      </c>
      <c r="G1299" s="363">
        <v>0</v>
      </c>
      <c r="H1299" s="363">
        <v>0</v>
      </c>
      <c r="I1299" s="363">
        <v>354.12209389404501</v>
      </c>
      <c r="J1299" s="363">
        <v>0</v>
      </c>
      <c r="K1299" s="363">
        <v>0</v>
      </c>
    </row>
    <row r="1300" spans="1:11">
      <c r="A1300" s="361">
        <f t="shared" si="20"/>
        <v>45712</v>
      </c>
      <c r="B1300" s="362">
        <v>0</v>
      </c>
      <c r="C1300" s="363">
        <v>2546.8423509658205</v>
      </c>
      <c r="D1300" s="363">
        <v>0</v>
      </c>
      <c r="E1300" s="363">
        <v>0</v>
      </c>
      <c r="F1300" s="363">
        <v>0</v>
      </c>
      <c r="G1300" s="363">
        <v>0</v>
      </c>
      <c r="H1300" s="363">
        <v>0</v>
      </c>
      <c r="I1300" s="363">
        <v>2335.2123026122604</v>
      </c>
      <c r="J1300" s="363">
        <v>0</v>
      </c>
      <c r="K1300" s="363">
        <v>0</v>
      </c>
    </row>
    <row r="1301" spans="1:11">
      <c r="A1301" s="361">
        <f t="shared" si="20"/>
        <v>45712</v>
      </c>
      <c r="B1301" s="362">
        <v>1</v>
      </c>
      <c r="C1301" s="363">
        <v>1996.62858574505</v>
      </c>
      <c r="D1301" s="363">
        <v>0</v>
      </c>
      <c r="E1301" s="363">
        <v>0</v>
      </c>
      <c r="F1301" s="363">
        <v>0</v>
      </c>
      <c r="G1301" s="363">
        <v>0</v>
      </c>
      <c r="H1301" s="363">
        <v>0</v>
      </c>
      <c r="I1301" s="363">
        <v>2676.6783704905101</v>
      </c>
      <c r="J1301" s="363">
        <v>0</v>
      </c>
      <c r="K1301" s="363">
        <v>0</v>
      </c>
    </row>
    <row r="1302" spans="1:11">
      <c r="A1302" s="361">
        <f t="shared" si="20"/>
        <v>45712</v>
      </c>
      <c r="B1302" s="362">
        <v>2</v>
      </c>
      <c r="C1302" s="363">
        <v>1885.39347835438</v>
      </c>
      <c r="D1302" s="363">
        <v>0</v>
      </c>
      <c r="E1302" s="363">
        <v>0</v>
      </c>
      <c r="F1302" s="363">
        <v>0</v>
      </c>
      <c r="G1302" s="363">
        <v>0</v>
      </c>
      <c r="H1302" s="363">
        <v>0</v>
      </c>
      <c r="I1302" s="363">
        <v>2582.01480251048</v>
      </c>
      <c r="J1302" s="363">
        <v>0</v>
      </c>
      <c r="K1302" s="363">
        <v>0</v>
      </c>
    </row>
    <row r="1303" spans="1:11">
      <c r="A1303" s="361">
        <f t="shared" si="20"/>
        <v>45712</v>
      </c>
      <c r="B1303" s="362">
        <v>3</v>
      </c>
      <c r="C1303" s="363">
        <v>1873.66711941112</v>
      </c>
      <c r="D1303" s="363">
        <v>0</v>
      </c>
      <c r="E1303" s="363">
        <v>0</v>
      </c>
      <c r="F1303" s="363">
        <v>0</v>
      </c>
      <c r="G1303" s="363">
        <v>0</v>
      </c>
      <c r="H1303" s="363">
        <v>0</v>
      </c>
      <c r="I1303" s="363">
        <v>2273.6956073813899</v>
      </c>
      <c r="J1303" s="363">
        <v>0</v>
      </c>
      <c r="K1303" s="363">
        <v>0</v>
      </c>
    </row>
    <row r="1304" spans="1:11">
      <c r="A1304" s="361">
        <f t="shared" si="20"/>
        <v>45712</v>
      </c>
      <c r="B1304" s="362">
        <v>4</v>
      </c>
      <c r="C1304" s="363">
        <v>1880.79082657099</v>
      </c>
      <c r="D1304" s="363">
        <v>0</v>
      </c>
      <c r="E1304" s="363">
        <v>0</v>
      </c>
      <c r="F1304" s="363">
        <v>0</v>
      </c>
      <c r="G1304" s="363">
        <v>0</v>
      </c>
      <c r="H1304" s="363">
        <v>0</v>
      </c>
      <c r="I1304" s="363">
        <v>2814.7501053333203</v>
      </c>
      <c r="J1304" s="363">
        <v>0</v>
      </c>
      <c r="K1304" s="363">
        <v>0</v>
      </c>
    </row>
    <row r="1305" spans="1:11">
      <c r="A1305" s="361">
        <f t="shared" si="20"/>
        <v>45712</v>
      </c>
      <c r="B1305" s="362">
        <v>5</v>
      </c>
      <c r="C1305" s="363">
        <v>0</v>
      </c>
      <c r="D1305" s="363">
        <v>0</v>
      </c>
      <c r="E1305" s="363">
        <v>0</v>
      </c>
      <c r="F1305" s="363">
        <v>0</v>
      </c>
      <c r="G1305" s="363">
        <v>0</v>
      </c>
      <c r="H1305" s="363">
        <v>0</v>
      </c>
      <c r="I1305" s="363">
        <v>770.81964325450508</v>
      </c>
      <c r="J1305" s="363">
        <v>0</v>
      </c>
      <c r="K1305" s="363">
        <v>84.123794234157486</v>
      </c>
    </row>
    <row r="1306" spans="1:11">
      <c r="A1306" s="361">
        <f t="shared" si="20"/>
        <v>45712</v>
      </c>
      <c r="B1306" s="362">
        <v>6</v>
      </c>
      <c r="C1306" s="363">
        <v>0</v>
      </c>
      <c r="D1306" s="363">
        <v>0</v>
      </c>
      <c r="E1306" s="363">
        <v>0</v>
      </c>
      <c r="F1306" s="363">
        <v>0</v>
      </c>
      <c r="G1306" s="363">
        <v>0</v>
      </c>
      <c r="H1306" s="363">
        <v>0</v>
      </c>
      <c r="I1306" s="363">
        <v>588.369916054074</v>
      </c>
      <c r="J1306" s="363">
        <v>0</v>
      </c>
      <c r="K1306" s="363">
        <v>73.812731396512604</v>
      </c>
    </row>
    <row r="1307" spans="1:11">
      <c r="A1307" s="361">
        <f t="shared" si="20"/>
        <v>45712</v>
      </c>
      <c r="B1307" s="362">
        <v>7</v>
      </c>
      <c r="C1307" s="363">
        <v>167.989985939375</v>
      </c>
      <c r="D1307" s="363">
        <v>0</v>
      </c>
      <c r="E1307" s="363">
        <v>0</v>
      </c>
      <c r="F1307" s="363">
        <v>0</v>
      </c>
      <c r="G1307" s="363">
        <v>0</v>
      </c>
      <c r="H1307" s="363">
        <v>0</v>
      </c>
      <c r="I1307" s="363">
        <v>441.94844147306105</v>
      </c>
      <c r="J1307" s="363">
        <v>0</v>
      </c>
      <c r="K1307" s="363">
        <v>0</v>
      </c>
    </row>
    <row r="1308" spans="1:11">
      <c r="A1308" s="361">
        <f t="shared" si="20"/>
        <v>45712</v>
      </c>
      <c r="B1308" s="362">
        <v>8</v>
      </c>
      <c r="C1308" s="363">
        <v>278.08123418235505</v>
      </c>
      <c r="D1308" s="363">
        <v>0</v>
      </c>
      <c r="E1308" s="363">
        <v>0</v>
      </c>
      <c r="F1308" s="363">
        <v>0</v>
      </c>
      <c r="G1308" s="363">
        <v>0</v>
      </c>
      <c r="H1308" s="363">
        <v>0</v>
      </c>
      <c r="I1308" s="363">
        <v>223.60979533612002</v>
      </c>
      <c r="J1308" s="363">
        <v>0</v>
      </c>
      <c r="K1308" s="363">
        <v>0</v>
      </c>
    </row>
    <row r="1309" spans="1:11">
      <c r="A1309" s="361">
        <f t="shared" si="20"/>
        <v>45712</v>
      </c>
      <c r="B1309" s="362">
        <v>9</v>
      </c>
      <c r="C1309" s="363">
        <v>321.17513001141003</v>
      </c>
      <c r="D1309" s="363">
        <v>0</v>
      </c>
      <c r="E1309" s="363">
        <v>0</v>
      </c>
      <c r="F1309" s="363">
        <v>0</v>
      </c>
      <c r="G1309" s="363">
        <v>0</v>
      </c>
      <c r="H1309" s="363">
        <v>0</v>
      </c>
      <c r="I1309" s="363">
        <v>232.49787074697502</v>
      </c>
      <c r="J1309" s="363">
        <v>0</v>
      </c>
      <c r="K1309" s="363">
        <v>0</v>
      </c>
    </row>
    <row r="1310" spans="1:11">
      <c r="A1310" s="361">
        <f t="shared" si="20"/>
        <v>45712</v>
      </c>
      <c r="B1310" s="362">
        <v>10</v>
      </c>
      <c r="C1310" s="363">
        <v>99.391910381573013</v>
      </c>
      <c r="D1310" s="363">
        <v>0</v>
      </c>
      <c r="E1310" s="363">
        <v>0</v>
      </c>
      <c r="F1310" s="363">
        <v>0</v>
      </c>
      <c r="G1310" s="363">
        <v>0</v>
      </c>
      <c r="H1310" s="363">
        <v>0</v>
      </c>
      <c r="I1310" s="363">
        <v>0</v>
      </c>
      <c r="J1310" s="363">
        <v>0</v>
      </c>
      <c r="K1310" s="363">
        <v>0</v>
      </c>
    </row>
    <row r="1311" spans="1:11">
      <c r="A1311" s="361">
        <f t="shared" si="20"/>
        <v>45712</v>
      </c>
      <c r="B1311" s="362">
        <v>11</v>
      </c>
      <c r="C1311" s="363">
        <v>98.24835929628729</v>
      </c>
      <c r="D1311" s="363">
        <v>0</v>
      </c>
      <c r="E1311" s="363">
        <v>0</v>
      </c>
      <c r="F1311" s="363">
        <v>0</v>
      </c>
      <c r="G1311" s="363">
        <v>0</v>
      </c>
      <c r="H1311" s="363">
        <v>0</v>
      </c>
      <c r="I1311" s="363">
        <v>279.25492616244202</v>
      </c>
      <c r="J1311" s="363">
        <v>0</v>
      </c>
      <c r="K1311" s="363">
        <v>0</v>
      </c>
    </row>
    <row r="1312" spans="1:11">
      <c r="A1312" s="361">
        <f t="shared" si="20"/>
        <v>45712</v>
      </c>
      <c r="B1312" s="362">
        <v>12</v>
      </c>
      <c r="C1312" s="363">
        <v>98.549351002403299</v>
      </c>
      <c r="D1312" s="363">
        <v>0</v>
      </c>
      <c r="E1312" s="363">
        <v>0</v>
      </c>
      <c r="F1312" s="363">
        <v>0</v>
      </c>
      <c r="G1312" s="363">
        <v>0</v>
      </c>
      <c r="H1312" s="363">
        <v>0</v>
      </c>
      <c r="I1312" s="363">
        <v>585.41704036706506</v>
      </c>
      <c r="J1312" s="363">
        <v>0</v>
      </c>
      <c r="K1312" s="363">
        <v>0</v>
      </c>
    </row>
    <row r="1313" spans="1:11">
      <c r="A1313" s="361">
        <f t="shared" si="20"/>
        <v>45712</v>
      </c>
      <c r="B1313" s="362">
        <v>13</v>
      </c>
      <c r="C1313" s="363">
        <v>411.07800670900701</v>
      </c>
      <c r="D1313" s="363">
        <v>0</v>
      </c>
      <c r="E1313" s="363">
        <v>0</v>
      </c>
      <c r="F1313" s="363">
        <v>0</v>
      </c>
      <c r="G1313" s="363">
        <v>0</v>
      </c>
      <c r="H1313" s="363">
        <v>0</v>
      </c>
      <c r="I1313" s="363">
        <v>946.37635887003603</v>
      </c>
      <c r="J1313" s="363">
        <v>0</v>
      </c>
      <c r="K1313" s="363">
        <v>0</v>
      </c>
    </row>
    <row r="1314" spans="1:11">
      <c r="A1314" s="361">
        <f t="shared" si="20"/>
        <v>45712</v>
      </c>
      <c r="B1314" s="362">
        <v>14</v>
      </c>
      <c r="C1314" s="363">
        <v>409.70556068236704</v>
      </c>
      <c r="D1314" s="363">
        <v>0</v>
      </c>
      <c r="E1314" s="363">
        <v>0</v>
      </c>
      <c r="F1314" s="363">
        <v>0</v>
      </c>
      <c r="G1314" s="363">
        <v>0</v>
      </c>
      <c r="H1314" s="363">
        <v>0</v>
      </c>
      <c r="I1314" s="363">
        <v>1198.0997258396801</v>
      </c>
      <c r="J1314" s="363">
        <v>0</v>
      </c>
      <c r="K1314" s="363">
        <v>0</v>
      </c>
    </row>
    <row r="1315" spans="1:11">
      <c r="A1315" s="361">
        <f t="shared" si="20"/>
        <v>45712</v>
      </c>
      <c r="B1315" s="362">
        <v>15</v>
      </c>
      <c r="C1315" s="363">
        <v>98.894325354147398</v>
      </c>
      <c r="D1315" s="363">
        <v>0</v>
      </c>
      <c r="E1315" s="363">
        <v>0</v>
      </c>
      <c r="F1315" s="363">
        <v>0</v>
      </c>
      <c r="G1315" s="363">
        <v>0</v>
      </c>
      <c r="H1315" s="363">
        <v>0</v>
      </c>
      <c r="I1315" s="363">
        <v>1535.41912234348</v>
      </c>
      <c r="J1315" s="363">
        <v>0</v>
      </c>
      <c r="K1315" s="363">
        <v>0</v>
      </c>
    </row>
    <row r="1316" spans="1:11">
      <c r="A1316" s="361">
        <f t="shared" si="20"/>
        <v>45712</v>
      </c>
      <c r="B1316" s="362">
        <v>16</v>
      </c>
      <c r="C1316" s="363">
        <v>0</v>
      </c>
      <c r="D1316" s="363">
        <v>0</v>
      </c>
      <c r="E1316" s="363">
        <v>0</v>
      </c>
      <c r="F1316" s="363">
        <v>0</v>
      </c>
      <c r="G1316" s="363">
        <v>0</v>
      </c>
      <c r="H1316" s="363">
        <v>0</v>
      </c>
      <c r="I1316" s="363">
        <v>675.30128260829395</v>
      </c>
      <c r="J1316" s="363">
        <v>0</v>
      </c>
      <c r="K1316" s="363">
        <v>0</v>
      </c>
    </row>
    <row r="1317" spans="1:11">
      <c r="A1317" s="361">
        <f t="shared" si="20"/>
        <v>45712</v>
      </c>
      <c r="B1317" s="362">
        <v>17</v>
      </c>
      <c r="C1317" s="363">
        <v>0</v>
      </c>
      <c r="D1317" s="363">
        <v>0</v>
      </c>
      <c r="E1317" s="363">
        <v>0</v>
      </c>
      <c r="F1317" s="363">
        <v>0</v>
      </c>
      <c r="G1317" s="363">
        <v>0</v>
      </c>
      <c r="H1317" s="363">
        <v>0</v>
      </c>
      <c r="I1317" s="363">
        <v>0</v>
      </c>
      <c r="J1317" s="363">
        <v>0</v>
      </c>
      <c r="K1317" s="363">
        <v>0</v>
      </c>
    </row>
    <row r="1318" spans="1:11">
      <c r="A1318" s="361">
        <f t="shared" si="20"/>
        <v>45712</v>
      </c>
      <c r="B1318" s="362">
        <v>18</v>
      </c>
      <c r="C1318" s="363">
        <v>32.629487711218495</v>
      </c>
      <c r="D1318" s="363">
        <v>0</v>
      </c>
      <c r="E1318" s="363">
        <v>0</v>
      </c>
      <c r="F1318" s="363">
        <v>0</v>
      </c>
      <c r="G1318" s="363">
        <v>0</v>
      </c>
      <c r="H1318" s="363">
        <v>0</v>
      </c>
      <c r="I1318" s="363">
        <v>1364.3620529658401</v>
      </c>
      <c r="J1318" s="363">
        <v>0</v>
      </c>
      <c r="K1318" s="363">
        <v>0</v>
      </c>
    </row>
    <row r="1319" spans="1:11">
      <c r="A1319" s="361">
        <f t="shared" si="20"/>
        <v>45712</v>
      </c>
      <c r="B1319" s="362">
        <v>19</v>
      </c>
      <c r="C1319" s="363">
        <v>0</v>
      </c>
      <c r="D1319" s="363">
        <v>0</v>
      </c>
      <c r="E1319" s="363">
        <v>0</v>
      </c>
      <c r="F1319" s="363">
        <v>0</v>
      </c>
      <c r="G1319" s="363">
        <v>0</v>
      </c>
      <c r="H1319" s="363">
        <v>0</v>
      </c>
      <c r="I1319" s="363">
        <v>1847.78535711876</v>
      </c>
      <c r="J1319" s="363">
        <v>0</v>
      </c>
      <c r="K1319" s="363">
        <v>0</v>
      </c>
    </row>
    <row r="1320" spans="1:11">
      <c r="A1320" s="361">
        <f t="shared" si="20"/>
        <v>45712</v>
      </c>
      <c r="B1320" s="362">
        <v>20</v>
      </c>
      <c r="C1320" s="363">
        <v>0</v>
      </c>
      <c r="D1320" s="363">
        <v>0</v>
      </c>
      <c r="E1320" s="363">
        <v>0</v>
      </c>
      <c r="F1320" s="363">
        <v>0</v>
      </c>
      <c r="G1320" s="363">
        <v>0</v>
      </c>
      <c r="H1320" s="363">
        <v>0</v>
      </c>
      <c r="I1320" s="363">
        <v>809.04170504424098</v>
      </c>
      <c r="J1320" s="363">
        <v>0</v>
      </c>
      <c r="K1320" s="363">
        <v>0</v>
      </c>
    </row>
    <row r="1321" spans="1:11">
      <c r="A1321" s="361">
        <f t="shared" si="20"/>
        <v>45712</v>
      </c>
      <c r="B1321" s="362">
        <v>21</v>
      </c>
      <c r="C1321" s="363">
        <v>261.18957598662502</v>
      </c>
      <c r="D1321" s="363">
        <v>0</v>
      </c>
      <c r="E1321" s="363">
        <v>0</v>
      </c>
      <c r="F1321" s="363">
        <v>0</v>
      </c>
      <c r="G1321" s="363">
        <v>0</v>
      </c>
      <c r="H1321" s="363">
        <v>0</v>
      </c>
      <c r="I1321" s="363">
        <v>0</v>
      </c>
      <c r="J1321" s="363">
        <v>0</v>
      </c>
      <c r="K1321" s="363">
        <v>0</v>
      </c>
    </row>
    <row r="1322" spans="1:11">
      <c r="A1322" s="361">
        <f t="shared" si="20"/>
        <v>45712</v>
      </c>
      <c r="B1322" s="362">
        <v>22</v>
      </c>
      <c r="C1322" s="363">
        <v>262.83898362148102</v>
      </c>
      <c r="D1322" s="363">
        <v>0</v>
      </c>
      <c r="E1322" s="363">
        <v>0</v>
      </c>
      <c r="F1322" s="363">
        <v>0</v>
      </c>
      <c r="G1322" s="363">
        <v>0</v>
      </c>
      <c r="H1322" s="363">
        <v>0</v>
      </c>
      <c r="I1322" s="363">
        <v>0</v>
      </c>
      <c r="J1322" s="363">
        <v>0</v>
      </c>
      <c r="K1322" s="363">
        <v>0</v>
      </c>
    </row>
    <row r="1323" spans="1:11">
      <c r="A1323" s="361">
        <f t="shared" si="20"/>
        <v>45712</v>
      </c>
      <c r="B1323" s="362">
        <v>23</v>
      </c>
      <c r="C1323" s="363">
        <v>4501.9012239117701</v>
      </c>
      <c r="D1323" s="363">
        <v>0</v>
      </c>
      <c r="E1323" s="363">
        <v>0</v>
      </c>
      <c r="F1323" s="363">
        <v>0</v>
      </c>
      <c r="G1323" s="363">
        <v>0</v>
      </c>
      <c r="H1323" s="363">
        <v>0</v>
      </c>
      <c r="I1323" s="363">
        <v>0</v>
      </c>
      <c r="J1323" s="363">
        <v>0</v>
      </c>
      <c r="K1323" s="363">
        <v>0</v>
      </c>
    </row>
    <row r="1324" spans="1:11">
      <c r="A1324" s="361">
        <f t="shared" si="20"/>
        <v>45713</v>
      </c>
      <c r="B1324" s="362">
        <v>0</v>
      </c>
      <c r="C1324" s="363">
        <v>4051.9775086330405</v>
      </c>
      <c r="D1324" s="363">
        <v>0</v>
      </c>
      <c r="E1324" s="363">
        <v>0</v>
      </c>
      <c r="F1324" s="363">
        <v>0</v>
      </c>
      <c r="G1324" s="363">
        <v>0</v>
      </c>
      <c r="H1324" s="363">
        <v>0</v>
      </c>
      <c r="I1324" s="363">
        <v>2471.7769073760005</v>
      </c>
      <c r="J1324" s="363">
        <v>0</v>
      </c>
      <c r="K1324" s="363">
        <v>0</v>
      </c>
    </row>
    <row r="1325" spans="1:11">
      <c r="A1325" s="361">
        <f t="shared" si="20"/>
        <v>45713</v>
      </c>
      <c r="B1325" s="362">
        <v>1</v>
      </c>
      <c r="C1325" s="363">
        <v>3659.2701659582203</v>
      </c>
      <c r="D1325" s="363">
        <v>0</v>
      </c>
      <c r="E1325" s="363">
        <v>0</v>
      </c>
      <c r="F1325" s="363">
        <v>0</v>
      </c>
      <c r="G1325" s="363">
        <v>0</v>
      </c>
      <c r="H1325" s="363">
        <v>0</v>
      </c>
      <c r="I1325" s="363">
        <v>4654.2594875684899</v>
      </c>
      <c r="J1325" s="363">
        <v>0</v>
      </c>
      <c r="K1325" s="363">
        <v>0</v>
      </c>
    </row>
    <row r="1326" spans="1:11">
      <c r="A1326" s="361">
        <f t="shared" si="20"/>
        <v>45713</v>
      </c>
      <c r="B1326" s="362">
        <v>2</v>
      </c>
      <c r="C1326" s="363">
        <v>3526.27803816703</v>
      </c>
      <c r="D1326" s="363">
        <v>0</v>
      </c>
      <c r="E1326" s="363">
        <v>0</v>
      </c>
      <c r="F1326" s="363">
        <v>0</v>
      </c>
      <c r="G1326" s="363">
        <v>0</v>
      </c>
      <c r="H1326" s="363">
        <v>0</v>
      </c>
      <c r="I1326" s="363">
        <v>4607.2311166743102</v>
      </c>
      <c r="J1326" s="363">
        <v>0</v>
      </c>
      <c r="K1326" s="363">
        <v>0</v>
      </c>
    </row>
    <row r="1327" spans="1:11">
      <c r="A1327" s="361">
        <f t="shared" si="20"/>
        <v>45713</v>
      </c>
      <c r="B1327" s="362">
        <v>3</v>
      </c>
      <c r="C1327" s="363">
        <v>3272.5119679280897</v>
      </c>
      <c r="D1327" s="363">
        <v>0</v>
      </c>
      <c r="E1327" s="363">
        <v>0</v>
      </c>
      <c r="F1327" s="363">
        <v>0</v>
      </c>
      <c r="G1327" s="363">
        <v>0</v>
      </c>
      <c r="H1327" s="363">
        <v>0</v>
      </c>
      <c r="I1327" s="363">
        <v>4817.5174288848912</v>
      </c>
      <c r="J1327" s="363">
        <v>0</v>
      </c>
      <c r="K1327" s="363">
        <v>255.22254390495203</v>
      </c>
    </row>
    <row r="1328" spans="1:11">
      <c r="A1328" s="361">
        <f t="shared" si="20"/>
        <v>45713</v>
      </c>
      <c r="B1328" s="362">
        <v>4</v>
      </c>
      <c r="C1328" s="363">
        <v>2038.0188799207499</v>
      </c>
      <c r="D1328" s="363">
        <v>0</v>
      </c>
      <c r="E1328" s="363">
        <v>0</v>
      </c>
      <c r="F1328" s="363">
        <v>0</v>
      </c>
      <c r="G1328" s="363">
        <v>0</v>
      </c>
      <c r="H1328" s="363">
        <v>0</v>
      </c>
      <c r="I1328" s="363">
        <v>2857.1677026308598</v>
      </c>
      <c r="J1328" s="363">
        <v>0</v>
      </c>
      <c r="K1328" s="363">
        <v>522.3240283484281</v>
      </c>
    </row>
    <row r="1329" spans="1:11">
      <c r="A1329" s="361">
        <f t="shared" si="20"/>
        <v>45713</v>
      </c>
      <c r="B1329" s="362">
        <v>5</v>
      </c>
      <c r="C1329" s="363">
        <v>2249.3248113855802</v>
      </c>
      <c r="D1329" s="363">
        <v>0</v>
      </c>
      <c r="E1329" s="363">
        <v>0</v>
      </c>
      <c r="F1329" s="363">
        <v>0</v>
      </c>
      <c r="G1329" s="363">
        <v>0</v>
      </c>
      <c r="H1329" s="363">
        <v>0</v>
      </c>
      <c r="I1329" s="363">
        <v>2410.95489897468</v>
      </c>
      <c r="J1329" s="363">
        <v>0</v>
      </c>
      <c r="K1329" s="363">
        <v>695.46366761453407</v>
      </c>
    </row>
    <row r="1330" spans="1:11">
      <c r="A1330" s="361">
        <f t="shared" si="20"/>
        <v>45713</v>
      </c>
      <c r="B1330" s="362">
        <v>6</v>
      </c>
      <c r="C1330" s="363">
        <v>222.78945547406101</v>
      </c>
      <c r="D1330" s="363">
        <v>0</v>
      </c>
      <c r="E1330" s="363">
        <v>0</v>
      </c>
      <c r="F1330" s="363">
        <v>0</v>
      </c>
      <c r="G1330" s="363">
        <v>0</v>
      </c>
      <c r="H1330" s="363">
        <v>0</v>
      </c>
      <c r="I1330" s="363">
        <v>1107.6572768952901</v>
      </c>
      <c r="J1330" s="363">
        <v>0</v>
      </c>
      <c r="K1330" s="363">
        <v>0</v>
      </c>
    </row>
    <row r="1331" spans="1:11">
      <c r="A1331" s="361">
        <f t="shared" si="20"/>
        <v>45713</v>
      </c>
      <c r="B1331" s="362">
        <v>7</v>
      </c>
      <c r="C1331" s="363">
        <v>0</v>
      </c>
      <c r="D1331" s="363">
        <v>0</v>
      </c>
      <c r="E1331" s="363">
        <v>0</v>
      </c>
      <c r="F1331" s="363">
        <v>0</v>
      </c>
      <c r="G1331" s="363">
        <v>0</v>
      </c>
      <c r="H1331" s="363">
        <v>0</v>
      </c>
      <c r="I1331" s="363">
        <v>381.25240091625301</v>
      </c>
      <c r="J1331" s="363">
        <v>0</v>
      </c>
      <c r="K1331" s="363">
        <v>0</v>
      </c>
    </row>
    <row r="1332" spans="1:11">
      <c r="A1332" s="361">
        <f t="shared" si="20"/>
        <v>45713</v>
      </c>
      <c r="B1332" s="362">
        <v>8</v>
      </c>
      <c r="C1332" s="363">
        <v>0</v>
      </c>
      <c r="D1332" s="363">
        <v>0</v>
      </c>
      <c r="E1332" s="363">
        <v>0</v>
      </c>
      <c r="F1332" s="363">
        <v>0</v>
      </c>
      <c r="G1332" s="363">
        <v>0</v>
      </c>
      <c r="H1332" s="363">
        <v>0</v>
      </c>
      <c r="I1332" s="363">
        <v>200.47901331032202</v>
      </c>
      <c r="J1332" s="363">
        <v>0</v>
      </c>
      <c r="K1332" s="363">
        <v>0</v>
      </c>
    </row>
    <row r="1333" spans="1:11">
      <c r="A1333" s="361">
        <f t="shared" si="20"/>
        <v>45713</v>
      </c>
      <c r="B1333" s="362">
        <v>9</v>
      </c>
      <c r="C1333" s="363">
        <v>0</v>
      </c>
      <c r="D1333" s="363">
        <v>0</v>
      </c>
      <c r="E1333" s="363">
        <v>0</v>
      </c>
      <c r="F1333" s="363">
        <v>0</v>
      </c>
      <c r="G1333" s="363">
        <v>0</v>
      </c>
      <c r="H1333" s="363">
        <v>0</v>
      </c>
      <c r="I1333" s="363">
        <v>690.26337857674503</v>
      </c>
      <c r="J1333" s="363">
        <v>0</v>
      </c>
      <c r="K1333" s="363">
        <v>0</v>
      </c>
    </row>
    <row r="1334" spans="1:11">
      <c r="A1334" s="361">
        <f t="shared" si="20"/>
        <v>45713</v>
      </c>
      <c r="B1334" s="362">
        <v>10</v>
      </c>
      <c r="C1334" s="363">
        <v>0</v>
      </c>
      <c r="D1334" s="363">
        <v>0</v>
      </c>
      <c r="E1334" s="363">
        <v>0</v>
      </c>
      <c r="F1334" s="363">
        <v>0</v>
      </c>
      <c r="G1334" s="363">
        <v>0</v>
      </c>
      <c r="H1334" s="363">
        <v>0</v>
      </c>
      <c r="I1334" s="363">
        <v>863.30197677869</v>
      </c>
      <c r="J1334" s="363">
        <v>0</v>
      </c>
      <c r="K1334" s="363">
        <v>0</v>
      </c>
    </row>
    <row r="1335" spans="1:11">
      <c r="A1335" s="361">
        <f t="shared" si="20"/>
        <v>45713</v>
      </c>
      <c r="B1335" s="362">
        <v>11</v>
      </c>
      <c r="C1335" s="363">
        <v>0</v>
      </c>
      <c r="D1335" s="363">
        <v>0</v>
      </c>
      <c r="E1335" s="363">
        <v>0</v>
      </c>
      <c r="F1335" s="363">
        <v>0</v>
      </c>
      <c r="G1335" s="363">
        <v>0</v>
      </c>
      <c r="H1335" s="363">
        <v>0</v>
      </c>
      <c r="I1335" s="363">
        <v>631.79880238418707</v>
      </c>
      <c r="J1335" s="363">
        <v>0</v>
      </c>
      <c r="K1335" s="363">
        <v>0</v>
      </c>
    </row>
    <row r="1336" spans="1:11">
      <c r="A1336" s="361">
        <f t="shared" si="20"/>
        <v>45713</v>
      </c>
      <c r="B1336" s="362">
        <v>12</v>
      </c>
      <c r="C1336" s="363">
        <v>261.69508240593001</v>
      </c>
      <c r="D1336" s="363">
        <v>0</v>
      </c>
      <c r="E1336" s="363">
        <v>0</v>
      </c>
      <c r="F1336" s="363">
        <v>0</v>
      </c>
      <c r="G1336" s="363">
        <v>0</v>
      </c>
      <c r="H1336" s="363">
        <v>0</v>
      </c>
      <c r="I1336" s="363">
        <v>665.83141164097708</v>
      </c>
      <c r="J1336" s="363">
        <v>0</v>
      </c>
      <c r="K1336" s="363">
        <v>0</v>
      </c>
    </row>
    <row r="1337" spans="1:11">
      <c r="A1337" s="361">
        <f t="shared" si="20"/>
        <v>45713</v>
      </c>
      <c r="B1337" s="362">
        <v>13</v>
      </c>
      <c r="C1337" s="363">
        <v>262.03618343927803</v>
      </c>
      <c r="D1337" s="363">
        <v>0</v>
      </c>
      <c r="E1337" s="363">
        <v>0</v>
      </c>
      <c r="F1337" s="363">
        <v>0</v>
      </c>
      <c r="G1337" s="363">
        <v>0</v>
      </c>
      <c r="H1337" s="363">
        <v>0</v>
      </c>
      <c r="I1337" s="363">
        <v>670.09974427317002</v>
      </c>
      <c r="J1337" s="363">
        <v>0</v>
      </c>
      <c r="K1337" s="363">
        <v>0</v>
      </c>
    </row>
    <row r="1338" spans="1:11">
      <c r="A1338" s="361">
        <f t="shared" si="20"/>
        <v>45713</v>
      </c>
      <c r="B1338" s="362">
        <v>14</v>
      </c>
      <c r="C1338" s="363">
        <v>261.99221193802401</v>
      </c>
      <c r="D1338" s="363">
        <v>0</v>
      </c>
      <c r="E1338" s="363">
        <v>0</v>
      </c>
      <c r="F1338" s="363">
        <v>0</v>
      </c>
      <c r="G1338" s="363">
        <v>0</v>
      </c>
      <c r="H1338" s="363">
        <v>0</v>
      </c>
      <c r="I1338" s="363">
        <v>436.55855695381706</v>
      </c>
      <c r="J1338" s="363">
        <v>0</v>
      </c>
      <c r="K1338" s="363">
        <v>0</v>
      </c>
    </row>
    <row r="1339" spans="1:11">
      <c r="A1339" s="361">
        <f t="shared" si="20"/>
        <v>45713</v>
      </c>
      <c r="B1339" s="362">
        <v>15</v>
      </c>
      <c r="C1339" s="363">
        <v>261.85675660238201</v>
      </c>
      <c r="D1339" s="363">
        <v>0</v>
      </c>
      <c r="E1339" s="363">
        <v>0</v>
      </c>
      <c r="F1339" s="363">
        <v>0</v>
      </c>
      <c r="G1339" s="363">
        <v>0</v>
      </c>
      <c r="H1339" s="363">
        <v>0</v>
      </c>
      <c r="I1339" s="363">
        <v>434.201335448978</v>
      </c>
      <c r="J1339" s="363">
        <v>0</v>
      </c>
      <c r="K1339" s="363">
        <v>0</v>
      </c>
    </row>
    <row r="1340" spans="1:11">
      <c r="A1340" s="361">
        <f t="shared" si="20"/>
        <v>45713</v>
      </c>
      <c r="B1340" s="362">
        <v>16</v>
      </c>
      <c r="C1340" s="363">
        <v>0</v>
      </c>
      <c r="D1340" s="363">
        <v>0</v>
      </c>
      <c r="E1340" s="363">
        <v>0</v>
      </c>
      <c r="F1340" s="363">
        <v>0</v>
      </c>
      <c r="G1340" s="363">
        <v>0</v>
      </c>
      <c r="H1340" s="363">
        <v>0</v>
      </c>
      <c r="I1340" s="363">
        <v>396.27618043836105</v>
      </c>
      <c r="J1340" s="363">
        <v>0</v>
      </c>
      <c r="K1340" s="363">
        <v>0</v>
      </c>
    </row>
    <row r="1341" spans="1:11">
      <c r="A1341" s="361">
        <f t="shared" si="20"/>
        <v>45713</v>
      </c>
      <c r="B1341" s="362">
        <v>17</v>
      </c>
      <c r="C1341" s="363">
        <v>0</v>
      </c>
      <c r="D1341" s="363">
        <v>0</v>
      </c>
      <c r="E1341" s="363">
        <v>0</v>
      </c>
      <c r="F1341" s="363">
        <v>0</v>
      </c>
      <c r="G1341" s="363">
        <v>0</v>
      </c>
      <c r="H1341" s="363">
        <v>0</v>
      </c>
      <c r="I1341" s="363">
        <v>682.97760130030906</v>
      </c>
      <c r="J1341" s="363">
        <v>0</v>
      </c>
      <c r="K1341" s="363">
        <v>0</v>
      </c>
    </row>
    <row r="1342" spans="1:11">
      <c r="A1342" s="361">
        <f t="shared" si="20"/>
        <v>45713</v>
      </c>
      <c r="B1342" s="362">
        <v>18</v>
      </c>
      <c r="C1342" s="363">
        <v>0</v>
      </c>
      <c r="D1342" s="363">
        <v>0</v>
      </c>
      <c r="E1342" s="363">
        <v>0</v>
      </c>
      <c r="F1342" s="363">
        <v>0</v>
      </c>
      <c r="G1342" s="363">
        <v>0</v>
      </c>
      <c r="H1342" s="363">
        <v>0</v>
      </c>
      <c r="I1342" s="363">
        <v>1072.9326118312902</v>
      </c>
      <c r="J1342" s="363">
        <v>0</v>
      </c>
      <c r="K1342" s="363">
        <v>0</v>
      </c>
    </row>
    <row r="1343" spans="1:11">
      <c r="A1343" s="361">
        <f t="shared" si="20"/>
        <v>45713</v>
      </c>
      <c r="B1343" s="362">
        <v>19</v>
      </c>
      <c r="C1343" s="363">
        <v>0</v>
      </c>
      <c r="D1343" s="363">
        <v>0</v>
      </c>
      <c r="E1343" s="363">
        <v>0</v>
      </c>
      <c r="F1343" s="363">
        <v>0</v>
      </c>
      <c r="G1343" s="363">
        <v>0</v>
      </c>
      <c r="H1343" s="363">
        <v>0</v>
      </c>
      <c r="I1343" s="363">
        <v>478.41207901941306</v>
      </c>
      <c r="J1343" s="363">
        <v>0</v>
      </c>
      <c r="K1343" s="363">
        <v>0</v>
      </c>
    </row>
    <row r="1344" spans="1:11">
      <c r="A1344" s="361">
        <f t="shared" si="20"/>
        <v>45713</v>
      </c>
      <c r="B1344" s="362">
        <v>20</v>
      </c>
      <c r="C1344" s="363">
        <v>8.4157306193797297</v>
      </c>
      <c r="D1344" s="363">
        <v>0</v>
      </c>
      <c r="E1344" s="363">
        <v>0</v>
      </c>
      <c r="F1344" s="363">
        <v>0</v>
      </c>
      <c r="G1344" s="363">
        <v>0</v>
      </c>
      <c r="H1344" s="363">
        <v>0</v>
      </c>
      <c r="I1344" s="363">
        <v>589.94220011411812</v>
      </c>
      <c r="J1344" s="363">
        <v>0</v>
      </c>
      <c r="K1344" s="363">
        <v>0</v>
      </c>
    </row>
    <row r="1345" spans="1:11">
      <c r="A1345" s="361">
        <f t="shared" si="20"/>
        <v>45713</v>
      </c>
      <c r="B1345" s="362">
        <v>21</v>
      </c>
      <c r="C1345" s="363">
        <v>268.33896361648203</v>
      </c>
      <c r="D1345" s="363">
        <v>0</v>
      </c>
      <c r="E1345" s="363">
        <v>0</v>
      </c>
      <c r="F1345" s="363">
        <v>0</v>
      </c>
      <c r="G1345" s="363">
        <v>0</v>
      </c>
      <c r="H1345" s="363">
        <v>0</v>
      </c>
      <c r="I1345" s="363">
        <v>0</v>
      </c>
      <c r="J1345" s="363">
        <v>0</v>
      </c>
      <c r="K1345" s="363">
        <v>0</v>
      </c>
    </row>
    <row r="1346" spans="1:11">
      <c r="A1346" s="361">
        <f t="shared" si="20"/>
        <v>45713</v>
      </c>
      <c r="B1346" s="362">
        <v>22</v>
      </c>
      <c r="C1346" s="363">
        <v>260.18476298020704</v>
      </c>
      <c r="D1346" s="363">
        <v>0</v>
      </c>
      <c r="E1346" s="363">
        <v>0</v>
      </c>
      <c r="F1346" s="363">
        <v>0</v>
      </c>
      <c r="G1346" s="363">
        <v>0</v>
      </c>
      <c r="H1346" s="363">
        <v>0</v>
      </c>
      <c r="I1346" s="363">
        <v>0</v>
      </c>
      <c r="J1346" s="363">
        <v>0</v>
      </c>
      <c r="K1346" s="363">
        <v>0</v>
      </c>
    </row>
    <row r="1347" spans="1:11">
      <c r="A1347" s="361">
        <f t="shared" si="20"/>
        <v>45713</v>
      </c>
      <c r="B1347" s="362">
        <v>23</v>
      </c>
      <c r="C1347" s="363">
        <v>4084.3282336165908</v>
      </c>
      <c r="D1347" s="363">
        <v>0</v>
      </c>
      <c r="E1347" s="363">
        <v>0</v>
      </c>
      <c r="F1347" s="363">
        <v>0</v>
      </c>
      <c r="G1347" s="363">
        <v>0</v>
      </c>
      <c r="H1347" s="363">
        <v>0</v>
      </c>
      <c r="I1347" s="363">
        <v>63.176514987887096</v>
      </c>
      <c r="J1347" s="363">
        <v>0</v>
      </c>
      <c r="K1347" s="363">
        <v>314.591938500141</v>
      </c>
    </row>
    <row r="1348" spans="1:11">
      <c r="A1348" s="361">
        <f t="shared" si="20"/>
        <v>45714</v>
      </c>
      <c r="B1348" s="362">
        <v>0</v>
      </c>
      <c r="C1348" s="363">
        <v>4138.4755899703605</v>
      </c>
      <c r="D1348" s="363">
        <v>0</v>
      </c>
      <c r="E1348" s="363">
        <v>0</v>
      </c>
      <c r="F1348" s="363">
        <v>0</v>
      </c>
      <c r="G1348" s="363">
        <v>0</v>
      </c>
      <c r="H1348" s="363">
        <v>0</v>
      </c>
      <c r="I1348" s="363">
        <v>6226.4517260273105</v>
      </c>
      <c r="J1348" s="363">
        <v>0</v>
      </c>
      <c r="K1348" s="363">
        <v>0</v>
      </c>
    </row>
    <row r="1349" spans="1:11">
      <c r="A1349" s="361">
        <f t="shared" ref="A1349:A1412" si="21">IF(B1349=0,A1348+1,A1348)</f>
        <v>45714</v>
      </c>
      <c r="B1349" s="362">
        <v>1</v>
      </c>
      <c r="C1349" s="363">
        <v>4024.0490420422598</v>
      </c>
      <c r="D1349" s="363">
        <v>0</v>
      </c>
      <c r="E1349" s="363">
        <v>0</v>
      </c>
      <c r="F1349" s="363">
        <v>0</v>
      </c>
      <c r="G1349" s="363">
        <v>0</v>
      </c>
      <c r="H1349" s="363">
        <v>0</v>
      </c>
      <c r="I1349" s="363">
        <v>5285.2946975763407</v>
      </c>
      <c r="J1349" s="363">
        <v>0</v>
      </c>
      <c r="K1349" s="363">
        <v>0</v>
      </c>
    </row>
    <row r="1350" spans="1:11">
      <c r="A1350" s="361">
        <f t="shared" si="21"/>
        <v>45714</v>
      </c>
      <c r="B1350" s="362">
        <v>2</v>
      </c>
      <c r="C1350" s="363">
        <v>3961.0982131341702</v>
      </c>
      <c r="D1350" s="363">
        <v>0</v>
      </c>
      <c r="E1350" s="363">
        <v>0</v>
      </c>
      <c r="F1350" s="363">
        <v>0</v>
      </c>
      <c r="G1350" s="363">
        <v>0</v>
      </c>
      <c r="H1350" s="363">
        <v>0</v>
      </c>
      <c r="I1350" s="363">
        <v>4271.7847675336898</v>
      </c>
      <c r="J1350" s="363">
        <v>0</v>
      </c>
      <c r="K1350" s="363">
        <v>0</v>
      </c>
    </row>
    <row r="1351" spans="1:11">
      <c r="A1351" s="361">
        <f t="shared" si="21"/>
        <v>45714</v>
      </c>
      <c r="B1351" s="362">
        <v>3</v>
      </c>
      <c r="C1351" s="363">
        <v>3954.08438673924</v>
      </c>
      <c r="D1351" s="363">
        <v>0</v>
      </c>
      <c r="E1351" s="363">
        <v>0</v>
      </c>
      <c r="F1351" s="363">
        <v>0</v>
      </c>
      <c r="G1351" s="363">
        <v>0</v>
      </c>
      <c r="H1351" s="363">
        <v>0</v>
      </c>
      <c r="I1351" s="363">
        <v>4062.5859247815401</v>
      </c>
      <c r="J1351" s="363">
        <v>0</v>
      </c>
      <c r="K1351" s="363">
        <v>0</v>
      </c>
    </row>
    <row r="1352" spans="1:11">
      <c r="A1352" s="361">
        <f t="shared" si="21"/>
        <v>45714</v>
      </c>
      <c r="B1352" s="362">
        <v>4</v>
      </c>
      <c r="C1352" s="363">
        <v>3707.3389492321303</v>
      </c>
      <c r="D1352" s="363">
        <v>0</v>
      </c>
      <c r="E1352" s="363">
        <v>0</v>
      </c>
      <c r="F1352" s="363">
        <v>0</v>
      </c>
      <c r="G1352" s="363">
        <v>0</v>
      </c>
      <c r="H1352" s="363">
        <v>0</v>
      </c>
      <c r="I1352" s="363">
        <v>4232.2264485887099</v>
      </c>
      <c r="J1352" s="363">
        <v>0</v>
      </c>
      <c r="K1352" s="363">
        <v>1112.4979567959001</v>
      </c>
    </row>
    <row r="1353" spans="1:11">
      <c r="A1353" s="361">
        <f t="shared" si="21"/>
        <v>45714</v>
      </c>
      <c r="B1353" s="362">
        <v>5</v>
      </c>
      <c r="C1353" s="363">
        <v>1820.9787944229101</v>
      </c>
      <c r="D1353" s="363">
        <v>0</v>
      </c>
      <c r="E1353" s="363">
        <v>0</v>
      </c>
      <c r="F1353" s="363">
        <v>0</v>
      </c>
      <c r="G1353" s="363">
        <v>0</v>
      </c>
      <c r="H1353" s="363">
        <v>0</v>
      </c>
      <c r="I1353" s="363">
        <v>2597.3730407390899</v>
      </c>
      <c r="J1353" s="363">
        <v>0</v>
      </c>
      <c r="K1353" s="363">
        <v>147.33169106556201</v>
      </c>
    </row>
    <row r="1354" spans="1:11">
      <c r="A1354" s="361">
        <f t="shared" si="21"/>
        <v>45714</v>
      </c>
      <c r="B1354" s="362">
        <v>6</v>
      </c>
      <c r="C1354" s="363">
        <v>914.158061792936</v>
      </c>
      <c r="D1354" s="363">
        <v>0</v>
      </c>
      <c r="E1354" s="363">
        <v>0</v>
      </c>
      <c r="F1354" s="363">
        <v>0</v>
      </c>
      <c r="G1354" s="363">
        <v>0</v>
      </c>
      <c r="H1354" s="363">
        <v>0</v>
      </c>
      <c r="I1354" s="363">
        <v>2971.0323116332702</v>
      </c>
      <c r="J1354" s="363">
        <v>0</v>
      </c>
      <c r="K1354" s="363">
        <v>0</v>
      </c>
    </row>
    <row r="1355" spans="1:11">
      <c r="A1355" s="361">
        <f t="shared" si="21"/>
        <v>45714</v>
      </c>
      <c r="B1355" s="362">
        <v>7</v>
      </c>
      <c r="C1355" s="363">
        <v>262.12353793679006</v>
      </c>
      <c r="D1355" s="363">
        <v>0</v>
      </c>
      <c r="E1355" s="363">
        <v>0</v>
      </c>
      <c r="F1355" s="363">
        <v>0</v>
      </c>
      <c r="G1355" s="363">
        <v>0</v>
      </c>
      <c r="H1355" s="363">
        <v>0</v>
      </c>
      <c r="I1355" s="363">
        <v>1512.07011989583</v>
      </c>
      <c r="J1355" s="363">
        <v>0</v>
      </c>
      <c r="K1355" s="363">
        <v>0</v>
      </c>
    </row>
    <row r="1356" spans="1:11">
      <c r="A1356" s="361">
        <f t="shared" si="21"/>
        <v>45714</v>
      </c>
      <c r="B1356" s="362">
        <v>8</v>
      </c>
      <c r="C1356" s="363">
        <v>261.88288976022301</v>
      </c>
      <c r="D1356" s="363">
        <v>0</v>
      </c>
      <c r="E1356" s="363">
        <v>0</v>
      </c>
      <c r="F1356" s="363">
        <v>0</v>
      </c>
      <c r="G1356" s="363">
        <v>0</v>
      </c>
      <c r="H1356" s="363">
        <v>0</v>
      </c>
      <c r="I1356" s="363">
        <v>1490.2849767314501</v>
      </c>
      <c r="J1356" s="363">
        <v>0</v>
      </c>
      <c r="K1356" s="363">
        <v>0</v>
      </c>
    </row>
    <row r="1357" spans="1:11">
      <c r="A1357" s="361">
        <f t="shared" si="21"/>
        <v>45714</v>
      </c>
      <c r="B1357" s="362">
        <v>9</v>
      </c>
      <c r="C1357" s="363">
        <v>430.46932153837406</v>
      </c>
      <c r="D1357" s="363">
        <v>0</v>
      </c>
      <c r="E1357" s="363">
        <v>0</v>
      </c>
      <c r="F1357" s="363">
        <v>0</v>
      </c>
      <c r="G1357" s="363">
        <v>0</v>
      </c>
      <c r="H1357" s="363">
        <v>0</v>
      </c>
      <c r="I1357" s="363">
        <v>1124.7698482682799</v>
      </c>
      <c r="J1357" s="363">
        <v>0</v>
      </c>
      <c r="K1357" s="363">
        <v>0</v>
      </c>
    </row>
    <row r="1358" spans="1:11">
      <c r="A1358" s="361">
        <f t="shared" si="21"/>
        <v>45714</v>
      </c>
      <c r="B1358" s="362">
        <v>10</v>
      </c>
      <c r="C1358" s="363">
        <v>430.51777303403406</v>
      </c>
      <c r="D1358" s="363">
        <v>0</v>
      </c>
      <c r="E1358" s="363">
        <v>0</v>
      </c>
      <c r="F1358" s="363">
        <v>0</v>
      </c>
      <c r="G1358" s="363">
        <v>0</v>
      </c>
      <c r="H1358" s="363">
        <v>0</v>
      </c>
      <c r="I1358" s="363">
        <v>1143.40033356754</v>
      </c>
      <c r="J1358" s="363">
        <v>0</v>
      </c>
      <c r="K1358" s="363">
        <v>0</v>
      </c>
    </row>
    <row r="1359" spans="1:11">
      <c r="A1359" s="361">
        <f t="shared" si="21"/>
        <v>45714</v>
      </c>
      <c r="B1359" s="362">
        <v>11</v>
      </c>
      <c r="C1359" s="363">
        <v>261.77049973509901</v>
      </c>
      <c r="D1359" s="363">
        <v>0</v>
      </c>
      <c r="E1359" s="363">
        <v>0</v>
      </c>
      <c r="F1359" s="363">
        <v>0</v>
      </c>
      <c r="G1359" s="363">
        <v>0</v>
      </c>
      <c r="H1359" s="363">
        <v>0</v>
      </c>
      <c r="I1359" s="363">
        <v>1276.2148628012499</v>
      </c>
      <c r="J1359" s="363">
        <v>0</v>
      </c>
      <c r="K1359" s="363">
        <v>0</v>
      </c>
    </row>
    <row r="1360" spans="1:11">
      <c r="A1360" s="361">
        <f t="shared" si="21"/>
        <v>45714</v>
      </c>
      <c r="B1360" s="362">
        <v>12</v>
      </c>
      <c r="C1360" s="363">
        <v>261.861964407752</v>
      </c>
      <c r="D1360" s="363">
        <v>0</v>
      </c>
      <c r="E1360" s="363">
        <v>0</v>
      </c>
      <c r="F1360" s="363">
        <v>0</v>
      </c>
      <c r="G1360" s="363">
        <v>0</v>
      </c>
      <c r="H1360" s="363">
        <v>0</v>
      </c>
      <c r="I1360" s="363">
        <v>1100.9790688118201</v>
      </c>
      <c r="J1360" s="363">
        <v>0</v>
      </c>
      <c r="K1360" s="363">
        <v>0</v>
      </c>
    </row>
    <row r="1361" spans="1:11">
      <c r="A1361" s="361">
        <f t="shared" si="21"/>
        <v>45714</v>
      </c>
      <c r="B1361" s="362">
        <v>13</v>
      </c>
      <c r="C1361" s="363">
        <v>261.91184898866203</v>
      </c>
      <c r="D1361" s="363">
        <v>0</v>
      </c>
      <c r="E1361" s="363">
        <v>0</v>
      </c>
      <c r="F1361" s="363">
        <v>0</v>
      </c>
      <c r="G1361" s="363">
        <v>0</v>
      </c>
      <c r="H1361" s="363">
        <v>0</v>
      </c>
      <c r="I1361" s="363">
        <v>1323.90958534009</v>
      </c>
      <c r="J1361" s="363">
        <v>0</v>
      </c>
      <c r="K1361" s="363">
        <v>0</v>
      </c>
    </row>
    <row r="1362" spans="1:11">
      <c r="A1362" s="361">
        <f t="shared" si="21"/>
        <v>45714</v>
      </c>
      <c r="B1362" s="362">
        <v>14</v>
      </c>
      <c r="C1362" s="363">
        <v>0</v>
      </c>
      <c r="D1362" s="363">
        <v>0</v>
      </c>
      <c r="E1362" s="363">
        <v>0</v>
      </c>
      <c r="F1362" s="363">
        <v>0</v>
      </c>
      <c r="G1362" s="363">
        <v>0</v>
      </c>
      <c r="H1362" s="363">
        <v>0</v>
      </c>
      <c r="I1362" s="363">
        <v>1083.12104229037</v>
      </c>
      <c r="J1362" s="363">
        <v>0</v>
      </c>
      <c r="K1362" s="363">
        <v>0</v>
      </c>
    </row>
    <row r="1363" spans="1:11">
      <c r="A1363" s="361">
        <f t="shared" si="21"/>
        <v>45714</v>
      </c>
      <c r="B1363" s="362">
        <v>15</v>
      </c>
      <c r="C1363" s="363">
        <v>0</v>
      </c>
      <c r="D1363" s="363">
        <v>0</v>
      </c>
      <c r="E1363" s="363">
        <v>0</v>
      </c>
      <c r="F1363" s="363">
        <v>0</v>
      </c>
      <c r="G1363" s="363">
        <v>0</v>
      </c>
      <c r="H1363" s="363">
        <v>0</v>
      </c>
      <c r="I1363" s="363">
        <v>1263.6265159113602</v>
      </c>
      <c r="J1363" s="363">
        <v>0</v>
      </c>
      <c r="K1363" s="363">
        <v>0</v>
      </c>
    </row>
    <row r="1364" spans="1:11">
      <c r="A1364" s="361">
        <f t="shared" si="21"/>
        <v>45714</v>
      </c>
      <c r="B1364" s="362">
        <v>16</v>
      </c>
      <c r="C1364" s="363">
        <v>0</v>
      </c>
      <c r="D1364" s="363">
        <v>0</v>
      </c>
      <c r="E1364" s="363">
        <v>0</v>
      </c>
      <c r="F1364" s="363">
        <v>0</v>
      </c>
      <c r="G1364" s="363">
        <v>0</v>
      </c>
      <c r="H1364" s="363">
        <v>0</v>
      </c>
      <c r="I1364" s="363">
        <v>1019.7751229624801</v>
      </c>
      <c r="J1364" s="363">
        <v>0</v>
      </c>
      <c r="K1364" s="363">
        <v>0</v>
      </c>
    </row>
    <row r="1365" spans="1:11">
      <c r="A1365" s="361">
        <f t="shared" si="21"/>
        <v>45714</v>
      </c>
      <c r="B1365" s="362">
        <v>17</v>
      </c>
      <c r="C1365" s="363">
        <v>0</v>
      </c>
      <c r="D1365" s="363">
        <v>0</v>
      </c>
      <c r="E1365" s="363">
        <v>0</v>
      </c>
      <c r="F1365" s="363">
        <v>0</v>
      </c>
      <c r="G1365" s="363">
        <v>0</v>
      </c>
      <c r="H1365" s="363">
        <v>0</v>
      </c>
      <c r="I1365" s="363">
        <v>1035.0975082680202</v>
      </c>
      <c r="J1365" s="363">
        <v>0</v>
      </c>
      <c r="K1365" s="363">
        <v>0</v>
      </c>
    </row>
    <row r="1366" spans="1:11">
      <c r="A1366" s="361">
        <f t="shared" si="21"/>
        <v>45714</v>
      </c>
      <c r="B1366" s="362">
        <v>18</v>
      </c>
      <c r="C1366" s="363">
        <v>0</v>
      </c>
      <c r="D1366" s="363">
        <v>0</v>
      </c>
      <c r="E1366" s="363">
        <v>0</v>
      </c>
      <c r="F1366" s="363">
        <v>0</v>
      </c>
      <c r="G1366" s="363">
        <v>0</v>
      </c>
      <c r="H1366" s="363">
        <v>0</v>
      </c>
      <c r="I1366" s="363">
        <v>0</v>
      </c>
      <c r="J1366" s="363">
        <v>0</v>
      </c>
      <c r="K1366" s="363">
        <v>0</v>
      </c>
    </row>
    <row r="1367" spans="1:11">
      <c r="A1367" s="361">
        <f t="shared" si="21"/>
        <v>45714</v>
      </c>
      <c r="B1367" s="362">
        <v>19</v>
      </c>
      <c r="C1367" s="363">
        <v>0</v>
      </c>
      <c r="D1367" s="363">
        <v>0</v>
      </c>
      <c r="E1367" s="363">
        <v>0</v>
      </c>
      <c r="F1367" s="363">
        <v>0</v>
      </c>
      <c r="G1367" s="363">
        <v>0</v>
      </c>
      <c r="H1367" s="363">
        <v>0</v>
      </c>
      <c r="I1367" s="363">
        <v>0</v>
      </c>
      <c r="J1367" s="363">
        <v>0</v>
      </c>
      <c r="K1367" s="363">
        <v>0</v>
      </c>
    </row>
    <row r="1368" spans="1:11">
      <c r="A1368" s="361">
        <f t="shared" si="21"/>
        <v>45714</v>
      </c>
      <c r="B1368" s="362">
        <v>20</v>
      </c>
      <c r="C1368" s="363">
        <v>44.666758765141097</v>
      </c>
      <c r="D1368" s="363">
        <v>0</v>
      </c>
      <c r="E1368" s="363">
        <v>0</v>
      </c>
      <c r="F1368" s="363">
        <v>0</v>
      </c>
      <c r="G1368" s="363">
        <v>0</v>
      </c>
      <c r="H1368" s="363">
        <v>0</v>
      </c>
      <c r="I1368" s="363">
        <v>1129.93275431852</v>
      </c>
      <c r="J1368" s="363">
        <v>0</v>
      </c>
      <c r="K1368" s="363">
        <v>0</v>
      </c>
    </row>
    <row r="1369" spans="1:11">
      <c r="A1369" s="361">
        <f t="shared" si="21"/>
        <v>45714</v>
      </c>
      <c r="B1369" s="362">
        <v>21</v>
      </c>
      <c r="C1369" s="363">
        <v>264.63992237400402</v>
      </c>
      <c r="D1369" s="363">
        <v>0</v>
      </c>
      <c r="E1369" s="363">
        <v>0</v>
      </c>
      <c r="F1369" s="363">
        <v>0</v>
      </c>
      <c r="G1369" s="363">
        <v>0</v>
      </c>
      <c r="H1369" s="363">
        <v>0</v>
      </c>
      <c r="I1369" s="363">
        <v>1182.25644385023</v>
      </c>
      <c r="J1369" s="363">
        <v>0</v>
      </c>
      <c r="K1369" s="363">
        <v>0</v>
      </c>
    </row>
    <row r="1370" spans="1:11">
      <c r="A1370" s="361">
        <f t="shared" si="21"/>
        <v>45714</v>
      </c>
      <c r="B1370" s="362">
        <v>22</v>
      </c>
      <c r="C1370" s="363">
        <v>259.60309042817499</v>
      </c>
      <c r="D1370" s="363">
        <v>0</v>
      </c>
      <c r="E1370" s="363">
        <v>0</v>
      </c>
      <c r="F1370" s="363">
        <v>0</v>
      </c>
      <c r="G1370" s="363">
        <v>0</v>
      </c>
      <c r="H1370" s="363">
        <v>0</v>
      </c>
      <c r="I1370" s="363">
        <v>412.68656064182102</v>
      </c>
      <c r="J1370" s="363">
        <v>0</v>
      </c>
      <c r="K1370" s="363">
        <v>0</v>
      </c>
    </row>
    <row r="1371" spans="1:11">
      <c r="A1371" s="361">
        <f t="shared" si="21"/>
        <v>45714</v>
      </c>
      <c r="B1371" s="362">
        <v>23</v>
      </c>
      <c r="C1371" s="363">
        <v>259.84885663898302</v>
      </c>
      <c r="D1371" s="363">
        <v>0</v>
      </c>
      <c r="E1371" s="363">
        <v>0</v>
      </c>
      <c r="F1371" s="363">
        <v>0</v>
      </c>
      <c r="G1371" s="363">
        <v>0</v>
      </c>
      <c r="H1371" s="363">
        <v>0</v>
      </c>
      <c r="I1371" s="363">
        <v>0</v>
      </c>
      <c r="J1371" s="363">
        <v>0</v>
      </c>
      <c r="K1371" s="363">
        <v>0</v>
      </c>
    </row>
    <row r="1372" spans="1:11">
      <c r="A1372" s="361">
        <f t="shared" si="21"/>
        <v>45715</v>
      </c>
      <c r="B1372" s="362">
        <v>0</v>
      </c>
      <c r="C1372" s="363">
        <v>261.46379595322304</v>
      </c>
      <c r="D1372" s="363">
        <v>0</v>
      </c>
      <c r="E1372" s="363">
        <v>0</v>
      </c>
      <c r="F1372" s="363">
        <v>0</v>
      </c>
      <c r="G1372" s="363">
        <v>0</v>
      </c>
      <c r="H1372" s="363">
        <v>0</v>
      </c>
      <c r="I1372" s="363">
        <v>1011.74072363525</v>
      </c>
      <c r="J1372" s="363">
        <v>0</v>
      </c>
      <c r="K1372" s="363">
        <v>0</v>
      </c>
    </row>
    <row r="1373" spans="1:11">
      <c r="A1373" s="361">
        <f t="shared" si="21"/>
        <v>45715</v>
      </c>
      <c r="B1373" s="362">
        <v>1</v>
      </c>
      <c r="C1373" s="363">
        <v>261.53583772631697</v>
      </c>
      <c r="D1373" s="363">
        <v>0</v>
      </c>
      <c r="E1373" s="363">
        <v>0</v>
      </c>
      <c r="F1373" s="363">
        <v>0</v>
      </c>
      <c r="G1373" s="363">
        <v>0</v>
      </c>
      <c r="H1373" s="363">
        <v>0</v>
      </c>
      <c r="I1373" s="363">
        <v>663.82048347943703</v>
      </c>
      <c r="J1373" s="363">
        <v>0</v>
      </c>
      <c r="K1373" s="363">
        <v>0</v>
      </c>
    </row>
    <row r="1374" spans="1:11">
      <c r="A1374" s="361">
        <f t="shared" si="21"/>
        <v>45715</v>
      </c>
      <c r="B1374" s="362">
        <v>2</v>
      </c>
      <c r="C1374" s="363">
        <v>261.66520706356505</v>
      </c>
      <c r="D1374" s="363">
        <v>0</v>
      </c>
      <c r="E1374" s="363">
        <v>0</v>
      </c>
      <c r="F1374" s="363">
        <v>0</v>
      </c>
      <c r="G1374" s="363">
        <v>0</v>
      </c>
      <c r="H1374" s="363">
        <v>0</v>
      </c>
      <c r="I1374" s="363">
        <v>649.7158403218981</v>
      </c>
      <c r="J1374" s="363">
        <v>0</v>
      </c>
      <c r="K1374" s="363">
        <v>0</v>
      </c>
    </row>
    <row r="1375" spans="1:11">
      <c r="A1375" s="361">
        <f t="shared" si="21"/>
        <v>45715</v>
      </c>
      <c r="B1375" s="362">
        <v>3</v>
      </c>
      <c r="C1375" s="363">
        <v>261.66959171564503</v>
      </c>
      <c r="D1375" s="363">
        <v>0</v>
      </c>
      <c r="E1375" s="363">
        <v>0</v>
      </c>
      <c r="F1375" s="363">
        <v>0</v>
      </c>
      <c r="G1375" s="363">
        <v>0</v>
      </c>
      <c r="H1375" s="363">
        <v>0</v>
      </c>
      <c r="I1375" s="363">
        <v>655.66949872752002</v>
      </c>
      <c r="J1375" s="363">
        <v>0</v>
      </c>
      <c r="K1375" s="363">
        <v>0</v>
      </c>
    </row>
    <row r="1376" spans="1:11">
      <c r="A1376" s="361">
        <f t="shared" si="21"/>
        <v>45715</v>
      </c>
      <c r="B1376" s="362">
        <v>4</v>
      </c>
      <c r="C1376" s="363">
        <v>0</v>
      </c>
      <c r="D1376" s="363">
        <v>0</v>
      </c>
      <c r="E1376" s="363">
        <v>0</v>
      </c>
      <c r="F1376" s="363">
        <v>0</v>
      </c>
      <c r="G1376" s="363">
        <v>0</v>
      </c>
      <c r="H1376" s="363">
        <v>0</v>
      </c>
      <c r="I1376" s="363">
        <v>725.48182344932002</v>
      </c>
      <c r="J1376" s="363">
        <v>0</v>
      </c>
      <c r="K1376" s="363">
        <v>261.67152326181503</v>
      </c>
    </row>
    <row r="1377" spans="1:11">
      <c r="A1377" s="361">
        <f t="shared" si="21"/>
        <v>45715</v>
      </c>
      <c r="B1377" s="362">
        <v>5</v>
      </c>
      <c r="C1377" s="363">
        <v>0</v>
      </c>
      <c r="D1377" s="363">
        <v>0</v>
      </c>
      <c r="E1377" s="363">
        <v>0</v>
      </c>
      <c r="F1377" s="363">
        <v>0</v>
      </c>
      <c r="G1377" s="363">
        <v>0</v>
      </c>
      <c r="H1377" s="363">
        <v>0</v>
      </c>
      <c r="I1377" s="363">
        <v>1436.7850907910799</v>
      </c>
      <c r="J1377" s="363">
        <v>0</v>
      </c>
      <c r="K1377" s="363">
        <v>262.07807156096902</v>
      </c>
    </row>
    <row r="1378" spans="1:11">
      <c r="A1378" s="361">
        <f t="shared" si="21"/>
        <v>45715</v>
      </c>
      <c r="B1378" s="362">
        <v>6</v>
      </c>
      <c r="C1378" s="363">
        <v>0</v>
      </c>
      <c r="D1378" s="363">
        <v>0</v>
      </c>
      <c r="E1378" s="363">
        <v>0</v>
      </c>
      <c r="F1378" s="363">
        <v>0</v>
      </c>
      <c r="G1378" s="363">
        <v>0</v>
      </c>
      <c r="H1378" s="363">
        <v>0</v>
      </c>
      <c r="I1378" s="363">
        <v>1475.3237656562503</v>
      </c>
      <c r="J1378" s="363">
        <v>0</v>
      </c>
      <c r="K1378" s="363">
        <v>0</v>
      </c>
    </row>
    <row r="1379" spans="1:11">
      <c r="A1379" s="361">
        <f t="shared" si="21"/>
        <v>45715</v>
      </c>
      <c r="B1379" s="362">
        <v>7</v>
      </c>
      <c r="C1379" s="363">
        <v>0</v>
      </c>
      <c r="D1379" s="363">
        <v>0</v>
      </c>
      <c r="E1379" s="363">
        <v>0</v>
      </c>
      <c r="F1379" s="363">
        <v>0</v>
      </c>
      <c r="G1379" s="363">
        <v>0</v>
      </c>
      <c r="H1379" s="363">
        <v>0</v>
      </c>
      <c r="I1379" s="363">
        <v>825.71347050320708</v>
      </c>
      <c r="J1379" s="363">
        <v>0</v>
      </c>
      <c r="K1379" s="363">
        <v>202.82354237096399</v>
      </c>
    </row>
    <row r="1380" spans="1:11">
      <c r="A1380" s="361">
        <f t="shared" si="21"/>
        <v>45715</v>
      </c>
      <c r="B1380" s="362">
        <v>8</v>
      </c>
      <c r="C1380" s="363">
        <v>0</v>
      </c>
      <c r="D1380" s="363">
        <v>0</v>
      </c>
      <c r="E1380" s="363">
        <v>0</v>
      </c>
      <c r="F1380" s="363">
        <v>0</v>
      </c>
      <c r="G1380" s="363">
        <v>0</v>
      </c>
      <c r="H1380" s="363">
        <v>0</v>
      </c>
      <c r="I1380" s="363">
        <v>2778.1007047801399</v>
      </c>
      <c r="J1380" s="363">
        <v>0</v>
      </c>
      <c r="K1380" s="363">
        <v>833.01874332917203</v>
      </c>
    </row>
    <row r="1381" spans="1:11">
      <c r="A1381" s="361">
        <f t="shared" si="21"/>
        <v>45715</v>
      </c>
      <c r="B1381" s="362">
        <v>9</v>
      </c>
      <c r="C1381" s="363">
        <v>0</v>
      </c>
      <c r="D1381" s="363">
        <v>0</v>
      </c>
      <c r="E1381" s="363">
        <v>0</v>
      </c>
      <c r="F1381" s="363">
        <v>0</v>
      </c>
      <c r="G1381" s="363">
        <v>0</v>
      </c>
      <c r="H1381" s="363">
        <v>0</v>
      </c>
      <c r="I1381" s="363">
        <v>101.03669105199</v>
      </c>
      <c r="J1381" s="363">
        <v>0</v>
      </c>
      <c r="K1381" s="363">
        <v>0</v>
      </c>
    </row>
    <row r="1382" spans="1:11">
      <c r="A1382" s="361">
        <f t="shared" si="21"/>
        <v>45715</v>
      </c>
      <c r="B1382" s="362">
        <v>10</v>
      </c>
      <c r="C1382" s="363">
        <v>0</v>
      </c>
      <c r="D1382" s="363">
        <v>0</v>
      </c>
      <c r="E1382" s="363">
        <v>0</v>
      </c>
      <c r="F1382" s="363">
        <v>0</v>
      </c>
      <c r="G1382" s="363">
        <v>0</v>
      </c>
      <c r="H1382" s="363">
        <v>0</v>
      </c>
      <c r="I1382" s="363">
        <v>86.364293116388183</v>
      </c>
      <c r="J1382" s="363">
        <v>0</v>
      </c>
      <c r="K1382" s="363">
        <v>0</v>
      </c>
    </row>
    <row r="1383" spans="1:11">
      <c r="A1383" s="361">
        <f t="shared" si="21"/>
        <v>45715</v>
      </c>
      <c r="B1383" s="362">
        <v>11</v>
      </c>
      <c r="C1383" s="363">
        <v>0</v>
      </c>
      <c r="D1383" s="363">
        <v>0</v>
      </c>
      <c r="E1383" s="363">
        <v>0</v>
      </c>
      <c r="F1383" s="363">
        <v>0</v>
      </c>
      <c r="G1383" s="363">
        <v>0</v>
      </c>
      <c r="H1383" s="363">
        <v>0</v>
      </c>
      <c r="I1383" s="363">
        <v>199.05868930941301</v>
      </c>
      <c r="J1383" s="363">
        <v>0</v>
      </c>
      <c r="K1383" s="363">
        <v>0</v>
      </c>
    </row>
    <row r="1384" spans="1:11">
      <c r="A1384" s="361">
        <f t="shared" si="21"/>
        <v>45715</v>
      </c>
      <c r="B1384" s="362">
        <v>12</v>
      </c>
      <c r="C1384" s="363">
        <v>0</v>
      </c>
      <c r="D1384" s="363">
        <v>0</v>
      </c>
      <c r="E1384" s="363">
        <v>0</v>
      </c>
      <c r="F1384" s="363">
        <v>0</v>
      </c>
      <c r="G1384" s="363">
        <v>0</v>
      </c>
      <c r="H1384" s="363">
        <v>0</v>
      </c>
      <c r="I1384" s="363">
        <v>176.74980687269701</v>
      </c>
      <c r="J1384" s="363">
        <v>0</v>
      </c>
      <c r="K1384" s="363">
        <v>0</v>
      </c>
    </row>
    <row r="1385" spans="1:11">
      <c r="A1385" s="361">
        <f t="shared" si="21"/>
        <v>45715</v>
      </c>
      <c r="B1385" s="362">
        <v>13</v>
      </c>
      <c r="C1385" s="363">
        <v>0</v>
      </c>
      <c r="D1385" s="363">
        <v>0</v>
      </c>
      <c r="E1385" s="363">
        <v>0</v>
      </c>
      <c r="F1385" s="363">
        <v>0</v>
      </c>
      <c r="G1385" s="363">
        <v>0</v>
      </c>
      <c r="H1385" s="363">
        <v>0</v>
      </c>
      <c r="I1385" s="363">
        <v>2510.6124396712703</v>
      </c>
      <c r="J1385" s="363">
        <v>0</v>
      </c>
      <c r="K1385" s="363">
        <v>832.65362444101493</v>
      </c>
    </row>
    <row r="1386" spans="1:11">
      <c r="A1386" s="361">
        <f t="shared" si="21"/>
        <v>45715</v>
      </c>
      <c r="B1386" s="362">
        <v>14</v>
      </c>
      <c r="C1386" s="363">
        <v>0</v>
      </c>
      <c r="D1386" s="363">
        <v>0</v>
      </c>
      <c r="E1386" s="363">
        <v>0</v>
      </c>
      <c r="F1386" s="363">
        <v>0</v>
      </c>
      <c r="G1386" s="363">
        <v>0</v>
      </c>
      <c r="H1386" s="363">
        <v>0</v>
      </c>
      <c r="I1386" s="363">
        <v>2235.3160232363703</v>
      </c>
      <c r="J1386" s="363">
        <v>0</v>
      </c>
      <c r="K1386" s="363">
        <v>830.82803000023307</v>
      </c>
    </row>
    <row r="1387" spans="1:11">
      <c r="A1387" s="361">
        <f t="shared" si="21"/>
        <v>45715</v>
      </c>
      <c r="B1387" s="362">
        <v>15</v>
      </c>
      <c r="C1387" s="363">
        <v>8.7239446566899304</v>
      </c>
      <c r="D1387" s="363">
        <v>0</v>
      </c>
      <c r="E1387" s="363">
        <v>0</v>
      </c>
      <c r="F1387" s="363">
        <v>0</v>
      </c>
      <c r="G1387" s="363">
        <v>0</v>
      </c>
      <c r="H1387" s="363">
        <v>0</v>
      </c>
      <c r="I1387" s="363">
        <v>2977.1418805929202</v>
      </c>
      <c r="J1387" s="363">
        <v>0</v>
      </c>
      <c r="K1387" s="363">
        <v>836.48737276665895</v>
      </c>
    </row>
    <row r="1388" spans="1:11">
      <c r="A1388" s="361">
        <f t="shared" si="21"/>
        <v>45715</v>
      </c>
      <c r="B1388" s="362">
        <v>16</v>
      </c>
      <c r="C1388" s="363">
        <v>0</v>
      </c>
      <c r="D1388" s="363">
        <v>0</v>
      </c>
      <c r="E1388" s="363">
        <v>0</v>
      </c>
      <c r="F1388" s="363">
        <v>0</v>
      </c>
      <c r="G1388" s="363">
        <v>0</v>
      </c>
      <c r="H1388" s="363">
        <v>0</v>
      </c>
      <c r="I1388" s="363">
        <v>126.892001372954</v>
      </c>
      <c r="J1388" s="363">
        <v>0</v>
      </c>
      <c r="K1388" s="363">
        <v>17.875329583549302</v>
      </c>
    </row>
    <row r="1389" spans="1:11">
      <c r="A1389" s="361">
        <f t="shared" si="21"/>
        <v>45715</v>
      </c>
      <c r="B1389" s="362">
        <v>17</v>
      </c>
      <c r="C1389" s="363">
        <v>0</v>
      </c>
      <c r="D1389" s="363">
        <v>0</v>
      </c>
      <c r="E1389" s="363">
        <v>0</v>
      </c>
      <c r="F1389" s="363">
        <v>0</v>
      </c>
      <c r="G1389" s="363">
        <v>0</v>
      </c>
      <c r="H1389" s="363">
        <v>0</v>
      </c>
      <c r="I1389" s="363">
        <v>142.40756392291499</v>
      </c>
      <c r="J1389" s="363">
        <v>0</v>
      </c>
      <c r="K1389" s="363">
        <v>18.068865441286398</v>
      </c>
    </row>
    <row r="1390" spans="1:11">
      <c r="A1390" s="361">
        <f t="shared" si="21"/>
        <v>45715</v>
      </c>
      <c r="B1390" s="362">
        <v>18</v>
      </c>
      <c r="C1390" s="363">
        <v>0</v>
      </c>
      <c r="D1390" s="363">
        <v>0</v>
      </c>
      <c r="E1390" s="363">
        <v>0</v>
      </c>
      <c r="F1390" s="363">
        <v>0</v>
      </c>
      <c r="G1390" s="363">
        <v>0</v>
      </c>
      <c r="H1390" s="363">
        <v>0</v>
      </c>
      <c r="I1390" s="363">
        <v>0</v>
      </c>
      <c r="J1390" s="363">
        <v>0</v>
      </c>
      <c r="K1390" s="363">
        <v>0</v>
      </c>
    </row>
    <row r="1391" spans="1:11">
      <c r="A1391" s="361">
        <f t="shared" si="21"/>
        <v>45715</v>
      </c>
      <c r="B1391" s="362">
        <v>19</v>
      </c>
      <c r="C1391" s="363">
        <v>2.7783713125223701</v>
      </c>
      <c r="D1391" s="363">
        <v>0</v>
      </c>
      <c r="E1391" s="363">
        <v>0</v>
      </c>
      <c r="F1391" s="363">
        <v>0</v>
      </c>
      <c r="G1391" s="363">
        <v>0</v>
      </c>
      <c r="H1391" s="363">
        <v>0</v>
      </c>
      <c r="I1391" s="363">
        <v>0</v>
      </c>
      <c r="J1391" s="363">
        <v>0</v>
      </c>
      <c r="K1391" s="363">
        <v>0</v>
      </c>
    </row>
    <row r="1392" spans="1:11">
      <c r="A1392" s="361">
        <f t="shared" si="21"/>
        <v>45715</v>
      </c>
      <c r="B1392" s="362">
        <v>20</v>
      </c>
      <c r="C1392" s="363">
        <v>0</v>
      </c>
      <c r="D1392" s="363">
        <v>0</v>
      </c>
      <c r="E1392" s="363">
        <v>0</v>
      </c>
      <c r="F1392" s="363">
        <v>0</v>
      </c>
      <c r="G1392" s="363">
        <v>0</v>
      </c>
      <c r="H1392" s="363">
        <v>0</v>
      </c>
      <c r="I1392" s="363">
        <v>0</v>
      </c>
      <c r="J1392" s="363">
        <v>0</v>
      </c>
      <c r="K1392" s="363">
        <v>0</v>
      </c>
    </row>
    <row r="1393" spans="1:11">
      <c r="A1393" s="361">
        <f t="shared" si="21"/>
        <v>45715</v>
      </c>
      <c r="B1393" s="362">
        <v>21</v>
      </c>
      <c r="C1393" s="363">
        <v>0</v>
      </c>
      <c r="D1393" s="363">
        <v>0</v>
      </c>
      <c r="E1393" s="363">
        <v>0</v>
      </c>
      <c r="F1393" s="363">
        <v>0</v>
      </c>
      <c r="G1393" s="363">
        <v>0</v>
      </c>
      <c r="H1393" s="363">
        <v>0</v>
      </c>
      <c r="I1393" s="363">
        <v>0</v>
      </c>
      <c r="J1393" s="363">
        <v>0</v>
      </c>
      <c r="K1393" s="363">
        <v>0</v>
      </c>
    </row>
    <row r="1394" spans="1:11">
      <c r="A1394" s="361">
        <f t="shared" si="21"/>
        <v>45715</v>
      </c>
      <c r="B1394" s="362">
        <v>22</v>
      </c>
      <c r="C1394" s="363">
        <v>0</v>
      </c>
      <c r="D1394" s="363">
        <v>0</v>
      </c>
      <c r="E1394" s="363">
        <v>0</v>
      </c>
      <c r="F1394" s="363">
        <v>0</v>
      </c>
      <c r="G1394" s="363">
        <v>0</v>
      </c>
      <c r="H1394" s="363">
        <v>0</v>
      </c>
      <c r="I1394" s="363">
        <v>0</v>
      </c>
      <c r="J1394" s="363">
        <v>0</v>
      </c>
      <c r="K1394" s="363">
        <v>1256.13819826807</v>
      </c>
    </row>
    <row r="1395" spans="1:11">
      <c r="A1395" s="361">
        <f t="shared" si="21"/>
        <v>45715</v>
      </c>
      <c r="B1395" s="362">
        <v>23</v>
      </c>
      <c r="C1395" s="363">
        <v>452.531008827694</v>
      </c>
      <c r="D1395" s="363">
        <v>0</v>
      </c>
      <c r="E1395" s="363">
        <v>0</v>
      </c>
      <c r="F1395" s="363">
        <v>0</v>
      </c>
      <c r="G1395" s="363">
        <v>0</v>
      </c>
      <c r="H1395" s="363">
        <v>0</v>
      </c>
      <c r="I1395" s="363">
        <v>65.561850596478095</v>
      </c>
      <c r="J1395" s="363">
        <v>0</v>
      </c>
      <c r="K1395" s="363">
        <v>89.691727367075103</v>
      </c>
    </row>
    <row r="1396" spans="1:11">
      <c r="A1396" s="361">
        <f t="shared" si="21"/>
        <v>45716</v>
      </c>
      <c r="B1396" s="362">
        <v>0</v>
      </c>
      <c r="C1396" s="363">
        <v>400.29727013845201</v>
      </c>
      <c r="D1396" s="363">
        <v>0</v>
      </c>
      <c r="E1396" s="363">
        <v>0</v>
      </c>
      <c r="F1396" s="363">
        <v>0</v>
      </c>
      <c r="G1396" s="363">
        <v>0</v>
      </c>
      <c r="H1396" s="363">
        <v>0</v>
      </c>
      <c r="I1396" s="363">
        <v>2155.4209344033798</v>
      </c>
      <c r="J1396" s="363">
        <v>0</v>
      </c>
      <c r="K1396" s="363">
        <v>0</v>
      </c>
    </row>
    <row r="1397" spans="1:11">
      <c r="A1397" s="361">
        <f t="shared" si="21"/>
        <v>45716</v>
      </c>
      <c r="B1397" s="362">
        <v>1</v>
      </c>
      <c r="C1397" s="363">
        <v>260.75613682344499</v>
      </c>
      <c r="D1397" s="363">
        <v>0</v>
      </c>
      <c r="E1397" s="363">
        <v>0</v>
      </c>
      <c r="F1397" s="363">
        <v>0</v>
      </c>
      <c r="G1397" s="363">
        <v>0</v>
      </c>
      <c r="H1397" s="363">
        <v>0</v>
      </c>
      <c r="I1397" s="363">
        <v>2068.4482581705502</v>
      </c>
      <c r="J1397" s="363">
        <v>0</v>
      </c>
      <c r="K1397" s="363">
        <v>0</v>
      </c>
    </row>
    <row r="1398" spans="1:11">
      <c r="A1398" s="361">
        <f t="shared" si="21"/>
        <v>45716</v>
      </c>
      <c r="B1398" s="362">
        <v>2</v>
      </c>
      <c r="C1398" s="363">
        <v>261.09853177528601</v>
      </c>
      <c r="D1398" s="363">
        <v>0</v>
      </c>
      <c r="E1398" s="363">
        <v>0</v>
      </c>
      <c r="F1398" s="363">
        <v>0</v>
      </c>
      <c r="G1398" s="363">
        <v>0</v>
      </c>
      <c r="H1398" s="363">
        <v>0</v>
      </c>
      <c r="I1398" s="363">
        <v>1885.3053855073699</v>
      </c>
      <c r="J1398" s="363">
        <v>0</v>
      </c>
      <c r="K1398" s="363">
        <v>0</v>
      </c>
    </row>
    <row r="1399" spans="1:11">
      <c r="A1399" s="361">
        <f t="shared" si="21"/>
        <v>45716</v>
      </c>
      <c r="B1399" s="362">
        <v>3</v>
      </c>
      <c r="C1399" s="363">
        <v>261.30814571077104</v>
      </c>
      <c r="D1399" s="363">
        <v>0</v>
      </c>
      <c r="E1399" s="363">
        <v>0</v>
      </c>
      <c r="F1399" s="363">
        <v>0</v>
      </c>
      <c r="G1399" s="363">
        <v>0</v>
      </c>
      <c r="H1399" s="363">
        <v>0</v>
      </c>
      <c r="I1399" s="363">
        <v>1849.95893706518</v>
      </c>
      <c r="J1399" s="363">
        <v>0</v>
      </c>
      <c r="K1399" s="363">
        <v>0</v>
      </c>
    </row>
    <row r="1400" spans="1:11">
      <c r="A1400" s="361">
        <f t="shared" si="21"/>
        <v>45716</v>
      </c>
      <c r="B1400" s="362">
        <v>4</v>
      </c>
      <c r="C1400" s="363">
        <v>261.34527282205005</v>
      </c>
      <c r="D1400" s="363">
        <v>0</v>
      </c>
      <c r="E1400" s="363">
        <v>0</v>
      </c>
      <c r="F1400" s="363">
        <v>0</v>
      </c>
      <c r="G1400" s="363">
        <v>0</v>
      </c>
      <c r="H1400" s="363">
        <v>0</v>
      </c>
      <c r="I1400" s="363">
        <v>2314.5690366868598</v>
      </c>
      <c r="J1400" s="363">
        <v>0</v>
      </c>
      <c r="K1400" s="363">
        <v>0</v>
      </c>
    </row>
    <row r="1401" spans="1:11">
      <c r="A1401" s="361">
        <f t="shared" si="21"/>
        <v>45716</v>
      </c>
      <c r="B1401" s="362">
        <v>5</v>
      </c>
      <c r="C1401" s="363">
        <v>261.75290094967403</v>
      </c>
      <c r="D1401" s="363">
        <v>0</v>
      </c>
      <c r="E1401" s="363">
        <v>0</v>
      </c>
      <c r="F1401" s="363">
        <v>0</v>
      </c>
      <c r="G1401" s="363">
        <v>0</v>
      </c>
      <c r="H1401" s="363">
        <v>0</v>
      </c>
      <c r="I1401" s="363">
        <v>2980.1299990428602</v>
      </c>
      <c r="J1401" s="363">
        <v>0</v>
      </c>
      <c r="K1401" s="363">
        <v>0</v>
      </c>
    </row>
    <row r="1402" spans="1:11">
      <c r="A1402" s="361">
        <f t="shared" si="21"/>
        <v>45716</v>
      </c>
      <c r="B1402" s="362">
        <v>6</v>
      </c>
      <c r="C1402" s="363">
        <v>0</v>
      </c>
      <c r="D1402" s="363">
        <v>0</v>
      </c>
      <c r="E1402" s="363">
        <v>0</v>
      </c>
      <c r="F1402" s="363">
        <v>0</v>
      </c>
      <c r="G1402" s="363">
        <v>0</v>
      </c>
      <c r="H1402" s="363">
        <v>0</v>
      </c>
      <c r="I1402" s="363">
        <v>3455.4040280273998</v>
      </c>
      <c r="J1402" s="363">
        <v>0</v>
      </c>
      <c r="K1402" s="363">
        <v>263.70501966698401</v>
      </c>
    </row>
    <row r="1403" spans="1:11">
      <c r="A1403" s="361">
        <f t="shared" si="21"/>
        <v>45716</v>
      </c>
      <c r="B1403" s="362">
        <v>7</v>
      </c>
      <c r="C1403" s="363">
        <v>0</v>
      </c>
      <c r="D1403" s="363">
        <v>0</v>
      </c>
      <c r="E1403" s="363">
        <v>0</v>
      </c>
      <c r="F1403" s="363">
        <v>0</v>
      </c>
      <c r="G1403" s="363">
        <v>0</v>
      </c>
      <c r="H1403" s="363">
        <v>0</v>
      </c>
      <c r="I1403" s="363">
        <v>3094.7675110906198</v>
      </c>
      <c r="J1403" s="363">
        <v>0</v>
      </c>
      <c r="K1403" s="363">
        <v>265.66281068625</v>
      </c>
    </row>
    <row r="1404" spans="1:11">
      <c r="A1404" s="361">
        <f t="shared" si="21"/>
        <v>45716</v>
      </c>
      <c r="B1404" s="362">
        <v>8</v>
      </c>
      <c r="C1404" s="363">
        <v>0</v>
      </c>
      <c r="D1404" s="363">
        <v>0</v>
      </c>
      <c r="E1404" s="363">
        <v>0</v>
      </c>
      <c r="F1404" s="363">
        <v>0</v>
      </c>
      <c r="G1404" s="363">
        <v>0</v>
      </c>
      <c r="H1404" s="363">
        <v>0</v>
      </c>
      <c r="I1404" s="363">
        <v>2438.8884629912204</v>
      </c>
      <c r="J1404" s="363">
        <v>0</v>
      </c>
      <c r="K1404" s="363">
        <v>0</v>
      </c>
    </row>
    <row r="1405" spans="1:11">
      <c r="A1405" s="361">
        <f t="shared" si="21"/>
        <v>45716</v>
      </c>
      <c r="B1405" s="362">
        <v>9</v>
      </c>
      <c r="C1405" s="363">
        <v>0</v>
      </c>
      <c r="D1405" s="363">
        <v>0</v>
      </c>
      <c r="E1405" s="363">
        <v>0</v>
      </c>
      <c r="F1405" s="363">
        <v>0</v>
      </c>
      <c r="G1405" s="363">
        <v>0</v>
      </c>
      <c r="H1405" s="363">
        <v>0</v>
      </c>
      <c r="I1405" s="363">
        <v>2123.0660279377203</v>
      </c>
      <c r="J1405" s="363">
        <v>0</v>
      </c>
      <c r="K1405" s="363">
        <v>0</v>
      </c>
    </row>
    <row r="1406" spans="1:11">
      <c r="A1406" s="361">
        <f t="shared" si="21"/>
        <v>45716</v>
      </c>
      <c r="B1406" s="362">
        <v>10</v>
      </c>
      <c r="C1406" s="363">
        <v>0</v>
      </c>
      <c r="D1406" s="363">
        <v>0</v>
      </c>
      <c r="E1406" s="363">
        <v>0</v>
      </c>
      <c r="F1406" s="363">
        <v>0</v>
      </c>
      <c r="G1406" s="363">
        <v>0</v>
      </c>
      <c r="H1406" s="363">
        <v>0</v>
      </c>
      <c r="I1406" s="363">
        <v>2517.8175284957201</v>
      </c>
      <c r="J1406" s="363">
        <v>0</v>
      </c>
      <c r="K1406" s="363">
        <v>0</v>
      </c>
    </row>
    <row r="1407" spans="1:11">
      <c r="A1407" s="361">
        <f t="shared" si="21"/>
        <v>45716</v>
      </c>
      <c r="B1407" s="362">
        <v>11</v>
      </c>
      <c r="C1407" s="363">
        <v>0</v>
      </c>
      <c r="D1407" s="363">
        <v>0</v>
      </c>
      <c r="E1407" s="363">
        <v>0</v>
      </c>
      <c r="F1407" s="363">
        <v>0</v>
      </c>
      <c r="G1407" s="363">
        <v>0</v>
      </c>
      <c r="H1407" s="363">
        <v>0</v>
      </c>
      <c r="I1407" s="363">
        <v>2546.4244803061101</v>
      </c>
      <c r="J1407" s="363">
        <v>0</v>
      </c>
      <c r="K1407" s="363">
        <v>0</v>
      </c>
    </row>
    <row r="1408" spans="1:11">
      <c r="A1408" s="361">
        <f t="shared" si="21"/>
        <v>45716</v>
      </c>
      <c r="B1408" s="362">
        <v>12</v>
      </c>
      <c r="C1408" s="363">
        <v>0</v>
      </c>
      <c r="D1408" s="363">
        <v>0</v>
      </c>
      <c r="E1408" s="363">
        <v>0</v>
      </c>
      <c r="F1408" s="363">
        <v>0</v>
      </c>
      <c r="G1408" s="363">
        <v>0</v>
      </c>
      <c r="H1408" s="363">
        <v>0</v>
      </c>
      <c r="I1408" s="363">
        <v>2125.0505046460803</v>
      </c>
      <c r="J1408" s="363">
        <v>0</v>
      </c>
      <c r="K1408" s="363">
        <v>0</v>
      </c>
    </row>
    <row r="1409" spans="1:11">
      <c r="A1409" s="361">
        <f t="shared" si="21"/>
        <v>45716</v>
      </c>
      <c r="B1409" s="362">
        <v>13</v>
      </c>
      <c r="C1409" s="363">
        <v>0</v>
      </c>
      <c r="D1409" s="363">
        <v>0</v>
      </c>
      <c r="E1409" s="363">
        <v>0</v>
      </c>
      <c r="F1409" s="363">
        <v>0</v>
      </c>
      <c r="G1409" s="363">
        <v>0</v>
      </c>
      <c r="H1409" s="363">
        <v>0</v>
      </c>
      <c r="I1409" s="363">
        <v>2548.8514111637101</v>
      </c>
      <c r="J1409" s="363">
        <v>0</v>
      </c>
      <c r="K1409" s="363">
        <v>0</v>
      </c>
    </row>
    <row r="1410" spans="1:11">
      <c r="A1410" s="361">
        <f t="shared" si="21"/>
        <v>45716</v>
      </c>
      <c r="B1410" s="362">
        <v>14</v>
      </c>
      <c r="C1410" s="363">
        <v>0</v>
      </c>
      <c r="D1410" s="363">
        <v>0</v>
      </c>
      <c r="E1410" s="363">
        <v>0</v>
      </c>
      <c r="F1410" s="363">
        <v>0</v>
      </c>
      <c r="G1410" s="363">
        <v>0</v>
      </c>
      <c r="H1410" s="363">
        <v>0</v>
      </c>
      <c r="I1410" s="363">
        <v>3302.5662254251101</v>
      </c>
      <c r="J1410" s="363">
        <v>0</v>
      </c>
      <c r="K1410" s="363">
        <v>0</v>
      </c>
    </row>
    <row r="1411" spans="1:11">
      <c r="A1411" s="361">
        <f t="shared" si="21"/>
        <v>45716</v>
      </c>
      <c r="B1411" s="362">
        <v>15</v>
      </c>
      <c r="C1411" s="363">
        <v>0</v>
      </c>
      <c r="D1411" s="363">
        <v>0</v>
      </c>
      <c r="E1411" s="363">
        <v>0</v>
      </c>
      <c r="F1411" s="363">
        <v>0</v>
      </c>
      <c r="G1411" s="363">
        <v>0</v>
      </c>
      <c r="H1411" s="363">
        <v>0</v>
      </c>
      <c r="I1411" s="363">
        <v>3759.3902418911603</v>
      </c>
      <c r="J1411" s="363">
        <v>0</v>
      </c>
      <c r="K1411" s="363">
        <v>0</v>
      </c>
    </row>
    <row r="1412" spans="1:11">
      <c r="A1412" s="361">
        <f t="shared" si="21"/>
        <v>45716</v>
      </c>
      <c r="B1412" s="362">
        <v>16</v>
      </c>
      <c r="C1412" s="363">
        <v>0</v>
      </c>
      <c r="D1412" s="363">
        <v>0</v>
      </c>
      <c r="E1412" s="363">
        <v>0</v>
      </c>
      <c r="F1412" s="363">
        <v>0</v>
      </c>
      <c r="G1412" s="363">
        <v>0</v>
      </c>
      <c r="H1412" s="363">
        <v>0</v>
      </c>
      <c r="I1412" s="363">
        <v>3450.7177551035602</v>
      </c>
      <c r="J1412" s="363">
        <v>0</v>
      </c>
      <c r="K1412" s="363">
        <v>1370.7707071802301</v>
      </c>
    </row>
    <row r="1413" spans="1:11">
      <c r="A1413" s="361">
        <f t="shared" ref="A1413:A1476" si="22">IF(B1413=0,A1412+1,A1412)</f>
        <v>45716</v>
      </c>
      <c r="B1413" s="362">
        <v>17</v>
      </c>
      <c r="C1413" s="363">
        <v>0</v>
      </c>
      <c r="D1413" s="363">
        <v>0</v>
      </c>
      <c r="E1413" s="363">
        <v>0</v>
      </c>
      <c r="F1413" s="363">
        <v>0</v>
      </c>
      <c r="G1413" s="363">
        <v>0</v>
      </c>
      <c r="H1413" s="363">
        <v>0</v>
      </c>
      <c r="I1413" s="363">
        <v>2405.0710438465399</v>
      </c>
      <c r="J1413" s="363">
        <v>0</v>
      </c>
      <c r="K1413" s="363">
        <v>1702.7906486310701</v>
      </c>
    </row>
    <row r="1414" spans="1:11">
      <c r="A1414" s="361">
        <f t="shared" si="22"/>
        <v>45716</v>
      </c>
      <c r="B1414" s="362">
        <v>18</v>
      </c>
      <c r="C1414" s="363">
        <v>0</v>
      </c>
      <c r="D1414" s="363">
        <v>0</v>
      </c>
      <c r="E1414" s="363">
        <v>0</v>
      </c>
      <c r="F1414" s="363">
        <v>0</v>
      </c>
      <c r="G1414" s="363">
        <v>0</v>
      </c>
      <c r="H1414" s="363">
        <v>0</v>
      </c>
      <c r="I1414" s="363">
        <v>50.4229936088662</v>
      </c>
      <c r="J1414" s="363">
        <v>0</v>
      </c>
      <c r="K1414" s="363">
        <v>0</v>
      </c>
    </row>
    <row r="1415" spans="1:11">
      <c r="A1415" s="361">
        <f t="shared" si="22"/>
        <v>45716</v>
      </c>
      <c r="B1415" s="362">
        <v>19</v>
      </c>
      <c r="C1415" s="363">
        <v>0</v>
      </c>
      <c r="D1415" s="363">
        <v>0</v>
      </c>
      <c r="E1415" s="363">
        <v>0</v>
      </c>
      <c r="F1415" s="363">
        <v>0</v>
      </c>
      <c r="G1415" s="363">
        <v>0</v>
      </c>
      <c r="H1415" s="363">
        <v>0</v>
      </c>
      <c r="I1415" s="363">
        <v>3737.7150960345703</v>
      </c>
      <c r="J1415" s="363">
        <v>0</v>
      </c>
      <c r="K1415" s="363">
        <v>0</v>
      </c>
    </row>
    <row r="1416" spans="1:11">
      <c r="A1416" s="361">
        <f t="shared" si="22"/>
        <v>45716</v>
      </c>
      <c r="B1416" s="362">
        <v>20</v>
      </c>
      <c r="C1416" s="363">
        <v>0</v>
      </c>
      <c r="D1416" s="363">
        <v>0</v>
      </c>
      <c r="E1416" s="363">
        <v>0</v>
      </c>
      <c r="F1416" s="363">
        <v>0</v>
      </c>
      <c r="G1416" s="363">
        <v>0</v>
      </c>
      <c r="H1416" s="363">
        <v>0</v>
      </c>
      <c r="I1416" s="363">
        <v>2391.8421804905106</v>
      </c>
      <c r="J1416" s="363">
        <v>0</v>
      </c>
      <c r="K1416" s="363">
        <v>0</v>
      </c>
    </row>
    <row r="1417" spans="1:11">
      <c r="A1417" s="361">
        <f t="shared" si="22"/>
        <v>45716</v>
      </c>
      <c r="B1417" s="362">
        <v>21</v>
      </c>
      <c r="C1417" s="363">
        <v>0</v>
      </c>
      <c r="D1417" s="363">
        <v>0</v>
      </c>
      <c r="E1417" s="363">
        <v>0</v>
      </c>
      <c r="F1417" s="363">
        <v>0</v>
      </c>
      <c r="G1417" s="363">
        <v>0</v>
      </c>
      <c r="H1417" s="363">
        <v>0</v>
      </c>
      <c r="I1417" s="363">
        <v>1183.3473290851102</v>
      </c>
      <c r="J1417" s="363">
        <v>0</v>
      </c>
      <c r="K1417" s="363">
        <v>0</v>
      </c>
    </row>
    <row r="1418" spans="1:11">
      <c r="A1418" s="361">
        <f t="shared" si="22"/>
        <v>45716</v>
      </c>
      <c r="B1418" s="362">
        <v>22</v>
      </c>
      <c r="C1418" s="363">
        <v>275.07029028803203</v>
      </c>
      <c r="D1418" s="363">
        <v>0</v>
      </c>
      <c r="E1418" s="363">
        <v>0</v>
      </c>
      <c r="F1418" s="363">
        <v>0</v>
      </c>
      <c r="G1418" s="363">
        <v>0</v>
      </c>
      <c r="H1418" s="363">
        <v>0</v>
      </c>
      <c r="I1418" s="363">
        <v>2003.06688038979</v>
      </c>
      <c r="J1418" s="363">
        <v>0</v>
      </c>
      <c r="K1418" s="363">
        <v>0</v>
      </c>
    </row>
    <row r="1419" spans="1:11">
      <c r="A1419" s="361">
        <f t="shared" si="22"/>
        <v>45716</v>
      </c>
      <c r="B1419" s="362">
        <v>23</v>
      </c>
      <c r="C1419" s="363">
        <v>260.76499065249601</v>
      </c>
      <c r="D1419" s="363">
        <v>0</v>
      </c>
      <c r="E1419" s="363">
        <v>0</v>
      </c>
      <c r="F1419" s="363">
        <v>0</v>
      </c>
      <c r="G1419" s="363">
        <v>0</v>
      </c>
      <c r="H1419" s="363">
        <v>0</v>
      </c>
      <c r="I1419" s="363">
        <v>1485.2951094539001</v>
      </c>
      <c r="J1419" s="363">
        <v>0</v>
      </c>
      <c r="K1419" s="363">
        <v>0</v>
      </c>
    </row>
    <row r="1420" spans="1:11">
      <c r="A1420" s="361">
        <f t="shared" si="22"/>
        <v>45717</v>
      </c>
      <c r="B1420" s="362">
        <v>0</v>
      </c>
      <c r="C1420" s="363">
        <v>220.862544541033</v>
      </c>
      <c r="D1420" s="363">
        <v>0</v>
      </c>
      <c r="E1420" s="363">
        <v>0</v>
      </c>
      <c r="F1420" s="363">
        <v>0</v>
      </c>
      <c r="G1420" s="363">
        <v>0</v>
      </c>
      <c r="H1420" s="363">
        <v>0</v>
      </c>
      <c r="I1420" s="363">
        <v>1305.4212662320301</v>
      </c>
      <c r="J1420" s="363">
        <v>0</v>
      </c>
      <c r="K1420" s="363">
        <v>0</v>
      </c>
    </row>
    <row r="1421" spans="1:11">
      <c r="A1421" s="361">
        <f t="shared" si="22"/>
        <v>45717</v>
      </c>
      <c r="B1421" s="362">
        <v>1</v>
      </c>
      <c r="C1421" s="363">
        <v>4371.6176210102203</v>
      </c>
      <c r="D1421" s="363">
        <v>0</v>
      </c>
      <c r="E1421" s="363">
        <v>0</v>
      </c>
      <c r="F1421" s="363">
        <v>0</v>
      </c>
      <c r="G1421" s="363">
        <v>0</v>
      </c>
      <c r="H1421" s="363">
        <v>0</v>
      </c>
      <c r="I1421" s="363">
        <v>2149.75833555176</v>
      </c>
      <c r="J1421" s="363">
        <v>0</v>
      </c>
      <c r="K1421" s="363">
        <v>0</v>
      </c>
    </row>
    <row r="1422" spans="1:11">
      <c r="A1422" s="361">
        <f t="shared" si="22"/>
        <v>45717</v>
      </c>
      <c r="B1422" s="362">
        <v>2</v>
      </c>
      <c r="C1422" s="363">
        <v>3867.5613669779805</v>
      </c>
      <c r="D1422" s="363">
        <v>0</v>
      </c>
      <c r="E1422" s="363">
        <v>0</v>
      </c>
      <c r="F1422" s="363">
        <v>0</v>
      </c>
      <c r="G1422" s="363">
        <v>0</v>
      </c>
      <c r="H1422" s="363">
        <v>0</v>
      </c>
      <c r="I1422" s="363">
        <v>2491.28784198738</v>
      </c>
      <c r="J1422" s="363">
        <v>0</v>
      </c>
      <c r="K1422" s="363">
        <v>0</v>
      </c>
    </row>
    <row r="1423" spans="1:11">
      <c r="A1423" s="361">
        <f t="shared" si="22"/>
        <v>45717</v>
      </c>
      <c r="B1423" s="362">
        <v>3</v>
      </c>
      <c r="C1423" s="363">
        <v>3670.5412435867001</v>
      </c>
      <c r="D1423" s="363">
        <v>0</v>
      </c>
      <c r="E1423" s="363">
        <v>0</v>
      </c>
      <c r="F1423" s="363">
        <v>0</v>
      </c>
      <c r="G1423" s="363">
        <v>0</v>
      </c>
      <c r="H1423" s="363">
        <v>0</v>
      </c>
      <c r="I1423" s="363">
        <v>2253.2005469838095</v>
      </c>
      <c r="J1423" s="363">
        <v>0</v>
      </c>
      <c r="K1423" s="363">
        <v>0</v>
      </c>
    </row>
    <row r="1424" spans="1:11">
      <c r="A1424" s="361">
        <f t="shared" si="22"/>
        <v>45717</v>
      </c>
      <c r="B1424" s="362">
        <v>4</v>
      </c>
      <c r="C1424" s="363">
        <v>3602.5782525075406</v>
      </c>
      <c r="D1424" s="363">
        <v>0</v>
      </c>
      <c r="E1424" s="363">
        <v>0</v>
      </c>
      <c r="F1424" s="363">
        <v>0</v>
      </c>
      <c r="G1424" s="363">
        <v>0</v>
      </c>
      <c r="H1424" s="363">
        <v>0</v>
      </c>
      <c r="I1424" s="363">
        <v>2771.4048429129102</v>
      </c>
      <c r="J1424" s="363">
        <v>0</v>
      </c>
      <c r="K1424" s="363">
        <v>0</v>
      </c>
    </row>
    <row r="1425" spans="1:11">
      <c r="A1425" s="361">
        <f t="shared" si="22"/>
        <v>45717</v>
      </c>
      <c r="B1425" s="362">
        <v>5</v>
      </c>
      <c r="C1425" s="363">
        <v>3326.4319195184303</v>
      </c>
      <c r="D1425" s="363">
        <v>0</v>
      </c>
      <c r="E1425" s="363">
        <v>0</v>
      </c>
      <c r="F1425" s="363">
        <v>0</v>
      </c>
      <c r="G1425" s="363">
        <v>0</v>
      </c>
      <c r="H1425" s="363">
        <v>0</v>
      </c>
      <c r="I1425" s="363">
        <v>4216.5304334276107</v>
      </c>
      <c r="J1425" s="363">
        <v>0</v>
      </c>
      <c r="K1425" s="363">
        <v>393.802853838717</v>
      </c>
    </row>
    <row r="1426" spans="1:11">
      <c r="A1426" s="361">
        <f t="shared" si="22"/>
        <v>45717</v>
      </c>
      <c r="B1426" s="362">
        <v>6</v>
      </c>
      <c r="C1426" s="363">
        <v>169.29963425747599</v>
      </c>
      <c r="D1426" s="363">
        <v>0</v>
      </c>
      <c r="E1426" s="363">
        <v>0</v>
      </c>
      <c r="F1426" s="363">
        <v>0</v>
      </c>
      <c r="G1426" s="363">
        <v>0</v>
      </c>
      <c r="H1426" s="363">
        <v>0</v>
      </c>
      <c r="I1426" s="363">
        <v>1487.4259136856404</v>
      </c>
      <c r="J1426" s="363">
        <v>0</v>
      </c>
      <c r="K1426" s="363">
        <v>0</v>
      </c>
    </row>
    <row r="1427" spans="1:11">
      <c r="A1427" s="361">
        <f t="shared" si="22"/>
        <v>45717</v>
      </c>
      <c r="B1427" s="362">
        <v>7</v>
      </c>
      <c r="C1427" s="363">
        <v>204.27081875758302</v>
      </c>
      <c r="D1427" s="363">
        <v>0</v>
      </c>
      <c r="E1427" s="363">
        <v>0</v>
      </c>
      <c r="F1427" s="363">
        <v>0</v>
      </c>
      <c r="G1427" s="363">
        <v>0</v>
      </c>
      <c r="H1427" s="363">
        <v>0</v>
      </c>
      <c r="I1427" s="363">
        <v>1023.34953070678</v>
      </c>
      <c r="J1427" s="363">
        <v>0</v>
      </c>
      <c r="K1427" s="363">
        <v>0</v>
      </c>
    </row>
    <row r="1428" spans="1:11">
      <c r="A1428" s="361">
        <f t="shared" si="22"/>
        <v>45717</v>
      </c>
      <c r="B1428" s="362">
        <v>8</v>
      </c>
      <c r="C1428" s="363">
        <v>0</v>
      </c>
      <c r="D1428" s="363">
        <v>0</v>
      </c>
      <c r="E1428" s="363">
        <v>0</v>
      </c>
      <c r="F1428" s="363">
        <v>0</v>
      </c>
      <c r="G1428" s="363">
        <v>0</v>
      </c>
      <c r="H1428" s="363">
        <v>0</v>
      </c>
      <c r="I1428" s="363">
        <v>1003.93228209782</v>
      </c>
      <c r="J1428" s="363">
        <v>0</v>
      </c>
      <c r="K1428" s="363">
        <v>0</v>
      </c>
    </row>
    <row r="1429" spans="1:11">
      <c r="A1429" s="361">
        <f t="shared" si="22"/>
        <v>45717</v>
      </c>
      <c r="B1429" s="362">
        <v>9</v>
      </c>
      <c r="C1429" s="363">
        <v>6.0513217077365793</v>
      </c>
      <c r="D1429" s="363">
        <v>0</v>
      </c>
      <c r="E1429" s="363">
        <v>0</v>
      </c>
      <c r="F1429" s="363">
        <v>0</v>
      </c>
      <c r="G1429" s="363">
        <v>0</v>
      </c>
      <c r="H1429" s="363">
        <v>2393.5487432619607</v>
      </c>
      <c r="I1429" s="363">
        <v>1198.8155113984501</v>
      </c>
      <c r="J1429" s="363">
        <v>0</v>
      </c>
      <c r="K1429" s="363">
        <v>0</v>
      </c>
    </row>
    <row r="1430" spans="1:11">
      <c r="A1430" s="361">
        <f t="shared" si="22"/>
        <v>45717</v>
      </c>
      <c r="B1430" s="362">
        <v>10</v>
      </c>
      <c r="C1430" s="363">
        <v>0</v>
      </c>
      <c r="D1430" s="363">
        <v>0</v>
      </c>
      <c r="E1430" s="363">
        <v>0</v>
      </c>
      <c r="F1430" s="363">
        <v>0</v>
      </c>
      <c r="G1430" s="363">
        <v>0</v>
      </c>
      <c r="H1430" s="363">
        <v>112.598723551372</v>
      </c>
      <c r="I1430" s="363">
        <v>1423.0995186791401</v>
      </c>
      <c r="J1430" s="363">
        <v>0</v>
      </c>
      <c r="K1430" s="363">
        <v>0</v>
      </c>
    </row>
    <row r="1431" spans="1:11">
      <c r="A1431" s="361">
        <f t="shared" si="22"/>
        <v>45717</v>
      </c>
      <c r="B1431" s="362">
        <v>11</v>
      </c>
      <c r="C1431" s="363">
        <v>0</v>
      </c>
      <c r="D1431" s="363">
        <v>0</v>
      </c>
      <c r="E1431" s="363">
        <v>0</v>
      </c>
      <c r="F1431" s="363">
        <v>0</v>
      </c>
      <c r="G1431" s="363">
        <v>0</v>
      </c>
      <c r="H1431" s="363">
        <v>0</v>
      </c>
      <c r="I1431" s="363">
        <v>1012.92270020134</v>
      </c>
      <c r="J1431" s="363">
        <v>0</v>
      </c>
      <c r="K1431" s="363">
        <v>0</v>
      </c>
    </row>
    <row r="1432" spans="1:11">
      <c r="A1432" s="361">
        <f t="shared" si="22"/>
        <v>45717</v>
      </c>
      <c r="B1432" s="362">
        <v>12</v>
      </c>
      <c r="C1432" s="363">
        <v>0</v>
      </c>
      <c r="D1432" s="363">
        <v>0</v>
      </c>
      <c r="E1432" s="363">
        <v>0</v>
      </c>
      <c r="F1432" s="363">
        <v>0</v>
      </c>
      <c r="G1432" s="363">
        <v>0</v>
      </c>
      <c r="H1432" s="363">
        <v>0</v>
      </c>
      <c r="I1432" s="363">
        <v>1038.94778603023</v>
      </c>
      <c r="J1432" s="363">
        <v>0</v>
      </c>
      <c r="K1432" s="363">
        <v>262.74930558863701</v>
      </c>
    </row>
    <row r="1433" spans="1:11">
      <c r="A1433" s="361">
        <f t="shared" si="22"/>
        <v>45717</v>
      </c>
      <c r="B1433" s="362">
        <v>13</v>
      </c>
      <c r="C1433" s="363">
        <v>0</v>
      </c>
      <c r="D1433" s="363">
        <v>0</v>
      </c>
      <c r="E1433" s="363">
        <v>0</v>
      </c>
      <c r="F1433" s="363">
        <v>0</v>
      </c>
      <c r="G1433" s="363">
        <v>0</v>
      </c>
      <c r="H1433" s="363">
        <v>0</v>
      </c>
      <c r="I1433" s="363">
        <v>1262.0831399610902</v>
      </c>
      <c r="J1433" s="363">
        <v>0</v>
      </c>
      <c r="K1433" s="363">
        <v>262.93023580976399</v>
      </c>
    </row>
    <row r="1434" spans="1:11">
      <c r="A1434" s="361">
        <f t="shared" si="22"/>
        <v>45717</v>
      </c>
      <c r="B1434" s="362">
        <v>14</v>
      </c>
      <c r="C1434" s="363">
        <v>0</v>
      </c>
      <c r="D1434" s="363">
        <v>0</v>
      </c>
      <c r="E1434" s="363">
        <v>0</v>
      </c>
      <c r="F1434" s="363">
        <v>0</v>
      </c>
      <c r="G1434" s="363">
        <v>0</v>
      </c>
      <c r="H1434" s="363">
        <v>0</v>
      </c>
      <c r="I1434" s="363">
        <v>980.36204542191012</v>
      </c>
      <c r="J1434" s="363">
        <v>0</v>
      </c>
      <c r="K1434" s="363">
        <v>301.60201603520403</v>
      </c>
    </row>
    <row r="1435" spans="1:11">
      <c r="A1435" s="361">
        <f t="shared" si="22"/>
        <v>45717</v>
      </c>
      <c r="B1435" s="362">
        <v>15</v>
      </c>
      <c r="C1435" s="363">
        <v>0</v>
      </c>
      <c r="D1435" s="363">
        <v>0</v>
      </c>
      <c r="E1435" s="363">
        <v>0</v>
      </c>
      <c r="F1435" s="363">
        <v>0</v>
      </c>
      <c r="G1435" s="363">
        <v>0</v>
      </c>
      <c r="H1435" s="363">
        <v>0</v>
      </c>
      <c r="I1435" s="363">
        <v>1091.72482365976</v>
      </c>
      <c r="J1435" s="363">
        <v>0</v>
      </c>
      <c r="K1435" s="363">
        <v>323.71130774056098</v>
      </c>
    </row>
    <row r="1436" spans="1:11">
      <c r="A1436" s="361">
        <f t="shared" si="22"/>
        <v>45717</v>
      </c>
      <c r="B1436" s="362">
        <v>16</v>
      </c>
      <c r="C1436" s="363">
        <v>0</v>
      </c>
      <c r="D1436" s="363">
        <v>0</v>
      </c>
      <c r="E1436" s="363">
        <v>0</v>
      </c>
      <c r="F1436" s="363">
        <v>0</v>
      </c>
      <c r="G1436" s="363">
        <v>0</v>
      </c>
      <c r="H1436" s="363">
        <v>0</v>
      </c>
      <c r="I1436" s="363">
        <v>982.19061464137201</v>
      </c>
      <c r="J1436" s="363">
        <v>0</v>
      </c>
      <c r="K1436" s="363">
        <v>0</v>
      </c>
    </row>
    <row r="1437" spans="1:11">
      <c r="A1437" s="361">
        <f t="shared" si="22"/>
        <v>45717</v>
      </c>
      <c r="B1437" s="362">
        <v>17</v>
      </c>
      <c r="C1437" s="363">
        <v>0</v>
      </c>
      <c r="D1437" s="363">
        <v>0</v>
      </c>
      <c r="E1437" s="363">
        <v>0</v>
      </c>
      <c r="F1437" s="363">
        <v>0</v>
      </c>
      <c r="G1437" s="363">
        <v>0</v>
      </c>
      <c r="H1437" s="363">
        <v>0</v>
      </c>
      <c r="I1437" s="363">
        <v>1115.9155774688002</v>
      </c>
      <c r="J1437" s="363">
        <v>0</v>
      </c>
      <c r="K1437" s="363">
        <v>0</v>
      </c>
    </row>
    <row r="1438" spans="1:11">
      <c r="A1438" s="361">
        <f t="shared" si="22"/>
        <v>45717</v>
      </c>
      <c r="B1438" s="362">
        <v>18</v>
      </c>
      <c r="C1438" s="363">
        <v>0</v>
      </c>
      <c r="D1438" s="363">
        <v>0</v>
      </c>
      <c r="E1438" s="363">
        <v>0</v>
      </c>
      <c r="F1438" s="363">
        <v>0</v>
      </c>
      <c r="G1438" s="363">
        <v>0</v>
      </c>
      <c r="H1438" s="363">
        <v>0</v>
      </c>
      <c r="I1438" s="363">
        <v>1174.7277314723203</v>
      </c>
      <c r="J1438" s="363">
        <v>0</v>
      </c>
      <c r="K1438" s="363">
        <v>0</v>
      </c>
    </row>
    <row r="1439" spans="1:11">
      <c r="A1439" s="361">
        <f t="shared" si="22"/>
        <v>45717</v>
      </c>
      <c r="B1439" s="362">
        <v>19</v>
      </c>
      <c r="C1439" s="363">
        <v>0</v>
      </c>
      <c r="D1439" s="363">
        <v>0</v>
      </c>
      <c r="E1439" s="363">
        <v>0</v>
      </c>
      <c r="F1439" s="363">
        <v>0</v>
      </c>
      <c r="G1439" s="363">
        <v>0</v>
      </c>
      <c r="H1439" s="363">
        <v>0</v>
      </c>
      <c r="I1439" s="363">
        <v>998.04285046619407</v>
      </c>
      <c r="J1439" s="363">
        <v>0</v>
      </c>
      <c r="K1439" s="363">
        <v>0</v>
      </c>
    </row>
    <row r="1440" spans="1:11">
      <c r="A1440" s="361">
        <f t="shared" si="22"/>
        <v>45717</v>
      </c>
      <c r="B1440" s="362">
        <v>20</v>
      </c>
      <c r="C1440" s="363">
        <v>0</v>
      </c>
      <c r="D1440" s="363">
        <v>0</v>
      </c>
      <c r="E1440" s="363">
        <v>0</v>
      </c>
      <c r="F1440" s="363">
        <v>0</v>
      </c>
      <c r="G1440" s="363">
        <v>0</v>
      </c>
      <c r="H1440" s="363">
        <v>0</v>
      </c>
      <c r="I1440" s="363">
        <v>1036.62794873748</v>
      </c>
      <c r="J1440" s="363">
        <v>0</v>
      </c>
      <c r="K1440" s="363">
        <v>0</v>
      </c>
    </row>
    <row r="1441" spans="1:11">
      <c r="A1441" s="361">
        <f t="shared" si="22"/>
        <v>45717</v>
      </c>
      <c r="B1441" s="362">
        <v>21</v>
      </c>
      <c r="C1441" s="363">
        <v>286.53382305526605</v>
      </c>
      <c r="D1441" s="363">
        <v>0</v>
      </c>
      <c r="E1441" s="363">
        <v>0</v>
      </c>
      <c r="F1441" s="363">
        <v>0</v>
      </c>
      <c r="G1441" s="363">
        <v>0</v>
      </c>
      <c r="H1441" s="363">
        <v>0</v>
      </c>
      <c r="I1441" s="363">
        <v>1071.70098745274</v>
      </c>
      <c r="J1441" s="363">
        <v>0</v>
      </c>
      <c r="K1441" s="363">
        <v>0</v>
      </c>
    </row>
    <row r="1442" spans="1:11">
      <c r="A1442" s="361">
        <f t="shared" si="22"/>
        <v>45717</v>
      </c>
      <c r="B1442" s="362">
        <v>22</v>
      </c>
      <c r="C1442" s="363">
        <v>261.94339035678001</v>
      </c>
      <c r="D1442" s="363">
        <v>0</v>
      </c>
      <c r="E1442" s="363">
        <v>0</v>
      </c>
      <c r="F1442" s="363">
        <v>0</v>
      </c>
      <c r="G1442" s="363">
        <v>0</v>
      </c>
      <c r="H1442" s="363">
        <v>0</v>
      </c>
      <c r="I1442" s="363">
        <v>1284.24543695131</v>
      </c>
      <c r="J1442" s="363">
        <v>0</v>
      </c>
      <c r="K1442" s="363">
        <v>0</v>
      </c>
    </row>
    <row r="1443" spans="1:11">
      <c r="A1443" s="361">
        <f t="shared" si="22"/>
        <v>45717</v>
      </c>
      <c r="B1443" s="362">
        <v>23</v>
      </c>
      <c r="C1443" s="363">
        <v>0</v>
      </c>
      <c r="D1443" s="363">
        <v>0</v>
      </c>
      <c r="E1443" s="363">
        <v>0</v>
      </c>
      <c r="F1443" s="363">
        <v>0</v>
      </c>
      <c r="G1443" s="363">
        <v>0</v>
      </c>
      <c r="H1443" s="363">
        <v>0</v>
      </c>
      <c r="I1443" s="363">
        <v>385.32576946316607</v>
      </c>
      <c r="J1443" s="363">
        <v>0</v>
      </c>
      <c r="K1443" s="363">
        <v>0</v>
      </c>
    </row>
    <row r="1444" spans="1:11">
      <c r="A1444" s="361">
        <f t="shared" si="22"/>
        <v>45718</v>
      </c>
      <c r="B1444" s="362">
        <v>0</v>
      </c>
      <c r="C1444" s="363">
        <v>1702.8221498016401</v>
      </c>
      <c r="D1444" s="363">
        <v>0</v>
      </c>
      <c r="E1444" s="363">
        <v>0</v>
      </c>
      <c r="F1444" s="363">
        <v>0</v>
      </c>
      <c r="G1444" s="363">
        <v>0</v>
      </c>
      <c r="H1444" s="363">
        <v>0</v>
      </c>
      <c r="I1444" s="363">
        <v>3969.9464618232605</v>
      </c>
      <c r="J1444" s="363">
        <v>0</v>
      </c>
      <c r="K1444" s="363">
        <v>1061.2263211976201</v>
      </c>
    </row>
    <row r="1445" spans="1:11">
      <c r="A1445" s="361">
        <f t="shared" si="22"/>
        <v>45718</v>
      </c>
      <c r="B1445" s="362">
        <v>1</v>
      </c>
      <c r="C1445" s="363">
        <v>1502.5430116528401</v>
      </c>
      <c r="D1445" s="363">
        <v>0</v>
      </c>
      <c r="E1445" s="363">
        <v>0</v>
      </c>
      <c r="F1445" s="363">
        <v>0</v>
      </c>
      <c r="G1445" s="363">
        <v>0</v>
      </c>
      <c r="H1445" s="363">
        <v>0</v>
      </c>
      <c r="I1445" s="363">
        <v>2294.6166402880003</v>
      </c>
      <c r="J1445" s="363">
        <v>0</v>
      </c>
      <c r="K1445" s="363">
        <v>1062.0023377090902</v>
      </c>
    </row>
    <row r="1446" spans="1:11">
      <c r="A1446" s="361">
        <f t="shared" si="22"/>
        <v>45718</v>
      </c>
      <c r="B1446" s="362">
        <v>2</v>
      </c>
      <c r="C1446" s="363">
        <v>3464.8605999192005</v>
      </c>
      <c r="D1446" s="363">
        <v>0</v>
      </c>
      <c r="E1446" s="363">
        <v>0</v>
      </c>
      <c r="F1446" s="363">
        <v>0</v>
      </c>
      <c r="G1446" s="363">
        <v>0</v>
      </c>
      <c r="H1446" s="363">
        <v>0</v>
      </c>
      <c r="I1446" s="363">
        <v>2052.2924236966201</v>
      </c>
      <c r="J1446" s="363">
        <v>0</v>
      </c>
      <c r="K1446" s="363">
        <v>0</v>
      </c>
    </row>
    <row r="1447" spans="1:11">
      <c r="A1447" s="361">
        <f t="shared" si="22"/>
        <v>45718</v>
      </c>
      <c r="B1447" s="362">
        <v>3</v>
      </c>
      <c r="C1447" s="363">
        <v>2906.7909215493901</v>
      </c>
      <c r="D1447" s="363">
        <v>0</v>
      </c>
      <c r="E1447" s="363">
        <v>0</v>
      </c>
      <c r="F1447" s="363">
        <v>0</v>
      </c>
      <c r="G1447" s="363">
        <v>0</v>
      </c>
      <c r="H1447" s="363">
        <v>0</v>
      </c>
      <c r="I1447" s="363">
        <v>1953.6050186037999</v>
      </c>
      <c r="J1447" s="363">
        <v>0</v>
      </c>
      <c r="K1447" s="363">
        <v>0</v>
      </c>
    </row>
    <row r="1448" spans="1:11">
      <c r="A1448" s="361">
        <f t="shared" si="22"/>
        <v>45718</v>
      </c>
      <c r="B1448" s="362">
        <v>4</v>
      </c>
      <c r="C1448" s="363">
        <v>2906.1581223224603</v>
      </c>
      <c r="D1448" s="363">
        <v>0</v>
      </c>
      <c r="E1448" s="363">
        <v>0</v>
      </c>
      <c r="F1448" s="363">
        <v>0</v>
      </c>
      <c r="G1448" s="363">
        <v>0</v>
      </c>
      <c r="H1448" s="363">
        <v>0</v>
      </c>
      <c r="I1448" s="363">
        <v>2887.8458035211902</v>
      </c>
      <c r="J1448" s="363">
        <v>0</v>
      </c>
      <c r="K1448" s="363">
        <v>0</v>
      </c>
    </row>
    <row r="1449" spans="1:11">
      <c r="A1449" s="361">
        <f t="shared" si="22"/>
        <v>45718</v>
      </c>
      <c r="B1449" s="362">
        <v>5</v>
      </c>
      <c r="C1449" s="363">
        <v>2904.17798136079</v>
      </c>
      <c r="D1449" s="363">
        <v>0</v>
      </c>
      <c r="E1449" s="363">
        <v>0</v>
      </c>
      <c r="F1449" s="363">
        <v>0</v>
      </c>
      <c r="G1449" s="363">
        <v>0</v>
      </c>
      <c r="H1449" s="363">
        <v>0</v>
      </c>
      <c r="I1449" s="363">
        <v>4362.3039174748001</v>
      </c>
      <c r="J1449" s="363">
        <v>0</v>
      </c>
      <c r="K1449" s="363">
        <v>0</v>
      </c>
    </row>
    <row r="1450" spans="1:11">
      <c r="A1450" s="361">
        <f t="shared" si="22"/>
        <v>45718</v>
      </c>
      <c r="B1450" s="362">
        <v>6</v>
      </c>
      <c r="C1450" s="363">
        <v>2902.1720974923301</v>
      </c>
      <c r="D1450" s="363">
        <v>0</v>
      </c>
      <c r="E1450" s="363">
        <v>0</v>
      </c>
      <c r="F1450" s="363">
        <v>0</v>
      </c>
      <c r="G1450" s="363">
        <v>0</v>
      </c>
      <c r="H1450" s="363">
        <v>0</v>
      </c>
      <c r="I1450" s="363">
        <v>2348.2838530847303</v>
      </c>
      <c r="J1450" s="363">
        <v>0</v>
      </c>
      <c r="K1450" s="363">
        <v>0</v>
      </c>
    </row>
    <row r="1451" spans="1:11">
      <c r="A1451" s="361">
        <f t="shared" si="22"/>
        <v>45718</v>
      </c>
      <c r="B1451" s="362">
        <v>7</v>
      </c>
      <c r="C1451" s="363">
        <v>2898.6453839389501</v>
      </c>
      <c r="D1451" s="363">
        <v>0</v>
      </c>
      <c r="E1451" s="363">
        <v>0</v>
      </c>
      <c r="F1451" s="363">
        <v>0</v>
      </c>
      <c r="G1451" s="363">
        <v>0</v>
      </c>
      <c r="H1451" s="363">
        <v>0</v>
      </c>
      <c r="I1451" s="363">
        <v>2404.5102309110298</v>
      </c>
      <c r="J1451" s="363">
        <v>0</v>
      </c>
      <c r="K1451" s="363">
        <v>0</v>
      </c>
    </row>
    <row r="1452" spans="1:11">
      <c r="A1452" s="361">
        <f t="shared" si="22"/>
        <v>45718</v>
      </c>
      <c r="B1452" s="362">
        <v>8</v>
      </c>
      <c r="C1452" s="363">
        <v>2899.2959489209702</v>
      </c>
      <c r="D1452" s="363">
        <v>0</v>
      </c>
      <c r="E1452" s="363">
        <v>0</v>
      </c>
      <c r="F1452" s="363">
        <v>0</v>
      </c>
      <c r="G1452" s="363">
        <v>0</v>
      </c>
      <c r="H1452" s="363">
        <v>0</v>
      </c>
      <c r="I1452" s="363">
        <v>3905.2808698947301</v>
      </c>
      <c r="J1452" s="363">
        <v>0</v>
      </c>
      <c r="K1452" s="363">
        <v>0</v>
      </c>
    </row>
    <row r="1453" spans="1:11">
      <c r="A1453" s="361">
        <f t="shared" si="22"/>
        <v>45718</v>
      </c>
      <c r="B1453" s="362">
        <v>9</v>
      </c>
      <c r="C1453" s="363">
        <v>2899.5500308267801</v>
      </c>
      <c r="D1453" s="363">
        <v>0</v>
      </c>
      <c r="E1453" s="363">
        <v>0</v>
      </c>
      <c r="F1453" s="363">
        <v>0</v>
      </c>
      <c r="G1453" s="363">
        <v>0</v>
      </c>
      <c r="H1453" s="363">
        <v>0</v>
      </c>
      <c r="I1453" s="363">
        <v>1761.1072829688003</v>
      </c>
      <c r="J1453" s="363">
        <v>0</v>
      </c>
      <c r="K1453" s="363">
        <v>0</v>
      </c>
    </row>
    <row r="1454" spans="1:11">
      <c r="A1454" s="361">
        <f t="shared" si="22"/>
        <v>45718</v>
      </c>
      <c r="B1454" s="362">
        <v>10</v>
      </c>
      <c r="C1454" s="363">
        <v>2899.6739601631502</v>
      </c>
      <c r="D1454" s="363">
        <v>0</v>
      </c>
      <c r="E1454" s="363">
        <v>0</v>
      </c>
      <c r="F1454" s="363">
        <v>0</v>
      </c>
      <c r="G1454" s="363">
        <v>0</v>
      </c>
      <c r="H1454" s="363">
        <v>0</v>
      </c>
      <c r="I1454" s="363">
        <v>2545.2990098114801</v>
      </c>
      <c r="J1454" s="363">
        <v>0</v>
      </c>
      <c r="K1454" s="363">
        <v>0</v>
      </c>
    </row>
    <row r="1455" spans="1:11">
      <c r="A1455" s="361">
        <f t="shared" si="22"/>
        <v>45718</v>
      </c>
      <c r="B1455" s="362">
        <v>11</v>
      </c>
      <c r="C1455" s="363">
        <v>4077.6318373291001</v>
      </c>
      <c r="D1455" s="363">
        <v>0</v>
      </c>
      <c r="E1455" s="363">
        <v>0</v>
      </c>
      <c r="F1455" s="363">
        <v>0</v>
      </c>
      <c r="G1455" s="363">
        <v>0</v>
      </c>
      <c r="H1455" s="363">
        <v>0</v>
      </c>
      <c r="I1455" s="363">
        <v>2185.8396430423804</v>
      </c>
      <c r="J1455" s="363">
        <v>0</v>
      </c>
      <c r="K1455" s="363">
        <v>0</v>
      </c>
    </row>
    <row r="1456" spans="1:11">
      <c r="A1456" s="361">
        <f t="shared" si="22"/>
        <v>45718</v>
      </c>
      <c r="B1456" s="362">
        <v>12</v>
      </c>
      <c r="C1456" s="363">
        <v>3393.40271442122</v>
      </c>
      <c r="D1456" s="363">
        <v>0</v>
      </c>
      <c r="E1456" s="363">
        <v>0</v>
      </c>
      <c r="F1456" s="363">
        <v>0</v>
      </c>
      <c r="G1456" s="363">
        <v>0</v>
      </c>
      <c r="H1456" s="363">
        <v>0</v>
      </c>
      <c r="I1456" s="363">
        <v>1705.7667053396101</v>
      </c>
      <c r="J1456" s="363">
        <v>0</v>
      </c>
      <c r="K1456" s="363">
        <v>0</v>
      </c>
    </row>
    <row r="1457" spans="1:11">
      <c r="A1457" s="361">
        <f t="shared" si="22"/>
        <v>45718</v>
      </c>
      <c r="B1457" s="362">
        <v>13</v>
      </c>
      <c r="C1457" s="363">
        <v>3392.5692194335802</v>
      </c>
      <c r="D1457" s="363">
        <v>0</v>
      </c>
      <c r="E1457" s="363">
        <v>0</v>
      </c>
      <c r="F1457" s="363">
        <v>0</v>
      </c>
      <c r="G1457" s="363">
        <v>0</v>
      </c>
      <c r="H1457" s="363">
        <v>0</v>
      </c>
      <c r="I1457" s="363">
        <v>1292.2770502717901</v>
      </c>
      <c r="J1457" s="363">
        <v>0</v>
      </c>
      <c r="K1457" s="363">
        <v>0</v>
      </c>
    </row>
    <row r="1458" spans="1:11">
      <c r="A1458" s="361">
        <f t="shared" si="22"/>
        <v>45718</v>
      </c>
      <c r="B1458" s="362">
        <v>14</v>
      </c>
      <c r="C1458" s="363">
        <v>3391.7430589066698</v>
      </c>
      <c r="D1458" s="363">
        <v>0</v>
      </c>
      <c r="E1458" s="363">
        <v>0</v>
      </c>
      <c r="F1458" s="363">
        <v>0</v>
      </c>
      <c r="G1458" s="363">
        <v>0</v>
      </c>
      <c r="H1458" s="363">
        <v>0</v>
      </c>
      <c r="I1458" s="363">
        <v>1156.43447473469</v>
      </c>
      <c r="J1458" s="363">
        <v>0</v>
      </c>
      <c r="K1458" s="363">
        <v>0</v>
      </c>
    </row>
    <row r="1459" spans="1:11">
      <c r="A1459" s="361">
        <f t="shared" si="22"/>
        <v>45718</v>
      </c>
      <c r="B1459" s="362">
        <v>15</v>
      </c>
      <c r="C1459" s="363">
        <v>3393.5217327174505</v>
      </c>
      <c r="D1459" s="363">
        <v>0</v>
      </c>
      <c r="E1459" s="363">
        <v>0</v>
      </c>
      <c r="F1459" s="363">
        <v>0</v>
      </c>
      <c r="G1459" s="363">
        <v>0</v>
      </c>
      <c r="H1459" s="363">
        <v>0</v>
      </c>
      <c r="I1459" s="363">
        <v>2062.5558254360303</v>
      </c>
      <c r="J1459" s="363">
        <v>0</v>
      </c>
      <c r="K1459" s="363">
        <v>0</v>
      </c>
    </row>
    <row r="1460" spans="1:11">
      <c r="A1460" s="361">
        <f t="shared" si="22"/>
        <v>45718</v>
      </c>
      <c r="B1460" s="362">
        <v>16</v>
      </c>
      <c r="C1460" s="363">
        <v>121.12524993051201</v>
      </c>
      <c r="D1460" s="363">
        <v>0</v>
      </c>
      <c r="E1460" s="363">
        <v>0</v>
      </c>
      <c r="F1460" s="363">
        <v>0</v>
      </c>
      <c r="G1460" s="363">
        <v>0</v>
      </c>
      <c r="H1460" s="363">
        <v>0</v>
      </c>
      <c r="I1460" s="363">
        <v>1395.27277866601</v>
      </c>
      <c r="J1460" s="363">
        <v>0</v>
      </c>
      <c r="K1460" s="363">
        <v>0</v>
      </c>
    </row>
    <row r="1461" spans="1:11">
      <c r="A1461" s="361">
        <f t="shared" si="22"/>
        <v>45718</v>
      </c>
      <c r="B1461" s="362">
        <v>17</v>
      </c>
      <c r="C1461" s="363">
        <v>156.26056647435502</v>
      </c>
      <c r="D1461" s="363">
        <v>0</v>
      </c>
      <c r="E1461" s="363">
        <v>0</v>
      </c>
      <c r="F1461" s="363">
        <v>0</v>
      </c>
      <c r="G1461" s="363">
        <v>0</v>
      </c>
      <c r="H1461" s="363">
        <v>0</v>
      </c>
      <c r="I1461" s="363">
        <v>521.04113908618206</v>
      </c>
      <c r="J1461" s="363">
        <v>0</v>
      </c>
      <c r="K1461" s="363">
        <v>0</v>
      </c>
    </row>
    <row r="1462" spans="1:11">
      <c r="A1462" s="361">
        <f t="shared" si="22"/>
        <v>45718</v>
      </c>
      <c r="B1462" s="362">
        <v>18</v>
      </c>
      <c r="C1462" s="363">
        <v>0</v>
      </c>
      <c r="D1462" s="363">
        <v>0</v>
      </c>
      <c r="E1462" s="363">
        <v>0</v>
      </c>
      <c r="F1462" s="363">
        <v>0</v>
      </c>
      <c r="G1462" s="363">
        <v>0</v>
      </c>
      <c r="H1462" s="363">
        <v>0</v>
      </c>
      <c r="I1462" s="363">
        <v>1670.98911339919</v>
      </c>
      <c r="J1462" s="363">
        <v>0</v>
      </c>
      <c r="K1462" s="363">
        <v>0</v>
      </c>
    </row>
    <row r="1463" spans="1:11">
      <c r="A1463" s="361">
        <f t="shared" si="22"/>
        <v>45718</v>
      </c>
      <c r="B1463" s="362">
        <v>19</v>
      </c>
      <c r="C1463" s="363">
        <v>0</v>
      </c>
      <c r="D1463" s="363">
        <v>0</v>
      </c>
      <c r="E1463" s="363">
        <v>0</v>
      </c>
      <c r="F1463" s="363">
        <v>0</v>
      </c>
      <c r="G1463" s="363">
        <v>0</v>
      </c>
      <c r="H1463" s="363">
        <v>0</v>
      </c>
      <c r="I1463" s="363">
        <v>1066.5578235233099</v>
      </c>
      <c r="J1463" s="363">
        <v>0</v>
      </c>
      <c r="K1463" s="363">
        <v>0</v>
      </c>
    </row>
    <row r="1464" spans="1:11">
      <c r="A1464" s="361">
        <f t="shared" si="22"/>
        <v>45718</v>
      </c>
      <c r="B1464" s="362">
        <v>20</v>
      </c>
      <c r="C1464" s="363">
        <v>0</v>
      </c>
      <c r="D1464" s="363">
        <v>0</v>
      </c>
      <c r="E1464" s="363">
        <v>0</v>
      </c>
      <c r="F1464" s="363">
        <v>0</v>
      </c>
      <c r="G1464" s="363">
        <v>0</v>
      </c>
      <c r="H1464" s="363">
        <v>0</v>
      </c>
      <c r="I1464" s="363">
        <v>589.2805604186791</v>
      </c>
      <c r="J1464" s="363">
        <v>0</v>
      </c>
      <c r="K1464" s="363">
        <v>0</v>
      </c>
    </row>
    <row r="1465" spans="1:11">
      <c r="A1465" s="361">
        <f t="shared" si="22"/>
        <v>45718</v>
      </c>
      <c r="B1465" s="362">
        <v>21</v>
      </c>
      <c r="C1465" s="363">
        <v>289.24935603148299</v>
      </c>
      <c r="D1465" s="363">
        <v>0</v>
      </c>
      <c r="E1465" s="363">
        <v>0</v>
      </c>
      <c r="F1465" s="363">
        <v>0</v>
      </c>
      <c r="G1465" s="363">
        <v>0</v>
      </c>
      <c r="H1465" s="363">
        <v>0</v>
      </c>
      <c r="I1465" s="363">
        <v>1192.7492313171201</v>
      </c>
      <c r="J1465" s="363">
        <v>0</v>
      </c>
      <c r="K1465" s="363">
        <v>0</v>
      </c>
    </row>
    <row r="1466" spans="1:11">
      <c r="A1466" s="361">
        <f t="shared" si="22"/>
        <v>45718</v>
      </c>
      <c r="B1466" s="362">
        <v>22</v>
      </c>
      <c r="C1466" s="363">
        <v>0</v>
      </c>
      <c r="D1466" s="363">
        <v>0</v>
      </c>
      <c r="E1466" s="363">
        <v>0</v>
      </c>
      <c r="F1466" s="363">
        <v>0</v>
      </c>
      <c r="G1466" s="363">
        <v>0</v>
      </c>
      <c r="H1466" s="363">
        <v>0</v>
      </c>
      <c r="I1466" s="363">
        <v>2137.0021176563</v>
      </c>
      <c r="J1466" s="363">
        <v>0</v>
      </c>
      <c r="K1466" s="363">
        <v>0</v>
      </c>
    </row>
    <row r="1467" spans="1:11">
      <c r="A1467" s="361">
        <f t="shared" si="22"/>
        <v>45718</v>
      </c>
      <c r="B1467" s="362">
        <v>23</v>
      </c>
      <c r="C1467" s="363">
        <v>156.56052954571703</v>
      </c>
      <c r="D1467" s="363">
        <v>0</v>
      </c>
      <c r="E1467" s="363">
        <v>0</v>
      </c>
      <c r="F1467" s="363">
        <v>0</v>
      </c>
      <c r="G1467" s="363">
        <v>0</v>
      </c>
      <c r="H1467" s="363">
        <v>0</v>
      </c>
      <c r="I1467" s="363">
        <v>1014.64708413532</v>
      </c>
      <c r="J1467" s="363">
        <v>0</v>
      </c>
      <c r="K1467" s="363">
        <v>0</v>
      </c>
    </row>
    <row r="1468" spans="1:11">
      <c r="A1468" s="361">
        <f t="shared" si="22"/>
        <v>45719</v>
      </c>
      <c r="B1468" s="362">
        <v>0</v>
      </c>
      <c r="C1468" s="363">
        <v>3827.0506196029</v>
      </c>
      <c r="D1468" s="363">
        <v>0</v>
      </c>
      <c r="E1468" s="363">
        <v>0</v>
      </c>
      <c r="F1468" s="363">
        <v>0</v>
      </c>
      <c r="G1468" s="363">
        <v>0</v>
      </c>
      <c r="H1468" s="363">
        <v>0</v>
      </c>
      <c r="I1468" s="363">
        <v>6545.7206522411607</v>
      </c>
      <c r="J1468" s="363">
        <v>0</v>
      </c>
      <c r="K1468" s="363">
        <v>0</v>
      </c>
    </row>
    <row r="1469" spans="1:11">
      <c r="A1469" s="361">
        <f t="shared" si="22"/>
        <v>45719</v>
      </c>
      <c r="B1469" s="362">
        <v>1</v>
      </c>
      <c r="C1469" s="363">
        <v>3461.1111088627204</v>
      </c>
      <c r="D1469" s="363">
        <v>0</v>
      </c>
      <c r="E1469" s="363">
        <v>0</v>
      </c>
      <c r="F1469" s="363">
        <v>0</v>
      </c>
      <c r="G1469" s="363">
        <v>0</v>
      </c>
      <c r="H1469" s="363">
        <v>0</v>
      </c>
      <c r="I1469" s="363">
        <v>6458.5163910536403</v>
      </c>
      <c r="J1469" s="363">
        <v>0</v>
      </c>
      <c r="K1469" s="363">
        <v>0</v>
      </c>
    </row>
    <row r="1470" spans="1:11">
      <c r="A1470" s="361">
        <f t="shared" si="22"/>
        <v>45719</v>
      </c>
      <c r="B1470" s="362">
        <v>2</v>
      </c>
      <c r="C1470" s="363">
        <v>3432.8276138402903</v>
      </c>
      <c r="D1470" s="363">
        <v>0</v>
      </c>
      <c r="E1470" s="363">
        <v>0</v>
      </c>
      <c r="F1470" s="363">
        <v>0</v>
      </c>
      <c r="G1470" s="363">
        <v>0</v>
      </c>
      <c r="H1470" s="363">
        <v>0</v>
      </c>
      <c r="I1470" s="363">
        <v>3867.7218676738403</v>
      </c>
      <c r="J1470" s="363">
        <v>0</v>
      </c>
      <c r="K1470" s="363">
        <v>0</v>
      </c>
    </row>
    <row r="1471" spans="1:11">
      <c r="A1471" s="361">
        <f t="shared" si="22"/>
        <v>45719</v>
      </c>
      <c r="B1471" s="362">
        <v>3</v>
      </c>
      <c r="C1471" s="363">
        <v>3432.7131903732097</v>
      </c>
      <c r="D1471" s="363">
        <v>0</v>
      </c>
      <c r="E1471" s="363">
        <v>0</v>
      </c>
      <c r="F1471" s="363">
        <v>0</v>
      </c>
      <c r="G1471" s="363">
        <v>0</v>
      </c>
      <c r="H1471" s="363">
        <v>0</v>
      </c>
      <c r="I1471" s="363">
        <v>4139.2305731244305</v>
      </c>
      <c r="J1471" s="363">
        <v>0</v>
      </c>
      <c r="K1471" s="363">
        <v>0</v>
      </c>
    </row>
    <row r="1472" spans="1:11">
      <c r="A1472" s="361">
        <f t="shared" si="22"/>
        <v>45719</v>
      </c>
      <c r="B1472" s="362">
        <v>4</v>
      </c>
      <c r="C1472" s="363">
        <v>3265.2157534974799</v>
      </c>
      <c r="D1472" s="363">
        <v>0</v>
      </c>
      <c r="E1472" s="363">
        <v>0</v>
      </c>
      <c r="F1472" s="363">
        <v>0</v>
      </c>
      <c r="G1472" s="363">
        <v>0</v>
      </c>
      <c r="H1472" s="363">
        <v>0</v>
      </c>
      <c r="I1472" s="363">
        <v>4627.3156718109904</v>
      </c>
      <c r="J1472" s="363">
        <v>0</v>
      </c>
      <c r="K1472" s="363">
        <v>0</v>
      </c>
    </row>
    <row r="1473" spans="1:11">
      <c r="A1473" s="361">
        <f t="shared" si="22"/>
        <v>45719</v>
      </c>
      <c r="B1473" s="362">
        <v>5</v>
      </c>
      <c r="C1473" s="363">
        <v>140.66952602738499</v>
      </c>
      <c r="D1473" s="363">
        <v>0</v>
      </c>
      <c r="E1473" s="363">
        <v>0</v>
      </c>
      <c r="F1473" s="363">
        <v>0</v>
      </c>
      <c r="G1473" s="363">
        <v>0</v>
      </c>
      <c r="H1473" s="363">
        <v>0</v>
      </c>
      <c r="I1473" s="363">
        <v>4071.8574792689601</v>
      </c>
      <c r="J1473" s="363">
        <v>0</v>
      </c>
      <c r="K1473" s="363">
        <v>0</v>
      </c>
    </row>
    <row r="1474" spans="1:11">
      <c r="A1474" s="361">
        <f t="shared" si="22"/>
        <v>45719</v>
      </c>
      <c r="B1474" s="362">
        <v>6</v>
      </c>
      <c r="C1474" s="363">
        <v>0</v>
      </c>
      <c r="D1474" s="363">
        <v>0</v>
      </c>
      <c r="E1474" s="363">
        <v>0</v>
      </c>
      <c r="F1474" s="363">
        <v>0</v>
      </c>
      <c r="G1474" s="363">
        <v>0</v>
      </c>
      <c r="H1474" s="363">
        <v>0</v>
      </c>
      <c r="I1474" s="363">
        <v>2272.1792139848103</v>
      </c>
      <c r="J1474" s="363">
        <v>0</v>
      </c>
      <c r="K1474" s="363">
        <v>58.681394974420094</v>
      </c>
    </row>
    <row r="1475" spans="1:11">
      <c r="A1475" s="361">
        <f t="shared" si="22"/>
        <v>45719</v>
      </c>
      <c r="B1475" s="362">
        <v>7</v>
      </c>
      <c r="C1475" s="363">
        <v>0</v>
      </c>
      <c r="D1475" s="363">
        <v>0</v>
      </c>
      <c r="E1475" s="363">
        <v>0</v>
      </c>
      <c r="F1475" s="363">
        <v>0</v>
      </c>
      <c r="G1475" s="363">
        <v>0</v>
      </c>
      <c r="H1475" s="363">
        <v>0</v>
      </c>
      <c r="I1475" s="363">
        <v>2026.7368909074501</v>
      </c>
      <c r="J1475" s="363">
        <v>0</v>
      </c>
      <c r="K1475" s="363">
        <v>0</v>
      </c>
    </row>
    <row r="1476" spans="1:11">
      <c r="A1476" s="361">
        <f t="shared" si="22"/>
        <v>45719</v>
      </c>
      <c r="B1476" s="362">
        <v>8</v>
      </c>
      <c r="C1476" s="363">
        <v>0</v>
      </c>
      <c r="D1476" s="363">
        <v>0</v>
      </c>
      <c r="E1476" s="363">
        <v>0</v>
      </c>
      <c r="F1476" s="363">
        <v>0</v>
      </c>
      <c r="G1476" s="363">
        <v>0</v>
      </c>
      <c r="H1476" s="363">
        <v>0</v>
      </c>
      <c r="I1476" s="363">
        <v>2621.7423040957506</v>
      </c>
      <c r="J1476" s="363">
        <v>0</v>
      </c>
      <c r="K1476" s="363">
        <v>119.247998123165</v>
      </c>
    </row>
    <row r="1477" spans="1:11">
      <c r="A1477" s="361">
        <f t="shared" ref="A1477:A1540" si="23">IF(B1477=0,A1476+1,A1476)</f>
        <v>45719</v>
      </c>
      <c r="B1477" s="362">
        <v>9</v>
      </c>
      <c r="C1477" s="363">
        <v>0</v>
      </c>
      <c r="D1477" s="363">
        <v>0</v>
      </c>
      <c r="E1477" s="363">
        <v>0</v>
      </c>
      <c r="F1477" s="363">
        <v>0</v>
      </c>
      <c r="G1477" s="363">
        <v>0</v>
      </c>
      <c r="H1477" s="363">
        <v>0</v>
      </c>
      <c r="I1477" s="363">
        <v>1814.68578342921</v>
      </c>
      <c r="J1477" s="363">
        <v>0</v>
      </c>
      <c r="K1477" s="363">
        <v>0</v>
      </c>
    </row>
    <row r="1478" spans="1:11">
      <c r="A1478" s="361">
        <f t="shared" si="23"/>
        <v>45719</v>
      </c>
      <c r="B1478" s="362">
        <v>10</v>
      </c>
      <c r="C1478" s="363">
        <v>12.7234525844889</v>
      </c>
      <c r="D1478" s="363">
        <v>0</v>
      </c>
      <c r="E1478" s="363">
        <v>0</v>
      </c>
      <c r="F1478" s="363">
        <v>0</v>
      </c>
      <c r="G1478" s="363">
        <v>0</v>
      </c>
      <c r="H1478" s="363">
        <v>0</v>
      </c>
      <c r="I1478" s="363">
        <v>2345.5790292943702</v>
      </c>
      <c r="J1478" s="363">
        <v>0</v>
      </c>
      <c r="K1478" s="363">
        <v>0</v>
      </c>
    </row>
    <row r="1479" spans="1:11">
      <c r="A1479" s="361">
        <f t="shared" si="23"/>
        <v>45719</v>
      </c>
      <c r="B1479" s="362">
        <v>11</v>
      </c>
      <c r="C1479" s="363">
        <v>0</v>
      </c>
      <c r="D1479" s="363">
        <v>0</v>
      </c>
      <c r="E1479" s="363">
        <v>0</v>
      </c>
      <c r="F1479" s="363">
        <v>0</v>
      </c>
      <c r="G1479" s="363">
        <v>0</v>
      </c>
      <c r="H1479" s="363">
        <v>0</v>
      </c>
      <c r="I1479" s="363">
        <v>127.64925236360901</v>
      </c>
      <c r="J1479" s="363">
        <v>0</v>
      </c>
      <c r="K1479" s="363">
        <v>0</v>
      </c>
    </row>
    <row r="1480" spans="1:11">
      <c r="A1480" s="361">
        <f t="shared" si="23"/>
        <v>45719</v>
      </c>
      <c r="B1480" s="362">
        <v>12</v>
      </c>
      <c r="C1480" s="363">
        <v>0</v>
      </c>
      <c r="D1480" s="363">
        <v>0</v>
      </c>
      <c r="E1480" s="363">
        <v>0</v>
      </c>
      <c r="F1480" s="363">
        <v>0</v>
      </c>
      <c r="G1480" s="363">
        <v>0</v>
      </c>
      <c r="H1480" s="363">
        <v>0</v>
      </c>
      <c r="I1480" s="363">
        <v>112.91852941989001</v>
      </c>
      <c r="J1480" s="363">
        <v>0</v>
      </c>
      <c r="K1480" s="363">
        <v>0</v>
      </c>
    </row>
    <row r="1481" spans="1:11">
      <c r="A1481" s="361">
        <f t="shared" si="23"/>
        <v>45719</v>
      </c>
      <c r="B1481" s="362">
        <v>13</v>
      </c>
      <c r="C1481" s="363">
        <v>0</v>
      </c>
      <c r="D1481" s="363">
        <v>0</v>
      </c>
      <c r="E1481" s="363">
        <v>0</v>
      </c>
      <c r="F1481" s="363">
        <v>0</v>
      </c>
      <c r="G1481" s="363">
        <v>0</v>
      </c>
      <c r="H1481" s="363">
        <v>0</v>
      </c>
      <c r="I1481" s="363">
        <v>104.406689851392</v>
      </c>
      <c r="J1481" s="363">
        <v>0</v>
      </c>
      <c r="K1481" s="363">
        <v>0</v>
      </c>
    </row>
    <row r="1482" spans="1:11">
      <c r="A1482" s="361">
        <f t="shared" si="23"/>
        <v>45719</v>
      </c>
      <c r="B1482" s="362">
        <v>14</v>
      </c>
      <c r="C1482" s="363">
        <v>0</v>
      </c>
      <c r="D1482" s="363">
        <v>0</v>
      </c>
      <c r="E1482" s="363">
        <v>0</v>
      </c>
      <c r="F1482" s="363">
        <v>0</v>
      </c>
      <c r="G1482" s="363">
        <v>0</v>
      </c>
      <c r="H1482" s="363">
        <v>0</v>
      </c>
      <c r="I1482" s="363">
        <v>116.986266542921</v>
      </c>
      <c r="J1482" s="363">
        <v>0</v>
      </c>
      <c r="K1482" s="363">
        <v>0</v>
      </c>
    </row>
    <row r="1483" spans="1:11">
      <c r="A1483" s="361">
        <f t="shared" si="23"/>
        <v>45719</v>
      </c>
      <c r="B1483" s="362">
        <v>15</v>
      </c>
      <c r="C1483" s="363">
        <v>6.5333489419974589</v>
      </c>
      <c r="D1483" s="363">
        <v>0</v>
      </c>
      <c r="E1483" s="363">
        <v>0</v>
      </c>
      <c r="F1483" s="363">
        <v>0</v>
      </c>
      <c r="G1483" s="363">
        <v>0</v>
      </c>
      <c r="H1483" s="363">
        <v>0</v>
      </c>
      <c r="I1483" s="363">
        <v>190.23704752828803</v>
      </c>
      <c r="J1483" s="363">
        <v>0</v>
      </c>
      <c r="K1483" s="363">
        <v>0</v>
      </c>
    </row>
    <row r="1484" spans="1:11">
      <c r="A1484" s="361">
        <f t="shared" si="23"/>
        <v>45719</v>
      </c>
      <c r="B1484" s="362">
        <v>16</v>
      </c>
      <c r="C1484" s="363">
        <v>0</v>
      </c>
      <c r="D1484" s="363">
        <v>0</v>
      </c>
      <c r="E1484" s="363">
        <v>0</v>
      </c>
      <c r="F1484" s="363">
        <v>0</v>
      </c>
      <c r="G1484" s="363">
        <v>0</v>
      </c>
      <c r="H1484" s="363">
        <v>0</v>
      </c>
      <c r="I1484" s="363">
        <v>0</v>
      </c>
      <c r="J1484" s="363">
        <v>0</v>
      </c>
      <c r="K1484" s="363">
        <v>154.94895356635502</v>
      </c>
    </row>
    <row r="1485" spans="1:11">
      <c r="A1485" s="361">
        <f t="shared" si="23"/>
        <v>45719</v>
      </c>
      <c r="B1485" s="362">
        <v>17</v>
      </c>
      <c r="C1485" s="363">
        <v>50.382057194995696</v>
      </c>
      <c r="D1485" s="363">
        <v>0</v>
      </c>
      <c r="E1485" s="363">
        <v>0</v>
      </c>
      <c r="F1485" s="363">
        <v>0</v>
      </c>
      <c r="G1485" s="363">
        <v>0</v>
      </c>
      <c r="H1485" s="363">
        <v>0</v>
      </c>
      <c r="I1485" s="363">
        <v>0</v>
      </c>
      <c r="J1485" s="363">
        <v>0</v>
      </c>
      <c r="K1485" s="363">
        <v>0</v>
      </c>
    </row>
    <row r="1486" spans="1:11">
      <c r="A1486" s="361">
        <f t="shared" si="23"/>
        <v>45719</v>
      </c>
      <c r="B1486" s="362">
        <v>18</v>
      </c>
      <c r="C1486" s="363">
        <v>0</v>
      </c>
      <c r="D1486" s="363">
        <v>0</v>
      </c>
      <c r="E1486" s="363">
        <v>0</v>
      </c>
      <c r="F1486" s="363">
        <v>0</v>
      </c>
      <c r="G1486" s="363">
        <v>0</v>
      </c>
      <c r="H1486" s="363">
        <v>0</v>
      </c>
      <c r="I1486" s="363">
        <v>169.69474657218001</v>
      </c>
      <c r="J1486" s="363">
        <v>0</v>
      </c>
      <c r="K1486" s="363">
        <v>0</v>
      </c>
    </row>
    <row r="1487" spans="1:11">
      <c r="A1487" s="361">
        <f t="shared" si="23"/>
        <v>45719</v>
      </c>
      <c r="B1487" s="362">
        <v>19</v>
      </c>
      <c r="C1487" s="363">
        <v>0</v>
      </c>
      <c r="D1487" s="363">
        <v>0</v>
      </c>
      <c r="E1487" s="363">
        <v>0</v>
      </c>
      <c r="F1487" s="363">
        <v>0</v>
      </c>
      <c r="G1487" s="363">
        <v>0</v>
      </c>
      <c r="H1487" s="363">
        <v>0</v>
      </c>
      <c r="I1487" s="363">
        <v>195.93131251128503</v>
      </c>
      <c r="J1487" s="363">
        <v>0</v>
      </c>
      <c r="K1487" s="363">
        <v>0</v>
      </c>
    </row>
    <row r="1488" spans="1:11">
      <c r="A1488" s="361">
        <f t="shared" si="23"/>
        <v>45719</v>
      </c>
      <c r="B1488" s="362">
        <v>20</v>
      </c>
      <c r="C1488" s="363">
        <v>0</v>
      </c>
      <c r="D1488" s="363">
        <v>0</v>
      </c>
      <c r="E1488" s="363">
        <v>0</v>
      </c>
      <c r="F1488" s="363">
        <v>0</v>
      </c>
      <c r="G1488" s="363">
        <v>0</v>
      </c>
      <c r="H1488" s="363">
        <v>0</v>
      </c>
      <c r="I1488" s="363">
        <v>131.96768793960601</v>
      </c>
      <c r="J1488" s="363">
        <v>0</v>
      </c>
      <c r="K1488" s="363">
        <v>0</v>
      </c>
    </row>
    <row r="1489" spans="1:11">
      <c r="A1489" s="361">
        <f t="shared" si="23"/>
        <v>45719</v>
      </c>
      <c r="B1489" s="362">
        <v>21</v>
      </c>
      <c r="C1489" s="363">
        <v>0</v>
      </c>
      <c r="D1489" s="363">
        <v>0</v>
      </c>
      <c r="E1489" s="363">
        <v>0</v>
      </c>
      <c r="F1489" s="363">
        <v>0</v>
      </c>
      <c r="G1489" s="363">
        <v>0</v>
      </c>
      <c r="H1489" s="363">
        <v>0</v>
      </c>
      <c r="I1489" s="363">
        <v>51.591791647515606</v>
      </c>
      <c r="J1489" s="363">
        <v>0</v>
      </c>
      <c r="K1489" s="363">
        <v>0</v>
      </c>
    </row>
    <row r="1490" spans="1:11">
      <c r="A1490" s="361">
        <f t="shared" si="23"/>
        <v>45719</v>
      </c>
      <c r="B1490" s="362">
        <v>22</v>
      </c>
      <c r="C1490" s="363">
        <v>0</v>
      </c>
      <c r="D1490" s="363">
        <v>0</v>
      </c>
      <c r="E1490" s="363">
        <v>0</v>
      </c>
      <c r="F1490" s="363">
        <v>0</v>
      </c>
      <c r="G1490" s="363">
        <v>0</v>
      </c>
      <c r="H1490" s="363">
        <v>0</v>
      </c>
      <c r="I1490" s="363">
        <v>3.4660360494206999</v>
      </c>
      <c r="J1490" s="363">
        <v>0</v>
      </c>
      <c r="K1490" s="363">
        <v>0</v>
      </c>
    </row>
    <row r="1491" spans="1:11">
      <c r="A1491" s="361">
        <f t="shared" si="23"/>
        <v>45719</v>
      </c>
      <c r="B1491" s="362">
        <v>23</v>
      </c>
      <c r="C1491" s="363">
        <v>15.7369582052987</v>
      </c>
      <c r="D1491" s="363">
        <v>0</v>
      </c>
      <c r="E1491" s="363">
        <v>0</v>
      </c>
      <c r="F1491" s="363">
        <v>0</v>
      </c>
      <c r="G1491" s="363">
        <v>0</v>
      </c>
      <c r="H1491" s="363">
        <v>0</v>
      </c>
      <c r="I1491" s="363">
        <v>546.98828161109202</v>
      </c>
      <c r="J1491" s="363">
        <v>0</v>
      </c>
      <c r="K1491" s="363">
        <v>130.71596611858601</v>
      </c>
    </row>
    <row r="1492" spans="1:11">
      <c r="A1492" s="361">
        <f t="shared" si="23"/>
        <v>45720</v>
      </c>
      <c r="B1492" s="362">
        <v>0</v>
      </c>
      <c r="C1492" s="363">
        <v>0</v>
      </c>
      <c r="D1492" s="363">
        <v>0</v>
      </c>
      <c r="E1492" s="363">
        <v>0</v>
      </c>
      <c r="F1492" s="363">
        <v>0</v>
      </c>
      <c r="G1492" s="363">
        <v>0</v>
      </c>
      <c r="H1492" s="363">
        <v>0</v>
      </c>
      <c r="I1492" s="363">
        <v>3507.4465398258403</v>
      </c>
      <c r="J1492" s="363">
        <v>0</v>
      </c>
      <c r="K1492" s="363">
        <v>603.29361713612514</v>
      </c>
    </row>
    <row r="1493" spans="1:11">
      <c r="A1493" s="361">
        <f t="shared" si="23"/>
        <v>45720</v>
      </c>
      <c r="B1493" s="362">
        <v>1</v>
      </c>
      <c r="C1493" s="363">
        <v>0</v>
      </c>
      <c r="D1493" s="363">
        <v>0</v>
      </c>
      <c r="E1493" s="363">
        <v>0</v>
      </c>
      <c r="F1493" s="363">
        <v>0</v>
      </c>
      <c r="G1493" s="363">
        <v>0</v>
      </c>
      <c r="H1493" s="363">
        <v>0</v>
      </c>
      <c r="I1493" s="363">
        <v>3975.4367530992904</v>
      </c>
      <c r="J1493" s="363">
        <v>0</v>
      </c>
      <c r="K1493" s="363">
        <v>603.320154127813</v>
      </c>
    </row>
    <row r="1494" spans="1:11">
      <c r="A1494" s="361">
        <f t="shared" si="23"/>
        <v>45720</v>
      </c>
      <c r="B1494" s="362">
        <v>2</v>
      </c>
      <c r="C1494" s="363">
        <v>0</v>
      </c>
      <c r="D1494" s="363">
        <v>0</v>
      </c>
      <c r="E1494" s="363">
        <v>0</v>
      </c>
      <c r="F1494" s="363">
        <v>0</v>
      </c>
      <c r="G1494" s="363">
        <v>0</v>
      </c>
      <c r="H1494" s="363">
        <v>0</v>
      </c>
      <c r="I1494" s="363">
        <v>3465.5446677788505</v>
      </c>
      <c r="J1494" s="363">
        <v>0</v>
      </c>
      <c r="K1494" s="363">
        <v>539.0196821060581</v>
      </c>
    </row>
    <row r="1495" spans="1:11">
      <c r="A1495" s="361">
        <f t="shared" si="23"/>
        <v>45720</v>
      </c>
      <c r="B1495" s="362">
        <v>3</v>
      </c>
      <c r="C1495" s="363">
        <v>158.92436619876202</v>
      </c>
      <c r="D1495" s="363">
        <v>0</v>
      </c>
      <c r="E1495" s="363">
        <v>0</v>
      </c>
      <c r="F1495" s="363">
        <v>0</v>
      </c>
      <c r="G1495" s="363">
        <v>0</v>
      </c>
      <c r="H1495" s="363">
        <v>0</v>
      </c>
      <c r="I1495" s="363">
        <v>3714.6559065240303</v>
      </c>
      <c r="J1495" s="363">
        <v>0</v>
      </c>
      <c r="K1495" s="363">
        <v>580.97867718790201</v>
      </c>
    </row>
    <row r="1496" spans="1:11">
      <c r="A1496" s="361">
        <f t="shared" si="23"/>
        <v>45720</v>
      </c>
      <c r="B1496" s="362">
        <v>4</v>
      </c>
      <c r="C1496" s="363">
        <v>157.01401309297702</v>
      </c>
      <c r="D1496" s="363">
        <v>0</v>
      </c>
      <c r="E1496" s="363">
        <v>0</v>
      </c>
      <c r="F1496" s="363">
        <v>0</v>
      </c>
      <c r="G1496" s="363">
        <v>0</v>
      </c>
      <c r="H1496" s="363">
        <v>0</v>
      </c>
      <c r="I1496" s="363">
        <v>3695.1756372058599</v>
      </c>
      <c r="J1496" s="363">
        <v>0</v>
      </c>
      <c r="K1496" s="363">
        <v>720.648521964466</v>
      </c>
    </row>
    <row r="1497" spans="1:11">
      <c r="A1497" s="361">
        <f t="shared" si="23"/>
        <v>45720</v>
      </c>
      <c r="B1497" s="362">
        <v>5</v>
      </c>
      <c r="C1497" s="363">
        <v>159.288710453584</v>
      </c>
      <c r="D1497" s="363">
        <v>0</v>
      </c>
      <c r="E1497" s="363">
        <v>0</v>
      </c>
      <c r="F1497" s="363">
        <v>0</v>
      </c>
      <c r="G1497" s="363">
        <v>0</v>
      </c>
      <c r="H1497" s="363">
        <v>0</v>
      </c>
      <c r="I1497" s="363">
        <v>4510.1944520523703</v>
      </c>
      <c r="J1497" s="363">
        <v>0</v>
      </c>
      <c r="K1497" s="363">
        <v>552.48598420718702</v>
      </c>
    </row>
    <row r="1498" spans="1:11">
      <c r="A1498" s="361">
        <f t="shared" si="23"/>
        <v>45720</v>
      </c>
      <c r="B1498" s="362">
        <v>6</v>
      </c>
      <c r="C1498" s="363">
        <v>85.1461832426005</v>
      </c>
      <c r="D1498" s="363">
        <v>0</v>
      </c>
      <c r="E1498" s="363">
        <v>0</v>
      </c>
      <c r="F1498" s="363">
        <v>0</v>
      </c>
      <c r="G1498" s="363">
        <v>0</v>
      </c>
      <c r="H1498" s="363">
        <v>0</v>
      </c>
      <c r="I1498" s="363">
        <v>3297.473831798</v>
      </c>
      <c r="J1498" s="363">
        <v>0</v>
      </c>
      <c r="K1498" s="363">
        <v>0</v>
      </c>
    </row>
    <row r="1499" spans="1:11">
      <c r="A1499" s="361">
        <f t="shared" si="23"/>
        <v>45720</v>
      </c>
      <c r="B1499" s="362">
        <v>7</v>
      </c>
      <c r="C1499" s="363">
        <v>83.657588541378686</v>
      </c>
      <c r="D1499" s="363">
        <v>0</v>
      </c>
      <c r="E1499" s="363">
        <v>0</v>
      </c>
      <c r="F1499" s="363">
        <v>0</v>
      </c>
      <c r="G1499" s="363">
        <v>0</v>
      </c>
      <c r="H1499" s="363">
        <v>0</v>
      </c>
      <c r="I1499" s="363">
        <v>3363.3526667552105</v>
      </c>
      <c r="J1499" s="363">
        <v>0</v>
      </c>
      <c r="K1499" s="363">
        <v>0</v>
      </c>
    </row>
    <row r="1500" spans="1:11">
      <c r="A1500" s="361">
        <f t="shared" si="23"/>
        <v>45720</v>
      </c>
      <c r="B1500" s="362">
        <v>8</v>
      </c>
      <c r="C1500" s="363">
        <v>83.9696643862857</v>
      </c>
      <c r="D1500" s="363">
        <v>0</v>
      </c>
      <c r="E1500" s="363">
        <v>0</v>
      </c>
      <c r="F1500" s="363">
        <v>0</v>
      </c>
      <c r="G1500" s="363">
        <v>0</v>
      </c>
      <c r="H1500" s="363">
        <v>0</v>
      </c>
      <c r="I1500" s="363">
        <v>2862.3788066992902</v>
      </c>
      <c r="J1500" s="363">
        <v>0</v>
      </c>
      <c r="K1500" s="363">
        <v>0</v>
      </c>
    </row>
    <row r="1501" spans="1:11">
      <c r="A1501" s="361">
        <f t="shared" si="23"/>
        <v>45720</v>
      </c>
      <c r="B1501" s="362">
        <v>9</v>
      </c>
      <c r="C1501" s="363">
        <v>83.459476605765005</v>
      </c>
      <c r="D1501" s="363">
        <v>0</v>
      </c>
      <c r="E1501" s="363">
        <v>0</v>
      </c>
      <c r="F1501" s="363">
        <v>0</v>
      </c>
      <c r="G1501" s="363">
        <v>0</v>
      </c>
      <c r="H1501" s="363">
        <v>0</v>
      </c>
      <c r="I1501" s="363">
        <v>3270.7416532820203</v>
      </c>
      <c r="J1501" s="363">
        <v>0</v>
      </c>
      <c r="K1501" s="363">
        <v>0</v>
      </c>
    </row>
    <row r="1502" spans="1:11">
      <c r="A1502" s="361">
        <f t="shared" si="23"/>
        <v>45720</v>
      </c>
      <c r="B1502" s="362">
        <v>10</v>
      </c>
      <c r="C1502" s="363">
        <v>84.174950759284201</v>
      </c>
      <c r="D1502" s="363">
        <v>0</v>
      </c>
      <c r="E1502" s="363">
        <v>0</v>
      </c>
      <c r="F1502" s="363">
        <v>0</v>
      </c>
      <c r="G1502" s="363">
        <v>0</v>
      </c>
      <c r="H1502" s="363">
        <v>0</v>
      </c>
      <c r="I1502" s="363">
        <v>2852.7328968488901</v>
      </c>
      <c r="J1502" s="363">
        <v>0</v>
      </c>
      <c r="K1502" s="363">
        <v>0</v>
      </c>
    </row>
    <row r="1503" spans="1:11">
      <c r="A1503" s="361">
        <f t="shared" si="23"/>
        <v>45720</v>
      </c>
      <c r="B1503" s="362">
        <v>11</v>
      </c>
      <c r="C1503" s="363">
        <v>0</v>
      </c>
      <c r="D1503" s="363">
        <v>0</v>
      </c>
      <c r="E1503" s="363">
        <v>0</v>
      </c>
      <c r="F1503" s="363">
        <v>0</v>
      </c>
      <c r="G1503" s="363">
        <v>0</v>
      </c>
      <c r="H1503" s="363">
        <v>0</v>
      </c>
      <c r="I1503" s="363">
        <v>2553.9493453282003</v>
      </c>
      <c r="J1503" s="363">
        <v>0</v>
      </c>
      <c r="K1503" s="363">
        <v>0</v>
      </c>
    </row>
    <row r="1504" spans="1:11">
      <c r="A1504" s="361">
        <f t="shared" si="23"/>
        <v>45720</v>
      </c>
      <c r="B1504" s="362">
        <v>12</v>
      </c>
      <c r="C1504" s="363">
        <v>0</v>
      </c>
      <c r="D1504" s="363">
        <v>0</v>
      </c>
      <c r="E1504" s="363">
        <v>0</v>
      </c>
      <c r="F1504" s="363">
        <v>0</v>
      </c>
      <c r="G1504" s="363">
        <v>0</v>
      </c>
      <c r="H1504" s="363">
        <v>0</v>
      </c>
      <c r="I1504" s="363">
        <v>2489.4212163266902</v>
      </c>
      <c r="J1504" s="363">
        <v>0</v>
      </c>
      <c r="K1504" s="363">
        <v>0</v>
      </c>
    </row>
    <row r="1505" spans="1:11">
      <c r="A1505" s="361">
        <f t="shared" si="23"/>
        <v>45720</v>
      </c>
      <c r="B1505" s="362">
        <v>13</v>
      </c>
      <c r="C1505" s="363">
        <v>0</v>
      </c>
      <c r="D1505" s="363">
        <v>0</v>
      </c>
      <c r="E1505" s="363">
        <v>0</v>
      </c>
      <c r="F1505" s="363">
        <v>0</v>
      </c>
      <c r="G1505" s="363">
        <v>0</v>
      </c>
      <c r="H1505" s="363">
        <v>0</v>
      </c>
      <c r="I1505" s="363">
        <v>2519.1547240097602</v>
      </c>
      <c r="J1505" s="363">
        <v>0</v>
      </c>
      <c r="K1505" s="363">
        <v>0</v>
      </c>
    </row>
    <row r="1506" spans="1:11">
      <c r="A1506" s="361">
        <f t="shared" si="23"/>
        <v>45720</v>
      </c>
      <c r="B1506" s="362">
        <v>14</v>
      </c>
      <c r="C1506" s="363">
        <v>88.684661755088285</v>
      </c>
      <c r="D1506" s="363">
        <v>0</v>
      </c>
      <c r="E1506" s="363">
        <v>0</v>
      </c>
      <c r="F1506" s="363">
        <v>0</v>
      </c>
      <c r="G1506" s="363">
        <v>0</v>
      </c>
      <c r="H1506" s="363">
        <v>0</v>
      </c>
      <c r="I1506" s="363">
        <v>3119.9095448161102</v>
      </c>
      <c r="J1506" s="363">
        <v>0</v>
      </c>
      <c r="K1506" s="363">
        <v>129.06280506806101</v>
      </c>
    </row>
    <row r="1507" spans="1:11">
      <c r="A1507" s="361">
        <f t="shared" si="23"/>
        <v>45720</v>
      </c>
      <c r="B1507" s="362">
        <v>15</v>
      </c>
      <c r="C1507" s="363">
        <v>676.55912672784211</v>
      </c>
      <c r="D1507" s="363">
        <v>0</v>
      </c>
      <c r="E1507" s="363">
        <v>0</v>
      </c>
      <c r="F1507" s="363">
        <v>0</v>
      </c>
      <c r="G1507" s="363">
        <v>0</v>
      </c>
      <c r="H1507" s="363">
        <v>0</v>
      </c>
      <c r="I1507" s="363">
        <v>3528.0896753851803</v>
      </c>
      <c r="J1507" s="363">
        <v>0</v>
      </c>
      <c r="K1507" s="363">
        <v>684.18645380586099</v>
      </c>
    </row>
    <row r="1508" spans="1:11">
      <c r="A1508" s="361">
        <f t="shared" si="23"/>
        <v>45720</v>
      </c>
      <c r="B1508" s="362">
        <v>16</v>
      </c>
      <c r="C1508" s="363">
        <v>0</v>
      </c>
      <c r="D1508" s="363">
        <v>0</v>
      </c>
      <c r="E1508" s="363">
        <v>0</v>
      </c>
      <c r="F1508" s="363">
        <v>0</v>
      </c>
      <c r="G1508" s="363">
        <v>0</v>
      </c>
      <c r="H1508" s="363">
        <v>0</v>
      </c>
      <c r="I1508" s="363">
        <v>1.7801878793933099</v>
      </c>
      <c r="J1508" s="363">
        <v>0</v>
      </c>
      <c r="K1508" s="363">
        <v>0</v>
      </c>
    </row>
    <row r="1509" spans="1:11">
      <c r="A1509" s="361">
        <f t="shared" si="23"/>
        <v>45720</v>
      </c>
      <c r="B1509" s="362">
        <v>17</v>
      </c>
      <c r="C1509" s="363">
        <v>0</v>
      </c>
      <c r="D1509" s="363">
        <v>0</v>
      </c>
      <c r="E1509" s="363">
        <v>0</v>
      </c>
      <c r="F1509" s="363">
        <v>0</v>
      </c>
      <c r="G1509" s="363">
        <v>0</v>
      </c>
      <c r="H1509" s="363">
        <v>0</v>
      </c>
      <c r="I1509" s="363">
        <v>1.6424734940617198</v>
      </c>
      <c r="J1509" s="363">
        <v>0</v>
      </c>
      <c r="K1509" s="363">
        <v>0</v>
      </c>
    </row>
    <row r="1510" spans="1:11">
      <c r="A1510" s="361">
        <f t="shared" si="23"/>
        <v>45720</v>
      </c>
      <c r="B1510" s="362">
        <v>18</v>
      </c>
      <c r="C1510" s="363">
        <v>0</v>
      </c>
      <c r="D1510" s="363">
        <v>0</v>
      </c>
      <c r="E1510" s="363">
        <v>0</v>
      </c>
      <c r="F1510" s="363">
        <v>0</v>
      </c>
      <c r="G1510" s="363">
        <v>0</v>
      </c>
      <c r="H1510" s="363">
        <v>0</v>
      </c>
      <c r="I1510" s="363">
        <v>0</v>
      </c>
      <c r="J1510" s="363">
        <v>0</v>
      </c>
      <c r="K1510" s="363">
        <v>0</v>
      </c>
    </row>
    <row r="1511" spans="1:11">
      <c r="A1511" s="361">
        <f t="shared" si="23"/>
        <v>45720</v>
      </c>
      <c r="B1511" s="362">
        <v>19</v>
      </c>
      <c r="C1511" s="363">
        <v>0</v>
      </c>
      <c r="D1511" s="363">
        <v>0</v>
      </c>
      <c r="E1511" s="363">
        <v>0</v>
      </c>
      <c r="F1511" s="363">
        <v>0</v>
      </c>
      <c r="G1511" s="363">
        <v>0</v>
      </c>
      <c r="H1511" s="363">
        <v>0</v>
      </c>
      <c r="I1511" s="363">
        <v>0</v>
      </c>
      <c r="J1511" s="363">
        <v>0</v>
      </c>
      <c r="K1511" s="363">
        <v>0</v>
      </c>
    </row>
    <row r="1512" spans="1:11">
      <c r="A1512" s="361">
        <f t="shared" si="23"/>
        <v>45720</v>
      </c>
      <c r="B1512" s="362">
        <v>20</v>
      </c>
      <c r="C1512" s="363">
        <v>0</v>
      </c>
      <c r="D1512" s="363">
        <v>0</v>
      </c>
      <c r="E1512" s="363">
        <v>0</v>
      </c>
      <c r="F1512" s="363">
        <v>0</v>
      </c>
      <c r="G1512" s="363">
        <v>0</v>
      </c>
      <c r="H1512" s="363">
        <v>0</v>
      </c>
      <c r="I1512" s="363">
        <v>0</v>
      </c>
      <c r="J1512" s="363">
        <v>0</v>
      </c>
      <c r="K1512" s="363">
        <v>0</v>
      </c>
    </row>
    <row r="1513" spans="1:11">
      <c r="A1513" s="361">
        <f t="shared" si="23"/>
        <v>45720</v>
      </c>
      <c r="B1513" s="362">
        <v>21</v>
      </c>
      <c r="C1513" s="363">
        <v>0</v>
      </c>
      <c r="D1513" s="363">
        <v>0</v>
      </c>
      <c r="E1513" s="363">
        <v>0</v>
      </c>
      <c r="F1513" s="363">
        <v>0</v>
      </c>
      <c r="G1513" s="363">
        <v>0</v>
      </c>
      <c r="H1513" s="363">
        <v>0</v>
      </c>
      <c r="I1513" s="363">
        <v>0</v>
      </c>
      <c r="J1513" s="363">
        <v>0</v>
      </c>
      <c r="K1513" s="363">
        <v>0</v>
      </c>
    </row>
    <row r="1514" spans="1:11">
      <c r="A1514" s="361">
        <f t="shared" si="23"/>
        <v>45720</v>
      </c>
      <c r="B1514" s="362">
        <v>22</v>
      </c>
      <c r="C1514" s="363">
        <v>0</v>
      </c>
      <c r="D1514" s="363">
        <v>0</v>
      </c>
      <c r="E1514" s="363">
        <v>0</v>
      </c>
      <c r="F1514" s="363">
        <v>0</v>
      </c>
      <c r="G1514" s="363">
        <v>0</v>
      </c>
      <c r="H1514" s="363">
        <v>0</v>
      </c>
      <c r="I1514" s="363">
        <v>3821.3263409381202</v>
      </c>
      <c r="J1514" s="363">
        <v>0</v>
      </c>
      <c r="K1514" s="363">
        <v>1767.3934257778503</v>
      </c>
    </row>
    <row r="1515" spans="1:11">
      <c r="A1515" s="361">
        <f t="shared" si="23"/>
        <v>45720</v>
      </c>
      <c r="B1515" s="362">
        <v>23</v>
      </c>
      <c r="C1515" s="363">
        <v>0</v>
      </c>
      <c r="D1515" s="363">
        <v>0</v>
      </c>
      <c r="E1515" s="363">
        <v>0</v>
      </c>
      <c r="F1515" s="363">
        <v>0</v>
      </c>
      <c r="G1515" s="363">
        <v>0</v>
      </c>
      <c r="H1515" s="363">
        <v>0</v>
      </c>
      <c r="I1515" s="363">
        <v>4172.9592910400206</v>
      </c>
      <c r="J1515" s="363">
        <v>0</v>
      </c>
      <c r="K1515" s="363">
        <v>1625.7188783645802</v>
      </c>
    </row>
    <row r="1516" spans="1:11">
      <c r="A1516" s="361">
        <f t="shared" si="23"/>
        <v>45721</v>
      </c>
      <c r="B1516" s="362">
        <v>0</v>
      </c>
      <c r="C1516" s="363">
        <v>23.799049236007999</v>
      </c>
      <c r="D1516" s="363">
        <v>0</v>
      </c>
      <c r="E1516" s="363">
        <v>0</v>
      </c>
      <c r="F1516" s="363">
        <v>0</v>
      </c>
      <c r="G1516" s="363">
        <v>0</v>
      </c>
      <c r="H1516" s="363">
        <v>0</v>
      </c>
      <c r="I1516" s="363">
        <v>2238.2924673785105</v>
      </c>
      <c r="J1516" s="363">
        <v>0</v>
      </c>
      <c r="K1516" s="363">
        <v>165.713959551345</v>
      </c>
    </row>
    <row r="1517" spans="1:11">
      <c r="A1517" s="361">
        <f t="shared" si="23"/>
        <v>45721</v>
      </c>
      <c r="B1517" s="362">
        <v>1</v>
      </c>
      <c r="C1517" s="363">
        <v>0</v>
      </c>
      <c r="D1517" s="363">
        <v>0</v>
      </c>
      <c r="E1517" s="363">
        <v>0</v>
      </c>
      <c r="F1517" s="363">
        <v>0</v>
      </c>
      <c r="G1517" s="363">
        <v>0</v>
      </c>
      <c r="H1517" s="363">
        <v>0</v>
      </c>
      <c r="I1517" s="363">
        <v>1811.45726732862</v>
      </c>
      <c r="J1517" s="363">
        <v>0</v>
      </c>
      <c r="K1517" s="363">
        <v>166.12152170358399</v>
      </c>
    </row>
    <row r="1518" spans="1:11">
      <c r="A1518" s="361">
        <f t="shared" si="23"/>
        <v>45721</v>
      </c>
      <c r="B1518" s="362">
        <v>2</v>
      </c>
      <c r="C1518" s="363">
        <v>0</v>
      </c>
      <c r="D1518" s="363">
        <v>0</v>
      </c>
      <c r="E1518" s="363">
        <v>0</v>
      </c>
      <c r="F1518" s="363">
        <v>0</v>
      </c>
      <c r="G1518" s="363">
        <v>0</v>
      </c>
      <c r="H1518" s="363">
        <v>0</v>
      </c>
      <c r="I1518" s="363">
        <v>1532.7590133149999</v>
      </c>
      <c r="J1518" s="363">
        <v>0</v>
      </c>
      <c r="K1518" s="363">
        <v>213.42269949681702</v>
      </c>
    </row>
    <row r="1519" spans="1:11">
      <c r="A1519" s="361">
        <f t="shared" si="23"/>
        <v>45721</v>
      </c>
      <c r="B1519" s="362">
        <v>3</v>
      </c>
      <c r="C1519" s="363">
        <v>0</v>
      </c>
      <c r="D1519" s="363">
        <v>0</v>
      </c>
      <c r="E1519" s="363">
        <v>0</v>
      </c>
      <c r="F1519" s="363">
        <v>0</v>
      </c>
      <c r="G1519" s="363">
        <v>0</v>
      </c>
      <c r="H1519" s="363">
        <v>0</v>
      </c>
      <c r="I1519" s="363">
        <v>1606.18542908006</v>
      </c>
      <c r="J1519" s="363">
        <v>0</v>
      </c>
      <c r="K1519" s="363">
        <v>242.18184162409202</v>
      </c>
    </row>
    <row r="1520" spans="1:11">
      <c r="A1520" s="361">
        <f t="shared" si="23"/>
        <v>45721</v>
      </c>
      <c r="B1520" s="362">
        <v>4</v>
      </c>
      <c r="C1520" s="363">
        <v>0</v>
      </c>
      <c r="D1520" s="363">
        <v>0</v>
      </c>
      <c r="E1520" s="363">
        <v>0</v>
      </c>
      <c r="F1520" s="363">
        <v>0</v>
      </c>
      <c r="G1520" s="363">
        <v>0</v>
      </c>
      <c r="H1520" s="363">
        <v>0</v>
      </c>
      <c r="I1520" s="363">
        <v>1491.9117507228002</v>
      </c>
      <c r="J1520" s="363">
        <v>0</v>
      </c>
      <c r="K1520" s="363">
        <v>166.99645591234199</v>
      </c>
    </row>
    <row r="1521" spans="1:11">
      <c r="A1521" s="361">
        <f t="shared" si="23"/>
        <v>45721</v>
      </c>
      <c r="B1521" s="362">
        <v>5</v>
      </c>
      <c r="C1521" s="363">
        <v>41.595651569229197</v>
      </c>
      <c r="D1521" s="363">
        <v>0</v>
      </c>
      <c r="E1521" s="363">
        <v>0</v>
      </c>
      <c r="F1521" s="363">
        <v>0</v>
      </c>
      <c r="G1521" s="363">
        <v>0</v>
      </c>
      <c r="H1521" s="363">
        <v>0</v>
      </c>
      <c r="I1521" s="363">
        <v>3014.1329183531498</v>
      </c>
      <c r="J1521" s="363">
        <v>0</v>
      </c>
      <c r="K1521" s="363">
        <v>146.263133183619</v>
      </c>
    </row>
    <row r="1522" spans="1:11">
      <c r="A1522" s="361">
        <f t="shared" si="23"/>
        <v>45721</v>
      </c>
      <c r="B1522" s="362">
        <v>6</v>
      </c>
      <c r="C1522" s="363">
        <v>0</v>
      </c>
      <c r="D1522" s="363">
        <v>0</v>
      </c>
      <c r="E1522" s="363">
        <v>0</v>
      </c>
      <c r="F1522" s="363">
        <v>0</v>
      </c>
      <c r="G1522" s="363">
        <v>0</v>
      </c>
      <c r="H1522" s="363">
        <v>0</v>
      </c>
      <c r="I1522" s="363">
        <v>1627.11757794349</v>
      </c>
      <c r="J1522" s="363">
        <v>0</v>
      </c>
      <c r="K1522" s="363">
        <v>1227.83481194772</v>
      </c>
    </row>
    <row r="1523" spans="1:11">
      <c r="A1523" s="361">
        <f t="shared" si="23"/>
        <v>45721</v>
      </c>
      <c r="B1523" s="362">
        <v>7</v>
      </c>
      <c r="C1523" s="363">
        <v>0</v>
      </c>
      <c r="D1523" s="363">
        <v>0</v>
      </c>
      <c r="E1523" s="363">
        <v>0</v>
      </c>
      <c r="F1523" s="363">
        <v>0</v>
      </c>
      <c r="G1523" s="363">
        <v>0</v>
      </c>
      <c r="H1523" s="363">
        <v>0</v>
      </c>
      <c r="I1523" s="363">
        <v>1985.43917008175</v>
      </c>
      <c r="J1523" s="363">
        <v>0</v>
      </c>
      <c r="K1523" s="363">
        <v>1292.9968448413601</v>
      </c>
    </row>
    <row r="1524" spans="1:11">
      <c r="A1524" s="361">
        <f t="shared" si="23"/>
        <v>45721</v>
      </c>
      <c r="B1524" s="362">
        <v>8</v>
      </c>
      <c r="C1524" s="363">
        <v>0</v>
      </c>
      <c r="D1524" s="363">
        <v>0</v>
      </c>
      <c r="E1524" s="363">
        <v>0</v>
      </c>
      <c r="F1524" s="363">
        <v>0</v>
      </c>
      <c r="G1524" s="363">
        <v>0</v>
      </c>
      <c r="H1524" s="363">
        <v>0</v>
      </c>
      <c r="I1524" s="363">
        <v>1535.28822555851</v>
      </c>
      <c r="J1524" s="363">
        <v>0</v>
      </c>
      <c r="K1524" s="363">
        <v>1295.4155229182002</v>
      </c>
    </row>
    <row r="1525" spans="1:11">
      <c r="A1525" s="361">
        <f t="shared" si="23"/>
        <v>45721</v>
      </c>
      <c r="B1525" s="362">
        <v>9</v>
      </c>
      <c r="C1525" s="363">
        <v>0</v>
      </c>
      <c r="D1525" s="363">
        <v>0</v>
      </c>
      <c r="E1525" s="363">
        <v>0</v>
      </c>
      <c r="F1525" s="363">
        <v>0</v>
      </c>
      <c r="G1525" s="363">
        <v>0</v>
      </c>
      <c r="H1525" s="363">
        <v>0</v>
      </c>
      <c r="I1525" s="363">
        <v>1261.3042693468001</v>
      </c>
      <c r="J1525" s="363">
        <v>0</v>
      </c>
      <c r="K1525" s="363">
        <v>1296.26917400414</v>
      </c>
    </row>
    <row r="1526" spans="1:11">
      <c r="A1526" s="361">
        <f t="shared" si="23"/>
        <v>45721</v>
      </c>
      <c r="B1526" s="362">
        <v>10</v>
      </c>
      <c r="C1526" s="363">
        <v>0</v>
      </c>
      <c r="D1526" s="363">
        <v>0</v>
      </c>
      <c r="E1526" s="363">
        <v>0</v>
      </c>
      <c r="F1526" s="363">
        <v>0</v>
      </c>
      <c r="G1526" s="363">
        <v>0</v>
      </c>
      <c r="H1526" s="363">
        <v>0</v>
      </c>
      <c r="I1526" s="363">
        <v>2053.4490486009704</v>
      </c>
      <c r="J1526" s="363">
        <v>0</v>
      </c>
      <c r="K1526" s="363">
        <v>832.34926942112997</v>
      </c>
    </row>
    <row r="1527" spans="1:11">
      <c r="A1527" s="361">
        <f t="shared" si="23"/>
        <v>45721</v>
      </c>
      <c r="B1527" s="362">
        <v>11</v>
      </c>
      <c r="C1527" s="363">
        <v>0</v>
      </c>
      <c r="D1527" s="363">
        <v>0</v>
      </c>
      <c r="E1527" s="363">
        <v>0</v>
      </c>
      <c r="F1527" s="363">
        <v>0</v>
      </c>
      <c r="G1527" s="363">
        <v>0</v>
      </c>
      <c r="H1527" s="363">
        <v>0</v>
      </c>
      <c r="I1527" s="363">
        <v>2572.5659600670701</v>
      </c>
      <c r="J1527" s="363">
        <v>0</v>
      </c>
      <c r="K1527" s="363">
        <v>510.60657850142104</v>
      </c>
    </row>
    <row r="1528" spans="1:11">
      <c r="A1528" s="361">
        <f t="shared" si="23"/>
        <v>45721</v>
      </c>
      <c r="B1528" s="362">
        <v>12</v>
      </c>
      <c r="C1528" s="363">
        <v>0</v>
      </c>
      <c r="D1528" s="363">
        <v>0</v>
      </c>
      <c r="E1528" s="363">
        <v>0</v>
      </c>
      <c r="F1528" s="363">
        <v>0</v>
      </c>
      <c r="G1528" s="363">
        <v>0</v>
      </c>
      <c r="H1528" s="363">
        <v>0</v>
      </c>
      <c r="I1528" s="363">
        <v>1652.3909677071201</v>
      </c>
      <c r="J1528" s="363">
        <v>0</v>
      </c>
      <c r="K1528" s="363">
        <v>508.71349195509703</v>
      </c>
    </row>
    <row r="1529" spans="1:11">
      <c r="A1529" s="361">
        <f t="shared" si="23"/>
        <v>45721</v>
      </c>
      <c r="B1529" s="362">
        <v>13</v>
      </c>
      <c r="C1529" s="363">
        <v>0</v>
      </c>
      <c r="D1529" s="363">
        <v>0</v>
      </c>
      <c r="E1529" s="363">
        <v>0</v>
      </c>
      <c r="F1529" s="363">
        <v>0</v>
      </c>
      <c r="G1529" s="363">
        <v>0</v>
      </c>
      <c r="H1529" s="363">
        <v>0</v>
      </c>
      <c r="I1529" s="363">
        <v>1626.9874454245601</v>
      </c>
      <c r="J1529" s="363">
        <v>0</v>
      </c>
      <c r="K1529" s="363">
        <v>511.67910469917501</v>
      </c>
    </row>
    <row r="1530" spans="1:11">
      <c r="A1530" s="361">
        <f t="shared" si="23"/>
        <v>45721</v>
      </c>
      <c r="B1530" s="362">
        <v>14</v>
      </c>
      <c r="C1530" s="363">
        <v>0</v>
      </c>
      <c r="D1530" s="363">
        <v>0</v>
      </c>
      <c r="E1530" s="363">
        <v>0</v>
      </c>
      <c r="F1530" s="363">
        <v>0</v>
      </c>
      <c r="G1530" s="363">
        <v>0</v>
      </c>
      <c r="H1530" s="363">
        <v>0</v>
      </c>
      <c r="I1530" s="363">
        <v>1625.20658717588</v>
      </c>
      <c r="J1530" s="363">
        <v>0</v>
      </c>
      <c r="K1530" s="363">
        <v>729.87167848109505</v>
      </c>
    </row>
    <row r="1531" spans="1:11">
      <c r="A1531" s="361">
        <f t="shared" si="23"/>
        <v>45721</v>
      </c>
      <c r="B1531" s="362">
        <v>15</v>
      </c>
      <c r="C1531" s="363">
        <v>3.8746932019844897</v>
      </c>
      <c r="D1531" s="363">
        <v>0</v>
      </c>
      <c r="E1531" s="363">
        <v>0</v>
      </c>
      <c r="F1531" s="363">
        <v>0</v>
      </c>
      <c r="G1531" s="363">
        <v>0</v>
      </c>
      <c r="H1531" s="363">
        <v>0</v>
      </c>
      <c r="I1531" s="363">
        <v>2434.2296895117697</v>
      </c>
      <c r="J1531" s="363">
        <v>0</v>
      </c>
      <c r="K1531" s="363">
        <v>1362.5679294910301</v>
      </c>
    </row>
    <row r="1532" spans="1:11">
      <c r="A1532" s="361">
        <f t="shared" si="23"/>
        <v>45721</v>
      </c>
      <c r="B1532" s="362">
        <v>16</v>
      </c>
      <c r="C1532" s="363">
        <v>0</v>
      </c>
      <c r="D1532" s="363">
        <v>0</v>
      </c>
      <c r="E1532" s="363">
        <v>0</v>
      </c>
      <c r="F1532" s="363">
        <v>0</v>
      </c>
      <c r="G1532" s="363">
        <v>0</v>
      </c>
      <c r="H1532" s="363">
        <v>0</v>
      </c>
      <c r="I1532" s="363">
        <v>0</v>
      </c>
      <c r="J1532" s="363">
        <v>0</v>
      </c>
      <c r="K1532" s="363">
        <v>46.623130700416397</v>
      </c>
    </row>
    <row r="1533" spans="1:11">
      <c r="A1533" s="361">
        <f t="shared" si="23"/>
        <v>45721</v>
      </c>
      <c r="B1533" s="362">
        <v>17</v>
      </c>
      <c r="C1533" s="363">
        <v>119.136149465348</v>
      </c>
      <c r="D1533" s="363">
        <v>0</v>
      </c>
      <c r="E1533" s="363">
        <v>0</v>
      </c>
      <c r="F1533" s="363">
        <v>0</v>
      </c>
      <c r="G1533" s="363">
        <v>0</v>
      </c>
      <c r="H1533" s="363">
        <v>0</v>
      </c>
      <c r="I1533" s="363">
        <v>0</v>
      </c>
      <c r="J1533" s="363">
        <v>0</v>
      </c>
      <c r="K1533" s="363">
        <v>49.5735667923812</v>
      </c>
    </row>
    <row r="1534" spans="1:11">
      <c r="A1534" s="361">
        <f t="shared" si="23"/>
        <v>45721</v>
      </c>
      <c r="B1534" s="362">
        <v>18</v>
      </c>
      <c r="C1534" s="363">
        <v>107.918611707107</v>
      </c>
      <c r="D1534" s="363">
        <v>0</v>
      </c>
      <c r="E1534" s="363">
        <v>0</v>
      </c>
      <c r="F1534" s="363">
        <v>0</v>
      </c>
      <c r="G1534" s="363">
        <v>0</v>
      </c>
      <c r="H1534" s="363">
        <v>0</v>
      </c>
      <c r="I1534" s="363">
        <v>0</v>
      </c>
      <c r="J1534" s="363">
        <v>0</v>
      </c>
      <c r="K1534" s="363">
        <v>0</v>
      </c>
    </row>
    <row r="1535" spans="1:11">
      <c r="A1535" s="361">
        <f t="shared" si="23"/>
        <v>45721</v>
      </c>
      <c r="B1535" s="362">
        <v>19</v>
      </c>
      <c r="C1535" s="363">
        <v>0</v>
      </c>
      <c r="D1535" s="363">
        <v>0</v>
      </c>
      <c r="E1535" s="363">
        <v>0</v>
      </c>
      <c r="F1535" s="363">
        <v>0</v>
      </c>
      <c r="G1535" s="363">
        <v>0</v>
      </c>
      <c r="H1535" s="363">
        <v>0</v>
      </c>
      <c r="I1535" s="363">
        <v>0</v>
      </c>
      <c r="J1535" s="363">
        <v>0</v>
      </c>
      <c r="K1535" s="363">
        <v>0</v>
      </c>
    </row>
    <row r="1536" spans="1:11">
      <c r="A1536" s="361">
        <f t="shared" si="23"/>
        <v>45721</v>
      </c>
      <c r="B1536" s="362">
        <v>20</v>
      </c>
      <c r="C1536" s="363">
        <v>0</v>
      </c>
      <c r="D1536" s="363">
        <v>0</v>
      </c>
      <c r="E1536" s="363">
        <v>0</v>
      </c>
      <c r="F1536" s="363">
        <v>0</v>
      </c>
      <c r="G1536" s="363">
        <v>0</v>
      </c>
      <c r="H1536" s="363">
        <v>0</v>
      </c>
      <c r="I1536" s="363">
        <v>0</v>
      </c>
      <c r="J1536" s="363">
        <v>0</v>
      </c>
      <c r="K1536" s="363">
        <v>0</v>
      </c>
    </row>
    <row r="1537" spans="1:11">
      <c r="A1537" s="361">
        <f t="shared" si="23"/>
        <v>45721</v>
      </c>
      <c r="B1537" s="362">
        <v>21</v>
      </c>
      <c r="C1537" s="363">
        <v>38.016939488595206</v>
      </c>
      <c r="D1537" s="363">
        <v>0</v>
      </c>
      <c r="E1537" s="363">
        <v>0</v>
      </c>
      <c r="F1537" s="363">
        <v>0</v>
      </c>
      <c r="G1537" s="363">
        <v>0</v>
      </c>
      <c r="H1537" s="363">
        <v>0</v>
      </c>
      <c r="I1537" s="363">
        <v>1792.2227936311199</v>
      </c>
      <c r="J1537" s="363">
        <v>0</v>
      </c>
      <c r="K1537" s="363">
        <v>0</v>
      </c>
    </row>
    <row r="1538" spans="1:11">
      <c r="A1538" s="361">
        <f t="shared" si="23"/>
        <v>45721</v>
      </c>
      <c r="B1538" s="362">
        <v>22</v>
      </c>
      <c r="C1538" s="363">
        <v>0</v>
      </c>
      <c r="D1538" s="363">
        <v>0</v>
      </c>
      <c r="E1538" s="363">
        <v>0</v>
      </c>
      <c r="F1538" s="363">
        <v>0</v>
      </c>
      <c r="G1538" s="363">
        <v>0</v>
      </c>
      <c r="H1538" s="363">
        <v>0</v>
      </c>
      <c r="I1538" s="363">
        <v>1943.57032269618</v>
      </c>
      <c r="J1538" s="363">
        <v>0</v>
      </c>
      <c r="K1538" s="363">
        <v>466.71598314092302</v>
      </c>
    </row>
    <row r="1539" spans="1:11">
      <c r="A1539" s="361">
        <f t="shared" si="23"/>
        <v>45721</v>
      </c>
      <c r="B1539" s="362">
        <v>23</v>
      </c>
      <c r="C1539" s="363">
        <v>0</v>
      </c>
      <c r="D1539" s="363">
        <v>0</v>
      </c>
      <c r="E1539" s="363">
        <v>0</v>
      </c>
      <c r="F1539" s="363">
        <v>0</v>
      </c>
      <c r="G1539" s="363">
        <v>0</v>
      </c>
      <c r="H1539" s="363">
        <v>0</v>
      </c>
      <c r="I1539" s="363">
        <v>856.836067290649</v>
      </c>
      <c r="J1539" s="363">
        <v>0</v>
      </c>
      <c r="K1539" s="363">
        <v>240.99381080432002</v>
      </c>
    </row>
    <row r="1540" spans="1:11">
      <c r="A1540" s="361">
        <f t="shared" si="23"/>
        <v>45722</v>
      </c>
      <c r="B1540" s="362">
        <v>0</v>
      </c>
      <c r="C1540" s="363">
        <v>0</v>
      </c>
      <c r="D1540" s="363">
        <v>0</v>
      </c>
      <c r="E1540" s="363">
        <v>0</v>
      </c>
      <c r="F1540" s="363">
        <v>0</v>
      </c>
      <c r="G1540" s="363">
        <v>0</v>
      </c>
      <c r="H1540" s="363">
        <v>0</v>
      </c>
      <c r="I1540" s="363">
        <v>3213.8467706746601</v>
      </c>
      <c r="J1540" s="363">
        <v>0</v>
      </c>
      <c r="K1540" s="363">
        <v>514.63628700084905</v>
      </c>
    </row>
    <row r="1541" spans="1:11">
      <c r="A1541" s="361">
        <f t="shared" ref="A1541:A1604" si="24">IF(B1541=0,A1540+1,A1540)</f>
        <v>45722</v>
      </c>
      <c r="B1541" s="362">
        <v>1</v>
      </c>
      <c r="C1541" s="363">
        <v>0</v>
      </c>
      <c r="D1541" s="363">
        <v>0</v>
      </c>
      <c r="E1541" s="363">
        <v>0</v>
      </c>
      <c r="F1541" s="363">
        <v>0</v>
      </c>
      <c r="G1541" s="363">
        <v>0</v>
      </c>
      <c r="H1541" s="363">
        <v>0</v>
      </c>
      <c r="I1541" s="363">
        <v>3718.3711432578507</v>
      </c>
      <c r="J1541" s="363">
        <v>0</v>
      </c>
      <c r="K1541" s="363">
        <v>513.52745506176802</v>
      </c>
    </row>
    <row r="1542" spans="1:11">
      <c r="A1542" s="361">
        <f t="shared" si="24"/>
        <v>45722</v>
      </c>
      <c r="B1542" s="362">
        <v>2</v>
      </c>
      <c r="C1542" s="363">
        <v>0</v>
      </c>
      <c r="D1542" s="363">
        <v>0</v>
      </c>
      <c r="E1542" s="363">
        <v>0</v>
      </c>
      <c r="F1542" s="363">
        <v>0</v>
      </c>
      <c r="G1542" s="363">
        <v>0</v>
      </c>
      <c r="H1542" s="363">
        <v>0</v>
      </c>
      <c r="I1542" s="363">
        <v>2709.0541280016801</v>
      </c>
      <c r="J1542" s="363">
        <v>0</v>
      </c>
      <c r="K1542" s="363">
        <v>512.270918234688</v>
      </c>
    </row>
    <row r="1543" spans="1:11">
      <c r="A1543" s="361">
        <f t="shared" si="24"/>
        <v>45722</v>
      </c>
      <c r="B1543" s="362">
        <v>3</v>
      </c>
      <c r="C1543" s="363">
        <v>0</v>
      </c>
      <c r="D1543" s="363">
        <v>0</v>
      </c>
      <c r="E1543" s="363">
        <v>0</v>
      </c>
      <c r="F1543" s="363">
        <v>0</v>
      </c>
      <c r="G1543" s="363">
        <v>0</v>
      </c>
      <c r="H1543" s="363">
        <v>0</v>
      </c>
      <c r="I1543" s="363">
        <v>2626.0967318862504</v>
      </c>
      <c r="J1543" s="363">
        <v>0</v>
      </c>
      <c r="K1543" s="363">
        <v>512.52703438821209</v>
      </c>
    </row>
    <row r="1544" spans="1:11">
      <c r="A1544" s="361">
        <f t="shared" si="24"/>
        <v>45722</v>
      </c>
      <c r="B1544" s="362">
        <v>4</v>
      </c>
      <c r="C1544" s="363">
        <v>0</v>
      </c>
      <c r="D1544" s="363">
        <v>0</v>
      </c>
      <c r="E1544" s="363">
        <v>0</v>
      </c>
      <c r="F1544" s="363">
        <v>0</v>
      </c>
      <c r="G1544" s="363">
        <v>0</v>
      </c>
      <c r="H1544" s="363">
        <v>0</v>
      </c>
      <c r="I1544" s="363">
        <v>2419.4161099906596</v>
      </c>
      <c r="J1544" s="363">
        <v>0</v>
      </c>
      <c r="K1544" s="363">
        <v>513.43354142638896</v>
      </c>
    </row>
    <row r="1545" spans="1:11">
      <c r="A1545" s="361">
        <f t="shared" si="24"/>
        <v>45722</v>
      </c>
      <c r="B1545" s="362">
        <v>5</v>
      </c>
      <c r="C1545" s="363">
        <v>0</v>
      </c>
      <c r="D1545" s="363">
        <v>0</v>
      </c>
      <c r="E1545" s="363">
        <v>0</v>
      </c>
      <c r="F1545" s="363">
        <v>0</v>
      </c>
      <c r="G1545" s="363">
        <v>0</v>
      </c>
      <c r="H1545" s="363">
        <v>0</v>
      </c>
      <c r="I1545" s="363">
        <v>3447.7773608471603</v>
      </c>
      <c r="J1545" s="363">
        <v>0</v>
      </c>
      <c r="K1545" s="363">
        <v>515.17101070474007</v>
      </c>
    </row>
    <row r="1546" spans="1:11">
      <c r="A1546" s="361">
        <f t="shared" si="24"/>
        <v>45722</v>
      </c>
      <c r="B1546" s="362">
        <v>6</v>
      </c>
      <c r="C1546" s="363">
        <v>0</v>
      </c>
      <c r="D1546" s="363">
        <v>0</v>
      </c>
      <c r="E1546" s="363">
        <v>0</v>
      </c>
      <c r="F1546" s="363">
        <v>0</v>
      </c>
      <c r="G1546" s="363">
        <v>0</v>
      </c>
      <c r="H1546" s="363">
        <v>0</v>
      </c>
      <c r="I1546" s="363">
        <v>2743.2429808134202</v>
      </c>
      <c r="J1546" s="363">
        <v>0</v>
      </c>
      <c r="K1546" s="363">
        <v>118.36701850544901</v>
      </c>
    </row>
    <row r="1547" spans="1:11">
      <c r="A1547" s="361">
        <f t="shared" si="24"/>
        <v>45722</v>
      </c>
      <c r="B1547" s="362">
        <v>7</v>
      </c>
      <c r="C1547" s="363">
        <v>0</v>
      </c>
      <c r="D1547" s="363">
        <v>0</v>
      </c>
      <c r="E1547" s="363">
        <v>0</v>
      </c>
      <c r="F1547" s="363">
        <v>0</v>
      </c>
      <c r="G1547" s="363">
        <v>0</v>
      </c>
      <c r="H1547" s="363">
        <v>0</v>
      </c>
      <c r="I1547" s="363">
        <v>2066.5408848902202</v>
      </c>
      <c r="J1547" s="363">
        <v>0</v>
      </c>
      <c r="K1547" s="363">
        <v>116.58217703449201</v>
      </c>
    </row>
    <row r="1548" spans="1:11">
      <c r="A1548" s="361">
        <f t="shared" si="24"/>
        <v>45722</v>
      </c>
      <c r="B1548" s="362">
        <v>8</v>
      </c>
      <c r="C1548" s="363">
        <v>0</v>
      </c>
      <c r="D1548" s="363">
        <v>0</v>
      </c>
      <c r="E1548" s="363">
        <v>0</v>
      </c>
      <c r="F1548" s="363">
        <v>0</v>
      </c>
      <c r="G1548" s="363">
        <v>0</v>
      </c>
      <c r="H1548" s="363">
        <v>0</v>
      </c>
      <c r="I1548" s="363">
        <v>2692.7033809354002</v>
      </c>
      <c r="J1548" s="363">
        <v>0</v>
      </c>
      <c r="K1548" s="363">
        <v>114.89532625921801</v>
      </c>
    </row>
    <row r="1549" spans="1:11">
      <c r="A1549" s="361">
        <f t="shared" si="24"/>
        <v>45722</v>
      </c>
      <c r="B1549" s="362">
        <v>9</v>
      </c>
      <c r="C1549" s="363">
        <v>0</v>
      </c>
      <c r="D1549" s="363">
        <v>0</v>
      </c>
      <c r="E1549" s="363">
        <v>0</v>
      </c>
      <c r="F1549" s="363">
        <v>0</v>
      </c>
      <c r="G1549" s="363">
        <v>0</v>
      </c>
      <c r="H1549" s="363">
        <v>0</v>
      </c>
      <c r="I1549" s="363">
        <v>2211.0218255538202</v>
      </c>
      <c r="J1549" s="363">
        <v>0</v>
      </c>
      <c r="K1549" s="363">
        <v>115.39954592388901</v>
      </c>
    </row>
    <row r="1550" spans="1:11">
      <c r="A1550" s="361">
        <f t="shared" si="24"/>
        <v>45722</v>
      </c>
      <c r="B1550" s="362">
        <v>10</v>
      </c>
      <c r="C1550" s="363">
        <v>0</v>
      </c>
      <c r="D1550" s="363">
        <v>0</v>
      </c>
      <c r="E1550" s="363">
        <v>0</v>
      </c>
      <c r="F1550" s="363">
        <v>0</v>
      </c>
      <c r="G1550" s="363">
        <v>0</v>
      </c>
      <c r="H1550" s="363">
        <v>0</v>
      </c>
      <c r="I1550" s="363">
        <v>2574.08379537875</v>
      </c>
      <c r="J1550" s="363">
        <v>0</v>
      </c>
      <c r="K1550" s="363">
        <v>115.49605689847101</v>
      </c>
    </row>
    <row r="1551" spans="1:11">
      <c r="A1551" s="361">
        <f t="shared" si="24"/>
        <v>45722</v>
      </c>
      <c r="B1551" s="362">
        <v>11</v>
      </c>
      <c r="C1551" s="363">
        <v>0</v>
      </c>
      <c r="D1551" s="363">
        <v>0</v>
      </c>
      <c r="E1551" s="363">
        <v>0</v>
      </c>
      <c r="F1551" s="363">
        <v>0</v>
      </c>
      <c r="G1551" s="363">
        <v>0</v>
      </c>
      <c r="H1551" s="363">
        <v>0</v>
      </c>
      <c r="I1551" s="363">
        <v>24.225010590438995</v>
      </c>
      <c r="J1551" s="363">
        <v>0</v>
      </c>
      <c r="K1551" s="363">
        <v>0</v>
      </c>
    </row>
    <row r="1552" spans="1:11">
      <c r="A1552" s="361">
        <f t="shared" si="24"/>
        <v>45722</v>
      </c>
      <c r="B1552" s="362">
        <v>12</v>
      </c>
      <c r="C1552" s="363">
        <v>0</v>
      </c>
      <c r="D1552" s="363">
        <v>0</v>
      </c>
      <c r="E1552" s="363">
        <v>0</v>
      </c>
      <c r="F1552" s="363">
        <v>0</v>
      </c>
      <c r="G1552" s="363">
        <v>0</v>
      </c>
      <c r="H1552" s="363">
        <v>0</v>
      </c>
      <c r="I1552" s="363">
        <v>12.479218583762599</v>
      </c>
      <c r="J1552" s="363">
        <v>0</v>
      </c>
      <c r="K1552" s="363">
        <v>0</v>
      </c>
    </row>
    <row r="1553" spans="1:11">
      <c r="A1553" s="361">
        <f t="shared" si="24"/>
        <v>45722</v>
      </c>
      <c r="B1553" s="362">
        <v>13</v>
      </c>
      <c r="C1553" s="363">
        <v>0</v>
      </c>
      <c r="D1553" s="363">
        <v>0</v>
      </c>
      <c r="E1553" s="363">
        <v>0</v>
      </c>
      <c r="F1553" s="363">
        <v>0</v>
      </c>
      <c r="G1553" s="363">
        <v>0</v>
      </c>
      <c r="H1553" s="363">
        <v>0</v>
      </c>
      <c r="I1553" s="363">
        <v>16.883855657858401</v>
      </c>
      <c r="J1553" s="363">
        <v>0</v>
      </c>
      <c r="K1553" s="363">
        <v>0</v>
      </c>
    </row>
    <row r="1554" spans="1:11">
      <c r="A1554" s="361">
        <f t="shared" si="24"/>
        <v>45722</v>
      </c>
      <c r="B1554" s="362">
        <v>14</v>
      </c>
      <c r="C1554" s="363">
        <v>0</v>
      </c>
      <c r="D1554" s="363">
        <v>0</v>
      </c>
      <c r="E1554" s="363">
        <v>0</v>
      </c>
      <c r="F1554" s="363">
        <v>0</v>
      </c>
      <c r="G1554" s="363">
        <v>0</v>
      </c>
      <c r="H1554" s="363">
        <v>0</v>
      </c>
      <c r="I1554" s="363">
        <v>22.845129009925198</v>
      </c>
      <c r="J1554" s="363">
        <v>0</v>
      </c>
      <c r="K1554" s="363">
        <v>0</v>
      </c>
    </row>
    <row r="1555" spans="1:11">
      <c r="A1555" s="361">
        <f t="shared" si="24"/>
        <v>45722</v>
      </c>
      <c r="B1555" s="362">
        <v>15</v>
      </c>
      <c r="C1555" s="363">
        <v>0</v>
      </c>
      <c r="D1555" s="363">
        <v>0</v>
      </c>
      <c r="E1555" s="363">
        <v>0</v>
      </c>
      <c r="F1555" s="363">
        <v>0</v>
      </c>
      <c r="G1555" s="363">
        <v>0</v>
      </c>
      <c r="H1555" s="363">
        <v>0</v>
      </c>
      <c r="I1555" s="363">
        <v>19.6086861531561</v>
      </c>
      <c r="J1555" s="363">
        <v>0</v>
      </c>
      <c r="K1555" s="363">
        <v>0</v>
      </c>
    </row>
    <row r="1556" spans="1:11">
      <c r="A1556" s="361">
        <f t="shared" si="24"/>
        <v>45722</v>
      </c>
      <c r="B1556" s="362">
        <v>16</v>
      </c>
      <c r="C1556" s="363">
        <v>0</v>
      </c>
      <c r="D1556" s="363">
        <v>0</v>
      </c>
      <c r="E1556" s="363">
        <v>0</v>
      </c>
      <c r="F1556" s="363">
        <v>0</v>
      </c>
      <c r="G1556" s="363">
        <v>0</v>
      </c>
      <c r="H1556" s="363">
        <v>0</v>
      </c>
      <c r="I1556" s="363">
        <v>17.966221031533603</v>
      </c>
      <c r="J1556" s="363">
        <v>0</v>
      </c>
      <c r="K1556" s="363">
        <v>0</v>
      </c>
    </row>
    <row r="1557" spans="1:11">
      <c r="A1557" s="361">
        <f t="shared" si="24"/>
        <v>45722</v>
      </c>
      <c r="B1557" s="362">
        <v>17</v>
      </c>
      <c r="C1557" s="363">
        <v>0</v>
      </c>
      <c r="D1557" s="363">
        <v>0</v>
      </c>
      <c r="E1557" s="363">
        <v>0</v>
      </c>
      <c r="F1557" s="363">
        <v>0</v>
      </c>
      <c r="G1557" s="363">
        <v>0</v>
      </c>
      <c r="H1557" s="363">
        <v>0</v>
      </c>
      <c r="I1557" s="363">
        <v>11.6806903876784</v>
      </c>
      <c r="J1557" s="363">
        <v>0</v>
      </c>
      <c r="K1557" s="363">
        <v>0</v>
      </c>
    </row>
    <row r="1558" spans="1:11">
      <c r="A1558" s="361">
        <f t="shared" si="24"/>
        <v>45722</v>
      </c>
      <c r="B1558" s="362">
        <v>18</v>
      </c>
      <c r="C1558" s="363">
        <v>0</v>
      </c>
      <c r="D1558" s="363">
        <v>0</v>
      </c>
      <c r="E1558" s="363">
        <v>0</v>
      </c>
      <c r="F1558" s="363">
        <v>0</v>
      </c>
      <c r="G1558" s="363">
        <v>0</v>
      </c>
      <c r="H1558" s="363">
        <v>0</v>
      </c>
      <c r="I1558" s="363">
        <v>2.1760745980066196</v>
      </c>
      <c r="J1558" s="363">
        <v>0</v>
      </c>
      <c r="K1558" s="363">
        <v>0</v>
      </c>
    </row>
    <row r="1559" spans="1:11">
      <c r="A1559" s="361">
        <f t="shared" si="24"/>
        <v>45722</v>
      </c>
      <c r="B1559" s="362">
        <v>19</v>
      </c>
      <c r="C1559" s="363">
        <v>0</v>
      </c>
      <c r="D1559" s="363">
        <v>0</v>
      </c>
      <c r="E1559" s="363">
        <v>0</v>
      </c>
      <c r="F1559" s="363">
        <v>0</v>
      </c>
      <c r="G1559" s="363">
        <v>0</v>
      </c>
      <c r="H1559" s="363">
        <v>0</v>
      </c>
      <c r="I1559" s="363">
        <v>2.3129306207652696</v>
      </c>
      <c r="J1559" s="363">
        <v>0</v>
      </c>
      <c r="K1559" s="363">
        <v>0</v>
      </c>
    </row>
    <row r="1560" spans="1:11">
      <c r="A1560" s="361">
        <f t="shared" si="24"/>
        <v>45722</v>
      </c>
      <c r="B1560" s="362">
        <v>20</v>
      </c>
      <c r="C1560" s="363">
        <v>0</v>
      </c>
      <c r="D1560" s="363">
        <v>0</v>
      </c>
      <c r="E1560" s="363">
        <v>0</v>
      </c>
      <c r="F1560" s="363">
        <v>0</v>
      </c>
      <c r="G1560" s="363">
        <v>0</v>
      </c>
      <c r="H1560" s="363">
        <v>0</v>
      </c>
      <c r="I1560" s="363">
        <v>2.8701407348318195</v>
      </c>
      <c r="J1560" s="363">
        <v>0</v>
      </c>
      <c r="K1560" s="363">
        <v>0</v>
      </c>
    </row>
    <row r="1561" spans="1:11">
      <c r="A1561" s="361">
        <f t="shared" si="24"/>
        <v>45722</v>
      </c>
      <c r="B1561" s="362">
        <v>21</v>
      </c>
      <c r="C1561" s="363">
        <v>97.620874115953299</v>
      </c>
      <c r="D1561" s="363">
        <v>0</v>
      </c>
      <c r="E1561" s="363">
        <v>0</v>
      </c>
      <c r="F1561" s="363">
        <v>0</v>
      </c>
      <c r="G1561" s="363">
        <v>0</v>
      </c>
      <c r="H1561" s="363">
        <v>0</v>
      </c>
      <c r="I1561" s="363">
        <v>2509.2657157511799</v>
      </c>
      <c r="J1561" s="363">
        <v>0</v>
      </c>
      <c r="K1561" s="363">
        <v>0</v>
      </c>
    </row>
    <row r="1562" spans="1:11">
      <c r="A1562" s="361">
        <f t="shared" si="24"/>
        <v>45722</v>
      </c>
      <c r="B1562" s="362">
        <v>22</v>
      </c>
      <c r="C1562" s="363">
        <v>0</v>
      </c>
      <c r="D1562" s="363">
        <v>0</v>
      </c>
      <c r="E1562" s="363">
        <v>0</v>
      </c>
      <c r="F1562" s="363">
        <v>0</v>
      </c>
      <c r="G1562" s="363">
        <v>0</v>
      </c>
      <c r="H1562" s="363">
        <v>0</v>
      </c>
      <c r="I1562" s="363">
        <v>4011.4676353221903</v>
      </c>
      <c r="J1562" s="363">
        <v>0</v>
      </c>
      <c r="K1562" s="363">
        <v>800.53164983558997</v>
      </c>
    </row>
    <row r="1563" spans="1:11">
      <c r="A1563" s="361">
        <f t="shared" si="24"/>
        <v>45722</v>
      </c>
      <c r="B1563" s="362">
        <v>23</v>
      </c>
      <c r="C1563" s="363">
        <v>0</v>
      </c>
      <c r="D1563" s="363">
        <v>0</v>
      </c>
      <c r="E1563" s="363">
        <v>0</v>
      </c>
      <c r="F1563" s="363">
        <v>0</v>
      </c>
      <c r="G1563" s="363">
        <v>0</v>
      </c>
      <c r="H1563" s="363">
        <v>0</v>
      </c>
      <c r="I1563" s="363">
        <v>3264.3304334801801</v>
      </c>
      <c r="J1563" s="363">
        <v>0</v>
      </c>
      <c r="K1563" s="363">
        <v>695.83777906624005</v>
      </c>
    </row>
    <row r="1564" spans="1:11">
      <c r="A1564" s="361">
        <f t="shared" si="24"/>
        <v>45723</v>
      </c>
      <c r="B1564" s="362">
        <v>0</v>
      </c>
      <c r="C1564" s="363">
        <v>0</v>
      </c>
      <c r="D1564" s="363">
        <v>0</v>
      </c>
      <c r="E1564" s="363">
        <v>0</v>
      </c>
      <c r="F1564" s="363">
        <v>0</v>
      </c>
      <c r="G1564" s="363">
        <v>0</v>
      </c>
      <c r="H1564" s="363">
        <v>0</v>
      </c>
      <c r="I1564" s="363">
        <v>5310.9628832498802</v>
      </c>
      <c r="J1564" s="363">
        <v>0</v>
      </c>
      <c r="K1564" s="363">
        <v>789.93532610965804</v>
      </c>
    </row>
    <row r="1565" spans="1:11">
      <c r="A1565" s="361">
        <f t="shared" si="24"/>
        <v>45723</v>
      </c>
      <c r="B1565" s="362">
        <v>1</v>
      </c>
      <c r="C1565" s="363">
        <v>0</v>
      </c>
      <c r="D1565" s="363">
        <v>0</v>
      </c>
      <c r="E1565" s="363">
        <v>0</v>
      </c>
      <c r="F1565" s="363">
        <v>0</v>
      </c>
      <c r="G1565" s="363">
        <v>0</v>
      </c>
      <c r="H1565" s="363">
        <v>0</v>
      </c>
      <c r="I1565" s="363">
        <v>4894.4010682928401</v>
      </c>
      <c r="J1565" s="363">
        <v>0</v>
      </c>
      <c r="K1565" s="363">
        <v>839.13301178687311</v>
      </c>
    </row>
    <row r="1566" spans="1:11">
      <c r="A1566" s="361">
        <f t="shared" si="24"/>
        <v>45723</v>
      </c>
      <c r="B1566" s="362">
        <v>2</v>
      </c>
      <c r="C1566" s="363">
        <v>0</v>
      </c>
      <c r="D1566" s="363">
        <v>0</v>
      </c>
      <c r="E1566" s="363">
        <v>0</v>
      </c>
      <c r="F1566" s="363">
        <v>0</v>
      </c>
      <c r="G1566" s="363">
        <v>0</v>
      </c>
      <c r="H1566" s="363">
        <v>0</v>
      </c>
      <c r="I1566" s="363">
        <v>4292.3310058543102</v>
      </c>
      <c r="J1566" s="363">
        <v>0</v>
      </c>
      <c r="K1566" s="363">
        <v>634.41515161865107</v>
      </c>
    </row>
    <row r="1567" spans="1:11">
      <c r="A1567" s="361">
        <f t="shared" si="24"/>
        <v>45723</v>
      </c>
      <c r="B1567" s="362">
        <v>3</v>
      </c>
      <c r="C1567" s="363">
        <v>0</v>
      </c>
      <c r="D1567" s="363">
        <v>0</v>
      </c>
      <c r="E1567" s="363">
        <v>0</v>
      </c>
      <c r="F1567" s="363">
        <v>0</v>
      </c>
      <c r="G1567" s="363">
        <v>0</v>
      </c>
      <c r="H1567" s="363">
        <v>0</v>
      </c>
      <c r="I1567" s="363">
        <v>4550.47567630305</v>
      </c>
      <c r="J1567" s="363">
        <v>0</v>
      </c>
      <c r="K1567" s="363">
        <v>744.86094195359306</v>
      </c>
    </row>
    <row r="1568" spans="1:11">
      <c r="A1568" s="361">
        <f t="shared" si="24"/>
        <v>45723</v>
      </c>
      <c r="B1568" s="362">
        <v>4</v>
      </c>
      <c r="C1568" s="363">
        <v>157.49186808287701</v>
      </c>
      <c r="D1568" s="363">
        <v>0</v>
      </c>
      <c r="E1568" s="363">
        <v>0</v>
      </c>
      <c r="F1568" s="363">
        <v>0</v>
      </c>
      <c r="G1568" s="363">
        <v>0</v>
      </c>
      <c r="H1568" s="363">
        <v>0</v>
      </c>
      <c r="I1568" s="363">
        <v>4051.5031166262002</v>
      </c>
      <c r="J1568" s="363">
        <v>0</v>
      </c>
      <c r="K1568" s="363">
        <v>251.67962534064102</v>
      </c>
    </row>
    <row r="1569" spans="1:11">
      <c r="A1569" s="361">
        <f t="shared" si="24"/>
        <v>45723</v>
      </c>
      <c r="B1569" s="362">
        <v>5</v>
      </c>
      <c r="C1569" s="363">
        <v>104.278300781035</v>
      </c>
      <c r="D1569" s="363">
        <v>0</v>
      </c>
      <c r="E1569" s="363">
        <v>0</v>
      </c>
      <c r="F1569" s="363">
        <v>0</v>
      </c>
      <c r="G1569" s="363">
        <v>0</v>
      </c>
      <c r="H1569" s="363">
        <v>0</v>
      </c>
      <c r="I1569" s="363">
        <v>4105.0722760574999</v>
      </c>
      <c r="J1569" s="363">
        <v>0</v>
      </c>
      <c r="K1569" s="363">
        <v>29.8570423621698</v>
      </c>
    </row>
    <row r="1570" spans="1:11">
      <c r="A1570" s="361">
        <f t="shared" si="24"/>
        <v>45723</v>
      </c>
      <c r="B1570" s="362">
        <v>6</v>
      </c>
      <c r="C1570" s="363">
        <v>0</v>
      </c>
      <c r="D1570" s="363">
        <v>0</v>
      </c>
      <c r="E1570" s="363">
        <v>0</v>
      </c>
      <c r="F1570" s="363">
        <v>0</v>
      </c>
      <c r="G1570" s="363">
        <v>0</v>
      </c>
      <c r="H1570" s="363">
        <v>0</v>
      </c>
      <c r="I1570" s="363">
        <v>4334.6422540069207</v>
      </c>
      <c r="J1570" s="363">
        <v>0</v>
      </c>
      <c r="K1570" s="363">
        <v>77.365415197228302</v>
      </c>
    </row>
    <row r="1571" spans="1:11">
      <c r="A1571" s="361">
        <f t="shared" si="24"/>
        <v>45723</v>
      </c>
      <c r="B1571" s="362">
        <v>7</v>
      </c>
      <c r="C1571" s="363">
        <v>0</v>
      </c>
      <c r="D1571" s="363">
        <v>0</v>
      </c>
      <c r="E1571" s="363">
        <v>0</v>
      </c>
      <c r="F1571" s="363">
        <v>0</v>
      </c>
      <c r="G1571" s="363">
        <v>0</v>
      </c>
      <c r="H1571" s="363">
        <v>0</v>
      </c>
      <c r="I1571" s="363">
        <v>4351.1421734278301</v>
      </c>
      <c r="J1571" s="363">
        <v>0</v>
      </c>
      <c r="K1571" s="363">
        <v>1210.72209772829</v>
      </c>
    </row>
    <row r="1572" spans="1:11">
      <c r="A1572" s="361">
        <f t="shared" si="24"/>
        <v>45723</v>
      </c>
      <c r="B1572" s="362">
        <v>8</v>
      </c>
      <c r="C1572" s="363">
        <v>0</v>
      </c>
      <c r="D1572" s="363">
        <v>0</v>
      </c>
      <c r="E1572" s="363">
        <v>0</v>
      </c>
      <c r="F1572" s="363">
        <v>0</v>
      </c>
      <c r="G1572" s="363">
        <v>0</v>
      </c>
      <c r="H1572" s="363">
        <v>0</v>
      </c>
      <c r="I1572" s="363">
        <v>4331.5137754027301</v>
      </c>
      <c r="J1572" s="363">
        <v>0</v>
      </c>
      <c r="K1572" s="363">
        <v>1490.4695160675201</v>
      </c>
    </row>
    <row r="1573" spans="1:11">
      <c r="A1573" s="361">
        <f t="shared" si="24"/>
        <v>45723</v>
      </c>
      <c r="B1573" s="362">
        <v>9</v>
      </c>
      <c r="C1573" s="363">
        <v>0</v>
      </c>
      <c r="D1573" s="363">
        <v>0</v>
      </c>
      <c r="E1573" s="363">
        <v>0</v>
      </c>
      <c r="F1573" s="363">
        <v>0</v>
      </c>
      <c r="G1573" s="363">
        <v>0</v>
      </c>
      <c r="H1573" s="363">
        <v>0</v>
      </c>
      <c r="I1573" s="363">
        <v>2636.6849011968502</v>
      </c>
      <c r="J1573" s="363">
        <v>0</v>
      </c>
      <c r="K1573" s="363">
        <v>1490.2375435953702</v>
      </c>
    </row>
    <row r="1574" spans="1:11">
      <c r="A1574" s="361">
        <f t="shared" si="24"/>
        <v>45723</v>
      </c>
      <c r="B1574" s="362">
        <v>10</v>
      </c>
      <c r="C1574" s="363">
        <v>0</v>
      </c>
      <c r="D1574" s="363">
        <v>0</v>
      </c>
      <c r="E1574" s="363">
        <v>0</v>
      </c>
      <c r="F1574" s="363">
        <v>0</v>
      </c>
      <c r="G1574" s="363">
        <v>0</v>
      </c>
      <c r="H1574" s="363">
        <v>0</v>
      </c>
      <c r="I1574" s="363">
        <v>4040.6546776339605</v>
      </c>
      <c r="J1574" s="363">
        <v>0</v>
      </c>
      <c r="K1574" s="363">
        <v>1491.4659898484801</v>
      </c>
    </row>
    <row r="1575" spans="1:11">
      <c r="A1575" s="361">
        <f t="shared" si="24"/>
        <v>45723</v>
      </c>
      <c r="B1575" s="362">
        <v>11</v>
      </c>
      <c r="C1575" s="363">
        <v>0</v>
      </c>
      <c r="D1575" s="363">
        <v>0</v>
      </c>
      <c r="E1575" s="363">
        <v>0</v>
      </c>
      <c r="F1575" s="363">
        <v>0</v>
      </c>
      <c r="G1575" s="363">
        <v>0</v>
      </c>
      <c r="H1575" s="363">
        <v>0</v>
      </c>
      <c r="I1575" s="363">
        <v>3452.5155789503901</v>
      </c>
      <c r="J1575" s="363">
        <v>0</v>
      </c>
      <c r="K1575" s="363">
        <v>1155.49703504788</v>
      </c>
    </row>
    <row r="1576" spans="1:11">
      <c r="A1576" s="361">
        <f t="shared" si="24"/>
        <v>45723</v>
      </c>
      <c r="B1576" s="362">
        <v>12</v>
      </c>
      <c r="C1576" s="363">
        <v>0</v>
      </c>
      <c r="D1576" s="363">
        <v>0</v>
      </c>
      <c r="E1576" s="363">
        <v>0</v>
      </c>
      <c r="F1576" s="363">
        <v>0</v>
      </c>
      <c r="G1576" s="363">
        <v>0</v>
      </c>
      <c r="H1576" s="363">
        <v>0</v>
      </c>
      <c r="I1576" s="363">
        <v>0</v>
      </c>
      <c r="J1576" s="363">
        <v>0</v>
      </c>
      <c r="K1576" s="363">
        <v>0</v>
      </c>
    </row>
    <row r="1577" spans="1:11">
      <c r="A1577" s="361">
        <f t="shared" si="24"/>
        <v>45723</v>
      </c>
      <c r="B1577" s="362">
        <v>13</v>
      </c>
      <c r="C1577" s="363">
        <v>0</v>
      </c>
      <c r="D1577" s="363">
        <v>0</v>
      </c>
      <c r="E1577" s="363">
        <v>0</v>
      </c>
      <c r="F1577" s="363">
        <v>0</v>
      </c>
      <c r="G1577" s="363">
        <v>0</v>
      </c>
      <c r="H1577" s="363">
        <v>0</v>
      </c>
      <c r="I1577" s="363">
        <v>2473.3347561468804</v>
      </c>
      <c r="J1577" s="363">
        <v>0</v>
      </c>
      <c r="K1577" s="363">
        <v>1156.3321731188901</v>
      </c>
    </row>
    <row r="1578" spans="1:11">
      <c r="A1578" s="361">
        <f t="shared" si="24"/>
        <v>45723</v>
      </c>
      <c r="B1578" s="362">
        <v>14</v>
      </c>
      <c r="C1578" s="363">
        <v>0</v>
      </c>
      <c r="D1578" s="363">
        <v>0</v>
      </c>
      <c r="E1578" s="363">
        <v>0</v>
      </c>
      <c r="F1578" s="363">
        <v>0</v>
      </c>
      <c r="G1578" s="363">
        <v>0</v>
      </c>
      <c r="H1578" s="363">
        <v>0</v>
      </c>
      <c r="I1578" s="363">
        <v>0</v>
      </c>
      <c r="J1578" s="363">
        <v>0</v>
      </c>
      <c r="K1578" s="363">
        <v>0</v>
      </c>
    </row>
    <row r="1579" spans="1:11">
      <c r="A1579" s="361">
        <f t="shared" si="24"/>
        <v>45723</v>
      </c>
      <c r="B1579" s="362">
        <v>15</v>
      </c>
      <c r="C1579" s="363">
        <v>0</v>
      </c>
      <c r="D1579" s="363">
        <v>0</v>
      </c>
      <c r="E1579" s="363">
        <v>0</v>
      </c>
      <c r="F1579" s="363">
        <v>0</v>
      </c>
      <c r="G1579" s="363">
        <v>0</v>
      </c>
      <c r="H1579" s="363">
        <v>0</v>
      </c>
      <c r="I1579" s="363">
        <v>3085.0898000744601</v>
      </c>
      <c r="J1579" s="363">
        <v>0</v>
      </c>
      <c r="K1579" s="363">
        <v>1155.1629798194801</v>
      </c>
    </row>
    <row r="1580" spans="1:11">
      <c r="A1580" s="361">
        <f t="shared" si="24"/>
        <v>45723</v>
      </c>
      <c r="B1580" s="362">
        <v>16</v>
      </c>
      <c r="C1580" s="363">
        <v>0</v>
      </c>
      <c r="D1580" s="363">
        <v>0</v>
      </c>
      <c r="E1580" s="363">
        <v>0</v>
      </c>
      <c r="F1580" s="363">
        <v>0</v>
      </c>
      <c r="G1580" s="363">
        <v>0</v>
      </c>
      <c r="H1580" s="363">
        <v>0</v>
      </c>
      <c r="I1580" s="363">
        <v>4184.3414907937204</v>
      </c>
      <c r="J1580" s="363">
        <v>0</v>
      </c>
      <c r="K1580" s="363">
        <v>1491.5912801201002</v>
      </c>
    </row>
    <row r="1581" spans="1:11">
      <c r="A1581" s="361">
        <f t="shared" si="24"/>
        <v>45723</v>
      </c>
      <c r="B1581" s="362">
        <v>17</v>
      </c>
      <c r="C1581" s="363">
        <v>0</v>
      </c>
      <c r="D1581" s="363">
        <v>0</v>
      </c>
      <c r="E1581" s="363">
        <v>0</v>
      </c>
      <c r="F1581" s="363">
        <v>0</v>
      </c>
      <c r="G1581" s="363">
        <v>0</v>
      </c>
      <c r="H1581" s="363">
        <v>0</v>
      </c>
      <c r="I1581" s="363">
        <v>3388.7119453407804</v>
      </c>
      <c r="J1581" s="363">
        <v>0</v>
      </c>
      <c r="K1581" s="363">
        <v>1155.49703504788</v>
      </c>
    </row>
    <row r="1582" spans="1:11">
      <c r="A1582" s="361">
        <f t="shared" si="24"/>
        <v>45723</v>
      </c>
      <c r="B1582" s="362">
        <v>18</v>
      </c>
      <c r="C1582" s="363">
        <v>0</v>
      </c>
      <c r="D1582" s="363">
        <v>0</v>
      </c>
      <c r="E1582" s="363">
        <v>0</v>
      </c>
      <c r="F1582" s="363">
        <v>0</v>
      </c>
      <c r="G1582" s="363">
        <v>0</v>
      </c>
      <c r="H1582" s="363">
        <v>0</v>
      </c>
      <c r="I1582" s="363">
        <v>0</v>
      </c>
      <c r="J1582" s="363">
        <v>0</v>
      </c>
      <c r="K1582" s="363">
        <v>0</v>
      </c>
    </row>
    <row r="1583" spans="1:11">
      <c r="A1583" s="361">
        <f t="shared" si="24"/>
        <v>45723</v>
      </c>
      <c r="B1583" s="362">
        <v>19</v>
      </c>
      <c r="C1583" s="363">
        <v>0</v>
      </c>
      <c r="D1583" s="363">
        <v>0</v>
      </c>
      <c r="E1583" s="363">
        <v>0</v>
      </c>
      <c r="F1583" s="363">
        <v>0</v>
      </c>
      <c r="G1583" s="363">
        <v>0</v>
      </c>
      <c r="H1583" s="363">
        <v>0</v>
      </c>
      <c r="I1583" s="363">
        <v>0</v>
      </c>
      <c r="J1583" s="363">
        <v>0</v>
      </c>
      <c r="K1583" s="363">
        <v>0</v>
      </c>
    </row>
    <row r="1584" spans="1:11">
      <c r="A1584" s="361">
        <f t="shared" si="24"/>
        <v>45723</v>
      </c>
      <c r="B1584" s="362">
        <v>20</v>
      </c>
      <c r="C1584" s="363">
        <v>0</v>
      </c>
      <c r="D1584" s="363">
        <v>0</v>
      </c>
      <c r="E1584" s="363">
        <v>0</v>
      </c>
      <c r="F1584" s="363">
        <v>0</v>
      </c>
      <c r="G1584" s="363">
        <v>0</v>
      </c>
      <c r="H1584" s="363">
        <v>0</v>
      </c>
      <c r="I1584" s="363">
        <v>0</v>
      </c>
      <c r="J1584" s="363">
        <v>0</v>
      </c>
      <c r="K1584" s="363">
        <v>0</v>
      </c>
    </row>
    <row r="1585" spans="1:11">
      <c r="A1585" s="361">
        <f t="shared" si="24"/>
        <v>45723</v>
      </c>
      <c r="B1585" s="362">
        <v>21</v>
      </c>
      <c r="C1585" s="363">
        <v>0</v>
      </c>
      <c r="D1585" s="363">
        <v>0</v>
      </c>
      <c r="E1585" s="363">
        <v>0</v>
      </c>
      <c r="F1585" s="363">
        <v>0</v>
      </c>
      <c r="G1585" s="363">
        <v>0</v>
      </c>
      <c r="H1585" s="363">
        <v>0</v>
      </c>
      <c r="I1585" s="363">
        <v>0</v>
      </c>
      <c r="J1585" s="363">
        <v>0</v>
      </c>
      <c r="K1585" s="363">
        <v>0</v>
      </c>
    </row>
    <row r="1586" spans="1:11">
      <c r="A1586" s="361">
        <f t="shared" si="24"/>
        <v>45723</v>
      </c>
      <c r="B1586" s="362">
        <v>22</v>
      </c>
      <c r="C1586" s="363">
        <v>0</v>
      </c>
      <c r="D1586" s="363">
        <v>0</v>
      </c>
      <c r="E1586" s="363">
        <v>0</v>
      </c>
      <c r="F1586" s="363">
        <v>0</v>
      </c>
      <c r="G1586" s="363">
        <v>0</v>
      </c>
      <c r="H1586" s="363">
        <v>0</v>
      </c>
      <c r="I1586" s="363">
        <v>4655.71462892205</v>
      </c>
      <c r="J1586" s="363">
        <v>0</v>
      </c>
      <c r="K1586" s="363">
        <v>3963.2623538140301</v>
      </c>
    </row>
    <row r="1587" spans="1:11">
      <c r="A1587" s="361">
        <f t="shared" si="24"/>
        <v>45723</v>
      </c>
      <c r="B1587" s="362">
        <v>23</v>
      </c>
      <c r="C1587" s="363">
        <v>0</v>
      </c>
      <c r="D1587" s="363">
        <v>0</v>
      </c>
      <c r="E1587" s="363">
        <v>0</v>
      </c>
      <c r="F1587" s="363">
        <v>0</v>
      </c>
      <c r="G1587" s="363">
        <v>0</v>
      </c>
      <c r="H1587" s="363">
        <v>0</v>
      </c>
      <c r="I1587" s="363">
        <v>4611.1268695445806</v>
      </c>
      <c r="J1587" s="363">
        <v>0</v>
      </c>
      <c r="K1587" s="363">
        <v>3684.9192742302803</v>
      </c>
    </row>
    <row r="1588" spans="1:11">
      <c r="A1588" s="361">
        <f t="shared" si="24"/>
        <v>45724</v>
      </c>
      <c r="B1588" s="362">
        <v>0</v>
      </c>
      <c r="C1588" s="363">
        <v>0</v>
      </c>
      <c r="D1588" s="363">
        <v>0</v>
      </c>
      <c r="E1588" s="363">
        <v>0</v>
      </c>
      <c r="F1588" s="363">
        <v>0</v>
      </c>
      <c r="G1588" s="363">
        <v>0</v>
      </c>
      <c r="H1588" s="363">
        <v>0</v>
      </c>
      <c r="I1588" s="363">
        <v>3744.8649342307003</v>
      </c>
      <c r="J1588" s="363">
        <v>0</v>
      </c>
      <c r="K1588" s="363">
        <v>2529.45673820703</v>
      </c>
    </row>
    <row r="1589" spans="1:11">
      <c r="A1589" s="361">
        <f t="shared" si="24"/>
        <v>45724</v>
      </c>
      <c r="B1589" s="362">
        <v>1</v>
      </c>
      <c r="C1589" s="363">
        <v>0.82935644231295103</v>
      </c>
      <c r="D1589" s="363">
        <v>0</v>
      </c>
      <c r="E1589" s="363">
        <v>0</v>
      </c>
      <c r="F1589" s="363">
        <v>0</v>
      </c>
      <c r="G1589" s="363">
        <v>0</v>
      </c>
      <c r="H1589" s="363">
        <v>0</v>
      </c>
      <c r="I1589" s="363">
        <v>3483.7807822702603</v>
      </c>
      <c r="J1589" s="363">
        <v>0</v>
      </c>
      <c r="K1589" s="363">
        <v>1186.5293322556699</v>
      </c>
    </row>
    <row r="1590" spans="1:11">
      <c r="A1590" s="361">
        <f t="shared" si="24"/>
        <v>45724</v>
      </c>
      <c r="B1590" s="362">
        <v>2</v>
      </c>
      <c r="C1590" s="363">
        <v>0</v>
      </c>
      <c r="D1590" s="363">
        <v>0</v>
      </c>
      <c r="E1590" s="363">
        <v>0</v>
      </c>
      <c r="F1590" s="363">
        <v>0</v>
      </c>
      <c r="G1590" s="363">
        <v>0</v>
      </c>
      <c r="H1590" s="363">
        <v>0</v>
      </c>
      <c r="I1590" s="363">
        <v>2819.2473314315203</v>
      </c>
      <c r="J1590" s="363">
        <v>0</v>
      </c>
      <c r="K1590" s="363">
        <v>493.20739168879504</v>
      </c>
    </row>
    <row r="1591" spans="1:11">
      <c r="A1591" s="361">
        <f t="shared" si="24"/>
        <v>45724</v>
      </c>
      <c r="B1591" s="362">
        <v>3</v>
      </c>
      <c r="C1591" s="363">
        <v>4077.6519325970103</v>
      </c>
      <c r="D1591" s="363">
        <v>0</v>
      </c>
      <c r="E1591" s="363">
        <v>0</v>
      </c>
      <c r="F1591" s="363">
        <v>0</v>
      </c>
      <c r="G1591" s="363">
        <v>0</v>
      </c>
      <c r="H1591" s="363">
        <v>0</v>
      </c>
      <c r="I1591" s="363">
        <v>4672.1208983885899</v>
      </c>
      <c r="J1591" s="363">
        <v>0</v>
      </c>
      <c r="K1591" s="363">
        <v>0</v>
      </c>
    </row>
    <row r="1592" spans="1:11">
      <c r="A1592" s="361">
        <f t="shared" si="24"/>
        <v>45724</v>
      </c>
      <c r="B1592" s="362">
        <v>4</v>
      </c>
      <c r="C1592" s="363">
        <v>0</v>
      </c>
      <c r="D1592" s="363">
        <v>0</v>
      </c>
      <c r="E1592" s="363">
        <v>0</v>
      </c>
      <c r="F1592" s="363">
        <v>0</v>
      </c>
      <c r="G1592" s="363">
        <v>0</v>
      </c>
      <c r="H1592" s="363">
        <v>0</v>
      </c>
      <c r="I1592" s="363">
        <v>4024.1936623217002</v>
      </c>
      <c r="J1592" s="363">
        <v>0</v>
      </c>
      <c r="K1592" s="363">
        <v>420.30406639578206</v>
      </c>
    </row>
    <row r="1593" spans="1:11">
      <c r="A1593" s="361">
        <f t="shared" si="24"/>
        <v>45724</v>
      </c>
      <c r="B1593" s="362">
        <v>5</v>
      </c>
      <c r="C1593" s="363">
        <v>0</v>
      </c>
      <c r="D1593" s="363">
        <v>0</v>
      </c>
      <c r="E1593" s="363">
        <v>0</v>
      </c>
      <c r="F1593" s="363">
        <v>0</v>
      </c>
      <c r="G1593" s="363">
        <v>0</v>
      </c>
      <c r="H1593" s="363">
        <v>0</v>
      </c>
      <c r="I1593" s="363">
        <v>3529.0028519796501</v>
      </c>
      <c r="J1593" s="363">
        <v>0</v>
      </c>
      <c r="K1593" s="363">
        <v>187.45178765107201</v>
      </c>
    </row>
    <row r="1594" spans="1:11">
      <c r="A1594" s="361">
        <f t="shared" si="24"/>
        <v>45724</v>
      </c>
      <c r="B1594" s="362">
        <v>6</v>
      </c>
      <c r="C1594" s="363">
        <v>0</v>
      </c>
      <c r="D1594" s="363">
        <v>0</v>
      </c>
      <c r="E1594" s="363">
        <v>0</v>
      </c>
      <c r="F1594" s="363">
        <v>0</v>
      </c>
      <c r="G1594" s="363">
        <v>0</v>
      </c>
      <c r="H1594" s="363">
        <v>0</v>
      </c>
      <c r="I1594" s="363">
        <v>3094.7937438895101</v>
      </c>
      <c r="J1594" s="363">
        <v>0</v>
      </c>
      <c r="K1594" s="363">
        <v>1165.8203480065802</v>
      </c>
    </row>
    <row r="1595" spans="1:11">
      <c r="A1595" s="361">
        <f t="shared" si="24"/>
        <v>45724</v>
      </c>
      <c r="B1595" s="362">
        <v>7</v>
      </c>
      <c r="C1595" s="363">
        <v>0</v>
      </c>
      <c r="D1595" s="363">
        <v>0</v>
      </c>
      <c r="E1595" s="363">
        <v>0</v>
      </c>
      <c r="F1595" s="363">
        <v>0</v>
      </c>
      <c r="G1595" s="363">
        <v>0</v>
      </c>
      <c r="H1595" s="363">
        <v>0</v>
      </c>
      <c r="I1595" s="363">
        <v>2997.5862989361899</v>
      </c>
      <c r="J1595" s="363">
        <v>0</v>
      </c>
      <c r="K1595" s="363">
        <v>1690.5482175258501</v>
      </c>
    </row>
    <row r="1596" spans="1:11">
      <c r="A1596" s="361">
        <f t="shared" si="24"/>
        <v>45724</v>
      </c>
      <c r="B1596" s="362">
        <v>8</v>
      </c>
      <c r="C1596" s="363">
        <v>0</v>
      </c>
      <c r="D1596" s="363">
        <v>0</v>
      </c>
      <c r="E1596" s="363">
        <v>0</v>
      </c>
      <c r="F1596" s="363">
        <v>0</v>
      </c>
      <c r="G1596" s="363">
        <v>0</v>
      </c>
      <c r="H1596" s="363">
        <v>0</v>
      </c>
      <c r="I1596" s="363">
        <v>3450.1083214983601</v>
      </c>
      <c r="J1596" s="363">
        <v>0</v>
      </c>
      <c r="K1596" s="363">
        <v>1801.0915155820801</v>
      </c>
    </row>
    <row r="1597" spans="1:11">
      <c r="A1597" s="361">
        <f t="shared" si="24"/>
        <v>45724</v>
      </c>
      <c r="B1597" s="362">
        <v>9</v>
      </c>
      <c r="C1597" s="363">
        <v>0</v>
      </c>
      <c r="D1597" s="363">
        <v>0</v>
      </c>
      <c r="E1597" s="363">
        <v>0</v>
      </c>
      <c r="F1597" s="363">
        <v>0</v>
      </c>
      <c r="G1597" s="363">
        <v>0</v>
      </c>
      <c r="H1597" s="363">
        <v>0</v>
      </c>
      <c r="I1597" s="363">
        <v>3545.2532191195701</v>
      </c>
      <c r="J1597" s="363">
        <v>0</v>
      </c>
      <c r="K1597" s="363">
        <v>1801.3535593353201</v>
      </c>
    </row>
    <row r="1598" spans="1:11">
      <c r="A1598" s="361">
        <f t="shared" si="24"/>
        <v>45724</v>
      </c>
      <c r="B1598" s="362">
        <v>10</v>
      </c>
      <c r="C1598" s="363">
        <v>2.9660471678753502E-2</v>
      </c>
      <c r="D1598" s="363">
        <v>0</v>
      </c>
      <c r="E1598" s="363">
        <v>0</v>
      </c>
      <c r="F1598" s="363">
        <v>0</v>
      </c>
      <c r="G1598" s="363">
        <v>0</v>
      </c>
      <c r="H1598" s="363">
        <v>0</v>
      </c>
      <c r="I1598" s="363">
        <v>3730.1325536713903</v>
      </c>
      <c r="J1598" s="363">
        <v>0</v>
      </c>
      <c r="K1598" s="363">
        <v>1766.1841922384601</v>
      </c>
    </row>
    <row r="1599" spans="1:11">
      <c r="A1599" s="361">
        <f t="shared" si="24"/>
        <v>45724</v>
      </c>
      <c r="B1599" s="362">
        <v>11</v>
      </c>
      <c r="C1599" s="363">
        <v>0</v>
      </c>
      <c r="D1599" s="363">
        <v>0</v>
      </c>
      <c r="E1599" s="363">
        <v>0</v>
      </c>
      <c r="F1599" s="363">
        <v>0</v>
      </c>
      <c r="G1599" s="363">
        <v>0</v>
      </c>
      <c r="H1599" s="363">
        <v>0</v>
      </c>
      <c r="I1599" s="363">
        <v>2078.2330194311903</v>
      </c>
      <c r="J1599" s="363">
        <v>0</v>
      </c>
      <c r="K1599" s="363">
        <v>1810.0925966685302</v>
      </c>
    </row>
    <row r="1600" spans="1:11">
      <c r="A1600" s="361">
        <f t="shared" si="24"/>
        <v>45724</v>
      </c>
      <c r="B1600" s="362">
        <v>12</v>
      </c>
      <c r="C1600" s="363">
        <v>0</v>
      </c>
      <c r="D1600" s="363">
        <v>0</v>
      </c>
      <c r="E1600" s="363">
        <v>0</v>
      </c>
      <c r="F1600" s="363">
        <v>0</v>
      </c>
      <c r="G1600" s="363">
        <v>0</v>
      </c>
      <c r="H1600" s="363">
        <v>0</v>
      </c>
      <c r="I1600" s="363">
        <v>2634.7573814638699</v>
      </c>
      <c r="J1600" s="363">
        <v>0</v>
      </c>
      <c r="K1600" s="363">
        <v>2019.4249158495402</v>
      </c>
    </row>
    <row r="1601" spans="1:11">
      <c r="A1601" s="361">
        <f t="shared" si="24"/>
        <v>45724</v>
      </c>
      <c r="B1601" s="362">
        <v>13</v>
      </c>
      <c r="C1601" s="363">
        <v>0</v>
      </c>
      <c r="D1601" s="363">
        <v>0</v>
      </c>
      <c r="E1601" s="363">
        <v>0</v>
      </c>
      <c r="F1601" s="363">
        <v>0</v>
      </c>
      <c r="G1601" s="363">
        <v>0</v>
      </c>
      <c r="H1601" s="363">
        <v>0</v>
      </c>
      <c r="I1601" s="363">
        <v>2650.4107564751098</v>
      </c>
      <c r="J1601" s="363">
        <v>0</v>
      </c>
      <c r="K1601" s="363">
        <v>1652.7221753312901</v>
      </c>
    </row>
    <row r="1602" spans="1:11">
      <c r="A1602" s="361">
        <f t="shared" si="24"/>
        <v>45724</v>
      </c>
      <c r="B1602" s="362">
        <v>14</v>
      </c>
      <c r="C1602" s="363">
        <v>2.8421255555629497</v>
      </c>
      <c r="D1602" s="363">
        <v>0</v>
      </c>
      <c r="E1602" s="363">
        <v>0</v>
      </c>
      <c r="F1602" s="363">
        <v>0</v>
      </c>
      <c r="G1602" s="363">
        <v>0</v>
      </c>
      <c r="H1602" s="363">
        <v>0</v>
      </c>
      <c r="I1602" s="363">
        <v>3832.3095562944604</v>
      </c>
      <c r="J1602" s="363">
        <v>0</v>
      </c>
      <c r="K1602" s="363">
        <v>2162.0419611512602</v>
      </c>
    </row>
    <row r="1603" spans="1:11">
      <c r="A1603" s="361">
        <f t="shared" si="24"/>
        <v>45724</v>
      </c>
      <c r="B1603" s="362">
        <v>15</v>
      </c>
      <c r="C1603" s="363">
        <v>13.930817823239598</v>
      </c>
      <c r="D1603" s="363">
        <v>0</v>
      </c>
      <c r="E1603" s="363">
        <v>0</v>
      </c>
      <c r="F1603" s="363">
        <v>0</v>
      </c>
      <c r="G1603" s="363">
        <v>0</v>
      </c>
      <c r="H1603" s="363">
        <v>0</v>
      </c>
      <c r="I1603" s="363">
        <v>0</v>
      </c>
      <c r="J1603" s="363">
        <v>0</v>
      </c>
      <c r="K1603" s="363">
        <v>690.67630713104609</v>
      </c>
    </row>
    <row r="1604" spans="1:11">
      <c r="A1604" s="361">
        <f t="shared" si="24"/>
        <v>45724</v>
      </c>
      <c r="B1604" s="362">
        <v>16</v>
      </c>
      <c r="C1604" s="363">
        <v>0</v>
      </c>
      <c r="D1604" s="363">
        <v>0</v>
      </c>
      <c r="E1604" s="363">
        <v>0</v>
      </c>
      <c r="F1604" s="363">
        <v>0</v>
      </c>
      <c r="G1604" s="363">
        <v>0</v>
      </c>
      <c r="H1604" s="363">
        <v>0</v>
      </c>
      <c r="I1604" s="363">
        <v>35.130379319546698</v>
      </c>
      <c r="J1604" s="363">
        <v>0</v>
      </c>
      <c r="K1604" s="363">
        <v>1702.9382598273</v>
      </c>
    </row>
    <row r="1605" spans="1:11">
      <c r="A1605" s="361">
        <f t="shared" ref="A1605:A1668" si="25">IF(B1605=0,A1604+1,A1604)</f>
        <v>45724</v>
      </c>
      <c r="B1605" s="362">
        <v>17</v>
      </c>
      <c r="C1605" s="363">
        <v>0</v>
      </c>
      <c r="D1605" s="363">
        <v>0</v>
      </c>
      <c r="E1605" s="363">
        <v>0</v>
      </c>
      <c r="F1605" s="363">
        <v>0</v>
      </c>
      <c r="G1605" s="363">
        <v>0</v>
      </c>
      <c r="H1605" s="363">
        <v>0</v>
      </c>
      <c r="I1605" s="363">
        <v>0</v>
      </c>
      <c r="J1605" s="363">
        <v>0</v>
      </c>
      <c r="K1605" s="363">
        <v>253.94574932399502</v>
      </c>
    </row>
    <row r="1606" spans="1:11">
      <c r="A1606" s="361">
        <f t="shared" si="25"/>
        <v>45724</v>
      </c>
      <c r="B1606" s="362">
        <v>18</v>
      </c>
      <c r="C1606" s="363">
        <v>0</v>
      </c>
      <c r="D1606" s="363">
        <v>0</v>
      </c>
      <c r="E1606" s="363">
        <v>0</v>
      </c>
      <c r="F1606" s="363">
        <v>0</v>
      </c>
      <c r="G1606" s="363">
        <v>0</v>
      </c>
      <c r="H1606" s="363">
        <v>0</v>
      </c>
      <c r="I1606" s="363">
        <v>0</v>
      </c>
      <c r="J1606" s="363">
        <v>0</v>
      </c>
      <c r="K1606" s="363">
        <v>0</v>
      </c>
    </row>
    <row r="1607" spans="1:11">
      <c r="A1607" s="361">
        <f t="shared" si="25"/>
        <v>45724</v>
      </c>
      <c r="B1607" s="362">
        <v>19</v>
      </c>
      <c r="C1607" s="363">
        <v>0</v>
      </c>
      <c r="D1607" s="363">
        <v>0</v>
      </c>
      <c r="E1607" s="363">
        <v>0</v>
      </c>
      <c r="F1607" s="363">
        <v>0</v>
      </c>
      <c r="G1607" s="363">
        <v>0</v>
      </c>
      <c r="H1607" s="363">
        <v>0</v>
      </c>
      <c r="I1607" s="363">
        <v>0</v>
      </c>
      <c r="J1607" s="363">
        <v>0</v>
      </c>
      <c r="K1607" s="363">
        <v>0</v>
      </c>
    </row>
    <row r="1608" spans="1:11">
      <c r="A1608" s="361">
        <f t="shared" si="25"/>
        <v>45724</v>
      </c>
      <c r="B1608" s="362">
        <v>20</v>
      </c>
      <c r="C1608" s="363">
        <v>0</v>
      </c>
      <c r="D1608" s="363">
        <v>0</v>
      </c>
      <c r="E1608" s="363">
        <v>0</v>
      </c>
      <c r="F1608" s="363">
        <v>0</v>
      </c>
      <c r="G1608" s="363">
        <v>0</v>
      </c>
      <c r="H1608" s="363">
        <v>0</v>
      </c>
      <c r="I1608" s="363">
        <v>0</v>
      </c>
      <c r="J1608" s="363">
        <v>0</v>
      </c>
      <c r="K1608" s="363">
        <v>0</v>
      </c>
    </row>
    <row r="1609" spans="1:11">
      <c r="A1609" s="361">
        <f t="shared" si="25"/>
        <v>45724</v>
      </c>
      <c r="B1609" s="362">
        <v>21</v>
      </c>
      <c r="C1609" s="363">
        <v>0</v>
      </c>
      <c r="D1609" s="363">
        <v>0</v>
      </c>
      <c r="E1609" s="363">
        <v>0</v>
      </c>
      <c r="F1609" s="363">
        <v>0</v>
      </c>
      <c r="G1609" s="363">
        <v>0</v>
      </c>
      <c r="H1609" s="363">
        <v>0</v>
      </c>
      <c r="I1609" s="363">
        <v>0</v>
      </c>
      <c r="J1609" s="363">
        <v>0</v>
      </c>
      <c r="K1609" s="363">
        <v>0</v>
      </c>
    </row>
    <row r="1610" spans="1:11">
      <c r="A1610" s="361">
        <f t="shared" si="25"/>
        <v>45724</v>
      </c>
      <c r="B1610" s="362">
        <v>22</v>
      </c>
      <c r="C1610" s="363">
        <v>1508.9674332593099</v>
      </c>
      <c r="D1610" s="363">
        <v>0</v>
      </c>
      <c r="E1610" s="363">
        <v>0</v>
      </c>
      <c r="F1610" s="363">
        <v>0</v>
      </c>
      <c r="G1610" s="363">
        <v>0</v>
      </c>
      <c r="H1610" s="363">
        <v>0</v>
      </c>
      <c r="I1610" s="363">
        <v>2892.0127622913401</v>
      </c>
      <c r="J1610" s="363">
        <v>0</v>
      </c>
      <c r="K1610" s="363">
        <v>7364.0791825059796</v>
      </c>
    </row>
    <row r="1611" spans="1:11">
      <c r="A1611" s="361">
        <f t="shared" si="25"/>
        <v>45724</v>
      </c>
      <c r="B1611" s="362">
        <v>23</v>
      </c>
      <c r="C1611" s="363">
        <v>597.08158598888599</v>
      </c>
      <c r="D1611" s="363">
        <v>0</v>
      </c>
      <c r="E1611" s="363">
        <v>0</v>
      </c>
      <c r="F1611" s="363">
        <v>0</v>
      </c>
      <c r="G1611" s="363">
        <v>0</v>
      </c>
      <c r="H1611" s="363">
        <v>0</v>
      </c>
      <c r="I1611" s="363">
        <v>3735.0602865319206</v>
      </c>
      <c r="J1611" s="363">
        <v>0</v>
      </c>
      <c r="K1611" s="363">
        <v>8313.8751009280113</v>
      </c>
    </row>
    <row r="1612" spans="1:11">
      <c r="A1612" s="361">
        <f t="shared" si="25"/>
        <v>45725</v>
      </c>
      <c r="B1612" s="362">
        <v>0</v>
      </c>
      <c r="C1612" s="363">
        <v>140.83133981854499</v>
      </c>
      <c r="D1612" s="363">
        <v>0</v>
      </c>
      <c r="E1612" s="363">
        <v>0</v>
      </c>
      <c r="F1612" s="363">
        <v>0</v>
      </c>
      <c r="G1612" s="363">
        <v>0</v>
      </c>
      <c r="H1612" s="363">
        <v>0</v>
      </c>
      <c r="I1612" s="363">
        <v>1294.3639205551901</v>
      </c>
      <c r="J1612" s="363">
        <v>0</v>
      </c>
      <c r="K1612" s="363">
        <v>3528.9459880067102</v>
      </c>
    </row>
    <row r="1613" spans="1:11">
      <c r="A1613" s="361">
        <f t="shared" si="25"/>
        <v>45725</v>
      </c>
      <c r="B1613" s="362">
        <v>1</v>
      </c>
      <c r="C1613" s="363">
        <v>1619.7930740527199</v>
      </c>
      <c r="D1613" s="363">
        <v>0</v>
      </c>
      <c r="E1613" s="363">
        <v>0</v>
      </c>
      <c r="F1613" s="363">
        <v>0</v>
      </c>
      <c r="G1613" s="363">
        <v>0</v>
      </c>
      <c r="H1613" s="363">
        <v>0</v>
      </c>
      <c r="I1613" s="363">
        <v>1389.2281770427398</v>
      </c>
      <c r="J1613" s="363">
        <v>0</v>
      </c>
      <c r="K1613" s="363">
        <v>1455.8633176418498</v>
      </c>
    </row>
    <row r="1614" spans="1:11">
      <c r="A1614" s="361">
        <f t="shared" si="25"/>
        <v>45725</v>
      </c>
      <c r="B1614" s="362">
        <v>2</v>
      </c>
      <c r="C1614" s="363">
        <v>0</v>
      </c>
      <c r="D1614" s="363">
        <v>0</v>
      </c>
      <c r="E1614" s="363">
        <v>0</v>
      </c>
      <c r="F1614" s="363">
        <v>0</v>
      </c>
      <c r="G1614" s="363">
        <v>0</v>
      </c>
      <c r="H1614" s="363">
        <v>0</v>
      </c>
      <c r="I1614" s="363">
        <v>2468.4617295701305</v>
      </c>
      <c r="J1614" s="363">
        <v>0</v>
      </c>
      <c r="K1614" s="363">
        <v>1986.2961528946601</v>
      </c>
    </row>
    <row r="1615" spans="1:11">
      <c r="A1615" s="361">
        <f t="shared" si="25"/>
        <v>45725</v>
      </c>
      <c r="B1615" s="362">
        <v>3</v>
      </c>
      <c r="C1615" s="363">
        <v>442.83045547365401</v>
      </c>
      <c r="D1615" s="363">
        <v>0</v>
      </c>
      <c r="E1615" s="363">
        <v>0</v>
      </c>
      <c r="F1615" s="363">
        <v>0</v>
      </c>
      <c r="G1615" s="363">
        <v>0</v>
      </c>
      <c r="H1615" s="363">
        <v>0</v>
      </c>
      <c r="I1615" s="363">
        <v>3500.6726607862606</v>
      </c>
      <c r="J1615" s="363">
        <v>0</v>
      </c>
      <c r="K1615" s="363">
        <v>0</v>
      </c>
    </row>
    <row r="1616" spans="1:11">
      <c r="A1616" s="361">
        <f t="shared" si="25"/>
        <v>45725</v>
      </c>
      <c r="B1616" s="362">
        <v>4</v>
      </c>
      <c r="C1616" s="363">
        <v>422.09652512979801</v>
      </c>
      <c r="D1616" s="363">
        <v>0</v>
      </c>
      <c r="E1616" s="363">
        <v>0</v>
      </c>
      <c r="F1616" s="363">
        <v>0</v>
      </c>
      <c r="G1616" s="363">
        <v>0</v>
      </c>
      <c r="H1616" s="363">
        <v>0</v>
      </c>
      <c r="I1616" s="363">
        <v>3442.9868043822603</v>
      </c>
      <c r="J1616" s="363">
        <v>0</v>
      </c>
      <c r="K1616" s="363">
        <v>0</v>
      </c>
    </row>
    <row r="1617" spans="1:11">
      <c r="A1617" s="361">
        <f t="shared" si="25"/>
        <v>45725</v>
      </c>
      <c r="B1617" s="362">
        <v>5</v>
      </c>
      <c r="C1617" s="363">
        <v>0</v>
      </c>
      <c r="D1617" s="363">
        <v>0</v>
      </c>
      <c r="E1617" s="363">
        <v>0</v>
      </c>
      <c r="F1617" s="363">
        <v>0</v>
      </c>
      <c r="G1617" s="363">
        <v>0</v>
      </c>
      <c r="H1617" s="363">
        <v>0</v>
      </c>
      <c r="I1617" s="363">
        <v>3990.4076812046101</v>
      </c>
      <c r="J1617" s="363">
        <v>0</v>
      </c>
      <c r="K1617" s="363">
        <v>426.95304515527306</v>
      </c>
    </row>
    <row r="1618" spans="1:11">
      <c r="A1618" s="361">
        <f t="shared" si="25"/>
        <v>45725</v>
      </c>
      <c r="B1618" s="362">
        <v>6</v>
      </c>
      <c r="C1618" s="363">
        <v>0</v>
      </c>
      <c r="D1618" s="363">
        <v>0</v>
      </c>
      <c r="E1618" s="363">
        <v>0</v>
      </c>
      <c r="F1618" s="363">
        <v>0</v>
      </c>
      <c r="G1618" s="363">
        <v>0</v>
      </c>
      <c r="H1618" s="363">
        <v>0</v>
      </c>
      <c r="I1618" s="363">
        <v>2282.5896017263699</v>
      </c>
      <c r="J1618" s="363">
        <v>0</v>
      </c>
      <c r="K1618" s="363">
        <v>422.56761666145405</v>
      </c>
    </row>
    <row r="1619" spans="1:11">
      <c r="A1619" s="361">
        <f t="shared" si="25"/>
        <v>45725</v>
      </c>
      <c r="B1619" s="362">
        <v>7</v>
      </c>
      <c r="C1619" s="363">
        <v>0</v>
      </c>
      <c r="D1619" s="363">
        <v>0</v>
      </c>
      <c r="E1619" s="363">
        <v>0</v>
      </c>
      <c r="F1619" s="363">
        <v>0</v>
      </c>
      <c r="G1619" s="363">
        <v>0</v>
      </c>
      <c r="H1619" s="363">
        <v>0</v>
      </c>
      <c r="I1619" s="363">
        <v>3356.7922882112603</v>
      </c>
      <c r="J1619" s="363">
        <v>0</v>
      </c>
      <c r="K1619" s="363">
        <v>416.56252444969203</v>
      </c>
    </row>
    <row r="1620" spans="1:11">
      <c r="A1620" s="361">
        <f t="shared" si="25"/>
        <v>45725</v>
      </c>
      <c r="B1620" s="362">
        <v>8</v>
      </c>
      <c r="C1620" s="363">
        <v>0</v>
      </c>
      <c r="D1620" s="363">
        <v>0</v>
      </c>
      <c r="E1620" s="363">
        <v>0</v>
      </c>
      <c r="F1620" s="363">
        <v>0</v>
      </c>
      <c r="G1620" s="363">
        <v>0</v>
      </c>
      <c r="H1620" s="363">
        <v>0</v>
      </c>
      <c r="I1620" s="363">
        <v>3920.5254799991499</v>
      </c>
      <c r="J1620" s="363">
        <v>0</v>
      </c>
      <c r="K1620" s="363">
        <v>417.90052119973603</v>
      </c>
    </row>
    <row r="1621" spans="1:11">
      <c r="A1621" s="361">
        <f t="shared" si="25"/>
        <v>45725</v>
      </c>
      <c r="B1621" s="362">
        <v>9</v>
      </c>
      <c r="C1621" s="363">
        <v>0</v>
      </c>
      <c r="D1621" s="363">
        <v>0</v>
      </c>
      <c r="E1621" s="363">
        <v>0</v>
      </c>
      <c r="F1621" s="363">
        <v>0</v>
      </c>
      <c r="G1621" s="363">
        <v>0</v>
      </c>
      <c r="H1621" s="363">
        <v>0</v>
      </c>
      <c r="I1621" s="363">
        <v>3612.4214877662603</v>
      </c>
      <c r="J1621" s="363">
        <v>0</v>
      </c>
      <c r="K1621" s="363">
        <v>414.93153192006906</v>
      </c>
    </row>
    <row r="1622" spans="1:11">
      <c r="A1622" s="361">
        <f t="shared" si="25"/>
        <v>45725</v>
      </c>
      <c r="B1622" s="362">
        <v>10</v>
      </c>
      <c r="C1622" s="363">
        <v>0</v>
      </c>
      <c r="D1622" s="363">
        <v>0</v>
      </c>
      <c r="E1622" s="363">
        <v>0</v>
      </c>
      <c r="F1622" s="363">
        <v>0</v>
      </c>
      <c r="G1622" s="363">
        <v>0</v>
      </c>
      <c r="H1622" s="363">
        <v>0</v>
      </c>
      <c r="I1622" s="363">
        <v>4863.1031633728207</v>
      </c>
      <c r="J1622" s="363">
        <v>0</v>
      </c>
      <c r="K1622" s="363">
        <v>428.94261233812</v>
      </c>
    </row>
    <row r="1623" spans="1:11">
      <c r="A1623" s="361">
        <f t="shared" si="25"/>
        <v>45725</v>
      </c>
      <c r="B1623" s="362">
        <v>11</v>
      </c>
      <c r="C1623" s="363">
        <v>0</v>
      </c>
      <c r="D1623" s="363">
        <v>0</v>
      </c>
      <c r="E1623" s="363">
        <v>0</v>
      </c>
      <c r="F1623" s="363">
        <v>0</v>
      </c>
      <c r="G1623" s="363">
        <v>0</v>
      </c>
      <c r="H1623" s="363">
        <v>0</v>
      </c>
      <c r="I1623" s="363">
        <v>4867.9540047641804</v>
      </c>
      <c r="J1623" s="363">
        <v>0</v>
      </c>
      <c r="K1623" s="363">
        <v>513.32259322092796</v>
      </c>
    </row>
    <row r="1624" spans="1:11">
      <c r="A1624" s="361">
        <f t="shared" si="25"/>
        <v>45725</v>
      </c>
      <c r="B1624" s="362">
        <v>12</v>
      </c>
      <c r="C1624" s="363">
        <v>0</v>
      </c>
      <c r="D1624" s="363">
        <v>0</v>
      </c>
      <c r="E1624" s="363">
        <v>0</v>
      </c>
      <c r="F1624" s="363">
        <v>0</v>
      </c>
      <c r="G1624" s="363">
        <v>0</v>
      </c>
      <c r="H1624" s="363">
        <v>0</v>
      </c>
      <c r="I1624" s="363">
        <v>4255.5058293819193</v>
      </c>
      <c r="J1624" s="363">
        <v>0</v>
      </c>
      <c r="K1624" s="363">
        <v>527.36863636788007</v>
      </c>
    </row>
    <row r="1625" spans="1:11">
      <c r="A1625" s="361">
        <f t="shared" si="25"/>
        <v>45725</v>
      </c>
      <c r="B1625" s="362">
        <v>13</v>
      </c>
      <c r="C1625" s="363">
        <v>0</v>
      </c>
      <c r="D1625" s="363">
        <v>0</v>
      </c>
      <c r="E1625" s="363">
        <v>0</v>
      </c>
      <c r="F1625" s="363">
        <v>0</v>
      </c>
      <c r="G1625" s="363">
        <v>0</v>
      </c>
      <c r="H1625" s="363">
        <v>0</v>
      </c>
      <c r="I1625" s="363">
        <v>4154.7184801966396</v>
      </c>
      <c r="J1625" s="363">
        <v>0</v>
      </c>
      <c r="K1625" s="363">
        <v>550.464714010747</v>
      </c>
    </row>
    <row r="1626" spans="1:11">
      <c r="A1626" s="361">
        <f t="shared" si="25"/>
        <v>45725</v>
      </c>
      <c r="B1626" s="362">
        <v>14</v>
      </c>
      <c r="C1626" s="363">
        <v>0</v>
      </c>
      <c r="D1626" s="363">
        <v>0</v>
      </c>
      <c r="E1626" s="363">
        <v>0</v>
      </c>
      <c r="F1626" s="363">
        <v>0</v>
      </c>
      <c r="G1626" s="363">
        <v>0</v>
      </c>
      <c r="H1626" s="363">
        <v>0</v>
      </c>
      <c r="I1626" s="363">
        <v>3420.5701167647103</v>
      </c>
      <c r="J1626" s="363">
        <v>0</v>
      </c>
      <c r="K1626" s="363">
        <v>605.02398789667006</v>
      </c>
    </row>
    <row r="1627" spans="1:11">
      <c r="A1627" s="361">
        <f t="shared" si="25"/>
        <v>45725</v>
      </c>
      <c r="B1627" s="362">
        <v>15</v>
      </c>
      <c r="C1627" s="363">
        <v>0</v>
      </c>
      <c r="D1627" s="363">
        <v>0</v>
      </c>
      <c r="E1627" s="363">
        <v>0</v>
      </c>
      <c r="F1627" s="363">
        <v>0</v>
      </c>
      <c r="G1627" s="363">
        <v>0</v>
      </c>
      <c r="H1627" s="363">
        <v>0</v>
      </c>
      <c r="I1627" s="363">
        <v>4579.2396597450297</v>
      </c>
      <c r="J1627" s="363">
        <v>0</v>
      </c>
      <c r="K1627" s="363">
        <v>622.12819625725604</v>
      </c>
    </row>
    <row r="1628" spans="1:11">
      <c r="A1628" s="361">
        <f t="shared" si="25"/>
        <v>45725</v>
      </c>
      <c r="B1628" s="362">
        <v>16</v>
      </c>
      <c r="C1628" s="363">
        <v>0</v>
      </c>
      <c r="D1628" s="363">
        <v>0</v>
      </c>
      <c r="E1628" s="363">
        <v>0</v>
      </c>
      <c r="F1628" s="363">
        <v>0</v>
      </c>
      <c r="G1628" s="363">
        <v>0</v>
      </c>
      <c r="H1628" s="363">
        <v>0</v>
      </c>
      <c r="I1628" s="363">
        <v>5278.27335774124</v>
      </c>
      <c r="J1628" s="363">
        <v>0</v>
      </c>
      <c r="K1628" s="363">
        <v>622.070696584438</v>
      </c>
    </row>
    <row r="1629" spans="1:11">
      <c r="A1629" s="361">
        <f t="shared" si="25"/>
        <v>45725</v>
      </c>
      <c r="B1629" s="362">
        <v>17</v>
      </c>
      <c r="C1629" s="363">
        <v>0</v>
      </c>
      <c r="D1629" s="363">
        <v>0</v>
      </c>
      <c r="E1629" s="363">
        <v>0</v>
      </c>
      <c r="F1629" s="363">
        <v>0</v>
      </c>
      <c r="G1629" s="363">
        <v>0</v>
      </c>
      <c r="H1629" s="363">
        <v>0</v>
      </c>
      <c r="I1629" s="363">
        <v>5203.5011450555903</v>
      </c>
      <c r="J1629" s="363">
        <v>0</v>
      </c>
      <c r="K1629" s="363">
        <v>622.81703097730201</v>
      </c>
    </row>
    <row r="1630" spans="1:11">
      <c r="A1630" s="361">
        <f t="shared" si="25"/>
        <v>45725</v>
      </c>
      <c r="B1630" s="362">
        <v>18</v>
      </c>
      <c r="C1630" s="363">
        <v>0</v>
      </c>
      <c r="D1630" s="363">
        <v>0</v>
      </c>
      <c r="E1630" s="363">
        <v>0</v>
      </c>
      <c r="F1630" s="363">
        <v>0</v>
      </c>
      <c r="G1630" s="363">
        <v>0</v>
      </c>
      <c r="H1630" s="363">
        <v>0</v>
      </c>
      <c r="I1630" s="363">
        <v>3323.4214819522604</v>
      </c>
      <c r="J1630" s="363">
        <v>0</v>
      </c>
      <c r="K1630" s="363">
        <v>308.16847853536905</v>
      </c>
    </row>
    <row r="1631" spans="1:11">
      <c r="A1631" s="361">
        <f t="shared" si="25"/>
        <v>45725</v>
      </c>
      <c r="B1631" s="362">
        <v>19</v>
      </c>
      <c r="C1631" s="363">
        <v>0</v>
      </c>
      <c r="D1631" s="363">
        <v>0</v>
      </c>
      <c r="E1631" s="363">
        <v>0</v>
      </c>
      <c r="F1631" s="363">
        <v>0</v>
      </c>
      <c r="G1631" s="363">
        <v>0</v>
      </c>
      <c r="H1631" s="363">
        <v>0</v>
      </c>
      <c r="I1631" s="363">
        <v>147.51069314460901</v>
      </c>
      <c r="J1631" s="363">
        <v>0</v>
      </c>
      <c r="K1631" s="363">
        <v>0</v>
      </c>
    </row>
    <row r="1632" spans="1:11">
      <c r="A1632" s="361">
        <f t="shared" si="25"/>
        <v>45725</v>
      </c>
      <c r="B1632" s="362">
        <v>20</v>
      </c>
      <c r="C1632" s="363">
        <v>0</v>
      </c>
      <c r="D1632" s="363">
        <v>0</v>
      </c>
      <c r="E1632" s="363">
        <v>0</v>
      </c>
      <c r="F1632" s="363">
        <v>0</v>
      </c>
      <c r="G1632" s="363">
        <v>0</v>
      </c>
      <c r="H1632" s="363">
        <v>0</v>
      </c>
      <c r="I1632" s="363">
        <v>84.707067780790396</v>
      </c>
      <c r="J1632" s="363">
        <v>0</v>
      </c>
      <c r="K1632" s="363">
        <v>0</v>
      </c>
    </row>
    <row r="1633" spans="1:11">
      <c r="A1633" s="361">
        <f t="shared" si="25"/>
        <v>45725</v>
      </c>
      <c r="B1633" s="362">
        <v>21</v>
      </c>
      <c r="C1633" s="363">
        <v>288.68677273687905</v>
      </c>
      <c r="D1633" s="363">
        <v>0</v>
      </c>
      <c r="E1633" s="363">
        <v>0</v>
      </c>
      <c r="F1633" s="363">
        <v>0</v>
      </c>
      <c r="G1633" s="363">
        <v>0</v>
      </c>
      <c r="H1633" s="363">
        <v>0</v>
      </c>
      <c r="I1633" s="363">
        <v>3165.1738800109401</v>
      </c>
      <c r="J1633" s="363">
        <v>0</v>
      </c>
      <c r="K1633" s="363">
        <v>176.14270572622402</v>
      </c>
    </row>
    <row r="1634" spans="1:11">
      <c r="A1634" s="361">
        <f t="shared" si="25"/>
        <v>45725</v>
      </c>
      <c r="B1634" s="362">
        <v>22</v>
      </c>
      <c r="C1634" s="363">
        <v>0</v>
      </c>
      <c r="D1634" s="363">
        <v>0</v>
      </c>
      <c r="E1634" s="363">
        <v>0</v>
      </c>
      <c r="F1634" s="363">
        <v>0</v>
      </c>
      <c r="G1634" s="363">
        <v>0</v>
      </c>
      <c r="H1634" s="363">
        <v>0</v>
      </c>
      <c r="I1634" s="363">
        <v>4379.41007559013</v>
      </c>
      <c r="J1634" s="363">
        <v>0</v>
      </c>
      <c r="K1634" s="363">
        <v>634.41958297293706</v>
      </c>
    </row>
    <row r="1635" spans="1:11">
      <c r="A1635" s="361">
        <f t="shared" si="25"/>
        <v>45725</v>
      </c>
      <c r="B1635" s="362">
        <v>23</v>
      </c>
      <c r="C1635" s="363">
        <v>0</v>
      </c>
      <c r="D1635" s="363">
        <v>0</v>
      </c>
      <c r="E1635" s="363">
        <v>0</v>
      </c>
      <c r="F1635" s="363">
        <v>0</v>
      </c>
      <c r="G1635" s="363">
        <v>0</v>
      </c>
      <c r="H1635" s="363">
        <v>0</v>
      </c>
      <c r="I1635" s="363">
        <v>2848.0779824756605</v>
      </c>
      <c r="J1635" s="363">
        <v>0</v>
      </c>
      <c r="K1635" s="363">
        <v>625.83411443496709</v>
      </c>
    </row>
    <row r="1636" spans="1:11">
      <c r="A1636" s="361">
        <f t="shared" si="25"/>
        <v>45726</v>
      </c>
      <c r="B1636" s="362">
        <v>0</v>
      </c>
      <c r="C1636" s="363">
        <v>4705.0531241778508</v>
      </c>
      <c r="D1636" s="363">
        <v>0</v>
      </c>
      <c r="E1636" s="363">
        <v>0</v>
      </c>
      <c r="F1636" s="363">
        <v>0</v>
      </c>
      <c r="G1636" s="363">
        <v>0</v>
      </c>
      <c r="H1636" s="363">
        <v>0</v>
      </c>
      <c r="I1636" s="363">
        <v>5991.97122005642</v>
      </c>
      <c r="J1636" s="363">
        <v>0</v>
      </c>
      <c r="K1636" s="363">
        <v>0</v>
      </c>
    </row>
    <row r="1637" spans="1:11">
      <c r="A1637" s="361">
        <f t="shared" si="25"/>
        <v>45726</v>
      </c>
      <c r="B1637" s="362">
        <v>1</v>
      </c>
      <c r="C1637" s="363">
        <v>4905.0822244816</v>
      </c>
      <c r="D1637" s="363">
        <v>0</v>
      </c>
      <c r="E1637" s="363">
        <v>0</v>
      </c>
      <c r="F1637" s="363">
        <v>0</v>
      </c>
      <c r="G1637" s="363">
        <v>0</v>
      </c>
      <c r="H1637" s="363">
        <v>0</v>
      </c>
      <c r="I1637" s="363">
        <v>4926.3172738652001</v>
      </c>
      <c r="J1637" s="363">
        <v>0</v>
      </c>
      <c r="K1637" s="363">
        <v>0</v>
      </c>
    </row>
    <row r="1638" spans="1:11">
      <c r="A1638" s="361">
        <f t="shared" si="25"/>
        <v>45726</v>
      </c>
      <c r="B1638" s="362">
        <v>2</v>
      </c>
      <c r="C1638" s="363">
        <v>4285.8581832414102</v>
      </c>
      <c r="D1638" s="363">
        <v>0</v>
      </c>
      <c r="E1638" s="363">
        <v>0</v>
      </c>
      <c r="F1638" s="363">
        <v>0</v>
      </c>
      <c r="G1638" s="363">
        <v>0</v>
      </c>
      <c r="H1638" s="363">
        <v>0</v>
      </c>
      <c r="I1638" s="363">
        <v>3358.7983192999304</v>
      </c>
      <c r="J1638" s="363">
        <v>0</v>
      </c>
      <c r="K1638" s="363">
        <v>0</v>
      </c>
    </row>
    <row r="1639" spans="1:11">
      <c r="A1639" s="361">
        <f t="shared" si="25"/>
        <v>45726</v>
      </c>
      <c r="B1639" s="362">
        <v>3</v>
      </c>
      <c r="C1639" s="363">
        <v>3931.5462796234201</v>
      </c>
      <c r="D1639" s="363">
        <v>0</v>
      </c>
      <c r="E1639" s="363">
        <v>0</v>
      </c>
      <c r="F1639" s="363">
        <v>0</v>
      </c>
      <c r="G1639" s="363">
        <v>0</v>
      </c>
      <c r="H1639" s="363">
        <v>0</v>
      </c>
      <c r="I1639" s="363">
        <v>3174.39598404238</v>
      </c>
      <c r="J1639" s="363">
        <v>0</v>
      </c>
      <c r="K1639" s="363">
        <v>358.39407633043498</v>
      </c>
    </row>
    <row r="1640" spans="1:11">
      <c r="A1640" s="361">
        <f t="shared" si="25"/>
        <v>45726</v>
      </c>
      <c r="B1640" s="362">
        <v>4</v>
      </c>
      <c r="C1640" s="363">
        <v>3930.1077186801103</v>
      </c>
      <c r="D1640" s="363">
        <v>0</v>
      </c>
      <c r="E1640" s="363">
        <v>0</v>
      </c>
      <c r="F1640" s="363">
        <v>8.9454560135685295</v>
      </c>
      <c r="G1640" s="363">
        <v>0</v>
      </c>
      <c r="H1640" s="363">
        <v>0</v>
      </c>
      <c r="I1640" s="363">
        <v>4039.5519370475204</v>
      </c>
      <c r="J1640" s="363">
        <v>0</v>
      </c>
      <c r="K1640" s="363">
        <v>358.28626759389101</v>
      </c>
    </row>
    <row r="1641" spans="1:11">
      <c r="A1641" s="361">
        <f t="shared" si="25"/>
        <v>45726</v>
      </c>
      <c r="B1641" s="362">
        <v>5</v>
      </c>
      <c r="C1641" s="363">
        <v>0</v>
      </c>
      <c r="D1641" s="363">
        <v>0</v>
      </c>
      <c r="E1641" s="363">
        <v>0</v>
      </c>
      <c r="F1641" s="363">
        <v>0</v>
      </c>
      <c r="G1641" s="363">
        <v>0</v>
      </c>
      <c r="H1641" s="363">
        <v>0</v>
      </c>
      <c r="I1641" s="363">
        <v>2122.1304451113001</v>
      </c>
      <c r="J1641" s="363">
        <v>0</v>
      </c>
      <c r="K1641" s="363">
        <v>108.46035453716101</v>
      </c>
    </row>
    <row r="1642" spans="1:11">
      <c r="A1642" s="361">
        <f t="shared" si="25"/>
        <v>45726</v>
      </c>
      <c r="B1642" s="362">
        <v>6</v>
      </c>
      <c r="C1642" s="363">
        <v>50.7728045530854</v>
      </c>
      <c r="D1642" s="363">
        <v>0</v>
      </c>
      <c r="E1642" s="363">
        <v>0</v>
      </c>
      <c r="F1642" s="363">
        <v>0</v>
      </c>
      <c r="G1642" s="363">
        <v>0</v>
      </c>
      <c r="H1642" s="363">
        <v>0</v>
      </c>
      <c r="I1642" s="363">
        <v>2227.2681767830004</v>
      </c>
      <c r="J1642" s="363">
        <v>0</v>
      </c>
      <c r="K1642" s="363">
        <v>104.94722688569901</v>
      </c>
    </row>
    <row r="1643" spans="1:11">
      <c r="A1643" s="361">
        <f t="shared" si="25"/>
        <v>45726</v>
      </c>
      <c r="B1643" s="362">
        <v>7</v>
      </c>
      <c r="C1643" s="363">
        <v>238.533875664958</v>
      </c>
      <c r="D1643" s="363">
        <v>0</v>
      </c>
      <c r="E1643" s="363">
        <v>0</v>
      </c>
      <c r="F1643" s="363">
        <v>0</v>
      </c>
      <c r="G1643" s="363">
        <v>0</v>
      </c>
      <c r="H1643" s="363">
        <v>0</v>
      </c>
      <c r="I1643" s="363">
        <v>1648.1798852310101</v>
      </c>
      <c r="J1643" s="363">
        <v>0</v>
      </c>
      <c r="K1643" s="363">
        <v>145.740892191032</v>
      </c>
    </row>
    <row r="1644" spans="1:11">
      <c r="A1644" s="361">
        <f t="shared" si="25"/>
        <v>45726</v>
      </c>
      <c r="B1644" s="362">
        <v>8</v>
      </c>
      <c r="C1644" s="363">
        <v>455.05223016658101</v>
      </c>
      <c r="D1644" s="363">
        <v>0</v>
      </c>
      <c r="E1644" s="363">
        <v>0</v>
      </c>
      <c r="F1644" s="363">
        <v>0</v>
      </c>
      <c r="G1644" s="363">
        <v>0</v>
      </c>
      <c r="H1644" s="363">
        <v>0</v>
      </c>
      <c r="I1644" s="363">
        <v>1960.33619978862</v>
      </c>
      <c r="J1644" s="363">
        <v>0</v>
      </c>
      <c r="K1644" s="363">
        <v>142.596905823551</v>
      </c>
    </row>
    <row r="1645" spans="1:11">
      <c r="A1645" s="361">
        <f t="shared" si="25"/>
        <v>45726</v>
      </c>
      <c r="B1645" s="362">
        <v>9</v>
      </c>
      <c r="C1645" s="363">
        <v>0</v>
      </c>
      <c r="D1645" s="363">
        <v>0</v>
      </c>
      <c r="E1645" s="363">
        <v>0</v>
      </c>
      <c r="F1645" s="363">
        <v>0</v>
      </c>
      <c r="G1645" s="363">
        <v>0</v>
      </c>
      <c r="H1645" s="363">
        <v>0</v>
      </c>
      <c r="I1645" s="363">
        <v>1589.6777276472101</v>
      </c>
      <c r="J1645" s="363">
        <v>0</v>
      </c>
      <c r="K1645" s="363">
        <v>822.38810524736402</v>
      </c>
    </row>
    <row r="1646" spans="1:11">
      <c r="A1646" s="361">
        <f t="shared" si="25"/>
        <v>45726</v>
      </c>
      <c r="B1646" s="362">
        <v>10</v>
      </c>
      <c r="C1646" s="363">
        <v>0</v>
      </c>
      <c r="D1646" s="363">
        <v>0</v>
      </c>
      <c r="E1646" s="363">
        <v>0</v>
      </c>
      <c r="F1646" s="363">
        <v>0</v>
      </c>
      <c r="G1646" s="363">
        <v>0</v>
      </c>
      <c r="H1646" s="363">
        <v>0</v>
      </c>
      <c r="I1646" s="363">
        <v>1821.4650423890801</v>
      </c>
      <c r="J1646" s="363">
        <v>0</v>
      </c>
      <c r="K1646" s="363">
        <v>586.20414041936499</v>
      </c>
    </row>
    <row r="1647" spans="1:11">
      <c r="A1647" s="361">
        <f t="shared" si="25"/>
        <v>45726</v>
      </c>
      <c r="B1647" s="362">
        <v>11</v>
      </c>
      <c r="C1647" s="363">
        <v>0</v>
      </c>
      <c r="D1647" s="363">
        <v>0</v>
      </c>
      <c r="E1647" s="363">
        <v>0</v>
      </c>
      <c r="F1647" s="363">
        <v>0</v>
      </c>
      <c r="G1647" s="363">
        <v>0</v>
      </c>
      <c r="H1647" s="363">
        <v>0</v>
      </c>
      <c r="I1647" s="363">
        <v>1313.9202446690601</v>
      </c>
      <c r="J1647" s="363">
        <v>0</v>
      </c>
      <c r="K1647" s="363">
        <v>753.44727432715911</v>
      </c>
    </row>
    <row r="1648" spans="1:11">
      <c r="A1648" s="361">
        <f t="shared" si="25"/>
        <v>45726</v>
      </c>
      <c r="B1648" s="362">
        <v>12</v>
      </c>
      <c r="C1648" s="363">
        <v>0</v>
      </c>
      <c r="D1648" s="363">
        <v>0</v>
      </c>
      <c r="E1648" s="363">
        <v>0</v>
      </c>
      <c r="F1648" s="363">
        <v>0</v>
      </c>
      <c r="G1648" s="363">
        <v>0</v>
      </c>
      <c r="H1648" s="363">
        <v>0</v>
      </c>
      <c r="I1648" s="363">
        <v>954.22287048009503</v>
      </c>
      <c r="J1648" s="363">
        <v>0</v>
      </c>
      <c r="K1648" s="363">
        <v>952.86488807529702</v>
      </c>
    </row>
    <row r="1649" spans="1:11">
      <c r="A1649" s="361">
        <f t="shared" si="25"/>
        <v>45726</v>
      </c>
      <c r="B1649" s="362">
        <v>13</v>
      </c>
      <c r="C1649" s="363">
        <v>0</v>
      </c>
      <c r="D1649" s="363">
        <v>0</v>
      </c>
      <c r="E1649" s="363">
        <v>0</v>
      </c>
      <c r="F1649" s="363">
        <v>0</v>
      </c>
      <c r="G1649" s="363">
        <v>0</v>
      </c>
      <c r="H1649" s="363">
        <v>0</v>
      </c>
      <c r="I1649" s="363">
        <v>954.7275410485131</v>
      </c>
      <c r="J1649" s="363">
        <v>0</v>
      </c>
      <c r="K1649" s="363">
        <v>952.55491250988507</v>
      </c>
    </row>
    <row r="1650" spans="1:11">
      <c r="A1650" s="361">
        <f t="shared" si="25"/>
        <v>45726</v>
      </c>
      <c r="B1650" s="362">
        <v>14</v>
      </c>
      <c r="C1650" s="363">
        <v>0</v>
      </c>
      <c r="D1650" s="363">
        <v>0</v>
      </c>
      <c r="E1650" s="363">
        <v>0</v>
      </c>
      <c r="F1650" s="363">
        <v>0</v>
      </c>
      <c r="G1650" s="363">
        <v>0</v>
      </c>
      <c r="H1650" s="363">
        <v>0</v>
      </c>
      <c r="I1650" s="363">
        <v>1041.48986154918</v>
      </c>
      <c r="J1650" s="363">
        <v>0</v>
      </c>
      <c r="K1650" s="363">
        <v>952.45158732141499</v>
      </c>
    </row>
    <row r="1651" spans="1:11">
      <c r="A1651" s="361">
        <f t="shared" si="25"/>
        <v>45726</v>
      </c>
      <c r="B1651" s="362">
        <v>15</v>
      </c>
      <c r="C1651" s="363">
        <v>0</v>
      </c>
      <c r="D1651" s="363">
        <v>0</v>
      </c>
      <c r="E1651" s="363">
        <v>0</v>
      </c>
      <c r="F1651" s="363">
        <v>0</v>
      </c>
      <c r="G1651" s="363">
        <v>0</v>
      </c>
      <c r="H1651" s="363">
        <v>0</v>
      </c>
      <c r="I1651" s="363">
        <v>1145.0063208535498</v>
      </c>
      <c r="J1651" s="363">
        <v>0</v>
      </c>
      <c r="K1651" s="363">
        <v>1021.2894842797999</v>
      </c>
    </row>
    <row r="1652" spans="1:11">
      <c r="A1652" s="361">
        <f t="shared" si="25"/>
        <v>45726</v>
      </c>
      <c r="B1652" s="362">
        <v>16</v>
      </c>
      <c r="C1652" s="363">
        <v>0</v>
      </c>
      <c r="D1652" s="363">
        <v>0</v>
      </c>
      <c r="E1652" s="363">
        <v>0</v>
      </c>
      <c r="F1652" s="363">
        <v>0</v>
      </c>
      <c r="G1652" s="363">
        <v>0</v>
      </c>
      <c r="H1652" s="363">
        <v>0</v>
      </c>
      <c r="I1652" s="363">
        <v>61.232133639675396</v>
      </c>
      <c r="J1652" s="363">
        <v>0</v>
      </c>
      <c r="K1652" s="363">
        <v>17.1938061749483</v>
      </c>
    </row>
    <row r="1653" spans="1:11">
      <c r="A1653" s="361">
        <f t="shared" si="25"/>
        <v>45726</v>
      </c>
      <c r="B1653" s="362">
        <v>17</v>
      </c>
      <c r="C1653" s="363">
        <v>0</v>
      </c>
      <c r="D1653" s="363">
        <v>0</v>
      </c>
      <c r="E1653" s="363">
        <v>0</v>
      </c>
      <c r="F1653" s="363">
        <v>0</v>
      </c>
      <c r="G1653" s="363">
        <v>0</v>
      </c>
      <c r="H1653" s="363">
        <v>0</v>
      </c>
      <c r="I1653" s="363">
        <v>966.439214647266</v>
      </c>
      <c r="J1653" s="363">
        <v>0</v>
      </c>
      <c r="K1653" s="363">
        <v>955.24136741011898</v>
      </c>
    </row>
    <row r="1654" spans="1:11">
      <c r="A1654" s="361">
        <f t="shared" si="25"/>
        <v>45726</v>
      </c>
      <c r="B1654" s="362">
        <v>18</v>
      </c>
      <c r="C1654" s="363">
        <v>1239.7097218060001</v>
      </c>
      <c r="D1654" s="363">
        <v>0</v>
      </c>
      <c r="E1654" s="363">
        <v>0</v>
      </c>
      <c r="F1654" s="363">
        <v>0</v>
      </c>
      <c r="G1654" s="363">
        <v>0</v>
      </c>
      <c r="H1654" s="363">
        <v>0</v>
      </c>
      <c r="I1654" s="363">
        <v>2402.43341702923</v>
      </c>
      <c r="J1654" s="363">
        <v>0</v>
      </c>
      <c r="K1654" s="363">
        <v>0</v>
      </c>
    </row>
    <row r="1655" spans="1:11">
      <c r="A1655" s="361">
        <f t="shared" si="25"/>
        <v>45726</v>
      </c>
      <c r="B1655" s="362">
        <v>19</v>
      </c>
      <c r="C1655" s="363">
        <v>765.48994738252202</v>
      </c>
      <c r="D1655" s="363">
        <v>0</v>
      </c>
      <c r="E1655" s="363">
        <v>0</v>
      </c>
      <c r="F1655" s="363">
        <v>0</v>
      </c>
      <c r="G1655" s="363">
        <v>0</v>
      </c>
      <c r="H1655" s="363">
        <v>0</v>
      </c>
      <c r="I1655" s="363">
        <v>2197.5880949335401</v>
      </c>
      <c r="J1655" s="363">
        <v>0</v>
      </c>
      <c r="K1655" s="363">
        <v>0</v>
      </c>
    </row>
    <row r="1656" spans="1:11">
      <c r="A1656" s="361">
        <f t="shared" si="25"/>
        <v>45726</v>
      </c>
      <c r="B1656" s="362">
        <v>20</v>
      </c>
      <c r="C1656" s="363">
        <v>1232.6167282244801</v>
      </c>
      <c r="D1656" s="363">
        <v>0</v>
      </c>
      <c r="E1656" s="363">
        <v>0</v>
      </c>
      <c r="F1656" s="363">
        <v>0</v>
      </c>
      <c r="G1656" s="363">
        <v>0</v>
      </c>
      <c r="H1656" s="363">
        <v>0</v>
      </c>
      <c r="I1656" s="363">
        <v>1551.6841225053302</v>
      </c>
      <c r="J1656" s="363">
        <v>0</v>
      </c>
      <c r="K1656" s="363">
        <v>0</v>
      </c>
    </row>
    <row r="1657" spans="1:11">
      <c r="A1657" s="361">
        <f t="shared" si="25"/>
        <v>45726</v>
      </c>
      <c r="B1657" s="362">
        <v>21</v>
      </c>
      <c r="C1657" s="363">
        <v>1235.1934709151301</v>
      </c>
      <c r="D1657" s="363">
        <v>0</v>
      </c>
      <c r="E1657" s="363">
        <v>0</v>
      </c>
      <c r="F1657" s="363">
        <v>0</v>
      </c>
      <c r="G1657" s="363">
        <v>0</v>
      </c>
      <c r="H1657" s="363">
        <v>0</v>
      </c>
      <c r="I1657" s="363">
        <v>1341.1081322092002</v>
      </c>
      <c r="J1657" s="363">
        <v>0</v>
      </c>
      <c r="K1657" s="363">
        <v>0</v>
      </c>
    </row>
    <row r="1658" spans="1:11">
      <c r="A1658" s="361">
        <f t="shared" si="25"/>
        <v>45726</v>
      </c>
      <c r="B1658" s="362">
        <v>22</v>
      </c>
      <c r="C1658" s="363">
        <v>1064.7354090183901</v>
      </c>
      <c r="D1658" s="363">
        <v>0</v>
      </c>
      <c r="E1658" s="363">
        <v>0</v>
      </c>
      <c r="F1658" s="363">
        <v>0</v>
      </c>
      <c r="G1658" s="363">
        <v>0</v>
      </c>
      <c r="H1658" s="363">
        <v>0</v>
      </c>
      <c r="I1658" s="363">
        <v>2027.80986501858</v>
      </c>
      <c r="J1658" s="363">
        <v>0</v>
      </c>
      <c r="K1658" s="363">
        <v>0</v>
      </c>
    </row>
    <row r="1659" spans="1:11">
      <c r="A1659" s="361">
        <f t="shared" si="25"/>
        <v>45726</v>
      </c>
      <c r="B1659" s="362">
        <v>23</v>
      </c>
      <c r="C1659" s="363">
        <v>1066.6676462253399</v>
      </c>
      <c r="D1659" s="363">
        <v>0</v>
      </c>
      <c r="E1659" s="363">
        <v>0</v>
      </c>
      <c r="F1659" s="363">
        <v>0</v>
      </c>
      <c r="G1659" s="363">
        <v>0</v>
      </c>
      <c r="H1659" s="363">
        <v>0</v>
      </c>
      <c r="I1659" s="363">
        <v>858.10580896033503</v>
      </c>
      <c r="J1659" s="363">
        <v>0</v>
      </c>
      <c r="K1659" s="363">
        <v>0</v>
      </c>
    </row>
    <row r="1660" spans="1:11">
      <c r="A1660" s="361">
        <f t="shared" si="25"/>
        <v>45727</v>
      </c>
      <c r="B1660" s="362">
        <v>0</v>
      </c>
      <c r="C1660" s="363">
        <v>3345.1026633914598</v>
      </c>
      <c r="D1660" s="363">
        <v>0</v>
      </c>
      <c r="E1660" s="363">
        <v>0</v>
      </c>
      <c r="F1660" s="363">
        <v>18.103778752074</v>
      </c>
      <c r="G1660" s="363">
        <v>0</v>
      </c>
      <c r="H1660" s="363">
        <v>0</v>
      </c>
      <c r="I1660" s="363">
        <v>6080.1667661498414</v>
      </c>
      <c r="J1660" s="363">
        <v>0</v>
      </c>
      <c r="K1660" s="363">
        <v>2087.8899397831601</v>
      </c>
    </row>
    <row r="1661" spans="1:11">
      <c r="A1661" s="361">
        <f t="shared" si="25"/>
        <v>45727</v>
      </c>
      <c r="B1661" s="362">
        <v>1</v>
      </c>
      <c r="C1661" s="363">
        <v>3346.7993890248899</v>
      </c>
      <c r="D1661" s="363">
        <v>0</v>
      </c>
      <c r="E1661" s="363">
        <v>0</v>
      </c>
      <c r="F1661" s="363">
        <v>18.103778752074</v>
      </c>
      <c r="G1661" s="363">
        <v>0</v>
      </c>
      <c r="H1661" s="363">
        <v>0</v>
      </c>
      <c r="I1661" s="363">
        <v>5207.8727810943892</v>
      </c>
      <c r="J1661" s="363">
        <v>0</v>
      </c>
      <c r="K1661" s="363">
        <v>2087.2697302342604</v>
      </c>
    </row>
    <row r="1662" spans="1:11">
      <c r="A1662" s="361">
        <f t="shared" si="25"/>
        <v>45727</v>
      </c>
      <c r="B1662" s="362">
        <v>2</v>
      </c>
      <c r="C1662" s="363">
        <v>3345.7153729695005</v>
      </c>
      <c r="D1662" s="363">
        <v>0</v>
      </c>
      <c r="E1662" s="363">
        <v>0</v>
      </c>
      <c r="F1662" s="363">
        <v>18.103778752074</v>
      </c>
      <c r="G1662" s="363">
        <v>0</v>
      </c>
      <c r="H1662" s="363">
        <v>0</v>
      </c>
      <c r="I1662" s="363">
        <v>3851.0282140803201</v>
      </c>
      <c r="J1662" s="363">
        <v>0</v>
      </c>
      <c r="K1662" s="363">
        <v>2073.5156175223901</v>
      </c>
    </row>
    <row r="1663" spans="1:11">
      <c r="A1663" s="361">
        <f t="shared" si="25"/>
        <v>45727</v>
      </c>
      <c r="B1663" s="362">
        <v>3</v>
      </c>
      <c r="C1663" s="363">
        <v>3346.7266811469804</v>
      </c>
      <c r="D1663" s="363">
        <v>0</v>
      </c>
      <c r="E1663" s="363">
        <v>0</v>
      </c>
      <c r="F1663" s="363">
        <v>18.103778752074</v>
      </c>
      <c r="G1663" s="363">
        <v>0</v>
      </c>
      <c r="H1663" s="363">
        <v>0</v>
      </c>
      <c r="I1663" s="363">
        <v>3896.1735862444502</v>
      </c>
      <c r="J1663" s="363">
        <v>0</v>
      </c>
      <c r="K1663" s="363">
        <v>2086.71125402082</v>
      </c>
    </row>
    <row r="1664" spans="1:11">
      <c r="A1664" s="361">
        <f t="shared" si="25"/>
        <v>45727</v>
      </c>
      <c r="B1664" s="362">
        <v>4</v>
      </c>
      <c r="C1664" s="363">
        <v>3348.6252162131</v>
      </c>
      <c r="D1664" s="363">
        <v>0</v>
      </c>
      <c r="E1664" s="363">
        <v>0</v>
      </c>
      <c r="F1664" s="363">
        <v>0</v>
      </c>
      <c r="G1664" s="363">
        <v>0</v>
      </c>
      <c r="H1664" s="363">
        <v>0</v>
      </c>
      <c r="I1664" s="363">
        <v>5887.8362666440007</v>
      </c>
      <c r="J1664" s="363">
        <v>0</v>
      </c>
      <c r="K1664" s="363">
        <v>2085.7886303111904</v>
      </c>
    </row>
    <row r="1665" spans="1:11">
      <c r="A1665" s="361">
        <f t="shared" si="25"/>
        <v>45727</v>
      </c>
      <c r="B1665" s="362">
        <v>5</v>
      </c>
      <c r="C1665" s="363">
        <v>3343.5598082183997</v>
      </c>
      <c r="D1665" s="363">
        <v>0</v>
      </c>
      <c r="E1665" s="363">
        <v>0</v>
      </c>
      <c r="F1665" s="363">
        <v>0</v>
      </c>
      <c r="G1665" s="363">
        <v>0</v>
      </c>
      <c r="H1665" s="363">
        <v>0</v>
      </c>
      <c r="I1665" s="363">
        <v>6623.9078077520498</v>
      </c>
      <c r="J1665" s="363">
        <v>0</v>
      </c>
      <c r="K1665" s="363">
        <v>2088.5622537647</v>
      </c>
    </row>
    <row r="1666" spans="1:11">
      <c r="A1666" s="361">
        <f t="shared" si="25"/>
        <v>45727</v>
      </c>
      <c r="B1666" s="362">
        <v>6</v>
      </c>
      <c r="C1666" s="363">
        <v>0</v>
      </c>
      <c r="D1666" s="363">
        <v>0</v>
      </c>
      <c r="E1666" s="363">
        <v>0</v>
      </c>
      <c r="F1666" s="363">
        <v>0</v>
      </c>
      <c r="G1666" s="363">
        <v>0</v>
      </c>
      <c r="H1666" s="363">
        <v>0</v>
      </c>
      <c r="I1666" s="363">
        <v>2058.1426695167602</v>
      </c>
      <c r="J1666" s="363">
        <v>0</v>
      </c>
      <c r="K1666" s="363">
        <v>1205.3712265787201</v>
      </c>
    </row>
    <row r="1667" spans="1:11">
      <c r="A1667" s="361">
        <f t="shared" si="25"/>
        <v>45727</v>
      </c>
      <c r="B1667" s="362">
        <v>7</v>
      </c>
      <c r="C1667" s="363">
        <v>0</v>
      </c>
      <c r="D1667" s="363">
        <v>0</v>
      </c>
      <c r="E1667" s="363">
        <v>0</v>
      </c>
      <c r="F1667" s="363">
        <v>0</v>
      </c>
      <c r="G1667" s="363">
        <v>0</v>
      </c>
      <c r="H1667" s="363">
        <v>0</v>
      </c>
      <c r="I1667" s="363">
        <v>1923.5968994401899</v>
      </c>
      <c r="J1667" s="363">
        <v>0</v>
      </c>
      <c r="K1667" s="363">
        <v>1281.2075516114699</v>
      </c>
    </row>
    <row r="1668" spans="1:11">
      <c r="A1668" s="361">
        <f t="shared" si="25"/>
        <v>45727</v>
      </c>
      <c r="B1668" s="362">
        <v>8</v>
      </c>
      <c r="C1668" s="363">
        <v>0</v>
      </c>
      <c r="D1668" s="363">
        <v>0</v>
      </c>
      <c r="E1668" s="363">
        <v>0</v>
      </c>
      <c r="F1668" s="363">
        <v>0</v>
      </c>
      <c r="G1668" s="363">
        <v>0</v>
      </c>
      <c r="H1668" s="363">
        <v>0</v>
      </c>
      <c r="I1668" s="363">
        <v>2149.81092849576</v>
      </c>
      <c r="J1668" s="363">
        <v>0</v>
      </c>
      <c r="K1668" s="363">
        <v>1796.7137652409701</v>
      </c>
    </row>
    <row r="1669" spans="1:11">
      <c r="A1669" s="361">
        <f t="shared" ref="A1669:A1732" si="26">IF(B1669=0,A1668+1,A1668)</f>
        <v>45727</v>
      </c>
      <c r="B1669" s="362">
        <v>9</v>
      </c>
      <c r="C1669" s="363">
        <v>0</v>
      </c>
      <c r="D1669" s="363">
        <v>0</v>
      </c>
      <c r="E1669" s="363">
        <v>0</v>
      </c>
      <c r="F1669" s="363">
        <v>0</v>
      </c>
      <c r="G1669" s="363">
        <v>0</v>
      </c>
      <c r="H1669" s="363">
        <v>0</v>
      </c>
      <c r="I1669" s="363">
        <v>1741.5159986609901</v>
      </c>
      <c r="J1669" s="363">
        <v>0</v>
      </c>
      <c r="K1669" s="363">
        <v>1926.67990944702</v>
      </c>
    </row>
    <row r="1670" spans="1:11">
      <c r="A1670" s="361">
        <f t="shared" si="26"/>
        <v>45727</v>
      </c>
      <c r="B1670" s="362">
        <v>10</v>
      </c>
      <c r="C1670" s="363">
        <v>0</v>
      </c>
      <c r="D1670" s="363">
        <v>0</v>
      </c>
      <c r="E1670" s="363">
        <v>0</v>
      </c>
      <c r="F1670" s="363">
        <v>0</v>
      </c>
      <c r="G1670" s="363">
        <v>0</v>
      </c>
      <c r="H1670" s="363">
        <v>0</v>
      </c>
      <c r="I1670" s="363">
        <v>1371.7976389484702</v>
      </c>
      <c r="J1670" s="363">
        <v>0</v>
      </c>
      <c r="K1670" s="363">
        <v>2153.7261415322605</v>
      </c>
    </row>
    <row r="1671" spans="1:11">
      <c r="A1671" s="361">
        <f t="shared" si="26"/>
        <v>45727</v>
      </c>
      <c r="B1671" s="362">
        <v>11</v>
      </c>
      <c r="C1671" s="363">
        <v>0</v>
      </c>
      <c r="D1671" s="363">
        <v>0</v>
      </c>
      <c r="E1671" s="363">
        <v>0</v>
      </c>
      <c r="F1671" s="363">
        <v>0</v>
      </c>
      <c r="G1671" s="363">
        <v>0</v>
      </c>
      <c r="H1671" s="363">
        <v>0</v>
      </c>
      <c r="I1671" s="363">
        <v>1399.5591102424401</v>
      </c>
      <c r="J1671" s="363">
        <v>0</v>
      </c>
      <c r="K1671" s="363">
        <v>2169.3094929314902</v>
      </c>
    </row>
    <row r="1672" spans="1:11">
      <c r="A1672" s="361">
        <f t="shared" si="26"/>
        <v>45727</v>
      </c>
      <c r="B1672" s="362">
        <v>12</v>
      </c>
      <c r="C1672" s="363">
        <v>0</v>
      </c>
      <c r="D1672" s="363">
        <v>0</v>
      </c>
      <c r="E1672" s="363">
        <v>0</v>
      </c>
      <c r="F1672" s="363">
        <v>0</v>
      </c>
      <c r="G1672" s="363">
        <v>0</v>
      </c>
      <c r="H1672" s="363">
        <v>0</v>
      </c>
      <c r="I1672" s="363">
        <v>672.4649941836401</v>
      </c>
      <c r="J1672" s="363">
        <v>0</v>
      </c>
      <c r="K1672" s="363">
        <v>769.69959139248306</v>
      </c>
    </row>
    <row r="1673" spans="1:11">
      <c r="A1673" s="361">
        <f t="shared" si="26"/>
        <v>45727</v>
      </c>
      <c r="B1673" s="362">
        <v>13</v>
      </c>
      <c r="C1673" s="363">
        <v>0</v>
      </c>
      <c r="D1673" s="363">
        <v>0</v>
      </c>
      <c r="E1673" s="363">
        <v>0</v>
      </c>
      <c r="F1673" s="363">
        <v>0</v>
      </c>
      <c r="G1673" s="363">
        <v>0</v>
      </c>
      <c r="H1673" s="363">
        <v>0</v>
      </c>
      <c r="I1673" s="363">
        <v>666.99586796137601</v>
      </c>
      <c r="J1673" s="363">
        <v>0</v>
      </c>
      <c r="K1673" s="363">
        <v>772.48320346705896</v>
      </c>
    </row>
    <row r="1674" spans="1:11">
      <c r="A1674" s="361">
        <f t="shared" si="26"/>
        <v>45727</v>
      </c>
      <c r="B1674" s="362">
        <v>14</v>
      </c>
      <c r="C1674" s="363">
        <v>0</v>
      </c>
      <c r="D1674" s="363">
        <v>0</v>
      </c>
      <c r="E1674" s="363">
        <v>0</v>
      </c>
      <c r="F1674" s="363">
        <v>0</v>
      </c>
      <c r="G1674" s="363">
        <v>0</v>
      </c>
      <c r="H1674" s="363">
        <v>0</v>
      </c>
      <c r="I1674" s="363">
        <v>621.99768441238905</v>
      </c>
      <c r="J1674" s="363">
        <v>0</v>
      </c>
      <c r="K1674" s="363">
        <v>827.92911396992804</v>
      </c>
    </row>
    <row r="1675" spans="1:11">
      <c r="A1675" s="361">
        <f t="shared" si="26"/>
        <v>45727</v>
      </c>
      <c r="B1675" s="362">
        <v>15</v>
      </c>
      <c r="C1675" s="363">
        <v>0</v>
      </c>
      <c r="D1675" s="363">
        <v>0</v>
      </c>
      <c r="E1675" s="363">
        <v>0</v>
      </c>
      <c r="F1675" s="363">
        <v>0</v>
      </c>
      <c r="G1675" s="363">
        <v>0</v>
      </c>
      <c r="H1675" s="363">
        <v>0</v>
      </c>
      <c r="I1675" s="363">
        <v>858.64389079589705</v>
      </c>
      <c r="J1675" s="363">
        <v>0</v>
      </c>
      <c r="K1675" s="363">
        <v>773.86207250737004</v>
      </c>
    </row>
    <row r="1676" spans="1:11">
      <c r="A1676" s="361">
        <f t="shared" si="26"/>
        <v>45727</v>
      </c>
      <c r="B1676" s="362">
        <v>16</v>
      </c>
      <c r="C1676" s="363">
        <v>0</v>
      </c>
      <c r="D1676" s="363">
        <v>0</v>
      </c>
      <c r="E1676" s="363">
        <v>0</v>
      </c>
      <c r="F1676" s="363">
        <v>0</v>
      </c>
      <c r="G1676" s="363">
        <v>0</v>
      </c>
      <c r="H1676" s="363">
        <v>0</v>
      </c>
      <c r="I1676" s="363">
        <v>975.98442758479302</v>
      </c>
      <c r="J1676" s="363">
        <v>0</v>
      </c>
      <c r="K1676" s="363">
        <v>774.12394146901408</v>
      </c>
    </row>
    <row r="1677" spans="1:11">
      <c r="A1677" s="361">
        <f t="shared" si="26"/>
        <v>45727</v>
      </c>
      <c r="B1677" s="362">
        <v>17</v>
      </c>
      <c r="C1677" s="363">
        <v>0</v>
      </c>
      <c r="D1677" s="363">
        <v>0</v>
      </c>
      <c r="E1677" s="363">
        <v>0</v>
      </c>
      <c r="F1677" s="363">
        <v>0</v>
      </c>
      <c r="G1677" s="363">
        <v>0</v>
      </c>
      <c r="H1677" s="363">
        <v>0</v>
      </c>
      <c r="I1677" s="363">
        <v>1019.4371392604401</v>
      </c>
      <c r="J1677" s="363">
        <v>0</v>
      </c>
      <c r="K1677" s="363">
        <v>774.29101869625401</v>
      </c>
    </row>
    <row r="1678" spans="1:11">
      <c r="A1678" s="361">
        <f t="shared" si="26"/>
        <v>45727</v>
      </c>
      <c r="B1678" s="362">
        <v>18</v>
      </c>
      <c r="C1678" s="363">
        <v>0</v>
      </c>
      <c r="D1678" s="363">
        <v>0</v>
      </c>
      <c r="E1678" s="363">
        <v>0</v>
      </c>
      <c r="F1678" s="363">
        <v>0</v>
      </c>
      <c r="G1678" s="363">
        <v>0</v>
      </c>
      <c r="H1678" s="363">
        <v>0</v>
      </c>
      <c r="I1678" s="363">
        <v>21.842726023738297</v>
      </c>
      <c r="J1678" s="363">
        <v>0</v>
      </c>
      <c r="K1678" s="363">
        <v>0</v>
      </c>
    </row>
    <row r="1679" spans="1:11">
      <c r="A1679" s="361">
        <f t="shared" si="26"/>
        <v>45727</v>
      </c>
      <c r="B1679" s="362">
        <v>19</v>
      </c>
      <c r="C1679" s="363">
        <v>0</v>
      </c>
      <c r="D1679" s="363">
        <v>0</v>
      </c>
      <c r="E1679" s="363">
        <v>0</v>
      </c>
      <c r="F1679" s="363">
        <v>0</v>
      </c>
      <c r="G1679" s="363">
        <v>0</v>
      </c>
      <c r="H1679" s="363">
        <v>0</v>
      </c>
      <c r="I1679" s="363">
        <v>37.404112451389999</v>
      </c>
      <c r="J1679" s="363">
        <v>0</v>
      </c>
      <c r="K1679" s="363">
        <v>0</v>
      </c>
    </row>
    <row r="1680" spans="1:11">
      <c r="A1680" s="361">
        <f t="shared" si="26"/>
        <v>45727</v>
      </c>
      <c r="B1680" s="362">
        <v>20</v>
      </c>
      <c r="C1680" s="363">
        <v>0</v>
      </c>
      <c r="D1680" s="363">
        <v>0</v>
      </c>
      <c r="E1680" s="363">
        <v>0</v>
      </c>
      <c r="F1680" s="363">
        <v>0</v>
      </c>
      <c r="G1680" s="363">
        <v>0</v>
      </c>
      <c r="H1680" s="363">
        <v>0</v>
      </c>
      <c r="I1680" s="363">
        <v>33.726205904768996</v>
      </c>
      <c r="J1680" s="363">
        <v>0</v>
      </c>
      <c r="K1680" s="363">
        <v>0</v>
      </c>
    </row>
    <row r="1681" spans="1:11">
      <c r="A1681" s="361">
        <f t="shared" si="26"/>
        <v>45727</v>
      </c>
      <c r="B1681" s="362">
        <v>21</v>
      </c>
      <c r="C1681" s="363">
        <v>0</v>
      </c>
      <c r="D1681" s="363">
        <v>0</v>
      </c>
      <c r="E1681" s="363">
        <v>0</v>
      </c>
      <c r="F1681" s="363">
        <v>0</v>
      </c>
      <c r="G1681" s="363">
        <v>0</v>
      </c>
      <c r="H1681" s="363">
        <v>0</v>
      </c>
      <c r="I1681" s="363">
        <v>0</v>
      </c>
      <c r="J1681" s="363">
        <v>0</v>
      </c>
      <c r="K1681" s="363">
        <v>0</v>
      </c>
    </row>
    <row r="1682" spans="1:11">
      <c r="A1682" s="361">
        <f t="shared" si="26"/>
        <v>45727</v>
      </c>
      <c r="B1682" s="362">
        <v>22</v>
      </c>
      <c r="C1682" s="363">
        <v>0</v>
      </c>
      <c r="D1682" s="363">
        <v>0</v>
      </c>
      <c r="E1682" s="363">
        <v>0</v>
      </c>
      <c r="F1682" s="363">
        <v>0</v>
      </c>
      <c r="G1682" s="363">
        <v>0</v>
      </c>
      <c r="H1682" s="363">
        <v>0</v>
      </c>
      <c r="I1682" s="363">
        <v>1097.5924529218998</v>
      </c>
      <c r="J1682" s="363">
        <v>0</v>
      </c>
      <c r="K1682" s="363">
        <v>1714.1764621289901</v>
      </c>
    </row>
    <row r="1683" spans="1:11">
      <c r="A1683" s="361">
        <f t="shared" si="26"/>
        <v>45727</v>
      </c>
      <c r="B1683" s="362">
        <v>23</v>
      </c>
      <c r="C1683" s="363">
        <v>0</v>
      </c>
      <c r="D1683" s="363">
        <v>0</v>
      </c>
      <c r="E1683" s="363">
        <v>0</v>
      </c>
      <c r="F1683" s="363">
        <v>0</v>
      </c>
      <c r="G1683" s="363">
        <v>0</v>
      </c>
      <c r="H1683" s="363">
        <v>0</v>
      </c>
      <c r="I1683" s="363">
        <v>119.428282762923</v>
      </c>
      <c r="J1683" s="363">
        <v>0</v>
      </c>
      <c r="K1683" s="363">
        <v>2160.3158324386704</v>
      </c>
    </row>
    <row r="1684" spans="1:11">
      <c r="A1684" s="361">
        <f t="shared" si="26"/>
        <v>45728</v>
      </c>
      <c r="B1684" s="362">
        <v>0</v>
      </c>
      <c r="C1684" s="363">
        <v>153.02457807071502</v>
      </c>
      <c r="D1684" s="363">
        <v>0</v>
      </c>
      <c r="E1684" s="363">
        <v>0</v>
      </c>
      <c r="F1684" s="363">
        <v>0</v>
      </c>
      <c r="G1684" s="363">
        <v>0</v>
      </c>
      <c r="H1684" s="363">
        <v>0</v>
      </c>
      <c r="I1684" s="363">
        <v>1912.4360620354003</v>
      </c>
      <c r="J1684" s="363">
        <v>0</v>
      </c>
      <c r="K1684" s="363">
        <v>920.05237758041801</v>
      </c>
    </row>
    <row r="1685" spans="1:11">
      <c r="A1685" s="361">
        <f t="shared" si="26"/>
        <v>45728</v>
      </c>
      <c r="B1685" s="362">
        <v>1</v>
      </c>
      <c r="C1685" s="363">
        <v>3269.9951843170902</v>
      </c>
      <c r="D1685" s="363">
        <v>0</v>
      </c>
      <c r="E1685" s="363">
        <v>0</v>
      </c>
      <c r="F1685" s="363">
        <v>16.177239505315399</v>
      </c>
      <c r="G1685" s="363">
        <v>0</v>
      </c>
      <c r="H1685" s="363">
        <v>0</v>
      </c>
      <c r="I1685" s="363">
        <v>5487.4351793261403</v>
      </c>
      <c r="J1685" s="363">
        <v>0</v>
      </c>
      <c r="K1685" s="363">
        <v>2328.1721711332702</v>
      </c>
    </row>
    <row r="1686" spans="1:11">
      <c r="A1686" s="361">
        <f t="shared" si="26"/>
        <v>45728</v>
      </c>
      <c r="B1686" s="362">
        <v>2</v>
      </c>
      <c r="C1686" s="363">
        <v>1276.0456444003901</v>
      </c>
      <c r="D1686" s="363">
        <v>0</v>
      </c>
      <c r="E1686" s="363">
        <v>0</v>
      </c>
      <c r="F1686" s="363">
        <v>0</v>
      </c>
      <c r="G1686" s="363">
        <v>0</v>
      </c>
      <c r="H1686" s="363">
        <v>0</v>
      </c>
      <c r="I1686" s="363">
        <v>2720.1230806059798</v>
      </c>
      <c r="J1686" s="363">
        <v>0</v>
      </c>
      <c r="K1686" s="363">
        <v>0</v>
      </c>
    </row>
    <row r="1687" spans="1:11">
      <c r="A1687" s="361">
        <f t="shared" si="26"/>
        <v>45728</v>
      </c>
      <c r="B1687" s="362">
        <v>3</v>
      </c>
      <c r="C1687" s="363">
        <v>1279.0076898009502</v>
      </c>
      <c r="D1687" s="363">
        <v>0</v>
      </c>
      <c r="E1687" s="363">
        <v>0</v>
      </c>
      <c r="F1687" s="363">
        <v>0</v>
      </c>
      <c r="G1687" s="363">
        <v>0</v>
      </c>
      <c r="H1687" s="363">
        <v>0</v>
      </c>
      <c r="I1687" s="363">
        <v>2807.5133258966603</v>
      </c>
      <c r="J1687" s="363">
        <v>0</v>
      </c>
      <c r="K1687" s="363">
        <v>0</v>
      </c>
    </row>
    <row r="1688" spans="1:11">
      <c r="A1688" s="361">
        <f t="shared" si="26"/>
        <v>45728</v>
      </c>
      <c r="B1688" s="362">
        <v>4</v>
      </c>
      <c r="C1688" s="363">
        <v>0</v>
      </c>
      <c r="D1688" s="363">
        <v>0</v>
      </c>
      <c r="E1688" s="363">
        <v>0</v>
      </c>
      <c r="F1688" s="363">
        <v>0</v>
      </c>
      <c r="G1688" s="363">
        <v>0</v>
      </c>
      <c r="H1688" s="363">
        <v>0</v>
      </c>
      <c r="I1688" s="363">
        <v>3252.2061674008105</v>
      </c>
      <c r="J1688" s="363">
        <v>0</v>
      </c>
      <c r="K1688" s="363">
        <v>1328.2029468497901</v>
      </c>
    </row>
    <row r="1689" spans="1:11">
      <c r="A1689" s="361">
        <f t="shared" si="26"/>
        <v>45728</v>
      </c>
      <c r="B1689" s="362">
        <v>5</v>
      </c>
      <c r="C1689" s="363">
        <v>0</v>
      </c>
      <c r="D1689" s="363">
        <v>0</v>
      </c>
      <c r="E1689" s="363">
        <v>0</v>
      </c>
      <c r="F1689" s="363">
        <v>0</v>
      </c>
      <c r="G1689" s="363">
        <v>0</v>
      </c>
      <c r="H1689" s="363">
        <v>0</v>
      </c>
      <c r="I1689" s="363">
        <v>2597.9811444975398</v>
      </c>
      <c r="J1689" s="363">
        <v>0</v>
      </c>
      <c r="K1689" s="363">
        <v>1007.7561430128301</v>
      </c>
    </row>
    <row r="1690" spans="1:11">
      <c r="A1690" s="361">
        <f t="shared" si="26"/>
        <v>45728</v>
      </c>
      <c r="B1690" s="362">
        <v>6</v>
      </c>
      <c r="C1690" s="363">
        <v>0</v>
      </c>
      <c r="D1690" s="363">
        <v>0</v>
      </c>
      <c r="E1690" s="363">
        <v>0</v>
      </c>
      <c r="F1690" s="363">
        <v>0</v>
      </c>
      <c r="G1690" s="363">
        <v>0</v>
      </c>
      <c r="H1690" s="363">
        <v>0</v>
      </c>
      <c r="I1690" s="363">
        <v>2629.4452606183604</v>
      </c>
      <c r="J1690" s="363">
        <v>0</v>
      </c>
      <c r="K1690" s="363">
        <v>1289.7021335035299</v>
      </c>
    </row>
    <row r="1691" spans="1:11">
      <c r="A1691" s="361">
        <f t="shared" si="26"/>
        <v>45728</v>
      </c>
      <c r="B1691" s="362">
        <v>7</v>
      </c>
      <c r="C1691" s="363">
        <v>0</v>
      </c>
      <c r="D1691" s="363">
        <v>0</v>
      </c>
      <c r="E1691" s="363">
        <v>0</v>
      </c>
      <c r="F1691" s="363">
        <v>0</v>
      </c>
      <c r="G1691" s="363">
        <v>0</v>
      </c>
      <c r="H1691" s="363">
        <v>0</v>
      </c>
      <c r="I1691" s="363">
        <v>2477.2673851324603</v>
      </c>
      <c r="J1691" s="363">
        <v>0</v>
      </c>
      <c r="K1691" s="363">
        <v>1838.9535614465901</v>
      </c>
    </row>
    <row r="1692" spans="1:11">
      <c r="A1692" s="361">
        <f t="shared" si="26"/>
        <v>45728</v>
      </c>
      <c r="B1692" s="362">
        <v>8</v>
      </c>
      <c r="C1692" s="363">
        <v>0</v>
      </c>
      <c r="D1692" s="363">
        <v>0</v>
      </c>
      <c r="E1692" s="363">
        <v>0</v>
      </c>
      <c r="F1692" s="363">
        <v>0</v>
      </c>
      <c r="G1692" s="363">
        <v>0</v>
      </c>
      <c r="H1692" s="363">
        <v>0</v>
      </c>
      <c r="I1692" s="363">
        <v>2367.5597082839304</v>
      </c>
      <c r="J1692" s="363">
        <v>0</v>
      </c>
      <c r="K1692" s="363">
        <v>2070.2980258436805</v>
      </c>
    </row>
    <row r="1693" spans="1:11">
      <c r="A1693" s="361">
        <f t="shared" si="26"/>
        <v>45728</v>
      </c>
      <c r="B1693" s="362">
        <v>9</v>
      </c>
      <c r="C1693" s="363">
        <v>0</v>
      </c>
      <c r="D1693" s="363">
        <v>0</v>
      </c>
      <c r="E1693" s="363">
        <v>0</v>
      </c>
      <c r="F1693" s="363">
        <v>0</v>
      </c>
      <c r="G1693" s="363">
        <v>0</v>
      </c>
      <c r="H1693" s="363">
        <v>0</v>
      </c>
      <c r="I1693" s="363">
        <v>832.43402844052014</v>
      </c>
      <c r="J1693" s="363">
        <v>0</v>
      </c>
      <c r="K1693" s="363">
        <v>585.35319806735299</v>
      </c>
    </row>
    <row r="1694" spans="1:11">
      <c r="A1694" s="361">
        <f t="shared" si="26"/>
        <v>45728</v>
      </c>
      <c r="B1694" s="362">
        <v>10</v>
      </c>
      <c r="C1694" s="363">
        <v>0</v>
      </c>
      <c r="D1694" s="363">
        <v>0</v>
      </c>
      <c r="E1694" s="363">
        <v>0</v>
      </c>
      <c r="F1694" s="363">
        <v>0</v>
      </c>
      <c r="G1694" s="363">
        <v>0</v>
      </c>
      <c r="H1694" s="363">
        <v>0</v>
      </c>
      <c r="I1694" s="363">
        <v>1277.5721795884501</v>
      </c>
      <c r="J1694" s="363">
        <v>0</v>
      </c>
      <c r="K1694" s="363">
        <v>585.54324780698505</v>
      </c>
    </row>
    <row r="1695" spans="1:11">
      <c r="A1695" s="361">
        <f t="shared" si="26"/>
        <v>45728</v>
      </c>
      <c r="B1695" s="362">
        <v>11</v>
      </c>
      <c r="C1695" s="363">
        <v>0</v>
      </c>
      <c r="D1695" s="363">
        <v>0</v>
      </c>
      <c r="E1695" s="363">
        <v>0</v>
      </c>
      <c r="F1695" s="363">
        <v>0</v>
      </c>
      <c r="G1695" s="363">
        <v>0</v>
      </c>
      <c r="H1695" s="363">
        <v>0</v>
      </c>
      <c r="I1695" s="363">
        <v>1345.2538063364698</v>
      </c>
      <c r="J1695" s="363">
        <v>0</v>
      </c>
      <c r="K1695" s="363">
        <v>585.66994763340699</v>
      </c>
    </row>
    <row r="1696" spans="1:11">
      <c r="A1696" s="361">
        <f t="shared" si="26"/>
        <v>45728</v>
      </c>
      <c r="B1696" s="362">
        <v>12</v>
      </c>
      <c r="C1696" s="363">
        <v>0</v>
      </c>
      <c r="D1696" s="363">
        <v>0</v>
      </c>
      <c r="E1696" s="363">
        <v>0</v>
      </c>
      <c r="F1696" s="363">
        <v>0</v>
      </c>
      <c r="G1696" s="363">
        <v>0</v>
      </c>
      <c r="H1696" s="363">
        <v>0</v>
      </c>
      <c r="I1696" s="363">
        <v>118.04497439583102</v>
      </c>
      <c r="J1696" s="363">
        <v>0</v>
      </c>
      <c r="K1696" s="363">
        <v>441.02140111273303</v>
      </c>
    </row>
    <row r="1697" spans="1:11">
      <c r="A1697" s="361">
        <f t="shared" si="26"/>
        <v>45728</v>
      </c>
      <c r="B1697" s="362">
        <v>13</v>
      </c>
      <c r="C1697" s="363">
        <v>0</v>
      </c>
      <c r="D1697" s="363">
        <v>0</v>
      </c>
      <c r="E1697" s="363">
        <v>0</v>
      </c>
      <c r="F1697" s="363">
        <v>0</v>
      </c>
      <c r="G1697" s="363">
        <v>0</v>
      </c>
      <c r="H1697" s="363">
        <v>0</v>
      </c>
      <c r="I1697" s="363">
        <v>1297.4866051762599</v>
      </c>
      <c r="J1697" s="363">
        <v>0</v>
      </c>
      <c r="K1697" s="363">
        <v>1845.57953466513</v>
      </c>
    </row>
    <row r="1698" spans="1:11">
      <c r="A1698" s="361">
        <f t="shared" si="26"/>
        <v>45728</v>
      </c>
      <c r="B1698" s="362">
        <v>14</v>
      </c>
      <c r="C1698" s="363">
        <v>0</v>
      </c>
      <c r="D1698" s="363">
        <v>0</v>
      </c>
      <c r="E1698" s="363">
        <v>0</v>
      </c>
      <c r="F1698" s="363">
        <v>0</v>
      </c>
      <c r="G1698" s="363">
        <v>0</v>
      </c>
      <c r="H1698" s="363">
        <v>0</v>
      </c>
      <c r="I1698" s="363">
        <v>1198.4460297817602</v>
      </c>
      <c r="J1698" s="363">
        <v>0</v>
      </c>
      <c r="K1698" s="363">
        <v>1669.4675762306301</v>
      </c>
    </row>
    <row r="1699" spans="1:11">
      <c r="A1699" s="361">
        <f t="shared" si="26"/>
        <v>45728</v>
      </c>
      <c r="B1699" s="362">
        <v>15</v>
      </c>
      <c r="C1699" s="363">
        <v>0</v>
      </c>
      <c r="D1699" s="363">
        <v>0</v>
      </c>
      <c r="E1699" s="363">
        <v>0</v>
      </c>
      <c r="F1699" s="363">
        <v>0</v>
      </c>
      <c r="G1699" s="363">
        <v>0</v>
      </c>
      <c r="H1699" s="363">
        <v>0</v>
      </c>
      <c r="I1699" s="363">
        <v>68.15589041265369</v>
      </c>
      <c r="J1699" s="363">
        <v>0</v>
      </c>
      <c r="K1699" s="363">
        <v>792.48807881228913</v>
      </c>
    </row>
    <row r="1700" spans="1:11">
      <c r="A1700" s="361">
        <f t="shared" si="26"/>
        <v>45728</v>
      </c>
      <c r="B1700" s="362">
        <v>16</v>
      </c>
      <c r="C1700" s="363">
        <v>0</v>
      </c>
      <c r="D1700" s="363">
        <v>0</v>
      </c>
      <c r="E1700" s="363">
        <v>0</v>
      </c>
      <c r="F1700" s="363">
        <v>0</v>
      </c>
      <c r="G1700" s="363">
        <v>0</v>
      </c>
      <c r="H1700" s="363">
        <v>0</v>
      </c>
      <c r="I1700" s="363">
        <v>78.324406367549102</v>
      </c>
      <c r="J1700" s="363">
        <v>0</v>
      </c>
      <c r="K1700" s="363">
        <v>900.37148348429002</v>
      </c>
    </row>
    <row r="1701" spans="1:11">
      <c r="A1701" s="361">
        <f t="shared" si="26"/>
        <v>45728</v>
      </c>
      <c r="B1701" s="362">
        <v>17</v>
      </c>
      <c r="C1701" s="363">
        <v>0</v>
      </c>
      <c r="D1701" s="363">
        <v>0</v>
      </c>
      <c r="E1701" s="363">
        <v>0</v>
      </c>
      <c r="F1701" s="363">
        <v>0</v>
      </c>
      <c r="G1701" s="363">
        <v>0</v>
      </c>
      <c r="H1701" s="363">
        <v>0</v>
      </c>
      <c r="I1701" s="363">
        <v>68.48073843014339</v>
      </c>
      <c r="J1701" s="363">
        <v>0</v>
      </c>
      <c r="K1701" s="363">
        <v>544.87430857134711</v>
      </c>
    </row>
    <row r="1702" spans="1:11">
      <c r="A1702" s="361">
        <f t="shared" si="26"/>
        <v>45728</v>
      </c>
      <c r="B1702" s="362">
        <v>18</v>
      </c>
      <c r="C1702" s="363">
        <v>0</v>
      </c>
      <c r="D1702" s="363">
        <v>0</v>
      </c>
      <c r="E1702" s="363">
        <v>0</v>
      </c>
      <c r="F1702" s="363">
        <v>0</v>
      </c>
      <c r="G1702" s="363">
        <v>0</v>
      </c>
      <c r="H1702" s="363">
        <v>0</v>
      </c>
      <c r="I1702" s="363">
        <v>4.1501246683656303</v>
      </c>
      <c r="J1702" s="363">
        <v>0</v>
      </c>
      <c r="K1702" s="363">
        <v>0</v>
      </c>
    </row>
    <row r="1703" spans="1:11">
      <c r="A1703" s="361">
        <f t="shared" si="26"/>
        <v>45728</v>
      </c>
      <c r="B1703" s="362">
        <v>19</v>
      </c>
      <c r="C1703" s="363">
        <v>41.225244547639598</v>
      </c>
      <c r="D1703" s="363">
        <v>0</v>
      </c>
      <c r="E1703" s="363">
        <v>0</v>
      </c>
      <c r="F1703" s="363">
        <v>0</v>
      </c>
      <c r="G1703" s="363">
        <v>0</v>
      </c>
      <c r="H1703" s="363">
        <v>0</v>
      </c>
      <c r="I1703" s="363">
        <v>5.3509796580503401</v>
      </c>
      <c r="J1703" s="363">
        <v>0</v>
      </c>
      <c r="K1703" s="363">
        <v>0</v>
      </c>
    </row>
    <row r="1704" spans="1:11">
      <c r="A1704" s="361">
        <f t="shared" si="26"/>
        <v>45728</v>
      </c>
      <c r="B1704" s="362">
        <v>20</v>
      </c>
      <c r="C1704" s="363">
        <v>0</v>
      </c>
      <c r="D1704" s="363">
        <v>0</v>
      </c>
      <c r="E1704" s="363">
        <v>0</v>
      </c>
      <c r="F1704" s="363">
        <v>0</v>
      </c>
      <c r="G1704" s="363">
        <v>0</v>
      </c>
      <c r="H1704" s="363">
        <v>0</v>
      </c>
      <c r="I1704" s="363">
        <v>0</v>
      </c>
      <c r="J1704" s="363">
        <v>0</v>
      </c>
      <c r="K1704" s="363">
        <v>0</v>
      </c>
    </row>
    <row r="1705" spans="1:11">
      <c r="A1705" s="361">
        <f t="shared" si="26"/>
        <v>45728</v>
      </c>
      <c r="B1705" s="362">
        <v>21</v>
      </c>
      <c r="C1705" s="363">
        <v>50.275528110225594</v>
      </c>
      <c r="D1705" s="363">
        <v>0</v>
      </c>
      <c r="E1705" s="363">
        <v>0</v>
      </c>
      <c r="F1705" s="363">
        <v>0</v>
      </c>
      <c r="G1705" s="363">
        <v>0</v>
      </c>
      <c r="H1705" s="363">
        <v>0</v>
      </c>
      <c r="I1705" s="363">
        <v>0</v>
      </c>
      <c r="J1705" s="363">
        <v>0</v>
      </c>
      <c r="K1705" s="363">
        <v>0</v>
      </c>
    </row>
    <row r="1706" spans="1:11">
      <c r="A1706" s="361">
        <f t="shared" si="26"/>
        <v>45728</v>
      </c>
      <c r="B1706" s="362">
        <v>22</v>
      </c>
      <c r="C1706" s="363">
        <v>0</v>
      </c>
      <c r="D1706" s="363">
        <v>0</v>
      </c>
      <c r="E1706" s="363">
        <v>0</v>
      </c>
      <c r="F1706" s="363">
        <v>0</v>
      </c>
      <c r="G1706" s="363">
        <v>0</v>
      </c>
      <c r="H1706" s="363">
        <v>0</v>
      </c>
      <c r="I1706" s="363">
        <v>1551.0469323585701</v>
      </c>
      <c r="J1706" s="363">
        <v>0</v>
      </c>
      <c r="K1706" s="363">
        <v>816.08101512588405</v>
      </c>
    </row>
    <row r="1707" spans="1:11">
      <c r="A1707" s="361">
        <f t="shared" si="26"/>
        <v>45728</v>
      </c>
      <c r="B1707" s="362">
        <v>23</v>
      </c>
      <c r="C1707" s="363">
        <v>0</v>
      </c>
      <c r="D1707" s="363">
        <v>0</v>
      </c>
      <c r="E1707" s="363">
        <v>0</v>
      </c>
      <c r="F1707" s="363">
        <v>0</v>
      </c>
      <c r="G1707" s="363">
        <v>0</v>
      </c>
      <c r="H1707" s="363">
        <v>0</v>
      </c>
      <c r="I1707" s="363">
        <v>813.54076259807903</v>
      </c>
      <c r="J1707" s="363">
        <v>0</v>
      </c>
      <c r="K1707" s="363">
        <v>1377.5504326053101</v>
      </c>
    </row>
    <row r="1708" spans="1:11">
      <c r="A1708" s="361">
        <f t="shared" si="26"/>
        <v>45729</v>
      </c>
      <c r="B1708" s="362">
        <v>0</v>
      </c>
      <c r="C1708" s="363">
        <v>0</v>
      </c>
      <c r="D1708" s="363">
        <v>0</v>
      </c>
      <c r="E1708" s="363">
        <v>0</v>
      </c>
      <c r="F1708" s="363">
        <v>0</v>
      </c>
      <c r="G1708" s="363">
        <v>0</v>
      </c>
      <c r="H1708" s="363">
        <v>0</v>
      </c>
      <c r="I1708" s="363">
        <v>4528.8215903290993</v>
      </c>
      <c r="J1708" s="363">
        <v>0</v>
      </c>
      <c r="K1708" s="363">
        <v>2778.2213334271601</v>
      </c>
    </row>
    <row r="1709" spans="1:11">
      <c r="A1709" s="361">
        <f t="shared" si="26"/>
        <v>45729</v>
      </c>
      <c r="B1709" s="362">
        <v>1</v>
      </c>
      <c r="C1709" s="363">
        <v>0</v>
      </c>
      <c r="D1709" s="363">
        <v>0</v>
      </c>
      <c r="E1709" s="363">
        <v>0</v>
      </c>
      <c r="F1709" s="363">
        <v>0</v>
      </c>
      <c r="G1709" s="363">
        <v>0</v>
      </c>
      <c r="H1709" s="363">
        <v>0</v>
      </c>
      <c r="I1709" s="363">
        <v>2968.9091663777904</v>
      </c>
      <c r="J1709" s="363">
        <v>0</v>
      </c>
      <c r="K1709" s="363">
        <v>2778.7359366300202</v>
      </c>
    </row>
    <row r="1710" spans="1:11">
      <c r="A1710" s="361">
        <f t="shared" si="26"/>
        <v>45729</v>
      </c>
      <c r="B1710" s="362">
        <v>2</v>
      </c>
      <c r="C1710" s="363">
        <v>0</v>
      </c>
      <c r="D1710" s="363">
        <v>0</v>
      </c>
      <c r="E1710" s="363">
        <v>0</v>
      </c>
      <c r="F1710" s="363">
        <v>0</v>
      </c>
      <c r="G1710" s="363">
        <v>0</v>
      </c>
      <c r="H1710" s="363">
        <v>0</v>
      </c>
      <c r="I1710" s="363">
        <v>3554.0287144684703</v>
      </c>
      <c r="J1710" s="363">
        <v>0</v>
      </c>
      <c r="K1710" s="363">
        <v>2778.4131732545302</v>
      </c>
    </row>
    <row r="1711" spans="1:11">
      <c r="A1711" s="361">
        <f t="shared" si="26"/>
        <v>45729</v>
      </c>
      <c r="B1711" s="362">
        <v>3</v>
      </c>
      <c r="C1711" s="363">
        <v>0</v>
      </c>
      <c r="D1711" s="363">
        <v>0</v>
      </c>
      <c r="E1711" s="363">
        <v>0</v>
      </c>
      <c r="F1711" s="363">
        <v>0</v>
      </c>
      <c r="G1711" s="363">
        <v>0</v>
      </c>
      <c r="H1711" s="363">
        <v>0</v>
      </c>
      <c r="I1711" s="363">
        <v>3140.3050449525003</v>
      </c>
      <c r="J1711" s="363">
        <v>0</v>
      </c>
      <c r="K1711" s="363">
        <v>2780.0003162952999</v>
      </c>
    </row>
    <row r="1712" spans="1:11">
      <c r="A1712" s="361">
        <f t="shared" si="26"/>
        <v>45729</v>
      </c>
      <c r="B1712" s="362">
        <v>4</v>
      </c>
      <c r="C1712" s="363">
        <v>0</v>
      </c>
      <c r="D1712" s="363">
        <v>0</v>
      </c>
      <c r="E1712" s="363">
        <v>0</v>
      </c>
      <c r="F1712" s="363">
        <v>0</v>
      </c>
      <c r="G1712" s="363">
        <v>0</v>
      </c>
      <c r="H1712" s="363">
        <v>0</v>
      </c>
      <c r="I1712" s="363">
        <v>1731.9648363745102</v>
      </c>
      <c r="J1712" s="363">
        <v>0</v>
      </c>
      <c r="K1712" s="363">
        <v>835.57947570621013</v>
      </c>
    </row>
    <row r="1713" spans="1:11">
      <c r="A1713" s="361">
        <f t="shared" si="26"/>
        <v>45729</v>
      </c>
      <c r="B1713" s="362">
        <v>5</v>
      </c>
      <c r="C1713" s="363">
        <v>0</v>
      </c>
      <c r="D1713" s="363">
        <v>0</v>
      </c>
      <c r="E1713" s="363">
        <v>0</v>
      </c>
      <c r="F1713" s="363">
        <v>0</v>
      </c>
      <c r="G1713" s="363">
        <v>0</v>
      </c>
      <c r="H1713" s="363">
        <v>0</v>
      </c>
      <c r="I1713" s="363">
        <v>2048.4035428835</v>
      </c>
      <c r="J1713" s="363">
        <v>0</v>
      </c>
      <c r="K1713" s="363">
        <v>835.66987703431903</v>
      </c>
    </row>
    <row r="1714" spans="1:11">
      <c r="A1714" s="361">
        <f t="shared" si="26"/>
        <v>45729</v>
      </c>
      <c r="B1714" s="362">
        <v>6</v>
      </c>
      <c r="C1714" s="363">
        <v>0</v>
      </c>
      <c r="D1714" s="363">
        <v>0</v>
      </c>
      <c r="E1714" s="363">
        <v>0</v>
      </c>
      <c r="F1714" s="363">
        <v>0</v>
      </c>
      <c r="G1714" s="363">
        <v>0</v>
      </c>
      <c r="H1714" s="363">
        <v>0</v>
      </c>
      <c r="I1714" s="363">
        <v>3966.5252162689303</v>
      </c>
      <c r="J1714" s="363">
        <v>0</v>
      </c>
      <c r="K1714" s="363">
        <v>3029.6515376542102</v>
      </c>
    </row>
    <row r="1715" spans="1:11">
      <c r="A1715" s="361">
        <f t="shared" si="26"/>
        <v>45729</v>
      </c>
      <c r="B1715" s="362">
        <v>7</v>
      </c>
      <c r="C1715" s="363">
        <v>0</v>
      </c>
      <c r="D1715" s="363">
        <v>0</v>
      </c>
      <c r="E1715" s="363">
        <v>0</v>
      </c>
      <c r="F1715" s="363">
        <v>0</v>
      </c>
      <c r="G1715" s="363">
        <v>0</v>
      </c>
      <c r="H1715" s="363">
        <v>0</v>
      </c>
      <c r="I1715" s="363">
        <v>2997.4914928184703</v>
      </c>
      <c r="J1715" s="363">
        <v>0</v>
      </c>
      <c r="K1715" s="363">
        <v>3029.1697500503201</v>
      </c>
    </row>
    <row r="1716" spans="1:11">
      <c r="A1716" s="361">
        <f t="shared" si="26"/>
        <v>45729</v>
      </c>
      <c r="B1716" s="362">
        <v>8</v>
      </c>
      <c r="C1716" s="363">
        <v>0</v>
      </c>
      <c r="D1716" s="363">
        <v>0</v>
      </c>
      <c r="E1716" s="363">
        <v>0</v>
      </c>
      <c r="F1716" s="363">
        <v>0</v>
      </c>
      <c r="G1716" s="363">
        <v>0</v>
      </c>
      <c r="H1716" s="363">
        <v>0</v>
      </c>
      <c r="I1716" s="363">
        <v>2468.8824681849101</v>
      </c>
      <c r="J1716" s="363">
        <v>0</v>
      </c>
      <c r="K1716" s="363">
        <v>2431.9492091554698</v>
      </c>
    </row>
    <row r="1717" spans="1:11">
      <c r="A1717" s="361">
        <f t="shared" si="26"/>
        <v>45729</v>
      </c>
      <c r="B1717" s="362">
        <v>9</v>
      </c>
      <c r="C1717" s="363">
        <v>0</v>
      </c>
      <c r="D1717" s="363">
        <v>0</v>
      </c>
      <c r="E1717" s="363">
        <v>0</v>
      </c>
      <c r="F1717" s="363">
        <v>0</v>
      </c>
      <c r="G1717" s="363">
        <v>0</v>
      </c>
      <c r="H1717" s="363">
        <v>0</v>
      </c>
      <c r="I1717" s="363">
        <v>4103.1095061966607</v>
      </c>
      <c r="J1717" s="363">
        <v>0</v>
      </c>
      <c r="K1717" s="363">
        <v>3936.8356709883401</v>
      </c>
    </row>
    <row r="1718" spans="1:11">
      <c r="A1718" s="361">
        <f t="shared" si="26"/>
        <v>45729</v>
      </c>
      <c r="B1718" s="362">
        <v>10</v>
      </c>
      <c r="C1718" s="363">
        <v>0</v>
      </c>
      <c r="D1718" s="363">
        <v>0</v>
      </c>
      <c r="E1718" s="363">
        <v>0</v>
      </c>
      <c r="F1718" s="363">
        <v>0</v>
      </c>
      <c r="G1718" s="363">
        <v>0</v>
      </c>
      <c r="H1718" s="363">
        <v>0</v>
      </c>
      <c r="I1718" s="363">
        <v>2417.0799407665604</v>
      </c>
      <c r="J1718" s="363">
        <v>0</v>
      </c>
      <c r="K1718" s="363">
        <v>2904.5048368630501</v>
      </c>
    </row>
    <row r="1719" spans="1:11">
      <c r="A1719" s="361">
        <f t="shared" si="26"/>
        <v>45729</v>
      </c>
      <c r="B1719" s="362">
        <v>11</v>
      </c>
      <c r="C1719" s="363">
        <v>0</v>
      </c>
      <c r="D1719" s="363">
        <v>0</v>
      </c>
      <c r="E1719" s="363">
        <v>0</v>
      </c>
      <c r="F1719" s="363">
        <v>0</v>
      </c>
      <c r="G1719" s="363">
        <v>0</v>
      </c>
      <c r="H1719" s="363">
        <v>0</v>
      </c>
      <c r="I1719" s="363">
        <v>728.03816033853798</v>
      </c>
      <c r="J1719" s="363">
        <v>0</v>
      </c>
      <c r="K1719" s="363">
        <v>1164.9840509111502</v>
      </c>
    </row>
    <row r="1720" spans="1:11">
      <c r="A1720" s="361">
        <f t="shared" si="26"/>
        <v>45729</v>
      </c>
      <c r="B1720" s="362">
        <v>12</v>
      </c>
      <c r="C1720" s="363">
        <v>0</v>
      </c>
      <c r="D1720" s="363">
        <v>0</v>
      </c>
      <c r="E1720" s="363">
        <v>0</v>
      </c>
      <c r="F1720" s="363">
        <v>0</v>
      </c>
      <c r="G1720" s="363">
        <v>0</v>
      </c>
      <c r="H1720" s="363">
        <v>0</v>
      </c>
      <c r="I1720" s="363">
        <v>786.82289136882798</v>
      </c>
      <c r="J1720" s="363">
        <v>0</v>
      </c>
      <c r="K1720" s="363">
        <v>1152.0585839091802</v>
      </c>
    </row>
    <row r="1721" spans="1:11">
      <c r="A1721" s="361">
        <f t="shared" si="26"/>
        <v>45729</v>
      </c>
      <c r="B1721" s="362">
        <v>13</v>
      </c>
      <c r="C1721" s="363">
        <v>0</v>
      </c>
      <c r="D1721" s="363">
        <v>0</v>
      </c>
      <c r="E1721" s="363">
        <v>0</v>
      </c>
      <c r="F1721" s="363">
        <v>0</v>
      </c>
      <c r="G1721" s="363">
        <v>0</v>
      </c>
      <c r="H1721" s="363">
        <v>0</v>
      </c>
      <c r="I1721" s="363">
        <v>1003.12047791698</v>
      </c>
      <c r="J1721" s="363">
        <v>0</v>
      </c>
      <c r="K1721" s="363">
        <v>1631.1929318068301</v>
      </c>
    </row>
    <row r="1722" spans="1:11">
      <c r="A1722" s="361">
        <f t="shared" si="26"/>
        <v>45729</v>
      </c>
      <c r="B1722" s="362">
        <v>14</v>
      </c>
      <c r="C1722" s="363">
        <v>0</v>
      </c>
      <c r="D1722" s="363">
        <v>1197.0729526390103</v>
      </c>
      <c r="E1722" s="363">
        <v>0</v>
      </c>
      <c r="F1722" s="363">
        <v>0</v>
      </c>
      <c r="G1722" s="363">
        <v>0</v>
      </c>
      <c r="H1722" s="363">
        <v>0</v>
      </c>
      <c r="I1722" s="363">
        <v>3250.60757891403</v>
      </c>
      <c r="J1722" s="363">
        <v>0</v>
      </c>
      <c r="K1722" s="363">
        <v>2167.23839922361</v>
      </c>
    </row>
    <row r="1723" spans="1:11">
      <c r="A1723" s="361">
        <f t="shared" si="26"/>
        <v>45729</v>
      </c>
      <c r="B1723" s="362">
        <v>15</v>
      </c>
      <c r="C1723" s="363">
        <v>0</v>
      </c>
      <c r="D1723" s="363">
        <v>1193.4177484699999</v>
      </c>
      <c r="E1723" s="363">
        <v>0</v>
      </c>
      <c r="F1723" s="363">
        <v>0</v>
      </c>
      <c r="G1723" s="363">
        <v>0</v>
      </c>
      <c r="H1723" s="363">
        <v>0</v>
      </c>
      <c r="I1723" s="363">
        <v>3364.6782298327903</v>
      </c>
      <c r="J1723" s="363">
        <v>0</v>
      </c>
      <c r="K1723" s="363">
        <v>2152.2959647661701</v>
      </c>
    </row>
    <row r="1724" spans="1:11">
      <c r="A1724" s="361">
        <f t="shared" si="26"/>
        <v>45729</v>
      </c>
      <c r="B1724" s="362">
        <v>16</v>
      </c>
      <c r="C1724" s="363">
        <v>0</v>
      </c>
      <c r="D1724" s="363">
        <v>297.73877263329501</v>
      </c>
      <c r="E1724" s="363">
        <v>0</v>
      </c>
      <c r="F1724" s="363">
        <v>0</v>
      </c>
      <c r="G1724" s="363">
        <v>0</v>
      </c>
      <c r="H1724" s="363">
        <v>0</v>
      </c>
      <c r="I1724" s="363">
        <v>3035.2931382135303</v>
      </c>
      <c r="J1724" s="363">
        <v>0</v>
      </c>
      <c r="K1724" s="363">
        <v>1441.0434737311</v>
      </c>
    </row>
    <row r="1725" spans="1:11">
      <c r="A1725" s="361">
        <f t="shared" si="26"/>
        <v>45729</v>
      </c>
      <c r="B1725" s="362">
        <v>17</v>
      </c>
      <c r="C1725" s="363">
        <v>0</v>
      </c>
      <c r="D1725" s="363">
        <v>0</v>
      </c>
      <c r="E1725" s="363">
        <v>0</v>
      </c>
      <c r="F1725" s="363">
        <v>0</v>
      </c>
      <c r="G1725" s="363">
        <v>0</v>
      </c>
      <c r="H1725" s="363">
        <v>0</v>
      </c>
      <c r="I1725" s="363">
        <v>1926.7898732082899</v>
      </c>
      <c r="J1725" s="363">
        <v>0</v>
      </c>
      <c r="K1725" s="363">
        <v>1439.71105563023</v>
      </c>
    </row>
    <row r="1726" spans="1:11">
      <c r="A1726" s="361">
        <f t="shared" si="26"/>
        <v>45729</v>
      </c>
      <c r="B1726" s="362">
        <v>18</v>
      </c>
      <c r="C1726" s="363">
        <v>0</v>
      </c>
      <c r="D1726" s="363">
        <v>0</v>
      </c>
      <c r="E1726" s="363">
        <v>0</v>
      </c>
      <c r="F1726" s="363">
        <v>0</v>
      </c>
      <c r="G1726" s="363">
        <v>0</v>
      </c>
      <c r="H1726" s="363">
        <v>0</v>
      </c>
      <c r="I1726" s="363">
        <v>0</v>
      </c>
      <c r="J1726" s="363">
        <v>0</v>
      </c>
      <c r="K1726" s="363">
        <v>0</v>
      </c>
    </row>
    <row r="1727" spans="1:11">
      <c r="A1727" s="361">
        <f t="shared" si="26"/>
        <v>45729</v>
      </c>
      <c r="B1727" s="362">
        <v>19</v>
      </c>
      <c r="C1727" s="363">
        <v>0</v>
      </c>
      <c r="D1727" s="363">
        <v>0</v>
      </c>
      <c r="E1727" s="363">
        <v>0</v>
      </c>
      <c r="F1727" s="363">
        <v>0</v>
      </c>
      <c r="G1727" s="363">
        <v>0</v>
      </c>
      <c r="H1727" s="363">
        <v>0</v>
      </c>
      <c r="I1727" s="363">
        <v>0</v>
      </c>
      <c r="J1727" s="363">
        <v>0</v>
      </c>
      <c r="K1727" s="363">
        <v>1.2497374248809598</v>
      </c>
    </row>
    <row r="1728" spans="1:11">
      <c r="A1728" s="361">
        <f t="shared" si="26"/>
        <v>45729</v>
      </c>
      <c r="B1728" s="362">
        <v>20</v>
      </c>
      <c r="C1728" s="363">
        <v>0</v>
      </c>
      <c r="D1728" s="363">
        <v>0</v>
      </c>
      <c r="E1728" s="363">
        <v>0</v>
      </c>
      <c r="F1728" s="363">
        <v>0</v>
      </c>
      <c r="G1728" s="363">
        <v>0</v>
      </c>
      <c r="H1728" s="363">
        <v>0</v>
      </c>
      <c r="I1728" s="363">
        <v>0</v>
      </c>
      <c r="J1728" s="363">
        <v>0</v>
      </c>
      <c r="K1728" s="363">
        <v>1.7782162946243001</v>
      </c>
    </row>
    <row r="1729" spans="1:11">
      <c r="A1729" s="361">
        <f t="shared" si="26"/>
        <v>45729</v>
      </c>
      <c r="B1729" s="362">
        <v>21</v>
      </c>
      <c r="C1729" s="363">
        <v>0</v>
      </c>
      <c r="D1729" s="363">
        <v>0</v>
      </c>
      <c r="E1729" s="363">
        <v>0</v>
      </c>
      <c r="F1729" s="363">
        <v>0</v>
      </c>
      <c r="G1729" s="363">
        <v>0</v>
      </c>
      <c r="H1729" s="363">
        <v>0</v>
      </c>
      <c r="I1729" s="363">
        <v>1177.2300909228099</v>
      </c>
      <c r="J1729" s="363">
        <v>0</v>
      </c>
      <c r="K1729" s="363">
        <v>0</v>
      </c>
    </row>
    <row r="1730" spans="1:11">
      <c r="A1730" s="361">
        <f t="shared" si="26"/>
        <v>45729</v>
      </c>
      <c r="B1730" s="362">
        <v>22</v>
      </c>
      <c r="C1730" s="363">
        <v>0</v>
      </c>
      <c r="D1730" s="363">
        <v>0</v>
      </c>
      <c r="E1730" s="363">
        <v>0</v>
      </c>
      <c r="F1730" s="363">
        <v>0</v>
      </c>
      <c r="G1730" s="363">
        <v>0</v>
      </c>
      <c r="H1730" s="363">
        <v>0</v>
      </c>
      <c r="I1730" s="363">
        <v>4954.9110312659595</v>
      </c>
      <c r="J1730" s="363">
        <v>0</v>
      </c>
      <c r="K1730" s="363">
        <v>1672.00888830694</v>
      </c>
    </row>
    <row r="1731" spans="1:11">
      <c r="A1731" s="361">
        <f t="shared" si="26"/>
        <v>45729</v>
      </c>
      <c r="B1731" s="362">
        <v>23</v>
      </c>
      <c r="C1731" s="363">
        <v>0</v>
      </c>
      <c r="D1731" s="363">
        <v>0</v>
      </c>
      <c r="E1731" s="363">
        <v>0</v>
      </c>
      <c r="F1731" s="363">
        <v>0</v>
      </c>
      <c r="G1731" s="363">
        <v>0</v>
      </c>
      <c r="H1731" s="363">
        <v>0</v>
      </c>
      <c r="I1731" s="363">
        <v>2693.4681174654002</v>
      </c>
      <c r="J1731" s="363">
        <v>0</v>
      </c>
      <c r="K1731" s="363">
        <v>1514.9332046982702</v>
      </c>
    </row>
    <row r="1732" spans="1:11">
      <c r="A1732" s="361">
        <f t="shared" si="26"/>
        <v>45730</v>
      </c>
      <c r="B1732" s="362">
        <v>0</v>
      </c>
      <c r="C1732" s="363">
        <v>1017.2450347534999</v>
      </c>
      <c r="D1732" s="363">
        <v>0</v>
      </c>
      <c r="E1732" s="363">
        <v>0</v>
      </c>
      <c r="F1732" s="363">
        <v>0</v>
      </c>
      <c r="G1732" s="363">
        <v>0</v>
      </c>
      <c r="H1732" s="363">
        <v>0</v>
      </c>
      <c r="I1732" s="363">
        <v>4025.3964310444103</v>
      </c>
      <c r="J1732" s="363">
        <v>0</v>
      </c>
      <c r="K1732" s="363">
        <v>259.99593425404299</v>
      </c>
    </row>
    <row r="1733" spans="1:11">
      <c r="A1733" s="361">
        <f t="shared" ref="A1733:A1796" si="27">IF(B1733=0,A1732+1,A1732)</f>
        <v>45730</v>
      </c>
      <c r="B1733" s="362">
        <v>1</v>
      </c>
      <c r="C1733" s="363">
        <v>1007.9827860254201</v>
      </c>
      <c r="D1733" s="363">
        <v>0</v>
      </c>
      <c r="E1733" s="363">
        <v>0</v>
      </c>
      <c r="F1733" s="363">
        <v>0</v>
      </c>
      <c r="G1733" s="363">
        <v>0</v>
      </c>
      <c r="H1733" s="363">
        <v>0</v>
      </c>
      <c r="I1733" s="363">
        <v>4133.3034370306304</v>
      </c>
      <c r="J1733" s="363">
        <v>0</v>
      </c>
      <c r="K1733" s="363">
        <v>259.87228831922005</v>
      </c>
    </row>
    <row r="1734" spans="1:11">
      <c r="A1734" s="361">
        <f t="shared" si="27"/>
        <v>45730</v>
      </c>
      <c r="B1734" s="362">
        <v>2</v>
      </c>
      <c r="C1734" s="363">
        <v>0</v>
      </c>
      <c r="D1734" s="363">
        <v>0</v>
      </c>
      <c r="E1734" s="363">
        <v>0</v>
      </c>
      <c r="F1734" s="363">
        <v>0</v>
      </c>
      <c r="G1734" s="363">
        <v>0</v>
      </c>
      <c r="H1734" s="363">
        <v>0</v>
      </c>
      <c r="I1734" s="363">
        <v>2250.8521326729801</v>
      </c>
      <c r="J1734" s="363">
        <v>0</v>
      </c>
      <c r="K1734" s="363">
        <v>824.79716648816202</v>
      </c>
    </row>
    <row r="1735" spans="1:11">
      <c r="A1735" s="361">
        <f t="shared" si="27"/>
        <v>45730</v>
      </c>
      <c r="B1735" s="362">
        <v>3</v>
      </c>
      <c r="C1735" s="363">
        <v>0</v>
      </c>
      <c r="D1735" s="363">
        <v>0</v>
      </c>
      <c r="E1735" s="363">
        <v>0</v>
      </c>
      <c r="F1735" s="363">
        <v>0</v>
      </c>
      <c r="G1735" s="363">
        <v>0</v>
      </c>
      <c r="H1735" s="363">
        <v>0</v>
      </c>
      <c r="I1735" s="363">
        <v>1977.2825574574401</v>
      </c>
      <c r="J1735" s="363">
        <v>0</v>
      </c>
      <c r="K1735" s="363">
        <v>871.93984031109494</v>
      </c>
    </row>
    <row r="1736" spans="1:11">
      <c r="A1736" s="361">
        <f t="shared" si="27"/>
        <v>45730</v>
      </c>
      <c r="B1736" s="362">
        <v>4</v>
      </c>
      <c r="C1736" s="363">
        <v>0</v>
      </c>
      <c r="D1736" s="363">
        <v>0</v>
      </c>
      <c r="E1736" s="363">
        <v>0</v>
      </c>
      <c r="F1736" s="363">
        <v>0</v>
      </c>
      <c r="G1736" s="363">
        <v>0</v>
      </c>
      <c r="H1736" s="363">
        <v>0</v>
      </c>
      <c r="I1736" s="363">
        <v>1799.7967166210801</v>
      </c>
      <c r="J1736" s="363">
        <v>0</v>
      </c>
      <c r="K1736" s="363">
        <v>876.01178009698197</v>
      </c>
    </row>
    <row r="1737" spans="1:11">
      <c r="A1737" s="361">
        <f t="shared" si="27"/>
        <v>45730</v>
      </c>
      <c r="B1737" s="362">
        <v>5</v>
      </c>
      <c r="C1737" s="363">
        <v>0</v>
      </c>
      <c r="D1737" s="363">
        <v>0</v>
      </c>
      <c r="E1737" s="363">
        <v>0</v>
      </c>
      <c r="F1737" s="363">
        <v>0</v>
      </c>
      <c r="G1737" s="363">
        <v>0</v>
      </c>
      <c r="H1737" s="363">
        <v>0</v>
      </c>
      <c r="I1737" s="363">
        <v>2126.9343131672399</v>
      </c>
      <c r="J1737" s="363">
        <v>0</v>
      </c>
      <c r="K1737" s="363">
        <v>877.03949469248505</v>
      </c>
    </row>
    <row r="1738" spans="1:11">
      <c r="A1738" s="361">
        <f t="shared" si="27"/>
        <v>45730</v>
      </c>
      <c r="B1738" s="362">
        <v>6</v>
      </c>
      <c r="C1738" s="363">
        <v>0</v>
      </c>
      <c r="D1738" s="363">
        <v>0</v>
      </c>
      <c r="E1738" s="363">
        <v>0</v>
      </c>
      <c r="F1738" s="363">
        <v>0</v>
      </c>
      <c r="G1738" s="363">
        <v>0</v>
      </c>
      <c r="H1738" s="363">
        <v>0</v>
      </c>
      <c r="I1738" s="363">
        <v>2230.8956690287901</v>
      </c>
      <c r="J1738" s="363">
        <v>0</v>
      </c>
      <c r="K1738" s="363">
        <v>1091.3749796565</v>
      </c>
    </row>
    <row r="1739" spans="1:11">
      <c r="A1739" s="361">
        <f t="shared" si="27"/>
        <v>45730</v>
      </c>
      <c r="B1739" s="362">
        <v>7</v>
      </c>
      <c r="C1739" s="363">
        <v>0</v>
      </c>
      <c r="D1739" s="363">
        <v>0</v>
      </c>
      <c r="E1739" s="363">
        <v>0</v>
      </c>
      <c r="F1739" s="363">
        <v>0</v>
      </c>
      <c r="G1739" s="363">
        <v>0</v>
      </c>
      <c r="H1739" s="363">
        <v>0</v>
      </c>
      <c r="I1739" s="363">
        <v>1718.1651846160403</v>
      </c>
      <c r="J1739" s="363">
        <v>0</v>
      </c>
      <c r="K1739" s="363">
        <v>1238.3970985102003</v>
      </c>
    </row>
    <row r="1740" spans="1:11">
      <c r="A1740" s="361">
        <f t="shared" si="27"/>
        <v>45730</v>
      </c>
      <c r="B1740" s="362">
        <v>8</v>
      </c>
      <c r="C1740" s="363">
        <v>0</v>
      </c>
      <c r="D1740" s="363">
        <v>0</v>
      </c>
      <c r="E1740" s="363">
        <v>0</v>
      </c>
      <c r="F1740" s="363">
        <v>0</v>
      </c>
      <c r="G1740" s="363">
        <v>0</v>
      </c>
      <c r="H1740" s="363">
        <v>0</v>
      </c>
      <c r="I1740" s="363">
        <v>2502.9195588370799</v>
      </c>
      <c r="J1740" s="363">
        <v>0</v>
      </c>
      <c r="K1740" s="363">
        <v>1280.5570491005799</v>
      </c>
    </row>
    <row r="1741" spans="1:11">
      <c r="A1741" s="361">
        <f t="shared" si="27"/>
        <v>45730</v>
      </c>
      <c r="B1741" s="362">
        <v>9</v>
      </c>
      <c r="C1741" s="363">
        <v>0</v>
      </c>
      <c r="D1741" s="363">
        <v>0</v>
      </c>
      <c r="E1741" s="363">
        <v>0</v>
      </c>
      <c r="F1741" s="363">
        <v>0</v>
      </c>
      <c r="G1741" s="363">
        <v>0</v>
      </c>
      <c r="H1741" s="363">
        <v>0</v>
      </c>
      <c r="I1741" s="363">
        <v>1449.9535205126001</v>
      </c>
      <c r="J1741" s="363">
        <v>0</v>
      </c>
      <c r="K1741" s="363">
        <v>1618.3151991</v>
      </c>
    </row>
    <row r="1742" spans="1:11">
      <c r="A1742" s="361">
        <f t="shared" si="27"/>
        <v>45730</v>
      </c>
      <c r="B1742" s="362">
        <v>10</v>
      </c>
      <c r="C1742" s="363">
        <v>0</v>
      </c>
      <c r="D1742" s="363">
        <v>0</v>
      </c>
      <c r="E1742" s="363">
        <v>0</v>
      </c>
      <c r="F1742" s="363">
        <v>0</v>
      </c>
      <c r="G1742" s="363">
        <v>0</v>
      </c>
      <c r="H1742" s="363">
        <v>0</v>
      </c>
      <c r="I1742" s="363">
        <v>1433.2080119636601</v>
      </c>
      <c r="J1742" s="363">
        <v>0</v>
      </c>
      <c r="K1742" s="363">
        <v>3013.4487766783495</v>
      </c>
    </row>
    <row r="1743" spans="1:11">
      <c r="A1743" s="361">
        <f t="shared" si="27"/>
        <v>45730</v>
      </c>
      <c r="B1743" s="362">
        <v>11</v>
      </c>
      <c r="C1743" s="363">
        <v>0</v>
      </c>
      <c r="D1743" s="363">
        <v>0</v>
      </c>
      <c r="E1743" s="363">
        <v>0</v>
      </c>
      <c r="F1743" s="363">
        <v>0</v>
      </c>
      <c r="G1743" s="363">
        <v>0</v>
      </c>
      <c r="H1743" s="363">
        <v>0</v>
      </c>
      <c r="I1743" s="363">
        <v>1674.4950442041202</v>
      </c>
      <c r="J1743" s="363">
        <v>0</v>
      </c>
      <c r="K1743" s="363">
        <v>3003.4458910705898</v>
      </c>
    </row>
    <row r="1744" spans="1:11">
      <c r="A1744" s="361">
        <f t="shared" si="27"/>
        <v>45730</v>
      </c>
      <c r="B1744" s="362">
        <v>12</v>
      </c>
      <c r="C1744" s="363">
        <v>0</v>
      </c>
      <c r="D1744" s="363">
        <v>0</v>
      </c>
      <c r="E1744" s="363">
        <v>0</v>
      </c>
      <c r="F1744" s="363">
        <v>0</v>
      </c>
      <c r="G1744" s="363">
        <v>0</v>
      </c>
      <c r="H1744" s="363">
        <v>0</v>
      </c>
      <c r="I1744" s="363">
        <v>1603.04902244613</v>
      </c>
      <c r="J1744" s="363">
        <v>0</v>
      </c>
      <c r="K1744" s="363">
        <v>2991.2364170743203</v>
      </c>
    </row>
    <row r="1745" spans="1:11">
      <c r="A1745" s="361">
        <f t="shared" si="27"/>
        <v>45730</v>
      </c>
      <c r="B1745" s="362">
        <v>13</v>
      </c>
      <c r="C1745" s="363">
        <v>0</v>
      </c>
      <c r="D1745" s="363">
        <v>0</v>
      </c>
      <c r="E1745" s="363">
        <v>0</v>
      </c>
      <c r="F1745" s="363">
        <v>0</v>
      </c>
      <c r="G1745" s="363">
        <v>0</v>
      </c>
      <c r="H1745" s="363">
        <v>0</v>
      </c>
      <c r="I1745" s="363">
        <v>1670.04735501358</v>
      </c>
      <c r="J1745" s="363">
        <v>0</v>
      </c>
      <c r="K1745" s="363">
        <v>3156.2170664326804</v>
      </c>
    </row>
    <row r="1746" spans="1:11">
      <c r="A1746" s="361">
        <f t="shared" si="27"/>
        <v>45730</v>
      </c>
      <c r="B1746" s="362">
        <v>14</v>
      </c>
      <c r="C1746" s="363">
        <v>0</v>
      </c>
      <c r="D1746" s="363">
        <v>0</v>
      </c>
      <c r="E1746" s="363">
        <v>0</v>
      </c>
      <c r="F1746" s="363">
        <v>0</v>
      </c>
      <c r="G1746" s="363">
        <v>0</v>
      </c>
      <c r="H1746" s="363">
        <v>0</v>
      </c>
      <c r="I1746" s="363">
        <v>1383.9409852683802</v>
      </c>
      <c r="J1746" s="363">
        <v>0</v>
      </c>
      <c r="K1746" s="363">
        <v>3207.3610032905403</v>
      </c>
    </row>
    <row r="1747" spans="1:11">
      <c r="A1747" s="361">
        <f t="shared" si="27"/>
        <v>45730</v>
      </c>
      <c r="B1747" s="362">
        <v>15</v>
      </c>
      <c r="C1747" s="363">
        <v>0</v>
      </c>
      <c r="D1747" s="363">
        <v>0</v>
      </c>
      <c r="E1747" s="363">
        <v>0</v>
      </c>
      <c r="F1747" s="363">
        <v>0</v>
      </c>
      <c r="G1747" s="363">
        <v>0</v>
      </c>
      <c r="H1747" s="363">
        <v>0</v>
      </c>
      <c r="I1747" s="363">
        <v>1717.0045919737699</v>
      </c>
      <c r="J1747" s="363">
        <v>0</v>
      </c>
      <c r="K1747" s="363">
        <v>3318.86112324955</v>
      </c>
    </row>
    <row r="1748" spans="1:11">
      <c r="A1748" s="361">
        <f t="shared" si="27"/>
        <v>45730</v>
      </c>
      <c r="B1748" s="362">
        <v>16</v>
      </c>
      <c r="C1748" s="363">
        <v>0</v>
      </c>
      <c r="D1748" s="363">
        <v>0</v>
      </c>
      <c r="E1748" s="363">
        <v>0</v>
      </c>
      <c r="F1748" s="363">
        <v>0</v>
      </c>
      <c r="G1748" s="363">
        <v>0</v>
      </c>
      <c r="H1748" s="363">
        <v>0</v>
      </c>
      <c r="I1748" s="363">
        <v>1458.5801396627201</v>
      </c>
      <c r="J1748" s="363">
        <v>0</v>
      </c>
      <c r="K1748" s="363">
        <v>3209.2412969318602</v>
      </c>
    </row>
    <row r="1749" spans="1:11">
      <c r="A1749" s="361">
        <f t="shared" si="27"/>
        <v>45730</v>
      </c>
      <c r="B1749" s="362">
        <v>17</v>
      </c>
      <c r="C1749" s="363">
        <v>0</v>
      </c>
      <c r="D1749" s="363">
        <v>0</v>
      </c>
      <c r="E1749" s="363">
        <v>0</v>
      </c>
      <c r="F1749" s="363">
        <v>0</v>
      </c>
      <c r="G1749" s="363">
        <v>0</v>
      </c>
      <c r="H1749" s="363">
        <v>0</v>
      </c>
      <c r="I1749" s="363">
        <v>0</v>
      </c>
      <c r="J1749" s="363">
        <v>0</v>
      </c>
      <c r="K1749" s="363">
        <v>1350.5905634721501</v>
      </c>
    </row>
    <row r="1750" spans="1:11">
      <c r="A1750" s="361">
        <f t="shared" si="27"/>
        <v>45730</v>
      </c>
      <c r="B1750" s="362">
        <v>18</v>
      </c>
      <c r="C1750" s="363">
        <v>0</v>
      </c>
      <c r="D1750" s="363">
        <v>0</v>
      </c>
      <c r="E1750" s="363">
        <v>0</v>
      </c>
      <c r="F1750" s="363">
        <v>0</v>
      </c>
      <c r="G1750" s="363">
        <v>0</v>
      </c>
      <c r="H1750" s="363">
        <v>0</v>
      </c>
      <c r="I1750" s="363">
        <v>0</v>
      </c>
      <c r="J1750" s="363">
        <v>0</v>
      </c>
      <c r="K1750" s="363">
        <v>0</v>
      </c>
    </row>
    <row r="1751" spans="1:11">
      <c r="A1751" s="361">
        <f t="shared" si="27"/>
        <v>45730</v>
      </c>
      <c r="B1751" s="362">
        <v>19</v>
      </c>
      <c r="C1751" s="363">
        <v>0</v>
      </c>
      <c r="D1751" s="363">
        <v>0</v>
      </c>
      <c r="E1751" s="363">
        <v>0</v>
      </c>
      <c r="F1751" s="363">
        <v>0</v>
      </c>
      <c r="G1751" s="363">
        <v>0</v>
      </c>
      <c r="H1751" s="363">
        <v>0</v>
      </c>
      <c r="I1751" s="363">
        <v>0</v>
      </c>
      <c r="J1751" s="363">
        <v>0</v>
      </c>
      <c r="K1751" s="363">
        <v>0</v>
      </c>
    </row>
    <row r="1752" spans="1:11">
      <c r="A1752" s="361">
        <f t="shared" si="27"/>
        <v>45730</v>
      </c>
      <c r="B1752" s="362">
        <v>20</v>
      </c>
      <c r="C1752" s="363">
        <v>0</v>
      </c>
      <c r="D1752" s="363">
        <v>0</v>
      </c>
      <c r="E1752" s="363">
        <v>0</v>
      </c>
      <c r="F1752" s="363">
        <v>0</v>
      </c>
      <c r="G1752" s="363">
        <v>0</v>
      </c>
      <c r="H1752" s="363">
        <v>0</v>
      </c>
      <c r="I1752" s="363">
        <v>0</v>
      </c>
      <c r="J1752" s="363">
        <v>0</v>
      </c>
      <c r="K1752" s="363">
        <v>0</v>
      </c>
    </row>
    <row r="1753" spans="1:11">
      <c r="A1753" s="361">
        <f t="shared" si="27"/>
        <v>45730</v>
      </c>
      <c r="B1753" s="362">
        <v>21</v>
      </c>
      <c r="C1753" s="363">
        <v>46.114732180894094</v>
      </c>
      <c r="D1753" s="363">
        <v>0</v>
      </c>
      <c r="E1753" s="363">
        <v>0</v>
      </c>
      <c r="F1753" s="363">
        <v>0</v>
      </c>
      <c r="G1753" s="363">
        <v>0</v>
      </c>
      <c r="H1753" s="363">
        <v>0</v>
      </c>
      <c r="I1753" s="363">
        <v>0</v>
      </c>
      <c r="J1753" s="363">
        <v>0</v>
      </c>
      <c r="K1753" s="363">
        <v>0</v>
      </c>
    </row>
    <row r="1754" spans="1:11">
      <c r="A1754" s="361">
        <f t="shared" si="27"/>
        <v>45730</v>
      </c>
      <c r="B1754" s="362">
        <v>22</v>
      </c>
      <c r="C1754" s="363">
        <v>545.34484141694304</v>
      </c>
      <c r="D1754" s="363">
        <v>0</v>
      </c>
      <c r="E1754" s="363">
        <v>0</v>
      </c>
      <c r="F1754" s="363">
        <v>0</v>
      </c>
      <c r="G1754" s="363">
        <v>0</v>
      </c>
      <c r="H1754" s="363">
        <v>0</v>
      </c>
      <c r="I1754" s="363">
        <v>2224.5761796605302</v>
      </c>
      <c r="J1754" s="363">
        <v>0</v>
      </c>
      <c r="K1754" s="363">
        <v>3972.4008758660502</v>
      </c>
    </row>
    <row r="1755" spans="1:11">
      <c r="A1755" s="361">
        <f t="shared" si="27"/>
        <v>45730</v>
      </c>
      <c r="B1755" s="362">
        <v>23</v>
      </c>
      <c r="C1755" s="363">
        <v>0</v>
      </c>
      <c r="D1755" s="363">
        <v>0</v>
      </c>
      <c r="E1755" s="363">
        <v>0</v>
      </c>
      <c r="F1755" s="363">
        <v>0</v>
      </c>
      <c r="G1755" s="363">
        <v>0</v>
      </c>
      <c r="H1755" s="363">
        <v>0</v>
      </c>
      <c r="I1755" s="363">
        <v>244.476269225751</v>
      </c>
      <c r="J1755" s="363">
        <v>0</v>
      </c>
      <c r="K1755" s="363">
        <v>2813.1022931285202</v>
      </c>
    </row>
    <row r="1756" spans="1:11">
      <c r="A1756" s="361">
        <f t="shared" si="27"/>
        <v>45731</v>
      </c>
      <c r="B1756" s="362">
        <v>0</v>
      </c>
      <c r="C1756" s="363">
        <v>540.16838602748908</v>
      </c>
      <c r="D1756" s="363">
        <v>0</v>
      </c>
      <c r="E1756" s="363">
        <v>0</v>
      </c>
      <c r="F1756" s="363">
        <v>0</v>
      </c>
      <c r="G1756" s="363">
        <v>0</v>
      </c>
      <c r="H1756" s="363">
        <v>0</v>
      </c>
      <c r="I1756" s="363">
        <v>2619.0335997335501</v>
      </c>
      <c r="J1756" s="363">
        <v>0</v>
      </c>
      <c r="K1756" s="363">
        <v>1020.40535145981</v>
      </c>
    </row>
    <row r="1757" spans="1:11">
      <c r="A1757" s="361">
        <f t="shared" si="27"/>
        <v>45731</v>
      </c>
      <c r="B1757" s="362">
        <v>1</v>
      </c>
      <c r="C1757" s="363">
        <v>0</v>
      </c>
      <c r="D1757" s="363">
        <v>0</v>
      </c>
      <c r="E1757" s="363">
        <v>0</v>
      </c>
      <c r="F1757" s="363">
        <v>0</v>
      </c>
      <c r="G1757" s="363">
        <v>0</v>
      </c>
      <c r="H1757" s="363">
        <v>0</v>
      </c>
      <c r="I1757" s="363">
        <v>1589.14939471507</v>
      </c>
      <c r="J1757" s="363">
        <v>0</v>
      </c>
      <c r="K1757" s="363">
        <v>1021.5816487736802</v>
      </c>
    </row>
    <row r="1758" spans="1:11">
      <c r="A1758" s="361">
        <f t="shared" si="27"/>
        <v>45731</v>
      </c>
      <c r="B1758" s="362">
        <v>2</v>
      </c>
      <c r="C1758" s="363">
        <v>0</v>
      </c>
      <c r="D1758" s="363">
        <v>0</v>
      </c>
      <c r="E1758" s="363">
        <v>0</v>
      </c>
      <c r="F1758" s="363">
        <v>0</v>
      </c>
      <c r="G1758" s="363">
        <v>0</v>
      </c>
      <c r="H1758" s="363">
        <v>0</v>
      </c>
      <c r="I1758" s="363">
        <v>1634.2715209954699</v>
      </c>
      <c r="J1758" s="363">
        <v>0</v>
      </c>
      <c r="K1758" s="363">
        <v>1020.90039190095</v>
      </c>
    </row>
    <row r="1759" spans="1:11">
      <c r="A1759" s="361">
        <f t="shared" si="27"/>
        <v>45731</v>
      </c>
      <c r="B1759" s="362">
        <v>3</v>
      </c>
      <c r="C1759" s="363">
        <v>0</v>
      </c>
      <c r="D1759" s="363">
        <v>0</v>
      </c>
      <c r="E1759" s="363">
        <v>0</v>
      </c>
      <c r="F1759" s="363">
        <v>0</v>
      </c>
      <c r="G1759" s="363">
        <v>0</v>
      </c>
      <c r="H1759" s="363">
        <v>0</v>
      </c>
      <c r="I1759" s="363">
        <v>1747.7678644069999</v>
      </c>
      <c r="J1759" s="363">
        <v>0</v>
      </c>
      <c r="K1759" s="363">
        <v>1020.7025624384801</v>
      </c>
    </row>
    <row r="1760" spans="1:11">
      <c r="A1760" s="361">
        <f t="shared" si="27"/>
        <v>45731</v>
      </c>
      <c r="B1760" s="362">
        <v>4</v>
      </c>
      <c r="C1760" s="363">
        <v>0</v>
      </c>
      <c r="D1760" s="363">
        <v>0</v>
      </c>
      <c r="E1760" s="363">
        <v>0</v>
      </c>
      <c r="F1760" s="363">
        <v>0</v>
      </c>
      <c r="G1760" s="363">
        <v>0</v>
      </c>
      <c r="H1760" s="363">
        <v>0</v>
      </c>
      <c r="I1760" s="363">
        <v>1669.72980660549</v>
      </c>
      <c r="J1760" s="363">
        <v>0</v>
      </c>
      <c r="K1760" s="363">
        <v>1021.49772819826</v>
      </c>
    </row>
    <row r="1761" spans="1:11">
      <c r="A1761" s="361">
        <f t="shared" si="27"/>
        <v>45731</v>
      </c>
      <c r="B1761" s="362">
        <v>5</v>
      </c>
      <c r="C1761" s="363">
        <v>0</v>
      </c>
      <c r="D1761" s="363">
        <v>0</v>
      </c>
      <c r="E1761" s="363">
        <v>0</v>
      </c>
      <c r="F1761" s="363">
        <v>0</v>
      </c>
      <c r="G1761" s="363">
        <v>0</v>
      </c>
      <c r="H1761" s="363">
        <v>0</v>
      </c>
      <c r="I1761" s="363">
        <v>1734.74102439031</v>
      </c>
      <c r="J1761" s="363">
        <v>0</v>
      </c>
      <c r="K1761" s="363">
        <v>1022.43072938972</v>
      </c>
    </row>
    <row r="1762" spans="1:11">
      <c r="A1762" s="361">
        <f t="shared" si="27"/>
        <v>45731</v>
      </c>
      <c r="B1762" s="362">
        <v>6</v>
      </c>
      <c r="C1762" s="363">
        <v>0</v>
      </c>
      <c r="D1762" s="363">
        <v>0</v>
      </c>
      <c r="E1762" s="363">
        <v>0</v>
      </c>
      <c r="F1762" s="363">
        <v>0</v>
      </c>
      <c r="G1762" s="363">
        <v>0</v>
      </c>
      <c r="H1762" s="363">
        <v>0</v>
      </c>
      <c r="I1762" s="363">
        <v>1500.57592460465</v>
      </c>
      <c r="J1762" s="363">
        <v>0</v>
      </c>
      <c r="K1762" s="363">
        <v>1000.68647200057</v>
      </c>
    </row>
    <row r="1763" spans="1:11">
      <c r="A1763" s="361">
        <f t="shared" si="27"/>
        <v>45731</v>
      </c>
      <c r="B1763" s="362">
        <v>7</v>
      </c>
      <c r="C1763" s="363">
        <v>0</v>
      </c>
      <c r="D1763" s="363">
        <v>0</v>
      </c>
      <c r="E1763" s="363">
        <v>0</v>
      </c>
      <c r="F1763" s="363">
        <v>0</v>
      </c>
      <c r="G1763" s="363">
        <v>0</v>
      </c>
      <c r="H1763" s="363">
        <v>0</v>
      </c>
      <c r="I1763" s="363">
        <v>1342.8632605120401</v>
      </c>
      <c r="J1763" s="363">
        <v>0</v>
      </c>
      <c r="K1763" s="363">
        <v>998.45077920035214</v>
      </c>
    </row>
    <row r="1764" spans="1:11">
      <c r="A1764" s="361">
        <f t="shared" si="27"/>
        <v>45731</v>
      </c>
      <c r="B1764" s="362">
        <v>8</v>
      </c>
      <c r="C1764" s="363">
        <v>0</v>
      </c>
      <c r="D1764" s="363">
        <v>0</v>
      </c>
      <c r="E1764" s="363">
        <v>0</v>
      </c>
      <c r="F1764" s="363">
        <v>0</v>
      </c>
      <c r="G1764" s="363">
        <v>0</v>
      </c>
      <c r="H1764" s="363">
        <v>0</v>
      </c>
      <c r="I1764" s="363">
        <v>1713.7909438411803</v>
      </c>
      <c r="J1764" s="363">
        <v>0</v>
      </c>
      <c r="K1764" s="363">
        <v>998.31652289732097</v>
      </c>
    </row>
    <row r="1765" spans="1:11">
      <c r="A1765" s="361">
        <f t="shared" si="27"/>
        <v>45731</v>
      </c>
      <c r="B1765" s="362">
        <v>9</v>
      </c>
      <c r="C1765" s="363">
        <v>0</v>
      </c>
      <c r="D1765" s="363">
        <v>0</v>
      </c>
      <c r="E1765" s="363">
        <v>0</v>
      </c>
      <c r="F1765" s="363">
        <v>0</v>
      </c>
      <c r="G1765" s="363">
        <v>0</v>
      </c>
      <c r="H1765" s="363">
        <v>0</v>
      </c>
      <c r="I1765" s="363">
        <v>2468.4218102508203</v>
      </c>
      <c r="J1765" s="363">
        <v>0</v>
      </c>
      <c r="K1765" s="363">
        <v>1946.34902725135</v>
      </c>
    </row>
    <row r="1766" spans="1:11">
      <c r="A1766" s="361">
        <f t="shared" si="27"/>
        <v>45731</v>
      </c>
      <c r="B1766" s="362">
        <v>10</v>
      </c>
      <c r="C1766" s="363">
        <v>0</v>
      </c>
      <c r="D1766" s="363">
        <v>0</v>
      </c>
      <c r="E1766" s="363">
        <v>0</v>
      </c>
      <c r="F1766" s="363">
        <v>0</v>
      </c>
      <c r="G1766" s="363">
        <v>0</v>
      </c>
      <c r="H1766" s="363">
        <v>0</v>
      </c>
      <c r="I1766" s="363">
        <v>2100.2221696768597</v>
      </c>
      <c r="J1766" s="363">
        <v>0</v>
      </c>
      <c r="K1766" s="363">
        <v>2840.5969984388503</v>
      </c>
    </row>
    <row r="1767" spans="1:11">
      <c r="A1767" s="361">
        <f t="shared" si="27"/>
        <v>45731</v>
      </c>
      <c r="B1767" s="362">
        <v>11</v>
      </c>
      <c r="C1767" s="363">
        <v>0</v>
      </c>
      <c r="D1767" s="363">
        <v>0</v>
      </c>
      <c r="E1767" s="363">
        <v>0</v>
      </c>
      <c r="F1767" s="363">
        <v>0</v>
      </c>
      <c r="G1767" s="363">
        <v>0</v>
      </c>
      <c r="H1767" s="363">
        <v>0</v>
      </c>
      <c r="I1767" s="363">
        <v>1959.9304026980603</v>
      </c>
      <c r="J1767" s="363">
        <v>0</v>
      </c>
      <c r="K1767" s="363">
        <v>3608.2044759836399</v>
      </c>
    </row>
    <row r="1768" spans="1:11">
      <c r="A1768" s="361">
        <f t="shared" si="27"/>
        <v>45731</v>
      </c>
      <c r="B1768" s="362">
        <v>12</v>
      </c>
      <c r="C1768" s="363">
        <v>0</v>
      </c>
      <c r="D1768" s="363">
        <v>0</v>
      </c>
      <c r="E1768" s="363">
        <v>0</v>
      </c>
      <c r="F1768" s="363">
        <v>0</v>
      </c>
      <c r="G1768" s="363">
        <v>0</v>
      </c>
      <c r="H1768" s="363">
        <v>0</v>
      </c>
      <c r="I1768" s="363">
        <v>1051.8199252735499</v>
      </c>
      <c r="J1768" s="363">
        <v>0</v>
      </c>
      <c r="K1768" s="363">
        <v>2637.1124520184399</v>
      </c>
    </row>
    <row r="1769" spans="1:11">
      <c r="A1769" s="361">
        <f t="shared" si="27"/>
        <v>45731</v>
      </c>
      <c r="B1769" s="362">
        <v>13</v>
      </c>
      <c r="C1769" s="363">
        <v>0</v>
      </c>
      <c r="D1769" s="363">
        <v>0</v>
      </c>
      <c r="E1769" s="363">
        <v>0</v>
      </c>
      <c r="F1769" s="363">
        <v>0</v>
      </c>
      <c r="G1769" s="363">
        <v>0</v>
      </c>
      <c r="H1769" s="363">
        <v>0</v>
      </c>
      <c r="I1769" s="363">
        <v>762.90292109586801</v>
      </c>
      <c r="J1769" s="363">
        <v>0</v>
      </c>
      <c r="K1769" s="363">
        <v>1605.6148743469</v>
      </c>
    </row>
    <row r="1770" spans="1:11">
      <c r="A1770" s="361">
        <f t="shared" si="27"/>
        <v>45731</v>
      </c>
      <c r="B1770" s="362">
        <v>14</v>
      </c>
      <c r="C1770" s="363">
        <v>270.69104049370702</v>
      </c>
      <c r="D1770" s="363">
        <v>0</v>
      </c>
      <c r="E1770" s="363">
        <v>0</v>
      </c>
      <c r="F1770" s="363">
        <v>0</v>
      </c>
      <c r="G1770" s="363">
        <v>0</v>
      </c>
      <c r="H1770" s="363">
        <v>0</v>
      </c>
      <c r="I1770" s="363">
        <v>1329.47433004305</v>
      </c>
      <c r="J1770" s="363">
        <v>0</v>
      </c>
      <c r="K1770" s="363">
        <v>2700.2216304032504</v>
      </c>
    </row>
    <row r="1771" spans="1:11">
      <c r="A1771" s="361">
        <f t="shared" si="27"/>
        <v>45731</v>
      </c>
      <c r="B1771" s="362">
        <v>15</v>
      </c>
      <c r="C1771" s="363">
        <v>0</v>
      </c>
      <c r="D1771" s="363">
        <v>0</v>
      </c>
      <c r="E1771" s="363">
        <v>0</v>
      </c>
      <c r="F1771" s="363">
        <v>0</v>
      </c>
      <c r="G1771" s="363">
        <v>0</v>
      </c>
      <c r="H1771" s="363">
        <v>0</v>
      </c>
      <c r="I1771" s="363">
        <v>1330.3507041846599</v>
      </c>
      <c r="J1771" s="363">
        <v>0</v>
      </c>
      <c r="K1771" s="363">
        <v>2700.4125773393998</v>
      </c>
    </row>
    <row r="1772" spans="1:11">
      <c r="A1772" s="361">
        <f t="shared" si="27"/>
        <v>45731</v>
      </c>
      <c r="B1772" s="362">
        <v>16</v>
      </c>
      <c r="C1772" s="363">
        <v>0</v>
      </c>
      <c r="D1772" s="363">
        <v>0</v>
      </c>
      <c r="E1772" s="363">
        <v>0</v>
      </c>
      <c r="F1772" s="363">
        <v>0</v>
      </c>
      <c r="G1772" s="363">
        <v>0</v>
      </c>
      <c r="H1772" s="363">
        <v>0</v>
      </c>
      <c r="I1772" s="363">
        <v>1510.2099013478701</v>
      </c>
      <c r="J1772" s="363">
        <v>0</v>
      </c>
      <c r="K1772" s="363">
        <v>2699.07049386682</v>
      </c>
    </row>
    <row r="1773" spans="1:11">
      <c r="A1773" s="361">
        <f t="shared" si="27"/>
        <v>45731</v>
      </c>
      <c r="B1773" s="362">
        <v>17</v>
      </c>
      <c r="C1773" s="363">
        <v>0</v>
      </c>
      <c r="D1773" s="363">
        <v>0</v>
      </c>
      <c r="E1773" s="363">
        <v>0</v>
      </c>
      <c r="F1773" s="363">
        <v>0</v>
      </c>
      <c r="G1773" s="363">
        <v>0</v>
      </c>
      <c r="H1773" s="363">
        <v>0</v>
      </c>
      <c r="I1773" s="363">
        <v>1039.7200744767199</v>
      </c>
      <c r="J1773" s="363">
        <v>0</v>
      </c>
      <c r="K1773" s="363">
        <v>1743.1912446664498</v>
      </c>
    </row>
    <row r="1774" spans="1:11">
      <c r="A1774" s="361">
        <f t="shared" si="27"/>
        <v>45731</v>
      </c>
      <c r="B1774" s="362">
        <v>18</v>
      </c>
      <c r="C1774" s="363">
        <v>0</v>
      </c>
      <c r="D1774" s="363">
        <v>0</v>
      </c>
      <c r="E1774" s="363">
        <v>0</v>
      </c>
      <c r="F1774" s="363">
        <v>0</v>
      </c>
      <c r="G1774" s="363">
        <v>0</v>
      </c>
      <c r="H1774" s="363">
        <v>0</v>
      </c>
      <c r="I1774" s="363">
        <v>84.185683118316291</v>
      </c>
      <c r="J1774" s="363">
        <v>0</v>
      </c>
      <c r="K1774" s="363">
        <v>0</v>
      </c>
    </row>
    <row r="1775" spans="1:11">
      <c r="A1775" s="361">
        <f t="shared" si="27"/>
        <v>45731</v>
      </c>
      <c r="B1775" s="362">
        <v>19</v>
      </c>
      <c r="C1775" s="363">
        <v>0</v>
      </c>
      <c r="D1775" s="363">
        <v>0</v>
      </c>
      <c r="E1775" s="363">
        <v>0</v>
      </c>
      <c r="F1775" s="363">
        <v>0</v>
      </c>
      <c r="G1775" s="363">
        <v>0</v>
      </c>
      <c r="H1775" s="363">
        <v>0</v>
      </c>
      <c r="I1775" s="363">
        <v>0</v>
      </c>
      <c r="J1775" s="363">
        <v>0</v>
      </c>
      <c r="K1775" s="363">
        <v>0</v>
      </c>
    </row>
    <row r="1776" spans="1:11">
      <c r="A1776" s="361">
        <f t="shared" si="27"/>
        <v>45731</v>
      </c>
      <c r="B1776" s="362">
        <v>20</v>
      </c>
      <c r="C1776" s="363">
        <v>0</v>
      </c>
      <c r="D1776" s="363">
        <v>0</v>
      </c>
      <c r="E1776" s="363">
        <v>0</v>
      </c>
      <c r="F1776" s="363">
        <v>0</v>
      </c>
      <c r="G1776" s="363">
        <v>0</v>
      </c>
      <c r="H1776" s="363">
        <v>0</v>
      </c>
      <c r="I1776" s="363">
        <v>0</v>
      </c>
      <c r="J1776" s="363">
        <v>0</v>
      </c>
      <c r="K1776" s="363">
        <v>0</v>
      </c>
    </row>
    <row r="1777" spans="1:11">
      <c r="A1777" s="361">
        <f t="shared" si="27"/>
        <v>45731</v>
      </c>
      <c r="B1777" s="362">
        <v>21</v>
      </c>
      <c r="C1777" s="363">
        <v>0</v>
      </c>
      <c r="D1777" s="363">
        <v>0</v>
      </c>
      <c r="E1777" s="363">
        <v>0</v>
      </c>
      <c r="F1777" s="363">
        <v>0</v>
      </c>
      <c r="G1777" s="363">
        <v>0</v>
      </c>
      <c r="H1777" s="363">
        <v>0</v>
      </c>
      <c r="I1777" s="363">
        <v>0</v>
      </c>
      <c r="J1777" s="363">
        <v>0</v>
      </c>
      <c r="K1777" s="363">
        <v>0</v>
      </c>
    </row>
    <row r="1778" spans="1:11">
      <c r="A1778" s="361">
        <f t="shared" si="27"/>
        <v>45731</v>
      </c>
      <c r="B1778" s="362">
        <v>22</v>
      </c>
      <c r="C1778" s="363">
        <v>0</v>
      </c>
      <c r="D1778" s="363">
        <v>0</v>
      </c>
      <c r="E1778" s="363">
        <v>0</v>
      </c>
      <c r="F1778" s="363">
        <v>0</v>
      </c>
      <c r="G1778" s="363">
        <v>0</v>
      </c>
      <c r="H1778" s="363">
        <v>3115.4323648434101</v>
      </c>
      <c r="I1778" s="363">
        <v>1623.6520172282601</v>
      </c>
      <c r="J1778" s="363">
        <v>0</v>
      </c>
      <c r="K1778" s="363">
        <v>3069.1473695016803</v>
      </c>
    </row>
    <row r="1779" spans="1:11">
      <c r="A1779" s="361">
        <f t="shared" si="27"/>
        <v>45731</v>
      </c>
      <c r="B1779" s="362">
        <v>23</v>
      </c>
      <c r="C1779" s="363">
        <v>0</v>
      </c>
      <c r="D1779" s="363">
        <v>0</v>
      </c>
      <c r="E1779" s="363">
        <v>0</v>
      </c>
      <c r="F1779" s="363">
        <v>0</v>
      </c>
      <c r="G1779" s="363">
        <v>0</v>
      </c>
      <c r="H1779" s="363">
        <v>5756.7297124034703</v>
      </c>
      <c r="I1779" s="363">
        <v>718.68467339617609</v>
      </c>
      <c r="J1779" s="363">
        <v>0</v>
      </c>
      <c r="K1779" s="363">
        <v>4160.0962597977496</v>
      </c>
    </row>
    <row r="1780" spans="1:11">
      <c r="A1780" s="361">
        <f t="shared" si="27"/>
        <v>45732</v>
      </c>
      <c r="B1780" s="362">
        <v>0</v>
      </c>
      <c r="C1780" s="363">
        <v>0</v>
      </c>
      <c r="D1780" s="363">
        <v>0</v>
      </c>
      <c r="E1780" s="363">
        <v>0</v>
      </c>
      <c r="F1780" s="363">
        <v>0</v>
      </c>
      <c r="G1780" s="363">
        <v>0</v>
      </c>
      <c r="H1780" s="363">
        <v>0</v>
      </c>
      <c r="I1780" s="363">
        <v>1318.733055275</v>
      </c>
      <c r="J1780" s="363">
        <v>0</v>
      </c>
      <c r="K1780" s="363">
        <v>3818.7078943204401</v>
      </c>
    </row>
    <row r="1781" spans="1:11">
      <c r="A1781" s="361">
        <f t="shared" si="27"/>
        <v>45732</v>
      </c>
      <c r="B1781" s="362">
        <v>1</v>
      </c>
      <c r="C1781" s="363">
        <v>0</v>
      </c>
      <c r="D1781" s="363">
        <v>0</v>
      </c>
      <c r="E1781" s="363">
        <v>0</v>
      </c>
      <c r="F1781" s="363">
        <v>0</v>
      </c>
      <c r="G1781" s="363">
        <v>0</v>
      </c>
      <c r="H1781" s="363">
        <v>0</v>
      </c>
      <c r="I1781" s="363">
        <v>2127.4553492372397</v>
      </c>
      <c r="J1781" s="363">
        <v>0</v>
      </c>
      <c r="K1781" s="363">
        <v>2012.0517773661402</v>
      </c>
    </row>
    <row r="1782" spans="1:11">
      <c r="A1782" s="361">
        <f t="shared" si="27"/>
        <v>45732</v>
      </c>
      <c r="B1782" s="362">
        <v>2</v>
      </c>
      <c r="C1782" s="363">
        <v>0</v>
      </c>
      <c r="D1782" s="363">
        <v>0</v>
      </c>
      <c r="E1782" s="363">
        <v>0</v>
      </c>
      <c r="F1782" s="363">
        <v>0</v>
      </c>
      <c r="G1782" s="363">
        <v>0</v>
      </c>
      <c r="H1782" s="363">
        <v>0</v>
      </c>
      <c r="I1782" s="363">
        <v>3728.1327584894402</v>
      </c>
      <c r="J1782" s="363">
        <v>0</v>
      </c>
      <c r="K1782" s="363">
        <v>1452.7950665334502</v>
      </c>
    </row>
    <row r="1783" spans="1:11">
      <c r="A1783" s="361">
        <f t="shared" si="27"/>
        <v>45732</v>
      </c>
      <c r="B1783" s="362">
        <v>3</v>
      </c>
      <c r="C1783" s="363">
        <v>0</v>
      </c>
      <c r="D1783" s="363">
        <v>0</v>
      </c>
      <c r="E1783" s="363">
        <v>0</v>
      </c>
      <c r="F1783" s="363">
        <v>0</v>
      </c>
      <c r="G1783" s="363">
        <v>0</v>
      </c>
      <c r="H1783" s="363">
        <v>0</v>
      </c>
      <c r="I1783" s="363">
        <v>4427.4207464667106</v>
      </c>
      <c r="J1783" s="363">
        <v>0</v>
      </c>
      <c r="K1783" s="363">
        <v>1454.9284530065402</v>
      </c>
    </row>
    <row r="1784" spans="1:11">
      <c r="A1784" s="361">
        <f t="shared" si="27"/>
        <v>45732</v>
      </c>
      <c r="B1784" s="362">
        <v>4</v>
      </c>
      <c r="C1784" s="363">
        <v>0</v>
      </c>
      <c r="D1784" s="363">
        <v>0</v>
      </c>
      <c r="E1784" s="363">
        <v>0</v>
      </c>
      <c r="F1784" s="363">
        <v>0</v>
      </c>
      <c r="G1784" s="363">
        <v>0</v>
      </c>
      <c r="H1784" s="363">
        <v>0</v>
      </c>
      <c r="I1784" s="363">
        <v>3994.7616946070302</v>
      </c>
      <c r="J1784" s="363">
        <v>0</v>
      </c>
      <c r="K1784" s="363">
        <v>1457.9395393710001</v>
      </c>
    </row>
    <row r="1785" spans="1:11">
      <c r="A1785" s="361">
        <f t="shared" si="27"/>
        <v>45732</v>
      </c>
      <c r="B1785" s="362">
        <v>5</v>
      </c>
      <c r="C1785" s="363">
        <v>0</v>
      </c>
      <c r="D1785" s="363">
        <v>0</v>
      </c>
      <c r="E1785" s="363">
        <v>0</v>
      </c>
      <c r="F1785" s="363">
        <v>0</v>
      </c>
      <c r="G1785" s="363">
        <v>0</v>
      </c>
      <c r="H1785" s="363">
        <v>0</v>
      </c>
      <c r="I1785" s="363">
        <v>3897.0606691878002</v>
      </c>
      <c r="J1785" s="363">
        <v>0</v>
      </c>
      <c r="K1785" s="363">
        <v>1458.6466987502799</v>
      </c>
    </row>
    <row r="1786" spans="1:11">
      <c r="A1786" s="361">
        <f t="shared" si="27"/>
        <v>45732</v>
      </c>
      <c r="B1786" s="362">
        <v>6</v>
      </c>
      <c r="C1786" s="363">
        <v>0</v>
      </c>
      <c r="D1786" s="363">
        <v>0</v>
      </c>
      <c r="E1786" s="363">
        <v>0</v>
      </c>
      <c r="F1786" s="363">
        <v>0</v>
      </c>
      <c r="G1786" s="363">
        <v>0</v>
      </c>
      <c r="H1786" s="363">
        <v>0</v>
      </c>
      <c r="I1786" s="363">
        <v>4149.1738421585806</v>
      </c>
      <c r="J1786" s="363">
        <v>0</v>
      </c>
      <c r="K1786" s="363">
        <v>1734.8654855309901</v>
      </c>
    </row>
    <row r="1787" spans="1:11">
      <c r="A1787" s="361">
        <f t="shared" si="27"/>
        <v>45732</v>
      </c>
      <c r="B1787" s="362">
        <v>7</v>
      </c>
      <c r="C1787" s="363">
        <v>0</v>
      </c>
      <c r="D1787" s="363">
        <v>0</v>
      </c>
      <c r="E1787" s="363">
        <v>0</v>
      </c>
      <c r="F1787" s="363">
        <v>0</v>
      </c>
      <c r="G1787" s="363">
        <v>0</v>
      </c>
      <c r="H1787" s="363">
        <v>0</v>
      </c>
      <c r="I1787" s="363">
        <v>3731.4624823400604</v>
      </c>
      <c r="J1787" s="363">
        <v>0</v>
      </c>
      <c r="K1787" s="363">
        <v>1735.7609151061699</v>
      </c>
    </row>
    <row r="1788" spans="1:11">
      <c r="A1788" s="361">
        <f t="shared" si="27"/>
        <v>45732</v>
      </c>
      <c r="B1788" s="362">
        <v>8</v>
      </c>
      <c r="C1788" s="363">
        <v>0</v>
      </c>
      <c r="D1788" s="363">
        <v>0</v>
      </c>
      <c r="E1788" s="363">
        <v>0</v>
      </c>
      <c r="F1788" s="363">
        <v>0</v>
      </c>
      <c r="G1788" s="363">
        <v>0</v>
      </c>
      <c r="H1788" s="363">
        <v>0</v>
      </c>
      <c r="I1788" s="363">
        <v>3547.5092847281003</v>
      </c>
      <c r="J1788" s="363">
        <v>0</v>
      </c>
      <c r="K1788" s="363">
        <v>1739.4351081560103</v>
      </c>
    </row>
    <row r="1789" spans="1:11">
      <c r="A1789" s="361">
        <f t="shared" si="27"/>
        <v>45732</v>
      </c>
      <c r="B1789" s="362">
        <v>9</v>
      </c>
      <c r="C1789" s="363">
        <v>0</v>
      </c>
      <c r="D1789" s="363">
        <v>0</v>
      </c>
      <c r="E1789" s="363">
        <v>0</v>
      </c>
      <c r="F1789" s="363">
        <v>0</v>
      </c>
      <c r="G1789" s="363">
        <v>0</v>
      </c>
      <c r="H1789" s="363">
        <v>0</v>
      </c>
      <c r="I1789" s="363">
        <v>4909.7520705346806</v>
      </c>
      <c r="J1789" s="363">
        <v>0</v>
      </c>
      <c r="K1789" s="363">
        <v>1737.72055803749</v>
      </c>
    </row>
    <row r="1790" spans="1:11">
      <c r="A1790" s="361">
        <f t="shared" si="27"/>
        <v>45732</v>
      </c>
      <c r="B1790" s="362">
        <v>10</v>
      </c>
      <c r="C1790" s="363">
        <v>0</v>
      </c>
      <c r="D1790" s="363">
        <v>0</v>
      </c>
      <c r="E1790" s="363">
        <v>0</v>
      </c>
      <c r="F1790" s="363">
        <v>0</v>
      </c>
      <c r="G1790" s="363">
        <v>0</v>
      </c>
      <c r="H1790" s="363">
        <v>0</v>
      </c>
      <c r="I1790" s="363">
        <v>3039.8793275461603</v>
      </c>
      <c r="J1790" s="363">
        <v>0</v>
      </c>
      <c r="K1790" s="363">
        <v>1652.6619020094099</v>
      </c>
    </row>
    <row r="1791" spans="1:11">
      <c r="A1791" s="361">
        <f t="shared" si="27"/>
        <v>45732</v>
      </c>
      <c r="B1791" s="362">
        <v>11</v>
      </c>
      <c r="C1791" s="363">
        <v>0</v>
      </c>
      <c r="D1791" s="363">
        <v>0</v>
      </c>
      <c r="E1791" s="363">
        <v>0</v>
      </c>
      <c r="F1791" s="363">
        <v>0</v>
      </c>
      <c r="G1791" s="363">
        <v>0</v>
      </c>
      <c r="H1791" s="363">
        <v>0</v>
      </c>
      <c r="I1791" s="363">
        <v>2675.3574265877901</v>
      </c>
      <c r="J1791" s="363">
        <v>0</v>
      </c>
      <c r="K1791" s="363">
        <v>1638.95929954848</v>
      </c>
    </row>
    <row r="1792" spans="1:11">
      <c r="A1792" s="361">
        <f t="shared" si="27"/>
        <v>45732</v>
      </c>
      <c r="B1792" s="362">
        <v>12</v>
      </c>
      <c r="C1792" s="363">
        <v>21.063084049124299</v>
      </c>
      <c r="D1792" s="363">
        <v>0</v>
      </c>
      <c r="E1792" s="363">
        <v>0</v>
      </c>
      <c r="F1792" s="363">
        <v>0</v>
      </c>
      <c r="G1792" s="363">
        <v>0</v>
      </c>
      <c r="H1792" s="363">
        <v>1744.7549963088102</v>
      </c>
      <c r="I1792" s="363">
        <v>3662.8014290136603</v>
      </c>
      <c r="J1792" s="363">
        <v>0</v>
      </c>
      <c r="K1792" s="363">
        <v>1618.4314727216702</v>
      </c>
    </row>
    <row r="1793" spans="1:11">
      <c r="A1793" s="361">
        <f t="shared" si="27"/>
        <v>45732</v>
      </c>
      <c r="B1793" s="362">
        <v>13</v>
      </c>
      <c r="C1793" s="363">
        <v>0</v>
      </c>
      <c r="D1793" s="363">
        <v>0</v>
      </c>
      <c r="E1793" s="363">
        <v>0</v>
      </c>
      <c r="F1793" s="363">
        <v>0</v>
      </c>
      <c r="G1793" s="363">
        <v>0</v>
      </c>
      <c r="H1793" s="363">
        <v>0</v>
      </c>
      <c r="I1793" s="363">
        <v>4871.33318459573</v>
      </c>
      <c r="J1793" s="363">
        <v>0</v>
      </c>
      <c r="K1793" s="363">
        <v>1432.6599419590002</v>
      </c>
    </row>
    <row r="1794" spans="1:11">
      <c r="A1794" s="361">
        <f t="shared" si="27"/>
        <v>45732</v>
      </c>
      <c r="B1794" s="362">
        <v>14</v>
      </c>
      <c r="C1794" s="363">
        <v>0</v>
      </c>
      <c r="D1794" s="363">
        <v>0</v>
      </c>
      <c r="E1794" s="363">
        <v>0</v>
      </c>
      <c r="F1794" s="363">
        <v>0</v>
      </c>
      <c r="G1794" s="363">
        <v>0</v>
      </c>
      <c r="H1794" s="363">
        <v>0</v>
      </c>
      <c r="I1794" s="363">
        <v>3699.5552472792101</v>
      </c>
      <c r="J1794" s="363">
        <v>0</v>
      </c>
      <c r="K1794" s="363">
        <v>1669.24272843984</v>
      </c>
    </row>
    <row r="1795" spans="1:11">
      <c r="A1795" s="361">
        <f t="shared" si="27"/>
        <v>45732</v>
      </c>
      <c r="B1795" s="362">
        <v>15</v>
      </c>
      <c r="C1795" s="363">
        <v>0</v>
      </c>
      <c r="D1795" s="363">
        <v>0</v>
      </c>
      <c r="E1795" s="363">
        <v>0</v>
      </c>
      <c r="F1795" s="363">
        <v>0</v>
      </c>
      <c r="G1795" s="363">
        <v>0</v>
      </c>
      <c r="H1795" s="363">
        <v>0</v>
      </c>
      <c r="I1795" s="363">
        <v>2840.4228078114106</v>
      </c>
      <c r="J1795" s="363">
        <v>0</v>
      </c>
      <c r="K1795" s="363">
        <v>1655.5806356957401</v>
      </c>
    </row>
    <row r="1796" spans="1:11">
      <c r="A1796" s="361">
        <f t="shared" si="27"/>
        <v>45732</v>
      </c>
      <c r="B1796" s="362">
        <v>16</v>
      </c>
      <c r="C1796" s="363">
        <v>0</v>
      </c>
      <c r="D1796" s="363">
        <v>0</v>
      </c>
      <c r="E1796" s="363">
        <v>0</v>
      </c>
      <c r="F1796" s="363">
        <v>0</v>
      </c>
      <c r="G1796" s="363">
        <v>0</v>
      </c>
      <c r="H1796" s="363">
        <v>0</v>
      </c>
      <c r="I1796" s="363">
        <v>4518.7903882855408</v>
      </c>
      <c r="J1796" s="363">
        <v>0</v>
      </c>
      <c r="K1796" s="363">
        <v>1689.4349077322199</v>
      </c>
    </row>
    <row r="1797" spans="1:11">
      <c r="A1797" s="361">
        <f t="shared" ref="A1797:A1860" si="28">IF(B1797=0,A1796+1,A1796)</f>
        <v>45732</v>
      </c>
      <c r="B1797" s="362">
        <v>17</v>
      </c>
      <c r="C1797" s="363">
        <v>0</v>
      </c>
      <c r="D1797" s="363">
        <v>0</v>
      </c>
      <c r="E1797" s="363">
        <v>0</v>
      </c>
      <c r="F1797" s="363">
        <v>0</v>
      </c>
      <c r="G1797" s="363">
        <v>0</v>
      </c>
      <c r="H1797" s="363">
        <v>0</v>
      </c>
      <c r="I1797" s="363">
        <v>4787.9437396891599</v>
      </c>
      <c r="J1797" s="363">
        <v>0</v>
      </c>
      <c r="K1797" s="363">
        <v>1692.0767473858202</v>
      </c>
    </row>
    <row r="1798" spans="1:11">
      <c r="A1798" s="361">
        <f t="shared" si="28"/>
        <v>45732</v>
      </c>
      <c r="B1798" s="362">
        <v>18</v>
      </c>
      <c r="C1798" s="363">
        <v>0.18207669025997902</v>
      </c>
      <c r="D1798" s="363">
        <v>0</v>
      </c>
      <c r="E1798" s="363">
        <v>0</v>
      </c>
      <c r="F1798" s="363">
        <v>0</v>
      </c>
      <c r="G1798" s="363">
        <v>0</v>
      </c>
      <c r="H1798" s="363">
        <v>0</v>
      </c>
      <c r="I1798" s="363">
        <v>679.65801834220804</v>
      </c>
      <c r="J1798" s="363">
        <v>0</v>
      </c>
      <c r="K1798" s="363">
        <v>0</v>
      </c>
    </row>
    <row r="1799" spans="1:11">
      <c r="A1799" s="361">
        <f t="shared" si="28"/>
        <v>45732</v>
      </c>
      <c r="B1799" s="362">
        <v>19</v>
      </c>
      <c r="C1799" s="363">
        <v>0</v>
      </c>
      <c r="D1799" s="363">
        <v>0</v>
      </c>
      <c r="E1799" s="363">
        <v>0</v>
      </c>
      <c r="F1799" s="363">
        <v>0</v>
      </c>
      <c r="G1799" s="363">
        <v>0</v>
      </c>
      <c r="H1799" s="363">
        <v>0</v>
      </c>
      <c r="I1799" s="363">
        <v>0</v>
      </c>
      <c r="J1799" s="363">
        <v>0</v>
      </c>
      <c r="K1799" s="363">
        <v>0</v>
      </c>
    </row>
    <row r="1800" spans="1:11">
      <c r="A1800" s="361">
        <f t="shared" si="28"/>
        <v>45732</v>
      </c>
      <c r="B1800" s="362">
        <v>20</v>
      </c>
      <c r="C1800" s="363">
        <v>0</v>
      </c>
      <c r="D1800" s="363">
        <v>0</v>
      </c>
      <c r="E1800" s="363">
        <v>0</v>
      </c>
      <c r="F1800" s="363">
        <v>0</v>
      </c>
      <c r="G1800" s="363">
        <v>0</v>
      </c>
      <c r="H1800" s="363">
        <v>0</v>
      </c>
      <c r="I1800" s="363">
        <v>0</v>
      </c>
      <c r="J1800" s="363">
        <v>0</v>
      </c>
      <c r="K1800" s="363">
        <v>0</v>
      </c>
    </row>
    <row r="1801" spans="1:11">
      <c r="A1801" s="361">
        <f t="shared" si="28"/>
        <v>45732</v>
      </c>
      <c r="B1801" s="362">
        <v>21</v>
      </c>
      <c r="C1801" s="363">
        <v>0</v>
      </c>
      <c r="D1801" s="363">
        <v>0</v>
      </c>
      <c r="E1801" s="363">
        <v>0</v>
      </c>
      <c r="F1801" s="363">
        <v>0</v>
      </c>
      <c r="G1801" s="363">
        <v>0</v>
      </c>
      <c r="H1801" s="363">
        <v>0</v>
      </c>
      <c r="I1801" s="363">
        <v>0</v>
      </c>
      <c r="J1801" s="363">
        <v>0</v>
      </c>
      <c r="K1801" s="363">
        <v>465.59495835340402</v>
      </c>
    </row>
    <row r="1802" spans="1:11">
      <c r="A1802" s="361">
        <f t="shared" si="28"/>
        <v>45732</v>
      </c>
      <c r="B1802" s="362">
        <v>22</v>
      </c>
      <c r="C1802" s="363">
        <v>299.19486378798797</v>
      </c>
      <c r="D1802" s="363">
        <v>0</v>
      </c>
      <c r="E1802" s="363">
        <v>0</v>
      </c>
      <c r="F1802" s="363">
        <v>0</v>
      </c>
      <c r="G1802" s="363">
        <v>0</v>
      </c>
      <c r="H1802" s="363">
        <v>0</v>
      </c>
      <c r="I1802" s="363">
        <v>3052.57600840536</v>
      </c>
      <c r="J1802" s="363">
        <v>0</v>
      </c>
      <c r="K1802" s="363">
        <v>4723.4924702959097</v>
      </c>
    </row>
    <row r="1803" spans="1:11">
      <c r="A1803" s="361">
        <f t="shared" si="28"/>
        <v>45732</v>
      </c>
      <c r="B1803" s="362">
        <v>23</v>
      </c>
      <c r="C1803" s="363">
        <v>1.8196549724287399</v>
      </c>
      <c r="D1803" s="363">
        <v>0</v>
      </c>
      <c r="E1803" s="363">
        <v>0</v>
      </c>
      <c r="F1803" s="363">
        <v>0</v>
      </c>
      <c r="G1803" s="363">
        <v>0</v>
      </c>
      <c r="H1803" s="363">
        <v>0</v>
      </c>
      <c r="I1803" s="363">
        <v>1094.3388810210499</v>
      </c>
      <c r="J1803" s="363">
        <v>0</v>
      </c>
      <c r="K1803" s="363">
        <v>4255.2232401850606</v>
      </c>
    </row>
    <row r="1804" spans="1:11">
      <c r="A1804" s="361">
        <f t="shared" si="28"/>
        <v>45733</v>
      </c>
      <c r="B1804" s="362">
        <v>0</v>
      </c>
      <c r="C1804" s="363">
        <v>393.43200884026305</v>
      </c>
      <c r="D1804" s="363">
        <v>0</v>
      </c>
      <c r="E1804" s="363">
        <v>0</v>
      </c>
      <c r="F1804" s="363">
        <v>0</v>
      </c>
      <c r="G1804" s="363">
        <v>0</v>
      </c>
      <c r="H1804" s="363">
        <v>0</v>
      </c>
      <c r="I1804" s="363">
        <v>2409.9464799642801</v>
      </c>
      <c r="J1804" s="363">
        <v>0</v>
      </c>
      <c r="K1804" s="363">
        <v>2713.5650226579501</v>
      </c>
    </row>
    <row r="1805" spans="1:11">
      <c r="A1805" s="361">
        <f t="shared" si="28"/>
        <v>45733</v>
      </c>
      <c r="B1805" s="362">
        <v>1</v>
      </c>
      <c r="C1805" s="363">
        <v>2581.1492279228805</v>
      </c>
      <c r="D1805" s="363">
        <v>0</v>
      </c>
      <c r="E1805" s="363">
        <v>0</v>
      </c>
      <c r="F1805" s="363">
        <v>18.791190427767599</v>
      </c>
      <c r="G1805" s="363">
        <v>0</v>
      </c>
      <c r="H1805" s="363">
        <v>0</v>
      </c>
      <c r="I1805" s="363">
        <v>6862.4119597837598</v>
      </c>
      <c r="J1805" s="363">
        <v>0</v>
      </c>
      <c r="K1805" s="363">
        <v>2657.4024614432701</v>
      </c>
    </row>
    <row r="1806" spans="1:11">
      <c r="A1806" s="361">
        <f t="shared" si="28"/>
        <v>45733</v>
      </c>
      <c r="B1806" s="362">
        <v>2</v>
      </c>
      <c r="C1806" s="363">
        <v>4656.5693933848406</v>
      </c>
      <c r="D1806" s="363">
        <v>0</v>
      </c>
      <c r="E1806" s="363">
        <v>0</v>
      </c>
      <c r="F1806" s="363">
        <v>0</v>
      </c>
      <c r="G1806" s="363">
        <v>0</v>
      </c>
      <c r="H1806" s="363">
        <v>0</v>
      </c>
      <c r="I1806" s="363">
        <v>7141.2400392824302</v>
      </c>
      <c r="J1806" s="363">
        <v>0</v>
      </c>
      <c r="K1806" s="363">
        <v>0</v>
      </c>
    </row>
    <row r="1807" spans="1:11">
      <c r="A1807" s="361">
        <f t="shared" si="28"/>
        <v>45733</v>
      </c>
      <c r="B1807" s="362">
        <v>3</v>
      </c>
      <c r="C1807" s="363">
        <v>4931.4845609044505</v>
      </c>
      <c r="D1807" s="363">
        <v>0</v>
      </c>
      <c r="E1807" s="363">
        <v>0</v>
      </c>
      <c r="F1807" s="363">
        <v>0</v>
      </c>
      <c r="G1807" s="363">
        <v>0</v>
      </c>
      <c r="H1807" s="363">
        <v>0</v>
      </c>
      <c r="I1807" s="363">
        <v>5583.3114623343299</v>
      </c>
      <c r="J1807" s="363">
        <v>0</v>
      </c>
      <c r="K1807" s="363">
        <v>0</v>
      </c>
    </row>
    <row r="1808" spans="1:11">
      <c r="A1808" s="361">
        <f t="shared" si="28"/>
        <v>45733</v>
      </c>
      <c r="B1808" s="362">
        <v>4</v>
      </c>
      <c r="C1808" s="363">
        <v>4936.1636464436797</v>
      </c>
      <c r="D1808" s="363">
        <v>0</v>
      </c>
      <c r="E1808" s="363">
        <v>0</v>
      </c>
      <c r="F1808" s="363">
        <v>0</v>
      </c>
      <c r="G1808" s="363">
        <v>0</v>
      </c>
      <c r="H1808" s="363">
        <v>0</v>
      </c>
      <c r="I1808" s="363">
        <v>5535.4700075320507</v>
      </c>
      <c r="J1808" s="363">
        <v>0</v>
      </c>
      <c r="K1808" s="363">
        <v>0</v>
      </c>
    </row>
    <row r="1809" spans="1:11">
      <c r="A1809" s="361">
        <f t="shared" si="28"/>
        <v>45733</v>
      </c>
      <c r="B1809" s="362">
        <v>5</v>
      </c>
      <c r="C1809" s="363">
        <v>1463.5617116958099</v>
      </c>
      <c r="D1809" s="363">
        <v>0</v>
      </c>
      <c r="E1809" s="363">
        <v>0</v>
      </c>
      <c r="F1809" s="363">
        <v>0</v>
      </c>
      <c r="G1809" s="363">
        <v>0</v>
      </c>
      <c r="H1809" s="363">
        <v>0</v>
      </c>
      <c r="I1809" s="363">
        <v>4725.9149678899203</v>
      </c>
      <c r="J1809" s="363">
        <v>0</v>
      </c>
      <c r="K1809" s="363">
        <v>224.805862559681</v>
      </c>
    </row>
    <row r="1810" spans="1:11">
      <c r="A1810" s="361">
        <f t="shared" si="28"/>
        <v>45733</v>
      </c>
      <c r="B1810" s="362">
        <v>6</v>
      </c>
      <c r="C1810" s="363">
        <v>164.85504297035402</v>
      </c>
      <c r="D1810" s="363">
        <v>0</v>
      </c>
      <c r="E1810" s="363">
        <v>0</v>
      </c>
      <c r="F1810" s="363">
        <v>460.0018</v>
      </c>
      <c r="G1810" s="363">
        <v>0</v>
      </c>
      <c r="H1810" s="363">
        <v>0</v>
      </c>
      <c r="I1810" s="363">
        <v>2682.0753305407998</v>
      </c>
      <c r="J1810" s="363">
        <v>0</v>
      </c>
      <c r="K1810" s="363">
        <v>1615.76988327715</v>
      </c>
    </row>
    <row r="1811" spans="1:11">
      <c r="A1811" s="361">
        <f t="shared" si="28"/>
        <v>45733</v>
      </c>
      <c r="B1811" s="362">
        <v>7</v>
      </c>
      <c r="C1811" s="363">
        <v>0</v>
      </c>
      <c r="D1811" s="363">
        <v>0</v>
      </c>
      <c r="E1811" s="363">
        <v>0</v>
      </c>
      <c r="F1811" s="363">
        <v>506.15190000000001</v>
      </c>
      <c r="G1811" s="363">
        <v>0</v>
      </c>
      <c r="H1811" s="363">
        <v>0</v>
      </c>
      <c r="I1811" s="363">
        <v>2213.5928612665798</v>
      </c>
      <c r="J1811" s="363">
        <v>0</v>
      </c>
      <c r="K1811" s="363">
        <v>2072.5730889620304</v>
      </c>
    </row>
    <row r="1812" spans="1:11">
      <c r="A1812" s="361">
        <f t="shared" si="28"/>
        <v>45733</v>
      </c>
      <c r="B1812" s="362">
        <v>8</v>
      </c>
      <c r="C1812" s="363">
        <v>0</v>
      </c>
      <c r="D1812" s="363">
        <v>0</v>
      </c>
      <c r="E1812" s="363">
        <v>0</v>
      </c>
      <c r="F1812" s="363">
        <v>392.24170000000004</v>
      </c>
      <c r="G1812" s="363">
        <v>0</v>
      </c>
      <c r="H1812" s="363">
        <v>0</v>
      </c>
      <c r="I1812" s="363">
        <v>1994.58594081913</v>
      </c>
      <c r="J1812" s="363">
        <v>0</v>
      </c>
      <c r="K1812" s="363">
        <v>1198.41632318652</v>
      </c>
    </row>
    <row r="1813" spans="1:11">
      <c r="A1813" s="361">
        <f t="shared" si="28"/>
        <v>45733</v>
      </c>
      <c r="B1813" s="362">
        <v>9</v>
      </c>
      <c r="C1813" s="363">
        <v>0</v>
      </c>
      <c r="D1813" s="363">
        <v>0</v>
      </c>
      <c r="E1813" s="363">
        <v>0</v>
      </c>
      <c r="F1813" s="363">
        <v>0</v>
      </c>
      <c r="G1813" s="363">
        <v>0</v>
      </c>
      <c r="H1813" s="363">
        <v>0</v>
      </c>
      <c r="I1813" s="363">
        <v>2688.7817835884998</v>
      </c>
      <c r="J1813" s="363">
        <v>0</v>
      </c>
      <c r="K1813" s="363">
        <v>2063.9979155113006</v>
      </c>
    </row>
    <row r="1814" spans="1:11">
      <c r="A1814" s="361">
        <f t="shared" si="28"/>
        <v>45733</v>
      </c>
      <c r="B1814" s="362">
        <v>10</v>
      </c>
      <c r="C1814" s="363">
        <v>0</v>
      </c>
      <c r="D1814" s="363">
        <v>0</v>
      </c>
      <c r="E1814" s="363">
        <v>0</v>
      </c>
      <c r="F1814" s="363">
        <v>0</v>
      </c>
      <c r="G1814" s="363">
        <v>0</v>
      </c>
      <c r="H1814" s="363">
        <v>0</v>
      </c>
      <c r="I1814" s="363">
        <v>3063.0477546501802</v>
      </c>
      <c r="J1814" s="363">
        <v>0</v>
      </c>
      <c r="K1814" s="363">
        <v>2067.02268088562</v>
      </c>
    </row>
    <row r="1815" spans="1:11">
      <c r="A1815" s="361">
        <f t="shared" si="28"/>
        <v>45733</v>
      </c>
      <c r="B1815" s="362">
        <v>11</v>
      </c>
      <c r="C1815" s="363">
        <v>0</v>
      </c>
      <c r="D1815" s="363">
        <v>0</v>
      </c>
      <c r="E1815" s="363">
        <v>0</v>
      </c>
      <c r="F1815" s="363">
        <v>0</v>
      </c>
      <c r="G1815" s="363">
        <v>0</v>
      </c>
      <c r="H1815" s="363">
        <v>0</v>
      </c>
      <c r="I1815" s="363">
        <v>3390.6503956605702</v>
      </c>
      <c r="J1815" s="363">
        <v>0</v>
      </c>
      <c r="K1815" s="363">
        <v>2168.9360514811901</v>
      </c>
    </row>
    <row r="1816" spans="1:11">
      <c r="A1816" s="361">
        <f t="shared" si="28"/>
        <v>45733</v>
      </c>
      <c r="B1816" s="362">
        <v>12</v>
      </c>
      <c r="C1816" s="363">
        <v>0</v>
      </c>
      <c r="D1816" s="363">
        <v>0</v>
      </c>
      <c r="E1816" s="363">
        <v>0</v>
      </c>
      <c r="F1816" s="363">
        <v>0</v>
      </c>
      <c r="G1816" s="363">
        <v>0</v>
      </c>
      <c r="H1816" s="363">
        <v>0</v>
      </c>
      <c r="I1816" s="363">
        <v>3591.1283088369405</v>
      </c>
      <c r="J1816" s="363">
        <v>0</v>
      </c>
      <c r="K1816" s="363">
        <v>2427.5958221430801</v>
      </c>
    </row>
    <row r="1817" spans="1:11">
      <c r="A1817" s="361">
        <f t="shared" si="28"/>
        <v>45733</v>
      </c>
      <c r="B1817" s="362">
        <v>13</v>
      </c>
      <c r="C1817" s="363">
        <v>0</v>
      </c>
      <c r="D1817" s="363">
        <v>0</v>
      </c>
      <c r="E1817" s="363">
        <v>0</v>
      </c>
      <c r="F1817" s="363">
        <v>0</v>
      </c>
      <c r="G1817" s="363">
        <v>0</v>
      </c>
      <c r="H1817" s="363">
        <v>0</v>
      </c>
      <c r="I1817" s="363">
        <v>2497.5318590045804</v>
      </c>
      <c r="J1817" s="363">
        <v>0</v>
      </c>
      <c r="K1817" s="363">
        <v>1632.0985021491501</v>
      </c>
    </row>
    <row r="1818" spans="1:11">
      <c r="A1818" s="361">
        <f t="shared" si="28"/>
        <v>45733</v>
      </c>
      <c r="B1818" s="362">
        <v>14</v>
      </c>
      <c r="C1818" s="363">
        <v>0</v>
      </c>
      <c r="D1818" s="363">
        <v>0</v>
      </c>
      <c r="E1818" s="363">
        <v>0</v>
      </c>
      <c r="F1818" s="363">
        <v>0</v>
      </c>
      <c r="G1818" s="363">
        <v>0</v>
      </c>
      <c r="H1818" s="363">
        <v>0</v>
      </c>
      <c r="I1818" s="363">
        <v>1603.0436598710598</v>
      </c>
      <c r="J1818" s="363">
        <v>0</v>
      </c>
      <c r="K1818" s="363">
        <v>838.61784292791504</v>
      </c>
    </row>
    <row r="1819" spans="1:11">
      <c r="A1819" s="361">
        <f t="shared" si="28"/>
        <v>45733</v>
      </c>
      <c r="B1819" s="362">
        <v>15</v>
      </c>
      <c r="C1819" s="363">
        <v>0</v>
      </c>
      <c r="D1819" s="363">
        <v>0</v>
      </c>
      <c r="E1819" s="363">
        <v>0</v>
      </c>
      <c r="F1819" s="363">
        <v>0</v>
      </c>
      <c r="G1819" s="363">
        <v>0</v>
      </c>
      <c r="H1819" s="363">
        <v>0</v>
      </c>
      <c r="I1819" s="363">
        <v>1647.7144209554401</v>
      </c>
      <c r="J1819" s="363">
        <v>0</v>
      </c>
      <c r="K1819" s="363">
        <v>1618.8187071247401</v>
      </c>
    </row>
    <row r="1820" spans="1:11">
      <c r="A1820" s="361">
        <f t="shared" si="28"/>
        <v>45733</v>
      </c>
      <c r="B1820" s="362">
        <v>16</v>
      </c>
      <c r="C1820" s="363">
        <v>0</v>
      </c>
      <c r="D1820" s="363">
        <v>0</v>
      </c>
      <c r="E1820" s="363">
        <v>0</v>
      </c>
      <c r="F1820" s="363">
        <v>0</v>
      </c>
      <c r="G1820" s="363">
        <v>0</v>
      </c>
      <c r="H1820" s="363">
        <v>0</v>
      </c>
      <c r="I1820" s="363">
        <v>1206.7870874123901</v>
      </c>
      <c r="J1820" s="363">
        <v>0</v>
      </c>
      <c r="K1820" s="363">
        <v>1300.36827439853</v>
      </c>
    </row>
    <row r="1821" spans="1:11">
      <c r="A1821" s="361">
        <f t="shared" si="28"/>
        <v>45733</v>
      </c>
      <c r="B1821" s="362">
        <v>17</v>
      </c>
      <c r="C1821" s="363">
        <v>0</v>
      </c>
      <c r="D1821" s="363">
        <v>0</v>
      </c>
      <c r="E1821" s="363">
        <v>0</v>
      </c>
      <c r="F1821" s="363">
        <v>0</v>
      </c>
      <c r="G1821" s="363">
        <v>0</v>
      </c>
      <c r="H1821" s="363">
        <v>0</v>
      </c>
      <c r="I1821" s="363">
        <v>2054.8778736945205</v>
      </c>
      <c r="J1821" s="363">
        <v>0</v>
      </c>
      <c r="K1821" s="363">
        <v>1713.8826889409002</v>
      </c>
    </row>
    <row r="1822" spans="1:11">
      <c r="A1822" s="361">
        <f t="shared" si="28"/>
        <v>45733</v>
      </c>
      <c r="B1822" s="362">
        <v>18</v>
      </c>
      <c r="C1822" s="363">
        <v>0</v>
      </c>
      <c r="D1822" s="363">
        <v>0</v>
      </c>
      <c r="E1822" s="363">
        <v>0</v>
      </c>
      <c r="F1822" s="363">
        <v>0</v>
      </c>
      <c r="G1822" s="363">
        <v>0</v>
      </c>
      <c r="H1822" s="363">
        <v>0</v>
      </c>
      <c r="I1822" s="363">
        <v>1377.47200330085</v>
      </c>
      <c r="J1822" s="363">
        <v>0</v>
      </c>
      <c r="K1822" s="363">
        <v>326.99198737544907</v>
      </c>
    </row>
    <row r="1823" spans="1:11">
      <c r="A1823" s="361">
        <f t="shared" si="28"/>
        <v>45733</v>
      </c>
      <c r="B1823" s="362">
        <v>19</v>
      </c>
      <c r="C1823" s="363">
        <v>1446.3115041700801</v>
      </c>
      <c r="D1823" s="363">
        <v>0</v>
      </c>
      <c r="E1823" s="363">
        <v>0</v>
      </c>
      <c r="F1823" s="363">
        <v>0</v>
      </c>
      <c r="G1823" s="363">
        <v>0</v>
      </c>
      <c r="H1823" s="363">
        <v>0</v>
      </c>
      <c r="I1823" s="363">
        <v>3633.24624760909</v>
      </c>
      <c r="J1823" s="363">
        <v>0</v>
      </c>
      <c r="K1823" s="363">
        <v>0</v>
      </c>
    </row>
    <row r="1824" spans="1:11">
      <c r="A1824" s="361">
        <f t="shared" si="28"/>
        <v>45733</v>
      </c>
      <c r="B1824" s="362">
        <v>20</v>
      </c>
      <c r="C1824" s="363">
        <v>1232.8635381544</v>
      </c>
      <c r="D1824" s="363">
        <v>0</v>
      </c>
      <c r="E1824" s="363">
        <v>0</v>
      </c>
      <c r="F1824" s="363">
        <v>0</v>
      </c>
      <c r="G1824" s="363">
        <v>0</v>
      </c>
      <c r="H1824" s="363">
        <v>0</v>
      </c>
      <c r="I1824" s="363">
        <v>3441.9012900769103</v>
      </c>
      <c r="J1824" s="363">
        <v>0</v>
      </c>
      <c r="K1824" s="363">
        <v>44.333002406838006</v>
      </c>
    </row>
    <row r="1825" spans="1:11">
      <c r="A1825" s="361">
        <f t="shared" si="28"/>
        <v>45733</v>
      </c>
      <c r="B1825" s="362">
        <v>21</v>
      </c>
      <c r="C1825" s="363">
        <v>1232.9401898917301</v>
      </c>
      <c r="D1825" s="363">
        <v>0</v>
      </c>
      <c r="E1825" s="363">
        <v>0</v>
      </c>
      <c r="F1825" s="363">
        <v>0</v>
      </c>
      <c r="G1825" s="363">
        <v>0</v>
      </c>
      <c r="H1825" s="363">
        <v>0</v>
      </c>
      <c r="I1825" s="363">
        <v>2518.6044450961103</v>
      </c>
      <c r="J1825" s="363">
        <v>0</v>
      </c>
      <c r="K1825" s="363">
        <v>0</v>
      </c>
    </row>
    <row r="1826" spans="1:11">
      <c r="A1826" s="361">
        <f t="shared" si="28"/>
        <v>45733</v>
      </c>
      <c r="B1826" s="362">
        <v>22</v>
      </c>
      <c r="C1826" s="363">
        <v>5508.4390563651305</v>
      </c>
      <c r="D1826" s="363">
        <v>0</v>
      </c>
      <c r="E1826" s="363">
        <v>0</v>
      </c>
      <c r="F1826" s="363">
        <v>0</v>
      </c>
      <c r="G1826" s="363">
        <v>0</v>
      </c>
      <c r="H1826" s="363">
        <v>0</v>
      </c>
      <c r="I1826" s="363">
        <v>7290.9142563351197</v>
      </c>
      <c r="J1826" s="363">
        <v>0</v>
      </c>
      <c r="K1826" s="363">
        <v>0</v>
      </c>
    </row>
    <row r="1827" spans="1:11">
      <c r="A1827" s="361">
        <f t="shared" si="28"/>
        <v>45733</v>
      </c>
      <c r="B1827" s="362">
        <v>23</v>
      </c>
      <c r="C1827" s="363">
        <v>5825.5177771886702</v>
      </c>
      <c r="D1827" s="363">
        <v>0</v>
      </c>
      <c r="E1827" s="363">
        <v>0</v>
      </c>
      <c r="F1827" s="363">
        <v>0</v>
      </c>
      <c r="G1827" s="363">
        <v>0</v>
      </c>
      <c r="H1827" s="363">
        <v>0</v>
      </c>
      <c r="I1827" s="363">
        <v>1904.47472315188</v>
      </c>
      <c r="J1827" s="363">
        <v>0</v>
      </c>
      <c r="K1827" s="363">
        <v>0</v>
      </c>
    </row>
    <row r="1828" spans="1:11">
      <c r="A1828" s="361">
        <f t="shared" si="28"/>
        <v>45734</v>
      </c>
      <c r="B1828" s="362">
        <v>0</v>
      </c>
      <c r="C1828" s="363">
        <v>4744.1671298166502</v>
      </c>
      <c r="D1828" s="363">
        <v>0</v>
      </c>
      <c r="E1828" s="363">
        <v>0</v>
      </c>
      <c r="F1828" s="363">
        <v>0</v>
      </c>
      <c r="G1828" s="363">
        <v>0</v>
      </c>
      <c r="H1828" s="363">
        <v>0</v>
      </c>
      <c r="I1828" s="363">
        <v>2908.0168189787501</v>
      </c>
      <c r="J1828" s="363">
        <v>0</v>
      </c>
      <c r="K1828" s="363">
        <v>0</v>
      </c>
    </row>
    <row r="1829" spans="1:11">
      <c r="A1829" s="361">
        <f t="shared" si="28"/>
        <v>45734</v>
      </c>
      <c r="B1829" s="362">
        <v>1</v>
      </c>
      <c r="C1829" s="363">
        <v>18953.455066928102</v>
      </c>
      <c r="D1829" s="363">
        <v>0</v>
      </c>
      <c r="E1829" s="363">
        <v>0</v>
      </c>
      <c r="F1829" s="363">
        <v>2929.3005624880802</v>
      </c>
      <c r="G1829" s="363">
        <v>2799.0086614513802</v>
      </c>
      <c r="H1829" s="363">
        <v>0</v>
      </c>
      <c r="I1829" s="363">
        <v>7504.5647408571213</v>
      </c>
      <c r="J1829" s="363">
        <v>0</v>
      </c>
      <c r="K1829" s="363">
        <v>143.545257163359</v>
      </c>
    </row>
    <row r="1830" spans="1:11">
      <c r="A1830" s="361">
        <f t="shared" si="28"/>
        <v>45734</v>
      </c>
      <c r="B1830" s="362">
        <v>2</v>
      </c>
      <c r="C1830" s="363">
        <v>18741.080363348799</v>
      </c>
      <c r="D1830" s="363">
        <v>0</v>
      </c>
      <c r="E1830" s="363">
        <v>0</v>
      </c>
      <c r="F1830" s="363">
        <v>2929.3005624880802</v>
      </c>
      <c r="G1830" s="363">
        <v>2199.2210911403699</v>
      </c>
      <c r="H1830" s="363">
        <v>0</v>
      </c>
      <c r="I1830" s="363">
        <v>5367.5273395491904</v>
      </c>
      <c r="J1830" s="363">
        <v>0</v>
      </c>
      <c r="K1830" s="363">
        <v>120.19433228028001</v>
      </c>
    </row>
    <row r="1831" spans="1:11">
      <c r="A1831" s="361">
        <f t="shared" si="28"/>
        <v>45734</v>
      </c>
      <c r="B1831" s="362">
        <v>3</v>
      </c>
      <c r="C1831" s="363">
        <v>18855.997851207001</v>
      </c>
      <c r="D1831" s="363">
        <v>0</v>
      </c>
      <c r="E1831" s="363">
        <v>0</v>
      </c>
      <c r="F1831" s="363">
        <v>2929.3005624880802</v>
      </c>
      <c r="G1831" s="363">
        <v>2199.2210911403699</v>
      </c>
      <c r="H1831" s="363">
        <v>0</v>
      </c>
      <c r="I1831" s="363">
        <v>8678.0903493757596</v>
      </c>
      <c r="J1831" s="363">
        <v>0</v>
      </c>
      <c r="K1831" s="363">
        <v>132.459349675672</v>
      </c>
    </row>
    <row r="1832" spans="1:11">
      <c r="A1832" s="361">
        <f t="shared" si="28"/>
        <v>45734</v>
      </c>
      <c r="B1832" s="362">
        <v>4</v>
      </c>
      <c r="C1832" s="363">
        <v>19100.935081918</v>
      </c>
      <c r="D1832" s="363">
        <v>0</v>
      </c>
      <c r="E1832" s="363">
        <v>0</v>
      </c>
      <c r="F1832" s="363">
        <v>3218.6005624880804</v>
      </c>
      <c r="G1832" s="363">
        <v>4798.3005624880807</v>
      </c>
      <c r="H1832" s="363">
        <v>0</v>
      </c>
      <c r="I1832" s="363">
        <v>7470.5247348700104</v>
      </c>
      <c r="J1832" s="363">
        <v>0</v>
      </c>
      <c r="K1832" s="363">
        <v>138.45972887978201</v>
      </c>
    </row>
    <row r="1833" spans="1:11">
      <c r="A1833" s="361">
        <f t="shared" si="28"/>
        <v>45734</v>
      </c>
      <c r="B1833" s="362">
        <v>5</v>
      </c>
      <c r="C1833" s="363">
        <v>5938.8813711368803</v>
      </c>
      <c r="D1833" s="363">
        <v>0</v>
      </c>
      <c r="E1833" s="363">
        <v>0</v>
      </c>
      <c r="F1833" s="363">
        <v>18.834556980555099</v>
      </c>
      <c r="G1833" s="363">
        <v>0</v>
      </c>
      <c r="H1833" s="363">
        <v>0</v>
      </c>
      <c r="I1833" s="363">
        <v>4925.7393251190906</v>
      </c>
      <c r="J1833" s="363">
        <v>0</v>
      </c>
      <c r="K1833" s="363">
        <v>0</v>
      </c>
    </row>
    <row r="1834" spans="1:11">
      <c r="A1834" s="361">
        <f t="shared" si="28"/>
        <v>45734</v>
      </c>
      <c r="B1834" s="362">
        <v>6</v>
      </c>
      <c r="C1834" s="363">
        <v>1069.93587570974</v>
      </c>
      <c r="D1834" s="363">
        <v>0</v>
      </c>
      <c r="E1834" s="363">
        <v>0</v>
      </c>
      <c r="F1834" s="363">
        <v>4489.2043000000003</v>
      </c>
      <c r="G1834" s="363">
        <v>0</v>
      </c>
      <c r="H1834" s="363">
        <v>0</v>
      </c>
      <c r="I1834" s="363">
        <v>1199.65865457463</v>
      </c>
      <c r="J1834" s="363">
        <v>0</v>
      </c>
      <c r="K1834" s="363">
        <v>89.402650770477095</v>
      </c>
    </row>
    <row r="1835" spans="1:11">
      <c r="A1835" s="361">
        <f t="shared" si="28"/>
        <v>45734</v>
      </c>
      <c r="B1835" s="362">
        <v>7</v>
      </c>
      <c r="C1835" s="363">
        <v>1112.4941768650201</v>
      </c>
      <c r="D1835" s="363">
        <v>0</v>
      </c>
      <c r="E1835" s="363">
        <v>0</v>
      </c>
      <c r="F1835" s="363">
        <v>4489.2043000000003</v>
      </c>
      <c r="G1835" s="363">
        <v>0</v>
      </c>
      <c r="H1835" s="363">
        <v>0</v>
      </c>
      <c r="I1835" s="363">
        <v>1187.1298355843301</v>
      </c>
      <c r="J1835" s="363">
        <v>0</v>
      </c>
      <c r="K1835" s="363">
        <v>89.295307950650397</v>
      </c>
    </row>
    <row r="1836" spans="1:11">
      <c r="A1836" s="361">
        <f t="shared" si="28"/>
        <v>45734</v>
      </c>
      <c r="B1836" s="362">
        <v>8</v>
      </c>
      <c r="C1836" s="363">
        <v>5579.8438679111105</v>
      </c>
      <c r="D1836" s="363">
        <v>0</v>
      </c>
      <c r="E1836" s="363">
        <v>0</v>
      </c>
      <c r="F1836" s="363">
        <v>6143.2993999999999</v>
      </c>
      <c r="G1836" s="363">
        <v>0</v>
      </c>
      <c r="H1836" s="363">
        <v>0</v>
      </c>
      <c r="I1836" s="363">
        <v>3046.54902949901</v>
      </c>
      <c r="J1836" s="363">
        <v>0</v>
      </c>
      <c r="K1836" s="363">
        <v>643.10811423714301</v>
      </c>
    </row>
    <row r="1837" spans="1:11">
      <c r="A1837" s="361">
        <f t="shared" si="28"/>
        <v>45734</v>
      </c>
      <c r="B1837" s="362">
        <v>9</v>
      </c>
      <c r="C1837" s="363">
        <v>5475.80317594592</v>
      </c>
      <c r="D1837" s="363">
        <v>0</v>
      </c>
      <c r="E1837" s="363">
        <v>0</v>
      </c>
      <c r="F1837" s="363">
        <v>6156.7099003589401</v>
      </c>
      <c r="G1837" s="363">
        <v>0</v>
      </c>
      <c r="H1837" s="363">
        <v>0</v>
      </c>
      <c r="I1837" s="363">
        <v>3089.5953688938398</v>
      </c>
      <c r="J1837" s="363">
        <v>0</v>
      </c>
      <c r="K1837" s="363">
        <v>498.33635744082704</v>
      </c>
    </row>
    <row r="1838" spans="1:11">
      <c r="A1838" s="361">
        <f t="shared" si="28"/>
        <v>45734</v>
      </c>
      <c r="B1838" s="362">
        <v>10</v>
      </c>
      <c r="C1838" s="363">
        <v>1542.1919934239099</v>
      </c>
      <c r="D1838" s="363">
        <v>0</v>
      </c>
      <c r="E1838" s="363">
        <v>0</v>
      </c>
      <c r="F1838" s="363">
        <v>3831.6980000000003</v>
      </c>
      <c r="G1838" s="363">
        <v>0</v>
      </c>
      <c r="H1838" s="363">
        <v>0</v>
      </c>
      <c r="I1838" s="363">
        <v>1074.9989832313101</v>
      </c>
      <c r="J1838" s="363">
        <v>0</v>
      </c>
      <c r="K1838" s="363">
        <v>0</v>
      </c>
    </row>
    <row r="1839" spans="1:11">
      <c r="A1839" s="361">
        <f t="shared" si="28"/>
        <v>45734</v>
      </c>
      <c r="B1839" s="362">
        <v>11</v>
      </c>
      <c r="C1839" s="363">
        <v>166.44413257067902</v>
      </c>
      <c r="D1839" s="363">
        <v>0</v>
      </c>
      <c r="E1839" s="363">
        <v>0</v>
      </c>
      <c r="F1839" s="363">
        <v>3041.5119</v>
      </c>
      <c r="G1839" s="363">
        <v>0</v>
      </c>
      <c r="H1839" s="363">
        <v>0</v>
      </c>
      <c r="I1839" s="363">
        <v>1099.1917400035202</v>
      </c>
      <c r="J1839" s="363">
        <v>0</v>
      </c>
      <c r="K1839" s="363">
        <v>1102.06661437451</v>
      </c>
    </row>
    <row r="1840" spans="1:11">
      <c r="A1840" s="361">
        <f t="shared" si="28"/>
        <v>45734</v>
      </c>
      <c r="B1840" s="362">
        <v>12</v>
      </c>
      <c r="C1840" s="363">
        <v>929.57237193560206</v>
      </c>
      <c r="D1840" s="363">
        <v>0</v>
      </c>
      <c r="E1840" s="363">
        <v>0</v>
      </c>
      <c r="F1840" s="363">
        <v>2857.6528000000003</v>
      </c>
      <c r="G1840" s="363">
        <v>0</v>
      </c>
      <c r="H1840" s="363">
        <v>0</v>
      </c>
      <c r="I1840" s="363">
        <v>612.22738873634296</v>
      </c>
      <c r="J1840" s="363">
        <v>0</v>
      </c>
      <c r="K1840" s="363">
        <v>994.829215094765</v>
      </c>
    </row>
    <row r="1841" spans="1:11">
      <c r="A1841" s="361">
        <f t="shared" si="28"/>
        <v>45734</v>
      </c>
      <c r="B1841" s="362">
        <v>13</v>
      </c>
      <c r="C1841" s="363">
        <v>1606.7751382656202</v>
      </c>
      <c r="D1841" s="363">
        <v>0</v>
      </c>
      <c r="E1841" s="363">
        <v>0</v>
      </c>
      <c r="F1841" s="363">
        <v>2225.7101000000002</v>
      </c>
      <c r="G1841" s="363">
        <v>0</v>
      </c>
      <c r="H1841" s="363">
        <v>0</v>
      </c>
      <c r="I1841" s="363">
        <v>809.14036565971799</v>
      </c>
      <c r="J1841" s="363">
        <v>0</v>
      </c>
      <c r="K1841" s="363">
        <v>120.22629450995201</v>
      </c>
    </row>
    <row r="1842" spans="1:11">
      <c r="A1842" s="361">
        <f t="shared" si="28"/>
        <v>45734</v>
      </c>
      <c r="B1842" s="362">
        <v>14</v>
      </c>
      <c r="C1842" s="363">
        <v>1342.9426387669503</v>
      </c>
      <c r="D1842" s="363">
        <v>0</v>
      </c>
      <c r="E1842" s="363">
        <v>0</v>
      </c>
      <c r="F1842" s="363">
        <v>2083.6395000000002</v>
      </c>
      <c r="G1842" s="363">
        <v>0</v>
      </c>
      <c r="H1842" s="363">
        <v>0</v>
      </c>
      <c r="I1842" s="363">
        <v>1094.8473727658102</v>
      </c>
      <c r="J1842" s="363">
        <v>0</v>
      </c>
      <c r="K1842" s="363">
        <v>95.188001027166905</v>
      </c>
    </row>
    <row r="1843" spans="1:11">
      <c r="A1843" s="361">
        <f t="shared" si="28"/>
        <v>45734</v>
      </c>
      <c r="B1843" s="362">
        <v>15</v>
      </c>
      <c r="C1843" s="363">
        <v>1344.7586952991401</v>
      </c>
      <c r="D1843" s="363">
        <v>0</v>
      </c>
      <c r="E1843" s="363">
        <v>0</v>
      </c>
      <c r="F1843" s="363">
        <v>1856.5690000000002</v>
      </c>
      <c r="G1843" s="363">
        <v>0</v>
      </c>
      <c r="H1843" s="363">
        <v>0</v>
      </c>
      <c r="I1843" s="363">
        <v>1270.4717926713702</v>
      </c>
      <c r="J1843" s="363">
        <v>0</v>
      </c>
      <c r="K1843" s="363">
        <v>142.894704898914</v>
      </c>
    </row>
    <row r="1844" spans="1:11">
      <c r="A1844" s="361">
        <f t="shared" si="28"/>
        <v>45734</v>
      </c>
      <c r="B1844" s="362">
        <v>16</v>
      </c>
      <c r="C1844" s="363">
        <v>1347.5314136255702</v>
      </c>
      <c r="D1844" s="363">
        <v>0</v>
      </c>
      <c r="E1844" s="363">
        <v>0</v>
      </c>
      <c r="F1844" s="363">
        <v>1346.5701000000001</v>
      </c>
      <c r="G1844" s="363">
        <v>0</v>
      </c>
      <c r="H1844" s="363">
        <v>0</v>
      </c>
      <c r="I1844" s="363">
        <v>1424.21187436112</v>
      </c>
      <c r="J1844" s="363">
        <v>0</v>
      </c>
      <c r="K1844" s="363">
        <v>0</v>
      </c>
    </row>
    <row r="1845" spans="1:11">
      <c r="A1845" s="361">
        <f t="shared" si="28"/>
        <v>45734</v>
      </c>
      <c r="B1845" s="362">
        <v>17</v>
      </c>
      <c r="C1845" s="363">
        <v>1347.3878394641099</v>
      </c>
      <c r="D1845" s="363">
        <v>0</v>
      </c>
      <c r="E1845" s="363">
        <v>0</v>
      </c>
      <c r="F1845" s="363">
        <v>2576.6825000000003</v>
      </c>
      <c r="G1845" s="363">
        <v>0</v>
      </c>
      <c r="H1845" s="363">
        <v>0</v>
      </c>
      <c r="I1845" s="363">
        <v>1193.0754098582699</v>
      </c>
      <c r="J1845" s="363">
        <v>0</v>
      </c>
      <c r="K1845" s="363">
        <v>0</v>
      </c>
    </row>
    <row r="1846" spans="1:11">
      <c r="A1846" s="361">
        <f t="shared" si="28"/>
        <v>45734</v>
      </c>
      <c r="B1846" s="362">
        <v>18</v>
      </c>
      <c r="C1846" s="363">
        <v>1059.2749737241102</v>
      </c>
      <c r="D1846" s="363">
        <v>0</v>
      </c>
      <c r="E1846" s="363">
        <v>0</v>
      </c>
      <c r="F1846" s="363">
        <v>0</v>
      </c>
      <c r="G1846" s="363">
        <v>0</v>
      </c>
      <c r="H1846" s="363">
        <v>0</v>
      </c>
      <c r="I1846" s="363">
        <v>1444.30412491723</v>
      </c>
      <c r="J1846" s="363">
        <v>0</v>
      </c>
      <c r="K1846" s="363">
        <v>0</v>
      </c>
    </row>
    <row r="1847" spans="1:11">
      <c r="A1847" s="361">
        <f t="shared" si="28"/>
        <v>45734</v>
      </c>
      <c r="B1847" s="362">
        <v>19</v>
      </c>
      <c r="C1847" s="363">
        <v>1059.26927665981</v>
      </c>
      <c r="D1847" s="363">
        <v>0</v>
      </c>
      <c r="E1847" s="363">
        <v>0</v>
      </c>
      <c r="F1847" s="363">
        <v>0</v>
      </c>
      <c r="G1847" s="363">
        <v>0</v>
      </c>
      <c r="H1847" s="363">
        <v>0</v>
      </c>
      <c r="I1847" s="363">
        <v>1471.72817873288</v>
      </c>
      <c r="J1847" s="363">
        <v>0</v>
      </c>
      <c r="K1847" s="363">
        <v>0</v>
      </c>
    </row>
    <row r="1848" spans="1:11">
      <c r="A1848" s="361">
        <f t="shared" si="28"/>
        <v>45734</v>
      </c>
      <c r="B1848" s="362">
        <v>20</v>
      </c>
      <c r="C1848" s="363">
        <v>1087.7684429736</v>
      </c>
      <c r="D1848" s="363">
        <v>0</v>
      </c>
      <c r="E1848" s="363">
        <v>0</v>
      </c>
      <c r="F1848" s="363">
        <v>0</v>
      </c>
      <c r="G1848" s="363">
        <v>0</v>
      </c>
      <c r="H1848" s="363">
        <v>0</v>
      </c>
      <c r="I1848" s="363">
        <v>1441.2225461957</v>
      </c>
      <c r="J1848" s="363">
        <v>0</v>
      </c>
      <c r="K1848" s="363">
        <v>0</v>
      </c>
    </row>
    <row r="1849" spans="1:11">
      <c r="A1849" s="361">
        <f t="shared" si="28"/>
        <v>45734</v>
      </c>
      <c r="B1849" s="362">
        <v>21</v>
      </c>
      <c r="C1849" s="363">
        <v>1323.7582873480501</v>
      </c>
      <c r="D1849" s="363">
        <v>0</v>
      </c>
      <c r="E1849" s="363">
        <v>0</v>
      </c>
      <c r="F1849" s="363">
        <v>0</v>
      </c>
      <c r="G1849" s="363">
        <v>0</v>
      </c>
      <c r="H1849" s="363">
        <v>0</v>
      </c>
      <c r="I1849" s="363">
        <v>93.296403237133703</v>
      </c>
      <c r="J1849" s="363">
        <v>0</v>
      </c>
      <c r="K1849" s="363">
        <v>0</v>
      </c>
    </row>
    <row r="1850" spans="1:11">
      <c r="A1850" s="361">
        <f t="shared" si="28"/>
        <v>45734</v>
      </c>
      <c r="B1850" s="362">
        <v>22</v>
      </c>
      <c r="C1850" s="363">
        <v>23482.326548672601</v>
      </c>
      <c r="D1850" s="363">
        <v>0</v>
      </c>
      <c r="E1850" s="363">
        <v>0</v>
      </c>
      <c r="F1850" s="363">
        <v>2892.9569925598203</v>
      </c>
      <c r="G1850" s="363">
        <v>4761.9569925598198</v>
      </c>
      <c r="H1850" s="363">
        <v>0</v>
      </c>
      <c r="I1850" s="363">
        <v>7292.2514138830102</v>
      </c>
      <c r="J1850" s="363">
        <v>0</v>
      </c>
      <c r="K1850" s="363">
        <v>127.65683725523101</v>
      </c>
    </row>
    <row r="1851" spans="1:11">
      <c r="A1851" s="361">
        <f t="shared" si="28"/>
        <v>45734</v>
      </c>
      <c r="B1851" s="362">
        <v>23</v>
      </c>
      <c r="C1851" s="363">
        <v>22147.676134720303</v>
      </c>
      <c r="D1851" s="363">
        <v>0</v>
      </c>
      <c r="E1851" s="363">
        <v>0</v>
      </c>
      <c r="F1851" s="363">
        <v>2054.26928267835</v>
      </c>
      <c r="G1851" s="363">
        <v>4838.2692826783405</v>
      </c>
      <c r="H1851" s="363">
        <v>0</v>
      </c>
      <c r="I1851" s="363">
        <v>2491.2544654625804</v>
      </c>
      <c r="J1851" s="363">
        <v>0</v>
      </c>
      <c r="K1851" s="363">
        <v>138.975464391537</v>
      </c>
    </row>
    <row r="1852" spans="1:11">
      <c r="A1852" s="361">
        <f t="shared" si="28"/>
        <v>45735</v>
      </c>
      <c r="B1852" s="362">
        <v>0</v>
      </c>
      <c r="C1852" s="363">
        <v>21500.774617678202</v>
      </c>
      <c r="D1852" s="363">
        <v>0</v>
      </c>
      <c r="E1852" s="363">
        <v>0</v>
      </c>
      <c r="F1852" s="363">
        <v>507.47522792589803</v>
      </c>
      <c r="G1852" s="363">
        <v>4884.4513675553808</v>
      </c>
      <c r="H1852" s="363">
        <v>0</v>
      </c>
      <c r="I1852" s="363">
        <v>16738.470746451902</v>
      </c>
      <c r="J1852" s="363">
        <v>0</v>
      </c>
      <c r="K1852" s="363">
        <v>185.45271011732703</v>
      </c>
    </row>
    <row r="1853" spans="1:11">
      <c r="A1853" s="361">
        <f t="shared" si="28"/>
        <v>45735</v>
      </c>
      <c r="B1853" s="362">
        <v>1</v>
      </c>
      <c r="C1853" s="363">
        <v>20571.492959341998</v>
      </c>
      <c r="D1853" s="363">
        <v>0</v>
      </c>
      <c r="E1853" s="363">
        <v>0</v>
      </c>
      <c r="F1853" s="363">
        <v>507.47522792589803</v>
      </c>
      <c r="G1853" s="363">
        <v>4884.4513675553808</v>
      </c>
      <c r="H1853" s="363">
        <v>0</v>
      </c>
      <c r="I1853" s="363">
        <v>17333.668291808797</v>
      </c>
      <c r="J1853" s="363">
        <v>0</v>
      </c>
      <c r="K1853" s="363">
        <v>215.38541399970799</v>
      </c>
    </row>
    <row r="1854" spans="1:11">
      <c r="A1854" s="361">
        <f t="shared" si="28"/>
        <v>45735</v>
      </c>
      <c r="B1854" s="362">
        <v>2</v>
      </c>
      <c r="C1854" s="363">
        <v>20456.957116229998</v>
      </c>
      <c r="D1854" s="363">
        <v>0</v>
      </c>
      <c r="E1854" s="363">
        <v>0</v>
      </c>
      <c r="F1854" s="363">
        <v>181.90091170359202</v>
      </c>
      <c r="G1854" s="363">
        <v>4884.4513675553808</v>
      </c>
      <c r="H1854" s="363">
        <v>0</v>
      </c>
      <c r="I1854" s="363">
        <v>10770.9972374477</v>
      </c>
      <c r="J1854" s="363">
        <v>0</v>
      </c>
      <c r="K1854" s="363">
        <v>213.776016687886</v>
      </c>
    </row>
    <row r="1855" spans="1:11">
      <c r="A1855" s="361">
        <f t="shared" si="28"/>
        <v>45735</v>
      </c>
      <c r="B1855" s="362">
        <v>3</v>
      </c>
      <c r="C1855" s="363">
        <v>20602.387828494502</v>
      </c>
      <c r="D1855" s="363">
        <v>0</v>
      </c>
      <c r="E1855" s="363">
        <v>0</v>
      </c>
      <c r="F1855" s="363">
        <v>732.86419170540398</v>
      </c>
      <c r="G1855" s="363">
        <v>4936.6370300464805</v>
      </c>
      <c r="H1855" s="363">
        <v>0</v>
      </c>
      <c r="I1855" s="363">
        <v>10516.614510002601</v>
      </c>
      <c r="J1855" s="363">
        <v>0</v>
      </c>
      <c r="K1855" s="363">
        <v>265.27376326277999</v>
      </c>
    </row>
    <row r="1856" spans="1:11">
      <c r="A1856" s="361">
        <f t="shared" si="28"/>
        <v>45735</v>
      </c>
      <c r="B1856" s="362">
        <v>4</v>
      </c>
      <c r="C1856" s="363">
        <v>20556.4789542789</v>
      </c>
      <c r="D1856" s="363">
        <v>0</v>
      </c>
      <c r="E1856" s="363">
        <v>0</v>
      </c>
      <c r="F1856" s="363">
        <v>689.37613962949001</v>
      </c>
      <c r="G1856" s="363">
        <v>4884.4513675553808</v>
      </c>
      <c r="H1856" s="363">
        <v>0</v>
      </c>
      <c r="I1856" s="363">
        <v>13056.4150933905</v>
      </c>
      <c r="J1856" s="363">
        <v>0</v>
      </c>
      <c r="K1856" s="363">
        <v>221.218693140639</v>
      </c>
    </row>
    <row r="1857" spans="1:11">
      <c r="A1857" s="361">
        <f t="shared" si="28"/>
        <v>45735</v>
      </c>
      <c r="B1857" s="362">
        <v>5</v>
      </c>
      <c r="C1857" s="363">
        <v>5017.8285015928204</v>
      </c>
      <c r="D1857" s="363">
        <v>0</v>
      </c>
      <c r="E1857" s="363">
        <v>0</v>
      </c>
      <c r="F1857" s="363">
        <v>0</v>
      </c>
      <c r="G1857" s="363">
        <v>0</v>
      </c>
      <c r="H1857" s="363">
        <v>0</v>
      </c>
      <c r="I1857" s="363">
        <v>7180.8369293022697</v>
      </c>
      <c r="J1857" s="363">
        <v>0</v>
      </c>
      <c r="K1857" s="363">
        <v>0</v>
      </c>
    </row>
    <row r="1858" spans="1:11">
      <c r="A1858" s="361">
        <f t="shared" si="28"/>
        <v>45735</v>
      </c>
      <c r="B1858" s="362">
        <v>6</v>
      </c>
      <c r="C1858" s="363">
        <v>5530.2450599580197</v>
      </c>
      <c r="D1858" s="363">
        <v>0</v>
      </c>
      <c r="E1858" s="363">
        <v>0</v>
      </c>
      <c r="F1858" s="363">
        <v>13.2564445264666</v>
      </c>
      <c r="G1858" s="363">
        <v>0</v>
      </c>
      <c r="H1858" s="363">
        <v>0</v>
      </c>
      <c r="I1858" s="363">
        <v>9514.0595707064222</v>
      </c>
      <c r="J1858" s="363">
        <v>0</v>
      </c>
      <c r="K1858" s="363">
        <v>492.82423534041101</v>
      </c>
    </row>
    <row r="1859" spans="1:11">
      <c r="A1859" s="361">
        <f t="shared" si="28"/>
        <v>45735</v>
      </c>
      <c r="B1859" s="362">
        <v>7</v>
      </c>
      <c r="C1859" s="363">
        <v>170.683164250678</v>
      </c>
      <c r="D1859" s="363">
        <v>0</v>
      </c>
      <c r="E1859" s="363">
        <v>0</v>
      </c>
      <c r="F1859" s="363">
        <v>0</v>
      </c>
      <c r="G1859" s="363">
        <v>0</v>
      </c>
      <c r="H1859" s="363">
        <v>0</v>
      </c>
      <c r="I1859" s="363">
        <v>1915.45888584819</v>
      </c>
      <c r="J1859" s="363">
        <v>0</v>
      </c>
      <c r="K1859" s="363">
        <v>883.56580415943006</v>
      </c>
    </row>
    <row r="1860" spans="1:11">
      <c r="A1860" s="361">
        <f t="shared" si="28"/>
        <v>45735</v>
      </c>
      <c r="B1860" s="362">
        <v>8</v>
      </c>
      <c r="C1860" s="363">
        <v>0</v>
      </c>
      <c r="D1860" s="363">
        <v>0</v>
      </c>
      <c r="E1860" s="363">
        <v>0</v>
      </c>
      <c r="F1860" s="363">
        <v>0</v>
      </c>
      <c r="G1860" s="363">
        <v>0</v>
      </c>
      <c r="H1860" s="363">
        <v>0</v>
      </c>
      <c r="I1860" s="363">
        <v>1878.4668412807</v>
      </c>
      <c r="J1860" s="363">
        <v>0</v>
      </c>
      <c r="K1860" s="363">
        <v>1334.1456323453099</v>
      </c>
    </row>
    <row r="1861" spans="1:11">
      <c r="A1861" s="361">
        <f t="shared" ref="A1861:A1924" si="29">IF(B1861=0,A1860+1,A1860)</f>
        <v>45735</v>
      </c>
      <c r="B1861" s="362">
        <v>9</v>
      </c>
      <c r="C1861" s="363">
        <v>0</v>
      </c>
      <c r="D1861" s="363">
        <v>0</v>
      </c>
      <c r="E1861" s="363">
        <v>0</v>
      </c>
      <c r="F1861" s="363">
        <v>0</v>
      </c>
      <c r="G1861" s="363">
        <v>0</v>
      </c>
      <c r="H1861" s="363">
        <v>0</v>
      </c>
      <c r="I1861" s="363">
        <v>1743.2107681402201</v>
      </c>
      <c r="J1861" s="363">
        <v>0</v>
      </c>
      <c r="K1861" s="363">
        <v>1027.2290736206799</v>
      </c>
    </row>
    <row r="1862" spans="1:11">
      <c r="A1862" s="361">
        <f t="shared" si="29"/>
        <v>45735</v>
      </c>
      <c r="B1862" s="362">
        <v>10</v>
      </c>
      <c r="C1862" s="363">
        <v>809.69648844019105</v>
      </c>
      <c r="D1862" s="363">
        <v>0</v>
      </c>
      <c r="E1862" s="363">
        <v>0</v>
      </c>
      <c r="F1862" s="363">
        <v>0</v>
      </c>
      <c r="G1862" s="363">
        <v>0</v>
      </c>
      <c r="H1862" s="363">
        <v>1316.2192478357899</v>
      </c>
      <c r="I1862" s="363">
        <v>2406.9803307943603</v>
      </c>
      <c r="J1862" s="363">
        <v>0</v>
      </c>
      <c r="K1862" s="363">
        <v>304.80494526810605</v>
      </c>
    </row>
    <row r="1863" spans="1:11">
      <c r="A1863" s="361">
        <f t="shared" si="29"/>
        <v>45735</v>
      </c>
      <c r="B1863" s="362">
        <v>11</v>
      </c>
      <c r="C1863" s="363">
        <v>770.35089449203201</v>
      </c>
      <c r="D1863" s="363">
        <v>0</v>
      </c>
      <c r="E1863" s="363">
        <v>0</v>
      </c>
      <c r="F1863" s="363">
        <v>0</v>
      </c>
      <c r="G1863" s="363">
        <v>0</v>
      </c>
      <c r="H1863" s="363">
        <v>172.34565359417701</v>
      </c>
      <c r="I1863" s="363">
        <v>2132.8765069349406</v>
      </c>
      <c r="J1863" s="363">
        <v>0</v>
      </c>
      <c r="K1863" s="363">
        <v>278.52280608159305</v>
      </c>
    </row>
    <row r="1864" spans="1:11">
      <c r="A1864" s="361">
        <f t="shared" si="29"/>
        <v>45735</v>
      </c>
      <c r="B1864" s="362">
        <v>12</v>
      </c>
      <c r="C1864" s="363">
        <v>0</v>
      </c>
      <c r="D1864" s="363">
        <v>0</v>
      </c>
      <c r="E1864" s="363">
        <v>0</v>
      </c>
      <c r="F1864" s="363">
        <v>0</v>
      </c>
      <c r="G1864" s="363">
        <v>0</v>
      </c>
      <c r="H1864" s="363">
        <v>0</v>
      </c>
      <c r="I1864" s="363">
        <v>2767.6831471636001</v>
      </c>
      <c r="J1864" s="363">
        <v>0</v>
      </c>
      <c r="K1864" s="363">
        <v>1042.4812872355499</v>
      </c>
    </row>
    <row r="1865" spans="1:11">
      <c r="A1865" s="361">
        <f t="shared" si="29"/>
        <v>45735</v>
      </c>
      <c r="B1865" s="362">
        <v>13</v>
      </c>
      <c r="C1865" s="363">
        <v>0</v>
      </c>
      <c r="D1865" s="363">
        <v>0</v>
      </c>
      <c r="E1865" s="363">
        <v>0</v>
      </c>
      <c r="F1865" s="363">
        <v>0</v>
      </c>
      <c r="G1865" s="363">
        <v>0</v>
      </c>
      <c r="H1865" s="363">
        <v>0</v>
      </c>
      <c r="I1865" s="363">
        <v>2063.3008536196298</v>
      </c>
      <c r="J1865" s="363">
        <v>0</v>
      </c>
      <c r="K1865" s="363">
        <v>1022.65350159458</v>
      </c>
    </row>
    <row r="1866" spans="1:11">
      <c r="A1866" s="361">
        <f t="shared" si="29"/>
        <v>45735</v>
      </c>
      <c r="B1866" s="362">
        <v>14</v>
      </c>
      <c r="C1866" s="363">
        <v>0</v>
      </c>
      <c r="D1866" s="363">
        <v>0</v>
      </c>
      <c r="E1866" s="363">
        <v>0</v>
      </c>
      <c r="F1866" s="363">
        <v>0</v>
      </c>
      <c r="G1866" s="363">
        <v>0</v>
      </c>
      <c r="H1866" s="363">
        <v>0</v>
      </c>
      <c r="I1866" s="363">
        <v>2109.7454907892402</v>
      </c>
      <c r="J1866" s="363">
        <v>0</v>
      </c>
      <c r="K1866" s="363">
        <v>1026.1974780954699</v>
      </c>
    </row>
    <row r="1867" spans="1:11">
      <c r="A1867" s="361">
        <f t="shared" si="29"/>
        <v>45735</v>
      </c>
      <c r="B1867" s="362">
        <v>15</v>
      </c>
      <c r="C1867" s="363">
        <v>0</v>
      </c>
      <c r="D1867" s="363">
        <v>0</v>
      </c>
      <c r="E1867" s="363">
        <v>0</v>
      </c>
      <c r="F1867" s="363">
        <v>0</v>
      </c>
      <c r="G1867" s="363">
        <v>0</v>
      </c>
      <c r="H1867" s="363">
        <v>0</v>
      </c>
      <c r="I1867" s="363">
        <v>2543.7593138933203</v>
      </c>
      <c r="J1867" s="363">
        <v>0</v>
      </c>
      <c r="K1867" s="363">
        <v>1023.2473001196299</v>
      </c>
    </row>
    <row r="1868" spans="1:11">
      <c r="A1868" s="361">
        <f t="shared" si="29"/>
        <v>45735</v>
      </c>
      <c r="B1868" s="362">
        <v>16</v>
      </c>
      <c r="C1868" s="363">
        <v>0</v>
      </c>
      <c r="D1868" s="363">
        <v>0</v>
      </c>
      <c r="E1868" s="363">
        <v>0</v>
      </c>
      <c r="F1868" s="363">
        <v>0</v>
      </c>
      <c r="G1868" s="363">
        <v>0</v>
      </c>
      <c r="H1868" s="363">
        <v>0</v>
      </c>
      <c r="I1868" s="363">
        <v>2719.2166743963303</v>
      </c>
      <c r="J1868" s="363">
        <v>0</v>
      </c>
      <c r="K1868" s="363">
        <v>2006.2603528788402</v>
      </c>
    </row>
    <row r="1869" spans="1:11">
      <c r="A1869" s="361">
        <f t="shared" si="29"/>
        <v>45735</v>
      </c>
      <c r="B1869" s="362">
        <v>17</v>
      </c>
      <c r="C1869" s="363">
        <v>2674.6398660515297</v>
      </c>
      <c r="D1869" s="363">
        <v>0</v>
      </c>
      <c r="E1869" s="363">
        <v>0</v>
      </c>
      <c r="F1869" s="363">
        <v>0</v>
      </c>
      <c r="G1869" s="363">
        <v>0</v>
      </c>
      <c r="H1869" s="363">
        <v>0</v>
      </c>
      <c r="I1869" s="363">
        <v>1922.21688845211</v>
      </c>
      <c r="J1869" s="363">
        <v>0</v>
      </c>
      <c r="K1869" s="363">
        <v>0</v>
      </c>
    </row>
    <row r="1870" spans="1:11">
      <c r="A1870" s="361">
        <f t="shared" si="29"/>
        <v>45735</v>
      </c>
      <c r="B1870" s="362">
        <v>18</v>
      </c>
      <c r="C1870" s="363">
        <v>1191.36027783194</v>
      </c>
      <c r="D1870" s="363">
        <v>0</v>
      </c>
      <c r="E1870" s="363">
        <v>0</v>
      </c>
      <c r="F1870" s="363">
        <v>0</v>
      </c>
      <c r="G1870" s="363">
        <v>0</v>
      </c>
      <c r="H1870" s="363">
        <v>0</v>
      </c>
      <c r="I1870" s="363">
        <v>2384.7545823210899</v>
      </c>
      <c r="J1870" s="363">
        <v>0</v>
      </c>
      <c r="K1870" s="363">
        <v>0</v>
      </c>
    </row>
    <row r="1871" spans="1:11">
      <c r="A1871" s="361">
        <f t="shared" si="29"/>
        <v>45735</v>
      </c>
      <c r="B1871" s="362">
        <v>19</v>
      </c>
      <c r="C1871" s="363">
        <v>0</v>
      </c>
      <c r="D1871" s="363">
        <v>0</v>
      </c>
      <c r="E1871" s="363">
        <v>0</v>
      </c>
      <c r="F1871" s="363">
        <v>0</v>
      </c>
      <c r="G1871" s="363">
        <v>0</v>
      </c>
      <c r="H1871" s="363">
        <v>0</v>
      </c>
      <c r="I1871" s="363">
        <v>815.61990765778307</v>
      </c>
      <c r="J1871" s="363">
        <v>0</v>
      </c>
      <c r="K1871" s="363">
        <v>0</v>
      </c>
    </row>
    <row r="1872" spans="1:11">
      <c r="A1872" s="361">
        <f t="shared" si="29"/>
        <v>45735</v>
      </c>
      <c r="B1872" s="362">
        <v>20</v>
      </c>
      <c r="C1872" s="363">
        <v>0</v>
      </c>
      <c r="D1872" s="363">
        <v>0</v>
      </c>
      <c r="E1872" s="363">
        <v>0</v>
      </c>
      <c r="F1872" s="363">
        <v>0</v>
      </c>
      <c r="G1872" s="363">
        <v>0</v>
      </c>
      <c r="H1872" s="363">
        <v>0</v>
      </c>
      <c r="I1872" s="363">
        <v>852.66636264472311</v>
      </c>
      <c r="J1872" s="363">
        <v>0</v>
      </c>
      <c r="K1872" s="363">
        <v>0</v>
      </c>
    </row>
    <row r="1873" spans="1:11">
      <c r="A1873" s="361">
        <f t="shared" si="29"/>
        <v>45735</v>
      </c>
      <c r="B1873" s="362">
        <v>21</v>
      </c>
      <c r="C1873" s="363">
        <v>0</v>
      </c>
      <c r="D1873" s="363">
        <v>0</v>
      </c>
      <c r="E1873" s="363">
        <v>0</v>
      </c>
      <c r="F1873" s="363">
        <v>0</v>
      </c>
      <c r="G1873" s="363">
        <v>0</v>
      </c>
      <c r="H1873" s="363">
        <v>0</v>
      </c>
      <c r="I1873" s="363">
        <v>344.60829476632</v>
      </c>
      <c r="J1873" s="363">
        <v>0</v>
      </c>
      <c r="K1873" s="363">
        <v>0</v>
      </c>
    </row>
    <row r="1874" spans="1:11">
      <c r="A1874" s="361">
        <f t="shared" si="29"/>
        <v>45735</v>
      </c>
      <c r="B1874" s="362">
        <v>22</v>
      </c>
      <c r="C1874" s="363">
        <v>0</v>
      </c>
      <c r="D1874" s="363">
        <v>0</v>
      </c>
      <c r="E1874" s="363">
        <v>0</v>
      </c>
      <c r="F1874" s="363">
        <v>0</v>
      </c>
      <c r="G1874" s="363">
        <v>0</v>
      </c>
      <c r="H1874" s="363">
        <v>0</v>
      </c>
      <c r="I1874" s="363">
        <v>1880.3616453542402</v>
      </c>
      <c r="J1874" s="363">
        <v>0</v>
      </c>
      <c r="K1874" s="363">
        <v>1545.73288161344</v>
      </c>
    </row>
    <row r="1875" spans="1:11">
      <c r="A1875" s="361">
        <f t="shared" si="29"/>
        <v>45735</v>
      </c>
      <c r="B1875" s="362">
        <v>23</v>
      </c>
      <c r="C1875" s="363">
        <v>0</v>
      </c>
      <c r="D1875" s="363">
        <v>0</v>
      </c>
      <c r="E1875" s="363">
        <v>0</v>
      </c>
      <c r="F1875" s="363">
        <v>0</v>
      </c>
      <c r="G1875" s="363">
        <v>0</v>
      </c>
      <c r="H1875" s="363">
        <v>0</v>
      </c>
      <c r="I1875" s="363">
        <v>1197.9656600790099</v>
      </c>
      <c r="J1875" s="363">
        <v>0</v>
      </c>
      <c r="K1875" s="363">
        <v>1690.28428070472</v>
      </c>
    </row>
    <row r="1876" spans="1:11">
      <c r="A1876" s="361">
        <f t="shared" si="29"/>
        <v>45736</v>
      </c>
      <c r="B1876" s="362">
        <v>0</v>
      </c>
      <c r="C1876" s="363">
        <v>4875.2087983485198</v>
      </c>
      <c r="D1876" s="363">
        <v>0</v>
      </c>
      <c r="E1876" s="363">
        <v>0</v>
      </c>
      <c r="F1876" s="363">
        <v>0</v>
      </c>
      <c r="G1876" s="363">
        <v>0</v>
      </c>
      <c r="H1876" s="363">
        <v>0</v>
      </c>
      <c r="I1876" s="363">
        <v>3638.6344832212008</v>
      </c>
      <c r="J1876" s="363">
        <v>0</v>
      </c>
      <c r="K1876" s="363">
        <v>2591.6130197730104</v>
      </c>
    </row>
    <row r="1877" spans="1:11">
      <c r="A1877" s="361">
        <f t="shared" si="29"/>
        <v>45736</v>
      </c>
      <c r="B1877" s="362">
        <v>1</v>
      </c>
      <c r="C1877" s="363">
        <v>3803.5262894348703</v>
      </c>
      <c r="D1877" s="363">
        <v>0</v>
      </c>
      <c r="E1877" s="363">
        <v>0</v>
      </c>
      <c r="F1877" s="363">
        <v>0</v>
      </c>
      <c r="G1877" s="363">
        <v>0</v>
      </c>
      <c r="H1877" s="363">
        <v>0</v>
      </c>
      <c r="I1877" s="363">
        <v>3766.06217880649</v>
      </c>
      <c r="J1877" s="363">
        <v>0</v>
      </c>
      <c r="K1877" s="363">
        <v>2150.5866165996699</v>
      </c>
    </row>
    <row r="1878" spans="1:11">
      <c r="A1878" s="361">
        <f t="shared" si="29"/>
        <v>45736</v>
      </c>
      <c r="B1878" s="362">
        <v>2</v>
      </c>
      <c r="C1878" s="363">
        <v>3791.9287726334405</v>
      </c>
      <c r="D1878" s="363">
        <v>0</v>
      </c>
      <c r="E1878" s="363">
        <v>0</v>
      </c>
      <c r="F1878" s="363">
        <v>0</v>
      </c>
      <c r="G1878" s="363">
        <v>0</v>
      </c>
      <c r="H1878" s="363">
        <v>0</v>
      </c>
      <c r="I1878" s="363">
        <v>3905.69095943923</v>
      </c>
      <c r="J1878" s="363">
        <v>0</v>
      </c>
      <c r="K1878" s="363">
        <v>2057.1931686593098</v>
      </c>
    </row>
    <row r="1879" spans="1:11">
      <c r="A1879" s="361">
        <f t="shared" si="29"/>
        <v>45736</v>
      </c>
      <c r="B1879" s="362">
        <v>3</v>
      </c>
      <c r="C1879" s="363">
        <v>3795.3474455371602</v>
      </c>
      <c r="D1879" s="363">
        <v>0</v>
      </c>
      <c r="E1879" s="363">
        <v>0</v>
      </c>
      <c r="F1879" s="363">
        <v>0</v>
      </c>
      <c r="G1879" s="363">
        <v>0</v>
      </c>
      <c r="H1879" s="363">
        <v>0</v>
      </c>
      <c r="I1879" s="363">
        <v>3677.8580537052403</v>
      </c>
      <c r="J1879" s="363">
        <v>0</v>
      </c>
      <c r="K1879" s="363">
        <v>2056.9267173336498</v>
      </c>
    </row>
    <row r="1880" spans="1:11">
      <c r="A1880" s="361">
        <f t="shared" si="29"/>
        <v>45736</v>
      </c>
      <c r="B1880" s="362">
        <v>4</v>
      </c>
      <c r="C1880" s="363">
        <v>5819.7335432352802</v>
      </c>
      <c r="D1880" s="363">
        <v>0</v>
      </c>
      <c r="E1880" s="363">
        <v>0</v>
      </c>
      <c r="F1880" s="363">
        <v>0</v>
      </c>
      <c r="G1880" s="363">
        <v>0</v>
      </c>
      <c r="H1880" s="363">
        <v>0</v>
      </c>
      <c r="I1880" s="363">
        <v>4632.79068487523</v>
      </c>
      <c r="J1880" s="363">
        <v>0</v>
      </c>
      <c r="K1880" s="363">
        <v>458.50670384414002</v>
      </c>
    </row>
    <row r="1881" spans="1:11">
      <c r="A1881" s="361">
        <f t="shared" si="29"/>
        <v>45736</v>
      </c>
      <c r="B1881" s="362">
        <v>5</v>
      </c>
      <c r="C1881" s="363">
        <v>3978.9313762114502</v>
      </c>
      <c r="D1881" s="363">
        <v>0</v>
      </c>
      <c r="E1881" s="363">
        <v>0</v>
      </c>
      <c r="F1881" s="363">
        <v>14.7117512738609</v>
      </c>
      <c r="G1881" s="363">
        <v>0</v>
      </c>
      <c r="H1881" s="363">
        <v>0</v>
      </c>
      <c r="I1881" s="363">
        <v>5860.0955056787407</v>
      </c>
      <c r="J1881" s="363">
        <v>0</v>
      </c>
      <c r="K1881" s="363">
        <v>1983.9712945343201</v>
      </c>
    </row>
    <row r="1882" spans="1:11">
      <c r="A1882" s="361">
        <f t="shared" si="29"/>
        <v>45736</v>
      </c>
      <c r="B1882" s="362">
        <v>6</v>
      </c>
      <c r="C1882" s="363">
        <v>1482.5781967293601</v>
      </c>
      <c r="D1882" s="363">
        <v>0</v>
      </c>
      <c r="E1882" s="363">
        <v>0</v>
      </c>
      <c r="F1882" s="363">
        <v>0</v>
      </c>
      <c r="G1882" s="363">
        <v>0</v>
      </c>
      <c r="H1882" s="363">
        <v>0</v>
      </c>
      <c r="I1882" s="363">
        <v>2809.55821486184</v>
      </c>
      <c r="J1882" s="363">
        <v>0</v>
      </c>
      <c r="K1882" s="363">
        <v>530.70849440023505</v>
      </c>
    </row>
    <row r="1883" spans="1:11">
      <c r="A1883" s="361">
        <f t="shared" si="29"/>
        <v>45736</v>
      </c>
      <c r="B1883" s="362">
        <v>7</v>
      </c>
      <c r="C1883" s="363">
        <v>0</v>
      </c>
      <c r="D1883" s="363">
        <v>0</v>
      </c>
      <c r="E1883" s="363">
        <v>0</v>
      </c>
      <c r="F1883" s="363">
        <v>0</v>
      </c>
      <c r="G1883" s="363">
        <v>0</v>
      </c>
      <c r="H1883" s="363">
        <v>0</v>
      </c>
      <c r="I1883" s="363">
        <v>1065.3600054704602</v>
      </c>
      <c r="J1883" s="363">
        <v>0</v>
      </c>
      <c r="K1883" s="363">
        <v>1736.3276095450901</v>
      </c>
    </row>
    <row r="1884" spans="1:11">
      <c r="A1884" s="361">
        <f t="shared" si="29"/>
        <v>45736</v>
      </c>
      <c r="B1884" s="362">
        <v>8</v>
      </c>
      <c r="C1884" s="363">
        <v>0</v>
      </c>
      <c r="D1884" s="363">
        <v>0</v>
      </c>
      <c r="E1884" s="363">
        <v>0</v>
      </c>
      <c r="F1884" s="363">
        <v>0</v>
      </c>
      <c r="G1884" s="363">
        <v>0</v>
      </c>
      <c r="H1884" s="363">
        <v>0</v>
      </c>
      <c r="I1884" s="363">
        <v>598.81153801164703</v>
      </c>
      <c r="J1884" s="363">
        <v>0</v>
      </c>
      <c r="K1884" s="363">
        <v>2473.4127858943402</v>
      </c>
    </row>
    <row r="1885" spans="1:11">
      <c r="A1885" s="361">
        <f t="shared" si="29"/>
        <v>45736</v>
      </c>
      <c r="B1885" s="362">
        <v>9</v>
      </c>
      <c r="C1885" s="363">
        <v>0</v>
      </c>
      <c r="D1885" s="363">
        <v>0</v>
      </c>
      <c r="E1885" s="363">
        <v>0</v>
      </c>
      <c r="F1885" s="363">
        <v>0</v>
      </c>
      <c r="G1885" s="363">
        <v>0</v>
      </c>
      <c r="H1885" s="363">
        <v>0</v>
      </c>
      <c r="I1885" s="363">
        <v>845.85631845845398</v>
      </c>
      <c r="J1885" s="363">
        <v>0</v>
      </c>
      <c r="K1885" s="363">
        <v>2471.6219644391003</v>
      </c>
    </row>
    <row r="1886" spans="1:11">
      <c r="A1886" s="361">
        <f t="shared" si="29"/>
        <v>45736</v>
      </c>
      <c r="B1886" s="362">
        <v>10</v>
      </c>
      <c r="C1886" s="363">
        <v>0</v>
      </c>
      <c r="D1886" s="363">
        <v>0</v>
      </c>
      <c r="E1886" s="363">
        <v>0</v>
      </c>
      <c r="F1886" s="363">
        <v>0</v>
      </c>
      <c r="G1886" s="363">
        <v>0</v>
      </c>
      <c r="H1886" s="363">
        <v>0</v>
      </c>
      <c r="I1886" s="363">
        <v>567.18563509460807</v>
      </c>
      <c r="J1886" s="363">
        <v>0</v>
      </c>
      <c r="K1886" s="363">
        <v>1375.3525236110299</v>
      </c>
    </row>
    <row r="1887" spans="1:11">
      <c r="A1887" s="361">
        <f t="shared" si="29"/>
        <v>45736</v>
      </c>
      <c r="B1887" s="362">
        <v>11</v>
      </c>
      <c r="C1887" s="363">
        <v>0</v>
      </c>
      <c r="D1887" s="363">
        <v>0</v>
      </c>
      <c r="E1887" s="363">
        <v>0</v>
      </c>
      <c r="F1887" s="363">
        <v>0</v>
      </c>
      <c r="G1887" s="363">
        <v>0</v>
      </c>
      <c r="H1887" s="363">
        <v>0</v>
      </c>
      <c r="I1887" s="363">
        <v>473.53710122986001</v>
      </c>
      <c r="J1887" s="363">
        <v>0</v>
      </c>
      <c r="K1887" s="363">
        <v>2010.8769566037804</v>
      </c>
    </row>
    <row r="1888" spans="1:11">
      <c r="A1888" s="361">
        <f t="shared" si="29"/>
        <v>45736</v>
      </c>
      <c r="B1888" s="362">
        <v>12</v>
      </c>
      <c r="C1888" s="363">
        <v>275.867062598735</v>
      </c>
      <c r="D1888" s="363">
        <v>0</v>
      </c>
      <c r="E1888" s="363">
        <v>0</v>
      </c>
      <c r="F1888" s="363">
        <v>0</v>
      </c>
      <c r="G1888" s="363">
        <v>0</v>
      </c>
      <c r="H1888" s="363">
        <v>0</v>
      </c>
      <c r="I1888" s="363">
        <v>603.3964157959731</v>
      </c>
      <c r="J1888" s="363">
        <v>0</v>
      </c>
      <c r="K1888" s="363">
        <v>3439.9197057597203</v>
      </c>
    </row>
    <row r="1889" spans="1:11">
      <c r="A1889" s="361">
        <f t="shared" si="29"/>
        <v>45736</v>
      </c>
      <c r="B1889" s="362">
        <v>13</v>
      </c>
      <c r="C1889" s="363">
        <v>0</v>
      </c>
      <c r="D1889" s="363">
        <v>0</v>
      </c>
      <c r="E1889" s="363">
        <v>0</v>
      </c>
      <c r="F1889" s="363">
        <v>0</v>
      </c>
      <c r="G1889" s="363">
        <v>0</v>
      </c>
      <c r="H1889" s="363">
        <v>0</v>
      </c>
      <c r="I1889" s="363">
        <v>625.64270078320999</v>
      </c>
      <c r="J1889" s="363">
        <v>0</v>
      </c>
      <c r="K1889" s="363">
        <v>3021.4138568807602</v>
      </c>
    </row>
    <row r="1890" spans="1:11">
      <c r="A1890" s="361">
        <f t="shared" si="29"/>
        <v>45736</v>
      </c>
      <c r="B1890" s="362">
        <v>14</v>
      </c>
      <c r="C1890" s="363">
        <v>0</v>
      </c>
      <c r="D1890" s="363">
        <v>0</v>
      </c>
      <c r="E1890" s="363">
        <v>0</v>
      </c>
      <c r="F1890" s="363">
        <v>0</v>
      </c>
      <c r="G1890" s="363">
        <v>0</v>
      </c>
      <c r="H1890" s="363">
        <v>0</v>
      </c>
      <c r="I1890" s="363">
        <v>928.48697918472999</v>
      </c>
      <c r="J1890" s="363">
        <v>0</v>
      </c>
      <c r="K1890" s="363">
        <v>2736.9499679895803</v>
      </c>
    </row>
    <row r="1891" spans="1:11">
      <c r="A1891" s="361">
        <f t="shared" si="29"/>
        <v>45736</v>
      </c>
      <c r="B1891" s="362">
        <v>15</v>
      </c>
      <c r="C1891" s="363">
        <v>0</v>
      </c>
      <c r="D1891" s="363">
        <v>0</v>
      </c>
      <c r="E1891" s="363">
        <v>0</v>
      </c>
      <c r="F1891" s="363">
        <v>0</v>
      </c>
      <c r="G1891" s="363">
        <v>0</v>
      </c>
      <c r="H1891" s="363">
        <v>0</v>
      </c>
      <c r="I1891" s="363">
        <v>864.63261798295798</v>
      </c>
      <c r="J1891" s="363">
        <v>0</v>
      </c>
      <c r="K1891" s="363">
        <v>2465.2838226918402</v>
      </c>
    </row>
    <row r="1892" spans="1:11">
      <c r="A1892" s="361">
        <f t="shared" si="29"/>
        <v>45736</v>
      </c>
      <c r="B1892" s="362">
        <v>16</v>
      </c>
      <c r="C1892" s="363">
        <v>0</v>
      </c>
      <c r="D1892" s="363">
        <v>0</v>
      </c>
      <c r="E1892" s="363">
        <v>0</v>
      </c>
      <c r="F1892" s="363">
        <v>0</v>
      </c>
      <c r="G1892" s="363">
        <v>0</v>
      </c>
      <c r="H1892" s="363">
        <v>7.1506565446786102E-2</v>
      </c>
      <c r="I1892" s="363">
        <v>852.36904163884606</v>
      </c>
      <c r="J1892" s="363">
        <v>0</v>
      </c>
      <c r="K1892" s="363">
        <v>2465.34622761027</v>
      </c>
    </row>
    <row r="1893" spans="1:11">
      <c r="A1893" s="361">
        <f t="shared" si="29"/>
        <v>45736</v>
      </c>
      <c r="B1893" s="362">
        <v>17</v>
      </c>
      <c r="C1893" s="363">
        <v>0</v>
      </c>
      <c r="D1893" s="363">
        <v>0</v>
      </c>
      <c r="E1893" s="363">
        <v>0</v>
      </c>
      <c r="F1893" s="363">
        <v>0</v>
      </c>
      <c r="G1893" s="363">
        <v>0</v>
      </c>
      <c r="H1893" s="363">
        <v>0</v>
      </c>
      <c r="I1893" s="363">
        <v>666.50672025841698</v>
      </c>
      <c r="J1893" s="363">
        <v>0</v>
      </c>
      <c r="K1893" s="363">
        <v>873.17791495941697</v>
      </c>
    </row>
    <row r="1894" spans="1:11">
      <c r="A1894" s="361">
        <f t="shared" si="29"/>
        <v>45736</v>
      </c>
      <c r="B1894" s="362">
        <v>18</v>
      </c>
      <c r="C1894" s="363">
        <v>0</v>
      </c>
      <c r="D1894" s="363">
        <v>0</v>
      </c>
      <c r="E1894" s="363">
        <v>0</v>
      </c>
      <c r="F1894" s="363">
        <v>0</v>
      </c>
      <c r="G1894" s="363">
        <v>0</v>
      </c>
      <c r="H1894" s="363">
        <v>0</v>
      </c>
      <c r="I1894" s="363">
        <v>830.34452103761305</v>
      </c>
      <c r="J1894" s="363">
        <v>0</v>
      </c>
      <c r="K1894" s="363">
        <v>0</v>
      </c>
    </row>
    <row r="1895" spans="1:11">
      <c r="A1895" s="361">
        <f t="shared" si="29"/>
        <v>45736</v>
      </c>
      <c r="B1895" s="362">
        <v>19</v>
      </c>
      <c r="C1895" s="363">
        <v>0</v>
      </c>
      <c r="D1895" s="363">
        <v>0</v>
      </c>
      <c r="E1895" s="363">
        <v>0</v>
      </c>
      <c r="F1895" s="363">
        <v>0</v>
      </c>
      <c r="G1895" s="363">
        <v>0</v>
      </c>
      <c r="H1895" s="363">
        <v>0</v>
      </c>
      <c r="I1895" s="363">
        <v>769.77096565554893</v>
      </c>
      <c r="J1895" s="363">
        <v>0</v>
      </c>
      <c r="K1895" s="363">
        <v>0</v>
      </c>
    </row>
    <row r="1896" spans="1:11">
      <c r="A1896" s="361">
        <f t="shared" si="29"/>
        <v>45736</v>
      </c>
      <c r="B1896" s="362">
        <v>20</v>
      </c>
      <c r="C1896" s="363">
        <v>0</v>
      </c>
      <c r="D1896" s="363">
        <v>0</v>
      </c>
      <c r="E1896" s="363">
        <v>0</v>
      </c>
      <c r="F1896" s="363">
        <v>0</v>
      </c>
      <c r="G1896" s="363">
        <v>0</v>
      </c>
      <c r="H1896" s="363">
        <v>0</v>
      </c>
      <c r="I1896" s="363">
        <v>555.78828845239002</v>
      </c>
      <c r="J1896" s="363">
        <v>0</v>
      </c>
      <c r="K1896" s="363">
        <v>0</v>
      </c>
    </row>
    <row r="1897" spans="1:11">
      <c r="A1897" s="361">
        <f t="shared" si="29"/>
        <v>45736</v>
      </c>
      <c r="B1897" s="362">
        <v>21</v>
      </c>
      <c r="C1897" s="363">
        <v>0</v>
      </c>
      <c r="D1897" s="363">
        <v>0</v>
      </c>
      <c r="E1897" s="363">
        <v>0</v>
      </c>
      <c r="F1897" s="363">
        <v>0</v>
      </c>
      <c r="G1897" s="363">
        <v>0</v>
      </c>
      <c r="H1897" s="363">
        <v>0</v>
      </c>
      <c r="I1897" s="363">
        <v>0</v>
      </c>
      <c r="J1897" s="363">
        <v>0</v>
      </c>
      <c r="K1897" s="363">
        <v>0</v>
      </c>
    </row>
    <row r="1898" spans="1:11">
      <c r="A1898" s="361">
        <f t="shared" si="29"/>
        <v>45736</v>
      </c>
      <c r="B1898" s="362">
        <v>22</v>
      </c>
      <c r="C1898" s="363">
        <v>0</v>
      </c>
      <c r="D1898" s="363">
        <v>0</v>
      </c>
      <c r="E1898" s="363">
        <v>0</v>
      </c>
      <c r="F1898" s="363">
        <v>0</v>
      </c>
      <c r="G1898" s="363">
        <v>0</v>
      </c>
      <c r="H1898" s="363">
        <v>0</v>
      </c>
      <c r="I1898" s="363">
        <v>593.97303819868409</v>
      </c>
      <c r="J1898" s="363">
        <v>0</v>
      </c>
      <c r="K1898" s="363">
        <v>1523.2427593694001</v>
      </c>
    </row>
    <row r="1899" spans="1:11">
      <c r="A1899" s="361">
        <f t="shared" si="29"/>
        <v>45736</v>
      </c>
      <c r="B1899" s="362">
        <v>23</v>
      </c>
      <c r="C1899" s="363">
        <v>0</v>
      </c>
      <c r="D1899" s="363">
        <v>0</v>
      </c>
      <c r="E1899" s="363">
        <v>0</v>
      </c>
      <c r="F1899" s="363">
        <v>0</v>
      </c>
      <c r="G1899" s="363">
        <v>0</v>
      </c>
      <c r="H1899" s="363">
        <v>0</v>
      </c>
      <c r="I1899" s="363">
        <v>725.05089939805202</v>
      </c>
      <c r="J1899" s="363">
        <v>0</v>
      </c>
      <c r="K1899" s="363">
        <v>1588.6260435428901</v>
      </c>
    </row>
    <row r="1900" spans="1:11">
      <c r="A1900" s="361">
        <f t="shared" si="29"/>
        <v>45737</v>
      </c>
      <c r="B1900" s="362">
        <v>0</v>
      </c>
      <c r="C1900" s="363">
        <v>1219.8434408915</v>
      </c>
      <c r="D1900" s="363">
        <v>0</v>
      </c>
      <c r="E1900" s="363">
        <v>0</v>
      </c>
      <c r="F1900" s="363">
        <v>0</v>
      </c>
      <c r="G1900" s="363">
        <v>0</v>
      </c>
      <c r="H1900" s="363">
        <v>0</v>
      </c>
      <c r="I1900" s="363">
        <v>1793.7351202928</v>
      </c>
      <c r="J1900" s="363">
        <v>0</v>
      </c>
      <c r="K1900" s="363">
        <v>259.92334414007803</v>
      </c>
    </row>
    <row r="1901" spans="1:11">
      <c r="A1901" s="361">
        <f t="shared" si="29"/>
        <v>45737</v>
      </c>
      <c r="B1901" s="362">
        <v>1</v>
      </c>
      <c r="C1901" s="363">
        <v>3651.2019046647997</v>
      </c>
      <c r="D1901" s="363">
        <v>0</v>
      </c>
      <c r="E1901" s="363">
        <v>0</v>
      </c>
      <c r="F1901" s="363">
        <v>18.03769060934</v>
      </c>
      <c r="G1901" s="363">
        <v>0</v>
      </c>
      <c r="H1901" s="363">
        <v>0</v>
      </c>
      <c r="I1901" s="363">
        <v>3612.9908507627101</v>
      </c>
      <c r="J1901" s="363">
        <v>0</v>
      </c>
      <c r="K1901" s="363">
        <v>2400.2745008884099</v>
      </c>
    </row>
    <row r="1902" spans="1:11">
      <c r="A1902" s="361">
        <f t="shared" si="29"/>
        <v>45737</v>
      </c>
      <c r="B1902" s="362">
        <v>2</v>
      </c>
      <c r="C1902" s="363">
        <v>5708.7299918096396</v>
      </c>
      <c r="D1902" s="363">
        <v>0</v>
      </c>
      <c r="E1902" s="363">
        <v>0</v>
      </c>
      <c r="F1902" s="363">
        <v>18.03769060934</v>
      </c>
      <c r="G1902" s="363">
        <v>0</v>
      </c>
      <c r="H1902" s="363">
        <v>0</v>
      </c>
      <c r="I1902" s="363">
        <v>3009.17588383779</v>
      </c>
      <c r="J1902" s="363">
        <v>0</v>
      </c>
      <c r="K1902" s="363">
        <v>0</v>
      </c>
    </row>
    <row r="1903" spans="1:11">
      <c r="A1903" s="361">
        <f t="shared" si="29"/>
        <v>45737</v>
      </c>
      <c r="B1903" s="362">
        <v>3</v>
      </c>
      <c r="C1903" s="363">
        <v>5980.9463127463105</v>
      </c>
      <c r="D1903" s="363">
        <v>0</v>
      </c>
      <c r="E1903" s="363">
        <v>0</v>
      </c>
      <c r="F1903" s="363">
        <v>18.03769060934</v>
      </c>
      <c r="G1903" s="363">
        <v>0</v>
      </c>
      <c r="H1903" s="363">
        <v>0</v>
      </c>
      <c r="I1903" s="363">
        <v>2983.8491408022405</v>
      </c>
      <c r="J1903" s="363">
        <v>0</v>
      </c>
      <c r="K1903" s="363">
        <v>0</v>
      </c>
    </row>
    <row r="1904" spans="1:11">
      <c r="A1904" s="361">
        <f t="shared" si="29"/>
        <v>45737</v>
      </c>
      <c r="B1904" s="362">
        <v>4</v>
      </c>
      <c r="C1904" s="363">
        <v>5222.3191959669612</v>
      </c>
      <c r="D1904" s="363">
        <v>0</v>
      </c>
      <c r="E1904" s="363">
        <v>0</v>
      </c>
      <c r="F1904" s="363">
        <v>18.03769060934</v>
      </c>
      <c r="G1904" s="363">
        <v>0</v>
      </c>
      <c r="H1904" s="363">
        <v>0</v>
      </c>
      <c r="I1904" s="363">
        <v>4095.0690379687303</v>
      </c>
      <c r="J1904" s="363">
        <v>0</v>
      </c>
      <c r="K1904" s="363">
        <v>460.51149255405005</v>
      </c>
    </row>
    <row r="1905" spans="1:11">
      <c r="A1905" s="361">
        <f t="shared" si="29"/>
        <v>45737</v>
      </c>
      <c r="B1905" s="362">
        <v>5</v>
      </c>
      <c r="C1905" s="363">
        <v>5491.2665391701403</v>
      </c>
      <c r="D1905" s="363">
        <v>0</v>
      </c>
      <c r="E1905" s="363">
        <v>0</v>
      </c>
      <c r="F1905" s="363">
        <v>18.03769060934</v>
      </c>
      <c r="G1905" s="363">
        <v>0</v>
      </c>
      <c r="H1905" s="363">
        <v>0</v>
      </c>
      <c r="I1905" s="363">
        <v>5799.5513023357498</v>
      </c>
      <c r="J1905" s="363">
        <v>0</v>
      </c>
      <c r="K1905" s="363">
        <v>460.07115913622903</v>
      </c>
    </row>
    <row r="1906" spans="1:11">
      <c r="A1906" s="361">
        <f t="shared" si="29"/>
        <v>45737</v>
      </c>
      <c r="B1906" s="362">
        <v>6</v>
      </c>
      <c r="C1906" s="363">
        <v>1006.06643714275</v>
      </c>
      <c r="D1906" s="363">
        <v>0</v>
      </c>
      <c r="E1906" s="363">
        <v>0</v>
      </c>
      <c r="F1906" s="363">
        <v>498.07170000000002</v>
      </c>
      <c r="G1906" s="363">
        <v>0</v>
      </c>
      <c r="H1906" s="363">
        <v>0</v>
      </c>
      <c r="I1906" s="363">
        <v>2716.4698076142104</v>
      </c>
      <c r="J1906" s="363">
        <v>0</v>
      </c>
      <c r="K1906" s="363">
        <v>305.52020490360798</v>
      </c>
    </row>
    <row r="1907" spans="1:11">
      <c r="A1907" s="361">
        <f t="shared" si="29"/>
        <v>45737</v>
      </c>
      <c r="B1907" s="362">
        <v>7</v>
      </c>
      <c r="C1907" s="363">
        <v>996.29959538024013</v>
      </c>
      <c r="D1907" s="363">
        <v>0</v>
      </c>
      <c r="E1907" s="363">
        <v>0</v>
      </c>
      <c r="F1907" s="363">
        <v>1071.7519</v>
      </c>
      <c r="G1907" s="363">
        <v>0</v>
      </c>
      <c r="H1907" s="363">
        <v>0</v>
      </c>
      <c r="I1907" s="363">
        <v>2607.0326260966099</v>
      </c>
      <c r="J1907" s="363">
        <v>0</v>
      </c>
      <c r="K1907" s="363">
        <v>333.58387462876198</v>
      </c>
    </row>
    <row r="1908" spans="1:11">
      <c r="A1908" s="361">
        <f t="shared" si="29"/>
        <v>45737</v>
      </c>
      <c r="B1908" s="362">
        <v>8</v>
      </c>
      <c r="C1908" s="363">
        <v>994.27703098886104</v>
      </c>
      <c r="D1908" s="363">
        <v>0</v>
      </c>
      <c r="E1908" s="363">
        <v>0</v>
      </c>
      <c r="F1908" s="363">
        <v>1310.9506000000001</v>
      </c>
      <c r="G1908" s="363">
        <v>0</v>
      </c>
      <c r="H1908" s="363">
        <v>0</v>
      </c>
      <c r="I1908" s="363">
        <v>1985.1016962278602</v>
      </c>
      <c r="J1908" s="363">
        <v>0</v>
      </c>
      <c r="K1908" s="363">
        <v>561.92555214194203</v>
      </c>
    </row>
    <row r="1909" spans="1:11">
      <c r="A1909" s="361">
        <f t="shared" si="29"/>
        <v>45737</v>
      </c>
      <c r="B1909" s="362">
        <v>9</v>
      </c>
      <c r="C1909" s="363">
        <v>891.03041783591198</v>
      </c>
      <c r="D1909" s="363">
        <v>0</v>
      </c>
      <c r="E1909" s="363">
        <v>0</v>
      </c>
      <c r="F1909" s="363">
        <v>0</v>
      </c>
      <c r="G1909" s="363">
        <v>0</v>
      </c>
      <c r="H1909" s="363">
        <v>0</v>
      </c>
      <c r="I1909" s="363">
        <v>1501.1661255183901</v>
      </c>
      <c r="J1909" s="363">
        <v>0</v>
      </c>
      <c r="K1909" s="363">
        <v>116.510819623377</v>
      </c>
    </row>
    <row r="1910" spans="1:11">
      <c r="A1910" s="361">
        <f t="shared" si="29"/>
        <v>45737</v>
      </c>
      <c r="B1910" s="362">
        <v>10</v>
      </c>
      <c r="C1910" s="363">
        <v>892.40795301897106</v>
      </c>
      <c r="D1910" s="363">
        <v>0</v>
      </c>
      <c r="E1910" s="363">
        <v>0</v>
      </c>
      <c r="F1910" s="363">
        <v>0</v>
      </c>
      <c r="G1910" s="363">
        <v>0</v>
      </c>
      <c r="H1910" s="363">
        <v>0</v>
      </c>
      <c r="I1910" s="363">
        <v>1570.96747308157</v>
      </c>
      <c r="J1910" s="363">
        <v>0</v>
      </c>
      <c r="K1910" s="363">
        <v>116.512112561661</v>
      </c>
    </row>
    <row r="1911" spans="1:11">
      <c r="A1911" s="361">
        <f t="shared" si="29"/>
        <v>45737</v>
      </c>
      <c r="B1911" s="362">
        <v>11</v>
      </c>
      <c r="C1911" s="363">
        <v>0</v>
      </c>
      <c r="D1911" s="363">
        <v>0</v>
      </c>
      <c r="E1911" s="363">
        <v>0</v>
      </c>
      <c r="F1911" s="363">
        <v>0</v>
      </c>
      <c r="G1911" s="363">
        <v>0</v>
      </c>
      <c r="H1911" s="363">
        <v>0</v>
      </c>
      <c r="I1911" s="363">
        <v>2647.1338829215797</v>
      </c>
      <c r="J1911" s="363">
        <v>0</v>
      </c>
      <c r="K1911" s="363">
        <v>1104.0862618644501</v>
      </c>
    </row>
    <row r="1912" spans="1:11">
      <c r="A1912" s="361">
        <f t="shared" si="29"/>
        <v>45737</v>
      </c>
      <c r="B1912" s="362">
        <v>12</v>
      </c>
      <c r="C1912" s="363">
        <v>0</v>
      </c>
      <c r="D1912" s="363">
        <v>0</v>
      </c>
      <c r="E1912" s="363">
        <v>0</v>
      </c>
      <c r="F1912" s="363">
        <v>0</v>
      </c>
      <c r="G1912" s="363">
        <v>0</v>
      </c>
      <c r="H1912" s="363">
        <v>0</v>
      </c>
      <c r="I1912" s="363">
        <v>1512.86872523589</v>
      </c>
      <c r="J1912" s="363">
        <v>0</v>
      </c>
      <c r="K1912" s="363">
        <v>1257.5797728540199</v>
      </c>
    </row>
    <row r="1913" spans="1:11">
      <c r="A1913" s="361">
        <f t="shared" si="29"/>
        <v>45737</v>
      </c>
      <c r="B1913" s="362">
        <v>13</v>
      </c>
      <c r="C1913" s="363">
        <v>0</v>
      </c>
      <c r="D1913" s="363">
        <v>0</v>
      </c>
      <c r="E1913" s="363">
        <v>0</v>
      </c>
      <c r="F1913" s="363">
        <v>0</v>
      </c>
      <c r="G1913" s="363">
        <v>0</v>
      </c>
      <c r="H1913" s="363">
        <v>0</v>
      </c>
      <c r="I1913" s="363">
        <v>1704.2094309644601</v>
      </c>
      <c r="J1913" s="363">
        <v>0</v>
      </c>
      <c r="K1913" s="363">
        <v>1307.8155264528002</v>
      </c>
    </row>
    <row r="1914" spans="1:11">
      <c r="A1914" s="361">
        <f t="shared" si="29"/>
        <v>45737</v>
      </c>
      <c r="B1914" s="362">
        <v>14</v>
      </c>
      <c r="C1914" s="363">
        <v>0</v>
      </c>
      <c r="D1914" s="363">
        <v>0</v>
      </c>
      <c r="E1914" s="363">
        <v>0</v>
      </c>
      <c r="F1914" s="363">
        <v>0</v>
      </c>
      <c r="G1914" s="363">
        <v>0</v>
      </c>
      <c r="H1914" s="363">
        <v>0</v>
      </c>
      <c r="I1914" s="363">
        <v>1454.3996963796199</v>
      </c>
      <c r="J1914" s="363">
        <v>0</v>
      </c>
      <c r="K1914" s="363">
        <v>1303.4834593584401</v>
      </c>
    </row>
    <row r="1915" spans="1:11">
      <c r="A1915" s="361">
        <f t="shared" si="29"/>
        <v>45737</v>
      </c>
      <c r="B1915" s="362">
        <v>15</v>
      </c>
      <c r="C1915" s="363">
        <v>0</v>
      </c>
      <c r="D1915" s="363">
        <v>0</v>
      </c>
      <c r="E1915" s="363">
        <v>0</v>
      </c>
      <c r="F1915" s="363">
        <v>0</v>
      </c>
      <c r="G1915" s="363">
        <v>0</v>
      </c>
      <c r="H1915" s="363">
        <v>5121.6500224052506</v>
      </c>
      <c r="I1915" s="363">
        <v>2021.06961384223</v>
      </c>
      <c r="J1915" s="363">
        <v>0</v>
      </c>
      <c r="K1915" s="363">
        <v>1303.66718255103</v>
      </c>
    </row>
    <row r="1916" spans="1:11">
      <c r="A1916" s="361">
        <f t="shared" si="29"/>
        <v>45737</v>
      </c>
      <c r="B1916" s="362">
        <v>16</v>
      </c>
      <c r="C1916" s="363">
        <v>0</v>
      </c>
      <c r="D1916" s="363">
        <v>0</v>
      </c>
      <c r="E1916" s="363">
        <v>0</v>
      </c>
      <c r="F1916" s="363">
        <v>0</v>
      </c>
      <c r="G1916" s="363">
        <v>0</v>
      </c>
      <c r="H1916" s="363">
        <v>0</v>
      </c>
      <c r="I1916" s="363">
        <v>1638.3364938946202</v>
      </c>
      <c r="J1916" s="363">
        <v>0</v>
      </c>
      <c r="K1916" s="363">
        <v>1309.6855630877601</v>
      </c>
    </row>
    <row r="1917" spans="1:11">
      <c r="A1917" s="361">
        <f t="shared" si="29"/>
        <v>45737</v>
      </c>
      <c r="B1917" s="362">
        <v>17</v>
      </c>
      <c r="C1917" s="363">
        <v>0</v>
      </c>
      <c r="D1917" s="363">
        <v>0</v>
      </c>
      <c r="E1917" s="363">
        <v>0</v>
      </c>
      <c r="F1917" s="363">
        <v>0</v>
      </c>
      <c r="G1917" s="363">
        <v>0</v>
      </c>
      <c r="H1917" s="363">
        <v>0</v>
      </c>
      <c r="I1917" s="363">
        <v>1647.9958502372101</v>
      </c>
      <c r="J1917" s="363">
        <v>0</v>
      </c>
      <c r="K1917" s="363">
        <v>1310.1012432887701</v>
      </c>
    </row>
    <row r="1918" spans="1:11">
      <c r="A1918" s="361">
        <f t="shared" si="29"/>
        <v>45737</v>
      </c>
      <c r="B1918" s="362">
        <v>18</v>
      </c>
      <c r="C1918" s="363">
        <v>0</v>
      </c>
      <c r="D1918" s="363">
        <v>0</v>
      </c>
      <c r="E1918" s="363">
        <v>0</v>
      </c>
      <c r="F1918" s="363">
        <v>0</v>
      </c>
      <c r="G1918" s="363">
        <v>0</v>
      </c>
      <c r="H1918" s="363">
        <v>0</v>
      </c>
      <c r="I1918" s="363">
        <v>726.88531853407699</v>
      </c>
      <c r="J1918" s="363">
        <v>0</v>
      </c>
      <c r="K1918" s="363">
        <v>0</v>
      </c>
    </row>
    <row r="1919" spans="1:11">
      <c r="A1919" s="361">
        <f t="shared" si="29"/>
        <v>45737</v>
      </c>
      <c r="B1919" s="362">
        <v>19</v>
      </c>
      <c r="C1919" s="363">
        <v>883.16928074045404</v>
      </c>
      <c r="D1919" s="363">
        <v>0</v>
      </c>
      <c r="E1919" s="363">
        <v>0</v>
      </c>
      <c r="F1919" s="363">
        <v>0</v>
      </c>
      <c r="G1919" s="363">
        <v>0</v>
      </c>
      <c r="H1919" s="363">
        <v>0</v>
      </c>
      <c r="I1919" s="363">
        <v>1137.6181148782102</v>
      </c>
      <c r="J1919" s="363">
        <v>0</v>
      </c>
      <c r="K1919" s="363">
        <v>0</v>
      </c>
    </row>
    <row r="1920" spans="1:11">
      <c r="A1920" s="361">
        <f t="shared" si="29"/>
        <v>45737</v>
      </c>
      <c r="B1920" s="362">
        <v>20</v>
      </c>
      <c r="C1920" s="363">
        <v>728.18256725256299</v>
      </c>
      <c r="D1920" s="363">
        <v>0</v>
      </c>
      <c r="E1920" s="363">
        <v>0</v>
      </c>
      <c r="F1920" s="363">
        <v>0</v>
      </c>
      <c r="G1920" s="363">
        <v>0</v>
      </c>
      <c r="H1920" s="363">
        <v>0</v>
      </c>
      <c r="I1920" s="363">
        <v>180.15954155838301</v>
      </c>
      <c r="J1920" s="363">
        <v>0</v>
      </c>
      <c r="K1920" s="363">
        <v>0</v>
      </c>
    </row>
    <row r="1921" spans="1:11">
      <c r="A1921" s="361">
        <f t="shared" si="29"/>
        <v>45737</v>
      </c>
      <c r="B1921" s="362">
        <v>21</v>
      </c>
      <c r="C1921" s="363">
        <v>730.38971363804706</v>
      </c>
      <c r="D1921" s="363">
        <v>0</v>
      </c>
      <c r="E1921" s="363">
        <v>0</v>
      </c>
      <c r="F1921" s="363">
        <v>0</v>
      </c>
      <c r="G1921" s="363">
        <v>0</v>
      </c>
      <c r="H1921" s="363">
        <v>0</v>
      </c>
      <c r="I1921" s="363">
        <v>185.79958539823699</v>
      </c>
      <c r="J1921" s="363">
        <v>0</v>
      </c>
      <c r="K1921" s="363">
        <v>0</v>
      </c>
    </row>
    <row r="1922" spans="1:11">
      <c r="A1922" s="361">
        <f t="shared" si="29"/>
        <v>45737</v>
      </c>
      <c r="B1922" s="362">
        <v>22</v>
      </c>
      <c r="C1922" s="363">
        <v>3683.2155978445603</v>
      </c>
      <c r="D1922" s="363">
        <v>0</v>
      </c>
      <c r="E1922" s="363">
        <v>0</v>
      </c>
      <c r="F1922" s="363">
        <v>18.03769060934</v>
      </c>
      <c r="G1922" s="363">
        <v>0</v>
      </c>
      <c r="H1922" s="363">
        <v>0</v>
      </c>
      <c r="I1922" s="363">
        <v>2973.4696304445806</v>
      </c>
      <c r="J1922" s="363">
        <v>0</v>
      </c>
      <c r="K1922" s="363">
        <v>2590.8150710894101</v>
      </c>
    </row>
    <row r="1923" spans="1:11">
      <c r="A1923" s="361">
        <f t="shared" si="29"/>
        <v>45737</v>
      </c>
      <c r="B1923" s="362">
        <v>23</v>
      </c>
      <c r="C1923" s="363">
        <v>3637.9334118114803</v>
      </c>
      <c r="D1923" s="363">
        <v>0</v>
      </c>
      <c r="E1923" s="363">
        <v>0</v>
      </c>
      <c r="F1923" s="363">
        <v>0</v>
      </c>
      <c r="G1923" s="363">
        <v>0</v>
      </c>
      <c r="H1923" s="363">
        <v>0</v>
      </c>
      <c r="I1923" s="363">
        <v>570.20811468567706</v>
      </c>
      <c r="J1923" s="363">
        <v>0</v>
      </c>
      <c r="K1923" s="363">
        <v>2239.0116828773903</v>
      </c>
    </row>
    <row r="1924" spans="1:11">
      <c r="A1924" s="361">
        <f t="shared" si="29"/>
        <v>45738</v>
      </c>
      <c r="B1924" s="362">
        <v>0</v>
      </c>
      <c r="C1924" s="363">
        <v>3640.82113803214</v>
      </c>
      <c r="D1924" s="363">
        <v>0</v>
      </c>
      <c r="E1924" s="363">
        <v>0</v>
      </c>
      <c r="F1924" s="363">
        <v>0</v>
      </c>
      <c r="G1924" s="363">
        <v>0</v>
      </c>
      <c r="H1924" s="363">
        <v>0</v>
      </c>
      <c r="I1924" s="363">
        <v>3274.3140828820701</v>
      </c>
      <c r="J1924" s="363">
        <v>0</v>
      </c>
      <c r="K1924" s="363">
        <v>2086.73527515765</v>
      </c>
    </row>
    <row r="1925" spans="1:11">
      <c r="A1925" s="361">
        <f t="shared" ref="A1925:A1988" si="30">IF(B1925=0,A1924+1,A1924)</f>
        <v>45738</v>
      </c>
      <c r="B1925" s="362">
        <v>1</v>
      </c>
      <c r="C1925" s="363">
        <v>6293.5141265708398</v>
      </c>
      <c r="D1925" s="363">
        <v>0</v>
      </c>
      <c r="E1925" s="363">
        <v>0</v>
      </c>
      <c r="F1925" s="363">
        <v>0</v>
      </c>
      <c r="G1925" s="363">
        <v>0</v>
      </c>
      <c r="H1925" s="363">
        <v>0</v>
      </c>
      <c r="I1925" s="363">
        <v>2920.65296050603</v>
      </c>
      <c r="J1925" s="363">
        <v>0</v>
      </c>
      <c r="K1925" s="363">
        <v>0</v>
      </c>
    </row>
    <row r="1926" spans="1:11">
      <c r="A1926" s="361">
        <f t="shared" si="30"/>
        <v>45738</v>
      </c>
      <c r="B1926" s="362">
        <v>2</v>
      </c>
      <c r="C1926" s="363">
        <v>5861.8006822778507</v>
      </c>
      <c r="D1926" s="363">
        <v>0</v>
      </c>
      <c r="E1926" s="363">
        <v>0</v>
      </c>
      <c r="F1926" s="363">
        <v>0</v>
      </c>
      <c r="G1926" s="363">
        <v>0</v>
      </c>
      <c r="H1926" s="363">
        <v>0</v>
      </c>
      <c r="I1926" s="363">
        <v>2439.4696984510697</v>
      </c>
      <c r="J1926" s="363">
        <v>0</v>
      </c>
      <c r="K1926" s="363">
        <v>0</v>
      </c>
    </row>
    <row r="1927" spans="1:11">
      <c r="A1927" s="361">
        <f t="shared" si="30"/>
        <v>45738</v>
      </c>
      <c r="B1927" s="362">
        <v>3</v>
      </c>
      <c r="C1927" s="363">
        <v>5730.6665888580301</v>
      </c>
      <c r="D1927" s="363">
        <v>0</v>
      </c>
      <c r="E1927" s="363">
        <v>0</v>
      </c>
      <c r="F1927" s="363">
        <v>19.2813373916769</v>
      </c>
      <c r="G1927" s="363">
        <v>0</v>
      </c>
      <c r="H1927" s="363">
        <v>0</v>
      </c>
      <c r="I1927" s="363">
        <v>1973.7526924278402</v>
      </c>
      <c r="J1927" s="363">
        <v>0</v>
      </c>
      <c r="K1927" s="363">
        <v>0</v>
      </c>
    </row>
    <row r="1928" spans="1:11">
      <c r="A1928" s="361">
        <f t="shared" si="30"/>
        <v>45738</v>
      </c>
      <c r="B1928" s="362">
        <v>4</v>
      </c>
      <c r="C1928" s="363">
        <v>5263.0530669334103</v>
      </c>
      <c r="D1928" s="363">
        <v>0</v>
      </c>
      <c r="E1928" s="363">
        <v>0</v>
      </c>
      <c r="F1928" s="363">
        <v>19.2813373916769</v>
      </c>
      <c r="G1928" s="363">
        <v>0</v>
      </c>
      <c r="H1928" s="363">
        <v>0</v>
      </c>
      <c r="I1928" s="363">
        <v>967.584271634424</v>
      </c>
      <c r="J1928" s="363">
        <v>0</v>
      </c>
      <c r="K1928" s="363">
        <v>462.10728404937004</v>
      </c>
    </row>
    <row r="1929" spans="1:11">
      <c r="A1929" s="361">
        <f t="shared" si="30"/>
        <v>45738</v>
      </c>
      <c r="B1929" s="362">
        <v>5</v>
      </c>
      <c r="C1929" s="363">
        <v>5269.8902730870504</v>
      </c>
      <c r="D1929" s="363">
        <v>0</v>
      </c>
      <c r="E1929" s="363">
        <v>0</v>
      </c>
      <c r="F1929" s="363">
        <v>19.2813373916769</v>
      </c>
      <c r="G1929" s="363">
        <v>0</v>
      </c>
      <c r="H1929" s="363">
        <v>0</v>
      </c>
      <c r="I1929" s="363">
        <v>1919.2540459525601</v>
      </c>
      <c r="J1929" s="363">
        <v>0</v>
      </c>
      <c r="K1929" s="363">
        <v>462.59492711575899</v>
      </c>
    </row>
    <row r="1930" spans="1:11">
      <c r="A1930" s="361">
        <f t="shared" si="30"/>
        <v>45738</v>
      </c>
      <c r="B1930" s="362">
        <v>6</v>
      </c>
      <c r="C1930" s="363">
        <v>5213.1555730715099</v>
      </c>
      <c r="D1930" s="363">
        <v>0</v>
      </c>
      <c r="E1930" s="363">
        <v>0</v>
      </c>
      <c r="F1930" s="363">
        <v>12.955629661411701</v>
      </c>
      <c r="G1930" s="363">
        <v>0</v>
      </c>
      <c r="H1930" s="363">
        <v>0</v>
      </c>
      <c r="I1930" s="363">
        <v>1042.557803831</v>
      </c>
      <c r="J1930" s="363">
        <v>0</v>
      </c>
      <c r="K1930" s="363">
        <v>470.57248452778504</v>
      </c>
    </row>
    <row r="1931" spans="1:11">
      <c r="A1931" s="361">
        <f t="shared" si="30"/>
        <v>45738</v>
      </c>
      <c r="B1931" s="362">
        <v>7</v>
      </c>
      <c r="C1931" s="363">
        <v>5138.3028665328902</v>
      </c>
      <c r="D1931" s="363">
        <v>0</v>
      </c>
      <c r="E1931" s="363">
        <v>0</v>
      </c>
      <c r="F1931" s="363">
        <v>12.955629661411701</v>
      </c>
      <c r="G1931" s="363">
        <v>0</v>
      </c>
      <c r="H1931" s="363">
        <v>0</v>
      </c>
      <c r="I1931" s="363">
        <v>1186.8522311101601</v>
      </c>
      <c r="J1931" s="363">
        <v>0</v>
      </c>
      <c r="K1931" s="363">
        <v>473.95109928659303</v>
      </c>
    </row>
    <row r="1932" spans="1:11">
      <c r="A1932" s="361">
        <f t="shared" si="30"/>
        <v>45738</v>
      </c>
      <c r="B1932" s="362">
        <v>8</v>
      </c>
      <c r="C1932" s="363">
        <v>5121.5054004898302</v>
      </c>
      <c r="D1932" s="363">
        <v>0</v>
      </c>
      <c r="E1932" s="363">
        <v>0</v>
      </c>
      <c r="F1932" s="363">
        <v>0</v>
      </c>
      <c r="G1932" s="363">
        <v>0</v>
      </c>
      <c r="H1932" s="363">
        <v>0</v>
      </c>
      <c r="I1932" s="363">
        <v>1054.66315724488</v>
      </c>
      <c r="J1932" s="363">
        <v>0</v>
      </c>
      <c r="K1932" s="363">
        <v>474.76206446823301</v>
      </c>
    </row>
    <row r="1933" spans="1:11">
      <c r="A1933" s="361">
        <f t="shared" si="30"/>
        <v>45738</v>
      </c>
      <c r="B1933" s="362">
        <v>9</v>
      </c>
      <c r="C1933" s="363">
        <v>3892.08872916979</v>
      </c>
      <c r="D1933" s="363">
        <v>0</v>
      </c>
      <c r="E1933" s="363">
        <v>0</v>
      </c>
      <c r="F1933" s="363">
        <v>0</v>
      </c>
      <c r="G1933" s="363">
        <v>0</v>
      </c>
      <c r="H1933" s="363">
        <v>0</v>
      </c>
      <c r="I1933" s="363">
        <v>1689.70288341333</v>
      </c>
      <c r="J1933" s="363">
        <v>0</v>
      </c>
      <c r="K1933" s="363">
        <v>1836.5524057001298</v>
      </c>
    </row>
    <row r="1934" spans="1:11">
      <c r="A1934" s="361">
        <f t="shared" si="30"/>
        <v>45738</v>
      </c>
      <c r="B1934" s="362">
        <v>10</v>
      </c>
      <c r="C1934" s="363">
        <v>1458.6999462827303</v>
      </c>
      <c r="D1934" s="363">
        <v>0</v>
      </c>
      <c r="E1934" s="363">
        <v>0</v>
      </c>
      <c r="F1934" s="363">
        <v>0</v>
      </c>
      <c r="G1934" s="363">
        <v>0</v>
      </c>
      <c r="H1934" s="363">
        <v>0</v>
      </c>
      <c r="I1934" s="363">
        <v>5.5129686614351403</v>
      </c>
      <c r="J1934" s="363">
        <v>0</v>
      </c>
      <c r="K1934" s="363">
        <v>199.43259666397</v>
      </c>
    </row>
    <row r="1935" spans="1:11">
      <c r="A1935" s="361">
        <f t="shared" si="30"/>
        <v>45738</v>
      </c>
      <c r="B1935" s="362">
        <v>11</v>
      </c>
      <c r="C1935" s="363">
        <v>948.05757556098297</v>
      </c>
      <c r="D1935" s="363">
        <v>0</v>
      </c>
      <c r="E1935" s="363">
        <v>0</v>
      </c>
      <c r="F1935" s="363">
        <v>0</v>
      </c>
      <c r="G1935" s="363">
        <v>0</v>
      </c>
      <c r="H1935" s="363">
        <v>0</v>
      </c>
      <c r="I1935" s="363">
        <v>5.6179288481161498</v>
      </c>
      <c r="J1935" s="363">
        <v>0</v>
      </c>
      <c r="K1935" s="363">
        <v>202.57113654601699</v>
      </c>
    </row>
    <row r="1936" spans="1:11">
      <c r="A1936" s="361">
        <f t="shared" si="30"/>
        <v>45738</v>
      </c>
      <c r="B1936" s="362">
        <v>12</v>
      </c>
      <c r="C1936" s="363">
        <v>987.31031880379408</v>
      </c>
      <c r="D1936" s="363">
        <v>0</v>
      </c>
      <c r="E1936" s="363">
        <v>0</v>
      </c>
      <c r="F1936" s="363">
        <v>0</v>
      </c>
      <c r="G1936" s="363">
        <v>0</v>
      </c>
      <c r="H1936" s="363">
        <v>0</v>
      </c>
      <c r="I1936" s="363">
        <v>58.050479773548098</v>
      </c>
      <c r="J1936" s="363">
        <v>0</v>
      </c>
      <c r="K1936" s="363">
        <v>296.540892228627</v>
      </c>
    </row>
    <row r="1937" spans="1:11">
      <c r="A1937" s="361">
        <f t="shared" si="30"/>
        <v>45738</v>
      </c>
      <c r="B1937" s="362">
        <v>13</v>
      </c>
      <c r="C1937" s="363">
        <v>984.63137803895404</v>
      </c>
      <c r="D1937" s="363">
        <v>0</v>
      </c>
      <c r="E1937" s="363">
        <v>0</v>
      </c>
      <c r="F1937" s="363">
        <v>0</v>
      </c>
      <c r="G1937" s="363">
        <v>0</v>
      </c>
      <c r="H1937" s="363">
        <v>0</v>
      </c>
      <c r="I1937" s="363">
        <v>51.309850268810294</v>
      </c>
      <c r="J1937" s="363">
        <v>0</v>
      </c>
      <c r="K1937" s="363">
        <v>392.36058040842602</v>
      </c>
    </row>
    <row r="1938" spans="1:11">
      <c r="A1938" s="361">
        <f t="shared" si="30"/>
        <v>45738</v>
      </c>
      <c r="B1938" s="362">
        <v>14</v>
      </c>
      <c r="C1938" s="363">
        <v>986.10789035763605</v>
      </c>
      <c r="D1938" s="363">
        <v>0</v>
      </c>
      <c r="E1938" s="363">
        <v>0</v>
      </c>
      <c r="F1938" s="363">
        <v>0</v>
      </c>
      <c r="G1938" s="363">
        <v>0</v>
      </c>
      <c r="H1938" s="363">
        <v>0</v>
      </c>
      <c r="I1938" s="363">
        <v>122.59880594955001</v>
      </c>
      <c r="J1938" s="363">
        <v>0</v>
      </c>
      <c r="K1938" s="363">
        <v>296.20468926571505</v>
      </c>
    </row>
    <row r="1939" spans="1:11">
      <c r="A1939" s="361">
        <f t="shared" si="30"/>
        <v>45738</v>
      </c>
      <c r="B1939" s="362">
        <v>15</v>
      </c>
      <c r="C1939" s="363">
        <v>986.62137742831305</v>
      </c>
      <c r="D1939" s="363">
        <v>0</v>
      </c>
      <c r="E1939" s="363">
        <v>0</v>
      </c>
      <c r="F1939" s="363">
        <v>0</v>
      </c>
      <c r="G1939" s="363">
        <v>0</v>
      </c>
      <c r="H1939" s="363">
        <v>0</v>
      </c>
      <c r="I1939" s="363">
        <v>131.78568426016002</v>
      </c>
      <c r="J1939" s="363">
        <v>0</v>
      </c>
      <c r="K1939" s="363">
        <v>295.90123028945607</v>
      </c>
    </row>
    <row r="1940" spans="1:11">
      <c r="A1940" s="361">
        <f t="shared" si="30"/>
        <v>45738</v>
      </c>
      <c r="B1940" s="362">
        <v>16</v>
      </c>
      <c r="C1940" s="363">
        <v>945.13309855808302</v>
      </c>
      <c r="D1940" s="363">
        <v>0</v>
      </c>
      <c r="E1940" s="363">
        <v>0</v>
      </c>
      <c r="F1940" s="363">
        <v>0</v>
      </c>
      <c r="G1940" s="363">
        <v>0</v>
      </c>
      <c r="H1940" s="363">
        <v>0</v>
      </c>
      <c r="I1940" s="363">
        <v>5.7617166650234299</v>
      </c>
      <c r="J1940" s="363">
        <v>0</v>
      </c>
      <c r="K1940" s="363">
        <v>202.16935219019001</v>
      </c>
    </row>
    <row r="1941" spans="1:11">
      <c r="A1941" s="361">
        <f t="shared" si="30"/>
        <v>45738</v>
      </c>
      <c r="B1941" s="362">
        <v>17</v>
      </c>
      <c r="C1941" s="363">
        <v>942.93913380821209</v>
      </c>
      <c r="D1941" s="363">
        <v>0</v>
      </c>
      <c r="E1941" s="363">
        <v>0</v>
      </c>
      <c r="F1941" s="363">
        <v>0</v>
      </c>
      <c r="G1941" s="363">
        <v>0</v>
      </c>
      <c r="H1941" s="363">
        <v>0</v>
      </c>
      <c r="I1941" s="363">
        <v>5.683359293110529</v>
      </c>
      <c r="J1941" s="363">
        <v>0</v>
      </c>
      <c r="K1941" s="363">
        <v>203.59160300632499</v>
      </c>
    </row>
    <row r="1942" spans="1:11">
      <c r="A1942" s="361">
        <f t="shared" si="30"/>
        <v>45738</v>
      </c>
      <c r="B1942" s="362">
        <v>18</v>
      </c>
      <c r="C1942" s="363">
        <v>709.62640515053397</v>
      </c>
      <c r="D1942" s="363">
        <v>0</v>
      </c>
      <c r="E1942" s="363">
        <v>0</v>
      </c>
      <c r="F1942" s="363">
        <v>0</v>
      </c>
      <c r="G1942" s="363">
        <v>0</v>
      </c>
      <c r="H1942" s="363">
        <v>0</v>
      </c>
      <c r="I1942" s="363">
        <v>0</v>
      </c>
      <c r="J1942" s="363">
        <v>0</v>
      </c>
      <c r="K1942" s="363">
        <v>100.87232620922501</v>
      </c>
    </row>
    <row r="1943" spans="1:11">
      <c r="A1943" s="361">
        <f t="shared" si="30"/>
        <v>45738</v>
      </c>
      <c r="B1943" s="362">
        <v>19</v>
      </c>
      <c r="C1943" s="363">
        <v>317.74633081300203</v>
      </c>
      <c r="D1943" s="363">
        <v>0</v>
      </c>
      <c r="E1943" s="363">
        <v>0</v>
      </c>
      <c r="F1943" s="363">
        <v>0</v>
      </c>
      <c r="G1943" s="363">
        <v>0</v>
      </c>
      <c r="H1943" s="363">
        <v>0</v>
      </c>
      <c r="I1943" s="363">
        <v>0</v>
      </c>
      <c r="J1943" s="363">
        <v>0</v>
      </c>
      <c r="K1943" s="363">
        <v>0</v>
      </c>
    </row>
    <row r="1944" spans="1:11">
      <c r="A1944" s="361">
        <f t="shared" si="30"/>
        <v>45738</v>
      </c>
      <c r="B1944" s="362">
        <v>20</v>
      </c>
      <c r="C1944" s="363">
        <v>825.19446522777912</v>
      </c>
      <c r="D1944" s="363">
        <v>0</v>
      </c>
      <c r="E1944" s="363">
        <v>0</v>
      </c>
      <c r="F1944" s="363">
        <v>0</v>
      </c>
      <c r="G1944" s="363">
        <v>0</v>
      </c>
      <c r="H1944" s="363">
        <v>0</v>
      </c>
      <c r="I1944" s="363">
        <v>0</v>
      </c>
      <c r="J1944" s="363">
        <v>0</v>
      </c>
      <c r="K1944" s="363">
        <v>0</v>
      </c>
    </row>
    <row r="1945" spans="1:11">
      <c r="A1945" s="361">
        <f t="shared" si="30"/>
        <v>45738</v>
      </c>
      <c r="B1945" s="362">
        <v>21</v>
      </c>
      <c r="C1945" s="363">
        <v>801.80094458648512</v>
      </c>
      <c r="D1945" s="363">
        <v>0</v>
      </c>
      <c r="E1945" s="363">
        <v>0</v>
      </c>
      <c r="F1945" s="363">
        <v>0</v>
      </c>
      <c r="G1945" s="363">
        <v>0</v>
      </c>
      <c r="H1945" s="363">
        <v>0</v>
      </c>
      <c r="I1945" s="363">
        <v>0</v>
      </c>
      <c r="J1945" s="363">
        <v>0</v>
      </c>
      <c r="K1945" s="363">
        <v>0</v>
      </c>
    </row>
    <row r="1946" spans="1:11">
      <c r="A1946" s="361">
        <f t="shared" si="30"/>
        <v>45738</v>
      </c>
      <c r="B1946" s="362">
        <v>22</v>
      </c>
      <c r="C1946" s="363">
        <v>3915.4885724185601</v>
      </c>
      <c r="D1946" s="363">
        <v>0</v>
      </c>
      <c r="E1946" s="363">
        <v>0</v>
      </c>
      <c r="F1946" s="363">
        <v>0</v>
      </c>
      <c r="G1946" s="363">
        <v>0</v>
      </c>
      <c r="H1946" s="363">
        <v>0</v>
      </c>
      <c r="I1946" s="363">
        <v>2448.0476283903204</v>
      </c>
      <c r="J1946" s="363">
        <v>0</v>
      </c>
      <c r="K1946" s="363">
        <v>2339.4267968746799</v>
      </c>
    </row>
    <row r="1947" spans="1:11">
      <c r="A1947" s="361">
        <f t="shared" si="30"/>
        <v>45738</v>
      </c>
      <c r="B1947" s="362">
        <v>23</v>
      </c>
      <c r="C1947" s="363">
        <v>5405.3731126047705</v>
      </c>
      <c r="D1947" s="363">
        <v>0</v>
      </c>
      <c r="E1947" s="363">
        <v>0</v>
      </c>
      <c r="F1947" s="363">
        <v>0</v>
      </c>
      <c r="G1947" s="363">
        <v>0</v>
      </c>
      <c r="H1947" s="363">
        <v>0</v>
      </c>
      <c r="I1947" s="363">
        <v>2192.16500819666</v>
      </c>
      <c r="J1947" s="363">
        <v>0</v>
      </c>
      <c r="K1947" s="363">
        <v>459.27741153389297</v>
      </c>
    </row>
    <row r="1948" spans="1:11">
      <c r="A1948" s="361">
        <f t="shared" si="30"/>
        <v>45739</v>
      </c>
      <c r="B1948" s="362">
        <v>0</v>
      </c>
      <c r="C1948" s="363">
        <v>5600.0346306114998</v>
      </c>
      <c r="D1948" s="363">
        <v>0</v>
      </c>
      <c r="E1948" s="363">
        <v>0</v>
      </c>
      <c r="F1948" s="363">
        <v>0</v>
      </c>
      <c r="G1948" s="363">
        <v>0</v>
      </c>
      <c r="H1948" s="363">
        <v>0</v>
      </c>
      <c r="I1948" s="363">
        <v>2136.4454954348103</v>
      </c>
      <c r="J1948" s="363">
        <v>0</v>
      </c>
      <c r="K1948" s="363">
        <v>0</v>
      </c>
    </row>
    <row r="1949" spans="1:11">
      <c r="A1949" s="361">
        <f t="shared" si="30"/>
        <v>45739</v>
      </c>
      <c r="B1949" s="362">
        <v>1</v>
      </c>
      <c r="C1949" s="363">
        <v>8605.6286810445308</v>
      </c>
      <c r="D1949" s="363">
        <v>0</v>
      </c>
      <c r="E1949" s="363">
        <v>0</v>
      </c>
      <c r="F1949" s="363">
        <v>0</v>
      </c>
      <c r="G1949" s="363">
        <v>0</v>
      </c>
      <c r="H1949" s="363">
        <v>0</v>
      </c>
      <c r="I1949" s="363">
        <v>3905.0150985499204</v>
      </c>
      <c r="J1949" s="363">
        <v>0</v>
      </c>
      <c r="K1949" s="363">
        <v>1249.7991872336299</v>
      </c>
    </row>
    <row r="1950" spans="1:11">
      <c r="A1950" s="361">
        <f t="shared" si="30"/>
        <v>45739</v>
      </c>
      <c r="B1950" s="362">
        <v>2</v>
      </c>
      <c r="C1950" s="363">
        <v>5024.3616881826001</v>
      </c>
      <c r="D1950" s="363">
        <v>0</v>
      </c>
      <c r="E1950" s="363">
        <v>0</v>
      </c>
      <c r="F1950" s="363">
        <v>0</v>
      </c>
      <c r="G1950" s="363">
        <v>0</v>
      </c>
      <c r="H1950" s="363">
        <v>0</v>
      </c>
      <c r="I1950" s="363">
        <v>1979.0150664994701</v>
      </c>
      <c r="J1950" s="363">
        <v>0</v>
      </c>
      <c r="K1950" s="363">
        <v>0</v>
      </c>
    </row>
    <row r="1951" spans="1:11">
      <c r="A1951" s="361">
        <f t="shared" si="30"/>
        <v>45739</v>
      </c>
      <c r="B1951" s="362">
        <v>3</v>
      </c>
      <c r="C1951" s="363">
        <v>5032.7177246499805</v>
      </c>
      <c r="D1951" s="363">
        <v>0</v>
      </c>
      <c r="E1951" s="363">
        <v>0</v>
      </c>
      <c r="F1951" s="363">
        <v>0</v>
      </c>
      <c r="G1951" s="363">
        <v>0</v>
      </c>
      <c r="H1951" s="363">
        <v>0</v>
      </c>
      <c r="I1951" s="363">
        <v>2518.6800864479001</v>
      </c>
      <c r="J1951" s="363">
        <v>0</v>
      </c>
      <c r="K1951" s="363">
        <v>0</v>
      </c>
    </row>
    <row r="1952" spans="1:11">
      <c r="A1952" s="361">
        <f t="shared" si="30"/>
        <v>45739</v>
      </c>
      <c r="B1952" s="362">
        <v>4</v>
      </c>
      <c r="C1952" s="363">
        <v>5069.68002666966</v>
      </c>
      <c r="D1952" s="363">
        <v>0</v>
      </c>
      <c r="E1952" s="363">
        <v>0</v>
      </c>
      <c r="F1952" s="363">
        <v>0</v>
      </c>
      <c r="G1952" s="363">
        <v>0</v>
      </c>
      <c r="H1952" s="363">
        <v>0</v>
      </c>
      <c r="I1952" s="363">
        <v>1443.9802651113598</v>
      </c>
      <c r="J1952" s="363">
        <v>0</v>
      </c>
      <c r="K1952" s="363">
        <v>0</v>
      </c>
    </row>
    <row r="1953" spans="1:11">
      <c r="A1953" s="361">
        <f t="shared" si="30"/>
        <v>45739</v>
      </c>
      <c r="B1953" s="362">
        <v>5</v>
      </c>
      <c r="C1953" s="363">
        <v>4648.4744870829409</v>
      </c>
      <c r="D1953" s="363">
        <v>0</v>
      </c>
      <c r="E1953" s="363">
        <v>0</v>
      </c>
      <c r="F1953" s="363">
        <v>0</v>
      </c>
      <c r="G1953" s="363">
        <v>0</v>
      </c>
      <c r="H1953" s="363">
        <v>0</v>
      </c>
      <c r="I1953" s="363">
        <v>921.69520342714702</v>
      </c>
      <c r="J1953" s="363">
        <v>0</v>
      </c>
      <c r="K1953" s="363">
        <v>425.39298477758899</v>
      </c>
    </row>
    <row r="1954" spans="1:11">
      <c r="A1954" s="361">
        <f t="shared" si="30"/>
        <v>45739</v>
      </c>
      <c r="B1954" s="362">
        <v>6</v>
      </c>
      <c r="C1954" s="363">
        <v>4631.9794417942703</v>
      </c>
      <c r="D1954" s="363">
        <v>0</v>
      </c>
      <c r="E1954" s="363">
        <v>0</v>
      </c>
      <c r="F1954" s="363">
        <v>0</v>
      </c>
      <c r="G1954" s="363">
        <v>0</v>
      </c>
      <c r="H1954" s="363">
        <v>0</v>
      </c>
      <c r="I1954" s="363">
        <v>933.73335585880216</v>
      </c>
      <c r="J1954" s="363">
        <v>0</v>
      </c>
      <c r="K1954" s="363">
        <v>420.50819198779402</v>
      </c>
    </row>
    <row r="1955" spans="1:11">
      <c r="A1955" s="361">
        <f t="shared" si="30"/>
        <v>45739</v>
      </c>
      <c r="B1955" s="362">
        <v>7</v>
      </c>
      <c r="C1955" s="363">
        <v>4591.2387018454292</v>
      </c>
      <c r="D1955" s="363">
        <v>0</v>
      </c>
      <c r="E1955" s="363">
        <v>0</v>
      </c>
      <c r="F1955" s="363">
        <v>0</v>
      </c>
      <c r="G1955" s="363">
        <v>0</v>
      </c>
      <c r="H1955" s="363">
        <v>0</v>
      </c>
      <c r="I1955" s="363">
        <v>1615.82219444165</v>
      </c>
      <c r="J1955" s="363">
        <v>0</v>
      </c>
      <c r="K1955" s="363">
        <v>420.57167445091306</v>
      </c>
    </row>
    <row r="1956" spans="1:11">
      <c r="A1956" s="361">
        <f t="shared" si="30"/>
        <v>45739</v>
      </c>
      <c r="B1956" s="362">
        <v>8</v>
      </c>
      <c r="C1956" s="363">
        <v>4574.88405320118</v>
      </c>
      <c r="D1956" s="363">
        <v>0</v>
      </c>
      <c r="E1956" s="363">
        <v>0</v>
      </c>
      <c r="F1956" s="363">
        <v>0</v>
      </c>
      <c r="G1956" s="363">
        <v>0</v>
      </c>
      <c r="H1956" s="363">
        <v>0</v>
      </c>
      <c r="I1956" s="363">
        <v>1439.03872160576</v>
      </c>
      <c r="J1956" s="363">
        <v>0</v>
      </c>
      <c r="K1956" s="363">
        <v>420.48280510419301</v>
      </c>
    </row>
    <row r="1957" spans="1:11">
      <c r="A1957" s="361">
        <f t="shared" si="30"/>
        <v>45739</v>
      </c>
      <c r="B1957" s="362">
        <v>9</v>
      </c>
      <c r="C1957" s="363">
        <v>4708.0269042749896</v>
      </c>
      <c r="D1957" s="363">
        <v>0</v>
      </c>
      <c r="E1957" s="363">
        <v>0</v>
      </c>
      <c r="F1957" s="363">
        <v>0</v>
      </c>
      <c r="G1957" s="363">
        <v>0</v>
      </c>
      <c r="H1957" s="363">
        <v>0</v>
      </c>
      <c r="I1957" s="363">
        <v>1415.27099692151</v>
      </c>
      <c r="J1957" s="363">
        <v>0</v>
      </c>
      <c r="K1957" s="363">
        <v>2276.37093477915</v>
      </c>
    </row>
    <row r="1958" spans="1:11">
      <c r="A1958" s="361">
        <f t="shared" si="30"/>
        <v>45739</v>
      </c>
      <c r="B1958" s="362">
        <v>10</v>
      </c>
      <c r="C1958" s="363">
        <v>5136.5389406182603</v>
      </c>
      <c r="D1958" s="363">
        <v>0</v>
      </c>
      <c r="E1958" s="363">
        <v>0</v>
      </c>
      <c r="F1958" s="363">
        <v>0</v>
      </c>
      <c r="G1958" s="363">
        <v>0</v>
      </c>
      <c r="H1958" s="363">
        <v>0</v>
      </c>
      <c r="I1958" s="363">
        <v>1031.72725266873</v>
      </c>
      <c r="J1958" s="363">
        <v>0</v>
      </c>
      <c r="K1958" s="363">
        <v>420.10147317079799</v>
      </c>
    </row>
    <row r="1959" spans="1:11">
      <c r="A1959" s="361">
        <f t="shared" si="30"/>
        <v>45739</v>
      </c>
      <c r="B1959" s="362">
        <v>11</v>
      </c>
      <c r="C1959" s="363">
        <v>1815.79965210405</v>
      </c>
      <c r="D1959" s="363">
        <v>0</v>
      </c>
      <c r="E1959" s="363">
        <v>0</v>
      </c>
      <c r="F1959" s="363">
        <v>0</v>
      </c>
      <c r="G1959" s="363">
        <v>0</v>
      </c>
      <c r="H1959" s="363">
        <v>0</v>
      </c>
      <c r="I1959" s="363">
        <v>0</v>
      </c>
      <c r="J1959" s="363">
        <v>0</v>
      </c>
      <c r="K1959" s="363">
        <v>1107.6723654187499</v>
      </c>
    </row>
    <row r="1960" spans="1:11">
      <c r="A1960" s="361">
        <f t="shared" si="30"/>
        <v>45739</v>
      </c>
      <c r="B1960" s="362">
        <v>12</v>
      </c>
      <c r="C1960" s="363">
        <v>1815.3417556981103</v>
      </c>
      <c r="D1960" s="363">
        <v>0</v>
      </c>
      <c r="E1960" s="363">
        <v>0</v>
      </c>
      <c r="F1960" s="363">
        <v>0</v>
      </c>
      <c r="G1960" s="363">
        <v>0</v>
      </c>
      <c r="H1960" s="363">
        <v>0</v>
      </c>
      <c r="I1960" s="363">
        <v>455.49294372523201</v>
      </c>
      <c r="J1960" s="363">
        <v>0</v>
      </c>
      <c r="K1960" s="363">
        <v>498.64530436037404</v>
      </c>
    </row>
    <row r="1961" spans="1:11">
      <c r="A1961" s="361">
        <f t="shared" si="30"/>
        <v>45739</v>
      </c>
      <c r="B1961" s="362">
        <v>13</v>
      </c>
      <c r="C1961" s="363">
        <v>3388.5452095011501</v>
      </c>
      <c r="D1961" s="363">
        <v>0</v>
      </c>
      <c r="E1961" s="363">
        <v>0</v>
      </c>
      <c r="F1961" s="363">
        <v>0</v>
      </c>
      <c r="G1961" s="363">
        <v>0</v>
      </c>
      <c r="H1961" s="363">
        <v>0</v>
      </c>
      <c r="I1961" s="363">
        <v>2326.4335297164503</v>
      </c>
      <c r="J1961" s="363">
        <v>0</v>
      </c>
      <c r="K1961" s="363">
        <v>1887.2171992404901</v>
      </c>
    </row>
    <row r="1962" spans="1:11">
      <c r="A1962" s="361">
        <f t="shared" si="30"/>
        <v>45739</v>
      </c>
      <c r="B1962" s="362">
        <v>14</v>
      </c>
      <c r="C1962" s="363">
        <v>4855.8131931203898</v>
      </c>
      <c r="D1962" s="363">
        <v>0</v>
      </c>
      <c r="E1962" s="363">
        <v>0</v>
      </c>
      <c r="F1962" s="363">
        <v>0</v>
      </c>
      <c r="G1962" s="363">
        <v>0</v>
      </c>
      <c r="H1962" s="363">
        <v>0</v>
      </c>
      <c r="I1962" s="363">
        <v>1870.6899744587802</v>
      </c>
      <c r="J1962" s="363">
        <v>0</v>
      </c>
      <c r="K1962" s="363">
        <v>1612.8671015741502</v>
      </c>
    </row>
    <row r="1963" spans="1:11">
      <c r="A1963" s="361">
        <f t="shared" si="30"/>
        <v>45739</v>
      </c>
      <c r="B1963" s="362">
        <v>15</v>
      </c>
      <c r="C1963" s="363">
        <v>1243.3524261554801</v>
      </c>
      <c r="D1963" s="363">
        <v>0</v>
      </c>
      <c r="E1963" s="363">
        <v>0</v>
      </c>
      <c r="F1963" s="363">
        <v>0</v>
      </c>
      <c r="G1963" s="363">
        <v>0</v>
      </c>
      <c r="H1963" s="363">
        <v>0</v>
      </c>
      <c r="I1963" s="363">
        <v>0</v>
      </c>
      <c r="J1963" s="363">
        <v>0</v>
      </c>
      <c r="K1963" s="363">
        <v>3.9735146313608896</v>
      </c>
    </row>
    <row r="1964" spans="1:11">
      <c r="A1964" s="361">
        <f t="shared" si="30"/>
        <v>45739</v>
      </c>
      <c r="B1964" s="362">
        <v>16</v>
      </c>
      <c r="C1964" s="363">
        <v>1244.3169952758101</v>
      </c>
      <c r="D1964" s="363">
        <v>0</v>
      </c>
      <c r="E1964" s="363">
        <v>0</v>
      </c>
      <c r="F1964" s="363">
        <v>0</v>
      </c>
      <c r="G1964" s="363">
        <v>0</v>
      </c>
      <c r="H1964" s="363">
        <v>0</v>
      </c>
      <c r="I1964" s="363">
        <v>0</v>
      </c>
      <c r="J1964" s="363">
        <v>0</v>
      </c>
      <c r="K1964" s="363">
        <v>3.9741454769817701</v>
      </c>
    </row>
    <row r="1965" spans="1:11">
      <c r="A1965" s="361">
        <f t="shared" si="30"/>
        <v>45739</v>
      </c>
      <c r="B1965" s="362">
        <v>17</v>
      </c>
      <c r="C1965" s="363">
        <v>1242.2783731275501</v>
      </c>
      <c r="D1965" s="363">
        <v>315.79604289563798</v>
      </c>
      <c r="E1965" s="363">
        <v>0</v>
      </c>
      <c r="F1965" s="363">
        <v>0</v>
      </c>
      <c r="G1965" s="363">
        <v>0</v>
      </c>
      <c r="H1965" s="363">
        <v>0</v>
      </c>
      <c r="I1965" s="363">
        <v>0</v>
      </c>
      <c r="J1965" s="363">
        <v>0</v>
      </c>
      <c r="K1965" s="363">
        <v>3.9803896085913197</v>
      </c>
    </row>
    <row r="1966" spans="1:11">
      <c r="A1966" s="361">
        <f t="shared" si="30"/>
        <v>45739</v>
      </c>
      <c r="B1966" s="362">
        <v>18</v>
      </c>
      <c r="C1966" s="363">
        <v>1155.7431835570501</v>
      </c>
      <c r="D1966" s="363">
        <v>544.53987422505406</v>
      </c>
      <c r="E1966" s="363">
        <v>0</v>
      </c>
      <c r="F1966" s="363">
        <v>0</v>
      </c>
      <c r="G1966" s="363">
        <v>0</v>
      </c>
      <c r="H1966" s="363">
        <v>0</v>
      </c>
      <c r="I1966" s="363">
        <v>0</v>
      </c>
      <c r="J1966" s="363">
        <v>0</v>
      </c>
      <c r="K1966" s="363">
        <v>0</v>
      </c>
    </row>
    <row r="1967" spans="1:11">
      <c r="A1967" s="361">
        <f t="shared" si="30"/>
        <v>45739</v>
      </c>
      <c r="B1967" s="362">
        <v>19</v>
      </c>
      <c r="C1967" s="363">
        <v>0</v>
      </c>
      <c r="D1967" s="363">
        <v>45.247351494163397</v>
      </c>
      <c r="E1967" s="363">
        <v>0</v>
      </c>
      <c r="F1967" s="363">
        <v>0</v>
      </c>
      <c r="G1967" s="363">
        <v>0</v>
      </c>
      <c r="H1967" s="363">
        <v>0</v>
      </c>
      <c r="I1967" s="363">
        <v>0</v>
      </c>
      <c r="J1967" s="363">
        <v>0</v>
      </c>
      <c r="K1967" s="363">
        <v>0</v>
      </c>
    </row>
    <row r="1968" spans="1:11">
      <c r="A1968" s="361">
        <f t="shared" si="30"/>
        <v>45739</v>
      </c>
      <c r="B1968" s="362">
        <v>20</v>
      </c>
      <c r="C1968" s="363">
        <v>0</v>
      </c>
      <c r="D1968" s="363">
        <v>0</v>
      </c>
      <c r="E1968" s="363">
        <v>0</v>
      </c>
      <c r="F1968" s="363">
        <v>0</v>
      </c>
      <c r="G1968" s="363">
        <v>0</v>
      </c>
      <c r="H1968" s="363">
        <v>0</v>
      </c>
      <c r="I1968" s="363">
        <v>0</v>
      </c>
      <c r="J1968" s="363">
        <v>0</v>
      </c>
      <c r="K1968" s="363">
        <v>0</v>
      </c>
    </row>
    <row r="1969" spans="1:11">
      <c r="A1969" s="361">
        <f t="shared" si="30"/>
        <v>45739</v>
      </c>
      <c r="B1969" s="362">
        <v>21</v>
      </c>
      <c r="C1969" s="363">
        <v>0</v>
      </c>
      <c r="D1969" s="363">
        <v>0</v>
      </c>
      <c r="E1969" s="363">
        <v>0</v>
      </c>
      <c r="F1969" s="363">
        <v>0</v>
      </c>
      <c r="G1969" s="363">
        <v>0</v>
      </c>
      <c r="H1969" s="363">
        <v>0</v>
      </c>
      <c r="I1969" s="363">
        <v>0</v>
      </c>
      <c r="J1969" s="363">
        <v>0</v>
      </c>
      <c r="K1969" s="363">
        <v>0</v>
      </c>
    </row>
    <row r="1970" spans="1:11">
      <c r="A1970" s="361">
        <f t="shared" si="30"/>
        <v>45739</v>
      </c>
      <c r="B1970" s="362">
        <v>22</v>
      </c>
      <c r="C1970" s="363">
        <v>0</v>
      </c>
      <c r="D1970" s="363">
        <v>0</v>
      </c>
      <c r="E1970" s="363">
        <v>0</v>
      </c>
      <c r="F1970" s="363">
        <v>0</v>
      </c>
      <c r="G1970" s="363">
        <v>0</v>
      </c>
      <c r="H1970" s="363">
        <v>0</v>
      </c>
      <c r="I1970" s="363">
        <v>1027.3659161962598</v>
      </c>
      <c r="J1970" s="363">
        <v>0</v>
      </c>
      <c r="K1970" s="363">
        <v>2012.2393635121603</v>
      </c>
    </row>
    <row r="1971" spans="1:11">
      <c r="A1971" s="361">
        <f t="shared" si="30"/>
        <v>45739</v>
      </c>
      <c r="B1971" s="362">
        <v>23</v>
      </c>
      <c r="C1971" s="363">
        <v>0</v>
      </c>
      <c r="D1971" s="363">
        <v>0</v>
      </c>
      <c r="E1971" s="363">
        <v>0</v>
      </c>
      <c r="F1971" s="363">
        <v>0</v>
      </c>
      <c r="G1971" s="363">
        <v>0</v>
      </c>
      <c r="H1971" s="363">
        <v>0</v>
      </c>
      <c r="I1971" s="363">
        <v>2234.9799480151501</v>
      </c>
      <c r="J1971" s="363">
        <v>0</v>
      </c>
      <c r="K1971" s="363">
        <v>2789.6782760193605</v>
      </c>
    </row>
    <row r="1972" spans="1:11">
      <c r="A1972" s="361">
        <f t="shared" si="30"/>
        <v>45740</v>
      </c>
      <c r="B1972" s="362">
        <v>0</v>
      </c>
      <c r="C1972" s="363">
        <v>1140.0385263112103</v>
      </c>
      <c r="D1972" s="363">
        <v>0</v>
      </c>
      <c r="E1972" s="363">
        <v>0</v>
      </c>
      <c r="F1972" s="363">
        <v>0</v>
      </c>
      <c r="G1972" s="363">
        <v>0</v>
      </c>
      <c r="H1972" s="363">
        <v>0</v>
      </c>
      <c r="I1972" s="363">
        <v>3198.4661596139699</v>
      </c>
      <c r="J1972" s="363">
        <v>0</v>
      </c>
      <c r="K1972" s="363">
        <v>383.54601003695598</v>
      </c>
    </row>
    <row r="1973" spans="1:11">
      <c r="A1973" s="361">
        <f t="shared" si="30"/>
        <v>45740</v>
      </c>
      <c r="B1973" s="362">
        <v>1</v>
      </c>
      <c r="C1973" s="363">
        <v>3670.1593863411804</v>
      </c>
      <c r="D1973" s="363">
        <v>0</v>
      </c>
      <c r="E1973" s="363">
        <v>0</v>
      </c>
      <c r="F1973" s="363">
        <v>0</v>
      </c>
      <c r="G1973" s="363">
        <v>0</v>
      </c>
      <c r="H1973" s="363">
        <v>0</v>
      </c>
      <c r="I1973" s="363">
        <v>4538.8367133091197</v>
      </c>
      <c r="J1973" s="363">
        <v>0</v>
      </c>
      <c r="K1973" s="363">
        <v>2299.82312576103</v>
      </c>
    </row>
    <row r="1974" spans="1:11">
      <c r="A1974" s="361">
        <f t="shared" si="30"/>
        <v>45740</v>
      </c>
      <c r="B1974" s="362">
        <v>2</v>
      </c>
      <c r="C1974" s="363">
        <v>3605.6107562693801</v>
      </c>
      <c r="D1974" s="363">
        <v>0</v>
      </c>
      <c r="E1974" s="363">
        <v>0</v>
      </c>
      <c r="F1974" s="363">
        <v>0</v>
      </c>
      <c r="G1974" s="363">
        <v>0</v>
      </c>
      <c r="H1974" s="363">
        <v>0</v>
      </c>
      <c r="I1974" s="363">
        <v>5256.6061901767798</v>
      </c>
      <c r="J1974" s="363">
        <v>0</v>
      </c>
      <c r="K1974" s="363">
        <v>1956.9764770658401</v>
      </c>
    </row>
    <row r="1975" spans="1:11">
      <c r="A1975" s="361">
        <f t="shared" si="30"/>
        <v>45740</v>
      </c>
      <c r="B1975" s="362">
        <v>3</v>
      </c>
      <c r="C1975" s="363">
        <v>3606.4511997514205</v>
      </c>
      <c r="D1975" s="363">
        <v>0</v>
      </c>
      <c r="E1975" s="363">
        <v>0</v>
      </c>
      <c r="F1975" s="363">
        <v>0</v>
      </c>
      <c r="G1975" s="363">
        <v>0</v>
      </c>
      <c r="H1975" s="363">
        <v>0</v>
      </c>
      <c r="I1975" s="363">
        <v>5052.4871127240604</v>
      </c>
      <c r="J1975" s="363">
        <v>0</v>
      </c>
      <c r="K1975" s="363">
        <v>1910.1452494336302</v>
      </c>
    </row>
    <row r="1976" spans="1:11">
      <c r="A1976" s="361">
        <f t="shared" si="30"/>
        <v>45740</v>
      </c>
      <c r="B1976" s="362">
        <v>4</v>
      </c>
      <c r="C1976" s="363">
        <v>3607.9685631222501</v>
      </c>
      <c r="D1976" s="363">
        <v>0</v>
      </c>
      <c r="E1976" s="363">
        <v>0</v>
      </c>
      <c r="F1976" s="363">
        <v>0</v>
      </c>
      <c r="G1976" s="363">
        <v>0</v>
      </c>
      <c r="H1976" s="363">
        <v>0</v>
      </c>
      <c r="I1976" s="363">
        <v>5553.00631679853</v>
      </c>
      <c r="J1976" s="363">
        <v>0</v>
      </c>
      <c r="K1976" s="363">
        <v>1910.3178486184199</v>
      </c>
    </row>
    <row r="1977" spans="1:11">
      <c r="A1977" s="361">
        <f t="shared" si="30"/>
        <v>45740</v>
      </c>
      <c r="B1977" s="362">
        <v>5</v>
      </c>
      <c r="C1977" s="363">
        <v>0</v>
      </c>
      <c r="D1977" s="363">
        <v>0</v>
      </c>
      <c r="E1977" s="363">
        <v>0</v>
      </c>
      <c r="F1977" s="363">
        <v>0</v>
      </c>
      <c r="G1977" s="363">
        <v>0</v>
      </c>
      <c r="H1977" s="363">
        <v>0</v>
      </c>
      <c r="I1977" s="363">
        <v>4694.8867884534993</v>
      </c>
      <c r="J1977" s="363">
        <v>0</v>
      </c>
      <c r="K1977" s="363">
        <v>1241.79407213848</v>
      </c>
    </row>
    <row r="1978" spans="1:11">
      <c r="A1978" s="361">
        <f t="shared" si="30"/>
        <v>45740</v>
      </c>
      <c r="B1978" s="362">
        <v>6</v>
      </c>
      <c r="C1978" s="363">
        <v>0</v>
      </c>
      <c r="D1978" s="363">
        <v>0</v>
      </c>
      <c r="E1978" s="363">
        <v>0</v>
      </c>
      <c r="F1978" s="363">
        <v>0</v>
      </c>
      <c r="G1978" s="363">
        <v>0</v>
      </c>
      <c r="H1978" s="363">
        <v>0</v>
      </c>
      <c r="I1978" s="363">
        <v>3672.3616379714199</v>
      </c>
      <c r="J1978" s="363">
        <v>0</v>
      </c>
      <c r="K1978" s="363">
        <v>1212.1888092159602</v>
      </c>
    </row>
    <row r="1979" spans="1:11">
      <c r="A1979" s="361">
        <f t="shared" si="30"/>
        <v>45740</v>
      </c>
      <c r="B1979" s="362">
        <v>7</v>
      </c>
      <c r="C1979" s="363">
        <v>0</v>
      </c>
      <c r="D1979" s="363">
        <v>0</v>
      </c>
      <c r="E1979" s="363">
        <v>0</v>
      </c>
      <c r="F1979" s="363">
        <v>0</v>
      </c>
      <c r="G1979" s="363">
        <v>0</v>
      </c>
      <c r="H1979" s="363">
        <v>0</v>
      </c>
      <c r="I1979" s="363">
        <v>4834.1602167415003</v>
      </c>
      <c r="J1979" s="363">
        <v>0</v>
      </c>
      <c r="K1979" s="363">
        <v>1263.68684520735</v>
      </c>
    </row>
    <row r="1980" spans="1:11">
      <c r="A1980" s="361">
        <f t="shared" si="30"/>
        <v>45740</v>
      </c>
      <c r="B1980" s="362">
        <v>8</v>
      </c>
      <c r="C1980" s="363">
        <v>0</v>
      </c>
      <c r="D1980" s="363">
        <v>0</v>
      </c>
      <c r="E1980" s="363">
        <v>0</v>
      </c>
      <c r="F1980" s="363">
        <v>0</v>
      </c>
      <c r="G1980" s="363">
        <v>0</v>
      </c>
      <c r="H1980" s="363">
        <v>0</v>
      </c>
      <c r="I1980" s="363">
        <v>5684.3087060424205</v>
      </c>
      <c r="J1980" s="363">
        <v>0</v>
      </c>
      <c r="K1980" s="363">
        <v>2352.6027103035599</v>
      </c>
    </row>
    <row r="1981" spans="1:11">
      <c r="A1981" s="361">
        <f t="shared" si="30"/>
        <v>45740</v>
      </c>
      <c r="B1981" s="362">
        <v>9</v>
      </c>
      <c r="C1981" s="363">
        <v>0</v>
      </c>
      <c r="D1981" s="363">
        <v>0</v>
      </c>
      <c r="E1981" s="363">
        <v>0</v>
      </c>
      <c r="F1981" s="363">
        <v>0</v>
      </c>
      <c r="G1981" s="363">
        <v>0</v>
      </c>
      <c r="H1981" s="363">
        <v>0</v>
      </c>
      <c r="I1981" s="363">
        <v>621.15176121227205</v>
      </c>
      <c r="J1981" s="363">
        <v>0</v>
      </c>
      <c r="K1981" s="363">
        <v>1141.5682104055902</v>
      </c>
    </row>
    <row r="1982" spans="1:11">
      <c r="A1982" s="361">
        <f t="shared" si="30"/>
        <v>45740</v>
      </c>
      <c r="B1982" s="362">
        <v>10</v>
      </c>
      <c r="C1982" s="363">
        <v>0</v>
      </c>
      <c r="D1982" s="363">
        <v>0</v>
      </c>
      <c r="E1982" s="363">
        <v>0</v>
      </c>
      <c r="F1982" s="363">
        <v>0</v>
      </c>
      <c r="G1982" s="363">
        <v>0</v>
      </c>
      <c r="H1982" s="363">
        <v>0</v>
      </c>
      <c r="I1982" s="363">
        <v>557.34295253101698</v>
      </c>
      <c r="J1982" s="363">
        <v>0</v>
      </c>
      <c r="K1982" s="363">
        <v>1880.84027575973</v>
      </c>
    </row>
    <row r="1983" spans="1:11">
      <c r="A1983" s="361">
        <f t="shared" si="30"/>
        <v>45740</v>
      </c>
      <c r="B1983" s="362">
        <v>11</v>
      </c>
      <c r="C1983" s="363">
        <v>0</v>
      </c>
      <c r="D1983" s="363">
        <v>0</v>
      </c>
      <c r="E1983" s="363">
        <v>0</v>
      </c>
      <c r="F1983" s="363">
        <v>0</v>
      </c>
      <c r="G1983" s="363">
        <v>0</v>
      </c>
      <c r="H1983" s="363">
        <v>0</v>
      </c>
      <c r="I1983" s="363">
        <v>2206.7925157913</v>
      </c>
      <c r="J1983" s="363">
        <v>0</v>
      </c>
      <c r="K1983" s="363">
        <v>3048.9918162704903</v>
      </c>
    </row>
    <row r="1984" spans="1:11">
      <c r="A1984" s="361">
        <f t="shared" si="30"/>
        <v>45740</v>
      </c>
      <c r="B1984" s="362">
        <v>12</v>
      </c>
      <c r="C1984" s="363">
        <v>0</v>
      </c>
      <c r="D1984" s="363">
        <v>0</v>
      </c>
      <c r="E1984" s="363">
        <v>0</v>
      </c>
      <c r="F1984" s="363">
        <v>0</v>
      </c>
      <c r="G1984" s="363">
        <v>0</v>
      </c>
      <c r="H1984" s="363">
        <v>0</v>
      </c>
      <c r="I1984" s="363">
        <v>313.02147919621905</v>
      </c>
      <c r="J1984" s="363">
        <v>0</v>
      </c>
      <c r="K1984" s="363">
        <v>1856.55516158246</v>
      </c>
    </row>
    <row r="1985" spans="1:11">
      <c r="A1985" s="361">
        <f t="shared" si="30"/>
        <v>45740</v>
      </c>
      <c r="B1985" s="362">
        <v>13</v>
      </c>
      <c r="C1985" s="363">
        <v>0</v>
      </c>
      <c r="D1985" s="363">
        <v>0</v>
      </c>
      <c r="E1985" s="363">
        <v>0</v>
      </c>
      <c r="F1985" s="363">
        <v>0</v>
      </c>
      <c r="G1985" s="363">
        <v>0</v>
      </c>
      <c r="H1985" s="363">
        <v>0</v>
      </c>
      <c r="I1985" s="363">
        <v>2000.3657532878801</v>
      </c>
      <c r="J1985" s="363">
        <v>0</v>
      </c>
      <c r="K1985" s="363">
        <v>3070.4340701823403</v>
      </c>
    </row>
    <row r="1986" spans="1:11">
      <c r="A1986" s="361">
        <f t="shared" si="30"/>
        <v>45740</v>
      </c>
      <c r="B1986" s="362">
        <v>14</v>
      </c>
      <c r="C1986" s="363">
        <v>0</v>
      </c>
      <c r="D1986" s="363">
        <v>0</v>
      </c>
      <c r="E1986" s="363">
        <v>0</v>
      </c>
      <c r="F1986" s="363">
        <v>0</v>
      </c>
      <c r="G1986" s="363">
        <v>0</v>
      </c>
      <c r="H1986" s="363">
        <v>0</v>
      </c>
      <c r="I1986" s="363">
        <v>513.23731805935995</v>
      </c>
      <c r="J1986" s="363">
        <v>0</v>
      </c>
      <c r="K1986" s="363">
        <v>1857.0200883420798</v>
      </c>
    </row>
    <row r="1987" spans="1:11">
      <c r="A1987" s="361">
        <f t="shared" si="30"/>
        <v>45740</v>
      </c>
      <c r="B1987" s="362">
        <v>15</v>
      </c>
      <c r="C1987" s="363">
        <v>0</v>
      </c>
      <c r="D1987" s="363">
        <v>0</v>
      </c>
      <c r="E1987" s="363">
        <v>0</v>
      </c>
      <c r="F1987" s="363">
        <v>0</v>
      </c>
      <c r="G1987" s="363">
        <v>0</v>
      </c>
      <c r="H1987" s="363">
        <v>0</v>
      </c>
      <c r="I1987" s="363">
        <v>2172.3397798281899</v>
      </c>
      <c r="J1987" s="363">
        <v>0</v>
      </c>
      <c r="K1987" s="363">
        <v>3075.44013158605</v>
      </c>
    </row>
    <row r="1988" spans="1:11">
      <c r="A1988" s="361">
        <f t="shared" si="30"/>
        <v>45740</v>
      </c>
      <c r="B1988" s="362">
        <v>16</v>
      </c>
      <c r="C1988" s="363">
        <v>0</v>
      </c>
      <c r="D1988" s="363">
        <v>0</v>
      </c>
      <c r="E1988" s="363">
        <v>0</v>
      </c>
      <c r="F1988" s="363">
        <v>0</v>
      </c>
      <c r="G1988" s="363">
        <v>0</v>
      </c>
      <c r="H1988" s="363">
        <v>0</v>
      </c>
      <c r="I1988" s="363">
        <v>0</v>
      </c>
      <c r="J1988" s="363">
        <v>0</v>
      </c>
      <c r="K1988" s="363">
        <v>757.68192852565403</v>
      </c>
    </row>
    <row r="1989" spans="1:11">
      <c r="A1989" s="361">
        <f t="shared" ref="A1989:A2052" si="31">IF(B1989=0,A1988+1,A1988)</f>
        <v>45740</v>
      </c>
      <c r="B1989" s="362">
        <v>17</v>
      </c>
      <c r="C1989" s="363">
        <v>0</v>
      </c>
      <c r="D1989" s="363">
        <v>0</v>
      </c>
      <c r="E1989" s="363">
        <v>0</v>
      </c>
      <c r="F1989" s="363">
        <v>0</v>
      </c>
      <c r="G1989" s="363">
        <v>0</v>
      </c>
      <c r="H1989" s="363">
        <v>0</v>
      </c>
      <c r="I1989" s="363">
        <v>605.58488164548999</v>
      </c>
      <c r="J1989" s="363">
        <v>0</v>
      </c>
      <c r="K1989" s="363">
        <v>2043.2763665057901</v>
      </c>
    </row>
    <row r="1990" spans="1:11">
      <c r="A1990" s="361">
        <f t="shared" si="31"/>
        <v>45740</v>
      </c>
      <c r="B1990" s="362">
        <v>18</v>
      </c>
      <c r="C1990" s="363">
        <v>0</v>
      </c>
      <c r="D1990" s="363">
        <v>0</v>
      </c>
      <c r="E1990" s="363">
        <v>0</v>
      </c>
      <c r="F1990" s="363">
        <v>0</v>
      </c>
      <c r="G1990" s="363">
        <v>0</v>
      </c>
      <c r="H1990" s="363">
        <v>0</v>
      </c>
      <c r="I1990" s="363">
        <v>0</v>
      </c>
      <c r="J1990" s="363">
        <v>0</v>
      </c>
      <c r="K1990" s="363">
        <v>31.945461077820799</v>
      </c>
    </row>
    <row r="1991" spans="1:11">
      <c r="A1991" s="361">
        <f t="shared" si="31"/>
        <v>45740</v>
      </c>
      <c r="B1991" s="362">
        <v>19</v>
      </c>
      <c r="C1991" s="363">
        <v>0</v>
      </c>
      <c r="D1991" s="363">
        <v>0</v>
      </c>
      <c r="E1991" s="363">
        <v>0</v>
      </c>
      <c r="F1991" s="363">
        <v>0</v>
      </c>
      <c r="G1991" s="363">
        <v>0</v>
      </c>
      <c r="H1991" s="363">
        <v>0</v>
      </c>
      <c r="I1991" s="363">
        <v>0</v>
      </c>
      <c r="J1991" s="363">
        <v>0</v>
      </c>
      <c r="K1991" s="363">
        <v>31.897452514538298</v>
      </c>
    </row>
    <row r="1992" spans="1:11">
      <c r="A1992" s="361">
        <f t="shared" si="31"/>
        <v>45740</v>
      </c>
      <c r="B1992" s="362">
        <v>20</v>
      </c>
      <c r="C1992" s="363">
        <v>0</v>
      </c>
      <c r="D1992" s="363">
        <v>0</v>
      </c>
      <c r="E1992" s="363">
        <v>0</v>
      </c>
      <c r="F1992" s="363">
        <v>0</v>
      </c>
      <c r="G1992" s="363">
        <v>0</v>
      </c>
      <c r="H1992" s="363">
        <v>0</v>
      </c>
      <c r="I1992" s="363">
        <v>0</v>
      </c>
      <c r="J1992" s="363">
        <v>0</v>
      </c>
      <c r="K1992" s="363">
        <v>31.855380395468401</v>
      </c>
    </row>
    <row r="1993" spans="1:11">
      <c r="A1993" s="361">
        <f t="shared" si="31"/>
        <v>45740</v>
      </c>
      <c r="B1993" s="362">
        <v>21</v>
      </c>
      <c r="C1993" s="363">
        <v>0</v>
      </c>
      <c r="D1993" s="363">
        <v>0</v>
      </c>
      <c r="E1993" s="363">
        <v>0</v>
      </c>
      <c r="F1993" s="363">
        <v>0</v>
      </c>
      <c r="G1993" s="363">
        <v>0</v>
      </c>
      <c r="H1993" s="363">
        <v>0</v>
      </c>
      <c r="I1993" s="363">
        <v>0</v>
      </c>
      <c r="J1993" s="363">
        <v>0</v>
      </c>
      <c r="K1993" s="363">
        <v>32.149702146756795</v>
      </c>
    </row>
    <row r="1994" spans="1:11">
      <c r="A1994" s="361">
        <f t="shared" si="31"/>
        <v>45740</v>
      </c>
      <c r="B1994" s="362">
        <v>22</v>
      </c>
      <c r="C1994" s="363">
        <v>0</v>
      </c>
      <c r="D1994" s="363">
        <v>0</v>
      </c>
      <c r="E1994" s="363">
        <v>0</v>
      </c>
      <c r="F1994" s="363">
        <v>0</v>
      </c>
      <c r="G1994" s="363">
        <v>0</v>
      </c>
      <c r="H1994" s="363">
        <v>0</v>
      </c>
      <c r="I1994" s="363">
        <v>2181.8731834405303</v>
      </c>
      <c r="J1994" s="363">
        <v>0</v>
      </c>
      <c r="K1994" s="363">
        <v>4365.9934378732305</v>
      </c>
    </row>
    <row r="1995" spans="1:11">
      <c r="A1995" s="361">
        <f t="shared" si="31"/>
        <v>45740</v>
      </c>
      <c r="B1995" s="362">
        <v>23</v>
      </c>
      <c r="C1995" s="363">
        <v>0</v>
      </c>
      <c r="D1995" s="363">
        <v>0</v>
      </c>
      <c r="E1995" s="363">
        <v>0</v>
      </c>
      <c r="F1995" s="363">
        <v>0</v>
      </c>
      <c r="G1995" s="363">
        <v>0</v>
      </c>
      <c r="H1995" s="363">
        <v>0</v>
      </c>
      <c r="I1995" s="363">
        <v>490.39768153040302</v>
      </c>
      <c r="J1995" s="363">
        <v>0</v>
      </c>
      <c r="K1995" s="363">
        <v>1627.80148288141</v>
      </c>
    </row>
    <row r="1996" spans="1:11">
      <c r="A1996" s="361">
        <f t="shared" si="31"/>
        <v>45741</v>
      </c>
      <c r="B1996" s="362">
        <v>0</v>
      </c>
      <c r="C1996" s="363">
        <v>0</v>
      </c>
      <c r="D1996" s="363">
        <v>0</v>
      </c>
      <c r="E1996" s="363">
        <v>0</v>
      </c>
      <c r="F1996" s="363">
        <v>0</v>
      </c>
      <c r="G1996" s="363">
        <v>0</v>
      </c>
      <c r="H1996" s="363">
        <v>0</v>
      </c>
      <c r="I1996" s="363">
        <v>1618.2200471666899</v>
      </c>
      <c r="J1996" s="363">
        <v>0</v>
      </c>
      <c r="K1996" s="363">
        <v>981.32811288579205</v>
      </c>
    </row>
    <row r="1997" spans="1:11">
      <c r="A1997" s="361">
        <f t="shared" si="31"/>
        <v>45741</v>
      </c>
      <c r="B1997" s="362">
        <v>1</v>
      </c>
      <c r="C1997" s="363">
        <v>1074.6997280431201</v>
      </c>
      <c r="D1997" s="363">
        <v>0</v>
      </c>
      <c r="E1997" s="363">
        <v>0</v>
      </c>
      <c r="F1997" s="363">
        <v>0</v>
      </c>
      <c r="G1997" s="363">
        <v>0</v>
      </c>
      <c r="H1997" s="363">
        <v>0</v>
      </c>
      <c r="I1997" s="363">
        <v>2192.8316771126201</v>
      </c>
      <c r="J1997" s="363">
        <v>0</v>
      </c>
      <c r="K1997" s="363">
        <v>340.09022902202406</v>
      </c>
    </row>
    <row r="1998" spans="1:11">
      <c r="A1998" s="361">
        <f t="shared" si="31"/>
        <v>45741</v>
      </c>
      <c r="B1998" s="362">
        <v>2</v>
      </c>
      <c r="C1998" s="363">
        <v>971.43067475323301</v>
      </c>
      <c r="D1998" s="363">
        <v>0</v>
      </c>
      <c r="E1998" s="363">
        <v>0</v>
      </c>
      <c r="F1998" s="363">
        <v>0</v>
      </c>
      <c r="G1998" s="363">
        <v>0</v>
      </c>
      <c r="H1998" s="363">
        <v>0</v>
      </c>
      <c r="I1998" s="363">
        <v>954.4572627527931</v>
      </c>
      <c r="J1998" s="363">
        <v>0</v>
      </c>
      <c r="K1998" s="363">
        <v>315.72900060307603</v>
      </c>
    </row>
    <row r="1999" spans="1:11">
      <c r="A1999" s="361">
        <f t="shared" si="31"/>
        <v>45741</v>
      </c>
      <c r="B1999" s="362">
        <v>3</v>
      </c>
      <c r="C1999" s="363">
        <v>969.11562106789211</v>
      </c>
      <c r="D1999" s="363">
        <v>0</v>
      </c>
      <c r="E1999" s="363">
        <v>0</v>
      </c>
      <c r="F1999" s="363">
        <v>0</v>
      </c>
      <c r="G1999" s="363">
        <v>0</v>
      </c>
      <c r="H1999" s="363">
        <v>0</v>
      </c>
      <c r="I1999" s="363">
        <v>849.06123616308003</v>
      </c>
      <c r="J1999" s="363">
        <v>0</v>
      </c>
      <c r="K1999" s="363">
        <v>315.42637339900102</v>
      </c>
    </row>
    <row r="2000" spans="1:11">
      <c r="A2000" s="361">
        <f t="shared" si="31"/>
        <v>45741</v>
      </c>
      <c r="B2000" s="362">
        <v>4</v>
      </c>
      <c r="C2000" s="363">
        <v>971.73539462587007</v>
      </c>
      <c r="D2000" s="363">
        <v>0</v>
      </c>
      <c r="E2000" s="363">
        <v>0</v>
      </c>
      <c r="F2000" s="363">
        <v>0</v>
      </c>
      <c r="G2000" s="363">
        <v>0</v>
      </c>
      <c r="H2000" s="363">
        <v>0</v>
      </c>
      <c r="I2000" s="363">
        <v>1094.8535528968098</v>
      </c>
      <c r="J2000" s="363">
        <v>0</v>
      </c>
      <c r="K2000" s="363">
        <v>315.34831944475701</v>
      </c>
    </row>
    <row r="2001" spans="1:11">
      <c r="A2001" s="361">
        <f t="shared" si="31"/>
        <v>45741</v>
      </c>
      <c r="B2001" s="362">
        <v>5</v>
      </c>
      <c r="C2001" s="363">
        <v>0</v>
      </c>
      <c r="D2001" s="363">
        <v>0</v>
      </c>
      <c r="E2001" s="363">
        <v>0</v>
      </c>
      <c r="F2001" s="363">
        <v>0</v>
      </c>
      <c r="G2001" s="363">
        <v>0</v>
      </c>
      <c r="H2001" s="363">
        <v>0</v>
      </c>
      <c r="I2001" s="363">
        <v>3123.05643649064</v>
      </c>
      <c r="J2001" s="363">
        <v>0</v>
      </c>
      <c r="K2001" s="363">
        <v>956.57902332282003</v>
      </c>
    </row>
    <row r="2002" spans="1:11">
      <c r="A2002" s="361">
        <f t="shared" si="31"/>
        <v>45741</v>
      </c>
      <c r="B2002" s="362">
        <v>6</v>
      </c>
      <c r="C2002" s="363">
        <v>0</v>
      </c>
      <c r="D2002" s="363">
        <v>0</v>
      </c>
      <c r="E2002" s="363">
        <v>0</v>
      </c>
      <c r="F2002" s="363">
        <v>2750.8314</v>
      </c>
      <c r="G2002" s="363">
        <v>0</v>
      </c>
      <c r="H2002" s="363">
        <v>0</v>
      </c>
      <c r="I2002" s="363">
        <v>1383.7129396298801</v>
      </c>
      <c r="J2002" s="363">
        <v>0</v>
      </c>
      <c r="K2002" s="363">
        <v>658.22671768790906</v>
      </c>
    </row>
    <row r="2003" spans="1:11">
      <c r="A2003" s="361">
        <f t="shared" si="31"/>
        <v>45741</v>
      </c>
      <c r="B2003" s="362">
        <v>7</v>
      </c>
      <c r="C2003" s="363">
        <v>0</v>
      </c>
      <c r="D2003" s="363">
        <v>0</v>
      </c>
      <c r="E2003" s="363">
        <v>0</v>
      </c>
      <c r="F2003" s="363">
        <v>2750.8314</v>
      </c>
      <c r="G2003" s="363">
        <v>0</v>
      </c>
      <c r="H2003" s="363">
        <v>0</v>
      </c>
      <c r="I2003" s="363">
        <v>1351.5412781485202</v>
      </c>
      <c r="J2003" s="363">
        <v>0</v>
      </c>
      <c r="K2003" s="363">
        <v>666.53664114764797</v>
      </c>
    </row>
    <row r="2004" spans="1:11">
      <c r="A2004" s="361">
        <f t="shared" si="31"/>
        <v>45741</v>
      </c>
      <c r="B2004" s="362">
        <v>8</v>
      </c>
      <c r="C2004" s="363">
        <v>0</v>
      </c>
      <c r="D2004" s="363">
        <v>0</v>
      </c>
      <c r="E2004" s="363">
        <v>0</v>
      </c>
      <c r="F2004" s="363">
        <v>2007.9092000000001</v>
      </c>
      <c r="G2004" s="363">
        <v>0</v>
      </c>
      <c r="H2004" s="363">
        <v>0</v>
      </c>
      <c r="I2004" s="363">
        <v>856.49922218768506</v>
      </c>
      <c r="J2004" s="363">
        <v>0</v>
      </c>
      <c r="K2004" s="363">
        <v>0</v>
      </c>
    </row>
    <row r="2005" spans="1:11">
      <c r="A2005" s="361">
        <f t="shared" si="31"/>
        <v>45741</v>
      </c>
      <c r="B2005" s="362">
        <v>9</v>
      </c>
      <c r="C2005" s="363">
        <v>0</v>
      </c>
      <c r="D2005" s="363">
        <v>0</v>
      </c>
      <c r="E2005" s="363">
        <v>0</v>
      </c>
      <c r="F2005" s="363">
        <v>2374.0790000000002</v>
      </c>
      <c r="G2005" s="363">
        <v>0</v>
      </c>
      <c r="H2005" s="363">
        <v>0</v>
      </c>
      <c r="I2005" s="363">
        <v>782.37501046404202</v>
      </c>
      <c r="J2005" s="363">
        <v>0</v>
      </c>
      <c r="K2005" s="363">
        <v>665.89987712646007</v>
      </c>
    </row>
    <row r="2006" spans="1:11">
      <c r="A2006" s="361">
        <f t="shared" si="31"/>
        <v>45741</v>
      </c>
      <c r="B2006" s="362">
        <v>10</v>
      </c>
      <c r="C2006" s="363">
        <v>0</v>
      </c>
      <c r="D2006" s="363">
        <v>0</v>
      </c>
      <c r="E2006" s="363">
        <v>0</v>
      </c>
      <c r="F2006" s="363">
        <v>1101.4516000000001</v>
      </c>
      <c r="G2006" s="363">
        <v>0</v>
      </c>
      <c r="H2006" s="363">
        <v>0</v>
      </c>
      <c r="I2006" s="363">
        <v>564.33135666696</v>
      </c>
      <c r="J2006" s="363">
        <v>0</v>
      </c>
      <c r="K2006" s="363">
        <v>94.006930876369395</v>
      </c>
    </row>
    <row r="2007" spans="1:11">
      <c r="A2007" s="361">
        <f t="shared" si="31"/>
        <v>45741</v>
      </c>
      <c r="B2007" s="362">
        <v>11</v>
      </c>
      <c r="C2007" s="363">
        <v>0</v>
      </c>
      <c r="D2007" s="363">
        <v>0</v>
      </c>
      <c r="E2007" s="363">
        <v>92.393692086038001</v>
      </c>
      <c r="F2007" s="363">
        <v>327.56890000000004</v>
      </c>
      <c r="G2007" s="363">
        <v>0</v>
      </c>
      <c r="H2007" s="363">
        <v>0</v>
      </c>
      <c r="I2007" s="363">
        <v>429.81458160241004</v>
      </c>
      <c r="J2007" s="363">
        <v>0</v>
      </c>
      <c r="K2007" s="363">
        <v>572.53693455245309</v>
      </c>
    </row>
    <row r="2008" spans="1:11">
      <c r="A2008" s="361">
        <f t="shared" si="31"/>
        <v>45741</v>
      </c>
      <c r="B2008" s="362">
        <v>12</v>
      </c>
      <c r="C2008" s="363">
        <v>0</v>
      </c>
      <c r="D2008" s="363">
        <v>0</v>
      </c>
      <c r="E2008" s="363">
        <v>248.46115868210401</v>
      </c>
      <c r="F2008" s="363">
        <v>0</v>
      </c>
      <c r="G2008" s="363">
        <v>0</v>
      </c>
      <c r="H2008" s="363">
        <v>0</v>
      </c>
      <c r="I2008" s="363">
        <v>413.91516797840501</v>
      </c>
      <c r="J2008" s="363">
        <v>0</v>
      </c>
      <c r="K2008" s="363">
        <v>573.40507243652598</v>
      </c>
    </row>
    <row r="2009" spans="1:11">
      <c r="A2009" s="361">
        <f t="shared" si="31"/>
        <v>45741</v>
      </c>
      <c r="B2009" s="362">
        <v>13</v>
      </c>
      <c r="C2009" s="363">
        <v>163.15632846667501</v>
      </c>
      <c r="D2009" s="363">
        <v>0</v>
      </c>
      <c r="E2009" s="363">
        <v>337.41925737964698</v>
      </c>
      <c r="F2009" s="363">
        <v>0</v>
      </c>
      <c r="G2009" s="363">
        <v>0</v>
      </c>
      <c r="H2009" s="363">
        <v>0</v>
      </c>
      <c r="I2009" s="363">
        <v>1073.8721661597801</v>
      </c>
      <c r="J2009" s="363">
        <v>0</v>
      </c>
      <c r="K2009" s="363">
        <v>1292.6422810153699</v>
      </c>
    </row>
    <row r="2010" spans="1:11">
      <c r="A2010" s="361">
        <f t="shared" si="31"/>
        <v>45741</v>
      </c>
      <c r="B2010" s="362">
        <v>14</v>
      </c>
      <c r="C2010" s="363">
        <v>269.494402471066</v>
      </c>
      <c r="D2010" s="363">
        <v>0</v>
      </c>
      <c r="E2010" s="363">
        <v>241.51972686059301</v>
      </c>
      <c r="F2010" s="363">
        <v>0</v>
      </c>
      <c r="G2010" s="363">
        <v>0</v>
      </c>
      <c r="H2010" s="363">
        <v>0</v>
      </c>
      <c r="I2010" s="363">
        <v>606.82095376788106</v>
      </c>
      <c r="J2010" s="363">
        <v>0</v>
      </c>
      <c r="K2010" s="363">
        <v>606.22757027668206</v>
      </c>
    </row>
    <row r="2011" spans="1:11">
      <c r="A2011" s="361">
        <f t="shared" si="31"/>
        <v>45741</v>
      </c>
      <c r="B2011" s="362">
        <v>15</v>
      </c>
      <c r="C2011" s="363">
        <v>0</v>
      </c>
      <c r="D2011" s="363">
        <v>0</v>
      </c>
      <c r="E2011" s="363">
        <v>147.83051868664901</v>
      </c>
      <c r="F2011" s="363">
        <v>130.00300000000001</v>
      </c>
      <c r="G2011" s="363">
        <v>0</v>
      </c>
      <c r="H2011" s="363">
        <v>0</v>
      </c>
      <c r="I2011" s="363">
        <v>91.785488431279404</v>
      </c>
      <c r="J2011" s="363">
        <v>0</v>
      </c>
      <c r="K2011" s="363">
        <v>16.921178638565497</v>
      </c>
    </row>
    <row r="2012" spans="1:11">
      <c r="A2012" s="361">
        <f t="shared" si="31"/>
        <v>45741</v>
      </c>
      <c r="B2012" s="362">
        <v>16</v>
      </c>
      <c r="C2012" s="363">
        <v>0</v>
      </c>
      <c r="D2012" s="363">
        <v>0</v>
      </c>
      <c r="E2012" s="363">
        <v>147.71441414754301</v>
      </c>
      <c r="F2012" s="363">
        <v>0</v>
      </c>
      <c r="G2012" s="363">
        <v>0</v>
      </c>
      <c r="H2012" s="363">
        <v>0</v>
      </c>
      <c r="I2012" s="363">
        <v>151.514152597742</v>
      </c>
      <c r="J2012" s="363">
        <v>0</v>
      </c>
      <c r="K2012" s="363">
        <v>28.033247858896598</v>
      </c>
    </row>
    <row r="2013" spans="1:11">
      <c r="A2013" s="361">
        <f t="shared" si="31"/>
        <v>45741</v>
      </c>
      <c r="B2013" s="362">
        <v>17</v>
      </c>
      <c r="C2013" s="363">
        <v>0</v>
      </c>
      <c r="D2013" s="363">
        <v>0</v>
      </c>
      <c r="E2013" s="363">
        <v>118.07876177734001</v>
      </c>
      <c r="F2013" s="363">
        <v>0</v>
      </c>
      <c r="G2013" s="363">
        <v>0</v>
      </c>
      <c r="H2013" s="363">
        <v>0</v>
      </c>
      <c r="I2013" s="363">
        <v>139.68304718706099</v>
      </c>
      <c r="J2013" s="363">
        <v>0</v>
      </c>
      <c r="K2013" s="363">
        <v>0</v>
      </c>
    </row>
    <row r="2014" spans="1:11">
      <c r="A2014" s="361">
        <f t="shared" si="31"/>
        <v>45741</v>
      </c>
      <c r="B2014" s="362">
        <v>18</v>
      </c>
      <c r="C2014" s="363">
        <v>0</v>
      </c>
      <c r="D2014" s="363">
        <v>0</v>
      </c>
      <c r="E2014" s="363">
        <v>0</v>
      </c>
      <c r="F2014" s="363">
        <v>0</v>
      </c>
      <c r="G2014" s="363">
        <v>0</v>
      </c>
      <c r="H2014" s="363">
        <v>0</v>
      </c>
      <c r="I2014" s="363">
        <v>201.69803351447501</v>
      </c>
      <c r="J2014" s="363">
        <v>0</v>
      </c>
      <c r="K2014" s="363">
        <v>0</v>
      </c>
    </row>
    <row r="2015" spans="1:11">
      <c r="A2015" s="361">
        <f t="shared" si="31"/>
        <v>45741</v>
      </c>
      <c r="B2015" s="362">
        <v>19</v>
      </c>
      <c r="C2015" s="363">
        <v>0</v>
      </c>
      <c r="D2015" s="363">
        <v>0</v>
      </c>
      <c r="E2015" s="363">
        <v>0</v>
      </c>
      <c r="F2015" s="363">
        <v>0</v>
      </c>
      <c r="G2015" s="363">
        <v>0</v>
      </c>
      <c r="H2015" s="363">
        <v>0</v>
      </c>
      <c r="I2015" s="363">
        <v>0</v>
      </c>
      <c r="J2015" s="363">
        <v>0</v>
      </c>
      <c r="K2015" s="363">
        <v>0</v>
      </c>
    </row>
    <row r="2016" spans="1:11">
      <c r="A2016" s="361">
        <f t="shared" si="31"/>
        <v>45741</v>
      </c>
      <c r="B2016" s="362">
        <v>20</v>
      </c>
      <c r="C2016" s="363">
        <v>0</v>
      </c>
      <c r="D2016" s="363">
        <v>0</v>
      </c>
      <c r="E2016" s="363">
        <v>0</v>
      </c>
      <c r="F2016" s="363">
        <v>0</v>
      </c>
      <c r="G2016" s="363">
        <v>0</v>
      </c>
      <c r="H2016" s="363">
        <v>0</v>
      </c>
      <c r="I2016" s="363">
        <v>0</v>
      </c>
      <c r="J2016" s="363">
        <v>0</v>
      </c>
      <c r="K2016" s="363">
        <v>0</v>
      </c>
    </row>
    <row r="2017" spans="1:11">
      <c r="A2017" s="361">
        <f t="shared" si="31"/>
        <v>45741</v>
      </c>
      <c r="B2017" s="362">
        <v>21</v>
      </c>
      <c r="C2017" s="363">
        <v>45.718988530236096</v>
      </c>
      <c r="D2017" s="363">
        <v>0</v>
      </c>
      <c r="E2017" s="363">
        <v>0</v>
      </c>
      <c r="F2017" s="363">
        <v>0</v>
      </c>
      <c r="G2017" s="363">
        <v>0</v>
      </c>
      <c r="H2017" s="363">
        <v>0</v>
      </c>
      <c r="I2017" s="363">
        <v>0</v>
      </c>
      <c r="J2017" s="363">
        <v>0</v>
      </c>
      <c r="K2017" s="363">
        <v>0</v>
      </c>
    </row>
    <row r="2018" spans="1:11">
      <c r="A2018" s="361">
        <f t="shared" si="31"/>
        <v>45741</v>
      </c>
      <c r="B2018" s="362">
        <v>22</v>
      </c>
      <c r="C2018" s="363">
        <v>0</v>
      </c>
      <c r="D2018" s="363">
        <v>0</v>
      </c>
      <c r="E2018" s="363">
        <v>0</v>
      </c>
      <c r="F2018" s="363">
        <v>0</v>
      </c>
      <c r="G2018" s="363">
        <v>0</v>
      </c>
      <c r="H2018" s="363">
        <v>0</v>
      </c>
      <c r="I2018" s="363">
        <v>0</v>
      </c>
      <c r="J2018" s="363">
        <v>0</v>
      </c>
      <c r="K2018" s="363">
        <v>1097.2696789525201</v>
      </c>
    </row>
    <row r="2019" spans="1:11">
      <c r="A2019" s="361">
        <f t="shared" si="31"/>
        <v>45741</v>
      </c>
      <c r="B2019" s="362">
        <v>23</v>
      </c>
      <c r="C2019" s="363">
        <v>1804.2971391706901</v>
      </c>
      <c r="D2019" s="363">
        <v>0</v>
      </c>
      <c r="E2019" s="363">
        <v>0</v>
      </c>
      <c r="F2019" s="363">
        <v>0</v>
      </c>
      <c r="G2019" s="363">
        <v>0</v>
      </c>
      <c r="H2019" s="363">
        <v>0</v>
      </c>
      <c r="I2019" s="363">
        <v>0</v>
      </c>
      <c r="J2019" s="363">
        <v>0</v>
      </c>
      <c r="K2019" s="363">
        <v>0</v>
      </c>
    </row>
    <row r="2020" spans="1:11">
      <c r="A2020" s="361">
        <f t="shared" si="31"/>
        <v>45742</v>
      </c>
      <c r="B2020" s="362">
        <v>0</v>
      </c>
      <c r="C2020" s="363">
        <v>1984.7323936871401</v>
      </c>
      <c r="D2020" s="363">
        <v>0</v>
      </c>
      <c r="E2020" s="363">
        <v>0</v>
      </c>
      <c r="F2020" s="363">
        <v>0</v>
      </c>
      <c r="G2020" s="363">
        <v>0</v>
      </c>
      <c r="H2020" s="363">
        <v>0</v>
      </c>
      <c r="I2020" s="363">
        <v>1273.07943578358</v>
      </c>
      <c r="J2020" s="363">
        <v>0</v>
      </c>
      <c r="K2020" s="363">
        <v>554.56680916564903</v>
      </c>
    </row>
    <row r="2021" spans="1:11">
      <c r="A2021" s="361">
        <f t="shared" si="31"/>
        <v>45742</v>
      </c>
      <c r="B2021" s="362">
        <v>1</v>
      </c>
      <c r="C2021" s="363">
        <v>3604.2535167321503</v>
      </c>
      <c r="D2021" s="363">
        <v>0</v>
      </c>
      <c r="E2021" s="363">
        <v>0</v>
      </c>
      <c r="F2021" s="363">
        <v>0</v>
      </c>
      <c r="G2021" s="363">
        <v>0</v>
      </c>
      <c r="H2021" s="363">
        <v>0</v>
      </c>
      <c r="I2021" s="363">
        <v>2011.8343630860202</v>
      </c>
      <c r="J2021" s="363">
        <v>0</v>
      </c>
      <c r="K2021" s="363">
        <v>1898.8798182459102</v>
      </c>
    </row>
    <row r="2022" spans="1:11">
      <c r="A2022" s="361">
        <f t="shared" si="31"/>
        <v>45742</v>
      </c>
      <c r="B2022" s="362">
        <v>2</v>
      </c>
      <c r="C2022" s="363">
        <v>3602.2996632744403</v>
      </c>
      <c r="D2022" s="363">
        <v>0</v>
      </c>
      <c r="E2022" s="363">
        <v>0</v>
      </c>
      <c r="F2022" s="363">
        <v>0</v>
      </c>
      <c r="G2022" s="363">
        <v>0</v>
      </c>
      <c r="H2022" s="363">
        <v>0</v>
      </c>
      <c r="I2022" s="363">
        <v>2110.75721204914</v>
      </c>
      <c r="J2022" s="363">
        <v>0</v>
      </c>
      <c r="K2022" s="363">
        <v>1901.0429346855201</v>
      </c>
    </row>
    <row r="2023" spans="1:11">
      <c r="A2023" s="361">
        <f t="shared" si="31"/>
        <v>45742</v>
      </c>
      <c r="B2023" s="362">
        <v>3</v>
      </c>
      <c r="C2023" s="363">
        <v>3608.3230376065003</v>
      </c>
      <c r="D2023" s="363">
        <v>0</v>
      </c>
      <c r="E2023" s="363">
        <v>0</v>
      </c>
      <c r="F2023" s="363">
        <v>0</v>
      </c>
      <c r="G2023" s="363">
        <v>0</v>
      </c>
      <c r="H2023" s="363">
        <v>0</v>
      </c>
      <c r="I2023" s="363">
        <v>2202.27610727714</v>
      </c>
      <c r="J2023" s="363">
        <v>0</v>
      </c>
      <c r="K2023" s="363">
        <v>1903.81697745201</v>
      </c>
    </row>
    <row r="2024" spans="1:11">
      <c r="A2024" s="361">
        <f t="shared" si="31"/>
        <v>45742</v>
      </c>
      <c r="B2024" s="362">
        <v>4</v>
      </c>
      <c r="C2024" s="363">
        <v>3610.8099655570204</v>
      </c>
      <c r="D2024" s="363">
        <v>0</v>
      </c>
      <c r="E2024" s="363">
        <v>0</v>
      </c>
      <c r="F2024" s="363">
        <v>0</v>
      </c>
      <c r="G2024" s="363">
        <v>0</v>
      </c>
      <c r="H2024" s="363">
        <v>0</v>
      </c>
      <c r="I2024" s="363">
        <v>2799.5453930623398</v>
      </c>
      <c r="J2024" s="363">
        <v>0</v>
      </c>
      <c r="K2024" s="363">
        <v>1903.53458296075</v>
      </c>
    </row>
    <row r="2025" spans="1:11">
      <c r="A2025" s="361">
        <f t="shared" si="31"/>
        <v>45742</v>
      </c>
      <c r="B2025" s="362">
        <v>5</v>
      </c>
      <c r="C2025" s="363">
        <v>3606.4425260621997</v>
      </c>
      <c r="D2025" s="363">
        <v>0</v>
      </c>
      <c r="E2025" s="363">
        <v>0</v>
      </c>
      <c r="F2025" s="363">
        <v>0</v>
      </c>
      <c r="G2025" s="363">
        <v>0</v>
      </c>
      <c r="H2025" s="363">
        <v>0</v>
      </c>
      <c r="I2025" s="363">
        <v>4825.5926248140704</v>
      </c>
      <c r="J2025" s="363">
        <v>0</v>
      </c>
      <c r="K2025" s="363">
        <v>1900.0140445193401</v>
      </c>
    </row>
    <row r="2026" spans="1:11">
      <c r="A2026" s="361">
        <f t="shared" si="31"/>
        <v>45742</v>
      </c>
      <c r="B2026" s="362">
        <v>6</v>
      </c>
      <c r="C2026" s="363">
        <v>0</v>
      </c>
      <c r="D2026" s="363">
        <v>0</v>
      </c>
      <c r="E2026" s="363">
        <v>0</v>
      </c>
      <c r="F2026" s="363">
        <v>4050.6231000000002</v>
      </c>
      <c r="G2026" s="363">
        <v>0</v>
      </c>
      <c r="H2026" s="363">
        <v>0</v>
      </c>
      <c r="I2026" s="363">
        <v>1251.6892269738701</v>
      </c>
      <c r="J2026" s="363">
        <v>0</v>
      </c>
      <c r="K2026" s="363">
        <v>1141.03549114714</v>
      </c>
    </row>
    <row r="2027" spans="1:11">
      <c r="A2027" s="361">
        <f t="shared" si="31"/>
        <v>45742</v>
      </c>
      <c r="B2027" s="362">
        <v>7</v>
      </c>
      <c r="C2027" s="363">
        <v>0</v>
      </c>
      <c r="D2027" s="363">
        <v>0</v>
      </c>
      <c r="E2027" s="363">
        <v>0</v>
      </c>
      <c r="F2027" s="363">
        <v>3910.6562000000004</v>
      </c>
      <c r="G2027" s="363">
        <v>0</v>
      </c>
      <c r="H2027" s="363">
        <v>0</v>
      </c>
      <c r="I2027" s="363">
        <v>418.40278601142205</v>
      </c>
      <c r="J2027" s="363">
        <v>0</v>
      </c>
      <c r="K2027" s="363">
        <v>1141.7433757334402</v>
      </c>
    </row>
    <row r="2028" spans="1:11">
      <c r="A2028" s="361">
        <f t="shared" si="31"/>
        <v>45742</v>
      </c>
      <c r="B2028" s="362">
        <v>8</v>
      </c>
      <c r="C2028" s="363">
        <v>0</v>
      </c>
      <c r="D2028" s="363">
        <v>0</v>
      </c>
      <c r="E2028" s="363">
        <v>0</v>
      </c>
      <c r="F2028" s="363">
        <v>3910.6562000000004</v>
      </c>
      <c r="G2028" s="363">
        <v>0</v>
      </c>
      <c r="H2028" s="363">
        <v>0</v>
      </c>
      <c r="I2028" s="363">
        <v>0</v>
      </c>
      <c r="J2028" s="363">
        <v>0</v>
      </c>
      <c r="K2028" s="363">
        <v>1188.30594830728</v>
      </c>
    </row>
    <row r="2029" spans="1:11">
      <c r="A2029" s="361">
        <f t="shared" si="31"/>
        <v>45742</v>
      </c>
      <c r="B2029" s="362">
        <v>9</v>
      </c>
      <c r="C2029" s="363">
        <v>0</v>
      </c>
      <c r="D2029" s="363">
        <v>0</v>
      </c>
      <c r="E2029" s="363">
        <v>0</v>
      </c>
      <c r="F2029" s="363">
        <v>3910.6562000000004</v>
      </c>
      <c r="G2029" s="363">
        <v>0</v>
      </c>
      <c r="H2029" s="363">
        <v>0</v>
      </c>
      <c r="I2029" s="363">
        <v>0</v>
      </c>
      <c r="J2029" s="363">
        <v>0</v>
      </c>
      <c r="K2029" s="363">
        <v>2459.4653244261604</v>
      </c>
    </row>
    <row r="2030" spans="1:11">
      <c r="A2030" s="361">
        <f t="shared" si="31"/>
        <v>45742</v>
      </c>
      <c r="B2030" s="362">
        <v>10</v>
      </c>
      <c r="C2030" s="363">
        <v>0</v>
      </c>
      <c r="D2030" s="363">
        <v>0</v>
      </c>
      <c r="E2030" s="363">
        <v>0</v>
      </c>
      <c r="F2030" s="363">
        <v>3910.6562000000004</v>
      </c>
      <c r="G2030" s="363">
        <v>0</v>
      </c>
      <c r="H2030" s="363">
        <v>0</v>
      </c>
      <c r="I2030" s="363">
        <v>0</v>
      </c>
      <c r="J2030" s="363">
        <v>0</v>
      </c>
      <c r="K2030" s="363">
        <v>2765.81506353442</v>
      </c>
    </row>
    <row r="2031" spans="1:11">
      <c r="A2031" s="361">
        <f t="shared" si="31"/>
        <v>45742</v>
      </c>
      <c r="B2031" s="362">
        <v>11</v>
      </c>
      <c r="C2031" s="363">
        <v>0</v>
      </c>
      <c r="D2031" s="363">
        <v>0</v>
      </c>
      <c r="E2031" s="363">
        <v>0</v>
      </c>
      <c r="F2031" s="363">
        <v>3910.6562000000004</v>
      </c>
      <c r="G2031" s="363">
        <v>0</v>
      </c>
      <c r="H2031" s="363">
        <v>0</v>
      </c>
      <c r="I2031" s="363">
        <v>0</v>
      </c>
      <c r="J2031" s="363">
        <v>0</v>
      </c>
      <c r="K2031" s="363">
        <v>2763.7443475960604</v>
      </c>
    </row>
    <row r="2032" spans="1:11">
      <c r="A2032" s="361">
        <f t="shared" si="31"/>
        <v>45742</v>
      </c>
      <c r="B2032" s="362">
        <v>12</v>
      </c>
      <c r="C2032" s="363">
        <v>0</v>
      </c>
      <c r="D2032" s="363">
        <v>0</v>
      </c>
      <c r="E2032" s="363">
        <v>0</v>
      </c>
      <c r="F2032" s="363">
        <v>3883.3353000000002</v>
      </c>
      <c r="G2032" s="363">
        <v>0</v>
      </c>
      <c r="H2032" s="363">
        <v>0</v>
      </c>
      <c r="I2032" s="363">
        <v>0</v>
      </c>
      <c r="J2032" s="363">
        <v>0</v>
      </c>
      <c r="K2032" s="363">
        <v>2762.7287413855302</v>
      </c>
    </row>
    <row r="2033" spans="1:11">
      <c r="A2033" s="361">
        <f t="shared" si="31"/>
        <v>45742</v>
      </c>
      <c r="B2033" s="362">
        <v>13</v>
      </c>
      <c r="C2033" s="363">
        <v>0</v>
      </c>
      <c r="D2033" s="363">
        <v>0</v>
      </c>
      <c r="E2033" s="363">
        <v>0</v>
      </c>
      <c r="F2033" s="363">
        <v>3883.3353000000002</v>
      </c>
      <c r="G2033" s="363">
        <v>0</v>
      </c>
      <c r="H2033" s="363">
        <v>0</v>
      </c>
      <c r="I2033" s="363">
        <v>202.24688978155402</v>
      </c>
      <c r="J2033" s="363">
        <v>0</v>
      </c>
      <c r="K2033" s="363">
        <v>2765.1347879355503</v>
      </c>
    </row>
    <row r="2034" spans="1:11">
      <c r="A2034" s="361">
        <f t="shared" si="31"/>
        <v>45742</v>
      </c>
      <c r="B2034" s="362">
        <v>14</v>
      </c>
      <c r="C2034" s="363">
        <v>0</v>
      </c>
      <c r="D2034" s="363">
        <v>0</v>
      </c>
      <c r="E2034" s="363">
        <v>0</v>
      </c>
      <c r="F2034" s="363">
        <v>4893.9703</v>
      </c>
      <c r="G2034" s="363">
        <v>0</v>
      </c>
      <c r="H2034" s="363">
        <v>0</v>
      </c>
      <c r="I2034" s="363">
        <v>268.26306690342204</v>
      </c>
      <c r="J2034" s="363">
        <v>0</v>
      </c>
      <c r="K2034" s="363">
        <v>2764.3968206794698</v>
      </c>
    </row>
    <row r="2035" spans="1:11">
      <c r="A2035" s="361">
        <f t="shared" si="31"/>
        <v>45742</v>
      </c>
      <c r="B2035" s="362">
        <v>15</v>
      </c>
      <c r="C2035" s="363">
        <v>0</v>
      </c>
      <c r="D2035" s="363">
        <v>0</v>
      </c>
      <c r="E2035" s="363">
        <v>0</v>
      </c>
      <c r="F2035" s="363">
        <v>4893.9703</v>
      </c>
      <c r="G2035" s="363">
        <v>0</v>
      </c>
      <c r="H2035" s="363">
        <v>0</v>
      </c>
      <c r="I2035" s="363">
        <v>1186.7533016509601</v>
      </c>
      <c r="J2035" s="363">
        <v>0</v>
      </c>
      <c r="K2035" s="363">
        <v>2760.7842399982501</v>
      </c>
    </row>
    <row r="2036" spans="1:11">
      <c r="A2036" s="361">
        <f t="shared" si="31"/>
        <v>45742</v>
      </c>
      <c r="B2036" s="362">
        <v>16</v>
      </c>
      <c r="C2036" s="363">
        <v>0</v>
      </c>
      <c r="D2036" s="363">
        <v>0</v>
      </c>
      <c r="E2036" s="363">
        <v>0</v>
      </c>
      <c r="F2036" s="363">
        <v>4893.9703</v>
      </c>
      <c r="G2036" s="363">
        <v>0</v>
      </c>
      <c r="H2036" s="363">
        <v>0</v>
      </c>
      <c r="I2036" s="363">
        <v>1634.9938302035798</v>
      </c>
      <c r="J2036" s="363">
        <v>0</v>
      </c>
      <c r="K2036" s="363">
        <v>2760.4682965837501</v>
      </c>
    </row>
    <row r="2037" spans="1:11">
      <c r="A2037" s="361">
        <f t="shared" si="31"/>
        <v>45742</v>
      </c>
      <c r="B2037" s="362">
        <v>17</v>
      </c>
      <c r="C2037" s="363">
        <v>0</v>
      </c>
      <c r="D2037" s="363">
        <v>0</v>
      </c>
      <c r="E2037" s="363">
        <v>0</v>
      </c>
      <c r="F2037" s="363">
        <v>4893.9703</v>
      </c>
      <c r="G2037" s="363">
        <v>0</v>
      </c>
      <c r="H2037" s="363">
        <v>0</v>
      </c>
      <c r="I2037" s="363">
        <v>2888.9273380586201</v>
      </c>
      <c r="J2037" s="363">
        <v>0</v>
      </c>
      <c r="K2037" s="363">
        <v>2761.38277256741</v>
      </c>
    </row>
    <row r="2038" spans="1:11">
      <c r="A2038" s="361">
        <f t="shared" si="31"/>
        <v>45742</v>
      </c>
      <c r="B2038" s="362">
        <v>18</v>
      </c>
      <c r="C2038" s="363">
        <v>0</v>
      </c>
      <c r="D2038" s="363">
        <v>0</v>
      </c>
      <c r="E2038" s="363">
        <v>0</v>
      </c>
      <c r="F2038" s="363">
        <v>0</v>
      </c>
      <c r="G2038" s="363">
        <v>0</v>
      </c>
      <c r="H2038" s="363">
        <v>0</v>
      </c>
      <c r="I2038" s="363">
        <v>111.99908608771601</v>
      </c>
      <c r="J2038" s="363">
        <v>0</v>
      </c>
      <c r="K2038" s="363">
        <v>86.867123552025888</v>
      </c>
    </row>
    <row r="2039" spans="1:11">
      <c r="A2039" s="361">
        <f t="shared" si="31"/>
        <v>45742</v>
      </c>
      <c r="B2039" s="362">
        <v>19</v>
      </c>
      <c r="C2039" s="363">
        <v>0</v>
      </c>
      <c r="D2039" s="363">
        <v>0</v>
      </c>
      <c r="E2039" s="363">
        <v>0</v>
      </c>
      <c r="F2039" s="363">
        <v>0</v>
      </c>
      <c r="G2039" s="363">
        <v>0</v>
      </c>
      <c r="H2039" s="363">
        <v>0</v>
      </c>
      <c r="I2039" s="363">
        <v>94.334867100882505</v>
      </c>
      <c r="J2039" s="363">
        <v>0</v>
      </c>
      <c r="K2039" s="363">
        <v>0</v>
      </c>
    </row>
    <row r="2040" spans="1:11">
      <c r="A2040" s="361">
        <f t="shared" si="31"/>
        <v>45742</v>
      </c>
      <c r="B2040" s="362">
        <v>20</v>
      </c>
      <c r="C2040" s="363">
        <v>106.49836040106401</v>
      </c>
      <c r="D2040" s="363">
        <v>0</v>
      </c>
      <c r="E2040" s="363">
        <v>0</v>
      </c>
      <c r="F2040" s="363">
        <v>0</v>
      </c>
      <c r="G2040" s="363">
        <v>0</v>
      </c>
      <c r="H2040" s="363">
        <v>0</v>
      </c>
      <c r="I2040" s="363">
        <v>261.65676974568299</v>
      </c>
      <c r="J2040" s="363">
        <v>0</v>
      </c>
      <c r="K2040" s="363">
        <v>0</v>
      </c>
    </row>
    <row r="2041" spans="1:11">
      <c r="A2041" s="361">
        <f t="shared" si="31"/>
        <v>45742</v>
      </c>
      <c r="B2041" s="362">
        <v>21</v>
      </c>
      <c r="C2041" s="363">
        <v>1521.4127352335402</v>
      </c>
      <c r="D2041" s="363">
        <v>0</v>
      </c>
      <c r="E2041" s="363">
        <v>0</v>
      </c>
      <c r="F2041" s="363">
        <v>826.78390000000002</v>
      </c>
      <c r="G2041" s="363">
        <v>0</v>
      </c>
      <c r="H2041" s="363">
        <v>0</v>
      </c>
      <c r="I2041" s="363">
        <v>403.85362490504104</v>
      </c>
      <c r="J2041" s="363">
        <v>0</v>
      </c>
      <c r="K2041" s="363">
        <v>0</v>
      </c>
    </row>
    <row r="2042" spans="1:11">
      <c r="A2042" s="361">
        <f t="shared" si="31"/>
        <v>45742</v>
      </c>
      <c r="B2042" s="362">
        <v>22</v>
      </c>
      <c r="C2042" s="363">
        <v>3589.2615081252798</v>
      </c>
      <c r="D2042" s="363">
        <v>0</v>
      </c>
      <c r="E2042" s="363">
        <v>0</v>
      </c>
      <c r="F2042" s="363">
        <v>0</v>
      </c>
      <c r="G2042" s="363">
        <v>0</v>
      </c>
      <c r="H2042" s="363">
        <v>0</v>
      </c>
      <c r="I2042" s="363">
        <v>2802.0033233967301</v>
      </c>
      <c r="J2042" s="363">
        <v>0</v>
      </c>
      <c r="K2042" s="363">
        <v>2075.6777072320801</v>
      </c>
    </row>
    <row r="2043" spans="1:11">
      <c r="A2043" s="361">
        <f t="shared" si="31"/>
        <v>45742</v>
      </c>
      <c r="B2043" s="362">
        <v>23</v>
      </c>
      <c r="C2043" s="363">
        <v>5585.4520301483099</v>
      </c>
      <c r="D2043" s="363">
        <v>0</v>
      </c>
      <c r="E2043" s="363">
        <v>0</v>
      </c>
      <c r="F2043" s="363">
        <v>0</v>
      </c>
      <c r="G2043" s="363">
        <v>0</v>
      </c>
      <c r="H2043" s="363">
        <v>0</v>
      </c>
      <c r="I2043" s="363">
        <v>925.50263434507099</v>
      </c>
      <c r="J2043" s="363">
        <v>0</v>
      </c>
      <c r="K2043" s="363">
        <v>428.99342996014803</v>
      </c>
    </row>
    <row r="2044" spans="1:11">
      <c r="A2044" s="361">
        <f t="shared" si="31"/>
        <v>45743</v>
      </c>
      <c r="B2044" s="362">
        <v>0</v>
      </c>
      <c r="C2044" s="363">
        <v>5257.2295295854501</v>
      </c>
      <c r="D2044" s="363">
        <v>0</v>
      </c>
      <c r="E2044" s="363">
        <v>0</v>
      </c>
      <c r="F2044" s="363">
        <v>0</v>
      </c>
      <c r="G2044" s="363">
        <v>0</v>
      </c>
      <c r="H2044" s="363">
        <v>0</v>
      </c>
      <c r="I2044" s="363">
        <v>8543.4080707524317</v>
      </c>
      <c r="J2044" s="363">
        <v>0</v>
      </c>
      <c r="K2044" s="363">
        <v>448.68204495349102</v>
      </c>
    </row>
    <row r="2045" spans="1:11">
      <c r="A2045" s="361">
        <f t="shared" si="31"/>
        <v>45743</v>
      </c>
      <c r="B2045" s="362">
        <v>1</v>
      </c>
      <c r="C2045" s="363">
        <v>4896.4611146768902</v>
      </c>
      <c r="D2045" s="363">
        <v>0</v>
      </c>
      <c r="E2045" s="363">
        <v>0</v>
      </c>
      <c r="F2045" s="363">
        <v>0</v>
      </c>
      <c r="G2045" s="363">
        <v>0</v>
      </c>
      <c r="H2045" s="363">
        <v>0</v>
      </c>
      <c r="I2045" s="363">
        <v>8577.6257387931219</v>
      </c>
      <c r="J2045" s="363">
        <v>0</v>
      </c>
      <c r="K2045" s="363">
        <v>448.669404786168</v>
      </c>
    </row>
    <row r="2046" spans="1:11">
      <c r="A2046" s="361">
        <f t="shared" si="31"/>
        <v>45743</v>
      </c>
      <c r="B2046" s="362">
        <v>2</v>
      </c>
      <c r="C2046" s="363">
        <v>4816.2882301271502</v>
      </c>
      <c r="D2046" s="363">
        <v>0</v>
      </c>
      <c r="E2046" s="363">
        <v>0</v>
      </c>
      <c r="F2046" s="363">
        <v>0</v>
      </c>
      <c r="G2046" s="363">
        <v>0</v>
      </c>
      <c r="H2046" s="363">
        <v>0</v>
      </c>
      <c r="I2046" s="363">
        <v>7731.9074321587195</v>
      </c>
      <c r="J2046" s="363">
        <v>0</v>
      </c>
      <c r="K2046" s="363">
        <v>448.72772969981605</v>
      </c>
    </row>
    <row r="2047" spans="1:11">
      <c r="A2047" s="361">
        <f t="shared" si="31"/>
        <v>45743</v>
      </c>
      <c r="B2047" s="362">
        <v>3</v>
      </c>
      <c r="C2047" s="363">
        <v>4814.7212118422403</v>
      </c>
      <c r="D2047" s="363">
        <v>0</v>
      </c>
      <c r="E2047" s="363">
        <v>0</v>
      </c>
      <c r="F2047" s="363">
        <v>0</v>
      </c>
      <c r="G2047" s="363">
        <v>0</v>
      </c>
      <c r="H2047" s="363">
        <v>0</v>
      </c>
      <c r="I2047" s="363">
        <v>6143.7096090465102</v>
      </c>
      <c r="J2047" s="363">
        <v>0</v>
      </c>
      <c r="K2047" s="363">
        <v>448.76112567240801</v>
      </c>
    </row>
    <row r="2048" spans="1:11">
      <c r="A2048" s="361">
        <f t="shared" si="31"/>
        <v>45743</v>
      </c>
      <c r="B2048" s="362">
        <v>4</v>
      </c>
      <c r="C2048" s="363">
        <v>4819.2065424448501</v>
      </c>
      <c r="D2048" s="363">
        <v>0</v>
      </c>
      <c r="E2048" s="363">
        <v>0</v>
      </c>
      <c r="F2048" s="363">
        <v>0</v>
      </c>
      <c r="G2048" s="363">
        <v>0</v>
      </c>
      <c r="H2048" s="363">
        <v>0</v>
      </c>
      <c r="I2048" s="363">
        <v>6896.6152361549603</v>
      </c>
      <c r="J2048" s="363">
        <v>0</v>
      </c>
      <c r="K2048" s="363">
        <v>448.73476908960902</v>
      </c>
    </row>
    <row r="2049" spans="1:11">
      <c r="A2049" s="361">
        <f t="shared" si="31"/>
        <v>45743</v>
      </c>
      <c r="B2049" s="362">
        <v>5</v>
      </c>
      <c r="C2049" s="363">
        <v>2615.0242844271302</v>
      </c>
      <c r="D2049" s="363">
        <v>0</v>
      </c>
      <c r="E2049" s="363">
        <v>0</v>
      </c>
      <c r="F2049" s="363">
        <v>0</v>
      </c>
      <c r="G2049" s="363">
        <v>0</v>
      </c>
      <c r="H2049" s="363">
        <v>0</v>
      </c>
      <c r="I2049" s="363">
        <v>5783.2998658066799</v>
      </c>
      <c r="J2049" s="363">
        <v>0</v>
      </c>
      <c r="K2049" s="363">
        <v>151.32419862936902</v>
      </c>
    </row>
    <row r="2050" spans="1:11">
      <c r="A2050" s="361">
        <f t="shared" si="31"/>
        <v>45743</v>
      </c>
      <c r="B2050" s="362">
        <v>6</v>
      </c>
      <c r="C2050" s="363">
        <v>0</v>
      </c>
      <c r="D2050" s="363">
        <v>0</v>
      </c>
      <c r="E2050" s="363">
        <v>0</v>
      </c>
      <c r="F2050" s="363">
        <v>1957.5077000000001</v>
      </c>
      <c r="G2050" s="363">
        <v>0</v>
      </c>
      <c r="H2050" s="363">
        <v>0</v>
      </c>
      <c r="I2050" s="363">
        <v>3056.4271345489801</v>
      </c>
      <c r="J2050" s="363">
        <v>0</v>
      </c>
      <c r="K2050" s="363">
        <v>1034.4729567302199</v>
      </c>
    </row>
    <row r="2051" spans="1:11">
      <c r="A2051" s="361">
        <f t="shared" si="31"/>
        <v>45743</v>
      </c>
      <c r="B2051" s="362">
        <v>7</v>
      </c>
      <c r="C2051" s="363">
        <v>0</v>
      </c>
      <c r="D2051" s="363">
        <v>0</v>
      </c>
      <c r="E2051" s="363">
        <v>0</v>
      </c>
      <c r="F2051" s="363">
        <v>3055.9614000000001</v>
      </c>
      <c r="G2051" s="363">
        <v>0</v>
      </c>
      <c r="H2051" s="363">
        <v>0</v>
      </c>
      <c r="I2051" s="363">
        <v>2160.3283433654801</v>
      </c>
      <c r="J2051" s="363">
        <v>0</v>
      </c>
      <c r="K2051" s="363">
        <v>1198.13033655358</v>
      </c>
    </row>
    <row r="2052" spans="1:11">
      <c r="A2052" s="361">
        <f t="shared" si="31"/>
        <v>45743</v>
      </c>
      <c r="B2052" s="362">
        <v>8</v>
      </c>
      <c r="C2052" s="363">
        <v>0</v>
      </c>
      <c r="D2052" s="363">
        <v>0</v>
      </c>
      <c r="E2052" s="363">
        <v>0</v>
      </c>
      <c r="F2052" s="363">
        <v>3055.9614000000001</v>
      </c>
      <c r="G2052" s="363">
        <v>0</v>
      </c>
      <c r="H2052" s="363">
        <v>0</v>
      </c>
      <c r="I2052" s="363">
        <v>1811.3640108575401</v>
      </c>
      <c r="J2052" s="363">
        <v>0</v>
      </c>
      <c r="K2052" s="363">
        <v>1202.08158693268</v>
      </c>
    </row>
    <row r="2053" spans="1:11">
      <c r="A2053" s="361">
        <f t="shared" ref="A2053:A2116" si="32">IF(B2053=0,A2052+1,A2052)</f>
        <v>45743</v>
      </c>
      <c r="B2053" s="362">
        <v>9</v>
      </c>
      <c r="C2053" s="363">
        <v>0</v>
      </c>
      <c r="D2053" s="363">
        <v>0</v>
      </c>
      <c r="E2053" s="363">
        <v>0</v>
      </c>
      <c r="F2053" s="363">
        <v>2830.0685000000003</v>
      </c>
      <c r="G2053" s="363">
        <v>0</v>
      </c>
      <c r="H2053" s="363">
        <v>0</v>
      </c>
      <c r="I2053" s="363">
        <v>2016.8186708288902</v>
      </c>
      <c r="J2053" s="363">
        <v>0</v>
      </c>
      <c r="K2053" s="363">
        <v>1201.3317024958201</v>
      </c>
    </row>
    <row r="2054" spans="1:11">
      <c r="A2054" s="361">
        <f t="shared" si="32"/>
        <v>45743</v>
      </c>
      <c r="B2054" s="362">
        <v>10</v>
      </c>
      <c r="C2054" s="363">
        <v>0</v>
      </c>
      <c r="D2054" s="363">
        <v>0</v>
      </c>
      <c r="E2054" s="363">
        <v>0</v>
      </c>
      <c r="F2054" s="363">
        <v>2830.0685000000003</v>
      </c>
      <c r="G2054" s="363">
        <v>0</v>
      </c>
      <c r="H2054" s="363">
        <v>0</v>
      </c>
      <c r="I2054" s="363">
        <v>2437.6920028345698</v>
      </c>
      <c r="J2054" s="363">
        <v>0</v>
      </c>
      <c r="K2054" s="363">
        <v>1200.8255725881702</v>
      </c>
    </row>
    <row r="2055" spans="1:11">
      <c r="A2055" s="361">
        <f t="shared" si="32"/>
        <v>45743</v>
      </c>
      <c r="B2055" s="362">
        <v>11</v>
      </c>
      <c r="C2055" s="363">
        <v>0</v>
      </c>
      <c r="D2055" s="363">
        <v>0</v>
      </c>
      <c r="E2055" s="363">
        <v>0</v>
      </c>
      <c r="F2055" s="363">
        <v>2830.0685000000003</v>
      </c>
      <c r="G2055" s="363">
        <v>0</v>
      </c>
      <c r="H2055" s="363">
        <v>0</v>
      </c>
      <c r="I2055" s="363">
        <v>2094.6804972733098</v>
      </c>
      <c r="J2055" s="363">
        <v>0</v>
      </c>
      <c r="K2055" s="363">
        <v>3157.6148753699604</v>
      </c>
    </row>
    <row r="2056" spans="1:11">
      <c r="A2056" s="361">
        <f t="shared" si="32"/>
        <v>45743</v>
      </c>
      <c r="B2056" s="362">
        <v>12</v>
      </c>
      <c r="C2056" s="363">
        <v>291.26777183717002</v>
      </c>
      <c r="D2056" s="363">
        <v>0</v>
      </c>
      <c r="E2056" s="363">
        <v>0</v>
      </c>
      <c r="F2056" s="363">
        <v>2830.0685000000003</v>
      </c>
      <c r="G2056" s="363">
        <v>0</v>
      </c>
      <c r="H2056" s="363">
        <v>0</v>
      </c>
      <c r="I2056" s="363">
        <v>2064.2555850571703</v>
      </c>
      <c r="J2056" s="363">
        <v>0</v>
      </c>
      <c r="K2056" s="363">
        <v>1782.2332622767701</v>
      </c>
    </row>
    <row r="2057" spans="1:11">
      <c r="A2057" s="361">
        <f t="shared" si="32"/>
        <v>45743</v>
      </c>
      <c r="B2057" s="362">
        <v>13</v>
      </c>
      <c r="C2057" s="363">
        <v>0</v>
      </c>
      <c r="D2057" s="363">
        <v>0</v>
      </c>
      <c r="E2057" s="363">
        <v>0</v>
      </c>
      <c r="F2057" s="363">
        <v>2830.0685000000003</v>
      </c>
      <c r="G2057" s="363">
        <v>0</v>
      </c>
      <c r="H2057" s="363">
        <v>0</v>
      </c>
      <c r="I2057" s="363">
        <v>2312.8811903341698</v>
      </c>
      <c r="J2057" s="363">
        <v>0</v>
      </c>
      <c r="K2057" s="363">
        <v>1199.1243907295197</v>
      </c>
    </row>
    <row r="2058" spans="1:11">
      <c r="A2058" s="361">
        <f t="shared" si="32"/>
        <v>45743</v>
      </c>
      <c r="B2058" s="362">
        <v>14</v>
      </c>
      <c r="C2058" s="363">
        <v>0</v>
      </c>
      <c r="D2058" s="363">
        <v>0</v>
      </c>
      <c r="E2058" s="363">
        <v>0</v>
      </c>
      <c r="F2058" s="363">
        <v>2830.0685000000003</v>
      </c>
      <c r="G2058" s="363">
        <v>0</v>
      </c>
      <c r="H2058" s="363">
        <v>0</v>
      </c>
      <c r="I2058" s="363">
        <v>2463.29286716973</v>
      </c>
      <c r="J2058" s="363">
        <v>0</v>
      </c>
      <c r="K2058" s="363">
        <v>1199.48838593243</v>
      </c>
    </row>
    <row r="2059" spans="1:11">
      <c r="A2059" s="361">
        <f t="shared" si="32"/>
        <v>45743</v>
      </c>
      <c r="B2059" s="362">
        <v>15</v>
      </c>
      <c r="C2059" s="363">
        <v>0</v>
      </c>
      <c r="D2059" s="363">
        <v>0</v>
      </c>
      <c r="E2059" s="363">
        <v>0</v>
      </c>
      <c r="F2059" s="363">
        <v>3807.6812</v>
      </c>
      <c r="G2059" s="363">
        <v>0</v>
      </c>
      <c r="H2059" s="363">
        <v>0</v>
      </c>
      <c r="I2059" s="363">
        <v>4592.3799199388104</v>
      </c>
      <c r="J2059" s="363">
        <v>0</v>
      </c>
      <c r="K2059" s="363">
        <v>1489.9129781070901</v>
      </c>
    </row>
    <row r="2060" spans="1:11">
      <c r="A2060" s="361">
        <f t="shared" si="32"/>
        <v>45743</v>
      </c>
      <c r="B2060" s="362">
        <v>16</v>
      </c>
      <c r="C2060" s="363">
        <v>0</v>
      </c>
      <c r="D2060" s="363">
        <v>0</v>
      </c>
      <c r="E2060" s="363">
        <v>0</v>
      </c>
      <c r="F2060" s="363">
        <v>3807.6812</v>
      </c>
      <c r="G2060" s="363">
        <v>0</v>
      </c>
      <c r="H2060" s="363">
        <v>0</v>
      </c>
      <c r="I2060" s="363">
        <v>2287.9785702798204</v>
      </c>
      <c r="J2060" s="363">
        <v>0</v>
      </c>
      <c r="K2060" s="363">
        <v>2876.6611922099701</v>
      </c>
    </row>
    <row r="2061" spans="1:11">
      <c r="A2061" s="361">
        <f t="shared" si="32"/>
        <v>45743</v>
      </c>
      <c r="B2061" s="362">
        <v>17</v>
      </c>
      <c r="C2061" s="363">
        <v>0</v>
      </c>
      <c r="D2061" s="363">
        <v>0</v>
      </c>
      <c r="E2061" s="363">
        <v>0</v>
      </c>
      <c r="F2061" s="363">
        <v>3807.6812</v>
      </c>
      <c r="G2061" s="363">
        <v>0</v>
      </c>
      <c r="H2061" s="363">
        <v>0</v>
      </c>
      <c r="I2061" s="363">
        <v>2350.49273462461</v>
      </c>
      <c r="J2061" s="363">
        <v>0</v>
      </c>
      <c r="K2061" s="363">
        <v>2879.1673453057001</v>
      </c>
    </row>
    <row r="2062" spans="1:11">
      <c r="A2062" s="361">
        <f t="shared" si="32"/>
        <v>45743</v>
      </c>
      <c r="B2062" s="362">
        <v>18</v>
      </c>
      <c r="C2062" s="363">
        <v>0</v>
      </c>
      <c r="D2062" s="363">
        <v>0</v>
      </c>
      <c r="E2062" s="363">
        <v>0</v>
      </c>
      <c r="F2062" s="363">
        <v>0</v>
      </c>
      <c r="G2062" s="363">
        <v>0</v>
      </c>
      <c r="H2062" s="363">
        <v>0</v>
      </c>
      <c r="I2062" s="363">
        <v>12.649559518150701</v>
      </c>
      <c r="J2062" s="363">
        <v>0</v>
      </c>
      <c r="K2062" s="363">
        <v>0</v>
      </c>
    </row>
    <row r="2063" spans="1:11">
      <c r="A2063" s="361">
        <f t="shared" si="32"/>
        <v>45743</v>
      </c>
      <c r="B2063" s="362">
        <v>19</v>
      </c>
      <c r="C2063" s="363">
        <v>0</v>
      </c>
      <c r="D2063" s="363">
        <v>0</v>
      </c>
      <c r="E2063" s="363">
        <v>0</v>
      </c>
      <c r="F2063" s="363">
        <v>0</v>
      </c>
      <c r="G2063" s="363">
        <v>0</v>
      </c>
      <c r="H2063" s="363">
        <v>0</v>
      </c>
      <c r="I2063" s="363">
        <v>18.540488751023798</v>
      </c>
      <c r="J2063" s="363">
        <v>0</v>
      </c>
      <c r="K2063" s="363">
        <v>0</v>
      </c>
    </row>
    <row r="2064" spans="1:11">
      <c r="A2064" s="361">
        <f t="shared" si="32"/>
        <v>45743</v>
      </c>
      <c r="B2064" s="362">
        <v>20</v>
      </c>
      <c r="C2064" s="363">
        <v>0</v>
      </c>
      <c r="D2064" s="363">
        <v>0</v>
      </c>
      <c r="E2064" s="363">
        <v>0</v>
      </c>
      <c r="F2064" s="363">
        <v>0</v>
      </c>
      <c r="G2064" s="363">
        <v>0</v>
      </c>
      <c r="H2064" s="363">
        <v>0</v>
      </c>
      <c r="I2064" s="363">
        <v>10.5905461847138</v>
      </c>
      <c r="J2064" s="363">
        <v>0</v>
      </c>
      <c r="K2064" s="363">
        <v>0</v>
      </c>
    </row>
    <row r="2065" spans="1:11">
      <c r="A2065" s="361">
        <f t="shared" si="32"/>
        <v>45743</v>
      </c>
      <c r="B2065" s="362">
        <v>21</v>
      </c>
      <c r="C2065" s="363">
        <v>0</v>
      </c>
      <c r="D2065" s="363">
        <v>0</v>
      </c>
      <c r="E2065" s="363">
        <v>0</v>
      </c>
      <c r="F2065" s="363">
        <v>0</v>
      </c>
      <c r="G2065" s="363">
        <v>0</v>
      </c>
      <c r="H2065" s="363">
        <v>0</v>
      </c>
      <c r="I2065" s="363">
        <v>5.1049393039799096</v>
      </c>
      <c r="J2065" s="363">
        <v>0</v>
      </c>
      <c r="K2065" s="363">
        <v>0</v>
      </c>
    </row>
    <row r="2066" spans="1:11">
      <c r="A2066" s="361">
        <f t="shared" si="32"/>
        <v>45743</v>
      </c>
      <c r="B2066" s="362">
        <v>22</v>
      </c>
      <c r="C2066" s="363">
        <v>0</v>
      </c>
      <c r="D2066" s="363">
        <v>0</v>
      </c>
      <c r="E2066" s="363">
        <v>0</v>
      </c>
      <c r="F2066" s="363">
        <v>0</v>
      </c>
      <c r="G2066" s="363">
        <v>0</v>
      </c>
      <c r="H2066" s="363">
        <v>0</v>
      </c>
      <c r="I2066" s="363">
        <v>2282.6577767284102</v>
      </c>
      <c r="J2066" s="363">
        <v>0</v>
      </c>
      <c r="K2066" s="363">
        <v>2387.8939400968602</v>
      </c>
    </row>
    <row r="2067" spans="1:11">
      <c r="A2067" s="361">
        <f t="shared" si="32"/>
        <v>45743</v>
      </c>
      <c r="B2067" s="362">
        <v>23</v>
      </c>
      <c r="C2067" s="363">
        <v>259.28579884962204</v>
      </c>
      <c r="D2067" s="363">
        <v>0</v>
      </c>
      <c r="E2067" s="363">
        <v>0</v>
      </c>
      <c r="F2067" s="363">
        <v>0</v>
      </c>
      <c r="G2067" s="363">
        <v>0</v>
      </c>
      <c r="H2067" s="363">
        <v>0</v>
      </c>
      <c r="I2067" s="363">
        <v>1995.10022396204</v>
      </c>
      <c r="J2067" s="363">
        <v>0</v>
      </c>
      <c r="K2067" s="363">
        <v>1055.5324217155601</v>
      </c>
    </row>
    <row r="2068" spans="1:11">
      <c r="A2068" s="361">
        <f t="shared" si="32"/>
        <v>45744</v>
      </c>
      <c r="B2068" s="362">
        <v>0</v>
      </c>
      <c r="C2068" s="363">
        <v>0</v>
      </c>
      <c r="D2068" s="363">
        <v>0</v>
      </c>
      <c r="E2068" s="363">
        <v>0</v>
      </c>
      <c r="F2068" s="363">
        <v>0</v>
      </c>
      <c r="G2068" s="363">
        <v>0</v>
      </c>
      <c r="H2068" s="363">
        <v>0</v>
      </c>
      <c r="I2068" s="363">
        <v>2201.92481133825</v>
      </c>
      <c r="J2068" s="363">
        <v>0</v>
      </c>
      <c r="K2068" s="363">
        <v>1160.6667125726299</v>
      </c>
    </row>
    <row r="2069" spans="1:11">
      <c r="A2069" s="361">
        <f t="shared" si="32"/>
        <v>45744</v>
      </c>
      <c r="B2069" s="362">
        <v>1</v>
      </c>
      <c r="C2069" s="363">
        <v>0</v>
      </c>
      <c r="D2069" s="363">
        <v>0</v>
      </c>
      <c r="E2069" s="363">
        <v>0</v>
      </c>
      <c r="F2069" s="363">
        <v>0</v>
      </c>
      <c r="G2069" s="363">
        <v>0</v>
      </c>
      <c r="H2069" s="363">
        <v>0</v>
      </c>
      <c r="I2069" s="363">
        <v>2408.7597914558701</v>
      </c>
      <c r="J2069" s="363">
        <v>0</v>
      </c>
      <c r="K2069" s="363">
        <v>1161.3377269478101</v>
      </c>
    </row>
    <row r="2070" spans="1:11">
      <c r="A2070" s="361">
        <f t="shared" si="32"/>
        <v>45744</v>
      </c>
      <c r="B2070" s="362">
        <v>2</v>
      </c>
      <c r="C2070" s="363">
        <v>0</v>
      </c>
      <c r="D2070" s="363">
        <v>0</v>
      </c>
      <c r="E2070" s="363">
        <v>0</v>
      </c>
      <c r="F2070" s="363">
        <v>0</v>
      </c>
      <c r="G2070" s="363">
        <v>0</v>
      </c>
      <c r="H2070" s="363">
        <v>0</v>
      </c>
      <c r="I2070" s="363">
        <v>2519.1544811438998</v>
      </c>
      <c r="J2070" s="363">
        <v>0</v>
      </c>
      <c r="K2070" s="363">
        <v>1163.1572245859402</v>
      </c>
    </row>
    <row r="2071" spans="1:11">
      <c r="A2071" s="361">
        <f t="shared" si="32"/>
        <v>45744</v>
      </c>
      <c r="B2071" s="362">
        <v>3</v>
      </c>
      <c r="C2071" s="363">
        <v>0</v>
      </c>
      <c r="D2071" s="363">
        <v>0</v>
      </c>
      <c r="E2071" s="363">
        <v>0</v>
      </c>
      <c r="F2071" s="363">
        <v>0</v>
      </c>
      <c r="G2071" s="363">
        <v>0</v>
      </c>
      <c r="H2071" s="363">
        <v>0</v>
      </c>
      <c r="I2071" s="363">
        <v>2872.1182435703804</v>
      </c>
      <c r="J2071" s="363">
        <v>0</v>
      </c>
      <c r="K2071" s="363">
        <v>1162.6537031047001</v>
      </c>
    </row>
    <row r="2072" spans="1:11">
      <c r="A2072" s="361">
        <f t="shared" si="32"/>
        <v>45744</v>
      </c>
      <c r="B2072" s="362">
        <v>4</v>
      </c>
      <c r="C2072" s="363">
        <v>0</v>
      </c>
      <c r="D2072" s="363">
        <v>0</v>
      </c>
      <c r="E2072" s="363">
        <v>0</v>
      </c>
      <c r="F2072" s="363">
        <v>0</v>
      </c>
      <c r="G2072" s="363">
        <v>0</v>
      </c>
      <c r="H2072" s="363">
        <v>0</v>
      </c>
      <c r="I2072" s="363">
        <v>3152.2240966866302</v>
      </c>
      <c r="J2072" s="363">
        <v>0</v>
      </c>
      <c r="K2072" s="363">
        <v>1287.7010536390801</v>
      </c>
    </row>
    <row r="2073" spans="1:11">
      <c r="A2073" s="361">
        <f t="shared" si="32"/>
        <v>45744</v>
      </c>
      <c r="B2073" s="362">
        <v>5</v>
      </c>
      <c r="C2073" s="363">
        <v>0</v>
      </c>
      <c r="D2073" s="363">
        <v>0</v>
      </c>
      <c r="E2073" s="363">
        <v>0</v>
      </c>
      <c r="F2073" s="363">
        <v>0</v>
      </c>
      <c r="G2073" s="363">
        <v>0</v>
      </c>
      <c r="H2073" s="363">
        <v>0</v>
      </c>
      <c r="I2073" s="363">
        <v>2408.1385754779999</v>
      </c>
      <c r="J2073" s="363">
        <v>0</v>
      </c>
      <c r="K2073" s="363">
        <v>2485.3565837609503</v>
      </c>
    </row>
    <row r="2074" spans="1:11">
      <c r="A2074" s="361">
        <f t="shared" si="32"/>
        <v>45744</v>
      </c>
      <c r="B2074" s="362">
        <v>6</v>
      </c>
      <c r="C2074" s="363">
        <v>0</v>
      </c>
      <c r="D2074" s="363">
        <v>0</v>
      </c>
      <c r="E2074" s="363">
        <v>0</v>
      </c>
      <c r="F2074" s="363">
        <v>1804.1629</v>
      </c>
      <c r="G2074" s="363">
        <v>0</v>
      </c>
      <c r="H2074" s="363">
        <v>0</v>
      </c>
      <c r="I2074" s="363">
        <v>3049.9155583202401</v>
      </c>
      <c r="J2074" s="363">
        <v>0</v>
      </c>
      <c r="K2074" s="363">
        <v>2761.08250645415</v>
      </c>
    </row>
    <row r="2075" spans="1:11">
      <c r="A2075" s="361">
        <f t="shared" si="32"/>
        <v>45744</v>
      </c>
      <c r="B2075" s="362">
        <v>7</v>
      </c>
      <c r="C2075" s="363">
        <v>0</v>
      </c>
      <c r="D2075" s="363">
        <v>0</v>
      </c>
      <c r="E2075" s="363">
        <v>0</v>
      </c>
      <c r="F2075" s="363">
        <v>1708.6623000000002</v>
      </c>
      <c r="G2075" s="363">
        <v>0</v>
      </c>
      <c r="H2075" s="363">
        <v>0</v>
      </c>
      <c r="I2075" s="363">
        <v>3224.6101870013204</v>
      </c>
      <c r="J2075" s="363">
        <v>0</v>
      </c>
      <c r="K2075" s="363">
        <v>2758.5711889405302</v>
      </c>
    </row>
    <row r="2076" spans="1:11">
      <c r="A2076" s="361">
        <f t="shared" si="32"/>
        <v>45744</v>
      </c>
      <c r="B2076" s="362">
        <v>8</v>
      </c>
      <c r="C2076" s="363">
        <v>0</v>
      </c>
      <c r="D2076" s="363">
        <v>0</v>
      </c>
      <c r="E2076" s="363">
        <v>0</v>
      </c>
      <c r="F2076" s="363">
        <v>1804.1629</v>
      </c>
      <c r="G2076" s="363">
        <v>0</v>
      </c>
      <c r="H2076" s="363">
        <v>0</v>
      </c>
      <c r="I2076" s="363">
        <v>3368.28546132888</v>
      </c>
      <c r="J2076" s="363">
        <v>0</v>
      </c>
      <c r="K2076" s="363">
        <v>2755.6807301417703</v>
      </c>
    </row>
    <row r="2077" spans="1:11">
      <c r="A2077" s="361">
        <f t="shared" si="32"/>
        <v>45744</v>
      </c>
      <c r="B2077" s="362">
        <v>9</v>
      </c>
      <c r="C2077" s="363">
        <v>0</v>
      </c>
      <c r="D2077" s="363">
        <v>0</v>
      </c>
      <c r="E2077" s="363">
        <v>0</v>
      </c>
      <c r="F2077" s="363">
        <v>1816.6154000000001</v>
      </c>
      <c r="G2077" s="363">
        <v>0</v>
      </c>
      <c r="H2077" s="363">
        <v>0</v>
      </c>
      <c r="I2077" s="363">
        <v>3541.10255732014</v>
      </c>
      <c r="J2077" s="363">
        <v>0</v>
      </c>
      <c r="K2077" s="363">
        <v>2755.57968840075</v>
      </c>
    </row>
    <row r="2078" spans="1:11">
      <c r="A2078" s="361">
        <f t="shared" si="32"/>
        <v>45744</v>
      </c>
      <c r="B2078" s="362">
        <v>10</v>
      </c>
      <c r="C2078" s="363">
        <v>0</v>
      </c>
      <c r="D2078" s="363">
        <v>0</v>
      </c>
      <c r="E2078" s="363">
        <v>0</v>
      </c>
      <c r="F2078" s="363">
        <v>3944.0587</v>
      </c>
      <c r="G2078" s="363">
        <v>0</v>
      </c>
      <c r="H2078" s="363">
        <v>0</v>
      </c>
      <c r="I2078" s="363">
        <v>4702.63367322662</v>
      </c>
      <c r="J2078" s="363">
        <v>0</v>
      </c>
      <c r="K2078" s="363">
        <v>2755.2667896521202</v>
      </c>
    </row>
    <row r="2079" spans="1:11">
      <c r="A2079" s="361">
        <f t="shared" si="32"/>
        <v>45744</v>
      </c>
      <c r="B2079" s="362">
        <v>11</v>
      </c>
      <c r="C2079" s="363">
        <v>0</v>
      </c>
      <c r="D2079" s="363">
        <v>0</v>
      </c>
      <c r="E2079" s="363">
        <v>0</v>
      </c>
      <c r="F2079" s="363">
        <v>2604.5804000000003</v>
      </c>
      <c r="G2079" s="363">
        <v>0</v>
      </c>
      <c r="H2079" s="363">
        <v>0</v>
      </c>
      <c r="I2079" s="363">
        <v>2084.2455656340503</v>
      </c>
      <c r="J2079" s="363">
        <v>0</v>
      </c>
      <c r="K2079" s="363">
        <v>1575.2471347933702</v>
      </c>
    </row>
    <row r="2080" spans="1:11">
      <c r="A2080" s="361">
        <f t="shared" si="32"/>
        <v>45744</v>
      </c>
      <c r="B2080" s="362">
        <v>12</v>
      </c>
      <c r="C2080" s="363">
        <v>0</v>
      </c>
      <c r="D2080" s="363">
        <v>0</v>
      </c>
      <c r="E2080" s="363">
        <v>0</v>
      </c>
      <c r="F2080" s="363">
        <v>2604.5804000000003</v>
      </c>
      <c r="G2080" s="363">
        <v>0</v>
      </c>
      <c r="H2080" s="363">
        <v>0</v>
      </c>
      <c r="I2080" s="363">
        <v>1476.10892415649</v>
      </c>
      <c r="J2080" s="363">
        <v>0</v>
      </c>
      <c r="K2080" s="363">
        <v>2793.1722795886199</v>
      </c>
    </row>
    <row r="2081" spans="1:11">
      <c r="A2081" s="361">
        <f t="shared" si="32"/>
        <v>45744</v>
      </c>
      <c r="B2081" s="362">
        <v>13</v>
      </c>
      <c r="C2081" s="363">
        <v>0</v>
      </c>
      <c r="D2081" s="363">
        <v>0</v>
      </c>
      <c r="E2081" s="363">
        <v>0</v>
      </c>
      <c r="F2081" s="363">
        <v>2604.5804000000003</v>
      </c>
      <c r="G2081" s="363">
        <v>0</v>
      </c>
      <c r="H2081" s="363">
        <v>0</v>
      </c>
      <c r="I2081" s="363">
        <v>1686.8843494543303</v>
      </c>
      <c r="J2081" s="363">
        <v>0</v>
      </c>
      <c r="K2081" s="363">
        <v>3237.9576141082903</v>
      </c>
    </row>
    <row r="2082" spans="1:11">
      <c r="A2082" s="361">
        <f t="shared" si="32"/>
        <v>45744</v>
      </c>
      <c r="B2082" s="362">
        <v>14</v>
      </c>
      <c r="C2082" s="363">
        <v>242.98283902985901</v>
      </c>
      <c r="D2082" s="363">
        <v>0</v>
      </c>
      <c r="E2082" s="363">
        <v>0</v>
      </c>
      <c r="F2082" s="363">
        <v>2604.5804000000003</v>
      </c>
      <c r="G2082" s="363">
        <v>0</v>
      </c>
      <c r="H2082" s="363">
        <v>0</v>
      </c>
      <c r="I2082" s="363">
        <v>1940.1156188810303</v>
      </c>
      <c r="J2082" s="363">
        <v>0</v>
      </c>
      <c r="K2082" s="363">
        <v>3237.3148581254404</v>
      </c>
    </row>
    <row r="2083" spans="1:11">
      <c r="A2083" s="361">
        <f t="shared" si="32"/>
        <v>45744</v>
      </c>
      <c r="B2083" s="362">
        <v>15</v>
      </c>
      <c r="C2083" s="363">
        <v>247.132266696366</v>
      </c>
      <c r="D2083" s="363">
        <v>0</v>
      </c>
      <c r="E2083" s="363">
        <v>0</v>
      </c>
      <c r="F2083" s="363">
        <v>2604.5804000000003</v>
      </c>
      <c r="G2083" s="363">
        <v>0</v>
      </c>
      <c r="H2083" s="363">
        <v>0</v>
      </c>
      <c r="I2083" s="363">
        <v>1274.6546563394302</v>
      </c>
      <c r="J2083" s="363">
        <v>0</v>
      </c>
      <c r="K2083" s="363">
        <v>3219.31543840325</v>
      </c>
    </row>
    <row r="2084" spans="1:11">
      <c r="A2084" s="361">
        <f t="shared" si="32"/>
        <v>45744</v>
      </c>
      <c r="B2084" s="362">
        <v>16</v>
      </c>
      <c r="C2084" s="363">
        <v>246.73031507234199</v>
      </c>
      <c r="D2084" s="363">
        <v>0</v>
      </c>
      <c r="E2084" s="363">
        <v>0</v>
      </c>
      <c r="F2084" s="363">
        <v>3407.0880999999999</v>
      </c>
      <c r="G2084" s="363">
        <v>0</v>
      </c>
      <c r="H2084" s="363">
        <v>0</v>
      </c>
      <c r="I2084" s="363">
        <v>1179.7598306464699</v>
      </c>
      <c r="J2084" s="363">
        <v>0</v>
      </c>
      <c r="K2084" s="363">
        <v>3192.8881213212803</v>
      </c>
    </row>
    <row r="2085" spans="1:11">
      <c r="A2085" s="361">
        <f t="shared" si="32"/>
        <v>45744</v>
      </c>
      <c r="B2085" s="362">
        <v>17</v>
      </c>
      <c r="C2085" s="363">
        <v>0</v>
      </c>
      <c r="D2085" s="363">
        <v>0</v>
      </c>
      <c r="E2085" s="363">
        <v>0</v>
      </c>
      <c r="F2085" s="363">
        <v>3362.3505</v>
      </c>
      <c r="G2085" s="363">
        <v>0</v>
      </c>
      <c r="H2085" s="363">
        <v>0</v>
      </c>
      <c r="I2085" s="363">
        <v>1448.8837121034701</v>
      </c>
      <c r="J2085" s="363">
        <v>0</v>
      </c>
      <c r="K2085" s="363">
        <v>3399.3835746209102</v>
      </c>
    </row>
    <row r="2086" spans="1:11">
      <c r="A2086" s="361">
        <f t="shared" si="32"/>
        <v>45744</v>
      </c>
      <c r="B2086" s="362">
        <v>18</v>
      </c>
      <c r="C2086" s="363">
        <v>0</v>
      </c>
      <c r="D2086" s="363">
        <v>0</v>
      </c>
      <c r="E2086" s="363">
        <v>0</v>
      </c>
      <c r="F2086" s="363">
        <v>0</v>
      </c>
      <c r="G2086" s="363">
        <v>0</v>
      </c>
      <c r="H2086" s="363">
        <v>0</v>
      </c>
      <c r="I2086" s="363">
        <v>0</v>
      </c>
      <c r="J2086" s="363">
        <v>0</v>
      </c>
      <c r="K2086" s="363">
        <v>52.646852155240396</v>
      </c>
    </row>
    <row r="2087" spans="1:11">
      <c r="A2087" s="361">
        <f t="shared" si="32"/>
        <v>45744</v>
      </c>
      <c r="B2087" s="362">
        <v>19</v>
      </c>
      <c r="C2087" s="363">
        <v>0</v>
      </c>
      <c r="D2087" s="363">
        <v>0</v>
      </c>
      <c r="E2087" s="363">
        <v>0</v>
      </c>
      <c r="F2087" s="363">
        <v>0</v>
      </c>
      <c r="G2087" s="363">
        <v>0</v>
      </c>
      <c r="H2087" s="363">
        <v>0</v>
      </c>
      <c r="I2087" s="363">
        <v>0</v>
      </c>
      <c r="J2087" s="363">
        <v>0</v>
      </c>
      <c r="K2087" s="363">
        <v>53.133952556399699</v>
      </c>
    </row>
    <row r="2088" spans="1:11">
      <c r="A2088" s="361">
        <f t="shared" si="32"/>
        <v>45744</v>
      </c>
      <c r="B2088" s="362">
        <v>20</v>
      </c>
      <c r="C2088" s="363">
        <v>0</v>
      </c>
      <c r="D2088" s="363">
        <v>0</v>
      </c>
      <c r="E2088" s="363">
        <v>0</v>
      </c>
      <c r="F2088" s="363">
        <v>0</v>
      </c>
      <c r="G2088" s="363">
        <v>0</v>
      </c>
      <c r="H2088" s="363">
        <v>0</v>
      </c>
      <c r="I2088" s="363">
        <v>0</v>
      </c>
      <c r="J2088" s="363">
        <v>0</v>
      </c>
      <c r="K2088" s="363">
        <v>53.748269725035499</v>
      </c>
    </row>
    <row r="2089" spans="1:11">
      <c r="A2089" s="361">
        <f t="shared" si="32"/>
        <v>45744</v>
      </c>
      <c r="B2089" s="362">
        <v>21</v>
      </c>
      <c r="C2089" s="363">
        <v>0</v>
      </c>
      <c r="D2089" s="363">
        <v>0</v>
      </c>
      <c r="E2089" s="363">
        <v>0</v>
      </c>
      <c r="F2089" s="363">
        <v>0</v>
      </c>
      <c r="G2089" s="363">
        <v>0</v>
      </c>
      <c r="H2089" s="363">
        <v>0</v>
      </c>
      <c r="I2089" s="363">
        <v>0</v>
      </c>
      <c r="J2089" s="363">
        <v>0</v>
      </c>
      <c r="K2089" s="363">
        <v>53.145787174877398</v>
      </c>
    </row>
    <row r="2090" spans="1:11">
      <c r="A2090" s="361">
        <f t="shared" si="32"/>
        <v>45744</v>
      </c>
      <c r="B2090" s="362">
        <v>22</v>
      </c>
      <c r="C2090" s="363">
        <v>0</v>
      </c>
      <c r="D2090" s="363">
        <v>0</v>
      </c>
      <c r="E2090" s="363">
        <v>0</v>
      </c>
      <c r="F2090" s="363">
        <v>0</v>
      </c>
      <c r="G2090" s="363">
        <v>0</v>
      </c>
      <c r="H2090" s="363">
        <v>0</v>
      </c>
      <c r="I2090" s="363">
        <v>1594.43120333098</v>
      </c>
      <c r="J2090" s="363">
        <v>0</v>
      </c>
      <c r="K2090" s="363">
        <v>3532.3497855209202</v>
      </c>
    </row>
    <row r="2091" spans="1:11">
      <c r="A2091" s="361">
        <f t="shared" si="32"/>
        <v>45744</v>
      </c>
      <c r="B2091" s="362">
        <v>23</v>
      </c>
      <c r="C2091" s="363">
        <v>0</v>
      </c>
      <c r="D2091" s="363">
        <v>0</v>
      </c>
      <c r="E2091" s="363">
        <v>0</v>
      </c>
      <c r="F2091" s="363">
        <v>0</v>
      </c>
      <c r="G2091" s="363">
        <v>0</v>
      </c>
      <c r="H2091" s="363">
        <v>0</v>
      </c>
      <c r="I2091" s="363">
        <v>1172.4027748661902</v>
      </c>
      <c r="J2091" s="363">
        <v>0</v>
      </c>
      <c r="K2091" s="363">
        <v>3512.1028361262702</v>
      </c>
    </row>
    <row r="2092" spans="1:11">
      <c r="A2092" s="361">
        <f t="shared" si="32"/>
        <v>45745</v>
      </c>
      <c r="B2092" s="362">
        <v>0</v>
      </c>
      <c r="C2092" s="363">
        <v>118.805582758924</v>
      </c>
      <c r="D2092" s="363">
        <v>0</v>
      </c>
      <c r="E2092" s="363">
        <v>0</v>
      </c>
      <c r="F2092" s="363">
        <v>0</v>
      </c>
      <c r="G2092" s="363">
        <v>0</v>
      </c>
      <c r="H2092" s="363">
        <v>0</v>
      </c>
      <c r="I2092" s="363">
        <v>1161.21119141085</v>
      </c>
      <c r="J2092" s="363">
        <v>0</v>
      </c>
      <c r="K2092" s="363">
        <v>2615.5690997769598</v>
      </c>
    </row>
    <row r="2093" spans="1:11">
      <c r="A2093" s="361">
        <f t="shared" si="32"/>
        <v>45745</v>
      </c>
      <c r="B2093" s="362">
        <v>1</v>
      </c>
      <c r="C2093" s="363">
        <v>551.35670780065107</v>
      </c>
      <c r="D2093" s="363">
        <v>0</v>
      </c>
      <c r="E2093" s="363">
        <v>0</v>
      </c>
      <c r="F2093" s="363">
        <v>0</v>
      </c>
      <c r="G2093" s="363">
        <v>0</v>
      </c>
      <c r="H2093" s="363">
        <v>0</v>
      </c>
      <c r="I2093" s="363">
        <v>2805.9941338439603</v>
      </c>
      <c r="J2093" s="363">
        <v>0</v>
      </c>
      <c r="K2093" s="363">
        <v>2244.0415455493003</v>
      </c>
    </row>
    <row r="2094" spans="1:11">
      <c r="A2094" s="361">
        <f t="shared" si="32"/>
        <v>45745</v>
      </c>
      <c r="B2094" s="362">
        <v>2</v>
      </c>
      <c r="C2094" s="363">
        <v>0</v>
      </c>
      <c r="D2094" s="363">
        <v>0</v>
      </c>
      <c r="E2094" s="363">
        <v>0</v>
      </c>
      <c r="F2094" s="363">
        <v>0</v>
      </c>
      <c r="G2094" s="363">
        <v>0</v>
      </c>
      <c r="H2094" s="363">
        <v>0</v>
      </c>
      <c r="I2094" s="363">
        <v>4492.59102950941</v>
      </c>
      <c r="J2094" s="363">
        <v>0</v>
      </c>
      <c r="K2094" s="363">
        <v>2341.6413677441501</v>
      </c>
    </row>
    <row r="2095" spans="1:11">
      <c r="A2095" s="361">
        <f t="shared" si="32"/>
        <v>45745</v>
      </c>
      <c r="B2095" s="362">
        <v>3</v>
      </c>
      <c r="C2095" s="363">
        <v>0</v>
      </c>
      <c r="D2095" s="363">
        <v>0</v>
      </c>
      <c r="E2095" s="363">
        <v>0</v>
      </c>
      <c r="F2095" s="363">
        <v>0</v>
      </c>
      <c r="G2095" s="363">
        <v>0</v>
      </c>
      <c r="H2095" s="363">
        <v>0</v>
      </c>
      <c r="I2095" s="363">
        <v>2641.0660161768606</v>
      </c>
      <c r="J2095" s="363">
        <v>0</v>
      </c>
      <c r="K2095" s="363">
        <v>1552.2852375692901</v>
      </c>
    </row>
    <row r="2096" spans="1:11">
      <c r="A2096" s="361">
        <f t="shared" si="32"/>
        <v>45745</v>
      </c>
      <c r="B2096" s="362">
        <v>4</v>
      </c>
      <c r="C2096" s="363">
        <v>0</v>
      </c>
      <c r="D2096" s="363">
        <v>0</v>
      </c>
      <c r="E2096" s="363">
        <v>0</v>
      </c>
      <c r="F2096" s="363">
        <v>0</v>
      </c>
      <c r="G2096" s="363">
        <v>0</v>
      </c>
      <c r="H2096" s="363">
        <v>0</v>
      </c>
      <c r="I2096" s="363">
        <v>3299.8929728342205</v>
      </c>
      <c r="J2096" s="363">
        <v>0</v>
      </c>
      <c r="K2096" s="363">
        <v>1211.4805659037802</v>
      </c>
    </row>
    <row r="2097" spans="1:11">
      <c r="A2097" s="361">
        <f t="shared" si="32"/>
        <v>45745</v>
      </c>
      <c r="B2097" s="362">
        <v>5</v>
      </c>
      <c r="C2097" s="363">
        <v>0</v>
      </c>
      <c r="D2097" s="363">
        <v>0</v>
      </c>
      <c r="E2097" s="363">
        <v>0</v>
      </c>
      <c r="F2097" s="363">
        <v>0</v>
      </c>
      <c r="G2097" s="363">
        <v>0</v>
      </c>
      <c r="H2097" s="363">
        <v>0</v>
      </c>
      <c r="I2097" s="363">
        <v>3194.8700377804703</v>
      </c>
      <c r="J2097" s="363">
        <v>0</v>
      </c>
      <c r="K2097" s="363">
        <v>1173.2234661804703</v>
      </c>
    </row>
    <row r="2098" spans="1:11">
      <c r="A2098" s="361">
        <f t="shared" si="32"/>
        <v>45745</v>
      </c>
      <c r="B2098" s="362">
        <v>6</v>
      </c>
      <c r="C2098" s="363">
        <v>0</v>
      </c>
      <c r="D2098" s="363">
        <v>0</v>
      </c>
      <c r="E2098" s="363">
        <v>0</v>
      </c>
      <c r="F2098" s="363">
        <v>49.019100000000002</v>
      </c>
      <c r="G2098" s="363">
        <v>0</v>
      </c>
      <c r="H2098" s="363">
        <v>0</v>
      </c>
      <c r="I2098" s="363">
        <v>2866.8647837213202</v>
      </c>
      <c r="J2098" s="363">
        <v>0</v>
      </c>
      <c r="K2098" s="363">
        <v>1243.6194088749698</v>
      </c>
    </row>
    <row r="2099" spans="1:11">
      <c r="A2099" s="361">
        <f t="shared" si="32"/>
        <v>45745</v>
      </c>
      <c r="B2099" s="362">
        <v>7</v>
      </c>
      <c r="C2099" s="363">
        <v>0</v>
      </c>
      <c r="D2099" s="363">
        <v>0</v>
      </c>
      <c r="E2099" s="363">
        <v>0</v>
      </c>
      <c r="F2099" s="363">
        <v>0</v>
      </c>
      <c r="G2099" s="363">
        <v>0</v>
      </c>
      <c r="H2099" s="363">
        <v>0</v>
      </c>
      <c r="I2099" s="363">
        <v>1762.4736548061499</v>
      </c>
      <c r="J2099" s="363">
        <v>0</v>
      </c>
      <c r="K2099" s="363">
        <v>218.07376380844801</v>
      </c>
    </row>
    <row r="2100" spans="1:11">
      <c r="A2100" s="361">
        <f t="shared" si="32"/>
        <v>45745</v>
      </c>
      <c r="B2100" s="362">
        <v>8</v>
      </c>
      <c r="C2100" s="363">
        <v>0</v>
      </c>
      <c r="D2100" s="363">
        <v>0</v>
      </c>
      <c r="E2100" s="363">
        <v>0</v>
      </c>
      <c r="F2100" s="363">
        <v>0</v>
      </c>
      <c r="G2100" s="363">
        <v>0</v>
      </c>
      <c r="H2100" s="363">
        <v>0</v>
      </c>
      <c r="I2100" s="363">
        <v>945.05595706473412</v>
      </c>
      <c r="J2100" s="363">
        <v>0</v>
      </c>
      <c r="K2100" s="363">
        <v>1038.03085943567</v>
      </c>
    </row>
    <row r="2101" spans="1:11">
      <c r="A2101" s="361">
        <f t="shared" si="32"/>
        <v>45745</v>
      </c>
      <c r="B2101" s="362">
        <v>9</v>
      </c>
      <c r="C2101" s="363">
        <v>0</v>
      </c>
      <c r="D2101" s="363">
        <v>0</v>
      </c>
      <c r="E2101" s="363">
        <v>0</v>
      </c>
      <c r="F2101" s="363">
        <v>119.91690000000001</v>
      </c>
      <c r="G2101" s="363">
        <v>0</v>
      </c>
      <c r="H2101" s="363">
        <v>0</v>
      </c>
      <c r="I2101" s="363">
        <v>1349.7370483531101</v>
      </c>
      <c r="J2101" s="363">
        <v>0</v>
      </c>
      <c r="K2101" s="363">
        <v>2013.0427918540001</v>
      </c>
    </row>
    <row r="2102" spans="1:11">
      <c r="A2102" s="361">
        <f t="shared" si="32"/>
        <v>45745</v>
      </c>
      <c r="B2102" s="362">
        <v>10</v>
      </c>
      <c r="C2102" s="363">
        <v>0</v>
      </c>
      <c r="D2102" s="363">
        <v>0</v>
      </c>
      <c r="E2102" s="363">
        <v>0</v>
      </c>
      <c r="F2102" s="363">
        <v>119.91690000000001</v>
      </c>
      <c r="G2102" s="363">
        <v>0</v>
      </c>
      <c r="H2102" s="363">
        <v>0</v>
      </c>
      <c r="I2102" s="363">
        <v>1192.8738226278901</v>
      </c>
      <c r="J2102" s="363">
        <v>0</v>
      </c>
      <c r="K2102" s="363">
        <v>2002.8784116824402</v>
      </c>
    </row>
    <row r="2103" spans="1:11">
      <c r="A2103" s="361">
        <f t="shared" si="32"/>
        <v>45745</v>
      </c>
      <c r="B2103" s="362">
        <v>11</v>
      </c>
      <c r="C2103" s="363">
        <v>0</v>
      </c>
      <c r="D2103" s="363">
        <v>0</v>
      </c>
      <c r="E2103" s="363">
        <v>0</v>
      </c>
      <c r="F2103" s="363">
        <v>119.91690000000001</v>
      </c>
      <c r="G2103" s="363">
        <v>0</v>
      </c>
      <c r="H2103" s="363">
        <v>0</v>
      </c>
      <c r="I2103" s="363">
        <v>1421.3428453303802</v>
      </c>
      <c r="J2103" s="363">
        <v>0</v>
      </c>
      <c r="K2103" s="363">
        <v>1965.4829503802302</v>
      </c>
    </row>
    <row r="2104" spans="1:11">
      <c r="A2104" s="361">
        <f t="shared" si="32"/>
        <v>45745</v>
      </c>
      <c r="B2104" s="362">
        <v>12</v>
      </c>
      <c r="C2104" s="363">
        <v>0</v>
      </c>
      <c r="D2104" s="363">
        <v>0</v>
      </c>
      <c r="E2104" s="363">
        <v>0</v>
      </c>
      <c r="F2104" s="363">
        <v>119.91690000000001</v>
      </c>
      <c r="G2104" s="363">
        <v>0</v>
      </c>
      <c r="H2104" s="363">
        <v>0</v>
      </c>
      <c r="I2104" s="363">
        <v>1317.0148254568701</v>
      </c>
      <c r="J2104" s="363">
        <v>0</v>
      </c>
      <c r="K2104" s="363">
        <v>1991.7197854580902</v>
      </c>
    </row>
    <row r="2105" spans="1:11">
      <c r="A2105" s="361">
        <f t="shared" si="32"/>
        <v>45745</v>
      </c>
      <c r="B2105" s="362">
        <v>13</v>
      </c>
      <c r="C2105" s="363">
        <v>0</v>
      </c>
      <c r="D2105" s="363">
        <v>0</v>
      </c>
      <c r="E2105" s="363">
        <v>0</v>
      </c>
      <c r="F2105" s="363">
        <v>119.91690000000001</v>
      </c>
      <c r="G2105" s="363">
        <v>0</v>
      </c>
      <c r="H2105" s="363">
        <v>0</v>
      </c>
      <c r="I2105" s="363">
        <v>1459.7268775719401</v>
      </c>
      <c r="J2105" s="363">
        <v>0</v>
      </c>
      <c r="K2105" s="363">
        <v>1988.2776621017001</v>
      </c>
    </row>
    <row r="2106" spans="1:11">
      <c r="A2106" s="361">
        <f t="shared" si="32"/>
        <v>45745</v>
      </c>
      <c r="B2106" s="362">
        <v>14</v>
      </c>
      <c r="C2106" s="363">
        <v>0</v>
      </c>
      <c r="D2106" s="363">
        <v>0</v>
      </c>
      <c r="E2106" s="363">
        <v>0</v>
      </c>
      <c r="F2106" s="363">
        <v>119.91690000000001</v>
      </c>
      <c r="G2106" s="363">
        <v>0</v>
      </c>
      <c r="H2106" s="363">
        <v>0</v>
      </c>
      <c r="I2106" s="363">
        <v>1329.1959053750102</v>
      </c>
      <c r="J2106" s="363">
        <v>0</v>
      </c>
      <c r="K2106" s="363">
        <v>1985.3373400558903</v>
      </c>
    </row>
    <row r="2107" spans="1:11">
      <c r="A2107" s="361">
        <f t="shared" si="32"/>
        <v>45745</v>
      </c>
      <c r="B2107" s="362">
        <v>15</v>
      </c>
      <c r="C2107" s="363">
        <v>0</v>
      </c>
      <c r="D2107" s="363">
        <v>0</v>
      </c>
      <c r="E2107" s="363">
        <v>0</v>
      </c>
      <c r="F2107" s="363">
        <v>119.91690000000001</v>
      </c>
      <c r="G2107" s="363">
        <v>0</v>
      </c>
      <c r="H2107" s="363">
        <v>0</v>
      </c>
      <c r="I2107" s="363">
        <v>1407.4812373059003</v>
      </c>
      <c r="J2107" s="363">
        <v>0</v>
      </c>
      <c r="K2107" s="363">
        <v>1983.9076026851001</v>
      </c>
    </row>
    <row r="2108" spans="1:11">
      <c r="A2108" s="361">
        <f t="shared" si="32"/>
        <v>45745</v>
      </c>
      <c r="B2108" s="362">
        <v>16</v>
      </c>
      <c r="C2108" s="363">
        <v>0</v>
      </c>
      <c r="D2108" s="363">
        <v>0</v>
      </c>
      <c r="E2108" s="363">
        <v>0</v>
      </c>
      <c r="F2108" s="363">
        <v>119.91690000000001</v>
      </c>
      <c r="G2108" s="363">
        <v>0</v>
      </c>
      <c r="H2108" s="363">
        <v>0</v>
      </c>
      <c r="I2108" s="363">
        <v>1288.03868715876</v>
      </c>
      <c r="J2108" s="363">
        <v>0</v>
      </c>
      <c r="K2108" s="363">
        <v>1977.44360453528</v>
      </c>
    </row>
    <row r="2109" spans="1:11">
      <c r="A2109" s="361">
        <f t="shared" si="32"/>
        <v>45745</v>
      </c>
      <c r="B2109" s="362">
        <v>17</v>
      </c>
      <c r="C2109" s="363">
        <v>0</v>
      </c>
      <c r="D2109" s="363">
        <v>0</v>
      </c>
      <c r="E2109" s="363">
        <v>0</v>
      </c>
      <c r="F2109" s="363">
        <v>75.164299999999997</v>
      </c>
      <c r="G2109" s="363">
        <v>0</v>
      </c>
      <c r="H2109" s="363">
        <v>0</v>
      </c>
      <c r="I2109" s="363">
        <v>1894.31093582737</v>
      </c>
      <c r="J2109" s="363">
        <v>0</v>
      </c>
      <c r="K2109" s="363">
        <v>2348.8461410698001</v>
      </c>
    </row>
    <row r="2110" spans="1:11">
      <c r="A2110" s="361">
        <f t="shared" si="32"/>
        <v>45745</v>
      </c>
      <c r="B2110" s="362">
        <v>18</v>
      </c>
      <c r="C2110" s="363">
        <v>0</v>
      </c>
      <c r="D2110" s="363">
        <v>0</v>
      </c>
      <c r="E2110" s="363">
        <v>0</v>
      </c>
      <c r="F2110" s="363">
        <v>0</v>
      </c>
      <c r="G2110" s="363">
        <v>0</v>
      </c>
      <c r="H2110" s="363">
        <v>0</v>
      </c>
      <c r="I2110" s="363">
        <v>0</v>
      </c>
      <c r="J2110" s="363">
        <v>0</v>
      </c>
      <c r="K2110" s="363">
        <v>0</v>
      </c>
    </row>
    <row r="2111" spans="1:11">
      <c r="A2111" s="361">
        <f t="shared" si="32"/>
        <v>45745</v>
      </c>
      <c r="B2111" s="362">
        <v>19</v>
      </c>
      <c r="C2111" s="363">
        <v>0</v>
      </c>
      <c r="D2111" s="363">
        <v>0</v>
      </c>
      <c r="E2111" s="363">
        <v>0</v>
      </c>
      <c r="F2111" s="363">
        <v>0</v>
      </c>
      <c r="G2111" s="363">
        <v>0</v>
      </c>
      <c r="H2111" s="363">
        <v>0</v>
      </c>
      <c r="I2111" s="363">
        <v>0</v>
      </c>
      <c r="J2111" s="363">
        <v>0</v>
      </c>
      <c r="K2111" s="363">
        <v>0</v>
      </c>
    </row>
    <row r="2112" spans="1:11">
      <c r="A2112" s="361">
        <f t="shared" si="32"/>
        <v>45745</v>
      </c>
      <c r="B2112" s="362">
        <v>20</v>
      </c>
      <c r="C2112" s="363">
        <v>0</v>
      </c>
      <c r="D2112" s="363">
        <v>0</v>
      </c>
      <c r="E2112" s="363">
        <v>0</v>
      </c>
      <c r="F2112" s="363">
        <v>0</v>
      </c>
      <c r="G2112" s="363">
        <v>0</v>
      </c>
      <c r="H2112" s="363">
        <v>0</v>
      </c>
      <c r="I2112" s="363">
        <v>0</v>
      </c>
      <c r="J2112" s="363">
        <v>0</v>
      </c>
      <c r="K2112" s="363">
        <v>0</v>
      </c>
    </row>
    <row r="2113" spans="1:11">
      <c r="A2113" s="361">
        <f t="shared" si="32"/>
        <v>45745</v>
      </c>
      <c r="B2113" s="362">
        <v>21</v>
      </c>
      <c r="C2113" s="363">
        <v>0</v>
      </c>
      <c r="D2113" s="363">
        <v>0</v>
      </c>
      <c r="E2113" s="363">
        <v>0</v>
      </c>
      <c r="F2113" s="363">
        <v>0</v>
      </c>
      <c r="G2113" s="363">
        <v>0</v>
      </c>
      <c r="H2113" s="363">
        <v>0</v>
      </c>
      <c r="I2113" s="363">
        <v>0</v>
      </c>
      <c r="J2113" s="363">
        <v>0</v>
      </c>
      <c r="K2113" s="363">
        <v>0</v>
      </c>
    </row>
    <row r="2114" spans="1:11">
      <c r="A2114" s="361">
        <f t="shared" si="32"/>
        <v>45745</v>
      </c>
      <c r="B2114" s="362">
        <v>22</v>
      </c>
      <c r="C2114" s="363">
        <v>0</v>
      </c>
      <c r="D2114" s="363">
        <v>0</v>
      </c>
      <c r="E2114" s="363">
        <v>0</v>
      </c>
      <c r="F2114" s="363">
        <v>0</v>
      </c>
      <c r="G2114" s="363">
        <v>0</v>
      </c>
      <c r="H2114" s="363">
        <v>0</v>
      </c>
      <c r="I2114" s="363">
        <v>1864.9114911638201</v>
      </c>
      <c r="J2114" s="363">
        <v>0</v>
      </c>
      <c r="K2114" s="363">
        <v>3424.8261035281403</v>
      </c>
    </row>
    <row r="2115" spans="1:11">
      <c r="A2115" s="361">
        <f t="shared" si="32"/>
        <v>45745</v>
      </c>
      <c r="B2115" s="362">
        <v>23</v>
      </c>
      <c r="C2115" s="363">
        <v>479.45378541645601</v>
      </c>
      <c r="D2115" s="363">
        <v>0</v>
      </c>
      <c r="E2115" s="363">
        <v>0</v>
      </c>
      <c r="F2115" s="363">
        <v>0</v>
      </c>
      <c r="G2115" s="363">
        <v>0</v>
      </c>
      <c r="H2115" s="363">
        <v>0</v>
      </c>
      <c r="I2115" s="363">
        <v>5173.9004038048706</v>
      </c>
      <c r="J2115" s="363">
        <v>0</v>
      </c>
      <c r="K2115" s="363">
        <v>2431.5586483597299</v>
      </c>
    </row>
    <row r="2116" spans="1:11">
      <c r="A2116" s="361">
        <f t="shared" si="32"/>
        <v>45746</v>
      </c>
      <c r="B2116" s="362">
        <v>0</v>
      </c>
      <c r="C2116" s="363">
        <v>0</v>
      </c>
      <c r="D2116" s="363">
        <v>0</v>
      </c>
      <c r="E2116" s="363">
        <v>0</v>
      </c>
      <c r="F2116" s="363">
        <v>0</v>
      </c>
      <c r="G2116" s="363">
        <v>0</v>
      </c>
      <c r="H2116" s="363">
        <v>0</v>
      </c>
      <c r="I2116" s="363">
        <v>917.34244076452399</v>
      </c>
      <c r="J2116" s="363">
        <v>0</v>
      </c>
      <c r="K2116" s="363">
        <v>2888.5076318912998</v>
      </c>
    </row>
    <row r="2117" spans="1:11">
      <c r="A2117" s="361">
        <f t="shared" ref="A2117:A2180" si="33">IF(B2117=0,A2116+1,A2116)</f>
        <v>45746</v>
      </c>
      <c r="B2117" s="362">
        <v>1</v>
      </c>
      <c r="C2117" s="363">
        <v>0</v>
      </c>
      <c r="D2117" s="363">
        <v>0</v>
      </c>
      <c r="E2117" s="363">
        <v>0</v>
      </c>
      <c r="F2117" s="363">
        <v>0</v>
      </c>
      <c r="G2117" s="363">
        <v>0</v>
      </c>
      <c r="H2117" s="363">
        <v>0</v>
      </c>
      <c r="I2117" s="363">
        <v>1216.0274183702602</v>
      </c>
      <c r="J2117" s="363">
        <v>0</v>
      </c>
      <c r="K2117" s="363">
        <v>2256.1228349965004</v>
      </c>
    </row>
    <row r="2118" spans="1:11">
      <c r="A2118" s="361">
        <f t="shared" si="33"/>
        <v>45746</v>
      </c>
      <c r="B2118" s="362">
        <v>2</v>
      </c>
      <c r="C2118" s="363">
        <v>0</v>
      </c>
      <c r="D2118" s="363">
        <v>0</v>
      </c>
      <c r="E2118" s="363">
        <v>0</v>
      </c>
      <c r="F2118" s="363">
        <v>0</v>
      </c>
      <c r="G2118" s="363">
        <v>0</v>
      </c>
      <c r="H2118" s="363">
        <v>0</v>
      </c>
      <c r="I2118" s="363">
        <v>1372.79448676063</v>
      </c>
      <c r="J2118" s="363">
        <v>0</v>
      </c>
      <c r="K2118" s="363">
        <v>2257.3753671149097</v>
      </c>
    </row>
    <row r="2119" spans="1:11">
      <c r="A2119" s="361">
        <f t="shared" si="33"/>
        <v>45746</v>
      </c>
      <c r="B2119" s="362">
        <v>3</v>
      </c>
      <c r="C2119" s="363">
        <v>0</v>
      </c>
      <c r="D2119" s="363">
        <v>0</v>
      </c>
      <c r="E2119" s="363">
        <v>0</v>
      </c>
      <c r="F2119" s="363">
        <v>0</v>
      </c>
      <c r="G2119" s="363">
        <v>0</v>
      </c>
      <c r="H2119" s="363">
        <v>0</v>
      </c>
      <c r="I2119" s="363">
        <v>678.99782654953503</v>
      </c>
      <c r="J2119" s="363">
        <v>0</v>
      </c>
      <c r="K2119" s="363">
        <v>2258.3408494206801</v>
      </c>
    </row>
    <row r="2120" spans="1:11">
      <c r="A2120" s="361">
        <f t="shared" si="33"/>
        <v>45746</v>
      </c>
      <c r="B2120" s="362">
        <v>4</v>
      </c>
      <c r="C2120" s="363">
        <v>0</v>
      </c>
      <c r="D2120" s="363">
        <v>0</v>
      </c>
      <c r="E2120" s="363">
        <v>0</v>
      </c>
      <c r="F2120" s="363">
        <v>0</v>
      </c>
      <c r="G2120" s="363">
        <v>0</v>
      </c>
      <c r="H2120" s="363">
        <v>0</v>
      </c>
      <c r="I2120" s="363">
        <v>584.68330392775806</v>
      </c>
      <c r="J2120" s="363">
        <v>0</v>
      </c>
      <c r="K2120" s="363">
        <v>2259.1837125421603</v>
      </c>
    </row>
    <row r="2121" spans="1:11">
      <c r="A2121" s="361">
        <f t="shared" si="33"/>
        <v>45746</v>
      </c>
      <c r="B2121" s="362">
        <v>5</v>
      </c>
      <c r="C2121" s="363">
        <v>0</v>
      </c>
      <c r="D2121" s="363">
        <v>0</v>
      </c>
      <c r="E2121" s="363">
        <v>0</v>
      </c>
      <c r="F2121" s="363">
        <v>0</v>
      </c>
      <c r="G2121" s="363">
        <v>0</v>
      </c>
      <c r="H2121" s="363">
        <v>0</v>
      </c>
      <c r="I2121" s="363">
        <v>393.06223964131999</v>
      </c>
      <c r="J2121" s="363">
        <v>0</v>
      </c>
      <c r="K2121" s="363">
        <v>2257.9623007555601</v>
      </c>
    </row>
    <row r="2122" spans="1:11">
      <c r="A2122" s="361">
        <f t="shared" si="33"/>
        <v>45746</v>
      </c>
      <c r="B2122" s="362">
        <v>6</v>
      </c>
      <c r="C2122" s="363">
        <v>0</v>
      </c>
      <c r="D2122" s="363">
        <v>0</v>
      </c>
      <c r="E2122" s="363">
        <v>0</v>
      </c>
      <c r="F2122" s="363">
        <v>0</v>
      </c>
      <c r="G2122" s="363">
        <v>0</v>
      </c>
      <c r="H2122" s="363">
        <v>0</v>
      </c>
      <c r="I2122" s="363">
        <v>741.63823706758296</v>
      </c>
      <c r="J2122" s="363">
        <v>0</v>
      </c>
      <c r="K2122" s="363">
        <v>2222.6935558834307</v>
      </c>
    </row>
    <row r="2123" spans="1:11">
      <c r="A2123" s="361">
        <f t="shared" si="33"/>
        <v>45746</v>
      </c>
      <c r="B2123" s="362">
        <v>7</v>
      </c>
      <c r="C2123" s="363">
        <v>0</v>
      </c>
      <c r="D2123" s="363">
        <v>0</v>
      </c>
      <c r="E2123" s="363">
        <v>0</v>
      </c>
      <c r="F2123" s="363">
        <v>0</v>
      </c>
      <c r="G2123" s="363">
        <v>0</v>
      </c>
      <c r="H2123" s="363">
        <v>0</v>
      </c>
      <c r="I2123" s="363">
        <v>467.24511619310204</v>
      </c>
      <c r="J2123" s="363">
        <v>0</v>
      </c>
      <c r="K2123" s="363">
        <v>2224.4028767397103</v>
      </c>
    </row>
    <row r="2124" spans="1:11">
      <c r="A2124" s="361">
        <f t="shared" si="33"/>
        <v>45746</v>
      </c>
      <c r="B2124" s="362">
        <v>8</v>
      </c>
      <c r="C2124" s="363">
        <v>0</v>
      </c>
      <c r="D2124" s="363">
        <v>0</v>
      </c>
      <c r="E2124" s="363">
        <v>0</v>
      </c>
      <c r="F2124" s="363">
        <v>248.53700000000001</v>
      </c>
      <c r="G2124" s="363">
        <v>0</v>
      </c>
      <c r="H2124" s="363">
        <v>0</v>
      </c>
      <c r="I2124" s="363">
        <v>123.140058757887</v>
      </c>
      <c r="J2124" s="363">
        <v>0</v>
      </c>
      <c r="K2124" s="363">
        <v>457.79049714889601</v>
      </c>
    </row>
    <row r="2125" spans="1:11">
      <c r="A2125" s="361">
        <f t="shared" si="33"/>
        <v>45746</v>
      </c>
      <c r="B2125" s="362">
        <v>9</v>
      </c>
      <c r="C2125" s="363">
        <v>0</v>
      </c>
      <c r="D2125" s="363">
        <v>0</v>
      </c>
      <c r="E2125" s="363">
        <v>0</v>
      </c>
      <c r="F2125" s="363">
        <v>0</v>
      </c>
      <c r="G2125" s="363">
        <v>0</v>
      </c>
      <c r="H2125" s="363">
        <v>0</v>
      </c>
      <c r="I2125" s="363">
        <v>220.322490565213</v>
      </c>
      <c r="J2125" s="363">
        <v>0</v>
      </c>
      <c r="K2125" s="363">
        <v>456.89090883572106</v>
      </c>
    </row>
    <row r="2126" spans="1:11">
      <c r="A2126" s="361">
        <f t="shared" si="33"/>
        <v>45746</v>
      </c>
      <c r="B2126" s="362">
        <v>10</v>
      </c>
      <c r="C2126" s="363">
        <v>0</v>
      </c>
      <c r="D2126" s="363">
        <v>0</v>
      </c>
      <c r="E2126" s="363">
        <v>0</v>
      </c>
      <c r="F2126" s="363">
        <v>0</v>
      </c>
      <c r="G2126" s="363">
        <v>0</v>
      </c>
      <c r="H2126" s="363">
        <v>0</v>
      </c>
      <c r="I2126" s="363">
        <v>323.270120602053</v>
      </c>
      <c r="J2126" s="363">
        <v>0</v>
      </c>
      <c r="K2126" s="363">
        <v>457.09081734976002</v>
      </c>
    </row>
    <row r="2127" spans="1:11">
      <c r="A2127" s="361">
        <f t="shared" si="33"/>
        <v>45746</v>
      </c>
      <c r="B2127" s="362">
        <v>11</v>
      </c>
      <c r="C2127" s="363">
        <v>0</v>
      </c>
      <c r="D2127" s="363">
        <v>0</v>
      </c>
      <c r="E2127" s="363">
        <v>0</v>
      </c>
      <c r="F2127" s="363">
        <v>0</v>
      </c>
      <c r="G2127" s="363">
        <v>0</v>
      </c>
      <c r="H2127" s="363">
        <v>0</v>
      </c>
      <c r="I2127" s="363">
        <v>253.78557005322401</v>
      </c>
      <c r="J2127" s="363">
        <v>0</v>
      </c>
      <c r="K2127" s="363">
        <v>457.14079447826902</v>
      </c>
    </row>
    <row r="2128" spans="1:11">
      <c r="A2128" s="361">
        <f t="shared" si="33"/>
        <v>45746</v>
      </c>
      <c r="B2128" s="362">
        <v>12</v>
      </c>
      <c r="C2128" s="363">
        <v>0</v>
      </c>
      <c r="D2128" s="363">
        <v>0</v>
      </c>
      <c r="E2128" s="363">
        <v>0</v>
      </c>
      <c r="F2128" s="363">
        <v>0</v>
      </c>
      <c r="G2128" s="363">
        <v>0</v>
      </c>
      <c r="H2128" s="363">
        <v>0</v>
      </c>
      <c r="I2128" s="363">
        <v>266.92516707608098</v>
      </c>
      <c r="J2128" s="363">
        <v>0</v>
      </c>
      <c r="K2128" s="363">
        <v>448.244865603542</v>
      </c>
    </row>
    <row r="2129" spans="1:11">
      <c r="A2129" s="361">
        <f t="shared" si="33"/>
        <v>45746</v>
      </c>
      <c r="B2129" s="362">
        <v>13</v>
      </c>
      <c r="C2129" s="363">
        <v>0</v>
      </c>
      <c r="D2129" s="363">
        <v>0</v>
      </c>
      <c r="E2129" s="363">
        <v>0</v>
      </c>
      <c r="F2129" s="363">
        <v>0</v>
      </c>
      <c r="G2129" s="363">
        <v>0</v>
      </c>
      <c r="H2129" s="363">
        <v>0</v>
      </c>
      <c r="I2129" s="363">
        <v>142.670604041643</v>
      </c>
      <c r="J2129" s="363">
        <v>0</v>
      </c>
      <c r="K2129" s="363">
        <v>0</v>
      </c>
    </row>
    <row r="2130" spans="1:11">
      <c r="A2130" s="361">
        <f t="shared" si="33"/>
        <v>45746</v>
      </c>
      <c r="B2130" s="362">
        <v>14</v>
      </c>
      <c r="C2130" s="363">
        <v>0</v>
      </c>
      <c r="D2130" s="363">
        <v>0</v>
      </c>
      <c r="E2130" s="363">
        <v>0</v>
      </c>
      <c r="F2130" s="363">
        <v>0</v>
      </c>
      <c r="G2130" s="363">
        <v>0</v>
      </c>
      <c r="H2130" s="363">
        <v>0</v>
      </c>
      <c r="I2130" s="363">
        <v>0</v>
      </c>
      <c r="J2130" s="363">
        <v>0</v>
      </c>
      <c r="K2130" s="363">
        <v>570.67126657393203</v>
      </c>
    </row>
    <row r="2131" spans="1:11">
      <c r="A2131" s="361">
        <f t="shared" si="33"/>
        <v>45746</v>
      </c>
      <c r="B2131" s="362">
        <v>15</v>
      </c>
      <c r="C2131" s="363">
        <v>0</v>
      </c>
      <c r="D2131" s="363">
        <v>0</v>
      </c>
      <c r="E2131" s="363">
        <v>0</v>
      </c>
      <c r="F2131" s="363">
        <v>0</v>
      </c>
      <c r="G2131" s="363">
        <v>0</v>
      </c>
      <c r="H2131" s="363">
        <v>0</v>
      </c>
      <c r="I2131" s="363">
        <v>193.68068139198101</v>
      </c>
      <c r="J2131" s="363">
        <v>0</v>
      </c>
      <c r="K2131" s="363">
        <v>38.532366080982399</v>
      </c>
    </row>
    <row r="2132" spans="1:11">
      <c r="A2132" s="361">
        <f t="shared" si="33"/>
        <v>45746</v>
      </c>
      <c r="B2132" s="362">
        <v>16</v>
      </c>
      <c r="C2132" s="363">
        <v>0</v>
      </c>
      <c r="D2132" s="363">
        <v>0</v>
      </c>
      <c r="E2132" s="363">
        <v>0</v>
      </c>
      <c r="F2132" s="363">
        <v>0</v>
      </c>
      <c r="G2132" s="363">
        <v>0</v>
      </c>
      <c r="H2132" s="363">
        <v>0</v>
      </c>
      <c r="I2132" s="363">
        <v>177.59319937392203</v>
      </c>
      <c r="J2132" s="363">
        <v>0</v>
      </c>
      <c r="K2132" s="363">
        <v>438.94911970073707</v>
      </c>
    </row>
    <row r="2133" spans="1:11">
      <c r="A2133" s="361">
        <f t="shared" si="33"/>
        <v>45746</v>
      </c>
      <c r="B2133" s="362">
        <v>17</v>
      </c>
      <c r="C2133" s="363">
        <v>0</v>
      </c>
      <c r="D2133" s="363">
        <v>0</v>
      </c>
      <c r="E2133" s="363">
        <v>0</v>
      </c>
      <c r="F2133" s="363">
        <v>0</v>
      </c>
      <c r="G2133" s="363">
        <v>0</v>
      </c>
      <c r="H2133" s="363">
        <v>0</v>
      </c>
      <c r="I2133" s="363">
        <v>0</v>
      </c>
      <c r="J2133" s="363">
        <v>0</v>
      </c>
      <c r="K2133" s="363">
        <v>457.54061150634703</v>
      </c>
    </row>
    <row r="2134" spans="1:11">
      <c r="A2134" s="361">
        <f t="shared" si="33"/>
        <v>45746</v>
      </c>
      <c r="B2134" s="362">
        <v>18</v>
      </c>
      <c r="C2134" s="363">
        <v>0</v>
      </c>
      <c r="D2134" s="363">
        <v>0</v>
      </c>
      <c r="E2134" s="363">
        <v>0</v>
      </c>
      <c r="F2134" s="363">
        <v>0</v>
      </c>
      <c r="G2134" s="363">
        <v>0</v>
      </c>
      <c r="H2134" s="363">
        <v>0</v>
      </c>
      <c r="I2134" s="363">
        <v>255.13446172945399</v>
      </c>
      <c r="J2134" s="363">
        <v>0</v>
      </c>
      <c r="K2134" s="363">
        <v>0</v>
      </c>
    </row>
    <row r="2135" spans="1:11">
      <c r="A2135" s="361">
        <f t="shared" si="33"/>
        <v>45746</v>
      </c>
      <c r="B2135" s="362">
        <v>19</v>
      </c>
      <c r="C2135" s="363">
        <v>0</v>
      </c>
      <c r="D2135" s="363">
        <v>0</v>
      </c>
      <c r="E2135" s="363">
        <v>0</v>
      </c>
      <c r="F2135" s="363">
        <v>0</v>
      </c>
      <c r="G2135" s="363">
        <v>0</v>
      </c>
      <c r="H2135" s="363">
        <v>0</v>
      </c>
      <c r="I2135" s="363">
        <v>0</v>
      </c>
      <c r="J2135" s="363">
        <v>0</v>
      </c>
      <c r="K2135" s="363">
        <v>0</v>
      </c>
    </row>
    <row r="2136" spans="1:11">
      <c r="A2136" s="361">
        <f t="shared" si="33"/>
        <v>45746</v>
      </c>
      <c r="B2136" s="362">
        <v>20</v>
      </c>
      <c r="C2136" s="363">
        <v>0</v>
      </c>
      <c r="D2136" s="363">
        <v>0</v>
      </c>
      <c r="E2136" s="363">
        <v>0</v>
      </c>
      <c r="F2136" s="363">
        <v>0</v>
      </c>
      <c r="G2136" s="363">
        <v>0</v>
      </c>
      <c r="H2136" s="363">
        <v>0</v>
      </c>
      <c r="I2136" s="363">
        <v>0</v>
      </c>
      <c r="J2136" s="363">
        <v>0</v>
      </c>
      <c r="K2136" s="363">
        <v>0</v>
      </c>
    </row>
    <row r="2137" spans="1:11">
      <c r="A2137" s="361">
        <f t="shared" si="33"/>
        <v>45746</v>
      </c>
      <c r="B2137" s="362">
        <v>21</v>
      </c>
      <c r="C2137" s="363">
        <v>0</v>
      </c>
      <c r="D2137" s="363">
        <v>0</v>
      </c>
      <c r="E2137" s="363">
        <v>0</v>
      </c>
      <c r="F2137" s="363">
        <v>0</v>
      </c>
      <c r="G2137" s="363">
        <v>0</v>
      </c>
      <c r="H2137" s="363">
        <v>0</v>
      </c>
      <c r="I2137" s="363">
        <v>0</v>
      </c>
      <c r="J2137" s="363">
        <v>0</v>
      </c>
      <c r="K2137" s="363">
        <v>0</v>
      </c>
    </row>
    <row r="2138" spans="1:11">
      <c r="A2138" s="361">
        <f t="shared" si="33"/>
        <v>45746</v>
      </c>
      <c r="B2138" s="362">
        <v>22</v>
      </c>
      <c r="C2138" s="363">
        <v>0</v>
      </c>
      <c r="D2138" s="363">
        <v>0</v>
      </c>
      <c r="E2138" s="363">
        <v>0</v>
      </c>
      <c r="F2138" s="363">
        <v>0</v>
      </c>
      <c r="G2138" s="363">
        <v>0</v>
      </c>
      <c r="H2138" s="363">
        <v>0</v>
      </c>
      <c r="I2138" s="363">
        <v>194.88041481803302</v>
      </c>
      <c r="J2138" s="363">
        <v>0</v>
      </c>
      <c r="K2138" s="363">
        <v>1085.21441712864</v>
      </c>
    </row>
    <row r="2139" spans="1:11">
      <c r="A2139" s="361">
        <f t="shared" si="33"/>
        <v>45746</v>
      </c>
      <c r="B2139" s="362">
        <v>23</v>
      </c>
      <c r="C2139" s="363">
        <v>0</v>
      </c>
      <c r="D2139" s="363">
        <v>0</v>
      </c>
      <c r="E2139" s="363">
        <v>0</v>
      </c>
      <c r="F2139" s="363">
        <v>0</v>
      </c>
      <c r="G2139" s="363">
        <v>0</v>
      </c>
      <c r="H2139" s="363">
        <v>0</v>
      </c>
      <c r="I2139" s="363">
        <v>633.7339172512161</v>
      </c>
      <c r="J2139" s="363">
        <v>0</v>
      </c>
      <c r="K2139" s="363">
        <v>1219.5405686536001</v>
      </c>
    </row>
    <row r="2140" spans="1:11">
      <c r="A2140" s="361">
        <f t="shared" si="33"/>
        <v>45747</v>
      </c>
      <c r="B2140" s="362">
        <v>0</v>
      </c>
      <c r="C2140" s="363">
        <v>0</v>
      </c>
      <c r="D2140" s="363">
        <v>0</v>
      </c>
      <c r="E2140" s="363">
        <v>0</v>
      </c>
      <c r="F2140" s="363">
        <v>0</v>
      </c>
      <c r="G2140" s="363">
        <v>0</v>
      </c>
      <c r="H2140" s="363">
        <v>0</v>
      </c>
      <c r="I2140" s="363">
        <v>2839.3882635526506</v>
      </c>
      <c r="J2140" s="363">
        <v>0</v>
      </c>
      <c r="K2140" s="363">
        <v>2324.9585425336004</v>
      </c>
    </row>
    <row r="2141" spans="1:11">
      <c r="A2141" s="361">
        <f t="shared" si="33"/>
        <v>45747</v>
      </c>
      <c r="B2141" s="362">
        <v>1</v>
      </c>
      <c r="C2141" s="363">
        <v>0</v>
      </c>
      <c r="D2141" s="363">
        <v>0</v>
      </c>
      <c r="E2141" s="363">
        <v>0</v>
      </c>
      <c r="F2141" s="363">
        <v>0</v>
      </c>
      <c r="G2141" s="363">
        <v>0</v>
      </c>
      <c r="H2141" s="363">
        <v>0</v>
      </c>
      <c r="I2141" s="363">
        <v>3085.2397273327401</v>
      </c>
      <c r="J2141" s="363">
        <v>0</v>
      </c>
      <c r="K2141" s="363">
        <v>2325.1187988791999</v>
      </c>
    </row>
    <row r="2142" spans="1:11">
      <c r="A2142" s="361">
        <f t="shared" si="33"/>
        <v>45747</v>
      </c>
      <c r="B2142" s="362">
        <v>2</v>
      </c>
      <c r="C2142" s="363">
        <v>0</v>
      </c>
      <c r="D2142" s="363">
        <v>0</v>
      </c>
      <c r="E2142" s="363">
        <v>0</v>
      </c>
      <c r="F2142" s="363">
        <v>0</v>
      </c>
      <c r="G2142" s="363">
        <v>0</v>
      </c>
      <c r="H2142" s="363">
        <v>0</v>
      </c>
      <c r="I2142" s="363">
        <v>2549.3665299883901</v>
      </c>
      <c r="J2142" s="363">
        <v>0</v>
      </c>
      <c r="K2142" s="363">
        <v>2245.0599255206603</v>
      </c>
    </row>
    <row r="2143" spans="1:11">
      <c r="A2143" s="361">
        <f t="shared" si="33"/>
        <v>45747</v>
      </c>
      <c r="B2143" s="362">
        <v>3</v>
      </c>
      <c r="C2143" s="363">
        <v>52.748748194665396</v>
      </c>
      <c r="D2143" s="363">
        <v>0</v>
      </c>
      <c r="E2143" s="363">
        <v>0</v>
      </c>
      <c r="F2143" s="363">
        <v>0</v>
      </c>
      <c r="G2143" s="363">
        <v>0</v>
      </c>
      <c r="H2143" s="363">
        <v>0</v>
      </c>
      <c r="I2143" s="363">
        <v>3927.2104595057103</v>
      </c>
      <c r="J2143" s="363">
        <v>0</v>
      </c>
      <c r="K2143" s="363">
        <v>1115.3102548613501</v>
      </c>
    </row>
    <row r="2144" spans="1:11">
      <c r="A2144" s="361">
        <f t="shared" si="33"/>
        <v>45747</v>
      </c>
      <c r="B2144" s="362">
        <v>4</v>
      </c>
      <c r="C2144" s="363">
        <v>0</v>
      </c>
      <c r="D2144" s="363">
        <v>0</v>
      </c>
      <c r="E2144" s="363">
        <v>0</v>
      </c>
      <c r="F2144" s="363">
        <v>0</v>
      </c>
      <c r="G2144" s="363">
        <v>0</v>
      </c>
      <c r="H2144" s="363">
        <v>0</v>
      </c>
      <c r="I2144" s="363">
        <v>3399.2491406508302</v>
      </c>
      <c r="J2144" s="363">
        <v>0</v>
      </c>
      <c r="K2144" s="363">
        <v>1115.3252831034899</v>
      </c>
    </row>
    <row r="2145" spans="1:11">
      <c r="A2145" s="361">
        <f t="shared" si="33"/>
        <v>45747</v>
      </c>
      <c r="B2145" s="362">
        <v>5</v>
      </c>
      <c r="C2145" s="363">
        <v>0</v>
      </c>
      <c r="D2145" s="363">
        <v>0</v>
      </c>
      <c r="E2145" s="363">
        <v>0</v>
      </c>
      <c r="F2145" s="363">
        <v>0</v>
      </c>
      <c r="G2145" s="363">
        <v>0</v>
      </c>
      <c r="H2145" s="363">
        <v>0</v>
      </c>
      <c r="I2145" s="363">
        <v>3990.5990911610702</v>
      </c>
      <c r="J2145" s="363">
        <v>0</v>
      </c>
      <c r="K2145" s="363">
        <v>1194.9306244737102</v>
      </c>
    </row>
    <row r="2146" spans="1:11">
      <c r="A2146" s="361">
        <f t="shared" si="33"/>
        <v>45747</v>
      </c>
      <c r="B2146" s="362">
        <v>6</v>
      </c>
      <c r="C2146" s="363">
        <v>0</v>
      </c>
      <c r="D2146" s="363">
        <v>0</v>
      </c>
      <c r="E2146" s="363">
        <v>0</v>
      </c>
      <c r="F2146" s="363">
        <v>2383.0966000000003</v>
      </c>
      <c r="G2146" s="363">
        <v>0</v>
      </c>
      <c r="H2146" s="363">
        <v>0</v>
      </c>
      <c r="I2146" s="363">
        <v>2298.3496054249499</v>
      </c>
      <c r="J2146" s="363">
        <v>0</v>
      </c>
      <c r="K2146" s="363">
        <v>2059.2557652363403</v>
      </c>
    </row>
    <row r="2147" spans="1:11">
      <c r="A2147" s="361">
        <f t="shared" si="33"/>
        <v>45747</v>
      </c>
      <c r="B2147" s="362">
        <v>7</v>
      </c>
      <c r="C2147" s="363">
        <v>57.677215096327096</v>
      </c>
      <c r="D2147" s="363">
        <v>0</v>
      </c>
      <c r="E2147" s="363">
        <v>0</v>
      </c>
      <c r="F2147" s="363">
        <v>2383.0966000000003</v>
      </c>
      <c r="G2147" s="363">
        <v>0</v>
      </c>
      <c r="H2147" s="363">
        <v>0</v>
      </c>
      <c r="I2147" s="363">
        <v>3191.6032086518503</v>
      </c>
      <c r="J2147" s="363">
        <v>0</v>
      </c>
      <c r="K2147" s="363">
        <v>2099.8684017597702</v>
      </c>
    </row>
    <row r="2148" spans="1:11">
      <c r="A2148" s="361">
        <f t="shared" si="33"/>
        <v>45747</v>
      </c>
      <c r="B2148" s="362">
        <v>8</v>
      </c>
      <c r="C2148" s="363">
        <v>0</v>
      </c>
      <c r="D2148" s="363">
        <v>0</v>
      </c>
      <c r="E2148" s="363">
        <v>0</v>
      </c>
      <c r="F2148" s="363">
        <v>1537.6757</v>
      </c>
      <c r="G2148" s="363">
        <v>0</v>
      </c>
      <c r="H2148" s="363">
        <v>0</v>
      </c>
      <c r="I2148" s="363">
        <v>252.850541475282</v>
      </c>
      <c r="J2148" s="363">
        <v>0</v>
      </c>
      <c r="K2148" s="363">
        <v>1983.3390242246403</v>
      </c>
    </row>
    <row r="2149" spans="1:11">
      <c r="A2149" s="361">
        <f t="shared" si="33"/>
        <v>45747</v>
      </c>
      <c r="B2149" s="362">
        <v>9</v>
      </c>
      <c r="C2149" s="363">
        <v>0</v>
      </c>
      <c r="D2149" s="363">
        <v>0</v>
      </c>
      <c r="E2149" s="363">
        <v>0</v>
      </c>
      <c r="F2149" s="363">
        <v>1677.4644000000001</v>
      </c>
      <c r="G2149" s="363">
        <v>0</v>
      </c>
      <c r="H2149" s="363">
        <v>0</v>
      </c>
      <c r="I2149" s="363">
        <v>256.73238695318304</v>
      </c>
      <c r="J2149" s="363">
        <v>0</v>
      </c>
      <c r="K2149" s="363">
        <v>1575.0562230104701</v>
      </c>
    </row>
    <row r="2150" spans="1:11">
      <c r="A2150" s="361">
        <f t="shared" si="33"/>
        <v>45747</v>
      </c>
      <c r="B2150" s="362">
        <v>10</v>
      </c>
      <c r="C2150" s="363">
        <v>0</v>
      </c>
      <c r="D2150" s="363">
        <v>0</v>
      </c>
      <c r="E2150" s="363">
        <v>0</v>
      </c>
      <c r="F2150" s="363">
        <v>2028.2525000000001</v>
      </c>
      <c r="G2150" s="363">
        <v>0</v>
      </c>
      <c r="H2150" s="363">
        <v>389.68405911142202</v>
      </c>
      <c r="I2150" s="363">
        <v>742.15914316429212</v>
      </c>
      <c r="J2150" s="363">
        <v>0</v>
      </c>
      <c r="K2150" s="363">
        <v>1835.47614311302</v>
      </c>
    </row>
    <row r="2151" spans="1:11">
      <c r="A2151" s="361">
        <f t="shared" si="33"/>
        <v>45747</v>
      </c>
      <c r="B2151" s="362">
        <v>11</v>
      </c>
      <c r="C2151" s="363">
        <v>0</v>
      </c>
      <c r="D2151" s="363">
        <v>0</v>
      </c>
      <c r="E2151" s="363">
        <v>0</v>
      </c>
      <c r="F2151" s="363">
        <v>2028.2525000000001</v>
      </c>
      <c r="G2151" s="363">
        <v>0</v>
      </c>
      <c r="H2151" s="363">
        <v>358.91705044260004</v>
      </c>
      <c r="I2151" s="363">
        <v>649.14453642989599</v>
      </c>
      <c r="J2151" s="363">
        <v>0</v>
      </c>
      <c r="K2151" s="363">
        <v>1865.23526328515</v>
      </c>
    </row>
    <row r="2152" spans="1:11">
      <c r="A2152" s="361">
        <f t="shared" si="33"/>
        <v>45747</v>
      </c>
      <c r="B2152" s="362">
        <v>12</v>
      </c>
      <c r="C2152" s="363">
        <v>0</v>
      </c>
      <c r="D2152" s="363">
        <v>0</v>
      </c>
      <c r="E2152" s="363">
        <v>0</v>
      </c>
      <c r="F2152" s="363">
        <v>2028.2525000000001</v>
      </c>
      <c r="G2152" s="363">
        <v>0</v>
      </c>
      <c r="H2152" s="363">
        <v>0</v>
      </c>
      <c r="I2152" s="363">
        <v>853.91136444094604</v>
      </c>
      <c r="J2152" s="363">
        <v>0</v>
      </c>
      <c r="K2152" s="363">
        <v>1643.7422224109303</v>
      </c>
    </row>
    <row r="2153" spans="1:11">
      <c r="A2153" s="361">
        <f t="shared" si="33"/>
        <v>45747</v>
      </c>
      <c r="B2153" s="362">
        <v>13</v>
      </c>
      <c r="C2153" s="363">
        <v>0</v>
      </c>
      <c r="D2153" s="363">
        <v>0</v>
      </c>
      <c r="E2153" s="363">
        <v>0</v>
      </c>
      <c r="F2153" s="363">
        <v>2028.2525000000001</v>
      </c>
      <c r="G2153" s="363">
        <v>0</v>
      </c>
      <c r="H2153" s="363">
        <v>0</v>
      </c>
      <c r="I2153" s="363">
        <v>910.69567672551102</v>
      </c>
      <c r="J2153" s="363">
        <v>0</v>
      </c>
      <c r="K2153" s="363">
        <v>1637.64927930472</v>
      </c>
    </row>
    <row r="2154" spans="1:11">
      <c r="A2154" s="361">
        <f t="shared" si="33"/>
        <v>45747</v>
      </c>
      <c r="B2154" s="362">
        <v>14</v>
      </c>
      <c r="C2154" s="363">
        <v>0</v>
      </c>
      <c r="D2154" s="363">
        <v>0</v>
      </c>
      <c r="E2154" s="363">
        <v>0</v>
      </c>
      <c r="F2154" s="363">
        <v>2197.2737000000002</v>
      </c>
      <c r="G2154" s="363">
        <v>0</v>
      </c>
      <c r="H2154" s="363">
        <v>0</v>
      </c>
      <c r="I2154" s="363">
        <v>653.74078342950611</v>
      </c>
      <c r="J2154" s="363">
        <v>0</v>
      </c>
      <c r="K2154" s="363">
        <v>1853.7431799488102</v>
      </c>
    </row>
    <row r="2155" spans="1:11">
      <c r="A2155" s="361">
        <f t="shared" si="33"/>
        <v>45747</v>
      </c>
      <c r="B2155" s="362">
        <v>15</v>
      </c>
      <c r="C2155" s="363">
        <v>0</v>
      </c>
      <c r="D2155" s="363">
        <v>0</v>
      </c>
      <c r="E2155" s="363">
        <v>0</v>
      </c>
      <c r="F2155" s="363">
        <v>1817.2536</v>
      </c>
      <c r="G2155" s="363">
        <v>0</v>
      </c>
      <c r="H2155" s="363">
        <v>0</v>
      </c>
      <c r="I2155" s="363">
        <v>525.21499113061907</v>
      </c>
      <c r="J2155" s="363">
        <v>0</v>
      </c>
      <c r="K2155" s="363">
        <v>1241.38590834613</v>
      </c>
    </row>
    <row r="2156" spans="1:11">
      <c r="A2156" s="361">
        <f t="shared" si="33"/>
        <v>45747</v>
      </c>
      <c r="B2156" s="362">
        <v>16</v>
      </c>
      <c r="C2156" s="363">
        <v>0</v>
      </c>
      <c r="D2156" s="363">
        <v>0</v>
      </c>
      <c r="E2156" s="363">
        <v>0</v>
      </c>
      <c r="F2156" s="363">
        <v>1537.6757</v>
      </c>
      <c r="G2156" s="363">
        <v>0</v>
      </c>
      <c r="H2156" s="363">
        <v>0</v>
      </c>
      <c r="I2156" s="363">
        <v>418.39139877739598</v>
      </c>
      <c r="J2156" s="363">
        <v>0</v>
      </c>
      <c r="K2156" s="363">
        <v>2088.81031145621</v>
      </c>
    </row>
    <row r="2157" spans="1:11">
      <c r="A2157" s="361">
        <f t="shared" si="33"/>
        <v>45747</v>
      </c>
      <c r="B2157" s="362">
        <v>17</v>
      </c>
      <c r="C2157" s="363">
        <v>0</v>
      </c>
      <c r="D2157" s="363">
        <v>0</v>
      </c>
      <c r="E2157" s="363">
        <v>0</v>
      </c>
      <c r="F2157" s="363">
        <v>1340.9118000000001</v>
      </c>
      <c r="G2157" s="363">
        <v>0</v>
      </c>
      <c r="H2157" s="363">
        <v>0</v>
      </c>
      <c r="I2157" s="363">
        <v>0</v>
      </c>
      <c r="J2157" s="363">
        <v>0</v>
      </c>
      <c r="K2157" s="363">
        <v>1576.0010843068701</v>
      </c>
    </row>
    <row r="2158" spans="1:11">
      <c r="A2158" s="361">
        <f t="shared" si="33"/>
        <v>45747</v>
      </c>
      <c r="B2158" s="362">
        <v>18</v>
      </c>
      <c r="C2158" s="363">
        <v>0</v>
      </c>
      <c r="D2158" s="363">
        <v>0</v>
      </c>
      <c r="E2158" s="363">
        <v>0</v>
      </c>
      <c r="F2158" s="363">
        <v>0</v>
      </c>
      <c r="G2158" s="363">
        <v>0</v>
      </c>
      <c r="H2158" s="363">
        <v>0</v>
      </c>
      <c r="I2158" s="363">
        <v>0</v>
      </c>
      <c r="J2158" s="363">
        <v>0</v>
      </c>
      <c r="K2158" s="363">
        <v>33.435321816566301</v>
      </c>
    </row>
    <row r="2159" spans="1:11">
      <c r="A2159" s="361">
        <f t="shared" si="33"/>
        <v>45747</v>
      </c>
      <c r="B2159" s="362">
        <v>19</v>
      </c>
      <c r="C2159" s="363">
        <v>0</v>
      </c>
      <c r="D2159" s="363">
        <v>0</v>
      </c>
      <c r="E2159" s="363">
        <v>0</v>
      </c>
      <c r="F2159" s="363">
        <v>0</v>
      </c>
      <c r="G2159" s="363">
        <v>0</v>
      </c>
      <c r="H2159" s="363">
        <v>0</v>
      </c>
      <c r="I2159" s="363">
        <v>0</v>
      </c>
      <c r="J2159" s="363">
        <v>0</v>
      </c>
      <c r="K2159" s="363">
        <v>32.7192768657846</v>
      </c>
    </row>
    <row r="2160" spans="1:11">
      <c r="A2160" s="361">
        <f t="shared" si="33"/>
        <v>45747</v>
      </c>
      <c r="B2160" s="362">
        <v>20</v>
      </c>
      <c r="C2160" s="363">
        <v>0</v>
      </c>
      <c r="D2160" s="363">
        <v>0</v>
      </c>
      <c r="E2160" s="363">
        <v>0</v>
      </c>
      <c r="F2160" s="363">
        <v>0</v>
      </c>
      <c r="G2160" s="363">
        <v>0</v>
      </c>
      <c r="H2160" s="363">
        <v>0</v>
      </c>
      <c r="I2160" s="363">
        <v>0</v>
      </c>
      <c r="J2160" s="363">
        <v>0</v>
      </c>
      <c r="K2160" s="363">
        <v>32.416931880372296</v>
      </c>
    </row>
    <row r="2161" spans="1:11">
      <c r="A2161" s="361">
        <f t="shared" si="33"/>
        <v>45747</v>
      </c>
      <c r="B2161" s="362">
        <v>21</v>
      </c>
      <c r="C2161" s="363">
        <v>0</v>
      </c>
      <c r="D2161" s="363">
        <v>0</v>
      </c>
      <c r="E2161" s="363">
        <v>0</v>
      </c>
      <c r="F2161" s="363">
        <v>0</v>
      </c>
      <c r="G2161" s="363">
        <v>0</v>
      </c>
      <c r="H2161" s="363">
        <v>0</v>
      </c>
      <c r="I2161" s="363">
        <v>0</v>
      </c>
      <c r="J2161" s="363">
        <v>0</v>
      </c>
      <c r="K2161" s="363">
        <v>32.636888312496701</v>
      </c>
    </row>
    <row r="2162" spans="1:11">
      <c r="A2162" s="361">
        <f t="shared" si="33"/>
        <v>45747</v>
      </c>
      <c r="B2162" s="362">
        <v>22</v>
      </c>
      <c r="C2162" s="363">
        <v>0</v>
      </c>
      <c r="D2162" s="363">
        <v>0</v>
      </c>
      <c r="E2162" s="363">
        <v>0</v>
      </c>
      <c r="F2162" s="363">
        <v>0</v>
      </c>
      <c r="G2162" s="363">
        <v>0</v>
      </c>
      <c r="H2162" s="363">
        <v>0</v>
      </c>
      <c r="I2162" s="363">
        <v>985.68097720193509</v>
      </c>
      <c r="J2162" s="363">
        <v>0</v>
      </c>
      <c r="K2162" s="363">
        <v>3310.3730283709401</v>
      </c>
    </row>
    <row r="2163" spans="1:11">
      <c r="A2163" s="361">
        <f t="shared" si="33"/>
        <v>45747</v>
      </c>
      <c r="B2163" s="362">
        <v>23</v>
      </c>
      <c r="C2163" s="363">
        <v>0</v>
      </c>
      <c r="D2163" s="363">
        <v>0</v>
      </c>
      <c r="E2163" s="363">
        <v>0</v>
      </c>
      <c r="F2163" s="363">
        <v>0</v>
      </c>
      <c r="G2163" s="363">
        <v>0</v>
      </c>
      <c r="H2163" s="363">
        <v>0</v>
      </c>
      <c r="I2163" s="363">
        <v>895.0641682807551</v>
      </c>
      <c r="J2163" s="363">
        <v>0</v>
      </c>
      <c r="K2163" s="363">
        <v>3282.9203811398602</v>
      </c>
    </row>
    <row r="2164" spans="1:11">
      <c r="A2164" s="361">
        <f t="shared" si="33"/>
        <v>45748</v>
      </c>
      <c r="B2164" s="362">
        <v>0</v>
      </c>
      <c r="C2164" s="363">
        <v>58.683528927227393</v>
      </c>
      <c r="D2164" s="363">
        <v>0</v>
      </c>
      <c r="E2164" s="363">
        <v>0</v>
      </c>
      <c r="F2164" s="363">
        <v>0</v>
      </c>
      <c r="G2164" s="363">
        <v>0</v>
      </c>
      <c r="H2164" s="363">
        <v>0</v>
      </c>
      <c r="I2164" s="363">
        <v>1712.12015316778</v>
      </c>
      <c r="J2164" s="363">
        <v>0</v>
      </c>
      <c r="K2164" s="363">
        <v>1198.5711249048302</v>
      </c>
    </row>
    <row r="2165" spans="1:11">
      <c r="A2165" s="361">
        <f t="shared" si="33"/>
        <v>45748</v>
      </c>
      <c r="B2165" s="362">
        <v>1</v>
      </c>
      <c r="C2165" s="363">
        <v>0</v>
      </c>
      <c r="D2165" s="363">
        <v>0</v>
      </c>
      <c r="E2165" s="363">
        <v>0</v>
      </c>
      <c r="F2165" s="363">
        <v>0</v>
      </c>
      <c r="G2165" s="363">
        <v>0</v>
      </c>
      <c r="H2165" s="363">
        <v>0</v>
      </c>
      <c r="I2165" s="363">
        <v>3320.6041715690403</v>
      </c>
      <c r="J2165" s="363">
        <v>0</v>
      </c>
      <c r="K2165" s="363">
        <v>1637.7475422953701</v>
      </c>
    </row>
    <row r="2166" spans="1:11">
      <c r="A2166" s="361">
        <f t="shared" si="33"/>
        <v>45748</v>
      </c>
      <c r="B2166" s="362">
        <v>2</v>
      </c>
      <c r="C2166" s="363">
        <v>0</v>
      </c>
      <c r="D2166" s="363">
        <v>0</v>
      </c>
      <c r="E2166" s="363">
        <v>0</v>
      </c>
      <c r="F2166" s="363">
        <v>0</v>
      </c>
      <c r="G2166" s="363">
        <v>0</v>
      </c>
      <c r="H2166" s="363">
        <v>0</v>
      </c>
      <c r="I2166" s="363">
        <v>4708.8089839926997</v>
      </c>
      <c r="J2166" s="363">
        <v>0</v>
      </c>
      <c r="K2166" s="363">
        <v>1637.8228721993203</v>
      </c>
    </row>
    <row r="2167" spans="1:11">
      <c r="A2167" s="361">
        <f t="shared" si="33"/>
        <v>45748</v>
      </c>
      <c r="B2167" s="362">
        <v>3</v>
      </c>
      <c r="C2167" s="363">
        <v>0</v>
      </c>
      <c r="D2167" s="363">
        <v>0</v>
      </c>
      <c r="E2167" s="363">
        <v>0</v>
      </c>
      <c r="F2167" s="363">
        <v>0</v>
      </c>
      <c r="G2167" s="363">
        <v>0</v>
      </c>
      <c r="H2167" s="363">
        <v>0</v>
      </c>
      <c r="I2167" s="363">
        <v>3342.59272045637</v>
      </c>
      <c r="J2167" s="363">
        <v>0</v>
      </c>
      <c r="K2167" s="363">
        <v>1637.5105553023502</v>
      </c>
    </row>
    <row r="2168" spans="1:11">
      <c r="A2168" s="361">
        <f t="shared" si="33"/>
        <v>45748</v>
      </c>
      <c r="B2168" s="362">
        <v>4</v>
      </c>
      <c r="C2168" s="363">
        <v>0</v>
      </c>
      <c r="D2168" s="363">
        <v>0</v>
      </c>
      <c r="E2168" s="363">
        <v>0</v>
      </c>
      <c r="F2168" s="363">
        <v>0</v>
      </c>
      <c r="G2168" s="363">
        <v>0</v>
      </c>
      <c r="H2168" s="363">
        <v>0</v>
      </c>
      <c r="I2168" s="363">
        <v>1419.7184051888098</v>
      </c>
      <c r="J2168" s="363">
        <v>0</v>
      </c>
      <c r="K2168" s="363">
        <v>401.709499080238</v>
      </c>
    </row>
    <row r="2169" spans="1:11">
      <c r="A2169" s="361">
        <f t="shared" si="33"/>
        <v>45748</v>
      </c>
      <c r="B2169" s="362">
        <v>5</v>
      </c>
      <c r="C2169" s="363">
        <v>0</v>
      </c>
      <c r="D2169" s="363">
        <v>0</v>
      </c>
      <c r="E2169" s="363">
        <v>0</v>
      </c>
      <c r="F2169" s="363">
        <v>0</v>
      </c>
      <c r="G2169" s="363">
        <v>0</v>
      </c>
      <c r="H2169" s="363">
        <v>0</v>
      </c>
      <c r="I2169" s="363">
        <v>3602.0704248790703</v>
      </c>
      <c r="J2169" s="363">
        <v>0</v>
      </c>
      <c r="K2169" s="363">
        <v>1636.6064763795302</v>
      </c>
    </row>
    <row r="2170" spans="1:11">
      <c r="A2170" s="361">
        <f t="shared" si="33"/>
        <v>45748</v>
      </c>
      <c r="B2170" s="362">
        <v>6</v>
      </c>
      <c r="C2170" s="363">
        <v>0</v>
      </c>
      <c r="D2170" s="363">
        <v>0</v>
      </c>
      <c r="E2170" s="363">
        <v>0</v>
      </c>
      <c r="F2170" s="363">
        <v>3802.5957000000003</v>
      </c>
      <c r="G2170" s="363">
        <v>0</v>
      </c>
      <c r="H2170" s="363">
        <v>0</v>
      </c>
      <c r="I2170" s="363">
        <v>1759.42816486018</v>
      </c>
      <c r="J2170" s="363">
        <v>0</v>
      </c>
      <c r="K2170" s="363">
        <v>757.38709516309905</v>
      </c>
    </row>
    <row r="2171" spans="1:11">
      <c r="A2171" s="361">
        <f t="shared" si="33"/>
        <v>45748</v>
      </c>
      <c r="B2171" s="362">
        <v>7</v>
      </c>
      <c r="C2171" s="363">
        <v>0</v>
      </c>
      <c r="D2171" s="363">
        <v>0</v>
      </c>
      <c r="E2171" s="363">
        <v>0</v>
      </c>
      <c r="F2171" s="363">
        <v>3202.1858000000002</v>
      </c>
      <c r="G2171" s="363">
        <v>0</v>
      </c>
      <c r="H2171" s="363">
        <v>0</v>
      </c>
      <c r="I2171" s="363">
        <v>2087.9753337379902</v>
      </c>
      <c r="J2171" s="363">
        <v>0</v>
      </c>
      <c r="K2171" s="363">
        <v>891.57442408731708</v>
      </c>
    </row>
    <row r="2172" spans="1:11">
      <c r="A2172" s="361">
        <f t="shared" si="33"/>
        <v>45748</v>
      </c>
      <c r="B2172" s="362">
        <v>8</v>
      </c>
      <c r="C2172" s="363">
        <v>0</v>
      </c>
      <c r="D2172" s="363">
        <v>0</v>
      </c>
      <c r="E2172" s="363">
        <v>0</v>
      </c>
      <c r="F2172" s="363">
        <v>2097.9686000000002</v>
      </c>
      <c r="G2172" s="363">
        <v>0</v>
      </c>
      <c r="H2172" s="363">
        <v>0</v>
      </c>
      <c r="I2172" s="363">
        <v>0</v>
      </c>
      <c r="J2172" s="363">
        <v>0</v>
      </c>
      <c r="K2172" s="363">
        <v>592.54406738132298</v>
      </c>
    </row>
    <row r="2173" spans="1:11">
      <c r="A2173" s="361">
        <f t="shared" si="33"/>
        <v>45748</v>
      </c>
      <c r="B2173" s="362">
        <v>9</v>
      </c>
      <c r="C2173" s="363">
        <v>0</v>
      </c>
      <c r="D2173" s="363">
        <v>0</v>
      </c>
      <c r="E2173" s="363">
        <v>0</v>
      </c>
      <c r="F2173" s="363">
        <v>2035.8922</v>
      </c>
      <c r="G2173" s="363">
        <v>0</v>
      </c>
      <c r="H2173" s="363">
        <v>0.15974333167271501</v>
      </c>
      <c r="I2173" s="363">
        <v>0</v>
      </c>
      <c r="J2173" s="363">
        <v>0</v>
      </c>
      <c r="K2173" s="363">
        <v>922.86684657829096</v>
      </c>
    </row>
    <row r="2174" spans="1:11">
      <c r="A2174" s="361">
        <f t="shared" si="33"/>
        <v>45748</v>
      </c>
      <c r="B2174" s="362">
        <v>10</v>
      </c>
      <c r="C2174" s="363">
        <v>0</v>
      </c>
      <c r="D2174" s="363">
        <v>0</v>
      </c>
      <c r="E2174" s="363">
        <v>0</v>
      </c>
      <c r="F2174" s="363">
        <v>2023.1918000000001</v>
      </c>
      <c r="G2174" s="363">
        <v>0</v>
      </c>
      <c r="H2174" s="363">
        <v>1684.3663475492801</v>
      </c>
      <c r="I2174" s="363">
        <v>0</v>
      </c>
      <c r="J2174" s="363">
        <v>0</v>
      </c>
      <c r="K2174" s="363">
        <v>1025.0552745730199</v>
      </c>
    </row>
    <row r="2175" spans="1:11">
      <c r="A2175" s="361">
        <f t="shared" si="33"/>
        <v>45748</v>
      </c>
      <c r="B2175" s="362">
        <v>11</v>
      </c>
      <c r="C2175" s="363">
        <v>90.030361883527604</v>
      </c>
      <c r="D2175" s="363">
        <v>0</v>
      </c>
      <c r="E2175" s="363">
        <v>0</v>
      </c>
      <c r="F2175" s="363">
        <v>2023.1918000000001</v>
      </c>
      <c r="G2175" s="363">
        <v>0</v>
      </c>
      <c r="H2175" s="363">
        <v>8457.0796286229706</v>
      </c>
      <c r="I2175" s="363">
        <v>0</v>
      </c>
      <c r="J2175" s="363">
        <v>0</v>
      </c>
      <c r="K2175" s="363">
        <v>670.07829256453999</v>
      </c>
    </row>
    <row r="2176" spans="1:11">
      <c r="A2176" s="361">
        <f t="shared" si="33"/>
        <v>45748</v>
      </c>
      <c r="B2176" s="362">
        <v>12</v>
      </c>
      <c r="C2176" s="363">
        <v>116.692378031156</v>
      </c>
      <c r="D2176" s="363">
        <v>0</v>
      </c>
      <c r="E2176" s="363">
        <v>0</v>
      </c>
      <c r="F2176" s="363">
        <v>2982.4788000000003</v>
      </c>
      <c r="G2176" s="363">
        <v>0</v>
      </c>
      <c r="H2176" s="363">
        <v>4462.2951283484199</v>
      </c>
      <c r="I2176" s="363">
        <v>335.01438970061901</v>
      </c>
      <c r="J2176" s="363">
        <v>0</v>
      </c>
      <c r="K2176" s="363">
        <v>2032.4212313973599</v>
      </c>
    </row>
    <row r="2177" spans="1:11">
      <c r="A2177" s="361">
        <f t="shared" si="33"/>
        <v>45748</v>
      </c>
      <c r="B2177" s="362">
        <v>13</v>
      </c>
      <c r="C2177" s="363">
        <v>6.2537628830504302</v>
      </c>
      <c r="D2177" s="363">
        <v>0</v>
      </c>
      <c r="E2177" s="363">
        <v>0</v>
      </c>
      <c r="F2177" s="363">
        <v>2820.3077000000003</v>
      </c>
      <c r="G2177" s="363">
        <v>0</v>
      </c>
      <c r="H2177" s="363">
        <v>11014.437431566201</v>
      </c>
      <c r="I2177" s="363">
        <v>411.88510923245104</v>
      </c>
      <c r="J2177" s="363">
        <v>0</v>
      </c>
      <c r="K2177" s="363">
        <v>2010.8149007166201</v>
      </c>
    </row>
    <row r="2178" spans="1:11">
      <c r="A2178" s="361">
        <f t="shared" si="33"/>
        <v>45748</v>
      </c>
      <c r="B2178" s="362">
        <v>14</v>
      </c>
      <c r="C2178" s="363">
        <v>0</v>
      </c>
      <c r="D2178" s="363">
        <v>0</v>
      </c>
      <c r="E2178" s="363">
        <v>0</v>
      </c>
      <c r="F2178" s="363">
        <v>1525.2635</v>
      </c>
      <c r="G2178" s="363">
        <v>0</v>
      </c>
      <c r="H2178" s="363">
        <v>5284.1990218587407</v>
      </c>
      <c r="I2178" s="363">
        <v>0</v>
      </c>
      <c r="J2178" s="363">
        <v>0</v>
      </c>
      <c r="K2178" s="363">
        <v>500.648133919396</v>
      </c>
    </row>
    <row r="2179" spans="1:11">
      <c r="A2179" s="361">
        <f t="shared" si="33"/>
        <v>45748</v>
      </c>
      <c r="B2179" s="362">
        <v>15</v>
      </c>
      <c r="C2179" s="363">
        <v>0</v>
      </c>
      <c r="D2179" s="363">
        <v>0</v>
      </c>
      <c r="E2179" s="363">
        <v>0</v>
      </c>
      <c r="F2179" s="363">
        <v>2166.6211000000003</v>
      </c>
      <c r="G2179" s="363">
        <v>0</v>
      </c>
      <c r="H2179" s="363">
        <v>7608.7652496059109</v>
      </c>
      <c r="I2179" s="363">
        <v>459.60248519669204</v>
      </c>
      <c r="J2179" s="363">
        <v>0</v>
      </c>
      <c r="K2179" s="363">
        <v>1422.9050722189299</v>
      </c>
    </row>
    <row r="2180" spans="1:11">
      <c r="A2180" s="361">
        <f t="shared" si="33"/>
        <v>45748</v>
      </c>
      <c r="B2180" s="362">
        <v>16</v>
      </c>
      <c r="C2180" s="363">
        <v>0</v>
      </c>
      <c r="D2180" s="363">
        <v>0</v>
      </c>
      <c r="E2180" s="363">
        <v>0</v>
      </c>
      <c r="F2180" s="363">
        <v>1338.798</v>
      </c>
      <c r="G2180" s="363">
        <v>0</v>
      </c>
      <c r="H2180" s="363">
        <v>7500.7623331831801</v>
      </c>
      <c r="I2180" s="363">
        <v>32.991932365563201</v>
      </c>
      <c r="J2180" s="363">
        <v>0</v>
      </c>
      <c r="K2180" s="363">
        <v>520.12631598442499</v>
      </c>
    </row>
    <row r="2181" spans="1:11">
      <c r="A2181" s="361">
        <f t="shared" ref="A2181:A2244" si="34">IF(B2181=0,A2180+1,A2180)</f>
        <v>45748</v>
      </c>
      <c r="B2181" s="362">
        <v>17</v>
      </c>
      <c r="C2181" s="363">
        <v>13.2521274698375</v>
      </c>
      <c r="D2181" s="363">
        <v>0</v>
      </c>
      <c r="E2181" s="363">
        <v>0</v>
      </c>
      <c r="F2181" s="363">
        <v>1477.2226000000001</v>
      </c>
      <c r="G2181" s="363">
        <v>0</v>
      </c>
      <c r="H2181" s="363">
        <v>865.47396846086008</v>
      </c>
      <c r="I2181" s="363">
        <v>0</v>
      </c>
      <c r="J2181" s="363">
        <v>0</v>
      </c>
      <c r="K2181" s="363">
        <v>523.72357291171204</v>
      </c>
    </row>
    <row r="2182" spans="1:11">
      <c r="A2182" s="361">
        <f t="shared" si="34"/>
        <v>45748</v>
      </c>
      <c r="B2182" s="362">
        <v>18</v>
      </c>
      <c r="C2182" s="363">
        <v>0</v>
      </c>
      <c r="D2182" s="363">
        <v>0</v>
      </c>
      <c r="E2182" s="363">
        <v>0</v>
      </c>
      <c r="F2182" s="363">
        <v>0</v>
      </c>
      <c r="G2182" s="363">
        <v>0</v>
      </c>
      <c r="H2182" s="363">
        <v>0</v>
      </c>
      <c r="I2182" s="363">
        <v>0</v>
      </c>
      <c r="J2182" s="363">
        <v>0</v>
      </c>
      <c r="K2182" s="363">
        <v>0</v>
      </c>
    </row>
    <row r="2183" spans="1:11">
      <c r="A2183" s="361">
        <f t="shared" si="34"/>
        <v>45748</v>
      </c>
      <c r="B2183" s="362">
        <v>19</v>
      </c>
      <c r="C2183" s="363">
        <v>0</v>
      </c>
      <c r="D2183" s="363">
        <v>0</v>
      </c>
      <c r="E2183" s="363">
        <v>0</v>
      </c>
      <c r="F2183" s="363">
        <v>0</v>
      </c>
      <c r="G2183" s="363">
        <v>0</v>
      </c>
      <c r="H2183" s="363">
        <v>0</v>
      </c>
      <c r="I2183" s="363">
        <v>0</v>
      </c>
      <c r="J2183" s="363">
        <v>0</v>
      </c>
      <c r="K2183" s="363">
        <v>0</v>
      </c>
    </row>
    <row r="2184" spans="1:11">
      <c r="A2184" s="361">
        <f t="shared" si="34"/>
        <v>45748</v>
      </c>
      <c r="B2184" s="362">
        <v>20</v>
      </c>
      <c r="C2184" s="363">
        <v>0</v>
      </c>
      <c r="D2184" s="363">
        <v>0</v>
      </c>
      <c r="E2184" s="363">
        <v>0</v>
      </c>
      <c r="F2184" s="363">
        <v>0</v>
      </c>
      <c r="G2184" s="363">
        <v>0</v>
      </c>
      <c r="H2184" s="363">
        <v>0</v>
      </c>
      <c r="I2184" s="363">
        <v>0</v>
      </c>
      <c r="J2184" s="363">
        <v>0</v>
      </c>
      <c r="K2184" s="363">
        <v>0</v>
      </c>
    </row>
    <row r="2185" spans="1:11">
      <c r="A2185" s="361">
        <f t="shared" si="34"/>
        <v>45748</v>
      </c>
      <c r="B2185" s="362">
        <v>21</v>
      </c>
      <c r="C2185" s="363">
        <v>0</v>
      </c>
      <c r="D2185" s="363">
        <v>0</v>
      </c>
      <c r="E2185" s="363">
        <v>0</v>
      </c>
      <c r="F2185" s="363">
        <v>0</v>
      </c>
      <c r="G2185" s="363">
        <v>0</v>
      </c>
      <c r="H2185" s="363">
        <v>0</v>
      </c>
      <c r="I2185" s="363">
        <v>0</v>
      </c>
      <c r="J2185" s="363">
        <v>0</v>
      </c>
      <c r="K2185" s="363">
        <v>0</v>
      </c>
    </row>
    <row r="2186" spans="1:11">
      <c r="A2186" s="361">
        <f t="shared" si="34"/>
        <v>45748</v>
      </c>
      <c r="B2186" s="362">
        <v>22</v>
      </c>
      <c r="C2186" s="363">
        <v>0</v>
      </c>
      <c r="D2186" s="363">
        <v>0</v>
      </c>
      <c r="E2186" s="363">
        <v>0</v>
      </c>
      <c r="F2186" s="363">
        <v>0</v>
      </c>
      <c r="G2186" s="363">
        <v>0</v>
      </c>
      <c r="H2186" s="363">
        <v>2464.5129489246501</v>
      </c>
      <c r="I2186" s="363">
        <v>42.622022856755301</v>
      </c>
      <c r="J2186" s="363">
        <v>0</v>
      </c>
      <c r="K2186" s="363">
        <v>1067.2009017391299</v>
      </c>
    </row>
    <row r="2187" spans="1:11">
      <c r="A2187" s="361">
        <f t="shared" si="34"/>
        <v>45748</v>
      </c>
      <c r="B2187" s="362">
        <v>23</v>
      </c>
      <c r="C2187" s="363">
        <v>0</v>
      </c>
      <c r="D2187" s="363">
        <v>0</v>
      </c>
      <c r="E2187" s="363">
        <v>0</v>
      </c>
      <c r="F2187" s="363">
        <v>0</v>
      </c>
      <c r="G2187" s="363">
        <v>0</v>
      </c>
      <c r="H2187" s="363">
        <v>366.21128171453</v>
      </c>
      <c r="I2187" s="363">
        <v>28.692015084993798</v>
      </c>
      <c r="J2187" s="363">
        <v>0</v>
      </c>
      <c r="K2187" s="363">
        <v>1090.1453275211802</v>
      </c>
    </row>
    <row r="2188" spans="1:11">
      <c r="A2188" s="361">
        <f t="shared" si="34"/>
        <v>45749</v>
      </c>
      <c r="B2188" s="362">
        <v>0</v>
      </c>
      <c r="C2188" s="363">
        <v>0</v>
      </c>
      <c r="D2188" s="363">
        <v>0</v>
      </c>
      <c r="E2188" s="363">
        <v>0</v>
      </c>
      <c r="F2188" s="363">
        <v>0</v>
      </c>
      <c r="G2188" s="363">
        <v>0</v>
      </c>
      <c r="H2188" s="363">
        <v>0</v>
      </c>
      <c r="I2188" s="363">
        <v>2951.5498429603404</v>
      </c>
      <c r="J2188" s="363">
        <v>0</v>
      </c>
      <c r="K2188" s="363">
        <v>2283.5630553102601</v>
      </c>
    </row>
    <row r="2189" spans="1:11">
      <c r="A2189" s="361">
        <f t="shared" si="34"/>
        <v>45749</v>
      </c>
      <c r="B2189" s="362">
        <v>1</v>
      </c>
      <c r="C2189" s="363">
        <v>0</v>
      </c>
      <c r="D2189" s="363">
        <v>0</v>
      </c>
      <c r="E2189" s="363">
        <v>0</v>
      </c>
      <c r="F2189" s="363">
        <v>0</v>
      </c>
      <c r="G2189" s="363">
        <v>0</v>
      </c>
      <c r="H2189" s="363">
        <v>0</v>
      </c>
      <c r="I2189" s="363">
        <v>2960.4934909428302</v>
      </c>
      <c r="J2189" s="363">
        <v>0</v>
      </c>
      <c r="K2189" s="363">
        <v>2193.6410861643203</v>
      </c>
    </row>
    <row r="2190" spans="1:11">
      <c r="A2190" s="361">
        <f t="shared" si="34"/>
        <v>45749</v>
      </c>
      <c r="B2190" s="362">
        <v>2</v>
      </c>
      <c r="C2190" s="363">
        <v>0</v>
      </c>
      <c r="D2190" s="363">
        <v>0</v>
      </c>
      <c r="E2190" s="363">
        <v>0</v>
      </c>
      <c r="F2190" s="363">
        <v>0</v>
      </c>
      <c r="G2190" s="363">
        <v>0</v>
      </c>
      <c r="H2190" s="363">
        <v>0</v>
      </c>
      <c r="I2190" s="363">
        <v>2375.6164689698803</v>
      </c>
      <c r="J2190" s="363">
        <v>0</v>
      </c>
      <c r="K2190" s="363">
        <v>2192.4185239871304</v>
      </c>
    </row>
    <row r="2191" spans="1:11">
      <c r="A2191" s="361">
        <f t="shared" si="34"/>
        <v>45749</v>
      </c>
      <c r="B2191" s="362">
        <v>3</v>
      </c>
      <c r="C2191" s="363">
        <v>0</v>
      </c>
      <c r="D2191" s="363">
        <v>0</v>
      </c>
      <c r="E2191" s="363">
        <v>0</v>
      </c>
      <c r="F2191" s="363">
        <v>0</v>
      </c>
      <c r="G2191" s="363">
        <v>0</v>
      </c>
      <c r="H2191" s="363">
        <v>0</v>
      </c>
      <c r="I2191" s="363">
        <v>2039.2500968306101</v>
      </c>
      <c r="J2191" s="363">
        <v>0</v>
      </c>
      <c r="K2191" s="363">
        <v>2189.1836069091701</v>
      </c>
    </row>
    <row r="2192" spans="1:11">
      <c r="A2192" s="361">
        <f t="shared" si="34"/>
        <v>45749</v>
      </c>
      <c r="B2192" s="362">
        <v>4</v>
      </c>
      <c r="C2192" s="363">
        <v>0</v>
      </c>
      <c r="D2192" s="363">
        <v>0</v>
      </c>
      <c r="E2192" s="363">
        <v>0</v>
      </c>
      <c r="F2192" s="363">
        <v>0</v>
      </c>
      <c r="G2192" s="363">
        <v>0</v>
      </c>
      <c r="H2192" s="363">
        <v>0</v>
      </c>
      <c r="I2192" s="363">
        <v>2247.01601801382</v>
      </c>
      <c r="J2192" s="363">
        <v>0</v>
      </c>
      <c r="K2192" s="363">
        <v>2182.43500339105</v>
      </c>
    </row>
    <row r="2193" spans="1:11">
      <c r="A2193" s="361">
        <f t="shared" si="34"/>
        <v>45749</v>
      </c>
      <c r="B2193" s="362">
        <v>5</v>
      </c>
      <c r="C2193" s="363">
        <v>0</v>
      </c>
      <c r="D2193" s="363">
        <v>0</v>
      </c>
      <c r="E2193" s="363">
        <v>0</v>
      </c>
      <c r="F2193" s="363">
        <v>0</v>
      </c>
      <c r="G2193" s="363">
        <v>0</v>
      </c>
      <c r="H2193" s="363">
        <v>0</v>
      </c>
      <c r="I2193" s="363">
        <v>2999.86277994079</v>
      </c>
      <c r="J2193" s="363">
        <v>0</v>
      </c>
      <c r="K2193" s="363">
        <v>2519.8943847759001</v>
      </c>
    </row>
    <row r="2194" spans="1:11">
      <c r="A2194" s="361">
        <f t="shared" si="34"/>
        <v>45749</v>
      </c>
      <c r="B2194" s="362">
        <v>6</v>
      </c>
      <c r="C2194" s="363">
        <v>0</v>
      </c>
      <c r="D2194" s="363">
        <v>0</v>
      </c>
      <c r="E2194" s="363">
        <v>0</v>
      </c>
      <c r="F2194" s="363">
        <v>1558.2412000000002</v>
      </c>
      <c r="G2194" s="363">
        <v>0</v>
      </c>
      <c r="H2194" s="363">
        <v>0</v>
      </c>
      <c r="I2194" s="363">
        <v>66.662516874417292</v>
      </c>
      <c r="J2194" s="363">
        <v>0</v>
      </c>
      <c r="K2194" s="363">
        <v>1166.9987493673</v>
      </c>
    </row>
    <row r="2195" spans="1:11">
      <c r="A2195" s="361">
        <f t="shared" si="34"/>
        <v>45749</v>
      </c>
      <c r="B2195" s="362">
        <v>7</v>
      </c>
      <c r="C2195" s="363">
        <v>0</v>
      </c>
      <c r="D2195" s="363">
        <v>0</v>
      </c>
      <c r="E2195" s="363">
        <v>0</v>
      </c>
      <c r="F2195" s="363">
        <v>2377.4672</v>
      </c>
      <c r="G2195" s="363">
        <v>0</v>
      </c>
      <c r="H2195" s="363">
        <v>5536.2303253335403</v>
      </c>
      <c r="I2195" s="363">
        <v>4457.3040178047704</v>
      </c>
      <c r="J2195" s="363">
        <v>0</v>
      </c>
      <c r="K2195" s="363">
        <v>3160.5840307753606</v>
      </c>
    </row>
    <row r="2196" spans="1:11">
      <c r="A2196" s="361">
        <f t="shared" si="34"/>
        <v>45749</v>
      </c>
      <c r="B2196" s="362">
        <v>8</v>
      </c>
      <c r="C2196" s="363">
        <v>0</v>
      </c>
      <c r="D2196" s="363">
        <v>0</v>
      </c>
      <c r="E2196" s="363">
        <v>0</v>
      </c>
      <c r="F2196" s="363">
        <v>1408.3367000000001</v>
      </c>
      <c r="G2196" s="363">
        <v>0</v>
      </c>
      <c r="H2196" s="363">
        <v>4883.6724706739606</v>
      </c>
      <c r="I2196" s="363">
        <v>763.73979018702016</v>
      </c>
      <c r="J2196" s="363">
        <v>0</v>
      </c>
      <c r="K2196" s="363">
        <v>1064.29157975106</v>
      </c>
    </row>
    <row r="2197" spans="1:11">
      <c r="A2197" s="361">
        <f t="shared" si="34"/>
        <v>45749</v>
      </c>
      <c r="B2197" s="362">
        <v>9</v>
      </c>
      <c r="C2197" s="363">
        <v>0</v>
      </c>
      <c r="D2197" s="363">
        <v>0</v>
      </c>
      <c r="E2197" s="363">
        <v>0</v>
      </c>
      <c r="F2197" s="363">
        <v>258.15719999999999</v>
      </c>
      <c r="G2197" s="363">
        <v>0</v>
      </c>
      <c r="H2197" s="363">
        <v>0</v>
      </c>
      <c r="I2197" s="363">
        <v>0</v>
      </c>
      <c r="J2197" s="363">
        <v>0</v>
      </c>
      <c r="K2197" s="363">
        <v>1632.3332538036602</v>
      </c>
    </row>
    <row r="2198" spans="1:11">
      <c r="A2198" s="361">
        <f t="shared" si="34"/>
        <v>45749</v>
      </c>
      <c r="B2198" s="362">
        <v>10</v>
      </c>
      <c r="C2198" s="363">
        <v>0</v>
      </c>
      <c r="D2198" s="363">
        <v>0</v>
      </c>
      <c r="E2198" s="363">
        <v>0</v>
      </c>
      <c r="F2198" s="363">
        <v>236.6962</v>
      </c>
      <c r="G2198" s="363">
        <v>0</v>
      </c>
      <c r="H2198" s="363">
        <v>126.36218514975101</v>
      </c>
      <c r="I2198" s="363">
        <v>0</v>
      </c>
      <c r="J2198" s="363">
        <v>0</v>
      </c>
      <c r="K2198" s="363">
        <v>2795.4759418333001</v>
      </c>
    </row>
    <row r="2199" spans="1:11">
      <c r="A2199" s="361">
        <f t="shared" si="34"/>
        <v>45749</v>
      </c>
      <c r="B2199" s="362">
        <v>11</v>
      </c>
      <c r="C2199" s="363">
        <v>0</v>
      </c>
      <c r="D2199" s="363">
        <v>0</v>
      </c>
      <c r="E2199" s="363">
        <v>0</v>
      </c>
      <c r="F2199" s="363">
        <v>151.2259</v>
      </c>
      <c r="G2199" s="363">
        <v>0</v>
      </c>
      <c r="H2199" s="363">
        <v>3202.8822884231099</v>
      </c>
      <c r="I2199" s="363">
        <v>0</v>
      </c>
      <c r="J2199" s="363">
        <v>0</v>
      </c>
      <c r="K2199" s="363">
        <v>2812.7395465406603</v>
      </c>
    </row>
    <row r="2200" spans="1:11">
      <c r="A2200" s="361">
        <f t="shared" si="34"/>
        <v>45749</v>
      </c>
      <c r="B2200" s="362">
        <v>12</v>
      </c>
      <c r="C2200" s="363">
        <v>0</v>
      </c>
      <c r="D2200" s="363">
        <v>0</v>
      </c>
      <c r="E2200" s="363">
        <v>0</v>
      </c>
      <c r="F2200" s="363">
        <v>0</v>
      </c>
      <c r="G2200" s="363">
        <v>0</v>
      </c>
      <c r="H2200" s="363">
        <v>1019.62</v>
      </c>
      <c r="I2200" s="363">
        <v>0</v>
      </c>
      <c r="J2200" s="363">
        <v>0</v>
      </c>
      <c r="K2200" s="363">
        <v>0</v>
      </c>
    </row>
    <row r="2201" spans="1:11">
      <c r="A2201" s="361">
        <f t="shared" si="34"/>
        <v>45749</v>
      </c>
      <c r="B2201" s="362">
        <v>13</v>
      </c>
      <c r="C2201" s="363">
        <v>0</v>
      </c>
      <c r="D2201" s="363">
        <v>0</v>
      </c>
      <c r="E2201" s="363">
        <v>0</v>
      </c>
      <c r="F2201" s="363">
        <v>0</v>
      </c>
      <c r="G2201" s="363">
        <v>0</v>
      </c>
      <c r="H2201" s="363">
        <v>0</v>
      </c>
      <c r="I2201" s="363">
        <v>0</v>
      </c>
      <c r="J2201" s="363">
        <v>0</v>
      </c>
      <c r="K2201" s="363">
        <v>0</v>
      </c>
    </row>
    <row r="2202" spans="1:11">
      <c r="A2202" s="361">
        <f t="shared" si="34"/>
        <v>45749</v>
      </c>
      <c r="B2202" s="362">
        <v>14</v>
      </c>
      <c r="C2202" s="363">
        <v>0</v>
      </c>
      <c r="D2202" s="363">
        <v>0</v>
      </c>
      <c r="E2202" s="363">
        <v>0</v>
      </c>
      <c r="F2202" s="363">
        <v>0</v>
      </c>
      <c r="G2202" s="363">
        <v>0</v>
      </c>
      <c r="H2202" s="363">
        <v>0</v>
      </c>
      <c r="I2202" s="363">
        <v>0</v>
      </c>
      <c r="J2202" s="363">
        <v>0</v>
      </c>
      <c r="K2202" s="363">
        <v>0</v>
      </c>
    </row>
    <row r="2203" spans="1:11">
      <c r="A2203" s="361">
        <f t="shared" si="34"/>
        <v>45749</v>
      </c>
      <c r="B2203" s="362">
        <v>15</v>
      </c>
      <c r="C2203" s="363">
        <v>298.17307391107801</v>
      </c>
      <c r="D2203" s="363">
        <v>0</v>
      </c>
      <c r="E2203" s="363">
        <v>0</v>
      </c>
      <c r="F2203" s="363">
        <v>0</v>
      </c>
      <c r="G2203" s="363">
        <v>0</v>
      </c>
      <c r="H2203" s="363">
        <v>0</v>
      </c>
      <c r="I2203" s="363">
        <v>0</v>
      </c>
      <c r="J2203" s="363">
        <v>0</v>
      </c>
      <c r="K2203" s="363">
        <v>0</v>
      </c>
    </row>
    <row r="2204" spans="1:11">
      <c r="A2204" s="361">
        <f t="shared" si="34"/>
        <v>45749</v>
      </c>
      <c r="B2204" s="362">
        <v>16</v>
      </c>
      <c r="C2204" s="363">
        <v>68.047553459658985</v>
      </c>
      <c r="D2204" s="363">
        <v>0</v>
      </c>
      <c r="E2204" s="363">
        <v>0</v>
      </c>
      <c r="F2204" s="363">
        <v>0</v>
      </c>
      <c r="G2204" s="363">
        <v>0</v>
      </c>
      <c r="H2204" s="363">
        <v>0</v>
      </c>
      <c r="I2204" s="363">
        <v>0</v>
      </c>
      <c r="J2204" s="363">
        <v>0</v>
      </c>
      <c r="K2204" s="363">
        <v>0</v>
      </c>
    </row>
    <row r="2205" spans="1:11">
      <c r="A2205" s="361">
        <f t="shared" si="34"/>
        <v>45749</v>
      </c>
      <c r="B2205" s="362">
        <v>17</v>
      </c>
      <c r="C2205" s="363">
        <v>0</v>
      </c>
      <c r="D2205" s="363">
        <v>0</v>
      </c>
      <c r="E2205" s="363">
        <v>0</v>
      </c>
      <c r="F2205" s="363">
        <v>0</v>
      </c>
      <c r="G2205" s="363">
        <v>0</v>
      </c>
      <c r="H2205" s="363">
        <v>0</v>
      </c>
      <c r="I2205" s="363">
        <v>0</v>
      </c>
      <c r="J2205" s="363">
        <v>0</v>
      </c>
      <c r="K2205" s="363">
        <v>0</v>
      </c>
    </row>
    <row r="2206" spans="1:11">
      <c r="A2206" s="361">
        <f t="shared" si="34"/>
        <v>45749</v>
      </c>
      <c r="B2206" s="362">
        <v>18</v>
      </c>
      <c r="C2206" s="363">
        <v>0</v>
      </c>
      <c r="D2206" s="363">
        <v>0</v>
      </c>
      <c r="E2206" s="363">
        <v>0</v>
      </c>
      <c r="F2206" s="363">
        <v>0</v>
      </c>
      <c r="G2206" s="363">
        <v>0</v>
      </c>
      <c r="H2206" s="363">
        <v>0</v>
      </c>
      <c r="I2206" s="363">
        <v>0</v>
      </c>
      <c r="J2206" s="363">
        <v>0</v>
      </c>
      <c r="K2206" s="363">
        <v>0</v>
      </c>
    </row>
    <row r="2207" spans="1:11">
      <c r="A2207" s="361">
        <f t="shared" si="34"/>
        <v>45749</v>
      </c>
      <c r="B2207" s="362">
        <v>19</v>
      </c>
      <c r="C2207" s="363">
        <v>0</v>
      </c>
      <c r="D2207" s="363">
        <v>0</v>
      </c>
      <c r="E2207" s="363">
        <v>0</v>
      </c>
      <c r="F2207" s="363">
        <v>0</v>
      </c>
      <c r="G2207" s="363">
        <v>0</v>
      </c>
      <c r="H2207" s="363">
        <v>0</v>
      </c>
      <c r="I2207" s="363">
        <v>0</v>
      </c>
      <c r="J2207" s="363">
        <v>0</v>
      </c>
      <c r="K2207" s="363">
        <v>0</v>
      </c>
    </row>
    <row r="2208" spans="1:11">
      <c r="A2208" s="361">
        <f t="shared" si="34"/>
        <v>45749</v>
      </c>
      <c r="B2208" s="362">
        <v>20</v>
      </c>
      <c r="C2208" s="363">
        <v>0</v>
      </c>
      <c r="D2208" s="363">
        <v>0</v>
      </c>
      <c r="E2208" s="363">
        <v>0</v>
      </c>
      <c r="F2208" s="363">
        <v>0</v>
      </c>
      <c r="G2208" s="363">
        <v>0</v>
      </c>
      <c r="H2208" s="363">
        <v>0</v>
      </c>
      <c r="I2208" s="363">
        <v>0</v>
      </c>
      <c r="J2208" s="363">
        <v>0</v>
      </c>
      <c r="K2208" s="363">
        <v>0</v>
      </c>
    </row>
    <row r="2209" spans="1:11">
      <c r="A2209" s="361">
        <f t="shared" si="34"/>
        <v>45749</v>
      </c>
      <c r="B2209" s="362">
        <v>21</v>
      </c>
      <c r="C2209" s="363">
        <v>39.155913328731195</v>
      </c>
      <c r="D2209" s="363">
        <v>0</v>
      </c>
      <c r="E2209" s="363">
        <v>0</v>
      </c>
      <c r="F2209" s="363">
        <v>0</v>
      </c>
      <c r="G2209" s="363">
        <v>0</v>
      </c>
      <c r="H2209" s="363">
        <v>0</v>
      </c>
      <c r="I2209" s="363">
        <v>0</v>
      </c>
      <c r="J2209" s="363">
        <v>0</v>
      </c>
      <c r="K2209" s="363">
        <v>0</v>
      </c>
    </row>
    <row r="2210" spans="1:11">
      <c r="A2210" s="361">
        <f t="shared" si="34"/>
        <v>45749</v>
      </c>
      <c r="B2210" s="362">
        <v>22</v>
      </c>
      <c r="C2210" s="363">
        <v>0</v>
      </c>
      <c r="D2210" s="363">
        <v>0</v>
      </c>
      <c r="E2210" s="363">
        <v>0</v>
      </c>
      <c r="F2210" s="363">
        <v>0</v>
      </c>
      <c r="G2210" s="363">
        <v>0</v>
      </c>
      <c r="H2210" s="363">
        <v>0</v>
      </c>
      <c r="I2210" s="363">
        <v>0</v>
      </c>
      <c r="J2210" s="363">
        <v>0</v>
      </c>
      <c r="K2210" s="363">
        <v>0</v>
      </c>
    </row>
    <row r="2211" spans="1:11">
      <c r="A2211" s="361">
        <f t="shared" si="34"/>
        <v>45749</v>
      </c>
      <c r="B2211" s="362">
        <v>23</v>
      </c>
      <c r="C2211" s="363">
        <v>53.099495575310094</v>
      </c>
      <c r="D2211" s="363">
        <v>0</v>
      </c>
      <c r="E2211" s="363">
        <v>0</v>
      </c>
      <c r="F2211" s="363">
        <v>0</v>
      </c>
      <c r="G2211" s="363">
        <v>0</v>
      </c>
      <c r="H2211" s="363">
        <v>0</v>
      </c>
      <c r="I2211" s="363">
        <v>0</v>
      </c>
      <c r="J2211" s="363">
        <v>0</v>
      </c>
      <c r="K2211" s="363">
        <v>0</v>
      </c>
    </row>
    <row r="2212" spans="1:11">
      <c r="A2212" s="361">
        <f t="shared" si="34"/>
        <v>45750</v>
      </c>
      <c r="B2212" s="362">
        <v>0</v>
      </c>
      <c r="C2212" s="363">
        <v>1231.84061183466</v>
      </c>
      <c r="D2212" s="363">
        <v>0</v>
      </c>
      <c r="E2212" s="363">
        <v>0</v>
      </c>
      <c r="F2212" s="363">
        <v>9843.3294000000005</v>
      </c>
      <c r="G2212" s="363">
        <v>0</v>
      </c>
      <c r="H2212" s="363">
        <v>0</v>
      </c>
      <c r="I2212" s="363">
        <v>1965.0650068625202</v>
      </c>
      <c r="J2212" s="363">
        <v>0</v>
      </c>
      <c r="K2212" s="363">
        <v>496.31791564405501</v>
      </c>
    </row>
    <row r="2213" spans="1:11">
      <c r="A2213" s="361">
        <f t="shared" si="34"/>
        <v>45750</v>
      </c>
      <c r="B2213" s="362">
        <v>1</v>
      </c>
      <c r="C2213" s="363">
        <v>1401.9353053658901</v>
      </c>
      <c r="D2213" s="363">
        <v>0</v>
      </c>
      <c r="E2213" s="363">
        <v>0</v>
      </c>
      <c r="F2213" s="363">
        <v>9851.2723999999998</v>
      </c>
      <c r="G2213" s="363">
        <v>0</v>
      </c>
      <c r="H2213" s="363">
        <v>0</v>
      </c>
      <c r="I2213" s="363">
        <v>2001.9271377165301</v>
      </c>
      <c r="J2213" s="363">
        <v>0</v>
      </c>
      <c r="K2213" s="363">
        <v>0</v>
      </c>
    </row>
    <row r="2214" spans="1:11">
      <c r="A2214" s="361">
        <f t="shared" si="34"/>
        <v>45750</v>
      </c>
      <c r="B2214" s="362">
        <v>2</v>
      </c>
      <c r="C2214" s="363">
        <v>3643.9741556574804</v>
      </c>
      <c r="D2214" s="363">
        <v>0</v>
      </c>
      <c r="E2214" s="363">
        <v>0</v>
      </c>
      <c r="F2214" s="363">
        <v>8468.3883999999998</v>
      </c>
      <c r="G2214" s="363">
        <v>0</v>
      </c>
      <c r="H2214" s="363">
        <v>0</v>
      </c>
      <c r="I2214" s="363">
        <v>6372.4744355626699</v>
      </c>
      <c r="J2214" s="363">
        <v>0</v>
      </c>
      <c r="K2214" s="363">
        <v>2029.18916843646</v>
      </c>
    </row>
    <row r="2215" spans="1:11">
      <c r="A2215" s="361">
        <f t="shared" si="34"/>
        <v>45750</v>
      </c>
      <c r="B2215" s="362">
        <v>3</v>
      </c>
      <c r="C2215" s="363">
        <v>2017.55405333625</v>
      </c>
      <c r="D2215" s="363">
        <v>0</v>
      </c>
      <c r="E2215" s="363">
        <v>0</v>
      </c>
      <c r="F2215" s="363">
        <v>7944.6684000000005</v>
      </c>
      <c r="G2215" s="363">
        <v>0</v>
      </c>
      <c r="H2215" s="363">
        <v>0</v>
      </c>
      <c r="I2215" s="363">
        <v>2308.1764886524002</v>
      </c>
      <c r="J2215" s="363">
        <v>0</v>
      </c>
      <c r="K2215" s="363">
        <v>0</v>
      </c>
    </row>
    <row r="2216" spans="1:11">
      <c r="A2216" s="361">
        <f t="shared" si="34"/>
        <v>45750</v>
      </c>
      <c r="B2216" s="362">
        <v>4</v>
      </c>
      <c r="C2216" s="363">
        <v>2022.4853939945201</v>
      </c>
      <c r="D2216" s="363">
        <v>0</v>
      </c>
      <c r="E2216" s="363">
        <v>0</v>
      </c>
      <c r="F2216" s="363">
        <v>9851.2723999999998</v>
      </c>
      <c r="G2216" s="363">
        <v>0</v>
      </c>
      <c r="H2216" s="363">
        <v>0</v>
      </c>
      <c r="I2216" s="363">
        <v>2519.4369981749001</v>
      </c>
      <c r="J2216" s="363">
        <v>0</v>
      </c>
      <c r="K2216" s="363">
        <v>0</v>
      </c>
    </row>
    <row r="2217" spans="1:11">
      <c r="A2217" s="361">
        <f t="shared" si="34"/>
        <v>45750</v>
      </c>
      <c r="B2217" s="362">
        <v>5</v>
      </c>
      <c r="C2217" s="363">
        <v>334.37456264507603</v>
      </c>
      <c r="D2217" s="363">
        <v>0</v>
      </c>
      <c r="E2217" s="363">
        <v>0</v>
      </c>
      <c r="F2217" s="363">
        <v>6355.6837000000005</v>
      </c>
      <c r="G2217" s="363">
        <v>0</v>
      </c>
      <c r="H2217" s="363">
        <v>0</v>
      </c>
      <c r="I2217" s="363">
        <v>1186.3891067836303</v>
      </c>
      <c r="J2217" s="363">
        <v>0</v>
      </c>
      <c r="K2217" s="363">
        <v>274.90415380437901</v>
      </c>
    </row>
    <row r="2218" spans="1:11">
      <c r="A2218" s="361">
        <f t="shared" si="34"/>
        <v>45750</v>
      </c>
      <c r="B2218" s="362">
        <v>6</v>
      </c>
      <c r="C2218" s="363">
        <v>0</v>
      </c>
      <c r="D2218" s="363">
        <v>0</v>
      </c>
      <c r="E2218" s="363">
        <v>0</v>
      </c>
      <c r="F2218" s="363">
        <v>2322.7955000000002</v>
      </c>
      <c r="G2218" s="363">
        <v>0</v>
      </c>
      <c r="H2218" s="363">
        <v>0</v>
      </c>
      <c r="I2218" s="363">
        <v>2262.2839132751797</v>
      </c>
      <c r="J2218" s="363">
        <v>0</v>
      </c>
      <c r="K2218" s="363">
        <v>2326.4722480488604</v>
      </c>
    </row>
    <row r="2219" spans="1:11">
      <c r="A2219" s="361">
        <f t="shared" si="34"/>
        <v>45750</v>
      </c>
      <c r="B2219" s="362">
        <v>7</v>
      </c>
      <c r="C2219" s="363">
        <v>0</v>
      </c>
      <c r="D2219" s="363">
        <v>0</v>
      </c>
      <c r="E2219" s="363">
        <v>0</v>
      </c>
      <c r="F2219" s="363">
        <v>1881.4187000000002</v>
      </c>
      <c r="G2219" s="363">
        <v>0</v>
      </c>
      <c r="H2219" s="363">
        <v>0</v>
      </c>
      <c r="I2219" s="363">
        <v>1905.3317356527803</v>
      </c>
      <c r="J2219" s="363">
        <v>0</v>
      </c>
      <c r="K2219" s="363">
        <v>3158.2605084170204</v>
      </c>
    </row>
    <row r="2220" spans="1:11">
      <c r="A2220" s="361">
        <f t="shared" si="34"/>
        <v>45750</v>
      </c>
      <c r="B2220" s="362">
        <v>8</v>
      </c>
      <c r="C2220" s="363">
        <v>0</v>
      </c>
      <c r="D2220" s="363">
        <v>0</v>
      </c>
      <c r="E2220" s="363">
        <v>0</v>
      </c>
      <c r="F2220" s="363">
        <v>1474.7082</v>
      </c>
      <c r="G2220" s="363">
        <v>0</v>
      </c>
      <c r="H2220" s="363">
        <v>0</v>
      </c>
      <c r="I2220" s="363">
        <v>1504.8799419084701</v>
      </c>
      <c r="J2220" s="363">
        <v>0</v>
      </c>
      <c r="K2220" s="363">
        <v>3132.2735956698502</v>
      </c>
    </row>
    <row r="2221" spans="1:11">
      <c r="A2221" s="361">
        <f t="shared" si="34"/>
        <v>45750</v>
      </c>
      <c r="B2221" s="362">
        <v>9</v>
      </c>
      <c r="C2221" s="363">
        <v>0</v>
      </c>
      <c r="D2221" s="363">
        <v>0</v>
      </c>
      <c r="E2221" s="363">
        <v>0</v>
      </c>
      <c r="F2221" s="363">
        <v>691.26940000000002</v>
      </c>
      <c r="G2221" s="363">
        <v>0</v>
      </c>
      <c r="H2221" s="363">
        <v>0</v>
      </c>
      <c r="I2221" s="363">
        <v>1947.5830886395001</v>
      </c>
      <c r="J2221" s="363">
        <v>0</v>
      </c>
      <c r="K2221" s="363">
        <v>3003.4731427544198</v>
      </c>
    </row>
    <row r="2222" spans="1:11">
      <c r="A2222" s="361">
        <f t="shared" si="34"/>
        <v>45750</v>
      </c>
      <c r="B2222" s="362">
        <v>10</v>
      </c>
      <c r="C2222" s="363">
        <v>0</v>
      </c>
      <c r="D2222" s="363">
        <v>0</v>
      </c>
      <c r="E2222" s="363">
        <v>0</v>
      </c>
      <c r="F2222" s="363">
        <v>1106.0309999999999</v>
      </c>
      <c r="G2222" s="363">
        <v>0</v>
      </c>
      <c r="H2222" s="363">
        <v>0</v>
      </c>
      <c r="I2222" s="363">
        <v>2688.6888290891106</v>
      </c>
      <c r="J2222" s="363">
        <v>0</v>
      </c>
      <c r="K2222" s="363">
        <v>2715.4927702885402</v>
      </c>
    </row>
    <row r="2223" spans="1:11">
      <c r="A2223" s="361">
        <f t="shared" si="34"/>
        <v>45750</v>
      </c>
      <c r="B2223" s="362">
        <v>11</v>
      </c>
      <c r="C2223" s="363">
        <v>0</v>
      </c>
      <c r="D2223" s="363">
        <v>0</v>
      </c>
      <c r="E2223" s="363">
        <v>0</v>
      </c>
      <c r="F2223" s="363">
        <v>548.05450000000008</v>
      </c>
      <c r="G2223" s="363">
        <v>0</v>
      </c>
      <c r="H2223" s="363">
        <v>0</v>
      </c>
      <c r="I2223" s="363">
        <v>0</v>
      </c>
      <c r="J2223" s="363">
        <v>0</v>
      </c>
      <c r="K2223" s="363">
        <v>1312.8221026881602</v>
      </c>
    </row>
    <row r="2224" spans="1:11">
      <c r="A2224" s="361">
        <f t="shared" si="34"/>
        <v>45750</v>
      </c>
      <c r="B2224" s="362">
        <v>12</v>
      </c>
      <c r="C2224" s="363">
        <v>0</v>
      </c>
      <c r="D2224" s="363">
        <v>0</v>
      </c>
      <c r="E2224" s="363">
        <v>0</v>
      </c>
      <c r="F2224" s="363">
        <v>288.44970000000001</v>
      </c>
      <c r="G2224" s="363">
        <v>0</v>
      </c>
      <c r="H2224" s="363">
        <v>1072.9444854571302</v>
      </c>
      <c r="I2224" s="363">
        <v>0</v>
      </c>
      <c r="J2224" s="363">
        <v>0</v>
      </c>
      <c r="K2224" s="363">
        <v>1127.4417963047601</v>
      </c>
    </row>
    <row r="2225" spans="1:11">
      <c r="A2225" s="361">
        <f t="shared" si="34"/>
        <v>45750</v>
      </c>
      <c r="B2225" s="362">
        <v>13</v>
      </c>
      <c r="C2225" s="363">
        <v>0</v>
      </c>
      <c r="D2225" s="363">
        <v>0</v>
      </c>
      <c r="E2225" s="363">
        <v>0</v>
      </c>
      <c r="F2225" s="363">
        <v>288.44970000000001</v>
      </c>
      <c r="G2225" s="363">
        <v>0</v>
      </c>
      <c r="H2225" s="363">
        <v>653.75289882721995</v>
      </c>
      <c r="I2225" s="363">
        <v>0</v>
      </c>
      <c r="J2225" s="363">
        <v>0</v>
      </c>
      <c r="K2225" s="363">
        <v>1123.61982773819</v>
      </c>
    </row>
    <row r="2226" spans="1:11">
      <c r="A2226" s="361">
        <f t="shared" si="34"/>
        <v>45750</v>
      </c>
      <c r="B2226" s="362">
        <v>14</v>
      </c>
      <c r="C2226" s="363">
        <v>0</v>
      </c>
      <c r="D2226" s="363">
        <v>0</v>
      </c>
      <c r="E2226" s="363">
        <v>0</v>
      </c>
      <c r="F2226" s="363">
        <v>220.38310000000001</v>
      </c>
      <c r="G2226" s="363">
        <v>0</v>
      </c>
      <c r="H2226" s="363">
        <v>0</v>
      </c>
      <c r="I2226" s="363">
        <v>0</v>
      </c>
      <c r="J2226" s="363">
        <v>0</v>
      </c>
      <c r="K2226" s="363">
        <v>1316.54539486918</v>
      </c>
    </row>
    <row r="2227" spans="1:11">
      <c r="A2227" s="361">
        <f t="shared" si="34"/>
        <v>45750</v>
      </c>
      <c r="B2227" s="362">
        <v>15</v>
      </c>
      <c r="C2227" s="363">
        <v>0</v>
      </c>
      <c r="D2227" s="363">
        <v>0</v>
      </c>
      <c r="E2227" s="363">
        <v>0</v>
      </c>
      <c r="F2227" s="363">
        <v>0</v>
      </c>
      <c r="G2227" s="363">
        <v>0</v>
      </c>
      <c r="H2227" s="363">
        <v>0</v>
      </c>
      <c r="I2227" s="363">
        <v>0</v>
      </c>
      <c r="J2227" s="363">
        <v>0</v>
      </c>
      <c r="K2227" s="363">
        <v>1410.4603208755</v>
      </c>
    </row>
    <row r="2228" spans="1:11">
      <c r="A2228" s="361">
        <f t="shared" si="34"/>
        <v>45750</v>
      </c>
      <c r="B2228" s="362">
        <v>16</v>
      </c>
      <c r="C2228" s="363">
        <v>0</v>
      </c>
      <c r="D2228" s="363">
        <v>0</v>
      </c>
      <c r="E2228" s="363">
        <v>0</v>
      </c>
      <c r="F2228" s="363">
        <v>0</v>
      </c>
      <c r="G2228" s="363">
        <v>0</v>
      </c>
      <c r="H2228" s="363">
        <v>0</v>
      </c>
      <c r="I2228" s="363">
        <v>0</v>
      </c>
      <c r="J2228" s="363">
        <v>0</v>
      </c>
      <c r="K2228" s="363">
        <v>1407.6335113097102</v>
      </c>
    </row>
    <row r="2229" spans="1:11">
      <c r="A2229" s="361">
        <f t="shared" si="34"/>
        <v>45750</v>
      </c>
      <c r="B2229" s="362">
        <v>17</v>
      </c>
      <c r="C2229" s="363">
        <v>0</v>
      </c>
      <c r="D2229" s="363">
        <v>0</v>
      </c>
      <c r="E2229" s="363">
        <v>0</v>
      </c>
      <c r="F2229" s="363">
        <v>1042.7644</v>
      </c>
      <c r="G2229" s="363">
        <v>0</v>
      </c>
      <c r="H2229" s="363">
        <v>0</v>
      </c>
      <c r="I2229" s="363">
        <v>0</v>
      </c>
      <c r="J2229" s="363">
        <v>0</v>
      </c>
      <c r="K2229" s="363">
        <v>1582.2829268246901</v>
      </c>
    </row>
    <row r="2230" spans="1:11">
      <c r="A2230" s="361">
        <f t="shared" si="34"/>
        <v>45750</v>
      </c>
      <c r="B2230" s="362">
        <v>18</v>
      </c>
      <c r="C2230" s="363">
        <v>0</v>
      </c>
      <c r="D2230" s="363">
        <v>0</v>
      </c>
      <c r="E2230" s="363">
        <v>0</v>
      </c>
      <c r="F2230" s="363">
        <v>0</v>
      </c>
      <c r="G2230" s="363">
        <v>0</v>
      </c>
      <c r="H2230" s="363">
        <v>0</v>
      </c>
      <c r="I2230" s="363">
        <v>0</v>
      </c>
      <c r="J2230" s="363">
        <v>0</v>
      </c>
      <c r="K2230" s="363">
        <v>19.3752625530168</v>
      </c>
    </row>
    <row r="2231" spans="1:11">
      <c r="A2231" s="361">
        <f t="shared" si="34"/>
        <v>45750</v>
      </c>
      <c r="B2231" s="362">
        <v>19</v>
      </c>
      <c r="C2231" s="363">
        <v>0</v>
      </c>
      <c r="D2231" s="363">
        <v>0</v>
      </c>
      <c r="E2231" s="363">
        <v>0</v>
      </c>
      <c r="F2231" s="363">
        <v>0</v>
      </c>
      <c r="G2231" s="363">
        <v>0</v>
      </c>
      <c r="H2231" s="363">
        <v>0</v>
      </c>
      <c r="I2231" s="363">
        <v>0</v>
      </c>
      <c r="J2231" s="363">
        <v>0</v>
      </c>
      <c r="K2231" s="363">
        <v>19.1180341326987</v>
      </c>
    </row>
    <row r="2232" spans="1:11">
      <c r="A2232" s="361">
        <f t="shared" si="34"/>
        <v>45750</v>
      </c>
      <c r="B2232" s="362">
        <v>20</v>
      </c>
      <c r="C2232" s="363">
        <v>0</v>
      </c>
      <c r="D2232" s="363">
        <v>0</v>
      </c>
      <c r="E2232" s="363">
        <v>0</v>
      </c>
      <c r="F2232" s="363">
        <v>0</v>
      </c>
      <c r="G2232" s="363">
        <v>0</v>
      </c>
      <c r="H2232" s="363">
        <v>0</v>
      </c>
      <c r="I2232" s="363">
        <v>0</v>
      </c>
      <c r="J2232" s="363">
        <v>0</v>
      </c>
      <c r="K2232" s="363">
        <v>19.186324570993097</v>
      </c>
    </row>
    <row r="2233" spans="1:11">
      <c r="A2233" s="361">
        <f t="shared" si="34"/>
        <v>45750</v>
      </c>
      <c r="B2233" s="362">
        <v>21</v>
      </c>
      <c r="C2233" s="363">
        <v>0</v>
      </c>
      <c r="D2233" s="363">
        <v>0</v>
      </c>
      <c r="E2233" s="363">
        <v>0</v>
      </c>
      <c r="F2233" s="363">
        <v>0</v>
      </c>
      <c r="G2233" s="363">
        <v>0</v>
      </c>
      <c r="H2233" s="363">
        <v>0</v>
      </c>
      <c r="I2233" s="363">
        <v>0</v>
      </c>
      <c r="J2233" s="363">
        <v>0</v>
      </c>
      <c r="K2233" s="363">
        <v>19.0564149973813</v>
      </c>
    </row>
    <row r="2234" spans="1:11">
      <c r="A2234" s="361">
        <f t="shared" si="34"/>
        <v>45750</v>
      </c>
      <c r="B2234" s="362">
        <v>22</v>
      </c>
      <c r="C2234" s="363">
        <v>0</v>
      </c>
      <c r="D2234" s="363">
        <v>0</v>
      </c>
      <c r="E2234" s="363">
        <v>0</v>
      </c>
      <c r="F2234" s="363">
        <v>3806.2292000000002</v>
      </c>
      <c r="G2234" s="363">
        <v>0</v>
      </c>
      <c r="H2234" s="363">
        <v>0</v>
      </c>
      <c r="I2234" s="363">
        <v>0</v>
      </c>
      <c r="J2234" s="363">
        <v>0</v>
      </c>
      <c r="K2234" s="363">
        <v>1630.6323832002599</v>
      </c>
    </row>
    <row r="2235" spans="1:11">
      <c r="A2235" s="361">
        <f t="shared" si="34"/>
        <v>45750</v>
      </c>
      <c r="B2235" s="362">
        <v>23</v>
      </c>
      <c r="C2235" s="363">
        <v>1229.2848065851501</v>
      </c>
      <c r="D2235" s="363">
        <v>0</v>
      </c>
      <c r="E2235" s="363">
        <v>0</v>
      </c>
      <c r="F2235" s="363">
        <v>9236.0938999999998</v>
      </c>
      <c r="G2235" s="363">
        <v>0</v>
      </c>
      <c r="H2235" s="363">
        <v>0</v>
      </c>
      <c r="I2235" s="363">
        <v>0</v>
      </c>
      <c r="J2235" s="363">
        <v>0</v>
      </c>
      <c r="K2235" s="363">
        <v>2433.0702738241903</v>
      </c>
    </row>
    <row r="2236" spans="1:11">
      <c r="A2236" s="361">
        <f t="shared" si="34"/>
        <v>45751</v>
      </c>
      <c r="B2236" s="362">
        <v>0</v>
      </c>
      <c r="C2236" s="363">
        <v>0</v>
      </c>
      <c r="D2236" s="363">
        <v>0</v>
      </c>
      <c r="E2236" s="363">
        <v>0</v>
      </c>
      <c r="F2236" s="363">
        <v>7411.0050000000001</v>
      </c>
      <c r="G2236" s="363">
        <v>0</v>
      </c>
      <c r="H2236" s="363">
        <v>0</v>
      </c>
      <c r="I2236" s="363">
        <v>4530.0887189407904</v>
      </c>
      <c r="J2236" s="363">
        <v>0</v>
      </c>
      <c r="K2236" s="363">
        <v>1483.8360712480498</v>
      </c>
    </row>
    <row r="2237" spans="1:11">
      <c r="A2237" s="361">
        <f t="shared" si="34"/>
        <v>45751</v>
      </c>
      <c r="B2237" s="362">
        <v>1</v>
      </c>
      <c r="C2237" s="363">
        <v>0</v>
      </c>
      <c r="D2237" s="363">
        <v>0</v>
      </c>
      <c r="E2237" s="363">
        <v>0</v>
      </c>
      <c r="F2237" s="363">
        <v>3839.7017000000001</v>
      </c>
      <c r="G2237" s="363">
        <v>0</v>
      </c>
      <c r="H2237" s="363">
        <v>0</v>
      </c>
      <c r="I2237" s="363">
        <v>3014.1552518671001</v>
      </c>
      <c r="J2237" s="363">
        <v>0</v>
      </c>
      <c r="K2237" s="363">
        <v>2048.33467781748</v>
      </c>
    </row>
    <row r="2238" spans="1:11">
      <c r="A2238" s="361">
        <f t="shared" si="34"/>
        <v>45751</v>
      </c>
      <c r="B2238" s="362">
        <v>2</v>
      </c>
      <c r="C2238" s="363">
        <v>0</v>
      </c>
      <c r="D2238" s="363">
        <v>0</v>
      </c>
      <c r="E2238" s="363">
        <v>0</v>
      </c>
      <c r="F2238" s="363">
        <v>3839.7017000000001</v>
      </c>
      <c r="G2238" s="363">
        <v>0</v>
      </c>
      <c r="H2238" s="363">
        <v>0</v>
      </c>
      <c r="I2238" s="363">
        <v>4272.2464664737799</v>
      </c>
      <c r="J2238" s="363">
        <v>0</v>
      </c>
      <c r="K2238" s="363">
        <v>2050.2402462385503</v>
      </c>
    </row>
    <row r="2239" spans="1:11">
      <c r="A2239" s="361">
        <f t="shared" si="34"/>
        <v>45751</v>
      </c>
      <c r="B2239" s="362">
        <v>3</v>
      </c>
      <c r="C2239" s="363">
        <v>0</v>
      </c>
      <c r="D2239" s="363">
        <v>0</v>
      </c>
      <c r="E2239" s="363">
        <v>0</v>
      </c>
      <c r="F2239" s="363">
        <v>3839.7017000000001</v>
      </c>
      <c r="G2239" s="363">
        <v>0</v>
      </c>
      <c r="H2239" s="363">
        <v>0</v>
      </c>
      <c r="I2239" s="363">
        <v>2628.0773044085199</v>
      </c>
      <c r="J2239" s="363">
        <v>0</v>
      </c>
      <c r="K2239" s="363">
        <v>2053.47053577725</v>
      </c>
    </row>
    <row r="2240" spans="1:11">
      <c r="A2240" s="361">
        <f t="shared" si="34"/>
        <v>45751</v>
      </c>
      <c r="B2240" s="362">
        <v>4</v>
      </c>
      <c r="C2240" s="363">
        <v>0</v>
      </c>
      <c r="D2240" s="363">
        <v>0</v>
      </c>
      <c r="E2240" s="363">
        <v>0</v>
      </c>
      <c r="F2240" s="363">
        <v>6705.6208999999999</v>
      </c>
      <c r="G2240" s="363">
        <v>0</v>
      </c>
      <c r="H2240" s="363">
        <v>0</v>
      </c>
      <c r="I2240" s="363">
        <v>2631.8839833900802</v>
      </c>
      <c r="J2240" s="363">
        <v>0</v>
      </c>
      <c r="K2240" s="363">
        <v>1356.1670538824901</v>
      </c>
    </row>
    <row r="2241" spans="1:11">
      <c r="A2241" s="361">
        <f t="shared" si="34"/>
        <v>45751</v>
      </c>
      <c r="B2241" s="362">
        <v>5</v>
      </c>
      <c r="C2241" s="363">
        <v>15.093321569335099</v>
      </c>
      <c r="D2241" s="363">
        <v>0</v>
      </c>
      <c r="E2241" s="363">
        <v>0</v>
      </c>
      <c r="F2241" s="363">
        <v>7859.0397000000003</v>
      </c>
      <c r="G2241" s="363">
        <v>0</v>
      </c>
      <c r="H2241" s="363">
        <v>0</v>
      </c>
      <c r="I2241" s="363">
        <v>3362.0765567586</v>
      </c>
      <c r="J2241" s="363">
        <v>0</v>
      </c>
      <c r="K2241" s="363">
        <v>2050.8472452861602</v>
      </c>
    </row>
    <row r="2242" spans="1:11">
      <c r="A2242" s="361">
        <f t="shared" si="34"/>
        <v>45751</v>
      </c>
      <c r="B2242" s="362">
        <v>6</v>
      </c>
      <c r="C2242" s="363">
        <v>0</v>
      </c>
      <c r="D2242" s="363">
        <v>0</v>
      </c>
      <c r="E2242" s="363">
        <v>0</v>
      </c>
      <c r="F2242" s="363">
        <v>2882.7673</v>
      </c>
      <c r="G2242" s="363">
        <v>0</v>
      </c>
      <c r="H2242" s="363">
        <v>0</v>
      </c>
      <c r="I2242" s="363">
        <v>2122.3198144103103</v>
      </c>
      <c r="J2242" s="363">
        <v>0</v>
      </c>
      <c r="K2242" s="363">
        <v>876.08781154366204</v>
      </c>
    </row>
    <row r="2243" spans="1:11">
      <c r="A2243" s="361">
        <f t="shared" si="34"/>
        <v>45751</v>
      </c>
      <c r="B2243" s="362">
        <v>7</v>
      </c>
      <c r="C2243" s="363">
        <v>0</v>
      </c>
      <c r="D2243" s="363">
        <v>0</v>
      </c>
      <c r="E2243" s="363">
        <v>0</v>
      </c>
      <c r="F2243" s="363">
        <v>1819.9112</v>
      </c>
      <c r="G2243" s="363">
        <v>0</v>
      </c>
      <c r="H2243" s="363">
        <v>0</v>
      </c>
      <c r="I2243" s="363">
        <v>0</v>
      </c>
      <c r="J2243" s="363">
        <v>0</v>
      </c>
      <c r="K2243" s="363">
        <v>727.89316201163501</v>
      </c>
    </row>
    <row r="2244" spans="1:11">
      <c r="A2244" s="361">
        <f t="shared" si="34"/>
        <v>45751</v>
      </c>
      <c r="B2244" s="362">
        <v>8</v>
      </c>
      <c r="C2244" s="363">
        <v>0</v>
      </c>
      <c r="D2244" s="363">
        <v>0</v>
      </c>
      <c r="E2244" s="363">
        <v>0</v>
      </c>
      <c r="F2244" s="363">
        <v>2211.7503999999999</v>
      </c>
      <c r="G2244" s="363">
        <v>0</v>
      </c>
      <c r="H2244" s="363">
        <v>0</v>
      </c>
      <c r="I2244" s="363">
        <v>2239.6201384298101</v>
      </c>
      <c r="J2244" s="363">
        <v>0</v>
      </c>
      <c r="K2244" s="363">
        <v>2760.8599847583801</v>
      </c>
    </row>
    <row r="2245" spans="1:11">
      <c r="A2245" s="361">
        <f t="shared" ref="A2245:A2308" si="35">IF(B2245=0,A2244+1,A2244)</f>
        <v>45751</v>
      </c>
      <c r="B2245" s="362">
        <v>9</v>
      </c>
      <c r="C2245" s="363">
        <v>0</v>
      </c>
      <c r="D2245" s="363">
        <v>0</v>
      </c>
      <c r="E2245" s="363">
        <v>0</v>
      </c>
      <c r="F2245" s="363">
        <v>1371.3674000000001</v>
      </c>
      <c r="G2245" s="363">
        <v>0</v>
      </c>
      <c r="H2245" s="363">
        <v>0</v>
      </c>
      <c r="I2245" s="363">
        <v>0</v>
      </c>
      <c r="J2245" s="363">
        <v>0</v>
      </c>
      <c r="K2245" s="363">
        <v>1312.8931367812399</v>
      </c>
    </row>
    <row r="2246" spans="1:11">
      <c r="A2246" s="361">
        <f t="shared" si="35"/>
        <v>45751</v>
      </c>
      <c r="B2246" s="362">
        <v>10</v>
      </c>
      <c r="C2246" s="363">
        <v>0</v>
      </c>
      <c r="D2246" s="363">
        <v>0</v>
      </c>
      <c r="E2246" s="363">
        <v>0</v>
      </c>
      <c r="F2246" s="363">
        <v>0</v>
      </c>
      <c r="G2246" s="363">
        <v>0</v>
      </c>
      <c r="H2246" s="363">
        <v>0</v>
      </c>
      <c r="I2246" s="363">
        <v>0</v>
      </c>
      <c r="J2246" s="363">
        <v>0</v>
      </c>
      <c r="K2246" s="363">
        <v>0</v>
      </c>
    </row>
    <row r="2247" spans="1:11">
      <c r="A2247" s="361">
        <f t="shared" si="35"/>
        <v>45751</v>
      </c>
      <c r="B2247" s="362">
        <v>11</v>
      </c>
      <c r="C2247" s="363">
        <v>0</v>
      </c>
      <c r="D2247" s="363">
        <v>0</v>
      </c>
      <c r="E2247" s="363">
        <v>0</v>
      </c>
      <c r="F2247" s="363">
        <v>0</v>
      </c>
      <c r="G2247" s="363">
        <v>0</v>
      </c>
      <c r="H2247" s="363">
        <v>0</v>
      </c>
      <c r="I2247" s="363">
        <v>0</v>
      </c>
      <c r="J2247" s="363">
        <v>0</v>
      </c>
      <c r="K2247" s="363">
        <v>0</v>
      </c>
    </row>
    <row r="2248" spans="1:11">
      <c r="A2248" s="361">
        <f t="shared" si="35"/>
        <v>45751</v>
      </c>
      <c r="B2248" s="362">
        <v>12</v>
      </c>
      <c r="C2248" s="363">
        <v>0</v>
      </c>
      <c r="D2248" s="363">
        <v>0</v>
      </c>
      <c r="E2248" s="363">
        <v>0</v>
      </c>
      <c r="F2248" s="363">
        <v>0</v>
      </c>
      <c r="G2248" s="363">
        <v>0</v>
      </c>
      <c r="H2248" s="363">
        <v>0</v>
      </c>
      <c r="I2248" s="363">
        <v>0</v>
      </c>
      <c r="J2248" s="363">
        <v>0</v>
      </c>
      <c r="K2248" s="363">
        <v>0</v>
      </c>
    </row>
    <row r="2249" spans="1:11">
      <c r="A2249" s="361">
        <f t="shared" si="35"/>
        <v>45751</v>
      </c>
      <c r="B2249" s="362">
        <v>13</v>
      </c>
      <c r="C2249" s="363">
        <v>0</v>
      </c>
      <c r="D2249" s="363">
        <v>0</v>
      </c>
      <c r="E2249" s="363">
        <v>0</v>
      </c>
      <c r="F2249" s="363">
        <v>0</v>
      </c>
      <c r="G2249" s="363">
        <v>0</v>
      </c>
      <c r="H2249" s="363">
        <v>0</v>
      </c>
      <c r="I2249" s="363">
        <v>0</v>
      </c>
      <c r="J2249" s="363">
        <v>0</v>
      </c>
      <c r="K2249" s="363">
        <v>0</v>
      </c>
    </row>
    <row r="2250" spans="1:11">
      <c r="A2250" s="361">
        <f t="shared" si="35"/>
        <v>45751</v>
      </c>
      <c r="B2250" s="362">
        <v>14</v>
      </c>
      <c r="C2250" s="363">
        <v>0</v>
      </c>
      <c r="D2250" s="363">
        <v>0</v>
      </c>
      <c r="E2250" s="363">
        <v>0</v>
      </c>
      <c r="F2250" s="363">
        <v>0</v>
      </c>
      <c r="G2250" s="363">
        <v>0</v>
      </c>
      <c r="H2250" s="363">
        <v>0</v>
      </c>
      <c r="I2250" s="363">
        <v>0</v>
      </c>
      <c r="J2250" s="363">
        <v>0</v>
      </c>
      <c r="K2250" s="363">
        <v>0</v>
      </c>
    </row>
    <row r="2251" spans="1:11">
      <c r="A2251" s="361">
        <f t="shared" si="35"/>
        <v>45751</v>
      </c>
      <c r="B2251" s="362">
        <v>15</v>
      </c>
      <c r="C2251" s="363">
        <v>0</v>
      </c>
      <c r="D2251" s="363">
        <v>0</v>
      </c>
      <c r="E2251" s="363">
        <v>0</v>
      </c>
      <c r="F2251" s="363">
        <v>0</v>
      </c>
      <c r="G2251" s="363">
        <v>0</v>
      </c>
      <c r="H2251" s="363">
        <v>88.500704142959293</v>
      </c>
      <c r="I2251" s="363">
        <v>0</v>
      </c>
      <c r="J2251" s="363">
        <v>0</v>
      </c>
      <c r="K2251" s="363">
        <v>0</v>
      </c>
    </row>
    <row r="2252" spans="1:11">
      <c r="A2252" s="361">
        <f t="shared" si="35"/>
        <v>45751</v>
      </c>
      <c r="B2252" s="362">
        <v>16</v>
      </c>
      <c r="C2252" s="363">
        <v>0</v>
      </c>
      <c r="D2252" s="363">
        <v>0</v>
      </c>
      <c r="E2252" s="363">
        <v>0</v>
      </c>
      <c r="F2252" s="363">
        <v>0</v>
      </c>
      <c r="G2252" s="363">
        <v>0</v>
      </c>
      <c r="H2252" s="363">
        <v>197.78734571141101</v>
      </c>
      <c r="I2252" s="363">
        <v>0</v>
      </c>
      <c r="J2252" s="363">
        <v>0</v>
      </c>
      <c r="K2252" s="363">
        <v>0</v>
      </c>
    </row>
    <row r="2253" spans="1:11">
      <c r="A2253" s="361">
        <f t="shared" si="35"/>
        <v>45751</v>
      </c>
      <c r="B2253" s="362">
        <v>17</v>
      </c>
      <c r="C2253" s="363">
        <v>0</v>
      </c>
      <c r="D2253" s="363">
        <v>0</v>
      </c>
      <c r="E2253" s="363">
        <v>0</v>
      </c>
      <c r="F2253" s="363">
        <v>0</v>
      </c>
      <c r="G2253" s="363">
        <v>0</v>
      </c>
      <c r="H2253" s="363">
        <v>56.439292244946692</v>
      </c>
      <c r="I2253" s="363">
        <v>0</v>
      </c>
      <c r="J2253" s="363">
        <v>0</v>
      </c>
      <c r="K2253" s="363">
        <v>0</v>
      </c>
    </row>
    <row r="2254" spans="1:11">
      <c r="A2254" s="361">
        <f t="shared" si="35"/>
        <v>45751</v>
      </c>
      <c r="B2254" s="362">
        <v>18</v>
      </c>
      <c r="C2254" s="363">
        <v>0</v>
      </c>
      <c r="D2254" s="363">
        <v>0</v>
      </c>
      <c r="E2254" s="363">
        <v>0</v>
      </c>
      <c r="F2254" s="363">
        <v>0</v>
      </c>
      <c r="G2254" s="363">
        <v>0</v>
      </c>
      <c r="H2254" s="363">
        <v>0</v>
      </c>
      <c r="I2254" s="363">
        <v>0</v>
      </c>
      <c r="J2254" s="363">
        <v>0</v>
      </c>
      <c r="K2254" s="363">
        <v>34.442540276682898</v>
      </c>
    </row>
    <row r="2255" spans="1:11">
      <c r="A2255" s="361">
        <f t="shared" si="35"/>
        <v>45751</v>
      </c>
      <c r="B2255" s="362">
        <v>19</v>
      </c>
      <c r="C2255" s="363">
        <v>0</v>
      </c>
      <c r="D2255" s="363">
        <v>0</v>
      </c>
      <c r="E2255" s="363">
        <v>0</v>
      </c>
      <c r="F2255" s="363">
        <v>0</v>
      </c>
      <c r="G2255" s="363">
        <v>0</v>
      </c>
      <c r="H2255" s="363">
        <v>0</v>
      </c>
      <c r="I2255" s="363">
        <v>0</v>
      </c>
      <c r="J2255" s="363">
        <v>0</v>
      </c>
      <c r="K2255" s="363">
        <v>34.773938345008006</v>
      </c>
    </row>
    <row r="2256" spans="1:11">
      <c r="A2256" s="361">
        <f t="shared" si="35"/>
        <v>45751</v>
      </c>
      <c r="B2256" s="362">
        <v>20</v>
      </c>
      <c r="C2256" s="363">
        <v>0</v>
      </c>
      <c r="D2256" s="363">
        <v>0</v>
      </c>
      <c r="E2256" s="363">
        <v>0</v>
      </c>
      <c r="F2256" s="363">
        <v>0</v>
      </c>
      <c r="G2256" s="363">
        <v>0</v>
      </c>
      <c r="H2256" s="363">
        <v>0</v>
      </c>
      <c r="I2256" s="363">
        <v>0</v>
      </c>
      <c r="J2256" s="363">
        <v>0</v>
      </c>
      <c r="K2256" s="363">
        <v>34.735949630780098</v>
      </c>
    </row>
    <row r="2257" spans="1:11">
      <c r="A2257" s="361">
        <f t="shared" si="35"/>
        <v>45751</v>
      </c>
      <c r="B2257" s="362">
        <v>21</v>
      </c>
      <c r="C2257" s="363">
        <v>0</v>
      </c>
      <c r="D2257" s="363">
        <v>0</v>
      </c>
      <c r="E2257" s="363">
        <v>0</v>
      </c>
      <c r="F2257" s="363">
        <v>0</v>
      </c>
      <c r="G2257" s="363">
        <v>0</v>
      </c>
      <c r="H2257" s="363">
        <v>0</v>
      </c>
      <c r="I2257" s="363">
        <v>0</v>
      </c>
      <c r="J2257" s="363">
        <v>0</v>
      </c>
      <c r="K2257" s="363">
        <v>34.714152909149497</v>
      </c>
    </row>
    <row r="2258" spans="1:11">
      <c r="A2258" s="361">
        <f t="shared" si="35"/>
        <v>45751</v>
      </c>
      <c r="B2258" s="362">
        <v>22</v>
      </c>
      <c r="C2258" s="363">
        <v>0</v>
      </c>
      <c r="D2258" s="363">
        <v>0</v>
      </c>
      <c r="E2258" s="363">
        <v>0</v>
      </c>
      <c r="F2258" s="363">
        <v>1485.6588000000002</v>
      </c>
      <c r="G2258" s="363">
        <v>0</v>
      </c>
      <c r="H2258" s="363">
        <v>0</v>
      </c>
      <c r="I2258" s="363">
        <v>0</v>
      </c>
      <c r="J2258" s="363">
        <v>0</v>
      </c>
      <c r="K2258" s="363">
        <v>1946.69287112849</v>
      </c>
    </row>
    <row r="2259" spans="1:11">
      <c r="A2259" s="361">
        <f t="shared" si="35"/>
        <v>45751</v>
      </c>
      <c r="B2259" s="362">
        <v>23</v>
      </c>
      <c r="C2259" s="363">
        <v>0</v>
      </c>
      <c r="D2259" s="363">
        <v>0</v>
      </c>
      <c r="E2259" s="363">
        <v>0</v>
      </c>
      <c r="F2259" s="363">
        <v>1485.6588000000002</v>
      </c>
      <c r="G2259" s="363">
        <v>0</v>
      </c>
      <c r="H2259" s="363">
        <v>0</v>
      </c>
      <c r="I2259" s="363">
        <v>0</v>
      </c>
      <c r="J2259" s="363">
        <v>0</v>
      </c>
      <c r="K2259" s="363">
        <v>1948.0340472975101</v>
      </c>
    </row>
    <row r="2260" spans="1:11">
      <c r="A2260" s="361">
        <f t="shared" si="35"/>
        <v>45752</v>
      </c>
      <c r="B2260" s="362">
        <v>0</v>
      </c>
      <c r="C2260" s="363">
        <v>268.59089745955401</v>
      </c>
      <c r="D2260" s="363">
        <v>0</v>
      </c>
      <c r="E2260" s="363">
        <v>0</v>
      </c>
      <c r="F2260" s="363">
        <v>6084.2984000000006</v>
      </c>
      <c r="G2260" s="363">
        <v>0</v>
      </c>
      <c r="H2260" s="363">
        <v>0</v>
      </c>
      <c r="I2260" s="363">
        <v>2476.5418021553501</v>
      </c>
      <c r="J2260" s="363">
        <v>0</v>
      </c>
      <c r="K2260" s="363">
        <v>2298.11525093607</v>
      </c>
    </row>
    <row r="2261" spans="1:11">
      <c r="A2261" s="361">
        <f t="shared" si="35"/>
        <v>45752</v>
      </c>
      <c r="B2261" s="362">
        <v>1</v>
      </c>
      <c r="C2261" s="363">
        <v>161.429379300525</v>
      </c>
      <c r="D2261" s="363">
        <v>0</v>
      </c>
      <c r="E2261" s="363">
        <v>0</v>
      </c>
      <c r="F2261" s="363">
        <v>6084.2984000000006</v>
      </c>
      <c r="G2261" s="363">
        <v>0</v>
      </c>
      <c r="H2261" s="363">
        <v>0</v>
      </c>
      <c r="I2261" s="363">
        <v>2542.7208269938601</v>
      </c>
      <c r="J2261" s="363">
        <v>0</v>
      </c>
      <c r="K2261" s="363">
        <v>642.40575830523801</v>
      </c>
    </row>
    <row r="2262" spans="1:11">
      <c r="A2262" s="361">
        <f t="shared" si="35"/>
        <v>45752</v>
      </c>
      <c r="B2262" s="362">
        <v>2</v>
      </c>
      <c r="C2262" s="363">
        <v>0</v>
      </c>
      <c r="D2262" s="363">
        <v>0</v>
      </c>
      <c r="E2262" s="363">
        <v>0</v>
      </c>
      <c r="F2262" s="363">
        <v>6084.2984000000006</v>
      </c>
      <c r="G2262" s="363">
        <v>0</v>
      </c>
      <c r="H2262" s="363">
        <v>0</v>
      </c>
      <c r="I2262" s="363">
        <v>2627.6284404652697</v>
      </c>
      <c r="J2262" s="363">
        <v>0</v>
      </c>
      <c r="K2262" s="363">
        <v>366.867975038856</v>
      </c>
    </row>
    <row r="2263" spans="1:11">
      <c r="A2263" s="361">
        <f t="shared" si="35"/>
        <v>45752</v>
      </c>
      <c r="B2263" s="362">
        <v>3</v>
      </c>
      <c r="C2263" s="363">
        <v>0</v>
      </c>
      <c r="D2263" s="363">
        <v>0</v>
      </c>
      <c r="E2263" s="363">
        <v>0</v>
      </c>
      <c r="F2263" s="363">
        <v>6084.2984000000006</v>
      </c>
      <c r="G2263" s="363">
        <v>0</v>
      </c>
      <c r="H2263" s="363">
        <v>0</v>
      </c>
      <c r="I2263" s="363">
        <v>1655.4930823590303</v>
      </c>
      <c r="J2263" s="363">
        <v>0</v>
      </c>
      <c r="K2263" s="363">
        <v>632.76856870375707</v>
      </c>
    </row>
    <row r="2264" spans="1:11">
      <c r="A2264" s="361">
        <f t="shared" si="35"/>
        <v>45752</v>
      </c>
      <c r="B2264" s="362">
        <v>4</v>
      </c>
      <c r="C2264" s="363">
        <v>0</v>
      </c>
      <c r="D2264" s="363">
        <v>0</v>
      </c>
      <c r="E2264" s="363">
        <v>0</v>
      </c>
      <c r="F2264" s="363">
        <v>6084.2984000000006</v>
      </c>
      <c r="G2264" s="363">
        <v>0</v>
      </c>
      <c r="H2264" s="363">
        <v>0</v>
      </c>
      <c r="I2264" s="363">
        <v>2102.66058331258</v>
      </c>
      <c r="J2264" s="363">
        <v>0</v>
      </c>
      <c r="K2264" s="363">
        <v>637.92746090461105</v>
      </c>
    </row>
    <row r="2265" spans="1:11">
      <c r="A2265" s="361">
        <f t="shared" si="35"/>
        <v>45752</v>
      </c>
      <c r="B2265" s="362">
        <v>5</v>
      </c>
      <c r="C2265" s="363">
        <v>0</v>
      </c>
      <c r="D2265" s="363">
        <v>0</v>
      </c>
      <c r="E2265" s="363">
        <v>0</v>
      </c>
      <c r="F2265" s="363">
        <v>7690.0594000000001</v>
      </c>
      <c r="G2265" s="363">
        <v>0</v>
      </c>
      <c r="H2265" s="363">
        <v>0</v>
      </c>
      <c r="I2265" s="363">
        <v>4845.3689243389208</v>
      </c>
      <c r="J2265" s="363">
        <v>0</v>
      </c>
      <c r="K2265" s="363">
        <v>1764.9888646422201</v>
      </c>
    </row>
    <row r="2266" spans="1:11">
      <c r="A2266" s="361">
        <f t="shared" si="35"/>
        <v>45752</v>
      </c>
      <c r="B2266" s="362">
        <v>6</v>
      </c>
      <c r="C2266" s="363">
        <v>0</v>
      </c>
      <c r="D2266" s="363">
        <v>0</v>
      </c>
      <c r="E2266" s="363">
        <v>0</v>
      </c>
      <c r="F2266" s="363">
        <v>4255.7384000000002</v>
      </c>
      <c r="G2266" s="363">
        <v>0</v>
      </c>
      <c r="H2266" s="363">
        <v>0</v>
      </c>
      <c r="I2266" s="363">
        <v>5908.6334721037301</v>
      </c>
      <c r="J2266" s="363">
        <v>0</v>
      </c>
      <c r="K2266" s="363">
        <v>2779.0868870439599</v>
      </c>
    </row>
    <row r="2267" spans="1:11">
      <c r="A2267" s="361">
        <f t="shared" si="35"/>
        <v>45752</v>
      </c>
      <c r="B2267" s="362">
        <v>7</v>
      </c>
      <c r="C2267" s="363">
        <v>0</v>
      </c>
      <c r="D2267" s="363">
        <v>0</v>
      </c>
      <c r="E2267" s="363">
        <v>0</v>
      </c>
      <c r="F2267" s="363">
        <v>2258.2123000000001</v>
      </c>
      <c r="G2267" s="363">
        <v>0</v>
      </c>
      <c r="H2267" s="363">
        <v>0</v>
      </c>
      <c r="I2267" s="363">
        <v>1316.9991758736599</v>
      </c>
      <c r="J2267" s="363">
        <v>0</v>
      </c>
      <c r="K2267" s="363">
        <v>2183.1896978620002</v>
      </c>
    </row>
    <row r="2268" spans="1:11">
      <c r="A2268" s="361">
        <f t="shared" si="35"/>
        <v>45752</v>
      </c>
      <c r="B2268" s="362">
        <v>8</v>
      </c>
      <c r="C2268" s="363">
        <v>0</v>
      </c>
      <c r="D2268" s="363">
        <v>0</v>
      </c>
      <c r="E2268" s="363">
        <v>0</v>
      </c>
      <c r="F2268" s="363">
        <v>1622.8003000000001</v>
      </c>
      <c r="G2268" s="363">
        <v>0</v>
      </c>
      <c r="H2268" s="363">
        <v>0</v>
      </c>
      <c r="I2268" s="363">
        <v>1602.0110907148601</v>
      </c>
      <c r="J2268" s="363">
        <v>0</v>
      </c>
      <c r="K2268" s="363">
        <v>2501.7270451953905</v>
      </c>
    </row>
    <row r="2269" spans="1:11">
      <c r="A2269" s="361">
        <f t="shared" si="35"/>
        <v>45752</v>
      </c>
      <c r="B2269" s="362">
        <v>9</v>
      </c>
      <c r="C2269" s="363">
        <v>0</v>
      </c>
      <c r="D2269" s="363">
        <v>0</v>
      </c>
      <c r="E2269" s="363">
        <v>0</v>
      </c>
      <c r="F2269" s="363">
        <v>0</v>
      </c>
      <c r="G2269" s="363">
        <v>0</v>
      </c>
      <c r="H2269" s="363">
        <v>0</v>
      </c>
      <c r="I2269" s="363">
        <v>700.27870271662005</v>
      </c>
      <c r="J2269" s="363">
        <v>0</v>
      </c>
      <c r="K2269" s="363">
        <v>1703.8602303961302</v>
      </c>
    </row>
    <row r="2270" spans="1:11">
      <c r="A2270" s="361">
        <f t="shared" si="35"/>
        <v>45752</v>
      </c>
      <c r="B2270" s="362">
        <v>10</v>
      </c>
      <c r="C2270" s="363">
        <v>0</v>
      </c>
      <c r="D2270" s="363">
        <v>0</v>
      </c>
      <c r="E2270" s="363">
        <v>0</v>
      </c>
      <c r="F2270" s="363">
        <v>0</v>
      </c>
      <c r="G2270" s="363">
        <v>0</v>
      </c>
      <c r="H2270" s="363">
        <v>0</v>
      </c>
      <c r="I2270" s="363">
        <v>974.12437497852113</v>
      </c>
      <c r="J2270" s="363">
        <v>0</v>
      </c>
      <c r="K2270" s="363">
        <v>1653.6944112752101</v>
      </c>
    </row>
    <row r="2271" spans="1:11">
      <c r="A2271" s="361">
        <f t="shared" si="35"/>
        <v>45752</v>
      </c>
      <c r="B2271" s="362">
        <v>11</v>
      </c>
      <c r="C2271" s="363">
        <v>0</v>
      </c>
      <c r="D2271" s="363">
        <v>0</v>
      </c>
      <c r="E2271" s="363">
        <v>0</v>
      </c>
      <c r="F2271" s="363">
        <v>0</v>
      </c>
      <c r="G2271" s="363">
        <v>0</v>
      </c>
      <c r="H2271" s="363">
        <v>0</v>
      </c>
      <c r="I2271" s="363">
        <v>947.23105983050095</v>
      </c>
      <c r="J2271" s="363">
        <v>0</v>
      </c>
      <c r="K2271" s="363">
        <v>1675.2194458857603</v>
      </c>
    </row>
    <row r="2272" spans="1:11">
      <c r="A2272" s="361">
        <f t="shared" si="35"/>
        <v>45752</v>
      </c>
      <c r="B2272" s="362">
        <v>12</v>
      </c>
      <c r="C2272" s="363">
        <v>0</v>
      </c>
      <c r="D2272" s="363">
        <v>0</v>
      </c>
      <c r="E2272" s="363">
        <v>0</v>
      </c>
      <c r="F2272" s="363">
        <v>0</v>
      </c>
      <c r="G2272" s="363">
        <v>0</v>
      </c>
      <c r="H2272" s="363">
        <v>0</v>
      </c>
      <c r="I2272" s="363">
        <v>971.92613493647502</v>
      </c>
      <c r="J2272" s="363">
        <v>0</v>
      </c>
      <c r="K2272" s="363">
        <v>1533.5783685374299</v>
      </c>
    </row>
    <row r="2273" spans="1:11">
      <c r="A2273" s="361">
        <f t="shared" si="35"/>
        <v>45752</v>
      </c>
      <c r="B2273" s="362">
        <v>13</v>
      </c>
      <c r="C2273" s="363">
        <v>0</v>
      </c>
      <c r="D2273" s="363">
        <v>0</v>
      </c>
      <c r="E2273" s="363">
        <v>0</v>
      </c>
      <c r="F2273" s="363">
        <v>0</v>
      </c>
      <c r="G2273" s="363">
        <v>0</v>
      </c>
      <c r="H2273" s="363">
        <v>0</v>
      </c>
      <c r="I2273" s="363">
        <v>789.70297166827902</v>
      </c>
      <c r="J2273" s="363">
        <v>0</v>
      </c>
      <c r="K2273" s="363">
        <v>1569.4707880599601</v>
      </c>
    </row>
    <row r="2274" spans="1:11">
      <c r="A2274" s="361">
        <f t="shared" si="35"/>
        <v>45752</v>
      </c>
      <c r="B2274" s="362">
        <v>14</v>
      </c>
      <c r="C2274" s="363">
        <v>0</v>
      </c>
      <c r="D2274" s="363">
        <v>0</v>
      </c>
      <c r="E2274" s="363">
        <v>0</v>
      </c>
      <c r="F2274" s="363">
        <v>0</v>
      </c>
      <c r="G2274" s="363">
        <v>0</v>
      </c>
      <c r="H2274" s="363">
        <v>0</v>
      </c>
      <c r="I2274" s="363">
        <v>961.31369156900905</v>
      </c>
      <c r="J2274" s="363">
        <v>0</v>
      </c>
      <c r="K2274" s="363">
        <v>1575.2524263846601</v>
      </c>
    </row>
    <row r="2275" spans="1:11">
      <c r="A2275" s="361">
        <f t="shared" si="35"/>
        <v>45752</v>
      </c>
      <c r="B2275" s="362">
        <v>15</v>
      </c>
      <c r="C2275" s="363">
        <v>0</v>
      </c>
      <c r="D2275" s="363">
        <v>0</v>
      </c>
      <c r="E2275" s="363">
        <v>0</v>
      </c>
      <c r="F2275" s="363">
        <v>0</v>
      </c>
      <c r="G2275" s="363">
        <v>0</v>
      </c>
      <c r="H2275" s="363">
        <v>0</v>
      </c>
      <c r="I2275" s="363">
        <v>852.958608070433</v>
      </c>
      <c r="J2275" s="363">
        <v>0</v>
      </c>
      <c r="K2275" s="363">
        <v>1592.1208364605202</v>
      </c>
    </row>
    <row r="2276" spans="1:11">
      <c r="A2276" s="361">
        <f t="shared" si="35"/>
        <v>45752</v>
      </c>
      <c r="B2276" s="362">
        <v>16</v>
      </c>
      <c r="C2276" s="363">
        <v>165.84825136298502</v>
      </c>
      <c r="D2276" s="363">
        <v>0</v>
      </c>
      <c r="E2276" s="363">
        <v>0</v>
      </c>
      <c r="F2276" s="363">
        <v>0</v>
      </c>
      <c r="G2276" s="363">
        <v>0</v>
      </c>
      <c r="H2276" s="363">
        <v>0</v>
      </c>
      <c r="I2276" s="363">
        <v>551.11830737214098</v>
      </c>
      <c r="J2276" s="363">
        <v>0</v>
      </c>
      <c r="K2276" s="363">
        <v>983.58565281192102</v>
      </c>
    </row>
    <row r="2277" spans="1:11">
      <c r="A2277" s="361">
        <f t="shared" si="35"/>
        <v>45752</v>
      </c>
      <c r="B2277" s="362">
        <v>17</v>
      </c>
      <c r="C2277" s="363">
        <v>0</v>
      </c>
      <c r="D2277" s="363">
        <v>0</v>
      </c>
      <c r="E2277" s="363">
        <v>0</v>
      </c>
      <c r="F2277" s="363">
        <v>129.154</v>
      </c>
      <c r="G2277" s="363">
        <v>0</v>
      </c>
      <c r="H2277" s="363">
        <v>0</v>
      </c>
      <c r="I2277" s="363">
        <v>2884.8951017061099</v>
      </c>
      <c r="J2277" s="363">
        <v>0</v>
      </c>
      <c r="K2277" s="363">
        <v>1308.2902315389701</v>
      </c>
    </row>
    <row r="2278" spans="1:11">
      <c r="A2278" s="361">
        <f t="shared" si="35"/>
        <v>45752</v>
      </c>
      <c r="B2278" s="362">
        <v>18</v>
      </c>
      <c r="C2278" s="363">
        <v>9.9317400380885795E-2</v>
      </c>
      <c r="D2278" s="363">
        <v>0</v>
      </c>
      <c r="E2278" s="363">
        <v>0</v>
      </c>
      <c r="F2278" s="363">
        <v>0</v>
      </c>
      <c r="G2278" s="363">
        <v>0</v>
      </c>
      <c r="H2278" s="363">
        <v>0</v>
      </c>
      <c r="I2278" s="363">
        <v>0</v>
      </c>
      <c r="J2278" s="363">
        <v>0</v>
      </c>
      <c r="K2278" s="363">
        <v>0</v>
      </c>
    </row>
    <row r="2279" spans="1:11">
      <c r="A2279" s="361">
        <f t="shared" si="35"/>
        <v>45752</v>
      </c>
      <c r="B2279" s="362">
        <v>19</v>
      </c>
      <c r="C2279" s="363">
        <v>0</v>
      </c>
      <c r="D2279" s="363">
        <v>0</v>
      </c>
      <c r="E2279" s="363">
        <v>0</v>
      </c>
      <c r="F2279" s="363">
        <v>0</v>
      </c>
      <c r="G2279" s="363">
        <v>0</v>
      </c>
      <c r="H2279" s="363">
        <v>0</v>
      </c>
      <c r="I2279" s="363">
        <v>0</v>
      </c>
      <c r="J2279" s="363">
        <v>0</v>
      </c>
      <c r="K2279" s="363">
        <v>0</v>
      </c>
    </row>
    <row r="2280" spans="1:11">
      <c r="A2280" s="361">
        <f t="shared" si="35"/>
        <v>45752</v>
      </c>
      <c r="B2280" s="362">
        <v>20</v>
      </c>
      <c r="C2280" s="363">
        <v>0</v>
      </c>
      <c r="D2280" s="363">
        <v>0</v>
      </c>
      <c r="E2280" s="363">
        <v>0</v>
      </c>
      <c r="F2280" s="363">
        <v>0</v>
      </c>
      <c r="G2280" s="363">
        <v>0</v>
      </c>
      <c r="H2280" s="363">
        <v>0</v>
      </c>
      <c r="I2280" s="363">
        <v>0</v>
      </c>
      <c r="J2280" s="363">
        <v>0</v>
      </c>
      <c r="K2280" s="363">
        <v>0</v>
      </c>
    </row>
    <row r="2281" spans="1:11">
      <c r="A2281" s="361">
        <f t="shared" si="35"/>
        <v>45752</v>
      </c>
      <c r="B2281" s="362">
        <v>21</v>
      </c>
      <c r="C2281" s="363">
        <v>95.23602313974439</v>
      </c>
      <c r="D2281" s="363">
        <v>0</v>
      </c>
      <c r="E2281" s="363">
        <v>0</v>
      </c>
      <c r="F2281" s="363">
        <v>0</v>
      </c>
      <c r="G2281" s="363">
        <v>0</v>
      </c>
      <c r="H2281" s="363">
        <v>0</v>
      </c>
      <c r="I2281" s="363">
        <v>0</v>
      </c>
      <c r="J2281" s="363">
        <v>0</v>
      </c>
      <c r="K2281" s="363">
        <v>77.066932113287294</v>
      </c>
    </row>
    <row r="2282" spans="1:11">
      <c r="A2282" s="361">
        <f t="shared" si="35"/>
        <v>45752</v>
      </c>
      <c r="B2282" s="362">
        <v>22</v>
      </c>
      <c r="C2282" s="363">
        <v>0</v>
      </c>
      <c r="D2282" s="363">
        <v>0</v>
      </c>
      <c r="E2282" s="363">
        <v>0</v>
      </c>
      <c r="F2282" s="363">
        <v>3578.9496000000004</v>
      </c>
      <c r="G2282" s="363">
        <v>0</v>
      </c>
      <c r="H2282" s="363">
        <v>0</v>
      </c>
      <c r="I2282" s="363">
        <v>2892.08286679195</v>
      </c>
      <c r="J2282" s="363">
        <v>0</v>
      </c>
      <c r="K2282" s="363">
        <v>1990.9275426607001</v>
      </c>
    </row>
    <row r="2283" spans="1:11">
      <c r="A2283" s="361">
        <f t="shared" si="35"/>
        <v>45752</v>
      </c>
      <c r="B2283" s="362">
        <v>23</v>
      </c>
      <c r="C2283" s="363">
        <v>0</v>
      </c>
      <c r="D2283" s="363">
        <v>0</v>
      </c>
      <c r="E2283" s="363">
        <v>0</v>
      </c>
      <c r="F2283" s="363">
        <v>3512.6081000000004</v>
      </c>
      <c r="G2283" s="363">
        <v>0</v>
      </c>
      <c r="H2283" s="363">
        <v>0</v>
      </c>
      <c r="I2283" s="363">
        <v>2722.6618941113702</v>
      </c>
      <c r="J2283" s="363">
        <v>0</v>
      </c>
      <c r="K2283" s="363">
        <v>1907.76351604977</v>
      </c>
    </row>
    <row r="2284" spans="1:11">
      <c r="A2284" s="361">
        <f t="shared" si="35"/>
        <v>45753</v>
      </c>
      <c r="B2284" s="362">
        <v>0</v>
      </c>
      <c r="C2284" s="363">
        <v>0</v>
      </c>
      <c r="D2284" s="363">
        <v>0</v>
      </c>
      <c r="E2284" s="363">
        <v>0</v>
      </c>
      <c r="F2284" s="363">
        <v>93.569500000000005</v>
      </c>
      <c r="G2284" s="363">
        <v>0</v>
      </c>
      <c r="H2284" s="363">
        <v>0</v>
      </c>
      <c r="I2284" s="363">
        <v>3016.7293279230998</v>
      </c>
      <c r="J2284" s="363">
        <v>0</v>
      </c>
      <c r="K2284" s="363">
        <v>1345.3486131419199</v>
      </c>
    </row>
    <row r="2285" spans="1:11">
      <c r="A2285" s="361">
        <f t="shared" si="35"/>
        <v>45753</v>
      </c>
      <c r="B2285" s="362">
        <v>1</v>
      </c>
      <c r="C2285" s="363">
        <v>0</v>
      </c>
      <c r="D2285" s="363">
        <v>0</v>
      </c>
      <c r="E2285" s="363">
        <v>0</v>
      </c>
      <c r="F2285" s="363">
        <v>489.74180000000001</v>
      </c>
      <c r="G2285" s="363">
        <v>0</v>
      </c>
      <c r="H2285" s="363">
        <v>0</v>
      </c>
      <c r="I2285" s="363">
        <v>4521.0827865294295</v>
      </c>
      <c r="J2285" s="363">
        <v>0</v>
      </c>
      <c r="K2285" s="363">
        <v>1901.5522464123501</v>
      </c>
    </row>
    <row r="2286" spans="1:11">
      <c r="A2286" s="361">
        <f t="shared" si="35"/>
        <v>45753</v>
      </c>
      <c r="B2286" s="362">
        <v>2</v>
      </c>
      <c r="C2286" s="363">
        <v>0</v>
      </c>
      <c r="D2286" s="363">
        <v>0</v>
      </c>
      <c r="E2286" s="363">
        <v>0</v>
      </c>
      <c r="F2286" s="363">
        <v>489.74180000000001</v>
      </c>
      <c r="G2286" s="363">
        <v>0</v>
      </c>
      <c r="H2286" s="363">
        <v>0</v>
      </c>
      <c r="I2286" s="363">
        <v>3092.2175550327102</v>
      </c>
      <c r="J2286" s="363">
        <v>0</v>
      </c>
      <c r="K2286" s="363">
        <v>1901.58707249348</v>
      </c>
    </row>
    <row r="2287" spans="1:11">
      <c r="A2287" s="361">
        <f t="shared" si="35"/>
        <v>45753</v>
      </c>
      <c r="B2287" s="362">
        <v>3</v>
      </c>
      <c r="C2287" s="363">
        <v>0</v>
      </c>
      <c r="D2287" s="363">
        <v>0</v>
      </c>
      <c r="E2287" s="363">
        <v>0</v>
      </c>
      <c r="F2287" s="363">
        <v>87.313600000000008</v>
      </c>
      <c r="G2287" s="363">
        <v>0</v>
      </c>
      <c r="H2287" s="363">
        <v>0</v>
      </c>
      <c r="I2287" s="363">
        <v>3310.8841429675003</v>
      </c>
      <c r="J2287" s="363">
        <v>0</v>
      </c>
      <c r="K2287" s="363">
        <v>1901.1621191607201</v>
      </c>
    </row>
    <row r="2288" spans="1:11">
      <c r="A2288" s="361">
        <f t="shared" si="35"/>
        <v>45753</v>
      </c>
      <c r="B2288" s="362">
        <v>4</v>
      </c>
      <c r="C2288" s="363">
        <v>0</v>
      </c>
      <c r="D2288" s="363">
        <v>0</v>
      </c>
      <c r="E2288" s="363">
        <v>0</v>
      </c>
      <c r="F2288" s="363">
        <v>145.52209999999999</v>
      </c>
      <c r="G2288" s="363">
        <v>0</v>
      </c>
      <c r="H2288" s="363">
        <v>0</v>
      </c>
      <c r="I2288" s="363">
        <v>3042.8935282377897</v>
      </c>
      <c r="J2288" s="363">
        <v>0</v>
      </c>
      <c r="K2288" s="363">
        <v>1903.0808048994702</v>
      </c>
    </row>
    <row r="2289" spans="1:11">
      <c r="A2289" s="361">
        <f t="shared" si="35"/>
        <v>45753</v>
      </c>
      <c r="B2289" s="362">
        <v>5</v>
      </c>
      <c r="C2289" s="363">
        <v>0</v>
      </c>
      <c r="D2289" s="363">
        <v>0</v>
      </c>
      <c r="E2289" s="363">
        <v>0</v>
      </c>
      <c r="F2289" s="363">
        <v>0</v>
      </c>
      <c r="G2289" s="363">
        <v>0</v>
      </c>
      <c r="H2289" s="363">
        <v>0</v>
      </c>
      <c r="I2289" s="363">
        <v>4458.2750943997107</v>
      </c>
      <c r="J2289" s="363">
        <v>0</v>
      </c>
      <c r="K2289" s="363">
        <v>1902.13731897564</v>
      </c>
    </row>
    <row r="2290" spans="1:11">
      <c r="A2290" s="361">
        <f t="shared" si="35"/>
        <v>45753</v>
      </c>
      <c r="B2290" s="362">
        <v>6</v>
      </c>
      <c r="C2290" s="363">
        <v>0</v>
      </c>
      <c r="D2290" s="363">
        <v>0</v>
      </c>
      <c r="E2290" s="363">
        <v>0</v>
      </c>
      <c r="F2290" s="363">
        <v>755.90700000000004</v>
      </c>
      <c r="G2290" s="363">
        <v>0</v>
      </c>
      <c r="H2290" s="363">
        <v>0</v>
      </c>
      <c r="I2290" s="363">
        <v>5488.62830462493</v>
      </c>
      <c r="J2290" s="363">
        <v>0</v>
      </c>
      <c r="K2290" s="363">
        <v>3377.2273908019602</v>
      </c>
    </row>
    <row r="2291" spans="1:11">
      <c r="A2291" s="361">
        <f t="shared" si="35"/>
        <v>45753</v>
      </c>
      <c r="B2291" s="362">
        <v>7</v>
      </c>
      <c r="C2291" s="363">
        <v>0</v>
      </c>
      <c r="D2291" s="363">
        <v>0</v>
      </c>
      <c r="E2291" s="363">
        <v>0</v>
      </c>
      <c r="F2291" s="363">
        <v>1873.6380000000001</v>
      </c>
      <c r="G2291" s="363">
        <v>0</v>
      </c>
      <c r="H2291" s="363">
        <v>0</v>
      </c>
      <c r="I2291" s="363">
        <v>3055.4508545266403</v>
      </c>
      <c r="J2291" s="363">
        <v>0</v>
      </c>
      <c r="K2291" s="363">
        <v>2930.8310305757504</v>
      </c>
    </row>
    <row r="2292" spans="1:11">
      <c r="A2292" s="361">
        <f t="shared" si="35"/>
        <v>45753</v>
      </c>
      <c r="B2292" s="362">
        <v>8</v>
      </c>
      <c r="C2292" s="363">
        <v>0</v>
      </c>
      <c r="D2292" s="363">
        <v>0</v>
      </c>
      <c r="E2292" s="363">
        <v>0</v>
      </c>
      <c r="F2292" s="363">
        <v>1708.2747000000002</v>
      </c>
      <c r="G2292" s="363">
        <v>0</v>
      </c>
      <c r="H2292" s="363">
        <v>0</v>
      </c>
      <c r="I2292" s="363">
        <v>2608.9895247117202</v>
      </c>
      <c r="J2292" s="363">
        <v>0</v>
      </c>
      <c r="K2292" s="363">
        <v>3244.7065345596502</v>
      </c>
    </row>
    <row r="2293" spans="1:11">
      <c r="A2293" s="361">
        <f t="shared" si="35"/>
        <v>45753</v>
      </c>
      <c r="B2293" s="362">
        <v>9</v>
      </c>
      <c r="C2293" s="363">
        <v>3585.4831350127406</v>
      </c>
      <c r="D2293" s="363">
        <v>0</v>
      </c>
      <c r="E2293" s="363">
        <v>0</v>
      </c>
      <c r="F2293" s="363">
        <v>908.35390000000007</v>
      </c>
      <c r="G2293" s="363">
        <v>0</v>
      </c>
      <c r="H2293" s="363">
        <v>0</v>
      </c>
      <c r="I2293" s="363">
        <v>4377.8670819041508</v>
      </c>
      <c r="J2293" s="363">
        <v>0</v>
      </c>
      <c r="K2293" s="363">
        <v>276.47736398040001</v>
      </c>
    </row>
    <row r="2294" spans="1:11">
      <c r="A2294" s="361">
        <f t="shared" si="35"/>
        <v>45753</v>
      </c>
      <c r="B2294" s="362">
        <v>10</v>
      </c>
      <c r="C2294" s="363">
        <v>80.01588268173559</v>
      </c>
      <c r="D2294" s="363">
        <v>0</v>
      </c>
      <c r="E2294" s="363">
        <v>0</v>
      </c>
      <c r="F2294" s="363">
        <v>645.00350000000003</v>
      </c>
      <c r="G2294" s="363">
        <v>0</v>
      </c>
      <c r="H2294" s="363">
        <v>0</v>
      </c>
      <c r="I2294" s="363">
        <v>5958.1930505196506</v>
      </c>
      <c r="J2294" s="363">
        <v>0</v>
      </c>
      <c r="K2294" s="363">
        <v>2785.0083742575898</v>
      </c>
    </row>
    <row r="2295" spans="1:11">
      <c r="A2295" s="361">
        <f t="shared" si="35"/>
        <v>45753</v>
      </c>
      <c r="B2295" s="362">
        <v>11</v>
      </c>
      <c r="C2295" s="363">
        <v>0</v>
      </c>
      <c r="D2295" s="363">
        <v>0</v>
      </c>
      <c r="E2295" s="363">
        <v>0</v>
      </c>
      <c r="F2295" s="363">
        <v>661.97530000000006</v>
      </c>
      <c r="G2295" s="363">
        <v>0</v>
      </c>
      <c r="H2295" s="363">
        <v>0</v>
      </c>
      <c r="I2295" s="363">
        <v>5027.7680397235699</v>
      </c>
      <c r="J2295" s="363">
        <v>0</v>
      </c>
      <c r="K2295" s="363">
        <v>2541.48685276282</v>
      </c>
    </row>
    <row r="2296" spans="1:11">
      <c r="A2296" s="361">
        <f t="shared" si="35"/>
        <v>45753</v>
      </c>
      <c r="B2296" s="362">
        <v>12</v>
      </c>
      <c r="C2296" s="363">
        <v>0</v>
      </c>
      <c r="D2296" s="363">
        <v>0</v>
      </c>
      <c r="E2296" s="363">
        <v>0</v>
      </c>
      <c r="F2296" s="363">
        <v>154.4855</v>
      </c>
      <c r="G2296" s="363">
        <v>0</v>
      </c>
      <c r="H2296" s="363">
        <v>0</v>
      </c>
      <c r="I2296" s="363">
        <v>5566.1010775049199</v>
      </c>
      <c r="J2296" s="363">
        <v>0</v>
      </c>
      <c r="K2296" s="363">
        <v>2665.67879660265</v>
      </c>
    </row>
    <row r="2297" spans="1:11">
      <c r="A2297" s="361">
        <f t="shared" si="35"/>
        <v>45753</v>
      </c>
      <c r="B2297" s="362">
        <v>13</v>
      </c>
      <c r="C2297" s="363">
        <v>0</v>
      </c>
      <c r="D2297" s="363">
        <v>0</v>
      </c>
      <c r="E2297" s="363">
        <v>0</v>
      </c>
      <c r="F2297" s="363">
        <v>132.101</v>
      </c>
      <c r="G2297" s="363">
        <v>0</v>
      </c>
      <c r="H2297" s="363">
        <v>0</v>
      </c>
      <c r="I2297" s="363">
        <v>4339.29954332128</v>
      </c>
      <c r="J2297" s="363">
        <v>0</v>
      </c>
      <c r="K2297" s="363">
        <v>2795.0606270184703</v>
      </c>
    </row>
    <row r="2298" spans="1:11">
      <c r="A2298" s="361">
        <f t="shared" si="35"/>
        <v>45753</v>
      </c>
      <c r="B2298" s="362">
        <v>14</v>
      </c>
      <c r="C2298" s="363">
        <v>0</v>
      </c>
      <c r="D2298" s="363">
        <v>0</v>
      </c>
      <c r="E2298" s="363">
        <v>0</v>
      </c>
      <c r="F2298" s="363">
        <v>308.23580000000004</v>
      </c>
      <c r="G2298" s="363">
        <v>0</v>
      </c>
      <c r="H2298" s="363">
        <v>0</v>
      </c>
      <c r="I2298" s="363">
        <v>3855.0817497987905</v>
      </c>
      <c r="J2298" s="363">
        <v>0</v>
      </c>
      <c r="K2298" s="363">
        <v>2721.13059157521</v>
      </c>
    </row>
    <row r="2299" spans="1:11">
      <c r="A2299" s="361">
        <f t="shared" si="35"/>
        <v>45753</v>
      </c>
      <c r="B2299" s="362">
        <v>15</v>
      </c>
      <c r="C2299" s="363">
        <v>0</v>
      </c>
      <c r="D2299" s="363">
        <v>0</v>
      </c>
      <c r="E2299" s="363">
        <v>0</v>
      </c>
      <c r="F2299" s="363">
        <v>633.44330000000002</v>
      </c>
      <c r="G2299" s="363">
        <v>0</v>
      </c>
      <c r="H2299" s="363">
        <v>0</v>
      </c>
      <c r="I2299" s="363">
        <v>3638.0234550896098</v>
      </c>
      <c r="J2299" s="363">
        <v>0</v>
      </c>
      <c r="K2299" s="363">
        <v>2719.94247608353</v>
      </c>
    </row>
    <row r="2300" spans="1:11">
      <c r="A2300" s="361">
        <f t="shared" si="35"/>
        <v>45753</v>
      </c>
      <c r="B2300" s="362">
        <v>16</v>
      </c>
      <c r="C2300" s="363">
        <v>0</v>
      </c>
      <c r="D2300" s="363">
        <v>0</v>
      </c>
      <c r="E2300" s="363">
        <v>0</v>
      </c>
      <c r="F2300" s="363">
        <v>523.7269</v>
      </c>
      <c r="G2300" s="363">
        <v>0</v>
      </c>
      <c r="H2300" s="363">
        <v>0</v>
      </c>
      <c r="I2300" s="363">
        <v>5161.4532067156197</v>
      </c>
      <c r="J2300" s="363">
        <v>0</v>
      </c>
      <c r="K2300" s="363">
        <v>2719.6342302886501</v>
      </c>
    </row>
    <row r="2301" spans="1:11">
      <c r="A2301" s="361">
        <f t="shared" si="35"/>
        <v>45753</v>
      </c>
      <c r="B2301" s="362">
        <v>17</v>
      </c>
      <c r="C2301" s="363">
        <v>0</v>
      </c>
      <c r="D2301" s="363">
        <v>0</v>
      </c>
      <c r="E2301" s="363">
        <v>0</v>
      </c>
      <c r="F2301" s="363">
        <v>656.56310000000008</v>
      </c>
      <c r="G2301" s="363">
        <v>0</v>
      </c>
      <c r="H2301" s="363">
        <v>0</v>
      </c>
      <c r="I2301" s="363">
        <v>4519.1487434639212</v>
      </c>
      <c r="J2301" s="363">
        <v>0</v>
      </c>
      <c r="K2301" s="363">
        <v>2721.3930237285404</v>
      </c>
    </row>
    <row r="2302" spans="1:11">
      <c r="A2302" s="361">
        <f t="shared" si="35"/>
        <v>45753</v>
      </c>
      <c r="B2302" s="362">
        <v>18</v>
      </c>
      <c r="C2302" s="363">
        <v>0</v>
      </c>
      <c r="D2302" s="363">
        <v>0</v>
      </c>
      <c r="E2302" s="363">
        <v>0</v>
      </c>
      <c r="F2302" s="363">
        <v>0</v>
      </c>
      <c r="G2302" s="363">
        <v>0</v>
      </c>
      <c r="H2302" s="363">
        <v>0</v>
      </c>
      <c r="I2302" s="363">
        <v>249.520730156338</v>
      </c>
      <c r="J2302" s="363">
        <v>0</v>
      </c>
      <c r="K2302" s="363">
        <v>0</v>
      </c>
    </row>
    <row r="2303" spans="1:11">
      <c r="A2303" s="361">
        <f t="shared" si="35"/>
        <v>45753</v>
      </c>
      <c r="B2303" s="362">
        <v>19</v>
      </c>
      <c r="C2303" s="363">
        <v>0</v>
      </c>
      <c r="D2303" s="363">
        <v>0</v>
      </c>
      <c r="E2303" s="363">
        <v>0</v>
      </c>
      <c r="F2303" s="363">
        <v>0</v>
      </c>
      <c r="G2303" s="363">
        <v>0</v>
      </c>
      <c r="H2303" s="363">
        <v>0</v>
      </c>
      <c r="I2303" s="363">
        <v>275.90581590287803</v>
      </c>
      <c r="J2303" s="363">
        <v>0</v>
      </c>
      <c r="K2303" s="363">
        <v>0</v>
      </c>
    </row>
    <row r="2304" spans="1:11">
      <c r="A2304" s="361">
        <f t="shared" si="35"/>
        <v>45753</v>
      </c>
      <c r="B2304" s="362">
        <v>20</v>
      </c>
      <c r="C2304" s="363">
        <v>0</v>
      </c>
      <c r="D2304" s="363">
        <v>0</v>
      </c>
      <c r="E2304" s="363">
        <v>0</v>
      </c>
      <c r="F2304" s="363">
        <v>0</v>
      </c>
      <c r="G2304" s="363">
        <v>0</v>
      </c>
      <c r="H2304" s="363">
        <v>0</v>
      </c>
      <c r="I2304" s="363">
        <v>239.88814587270201</v>
      </c>
      <c r="J2304" s="363">
        <v>0</v>
      </c>
      <c r="K2304" s="363">
        <v>0</v>
      </c>
    </row>
    <row r="2305" spans="1:11">
      <c r="A2305" s="361">
        <f t="shared" si="35"/>
        <v>45753</v>
      </c>
      <c r="B2305" s="362">
        <v>21</v>
      </c>
      <c r="C2305" s="363">
        <v>0</v>
      </c>
      <c r="D2305" s="363">
        <v>0</v>
      </c>
      <c r="E2305" s="363">
        <v>0</v>
      </c>
      <c r="F2305" s="363">
        <v>0</v>
      </c>
      <c r="G2305" s="363">
        <v>0</v>
      </c>
      <c r="H2305" s="363">
        <v>0</v>
      </c>
      <c r="I2305" s="363">
        <v>1226.6606978712202</v>
      </c>
      <c r="J2305" s="363">
        <v>0</v>
      </c>
      <c r="K2305" s="363">
        <v>0</v>
      </c>
    </row>
    <row r="2306" spans="1:11">
      <c r="A2306" s="361">
        <f t="shared" si="35"/>
        <v>45753</v>
      </c>
      <c r="B2306" s="362">
        <v>22</v>
      </c>
      <c r="C2306" s="363">
        <v>0</v>
      </c>
      <c r="D2306" s="363">
        <v>0</v>
      </c>
      <c r="E2306" s="363">
        <v>0</v>
      </c>
      <c r="F2306" s="363">
        <v>591.28230000000008</v>
      </c>
      <c r="G2306" s="363">
        <v>0</v>
      </c>
      <c r="H2306" s="363">
        <v>0</v>
      </c>
      <c r="I2306" s="363">
        <v>4959.9191722920805</v>
      </c>
      <c r="J2306" s="363">
        <v>0</v>
      </c>
      <c r="K2306" s="363">
        <v>1157.1038446764801</v>
      </c>
    </row>
    <row r="2307" spans="1:11">
      <c r="A2307" s="361">
        <f t="shared" si="35"/>
        <v>45753</v>
      </c>
      <c r="B2307" s="362">
        <v>23</v>
      </c>
      <c r="C2307" s="363">
        <v>0</v>
      </c>
      <c r="D2307" s="363">
        <v>0</v>
      </c>
      <c r="E2307" s="363">
        <v>0</v>
      </c>
      <c r="F2307" s="363">
        <v>0</v>
      </c>
      <c r="G2307" s="363">
        <v>0</v>
      </c>
      <c r="H2307" s="363">
        <v>0</v>
      </c>
      <c r="I2307" s="363">
        <v>3063.4224749321597</v>
      </c>
      <c r="J2307" s="363">
        <v>0</v>
      </c>
      <c r="K2307" s="363">
        <v>1158.24770248862</v>
      </c>
    </row>
    <row r="2308" spans="1:11">
      <c r="A2308" s="361">
        <f t="shared" si="35"/>
        <v>45754</v>
      </c>
      <c r="B2308" s="362">
        <v>0</v>
      </c>
      <c r="C2308" s="363">
        <v>1023.5354527637901</v>
      </c>
      <c r="D2308" s="363">
        <v>0</v>
      </c>
      <c r="E2308" s="363">
        <v>0</v>
      </c>
      <c r="F2308" s="363">
        <v>727.95530000000008</v>
      </c>
      <c r="G2308" s="363">
        <v>0</v>
      </c>
      <c r="H2308" s="363">
        <v>0</v>
      </c>
      <c r="I2308" s="363">
        <v>2376.8007275059999</v>
      </c>
      <c r="J2308" s="363">
        <v>0</v>
      </c>
      <c r="K2308" s="363">
        <v>411.38398963689605</v>
      </c>
    </row>
    <row r="2309" spans="1:11">
      <c r="A2309" s="361">
        <f t="shared" ref="A2309:A2372" si="36">IF(B2309=0,A2308+1,A2308)</f>
        <v>45754</v>
      </c>
      <c r="B2309" s="362">
        <v>1</v>
      </c>
      <c r="C2309" s="363">
        <v>1084.0429508752502</v>
      </c>
      <c r="D2309" s="363">
        <v>0</v>
      </c>
      <c r="E2309" s="363">
        <v>0</v>
      </c>
      <c r="F2309" s="363">
        <v>880.31280000000004</v>
      </c>
      <c r="G2309" s="363">
        <v>0</v>
      </c>
      <c r="H2309" s="363">
        <v>0</v>
      </c>
      <c r="I2309" s="363">
        <v>3052.3359964487699</v>
      </c>
      <c r="J2309" s="363">
        <v>0</v>
      </c>
      <c r="K2309" s="363">
        <v>411.872523227964</v>
      </c>
    </row>
    <row r="2310" spans="1:11">
      <c r="A2310" s="361">
        <f t="shared" si="36"/>
        <v>45754</v>
      </c>
      <c r="B2310" s="362">
        <v>2</v>
      </c>
      <c r="C2310" s="363">
        <v>3635.1691171993502</v>
      </c>
      <c r="D2310" s="363">
        <v>0</v>
      </c>
      <c r="E2310" s="363">
        <v>0</v>
      </c>
      <c r="F2310" s="363">
        <v>1725.4323000000002</v>
      </c>
      <c r="G2310" s="363">
        <v>0</v>
      </c>
      <c r="H2310" s="363">
        <v>0</v>
      </c>
      <c r="I2310" s="363">
        <v>4865.5785953103305</v>
      </c>
      <c r="J2310" s="363">
        <v>0</v>
      </c>
      <c r="K2310" s="363">
        <v>2150.1672618047805</v>
      </c>
    </row>
    <row r="2311" spans="1:11">
      <c r="A2311" s="361">
        <f t="shared" si="36"/>
        <v>45754</v>
      </c>
      <c r="B2311" s="362">
        <v>3</v>
      </c>
      <c r="C2311" s="363">
        <v>3595.2299596627004</v>
      </c>
      <c r="D2311" s="363">
        <v>0</v>
      </c>
      <c r="E2311" s="363">
        <v>0</v>
      </c>
      <c r="F2311" s="363">
        <v>1806.5981000000002</v>
      </c>
      <c r="G2311" s="363">
        <v>0</v>
      </c>
      <c r="H2311" s="363">
        <v>0</v>
      </c>
      <c r="I2311" s="363">
        <v>7254.5855548826203</v>
      </c>
      <c r="J2311" s="363">
        <v>0</v>
      </c>
      <c r="K2311" s="363">
        <v>1902.31595136279</v>
      </c>
    </row>
    <row r="2312" spans="1:11">
      <c r="A2312" s="361">
        <f t="shared" si="36"/>
        <v>45754</v>
      </c>
      <c r="B2312" s="362">
        <v>4</v>
      </c>
      <c r="C2312" s="363">
        <v>823.18523042796699</v>
      </c>
      <c r="D2312" s="363">
        <v>0</v>
      </c>
      <c r="E2312" s="363">
        <v>0</v>
      </c>
      <c r="F2312" s="363">
        <v>1563.1861000000001</v>
      </c>
      <c r="G2312" s="363">
        <v>0</v>
      </c>
      <c r="H2312" s="363">
        <v>0</v>
      </c>
      <c r="I2312" s="363">
        <v>2713.4082476575204</v>
      </c>
      <c r="J2312" s="363">
        <v>0</v>
      </c>
      <c r="K2312" s="363">
        <v>338.73961198444698</v>
      </c>
    </row>
    <row r="2313" spans="1:11">
      <c r="A2313" s="361">
        <f t="shared" si="36"/>
        <v>45754</v>
      </c>
      <c r="B2313" s="362">
        <v>5</v>
      </c>
      <c r="C2313" s="363">
        <v>0</v>
      </c>
      <c r="D2313" s="363">
        <v>0</v>
      </c>
      <c r="E2313" s="363">
        <v>0</v>
      </c>
      <c r="F2313" s="363">
        <v>50.7303</v>
      </c>
      <c r="G2313" s="363">
        <v>0</v>
      </c>
      <c r="H2313" s="363">
        <v>0</v>
      </c>
      <c r="I2313" s="363">
        <v>3042.46948530401</v>
      </c>
      <c r="J2313" s="363">
        <v>0</v>
      </c>
      <c r="K2313" s="363">
        <v>906.40881563655512</v>
      </c>
    </row>
    <row r="2314" spans="1:11">
      <c r="A2314" s="361">
        <f t="shared" si="36"/>
        <v>45754</v>
      </c>
      <c r="B2314" s="362">
        <v>6</v>
      </c>
      <c r="C2314" s="363">
        <v>0</v>
      </c>
      <c r="D2314" s="363">
        <v>0</v>
      </c>
      <c r="E2314" s="363">
        <v>0</v>
      </c>
      <c r="F2314" s="363">
        <v>4887.7551000000003</v>
      </c>
      <c r="G2314" s="363">
        <v>0</v>
      </c>
      <c r="H2314" s="363">
        <v>0</v>
      </c>
      <c r="I2314" s="363">
        <v>2459.6280815663999</v>
      </c>
      <c r="J2314" s="363">
        <v>0</v>
      </c>
      <c r="K2314" s="363">
        <v>1108.55541242699</v>
      </c>
    </row>
    <row r="2315" spans="1:11">
      <c r="A2315" s="361">
        <f t="shared" si="36"/>
        <v>45754</v>
      </c>
      <c r="B2315" s="362">
        <v>7</v>
      </c>
      <c r="C2315" s="363">
        <v>0</v>
      </c>
      <c r="D2315" s="363">
        <v>0</v>
      </c>
      <c r="E2315" s="363">
        <v>0</v>
      </c>
      <c r="F2315" s="363">
        <v>4288.2798000000003</v>
      </c>
      <c r="G2315" s="363">
        <v>0</v>
      </c>
      <c r="H2315" s="363">
        <v>0</v>
      </c>
      <c r="I2315" s="363">
        <v>3240.1594790960098</v>
      </c>
      <c r="J2315" s="363">
        <v>0</v>
      </c>
      <c r="K2315" s="363">
        <v>1141.2901395682302</v>
      </c>
    </row>
    <row r="2316" spans="1:11">
      <c r="A2316" s="361">
        <f t="shared" si="36"/>
        <v>45754</v>
      </c>
      <c r="B2316" s="362">
        <v>8</v>
      </c>
      <c r="C2316" s="363">
        <v>0</v>
      </c>
      <c r="D2316" s="363">
        <v>0</v>
      </c>
      <c r="E2316" s="363">
        <v>26.652114761892097</v>
      </c>
      <c r="F2316" s="363">
        <v>0</v>
      </c>
      <c r="G2316" s="363">
        <v>0</v>
      </c>
      <c r="H2316" s="363">
        <v>0</v>
      </c>
      <c r="I2316" s="363">
        <v>1249.1367269187501</v>
      </c>
      <c r="J2316" s="363">
        <v>0</v>
      </c>
      <c r="K2316" s="363">
        <v>0</v>
      </c>
    </row>
    <row r="2317" spans="1:11">
      <c r="A2317" s="361">
        <f t="shared" si="36"/>
        <v>45754</v>
      </c>
      <c r="B2317" s="362">
        <v>9</v>
      </c>
      <c r="C2317" s="363">
        <v>0</v>
      </c>
      <c r="D2317" s="363">
        <v>0</v>
      </c>
      <c r="E2317" s="363">
        <v>137.56782592747001</v>
      </c>
      <c r="F2317" s="363">
        <v>0</v>
      </c>
      <c r="G2317" s="363">
        <v>0</v>
      </c>
      <c r="H2317" s="363">
        <v>0</v>
      </c>
      <c r="I2317" s="363">
        <v>1463.3073352546201</v>
      </c>
      <c r="J2317" s="363">
        <v>0</v>
      </c>
      <c r="K2317" s="363">
        <v>0</v>
      </c>
    </row>
    <row r="2318" spans="1:11">
      <c r="A2318" s="361">
        <f t="shared" si="36"/>
        <v>45754</v>
      </c>
      <c r="B2318" s="362">
        <v>10</v>
      </c>
      <c r="C2318" s="363">
        <v>3.7914643796686498</v>
      </c>
      <c r="D2318" s="363">
        <v>0</v>
      </c>
      <c r="E2318" s="363">
        <v>284.04884012094806</v>
      </c>
      <c r="F2318" s="363">
        <v>0</v>
      </c>
      <c r="G2318" s="363">
        <v>0</v>
      </c>
      <c r="H2318" s="363">
        <v>0</v>
      </c>
      <c r="I2318" s="363">
        <v>1638.2883002517701</v>
      </c>
      <c r="J2318" s="363">
        <v>0</v>
      </c>
      <c r="K2318" s="363">
        <v>0</v>
      </c>
    </row>
    <row r="2319" spans="1:11">
      <c r="A2319" s="361">
        <f t="shared" si="36"/>
        <v>45754</v>
      </c>
      <c r="B2319" s="362">
        <v>11</v>
      </c>
      <c r="C2319" s="363">
        <v>0</v>
      </c>
      <c r="D2319" s="363">
        <v>0</v>
      </c>
      <c r="E2319" s="363">
        <v>52.045638137128897</v>
      </c>
      <c r="F2319" s="363">
        <v>0</v>
      </c>
      <c r="G2319" s="363">
        <v>0</v>
      </c>
      <c r="H2319" s="363">
        <v>0</v>
      </c>
      <c r="I2319" s="363">
        <v>0</v>
      </c>
      <c r="J2319" s="363">
        <v>0</v>
      </c>
      <c r="K2319" s="363">
        <v>0</v>
      </c>
    </row>
    <row r="2320" spans="1:11">
      <c r="A2320" s="361">
        <f t="shared" si="36"/>
        <v>45754</v>
      </c>
      <c r="B2320" s="362">
        <v>12</v>
      </c>
      <c r="C2320" s="363">
        <v>0</v>
      </c>
      <c r="D2320" s="363">
        <v>0</v>
      </c>
      <c r="E2320" s="363">
        <v>47.357424194374197</v>
      </c>
      <c r="F2320" s="363">
        <v>0</v>
      </c>
      <c r="G2320" s="363">
        <v>0</v>
      </c>
      <c r="H2320" s="363">
        <v>0</v>
      </c>
      <c r="I2320" s="363">
        <v>0</v>
      </c>
      <c r="J2320" s="363">
        <v>0</v>
      </c>
      <c r="K2320" s="363">
        <v>0</v>
      </c>
    </row>
    <row r="2321" spans="1:11">
      <c r="A2321" s="361">
        <f t="shared" si="36"/>
        <v>45754</v>
      </c>
      <c r="B2321" s="362">
        <v>13</v>
      </c>
      <c r="C2321" s="363">
        <v>0</v>
      </c>
      <c r="D2321" s="363">
        <v>0</v>
      </c>
      <c r="E2321" s="363">
        <v>58.473799554834898</v>
      </c>
      <c r="F2321" s="363">
        <v>0</v>
      </c>
      <c r="G2321" s="363">
        <v>0</v>
      </c>
      <c r="H2321" s="363">
        <v>0</v>
      </c>
      <c r="I2321" s="363">
        <v>0</v>
      </c>
      <c r="J2321" s="363">
        <v>0</v>
      </c>
      <c r="K2321" s="363">
        <v>0</v>
      </c>
    </row>
    <row r="2322" spans="1:11">
      <c r="A2322" s="361">
        <f t="shared" si="36"/>
        <v>45754</v>
      </c>
      <c r="B2322" s="362">
        <v>14</v>
      </c>
      <c r="C2322" s="363">
        <v>0</v>
      </c>
      <c r="D2322" s="363">
        <v>0</v>
      </c>
      <c r="E2322" s="363">
        <v>57.763379460399904</v>
      </c>
      <c r="F2322" s="363">
        <v>0</v>
      </c>
      <c r="G2322" s="363">
        <v>0</v>
      </c>
      <c r="H2322" s="363">
        <v>456.32202807896402</v>
      </c>
      <c r="I2322" s="363">
        <v>0</v>
      </c>
      <c r="J2322" s="363">
        <v>0</v>
      </c>
      <c r="K2322" s="363">
        <v>0</v>
      </c>
    </row>
    <row r="2323" spans="1:11">
      <c r="A2323" s="361">
        <f t="shared" si="36"/>
        <v>45754</v>
      </c>
      <c r="B2323" s="362">
        <v>15</v>
      </c>
      <c r="C2323" s="363">
        <v>0</v>
      </c>
      <c r="D2323" s="363">
        <v>0</v>
      </c>
      <c r="E2323" s="363">
        <v>52.866301258650203</v>
      </c>
      <c r="F2323" s="363">
        <v>0</v>
      </c>
      <c r="G2323" s="363">
        <v>0</v>
      </c>
      <c r="H2323" s="363">
        <v>697.95529559686202</v>
      </c>
      <c r="I2323" s="363">
        <v>0</v>
      </c>
      <c r="J2323" s="363">
        <v>0</v>
      </c>
      <c r="K2323" s="363">
        <v>0</v>
      </c>
    </row>
    <row r="2324" spans="1:11">
      <c r="A2324" s="361">
        <f t="shared" si="36"/>
        <v>45754</v>
      </c>
      <c r="B2324" s="362">
        <v>16</v>
      </c>
      <c r="C2324" s="363">
        <v>0</v>
      </c>
      <c r="D2324" s="363">
        <v>0</v>
      </c>
      <c r="E2324" s="363">
        <v>56.173804671322898</v>
      </c>
      <c r="F2324" s="363">
        <v>0</v>
      </c>
      <c r="G2324" s="363">
        <v>0</v>
      </c>
      <c r="H2324" s="363">
        <v>0</v>
      </c>
      <c r="I2324" s="363">
        <v>0</v>
      </c>
      <c r="J2324" s="363">
        <v>0</v>
      </c>
      <c r="K2324" s="363">
        <v>0</v>
      </c>
    </row>
    <row r="2325" spans="1:11">
      <c r="A2325" s="361">
        <f t="shared" si="36"/>
        <v>45754</v>
      </c>
      <c r="B2325" s="362">
        <v>17</v>
      </c>
      <c r="C2325" s="363">
        <v>0</v>
      </c>
      <c r="D2325" s="363">
        <v>0</v>
      </c>
      <c r="E2325" s="363">
        <v>57.068053922149005</v>
      </c>
      <c r="F2325" s="363">
        <v>0</v>
      </c>
      <c r="G2325" s="363">
        <v>0</v>
      </c>
      <c r="H2325" s="363">
        <v>0</v>
      </c>
      <c r="I2325" s="363">
        <v>0</v>
      </c>
      <c r="J2325" s="363">
        <v>0</v>
      </c>
      <c r="K2325" s="363">
        <v>0</v>
      </c>
    </row>
    <row r="2326" spans="1:11">
      <c r="A2326" s="361">
        <f t="shared" si="36"/>
        <v>45754</v>
      </c>
      <c r="B2326" s="362">
        <v>18</v>
      </c>
      <c r="C2326" s="363">
        <v>0</v>
      </c>
      <c r="D2326" s="363">
        <v>0</v>
      </c>
      <c r="E2326" s="363">
        <v>58.486754104158599</v>
      </c>
      <c r="F2326" s="363">
        <v>0</v>
      </c>
      <c r="G2326" s="363">
        <v>0</v>
      </c>
      <c r="H2326" s="363">
        <v>0</v>
      </c>
      <c r="I2326" s="363">
        <v>13.591002446054999</v>
      </c>
      <c r="J2326" s="363">
        <v>0</v>
      </c>
      <c r="K2326" s="363">
        <v>4.7118932504650797</v>
      </c>
    </row>
    <row r="2327" spans="1:11">
      <c r="A2327" s="361">
        <f t="shared" si="36"/>
        <v>45754</v>
      </c>
      <c r="B2327" s="362">
        <v>19</v>
      </c>
      <c r="C2327" s="363">
        <v>0</v>
      </c>
      <c r="D2327" s="363">
        <v>0</v>
      </c>
      <c r="E2327" s="363">
        <v>59.606301356796791</v>
      </c>
      <c r="F2327" s="363">
        <v>0</v>
      </c>
      <c r="G2327" s="363">
        <v>0</v>
      </c>
      <c r="H2327" s="363">
        <v>0</v>
      </c>
      <c r="I2327" s="363">
        <v>13.357033406446499</v>
      </c>
      <c r="J2327" s="363">
        <v>0</v>
      </c>
      <c r="K2327" s="363">
        <v>4.7140015767036898</v>
      </c>
    </row>
    <row r="2328" spans="1:11">
      <c r="A2328" s="361">
        <f t="shared" si="36"/>
        <v>45754</v>
      </c>
      <c r="B2328" s="362">
        <v>20</v>
      </c>
      <c r="C2328" s="363">
        <v>0.39063727592102998</v>
      </c>
      <c r="D2328" s="363">
        <v>0</v>
      </c>
      <c r="E2328" s="363">
        <v>0</v>
      </c>
      <c r="F2328" s="363">
        <v>0</v>
      </c>
      <c r="G2328" s="363">
        <v>0</v>
      </c>
      <c r="H2328" s="363">
        <v>0</v>
      </c>
      <c r="I2328" s="363">
        <v>11.952282367818601</v>
      </c>
      <c r="J2328" s="363">
        <v>0</v>
      </c>
      <c r="K2328" s="363">
        <v>4.6992882291274602</v>
      </c>
    </row>
    <row r="2329" spans="1:11">
      <c r="A2329" s="361">
        <f t="shared" si="36"/>
        <v>45754</v>
      </c>
      <c r="B2329" s="362">
        <v>21</v>
      </c>
      <c r="C2329" s="363">
        <v>0</v>
      </c>
      <c r="D2329" s="363">
        <v>0</v>
      </c>
      <c r="E2329" s="363">
        <v>0</v>
      </c>
      <c r="F2329" s="363">
        <v>0</v>
      </c>
      <c r="G2329" s="363">
        <v>0</v>
      </c>
      <c r="H2329" s="363">
        <v>0</v>
      </c>
      <c r="I2329" s="363">
        <v>0</v>
      </c>
      <c r="J2329" s="363">
        <v>0</v>
      </c>
      <c r="K2329" s="363">
        <v>0</v>
      </c>
    </row>
    <row r="2330" spans="1:11">
      <c r="A2330" s="361">
        <f t="shared" si="36"/>
        <v>45754</v>
      </c>
      <c r="B2330" s="362">
        <v>22</v>
      </c>
      <c r="C2330" s="363">
        <v>0</v>
      </c>
      <c r="D2330" s="363">
        <v>0</v>
      </c>
      <c r="E2330" s="363">
        <v>0</v>
      </c>
      <c r="F2330" s="363">
        <v>101.46050000000001</v>
      </c>
      <c r="G2330" s="363">
        <v>0</v>
      </c>
      <c r="H2330" s="363">
        <v>0</v>
      </c>
      <c r="I2330" s="363">
        <v>3248.2306290877204</v>
      </c>
      <c r="J2330" s="363">
        <v>0</v>
      </c>
      <c r="K2330" s="363">
        <v>2316.7143747637401</v>
      </c>
    </row>
    <row r="2331" spans="1:11">
      <c r="A2331" s="361">
        <f t="shared" si="36"/>
        <v>45754</v>
      </c>
      <c r="B2331" s="362">
        <v>23</v>
      </c>
      <c r="C2331" s="363">
        <v>0</v>
      </c>
      <c r="D2331" s="363">
        <v>0</v>
      </c>
      <c r="E2331" s="363">
        <v>0</v>
      </c>
      <c r="F2331" s="363">
        <v>101.46050000000001</v>
      </c>
      <c r="G2331" s="363">
        <v>0</v>
      </c>
      <c r="H2331" s="363">
        <v>0</v>
      </c>
      <c r="I2331" s="363">
        <v>2199.9299612919403</v>
      </c>
      <c r="J2331" s="363">
        <v>0</v>
      </c>
      <c r="K2331" s="363">
        <v>1720.6301314433201</v>
      </c>
    </row>
    <row r="2332" spans="1:11">
      <c r="A2332" s="361">
        <f t="shared" si="36"/>
        <v>45755</v>
      </c>
      <c r="B2332" s="362">
        <v>0</v>
      </c>
      <c r="C2332" s="363">
        <v>957.23240431825809</v>
      </c>
      <c r="D2332" s="363">
        <v>0</v>
      </c>
      <c r="E2332" s="363">
        <v>0</v>
      </c>
      <c r="F2332" s="363">
        <v>9326.5933999999997</v>
      </c>
      <c r="G2332" s="363">
        <v>0</v>
      </c>
      <c r="H2332" s="363">
        <v>0</v>
      </c>
      <c r="I2332" s="363">
        <v>957.62865021333005</v>
      </c>
      <c r="J2332" s="363">
        <v>0</v>
      </c>
      <c r="K2332" s="363">
        <v>525.09824851947496</v>
      </c>
    </row>
    <row r="2333" spans="1:11">
      <c r="A2333" s="361">
        <f t="shared" si="36"/>
        <v>45755</v>
      </c>
      <c r="B2333" s="362">
        <v>1</v>
      </c>
      <c r="C2333" s="363">
        <v>5423.5599806959208</v>
      </c>
      <c r="D2333" s="363">
        <v>0</v>
      </c>
      <c r="E2333" s="363">
        <v>0</v>
      </c>
      <c r="F2333" s="363">
        <v>11800.353300000001</v>
      </c>
      <c r="G2333" s="363">
        <v>0</v>
      </c>
      <c r="H2333" s="363">
        <v>2612.1590344270298</v>
      </c>
      <c r="I2333" s="363">
        <v>1551.4492000518101</v>
      </c>
      <c r="J2333" s="363">
        <v>0</v>
      </c>
      <c r="K2333" s="363">
        <v>0</v>
      </c>
    </row>
    <row r="2334" spans="1:11">
      <c r="A2334" s="361">
        <f t="shared" si="36"/>
        <v>45755</v>
      </c>
      <c r="B2334" s="362">
        <v>2</v>
      </c>
      <c r="C2334" s="363">
        <v>5269.9350843716111</v>
      </c>
      <c r="D2334" s="363">
        <v>0</v>
      </c>
      <c r="E2334" s="363">
        <v>0</v>
      </c>
      <c r="F2334" s="363">
        <v>11893.757</v>
      </c>
      <c r="G2334" s="363">
        <v>0</v>
      </c>
      <c r="H2334" s="363">
        <v>0</v>
      </c>
      <c r="I2334" s="363">
        <v>2240.0742109365001</v>
      </c>
      <c r="J2334" s="363">
        <v>0</v>
      </c>
      <c r="K2334" s="363">
        <v>0</v>
      </c>
    </row>
    <row r="2335" spans="1:11">
      <c r="A2335" s="361">
        <f t="shared" si="36"/>
        <v>45755</v>
      </c>
      <c r="B2335" s="362">
        <v>3</v>
      </c>
      <c r="C2335" s="363">
        <v>5267.0002225828102</v>
      </c>
      <c r="D2335" s="363">
        <v>0</v>
      </c>
      <c r="E2335" s="363">
        <v>0</v>
      </c>
      <c r="F2335" s="363">
        <v>11883.067500000001</v>
      </c>
      <c r="G2335" s="363">
        <v>0</v>
      </c>
      <c r="H2335" s="363">
        <v>0</v>
      </c>
      <c r="I2335" s="363">
        <v>1899.9839416985303</v>
      </c>
      <c r="J2335" s="363">
        <v>0</v>
      </c>
      <c r="K2335" s="363">
        <v>0</v>
      </c>
    </row>
    <row r="2336" spans="1:11">
      <c r="A2336" s="361">
        <f t="shared" si="36"/>
        <v>45755</v>
      </c>
      <c r="B2336" s="362">
        <v>4</v>
      </c>
      <c r="C2336" s="363">
        <v>5271.8873550483704</v>
      </c>
      <c r="D2336" s="363">
        <v>0</v>
      </c>
      <c r="E2336" s="363">
        <v>0</v>
      </c>
      <c r="F2336" s="363">
        <v>10737.7889</v>
      </c>
      <c r="G2336" s="363">
        <v>0</v>
      </c>
      <c r="H2336" s="363">
        <v>0</v>
      </c>
      <c r="I2336" s="363">
        <v>2930.3487463599899</v>
      </c>
      <c r="J2336" s="363">
        <v>0</v>
      </c>
      <c r="K2336" s="363">
        <v>0</v>
      </c>
    </row>
    <row r="2337" spans="1:11">
      <c r="A2337" s="361">
        <f t="shared" si="36"/>
        <v>45755</v>
      </c>
      <c r="B2337" s="362">
        <v>5</v>
      </c>
      <c r="C2337" s="363">
        <v>1290.5666164601703</v>
      </c>
      <c r="D2337" s="363">
        <v>0</v>
      </c>
      <c r="E2337" s="363">
        <v>0</v>
      </c>
      <c r="F2337" s="363">
        <v>9607.0760000000009</v>
      </c>
      <c r="G2337" s="363">
        <v>0</v>
      </c>
      <c r="H2337" s="363">
        <v>0</v>
      </c>
      <c r="I2337" s="363">
        <v>308.91993154329805</v>
      </c>
      <c r="J2337" s="363">
        <v>0</v>
      </c>
      <c r="K2337" s="363">
        <v>0</v>
      </c>
    </row>
    <row r="2338" spans="1:11">
      <c r="A2338" s="361">
        <f t="shared" si="36"/>
        <v>45755</v>
      </c>
      <c r="B2338" s="362">
        <v>6</v>
      </c>
      <c r="C2338" s="363">
        <v>0</v>
      </c>
      <c r="D2338" s="363">
        <v>0</v>
      </c>
      <c r="E2338" s="363">
        <v>0</v>
      </c>
      <c r="F2338" s="363">
        <v>16947.974999999999</v>
      </c>
      <c r="G2338" s="363">
        <v>0</v>
      </c>
      <c r="H2338" s="363">
        <v>0</v>
      </c>
      <c r="I2338" s="363">
        <v>192.96633079830403</v>
      </c>
      <c r="J2338" s="363">
        <v>0</v>
      </c>
      <c r="K2338" s="363">
        <v>944.00630573014701</v>
      </c>
    </row>
    <row r="2339" spans="1:11">
      <c r="A2339" s="361">
        <f t="shared" si="36"/>
        <v>45755</v>
      </c>
      <c r="B2339" s="362">
        <v>7</v>
      </c>
      <c r="C2339" s="363">
        <v>0</v>
      </c>
      <c r="D2339" s="363">
        <v>0</v>
      </c>
      <c r="E2339" s="363">
        <v>0</v>
      </c>
      <c r="F2339" s="363">
        <v>16959.166700000002</v>
      </c>
      <c r="G2339" s="363">
        <v>0</v>
      </c>
      <c r="H2339" s="363">
        <v>0</v>
      </c>
      <c r="I2339" s="363">
        <v>382.59066409499002</v>
      </c>
      <c r="J2339" s="363">
        <v>0</v>
      </c>
      <c r="K2339" s="363">
        <v>1191.7512188749602</v>
      </c>
    </row>
    <row r="2340" spans="1:11">
      <c r="A2340" s="361">
        <f t="shared" si="36"/>
        <v>45755</v>
      </c>
      <c r="B2340" s="362">
        <v>8</v>
      </c>
      <c r="C2340" s="363">
        <v>0</v>
      </c>
      <c r="D2340" s="363">
        <v>0</v>
      </c>
      <c r="E2340" s="363">
        <v>0</v>
      </c>
      <c r="F2340" s="363">
        <v>4461.1476000000002</v>
      </c>
      <c r="G2340" s="363">
        <v>0</v>
      </c>
      <c r="H2340" s="363">
        <v>0</v>
      </c>
      <c r="I2340" s="363">
        <v>0</v>
      </c>
      <c r="J2340" s="363">
        <v>0</v>
      </c>
      <c r="K2340" s="363">
        <v>0</v>
      </c>
    </row>
    <row r="2341" spans="1:11">
      <c r="A2341" s="361">
        <f t="shared" si="36"/>
        <v>45755</v>
      </c>
      <c r="B2341" s="362">
        <v>9</v>
      </c>
      <c r="C2341" s="363">
        <v>0</v>
      </c>
      <c r="D2341" s="363">
        <v>0</v>
      </c>
      <c r="E2341" s="363">
        <v>22.530471567208497</v>
      </c>
      <c r="F2341" s="363">
        <v>4469.3150999999998</v>
      </c>
      <c r="G2341" s="363">
        <v>0</v>
      </c>
      <c r="H2341" s="363">
        <v>0</v>
      </c>
      <c r="I2341" s="363">
        <v>0</v>
      </c>
      <c r="J2341" s="363">
        <v>0</v>
      </c>
      <c r="K2341" s="363">
        <v>0</v>
      </c>
    </row>
    <row r="2342" spans="1:11">
      <c r="A2342" s="361">
        <f t="shared" si="36"/>
        <v>45755</v>
      </c>
      <c r="B2342" s="362">
        <v>10</v>
      </c>
      <c r="C2342" s="363">
        <v>57.7982040441603</v>
      </c>
      <c r="D2342" s="363">
        <v>0</v>
      </c>
      <c r="E2342" s="363">
        <v>209.36494272531399</v>
      </c>
      <c r="F2342" s="363">
        <v>4825.451</v>
      </c>
      <c r="G2342" s="363">
        <v>0</v>
      </c>
      <c r="H2342" s="363">
        <v>0</v>
      </c>
      <c r="I2342" s="363">
        <v>0</v>
      </c>
      <c r="J2342" s="363">
        <v>0</v>
      </c>
      <c r="K2342" s="363">
        <v>0</v>
      </c>
    </row>
    <row r="2343" spans="1:11">
      <c r="A2343" s="361">
        <f t="shared" si="36"/>
        <v>45755</v>
      </c>
      <c r="B2343" s="362">
        <v>11</v>
      </c>
      <c r="C2343" s="363">
        <v>0</v>
      </c>
      <c r="D2343" s="363">
        <v>0</v>
      </c>
      <c r="E2343" s="363">
        <v>218.300997771525</v>
      </c>
      <c r="F2343" s="363">
        <v>4842.2012000000004</v>
      </c>
      <c r="G2343" s="363">
        <v>0</v>
      </c>
      <c r="H2343" s="363">
        <v>0</v>
      </c>
      <c r="I2343" s="363">
        <v>0</v>
      </c>
      <c r="J2343" s="363">
        <v>0</v>
      </c>
      <c r="K2343" s="363">
        <v>0</v>
      </c>
    </row>
    <row r="2344" spans="1:11">
      <c r="A2344" s="361">
        <f t="shared" si="36"/>
        <v>45755</v>
      </c>
      <c r="B2344" s="362">
        <v>12</v>
      </c>
      <c r="C2344" s="363">
        <v>0</v>
      </c>
      <c r="D2344" s="363">
        <v>0</v>
      </c>
      <c r="E2344" s="363">
        <v>144.28074023471498</v>
      </c>
      <c r="F2344" s="363">
        <v>4820.5932000000003</v>
      </c>
      <c r="G2344" s="363">
        <v>0</v>
      </c>
      <c r="H2344" s="363">
        <v>0</v>
      </c>
      <c r="I2344" s="363">
        <v>0</v>
      </c>
      <c r="J2344" s="363">
        <v>0</v>
      </c>
      <c r="K2344" s="363">
        <v>0</v>
      </c>
    </row>
    <row r="2345" spans="1:11">
      <c r="A2345" s="361">
        <f t="shared" si="36"/>
        <v>45755</v>
      </c>
      <c r="B2345" s="362">
        <v>13</v>
      </c>
      <c r="C2345" s="363">
        <v>0</v>
      </c>
      <c r="D2345" s="363">
        <v>0</v>
      </c>
      <c r="E2345" s="363">
        <v>209.02291049632802</v>
      </c>
      <c r="F2345" s="363">
        <v>4793.7228000000005</v>
      </c>
      <c r="G2345" s="363">
        <v>0</v>
      </c>
      <c r="H2345" s="363">
        <v>0</v>
      </c>
      <c r="I2345" s="363">
        <v>0</v>
      </c>
      <c r="J2345" s="363">
        <v>0</v>
      </c>
      <c r="K2345" s="363">
        <v>0</v>
      </c>
    </row>
    <row r="2346" spans="1:11">
      <c r="A2346" s="361">
        <f t="shared" si="36"/>
        <v>45755</v>
      </c>
      <c r="B2346" s="362">
        <v>14</v>
      </c>
      <c r="C2346" s="363">
        <v>0</v>
      </c>
      <c r="D2346" s="363">
        <v>0</v>
      </c>
      <c r="E2346" s="363">
        <v>219.09064140860502</v>
      </c>
      <c r="F2346" s="363">
        <v>4816.9193000000005</v>
      </c>
      <c r="G2346" s="363">
        <v>0</v>
      </c>
      <c r="H2346" s="363">
        <v>0</v>
      </c>
      <c r="I2346" s="363">
        <v>0</v>
      </c>
      <c r="J2346" s="363">
        <v>0</v>
      </c>
      <c r="K2346" s="363">
        <v>0</v>
      </c>
    </row>
    <row r="2347" spans="1:11">
      <c r="A2347" s="361">
        <f t="shared" si="36"/>
        <v>45755</v>
      </c>
      <c r="B2347" s="362">
        <v>15</v>
      </c>
      <c r="C2347" s="363">
        <v>0</v>
      </c>
      <c r="D2347" s="363">
        <v>0</v>
      </c>
      <c r="E2347" s="363">
        <v>216.66859183842601</v>
      </c>
      <c r="F2347" s="363">
        <v>4870.9675999999999</v>
      </c>
      <c r="G2347" s="363">
        <v>0</v>
      </c>
      <c r="H2347" s="363">
        <v>0</v>
      </c>
      <c r="I2347" s="363">
        <v>0</v>
      </c>
      <c r="J2347" s="363">
        <v>0</v>
      </c>
      <c r="K2347" s="363">
        <v>0</v>
      </c>
    </row>
    <row r="2348" spans="1:11">
      <c r="A2348" s="361">
        <f t="shared" si="36"/>
        <v>45755</v>
      </c>
      <c r="B2348" s="362">
        <v>16</v>
      </c>
      <c r="C2348" s="363">
        <v>0</v>
      </c>
      <c r="D2348" s="363">
        <v>0</v>
      </c>
      <c r="E2348" s="363">
        <v>132.48357239587699</v>
      </c>
      <c r="F2348" s="363">
        <v>4882.9944000000005</v>
      </c>
      <c r="G2348" s="363">
        <v>0</v>
      </c>
      <c r="H2348" s="363">
        <v>0</v>
      </c>
      <c r="I2348" s="363">
        <v>0</v>
      </c>
      <c r="J2348" s="363">
        <v>0</v>
      </c>
      <c r="K2348" s="363">
        <v>0</v>
      </c>
    </row>
    <row r="2349" spans="1:11">
      <c r="A2349" s="361">
        <f t="shared" si="36"/>
        <v>45755</v>
      </c>
      <c r="B2349" s="362">
        <v>17</v>
      </c>
      <c r="C2349" s="363">
        <v>0</v>
      </c>
      <c r="D2349" s="363">
        <v>0</v>
      </c>
      <c r="E2349" s="363">
        <v>191.00167108464299</v>
      </c>
      <c r="F2349" s="363">
        <v>4358.1986000000006</v>
      </c>
      <c r="G2349" s="363">
        <v>0</v>
      </c>
      <c r="H2349" s="363">
        <v>0</v>
      </c>
      <c r="I2349" s="363">
        <v>0</v>
      </c>
      <c r="J2349" s="363">
        <v>0</v>
      </c>
      <c r="K2349" s="363">
        <v>0</v>
      </c>
    </row>
    <row r="2350" spans="1:11">
      <c r="A2350" s="361">
        <f t="shared" si="36"/>
        <v>45755</v>
      </c>
      <c r="B2350" s="362">
        <v>18</v>
      </c>
      <c r="C2350" s="363">
        <v>0</v>
      </c>
      <c r="D2350" s="363">
        <v>0</v>
      </c>
      <c r="E2350" s="363">
        <v>143.556446642883</v>
      </c>
      <c r="F2350" s="363">
        <v>2995.0140000000001</v>
      </c>
      <c r="G2350" s="363">
        <v>0</v>
      </c>
      <c r="H2350" s="363">
        <v>0</v>
      </c>
      <c r="I2350" s="363">
        <v>0</v>
      </c>
      <c r="J2350" s="363">
        <v>0</v>
      </c>
      <c r="K2350" s="363">
        <v>0</v>
      </c>
    </row>
    <row r="2351" spans="1:11">
      <c r="A2351" s="361">
        <f t="shared" si="36"/>
        <v>45755</v>
      </c>
      <c r="B2351" s="362">
        <v>19</v>
      </c>
      <c r="C2351" s="363">
        <v>0</v>
      </c>
      <c r="D2351" s="363">
        <v>0</v>
      </c>
      <c r="E2351" s="363">
        <v>136.47984720187702</v>
      </c>
      <c r="F2351" s="363">
        <v>3023.9176000000002</v>
      </c>
      <c r="G2351" s="363">
        <v>0</v>
      </c>
      <c r="H2351" s="363">
        <v>0</v>
      </c>
      <c r="I2351" s="363">
        <v>0</v>
      </c>
      <c r="J2351" s="363">
        <v>0</v>
      </c>
      <c r="K2351" s="363">
        <v>0</v>
      </c>
    </row>
    <row r="2352" spans="1:11">
      <c r="A2352" s="361">
        <f t="shared" si="36"/>
        <v>45755</v>
      </c>
      <c r="B2352" s="362">
        <v>20</v>
      </c>
      <c r="C2352" s="363">
        <v>0.66725319120024407</v>
      </c>
      <c r="D2352" s="363">
        <v>0</v>
      </c>
      <c r="E2352" s="363">
        <v>0</v>
      </c>
      <c r="F2352" s="363">
        <v>3556.616</v>
      </c>
      <c r="G2352" s="363">
        <v>0</v>
      </c>
      <c r="H2352" s="363">
        <v>0</v>
      </c>
      <c r="I2352" s="363">
        <v>0</v>
      </c>
      <c r="J2352" s="363">
        <v>0</v>
      </c>
      <c r="K2352" s="363">
        <v>0</v>
      </c>
    </row>
    <row r="2353" spans="1:11">
      <c r="A2353" s="361">
        <f t="shared" si="36"/>
        <v>45755</v>
      </c>
      <c r="B2353" s="362">
        <v>21</v>
      </c>
      <c r="C2353" s="363">
        <v>1342.9568290170403</v>
      </c>
      <c r="D2353" s="363">
        <v>0</v>
      </c>
      <c r="E2353" s="363">
        <v>0</v>
      </c>
      <c r="F2353" s="363">
        <v>5669.5705000000007</v>
      </c>
      <c r="G2353" s="363">
        <v>0</v>
      </c>
      <c r="H2353" s="363">
        <v>0</v>
      </c>
      <c r="I2353" s="363">
        <v>0</v>
      </c>
      <c r="J2353" s="363">
        <v>0</v>
      </c>
      <c r="K2353" s="363">
        <v>0</v>
      </c>
    </row>
    <row r="2354" spans="1:11">
      <c r="A2354" s="361">
        <f t="shared" si="36"/>
        <v>45755</v>
      </c>
      <c r="B2354" s="362">
        <v>22</v>
      </c>
      <c r="C2354" s="363">
        <v>4721.8166513112101</v>
      </c>
      <c r="D2354" s="363">
        <v>0</v>
      </c>
      <c r="E2354" s="363">
        <v>0</v>
      </c>
      <c r="F2354" s="363">
        <v>14804.516599999999</v>
      </c>
      <c r="G2354" s="363">
        <v>0</v>
      </c>
      <c r="H2354" s="363">
        <v>0</v>
      </c>
      <c r="I2354" s="363">
        <v>324.69898354660205</v>
      </c>
      <c r="J2354" s="363">
        <v>0</v>
      </c>
      <c r="K2354" s="363">
        <v>722.37857536106401</v>
      </c>
    </row>
    <row r="2355" spans="1:11">
      <c r="A2355" s="361">
        <f t="shared" si="36"/>
        <v>45755</v>
      </c>
      <c r="B2355" s="362">
        <v>23</v>
      </c>
      <c r="C2355" s="363">
        <v>4767.5988483350702</v>
      </c>
      <c r="D2355" s="363">
        <v>0</v>
      </c>
      <c r="E2355" s="363">
        <v>0</v>
      </c>
      <c r="F2355" s="363">
        <v>14162.053800000002</v>
      </c>
      <c r="G2355" s="363">
        <v>0</v>
      </c>
      <c r="H2355" s="363">
        <v>0</v>
      </c>
      <c r="I2355" s="363">
        <v>27.295264121009598</v>
      </c>
      <c r="J2355" s="363">
        <v>0</v>
      </c>
      <c r="K2355" s="363">
        <v>0</v>
      </c>
    </row>
    <row r="2356" spans="1:11">
      <c r="A2356" s="361">
        <f t="shared" si="36"/>
        <v>45756</v>
      </c>
      <c r="B2356" s="362">
        <v>0</v>
      </c>
      <c r="C2356" s="363">
        <v>7347.6882244977005</v>
      </c>
      <c r="D2356" s="363">
        <v>0</v>
      </c>
      <c r="E2356" s="363">
        <v>0</v>
      </c>
      <c r="F2356" s="363">
        <v>46.399956048899</v>
      </c>
      <c r="G2356" s="363">
        <v>0</v>
      </c>
      <c r="H2356" s="363">
        <v>0</v>
      </c>
      <c r="I2356" s="363">
        <v>4007.5648649873301</v>
      </c>
      <c r="J2356" s="363">
        <v>0</v>
      </c>
      <c r="K2356" s="363">
        <v>2210.1446578473301</v>
      </c>
    </row>
    <row r="2357" spans="1:11">
      <c r="A2357" s="361">
        <f t="shared" si="36"/>
        <v>45756</v>
      </c>
      <c r="B2357" s="362">
        <v>1</v>
      </c>
      <c r="C2357" s="363">
        <v>7101.6570323626102</v>
      </c>
      <c r="D2357" s="363">
        <v>0</v>
      </c>
      <c r="E2357" s="363">
        <v>0</v>
      </c>
      <c r="F2357" s="363">
        <v>46.399956048899</v>
      </c>
      <c r="G2357" s="363">
        <v>0</v>
      </c>
      <c r="H2357" s="363">
        <v>0</v>
      </c>
      <c r="I2357" s="363">
        <v>3419.5656317990802</v>
      </c>
      <c r="J2357" s="363">
        <v>0</v>
      </c>
      <c r="K2357" s="363">
        <v>2218.2307696492599</v>
      </c>
    </row>
    <row r="2358" spans="1:11">
      <c r="A2358" s="361">
        <f t="shared" si="36"/>
        <v>45756</v>
      </c>
      <c r="B2358" s="362">
        <v>2</v>
      </c>
      <c r="C2358" s="363">
        <v>7016.1411189923911</v>
      </c>
      <c r="D2358" s="363">
        <v>0</v>
      </c>
      <c r="E2358" s="363">
        <v>0</v>
      </c>
      <c r="F2358" s="363">
        <v>46.399956048899</v>
      </c>
      <c r="G2358" s="363">
        <v>0</v>
      </c>
      <c r="H2358" s="363">
        <v>0</v>
      </c>
      <c r="I2358" s="363">
        <v>3240.5387606826403</v>
      </c>
      <c r="J2358" s="363">
        <v>0</v>
      </c>
      <c r="K2358" s="363">
        <v>2216.5804559790804</v>
      </c>
    </row>
    <row r="2359" spans="1:11">
      <c r="A2359" s="361">
        <f t="shared" si="36"/>
        <v>45756</v>
      </c>
      <c r="B2359" s="362">
        <v>3</v>
      </c>
      <c r="C2359" s="363">
        <v>7017.8245917996901</v>
      </c>
      <c r="D2359" s="363">
        <v>0</v>
      </c>
      <c r="E2359" s="363">
        <v>0</v>
      </c>
      <c r="F2359" s="363">
        <v>46.399956048899</v>
      </c>
      <c r="G2359" s="363">
        <v>0</v>
      </c>
      <c r="H2359" s="363">
        <v>0</v>
      </c>
      <c r="I2359" s="363">
        <v>2746.5861359415203</v>
      </c>
      <c r="J2359" s="363">
        <v>0</v>
      </c>
      <c r="K2359" s="363">
        <v>2217.0642156718404</v>
      </c>
    </row>
    <row r="2360" spans="1:11">
      <c r="A2360" s="361">
        <f t="shared" si="36"/>
        <v>45756</v>
      </c>
      <c r="B2360" s="362">
        <v>4</v>
      </c>
      <c r="C2360" s="363">
        <v>4030.9868652268601</v>
      </c>
      <c r="D2360" s="363">
        <v>0</v>
      </c>
      <c r="E2360" s="363">
        <v>0</v>
      </c>
      <c r="F2360" s="363">
        <v>0</v>
      </c>
      <c r="G2360" s="363">
        <v>0</v>
      </c>
      <c r="H2360" s="363">
        <v>0</v>
      </c>
      <c r="I2360" s="363">
        <v>1817.9713524179401</v>
      </c>
      <c r="J2360" s="363">
        <v>0</v>
      </c>
      <c r="K2360" s="363">
        <v>0</v>
      </c>
    </row>
    <row r="2361" spans="1:11">
      <c r="A2361" s="361">
        <f t="shared" si="36"/>
        <v>45756</v>
      </c>
      <c r="B2361" s="362">
        <v>5</v>
      </c>
      <c r="C2361" s="363">
        <v>4228.3269860744904</v>
      </c>
      <c r="D2361" s="363">
        <v>0</v>
      </c>
      <c r="E2361" s="363">
        <v>0</v>
      </c>
      <c r="F2361" s="363">
        <v>0</v>
      </c>
      <c r="G2361" s="363">
        <v>0</v>
      </c>
      <c r="H2361" s="363">
        <v>0</v>
      </c>
      <c r="I2361" s="363">
        <v>4354.9735004460699</v>
      </c>
      <c r="J2361" s="363">
        <v>0</v>
      </c>
      <c r="K2361" s="363">
        <v>405.82612993539402</v>
      </c>
    </row>
    <row r="2362" spans="1:11">
      <c r="A2362" s="361">
        <f t="shared" si="36"/>
        <v>45756</v>
      </c>
      <c r="B2362" s="362">
        <v>6</v>
      </c>
      <c r="C2362" s="363">
        <v>5020.8484501307494</v>
      </c>
      <c r="D2362" s="363">
        <v>0</v>
      </c>
      <c r="E2362" s="363">
        <v>0</v>
      </c>
      <c r="F2362" s="363">
        <v>1438.1196</v>
      </c>
      <c r="G2362" s="363">
        <v>0</v>
      </c>
      <c r="H2362" s="363">
        <v>0</v>
      </c>
      <c r="I2362" s="363">
        <v>3165.2182885748703</v>
      </c>
      <c r="J2362" s="363">
        <v>0</v>
      </c>
      <c r="K2362" s="363">
        <v>760.31257720093299</v>
      </c>
    </row>
    <row r="2363" spans="1:11">
      <c r="A2363" s="361">
        <f t="shared" si="36"/>
        <v>45756</v>
      </c>
      <c r="B2363" s="362">
        <v>7</v>
      </c>
      <c r="C2363" s="363">
        <v>1331.3272163406102</v>
      </c>
      <c r="D2363" s="363">
        <v>0</v>
      </c>
      <c r="E2363" s="363">
        <v>0</v>
      </c>
      <c r="F2363" s="363">
        <v>689.77089999999998</v>
      </c>
      <c r="G2363" s="363">
        <v>0</v>
      </c>
      <c r="H2363" s="363">
        <v>0</v>
      </c>
      <c r="I2363" s="363">
        <v>2469.67987543751</v>
      </c>
      <c r="J2363" s="363">
        <v>0</v>
      </c>
      <c r="K2363" s="363">
        <v>626.09614664287596</v>
      </c>
    </row>
    <row r="2364" spans="1:11">
      <c r="A2364" s="361">
        <f t="shared" si="36"/>
        <v>45756</v>
      </c>
      <c r="B2364" s="362">
        <v>8</v>
      </c>
      <c r="C2364" s="363">
        <v>976.64056442181504</v>
      </c>
      <c r="D2364" s="363">
        <v>0</v>
      </c>
      <c r="E2364" s="363">
        <v>0</v>
      </c>
      <c r="F2364" s="363">
        <v>0</v>
      </c>
      <c r="G2364" s="363">
        <v>0</v>
      </c>
      <c r="H2364" s="363">
        <v>0</v>
      </c>
      <c r="I2364" s="363">
        <v>2827.0797598437703</v>
      </c>
      <c r="J2364" s="363">
        <v>0</v>
      </c>
      <c r="K2364" s="363">
        <v>327.49066124893602</v>
      </c>
    </row>
    <row r="2365" spans="1:11">
      <c r="A2365" s="361">
        <f t="shared" si="36"/>
        <v>45756</v>
      </c>
      <c r="B2365" s="362">
        <v>9</v>
      </c>
      <c r="C2365" s="363">
        <v>975.62024716863607</v>
      </c>
      <c r="D2365" s="363">
        <v>0</v>
      </c>
      <c r="E2365" s="363">
        <v>0</v>
      </c>
      <c r="F2365" s="363">
        <v>0</v>
      </c>
      <c r="G2365" s="363">
        <v>0</v>
      </c>
      <c r="H2365" s="363">
        <v>0</v>
      </c>
      <c r="I2365" s="363">
        <v>2628.6221431270596</v>
      </c>
      <c r="J2365" s="363">
        <v>0</v>
      </c>
      <c r="K2365" s="363">
        <v>327.070019619986</v>
      </c>
    </row>
    <row r="2366" spans="1:11">
      <c r="A2366" s="361">
        <f t="shared" si="36"/>
        <v>45756</v>
      </c>
      <c r="B2366" s="362">
        <v>10</v>
      </c>
      <c r="C2366" s="363">
        <v>976.48163065829704</v>
      </c>
      <c r="D2366" s="363">
        <v>0</v>
      </c>
      <c r="E2366" s="363">
        <v>0</v>
      </c>
      <c r="F2366" s="363">
        <v>0</v>
      </c>
      <c r="G2366" s="363">
        <v>0</v>
      </c>
      <c r="H2366" s="363">
        <v>0</v>
      </c>
      <c r="I2366" s="363">
        <v>2704.5440138556</v>
      </c>
      <c r="J2366" s="363">
        <v>0</v>
      </c>
      <c r="K2366" s="363">
        <v>326.80615460248902</v>
      </c>
    </row>
    <row r="2367" spans="1:11">
      <c r="A2367" s="361">
        <f t="shared" si="36"/>
        <v>45756</v>
      </c>
      <c r="B2367" s="362">
        <v>11</v>
      </c>
      <c r="C2367" s="363">
        <v>973.83910009930003</v>
      </c>
      <c r="D2367" s="363">
        <v>0</v>
      </c>
      <c r="E2367" s="363">
        <v>0</v>
      </c>
      <c r="F2367" s="363">
        <v>0</v>
      </c>
      <c r="G2367" s="363">
        <v>0</v>
      </c>
      <c r="H2367" s="363">
        <v>0</v>
      </c>
      <c r="I2367" s="363">
        <v>3444.5140982244202</v>
      </c>
      <c r="J2367" s="363">
        <v>0</v>
      </c>
      <c r="K2367" s="363">
        <v>327.11329395001303</v>
      </c>
    </row>
    <row r="2368" spans="1:11">
      <c r="A2368" s="361">
        <f t="shared" si="36"/>
        <v>45756</v>
      </c>
      <c r="B2368" s="362">
        <v>12</v>
      </c>
      <c r="C2368" s="363">
        <v>0</v>
      </c>
      <c r="D2368" s="363">
        <v>0</v>
      </c>
      <c r="E2368" s="363">
        <v>125.745735429177</v>
      </c>
      <c r="F2368" s="363">
        <v>0</v>
      </c>
      <c r="G2368" s="363">
        <v>0</v>
      </c>
      <c r="H2368" s="363">
        <v>0</v>
      </c>
      <c r="I2368" s="363">
        <v>0</v>
      </c>
      <c r="J2368" s="363">
        <v>0</v>
      </c>
      <c r="K2368" s="363">
        <v>910.25061828401715</v>
      </c>
    </row>
    <row r="2369" spans="1:11">
      <c r="A2369" s="361">
        <f t="shared" si="36"/>
        <v>45756</v>
      </c>
      <c r="B2369" s="362">
        <v>13</v>
      </c>
      <c r="C2369" s="363">
        <v>0</v>
      </c>
      <c r="D2369" s="363">
        <v>0</v>
      </c>
      <c r="E2369" s="363">
        <v>391.76259828889005</v>
      </c>
      <c r="F2369" s="363">
        <v>0</v>
      </c>
      <c r="G2369" s="363">
        <v>0</v>
      </c>
      <c r="H2369" s="363">
        <v>0</v>
      </c>
      <c r="I2369" s="363">
        <v>0</v>
      </c>
      <c r="J2369" s="363">
        <v>0</v>
      </c>
      <c r="K2369" s="363">
        <v>798.69309065929701</v>
      </c>
    </row>
    <row r="2370" spans="1:11">
      <c r="A2370" s="361">
        <f t="shared" si="36"/>
        <v>45756</v>
      </c>
      <c r="B2370" s="362">
        <v>14</v>
      </c>
      <c r="C2370" s="363">
        <v>0</v>
      </c>
      <c r="D2370" s="363">
        <v>0</v>
      </c>
      <c r="E2370" s="363">
        <v>391.72797858919506</v>
      </c>
      <c r="F2370" s="363">
        <v>0</v>
      </c>
      <c r="G2370" s="363">
        <v>0</v>
      </c>
      <c r="H2370" s="363">
        <v>0</v>
      </c>
      <c r="I2370" s="363">
        <v>0</v>
      </c>
      <c r="J2370" s="363">
        <v>0</v>
      </c>
      <c r="K2370" s="363">
        <v>858.75303817510007</v>
      </c>
    </row>
    <row r="2371" spans="1:11">
      <c r="A2371" s="361">
        <f t="shared" si="36"/>
        <v>45756</v>
      </c>
      <c r="B2371" s="362">
        <v>15</v>
      </c>
      <c r="C2371" s="363">
        <v>0</v>
      </c>
      <c r="D2371" s="363">
        <v>0</v>
      </c>
      <c r="E2371" s="363">
        <v>391.43168402941399</v>
      </c>
      <c r="F2371" s="363">
        <v>0</v>
      </c>
      <c r="G2371" s="363">
        <v>0</v>
      </c>
      <c r="H2371" s="363">
        <v>0</v>
      </c>
      <c r="I2371" s="363">
        <v>0</v>
      </c>
      <c r="J2371" s="363">
        <v>0</v>
      </c>
      <c r="K2371" s="363">
        <v>966.70671389626705</v>
      </c>
    </row>
    <row r="2372" spans="1:11">
      <c r="A2372" s="361">
        <f t="shared" si="36"/>
        <v>45756</v>
      </c>
      <c r="B2372" s="362">
        <v>16</v>
      </c>
      <c r="C2372" s="363">
        <v>0</v>
      </c>
      <c r="D2372" s="363">
        <v>0</v>
      </c>
      <c r="E2372" s="363">
        <v>409.214213575428</v>
      </c>
      <c r="F2372" s="363">
        <v>0</v>
      </c>
      <c r="G2372" s="363">
        <v>0</v>
      </c>
      <c r="H2372" s="363">
        <v>0</v>
      </c>
      <c r="I2372" s="363">
        <v>0</v>
      </c>
      <c r="J2372" s="363">
        <v>0</v>
      </c>
      <c r="K2372" s="363">
        <v>967.66706656966005</v>
      </c>
    </row>
    <row r="2373" spans="1:11">
      <c r="A2373" s="361">
        <f t="shared" ref="A2373:A2436" si="37">IF(B2373=0,A2372+1,A2372)</f>
        <v>45756</v>
      </c>
      <c r="B2373" s="362">
        <v>17</v>
      </c>
      <c r="C2373" s="363">
        <v>0</v>
      </c>
      <c r="D2373" s="363">
        <v>0</v>
      </c>
      <c r="E2373" s="363">
        <v>450.14539300965902</v>
      </c>
      <c r="F2373" s="363">
        <v>0</v>
      </c>
      <c r="G2373" s="363">
        <v>0</v>
      </c>
      <c r="H2373" s="363">
        <v>0</v>
      </c>
      <c r="I2373" s="363">
        <v>0</v>
      </c>
      <c r="J2373" s="363">
        <v>0</v>
      </c>
      <c r="K2373" s="363">
        <v>969.89819358996601</v>
      </c>
    </row>
    <row r="2374" spans="1:11">
      <c r="A2374" s="361">
        <f t="shared" si="37"/>
        <v>45756</v>
      </c>
      <c r="B2374" s="362">
        <v>18</v>
      </c>
      <c r="C2374" s="363">
        <v>33.745035308873504</v>
      </c>
      <c r="D2374" s="363">
        <v>0</v>
      </c>
      <c r="E2374" s="363">
        <v>290.20529623220597</v>
      </c>
      <c r="F2374" s="363">
        <v>0</v>
      </c>
      <c r="G2374" s="363">
        <v>0</v>
      </c>
      <c r="H2374" s="363">
        <v>0</v>
      </c>
      <c r="I2374" s="363">
        <v>0</v>
      </c>
      <c r="J2374" s="363">
        <v>0</v>
      </c>
      <c r="K2374" s="363">
        <v>0</v>
      </c>
    </row>
    <row r="2375" spans="1:11">
      <c r="A2375" s="361">
        <f t="shared" si="37"/>
        <v>45756</v>
      </c>
      <c r="B2375" s="362">
        <v>19</v>
      </c>
      <c r="C2375" s="363">
        <v>0</v>
      </c>
      <c r="D2375" s="363">
        <v>0</v>
      </c>
      <c r="E2375" s="363">
        <v>188.854412309954</v>
      </c>
      <c r="F2375" s="363">
        <v>0</v>
      </c>
      <c r="G2375" s="363">
        <v>0</v>
      </c>
      <c r="H2375" s="363">
        <v>0</v>
      </c>
      <c r="I2375" s="363">
        <v>0</v>
      </c>
      <c r="J2375" s="363">
        <v>0</v>
      </c>
      <c r="K2375" s="363">
        <v>0</v>
      </c>
    </row>
    <row r="2376" spans="1:11">
      <c r="A2376" s="361">
        <f t="shared" si="37"/>
        <v>45756</v>
      </c>
      <c r="B2376" s="362">
        <v>20</v>
      </c>
      <c r="C2376" s="363">
        <v>6.8354714431104897</v>
      </c>
      <c r="D2376" s="363">
        <v>0</v>
      </c>
      <c r="E2376" s="363">
        <v>0</v>
      </c>
      <c r="F2376" s="363">
        <v>0</v>
      </c>
      <c r="G2376" s="363">
        <v>0</v>
      </c>
      <c r="H2376" s="363">
        <v>0</v>
      </c>
      <c r="I2376" s="363">
        <v>0</v>
      </c>
      <c r="J2376" s="363">
        <v>0</v>
      </c>
      <c r="K2376" s="363">
        <v>0</v>
      </c>
    </row>
    <row r="2377" spans="1:11">
      <c r="A2377" s="361">
        <f t="shared" si="37"/>
        <v>45756</v>
      </c>
      <c r="B2377" s="362">
        <v>21</v>
      </c>
      <c r="C2377" s="363">
        <v>6650.1530744620795</v>
      </c>
      <c r="D2377" s="363">
        <v>0</v>
      </c>
      <c r="E2377" s="363">
        <v>0</v>
      </c>
      <c r="F2377" s="363">
        <v>0</v>
      </c>
      <c r="G2377" s="363">
        <v>0</v>
      </c>
      <c r="H2377" s="363">
        <v>0</v>
      </c>
      <c r="I2377" s="363">
        <v>0</v>
      </c>
      <c r="J2377" s="363">
        <v>0</v>
      </c>
      <c r="K2377" s="363">
        <v>0</v>
      </c>
    </row>
    <row r="2378" spans="1:11">
      <c r="A2378" s="361">
        <f t="shared" si="37"/>
        <v>45756</v>
      </c>
      <c r="B2378" s="362">
        <v>22</v>
      </c>
      <c r="C2378" s="363">
        <v>5653.9893309139698</v>
      </c>
      <c r="D2378" s="363">
        <v>0</v>
      </c>
      <c r="E2378" s="363">
        <v>0</v>
      </c>
      <c r="F2378" s="363">
        <v>0</v>
      </c>
      <c r="G2378" s="363">
        <v>0</v>
      </c>
      <c r="H2378" s="363">
        <v>0</v>
      </c>
      <c r="I2378" s="363">
        <v>0</v>
      </c>
      <c r="J2378" s="363">
        <v>0</v>
      </c>
      <c r="K2378" s="363">
        <v>0</v>
      </c>
    </row>
    <row r="2379" spans="1:11">
      <c r="A2379" s="361">
        <f t="shared" si="37"/>
        <v>45756</v>
      </c>
      <c r="B2379" s="362">
        <v>23</v>
      </c>
      <c r="C2379" s="363">
        <v>5867.0992812763307</v>
      </c>
      <c r="D2379" s="363">
        <v>0</v>
      </c>
      <c r="E2379" s="363">
        <v>0</v>
      </c>
      <c r="F2379" s="363">
        <v>0</v>
      </c>
      <c r="G2379" s="363">
        <v>0</v>
      </c>
      <c r="H2379" s="363">
        <v>0</v>
      </c>
      <c r="I2379" s="363">
        <v>0</v>
      </c>
      <c r="J2379" s="363">
        <v>0</v>
      </c>
      <c r="K2379" s="363">
        <v>0</v>
      </c>
    </row>
    <row r="2380" spans="1:11">
      <c r="A2380" s="361">
        <f t="shared" si="37"/>
        <v>45757</v>
      </c>
      <c r="B2380" s="362">
        <v>0</v>
      </c>
      <c r="C2380" s="363">
        <v>5510.7866733626506</v>
      </c>
      <c r="D2380" s="363">
        <v>0</v>
      </c>
      <c r="E2380" s="363">
        <v>0</v>
      </c>
      <c r="F2380" s="363">
        <v>0</v>
      </c>
      <c r="G2380" s="363">
        <v>0</v>
      </c>
      <c r="H2380" s="363">
        <v>0</v>
      </c>
      <c r="I2380" s="363">
        <v>770.83459211795207</v>
      </c>
      <c r="J2380" s="363">
        <v>0</v>
      </c>
      <c r="K2380" s="363">
        <v>0</v>
      </c>
    </row>
    <row r="2381" spans="1:11">
      <c r="A2381" s="361">
        <f t="shared" si="37"/>
        <v>45757</v>
      </c>
      <c r="B2381" s="362">
        <v>1</v>
      </c>
      <c r="C2381" s="363">
        <v>5330.5429414483397</v>
      </c>
      <c r="D2381" s="363">
        <v>0</v>
      </c>
      <c r="E2381" s="363">
        <v>0</v>
      </c>
      <c r="F2381" s="363">
        <v>0</v>
      </c>
      <c r="G2381" s="363">
        <v>0</v>
      </c>
      <c r="H2381" s="363">
        <v>0</v>
      </c>
      <c r="I2381" s="363">
        <v>982.400660000936</v>
      </c>
      <c r="J2381" s="363">
        <v>0</v>
      </c>
      <c r="K2381" s="363">
        <v>0</v>
      </c>
    </row>
    <row r="2382" spans="1:11">
      <c r="A2382" s="361">
        <f t="shared" si="37"/>
        <v>45757</v>
      </c>
      <c r="B2382" s="362">
        <v>2</v>
      </c>
      <c r="C2382" s="363">
        <v>4981.8478708677903</v>
      </c>
      <c r="D2382" s="363">
        <v>0</v>
      </c>
      <c r="E2382" s="363">
        <v>0</v>
      </c>
      <c r="F2382" s="363">
        <v>0</v>
      </c>
      <c r="G2382" s="363">
        <v>0</v>
      </c>
      <c r="H2382" s="363">
        <v>0</v>
      </c>
      <c r="I2382" s="363">
        <v>1014.7065765280601</v>
      </c>
      <c r="J2382" s="363">
        <v>0</v>
      </c>
      <c r="K2382" s="363">
        <v>402.159286372682</v>
      </c>
    </row>
    <row r="2383" spans="1:11">
      <c r="A2383" s="361">
        <f t="shared" si="37"/>
        <v>45757</v>
      </c>
      <c r="B2383" s="362">
        <v>3</v>
      </c>
      <c r="C2383" s="363">
        <v>5422.9374320597408</v>
      </c>
      <c r="D2383" s="363">
        <v>0</v>
      </c>
      <c r="E2383" s="363">
        <v>0</v>
      </c>
      <c r="F2383" s="363">
        <v>0</v>
      </c>
      <c r="G2383" s="363">
        <v>0</v>
      </c>
      <c r="H2383" s="363">
        <v>0</v>
      </c>
      <c r="I2383" s="363">
        <v>634.157271452386</v>
      </c>
      <c r="J2383" s="363">
        <v>0</v>
      </c>
      <c r="K2383" s="363">
        <v>402.11471487176505</v>
      </c>
    </row>
    <row r="2384" spans="1:11">
      <c r="A2384" s="361">
        <f t="shared" si="37"/>
        <v>45757</v>
      </c>
      <c r="B2384" s="362">
        <v>4</v>
      </c>
      <c r="C2384" s="363">
        <v>4982.3951186660506</v>
      </c>
      <c r="D2384" s="363">
        <v>0</v>
      </c>
      <c r="E2384" s="363">
        <v>0</v>
      </c>
      <c r="F2384" s="363">
        <v>0</v>
      </c>
      <c r="G2384" s="363">
        <v>0</v>
      </c>
      <c r="H2384" s="363">
        <v>0</v>
      </c>
      <c r="I2384" s="363">
        <v>933.33504270795106</v>
      </c>
      <c r="J2384" s="363">
        <v>0</v>
      </c>
      <c r="K2384" s="363">
        <v>403.62545603575199</v>
      </c>
    </row>
    <row r="2385" spans="1:11">
      <c r="A2385" s="361">
        <f t="shared" si="37"/>
        <v>45757</v>
      </c>
      <c r="B2385" s="362">
        <v>5</v>
      </c>
      <c r="C2385" s="363">
        <v>0</v>
      </c>
      <c r="D2385" s="363">
        <v>0</v>
      </c>
      <c r="E2385" s="363">
        <v>0</v>
      </c>
      <c r="F2385" s="363">
        <v>0</v>
      </c>
      <c r="G2385" s="363">
        <v>0</v>
      </c>
      <c r="H2385" s="363">
        <v>0</v>
      </c>
      <c r="I2385" s="363">
        <v>1632.60555429236</v>
      </c>
      <c r="J2385" s="363">
        <v>0</v>
      </c>
      <c r="K2385" s="363">
        <v>1411.1170150820801</v>
      </c>
    </row>
    <row r="2386" spans="1:11">
      <c r="A2386" s="361">
        <f t="shared" si="37"/>
        <v>45757</v>
      </c>
      <c r="B2386" s="362">
        <v>6</v>
      </c>
      <c r="C2386" s="363">
        <v>0</v>
      </c>
      <c r="D2386" s="363">
        <v>0</v>
      </c>
      <c r="E2386" s="363">
        <v>0</v>
      </c>
      <c r="F2386" s="363">
        <v>1292.4235000000001</v>
      </c>
      <c r="G2386" s="363">
        <v>0</v>
      </c>
      <c r="H2386" s="363">
        <v>0</v>
      </c>
      <c r="I2386" s="363">
        <v>1250.4130914837401</v>
      </c>
      <c r="J2386" s="363">
        <v>0</v>
      </c>
      <c r="K2386" s="363">
        <v>1083.6353922017502</v>
      </c>
    </row>
    <row r="2387" spans="1:11">
      <c r="A2387" s="361">
        <f t="shared" si="37"/>
        <v>45757</v>
      </c>
      <c r="B2387" s="362">
        <v>7</v>
      </c>
      <c r="C2387" s="363">
        <v>0</v>
      </c>
      <c r="D2387" s="363">
        <v>0</v>
      </c>
      <c r="E2387" s="363">
        <v>0</v>
      </c>
      <c r="F2387" s="363">
        <v>1424.5534</v>
      </c>
      <c r="G2387" s="363">
        <v>0</v>
      </c>
      <c r="H2387" s="363">
        <v>0</v>
      </c>
      <c r="I2387" s="363">
        <v>1027.5074887190501</v>
      </c>
      <c r="J2387" s="363">
        <v>0</v>
      </c>
      <c r="K2387" s="363">
        <v>1154.5116872308099</v>
      </c>
    </row>
    <row r="2388" spans="1:11">
      <c r="A2388" s="361">
        <f t="shared" si="37"/>
        <v>45757</v>
      </c>
      <c r="B2388" s="362">
        <v>8</v>
      </c>
      <c r="C2388" s="363">
        <v>0</v>
      </c>
      <c r="D2388" s="363">
        <v>0</v>
      </c>
      <c r="E2388" s="363">
        <v>0</v>
      </c>
      <c r="F2388" s="363">
        <v>1424.5534</v>
      </c>
      <c r="G2388" s="363">
        <v>0</v>
      </c>
      <c r="H2388" s="363">
        <v>0</v>
      </c>
      <c r="I2388" s="363">
        <v>1413.5580966802002</v>
      </c>
      <c r="J2388" s="363">
        <v>0</v>
      </c>
      <c r="K2388" s="363">
        <v>1863.5395436937101</v>
      </c>
    </row>
    <row r="2389" spans="1:11">
      <c r="A2389" s="361">
        <f t="shared" si="37"/>
        <v>45757</v>
      </c>
      <c r="B2389" s="362">
        <v>9</v>
      </c>
      <c r="C2389" s="363">
        <v>0</v>
      </c>
      <c r="D2389" s="363">
        <v>0</v>
      </c>
      <c r="E2389" s="363">
        <v>0</v>
      </c>
      <c r="F2389" s="363">
        <v>1414.2538</v>
      </c>
      <c r="G2389" s="363">
        <v>0</v>
      </c>
      <c r="H2389" s="363">
        <v>0</v>
      </c>
      <c r="I2389" s="363">
        <v>1435.6086955176499</v>
      </c>
      <c r="J2389" s="363">
        <v>0</v>
      </c>
      <c r="K2389" s="363">
        <v>2180.2596706526001</v>
      </c>
    </row>
    <row r="2390" spans="1:11">
      <c r="A2390" s="361">
        <f t="shared" si="37"/>
        <v>45757</v>
      </c>
      <c r="B2390" s="362">
        <v>10</v>
      </c>
      <c r="C2390" s="363">
        <v>0</v>
      </c>
      <c r="D2390" s="363">
        <v>0</v>
      </c>
      <c r="E2390" s="363">
        <v>0</v>
      </c>
      <c r="F2390" s="363">
        <v>1424.5534</v>
      </c>
      <c r="G2390" s="363">
        <v>0</v>
      </c>
      <c r="H2390" s="363">
        <v>0</v>
      </c>
      <c r="I2390" s="363">
        <v>1618.6320495795801</v>
      </c>
      <c r="J2390" s="363">
        <v>0</v>
      </c>
      <c r="K2390" s="363">
        <v>2325.99466388375</v>
      </c>
    </row>
    <row r="2391" spans="1:11">
      <c r="A2391" s="361">
        <f t="shared" si="37"/>
        <v>45757</v>
      </c>
      <c r="B2391" s="362">
        <v>11</v>
      </c>
      <c r="C2391" s="363">
        <v>0.16384863291645999</v>
      </c>
      <c r="D2391" s="363">
        <v>0</v>
      </c>
      <c r="E2391" s="363">
        <v>0</v>
      </c>
      <c r="F2391" s="363">
        <v>1214.9173000000001</v>
      </c>
      <c r="G2391" s="363">
        <v>0</v>
      </c>
      <c r="H2391" s="363">
        <v>0</v>
      </c>
      <c r="I2391" s="363">
        <v>2254.7273896268002</v>
      </c>
      <c r="J2391" s="363">
        <v>0</v>
      </c>
      <c r="K2391" s="363">
        <v>2325.9600206274699</v>
      </c>
    </row>
    <row r="2392" spans="1:11">
      <c r="A2392" s="361">
        <f t="shared" si="37"/>
        <v>45757</v>
      </c>
      <c r="B2392" s="362">
        <v>12</v>
      </c>
      <c r="C2392" s="363">
        <v>0</v>
      </c>
      <c r="D2392" s="363">
        <v>0</v>
      </c>
      <c r="E2392" s="363">
        <v>0</v>
      </c>
      <c r="F2392" s="363">
        <v>1254.7846</v>
      </c>
      <c r="G2392" s="363">
        <v>0</v>
      </c>
      <c r="H2392" s="363">
        <v>0</v>
      </c>
      <c r="I2392" s="363">
        <v>1413.7550011119201</v>
      </c>
      <c r="J2392" s="363">
        <v>0</v>
      </c>
      <c r="K2392" s="363">
        <v>2836.8646201463603</v>
      </c>
    </row>
    <row r="2393" spans="1:11">
      <c r="A2393" s="361">
        <f t="shared" si="37"/>
        <v>45757</v>
      </c>
      <c r="B2393" s="362">
        <v>13</v>
      </c>
      <c r="C2393" s="363">
        <v>0</v>
      </c>
      <c r="D2393" s="363">
        <v>0</v>
      </c>
      <c r="E2393" s="363">
        <v>0</v>
      </c>
      <c r="F2393" s="363">
        <v>1214.9173000000001</v>
      </c>
      <c r="G2393" s="363">
        <v>0</v>
      </c>
      <c r="H2393" s="363">
        <v>0</v>
      </c>
      <c r="I2393" s="363">
        <v>1623.6903707397898</v>
      </c>
      <c r="J2393" s="363">
        <v>0</v>
      </c>
      <c r="K2393" s="363">
        <v>2325.2394216225498</v>
      </c>
    </row>
    <row r="2394" spans="1:11">
      <c r="A2394" s="361">
        <f t="shared" si="37"/>
        <v>45757</v>
      </c>
      <c r="B2394" s="362">
        <v>14</v>
      </c>
      <c r="C2394" s="363">
        <v>0</v>
      </c>
      <c r="D2394" s="363">
        <v>0</v>
      </c>
      <c r="E2394" s="363">
        <v>8.3976987622322206</v>
      </c>
      <c r="F2394" s="363">
        <v>492.60300000000001</v>
      </c>
      <c r="G2394" s="363">
        <v>0</v>
      </c>
      <c r="H2394" s="363">
        <v>0</v>
      </c>
      <c r="I2394" s="363">
        <v>1238.39661345892</v>
      </c>
      <c r="J2394" s="363">
        <v>0</v>
      </c>
      <c r="K2394" s="363">
        <v>2808.04742834845</v>
      </c>
    </row>
    <row r="2395" spans="1:11">
      <c r="A2395" s="361">
        <f t="shared" si="37"/>
        <v>45757</v>
      </c>
      <c r="B2395" s="362">
        <v>15</v>
      </c>
      <c r="C2395" s="363">
        <v>0</v>
      </c>
      <c r="D2395" s="363">
        <v>0</v>
      </c>
      <c r="E2395" s="363">
        <v>340.52414709013703</v>
      </c>
      <c r="F2395" s="363">
        <v>321.28530000000001</v>
      </c>
      <c r="G2395" s="363">
        <v>0</v>
      </c>
      <c r="H2395" s="363">
        <v>0</v>
      </c>
      <c r="I2395" s="363">
        <v>1480.7856743389402</v>
      </c>
      <c r="J2395" s="363">
        <v>0</v>
      </c>
      <c r="K2395" s="363">
        <v>2324.9891187369503</v>
      </c>
    </row>
    <row r="2396" spans="1:11">
      <c r="A2396" s="361">
        <f t="shared" si="37"/>
        <v>45757</v>
      </c>
      <c r="B2396" s="362">
        <v>16</v>
      </c>
      <c r="C2396" s="363">
        <v>0</v>
      </c>
      <c r="D2396" s="363">
        <v>0</v>
      </c>
      <c r="E2396" s="363">
        <v>344.25277980494002</v>
      </c>
      <c r="F2396" s="363">
        <v>0</v>
      </c>
      <c r="G2396" s="363">
        <v>0</v>
      </c>
      <c r="H2396" s="363">
        <v>0</v>
      </c>
      <c r="I2396" s="363">
        <v>1804.4977906080601</v>
      </c>
      <c r="J2396" s="363">
        <v>0</v>
      </c>
      <c r="K2396" s="363">
        <v>2325.3571440385099</v>
      </c>
    </row>
    <row r="2397" spans="1:11">
      <c r="A2397" s="361">
        <f t="shared" si="37"/>
        <v>45757</v>
      </c>
      <c r="B2397" s="362">
        <v>17</v>
      </c>
      <c r="C2397" s="363">
        <v>0</v>
      </c>
      <c r="D2397" s="363">
        <v>0</v>
      </c>
      <c r="E2397" s="363">
        <v>383.60778683365504</v>
      </c>
      <c r="F2397" s="363">
        <v>595.39390000000003</v>
      </c>
      <c r="G2397" s="363">
        <v>0</v>
      </c>
      <c r="H2397" s="363">
        <v>0</v>
      </c>
      <c r="I2397" s="363">
        <v>1725.6647215341</v>
      </c>
      <c r="J2397" s="363">
        <v>0</v>
      </c>
      <c r="K2397" s="363">
        <v>2325.5294347453701</v>
      </c>
    </row>
    <row r="2398" spans="1:11">
      <c r="A2398" s="361">
        <f t="shared" si="37"/>
        <v>45757</v>
      </c>
      <c r="B2398" s="362">
        <v>18</v>
      </c>
      <c r="C2398" s="363">
        <v>0</v>
      </c>
      <c r="D2398" s="363">
        <v>0</v>
      </c>
      <c r="E2398" s="363">
        <v>175.36700555999303</v>
      </c>
      <c r="F2398" s="363">
        <v>0</v>
      </c>
      <c r="G2398" s="363">
        <v>0</v>
      </c>
      <c r="H2398" s="363">
        <v>0</v>
      </c>
      <c r="I2398" s="363">
        <v>407.38419955467407</v>
      </c>
      <c r="J2398" s="363">
        <v>0</v>
      </c>
      <c r="K2398" s="363">
        <v>0</v>
      </c>
    </row>
    <row r="2399" spans="1:11">
      <c r="A2399" s="361">
        <f t="shared" si="37"/>
        <v>45757</v>
      </c>
      <c r="B2399" s="362">
        <v>19</v>
      </c>
      <c r="C2399" s="363">
        <v>0</v>
      </c>
      <c r="D2399" s="363">
        <v>0</v>
      </c>
      <c r="E2399" s="363">
        <v>175.52140614046101</v>
      </c>
      <c r="F2399" s="363">
        <v>0</v>
      </c>
      <c r="G2399" s="363">
        <v>0</v>
      </c>
      <c r="H2399" s="363">
        <v>0</v>
      </c>
      <c r="I2399" s="363">
        <v>411.85963407779002</v>
      </c>
      <c r="J2399" s="363">
        <v>0</v>
      </c>
      <c r="K2399" s="363">
        <v>0</v>
      </c>
    </row>
    <row r="2400" spans="1:11">
      <c r="A2400" s="361">
        <f t="shared" si="37"/>
        <v>45757</v>
      </c>
      <c r="B2400" s="362">
        <v>20</v>
      </c>
      <c r="C2400" s="363">
        <v>0</v>
      </c>
      <c r="D2400" s="363">
        <v>0</v>
      </c>
      <c r="E2400" s="363">
        <v>19.160776853213001</v>
      </c>
      <c r="F2400" s="363">
        <v>0</v>
      </c>
      <c r="G2400" s="363">
        <v>0</v>
      </c>
      <c r="H2400" s="363">
        <v>0</v>
      </c>
      <c r="I2400" s="363">
        <v>285.34603114034303</v>
      </c>
      <c r="J2400" s="363">
        <v>0</v>
      </c>
      <c r="K2400" s="363">
        <v>0</v>
      </c>
    </row>
    <row r="2401" spans="1:11">
      <c r="A2401" s="361">
        <f t="shared" si="37"/>
        <v>45757</v>
      </c>
      <c r="B2401" s="362">
        <v>21</v>
      </c>
      <c r="C2401" s="363">
        <v>1763.3013563228601</v>
      </c>
      <c r="D2401" s="363">
        <v>0</v>
      </c>
      <c r="E2401" s="363">
        <v>0</v>
      </c>
      <c r="F2401" s="363">
        <v>0</v>
      </c>
      <c r="G2401" s="363">
        <v>0</v>
      </c>
      <c r="H2401" s="363">
        <v>0</v>
      </c>
      <c r="I2401" s="363">
        <v>0</v>
      </c>
      <c r="J2401" s="363">
        <v>0</v>
      </c>
      <c r="K2401" s="363">
        <v>0</v>
      </c>
    </row>
    <row r="2402" spans="1:11">
      <c r="A2402" s="361">
        <f t="shared" si="37"/>
        <v>45757</v>
      </c>
      <c r="B2402" s="362">
        <v>22</v>
      </c>
      <c r="C2402" s="363">
        <v>5205.3554417179403</v>
      </c>
      <c r="D2402" s="363">
        <v>0</v>
      </c>
      <c r="E2402" s="363">
        <v>0</v>
      </c>
      <c r="F2402" s="363">
        <v>0</v>
      </c>
      <c r="G2402" s="363">
        <v>0</v>
      </c>
      <c r="H2402" s="363">
        <v>0</v>
      </c>
      <c r="I2402" s="363">
        <v>0</v>
      </c>
      <c r="J2402" s="363">
        <v>0</v>
      </c>
      <c r="K2402" s="363">
        <v>397.22833719948005</v>
      </c>
    </row>
    <row r="2403" spans="1:11">
      <c r="A2403" s="361">
        <f t="shared" si="37"/>
        <v>45757</v>
      </c>
      <c r="B2403" s="362">
        <v>23</v>
      </c>
      <c r="C2403" s="363">
        <v>5568.5652702275493</v>
      </c>
      <c r="D2403" s="363">
        <v>0</v>
      </c>
      <c r="E2403" s="363">
        <v>0</v>
      </c>
      <c r="F2403" s="363">
        <v>0</v>
      </c>
      <c r="G2403" s="363">
        <v>0</v>
      </c>
      <c r="H2403" s="363">
        <v>0</v>
      </c>
      <c r="I2403" s="363">
        <v>0</v>
      </c>
      <c r="J2403" s="363">
        <v>0</v>
      </c>
      <c r="K2403" s="363">
        <v>397.38290031670601</v>
      </c>
    </row>
    <row r="2404" spans="1:11">
      <c r="A2404" s="361">
        <f t="shared" si="37"/>
        <v>45758</v>
      </c>
      <c r="B2404" s="362">
        <v>0</v>
      </c>
      <c r="C2404" s="363">
        <v>5546.8889758522801</v>
      </c>
      <c r="D2404" s="363">
        <v>0</v>
      </c>
      <c r="E2404" s="363">
        <v>0</v>
      </c>
      <c r="F2404" s="363">
        <v>165.0421</v>
      </c>
      <c r="G2404" s="363">
        <v>0</v>
      </c>
      <c r="H2404" s="363">
        <v>0</v>
      </c>
      <c r="I2404" s="363">
        <v>463.55307713660397</v>
      </c>
      <c r="J2404" s="363">
        <v>0</v>
      </c>
      <c r="K2404" s="363">
        <v>0</v>
      </c>
    </row>
    <row r="2405" spans="1:11">
      <c r="A2405" s="361">
        <f t="shared" si="37"/>
        <v>45758</v>
      </c>
      <c r="B2405" s="362">
        <v>1</v>
      </c>
      <c r="C2405" s="363">
        <v>5185.6619998818096</v>
      </c>
      <c r="D2405" s="363">
        <v>0</v>
      </c>
      <c r="E2405" s="363">
        <v>0</v>
      </c>
      <c r="F2405" s="363">
        <v>165.0421</v>
      </c>
      <c r="G2405" s="363">
        <v>0</v>
      </c>
      <c r="H2405" s="363">
        <v>0</v>
      </c>
      <c r="I2405" s="363">
        <v>1260.88068774781</v>
      </c>
      <c r="J2405" s="363">
        <v>0</v>
      </c>
      <c r="K2405" s="363">
        <v>0</v>
      </c>
    </row>
    <row r="2406" spans="1:11">
      <c r="A2406" s="361">
        <f t="shared" si="37"/>
        <v>45758</v>
      </c>
      <c r="B2406" s="362">
        <v>2</v>
      </c>
      <c r="C2406" s="363">
        <v>5042.2414016737794</v>
      </c>
      <c r="D2406" s="363">
        <v>0</v>
      </c>
      <c r="E2406" s="363">
        <v>0</v>
      </c>
      <c r="F2406" s="363">
        <v>165.0421</v>
      </c>
      <c r="G2406" s="363">
        <v>0</v>
      </c>
      <c r="H2406" s="363">
        <v>0</v>
      </c>
      <c r="I2406" s="363">
        <v>786.41186822248608</v>
      </c>
      <c r="J2406" s="363">
        <v>0</v>
      </c>
      <c r="K2406" s="363">
        <v>0</v>
      </c>
    </row>
    <row r="2407" spans="1:11">
      <c r="A2407" s="361">
        <f t="shared" si="37"/>
        <v>45758</v>
      </c>
      <c r="B2407" s="362">
        <v>3</v>
      </c>
      <c r="C2407" s="363">
        <v>5041.6155258172594</v>
      </c>
      <c r="D2407" s="363">
        <v>0</v>
      </c>
      <c r="E2407" s="363">
        <v>0</v>
      </c>
      <c r="F2407" s="363">
        <v>165.0421</v>
      </c>
      <c r="G2407" s="363">
        <v>0</v>
      </c>
      <c r="H2407" s="363">
        <v>0</v>
      </c>
      <c r="I2407" s="363">
        <v>716.20997287101704</v>
      </c>
      <c r="J2407" s="363">
        <v>0</v>
      </c>
      <c r="K2407" s="363">
        <v>0</v>
      </c>
    </row>
    <row r="2408" spans="1:11">
      <c r="A2408" s="361">
        <f t="shared" si="37"/>
        <v>45758</v>
      </c>
      <c r="B2408" s="362">
        <v>4</v>
      </c>
      <c r="C2408" s="363">
        <v>4651.9438634540593</v>
      </c>
      <c r="D2408" s="363">
        <v>0</v>
      </c>
      <c r="E2408" s="363">
        <v>0</v>
      </c>
      <c r="F2408" s="363">
        <v>165.0421</v>
      </c>
      <c r="G2408" s="363">
        <v>0</v>
      </c>
      <c r="H2408" s="363">
        <v>0</v>
      </c>
      <c r="I2408" s="363">
        <v>1854.3794133937699</v>
      </c>
      <c r="J2408" s="363">
        <v>0</v>
      </c>
      <c r="K2408" s="363">
        <v>394.50176891578002</v>
      </c>
    </row>
    <row r="2409" spans="1:11">
      <c r="A2409" s="361">
        <f t="shared" si="37"/>
        <v>45758</v>
      </c>
      <c r="B2409" s="362">
        <v>5</v>
      </c>
      <c r="C2409" s="363">
        <v>3321.6002929352403</v>
      </c>
      <c r="D2409" s="363">
        <v>0</v>
      </c>
      <c r="E2409" s="363">
        <v>0</v>
      </c>
      <c r="F2409" s="363">
        <v>165.0421</v>
      </c>
      <c r="G2409" s="363">
        <v>0</v>
      </c>
      <c r="H2409" s="363">
        <v>0</v>
      </c>
      <c r="I2409" s="363">
        <v>2308.6768871209301</v>
      </c>
      <c r="J2409" s="363">
        <v>0</v>
      </c>
      <c r="K2409" s="363">
        <v>1969.95018657073</v>
      </c>
    </row>
    <row r="2410" spans="1:11">
      <c r="A2410" s="361">
        <f t="shared" si="37"/>
        <v>45758</v>
      </c>
      <c r="B2410" s="362">
        <v>6</v>
      </c>
      <c r="C2410" s="363">
        <v>0</v>
      </c>
      <c r="D2410" s="363">
        <v>0</v>
      </c>
      <c r="E2410" s="363">
        <v>0</v>
      </c>
      <c r="F2410" s="363">
        <v>197.93680000000001</v>
      </c>
      <c r="G2410" s="363">
        <v>0</v>
      </c>
      <c r="H2410" s="363">
        <v>0</v>
      </c>
      <c r="I2410" s="363">
        <v>2213.2195700811699</v>
      </c>
      <c r="J2410" s="363">
        <v>0</v>
      </c>
      <c r="K2410" s="363">
        <v>848.64553799889813</v>
      </c>
    </row>
    <row r="2411" spans="1:11">
      <c r="A2411" s="361">
        <f t="shared" si="37"/>
        <v>45758</v>
      </c>
      <c r="B2411" s="362">
        <v>7</v>
      </c>
      <c r="C2411" s="363">
        <v>0</v>
      </c>
      <c r="D2411" s="363">
        <v>0</v>
      </c>
      <c r="E2411" s="363">
        <v>0</v>
      </c>
      <c r="F2411" s="363">
        <v>159.01060000000001</v>
      </c>
      <c r="G2411" s="363">
        <v>0</v>
      </c>
      <c r="H2411" s="363">
        <v>0</v>
      </c>
      <c r="I2411" s="363">
        <v>808.51158750694503</v>
      </c>
      <c r="J2411" s="363">
        <v>0</v>
      </c>
      <c r="K2411" s="363">
        <v>746.403687270982</v>
      </c>
    </row>
    <row r="2412" spans="1:11">
      <c r="A2412" s="361">
        <f t="shared" si="37"/>
        <v>45758</v>
      </c>
      <c r="B2412" s="362">
        <v>8</v>
      </c>
      <c r="C2412" s="363">
        <v>0</v>
      </c>
      <c r="D2412" s="363">
        <v>0</v>
      </c>
      <c r="E2412" s="363">
        <v>0</v>
      </c>
      <c r="F2412" s="363">
        <v>0</v>
      </c>
      <c r="G2412" s="363">
        <v>0</v>
      </c>
      <c r="H2412" s="363">
        <v>0</v>
      </c>
      <c r="I2412" s="363">
        <v>342.12241520569205</v>
      </c>
      <c r="J2412" s="363">
        <v>0</v>
      </c>
      <c r="K2412" s="363">
        <v>187.97785310495399</v>
      </c>
    </row>
    <row r="2413" spans="1:11">
      <c r="A2413" s="361">
        <f t="shared" si="37"/>
        <v>45758</v>
      </c>
      <c r="B2413" s="362">
        <v>9</v>
      </c>
      <c r="C2413" s="363">
        <v>0</v>
      </c>
      <c r="D2413" s="363">
        <v>0</v>
      </c>
      <c r="E2413" s="363">
        <v>0</v>
      </c>
      <c r="F2413" s="363">
        <v>192.54350000000002</v>
      </c>
      <c r="G2413" s="363">
        <v>0</v>
      </c>
      <c r="H2413" s="363">
        <v>0</v>
      </c>
      <c r="I2413" s="363">
        <v>1038.7947384926701</v>
      </c>
      <c r="J2413" s="363">
        <v>0</v>
      </c>
      <c r="K2413" s="363">
        <v>2492.9509348488205</v>
      </c>
    </row>
    <row r="2414" spans="1:11">
      <c r="A2414" s="361">
        <f t="shared" si="37"/>
        <v>45758</v>
      </c>
      <c r="B2414" s="362">
        <v>10</v>
      </c>
      <c r="C2414" s="363">
        <v>0</v>
      </c>
      <c r="D2414" s="363">
        <v>0</v>
      </c>
      <c r="E2414" s="363">
        <v>0</v>
      </c>
      <c r="F2414" s="363">
        <v>192.54350000000002</v>
      </c>
      <c r="G2414" s="363">
        <v>0</v>
      </c>
      <c r="H2414" s="363">
        <v>0</v>
      </c>
      <c r="I2414" s="363">
        <v>954.20022090685495</v>
      </c>
      <c r="J2414" s="363">
        <v>0</v>
      </c>
      <c r="K2414" s="363">
        <v>2493.32433128514</v>
      </c>
    </row>
    <row r="2415" spans="1:11">
      <c r="A2415" s="361">
        <f t="shared" si="37"/>
        <v>45758</v>
      </c>
      <c r="B2415" s="362">
        <v>11</v>
      </c>
      <c r="C2415" s="363">
        <v>0</v>
      </c>
      <c r="D2415" s="363">
        <v>0</v>
      </c>
      <c r="E2415" s="363">
        <v>0</v>
      </c>
      <c r="F2415" s="363">
        <v>146.84100000000001</v>
      </c>
      <c r="G2415" s="363">
        <v>0</v>
      </c>
      <c r="H2415" s="363">
        <v>0</v>
      </c>
      <c r="I2415" s="363">
        <v>1200.68957890457</v>
      </c>
      <c r="J2415" s="363">
        <v>0</v>
      </c>
      <c r="K2415" s="363">
        <v>1973.9280068679802</v>
      </c>
    </row>
    <row r="2416" spans="1:11">
      <c r="A2416" s="361">
        <f t="shared" si="37"/>
        <v>45758</v>
      </c>
      <c r="B2416" s="362">
        <v>12</v>
      </c>
      <c r="C2416" s="363">
        <v>0</v>
      </c>
      <c r="D2416" s="363">
        <v>0</v>
      </c>
      <c r="E2416" s="363">
        <v>0</v>
      </c>
      <c r="F2416" s="363">
        <v>146.84100000000001</v>
      </c>
      <c r="G2416" s="363">
        <v>0</v>
      </c>
      <c r="H2416" s="363">
        <v>0</v>
      </c>
      <c r="I2416" s="363">
        <v>1001.99705603475</v>
      </c>
      <c r="J2416" s="363">
        <v>0</v>
      </c>
      <c r="K2416" s="363">
        <v>1973.7115276015002</v>
      </c>
    </row>
    <row r="2417" spans="1:11">
      <c r="A2417" s="361">
        <f t="shared" si="37"/>
        <v>45758</v>
      </c>
      <c r="B2417" s="362">
        <v>13</v>
      </c>
      <c r="C2417" s="363">
        <v>0</v>
      </c>
      <c r="D2417" s="363">
        <v>0</v>
      </c>
      <c r="E2417" s="363">
        <v>0</v>
      </c>
      <c r="F2417" s="363">
        <v>146.84100000000001</v>
      </c>
      <c r="G2417" s="363">
        <v>0</v>
      </c>
      <c r="H2417" s="363">
        <v>0</v>
      </c>
      <c r="I2417" s="363">
        <v>742.27919306649608</v>
      </c>
      <c r="J2417" s="363">
        <v>0</v>
      </c>
      <c r="K2417" s="363">
        <v>1973.1141226387699</v>
      </c>
    </row>
    <row r="2418" spans="1:11">
      <c r="A2418" s="361">
        <f t="shared" si="37"/>
        <v>45758</v>
      </c>
      <c r="B2418" s="362">
        <v>14</v>
      </c>
      <c r="C2418" s="363">
        <v>522.74708029651003</v>
      </c>
      <c r="D2418" s="363">
        <v>0</v>
      </c>
      <c r="E2418" s="363">
        <v>0</v>
      </c>
      <c r="F2418" s="363">
        <v>192.54350000000002</v>
      </c>
      <c r="G2418" s="363">
        <v>0</v>
      </c>
      <c r="H2418" s="363">
        <v>0</v>
      </c>
      <c r="I2418" s="363">
        <v>1004.16147746465</v>
      </c>
      <c r="J2418" s="363">
        <v>0</v>
      </c>
      <c r="K2418" s="363">
        <v>2489.9977356623499</v>
      </c>
    </row>
    <row r="2419" spans="1:11">
      <c r="A2419" s="361">
        <f t="shared" si="37"/>
        <v>45758</v>
      </c>
      <c r="B2419" s="362">
        <v>15</v>
      </c>
      <c r="C2419" s="363">
        <v>0</v>
      </c>
      <c r="D2419" s="363">
        <v>0</v>
      </c>
      <c r="E2419" s="363">
        <v>0</v>
      </c>
      <c r="F2419" s="363">
        <v>146.84100000000001</v>
      </c>
      <c r="G2419" s="363">
        <v>0</v>
      </c>
      <c r="H2419" s="363">
        <v>0</v>
      </c>
      <c r="I2419" s="363">
        <v>2155.3136957673401</v>
      </c>
      <c r="J2419" s="363">
        <v>0</v>
      </c>
      <c r="K2419" s="363">
        <v>2097.4171733636103</v>
      </c>
    </row>
    <row r="2420" spans="1:11">
      <c r="A2420" s="361">
        <f t="shared" si="37"/>
        <v>45758</v>
      </c>
      <c r="B2420" s="362">
        <v>16</v>
      </c>
      <c r="C2420" s="363">
        <v>0</v>
      </c>
      <c r="D2420" s="363">
        <v>0</v>
      </c>
      <c r="E2420" s="363">
        <v>0</v>
      </c>
      <c r="F2420" s="363">
        <v>146.84100000000001</v>
      </c>
      <c r="G2420" s="363">
        <v>0</v>
      </c>
      <c r="H2420" s="363">
        <v>0</v>
      </c>
      <c r="I2420" s="363">
        <v>2593.3556183569503</v>
      </c>
      <c r="J2420" s="363">
        <v>0</v>
      </c>
      <c r="K2420" s="363">
        <v>1974.0463570386103</v>
      </c>
    </row>
    <row r="2421" spans="1:11">
      <c r="A2421" s="361">
        <f t="shared" si="37"/>
        <v>45758</v>
      </c>
      <c r="B2421" s="362">
        <v>17</v>
      </c>
      <c r="C2421" s="363">
        <v>0</v>
      </c>
      <c r="D2421" s="363">
        <v>0</v>
      </c>
      <c r="E2421" s="363">
        <v>0</v>
      </c>
      <c r="F2421" s="363">
        <v>0</v>
      </c>
      <c r="G2421" s="363">
        <v>0</v>
      </c>
      <c r="H2421" s="363">
        <v>0</v>
      </c>
      <c r="I2421" s="363">
        <v>2624.85008937985</v>
      </c>
      <c r="J2421" s="363">
        <v>0</v>
      </c>
      <c r="K2421" s="363">
        <v>2493.1256391066104</v>
      </c>
    </row>
    <row r="2422" spans="1:11">
      <c r="A2422" s="361">
        <f t="shared" si="37"/>
        <v>45758</v>
      </c>
      <c r="B2422" s="362">
        <v>18</v>
      </c>
      <c r="C2422" s="363">
        <v>0</v>
      </c>
      <c r="D2422" s="363">
        <v>0</v>
      </c>
      <c r="E2422" s="363">
        <v>0</v>
      </c>
      <c r="F2422" s="363">
        <v>0</v>
      </c>
      <c r="G2422" s="363">
        <v>0</v>
      </c>
      <c r="H2422" s="363">
        <v>0</v>
      </c>
      <c r="I2422" s="363">
        <v>391.59048789486405</v>
      </c>
      <c r="J2422" s="363">
        <v>0</v>
      </c>
      <c r="K2422" s="363">
        <v>0</v>
      </c>
    </row>
    <row r="2423" spans="1:11">
      <c r="A2423" s="361">
        <f t="shared" si="37"/>
        <v>45758</v>
      </c>
      <c r="B2423" s="362">
        <v>19</v>
      </c>
      <c r="C2423" s="363">
        <v>0</v>
      </c>
      <c r="D2423" s="363">
        <v>0</v>
      </c>
      <c r="E2423" s="363">
        <v>0</v>
      </c>
      <c r="F2423" s="363">
        <v>0</v>
      </c>
      <c r="G2423" s="363">
        <v>0</v>
      </c>
      <c r="H2423" s="363">
        <v>0</v>
      </c>
      <c r="I2423" s="363">
        <v>511.52776386475301</v>
      </c>
      <c r="J2423" s="363">
        <v>0</v>
      </c>
      <c r="K2423" s="363">
        <v>0</v>
      </c>
    </row>
    <row r="2424" spans="1:11">
      <c r="A2424" s="361">
        <f t="shared" si="37"/>
        <v>45758</v>
      </c>
      <c r="B2424" s="362">
        <v>20</v>
      </c>
      <c r="C2424" s="363">
        <v>0</v>
      </c>
      <c r="D2424" s="363">
        <v>0</v>
      </c>
      <c r="E2424" s="363">
        <v>0</v>
      </c>
      <c r="F2424" s="363">
        <v>0</v>
      </c>
      <c r="G2424" s="363">
        <v>0</v>
      </c>
      <c r="H2424" s="363">
        <v>0</v>
      </c>
      <c r="I2424" s="363">
        <v>0</v>
      </c>
      <c r="J2424" s="363">
        <v>0</v>
      </c>
      <c r="K2424" s="363">
        <v>0</v>
      </c>
    </row>
    <row r="2425" spans="1:11">
      <c r="A2425" s="361">
        <f t="shared" si="37"/>
        <v>45758</v>
      </c>
      <c r="B2425" s="362">
        <v>21</v>
      </c>
      <c r="C2425" s="363">
        <v>0</v>
      </c>
      <c r="D2425" s="363">
        <v>0</v>
      </c>
      <c r="E2425" s="363">
        <v>0</v>
      </c>
      <c r="F2425" s="363">
        <v>0</v>
      </c>
      <c r="G2425" s="363">
        <v>0</v>
      </c>
      <c r="H2425" s="363">
        <v>0</v>
      </c>
      <c r="I2425" s="363">
        <v>191.09554111508902</v>
      </c>
      <c r="J2425" s="363">
        <v>0</v>
      </c>
      <c r="K2425" s="363">
        <v>0</v>
      </c>
    </row>
    <row r="2426" spans="1:11">
      <c r="A2426" s="361">
        <f t="shared" si="37"/>
        <v>45758</v>
      </c>
      <c r="B2426" s="362">
        <v>22</v>
      </c>
      <c r="C2426" s="363">
        <v>3133.0654911427396</v>
      </c>
      <c r="D2426" s="363">
        <v>0</v>
      </c>
      <c r="E2426" s="363">
        <v>0</v>
      </c>
      <c r="F2426" s="363">
        <v>147.92510000000001</v>
      </c>
      <c r="G2426" s="363">
        <v>0</v>
      </c>
      <c r="H2426" s="363">
        <v>0</v>
      </c>
      <c r="I2426" s="363">
        <v>1764.5020081694101</v>
      </c>
      <c r="J2426" s="363">
        <v>0</v>
      </c>
      <c r="K2426" s="363">
        <v>0</v>
      </c>
    </row>
    <row r="2427" spans="1:11">
      <c r="A2427" s="361">
        <f t="shared" si="37"/>
        <v>45758</v>
      </c>
      <c r="B2427" s="362">
        <v>23</v>
      </c>
      <c r="C2427" s="363">
        <v>2254.0388004632705</v>
      </c>
      <c r="D2427" s="363">
        <v>0</v>
      </c>
      <c r="E2427" s="363">
        <v>0</v>
      </c>
      <c r="F2427" s="363">
        <v>129.57410000000002</v>
      </c>
      <c r="G2427" s="363">
        <v>0</v>
      </c>
      <c r="H2427" s="363">
        <v>0</v>
      </c>
      <c r="I2427" s="363">
        <v>1428.6585308262602</v>
      </c>
      <c r="J2427" s="363">
        <v>0</v>
      </c>
      <c r="K2427" s="363">
        <v>24.038055164832699</v>
      </c>
    </row>
    <row r="2428" spans="1:11">
      <c r="A2428" s="361">
        <f t="shared" si="37"/>
        <v>45759</v>
      </c>
      <c r="B2428" s="362">
        <v>0</v>
      </c>
      <c r="C2428" s="363">
        <v>5977.09945825668</v>
      </c>
      <c r="D2428" s="363">
        <v>0</v>
      </c>
      <c r="E2428" s="363">
        <v>0</v>
      </c>
      <c r="F2428" s="363">
        <v>0</v>
      </c>
      <c r="G2428" s="363">
        <v>0</v>
      </c>
      <c r="H2428" s="363">
        <v>0</v>
      </c>
      <c r="I2428" s="363">
        <v>0</v>
      </c>
      <c r="J2428" s="363">
        <v>0</v>
      </c>
      <c r="K2428" s="363">
        <v>588.67462687359603</v>
      </c>
    </row>
    <row r="2429" spans="1:11">
      <c r="A2429" s="361">
        <f t="shared" si="37"/>
        <v>45759</v>
      </c>
      <c r="B2429" s="362">
        <v>1</v>
      </c>
      <c r="C2429" s="363">
        <v>5506.5974744701607</v>
      </c>
      <c r="D2429" s="363">
        <v>0</v>
      </c>
      <c r="E2429" s="363">
        <v>0</v>
      </c>
      <c r="F2429" s="363">
        <v>0</v>
      </c>
      <c r="G2429" s="363">
        <v>0</v>
      </c>
      <c r="H2429" s="363">
        <v>0</v>
      </c>
      <c r="I2429" s="363">
        <v>0</v>
      </c>
      <c r="J2429" s="363">
        <v>0</v>
      </c>
      <c r="K2429" s="363">
        <v>0</v>
      </c>
    </row>
    <row r="2430" spans="1:11">
      <c r="A2430" s="361">
        <f t="shared" si="37"/>
        <v>45759</v>
      </c>
      <c r="B2430" s="362">
        <v>2</v>
      </c>
      <c r="C2430" s="363">
        <v>5152.0655712587904</v>
      </c>
      <c r="D2430" s="363">
        <v>0</v>
      </c>
      <c r="E2430" s="363">
        <v>0</v>
      </c>
      <c r="F2430" s="363">
        <v>0</v>
      </c>
      <c r="G2430" s="363">
        <v>0</v>
      </c>
      <c r="H2430" s="363">
        <v>0</v>
      </c>
      <c r="I2430" s="363">
        <v>0</v>
      </c>
      <c r="J2430" s="363">
        <v>0</v>
      </c>
      <c r="K2430" s="363">
        <v>0</v>
      </c>
    </row>
    <row r="2431" spans="1:11">
      <c r="A2431" s="361">
        <f t="shared" si="37"/>
        <v>45759</v>
      </c>
      <c r="B2431" s="362">
        <v>3</v>
      </c>
      <c r="C2431" s="363">
        <v>5031.9393611970199</v>
      </c>
      <c r="D2431" s="363">
        <v>0</v>
      </c>
      <c r="E2431" s="363">
        <v>0</v>
      </c>
      <c r="F2431" s="363">
        <v>0</v>
      </c>
      <c r="G2431" s="363">
        <v>0</v>
      </c>
      <c r="H2431" s="363">
        <v>0</v>
      </c>
      <c r="I2431" s="363">
        <v>0</v>
      </c>
      <c r="J2431" s="363">
        <v>0</v>
      </c>
      <c r="K2431" s="363">
        <v>0</v>
      </c>
    </row>
    <row r="2432" spans="1:11">
      <c r="A2432" s="361">
        <f t="shared" si="37"/>
        <v>45759</v>
      </c>
      <c r="B2432" s="362">
        <v>4</v>
      </c>
      <c r="C2432" s="363">
        <v>5027.4989178308806</v>
      </c>
      <c r="D2432" s="363">
        <v>0</v>
      </c>
      <c r="E2432" s="363">
        <v>0</v>
      </c>
      <c r="F2432" s="363">
        <v>0</v>
      </c>
      <c r="G2432" s="363">
        <v>0</v>
      </c>
      <c r="H2432" s="363">
        <v>0</v>
      </c>
      <c r="I2432" s="363">
        <v>0</v>
      </c>
      <c r="J2432" s="363">
        <v>0</v>
      </c>
      <c r="K2432" s="363">
        <v>0</v>
      </c>
    </row>
    <row r="2433" spans="1:11">
      <c r="A2433" s="361">
        <f t="shared" si="37"/>
        <v>45759</v>
      </c>
      <c r="B2433" s="362">
        <v>5</v>
      </c>
      <c r="C2433" s="363">
        <v>4638.3679027632406</v>
      </c>
      <c r="D2433" s="363">
        <v>0</v>
      </c>
      <c r="E2433" s="363">
        <v>0</v>
      </c>
      <c r="F2433" s="363">
        <v>0</v>
      </c>
      <c r="G2433" s="363">
        <v>0</v>
      </c>
      <c r="H2433" s="363">
        <v>0</v>
      </c>
      <c r="I2433" s="363">
        <v>0</v>
      </c>
      <c r="J2433" s="363">
        <v>0</v>
      </c>
      <c r="K2433" s="363">
        <v>389.41992547542702</v>
      </c>
    </row>
    <row r="2434" spans="1:11">
      <c r="A2434" s="361">
        <f t="shared" si="37"/>
        <v>45759</v>
      </c>
      <c r="B2434" s="362">
        <v>6</v>
      </c>
      <c r="C2434" s="363">
        <v>4612.5256909945801</v>
      </c>
      <c r="D2434" s="363">
        <v>0</v>
      </c>
      <c r="E2434" s="363">
        <v>0</v>
      </c>
      <c r="F2434" s="363">
        <v>0</v>
      </c>
      <c r="G2434" s="363">
        <v>0</v>
      </c>
      <c r="H2434" s="363">
        <v>0</v>
      </c>
      <c r="I2434" s="363">
        <v>0</v>
      </c>
      <c r="J2434" s="363">
        <v>0</v>
      </c>
      <c r="K2434" s="363">
        <v>393.39666637765202</v>
      </c>
    </row>
    <row r="2435" spans="1:11">
      <c r="A2435" s="361">
        <f t="shared" si="37"/>
        <v>45759</v>
      </c>
      <c r="B2435" s="362">
        <v>7</v>
      </c>
      <c r="C2435" s="363">
        <v>4606.8861879650703</v>
      </c>
      <c r="D2435" s="363">
        <v>0</v>
      </c>
      <c r="E2435" s="363">
        <v>0</v>
      </c>
      <c r="F2435" s="363">
        <v>0</v>
      </c>
      <c r="G2435" s="363">
        <v>0</v>
      </c>
      <c r="H2435" s="363">
        <v>0</v>
      </c>
      <c r="I2435" s="363">
        <v>0</v>
      </c>
      <c r="J2435" s="363">
        <v>0</v>
      </c>
      <c r="K2435" s="363">
        <v>393.54367321292204</v>
      </c>
    </row>
    <row r="2436" spans="1:11">
      <c r="A2436" s="361">
        <f t="shared" si="37"/>
        <v>45759</v>
      </c>
      <c r="B2436" s="362">
        <v>8</v>
      </c>
      <c r="C2436" s="363">
        <v>1666.22114080654</v>
      </c>
      <c r="D2436" s="363">
        <v>0</v>
      </c>
      <c r="E2436" s="363">
        <v>0</v>
      </c>
      <c r="F2436" s="363">
        <v>0</v>
      </c>
      <c r="G2436" s="363">
        <v>0</v>
      </c>
      <c r="H2436" s="363">
        <v>0</v>
      </c>
      <c r="I2436" s="363">
        <v>0</v>
      </c>
      <c r="J2436" s="363">
        <v>0</v>
      </c>
      <c r="K2436" s="363">
        <v>0</v>
      </c>
    </row>
    <row r="2437" spans="1:11">
      <c r="A2437" s="361">
        <f t="shared" ref="A2437:A2500" si="38">IF(B2437=0,A2436+1,A2436)</f>
        <v>45759</v>
      </c>
      <c r="B2437" s="362">
        <v>9</v>
      </c>
      <c r="C2437" s="363">
        <v>1672.4865925623899</v>
      </c>
      <c r="D2437" s="363">
        <v>0</v>
      </c>
      <c r="E2437" s="363">
        <v>0</v>
      </c>
      <c r="F2437" s="363">
        <v>0</v>
      </c>
      <c r="G2437" s="363">
        <v>0</v>
      </c>
      <c r="H2437" s="363">
        <v>0</v>
      </c>
      <c r="I2437" s="363">
        <v>0</v>
      </c>
      <c r="J2437" s="363">
        <v>0</v>
      </c>
      <c r="K2437" s="363">
        <v>0</v>
      </c>
    </row>
    <row r="2438" spans="1:11">
      <c r="A2438" s="361">
        <f t="shared" si="38"/>
        <v>45759</v>
      </c>
      <c r="B2438" s="362">
        <v>10</v>
      </c>
      <c r="C2438" s="363">
        <v>4988.7461487466899</v>
      </c>
      <c r="D2438" s="363">
        <v>0</v>
      </c>
      <c r="E2438" s="363">
        <v>0</v>
      </c>
      <c r="F2438" s="363">
        <v>0</v>
      </c>
      <c r="G2438" s="363">
        <v>0</v>
      </c>
      <c r="H2438" s="363">
        <v>0</v>
      </c>
      <c r="I2438" s="363">
        <v>0</v>
      </c>
      <c r="J2438" s="363">
        <v>0</v>
      </c>
      <c r="K2438" s="363">
        <v>393.60719537916202</v>
      </c>
    </row>
    <row r="2439" spans="1:11">
      <c r="A2439" s="361">
        <f t="shared" si="38"/>
        <v>45759</v>
      </c>
      <c r="B2439" s="362">
        <v>11</v>
      </c>
      <c r="C2439" s="363">
        <v>5384.5512313729396</v>
      </c>
      <c r="D2439" s="363">
        <v>0</v>
      </c>
      <c r="E2439" s="363">
        <v>0</v>
      </c>
      <c r="F2439" s="363">
        <v>0</v>
      </c>
      <c r="G2439" s="363">
        <v>0</v>
      </c>
      <c r="H2439" s="363">
        <v>0</v>
      </c>
      <c r="I2439" s="363">
        <v>0</v>
      </c>
      <c r="J2439" s="363">
        <v>0</v>
      </c>
      <c r="K2439" s="363">
        <v>393.08475635454801</v>
      </c>
    </row>
    <row r="2440" spans="1:11">
      <c r="A2440" s="361">
        <f t="shared" si="38"/>
        <v>45759</v>
      </c>
      <c r="B2440" s="362">
        <v>12</v>
      </c>
      <c r="C2440" s="363">
        <v>0</v>
      </c>
      <c r="D2440" s="363">
        <v>0</v>
      </c>
      <c r="E2440" s="363">
        <v>0</v>
      </c>
      <c r="F2440" s="363">
        <v>0</v>
      </c>
      <c r="G2440" s="363">
        <v>0</v>
      </c>
      <c r="H2440" s="363">
        <v>1562.5170542911901</v>
      </c>
      <c r="I2440" s="363">
        <v>0</v>
      </c>
      <c r="J2440" s="363">
        <v>0</v>
      </c>
      <c r="K2440" s="363">
        <v>0</v>
      </c>
    </row>
    <row r="2441" spans="1:11">
      <c r="A2441" s="361">
        <f t="shared" si="38"/>
        <v>45759</v>
      </c>
      <c r="B2441" s="362">
        <v>13</v>
      </c>
      <c r="C2441" s="363">
        <v>372.83516634558106</v>
      </c>
      <c r="D2441" s="363">
        <v>0</v>
      </c>
      <c r="E2441" s="363">
        <v>0</v>
      </c>
      <c r="F2441" s="363">
        <v>0</v>
      </c>
      <c r="G2441" s="363">
        <v>0</v>
      </c>
      <c r="H2441" s="363">
        <v>1418.9180900651902</v>
      </c>
      <c r="I2441" s="363">
        <v>0</v>
      </c>
      <c r="J2441" s="363">
        <v>0</v>
      </c>
      <c r="K2441" s="363">
        <v>220.65134276308601</v>
      </c>
    </row>
    <row r="2442" spans="1:11">
      <c r="A2442" s="361">
        <f t="shared" si="38"/>
        <v>45759</v>
      </c>
      <c r="B2442" s="362">
        <v>14</v>
      </c>
      <c r="C2442" s="363">
        <v>34.440593065634701</v>
      </c>
      <c r="D2442" s="363">
        <v>0</v>
      </c>
      <c r="E2442" s="363">
        <v>0</v>
      </c>
      <c r="F2442" s="363">
        <v>0</v>
      </c>
      <c r="G2442" s="363">
        <v>0</v>
      </c>
      <c r="H2442" s="363">
        <v>0</v>
      </c>
      <c r="I2442" s="363">
        <v>0</v>
      </c>
      <c r="J2442" s="363">
        <v>0</v>
      </c>
      <c r="K2442" s="363">
        <v>411.34130503149805</v>
      </c>
    </row>
    <row r="2443" spans="1:11">
      <c r="A2443" s="361">
        <f t="shared" si="38"/>
        <v>45759</v>
      </c>
      <c r="B2443" s="362">
        <v>15</v>
      </c>
      <c r="C2443" s="363">
        <v>0</v>
      </c>
      <c r="D2443" s="363">
        <v>0</v>
      </c>
      <c r="E2443" s="363">
        <v>0</v>
      </c>
      <c r="F2443" s="363">
        <v>0</v>
      </c>
      <c r="G2443" s="363">
        <v>0</v>
      </c>
      <c r="H2443" s="363">
        <v>0</v>
      </c>
      <c r="I2443" s="363">
        <v>83.560655028234692</v>
      </c>
      <c r="J2443" s="363">
        <v>0</v>
      </c>
      <c r="K2443" s="363">
        <v>621.537911665558</v>
      </c>
    </row>
    <row r="2444" spans="1:11">
      <c r="A2444" s="361">
        <f t="shared" si="38"/>
        <v>45759</v>
      </c>
      <c r="B2444" s="362">
        <v>16</v>
      </c>
      <c r="C2444" s="363">
        <v>0</v>
      </c>
      <c r="D2444" s="363">
        <v>0</v>
      </c>
      <c r="E2444" s="363">
        <v>0</v>
      </c>
      <c r="F2444" s="363">
        <v>0</v>
      </c>
      <c r="G2444" s="363">
        <v>0</v>
      </c>
      <c r="H2444" s="363">
        <v>0</v>
      </c>
      <c r="I2444" s="363">
        <v>0</v>
      </c>
      <c r="J2444" s="363">
        <v>0</v>
      </c>
      <c r="K2444" s="363">
        <v>1153.9237389003401</v>
      </c>
    </row>
    <row r="2445" spans="1:11">
      <c r="A2445" s="361">
        <f t="shared" si="38"/>
        <v>45759</v>
      </c>
      <c r="B2445" s="362">
        <v>17</v>
      </c>
      <c r="C2445" s="363">
        <v>469.74926237268301</v>
      </c>
      <c r="D2445" s="363">
        <v>0</v>
      </c>
      <c r="E2445" s="363">
        <v>0</v>
      </c>
      <c r="F2445" s="363">
        <v>0</v>
      </c>
      <c r="G2445" s="363">
        <v>0</v>
      </c>
      <c r="H2445" s="363">
        <v>0</v>
      </c>
      <c r="I2445" s="363">
        <v>620.34259947970611</v>
      </c>
      <c r="J2445" s="363">
        <v>0</v>
      </c>
      <c r="K2445" s="363">
        <v>1430.1160987758001</v>
      </c>
    </row>
    <row r="2446" spans="1:11">
      <c r="A2446" s="361">
        <f t="shared" si="38"/>
        <v>45759</v>
      </c>
      <c r="B2446" s="362">
        <v>18</v>
      </c>
      <c r="C2446" s="363">
        <v>0</v>
      </c>
      <c r="D2446" s="363">
        <v>0</v>
      </c>
      <c r="E2446" s="363">
        <v>0</v>
      </c>
      <c r="F2446" s="363">
        <v>0</v>
      </c>
      <c r="G2446" s="363">
        <v>0</v>
      </c>
      <c r="H2446" s="363">
        <v>0</v>
      </c>
      <c r="I2446" s="363">
        <v>0</v>
      </c>
      <c r="J2446" s="363">
        <v>0</v>
      </c>
      <c r="K2446" s="363">
        <v>0</v>
      </c>
    </row>
    <row r="2447" spans="1:11">
      <c r="A2447" s="361">
        <f t="shared" si="38"/>
        <v>45759</v>
      </c>
      <c r="B2447" s="362">
        <v>19</v>
      </c>
      <c r="C2447" s="363">
        <v>0</v>
      </c>
      <c r="D2447" s="363">
        <v>0</v>
      </c>
      <c r="E2447" s="363">
        <v>0</v>
      </c>
      <c r="F2447" s="363">
        <v>0</v>
      </c>
      <c r="G2447" s="363">
        <v>0</v>
      </c>
      <c r="H2447" s="363">
        <v>0</v>
      </c>
      <c r="I2447" s="363">
        <v>152.95925988252401</v>
      </c>
      <c r="J2447" s="363">
        <v>0</v>
      </c>
      <c r="K2447" s="363">
        <v>0</v>
      </c>
    </row>
    <row r="2448" spans="1:11">
      <c r="A2448" s="361">
        <f t="shared" si="38"/>
        <v>45759</v>
      </c>
      <c r="B2448" s="362">
        <v>20</v>
      </c>
      <c r="C2448" s="363">
        <v>0</v>
      </c>
      <c r="D2448" s="363">
        <v>0</v>
      </c>
      <c r="E2448" s="363">
        <v>0</v>
      </c>
      <c r="F2448" s="363">
        <v>0</v>
      </c>
      <c r="G2448" s="363">
        <v>0</v>
      </c>
      <c r="H2448" s="363">
        <v>0</v>
      </c>
      <c r="I2448" s="363">
        <v>169.14404377847799</v>
      </c>
      <c r="J2448" s="363">
        <v>0</v>
      </c>
      <c r="K2448" s="363">
        <v>0</v>
      </c>
    </row>
    <row r="2449" spans="1:11">
      <c r="A2449" s="361">
        <f t="shared" si="38"/>
        <v>45759</v>
      </c>
      <c r="B2449" s="362">
        <v>21</v>
      </c>
      <c r="C2449" s="363">
        <v>153.80236741616099</v>
      </c>
      <c r="D2449" s="363">
        <v>0</v>
      </c>
      <c r="E2449" s="363">
        <v>0</v>
      </c>
      <c r="F2449" s="363">
        <v>0</v>
      </c>
      <c r="G2449" s="363">
        <v>0</v>
      </c>
      <c r="H2449" s="363">
        <v>0</v>
      </c>
      <c r="I2449" s="363">
        <v>0</v>
      </c>
      <c r="J2449" s="363">
        <v>0</v>
      </c>
      <c r="K2449" s="363">
        <v>0</v>
      </c>
    </row>
    <row r="2450" spans="1:11">
      <c r="A2450" s="361">
        <f t="shared" si="38"/>
        <v>45759</v>
      </c>
      <c r="B2450" s="362">
        <v>22</v>
      </c>
      <c r="C2450" s="363">
        <v>5524.7169945046307</v>
      </c>
      <c r="D2450" s="363">
        <v>0</v>
      </c>
      <c r="E2450" s="363">
        <v>0</v>
      </c>
      <c r="F2450" s="363">
        <v>0</v>
      </c>
      <c r="G2450" s="363">
        <v>0</v>
      </c>
      <c r="H2450" s="363">
        <v>0</v>
      </c>
      <c r="I2450" s="363">
        <v>0</v>
      </c>
      <c r="J2450" s="363">
        <v>0</v>
      </c>
      <c r="K2450" s="363">
        <v>491.06136495246801</v>
      </c>
    </row>
    <row r="2451" spans="1:11">
      <c r="A2451" s="361">
        <f t="shared" si="38"/>
        <v>45759</v>
      </c>
      <c r="B2451" s="362">
        <v>23</v>
      </c>
      <c r="C2451" s="363">
        <v>5013.6717513170297</v>
      </c>
      <c r="D2451" s="363">
        <v>0</v>
      </c>
      <c r="E2451" s="363">
        <v>0</v>
      </c>
      <c r="F2451" s="363">
        <v>0</v>
      </c>
      <c r="G2451" s="363">
        <v>0</v>
      </c>
      <c r="H2451" s="363">
        <v>0</v>
      </c>
      <c r="I2451" s="363">
        <v>0</v>
      </c>
      <c r="J2451" s="363">
        <v>0</v>
      </c>
      <c r="K2451" s="363">
        <v>389.24646831311998</v>
      </c>
    </row>
    <row r="2452" spans="1:11">
      <c r="A2452" s="361">
        <f t="shared" si="38"/>
        <v>45760</v>
      </c>
      <c r="B2452" s="362">
        <v>0</v>
      </c>
      <c r="C2452" s="363">
        <v>5443.1321212107896</v>
      </c>
      <c r="D2452" s="363">
        <v>0</v>
      </c>
      <c r="E2452" s="363">
        <v>0</v>
      </c>
      <c r="F2452" s="363">
        <v>0</v>
      </c>
      <c r="G2452" s="363">
        <v>0</v>
      </c>
      <c r="H2452" s="363">
        <v>0</v>
      </c>
      <c r="I2452" s="363">
        <v>5821.8831916051804</v>
      </c>
      <c r="J2452" s="363">
        <v>0</v>
      </c>
      <c r="K2452" s="363">
        <v>0</v>
      </c>
    </row>
    <row r="2453" spans="1:11">
      <c r="A2453" s="361">
        <f t="shared" si="38"/>
        <v>45760</v>
      </c>
      <c r="B2453" s="362">
        <v>1</v>
      </c>
      <c r="C2453" s="363">
        <v>4967.00510015287</v>
      </c>
      <c r="D2453" s="363">
        <v>0</v>
      </c>
      <c r="E2453" s="363">
        <v>0</v>
      </c>
      <c r="F2453" s="363">
        <v>0</v>
      </c>
      <c r="G2453" s="363">
        <v>0</v>
      </c>
      <c r="H2453" s="363">
        <v>0</v>
      </c>
      <c r="I2453" s="363">
        <v>8052.62059743596</v>
      </c>
      <c r="J2453" s="363">
        <v>0</v>
      </c>
      <c r="K2453" s="363">
        <v>0</v>
      </c>
    </row>
    <row r="2454" spans="1:11">
      <c r="A2454" s="361">
        <f t="shared" si="38"/>
        <v>45760</v>
      </c>
      <c r="B2454" s="362">
        <v>2</v>
      </c>
      <c r="C2454" s="363">
        <v>4684.6772788092103</v>
      </c>
      <c r="D2454" s="363">
        <v>0</v>
      </c>
      <c r="E2454" s="363">
        <v>0</v>
      </c>
      <c r="F2454" s="363">
        <v>0</v>
      </c>
      <c r="G2454" s="363">
        <v>0</v>
      </c>
      <c r="H2454" s="363">
        <v>0</v>
      </c>
      <c r="I2454" s="363">
        <v>7633.7579379469307</v>
      </c>
      <c r="J2454" s="363">
        <v>0</v>
      </c>
      <c r="K2454" s="363">
        <v>0</v>
      </c>
    </row>
    <row r="2455" spans="1:11">
      <c r="A2455" s="361">
        <f t="shared" si="38"/>
        <v>45760</v>
      </c>
      <c r="B2455" s="362">
        <v>3</v>
      </c>
      <c r="C2455" s="363">
        <v>4670.0811659780902</v>
      </c>
      <c r="D2455" s="363">
        <v>0</v>
      </c>
      <c r="E2455" s="363">
        <v>0</v>
      </c>
      <c r="F2455" s="363">
        <v>0</v>
      </c>
      <c r="G2455" s="363">
        <v>0</v>
      </c>
      <c r="H2455" s="363">
        <v>0</v>
      </c>
      <c r="I2455" s="363">
        <v>7628.3643529010396</v>
      </c>
      <c r="J2455" s="363">
        <v>0</v>
      </c>
      <c r="K2455" s="363">
        <v>0</v>
      </c>
    </row>
    <row r="2456" spans="1:11">
      <c r="A2456" s="361">
        <f t="shared" si="38"/>
        <v>45760</v>
      </c>
      <c r="B2456" s="362">
        <v>4</v>
      </c>
      <c r="C2456" s="363">
        <v>3248.3431607729704</v>
      </c>
      <c r="D2456" s="363">
        <v>0</v>
      </c>
      <c r="E2456" s="363">
        <v>0</v>
      </c>
      <c r="F2456" s="363">
        <v>0</v>
      </c>
      <c r="G2456" s="363">
        <v>0</v>
      </c>
      <c r="H2456" s="363">
        <v>0</v>
      </c>
      <c r="I2456" s="363">
        <v>5563.4316164602096</v>
      </c>
      <c r="J2456" s="363">
        <v>0</v>
      </c>
      <c r="K2456" s="363">
        <v>1425.5660592149702</v>
      </c>
    </row>
    <row r="2457" spans="1:11">
      <c r="A2457" s="361">
        <f t="shared" si="38"/>
        <v>45760</v>
      </c>
      <c r="B2457" s="362">
        <v>5</v>
      </c>
      <c r="C2457" s="363">
        <v>2924.2549846879206</v>
      </c>
      <c r="D2457" s="363">
        <v>0</v>
      </c>
      <c r="E2457" s="363">
        <v>0</v>
      </c>
      <c r="F2457" s="363">
        <v>0</v>
      </c>
      <c r="G2457" s="363">
        <v>0</v>
      </c>
      <c r="H2457" s="363">
        <v>0</v>
      </c>
      <c r="I2457" s="363">
        <v>4382.3900863796698</v>
      </c>
      <c r="J2457" s="363">
        <v>0</v>
      </c>
      <c r="K2457" s="363">
        <v>1771.09356294958</v>
      </c>
    </row>
    <row r="2458" spans="1:11">
      <c r="A2458" s="361">
        <f t="shared" si="38"/>
        <v>45760</v>
      </c>
      <c r="B2458" s="362">
        <v>6</v>
      </c>
      <c r="C2458" s="363">
        <v>2882.7251287013401</v>
      </c>
      <c r="D2458" s="363">
        <v>0</v>
      </c>
      <c r="E2458" s="363">
        <v>0</v>
      </c>
      <c r="F2458" s="363">
        <v>0</v>
      </c>
      <c r="G2458" s="363">
        <v>0</v>
      </c>
      <c r="H2458" s="363">
        <v>0</v>
      </c>
      <c r="I2458" s="363">
        <v>2126.5826000251004</v>
      </c>
      <c r="J2458" s="363">
        <v>0</v>
      </c>
      <c r="K2458" s="363">
        <v>1739.3845008690903</v>
      </c>
    </row>
    <row r="2459" spans="1:11">
      <c r="A2459" s="361">
        <f t="shared" si="38"/>
        <v>45760</v>
      </c>
      <c r="B2459" s="362">
        <v>7</v>
      </c>
      <c r="C2459" s="363">
        <v>30572.250847515199</v>
      </c>
      <c r="D2459" s="363">
        <v>0</v>
      </c>
      <c r="E2459" s="363">
        <v>0</v>
      </c>
      <c r="F2459" s="363">
        <v>1821.5878095492201</v>
      </c>
      <c r="G2459" s="363">
        <v>5520.8485993739605</v>
      </c>
      <c r="H2459" s="363">
        <v>0</v>
      </c>
      <c r="I2459" s="363">
        <v>8701.5789757274815</v>
      </c>
      <c r="J2459" s="363">
        <v>0</v>
      </c>
      <c r="K2459" s="363">
        <v>0</v>
      </c>
    </row>
    <row r="2460" spans="1:11">
      <c r="A2460" s="361">
        <f t="shared" si="38"/>
        <v>45760</v>
      </c>
      <c r="B2460" s="362">
        <v>8</v>
      </c>
      <c r="C2460" s="363">
        <v>4583.8760041768901</v>
      </c>
      <c r="D2460" s="363">
        <v>0</v>
      </c>
      <c r="E2460" s="363">
        <v>0</v>
      </c>
      <c r="F2460" s="363">
        <v>0</v>
      </c>
      <c r="G2460" s="363">
        <v>0</v>
      </c>
      <c r="H2460" s="363">
        <v>0</v>
      </c>
      <c r="I2460" s="363">
        <v>3840.2656760784403</v>
      </c>
      <c r="J2460" s="363">
        <v>0</v>
      </c>
      <c r="K2460" s="363">
        <v>0</v>
      </c>
    </row>
    <row r="2461" spans="1:11">
      <c r="A2461" s="361">
        <f t="shared" si="38"/>
        <v>45760</v>
      </c>
      <c r="B2461" s="362">
        <v>9</v>
      </c>
      <c r="C2461" s="363">
        <v>4587.8159937457003</v>
      </c>
      <c r="D2461" s="363">
        <v>0</v>
      </c>
      <c r="E2461" s="363">
        <v>0</v>
      </c>
      <c r="F2461" s="363">
        <v>0</v>
      </c>
      <c r="G2461" s="363">
        <v>0</v>
      </c>
      <c r="H2461" s="363">
        <v>0</v>
      </c>
      <c r="I2461" s="363">
        <v>4453.6442541016804</v>
      </c>
      <c r="J2461" s="363">
        <v>0</v>
      </c>
      <c r="K2461" s="363">
        <v>0</v>
      </c>
    </row>
    <row r="2462" spans="1:11">
      <c r="A2462" s="361">
        <f t="shared" si="38"/>
        <v>45760</v>
      </c>
      <c r="B2462" s="362">
        <v>10</v>
      </c>
      <c r="C2462" s="363">
        <v>3198.9944394403801</v>
      </c>
      <c r="D2462" s="363">
        <v>0</v>
      </c>
      <c r="E2462" s="363">
        <v>0</v>
      </c>
      <c r="F2462" s="363">
        <v>572.11149999999998</v>
      </c>
      <c r="G2462" s="363">
        <v>0</v>
      </c>
      <c r="H2462" s="363">
        <v>0</v>
      </c>
      <c r="I2462" s="363">
        <v>6130.0919842021103</v>
      </c>
      <c r="J2462" s="363">
        <v>0</v>
      </c>
      <c r="K2462" s="363">
        <v>1388.29095216838</v>
      </c>
    </row>
    <row r="2463" spans="1:11">
      <c r="A2463" s="361">
        <f t="shared" si="38"/>
        <v>45760</v>
      </c>
      <c r="B2463" s="362">
        <v>11</v>
      </c>
      <c r="C2463" s="363">
        <v>3199.2149830378798</v>
      </c>
      <c r="D2463" s="363">
        <v>0</v>
      </c>
      <c r="E2463" s="363">
        <v>0</v>
      </c>
      <c r="F2463" s="363">
        <v>572.11149999999998</v>
      </c>
      <c r="G2463" s="363">
        <v>0</v>
      </c>
      <c r="H2463" s="363">
        <v>0</v>
      </c>
      <c r="I2463" s="363">
        <v>4785.6248515216903</v>
      </c>
      <c r="J2463" s="363">
        <v>0</v>
      </c>
      <c r="K2463" s="363">
        <v>1388.9160570476402</v>
      </c>
    </row>
    <row r="2464" spans="1:11">
      <c r="A2464" s="361">
        <f t="shared" si="38"/>
        <v>45760</v>
      </c>
      <c r="B2464" s="362">
        <v>12</v>
      </c>
      <c r="C2464" s="363">
        <v>3198.61806591718</v>
      </c>
      <c r="D2464" s="363">
        <v>0</v>
      </c>
      <c r="E2464" s="363">
        <v>0</v>
      </c>
      <c r="F2464" s="363">
        <v>536.13260000000002</v>
      </c>
      <c r="G2464" s="363">
        <v>0</v>
      </c>
      <c r="H2464" s="363">
        <v>0</v>
      </c>
      <c r="I2464" s="363">
        <v>4745.5939460420004</v>
      </c>
      <c r="J2464" s="363">
        <v>0</v>
      </c>
      <c r="K2464" s="363">
        <v>1388.3587343357201</v>
      </c>
    </row>
    <row r="2465" spans="1:11">
      <c r="A2465" s="361">
        <f t="shared" si="38"/>
        <v>45760</v>
      </c>
      <c r="B2465" s="362">
        <v>13</v>
      </c>
      <c r="C2465" s="363">
        <v>73.345443921850404</v>
      </c>
      <c r="D2465" s="363">
        <v>0</v>
      </c>
      <c r="E2465" s="363">
        <v>0</v>
      </c>
      <c r="F2465" s="363">
        <v>0</v>
      </c>
      <c r="G2465" s="363">
        <v>0</v>
      </c>
      <c r="H2465" s="363">
        <v>0</v>
      </c>
      <c r="I2465" s="363">
        <v>3339.97782069717</v>
      </c>
      <c r="J2465" s="363">
        <v>0</v>
      </c>
      <c r="K2465" s="363">
        <v>697.46265006886802</v>
      </c>
    </row>
    <row r="2466" spans="1:11">
      <c r="A2466" s="361">
        <f t="shared" si="38"/>
        <v>45760</v>
      </c>
      <c r="B2466" s="362">
        <v>14</v>
      </c>
      <c r="C2466" s="363">
        <v>0</v>
      </c>
      <c r="D2466" s="363">
        <v>0</v>
      </c>
      <c r="E2466" s="363">
        <v>0</v>
      </c>
      <c r="F2466" s="363">
        <v>0</v>
      </c>
      <c r="G2466" s="363">
        <v>0</v>
      </c>
      <c r="H2466" s="363">
        <v>0</v>
      </c>
      <c r="I2466" s="363">
        <v>2618.3352392181901</v>
      </c>
      <c r="J2466" s="363">
        <v>0</v>
      </c>
      <c r="K2466" s="363">
        <v>411.13133175662699</v>
      </c>
    </row>
    <row r="2467" spans="1:11">
      <c r="A2467" s="361">
        <f t="shared" si="38"/>
        <v>45760</v>
      </c>
      <c r="B2467" s="362">
        <v>15</v>
      </c>
      <c r="C2467" s="363">
        <v>0</v>
      </c>
      <c r="D2467" s="363">
        <v>0</v>
      </c>
      <c r="E2467" s="363">
        <v>0</v>
      </c>
      <c r="F2467" s="363">
        <v>0</v>
      </c>
      <c r="G2467" s="363">
        <v>0</v>
      </c>
      <c r="H2467" s="363">
        <v>0</v>
      </c>
      <c r="I2467" s="363">
        <v>2638.3947835921499</v>
      </c>
      <c r="J2467" s="363">
        <v>0</v>
      </c>
      <c r="K2467" s="363">
        <v>429.64369906764801</v>
      </c>
    </row>
    <row r="2468" spans="1:11">
      <c r="A2468" s="361">
        <f t="shared" si="38"/>
        <v>45760</v>
      </c>
      <c r="B2468" s="362">
        <v>16</v>
      </c>
      <c r="C2468" s="363">
        <v>0</v>
      </c>
      <c r="D2468" s="363">
        <v>0</v>
      </c>
      <c r="E2468" s="363">
        <v>0</v>
      </c>
      <c r="F2468" s="363">
        <v>0</v>
      </c>
      <c r="G2468" s="363">
        <v>0</v>
      </c>
      <c r="H2468" s="363">
        <v>0</v>
      </c>
      <c r="I2468" s="363">
        <v>1039.2661339914</v>
      </c>
      <c r="J2468" s="363">
        <v>0</v>
      </c>
      <c r="K2468" s="363">
        <v>1039.5339296220102</v>
      </c>
    </row>
    <row r="2469" spans="1:11">
      <c r="A2469" s="361">
        <f t="shared" si="38"/>
        <v>45760</v>
      </c>
      <c r="B2469" s="362">
        <v>17</v>
      </c>
      <c r="C2469" s="363">
        <v>0</v>
      </c>
      <c r="D2469" s="363">
        <v>0</v>
      </c>
      <c r="E2469" s="363">
        <v>0</v>
      </c>
      <c r="F2469" s="363">
        <v>0</v>
      </c>
      <c r="G2469" s="363">
        <v>0</v>
      </c>
      <c r="H2469" s="363">
        <v>0</v>
      </c>
      <c r="I2469" s="363">
        <v>183.56998113630101</v>
      </c>
      <c r="J2469" s="363">
        <v>0</v>
      </c>
      <c r="K2469" s="363">
        <v>0</v>
      </c>
    </row>
    <row r="2470" spans="1:11">
      <c r="A2470" s="361">
        <f t="shared" si="38"/>
        <v>45760</v>
      </c>
      <c r="B2470" s="362">
        <v>18</v>
      </c>
      <c r="C2470" s="363">
        <v>0</v>
      </c>
      <c r="D2470" s="363">
        <v>0</v>
      </c>
      <c r="E2470" s="363">
        <v>0</v>
      </c>
      <c r="F2470" s="363">
        <v>0</v>
      </c>
      <c r="G2470" s="363">
        <v>0</v>
      </c>
      <c r="H2470" s="363">
        <v>0</v>
      </c>
      <c r="I2470" s="363">
        <v>125.212666826342</v>
      </c>
      <c r="J2470" s="363">
        <v>0</v>
      </c>
      <c r="K2470" s="363">
        <v>0</v>
      </c>
    </row>
    <row r="2471" spans="1:11">
      <c r="A2471" s="361">
        <f t="shared" si="38"/>
        <v>45760</v>
      </c>
      <c r="B2471" s="362">
        <v>19</v>
      </c>
      <c r="C2471" s="363">
        <v>0</v>
      </c>
      <c r="D2471" s="363">
        <v>0</v>
      </c>
      <c r="E2471" s="363">
        <v>0</v>
      </c>
      <c r="F2471" s="363">
        <v>0</v>
      </c>
      <c r="G2471" s="363">
        <v>0</v>
      </c>
      <c r="H2471" s="363">
        <v>0</v>
      </c>
      <c r="I2471" s="363">
        <v>0</v>
      </c>
      <c r="J2471" s="363">
        <v>0</v>
      </c>
      <c r="K2471" s="363">
        <v>0</v>
      </c>
    </row>
    <row r="2472" spans="1:11">
      <c r="A2472" s="361">
        <f t="shared" si="38"/>
        <v>45760</v>
      </c>
      <c r="B2472" s="362">
        <v>20</v>
      </c>
      <c r="C2472" s="363">
        <v>0</v>
      </c>
      <c r="D2472" s="363">
        <v>0</v>
      </c>
      <c r="E2472" s="363">
        <v>0</v>
      </c>
      <c r="F2472" s="363">
        <v>0</v>
      </c>
      <c r="G2472" s="363">
        <v>0</v>
      </c>
      <c r="H2472" s="363">
        <v>0</v>
      </c>
      <c r="I2472" s="363">
        <v>58.481487230437693</v>
      </c>
      <c r="J2472" s="363">
        <v>0</v>
      </c>
      <c r="K2472" s="363">
        <v>0</v>
      </c>
    </row>
    <row r="2473" spans="1:11">
      <c r="A2473" s="361">
        <f t="shared" si="38"/>
        <v>45760</v>
      </c>
      <c r="B2473" s="362">
        <v>21</v>
      </c>
      <c r="C2473" s="363">
        <v>0</v>
      </c>
      <c r="D2473" s="363">
        <v>0</v>
      </c>
      <c r="E2473" s="363">
        <v>0</v>
      </c>
      <c r="F2473" s="363">
        <v>0</v>
      </c>
      <c r="G2473" s="363">
        <v>0</v>
      </c>
      <c r="H2473" s="363">
        <v>0</v>
      </c>
      <c r="I2473" s="363">
        <v>153.08624010398501</v>
      </c>
      <c r="J2473" s="363">
        <v>0</v>
      </c>
      <c r="K2473" s="363">
        <v>0</v>
      </c>
    </row>
    <row r="2474" spans="1:11">
      <c r="A2474" s="361">
        <f t="shared" si="38"/>
        <v>45760</v>
      </c>
      <c r="B2474" s="362">
        <v>22</v>
      </c>
      <c r="C2474" s="363">
        <v>975.37869962468699</v>
      </c>
      <c r="D2474" s="363">
        <v>0</v>
      </c>
      <c r="E2474" s="363">
        <v>0</v>
      </c>
      <c r="F2474" s="363">
        <v>0</v>
      </c>
      <c r="G2474" s="363">
        <v>0</v>
      </c>
      <c r="H2474" s="363">
        <v>0</v>
      </c>
      <c r="I2474" s="363">
        <v>2772.9791727542201</v>
      </c>
      <c r="J2474" s="363">
        <v>0</v>
      </c>
      <c r="K2474" s="363">
        <v>578.095962251321</v>
      </c>
    </row>
    <row r="2475" spans="1:11">
      <c r="A2475" s="361">
        <f t="shared" si="38"/>
        <v>45760</v>
      </c>
      <c r="B2475" s="362">
        <v>23</v>
      </c>
      <c r="C2475" s="363">
        <v>987.38448253159902</v>
      </c>
      <c r="D2475" s="363">
        <v>0</v>
      </c>
      <c r="E2475" s="363">
        <v>0</v>
      </c>
      <c r="F2475" s="363">
        <v>0</v>
      </c>
      <c r="G2475" s="363">
        <v>0</v>
      </c>
      <c r="H2475" s="363">
        <v>0</v>
      </c>
      <c r="I2475" s="363">
        <v>932.77484350211398</v>
      </c>
      <c r="J2475" s="363">
        <v>0</v>
      </c>
      <c r="K2475" s="363">
        <v>384.84980320180404</v>
      </c>
    </row>
    <row r="2476" spans="1:11">
      <c r="A2476" s="361">
        <f t="shared" si="38"/>
        <v>45761</v>
      </c>
      <c r="B2476" s="362">
        <v>0</v>
      </c>
      <c r="C2476" s="363">
        <v>5268.4053642011804</v>
      </c>
      <c r="D2476" s="363">
        <v>0</v>
      </c>
      <c r="E2476" s="363">
        <v>0</v>
      </c>
      <c r="F2476" s="363">
        <v>0</v>
      </c>
      <c r="G2476" s="363">
        <v>0</v>
      </c>
      <c r="H2476" s="363">
        <v>0</v>
      </c>
      <c r="I2476" s="363">
        <v>3645.1301996313005</v>
      </c>
      <c r="J2476" s="363">
        <v>0</v>
      </c>
      <c r="K2476" s="363">
        <v>0</v>
      </c>
    </row>
    <row r="2477" spans="1:11">
      <c r="A2477" s="361">
        <f t="shared" si="38"/>
        <v>45761</v>
      </c>
      <c r="B2477" s="362">
        <v>1</v>
      </c>
      <c r="C2477" s="363">
        <v>9135.5202997415818</v>
      </c>
      <c r="D2477" s="363">
        <v>0</v>
      </c>
      <c r="E2477" s="363">
        <v>0</v>
      </c>
      <c r="F2477" s="363">
        <v>0</v>
      </c>
      <c r="G2477" s="363">
        <v>0</v>
      </c>
      <c r="H2477" s="363">
        <v>0</v>
      </c>
      <c r="I2477" s="363">
        <v>3983.8963504797803</v>
      </c>
      <c r="J2477" s="363">
        <v>0</v>
      </c>
      <c r="K2477" s="363">
        <v>221.57912484190101</v>
      </c>
    </row>
    <row r="2478" spans="1:11">
      <c r="A2478" s="361">
        <f t="shared" si="38"/>
        <v>45761</v>
      </c>
      <c r="B2478" s="362">
        <v>2</v>
      </c>
      <c r="C2478" s="363">
        <v>9108.9813598353612</v>
      </c>
      <c r="D2478" s="363">
        <v>0</v>
      </c>
      <c r="E2478" s="363">
        <v>0</v>
      </c>
      <c r="F2478" s="363">
        <v>0</v>
      </c>
      <c r="G2478" s="363">
        <v>0</v>
      </c>
      <c r="H2478" s="363">
        <v>0</v>
      </c>
      <c r="I2478" s="363">
        <v>6657.771406760271</v>
      </c>
      <c r="J2478" s="363">
        <v>0</v>
      </c>
      <c r="K2478" s="363">
        <v>140.651872416001</v>
      </c>
    </row>
    <row r="2479" spans="1:11">
      <c r="A2479" s="361">
        <f t="shared" si="38"/>
        <v>45761</v>
      </c>
      <c r="B2479" s="362">
        <v>3</v>
      </c>
      <c r="C2479" s="363">
        <v>4368.25811916352</v>
      </c>
      <c r="D2479" s="363">
        <v>0</v>
      </c>
      <c r="E2479" s="363">
        <v>0</v>
      </c>
      <c r="F2479" s="363">
        <v>0</v>
      </c>
      <c r="G2479" s="363">
        <v>0</v>
      </c>
      <c r="H2479" s="363">
        <v>0</v>
      </c>
      <c r="I2479" s="363">
        <v>5379.1860484296212</v>
      </c>
      <c r="J2479" s="363">
        <v>0</v>
      </c>
      <c r="K2479" s="363">
        <v>0</v>
      </c>
    </row>
    <row r="2480" spans="1:11">
      <c r="A2480" s="361">
        <f t="shared" si="38"/>
        <v>45761</v>
      </c>
      <c r="B2480" s="362">
        <v>4</v>
      </c>
      <c r="C2480" s="363">
        <v>4313.9172273158501</v>
      </c>
      <c r="D2480" s="363">
        <v>0</v>
      </c>
      <c r="E2480" s="363">
        <v>0</v>
      </c>
      <c r="F2480" s="363">
        <v>0</v>
      </c>
      <c r="G2480" s="363">
        <v>0</v>
      </c>
      <c r="H2480" s="363">
        <v>0</v>
      </c>
      <c r="I2480" s="363">
        <v>6034.3975286487293</v>
      </c>
      <c r="J2480" s="363">
        <v>0</v>
      </c>
      <c r="K2480" s="363">
        <v>0</v>
      </c>
    </row>
    <row r="2481" spans="1:11">
      <c r="A2481" s="361">
        <f t="shared" si="38"/>
        <v>45761</v>
      </c>
      <c r="B2481" s="362">
        <v>5</v>
      </c>
      <c r="C2481" s="363">
        <v>4347.9891893295198</v>
      </c>
      <c r="D2481" s="363">
        <v>0</v>
      </c>
      <c r="E2481" s="363">
        <v>0</v>
      </c>
      <c r="F2481" s="363">
        <v>0</v>
      </c>
      <c r="G2481" s="363">
        <v>0</v>
      </c>
      <c r="H2481" s="363">
        <v>0</v>
      </c>
      <c r="I2481" s="363">
        <v>7590.9562629293405</v>
      </c>
      <c r="J2481" s="363">
        <v>0</v>
      </c>
      <c r="K2481" s="363">
        <v>0</v>
      </c>
    </row>
    <row r="2482" spans="1:11">
      <c r="A2482" s="361">
        <f t="shared" si="38"/>
        <v>45761</v>
      </c>
      <c r="B2482" s="362">
        <v>6</v>
      </c>
      <c r="C2482" s="363">
        <v>937.64124293897203</v>
      </c>
      <c r="D2482" s="363">
        <v>0</v>
      </c>
      <c r="E2482" s="363">
        <v>0</v>
      </c>
      <c r="F2482" s="363">
        <v>0</v>
      </c>
      <c r="G2482" s="363">
        <v>0</v>
      </c>
      <c r="H2482" s="363">
        <v>0</v>
      </c>
      <c r="I2482" s="363">
        <v>2921.7509494904098</v>
      </c>
      <c r="J2482" s="363">
        <v>0</v>
      </c>
      <c r="K2482" s="363">
        <v>0</v>
      </c>
    </row>
    <row r="2483" spans="1:11">
      <c r="A2483" s="361">
        <f t="shared" si="38"/>
        <v>45761</v>
      </c>
      <c r="B2483" s="362">
        <v>7</v>
      </c>
      <c r="C2483" s="363">
        <v>948.84215974547908</v>
      </c>
      <c r="D2483" s="363">
        <v>0</v>
      </c>
      <c r="E2483" s="363">
        <v>0</v>
      </c>
      <c r="F2483" s="363">
        <v>0</v>
      </c>
      <c r="G2483" s="363">
        <v>0</v>
      </c>
      <c r="H2483" s="363">
        <v>0</v>
      </c>
      <c r="I2483" s="363">
        <v>4300.9896383887399</v>
      </c>
      <c r="J2483" s="363">
        <v>0</v>
      </c>
      <c r="K2483" s="363">
        <v>0</v>
      </c>
    </row>
    <row r="2484" spans="1:11">
      <c r="A2484" s="361">
        <f t="shared" si="38"/>
        <v>45761</v>
      </c>
      <c r="B2484" s="362">
        <v>8</v>
      </c>
      <c r="C2484" s="363">
        <v>1445.3411030746699</v>
      </c>
      <c r="D2484" s="363">
        <v>0</v>
      </c>
      <c r="E2484" s="363">
        <v>0</v>
      </c>
      <c r="F2484" s="363">
        <v>0</v>
      </c>
      <c r="G2484" s="363">
        <v>0</v>
      </c>
      <c r="H2484" s="363">
        <v>0</v>
      </c>
      <c r="I2484" s="363">
        <v>6813.0690055201012</v>
      </c>
      <c r="J2484" s="363">
        <v>0</v>
      </c>
      <c r="K2484" s="363">
        <v>0</v>
      </c>
    </row>
    <row r="2485" spans="1:11">
      <c r="A2485" s="361">
        <f t="shared" si="38"/>
        <v>45761</v>
      </c>
      <c r="B2485" s="362">
        <v>9</v>
      </c>
      <c r="C2485" s="363">
        <v>880.15147158908712</v>
      </c>
      <c r="D2485" s="363">
        <v>0</v>
      </c>
      <c r="E2485" s="363">
        <v>177.930750323719</v>
      </c>
      <c r="F2485" s="363">
        <v>0</v>
      </c>
      <c r="G2485" s="363">
        <v>0</v>
      </c>
      <c r="H2485" s="363">
        <v>0</v>
      </c>
      <c r="I2485" s="363">
        <v>5521.931870073191</v>
      </c>
      <c r="J2485" s="363">
        <v>0</v>
      </c>
      <c r="K2485" s="363">
        <v>0</v>
      </c>
    </row>
    <row r="2486" spans="1:11">
      <c r="A2486" s="361">
        <f t="shared" si="38"/>
        <v>45761</v>
      </c>
      <c r="B2486" s="362">
        <v>10</v>
      </c>
      <c r="C2486" s="363">
        <v>879.60128374492103</v>
      </c>
      <c r="D2486" s="363">
        <v>0</v>
      </c>
      <c r="E2486" s="363">
        <v>268.43691533652805</v>
      </c>
      <c r="F2486" s="363">
        <v>0</v>
      </c>
      <c r="G2486" s="363">
        <v>0</v>
      </c>
      <c r="H2486" s="363">
        <v>0</v>
      </c>
      <c r="I2486" s="363">
        <v>7885.5328833597596</v>
      </c>
      <c r="J2486" s="363">
        <v>0</v>
      </c>
      <c r="K2486" s="363">
        <v>0</v>
      </c>
    </row>
    <row r="2487" spans="1:11">
      <c r="A2487" s="361">
        <f t="shared" si="38"/>
        <v>45761</v>
      </c>
      <c r="B2487" s="362">
        <v>11</v>
      </c>
      <c r="C2487" s="363">
        <v>817.20767481623807</v>
      </c>
      <c r="D2487" s="363">
        <v>0</v>
      </c>
      <c r="E2487" s="363">
        <v>326.731635902204</v>
      </c>
      <c r="F2487" s="363">
        <v>0</v>
      </c>
      <c r="G2487" s="363">
        <v>0</v>
      </c>
      <c r="H2487" s="363">
        <v>0</v>
      </c>
      <c r="I2487" s="363">
        <v>5166.8050131033006</v>
      </c>
      <c r="J2487" s="363">
        <v>0</v>
      </c>
      <c r="K2487" s="363">
        <v>0</v>
      </c>
    </row>
    <row r="2488" spans="1:11">
      <c r="A2488" s="361">
        <f t="shared" si="38"/>
        <v>45761</v>
      </c>
      <c r="B2488" s="362">
        <v>12</v>
      </c>
      <c r="C2488" s="363">
        <v>0</v>
      </c>
      <c r="D2488" s="363">
        <v>0</v>
      </c>
      <c r="E2488" s="363">
        <v>221.31002173715501</v>
      </c>
      <c r="F2488" s="363">
        <v>0</v>
      </c>
      <c r="G2488" s="363">
        <v>0</v>
      </c>
      <c r="H2488" s="363">
        <v>0</v>
      </c>
      <c r="I2488" s="363">
        <v>1161.1320628839401</v>
      </c>
      <c r="J2488" s="363">
        <v>0</v>
      </c>
      <c r="K2488" s="363">
        <v>0</v>
      </c>
    </row>
    <row r="2489" spans="1:11">
      <c r="A2489" s="361">
        <f t="shared" si="38"/>
        <v>45761</v>
      </c>
      <c r="B2489" s="362">
        <v>13</v>
      </c>
      <c r="C2489" s="363">
        <v>0</v>
      </c>
      <c r="D2489" s="363">
        <v>0</v>
      </c>
      <c r="E2489" s="363">
        <v>218.62007266405701</v>
      </c>
      <c r="F2489" s="363">
        <v>0</v>
      </c>
      <c r="G2489" s="363">
        <v>0</v>
      </c>
      <c r="H2489" s="363">
        <v>257.56634077431204</v>
      </c>
      <c r="I2489" s="363">
        <v>1200.5091899924598</v>
      </c>
      <c r="J2489" s="363">
        <v>0</v>
      </c>
      <c r="K2489" s="363">
        <v>0</v>
      </c>
    </row>
    <row r="2490" spans="1:11">
      <c r="A2490" s="361">
        <f t="shared" si="38"/>
        <v>45761</v>
      </c>
      <c r="B2490" s="362">
        <v>14</v>
      </c>
      <c r="C2490" s="363">
        <v>0</v>
      </c>
      <c r="D2490" s="363">
        <v>0</v>
      </c>
      <c r="E2490" s="363">
        <v>160.87355333526</v>
      </c>
      <c r="F2490" s="363">
        <v>0</v>
      </c>
      <c r="G2490" s="363">
        <v>0</v>
      </c>
      <c r="H2490" s="363">
        <v>501.528595173204</v>
      </c>
      <c r="I2490" s="363">
        <v>287.12764730139003</v>
      </c>
      <c r="J2490" s="363">
        <v>0</v>
      </c>
      <c r="K2490" s="363">
        <v>0</v>
      </c>
    </row>
    <row r="2491" spans="1:11">
      <c r="A2491" s="361">
        <f t="shared" si="38"/>
        <v>45761</v>
      </c>
      <c r="B2491" s="362">
        <v>15</v>
      </c>
      <c r="C2491" s="363">
        <v>0</v>
      </c>
      <c r="D2491" s="363">
        <v>0</v>
      </c>
      <c r="E2491" s="363">
        <v>160.11731991604199</v>
      </c>
      <c r="F2491" s="363">
        <v>0</v>
      </c>
      <c r="G2491" s="363">
        <v>0</v>
      </c>
      <c r="H2491" s="363">
        <v>0</v>
      </c>
      <c r="I2491" s="363">
        <v>301.46060616880402</v>
      </c>
      <c r="J2491" s="363">
        <v>0</v>
      </c>
      <c r="K2491" s="363">
        <v>0</v>
      </c>
    </row>
    <row r="2492" spans="1:11">
      <c r="A2492" s="361">
        <f t="shared" si="38"/>
        <v>45761</v>
      </c>
      <c r="B2492" s="362">
        <v>16</v>
      </c>
      <c r="C2492" s="363">
        <v>0</v>
      </c>
      <c r="D2492" s="363">
        <v>0</v>
      </c>
      <c r="E2492" s="363">
        <v>160.48331877872502</v>
      </c>
      <c r="F2492" s="363">
        <v>0</v>
      </c>
      <c r="G2492" s="363">
        <v>0</v>
      </c>
      <c r="H2492" s="363">
        <v>0</v>
      </c>
      <c r="I2492" s="363">
        <v>301.48574460698603</v>
      </c>
      <c r="J2492" s="363">
        <v>0</v>
      </c>
      <c r="K2492" s="363">
        <v>0</v>
      </c>
    </row>
    <row r="2493" spans="1:11">
      <c r="A2493" s="361">
        <f t="shared" si="38"/>
        <v>45761</v>
      </c>
      <c r="B2493" s="362">
        <v>17</v>
      </c>
      <c r="C2493" s="363">
        <v>0</v>
      </c>
      <c r="D2493" s="363">
        <v>0</v>
      </c>
      <c r="E2493" s="363">
        <v>220.00983794702901</v>
      </c>
      <c r="F2493" s="363">
        <v>0</v>
      </c>
      <c r="G2493" s="363">
        <v>0</v>
      </c>
      <c r="H2493" s="363">
        <v>0</v>
      </c>
      <c r="I2493" s="363">
        <v>1949.74149021229</v>
      </c>
      <c r="J2493" s="363">
        <v>0</v>
      </c>
      <c r="K2493" s="363">
        <v>0</v>
      </c>
    </row>
    <row r="2494" spans="1:11">
      <c r="A2494" s="361">
        <f t="shared" si="38"/>
        <v>45761</v>
      </c>
      <c r="B2494" s="362">
        <v>18</v>
      </c>
      <c r="C2494" s="363">
        <v>0</v>
      </c>
      <c r="D2494" s="363">
        <v>0</v>
      </c>
      <c r="E2494" s="363">
        <v>146.676516111365</v>
      </c>
      <c r="F2494" s="363">
        <v>0</v>
      </c>
      <c r="G2494" s="363">
        <v>0</v>
      </c>
      <c r="H2494" s="363">
        <v>0</v>
      </c>
      <c r="I2494" s="363">
        <v>346.37941772361506</v>
      </c>
      <c r="J2494" s="363">
        <v>0</v>
      </c>
      <c r="K2494" s="363">
        <v>0</v>
      </c>
    </row>
    <row r="2495" spans="1:11">
      <c r="A2495" s="361">
        <f t="shared" si="38"/>
        <v>45761</v>
      </c>
      <c r="B2495" s="362">
        <v>19</v>
      </c>
      <c r="C2495" s="363">
        <v>0</v>
      </c>
      <c r="D2495" s="363">
        <v>0</v>
      </c>
      <c r="E2495" s="363">
        <v>147.01922948407201</v>
      </c>
      <c r="F2495" s="363">
        <v>0</v>
      </c>
      <c r="G2495" s="363">
        <v>0</v>
      </c>
      <c r="H2495" s="363">
        <v>0</v>
      </c>
      <c r="I2495" s="363">
        <v>341.03339841299299</v>
      </c>
      <c r="J2495" s="363">
        <v>0</v>
      </c>
      <c r="K2495" s="363">
        <v>0</v>
      </c>
    </row>
    <row r="2496" spans="1:11">
      <c r="A2496" s="361">
        <f t="shared" si="38"/>
        <v>45761</v>
      </c>
      <c r="B2496" s="362">
        <v>20</v>
      </c>
      <c r="C2496" s="363">
        <v>0</v>
      </c>
      <c r="D2496" s="363">
        <v>0</v>
      </c>
      <c r="E2496" s="363">
        <v>7.1171237821451498</v>
      </c>
      <c r="F2496" s="363">
        <v>0</v>
      </c>
      <c r="G2496" s="363">
        <v>0</v>
      </c>
      <c r="H2496" s="363">
        <v>0</v>
      </c>
      <c r="I2496" s="363">
        <v>315.17966296564902</v>
      </c>
      <c r="J2496" s="363">
        <v>0</v>
      </c>
      <c r="K2496" s="363">
        <v>0</v>
      </c>
    </row>
    <row r="2497" spans="1:11">
      <c r="A2497" s="361">
        <f t="shared" si="38"/>
        <v>45761</v>
      </c>
      <c r="B2497" s="362">
        <v>21</v>
      </c>
      <c r="C2497" s="363">
        <v>0</v>
      </c>
      <c r="D2497" s="363">
        <v>0</v>
      </c>
      <c r="E2497" s="363">
        <v>0</v>
      </c>
      <c r="F2497" s="363">
        <v>0</v>
      </c>
      <c r="G2497" s="363">
        <v>0</v>
      </c>
      <c r="H2497" s="363">
        <v>0</v>
      </c>
      <c r="I2497" s="363">
        <v>315.01688171251101</v>
      </c>
      <c r="J2497" s="363">
        <v>0</v>
      </c>
      <c r="K2497" s="363">
        <v>0</v>
      </c>
    </row>
    <row r="2498" spans="1:11">
      <c r="A2498" s="361">
        <f t="shared" si="38"/>
        <v>45761</v>
      </c>
      <c r="B2498" s="362">
        <v>22</v>
      </c>
      <c r="C2498" s="363">
        <v>0</v>
      </c>
      <c r="D2498" s="363">
        <v>0</v>
      </c>
      <c r="E2498" s="363">
        <v>0</v>
      </c>
      <c r="F2498" s="363">
        <v>0</v>
      </c>
      <c r="G2498" s="363">
        <v>0</v>
      </c>
      <c r="H2498" s="363">
        <v>0</v>
      </c>
      <c r="I2498" s="363">
        <v>3902.2123197664805</v>
      </c>
      <c r="J2498" s="363">
        <v>0</v>
      </c>
      <c r="K2498" s="363">
        <v>922.65285503428106</v>
      </c>
    </row>
    <row r="2499" spans="1:11">
      <c r="A2499" s="361">
        <f t="shared" si="38"/>
        <v>45761</v>
      </c>
      <c r="B2499" s="362">
        <v>23</v>
      </c>
      <c r="C2499" s="363">
        <v>5327.7080949443898</v>
      </c>
      <c r="D2499" s="363">
        <v>0</v>
      </c>
      <c r="E2499" s="363">
        <v>0</v>
      </c>
      <c r="F2499" s="363">
        <v>0</v>
      </c>
      <c r="G2499" s="363">
        <v>0</v>
      </c>
      <c r="H2499" s="363">
        <v>0</v>
      </c>
      <c r="I2499" s="363">
        <v>2825.5461221544501</v>
      </c>
      <c r="J2499" s="363">
        <v>0</v>
      </c>
      <c r="K2499" s="363">
        <v>0</v>
      </c>
    </row>
    <row r="2500" spans="1:11">
      <c r="A2500" s="361">
        <f t="shared" si="38"/>
        <v>45762</v>
      </c>
      <c r="B2500" s="362">
        <v>0</v>
      </c>
      <c r="C2500" s="363">
        <v>5527.0666015400393</v>
      </c>
      <c r="D2500" s="363">
        <v>0</v>
      </c>
      <c r="E2500" s="363">
        <v>0</v>
      </c>
      <c r="F2500" s="363">
        <v>0</v>
      </c>
      <c r="G2500" s="363">
        <v>0</v>
      </c>
      <c r="H2500" s="363">
        <v>0</v>
      </c>
      <c r="I2500" s="363">
        <v>4582.8131656077403</v>
      </c>
      <c r="J2500" s="363">
        <v>0</v>
      </c>
      <c r="K2500" s="363">
        <v>0</v>
      </c>
    </row>
    <row r="2501" spans="1:11">
      <c r="A2501" s="361">
        <f t="shared" ref="A2501:A2564" si="39">IF(B2501=0,A2500+1,A2500)</f>
        <v>45762</v>
      </c>
      <c r="B2501" s="362">
        <v>1</v>
      </c>
      <c r="C2501" s="363">
        <v>5101.7970107606006</v>
      </c>
      <c r="D2501" s="363">
        <v>0</v>
      </c>
      <c r="E2501" s="363">
        <v>0</v>
      </c>
      <c r="F2501" s="363">
        <v>0</v>
      </c>
      <c r="G2501" s="363">
        <v>0</v>
      </c>
      <c r="H2501" s="363">
        <v>0</v>
      </c>
      <c r="I2501" s="363">
        <v>3809.8614416105902</v>
      </c>
      <c r="J2501" s="363">
        <v>0</v>
      </c>
      <c r="K2501" s="363">
        <v>0</v>
      </c>
    </row>
    <row r="2502" spans="1:11">
      <c r="A2502" s="361">
        <f t="shared" si="39"/>
        <v>45762</v>
      </c>
      <c r="B2502" s="362">
        <v>2</v>
      </c>
      <c r="C2502" s="363">
        <v>4756.0701976591299</v>
      </c>
      <c r="D2502" s="363">
        <v>0</v>
      </c>
      <c r="E2502" s="363">
        <v>0</v>
      </c>
      <c r="F2502" s="363">
        <v>0</v>
      </c>
      <c r="G2502" s="363">
        <v>0</v>
      </c>
      <c r="H2502" s="363">
        <v>0</v>
      </c>
      <c r="I2502" s="363">
        <v>5773.7082911235793</v>
      </c>
      <c r="J2502" s="363">
        <v>0</v>
      </c>
      <c r="K2502" s="363">
        <v>0</v>
      </c>
    </row>
    <row r="2503" spans="1:11">
      <c r="A2503" s="361">
        <f t="shared" si="39"/>
        <v>45762</v>
      </c>
      <c r="B2503" s="362">
        <v>3</v>
      </c>
      <c r="C2503" s="363">
        <v>4689.7138839928402</v>
      </c>
      <c r="D2503" s="363">
        <v>0</v>
      </c>
      <c r="E2503" s="363">
        <v>0</v>
      </c>
      <c r="F2503" s="363">
        <v>0</v>
      </c>
      <c r="G2503" s="363">
        <v>0</v>
      </c>
      <c r="H2503" s="363">
        <v>0</v>
      </c>
      <c r="I2503" s="363">
        <v>6067.8027437893206</v>
      </c>
      <c r="J2503" s="363">
        <v>0</v>
      </c>
      <c r="K2503" s="363">
        <v>0</v>
      </c>
    </row>
    <row r="2504" spans="1:11">
      <c r="A2504" s="361">
        <f t="shared" si="39"/>
        <v>45762</v>
      </c>
      <c r="B2504" s="362">
        <v>4</v>
      </c>
      <c r="C2504" s="363">
        <v>838.21579721055514</v>
      </c>
      <c r="D2504" s="363">
        <v>0</v>
      </c>
      <c r="E2504" s="363">
        <v>0</v>
      </c>
      <c r="F2504" s="363">
        <v>0</v>
      </c>
      <c r="G2504" s="363">
        <v>0</v>
      </c>
      <c r="H2504" s="363">
        <v>0</v>
      </c>
      <c r="I2504" s="363">
        <v>2071.5312454999003</v>
      </c>
      <c r="J2504" s="363">
        <v>0</v>
      </c>
      <c r="K2504" s="363">
        <v>0</v>
      </c>
    </row>
    <row r="2505" spans="1:11">
      <c r="A2505" s="361">
        <f t="shared" si="39"/>
        <v>45762</v>
      </c>
      <c r="B2505" s="362">
        <v>5</v>
      </c>
      <c r="C2505" s="363">
        <v>848.42052056912507</v>
      </c>
      <c r="D2505" s="363">
        <v>0</v>
      </c>
      <c r="E2505" s="363">
        <v>0</v>
      </c>
      <c r="F2505" s="363">
        <v>0</v>
      </c>
      <c r="G2505" s="363">
        <v>0</v>
      </c>
      <c r="H2505" s="363">
        <v>0</v>
      </c>
      <c r="I2505" s="363">
        <v>2502.8269115623498</v>
      </c>
      <c r="J2505" s="363">
        <v>0</v>
      </c>
      <c r="K2505" s="363">
        <v>0</v>
      </c>
    </row>
    <row r="2506" spans="1:11">
      <c r="A2506" s="361">
        <f t="shared" si="39"/>
        <v>45762</v>
      </c>
      <c r="B2506" s="362">
        <v>6</v>
      </c>
      <c r="C2506" s="363">
        <v>1464.9732331226901</v>
      </c>
      <c r="D2506" s="363">
        <v>0</v>
      </c>
      <c r="E2506" s="363">
        <v>0</v>
      </c>
      <c r="F2506" s="363">
        <v>0</v>
      </c>
      <c r="G2506" s="363">
        <v>0</v>
      </c>
      <c r="H2506" s="363">
        <v>0</v>
      </c>
      <c r="I2506" s="363">
        <v>2603.41689935453</v>
      </c>
      <c r="J2506" s="363">
        <v>0</v>
      </c>
      <c r="K2506" s="363">
        <v>0</v>
      </c>
    </row>
    <row r="2507" spans="1:11">
      <c r="A2507" s="361">
        <f t="shared" si="39"/>
        <v>45762</v>
      </c>
      <c r="B2507" s="362">
        <v>7</v>
      </c>
      <c r="C2507" s="363">
        <v>896.56449701167207</v>
      </c>
      <c r="D2507" s="363">
        <v>0</v>
      </c>
      <c r="E2507" s="363">
        <v>0</v>
      </c>
      <c r="F2507" s="363">
        <v>0</v>
      </c>
      <c r="G2507" s="363">
        <v>0</v>
      </c>
      <c r="H2507" s="363">
        <v>0</v>
      </c>
      <c r="I2507" s="363">
        <v>2479.4408690046503</v>
      </c>
      <c r="J2507" s="363">
        <v>0</v>
      </c>
      <c r="K2507" s="363">
        <v>0</v>
      </c>
    </row>
    <row r="2508" spans="1:11">
      <c r="A2508" s="361">
        <f t="shared" si="39"/>
        <v>45762</v>
      </c>
      <c r="B2508" s="362">
        <v>8</v>
      </c>
      <c r="C2508" s="363">
        <v>265.28559549947101</v>
      </c>
      <c r="D2508" s="363">
        <v>0</v>
      </c>
      <c r="E2508" s="363">
        <v>0</v>
      </c>
      <c r="F2508" s="363">
        <v>0</v>
      </c>
      <c r="G2508" s="363">
        <v>0</v>
      </c>
      <c r="H2508" s="363">
        <v>0</v>
      </c>
      <c r="I2508" s="363">
        <v>1238.09809395445</v>
      </c>
      <c r="J2508" s="363">
        <v>0</v>
      </c>
      <c r="K2508" s="363">
        <v>0</v>
      </c>
    </row>
    <row r="2509" spans="1:11">
      <c r="A2509" s="361">
        <f t="shared" si="39"/>
        <v>45762</v>
      </c>
      <c r="B2509" s="362">
        <v>9</v>
      </c>
      <c r="C2509" s="363">
        <v>0</v>
      </c>
      <c r="D2509" s="363">
        <v>0</v>
      </c>
      <c r="E2509" s="363">
        <v>0</v>
      </c>
      <c r="F2509" s="363">
        <v>0</v>
      </c>
      <c r="G2509" s="363">
        <v>0</v>
      </c>
      <c r="H2509" s="363">
        <v>0</v>
      </c>
      <c r="I2509" s="363">
        <v>1257.34627436304</v>
      </c>
      <c r="J2509" s="363">
        <v>0</v>
      </c>
      <c r="K2509" s="363">
        <v>0</v>
      </c>
    </row>
    <row r="2510" spans="1:11">
      <c r="A2510" s="361">
        <f t="shared" si="39"/>
        <v>45762</v>
      </c>
      <c r="B2510" s="362">
        <v>10</v>
      </c>
      <c r="C2510" s="363">
        <v>0</v>
      </c>
      <c r="D2510" s="363">
        <v>0</v>
      </c>
      <c r="E2510" s="363">
        <v>0</v>
      </c>
      <c r="F2510" s="363">
        <v>0</v>
      </c>
      <c r="G2510" s="363">
        <v>0</v>
      </c>
      <c r="H2510" s="363">
        <v>0</v>
      </c>
      <c r="I2510" s="363">
        <v>394.42981660221699</v>
      </c>
      <c r="J2510" s="363">
        <v>0</v>
      </c>
      <c r="K2510" s="363">
        <v>83.340528492183395</v>
      </c>
    </row>
    <row r="2511" spans="1:11">
      <c r="A2511" s="361">
        <f t="shared" si="39"/>
        <v>45762</v>
      </c>
      <c r="B2511" s="362">
        <v>11</v>
      </c>
      <c r="C2511" s="363">
        <v>0</v>
      </c>
      <c r="D2511" s="363">
        <v>0</v>
      </c>
      <c r="E2511" s="363">
        <v>0</v>
      </c>
      <c r="F2511" s="363">
        <v>0</v>
      </c>
      <c r="G2511" s="363">
        <v>0</v>
      </c>
      <c r="H2511" s="363">
        <v>0</v>
      </c>
      <c r="I2511" s="363">
        <v>339.06616223050401</v>
      </c>
      <c r="J2511" s="363">
        <v>0</v>
      </c>
      <c r="K2511" s="363">
        <v>122.953828417533</v>
      </c>
    </row>
    <row r="2512" spans="1:11">
      <c r="A2512" s="361">
        <f t="shared" si="39"/>
        <v>45762</v>
      </c>
      <c r="B2512" s="362">
        <v>12</v>
      </c>
      <c r="C2512" s="363">
        <v>0</v>
      </c>
      <c r="D2512" s="363">
        <v>0</v>
      </c>
      <c r="E2512" s="363">
        <v>0</v>
      </c>
      <c r="F2512" s="363">
        <v>0</v>
      </c>
      <c r="G2512" s="363">
        <v>0</v>
      </c>
      <c r="H2512" s="363">
        <v>0</v>
      </c>
      <c r="I2512" s="363">
        <v>0</v>
      </c>
      <c r="J2512" s="363">
        <v>0</v>
      </c>
      <c r="K2512" s="363">
        <v>0</v>
      </c>
    </row>
    <row r="2513" spans="1:11">
      <c r="A2513" s="361">
        <f t="shared" si="39"/>
        <v>45762</v>
      </c>
      <c r="B2513" s="362">
        <v>13</v>
      </c>
      <c r="C2513" s="363">
        <v>0</v>
      </c>
      <c r="D2513" s="363">
        <v>0</v>
      </c>
      <c r="E2513" s="363">
        <v>0</v>
      </c>
      <c r="F2513" s="363">
        <v>0</v>
      </c>
      <c r="G2513" s="363">
        <v>0</v>
      </c>
      <c r="H2513" s="363">
        <v>0</v>
      </c>
      <c r="I2513" s="363">
        <v>0</v>
      </c>
      <c r="J2513" s="363">
        <v>0</v>
      </c>
      <c r="K2513" s="363">
        <v>0</v>
      </c>
    </row>
    <row r="2514" spans="1:11">
      <c r="A2514" s="361">
        <f t="shared" si="39"/>
        <v>45762</v>
      </c>
      <c r="B2514" s="362">
        <v>14</v>
      </c>
      <c r="C2514" s="363">
        <v>0</v>
      </c>
      <c r="D2514" s="363">
        <v>0</v>
      </c>
      <c r="E2514" s="363">
        <v>0</v>
      </c>
      <c r="F2514" s="363">
        <v>0</v>
      </c>
      <c r="G2514" s="363">
        <v>0</v>
      </c>
      <c r="H2514" s="363">
        <v>0</v>
      </c>
      <c r="I2514" s="363">
        <v>0</v>
      </c>
      <c r="J2514" s="363">
        <v>0</v>
      </c>
      <c r="K2514" s="363">
        <v>0</v>
      </c>
    </row>
    <row r="2515" spans="1:11">
      <c r="A2515" s="361">
        <f t="shared" si="39"/>
        <v>45762</v>
      </c>
      <c r="B2515" s="362">
        <v>15</v>
      </c>
      <c r="C2515" s="363">
        <v>0</v>
      </c>
      <c r="D2515" s="363">
        <v>0</v>
      </c>
      <c r="E2515" s="363">
        <v>0</v>
      </c>
      <c r="F2515" s="363">
        <v>0</v>
      </c>
      <c r="G2515" s="363">
        <v>0</v>
      </c>
      <c r="H2515" s="363">
        <v>0</v>
      </c>
      <c r="I2515" s="363">
        <v>0</v>
      </c>
      <c r="J2515" s="363">
        <v>0</v>
      </c>
      <c r="K2515" s="363">
        <v>0</v>
      </c>
    </row>
    <row r="2516" spans="1:11">
      <c r="A2516" s="361">
        <f t="shared" si="39"/>
        <v>45762</v>
      </c>
      <c r="B2516" s="362">
        <v>16</v>
      </c>
      <c r="C2516" s="363">
        <v>0</v>
      </c>
      <c r="D2516" s="363">
        <v>0</v>
      </c>
      <c r="E2516" s="363">
        <v>0</v>
      </c>
      <c r="F2516" s="363">
        <v>0</v>
      </c>
      <c r="G2516" s="363">
        <v>0</v>
      </c>
      <c r="H2516" s="363">
        <v>0</v>
      </c>
      <c r="I2516" s="363">
        <v>0</v>
      </c>
      <c r="J2516" s="363">
        <v>0</v>
      </c>
      <c r="K2516" s="363">
        <v>0</v>
      </c>
    </row>
    <row r="2517" spans="1:11">
      <c r="A2517" s="361">
        <f t="shared" si="39"/>
        <v>45762</v>
      </c>
      <c r="B2517" s="362">
        <v>17</v>
      </c>
      <c r="C2517" s="363">
        <v>0</v>
      </c>
      <c r="D2517" s="363">
        <v>0</v>
      </c>
      <c r="E2517" s="363">
        <v>0</v>
      </c>
      <c r="F2517" s="363">
        <v>0</v>
      </c>
      <c r="G2517" s="363">
        <v>0</v>
      </c>
      <c r="H2517" s="363">
        <v>0</v>
      </c>
      <c r="I2517" s="363">
        <v>0</v>
      </c>
      <c r="J2517" s="363">
        <v>0</v>
      </c>
      <c r="K2517" s="363">
        <v>0</v>
      </c>
    </row>
    <row r="2518" spans="1:11">
      <c r="A2518" s="361">
        <f t="shared" si="39"/>
        <v>45762</v>
      </c>
      <c r="B2518" s="362">
        <v>18</v>
      </c>
      <c r="C2518" s="363">
        <v>0</v>
      </c>
      <c r="D2518" s="363">
        <v>0</v>
      </c>
      <c r="E2518" s="363">
        <v>0</v>
      </c>
      <c r="F2518" s="363">
        <v>0</v>
      </c>
      <c r="G2518" s="363">
        <v>0</v>
      </c>
      <c r="H2518" s="363">
        <v>0</v>
      </c>
      <c r="I2518" s="363">
        <v>0</v>
      </c>
      <c r="J2518" s="363">
        <v>0</v>
      </c>
      <c r="K2518" s="363">
        <v>0</v>
      </c>
    </row>
    <row r="2519" spans="1:11">
      <c r="A2519" s="361">
        <f t="shared" si="39"/>
        <v>45762</v>
      </c>
      <c r="B2519" s="362">
        <v>19</v>
      </c>
      <c r="C2519" s="363">
        <v>0</v>
      </c>
      <c r="D2519" s="363">
        <v>0</v>
      </c>
      <c r="E2519" s="363">
        <v>0</v>
      </c>
      <c r="F2519" s="363">
        <v>0</v>
      </c>
      <c r="G2519" s="363">
        <v>0</v>
      </c>
      <c r="H2519" s="363">
        <v>0</v>
      </c>
      <c r="I2519" s="363">
        <v>0</v>
      </c>
      <c r="J2519" s="363">
        <v>0</v>
      </c>
      <c r="K2519" s="363">
        <v>0</v>
      </c>
    </row>
    <row r="2520" spans="1:11">
      <c r="A2520" s="361">
        <f t="shared" si="39"/>
        <v>45762</v>
      </c>
      <c r="B2520" s="362">
        <v>20</v>
      </c>
      <c r="C2520" s="363">
        <v>12.0598288044522</v>
      </c>
      <c r="D2520" s="363">
        <v>0</v>
      </c>
      <c r="E2520" s="363">
        <v>0</v>
      </c>
      <c r="F2520" s="363">
        <v>0</v>
      </c>
      <c r="G2520" s="363">
        <v>0</v>
      </c>
      <c r="H2520" s="363">
        <v>0</v>
      </c>
      <c r="I2520" s="363">
        <v>378.12648939127007</v>
      </c>
      <c r="J2520" s="363">
        <v>0</v>
      </c>
      <c r="K2520" s="363">
        <v>0</v>
      </c>
    </row>
    <row r="2521" spans="1:11">
      <c r="A2521" s="361">
        <f t="shared" si="39"/>
        <v>45762</v>
      </c>
      <c r="B2521" s="362">
        <v>21</v>
      </c>
      <c r="C2521" s="363">
        <v>0</v>
      </c>
      <c r="D2521" s="363">
        <v>0</v>
      </c>
      <c r="E2521" s="363">
        <v>0</v>
      </c>
      <c r="F2521" s="363">
        <v>0</v>
      </c>
      <c r="G2521" s="363">
        <v>0</v>
      </c>
      <c r="H2521" s="363">
        <v>0</v>
      </c>
      <c r="I2521" s="363">
        <v>264.23928512181402</v>
      </c>
      <c r="J2521" s="363">
        <v>0</v>
      </c>
      <c r="K2521" s="363">
        <v>0</v>
      </c>
    </row>
    <row r="2522" spans="1:11">
      <c r="A2522" s="361">
        <f t="shared" si="39"/>
        <v>45762</v>
      </c>
      <c r="B2522" s="362">
        <v>22</v>
      </c>
      <c r="C2522" s="363">
        <v>0</v>
      </c>
      <c r="D2522" s="363">
        <v>0</v>
      </c>
      <c r="E2522" s="363">
        <v>0</v>
      </c>
      <c r="F2522" s="363">
        <v>0</v>
      </c>
      <c r="G2522" s="363">
        <v>6276.3247653868302</v>
      </c>
      <c r="H2522" s="363">
        <v>0</v>
      </c>
      <c r="I2522" s="363">
        <v>3043.7694355729</v>
      </c>
      <c r="J2522" s="363">
        <v>0</v>
      </c>
      <c r="K2522" s="363">
        <v>0</v>
      </c>
    </row>
    <row r="2523" spans="1:11">
      <c r="A2523" s="361">
        <f t="shared" si="39"/>
        <v>45762</v>
      </c>
      <c r="B2523" s="362">
        <v>23</v>
      </c>
      <c r="C2523" s="363">
        <v>0</v>
      </c>
      <c r="D2523" s="363">
        <v>0</v>
      </c>
      <c r="E2523" s="363">
        <v>0</v>
      </c>
      <c r="F2523" s="363">
        <v>0</v>
      </c>
      <c r="G2523" s="363">
        <v>2627.0146119948699</v>
      </c>
      <c r="H2523" s="363">
        <v>0</v>
      </c>
      <c r="I2523" s="363">
        <v>2084.9630784316601</v>
      </c>
      <c r="J2523" s="363">
        <v>0</v>
      </c>
      <c r="K2523" s="363">
        <v>0</v>
      </c>
    </row>
    <row r="2524" spans="1:11">
      <c r="A2524" s="361">
        <f t="shared" si="39"/>
        <v>45763</v>
      </c>
      <c r="B2524" s="362">
        <v>0</v>
      </c>
      <c r="C2524" s="363">
        <v>0</v>
      </c>
      <c r="D2524" s="363">
        <v>0</v>
      </c>
      <c r="E2524" s="363">
        <v>0</v>
      </c>
      <c r="F2524" s="363">
        <v>0</v>
      </c>
      <c r="G2524" s="363">
        <v>0</v>
      </c>
      <c r="H2524" s="363">
        <v>0</v>
      </c>
      <c r="I2524" s="363">
        <v>3590.18661521277</v>
      </c>
      <c r="J2524" s="363">
        <v>0</v>
      </c>
      <c r="K2524" s="363">
        <v>0</v>
      </c>
    </row>
    <row r="2525" spans="1:11">
      <c r="A2525" s="361">
        <f t="shared" si="39"/>
        <v>45763</v>
      </c>
      <c r="B2525" s="362">
        <v>1</v>
      </c>
      <c r="C2525" s="363">
        <v>0</v>
      </c>
      <c r="D2525" s="363">
        <v>0</v>
      </c>
      <c r="E2525" s="363">
        <v>0</v>
      </c>
      <c r="F2525" s="363">
        <v>0</v>
      </c>
      <c r="G2525" s="363">
        <v>0</v>
      </c>
      <c r="H2525" s="363">
        <v>0</v>
      </c>
      <c r="I2525" s="363">
        <v>3543.8515670705601</v>
      </c>
      <c r="J2525" s="363">
        <v>0</v>
      </c>
      <c r="K2525" s="363">
        <v>0</v>
      </c>
    </row>
    <row r="2526" spans="1:11">
      <c r="A2526" s="361">
        <f t="shared" si="39"/>
        <v>45763</v>
      </c>
      <c r="B2526" s="362">
        <v>2</v>
      </c>
      <c r="C2526" s="363">
        <v>609.39912582124396</v>
      </c>
      <c r="D2526" s="363">
        <v>0</v>
      </c>
      <c r="E2526" s="363">
        <v>0</v>
      </c>
      <c r="F2526" s="363">
        <v>0</v>
      </c>
      <c r="G2526" s="363">
        <v>0</v>
      </c>
      <c r="H2526" s="363">
        <v>0</v>
      </c>
      <c r="I2526" s="363">
        <v>3478.4929404766403</v>
      </c>
      <c r="J2526" s="363">
        <v>0</v>
      </c>
      <c r="K2526" s="363">
        <v>0</v>
      </c>
    </row>
    <row r="2527" spans="1:11">
      <c r="A2527" s="361">
        <f t="shared" si="39"/>
        <v>45763</v>
      </c>
      <c r="B2527" s="362">
        <v>3</v>
      </c>
      <c r="C2527" s="363">
        <v>0</v>
      </c>
      <c r="D2527" s="363">
        <v>0</v>
      </c>
      <c r="E2527" s="363">
        <v>0</v>
      </c>
      <c r="F2527" s="363">
        <v>0</v>
      </c>
      <c r="G2527" s="363">
        <v>0</v>
      </c>
      <c r="H2527" s="363">
        <v>0</v>
      </c>
      <c r="I2527" s="363">
        <v>2608.6793377919703</v>
      </c>
      <c r="J2527" s="363">
        <v>0</v>
      </c>
      <c r="K2527" s="363">
        <v>0</v>
      </c>
    </row>
    <row r="2528" spans="1:11">
      <c r="A2528" s="361">
        <f t="shared" si="39"/>
        <v>45763</v>
      </c>
      <c r="B2528" s="362">
        <v>4</v>
      </c>
      <c r="C2528" s="363">
        <v>0</v>
      </c>
      <c r="D2528" s="363">
        <v>0</v>
      </c>
      <c r="E2528" s="363">
        <v>0</v>
      </c>
      <c r="F2528" s="363">
        <v>0</v>
      </c>
      <c r="G2528" s="363">
        <v>0</v>
      </c>
      <c r="H2528" s="363">
        <v>0</v>
      </c>
      <c r="I2528" s="363">
        <v>2390.8663563565901</v>
      </c>
      <c r="J2528" s="363">
        <v>0</v>
      </c>
      <c r="K2528" s="363">
        <v>0</v>
      </c>
    </row>
    <row r="2529" spans="1:11">
      <c r="A2529" s="361">
        <f t="shared" si="39"/>
        <v>45763</v>
      </c>
      <c r="B2529" s="362">
        <v>5</v>
      </c>
      <c r="C2529" s="363">
        <v>0</v>
      </c>
      <c r="D2529" s="363">
        <v>0</v>
      </c>
      <c r="E2529" s="363">
        <v>0</v>
      </c>
      <c r="F2529" s="363">
        <v>0</v>
      </c>
      <c r="G2529" s="363">
        <v>0</v>
      </c>
      <c r="H2529" s="363">
        <v>0</v>
      </c>
      <c r="I2529" s="363">
        <v>1955.7751451264</v>
      </c>
      <c r="J2529" s="363">
        <v>0</v>
      </c>
      <c r="K2529" s="363">
        <v>0</v>
      </c>
    </row>
    <row r="2530" spans="1:11">
      <c r="A2530" s="361">
        <f t="shared" si="39"/>
        <v>45763</v>
      </c>
      <c r="B2530" s="362">
        <v>6</v>
      </c>
      <c r="C2530" s="363">
        <v>0</v>
      </c>
      <c r="D2530" s="363">
        <v>0</v>
      </c>
      <c r="E2530" s="363">
        <v>0</v>
      </c>
      <c r="F2530" s="363">
        <v>0</v>
      </c>
      <c r="G2530" s="363">
        <v>0</v>
      </c>
      <c r="H2530" s="363">
        <v>0</v>
      </c>
      <c r="I2530" s="363">
        <v>1934.8367147649401</v>
      </c>
      <c r="J2530" s="363">
        <v>0</v>
      </c>
      <c r="K2530" s="363">
        <v>0</v>
      </c>
    </row>
    <row r="2531" spans="1:11">
      <c r="A2531" s="361">
        <f t="shared" si="39"/>
        <v>45763</v>
      </c>
      <c r="B2531" s="362">
        <v>7</v>
      </c>
      <c r="C2531" s="363">
        <v>0</v>
      </c>
      <c r="D2531" s="363">
        <v>0</v>
      </c>
      <c r="E2531" s="363">
        <v>0</v>
      </c>
      <c r="F2531" s="363">
        <v>0</v>
      </c>
      <c r="G2531" s="363">
        <v>0</v>
      </c>
      <c r="H2531" s="363">
        <v>0</v>
      </c>
      <c r="I2531" s="363">
        <v>4361.5209632465403</v>
      </c>
      <c r="J2531" s="363">
        <v>0</v>
      </c>
      <c r="K2531" s="363">
        <v>0</v>
      </c>
    </row>
    <row r="2532" spans="1:11">
      <c r="A2532" s="361">
        <f t="shared" si="39"/>
        <v>45763</v>
      </c>
      <c r="B2532" s="362">
        <v>8</v>
      </c>
      <c r="C2532" s="363">
        <v>0</v>
      </c>
      <c r="D2532" s="363">
        <v>0</v>
      </c>
      <c r="E2532" s="363">
        <v>0</v>
      </c>
      <c r="F2532" s="363">
        <v>0</v>
      </c>
      <c r="G2532" s="363">
        <v>0</v>
      </c>
      <c r="H2532" s="363">
        <v>0</v>
      </c>
      <c r="I2532" s="363">
        <v>845.609228789393</v>
      </c>
      <c r="J2532" s="363">
        <v>0</v>
      </c>
      <c r="K2532" s="363">
        <v>0</v>
      </c>
    </row>
    <row r="2533" spans="1:11">
      <c r="A2533" s="361">
        <f t="shared" si="39"/>
        <v>45763</v>
      </c>
      <c r="B2533" s="362">
        <v>9</v>
      </c>
      <c r="C2533" s="363">
        <v>0</v>
      </c>
      <c r="D2533" s="363">
        <v>0</v>
      </c>
      <c r="E2533" s="363">
        <v>0</v>
      </c>
      <c r="F2533" s="363">
        <v>0</v>
      </c>
      <c r="G2533" s="363">
        <v>0</v>
      </c>
      <c r="H2533" s="363">
        <v>0</v>
      </c>
      <c r="I2533" s="363">
        <v>1041.9904356628901</v>
      </c>
      <c r="J2533" s="363">
        <v>0</v>
      </c>
      <c r="K2533" s="363">
        <v>0</v>
      </c>
    </row>
    <row r="2534" spans="1:11">
      <c r="A2534" s="361">
        <f t="shared" si="39"/>
        <v>45763</v>
      </c>
      <c r="B2534" s="362">
        <v>10</v>
      </c>
      <c r="C2534" s="363">
        <v>0</v>
      </c>
      <c r="D2534" s="363">
        <v>0</v>
      </c>
      <c r="E2534" s="363">
        <v>0</v>
      </c>
      <c r="F2534" s="363">
        <v>0</v>
      </c>
      <c r="G2534" s="363">
        <v>0</v>
      </c>
      <c r="H2534" s="363">
        <v>0</v>
      </c>
      <c r="I2534" s="363">
        <v>788.43122941783895</v>
      </c>
      <c r="J2534" s="363">
        <v>0</v>
      </c>
      <c r="K2534" s="363">
        <v>0</v>
      </c>
    </row>
    <row r="2535" spans="1:11">
      <c r="A2535" s="361">
        <f t="shared" si="39"/>
        <v>45763</v>
      </c>
      <c r="B2535" s="362">
        <v>11</v>
      </c>
      <c r="C2535" s="363">
        <v>0</v>
      </c>
      <c r="D2535" s="363">
        <v>0</v>
      </c>
      <c r="E2535" s="363">
        <v>0</v>
      </c>
      <c r="F2535" s="363">
        <v>0</v>
      </c>
      <c r="G2535" s="363">
        <v>0</v>
      </c>
      <c r="H2535" s="363">
        <v>0</v>
      </c>
      <c r="I2535" s="363">
        <v>852.15461424118007</v>
      </c>
      <c r="J2535" s="363">
        <v>0</v>
      </c>
      <c r="K2535" s="363">
        <v>0</v>
      </c>
    </row>
    <row r="2536" spans="1:11">
      <c r="A2536" s="361">
        <f t="shared" si="39"/>
        <v>45763</v>
      </c>
      <c r="B2536" s="362">
        <v>12</v>
      </c>
      <c r="C2536" s="363">
        <v>0</v>
      </c>
      <c r="D2536" s="363">
        <v>0</v>
      </c>
      <c r="E2536" s="363">
        <v>0</v>
      </c>
      <c r="F2536" s="363">
        <v>0</v>
      </c>
      <c r="G2536" s="363">
        <v>0</v>
      </c>
      <c r="H2536" s="363">
        <v>0</v>
      </c>
      <c r="I2536" s="363">
        <v>4276.7572505725493</v>
      </c>
      <c r="J2536" s="363">
        <v>0</v>
      </c>
      <c r="K2536" s="363">
        <v>0</v>
      </c>
    </row>
    <row r="2537" spans="1:11">
      <c r="A2537" s="361">
        <f t="shared" si="39"/>
        <v>45763</v>
      </c>
      <c r="B2537" s="362">
        <v>13</v>
      </c>
      <c r="C2537" s="363">
        <v>0</v>
      </c>
      <c r="D2537" s="363">
        <v>0</v>
      </c>
      <c r="E2537" s="363">
        <v>0</v>
      </c>
      <c r="F2537" s="363">
        <v>0</v>
      </c>
      <c r="G2537" s="363">
        <v>0</v>
      </c>
      <c r="H2537" s="363">
        <v>0</v>
      </c>
      <c r="I2537" s="363">
        <v>3950.6067840850301</v>
      </c>
      <c r="J2537" s="363">
        <v>0</v>
      </c>
      <c r="K2537" s="363">
        <v>0</v>
      </c>
    </row>
    <row r="2538" spans="1:11">
      <c r="A2538" s="361">
        <f t="shared" si="39"/>
        <v>45763</v>
      </c>
      <c r="B2538" s="362">
        <v>14</v>
      </c>
      <c r="C2538" s="363">
        <v>0</v>
      </c>
      <c r="D2538" s="363">
        <v>0</v>
      </c>
      <c r="E2538" s="363">
        <v>0</v>
      </c>
      <c r="F2538" s="363">
        <v>0</v>
      </c>
      <c r="G2538" s="363">
        <v>0</v>
      </c>
      <c r="H2538" s="363">
        <v>0</v>
      </c>
      <c r="I2538" s="363">
        <v>4317.8806175226109</v>
      </c>
      <c r="J2538" s="363">
        <v>0</v>
      </c>
      <c r="K2538" s="363">
        <v>0</v>
      </c>
    </row>
    <row r="2539" spans="1:11">
      <c r="A2539" s="361">
        <f t="shared" si="39"/>
        <v>45763</v>
      </c>
      <c r="B2539" s="362">
        <v>15</v>
      </c>
      <c r="C2539" s="363">
        <v>0</v>
      </c>
      <c r="D2539" s="363">
        <v>0</v>
      </c>
      <c r="E2539" s="363">
        <v>0</v>
      </c>
      <c r="F2539" s="363">
        <v>0</v>
      </c>
      <c r="G2539" s="363">
        <v>0</v>
      </c>
      <c r="H2539" s="363">
        <v>0</v>
      </c>
      <c r="I2539" s="363">
        <v>3960.3638698620102</v>
      </c>
      <c r="J2539" s="363">
        <v>0</v>
      </c>
      <c r="K2539" s="363">
        <v>0</v>
      </c>
    </row>
    <row r="2540" spans="1:11">
      <c r="A2540" s="361">
        <f t="shared" si="39"/>
        <v>45763</v>
      </c>
      <c r="B2540" s="362">
        <v>16</v>
      </c>
      <c r="C2540" s="363">
        <v>0</v>
      </c>
      <c r="D2540" s="363">
        <v>0</v>
      </c>
      <c r="E2540" s="363">
        <v>0</v>
      </c>
      <c r="F2540" s="363">
        <v>0</v>
      </c>
      <c r="G2540" s="363">
        <v>0</v>
      </c>
      <c r="H2540" s="363">
        <v>0</v>
      </c>
      <c r="I2540" s="363">
        <v>3495.8153160302004</v>
      </c>
      <c r="J2540" s="363">
        <v>0</v>
      </c>
      <c r="K2540" s="363">
        <v>0</v>
      </c>
    </row>
    <row r="2541" spans="1:11">
      <c r="A2541" s="361">
        <f t="shared" si="39"/>
        <v>45763</v>
      </c>
      <c r="B2541" s="362">
        <v>17</v>
      </c>
      <c r="C2541" s="363">
        <v>0</v>
      </c>
      <c r="D2541" s="363">
        <v>0</v>
      </c>
      <c r="E2541" s="363">
        <v>0</v>
      </c>
      <c r="F2541" s="363">
        <v>0</v>
      </c>
      <c r="G2541" s="363">
        <v>0</v>
      </c>
      <c r="H2541" s="363">
        <v>0</v>
      </c>
      <c r="I2541" s="363">
        <v>5025.5361471851702</v>
      </c>
      <c r="J2541" s="363">
        <v>0</v>
      </c>
      <c r="K2541" s="363">
        <v>0</v>
      </c>
    </row>
    <row r="2542" spans="1:11">
      <c r="A2542" s="361">
        <f t="shared" si="39"/>
        <v>45763</v>
      </c>
      <c r="B2542" s="362">
        <v>18</v>
      </c>
      <c r="C2542" s="363">
        <v>0</v>
      </c>
      <c r="D2542" s="363">
        <v>0</v>
      </c>
      <c r="E2542" s="363">
        <v>0</v>
      </c>
      <c r="F2542" s="363">
        <v>0</v>
      </c>
      <c r="G2542" s="363">
        <v>0</v>
      </c>
      <c r="H2542" s="363">
        <v>0</v>
      </c>
      <c r="I2542" s="363">
        <v>869.06187358379611</v>
      </c>
      <c r="J2542" s="363">
        <v>0</v>
      </c>
      <c r="K2542" s="363">
        <v>0</v>
      </c>
    </row>
    <row r="2543" spans="1:11">
      <c r="A2543" s="361">
        <f t="shared" si="39"/>
        <v>45763</v>
      </c>
      <c r="B2543" s="362">
        <v>19</v>
      </c>
      <c r="C2543" s="363">
        <v>0</v>
      </c>
      <c r="D2543" s="363">
        <v>0</v>
      </c>
      <c r="E2543" s="363">
        <v>0</v>
      </c>
      <c r="F2543" s="363">
        <v>0</v>
      </c>
      <c r="G2543" s="363">
        <v>0</v>
      </c>
      <c r="H2543" s="363">
        <v>0</v>
      </c>
      <c r="I2543" s="363">
        <v>758.32213263743904</v>
      </c>
      <c r="J2543" s="363">
        <v>0</v>
      </c>
      <c r="K2543" s="363">
        <v>0</v>
      </c>
    </row>
    <row r="2544" spans="1:11">
      <c r="A2544" s="361">
        <f t="shared" si="39"/>
        <v>45763</v>
      </c>
      <c r="B2544" s="362">
        <v>20</v>
      </c>
      <c r="C2544" s="363">
        <v>0</v>
      </c>
      <c r="D2544" s="363">
        <v>0</v>
      </c>
      <c r="E2544" s="363">
        <v>0</v>
      </c>
      <c r="F2544" s="363">
        <v>0</v>
      </c>
      <c r="G2544" s="363">
        <v>0</v>
      </c>
      <c r="H2544" s="363">
        <v>0</v>
      </c>
      <c r="I2544" s="363">
        <v>638.52499228268607</v>
      </c>
      <c r="J2544" s="363">
        <v>0</v>
      </c>
      <c r="K2544" s="363">
        <v>0</v>
      </c>
    </row>
    <row r="2545" spans="1:11">
      <c r="A2545" s="361">
        <f t="shared" si="39"/>
        <v>45763</v>
      </c>
      <c r="B2545" s="362">
        <v>21</v>
      </c>
      <c r="C2545" s="363">
        <v>0</v>
      </c>
      <c r="D2545" s="363">
        <v>0</v>
      </c>
      <c r="E2545" s="363">
        <v>0</v>
      </c>
      <c r="F2545" s="363">
        <v>0</v>
      </c>
      <c r="G2545" s="363">
        <v>0</v>
      </c>
      <c r="H2545" s="363">
        <v>0</v>
      </c>
      <c r="I2545" s="363">
        <v>654.63507413414197</v>
      </c>
      <c r="J2545" s="363">
        <v>0</v>
      </c>
      <c r="K2545" s="363">
        <v>0</v>
      </c>
    </row>
    <row r="2546" spans="1:11">
      <c r="A2546" s="361">
        <f t="shared" si="39"/>
        <v>45763</v>
      </c>
      <c r="B2546" s="362">
        <v>22</v>
      </c>
      <c r="C2546" s="363">
        <v>0</v>
      </c>
      <c r="D2546" s="363">
        <v>0</v>
      </c>
      <c r="E2546" s="363">
        <v>0</v>
      </c>
      <c r="F2546" s="363">
        <v>0</v>
      </c>
      <c r="G2546" s="363">
        <v>0</v>
      </c>
      <c r="H2546" s="363">
        <v>0</v>
      </c>
      <c r="I2546" s="363">
        <v>944.95237639839308</v>
      </c>
      <c r="J2546" s="363">
        <v>0</v>
      </c>
      <c r="K2546" s="363">
        <v>0</v>
      </c>
    </row>
    <row r="2547" spans="1:11">
      <c r="A2547" s="361">
        <f t="shared" si="39"/>
        <v>45763</v>
      </c>
      <c r="B2547" s="362">
        <v>23</v>
      </c>
      <c r="C2547" s="363">
        <v>7.3239030181590607E-3</v>
      </c>
      <c r="D2547" s="363">
        <v>0</v>
      </c>
      <c r="E2547" s="363">
        <v>0</v>
      </c>
      <c r="F2547" s="363">
        <v>0</v>
      </c>
      <c r="G2547" s="363">
        <v>0</v>
      </c>
      <c r="H2547" s="363">
        <v>0</v>
      </c>
      <c r="I2547" s="363">
        <v>0</v>
      </c>
      <c r="J2547" s="363">
        <v>0</v>
      </c>
      <c r="K2547" s="363">
        <v>0</v>
      </c>
    </row>
    <row r="2548" spans="1:11">
      <c r="A2548" s="361">
        <f t="shared" si="39"/>
        <v>45764</v>
      </c>
      <c r="B2548" s="362">
        <v>0</v>
      </c>
      <c r="C2548" s="363">
        <v>0</v>
      </c>
      <c r="D2548" s="363">
        <v>0</v>
      </c>
      <c r="E2548" s="363">
        <v>0</v>
      </c>
      <c r="F2548" s="363">
        <v>0</v>
      </c>
      <c r="G2548" s="363">
        <v>0</v>
      </c>
      <c r="H2548" s="363">
        <v>0</v>
      </c>
      <c r="I2548" s="363">
        <v>2332.8708333050499</v>
      </c>
      <c r="J2548" s="363">
        <v>0</v>
      </c>
      <c r="K2548" s="363">
        <v>0</v>
      </c>
    </row>
    <row r="2549" spans="1:11">
      <c r="A2549" s="361">
        <f t="shared" si="39"/>
        <v>45764</v>
      </c>
      <c r="B2549" s="362">
        <v>1</v>
      </c>
      <c r="C2549" s="363">
        <v>1981.2664665617201</v>
      </c>
      <c r="D2549" s="363">
        <v>0</v>
      </c>
      <c r="E2549" s="363">
        <v>0</v>
      </c>
      <c r="F2549" s="363">
        <v>0</v>
      </c>
      <c r="G2549" s="363">
        <v>0</v>
      </c>
      <c r="H2549" s="363">
        <v>0</v>
      </c>
      <c r="I2549" s="363">
        <v>2979.1192052620399</v>
      </c>
      <c r="J2549" s="363">
        <v>0</v>
      </c>
      <c r="K2549" s="363">
        <v>0</v>
      </c>
    </row>
    <row r="2550" spans="1:11">
      <c r="A2550" s="361">
        <f t="shared" si="39"/>
        <v>45764</v>
      </c>
      <c r="B2550" s="362">
        <v>2</v>
      </c>
      <c r="C2550" s="363">
        <v>2362.36146613144</v>
      </c>
      <c r="D2550" s="363">
        <v>0</v>
      </c>
      <c r="E2550" s="363">
        <v>0</v>
      </c>
      <c r="F2550" s="363">
        <v>0</v>
      </c>
      <c r="G2550" s="363">
        <v>0</v>
      </c>
      <c r="H2550" s="363">
        <v>0</v>
      </c>
      <c r="I2550" s="363">
        <v>5257.7121778563005</v>
      </c>
      <c r="J2550" s="363">
        <v>0</v>
      </c>
      <c r="K2550" s="363">
        <v>0</v>
      </c>
    </row>
    <row r="2551" spans="1:11">
      <c r="A2551" s="361">
        <f t="shared" si="39"/>
        <v>45764</v>
      </c>
      <c r="B2551" s="362">
        <v>3</v>
      </c>
      <c r="C2551" s="363">
        <v>2309.7527221916598</v>
      </c>
      <c r="D2551" s="363">
        <v>0</v>
      </c>
      <c r="E2551" s="363">
        <v>0</v>
      </c>
      <c r="F2551" s="363">
        <v>0</v>
      </c>
      <c r="G2551" s="363">
        <v>0</v>
      </c>
      <c r="H2551" s="363">
        <v>0</v>
      </c>
      <c r="I2551" s="363">
        <v>3778.9647804725901</v>
      </c>
      <c r="J2551" s="363">
        <v>0</v>
      </c>
      <c r="K2551" s="363">
        <v>0</v>
      </c>
    </row>
    <row r="2552" spans="1:11">
      <c r="A2552" s="361">
        <f t="shared" si="39"/>
        <v>45764</v>
      </c>
      <c r="B2552" s="362">
        <v>4</v>
      </c>
      <c r="C2552" s="363">
        <v>2310.1487312629702</v>
      </c>
      <c r="D2552" s="363">
        <v>0</v>
      </c>
      <c r="E2552" s="363">
        <v>0</v>
      </c>
      <c r="F2552" s="363">
        <v>0</v>
      </c>
      <c r="G2552" s="363">
        <v>0</v>
      </c>
      <c r="H2552" s="363">
        <v>0</v>
      </c>
      <c r="I2552" s="363">
        <v>4043.7657677814104</v>
      </c>
      <c r="J2552" s="363">
        <v>0</v>
      </c>
      <c r="K2552" s="363">
        <v>0</v>
      </c>
    </row>
    <row r="2553" spans="1:11">
      <c r="A2553" s="361">
        <f t="shared" si="39"/>
        <v>45764</v>
      </c>
      <c r="B2553" s="362">
        <v>5</v>
      </c>
      <c r="C2553" s="363">
        <v>2294.58756680653</v>
      </c>
      <c r="D2553" s="363">
        <v>0</v>
      </c>
      <c r="E2553" s="363">
        <v>0</v>
      </c>
      <c r="F2553" s="363">
        <v>0</v>
      </c>
      <c r="G2553" s="363">
        <v>0</v>
      </c>
      <c r="H2553" s="363">
        <v>0</v>
      </c>
      <c r="I2553" s="363">
        <v>2104.7605307389404</v>
      </c>
      <c r="J2553" s="363">
        <v>0</v>
      </c>
      <c r="K2553" s="363">
        <v>0</v>
      </c>
    </row>
    <row r="2554" spans="1:11">
      <c r="A2554" s="361">
        <f t="shared" si="39"/>
        <v>45764</v>
      </c>
      <c r="B2554" s="362">
        <v>6</v>
      </c>
      <c r="C2554" s="363">
        <v>17362.336182964998</v>
      </c>
      <c r="D2554" s="363">
        <v>0</v>
      </c>
      <c r="E2554" s="363">
        <v>0</v>
      </c>
      <c r="F2554" s="363">
        <v>2392.4704587281603</v>
      </c>
      <c r="G2554" s="363">
        <v>2346.4082215810399</v>
      </c>
      <c r="H2554" s="363">
        <v>0</v>
      </c>
      <c r="I2554" s="363">
        <v>3311.1057471674198</v>
      </c>
      <c r="J2554" s="363">
        <v>0</v>
      </c>
      <c r="K2554" s="363">
        <v>0</v>
      </c>
    </row>
    <row r="2555" spans="1:11">
      <c r="A2555" s="361">
        <f t="shared" si="39"/>
        <v>45764</v>
      </c>
      <c r="B2555" s="362">
        <v>7</v>
      </c>
      <c r="C2555" s="363">
        <v>1462.7148223629399</v>
      </c>
      <c r="D2555" s="363">
        <v>0</v>
      </c>
      <c r="E2555" s="363">
        <v>0</v>
      </c>
      <c r="F2555" s="363">
        <v>0</v>
      </c>
      <c r="G2555" s="363">
        <v>0</v>
      </c>
      <c r="H2555" s="363">
        <v>0</v>
      </c>
      <c r="I2555" s="363">
        <v>2407.0916252338702</v>
      </c>
      <c r="J2555" s="363">
        <v>0</v>
      </c>
      <c r="K2555" s="363">
        <v>0</v>
      </c>
    </row>
    <row r="2556" spans="1:11">
      <c r="A2556" s="361">
        <f t="shared" si="39"/>
        <v>45764</v>
      </c>
      <c r="B2556" s="362">
        <v>8</v>
      </c>
      <c r="C2556" s="363">
        <v>1307.60885953966</v>
      </c>
      <c r="D2556" s="363">
        <v>0</v>
      </c>
      <c r="E2556" s="363">
        <v>0</v>
      </c>
      <c r="F2556" s="363">
        <v>0</v>
      </c>
      <c r="G2556" s="363">
        <v>0</v>
      </c>
      <c r="H2556" s="363">
        <v>0</v>
      </c>
      <c r="I2556" s="363">
        <v>2834.1076292700104</v>
      </c>
      <c r="J2556" s="363">
        <v>0</v>
      </c>
      <c r="K2556" s="363">
        <v>0</v>
      </c>
    </row>
    <row r="2557" spans="1:11">
      <c r="A2557" s="361">
        <f t="shared" si="39"/>
        <v>45764</v>
      </c>
      <c r="B2557" s="362">
        <v>9</v>
      </c>
      <c r="C2557" s="363">
        <v>1281.36118877734</v>
      </c>
      <c r="D2557" s="363">
        <v>0</v>
      </c>
      <c r="E2557" s="363">
        <v>0</v>
      </c>
      <c r="F2557" s="363">
        <v>0</v>
      </c>
      <c r="G2557" s="363">
        <v>0</v>
      </c>
      <c r="H2557" s="363">
        <v>0</v>
      </c>
      <c r="I2557" s="363">
        <v>1825.21653736792</v>
      </c>
      <c r="J2557" s="363">
        <v>0</v>
      </c>
      <c r="K2557" s="363">
        <v>0</v>
      </c>
    </row>
    <row r="2558" spans="1:11">
      <c r="A2558" s="361">
        <f t="shared" si="39"/>
        <v>45764</v>
      </c>
      <c r="B2558" s="362">
        <v>10</v>
      </c>
      <c r="C2558" s="363">
        <v>0</v>
      </c>
      <c r="D2558" s="363">
        <v>0</v>
      </c>
      <c r="E2558" s="363">
        <v>0</v>
      </c>
      <c r="F2558" s="363">
        <v>0</v>
      </c>
      <c r="G2558" s="363">
        <v>0</v>
      </c>
      <c r="H2558" s="363">
        <v>0</v>
      </c>
      <c r="I2558" s="363">
        <v>1402.63582186953</v>
      </c>
      <c r="J2558" s="363">
        <v>0</v>
      </c>
      <c r="K2558" s="363">
        <v>0</v>
      </c>
    </row>
    <row r="2559" spans="1:11">
      <c r="A2559" s="361">
        <f t="shared" si="39"/>
        <v>45764</v>
      </c>
      <c r="B2559" s="362">
        <v>11</v>
      </c>
      <c r="C2559" s="363">
        <v>0</v>
      </c>
      <c r="D2559" s="363">
        <v>0</v>
      </c>
      <c r="E2559" s="363">
        <v>0</v>
      </c>
      <c r="F2559" s="363">
        <v>0</v>
      </c>
      <c r="G2559" s="363">
        <v>933.90352049928299</v>
      </c>
      <c r="H2559" s="363">
        <v>0</v>
      </c>
      <c r="I2559" s="363">
        <v>1356.6888061962602</v>
      </c>
      <c r="J2559" s="363">
        <v>0</v>
      </c>
      <c r="K2559" s="363">
        <v>0</v>
      </c>
    </row>
    <row r="2560" spans="1:11">
      <c r="A2560" s="361">
        <f t="shared" si="39"/>
        <v>45764</v>
      </c>
      <c r="B2560" s="362">
        <v>12</v>
      </c>
      <c r="C2560" s="363">
        <v>0</v>
      </c>
      <c r="D2560" s="363">
        <v>0</v>
      </c>
      <c r="E2560" s="363">
        <v>0</v>
      </c>
      <c r="F2560" s="363">
        <v>0</v>
      </c>
      <c r="G2560" s="363">
        <v>1259.9198333484101</v>
      </c>
      <c r="H2560" s="363">
        <v>0</v>
      </c>
      <c r="I2560" s="363">
        <v>1294.9467489300901</v>
      </c>
      <c r="J2560" s="363">
        <v>0</v>
      </c>
      <c r="K2560" s="363">
        <v>0</v>
      </c>
    </row>
    <row r="2561" spans="1:11">
      <c r="A2561" s="361">
        <f t="shared" si="39"/>
        <v>45764</v>
      </c>
      <c r="B2561" s="362">
        <v>13</v>
      </c>
      <c r="C2561" s="363">
        <v>0</v>
      </c>
      <c r="D2561" s="363">
        <v>0</v>
      </c>
      <c r="E2561" s="363">
        <v>0</v>
      </c>
      <c r="F2561" s="363">
        <v>0</v>
      </c>
      <c r="G2561" s="363">
        <v>1081.1041966785799</v>
      </c>
      <c r="H2561" s="363">
        <v>0</v>
      </c>
      <c r="I2561" s="363">
        <v>1035.6297963332099</v>
      </c>
      <c r="J2561" s="363">
        <v>0</v>
      </c>
      <c r="K2561" s="363">
        <v>0</v>
      </c>
    </row>
    <row r="2562" spans="1:11">
      <c r="A2562" s="361">
        <f t="shared" si="39"/>
        <v>45764</v>
      </c>
      <c r="B2562" s="362">
        <v>14</v>
      </c>
      <c r="C2562" s="363">
        <v>616.55602993806701</v>
      </c>
      <c r="D2562" s="363">
        <v>0</v>
      </c>
      <c r="E2562" s="363">
        <v>0</v>
      </c>
      <c r="F2562" s="363">
        <v>0</v>
      </c>
      <c r="G2562" s="363">
        <v>0</v>
      </c>
      <c r="H2562" s="363">
        <v>0</v>
      </c>
      <c r="I2562" s="363">
        <v>1335.54575220686</v>
      </c>
      <c r="J2562" s="363">
        <v>0</v>
      </c>
      <c r="K2562" s="363">
        <v>0</v>
      </c>
    </row>
    <row r="2563" spans="1:11">
      <c r="A2563" s="361">
        <f t="shared" si="39"/>
        <v>45764</v>
      </c>
      <c r="B2563" s="362">
        <v>15</v>
      </c>
      <c r="C2563" s="363">
        <v>0</v>
      </c>
      <c r="D2563" s="363">
        <v>0</v>
      </c>
      <c r="E2563" s="363">
        <v>0</v>
      </c>
      <c r="F2563" s="363">
        <v>0</v>
      </c>
      <c r="G2563" s="363">
        <v>0</v>
      </c>
      <c r="H2563" s="363">
        <v>0</v>
      </c>
      <c r="I2563" s="363">
        <v>1821.5796868811701</v>
      </c>
      <c r="J2563" s="363">
        <v>0</v>
      </c>
      <c r="K2563" s="363">
        <v>0</v>
      </c>
    </row>
    <row r="2564" spans="1:11">
      <c r="A2564" s="361">
        <f t="shared" si="39"/>
        <v>45764</v>
      </c>
      <c r="B2564" s="362">
        <v>16</v>
      </c>
      <c r="C2564" s="363">
        <v>0</v>
      </c>
      <c r="D2564" s="363">
        <v>0</v>
      </c>
      <c r="E2564" s="363">
        <v>0</v>
      </c>
      <c r="F2564" s="363">
        <v>0</v>
      </c>
      <c r="G2564" s="363">
        <v>0</v>
      </c>
      <c r="H2564" s="363">
        <v>0</v>
      </c>
      <c r="I2564" s="363">
        <v>614.11164192241711</v>
      </c>
      <c r="J2564" s="363">
        <v>0</v>
      </c>
      <c r="K2564" s="363">
        <v>0</v>
      </c>
    </row>
    <row r="2565" spans="1:11">
      <c r="A2565" s="361">
        <f t="shared" ref="A2565:A2628" si="40">IF(B2565=0,A2564+1,A2564)</f>
        <v>45764</v>
      </c>
      <c r="B2565" s="362">
        <v>17</v>
      </c>
      <c r="C2565" s="363">
        <v>0</v>
      </c>
      <c r="D2565" s="363">
        <v>0</v>
      </c>
      <c r="E2565" s="363">
        <v>0</v>
      </c>
      <c r="F2565" s="363">
        <v>0</v>
      </c>
      <c r="G2565" s="363">
        <v>0</v>
      </c>
      <c r="H2565" s="363">
        <v>0</v>
      </c>
      <c r="I2565" s="363">
        <v>593.66565201121909</v>
      </c>
      <c r="J2565" s="363">
        <v>0</v>
      </c>
      <c r="K2565" s="363">
        <v>0</v>
      </c>
    </row>
    <row r="2566" spans="1:11">
      <c r="A2566" s="361">
        <f t="shared" si="40"/>
        <v>45764</v>
      </c>
      <c r="B2566" s="362">
        <v>18</v>
      </c>
      <c r="C2566" s="363">
        <v>0</v>
      </c>
      <c r="D2566" s="363">
        <v>0</v>
      </c>
      <c r="E2566" s="363">
        <v>0</v>
      </c>
      <c r="F2566" s="363">
        <v>0</v>
      </c>
      <c r="G2566" s="363">
        <v>0</v>
      </c>
      <c r="H2566" s="363">
        <v>0</v>
      </c>
      <c r="I2566" s="363">
        <v>522.74342968409997</v>
      </c>
      <c r="J2566" s="363">
        <v>0</v>
      </c>
      <c r="K2566" s="363">
        <v>0</v>
      </c>
    </row>
    <row r="2567" spans="1:11">
      <c r="A2567" s="361">
        <f t="shared" si="40"/>
        <v>45764</v>
      </c>
      <c r="B2567" s="362">
        <v>19</v>
      </c>
      <c r="C2567" s="363">
        <v>0</v>
      </c>
      <c r="D2567" s="363">
        <v>0</v>
      </c>
      <c r="E2567" s="363">
        <v>0</v>
      </c>
      <c r="F2567" s="363">
        <v>0</v>
      </c>
      <c r="G2567" s="363">
        <v>0</v>
      </c>
      <c r="H2567" s="363">
        <v>0</v>
      </c>
      <c r="I2567" s="363">
        <v>331.14066292769502</v>
      </c>
      <c r="J2567" s="363">
        <v>0</v>
      </c>
      <c r="K2567" s="363">
        <v>0</v>
      </c>
    </row>
    <row r="2568" spans="1:11">
      <c r="A2568" s="361">
        <f t="shared" si="40"/>
        <v>45764</v>
      </c>
      <c r="B2568" s="362">
        <v>20</v>
      </c>
      <c r="C2568" s="363">
        <v>0</v>
      </c>
      <c r="D2568" s="363">
        <v>0</v>
      </c>
      <c r="E2568" s="363">
        <v>0</v>
      </c>
      <c r="F2568" s="363">
        <v>0</v>
      </c>
      <c r="G2568" s="363">
        <v>0</v>
      </c>
      <c r="H2568" s="363">
        <v>0</v>
      </c>
      <c r="I2568" s="363">
        <v>253.34841932890799</v>
      </c>
      <c r="J2568" s="363">
        <v>0</v>
      </c>
      <c r="K2568" s="363">
        <v>0</v>
      </c>
    </row>
    <row r="2569" spans="1:11">
      <c r="A2569" s="361">
        <f t="shared" si="40"/>
        <v>45764</v>
      </c>
      <c r="B2569" s="362">
        <v>21</v>
      </c>
      <c r="C2569" s="363">
        <v>0</v>
      </c>
      <c r="D2569" s="363">
        <v>0</v>
      </c>
      <c r="E2569" s="363">
        <v>0</v>
      </c>
      <c r="F2569" s="363">
        <v>0</v>
      </c>
      <c r="G2569" s="363">
        <v>0</v>
      </c>
      <c r="H2569" s="363">
        <v>0</v>
      </c>
      <c r="I2569" s="363">
        <v>341.28489650411501</v>
      </c>
      <c r="J2569" s="363">
        <v>0</v>
      </c>
      <c r="K2569" s="363">
        <v>0</v>
      </c>
    </row>
    <row r="2570" spans="1:11">
      <c r="A2570" s="361">
        <f t="shared" si="40"/>
        <v>45764</v>
      </c>
      <c r="B2570" s="362">
        <v>22</v>
      </c>
      <c r="C2570" s="363">
        <v>0</v>
      </c>
      <c r="D2570" s="363">
        <v>0</v>
      </c>
      <c r="E2570" s="363">
        <v>0</v>
      </c>
      <c r="F2570" s="363">
        <v>0</v>
      </c>
      <c r="G2570" s="363">
        <v>0</v>
      </c>
      <c r="H2570" s="363">
        <v>0</v>
      </c>
      <c r="I2570" s="363">
        <v>409.74045152190803</v>
      </c>
      <c r="J2570" s="363">
        <v>0</v>
      </c>
      <c r="K2570" s="363">
        <v>0</v>
      </c>
    </row>
    <row r="2571" spans="1:11">
      <c r="A2571" s="361">
        <f t="shared" si="40"/>
        <v>45764</v>
      </c>
      <c r="B2571" s="362">
        <v>23</v>
      </c>
      <c r="C2571" s="363">
        <v>0</v>
      </c>
      <c r="D2571" s="363">
        <v>0</v>
      </c>
      <c r="E2571" s="363">
        <v>0</v>
      </c>
      <c r="F2571" s="363">
        <v>0</v>
      </c>
      <c r="G2571" s="363">
        <v>0</v>
      </c>
      <c r="H2571" s="363">
        <v>0</v>
      </c>
      <c r="I2571" s="363">
        <v>107.878122708902</v>
      </c>
      <c r="J2571" s="363">
        <v>0</v>
      </c>
      <c r="K2571" s="363">
        <v>0</v>
      </c>
    </row>
    <row r="2572" spans="1:11">
      <c r="A2572" s="361">
        <f t="shared" si="40"/>
        <v>45765</v>
      </c>
      <c r="B2572" s="362">
        <v>0</v>
      </c>
      <c r="C2572" s="363">
        <v>5.7470945391757001E-3</v>
      </c>
      <c r="D2572" s="363">
        <v>0</v>
      </c>
      <c r="E2572" s="363">
        <v>0</v>
      </c>
      <c r="F2572" s="363">
        <v>0</v>
      </c>
      <c r="G2572" s="363">
        <v>0</v>
      </c>
      <c r="H2572" s="363">
        <v>0</v>
      </c>
      <c r="I2572" s="363">
        <v>3225.0555173368302</v>
      </c>
      <c r="J2572" s="363">
        <v>0</v>
      </c>
      <c r="K2572" s="363">
        <v>0</v>
      </c>
    </row>
    <row r="2573" spans="1:11">
      <c r="A2573" s="361">
        <f t="shared" si="40"/>
        <v>45765</v>
      </c>
      <c r="B2573" s="362">
        <v>1</v>
      </c>
      <c r="C2573" s="363">
        <v>5.0860692897793302E-3</v>
      </c>
      <c r="D2573" s="363">
        <v>0</v>
      </c>
      <c r="E2573" s="363">
        <v>0</v>
      </c>
      <c r="F2573" s="363">
        <v>0</v>
      </c>
      <c r="G2573" s="363">
        <v>0</v>
      </c>
      <c r="H2573" s="363">
        <v>0</v>
      </c>
      <c r="I2573" s="363">
        <v>3002.6423663724499</v>
      </c>
      <c r="J2573" s="363">
        <v>0</v>
      </c>
      <c r="K2573" s="363">
        <v>0</v>
      </c>
    </row>
    <row r="2574" spans="1:11">
      <c r="A2574" s="361">
        <f t="shared" si="40"/>
        <v>45765</v>
      </c>
      <c r="B2574" s="362">
        <v>2</v>
      </c>
      <c r="C2574" s="363">
        <v>0</v>
      </c>
      <c r="D2574" s="363">
        <v>0</v>
      </c>
      <c r="E2574" s="363">
        <v>0</v>
      </c>
      <c r="F2574" s="363">
        <v>0</v>
      </c>
      <c r="G2574" s="363">
        <v>0</v>
      </c>
      <c r="H2574" s="363">
        <v>0</v>
      </c>
      <c r="I2574" s="363">
        <v>1677.9999264829</v>
      </c>
      <c r="J2574" s="363">
        <v>0</v>
      </c>
      <c r="K2574" s="363">
        <v>0</v>
      </c>
    </row>
    <row r="2575" spans="1:11">
      <c r="A2575" s="361">
        <f t="shared" si="40"/>
        <v>45765</v>
      </c>
      <c r="B2575" s="362">
        <v>3</v>
      </c>
      <c r="C2575" s="363">
        <v>2024.3733836048702</v>
      </c>
      <c r="D2575" s="363">
        <v>0</v>
      </c>
      <c r="E2575" s="363">
        <v>0</v>
      </c>
      <c r="F2575" s="363">
        <v>0</v>
      </c>
      <c r="G2575" s="363">
        <v>0</v>
      </c>
      <c r="H2575" s="363">
        <v>0</v>
      </c>
      <c r="I2575" s="363">
        <v>3093.3837412978601</v>
      </c>
      <c r="J2575" s="363">
        <v>0</v>
      </c>
      <c r="K2575" s="363">
        <v>0</v>
      </c>
    </row>
    <row r="2576" spans="1:11">
      <c r="A2576" s="361">
        <f t="shared" si="40"/>
        <v>45765</v>
      </c>
      <c r="B2576" s="362">
        <v>4</v>
      </c>
      <c r="C2576" s="363">
        <v>1436.14771837224</v>
      </c>
      <c r="D2576" s="363">
        <v>0</v>
      </c>
      <c r="E2576" s="363">
        <v>0</v>
      </c>
      <c r="F2576" s="363">
        <v>0</v>
      </c>
      <c r="G2576" s="363">
        <v>0</v>
      </c>
      <c r="H2576" s="363">
        <v>0</v>
      </c>
      <c r="I2576" s="363">
        <v>4127.4533371298303</v>
      </c>
      <c r="J2576" s="363">
        <v>0</v>
      </c>
      <c r="K2576" s="363">
        <v>0</v>
      </c>
    </row>
    <row r="2577" spans="1:11">
      <c r="A2577" s="361">
        <f t="shared" si="40"/>
        <v>45765</v>
      </c>
      <c r="B2577" s="362">
        <v>5</v>
      </c>
      <c r="C2577" s="363">
        <v>1551.0615956798201</v>
      </c>
      <c r="D2577" s="363">
        <v>0</v>
      </c>
      <c r="E2577" s="363">
        <v>0</v>
      </c>
      <c r="F2577" s="363">
        <v>0</v>
      </c>
      <c r="G2577" s="363">
        <v>0</v>
      </c>
      <c r="H2577" s="363">
        <v>0</v>
      </c>
      <c r="I2577" s="363">
        <v>4459.2653719605405</v>
      </c>
      <c r="J2577" s="363">
        <v>0</v>
      </c>
      <c r="K2577" s="363">
        <v>0</v>
      </c>
    </row>
    <row r="2578" spans="1:11">
      <c r="A2578" s="361">
        <f t="shared" si="40"/>
        <v>45765</v>
      </c>
      <c r="B2578" s="362">
        <v>6</v>
      </c>
      <c r="C2578" s="363">
        <v>1544.9732203231802</v>
      </c>
      <c r="D2578" s="363">
        <v>0</v>
      </c>
      <c r="E2578" s="363">
        <v>0</v>
      </c>
      <c r="F2578" s="363">
        <v>0</v>
      </c>
      <c r="G2578" s="363">
        <v>0</v>
      </c>
      <c r="H2578" s="363">
        <v>0</v>
      </c>
      <c r="I2578" s="363">
        <v>1858.1119857957201</v>
      </c>
      <c r="J2578" s="363">
        <v>0</v>
      </c>
      <c r="K2578" s="363">
        <v>0</v>
      </c>
    </row>
    <row r="2579" spans="1:11">
      <c r="A2579" s="361">
        <f t="shared" si="40"/>
        <v>45765</v>
      </c>
      <c r="B2579" s="362">
        <v>7</v>
      </c>
      <c r="C2579" s="363">
        <v>1319.5131849500001</v>
      </c>
      <c r="D2579" s="363">
        <v>0</v>
      </c>
      <c r="E2579" s="363">
        <v>0</v>
      </c>
      <c r="F2579" s="363">
        <v>0</v>
      </c>
      <c r="G2579" s="363">
        <v>0</v>
      </c>
      <c r="H2579" s="363">
        <v>0</v>
      </c>
      <c r="I2579" s="363">
        <v>1619.0171702956702</v>
      </c>
      <c r="J2579" s="363">
        <v>0</v>
      </c>
      <c r="K2579" s="363">
        <v>0</v>
      </c>
    </row>
    <row r="2580" spans="1:11">
      <c r="A2580" s="361">
        <f t="shared" si="40"/>
        <v>45765</v>
      </c>
      <c r="B2580" s="362">
        <v>8</v>
      </c>
      <c r="C2580" s="363">
        <v>1319.0392953834901</v>
      </c>
      <c r="D2580" s="363">
        <v>0</v>
      </c>
      <c r="E2580" s="363">
        <v>0</v>
      </c>
      <c r="F2580" s="363">
        <v>0</v>
      </c>
      <c r="G2580" s="363">
        <v>0</v>
      </c>
      <c r="H2580" s="363">
        <v>0</v>
      </c>
      <c r="I2580" s="363">
        <v>2373.5183134539102</v>
      </c>
      <c r="J2580" s="363">
        <v>0</v>
      </c>
      <c r="K2580" s="363">
        <v>0</v>
      </c>
    </row>
    <row r="2581" spans="1:11">
      <c r="A2581" s="361">
        <f t="shared" si="40"/>
        <v>45765</v>
      </c>
      <c r="B2581" s="362">
        <v>9</v>
      </c>
      <c r="C2581" s="363">
        <v>1539.2261241457102</v>
      </c>
      <c r="D2581" s="363">
        <v>0</v>
      </c>
      <c r="E2581" s="363">
        <v>0</v>
      </c>
      <c r="F2581" s="363">
        <v>0</v>
      </c>
      <c r="G2581" s="363">
        <v>0</v>
      </c>
      <c r="H2581" s="363">
        <v>0</v>
      </c>
      <c r="I2581" s="363">
        <v>2167.0855289535202</v>
      </c>
      <c r="J2581" s="363">
        <v>0</v>
      </c>
      <c r="K2581" s="363">
        <v>0</v>
      </c>
    </row>
    <row r="2582" spans="1:11">
      <c r="A2582" s="361">
        <f t="shared" si="40"/>
        <v>45765</v>
      </c>
      <c r="B2582" s="362">
        <v>10</v>
      </c>
      <c r="C2582" s="363">
        <v>0</v>
      </c>
      <c r="D2582" s="363">
        <v>0</v>
      </c>
      <c r="E2582" s="363">
        <v>0</v>
      </c>
      <c r="F2582" s="363">
        <v>0</v>
      </c>
      <c r="G2582" s="363">
        <v>0</v>
      </c>
      <c r="H2582" s="363">
        <v>0</v>
      </c>
      <c r="I2582" s="363">
        <v>1704.2569986881701</v>
      </c>
      <c r="J2582" s="363">
        <v>0</v>
      </c>
      <c r="K2582" s="363">
        <v>0</v>
      </c>
    </row>
    <row r="2583" spans="1:11">
      <c r="A2583" s="361">
        <f t="shared" si="40"/>
        <v>45765</v>
      </c>
      <c r="B2583" s="362">
        <v>11</v>
      </c>
      <c r="C2583" s="363">
        <v>0</v>
      </c>
      <c r="D2583" s="363">
        <v>0</v>
      </c>
      <c r="E2583" s="363">
        <v>0</v>
      </c>
      <c r="F2583" s="363">
        <v>0</v>
      </c>
      <c r="G2583" s="363">
        <v>0</v>
      </c>
      <c r="H2583" s="363">
        <v>0</v>
      </c>
      <c r="I2583" s="363">
        <v>1284.2939246558901</v>
      </c>
      <c r="J2583" s="363">
        <v>0</v>
      </c>
      <c r="K2583" s="363">
        <v>0</v>
      </c>
    </row>
    <row r="2584" spans="1:11">
      <c r="A2584" s="361">
        <f t="shared" si="40"/>
        <v>45765</v>
      </c>
      <c r="B2584" s="362">
        <v>12</v>
      </c>
      <c r="C2584" s="363">
        <v>0</v>
      </c>
      <c r="D2584" s="363">
        <v>0</v>
      </c>
      <c r="E2584" s="363">
        <v>0</v>
      </c>
      <c r="F2584" s="363">
        <v>0</v>
      </c>
      <c r="G2584" s="363">
        <v>0</v>
      </c>
      <c r="H2584" s="363">
        <v>0</v>
      </c>
      <c r="I2584" s="363">
        <v>586.64116574900311</v>
      </c>
      <c r="J2584" s="363">
        <v>0</v>
      </c>
      <c r="K2584" s="363">
        <v>0</v>
      </c>
    </row>
    <row r="2585" spans="1:11">
      <c r="A2585" s="361">
        <f t="shared" si="40"/>
        <v>45765</v>
      </c>
      <c r="B2585" s="362">
        <v>13</v>
      </c>
      <c r="C2585" s="363">
        <v>1541.22233815511</v>
      </c>
      <c r="D2585" s="363">
        <v>0</v>
      </c>
      <c r="E2585" s="363">
        <v>0</v>
      </c>
      <c r="F2585" s="363">
        <v>0</v>
      </c>
      <c r="G2585" s="363">
        <v>0</v>
      </c>
      <c r="H2585" s="363">
        <v>0</v>
      </c>
      <c r="I2585" s="363">
        <v>1406.1701267684502</v>
      </c>
      <c r="J2585" s="363">
        <v>0</v>
      </c>
      <c r="K2585" s="363">
        <v>0</v>
      </c>
    </row>
    <row r="2586" spans="1:11">
      <c r="A2586" s="361">
        <f t="shared" si="40"/>
        <v>45765</v>
      </c>
      <c r="B2586" s="362">
        <v>14</v>
      </c>
      <c r="C2586" s="363">
        <v>1541.7054028411201</v>
      </c>
      <c r="D2586" s="363">
        <v>0</v>
      </c>
      <c r="E2586" s="363">
        <v>0</v>
      </c>
      <c r="F2586" s="363">
        <v>0</v>
      </c>
      <c r="G2586" s="363">
        <v>0</v>
      </c>
      <c r="H2586" s="363">
        <v>0</v>
      </c>
      <c r="I2586" s="363">
        <v>812.35465831746103</v>
      </c>
      <c r="J2586" s="363">
        <v>0</v>
      </c>
      <c r="K2586" s="363">
        <v>0</v>
      </c>
    </row>
    <row r="2587" spans="1:11">
      <c r="A2587" s="361">
        <f t="shared" si="40"/>
        <v>45765</v>
      </c>
      <c r="B2587" s="362">
        <v>15</v>
      </c>
      <c r="C2587" s="363">
        <v>1543.31680125771</v>
      </c>
      <c r="D2587" s="363">
        <v>0</v>
      </c>
      <c r="E2587" s="363">
        <v>0</v>
      </c>
      <c r="F2587" s="363">
        <v>0</v>
      </c>
      <c r="G2587" s="363">
        <v>0</v>
      </c>
      <c r="H2587" s="363">
        <v>0</v>
      </c>
      <c r="I2587" s="363">
        <v>1310.4821536302302</v>
      </c>
      <c r="J2587" s="363">
        <v>0</v>
      </c>
      <c r="K2587" s="363">
        <v>0</v>
      </c>
    </row>
    <row r="2588" spans="1:11">
      <c r="A2588" s="361">
        <f t="shared" si="40"/>
        <v>45765</v>
      </c>
      <c r="B2588" s="362">
        <v>16</v>
      </c>
      <c r="C2588" s="363">
        <v>0</v>
      </c>
      <c r="D2588" s="363">
        <v>0</v>
      </c>
      <c r="E2588" s="363">
        <v>0</v>
      </c>
      <c r="F2588" s="363">
        <v>0</v>
      </c>
      <c r="G2588" s="363">
        <v>0</v>
      </c>
      <c r="H2588" s="363">
        <v>0</v>
      </c>
      <c r="I2588" s="363">
        <v>1005.34910219577</v>
      </c>
      <c r="J2588" s="363">
        <v>0</v>
      </c>
      <c r="K2588" s="363">
        <v>0</v>
      </c>
    </row>
    <row r="2589" spans="1:11">
      <c r="A2589" s="361">
        <f t="shared" si="40"/>
        <v>45765</v>
      </c>
      <c r="B2589" s="362">
        <v>17</v>
      </c>
      <c r="C2589" s="363">
        <v>0</v>
      </c>
      <c r="D2589" s="363">
        <v>0</v>
      </c>
      <c r="E2589" s="363">
        <v>0</v>
      </c>
      <c r="F2589" s="363">
        <v>0</v>
      </c>
      <c r="G2589" s="363">
        <v>0</v>
      </c>
      <c r="H2589" s="363">
        <v>0</v>
      </c>
      <c r="I2589" s="363">
        <v>1240.4352570370302</v>
      </c>
      <c r="J2589" s="363">
        <v>0</v>
      </c>
      <c r="K2589" s="363">
        <v>0</v>
      </c>
    </row>
    <row r="2590" spans="1:11">
      <c r="A2590" s="361">
        <f t="shared" si="40"/>
        <v>45765</v>
      </c>
      <c r="B2590" s="362">
        <v>18</v>
      </c>
      <c r="C2590" s="363">
        <v>0</v>
      </c>
      <c r="D2590" s="363">
        <v>0</v>
      </c>
      <c r="E2590" s="363">
        <v>0</v>
      </c>
      <c r="F2590" s="363">
        <v>0</v>
      </c>
      <c r="G2590" s="363">
        <v>0</v>
      </c>
      <c r="H2590" s="363">
        <v>0</v>
      </c>
      <c r="I2590" s="363">
        <v>336.38288388215506</v>
      </c>
      <c r="J2590" s="363">
        <v>0</v>
      </c>
      <c r="K2590" s="363">
        <v>0</v>
      </c>
    </row>
    <row r="2591" spans="1:11">
      <c r="A2591" s="361">
        <f t="shared" si="40"/>
        <v>45765</v>
      </c>
      <c r="B2591" s="362">
        <v>19</v>
      </c>
      <c r="C2591" s="363">
        <v>0</v>
      </c>
      <c r="D2591" s="363">
        <v>0</v>
      </c>
      <c r="E2591" s="363">
        <v>0</v>
      </c>
      <c r="F2591" s="363">
        <v>0</v>
      </c>
      <c r="G2591" s="363">
        <v>0</v>
      </c>
      <c r="H2591" s="363">
        <v>0</v>
      </c>
      <c r="I2591" s="363">
        <v>349.53874920318202</v>
      </c>
      <c r="J2591" s="363">
        <v>0</v>
      </c>
      <c r="K2591" s="363">
        <v>0</v>
      </c>
    </row>
    <row r="2592" spans="1:11">
      <c r="A2592" s="361">
        <f t="shared" si="40"/>
        <v>45765</v>
      </c>
      <c r="B2592" s="362">
        <v>20</v>
      </c>
      <c r="C2592" s="363">
        <v>0</v>
      </c>
      <c r="D2592" s="363">
        <v>0</v>
      </c>
      <c r="E2592" s="363">
        <v>0</v>
      </c>
      <c r="F2592" s="363">
        <v>0</v>
      </c>
      <c r="G2592" s="363">
        <v>0</v>
      </c>
      <c r="H2592" s="363">
        <v>0</v>
      </c>
      <c r="I2592" s="363">
        <v>200.18756003008301</v>
      </c>
      <c r="J2592" s="363">
        <v>0</v>
      </c>
      <c r="K2592" s="363">
        <v>0</v>
      </c>
    </row>
    <row r="2593" spans="1:11">
      <c r="A2593" s="361">
        <f t="shared" si="40"/>
        <v>45765</v>
      </c>
      <c r="B2593" s="362">
        <v>21</v>
      </c>
      <c r="C2593" s="363">
        <v>0</v>
      </c>
      <c r="D2593" s="363">
        <v>0</v>
      </c>
      <c r="E2593" s="363">
        <v>0</v>
      </c>
      <c r="F2593" s="363">
        <v>0</v>
      </c>
      <c r="G2593" s="363">
        <v>0</v>
      </c>
      <c r="H2593" s="363">
        <v>0</v>
      </c>
      <c r="I2593" s="363">
        <v>0</v>
      </c>
      <c r="J2593" s="363">
        <v>0</v>
      </c>
      <c r="K2593" s="363">
        <v>0</v>
      </c>
    </row>
    <row r="2594" spans="1:11">
      <c r="A2594" s="361">
        <f t="shared" si="40"/>
        <v>45765</v>
      </c>
      <c r="B2594" s="362">
        <v>22</v>
      </c>
      <c r="C2594" s="363">
        <v>0</v>
      </c>
      <c r="D2594" s="363">
        <v>0</v>
      </c>
      <c r="E2594" s="363">
        <v>0</v>
      </c>
      <c r="F2594" s="363">
        <v>0</v>
      </c>
      <c r="G2594" s="363">
        <v>0</v>
      </c>
      <c r="H2594" s="363">
        <v>0</v>
      </c>
      <c r="I2594" s="363">
        <v>0</v>
      </c>
      <c r="J2594" s="363">
        <v>0</v>
      </c>
      <c r="K2594" s="363">
        <v>0</v>
      </c>
    </row>
    <row r="2595" spans="1:11">
      <c r="A2595" s="361">
        <f t="shared" si="40"/>
        <v>45765</v>
      </c>
      <c r="B2595" s="362">
        <v>23</v>
      </c>
      <c r="C2595" s="363">
        <v>0</v>
      </c>
      <c r="D2595" s="363">
        <v>0</v>
      </c>
      <c r="E2595" s="363">
        <v>0</v>
      </c>
      <c r="F2595" s="363">
        <v>0</v>
      </c>
      <c r="G2595" s="363">
        <v>0</v>
      </c>
      <c r="H2595" s="363">
        <v>0</v>
      </c>
      <c r="I2595" s="363">
        <v>0</v>
      </c>
      <c r="J2595" s="363">
        <v>0</v>
      </c>
      <c r="K2595" s="363">
        <v>0</v>
      </c>
    </row>
    <row r="2596" spans="1:11">
      <c r="A2596" s="361">
        <f t="shared" si="40"/>
        <v>45766</v>
      </c>
      <c r="B2596" s="362">
        <v>0</v>
      </c>
      <c r="C2596" s="363">
        <v>0</v>
      </c>
      <c r="D2596" s="363">
        <v>0</v>
      </c>
      <c r="E2596" s="363">
        <v>0</v>
      </c>
      <c r="F2596" s="363">
        <v>0</v>
      </c>
      <c r="G2596" s="363">
        <v>1491.0157446684102</v>
      </c>
      <c r="H2596" s="363">
        <v>0</v>
      </c>
      <c r="I2596" s="363">
        <v>2572.3822520670601</v>
      </c>
      <c r="J2596" s="363">
        <v>0</v>
      </c>
      <c r="K2596" s="363">
        <v>0</v>
      </c>
    </row>
    <row r="2597" spans="1:11">
      <c r="A2597" s="361">
        <f t="shared" si="40"/>
        <v>45766</v>
      </c>
      <c r="B2597" s="362">
        <v>1</v>
      </c>
      <c r="C2597" s="363">
        <v>0</v>
      </c>
      <c r="D2597" s="363">
        <v>0</v>
      </c>
      <c r="E2597" s="363">
        <v>0</v>
      </c>
      <c r="F2597" s="363">
        <v>0</v>
      </c>
      <c r="G2597" s="363">
        <v>1054.23577862864</v>
      </c>
      <c r="H2597" s="363">
        <v>0</v>
      </c>
      <c r="I2597" s="363">
        <v>3323.3202015951301</v>
      </c>
      <c r="J2597" s="363">
        <v>0</v>
      </c>
      <c r="K2597" s="363">
        <v>0</v>
      </c>
    </row>
    <row r="2598" spans="1:11">
      <c r="A2598" s="361">
        <f t="shared" si="40"/>
        <v>45766</v>
      </c>
      <c r="B2598" s="362">
        <v>2</v>
      </c>
      <c r="C2598" s="363">
        <v>0</v>
      </c>
      <c r="D2598" s="363">
        <v>0</v>
      </c>
      <c r="E2598" s="363">
        <v>0</v>
      </c>
      <c r="F2598" s="363">
        <v>0</v>
      </c>
      <c r="G2598" s="363">
        <v>0</v>
      </c>
      <c r="H2598" s="363">
        <v>0</v>
      </c>
      <c r="I2598" s="363">
        <v>2514.3340424143503</v>
      </c>
      <c r="J2598" s="363">
        <v>0</v>
      </c>
      <c r="K2598" s="363">
        <v>0</v>
      </c>
    </row>
    <row r="2599" spans="1:11">
      <c r="A2599" s="361">
        <f t="shared" si="40"/>
        <v>45766</v>
      </c>
      <c r="B2599" s="362">
        <v>3</v>
      </c>
      <c r="C2599" s="363">
        <v>0</v>
      </c>
      <c r="D2599" s="363">
        <v>0</v>
      </c>
      <c r="E2599" s="363">
        <v>0</v>
      </c>
      <c r="F2599" s="363">
        <v>0</v>
      </c>
      <c r="G2599" s="363">
        <v>0</v>
      </c>
      <c r="H2599" s="363">
        <v>0</v>
      </c>
      <c r="I2599" s="363">
        <v>2247.0151017802705</v>
      </c>
      <c r="J2599" s="363">
        <v>0</v>
      </c>
      <c r="K2599" s="363">
        <v>0</v>
      </c>
    </row>
    <row r="2600" spans="1:11">
      <c r="A2600" s="361">
        <f t="shared" si="40"/>
        <v>45766</v>
      </c>
      <c r="B2600" s="362">
        <v>4</v>
      </c>
      <c r="C2600" s="363">
        <v>0</v>
      </c>
      <c r="D2600" s="363">
        <v>0</v>
      </c>
      <c r="E2600" s="363">
        <v>0</v>
      </c>
      <c r="F2600" s="363">
        <v>0</v>
      </c>
      <c r="G2600" s="363">
        <v>0</v>
      </c>
      <c r="H2600" s="363">
        <v>0</v>
      </c>
      <c r="I2600" s="363">
        <v>3543.1593734435701</v>
      </c>
      <c r="J2600" s="363">
        <v>0</v>
      </c>
      <c r="K2600" s="363">
        <v>0</v>
      </c>
    </row>
    <row r="2601" spans="1:11">
      <c r="A2601" s="361">
        <f t="shared" si="40"/>
        <v>45766</v>
      </c>
      <c r="B2601" s="362">
        <v>5</v>
      </c>
      <c r="C2601" s="363">
        <v>0</v>
      </c>
      <c r="D2601" s="363">
        <v>0</v>
      </c>
      <c r="E2601" s="363">
        <v>0</v>
      </c>
      <c r="F2601" s="363">
        <v>0</v>
      </c>
      <c r="G2601" s="363">
        <v>0</v>
      </c>
      <c r="H2601" s="363">
        <v>0</v>
      </c>
      <c r="I2601" s="363">
        <v>3036.19173967388</v>
      </c>
      <c r="J2601" s="363">
        <v>0</v>
      </c>
      <c r="K2601" s="363">
        <v>0</v>
      </c>
    </row>
    <row r="2602" spans="1:11">
      <c r="A2602" s="361">
        <f t="shared" si="40"/>
        <v>45766</v>
      </c>
      <c r="B2602" s="362">
        <v>6</v>
      </c>
      <c r="C2602" s="363">
        <v>0</v>
      </c>
      <c r="D2602" s="363">
        <v>0</v>
      </c>
      <c r="E2602" s="363">
        <v>0</v>
      </c>
      <c r="F2602" s="363">
        <v>0</v>
      </c>
      <c r="G2602" s="363">
        <v>0</v>
      </c>
      <c r="H2602" s="363">
        <v>0</v>
      </c>
      <c r="I2602" s="363">
        <v>1407.9734492120599</v>
      </c>
      <c r="J2602" s="363">
        <v>0</v>
      </c>
      <c r="K2602" s="363">
        <v>0</v>
      </c>
    </row>
    <row r="2603" spans="1:11">
      <c r="A2603" s="361">
        <f t="shared" si="40"/>
        <v>45766</v>
      </c>
      <c r="B2603" s="362">
        <v>7</v>
      </c>
      <c r="C2603" s="363">
        <v>2040.35872619253</v>
      </c>
      <c r="D2603" s="363">
        <v>0</v>
      </c>
      <c r="E2603" s="363">
        <v>0</v>
      </c>
      <c r="F2603" s="363">
        <v>0</v>
      </c>
      <c r="G2603" s="363">
        <v>0</v>
      </c>
      <c r="H2603" s="363">
        <v>0</v>
      </c>
      <c r="I2603" s="363">
        <v>2673.8502181384606</v>
      </c>
      <c r="J2603" s="363">
        <v>0</v>
      </c>
      <c r="K2603" s="363">
        <v>0</v>
      </c>
    </row>
    <row r="2604" spans="1:11">
      <c r="A2604" s="361">
        <f t="shared" si="40"/>
        <v>45766</v>
      </c>
      <c r="B2604" s="362">
        <v>8</v>
      </c>
      <c r="C2604" s="363">
        <v>0</v>
      </c>
      <c r="D2604" s="363">
        <v>0</v>
      </c>
      <c r="E2604" s="363">
        <v>0</v>
      </c>
      <c r="F2604" s="363">
        <v>0</v>
      </c>
      <c r="G2604" s="363">
        <v>0</v>
      </c>
      <c r="H2604" s="363">
        <v>0</v>
      </c>
      <c r="I2604" s="363">
        <v>1792.4041749175603</v>
      </c>
      <c r="J2604" s="363">
        <v>0</v>
      </c>
      <c r="K2604" s="363">
        <v>0</v>
      </c>
    </row>
    <row r="2605" spans="1:11">
      <c r="A2605" s="361">
        <f t="shared" si="40"/>
        <v>45766</v>
      </c>
      <c r="B2605" s="362">
        <v>9</v>
      </c>
      <c r="C2605" s="363">
        <v>0</v>
      </c>
      <c r="D2605" s="363">
        <v>0</v>
      </c>
      <c r="E2605" s="363">
        <v>0</v>
      </c>
      <c r="F2605" s="363">
        <v>0</v>
      </c>
      <c r="G2605" s="363">
        <v>0</v>
      </c>
      <c r="H2605" s="363">
        <v>0</v>
      </c>
      <c r="I2605" s="363">
        <v>1080.3787129115199</v>
      </c>
      <c r="J2605" s="363">
        <v>0</v>
      </c>
      <c r="K2605" s="363">
        <v>0</v>
      </c>
    </row>
    <row r="2606" spans="1:11">
      <c r="A2606" s="361">
        <f t="shared" si="40"/>
        <v>45766</v>
      </c>
      <c r="B2606" s="362">
        <v>10</v>
      </c>
      <c r="C2606" s="363">
        <v>0</v>
      </c>
      <c r="D2606" s="363">
        <v>0</v>
      </c>
      <c r="E2606" s="363">
        <v>0</v>
      </c>
      <c r="F2606" s="363">
        <v>0</v>
      </c>
      <c r="G2606" s="363">
        <v>0</v>
      </c>
      <c r="H2606" s="363">
        <v>0</v>
      </c>
      <c r="I2606" s="363">
        <v>1583.2594682283002</v>
      </c>
      <c r="J2606" s="363">
        <v>0</v>
      </c>
      <c r="K2606" s="363">
        <v>0</v>
      </c>
    </row>
    <row r="2607" spans="1:11">
      <c r="A2607" s="361">
        <f t="shared" si="40"/>
        <v>45766</v>
      </c>
      <c r="B2607" s="362">
        <v>11</v>
      </c>
      <c r="C2607" s="363">
        <v>0</v>
      </c>
      <c r="D2607" s="363">
        <v>0</v>
      </c>
      <c r="E2607" s="363">
        <v>0</v>
      </c>
      <c r="F2607" s="363">
        <v>0</v>
      </c>
      <c r="G2607" s="363">
        <v>0</v>
      </c>
      <c r="H2607" s="363">
        <v>0</v>
      </c>
      <c r="I2607" s="363">
        <v>1424.2684621507101</v>
      </c>
      <c r="J2607" s="363">
        <v>0</v>
      </c>
      <c r="K2607" s="363">
        <v>0</v>
      </c>
    </row>
    <row r="2608" spans="1:11">
      <c r="A2608" s="361">
        <f t="shared" si="40"/>
        <v>45766</v>
      </c>
      <c r="B2608" s="362">
        <v>12</v>
      </c>
      <c r="C2608" s="363">
        <v>0</v>
      </c>
      <c r="D2608" s="363">
        <v>0</v>
      </c>
      <c r="E2608" s="363">
        <v>0</v>
      </c>
      <c r="F2608" s="363">
        <v>0</v>
      </c>
      <c r="G2608" s="363">
        <v>0</v>
      </c>
      <c r="H2608" s="363">
        <v>0</v>
      </c>
      <c r="I2608" s="363">
        <v>2494.7951826778503</v>
      </c>
      <c r="J2608" s="363">
        <v>0</v>
      </c>
      <c r="K2608" s="363">
        <v>0</v>
      </c>
    </row>
    <row r="2609" spans="1:11">
      <c r="A2609" s="361">
        <f t="shared" si="40"/>
        <v>45766</v>
      </c>
      <c r="B2609" s="362">
        <v>13</v>
      </c>
      <c r="C2609" s="363">
        <v>0</v>
      </c>
      <c r="D2609" s="363">
        <v>0</v>
      </c>
      <c r="E2609" s="363">
        <v>0</v>
      </c>
      <c r="F2609" s="363">
        <v>0</v>
      </c>
      <c r="G2609" s="363">
        <v>0</v>
      </c>
      <c r="H2609" s="363">
        <v>0</v>
      </c>
      <c r="I2609" s="363">
        <v>1677.68631529971</v>
      </c>
      <c r="J2609" s="363">
        <v>0</v>
      </c>
      <c r="K2609" s="363">
        <v>0</v>
      </c>
    </row>
    <row r="2610" spans="1:11">
      <c r="A2610" s="361">
        <f t="shared" si="40"/>
        <v>45766</v>
      </c>
      <c r="B2610" s="362">
        <v>14</v>
      </c>
      <c r="C2610" s="363">
        <v>0</v>
      </c>
      <c r="D2610" s="363">
        <v>0</v>
      </c>
      <c r="E2610" s="363">
        <v>0</v>
      </c>
      <c r="F2610" s="363">
        <v>0</v>
      </c>
      <c r="G2610" s="363">
        <v>0</v>
      </c>
      <c r="H2610" s="363">
        <v>0</v>
      </c>
      <c r="I2610" s="363">
        <v>1886.4530862107401</v>
      </c>
      <c r="J2610" s="363">
        <v>0</v>
      </c>
      <c r="K2610" s="363">
        <v>0</v>
      </c>
    </row>
    <row r="2611" spans="1:11">
      <c r="A2611" s="361">
        <f t="shared" si="40"/>
        <v>45766</v>
      </c>
      <c r="B2611" s="362">
        <v>15</v>
      </c>
      <c r="C2611" s="363">
        <v>0</v>
      </c>
      <c r="D2611" s="363">
        <v>0</v>
      </c>
      <c r="E2611" s="363">
        <v>0</v>
      </c>
      <c r="F2611" s="363">
        <v>0</v>
      </c>
      <c r="G2611" s="363">
        <v>0</v>
      </c>
      <c r="H2611" s="363">
        <v>0</v>
      </c>
      <c r="I2611" s="363">
        <v>1406.9523929796501</v>
      </c>
      <c r="J2611" s="363">
        <v>0</v>
      </c>
      <c r="K2611" s="363">
        <v>0</v>
      </c>
    </row>
    <row r="2612" spans="1:11">
      <c r="A2612" s="361">
        <f t="shared" si="40"/>
        <v>45766</v>
      </c>
      <c r="B2612" s="362">
        <v>16</v>
      </c>
      <c r="C2612" s="363">
        <v>0</v>
      </c>
      <c r="D2612" s="363">
        <v>0</v>
      </c>
      <c r="E2612" s="363">
        <v>0</v>
      </c>
      <c r="F2612" s="363">
        <v>0</v>
      </c>
      <c r="G2612" s="363">
        <v>0</v>
      </c>
      <c r="H2612" s="363">
        <v>0</v>
      </c>
      <c r="I2612" s="363">
        <v>726.2593110732281</v>
      </c>
      <c r="J2612" s="363">
        <v>0</v>
      </c>
      <c r="K2612" s="363">
        <v>0</v>
      </c>
    </row>
    <row r="2613" spans="1:11">
      <c r="A2613" s="361">
        <f t="shared" si="40"/>
        <v>45766</v>
      </c>
      <c r="B2613" s="362">
        <v>17</v>
      </c>
      <c r="C2613" s="363">
        <v>0</v>
      </c>
      <c r="D2613" s="363">
        <v>0</v>
      </c>
      <c r="E2613" s="363">
        <v>0</v>
      </c>
      <c r="F2613" s="363">
        <v>0</v>
      </c>
      <c r="G2613" s="363">
        <v>0</v>
      </c>
      <c r="H2613" s="363">
        <v>0</v>
      </c>
      <c r="I2613" s="363">
        <v>597.28197902927809</v>
      </c>
      <c r="J2613" s="363">
        <v>0</v>
      </c>
      <c r="K2613" s="363">
        <v>0</v>
      </c>
    </row>
    <row r="2614" spans="1:11">
      <c r="A2614" s="361">
        <f t="shared" si="40"/>
        <v>45766</v>
      </c>
      <c r="B2614" s="362">
        <v>18</v>
      </c>
      <c r="C2614" s="363">
        <v>0</v>
      </c>
      <c r="D2614" s="363">
        <v>0</v>
      </c>
      <c r="E2614" s="363">
        <v>0</v>
      </c>
      <c r="F2614" s="363">
        <v>0</v>
      </c>
      <c r="G2614" s="363">
        <v>0</v>
      </c>
      <c r="H2614" s="363">
        <v>0</v>
      </c>
      <c r="I2614" s="363">
        <v>813.41416449615906</v>
      </c>
      <c r="J2614" s="363">
        <v>0</v>
      </c>
      <c r="K2614" s="363">
        <v>0</v>
      </c>
    </row>
    <row r="2615" spans="1:11">
      <c r="A2615" s="361">
        <f t="shared" si="40"/>
        <v>45766</v>
      </c>
      <c r="B2615" s="362">
        <v>19</v>
      </c>
      <c r="C2615" s="363">
        <v>0</v>
      </c>
      <c r="D2615" s="363">
        <v>0</v>
      </c>
      <c r="E2615" s="363">
        <v>0</v>
      </c>
      <c r="F2615" s="363">
        <v>0</v>
      </c>
      <c r="G2615" s="363">
        <v>0</v>
      </c>
      <c r="H2615" s="363">
        <v>0</v>
      </c>
      <c r="I2615" s="363">
        <v>502.78454602619604</v>
      </c>
      <c r="J2615" s="363">
        <v>0</v>
      </c>
      <c r="K2615" s="363">
        <v>0</v>
      </c>
    </row>
    <row r="2616" spans="1:11">
      <c r="A2616" s="361">
        <f t="shared" si="40"/>
        <v>45766</v>
      </c>
      <c r="B2616" s="362">
        <v>20</v>
      </c>
      <c r="C2616" s="363">
        <v>0</v>
      </c>
      <c r="D2616" s="363">
        <v>0</v>
      </c>
      <c r="E2616" s="363">
        <v>0</v>
      </c>
      <c r="F2616" s="363">
        <v>0</v>
      </c>
      <c r="G2616" s="363">
        <v>0</v>
      </c>
      <c r="H2616" s="363">
        <v>0</v>
      </c>
      <c r="I2616" s="363">
        <v>3519.2827564564604</v>
      </c>
      <c r="J2616" s="363">
        <v>0</v>
      </c>
      <c r="K2616" s="363">
        <v>0</v>
      </c>
    </row>
    <row r="2617" spans="1:11">
      <c r="A2617" s="361">
        <f t="shared" si="40"/>
        <v>45766</v>
      </c>
      <c r="B2617" s="362">
        <v>21</v>
      </c>
      <c r="C2617" s="363">
        <v>0</v>
      </c>
      <c r="D2617" s="363">
        <v>0</v>
      </c>
      <c r="E2617" s="363">
        <v>0</v>
      </c>
      <c r="F2617" s="363">
        <v>0</v>
      </c>
      <c r="G2617" s="363">
        <v>0</v>
      </c>
      <c r="H2617" s="363">
        <v>0</v>
      </c>
      <c r="I2617" s="363">
        <v>474.66379271486699</v>
      </c>
      <c r="J2617" s="363">
        <v>0</v>
      </c>
      <c r="K2617" s="363">
        <v>0</v>
      </c>
    </row>
    <row r="2618" spans="1:11">
      <c r="A2618" s="361">
        <f t="shared" si="40"/>
        <v>45766</v>
      </c>
      <c r="B2618" s="362">
        <v>22</v>
      </c>
      <c r="C2618" s="363">
        <v>0</v>
      </c>
      <c r="D2618" s="363">
        <v>0</v>
      </c>
      <c r="E2618" s="363">
        <v>0</v>
      </c>
      <c r="F2618" s="363">
        <v>0</v>
      </c>
      <c r="G2618" s="363">
        <v>0</v>
      </c>
      <c r="H2618" s="363">
        <v>0</v>
      </c>
      <c r="I2618" s="363">
        <v>793.66760025160499</v>
      </c>
      <c r="J2618" s="363">
        <v>0</v>
      </c>
      <c r="K2618" s="363">
        <v>0</v>
      </c>
    </row>
    <row r="2619" spans="1:11">
      <c r="A2619" s="361">
        <f t="shared" si="40"/>
        <v>45766</v>
      </c>
      <c r="B2619" s="362">
        <v>23</v>
      </c>
      <c r="C2619" s="363">
        <v>0</v>
      </c>
      <c r="D2619" s="363">
        <v>0</v>
      </c>
      <c r="E2619" s="363">
        <v>0</v>
      </c>
      <c r="F2619" s="363">
        <v>0</v>
      </c>
      <c r="G2619" s="363">
        <v>0</v>
      </c>
      <c r="H2619" s="363">
        <v>0</v>
      </c>
      <c r="I2619" s="363">
        <v>574.49057847418601</v>
      </c>
      <c r="J2619" s="363">
        <v>0</v>
      </c>
      <c r="K2619" s="363">
        <v>0</v>
      </c>
    </row>
    <row r="2620" spans="1:11">
      <c r="A2620" s="361">
        <f t="shared" si="40"/>
        <v>45767</v>
      </c>
      <c r="B2620" s="362">
        <v>0</v>
      </c>
      <c r="C2620" s="363">
        <v>0</v>
      </c>
      <c r="D2620" s="363">
        <v>0</v>
      </c>
      <c r="E2620" s="363">
        <v>0</v>
      </c>
      <c r="F2620" s="363">
        <v>0</v>
      </c>
      <c r="G2620" s="363">
        <v>0</v>
      </c>
      <c r="H2620" s="363">
        <v>0</v>
      </c>
      <c r="I2620" s="363">
        <v>2593.6066842208897</v>
      </c>
      <c r="J2620" s="363">
        <v>0</v>
      </c>
      <c r="K2620" s="363">
        <v>1310.461184169</v>
      </c>
    </row>
    <row r="2621" spans="1:11">
      <c r="A2621" s="361">
        <f t="shared" si="40"/>
        <v>45767</v>
      </c>
      <c r="B2621" s="362">
        <v>1</v>
      </c>
      <c r="C2621" s="363">
        <v>0</v>
      </c>
      <c r="D2621" s="363">
        <v>0</v>
      </c>
      <c r="E2621" s="363">
        <v>0</v>
      </c>
      <c r="F2621" s="363">
        <v>0</v>
      </c>
      <c r="G2621" s="363">
        <v>0</v>
      </c>
      <c r="H2621" s="363">
        <v>0</v>
      </c>
      <c r="I2621" s="363">
        <v>2414.7278194009205</v>
      </c>
      <c r="J2621" s="363">
        <v>0</v>
      </c>
      <c r="K2621" s="363">
        <v>780.54016061962602</v>
      </c>
    </row>
    <row r="2622" spans="1:11">
      <c r="A2622" s="361">
        <f t="shared" si="40"/>
        <v>45767</v>
      </c>
      <c r="B2622" s="362">
        <v>2</v>
      </c>
      <c r="C2622" s="363">
        <v>0</v>
      </c>
      <c r="D2622" s="363">
        <v>0</v>
      </c>
      <c r="E2622" s="363">
        <v>0</v>
      </c>
      <c r="F2622" s="363">
        <v>0</v>
      </c>
      <c r="G2622" s="363">
        <v>0</v>
      </c>
      <c r="H2622" s="363">
        <v>0</v>
      </c>
      <c r="I2622" s="363">
        <v>2971.4489164124602</v>
      </c>
      <c r="J2622" s="363">
        <v>0</v>
      </c>
      <c r="K2622" s="363">
        <v>430.72182981273204</v>
      </c>
    </row>
    <row r="2623" spans="1:11">
      <c r="A2623" s="361">
        <f t="shared" si="40"/>
        <v>45767</v>
      </c>
      <c r="B2623" s="362">
        <v>3</v>
      </c>
      <c r="C2623" s="363">
        <v>0</v>
      </c>
      <c r="D2623" s="363">
        <v>0</v>
      </c>
      <c r="E2623" s="363">
        <v>0</v>
      </c>
      <c r="F2623" s="363">
        <v>0</v>
      </c>
      <c r="G2623" s="363">
        <v>0</v>
      </c>
      <c r="H2623" s="363">
        <v>0</v>
      </c>
      <c r="I2623" s="363">
        <v>2187.5611146668198</v>
      </c>
      <c r="J2623" s="363">
        <v>0</v>
      </c>
      <c r="K2623" s="363">
        <v>0</v>
      </c>
    </row>
    <row r="2624" spans="1:11">
      <c r="A2624" s="361">
        <f t="shared" si="40"/>
        <v>45767</v>
      </c>
      <c r="B2624" s="362">
        <v>4</v>
      </c>
      <c r="C2624" s="363">
        <v>0</v>
      </c>
      <c r="D2624" s="363">
        <v>0</v>
      </c>
      <c r="E2624" s="363">
        <v>0</v>
      </c>
      <c r="F2624" s="363">
        <v>0</v>
      </c>
      <c r="G2624" s="363">
        <v>0</v>
      </c>
      <c r="H2624" s="363">
        <v>0</v>
      </c>
      <c r="I2624" s="363">
        <v>2553.9331516130601</v>
      </c>
      <c r="J2624" s="363">
        <v>0</v>
      </c>
      <c r="K2624" s="363">
        <v>0</v>
      </c>
    </row>
    <row r="2625" spans="1:11">
      <c r="A2625" s="361">
        <f t="shared" si="40"/>
        <v>45767</v>
      </c>
      <c r="B2625" s="362">
        <v>5</v>
      </c>
      <c r="C2625" s="363">
        <v>0</v>
      </c>
      <c r="D2625" s="363">
        <v>0</v>
      </c>
      <c r="E2625" s="363">
        <v>0</v>
      </c>
      <c r="F2625" s="363">
        <v>0</v>
      </c>
      <c r="G2625" s="363">
        <v>0</v>
      </c>
      <c r="H2625" s="363">
        <v>0</v>
      </c>
      <c r="I2625" s="363">
        <v>3430.66300387299</v>
      </c>
      <c r="J2625" s="363">
        <v>0</v>
      </c>
      <c r="K2625" s="363">
        <v>0</v>
      </c>
    </row>
    <row r="2626" spans="1:11">
      <c r="A2626" s="361">
        <f t="shared" si="40"/>
        <v>45767</v>
      </c>
      <c r="B2626" s="362">
        <v>6</v>
      </c>
      <c r="C2626" s="363">
        <v>0</v>
      </c>
      <c r="D2626" s="363">
        <v>0</v>
      </c>
      <c r="E2626" s="363">
        <v>0</v>
      </c>
      <c r="F2626" s="363">
        <v>0</v>
      </c>
      <c r="G2626" s="363">
        <v>0</v>
      </c>
      <c r="H2626" s="363">
        <v>0</v>
      </c>
      <c r="I2626" s="363">
        <v>1593.0150957143801</v>
      </c>
      <c r="J2626" s="363">
        <v>0</v>
      </c>
      <c r="K2626" s="363">
        <v>0</v>
      </c>
    </row>
    <row r="2627" spans="1:11">
      <c r="A2627" s="361">
        <f t="shared" si="40"/>
        <v>45767</v>
      </c>
      <c r="B2627" s="362">
        <v>7</v>
      </c>
      <c r="C2627" s="363">
        <v>2092.9224954249098</v>
      </c>
      <c r="D2627" s="363">
        <v>0</v>
      </c>
      <c r="E2627" s="363">
        <v>0</v>
      </c>
      <c r="F2627" s="363">
        <v>0</v>
      </c>
      <c r="G2627" s="363">
        <v>0</v>
      </c>
      <c r="H2627" s="363">
        <v>0</v>
      </c>
      <c r="I2627" s="363">
        <v>4064.7265291771701</v>
      </c>
      <c r="J2627" s="363">
        <v>0</v>
      </c>
      <c r="K2627" s="363">
        <v>0</v>
      </c>
    </row>
    <row r="2628" spans="1:11">
      <c r="A2628" s="361">
        <f t="shared" si="40"/>
        <v>45767</v>
      </c>
      <c r="B2628" s="362">
        <v>8</v>
      </c>
      <c r="C2628" s="363">
        <v>0</v>
      </c>
      <c r="D2628" s="363">
        <v>0</v>
      </c>
      <c r="E2628" s="363">
        <v>0</v>
      </c>
      <c r="F2628" s="363">
        <v>0</v>
      </c>
      <c r="G2628" s="363">
        <v>0</v>
      </c>
      <c r="H2628" s="363">
        <v>0</v>
      </c>
      <c r="I2628" s="363">
        <v>2333.4088991412004</v>
      </c>
      <c r="J2628" s="363">
        <v>0</v>
      </c>
      <c r="K2628" s="363">
        <v>0</v>
      </c>
    </row>
    <row r="2629" spans="1:11">
      <c r="A2629" s="361">
        <f t="shared" ref="A2629:A2692" si="41">IF(B2629=0,A2628+1,A2628)</f>
        <v>45767</v>
      </c>
      <c r="B2629" s="362">
        <v>9</v>
      </c>
      <c r="C2629" s="363">
        <v>0</v>
      </c>
      <c r="D2629" s="363">
        <v>0</v>
      </c>
      <c r="E2629" s="363">
        <v>0</v>
      </c>
      <c r="F2629" s="363">
        <v>0</v>
      </c>
      <c r="G2629" s="363">
        <v>0</v>
      </c>
      <c r="H2629" s="363">
        <v>0</v>
      </c>
      <c r="I2629" s="363">
        <v>1634.8495923421201</v>
      </c>
      <c r="J2629" s="363">
        <v>0</v>
      </c>
      <c r="K2629" s="363">
        <v>0</v>
      </c>
    </row>
    <row r="2630" spans="1:11">
      <c r="A2630" s="361">
        <f t="shared" si="41"/>
        <v>45767</v>
      </c>
      <c r="B2630" s="362">
        <v>10</v>
      </c>
      <c r="C2630" s="363">
        <v>0</v>
      </c>
      <c r="D2630" s="363">
        <v>0</v>
      </c>
      <c r="E2630" s="363">
        <v>0</v>
      </c>
      <c r="F2630" s="363">
        <v>0</v>
      </c>
      <c r="G2630" s="363">
        <v>0</v>
      </c>
      <c r="H2630" s="363">
        <v>0</v>
      </c>
      <c r="I2630" s="363">
        <v>1533.1605132960403</v>
      </c>
      <c r="J2630" s="363">
        <v>0</v>
      </c>
      <c r="K2630" s="363">
        <v>0</v>
      </c>
    </row>
    <row r="2631" spans="1:11">
      <c r="A2631" s="361">
        <f t="shared" si="41"/>
        <v>45767</v>
      </c>
      <c r="B2631" s="362">
        <v>11</v>
      </c>
      <c r="C2631" s="363">
        <v>0</v>
      </c>
      <c r="D2631" s="363">
        <v>0</v>
      </c>
      <c r="E2631" s="363">
        <v>0</v>
      </c>
      <c r="F2631" s="363">
        <v>0</v>
      </c>
      <c r="G2631" s="363">
        <v>0</v>
      </c>
      <c r="H2631" s="363">
        <v>0</v>
      </c>
      <c r="I2631" s="363">
        <v>1960.5356121281102</v>
      </c>
      <c r="J2631" s="363">
        <v>0</v>
      </c>
      <c r="K2631" s="363">
        <v>0</v>
      </c>
    </row>
    <row r="2632" spans="1:11">
      <c r="A2632" s="361">
        <f t="shared" si="41"/>
        <v>45767</v>
      </c>
      <c r="B2632" s="362">
        <v>12</v>
      </c>
      <c r="C2632" s="363">
        <v>0</v>
      </c>
      <c r="D2632" s="363">
        <v>0</v>
      </c>
      <c r="E2632" s="363">
        <v>0</v>
      </c>
      <c r="F2632" s="363">
        <v>0</v>
      </c>
      <c r="G2632" s="363">
        <v>0</v>
      </c>
      <c r="H2632" s="363">
        <v>0</v>
      </c>
      <c r="I2632" s="363">
        <v>1438.8233302774199</v>
      </c>
      <c r="J2632" s="363">
        <v>0</v>
      </c>
      <c r="K2632" s="363">
        <v>0</v>
      </c>
    </row>
    <row r="2633" spans="1:11">
      <c r="A2633" s="361">
        <f t="shared" si="41"/>
        <v>45767</v>
      </c>
      <c r="B2633" s="362">
        <v>13</v>
      </c>
      <c r="C2633" s="363">
        <v>0</v>
      </c>
      <c r="D2633" s="363">
        <v>0</v>
      </c>
      <c r="E2633" s="363">
        <v>0</v>
      </c>
      <c r="F2633" s="363">
        <v>0</v>
      </c>
      <c r="G2633" s="363">
        <v>0</v>
      </c>
      <c r="H2633" s="363">
        <v>0</v>
      </c>
      <c r="I2633" s="363">
        <v>1798.1384673478101</v>
      </c>
      <c r="J2633" s="363">
        <v>0</v>
      </c>
      <c r="K2633" s="363">
        <v>0</v>
      </c>
    </row>
    <row r="2634" spans="1:11">
      <c r="A2634" s="361">
        <f t="shared" si="41"/>
        <v>45767</v>
      </c>
      <c r="B2634" s="362">
        <v>14</v>
      </c>
      <c r="C2634" s="363">
        <v>0</v>
      </c>
      <c r="D2634" s="363">
        <v>0</v>
      </c>
      <c r="E2634" s="363">
        <v>0</v>
      </c>
      <c r="F2634" s="363">
        <v>0</v>
      </c>
      <c r="G2634" s="363">
        <v>0</v>
      </c>
      <c r="H2634" s="363">
        <v>0</v>
      </c>
      <c r="I2634" s="363">
        <v>2047.2997114735099</v>
      </c>
      <c r="J2634" s="363">
        <v>0</v>
      </c>
      <c r="K2634" s="363">
        <v>0</v>
      </c>
    </row>
    <row r="2635" spans="1:11">
      <c r="A2635" s="361">
        <f t="shared" si="41"/>
        <v>45767</v>
      </c>
      <c r="B2635" s="362">
        <v>15</v>
      </c>
      <c r="C2635" s="363">
        <v>0</v>
      </c>
      <c r="D2635" s="363">
        <v>0</v>
      </c>
      <c r="E2635" s="363">
        <v>0</v>
      </c>
      <c r="F2635" s="363">
        <v>0</v>
      </c>
      <c r="G2635" s="363">
        <v>0</v>
      </c>
      <c r="H2635" s="363">
        <v>0</v>
      </c>
      <c r="I2635" s="363">
        <v>1654.94476295601</v>
      </c>
      <c r="J2635" s="363">
        <v>0</v>
      </c>
      <c r="K2635" s="363">
        <v>0</v>
      </c>
    </row>
    <row r="2636" spans="1:11">
      <c r="A2636" s="361">
        <f t="shared" si="41"/>
        <v>45767</v>
      </c>
      <c r="B2636" s="362">
        <v>16</v>
      </c>
      <c r="C2636" s="363">
        <v>0</v>
      </c>
      <c r="D2636" s="363">
        <v>0</v>
      </c>
      <c r="E2636" s="363">
        <v>0</v>
      </c>
      <c r="F2636" s="363">
        <v>0</v>
      </c>
      <c r="G2636" s="363">
        <v>0</v>
      </c>
      <c r="H2636" s="363">
        <v>0</v>
      </c>
      <c r="I2636" s="363">
        <v>511.141520071336</v>
      </c>
      <c r="J2636" s="363">
        <v>0</v>
      </c>
      <c r="K2636" s="363">
        <v>601.48456910878201</v>
      </c>
    </row>
    <row r="2637" spans="1:11">
      <c r="A2637" s="361">
        <f t="shared" si="41"/>
        <v>45767</v>
      </c>
      <c r="B2637" s="362">
        <v>17</v>
      </c>
      <c r="C2637" s="363">
        <v>0</v>
      </c>
      <c r="D2637" s="363">
        <v>0</v>
      </c>
      <c r="E2637" s="363">
        <v>0</v>
      </c>
      <c r="F2637" s="363">
        <v>0</v>
      </c>
      <c r="G2637" s="363">
        <v>0</v>
      </c>
      <c r="H2637" s="363">
        <v>0</v>
      </c>
      <c r="I2637" s="363">
        <v>0</v>
      </c>
      <c r="J2637" s="363">
        <v>0</v>
      </c>
      <c r="K2637" s="363">
        <v>14.397486658969299</v>
      </c>
    </row>
    <row r="2638" spans="1:11">
      <c r="A2638" s="361">
        <f t="shared" si="41"/>
        <v>45767</v>
      </c>
      <c r="B2638" s="362">
        <v>18</v>
      </c>
      <c r="C2638" s="363">
        <v>2.6885223399644298</v>
      </c>
      <c r="D2638" s="363">
        <v>0</v>
      </c>
      <c r="E2638" s="363">
        <v>0</v>
      </c>
      <c r="F2638" s="363">
        <v>0</v>
      </c>
      <c r="G2638" s="363">
        <v>0</v>
      </c>
      <c r="H2638" s="363">
        <v>0</v>
      </c>
      <c r="I2638" s="363">
        <v>389.95049039951101</v>
      </c>
      <c r="J2638" s="363">
        <v>0</v>
      </c>
      <c r="K2638" s="363">
        <v>0</v>
      </c>
    </row>
    <row r="2639" spans="1:11">
      <c r="A2639" s="361">
        <f t="shared" si="41"/>
        <v>45767</v>
      </c>
      <c r="B2639" s="362">
        <v>19</v>
      </c>
      <c r="C2639" s="363">
        <v>0</v>
      </c>
      <c r="D2639" s="363">
        <v>0</v>
      </c>
      <c r="E2639" s="363">
        <v>0</v>
      </c>
      <c r="F2639" s="363">
        <v>0</v>
      </c>
      <c r="G2639" s="363">
        <v>0</v>
      </c>
      <c r="H2639" s="363">
        <v>0</v>
      </c>
      <c r="I2639" s="363">
        <v>0</v>
      </c>
      <c r="J2639" s="363">
        <v>0</v>
      </c>
      <c r="K2639" s="363">
        <v>0</v>
      </c>
    </row>
    <row r="2640" spans="1:11">
      <c r="A2640" s="361">
        <f t="shared" si="41"/>
        <v>45767</v>
      </c>
      <c r="B2640" s="362">
        <v>20</v>
      </c>
      <c r="C2640" s="363">
        <v>0</v>
      </c>
      <c r="D2640" s="363">
        <v>0</v>
      </c>
      <c r="E2640" s="363">
        <v>0</v>
      </c>
      <c r="F2640" s="363">
        <v>0</v>
      </c>
      <c r="G2640" s="363">
        <v>0</v>
      </c>
      <c r="H2640" s="363">
        <v>0</v>
      </c>
      <c r="I2640" s="363">
        <v>0</v>
      </c>
      <c r="J2640" s="363">
        <v>0</v>
      </c>
      <c r="K2640" s="363">
        <v>0</v>
      </c>
    </row>
    <row r="2641" spans="1:11">
      <c r="A2641" s="361">
        <f t="shared" si="41"/>
        <v>45767</v>
      </c>
      <c r="B2641" s="362">
        <v>21</v>
      </c>
      <c r="C2641" s="363">
        <v>0</v>
      </c>
      <c r="D2641" s="363">
        <v>0</v>
      </c>
      <c r="E2641" s="363">
        <v>0</v>
      </c>
      <c r="F2641" s="363">
        <v>0</v>
      </c>
      <c r="G2641" s="363">
        <v>0</v>
      </c>
      <c r="H2641" s="363">
        <v>0</v>
      </c>
      <c r="I2641" s="363">
        <v>0</v>
      </c>
      <c r="J2641" s="363">
        <v>0</v>
      </c>
      <c r="K2641" s="363">
        <v>0</v>
      </c>
    </row>
    <row r="2642" spans="1:11">
      <c r="A2642" s="361">
        <f t="shared" si="41"/>
        <v>45767</v>
      </c>
      <c r="B2642" s="362">
        <v>22</v>
      </c>
      <c r="C2642" s="363">
        <v>0</v>
      </c>
      <c r="D2642" s="363">
        <v>0</v>
      </c>
      <c r="E2642" s="363">
        <v>0</v>
      </c>
      <c r="F2642" s="363">
        <v>0</v>
      </c>
      <c r="G2642" s="363">
        <v>0</v>
      </c>
      <c r="H2642" s="363">
        <v>0</v>
      </c>
      <c r="I2642" s="363">
        <v>0</v>
      </c>
      <c r="J2642" s="363">
        <v>0</v>
      </c>
      <c r="K2642" s="363">
        <v>1972.5190828457801</v>
      </c>
    </row>
    <row r="2643" spans="1:11">
      <c r="A2643" s="361">
        <f t="shared" si="41"/>
        <v>45767</v>
      </c>
      <c r="B2643" s="362">
        <v>23</v>
      </c>
      <c r="C2643" s="363">
        <v>0</v>
      </c>
      <c r="D2643" s="363">
        <v>0</v>
      </c>
      <c r="E2643" s="363">
        <v>0</v>
      </c>
      <c r="F2643" s="363">
        <v>0</v>
      </c>
      <c r="G2643" s="363">
        <v>0</v>
      </c>
      <c r="H2643" s="363">
        <v>0</v>
      </c>
      <c r="I2643" s="363">
        <v>0</v>
      </c>
      <c r="J2643" s="363">
        <v>0</v>
      </c>
      <c r="K2643" s="363">
        <v>2015.06461691048</v>
      </c>
    </row>
    <row r="2644" spans="1:11">
      <c r="A2644" s="361">
        <f t="shared" si="41"/>
        <v>45768</v>
      </c>
      <c r="B2644" s="362">
        <v>0</v>
      </c>
      <c r="C2644" s="363">
        <v>0</v>
      </c>
      <c r="D2644" s="363">
        <v>0</v>
      </c>
      <c r="E2644" s="363">
        <v>0</v>
      </c>
      <c r="F2644" s="363">
        <v>0</v>
      </c>
      <c r="G2644" s="363">
        <v>0</v>
      </c>
      <c r="H2644" s="363">
        <v>0</v>
      </c>
      <c r="I2644" s="363">
        <v>264.32858312736204</v>
      </c>
      <c r="J2644" s="363">
        <v>0</v>
      </c>
      <c r="K2644" s="363">
        <v>1711.2934186032001</v>
      </c>
    </row>
    <row r="2645" spans="1:11">
      <c r="A2645" s="361">
        <f t="shared" si="41"/>
        <v>45768</v>
      </c>
      <c r="B2645" s="362">
        <v>1</v>
      </c>
      <c r="C2645" s="363">
        <v>7.17456642490209</v>
      </c>
      <c r="D2645" s="363">
        <v>0</v>
      </c>
      <c r="E2645" s="363">
        <v>0</v>
      </c>
      <c r="F2645" s="363">
        <v>0</v>
      </c>
      <c r="G2645" s="363">
        <v>0</v>
      </c>
      <c r="H2645" s="363">
        <v>0</v>
      </c>
      <c r="I2645" s="363">
        <v>4927.3040394392701</v>
      </c>
      <c r="J2645" s="363">
        <v>0</v>
      </c>
      <c r="K2645" s="363">
        <v>4004.1932018847401</v>
      </c>
    </row>
    <row r="2646" spans="1:11">
      <c r="A2646" s="361">
        <f t="shared" si="41"/>
        <v>45768</v>
      </c>
      <c r="B2646" s="362">
        <v>2</v>
      </c>
      <c r="C2646" s="363">
        <v>758.27098976350806</v>
      </c>
      <c r="D2646" s="363">
        <v>0</v>
      </c>
      <c r="E2646" s="363">
        <v>0</v>
      </c>
      <c r="F2646" s="363">
        <v>0</v>
      </c>
      <c r="G2646" s="363">
        <v>0</v>
      </c>
      <c r="H2646" s="363">
        <v>0</v>
      </c>
      <c r="I2646" s="363">
        <v>4194.1636910061998</v>
      </c>
      <c r="J2646" s="363">
        <v>0</v>
      </c>
      <c r="K2646" s="363">
        <v>0</v>
      </c>
    </row>
    <row r="2647" spans="1:11">
      <c r="A2647" s="361">
        <f t="shared" si="41"/>
        <v>45768</v>
      </c>
      <c r="B2647" s="362">
        <v>3</v>
      </c>
      <c r="C2647" s="363">
        <v>280.90975657568401</v>
      </c>
      <c r="D2647" s="363">
        <v>0</v>
      </c>
      <c r="E2647" s="363">
        <v>0</v>
      </c>
      <c r="F2647" s="363">
        <v>0</v>
      </c>
      <c r="G2647" s="363">
        <v>0</v>
      </c>
      <c r="H2647" s="363">
        <v>0</v>
      </c>
      <c r="I2647" s="363">
        <v>3541.49113644514</v>
      </c>
      <c r="J2647" s="363">
        <v>0</v>
      </c>
      <c r="K2647" s="363">
        <v>0</v>
      </c>
    </row>
    <row r="2648" spans="1:11">
      <c r="A2648" s="361">
        <f t="shared" si="41"/>
        <v>45768</v>
      </c>
      <c r="B2648" s="362">
        <v>4</v>
      </c>
      <c r="C2648" s="363">
        <v>352.96315849600001</v>
      </c>
      <c r="D2648" s="363">
        <v>0</v>
      </c>
      <c r="E2648" s="363">
        <v>0</v>
      </c>
      <c r="F2648" s="363">
        <v>0</v>
      </c>
      <c r="G2648" s="363">
        <v>0</v>
      </c>
      <c r="H2648" s="363">
        <v>0</v>
      </c>
      <c r="I2648" s="363">
        <v>5394.4303194325203</v>
      </c>
      <c r="J2648" s="363">
        <v>0</v>
      </c>
      <c r="K2648" s="363">
        <v>0</v>
      </c>
    </row>
    <row r="2649" spans="1:11">
      <c r="A2649" s="361">
        <f t="shared" si="41"/>
        <v>45768</v>
      </c>
      <c r="B2649" s="362">
        <v>5</v>
      </c>
      <c r="C2649" s="363">
        <v>0</v>
      </c>
      <c r="D2649" s="363">
        <v>0</v>
      </c>
      <c r="E2649" s="363">
        <v>0</v>
      </c>
      <c r="F2649" s="363">
        <v>0</v>
      </c>
      <c r="G2649" s="363">
        <v>0</v>
      </c>
      <c r="H2649" s="363">
        <v>0</v>
      </c>
      <c r="I2649" s="363">
        <v>3397.4149177996901</v>
      </c>
      <c r="J2649" s="363">
        <v>0</v>
      </c>
      <c r="K2649" s="363">
        <v>24.723366288980198</v>
      </c>
    </row>
    <row r="2650" spans="1:11">
      <c r="A2650" s="361">
        <f t="shared" si="41"/>
        <v>45768</v>
      </c>
      <c r="B2650" s="362">
        <v>6</v>
      </c>
      <c r="C2650" s="363">
        <v>48.504742774149697</v>
      </c>
      <c r="D2650" s="363">
        <v>0</v>
      </c>
      <c r="E2650" s="363">
        <v>0</v>
      </c>
      <c r="F2650" s="363">
        <v>0</v>
      </c>
      <c r="G2650" s="363">
        <v>0</v>
      </c>
      <c r="H2650" s="363">
        <v>0</v>
      </c>
      <c r="I2650" s="363">
        <v>3049.7152551937902</v>
      </c>
      <c r="J2650" s="363">
        <v>0</v>
      </c>
      <c r="K2650" s="363">
        <v>403.715634137466</v>
      </c>
    </row>
    <row r="2651" spans="1:11">
      <c r="A2651" s="361">
        <f t="shared" si="41"/>
        <v>45768</v>
      </c>
      <c r="B2651" s="362">
        <v>7</v>
      </c>
      <c r="C2651" s="363">
        <v>0</v>
      </c>
      <c r="D2651" s="363">
        <v>0</v>
      </c>
      <c r="E2651" s="363">
        <v>0</v>
      </c>
      <c r="F2651" s="363">
        <v>0</v>
      </c>
      <c r="G2651" s="363">
        <v>0</v>
      </c>
      <c r="H2651" s="363">
        <v>0</v>
      </c>
      <c r="I2651" s="363">
        <v>213.779560139458</v>
      </c>
      <c r="J2651" s="363">
        <v>0</v>
      </c>
      <c r="K2651" s="363">
        <v>0</v>
      </c>
    </row>
    <row r="2652" spans="1:11">
      <c r="A2652" s="361">
        <f t="shared" si="41"/>
        <v>45768</v>
      </c>
      <c r="B2652" s="362">
        <v>8</v>
      </c>
      <c r="C2652" s="363">
        <v>0.37900449586868901</v>
      </c>
      <c r="D2652" s="363">
        <v>0</v>
      </c>
      <c r="E2652" s="363">
        <v>0</v>
      </c>
      <c r="F2652" s="363">
        <v>0</v>
      </c>
      <c r="G2652" s="363">
        <v>0</v>
      </c>
      <c r="H2652" s="363">
        <v>0</v>
      </c>
      <c r="I2652" s="363">
        <v>204.98295447797801</v>
      </c>
      <c r="J2652" s="363">
        <v>0</v>
      </c>
      <c r="K2652" s="363">
        <v>0</v>
      </c>
    </row>
    <row r="2653" spans="1:11">
      <c r="A2653" s="361">
        <f t="shared" si="41"/>
        <v>45768</v>
      </c>
      <c r="B2653" s="362">
        <v>9</v>
      </c>
      <c r="C2653" s="363">
        <v>0</v>
      </c>
      <c r="D2653" s="363">
        <v>0</v>
      </c>
      <c r="E2653" s="363">
        <v>88.429265081359105</v>
      </c>
      <c r="F2653" s="363">
        <v>750.56740000000002</v>
      </c>
      <c r="G2653" s="363">
        <v>0</v>
      </c>
      <c r="H2653" s="363">
        <v>0</v>
      </c>
      <c r="I2653" s="363">
        <v>228.50644232117301</v>
      </c>
      <c r="J2653" s="363">
        <v>0</v>
      </c>
      <c r="K2653" s="363">
        <v>0</v>
      </c>
    </row>
    <row r="2654" spans="1:11">
      <c r="A2654" s="361">
        <f t="shared" si="41"/>
        <v>45768</v>
      </c>
      <c r="B2654" s="362">
        <v>10</v>
      </c>
      <c r="C2654" s="363">
        <v>7.4783171165255201E-3</v>
      </c>
      <c r="D2654" s="363">
        <v>0</v>
      </c>
      <c r="E2654" s="363">
        <v>190.12484194133802</v>
      </c>
      <c r="F2654" s="363">
        <v>0</v>
      </c>
      <c r="G2654" s="363">
        <v>0</v>
      </c>
      <c r="H2654" s="363">
        <v>0</v>
      </c>
      <c r="I2654" s="363">
        <v>344.96252253114608</v>
      </c>
      <c r="J2654" s="363">
        <v>0</v>
      </c>
      <c r="K2654" s="363">
        <v>0</v>
      </c>
    </row>
    <row r="2655" spans="1:11">
      <c r="A2655" s="361">
        <f t="shared" si="41"/>
        <v>45768</v>
      </c>
      <c r="B2655" s="362">
        <v>11</v>
      </c>
      <c r="C2655" s="363">
        <v>19.454149411190897</v>
      </c>
      <c r="D2655" s="363">
        <v>0</v>
      </c>
      <c r="E2655" s="363">
        <v>0</v>
      </c>
      <c r="F2655" s="363">
        <v>0</v>
      </c>
      <c r="G2655" s="363">
        <v>0</v>
      </c>
      <c r="H2655" s="363">
        <v>0</v>
      </c>
      <c r="I2655" s="363">
        <v>0</v>
      </c>
      <c r="J2655" s="363">
        <v>0</v>
      </c>
      <c r="K2655" s="363">
        <v>156.121938870886</v>
      </c>
    </row>
    <row r="2656" spans="1:11">
      <c r="A2656" s="361">
        <f t="shared" si="41"/>
        <v>45768</v>
      </c>
      <c r="B2656" s="362">
        <v>12</v>
      </c>
      <c r="C2656" s="363">
        <v>0</v>
      </c>
      <c r="D2656" s="363">
        <v>0</v>
      </c>
      <c r="E2656" s="363">
        <v>0</v>
      </c>
      <c r="F2656" s="363">
        <v>0</v>
      </c>
      <c r="G2656" s="363">
        <v>0</v>
      </c>
      <c r="H2656" s="363">
        <v>0</v>
      </c>
      <c r="I2656" s="363">
        <v>0</v>
      </c>
      <c r="J2656" s="363">
        <v>0</v>
      </c>
      <c r="K2656" s="363">
        <v>38.391718006057999</v>
      </c>
    </row>
    <row r="2657" spans="1:11">
      <c r="A2657" s="361">
        <f t="shared" si="41"/>
        <v>45768</v>
      </c>
      <c r="B2657" s="362">
        <v>13</v>
      </c>
      <c r="C2657" s="363">
        <v>0</v>
      </c>
      <c r="D2657" s="363">
        <v>0</v>
      </c>
      <c r="E2657" s="363">
        <v>0</v>
      </c>
      <c r="F2657" s="363">
        <v>0</v>
      </c>
      <c r="G2657" s="363">
        <v>0</v>
      </c>
      <c r="H2657" s="363">
        <v>0</v>
      </c>
      <c r="I2657" s="363">
        <v>0</v>
      </c>
      <c r="J2657" s="363">
        <v>0</v>
      </c>
      <c r="K2657" s="363">
        <v>38.408951505126005</v>
      </c>
    </row>
    <row r="2658" spans="1:11">
      <c r="A2658" s="361">
        <f t="shared" si="41"/>
        <v>45768</v>
      </c>
      <c r="B2658" s="362">
        <v>14</v>
      </c>
      <c r="C2658" s="363">
        <v>0</v>
      </c>
      <c r="D2658" s="363">
        <v>0</v>
      </c>
      <c r="E2658" s="363">
        <v>0</v>
      </c>
      <c r="F2658" s="363">
        <v>0</v>
      </c>
      <c r="G2658" s="363">
        <v>0</v>
      </c>
      <c r="H2658" s="363">
        <v>0</v>
      </c>
      <c r="I2658" s="363">
        <v>0</v>
      </c>
      <c r="J2658" s="363">
        <v>0</v>
      </c>
      <c r="K2658" s="363">
        <v>0</v>
      </c>
    </row>
    <row r="2659" spans="1:11">
      <c r="A2659" s="361">
        <f t="shared" si="41"/>
        <v>45768</v>
      </c>
      <c r="B2659" s="362">
        <v>15</v>
      </c>
      <c r="C2659" s="363">
        <v>0</v>
      </c>
      <c r="D2659" s="363">
        <v>0</v>
      </c>
      <c r="E2659" s="363">
        <v>336.27455069844297</v>
      </c>
      <c r="F2659" s="363">
        <v>1914.42</v>
      </c>
      <c r="G2659" s="363">
        <v>0</v>
      </c>
      <c r="H2659" s="363">
        <v>0</v>
      </c>
      <c r="I2659" s="363">
        <v>203.542694428602</v>
      </c>
      <c r="J2659" s="363">
        <v>0</v>
      </c>
      <c r="K2659" s="363">
        <v>26.909040414385597</v>
      </c>
    </row>
    <row r="2660" spans="1:11">
      <c r="A2660" s="361">
        <f t="shared" si="41"/>
        <v>45768</v>
      </c>
      <c r="B2660" s="362">
        <v>16</v>
      </c>
      <c r="C2660" s="363">
        <v>0</v>
      </c>
      <c r="D2660" s="363">
        <v>0</v>
      </c>
      <c r="E2660" s="363">
        <v>336.078580772039</v>
      </c>
      <c r="F2660" s="363">
        <v>1898.3005000000001</v>
      </c>
      <c r="G2660" s="363">
        <v>0</v>
      </c>
      <c r="H2660" s="363">
        <v>0</v>
      </c>
      <c r="I2660" s="363">
        <v>279.43636658283503</v>
      </c>
      <c r="J2660" s="363">
        <v>0</v>
      </c>
      <c r="K2660" s="363">
        <v>26.911881106295297</v>
      </c>
    </row>
    <row r="2661" spans="1:11">
      <c r="A2661" s="361">
        <f t="shared" si="41"/>
        <v>45768</v>
      </c>
      <c r="B2661" s="362">
        <v>17</v>
      </c>
      <c r="C2661" s="363">
        <v>0</v>
      </c>
      <c r="D2661" s="363">
        <v>0</v>
      </c>
      <c r="E2661" s="363">
        <v>336.08302302580404</v>
      </c>
      <c r="F2661" s="363">
        <v>1914.42</v>
      </c>
      <c r="G2661" s="363">
        <v>0</v>
      </c>
      <c r="H2661" s="363">
        <v>0</v>
      </c>
      <c r="I2661" s="363">
        <v>272.61081642703203</v>
      </c>
      <c r="J2661" s="363">
        <v>0</v>
      </c>
      <c r="K2661" s="363">
        <v>26.951095961142499</v>
      </c>
    </row>
    <row r="2662" spans="1:11">
      <c r="A2662" s="361">
        <f t="shared" si="41"/>
        <v>45768</v>
      </c>
      <c r="B2662" s="362">
        <v>18</v>
      </c>
      <c r="C2662" s="363">
        <v>0</v>
      </c>
      <c r="D2662" s="363">
        <v>0</v>
      </c>
      <c r="E2662" s="363">
        <v>145.578297889091</v>
      </c>
      <c r="F2662" s="363">
        <v>1357.2205000000001</v>
      </c>
      <c r="G2662" s="363">
        <v>0</v>
      </c>
      <c r="H2662" s="363">
        <v>0</v>
      </c>
      <c r="I2662" s="363">
        <v>0</v>
      </c>
      <c r="J2662" s="363">
        <v>0</v>
      </c>
      <c r="K2662" s="363">
        <v>0</v>
      </c>
    </row>
    <row r="2663" spans="1:11">
      <c r="A2663" s="361">
        <f t="shared" si="41"/>
        <v>45768</v>
      </c>
      <c r="B2663" s="362">
        <v>19</v>
      </c>
      <c r="C2663" s="363">
        <v>0</v>
      </c>
      <c r="D2663" s="363">
        <v>0</v>
      </c>
      <c r="E2663" s="363">
        <v>129.95519279139</v>
      </c>
      <c r="F2663" s="363">
        <v>1615.2217000000001</v>
      </c>
      <c r="G2663" s="363">
        <v>0</v>
      </c>
      <c r="H2663" s="363">
        <v>0</v>
      </c>
      <c r="I2663" s="363">
        <v>287.13926593761903</v>
      </c>
      <c r="J2663" s="363">
        <v>0</v>
      </c>
      <c r="K2663" s="363">
        <v>0</v>
      </c>
    </row>
    <row r="2664" spans="1:11">
      <c r="A2664" s="361">
        <f t="shared" si="41"/>
        <v>45768</v>
      </c>
      <c r="B2664" s="362">
        <v>20</v>
      </c>
      <c r="C2664" s="363">
        <v>0</v>
      </c>
      <c r="D2664" s="363">
        <v>0</v>
      </c>
      <c r="E2664" s="363">
        <v>117.55399111662599</v>
      </c>
      <c r="F2664" s="363">
        <v>1544.7111</v>
      </c>
      <c r="G2664" s="363">
        <v>0</v>
      </c>
      <c r="H2664" s="363">
        <v>0</v>
      </c>
      <c r="I2664" s="363">
        <v>252.12996792593103</v>
      </c>
      <c r="J2664" s="363">
        <v>0</v>
      </c>
      <c r="K2664" s="363">
        <v>0</v>
      </c>
    </row>
    <row r="2665" spans="1:11">
      <c r="A2665" s="361">
        <f t="shared" si="41"/>
        <v>45768</v>
      </c>
      <c r="B2665" s="362">
        <v>21</v>
      </c>
      <c r="C2665" s="363">
        <v>0.18268801326957201</v>
      </c>
      <c r="D2665" s="363">
        <v>0</v>
      </c>
      <c r="E2665" s="363">
        <v>0</v>
      </c>
      <c r="F2665" s="363">
        <v>0</v>
      </c>
      <c r="G2665" s="363">
        <v>0</v>
      </c>
      <c r="H2665" s="363">
        <v>0</v>
      </c>
      <c r="I2665" s="363">
        <v>286.66816913635904</v>
      </c>
      <c r="J2665" s="363">
        <v>0</v>
      </c>
      <c r="K2665" s="363">
        <v>0</v>
      </c>
    </row>
    <row r="2666" spans="1:11">
      <c r="A2666" s="361">
        <f t="shared" si="41"/>
        <v>45768</v>
      </c>
      <c r="B2666" s="362">
        <v>22</v>
      </c>
      <c r="C2666" s="363">
        <v>0</v>
      </c>
      <c r="D2666" s="363">
        <v>0</v>
      </c>
      <c r="E2666" s="363">
        <v>0</v>
      </c>
      <c r="F2666" s="363">
        <v>0</v>
      </c>
      <c r="G2666" s="363">
        <v>0</v>
      </c>
      <c r="H2666" s="363">
        <v>0</v>
      </c>
      <c r="I2666" s="363">
        <v>286.43840343938302</v>
      </c>
      <c r="J2666" s="363">
        <v>0</v>
      </c>
      <c r="K2666" s="363">
        <v>0</v>
      </c>
    </row>
    <row r="2667" spans="1:11">
      <c r="A2667" s="361">
        <f t="shared" si="41"/>
        <v>45768</v>
      </c>
      <c r="B2667" s="362">
        <v>23</v>
      </c>
      <c r="C2667" s="363">
        <v>0</v>
      </c>
      <c r="D2667" s="363">
        <v>0</v>
      </c>
      <c r="E2667" s="363">
        <v>0</v>
      </c>
      <c r="F2667" s="363">
        <v>0</v>
      </c>
      <c r="G2667" s="363">
        <v>0</v>
      </c>
      <c r="H2667" s="363">
        <v>0</v>
      </c>
      <c r="I2667" s="363">
        <v>2231.2849375542601</v>
      </c>
      <c r="J2667" s="363">
        <v>0</v>
      </c>
      <c r="K2667" s="363">
        <v>1136.3766484115802</v>
      </c>
    </row>
    <row r="2668" spans="1:11">
      <c r="A2668" s="361">
        <f t="shared" si="41"/>
        <v>45769</v>
      </c>
      <c r="B2668" s="362">
        <v>0</v>
      </c>
      <c r="C2668" s="363">
        <v>0</v>
      </c>
      <c r="D2668" s="363">
        <v>0</v>
      </c>
      <c r="E2668" s="363">
        <v>0</v>
      </c>
      <c r="F2668" s="363">
        <v>119.5672</v>
      </c>
      <c r="G2668" s="363">
        <v>0</v>
      </c>
      <c r="H2668" s="363">
        <v>0</v>
      </c>
      <c r="I2668" s="363">
        <v>3112.28549462924</v>
      </c>
      <c r="J2668" s="363">
        <v>0</v>
      </c>
      <c r="K2668" s="363">
        <v>1007.2134931724701</v>
      </c>
    </row>
    <row r="2669" spans="1:11">
      <c r="A2669" s="361">
        <f t="shared" si="41"/>
        <v>45769</v>
      </c>
      <c r="B2669" s="362">
        <v>1</v>
      </c>
      <c r="C2669" s="363">
        <v>0</v>
      </c>
      <c r="D2669" s="363">
        <v>0</v>
      </c>
      <c r="E2669" s="363">
        <v>0</v>
      </c>
      <c r="F2669" s="363">
        <v>128.67189999999999</v>
      </c>
      <c r="G2669" s="363">
        <v>0</v>
      </c>
      <c r="H2669" s="363">
        <v>0</v>
      </c>
      <c r="I2669" s="363">
        <v>4091.2697800419305</v>
      </c>
      <c r="J2669" s="363">
        <v>0</v>
      </c>
      <c r="K2669" s="363">
        <v>1007.3213145917902</v>
      </c>
    </row>
    <row r="2670" spans="1:11">
      <c r="A2670" s="361">
        <f t="shared" si="41"/>
        <v>45769</v>
      </c>
      <c r="B2670" s="362">
        <v>2</v>
      </c>
      <c r="C2670" s="363">
        <v>0</v>
      </c>
      <c r="D2670" s="363">
        <v>0</v>
      </c>
      <c r="E2670" s="363">
        <v>0</v>
      </c>
      <c r="F2670" s="363">
        <v>128.67189999999999</v>
      </c>
      <c r="G2670" s="363">
        <v>0</v>
      </c>
      <c r="H2670" s="363">
        <v>0</v>
      </c>
      <c r="I2670" s="363">
        <v>2728.41539492432</v>
      </c>
      <c r="J2670" s="363">
        <v>0</v>
      </c>
      <c r="K2670" s="363">
        <v>1008.03121611053</v>
      </c>
    </row>
    <row r="2671" spans="1:11">
      <c r="A2671" s="361">
        <f t="shared" si="41"/>
        <v>45769</v>
      </c>
      <c r="B2671" s="362">
        <v>3</v>
      </c>
      <c r="C2671" s="363">
        <v>0</v>
      </c>
      <c r="D2671" s="363">
        <v>0</v>
      </c>
      <c r="E2671" s="363">
        <v>0</v>
      </c>
      <c r="F2671" s="363">
        <v>125.1564</v>
      </c>
      <c r="G2671" s="363">
        <v>0</v>
      </c>
      <c r="H2671" s="363">
        <v>0</v>
      </c>
      <c r="I2671" s="363">
        <v>3530.8583040991603</v>
      </c>
      <c r="J2671" s="363">
        <v>0</v>
      </c>
      <c r="K2671" s="363">
        <v>975.28954199729708</v>
      </c>
    </row>
    <row r="2672" spans="1:11">
      <c r="A2672" s="361">
        <f t="shared" si="41"/>
        <v>45769</v>
      </c>
      <c r="B2672" s="362">
        <v>4</v>
      </c>
      <c r="C2672" s="363">
        <v>0</v>
      </c>
      <c r="D2672" s="363">
        <v>0</v>
      </c>
      <c r="E2672" s="363">
        <v>0</v>
      </c>
      <c r="F2672" s="363">
        <v>128.67189999999999</v>
      </c>
      <c r="G2672" s="363">
        <v>0</v>
      </c>
      <c r="H2672" s="363">
        <v>0</v>
      </c>
      <c r="I2672" s="363">
        <v>4826.7076827857809</v>
      </c>
      <c r="J2672" s="363">
        <v>0</v>
      </c>
      <c r="K2672" s="363">
        <v>1009.72939317468</v>
      </c>
    </row>
    <row r="2673" spans="1:11">
      <c r="A2673" s="361">
        <f t="shared" si="41"/>
        <v>45769</v>
      </c>
      <c r="B2673" s="362">
        <v>5</v>
      </c>
      <c r="C2673" s="363">
        <v>0</v>
      </c>
      <c r="D2673" s="363">
        <v>0</v>
      </c>
      <c r="E2673" s="363">
        <v>0</v>
      </c>
      <c r="F2673" s="363">
        <v>0</v>
      </c>
      <c r="G2673" s="363">
        <v>0</v>
      </c>
      <c r="H2673" s="363">
        <v>0</v>
      </c>
      <c r="I2673" s="363">
        <v>3433.25340259012</v>
      </c>
      <c r="J2673" s="363">
        <v>0</v>
      </c>
      <c r="K2673" s="363">
        <v>234.81085039668699</v>
      </c>
    </row>
    <row r="2674" spans="1:11">
      <c r="A2674" s="361">
        <f t="shared" si="41"/>
        <v>45769</v>
      </c>
      <c r="B2674" s="362">
        <v>6</v>
      </c>
      <c r="C2674" s="363">
        <v>0</v>
      </c>
      <c r="D2674" s="363">
        <v>0</v>
      </c>
      <c r="E2674" s="363">
        <v>0</v>
      </c>
      <c r="F2674" s="363">
        <v>0</v>
      </c>
      <c r="G2674" s="363">
        <v>0</v>
      </c>
      <c r="H2674" s="363">
        <v>0</v>
      </c>
      <c r="I2674" s="363">
        <v>0</v>
      </c>
      <c r="J2674" s="363">
        <v>0</v>
      </c>
      <c r="K2674" s="363">
        <v>603.82145769117005</v>
      </c>
    </row>
    <row r="2675" spans="1:11">
      <c r="A2675" s="361">
        <f t="shared" si="41"/>
        <v>45769</v>
      </c>
      <c r="B2675" s="362">
        <v>7</v>
      </c>
      <c r="C2675" s="363">
        <v>0</v>
      </c>
      <c r="D2675" s="363">
        <v>0</v>
      </c>
      <c r="E2675" s="363">
        <v>0</v>
      </c>
      <c r="F2675" s="363">
        <v>0</v>
      </c>
      <c r="G2675" s="363">
        <v>0</v>
      </c>
      <c r="H2675" s="363">
        <v>0</v>
      </c>
      <c r="I2675" s="363">
        <v>0</v>
      </c>
      <c r="J2675" s="363">
        <v>0</v>
      </c>
      <c r="K2675" s="363">
        <v>1623.1420139151501</v>
      </c>
    </row>
    <row r="2676" spans="1:11">
      <c r="A2676" s="361">
        <f t="shared" si="41"/>
        <v>45769</v>
      </c>
      <c r="B2676" s="362">
        <v>8</v>
      </c>
      <c r="C2676" s="363">
        <v>0</v>
      </c>
      <c r="D2676" s="363">
        <v>0</v>
      </c>
      <c r="E2676" s="363">
        <v>0</v>
      </c>
      <c r="F2676" s="363">
        <v>1303.7326</v>
      </c>
      <c r="G2676" s="363">
        <v>0</v>
      </c>
      <c r="H2676" s="363">
        <v>0</v>
      </c>
      <c r="I2676" s="363">
        <v>0</v>
      </c>
      <c r="J2676" s="363">
        <v>0</v>
      </c>
      <c r="K2676" s="363">
        <v>1834.9278993279001</v>
      </c>
    </row>
    <row r="2677" spans="1:11">
      <c r="A2677" s="361">
        <f t="shared" si="41"/>
        <v>45769</v>
      </c>
      <c r="B2677" s="362">
        <v>9</v>
      </c>
      <c r="C2677" s="363">
        <v>0</v>
      </c>
      <c r="D2677" s="363">
        <v>0</v>
      </c>
      <c r="E2677" s="363">
        <v>0</v>
      </c>
      <c r="F2677" s="363">
        <v>1457.1122</v>
      </c>
      <c r="G2677" s="363">
        <v>0</v>
      </c>
      <c r="H2677" s="363">
        <v>0</v>
      </c>
      <c r="I2677" s="363">
        <v>0</v>
      </c>
      <c r="J2677" s="363">
        <v>0</v>
      </c>
      <c r="K2677" s="363">
        <v>1996.61348381528</v>
      </c>
    </row>
    <row r="2678" spans="1:11">
      <c r="A2678" s="361">
        <f t="shared" si="41"/>
        <v>45769</v>
      </c>
      <c r="B2678" s="362">
        <v>10</v>
      </c>
      <c r="C2678" s="363">
        <v>0</v>
      </c>
      <c r="D2678" s="363">
        <v>0</v>
      </c>
      <c r="E2678" s="363">
        <v>0</v>
      </c>
      <c r="F2678" s="363">
        <v>1457.1122</v>
      </c>
      <c r="G2678" s="363">
        <v>0</v>
      </c>
      <c r="H2678" s="363">
        <v>0</v>
      </c>
      <c r="I2678" s="363">
        <v>0</v>
      </c>
      <c r="J2678" s="363">
        <v>0</v>
      </c>
      <c r="K2678" s="363">
        <v>2000.3891248096302</v>
      </c>
    </row>
    <row r="2679" spans="1:11">
      <c r="A2679" s="361">
        <f t="shared" si="41"/>
        <v>45769</v>
      </c>
      <c r="B2679" s="362">
        <v>11</v>
      </c>
      <c r="C2679" s="363">
        <v>0</v>
      </c>
      <c r="D2679" s="363">
        <v>0</v>
      </c>
      <c r="E2679" s="363">
        <v>0</v>
      </c>
      <c r="F2679" s="363">
        <v>1742.9922000000001</v>
      </c>
      <c r="G2679" s="363">
        <v>0</v>
      </c>
      <c r="H2679" s="363">
        <v>0</v>
      </c>
      <c r="I2679" s="363">
        <v>570.18169036767597</v>
      </c>
      <c r="J2679" s="363">
        <v>0</v>
      </c>
      <c r="K2679" s="363">
        <v>2495.2598308552006</v>
      </c>
    </row>
    <row r="2680" spans="1:11">
      <c r="A2680" s="361">
        <f t="shared" si="41"/>
        <v>45769</v>
      </c>
      <c r="B2680" s="362">
        <v>12</v>
      </c>
      <c r="C2680" s="363">
        <v>0</v>
      </c>
      <c r="D2680" s="363">
        <v>0</v>
      </c>
      <c r="E2680" s="363">
        <v>0</v>
      </c>
      <c r="F2680" s="363">
        <v>1457.1122</v>
      </c>
      <c r="G2680" s="363">
        <v>0</v>
      </c>
      <c r="H2680" s="363">
        <v>0</v>
      </c>
      <c r="I2680" s="363">
        <v>0</v>
      </c>
      <c r="J2680" s="363">
        <v>0</v>
      </c>
      <c r="K2680" s="363">
        <v>1974.5983645071801</v>
      </c>
    </row>
    <row r="2681" spans="1:11">
      <c r="A2681" s="361">
        <f t="shared" si="41"/>
        <v>45769</v>
      </c>
      <c r="B2681" s="362">
        <v>13</v>
      </c>
      <c r="C2681" s="363">
        <v>1118.7432122224502</v>
      </c>
      <c r="D2681" s="363">
        <v>0</v>
      </c>
      <c r="E2681" s="363">
        <v>0</v>
      </c>
      <c r="F2681" s="363">
        <v>1742.9922000000001</v>
      </c>
      <c r="G2681" s="363">
        <v>0</v>
      </c>
      <c r="H2681" s="363">
        <v>0</v>
      </c>
      <c r="I2681" s="363">
        <v>301.88051972944709</v>
      </c>
      <c r="J2681" s="363">
        <v>0</v>
      </c>
      <c r="K2681" s="363">
        <v>938.96708778389007</v>
      </c>
    </row>
    <row r="2682" spans="1:11">
      <c r="A2682" s="361">
        <f t="shared" si="41"/>
        <v>45769</v>
      </c>
      <c r="B2682" s="362">
        <v>14</v>
      </c>
      <c r="C2682" s="363">
        <v>168.428950704508</v>
      </c>
      <c r="D2682" s="363">
        <v>0</v>
      </c>
      <c r="E2682" s="363">
        <v>0</v>
      </c>
      <c r="F2682" s="363">
        <v>1742.9922000000001</v>
      </c>
      <c r="G2682" s="363">
        <v>0</v>
      </c>
      <c r="H2682" s="363">
        <v>0</v>
      </c>
      <c r="I2682" s="363">
        <v>434.94102349694305</v>
      </c>
      <c r="J2682" s="363">
        <v>0</v>
      </c>
      <c r="K2682" s="363">
        <v>1674.6459919405299</v>
      </c>
    </row>
    <row r="2683" spans="1:11">
      <c r="A2683" s="361">
        <f t="shared" si="41"/>
        <v>45769</v>
      </c>
      <c r="B2683" s="362">
        <v>15</v>
      </c>
      <c r="C2683" s="363">
        <v>0</v>
      </c>
      <c r="D2683" s="363">
        <v>0</v>
      </c>
      <c r="E2683" s="363">
        <v>0</v>
      </c>
      <c r="F2683" s="363">
        <v>1587.8694</v>
      </c>
      <c r="G2683" s="363">
        <v>0</v>
      </c>
      <c r="H2683" s="363">
        <v>0</v>
      </c>
      <c r="I2683" s="363">
        <v>67.026371379139803</v>
      </c>
      <c r="J2683" s="363">
        <v>0</v>
      </c>
      <c r="K2683" s="363">
        <v>1473.2331434915402</v>
      </c>
    </row>
    <row r="2684" spans="1:11">
      <c r="A2684" s="361">
        <f t="shared" si="41"/>
        <v>45769</v>
      </c>
      <c r="B2684" s="362">
        <v>16</v>
      </c>
      <c r="C2684" s="363">
        <v>0</v>
      </c>
      <c r="D2684" s="363">
        <v>0</v>
      </c>
      <c r="E2684" s="363">
        <v>0</v>
      </c>
      <c r="F2684" s="363">
        <v>1742.9922000000001</v>
      </c>
      <c r="G2684" s="363">
        <v>0</v>
      </c>
      <c r="H2684" s="363">
        <v>0</v>
      </c>
      <c r="I2684" s="363">
        <v>523.77918714130203</v>
      </c>
      <c r="J2684" s="363">
        <v>0</v>
      </c>
      <c r="K2684" s="363">
        <v>1722.6067053149</v>
      </c>
    </row>
    <row r="2685" spans="1:11">
      <c r="A2685" s="361">
        <f t="shared" si="41"/>
        <v>45769</v>
      </c>
      <c r="B2685" s="362">
        <v>17</v>
      </c>
      <c r="C2685" s="363">
        <v>0</v>
      </c>
      <c r="D2685" s="363">
        <v>0</v>
      </c>
      <c r="E2685" s="363">
        <v>0</v>
      </c>
      <c r="F2685" s="363">
        <v>1742.9922000000001</v>
      </c>
      <c r="G2685" s="363">
        <v>0</v>
      </c>
      <c r="H2685" s="363">
        <v>0</v>
      </c>
      <c r="I2685" s="363">
        <v>436.63939482402907</v>
      </c>
      <c r="J2685" s="363">
        <v>0</v>
      </c>
      <c r="K2685" s="363">
        <v>1823.3413275726602</v>
      </c>
    </row>
    <row r="2686" spans="1:11">
      <c r="A2686" s="361">
        <f t="shared" si="41"/>
        <v>45769</v>
      </c>
      <c r="B2686" s="362">
        <v>18</v>
      </c>
      <c r="C2686" s="363">
        <v>0</v>
      </c>
      <c r="D2686" s="363">
        <v>0</v>
      </c>
      <c r="E2686" s="363">
        <v>0</v>
      </c>
      <c r="F2686" s="363">
        <v>595.66210000000001</v>
      </c>
      <c r="G2686" s="363">
        <v>0</v>
      </c>
      <c r="H2686" s="363">
        <v>0</v>
      </c>
      <c r="I2686" s="363">
        <v>0</v>
      </c>
      <c r="J2686" s="363">
        <v>0</v>
      </c>
      <c r="K2686" s="363">
        <v>196.18020276064402</v>
      </c>
    </row>
    <row r="2687" spans="1:11">
      <c r="A2687" s="361">
        <f t="shared" si="41"/>
        <v>45769</v>
      </c>
      <c r="B2687" s="362">
        <v>19</v>
      </c>
      <c r="C2687" s="363">
        <v>0</v>
      </c>
      <c r="D2687" s="363">
        <v>0</v>
      </c>
      <c r="E2687" s="363">
        <v>0</v>
      </c>
      <c r="F2687" s="363">
        <v>595.66210000000001</v>
      </c>
      <c r="G2687" s="363">
        <v>0</v>
      </c>
      <c r="H2687" s="363">
        <v>0</v>
      </c>
      <c r="I2687" s="363">
        <v>0</v>
      </c>
      <c r="J2687" s="363">
        <v>0</v>
      </c>
      <c r="K2687" s="363">
        <v>62.781502205806099</v>
      </c>
    </row>
    <row r="2688" spans="1:11">
      <c r="A2688" s="361">
        <f t="shared" si="41"/>
        <v>45769</v>
      </c>
      <c r="B2688" s="362">
        <v>20</v>
      </c>
      <c r="C2688" s="363">
        <v>0</v>
      </c>
      <c r="D2688" s="363">
        <v>0</v>
      </c>
      <c r="E2688" s="363">
        <v>0</v>
      </c>
      <c r="F2688" s="363">
        <v>797.16870000000006</v>
      </c>
      <c r="G2688" s="363">
        <v>0</v>
      </c>
      <c r="H2688" s="363">
        <v>0</v>
      </c>
      <c r="I2688" s="363">
        <v>0</v>
      </c>
      <c r="J2688" s="363">
        <v>0</v>
      </c>
      <c r="K2688" s="363">
        <v>78.037752109213898</v>
      </c>
    </row>
    <row r="2689" spans="1:11">
      <c r="A2689" s="361">
        <f t="shared" si="41"/>
        <v>45769</v>
      </c>
      <c r="B2689" s="362">
        <v>21</v>
      </c>
      <c r="C2689" s="363">
        <v>0</v>
      </c>
      <c r="D2689" s="363">
        <v>0</v>
      </c>
      <c r="E2689" s="363">
        <v>0</v>
      </c>
      <c r="F2689" s="363">
        <v>422.03040000000004</v>
      </c>
      <c r="G2689" s="363">
        <v>0</v>
      </c>
      <c r="H2689" s="363">
        <v>0</v>
      </c>
      <c r="I2689" s="363">
        <v>0</v>
      </c>
      <c r="J2689" s="363">
        <v>0</v>
      </c>
      <c r="K2689" s="363">
        <v>78.415869250099206</v>
      </c>
    </row>
    <row r="2690" spans="1:11">
      <c r="A2690" s="361">
        <f t="shared" si="41"/>
        <v>45769</v>
      </c>
      <c r="B2690" s="362">
        <v>22</v>
      </c>
      <c r="C2690" s="363">
        <v>0</v>
      </c>
      <c r="D2690" s="363">
        <v>0</v>
      </c>
      <c r="E2690" s="363">
        <v>0</v>
      </c>
      <c r="F2690" s="363">
        <v>0</v>
      </c>
      <c r="G2690" s="363">
        <v>0</v>
      </c>
      <c r="H2690" s="363">
        <v>0</v>
      </c>
      <c r="I2690" s="363">
        <v>404.66912967499701</v>
      </c>
      <c r="J2690" s="363">
        <v>0</v>
      </c>
      <c r="K2690" s="363">
        <v>1193.2625293201302</v>
      </c>
    </row>
    <row r="2691" spans="1:11">
      <c r="A2691" s="361">
        <f t="shared" si="41"/>
        <v>45769</v>
      </c>
      <c r="B2691" s="362">
        <v>23</v>
      </c>
      <c r="C2691" s="363">
        <v>680.26595586020801</v>
      </c>
      <c r="D2691" s="363">
        <v>0</v>
      </c>
      <c r="E2691" s="363">
        <v>0</v>
      </c>
      <c r="F2691" s="363">
        <v>0</v>
      </c>
      <c r="G2691" s="363">
        <v>0</v>
      </c>
      <c r="H2691" s="363">
        <v>0</v>
      </c>
      <c r="I2691" s="363">
        <v>1485.5773586576101</v>
      </c>
      <c r="J2691" s="363">
        <v>0</v>
      </c>
      <c r="K2691" s="363">
        <v>240.86635298676103</v>
      </c>
    </row>
    <row r="2692" spans="1:11">
      <c r="A2692" s="361">
        <f t="shared" si="41"/>
        <v>45770</v>
      </c>
      <c r="B2692" s="362">
        <v>0</v>
      </c>
      <c r="C2692" s="363">
        <v>816.79898361304697</v>
      </c>
      <c r="D2692" s="363">
        <v>0</v>
      </c>
      <c r="E2692" s="363">
        <v>0</v>
      </c>
      <c r="F2692" s="363">
        <v>0</v>
      </c>
      <c r="G2692" s="363">
        <v>0</v>
      </c>
      <c r="H2692" s="363">
        <v>0</v>
      </c>
      <c r="I2692" s="363">
        <v>2310.4630889976102</v>
      </c>
      <c r="J2692" s="363">
        <v>0</v>
      </c>
      <c r="K2692" s="363">
        <v>64.689181536688594</v>
      </c>
    </row>
    <row r="2693" spans="1:11">
      <c r="A2693" s="361">
        <f t="shared" ref="A2693:A2756" si="42">IF(B2693=0,A2692+1,A2692)</f>
        <v>45770</v>
      </c>
      <c r="B2693" s="362">
        <v>1</v>
      </c>
      <c r="C2693" s="363">
        <v>816.94226262338111</v>
      </c>
      <c r="D2693" s="363">
        <v>0</v>
      </c>
      <c r="E2693" s="363">
        <v>0</v>
      </c>
      <c r="F2693" s="363">
        <v>0</v>
      </c>
      <c r="G2693" s="363">
        <v>0</v>
      </c>
      <c r="H2693" s="363">
        <v>0</v>
      </c>
      <c r="I2693" s="363">
        <v>2279.2157773163303</v>
      </c>
      <c r="J2693" s="363">
        <v>0</v>
      </c>
      <c r="K2693" s="363">
        <v>0</v>
      </c>
    </row>
    <row r="2694" spans="1:11">
      <c r="A2694" s="361">
        <f t="shared" si="42"/>
        <v>45770</v>
      </c>
      <c r="B2694" s="362">
        <v>2</v>
      </c>
      <c r="C2694" s="363">
        <v>816.39478583074708</v>
      </c>
      <c r="D2694" s="363">
        <v>0</v>
      </c>
      <c r="E2694" s="363">
        <v>0</v>
      </c>
      <c r="F2694" s="363">
        <v>0</v>
      </c>
      <c r="G2694" s="363">
        <v>0</v>
      </c>
      <c r="H2694" s="363">
        <v>0</v>
      </c>
      <c r="I2694" s="363">
        <v>2234.12469893867</v>
      </c>
      <c r="J2694" s="363">
        <v>0</v>
      </c>
      <c r="K2694" s="363">
        <v>0</v>
      </c>
    </row>
    <row r="2695" spans="1:11">
      <c r="A2695" s="361">
        <f t="shared" si="42"/>
        <v>45770</v>
      </c>
      <c r="B2695" s="362">
        <v>3</v>
      </c>
      <c r="C2695" s="363">
        <v>817.70707974923005</v>
      </c>
      <c r="D2695" s="363">
        <v>0</v>
      </c>
      <c r="E2695" s="363">
        <v>0</v>
      </c>
      <c r="F2695" s="363">
        <v>146.79689999999999</v>
      </c>
      <c r="G2695" s="363">
        <v>0</v>
      </c>
      <c r="H2695" s="363">
        <v>0</v>
      </c>
      <c r="I2695" s="363">
        <v>2095.2580760079004</v>
      </c>
      <c r="J2695" s="363">
        <v>0</v>
      </c>
      <c r="K2695" s="363">
        <v>0</v>
      </c>
    </row>
    <row r="2696" spans="1:11">
      <c r="A2696" s="361">
        <f t="shared" si="42"/>
        <v>45770</v>
      </c>
      <c r="B2696" s="362">
        <v>4</v>
      </c>
      <c r="C2696" s="363">
        <v>817.80456573932315</v>
      </c>
      <c r="D2696" s="363">
        <v>0</v>
      </c>
      <c r="E2696" s="363">
        <v>0</v>
      </c>
      <c r="F2696" s="363">
        <v>146.79689999999999</v>
      </c>
      <c r="G2696" s="363">
        <v>0</v>
      </c>
      <c r="H2696" s="363">
        <v>0</v>
      </c>
      <c r="I2696" s="363">
        <v>1171.5508017607399</v>
      </c>
      <c r="J2696" s="363">
        <v>0</v>
      </c>
      <c r="K2696" s="363">
        <v>0</v>
      </c>
    </row>
    <row r="2697" spans="1:11">
      <c r="A2697" s="361">
        <f t="shared" si="42"/>
        <v>45770</v>
      </c>
      <c r="B2697" s="362">
        <v>5</v>
      </c>
      <c r="C2697" s="363">
        <v>250.569342154368</v>
      </c>
      <c r="D2697" s="363">
        <v>0</v>
      </c>
      <c r="E2697" s="363">
        <v>0</v>
      </c>
      <c r="F2697" s="363">
        <v>0</v>
      </c>
      <c r="G2697" s="363">
        <v>0</v>
      </c>
      <c r="H2697" s="363">
        <v>0</v>
      </c>
      <c r="I2697" s="363">
        <v>749.55333983550406</v>
      </c>
      <c r="J2697" s="363">
        <v>0</v>
      </c>
      <c r="K2697" s="363">
        <v>0</v>
      </c>
    </row>
    <row r="2698" spans="1:11">
      <c r="A2698" s="361">
        <f t="shared" si="42"/>
        <v>45770</v>
      </c>
      <c r="B2698" s="362">
        <v>6</v>
      </c>
      <c r="C2698" s="363">
        <v>0</v>
      </c>
      <c r="D2698" s="363">
        <v>0</v>
      </c>
      <c r="E2698" s="363">
        <v>0</v>
      </c>
      <c r="F2698" s="363">
        <v>551.47829999999999</v>
      </c>
      <c r="G2698" s="363">
        <v>0</v>
      </c>
      <c r="H2698" s="363">
        <v>0</v>
      </c>
      <c r="I2698" s="363">
        <v>479.415544823858</v>
      </c>
      <c r="J2698" s="363">
        <v>0</v>
      </c>
      <c r="K2698" s="363">
        <v>0</v>
      </c>
    </row>
    <row r="2699" spans="1:11">
      <c r="A2699" s="361">
        <f t="shared" si="42"/>
        <v>45770</v>
      </c>
      <c r="B2699" s="362">
        <v>7</v>
      </c>
      <c r="C2699" s="363">
        <v>0</v>
      </c>
      <c r="D2699" s="363">
        <v>0</v>
      </c>
      <c r="E2699" s="363">
        <v>0</v>
      </c>
      <c r="F2699" s="363">
        <v>551.47829999999999</v>
      </c>
      <c r="G2699" s="363">
        <v>0</v>
      </c>
      <c r="H2699" s="363">
        <v>0</v>
      </c>
      <c r="I2699" s="363">
        <v>402.46458365276806</v>
      </c>
      <c r="J2699" s="363">
        <v>0</v>
      </c>
      <c r="K2699" s="363">
        <v>0</v>
      </c>
    </row>
    <row r="2700" spans="1:11">
      <c r="A2700" s="361">
        <f t="shared" si="42"/>
        <v>45770</v>
      </c>
      <c r="B2700" s="362">
        <v>8</v>
      </c>
      <c r="C2700" s="363">
        <v>0</v>
      </c>
      <c r="D2700" s="363">
        <v>0</v>
      </c>
      <c r="E2700" s="363">
        <v>47.849555171600393</v>
      </c>
      <c r="F2700" s="363">
        <v>551.47829999999999</v>
      </c>
      <c r="G2700" s="363">
        <v>0</v>
      </c>
      <c r="H2700" s="363">
        <v>0</v>
      </c>
      <c r="I2700" s="363">
        <v>548.175308283974</v>
      </c>
      <c r="J2700" s="363">
        <v>0</v>
      </c>
      <c r="K2700" s="363">
        <v>0</v>
      </c>
    </row>
    <row r="2701" spans="1:11">
      <c r="A2701" s="361">
        <f t="shared" si="42"/>
        <v>45770</v>
      </c>
      <c r="B2701" s="362">
        <v>9</v>
      </c>
      <c r="C2701" s="363">
        <v>0</v>
      </c>
      <c r="D2701" s="363">
        <v>0</v>
      </c>
      <c r="E2701" s="363">
        <v>188.69206496805401</v>
      </c>
      <c r="F2701" s="363">
        <v>537.50459999999998</v>
      </c>
      <c r="G2701" s="363">
        <v>0</v>
      </c>
      <c r="H2701" s="363">
        <v>0</v>
      </c>
      <c r="I2701" s="363">
        <v>457.42309496218002</v>
      </c>
      <c r="J2701" s="363">
        <v>0</v>
      </c>
      <c r="K2701" s="363">
        <v>0</v>
      </c>
    </row>
    <row r="2702" spans="1:11">
      <c r="A2702" s="361">
        <f t="shared" si="42"/>
        <v>45770</v>
      </c>
      <c r="B2702" s="362">
        <v>10</v>
      </c>
      <c r="C2702" s="363">
        <v>0</v>
      </c>
      <c r="D2702" s="363">
        <v>0</v>
      </c>
      <c r="E2702" s="363">
        <v>270.525588937142</v>
      </c>
      <c r="F2702" s="363">
        <v>502.63320000000004</v>
      </c>
      <c r="G2702" s="363">
        <v>0</v>
      </c>
      <c r="H2702" s="363">
        <v>0</v>
      </c>
      <c r="I2702" s="363">
        <v>480.54158469982207</v>
      </c>
      <c r="J2702" s="363">
        <v>0</v>
      </c>
      <c r="K2702" s="363">
        <v>0</v>
      </c>
    </row>
    <row r="2703" spans="1:11">
      <c r="A2703" s="361">
        <f t="shared" si="42"/>
        <v>45770</v>
      </c>
      <c r="B2703" s="362">
        <v>11</v>
      </c>
      <c r="C2703" s="363">
        <v>0</v>
      </c>
      <c r="D2703" s="363">
        <v>0</v>
      </c>
      <c r="E2703" s="363">
        <v>234.16339920518803</v>
      </c>
      <c r="F2703" s="363">
        <v>55.8035</v>
      </c>
      <c r="G2703" s="363">
        <v>0</v>
      </c>
      <c r="H2703" s="363">
        <v>0</v>
      </c>
      <c r="I2703" s="363">
        <v>26.178744632617597</v>
      </c>
      <c r="J2703" s="363">
        <v>0</v>
      </c>
      <c r="K2703" s="363">
        <v>0</v>
      </c>
    </row>
    <row r="2704" spans="1:11">
      <c r="A2704" s="361">
        <f t="shared" si="42"/>
        <v>45770</v>
      </c>
      <c r="B2704" s="362">
        <v>12</v>
      </c>
      <c r="C2704" s="363">
        <v>0</v>
      </c>
      <c r="D2704" s="363">
        <v>0</v>
      </c>
      <c r="E2704" s="363">
        <v>233.52691252140801</v>
      </c>
      <c r="F2704" s="363">
        <v>55.464300000000001</v>
      </c>
      <c r="G2704" s="363">
        <v>0</v>
      </c>
      <c r="H2704" s="363">
        <v>0</v>
      </c>
      <c r="I2704" s="363">
        <v>23.6051009303016</v>
      </c>
      <c r="J2704" s="363">
        <v>0</v>
      </c>
      <c r="K2704" s="363">
        <v>0</v>
      </c>
    </row>
    <row r="2705" spans="1:11">
      <c r="A2705" s="361">
        <f t="shared" si="42"/>
        <v>45770</v>
      </c>
      <c r="B2705" s="362">
        <v>13</v>
      </c>
      <c r="C2705" s="363">
        <v>0</v>
      </c>
      <c r="D2705" s="363">
        <v>0</v>
      </c>
      <c r="E2705" s="363">
        <v>232.792497366844</v>
      </c>
      <c r="F2705" s="363">
        <v>1750.5372</v>
      </c>
      <c r="G2705" s="363">
        <v>0</v>
      </c>
      <c r="H2705" s="363">
        <v>0</v>
      </c>
      <c r="I2705" s="363">
        <v>18.6894246821259</v>
      </c>
      <c r="J2705" s="363">
        <v>0</v>
      </c>
      <c r="K2705" s="363">
        <v>0</v>
      </c>
    </row>
    <row r="2706" spans="1:11">
      <c r="A2706" s="361">
        <f t="shared" si="42"/>
        <v>45770</v>
      </c>
      <c r="B2706" s="362">
        <v>14</v>
      </c>
      <c r="C2706" s="363">
        <v>0</v>
      </c>
      <c r="D2706" s="363">
        <v>0</v>
      </c>
      <c r="E2706" s="363">
        <v>232.79726260763101</v>
      </c>
      <c r="F2706" s="363">
        <v>1750.5372</v>
      </c>
      <c r="G2706" s="363">
        <v>0</v>
      </c>
      <c r="H2706" s="363">
        <v>0</v>
      </c>
      <c r="I2706" s="363">
        <v>33.837076108952594</v>
      </c>
      <c r="J2706" s="363">
        <v>0</v>
      </c>
      <c r="K2706" s="363">
        <v>0</v>
      </c>
    </row>
    <row r="2707" spans="1:11">
      <c r="A2707" s="361">
        <f t="shared" si="42"/>
        <v>45770</v>
      </c>
      <c r="B2707" s="362">
        <v>15</v>
      </c>
      <c r="C2707" s="363">
        <v>1.60569303001872</v>
      </c>
      <c r="D2707" s="363">
        <v>0</v>
      </c>
      <c r="E2707" s="363">
        <v>232.87761425174</v>
      </c>
      <c r="F2707" s="363">
        <v>1670.2325000000001</v>
      </c>
      <c r="G2707" s="363">
        <v>0</v>
      </c>
      <c r="H2707" s="363">
        <v>0</v>
      </c>
      <c r="I2707" s="363">
        <v>36.581614031051501</v>
      </c>
      <c r="J2707" s="363">
        <v>0</v>
      </c>
      <c r="K2707" s="363">
        <v>0</v>
      </c>
    </row>
    <row r="2708" spans="1:11">
      <c r="A2708" s="361">
        <f t="shared" si="42"/>
        <v>45770</v>
      </c>
      <c r="B2708" s="362">
        <v>16</v>
      </c>
      <c r="C2708" s="363">
        <v>0</v>
      </c>
      <c r="D2708" s="363">
        <v>0</v>
      </c>
      <c r="E2708" s="363">
        <v>197.79935759599402</v>
      </c>
      <c r="F2708" s="363">
        <v>1432.3388</v>
      </c>
      <c r="G2708" s="363">
        <v>0</v>
      </c>
      <c r="H2708" s="363">
        <v>0</v>
      </c>
      <c r="I2708" s="363">
        <v>0</v>
      </c>
      <c r="J2708" s="363">
        <v>0</v>
      </c>
      <c r="K2708" s="363">
        <v>0</v>
      </c>
    </row>
    <row r="2709" spans="1:11">
      <c r="A2709" s="361">
        <f t="shared" si="42"/>
        <v>45770</v>
      </c>
      <c r="B2709" s="362">
        <v>17</v>
      </c>
      <c r="C2709" s="363">
        <v>21.722808079011799</v>
      </c>
      <c r="D2709" s="363">
        <v>0</v>
      </c>
      <c r="E2709" s="363">
        <v>221.169651055413</v>
      </c>
      <c r="F2709" s="363">
        <v>1710.3189</v>
      </c>
      <c r="G2709" s="363">
        <v>0</v>
      </c>
      <c r="H2709" s="363">
        <v>0</v>
      </c>
      <c r="I2709" s="363">
        <v>0</v>
      </c>
      <c r="J2709" s="363">
        <v>0</v>
      </c>
      <c r="K2709" s="363">
        <v>0</v>
      </c>
    </row>
    <row r="2710" spans="1:11">
      <c r="A2710" s="361">
        <f t="shared" si="42"/>
        <v>45770</v>
      </c>
      <c r="B2710" s="362">
        <v>18</v>
      </c>
      <c r="C2710" s="363">
        <v>0</v>
      </c>
      <c r="D2710" s="363">
        <v>0</v>
      </c>
      <c r="E2710" s="363">
        <v>220.03833762958703</v>
      </c>
      <c r="F2710" s="363">
        <v>655.56180000000006</v>
      </c>
      <c r="G2710" s="363">
        <v>0</v>
      </c>
      <c r="H2710" s="363">
        <v>0</v>
      </c>
      <c r="I2710" s="363">
        <v>0</v>
      </c>
      <c r="J2710" s="363">
        <v>0</v>
      </c>
      <c r="K2710" s="363">
        <v>0</v>
      </c>
    </row>
    <row r="2711" spans="1:11">
      <c r="A2711" s="361">
        <f t="shared" si="42"/>
        <v>45770</v>
      </c>
      <c r="B2711" s="362">
        <v>19</v>
      </c>
      <c r="C2711" s="363">
        <v>0</v>
      </c>
      <c r="D2711" s="363">
        <v>0</v>
      </c>
      <c r="E2711" s="363">
        <v>219.730390103801</v>
      </c>
      <c r="F2711" s="363">
        <v>876.33300000000008</v>
      </c>
      <c r="G2711" s="363">
        <v>0</v>
      </c>
      <c r="H2711" s="363">
        <v>0</v>
      </c>
      <c r="I2711" s="363">
        <v>0</v>
      </c>
      <c r="J2711" s="363">
        <v>0</v>
      </c>
      <c r="K2711" s="363">
        <v>0</v>
      </c>
    </row>
    <row r="2712" spans="1:11">
      <c r="A2712" s="361">
        <f t="shared" si="42"/>
        <v>45770</v>
      </c>
      <c r="B2712" s="362">
        <v>20</v>
      </c>
      <c r="C2712" s="363">
        <v>0</v>
      </c>
      <c r="D2712" s="363">
        <v>0</v>
      </c>
      <c r="E2712" s="363">
        <v>130.771326890572</v>
      </c>
      <c r="F2712" s="363">
        <v>745.35580000000004</v>
      </c>
      <c r="G2712" s="363">
        <v>0</v>
      </c>
      <c r="H2712" s="363">
        <v>0</v>
      </c>
      <c r="I2712" s="363">
        <v>0</v>
      </c>
      <c r="J2712" s="363">
        <v>0</v>
      </c>
      <c r="K2712" s="363">
        <v>0</v>
      </c>
    </row>
    <row r="2713" spans="1:11">
      <c r="A2713" s="361">
        <f t="shared" si="42"/>
        <v>45770</v>
      </c>
      <c r="B2713" s="362">
        <v>21</v>
      </c>
      <c r="C2713" s="363">
        <v>0</v>
      </c>
      <c r="D2713" s="363">
        <v>0</v>
      </c>
      <c r="E2713" s="363">
        <v>0</v>
      </c>
      <c r="F2713" s="363">
        <v>36.974800000000002</v>
      </c>
      <c r="G2713" s="363">
        <v>0</v>
      </c>
      <c r="H2713" s="363">
        <v>0</v>
      </c>
      <c r="I2713" s="363">
        <v>48.758690662936999</v>
      </c>
      <c r="J2713" s="363">
        <v>0</v>
      </c>
      <c r="K2713" s="363">
        <v>0</v>
      </c>
    </row>
    <row r="2714" spans="1:11">
      <c r="A2714" s="361">
        <f t="shared" si="42"/>
        <v>45770</v>
      </c>
      <c r="B2714" s="362">
        <v>22</v>
      </c>
      <c r="C2714" s="363">
        <v>0</v>
      </c>
      <c r="D2714" s="363">
        <v>0</v>
      </c>
      <c r="E2714" s="363">
        <v>0</v>
      </c>
      <c r="F2714" s="363">
        <v>0</v>
      </c>
      <c r="G2714" s="363">
        <v>0</v>
      </c>
      <c r="H2714" s="363">
        <v>0</v>
      </c>
      <c r="I2714" s="363">
        <v>48.942334950316095</v>
      </c>
      <c r="J2714" s="363">
        <v>0</v>
      </c>
      <c r="K2714" s="363">
        <v>0</v>
      </c>
    </row>
    <row r="2715" spans="1:11">
      <c r="A2715" s="361">
        <f t="shared" si="42"/>
        <v>45770</v>
      </c>
      <c r="B2715" s="362">
        <v>23</v>
      </c>
      <c r="C2715" s="363">
        <v>1103.2196262100501</v>
      </c>
      <c r="D2715" s="363">
        <v>0</v>
      </c>
      <c r="E2715" s="363">
        <v>0</v>
      </c>
      <c r="F2715" s="363">
        <v>0</v>
      </c>
      <c r="G2715" s="363">
        <v>0</v>
      </c>
      <c r="H2715" s="363">
        <v>0</v>
      </c>
      <c r="I2715" s="363">
        <v>781.51338124053302</v>
      </c>
      <c r="J2715" s="363">
        <v>0</v>
      </c>
      <c r="K2715" s="363">
        <v>66.861568942573086</v>
      </c>
    </row>
    <row r="2716" spans="1:11">
      <c r="A2716" s="361">
        <f t="shared" si="42"/>
        <v>45771</v>
      </c>
      <c r="B2716" s="362">
        <v>0</v>
      </c>
      <c r="C2716" s="363">
        <v>309.00270645560101</v>
      </c>
      <c r="D2716" s="363">
        <v>0</v>
      </c>
      <c r="E2716" s="363">
        <v>0</v>
      </c>
      <c r="F2716" s="363">
        <v>0</v>
      </c>
      <c r="G2716" s="363">
        <v>0</v>
      </c>
      <c r="H2716" s="363">
        <v>0</v>
      </c>
      <c r="I2716" s="363">
        <v>2022.0108309759501</v>
      </c>
      <c r="J2716" s="363">
        <v>0</v>
      </c>
      <c r="K2716" s="363">
        <v>439.68921608072804</v>
      </c>
    </row>
    <row r="2717" spans="1:11">
      <c r="A2717" s="361">
        <f t="shared" si="42"/>
        <v>45771</v>
      </c>
      <c r="B2717" s="362">
        <v>1</v>
      </c>
      <c r="C2717" s="363">
        <v>0</v>
      </c>
      <c r="D2717" s="363">
        <v>0</v>
      </c>
      <c r="E2717" s="363">
        <v>0</v>
      </c>
      <c r="F2717" s="363">
        <v>0</v>
      </c>
      <c r="G2717" s="363">
        <v>0</v>
      </c>
      <c r="H2717" s="363">
        <v>0</v>
      </c>
      <c r="I2717" s="363">
        <v>1556.6301917784601</v>
      </c>
      <c r="J2717" s="363">
        <v>0</v>
      </c>
      <c r="K2717" s="363">
        <v>787.90295928329306</v>
      </c>
    </row>
    <row r="2718" spans="1:11">
      <c r="A2718" s="361">
        <f t="shared" si="42"/>
        <v>45771</v>
      </c>
      <c r="B2718" s="362">
        <v>2</v>
      </c>
      <c r="C2718" s="363">
        <v>0</v>
      </c>
      <c r="D2718" s="363">
        <v>0</v>
      </c>
      <c r="E2718" s="363">
        <v>0</v>
      </c>
      <c r="F2718" s="363">
        <v>0</v>
      </c>
      <c r="G2718" s="363">
        <v>0</v>
      </c>
      <c r="H2718" s="363">
        <v>0</v>
      </c>
      <c r="I2718" s="363">
        <v>1573.0447030255002</v>
      </c>
      <c r="J2718" s="363">
        <v>0</v>
      </c>
      <c r="K2718" s="363">
        <v>787.72954606456699</v>
      </c>
    </row>
    <row r="2719" spans="1:11">
      <c r="A2719" s="361">
        <f t="shared" si="42"/>
        <v>45771</v>
      </c>
      <c r="B2719" s="362">
        <v>3</v>
      </c>
      <c r="C2719" s="363">
        <v>154.89793602717802</v>
      </c>
      <c r="D2719" s="363">
        <v>0</v>
      </c>
      <c r="E2719" s="363">
        <v>0</v>
      </c>
      <c r="F2719" s="363">
        <v>0</v>
      </c>
      <c r="G2719" s="363">
        <v>0</v>
      </c>
      <c r="H2719" s="363">
        <v>0</v>
      </c>
      <c r="I2719" s="363">
        <v>2418.3557109642202</v>
      </c>
      <c r="J2719" s="363">
        <v>0</v>
      </c>
      <c r="K2719" s="363">
        <v>593.29844784708996</v>
      </c>
    </row>
    <row r="2720" spans="1:11">
      <c r="A2720" s="361">
        <f t="shared" si="42"/>
        <v>45771</v>
      </c>
      <c r="B2720" s="362">
        <v>4</v>
      </c>
      <c r="C2720" s="363">
        <v>0</v>
      </c>
      <c r="D2720" s="363">
        <v>0</v>
      </c>
      <c r="E2720" s="363">
        <v>0</v>
      </c>
      <c r="F2720" s="363">
        <v>0</v>
      </c>
      <c r="G2720" s="363">
        <v>0</v>
      </c>
      <c r="H2720" s="363">
        <v>0</v>
      </c>
      <c r="I2720" s="363">
        <v>1478.29173264869</v>
      </c>
      <c r="J2720" s="363">
        <v>0</v>
      </c>
      <c r="K2720" s="363">
        <v>0</v>
      </c>
    </row>
    <row r="2721" spans="1:11">
      <c r="A2721" s="361">
        <f t="shared" si="42"/>
        <v>45771</v>
      </c>
      <c r="B2721" s="362">
        <v>5</v>
      </c>
      <c r="C2721" s="363">
        <v>0</v>
      </c>
      <c r="D2721" s="363">
        <v>0</v>
      </c>
      <c r="E2721" s="363">
        <v>0</v>
      </c>
      <c r="F2721" s="363">
        <v>0</v>
      </c>
      <c r="G2721" s="363">
        <v>0</v>
      </c>
      <c r="H2721" s="363">
        <v>0</v>
      </c>
      <c r="I2721" s="363">
        <v>271.08725772328603</v>
      </c>
      <c r="J2721" s="363">
        <v>0</v>
      </c>
      <c r="K2721" s="363">
        <v>0</v>
      </c>
    </row>
    <row r="2722" spans="1:11">
      <c r="A2722" s="361">
        <f t="shared" si="42"/>
        <v>45771</v>
      </c>
      <c r="B2722" s="362">
        <v>6</v>
      </c>
      <c r="C2722" s="363">
        <v>0</v>
      </c>
      <c r="D2722" s="363">
        <v>0</v>
      </c>
      <c r="E2722" s="363">
        <v>0</v>
      </c>
      <c r="F2722" s="363">
        <v>0</v>
      </c>
      <c r="G2722" s="363">
        <v>0</v>
      </c>
      <c r="H2722" s="363">
        <v>0</v>
      </c>
      <c r="I2722" s="363">
        <v>189.38513626373003</v>
      </c>
      <c r="J2722" s="363">
        <v>0</v>
      </c>
      <c r="K2722" s="363">
        <v>0</v>
      </c>
    </row>
    <row r="2723" spans="1:11">
      <c r="A2723" s="361">
        <f t="shared" si="42"/>
        <v>45771</v>
      </c>
      <c r="B2723" s="362">
        <v>7</v>
      </c>
      <c r="C2723" s="363">
        <v>0</v>
      </c>
      <c r="D2723" s="363">
        <v>0</v>
      </c>
      <c r="E2723" s="363">
        <v>0</v>
      </c>
      <c r="F2723" s="363">
        <v>0</v>
      </c>
      <c r="G2723" s="363">
        <v>0</v>
      </c>
      <c r="H2723" s="363">
        <v>0</v>
      </c>
      <c r="I2723" s="363">
        <v>164.24455240945801</v>
      </c>
      <c r="J2723" s="363">
        <v>0</v>
      </c>
      <c r="K2723" s="363">
        <v>0</v>
      </c>
    </row>
    <row r="2724" spans="1:11">
      <c r="A2724" s="361">
        <f t="shared" si="42"/>
        <v>45771</v>
      </c>
      <c r="B2724" s="362">
        <v>8</v>
      </c>
      <c r="C2724" s="363">
        <v>0</v>
      </c>
      <c r="D2724" s="363">
        <v>0</v>
      </c>
      <c r="E2724" s="363">
        <v>0</v>
      </c>
      <c r="F2724" s="363">
        <v>0</v>
      </c>
      <c r="G2724" s="363">
        <v>0</v>
      </c>
      <c r="H2724" s="363">
        <v>0</v>
      </c>
      <c r="I2724" s="363">
        <v>245.68051439170003</v>
      </c>
      <c r="J2724" s="363">
        <v>0</v>
      </c>
      <c r="K2724" s="363">
        <v>0</v>
      </c>
    </row>
    <row r="2725" spans="1:11">
      <c r="A2725" s="361">
        <f t="shared" si="42"/>
        <v>45771</v>
      </c>
      <c r="B2725" s="362">
        <v>9</v>
      </c>
      <c r="C2725" s="363">
        <v>0</v>
      </c>
      <c r="D2725" s="363">
        <v>0</v>
      </c>
      <c r="E2725" s="363">
        <v>33.027367171131601</v>
      </c>
      <c r="F2725" s="363">
        <v>511.15990000000005</v>
      </c>
      <c r="G2725" s="363">
        <v>0</v>
      </c>
      <c r="H2725" s="363">
        <v>0</v>
      </c>
      <c r="I2725" s="363">
        <v>1291.4332092019001</v>
      </c>
      <c r="J2725" s="363">
        <v>0</v>
      </c>
      <c r="K2725" s="363">
        <v>647.23408219559906</v>
      </c>
    </row>
    <row r="2726" spans="1:11">
      <c r="A2726" s="361">
        <f t="shared" si="42"/>
        <v>45771</v>
      </c>
      <c r="B2726" s="362">
        <v>10</v>
      </c>
      <c r="C2726" s="363">
        <v>0</v>
      </c>
      <c r="D2726" s="363">
        <v>0</v>
      </c>
      <c r="E2726" s="363">
        <v>488.48978720609904</v>
      </c>
      <c r="F2726" s="363">
        <v>511.15990000000005</v>
      </c>
      <c r="G2726" s="363">
        <v>0</v>
      </c>
      <c r="H2726" s="363">
        <v>0</v>
      </c>
      <c r="I2726" s="363">
        <v>1803.50516342115</v>
      </c>
      <c r="J2726" s="363">
        <v>0</v>
      </c>
      <c r="K2726" s="363">
        <v>647.02012051553504</v>
      </c>
    </row>
    <row r="2727" spans="1:11">
      <c r="A2727" s="361">
        <f t="shared" si="42"/>
        <v>45771</v>
      </c>
      <c r="B2727" s="362">
        <v>11</v>
      </c>
      <c r="C2727" s="363">
        <v>0</v>
      </c>
      <c r="D2727" s="363">
        <v>0</v>
      </c>
      <c r="E2727" s="363">
        <v>0</v>
      </c>
      <c r="F2727" s="363">
        <v>0</v>
      </c>
      <c r="G2727" s="363">
        <v>0</v>
      </c>
      <c r="H2727" s="363">
        <v>0</v>
      </c>
      <c r="I2727" s="363">
        <v>224.78700166496</v>
      </c>
      <c r="J2727" s="363">
        <v>0</v>
      </c>
      <c r="K2727" s="363">
        <v>368.17908503058504</v>
      </c>
    </row>
    <row r="2728" spans="1:11">
      <c r="A2728" s="361">
        <f t="shared" si="42"/>
        <v>45771</v>
      </c>
      <c r="B2728" s="362">
        <v>12</v>
      </c>
      <c r="C2728" s="363">
        <v>0</v>
      </c>
      <c r="D2728" s="363">
        <v>0</v>
      </c>
      <c r="E2728" s="363">
        <v>0</v>
      </c>
      <c r="F2728" s="363">
        <v>0</v>
      </c>
      <c r="G2728" s="363">
        <v>0</v>
      </c>
      <c r="H2728" s="363">
        <v>0</v>
      </c>
      <c r="I2728" s="363">
        <v>156.40305640842101</v>
      </c>
      <c r="J2728" s="363">
        <v>0</v>
      </c>
      <c r="K2728" s="363">
        <v>417.76492319212502</v>
      </c>
    </row>
    <row r="2729" spans="1:11">
      <c r="A2729" s="361">
        <f t="shared" si="42"/>
        <v>45771</v>
      </c>
      <c r="B2729" s="362">
        <v>13</v>
      </c>
      <c r="C2729" s="363">
        <v>0</v>
      </c>
      <c r="D2729" s="363">
        <v>0</v>
      </c>
      <c r="E2729" s="363">
        <v>0</v>
      </c>
      <c r="F2729" s="363">
        <v>0</v>
      </c>
      <c r="G2729" s="363">
        <v>0</v>
      </c>
      <c r="H2729" s="363">
        <v>0</v>
      </c>
      <c r="I2729" s="363">
        <v>171.65033760224802</v>
      </c>
      <c r="J2729" s="363">
        <v>0</v>
      </c>
      <c r="K2729" s="363">
        <v>418.34494058164097</v>
      </c>
    </row>
    <row r="2730" spans="1:11">
      <c r="A2730" s="361">
        <f t="shared" si="42"/>
        <v>45771</v>
      </c>
      <c r="B2730" s="362">
        <v>14</v>
      </c>
      <c r="C2730" s="363">
        <v>0</v>
      </c>
      <c r="D2730" s="363">
        <v>0</v>
      </c>
      <c r="E2730" s="363">
        <v>0</v>
      </c>
      <c r="F2730" s="363">
        <v>0</v>
      </c>
      <c r="G2730" s="363">
        <v>0</v>
      </c>
      <c r="H2730" s="363">
        <v>0</v>
      </c>
      <c r="I2730" s="363">
        <v>245.37850548595699</v>
      </c>
      <c r="J2730" s="363">
        <v>0</v>
      </c>
      <c r="K2730" s="363">
        <v>417.94040163603705</v>
      </c>
    </row>
    <row r="2731" spans="1:11">
      <c r="A2731" s="361">
        <f t="shared" si="42"/>
        <v>45771</v>
      </c>
      <c r="B2731" s="362">
        <v>15</v>
      </c>
      <c r="C2731" s="363">
        <v>0</v>
      </c>
      <c r="D2731" s="363">
        <v>0</v>
      </c>
      <c r="E2731" s="363">
        <v>0</v>
      </c>
      <c r="F2731" s="363">
        <v>0</v>
      </c>
      <c r="G2731" s="363">
        <v>0</v>
      </c>
      <c r="H2731" s="363">
        <v>0</v>
      </c>
      <c r="I2731" s="363">
        <v>0</v>
      </c>
      <c r="J2731" s="363">
        <v>0</v>
      </c>
      <c r="K2731" s="363">
        <v>513.22358973405301</v>
      </c>
    </row>
    <row r="2732" spans="1:11">
      <c r="A2732" s="361">
        <f t="shared" si="42"/>
        <v>45771</v>
      </c>
      <c r="B2732" s="362">
        <v>16</v>
      </c>
      <c r="C2732" s="363">
        <v>0.10800766153904</v>
      </c>
      <c r="D2732" s="363">
        <v>0</v>
      </c>
      <c r="E2732" s="363">
        <v>0</v>
      </c>
      <c r="F2732" s="363">
        <v>0</v>
      </c>
      <c r="G2732" s="363">
        <v>0</v>
      </c>
      <c r="H2732" s="363">
        <v>0</v>
      </c>
      <c r="I2732" s="363">
        <v>0</v>
      </c>
      <c r="J2732" s="363">
        <v>0</v>
      </c>
      <c r="K2732" s="363">
        <v>870.69804590641911</v>
      </c>
    </row>
    <row r="2733" spans="1:11">
      <c r="A2733" s="361">
        <f t="shared" si="42"/>
        <v>45771</v>
      </c>
      <c r="B2733" s="362">
        <v>17</v>
      </c>
      <c r="C2733" s="363">
        <v>0</v>
      </c>
      <c r="D2733" s="363">
        <v>0</v>
      </c>
      <c r="E2733" s="363">
        <v>0</v>
      </c>
      <c r="F2733" s="363">
        <v>0</v>
      </c>
      <c r="G2733" s="363">
        <v>0</v>
      </c>
      <c r="H2733" s="363">
        <v>0</v>
      </c>
      <c r="I2733" s="363">
        <v>0</v>
      </c>
      <c r="J2733" s="363">
        <v>0</v>
      </c>
      <c r="K2733" s="363">
        <v>869.35931903859614</v>
      </c>
    </row>
    <row r="2734" spans="1:11">
      <c r="A2734" s="361">
        <f t="shared" si="42"/>
        <v>45771</v>
      </c>
      <c r="B2734" s="362">
        <v>18</v>
      </c>
      <c r="C2734" s="363">
        <v>0</v>
      </c>
      <c r="D2734" s="363">
        <v>0</v>
      </c>
      <c r="E2734" s="363">
        <v>0</v>
      </c>
      <c r="F2734" s="363">
        <v>0</v>
      </c>
      <c r="G2734" s="363">
        <v>0</v>
      </c>
      <c r="H2734" s="363">
        <v>0</v>
      </c>
      <c r="I2734" s="363">
        <v>0</v>
      </c>
      <c r="J2734" s="363">
        <v>0</v>
      </c>
      <c r="K2734" s="363">
        <v>32.438895359892697</v>
      </c>
    </row>
    <row r="2735" spans="1:11">
      <c r="A2735" s="361">
        <f t="shared" si="42"/>
        <v>45771</v>
      </c>
      <c r="B2735" s="362">
        <v>19</v>
      </c>
      <c r="C2735" s="363">
        <v>0</v>
      </c>
      <c r="D2735" s="363">
        <v>0</v>
      </c>
      <c r="E2735" s="363">
        <v>0</v>
      </c>
      <c r="F2735" s="363">
        <v>0</v>
      </c>
      <c r="G2735" s="363">
        <v>0</v>
      </c>
      <c r="H2735" s="363">
        <v>0</v>
      </c>
      <c r="I2735" s="363">
        <v>0</v>
      </c>
      <c r="J2735" s="363">
        <v>0</v>
      </c>
      <c r="K2735" s="363">
        <v>32.992431713302096</v>
      </c>
    </row>
    <row r="2736" spans="1:11">
      <c r="A2736" s="361">
        <f t="shared" si="42"/>
        <v>45771</v>
      </c>
      <c r="B2736" s="362">
        <v>20</v>
      </c>
      <c r="C2736" s="363">
        <v>0</v>
      </c>
      <c r="D2736" s="363">
        <v>0</v>
      </c>
      <c r="E2736" s="363">
        <v>0</v>
      </c>
      <c r="F2736" s="363">
        <v>0</v>
      </c>
      <c r="G2736" s="363">
        <v>0</v>
      </c>
      <c r="H2736" s="363">
        <v>0</v>
      </c>
      <c r="I2736" s="363">
        <v>0</v>
      </c>
      <c r="J2736" s="363">
        <v>0</v>
      </c>
      <c r="K2736" s="363">
        <v>32.607524999360798</v>
      </c>
    </row>
    <row r="2737" spans="1:11">
      <c r="A2737" s="361">
        <f t="shared" si="42"/>
        <v>45771</v>
      </c>
      <c r="B2737" s="362">
        <v>21</v>
      </c>
      <c r="C2737" s="363">
        <v>0</v>
      </c>
      <c r="D2737" s="363">
        <v>0</v>
      </c>
      <c r="E2737" s="363">
        <v>0</v>
      </c>
      <c r="F2737" s="363">
        <v>0</v>
      </c>
      <c r="G2737" s="363">
        <v>0</v>
      </c>
      <c r="H2737" s="363">
        <v>0</v>
      </c>
      <c r="I2737" s="363">
        <v>0</v>
      </c>
      <c r="J2737" s="363">
        <v>0</v>
      </c>
      <c r="K2737" s="363">
        <v>25.315746857004598</v>
      </c>
    </row>
    <row r="2738" spans="1:11">
      <c r="A2738" s="361">
        <f t="shared" si="42"/>
        <v>45771</v>
      </c>
      <c r="B2738" s="362">
        <v>22</v>
      </c>
      <c r="C2738" s="363">
        <v>0</v>
      </c>
      <c r="D2738" s="363">
        <v>0</v>
      </c>
      <c r="E2738" s="363">
        <v>0</v>
      </c>
      <c r="F2738" s="363">
        <v>0</v>
      </c>
      <c r="G2738" s="363">
        <v>0</v>
      </c>
      <c r="H2738" s="363">
        <v>0</v>
      </c>
      <c r="I2738" s="363">
        <v>0</v>
      </c>
      <c r="J2738" s="363">
        <v>0</v>
      </c>
      <c r="K2738" s="363">
        <v>708.39809652517999</v>
      </c>
    </row>
    <row r="2739" spans="1:11">
      <c r="A2739" s="361">
        <f t="shared" si="42"/>
        <v>45771</v>
      </c>
      <c r="B2739" s="362">
        <v>23</v>
      </c>
      <c r="C2739" s="363">
        <v>17.893204596139601</v>
      </c>
      <c r="D2739" s="363">
        <v>0</v>
      </c>
      <c r="E2739" s="363">
        <v>0</v>
      </c>
      <c r="F2739" s="363">
        <v>0</v>
      </c>
      <c r="G2739" s="363">
        <v>0</v>
      </c>
      <c r="H2739" s="363">
        <v>0</v>
      </c>
      <c r="I2739" s="363">
        <v>1417.17037132463</v>
      </c>
      <c r="J2739" s="363">
        <v>0</v>
      </c>
      <c r="K2739" s="363">
        <v>1111.0420203387403</v>
      </c>
    </row>
    <row r="2740" spans="1:11">
      <c r="A2740" s="361">
        <f t="shared" si="42"/>
        <v>45772</v>
      </c>
      <c r="B2740" s="362">
        <v>0</v>
      </c>
      <c r="C2740" s="363">
        <v>0</v>
      </c>
      <c r="D2740" s="363">
        <v>0</v>
      </c>
      <c r="E2740" s="363">
        <v>0</v>
      </c>
      <c r="F2740" s="363">
        <v>0</v>
      </c>
      <c r="G2740" s="363">
        <v>0</v>
      </c>
      <c r="H2740" s="363">
        <v>0</v>
      </c>
      <c r="I2740" s="363">
        <v>1550.1664545635401</v>
      </c>
      <c r="J2740" s="363">
        <v>0</v>
      </c>
      <c r="K2740" s="363">
        <v>768.77079920997801</v>
      </c>
    </row>
    <row r="2741" spans="1:11">
      <c r="A2741" s="361">
        <f t="shared" si="42"/>
        <v>45772</v>
      </c>
      <c r="B2741" s="362">
        <v>1</v>
      </c>
      <c r="C2741" s="363">
        <v>0</v>
      </c>
      <c r="D2741" s="363">
        <v>0</v>
      </c>
      <c r="E2741" s="363">
        <v>0</v>
      </c>
      <c r="F2741" s="363">
        <v>0</v>
      </c>
      <c r="G2741" s="363">
        <v>0</v>
      </c>
      <c r="H2741" s="363">
        <v>0</v>
      </c>
      <c r="I2741" s="363">
        <v>4431.7299087922702</v>
      </c>
      <c r="J2741" s="363">
        <v>0</v>
      </c>
      <c r="K2741" s="363">
        <v>1212.8156323238102</v>
      </c>
    </row>
    <row r="2742" spans="1:11">
      <c r="A2742" s="361">
        <f t="shared" si="42"/>
        <v>45772</v>
      </c>
      <c r="B2742" s="362">
        <v>2</v>
      </c>
      <c r="C2742" s="363">
        <v>0</v>
      </c>
      <c r="D2742" s="363">
        <v>0</v>
      </c>
      <c r="E2742" s="363">
        <v>0</v>
      </c>
      <c r="F2742" s="363">
        <v>0</v>
      </c>
      <c r="G2742" s="363">
        <v>0</v>
      </c>
      <c r="H2742" s="363">
        <v>0</v>
      </c>
      <c r="I2742" s="363">
        <v>4190.1693574048804</v>
      </c>
      <c r="J2742" s="363">
        <v>0</v>
      </c>
      <c r="K2742" s="363">
        <v>1213.9431558851099</v>
      </c>
    </row>
    <row r="2743" spans="1:11">
      <c r="A2743" s="361">
        <f t="shared" si="42"/>
        <v>45772</v>
      </c>
      <c r="B2743" s="362">
        <v>3</v>
      </c>
      <c r="C2743" s="363">
        <v>0</v>
      </c>
      <c r="D2743" s="363">
        <v>0</v>
      </c>
      <c r="E2743" s="363">
        <v>0</v>
      </c>
      <c r="F2743" s="363">
        <v>0</v>
      </c>
      <c r="G2743" s="363">
        <v>0</v>
      </c>
      <c r="H2743" s="363">
        <v>0</v>
      </c>
      <c r="I2743" s="363">
        <v>4614.0974138330503</v>
      </c>
      <c r="J2743" s="363">
        <v>0</v>
      </c>
      <c r="K2743" s="363">
        <v>1213.9641608118302</v>
      </c>
    </row>
    <row r="2744" spans="1:11">
      <c r="A2744" s="361">
        <f t="shared" si="42"/>
        <v>45772</v>
      </c>
      <c r="B2744" s="362">
        <v>4</v>
      </c>
      <c r="C2744" s="363">
        <v>0</v>
      </c>
      <c r="D2744" s="363">
        <v>0</v>
      </c>
      <c r="E2744" s="363">
        <v>0</v>
      </c>
      <c r="F2744" s="363">
        <v>0</v>
      </c>
      <c r="G2744" s="363">
        <v>0</v>
      </c>
      <c r="H2744" s="363">
        <v>0</v>
      </c>
      <c r="I2744" s="363">
        <v>2535.0500793036304</v>
      </c>
      <c r="J2744" s="363">
        <v>0</v>
      </c>
      <c r="K2744" s="363">
        <v>802.65511988921105</v>
      </c>
    </row>
    <row r="2745" spans="1:11">
      <c r="A2745" s="361">
        <f t="shared" si="42"/>
        <v>45772</v>
      </c>
      <c r="B2745" s="362">
        <v>5</v>
      </c>
      <c r="C2745" s="363">
        <v>0</v>
      </c>
      <c r="D2745" s="363">
        <v>0</v>
      </c>
      <c r="E2745" s="363">
        <v>0</v>
      </c>
      <c r="F2745" s="363">
        <v>0</v>
      </c>
      <c r="G2745" s="363">
        <v>0</v>
      </c>
      <c r="H2745" s="363">
        <v>0</v>
      </c>
      <c r="I2745" s="363">
        <v>1631.9518708262299</v>
      </c>
      <c r="J2745" s="363">
        <v>0</v>
      </c>
      <c r="K2745" s="363">
        <v>0</v>
      </c>
    </row>
    <row r="2746" spans="1:11">
      <c r="A2746" s="361">
        <f t="shared" si="42"/>
        <v>45772</v>
      </c>
      <c r="B2746" s="362">
        <v>6</v>
      </c>
      <c r="C2746" s="363">
        <v>0</v>
      </c>
      <c r="D2746" s="363">
        <v>0</v>
      </c>
      <c r="E2746" s="363">
        <v>0</v>
      </c>
      <c r="F2746" s="363">
        <v>0</v>
      </c>
      <c r="G2746" s="363">
        <v>0</v>
      </c>
      <c r="H2746" s="363">
        <v>0</v>
      </c>
      <c r="I2746" s="363">
        <v>1998.5785483701702</v>
      </c>
      <c r="J2746" s="363">
        <v>0</v>
      </c>
      <c r="K2746" s="363">
        <v>0</v>
      </c>
    </row>
    <row r="2747" spans="1:11">
      <c r="A2747" s="361">
        <f t="shared" si="42"/>
        <v>45772</v>
      </c>
      <c r="B2747" s="362">
        <v>7</v>
      </c>
      <c r="C2747" s="363">
        <v>4.9926687969615902</v>
      </c>
      <c r="D2747" s="363">
        <v>0</v>
      </c>
      <c r="E2747" s="363">
        <v>0</v>
      </c>
      <c r="F2747" s="363">
        <v>362.48610000000002</v>
      </c>
      <c r="G2747" s="363">
        <v>0</v>
      </c>
      <c r="H2747" s="363">
        <v>0</v>
      </c>
      <c r="I2747" s="363">
        <v>1557.6376334891502</v>
      </c>
      <c r="J2747" s="363">
        <v>0</v>
      </c>
      <c r="K2747" s="363">
        <v>0</v>
      </c>
    </row>
    <row r="2748" spans="1:11">
      <c r="A2748" s="361">
        <f t="shared" si="42"/>
        <v>45772</v>
      </c>
      <c r="B2748" s="362">
        <v>8</v>
      </c>
      <c r="C2748" s="363">
        <v>0</v>
      </c>
      <c r="D2748" s="363">
        <v>0</v>
      </c>
      <c r="E2748" s="363">
        <v>489.72852034958999</v>
      </c>
      <c r="F2748" s="363">
        <v>1518.5326</v>
      </c>
      <c r="G2748" s="363">
        <v>0</v>
      </c>
      <c r="H2748" s="363">
        <v>0</v>
      </c>
      <c r="I2748" s="363">
        <v>1371.45588514212</v>
      </c>
      <c r="J2748" s="363">
        <v>0</v>
      </c>
      <c r="K2748" s="363">
        <v>0</v>
      </c>
    </row>
    <row r="2749" spans="1:11">
      <c r="A2749" s="361">
        <f t="shared" si="42"/>
        <v>45772</v>
      </c>
      <c r="B2749" s="362">
        <v>9</v>
      </c>
      <c r="C2749" s="363">
        <v>0</v>
      </c>
      <c r="D2749" s="363">
        <v>0</v>
      </c>
      <c r="E2749" s="363">
        <v>91.9656797365692</v>
      </c>
      <c r="F2749" s="363">
        <v>0</v>
      </c>
      <c r="G2749" s="363">
        <v>0</v>
      </c>
      <c r="H2749" s="363">
        <v>0</v>
      </c>
      <c r="I2749" s="363">
        <v>0</v>
      </c>
      <c r="J2749" s="363">
        <v>0</v>
      </c>
      <c r="K2749" s="363">
        <v>0</v>
      </c>
    </row>
    <row r="2750" spans="1:11">
      <c r="A2750" s="361">
        <f t="shared" si="42"/>
        <v>45772</v>
      </c>
      <c r="B2750" s="362">
        <v>10</v>
      </c>
      <c r="C2750" s="363">
        <v>0</v>
      </c>
      <c r="D2750" s="363">
        <v>0</v>
      </c>
      <c r="E2750" s="363">
        <v>91.870595619081101</v>
      </c>
      <c r="F2750" s="363">
        <v>0</v>
      </c>
      <c r="G2750" s="363">
        <v>0</v>
      </c>
      <c r="H2750" s="363">
        <v>0</v>
      </c>
      <c r="I2750" s="363">
        <v>0</v>
      </c>
      <c r="J2750" s="363">
        <v>0</v>
      </c>
      <c r="K2750" s="363">
        <v>0</v>
      </c>
    </row>
    <row r="2751" spans="1:11">
      <c r="A2751" s="361">
        <f t="shared" si="42"/>
        <v>45772</v>
      </c>
      <c r="B2751" s="362">
        <v>11</v>
      </c>
      <c r="C2751" s="363">
        <v>0</v>
      </c>
      <c r="D2751" s="363">
        <v>0</v>
      </c>
      <c r="E2751" s="363">
        <v>91.914419536699498</v>
      </c>
      <c r="F2751" s="363">
        <v>0</v>
      </c>
      <c r="G2751" s="363">
        <v>0</v>
      </c>
      <c r="H2751" s="363">
        <v>0</v>
      </c>
      <c r="I2751" s="363">
        <v>0</v>
      </c>
      <c r="J2751" s="363">
        <v>0</v>
      </c>
      <c r="K2751" s="363">
        <v>0</v>
      </c>
    </row>
    <row r="2752" spans="1:11">
      <c r="A2752" s="361">
        <f t="shared" si="42"/>
        <v>45772</v>
      </c>
      <c r="B2752" s="362">
        <v>12</v>
      </c>
      <c r="C2752" s="363">
        <v>0</v>
      </c>
      <c r="D2752" s="363">
        <v>0</v>
      </c>
      <c r="E2752" s="363">
        <v>91.918646555723697</v>
      </c>
      <c r="F2752" s="363">
        <v>0</v>
      </c>
      <c r="G2752" s="363">
        <v>0</v>
      </c>
      <c r="H2752" s="363">
        <v>0</v>
      </c>
      <c r="I2752" s="363">
        <v>0</v>
      </c>
      <c r="J2752" s="363">
        <v>0</v>
      </c>
      <c r="K2752" s="363">
        <v>0</v>
      </c>
    </row>
    <row r="2753" spans="1:11">
      <c r="A2753" s="361">
        <f t="shared" si="42"/>
        <v>45772</v>
      </c>
      <c r="B2753" s="362">
        <v>13</v>
      </c>
      <c r="C2753" s="363">
        <v>0</v>
      </c>
      <c r="D2753" s="363">
        <v>0</v>
      </c>
      <c r="E2753" s="363">
        <v>91.862464345651802</v>
      </c>
      <c r="F2753" s="363">
        <v>0</v>
      </c>
      <c r="G2753" s="363">
        <v>0</v>
      </c>
      <c r="H2753" s="363">
        <v>0</v>
      </c>
      <c r="I2753" s="363">
        <v>0</v>
      </c>
      <c r="J2753" s="363">
        <v>0</v>
      </c>
      <c r="K2753" s="363">
        <v>0</v>
      </c>
    </row>
    <row r="2754" spans="1:11">
      <c r="A2754" s="361">
        <f t="shared" si="42"/>
        <v>45772</v>
      </c>
      <c r="B2754" s="362">
        <v>14</v>
      </c>
      <c r="C2754" s="363">
        <v>0</v>
      </c>
      <c r="D2754" s="363">
        <v>0</v>
      </c>
      <c r="E2754" s="363">
        <v>0</v>
      </c>
      <c r="F2754" s="363">
        <v>0</v>
      </c>
      <c r="G2754" s="363">
        <v>0</v>
      </c>
      <c r="H2754" s="363">
        <v>0</v>
      </c>
      <c r="I2754" s="363">
        <v>0</v>
      </c>
      <c r="J2754" s="363">
        <v>0</v>
      </c>
      <c r="K2754" s="363">
        <v>0</v>
      </c>
    </row>
    <row r="2755" spans="1:11">
      <c r="A2755" s="361">
        <f t="shared" si="42"/>
        <v>45772</v>
      </c>
      <c r="B2755" s="362">
        <v>15</v>
      </c>
      <c r="C2755" s="363">
        <v>0</v>
      </c>
      <c r="D2755" s="363">
        <v>0</v>
      </c>
      <c r="E2755" s="363">
        <v>0</v>
      </c>
      <c r="F2755" s="363">
        <v>0</v>
      </c>
      <c r="G2755" s="363">
        <v>0</v>
      </c>
      <c r="H2755" s="363">
        <v>0</v>
      </c>
      <c r="I2755" s="363">
        <v>0</v>
      </c>
      <c r="J2755" s="363">
        <v>0</v>
      </c>
      <c r="K2755" s="363">
        <v>0</v>
      </c>
    </row>
    <row r="2756" spans="1:11">
      <c r="A2756" s="361">
        <f t="shared" si="42"/>
        <v>45772</v>
      </c>
      <c r="B2756" s="362">
        <v>16</v>
      </c>
      <c r="C2756" s="363">
        <v>0</v>
      </c>
      <c r="D2756" s="363">
        <v>0</v>
      </c>
      <c r="E2756" s="363">
        <v>0</v>
      </c>
      <c r="F2756" s="363">
        <v>0</v>
      </c>
      <c r="G2756" s="363">
        <v>0</v>
      </c>
      <c r="H2756" s="363">
        <v>0</v>
      </c>
      <c r="I2756" s="363">
        <v>0</v>
      </c>
      <c r="J2756" s="363">
        <v>0</v>
      </c>
      <c r="K2756" s="363">
        <v>0</v>
      </c>
    </row>
    <row r="2757" spans="1:11">
      <c r="A2757" s="361">
        <f t="shared" ref="A2757:A2820" si="43">IF(B2757=0,A2756+1,A2756)</f>
        <v>45772</v>
      </c>
      <c r="B2757" s="362">
        <v>17</v>
      </c>
      <c r="C2757" s="363">
        <v>0</v>
      </c>
      <c r="D2757" s="363">
        <v>0</v>
      </c>
      <c r="E2757" s="363">
        <v>0</v>
      </c>
      <c r="F2757" s="363">
        <v>0</v>
      </c>
      <c r="G2757" s="363">
        <v>0</v>
      </c>
      <c r="H2757" s="363">
        <v>0</v>
      </c>
      <c r="I2757" s="363">
        <v>0</v>
      </c>
      <c r="J2757" s="363">
        <v>0</v>
      </c>
      <c r="K2757" s="363">
        <v>0</v>
      </c>
    </row>
    <row r="2758" spans="1:11">
      <c r="A2758" s="361">
        <f t="shared" si="43"/>
        <v>45772</v>
      </c>
      <c r="B2758" s="362">
        <v>18</v>
      </c>
      <c r="C2758" s="363">
        <v>0</v>
      </c>
      <c r="D2758" s="363">
        <v>0</v>
      </c>
      <c r="E2758" s="363">
        <v>0</v>
      </c>
      <c r="F2758" s="363">
        <v>0</v>
      </c>
      <c r="G2758" s="363">
        <v>0</v>
      </c>
      <c r="H2758" s="363">
        <v>0</v>
      </c>
      <c r="I2758" s="363">
        <v>0</v>
      </c>
      <c r="J2758" s="363">
        <v>0</v>
      </c>
      <c r="K2758" s="363">
        <v>0</v>
      </c>
    </row>
    <row r="2759" spans="1:11">
      <c r="A2759" s="361">
        <f t="shared" si="43"/>
        <v>45772</v>
      </c>
      <c r="B2759" s="362">
        <v>19</v>
      </c>
      <c r="C2759" s="363">
        <v>0</v>
      </c>
      <c r="D2759" s="363">
        <v>0</v>
      </c>
      <c r="E2759" s="363">
        <v>0</v>
      </c>
      <c r="F2759" s="363">
        <v>0</v>
      </c>
      <c r="G2759" s="363">
        <v>0</v>
      </c>
      <c r="H2759" s="363">
        <v>0</v>
      </c>
      <c r="I2759" s="363">
        <v>0</v>
      </c>
      <c r="J2759" s="363">
        <v>0</v>
      </c>
      <c r="K2759" s="363">
        <v>0</v>
      </c>
    </row>
    <row r="2760" spans="1:11">
      <c r="A2760" s="361">
        <f t="shared" si="43"/>
        <v>45772</v>
      </c>
      <c r="B2760" s="362">
        <v>20</v>
      </c>
      <c r="C2760" s="363">
        <v>0</v>
      </c>
      <c r="D2760" s="363">
        <v>0</v>
      </c>
      <c r="E2760" s="363">
        <v>0</v>
      </c>
      <c r="F2760" s="363">
        <v>0</v>
      </c>
      <c r="G2760" s="363">
        <v>0</v>
      </c>
      <c r="H2760" s="363">
        <v>0</v>
      </c>
      <c r="I2760" s="363">
        <v>0</v>
      </c>
      <c r="J2760" s="363">
        <v>0</v>
      </c>
      <c r="K2760" s="363">
        <v>0</v>
      </c>
    </row>
    <row r="2761" spans="1:11">
      <c r="A2761" s="361">
        <f t="shared" si="43"/>
        <v>45772</v>
      </c>
      <c r="B2761" s="362">
        <v>21</v>
      </c>
      <c r="C2761" s="363">
        <v>0</v>
      </c>
      <c r="D2761" s="363">
        <v>0</v>
      </c>
      <c r="E2761" s="363">
        <v>0</v>
      </c>
      <c r="F2761" s="363">
        <v>0</v>
      </c>
      <c r="G2761" s="363">
        <v>0</v>
      </c>
      <c r="H2761" s="363">
        <v>0</v>
      </c>
      <c r="I2761" s="363">
        <v>0</v>
      </c>
      <c r="J2761" s="363">
        <v>0</v>
      </c>
      <c r="K2761" s="363">
        <v>0</v>
      </c>
    </row>
    <row r="2762" spans="1:11">
      <c r="A2762" s="361">
        <f t="shared" si="43"/>
        <v>45772</v>
      </c>
      <c r="B2762" s="362">
        <v>22</v>
      </c>
      <c r="C2762" s="363">
        <v>0</v>
      </c>
      <c r="D2762" s="363">
        <v>0</v>
      </c>
      <c r="E2762" s="363">
        <v>0</v>
      </c>
      <c r="F2762" s="363">
        <v>0</v>
      </c>
      <c r="G2762" s="363">
        <v>0</v>
      </c>
      <c r="H2762" s="363">
        <v>0</v>
      </c>
      <c r="I2762" s="363">
        <v>0</v>
      </c>
      <c r="J2762" s="363">
        <v>0</v>
      </c>
      <c r="K2762" s="363">
        <v>96.540688767006188</v>
      </c>
    </row>
    <row r="2763" spans="1:11">
      <c r="A2763" s="361">
        <f t="shared" si="43"/>
        <v>45772</v>
      </c>
      <c r="B2763" s="362">
        <v>23</v>
      </c>
      <c r="C2763" s="363">
        <v>0</v>
      </c>
      <c r="D2763" s="363">
        <v>0</v>
      </c>
      <c r="E2763" s="363">
        <v>0</v>
      </c>
      <c r="F2763" s="363">
        <v>0</v>
      </c>
      <c r="G2763" s="363">
        <v>0</v>
      </c>
      <c r="H2763" s="363">
        <v>0</v>
      </c>
      <c r="I2763" s="363">
        <v>0</v>
      </c>
      <c r="J2763" s="363">
        <v>0</v>
      </c>
      <c r="K2763" s="363">
        <v>469.36838744870408</v>
      </c>
    </row>
    <row r="2764" spans="1:11">
      <c r="A2764" s="361">
        <f t="shared" si="43"/>
        <v>45773</v>
      </c>
      <c r="B2764" s="362">
        <v>0</v>
      </c>
      <c r="C2764" s="363">
        <v>0</v>
      </c>
      <c r="D2764" s="363">
        <v>0</v>
      </c>
      <c r="E2764" s="363">
        <v>0</v>
      </c>
      <c r="F2764" s="363">
        <v>0</v>
      </c>
      <c r="G2764" s="363">
        <v>0</v>
      </c>
      <c r="H2764" s="363">
        <v>0</v>
      </c>
      <c r="I2764" s="363">
        <v>125.83134239590402</v>
      </c>
      <c r="J2764" s="363">
        <v>0</v>
      </c>
      <c r="K2764" s="363">
        <v>580.81729858610015</v>
      </c>
    </row>
    <row r="2765" spans="1:11">
      <c r="A2765" s="361">
        <f t="shared" si="43"/>
        <v>45773</v>
      </c>
      <c r="B2765" s="362">
        <v>1</v>
      </c>
      <c r="C2765" s="363">
        <v>379.09230653565402</v>
      </c>
      <c r="D2765" s="363">
        <v>0</v>
      </c>
      <c r="E2765" s="363">
        <v>0</v>
      </c>
      <c r="F2765" s="363">
        <v>0</v>
      </c>
      <c r="G2765" s="363">
        <v>0</v>
      </c>
      <c r="H2765" s="363">
        <v>0</v>
      </c>
      <c r="I2765" s="363">
        <v>1304.36660677191</v>
      </c>
      <c r="J2765" s="363">
        <v>0</v>
      </c>
      <c r="K2765" s="363">
        <v>0</v>
      </c>
    </row>
    <row r="2766" spans="1:11">
      <c r="A2766" s="361">
        <f t="shared" si="43"/>
        <v>45773</v>
      </c>
      <c r="B2766" s="362">
        <v>2</v>
      </c>
      <c r="C2766" s="363">
        <v>0</v>
      </c>
      <c r="D2766" s="363">
        <v>0</v>
      </c>
      <c r="E2766" s="363">
        <v>0</v>
      </c>
      <c r="F2766" s="363">
        <v>0</v>
      </c>
      <c r="G2766" s="363">
        <v>0</v>
      </c>
      <c r="H2766" s="363">
        <v>0</v>
      </c>
      <c r="I2766" s="363">
        <v>2658.7043030252403</v>
      </c>
      <c r="J2766" s="363">
        <v>0</v>
      </c>
      <c r="K2766" s="363">
        <v>940.50817893818999</v>
      </c>
    </row>
    <row r="2767" spans="1:11">
      <c r="A2767" s="361">
        <f t="shared" si="43"/>
        <v>45773</v>
      </c>
      <c r="B2767" s="362">
        <v>3</v>
      </c>
      <c r="C2767" s="363">
        <v>0</v>
      </c>
      <c r="D2767" s="363">
        <v>0</v>
      </c>
      <c r="E2767" s="363">
        <v>0</v>
      </c>
      <c r="F2767" s="363">
        <v>0</v>
      </c>
      <c r="G2767" s="363">
        <v>0</v>
      </c>
      <c r="H2767" s="363">
        <v>0</v>
      </c>
      <c r="I2767" s="363">
        <v>3332.6851128686799</v>
      </c>
      <c r="J2767" s="363">
        <v>0</v>
      </c>
      <c r="K2767" s="363">
        <v>884.463214740019</v>
      </c>
    </row>
    <row r="2768" spans="1:11">
      <c r="A2768" s="361">
        <f t="shared" si="43"/>
        <v>45773</v>
      </c>
      <c r="B2768" s="362">
        <v>4</v>
      </c>
      <c r="C2768" s="363">
        <v>0</v>
      </c>
      <c r="D2768" s="363">
        <v>0</v>
      </c>
      <c r="E2768" s="363">
        <v>0</v>
      </c>
      <c r="F2768" s="363">
        <v>0</v>
      </c>
      <c r="G2768" s="363">
        <v>0</v>
      </c>
      <c r="H2768" s="363">
        <v>0</v>
      </c>
      <c r="I2768" s="363">
        <v>2641.8866064691301</v>
      </c>
      <c r="J2768" s="363">
        <v>0</v>
      </c>
      <c r="K2768" s="363">
        <v>884.33538103663204</v>
      </c>
    </row>
    <row r="2769" spans="1:11">
      <c r="A2769" s="361">
        <f t="shared" si="43"/>
        <v>45773</v>
      </c>
      <c r="B2769" s="362">
        <v>5</v>
      </c>
      <c r="C2769" s="363">
        <v>0</v>
      </c>
      <c r="D2769" s="363">
        <v>0</v>
      </c>
      <c r="E2769" s="363">
        <v>0</v>
      </c>
      <c r="F2769" s="363">
        <v>0</v>
      </c>
      <c r="G2769" s="363">
        <v>0</v>
      </c>
      <c r="H2769" s="363">
        <v>0</v>
      </c>
      <c r="I2769" s="363">
        <v>2231.30544540255</v>
      </c>
      <c r="J2769" s="363">
        <v>0</v>
      </c>
      <c r="K2769" s="363">
        <v>626.53835770625301</v>
      </c>
    </row>
    <row r="2770" spans="1:11">
      <c r="A2770" s="361">
        <f t="shared" si="43"/>
        <v>45773</v>
      </c>
      <c r="B2770" s="362">
        <v>6</v>
      </c>
      <c r="C2770" s="363">
        <v>0</v>
      </c>
      <c r="D2770" s="363">
        <v>0</v>
      </c>
      <c r="E2770" s="363">
        <v>0</v>
      </c>
      <c r="F2770" s="363">
        <v>0</v>
      </c>
      <c r="G2770" s="363">
        <v>0</v>
      </c>
      <c r="H2770" s="363">
        <v>0</v>
      </c>
      <c r="I2770" s="363">
        <v>3325.6735724763903</v>
      </c>
      <c r="J2770" s="363">
        <v>0</v>
      </c>
      <c r="K2770" s="363">
        <v>676.38326907469104</v>
      </c>
    </row>
    <row r="2771" spans="1:11">
      <c r="A2771" s="361">
        <f t="shared" si="43"/>
        <v>45773</v>
      </c>
      <c r="B2771" s="362">
        <v>7</v>
      </c>
      <c r="C2771" s="363">
        <v>0</v>
      </c>
      <c r="D2771" s="363">
        <v>0</v>
      </c>
      <c r="E2771" s="363">
        <v>0</v>
      </c>
      <c r="F2771" s="363">
        <v>0</v>
      </c>
      <c r="G2771" s="363">
        <v>0</v>
      </c>
      <c r="H2771" s="363">
        <v>0</v>
      </c>
      <c r="I2771" s="363">
        <v>1590.33614743269</v>
      </c>
      <c r="J2771" s="363">
        <v>0</v>
      </c>
      <c r="K2771" s="363">
        <v>0</v>
      </c>
    </row>
    <row r="2772" spans="1:11">
      <c r="A2772" s="361">
        <f t="shared" si="43"/>
        <v>45773</v>
      </c>
      <c r="B2772" s="362">
        <v>8</v>
      </c>
      <c r="C2772" s="363">
        <v>0</v>
      </c>
      <c r="D2772" s="363">
        <v>0</v>
      </c>
      <c r="E2772" s="363">
        <v>0</v>
      </c>
      <c r="F2772" s="363">
        <v>4722.0853000000006</v>
      </c>
      <c r="G2772" s="363">
        <v>0</v>
      </c>
      <c r="H2772" s="363">
        <v>0</v>
      </c>
      <c r="I2772" s="363">
        <v>1007.3800941680901</v>
      </c>
      <c r="J2772" s="363">
        <v>0</v>
      </c>
      <c r="K2772" s="363">
        <v>0</v>
      </c>
    </row>
    <row r="2773" spans="1:11">
      <c r="A2773" s="361">
        <f t="shared" si="43"/>
        <v>45773</v>
      </c>
      <c r="B2773" s="362">
        <v>9</v>
      </c>
      <c r="C2773" s="363">
        <v>0</v>
      </c>
      <c r="D2773" s="363">
        <v>0</v>
      </c>
      <c r="E2773" s="363">
        <v>112.433623191414</v>
      </c>
      <c r="F2773" s="363">
        <v>4587.1606000000002</v>
      </c>
      <c r="G2773" s="363">
        <v>0</v>
      </c>
      <c r="H2773" s="363">
        <v>0</v>
      </c>
      <c r="I2773" s="363">
        <v>1717.4306331463001</v>
      </c>
      <c r="J2773" s="363">
        <v>0</v>
      </c>
      <c r="K2773" s="363">
        <v>0</v>
      </c>
    </row>
    <row r="2774" spans="1:11">
      <c r="A2774" s="361">
        <f t="shared" si="43"/>
        <v>45773</v>
      </c>
      <c r="B2774" s="362">
        <v>10</v>
      </c>
      <c r="C2774" s="363">
        <v>0</v>
      </c>
      <c r="D2774" s="363">
        <v>0</v>
      </c>
      <c r="E2774" s="363">
        <v>217.774904682368</v>
      </c>
      <c r="F2774" s="363">
        <v>4485.5105000000003</v>
      </c>
      <c r="G2774" s="363">
        <v>0</v>
      </c>
      <c r="H2774" s="363">
        <v>0</v>
      </c>
      <c r="I2774" s="363">
        <v>2110.96444803441</v>
      </c>
      <c r="J2774" s="363">
        <v>0</v>
      </c>
      <c r="K2774" s="363">
        <v>0</v>
      </c>
    </row>
    <row r="2775" spans="1:11">
      <c r="A2775" s="361">
        <f t="shared" si="43"/>
        <v>45773</v>
      </c>
      <c r="B2775" s="362">
        <v>11</v>
      </c>
      <c r="C2775" s="363">
        <v>0</v>
      </c>
      <c r="D2775" s="363">
        <v>0</v>
      </c>
      <c r="E2775" s="363">
        <v>0</v>
      </c>
      <c r="F2775" s="363">
        <v>2299.0525000000002</v>
      </c>
      <c r="G2775" s="363">
        <v>0</v>
      </c>
      <c r="H2775" s="363">
        <v>0</v>
      </c>
      <c r="I2775" s="363">
        <v>0</v>
      </c>
      <c r="J2775" s="363">
        <v>0</v>
      </c>
      <c r="K2775" s="363">
        <v>62.315432790448895</v>
      </c>
    </row>
    <row r="2776" spans="1:11">
      <c r="A2776" s="361">
        <f t="shared" si="43"/>
        <v>45773</v>
      </c>
      <c r="B2776" s="362">
        <v>12</v>
      </c>
      <c r="C2776" s="363">
        <v>0</v>
      </c>
      <c r="D2776" s="363">
        <v>0</v>
      </c>
      <c r="E2776" s="363">
        <v>0</v>
      </c>
      <c r="F2776" s="363">
        <v>1278.2162000000001</v>
      </c>
      <c r="G2776" s="363">
        <v>0</v>
      </c>
      <c r="H2776" s="363">
        <v>0</v>
      </c>
      <c r="I2776" s="363">
        <v>0</v>
      </c>
      <c r="J2776" s="363">
        <v>0</v>
      </c>
      <c r="K2776" s="363">
        <v>62.232021627795199</v>
      </c>
    </row>
    <row r="2777" spans="1:11">
      <c r="A2777" s="361">
        <f t="shared" si="43"/>
        <v>45773</v>
      </c>
      <c r="B2777" s="362">
        <v>13</v>
      </c>
      <c r="C2777" s="363">
        <v>0</v>
      </c>
      <c r="D2777" s="363">
        <v>0</v>
      </c>
      <c r="E2777" s="363">
        <v>0</v>
      </c>
      <c r="F2777" s="363">
        <v>1274.1867999999999</v>
      </c>
      <c r="G2777" s="363">
        <v>0</v>
      </c>
      <c r="H2777" s="363">
        <v>0</v>
      </c>
      <c r="I2777" s="363">
        <v>0</v>
      </c>
      <c r="J2777" s="363">
        <v>0</v>
      </c>
      <c r="K2777" s="363">
        <v>62.2378371220668</v>
      </c>
    </row>
    <row r="2778" spans="1:11">
      <c r="A2778" s="361">
        <f t="shared" si="43"/>
        <v>45773</v>
      </c>
      <c r="B2778" s="362">
        <v>14</v>
      </c>
      <c r="C2778" s="363">
        <v>0</v>
      </c>
      <c r="D2778" s="363">
        <v>0</v>
      </c>
      <c r="E2778" s="363">
        <v>0</v>
      </c>
      <c r="F2778" s="363">
        <v>1329.2584000000002</v>
      </c>
      <c r="G2778" s="363">
        <v>0</v>
      </c>
      <c r="H2778" s="363">
        <v>0</v>
      </c>
      <c r="I2778" s="363">
        <v>0</v>
      </c>
      <c r="J2778" s="363">
        <v>0</v>
      </c>
      <c r="K2778" s="363">
        <v>62.262735267295497</v>
      </c>
    </row>
    <row r="2779" spans="1:11">
      <c r="A2779" s="361">
        <f t="shared" si="43"/>
        <v>45773</v>
      </c>
      <c r="B2779" s="362">
        <v>15</v>
      </c>
      <c r="C2779" s="363">
        <v>0</v>
      </c>
      <c r="D2779" s="363">
        <v>0</v>
      </c>
      <c r="E2779" s="363">
        <v>0</v>
      </c>
      <c r="F2779" s="363">
        <v>1331.2262000000001</v>
      </c>
      <c r="G2779" s="363">
        <v>0</v>
      </c>
      <c r="H2779" s="363">
        <v>0</v>
      </c>
      <c r="I2779" s="363">
        <v>0</v>
      </c>
      <c r="J2779" s="363">
        <v>0</v>
      </c>
      <c r="K2779" s="363">
        <v>62.602316943682496</v>
      </c>
    </row>
    <row r="2780" spans="1:11">
      <c r="A2780" s="361">
        <f t="shared" si="43"/>
        <v>45773</v>
      </c>
      <c r="B2780" s="362">
        <v>16</v>
      </c>
      <c r="C2780" s="363">
        <v>0</v>
      </c>
      <c r="D2780" s="363">
        <v>0</v>
      </c>
      <c r="E2780" s="363">
        <v>0</v>
      </c>
      <c r="F2780" s="363">
        <v>1353.53</v>
      </c>
      <c r="G2780" s="363">
        <v>0</v>
      </c>
      <c r="H2780" s="363">
        <v>0</v>
      </c>
      <c r="I2780" s="363">
        <v>0</v>
      </c>
      <c r="J2780" s="363">
        <v>0</v>
      </c>
      <c r="K2780" s="363">
        <v>62.539803664246797</v>
      </c>
    </row>
    <row r="2781" spans="1:11">
      <c r="A2781" s="361">
        <f t="shared" si="43"/>
        <v>45773</v>
      </c>
      <c r="B2781" s="362">
        <v>17</v>
      </c>
      <c r="C2781" s="363">
        <v>0</v>
      </c>
      <c r="D2781" s="363">
        <v>0</v>
      </c>
      <c r="E2781" s="363">
        <v>0</v>
      </c>
      <c r="F2781" s="363">
        <v>1460.56</v>
      </c>
      <c r="G2781" s="363">
        <v>0</v>
      </c>
      <c r="H2781" s="363">
        <v>0</v>
      </c>
      <c r="I2781" s="363">
        <v>0</v>
      </c>
      <c r="J2781" s="363">
        <v>0</v>
      </c>
      <c r="K2781" s="363">
        <v>62.683639760076801</v>
      </c>
    </row>
    <row r="2782" spans="1:11">
      <c r="A2782" s="361">
        <f t="shared" si="43"/>
        <v>45773</v>
      </c>
      <c r="B2782" s="362">
        <v>18</v>
      </c>
      <c r="C2782" s="363">
        <v>0</v>
      </c>
      <c r="D2782" s="363">
        <v>0</v>
      </c>
      <c r="E2782" s="363">
        <v>0</v>
      </c>
      <c r="F2782" s="363">
        <v>0</v>
      </c>
      <c r="G2782" s="363">
        <v>0</v>
      </c>
      <c r="H2782" s="363">
        <v>0</v>
      </c>
      <c r="I2782" s="363">
        <v>0</v>
      </c>
      <c r="J2782" s="363">
        <v>0</v>
      </c>
      <c r="K2782" s="363">
        <v>61.378758572958496</v>
      </c>
    </row>
    <row r="2783" spans="1:11">
      <c r="A2783" s="361">
        <f t="shared" si="43"/>
        <v>45773</v>
      </c>
      <c r="B2783" s="362">
        <v>19</v>
      </c>
      <c r="C2783" s="363">
        <v>0</v>
      </c>
      <c r="D2783" s="363">
        <v>0</v>
      </c>
      <c r="E2783" s="363">
        <v>0</v>
      </c>
      <c r="F2783" s="363">
        <v>0</v>
      </c>
      <c r="G2783" s="363">
        <v>0</v>
      </c>
      <c r="H2783" s="363">
        <v>0</v>
      </c>
      <c r="I2783" s="363">
        <v>0</v>
      </c>
      <c r="J2783" s="363">
        <v>0</v>
      </c>
      <c r="K2783" s="363">
        <v>62.257451033225003</v>
      </c>
    </row>
    <row r="2784" spans="1:11">
      <c r="A2784" s="361">
        <f t="shared" si="43"/>
        <v>45773</v>
      </c>
      <c r="B2784" s="362">
        <v>20</v>
      </c>
      <c r="C2784" s="363">
        <v>0</v>
      </c>
      <c r="D2784" s="363">
        <v>0</v>
      </c>
      <c r="E2784" s="363">
        <v>0</v>
      </c>
      <c r="F2784" s="363">
        <v>0</v>
      </c>
      <c r="G2784" s="363">
        <v>0</v>
      </c>
      <c r="H2784" s="363">
        <v>0</v>
      </c>
      <c r="I2784" s="363">
        <v>0</v>
      </c>
      <c r="J2784" s="363">
        <v>0</v>
      </c>
      <c r="K2784" s="363">
        <v>80.287426711070395</v>
      </c>
    </row>
    <row r="2785" spans="1:11">
      <c r="A2785" s="361">
        <f t="shared" si="43"/>
        <v>45773</v>
      </c>
      <c r="B2785" s="362">
        <v>21</v>
      </c>
      <c r="C2785" s="363">
        <v>0</v>
      </c>
      <c r="D2785" s="363">
        <v>0</v>
      </c>
      <c r="E2785" s="363">
        <v>0</v>
      </c>
      <c r="F2785" s="363">
        <v>0</v>
      </c>
      <c r="G2785" s="363">
        <v>0</v>
      </c>
      <c r="H2785" s="363">
        <v>0</v>
      </c>
      <c r="I2785" s="363">
        <v>0</v>
      </c>
      <c r="J2785" s="363">
        <v>0</v>
      </c>
      <c r="K2785" s="363">
        <v>80.090052658637106</v>
      </c>
    </row>
    <row r="2786" spans="1:11">
      <c r="A2786" s="361">
        <f t="shared" si="43"/>
        <v>45773</v>
      </c>
      <c r="B2786" s="362">
        <v>22</v>
      </c>
      <c r="C2786" s="363">
        <v>0</v>
      </c>
      <c r="D2786" s="363">
        <v>0</v>
      </c>
      <c r="E2786" s="363">
        <v>0</v>
      </c>
      <c r="F2786" s="363">
        <v>0</v>
      </c>
      <c r="G2786" s="363">
        <v>0</v>
      </c>
      <c r="H2786" s="363">
        <v>0</v>
      </c>
      <c r="I2786" s="363">
        <v>0</v>
      </c>
      <c r="J2786" s="363">
        <v>0</v>
      </c>
      <c r="K2786" s="363">
        <v>911.94879545385004</v>
      </c>
    </row>
    <row r="2787" spans="1:11">
      <c r="A2787" s="361">
        <f t="shared" si="43"/>
        <v>45773</v>
      </c>
      <c r="B2787" s="362">
        <v>23</v>
      </c>
      <c r="C2787" s="363">
        <v>0</v>
      </c>
      <c r="D2787" s="363">
        <v>0</v>
      </c>
      <c r="E2787" s="363">
        <v>0</v>
      </c>
      <c r="F2787" s="363">
        <v>0</v>
      </c>
      <c r="G2787" s="363">
        <v>0</v>
      </c>
      <c r="H2787" s="363">
        <v>0</v>
      </c>
      <c r="I2787" s="363">
        <v>199.497374517022</v>
      </c>
      <c r="J2787" s="363">
        <v>0</v>
      </c>
      <c r="K2787" s="363">
        <v>825.894832847668</v>
      </c>
    </row>
    <row r="2788" spans="1:11">
      <c r="A2788" s="361">
        <f t="shared" si="43"/>
        <v>45774</v>
      </c>
      <c r="B2788" s="362">
        <v>0</v>
      </c>
      <c r="C2788" s="363">
        <v>0</v>
      </c>
      <c r="D2788" s="363">
        <v>0</v>
      </c>
      <c r="E2788" s="363">
        <v>0</v>
      </c>
      <c r="F2788" s="363">
        <v>0</v>
      </c>
      <c r="G2788" s="363">
        <v>0</v>
      </c>
      <c r="H2788" s="363">
        <v>0</v>
      </c>
      <c r="I2788" s="363">
        <v>1048.9934946139201</v>
      </c>
      <c r="J2788" s="363">
        <v>0</v>
      </c>
      <c r="K2788" s="363">
        <v>0</v>
      </c>
    </row>
    <row r="2789" spans="1:11">
      <c r="A2789" s="361">
        <f t="shared" si="43"/>
        <v>45774</v>
      </c>
      <c r="B2789" s="362">
        <v>1</v>
      </c>
      <c r="C2789" s="363">
        <v>0</v>
      </c>
      <c r="D2789" s="363">
        <v>0</v>
      </c>
      <c r="E2789" s="363">
        <v>0</v>
      </c>
      <c r="F2789" s="363">
        <v>0</v>
      </c>
      <c r="G2789" s="363">
        <v>0</v>
      </c>
      <c r="H2789" s="363">
        <v>0</v>
      </c>
      <c r="I2789" s="363">
        <v>2824.8756807575901</v>
      </c>
      <c r="J2789" s="363">
        <v>0</v>
      </c>
      <c r="K2789" s="363">
        <v>0</v>
      </c>
    </row>
    <row r="2790" spans="1:11">
      <c r="A2790" s="361">
        <f t="shared" si="43"/>
        <v>45774</v>
      </c>
      <c r="B2790" s="362">
        <v>2</v>
      </c>
      <c r="C2790" s="363">
        <v>0</v>
      </c>
      <c r="D2790" s="363">
        <v>0</v>
      </c>
      <c r="E2790" s="363">
        <v>0</v>
      </c>
      <c r="F2790" s="363">
        <v>0</v>
      </c>
      <c r="G2790" s="363">
        <v>0</v>
      </c>
      <c r="H2790" s="363">
        <v>0</v>
      </c>
      <c r="I2790" s="363">
        <v>2185.6375460612303</v>
      </c>
      <c r="J2790" s="363">
        <v>0</v>
      </c>
      <c r="K2790" s="363">
        <v>0</v>
      </c>
    </row>
    <row r="2791" spans="1:11">
      <c r="A2791" s="361">
        <f t="shared" si="43"/>
        <v>45774</v>
      </c>
      <c r="B2791" s="362">
        <v>3</v>
      </c>
      <c r="C2791" s="363">
        <v>0</v>
      </c>
      <c r="D2791" s="363">
        <v>0</v>
      </c>
      <c r="E2791" s="363">
        <v>0</v>
      </c>
      <c r="F2791" s="363">
        <v>0</v>
      </c>
      <c r="G2791" s="363">
        <v>0</v>
      </c>
      <c r="H2791" s="363">
        <v>0</v>
      </c>
      <c r="I2791" s="363">
        <v>1494.83784438813</v>
      </c>
      <c r="J2791" s="363">
        <v>0</v>
      </c>
      <c r="K2791" s="363">
        <v>0</v>
      </c>
    </row>
    <row r="2792" spans="1:11">
      <c r="A2792" s="361">
        <f t="shared" si="43"/>
        <v>45774</v>
      </c>
      <c r="B2792" s="362">
        <v>4</v>
      </c>
      <c r="C2792" s="363">
        <v>0</v>
      </c>
      <c r="D2792" s="363">
        <v>0</v>
      </c>
      <c r="E2792" s="363">
        <v>0</v>
      </c>
      <c r="F2792" s="363">
        <v>0</v>
      </c>
      <c r="G2792" s="363">
        <v>0</v>
      </c>
      <c r="H2792" s="363">
        <v>0</v>
      </c>
      <c r="I2792" s="363">
        <v>1154.41599036408</v>
      </c>
      <c r="J2792" s="363">
        <v>0</v>
      </c>
      <c r="K2792" s="363">
        <v>0</v>
      </c>
    </row>
    <row r="2793" spans="1:11">
      <c r="A2793" s="361">
        <f t="shared" si="43"/>
        <v>45774</v>
      </c>
      <c r="B2793" s="362">
        <v>5</v>
      </c>
      <c r="C2793" s="363">
        <v>3439.2300144358501</v>
      </c>
      <c r="D2793" s="363">
        <v>0</v>
      </c>
      <c r="E2793" s="363">
        <v>0</v>
      </c>
      <c r="F2793" s="363">
        <v>0</v>
      </c>
      <c r="G2793" s="363">
        <v>0</v>
      </c>
      <c r="H2793" s="363">
        <v>0</v>
      </c>
      <c r="I2793" s="363">
        <v>4423.2331796502203</v>
      </c>
      <c r="J2793" s="363">
        <v>0</v>
      </c>
      <c r="K2793" s="363">
        <v>417.70990976687801</v>
      </c>
    </row>
    <row r="2794" spans="1:11">
      <c r="A2794" s="361">
        <f t="shared" si="43"/>
        <v>45774</v>
      </c>
      <c r="B2794" s="362">
        <v>6</v>
      </c>
      <c r="C2794" s="363">
        <v>3407.9261307117899</v>
      </c>
      <c r="D2794" s="363">
        <v>0</v>
      </c>
      <c r="E2794" s="363">
        <v>0</v>
      </c>
      <c r="F2794" s="363">
        <v>0</v>
      </c>
      <c r="G2794" s="363">
        <v>0</v>
      </c>
      <c r="H2794" s="363">
        <v>0</v>
      </c>
      <c r="I2794" s="363">
        <v>4918.0760780035207</v>
      </c>
      <c r="J2794" s="363">
        <v>0</v>
      </c>
      <c r="K2794" s="363">
        <v>0</v>
      </c>
    </row>
    <row r="2795" spans="1:11">
      <c r="A2795" s="361">
        <f t="shared" si="43"/>
        <v>45774</v>
      </c>
      <c r="B2795" s="362">
        <v>7</v>
      </c>
      <c r="C2795" s="363">
        <v>2970.9753043301503</v>
      </c>
      <c r="D2795" s="363">
        <v>0</v>
      </c>
      <c r="E2795" s="363">
        <v>0</v>
      </c>
      <c r="F2795" s="363">
        <v>0</v>
      </c>
      <c r="G2795" s="363">
        <v>0</v>
      </c>
      <c r="H2795" s="363">
        <v>0</v>
      </c>
      <c r="I2795" s="363">
        <v>4750.8521805840801</v>
      </c>
      <c r="J2795" s="363">
        <v>0</v>
      </c>
      <c r="K2795" s="363">
        <v>0</v>
      </c>
    </row>
    <row r="2796" spans="1:11">
      <c r="A2796" s="361">
        <f t="shared" si="43"/>
        <v>45774</v>
      </c>
      <c r="B2796" s="362">
        <v>8</v>
      </c>
      <c r="C2796" s="363">
        <v>0</v>
      </c>
      <c r="D2796" s="363">
        <v>0</v>
      </c>
      <c r="E2796" s="363">
        <v>0</v>
      </c>
      <c r="F2796" s="363">
        <v>0</v>
      </c>
      <c r="G2796" s="363">
        <v>0</v>
      </c>
      <c r="H2796" s="363">
        <v>0</v>
      </c>
      <c r="I2796" s="363">
        <v>716.52560975419101</v>
      </c>
      <c r="J2796" s="363">
        <v>0</v>
      </c>
      <c r="K2796" s="363">
        <v>0</v>
      </c>
    </row>
    <row r="2797" spans="1:11">
      <c r="A2797" s="361">
        <f t="shared" si="43"/>
        <v>45774</v>
      </c>
      <c r="B2797" s="362">
        <v>9</v>
      </c>
      <c r="C2797" s="363">
        <v>0</v>
      </c>
      <c r="D2797" s="363">
        <v>0</v>
      </c>
      <c r="E2797" s="363">
        <v>0</v>
      </c>
      <c r="F2797" s="363">
        <v>0</v>
      </c>
      <c r="G2797" s="363">
        <v>0</v>
      </c>
      <c r="H2797" s="363">
        <v>0</v>
      </c>
      <c r="I2797" s="363">
        <v>556.91101972888214</v>
      </c>
      <c r="J2797" s="363">
        <v>0</v>
      </c>
      <c r="K2797" s="363">
        <v>0</v>
      </c>
    </row>
    <row r="2798" spans="1:11">
      <c r="A2798" s="361">
        <f t="shared" si="43"/>
        <v>45774</v>
      </c>
      <c r="B2798" s="362">
        <v>10</v>
      </c>
      <c r="C2798" s="363">
        <v>0.377446203653658</v>
      </c>
      <c r="D2798" s="363">
        <v>0</v>
      </c>
      <c r="E2798" s="363">
        <v>0</v>
      </c>
      <c r="F2798" s="363">
        <v>0</v>
      </c>
      <c r="G2798" s="363">
        <v>0</v>
      </c>
      <c r="H2798" s="363">
        <v>0</v>
      </c>
      <c r="I2798" s="363">
        <v>505.94939289731207</v>
      </c>
      <c r="J2798" s="363">
        <v>0</v>
      </c>
      <c r="K2798" s="363">
        <v>0</v>
      </c>
    </row>
    <row r="2799" spans="1:11">
      <c r="A2799" s="361">
        <f t="shared" si="43"/>
        <v>45774</v>
      </c>
      <c r="B2799" s="362">
        <v>11</v>
      </c>
      <c r="C2799" s="363">
        <v>0</v>
      </c>
      <c r="D2799" s="363">
        <v>0</v>
      </c>
      <c r="E2799" s="363">
        <v>0</v>
      </c>
      <c r="F2799" s="363">
        <v>0</v>
      </c>
      <c r="G2799" s="363">
        <v>0</v>
      </c>
      <c r="H2799" s="363">
        <v>0</v>
      </c>
      <c r="I2799" s="363">
        <v>229.423801243686</v>
      </c>
      <c r="J2799" s="363">
        <v>0</v>
      </c>
      <c r="K2799" s="363">
        <v>0</v>
      </c>
    </row>
    <row r="2800" spans="1:11">
      <c r="A2800" s="361">
        <f t="shared" si="43"/>
        <v>45774</v>
      </c>
      <c r="B2800" s="362">
        <v>12</v>
      </c>
      <c r="C2800" s="363">
        <v>0</v>
      </c>
      <c r="D2800" s="363">
        <v>0</v>
      </c>
      <c r="E2800" s="363">
        <v>0</v>
      </c>
      <c r="F2800" s="363">
        <v>0</v>
      </c>
      <c r="G2800" s="363">
        <v>0</v>
      </c>
      <c r="H2800" s="363">
        <v>0</v>
      </c>
      <c r="I2800" s="363">
        <v>194.905006381779</v>
      </c>
      <c r="J2800" s="363">
        <v>0</v>
      </c>
      <c r="K2800" s="363">
        <v>0</v>
      </c>
    </row>
    <row r="2801" spans="1:11">
      <c r="A2801" s="361">
        <f t="shared" si="43"/>
        <v>45774</v>
      </c>
      <c r="B2801" s="362">
        <v>13</v>
      </c>
      <c r="C2801" s="363">
        <v>0</v>
      </c>
      <c r="D2801" s="363">
        <v>0</v>
      </c>
      <c r="E2801" s="363">
        <v>0</v>
      </c>
      <c r="F2801" s="363">
        <v>0</v>
      </c>
      <c r="G2801" s="363">
        <v>0</v>
      </c>
      <c r="H2801" s="363">
        <v>0</v>
      </c>
      <c r="I2801" s="363">
        <v>125.54490614590101</v>
      </c>
      <c r="J2801" s="363">
        <v>0</v>
      </c>
      <c r="K2801" s="363">
        <v>0</v>
      </c>
    </row>
    <row r="2802" spans="1:11">
      <c r="A2802" s="361">
        <f t="shared" si="43"/>
        <v>45774</v>
      </c>
      <c r="B2802" s="362">
        <v>14</v>
      </c>
      <c r="C2802" s="363">
        <v>0</v>
      </c>
      <c r="D2802" s="363">
        <v>0</v>
      </c>
      <c r="E2802" s="363">
        <v>0</v>
      </c>
      <c r="F2802" s="363">
        <v>0</v>
      </c>
      <c r="G2802" s="363">
        <v>0</v>
      </c>
      <c r="H2802" s="363">
        <v>0</v>
      </c>
      <c r="I2802" s="363">
        <v>220.35550182927301</v>
      </c>
      <c r="J2802" s="363">
        <v>0</v>
      </c>
      <c r="K2802" s="363">
        <v>0</v>
      </c>
    </row>
    <row r="2803" spans="1:11">
      <c r="A2803" s="361">
        <f t="shared" si="43"/>
        <v>45774</v>
      </c>
      <c r="B2803" s="362">
        <v>15</v>
      </c>
      <c r="C2803" s="363">
        <v>2.87392909187724</v>
      </c>
      <c r="D2803" s="363">
        <v>0</v>
      </c>
      <c r="E2803" s="363">
        <v>0</v>
      </c>
      <c r="F2803" s="363">
        <v>0</v>
      </c>
      <c r="G2803" s="363">
        <v>0</v>
      </c>
      <c r="H2803" s="363">
        <v>0</v>
      </c>
      <c r="I2803" s="363">
        <v>213.478147253949</v>
      </c>
      <c r="J2803" s="363">
        <v>0</v>
      </c>
      <c r="K2803" s="363">
        <v>0</v>
      </c>
    </row>
    <row r="2804" spans="1:11">
      <c r="A2804" s="361">
        <f t="shared" si="43"/>
        <v>45774</v>
      </c>
      <c r="B2804" s="362">
        <v>16</v>
      </c>
      <c r="C2804" s="363">
        <v>0</v>
      </c>
      <c r="D2804" s="363">
        <v>0</v>
      </c>
      <c r="E2804" s="363">
        <v>0</v>
      </c>
      <c r="F2804" s="363">
        <v>0</v>
      </c>
      <c r="G2804" s="363">
        <v>0</v>
      </c>
      <c r="H2804" s="363">
        <v>0</v>
      </c>
      <c r="I2804" s="363">
        <v>233.05563828026601</v>
      </c>
      <c r="J2804" s="363">
        <v>0</v>
      </c>
      <c r="K2804" s="363">
        <v>28.630547211251098</v>
      </c>
    </row>
    <row r="2805" spans="1:11">
      <c r="A2805" s="361">
        <f t="shared" si="43"/>
        <v>45774</v>
      </c>
      <c r="B2805" s="362">
        <v>17</v>
      </c>
      <c r="C2805" s="363">
        <v>0</v>
      </c>
      <c r="D2805" s="363">
        <v>0</v>
      </c>
      <c r="E2805" s="363">
        <v>0</v>
      </c>
      <c r="F2805" s="363">
        <v>0</v>
      </c>
      <c r="G2805" s="363">
        <v>0</v>
      </c>
      <c r="H2805" s="363">
        <v>0</v>
      </c>
      <c r="I2805" s="363">
        <v>117.85457202570899</v>
      </c>
      <c r="J2805" s="363">
        <v>0</v>
      </c>
      <c r="K2805" s="363">
        <v>42.2552889483824</v>
      </c>
    </row>
    <row r="2806" spans="1:11">
      <c r="A2806" s="361">
        <f t="shared" si="43"/>
        <v>45774</v>
      </c>
      <c r="B2806" s="362">
        <v>18</v>
      </c>
      <c r="C2806" s="363">
        <v>0</v>
      </c>
      <c r="D2806" s="363">
        <v>0</v>
      </c>
      <c r="E2806" s="363">
        <v>0</v>
      </c>
      <c r="F2806" s="363">
        <v>0</v>
      </c>
      <c r="G2806" s="363">
        <v>0</v>
      </c>
      <c r="H2806" s="363">
        <v>0</v>
      </c>
      <c r="I2806" s="363">
        <v>0.89886715578359611</v>
      </c>
      <c r="J2806" s="363">
        <v>0</v>
      </c>
      <c r="K2806" s="363">
        <v>0</v>
      </c>
    </row>
    <row r="2807" spans="1:11">
      <c r="A2807" s="361">
        <f t="shared" si="43"/>
        <v>45774</v>
      </c>
      <c r="B2807" s="362">
        <v>19</v>
      </c>
      <c r="C2807" s="363">
        <v>0</v>
      </c>
      <c r="D2807" s="363">
        <v>0</v>
      </c>
      <c r="E2807" s="363">
        <v>0</v>
      </c>
      <c r="F2807" s="363">
        <v>0</v>
      </c>
      <c r="G2807" s="363">
        <v>0</v>
      </c>
      <c r="H2807" s="363">
        <v>0</v>
      </c>
      <c r="I2807" s="363">
        <v>0</v>
      </c>
      <c r="J2807" s="363">
        <v>0</v>
      </c>
      <c r="K2807" s="363">
        <v>0</v>
      </c>
    </row>
    <row r="2808" spans="1:11">
      <c r="A2808" s="361">
        <f t="shared" si="43"/>
        <v>45774</v>
      </c>
      <c r="B2808" s="362">
        <v>20</v>
      </c>
      <c r="C2808" s="363">
        <v>0</v>
      </c>
      <c r="D2808" s="363">
        <v>0</v>
      </c>
      <c r="E2808" s="363">
        <v>0</v>
      </c>
      <c r="F2808" s="363">
        <v>0</v>
      </c>
      <c r="G2808" s="363">
        <v>0</v>
      </c>
      <c r="H2808" s="363">
        <v>0</v>
      </c>
      <c r="I2808" s="363">
        <v>0</v>
      </c>
      <c r="J2808" s="363">
        <v>0</v>
      </c>
      <c r="K2808" s="363">
        <v>0</v>
      </c>
    </row>
    <row r="2809" spans="1:11">
      <c r="A2809" s="361">
        <f t="shared" si="43"/>
        <v>45774</v>
      </c>
      <c r="B2809" s="362">
        <v>21</v>
      </c>
      <c r="C2809" s="363">
        <v>0</v>
      </c>
      <c r="D2809" s="363">
        <v>0</v>
      </c>
      <c r="E2809" s="363">
        <v>0</v>
      </c>
      <c r="F2809" s="363">
        <v>0</v>
      </c>
      <c r="G2809" s="363">
        <v>0</v>
      </c>
      <c r="H2809" s="363">
        <v>0</v>
      </c>
      <c r="I2809" s="363">
        <v>0</v>
      </c>
      <c r="J2809" s="363">
        <v>0</v>
      </c>
      <c r="K2809" s="363">
        <v>0</v>
      </c>
    </row>
    <row r="2810" spans="1:11">
      <c r="A2810" s="361">
        <f t="shared" si="43"/>
        <v>45774</v>
      </c>
      <c r="B2810" s="362">
        <v>22</v>
      </c>
      <c r="C2810" s="363">
        <v>3694.4271761109403</v>
      </c>
      <c r="D2810" s="363">
        <v>0</v>
      </c>
      <c r="E2810" s="363">
        <v>0</v>
      </c>
      <c r="F2810" s="363">
        <v>0</v>
      </c>
      <c r="G2810" s="363">
        <v>0</v>
      </c>
      <c r="H2810" s="363">
        <v>0</v>
      </c>
      <c r="I2810" s="363">
        <v>5241.3301211324797</v>
      </c>
      <c r="J2810" s="363">
        <v>0</v>
      </c>
      <c r="K2810" s="363">
        <v>514.54790214809304</v>
      </c>
    </row>
    <row r="2811" spans="1:11">
      <c r="A2811" s="361">
        <f t="shared" si="43"/>
        <v>45774</v>
      </c>
      <c r="B2811" s="362">
        <v>23</v>
      </c>
      <c r="C2811" s="363">
        <v>2951.6725409760597</v>
      </c>
      <c r="D2811" s="363">
        <v>0</v>
      </c>
      <c r="E2811" s="363">
        <v>0</v>
      </c>
      <c r="F2811" s="363">
        <v>0</v>
      </c>
      <c r="G2811" s="363">
        <v>0</v>
      </c>
      <c r="H2811" s="363">
        <v>0</v>
      </c>
      <c r="I2811" s="363">
        <v>2754.0567812671798</v>
      </c>
      <c r="J2811" s="363">
        <v>0</v>
      </c>
      <c r="K2811" s="363">
        <v>355.46095039586902</v>
      </c>
    </row>
    <row r="2812" spans="1:11">
      <c r="A2812" s="361">
        <f t="shared" si="43"/>
        <v>45775</v>
      </c>
      <c r="B2812" s="362">
        <v>0</v>
      </c>
      <c r="C2812" s="363">
        <v>1247.6301094770201</v>
      </c>
      <c r="D2812" s="363">
        <v>0</v>
      </c>
      <c r="E2812" s="363">
        <v>0</v>
      </c>
      <c r="F2812" s="363">
        <v>2394.9426000000003</v>
      </c>
      <c r="G2812" s="363">
        <v>0</v>
      </c>
      <c r="H2812" s="363">
        <v>0</v>
      </c>
      <c r="I2812" s="363">
        <v>3262.3241429864001</v>
      </c>
      <c r="J2812" s="363">
        <v>0</v>
      </c>
      <c r="K2812" s="363">
        <v>0</v>
      </c>
    </row>
    <row r="2813" spans="1:11">
      <c r="A2813" s="361">
        <f t="shared" si="43"/>
        <v>45775</v>
      </c>
      <c r="B2813" s="362">
        <v>1</v>
      </c>
      <c r="C2813" s="363">
        <v>3390.63377661092</v>
      </c>
      <c r="D2813" s="363">
        <v>0</v>
      </c>
      <c r="E2813" s="363">
        <v>0</v>
      </c>
      <c r="F2813" s="363">
        <v>3466.8075000000003</v>
      </c>
      <c r="G2813" s="363">
        <v>0</v>
      </c>
      <c r="H2813" s="363">
        <v>0</v>
      </c>
      <c r="I2813" s="363">
        <v>6640.7107997841604</v>
      </c>
      <c r="J2813" s="363">
        <v>0</v>
      </c>
      <c r="K2813" s="363">
        <v>0</v>
      </c>
    </row>
    <row r="2814" spans="1:11">
      <c r="A2814" s="361">
        <f t="shared" si="43"/>
        <v>45775</v>
      </c>
      <c r="B2814" s="362">
        <v>2</v>
      </c>
      <c r="C2814" s="363">
        <v>3396.0536955394105</v>
      </c>
      <c r="D2814" s="363">
        <v>0</v>
      </c>
      <c r="E2814" s="363">
        <v>0</v>
      </c>
      <c r="F2814" s="363">
        <v>3033.4570000000003</v>
      </c>
      <c r="G2814" s="363">
        <v>0</v>
      </c>
      <c r="H2814" s="363">
        <v>0</v>
      </c>
      <c r="I2814" s="363">
        <v>6769.8839705658211</v>
      </c>
      <c r="J2814" s="363">
        <v>0</v>
      </c>
      <c r="K2814" s="363">
        <v>0</v>
      </c>
    </row>
    <row r="2815" spans="1:11">
      <c r="A2815" s="361">
        <f t="shared" si="43"/>
        <v>45775</v>
      </c>
      <c r="B2815" s="362">
        <v>3</v>
      </c>
      <c r="C2815" s="363">
        <v>3395.28775771954</v>
      </c>
      <c r="D2815" s="363">
        <v>0</v>
      </c>
      <c r="E2815" s="363">
        <v>0</v>
      </c>
      <c r="F2815" s="363">
        <v>3033.4570000000003</v>
      </c>
      <c r="G2815" s="363">
        <v>0</v>
      </c>
      <c r="H2815" s="363">
        <v>0</v>
      </c>
      <c r="I2815" s="363">
        <v>8197.3688592614708</v>
      </c>
      <c r="J2815" s="363">
        <v>0</v>
      </c>
      <c r="K2815" s="363">
        <v>0</v>
      </c>
    </row>
    <row r="2816" spans="1:11">
      <c r="A2816" s="361">
        <f t="shared" si="43"/>
        <v>45775</v>
      </c>
      <c r="B2816" s="362">
        <v>4</v>
      </c>
      <c r="C2816" s="363">
        <v>3395.4112947539302</v>
      </c>
      <c r="D2816" s="363">
        <v>0</v>
      </c>
      <c r="E2816" s="363">
        <v>0</v>
      </c>
      <c r="F2816" s="363">
        <v>3466.8075000000003</v>
      </c>
      <c r="G2816" s="363">
        <v>0</v>
      </c>
      <c r="H2816" s="363">
        <v>0</v>
      </c>
      <c r="I2816" s="363">
        <v>9447.0258982712712</v>
      </c>
      <c r="J2816" s="363">
        <v>0</v>
      </c>
      <c r="K2816" s="363">
        <v>0</v>
      </c>
    </row>
    <row r="2817" spans="1:11">
      <c r="A2817" s="361">
        <f t="shared" si="43"/>
        <v>45775</v>
      </c>
      <c r="B2817" s="362">
        <v>5</v>
      </c>
      <c r="C2817" s="363">
        <v>0</v>
      </c>
      <c r="D2817" s="363">
        <v>0</v>
      </c>
      <c r="E2817" s="363">
        <v>0</v>
      </c>
      <c r="F2817" s="363">
        <v>442.49700000000001</v>
      </c>
      <c r="G2817" s="363">
        <v>0</v>
      </c>
      <c r="H2817" s="363">
        <v>0</v>
      </c>
      <c r="I2817" s="363">
        <v>1331.0554772744299</v>
      </c>
      <c r="J2817" s="363">
        <v>0</v>
      </c>
      <c r="K2817" s="363">
        <v>0</v>
      </c>
    </row>
    <row r="2818" spans="1:11">
      <c r="A2818" s="361">
        <f t="shared" si="43"/>
        <v>45775</v>
      </c>
      <c r="B2818" s="362">
        <v>6</v>
      </c>
      <c r="C2818" s="363">
        <v>0</v>
      </c>
      <c r="D2818" s="363">
        <v>0</v>
      </c>
      <c r="E2818" s="363">
        <v>0</v>
      </c>
      <c r="F2818" s="363">
        <v>2146.4013</v>
      </c>
      <c r="G2818" s="363">
        <v>0</v>
      </c>
      <c r="H2818" s="363">
        <v>0</v>
      </c>
      <c r="I2818" s="363">
        <v>0</v>
      </c>
      <c r="J2818" s="363">
        <v>0</v>
      </c>
      <c r="K2818" s="363">
        <v>0</v>
      </c>
    </row>
    <row r="2819" spans="1:11">
      <c r="A2819" s="361">
        <f t="shared" si="43"/>
        <v>45775</v>
      </c>
      <c r="B2819" s="362">
        <v>7</v>
      </c>
      <c r="C2819" s="363">
        <v>0</v>
      </c>
      <c r="D2819" s="363">
        <v>0</v>
      </c>
      <c r="E2819" s="363">
        <v>0</v>
      </c>
      <c r="F2819" s="363">
        <v>1691.4771000000001</v>
      </c>
      <c r="G2819" s="363">
        <v>0</v>
      </c>
      <c r="H2819" s="363">
        <v>0</v>
      </c>
      <c r="I2819" s="363">
        <v>0</v>
      </c>
      <c r="J2819" s="363">
        <v>0</v>
      </c>
      <c r="K2819" s="363">
        <v>0</v>
      </c>
    </row>
    <row r="2820" spans="1:11">
      <c r="A2820" s="361">
        <f t="shared" si="43"/>
        <v>45775</v>
      </c>
      <c r="B2820" s="362">
        <v>8</v>
      </c>
      <c r="C2820" s="363">
        <v>0</v>
      </c>
      <c r="D2820" s="363">
        <v>0</v>
      </c>
      <c r="E2820" s="363">
        <v>0</v>
      </c>
      <c r="F2820" s="363">
        <v>998.37020000000007</v>
      </c>
      <c r="G2820" s="363">
        <v>0</v>
      </c>
      <c r="H2820" s="363">
        <v>0</v>
      </c>
      <c r="I2820" s="363">
        <v>0</v>
      </c>
      <c r="J2820" s="363">
        <v>0</v>
      </c>
      <c r="K2820" s="363">
        <v>0</v>
      </c>
    </row>
    <row r="2821" spans="1:11">
      <c r="A2821" s="361">
        <f t="shared" ref="A2821:A2884" si="44">IF(B2821=0,A2820+1,A2820)</f>
        <v>45775</v>
      </c>
      <c r="B2821" s="362">
        <v>9</v>
      </c>
      <c r="C2821" s="363">
        <v>0</v>
      </c>
      <c r="D2821" s="363">
        <v>0</v>
      </c>
      <c r="E2821" s="363">
        <v>0</v>
      </c>
      <c r="F2821" s="363">
        <v>931.6853000000001</v>
      </c>
      <c r="G2821" s="363">
        <v>0</v>
      </c>
      <c r="H2821" s="363">
        <v>0</v>
      </c>
      <c r="I2821" s="363">
        <v>0</v>
      </c>
      <c r="J2821" s="363">
        <v>0</v>
      </c>
      <c r="K2821" s="363">
        <v>0</v>
      </c>
    </row>
    <row r="2822" spans="1:11">
      <c r="A2822" s="361">
        <f t="shared" si="44"/>
        <v>45775</v>
      </c>
      <c r="B2822" s="362">
        <v>10</v>
      </c>
      <c r="C2822" s="363">
        <v>0</v>
      </c>
      <c r="D2822" s="363">
        <v>0</v>
      </c>
      <c r="E2822" s="363">
        <v>0</v>
      </c>
      <c r="F2822" s="363">
        <v>773.15550000000007</v>
      </c>
      <c r="G2822" s="363">
        <v>0</v>
      </c>
      <c r="H2822" s="363">
        <v>0</v>
      </c>
      <c r="I2822" s="363">
        <v>0</v>
      </c>
      <c r="J2822" s="363">
        <v>0</v>
      </c>
      <c r="K2822" s="363">
        <v>0</v>
      </c>
    </row>
    <row r="2823" spans="1:11">
      <c r="A2823" s="361">
        <f t="shared" si="44"/>
        <v>45775</v>
      </c>
      <c r="B2823" s="362">
        <v>11</v>
      </c>
      <c r="C2823" s="363">
        <v>8.2149514514305295</v>
      </c>
      <c r="D2823" s="363">
        <v>0</v>
      </c>
      <c r="E2823" s="363">
        <v>0</v>
      </c>
      <c r="F2823" s="363">
        <v>233.52080000000001</v>
      </c>
      <c r="G2823" s="363">
        <v>0</v>
      </c>
      <c r="H2823" s="363">
        <v>0</v>
      </c>
      <c r="I2823" s="363">
        <v>0</v>
      </c>
      <c r="J2823" s="363">
        <v>0</v>
      </c>
      <c r="K2823" s="363">
        <v>0</v>
      </c>
    </row>
    <row r="2824" spans="1:11">
      <c r="A2824" s="361">
        <f t="shared" si="44"/>
        <v>45775</v>
      </c>
      <c r="B2824" s="362">
        <v>12</v>
      </c>
      <c r="C2824" s="363">
        <v>0</v>
      </c>
      <c r="D2824" s="363">
        <v>0</v>
      </c>
      <c r="E2824" s="363">
        <v>0</v>
      </c>
      <c r="F2824" s="363">
        <v>0</v>
      </c>
      <c r="G2824" s="363">
        <v>0</v>
      </c>
      <c r="H2824" s="363">
        <v>0</v>
      </c>
      <c r="I2824" s="363">
        <v>0</v>
      </c>
      <c r="J2824" s="363">
        <v>0</v>
      </c>
      <c r="K2824" s="363">
        <v>0</v>
      </c>
    </row>
    <row r="2825" spans="1:11">
      <c r="A2825" s="361">
        <f t="shared" si="44"/>
        <v>45775</v>
      </c>
      <c r="B2825" s="362">
        <v>13</v>
      </c>
      <c r="C2825" s="363">
        <v>0</v>
      </c>
      <c r="D2825" s="363">
        <v>0</v>
      </c>
      <c r="E2825" s="363">
        <v>0</v>
      </c>
      <c r="F2825" s="363">
        <v>0</v>
      </c>
      <c r="G2825" s="363">
        <v>0</v>
      </c>
      <c r="H2825" s="363">
        <v>0</v>
      </c>
      <c r="I2825" s="363">
        <v>0</v>
      </c>
      <c r="J2825" s="363">
        <v>0</v>
      </c>
      <c r="K2825" s="363">
        <v>0</v>
      </c>
    </row>
    <row r="2826" spans="1:11">
      <c r="A2826" s="361">
        <f t="shared" si="44"/>
        <v>45775</v>
      </c>
      <c r="B2826" s="362">
        <v>14</v>
      </c>
      <c r="C2826" s="363">
        <v>0</v>
      </c>
      <c r="D2826" s="363">
        <v>0</v>
      </c>
      <c r="E2826" s="363">
        <v>0</v>
      </c>
      <c r="F2826" s="363">
        <v>0</v>
      </c>
      <c r="G2826" s="363">
        <v>0</v>
      </c>
      <c r="H2826" s="363">
        <v>681.0854630264721</v>
      </c>
      <c r="I2826" s="363">
        <v>0</v>
      </c>
      <c r="J2826" s="363">
        <v>0</v>
      </c>
      <c r="K2826" s="363">
        <v>0</v>
      </c>
    </row>
    <row r="2827" spans="1:11">
      <c r="A2827" s="361">
        <f t="shared" si="44"/>
        <v>45775</v>
      </c>
      <c r="B2827" s="362">
        <v>15</v>
      </c>
      <c r="C2827" s="363">
        <v>0</v>
      </c>
      <c r="D2827" s="363">
        <v>0</v>
      </c>
      <c r="E2827" s="363">
        <v>0</v>
      </c>
      <c r="F2827" s="363">
        <v>0</v>
      </c>
      <c r="G2827" s="363">
        <v>0</v>
      </c>
      <c r="H2827" s="363">
        <v>3660.1804544881802</v>
      </c>
      <c r="I2827" s="363">
        <v>0</v>
      </c>
      <c r="J2827" s="363">
        <v>0</v>
      </c>
      <c r="K2827" s="363">
        <v>0</v>
      </c>
    </row>
    <row r="2828" spans="1:11">
      <c r="A2828" s="361">
        <f t="shared" si="44"/>
        <v>45775</v>
      </c>
      <c r="B2828" s="362">
        <v>16</v>
      </c>
      <c r="C2828" s="363">
        <v>0</v>
      </c>
      <c r="D2828" s="363">
        <v>0</v>
      </c>
      <c r="E2828" s="363">
        <v>0</v>
      </c>
      <c r="F2828" s="363">
        <v>0</v>
      </c>
      <c r="G2828" s="363">
        <v>0</v>
      </c>
      <c r="H2828" s="363">
        <v>4589.2684435456094</v>
      </c>
      <c r="I2828" s="363">
        <v>0</v>
      </c>
      <c r="J2828" s="363">
        <v>0</v>
      </c>
      <c r="K2828" s="363">
        <v>0</v>
      </c>
    </row>
    <row r="2829" spans="1:11">
      <c r="A2829" s="361">
        <f t="shared" si="44"/>
        <v>45775</v>
      </c>
      <c r="B2829" s="362">
        <v>17</v>
      </c>
      <c r="C2829" s="363">
        <v>0</v>
      </c>
      <c r="D2829" s="363">
        <v>0</v>
      </c>
      <c r="E2829" s="363">
        <v>0</v>
      </c>
      <c r="F2829" s="363">
        <v>0</v>
      </c>
      <c r="G2829" s="363">
        <v>0</v>
      </c>
      <c r="H2829" s="363">
        <v>2515.5159044600105</v>
      </c>
      <c r="I2829" s="363">
        <v>0</v>
      </c>
      <c r="J2829" s="363">
        <v>0</v>
      </c>
      <c r="K2829" s="363">
        <v>0</v>
      </c>
    </row>
    <row r="2830" spans="1:11">
      <c r="A2830" s="361">
        <f t="shared" si="44"/>
        <v>45775</v>
      </c>
      <c r="B2830" s="362">
        <v>18</v>
      </c>
      <c r="C2830" s="363">
        <v>0</v>
      </c>
      <c r="D2830" s="363">
        <v>0</v>
      </c>
      <c r="E2830" s="363">
        <v>0</v>
      </c>
      <c r="F2830" s="363">
        <v>0</v>
      </c>
      <c r="G2830" s="363">
        <v>0</v>
      </c>
      <c r="H2830" s="363">
        <v>858.68336259279499</v>
      </c>
      <c r="I2830" s="363">
        <v>0</v>
      </c>
      <c r="J2830" s="363">
        <v>0</v>
      </c>
      <c r="K2830" s="363">
        <v>0</v>
      </c>
    </row>
    <row r="2831" spans="1:11">
      <c r="A2831" s="361">
        <f t="shared" si="44"/>
        <v>45775</v>
      </c>
      <c r="B2831" s="362">
        <v>19</v>
      </c>
      <c r="C2831" s="363">
        <v>0</v>
      </c>
      <c r="D2831" s="363">
        <v>0</v>
      </c>
      <c r="E2831" s="363">
        <v>0</v>
      </c>
      <c r="F2831" s="363">
        <v>0</v>
      </c>
      <c r="G2831" s="363">
        <v>0</v>
      </c>
      <c r="H2831" s="363">
        <v>866.0617055666811</v>
      </c>
      <c r="I2831" s="363">
        <v>0</v>
      </c>
      <c r="J2831" s="363">
        <v>0</v>
      </c>
      <c r="K2831" s="363">
        <v>0</v>
      </c>
    </row>
    <row r="2832" spans="1:11">
      <c r="A2832" s="361">
        <f t="shared" si="44"/>
        <v>45775</v>
      </c>
      <c r="B2832" s="362">
        <v>20</v>
      </c>
      <c r="C2832" s="363">
        <v>9.0193855887995706</v>
      </c>
      <c r="D2832" s="363">
        <v>0</v>
      </c>
      <c r="E2832" s="363">
        <v>0</v>
      </c>
      <c r="F2832" s="363">
        <v>0</v>
      </c>
      <c r="G2832" s="363">
        <v>0</v>
      </c>
      <c r="H2832" s="363">
        <v>87.878860934254504</v>
      </c>
      <c r="I2832" s="363">
        <v>0</v>
      </c>
      <c r="J2832" s="363">
        <v>0</v>
      </c>
      <c r="K2832" s="363">
        <v>0</v>
      </c>
    </row>
    <row r="2833" spans="1:11">
      <c r="A2833" s="361">
        <f t="shared" si="44"/>
        <v>45775</v>
      </c>
      <c r="B2833" s="362">
        <v>21</v>
      </c>
      <c r="C2833" s="363">
        <v>0</v>
      </c>
      <c r="D2833" s="363">
        <v>0</v>
      </c>
      <c r="E2833" s="363">
        <v>0</v>
      </c>
      <c r="F2833" s="363">
        <v>0</v>
      </c>
      <c r="G2833" s="363">
        <v>0</v>
      </c>
      <c r="H2833" s="363">
        <v>0</v>
      </c>
      <c r="I2833" s="363">
        <v>0</v>
      </c>
      <c r="J2833" s="363">
        <v>0</v>
      </c>
      <c r="K2833" s="363">
        <v>0</v>
      </c>
    </row>
    <row r="2834" spans="1:11">
      <c r="A2834" s="361">
        <f t="shared" si="44"/>
        <v>45775</v>
      </c>
      <c r="B2834" s="362">
        <v>22</v>
      </c>
      <c r="C2834" s="363">
        <v>0</v>
      </c>
      <c r="D2834" s="363">
        <v>0</v>
      </c>
      <c r="E2834" s="363">
        <v>0</v>
      </c>
      <c r="F2834" s="363">
        <v>0</v>
      </c>
      <c r="G2834" s="363">
        <v>0</v>
      </c>
      <c r="H2834" s="363">
        <v>0</v>
      </c>
      <c r="I2834" s="363">
        <v>0</v>
      </c>
      <c r="J2834" s="363">
        <v>0</v>
      </c>
      <c r="K2834" s="363">
        <v>0</v>
      </c>
    </row>
    <row r="2835" spans="1:11">
      <c r="A2835" s="361">
        <f t="shared" si="44"/>
        <v>45775</v>
      </c>
      <c r="B2835" s="362">
        <v>23</v>
      </c>
      <c r="C2835" s="363">
        <v>23.363125992739597</v>
      </c>
      <c r="D2835" s="363">
        <v>0</v>
      </c>
      <c r="E2835" s="363">
        <v>0</v>
      </c>
      <c r="F2835" s="363">
        <v>0</v>
      </c>
      <c r="G2835" s="363">
        <v>0</v>
      </c>
      <c r="H2835" s="363">
        <v>0</v>
      </c>
      <c r="I2835" s="363">
        <v>0</v>
      </c>
      <c r="J2835" s="363">
        <v>0</v>
      </c>
      <c r="K2835" s="363">
        <v>0</v>
      </c>
    </row>
    <row r="2836" spans="1:11">
      <c r="A2836" s="361">
        <f t="shared" si="44"/>
        <v>45776</v>
      </c>
      <c r="B2836" s="362">
        <v>0</v>
      </c>
      <c r="C2836" s="363">
        <v>6.0677486242629897</v>
      </c>
      <c r="D2836" s="363">
        <v>0</v>
      </c>
      <c r="E2836" s="363">
        <v>0</v>
      </c>
      <c r="F2836" s="363">
        <v>0</v>
      </c>
      <c r="G2836" s="363">
        <v>0</v>
      </c>
      <c r="H2836" s="363">
        <v>0</v>
      </c>
      <c r="I2836" s="363">
        <v>595.45720446123607</v>
      </c>
      <c r="J2836" s="363">
        <v>0</v>
      </c>
      <c r="K2836" s="363">
        <v>0</v>
      </c>
    </row>
    <row r="2837" spans="1:11">
      <c r="A2837" s="361">
        <f t="shared" si="44"/>
        <v>45776</v>
      </c>
      <c r="B2837" s="362">
        <v>1</v>
      </c>
      <c r="C2837" s="363">
        <v>0</v>
      </c>
      <c r="D2837" s="363">
        <v>0</v>
      </c>
      <c r="E2837" s="363">
        <v>0</v>
      </c>
      <c r="F2837" s="363">
        <v>0</v>
      </c>
      <c r="G2837" s="363">
        <v>0</v>
      </c>
      <c r="H2837" s="363">
        <v>0</v>
      </c>
      <c r="I2837" s="363">
        <v>497.12790383430001</v>
      </c>
      <c r="J2837" s="363">
        <v>0</v>
      </c>
      <c r="K2837" s="363">
        <v>0</v>
      </c>
    </row>
    <row r="2838" spans="1:11">
      <c r="A2838" s="361">
        <f t="shared" si="44"/>
        <v>45776</v>
      </c>
      <c r="B2838" s="362">
        <v>2</v>
      </c>
      <c r="C2838" s="363">
        <v>0</v>
      </c>
      <c r="D2838" s="363">
        <v>0</v>
      </c>
      <c r="E2838" s="363">
        <v>0</v>
      </c>
      <c r="F2838" s="363">
        <v>0</v>
      </c>
      <c r="G2838" s="363">
        <v>0</v>
      </c>
      <c r="H2838" s="363">
        <v>0</v>
      </c>
      <c r="I2838" s="363">
        <v>490.802349178398</v>
      </c>
      <c r="J2838" s="363">
        <v>0</v>
      </c>
      <c r="K2838" s="363">
        <v>0</v>
      </c>
    </row>
    <row r="2839" spans="1:11">
      <c r="A2839" s="361">
        <f t="shared" si="44"/>
        <v>45776</v>
      </c>
      <c r="B2839" s="362">
        <v>3</v>
      </c>
      <c r="C2839" s="363">
        <v>0</v>
      </c>
      <c r="D2839" s="363">
        <v>0</v>
      </c>
      <c r="E2839" s="363">
        <v>0</v>
      </c>
      <c r="F2839" s="363">
        <v>0</v>
      </c>
      <c r="G2839" s="363">
        <v>0</v>
      </c>
      <c r="H2839" s="363">
        <v>0</v>
      </c>
      <c r="I2839" s="363">
        <v>387.51196849251602</v>
      </c>
      <c r="J2839" s="363">
        <v>0</v>
      </c>
      <c r="K2839" s="363">
        <v>0</v>
      </c>
    </row>
    <row r="2840" spans="1:11">
      <c r="A2840" s="361">
        <f t="shared" si="44"/>
        <v>45776</v>
      </c>
      <c r="B2840" s="362">
        <v>4</v>
      </c>
      <c r="C2840" s="363">
        <v>0</v>
      </c>
      <c r="D2840" s="363">
        <v>0</v>
      </c>
      <c r="E2840" s="363">
        <v>0</v>
      </c>
      <c r="F2840" s="363">
        <v>0</v>
      </c>
      <c r="G2840" s="363">
        <v>0</v>
      </c>
      <c r="H2840" s="363">
        <v>0</v>
      </c>
      <c r="I2840" s="363">
        <v>433.37683100326905</v>
      </c>
      <c r="J2840" s="363">
        <v>0</v>
      </c>
      <c r="K2840" s="363">
        <v>0</v>
      </c>
    </row>
    <row r="2841" spans="1:11">
      <c r="A2841" s="361">
        <f t="shared" si="44"/>
        <v>45776</v>
      </c>
      <c r="B2841" s="362">
        <v>5</v>
      </c>
      <c r="C2841" s="363">
        <v>0</v>
      </c>
      <c r="D2841" s="363">
        <v>0</v>
      </c>
      <c r="E2841" s="363">
        <v>0</v>
      </c>
      <c r="F2841" s="363">
        <v>219.49530000000001</v>
      </c>
      <c r="G2841" s="363">
        <v>0</v>
      </c>
      <c r="H2841" s="363">
        <v>0</v>
      </c>
      <c r="I2841" s="363">
        <v>509.38178095931107</v>
      </c>
      <c r="J2841" s="363">
        <v>0</v>
      </c>
      <c r="K2841" s="363">
        <v>0</v>
      </c>
    </row>
    <row r="2842" spans="1:11">
      <c r="A2842" s="361">
        <f t="shared" si="44"/>
        <v>45776</v>
      </c>
      <c r="B2842" s="362">
        <v>6</v>
      </c>
      <c r="C2842" s="363">
        <v>0</v>
      </c>
      <c r="D2842" s="363">
        <v>0</v>
      </c>
      <c r="E2842" s="363">
        <v>0</v>
      </c>
      <c r="F2842" s="363">
        <v>0</v>
      </c>
      <c r="G2842" s="363">
        <v>0</v>
      </c>
      <c r="H2842" s="363">
        <v>0</v>
      </c>
      <c r="I2842" s="363">
        <v>0</v>
      </c>
      <c r="J2842" s="363">
        <v>0</v>
      </c>
      <c r="K2842" s="363">
        <v>63.381247076192992</v>
      </c>
    </row>
    <row r="2843" spans="1:11">
      <c r="A2843" s="361">
        <f t="shared" si="44"/>
        <v>45776</v>
      </c>
      <c r="B2843" s="362">
        <v>7</v>
      </c>
      <c r="C2843" s="363">
        <v>0</v>
      </c>
      <c r="D2843" s="363">
        <v>0</v>
      </c>
      <c r="E2843" s="363">
        <v>0</v>
      </c>
      <c r="F2843" s="363">
        <v>517.84410000000003</v>
      </c>
      <c r="G2843" s="363">
        <v>0</v>
      </c>
      <c r="H2843" s="363">
        <v>0</v>
      </c>
      <c r="I2843" s="363">
        <v>0</v>
      </c>
      <c r="J2843" s="363">
        <v>0</v>
      </c>
      <c r="K2843" s="363">
        <v>45.220473809608002</v>
      </c>
    </row>
    <row r="2844" spans="1:11">
      <c r="A2844" s="361">
        <f t="shared" si="44"/>
        <v>45776</v>
      </c>
      <c r="B2844" s="362">
        <v>8</v>
      </c>
      <c r="C2844" s="363">
        <v>0</v>
      </c>
      <c r="D2844" s="363">
        <v>0</v>
      </c>
      <c r="E2844" s="363">
        <v>0</v>
      </c>
      <c r="F2844" s="363">
        <v>446.56130000000002</v>
      </c>
      <c r="G2844" s="363">
        <v>0</v>
      </c>
      <c r="H2844" s="363">
        <v>0</v>
      </c>
      <c r="I2844" s="363">
        <v>0</v>
      </c>
      <c r="J2844" s="363">
        <v>0</v>
      </c>
      <c r="K2844" s="363">
        <v>69.831396458538791</v>
      </c>
    </row>
    <row r="2845" spans="1:11">
      <c r="A2845" s="361">
        <f t="shared" si="44"/>
        <v>45776</v>
      </c>
      <c r="B2845" s="362">
        <v>9</v>
      </c>
      <c r="C2845" s="363">
        <v>0</v>
      </c>
      <c r="D2845" s="363">
        <v>0</v>
      </c>
      <c r="E2845" s="363">
        <v>0</v>
      </c>
      <c r="F2845" s="363">
        <v>257.53140000000002</v>
      </c>
      <c r="G2845" s="363">
        <v>0</v>
      </c>
      <c r="H2845" s="363">
        <v>0</v>
      </c>
      <c r="I2845" s="363">
        <v>0</v>
      </c>
      <c r="J2845" s="363">
        <v>0</v>
      </c>
      <c r="K2845" s="363">
        <v>68.110611526209695</v>
      </c>
    </row>
    <row r="2846" spans="1:11">
      <c r="A2846" s="361">
        <f t="shared" si="44"/>
        <v>45776</v>
      </c>
      <c r="B2846" s="362">
        <v>10</v>
      </c>
      <c r="C2846" s="363">
        <v>0</v>
      </c>
      <c r="D2846" s="363">
        <v>0</v>
      </c>
      <c r="E2846" s="363">
        <v>0</v>
      </c>
      <c r="F2846" s="363">
        <v>196.0926</v>
      </c>
      <c r="G2846" s="363">
        <v>0</v>
      </c>
      <c r="H2846" s="363">
        <v>0</v>
      </c>
      <c r="I2846" s="363">
        <v>0</v>
      </c>
      <c r="J2846" s="363">
        <v>0</v>
      </c>
      <c r="K2846" s="363">
        <v>68.243843369569305</v>
      </c>
    </row>
    <row r="2847" spans="1:11">
      <c r="A2847" s="361">
        <f t="shared" si="44"/>
        <v>45776</v>
      </c>
      <c r="B2847" s="362">
        <v>11</v>
      </c>
      <c r="C2847" s="363">
        <v>21.952665872823001</v>
      </c>
      <c r="D2847" s="363">
        <v>0</v>
      </c>
      <c r="E2847" s="363">
        <v>0</v>
      </c>
      <c r="F2847" s="363">
        <v>0</v>
      </c>
      <c r="G2847" s="363">
        <v>0</v>
      </c>
      <c r="H2847" s="363">
        <v>0</v>
      </c>
      <c r="I2847" s="363">
        <v>0</v>
      </c>
      <c r="J2847" s="363">
        <v>0</v>
      </c>
      <c r="K2847" s="363">
        <v>0</v>
      </c>
    </row>
    <row r="2848" spans="1:11">
      <c r="A2848" s="361">
        <f t="shared" si="44"/>
        <v>45776</v>
      </c>
      <c r="B2848" s="362">
        <v>12</v>
      </c>
      <c r="C2848" s="363">
        <v>0</v>
      </c>
      <c r="D2848" s="363">
        <v>0</v>
      </c>
      <c r="E2848" s="363">
        <v>0</v>
      </c>
      <c r="F2848" s="363">
        <v>0</v>
      </c>
      <c r="G2848" s="363">
        <v>0</v>
      </c>
      <c r="H2848" s="363">
        <v>0</v>
      </c>
      <c r="I2848" s="363">
        <v>0</v>
      </c>
      <c r="J2848" s="363">
        <v>0</v>
      </c>
      <c r="K2848" s="363">
        <v>0</v>
      </c>
    </row>
    <row r="2849" spans="1:11">
      <c r="A2849" s="361">
        <f t="shared" si="44"/>
        <v>45776</v>
      </c>
      <c r="B2849" s="362">
        <v>13</v>
      </c>
      <c r="C2849" s="363">
        <v>4.9011464005151302</v>
      </c>
      <c r="D2849" s="363">
        <v>0</v>
      </c>
      <c r="E2849" s="363">
        <v>0</v>
      </c>
      <c r="F2849" s="363">
        <v>0</v>
      </c>
      <c r="G2849" s="363">
        <v>0</v>
      </c>
      <c r="H2849" s="363">
        <v>0</v>
      </c>
      <c r="I2849" s="363">
        <v>0</v>
      </c>
      <c r="J2849" s="363">
        <v>0</v>
      </c>
      <c r="K2849" s="363">
        <v>0</v>
      </c>
    </row>
    <row r="2850" spans="1:11">
      <c r="A2850" s="361">
        <f t="shared" si="44"/>
        <v>45776</v>
      </c>
      <c r="B2850" s="362">
        <v>14</v>
      </c>
      <c r="C2850" s="363">
        <v>0</v>
      </c>
      <c r="D2850" s="363">
        <v>0</v>
      </c>
      <c r="E2850" s="363">
        <v>0</v>
      </c>
      <c r="F2850" s="363">
        <v>0</v>
      </c>
      <c r="G2850" s="363">
        <v>0</v>
      </c>
      <c r="H2850" s="363">
        <v>0</v>
      </c>
      <c r="I2850" s="363">
        <v>0</v>
      </c>
      <c r="J2850" s="363">
        <v>0</v>
      </c>
      <c r="K2850" s="363">
        <v>0</v>
      </c>
    </row>
    <row r="2851" spans="1:11">
      <c r="A2851" s="361">
        <f t="shared" si="44"/>
        <v>45776</v>
      </c>
      <c r="B2851" s="362">
        <v>15</v>
      </c>
      <c r="C2851" s="363">
        <v>0</v>
      </c>
      <c r="D2851" s="363">
        <v>0</v>
      </c>
      <c r="E2851" s="363">
        <v>0</v>
      </c>
      <c r="F2851" s="363">
        <v>0</v>
      </c>
      <c r="G2851" s="363">
        <v>0</v>
      </c>
      <c r="H2851" s="363">
        <v>0</v>
      </c>
      <c r="I2851" s="363">
        <v>0</v>
      </c>
      <c r="J2851" s="363">
        <v>0</v>
      </c>
      <c r="K2851" s="363">
        <v>0</v>
      </c>
    </row>
    <row r="2852" spans="1:11">
      <c r="A2852" s="361">
        <f t="shared" si="44"/>
        <v>45776</v>
      </c>
      <c r="B2852" s="362">
        <v>16</v>
      </c>
      <c r="C2852" s="363">
        <v>0</v>
      </c>
      <c r="D2852" s="363">
        <v>0</v>
      </c>
      <c r="E2852" s="363">
        <v>0</v>
      </c>
      <c r="F2852" s="363">
        <v>0</v>
      </c>
      <c r="G2852" s="363">
        <v>0</v>
      </c>
      <c r="H2852" s="363">
        <v>0</v>
      </c>
      <c r="I2852" s="363">
        <v>0</v>
      </c>
      <c r="J2852" s="363">
        <v>0</v>
      </c>
      <c r="K2852" s="363">
        <v>0</v>
      </c>
    </row>
    <row r="2853" spans="1:11">
      <c r="A2853" s="361">
        <f t="shared" si="44"/>
        <v>45776</v>
      </c>
      <c r="B2853" s="362">
        <v>17</v>
      </c>
      <c r="C2853" s="363">
        <v>0</v>
      </c>
      <c r="D2853" s="363">
        <v>0</v>
      </c>
      <c r="E2853" s="363">
        <v>0</v>
      </c>
      <c r="F2853" s="363">
        <v>0</v>
      </c>
      <c r="G2853" s="363">
        <v>0</v>
      </c>
      <c r="H2853" s="363">
        <v>0</v>
      </c>
      <c r="I2853" s="363">
        <v>0</v>
      </c>
      <c r="J2853" s="363">
        <v>0</v>
      </c>
      <c r="K2853" s="363">
        <v>0</v>
      </c>
    </row>
    <row r="2854" spans="1:11">
      <c r="A2854" s="361">
        <f t="shared" si="44"/>
        <v>45776</v>
      </c>
      <c r="B2854" s="362">
        <v>18</v>
      </c>
      <c r="C2854" s="363">
        <v>0</v>
      </c>
      <c r="D2854" s="363">
        <v>0</v>
      </c>
      <c r="E2854" s="363">
        <v>0</v>
      </c>
      <c r="F2854" s="363">
        <v>0</v>
      </c>
      <c r="G2854" s="363">
        <v>0</v>
      </c>
      <c r="H2854" s="363">
        <v>0</v>
      </c>
      <c r="I2854" s="363">
        <v>0</v>
      </c>
      <c r="J2854" s="363">
        <v>0</v>
      </c>
      <c r="K2854" s="363">
        <v>0</v>
      </c>
    </row>
    <row r="2855" spans="1:11">
      <c r="A2855" s="361">
        <f t="shared" si="44"/>
        <v>45776</v>
      </c>
      <c r="B2855" s="362">
        <v>19</v>
      </c>
      <c r="C2855" s="363">
        <v>0</v>
      </c>
      <c r="D2855" s="363">
        <v>0</v>
      </c>
      <c r="E2855" s="363">
        <v>0</v>
      </c>
      <c r="F2855" s="363">
        <v>0</v>
      </c>
      <c r="G2855" s="363">
        <v>0</v>
      </c>
      <c r="H2855" s="363">
        <v>0</v>
      </c>
      <c r="I2855" s="363">
        <v>0</v>
      </c>
      <c r="J2855" s="363">
        <v>0</v>
      </c>
      <c r="K2855" s="363">
        <v>0</v>
      </c>
    </row>
    <row r="2856" spans="1:11">
      <c r="A2856" s="361">
        <f t="shared" si="44"/>
        <v>45776</v>
      </c>
      <c r="B2856" s="362">
        <v>20</v>
      </c>
      <c r="C2856" s="363">
        <v>0</v>
      </c>
      <c r="D2856" s="363">
        <v>0</v>
      </c>
      <c r="E2856" s="363">
        <v>0</v>
      </c>
      <c r="F2856" s="363">
        <v>0</v>
      </c>
      <c r="G2856" s="363">
        <v>0</v>
      </c>
      <c r="H2856" s="363">
        <v>0</v>
      </c>
      <c r="I2856" s="363">
        <v>0</v>
      </c>
      <c r="J2856" s="363">
        <v>0</v>
      </c>
      <c r="K2856" s="363">
        <v>0</v>
      </c>
    </row>
    <row r="2857" spans="1:11">
      <c r="A2857" s="361">
        <f t="shared" si="44"/>
        <v>45776</v>
      </c>
      <c r="B2857" s="362">
        <v>21</v>
      </c>
      <c r="C2857" s="363">
        <v>0</v>
      </c>
      <c r="D2857" s="363">
        <v>0</v>
      </c>
      <c r="E2857" s="363">
        <v>0</v>
      </c>
      <c r="F2857" s="363">
        <v>0</v>
      </c>
      <c r="G2857" s="363">
        <v>0</v>
      </c>
      <c r="H2857" s="363">
        <v>0</v>
      </c>
      <c r="I2857" s="363">
        <v>0</v>
      </c>
      <c r="J2857" s="363">
        <v>0</v>
      </c>
      <c r="K2857" s="363">
        <v>0</v>
      </c>
    </row>
    <row r="2858" spans="1:11">
      <c r="A2858" s="361">
        <f t="shared" si="44"/>
        <v>45776</v>
      </c>
      <c r="B2858" s="362">
        <v>22</v>
      </c>
      <c r="C2858" s="363">
        <v>0</v>
      </c>
      <c r="D2858" s="363">
        <v>0</v>
      </c>
      <c r="E2858" s="363">
        <v>0</v>
      </c>
      <c r="F2858" s="363">
        <v>0</v>
      </c>
      <c r="G2858" s="363">
        <v>0</v>
      </c>
      <c r="H2858" s="363">
        <v>203.01932985771001</v>
      </c>
      <c r="I2858" s="363">
        <v>0</v>
      </c>
      <c r="J2858" s="363">
        <v>0</v>
      </c>
      <c r="K2858" s="363">
        <v>0</v>
      </c>
    </row>
    <row r="2859" spans="1:11">
      <c r="A2859" s="361">
        <f t="shared" si="44"/>
        <v>45776</v>
      </c>
      <c r="B2859" s="362">
        <v>23</v>
      </c>
      <c r="C2859" s="363">
        <v>659.19588129206511</v>
      </c>
      <c r="D2859" s="363">
        <v>0</v>
      </c>
      <c r="E2859" s="363">
        <v>0</v>
      </c>
      <c r="F2859" s="363">
        <v>0</v>
      </c>
      <c r="G2859" s="363">
        <v>0</v>
      </c>
      <c r="H2859" s="363">
        <v>0</v>
      </c>
      <c r="I2859" s="363">
        <v>0</v>
      </c>
      <c r="J2859" s="363">
        <v>0</v>
      </c>
      <c r="K2859" s="363">
        <v>0</v>
      </c>
    </row>
    <row r="2860" spans="1:11">
      <c r="A2860" s="361">
        <f t="shared" si="44"/>
        <v>45777</v>
      </c>
      <c r="B2860" s="362">
        <v>0</v>
      </c>
      <c r="C2860" s="363">
        <v>50.362993535451693</v>
      </c>
      <c r="D2860" s="363">
        <v>0</v>
      </c>
      <c r="E2860" s="363">
        <v>0</v>
      </c>
      <c r="F2860" s="363">
        <v>3257.1272000000004</v>
      </c>
      <c r="G2860" s="363">
        <v>0</v>
      </c>
      <c r="H2860" s="363">
        <v>0</v>
      </c>
      <c r="I2860" s="363">
        <v>8546.5538253789309</v>
      </c>
      <c r="J2860" s="363">
        <v>0</v>
      </c>
      <c r="K2860" s="363">
        <v>1813.1471024335403</v>
      </c>
    </row>
    <row r="2861" spans="1:11">
      <c r="A2861" s="361">
        <f t="shared" si="44"/>
        <v>45777</v>
      </c>
      <c r="B2861" s="362">
        <v>1</v>
      </c>
      <c r="C2861" s="363">
        <v>0</v>
      </c>
      <c r="D2861" s="363">
        <v>0</v>
      </c>
      <c r="E2861" s="363">
        <v>0</v>
      </c>
      <c r="F2861" s="363">
        <v>2816.8278</v>
      </c>
      <c r="G2861" s="363">
        <v>0</v>
      </c>
      <c r="H2861" s="363">
        <v>0</v>
      </c>
      <c r="I2861" s="363">
        <v>4288.4214077543693</v>
      </c>
      <c r="J2861" s="363">
        <v>0</v>
      </c>
      <c r="K2861" s="363">
        <v>2581.2445631393903</v>
      </c>
    </row>
    <row r="2862" spans="1:11">
      <c r="A2862" s="361">
        <f t="shared" si="44"/>
        <v>45777</v>
      </c>
      <c r="B2862" s="362">
        <v>2</v>
      </c>
      <c r="C2862" s="363">
        <v>0</v>
      </c>
      <c r="D2862" s="363">
        <v>0</v>
      </c>
      <c r="E2862" s="363">
        <v>0</v>
      </c>
      <c r="F2862" s="363">
        <v>2542.3968</v>
      </c>
      <c r="G2862" s="363">
        <v>0</v>
      </c>
      <c r="H2862" s="363">
        <v>0</v>
      </c>
      <c r="I2862" s="363">
        <v>7016.3793984115</v>
      </c>
      <c r="J2862" s="363">
        <v>0</v>
      </c>
      <c r="K2862" s="363">
        <v>2256.4246067025106</v>
      </c>
    </row>
    <row r="2863" spans="1:11">
      <c r="A2863" s="361">
        <f t="shared" si="44"/>
        <v>45777</v>
      </c>
      <c r="B2863" s="362">
        <v>3</v>
      </c>
      <c r="C2863" s="363">
        <v>0</v>
      </c>
      <c r="D2863" s="363">
        <v>0</v>
      </c>
      <c r="E2863" s="363">
        <v>0</v>
      </c>
      <c r="F2863" s="363">
        <v>1722.4702</v>
      </c>
      <c r="G2863" s="363">
        <v>0</v>
      </c>
      <c r="H2863" s="363">
        <v>0</v>
      </c>
      <c r="I2863" s="363">
        <v>6914.5800469837404</v>
      </c>
      <c r="J2863" s="363">
        <v>0</v>
      </c>
      <c r="K2863" s="363">
        <v>2250.1959014229001</v>
      </c>
    </row>
    <row r="2864" spans="1:11">
      <c r="A2864" s="361">
        <f t="shared" si="44"/>
        <v>45777</v>
      </c>
      <c r="B2864" s="362">
        <v>4</v>
      </c>
      <c r="C2864" s="363">
        <v>0</v>
      </c>
      <c r="D2864" s="363">
        <v>0</v>
      </c>
      <c r="E2864" s="363">
        <v>0</v>
      </c>
      <c r="F2864" s="363">
        <v>232.84550000000002</v>
      </c>
      <c r="G2864" s="363">
        <v>0</v>
      </c>
      <c r="H2864" s="363">
        <v>0</v>
      </c>
      <c r="I2864" s="363">
        <v>3198.0610699328199</v>
      </c>
      <c r="J2864" s="363">
        <v>0</v>
      </c>
      <c r="K2864" s="363">
        <v>430.79152633069305</v>
      </c>
    </row>
    <row r="2865" spans="1:11">
      <c r="A2865" s="361">
        <f t="shared" si="44"/>
        <v>45777</v>
      </c>
      <c r="B2865" s="362">
        <v>5</v>
      </c>
      <c r="C2865" s="363">
        <v>0</v>
      </c>
      <c r="D2865" s="363">
        <v>0</v>
      </c>
      <c r="E2865" s="363">
        <v>0</v>
      </c>
      <c r="F2865" s="363">
        <v>3467.2395000000001</v>
      </c>
      <c r="G2865" s="363">
        <v>0</v>
      </c>
      <c r="H2865" s="363">
        <v>0</v>
      </c>
      <c r="I2865" s="363">
        <v>648.32591799466002</v>
      </c>
      <c r="J2865" s="363">
        <v>0</v>
      </c>
      <c r="K2865" s="363">
        <v>182.281756173536</v>
      </c>
    </row>
    <row r="2866" spans="1:11">
      <c r="A2866" s="361">
        <f t="shared" si="44"/>
        <v>45777</v>
      </c>
      <c r="B2866" s="362">
        <v>6</v>
      </c>
      <c r="C2866" s="363">
        <v>0</v>
      </c>
      <c r="D2866" s="363">
        <v>0</v>
      </c>
      <c r="E2866" s="363">
        <v>0</v>
      </c>
      <c r="F2866" s="363">
        <v>897.31850000000009</v>
      </c>
      <c r="G2866" s="363">
        <v>0</v>
      </c>
      <c r="H2866" s="363">
        <v>0</v>
      </c>
      <c r="I2866" s="363">
        <v>0</v>
      </c>
      <c r="J2866" s="363">
        <v>0</v>
      </c>
      <c r="K2866" s="363">
        <v>176.77530524972403</v>
      </c>
    </row>
    <row r="2867" spans="1:11">
      <c r="A2867" s="361">
        <f t="shared" si="44"/>
        <v>45777</v>
      </c>
      <c r="B2867" s="362">
        <v>7</v>
      </c>
      <c r="C2867" s="363">
        <v>879.38178072705102</v>
      </c>
      <c r="D2867" s="363">
        <v>0</v>
      </c>
      <c r="E2867" s="363">
        <v>0</v>
      </c>
      <c r="F2867" s="363">
        <v>3112.9354000000003</v>
      </c>
      <c r="G2867" s="363">
        <v>0</v>
      </c>
      <c r="H2867" s="363">
        <v>0</v>
      </c>
      <c r="I2867" s="363">
        <v>0</v>
      </c>
      <c r="J2867" s="363">
        <v>0</v>
      </c>
      <c r="K2867" s="363">
        <v>103.129787319562</v>
      </c>
    </row>
    <row r="2868" spans="1:11">
      <c r="A2868" s="361">
        <f t="shared" si="44"/>
        <v>45777</v>
      </c>
      <c r="B2868" s="362">
        <v>8</v>
      </c>
      <c r="C2868" s="363">
        <v>0</v>
      </c>
      <c r="D2868" s="363">
        <v>0</v>
      </c>
      <c r="E2868" s="363">
        <v>0</v>
      </c>
      <c r="F2868" s="363">
        <v>1144.4125000000001</v>
      </c>
      <c r="G2868" s="363">
        <v>0</v>
      </c>
      <c r="H2868" s="363">
        <v>0</v>
      </c>
      <c r="I2868" s="363">
        <v>0</v>
      </c>
      <c r="J2868" s="363">
        <v>0</v>
      </c>
      <c r="K2868" s="363">
        <v>326.84192074439903</v>
      </c>
    </row>
    <row r="2869" spans="1:11">
      <c r="A2869" s="361">
        <f t="shared" si="44"/>
        <v>45777</v>
      </c>
      <c r="B2869" s="362">
        <v>9</v>
      </c>
      <c r="C2869" s="363">
        <v>0</v>
      </c>
      <c r="D2869" s="363">
        <v>0</v>
      </c>
      <c r="E2869" s="363">
        <v>0</v>
      </c>
      <c r="F2869" s="363">
        <v>590.90070000000003</v>
      </c>
      <c r="G2869" s="363">
        <v>0</v>
      </c>
      <c r="H2869" s="363">
        <v>0</v>
      </c>
      <c r="I2869" s="363">
        <v>0</v>
      </c>
      <c r="J2869" s="363">
        <v>0</v>
      </c>
      <c r="K2869" s="363">
        <v>374.564886481955</v>
      </c>
    </row>
    <row r="2870" spans="1:11">
      <c r="A2870" s="361">
        <f t="shared" si="44"/>
        <v>45777</v>
      </c>
      <c r="B2870" s="362">
        <v>10</v>
      </c>
      <c r="C2870" s="363">
        <v>0</v>
      </c>
      <c r="D2870" s="363">
        <v>0</v>
      </c>
      <c r="E2870" s="363">
        <v>0</v>
      </c>
      <c r="F2870" s="363">
        <v>485.82240000000002</v>
      </c>
      <c r="G2870" s="363">
        <v>0</v>
      </c>
      <c r="H2870" s="363">
        <v>0</v>
      </c>
      <c r="I2870" s="363">
        <v>0</v>
      </c>
      <c r="J2870" s="363">
        <v>0</v>
      </c>
      <c r="K2870" s="363">
        <v>374.58390258813603</v>
      </c>
    </row>
    <row r="2871" spans="1:11">
      <c r="A2871" s="361">
        <f t="shared" si="44"/>
        <v>45777</v>
      </c>
      <c r="B2871" s="362">
        <v>11</v>
      </c>
      <c r="C2871" s="363">
        <v>0</v>
      </c>
      <c r="D2871" s="363">
        <v>0</v>
      </c>
      <c r="E2871" s="363">
        <v>0</v>
      </c>
      <c r="F2871" s="363">
        <v>167.71430000000001</v>
      </c>
      <c r="G2871" s="363">
        <v>0</v>
      </c>
      <c r="H2871" s="363">
        <v>0</v>
      </c>
      <c r="I2871" s="363">
        <v>0</v>
      </c>
      <c r="J2871" s="363">
        <v>0</v>
      </c>
      <c r="K2871" s="363">
        <v>69.396477284561485</v>
      </c>
    </row>
    <row r="2872" spans="1:11">
      <c r="A2872" s="361">
        <f t="shared" si="44"/>
        <v>45777</v>
      </c>
      <c r="B2872" s="362">
        <v>12</v>
      </c>
      <c r="C2872" s="363">
        <v>0</v>
      </c>
      <c r="D2872" s="363">
        <v>0</v>
      </c>
      <c r="E2872" s="363">
        <v>0</v>
      </c>
      <c r="F2872" s="363">
        <v>0</v>
      </c>
      <c r="G2872" s="363">
        <v>0</v>
      </c>
      <c r="H2872" s="363">
        <v>0</v>
      </c>
      <c r="I2872" s="363">
        <v>0</v>
      </c>
      <c r="J2872" s="363">
        <v>0</v>
      </c>
      <c r="K2872" s="363">
        <v>0</v>
      </c>
    </row>
    <row r="2873" spans="1:11">
      <c r="A2873" s="361">
        <f t="shared" si="44"/>
        <v>45777</v>
      </c>
      <c r="B2873" s="362">
        <v>13</v>
      </c>
      <c r="C2873" s="363">
        <v>0</v>
      </c>
      <c r="D2873" s="363">
        <v>0</v>
      </c>
      <c r="E2873" s="363">
        <v>0</v>
      </c>
      <c r="F2873" s="363">
        <v>0</v>
      </c>
      <c r="G2873" s="363">
        <v>0</v>
      </c>
      <c r="H2873" s="363">
        <v>0</v>
      </c>
      <c r="I2873" s="363">
        <v>0</v>
      </c>
      <c r="J2873" s="363">
        <v>0</v>
      </c>
      <c r="K2873" s="363">
        <v>0</v>
      </c>
    </row>
    <row r="2874" spans="1:11">
      <c r="A2874" s="361">
        <f t="shared" si="44"/>
        <v>45777</v>
      </c>
      <c r="B2874" s="362">
        <v>14</v>
      </c>
      <c r="C2874" s="363">
        <v>0</v>
      </c>
      <c r="D2874" s="363">
        <v>0</v>
      </c>
      <c r="E2874" s="363">
        <v>0</v>
      </c>
      <c r="F2874" s="363">
        <v>0</v>
      </c>
      <c r="G2874" s="363">
        <v>0</v>
      </c>
      <c r="H2874" s="363">
        <v>0</v>
      </c>
      <c r="I2874" s="363">
        <v>0</v>
      </c>
      <c r="J2874" s="363">
        <v>0</v>
      </c>
      <c r="K2874" s="363">
        <v>0</v>
      </c>
    </row>
    <row r="2875" spans="1:11">
      <c r="A2875" s="361">
        <f t="shared" si="44"/>
        <v>45777</v>
      </c>
      <c r="B2875" s="362">
        <v>15</v>
      </c>
      <c r="C2875" s="363">
        <v>0</v>
      </c>
      <c r="D2875" s="363">
        <v>0</v>
      </c>
      <c r="E2875" s="363">
        <v>0</v>
      </c>
      <c r="F2875" s="363">
        <v>0</v>
      </c>
      <c r="G2875" s="363">
        <v>0</v>
      </c>
      <c r="H2875" s="363">
        <v>0</v>
      </c>
      <c r="I2875" s="363">
        <v>0</v>
      </c>
      <c r="J2875" s="363">
        <v>0</v>
      </c>
      <c r="K2875" s="363">
        <v>0</v>
      </c>
    </row>
    <row r="2876" spans="1:11">
      <c r="A2876" s="361">
        <f t="shared" si="44"/>
        <v>45777</v>
      </c>
      <c r="B2876" s="362">
        <v>16</v>
      </c>
      <c r="C2876" s="363">
        <v>0</v>
      </c>
      <c r="D2876" s="363">
        <v>0</v>
      </c>
      <c r="E2876" s="363">
        <v>0</v>
      </c>
      <c r="F2876" s="363">
        <v>0</v>
      </c>
      <c r="G2876" s="363">
        <v>0</v>
      </c>
      <c r="H2876" s="363">
        <v>0</v>
      </c>
      <c r="I2876" s="363">
        <v>0</v>
      </c>
      <c r="J2876" s="363">
        <v>0</v>
      </c>
      <c r="K2876" s="363">
        <v>0</v>
      </c>
    </row>
    <row r="2877" spans="1:11">
      <c r="A2877" s="361">
        <f t="shared" si="44"/>
        <v>45777</v>
      </c>
      <c r="B2877" s="362">
        <v>17</v>
      </c>
      <c r="C2877" s="363">
        <v>0</v>
      </c>
      <c r="D2877" s="363">
        <v>0</v>
      </c>
      <c r="E2877" s="363">
        <v>0</v>
      </c>
      <c r="F2877" s="363">
        <v>0</v>
      </c>
      <c r="G2877" s="363">
        <v>0</v>
      </c>
      <c r="H2877" s="363">
        <v>0</v>
      </c>
      <c r="I2877" s="363">
        <v>0</v>
      </c>
      <c r="J2877" s="363">
        <v>0</v>
      </c>
      <c r="K2877" s="363">
        <v>0</v>
      </c>
    </row>
    <row r="2878" spans="1:11">
      <c r="A2878" s="361">
        <f t="shared" si="44"/>
        <v>45777</v>
      </c>
      <c r="B2878" s="362">
        <v>18</v>
      </c>
      <c r="C2878" s="363">
        <v>0</v>
      </c>
      <c r="D2878" s="363">
        <v>0</v>
      </c>
      <c r="E2878" s="363">
        <v>0</v>
      </c>
      <c r="F2878" s="363">
        <v>0</v>
      </c>
      <c r="G2878" s="363">
        <v>0</v>
      </c>
      <c r="H2878" s="363">
        <v>0</v>
      </c>
      <c r="I2878" s="363">
        <v>0</v>
      </c>
      <c r="J2878" s="363">
        <v>0</v>
      </c>
      <c r="K2878" s="363">
        <v>0</v>
      </c>
    </row>
    <row r="2879" spans="1:11">
      <c r="A2879" s="361">
        <f t="shared" si="44"/>
        <v>45777</v>
      </c>
      <c r="B2879" s="362">
        <v>19</v>
      </c>
      <c r="C2879" s="363">
        <v>0</v>
      </c>
      <c r="D2879" s="363">
        <v>0</v>
      </c>
      <c r="E2879" s="363">
        <v>0</v>
      </c>
      <c r="F2879" s="363">
        <v>0</v>
      </c>
      <c r="G2879" s="363">
        <v>0</v>
      </c>
      <c r="H2879" s="363">
        <v>0</v>
      </c>
      <c r="I2879" s="363">
        <v>0</v>
      </c>
      <c r="J2879" s="363">
        <v>0</v>
      </c>
      <c r="K2879" s="363">
        <v>0</v>
      </c>
    </row>
    <row r="2880" spans="1:11">
      <c r="A2880" s="361">
        <f t="shared" si="44"/>
        <v>45777</v>
      </c>
      <c r="B2880" s="362">
        <v>20</v>
      </c>
      <c r="C2880" s="363">
        <v>0</v>
      </c>
      <c r="D2880" s="363">
        <v>0</v>
      </c>
      <c r="E2880" s="363">
        <v>0</v>
      </c>
      <c r="F2880" s="363">
        <v>0</v>
      </c>
      <c r="G2880" s="363">
        <v>0</v>
      </c>
      <c r="H2880" s="363">
        <v>0</v>
      </c>
      <c r="I2880" s="363">
        <v>0</v>
      </c>
      <c r="J2880" s="363">
        <v>0</v>
      </c>
      <c r="K2880" s="363">
        <v>0</v>
      </c>
    </row>
    <row r="2881" spans="1:11">
      <c r="A2881" s="361">
        <f t="shared" si="44"/>
        <v>45777</v>
      </c>
      <c r="B2881" s="362">
        <v>21</v>
      </c>
      <c r="C2881" s="363">
        <v>0</v>
      </c>
      <c r="D2881" s="363">
        <v>0</v>
      </c>
      <c r="E2881" s="363">
        <v>0</v>
      </c>
      <c r="F2881" s="363">
        <v>0</v>
      </c>
      <c r="G2881" s="363">
        <v>0</v>
      </c>
      <c r="H2881" s="363">
        <v>0</v>
      </c>
      <c r="I2881" s="363">
        <v>0</v>
      </c>
      <c r="J2881" s="363">
        <v>0</v>
      </c>
      <c r="K2881" s="363">
        <v>0</v>
      </c>
    </row>
    <row r="2882" spans="1:11">
      <c r="A2882" s="361">
        <f t="shared" si="44"/>
        <v>45777</v>
      </c>
      <c r="B2882" s="362">
        <v>22</v>
      </c>
      <c r="C2882" s="363">
        <v>0</v>
      </c>
      <c r="D2882" s="363">
        <v>0</v>
      </c>
      <c r="E2882" s="363">
        <v>0</v>
      </c>
      <c r="F2882" s="363">
        <v>0</v>
      </c>
      <c r="G2882" s="363">
        <v>0</v>
      </c>
      <c r="H2882" s="363">
        <v>0</v>
      </c>
      <c r="I2882" s="363">
        <v>0</v>
      </c>
      <c r="J2882" s="363">
        <v>0</v>
      </c>
      <c r="K2882" s="363">
        <v>79.09853763162279</v>
      </c>
    </row>
    <row r="2883" spans="1:11">
      <c r="A2883" s="361">
        <f t="shared" si="44"/>
        <v>45777</v>
      </c>
      <c r="B2883" s="362">
        <v>23</v>
      </c>
      <c r="C2883" s="363">
        <v>0</v>
      </c>
      <c r="D2883" s="363">
        <v>0</v>
      </c>
      <c r="E2883" s="363">
        <v>0</v>
      </c>
      <c r="F2883" s="363">
        <v>40.047499999999999</v>
      </c>
      <c r="G2883" s="363">
        <v>0</v>
      </c>
      <c r="H2883" s="363">
        <v>0</v>
      </c>
      <c r="I2883" s="363">
        <v>0</v>
      </c>
      <c r="J2883" s="363">
        <v>0</v>
      </c>
      <c r="K2883" s="363">
        <v>895.29330432271706</v>
      </c>
    </row>
    <row r="2884" spans="1:11">
      <c r="A2884" s="361">
        <f t="shared" si="44"/>
        <v>45778</v>
      </c>
      <c r="B2884" s="362">
        <v>0</v>
      </c>
      <c r="C2884" s="363">
        <v>0.29263273152292602</v>
      </c>
      <c r="D2884" s="363">
        <v>0</v>
      </c>
      <c r="E2884" s="363">
        <v>0</v>
      </c>
      <c r="F2884" s="363">
        <v>0</v>
      </c>
      <c r="G2884" s="363">
        <v>0</v>
      </c>
      <c r="H2884" s="363">
        <v>0</v>
      </c>
      <c r="I2884" s="363">
        <v>0</v>
      </c>
      <c r="J2884" s="363">
        <v>0</v>
      </c>
      <c r="K2884" s="363">
        <v>0</v>
      </c>
    </row>
    <row r="2885" spans="1:11">
      <c r="A2885" s="361">
        <f t="shared" ref="A2885:A2948" si="45">IF(B2885=0,A2884+1,A2884)</f>
        <v>45778</v>
      </c>
      <c r="B2885" s="362">
        <v>1</v>
      </c>
      <c r="C2885" s="363">
        <v>0</v>
      </c>
      <c r="D2885" s="363">
        <v>0</v>
      </c>
      <c r="E2885" s="363">
        <v>0</v>
      </c>
      <c r="F2885" s="363">
        <v>0</v>
      </c>
      <c r="G2885" s="363">
        <v>0</v>
      </c>
      <c r="H2885" s="363">
        <v>0</v>
      </c>
      <c r="I2885" s="363">
        <v>239.42545973967202</v>
      </c>
      <c r="J2885" s="363">
        <v>0</v>
      </c>
      <c r="K2885" s="363">
        <v>0</v>
      </c>
    </row>
    <row r="2886" spans="1:11">
      <c r="A2886" s="361">
        <f t="shared" si="45"/>
        <v>45778</v>
      </c>
      <c r="B2886" s="362">
        <v>2</v>
      </c>
      <c r="C2886" s="363">
        <v>0</v>
      </c>
      <c r="D2886" s="363">
        <v>0</v>
      </c>
      <c r="E2886" s="363">
        <v>0</v>
      </c>
      <c r="F2886" s="363">
        <v>0</v>
      </c>
      <c r="G2886" s="363">
        <v>0</v>
      </c>
      <c r="H2886" s="363">
        <v>0</v>
      </c>
      <c r="I2886" s="363">
        <v>275.48474059379907</v>
      </c>
      <c r="J2886" s="363">
        <v>0</v>
      </c>
      <c r="K2886" s="363">
        <v>0</v>
      </c>
    </row>
    <row r="2887" spans="1:11">
      <c r="A2887" s="361">
        <f t="shared" si="45"/>
        <v>45778</v>
      </c>
      <c r="B2887" s="362">
        <v>3</v>
      </c>
      <c r="C2887" s="363">
        <v>0</v>
      </c>
      <c r="D2887" s="363">
        <v>0</v>
      </c>
      <c r="E2887" s="363">
        <v>0</v>
      </c>
      <c r="F2887" s="363">
        <v>0</v>
      </c>
      <c r="G2887" s="363">
        <v>0</v>
      </c>
      <c r="H2887" s="363">
        <v>0</v>
      </c>
      <c r="I2887" s="363">
        <v>299.87919205975203</v>
      </c>
      <c r="J2887" s="363">
        <v>0</v>
      </c>
      <c r="K2887" s="363">
        <v>0</v>
      </c>
    </row>
    <row r="2888" spans="1:11">
      <c r="A2888" s="361">
        <f t="shared" si="45"/>
        <v>45778</v>
      </c>
      <c r="B2888" s="362">
        <v>4</v>
      </c>
      <c r="C2888" s="363">
        <v>0</v>
      </c>
      <c r="D2888" s="363">
        <v>0</v>
      </c>
      <c r="E2888" s="363">
        <v>0</v>
      </c>
      <c r="F2888" s="363">
        <v>0</v>
      </c>
      <c r="G2888" s="363">
        <v>0</v>
      </c>
      <c r="H2888" s="363">
        <v>0</v>
      </c>
      <c r="I2888" s="363">
        <v>341.33553926696504</v>
      </c>
      <c r="J2888" s="363">
        <v>0</v>
      </c>
      <c r="K2888" s="363">
        <v>0</v>
      </c>
    </row>
    <row r="2889" spans="1:11">
      <c r="A2889" s="361">
        <f t="shared" si="45"/>
        <v>45778</v>
      </c>
      <c r="B2889" s="362">
        <v>5</v>
      </c>
      <c r="C2889" s="363">
        <v>0</v>
      </c>
      <c r="D2889" s="363">
        <v>0</v>
      </c>
      <c r="E2889" s="363">
        <v>0</v>
      </c>
      <c r="F2889" s="363">
        <v>455.84390000000002</v>
      </c>
      <c r="G2889" s="363">
        <v>0</v>
      </c>
      <c r="H2889" s="363">
        <v>0</v>
      </c>
      <c r="I2889" s="363">
        <v>148.52860349972602</v>
      </c>
      <c r="J2889" s="363">
        <v>0</v>
      </c>
      <c r="K2889" s="363">
        <v>0</v>
      </c>
    </row>
    <row r="2890" spans="1:11">
      <c r="A2890" s="361">
        <f t="shared" si="45"/>
        <v>45778</v>
      </c>
      <c r="B2890" s="362">
        <v>6</v>
      </c>
      <c r="C2890" s="363">
        <v>1621.96001617609</v>
      </c>
      <c r="D2890" s="363">
        <v>0</v>
      </c>
      <c r="E2890" s="363">
        <v>0</v>
      </c>
      <c r="F2890" s="363">
        <v>4294.3926000000001</v>
      </c>
      <c r="G2890" s="363">
        <v>0</v>
      </c>
      <c r="H2890" s="363">
        <v>0</v>
      </c>
      <c r="I2890" s="363">
        <v>2125.5879812537801</v>
      </c>
      <c r="J2890" s="363">
        <v>0</v>
      </c>
      <c r="K2890" s="363">
        <v>95.784516700669599</v>
      </c>
    </row>
    <row r="2891" spans="1:11">
      <c r="A2891" s="361">
        <f t="shared" si="45"/>
        <v>45778</v>
      </c>
      <c r="B2891" s="362">
        <v>7</v>
      </c>
      <c r="C2891" s="363">
        <v>0</v>
      </c>
      <c r="D2891" s="363">
        <v>0</v>
      </c>
      <c r="E2891" s="363">
        <v>0</v>
      </c>
      <c r="F2891" s="363">
        <v>1125.4563000000001</v>
      </c>
      <c r="G2891" s="363">
        <v>0</v>
      </c>
      <c r="H2891" s="363">
        <v>0</v>
      </c>
      <c r="I2891" s="363">
        <v>353.66827506167704</v>
      </c>
      <c r="J2891" s="363">
        <v>0</v>
      </c>
      <c r="K2891" s="363">
        <v>0</v>
      </c>
    </row>
    <row r="2892" spans="1:11">
      <c r="A2892" s="361">
        <f t="shared" si="45"/>
        <v>45778</v>
      </c>
      <c r="B2892" s="362">
        <v>8</v>
      </c>
      <c r="C2892" s="363">
        <v>0</v>
      </c>
      <c r="D2892" s="363">
        <v>0</v>
      </c>
      <c r="E2892" s="363">
        <v>0</v>
      </c>
      <c r="F2892" s="363">
        <v>2161.3130000000001</v>
      </c>
      <c r="G2892" s="363">
        <v>0</v>
      </c>
      <c r="H2892" s="363">
        <v>0</v>
      </c>
      <c r="I2892" s="363">
        <v>1666.7835092585199</v>
      </c>
      <c r="J2892" s="363">
        <v>0</v>
      </c>
      <c r="K2892" s="363">
        <v>0</v>
      </c>
    </row>
    <row r="2893" spans="1:11">
      <c r="A2893" s="361">
        <f t="shared" si="45"/>
        <v>45778</v>
      </c>
      <c r="B2893" s="362">
        <v>9</v>
      </c>
      <c r="C2893" s="363">
        <v>0</v>
      </c>
      <c r="D2893" s="363">
        <v>0</v>
      </c>
      <c r="E2893" s="363">
        <v>213.41924911931503</v>
      </c>
      <c r="F2893" s="363">
        <v>2161.3130000000001</v>
      </c>
      <c r="G2893" s="363">
        <v>0</v>
      </c>
      <c r="H2893" s="363">
        <v>0</v>
      </c>
      <c r="I2893" s="363">
        <v>1932.1462591951702</v>
      </c>
      <c r="J2893" s="363">
        <v>0</v>
      </c>
      <c r="K2893" s="363">
        <v>0</v>
      </c>
    </row>
    <row r="2894" spans="1:11">
      <c r="A2894" s="361">
        <f t="shared" si="45"/>
        <v>45778</v>
      </c>
      <c r="B2894" s="362">
        <v>10</v>
      </c>
      <c r="C2894" s="363">
        <v>14.479321122912001</v>
      </c>
      <c r="D2894" s="363">
        <v>0</v>
      </c>
      <c r="E2894" s="363">
        <v>166.20299374900401</v>
      </c>
      <c r="F2894" s="363">
        <v>766.75110000000006</v>
      </c>
      <c r="G2894" s="363">
        <v>0</v>
      </c>
      <c r="H2894" s="363">
        <v>0</v>
      </c>
      <c r="I2894" s="363">
        <v>398.15260294342704</v>
      </c>
      <c r="J2894" s="363">
        <v>0</v>
      </c>
      <c r="K2894" s="363">
        <v>0</v>
      </c>
    </row>
    <row r="2895" spans="1:11">
      <c r="A2895" s="361">
        <f t="shared" si="45"/>
        <v>45778</v>
      </c>
      <c r="B2895" s="362">
        <v>11</v>
      </c>
      <c r="C2895" s="363">
        <v>0</v>
      </c>
      <c r="D2895" s="363">
        <v>0</v>
      </c>
      <c r="E2895" s="363">
        <v>118.12409968219201</v>
      </c>
      <c r="F2895" s="363">
        <v>618.82220000000007</v>
      </c>
      <c r="G2895" s="363">
        <v>0</v>
      </c>
      <c r="H2895" s="363">
        <v>0</v>
      </c>
      <c r="I2895" s="363">
        <v>0</v>
      </c>
      <c r="J2895" s="363">
        <v>0</v>
      </c>
      <c r="K2895" s="363">
        <v>0</v>
      </c>
    </row>
    <row r="2896" spans="1:11">
      <c r="A2896" s="361">
        <f t="shared" si="45"/>
        <v>45778</v>
      </c>
      <c r="B2896" s="362">
        <v>12</v>
      </c>
      <c r="C2896" s="363">
        <v>49.163413137987398</v>
      </c>
      <c r="D2896" s="363">
        <v>0</v>
      </c>
      <c r="E2896" s="363">
        <v>118.36049086291301</v>
      </c>
      <c r="F2896" s="363">
        <v>593.56990000000008</v>
      </c>
      <c r="G2896" s="363">
        <v>0</v>
      </c>
      <c r="H2896" s="363">
        <v>0</v>
      </c>
      <c r="I2896" s="363">
        <v>0</v>
      </c>
      <c r="J2896" s="363">
        <v>0</v>
      </c>
      <c r="K2896" s="363">
        <v>0</v>
      </c>
    </row>
    <row r="2897" spans="1:11">
      <c r="A2897" s="361">
        <f t="shared" si="45"/>
        <v>45778</v>
      </c>
      <c r="B2897" s="362">
        <v>13</v>
      </c>
      <c r="C2897" s="363">
        <v>0</v>
      </c>
      <c r="D2897" s="363">
        <v>0</v>
      </c>
      <c r="E2897" s="363">
        <v>0</v>
      </c>
      <c r="F2897" s="363">
        <v>395.78300000000002</v>
      </c>
      <c r="G2897" s="363">
        <v>0</v>
      </c>
      <c r="H2897" s="363">
        <v>0</v>
      </c>
      <c r="I2897" s="363">
        <v>0</v>
      </c>
      <c r="J2897" s="363">
        <v>0</v>
      </c>
      <c r="K2897" s="363">
        <v>81.923043766754688</v>
      </c>
    </row>
    <row r="2898" spans="1:11">
      <c r="A2898" s="361">
        <f t="shared" si="45"/>
        <v>45778</v>
      </c>
      <c r="B2898" s="362">
        <v>14</v>
      </c>
      <c r="C2898" s="363">
        <v>0</v>
      </c>
      <c r="D2898" s="363">
        <v>0</v>
      </c>
      <c r="E2898" s="363">
        <v>0</v>
      </c>
      <c r="F2898" s="363">
        <v>398.0471</v>
      </c>
      <c r="G2898" s="363">
        <v>0</v>
      </c>
      <c r="H2898" s="363">
        <v>0</v>
      </c>
      <c r="I2898" s="363">
        <v>0</v>
      </c>
      <c r="J2898" s="363">
        <v>0</v>
      </c>
      <c r="K2898" s="363">
        <v>82.074954859781386</v>
      </c>
    </row>
    <row r="2899" spans="1:11">
      <c r="A2899" s="361">
        <f t="shared" si="45"/>
        <v>45778</v>
      </c>
      <c r="B2899" s="362">
        <v>15</v>
      </c>
      <c r="C2899" s="363">
        <v>0</v>
      </c>
      <c r="D2899" s="363">
        <v>0</v>
      </c>
      <c r="E2899" s="363">
        <v>0</v>
      </c>
      <c r="F2899" s="363">
        <v>465.72900000000004</v>
      </c>
      <c r="G2899" s="363">
        <v>0</v>
      </c>
      <c r="H2899" s="363">
        <v>0</v>
      </c>
      <c r="I2899" s="363">
        <v>0</v>
      </c>
      <c r="J2899" s="363">
        <v>0</v>
      </c>
      <c r="K2899" s="363">
        <v>82.0464765055344</v>
      </c>
    </row>
    <row r="2900" spans="1:11">
      <c r="A2900" s="361">
        <f t="shared" si="45"/>
        <v>45778</v>
      </c>
      <c r="B2900" s="362">
        <v>16</v>
      </c>
      <c r="C2900" s="363">
        <v>3.0827435843781901</v>
      </c>
      <c r="D2900" s="363">
        <v>0</v>
      </c>
      <c r="E2900" s="363">
        <v>0</v>
      </c>
      <c r="F2900" s="363">
        <v>463.46480000000003</v>
      </c>
      <c r="G2900" s="363">
        <v>0</v>
      </c>
      <c r="H2900" s="363">
        <v>0</v>
      </c>
      <c r="I2900" s="363">
        <v>0</v>
      </c>
      <c r="J2900" s="363">
        <v>0</v>
      </c>
      <c r="K2900" s="363">
        <v>81.715518317441308</v>
      </c>
    </row>
    <row r="2901" spans="1:11">
      <c r="A2901" s="361">
        <f t="shared" si="45"/>
        <v>45778</v>
      </c>
      <c r="B2901" s="362">
        <v>17</v>
      </c>
      <c r="C2901" s="363">
        <v>0</v>
      </c>
      <c r="D2901" s="363">
        <v>0</v>
      </c>
      <c r="E2901" s="363">
        <v>0</v>
      </c>
      <c r="F2901" s="363">
        <v>0</v>
      </c>
      <c r="G2901" s="363">
        <v>0</v>
      </c>
      <c r="H2901" s="363">
        <v>0</v>
      </c>
      <c r="I2901" s="363">
        <v>0</v>
      </c>
      <c r="J2901" s="363">
        <v>0</v>
      </c>
      <c r="K2901" s="363">
        <v>0</v>
      </c>
    </row>
    <row r="2902" spans="1:11">
      <c r="A2902" s="361">
        <f t="shared" si="45"/>
        <v>45778</v>
      </c>
      <c r="B2902" s="362">
        <v>18</v>
      </c>
      <c r="C2902" s="363">
        <v>0</v>
      </c>
      <c r="D2902" s="363">
        <v>0</v>
      </c>
      <c r="E2902" s="363">
        <v>0</v>
      </c>
      <c r="F2902" s="363">
        <v>0</v>
      </c>
      <c r="G2902" s="363">
        <v>0</v>
      </c>
      <c r="H2902" s="363">
        <v>0</v>
      </c>
      <c r="I2902" s="363">
        <v>0</v>
      </c>
      <c r="J2902" s="363">
        <v>0</v>
      </c>
      <c r="K2902" s="363">
        <v>0</v>
      </c>
    </row>
    <row r="2903" spans="1:11">
      <c r="A2903" s="361">
        <f t="shared" si="45"/>
        <v>45778</v>
      </c>
      <c r="B2903" s="362">
        <v>19</v>
      </c>
      <c r="C2903" s="363">
        <v>0</v>
      </c>
      <c r="D2903" s="363">
        <v>0</v>
      </c>
      <c r="E2903" s="363">
        <v>0</v>
      </c>
      <c r="F2903" s="363">
        <v>0</v>
      </c>
      <c r="G2903" s="363">
        <v>0</v>
      </c>
      <c r="H2903" s="363">
        <v>0</v>
      </c>
      <c r="I2903" s="363">
        <v>0</v>
      </c>
      <c r="J2903" s="363">
        <v>0</v>
      </c>
      <c r="K2903" s="363">
        <v>0</v>
      </c>
    </row>
    <row r="2904" spans="1:11">
      <c r="A2904" s="361">
        <f t="shared" si="45"/>
        <v>45778</v>
      </c>
      <c r="B2904" s="362">
        <v>20</v>
      </c>
      <c r="C2904" s="363">
        <v>0</v>
      </c>
      <c r="D2904" s="363">
        <v>0</v>
      </c>
      <c r="E2904" s="363">
        <v>0</v>
      </c>
      <c r="F2904" s="363">
        <v>0</v>
      </c>
      <c r="G2904" s="363">
        <v>0</v>
      </c>
      <c r="H2904" s="363">
        <v>0</v>
      </c>
      <c r="I2904" s="363">
        <v>0</v>
      </c>
      <c r="J2904" s="363">
        <v>0</v>
      </c>
      <c r="K2904" s="363">
        <v>0</v>
      </c>
    </row>
    <row r="2905" spans="1:11">
      <c r="A2905" s="361">
        <f t="shared" si="45"/>
        <v>45778</v>
      </c>
      <c r="B2905" s="362">
        <v>21</v>
      </c>
      <c r="C2905" s="363">
        <v>0</v>
      </c>
      <c r="D2905" s="363">
        <v>0</v>
      </c>
      <c r="E2905" s="363">
        <v>0</v>
      </c>
      <c r="F2905" s="363">
        <v>0</v>
      </c>
      <c r="G2905" s="363">
        <v>0</v>
      </c>
      <c r="H2905" s="363">
        <v>0</v>
      </c>
      <c r="I2905" s="363">
        <v>0</v>
      </c>
      <c r="J2905" s="363">
        <v>0</v>
      </c>
      <c r="K2905" s="363">
        <v>0</v>
      </c>
    </row>
    <row r="2906" spans="1:11">
      <c r="A2906" s="361">
        <f t="shared" si="45"/>
        <v>45778</v>
      </c>
      <c r="B2906" s="362">
        <v>22</v>
      </c>
      <c r="C2906" s="363">
        <v>0</v>
      </c>
      <c r="D2906" s="363">
        <v>0</v>
      </c>
      <c r="E2906" s="363">
        <v>0</v>
      </c>
      <c r="F2906" s="363">
        <v>0</v>
      </c>
      <c r="G2906" s="363">
        <v>0</v>
      </c>
      <c r="H2906" s="363">
        <v>0</v>
      </c>
      <c r="I2906" s="363">
        <v>0</v>
      </c>
      <c r="J2906" s="363">
        <v>0</v>
      </c>
      <c r="K2906" s="363">
        <v>0</v>
      </c>
    </row>
    <row r="2907" spans="1:11">
      <c r="A2907" s="361">
        <f t="shared" si="45"/>
        <v>45778</v>
      </c>
      <c r="B2907" s="362">
        <v>23</v>
      </c>
      <c r="C2907" s="363">
        <v>233.000849765716</v>
      </c>
      <c r="D2907" s="363">
        <v>0</v>
      </c>
      <c r="E2907" s="363">
        <v>0</v>
      </c>
      <c r="F2907" s="363">
        <v>0</v>
      </c>
      <c r="G2907" s="363">
        <v>0</v>
      </c>
      <c r="H2907" s="363">
        <v>0</v>
      </c>
      <c r="I2907" s="363">
        <v>65.886922318987899</v>
      </c>
      <c r="J2907" s="363">
        <v>0</v>
      </c>
      <c r="K2907" s="363">
        <v>0</v>
      </c>
    </row>
    <row r="2908" spans="1:11">
      <c r="A2908" s="361">
        <f t="shared" si="45"/>
        <v>45779</v>
      </c>
      <c r="B2908" s="362">
        <v>0</v>
      </c>
      <c r="C2908" s="363">
        <v>0</v>
      </c>
      <c r="D2908" s="363">
        <v>0</v>
      </c>
      <c r="E2908" s="363">
        <v>0</v>
      </c>
      <c r="F2908" s="363">
        <v>0</v>
      </c>
      <c r="G2908" s="363">
        <v>0</v>
      </c>
      <c r="H2908" s="363">
        <v>0</v>
      </c>
      <c r="I2908" s="363">
        <v>3196.7409743254502</v>
      </c>
      <c r="J2908" s="363">
        <v>0</v>
      </c>
      <c r="K2908" s="363">
        <v>0</v>
      </c>
    </row>
    <row r="2909" spans="1:11">
      <c r="A2909" s="361">
        <f t="shared" si="45"/>
        <v>45779</v>
      </c>
      <c r="B2909" s="362">
        <v>1</v>
      </c>
      <c r="C2909" s="363">
        <v>0</v>
      </c>
      <c r="D2909" s="363">
        <v>0</v>
      </c>
      <c r="E2909" s="363">
        <v>0</v>
      </c>
      <c r="F2909" s="363">
        <v>0</v>
      </c>
      <c r="G2909" s="363">
        <v>0</v>
      </c>
      <c r="H2909" s="363">
        <v>0</v>
      </c>
      <c r="I2909" s="363">
        <v>841.46678181257403</v>
      </c>
      <c r="J2909" s="363">
        <v>0</v>
      </c>
      <c r="K2909" s="363">
        <v>0</v>
      </c>
    </row>
    <row r="2910" spans="1:11">
      <c r="A2910" s="361">
        <f t="shared" si="45"/>
        <v>45779</v>
      </c>
      <c r="B2910" s="362">
        <v>2</v>
      </c>
      <c r="C2910" s="363">
        <v>0</v>
      </c>
      <c r="D2910" s="363">
        <v>0</v>
      </c>
      <c r="E2910" s="363">
        <v>0</v>
      </c>
      <c r="F2910" s="363">
        <v>0</v>
      </c>
      <c r="G2910" s="363">
        <v>0</v>
      </c>
      <c r="H2910" s="363">
        <v>0</v>
      </c>
      <c r="I2910" s="363">
        <v>2476.6905919651203</v>
      </c>
      <c r="J2910" s="363">
        <v>0</v>
      </c>
      <c r="K2910" s="363">
        <v>0</v>
      </c>
    </row>
    <row r="2911" spans="1:11">
      <c r="A2911" s="361">
        <f t="shared" si="45"/>
        <v>45779</v>
      </c>
      <c r="B2911" s="362">
        <v>3</v>
      </c>
      <c r="C2911" s="363">
        <v>0</v>
      </c>
      <c r="D2911" s="363">
        <v>0</v>
      </c>
      <c r="E2911" s="363">
        <v>0</v>
      </c>
      <c r="F2911" s="363">
        <v>0</v>
      </c>
      <c r="G2911" s="363">
        <v>0</v>
      </c>
      <c r="H2911" s="363">
        <v>0</v>
      </c>
      <c r="I2911" s="363">
        <v>989.50889532104804</v>
      </c>
      <c r="J2911" s="363">
        <v>0</v>
      </c>
      <c r="K2911" s="363">
        <v>0</v>
      </c>
    </row>
    <row r="2912" spans="1:11">
      <c r="A2912" s="361">
        <f t="shared" si="45"/>
        <v>45779</v>
      </c>
      <c r="B2912" s="362">
        <v>4</v>
      </c>
      <c r="C2912" s="363">
        <v>417.78495738515198</v>
      </c>
      <c r="D2912" s="363">
        <v>0</v>
      </c>
      <c r="E2912" s="363">
        <v>0</v>
      </c>
      <c r="F2912" s="363">
        <v>0</v>
      </c>
      <c r="G2912" s="363">
        <v>0</v>
      </c>
      <c r="H2912" s="363">
        <v>0</v>
      </c>
      <c r="I2912" s="363">
        <v>2195.4959348453899</v>
      </c>
      <c r="J2912" s="363">
        <v>0</v>
      </c>
      <c r="K2912" s="363">
        <v>0</v>
      </c>
    </row>
    <row r="2913" spans="1:11">
      <c r="A2913" s="361">
        <f t="shared" si="45"/>
        <v>45779</v>
      </c>
      <c r="B2913" s="362">
        <v>5</v>
      </c>
      <c r="C2913" s="363">
        <v>0</v>
      </c>
      <c r="D2913" s="363">
        <v>0</v>
      </c>
      <c r="E2913" s="363">
        <v>0</v>
      </c>
      <c r="F2913" s="363">
        <v>0</v>
      </c>
      <c r="G2913" s="363">
        <v>0</v>
      </c>
      <c r="H2913" s="363">
        <v>0</v>
      </c>
      <c r="I2913" s="363">
        <v>2184.4656860944201</v>
      </c>
      <c r="J2913" s="363">
        <v>0</v>
      </c>
      <c r="K2913" s="363">
        <v>0</v>
      </c>
    </row>
    <row r="2914" spans="1:11">
      <c r="A2914" s="361">
        <f t="shared" si="45"/>
        <v>45779</v>
      </c>
      <c r="B2914" s="362">
        <v>6</v>
      </c>
      <c r="C2914" s="363">
        <v>2492.54412343896</v>
      </c>
      <c r="D2914" s="363">
        <v>0</v>
      </c>
      <c r="E2914" s="363">
        <v>0</v>
      </c>
      <c r="F2914" s="363">
        <v>4157.3690000000006</v>
      </c>
      <c r="G2914" s="363">
        <v>0</v>
      </c>
      <c r="H2914" s="363">
        <v>0</v>
      </c>
      <c r="I2914" s="363">
        <v>6269.2688229085907</v>
      </c>
      <c r="J2914" s="363">
        <v>0</v>
      </c>
      <c r="K2914" s="363">
        <v>0</v>
      </c>
    </row>
    <row r="2915" spans="1:11">
      <c r="A2915" s="361">
        <f t="shared" si="45"/>
        <v>45779</v>
      </c>
      <c r="B2915" s="362">
        <v>7</v>
      </c>
      <c r="C2915" s="363">
        <v>0</v>
      </c>
      <c r="D2915" s="363">
        <v>0</v>
      </c>
      <c r="E2915" s="363">
        <v>0</v>
      </c>
      <c r="F2915" s="363">
        <v>1123.5407</v>
      </c>
      <c r="G2915" s="363">
        <v>0</v>
      </c>
      <c r="H2915" s="363">
        <v>0</v>
      </c>
      <c r="I2915" s="363">
        <v>716.81695986941202</v>
      </c>
      <c r="J2915" s="363">
        <v>0</v>
      </c>
      <c r="K2915" s="363">
        <v>0</v>
      </c>
    </row>
    <row r="2916" spans="1:11">
      <c r="A2916" s="361">
        <f t="shared" si="45"/>
        <v>45779</v>
      </c>
      <c r="B2916" s="362">
        <v>8</v>
      </c>
      <c r="C2916" s="363">
        <v>0</v>
      </c>
      <c r="D2916" s="363">
        <v>0</v>
      </c>
      <c r="E2916" s="363">
        <v>0</v>
      </c>
      <c r="F2916" s="363">
        <v>1123.5407</v>
      </c>
      <c r="G2916" s="363">
        <v>0</v>
      </c>
      <c r="H2916" s="363">
        <v>0</v>
      </c>
      <c r="I2916" s="363">
        <v>635.09919234692006</v>
      </c>
      <c r="J2916" s="363">
        <v>0</v>
      </c>
      <c r="K2916" s="363">
        <v>0</v>
      </c>
    </row>
    <row r="2917" spans="1:11">
      <c r="A2917" s="361">
        <f t="shared" si="45"/>
        <v>45779</v>
      </c>
      <c r="B2917" s="362">
        <v>9</v>
      </c>
      <c r="C2917" s="363">
        <v>2.2546465517960197</v>
      </c>
      <c r="D2917" s="363">
        <v>0</v>
      </c>
      <c r="E2917" s="363">
        <v>0</v>
      </c>
      <c r="F2917" s="363">
        <v>0</v>
      </c>
      <c r="G2917" s="363">
        <v>0</v>
      </c>
      <c r="H2917" s="363">
        <v>450.71706770250006</v>
      </c>
      <c r="I2917" s="363">
        <v>0</v>
      </c>
      <c r="J2917" s="363">
        <v>0</v>
      </c>
      <c r="K2917" s="363">
        <v>6.7987841938478395</v>
      </c>
    </row>
    <row r="2918" spans="1:11">
      <c r="A2918" s="361">
        <f t="shared" si="45"/>
        <v>45779</v>
      </c>
      <c r="B2918" s="362">
        <v>10</v>
      </c>
      <c r="C2918" s="363">
        <v>0</v>
      </c>
      <c r="D2918" s="363">
        <v>0</v>
      </c>
      <c r="E2918" s="363">
        <v>0</v>
      </c>
      <c r="F2918" s="363">
        <v>0</v>
      </c>
      <c r="G2918" s="363">
        <v>0</v>
      </c>
      <c r="H2918" s="363">
        <v>84.967118704448595</v>
      </c>
      <c r="I2918" s="363">
        <v>0</v>
      </c>
      <c r="J2918" s="363">
        <v>0</v>
      </c>
      <c r="K2918" s="363">
        <v>6.3566168149854194</v>
      </c>
    </row>
    <row r="2919" spans="1:11">
      <c r="A2919" s="361">
        <f t="shared" si="45"/>
        <v>45779</v>
      </c>
      <c r="B2919" s="362">
        <v>11</v>
      </c>
      <c r="C2919" s="363">
        <v>0</v>
      </c>
      <c r="D2919" s="363">
        <v>0</v>
      </c>
      <c r="E2919" s="363">
        <v>0</v>
      </c>
      <c r="F2919" s="363">
        <v>0</v>
      </c>
      <c r="G2919" s="363">
        <v>0</v>
      </c>
      <c r="H2919" s="363">
        <v>0</v>
      </c>
      <c r="I2919" s="363">
        <v>0</v>
      </c>
      <c r="J2919" s="363">
        <v>0</v>
      </c>
      <c r="K2919" s="363">
        <v>7.1747962142325097</v>
      </c>
    </row>
    <row r="2920" spans="1:11">
      <c r="A2920" s="361">
        <f t="shared" si="45"/>
        <v>45779</v>
      </c>
      <c r="B2920" s="362">
        <v>12</v>
      </c>
      <c r="C2920" s="363">
        <v>0</v>
      </c>
      <c r="D2920" s="363">
        <v>0</v>
      </c>
      <c r="E2920" s="363">
        <v>0</v>
      </c>
      <c r="F2920" s="363">
        <v>0</v>
      </c>
      <c r="G2920" s="363">
        <v>0</v>
      </c>
      <c r="H2920" s="363">
        <v>0</v>
      </c>
      <c r="I2920" s="363">
        <v>0</v>
      </c>
      <c r="J2920" s="363">
        <v>0</v>
      </c>
      <c r="K2920" s="363">
        <v>7.1161246688620698</v>
      </c>
    </row>
    <row r="2921" spans="1:11">
      <c r="A2921" s="361">
        <f t="shared" si="45"/>
        <v>45779</v>
      </c>
      <c r="B2921" s="362">
        <v>13</v>
      </c>
      <c r="C2921" s="363">
        <v>7.2036132154290495</v>
      </c>
      <c r="D2921" s="363">
        <v>0</v>
      </c>
      <c r="E2921" s="363">
        <v>0</v>
      </c>
      <c r="F2921" s="363">
        <v>0</v>
      </c>
      <c r="G2921" s="363">
        <v>0</v>
      </c>
      <c r="H2921" s="363">
        <v>0</v>
      </c>
      <c r="I2921" s="363">
        <v>0</v>
      </c>
      <c r="J2921" s="363">
        <v>0</v>
      </c>
      <c r="K2921" s="363">
        <v>0</v>
      </c>
    </row>
    <row r="2922" spans="1:11">
      <c r="A2922" s="361">
        <f t="shared" si="45"/>
        <v>45779</v>
      </c>
      <c r="B2922" s="362">
        <v>14</v>
      </c>
      <c r="C2922" s="363">
        <v>7.1225087345877496</v>
      </c>
      <c r="D2922" s="363">
        <v>0</v>
      </c>
      <c r="E2922" s="363">
        <v>0</v>
      </c>
      <c r="F2922" s="363">
        <v>0</v>
      </c>
      <c r="G2922" s="363">
        <v>0</v>
      </c>
      <c r="H2922" s="363">
        <v>0</v>
      </c>
      <c r="I2922" s="363">
        <v>0</v>
      </c>
      <c r="J2922" s="363">
        <v>0</v>
      </c>
      <c r="K2922" s="363">
        <v>0</v>
      </c>
    </row>
    <row r="2923" spans="1:11">
      <c r="A2923" s="361">
        <f t="shared" si="45"/>
        <v>45779</v>
      </c>
      <c r="B2923" s="362">
        <v>15</v>
      </c>
      <c r="C2923" s="363">
        <v>0</v>
      </c>
      <c r="D2923" s="363">
        <v>0</v>
      </c>
      <c r="E2923" s="363">
        <v>0</v>
      </c>
      <c r="F2923" s="363">
        <v>0</v>
      </c>
      <c r="G2923" s="363">
        <v>0</v>
      </c>
      <c r="H2923" s="363">
        <v>0</v>
      </c>
      <c r="I2923" s="363">
        <v>0</v>
      </c>
      <c r="J2923" s="363">
        <v>0</v>
      </c>
      <c r="K2923" s="363">
        <v>0</v>
      </c>
    </row>
    <row r="2924" spans="1:11">
      <c r="A2924" s="361">
        <f t="shared" si="45"/>
        <v>45779</v>
      </c>
      <c r="B2924" s="362">
        <v>16</v>
      </c>
      <c r="C2924" s="363">
        <v>0</v>
      </c>
      <c r="D2924" s="363">
        <v>0</v>
      </c>
      <c r="E2924" s="363">
        <v>0</v>
      </c>
      <c r="F2924" s="363">
        <v>0</v>
      </c>
      <c r="G2924" s="363">
        <v>0</v>
      </c>
      <c r="H2924" s="363">
        <v>0</v>
      </c>
      <c r="I2924" s="363">
        <v>0</v>
      </c>
      <c r="J2924" s="363">
        <v>0</v>
      </c>
      <c r="K2924" s="363">
        <v>0</v>
      </c>
    </row>
    <row r="2925" spans="1:11">
      <c r="A2925" s="361">
        <f t="shared" si="45"/>
        <v>45779</v>
      </c>
      <c r="B2925" s="362">
        <v>17</v>
      </c>
      <c r="C2925" s="363">
        <v>0</v>
      </c>
      <c r="D2925" s="363">
        <v>0</v>
      </c>
      <c r="E2925" s="363">
        <v>0</v>
      </c>
      <c r="F2925" s="363">
        <v>0</v>
      </c>
      <c r="G2925" s="363">
        <v>0</v>
      </c>
      <c r="H2925" s="363">
        <v>0</v>
      </c>
      <c r="I2925" s="363">
        <v>0</v>
      </c>
      <c r="J2925" s="363">
        <v>0</v>
      </c>
      <c r="K2925" s="363">
        <v>0</v>
      </c>
    </row>
    <row r="2926" spans="1:11">
      <c r="A2926" s="361">
        <f t="shared" si="45"/>
        <v>45779</v>
      </c>
      <c r="B2926" s="362">
        <v>18</v>
      </c>
      <c r="C2926" s="363">
        <v>0</v>
      </c>
      <c r="D2926" s="363">
        <v>0</v>
      </c>
      <c r="E2926" s="363">
        <v>0</v>
      </c>
      <c r="F2926" s="363">
        <v>0</v>
      </c>
      <c r="G2926" s="363">
        <v>0</v>
      </c>
      <c r="H2926" s="363">
        <v>0</v>
      </c>
      <c r="I2926" s="363">
        <v>0</v>
      </c>
      <c r="J2926" s="363">
        <v>0</v>
      </c>
      <c r="K2926" s="363">
        <v>0</v>
      </c>
    </row>
    <row r="2927" spans="1:11">
      <c r="A2927" s="361">
        <f t="shared" si="45"/>
        <v>45779</v>
      </c>
      <c r="B2927" s="362">
        <v>19</v>
      </c>
      <c r="C2927" s="363">
        <v>0</v>
      </c>
      <c r="D2927" s="363">
        <v>0</v>
      </c>
      <c r="E2927" s="363">
        <v>0</v>
      </c>
      <c r="F2927" s="363">
        <v>0</v>
      </c>
      <c r="G2927" s="363">
        <v>0</v>
      </c>
      <c r="H2927" s="363">
        <v>0</v>
      </c>
      <c r="I2927" s="363">
        <v>0</v>
      </c>
      <c r="J2927" s="363">
        <v>0</v>
      </c>
      <c r="K2927" s="363">
        <v>0</v>
      </c>
    </row>
    <row r="2928" spans="1:11">
      <c r="A2928" s="361">
        <f t="shared" si="45"/>
        <v>45779</v>
      </c>
      <c r="B2928" s="362">
        <v>20</v>
      </c>
      <c r="C2928" s="363">
        <v>0</v>
      </c>
      <c r="D2928" s="363">
        <v>0</v>
      </c>
      <c r="E2928" s="363">
        <v>0</v>
      </c>
      <c r="F2928" s="363">
        <v>0</v>
      </c>
      <c r="G2928" s="363">
        <v>0</v>
      </c>
      <c r="H2928" s="363">
        <v>0</v>
      </c>
      <c r="I2928" s="363">
        <v>0</v>
      </c>
      <c r="J2928" s="363">
        <v>0</v>
      </c>
      <c r="K2928" s="363">
        <v>0</v>
      </c>
    </row>
    <row r="2929" spans="1:11">
      <c r="A2929" s="361">
        <f t="shared" si="45"/>
        <v>45779</v>
      </c>
      <c r="B2929" s="362">
        <v>21</v>
      </c>
      <c r="C2929" s="363">
        <v>0</v>
      </c>
      <c r="D2929" s="363">
        <v>0</v>
      </c>
      <c r="E2929" s="363">
        <v>0</v>
      </c>
      <c r="F2929" s="363">
        <v>0</v>
      </c>
      <c r="G2929" s="363">
        <v>0</v>
      </c>
      <c r="H2929" s="363">
        <v>0</v>
      </c>
      <c r="I2929" s="363">
        <v>0</v>
      </c>
      <c r="J2929" s="363">
        <v>0</v>
      </c>
      <c r="K2929" s="363">
        <v>0</v>
      </c>
    </row>
    <row r="2930" spans="1:11">
      <c r="A2930" s="361">
        <f t="shared" si="45"/>
        <v>45779</v>
      </c>
      <c r="B2930" s="362">
        <v>22</v>
      </c>
      <c r="C2930" s="363">
        <v>0</v>
      </c>
      <c r="D2930" s="363">
        <v>0</v>
      </c>
      <c r="E2930" s="363">
        <v>0</v>
      </c>
      <c r="F2930" s="363">
        <v>0</v>
      </c>
      <c r="G2930" s="363">
        <v>0</v>
      </c>
      <c r="H2930" s="363">
        <v>0</v>
      </c>
      <c r="I2930" s="363">
        <v>0</v>
      </c>
      <c r="J2930" s="363">
        <v>0</v>
      </c>
      <c r="K2930" s="363">
        <v>0</v>
      </c>
    </row>
    <row r="2931" spans="1:11">
      <c r="A2931" s="361">
        <f t="shared" si="45"/>
        <v>45779</v>
      </c>
      <c r="B2931" s="362">
        <v>23</v>
      </c>
      <c r="C2931" s="363">
        <v>0</v>
      </c>
      <c r="D2931" s="363">
        <v>0</v>
      </c>
      <c r="E2931" s="363">
        <v>0</v>
      </c>
      <c r="F2931" s="363">
        <v>0</v>
      </c>
      <c r="G2931" s="363">
        <v>0</v>
      </c>
      <c r="H2931" s="363">
        <v>0</v>
      </c>
      <c r="I2931" s="363">
        <v>0</v>
      </c>
      <c r="J2931" s="363">
        <v>0</v>
      </c>
      <c r="K2931" s="363">
        <v>0</v>
      </c>
    </row>
    <row r="2932" spans="1:11">
      <c r="A2932" s="361">
        <f t="shared" si="45"/>
        <v>45780</v>
      </c>
      <c r="B2932" s="362">
        <v>0</v>
      </c>
      <c r="C2932" s="363">
        <v>0</v>
      </c>
      <c r="D2932" s="363">
        <v>0</v>
      </c>
      <c r="E2932" s="363">
        <v>0</v>
      </c>
      <c r="F2932" s="363">
        <v>0</v>
      </c>
      <c r="G2932" s="363">
        <v>0</v>
      </c>
      <c r="H2932" s="363">
        <v>0</v>
      </c>
      <c r="I2932" s="363">
        <v>1661.1398192393701</v>
      </c>
      <c r="J2932" s="363">
        <v>0</v>
      </c>
      <c r="K2932" s="363">
        <v>0</v>
      </c>
    </row>
    <row r="2933" spans="1:11">
      <c r="A2933" s="361">
        <f t="shared" si="45"/>
        <v>45780</v>
      </c>
      <c r="B2933" s="362">
        <v>1</v>
      </c>
      <c r="C2933" s="363">
        <v>0</v>
      </c>
      <c r="D2933" s="363">
        <v>0</v>
      </c>
      <c r="E2933" s="363">
        <v>0</v>
      </c>
      <c r="F2933" s="363">
        <v>0</v>
      </c>
      <c r="G2933" s="363">
        <v>0</v>
      </c>
      <c r="H2933" s="363">
        <v>0</v>
      </c>
      <c r="I2933" s="363">
        <v>1054.84395612191</v>
      </c>
      <c r="J2933" s="363">
        <v>0</v>
      </c>
      <c r="K2933" s="363">
        <v>0</v>
      </c>
    </row>
    <row r="2934" spans="1:11">
      <c r="A2934" s="361">
        <f t="shared" si="45"/>
        <v>45780</v>
      </c>
      <c r="B2934" s="362">
        <v>2</v>
      </c>
      <c r="C2934" s="363">
        <v>0</v>
      </c>
      <c r="D2934" s="363">
        <v>0</v>
      </c>
      <c r="E2934" s="363">
        <v>0</v>
      </c>
      <c r="F2934" s="363">
        <v>0</v>
      </c>
      <c r="G2934" s="363">
        <v>0</v>
      </c>
      <c r="H2934" s="363">
        <v>0</v>
      </c>
      <c r="I2934" s="363">
        <v>1588.4651789089401</v>
      </c>
      <c r="J2934" s="363">
        <v>0</v>
      </c>
      <c r="K2934" s="363">
        <v>0</v>
      </c>
    </row>
    <row r="2935" spans="1:11">
      <c r="A2935" s="361">
        <f t="shared" si="45"/>
        <v>45780</v>
      </c>
      <c r="B2935" s="362">
        <v>3</v>
      </c>
      <c r="C2935" s="363">
        <v>0</v>
      </c>
      <c r="D2935" s="363">
        <v>0</v>
      </c>
      <c r="E2935" s="363">
        <v>0</v>
      </c>
      <c r="F2935" s="363">
        <v>0</v>
      </c>
      <c r="G2935" s="363">
        <v>0</v>
      </c>
      <c r="H2935" s="363">
        <v>0</v>
      </c>
      <c r="I2935" s="363">
        <v>722.21966406921604</v>
      </c>
      <c r="J2935" s="363">
        <v>0</v>
      </c>
      <c r="K2935" s="363">
        <v>0</v>
      </c>
    </row>
    <row r="2936" spans="1:11">
      <c r="A2936" s="361">
        <f t="shared" si="45"/>
        <v>45780</v>
      </c>
      <c r="B2936" s="362">
        <v>4</v>
      </c>
      <c r="C2936" s="363">
        <v>6896.8388875334304</v>
      </c>
      <c r="D2936" s="363">
        <v>0</v>
      </c>
      <c r="E2936" s="363">
        <v>0</v>
      </c>
      <c r="F2936" s="363">
        <v>0</v>
      </c>
      <c r="G2936" s="363">
        <v>0</v>
      </c>
      <c r="H2936" s="363">
        <v>0</v>
      </c>
      <c r="I2936" s="363">
        <v>3977.7922070205304</v>
      </c>
      <c r="J2936" s="363">
        <v>0</v>
      </c>
      <c r="K2936" s="363">
        <v>0</v>
      </c>
    </row>
    <row r="2937" spans="1:11">
      <c r="A2937" s="361">
        <f t="shared" si="45"/>
        <v>45780</v>
      </c>
      <c r="B2937" s="362">
        <v>5</v>
      </c>
      <c r="C2937" s="363">
        <v>6305.8411631205408</v>
      </c>
      <c r="D2937" s="363">
        <v>0</v>
      </c>
      <c r="E2937" s="363">
        <v>0</v>
      </c>
      <c r="F2937" s="363">
        <v>2978.5804000000003</v>
      </c>
      <c r="G2937" s="363">
        <v>0</v>
      </c>
      <c r="H2937" s="363">
        <v>0</v>
      </c>
      <c r="I2937" s="363">
        <v>7101.72144400256</v>
      </c>
      <c r="J2937" s="363">
        <v>0</v>
      </c>
      <c r="K2937" s="363">
        <v>0</v>
      </c>
    </row>
    <row r="2938" spans="1:11">
      <c r="A2938" s="361">
        <f t="shared" si="45"/>
        <v>45780</v>
      </c>
      <c r="B2938" s="362">
        <v>6</v>
      </c>
      <c r="C2938" s="363">
        <v>1904.3443650033701</v>
      </c>
      <c r="D2938" s="363">
        <v>0</v>
      </c>
      <c r="E2938" s="363">
        <v>0</v>
      </c>
      <c r="F2938" s="363">
        <v>4562.6194999999998</v>
      </c>
      <c r="G2938" s="363">
        <v>0</v>
      </c>
      <c r="H2938" s="363">
        <v>0</v>
      </c>
      <c r="I2938" s="363">
        <v>5283.18880124312</v>
      </c>
      <c r="J2938" s="363">
        <v>0</v>
      </c>
      <c r="K2938" s="363">
        <v>0</v>
      </c>
    </row>
    <row r="2939" spans="1:11">
      <c r="A2939" s="361">
        <f t="shared" si="45"/>
        <v>45780</v>
      </c>
      <c r="B2939" s="362">
        <v>7</v>
      </c>
      <c r="C2939" s="363">
        <v>1907.09595476449</v>
      </c>
      <c r="D2939" s="363">
        <v>0</v>
      </c>
      <c r="E2939" s="363">
        <v>0</v>
      </c>
      <c r="F2939" s="363">
        <v>3759.1306</v>
      </c>
      <c r="G2939" s="363">
        <v>0</v>
      </c>
      <c r="H2939" s="363">
        <v>0</v>
      </c>
      <c r="I2939" s="363">
        <v>6695.3155931485408</v>
      </c>
      <c r="J2939" s="363">
        <v>0</v>
      </c>
      <c r="K2939" s="363">
        <v>0</v>
      </c>
    </row>
    <row r="2940" spans="1:11">
      <c r="A2940" s="361">
        <f t="shared" si="45"/>
        <v>45780</v>
      </c>
      <c r="B2940" s="362">
        <v>8</v>
      </c>
      <c r="C2940" s="363">
        <v>1892.51707022352</v>
      </c>
      <c r="D2940" s="363">
        <v>0</v>
      </c>
      <c r="E2940" s="363">
        <v>0</v>
      </c>
      <c r="F2940" s="363">
        <v>3585.9136000000003</v>
      </c>
      <c r="G2940" s="363">
        <v>0</v>
      </c>
      <c r="H2940" s="363">
        <v>0</v>
      </c>
      <c r="I2940" s="363">
        <v>6532.9737605641903</v>
      </c>
      <c r="J2940" s="363">
        <v>0</v>
      </c>
      <c r="K2940" s="363">
        <v>0</v>
      </c>
    </row>
    <row r="2941" spans="1:11">
      <c r="A2941" s="361">
        <f t="shared" si="45"/>
        <v>45780</v>
      </c>
      <c r="B2941" s="362">
        <v>9</v>
      </c>
      <c r="C2941" s="363">
        <v>1596.6453497970001</v>
      </c>
      <c r="D2941" s="363">
        <v>0</v>
      </c>
      <c r="E2941" s="363">
        <v>0</v>
      </c>
      <c r="F2941" s="363">
        <v>1110.2109</v>
      </c>
      <c r="G2941" s="363">
        <v>0</v>
      </c>
      <c r="H2941" s="363">
        <v>0</v>
      </c>
      <c r="I2941" s="363">
        <v>7825.2854101827506</v>
      </c>
      <c r="J2941" s="363">
        <v>0</v>
      </c>
      <c r="K2941" s="363">
        <v>0</v>
      </c>
    </row>
    <row r="2942" spans="1:11">
      <c r="A2942" s="361">
        <f t="shared" si="45"/>
        <v>45780</v>
      </c>
      <c r="B2942" s="362">
        <v>10</v>
      </c>
      <c r="C2942" s="363">
        <v>2037.2353298413302</v>
      </c>
      <c r="D2942" s="363">
        <v>0</v>
      </c>
      <c r="E2942" s="363">
        <v>0</v>
      </c>
      <c r="F2942" s="363">
        <v>481.09140000000002</v>
      </c>
      <c r="G2942" s="363">
        <v>0</v>
      </c>
      <c r="H2942" s="363">
        <v>0</v>
      </c>
      <c r="I2942" s="363">
        <v>5913.9821056225201</v>
      </c>
      <c r="J2942" s="363">
        <v>0</v>
      </c>
      <c r="K2942" s="363">
        <v>0</v>
      </c>
    </row>
    <row r="2943" spans="1:11">
      <c r="A2943" s="361">
        <f t="shared" si="45"/>
        <v>45780</v>
      </c>
      <c r="B2943" s="362">
        <v>11</v>
      </c>
      <c r="C2943" s="363">
        <v>2045.1354294662601</v>
      </c>
      <c r="D2943" s="363">
        <v>0</v>
      </c>
      <c r="E2943" s="363">
        <v>0</v>
      </c>
      <c r="F2943" s="363">
        <v>0</v>
      </c>
      <c r="G2943" s="363">
        <v>0</v>
      </c>
      <c r="H2943" s="363">
        <v>0</v>
      </c>
      <c r="I2943" s="363">
        <v>7821.5472869701598</v>
      </c>
      <c r="J2943" s="363">
        <v>0</v>
      </c>
      <c r="K2943" s="363">
        <v>0</v>
      </c>
    </row>
    <row r="2944" spans="1:11">
      <c r="A2944" s="361">
        <f t="shared" si="45"/>
        <v>45780</v>
      </c>
      <c r="B2944" s="362">
        <v>12</v>
      </c>
      <c r="C2944" s="363">
        <v>2044.9117196980003</v>
      </c>
      <c r="D2944" s="363">
        <v>0</v>
      </c>
      <c r="E2944" s="363">
        <v>0</v>
      </c>
      <c r="F2944" s="363">
        <v>0</v>
      </c>
      <c r="G2944" s="363">
        <v>0</v>
      </c>
      <c r="H2944" s="363">
        <v>0</v>
      </c>
      <c r="I2944" s="363">
        <v>7334.4963998628609</v>
      </c>
      <c r="J2944" s="363">
        <v>0</v>
      </c>
      <c r="K2944" s="363">
        <v>0</v>
      </c>
    </row>
    <row r="2945" spans="1:11">
      <c r="A2945" s="361">
        <f t="shared" si="45"/>
        <v>45780</v>
      </c>
      <c r="B2945" s="362">
        <v>13</v>
      </c>
      <c r="C2945" s="363">
        <v>2044.6564467521</v>
      </c>
      <c r="D2945" s="363">
        <v>0</v>
      </c>
      <c r="E2945" s="363">
        <v>0</v>
      </c>
      <c r="F2945" s="363">
        <v>0</v>
      </c>
      <c r="G2945" s="363">
        <v>0</v>
      </c>
      <c r="H2945" s="363">
        <v>0</v>
      </c>
      <c r="I2945" s="363">
        <v>8302.9227818237814</v>
      </c>
      <c r="J2945" s="363">
        <v>0</v>
      </c>
      <c r="K2945" s="363">
        <v>0</v>
      </c>
    </row>
    <row r="2946" spans="1:11">
      <c r="A2946" s="361">
        <f t="shared" si="45"/>
        <v>45780</v>
      </c>
      <c r="B2946" s="362">
        <v>14</v>
      </c>
      <c r="C2946" s="363">
        <v>2048.7120633445902</v>
      </c>
      <c r="D2946" s="363">
        <v>0</v>
      </c>
      <c r="E2946" s="363">
        <v>0</v>
      </c>
      <c r="F2946" s="363">
        <v>0</v>
      </c>
      <c r="G2946" s="363">
        <v>0</v>
      </c>
      <c r="H2946" s="363">
        <v>0</v>
      </c>
      <c r="I2946" s="363">
        <v>9171.8369276375506</v>
      </c>
      <c r="J2946" s="363">
        <v>0</v>
      </c>
      <c r="K2946" s="363">
        <v>0</v>
      </c>
    </row>
    <row r="2947" spans="1:11">
      <c r="A2947" s="361">
        <f t="shared" si="45"/>
        <v>45780</v>
      </c>
      <c r="B2947" s="362">
        <v>15</v>
      </c>
      <c r="C2947" s="363">
        <v>2047.8371044652802</v>
      </c>
      <c r="D2947" s="363">
        <v>0</v>
      </c>
      <c r="E2947" s="363">
        <v>0</v>
      </c>
      <c r="F2947" s="363">
        <v>0</v>
      </c>
      <c r="G2947" s="363">
        <v>0</v>
      </c>
      <c r="H2947" s="363">
        <v>0</v>
      </c>
      <c r="I2947" s="363">
        <v>5528.0825315241</v>
      </c>
      <c r="J2947" s="363">
        <v>0</v>
      </c>
      <c r="K2947" s="363">
        <v>0</v>
      </c>
    </row>
    <row r="2948" spans="1:11">
      <c r="A2948" s="361">
        <f t="shared" si="45"/>
        <v>45780</v>
      </c>
      <c r="B2948" s="362">
        <v>16</v>
      </c>
      <c r="C2948" s="363">
        <v>1035.6153285213602</v>
      </c>
      <c r="D2948" s="363">
        <v>0</v>
      </c>
      <c r="E2948" s="363">
        <v>0</v>
      </c>
      <c r="F2948" s="363">
        <v>0</v>
      </c>
      <c r="G2948" s="363">
        <v>0</v>
      </c>
      <c r="H2948" s="363">
        <v>0</v>
      </c>
      <c r="I2948" s="363">
        <v>5504.1933768097297</v>
      </c>
      <c r="J2948" s="363">
        <v>0</v>
      </c>
      <c r="K2948" s="363">
        <v>454.10116280335905</v>
      </c>
    </row>
    <row r="2949" spans="1:11">
      <c r="A2949" s="361">
        <f t="shared" ref="A2949:A3012" si="46">IF(B2949=0,A2948+1,A2948)</f>
        <v>45780</v>
      </c>
      <c r="B2949" s="362">
        <v>17</v>
      </c>
      <c r="C2949" s="363">
        <v>36.352384242018601</v>
      </c>
      <c r="D2949" s="363">
        <v>0</v>
      </c>
      <c r="E2949" s="363">
        <v>0</v>
      </c>
      <c r="F2949" s="363">
        <v>0</v>
      </c>
      <c r="G2949" s="363">
        <v>0</v>
      </c>
      <c r="H2949" s="363">
        <v>0</v>
      </c>
      <c r="I2949" s="363">
        <v>0</v>
      </c>
      <c r="J2949" s="363">
        <v>0</v>
      </c>
      <c r="K2949" s="363">
        <v>0</v>
      </c>
    </row>
    <row r="2950" spans="1:11">
      <c r="A2950" s="361">
        <f t="shared" si="46"/>
        <v>45780</v>
      </c>
      <c r="B2950" s="362">
        <v>18</v>
      </c>
      <c r="C2950" s="363">
        <v>0</v>
      </c>
      <c r="D2950" s="363">
        <v>0</v>
      </c>
      <c r="E2950" s="363">
        <v>0</v>
      </c>
      <c r="F2950" s="363">
        <v>0</v>
      </c>
      <c r="G2950" s="363">
        <v>0</v>
      </c>
      <c r="H2950" s="363">
        <v>0</v>
      </c>
      <c r="I2950" s="363">
        <v>0</v>
      </c>
      <c r="J2950" s="363">
        <v>0</v>
      </c>
      <c r="K2950" s="363">
        <v>0</v>
      </c>
    </row>
    <row r="2951" spans="1:11">
      <c r="A2951" s="361">
        <f t="shared" si="46"/>
        <v>45780</v>
      </c>
      <c r="B2951" s="362">
        <v>19</v>
      </c>
      <c r="C2951" s="363">
        <v>0</v>
      </c>
      <c r="D2951" s="363">
        <v>0</v>
      </c>
      <c r="E2951" s="363">
        <v>0</v>
      </c>
      <c r="F2951" s="363">
        <v>0</v>
      </c>
      <c r="G2951" s="363">
        <v>0</v>
      </c>
      <c r="H2951" s="363">
        <v>0</v>
      </c>
      <c r="I2951" s="363">
        <v>0</v>
      </c>
      <c r="J2951" s="363">
        <v>0</v>
      </c>
      <c r="K2951" s="363">
        <v>0</v>
      </c>
    </row>
    <row r="2952" spans="1:11">
      <c r="A2952" s="361">
        <f t="shared" si="46"/>
        <v>45780</v>
      </c>
      <c r="B2952" s="362">
        <v>20</v>
      </c>
      <c r="C2952" s="363">
        <v>0</v>
      </c>
      <c r="D2952" s="363">
        <v>0</v>
      </c>
      <c r="E2952" s="363">
        <v>0</v>
      </c>
      <c r="F2952" s="363">
        <v>0</v>
      </c>
      <c r="G2952" s="363">
        <v>0</v>
      </c>
      <c r="H2952" s="363">
        <v>0</v>
      </c>
      <c r="I2952" s="363">
        <v>0</v>
      </c>
      <c r="J2952" s="363">
        <v>0</v>
      </c>
      <c r="K2952" s="363">
        <v>0</v>
      </c>
    </row>
    <row r="2953" spans="1:11">
      <c r="A2953" s="361">
        <f t="shared" si="46"/>
        <v>45780</v>
      </c>
      <c r="B2953" s="362">
        <v>21</v>
      </c>
      <c r="C2953" s="363">
        <v>0</v>
      </c>
      <c r="D2953" s="363">
        <v>0</v>
      </c>
      <c r="E2953" s="363">
        <v>0</v>
      </c>
      <c r="F2953" s="363">
        <v>0</v>
      </c>
      <c r="G2953" s="363">
        <v>0</v>
      </c>
      <c r="H2953" s="363">
        <v>0</v>
      </c>
      <c r="I2953" s="363">
        <v>0</v>
      </c>
      <c r="J2953" s="363">
        <v>0</v>
      </c>
      <c r="K2953" s="363">
        <v>0</v>
      </c>
    </row>
    <row r="2954" spans="1:11">
      <c r="A2954" s="361">
        <f t="shared" si="46"/>
        <v>45780</v>
      </c>
      <c r="B2954" s="362">
        <v>22</v>
      </c>
      <c r="C2954" s="363">
        <v>0</v>
      </c>
      <c r="D2954" s="363">
        <v>0</v>
      </c>
      <c r="E2954" s="363">
        <v>0</v>
      </c>
      <c r="F2954" s="363">
        <v>0</v>
      </c>
      <c r="G2954" s="363">
        <v>0</v>
      </c>
      <c r="H2954" s="363">
        <v>0</v>
      </c>
      <c r="I2954" s="363">
        <v>0</v>
      </c>
      <c r="J2954" s="363">
        <v>0</v>
      </c>
      <c r="K2954" s="363">
        <v>69.844027121264091</v>
      </c>
    </row>
    <row r="2955" spans="1:11">
      <c r="A2955" s="361">
        <f t="shared" si="46"/>
        <v>45780</v>
      </c>
      <c r="B2955" s="362">
        <v>23</v>
      </c>
      <c r="C2955" s="363">
        <v>10.0970853980022</v>
      </c>
      <c r="D2955" s="363">
        <v>0</v>
      </c>
      <c r="E2955" s="363">
        <v>0</v>
      </c>
      <c r="F2955" s="363">
        <v>0</v>
      </c>
      <c r="G2955" s="363">
        <v>0</v>
      </c>
      <c r="H2955" s="363">
        <v>0</v>
      </c>
      <c r="I2955" s="363">
        <v>68.622491035805396</v>
      </c>
      <c r="J2955" s="363">
        <v>0</v>
      </c>
      <c r="K2955" s="363">
        <v>0</v>
      </c>
    </row>
    <row r="2956" spans="1:11">
      <c r="A2956" s="361">
        <f t="shared" si="46"/>
        <v>45781</v>
      </c>
      <c r="B2956" s="362">
        <v>0</v>
      </c>
      <c r="C2956" s="363">
        <v>1692.7457271002702</v>
      </c>
      <c r="D2956" s="363">
        <v>0</v>
      </c>
      <c r="E2956" s="363">
        <v>0</v>
      </c>
      <c r="F2956" s="363">
        <v>0</v>
      </c>
      <c r="G2956" s="363">
        <v>0</v>
      </c>
      <c r="H2956" s="363">
        <v>0</v>
      </c>
      <c r="I2956" s="363">
        <v>4342.3799991044498</v>
      </c>
      <c r="J2956" s="363">
        <v>0</v>
      </c>
      <c r="K2956" s="363">
        <v>0</v>
      </c>
    </row>
    <row r="2957" spans="1:11">
      <c r="A2957" s="361">
        <f t="shared" si="46"/>
        <v>45781</v>
      </c>
      <c r="B2957" s="362">
        <v>1</v>
      </c>
      <c r="C2957" s="363">
        <v>5932.4877684993307</v>
      </c>
      <c r="D2957" s="363">
        <v>0</v>
      </c>
      <c r="E2957" s="363">
        <v>0</v>
      </c>
      <c r="F2957" s="363">
        <v>123.64370000000001</v>
      </c>
      <c r="G2957" s="363">
        <v>0</v>
      </c>
      <c r="H2957" s="363">
        <v>0</v>
      </c>
      <c r="I2957" s="363">
        <v>6812.0691912302109</v>
      </c>
      <c r="J2957" s="363">
        <v>0</v>
      </c>
      <c r="K2957" s="363">
        <v>0</v>
      </c>
    </row>
    <row r="2958" spans="1:11">
      <c r="A2958" s="361">
        <f t="shared" si="46"/>
        <v>45781</v>
      </c>
      <c r="B2958" s="362">
        <v>2</v>
      </c>
      <c r="C2958" s="363">
        <v>2722.8446519178706</v>
      </c>
      <c r="D2958" s="363">
        <v>0</v>
      </c>
      <c r="E2958" s="363">
        <v>0</v>
      </c>
      <c r="F2958" s="363">
        <v>0</v>
      </c>
      <c r="G2958" s="363">
        <v>0</v>
      </c>
      <c r="H2958" s="363">
        <v>0</v>
      </c>
      <c r="I2958" s="363">
        <v>6137.6402302008701</v>
      </c>
      <c r="J2958" s="363">
        <v>0</v>
      </c>
      <c r="K2958" s="363">
        <v>0</v>
      </c>
    </row>
    <row r="2959" spans="1:11">
      <c r="A2959" s="361">
        <f t="shared" si="46"/>
        <v>45781</v>
      </c>
      <c r="B2959" s="362">
        <v>3</v>
      </c>
      <c r="C2959" s="363">
        <v>2558.9207206187402</v>
      </c>
      <c r="D2959" s="363">
        <v>0</v>
      </c>
      <c r="E2959" s="363">
        <v>0</v>
      </c>
      <c r="F2959" s="363">
        <v>0</v>
      </c>
      <c r="G2959" s="363">
        <v>0</v>
      </c>
      <c r="H2959" s="363">
        <v>0</v>
      </c>
      <c r="I2959" s="363">
        <v>5968.4550574444302</v>
      </c>
      <c r="J2959" s="363">
        <v>0</v>
      </c>
      <c r="K2959" s="363">
        <v>0</v>
      </c>
    </row>
    <row r="2960" spans="1:11">
      <c r="A2960" s="361">
        <f t="shared" si="46"/>
        <v>45781</v>
      </c>
      <c r="B2960" s="362">
        <v>4</v>
      </c>
      <c r="C2960" s="363">
        <v>1949.9938689355001</v>
      </c>
      <c r="D2960" s="363">
        <v>0</v>
      </c>
      <c r="E2960" s="363">
        <v>0</v>
      </c>
      <c r="F2960" s="363">
        <v>0</v>
      </c>
      <c r="G2960" s="363">
        <v>0</v>
      </c>
      <c r="H2960" s="363">
        <v>0</v>
      </c>
      <c r="I2960" s="363">
        <v>4534.7093141235309</v>
      </c>
      <c r="J2960" s="363">
        <v>0</v>
      </c>
      <c r="K2960" s="363">
        <v>0</v>
      </c>
    </row>
    <row r="2961" spans="1:11">
      <c r="A2961" s="361">
        <f t="shared" si="46"/>
        <v>45781</v>
      </c>
      <c r="B2961" s="362">
        <v>5</v>
      </c>
      <c r="C2961" s="363">
        <v>1941.36988493796</v>
      </c>
      <c r="D2961" s="363">
        <v>0</v>
      </c>
      <c r="E2961" s="363">
        <v>0</v>
      </c>
      <c r="F2961" s="363">
        <v>0</v>
      </c>
      <c r="G2961" s="363">
        <v>0</v>
      </c>
      <c r="H2961" s="363">
        <v>0</v>
      </c>
      <c r="I2961" s="363">
        <v>4562.6091778643813</v>
      </c>
      <c r="J2961" s="363">
        <v>0</v>
      </c>
      <c r="K2961" s="363">
        <v>0</v>
      </c>
    </row>
    <row r="2962" spans="1:11">
      <c r="A2962" s="361">
        <f t="shared" si="46"/>
        <v>45781</v>
      </c>
      <c r="B2962" s="362">
        <v>6</v>
      </c>
      <c r="C2962" s="363">
        <v>1947.52041988172</v>
      </c>
      <c r="D2962" s="363">
        <v>0</v>
      </c>
      <c r="E2962" s="363">
        <v>0</v>
      </c>
      <c r="F2962" s="363">
        <v>0</v>
      </c>
      <c r="G2962" s="363">
        <v>0</v>
      </c>
      <c r="H2962" s="363">
        <v>0</v>
      </c>
      <c r="I2962" s="363">
        <v>2390.8108345829801</v>
      </c>
      <c r="J2962" s="363">
        <v>0</v>
      </c>
      <c r="K2962" s="363">
        <v>0</v>
      </c>
    </row>
    <row r="2963" spans="1:11">
      <c r="A2963" s="361">
        <f t="shared" si="46"/>
        <v>45781</v>
      </c>
      <c r="B2963" s="362">
        <v>7</v>
      </c>
      <c r="C2963" s="363">
        <v>2013.08263338044</v>
      </c>
      <c r="D2963" s="363">
        <v>0</v>
      </c>
      <c r="E2963" s="363">
        <v>0</v>
      </c>
      <c r="F2963" s="363">
        <v>32.0242</v>
      </c>
      <c r="G2963" s="363">
        <v>0</v>
      </c>
      <c r="H2963" s="363">
        <v>0</v>
      </c>
      <c r="I2963" s="363">
        <v>3082.0735909021996</v>
      </c>
      <c r="J2963" s="363">
        <v>0</v>
      </c>
      <c r="K2963" s="363">
        <v>0</v>
      </c>
    </row>
    <row r="2964" spans="1:11">
      <c r="A2964" s="361">
        <f t="shared" si="46"/>
        <v>45781</v>
      </c>
      <c r="B2964" s="362">
        <v>8</v>
      </c>
      <c r="C2964" s="363">
        <v>5795.4532150630303</v>
      </c>
      <c r="D2964" s="363">
        <v>0</v>
      </c>
      <c r="E2964" s="363">
        <v>0</v>
      </c>
      <c r="F2964" s="363">
        <v>2454.3036999999999</v>
      </c>
      <c r="G2964" s="363">
        <v>0</v>
      </c>
      <c r="H2964" s="363">
        <v>0</v>
      </c>
      <c r="I2964" s="363">
        <v>4477.6605733830802</v>
      </c>
      <c r="J2964" s="363">
        <v>0</v>
      </c>
      <c r="K2964" s="363">
        <v>0</v>
      </c>
    </row>
    <row r="2965" spans="1:11">
      <c r="A2965" s="361">
        <f t="shared" si="46"/>
        <v>45781</v>
      </c>
      <c r="B2965" s="362">
        <v>9</v>
      </c>
      <c r="C2965" s="363">
        <v>1575.9535967295799</v>
      </c>
      <c r="D2965" s="363">
        <v>0</v>
      </c>
      <c r="E2965" s="363">
        <v>0</v>
      </c>
      <c r="F2965" s="363">
        <v>1561.3734000000002</v>
      </c>
      <c r="G2965" s="363">
        <v>0</v>
      </c>
      <c r="H2965" s="363">
        <v>0</v>
      </c>
      <c r="I2965" s="363">
        <v>2717.6527766887402</v>
      </c>
      <c r="J2965" s="363">
        <v>0</v>
      </c>
      <c r="K2965" s="363">
        <v>0</v>
      </c>
    </row>
    <row r="2966" spans="1:11">
      <c r="A2966" s="361">
        <f t="shared" si="46"/>
        <v>45781</v>
      </c>
      <c r="B2966" s="362">
        <v>10</v>
      </c>
      <c r="C2966" s="363">
        <v>1576.5847729022703</v>
      </c>
      <c r="D2966" s="363">
        <v>0</v>
      </c>
      <c r="E2966" s="363">
        <v>0</v>
      </c>
      <c r="F2966" s="363">
        <v>1561.3734000000002</v>
      </c>
      <c r="G2966" s="363">
        <v>0</v>
      </c>
      <c r="H2966" s="363">
        <v>0</v>
      </c>
      <c r="I2966" s="363">
        <v>2422.7627415603502</v>
      </c>
      <c r="J2966" s="363">
        <v>0</v>
      </c>
      <c r="K2966" s="363">
        <v>0</v>
      </c>
    </row>
    <row r="2967" spans="1:11">
      <c r="A2967" s="361">
        <f t="shared" si="46"/>
        <v>45781</v>
      </c>
      <c r="B2967" s="362">
        <v>11</v>
      </c>
      <c r="C2967" s="363">
        <v>1576.5341785881801</v>
      </c>
      <c r="D2967" s="363">
        <v>0</v>
      </c>
      <c r="E2967" s="363">
        <v>0</v>
      </c>
      <c r="F2967" s="363">
        <v>1561.3734000000002</v>
      </c>
      <c r="G2967" s="363">
        <v>0</v>
      </c>
      <c r="H2967" s="363">
        <v>0</v>
      </c>
      <c r="I2967" s="363">
        <v>2339.1774951304901</v>
      </c>
      <c r="J2967" s="363">
        <v>0</v>
      </c>
      <c r="K2967" s="363">
        <v>0</v>
      </c>
    </row>
    <row r="2968" spans="1:11">
      <c r="A2968" s="361">
        <f t="shared" si="46"/>
        <v>45781</v>
      </c>
      <c r="B2968" s="362">
        <v>12</v>
      </c>
      <c r="C2968" s="363">
        <v>1578.7143745081501</v>
      </c>
      <c r="D2968" s="363">
        <v>0</v>
      </c>
      <c r="E2968" s="363">
        <v>0</v>
      </c>
      <c r="F2968" s="363">
        <v>1561.3734000000002</v>
      </c>
      <c r="G2968" s="363">
        <v>0</v>
      </c>
      <c r="H2968" s="363">
        <v>0</v>
      </c>
      <c r="I2968" s="363">
        <v>3727.3676643200702</v>
      </c>
      <c r="J2968" s="363">
        <v>0</v>
      </c>
      <c r="K2968" s="363">
        <v>0</v>
      </c>
    </row>
    <row r="2969" spans="1:11">
      <c r="A2969" s="361">
        <f t="shared" si="46"/>
        <v>45781</v>
      </c>
      <c r="B2969" s="362">
        <v>13</v>
      </c>
      <c r="C2969" s="363">
        <v>1578.8659856766701</v>
      </c>
      <c r="D2969" s="363">
        <v>0</v>
      </c>
      <c r="E2969" s="363">
        <v>0</v>
      </c>
      <c r="F2969" s="363">
        <v>1561.3734000000002</v>
      </c>
      <c r="G2969" s="363">
        <v>0</v>
      </c>
      <c r="H2969" s="363">
        <v>0</v>
      </c>
      <c r="I2969" s="363">
        <v>3822.7879261016601</v>
      </c>
      <c r="J2969" s="363">
        <v>0</v>
      </c>
      <c r="K2969" s="363">
        <v>0</v>
      </c>
    </row>
    <row r="2970" spans="1:11">
      <c r="A2970" s="361">
        <f t="shared" si="46"/>
        <v>45781</v>
      </c>
      <c r="B2970" s="362">
        <v>14</v>
      </c>
      <c r="C2970" s="363">
        <v>1576.9918563619501</v>
      </c>
      <c r="D2970" s="363">
        <v>0</v>
      </c>
      <c r="E2970" s="363">
        <v>0</v>
      </c>
      <c r="F2970" s="363">
        <v>1561.3734000000002</v>
      </c>
      <c r="G2970" s="363">
        <v>0</v>
      </c>
      <c r="H2970" s="363">
        <v>0</v>
      </c>
      <c r="I2970" s="363">
        <v>3991.3453584163803</v>
      </c>
      <c r="J2970" s="363">
        <v>0</v>
      </c>
      <c r="K2970" s="363">
        <v>0</v>
      </c>
    </row>
    <row r="2971" spans="1:11">
      <c r="A2971" s="361">
        <f t="shared" si="46"/>
        <v>45781</v>
      </c>
      <c r="B2971" s="362">
        <v>15</v>
      </c>
      <c r="C2971" s="363">
        <v>1632.5123927153202</v>
      </c>
      <c r="D2971" s="363">
        <v>0</v>
      </c>
      <c r="E2971" s="363">
        <v>0</v>
      </c>
      <c r="F2971" s="363">
        <v>1587.3846000000001</v>
      </c>
      <c r="G2971" s="363">
        <v>0</v>
      </c>
      <c r="H2971" s="363">
        <v>0</v>
      </c>
      <c r="I2971" s="363">
        <v>4778.9068838864705</v>
      </c>
      <c r="J2971" s="363">
        <v>0</v>
      </c>
      <c r="K2971" s="363">
        <v>5.62557830136058</v>
      </c>
    </row>
    <row r="2972" spans="1:11">
      <c r="A2972" s="361">
        <f t="shared" si="46"/>
        <v>45781</v>
      </c>
      <c r="B2972" s="362">
        <v>16</v>
      </c>
      <c r="C2972" s="363">
        <v>953.67401013863207</v>
      </c>
      <c r="D2972" s="363">
        <v>0</v>
      </c>
      <c r="E2972" s="363">
        <v>0</v>
      </c>
      <c r="F2972" s="363">
        <v>927.47919999999999</v>
      </c>
      <c r="G2972" s="363">
        <v>0</v>
      </c>
      <c r="H2972" s="363">
        <v>0</v>
      </c>
      <c r="I2972" s="363">
        <v>3613.0519085381602</v>
      </c>
      <c r="J2972" s="363">
        <v>0</v>
      </c>
      <c r="K2972" s="363">
        <v>0</v>
      </c>
    </row>
    <row r="2973" spans="1:11">
      <c r="A2973" s="361">
        <f t="shared" si="46"/>
        <v>45781</v>
      </c>
      <c r="B2973" s="362">
        <v>17</v>
      </c>
      <c r="C2973" s="363">
        <v>276.62931684214198</v>
      </c>
      <c r="D2973" s="363">
        <v>0</v>
      </c>
      <c r="E2973" s="363">
        <v>0</v>
      </c>
      <c r="F2973" s="363">
        <v>510.93290000000002</v>
      </c>
      <c r="G2973" s="363">
        <v>0</v>
      </c>
      <c r="H2973" s="363">
        <v>0</v>
      </c>
      <c r="I2973" s="363">
        <v>1984.7034459224901</v>
      </c>
      <c r="J2973" s="363">
        <v>0</v>
      </c>
      <c r="K2973" s="363">
        <v>0</v>
      </c>
    </row>
    <row r="2974" spans="1:11">
      <c r="A2974" s="361">
        <f t="shared" si="46"/>
        <v>45781</v>
      </c>
      <c r="B2974" s="362">
        <v>18</v>
      </c>
      <c r="C2974" s="363">
        <v>0</v>
      </c>
      <c r="D2974" s="363">
        <v>0</v>
      </c>
      <c r="E2974" s="363">
        <v>0</v>
      </c>
      <c r="F2974" s="363">
        <v>585.70670000000007</v>
      </c>
      <c r="G2974" s="363">
        <v>0</v>
      </c>
      <c r="H2974" s="363">
        <v>0</v>
      </c>
      <c r="I2974" s="363">
        <v>2094.5369817987603</v>
      </c>
      <c r="J2974" s="363">
        <v>0</v>
      </c>
      <c r="K2974" s="363">
        <v>0</v>
      </c>
    </row>
    <row r="2975" spans="1:11">
      <c r="A2975" s="361">
        <f t="shared" si="46"/>
        <v>45781</v>
      </c>
      <c r="B2975" s="362">
        <v>19</v>
      </c>
      <c r="C2975" s="363">
        <v>0</v>
      </c>
      <c r="D2975" s="363">
        <v>0</v>
      </c>
      <c r="E2975" s="363">
        <v>0</v>
      </c>
      <c r="F2975" s="363">
        <v>585.70670000000007</v>
      </c>
      <c r="G2975" s="363">
        <v>0</v>
      </c>
      <c r="H2975" s="363">
        <v>0</v>
      </c>
      <c r="I2975" s="363">
        <v>2421.0369474623603</v>
      </c>
      <c r="J2975" s="363">
        <v>0</v>
      </c>
      <c r="K2975" s="363">
        <v>0</v>
      </c>
    </row>
    <row r="2976" spans="1:11">
      <c r="A2976" s="361">
        <f t="shared" si="46"/>
        <v>45781</v>
      </c>
      <c r="B2976" s="362">
        <v>20</v>
      </c>
      <c r="C2976" s="363">
        <v>0</v>
      </c>
      <c r="D2976" s="363">
        <v>0</v>
      </c>
      <c r="E2976" s="363">
        <v>0</v>
      </c>
      <c r="F2976" s="363">
        <v>585.70670000000007</v>
      </c>
      <c r="G2976" s="363">
        <v>0</v>
      </c>
      <c r="H2976" s="363">
        <v>0</v>
      </c>
      <c r="I2976" s="363">
        <v>1961.8375413123501</v>
      </c>
      <c r="J2976" s="363">
        <v>0</v>
      </c>
      <c r="K2976" s="363">
        <v>0</v>
      </c>
    </row>
    <row r="2977" spans="1:11">
      <c r="A2977" s="361">
        <f t="shared" si="46"/>
        <v>45781</v>
      </c>
      <c r="B2977" s="362">
        <v>21</v>
      </c>
      <c r="C2977" s="363">
        <v>0</v>
      </c>
      <c r="D2977" s="363">
        <v>0</v>
      </c>
      <c r="E2977" s="363">
        <v>0</v>
      </c>
      <c r="F2977" s="363">
        <v>585.70670000000007</v>
      </c>
      <c r="G2977" s="363">
        <v>0</v>
      </c>
      <c r="H2977" s="363">
        <v>0</v>
      </c>
      <c r="I2977" s="363">
        <v>972.55767955363012</v>
      </c>
      <c r="J2977" s="363">
        <v>0</v>
      </c>
      <c r="K2977" s="363">
        <v>0</v>
      </c>
    </row>
    <row r="2978" spans="1:11">
      <c r="A2978" s="361">
        <f t="shared" si="46"/>
        <v>45781</v>
      </c>
      <c r="B2978" s="362">
        <v>22</v>
      </c>
      <c r="C2978" s="363">
        <v>3160.25867695033</v>
      </c>
      <c r="D2978" s="363">
        <v>0</v>
      </c>
      <c r="E2978" s="363">
        <v>0</v>
      </c>
      <c r="F2978" s="363">
        <v>86.236400000000003</v>
      </c>
      <c r="G2978" s="363">
        <v>0</v>
      </c>
      <c r="H2978" s="363">
        <v>0</v>
      </c>
      <c r="I2978" s="363">
        <v>4018.1571202093</v>
      </c>
      <c r="J2978" s="363">
        <v>0</v>
      </c>
      <c r="K2978" s="363">
        <v>0</v>
      </c>
    </row>
    <row r="2979" spans="1:11">
      <c r="A2979" s="361">
        <f t="shared" si="46"/>
        <v>45781</v>
      </c>
      <c r="B2979" s="362">
        <v>23</v>
      </c>
      <c r="C2979" s="363">
        <v>2248.2438973325702</v>
      </c>
      <c r="D2979" s="363">
        <v>0</v>
      </c>
      <c r="E2979" s="363">
        <v>0</v>
      </c>
      <c r="F2979" s="363">
        <v>0</v>
      </c>
      <c r="G2979" s="363">
        <v>0</v>
      </c>
      <c r="H2979" s="363">
        <v>0</v>
      </c>
      <c r="I2979" s="363">
        <v>2862.0417827761903</v>
      </c>
      <c r="J2979" s="363">
        <v>0</v>
      </c>
      <c r="K2979" s="363">
        <v>0</v>
      </c>
    </row>
    <row r="2980" spans="1:11">
      <c r="A2980" s="361">
        <f t="shared" si="46"/>
        <v>45782</v>
      </c>
      <c r="B2980" s="362">
        <v>0</v>
      </c>
      <c r="C2980" s="363">
        <v>1487.2472778147501</v>
      </c>
      <c r="D2980" s="363">
        <v>0</v>
      </c>
      <c r="E2980" s="363">
        <v>0</v>
      </c>
      <c r="F2980" s="363">
        <v>0</v>
      </c>
      <c r="G2980" s="363">
        <v>0</v>
      </c>
      <c r="H2980" s="363">
        <v>0</v>
      </c>
      <c r="I2980" s="363">
        <v>5366.2493906933405</v>
      </c>
      <c r="J2980" s="363">
        <v>0</v>
      </c>
      <c r="K2980" s="363">
        <v>0</v>
      </c>
    </row>
    <row r="2981" spans="1:11">
      <c r="A2981" s="361">
        <f t="shared" si="46"/>
        <v>45782</v>
      </c>
      <c r="B2981" s="362">
        <v>1</v>
      </c>
      <c r="C2981" s="363">
        <v>969.64040115117598</v>
      </c>
      <c r="D2981" s="363">
        <v>0</v>
      </c>
      <c r="E2981" s="363">
        <v>0</v>
      </c>
      <c r="F2981" s="363">
        <v>0</v>
      </c>
      <c r="G2981" s="363">
        <v>0</v>
      </c>
      <c r="H2981" s="363">
        <v>0</v>
      </c>
      <c r="I2981" s="363">
        <v>4758.6640805489205</v>
      </c>
      <c r="J2981" s="363">
        <v>0</v>
      </c>
      <c r="K2981" s="363">
        <v>0</v>
      </c>
    </row>
    <row r="2982" spans="1:11">
      <c r="A2982" s="361">
        <f t="shared" si="46"/>
        <v>45782</v>
      </c>
      <c r="B2982" s="362">
        <v>2</v>
      </c>
      <c r="C2982" s="363">
        <v>970.26471265902205</v>
      </c>
      <c r="D2982" s="363">
        <v>0</v>
      </c>
      <c r="E2982" s="363">
        <v>0</v>
      </c>
      <c r="F2982" s="363">
        <v>0</v>
      </c>
      <c r="G2982" s="363">
        <v>0</v>
      </c>
      <c r="H2982" s="363">
        <v>0</v>
      </c>
      <c r="I2982" s="363">
        <v>6047.6589608389004</v>
      </c>
      <c r="J2982" s="363">
        <v>0</v>
      </c>
      <c r="K2982" s="363">
        <v>0</v>
      </c>
    </row>
    <row r="2983" spans="1:11">
      <c r="A2983" s="361">
        <f t="shared" si="46"/>
        <v>45782</v>
      </c>
      <c r="B2983" s="362">
        <v>3</v>
      </c>
      <c r="C2983" s="363">
        <v>970.00110350282409</v>
      </c>
      <c r="D2983" s="363">
        <v>0</v>
      </c>
      <c r="E2983" s="363">
        <v>0</v>
      </c>
      <c r="F2983" s="363">
        <v>0</v>
      </c>
      <c r="G2983" s="363">
        <v>0</v>
      </c>
      <c r="H2983" s="363">
        <v>0</v>
      </c>
      <c r="I2983" s="363">
        <v>6059.6300985444204</v>
      </c>
      <c r="J2983" s="363">
        <v>0</v>
      </c>
      <c r="K2983" s="363">
        <v>0</v>
      </c>
    </row>
    <row r="2984" spans="1:11">
      <c r="A2984" s="361">
        <f t="shared" si="46"/>
        <v>45782</v>
      </c>
      <c r="B2984" s="362">
        <v>4</v>
      </c>
      <c r="C2984" s="363">
        <v>970.98197979775898</v>
      </c>
      <c r="D2984" s="363">
        <v>0</v>
      </c>
      <c r="E2984" s="363">
        <v>0</v>
      </c>
      <c r="F2984" s="363">
        <v>0</v>
      </c>
      <c r="G2984" s="363">
        <v>0</v>
      </c>
      <c r="H2984" s="363">
        <v>0</v>
      </c>
      <c r="I2984" s="363">
        <v>5583.6627970725904</v>
      </c>
      <c r="J2984" s="363">
        <v>0</v>
      </c>
      <c r="K2984" s="363">
        <v>0</v>
      </c>
    </row>
    <row r="2985" spans="1:11">
      <c r="A2985" s="361">
        <f t="shared" si="46"/>
        <v>45782</v>
      </c>
      <c r="B2985" s="362">
        <v>5</v>
      </c>
      <c r="C2985" s="363">
        <v>970.15624738359008</v>
      </c>
      <c r="D2985" s="363">
        <v>0</v>
      </c>
      <c r="E2985" s="363">
        <v>0</v>
      </c>
      <c r="F2985" s="363">
        <v>506.798</v>
      </c>
      <c r="G2985" s="363">
        <v>0</v>
      </c>
      <c r="H2985" s="363">
        <v>0</v>
      </c>
      <c r="I2985" s="363">
        <v>9304.0528271293006</v>
      </c>
      <c r="J2985" s="363">
        <v>0</v>
      </c>
      <c r="K2985" s="363">
        <v>0</v>
      </c>
    </row>
    <row r="2986" spans="1:11">
      <c r="A2986" s="361">
        <f t="shared" si="46"/>
        <v>45782</v>
      </c>
      <c r="B2986" s="362">
        <v>6</v>
      </c>
      <c r="C2986" s="363">
        <v>0</v>
      </c>
      <c r="D2986" s="363">
        <v>0</v>
      </c>
      <c r="E2986" s="363">
        <v>0</v>
      </c>
      <c r="F2986" s="363">
        <v>1504.2501</v>
      </c>
      <c r="G2986" s="363">
        <v>0</v>
      </c>
      <c r="H2986" s="363">
        <v>0</v>
      </c>
      <c r="I2986" s="363">
        <v>1719.6542311469002</v>
      </c>
      <c r="J2986" s="363">
        <v>0</v>
      </c>
      <c r="K2986" s="363">
        <v>0</v>
      </c>
    </row>
    <row r="2987" spans="1:11">
      <c r="A2987" s="361">
        <f t="shared" si="46"/>
        <v>45782</v>
      </c>
      <c r="B2987" s="362">
        <v>7</v>
      </c>
      <c r="C2987" s="363">
        <v>0</v>
      </c>
      <c r="D2987" s="363">
        <v>0</v>
      </c>
      <c r="E2987" s="363">
        <v>0</v>
      </c>
      <c r="F2987" s="363">
        <v>7682.2613000000001</v>
      </c>
      <c r="G2987" s="363">
        <v>0</v>
      </c>
      <c r="H2987" s="363">
        <v>0</v>
      </c>
      <c r="I2987" s="363">
        <v>300.664105269061</v>
      </c>
      <c r="J2987" s="363">
        <v>0</v>
      </c>
      <c r="K2987" s="363">
        <v>0</v>
      </c>
    </row>
    <row r="2988" spans="1:11">
      <c r="A2988" s="361">
        <f t="shared" si="46"/>
        <v>45782</v>
      </c>
      <c r="B2988" s="362">
        <v>8</v>
      </c>
      <c r="C2988" s="363">
        <v>0</v>
      </c>
      <c r="D2988" s="363">
        <v>0</v>
      </c>
      <c r="E2988" s="363">
        <v>0</v>
      </c>
      <c r="F2988" s="363">
        <v>7728.7579000000005</v>
      </c>
      <c r="G2988" s="363">
        <v>0</v>
      </c>
      <c r="H2988" s="363">
        <v>0</v>
      </c>
      <c r="I2988" s="363">
        <v>445.70698734780706</v>
      </c>
      <c r="J2988" s="363">
        <v>0</v>
      </c>
      <c r="K2988" s="363">
        <v>0</v>
      </c>
    </row>
    <row r="2989" spans="1:11">
      <c r="A2989" s="361">
        <f t="shared" si="46"/>
        <v>45782</v>
      </c>
      <c r="B2989" s="362">
        <v>9</v>
      </c>
      <c r="C2989" s="363">
        <v>0</v>
      </c>
      <c r="D2989" s="363">
        <v>0</v>
      </c>
      <c r="E2989" s="363">
        <v>15.213638136050099</v>
      </c>
      <c r="F2989" s="363">
        <v>6355.7346000000007</v>
      </c>
      <c r="G2989" s="363">
        <v>0</v>
      </c>
      <c r="H2989" s="363">
        <v>0</v>
      </c>
      <c r="I2989" s="363">
        <v>0</v>
      </c>
      <c r="J2989" s="363">
        <v>0</v>
      </c>
      <c r="K2989" s="363">
        <v>4.2894796018459402</v>
      </c>
    </row>
    <row r="2990" spans="1:11">
      <c r="A2990" s="361">
        <f t="shared" si="46"/>
        <v>45782</v>
      </c>
      <c r="B2990" s="362">
        <v>10</v>
      </c>
      <c r="C2990" s="363">
        <v>0</v>
      </c>
      <c r="D2990" s="363">
        <v>0</v>
      </c>
      <c r="E2990" s="363">
        <v>0</v>
      </c>
      <c r="F2990" s="363">
        <v>6346.5106000000005</v>
      </c>
      <c r="G2990" s="363">
        <v>0</v>
      </c>
      <c r="H2990" s="363">
        <v>0</v>
      </c>
      <c r="I2990" s="363">
        <v>0</v>
      </c>
      <c r="J2990" s="363">
        <v>0</v>
      </c>
      <c r="K2990" s="363">
        <v>130.66230835951401</v>
      </c>
    </row>
    <row r="2991" spans="1:11">
      <c r="A2991" s="361">
        <f t="shared" si="46"/>
        <v>45782</v>
      </c>
      <c r="B2991" s="362">
        <v>11</v>
      </c>
      <c r="C2991" s="363">
        <v>0</v>
      </c>
      <c r="D2991" s="363">
        <v>0</v>
      </c>
      <c r="E2991" s="363">
        <v>0</v>
      </c>
      <c r="F2991" s="363">
        <v>2384.5776000000001</v>
      </c>
      <c r="G2991" s="363">
        <v>0</v>
      </c>
      <c r="H2991" s="363">
        <v>0</v>
      </c>
      <c r="I2991" s="363">
        <v>0</v>
      </c>
      <c r="J2991" s="363">
        <v>0</v>
      </c>
      <c r="K2991" s="363">
        <v>0</v>
      </c>
    </row>
    <row r="2992" spans="1:11">
      <c r="A2992" s="361">
        <f t="shared" si="46"/>
        <v>45782</v>
      </c>
      <c r="B2992" s="362">
        <v>12</v>
      </c>
      <c r="C2992" s="363">
        <v>0</v>
      </c>
      <c r="D2992" s="363">
        <v>0</v>
      </c>
      <c r="E2992" s="363">
        <v>0</v>
      </c>
      <c r="F2992" s="363">
        <v>1519.9009000000001</v>
      </c>
      <c r="G2992" s="363">
        <v>0</v>
      </c>
      <c r="H2992" s="363">
        <v>0</v>
      </c>
      <c r="I2992" s="363">
        <v>0</v>
      </c>
      <c r="J2992" s="363">
        <v>0</v>
      </c>
      <c r="K2992" s="363">
        <v>0</v>
      </c>
    </row>
    <row r="2993" spans="1:11">
      <c r="A2993" s="361">
        <f t="shared" si="46"/>
        <v>45782</v>
      </c>
      <c r="B2993" s="362">
        <v>13</v>
      </c>
      <c r="C2993" s="363">
        <v>0</v>
      </c>
      <c r="D2993" s="363">
        <v>0</v>
      </c>
      <c r="E2993" s="363">
        <v>0</v>
      </c>
      <c r="F2993" s="363">
        <v>1334.4071000000001</v>
      </c>
      <c r="G2993" s="363">
        <v>0</v>
      </c>
      <c r="H2993" s="363">
        <v>0</v>
      </c>
      <c r="I2993" s="363">
        <v>0</v>
      </c>
      <c r="J2993" s="363">
        <v>0</v>
      </c>
      <c r="K2993" s="363">
        <v>0</v>
      </c>
    </row>
    <row r="2994" spans="1:11">
      <c r="A2994" s="361">
        <f t="shared" si="46"/>
        <v>45782</v>
      </c>
      <c r="B2994" s="362">
        <v>14</v>
      </c>
      <c r="C2994" s="363">
        <v>0</v>
      </c>
      <c r="D2994" s="363">
        <v>0</v>
      </c>
      <c r="E2994" s="363">
        <v>0</v>
      </c>
      <c r="F2994" s="363">
        <v>1354.1732</v>
      </c>
      <c r="G2994" s="363">
        <v>0</v>
      </c>
      <c r="H2994" s="363">
        <v>0</v>
      </c>
      <c r="I2994" s="363">
        <v>0</v>
      </c>
      <c r="J2994" s="363">
        <v>0</v>
      </c>
      <c r="K2994" s="363">
        <v>0</v>
      </c>
    </row>
    <row r="2995" spans="1:11">
      <c r="A2995" s="361">
        <f t="shared" si="46"/>
        <v>45782</v>
      </c>
      <c r="B2995" s="362">
        <v>15</v>
      </c>
      <c r="C2995" s="363">
        <v>0</v>
      </c>
      <c r="D2995" s="363">
        <v>0</v>
      </c>
      <c r="E2995" s="363">
        <v>0</v>
      </c>
      <c r="F2995" s="363">
        <v>123.17030000000001</v>
      </c>
      <c r="G2995" s="363">
        <v>0</v>
      </c>
      <c r="H2995" s="363">
        <v>0</v>
      </c>
      <c r="I2995" s="363">
        <v>0</v>
      </c>
      <c r="J2995" s="363">
        <v>0</v>
      </c>
      <c r="K2995" s="363">
        <v>4.5938200376709704</v>
      </c>
    </row>
    <row r="2996" spans="1:11">
      <c r="A2996" s="361">
        <f t="shared" si="46"/>
        <v>45782</v>
      </c>
      <c r="B2996" s="362">
        <v>16</v>
      </c>
      <c r="C2996" s="363">
        <v>0</v>
      </c>
      <c r="D2996" s="363">
        <v>0</v>
      </c>
      <c r="E2996" s="363">
        <v>0</v>
      </c>
      <c r="F2996" s="363">
        <v>121.2531</v>
      </c>
      <c r="G2996" s="363">
        <v>0</v>
      </c>
      <c r="H2996" s="363">
        <v>0</v>
      </c>
      <c r="I2996" s="363">
        <v>0</v>
      </c>
      <c r="J2996" s="363">
        <v>0</v>
      </c>
      <c r="K2996" s="363">
        <v>16.003811900992499</v>
      </c>
    </row>
    <row r="2997" spans="1:11">
      <c r="A2997" s="361">
        <f t="shared" si="46"/>
        <v>45782</v>
      </c>
      <c r="B2997" s="362">
        <v>17</v>
      </c>
      <c r="C2997" s="363">
        <v>0</v>
      </c>
      <c r="D2997" s="363">
        <v>0</v>
      </c>
      <c r="E2997" s="363">
        <v>0</v>
      </c>
      <c r="F2997" s="363">
        <v>121.38640000000001</v>
      </c>
      <c r="G2997" s="363">
        <v>0</v>
      </c>
      <c r="H2997" s="363">
        <v>0</v>
      </c>
      <c r="I2997" s="363">
        <v>0</v>
      </c>
      <c r="J2997" s="363">
        <v>0</v>
      </c>
      <c r="K2997" s="363">
        <v>15.3278972443791</v>
      </c>
    </row>
    <row r="2998" spans="1:11">
      <c r="A2998" s="361">
        <f t="shared" si="46"/>
        <v>45782</v>
      </c>
      <c r="B2998" s="362">
        <v>18</v>
      </c>
      <c r="C2998" s="363">
        <v>0</v>
      </c>
      <c r="D2998" s="363">
        <v>0</v>
      </c>
      <c r="E2998" s="363">
        <v>0</v>
      </c>
      <c r="F2998" s="363">
        <v>0</v>
      </c>
      <c r="G2998" s="363">
        <v>0</v>
      </c>
      <c r="H2998" s="363">
        <v>0</v>
      </c>
      <c r="I2998" s="363">
        <v>0</v>
      </c>
      <c r="J2998" s="363">
        <v>0</v>
      </c>
      <c r="K2998" s="363">
        <v>0</v>
      </c>
    </row>
    <row r="2999" spans="1:11">
      <c r="A2999" s="361">
        <f t="shared" si="46"/>
        <v>45782</v>
      </c>
      <c r="B2999" s="362">
        <v>19</v>
      </c>
      <c r="C2999" s="363">
        <v>0</v>
      </c>
      <c r="D2999" s="363">
        <v>0</v>
      </c>
      <c r="E2999" s="363">
        <v>0</v>
      </c>
      <c r="F2999" s="363">
        <v>0</v>
      </c>
      <c r="G2999" s="363">
        <v>0</v>
      </c>
      <c r="H2999" s="363">
        <v>0</v>
      </c>
      <c r="I2999" s="363">
        <v>0</v>
      </c>
      <c r="J2999" s="363">
        <v>0</v>
      </c>
      <c r="K2999" s="363">
        <v>0</v>
      </c>
    </row>
    <row r="3000" spans="1:11">
      <c r="A3000" s="361">
        <f t="shared" si="46"/>
        <v>45782</v>
      </c>
      <c r="B3000" s="362">
        <v>20</v>
      </c>
      <c r="C3000" s="363">
        <v>0</v>
      </c>
      <c r="D3000" s="363">
        <v>0</v>
      </c>
      <c r="E3000" s="363">
        <v>0</v>
      </c>
      <c r="F3000" s="363">
        <v>0</v>
      </c>
      <c r="G3000" s="363">
        <v>0</v>
      </c>
      <c r="H3000" s="363">
        <v>0</v>
      </c>
      <c r="I3000" s="363">
        <v>0</v>
      </c>
      <c r="J3000" s="363">
        <v>0</v>
      </c>
      <c r="K3000" s="363">
        <v>0</v>
      </c>
    </row>
    <row r="3001" spans="1:11">
      <c r="A3001" s="361">
        <f t="shared" si="46"/>
        <v>45782</v>
      </c>
      <c r="B3001" s="362">
        <v>21</v>
      </c>
      <c r="C3001" s="363">
        <v>0</v>
      </c>
      <c r="D3001" s="363">
        <v>0</v>
      </c>
      <c r="E3001" s="363">
        <v>0</v>
      </c>
      <c r="F3001" s="363">
        <v>0</v>
      </c>
      <c r="G3001" s="363">
        <v>0</v>
      </c>
      <c r="H3001" s="363">
        <v>0</v>
      </c>
      <c r="I3001" s="363">
        <v>0</v>
      </c>
      <c r="J3001" s="363">
        <v>0</v>
      </c>
      <c r="K3001" s="363">
        <v>0</v>
      </c>
    </row>
    <row r="3002" spans="1:11">
      <c r="A3002" s="361">
        <f t="shared" si="46"/>
        <v>45782</v>
      </c>
      <c r="B3002" s="362">
        <v>22</v>
      </c>
      <c r="C3002" s="363">
        <v>0</v>
      </c>
      <c r="D3002" s="363">
        <v>0</v>
      </c>
      <c r="E3002" s="363">
        <v>0</v>
      </c>
      <c r="F3002" s="363">
        <v>0</v>
      </c>
      <c r="G3002" s="363">
        <v>0</v>
      </c>
      <c r="H3002" s="363">
        <v>0</v>
      </c>
      <c r="I3002" s="363">
        <v>0</v>
      </c>
      <c r="J3002" s="363">
        <v>0</v>
      </c>
      <c r="K3002" s="363">
        <v>36.3253258355344</v>
      </c>
    </row>
    <row r="3003" spans="1:11">
      <c r="A3003" s="361">
        <f t="shared" si="46"/>
        <v>45782</v>
      </c>
      <c r="B3003" s="362">
        <v>23</v>
      </c>
      <c r="C3003" s="363">
        <v>401.16023580715904</v>
      </c>
      <c r="D3003" s="363">
        <v>0</v>
      </c>
      <c r="E3003" s="363">
        <v>0</v>
      </c>
      <c r="F3003" s="363">
        <v>0</v>
      </c>
      <c r="G3003" s="363">
        <v>0</v>
      </c>
      <c r="H3003" s="363">
        <v>0</v>
      </c>
      <c r="I3003" s="363">
        <v>536.90640054772109</v>
      </c>
      <c r="J3003" s="363">
        <v>0</v>
      </c>
      <c r="K3003" s="363">
        <v>0</v>
      </c>
    </row>
    <row r="3004" spans="1:11">
      <c r="A3004" s="361">
        <f t="shared" si="46"/>
        <v>45783</v>
      </c>
      <c r="B3004" s="362">
        <v>0</v>
      </c>
      <c r="C3004" s="363">
        <v>0</v>
      </c>
      <c r="D3004" s="363">
        <v>0</v>
      </c>
      <c r="E3004" s="363">
        <v>0</v>
      </c>
      <c r="F3004" s="363">
        <v>976.36390000000006</v>
      </c>
      <c r="G3004" s="363">
        <v>0</v>
      </c>
      <c r="H3004" s="363">
        <v>0</v>
      </c>
      <c r="I3004" s="363">
        <v>1425.2730020156901</v>
      </c>
      <c r="J3004" s="363">
        <v>0</v>
      </c>
      <c r="K3004" s="363">
        <v>656.40823035188305</v>
      </c>
    </row>
    <row r="3005" spans="1:11">
      <c r="A3005" s="361">
        <f t="shared" si="46"/>
        <v>45783</v>
      </c>
      <c r="B3005" s="362">
        <v>1</v>
      </c>
      <c r="C3005" s="363">
        <v>1282.1948525953799</v>
      </c>
      <c r="D3005" s="363">
        <v>0</v>
      </c>
      <c r="E3005" s="363">
        <v>0</v>
      </c>
      <c r="F3005" s="363">
        <v>2085.2078999999999</v>
      </c>
      <c r="G3005" s="363">
        <v>0</v>
      </c>
      <c r="H3005" s="363">
        <v>0</v>
      </c>
      <c r="I3005" s="363">
        <v>3284.0536484930399</v>
      </c>
      <c r="J3005" s="363">
        <v>0</v>
      </c>
      <c r="K3005" s="363">
        <v>0</v>
      </c>
    </row>
    <row r="3006" spans="1:11">
      <c r="A3006" s="361">
        <f t="shared" si="46"/>
        <v>45783</v>
      </c>
      <c r="B3006" s="362">
        <v>2</v>
      </c>
      <c r="C3006" s="363">
        <v>1005.77809338194</v>
      </c>
      <c r="D3006" s="363">
        <v>0</v>
      </c>
      <c r="E3006" s="363">
        <v>0</v>
      </c>
      <c r="F3006" s="363">
        <v>1911.4401</v>
      </c>
      <c r="G3006" s="363">
        <v>0</v>
      </c>
      <c r="H3006" s="363">
        <v>0</v>
      </c>
      <c r="I3006" s="363">
        <v>3296.41500672436</v>
      </c>
      <c r="J3006" s="363">
        <v>0</v>
      </c>
      <c r="K3006" s="363">
        <v>0</v>
      </c>
    </row>
    <row r="3007" spans="1:11">
      <c r="A3007" s="361">
        <f t="shared" si="46"/>
        <v>45783</v>
      </c>
      <c r="B3007" s="362">
        <v>3</v>
      </c>
      <c r="C3007" s="363">
        <v>1006.23292090858</v>
      </c>
      <c r="D3007" s="363">
        <v>0</v>
      </c>
      <c r="E3007" s="363">
        <v>0</v>
      </c>
      <c r="F3007" s="363">
        <v>1563.9059</v>
      </c>
      <c r="G3007" s="363">
        <v>0</v>
      </c>
      <c r="H3007" s="363">
        <v>0</v>
      </c>
      <c r="I3007" s="363">
        <v>3494.0673031019805</v>
      </c>
      <c r="J3007" s="363">
        <v>0</v>
      </c>
      <c r="K3007" s="363">
        <v>0</v>
      </c>
    </row>
    <row r="3008" spans="1:11">
      <c r="A3008" s="361">
        <f t="shared" si="46"/>
        <v>45783</v>
      </c>
      <c r="B3008" s="362">
        <v>4</v>
      </c>
      <c r="C3008" s="363">
        <v>1006.334661576</v>
      </c>
      <c r="D3008" s="363">
        <v>0</v>
      </c>
      <c r="E3008" s="363">
        <v>0</v>
      </c>
      <c r="F3008" s="363">
        <v>2954.0444000000002</v>
      </c>
      <c r="G3008" s="363">
        <v>0</v>
      </c>
      <c r="H3008" s="363">
        <v>0</v>
      </c>
      <c r="I3008" s="363">
        <v>5227.2545907017202</v>
      </c>
      <c r="J3008" s="363">
        <v>0</v>
      </c>
      <c r="K3008" s="363">
        <v>0</v>
      </c>
    </row>
    <row r="3009" spans="1:11">
      <c r="A3009" s="361">
        <f t="shared" si="46"/>
        <v>45783</v>
      </c>
      <c r="B3009" s="362">
        <v>5</v>
      </c>
      <c r="C3009" s="363">
        <v>0</v>
      </c>
      <c r="D3009" s="363">
        <v>0</v>
      </c>
      <c r="E3009" s="363">
        <v>0</v>
      </c>
      <c r="F3009" s="363">
        <v>4214.0286999999998</v>
      </c>
      <c r="G3009" s="363">
        <v>0</v>
      </c>
      <c r="H3009" s="363">
        <v>0</v>
      </c>
      <c r="I3009" s="363">
        <v>7864.8999965523499</v>
      </c>
      <c r="J3009" s="363">
        <v>0</v>
      </c>
      <c r="K3009" s="363">
        <v>1103.7709981176499</v>
      </c>
    </row>
    <row r="3010" spans="1:11">
      <c r="A3010" s="361">
        <f t="shared" si="46"/>
        <v>45783</v>
      </c>
      <c r="B3010" s="362">
        <v>6</v>
      </c>
      <c r="C3010" s="363">
        <v>0</v>
      </c>
      <c r="D3010" s="363">
        <v>0</v>
      </c>
      <c r="E3010" s="363">
        <v>0</v>
      </c>
      <c r="F3010" s="363">
        <v>3940.1148000000003</v>
      </c>
      <c r="G3010" s="363">
        <v>0</v>
      </c>
      <c r="H3010" s="363">
        <v>0</v>
      </c>
      <c r="I3010" s="363">
        <v>2887.2751232429105</v>
      </c>
      <c r="J3010" s="363">
        <v>0</v>
      </c>
      <c r="K3010" s="363">
        <v>379.98325580251503</v>
      </c>
    </row>
    <row r="3011" spans="1:11">
      <c r="A3011" s="361">
        <f t="shared" si="46"/>
        <v>45783</v>
      </c>
      <c r="B3011" s="362">
        <v>7</v>
      </c>
      <c r="C3011" s="363">
        <v>0</v>
      </c>
      <c r="D3011" s="363">
        <v>0</v>
      </c>
      <c r="E3011" s="363">
        <v>109.57965332339801</v>
      </c>
      <c r="F3011" s="363">
        <v>5430.6334999999999</v>
      </c>
      <c r="G3011" s="363">
        <v>0</v>
      </c>
      <c r="H3011" s="363">
        <v>0</v>
      </c>
      <c r="I3011" s="363">
        <v>1944.0434922797899</v>
      </c>
      <c r="J3011" s="363">
        <v>0</v>
      </c>
      <c r="K3011" s="363">
        <v>542.96760773744802</v>
      </c>
    </row>
    <row r="3012" spans="1:11">
      <c r="A3012" s="361">
        <f t="shared" si="46"/>
        <v>45783</v>
      </c>
      <c r="B3012" s="362">
        <v>8</v>
      </c>
      <c r="C3012" s="363">
        <v>0</v>
      </c>
      <c r="D3012" s="363">
        <v>0</v>
      </c>
      <c r="E3012" s="363">
        <v>255.85763052060102</v>
      </c>
      <c r="F3012" s="363">
        <v>5430.6334999999999</v>
      </c>
      <c r="G3012" s="363">
        <v>0</v>
      </c>
      <c r="H3012" s="363">
        <v>0</v>
      </c>
      <c r="I3012" s="363">
        <v>3089.3417996573999</v>
      </c>
      <c r="J3012" s="363">
        <v>0</v>
      </c>
      <c r="K3012" s="363">
        <v>413.56695282751804</v>
      </c>
    </row>
    <row r="3013" spans="1:11">
      <c r="A3013" s="361">
        <f t="shared" ref="A3013:A3076" si="47">IF(B3013=0,A3012+1,A3012)</f>
        <v>45783</v>
      </c>
      <c r="B3013" s="362">
        <v>9</v>
      </c>
      <c r="C3013" s="363">
        <v>0</v>
      </c>
      <c r="D3013" s="363">
        <v>0</v>
      </c>
      <c r="E3013" s="363">
        <v>254.838332264049</v>
      </c>
      <c r="F3013" s="363">
        <v>3157.4264000000003</v>
      </c>
      <c r="G3013" s="363">
        <v>0</v>
      </c>
      <c r="H3013" s="363">
        <v>0</v>
      </c>
      <c r="I3013" s="363">
        <v>2994.7582164422001</v>
      </c>
      <c r="J3013" s="363">
        <v>0</v>
      </c>
      <c r="K3013" s="363">
        <v>1088.34155842578</v>
      </c>
    </row>
    <row r="3014" spans="1:11">
      <c r="A3014" s="361">
        <f t="shared" si="47"/>
        <v>45783</v>
      </c>
      <c r="B3014" s="362">
        <v>10</v>
      </c>
      <c r="C3014" s="363">
        <v>0</v>
      </c>
      <c r="D3014" s="363">
        <v>0</v>
      </c>
      <c r="E3014" s="363">
        <v>97.613227881258794</v>
      </c>
      <c r="F3014" s="363">
        <v>972.65</v>
      </c>
      <c r="G3014" s="363">
        <v>0</v>
      </c>
      <c r="H3014" s="363">
        <v>0</v>
      </c>
      <c r="I3014" s="363">
        <v>0</v>
      </c>
      <c r="J3014" s="363">
        <v>0</v>
      </c>
      <c r="K3014" s="363">
        <v>56.850160502164194</v>
      </c>
    </row>
    <row r="3015" spans="1:11">
      <c r="A3015" s="361">
        <f t="shared" si="47"/>
        <v>45783</v>
      </c>
      <c r="B3015" s="362">
        <v>11</v>
      </c>
      <c r="C3015" s="363">
        <v>0</v>
      </c>
      <c r="D3015" s="363">
        <v>0</v>
      </c>
      <c r="E3015" s="363">
        <v>97.506178606929296</v>
      </c>
      <c r="F3015" s="363">
        <v>191.1414</v>
      </c>
      <c r="G3015" s="363">
        <v>0</v>
      </c>
      <c r="H3015" s="363">
        <v>0</v>
      </c>
      <c r="I3015" s="363">
        <v>0</v>
      </c>
      <c r="J3015" s="363">
        <v>0</v>
      </c>
      <c r="K3015" s="363">
        <v>56.887212529430499</v>
      </c>
    </row>
    <row r="3016" spans="1:11">
      <c r="A3016" s="361">
        <f t="shared" si="47"/>
        <v>45783</v>
      </c>
      <c r="B3016" s="362">
        <v>12</v>
      </c>
      <c r="C3016" s="363">
        <v>0</v>
      </c>
      <c r="D3016" s="363">
        <v>0</v>
      </c>
      <c r="E3016" s="363">
        <v>97.644627501655805</v>
      </c>
      <c r="F3016" s="363">
        <v>446.13010000000003</v>
      </c>
      <c r="G3016" s="363">
        <v>0</v>
      </c>
      <c r="H3016" s="363">
        <v>0</v>
      </c>
      <c r="I3016" s="363">
        <v>0</v>
      </c>
      <c r="J3016" s="363">
        <v>0</v>
      </c>
      <c r="K3016" s="363">
        <v>56.948965908207491</v>
      </c>
    </row>
    <row r="3017" spans="1:11">
      <c r="A3017" s="361">
        <f t="shared" si="47"/>
        <v>45783</v>
      </c>
      <c r="B3017" s="362">
        <v>13</v>
      </c>
      <c r="C3017" s="363">
        <v>0</v>
      </c>
      <c r="D3017" s="363">
        <v>0</v>
      </c>
      <c r="E3017" s="363">
        <v>97.4268747773217</v>
      </c>
      <c r="F3017" s="363">
        <v>409.7774</v>
      </c>
      <c r="G3017" s="363">
        <v>0</v>
      </c>
      <c r="H3017" s="363">
        <v>0</v>
      </c>
      <c r="I3017" s="363">
        <v>0</v>
      </c>
      <c r="J3017" s="363">
        <v>0</v>
      </c>
      <c r="K3017" s="363">
        <v>56.887212529430499</v>
      </c>
    </row>
    <row r="3018" spans="1:11">
      <c r="A3018" s="361">
        <f t="shared" si="47"/>
        <v>45783</v>
      </c>
      <c r="B3018" s="362">
        <v>14</v>
      </c>
      <c r="C3018" s="363">
        <v>0</v>
      </c>
      <c r="D3018" s="363">
        <v>0</v>
      </c>
      <c r="E3018" s="363">
        <v>97.465397787991492</v>
      </c>
      <c r="F3018" s="363">
        <v>442.33190000000002</v>
      </c>
      <c r="G3018" s="363">
        <v>0</v>
      </c>
      <c r="H3018" s="363">
        <v>0</v>
      </c>
      <c r="I3018" s="363">
        <v>0</v>
      </c>
      <c r="J3018" s="363">
        <v>0</v>
      </c>
      <c r="K3018" s="363">
        <v>56.936615232452098</v>
      </c>
    </row>
    <row r="3019" spans="1:11">
      <c r="A3019" s="361">
        <f t="shared" si="47"/>
        <v>45783</v>
      </c>
      <c r="B3019" s="362">
        <v>15</v>
      </c>
      <c r="C3019" s="363">
        <v>0</v>
      </c>
      <c r="D3019" s="363">
        <v>0</v>
      </c>
      <c r="E3019" s="363">
        <v>97.668030551691899</v>
      </c>
      <c r="F3019" s="363">
        <v>421.75260000000003</v>
      </c>
      <c r="G3019" s="363">
        <v>0</v>
      </c>
      <c r="H3019" s="363">
        <v>0</v>
      </c>
      <c r="I3019" s="363">
        <v>0</v>
      </c>
      <c r="J3019" s="363">
        <v>0</v>
      </c>
      <c r="K3019" s="363">
        <v>84.812090412418399</v>
      </c>
    </row>
    <row r="3020" spans="1:11">
      <c r="A3020" s="361">
        <f t="shared" si="47"/>
        <v>45783</v>
      </c>
      <c r="B3020" s="362">
        <v>16</v>
      </c>
      <c r="C3020" s="363">
        <v>0</v>
      </c>
      <c r="D3020" s="363">
        <v>0</v>
      </c>
      <c r="E3020" s="363">
        <v>97.766635049241799</v>
      </c>
      <c r="F3020" s="363">
        <v>437.5265</v>
      </c>
      <c r="G3020" s="363">
        <v>0</v>
      </c>
      <c r="H3020" s="363">
        <v>0</v>
      </c>
      <c r="I3020" s="363">
        <v>0</v>
      </c>
      <c r="J3020" s="363">
        <v>0</v>
      </c>
      <c r="K3020" s="363">
        <v>113.49035951648601</v>
      </c>
    </row>
    <row r="3021" spans="1:11">
      <c r="A3021" s="361">
        <f t="shared" si="47"/>
        <v>45783</v>
      </c>
      <c r="B3021" s="362">
        <v>17</v>
      </c>
      <c r="C3021" s="363">
        <v>0</v>
      </c>
      <c r="D3021" s="363">
        <v>0</v>
      </c>
      <c r="E3021" s="363">
        <v>98.119060814173892</v>
      </c>
      <c r="F3021" s="363">
        <v>453.73130000000003</v>
      </c>
      <c r="G3021" s="363">
        <v>0</v>
      </c>
      <c r="H3021" s="363">
        <v>0</v>
      </c>
      <c r="I3021" s="363">
        <v>0</v>
      </c>
      <c r="J3021" s="363">
        <v>0</v>
      </c>
      <c r="K3021" s="363">
        <v>113.45330748921999</v>
      </c>
    </row>
    <row r="3022" spans="1:11">
      <c r="A3022" s="361">
        <f t="shared" si="47"/>
        <v>45783</v>
      </c>
      <c r="B3022" s="362">
        <v>18</v>
      </c>
      <c r="C3022" s="363">
        <v>0</v>
      </c>
      <c r="D3022" s="363">
        <v>0</v>
      </c>
      <c r="E3022" s="363">
        <v>0</v>
      </c>
      <c r="F3022" s="363">
        <v>0</v>
      </c>
      <c r="G3022" s="363">
        <v>0</v>
      </c>
      <c r="H3022" s="363">
        <v>0</v>
      </c>
      <c r="I3022" s="363">
        <v>0</v>
      </c>
      <c r="J3022" s="363">
        <v>0</v>
      </c>
      <c r="K3022" s="363">
        <v>0</v>
      </c>
    </row>
    <row r="3023" spans="1:11">
      <c r="A3023" s="361">
        <f t="shared" si="47"/>
        <v>45783</v>
      </c>
      <c r="B3023" s="362">
        <v>19</v>
      </c>
      <c r="C3023" s="363">
        <v>0</v>
      </c>
      <c r="D3023" s="363">
        <v>0</v>
      </c>
      <c r="E3023" s="363">
        <v>0</v>
      </c>
      <c r="F3023" s="363">
        <v>0</v>
      </c>
      <c r="G3023" s="363">
        <v>0</v>
      </c>
      <c r="H3023" s="363">
        <v>0</v>
      </c>
      <c r="I3023" s="363">
        <v>0</v>
      </c>
      <c r="J3023" s="363">
        <v>0</v>
      </c>
      <c r="K3023" s="363">
        <v>0</v>
      </c>
    </row>
    <row r="3024" spans="1:11">
      <c r="A3024" s="361">
        <f t="shared" si="47"/>
        <v>45783</v>
      </c>
      <c r="B3024" s="362">
        <v>20</v>
      </c>
      <c r="C3024" s="363">
        <v>0</v>
      </c>
      <c r="D3024" s="363">
        <v>0</v>
      </c>
      <c r="E3024" s="363">
        <v>0</v>
      </c>
      <c r="F3024" s="363">
        <v>0</v>
      </c>
      <c r="G3024" s="363">
        <v>0</v>
      </c>
      <c r="H3024" s="363">
        <v>0</v>
      </c>
      <c r="I3024" s="363">
        <v>0</v>
      </c>
      <c r="J3024" s="363">
        <v>0</v>
      </c>
      <c r="K3024" s="363">
        <v>0</v>
      </c>
    </row>
    <row r="3025" spans="1:11">
      <c r="A3025" s="361">
        <f t="shared" si="47"/>
        <v>45783</v>
      </c>
      <c r="B3025" s="362">
        <v>21</v>
      </c>
      <c r="C3025" s="363">
        <v>0</v>
      </c>
      <c r="D3025" s="363">
        <v>0</v>
      </c>
      <c r="E3025" s="363">
        <v>0</v>
      </c>
      <c r="F3025" s="363">
        <v>0</v>
      </c>
      <c r="G3025" s="363">
        <v>0</v>
      </c>
      <c r="H3025" s="363">
        <v>0</v>
      </c>
      <c r="I3025" s="363">
        <v>0</v>
      </c>
      <c r="J3025" s="363">
        <v>0</v>
      </c>
      <c r="K3025" s="363">
        <v>0</v>
      </c>
    </row>
    <row r="3026" spans="1:11">
      <c r="A3026" s="361">
        <f t="shared" si="47"/>
        <v>45783</v>
      </c>
      <c r="B3026" s="362">
        <v>22</v>
      </c>
      <c r="C3026" s="363">
        <v>0</v>
      </c>
      <c r="D3026" s="363">
        <v>0</v>
      </c>
      <c r="E3026" s="363">
        <v>0</v>
      </c>
      <c r="F3026" s="363">
        <v>38.178400000000003</v>
      </c>
      <c r="G3026" s="363">
        <v>0</v>
      </c>
      <c r="H3026" s="363">
        <v>0</v>
      </c>
      <c r="I3026" s="363">
        <v>0</v>
      </c>
      <c r="J3026" s="363">
        <v>0</v>
      </c>
      <c r="K3026" s="363">
        <v>49.403296745963701</v>
      </c>
    </row>
    <row r="3027" spans="1:11">
      <c r="A3027" s="361">
        <f t="shared" si="47"/>
        <v>45783</v>
      </c>
      <c r="B3027" s="362">
        <v>23</v>
      </c>
      <c r="C3027" s="363">
        <v>0</v>
      </c>
      <c r="D3027" s="363">
        <v>0</v>
      </c>
      <c r="E3027" s="363">
        <v>0</v>
      </c>
      <c r="F3027" s="363">
        <v>348.70740000000001</v>
      </c>
      <c r="G3027" s="363">
        <v>0</v>
      </c>
      <c r="H3027" s="363">
        <v>0</v>
      </c>
      <c r="I3027" s="363">
        <v>331.79911487745801</v>
      </c>
      <c r="J3027" s="363">
        <v>0</v>
      </c>
      <c r="K3027" s="363">
        <v>519.49903574141308</v>
      </c>
    </row>
    <row r="3028" spans="1:11">
      <c r="A3028" s="361">
        <f t="shared" si="47"/>
        <v>45784</v>
      </c>
      <c r="B3028" s="362">
        <v>0</v>
      </c>
      <c r="C3028" s="363">
        <v>0</v>
      </c>
      <c r="D3028" s="363">
        <v>0</v>
      </c>
      <c r="E3028" s="363">
        <v>0</v>
      </c>
      <c r="F3028" s="363">
        <v>0</v>
      </c>
      <c r="G3028" s="363">
        <v>0</v>
      </c>
      <c r="H3028" s="363">
        <v>0</v>
      </c>
      <c r="I3028" s="363">
        <v>2661.1259011007801</v>
      </c>
      <c r="J3028" s="363">
        <v>0</v>
      </c>
      <c r="K3028" s="363">
        <v>493.44822652851207</v>
      </c>
    </row>
    <row r="3029" spans="1:11">
      <c r="A3029" s="361">
        <f t="shared" si="47"/>
        <v>45784</v>
      </c>
      <c r="B3029" s="362">
        <v>1</v>
      </c>
      <c r="C3029" s="363">
        <v>0</v>
      </c>
      <c r="D3029" s="363">
        <v>0</v>
      </c>
      <c r="E3029" s="363">
        <v>0</v>
      </c>
      <c r="F3029" s="363">
        <v>0</v>
      </c>
      <c r="G3029" s="363">
        <v>0</v>
      </c>
      <c r="H3029" s="363">
        <v>0</v>
      </c>
      <c r="I3029" s="363">
        <v>2181.4152115802699</v>
      </c>
      <c r="J3029" s="363">
        <v>0</v>
      </c>
      <c r="K3029" s="363">
        <v>265.36668978318403</v>
      </c>
    </row>
    <row r="3030" spans="1:11">
      <c r="A3030" s="361">
        <f t="shared" si="47"/>
        <v>45784</v>
      </c>
      <c r="B3030" s="362">
        <v>2</v>
      </c>
      <c r="C3030" s="363">
        <v>0</v>
      </c>
      <c r="D3030" s="363">
        <v>0</v>
      </c>
      <c r="E3030" s="363">
        <v>0</v>
      </c>
      <c r="F3030" s="363">
        <v>0</v>
      </c>
      <c r="G3030" s="363">
        <v>0</v>
      </c>
      <c r="H3030" s="363">
        <v>0</v>
      </c>
      <c r="I3030" s="363">
        <v>7692.2582390419202</v>
      </c>
      <c r="J3030" s="363">
        <v>0</v>
      </c>
      <c r="K3030" s="363">
        <v>1079.8555611859601</v>
      </c>
    </row>
    <row r="3031" spans="1:11">
      <c r="A3031" s="361">
        <f t="shared" si="47"/>
        <v>45784</v>
      </c>
      <c r="B3031" s="362">
        <v>3</v>
      </c>
      <c r="C3031" s="363">
        <v>0</v>
      </c>
      <c r="D3031" s="363">
        <v>0</v>
      </c>
      <c r="E3031" s="363">
        <v>0</v>
      </c>
      <c r="F3031" s="363">
        <v>0</v>
      </c>
      <c r="G3031" s="363">
        <v>0</v>
      </c>
      <c r="H3031" s="363">
        <v>0</v>
      </c>
      <c r="I3031" s="363">
        <v>5477.7051316360903</v>
      </c>
      <c r="J3031" s="363">
        <v>0</v>
      </c>
      <c r="K3031" s="363">
        <v>1080.1570366166802</v>
      </c>
    </row>
    <row r="3032" spans="1:11">
      <c r="A3032" s="361">
        <f t="shared" si="47"/>
        <v>45784</v>
      </c>
      <c r="B3032" s="362">
        <v>4</v>
      </c>
      <c r="C3032" s="363">
        <v>0</v>
      </c>
      <c r="D3032" s="363">
        <v>0</v>
      </c>
      <c r="E3032" s="363">
        <v>0</v>
      </c>
      <c r="F3032" s="363">
        <v>0</v>
      </c>
      <c r="G3032" s="363">
        <v>0</v>
      </c>
      <c r="H3032" s="363">
        <v>0</v>
      </c>
      <c r="I3032" s="363">
        <v>4401.9563447421096</v>
      </c>
      <c r="J3032" s="363">
        <v>0</v>
      </c>
      <c r="K3032" s="363">
        <v>24.281213989921298</v>
      </c>
    </row>
    <row r="3033" spans="1:11">
      <c r="A3033" s="361">
        <f t="shared" si="47"/>
        <v>45784</v>
      </c>
      <c r="B3033" s="362">
        <v>5</v>
      </c>
      <c r="C3033" s="363">
        <v>0</v>
      </c>
      <c r="D3033" s="363">
        <v>0</v>
      </c>
      <c r="E3033" s="363">
        <v>0</v>
      </c>
      <c r="F3033" s="363">
        <v>1116.431</v>
      </c>
      <c r="G3033" s="363">
        <v>0</v>
      </c>
      <c r="H3033" s="363">
        <v>0</v>
      </c>
      <c r="I3033" s="363">
        <v>3042.26478406868</v>
      </c>
      <c r="J3033" s="363">
        <v>0</v>
      </c>
      <c r="K3033" s="363">
        <v>475.69596118921402</v>
      </c>
    </row>
    <row r="3034" spans="1:11">
      <c r="A3034" s="361">
        <f t="shared" si="47"/>
        <v>45784</v>
      </c>
      <c r="B3034" s="362">
        <v>6</v>
      </c>
      <c r="C3034" s="363">
        <v>0</v>
      </c>
      <c r="D3034" s="363">
        <v>0</v>
      </c>
      <c r="E3034" s="363">
        <v>0</v>
      </c>
      <c r="F3034" s="363">
        <v>2162.2854000000002</v>
      </c>
      <c r="G3034" s="363">
        <v>0</v>
      </c>
      <c r="H3034" s="363">
        <v>0</v>
      </c>
      <c r="I3034" s="363">
        <v>3179.60071670156</v>
      </c>
      <c r="J3034" s="363">
        <v>0</v>
      </c>
      <c r="K3034" s="363">
        <v>1010.30020257922</v>
      </c>
    </row>
    <row r="3035" spans="1:11">
      <c r="A3035" s="361">
        <f t="shared" si="47"/>
        <v>45784</v>
      </c>
      <c r="B3035" s="362">
        <v>7</v>
      </c>
      <c r="C3035" s="363">
        <v>0</v>
      </c>
      <c r="D3035" s="363">
        <v>0</v>
      </c>
      <c r="E3035" s="363">
        <v>0</v>
      </c>
      <c r="F3035" s="363">
        <v>7318.0424000000003</v>
      </c>
      <c r="G3035" s="363">
        <v>0</v>
      </c>
      <c r="H3035" s="363">
        <v>0</v>
      </c>
      <c r="I3035" s="363">
        <v>2996.1530079361005</v>
      </c>
      <c r="J3035" s="363">
        <v>0</v>
      </c>
      <c r="K3035" s="363">
        <v>1360.16496128942</v>
      </c>
    </row>
    <row r="3036" spans="1:11">
      <c r="A3036" s="361">
        <f t="shared" si="47"/>
        <v>45784</v>
      </c>
      <c r="B3036" s="362">
        <v>8</v>
      </c>
      <c r="C3036" s="363">
        <v>0</v>
      </c>
      <c r="D3036" s="363">
        <v>0</v>
      </c>
      <c r="E3036" s="363">
        <v>220.930778166263</v>
      </c>
      <c r="F3036" s="363">
        <v>7493.7588000000005</v>
      </c>
      <c r="G3036" s="363">
        <v>0</v>
      </c>
      <c r="H3036" s="363">
        <v>0</v>
      </c>
      <c r="I3036" s="363">
        <v>2599.7890535807101</v>
      </c>
      <c r="J3036" s="363">
        <v>0</v>
      </c>
      <c r="K3036" s="363">
        <v>1359.2900467146101</v>
      </c>
    </row>
    <row r="3037" spans="1:11">
      <c r="A3037" s="361">
        <f t="shared" si="47"/>
        <v>45784</v>
      </c>
      <c r="B3037" s="362">
        <v>9</v>
      </c>
      <c r="C3037" s="363">
        <v>0</v>
      </c>
      <c r="D3037" s="363">
        <v>0</v>
      </c>
      <c r="E3037" s="363">
        <v>147.11952973512001</v>
      </c>
      <c r="F3037" s="363">
        <v>5566.1057000000001</v>
      </c>
      <c r="G3037" s="363">
        <v>0</v>
      </c>
      <c r="H3037" s="363">
        <v>0</v>
      </c>
      <c r="I3037" s="363">
        <v>478.01961573513904</v>
      </c>
      <c r="J3037" s="363">
        <v>0</v>
      </c>
      <c r="K3037" s="363">
        <v>443.75417801917598</v>
      </c>
    </row>
    <row r="3038" spans="1:11">
      <c r="A3038" s="361">
        <f t="shared" si="47"/>
        <v>45784</v>
      </c>
      <c r="B3038" s="362">
        <v>10</v>
      </c>
      <c r="C3038" s="363">
        <v>0</v>
      </c>
      <c r="D3038" s="363">
        <v>0</v>
      </c>
      <c r="E3038" s="363">
        <v>157.115788219536</v>
      </c>
      <c r="F3038" s="363">
        <v>5291.9980000000005</v>
      </c>
      <c r="G3038" s="363">
        <v>0</v>
      </c>
      <c r="H3038" s="363">
        <v>0</v>
      </c>
      <c r="I3038" s="363">
        <v>465.05164411197001</v>
      </c>
      <c r="J3038" s="363">
        <v>0</v>
      </c>
      <c r="K3038" s="363">
        <v>443.54161272233102</v>
      </c>
    </row>
    <row r="3039" spans="1:11">
      <c r="A3039" s="361">
        <f t="shared" si="47"/>
        <v>45784</v>
      </c>
      <c r="B3039" s="362">
        <v>11</v>
      </c>
      <c r="C3039" s="363">
        <v>0</v>
      </c>
      <c r="D3039" s="363">
        <v>0</v>
      </c>
      <c r="E3039" s="363">
        <v>296.80750584655698</v>
      </c>
      <c r="F3039" s="363">
        <v>4413.6192000000001</v>
      </c>
      <c r="G3039" s="363">
        <v>0</v>
      </c>
      <c r="H3039" s="363">
        <v>0</v>
      </c>
      <c r="I3039" s="363">
        <v>533.68940861723604</v>
      </c>
      <c r="J3039" s="363">
        <v>0</v>
      </c>
      <c r="K3039" s="363">
        <v>443.60329593332301</v>
      </c>
    </row>
    <row r="3040" spans="1:11">
      <c r="A3040" s="361">
        <f t="shared" si="47"/>
        <v>45784</v>
      </c>
      <c r="B3040" s="362">
        <v>12</v>
      </c>
      <c r="C3040" s="363">
        <v>0</v>
      </c>
      <c r="D3040" s="363">
        <v>0</v>
      </c>
      <c r="E3040" s="363">
        <v>297.37028817210103</v>
      </c>
      <c r="F3040" s="363">
        <v>4578.4134000000004</v>
      </c>
      <c r="G3040" s="363">
        <v>0</v>
      </c>
      <c r="H3040" s="363">
        <v>0</v>
      </c>
      <c r="I3040" s="363">
        <v>446.49212654120203</v>
      </c>
      <c r="J3040" s="363">
        <v>0</v>
      </c>
      <c r="K3040" s="363">
        <v>443.654911954596</v>
      </c>
    </row>
    <row r="3041" spans="1:11">
      <c r="A3041" s="361">
        <f t="shared" si="47"/>
        <v>45784</v>
      </c>
      <c r="B3041" s="362">
        <v>13</v>
      </c>
      <c r="C3041" s="363">
        <v>0</v>
      </c>
      <c r="D3041" s="363">
        <v>0</v>
      </c>
      <c r="E3041" s="363">
        <v>297.30653194482602</v>
      </c>
      <c r="F3041" s="363">
        <v>4529.3950000000004</v>
      </c>
      <c r="G3041" s="363">
        <v>0</v>
      </c>
      <c r="H3041" s="363">
        <v>0</v>
      </c>
      <c r="I3041" s="363">
        <v>454.09184005637002</v>
      </c>
      <c r="J3041" s="363">
        <v>0</v>
      </c>
      <c r="K3041" s="363">
        <v>443.571804570577</v>
      </c>
    </row>
    <row r="3042" spans="1:11">
      <c r="A3042" s="361">
        <f t="shared" si="47"/>
        <v>45784</v>
      </c>
      <c r="B3042" s="362">
        <v>14</v>
      </c>
      <c r="C3042" s="363">
        <v>0</v>
      </c>
      <c r="D3042" s="363">
        <v>0</v>
      </c>
      <c r="E3042" s="363">
        <v>297.20075961388704</v>
      </c>
      <c r="F3042" s="363">
        <v>4745.4983000000002</v>
      </c>
      <c r="G3042" s="363">
        <v>0</v>
      </c>
      <c r="H3042" s="363">
        <v>0</v>
      </c>
      <c r="I3042" s="363">
        <v>465.36678453562604</v>
      </c>
      <c r="J3042" s="363">
        <v>0</v>
      </c>
      <c r="K3042" s="363">
        <v>452.00438596450499</v>
      </c>
    </row>
    <row r="3043" spans="1:11">
      <c r="A3043" s="361">
        <f t="shared" si="47"/>
        <v>45784</v>
      </c>
      <c r="B3043" s="362">
        <v>15</v>
      </c>
      <c r="C3043" s="363">
        <v>0</v>
      </c>
      <c r="D3043" s="363">
        <v>0</v>
      </c>
      <c r="E3043" s="363">
        <v>295.99906962265203</v>
      </c>
      <c r="F3043" s="363">
        <v>5049.0834000000004</v>
      </c>
      <c r="G3043" s="363">
        <v>0</v>
      </c>
      <c r="H3043" s="363">
        <v>0</v>
      </c>
      <c r="I3043" s="363">
        <v>408.68308616988099</v>
      </c>
      <c r="J3043" s="363">
        <v>0</v>
      </c>
      <c r="K3043" s="363">
        <v>456.96613377419703</v>
      </c>
    </row>
    <row r="3044" spans="1:11">
      <c r="A3044" s="361">
        <f t="shared" si="47"/>
        <v>45784</v>
      </c>
      <c r="B3044" s="362">
        <v>16</v>
      </c>
      <c r="C3044" s="363">
        <v>0</v>
      </c>
      <c r="D3044" s="363">
        <v>0</v>
      </c>
      <c r="E3044" s="363">
        <v>203.40484360402803</v>
      </c>
      <c r="F3044" s="363">
        <v>4228.7564000000002</v>
      </c>
      <c r="G3044" s="363">
        <v>0</v>
      </c>
      <c r="H3044" s="363">
        <v>0</v>
      </c>
      <c r="I3044" s="363">
        <v>0</v>
      </c>
      <c r="J3044" s="363">
        <v>0</v>
      </c>
      <c r="K3044" s="363">
        <v>58.424687072368101</v>
      </c>
    </row>
    <row r="3045" spans="1:11">
      <c r="A3045" s="361">
        <f t="shared" si="47"/>
        <v>45784</v>
      </c>
      <c r="B3045" s="362">
        <v>17</v>
      </c>
      <c r="C3045" s="363">
        <v>0</v>
      </c>
      <c r="D3045" s="363">
        <v>0</v>
      </c>
      <c r="E3045" s="363">
        <v>0</v>
      </c>
      <c r="F3045" s="363">
        <v>3773.2660000000001</v>
      </c>
      <c r="G3045" s="363">
        <v>0</v>
      </c>
      <c r="H3045" s="363">
        <v>0</v>
      </c>
      <c r="I3045" s="363">
        <v>0</v>
      </c>
      <c r="J3045" s="363">
        <v>0</v>
      </c>
      <c r="K3045" s="363">
        <v>289.35371244027704</v>
      </c>
    </row>
    <row r="3046" spans="1:11">
      <c r="A3046" s="361">
        <f t="shared" si="47"/>
        <v>45784</v>
      </c>
      <c r="B3046" s="362">
        <v>18</v>
      </c>
      <c r="C3046" s="363">
        <v>49.983559895549597</v>
      </c>
      <c r="D3046" s="363">
        <v>0</v>
      </c>
      <c r="E3046" s="363">
        <v>0</v>
      </c>
      <c r="F3046" s="363">
        <v>0</v>
      </c>
      <c r="G3046" s="363">
        <v>0</v>
      </c>
      <c r="H3046" s="363">
        <v>0</v>
      </c>
      <c r="I3046" s="363">
        <v>0</v>
      </c>
      <c r="J3046" s="363">
        <v>0</v>
      </c>
      <c r="K3046" s="363">
        <v>0</v>
      </c>
    </row>
    <row r="3047" spans="1:11">
      <c r="A3047" s="361">
        <f t="shared" si="47"/>
        <v>45784</v>
      </c>
      <c r="B3047" s="362">
        <v>19</v>
      </c>
      <c r="C3047" s="363">
        <v>0</v>
      </c>
      <c r="D3047" s="363">
        <v>0</v>
      </c>
      <c r="E3047" s="363">
        <v>0</v>
      </c>
      <c r="F3047" s="363">
        <v>0</v>
      </c>
      <c r="G3047" s="363">
        <v>0</v>
      </c>
      <c r="H3047" s="363">
        <v>0</v>
      </c>
      <c r="I3047" s="363">
        <v>0</v>
      </c>
      <c r="J3047" s="363">
        <v>0</v>
      </c>
      <c r="K3047" s="363">
        <v>0</v>
      </c>
    </row>
    <row r="3048" spans="1:11">
      <c r="A3048" s="361">
        <f t="shared" si="47"/>
        <v>45784</v>
      </c>
      <c r="B3048" s="362">
        <v>20</v>
      </c>
      <c r="C3048" s="363">
        <v>0</v>
      </c>
      <c r="D3048" s="363">
        <v>0</v>
      </c>
      <c r="E3048" s="363">
        <v>0</v>
      </c>
      <c r="F3048" s="363">
        <v>0</v>
      </c>
      <c r="G3048" s="363">
        <v>0</v>
      </c>
      <c r="H3048" s="363">
        <v>0</v>
      </c>
      <c r="I3048" s="363">
        <v>0</v>
      </c>
      <c r="J3048" s="363">
        <v>0</v>
      </c>
      <c r="K3048" s="363">
        <v>0</v>
      </c>
    </row>
    <row r="3049" spans="1:11">
      <c r="A3049" s="361">
        <f t="shared" si="47"/>
        <v>45784</v>
      </c>
      <c r="B3049" s="362">
        <v>21</v>
      </c>
      <c r="C3049" s="363">
        <v>0</v>
      </c>
      <c r="D3049" s="363">
        <v>0</v>
      </c>
      <c r="E3049" s="363">
        <v>0</v>
      </c>
      <c r="F3049" s="363">
        <v>0</v>
      </c>
      <c r="G3049" s="363">
        <v>0</v>
      </c>
      <c r="H3049" s="363">
        <v>0</v>
      </c>
      <c r="I3049" s="363">
        <v>0</v>
      </c>
      <c r="J3049" s="363">
        <v>0</v>
      </c>
      <c r="K3049" s="363">
        <v>0</v>
      </c>
    </row>
    <row r="3050" spans="1:11">
      <c r="A3050" s="361">
        <f t="shared" si="47"/>
        <v>45784</v>
      </c>
      <c r="B3050" s="362">
        <v>22</v>
      </c>
      <c r="C3050" s="363">
        <v>0</v>
      </c>
      <c r="D3050" s="363">
        <v>0</v>
      </c>
      <c r="E3050" s="363">
        <v>0</v>
      </c>
      <c r="F3050" s="363">
        <v>0</v>
      </c>
      <c r="G3050" s="363">
        <v>0</v>
      </c>
      <c r="H3050" s="363">
        <v>1096.3152504555601</v>
      </c>
      <c r="I3050" s="363">
        <v>0</v>
      </c>
      <c r="J3050" s="363">
        <v>0</v>
      </c>
      <c r="K3050" s="363">
        <v>541.92954569012511</v>
      </c>
    </row>
    <row r="3051" spans="1:11">
      <c r="A3051" s="361">
        <f t="shared" si="47"/>
        <v>45784</v>
      </c>
      <c r="B3051" s="362">
        <v>23</v>
      </c>
      <c r="C3051" s="363">
        <v>129.603967833528</v>
      </c>
      <c r="D3051" s="363">
        <v>0</v>
      </c>
      <c r="E3051" s="363">
        <v>0</v>
      </c>
      <c r="F3051" s="363">
        <v>0</v>
      </c>
      <c r="G3051" s="363">
        <v>0</v>
      </c>
      <c r="H3051" s="363">
        <v>763.62934919942813</v>
      </c>
      <c r="I3051" s="363">
        <v>0</v>
      </c>
      <c r="J3051" s="363">
        <v>0</v>
      </c>
      <c r="K3051" s="363">
        <v>858.38943965589203</v>
      </c>
    </row>
    <row r="3052" spans="1:11">
      <c r="A3052" s="361">
        <f t="shared" si="47"/>
        <v>45785</v>
      </c>
      <c r="B3052" s="362">
        <v>0</v>
      </c>
      <c r="C3052" s="363">
        <v>0</v>
      </c>
      <c r="D3052" s="363">
        <v>0</v>
      </c>
      <c r="E3052" s="363">
        <v>0</v>
      </c>
      <c r="F3052" s="363">
        <v>0</v>
      </c>
      <c r="G3052" s="363">
        <v>0</v>
      </c>
      <c r="H3052" s="363">
        <v>2589.7030301858499</v>
      </c>
      <c r="I3052" s="363">
        <v>0</v>
      </c>
      <c r="J3052" s="363">
        <v>0</v>
      </c>
      <c r="K3052" s="363">
        <v>1871.8244896036902</v>
      </c>
    </row>
    <row r="3053" spans="1:11">
      <c r="A3053" s="361">
        <f t="shared" si="47"/>
        <v>45785</v>
      </c>
      <c r="B3053" s="362">
        <v>1</v>
      </c>
      <c r="C3053" s="363">
        <v>0</v>
      </c>
      <c r="D3053" s="363">
        <v>0</v>
      </c>
      <c r="E3053" s="363">
        <v>0</v>
      </c>
      <c r="F3053" s="363">
        <v>0</v>
      </c>
      <c r="G3053" s="363">
        <v>0</v>
      </c>
      <c r="H3053" s="363">
        <v>1752.2215206375101</v>
      </c>
      <c r="I3053" s="363">
        <v>0</v>
      </c>
      <c r="J3053" s="363">
        <v>0</v>
      </c>
      <c r="K3053" s="363">
        <v>840.43682318094307</v>
      </c>
    </row>
    <row r="3054" spans="1:11">
      <c r="A3054" s="361">
        <f t="shared" si="47"/>
        <v>45785</v>
      </c>
      <c r="B3054" s="362">
        <v>2</v>
      </c>
      <c r="C3054" s="363">
        <v>0</v>
      </c>
      <c r="D3054" s="363">
        <v>0</v>
      </c>
      <c r="E3054" s="363">
        <v>0</v>
      </c>
      <c r="F3054" s="363">
        <v>0</v>
      </c>
      <c r="G3054" s="363">
        <v>0</v>
      </c>
      <c r="H3054" s="363">
        <v>306.41540340210707</v>
      </c>
      <c r="I3054" s="363">
        <v>0</v>
      </c>
      <c r="J3054" s="363">
        <v>0</v>
      </c>
      <c r="K3054" s="363">
        <v>844.29846799955601</v>
      </c>
    </row>
    <row r="3055" spans="1:11">
      <c r="A3055" s="361">
        <f t="shared" si="47"/>
        <v>45785</v>
      </c>
      <c r="B3055" s="362">
        <v>3</v>
      </c>
      <c r="C3055" s="363">
        <v>0</v>
      </c>
      <c r="D3055" s="363">
        <v>0</v>
      </c>
      <c r="E3055" s="363">
        <v>0</v>
      </c>
      <c r="F3055" s="363">
        <v>0</v>
      </c>
      <c r="G3055" s="363">
        <v>0</v>
      </c>
      <c r="H3055" s="363">
        <v>0</v>
      </c>
      <c r="I3055" s="363">
        <v>0</v>
      </c>
      <c r="J3055" s="363">
        <v>0</v>
      </c>
      <c r="K3055" s="363">
        <v>846.98353743652808</v>
      </c>
    </row>
    <row r="3056" spans="1:11">
      <c r="A3056" s="361">
        <f t="shared" si="47"/>
        <v>45785</v>
      </c>
      <c r="B3056" s="362">
        <v>4</v>
      </c>
      <c r="C3056" s="363">
        <v>0</v>
      </c>
      <c r="D3056" s="363">
        <v>0</v>
      </c>
      <c r="E3056" s="363">
        <v>0</v>
      </c>
      <c r="F3056" s="363">
        <v>0</v>
      </c>
      <c r="G3056" s="363">
        <v>0</v>
      </c>
      <c r="H3056" s="363">
        <v>0</v>
      </c>
      <c r="I3056" s="363">
        <v>2041.43394407865</v>
      </c>
      <c r="J3056" s="363">
        <v>0</v>
      </c>
      <c r="K3056" s="363">
        <v>3069.8623625971004</v>
      </c>
    </row>
    <row r="3057" spans="1:11">
      <c r="A3057" s="361">
        <f t="shared" si="47"/>
        <v>45785</v>
      </c>
      <c r="B3057" s="362">
        <v>5</v>
      </c>
      <c r="C3057" s="363">
        <v>0</v>
      </c>
      <c r="D3057" s="363">
        <v>0</v>
      </c>
      <c r="E3057" s="363">
        <v>0</v>
      </c>
      <c r="F3057" s="363">
        <v>0</v>
      </c>
      <c r="G3057" s="363">
        <v>0</v>
      </c>
      <c r="H3057" s="363">
        <v>0</v>
      </c>
      <c r="I3057" s="363">
        <v>0</v>
      </c>
      <c r="J3057" s="363">
        <v>0</v>
      </c>
      <c r="K3057" s="363">
        <v>848.02874203055808</v>
      </c>
    </row>
    <row r="3058" spans="1:11">
      <c r="A3058" s="361">
        <f t="shared" si="47"/>
        <v>45785</v>
      </c>
      <c r="B3058" s="362">
        <v>6</v>
      </c>
      <c r="C3058" s="363">
        <v>0</v>
      </c>
      <c r="D3058" s="363">
        <v>0</v>
      </c>
      <c r="E3058" s="363">
        <v>0</v>
      </c>
      <c r="F3058" s="363">
        <v>2128.8378000000002</v>
      </c>
      <c r="G3058" s="363">
        <v>0</v>
      </c>
      <c r="H3058" s="363">
        <v>0</v>
      </c>
      <c r="I3058" s="363">
        <v>0</v>
      </c>
      <c r="J3058" s="363">
        <v>0</v>
      </c>
      <c r="K3058" s="363">
        <v>1677.0647260653202</v>
      </c>
    </row>
    <row r="3059" spans="1:11">
      <c r="A3059" s="361">
        <f t="shared" si="47"/>
        <v>45785</v>
      </c>
      <c r="B3059" s="362">
        <v>7</v>
      </c>
      <c r="C3059" s="363">
        <v>0</v>
      </c>
      <c r="D3059" s="363">
        <v>0</v>
      </c>
      <c r="E3059" s="363">
        <v>0</v>
      </c>
      <c r="F3059" s="363">
        <v>2635.7038000000002</v>
      </c>
      <c r="G3059" s="363">
        <v>0</v>
      </c>
      <c r="H3059" s="363">
        <v>0</v>
      </c>
      <c r="I3059" s="363">
        <v>0</v>
      </c>
      <c r="J3059" s="363">
        <v>0</v>
      </c>
      <c r="K3059" s="363">
        <v>1680.7367665964503</v>
      </c>
    </row>
    <row r="3060" spans="1:11">
      <c r="A3060" s="361">
        <f t="shared" si="47"/>
        <v>45785</v>
      </c>
      <c r="B3060" s="362">
        <v>8</v>
      </c>
      <c r="C3060" s="363">
        <v>0</v>
      </c>
      <c r="D3060" s="363">
        <v>0</v>
      </c>
      <c r="E3060" s="363">
        <v>0</v>
      </c>
      <c r="F3060" s="363">
        <v>2635.7038000000002</v>
      </c>
      <c r="G3060" s="363">
        <v>0</v>
      </c>
      <c r="H3060" s="363">
        <v>0</v>
      </c>
      <c r="I3060" s="363">
        <v>0</v>
      </c>
      <c r="J3060" s="363">
        <v>0</v>
      </c>
      <c r="K3060" s="363">
        <v>1682.8389521424504</v>
      </c>
    </row>
    <row r="3061" spans="1:11">
      <c r="A3061" s="361">
        <f t="shared" si="47"/>
        <v>45785</v>
      </c>
      <c r="B3061" s="362">
        <v>9</v>
      </c>
      <c r="C3061" s="363">
        <v>0</v>
      </c>
      <c r="D3061" s="363">
        <v>0</v>
      </c>
      <c r="E3061" s="363">
        <v>0</v>
      </c>
      <c r="F3061" s="363">
        <v>2230.2111</v>
      </c>
      <c r="G3061" s="363">
        <v>0</v>
      </c>
      <c r="H3061" s="363">
        <v>2071.3325576447901</v>
      </c>
      <c r="I3061" s="363">
        <v>0</v>
      </c>
      <c r="J3061" s="363">
        <v>0</v>
      </c>
      <c r="K3061" s="363">
        <v>1536.4560634084901</v>
      </c>
    </row>
    <row r="3062" spans="1:11">
      <c r="A3062" s="361">
        <f t="shared" si="47"/>
        <v>45785</v>
      </c>
      <c r="B3062" s="362">
        <v>10</v>
      </c>
      <c r="C3062" s="363">
        <v>0</v>
      </c>
      <c r="D3062" s="363">
        <v>0</v>
      </c>
      <c r="E3062" s="363">
        <v>0</v>
      </c>
      <c r="F3062" s="363">
        <v>2439.7538</v>
      </c>
      <c r="G3062" s="363">
        <v>0</v>
      </c>
      <c r="H3062" s="363">
        <v>5173.8908198947802</v>
      </c>
      <c r="I3062" s="363">
        <v>0</v>
      </c>
      <c r="J3062" s="363">
        <v>0</v>
      </c>
      <c r="K3062" s="363">
        <v>1415.6582762358</v>
      </c>
    </row>
    <row r="3063" spans="1:11">
      <c r="A3063" s="361">
        <f t="shared" si="47"/>
        <v>45785</v>
      </c>
      <c r="B3063" s="362">
        <v>11</v>
      </c>
      <c r="C3063" s="363">
        <v>0</v>
      </c>
      <c r="D3063" s="363">
        <v>0</v>
      </c>
      <c r="E3063" s="363">
        <v>0</v>
      </c>
      <c r="F3063" s="363">
        <v>2297.5448000000001</v>
      </c>
      <c r="G3063" s="363">
        <v>0</v>
      </c>
      <c r="H3063" s="363">
        <v>7287.7125782843805</v>
      </c>
      <c r="I3063" s="363">
        <v>0</v>
      </c>
      <c r="J3063" s="363">
        <v>0</v>
      </c>
      <c r="K3063" s="363">
        <v>1466.3838752613301</v>
      </c>
    </row>
    <row r="3064" spans="1:11">
      <c r="A3064" s="361">
        <f t="shared" si="47"/>
        <v>45785</v>
      </c>
      <c r="B3064" s="362">
        <v>12</v>
      </c>
      <c r="C3064" s="363">
        <v>0</v>
      </c>
      <c r="D3064" s="363">
        <v>0</v>
      </c>
      <c r="E3064" s="363">
        <v>0</v>
      </c>
      <c r="F3064" s="363">
        <v>2280.8162000000002</v>
      </c>
      <c r="G3064" s="363">
        <v>0</v>
      </c>
      <c r="H3064" s="363">
        <v>8503.9868125582798</v>
      </c>
      <c r="I3064" s="363">
        <v>0</v>
      </c>
      <c r="J3064" s="363">
        <v>0</v>
      </c>
      <c r="K3064" s="363">
        <v>1509.5064109029499</v>
      </c>
    </row>
    <row r="3065" spans="1:11">
      <c r="A3065" s="361">
        <f t="shared" si="47"/>
        <v>45785</v>
      </c>
      <c r="B3065" s="362">
        <v>13</v>
      </c>
      <c r="C3065" s="363">
        <v>0</v>
      </c>
      <c r="D3065" s="363">
        <v>0</v>
      </c>
      <c r="E3065" s="363">
        <v>0</v>
      </c>
      <c r="F3065" s="363">
        <v>2267.1316000000002</v>
      </c>
      <c r="G3065" s="363">
        <v>0</v>
      </c>
      <c r="H3065" s="363">
        <v>8528.2374242085807</v>
      </c>
      <c r="I3065" s="363">
        <v>0</v>
      </c>
      <c r="J3065" s="363">
        <v>0</v>
      </c>
      <c r="K3065" s="363">
        <v>1445.1182783808401</v>
      </c>
    </row>
    <row r="3066" spans="1:11">
      <c r="A3066" s="361">
        <f t="shared" si="47"/>
        <v>45785</v>
      </c>
      <c r="B3066" s="362">
        <v>14</v>
      </c>
      <c r="C3066" s="363">
        <v>0</v>
      </c>
      <c r="D3066" s="363">
        <v>0</v>
      </c>
      <c r="E3066" s="363">
        <v>0</v>
      </c>
      <c r="F3066" s="363">
        <v>2196.5876000000003</v>
      </c>
      <c r="G3066" s="363">
        <v>0</v>
      </c>
      <c r="H3066" s="363">
        <v>8508.0892590557705</v>
      </c>
      <c r="I3066" s="363">
        <v>0</v>
      </c>
      <c r="J3066" s="363">
        <v>0</v>
      </c>
      <c r="K3066" s="363">
        <v>1291.1675924997801</v>
      </c>
    </row>
    <row r="3067" spans="1:11">
      <c r="A3067" s="361">
        <f t="shared" si="47"/>
        <v>45785</v>
      </c>
      <c r="B3067" s="362">
        <v>15</v>
      </c>
      <c r="C3067" s="363">
        <v>0</v>
      </c>
      <c r="D3067" s="363">
        <v>0</v>
      </c>
      <c r="E3067" s="363">
        <v>0</v>
      </c>
      <c r="F3067" s="363">
        <v>1850.6101000000001</v>
      </c>
      <c r="G3067" s="363">
        <v>0</v>
      </c>
      <c r="H3067" s="363">
        <v>8559.2281407839801</v>
      </c>
      <c r="I3067" s="363">
        <v>0</v>
      </c>
      <c r="J3067" s="363">
        <v>0</v>
      </c>
      <c r="K3067" s="363">
        <v>1120.4259299253702</v>
      </c>
    </row>
    <row r="3068" spans="1:11">
      <c r="A3068" s="361">
        <f t="shared" si="47"/>
        <v>45785</v>
      </c>
      <c r="B3068" s="362">
        <v>16</v>
      </c>
      <c r="C3068" s="363">
        <v>0</v>
      </c>
      <c r="D3068" s="363">
        <v>0</v>
      </c>
      <c r="E3068" s="363">
        <v>0</v>
      </c>
      <c r="F3068" s="363">
        <v>1873.8720000000001</v>
      </c>
      <c r="G3068" s="363">
        <v>0</v>
      </c>
      <c r="H3068" s="363">
        <v>8648.9027444597505</v>
      </c>
      <c r="I3068" s="363">
        <v>0</v>
      </c>
      <c r="J3068" s="363">
        <v>0</v>
      </c>
      <c r="K3068" s="363">
        <v>1228.95227748968</v>
      </c>
    </row>
    <row r="3069" spans="1:11">
      <c r="A3069" s="361">
        <f t="shared" si="47"/>
        <v>45785</v>
      </c>
      <c r="B3069" s="362">
        <v>17</v>
      </c>
      <c r="C3069" s="363">
        <v>0</v>
      </c>
      <c r="D3069" s="363">
        <v>0</v>
      </c>
      <c r="E3069" s="363">
        <v>0</v>
      </c>
      <c r="F3069" s="363">
        <v>1586.2606000000001</v>
      </c>
      <c r="G3069" s="363">
        <v>0</v>
      </c>
      <c r="H3069" s="363">
        <v>8650.2458634725008</v>
      </c>
      <c r="I3069" s="363">
        <v>0</v>
      </c>
      <c r="J3069" s="363">
        <v>0</v>
      </c>
      <c r="K3069" s="363">
        <v>1375.1840215365999</v>
      </c>
    </row>
    <row r="3070" spans="1:11">
      <c r="A3070" s="361">
        <f t="shared" si="47"/>
        <v>45785</v>
      </c>
      <c r="B3070" s="362">
        <v>18</v>
      </c>
      <c r="C3070" s="363">
        <v>0</v>
      </c>
      <c r="D3070" s="363">
        <v>0</v>
      </c>
      <c r="E3070" s="363">
        <v>0</v>
      </c>
      <c r="F3070" s="363">
        <v>0</v>
      </c>
      <c r="G3070" s="363">
        <v>0</v>
      </c>
      <c r="H3070" s="363">
        <v>4959.0390885135112</v>
      </c>
      <c r="I3070" s="363">
        <v>0</v>
      </c>
      <c r="J3070" s="363">
        <v>0</v>
      </c>
      <c r="K3070" s="363">
        <v>0</v>
      </c>
    </row>
    <row r="3071" spans="1:11">
      <c r="A3071" s="361">
        <f t="shared" si="47"/>
        <v>45785</v>
      </c>
      <c r="B3071" s="362">
        <v>19</v>
      </c>
      <c r="C3071" s="363">
        <v>0</v>
      </c>
      <c r="D3071" s="363">
        <v>0</v>
      </c>
      <c r="E3071" s="363">
        <v>0</v>
      </c>
      <c r="F3071" s="363">
        <v>0</v>
      </c>
      <c r="G3071" s="363">
        <v>0</v>
      </c>
      <c r="H3071" s="363">
        <v>4958.4225250020008</v>
      </c>
      <c r="I3071" s="363">
        <v>0</v>
      </c>
      <c r="J3071" s="363">
        <v>0</v>
      </c>
      <c r="K3071" s="363">
        <v>0</v>
      </c>
    </row>
    <row r="3072" spans="1:11">
      <c r="A3072" s="361">
        <f t="shared" si="47"/>
        <v>45785</v>
      </c>
      <c r="B3072" s="362">
        <v>20</v>
      </c>
      <c r="C3072" s="363">
        <v>0</v>
      </c>
      <c r="D3072" s="363">
        <v>0</v>
      </c>
      <c r="E3072" s="363">
        <v>0</v>
      </c>
      <c r="F3072" s="363">
        <v>0</v>
      </c>
      <c r="G3072" s="363">
        <v>0</v>
      </c>
      <c r="H3072" s="363">
        <v>4958.2194040613695</v>
      </c>
      <c r="I3072" s="363">
        <v>0</v>
      </c>
      <c r="J3072" s="363">
        <v>0</v>
      </c>
      <c r="K3072" s="363">
        <v>0</v>
      </c>
    </row>
    <row r="3073" spans="1:11">
      <c r="A3073" s="361">
        <f t="shared" si="47"/>
        <v>45785</v>
      </c>
      <c r="B3073" s="362">
        <v>21</v>
      </c>
      <c r="C3073" s="363">
        <v>0</v>
      </c>
      <c r="D3073" s="363">
        <v>0</v>
      </c>
      <c r="E3073" s="363">
        <v>0</v>
      </c>
      <c r="F3073" s="363">
        <v>0</v>
      </c>
      <c r="G3073" s="363">
        <v>0</v>
      </c>
      <c r="H3073" s="363">
        <v>4526.1721734965695</v>
      </c>
      <c r="I3073" s="363">
        <v>0</v>
      </c>
      <c r="J3073" s="363">
        <v>0</v>
      </c>
      <c r="K3073" s="363">
        <v>0</v>
      </c>
    </row>
    <row r="3074" spans="1:11">
      <c r="A3074" s="361">
        <f t="shared" si="47"/>
        <v>45785</v>
      </c>
      <c r="B3074" s="362">
        <v>22</v>
      </c>
      <c r="C3074" s="363">
        <v>0</v>
      </c>
      <c r="D3074" s="363">
        <v>0</v>
      </c>
      <c r="E3074" s="363">
        <v>0</v>
      </c>
      <c r="F3074" s="363">
        <v>0</v>
      </c>
      <c r="G3074" s="363">
        <v>0</v>
      </c>
      <c r="H3074" s="363">
        <v>831.19322484358804</v>
      </c>
      <c r="I3074" s="363">
        <v>0</v>
      </c>
      <c r="J3074" s="363">
        <v>0</v>
      </c>
      <c r="K3074" s="363">
        <v>0</v>
      </c>
    </row>
    <row r="3075" spans="1:11">
      <c r="A3075" s="361">
        <f t="shared" si="47"/>
        <v>45785</v>
      </c>
      <c r="B3075" s="362">
        <v>23</v>
      </c>
      <c r="C3075" s="363">
        <v>0</v>
      </c>
      <c r="D3075" s="363">
        <v>0</v>
      </c>
      <c r="E3075" s="363">
        <v>0</v>
      </c>
      <c r="F3075" s="363">
        <v>0</v>
      </c>
      <c r="G3075" s="363">
        <v>0</v>
      </c>
      <c r="H3075" s="363">
        <v>0</v>
      </c>
      <c r="I3075" s="363">
        <v>0</v>
      </c>
      <c r="J3075" s="363">
        <v>0</v>
      </c>
      <c r="K3075" s="363">
        <v>0</v>
      </c>
    </row>
    <row r="3076" spans="1:11">
      <c r="A3076" s="361">
        <f t="shared" si="47"/>
        <v>45786</v>
      </c>
      <c r="B3076" s="362">
        <v>0</v>
      </c>
      <c r="C3076" s="363">
        <v>0</v>
      </c>
      <c r="D3076" s="363">
        <v>0</v>
      </c>
      <c r="E3076" s="363">
        <v>0</v>
      </c>
      <c r="F3076" s="363">
        <v>0</v>
      </c>
      <c r="G3076" s="363">
        <v>0</v>
      </c>
      <c r="H3076" s="363">
        <v>0</v>
      </c>
      <c r="I3076" s="363">
        <v>3918.5090375007899</v>
      </c>
      <c r="J3076" s="363">
        <v>0</v>
      </c>
      <c r="K3076" s="363">
        <v>528.896477078933</v>
      </c>
    </row>
    <row r="3077" spans="1:11">
      <c r="A3077" s="361">
        <f t="shared" ref="A3077:A3140" si="48">IF(B3077=0,A3076+1,A3076)</f>
        <v>45786</v>
      </c>
      <c r="B3077" s="362">
        <v>1</v>
      </c>
      <c r="C3077" s="363">
        <v>0</v>
      </c>
      <c r="D3077" s="363">
        <v>0</v>
      </c>
      <c r="E3077" s="363">
        <v>0</v>
      </c>
      <c r="F3077" s="363">
        <v>0</v>
      </c>
      <c r="G3077" s="363">
        <v>0</v>
      </c>
      <c r="H3077" s="363">
        <v>0</v>
      </c>
      <c r="I3077" s="363">
        <v>1350.0608497688199</v>
      </c>
      <c r="J3077" s="363">
        <v>0</v>
      </c>
      <c r="K3077" s="363">
        <v>0</v>
      </c>
    </row>
    <row r="3078" spans="1:11">
      <c r="A3078" s="361">
        <f t="shared" si="48"/>
        <v>45786</v>
      </c>
      <c r="B3078" s="362">
        <v>2</v>
      </c>
      <c r="C3078" s="363">
        <v>0</v>
      </c>
      <c r="D3078" s="363">
        <v>0</v>
      </c>
      <c r="E3078" s="363">
        <v>0</v>
      </c>
      <c r="F3078" s="363">
        <v>0</v>
      </c>
      <c r="G3078" s="363">
        <v>0</v>
      </c>
      <c r="H3078" s="363">
        <v>0</v>
      </c>
      <c r="I3078" s="363">
        <v>3111.4105643656198</v>
      </c>
      <c r="J3078" s="363">
        <v>0</v>
      </c>
      <c r="K3078" s="363">
        <v>528.78126163898503</v>
      </c>
    </row>
    <row r="3079" spans="1:11">
      <c r="A3079" s="361">
        <f t="shared" si="48"/>
        <v>45786</v>
      </c>
      <c r="B3079" s="362">
        <v>3</v>
      </c>
      <c r="C3079" s="363">
        <v>0</v>
      </c>
      <c r="D3079" s="363">
        <v>0</v>
      </c>
      <c r="E3079" s="363">
        <v>0</v>
      </c>
      <c r="F3079" s="363">
        <v>0</v>
      </c>
      <c r="G3079" s="363">
        <v>0</v>
      </c>
      <c r="H3079" s="363">
        <v>0</v>
      </c>
      <c r="I3079" s="363">
        <v>3030.3429196306001</v>
      </c>
      <c r="J3079" s="363">
        <v>0</v>
      </c>
      <c r="K3079" s="363">
        <v>528.72365391901201</v>
      </c>
    </row>
    <row r="3080" spans="1:11">
      <c r="A3080" s="361">
        <f t="shared" si="48"/>
        <v>45786</v>
      </c>
      <c r="B3080" s="362">
        <v>4</v>
      </c>
      <c r="C3080" s="363">
        <v>0</v>
      </c>
      <c r="D3080" s="363">
        <v>0</v>
      </c>
      <c r="E3080" s="363">
        <v>0</v>
      </c>
      <c r="F3080" s="363">
        <v>0</v>
      </c>
      <c r="G3080" s="363">
        <v>0</v>
      </c>
      <c r="H3080" s="363">
        <v>0</v>
      </c>
      <c r="I3080" s="363">
        <v>3568.6822491105304</v>
      </c>
      <c r="J3080" s="363">
        <v>0</v>
      </c>
      <c r="K3080" s="363">
        <v>528.896477078933</v>
      </c>
    </row>
    <row r="3081" spans="1:11">
      <c r="A3081" s="361">
        <f t="shared" si="48"/>
        <v>45786</v>
      </c>
      <c r="B3081" s="362">
        <v>5</v>
      </c>
      <c r="C3081" s="363">
        <v>0</v>
      </c>
      <c r="D3081" s="363">
        <v>0</v>
      </c>
      <c r="E3081" s="363">
        <v>0</v>
      </c>
      <c r="F3081" s="363">
        <v>0</v>
      </c>
      <c r="G3081" s="363">
        <v>0</v>
      </c>
      <c r="H3081" s="363">
        <v>0</v>
      </c>
      <c r="I3081" s="363">
        <v>1070.8515336770101</v>
      </c>
      <c r="J3081" s="363">
        <v>0</v>
      </c>
      <c r="K3081" s="363">
        <v>0</v>
      </c>
    </row>
    <row r="3082" spans="1:11">
      <c r="A3082" s="361">
        <f t="shared" si="48"/>
        <v>45786</v>
      </c>
      <c r="B3082" s="362">
        <v>6</v>
      </c>
      <c r="C3082" s="363">
        <v>0</v>
      </c>
      <c r="D3082" s="363">
        <v>0</v>
      </c>
      <c r="E3082" s="363">
        <v>0</v>
      </c>
      <c r="F3082" s="363">
        <v>0</v>
      </c>
      <c r="G3082" s="363">
        <v>0</v>
      </c>
      <c r="H3082" s="363">
        <v>0</v>
      </c>
      <c r="I3082" s="363">
        <v>0</v>
      </c>
      <c r="J3082" s="363">
        <v>0</v>
      </c>
      <c r="K3082" s="363">
        <v>0</v>
      </c>
    </row>
    <row r="3083" spans="1:11">
      <c r="A3083" s="361">
        <f t="shared" si="48"/>
        <v>45786</v>
      </c>
      <c r="B3083" s="362">
        <v>7</v>
      </c>
      <c r="C3083" s="363">
        <v>1.1824376124002001</v>
      </c>
      <c r="D3083" s="363">
        <v>0</v>
      </c>
      <c r="E3083" s="363">
        <v>0</v>
      </c>
      <c r="F3083" s="363">
        <v>0</v>
      </c>
      <c r="G3083" s="363">
        <v>0</v>
      </c>
      <c r="H3083" s="363">
        <v>0</v>
      </c>
      <c r="I3083" s="363">
        <v>0</v>
      </c>
      <c r="J3083" s="363">
        <v>0</v>
      </c>
      <c r="K3083" s="363">
        <v>0</v>
      </c>
    </row>
    <row r="3084" spans="1:11">
      <c r="A3084" s="361">
        <f t="shared" si="48"/>
        <v>45786</v>
      </c>
      <c r="B3084" s="362">
        <v>8</v>
      </c>
      <c r="C3084" s="363">
        <v>0</v>
      </c>
      <c r="D3084" s="363">
        <v>0</v>
      </c>
      <c r="E3084" s="363">
        <v>0</v>
      </c>
      <c r="F3084" s="363">
        <v>0</v>
      </c>
      <c r="G3084" s="363">
        <v>0</v>
      </c>
      <c r="H3084" s="363">
        <v>0</v>
      </c>
      <c r="I3084" s="363">
        <v>0</v>
      </c>
      <c r="J3084" s="363">
        <v>0</v>
      </c>
      <c r="K3084" s="363">
        <v>0</v>
      </c>
    </row>
    <row r="3085" spans="1:11">
      <c r="A3085" s="361">
        <f t="shared" si="48"/>
        <v>45786</v>
      </c>
      <c r="B3085" s="362">
        <v>9</v>
      </c>
      <c r="C3085" s="363">
        <v>0</v>
      </c>
      <c r="D3085" s="363">
        <v>0</v>
      </c>
      <c r="E3085" s="363">
        <v>0</v>
      </c>
      <c r="F3085" s="363">
        <v>0</v>
      </c>
      <c r="G3085" s="363">
        <v>0</v>
      </c>
      <c r="H3085" s="363">
        <v>0</v>
      </c>
      <c r="I3085" s="363">
        <v>0</v>
      </c>
      <c r="J3085" s="363">
        <v>0</v>
      </c>
      <c r="K3085" s="363">
        <v>80.695852972260397</v>
      </c>
    </row>
    <row r="3086" spans="1:11">
      <c r="A3086" s="361">
        <f t="shared" si="48"/>
        <v>45786</v>
      </c>
      <c r="B3086" s="362">
        <v>10</v>
      </c>
      <c r="C3086" s="363">
        <v>0</v>
      </c>
      <c r="D3086" s="363">
        <v>0</v>
      </c>
      <c r="E3086" s="363">
        <v>0</v>
      </c>
      <c r="F3086" s="363">
        <v>0</v>
      </c>
      <c r="G3086" s="363">
        <v>0</v>
      </c>
      <c r="H3086" s="363">
        <v>0</v>
      </c>
      <c r="I3086" s="363">
        <v>0</v>
      </c>
      <c r="J3086" s="363">
        <v>0</v>
      </c>
      <c r="K3086" s="363">
        <v>80.283265769905896</v>
      </c>
    </row>
    <row r="3087" spans="1:11">
      <c r="A3087" s="361">
        <f t="shared" si="48"/>
        <v>45786</v>
      </c>
      <c r="B3087" s="362">
        <v>11</v>
      </c>
      <c r="C3087" s="363">
        <v>0</v>
      </c>
      <c r="D3087" s="363">
        <v>0</v>
      </c>
      <c r="E3087" s="363">
        <v>0</v>
      </c>
      <c r="F3087" s="363">
        <v>0</v>
      </c>
      <c r="G3087" s="363">
        <v>0</v>
      </c>
      <c r="H3087" s="363">
        <v>0</v>
      </c>
      <c r="I3087" s="363">
        <v>0</v>
      </c>
      <c r="J3087" s="363">
        <v>0</v>
      </c>
      <c r="K3087" s="363">
        <v>80.493402439983015</v>
      </c>
    </row>
    <row r="3088" spans="1:11">
      <c r="A3088" s="361">
        <f t="shared" si="48"/>
        <v>45786</v>
      </c>
      <c r="B3088" s="362">
        <v>12</v>
      </c>
      <c r="C3088" s="363">
        <v>0</v>
      </c>
      <c r="D3088" s="363">
        <v>0</v>
      </c>
      <c r="E3088" s="363">
        <v>0</v>
      </c>
      <c r="F3088" s="363">
        <v>0</v>
      </c>
      <c r="G3088" s="363">
        <v>0</v>
      </c>
      <c r="H3088" s="363">
        <v>0</v>
      </c>
      <c r="I3088" s="363">
        <v>0</v>
      </c>
      <c r="J3088" s="363">
        <v>0</v>
      </c>
      <c r="K3088" s="363">
        <v>80.397295944340698</v>
      </c>
    </row>
    <row r="3089" spans="1:11">
      <c r="A3089" s="361">
        <f t="shared" si="48"/>
        <v>45786</v>
      </c>
      <c r="B3089" s="362">
        <v>13</v>
      </c>
      <c r="C3089" s="363">
        <v>0</v>
      </c>
      <c r="D3089" s="363">
        <v>0</v>
      </c>
      <c r="E3089" s="363">
        <v>0</v>
      </c>
      <c r="F3089" s="363">
        <v>0</v>
      </c>
      <c r="G3089" s="363">
        <v>0</v>
      </c>
      <c r="H3089" s="363">
        <v>0</v>
      </c>
      <c r="I3089" s="363">
        <v>0</v>
      </c>
      <c r="J3089" s="363">
        <v>0</v>
      </c>
      <c r="K3089" s="363">
        <v>80.459174589407297</v>
      </c>
    </row>
    <row r="3090" spans="1:11">
      <c r="A3090" s="361">
        <f t="shared" si="48"/>
        <v>45786</v>
      </c>
      <c r="B3090" s="362">
        <v>14</v>
      </c>
      <c r="C3090" s="363">
        <v>0</v>
      </c>
      <c r="D3090" s="363">
        <v>0</v>
      </c>
      <c r="E3090" s="363">
        <v>0</v>
      </c>
      <c r="F3090" s="363">
        <v>0</v>
      </c>
      <c r="G3090" s="363">
        <v>0</v>
      </c>
      <c r="H3090" s="363">
        <v>0</v>
      </c>
      <c r="I3090" s="363">
        <v>0</v>
      </c>
      <c r="J3090" s="363">
        <v>0</v>
      </c>
      <c r="K3090" s="363">
        <v>80.230775252189588</v>
      </c>
    </row>
    <row r="3091" spans="1:11">
      <c r="A3091" s="361">
        <f t="shared" si="48"/>
        <v>45786</v>
      </c>
      <c r="B3091" s="362">
        <v>15</v>
      </c>
      <c r="C3091" s="363">
        <v>0</v>
      </c>
      <c r="D3091" s="363">
        <v>0</v>
      </c>
      <c r="E3091" s="363">
        <v>0</v>
      </c>
      <c r="F3091" s="363">
        <v>0</v>
      </c>
      <c r="G3091" s="363">
        <v>0</v>
      </c>
      <c r="H3091" s="363">
        <v>0</v>
      </c>
      <c r="I3091" s="363">
        <v>0</v>
      </c>
      <c r="J3091" s="363">
        <v>0</v>
      </c>
      <c r="K3091" s="363">
        <v>80.28616032171179</v>
      </c>
    </row>
    <row r="3092" spans="1:11">
      <c r="A3092" s="361">
        <f t="shared" si="48"/>
        <v>45786</v>
      </c>
      <c r="B3092" s="362">
        <v>16</v>
      </c>
      <c r="C3092" s="363">
        <v>0</v>
      </c>
      <c r="D3092" s="363">
        <v>0</v>
      </c>
      <c r="E3092" s="363">
        <v>0</v>
      </c>
      <c r="F3092" s="363">
        <v>0</v>
      </c>
      <c r="G3092" s="363">
        <v>0</v>
      </c>
      <c r="H3092" s="363">
        <v>0</v>
      </c>
      <c r="I3092" s="363">
        <v>0</v>
      </c>
      <c r="J3092" s="363">
        <v>0</v>
      </c>
      <c r="K3092" s="363">
        <v>0</v>
      </c>
    </row>
    <row r="3093" spans="1:11">
      <c r="A3093" s="361">
        <f t="shared" si="48"/>
        <v>45786</v>
      </c>
      <c r="B3093" s="362">
        <v>17</v>
      </c>
      <c r="C3093" s="363">
        <v>0</v>
      </c>
      <c r="D3093" s="363">
        <v>0</v>
      </c>
      <c r="E3093" s="363">
        <v>0</v>
      </c>
      <c r="F3093" s="363">
        <v>0</v>
      </c>
      <c r="G3093" s="363">
        <v>0</v>
      </c>
      <c r="H3093" s="363">
        <v>0</v>
      </c>
      <c r="I3093" s="363">
        <v>0</v>
      </c>
      <c r="J3093" s="363">
        <v>0</v>
      </c>
      <c r="K3093" s="363">
        <v>0</v>
      </c>
    </row>
    <row r="3094" spans="1:11">
      <c r="A3094" s="361">
        <f t="shared" si="48"/>
        <v>45786</v>
      </c>
      <c r="B3094" s="362">
        <v>18</v>
      </c>
      <c r="C3094" s="363">
        <v>0</v>
      </c>
      <c r="D3094" s="363">
        <v>0</v>
      </c>
      <c r="E3094" s="363">
        <v>0</v>
      </c>
      <c r="F3094" s="363">
        <v>0</v>
      </c>
      <c r="G3094" s="363">
        <v>0</v>
      </c>
      <c r="H3094" s="363">
        <v>0</v>
      </c>
      <c r="I3094" s="363">
        <v>0</v>
      </c>
      <c r="J3094" s="363">
        <v>0</v>
      </c>
      <c r="K3094" s="363">
        <v>0</v>
      </c>
    </row>
    <row r="3095" spans="1:11">
      <c r="A3095" s="361">
        <f t="shared" si="48"/>
        <v>45786</v>
      </c>
      <c r="B3095" s="362">
        <v>19</v>
      </c>
      <c r="C3095" s="363">
        <v>0</v>
      </c>
      <c r="D3095" s="363">
        <v>0</v>
      </c>
      <c r="E3095" s="363">
        <v>0</v>
      </c>
      <c r="F3095" s="363">
        <v>0</v>
      </c>
      <c r="G3095" s="363">
        <v>0</v>
      </c>
      <c r="H3095" s="363">
        <v>0</v>
      </c>
      <c r="I3095" s="363">
        <v>0</v>
      </c>
      <c r="J3095" s="363">
        <v>0</v>
      </c>
      <c r="K3095" s="363">
        <v>0</v>
      </c>
    </row>
    <row r="3096" spans="1:11">
      <c r="A3096" s="361">
        <f t="shared" si="48"/>
        <v>45786</v>
      </c>
      <c r="B3096" s="362">
        <v>20</v>
      </c>
      <c r="C3096" s="363">
        <v>99.240184977010088</v>
      </c>
      <c r="D3096" s="363">
        <v>0</v>
      </c>
      <c r="E3096" s="363">
        <v>0</v>
      </c>
      <c r="F3096" s="363">
        <v>0</v>
      </c>
      <c r="G3096" s="363">
        <v>0</v>
      </c>
      <c r="H3096" s="363">
        <v>0</v>
      </c>
      <c r="I3096" s="363">
        <v>0</v>
      </c>
      <c r="J3096" s="363">
        <v>0</v>
      </c>
      <c r="K3096" s="363">
        <v>0</v>
      </c>
    </row>
    <row r="3097" spans="1:11">
      <c r="A3097" s="361">
        <f t="shared" si="48"/>
        <v>45786</v>
      </c>
      <c r="B3097" s="362">
        <v>21</v>
      </c>
      <c r="C3097" s="363">
        <v>51.273435539364797</v>
      </c>
      <c r="D3097" s="363">
        <v>0</v>
      </c>
      <c r="E3097" s="363">
        <v>0</v>
      </c>
      <c r="F3097" s="363">
        <v>0</v>
      </c>
      <c r="G3097" s="363">
        <v>0</v>
      </c>
      <c r="H3097" s="363">
        <v>0</v>
      </c>
      <c r="I3097" s="363">
        <v>2430.0905209035104</v>
      </c>
      <c r="J3097" s="363">
        <v>0</v>
      </c>
      <c r="K3097" s="363">
        <v>0</v>
      </c>
    </row>
    <row r="3098" spans="1:11">
      <c r="A3098" s="361">
        <f t="shared" si="48"/>
        <v>45786</v>
      </c>
      <c r="B3098" s="362">
        <v>22</v>
      </c>
      <c r="C3098" s="363">
        <v>1113.3454582519603</v>
      </c>
      <c r="D3098" s="363">
        <v>0</v>
      </c>
      <c r="E3098" s="363">
        <v>0</v>
      </c>
      <c r="F3098" s="363">
        <v>0</v>
      </c>
      <c r="G3098" s="363">
        <v>0</v>
      </c>
      <c r="H3098" s="363">
        <v>0</v>
      </c>
      <c r="I3098" s="363">
        <v>6854.1136945580502</v>
      </c>
      <c r="J3098" s="363">
        <v>0</v>
      </c>
      <c r="K3098" s="363">
        <v>0</v>
      </c>
    </row>
    <row r="3099" spans="1:11">
      <c r="A3099" s="361">
        <f t="shared" si="48"/>
        <v>45786</v>
      </c>
      <c r="B3099" s="362">
        <v>23</v>
      </c>
      <c r="C3099" s="363">
        <v>1002.1453225369</v>
      </c>
      <c r="D3099" s="363">
        <v>0</v>
      </c>
      <c r="E3099" s="363">
        <v>0</v>
      </c>
      <c r="F3099" s="363">
        <v>0</v>
      </c>
      <c r="G3099" s="363">
        <v>0</v>
      </c>
      <c r="H3099" s="363">
        <v>0</v>
      </c>
      <c r="I3099" s="363">
        <v>4565.3361320403001</v>
      </c>
      <c r="J3099" s="363">
        <v>0</v>
      </c>
      <c r="K3099" s="363">
        <v>0</v>
      </c>
    </row>
    <row r="3100" spans="1:11">
      <c r="A3100" s="361">
        <f t="shared" si="48"/>
        <v>45787</v>
      </c>
      <c r="B3100" s="362">
        <v>0</v>
      </c>
      <c r="C3100" s="363">
        <v>964.35988619727004</v>
      </c>
      <c r="D3100" s="363">
        <v>0</v>
      </c>
      <c r="E3100" s="363">
        <v>0</v>
      </c>
      <c r="F3100" s="363">
        <v>0</v>
      </c>
      <c r="G3100" s="363">
        <v>0</v>
      </c>
      <c r="H3100" s="363">
        <v>0</v>
      </c>
      <c r="I3100" s="363">
        <v>5388.984600490171</v>
      </c>
      <c r="J3100" s="363">
        <v>0</v>
      </c>
      <c r="K3100" s="363">
        <v>0</v>
      </c>
    </row>
    <row r="3101" spans="1:11">
      <c r="A3101" s="361">
        <f t="shared" si="48"/>
        <v>45787</v>
      </c>
      <c r="B3101" s="362">
        <v>1</v>
      </c>
      <c r="C3101" s="363">
        <v>964.11330297031009</v>
      </c>
      <c r="D3101" s="363">
        <v>0</v>
      </c>
      <c r="E3101" s="363">
        <v>0</v>
      </c>
      <c r="F3101" s="363">
        <v>0</v>
      </c>
      <c r="G3101" s="363">
        <v>0</v>
      </c>
      <c r="H3101" s="363">
        <v>0</v>
      </c>
      <c r="I3101" s="363">
        <v>2307.6384336900001</v>
      </c>
      <c r="J3101" s="363">
        <v>0</v>
      </c>
      <c r="K3101" s="363">
        <v>0</v>
      </c>
    </row>
    <row r="3102" spans="1:11">
      <c r="A3102" s="361">
        <f t="shared" si="48"/>
        <v>45787</v>
      </c>
      <c r="B3102" s="362">
        <v>2</v>
      </c>
      <c r="C3102" s="363">
        <v>1324.4278876539101</v>
      </c>
      <c r="D3102" s="363">
        <v>0</v>
      </c>
      <c r="E3102" s="363">
        <v>0</v>
      </c>
      <c r="F3102" s="363">
        <v>0</v>
      </c>
      <c r="G3102" s="363">
        <v>0</v>
      </c>
      <c r="H3102" s="363">
        <v>0</v>
      </c>
      <c r="I3102" s="363">
        <v>2559.5304480555701</v>
      </c>
      <c r="J3102" s="363">
        <v>0</v>
      </c>
      <c r="K3102" s="363">
        <v>0</v>
      </c>
    </row>
    <row r="3103" spans="1:11">
      <c r="A3103" s="361">
        <f t="shared" si="48"/>
        <v>45787</v>
      </c>
      <c r="B3103" s="362">
        <v>3</v>
      </c>
      <c r="C3103" s="363">
        <v>2586.8877250006803</v>
      </c>
      <c r="D3103" s="363">
        <v>0</v>
      </c>
      <c r="E3103" s="363">
        <v>0</v>
      </c>
      <c r="F3103" s="363">
        <v>0</v>
      </c>
      <c r="G3103" s="363">
        <v>0</v>
      </c>
      <c r="H3103" s="363">
        <v>0</v>
      </c>
      <c r="I3103" s="363">
        <v>2415.2659704361904</v>
      </c>
      <c r="J3103" s="363">
        <v>0</v>
      </c>
      <c r="K3103" s="363">
        <v>0</v>
      </c>
    </row>
    <row r="3104" spans="1:11">
      <c r="A3104" s="361">
        <f t="shared" si="48"/>
        <v>45787</v>
      </c>
      <c r="B3104" s="362">
        <v>4</v>
      </c>
      <c r="C3104" s="363">
        <v>2433.0415221359503</v>
      </c>
      <c r="D3104" s="363">
        <v>0</v>
      </c>
      <c r="E3104" s="363">
        <v>0</v>
      </c>
      <c r="F3104" s="363">
        <v>0</v>
      </c>
      <c r="G3104" s="363">
        <v>0</v>
      </c>
      <c r="H3104" s="363">
        <v>0</v>
      </c>
      <c r="I3104" s="363">
        <v>3195.5796395062798</v>
      </c>
      <c r="J3104" s="363">
        <v>0</v>
      </c>
      <c r="K3104" s="363">
        <v>0</v>
      </c>
    </row>
    <row r="3105" spans="1:11">
      <c r="A3105" s="361">
        <f t="shared" si="48"/>
        <v>45787</v>
      </c>
      <c r="B3105" s="362">
        <v>5</v>
      </c>
      <c r="C3105" s="363">
        <v>2335.2488361024502</v>
      </c>
      <c r="D3105" s="363">
        <v>0</v>
      </c>
      <c r="E3105" s="363">
        <v>0</v>
      </c>
      <c r="F3105" s="363">
        <v>0</v>
      </c>
      <c r="G3105" s="363">
        <v>0</v>
      </c>
      <c r="H3105" s="363">
        <v>0</v>
      </c>
      <c r="I3105" s="363">
        <v>3097.3274614847701</v>
      </c>
      <c r="J3105" s="363">
        <v>0</v>
      </c>
      <c r="K3105" s="363">
        <v>0</v>
      </c>
    </row>
    <row r="3106" spans="1:11">
      <c r="A3106" s="361">
        <f t="shared" si="48"/>
        <v>45787</v>
      </c>
      <c r="B3106" s="362">
        <v>6</v>
      </c>
      <c r="C3106" s="363">
        <v>6073.2069153504199</v>
      </c>
      <c r="D3106" s="363">
        <v>0</v>
      </c>
      <c r="E3106" s="363">
        <v>0</v>
      </c>
      <c r="F3106" s="363">
        <v>10116.2107</v>
      </c>
      <c r="G3106" s="363">
        <v>0</v>
      </c>
      <c r="H3106" s="363">
        <v>0</v>
      </c>
      <c r="I3106" s="363">
        <v>6290.1210118495801</v>
      </c>
      <c r="J3106" s="363">
        <v>0</v>
      </c>
      <c r="K3106" s="363">
        <v>0</v>
      </c>
    </row>
    <row r="3107" spans="1:11">
      <c r="A3107" s="361">
        <f t="shared" si="48"/>
        <v>45787</v>
      </c>
      <c r="B3107" s="362">
        <v>7</v>
      </c>
      <c r="C3107" s="363">
        <v>6048.0382130665994</v>
      </c>
      <c r="D3107" s="363">
        <v>0</v>
      </c>
      <c r="E3107" s="363">
        <v>0</v>
      </c>
      <c r="F3107" s="363">
        <v>12476.162700000001</v>
      </c>
      <c r="G3107" s="363">
        <v>0</v>
      </c>
      <c r="H3107" s="363">
        <v>0</v>
      </c>
      <c r="I3107" s="363">
        <v>3730.1764500796703</v>
      </c>
      <c r="J3107" s="363">
        <v>0</v>
      </c>
      <c r="K3107" s="363">
        <v>0</v>
      </c>
    </row>
    <row r="3108" spans="1:11">
      <c r="A3108" s="361">
        <f t="shared" si="48"/>
        <v>45787</v>
      </c>
      <c r="B3108" s="362">
        <v>8</v>
      </c>
      <c r="C3108" s="363">
        <v>2350.0153644499601</v>
      </c>
      <c r="D3108" s="363">
        <v>0</v>
      </c>
      <c r="E3108" s="363">
        <v>0</v>
      </c>
      <c r="F3108" s="363">
        <v>10594.9894</v>
      </c>
      <c r="G3108" s="363">
        <v>0</v>
      </c>
      <c r="H3108" s="363">
        <v>0</v>
      </c>
      <c r="I3108" s="363">
        <v>4550.3662090330699</v>
      </c>
      <c r="J3108" s="363">
        <v>0</v>
      </c>
      <c r="K3108" s="363">
        <v>0</v>
      </c>
    </row>
    <row r="3109" spans="1:11">
      <c r="A3109" s="361">
        <f t="shared" si="48"/>
        <v>45787</v>
      </c>
      <c r="B3109" s="362">
        <v>9</v>
      </c>
      <c r="C3109" s="363">
        <v>2349.6164037867902</v>
      </c>
      <c r="D3109" s="363">
        <v>0</v>
      </c>
      <c r="E3109" s="363">
        <v>0</v>
      </c>
      <c r="F3109" s="363">
        <v>9021.8451000000005</v>
      </c>
      <c r="G3109" s="363">
        <v>0</v>
      </c>
      <c r="H3109" s="363">
        <v>0</v>
      </c>
      <c r="I3109" s="363">
        <v>4953.7808840212501</v>
      </c>
      <c r="J3109" s="363">
        <v>0</v>
      </c>
      <c r="K3109" s="363">
        <v>0</v>
      </c>
    </row>
    <row r="3110" spans="1:11">
      <c r="A3110" s="361">
        <f t="shared" si="48"/>
        <v>45787</v>
      </c>
      <c r="B3110" s="362">
        <v>10</v>
      </c>
      <c r="C3110" s="363">
        <v>2348.8876752336</v>
      </c>
      <c r="D3110" s="363">
        <v>0</v>
      </c>
      <c r="E3110" s="363">
        <v>0</v>
      </c>
      <c r="F3110" s="363">
        <v>7664.3843000000006</v>
      </c>
      <c r="G3110" s="363">
        <v>0</v>
      </c>
      <c r="H3110" s="363">
        <v>0</v>
      </c>
      <c r="I3110" s="363">
        <v>6447.2732157269411</v>
      </c>
      <c r="J3110" s="363">
        <v>0</v>
      </c>
      <c r="K3110" s="363">
        <v>0</v>
      </c>
    </row>
    <row r="3111" spans="1:11">
      <c r="A3111" s="361">
        <f t="shared" si="48"/>
        <v>45787</v>
      </c>
      <c r="B3111" s="362">
        <v>11</v>
      </c>
      <c r="C3111" s="363">
        <v>2349.7427504295601</v>
      </c>
      <c r="D3111" s="363">
        <v>0</v>
      </c>
      <c r="E3111" s="363">
        <v>0</v>
      </c>
      <c r="F3111" s="363">
        <v>7362.7263000000003</v>
      </c>
      <c r="G3111" s="363">
        <v>0</v>
      </c>
      <c r="H3111" s="363">
        <v>0</v>
      </c>
      <c r="I3111" s="363">
        <v>7747.8137186692402</v>
      </c>
      <c r="J3111" s="363">
        <v>0</v>
      </c>
      <c r="K3111" s="363">
        <v>0</v>
      </c>
    </row>
    <row r="3112" spans="1:11">
      <c r="A3112" s="361">
        <f t="shared" si="48"/>
        <v>45787</v>
      </c>
      <c r="B3112" s="362">
        <v>12</v>
      </c>
      <c r="C3112" s="363">
        <v>2350.5320013170804</v>
      </c>
      <c r="D3112" s="363">
        <v>0</v>
      </c>
      <c r="E3112" s="363">
        <v>0</v>
      </c>
      <c r="F3112" s="363">
        <v>7211.8974000000007</v>
      </c>
      <c r="G3112" s="363">
        <v>0</v>
      </c>
      <c r="H3112" s="363">
        <v>0</v>
      </c>
      <c r="I3112" s="363">
        <v>4594.9326162211</v>
      </c>
      <c r="J3112" s="363">
        <v>0</v>
      </c>
      <c r="K3112" s="363">
        <v>0</v>
      </c>
    </row>
    <row r="3113" spans="1:11">
      <c r="A3113" s="361">
        <f t="shared" si="48"/>
        <v>45787</v>
      </c>
      <c r="B3113" s="362">
        <v>13</v>
      </c>
      <c r="C3113" s="363">
        <v>6050.1861411683294</v>
      </c>
      <c r="D3113" s="363">
        <v>0</v>
      </c>
      <c r="E3113" s="363">
        <v>0</v>
      </c>
      <c r="F3113" s="363">
        <v>5178.7561999999998</v>
      </c>
      <c r="G3113" s="363">
        <v>0</v>
      </c>
      <c r="H3113" s="363">
        <v>0</v>
      </c>
      <c r="I3113" s="363">
        <v>7723.4471439345307</v>
      </c>
      <c r="J3113" s="363">
        <v>0</v>
      </c>
      <c r="K3113" s="363">
        <v>0</v>
      </c>
    </row>
    <row r="3114" spans="1:11">
      <c r="A3114" s="361">
        <f t="shared" si="48"/>
        <v>45787</v>
      </c>
      <c r="B3114" s="362">
        <v>14</v>
      </c>
      <c r="C3114" s="363">
        <v>6046.2879477715205</v>
      </c>
      <c r="D3114" s="363">
        <v>0</v>
      </c>
      <c r="E3114" s="363">
        <v>0</v>
      </c>
      <c r="F3114" s="363">
        <v>7691.6192000000001</v>
      </c>
      <c r="G3114" s="363">
        <v>0</v>
      </c>
      <c r="H3114" s="363">
        <v>0</v>
      </c>
      <c r="I3114" s="363">
        <v>10455.550279503601</v>
      </c>
      <c r="J3114" s="363">
        <v>0</v>
      </c>
      <c r="K3114" s="363">
        <v>0</v>
      </c>
    </row>
    <row r="3115" spans="1:11">
      <c r="A3115" s="361">
        <f t="shared" si="48"/>
        <v>45787</v>
      </c>
      <c r="B3115" s="362">
        <v>15</v>
      </c>
      <c r="C3115" s="363">
        <v>2350.7294418991</v>
      </c>
      <c r="D3115" s="363">
        <v>0</v>
      </c>
      <c r="E3115" s="363">
        <v>0</v>
      </c>
      <c r="F3115" s="363">
        <v>5945.2635</v>
      </c>
      <c r="G3115" s="363">
        <v>0</v>
      </c>
      <c r="H3115" s="363">
        <v>0</v>
      </c>
      <c r="I3115" s="363">
        <v>7605.8380143134509</v>
      </c>
      <c r="J3115" s="363">
        <v>0</v>
      </c>
      <c r="K3115" s="363">
        <v>0</v>
      </c>
    </row>
    <row r="3116" spans="1:11">
      <c r="A3116" s="361">
        <f t="shared" si="48"/>
        <v>45787</v>
      </c>
      <c r="B3116" s="362">
        <v>16</v>
      </c>
      <c r="C3116" s="363">
        <v>2355.0146489814902</v>
      </c>
      <c r="D3116" s="363">
        <v>0</v>
      </c>
      <c r="E3116" s="363">
        <v>0</v>
      </c>
      <c r="F3116" s="363">
        <v>5874.5756000000001</v>
      </c>
      <c r="G3116" s="363">
        <v>0</v>
      </c>
      <c r="H3116" s="363">
        <v>0</v>
      </c>
      <c r="I3116" s="363">
        <v>7340.5745526777</v>
      </c>
      <c r="J3116" s="363">
        <v>0</v>
      </c>
      <c r="K3116" s="363">
        <v>0</v>
      </c>
    </row>
    <row r="3117" spans="1:11">
      <c r="A3117" s="361">
        <f t="shared" si="48"/>
        <v>45787</v>
      </c>
      <c r="B3117" s="362">
        <v>17</v>
      </c>
      <c r="C3117" s="363">
        <v>1399.6798798246</v>
      </c>
      <c r="D3117" s="363">
        <v>0</v>
      </c>
      <c r="E3117" s="363">
        <v>0</v>
      </c>
      <c r="F3117" s="363">
        <v>5747.6604000000007</v>
      </c>
      <c r="G3117" s="363">
        <v>0</v>
      </c>
      <c r="H3117" s="363">
        <v>0</v>
      </c>
      <c r="I3117" s="363">
        <v>5790.9900845626407</v>
      </c>
      <c r="J3117" s="363">
        <v>0</v>
      </c>
      <c r="K3117" s="363">
        <v>0</v>
      </c>
    </row>
    <row r="3118" spans="1:11">
      <c r="A3118" s="361">
        <f t="shared" si="48"/>
        <v>45787</v>
      </c>
      <c r="B3118" s="362">
        <v>18</v>
      </c>
      <c r="C3118" s="363">
        <v>1110.3697828434701</v>
      </c>
      <c r="D3118" s="363">
        <v>0</v>
      </c>
      <c r="E3118" s="363">
        <v>0</v>
      </c>
      <c r="F3118" s="363">
        <v>734.59900000000005</v>
      </c>
      <c r="G3118" s="363">
        <v>0</v>
      </c>
      <c r="H3118" s="363">
        <v>0</v>
      </c>
      <c r="I3118" s="363">
        <v>3918.7166202610201</v>
      </c>
      <c r="J3118" s="363">
        <v>0</v>
      </c>
      <c r="K3118" s="363">
        <v>0</v>
      </c>
    </row>
    <row r="3119" spans="1:11">
      <c r="A3119" s="361">
        <f t="shared" si="48"/>
        <v>45787</v>
      </c>
      <c r="B3119" s="362">
        <v>19</v>
      </c>
      <c r="C3119" s="363">
        <v>1140.74015310611</v>
      </c>
      <c r="D3119" s="363">
        <v>0</v>
      </c>
      <c r="E3119" s="363">
        <v>0</v>
      </c>
      <c r="F3119" s="363">
        <v>1028.4385</v>
      </c>
      <c r="G3119" s="363">
        <v>0</v>
      </c>
      <c r="H3119" s="363">
        <v>0</v>
      </c>
      <c r="I3119" s="363">
        <v>3979.5386345598499</v>
      </c>
      <c r="J3119" s="363">
        <v>0</v>
      </c>
      <c r="K3119" s="363">
        <v>0</v>
      </c>
    </row>
    <row r="3120" spans="1:11">
      <c r="A3120" s="361">
        <f t="shared" si="48"/>
        <v>45787</v>
      </c>
      <c r="B3120" s="362">
        <v>20</v>
      </c>
      <c r="C3120" s="363">
        <v>1195.3919840822703</v>
      </c>
      <c r="D3120" s="363">
        <v>0</v>
      </c>
      <c r="E3120" s="363">
        <v>0</v>
      </c>
      <c r="F3120" s="363">
        <v>1101.8984</v>
      </c>
      <c r="G3120" s="363">
        <v>0</v>
      </c>
      <c r="H3120" s="363">
        <v>0</v>
      </c>
      <c r="I3120" s="363">
        <v>2054.7834462015699</v>
      </c>
      <c r="J3120" s="363">
        <v>0</v>
      </c>
      <c r="K3120" s="363">
        <v>0</v>
      </c>
    </row>
    <row r="3121" spans="1:11">
      <c r="A3121" s="361">
        <f t="shared" si="48"/>
        <v>45787</v>
      </c>
      <c r="B3121" s="362">
        <v>21</v>
      </c>
      <c r="C3121" s="363">
        <v>1063.9263135808401</v>
      </c>
      <c r="D3121" s="363">
        <v>0</v>
      </c>
      <c r="E3121" s="363">
        <v>0</v>
      </c>
      <c r="F3121" s="363">
        <v>2281.1303000000003</v>
      </c>
      <c r="G3121" s="363">
        <v>0</v>
      </c>
      <c r="H3121" s="363">
        <v>0</v>
      </c>
      <c r="I3121" s="363">
        <v>1866.5773123879501</v>
      </c>
      <c r="J3121" s="363">
        <v>0</v>
      </c>
      <c r="K3121" s="363">
        <v>0</v>
      </c>
    </row>
    <row r="3122" spans="1:11">
      <c r="A3122" s="361">
        <f t="shared" si="48"/>
        <v>45787</v>
      </c>
      <c r="B3122" s="362">
        <v>22</v>
      </c>
      <c r="C3122" s="363">
        <v>1581.9948356572102</v>
      </c>
      <c r="D3122" s="363">
        <v>0</v>
      </c>
      <c r="E3122" s="363">
        <v>0</v>
      </c>
      <c r="F3122" s="363">
        <v>3358.2388000000001</v>
      </c>
      <c r="G3122" s="363">
        <v>0</v>
      </c>
      <c r="H3122" s="363">
        <v>0</v>
      </c>
      <c r="I3122" s="363">
        <v>2053.0893486443601</v>
      </c>
      <c r="J3122" s="363">
        <v>0</v>
      </c>
      <c r="K3122" s="363">
        <v>0</v>
      </c>
    </row>
    <row r="3123" spans="1:11">
      <c r="A3123" s="361">
        <f t="shared" si="48"/>
        <v>45787</v>
      </c>
      <c r="B3123" s="362">
        <v>23</v>
      </c>
      <c r="C3123" s="363">
        <v>1576.32042912512</v>
      </c>
      <c r="D3123" s="363">
        <v>0</v>
      </c>
      <c r="E3123" s="363">
        <v>0</v>
      </c>
      <c r="F3123" s="363">
        <v>0</v>
      </c>
      <c r="G3123" s="363">
        <v>0</v>
      </c>
      <c r="H3123" s="363">
        <v>0</v>
      </c>
      <c r="I3123" s="363">
        <v>2369.5173191455201</v>
      </c>
      <c r="J3123" s="363">
        <v>0</v>
      </c>
      <c r="K3123" s="363">
        <v>0</v>
      </c>
    </row>
    <row r="3124" spans="1:11">
      <c r="A3124" s="361">
        <f t="shared" si="48"/>
        <v>45788</v>
      </c>
      <c r="B3124" s="362">
        <v>0</v>
      </c>
      <c r="C3124" s="363">
        <v>3993.8681464770002</v>
      </c>
      <c r="D3124" s="363">
        <v>0</v>
      </c>
      <c r="E3124" s="363">
        <v>0</v>
      </c>
      <c r="F3124" s="363">
        <v>259.59250000000003</v>
      </c>
      <c r="G3124" s="363">
        <v>0</v>
      </c>
      <c r="H3124" s="363">
        <v>0</v>
      </c>
      <c r="I3124" s="363">
        <v>4691.7895068716398</v>
      </c>
      <c r="J3124" s="363">
        <v>0</v>
      </c>
      <c r="K3124" s="363">
        <v>0</v>
      </c>
    </row>
    <row r="3125" spans="1:11">
      <c r="A3125" s="361">
        <f t="shared" si="48"/>
        <v>45788</v>
      </c>
      <c r="B3125" s="362">
        <v>1</v>
      </c>
      <c r="C3125" s="363">
        <v>3415.9547202461304</v>
      </c>
      <c r="D3125" s="363">
        <v>0</v>
      </c>
      <c r="E3125" s="363">
        <v>0</v>
      </c>
      <c r="F3125" s="363">
        <v>137.4589</v>
      </c>
      <c r="G3125" s="363">
        <v>0</v>
      </c>
      <c r="H3125" s="363">
        <v>0</v>
      </c>
      <c r="I3125" s="363">
        <v>4354.7951621453803</v>
      </c>
      <c r="J3125" s="363">
        <v>0</v>
      </c>
      <c r="K3125" s="363">
        <v>0</v>
      </c>
    </row>
    <row r="3126" spans="1:11">
      <c r="A3126" s="361">
        <f t="shared" si="48"/>
        <v>45788</v>
      </c>
      <c r="B3126" s="362">
        <v>2</v>
      </c>
      <c r="C3126" s="363">
        <v>5359.3933642089605</v>
      </c>
      <c r="D3126" s="363">
        <v>0</v>
      </c>
      <c r="E3126" s="363">
        <v>0</v>
      </c>
      <c r="F3126" s="363">
        <v>0</v>
      </c>
      <c r="G3126" s="363">
        <v>0</v>
      </c>
      <c r="H3126" s="363">
        <v>0</v>
      </c>
      <c r="I3126" s="363">
        <v>3891.8785947175802</v>
      </c>
      <c r="J3126" s="363">
        <v>0</v>
      </c>
      <c r="K3126" s="363">
        <v>0</v>
      </c>
    </row>
    <row r="3127" spans="1:11">
      <c r="A3127" s="361">
        <f t="shared" si="48"/>
        <v>45788</v>
      </c>
      <c r="B3127" s="362">
        <v>3</v>
      </c>
      <c r="C3127" s="363">
        <v>5172.8080769451099</v>
      </c>
      <c r="D3127" s="363">
        <v>0</v>
      </c>
      <c r="E3127" s="363">
        <v>0</v>
      </c>
      <c r="F3127" s="363">
        <v>0</v>
      </c>
      <c r="G3127" s="363">
        <v>0</v>
      </c>
      <c r="H3127" s="363">
        <v>0</v>
      </c>
      <c r="I3127" s="363">
        <v>4982.6045671503007</v>
      </c>
      <c r="J3127" s="363">
        <v>0</v>
      </c>
      <c r="K3127" s="363">
        <v>0</v>
      </c>
    </row>
    <row r="3128" spans="1:11">
      <c r="A3128" s="361">
        <f t="shared" si="48"/>
        <v>45788</v>
      </c>
      <c r="B3128" s="362">
        <v>4</v>
      </c>
      <c r="C3128" s="363">
        <v>5197.91746784312</v>
      </c>
      <c r="D3128" s="363">
        <v>0</v>
      </c>
      <c r="E3128" s="363">
        <v>0</v>
      </c>
      <c r="F3128" s="363">
        <v>0</v>
      </c>
      <c r="G3128" s="363">
        <v>0</v>
      </c>
      <c r="H3128" s="363">
        <v>0</v>
      </c>
      <c r="I3128" s="363">
        <v>5932.5103164337006</v>
      </c>
      <c r="J3128" s="363">
        <v>0</v>
      </c>
      <c r="K3128" s="363">
        <v>0</v>
      </c>
    </row>
    <row r="3129" spans="1:11">
      <c r="A3129" s="361">
        <f t="shared" si="48"/>
        <v>45788</v>
      </c>
      <c r="B3129" s="362">
        <v>5</v>
      </c>
      <c r="C3129" s="363">
        <v>4331.5733262766798</v>
      </c>
      <c r="D3129" s="363">
        <v>0</v>
      </c>
      <c r="E3129" s="363">
        <v>0</v>
      </c>
      <c r="F3129" s="363">
        <v>0</v>
      </c>
      <c r="G3129" s="363">
        <v>0</v>
      </c>
      <c r="H3129" s="363">
        <v>0</v>
      </c>
      <c r="I3129" s="363">
        <v>5064.8702916150805</v>
      </c>
      <c r="J3129" s="363">
        <v>0</v>
      </c>
      <c r="K3129" s="363">
        <v>0</v>
      </c>
    </row>
    <row r="3130" spans="1:11">
      <c r="A3130" s="361">
        <f t="shared" si="48"/>
        <v>45788</v>
      </c>
      <c r="B3130" s="362">
        <v>6</v>
      </c>
      <c r="C3130" s="363">
        <v>29175.081379950901</v>
      </c>
      <c r="D3130" s="363">
        <v>0</v>
      </c>
      <c r="E3130" s="363">
        <v>229.98382044890499</v>
      </c>
      <c r="F3130" s="363">
        <v>5118.6333834434599</v>
      </c>
      <c r="G3130" s="363">
        <v>5419.385783993599</v>
      </c>
      <c r="H3130" s="363">
        <v>0</v>
      </c>
      <c r="I3130" s="363">
        <v>9109.2845821280498</v>
      </c>
      <c r="J3130" s="363">
        <v>0</v>
      </c>
      <c r="K3130" s="363">
        <v>4.2020018748016597</v>
      </c>
    </row>
    <row r="3131" spans="1:11">
      <c r="A3131" s="361">
        <f t="shared" si="48"/>
        <v>45788</v>
      </c>
      <c r="B3131" s="362">
        <v>7</v>
      </c>
      <c r="C3131" s="363">
        <v>28223.2790392059</v>
      </c>
      <c r="D3131" s="363">
        <v>0</v>
      </c>
      <c r="E3131" s="363">
        <v>105.95955563417901</v>
      </c>
      <c r="F3131" s="363">
        <v>5098.068601631001</v>
      </c>
      <c r="G3131" s="363">
        <v>5517.9173597414801</v>
      </c>
      <c r="H3131" s="363">
        <v>0</v>
      </c>
      <c r="I3131" s="363">
        <v>9720.0301016780395</v>
      </c>
      <c r="J3131" s="363">
        <v>0</v>
      </c>
      <c r="K3131" s="363">
        <v>1.1123714831004501</v>
      </c>
    </row>
    <row r="3132" spans="1:11">
      <c r="A3132" s="361">
        <f t="shared" si="48"/>
        <v>45788</v>
      </c>
      <c r="B3132" s="362">
        <v>8</v>
      </c>
      <c r="C3132" s="363">
        <v>28305.3703894057</v>
      </c>
      <c r="D3132" s="363">
        <v>0</v>
      </c>
      <c r="E3132" s="363">
        <v>105.90479974306101</v>
      </c>
      <c r="F3132" s="363">
        <v>5098.068601631001</v>
      </c>
      <c r="G3132" s="363">
        <v>5180.7599588496596</v>
      </c>
      <c r="H3132" s="363">
        <v>0</v>
      </c>
      <c r="I3132" s="363">
        <v>9784.3470799993702</v>
      </c>
      <c r="J3132" s="363">
        <v>0</v>
      </c>
      <c r="K3132" s="363">
        <v>1.4796795088741899</v>
      </c>
    </row>
    <row r="3133" spans="1:11">
      <c r="A3133" s="361">
        <f t="shared" si="48"/>
        <v>45788</v>
      </c>
      <c r="B3133" s="362">
        <v>9</v>
      </c>
      <c r="C3133" s="363">
        <v>28346.441152885502</v>
      </c>
      <c r="D3133" s="363">
        <v>0</v>
      </c>
      <c r="E3133" s="363">
        <v>106.28141451720501</v>
      </c>
      <c r="F3133" s="363">
        <v>5098.068601631001</v>
      </c>
      <c r="G3133" s="363">
        <v>5191.6244531517805</v>
      </c>
      <c r="H3133" s="363">
        <v>0</v>
      </c>
      <c r="I3133" s="363">
        <v>6803.8239248641803</v>
      </c>
      <c r="J3133" s="363">
        <v>0</v>
      </c>
      <c r="K3133" s="363">
        <v>1.9695243636435598</v>
      </c>
    </row>
    <row r="3134" spans="1:11">
      <c r="A3134" s="361">
        <f t="shared" si="48"/>
        <v>45788</v>
      </c>
      <c r="B3134" s="362">
        <v>10</v>
      </c>
      <c r="C3134" s="363">
        <v>28097.654856888403</v>
      </c>
      <c r="D3134" s="363">
        <v>0</v>
      </c>
      <c r="E3134" s="363">
        <v>106.237358327549</v>
      </c>
      <c r="F3134" s="363">
        <v>5098.068601631001</v>
      </c>
      <c r="G3134" s="363">
        <v>5232.1088251037099</v>
      </c>
      <c r="H3134" s="363">
        <v>0</v>
      </c>
      <c r="I3134" s="363">
        <v>7148.7967711993015</v>
      </c>
      <c r="J3134" s="363">
        <v>0</v>
      </c>
      <c r="K3134" s="363">
        <v>1.9654266006507499</v>
      </c>
    </row>
    <row r="3135" spans="1:11">
      <c r="A3135" s="361">
        <f t="shared" si="48"/>
        <v>45788</v>
      </c>
      <c r="B3135" s="362">
        <v>11</v>
      </c>
      <c r="C3135" s="363">
        <v>27864.590904150697</v>
      </c>
      <c r="D3135" s="363">
        <v>0</v>
      </c>
      <c r="E3135" s="363">
        <v>96.0712102974978</v>
      </c>
      <c r="F3135" s="363">
        <v>5098.068601631001</v>
      </c>
      <c r="G3135" s="363">
        <v>5278.6236404352394</v>
      </c>
      <c r="H3135" s="363">
        <v>0</v>
      </c>
      <c r="I3135" s="363">
        <v>4560.5757475867804</v>
      </c>
      <c r="J3135" s="363">
        <v>0</v>
      </c>
      <c r="K3135" s="363">
        <v>2.1701901263915202</v>
      </c>
    </row>
    <row r="3136" spans="1:11">
      <c r="A3136" s="361">
        <f t="shared" si="48"/>
        <v>45788</v>
      </c>
      <c r="B3136" s="362">
        <v>12</v>
      </c>
      <c r="C3136" s="363">
        <v>28108.530018466899</v>
      </c>
      <c r="D3136" s="363">
        <v>0</v>
      </c>
      <c r="E3136" s="363">
        <v>106.13512296000101</v>
      </c>
      <c r="F3136" s="363">
        <v>3814.66860163101</v>
      </c>
      <c r="G3136" s="363">
        <v>5262.0032892133604</v>
      </c>
      <c r="H3136" s="363">
        <v>0</v>
      </c>
      <c r="I3136" s="363">
        <v>4360.8732320254994</v>
      </c>
      <c r="J3136" s="363">
        <v>0</v>
      </c>
      <c r="K3136" s="363">
        <v>2.2875741749269198</v>
      </c>
    </row>
    <row r="3137" spans="1:11">
      <c r="A3137" s="361">
        <f t="shared" si="48"/>
        <v>45788</v>
      </c>
      <c r="B3137" s="362">
        <v>13</v>
      </c>
      <c r="C3137" s="363">
        <v>27954.870976862199</v>
      </c>
      <c r="D3137" s="363">
        <v>0</v>
      </c>
      <c r="E3137" s="363">
        <v>106.177764309643</v>
      </c>
      <c r="F3137" s="363">
        <v>3814.66860163101</v>
      </c>
      <c r="G3137" s="363">
        <v>5259.5274091501797</v>
      </c>
      <c r="H3137" s="363">
        <v>0</v>
      </c>
      <c r="I3137" s="363">
        <v>1609.7477536796503</v>
      </c>
      <c r="J3137" s="363">
        <v>0</v>
      </c>
      <c r="K3137" s="363">
        <v>2.2283706361049398</v>
      </c>
    </row>
    <row r="3138" spans="1:11">
      <c r="A3138" s="361">
        <f t="shared" si="48"/>
        <v>45788</v>
      </c>
      <c r="B3138" s="362">
        <v>14</v>
      </c>
      <c r="C3138" s="363">
        <v>28199.361097926499</v>
      </c>
      <c r="D3138" s="363">
        <v>0</v>
      </c>
      <c r="E3138" s="363">
        <v>106.14505458752701</v>
      </c>
      <c r="F3138" s="363">
        <v>3814.66860163101</v>
      </c>
      <c r="G3138" s="363">
        <v>5282.88655822081</v>
      </c>
      <c r="H3138" s="363">
        <v>0</v>
      </c>
      <c r="I3138" s="363">
        <v>795.80066245525302</v>
      </c>
      <c r="J3138" s="363">
        <v>0</v>
      </c>
      <c r="K3138" s="363">
        <v>2.5739521089386002</v>
      </c>
    </row>
    <row r="3139" spans="1:11">
      <c r="A3139" s="361">
        <f t="shared" si="48"/>
        <v>45788</v>
      </c>
      <c r="B3139" s="362">
        <v>15</v>
      </c>
      <c r="C3139" s="363">
        <v>28215.9882196703</v>
      </c>
      <c r="D3139" s="363">
        <v>0</v>
      </c>
      <c r="E3139" s="363">
        <v>106.192397941206</v>
      </c>
      <c r="F3139" s="363">
        <v>3562.7337010873403</v>
      </c>
      <c r="G3139" s="363">
        <v>6057.4836013713302</v>
      </c>
      <c r="H3139" s="363">
        <v>0</v>
      </c>
      <c r="I3139" s="363">
        <v>1439.21787108695</v>
      </c>
      <c r="J3139" s="363">
        <v>0</v>
      </c>
      <c r="K3139" s="363">
        <v>2.8546066814045203</v>
      </c>
    </row>
    <row r="3140" spans="1:11">
      <c r="A3140" s="361">
        <f t="shared" si="48"/>
        <v>45788</v>
      </c>
      <c r="B3140" s="362">
        <v>16</v>
      </c>
      <c r="C3140" s="363">
        <v>28300.614349530399</v>
      </c>
      <c r="D3140" s="363">
        <v>0</v>
      </c>
      <c r="E3140" s="363">
        <v>106.56828391592501</v>
      </c>
      <c r="F3140" s="363">
        <v>3293.3199222956396</v>
      </c>
      <c r="G3140" s="363">
        <v>6228.7819972501002</v>
      </c>
      <c r="H3140" s="363">
        <v>0</v>
      </c>
      <c r="I3140" s="363">
        <v>2116.3442190804799</v>
      </c>
      <c r="J3140" s="363">
        <v>0</v>
      </c>
      <c r="K3140" s="363">
        <v>7.5199828211440698</v>
      </c>
    </row>
    <row r="3141" spans="1:11">
      <c r="A3141" s="361">
        <f t="shared" ref="A3141:A3204" si="49">IF(B3141=0,A3140+1,A3140)</f>
        <v>45788</v>
      </c>
      <c r="B3141" s="362">
        <v>17</v>
      </c>
      <c r="C3141" s="363">
        <v>28595.912784219399</v>
      </c>
      <c r="D3141" s="363">
        <v>0</v>
      </c>
      <c r="E3141" s="363">
        <v>107.64125599810001</v>
      </c>
      <c r="F3141" s="363">
        <v>1346.0283966597501</v>
      </c>
      <c r="G3141" s="363">
        <v>6598.9183958849399</v>
      </c>
      <c r="H3141" s="363">
        <v>0</v>
      </c>
      <c r="I3141" s="363">
        <v>3460.7474471540299</v>
      </c>
      <c r="J3141" s="363">
        <v>0</v>
      </c>
      <c r="K3141" s="363">
        <v>25.981221985109396</v>
      </c>
    </row>
    <row r="3142" spans="1:11">
      <c r="A3142" s="361">
        <f t="shared" si="49"/>
        <v>45788</v>
      </c>
      <c r="B3142" s="362">
        <v>18</v>
      </c>
      <c r="C3142" s="363">
        <v>4829.5533742975713</v>
      </c>
      <c r="D3142" s="363">
        <v>0</v>
      </c>
      <c r="E3142" s="363">
        <v>0</v>
      </c>
      <c r="F3142" s="363">
        <v>0</v>
      </c>
      <c r="G3142" s="363">
        <v>0</v>
      </c>
      <c r="H3142" s="363">
        <v>0</v>
      </c>
      <c r="I3142" s="363">
        <v>996.02344451270608</v>
      </c>
      <c r="J3142" s="363">
        <v>0</v>
      </c>
      <c r="K3142" s="363">
        <v>0</v>
      </c>
    </row>
    <row r="3143" spans="1:11">
      <c r="A3143" s="361">
        <f t="shared" si="49"/>
        <v>45788</v>
      </c>
      <c r="B3143" s="362">
        <v>19</v>
      </c>
      <c r="C3143" s="363">
        <v>5990.2175028025213</v>
      </c>
      <c r="D3143" s="363">
        <v>0</v>
      </c>
      <c r="E3143" s="363">
        <v>0</v>
      </c>
      <c r="F3143" s="363">
        <v>0</v>
      </c>
      <c r="G3143" s="363">
        <v>0</v>
      </c>
      <c r="H3143" s="363">
        <v>0</v>
      </c>
      <c r="I3143" s="363">
        <v>925.43904002373813</v>
      </c>
      <c r="J3143" s="363">
        <v>0</v>
      </c>
      <c r="K3143" s="363">
        <v>0</v>
      </c>
    </row>
    <row r="3144" spans="1:11">
      <c r="A3144" s="361">
        <f t="shared" si="49"/>
        <v>45788</v>
      </c>
      <c r="B3144" s="362">
        <v>20</v>
      </c>
      <c r="C3144" s="363">
        <v>5301.7884696688106</v>
      </c>
      <c r="D3144" s="363">
        <v>0</v>
      </c>
      <c r="E3144" s="363">
        <v>0</v>
      </c>
      <c r="F3144" s="363">
        <v>0</v>
      </c>
      <c r="G3144" s="363">
        <v>0</v>
      </c>
      <c r="H3144" s="363">
        <v>0</v>
      </c>
      <c r="I3144" s="363">
        <v>2490.76829037896</v>
      </c>
      <c r="J3144" s="363">
        <v>0</v>
      </c>
      <c r="K3144" s="363">
        <v>0</v>
      </c>
    </row>
    <row r="3145" spans="1:11">
      <c r="A3145" s="361">
        <f t="shared" si="49"/>
        <v>45788</v>
      </c>
      <c r="B3145" s="362">
        <v>21</v>
      </c>
      <c r="C3145" s="363">
        <v>5291.4979171816403</v>
      </c>
      <c r="D3145" s="363">
        <v>0</v>
      </c>
      <c r="E3145" s="363">
        <v>0</v>
      </c>
      <c r="F3145" s="363">
        <v>0</v>
      </c>
      <c r="G3145" s="363">
        <v>0</v>
      </c>
      <c r="H3145" s="363">
        <v>0</v>
      </c>
      <c r="I3145" s="363">
        <v>1011.2913605219202</v>
      </c>
      <c r="J3145" s="363">
        <v>0</v>
      </c>
      <c r="K3145" s="363">
        <v>0</v>
      </c>
    </row>
    <row r="3146" spans="1:11">
      <c r="A3146" s="361">
        <f t="shared" si="49"/>
        <v>45788</v>
      </c>
      <c r="B3146" s="362">
        <v>22</v>
      </c>
      <c r="C3146" s="363">
        <v>4799.3651395802799</v>
      </c>
      <c r="D3146" s="363">
        <v>0</v>
      </c>
      <c r="E3146" s="363">
        <v>0</v>
      </c>
      <c r="F3146" s="363">
        <v>0</v>
      </c>
      <c r="G3146" s="363">
        <v>0</v>
      </c>
      <c r="H3146" s="363">
        <v>0</v>
      </c>
      <c r="I3146" s="363">
        <v>694.84639151990405</v>
      </c>
      <c r="J3146" s="363">
        <v>0</v>
      </c>
      <c r="K3146" s="363">
        <v>399.10093280050802</v>
      </c>
    </row>
    <row r="3147" spans="1:11">
      <c r="A3147" s="361">
        <f t="shared" si="49"/>
        <v>45788</v>
      </c>
      <c r="B3147" s="362">
        <v>23</v>
      </c>
      <c r="C3147" s="363">
        <v>4808.2900435801093</v>
      </c>
      <c r="D3147" s="363">
        <v>0</v>
      </c>
      <c r="E3147" s="363">
        <v>0</v>
      </c>
      <c r="F3147" s="363">
        <v>0</v>
      </c>
      <c r="G3147" s="363">
        <v>0</v>
      </c>
      <c r="H3147" s="363">
        <v>0</v>
      </c>
      <c r="I3147" s="363">
        <v>0</v>
      </c>
      <c r="J3147" s="363">
        <v>0</v>
      </c>
      <c r="K3147" s="363">
        <v>399.04521190753604</v>
      </c>
    </row>
    <row r="3148" spans="1:11">
      <c r="A3148" s="361">
        <f t="shared" si="49"/>
        <v>45789</v>
      </c>
      <c r="B3148" s="362">
        <v>0</v>
      </c>
      <c r="C3148" s="363">
        <v>32903.267120014403</v>
      </c>
      <c r="D3148" s="363">
        <v>0</v>
      </c>
      <c r="E3148" s="363">
        <v>0</v>
      </c>
      <c r="F3148" s="363">
        <v>2184.5129648813099</v>
      </c>
      <c r="G3148" s="363">
        <v>5651.1946536231608</v>
      </c>
      <c r="H3148" s="363">
        <v>0</v>
      </c>
      <c r="I3148" s="363">
        <v>3910.6494264801499</v>
      </c>
      <c r="J3148" s="363">
        <v>0</v>
      </c>
      <c r="K3148" s="363">
        <v>23.308461440439398</v>
      </c>
    </row>
    <row r="3149" spans="1:11">
      <c r="A3149" s="361">
        <f t="shared" si="49"/>
        <v>45789</v>
      </c>
      <c r="B3149" s="362">
        <v>1</v>
      </c>
      <c r="C3149" s="363">
        <v>30141.5087376505</v>
      </c>
      <c r="D3149" s="363">
        <v>0</v>
      </c>
      <c r="E3149" s="363">
        <v>0</v>
      </c>
      <c r="F3149" s="363">
        <v>2184.5129648813099</v>
      </c>
      <c r="G3149" s="363">
        <v>5872.5183304841112</v>
      </c>
      <c r="H3149" s="363">
        <v>0</v>
      </c>
      <c r="I3149" s="363">
        <v>4534.2127881522001</v>
      </c>
      <c r="J3149" s="363">
        <v>0</v>
      </c>
      <c r="K3149" s="363">
        <v>20.870279992686601</v>
      </c>
    </row>
    <row r="3150" spans="1:11">
      <c r="A3150" s="361">
        <f t="shared" si="49"/>
        <v>45789</v>
      </c>
      <c r="B3150" s="362">
        <v>2</v>
      </c>
      <c r="C3150" s="363">
        <v>28570.917305852101</v>
      </c>
      <c r="D3150" s="363">
        <v>0</v>
      </c>
      <c r="E3150" s="363">
        <v>0</v>
      </c>
      <c r="F3150" s="363">
        <v>2184.5129648813099</v>
      </c>
      <c r="G3150" s="363">
        <v>5838.4757923939906</v>
      </c>
      <c r="H3150" s="363">
        <v>0</v>
      </c>
      <c r="I3150" s="363">
        <v>6365.6336918571196</v>
      </c>
      <c r="J3150" s="363">
        <v>0</v>
      </c>
      <c r="K3150" s="363">
        <v>20.3111596013803</v>
      </c>
    </row>
    <row r="3151" spans="1:11">
      <c r="A3151" s="361">
        <f t="shared" si="49"/>
        <v>45789</v>
      </c>
      <c r="B3151" s="362">
        <v>3</v>
      </c>
      <c r="C3151" s="363">
        <v>28553.122298847396</v>
      </c>
      <c r="D3151" s="363">
        <v>0</v>
      </c>
      <c r="E3151" s="363">
        <v>0</v>
      </c>
      <c r="F3151" s="363">
        <v>2184.5129648813099</v>
      </c>
      <c r="G3151" s="363">
        <v>5813.9846764990707</v>
      </c>
      <c r="H3151" s="363">
        <v>0</v>
      </c>
      <c r="I3151" s="363">
        <v>7486.4176230925605</v>
      </c>
      <c r="J3151" s="363">
        <v>0</v>
      </c>
      <c r="K3151" s="363">
        <v>20.7173006631843</v>
      </c>
    </row>
    <row r="3152" spans="1:11">
      <c r="A3152" s="361">
        <f t="shared" si="49"/>
        <v>45789</v>
      </c>
      <c r="B3152" s="362">
        <v>4</v>
      </c>
      <c r="C3152" s="363">
        <v>22718.755863377599</v>
      </c>
      <c r="D3152" s="363">
        <v>0</v>
      </c>
      <c r="E3152" s="363">
        <v>0</v>
      </c>
      <c r="F3152" s="363">
        <v>1217.74996100265</v>
      </c>
      <c r="G3152" s="363">
        <v>3530.7599064063402</v>
      </c>
      <c r="H3152" s="363">
        <v>0</v>
      </c>
      <c r="I3152" s="363">
        <v>10676.211075781101</v>
      </c>
      <c r="J3152" s="363">
        <v>0</v>
      </c>
      <c r="K3152" s="363">
        <v>94.26255627625379</v>
      </c>
    </row>
    <row r="3153" spans="1:11">
      <c r="A3153" s="361">
        <f t="shared" si="49"/>
        <v>45789</v>
      </c>
      <c r="B3153" s="362">
        <v>5</v>
      </c>
      <c r="C3153" s="363">
        <v>23130.321810429999</v>
      </c>
      <c r="D3153" s="363">
        <v>0</v>
      </c>
      <c r="E3153" s="363">
        <v>0</v>
      </c>
      <c r="F3153" s="363">
        <v>1217.74996100265</v>
      </c>
      <c r="G3153" s="363">
        <v>3530.7599064063402</v>
      </c>
      <c r="H3153" s="363">
        <v>0</v>
      </c>
      <c r="I3153" s="363">
        <v>15147.9512900112</v>
      </c>
      <c r="J3153" s="363">
        <v>0</v>
      </c>
      <c r="K3153" s="363">
        <v>95.000282522754091</v>
      </c>
    </row>
    <row r="3154" spans="1:11">
      <c r="A3154" s="361">
        <f t="shared" si="49"/>
        <v>45789</v>
      </c>
      <c r="B3154" s="362">
        <v>6</v>
      </c>
      <c r="C3154" s="363">
        <v>2333.5759776751706</v>
      </c>
      <c r="D3154" s="363">
        <v>0</v>
      </c>
      <c r="E3154" s="363">
        <v>0</v>
      </c>
      <c r="F3154" s="363">
        <v>0</v>
      </c>
      <c r="G3154" s="363">
        <v>0</v>
      </c>
      <c r="H3154" s="363">
        <v>0</v>
      </c>
      <c r="I3154" s="363">
        <v>4470.7163989679502</v>
      </c>
      <c r="J3154" s="363">
        <v>0</v>
      </c>
      <c r="K3154" s="363">
        <v>0</v>
      </c>
    </row>
    <row r="3155" spans="1:11">
      <c r="A3155" s="361">
        <f t="shared" si="49"/>
        <v>45789</v>
      </c>
      <c r="B3155" s="362">
        <v>7</v>
      </c>
      <c r="C3155" s="363">
        <v>3396.4127954667501</v>
      </c>
      <c r="D3155" s="363">
        <v>0</v>
      </c>
      <c r="E3155" s="363">
        <v>162.699498621732</v>
      </c>
      <c r="F3155" s="363">
        <v>233.54870000000003</v>
      </c>
      <c r="G3155" s="363">
        <v>0</v>
      </c>
      <c r="H3155" s="363">
        <v>0</v>
      </c>
      <c r="I3155" s="363">
        <v>2512.7579064174502</v>
      </c>
      <c r="J3155" s="363">
        <v>0</v>
      </c>
      <c r="K3155" s="363">
        <v>176.915355274457</v>
      </c>
    </row>
    <row r="3156" spans="1:11">
      <c r="A3156" s="361">
        <f t="shared" si="49"/>
        <v>45789</v>
      </c>
      <c r="B3156" s="362">
        <v>8</v>
      </c>
      <c r="C3156" s="363">
        <v>3459.9144815975601</v>
      </c>
      <c r="D3156" s="363">
        <v>0</v>
      </c>
      <c r="E3156" s="363">
        <v>524.72565055870393</v>
      </c>
      <c r="F3156" s="363">
        <v>158.5009</v>
      </c>
      <c r="G3156" s="363">
        <v>0</v>
      </c>
      <c r="H3156" s="363">
        <v>0</v>
      </c>
      <c r="I3156" s="363">
        <v>3928.4860507080602</v>
      </c>
      <c r="J3156" s="363">
        <v>0</v>
      </c>
      <c r="K3156" s="363">
        <v>176.88127091629102</v>
      </c>
    </row>
    <row r="3157" spans="1:11">
      <c r="A3157" s="361">
        <f t="shared" si="49"/>
        <v>45789</v>
      </c>
      <c r="B3157" s="362">
        <v>9</v>
      </c>
      <c r="C3157" s="363">
        <v>3457.9566113562801</v>
      </c>
      <c r="D3157" s="363">
        <v>0</v>
      </c>
      <c r="E3157" s="363">
        <v>524.52248713204108</v>
      </c>
      <c r="F3157" s="363">
        <v>98.983200000000011</v>
      </c>
      <c r="G3157" s="363">
        <v>0</v>
      </c>
      <c r="H3157" s="363">
        <v>0</v>
      </c>
      <c r="I3157" s="363">
        <v>4766.6245549431596</v>
      </c>
      <c r="J3157" s="363">
        <v>0</v>
      </c>
      <c r="K3157" s="363">
        <v>177.00024638549399</v>
      </c>
    </row>
    <row r="3158" spans="1:11">
      <c r="A3158" s="361">
        <f t="shared" si="49"/>
        <v>45789</v>
      </c>
      <c r="B3158" s="362">
        <v>10</v>
      </c>
      <c r="C3158" s="363">
        <v>3455.8690732096002</v>
      </c>
      <c r="D3158" s="363">
        <v>0</v>
      </c>
      <c r="E3158" s="363">
        <v>524.85029439988796</v>
      </c>
      <c r="F3158" s="363">
        <v>174.03120000000001</v>
      </c>
      <c r="G3158" s="363">
        <v>0</v>
      </c>
      <c r="H3158" s="363">
        <v>0</v>
      </c>
      <c r="I3158" s="363">
        <v>6210.8286651116305</v>
      </c>
      <c r="J3158" s="363">
        <v>0</v>
      </c>
      <c r="K3158" s="363">
        <v>176.81544299610601</v>
      </c>
    </row>
    <row r="3159" spans="1:11">
      <c r="A3159" s="361">
        <f t="shared" si="49"/>
        <v>45789</v>
      </c>
      <c r="B3159" s="362">
        <v>11</v>
      </c>
      <c r="C3159" s="363">
        <v>888.67404592785215</v>
      </c>
      <c r="D3159" s="363">
        <v>0</v>
      </c>
      <c r="E3159" s="363">
        <v>423.12166914815401</v>
      </c>
      <c r="F3159" s="363">
        <v>0</v>
      </c>
      <c r="G3159" s="363">
        <v>0</v>
      </c>
      <c r="H3159" s="363">
        <v>0</v>
      </c>
      <c r="I3159" s="363">
        <v>3834.6587342386806</v>
      </c>
      <c r="J3159" s="363">
        <v>0</v>
      </c>
      <c r="K3159" s="363">
        <v>0</v>
      </c>
    </row>
    <row r="3160" spans="1:11">
      <c r="A3160" s="361">
        <f t="shared" si="49"/>
        <v>45789</v>
      </c>
      <c r="B3160" s="362">
        <v>12</v>
      </c>
      <c r="C3160" s="363">
        <v>949.43581768794104</v>
      </c>
      <c r="D3160" s="363">
        <v>0</v>
      </c>
      <c r="E3160" s="363">
        <v>421.91559361999003</v>
      </c>
      <c r="F3160" s="363">
        <v>0</v>
      </c>
      <c r="G3160" s="363">
        <v>0</v>
      </c>
      <c r="H3160" s="363">
        <v>0</v>
      </c>
      <c r="I3160" s="363">
        <v>2473.0643665252501</v>
      </c>
      <c r="J3160" s="363">
        <v>0</v>
      </c>
      <c r="K3160" s="363">
        <v>0</v>
      </c>
    </row>
    <row r="3161" spans="1:11">
      <c r="A3161" s="361">
        <f t="shared" si="49"/>
        <v>45789</v>
      </c>
      <c r="B3161" s="362">
        <v>13</v>
      </c>
      <c r="C3161" s="363">
        <v>575.92740401466006</v>
      </c>
      <c r="D3161" s="363">
        <v>0</v>
      </c>
      <c r="E3161" s="363">
        <v>422.19530746194204</v>
      </c>
      <c r="F3161" s="363">
        <v>0</v>
      </c>
      <c r="G3161" s="363">
        <v>0</v>
      </c>
      <c r="H3161" s="363">
        <v>0</v>
      </c>
      <c r="I3161" s="363">
        <v>2037.7145028545501</v>
      </c>
      <c r="J3161" s="363">
        <v>0</v>
      </c>
      <c r="K3161" s="363">
        <v>0</v>
      </c>
    </row>
    <row r="3162" spans="1:11">
      <c r="A3162" s="361">
        <f t="shared" si="49"/>
        <v>45789</v>
      </c>
      <c r="B3162" s="362">
        <v>14</v>
      </c>
      <c r="C3162" s="363">
        <v>575.9262951421</v>
      </c>
      <c r="D3162" s="363">
        <v>0</v>
      </c>
      <c r="E3162" s="363">
        <v>420.08895639975702</v>
      </c>
      <c r="F3162" s="363">
        <v>1796.5486000000001</v>
      </c>
      <c r="G3162" s="363">
        <v>0</v>
      </c>
      <c r="H3162" s="363">
        <v>0</v>
      </c>
      <c r="I3162" s="363">
        <v>2252.3043573455902</v>
      </c>
      <c r="J3162" s="363">
        <v>0</v>
      </c>
      <c r="K3162" s="363">
        <v>0</v>
      </c>
    </row>
    <row r="3163" spans="1:11">
      <c r="A3163" s="361">
        <f t="shared" si="49"/>
        <v>45789</v>
      </c>
      <c r="B3163" s="362">
        <v>15</v>
      </c>
      <c r="C3163" s="363">
        <v>575.19348136162205</v>
      </c>
      <c r="D3163" s="363">
        <v>0</v>
      </c>
      <c r="E3163" s="363">
        <v>422.80491896375901</v>
      </c>
      <c r="F3163" s="363">
        <v>1796.5486000000001</v>
      </c>
      <c r="G3163" s="363">
        <v>0</v>
      </c>
      <c r="H3163" s="363">
        <v>0</v>
      </c>
      <c r="I3163" s="363">
        <v>3283.8281805246302</v>
      </c>
      <c r="J3163" s="363">
        <v>0</v>
      </c>
      <c r="K3163" s="363">
        <v>0</v>
      </c>
    </row>
    <row r="3164" spans="1:11">
      <c r="A3164" s="361">
        <f t="shared" si="49"/>
        <v>45789</v>
      </c>
      <c r="B3164" s="362">
        <v>16</v>
      </c>
      <c r="C3164" s="363">
        <v>574.94849548671198</v>
      </c>
      <c r="D3164" s="363">
        <v>0</v>
      </c>
      <c r="E3164" s="363">
        <v>422.65544095278005</v>
      </c>
      <c r="F3164" s="363">
        <v>1796.5486000000001</v>
      </c>
      <c r="G3164" s="363">
        <v>0</v>
      </c>
      <c r="H3164" s="363">
        <v>0</v>
      </c>
      <c r="I3164" s="363">
        <v>3360.1771619109404</v>
      </c>
      <c r="J3164" s="363">
        <v>0</v>
      </c>
      <c r="K3164" s="363">
        <v>0</v>
      </c>
    </row>
    <row r="3165" spans="1:11">
      <c r="A3165" s="361">
        <f t="shared" si="49"/>
        <v>45789</v>
      </c>
      <c r="B3165" s="362">
        <v>17</v>
      </c>
      <c r="C3165" s="363">
        <v>576.21201341436301</v>
      </c>
      <c r="D3165" s="363">
        <v>0</v>
      </c>
      <c r="E3165" s="363">
        <v>425.14548279574899</v>
      </c>
      <c r="F3165" s="363">
        <v>1796.5486000000001</v>
      </c>
      <c r="G3165" s="363">
        <v>0</v>
      </c>
      <c r="H3165" s="363">
        <v>0</v>
      </c>
      <c r="I3165" s="363">
        <v>1774.74802361356</v>
      </c>
      <c r="J3165" s="363">
        <v>0</v>
      </c>
      <c r="K3165" s="363">
        <v>0</v>
      </c>
    </row>
    <row r="3166" spans="1:11">
      <c r="A3166" s="361">
        <f t="shared" si="49"/>
        <v>45789</v>
      </c>
      <c r="B3166" s="362">
        <v>18</v>
      </c>
      <c r="C3166" s="363">
        <v>934.11909936853601</v>
      </c>
      <c r="D3166" s="363">
        <v>0</v>
      </c>
      <c r="E3166" s="363">
        <v>442.677717667894</v>
      </c>
      <c r="F3166" s="363">
        <v>2234.3729000000003</v>
      </c>
      <c r="G3166" s="363">
        <v>0</v>
      </c>
      <c r="H3166" s="363">
        <v>0</v>
      </c>
      <c r="I3166" s="363">
        <v>3216.1405081712196</v>
      </c>
      <c r="J3166" s="363">
        <v>0</v>
      </c>
      <c r="K3166" s="363">
        <v>0</v>
      </c>
    </row>
    <row r="3167" spans="1:11">
      <c r="A3167" s="361">
        <f t="shared" si="49"/>
        <v>45789</v>
      </c>
      <c r="B3167" s="362">
        <v>19</v>
      </c>
      <c r="C3167" s="363">
        <v>926.02260979136099</v>
      </c>
      <c r="D3167" s="363">
        <v>0</v>
      </c>
      <c r="E3167" s="363">
        <v>442.80261956402603</v>
      </c>
      <c r="F3167" s="363">
        <v>1741.6239</v>
      </c>
      <c r="G3167" s="363">
        <v>0</v>
      </c>
      <c r="H3167" s="363">
        <v>0</v>
      </c>
      <c r="I3167" s="363">
        <v>2678.3217529946496</v>
      </c>
      <c r="J3167" s="363">
        <v>0</v>
      </c>
      <c r="K3167" s="363">
        <v>0</v>
      </c>
    </row>
    <row r="3168" spans="1:11">
      <c r="A3168" s="361">
        <f t="shared" si="49"/>
        <v>45789</v>
      </c>
      <c r="B3168" s="362">
        <v>20</v>
      </c>
      <c r="C3168" s="363">
        <v>3954.47581272568</v>
      </c>
      <c r="D3168" s="363">
        <v>0</v>
      </c>
      <c r="E3168" s="363">
        <v>521.66656157541604</v>
      </c>
      <c r="F3168" s="363">
        <v>2093.5943000000002</v>
      </c>
      <c r="G3168" s="363">
        <v>0</v>
      </c>
      <c r="H3168" s="363">
        <v>0</v>
      </c>
      <c r="I3168" s="363">
        <v>2813.9255684053505</v>
      </c>
      <c r="J3168" s="363">
        <v>0</v>
      </c>
      <c r="K3168" s="363">
        <v>0</v>
      </c>
    </row>
    <row r="3169" spans="1:11">
      <c r="A3169" s="361">
        <f t="shared" si="49"/>
        <v>45789</v>
      </c>
      <c r="B3169" s="362">
        <v>21</v>
      </c>
      <c r="C3169" s="363">
        <v>1290.9773990144599</v>
      </c>
      <c r="D3169" s="363">
        <v>0</v>
      </c>
      <c r="E3169" s="363">
        <v>165.792280733512</v>
      </c>
      <c r="F3169" s="363">
        <v>0</v>
      </c>
      <c r="G3169" s="363">
        <v>0</v>
      </c>
      <c r="H3169" s="363">
        <v>0</v>
      </c>
      <c r="I3169" s="363">
        <v>1887.3744253704601</v>
      </c>
      <c r="J3169" s="363">
        <v>0</v>
      </c>
      <c r="K3169" s="363">
        <v>0</v>
      </c>
    </row>
    <row r="3170" spans="1:11">
      <c r="A3170" s="361">
        <f t="shared" si="49"/>
        <v>45789</v>
      </c>
      <c r="B3170" s="362">
        <v>22</v>
      </c>
      <c r="C3170" s="363">
        <v>811.4498929764851</v>
      </c>
      <c r="D3170" s="363">
        <v>0</v>
      </c>
      <c r="E3170" s="363">
        <v>0</v>
      </c>
      <c r="F3170" s="363">
        <v>0</v>
      </c>
      <c r="G3170" s="363">
        <v>0</v>
      </c>
      <c r="H3170" s="363">
        <v>0</v>
      </c>
      <c r="I3170" s="363">
        <v>4460.9441889381105</v>
      </c>
      <c r="J3170" s="363">
        <v>0</v>
      </c>
      <c r="K3170" s="363">
        <v>0</v>
      </c>
    </row>
    <row r="3171" spans="1:11">
      <c r="A3171" s="361">
        <f t="shared" si="49"/>
        <v>45789</v>
      </c>
      <c r="B3171" s="362">
        <v>23</v>
      </c>
      <c r="C3171" s="363">
        <v>687.42162527578205</v>
      </c>
      <c r="D3171" s="363">
        <v>0</v>
      </c>
      <c r="E3171" s="363">
        <v>0</v>
      </c>
      <c r="F3171" s="363">
        <v>0</v>
      </c>
      <c r="G3171" s="363">
        <v>0</v>
      </c>
      <c r="H3171" s="363">
        <v>0</v>
      </c>
      <c r="I3171" s="363">
        <v>5282.6965567489096</v>
      </c>
      <c r="J3171" s="363">
        <v>0</v>
      </c>
      <c r="K3171" s="363">
        <v>0</v>
      </c>
    </row>
    <row r="3172" spans="1:11">
      <c r="A3172" s="361">
        <f t="shared" si="49"/>
        <v>45790</v>
      </c>
      <c r="B3172" s="362">
        <v>0</v>
      </c>
      <c r="C3172" s="363">
        <v>725.04566268325505</v>
      </c>
      <c r="D3172" s="363">
        <v>0</v>
      </c>
      <c r="E3172" s="363">
        <v>0</v>
      </c>
      <c r="F3172" s="363">
        <v>0</v>
      </c>
      <c r="G3172" s="363">
        <v>0</v>
      </c>
      <c r="H3172" s="363">
        <v>0</v>
      </c>
      <c r="I3172" s="363">
        <v>5911.9508320252899</v>
      </c>
      <c r="J3172" s="363">
        <v>0</v>
      </c>
      <c r="K3172" s="363">
        <v>0</v>
      </c>
    </row>
    <row r="3173" spans="1:11">
      <c r="A3173" s="361">
        <f t="shared" si="49"/>
        <v>45790</v>
      </c>
      <c r="B3173" s="362">
        <v>1</v>
      </c>
      <c r="C3173" s="363">
        <v>725.21530455156312</v>
      </c>
      <c r="D3173" s="363">
        <v>0</v>
      </c>
      <c r="E3173" s="363">
        <v>0</v>
      </c>
      <c r="F3173" s="363">
        <v>0</v>
      </c>
      <c r="G3173" s="363">
        <v>0</v>
      </c>
      <c r="H3173" s="363">
        <v>0</v>
      </c>
      <c r="I3173" s="363">
        <v>5477.9139709723004</v>
      </c>
      <c r="J3173" s="363">
        <v>0</v>
      </c>
      <c r="K3173" s="363">
        <v>0</v>
      </c>
    </row>
    <row r="3174" spans="1:11">
      <c r="A3174" s="361">
        <f t="shared" si="49"/>
        <v>45790</v>
      </c>
      <c r="B3174" s="362">
        <v>2</v>
      </c>
      <c r="C3174" s="363">
        <v>726.3928589625591</v>
      </c>
      <c r="D3174" s="363">
        <v>0</v>
      </c>
      <c r="E3174" s="363">
        <v>0</v>
      </c>
      <c r="F3174" s="363">
        <v>0</v>
      </c>
      <c r="G3174" s="363">
        <v>0</v>
      </c>
      <c r="H3174" s="363">
        <v>0</v>
      </c>
      <c r="I3174" s="363">
        <v>3680.9755391122803</v>
      </c>
      <c r="J3174" s="363">
        <v>0</v>
      </c>
      <c r="K3174" s="363">
        <v>0</v>
      </c>
    </row>
    <row r="3175" spans="1:11">
      <c r="A3175" s="361">
        <f t="shared" si="49"/>
        <v>45790</v>
      </c>
      <c r="B3175" s="362">
        <v>3</v>
      </c>
      <c r="C3175" s="363">
        <v>726.73958909734904</v>
      </c>
      <c r="D3175" s="363">
        <v>0</v>
      </c>
      <c r="E3175" s="363">
        <v>0</v>
      </c>
      <c r="F3175" s="363">
        <v>0</v>
      </c>
      <c r="G3175" s="363">
        <v>0</v>
      </c>
      <c r="H3175" s="363">
        <v>0</v>
      </c>
      <c r="I3175" s="363">
        <v>4422.3527232841097</v>
      </c>
      <c r="J3175" s="363">
        <v>0</v>
      </c>
      <c r="K3175" s="363">
        <v>0</v>
      </c>
    </row>
    <row r="3176" spans="1:11">
      <c r="A3176" s="361">
        <f t="shared" si="49"/>
        <v>45790</v>
      </c>
      <c r="B3176" s="362">
        <v>4</v>
      </c>
      <c r="C3176" s="363">
        <v>727.878029563778</v>
      </c>
      <c r="D3176" s="363">
        <v>0</v>
      </c>
      <c r="E3176" s="363">
        <v>0</v>
      </c>
      <c r="F3176" s="363">
        <v>0</v>
      </c>
      <c r="G3176" s="363">
        <v>0</v>
      </c>
      <c r="H3176" s="363">
        <v>0</v>
      </c>
      <c r="I3176" s="363">
        <v>5166.18973650925</v>
      </c>
      <c r="J3176" s="363">
        <v>0</v>
      </c>
      <c r="K3176" s="363">
        <v>0</v>
      </c>
    </row>
    <row r="3177" spans="1:11">
      <c r="A3177" s="361">
        <f t="shared" si="49"/>
        <v>45790</v>
      </c>
      <c r="B3177" s="362">
        <v>5</v>
      </c>
      <c r="C3177" s="363">
        <v>726.04803382221701</v>
      </c>
      <c r="D3177" s="363">
        <v>0</v>
      </c>
      <c r="E3177" s="363">
        <v>0</v>
      </c>
      <c r="F3177" s="363">
        <v>0</v>
      </c>
      <c r="G3177" s="363">
        <v>0</v>
      </c>
      <c r="H3177" s="363">
        <v>0</v>
      </c>
      <c r="I3177" s="363">
        <v>6717.7612082165206</v>
      </c>
      <c r="J3177" s="363">
        <v>0</v>
      </c>
      <c r="K3177" s="363">
        <v>0</v>
      </c>
    </row>
    <row r="3178" spans="1:11">
      <c r="A3178" s="361">
        <f t="shared" si="49"/>
        <v>45790</v>
      </c>
      <c r="B3178" s="362">
        <v>6</v>
      </c>
      <c r="C3178" s="363">
        <v>0</v>
      </c>
      <c r="D3178" s="363">
        <v>0</v>
      </c>
      <c r="E3178" s="363">
        <v>0</v>
      </c>
      <c r="F3178" s="363">
        <v>0</v>
      </c>
      <c r="G3178" s="363">
        <v>0</v>
      </c>
      <c r="H3178" s="363">
        <v>0</v>
      </c>
      <c r="I3178" s="363">
        <v>1525.5711797103102</v>
      </c>
      <c r="J3178" s="363">
        <v>0</v>
      </c>
      <c r="K3178" s="363">
        <v>0</v>
      </c>
    </row>
    <row r="3179" spans="1:11">
      <c r="A3179" s="361">
        <f t="shared" si="49"/>
        <v>45790</v>
      </c>
      <c r="B3179" s="362">
        <v>7</v>
      </c>
      <c r="C3179" s="363">
        <v>0</v>
      </c>
      <c r="D3179" s="363">
        <v>0</v>
      </c>
      <c r="E3179" s="363">
        <v>0</v>
      </c>
      <c r="F3179" s="363">
        <v>0</v>
      </c>
      <c r="G3179" s="363">
        <v>0</v>
      </c>
      <c r="H3179" s="363">
        <v>0</v>
      </c>
      <c r="I3179" s="363">
        <v>394.10323779693204</v>
      </c>
      <c r="J3179" s="363">
        <v>0</v>
      </c>
      <c r="K3179" s="363">
        <v>0</v>
      </c>
    </row>
    <row r="3180" spans="1:11">
      <c r="A3180" s="361">
        <f t="shared" si="49"/>
        <v>45790</v>
      </c>
      <c r="B3180" s="362">
        <v>8</v>
      </c>
      <c r="C3180" s="363">
        <v>9.3854830275035681</v>
      </c>
      <c r="D3180" s="363">
        <v>0</v>
      </c>
      <c r="E3180" s="363">
        <v>0</v>
      </c>
      <c r="F3180" s="363">
        <v>0</v>
      </c>
      <c r="G3180" s="363">
        <v>0</v>
      </c>
      <c r="H3180" s="363">
        <v>0</v>
      </c>
      <c r="I3180" s="363">
        <v>438.20033474432307</v>
      </c>
      <c r="J3180" s="363">
        <v>0</v>
      </c>
      <c r="K3180" s="363">
        <v>0</v>
      </c>
    </row>
    <row r="3181" spans="1:11">
      <c r="A3181" s="361">
        <f t="shared" si="49"/>
        <v>45790</v>
      </c>
      <c r="B3181" s="362">
        <v>9</v>
      </c>
      <c r="C3181" s="363">
        <v>0</v>
      </c>
      <c r="D3181" s="363">
        <v>0</v>
      </c>
      <c r="E3181" s="363">
        <v>84.052142918565494</v>
      </c>
      <c r="F3181" s="363">
        <v>0</v>
      </c>
      <c r="G3181" s="363">
        <v>0</v>
      </c>
      <c r="H3181" s="363">
        <v>0</v>
      </c>
      <c r="I3181" s="363">
        <v>23.5274071499536</v>
      </c>
      <c r="J3181" s="363">
        <v>0</v>
      </c>
      <c r="K3181" s="363">
        <v>0</v>
      </c>
    </row>
    <row r="3182" spans="1:11">
      <c r="A3182" s="361">
        <f t="shared" si="49"/>
        <v>45790</v>
      </c>
      <c r="B3182" s="362">
        <v>10</v>
      </c>
      <c r="C3182" s="363">
        <v>0</v>
      </c>
      <c r="D3182" s="363">
        <v>0</v>
      </c>
      <c r="E3182" s="363">
        <v>93.277336021259586</v>
      </c>
      <c r="F3182" s="363">
        <v>0</v>
      </c>
      <c r="G3182" s="363">
        <v>0</v>
      </c>
      <c r="H3182" s="363">
        <v>0</v>
      </c>
      <c r="I3182" s="363">
        <v>0</v>
      </c>
      <c r="J3182" s="363">
        <v>0</v>
      </c>
      <c r="K3182" s="363">
        <v>0</v>
      </c>
    </row>
    <row r="3183" spans="1:11">
      <c r="A3183" s="361">
        <f t="shared" si="49"/>
        <v>45790</v>
      </c>
      <c r="B3183" s="362">
        <v>11</v>
      </c>
      <c r="C3183" s="363">
        <v>0</v>
      </c>
      <c r="D3183" s="363">
        <v>0</v>
      </c>
      <c r="E3183" s="363">
        <v>611.35881817524898</v>
      </c>
      <c r="F3183" s="363">
        <v>0</v>
      </c>
      <c r="G3183" s="363">
        <v>0</v>
      </c>
      <c r="H3183" s="363">
        <v>0</v>
      </c>
      <c r="I3183" s="363">
        <v>4026.1384780474204</v>
      </c>
      <c r="J3183" s="363">
        <v>0</v>
      </c>
      <c r="K3183" s="363">
        <v>420.68143965173499</v>
      </c>
    </row>
    <row r="3184" spans="1:11">
      <c r="A3184" s="361">
        <f t="shared" si="49"/>
        <v>45790</v>
      </c>
      <c r="B3184" s="362">
        <v>12</v>
      </c>
      <c r="C3184" s="363">
        <v>0</v>
      </c>
      <c r="D3184" s="363">
        <v>0</v>
      </c>
      <c r="E3184" s="363">
        <v>666.49348464342802</v>
      </c>
      <c r="F3184" s="363">
        <v>0</v>
      </c>
      <c r="G3184" s="363">
        <v>0</v>
      </c>
      <c r="H3184" s="363">
        <v>0</v>
      </c>
      <c r="I3184" s="363">
        <v>4091.9623462775003</v>
      </c>
      <c r="J3184" s="363">
        <v>0</v>
      </c>
      <c r="K3184" s="363">
        <v>824.06043416342004</v>
      </c>
    </row>
    <row r="3185" spans="1:11">
      <c r="A3185" s="361">
        <f t="shared" si="49"/>
        <v>45790</v>
      </c>
      <c r="B3185" s="362">
        <v>13</v>
      </c>
      <c r="C3185" s="363">
        <v>0</v>
      </c>
      <c r="D3185" s="363">
        <v>0</v>
      </c>
      <c r="E3185" s="363">
        <v>667.771293246092</v>
      </c>
      <c r="F3185" s="363">
        <v>678.47610000000009</v>
      </c>
      <c r="G3185" s="363">
        <v>0</v>
      </c>
      <c r="H3185" s="363">
        <v>0</v>
      </c>
      <c r="I3185" s="363">
        <v>3826.68307897963</v>
      </c>
      <c r="J3185" s="363">
        <v>0</v>
      </c>
      <c r="K3185" s="363">
        <v>1238.9038952365202</v>
      </c>
    </row>
    <row r="3186" spans="1:11">
      <c r="A3186" s="361">
        <f t="shared" si="49"/>
        <v>45790</v>
      </c>
      <c r="B3186" s="362">
        <v>14</v>
      </c>
      <c r="C3186" s="363">
        <v>0</v>
      </c>
      <c r="D3186" s="363">
        <v>0</v>
      </c>
      <c r="E3186" s="363">
        <v>669.80959339219703</v>
      </c>
      <c r="F3186" s="363">
        <v>678.47610000000009</v>
      </c>
      <c r="G3186" s="363">
        <v>0</v>
      </c>
      <c r="H3186" s="363">
        <v>0</v>
      </c>
      <c r="I3186" s="363">
        <v>3342.5540032982099</v>
      </c>
      <c r="J3186" s="363">
        <v>0</v>
      </c>
      <c r="K3186" s="363">
        <v>1693.5522683105501</v>
      </c>
    </row>
    <row r="3187" spans="1:11">
      <c r="A3187" s="361">
        <f t="shared" si="49"/>
        <v>45790</v>
      </c>
      <c r="B3187" s="362">
        <v>15</v>
      </c>
      <c r="C3187" s="363">
        <v>0</v>
      </c>
      <c r="D3187" s="363">
        <v>0</v>
      </c>
      <c r="E3187" s="363">
        <v>231.57338409575101</v>
      </c>
      <c r="F3187" s="363">
        <v>0</v>
      </c>
      <c r="G3187" s="363">
        <v>0</v>
      </c>
      <c r="H3187" s="363">
        <v>0</v>
      </c>
      <c r="I3187" s="363">
        <v>0</v>
      </c>
      <c r="J3187" s="363">
        <v>0</v>
      </c>
      <c r="K3187" s="363">
        <v>21.464753158725699</v>
      </c>
    </row>
    <row r="3188" spans="1:11">
      <c r="A3188" s="361">
        <f t="shared" si="49"/>
        <v>45790</v>
      </c>
      <c r="B3188" s="362">
        <v>16</v>
      </c>
      <c r="C3188" s="363">
        <v>0</v>
      </c>
      <c r="D3188" s="363">
        <v>0</v>
      </c>
      <c r="E3188" s="363">
        <v>230.88260649155603</v>
      </c>
      <c r="F3188" s="363">
        <v>0</v>
      </c>
      <c r="G3188" s="363">
        <v>0</v>
      </c>
      <c r="H3188" s="363">
        <v>0</v>
      </c>
      <c r="I3188" s="363">
        <v>47.476655947191496</v>
      </c>
      <c r="J3188" s="363">
        <v>0</v>
      </c>
      <c r="K3188" s="363">
        <v>54.344424389800004</v>
      </c>
    </row>
    <row r="3189" spans="1:11">
      <c r="A3189" s="361">
        <f t="shared" si="49"/>
        <v>45790</v>
      </c>
      <c r="B3189" s="362">
        <v>17</v>
      </c>
      <c r="C3189" s="363">
        <v>0</v>
      </c>
      <c r="D3189" s="363">
        <v>0</v>
      </c>
      <c r="E3189" s="363">
        <v>231.49487422926299</v>
      </c>
      <c r="F3189" s="363">
        <v>0</v>
      </c>
      <c r="G3189" s="363">
        <v>0</v>
      </c>
      <c r="H3189" s="363">
        <v>0</v>
      </c>
      <c r="I3189" s="363">
        <v>18.613861114383699</v>
      </c>
      <c r="J3189" s="363">
        <v>0</v>
      </c>
      <c r="K3189" s="363">
        <v>54.379728260126903</v>
      </c>
    </row>
    <row r="3190" spans="1:11">
      <c r="A3190" s="361">
        <f t="shared" si="49"/>
        <v>45790</v>
      </c>
      <c r="B3190" s="362">
        <v>18</v>
      </c>
      <c r="C3190" s="363">
        <v>0</v>
      </c>
      <c r="D3190" s="363">
        <v>0</v>
      </c>
      <c r="E3190" s="363">
        <v>190.69109479675001</v>
      </c>
      <c r="F3190" s="363">
        <v>0</v>
      </c>
      <c r="G3190" s="363">
        <v>0</v>
      </c>
      <c r="H3190" s="363">
        <v>0</v>
      </c>
      <c r="I3190" s="363">
        <v>11.392144666146001</v>
      </c>
      <c r="J3190" s="363">
        <v>0</v>
      </c>
      <c r="K3190" s="363">
        <v>0</v>
      </c>
    </row>
    <row r="3191" spans="1:11">
      <c r="A3191" s="361">
        <f t="shared" si="49"/>
        <v>45790</v>
      </c>
      <c r="B3191" s="362">
        <v>19</v>
      </c>
      <c r="C3191" s="363">
        <v>0</v>
      </c>
      <c r="D3191" s="363">
        <v>0</v>
      </c>
      <c r="E3191" s="363">
        <v>190.89800041788601</v>
      </c>
      <c r="F3191" s="363">
        <v>0</v>
      </c>
      <c r="G3191" s="363">
        <v>0</v>
      </c>
      <c r="H3191" s="363">
        <v>0</v>
      </c>
      <c r="I3191" s="363">
        <v>19.9719434641977</v>
      </c>
      <c r="J3191" s="363">
        <v>0</v>
      </c>
      <c r="K3191" s="363">
        <v>0</v>
      </c>
    </row>
    <row r="3192" spans="1:11">
      <c r="A3192" s="361">
        <f t="shared" si="49"/>
        <v>45790</v>
      </c>
      <c r="B3192" s="362">
        <v>20</v>
      </c>
      <c r="C3192" s="363">
        <v>0</v>
      </c>
      <c r="D3192" s="363">
        <v>0</v>
      </c>
      <c r="E3192" s="363">
        <v>130.57537668707201</v>
      </c>
      <c r="F3192" s="363">
        <v>0</v>
      </c>
      <c r="G3192" s="363">
        <v>0</v>
      </c>
      <c r="H3192" s="363">
        <v>0</v>
      </c>
      <c r="I3192" s="363">
        <v>6.82166802884751</v>
      </c>
      <c r="J3192" s="363">
        <v>0</v>
      </c>
      <c r="K3192" s="363">
        <v>0</v>
      </c>
    </row>
    <row r="3193" spans="1:11">
      <c r="A3193" s="361">
        <f t="shared" si="49"/>
        <v>45790</v>
      </c>
      <c r="B3193" s="362">
        <v>21</v>
      </c>
      <c r="C3193" s="363">
        <v>0</v>
      </c>
      <c r="D3193" s="363">
        <v>0</v>
      </c>
      <c r="E3193" s="363">
        <v>0</v>
      </c>
      <c r="F3193" s="363">
        <v>0</v>
      </c>
      <c r="G3193" s="363">
        <v>0</v>
      </c>
      <c r="H3193" s="363">
        <v>0</v>
      </c>
      <c r="I3193" s="363">
        <v>7.0648136243079902</v>
      </c>
      <c r="J3193" s="363">
        <v>0</v>
      </c>
      <c r="K3193" s="363">
        <v>0</v>
      </c>
    </row>
    <row r="3194" spans="1:11">
      <c r="A3194" s="361">
        <f t="shared" si="49"/>
        <v>45790</v>
      </c>
      <c r="B3194" s="362">
        <v>22</v>
      </c>
      <c r="C3194" s="363">
        <v>0</v>
      </c>
      <c r="D3194" s="363">
        <v>0</v>
      </c>
      <c r="E3194" s="363">
        <v>0</v>
      </c>
      <c r="F3194" s="363">
        <v>0</v>
      </c>
      <c r="G3194" s="363">
        <v>0</v>
      </c>
      <c r="H3194" s="363">
        <v>0</v>
      </c>
      <c r="I3194" s="363">
        <v>12.366948356297002</v>
      </c>
      <c r="J3194" s="363">
        <v>0</v>
      </c>
      <c r="K3194" s="363">
        <v>0</v>
      </c>
    </row>
    <row r="3195" spans="1:11">
      <c r="A3195" s="361">
        <f t="shared" si="49"/>
        <v>45790</v>
      </c>
      <c r="B3195" s="362">
        <v>23</v>
      </c>
      <c r="C3195" s="363">
        <v>0</v>
      </c>
      <c r="D3195" s="363">
        <v>0</v>
      </c>
      <c r="E3195" s="363">
        <v>0</v>
      </c>
      <c r="F3195" s="363">
        <v>0</v>
      </c>
      <c r="G3195" s="363">
        <v>0</v>
      </c>
      <c r="H3195" s="363">
        <v>0</v>
      </c>
      <c r="I3195" s="363">
        <v>1365.48133823595</v>
      </c>
      <c r="J3195" s="363">
        <v>0</v>
      </c>
      <c r="K3195" s="363">
        <v>274.38200054805998</v>
      </c>
    </row>
    <row r="3196" spans="1:11">
      <c r="A3196" s="361">
        <f t="shared" si="49"/>
        <v>45791</v>
      </c>
      <c r="B3196" s="362">
        <v>0</v>
      </c>
      <c r="C3196" s="363">
        <v>6006.4558460670405</v>
      </c>
      <c r="D3196" s="363">
        <v>0</v>
      </c>
      <c r="E3196" s="363">
        <v>0</v>
      </c>
      <c r="F3196" s="363">
        <v>46.583800000000004</v>
      </c>
      <c r="G3196" s="363">
        <v>0</v>
      </c>
      <c r="H3196" s="363">
        <v>0</v>
      </c>
      <c r="I3196" s="363">
        <v>2822.11603997569</v>
      </c>
      <c r="J3196" s="363">
        <v>0</v>
      </c>
      <c r="K3196" s="363">
        <v>0</v>
      </c>
    </row>
    <row r="3197" spans="1:11">
      <c r="A3197" s="361">
        <f t="shared" si="49"/>
        <v>45791</v>
      </c>
      <c r="B3197" s="362">
        <v>1</v>
      </c>
      <c r="C3197" s="363">
        <v>5762.1802300528707</v>
      </c>
      <c r="D3197" s="363">
        <v>0</v>
      </c>
      <c r="E3197" s="363">
        <v>0</v>
      </c>
      <c r="F3197" s="363">
        <v>344.85290000000003</v>
      </c>
      <c r="G3197" s="363">
        <v>0</v>
      </c>
      <c r="H3197" s="363">
        <v>0</v>
      </c>
      <c r="I3197" s="363">
        <v>3174.4046547586904</v>
      </c>
      <c r="J3197" s="363">
        <v>0</v>
      </c>
      <c r="K3197" s="363">
        <v>0</v>
      </c>
    </row>
    <row r="3198" spans="1:11">
      <c r="A3198" s="361">
        <f t="shared" si="49"/>
        <v>45791</v>
      </c>
      <c r="B3198" s="362">
        <v>2</v>
      </c>
      <c r="C3198" s="363">
        <v>5498.6228052591605</v>
      </c>
      <c r="D3198" s="363">
        <v>0</v>
      </c>
      <c r="E3198" s="363">
        <v>0</v>
      </c>
      <c r="F3198" s="363">
        <v>210.59740000000002</v>
      </c>
      <c r="G3198" s="363">
        <v>0</v>
      </c>
      <c r="H3198" s="363">
        <v>0</v>
      </c>
      <c r="I3198" s="363">
        <v>4036.8716811895706</v>
      </c>
      <c r="J3198" s="363">
        <v>0</v>
      </c>
      <c r="K3198" s="363">
        <v>0</v>
      </c>
    </row>
    <row r="3199" spans="1:11">
      <c r="A3199" s="361">
        <f t="shared" si="49"/>
        <v>45791</v>
      </c>
      <c r="B3199" s="362">
        <v>3</v>
      </c>
      <c r="C3199" s="363">
        <v>5209.8117731560496</v>
      </c>
      <c r="D3199" s="363">
        <v>0</v>
      </c>
      <c r="E3199" s="363">
        <v>0</v>
      </c>
      <c r="F3199" s="363">
        <v>315.8965</v>
      </c>
      <c r="G3199" s="363">
        <v>0</v>
      </c>
      <c r="H3199" s="363">
        <v>0</v>
      </c>
      <c r="I3199" s="363">
        <v>3929.0917735073604</v>
      </c>
      <c r="J3199" s="363">
        <v>0</v>
      </c>
      <c r="K3199" s="363">
        <v>0</v>
      </c>
    </row>
    <row r="3200" spans="1:11">
      <c r="A3200" s="361">
        <f t="shared" si="49"/>
        <v>45791</v>
      </c>
      <c r="B3200" s="362">
        <v>4</v>
      </c>
      <c r="C3200" s="363">
        <v>3350.9068940504203</v>
      </c>
      <c r="D3200" s="363">
        <v>0</v>
      </c>
      <c r="E3200" s="363">
        <v>0</v>
      </c>
      <c r="F3200" s="363">
        <v>262.96440000000001</v>
      </c>
      <c r="G3200" s="363">
        <v>0</v>
      </c>
      <c r="H3200" s="363">
        <v>0</v>
      </c>
      <c r="I3200" s="363">
        <v>2028.4496894086401</v>
      </c>
      <c r="J3200" s="363">
        <v>0</v>
      </c>
      <c r="K3200" s="363">
        <v>203.03634859103801</v>
      </c>
    </row>
    <row r="3201" spans="1:11">
      <c r="A3201" s="361">
        <f t="shared" si="49"/>
        <v>45791</v>
      </c>
      <c r="B3201" s="362">
        <v>5</v>
      </c>
      <c r="C3201" s="363">
        <v>3373.4504521426402</v>
      </c>
      <c r="D3201" s="363">
        <v>0</v>
      </c>
      <c r="E3201" s="363">
        <v>0</v>
      </c>
      <c r="F3201" s="363">
        <v>0</v>
      </c>
      <c r="G3201" s="363">
        <v>0</v>
      </c>
      <c r="H3201" s="363">
        <v>0</v>
      </c>
      <c r="I3201" s="363">
        <v>1973.24430435827</v>
      </c>
      <c r="J3201" s="363">
        <v>0</v>
      </c>
      <c r="K3201" s="363">
        <v>203.12402718073403</v>
      </c>
    </row>
    <row r="3202" spans="1:11">
      <c r="A3202" s="361">
        <f t="shared" si="49"/>
        <v>45791</v>
      </c>
      <c r="B3202" s="362">
        <v>6</v>
      </c>
      <c r="C3202" s="363">
        <v>1101.9433981816301</v>
      </c>
      <c r="D3202" s="363">
        <v>0</v>
      </c>
      <c r="E3202" s="363">
        <v>0</v>
      </c>
      <c r="F3202" s="363">
        <v>0</v>
      </c>
      <c r="G3202" s="363">
        <v>1040.87342387067</v>
      </c>
      <c r="H3202" s="363">
        <v>0</v>
      </c>
      <c r="I3202" s="363">
        <v>1321.16766689213</v>
      </c>
      <c r="J3202" s="363">
        <v>0</v>
      </c>
      <c r="K3202" s="363">
        <v>0</v>
      </c>
    </row>
    <row r="3203" spans="1:11">
      <c r="A3203" s="361">
        <f t="shared" si="49"/>
        <v>45791</v>
      </c>
      <c r="B3203" s="362">
        <v>7</v>
      </c>
      <c r="C3203" s="363">
        <v>1223.05863819463</v>
      </c>
      <c r="D3203" s="363">
        <v>0</v>
      </c>
      <c r="E3203" s="363">
        <v>237.41038938828402</v>
      </c>
      <c r="F3203" s="363">
        <v>2881.6125999999999</v>
      </c>
      <c r="G3203" s="363">
        <v>1213.1049129886899</v>
      </c>
      <c r="H3203" s="363">
        <v>0</v>
      </c>
      <c r="I3203" s="363">
        <v>1554.6681158536501</v>
      </c>
      <c r="J3203" s="363">
        <v>0</v>
      </c>
      <c r="K3203" s="363">
        <v>0</v>
      </c>
    </row>
    <row r="3204" spans="1:11">
      <c r="A3204" s="361">
        <f t="shared" si="49"/>
        <v>45791</v>
      </c>
      <c r="B3204" s="362">
        <v>8</v>
      </c>
      <c r="C3204" s="363">
        <v>435.31390611369409</v>
      </c>
      <c r="D3204" s="363">
        <v>0</v>
      </c>
      <c r="E3204" s="363">
        <v>192.67070301829301</v>
      </c>
      <c r="F3204" s="363">
        <v>1981.4453000000001</v>
      </c>
      <c r="G3204" s="363">
        <v>0</v>
      </c>
      <c r="H3204" s="363">
        <v>0</v>
      </c>
      <c r="I3204" s="363">
        <v>1460.6742649400101</v>
      </c>
      <c r="J3204" s="363">
        <v>0</v>
      </c>
      <c r="K3204" s="363">
        <v>0</v>
      </c>
    </row>
    <row r="3205" spans="1:11">
      <c r="A3205" s="361">
        <f t="shared" ref="A3205:A3268" si="50">IF(B3205=0,A3204+1,A3204)</f>
        <v>45791</v>
      </c>
      <c r="B3205" s="362">
        <v>9</v>
      </c>
      <c r="C3205" s="363">
        <v>0</v>
      </c>
      <c r="D3205" s="363">
        <v>0</v>
      </c>
      <c r="E3205" s="363">
        <v>106.572102325784</v>
      </c>
      <c r="F3205" s="363">
        <v>18.642700000000001</v>
      </c>
      <c r="G3205" s="363">
        <v>0</v>
      </c>
      <c r="H3205" s="363">
        <v>0</v>
      </c>
      <c r="I3205" s="363">
        <v>0</v>
      </c>
      <c r="J3205" s="363">
        <v>0</v>
      </c>
      <c r="K3205" s="363">
        <v>0</v>
      </c>
    </row>
    <row r="3206" spans="1:11">
      <c r="A3206" s="361">
        <f t="shared" si="50"/>
        <v>45791</v>
      </c>
      <c r="B3206" s="362">
        <v>10</v>
      </c>
      <c r="C3206" s="363">
        <v>0</v>
      </c>
      <c r="D3206" s="363">
        <v>0</v>
      </c>
      <c r="E3206" s="363">
        <v>134.73351870660099</v>
      </c>
      <c r="F3206" s="363">
        <v>18.642700000000001</v>
      </c>
      <c r="G3206" s="363">
        <v>0</v>
      </c>
      <c r="H3206" s="363">
        <v>0</v>
      </c>
      <c r="I3206" s="363">
        <v>0</v>
      </c>
      <c r="J3206" s="363">
        <v>0</v>
      </c>
      <c r="K3206" s="363">
        <v>0</v>
      </c>
    </row>
    <row r="3207" spans="1:11">
      <c r="A3207" s="361">
        <f t="shared" si="50"/>
        <v>45791</v>
      </c>
      <c r="B3207" s="362">
        <v>11</v>
      </c>
      <c r="C3207" s="363">
        <v>0</v>
      </c>
      <c r="D3207" s="363">
        <v>0</v>
      </c>
      <c r="E3207" s="363">
        <v>144.256140318642</v>
      </c>
      <c r="F3207" s="363">
        <v>102.4466</v>
      </c>
      <c r="G3207" s="363">
        <v>0</v>
      </c>
      <c r="H3207" s="363">
        <v>0</v>
      </c>
      <c r="I3207" s="363">
        <v>0</v>
      </c>
      <c r="J3207" s="363">
        <v>0</v>
      </c>
      <c r="K3207" s="363">
        <v>56.084495637884899</v>
      </c>
    </row>
    <row r="3208" spans="1:11">
      <c r="A3208" s="361">
        <f t="shared" si="50"/>
        <v>45791</v>
      </c>
      <c r="B3208" s="362">
        <v>12</v>
      </c>
      <c r="C3208" s="363">
        <v>0</v>
      </c>
      <c r="D3208" s="363">
        <v>0</v>
      </c>
      <c r="E3208" s="363">
        <v>144.07084711302801</v>
      </c>
      <c r="F3208" s="363">
        <v>102.4466</v>
      </c>
      <c r="G3208" s="363">
        <v>0</v>
      </c>
      <c r="H3208" s="363">
        <v>0</v>
      </c>
      <c r="I3208" s="363">
        <v>0</v>
      </c>
      <c r="J3208" s="363">
        <v>0</v>
      </c>
      <c r="K3208" s="363">
        <v>56.0541764165432</v>
      </c>
    </row>
    <row r="3209" spans="1:11">
      <c r="A3209" s="361">
        <f t="shared" si="50"/>
        <v>45791</v>
      </c>
      <c r="B3209" s="362">
        <v>13</v>
      </c>
      <c r="C3209" s="363">
        <v>0</v>
      </c>
      <c r="D3209" s="363">
        <v>0</v>
      </c>
      <c r="E3209" s="363">
        <v>134.63070078604201</v>
      </c>
      <c r="F3209" s="363">
        <v>18.642700000000001</v>
      </c>
      <c r="G3209" s="363">
        <v>0</v>
      </c>
      <c r="H3209" s="363">
        <v>0</v>
      </c>
      <c r="I3209" s="363">
        <v>0</v>
      </c>
      <c r="J3209" s="363">
        <v>0</v>
      </c>
      <c r="K3209" s="363">
        <v>6.1864077143432503</v>
      </c>
    </row>
    <row r="3210" spans="1:11">
      <c r="A3210" s="361">
        <f t="shared" si="50"/>
        <v>45791</v>
      </c>
      <c r="B3210" s="362">
        <v>14</v>
      </c>
      <c r="C3210" s="363">
        <v>6.5865458834241899</v>
      </c>
      <c r="D3210" s="363">
        <v>0</v>
      </c>
      <c r="E3210" s="363">
        <v>136.72499064877502</v>
      </c>
      <c r="F3210" s="363">
        <v>18.642700000000001</v>
      </c>
      <c r="G3210" s="363">
        <v>0</v>
      </c>
      <c r="H3210" s="363">
        <v>0</v>
      </c>
      <c r="I3210" s="363">
        <v>0</v>
      </c>
      <c r="J3210" s="363">
        <v>0</v>
      </c>
      <c r="K3210" s="363">
        <v>11.919616743800798</v>
      </c>
    </row>
    <row r="3211" spans="1:11">
      <c r="A3211" s="361">
        <f t="shared" si="50"/>
        <v>45791</v>
      </c>
      <c r="B3211" s="362">
        <v>15</v>
      </c>
      <c r="C3211" s="363">
        <v>0</v>
      </c>
      <c r="D3211" s="363">
        <v>0</v>
      </c>
      <c r="E3211" s="363">
        <v>0</v>
      </c>
      <c r="F3211" s="363">
        <v>0</v>
      </c>
      <c r="G3211" s="363">
        <v>0</v>
      </c>
      <c r="H3211" s="363">
        <v>0</v>
      </c>
      <c r="I3211" s="363">
        <v>0</v>
      </c>
      <c r="J3211" s="363">
        <v>0</v>
      </c>
      <c r="K3211" s="363">
        <v>402.69485240208502</v>
      </c>
    </row>
    <row r="3212" spans="1:11">
      <c r="A3212" s="361">
        <f t="shared" si="50"/>
        <v>45791</v>
      </c>
      <c r="B3212" s="362">
        <v>16</v>
      </c>
      <c r="C3212" s="363">
        <v>0</v>
      </c>
      <c r="D3212" s="363">
        <v>0</v>
      </c>
      <c r="E3212" s="363">
        <v>0</v>
      </c>
      <c r="F3212" s="363">
        <v>0</v>
      </c>
      <c r="G3212" s="363">
        <v>0</v>
      </c>
      <c r="H3212" s="363">
        <v>0</v>
      </c>
      <c r="I3212" s="363">
        <v>0</v>
      </c>
      <c r="J3212" s="363">
        <v>0</v>
      </c>
      <c r="K3212" s="363">
        <v>455.07104486510002</v>
      </c>
    </row>
    <row r="3213" spans="1:11">
      <c r="A3213" s="361">
        <f t="shared" si="50"/>
        <v>45791</v>
      </c>
      <c r="B3213" s="362">
        <v>17</v>
      </c>
      <c r="C3213" s="363">
        <v>0</v>
      </c>
      <c r="D3213" s="363">
        <v>0</v>
      </c>
      <c r="E3213" s="363">
        <v>0</v>
      </c>
      <c r="F3213" s="363">
        <v>0</v>
      </c>
      <c r="G3213" s="363">
        <v>0</v>
      </c>
      <c r="H3213" s="363">
        <v>0</v>
      </c>
      <c r="I3213" s="363">
        <v>0</v>
      </c>
      <c r="J3213" s="363">
        <v>0</v>
      </c>
      <c r="K3213" s="363">
        <v>144.101926222873</v>
      </c>
    </row>
    <row r="3214" spans="1:11">
      <c r="A3214" s="361">
        <f t="shared" si="50"/>
        <v>45791</v>
      </c>
      <c r="B3214" s="362">
        <v>18</v>
      </c>
      <c r="C3214" s="363">
        <v>8.6889178839224215</v>
      </c>
      <c r="D3214" s="363">
        <v>0</v>
      </c>
      <c r="E3214" s="363">
        <v>0</v>
      </c>
      <c r="F3214" s="363">
        <v>3128.7393000000002</v>
      </c>
      <c r="G3214" s="363">
        <v>0</v>
      </c>
      <c r="H3214" s="363">
        <v>0</v>
      </c>
      <c r="I3214" s="363">
        <v>0</v>
      </c>
      <c r="J3214" s="363">
        <v>0</v>
      </c>
      <c r="K3214" s="363">
        <v>0</v>
      </c>
    </row>
    <row r="3215" spans="1:11">
      <c r="A3215" s="361">
        <f t="shared" si="50"/>
        <v>45791</v>
      </c>
      <c r="B3215" s="362">
        <v>19</v>
      </c>
      <c r="C3215" s="363">
        <v>0.26055410676137303</v>
      </c>
      <c r="D3215" s="363">
        <v>0</v>
      </c>
      <c r="E3215" s="363">
        <v>0</v>
      </c>
      <c r="F3215" s="363">
        <v>2458.9719</v>
      </c>
      <c r="G3215" s="363">
        <v>0</v>
      </c>
      <c r="H3215" s="363">
        <v>0</v>
      </c>
      <c r="I3215" s="363">
        <v>0</v>
      </c>
      <c r="J3215" s="363">
        <v>0</v>
      </c>
      <c r="K3215" s="363">
        <v>0</v>
      </c>
    </row>
    <row r="3216" spans="1:11">
      <c r="A3216" s="361">
        <f t="shared" si="50"/>
        <v>45791</v>
      </c>
      <c r="B3216" s="362">
        <v>20</v>
      </c>
      <c r="C3216" s="363">
        <v>0</v>
      </c>
      <c r="D3216" s="363">
        <v>0</v>
      </c>
      <c r="E3216" s="363">
        <v>0</v>
      </c>
      <c r="F3216" s="363">
        <v>2383.1469999999999</v>
      </c>
      <c r="G3216" s="363">
        <v>0</v>
      </c>
      <c r="H3216" s="363">
        <v>0</v>
      </c>
      <c r="I3216" s="363">
        <v>0</v>
      </c>
      <c r="J3216" s="363">
        <v>0</v>
      </c>
      <c r="K3216" s="363">
        <v>0</v>
      </c>
    </row>
    <row r="3217" spans="1:11">
      <c r="A3217" s="361">
        <f t="shared" si="50"/>
        <v>45791</v>
      </c>
      <c r="B3217" s="362">
        <v>21</v>
      </c>
      <c r="C3217" s="363">
        <v>0</v>
      </c>
      <c r="D3217" s="363">
        <v>0</v>
      </c>
      <c r="E3217" s="363">
        <v>0</v>
      </c>
      <c r="F3217" s="363">
        <v>0</v>
      </c>
      <c r="G3217" s="363">
        <v>0</v>
      </c>
      <c r="H3217" s="363">
        <v>0</v>
      </c>
      <c r="I3217" s="363">
        <v>0</v>
      </c>
      <c r="J3217" s="363">
        <v>0</v>
      </c>
      <c r="K3217" s="363">
        <v>0</v>
      </c>
    </row>
    <row r="3218" spans="1:11">
      <c r="A3218" s="361">
        <f t="shared" si="50"/>
        <v>45791</v>
      </c>
      <c r="B3218" s="362">
        <v>22</v>
      </c>
      <c r="C3218" s="363">
        <v>18.062854201854798</v>
      </c>
      <c r="D3218" s="363">
        <v>0</v>
      </c>
      <c r="E3218" s="363">
        <v>0</v>
      </c>
      <c r="F3218" s="363">
        <v>0</v>
      </c>
      <c r="G3218" s="363">
        <v>0</v>
      </c>
      <c r="H3218" s="363">
        <v>0</v>
      </c>
      <c r="I3218" s="363">
        <v>0</v>
      </c>
      <c r="J3218" s="363">
        <v>0</v>
      </c>
      <c r="K3218" s="363">
        <v>0</v>
      </c>
    </row>
    <row r="3219" spans="1:11">
      <c r="A3219" s="361">
        <f t="shared" si="50"/>
        <v>45791</v>
      </c>
      <c r="B3219" s="362">
        <v>23</v>
      </c>
      <c r="C3219" s="363">
        <v>0</v>
      </c>
      <c r="D3219" s="363">
        <v>0</v>
      </c>
      <c r="E3219" s="363">
        <v>0</v>
      </c>
      <c r="F3219" s="363">
        <v>0</v>
      </c>
      <c r="G3219" s="363">
        <v>0</v>
      </c>
      <c r="H3219" s="363">
        <v>0</v>
      </c>
      <c r="I3219" s="363">
        <v>1118.12159431946</v>
      </c>
      <c r="J3219" s="363">
        <v>0</v>
      </c>
      <c r="K3219" s="363">
        <v>2774.8276029202198</v>
      </c>
    </row>
    <row r="3220" spans="1:11">
      <c r="A3220" s="361">
        <f t="shared" si="50"/>
        <v>45792</v>
      </c>
      <c r="B3220" s="362">
        <v>0</v>
      </c>
      <c r="C3220" s="363">
        <v>0</v>
      </c>
      <c r="D3220" s="363">
        <v>0</v>
      </c>
      <c r="E3220" s="363">
        <v>0</v>
      </c>
      <c r="F3220" s="363">
        <v>0</v>
      </c>
      <c r="G3220" s="363">
        <v>0</v>
      </c>
      <c r="H3220" s="363">
        <v>0</v>
      </c>
      <c r="I3220" s="363">
        <v>1096.5592921195403</v>
      </c>
      <c r="J3220" s="363">
        <v>0</v>
      </c>
      <c r="K3220" s="363">
        <v>0</v>
      </c>
    </row>
    <row r="3221" spans="1:11">
      <c r="A3221" s="361">
        <f t="shared" si="50"/>
        <v>45792</v>
      </c>
      <c r="B3221" s="362">
        <v>1</v>
      </c>
      <c r="C3221" s="363">
        <v>0</v>
      </c>
      <c r="D3221" s="363">
        <v>0</v>
      </c>
      <c r="E3221" s="363">
        <v>0</v>
      </c>
      <c r="F3221" s="363">
        <v>0</v>
      </c>
      <c r="G3221" s="363">
        <v>0</v>
      </c>
      <c r="H3221" s="363">
        <v>0</v>
      </c>
      <c r="I3221" s="363">
        <v>587.5554729595101</v>
      </c>
      <c r="J3221" s="363">
        <v>0</v>
      </c>
      <c r="K3221" s="363">
        <v>0</v>
      </c>
    </row>
    <row r="3222" spans="1:11">
      <c r="A3222" s="361">
        <f t="shared" si="50"/>
        <v>45792</v>
      </c>
      <c r="B3222" s="362">
        <v>2</v>
      </c>
      <c r="C3222" s="363">
        <v>0</v>
      </c>
      <c r="D3222" s="363">
        <v>0</v>
      </c>
      <c r="E3222" s="363">
        <v>0</v>
      </c>
      <c r="F3222" s="363">
        <v>0</v>
      </c>
      <c r="G3222" s="363">
        <v>0</v>
      </c>
      <c r="H3222" s="363">
        <v>0</v>
      </c>
      <c r="I3222" s="363">
        <v>564.11244154382393</v>
      </c>
      <c r="J3222" s="363">
        <v>0</v>
      </c>
      <c r="K3222" s="363">
        <v>0</v>
      </c>
    </row>
    <row r="3223" spans="1:11">
      <c r="A3223" s="361">
        <f t="shared" si="50"/>
        <v>45792</v>
      </c>
      <c r="B3223" s="362">
        <v>3</v>
      </c>
      <c r="C3223" s="363">
        <v>0</v>
      </c>
      <c r="D3223" s="363">
        <v>0</v>
      </c>
      <c r="E3223" s="363">
        <v>0</v>
      </c>
      <c r="F3223" s="363">
        <v>0</v>
      </c>
      <c r="G3223" s="363">
        <v>0</v>
      </c>
      <c r="H3223" s="363">
        <v>0</v>
      </c>
      <c r="I3223" s="363">
        <v>1686.3532783214901</v>
      </c>
      <c r="J3223" s="363">
        <v>0</v>
      </c>
      <c r="K3223" s="363">
        <v>555.24494534019607</v>
      </c>
    </row>
    <row r="3224" spans="1:11">
      <c r="A3224" s="361">
        <f t="shared" si="50"/>
        <v>45792</v>
      </c>
      <c r="B3224" s="362">
        <v>4</v>
      </c>
      <c r="C3224" s="363">
        <v>0</v>
      </c>
      <c r="D3224" s="363">
        <v>0</v>
      </c>
      <c r="E3224" s="363">
        <v>0</v>
      </c>
      <c r="F3224" s="363">
        <v>0</v>
      </c>
      <c r="G3224" s="363">
        <v>0</v>
      </c>
      <c r="H3224" s="363">
        <v>0</v>
      </c>
      <c r="I3224" s="363">
        <v>731.03892876305497</v>
      </c>
      <c r="J3224" s="363">
        <v>0</v>
      </c>
      <c r="K3224" s="363">
        <v>0</v>
      </c>
    </row>
    <row r="3225" spans="1:11">
      <c r="A3225" s="361">
        <f t="shared" si="50"/>
        <v>45792</v>
      </c>
      <c r="B3225" s="362">
        <v>5</v>
      </c>
      <c r="C3225" s="363">
        <v>0</v>
      </c>
      <c r="D3225" s="363">
        <v>0</v>
      </c>
      <c r="E3225" s="363">
        <v>0</v>
      </c>
      <c r="F3225" s="363">
        <v>0</v>
      </c>
      <c r="G3225" s="363">
        <v>0</v>
      </c>
      <c r="H3225" s="363">
        <v>0</v>
      </c>
      <c r="I3225" s="363">
        <v>751.39416884580601</v>
      </c>
      <c r="J3225" s="363">
        <v>0</v>
      </c>
      <c r="K3225" s="363">
        <v>0</v>
      </c>
    </row>
    <row r="3226" spans="1:11">
      <c r="A3226" s="361">
        <f t="shared" si="50"/>
        <v>45792</v>
      </c>
      <c r="B3226" s="362">
        <v>6</v>
      </c>
      <c r="C3226" s="363">
        <v>2.4696604592923199</v>
      </c>
      <c r="D3226" s="363">
        <v>0</v>
      </c>
      <c r="E3226" s="363">
        <v>0</v>
      </c>
      <c r="F3226" s="363">
        <v>69.719099999999997</v>
      </c>
      <c r="G3226" s="363">
        <v>0</v>
      </c>
      <c r="H3226" s="363">
        <v>0</v>
      </c>
      <c r="I3226" s="363">
        <v>0</v>
      </c>
      <c r="J3226" s="363">
        <v>0</v>
      </c>
      <c r="K3226" s="363">
        <v>0</v>
      </c>
    </row>
    <row r="3227" spans="1:11">
      <c r="A3227" s="361">
        <f t="shared" si="50"/>
        <v>45792</v>
      </c>
      <c r="B3227" s="362">
        <v>7</v>
      </c>
      <c r="C3227" s="363">
        <v>0</v>
      </c>
      <c r="D3227" s="363">
        <v>0</v>
      </c>
      <c r="E3227" s="363">
        <v>62.2947434982445</v>
      </c>
      <c r="F3227" s="363">
        <v>69.719099999999997</v>
      </c>
      <c r="G3227" s="363">
        <v>0</v>
      </c>
      <c r="H3227" s="363">
        <v>0</v>
      </c>
      <c r="I3227" s="363">
        <v>0</v>
      </c>
      <c r="J3227" s="363">
        <v>0</v>
      </c>
      <c r="K3227" s="363">
        <v>0</v>
      </c>
    </row>
    <row r="3228" spans="1:11">
      <c r="A3228" s="361">
        <f t="shared" si="50"/>
        <v>45792</v>
      </c>
      <c r="B3228" s="362">
        <v>8</v>
      </c>
      <c r="C3228" s="363">
        <v>0</v>
      </c>
      <c r="D3228" s="363">
        <v>0</v>
      </c>
      <c r="E3228" s="363">
        <v>107.72971756404701</v>
      </c>
      <c r="F3228" s="363">
        <v>0</v>
      </c>
      <c r="G3228" s="363">
        <v>0</v>
      </c>
      <c r="H3228" s="363">
        <v>0</v>
      </c>
      <c r="I3228" s="363">
        <v>0</v>
      </c>
      <c r="J3228" s="363">
        <v>0</v>
      </c>
      <c r="K3228" s="363">
        <v>0</v>
      </c>
    </row>
    <row r="3229" spans="1:11">
      <c r="A3229" s="361">
        <f t="shared" si="50"/>
        <v>45792</v>
      </c>
      <c r="B3229" s="362">
        <v>9</v>
      </c>
      <c r="C3229" s="363">
        <v>0.353704356657631</v>
      </c>
      <c r="D3229" s="363">
        <v>0</v>
      </c>
      <c r="E3229" s="363">
        <v>110.697046081463</v>
      </c>
      <c r="F3229" s="363">
        <v>0</v>
      </c>
      <c r="G3229" s="363">
        <v>0</v>
      </c>
      <c r="H3229" s="363">
        <v>0</v>
      </c>
      <c r="I3229" s="363">
        <v>0</v>
      </c>
      <c r="J3229" s="363">
        <v>0</v>
      </c>
      <c r="K3229" s="363">
        <v>0</v>
      </c>
    </row>
    <row r="3230" spans="1:11">
      <c r="A3230" s="361">
        <f t="shared" si="50"/>
        <v>45792</v>
      </c>
      <c r="B3230" s="362">
        <v>10</v>
      </c>
      <c r="C3230" s="363">
        <v>0</v>
      </c>
      <c r="D3230" s="363">
        <v>0</v>
      </c>
      <c r="E3230" s="363">
        <v>0</v>
      </c>
      <c r="F3230" s="363">
        <v>0</v>
      </c>
      <c r="G3230" s="363">
        <v>0</v>
      </c>
      <c r="H3230" s="363">
        <v>0</v>
      </c>
      <c r="I3230" s="363">
        <v>0</v>
      </c>
      <c r="J3230" s="363">
        <v>0</v>
      </c>
      <c r="K3230" s="363">
        <v>0</v>
      </c>
    </row>
    <row r="3231" spans="1:11">
      <c r="A3231" s="361">
        <f t="shared" si="50"/>
        <v>45792</v>
      </c>
      <c r="B3231" s="362">
        <v>11</v>
      </c>
      <c r="C3231" s="363">
        <v>0</v>
      </c>
      <c r="D3231" s="363">
        <v>0</v>
      </c>
      <c r="E3231" s="363">
        <v>0</v>
      </c>
      <c r="F3231" s="363">
        <v>0</v>
      </c>
      <c r="G3231" s="363">
        <v>0</v>
      </c>
      <c r="H3231" s="363">
        <v>0</v>
      </c>
      <c r="I3231" s="363">
        <v>0</v>
      </c>
      <c r="J3231" s="363">
        <v>0</v>
      </c>
      <c r="K3231" s="363">
        <v>29.953533980478202</v>
      </c>
    </row>
    <row r="3232" spans="1:11">
      <c r="A3232" s="361">
        <f t="shared" si="50"/>
        <v>45792</v>
      </c>
      <c r="B3232" s="362">
        <v>12</v>
      </c>
      <c r="C3232" s="363">
        <v>0</v>
      </c>
      <c r="D3232" s="363">
        <v>0</v>
      </c>
      <c r="E3232" s="363">
        <v>0</v>
      </c>
      <c r="F3232" s="363">
        <v>0</v>
      </c>
      <c r="G3232" s="363">
        <v>0</v>
      </c>
      <c r="H3232" s="363">
        <v>0</v>
      </c>
      <c r="I3232" s="363">
        <v>0</v>
      </c>
      <c r="J3232" s="363">
        <v>0</v>
      </c>
      <c r="K3232" s="363">
        <v>29.789642541467796</v>
      </c>
    </row>
    <row r="3233" spans="1:11">
      <c r="A3233" s="361">
        <f t="shared" si="50"/>
        <v>45792</v>
      </c>
      <c r="B3233" s="362">
        <v>13</v>
      </c>
      <c r="C3233" s="363">
        <v>0</v>
      </c>
      <c r="D3233" s="363">
        <v>0</v>
      </c>
      <c r="E3233" s="363">
        <v>0</v>
      </c>
      <c r="F3233" s="363">
        <v>0</v>
      </c>
      <c r="G3233" s="363">
        <v>0</v>
      </c>
      <c r="H3233" s="363">
        <v>0</v>
      </c>
      <c r="I3233" s="363">
        <v>0</v>
      </c>
      <c r="J3233" s="363">
        <v>0</v>
      </c>
      <c r="K3233" s="363">
        <v>31.090132310075798</v>
      </c>
    </row>
    <row r="3234" spans="1:11">
      <c r="A3234" s="361">
        <f t="shared" si="50"/>
        <v>45792</v>
      </c>
      <c r="B3234" s="362">
        <v>14</v>
      </c>
      <c r="C3234" s="363">
        <v>0</v>
      </c>
      <c r="D3234" s="363">
        <v>0</v>
      </c>
      <c r="E3234" s="363">
        <v>0</v>
      </c>
      <c r="F3234" s="363">
        <v>0</v>
      </c>
      <c r="G3234" s="363">
        <v>0</v>
      </c>
      <c r="H3234" s="363">
        <v>0</v>
      </c>
      <c r="I3234" s="363">
        <v>0</v>
      </c>
      <c r="J3234" s="363">
        <v>0</v>
      </c>
      <c r="K3234" s="363">
        <v>0</v>
      </c>
    </row>
    <row r="3235" spans="1:11">
      <c r="A3235" s="361">
        <f t="shared" si="50"/>
        <v>45792</v>
      </c>
      <c r="B3235" s="362">
        <v>15</v>
      </c>
      <c r="C3235" s="363">
        <v>0</v>
      </c>
      <c r="D3235" s="363">
        <v>0</v>
      </c>
      <c r="E3235" s="363">
        <v>0</v>
      </c>
      <c r="F3235" s="363">
        <v>0</v>
      </c>
      <c r="G3235" s="363">
        <v>0</v>
      </c>
      <c r="H3235" s="363">
        <v>0</v>
      </c>
      <c r="I3235" s="363">
        <v>0</v>
      </c>
      <c r="J3235" s="363">
        <v>0</v>
      </c>
      <c r="K3235" s="363">
        <v>0</v>
      </c>
    </row>
    <row r="3236" spans="1:11">
      <c r="A3236" s="361">
        <f t="shared" si="50"/>
        <v>45792</v>
      </c>
      <c r="B3236" s="362">
        <v>16</v>
      </c>
      <c r="C3236" s="363">
        <v>0</v>
      </c>
      <c r="D3236" s="363">
        <v>0</v>
      </c>
      <c r="E3236" s="363">
        <v>0</v>
      </c>
      <c r="F3236" s="363">
        <v>0</v>
      </c>
      <c r="G3236" s="363">
        <v>0</v>
      </c>
      <c r="H3236" s="363">
        <v>0</v>
      </c>
      <c r="I3236" s="363">
        <v>0</v>
      </c>
      <c r="J3236" s="363">
        <v>0</v>
      </c>
      <c r="K3236" s="363">
        <v>0</v>
      </c>
    </row>
    <row r="3237" spans="1:11">
      <c r="A3237" s="361">
        <f t="shared" si="50"/>
        <v>45792</v>
      </c>
      <c r="B3237" s="362">
        <v>17</v>
      </c>
      <c r="C3237" s="363">
        <v>0</v>
      </c>
      <c r="D3237" s="363">
        <v>0</v>
      </c>
      <c r="E3237" s="363">
        <v>0</v>
      </c>
      <c r="F3237" s="363">
        <v>0</v>
      </c>
      <c r="G3237" s="363">
        <v>0</v>
      </c>
      <c r="H3237" s="363">
        <v>0</v>
      </c>
      <c r="I3237" s="363">
        <v>0</v>
      </c>
      <c r="J3237" s="363">
        <v>0</v>
      </c>
      <c r="K3237" s="363">
        <v>0</v>
      </c>
    </row>
    <row r="3238" spans="1:11">
      <c r="A3238" s="361">
        <f t="shared" si="50"/>
        <v>45792</v>
      </c>
      <c r="B3238" s="362">
        <v>18</v>
      </c>
      <c r="C3238" s="363">
        <v>8.8411678340403004</v>
      </c>
      <c r="D3238" s="363">
        <v>0</v>
      </c>
      <c r="E3238" s="363">
        <v>0</v>
      </c>
      <c r="F3238" s="363">
        <v>0</v>
      </c>
      <c r="G3238" s="363">
        <v>0</v>
      </c>
      <c r="H3238" s="363">
        <v>0</v>
      </c>
      <c r="I3238" s="363">
        <v>0</v>
      </c>
      <c r="J3238" s="363">
        <v>0</v>
      </c>
      <c r="K3238" s="363">
        <v>0</v>
      </c>
    </row>
    <row r="3239" spans="1:11">
      <c r="A3239" s="361">
        <f t="shared" si="50"/>
        <v>45792</v>
      </c>
      <c r="B3239" s="362">
        <v>19</v>
      </c>
      <c r="C3239" s="363">
        <v>0</v>
      </c>
      <c r="D3239" s="363">
        <v>0</v>
      </c>
      <c r="E3239" s="363">
        <v>0</v>
      </c>
      <c r="F3239" s="363">
        <v>0</v>
      </c>
      <c r="G3239" s="363">
        <v>0</v>
      </c>
      <c r="H3239" s="363">
        <v>0</v>
      </c>
      <c r="I3239" s="363">
        <v>0</v>
      </c>
      <c r="J3239" s="363">
        <v>0</v>
      </c>
      <c r="K3239" s="363">
        <v>0</v>
      </c>
    </row>
    <row r="3240" spans="1:11">
      <c r="A3240" s="361">
        <f t="shared" si="50"/>
        <v>45792</v>
      </c>
      <c r="B3240" s="362">
        <v>20</v>
      </c>
      <c r="C3240" s="363">
        <v>0</v>
      </c>
      <c r="D3240" s="363">
        <v>0</v>
      </c>
      <c r="E3240" s="363">
        <v>0</v>
      </c>
      <c r="F3240" s="363">
        <v>0</v>
      </c>
      <c r="G3240" s="363">
        <v>0</v>
      </c>
      <c r="H3240" s="363">
        <v>0</v>
      </c>
      <c r="I3240" s="363">
        <v>0</v>
      </c>
      <c r="J3240" s="363">
        <v>0</v>
      </c>
      <c r="K3240" s="363">
        <v>0</v>
      </c>
    </row>
    <row r="3241" spans="1:11">
      <c r="A3241" s="361">
        <f t="shared" si="50"/>
        <v>45792</v>
      </c>
      <c r="B3241" s="362">
        <v>21</v>
      </c>
      <c r="C3241" s="363">
        <v>0</v>
      </c>
      <c r="D3241" s="363">
        <v>0</v>
      </c>
      <c r="E3241" s="363">
        <v>0</v>
      </c>
      <c r="F3241" s="363">
        <v>0</v>
      </c>
      <c r="G3241" s="363">
        <v>0</v>
      </c>
      <c r="H3241" s="363">
        <v>0</v>
      </c>
      <c r="I3241" s="363">
        <v>0</v>
      </c>
      <c r="J3241" s="363">
        <v>0</v>
      </c>
      <c r="K3241" s="363">
        <v>0</v>
      </c>
    </row>
    <row r="3242" spans="1:11">
      <c r="A3242" s="361">
        <f t="shared" si="50"/>
        <v>45792</v>
      </c>
      <c r="B3242" s="362">
        <v>22</v>
      </c>
      <c r="C3242" s="363">
        <v>0</v>
      </c>
      <c r="D3242" s="363">
        <v>0</v>
      </c>
      <c r="E3242" s="363">
        <v>0</v>
      </c>
      <c r="F3242" s="363">
        <v>0</v>
      </c>
      <c r="G3242" s="363">
        <v>0</v>
      </c>
      <c r="H3242" s="363">
        <v>0</v>
      </c>
      <c r="I3242" s="363">
        <v>0</v>
      </c>
      <c r="J3242" s="363">
        <v>0</v>
      </c>
      <c r="K3242" s="363">
        <v>0</v>
      </c>
    </row>
    <row r="3243" spans="1:11">
      <c r="A3243" s="361">
        <f t="shared" si="50"/>
        <v>45792</v>
      </c>
      <c r="B3243" s="362">
        <v>23</v>
      </c>
      <c r="C3243" s="363">
        <v>149.199985653342</v>
      </c>
      <c r="D3243" s="363">
        <v>0</v>
      </c>
      <c r="E3243" s="363">
        <v>0</v>
      </c>
      <c r="F3243" s="363">
        <v>0</v>
      </c>
      <c r="G3243" s="363">
        <v>0</v>
      </c>
      <c r="H3243" s="363">
        <v>0</v>
      </c>
      <c r="I3243" s="363">
        <v>0</v>
      </c>
      <c r="J3243" s="363">
        <v>0</v>
      </c>
      <c r="K3243" s="363">
        <v>0</v>
      </c>
    </row>
    <row r="3244" spans="1:11">
      <c r="A3244" s="361">
        <f t="shared" si="50"/>
        <v>45793</v>
      </c>
      <c r="B3244" s="362">
        <v>0</v>
      </c>
      <c r="C3244" s="363">
        <v>0</v>
      </c>
      <c r="D3244" s="363">
        <v>0</v>
      </c>
      <c r="E3244" s="363">
        <v>0</v>
      </c>
      <c r="F3244" s="363">
        <v>0</v>
      </c>
      <c r="G3244" s="363">
        <v>0</v>
      </c>
      <c r="H3244" s="363">
        <v>0</v>
      </c>
      <c r="I3244" s="363">
        <v>790.24706533951507</v>
      </c>
      <c r="J3244" s="363">
        <v>0</v>
      </c>
      <c r="K3244" s="363">
        <v>0</v>
      </c>
    </row>
    <row r="3245" spans="1:11">
      <c r="A3245" s="361">
        <f t="shared" si="50"/>
        <v>45793</v>
      </c>
      <c r="B3245" s="362">
        <v>1</v>
      </c>
      <c r="C3245" s="363">
        <v>0</v>
      </c>
      <c r="D3245" s="363">
        <v>0</v>
      </c>
      <c r="E3245" s="363">
        <v>0</v>
      </c>
      <c r="F3245" s="363">
        <v>0</v>
      </c>
      <c r="G3245" s="363">
        <v>0</v>
      </c>
      <c r="H3245" s="363">
        <v>0</v>
      </c>
      <c r="I3245" s="363">
        <v>511.047337890341</v>
      </c>
      <c r="J3245" s="363">
        <v>0</v>
      </c>
      <c r="K3245" s="363">
        <v>0</v>
      </c>
    </row>
    <row r="3246" spans="1:11">
      <c r="A3246" s="361">
        <f t="shared" si="50"/>
        <v>45793</v>
      </c>
      <c r="B3246" s="362">
        <v>2</v>
      </c>
      <c r="C3246" s="363">
        <v>0</v>
      </c>
      <c r="D3246" s="363">
        <v>0</v>
      </c>
      <c r="E3246" s="363">
        <v>0</v>
      </c>
      <c r="F3246" s="363">
        <v>0</v>
      </c>
      <c r="G3246" s="363">
        <v>0</v>
      </c>
      <c r="H3246" s="363">
        <v>0</v>
      </c>
      <c r="I3246" s="363">
        <v>1000.91068971869</v>
      </c>
      <c r="J3246" s="363">
        <v>0</v>
      </c>
      <c r="K3246" s="363">
        <v>0</v>
      </c>
    </row>
    <row r="3247" spans="1:11">
      <c r="A3247" s="361">
        <f t="shared" si="50"/>
        <v>45793</v>
      </c>
      <c r="B3247" s="362">
        <v>3</v>
      </c>
      <c r="C3247" s="363">
        <v>0</v>
      </c>
      <c r="D3247" s="363">
        <v>0</v>
      </c>
      <c r="E3247" s="363">
        <v>0</v>
      </c>
      <c r="F3247" s="363">
        <v>0</v>
      </c>
      <c r="G3247" s="363">
        <v>0</v>
      </c>
      <c r="H3247" s="363">
        <v>0</v>
      </c>
      <c r="I3247" s="363">
        <v>982.44073015481194</v>
      </c>
      <c r="J3247" s="363">
        <v>0</v>
      </c>
      <c r="K3247" s="363">
        <v>0</v>
      </c>
    </row>
    <row r="3248" spans="1:11">
      <c r="A3248" s="361">
        <f t="shared" si="50"/>
        <v>45793</v>
      </c>
      <c r="B3248" s="362">
        <v>4</v>
      </c>
      <c r="C3248" s="363">
        <v>231.148187342889</v>
      </c>
      <c r="D3248" s="363">
        <v>0</v>
      </c>
      <c r="E3248" s="363">
        <v>0</v>
      </c>
      <c r="F3248" s="363">
        <v>0</v>
      </c>
      <c r="G3248" s="363">
        <v>0</v>
      </c>
      <c r="H3248" s="363">
        <v>0</v>
      </c>
      <c r="I3248" s="363">
        <v>1473.41849569531</v>
      </c>
      <c r="J3248" s="363">
        <v>0</v>
      </c>
      <c r="K3248" s="363">
        <v>0</v>
      </c>
    </row>
    <row r="3249" spans="1:11">
      <c r="A3249" s="361">
        <f t="shared" si="50"/>
        <v>45793</v>
      </c>
      <c r="B3249" s="362">
        <v>5</v>
      </c>
      <c r="C3249" s="363">
        <v>0</v>
      </c>
      <c r="D3249" s="363">
        <v>0</v>
      </c>
      <c r="E3249" s="363">
        <v>0</v>
      </c>
      <c r="F3249" s="363">
        <v>0</v>
      </c>
      <c r="G3249" s="363">
        <v>0</v>
      </c>
      <c r="H3249" s="363">
        <v>0</v>
      </c>
      <c r="I3249" s="363">
        <v>1623.6968849970503</v>
      </c>
      <c r="J3249" s="363">
        <v>0</v>
      </c>
      <c r="K3249" s="363">
        <v>0</v>
      </c>
    </row>
    <row r="3250" spans="1:11">
      <c r="A3250" s="361">
        <f t="shared" si="50"/>
        <v>45793</v>
      </c>
      <c r="B3250" s="362">
        <v>6</v>
      </c>
      <c r="C3250" s="363">
        <v>0</v>
      </c>
      <c r="D3250" s="363">
        <v>0</v>
      </c>
      <c r="E3250" s="363">
        <v>0</v>
      </c>
      <c r="F3250" s="363">
        <v>0</v>
      </c>
      <c r="G3250" s="363">
        <v>0</v>
      </c>
      <c r="H3250" s="363">
        <v>0</v>
      </c>
      <c r="I3250" s="363">
        <v>0</v>
      </c>
      <c r="J3250" s="363">
        <v>0</v>
      </c>
      <c r="K3250" s="363">
        <v>0</v>
      </c>
    </row>
    <row r="3251" spans="1:11">
      <c r="A3251" s="361">
        <f t="shared" si="50"/>
        <v>45793</v>
      </c>
      <c r="B3251" s="362">
        <v>7</v>
      </c>
      <c r="C3251" s="363">
        <v>0</v>
      </c>
      <c r="D3251" s="363">
        <v>0</v>
      </c>
      <c r="E3251" s="363">
        <v>0</v>
      </c>
      <c r="F3251" s="363">
        <v>0</v>
      </c>
      <c r="G3251" s="363">
        <v>0</v>
      </c>
      <c r="H3251" s="363">
        <v>0</v>
      </c>
      <c r="I3251" s="363">
        <v>0</v>
      </c>
      <c r="J3251" s="363">
        <v>0</v>
      </c>
      <c r="K3251" s="363">
        <v>0</v>
      </c>
    </row>
    <row r="3252" spans="1:11">
      <c r="A3252" s="361">
        <f t="shared" si="50"/>
        <v>45793</v>
      </c>
      <c r="B3252" s="362">
        <v>8</v>
      </c>
      <c r="C3252" s="363">
        <v>0</v>
      </c>
      <c r="D3252" s="363">
        <v>0</v>
      </c>
      <c r="E3252" s="363">
        <v>0</v>
      </c>
      <c r="F3252" s="363">
        <v>0</v>
      </c>
      <c r="G3252" s="363">
        <v>0</v>
      </c>
      <c r="H3252" s="363">
        <v>0</v>
      </c>
      <c r="I3252" s="363">
        <v>0</v>
      </c>
      <c r="J3252" s="363">
        <v>0</v>
      </c>
      <c r="K3252" s="363">
        <v>0</v>
      </c>
    </row>
    <row r="3253" spans="1:11">
      <c r="A3253" s="361">
        <f t="shared" si="50"/>
        <v>45793</v>
      </c>
      <c r="B3253" s="362">
        <v>9</v>
      </c>
      <c r="C3253" s="363">
        <v>0</v>
      </c>
      <c r="D3253" s="363">
        <v>0</v>
      </c>
      <c r="E3253" s="363">
        <v>0</v>
      </c>
      <c r="F3253" s="363">
        <v>0</v>
      </c>
      <c r="G3253" s="363">
        <v>0</v>
      </c>
      <c r="H3253" s="363">
        <v>0</v>
      </c>
      <c r="I3253" s="363">
        <v>0</v>
      </c>
      <c r="J3253" s="363">
        <v>0</v>
      </c>
      <c r="K3253" s="363">
        <v>0</v>
      </c>
    </row>
    <row r="3254" spans="1:11">
      <c r="A3254" s="361">
        <f t="shared" si="50"/>
        <v>45793</v>
      </c>
      <c r="B3254" s="362">
        <v>10</v>
      </c>
      <c r="C3254" s="363">
        <v>191.17355641240201</v>
      </c>
      <c r="D3254" s="363">
        <v>0</v>
      </c>
      <c r="E3254" s="363">
        <v>0</v>
      </c>
      <c r="F3254" s="363">
        <v>0</v>
      </c>
      <c r="G3254" s="363">
        <v>0</v>
      </c>
      <c r="H3254" s="363">
        <v>0</v>
      </c>
      <c r="I3254" s="363">
        <v>0</v>
      </c>
      <c r="J3254" s="363">
        <v>0</v>
      </c>
      <c r="K3254" s="363">
        <v>0</v>
      </c>
    </row>
    <row r="3255" spans="1:11">
      <c r="A3255" s="361">
        <f t="shared" si="50"/>
        <v>45793</v>
      </c>
      <c r="B3255" s="362">
        <v>11</v>
      </c>
      <c r="C3255" s="363">
        <v>0</v>
      </c>
      <c r="D3255" s="363">
        <v>0</v>
      </c>
      <c r="E3255" s="363">
        <v>0</v>
      </c>
      <c r="F3255" s="363">
        <v>0</v>
      </c>
      <c r="G3255" s="363">
        <v>0</v>
      </c>
      <c r="H3255" s="363">
        <v>0</v>
      </c>
      <c r="I3255" s="363">
        <v>0</v>
      </c>
      <c r="J3255" s="363">
        <v>0</v>
      </c>
      <c r="K3255" s="363">
        <v>0</v>
      </c>
    </row>
    <row r="3256" spans="1:11">
      <c r="A3256" s="361">
        <f t="shared" si="50"/>
        <v>45793</v>
      </c>
      <c r="B3256" s="362">
        <v>12</v>
      </c>
      <c r="C3256" s="363">
        <v>46.104484642042401</v>
      </c>
      <c r="D3256" s="363">
        <v>0</v>
      </c>
      <c r="E3256" s="363">
        <v>181.090044241676</v>
      </c>
      <c r="F3256" s="363">
        <v>0</v>
      </c>
      <c r="G3256" s="363">
        <v>0</v>
      </c>
      <c r="H3256" s="363">
        <v>0</v>
      </c>
      <c r="I3256" s="363">
        <v>0</v>
      </c>
      <c r="J3256" s="363">
        <v>0</v>
      </c>
      <c r="K3256" s="363">
        <v>0</v>
      </c>
    </row>
    <row r="3257" spans="1:11">
      <c r="A3257" s="361">
        <f t="shared" si="50"/>
        <v>45793</v>
      </c>
      <c r="B3257" s="362">
        <v>13</v>
      </c>
      <c r="C3257" s="363">
        <v>0</v>
      </c>
      <c r="D3257" s="363">
        <v>0</v>
      </c>
      <c r="E3257" s="363">
        <v>99.945962056115491</v>
      </c>
      <c r="F3257" s="363">
        <v>0</v>
      </c>
      <c r="G3257" s="363">
        <v>0</v>
      </c>
      <c r="H3257" s="363">
        <v>0</v>
      </c>
      <c r="I3257" s="363">
        <v>0</v>
      </c>
      <c r="J3257" s="363">
        <v>0</v>
      </c>
      <c r="K3257" s="363">
        <v>0</v>
      </c>
    </row>
    <row r="3258" spans="1:11">
      <c r="A3258" s="361">
        <f t="shared" si="50"/>
        <v>45793</v>
      </c>
      <c r="B3258" s="362">
        <v>14</v>
      </c>
      <c r="C3258" s="363">
        <v>0</v>
      </c>
      <c r="D3258" s="363">
        <v>0</v>
      </c>
      <c r="E3258" s="363">
        <v>100.21339645487458</v>
      </c>
      <c r="F3258" s="363">
        <v>0</v>
      </c>
      <c r="G3258" s="363">
        <v>0</v>
      </c>
      <c r="H3258" s="363">
        <v>0</v>
      </c>
      <c r="I3258" s="363">
        <v>0</v>
      </c>
      <c r="J3258" s="363">
        <v>0</v>
      </c>
      <c r="K3258" s="363">
        <v>0</v>
      </c>
    </row>
    <row r="3259" spans="1:11">
      <c r="A3259" s="361">
        <f t="shared" si="50"/>
        <v>45793</v>
      </c>
      <c r="B3259" s="362">
        <v>15</v>
      </c>
      <c r="C3259" s="363">
        <v>0</v>
      </c>
      <c r="D3259" s="363">
        <v>0</v>
      </c>
      <c r="E3259" s="363">
        <v>100.286094665447</v>
      </c>
      <c r="F3259" s="363">
        <v>0</v>
      </c>
      <c r="G3259" s="363">
        <v>0</v>
      </c>
      <c r="H3259" s="363">
        <v>0</v>
      </c>
      <c r="I3259" s="363">
        <v>0</v>
      </c>
      <c r="J3259" s="363">
        <v>0</v>
      </c>
      <c r="K3259" s="363">
        <v>0</v>
      </c>
    </row>
    <row r="3260" spans="1:11">
      <c r="A3260" s="361">
        <f t="shared" si="50"/>
        <v>45793</v>
      </c>
      <c r="B3260" s="362">
        <v>16</v>
      </c>
      <c r="C3260" s="363">
        <v>0</v>
      </c>
      <c r="D3260" s="363">
        <v>0</v>
      </c>
      <c r="E3260" s="363">
        <v>100.77658568742812</v>
      </c>
      <c r="F3260" s="363">
        <v>0</v>
      </c>
      <c r="G3260" s="363">
        <v>0</v>
      </c>
      <c r="H3260" s="363">
        <v>0</v>
      </c>
      <c r="I3260" s="363">
        <v>0</v>
      </c>
      <c r="J3260" s="363">
        <v>0</v>
      </c>
      <c r="K3260" s="363">
        <v>0</v>
      </c>
    </row>
    <row r="3261" spans="1:11">
      <c r="A3261" s="361">
        <f t="shared" si="50"/>
        <v>45793</v>
      </c>
      <c r="B3261" s="362">
        <v>17</v>
      </c>
      <c r="C3261" s="363">
        <v>0</v>
      </c>
      <c r="D3261" s="363">
        <v>0</v>
      </c>
      <c r="E3261" s="363">
        <v>99.2200399444135</v>
      </c>
      <c r="F3261" s="363">
        <v>0</v>
      </c>
      <c r="G3261" s="363">
        <v>0</v>
      </c>
      <c r="H3261" s="363">
        <v>0</v>
      </c>
      <c r="I3261" s="363">
        <v>0</v>
      </c>
      <c r="J3261" s="363">
        <v>0</v>
      </c>
      <c r="K3261" s="363">
        <v>0</v>
      </c>
    </row>
    <row r="3262" spans="1:11">
      <c r="A3262" s="361">
        <f t="shared" si="50"/>
        <v>45793</v>
      </c>
      <c r="B3262" s="362">
        <v>18</v>
      </c>
      <c r="C3262" s="363">
        <v>0</v>
      </c>
      <c r="D3262" s="363">
        <v>0</v>
      </c>
      <c r="E3262" s="363">
        <v>0</v>
      </c>
      <c r="F3262" s="363">
        <v>0</v>
      </c>
      <c r="G3262" s="363">
        <v>0</v>
      </c>
      <c r="H3262" s="363">
        <v>0</v>
      </c>
      <c r="I3262" s="363">
        <v>0</v>
      </c>
      <c r="J3262" s="363">
        <v>0</v>
      </c>
      <c r="K3262" s="363">
        <v>0</v>
      </c>
    </row>
    <row r="3263" spans="1:11">
      <c r="A3263" s="361">
        <f t="shared" si="50"/>
        <v>45793</v>
      </c>
      <c r="B3263" s="362">
        <v>19</v>
      </c>
      <c r="C3263" s="363">
        <v>0</v>
      </c>
      <c r="D3263" s="363">
        <v>0</v>
      </c>
      <c r="E3263" s="363">
        <v>0</v>
      </c>
      <c r="F3263" s="363">
        <v>0</v>
      </c>
      <c r="G3263" s="363">
        <v>0</v>
      </c>
      <c r="H3263" s="363">
        <v>0</v>
      </c>
      <c r="I3263" s="363">
        <v>0</v>
      </c>
      <c r="J3263" s="363">
        <v>0</v>
      </c>
      <c r="K3263" s="363">
        <v>0</v>
      </c>
    </row>
    <row r="3264" spans="1:11">
      <c r="A3264" s="361">
        <f t="shared" si="50"/>
        <v>45793</v>
      </c>
      <c r="B3264" s="362">
        <v>20</v>
      </c>
      <c r="C3264" s="363">
        <v>119.12398911740701</v>
      </c>
      <c r="D3264" s="363">
        <v>0</v>
      </c>
      <c r="E3264" s="363">
        <v>0</v>
      </c>
      <c r="F3264" s="363">
        <v>0</v>
      </c>
      <c r="G3264" s="363">
        <v>0</v>
      </c>
      <c r="H3264" s="363">
        <v>0</v>
      </c>
      <c r="I3264" s="363">
        <v>0</v>
      </c>
      <c r="J3264" s="363">
        <v>0</v>
      </c>
      <c r="K3264" s="363">
        <v>0</v>
      </c>
    </row>
    <row r="3265" spans="1:11">
      <c r="A3265" s="361">
        <f t="shared" si="50"/>
        <v>45793</v>
      </c>
      <c r="B3265" s="362">
        <v>21</v>
      </c>
      <c r="C3265" s="363">
        <v>0</v>
      </c>
      <c r="D3265" s="363">
        <v>0</v>
      </c>
      <c r="E3265" s="363">
        <v>0</v>
      </c>
      <c r="F3265" s="363">
        <v>0</v>
      </c>
      <c r="G3265" s="363">
        <v>0</v>
      </c>
      <c r="H3265" s="363">
        <v>0</v>
      </c>
      <c r="I3265" s="363">
        <v>0</v>
      </c>
      <c r="J3265" s="363">
        <v>0</v>
      </c>
      <c r="K3265" s="363">
        <v>0</v>
      </c>
    </row>
    <row r="3266" spans="1:11">
      <c r="A3266" s="361">
        <f t="shared" si="50"/>
        <v>45793</v>
      </c>
      <c r="B3266" s="362">
        <v>22</v>
      </c>
      <c r="C3266" s="363">
        <v>0</v>
      </c>
      <c r="D3266" s="363">
        <v>0</v>
      </c>
      <c r="E3266" s="363">
        <v>0</v>
      </c>
      <c r="F3266" s="363">
        <v>0</v>
      </c>
      <c r="G3266" s="363">
        <v>0</v>
      </c>
      <c r="H3266" s="363">
        <v>0</v>
      </c>
      <c r="I3266" s="363">
        <v>0</v>
      </c>
      <c r="J3266" s="363">
        <v>0</v>
      </c>
      <c r="K3266" s="363">
        <v>0</v>
      </c>
    </row>
    <row r="3267" spans="1:11">
      <c r="A3267" s="361">
        <f t="shared" si="50"/>
        <v>45793</v>
      </c>
      <c r="B3267" s="362">
        <v>23</v>
      </c>
      <c r="C3267" s="363">
        <v>0</v>
      </c>
      <c r="D3267" s="363">
        <v>0</v>
      </c>
      <c r="E3267" s="363">
        <v>0</v>
      </c>
      <c r="F3267" s="363">
        <v>0</v>
      </c>
      <c r="G3267" s="363">
        <v>0</v>
      </c>
      <c r="H3267" s="363">
        <v>0</v>
      </c>
      <c r="I3267" s="363">
        <v>0</v>
      </c>
      <c r="J3267" s="363">
        <v>0</v>
      </c>
      <c r="K3267" s="363">
        <v>0</v>
      </c>
    </row>
    <row r="3268" spans="1:11">
      <c r="A3268" s="361">
        <f t="shared" si="50"/>
        <v>45794</v>
      </c>
      <c r="B3268" s="362">
        <v>0</v>
      </c>
      <c r="C3268" s="363">
        <v>0</v>
      </c>
      <c r="D3268" s="363">
        <v>0</v>
      </c>
      <c r="E3268" s="363">
        <v>0</v>
      </c>
      <c r="F3268" s="363">
        <v>0</v>
      </c>
      <c r="G3268" s="363">
        <v>0</v>
      </c>
      <c r="H3268" s="363">
        <v>0</v>
      </c>
      <c r="I3268" s="363">
        <v>512.96123070453109</v>
      </c>
      <c r="J3268" s="363">
        <v>0</v>
      </c>
      <c r="K3268" s="363">
        <v>0</v>
      </c>
    </row>
    <row r="3269" spans="1:11">
      <c r="A3269" s="361">
        <f t="shared" ref="A3269:A3332" si="51">IF(B3269=0,A3268+1,A3268)</f>
        <v>45794</v>
      </c>
      <c r="B3269" s="362">
        <v>1</v>
      </c>
      <c r="C3269" s="363">
        <v>1004.1948133348701</v>
      </c>
      <c r="D3269" s="363">
        <v>0</v>
      </c>
      <c r="E3269" s="363">
        <v>0</v>
      </c>
      <c r="F3269" s="363">
        <v>0</v>
      </c>
      <c r="G3269" s="363">
        <v>0</v>
      </c>
      <c r="H3269" s="363">
        <v>0</v>
      </c>
      <c r="I3269" s="363">
        <v>2717.8365209901999</v>
      </c>
      <c r="J3269" s="363">
        <v>0</v>
      </c>
      <c r="K3269" s="363">
        <v>15.217275372586199</v>
      </c>
    </row>
    <row r="3270" spans="1:11">
      <c r="A3270" s="361">
        <f t="shared" si="51"/>
        <v>45794</v>
      </c>
      <c r="B3270" s="362">
        <v>2</v>
      </c>
      <c r="C3270" s="363">
        <v>713.139545825646</v>
      </c>
      <c r="D3270" s="363">
        <v>0</v>
      </c>
      <c r="E3270" s="363">
        <v>0</v>
      </c>
      <c r="F3270" s="363">
        <v>0</v>
      </c>
      <c r="G3270" s="363">
        <v>0</v>
      </c>
      <c r="H3270" s="363">
        <v>0</v>
      </c>
      <c r="I3270" s="363">
        <v>2392.0503028788703</v>
      </c>
      <c r="J3270" s="363">
        <v>0</v>
      </c>
      <c r="K3270" s="363">
        <v>0</v>
      </c>
    </row>
    <row r="3271" spans="1:11">
      <c r="A3271" s="361">
        <f t="shared" si="51"/>
        <v>45794</v>
      </c>
      <c r="B3271" s="362">
        <v>3</v>
      </c>
      <c r="C3271" s="363">
        <v>726.09612301533605</v>
      </c>
      <c r="D3271" s="363">
        <v>0</v>
      </c>
      <c r="E3271" s="363">
        <v>0</v>
      </c>
      <c r="F3271" s="363">
        <v>0</v>
      </c>
      <c r="G3271" s="363">
        <v>0</v>
      </c>
      <c r="H3271" s="363">
        <v>0</v>
      </c>
      <c r="I3271" s="363">
        <v>2242.3346193317402</v>
      </c>
      <c r="J3271" s="363">
        <v>0</v>
      </c>
      <c r="K3271" s="363">
        <v>0</v>
      </c>
    </row>
    <row r="3272" spans="1:11">
      <c r="A3272" s="361">
        <f t="shared" si="51"/>
        <v>45794</v>
      </c>
      <c r="B3272" s="362">
        <v>4</v>
      </c>
      <c r="C3272" s="363">
        <v>732.76285980738612</v>
      </c>
      <c r="D3272" s="363">
        <v>0</v>
      </c>
      <c r="E3272" s="363">
        <v>0</v>
      </c>
      <c r="F3272" s="363">
        <v>0</v>
      </c>
      <c r="G3272" s="363">
        <v>0</v>
      </c>
      <c r="H3272" s="363">
        <v>0</v>
      </c>
      <c r="I3272" s="363">
        <v>2477.1782323370903</v>
      </c>
      <c r="J3272" s="363">
        <v>0</v>
      </c>
      <c r="K3272" s="363">
        <v>0</v>
      </c>
    </row>
    <row r="3273" spans="1:11">
      <c r="A3273" s="361">
        <f t="shared" si="51"/>
        <v>45794</v>
      </c>
      <c r="B3273" s="362">
        <v>5</v>
      </c>
      <c r="C3273" s="363">
        <v>757.91006639308705</v>
      </c>
      <c r="D3273" s="363">
        <v>0</v>
      </c>
      <c r="E3273" s="363">
        <v>0</v>
      </c>
      <c r="F3273" s="363">
        <v>0</v>
      </c>
      <c r="G3273" s="363">
        <v>0</v>
      </c>
      <c r="H3273" s="363">
        <v>0</v>
      </c>
      <c r="I3273" s="363">
        <v>2188.0267954671399</v>
      </c>
      <c r="J3273" s="363">
        <v>0</v>
      </c>
      <c r="K3273" s="363">
        <v>0</v>
      </c>
    </row>
    <row r="3274" spans="1:11">
      <c r="A3274" s="361">
        <f t="shared" si="51"/>
        <v>45794</v>
      </c>
      <c r="B3274" s="362">
        <v>6</v>
      </c>
      <c r="C3274" s="363">
        <v>675.40584295640303</v>
      </c>
      <c r="D3274" s="363">
        <v>0</v>
      </c>
      <c r="E3274" s="363">
        <v>0</v>
      </c>
      <c r="F3274" s="363">
        <v>0</v>
      </c>
      <c r="G3274" s="363">
        <v>0</v>
      </c>
      <c r="H3274" s="363">
        <v>0</v>
      </c>
      <c r="I3274" s="363">
        <v>1808.5019963084001</v>
      </c>
      <c r="J3274" s="363">
        <v>0</v>
      </c>
      <c r="K3274" s="363">
        <v>0</v>
      </c>
    </row>
    <row r="3275" spans="1:11">
      <c r="A3275" s="361">
        <f t="shared" si="51"/>
        <v>45794</v>
      </c>
      <c r="B3275" s="362">
        <v>7</v>
      </c>
      <c r="C3275" s="363">
        <v>593.48433227114504</v>
      </c>
      <c r="D3275" s="363">
        <v>0</v>
      </c>
      <c r="E3275" s="363">
        <v>0</v>
      </c>
      <c r="F3275" s="363">
        <v>683.19479999999999</v>
      </c>
      <c r="G3275" s="363">
        <v>0</v>
      </c>
      <c r="H3275" s="363">
        <v>0</v>
      </c>
      <c r="I3275" s="363">
        <v>863.89835828206003</v>
      </c>
      <c r="J3275" s="363">
        <v>0</v>
      </c>
      <c r="K3275" s="363">
        <v>0</v>
      </c>
    </row>
    <row r="3276" spans="1:11">
      <c r="A3276" s="361">
        <f t="shared" si="51"/>
        <v>45794</v>
      </c>
      <c r="B3276" s="362">
        <v>8</v>
      </c>
      <c r="C3276" s="363">
        <v>0</v>
      </c>
      <c r="D3276" s="363">
        <v>0</v>
      </c>
      <c r="E3276" s="363">
        <v>5.1168709597515996</v>
      </c>
      <c r="F3276" s="363">
        <v>0</v>
      </c>
      <c r="G3276" s="363">
        <v>0</v>
      </c>
      <c r="H3276" s="363">
        <v>0</v>
      </c>
      <c r="I3276" s="363">
        <v>0</v>
      </c>
      <c r="J3276" s="363">
        <v>0</v>
      </c>
      <c r="K3276" s="363">
        <v>0</v>
      </c>
    </row>
    <row r="3277" spans="1:11">
      <c r="A3277" s="361">
        <f t="shared" si="51"/>
        <v>45794</v>
      </c>
      <c r="B3277" s="362">
        <v>9</v>
      </c>
      <c r="C3277" s="363">
        <v>0</v>
      </c>
      <c r="D3277" s="363">
        <v>0</v>
      </c>
      <c r="E3277" s="363">
        <v>75.975530546163597</v>
      </c>
      <c r="F3277" s="363">
        <v>0</v>
      </c>
      <c r="G3277" s="363">
        <v>0</v>
      </c>
      <c r="H3277" s="363">
        <v>0</v>
      </c>
      <c r="I3277" s="363">
        <v>0</v>
      </c>
      <c r="J3277" s="363">
        <v>0</v>
      </c>
      <c r="K3277" s="363">
        <v>0</v>
      </c>
    </row>
    <row r="3278" spans="1:11">
      <c r="A3278" s="361">
        <f t="shared" si="51"/>
        <v>45794</v>
      </c>
      <c r="B3278" s="362">
        <v>10</v>
      </c>
      <c r="C3278" s="363">
        <v>0</v>
      </c>
      <c r="D3278" s="363">
        <v>0</v>
      </c>
      <c r="E3278" s="363">
        <v>137.28485184043481</v>
      </c>
      <c r="F3278" s="363">
        <v>0</v>
      </c>
      <c r="G3278" s="363">
        <v>0</v>
      </c>
      <c r="H3278" s="363">
        <v>0</v>
      </c>
      <c r="I3278" s="363">
        <v>0</v>
      </c>
      <c r="J3278" s="363">
        <v>0</v>
      </c>
      <c r="K3278" s="363">
        <v>0</v>
      </c>
    </row>
    <row r="3279" spans="1:11">
      <c r="A3279" s="361">
        <f t="shared" si="51"/>
        <v>45794</v>
      </c>
      <c r="B3279" s="362">
        <v>11</v>
      </c>
      <c r="C3279" s="363">
        <v>0</v>
      </c>
      <c r="D3279" s="363">
        <v>0</v>
      </c>
      <c r="E3279" s="363">
        <v>144.09861409500832</v>
      </c>
      <c r="F3279" s="363">
        <v>0</v>
      </c>
      <c r="G3279" s="363">
        <v>0</v>
      </c>
      <c r="H3279" s="363">
        <v>0</v>
      </c>
      <c r="I3279" s="363">
        <v>0</v>
      </c>
      <c r="J3279" s="363">
        <v>0</v>
      </c>
      <c r="K3279" s="363">
        <v>0</v>
      </c>
    </row>
    <row r="3280" spans="1:11">
      <c r="A3280" s="361">
        <f t="shared" si="51"/>
        <v>45794</v>
      </c>
      <c r="B3280" s="362">
        <v>12</v>
      </c>
      <c r="C3280" s="363">
        <v>0</v>
      </c>
      <c r="D3280" s="363">
        <v>0</v>
      </c>
      <c r="E3280" s="363">
        <v>148.72296459326199</v>
      </c>
      <c r="F3280" s="363">
        <v>0</v>
      </c>
      <c r="G3280" s="363">
        <v>0</v>
      </c>
      <c r="H3280" s="363">
        <v>0</v>
      </c>
      <c r="I3280" s="363">
        <v>0</v>
      </c>
      <c r="J3280" s="363">
        <v>0</v>
      </c>
      <c r="K3280" s="363">
        <v>0</v>
      </c>
    </row>
    <row r="3281" spans="1:11">
      <c r="A3281" s="361">
        <f t="shared" si="51"/>
        <v>45794</v>
      </c>
      <c r="B3281" s="362">
        <v>13</v>
      </c>
      <c r="C3281" s="363">
        <v>0</v>
      </c>
      <c r="D3281" s="363">
        <v>0</v>
      </c>
      <c r="E3281" s="363">
        <v>151.68036020106911</v>
      </c>
      <c r="F3281" s="363">
        <v>0</v>
      </c>
      <c r="G3281" s="363">
        <v>0</v>
      </c>
      <c r="H3281" s="363">
        <v>0</v>
      </c>
      <c r="I3281" s="363">
        <v>0</v>
      </c>
      <c r="J3281" s="363">
        <v>0</v>
      </c>
      <c r="K3281" s="363">
        <v>0</v>
      </c>
    </row>
    <row r="3282" spans="1:11">
      <c r="A3282" s="361">
        <f t="shared" si="51"/>
        <v>45794</v>
      </c>
      <c r="B3282" s="362">
        <v>14</v>
      </c>
      <c r="C3282" s="363">
        <v>0</v>
      </c>
      <c r="D3282" s="363">
        <v>0</v>
      </c>
      <c r="E3282" s="363">
        <v>149.3900969395261</v>
      </c>
      <c r="F3282" s="363">
        <v>0</v>
      </c>
      <c r="G3282" s="363">
        <v>0</v>
      </c>
      <c r="H3282" s="363">
        <v>0</v>
      </c>
      <c r="I3282" s="363">
        <v>0</v>
      </c>
      <c r="J3282" s="363">
        <v>0</v>
      </c>
      <c r="K3282" s="363">
        <v>0</v>
      </c>
    </row>
    <row r="3283" spans="1:11">
      <c r="A3283" s="361">
        <f t="shared" si="51"/>
        <v>45794</v>
      </c>
      <c r="B3283" s="362">
        <v>15</v>
      </c>
      <c r="C3283" s="363">
        <v>10.356179843279699</v>
      </c>
      <c r="D3283" s="363">
        <v>0</v>
      </c>
      <c r="E3283" s="363">
        <v>0</v>
      </c>
      <c r="F3283" s="363">
        <v>0</v>
      </c>
      <c r="G3283" s="363">
        <v>0</v>
      </c>
      <c r="H3283" s="363">
        <v>0</v>
      </c>
      <c r="I3283" s="363">
        <v>0</v>
      </c>
      <c r="J3283" s="363">
        <v>0</v>
      </c>
      <c r="K3283" s="363">
        <v>0</v>
      </c>
    </row>
    <row r="3284" spans="1:11">
      <c r="A3284" s="361">
        <f t="shared" si="51"/>
        <v>45794</v>
      </c>
      <c r="B3284" s="362">
        <v>16</v>
      </c>
      <c r="C3284" s="363">
        <v>0</v>
      </c>
      <c r="D3284" s="363">
        <v>0</v>
      </c>
      <c r="E3284" s="363">
        <v>0</v>
      </c>
      <c r="F3284" s="363">
        <v>0</v>
      </c>
      <c r="G3284" s="363">
        <v>0</v>
      </c>
      <c r="H3284" s="363">
        <v>0</v>
      </c>
      <c r="I3284" s="363">
        <v>0</v>
      </c>
      <c r="J3284" s="363">
        <v>0</v>
      </c>
      <c r="K3284" s="363">
        <v>0</v>
      </c>
    </row>
    <row r="3285" spans="1:11">
      <c r="A3285" s="361">
        <f t="shared" si="51"/>
        <v>45794</v>
      </c>
      <c r="B3285" s="362">
        <v>17</v>
      </c>
      <c r="C3285" s="363">
        <v>0</v>
      </c>
      <c r="D3285" s="363">
        <v>0</v>
      </c>
      <c r="E3285" s="363">
        <v>0</v>
      </c>
      <c r="F3285" s="363">
        <v>0</v>
      </c>
      <c r="G3285" s="363">
        <v>0</v>
      </c>
      <c r="H3285" s="363">
        <v>0</v>
      </c>
      <c r="I3285" s="363">
        <v>0</v>
      </c>
      <c r="J3285" s="363">
        <v>0</v>
      </c>
      <c r="K3285" s="363">
        <v>0</v>
      </c>
    </row>
    <row r="3286" spans="1:11">
      <c r="A3286" s="361">
        <f t="shared" si="51"/>
        <v>45794</v>
      </c>
      <c r="B3286" s="362">
        <v>18</v>
      </c>
      <c r="C3286" s="363">
        <v>0</v>
      </c>
      <c r="D3286" s="363">
        <v>0</v>
      </c>
      <c r="E3286" s="363">
        <v>0</v>
      </c>
      <c r="F3286" s="363">
        <v>0</v>
      </c>
      <c r="G3286" s="363">
        <v>0</v>
      </c>
      <c r="H3286" s="363">
        <v>0</v>
      </c>
      <c r="I3286" s="363">
        <v>0</v>
      </c>
      <c r="J3286" s="363">
        <v>0</v>
      </c>
      <c r="K3286" s="363">
        <v>0</v>
      </c>
    </row>
    <row r="3287" spans="1:11">
      <c r="A3287" s="361">
        <f t="shared" si="51"/>
        <v>45794</v>
      </c>
      <c r="B3287" s="362">
        <v>19</v>
      </c>
      <c r="C3287" s="363">
        <v>0</v>
      </c>
      <c r="D3287" s="363">
        <v>0</v>
      </c>
      <c r="E3287" s="363">
        <v>0</v>
      </c>
      <c r="F3287" s="363">
        <v>0</v>
      </c>
      <c r="G3287" s="363">
        <v>0</v>
      </c>
      <c r="H3287" s="363">
        <v>0</v>
      </c>
      <c r="I3287" s="363">
        <v>0</v>
      </c>
      <c r="J3287" s="363">
        <v>0</v>
      </c>
      <c r="K3287" s="363">
        <v>0</v>
      </c>
    </row>
    <row r="3288" spans="1:11">
      <c r="A3288" s="361">
        <f t="shared" si="51"/>
        <v>45794</v>
      </c>
      <c r="B3288" s="362">
        <v>20</v>
      </c>
      <c r="C3288" s="363">
        <v>359.92832695799501</v>
      </c>
      <c r="D3288" s="363">
        <v>0</v>
      </c>
      <c r="E3288" s="363">
        <v>0</v>
      </c>
      <c r="F3288" s="363">
        <v>0</v>
      </c>
      <c r="G3288" s="363">
        <v>0</v>
      </c>
      <c r="H3288" s="363">
        <v>0</v>
      </c>
      <c r="I3288" s="363">
        <v>0</v>
      </c>
      <c r="J3288" s="363">
        <v>0</v>
      </c>
      <c r="K3288" s="363">
        <v>0</v>
      </c>
    </row>
    <row r="3289" spans="1:11">
      <c r="A3289" s="361">
        <f t="shared" si="51"/>
        <v>45794</v>
      </c>
      <c r="B3289" s="362">
        <v>21</v>
      </c>
      <c r="C3289" s="363">
        <v>24.960508902157098</v>
      </c>
      <c r="D3289" s="363">
        <v>0</v>
      </c>
      <c r="E3289" s="363">
        <v>0</v>
      </c>
      <c r="F3289" s="363">
        <v>2.8841000000000001</v>
      </c>
      <c r="G3289" s="363">
        <v>0</v>
      </c>
      <c r="H3289" s="363">
        <v>0</v>
      </c>
      <c r="I3289" s="363">
        <v>0</v>
      </c>
      <c r="J3289" s="363">
        <v>0</v>
      </c>
      <c r="K3289" s="363">
        <v>0</v>
      </c>
    </row>
    <row r="3290" spans="1:11">
      <c r="A3290" s="361">
        <f t="shared" si="51"/>
        <v>45794</v>
      </c>
      <c r="B3290" s="362">
        <v>22</v>
      </c>
      <c r="C3290" s="363">
        <v>369.25021753634002</v>
      </c>
      <c r="D3290" s="363">
        <v>0</v>
      </c>
      <c r="E3290" s="363">
        <v>0</v>
      </c>
      <c r="F3290" s="363">
        <v>646.35360000000003</v>
      </c>
      <c r="G3290" s="363">
        <v>0</v>
      </c>
      <c r="H3290" s="363">
        <v>0</v>
      </c>
      <c r="I3290" s="363">
        <v>0</v>
      </c>
      <c r="J3290" s="363">
        <v>0</v>
      </c>
      <c r="K3290" s="363">
        <v>0</v>
      </c>
    </row>
    <row r="3291" spans="1:11">
      <c r="A3291" s="361">
        <f t="shared" si="51"/>
        <v>45794</v>
      </c>
      <c r="B3291" s="362">
        <v>23</v>
      </c>
      <c r="C3291" s="363">
        <v>0</v>
      </c>
      <c r="D3291" s="363">
        <v>0</v>
      </c>
      <c r="E3291" s="363">
        <v>0</v>
      </c>
      <c r="F3291" s="363">
        <v>0</v>
      </c>
      <c r="G3291" s="363">
        <v>0</v>
      </c>
      <c r="H3291" s="363">
        <v>0</v>
      </c>
      <c r="I3291" s="363">
        <v>0</v>
      </c>
      <c r="J3291" s="363">
        <v>0</v>
      </c>
      <c r="K3291" s="363">
        <v>0</v>
      </c>
    </row>
    <row r="3292" spans="1:11">
      <c r="A3292" s="361">
        <f t="shared" si="51"/>
        <v>45795</v>
      </c>
      <c r="B3292" s="362">
        <v>0</v>
      </c>
      <c r="C3292" s="363">
        <v>0</v>
      </c>
      <c r="D3292" s="363">
        <v>0</v>
      </c>
      <c r="E3292" s="363">
        <v>0</v>
      </c>
      <c r="F3292" s="363">
        <v>0</v>
      </c>
      <c r="G3292" s="363">
        <v>0</v>
      </c>
      <c r="H3292" s="363">
        <v>0</v>
      </c>
      <c r="I3292" s="363">
        <v>3940.6075002579901</v>
      </c>
      <c r="J3292" s="363">
        <v>0</v>
      </c>
      <c r="K3292" s="363">
        <v>0</v>
      </c>
    </row>
    <row r="3293" spans="1:11">
      <c r="A3293" s="361">
        <f t="shared" si="51"/>
        <v>45795</v>
      </c>
      <c r="B3293" s="362">
        <v>1</v>
      </c>
      <c r="C3293" s="363">
        <v>0</v>
      </c>
      <c r="D3293" s="363">
        <v>0</v>
      </c>
      <c r="E3293" s="363">
        <v>0</v>
      </c>
      <c r="F3293" s="363">
        <v>0</v>
      </c>
      <c r="G3293" s="363">
        <v>0</v>
      </c>
      <c r="H3293" s="363">
        <v>0</v>
      </c>
      <c r="I3293" s="363">
        <v>4218.3382452686801</v>
      </c>
      <c r="J3293" s="363">
        <v>0</v>
      </c>
      <c r="K3293" s="363">
        <v>0</v>
      </c>
    </row>
    <row r="3294" spans="1:11">
      <c r="A3294" s="361">
        <f t="shared" si="51"/>
        <v>45795</v>
      </c>
      <c r="B3294" s="362">
        <v>2</v>
      </c>
      <c r="C3294" s="363">
        <v>674.64763790208406</v>
      </c>
      <c r="D3294" s="363">
        <v>0</v>
      </c>
      <c r="E3294" s="363">
        <v>0</v>
      </c>
      <c r="F3294" s="363">
        <v>3.4544000000000001</v>
      </c>
      <c r="G3294" s="363">
        <v>0</v>
      </c>
      <c r="H3294" s="363">
        <v>0</v>
      </c>
      <c r="I3294" s="363">
        <v>2702.9672037452301</v>
      </c>
      <c r="J3294" s="363">
        <v>0</v>
      </c>
      <c r="K3294" s="363">
        <v>0</v>
      </c>
    </row>
    <row r="3295" spans="1:11">
      <c r="A3295" s="361">
        <f t="shared" si="51"/>
        <v>45795</v>
      </c>
      <c r="B3295" s="362">
        <v>3</v>
      </c>
      <c r="C3295" s="363">
        <v>593.0138196896321</v>
      </c>
      <c r="D3295" s="363">
        <v>0</v>
      </c>
      <c r="E3295" s="363">
        <v>0</v>
      </c>
      <c r="F3295" s="363">
        <v>3.4544000000000001</v>
      </c>
      <c r="G3295" s="363">
        <v>0</v>
      </c>
      <c r="H3295" s="363">
        <v>0</v>
      </c>
      <c r="I3295" s="363">
        <v>3985.45516479661</v>
      </c>
      <c r="J3295" s="363">
        <v>0</v>
      </c>
      <c r="K3295" s="363">
        <v>0</v>
      </c>
    </row>
    <row r="3296" spans="1:11">
      <c r="A3296" s="361">
        <f t="shared" si="51"/>
        <v>45795</v>
      </c>
      <c r="B3296" s="362">
        <v>4</v>
      </c>
      <c r="C3296" s="363">
        <v>593.45627674742207</v>
      </c>
      <c r="D3296" s="363">
        <v>0</v>
      </c>
      <c r="E3296" s="363">
        <v>0</v>
      </c>
      <c r="F3296" s="363">
        <v>3.4544000000000001</v>
      </c>
      <c r="G3296" s="363">
        <v>0</v>
      </c>
      <c r="H3296" s="363">
        <v>0</v>
      </c>
      <c r="I3296" s="363">
        <v>3898.9296384839804</v>
      </c>
      <c r="J3296" s="363">
        <v>0</v>
      </c>
      <c r="K3296" s="363">
        <v>0</v>
      </c>
    </row>
    <row r="3297" spans="1:11">
      <c r="A3297" s="361">
        <f t="shared" si="51"/>
        <v>45795</v>
      </c>
      <c r="B3297" s="362">
        <v>5</v>
      </c>
      <c r="C3297" s="363">
        <v>593.26577525922903</v>
      </c>
      <c r="D3297" s="363">
        <v>0</v>
      </c>
      <c r="E3297" s="363">
        <v>0</v>
      </c>
      <c r="F3297" s="363">
        <v>3.4544000000000001</v>
      </c>
      <c r="G3297" s="363">
        <v>0</v>
      </c>
      <c r="H3297" s="363">
        <v>0</v>
      </c>
      <c r="I3297" s="363">
        <v>3549.7469369790701</v>
      </c>
      <c r="J3297" s="363">
        <v>0</v>
      </c>
      <c r="K3297" s="363">
        <v>0</v>
      </c>
    </row>
    <row r="3298" spans="1:11">
      <c r="A3298" s="361">
        <f t="shared" si="51"/>
        <v>45795</v>
      </c>
      <c r="B3298" s="362">
        <v>6</v>
      </c>
      <c r="C3298" s="363">
        <v>763.47887117170114</v>
      </c>
      <c r="D3298" s="363">
        <v>0</v>
      </c>
      <c r="E3298" s="363">
        <v>0</v>
      </c>
      <c r="F3298" s="363">
        <v>10.785400000000001</v>
      </c>
      <c r="G3298" s="363">
        <v>0</v>
      </c>
      <c r="H3298" s="363">
        <v>0</v>
      </c>
      <c r="I3298" s="363">
        <v>3858.4872857944101</v>
      </c>
      <c r="J3298" s="363">
        <v>0</v>
      </c>
      <c r="K3298" s="363">
        <v>0</v>
      </c>
    </row>
    <row r="3299" spans="1:11">
      <c r="A3299" s="361">
        <f t="shared" si="51"/>
        <v>45795</v>
      </c>
      <c r="B3299" s="362">
        <v>7</v>
      </c>
      <c r="C3299" s="363">
        <v>762.99777690153098</v>
      </c>
      <c r="D3299" s="363">
        <v>0</v>
      </c>
      <c r="E3299" s="363">
        <v>0</v>
      </c>
      <c r="F3299" s="363">
        <v>1878.8301000000001</v>
      </c>
      <c r="G3299" s="363">
        <v>0</v>
      </c>
      <c r="H3299" s="363">
        <v>0</v>
      </c>
      <c r="I3299" s="363">
        <v>4039.5861226110301</v>
      </c>
      <c r="J3299" s="363">
        <v>0</v>
      </c>
      <c r="K3299" s="363">
        <v>0</v>
      </c>
    </row>
    <row r="3300" spans="1:11">
      <c r="A3300" s="361">
        <f t="shared" si="51"/>
        <v>45795</v>
      </c>
      <c r="B3300" s="362">
        <v>8</v>
      </c>
      <c r="C3300" s="363">
        <v>689.98137701141002</v>
      </c>
      <c r="D3300" s="363">
        <v>0</v>
      </c>
      <c r="E3300" s="363">
        <v>0</v>
      </c>
      <c r="F3300" s="363">
        <v>1179.4299000000001</v>
      </c>
      <c r="G3300" s="363">
        <v>0</v>
      </c>
      <c r="H3300" s="363">
        <v>0</v>
      </c>
      <c r="I3300" s="363">
        <v>4105.7515067936401</v>
      </c>
      <c r="J3300" s="363">
        <v>0</v>
      </c>
      <c r="K3300" s="363">
        <v>0</v>
      </c>
    </row>
    <row r="3301" spans="1:11">
      <c r="A3301" s="361">
        <f t="shared" si="51"/>
        <v>45795</v>
      </c>
      <c r="B3301" s="362">
        <v>9</v>
      </c>
      <c r="C3301" s="363">
        <v>640.09817400661507</v>
      </c>
      <c r="D3301" s="363">
        <v>0</v>
      </c>
      <c r="E3301" s="363">
        <v>0</v>
      </c>
      <c r="F3301" s="363">
        <v>1166.3503000000001</v>
      </c>
      <c r="G3301" s="363">
        <v>0</v>
      </c>
      <c r="H3301" s="363">
        <v>0</v>
      </c>
      <c r="I3301" s="363">
        <v>3603.2705749227903</v>
      </c>
      <c r="J3301" s="363">
        <v>0</v>
      </c>
      <c r="K3301" s="363">
        <v>0</v>
      </c>
    </row>
    <row r="3302" spans="1:11">
      <c r="A3302" s="361">
        <f t="shared" si="51"/>
        <v>45795</v>
      </c>
      <c r="B3302" s="362">
        <v>10</v>
      </c>
      <c r="C3302" s="363">
        <v>0</v>
      </c>
      <c r="D3302" s="363">
        <v>0</v>
      </c>
      <c r="E3302" s="363">
        <v>0</v>
      </c>
      <c r="F3302" s="363">
        <v>798.4674</v>
      </c>
      <c r="G3302" s="363">
        <v>0</v>
      </c>
      <c r="H3302" s="363">
        <v>0</v>
      </c>
      <c r="I3302" s="363">
        <v>1459.24321685635</v>
      </c>
      <c r="J3302" s="363">
        <v>0</v>
      </c>
      <c r="K3302" s="363">
        <v>0</v>
      </c>
    </row>
    <row r="3303" spans="1:11">
      <c r="A3303" s="361">
        <f t="shared" si="51"/>
        <v>45795</v>
      </c>
      <c r="B3303" s="362">
        <v>11</v>
      </c>
      <c r="C3303" s="363">
        <v>0</v>
      </c>
      <c r="D3303" s="363">
        <v>0</v>
      </c>
      <c r="E3303" s="363">
        <v>0</v>
      </c>
      <c r="F3303" s="363">
        <v>798.4674</v>
      </c>
      <c r="G3303" s="363">
        <v>0</v>
      </c>
      <c r="H3303" s="363">
        <v>0</v>
      </c>
      <c r="I3303" s="363">
        <v>3203.62998443469</v>
      </c>
      <c r="J3303" s="363">
        <v>0</v>
      </c>
      <c r="K3303" s="363">
        <v>0</v>
      </c>
    </row>
    <row r="3304" spans="1:11">
      <c r="A3304" s="361">
        <f t="shared" si="51"/>
        <v>45795</v>
      </c>
      <c r="B3304" s="362">
        <v>12</v>
      </c>
      <c r="C3304" s="363">
        <v>0</v>
      </c>
      <c r="D3304" s="363">
        <v>0</v>
      </c>
      <c r="E3304" s="363">
        <v>0</v>
      </c>
      <c r="F3304" s="363">
        <v>798.4674</v>
      </c>
      <c r="G3304" s="363">
        <v>0</v>
      </c>
      <c r="H3304" s="363">
        <v>0</v>
      </c>
      <c r="I3304" s="363">
        <v>3721.5577610133705</v>
      </c>
      <c r="J3304" s="363">
        <v>0</v>
      </c>
      <c r="K3304" s="363">
        <v>0</v>
      </c>
    </row>
    <row r="3305" spans="1:11">
      <c r="A3305" s="361">
        <f t="shared" si="51"/>
        <v>45795</v>
      </c>
      <c r="B3305" s="362">
        <v>13</v>
      </c>
      <c r="C3305" s="363">
        <v>0</v>
      </c>
      <c r="D3305" s="363">
        <v>0</v>
      </c>
      <c r="E3305" s="363">
        <v>0</v>
      </c>
      <c r="F3305" s="363">
        <v>798.4674</v>
      </c>
      <c r="G3305" s="363">
        <v>0</v>
      </c>
      <c r="H3305" s="363">
        <v>0</v>
      </c>
      <c r="I3305" s="363">
        <v>3019.0559293756305</v>
      </c>
      <c r="J3305" s="363">
        <v>0</v>
      </c>
      <c r="K3305" s="363">
        <v>0</v>
      </c>
    </row>
    <row r="3306" spans="1:11">
      <c r="A3306" s="361">
        <f t="shared" si="51"/>
        <v>45795</v>
      </c>
      <c r="B3306" s="362">
        <v>14</v>
      </c>
      <c r="C3306" s="363">
        <v>0</v>
      </c>
      <c r="D3306" s="363">
        <v>0</v>
      </c>
      <c r="E3306" s="363">
        <v>0</v>
      </c>
      <c r="F3306" s="363">
        <v>798.4674</v>
      </c>
      <c r="G3306" s="363">
        <v>0</v>
      </c>
      <c r="H3306" s="363">
        <v>0</v>
      </c>
      <c r="I3306" s="363">
        <v>4258.5983516751003</v>
      </c>
      <c r="J3306" s="363">
        <v>0</v>
      </c>
      <c r="K3306" s="363">
        <v>0</v>
      </c>
    </row>
    <row r="3307" spans="1:11">
      <c r="A3307" s="361">
        <f t="shared" si="51"/>
        <v>45795</v>
      </c>
      <c r="B3307" s="362">
        <v>15</v>
      </c>
      <c r="C3307" s="363">
        <v>683.26124604624101</v>
      </c>
      <c r="D3307" s="363">
        <v>0</v>
      </c>
      <c r="E3307" s="363">
        <v>0</v>
      </c>
      <c r="F3307" s="363">
        <v>1166.3503000000001</v>
      </c>
      <c r="G3307" s="363">
        <v>0</v>
      </c>
      <c r="H3307" s="363">
        <v>0</v>
      </c>
      <c r="I3307" s="363">
        <v>5881.4865578115796</v>
      </c>
      <c r="J3307" s="363">
        <v>0</v>
      </c>
      <c r="K3307" s="363">
        <v>0</v>
      </c>
    </row>
    <row r="3308" spans="1:11">
      <c r="A3308" s="361">
        <f t="shared" si="51"/>
        <v>45795</v>
      </c>
      <c r="B3308" s="362">
        <v>16</v>
      </c>
      <c r="C3308" s="363">
        <v>673.068353092081</v>
      </c>
      <c r="D3308" s="363">
        <v>0</v>
      </c>
      <c r="E3308" s="363">
        <v>0</v>
      </c>
      <c r="F3308" s="363">
        <v>1842.1525000000001</v>
      </c>
      <c r="G3308" s="363">
        <v>0</v>
      </c>
      <c r="H3308" s="363">
        <v>0</v>
      </c>
      <c r="I3308" s="363">
        <v>5551.6749745411198</v>
      </c>
      <c r="J3308" s="363">
        <v>0</v>
      </c>
      <c r="K3308" s="363">
        <v>0</v>
      </c>
    </row>
    <row r="3309" spans="1:11">
      <c r="A3309" s="361">
        <f t="shared" si="51"/>
        <v>45795</v>
      </c>
      <c r="B3309" s="362">
        <v>17</v>
      </c>
      <c r="C3309" s="363">
        <v>0</v>
      </c>
      <c r="D3309" s="363">
        <v>0</v>
      </c>
      <c r="E3309" s="363">
        <v>0</v>
      </c>
      <c r="F3309" s="363">
        <v>93.879800000000003</v>
      </c>
      <c r="G3309" s="363">
        <v>0</v>
      </c>
      <c r="H3309" s="363">
        <v>0</v>
      </c>
      <c r="I3309" s="363">
        <v>658.014029582332</v>
      </c>
      <c r="J3309" s="363">
        <v>0</v>
      </c>
      <c r="K3309" s="363">
        <v>0</v>
      </c>
    </row>
    <row r="3310" spans="1:11">
      <c r="A3310" s="361">
        <f t="shared" si="51"/>
        <v>45795</v>
      </c>
      <c r="B3310" s="362">
        <v>18</v>
      </c>
      <c r="C3310" s="363">
        <v>0</v>
      </c>
      <c r="D3310" s="363">
        <v>0</v>
      </c>
      <c r="E3310" s="363">
        <v>0</v>
      </c>
      <c r="F3310" s="363">
        <v>300.99330000000003</v>
      </c>
      <c r="G3310" s="363">
        <v>0</v>
      </c>
      <c r="H3310" s="363">
        <v>0</v>
      </c>
      <c r="I3310" s="363">
        <v>428.397812686512</v>
      </c>
      <c r="J3310" s="363">
        <v>0</v>
      </c>
      <c r="K3310" s="363">
        <v>0</v>
      </c>
    </row>
    <row r="3311" spans="1:11">
      <c r="A3311" s="361">
        <f t="shared" si="51"/>
        <v>45795</v>
      </c>
      <c r="B3311" s="362">
        <v>19</v>
      </c>
      <c r="C3311" s="363">
        <v>0</v>
      </c>
      <c r="D3311" s="363">
        <v>0</v>
      </c>
      <c r="E3311" s="363">
        <v>0</v>
      </c>
      <c r="F3311" s="363">
        <v>0</v>
      </c>
      <c r="G3311" s="363">
        <v>0</v>
      </c>
      <c r="H3311" s="363">
        <v>0</v>
      </c>
      <c r="I3311" s="363">
        <v>494.90683008335805</v>
      </c>
      <c r="J3311" s="363">
        <v>0</v>
      </c>
      <c r="K3311" s="363">
        <v>0</v>
      </c>
    </row>
    <row r="3312" spans="1:11">
      <c r="A3312" s="361">
        <f t="shared" si="51"/>
        <v>45795</v>
      </c>
      <c r="B3312" s="362">
        <v>20</v>
      </c>
      <c r="C3312" s="363">
        <v>0</v>
      </c>
      <c r="D3312" s="363">
        <v>0</v>
      </c>
      <c r="E3312" s="363">
        <v>0</v>
      </c>
      <c r="F3312" s="363">
        <v>0</v>
      </c>
      <c r="G3312" s="363">
        <v>0</v>
      </c>
      <c r="H3312" s="363">
        <v>0</v>
      </c>
      <c r="I3312" s="363">
        <v>131.49378295612303</v>
      </c>
      <c r="J3312" s="363">
        <v>0</v>
      </c>
      <c r="K3312" s="363">
        <v>0</v>
      </c>
    </row>
    <row r="3313" spans="1:11">
      <c r="A3313" s="361">
        <f t="shared" si="51"/>
        <v>45795</v>
      </c>
      <c r="B3313" s="362">
        <v>21</v>
      </c>
      <c r="C3313" s="363">
        <v>24.915009058105003</v>
      </c>
      <c r="D3313" s="363">
        <v>0</v>
      </c>
      <c r="E3313" s="363">
        <v>0</v>
      </c>
      <c r="F3313" s="363">
        <v>0</v>
      </c>
      <c r="G3313" s="363">
        <v>0</v>
      </c>
      <c r="H3313" s="363">
        <v>0</v>
      </c>
      <c r="I3313" s="363">
        <v>307.05078904434998</v>
      </c>
      <c r="J3313" s="363">
        <v>0</v>
      </c>
      <c r="K3313" s="363">
        <v>0</v>
      </c>
    </row>
    <row r="3314" spans="1:11">
      <c r="A3314" s="361">
        <f t="shared" si="51"/>
        <v>45795</v>
      </c>
      <c r="B3314" s="362">
        <v>22</v>
      </c>
      <c r="C3314" s="363">
        <v>0</v>
      </c>
      <c r="D3314" s="363">
        <v>0</v>
      </c>
      <c r="E3314" s="363">
        <v>0</v>
      </c>
      <c r="F3314" s="363">
        <v>9.0018000000000011</v>
      </c>
      <c r="G3314" s="363">
        <v>0</v>
      </c>
      <c r="H3314" s="363">
        <v>0</v>
      </c>
      <c r="I3314" s="363">
        <v>612.838825241206</v>
      </c>
      <c r="J3314" s="363">
        <v>0</v>
      </c>
      <c r="K3314" s="363">
        <v>0</v>
      </c>
    </row>
    <row r="3315" spans="1:11">
      <c r="A3315" s="361">
        <f t="shared" si="51"/>
        <v>45795</v>
      </c>
      <c r="B3315" s="362">
        <v>23</v>
      </c>
      <c r="C3315" s="363">
        <v>0</v>
      </c>
      <c r="D3315" s="363">
        <v>0</v>
      </c>
      <c r="E3315" s="363">
        <v>0</v>
      </c>
      <c r="F3315" s="363">
        <v>0</v>
      </c>
      <c r="G3315" s="363">
        <v>0</v>
      </c>
      <c r="H3315" s="363">
        <v>0</v>
      </c>
      <c r="I3315" s="363">
        <v>1566.99717698531</v>
      </c>
      <c r="J3315" s="363">
        <v>0</v>
      </c>
      <c r="K3315" s="363">
        <v>0</v>
      </c>
    </row>
    <row r="3316" spans="1:11">
      <c r="A3316" s="361">
        <f t="shared" si="51"/>
        <v>45796</v>
      </c>
      <c r="B3316" s="362">
        <v>0</v>
      </c>
      <c r="C3316" s="363">
        <v>0</v>
      </c>
      <c r="D3316" s="363">
        <v>0</v>
      </c>
      <c r="E3316" s="363">
        <v>0</v>
      </c>
      <c r="F3316" s="363">
        <v>0</v>
      </c>
      <c r="G3316" s="363">
        <v>0</v>
      </c>
      <c r="H3316" s="363">
        <v>0</v>
      </c>
      <c r="I3316" s="363">
        <v>2549.1918685877904</v>
      </c>
      <c r="J3316" s="363">
        <v>0</v>
      </c>
      <c r="K3316" s="363">
        <v>0</v>
      </c>
    </row>
    <row r="3317" spans="1:11">
      <c r="A3317" s="361">
        <f t="shared" si="51"/>
        <v>45796</v>
      </c>
      <c r="B3317" s="362">
        <v>1</v>
      </c>
      <c r="C3317" s="363">
        <v>0</v>
      </c>
      <c r="D3317" s="363">
        <v>0</v>
      </c>
      <c r="E3317" s="363">
        <v>0</v>
      </c>
      <c r="F3317" s="363">
        <v>0</v>
      </c>
      <c r="G3317" s="363">
        <v>0</v>
      </c>
      <c r="H3317" s="363">
        <v>0</v>
      </c>
      <c r="I3317" s="363">
        <v>2294.2116384645901</v>
      </c>
      <c r="J3317" s="363">
        <v>0</v>
      </c>
      <c r="K3317" s="363">
        <v>0</v>
      </c>
    </row>
    <row r="3318" spans="1:11">
      <c r="A3318" s="361">
        <f t="shared" si="51"/>
        <v>45796</v>
      </c>
      <c r="B3318" s="362">
        <v>2</v>
      </c>
      <c r="C3318" s="363">
        <v>536.88744080829997</v>
      </c>
      <c r="D3318" s="363">
        <v>0</v>
      </c>
      <c r="E3318" s="363">
        <v>0</v>
      </c>
      <c r="F3318" s="363">
        <v>0</v>
      </c>
      <c r="G3318" s="363">
        <v>0</v>
      </c>
      <c r="H3318" s="363">
        <v>0</v>
      </c>
      <c r="I3318" s="363">
        <v>2779.7802255688803</v>
      </c>
      <c r="J3318" s="363">
        <v>0</v>
      </c>
      <c r="K3318" s="363">
        <v>0</v>
      </c>
    </row>
    <row r="3319" spans="1:11">
      <c r="A3319" s="361">
        <f t="shared" si="51"/>
        <v>45796</v>
      </c>
      <c r="B3319" s="362">
        <v>3</v>
      </c>
      <c r="C3319" s="363">
        <v>1969.0314343902501</v>
      </c>
      <c r="D3319" s="363">
        <v>0</v>
      </c>
      <c r="E3319" s="363">
        <v>0</v>
      </c>
      <c r="F3319" s="363">
        <v>0</v>
      </c>
      <c r="G3319" s="363">
        <v>0</v>
      </c>
      <c r="H3319" s="363">
        <v>0</v>
      </c>
      <c r="I3319" s="363">
        <v>6423.7939957183908</v>
      </c>
      <c r="J3319" s="363">
        <v>0</v>
      </c>
      <c r="K3319" s="363">
        <v>0</v>
      </c>
    </row>
    <row r="3320" spans="1:11">
      <c r="A3320" s="361">
        <f t="shared" si="51"/>
        <v>45796</v>
      </c>
      <c r="B3320" s="362">
        <v>4</v>
      </c>
      <c r="C3320" s="363">
        <v>33.480434317060002</v>
      </c>
      <c r="D3320" s="363">
        <v>0</v>
      </c>
      <c r="E3320" s="363">
        <v>0</v>
      </c>
      <c r="F3320" s="363">
        <v>0</v>
      </c>
      <c r="G3320" s="363">
        <v>0</v>
      </c>
      <c r="H3320" s="363">
        <v>0</v>
      </c>
      <c r="I3320" s="363">
        <v>2996.4331530624304</v>
      </c>
      <c r="J3320" s="363">
        <v>0</v>
      </c>
      <c r="K3320" s="363">
        <v>0</v>
      </c>
    </row>
    <row r="3321" spans="1:11">
      <c r="A3321" s="361">
        <f t="shared" si="51"/>
        <v>45796</v>
      </c>
      <c r="B3321" s="362">
        <v>5</v>
      </c>
      <c r="C3321" s="363">
        <v>33.468047109988007</v>
      </c>
      <c r="D3321" s="363">
        <v>0</v>
      </c>
      <c r="E3321" s="363">
        <v>0</v>
      </c>
      <c r="F3321" s="363">
        <v>1517.8857</v>
      </c>
      <c r="G3321" s="363">
        <v>0</v>
      </c>
      <c r="H3321" s="363">
        <v>0</v>
      </c>
      <c r="I3321" s="363">
        <v>1956.7594261653701</v>
      </c>
      <c r="J3321" s="363">
        <v>0</v>
      </c>
      <c r="K3321" s="363">
        <v>0</v>
      </c>
    </row>
    <row r="3322" spans="1:11">
      <c r="A3322" s="361">
        <f t="shared" si="51"/>
        <v>45796</v>
      </c>
      <c r="B3322" s="362">
        <v>6</v>
      </c>
      <c r="C3322" s="363">
        <v>521.09511488932606</v>
      </c>
      <c r="D3322" s="363">
        <v>0</v>
      </c>
      <c r="E3322" s="363">
        <v>0</v>
      </c>
      <c r="F3322" s="363">
        <v>2541.3929000000003</v>
      </c>
      <c r="G3322" s="363">
        <v>0</v>
      </c>
      <c r="H3322" s="363">
        <v>0</v>
      </c>
      <c r="I3322" s="363">
        <v>3949.9674081880598</v>
      </c>
      <c r="J3322" s="363">
        <v>0</v>
      </c>
      <c r="K3322" s="363">
        <v>0</v>
      </c>
    </row>
    <row r="3323" spans="1:11">
      <c r="A3323" s="361">
        <f t="shared" si="51"/>
        <v>45796</v>
      </c>
      <c r="B3323" s="362">
        <v>7</v>
      </c>
      <c r="C3323" s="363">
        <v>1.9394126739620499</v>
      </c>
      <c r="D3323" s="363">
        <v>0</v>
      </c>
      <c r="E3323" s="363">
        <v>0</v>
      </c>
      <c r="F3323" s="363">
        <v>0</v>
      </c>
      <c r="G3323" s="363">
        <v>0</v>
      </c>
      <c r="H3323" s="363">
        <v>0</v>
      </c>
      <c r="I3323" s="363">
        <v>0</v>
      </c>
      <c r="J3323" s="363">
        <v>0</v>
      </c>
      <c r="K3323" s="363">
        <v>0</v>
      </c>
    </row>
    <row r="3324" spans="1:11">
      <c r="A3324" s="361">
        <f t="shared" si="51"/>
        <v>45796</v>
      </c>
      <c r="B3324" s="362">
        <v>8</v>
      </c>
      <c r="C3324" s="363">
        <v>67.391849028324685</v>
      </c>
      <c r="D3324" s="363">
        <v>0</v>
      </c>
      <c r="E3324" s="363">
        <v>0</v>
      </c>
      <c r="F3324" s="363">
        <v>0</v>
      </c>
      <c r="G3324" s="363">
        <v>0</v>
      </c>
      <c r="H3324" s="363">
        <v>0</v>
      </c>
      <c r="I3324" s="363">
        <v>0</v>
      </c>
      <c r="J3324" s="363">
        <v>0</v>
      </c>
      <c r="K3324" s="363">
        <v>0</v>
      </c>
    </row>
    <row r="3325" spans="1:11">
      <c r="A3325" s="361">
        <f t="shared" si="51"/>
        <v>45796</v>
      </c>
      <c r="B3325" s="362">
        <v>9</v>
      </c>
      <c r="C3325" s="363">
        <v>0</v>
      </c>
      <c r="D3325" s="363">
        <v>0</v>
      </c>
      <c r="E3325" s="363">
        <v>0</v>
      </c>
      <c r="F3325" s="363">
        <v>0</v>
      </c>
      <c r="G3325" s="363">
        <v>0</v>
      </c>
      <c r="H3325" s="363">
        <v>0</v>
      </c>
      <c r="I3325" s="363">
        <v>0</v>
      </c>
      <c r="J3325" s="363">
        <v>0</v>
      </c>
      <c r="K3325" s="363">
        <v>0</v>
      </c>
    </row>
    <row r="3326" spans="1:11">
      <c r="A3326" s="361">
        <f t="shared" si="51"/>
        <v>45796</v>
      </c>
      <c r="B3326" s="362">
        <v>10</v>
      </c>
      <c r="C3326" s="363">
        <v>0</v>
      </c>
      <c r="D3326" s="363">
        <v>0</v>
      </c>
      <c r="E3326" s="363">
        <v>0</v>
      </c>
      <c r="F3326" s="363">
        <v>0</v>
      </c>
      <c r="G3326" s="363">
        <v>0</v>
      </c>
      <c r="H3326" s="363">
        <v>0</v>
      </c>
      <c r="I3326" s="363">
        <v>0</v>
      </c>
      <c r="J3326" s="363">
        <v>0</v>
      </c>
      <c r="K3326" s="363">
        <v>0</v>
      </c>
    </row>
    <row r="3327" spans="1:11">
      <c r="A3327" s="361">
        <f t="shared" si="51"/>
        <v>45796</v>
      </c>
      <c r="B3327" s="362">
        <v>11</v>
      </c>
      <c r="C3327" s="363">
        <v>0</v>
      </c>
      <c r="D3327" s="363">
        <v>0</v>
      </c>
      <c r="E3327" s="363">
        <v>0</v>
      </c>
      <c r="F3327" s="363">
        <v>0</v>
      </c>
      <c r="G3327" s="363">
        <v>0</v>
      </c>
      <c r="H3327" s="363">
        <v>0</v>
      </c>
      <c r="I3327" s="363">
        <v>0</v>
      </c>
      <c r="J3327" s="363">
        <v>0</v>
      </c>
      <c r="K3327" s="363">
        <v>0</v>
      </c>
    </row>
    <row r="3328" spans="1:11">
      <c r="A3328" s="361">
        <f t="shared" si="51"/>
        <v>45796</v>
      </c>
      <c r="B3328" s="362">
        <v>12</v>
      </c>
      <c r="C3328" s="363">
        <v>0</v>
      </c>
      <c r="D3328" s="363">
        <v>0</v>
      </c>
      <c r="E3328" s="363">
        <v>0</v>
      </c>
      <c r="F3328" s="363">
        <v>0</v>
      </c>
      <c r="G3328" s="363">
        <v>0</v>
      </c>
      <c r="H3328" s="363">
        <v>0</v>
      </c>
      <c r="I3328" s="363">
        <v>0</v>
      </c>
      <c r="J3328" s="363">
        <v>0</v>
      </c>
      <c r="K3328" s="363">
        <v>0</v>
      </c>
    </row>
    <row r="3329" spans="1:11">
      <c r="A3329" s="361">
        <f t="shared" si="51"/>
        <v>45796</v>
      </c>
      <c r="B3329" s="362">
        <v>13</v>
      </c>
      <c r="C3329" s="363">
        <v>0</v>
      </c>
      <c r="D3329" s="363">
        <v>0</v>
      </c>
      <c r="E3329" s="363">
        <v>0</v>
      </c>
      <c r="F3329" s="363">
        <v>0</v>
      </c>
      <c r="G3329" s="363">
        <v>0</v>
      </c>
      <c r="H3329" s="363">
        <v>0</v>
      </c>
      <c r="I3329" s="363">
        <v>0</v>
      </c>
      <c r="J3329" s="363">
        <v>0</v>
      </c>
      <c r="K3329" s="363">
        <v>0</v>
      </c>
    </row>
    <row r="3330" spans="1:11">
      <c r="A3330" s="361">
        <f t="shared" si="51"/>
        <v>45796</v>
      </c>
      <c r="B3330" s="362">
        <v>14</v>
      </c>
      <c r="C3330" s="363">
        <v>0</v>
      </c>
      <c r="D3330" s="363">
        <v>0</v>
      </c>
      <c r="E3330" s="363">
        <v>0</v>
      </c>
      <c r="F3330" s="363">
        <v>0</v>
      </c>
      <c r="G3330" s="363">
        <v>0</v>
      </c>
      <c r="H3330" s="363">
        <v>15.7609091823845</v>
      </c>
      <c r="I3330" s="363">
        <v>0</v>
      </c>
      <c r="J3330" s="363">
        <v>0</v>
      </c>
      <c r="K3330" s="363">
        <v>0</v>
      </c>
    </row>
    <row r="3331" spans="1:11">
      <c r="A3331" s="361">
        <f t="shared" si="51"/>
        <v>45796</v>
      </c>
      <c r="B3331" s="362">
        <v>15</v>
      </c>
      <c r="C3331" s="363">
        <v>0</v>
      </c>
      <c r="D3331" s="363">
        <v>0</v>
      </c>
      <c r="E3331" s="363">
        <v>0</v>
      </c>
      <c r="F3331" s="363">
        <v>0</v>
      </c>
      <c r="G3331" s="363">
        <v>0</v>
      </c>
      <c r="H3331" s="363">
        <v>1429.0989120832501</v>
      </c>
      <c r="I3331" s="363">
        <v>0</v>
      </c>
      <c r="J3331" s="363">
        <v>0</v>
      </c>
      <c r="K3331" s="363">
        <v>0</v>
      </c>
    </row>
    <row r="3332" spans="1:11">
      <c r="A3332" s="361">
        <f t="shared" si="51"/>
        <v>45796</v>
      </c>
      <c r="B3332" s="362">
        <v>16</v>
      </c>
      <c r="C3332" s="363">
        <v>0</v>
      </c>
      <c r="D3332" s="363">
        <v>0</v>
      </c>
      <c r="E3332" s="363">
        <v>0</v>
      </c>
      <c r="F3332" s="363">
        <v>0</v>
      </c>
      <c r="G3332" s="363">
        <v>0</v>
      </c>
      <c r="H3332" s="363">
        <v>4146.1624328242906</v>
      </c>
      <c r="I3332" s="363">
        <v>0</v>
      </c>
      <c r="J3332" s="363">
        <v>0</v>
      </c>
      <c r="K3332" s="363">
        <v>0</v>
      </c>
    </row>
    <row r="3333" spans="1:11">
      <c r="A3333" s="361">
        <f t="shared" ref="A3333:A3396" si="52">IF(B3333=0,A3332+1,A3332)</f>
        <v>45796</v>
      </c>
      <c r="B3333" s="362">
        <v>17</v>
      </c>
      <c r="C3333" s="363">
        <v>0</v>
      </c>
      <c r="D3333" s="363">
        <v>0</v>
      </c>
      <c r="E3333" s="363">
        <v>0</v>
      </c>
      <c r="F3333" s="363">
        <v>0</v>
      </c>
      <c r="G3333" s="363">
        <v>0</v>
      </c>
      <c r="H3333" s="363">
        <v>841.19933311715204</v>
      </c>
      <c r="I3333" s="363">
        <v>0</v>
      </c>
      <c r="J3333" s="363">
        <v>0</v>
      </c>
      <c r="K3333" s="363">
        <v>0</v>
      </c>
    </row>
    <row r="3334" spans="1:11">
      <c r="A3334" s="361">
        <f t="shared" si="52"/>
        <v>45796</v>
      </c>
      <c r="B3334" s="362">
        <v>18</v>
      </c>
      <c r="C3334" s="363">
        <v>198.594699970459</v>
      </c>
      <c r="D3334" s="363">
        <v>0</v>
      </c>
      <c r="E3334" s="363">
        <v>0</v>
      </c>
      <c r="F3334" s="363">
        <v>878.23660000000007</v>
      </c>
      <c r="G3334" s="363">
        <v>0</v>
      </c>
      <c r="H3334" s="363">
        <v>0</v>
      </c>
      <c r="I3334" s="363">
        <v>0</v>
      </c>
      <c r="J3334" s="363">
        <v>0</v>
      </c>
      <c r="K3334" s="363">
        <v>0</v>
      </c>
    </row>
    <row r="3335" spans="1:11">
      <c r="A3335" s="361">
        <f t="shared" si="52"/>
        <v>45796</v>
      </c>
      <c r="B3335" s="362">
        <v>19</v>
      </c>
      <c r="C3335" s="363">
        <v>0</v>
      </c>
      <c r="D3335" s="363">
        <v>0</v>
      </c>
      <c r="E3335" s="363">
        <v>0</v>
      </c>
      <c r="F3335" s="363">
        <v>0</v>
      </c>
      <c r="G3335" s="363">
        <v>0</v>
      </c>
      <c r="H3335" s="363">
        <v>0</v>
      </c>
      <c r="I3335" s="363">
        <v>0</v>
      </c>
      <c r="J3335" s="363">
        <v>0</v>
      </c>
      <c r="K3335" s="363">
        <v>0</v>
      </c>
    </row>
    <row r="3336" spans="1:11">
      <c r="A3336" s="361">
        <f t="shared" si="52"/>
        <v>45796</v>
      </c>
      <c r="B3336" s="362">
        <v>20</v>
      </c>
      <c r="C3336" s="363">
        <v>162.43015651416499</v>
      </c>
      <c r="D3336" s="363">
        <v>0</v>
      </c>
      <c r="E3336" s="363">
        <v>0</v>
      </c>
      <c r="F3336" s="363">
        <v>188.83500000000001</v>
      </c>
      <c r="G3336" s="363">
        <v>0</v>
      </c>
      <c r="H3336" s="363">
        <v>0</v>
      </c>
      <c r="I3336" s="363">
        <v>0</v>
      </c>
      <c r="J3336" s="363">
        <v>0</v>
      </c>
      <c r="K3336" s="363">
        <v>0</v>
      </c>
    </row>
    <row r="3337" spans="1:11">
      <c r="A3337" s="361">
        <f t="shared" si="52"/>
        <v>45796</v>
      </c>
      <c r="B3337" s="362">
        <v>21</v>
      </c>
      <c r="C3337" s="363">
        <v>0</v>
      </c>
      <c r="D3337" s="363">
        <v>0</v>
      </c>
      <c r="E3337" s="363">
        <v>0</v>
      </c>
      <c r="F3337" s="363">
        <v>3990.0917000000004</v>
      </c>
      <c r="G3337" s="363">
        <v>0</v>
      </c>
      <c r="H3337" s="363">
        <v>0</v>
      </c>
      <c r="I3337" s="363">
        <v>561.41747967148899</v>
      </c>
      <c r="J3337" s="363">
        <v>0</v>
      </c>
      <c r="K3337" s="363">
        <v>0</v>
      </c>
    </row>
    <row r="3338" spans="1:11">
      <c r="A3338" s="361">
        <f t="shared" si="52"/>
        <v>45796</v>
      </c>
      <c r="B3338" s="362">
        <v>22</v>
      </c>
      <c r="C3338" s="363">
        <v>0</v>
      </c>
      <c r="D3338" s="363">
        <v>0</v>
      </c>
      <c r="E3338" s="363">
        <v>0</v>
      </c>
      <c r="F3338" s="363">
        <v>0</v>
      </c>
      <c r="G3338" s="363">
        <v>0</v>
      </c>
      <c r="H3338" s="363">
        <v>0</v>
      </c>
      <c r="I3338" s="363">
        <v>978.89090724911307</v>
      </c>
      <c r="J3338" s="363">
        <v>0</v>
      </c>
      <c r="K3338" s="363">
        <v>0</v>
      </c>
    </row>
    <row r="3339" spans="1:11">
      <c r="A3339" s="361">
        <f t="shared" si="52"/>
        <v>45796</v>
      </c>
      <c r="B3339" s="362">
        <v>23</v>
      </c>
      <c r="C3339" s="363">
        <v>0</v>
      </c>
      <c r="D3339" s="363">
        <v>0</v>
      </c>
      <c r="E3339" s="363">
        <v>0</v>
      </c>
      <c r="F3339" s="363">
        <v>0</v>
      </c>
      <c r="G3339" s="363">
        <v>0</v>
      </c>
      <c r="H3339" s="363">
        <v>0</v>
      </c>
      <c r="I3339" s="363">
        <v>533.85226646555805</v>
      </c>
      <c r="J3339" s="363">
        <v>0</v>
      </c>
      <c r="K3339" s="363">
        <v>0</v>
      </c>
    </row>
    <row r="3340" spans="1:11">
      <c r="A3340" s="361">
        <f t="shared" si="52"/>
        <v>45797</v>
      </c>
      <c r="B3340" s="362">
        <v>0</v>
      </c>
      <c r="C3340" s="363">
        <v>0</v>
      </c>
      <c r="D3340" s="363">
        <v>0</v>
      </c>
      <c r="E3340" s="363">
        <v>0</v>
      </c>
      <c r="F3340" s="363">
        <v>14.070300000000001</v>
      </c>
      <c r="G3340" s="363">
        <v>0</v>
      </c>
      <c r="H3340" s="363">
        <v>0</v>
      </c>
      <c r="I3340" s="363">
        <v>957.52924108624904</v>
      </c>
      <c r="J3340" s="363">
        <v>0</v>
      </c>
      <c r="K3340" s="363">
        <v>0</v>
      </c>
    </row>
    <row r="3341" spans="1:11">
      <c r="A3341" s="361">
        <f t="shared" si="52"/>
        <v>45797</v>
      </c>
      <c r="B3341" s="362">
        <v>1</v>
      </c>
      <c r="C3341" s="363">
        <v>0</v>
      </c>
      <c r="D3341" s="363">
        <v>0</v>
      </c>
      <c r="E3341" s="363">
        <v>0</v>
      </c>
      <c r="F3341" s="363">
        <v>14.070300000000001</v>
      </c>
      <c r="G3341" s="363">
        <v>0</v>
      </c>
      <c r="H3341" s="363">
        <v>0</v>
      </c>
      <c r="I3341" s="363">
        <v>848.41183064798906</v>
      </c>
      <c r="J3341" s="363">
        <v>0</v>
      </c>
      <c r="K3341" s="363">
        <v>0</v>
      </c>
    </row>
    <row r="3342" spans="1:11">
      <c r="A3342" s="361">
        <f t="shared" si="52"/>
        <v>45797</v>
      </c>
      <c r="B3342" s="362">
        <v>2</v>
      </c>
      <c r="C3342" s="363">
        <v>0</v>
      </c>
      <c r="D3342" s="363">
        <v>0</v>
      </c>
      <c r="E3342" s="363">
        <v>0</v>
      </c>
      <c r="F3342" s="363">
        <v>8.7939000000000007</v>
      </c>
      <c r="G3342" s="363">
        <v>0</v>
      </c>
      <c r="H3342" s="363">
        <v>0</v>
      </c>
      <c r="I3342" s="363">
        <v>1102.3460584565501</v>
      </c>
      <c r="J3342" s="363">
        <v>0</v>
      </c>
      <c r="K3342" s="363">
        <v>0</v>
      </c>
    </row>
    <row r="3343" spans="1:11">
      <c r="A3343" s="361">
        <f t="shared" si="52"/>
        <v>45797</v>
      </c>
      <c r="B3343" s="362">
        <v>3</v>
      </c>
      <c r="C3343" s="363">
        <v>0</v>
      </c>
      <c r="D3343" s="363">
        <v>0</v>
      </c>
      <c r="E3343" s="363">
        <v>0</v>
      </c>
      <c r="F3343" s="363">
        <v>8.7939000000000007</v>
      </c>
      <c r="G3343" s="363">
        <v>0</v>
      </c>
      <c r="H3343" s="363">
        <v>0</v>
      </c>
      <c r="I3343" s="363">
        <v>930.78817925114208</v>
      </c>
      <c r="J3343" s="363">
        <v>0</v>
      </c>
      <c r="K3343" s="363">
        <v>0</v>
      </c>
    </row>
    <row r="3344" spans="1:11">
      <c r="A3344" s="361">
        <f t="shared" si="52"/>
        <v>45797</v>
      </c>
      <c r="B3344" s="362">
        <v>4</v>
      </c>
      <c r="C3344" s="363">
        <v>0</v>
      </c>
      <c r="D3344" s="363">
        <v>0</v>
      </c>
      <c r="E3344" s="363">
        <v>0</v>
      </c>
      <c r="F3344" s="363">
        <v>14.070300000000001</v>
      </c>
      <c r="G3344" s="363">
        <v>0</v>
      </c>
      <c r="H3344" s="363">
        <v>0</v>
      </c>
      <c r="I3344" s="363">
        <v>670.22941845530806</v>
      </c>
      <c r="J3344" s="363">
        <v>0</v>
      </c>
      <c r="K3344" s="363">
        <v>0</v>
      </c>
    </row>
    <row r="3345" spans="1:11">
      <c r="A3345" s="361">
        <f t="shared" si="52"/>
        <v>45797</v>
      </c>
      <c r="B3345" s="362">
        <v>5</v>
      </c>
      <c r="C3345" s="363">
        <v>0</v>
      </c>
      <c r="D3345" s="363">
        <v>0</v>
      </c>
      <c r="E3345" s="363">
        <v>0</v>
      </c>
      <c r="F3345" s="363">
        <v>19.260000000000002</v>
      </c>
      <c r="G3345" s="363">
        <v>0</v>
      </c>
      <c r="H3345" s="363">
        <v>0</v>
      </c>
      <c r="I3345" s="363">
        <v>900.61051097459801</v>
      </c>
      <c r="J3345" s="363">
        <v>0</v>
      </c>
      <c r="K3345" s="363">
        <v>0</v>
      </c>
    </row>
    <row r="3346" spans="1:11">
      <c r="A3346" s="361">
        <f t="shared" si="52"/>
        <v>45797</v>
      </c>
      <c r="B3346" s="362">
        <v>6</v>
      </c>
      <c r="C3346" s="363">
        <v>0</v>
      </c>
      <c r="D3346" s="363">
        <v>0</v>
      </c>
      <c r="E3346" s="363">
        <v>0</v>
      </c>
      <c r="F3346" s="363">
        <v>3223.8745000000004</v>
      </c>
      <c r="G3346" s="363">
        <v>0</v>
      </c>
      <c r="H3346" s="363">
        <v>0</v>
      </c>
      <c r="I3346" s="363">
        <v>0</v>
      </c>
      <c r="J3346" s="363">
        <v>0</v>
      </c>
      <c r="K3346" s="363">
        <v>0</v>
      </c>
    </row>
    <row r="3347" spans="1:11">
      <c r="A3347" s="361">
        <f t="shared" si="52"/>
        <v>45797</v>
      </c>
      <c r="B3347" s="362">
        <v>7</v>
      </c>
      <c r="C3347" s="363">
        <v>0</v>
      </c>
      <c r="D3347" s="363">
        <v>0</v>
      </c>
      <c r="E3347" s="363">
        <v>61.867068845406095</v>
      </c>
      <c r="F3347" s="363">
        <v>4802.9976000000006</v>
      </c>
      <c r="G3347" s="363">
        <v>0</v>
      </c>
      <c r="H3347" s="363">
        <v>0</v>
      </c>
      <c r="I3347" s="363">
        <v>820.94689442494609</v>
      </c>
      <c r="J3347" s="363">
        <v>0</v>
      </c>
      <c r="K3347" s="363">
        <v>52.586841639055898</v>
      </c>
    </row>
    <row r="3348" spans="1:11">
      <c r="A3348" s="361">
        <f t="shared" si="52"/>
        <v>45797</v>
      </c>
      <c r="B3348" s="362">
        <v>8</v>
      </c>
      <c r="C3348" s="363">
        <v>0</v>
      </c>
      <c r="D3348" s="363">
        <v>0</v>
      </c>
      <c r="E3348" s="363">
        <v>0</v>
      </c>
      <c r="F3348" s="363">
        <v>4691.4958000000006</v>
      </c>
      <c r="G3348" s="363">
        <v>0</v>
      </c>
      <c r="H3348" s="363">
        <v>0</v>
      </c>
      <c r="I3348" s="363">
        <v>1167.5501017586303</v>
      </c>
      <c r="J3348" s="363">
        <v>0</v>
      </c>
      <c r="K3348" s="363">
        <v>231.41618948956199</v>
      </c>
    </row>
    <row r="3349" spans="1:11">
      <c r="A3349" s="361">
        <f t="shared" si="52"/>
        <v>45797</v>
      </c>
      <c r="B3349" s="362">
        <v>9</v>
      </c>
      <c r="C3349" s="363">
        <v>0</v>
      </c>
      <c r="D3349" s="363">
        <v>0</v>
      </c>
      <c r="E3349" s="363">
        <v>0</v>
      </c>
      <c r="F3349" s="363">
        <v>380.47310000000004</v>
      </c>
      <c r="G3349" s="363">
        <v>0</v>
      </c>
      <c r="H3349" s="363">
        <v>0</v>
      </c>
      <c r="I3349" s="363">
        <v>0</v>
      </c>
      <c r="J3349" s="363">
        <v>0</v>
      </c>
      <c r="K3349" s="363">
        <v>56.001000105053095</v>
      </c>
    </row>
    <row r="3350" spans="1:11">
      <c r="A3350" s="361">
        <f t="shared" si="52"/>
        <v>45797</v>
      </c>
      <c r="B3350" s="362">
        <v>10</v>
      </c>
      <c r="C3350" s="363">
        <v>0</v>
      </c>
      <c r="D3350" s="363">
        <v>0</v>
      </c>
      <c r="E3350" s="363">
        <v>0</v>
      </c>
      <c r="F3350" s="363">
        <v>376.27050000000003</v>
      </c>
      <c r="G3350" s="363">
        <v>0</v>
      </c>
      <c r="H3350" s="363">
        <v>0</v>
      </c>
      <c r="I3350" s="363">
        <v>0</v>
      </c>
      <c r="J3350" s="363">
        <v>0</v>
      </c>
      <c r="K3350" s="363">
        <v>72.117187651405914</v>
      </c>
    </row>
    <row r="3351" spans="1:11">
      <c r="A3351" s="361">
        <f t="shared" si="52"/>
        <v>45797</v>
      </c>
      <c r="B3351" s="362">
        <v>11</v>
      </c>
      <c r="C3351" s="363">
        <v>0</v>
      </c>
      <c r="D3351" s="363">
        <v>0</v>
      </c>
      <c r="E3351" s="363">
        <v>0</v>
      </c>
      <c r="F3351" s="363">
        <v>369.47550000000001</v>
      </c>
      <c r="G3351" s="363">
        <v>0</v>
      </c>
      <c r="H3351" s="363">
        <v>0</v>
      </c>
      <c r="I3351" s="363">
        <v>0</v>
      </c>
      <c r="J3351" s="363">
        <v>0</v>
      </c>
      <c r="K3351" s="363">
        <v>71.837449995815888</v>
      </c>
    </row>
    <row r="3352" spans="1:11">
      <c r="A3352" s="361">
        <f t="shared" si="52"/>
        <v>45797</v>
      </c>
      <c r="B3352" s="362">
        <v>12</v>
      </c>
      <c r="C3352" s="363">
        <v>0</v>
      </c>
      <c r="D3352" s="363">
        <v>0</v>
      </c>
      <c r="E3352" s="363">
        <v>0</v>
      </c>
      <c r="F3352" s="363">
        <v>370.95910000000003</v>
      </c>
      <c r="G3352" s="363">
        <v>0</v>
      </c>
      <c r="H3352" s="363">
        <v>0</v>
      </c>
      <c r="I3352" s="363">
        <v>0</v>
      </c>
      <c r="J3352" s="363">
        <v>0</v>
      </c>
      <c r="K3352" s="363">
        <v>71.879273375155393</v>
      </c>
    </row>
    <row r="3353" spans="1:11">
      <c r="A3353" s="361">
        <f t="shared" si="52"/>
        <v>45797</v>
      </c>
      <c r="B3353" s="362">
        <v>13</v>
      </c>
      <c r="C3353" s="363">
        <v>0</v>
      </c>
      <c r="D3353" s="363">
        <v>0</v>
      </c>
      <c r="E3353" s="363">
        <v>0</v>
      </c>
      <c r="F3353" s="363">
        <v>368.2869</v>
      </c>
      <c r="G3353" s="363">
        <v>0</v>
      </c>
      <c r="H3353" s="363">
        <v>0</v>
      </c>
      <c r="I3353" s="363">
        <v>0</v>
      </c>
      <c r="J3353" s="363">
        <v>0</v>
      </c>
      <c r="K3353" s="363">
        <v>72.135387453240597</v>
      </c>
    </row>
    <row r="3354" spans="1:11">
      <c r="A3354" s="361">
        <f t="shared" si="52"/>
        <v>45797</v>
      </c>
      <c r="B3354" s="362">
        <v>14</v>
      </c>
      <c r="C3354" s="363">
        <v>0</v>
      </c>
      <c r="D3354" s="363">
        <v>0</v>
      </c>
      <c r="E3354" s="363">
        <v>0</v>
      </c>
      <c r="F3354" s="363">
        <v>337.214</v>
      </c>
      <c r="G3354" s="363">
        <v>0</v>
      </c>
      <c r="H3354" s="363">
        <v>0</v>
      </c>
      <c r="I3354" s="363">
        <v>0</v>
      </c>
      <c r="J3354" s="363">
        <v>0</v>
      </c>
      <c r="K3354" s="363">
        <v>71.834990422089291</v>
      </c>
    </row>
    <row r="3355" spans="1:11">
      <c r="A3355" s="361">
        <f t="shared" si="52"/>
        <v>45797</v>
      </c>
      <c r="B3355" s="362">
        <v>15</v>
      </c>
      <c r="C3355" s="363">
        <v>0</v>
      </c>
      <c r="D3355" s="363">
        <v>0</v>
      </c>
      <c r="E3355" s="363">
        <v>0</v>
      </c>
      <c r="F3355" s="363">
        <v>338.07260000000002</v>
      </c>
      <c r="G3355" s="363">
        <v>0</v>
      </c>
      <c r="H3355" s="363">
        <v>19.838266487969701</v>
      </c>
      <c r="I3355" s="363">
        <v>0</v>
      </c>
      <c r="J3355" s="363">
        <v>0</v>
      </c>
      <c r="K3355" s="363">
        <v>60.905880840085494</v>
      </c>
    </row>
    <row r="3356" spans="1:11">
      <c r="A3356" s="361">
        <f t="shared" si="52"/>
        <v>45797</v>
      </c>
      <c r="B3356" s="362">
        <v>16</v>
      </c>
      <c r="C3356" s="363">
        <v>0</v>
      </c>
      <c r="D3356" s="363">
        <v>0</v>
      </c>
      <c r="E3356" s="363">
        <v>0</v>
      </c>
      <c r="F3356" s="363">
        <v>349.0215</v>
      </c>
      <c r="G3356" s="363">
        <v>0</v>
      </c>
      <c r="H3356" s="363">
        <v>1311.6559111587198</v>
      </c>
      <c r="I3356" s="363">
        <v>0</v>
      </c>
      <c r="J3356" s="363">
        <v>0</v>
      </c>
      <c r="K3356" s="363">
        <v>61.063971295401096</v>
      </c>
    </row>
    <row r="3357" spans="1:11">
      <c r="A3357" s="361">
        <f t="shared" si="52"/>
        <v>45797</v>
      </c>
      <c r="B3357" s="362">
        <v>17</v>
      </c>
      <c r="C3357" s="363">
        <v>0</v>
      </c>
      <c r="D3357" s="363">
        <v>0</v>
      </c>
      <c r="E3357" s="363">
        <v>0</v>
      </c>
      <c r="F3357" s="363">
        <v>90.412900000000008</v>
      </c>
      <c r="G3357" s="363">
        <v>0</v>
      </c>
      <c r="H3357" s="363">
        <v>525.50240621908108</v>
      </c>
      <c r="I3357" s="363">
        <v>0</v>
      </c>
      <c r="J3357" s="363">
        <v>0</v>
      </c>
      <c r="K3357" s="363">
        <v>8.2628908990223504</v>
      </c>
    </row>
    <row r="3358" spans="1:11">
      <c r="A3358" s="361">
        <f t="shared" si="52"/>
        <v>45797</v>
      </c>
      <c r="B3358" s="362">
        <v>18</v>
      </c>
      <c r="C3358" s="363">
        <v>0</v>
      </c>
      <c r="D3358" s="363">
        <v>0</v>
      </c>
      <c r="E3358" s="363">
        <v>0</v>
      </c>
      <c r="F3358" s="363">
        <v>0</v>
      </c>
      <c r="G3358" s="363">
        <v>0</v>
      </c>
      <c r="H3358" s="363">
        <v>0</v>
      </c>
      <c r="I3358" s="363">
        <v>0</v>
      </c>
      <c r="J3358" s="363">
        <v>0</v>
      </c>
      <c r="K3358" s="363">
        <v>0</v>
      </c>
    </row>
    <row r="3359" spans="1:11">
      <c r="A3359" s="361">
        <f t="shared" si="52"/>
        <v>45797</v>
      </c>
      <c r="B3359" s="362">
        <v>19</v>
      </c>
      <c r="C3359" s="363">
        <v>0</v>
      </c>
      <c r="D3359" s="363">
        <v>0</v>
      </c>
      <c r="E3359" s="363">
        <v>0</v>
      </c>
      <c r="F3359" s="363">
        <v>0</v>
      </c>
      <c r="G3359" s="363">
        <v>0</v>
      </c>
      <c r="H3359" s="363">
        <v>0</v>
      </c>
      <c r="I3359" s="363">
        <v>0</v>
      </c>
      <c r="J3359" s="363">
        <v>0</v>
      </c>
      <c r="K3359" s="363">
        <v>0</v>
      </c>
    </row>
    <row r="3360" spans="1:11">
      <c r="A3360" s="361">
        <f t="shared" si="52"/>
        <v>45797</v>
      </c>
      <c r="B3360" s="362">
        <v>20</v>
      </c>
      <c r="C3360" s="363">
        <v>0</v>
      </c>
      <c r="D3360" s="363">
        <v>0</v>
      </c>
      <c r="E3360" s="363">
        <v>0</v>
      </c>
      <c r="F3360" s="363">
        <v>0</v>
      </c>
      <c r="G3360" s="363">
        <v>0</v>
      </c>
      <c r="H3360" s="363">
        <v>0</v>
      </c>
      <c r="I3360" s="363">
        <v>0</v>
      </c>
      <c r="J3360" s="363">
        <v>0</v>
      </c>
      <c r="K3360" s="363">
        <v>0</v>
      </c>
    </row>
    <row r="3361" spans="1:11">
      <c r="A3361" s="361">
        <f t="shared" si="52"/>
        <v>45797</v>
      </c>
      <c r="B3361" s="362">
        <v>21</v>
      </c>
      <c r="C3361" s="363">
        <v>0</v>
      </c>
      <c r="D3361" s="363">
        <v>0</v>
      </c>
      <c r="E3361" s="363">
        <v>0</v>
      </c>
      <c r="F3361" s="363">
        <v>0</v>
      </c>
      <c r="G3361" s="363">
        <v>0</v>
      </c>
      <c r="H3361" s="363">
        <v>0</v>
      </c>
      <c r="I3361" s="363">
        <v>0</v>
      </c>
      <c r="J3361" s="363">
        <v>0</v>
      </c>
      <c r="K3361" s="363">
        <v>0</v>
      </c>
    </row>
    <row r="3362" spans="1:11">
      <c r="A3362" s="361">
        <f t="shared" si="52"/>
        <v>45797</v>
      </c>
      <c r="B3362" s="362">
        <v>22</v>
      </c>
      <c r="C3362" s="363">
        <v>0</v>
      </c>
      <c r="D3362" s="363">
        <v>0</v>
      </c>
      <c r="E3362" s="363">
        <v>0</v>
      </c>
      <c r="F3362" s="363">
        <v>0</v>
      </c>
      <c r="G3362" s="363">
        <v>0</v>
      </c>
      <c r="H3362" s="363">
        <v>0</v>
      </c>
      <c r="I3362" s="363">
        <v>0</v>
      </c>
      <c r="J3362" s="363">
        <v>0</v>
      </c>
      <c r="K3362" s="363">
        <v>0</v>
      </c>
    </row>
    <row r="3363" spans="1:11">
      <c r="A3363" s="361">
        <f t="shared" si="52"/>
        <v>45797</v>
      </c>
      <c r="B3363" s="362">
        <v>23</v>
      </c>
      <c r="C3363" s="363">
        <v>79.635413224868103</v>
      </c>
      <c r="D3363" s="363">
        <v>0</v>
      </c>
      <c r="E3363" s="363">
        <v>0</v>
      </c>
      <c r="F3363" s="363">
        <v>0</v>
      </c>
      <c r="G3363" s="363">
        <v>0</v>
      </c>
      <c r="H3363" s="363">
        <v>0</v>
      </c>
      <c r="I3363" s="363">
        <v>0</v>
      </c>
      <c r="J3363" s="363">
        <v>0</v>
      </c>
      <c r="K3363" s="363">
        <v>0</v>
      </c>
    </row>
    <row r="3364" spans="1:11">
      <c r="A3364" s="361">
        <f t="shared" si="52"/>
        <v>45798</v>
      </c>
      <c r="B3364" s="362">
        <v>0</v>
      </c>
      <c r="C3364" s="363">
        <v>296.74970175613402</v>
      </c>
      <c r="D3364" s="363">
        <v>0</v>
      </c>
      <c r="E3364" s="363">
        <v>0</v>
      </c>
      <c r="F3364" s="363">
        <v>0</v>
      </c>
      <c r="G3364" s="363">
        <v>0</v>
      </c>
      <c r="H3364" s="363">
        <v>0</v>
      </c>
      <c r="I3364" s="363">
        <v>3938.3327842379103</v>
      </c>
      <c r="J3364" s="363">
        <v>0</v>
      </c>
      <c r="K3364" s="363">
        <v>0</v>
      </c>
    </row>
    <row r="3365" spans="1:11">
      <c r="A3365" s="361">
        <f t="shared" si="52"/>
        <v>45798</v>
      </c>
      <c r="B3365" s="362">
        <v>1</v>
      </c>
      <c r="C3365" s="363">
        <v>296.57898630803101</v>
      </c>
      <c r="D3365" s="363">
        <v>0</v>
      </c>
      <c r="E3365" s="363">
        <v>0</v>
      </c>
      <c r="F3365" s="363">
        <v>0</v>
      </c>
      <c r="G3365" s="363">
        <v>0</v>
      </c>
      <c r="H3365" s="363">
        <v>0</v>
      </c>
      <c r="I3365" s="363">
        <v>4318.3349149399801</v>
      </c>
      <c r="J3365" s="363">
        <v>0</v>
      </c>
      <c r="K3365" s="363">
        <v>0</v>
      </c>
    </row>
    <row r="3366" spans="1:11">
      <c r="A3366" s="361">
        <f t="shared" si="52"/>
        <v>45798</v>
      </c>
      <c r="B3366" s="362">
        <v>2</v>
      </c>
      <c r="C3366" s="363">
        <v>296.33973239184797</v>
      </c>
      <c r="D3366" s="363">
        <v>0</v>
      </c>
      <c r="E3366" s="363">
        <v>0</v>
      </c>
      <c r="F3366" s="363">
        <v>0</v>
      </c>
      <c r="G3366" s="363">
        <v>0</v>
      </c>
      <c r="H3366" s="363">
        <v>0</v>
      </c>
      <c r="I3366" s="363">
        <v>3836.4987848365504</v>
      </c>
      <c r="J3366" s="363">
        <v>0</v>
      </c>
      <c r="K3366" s="363">
        <v>0</v>
      </c>
    </row>
    <row r="3367" spans="1:11">
      <c r="A3367" s="361">
        <f t="shared" si="52"/>
        <v>45798</v>
      </c>
      <c r="B3367" s="362">
        <v>3</v>
      </c>
      <c r="C3367" s="363">
        <v>297.18784337417003</v>
      </c>
      <c r="D3367" s="363">
        <v>0</v>
      </c>
      <c r="E3367" s="363">
        <v>0</v>
      </c>
      <c r="F3367" s="363">
        <v>1164.3925000000002</v>
      </c>
      <c r="G3367" s="363">
        <v>0</v>
      </c>
      <c r="H3367" s="363">
        <v>0</v>
      </c>
      <c r="I3367" s="363">
        <v>2148.6408032710101</v>
      </c>
      <c r="J3367" s="363">
        <v>0</v>
      </c>
      <c r="K3367" s="363">
        <v>0</v>
      </c>
    </row>
    <row r="3368" spans="1:11">
      <c r="A3368" s="361">
        <f t="shared" si="52"/>
        <v>45798</v>
      </c>
      <c r="B3368" s="362">
        <v>4</v>
      </c>
      <c r="C3368" s="363">
        <v>298.81636783353304</v>
      </c>
      <c r="D3368" s="363">
        <v>0</v>
      </c>
      <c r="E3368" s="363">
        <v>0</v>
      </c>
      <c r="F3368" s="363">
        <v>1164.3925000000002</v>
      </c>
      <c r="G3368" s="363">
        <v>0</v>
      </c>
      <c r="H3368" s="363">
        <v>0</v>
      </c>
      <c r="I3368" s="363">
        <v>3736.3350367769699</v>
      </c>
      <c r="J3368" s="363">
        <v>0</v>
      </c>
      <c r="K3368" s="363">
        <v>0</v>
      </c>
    </row>
    <row r="3369" spans="1:11">
      <c r="A3369" s="361">
        <f t="shared" si="52"/>
        <v>45798</v>
      </c>
      <c r="B3369" s="362">
        <v>5</v>
      </c>
      <c r="C3369" s="363">
        <v>0</v>
      </c>
      <c r="D3369" s="363">
        <v>0</v>
      </c>
      <c r="E3369" s="363">
        <v>0</v>
      </c>
      <c r="F3369" s="363">
        <v>790.89780000000007</v>
      </c>
      <c r="G3369" s="363">
        <v>0</v>
      </c>
      <c r="H3369" s="363">
        <v>0</v>
      </c>
      <c r="I3369" s="363">
        <v>2842.0765587783299</v>
      </c>
      <c r="J3369" s="363">
        <v>0</v>
      </c>
      <c r="K3369" s="363">
        <v>0</v>
      </c>
    </row>
    <row r="3370" spans="1:11">
      <c r="A3370" s="361">
        <f t="shared" si="52"/>
        <v>45798</v>
      </c>
      <c r="B3370" s="362">
        <v>6</v>
      </c>
      <c r="C3370" s="363">
        <v>185.836405041029</v>
      </c>
      <c r="D3370" s="363">
        <v>0</v>
      </c>
      <c r="E3370" s="363">
        <v>0</v>
      </c>
      <c r="F3370" s="363">
        <v>3440.8269</v>
      </c>
      <c r="G3370" s="363">
        <v>0</v>
      </c>
      <c r="H3370" s="363">
        <v>0</v>
      </c>
      <c r="I3370" s="363">
        <v>1140.4796361573601</v>
      </c>
      <c r="J3370" s="363">
        <v>0</v>
      </c>
      <c r="K3370" s="363">
        <v>27.082887327949198</v>
      </c>
    </row>
    <row r="3371" spans="1:11">
      <c r="A3371" s="361">
        <f t="shared" si="52"/>
        <v>45798</v>
      </c>
      <c r="B3371" s="362">
        <v>7</v>
      </c>
      <c r="C3371" s="363">
        <v>31.1731222625165</v>
      </c>
      <c r="D3371" s="363">
        <v>0</v>
      </c>
      <c r="E3371" s="363">
        <v>0</v>
      </c>
      <c r="F3371" s="363">
        <v>1414.6110000000001</v>
      </c>
      <c r="G3371" s="363">
        <v>0</v>
      </c>
      <c r="H3371" s="363">
        <v>0</v>
      </c>
      <c r="I3371" s="363">
        <v>0</v>
      </c>
      <c r="J3371" s="363">
        <v>0</v>
      </c>
      <c r="K3371" s="363">
        <v>134.282100657217</v>
      </c>
    </row>
    <row r="3372" spans="1:11">
      <c r="A3372" s="361">
        <f t="shared" si="52"/>
        <v>45798</v>
      </c>
      <c r="B3372" s="362">
        <v>8</v>
      </c>
      <c r="C3372" s="363">
        <v>0</v>
      </c>
      <c r="D3372" s="363">
        <v>0</v>
      </c>
      <c r="E3372" s="363">
        <v>0</v>
      </c>
      <c r="F3372" s="363">
        <v>1450.6779000000001</v>
      </c>
      <c r="G3372" s="363">
        <v>0</v>
      </c>
      <c r="H3372" s="363">
        <v>0</v>
      </c>
      <c r="I3372" s="363">
        <v>0</v>
      </c>
      <c r="J3372" s="363">
        <v>0</v>
      </c>
      <c r="K3372" s="363">
        <v>221.61699387933402</v>
      </c>
    </row>
    <row r="3373" spans="1:11">
      <c r="A3373" s="361">
        <f t="shared" si="52"/>
        <v>45798</v>
      </c>
      <c r="B3373" s="362">
        <v>9</v>
      </c>
      <c r="C3373" s="363">
        <v>0</v>
      </c>
      <c r="D3373" s="363">
        <v>0</v>
      </c>
      <c r="E3373" s="363">
        <v>0</v>
      </c>
      <c r="F3373" s="363">
        <v>403.32130000000001</v>
      </c>
      <c r="G3373" s="363">
        <v>0</v>
      </c>
      <c r="H3373" s="363">
        <v>0</v>
      </c>
      <c r="I3373" s="363">
        <v>0</v>
      </c>
      <c r="J3373" s="363">
        <v>0</v>
      </c>
      <c r="K3373" s="363">
        <v>30.666493692988201</v>
      </c>
    </row>
    <row r="3374" spans="1:11">
      <c r="A3374" s="361">
        <f t="shared" si="52"/>
        <v>45798</v>
      </c>
      <c r="B3374" s="362">
        <v>10</v>
      </c>
      <c r="C3374" s="363">
        <v>0</v>
      </c>
      <c r="D3374" s="363">
        <v>0</v>
      </c>
      <c r="E3374" s="363">
        <v>0</v>
      </c>
      <c r="F3374" s="363">
        <v>386.41140000000001</v>
      </c>
      <c r="G3374" s="363">
        <v>0</v>
      </c>
      <c r="H3374" s="363">
        <v>0</v>
      </c>
      <c r="I3374" s="363">
        <v>0</v>
      </c>
      <c r="J3374" s="363">
        <v>0</v>
      </c>
      <c r="K3374" s="363">
        <v>56.944237338440495</v>
      </c>
    </row>
    <row r="3375" spans="1:11">
      <c r="A3375" s="361">
        <f t="shared" si="52"/>
        <v>45798</v>
      </c>
      <c r="B3375" s="362">
        <v>11</v>
      </c>
      <c r="C3375" s="363">
        <v>0</v>
      </c>
      <c r="D3375" s="363">
        <v>0</v>
      </c>
      <c r="E3375" s="363">
        <v>0</v>
      </c>
      <c r="F3375" s="363">
        <v>352.57350000000002</v>
      </c>
      <c r="G3375" s="363">
        <v>0</v>
      </c>
      <c r="H3375" s="363">
        <v>0</v>
      </c>
      <c r="I3375" s="363">
        <v>0</v>
      </c>
      <c r="J3375" s="363">
        <v>0</v>
      </c>
      <c r="K3375" s="363">
        <v>56.691421956464303</v>
      </c>
    </row>
    <row r="3376" spans="1:11">
      <c r="A3376" s="361">
        <f t="shared" si="52"/>
        <v>45798</v>
      </c>
      <c r="B3376" s="362">
        <v>12</v>
      </c>
      <c r="C3376" s="363">
        <v>0</v>
      </c>
      <c r="D3376" s="363">
        <v>0</v>
      </c>
      <c r="E3376" s="363">
        <v>0</v>
      </c>
      <c r="F3376" s="363">
        <v>346.43100000000004</v>
      </c>
      <c r="G3376" s="363">
        <v>0</v>
      </c>
      <c r="H3376" s="363">
        <v>0</v>
      </c>
      <c r="I3376" s="363">
        <v>0</v>
      </c>
      <c r="J3376" s="363">
        <v>0</v>
      </c>
      <c r="K3376" s="363">
        <v>61.347877201661902</v>
      </c>
    </row>
    <row r="3377" spans="1:11">
      <c r="A3377" s="361">
        <f t="shared" si="52"/>
        <v>45798</v>
      </c>
      <c r="B3377" s="362">
        <v>13</v>
      </c>
      <c r="C3377" s="363">
        <v>0</v>
      </c>
      <c r="D3377" s="363">
        <v>0</v>
      </c>
      <c r="E3377" s="363">
        <v>0</v>
      </c>
      <c r="F3377" s="363">
        <v>342.5077</v>
      </c>
      <c r="G3377" s="363">
        <v>0</v>
      </c>
      <c r="H3377" s="363">
        <v>0</v>
      </c>
      <c r="I3377" s="363">
        <v>0</v>
      </c>
      <c r="J3377" s="363">
        <v>0</v>
      </c>
      <c r="K3377" s="363">
        <v>66.593215147496807</v>
      </c>
    </row>
    <row r="3378" spans="1:11">
      <c r="A3378" s="361">
        <f t="shared" si="52"/>
        <v>45798</v>
      </c>
      <c r="B3378" s="362">
        <v>14</v>
      </c>
      <c r="C3378" s="363">
        <v>0</v>
      </c>
      <c r="D3378" s="363">
        <v>0</v>
      </c>
      <c r="E3378" s="363">
        <v>0</v>
      </c>
      <c r="F3378" s="363">
        <v>234.33260000000001</v>
      </c>
      <c r="G3378" s="363">
        <v>0</v>
      </c>
      <c r="H3378" s="363">
        <v>318.86196772046901</v>
      </c>
      <c r="I3378" s="363">
        <v>0</v>
      </c>
      <c r="J3378" s="363">
        <v>0</v>
      </c>
      <c r="K3378" s="363">
        <v>48.5343013965336</v>
      </c>
    </row>
    <row r="3379" spans="1:11">
      <c r="A3379" s="361">
        <f t="shared" si="52"/>
        <v>45798</v>
      </c>
      <c r="B3379" s="362">
        <v>15</v>
      </c>
      <c r="C3379" s="363">
        <v>0</v>
      </c>
      <c r="D3379" s="363">
        <v>0</v>
      </c>
      <c r="E3379" s="363">
        <v>0</v>
      </c>
      <c r="F3379" s="363">
        <v>250.34410000000003</v>
      </c>
      <c r="G3379" s="363">
        <v>0</v>
      </c>
      <c r="H3379" s="363">
        <v>2496.00989947379</v>
      </c>
      <c r="I3379" s="363">
        <v>0</v>
      </c>
      <c r="J3379" s="363">
        <v>0</v>
      </c>
      <c r="K3379" s="363">
        <v>62.032965355265894</v>
      </c>
    </row>
    <row r="3380" spans="1:11">
      <c r="A3380" s="361">
        <f t="shared" si="52"/>
        <v>45798</v>
      </c>
      <c r="B3380" s="362">
        <v>16</v>
      </c>
      <c r="C3380" s="363">
        <v>0</v>
      </c>
      <c r="D3380" s="363">
        <v>0</v>
      </c>
      <c r="E3380" s="363">
        <v>0</v>
      </c>
      <c r="F3380" s="363">
        <v>255.46810000000002</v>
      </c>
      <c r="G3380" s="363">
        <v>0</v>
      </c>
      <c r="H3380" s="363">
        <v>2395.58371723351</v>
      </c>
      <c r="I3380" s="363">
        <v>0</v>
      </c>
      <c r="J3380" s="363">
        <v>0</v>
      </c>
      <c r="K3380" s="363">
        <v>62.012013115898498</v>
      </c>
    </row>
    <row r="3381" spans="1:11">
      <c r="A3381" s="361">
        <f t="shared" si="52"/>
        <v>45798</v>
      </c>
      <c r="B3381" s="362">
        <v>17</v>
      </c>
      <c r="C3381" s="363">
        <v>0</v>
      </c>
      <c r="D3381" s="363">
        <v>0</v>
      </c>
      <c r="E3381" s="363">
        <v>0</v>
      </c>
      <c r="F3381" s="363">
        <v>0</v>
      </c>
      <c r="G3381" s="363">
        <v>0</v>
      </c>
      <c r="H3381" s="363">
        <v>887.08840206228604</v>
      </c>
      <c r="I3381" s="363">
        <v>0</v>
      </c>
      <c r="J3381" s="363">
        <v>0</v>
      </c>
      <c r="K3381" s="363">
        <v>0</v>
      </c>
    </row>
    <row r="3382" spans="1:11">
      <c r="A3382" s="361">
        <f t="shared" si="52"/>
        <v>45798</v>
      </c>
      <c r="B3382" s="362">
        <v>18</v>
      </c>
      <c r="C3382" s="363">
        <v>0</v>
      </c>
      <c r="D3382" s="363">
        <v>0</v>
      </c>
      <c r="E3382" s="363">
        <v>0</v>
      </c>
      <c r="F3382" s="363">
        <v>0</v>
      </c>
      <c r="G3382" s="363">
        <v>0</v>
      </c>
      <c r="H3382" s="363">
        <v>0</v>
      </c>
      <c r="I3382" s="363">
        <v>0</v>
      </c>
      <c r="J3382" s="363">
        <v>0</v>
      </c>
      <c r="K3382" s="363">
        <v>0</v>
      </c>
    </row>
    <row r="3383" spans="1:11">
      <c r="A3383" s="361">
        <f t="shared" si="52"/>
        <v>45798</v>
      </c>
      <c r="B3383" s="362">
        <v>19</v>
      </c>
      <c r="C3383" s="363">
        <v>0</v>
      </c>
      <c r="D3383" s="363">
        <v>0</v>
      </c>
      <c r="E3383" s="363">
        <v>0</v>
      </c>
      <c r="F3383" s="363">
        <v>0</v>
      </c>
      <c r="G3383" s="363">
        <v>0</v>
      </c>
      <c r="H3383" s="363">
        <v>0</v>
      </c>
      <c r="I3383" s="363">
        <v>0</v>
      </c>
      <c r="J3383" s="363">
        <v>0</v>
      </c>
      <c r="K3383" s="363">
        <v>0</v>
      </c>
    </row>
    <row r="3384" spans="1:11">
      <c r="A3384" s="361">
        <f t="shared" si="52"/>
        <v>45798</v>
      </c>
      <c r="B3384" s="362">
        <v>20</v>
      </c>
      <c r="C3384" s="363">
        <v>0</v>
      </c>
      <c r="D3384" s="363">
        <v>0</v>
      </c>
      <c r="E3384" s="363">
        <v>0</v>
      </c>
      <c r="F3384" s="363">
        <v>0</v>
      </c>
      <c r="G3384" s="363">
        <v>0</v>
      </c>
      <c r="H3384" s="363">
        <v>0</v>
      </c>
      <c r="I3384" s="363">
        <v>0</v>
      </c>
      <c r="J3384" s="363">
        <v>0</v>
      </c>
      <c r="K3384" s="363">
        <v>0</v>
      </c>
    </row>
    <row r="3385" spans="1:11">
      <c r="A3385" s="361">
        <f t="shared" si="52"/>
        <v>45798</v>
      </c>
      <c r="B3385" s="362">
        <v>21</v>
      </c>
      <c r="C3385" s="363">
        <v>0</v>
      </c>
      <c r="D3385" s="363">
        <v>0</v>
      </c>
      <c r="E3385" s="363">
        <v>0</v>
      </c>
      <c r="F3385" s="363">
        <v>0</v>
      </c>
      <c r="G3385" s="363">
        <v>0</v>
      </c>
      <c r="H3385" s="363">
        <v>0</v>
      </c>
      <c r="I3385" s="363">
        <v>0</v>
      </c>
      <c r="J3385" s="363">
        <v>0</v>
      </c>
      <c r="K3385" s="363">
        <v>0</v>
      </c>
    </row>
    <row r="3386" spans="1:11">
      <c r="A3386" s="361">
        <f t="shared" si="52"/>
        <v>45798</v>
      </c>
      <c r="B3386" s="362">
        <v>22</v>
      </c>
      <c r="C3386" s="363">
        <v>0</v>
      </c>
      <c r="D3386" s="363">
        <v>0</v>
      </c>
      <c r="E3386" s="363">
        <v>0</v>
      </c>
      <c r="F3386" s="363">
        <v>0</v>
      </c>
      <c r="G3386" s="363">
        <v>0</v>
      </c>
      <c r="H3386" s="363">
        <v>0</v>
      </c>
      <c r="I3386" s="363">
        <v>0</v>
      </c>
      <c r="J3386" s="363">
        <v>0</v>
      </c>
      <c r="K3386" s="363">
        <v>0</v>
      </c>
    </row>
    <row r="3387" spans="1:11">
      <c r="A3387" s="361">
        <f t="shared" si="52"/>
        <v>45798</v>
      </c>
      <c r="B3387" s="362">
        <v>23</v>
      </c>
      <c r="C3387" s="363">
        <v>9.5491044342745504</v>
      </c>
      <c r="D3387" s="363">
        <v>0</v>
      </c>
      <c r="E3387" s="363">
        <v>0</v>
      </c>
      <c r="F3387" s="363">
        <v>0</v>
      </c>
      <c r="G3387" s="363">
        <v>0</v>
      </c>
      <c r="H3387" s="363">
        <v>0</v>
      </c>
      <c r="I3387" s="363">
        <v>0</v>
      </c>
      <c r="J3387" s="363">
        <v>0</v>
      </c>
      <c r="K3387" s="363">
        <v>0</v>
      </c>
    </row>
    <row r="3388" spans="1:11">
      <c r="A3388" s="361">
        <f t="shared" si="52"/>
        <v>45799</v>
      </c>
      <c r="B3388" s="362">
        <v>0</v>
      </c>
      <c r="C3388" s="363">
        <v>0</v>
      </c>
      <c r="D3388" s="363">
        <v>0</v>
      </c>
      <c r="E3388" s="363">
        <v>0</v>
      </c>
      <c r="F3388" s="363">
        <v>0</v>
      </c>
      <c r="G3388" s="363">
        <v>0</v>
      </c>
      <c r="H3388" s="363">
        <v>0</v>
      </c>
      <c r="I3388" s="363">
        <v>0</v>
      </c>
      <c r="J3388" s="363">
        <v>0</v>
      </c>
      <c r="K3388" s="363">
        <v>0</v>
      </c>
    </row>
    <row r="3389" spans="1:11">
      <c r="A3389" s="361">
        <f t="shared" si="52"/>
        <v>45799</v>
      </c>
      <c r="B3389" s="362">
        <v>1</v>
      </c>
      <c r="C3389" s="363">
        <v>0</v>
      </c>
      <c r="D3389" s="363">
        <v>0</v>
      </c>
      <c r="E3389" s="363">
        <v>0</v>
      </c>
      <c r="F3389" s="363">
        <v>0</v>
      </c>
      <c r="G3389" s="363">
        <v>0</v>
      </c>
      <c r="H3389" s="363">
        <v>0</v>
      </c>
      <c r="I3389" s="363">
        <v>0</v>
      </c>
      <c r="J3389" s="363">
        <v>0</v>
      </c>
      <c r="K3389" s="363">
        <v>41.809975496288999</v>
      </c>
    </row>
    <row r="3390" spans="1:11">
      <c r="A3390" s="361">
        <f t="shared" si="52"/>
        <v>45799</v>
      </c>
      <c r="B3390" s="362">
        <v>2</v>
      </c>
      <c r="C3390" s="363">
        <v>0</v>
      </c>
      <c r="D3390" s="363">
        <v>0</v>
      </c>
      <c r="E3390" s="363">
        <v>0</v>
      </c>
      <c r="F3390" s="363">
        <v>0</v>
      </c>
      <c r="G3390" s="363">
        <v>0</v>
      </c>
      <c r="H3390" s="363">
        <v>0</v>
      </c>
      <c r="I3390" s="363">
        <v>0</v>
      </c>
      <c r="J3390" s="363">
        <v>0</v>
      </c>
      <c r="K3390" s="363">
        <v>0</v>
      </c>
    </row>
    <row r="3391" spans="1:11">
      <c r="A3391" s="361">
        <f t="shared" si="52"/>
        <v>45799</v>
      </c>
      <c r="B3391" s="362">
        <v>3</v>
      </c>
      <c r="C3391" s="363">
        <v>0</v>
      </c>
      <c r="D3391" s="363">
        <v>0</v>
      </c>
      <c r="E3391" s="363">
        <v>0</v>
      </c>
      <c r="F3391" s="363">
        <v>0</v>
      </c>
      <c r="G3391" s="363">
        <v>0</v>
      </c>
      <c r="H3391" s="363">
        <v>0</v>
      </c>
      <c r="I3391" s="363">
        <v>0</v>
      </c>
      <c r="J3391" s="363">
        <v>0</v>
      </c>
      <c r="K3391" s="363">
        <v>0</v>
      </c>
    </row>
    <row r="3392" spans="1:11">
      <c r="A3392" s="361">
        <f t="shared" si="52"/>
        <v>45799</v>
      </c>
      <c r="B3392" s="362">
        <v>4</v>
      </c>
      <c r="C3392" s="363">
        <v>0</v>
      </c>
      <c r="D3392" s="363">
        <v>0</v>
      </c>
      <c r="E3392" s="363">
        <v>0</v>
      </c>
      <c r="F3392" s="363">
        <v>0</v>
      </c>
      <c r="G3392" s="363">
        <v>0</v>
      </c>
      <c r="H3392" s="363">
        <v>0</v>
      </c>
      <c r="I3392" s="363">
        <v>0</v>
      </c>
      <c r="J3392" s="363">
        <v>0</v>
      </c>
      <c r="K3392" s="363">
        <v>42.042533430957498</v>
      </c>
    </row>
    <row r="3393" spans="1:11">
      <c r="A3393" s="361">
        <f t="shared" si="52"/>
        <v>45799</v>
      </c>
      <c r="B3393" s="362">
        <v>5</v>
      </c>
      <c r="C3393" s="363">
        <v>0</v>
      </c>
      <c r="D3393" s="363">
        <v>0</v>
      </c>
      <c r="E3393" s="363">
        <v>0</v>
      </c>
      <c r="F3393" s="363">
        <v>1785.8572000000001</v>
      </c>
      <c r="G3393" s="363">
        <v>0</v>
      </c>
      <c r="H3393" s="363">
        <v>0</v>
      </c>
      <c r="I3393" s="363">
        <v>0</v>
      </c>
      <c r="J3393" s="363">
        <v>0</v>
      </c>
      <c r="K3393" s="363">
        <v>0</v>
      </c>
    </row>
    <row r="3394" spans="1:11">
      <c r="A3394" s="361">
        <f t="shared" si="52"/>
        <v>45799</v>
      </c>
      <c r="B3394" s="362">
        <v>6</v>
      </c>
      <c r="C3394" s="363">
        <v>0</v>
      </c>
      <c r="D3394" s="363">
        <v>0</v>
      </c>
      <c r="E3394" s="363">
        <v>0</v>
      </c>
      <c r="F3394" s="363">
        <v>3600.9693000000002</v>
      </c>
      <c r="G3394" s="363">
        <v>0</v>
      </c>
      <c r="H3394" s="363">
        <v>0</v>
      </c>
      <c r="I3394" s="363">
        <v>354.13518234237603</v>
      </c>
      <c r="J3394" s="363">
        <v>0</v>
      </c>
      <c r="K3394" s="363">
        <v>19.318393941701899</v>
      </c>
    </row>
    <row r="3395" spans="1:11">
      <c r="A3395" s="361">
        <f t="shared" si="52"/>
        <v>45799</v>
      </c>
      <c r="B3395" s="362">
        <v>7</v>
      </c>
      <c r="C3395" s="363">
        <v>0</v>
      </c>
      <c r="D3395" s="363">
        <v>0</v>
      </c>
      <c r="E3395" s="363">
        <v>0</v>
      </c>
      <c r="F3395" s="363">
        <v>2958.1903000000002</v>
      </c>
      <c r="G3395" s="363">
        <v>0</v>
      </c>
      <c r="H3395" s="363">
        <v>0</v>
      </c>
      <c r="I3395" s="363">
        <v>196.16171612002898</v>
      </c>
      <c r="J3395" s="363">
        <v>0</v>
      </c>
      <c r="K3395" s="363">
        <v>18.146811052395901</v>
      </c>
    </row>
    <row r="3396" spans="1:11">
      <c r="A3396" s="361">
        <f t="shared" si="52"/>
        <v>45799</v>
      </c>
      <c r="B3396" s="362">
        <v>8</v>
      </c>
      <c r="C3396" s="363">
        <v>0</v>
      </c>
      <c r="D3396" s="363">
        <v>0</v>
      </c>
      <c r="E3396" s="363">
        <v>0</v>
      </c>
      <c r="F3396" s="363">
        <v>2823.0759000000003</v>
      </c>
      <c r="G3396" s="363">
        <v>0</v>
      </c>
      <c r="H3396" s="363">
        <v>0</v>
      </c>
      <c r="I3396" s="363">
        <v>352.80169252307098</v>
      </c>
      <c r="J3396" s="363">
        <v>0</v>
      </c>
      <c r="K3396" s="363">
        <v>17.667552112217901</v>
      </c>
    </row>
    <row r="3397" spans="1:11">
      <c r="A3397" s="361">
        <f t="shared" ref="A3397:A3460" si="53">IF(B3397=0,A3396+1,A3396)</f>
        <v>45799</v>
      </c>
      <c r="B3397" s="362">
        <v>9</v>
      </c>
      <c r="C3397" s="363">
        <v>0</v>
      </c>
      <c r="D3397" s="363">
        <v>0</v>
      </c>
      <c r="E3397" s="363">
        <v>0</v>
      </c>
      <c r="F3397" s="363">
        <v>1576.9871000000001</v>
      </c>
      <c r="G3397" s="363">
        <v>0</v>
      </c>
      <c r="H3397" s="363">
        <v>0</v>
      </c>
      <c r="I3397" s="363">
        <v>0</v>
      </c>
      <c r="J3397" s="363">
        <v>0</v>
      </c>
      <c r="K3397" s="363">
        <v>29.643949197004098</v>
      </c>
    </row>
    <row r="3398" spans="1:11">
      <c r="A3398" s="361">
        <f t="shared" si="53"/>
        <v>45799</v>
      </c>
      <c r="B3398" s="362">
        <v>10</v>
      </c>
      <c r="C3398" s="363">
        <v>36.256731508640897</v>
      </c>
      <c r="D3398" s="363">
        <v>0</v>
      </c>
      <c r="E3398" s="363">
        <v>0</v>
      </c>
      <c r="F3398" s="363">
        <v>1318.8385000000001</v>
      </c>
      <c r="G3398" s="363">
        <v>0</v>
      </c>
      <c r="H3398" s="363">
        <v>0</v>
      </c>
      <c r="I3398" s="363">
        <v>0</v>
      </c>
      <c r="J3398" s="363">
        <v>0</v>
      </c>
      <c r="K3398" s="363">
        <v>41.938773926277499</v>
      </c>
    </row>
    <row r="3399" spans="1:11">
      <c r="A3399" s="361">
        <f t="shared" si="53"/>
        <v>45799</v>
      </c>
      <c r="B3399" s="362">
        <v>11</v>
      </c>
      <c r="C3399" s="363">
        <v>0</v>
      </c>
      <c r="D3399" s="363">
        <v>0</v>
      </c>
      <c r="E3399" s="363">
        <v>0</v>
      </c>
      <c r="F3399" s="363">
        <v>219.9709</v>
      </c>
      <c r="G3399" s="363">
        <v>0</v>
      </c>
      <c r="H3399" s="363">
        <v>0</v>
      </c>
      <c r="I3399" s="363">
        <v>0</v>
      </c>
      <c r="J3399" s="363">
        <v>0</v>
      </c>
      <c r="K3399" s="363">
        <v>43.828664087311495</v>
      </c>
    </row>
    <row r="3400" spans="1:11">
      <c r="A3400" s="361">
        <f t="shared" si="53"/>
        <v>45799</v>
      </c>
      <c r="B3400" s="362">
        <v>12</v>
      </c>
      <c r="C3400" s="363">
        <v>0</v>
      </c>
      <c r="D3400" s="363">
        <v>0</v>
      </c>
      <c r="E3400" s="363">
        <v>0</v>
      </c>
      <c r="F3400" s="363">
        <v>148.78540000000001</v>
      </c>
      <c r="G3400" s="363">
        <v>0</v>
      </c>
      <c r="H3400" s="363">
        <v>0</v>
      </c>
      <c r="I3400" s="363">
        <v>0</v>
      </c>
      <c r="J3400" s="363">
        <v>0</v>
      </c>
      <c r="K3400" s="363">
        <v>44.651769042531193</v>
      </c>
    </row>
    <row r="3401" spans="1:11">
      <c r="A3401" s="361">
        <f t="shared" si="53"/>
        <v>45799</v>
      </c>
      <c r="B3401" s="362">
        <v>13</v>
      </c>
      <c r="C3401" s="363">
        <v>0</v>
      </c>
      <c r="D3401" s="363">
        <v>0</v>
      </c>
      <c r="E3401" s="363">
        <v>0</v>
      </c>
      <c r="F3401" s="363">
        <v>0</v>
      </c>
      <c r="G3401" s="363">
        <v>0</v>
      </c>
      <c r="H3401" s="363">
        <v>0</v>
      </c>
      <c r="I3401" s="363">
        <v>0</v>
      </c>
      <c r="J3401" s="363">
        <v>0</v>
      </c>
      <c r="K3401" s="363">
        <v>44.371041398191601</v>
      </c>
    </row>
    <row r="3402" spans="1:11">
      <c r="A3402" s="361">
        <f t="shared" si="53"/>
        <v>45799</v>
      </c>
      <c r="B3402" s="362">
        <v>14</v>
      </c>
      <c r="C3402" s="363">
        <v>0</v>
      </c>
      <c r="D3402" s="363">
        <v>0</v>
      </c>
      <c r="E3402" s="363">
        <v>0</v>
      </c>
      <c r="F3402" s="363">
        <v>0</v>
      </c>
      <c r="G3402" s="363">
        <v>0</v>
      </c>
      <c r="H3402" s="363">
        <v>133.50850077735998</v>
      </c>
      <c r="I3402" s="363">
        <v>0</v>
      </c>
      <c r="J3402" s="363">
        <v>0</v>
      </c>
      <c r="K3402" s="363">
        <v>47.610541667347896</v>
      </c>
    </row>
    <row r="3403" spans="1:11">
      <c r="A3403" s="361">
        <f t="shared" si="53"/>
        <v>45799</v>
      </c>
      <c r="B3403" s="362">
        <v>15</v>
      </c>
      <c r="C3403" s="363">
        <v>0</v>
      </c>
      <c r="D3403" s="363">
        <v>0</v>
      </c>
      <c r="E3403" s="363">
        <v>0</v>
      </c>
      <c r="F3403" s="363">
        <v>0</v>
      </c>
      <c r="G3403" s="363">
        <v>0</v>
      </c>
      <c r="H3403" s="363">
        <v>0</v>
      </c>
      <c r="I3403" s="363">
        <v>0</v>
      </c>
      <c r="J3403" s="363">
        <v>0</v>
      </c>
      <c r="K3403" s="363">
        <v>0</v>
      </c>
    </row>
    <row r="3404" spans="1:11">
      <c r="A3404" s="361">
        <f t="shared" si="53"/>
        <v>45799</v>
      </c>
      <c r="B3404" s="362">
        <v>16</v>
      </c>
      <c r="C3404" s="363">
        <v>0</v>
      </c>
      <c r="D3404" s="363">
        <v>0</v>
      </c>
      <c r="E3404" s="363">
        <v>0</v>
      </c>
      <c r="F3404" s="363">
        <v>0</v>
      </c>
      <c r="G3404" s="363">
        <v>0</v>
      </c>
      <c r="H3404" s="363">
        <v>0</v>
      </c>
      <c r="I3404" s="363">
        <v>0</v>
      </c>
      <c r="J3404" s="363">
        <v>0</v>
      </c>
      <c r="K3404" s="363">
        <v>0</v>
      </c>
    </row>
    <row r="3405" spans="1:11">
      <c r="A3405" s="361">
        <f t="shared" si="53"/>
        <v>45799</v>
      </c>
      <c r="B3405" s="362">
        <v>17</v>
      </c>
      <c r="C3405" s="363">
        <v>0</v>
      </c>
      <c r="D3405" s="363">
        <v>0</v>
      </c>
      <c r="E3405" s="363">
        <v>0</v>
      </c>
      <c r="F3405" s="363">
        <v>0</v>
      </c>
      <c r="G3405" s="363">
        <v>0</v>
      </c>
      <c r="H3405" s="363">
        <v>0</v>
      </c>
      <c r="I3405" s="363">
        <v>0</v>
      </c>
      <c r="J3405" s="363">
        <v>0</v>
      </c>
      <c r="K3405" s="363">
        <v>0</v>
      </c>
    </row>
    <row r="3406" spans="1:11">
      <c r="A3406" s="361">
        <f t="shared" si="53"/>
        <v>45799</v>
      </c>
      <c r="B3406" s="362">
        <v>18</v>
      </c>
      <c r="C3406" s="363">
        <v>0</v>
      </c>
      <c r="D3406" s="363">
        <v>0</v>
      </c>
      <c r="E3406" s="363">
        <v>0</v>
      </c>
      <c r="F3406" s="363">
        <v>0</v>
      </c>
      <c r="G3406" s="363">
        <v>0</v>
      </c>
      <c r="H3406" s="363">
        <v>0</v>
      </c>
      <c r="I3406" s="363">
        <v>0</v>
      </c>
      <c r="J3406" s="363">
        <v>0</v>
      </c>
      <c r="K3406" s="363">
        <v>0</v>
      </c>
    </row>
    <row r="3407" spans="1:11">
      <c r="A3407" s="361">
        <f t="shared" si="53"/>
        <v>45799</v>
      </c>
      <c r="B3407" s="362">
        <v>19</v>
      </c>
      <c r="C3407" s="363">
        <v>0</v>
      </c>
      <c r="D3407" s="363">
        <v>0</v>
      </c>
      <c r="E3407" s="363">
        <v>0</v>
      </c>
      <c r="F3407" s="363">
        <v>0</v>
      </c>
      <c r="G3407" s="363">
        <v>0</v>
      </c>
      <c r="H3407" s="363">
        <v>0</v>
      </c>
      <c r="I3407" s="363">
        <v>0</v>
      </c>
      <c r="J3407" s="363">
        <v>0</v>
      </c>
      <c r="K3407" s="363">
        <v>0</v>
      </c>
    </row>
    <row r="3408" spans="1:11">
      <c r="A3408" s="361">
        <f t="shared" si="53"/>
        <v>45799</v>
      </c>
      <c r="B3408" s="362">
        <v>20</v>
      </c>
      <c r="C3408" s="363">
        <v>0</v>
      </c>
      <c r="D3408" s="363">
        <v>0</v>
      </c>
      <c r="E3408" s="363">
        <v>0</v>
      </c>
      <c r="F3408" s="363">
        <v>0</v>
      </c>
      <c r="G3408" s="363">
        <v>0</v>
      </c>
      <c r="H3408" s="363">
        <v>0</v>
      </c>
      <c r="I3408" s="363">
        <v>0</v>
      </c>
      <c r="J3408" s="363">
        <v>0</v>
      </c>
      <c r="K3408" s="363">
        <v>0</v>
      </c>
    </row>
    <row r="3409" spans="1:11">
      <c r="A3409" s="361">
        <f t="shared" si="53"/>
        <v>45799</v>
      </c>
      <c r="B3409" s="362">
        <v>21</v>
      </c>
      <c r="C3409" s="363">
        <v>0</v>
      </c>
      <c r="D3409" s="363">
        <v>0</v>
      </c>
      <c r="E3409" s="363">
        <v>0</v>
      </c>
      <c r="F3409" s="363">
        <v>0</v>
      </c>
      <c r="G3409" s="363">
        <v>0</v>
      </c>
      <c r="H3409" s="363">
        <v>0</v>
      </c>
      <c r="I3409" s="363">
        <v>0</v>
      </c>
      <c r="J3409" s="363">
        <v>0</v>
      </c>
      <c r="K3409" s="363">
        <v>0</v>
      </c>
    </row>
    <row r="3410" spans="1:11">
      <c r="A3410" s="361">
        <f t="shared" si="53"/>
        <v>45799</v>
      </c>
      <c r="B3410" s="362">
        <v>22</v>
      </c>
      <c r="C3410" s="363">
        <v>0</v>
      </c>
      <c r="D3410" s="363">
        <v>0</v>
      </c>
      <c r="E3410" s="363">
        <v>0</v>
      </c>
      <c r="F3410" s="363">
        <v>0</v>
      </c>
      <c r="G3410" s="363">
        <v>0</v>
      </c>
      <c r="H3410" s="363">
        <v>0</v>
      </c>
      <c r="I3410" s="363">
        <v>0</v>
      </c>
      <c r="J3410" s="363">
        <v>0</v>
      </c>
      <c r="K3410" s="363">
        <v>0</v>
      </c>
    </row>
    <row r="3411" spans="1:11">
      <c r="A3411" s="361">
        <f t="shared" si="53"/>
        <v>45799</v>
      </c>
      <c r="B3411" s="362">
        <v>23</v>
      </c>
      <c r="C3411" s="363">
        <v>0</v>
      </c>
      <c r="D3411" s="363">
        <v>0</v>
      </c>
      <c r="E3411" s="363">
        <v>0</v>
      </c>
      <c r="F3411" s="363">
        <v>0</v>
      </c>
      <c r="G3411" s="363">
        <v>0</v>
      </c>
      <c r="H3411" s="363">
        <v>0</v>
      </c>
      <c r="I3411" s="363">
        <v>0</v>
      </c>
      <c r="J3411" s="363">
        <v>0</v>
      </c>
      <c r="K3411" s="363">
        <v>0</v>
      </c>
    </row>
    <row r="3412" spans="1:11">
      <c r="A3412" s="361">
        <f t="shared" si="53"/>
        <v>45800</v>
      </c>
      <c r="B3412" s="362">
        <v>0</v>
      </c>
      <c r="C3412" s="363">
        <v>2.92670971448982</v>
      </c>
      <c r="D3412" s="363">
        <v>0</v>
      </c>
      <c r="E3412" s="363">
        <v>0</v>
      </c>
      <c r="F3412" s="363">
        <v>0</v>
      </c>
      <c r="G3412" s="363">
        <v>0</v>
      </c>
      <c r="H3412" s="363">
        <v>0</v>
      </c>
      <c r="I3412" s="363">
        <v>0</v>
      </c>
      <c r="J3412" s="363">
        <v>0</v>
      </c>
      <c r="K3412" s="363">
        <v>0</v>
      </c>
    </row>
    <row r="3413" spans="1:11">
      <c r="A3413" s="361">
        <f t="shared" si="53"/>
        <v>45800</v>
      </c>
      <c r="B3413" s="362">
        <v>1</v>
      </c>
      <c r="C3413" s="363">
        <v>84.314175987530788</v>
      </c>
      <c r="D3413" s="363">
        <v>0</v>
      </c>
      <c r="E3413" s="363">
        <v>0</v>
      </c>
      <c r="F3413" s="363">
        <v>0</v>
      </c>
      <c r="G3413" s="363">
        <v>0</v>
      </c>
      <c r="H3413" s="363">
        <v>0</v>
      </c>
      <c r="I3413" s="363">
        <v>705.5143330122861</v>
      </c>
      <c r="J3413" s="363">
        <v>0</v>
      </c>
      <c r="K3413" s="363">
        <v>28.017454283963897</v>
      </c>
    </row>
    <row r="3414" spans="1:11">
      <c r="A3414" s="361">
        <f t="shared" si="53"/>
        <v>45800</v>
      </c>
      <c r="B3414" s="362">
        <v>2</v>
      </c>
      <c r="C3414" s="363">
        <v>0</v>
      </c>
      <c r="D3414" s="363">
        <v>0</v>
      </c>
      <c r="E3414" s="363">
        <v>0</v>
      </c>
      <c r="F3414" s="363">
        <v>0</v>
      </c>
      <c r="G3414" s="363">
        <v>0</v>
      </c>
      <c r="H3414" s="363">
        <v>0</v>
      </c>
      <c r="I3414" s="363">
        <v>2300.9414442178299</v>
      </c>
      <c r="J3414" s="363">
        <v>0</v>
      </c>
      <c r="K3414" s="363">
        <v>0</v>
      </c>
    </row>
    <row r="3415" spans="1:11">
      <c r="A3415" s="361">
        <f t="shared" si="53"/>
        <v>45800</v>
      </c>
      <c r="B3415" s="362">
        <v>3</v>
      </c>
      <c r="C3415" s="363">
        <v>0</v>
      </c>
      <c r="D3415" s="363">
        <v>0</v>
      </c>
      <c r="E3415" s="363">
        <v>0</v>
      </c>
      <c r="F3415" s="363">
        <v>0</v>
      </c>
      <c r="G3415" s="363">
        <v>0</v>
      </c>
      <c r="H3415" s="363">
        <v>0</v>
      </c>
      <c r="I3415" s="363">
        <v>1196.5116054223301</v>
      </c>
      <c r="J3415" s="363">
        <v>0</v>
      </c>
      <c r="K3415" s="363">
        <v>0</v>
      </c>
    </row>
    <row r="3416" spans="1:11">
      <c r="A3416" s="361">
        <f t="shared" si="53"/>
        <v>45800</v>
      </c>
      <c r="B3416" s="362">
        <v>4</v>
      </c>
      <c r="C3416" s="363">
        <v>0</v>
      </c>
      <c r="D3416" s="363">
        <v>0</v>
      </c>
      <c r="E3416" s="363">
        <v>0</v>
      </c>
      <c r="F3416" s="363">
        <v>0</v>
      </c>
      <c r="G3416" s="363">
        <v>0</v>
      </c>
      <c r="H3416" s="363">
        <v>0</v>
      </c>
      <c r="I3416" s="363">
        <v>731.36568528849909</v>
      </c>
      <c r="J3416" s="363">
        <v>0</v>
      </c>
      <c r="K3416" s="363">
        <v>0</v>
      </c>
    </row>
    <row r="3417" spans="1:11">
      <c r="A3417" s="361">
        <f t="shared" si="53"/>
        <v>45800</v>
      </c>
      <c r="B3417" s="362">
        <v>5</v>
      </c>
      <c r="C3417" s="363">
        <v>0</v>
      </c>
      <c r="D3417" s="363">
        <v>0</v>
      </c>
      <c r="E3417" s="363">
        <v>0</v>
      </c>
      <c r="F3417" s="363">
        <v>0</v>
      </c>
      <c r="G3417" s="363">
        <v>0</v>
      </c>
      <c r="H3417" s="363">
        <v>0</v>
      </c>
      <c r="I3417" s="363">
        <v>961.69800897992911</v>
      </c>
      <c r="J3417" s="363">
        <v>0</v>
      </c>
      <c r="K3417" s="363">
        <v>0</v>
      </c>
    </row>
    <row r="3418" spans="1:11">
      <c r="A3418" s="361">
        <f t="shared" si="53"/>
        <v>45800</v>
      </c>
      <c r="B3418" s="362">
        <v>6</v>
      </c>
      <c r="C3418" s="363">
        <v>0</v>
      </c>
      <c r="D3418" s="363">
        <v>0</v>
      </c>
      <c r="E3418" s="363">
        <v>0</v>
      </c>
      <c r="F3418" s="363">
        <v>2139.0203000000001</v>
      </c>
      <c r="G3418" s="363">
        <v>0</v>
      </c>
      <c r="H3418" s="363">
        <v>0</v>
      </c>
      <c r="I3418" s="363">
        <v>911.11554803655304</v>
      </c>
      <c r="J3418" s="363">
        <v>0</v>
      </c>
      <c r="K3418" s="363">
        <v>53.9843738993114</v>
      </c>
    </row>
    <row r="3419" spans="1:11">
      <c r="A3419" s="361">
        <f t="shared" si="53"/>
        <v>45800</v>
      </c>
      <c r="B3419" s="362">
        <v>7</v>
      </c>
      <c r="C3419" s="363">
        <v>0</v>
      </c>
      <c r="D3419" s="363">
        <v>0</v>
      </c>
      <c r="E3419" s="363">
        <v>0</v>
      </c>
      <c r="F3419" s="363">
        <v>0</v>
      </c>
      <c r="G3419" s="363">
        <v>0</v>
      </c>
      <c r="H3419" s="363">
        <v>0</v>
      </c>
      <c r="I3419" s="363">
        <v>184.675794211631</v>
      </c>
      <c r="J3419" s="363">
        <v>0</v>
      </c>
      <c r="K3419" s="363">
        <v>0</v>
      </c>
    </row>
    <row r="3420" spans="1:11">
      <c r="A3420" s="361">
        <f t="shared" si="53"/>
        <v>45800</v>
      </c>
      <c r="B3420" s="362">
        <v>8</v>
      </c>
      <c r="C3420" s="363">
        <v>5.3891069777710294</v>
      </c>
      <c r="D3420" s="363">
        <v>0</v>
      </c>
      <c r="E3420" s="363">
        <v>0</v>
      </c>
      <c r="F3420" s="363">
        <v>0</v>
      </c>
      <c r="G3420" s="363">
        <v>0</v>
      </c>
      <c r="H3420" s="363">
        <v>0</v>
      </c>
      <c r="I3420" s="363">
        <v>213.13833339199701</v>
      </c>
      <c r="J3420" s="363">
        <v>0</v>
      </c>
      <c r="K3420" s="363">
        <v>32.559316347014793</v>
      </c>
    </row>
    <row r="3421" spans="1:11">
      <c r="A3421" s="361">
        <f t="shared" si="53"/>
        <v>45800</v>
      </c>
      <c r="B3421" s="362">
        <v>9</v>
      </c>
      <c r="C3421" s="363">
        <v>0</v>
      </c>
      <c r="D3421" s="363">
        <v>0</v>
      </c>
      <c r="E3421" s="363">
        <v>0</v>
      </c>
      <c r="F3421" s="363">
        <v>0</v>
      </c>
      <c r="G3421" s="363">
        <v>0</v>
      </c>
      <c r="H3421" s="363">
        <v>0</v>
      </c>
      <c r="I3421" s="363">
        <v>0</v>
      </c>
      <c r="J3421" s="363">
        <v>0</v>
      </c>
      <c r="K3421" s="363">
        <v>11.2746261882284</v>
      </c>
    </row>
    <row r="3422" spans="1:11">
      <c r="A3422" s="361">
        <f t="shared" si="53"/>
        <v>45800</v>
      </c>
      <c r="B3422" s="362">
        <v>10</v>
      </c>
      <c r="C3422" s="363">
        <v>0</v>
      </c>
      <c r="D3422" s="363">
        <v>0</v>
      </c>
      <c r="E3422" s="363">
        <v>0</v>
      </c>
      <c r="F3422" s="363">
        <v>0</v>
      </c>
      <c r="G3422" s="363">
        <v>0</v>
      </c>
      <c r="H3422" s="363">
        <v>0</v>
      </c>
      <c r="I3422" s="363">
        <v>0</v>
      </c>
      <c r="J3422" s="363">
        <v>0</v>
      </c>
      <c r="K3422" s="363">
        <v>13.259882786278499</v>
      </c>
    </row>
    <row r="3423" spans="1:11">
      <c r="A3423" s="361">
        <f t="shared" si="53"/>
        <v>45800</v>
      </c>
      <c r="B3423" s="362">
        <v>11</v>
      </c>
      <c r="C3423" s="363">
        <v>0</v>
      </c>
      <c r="D3423" s="363">
        <v>0</v>
      </c>
      <c r="E3423" s="363">
        <v>0</v>
      </c>
      <c r="F3423" s="363">
        <v>0</v>
      </c>
      <c r="G3423" s="363">
        <v>0</v>
      </c>
      <c r="H3423" s="363">
        <v>0</v>
      </c>
      <c r="I3423" s="363">
        <v>0</v>
      </c>
      <c r="J3423" s="363">
        <v>0</v>
      </c>
      <c r="K3423" s="363">
        <v>13.1968031789769</v>
      </c>
    </row>
    <row r="3424" spans="1:11">
      <c r="A3424" s="361">
        <f t="shared" si="53"/>
        <v>45800</v>
      </c>
      <c r="B3424" s="362">
        <v>12</v>
      </c>
      <c r="C3424" s="363">
        <v>0</v>
      </c>
      <c r="D3424" s="363">
        <v>0</v>
      </c>
      <c r="E3424" s="363">
        <v>0</v>
      </c>
      <c r="F3424" s="363">
        <v>0</v>
      </c>
      <c r="G3424" s="363">
        <v>0</v>
      </c>
      <c r="H3424" s="363">
        <v>0</v>
      </c>
      <c r="I3424" s="363">
        <v>0</v>
      </c>
      <c r="J3424" s="363">
        <v>0</v>
      </c>
      <c r="K3424" s="363">
        <v>13.1371024859326</v>
      </c>
    </row>
    <row r="3425" spans="1:11">
      <c r="A3425" s="361">
        <f t="shared" si="53"/>
        <v>45800</v>
      </c>
      <c r="B3425" s="362">
        <v>13</v>
      </c>
      <c r="C3425" s="363">
        <v>0</v>
      </c>
      <c r="D3425" s="363">
        <v>0</v>
      </c>
      <c r="E3425" s="363">
        <v>0</v>
      </c>
      <c r="F3425" s="363">
        <v>0</v>
      </c>
      <c r="G3425" s="363">
        <v>0</v>
      </c>
      <c r="H3425" s="363">
        <v>0</v>
      </c>
      <c r="I3425" s="363">
        <v>0</v>
      </c>
      <c r="J3425" s="363">
        <v>0</v>
      </c>
      <c r="K3425" s="363">
        <v>13.424024597812599</v>
      </c>
    </row>
    <row r="3426" spans="1:11">
      <c r="A3426" s="361">
        <f t="shared" si="53"/>
        <v>45800</v>
      </c>
      <c r="B3426" s="362">
        <v>14</v>
      </c>
      <c r="C3426" s="363">
        <v>0</v>
      </c>
      <c r="D3426" s="363">
        <v>0</v>
      </c>
      <c r="E3426" s="363">
        <v>0</v>
      </c>
      <c r="F3426" s="363">
        <v>0</v>
      </c>
      <c r="G3426" s="363">
        <v>0</v>
      </c>
      <c r="H3426" s="363">
        <v>0</v>
      </c>
      <c r="I3426" s="363">
        <v>0</v>
      </c>
      <c r="J3426" s="363">
        <v>0</v>
      </c>
      <c r="K3426" s="363">
        <v>13.1552094929683</v>
      </c>
    </row>
    <row r="3427" spans="1:11">
      <c r="A3427" s="361">
        <f t="shared" si="53"/>
        <v>45800</v>
      </c>
      <c r="B3427" s="362">
        <v>15</v>
      </c>
      <c r="C3427" s="363">
        <v>0</v>
      </c>
      <c r="D3427" s="363">
        <v>0</v>
      </c>
      <c r="E3427" s="363">
        <v>0</v>
      </c>
      <c r="F3427" s="363">
        <v>0</v>
      </c>
      <c r="G3427" s="363">
        <v>0</v>
      </c>
      <c r="H3427" s="363">
        <v>0</v>
      </c>
      <c r="I3427" s="363">
        <v>0</v>
      </c>
      <c r="J3427" s="363">
        <v>0</v>
      </c>
      <c r="K3427" s="363">
        <v>13.1801238001832</v>
      </c>
    </row>
    <row r="3428" spans="1:11">
      <c r="A3428" s="361">
        <f t="shared" si="53"/>
        <v>45800</v>
      </c>
      <c r="B3428" s="362">
        <v>16</v>
      </c>
      <c r="C3428" s="363">
        <v>0</v>
      </c>
      <c r="D3428" s="363">
        <v>0</v>
      </c>
      <c r="E3428" s="363">
        <v>0</v>
      </c>
      <c r="F3428" s="363">
        <v>0</v>
      </c>
      <c r="G3428" s="363">
        <v>0</v>
      </c>
      <c r="H3428" s="363">
        <v>0</v>
      </c>
      <c r="I3428" s="363">
        <v>0</v>
      </c>
      <c r="J3428" s="363">
        <v>0</v>
      </c>
      <c r="K3428" s="363">
        <v>0</v>
      </c>
    </row>
    <row r="3429" spans="1:11">
      <c r="A3429" s="361">
        <f t="shared" si="53"/>
        <v>45800</v>
      </c>
      <c r="B3429" s="362">
        <v>17</v>
      </c>
      <c r="C3429" s="363">
        <v>0</v>
      </c>
      <c r="D3429" s="363">
        <v>0</v>
      </c>
      <c r="E3429" s="363">
        <v>0</v>
      </c>
      <c r="F3429" s="363">
        <v>0</v>
      </c>
      <c r="G3429" s="363">
        <v>0</v>
      </c>
      <c r="H3429" s="363">
        <v>0</v>
      </c>
      <c r="I3429" s="363">
        <v>0</v>
      </c>
      <c r="J3429" s="363">
        <v>0</v>
      </c>
      <c r="K3429" s="363">
        <v>0</v>
      </c>
    </row>
    <row r="3430" spans="1:11">
      <c r="A3430" s="361">
        <f t="shared" si="53"/>
        <v>45800</v>
      </c>
      <c r="B3430" s="362">
        <v>18</v>
      </c>
      <c r="C3430" s="363">
        <v>0</v>
      </c>
      <c r="D3430" s="363">
        <v>0</v>
      </c>
      <c r="E3430" s="363">
        <v>0</v>
      </c>
      <c r="F3430" s="363">
        <v>0</v>
      </c>
      <c r="G3430" s="363">
        <v>0</v>
      </c>
      <c r="H3430" s="363">
        <v>0</v>
      </c>
      <c r="I3430" s="363">
        <v>0</v>
      </c>
      <c r="J3430" s="363">
        <v>0</v>
      </c>
      <c r="K3430" s="363">
        <v>0</v>
      </c>
    </row>
    <row r="3431" spans="1:11">
      <c r="A3431" s="361">
        <f t="shared" si="53"/>
        <v>45800</v>
      </c>
      <c r="B3431" s="362">
        <v>19</v>
      </c>
      <c r="C3431" s="363">
        <v>0</v>
      </c>
      <c r="D3431" s="363">
        <v>0</v>
      </c>
      <c r="E3431" s="363">
        <v>0</v>
      </c>
      <c r="F3431" s="363">
        <v>0</v>
      </c>
      <c r="G3431" s="363">
        <v>0</v>
      </c>
      <c r="H3431" s="363">
        <v>0</v>
      </c>
      <c r="I3431" s="363">
        <v>0</v>
      </c>
      <c r="J3431" s="363">
        <v>0</v>
      </c>
      <c r="K3431" s="363">
        <v>0</v>
      </c>
    </row>
    <row r="3432" spans="1:11">
      <c r="A3432" s="361">
        <f t="shared" si="53"/>
        <v>45800</v>
      </c>
      <c r="B3432" s="362">
        <v>20</v>
      </c>
      <c r="C3432" s="363">
        <v>0</v>
      </c>
      <c r="D3432" s="363">
        <v>0</v>
      </c>
      <c r="E3432" s="363">
        <v>0</v>
      </c>
      <c r="F3432" s="363">
        <v>0</v>
      </c>
      <c r="G3432" s="363">
        <v>0</v>
      </c>
      <c r="H3432" s="363">
        <v>0</v>
      </c>
      <c r="I3432" s="363">
        <v>0</v>
      </c>
      <c r="J3432" s="363">
        <v>0</v>
      </c>
      <c r="K3432" s="363">
        <v>0</v>
      </c>
    </row>
    <row r="3433" spans="1:11">
      <c r="A3433" s="361">
        <f t="shared" si="53"/>
        <v>45800</v>
      </c>
      <c r="B3433" s="362">
        <v>21</v>
      </c>
      <c r="C3433" s="363">
        <v>0</v>
      </c>
      <c r="D3433" s="363">
        <v>0</v>
      </c>
      <c r="E3433" s="363">
        <v>0</v>
      </c>
      <c r="F3433" s="363">
        <v>0</v>
      </c>
      <c r="G3433" s="363">
        <v>0</v>
      </c>
      <c r="H3433" s="363">
        <v>0</v>
      </c>
      <c r="I3433" s="363">
        <v>0</v>
      </c>
      <c r="J3433" s="363">
        <v>0</v>
      </c>
      <c r="K3433" s="363">
        <v>0</v>
      </c>
    </row>
    <row r="3434" spans="1:11">
      <c r="A3434" s="361">
        <f t="shared" si="53"/>
        <v>45800</v>
      </c>
      <c r="B3434" s="362">
        <v>22</v>
      </c>
      <c r="C3434" s="363">
        <v>0</v>
      </c>
      <c r="D3434" s="363">
        <v>0</v>
      </c>
      <c r="E3434" s="363">
        <v>0</v>
      </c>
      <c r="F3434" s="363">
        <v>0</v>
      </c>
      <c r="G3434" s="363">
        <v>0</v>
      </c>
      <c r="H3434" s="363">
        <v>0</v>
      </c>
      <c r="I3434" s="363">
        <v>0</v>
      </c>
      <c r="J3434" s="363">
        <v>0</v>
      </c>
      <c r="K3434" s="363">
        <v>0</v>
      </c>
    </row>
    <row r="3435" spans="1:11">
      <c r="A3435" s="361">
        <f t="shared" si="53"/>
        <v>45800</v>
      </c>
      <c r="B3435" s="362">
        <v>23</v>
      </c>
      <c r="C3435" s="363">
        <v>0</v>
      </c>
      <c r="D3435" s="363">
        <v>0</v>
      </c>
      <c r="E3435" s="363">
        <v>0</v>
      </c>
      <c r="F3435" s="363">
        <v>0</v>
      </c>
      <c r="G3435" s="363">
        <v>0</v>
      </c>
      <c r="H3435" s="363">
        <v>0</v>
      </c>
      <c r="I3435" s="363">
        <v>0</v>
      </c>
      <c r="J3435" s="363">
        <v>0</v>
      </c>
      <c r="K3435" s="363">
        <v>0</v>
      </c>
    </row>
    <row r="3436" spans="1:11">
      <c r="A3436" s="361">
        <f t="shared" si="53"/>
        <v>45801</v>
      </c>
      <c r="B3436" s="362">
        <v>0</v>
      </c>
      <c r="C3436" s="363">
        <v>0</v>
      </c>
      <c r="D3436" s="363">
        <v>0</v>
      </c>
      <c r="E3436" s="363">
        <v>0</v>
      </c>
      <c r="F3436" s="363">
        <v>0</v>
      </c>
      <c r="G3436" s="363">
        <v>0</v>
      </c>
      <c r="H3436" s="363">
        <v>0</v>
      </c>
      <c r="I3436" s="363">
        <v>989.16929435091106</v>
      </c>
      <c r="J3436" s="363">
        <v>0</v>
      </c>
      <c r="K3436" s="363">
        <v>21.309447640207498</v>
      </c>
    </row>
    <row r="3437" spans="1:11">
      <c r="A3437" s="361">
        <f t="shared" si="53"/>
        <v>45801</v>
      </c>
      <c r="B3437" s="362">
        <v>1</v>
      </c>
      <c r="C3437" s="363">
        <v>0</v>
      </c>
      <c r="D3437" s="363">
        <v>0</v>
      </c>
      <c r="E3437" s="363">
        <v>0</v>
      </c>
      <c r="F3437" s="363">
        <v>0</v>
      </c>
      <c r="G3437" s="363">
        <v>0</v>
      </c>
      <c r="H3437" s="363">
        <v>0</v>
      </c>
      <c r="I3437" s="363">
        <v>1784.2157434564301</v>
      </c>
      <c r="J3437" s="363">
        <v>0</v>
      </c>
      <c r="K3437" s="363">
        <v>0</v>
      </c>
    </row>
    <row r="3438" spans="1:11">
      <c r="A3438" s="361">
        <f t="shared" si="53"/>
        <v>45801</v>
      </c>
      <c r="B3438" s="362">
        <v>2</v>
      </c>
      <c r="C3438" s="363">
        <v>343.12312065611604</v>
      </c>
      <c r="D3438" s="363">
        <v>0</v>
      </c>
      <c r="E3438" s="363">
        <v>0</v>
      </c>
      <c r="F3438" s="363">
        <v>0</v>
      </c>
      <c r="G3438" s="363">
        <v>0</v>
      </c>
      <c r="H3438" s="363">
        <v>0</v>
      </c>
      <c r="I3438" s="363">
        <v>1881.7239130112102</v>
      </c>
      <c r="J3438" s="363">
        <v>0</v>
      </c>
      <c r="K3438" s="363">
        <v>0</v>
      </c>
    </row>
    <row r="3439" spans="1:11">
      <c r="A3439" s="361">
        <f t="shared" si="53"/>
        <v>45801</v>
      </c>
      <c r="B3439" s="362">
        <v>3</v>
      </c>
      <c r="C3439" s="363">
        <v>1986.4681038856099</v>
      </c>
      <c r="D3439" s="363">
        <v>0</v>
      </c>
      <c r="E3439" s="363">
        <v>0</v>
      </c>
      <c r="F3439" s="363">
        <v>8.4028000000000009</v>
      </c>
      <c r="G3439" s="363">
        <v>0</v>
      </c>
      <c r="H3439" s="363">
        <v>0</v>
      </c>
      <c r="I3439" s="363">
        <v>4999.1791262275501</v>
      </c>
      <c r="J3439" s="363">
        <v>0</v>
      </c>
      <c r="K3439" s="363">
        <v>0</v>
      </c>
    </row>
    <row r="3440" spans="1:11">
      <c r="A3440" s="361">
        <f t="shared" si="53"/>
        <v>45801</v>
      </c>
      <c r="B3440" s="362">
        <v>4</v>
      </c>
      <c r="C3440" s="363">
        <v>1986.77781794006</v>
      </c>
      <c r="D3440" s="363">
        <v>0</v>
      </c>
      <c r="E3440" s="363">
        <v>0</v>
      </c>
      <c r="F3440" s="363">
        <v>0</v>
      </c>
      <c r="G3440" s="363">
        <v>0</v>
      </c>
      <c r="H3440" s="363">
        <v>0</v>
      </c>
      <c r="I3440" s="363">
        <v>4900.2194393580694</v>
      </c>
      <c r="J3440" s="363">
        <v>0</v>
      </c>
      <c r="K3440" s="363">
        <v>0</v>
      </c>
    </row>
    <row r="3441" spans="1:11">
      <c r="A3441" s="361">
        <f t="shared" si="53"/>
        <v>45801</v>
      </c>
      <c r="B3441" s="362">
        <v>5</v>
      </c>
      <c r="C3441" s="363">
        <v>1855.02359762417</v>
      </c>
      <c r="D3441" s="363">
        <v>0</v>
      </c>
      <c r="E3441" s="363">
        <v>0</v>
      </c>
      <c r="F3441" s="363">
        <v>0</v>
      </c>
      <c r="G3441" s="363">
        <v>0</v>
      </c>
      <c r="H3441" s="363">
        <v>0</v>
      </c>
      <c r="I3441" s="363">
        <v>6703.937757774961</v>
      </c>
      <c r="J3441" s="363">
        <v>0</v>
      </c>
      <c r="K3441" s="363">
        <v>0</v>
      </c>
    </row>
    <row r="3442" spans="1:11">
      <c r="A3442" s="361">
        <f t="shared" si="53"/>
        <v>45801</v>
      </c>
      <c r="B3442" s="362">
        <v>6</v>
      </c>
      <c r="C3442" s="363">
        <v>1650.4300105153</v>
      </c>
      <c r="D3442" s="363">
        <v>0</v>
      </c>
      <c r="E3442" s="363">
        <v>0</v>
      </c>
      <c r="F3442" s="363">
        <v>0</v>
      </c>
      <c r="G3442" s="363">
        <v>0</v>
      </c>
      <c r="H3442" s="363">
        <v>0</v>
      </c>
      <c r="I3442" s="363">
        <v>4884.0085141592799</v>
      </c>
      <c r="J3442" s="363">
        <v>0</v>
      </c>
      <c r="K3442" s="363">
        <v>0</v>
      </c>
    </row>
    <row r="3443" spans="1:11">
      <c r="A3443" s="361">
        <f t="shared" si="53"/>
        <v>45801</v>
      </c>
      <c r="B3443" s="362">
        <v>7</v>
      </c>
      <c r="C3443" s="363">
        <v>1646.6525236844002</v>
      </c>
      <c r="D3443" s="363">
        <v>0</v>
      </c>
      <c r="E3443" s="363">
        <v>0</v>
      </c>
      <c r="F3443" s="363">
        <v>2599.0712000000003</v>
      </c>
      <c r="G3443" s="363">
        <v>0</v>
      </c>
      <c r="H3443" s="363">
        <v>0</v>
      </c>
      <c r="I3443" s="363">
        <v>6832.8329428471407</v>
      </c>
      <c r="J3443" s="363">
        <v>0</v>
      </c>
      <c r="K3443" s="363">
        <v>0</v>
      </c>
    </row>
    <row r="3444" spans="1:11">
      <c r="A3444" s="361">
        <f t="shared" si="53"/>
        <v>45801</v>
      </c>
      <c r="B3444" s="362">
        <v>8</v>
      </c>
      <c r="C3444" s="363">
        <v>2025.94667428498</v>
      </c>
      <c r="D3444" s="363">
        <v>0</v>
      </c>
      <c r="E3444" s="363">
        <v>0</v>
      </c>
      <c r="F3444" s="363">
        <v>349.06440000000003</v>
      </c>
      <c r="G3444" s="363">
        <v>0</v>
      </c>
      <c r="H3444" s="363">
        <v>0</v>
      </c>
      <c r="I3444" s="363">
        <v>9433.6413587219995</v>
      </c>
      <c r="J3444" s="363">
        <v>0</v>
      </c>
      <c r="K3444" s="363">
        <v>0</v>
      </c>
    </row>
    <row r="3445" spans="1:11">
      <c r="A3445" s="361">
        <f t="shared" si="53"/>
        <v>45801</v>
      </c>
      <c r="B3445" s="362">
        <v>9</v>
      </c>
      <c r="C3445" s="363">
        <v>2020.07330518547</v>
      </c>
      <c r="D3445" s="363">
        <v>0</v>
      </c>
      <c r="E3445" s="363">
        <v>46.684273345943197</v>
      </c>
      <c r="F3445" s="363">
        <v>1384.0052000000001</v>
      </c>
      <c r="G3445" s="363">
        <v>0</v>
      </c>
      <c r="H3445" s="363">
        <v>0</v>
      </c>
      <c r="I3445" s="363">
        <v>7725.3379603439898</v>
      </c>
      <c r="J3445" s="363">
        <v>0</v>
      </c>
      <c r="K3445" s="363">
        <v>0</v>
      </c>
    </row>
    <row r="3446" spans="1:11">
      <c r="A3446" s="361">
        <f t="shared" si="53"/>
        <v>45801</v>
      </c>
      <c r="B3446" s="362">
        <v>10</v>
      </c>
      <c r="C3446" s="363">
        <v>1638.47150176176</v>
      </c>
      <c r="D3446" s="363">
        <v>0</v>
      </c>
      <c r="E3446" s="363">
        <v>545.66186683684509</v>
      </c>
      <c r="F3446" s="363">
        <v>1529.1741000000002</v>
      </c>
      <c r="G3446" s="363">
        <v>0</v>
      </c>
      <c r="H3446" s="363">
        <v>0</v>
      </c>
      <c r="I3446" s="363">
        <v>8331.3840302776498</v>
      </c>
      <c r="J3446" s="363">
        <v>0</v>
      </c>
      <c r="K3446" s="363">
        <v>0</v>
      </c>
    </row>
    <row r="3447" spans="1:11">
      <c r="A3447" s="361">
        <f t="shared" si="53"/>
        <v>45801</v>
      </c>
      <c r="B3447" s="362">
        <v>11</v>
      </c>
      <c r="C3447" s="363">
        <v>266.65935522852607</v>
      </c>
      <c r="D3447" s="363">
        <v>0</v>
      </c>
      <c r="E3447" s="363">
        <v>527.44344289516403</v>
      </c>
      <c r="F3447" s="363">
        <v>1175.9840000000002</v>
      </c>
      <c r="G3447" s="363">
        <v>0</v>
      </c>
      <c r="H3447" s="363">
        <v>0</v>
      </c>
      <c r="I3447" s="363">
        <v>4461.2557788737504</v>
      </c>
      <c r="J3447" s="363">
        <v>0</v>
      </c>
      <c r="K3447" s="363">
        <v>302.62655797049405</v>
      </c>
    </row>
    <row r="3448" spans="1:11">
      <c r="A3448" s="361">
        <f t="shared" si="53"/>
        <v>45801</v>
      </c>
      <c r="B3448" s="362">
        <v>12</v>
      </c>
      <c r="C3448" s="363">
        <v>0</v>
      </c>
      <c r="D3448" s="363">
        <v>0</v>
      </c>
      <c r="E3448" s="363">
        <v>527.55211968343997</v>
      </c>
      <c r="F3448" s="363">
        <v>880.27359999999999</v>
      </c>
      <c r="G3448" s="363">
        <v>0</v>
      </c>
      <c r="H3448" s="363">
        <v>0</v>
      </c>
      <c r="I3448" s="363">
        <v>5564.6160200595896</v>
      </c>
      <c r="J3448" s="363">
        <v>0</v>
      </c>
      <c r="K3448" s="363">
        <v>84.089188748179296</v>
      </c>
    </row>
    <row r="3449" spans="1:11">
      <c r="A3449" s="361">
        <f t="shared" si="53"/>
        <v>45801</v>
      </c>
      <c r="B3449" s="362">
        <v>13</v>
      </c>
      <c r="C3449" s="363">
        <v>0</v>
      </c>
      <c r="D3449" s="363">
        <v>0</v>
      </c>
      <c r="E3449" s="363">
        <v>489.35381651286599</v>
      </c>
      <c r="F3449" s="363">
        <v>790.45100000000002</v>
      </c>
      <c r="G3449" s="363">
        <v>0</v>
      </c>
      <c r="H3449" s="363">
        <v>0</v>
      </c>
      <c r="I3449" s="363">
        <v>5344.3054108865699</v>
      </c>
      <c r="J3449" s="363">
        <v>0</v>
      </c>
      <c r="K3449" s="363">
        <v>909.05328272876909</v>
      </c>
    </row>
    <row r="3450" spans="1:11">
      <c r="A3450" s="361">
        <f t="shared" si="53"/>
        <v>45801</v>
      </c>
      <c r="B3450" s="362">
        <v>14</v>
      </c>
      <c r="C3450" s="363">
        <v>0</v>
      </c>
      <c r="D3450" s="363">
        <v>0</v>
      </c>
      <c r="E3450" s="363">
        <v>113.46748754734101</v>
      </c>
      <c r="F3450" s="363">
        <v>241.16470000000001</v>
      </c>
      <c r="G3450" s="363">
        <v>0</v>
      </c>
      <c r="H3450" s="363">
        <v>0</v>
      </c>
      <c r="I3450" s="363">
        <v>901.98639605514802</v>
      </c>
      <c r="J3450" s="363">
        <v>0</v>
      </c>
      <c r="K3450" s="363">
        <v>75.890396740640597</v>
      </c>
    </row>
    <row r="3451" spans="1:11">
      <c r="A3451" s="361">
        <f t="shared" si="53"/>
        <v>45801</v>
      </c>
      <c r="B3451" s="362">
        <v>15</v>
      </c>
      <c r="C3451" s="363">
        <v>0</v>
      </c>
      <c r="D3451" s="363">
        <v>0</v>
      </c>
      <c r="E3451" s="363">
        <v>100.733352006212</v>
      </c>
      <c r="F3451" s="363">
        <v>220.2792</v>
      </c>
      <c r="G3451" s="363">
        <v>0</v>
      </c>
      <c r="H3451" s="363">
        <v>0</v>
      </c>
      <c r="I3451" s="363">
        <v>979.66766139310801</v>
      </c>
      <c r="J3451" s="363">
        <v>0</v>
      </c>
      <c r="K3451" s="363">
        <v>169.172972885772</v>
      </c>
    </row>
    <row r="3452" spans="1:11">
      <c r="A3452" s="361">
        <f t="shared" si="53"/>
        <v>45801</v>
      </c>
      <c r="B3452" s="362">
        <v>16</v>
      </c>
      <c r="C3452" s="363">
        <v>0.10837569511395299</v>
      </c>
      <c r="D3452" s="363">
        <v>0</v>
      </c>
      <c r="E3452" s="363">
        <v>0</v>
      </c>
      <c r="F3452" s="363">
        <v>80.755200000000002</v>
      </c>
      <c r="G3452" s="363">
        <v>0</v>
      </c>
      <c r="H3452" s="363">
        <v>0</v>
      </c>
      <c r="I3452" s="363">
        <v>1141.7814162597401</v>
      </c>
      <c r="J3452" s="363">
        <v>0</v>
      </c>
      <c r="K3452" s="363">
        <v>207.79873479800699</v>
      </c>
    </row>
    <row r="3453" spans="1:11">
      <c r="A3453" s="361">
        <f t="shared" si="53"/>
        <v>45801</v>
      </c>
      <c r="B3453" s="362">
        <v>17</v>
      </c>
      <c r="C3453" s="363">
        <v>0</v>
      </c>
      <c r="D3453" s="363">
        <v>0</v>
      </c>
      <c r="E3453" s="363">
        <v>0</v>
      </c>
      <c r="F3453" s="363">
        <v>53.8386</v>
      </c>
      <c r="G3453" s="363">
        <v>0</v>
      </c>
      <c r="H3453" s="363">
        <v>0</v>
      </c>
      <c r="I3453" s="363">
        <v>5640.4689817804392</v>
      </c>
      <c r="J3453" s="363">
        <v>0</v>
      </c>
      <c r="K3453" s="363">
        <v>742.78869564023512</v>
      </c>
    </row>
    <row r="3454" spans="1:11">
      <c r="A3454" s="361">
        <f t="shared" si="53"/>
        <v>45801</v>
      </c>
      <c r="B3454" s="362">
        <v>18</v>
      </c>
      <c r="C3454" s="363">
        <v>0</v>
      </c>
      <c r="D3454" s="363">
        <v>0</v>
      </c>
      <c r="E3454" s="363">
        <v>0</v>
      </c>
      <c r="F3454" s="363">
        <v>1982.3337000000001</v>
      </c>
      <c r="G3454" s="363">
        <v>0</v>
      </c>
      <c r="H3454" s="363">
        <v>0</v>
      </c>
      <c r="I3454" s="363">
        <v>271.70290331423405</v>
      </c>
      <c r="J3454" s="363">
        <v>0</v>
      </c>
      <c r="K3454" s="363">
        <v>0</v>
      </c>
    </row>
    <row r="3455" spans="1:11">
      <c r="A3455" s="361">
        <f t="shared" si="53"/>
        <v>45801</v>
      </c>
      <c r="B3455" s="362">
        <v>19</v>
      </c>
      <c r="C3455" s="363">
        <v>0</v>
      </c>
      <c r="D3455" s="363">
        <v>0</v>
      </c>
      <c r="E3455" s="363">
        <v>0</v>
      </c>
      <c r="F3455" s="363">
        <v>1614.3841</v>
      </c>
      <c r="G3455" s="363">
        <v>0</v>
      </c>
      <c r="H3455" s="363">
        <v>0</v>
      </c>
      <c r="I3455" s="363">
        <v>214.55956916498201</v>
      </c>
      <c r="J3455" s="363">
        <v>0</v>
      </c>
      <c r="K3455" s="363">
        <v>0</v>
      </c>
    </row>
    <row r="3456" spans="1:11">
      <c r="A3456" s="361">
        <f t="shared" si="53"/>
        <v>45801</v>
      </c>
      <c r="B3456" s="362">
        <v>20</v>
      </c>
      <c r="C3456" s="363">
        <v>0</v>
      </c>
      <c r="D3456" s="363">
        <v>0</v>
      </c>
      <c r="E3456" s="363">
        <v>0</v>
      </c>
      <c r="F3456" s="363">
        <v>1567.7063000000001</v>
      </c>
      <c r="G3456" s="363">
        <v>0</v>
      </c>
      <c r="H3456" s="363">
        <v>0</v>
      </c>
      <c r="I3456" s="363">
        <v>229.686025785384</v>
      </c>
      <c r="J3456" s="363">
        <v>0</v>
      </c>
      <c r="K3456" s="363">
        <v>0</v>
      </c>
    </row>
    <row r="3457" spans="1:11">
      <c r="A3457" s="361">
        <f t="shared" si="53"/>
        <v>45801</v>
      </c>
      <c r="B3457" s="362">
        <v>21</v>
      </c>
      <c r="C3457" s="363">
        <v>0</v>
      </c>
      <c r="D3457" s="363">
        <v>0</v>
      </c>
      <c r="E3457" s="363">
        <v>0</v>
      </c>
      <c r="F3457" s="363">
        <v>0</v>
      </c>
      <c r="G3457" s="363">
        <v>0</v>
      </c>
      <c r="H3457" s="363">
        <v>0</v>
      </c>
      <c r="I3457" s="363">
        <v>396.83096602412206</v>
      </c>
      <c r="J3457" s="363">
        <v>0</v>
      </c>
      <c r="K3457" s="363">
        <v>0</v>
      </c>
    </row>
    <row r="3458" spans="1:11">
      <c r="A3458" s="361">
        <f t="shared" si="53"/>
        <v>45801</v>
      </c>
      <c r="B3458" s="362">
        <v>22</v>
      </c>
      <c r="C3458" s="363">
        <v>0</v>
      </c>
      <c r="D3458" s="363">
        <v>0</v>
      </c>
      <c r="E3458" s="363">
        <v>0</v>
      </c>
      <c r="F3458" s="363">
        <v>652.19960000000003</v>
      </c>
      <c r="G3458" s="363">
        <v>0</v>
      </c>
      <c r="H3458" s="363">
        <v>0</v>
      </c>
      <c r="I3458" s="363">
        <v>1087.4355890243201</v>
      </c>
      <c r="J3458" s="363">
        <v>0</v>
      </c>
      <c r="K3458" s="363">
        <v>0</v>
      </c>
    </row>
    <row r="3459" spans="1:11">
      <c r="A3459" s="361">
        <f t="shared" si="53"/>
        <v>45801</v>
      </c>
      <c r="B3459" s="362">
        <v>23</v>
      </c>
      <c r="C3459" s="363">
        <v>0</v>
      </c>
      <c r="D3459" s="363">
        <v>0</v>
      </c>
      <c r="E3459" s="363">
        <v>0</v>
      </c>
      <c r="F3459" s="363">
        <v>0</v>
      </c>
      <c r="G3459" s="363">
        <v>0</v>
      </c>
      <c r="H3459" s="363">
        <v>0</v>
      </c>
      <c r="I3459" s="363">
        <v>7.6011811319680191</v>
      </c>
      <c r="J3459" s="363">
        <v>0</v>
      </c>
      <c r="K3459" s="363">
        <v>0</v>
      </c>
    </row>
    <row r="3460" spans="1:11">
      <c r="A3460" s="361">
        <f t="shared" si="53"/>
        <v>45802</v>
      </c>
      <c r="B3460" s="362">
        <v>0</v>
      </c>
      <c r="C3460" s="363">
        <v>0</v>
      </c>
      <c r="D3460" s="363">
        <v>0</v>
      </c>
      <c r="E3460" s="363">
        <v>0</v>
      </c>
      <c r="F3460" s="363">
        <v>0</v>
      </c>
      <c r="G3460" s="363">
        <v>0</v>
      </c>
      <c r="H3460" s="363">
        <v>0</v>
      </c>
      <c r="I3460" s="363">
        <v>3061.4310529024101</v>
      </c>
      <c r="J3460" s="363">
        <v>0</v>
      </c>
      <c r="K3460" s="363">
        <v>0</v>
      </c>
    </row>
    <row r="3461" spans="1:11">
      <c r="A3461" s="361">
        <f t="shared" ref="A3461:A3524" si="54">IF(B3461=0,A3460+1,A3460)</f>
        <v>45802</v>
      </c>
      <c r="B3461" s="362">
        <v>1</v>
      </c>
      <c r="C3461" s="363">
        <v>0</v>
      </c>
      <c r="D3461" s="363">
        <v>0</v>
      </c>
      <c r="E3461" s="363">
        <v>0</v>
      </c>
      <c r="F3461" s="363">
        <v>0</v>
      </c>
      <c r="G3461" s="363">
        <v>0</v>
      </c>
      <c r="H3461" s="363">
        <v>0</v>
      </c>
      <c r="I3461" s="363">
        <v>2927.5523225031302</v>
      </c>
      <c r="J3461" s="363">
        <v>0</v>
      </c>
      <c r="K3461" s="363">
        <v>0</v>
      </c>
    </row>
    <row r="3462" spans="1:11">
      <c r="A3462" s="361">
        <f t="shared" si="54"/>
        <v>45802</v>
      </c>
      <c r="B3462" s="362">
        <v>2</v>
      </c>
      <c r="C3462" s="363">
        <v>0</v>
      </c>
      <c r="D3462" s="363">
        <v>0</v>
      </c>
      <c r="E3462" s="363">
        <v>0</v>
      </c>
      <c r="F3462" s="363">
        <v>0</v>
      </c>
      <c r="G3462" s="363">
        <v>0</v>
      </c>
      <c r="H3462" s="363">
        <v>0</v>
      </c>
      <c r="I3462" s="363">
        <v>1715.2482567853501</v>
      </c>
      <c r="J3462" s="363">
        <v>0</v>
      </c>
      <c r="K3462" s="363">
        <v>0</v>
      </c>
    </row>
    <row r="3463" spans="1:11">
      <c r="A3463" s="361">
        <f t="shared" si="54"/>
        <v>45802</v>
      </c>
      <c r="B3463" s="362">
        <v>3</v>
      </c>
      <c r="C3463" s="363">
        <v>289.09432844296305</v>
      </c>
      <c r="D3463" s="363">
        <v>0</v>
      </c>
      <c r="E3463" s="363">
        <v>0</v>
      </c>
      <c r="F3463" s="363">
        <v>0</v>
      </c>
      <c r="G3463" s="363">
        <v>0</v>
      </c>
      <c r="H3463" s="363">
        <v>0</v>
      </c>
      <c r="I3463" s="363">
        <v>2439.3740465711703</v>
      </c>
      <c r="J3463" s="363">
        <v>0</v>
      </c>
      <c r="K3463" s="363">
        <v>0</v>
      </c>
    </row>
    <row r="3464" spans="1:11">
      <c r="A3464" s="361">
        <f t="shared" si="54"/>
        <v>45802</v>
      </c>
      <c r="B3464" s="362">
        <v>4</v>
      </c>
      <c r="C3464" s="363">
        <v>342.61473106532003</v>
      </c>
      <c r="D3464" s="363">
        <v>0</v>
      </c>
      <c r="E3464" s="363">
        <v>0</v>
      </c>
      <c r="F3464" s="363">
        <v>0</v>
      </c>
      <c r="G3464" s="363">
        <v>0</v>
      </c>
      <c r="H3464" s="363">
        <v>0</v>
      </c>
      <c r="I3464" s="363">
        <v>2741.1820380888503</v>
      </c>
      <c r="J3464" s="363">
        <v>0</v>
      </c>
      <c r="K3464" s="363">
        <v>0</v>
      </c>
    </row>
    <row r="3465" spans="1:11">
      <c r="A3465" s="361">
        <f t="shared" si="54"/>
        <v>45802</v>
      </c>
      <c r="B3465" s="362">
        <v>5</v>
      </c>
      <c r="C3465" s="363">
        <v>338.32174230957503</v>
      </c>
      <c r="D3465" s="363">
        <v>0</v>
      </c>
      <c r="E3465" s="363">
        <v>0</v>
      </c>
      <c r="F3465" s="363">
        <v>0</v>
      </c>
      <c r="G3465" s="363">
        <v>0</v>
      </c>
      <c r="H3465" s="363">
        <v>0</v>
      </c>
      <c r="I3465" s="363">
        <v>2379.7180105976404</v>
      </c>
      <c r="J3465" s="363">
        <v>0</v>
      </c>
      <c r="K3465" s="363">
        <v>0</v>
      </c>
    </row>
    <row r="3466" spans="1:11">
      <c r="A3466" s="361">
        <f t="shared" si="54"/>
        <v>45802</v>
      </c>
      <c r="B3466" s="362">
        <v>6</v>
      </c>
      <c r="C3466" s="363">
        <v>4917.7157543245503</v>
      </c>
      <c r="D3466" s="363">
        <v>0</v>
      </c>
      <c r="E3466" s="363">
        <v>0</v>
      </c>
      <c r="F3466" s="363">
        <v>161.95750000000001</v>
      </c>
      <c r="G3466" s="363">
        <v>0</v>
      </c>
      <c r="H3466" s="363">
        <v>0</v>
      </c>
      <c r="I3466" s="363">
        <v>3153.9260364535603</v>
      </c>
      <c r="J3466" s="363">
        <v>0</v>
      </c>
      <c r="K3466" s="363">
        <v>0</v>
      </c>
    </row>
    <row r="3467" spans="1:11">
      <c r="A3467" s="361">
        <f t="shared" si="54"/>
        <v>45802</v>
      </c>
      <c r="B3467" s="362">
        <v>7</v>
      </c>
      <c r="C3467" s="363">
        <v>5050.1248396495503</v>
      </c>
      <c r="D3467" s="363">
        <v>0</v>
      </c>
      <c r="E3467" s="363">
        <v>0</v>
      </c>
      <c r="F3467" s="363">
        <v>40.4895</v>
      </c>
      <c r="G3467" s="363">
        <v>0</v>
      </c>
      <c r="H3467" s="363">
        <v>0</v>
      </c>
      <c r="I3467" s="363">
        <v>1153.5742955890601</v>
      </c>
      <c r="J3467" s="363">
        <v>0</v>
      </c>
      <c r="K3467" s="363">
        <v>0</v>
      </c>
    </row>
    <row r="3468" spans="1:11">
      <c r="A3468" s="361">
        <f t="shared" si="54"/>
        <v>45802</v>
      </c>
      <c r="B3468" s="362">
        <v>8</v>
      </c>
      <c r="C3468" s="363">
        <v>5046.2197769801205</v>
      </c>
      <c r="D3468" s="363">
        <v>0</v>
      </c>
      <c r="E3468" s="363">
        <v>0</v>
      </c>
      <c r="F3468" s="363">
        <v>161.95750000000001</v>
      </c>
      <c r="G3468" s="363">
        <v>0</v>
      </c>
      <c r="H3468" s="363">
        <v>0</v>
      </c>
      <c r="I3468" s="363">
        <v>6039.0602508666698</v>
      </c>
      <c r="J3468" s="363">
        <v>0</v>
      </c>
      <c r="K3468" s="363">
        <v>0</v>
      </c>
    </row>
    <row r="3469" spans="1:11">
      <c r="A3469" s="361">
        <f t="shared" si="54"/>
        <v>45802</v>
      </c>
      <c r="B3469" s="362">
        <v>9</v>
      </c>
      <c r="C3469" s="363">
        <v>4626.9188028872704</v>
      </c>
      <c r="D3469" s="363">
        <v>0</v>
      </c>
      <c r="E3469" s="363">
        <v>0</v>
      </c>
      <c r="F3469" s="363">
        <v>161.95750000000001</v>
      </c>
      <c r="G3469" s="363">
        <v>0</v>
      </c>
      <c r="H3469" s="363">
        <v>0</v>
      </c>
      <c r="I3469" s="363">
        <v>6806.4938008601694</v>
      </c>
      <c r="J3469" s="363">
        <v>0</v>
      </c>
      <c r="K3469" s="363">
        <v>0</v>
      </c>
    </row>
    <row r="3470" spans="1:11">
      <c r="A3470" s="361">
        <f t="shared" si="54"/>
        <v>45802</v>
      </c>
      <c r="B3470" s="362">
        <v>10</v>
      </c>
      <c r="C3470" s="363">
        <v>3391.4429679681398</v>
      </c>
      <c r="D3470" s="363">
        <v>0</v>
      </c>
      <c r="E3470" s="363">
        <v>0</v>
      </c>
      <c r="F3470" s="363">
        <v>1475.0271</v>
      </c>
      <c r="G3470" s="363">
        <v>0</v>
      </c>
      <c r="H3470" s="363">
        <v>0</v>
      </c>
      <c r="I3470" s="363">
        <v>2278.5130525100599</v>
      </c>
      <c r="J3470" s="363">
        <v>0</v>
      </c>
      <c r="K3470" s="363">
        <v>0</v>
      </c>
    </row>
    <row r="3471" spans="1:11">
      <c r="A3471" s="361">
        <f t="shared" si="54"/>
        <v>45802</v>
      </c>
      <c r="B3471" s="362">
        <v>11</v>
      </c>
      <c r="C3471" s="363">
        <v>3444.3845524575199</v>
      </c>
      <c r="D3471" s="363">
        <v>0</v>
      </c>
      <c r="E3471" s="363">
        <v>0</v>
      </c>
      <c r="F3471" s="363">
        <v>1475.0271</v>
      </c>
      <c r="G3471" s="363">
        <v>0</v>
      </c>
      <c r="H3471" s="363">
        <v>0</v>
      </c>
      <c r="I3471" s="363">
        <v>1111.9034034746201</v>
      </c>
      <c r="J3471" s="363">
        <v>0</v>
      </c>
      <c r="K3471" s="363">
        <v>0</v>
      </c>
    </row>
    <row r="3472" spans="1:11">
      <c r="A3472" s="361">
        <f t="shared" si="54"/>
        <v>45802</v>
      </c>
      <c r="B3472" s="362">
        <v>12</v>
      </c>
      <c r="C3472" s="363">
        <v>3445.0240822054006</v>
      </c>
      <c r="D3472" s="363">
        <v>0</v>
      </c>
      <c r="E3472" s="363">
        <v>0</v>
      </c>
      <c r="F3472" s="363">
        <v>1475.0271</v>
      </c>
      <c r="G3472" s="363">
        <v>0</v>
      </c>
      <c r="H3472" s="363">
        <v>0</v>
      </c>
      <c r="I3472" s="363">
        <v>1214.7101327323999</v>
      </c>
      <c r="J3472" s="363">
        <v>0</v>
      </c>
      <c r="K3472" s="363">
        <v>0</v>
      </c>
    </row>
    <row r="3473" spans="1:11">
      <c r="A3473" s="361">
        <f t="shared" si="54"/>
        <v>45802</v>
      </c>
      <c r="B3473" s="362">
        <v>13</v>
      </c>
      <c r="C3473" s="363">
        <v>3504.87925258216</v>
      </c>
      <c r="D3473" s="363">
        <v>0</v>
      </c>
      <c r="E3473" s="363">
        <v>0</v>
      </c>
      <c r="F3473" s="363">
        <v>1475.0271</v>
      </c>
      <c r="G3473" s="363">
        <v>0</v>
      </c>
      <c r="H3473" s="363">
        <v>0</v>
      </c>
      <c r="I3473" s="363">
        <v>1611.83466836822</v>
      </c>
      <c r="J3473" s="363">
        <v>0</v>
      </c>
      <c r="K3473" s="363">
        <v>0</v>
      </c>
    </row>
    <row r="3474" spans="1:11">
      <c r="A3474" s="361">
        <f t="shared" si="54"/>
        <v>45802</v>
      </c>
      <c r="B3474" s="362">
        <v>14</v>
      </c>
      <c r="C3474" s="363">
        <v>4587.2283038447704</v>
      </c>
      <c r="D3474" s="363">
        <v>0</v>
      </c>
      <c r="E3474" s="363">
        <v>0</v>
      </c>
      <c r="F3474" s="363">
        <v>1475.0271</v>
      </c>
      <c r="G3474" s="363">
        <v>0</v>
      </c>
      <c r="H3474" s="363">
        <v>0</v>
      </c>
      <c r="I3474" s="363">
        <v>2017.3456344746301</v>
      </c>
      <c r="J3474" s="363">
        <v>0</v>
      </c>
      <c r="K3474" s="363">
        <v>0</v>
      </c>
    </row>
    <row r="3475" spans="1:11">
      <c r="A3475" s="361">
        <f t="shared" si="54"/>
        <v>45802</v>
      </c>
      <c r="B3475" s="362">
        <v>15</v>
      </c>
      <c r="C3475" s="363">
        <v>4560.9246696994505</v>
      </c>
      <c r="D3475" s="363">
        <v>0</v>
      </c>
      <c r="E3475" s="363">
        <v>0</v>
      </c>
      <c r="F3475" s="363">
        <v>1475.0271</v>
      </c>
      <c r="G3475" s="363">
        <v>0</v>
      </c>
      <c r="H3475" s="363">
        <v>0</v>
      </c>
      <c r="I3475" s="363">
        <v>1467.5338943789802</v>
      </c>
      <c r="J3475" s="363">
        <v>0</v>
      </c>
      <c r="K3475" s="363">
        <v>0</v>
      </c>
    </row>
    <row r="3476" spans="1:11">
      <c r="A3476" s="361">
        <f t="shared" si="54"/>
        <v>45802</v>
      </c>
      <c r="B3476" s="362">
        <v>16</v>
      </c>
      <c r="C3476" s="363">
        <v>3170.8737079918001</v>
      </c>
      <c r="D3476" s="363">
        <v>0</v>
      </c>
      <c r="E3476" s="363">
        <v>0</v>
      </c>
      <c r="F3476" s="363">
        <v>2196.1732999999999</v>
      </c>
      <c r="G3476" s="363">
        <v>0</v>
      </c>
      <c r="H3476" s="363">
        <v>0</v>
      </c>
      <c r="I3476" s="363">
        <v>2012.7006550358301</v>
      </c>
      <c r="J3476" s="363">
        <v>0</v>
      </c>
      <c r="K3476" s="363">
        <v>0</v>
      </c>
    </row>
    <row r="3477" spans="1:11">
      <c r="A3477" s="361">
        <f t="shared" si="54"/>
        <v>45802</v>
      </c>
      <c r="B3477" s="362">
        <v>17</v>
      </c>
      <c r="C3477" s="363">
        <v>2013.44039068192</v>
      </c>
      <c r="D3477" s="363">
        <v>0</v>
      </c>
      <c r="E3477" s="363">
        <v>0</v>
      </c>
      <c r="F3477" s="363">
        <v>368.74700000000001</v>
      </c>
      <c r="G3477" s="363">
        <v>0</v>
      </c>
      <c r="H3477" s="363">
        <v>0</v>
      </c>
      <c r="I3477" s="363">
        <v>560.61372187546101</v>
      </c>
      <c r="J3477" s="363">
        <v>0</v>
      </c>
      <c r="K3477" s="363">
        <v>0</v>
      </c>
    </row>
    <row r="3478" spans="1:11">
      <c r="A3478" s="361">
        <f t="shared" si="54"/>
        <v>45802</v>
      </c>
      <c r="B3478" s="362">
        <v>18</v>
      </c>
      <c r="C3478" s="363">
        <v>1835.7273689492199</v>
      </c>
      <c r="D3478" s="363">
        <v>0</v>
      </c>
      <c r="E3478" s="363">
        <v>0</v>
      </c>
      <c r="F3478" s="363">
        <v>0</v>
      </c>
      <c r="G3478" s="363">
        <v>0</v>
      </c>
      <c r="H3478" s="363">
        <v>0</v>
      </c>
      <c r="I3478" s="363">
        <v>39.855907448272006</v>
      </c>
      <c r="J3478" s="363">
        <v>0</v>
      </c>
      <c r="K3478" s="363">
        <v>0</v>
      </c>
    </row>
    <row r="3479" spans="1:11">
      <c r="A3479" s="361">
        <f t="shared" si="54"/>
        <v>45802</v>
      </c>
      <c r="B3479" s="362">
        <v>19</v>
      </c>
      <c r="C3479" s="363">
        <v>1859.56491082818</v>
      </c>
      <c r="D3479" s="363">
        <v>0</v>
      </c>
      <c r="E3479" s="363">
        <v>0</v>
      </c>
      <c r="F3479" s="363">
        <v>0</v>
      </c>
      <c r="G3479" s="363">
        <v>0</v>
      </c>
      <c r="H3479" s="363">
        <v>0</v>
      </c>
      <c r="I3479" s="363">
        <v>26.166324924591603</v>
      </c>
      <c r="J3479" s="363">
        <v>0</v>
      </c>
      <c r="K3479" s="363">
        <v>0</v>
      </c>
    </row>
    <row r="3480" spans="1:11">
      <c r="A3480" s="361">
        <f t="shared" si="54"/>
        <v>45802</v>
      </c>
      <c r="B3480" s="362">
        <v>20</v>
      </c>
      <c r="C3480" s="363">
        <v>2218.2295120440799</v>
      </c>
      <c r="D3480" s="363">
        <v>0</v>
      </c>
      <c r="E3480" s="363">
        <v>0</v>
      </c>
      <c r="F3480" s="363">
        <v>0</v>
      </c>
      <c r="G3480" s="363">
        <v>0</v>
      </c>
      <c r="H3480" s="363">
        <v>0</v>
      </c>
      <c r="I3480" s="363">
        <v>1094.44241788371</v>
      </c>
      <c r="J3480" s="363">
        <v>0</v>
      </c>
      <c r="K3480" s="363">
        <v>0</v>
      </c>
    </row>
    <row r="3481" spans="1:11">
      <c r="A3481" s="361">
        <f t="shared" si="54"/>
        <v>45802</v>
      </c>
      <c r="B3481" s="362">
        <v>21</v>
      </c>
      <c r="C3481" s="363">
        <v>2229.9817972579203</v>
      </c>
      <c r="D3481" s="363">
        <v>0</v>
      </c>
      <c r="E3481" s="363">
        <v>0</v>
      </c>
      <c r="F3481" s="363">
        <v>8.9936000000000007</v>
      </c>
      <c r="G3481" s="363">
        <v>0</v>
      </c>
      <c r="H3481" s="363">
        <v>0</v>
      </c>
      <c r="I3481" s="363">
        <v>1525.4762558536002</v>
      </c>
      <c r="J3481" s="363">
        <v>0</v>
      </c>
      <c r="K3481" s="363">
        <v>0</v>
      </c>
    </row>
    <row r="3482" spans="1:11">
      <c r="A3482" s="361">
        <f t="shared" si="54"/>
        <v>45802</v>
      </c>
      <c r="B3482" s="362">
        <v>22</v>
      </c>
      <c r="C3482" s="363">
        <v>2175.35685391065</v>
      </c>
      <c r="D3482" s="363">
        <v>0</v>
      </c>
      <c r="E3482" s="363">
        <v>0</v>
      </c>
      <c r="F3482" s="363">
        <v>21.6556</v>
      </c>
      <c r="G3482" s="363">
        <v>0</v>
      </c>
      <c r="H3482" s="363">
        <v>0</v>
      </c>
      <c r="I3482" s="363">
        <v>1292.86234384107</v>
      </c>
      <c r="J3482" s="363">
        <v>0</v>
      </c>
      <c r="K3482" s="363">
        <v>0</v>
      </c>
    </row>
    <row r="3483" spans="1:11">
      <c r="A3483" s="361">
        <f t="shared" si="54"/>
        <v>45802</v>
      </c>
      <c r="B3483" s="362">
        <v>23</v>
      </c>
      <c r="C3483" s="363">
        <v>2345.0682522563302</v>
      </c>
      <c r="D3483" s="363">
        <v>0</v>
      </c>
      <c r="E3483" s="363">
        <v>0</v>
      </c>
      <c r="F3483" s="363">
        <v>0</v>
      </c>
      <c r="G3483" s="363">
        <v>0</v>
      </c>
      <c r="H3483" s="363">
        <v>0</v>
      </c>
      <c r="I3483" s="363">
        <v>862.71200414417899</v>
      </c>
      <c r="J3483" s="363">
        <v>0</v>
      </c>
      <c r="K3483" s="363">
        <v>0</v>
      </c>
    </row>
    <row r="3484" spans="1:11">
      <c r="A3484" s="361">
        <f t="shared" si="54"/>
        <v>45803</v>
      </c>
      <c r="B3484" s="362">
        <v>0</v>
      </c>
      <c r="C3484" s="363">
        <v>2392.6133765944001</v>
      </c>
      <c r="D3484" s="363">
        <v>0</v>
      </c>
      <c r="E3484" s="363">
        <v>0</v>
      </c>
      <c r="F3484" s="363">
        <v>0</v>
      </c>
      <c r="G3484" s="363">
        <v>0</v>
      </c>
      <c r="H3484" s="363">
        <v>0</v>
      </c>
      <c r="I3484" s="363">
        <v>1854.1958155025902</v>
      </c>
      <c r="J3484" s="363">
        <v>0</v>
      </c>
      <c r="K3484" s="363">
        <v>0</v>
      </c>
    </row>
    <row r="3485" spans="1:11">
      <c r="A3485" s="361">
        <f t="shared" si="54"/>
        <v>45803</v>
      </c>
      <c r="B3485" s="362">
        <v>1</v>
      </c>
      <c r="C3485" s="363">
        <v>3896.0611119814503</v>
      </c>
      <c r="D3485" s="363">
        <v>0</v>
      </c>
      <c r="E3485" s="363">
        <v>0</v>
      </c>
      <c r="F3485" s="363">
        <v>0</v>
      </c>
      <c r="G3485" s="363">
        <v>0</v>
      </c>
      <c r="H3485" s="363">
        <v>0</v>
      </c>
      <c r="I3485" s="363">
        <v>2614.1499312112705</v>
      </c>
      <c r="J3485" s="363">
        <v>0</v>
      </c>
      <c r="K3485" s="363">
        <v>0</v>
      </c>
    </row>
    <row r="3486" spans="1:11">
      <c r="A3486" s="361">
        <f t="shared" si="54"/>
        <v>45803</v>
      </c>
      <c r="B3486" s="362">
        <v>2</v>
      </c>
      <c r="C3486" s="363">
        <v>7098.3104824731899</v>
      </c>
      <c r="D3486" s="363">
        <v>0</v>
      </c>
      <c r="E3486" s="363">
        <v>0</v>
      </c>
      <c r="F3486" s="363">
        <v>0</v>
      </c>
      <c r="G3486" s="363">
        <v>0</v>
      </c>
      <c r="H3486" s="363">
        <v>0</v>
      </c>
      <c r="I3486" s="363">
        <v>7091.5175136921698</v>
      </c>
      <c r="J3486" s="363">
        <v>0</v>
      </c>
      <c r="K3486" s="363">
        <v>0</v>
      </c>
    </row>
    <row r="3487" spans="1:11">
      <c r="A3487" s="361">
        <f t="shared" si="54"/>
        <v>45803</v>
      </c>
      <c r="B3487" s="362">
        <v>3</v>
      </c>
      <c r="C3487" s="363">
        <v>9313.369233111931</v>
      </c>
      <c r="D3487" s="363">
        <v>0</v>
      </c>
      <c r="E3487" s="363">
        <v>0</v>
      </c>
      <c r="F3487" s="363">
        <v>0</v>
      </c>
      <c r="G3487" s="363">
        <v>0</v>
      </c>
      <c r="H3487" s="363">
        <v>0</v>
      </c>
      <c r="I3487" s="363">
        <v>4970.7696642691308</v>
      </c>
      <c r="J3487" s="363">
        <v>0</v>
      </c>
      <c r="K3487" s="363">
        <v>0</v>
      </c>
    </row>
    <row r="3488" spans="1:11">
      <c r="A3488" s="361">
        <f t="shared" si="54"/>
        <v>45803</v>
      </c>
      <c r="B3488" s="362">
        <v>4</v>
      </c>
      <c r="C3488" s="363">
        <v>4293.3955801148713</v>
      </c>
      <c r="D3488" s="363">
        <v>0</v>
      </c>
      <c r="E3488" s="363">
        <v>0</v>
      </c>
      <c r="F3488" s="363">
        <v>0</v>
      </c>
      <c r="G3488" s="363">
        <v>0</v>
      </c>
      <c r="H3488" s="363">
        <v>0</v>
      </c>
      <c r="I3488" s="363">
        <v>4986.8871448350001</v>
      </c>
      <c r="J3488" s="363">
        <v>0</v>
      </c>
      <c r="K3488" s="363">
        <v>0</v>
      </c>
    </row>
    <row r="3489" spans="1:11">
      <c r="A3489" s="361">
        <f t="shared" si="54"/>
        <v>45803</v>
      </c>
      <c r="B3489" s="362">
        <v>5</v>
      </c>
      <c r="C3489" s="363">
        <v>4141.8214089127096</v>
      </c>
      <c r="D3489" s="363">
        <v>0</v>
      </c>
      <c r="E3489" s="363">
        <v>0</v>
      </c>
      <c r="F3489" s="363">
        <v>0</v>
      </c>
      <c r="G3489" s="363">
        <v>0</v>
      </c>
      <c r="H3489" s="363">
        <v>0</v>
      </c>
      <c r="I3489" s="363">
        <v>2606.2587854230401</v>
      </c>
      <c r="J3489" s="363">
        <v>0</v>
      </c>
      <c r="K3489" s="363">
        <v>0</v>
      </c>
    </row>
    <row r="3490" spans="1:11">
      <c r="A3490" s="361">
        <f t="shared" si="54"/>
        <v>45803</v>
      </c>
      <c r="B3490" s="362">
        <v>6</v>
      </c>
      <c r="C3490" s="363">
        <v>1948.82426503747</v>
      </c>
      <c r="D3490" s="363">
        <v>0</v>
      </c>
      <c r="E3490" s="363">
        <v>0</v>
      </c>
      <c r="F3490" s="363">
        <v>10.566700000000001</v>
      </c>
      <c r="G3490" s="363">
        <v>0</v>
      </c>
      <c r="H3490" s="363">
        <v>0</v>
      </c>
      <c r="I3490" s="363">
        <v>212.00660981739202</v>
      </c>
      <c r="J3490" s="363">
        <v>0</v>
      </c>
      <c r="K3490" s="363">
        <v>0</v>
      </c>
    </row>
    <row r="3491" spans="1:11">
      <c r="A3491" s="361">
        <f t="shared" si="54"/>
        <v>45803</v>
      </c>
      <c r="B3491" s="362">
        <v>7</v>
      </c>
      <c r="C3491" s="363">
        <v>1814.2061876078301</v>
      </c>
      <c r="D3491" s="363">
        <v>0</v>
      </c>
      <c r="E3491" s="363">
        <v>16.7284899645589</v>
      </c>
      <c r="F3491" s="363">
        <v>2625.6899000000003</v>
      </c>
      <c r="G3491" s="363">
        <v>0</v>
      </c>
      <c r="H3491" s="363">
        <v>0</v>
      </c>
      <c r="I3491" s="363">
        <v>107.542252322205</v>
      </c>
      <c r="J3491" s="363">
        <v>0</v>
      </c>
      <c r="K3491" s="363">
        <v>0</v>
      </c>
    </row>
    <row r="3492" spans="1:11">
      <c r="A3492" s="361">
        <f t="shared" si="54"/>
        <v>45803</v>
      </c>
      <c r="B3492" s="362">
        <v>8</v>
      </c>
      <c r="C3492" s="363">
        <v>1651.9051055462301</v>
      </c>
      <c r="D3492" s="363">
        <v>0</v>
      </c>
      <c r="E3492" s="363">
        <v>0</v>
      </c>
      <c r="F3492" s="363">
        <v>1016.8583000000001</v>
      </c>
      <c r="G3492" s="363">
        <v>0</v>
      </c>
      <c r="H3492" s="363">
        <v>0</v>
      </c>
      <c r="I3492" s="363">
        <v>0</v>
      </c>
      <c r="J3492" s="363">
        <v>0</v>
      </c>
      <c r="K3492" s="363">
        <v>0</v>
      </c>
    </row>
    <row r="3493" spans="1:11">
      <c r="A3493" s="361">
        <f t="shared" si="54"/>
        <v>45803</v>
      </c>
      <c r="B3493" s="362">
        <v>9</v>
      </c>
      <c r="C3493" s="363">
        <v>1554.4795253444902</v>
      </c>
      <c r="D3493" s="363">
        <v>0</v>
      </c>
      <c r="E3493" s="363">
        <v>0</v>
      </c>
      <c r="F3493" s="363">
        <v>805.32590000000005</v>
      </c>
      <c r="G3493" s="363">
        <v>0</v>
      </c>
      <c r="H3493" s="363">
        <v>0</v>
      </c>
      <c r="I3493" s="363">
        <v>0</v>
      </c>
      <c r="J3493" s="363">
        <v>0</v>
      </c>
      <c r="K3493" s="363">
        <v>0</v>
      </c>
    </row>
    <row r="3494" spans="1:11">
      <c r="A3494" s="361">
        <f t="shared" si="54"/>
        <v>45803</v>
      </c>
      <c r="B3494" s="362">
        <v>10</v>
      </c>
      <c r="C3494" s="363">
        <v>1524.3501112533602</v>
      </c>
      <c r="D3494" s="363">
        <v>0</v>
      </c>
      <c r="E3494" s="363">
        <v>0</v>
      </c>
      <c r="F3494" s="363">
        <v>1030.2597000000001</v>
      </c>
      <c r="G3494" s="363">
        <v>0</v>
      </c>
      <c r="H3494" s="363">
        <v>0</v>
      </c>
      <c r="I3494" s="363">
        <v>303.83415546617005</v>
      </c>
      <c r="J3494" s="363">
        <v>0</v>
      </c>
      <c r="K3494" s="363">
        <v>0</v>
      </c>
    </row>
    <row r="3495" spans="1:11">
      <c r="A3495" s="361">
        <f t="shared" si="54"/>
        <v>45803</v>
      </c>
      <c r="B3495" s="362">
        <v>11</v>
      </c>
      <c r="C3495" s="363">
        <v>434.68699013919104</v>
      </c>
      <c r="D3495" s="363">
        <v>0</v>
      </c>
      <c r="E3495" s="363">
        <v>0</v>
      </c>
      <c r="F3495" s="363">
        <v>0</v>
      </c>
      <c r="G3495" s="363">
        <v>0</v>
      </c>
      <c r="H3495" s="363">
        <v>0</v>
      </c>
      <c r="I3495" s="363">
        <v>0</v>
      </c>
      <c r="J3495" s="363">
        <v>0</v>
      </c>
      <c r="K3495" s="363">
        <v>0</v>
      </c>
    </row>
    <row r="3496" spans="1:11">
      <c r="A3496" s="361">
        <f t="shared" si="54"/>
        <v>45803</v>
      </c>
      <c r="B3496" s="362">
        <v>12</v>
      </c>
      <c r="C3496" s="363">
        <v>434.45437386231907</v>
      </c>
      <c r="D3496" s="363">
        <v>0</v>
      </c>
      <c r="E3496" s="363">
        <v>0</v>
      </c>
      <c r="F3496" s="363">
        <v>0</v>
      </c>
      <c r="G3496" s="363">
        <v>0</v>
      </c>
      <c r="H3496" s="363">
        <v>0</v>
      </c>
      <c r="I3496" s="363">
        <v>0</v>
      </c>
      <c r="J3496" s="363">
        <v>0</v>
      </c>
      <c r="K3496" s="363">
        <v>0</v>
      </c>
    </row>
    <row r="3497" spans="1:11">
      <c r="A3497" s="361">
        <f t="shared" si="54"/>
        <v>45803</v>
      </c>
      <c r="B3497" s="362">
        <v>13</v>
      </c>
      <c r="C3497" s="363">
        <v>421.93507268455102</v>
      </c>
      <c r="D3497" s="363">
        <v>0</v>
      </c>
      <c r="E3497" s="363">
        <v>0</v>
      </c>
      <c r="F3497" s="363">
        <v>0</v>
      </c>
      <c r="G3497" s="363">
        <v>0</v>
      </c>
      <c r="H3497" s="363">
        <v>0</v>
      </c>
      <c r="I3497" s="363">
        <v>0</v>
      </c>
      <c r="J3497" s="363">
        <v>0</v>
      </c>
      <c r="K3497" s="363">
        <v>0</v>
      </c>
    </row>
    <row r="3498" spans="1:11">
      <c r="A3498" s="361">
        <f t="shared" si="54"/>
        <v>45803</v>
      </c>
      <c r="B3498" s="362">
        <v>14</v>
      </c>
      <c r="C3498" s="363">
        <v>0</v>
      </c>
      <c r="D3498" s="363">
        <v>0</v>
      </c>
      <c r="E3498" s="363">
        <v>0</v>
      </c>
      <c r="F3498" s="363">
        <v>0</v>
      </c>
      <c r="G3498" s="363">
        <v>0</v>
      </c>
      <c r="H3498" s="363">
        <v>0</v>
      </c>
      <c r="I3498" s="363">
        <v>0</v>
      </c>
      <c r="J3498" s="363">
        <v>0</v>
      </c>
      <c r="K3498" s="363">
        <v>0</v>
      </c>
    </row>
    <row r="3499" spans="1:11">
      <c r="A3499" s="361">
        <f t="shared" si="54"/>
        <v>45803</v>
      </c>
      <c r="B3499" s="362">
        <v>15</v>
      </c>
      <c r="C3499" s="363">
        <v>0</v>
      </c>
      <c r="D3499" s="363">
        <v>0</v>
      </c>
      <c r="E3499" s="363">
        <v>0</v>
      </c>
      <c r="F3499" s="363">
        <v>0</v>
      </c>
      <c r="G3499" s="363">
        <v>0</v>
      </c>
      <c r="H3499" s="363">
        <v>0</v>
      </c>
      <c r="I3499" s="363">
        <v>0</v>
      </c>
      <c r="J3499" s="363">
        <v>0</v>
      </c>
      <c r="K3499" s="363">
        <v>0</v>
      </c>
    </row>
    <row r="3500" spans="1:11">
      <c r="A3500" s="361">
        <f t="shared" si="54"/>
        <v>45803</v>
      </c>
      <c r="B3500" s="362">
        <v>16</v>
      </c>
      <c r="C3500" s="363">
        <v>0</v>
      </c>
      <c r="D3500" s="363">
        <v>0</v>
      </c>
      <c r="E3500" s="363">
        <v>0</v>
      </c>
      <c r="F3500" s="363">
        <v>0</v>
      </c>
      <c r="G3500" s="363">
        <v>0</v>
      </c>
      <c r="H3500" s="363">
        <v>0</v>
      </c>
      <c r="I3500" s="363">
        <v>0</v>
      </c>
      <c r="J3500" s="363">
        <v>0</v>
      </c>
      <c r="K3500" s="363">
        <v>0</v>
      </c>
    </row>
    <row r="3501" spans="1:11">
      <c r="A3501" s="361">
        <f t="shared" si="54"/>
        <v>45803</v>
      </c>
      <c r="B3501" s="362">
        <v>17</v>
      </c>
      <c r="C3501" s="363">
        <v>0</v>
      </c>
      <c r="D3501" s="363">
        <v>0</v>
      </c>
      <c r="E3501" s="363">
        <v>0</v>
      </c>
      <c r="F3501" s="363">
        <v>0</v>
      </c>
      <c r="G3501" s="363">
        <v>0</v>
      </c>
      <c r="H3501" s="363">
        <v>0</v>
      </c>
      <c r="I3501" s="363">
        <v>0</v>
      </c>
      <c r="J3501" s="363">
        <v>0</v>
      </c>
      <c r="K3501" s="363">
        <v>0</v>
      </c>
    </row>
    <row r="3502" spans="1:11">
      <c r="A3502" s="361">
        <f t="shared" si="54"/>
        <v>45803</v>
      </c>
      <c r="B3502" s="362">
        <v>18</v>
      </c>
      <c r="C3502" s="363">
        <v>0</v>
      </c>
      <c r="D3502" s="363">
        <v>0</v>
      </c>
      <c r="E3502" s="363">
        <v>0</v>
      </c>
      <c r="F3502" s="363">
        <v>0</v>
      </c>
      <c r="G3502" s="363">
        <v>0</v>
      </c>
      <c r="H3502" s="363">
        <v>0</v>
      </c>
      <c r="I3502" s="363">
        <v>0</v>
      </c>
      <c r="J3502" s="363">
        <v>0</v>
      </c>
      <c r="K3502" s="363">
        <v>0</v>
      </c>
    </row>
    <row r="3503" spans="1:11">
      <c r="A3503" s="361">
        <f t="shared" si="54"/>
        <v>45803</v>
      </c>
      <c r="B3503" s="362">
        <v>19</v>
      </c>
      <c r="C3503" s="363">
        <v>0</v>
      </c>
      <c r="D3503" s="363">
        <v>0</v>
      </c>
      <c r="E3503" s="363">
        <v>0</v>
      </c>
      <c r="F3503" s="363">
        <v>0</v>
      </c>
      <c r="G3503" s="363">
        <v>0</v>
      </c>
      <c r="H3503" s="363">
        <v>0</v>
      </c>
      <c r="I3503" s="363">
        <v>0</v>
      </c>
      <c r="J3503" s="363">
        <v>0</v>
      </c>
      <c r="K3503" s="363">
        <v>0</v>
      </c>
    </row>
    <row r="3504" spans="1:11">
      <c r="A3504" s="361">
        <f t="shared" si="54"/>
        <v>45803</v>
      </c>
      <c r="B3504" s="362">
        <v>20</v>
      </c>
      <c r="C3504" s="363">
        <v>0</v>
      </c>
      <c r="D3504" s="363">
        <v>0</v>
      </c>
      <c r="E3504" s="363">
        <v>0</v>
      </c>
      <c r="F3504" s="363">
        <v>0</v>
      </c>
      <c r="G3504" s="363">
        <v>0</v>
      </c>
      <c r="H3504" s="363">
        <v>0</v>
      </c>
      <c r="I3504" s="363">
        <v>0</v>
      </c>
      <c r="J3504" s="363">
        <v>0</v>
      </c>
      <c r="K3504" s="363">
        <v>0</v>
      </c>
    </row>
    <row r="3505" spans="1:11">
      <c r="A3505" s="361">
        <f t="shared" si="54"/>
        <v>45803</v>
      </c>
      <c r="B3505" s="362">
        <v>21</v>
      </c>
      <c r="C3505" s="363">
        <v>350.34950309598804</v>
      </c>
      <c r="D3505" s="363">
        <v>0</v>
      </c>
      <c r="E3505" s="363">
        <v>0</v>
      </c>
      <c r="F3505" s="363">
        <v>0</v>
      </c>
      <c r="G3505" s="363">
        <v>0</v>
      </c>
      <c r="H3505" s="363">
        <v>0</v>
      </c>
      <c r="I3505" s="363">
        <v>0</v>
      </c>
      <c r="J3505" s="363">
        <v>0</v>
      </c>
      <c r="K3505" s="363">
        <v>0</v>
      </c>
    </row>
    <row r="3506" spans="1:11">
      <c r="A3506" s="361">
        <f t="shared" si="54"/>
        <v>45803</v>
      </c>
      <c r="B3506" s="362">
        <v>22</v>
      </c>
      <c r="C3506" s="363">
        <v>1644.1561238727002</v>
      </c>
      <c r="D3506" s="363">
        <v>0</v>
      </c>
      <c r="E3506" s="363">
        <v>0</v>
      </c>
      <c r="F3506" s="363">
        <v>0</v>
      </c>
      <c r="G3506" s="363">
        <v>0</v>
      </c>
      <c r="H3506" s="363">
        <v>0</v>
      </c>
      <c r="I3506" s="363">
        <v>0</v>
      </c>
      <c r="J3506" s="363">
        <v>0</v>
      </c>
      <c r="K3506" s="363">
        <v>0</v>
      </c>
    </row>
    <row r="3507" spans="1:11">
      <c r="A3507" s="361">
        <f t="shared" si="54"/>
        <v>45803</v>
      </c>
      <c r="B3507" s="362">
        <v>23</v>
      </c>
      <c r="C3507" s="363">
        <v>2483.8124808315201</v>
      </c>
      <c r="D3507" s="363">
        <v>0</v>
      </c>
      <c r="E3507" s="363">
        <v>0</v>
      </c>
      <c r="F3507" s="363">
        <v>0</v>
      </c>
      <c r="G3507" s="363">
        <v>0</v>
      </c>
      <c r="H3507" s="363">
        <v>0</v>
      </c>
      <c r="I3507" s="363">
        <v>1649.22611121775</v>
      </c>
      <c r="J3507" s="363">
        <v>0</v>
      </c>
      <c r="K3507" s="363">
        <v>0</v>
      </c>
    </row>
    <row r="3508" spans="1:11">
      <c r="A3508" s="361">
        <f t="shared" si="54"/>
        <v>45804</v>
      </c>
      <c r="B3508" s="362">
        <v>0</v>
      </c>
      <c r="C3508" s="363">
        <v>2210.7714738012801</v>
      </c>
      <c r="D3508" s="363">
        <v>0</v>
      </c>
      <c r="E3508" s="363">
        <v>0</v>
      </c>
      <c r="F3508" s="363">
        <v>224.5402</v>
      </c>
      <c r="G3508" s="363">
        <v>0</v>
      </c>
      <c r="H3508" s="363">
        <v>0</v>
      </c>
      <c r="I3508" s="363">
        <v>1875.2075317420401</v>
      </c>
      <c r="J3508" s="363">
        <v>0</v>
      </c>
      <c r="K3508" s="363">
        <v>0</v>
      </c>
    </row>
    <row r="3509" spans="1:11">
      <c r="A3509" s="361">
        <f t="shared" si="54"/>
        <v>45804</v>
      </c>
      <c r="B3509" s="362">
        <v>1</v>
      </c>
      <c r="C3509" s="363">
        <v>2220.5798026521102</v>
      </c>
      <c r="D3509" s="363">
        <v>0</v>
      </c>
      <c r="E3509" s="363">
        <v>0</v>
      </c>
      <c r="F3509" s="363">
        <v>222.9496</v>
      </c>
      <c r="G3509" s="363">
        <v>0</v>
      </c>
      <c r="H3509" s="363">
        <v>0</v>
      </c>
      <c r="I3509" s="363">
        <v>1403.2333943781402</v>
      </c>
      <c r="J3509" s="363">
        <v>0</v>
      </c>
      <c r="K3509" s="363">
        <v>0</v>
      </c>
    </row>
    <row r="3510" spans="1:11">
      <c r="A3510" s="361">
        <f t="shared" si="54"/>
        <v>45804</v>
      </c>
      <c r="B3510" s="362">
        <v>2</v>
      </c>
      <c r="C3510" s="363">
        <v>2366.277794053</v>
      </c>
      <c r="D3510" s="363">
        <v>0</v>
      </c>
      <c r="E3510" s="363">
        <v>0</v>
      </c>
      <c r="F3510" s="363">
        <v>425.01430000000005</v>
      </c>
      <c r="G3510" s="363">
        <v>0</v>
      </c>
      <c r="H3510" s="363">
        <v>0</v>
      </c>
      <c r="I3510" s="363">
        <v>1781.08522639328</v>
      </c>
      <c r="J3510" s="363">
        <v>0</v>
      </c>
      <c r="K3510" s="363">
        <v>0</v>
      </c>
    </row>
    <row r="3511" spans="1:11">
      <c r="A3511" s="361">
        <f t="shared" si="54"/>
        <v>45804</v>
      </c>
      <c r="B3511" s="362">
        <v>3</v>
      </c>
      <c r="C3511" s="363">
        <v>2224.7417006477499</v>
      </c>
      <c r="D3511" s="363">
        <v>0</v>
      </c>
      <c r="E3511" s="363">
        <v>0</v>
      </c>
      <c r="F3511" s="363">
        <v>224.5402</v>
      </c>
      <c r="G3511" s="363">
        <v>0</v>
      </c>
      <c r="H3511" s="363">
        <v>0</v>
      </c>
      <c r="I3511" s="363">
        <v>1439.2581930408899</v>
      </c>
      <c r="J3511" s="363">
        <v>0</v>
      </c>
      <c r="K3511" s="363">
        <v>0</v>
      </c>
    </row>
    <row r="3512" spans="1:11">
      <c r="A3512" s="361">
        <f t="shared" si="54"/>
        <v>45804</v>
      </c>
      <c r="B3512" s="362">
        <v>4</v>
      </c>
      <c r="C3512" s="363">
        <v>2410.2099871563505</v>
      </c>
      <c r="D3512" s="363">
        <v>0</v>
      </c>
      <c r="E3512" s="363">
        <v>0</v>
      </c>
      <c r="F3512" s="363">
        <v>831.99369999999999</v>
      </c>
      <c r="G3512" s="363">
        <v>0</v>
      </c>
      <c r="H3512" s="363">
        <v>0</v>
      </c>
      <c r="I3512" s="363">
        <v>3935.3951139874403</v>
      </c>
      <c r="J3512" s="363">
        <v>0</v>
      </c>
      <c r="K3512" s="363">
        <v>0</v>
      </c>
    </row>
    <row r="3513" spans="1:11">
      <c r="A3513" s="361">
        <f t="shared" si="54"/>
        <v>45804</v>
      </c>
      <c r="B3513" s="362">
        <v>5</v>
      </c>
      <c r="C3513" s="363">
        <v>2394.0064620052904</v>
      </c>
      <c r="D3513" s="363">
        <v>0</v>
      </c>
      <c r="E3513" s="363">
        <v>0</v>
      </c>
      <c r="F3513" s="363">
        <v>831.99369999999999</v>
      </c>
      <c r="G3513" s="363">
        <v>0</v>
      </c>
      <c r="H3513" s="363">
        <v>0</v>
      </c>
      <c r="I3513" s="363">
        <v>6820.1621352997499</v>
      </c>
      <c r="J3513" s="363">
        <v>0</v>
      </c>
      <c r="K3513" s="363">
        <v>0</v>
      </c>
    </row>
    <row r="3514" spans="1:11">
      <c r="A3514" s="361">
        <f t="shared" si="54"/>
        <v>45804</v>
      </c>
      <c r="B3514" s="362">
        <v>6</v>
      </c>
      <c r="C3514" s="363">
        <v>2370.4031358395796</v>
      </c>
      <c r="D3514" s="363">
        <v>0</v>
      </c>
      <c r="E3514" s="363">
        <v>0</v>
      </c>
      <c r="F3514" s="363">
        <v>4052.2689</v>
      </c>
      <c r="G3514" s="363">
        <v>0</v>
      </c>
      <c r="H3514" s="363">
        <v>0</v>
      </c>
      <c r="I3514" s="363">
        <v>6941.8297174100599</v>
      </c>
      <c r="J3514" s="363">
        <v>0</v>
      </c>
      <c r="K3514" s="363">
        <v>0</v>
      </c>
    </row>
    <row r="3515" spans="1:11">
      <c r="A3515" s="361">
        <f t="shared" si="54"/>
        <v>45804</v>
      </c>
      <c r="B3515" s="362">
        <v>7</v>
      </c>
      <c r="C3515" s="363">
        <v>1798.0365748991403</v>
      </c>
      <c r="D3515" s="363">
        <v>0</v>
      </c>
      <c r="E3515" s="363">
        <v>10.521267281027001</v>
      </c>
      <c r="F3515" s="363">
        <v>2411.1944000000003</v>
      </c>
      <c r="G3515" s="363">
        <v>0</v>
      </c>
      <c r="H3515" s="363">
        <v>0</v>
      </c>
      <c r="I3515" s="363">
        <v>1848.1972770315201</v>
      </c>
      <c r="J3515" s="363">
        <v>0</v>
      </c>
      <c r="K3515" s="363">
        <v>0</v>
      </c>
    </row>
    <row r="3516" spans="1:11">
      <c r="A3516" s="361">
        <f t="shared" si="54"/>
        <v>45804</v>
      </c>
      <c r="B3516" s="362">
        <v>8</v>
      </c>
      <c r="C3516" s="363">
        <v>1580.0820607038202</v>
      </c>
      <c r="D3516" s="363">
        <v>0</v>
      </c>
      <c r="E3516" s="363">
        <v>0</v>
      </c>
      <c r="F3516" s="363">
        <v>1736.6735000000001</v>
      </c>
      <c r="G3516" s="363">
        <v>0</v>
      </c>
      <c r="H3516" s="363">
        <v>0</v>
      </c>
      <c r="I3516" s="363">
        <v>1764.0667267527801</v>
      </c>
      <c r="J3516" s="363">
        <v>0</v>
      </c>
      <c r="K3516" s="363">
        <v>0</v>
      </c>
    </row>
    <row r="3517" spans="1:11">
      <c r="A3517" s="361">
        <f t="shared" si="54"/>
        <v>45804</v>
      </c>
      <c r="B3517" s="362">
        <v>9</v>
      </c>
      <c r="C3517" s="363">
        <v>1517.6870048125102</v>
      </c>
      <c r="D3517" s="363">
        <v>0</v>
      </c>
      <c r="E3517" s="363">
        <v>0</v>
      </c>
      <c r="F3517" s="363">
        <v>1572.0033000000001</v>
      </c>
      <c r="G3517" s="363">
        <v>0</v>
      </c>
      <c r="H3517" s="363">
        <v>0</v>
      </c>
      <c r="I3517" s="363">
        <v>1397.9668291231601</v>
      </c>
      <c r="J3517" s="363">
        <v>0</v>
      </c>
      <c r="K3517" s="363">
        <v>0</v>
      </c>
    </row>
    <row r="3518" spans="1:11">
      <c r="A3518" s="361">
        <f t="shared" si="54"/>
        <v>45804</v>
      </c>
      <c r="B3518" s="362">
        <v>10</v>
      </c>
      <c r="C3518" s="363">
        <v>1571.0853456975501</v>
      </c>
      <c r="D3518" s="363">
        <v>0</v>
      </c>
      <c r="E3518" s="363">
        <v>0</v>
      </c>
      <c r="F3518" s="363">
        <v>1210.0144</v>
      </c>
      <c r="G3518" s="363">
        <v>0</v>
      </c>
      <c r="H3518" s="363">
        <v>0</v>
      </c>
      <c r="I3518" s="363">
        <v>1794.7229061149201</v>
      </c>
      <c r="J3518" s="363">
        <v>0</v>
      </c>
      <c r="K3518" s="363">
        <v>0</v>
      </c>
    </row>
    <row r="3519" spans="1:11">
      <c r="A3519" s="361">
        <f t="shared" si="54"/>
        <v>45804</v>
      </c>
      <c r="B3519" s="362">
        <v>11</v>
      </c>
      <c r="C3519" s="363">
        <v>370.22913274854903</v>
      </c>
      <c r="D3519" s="363">
        <v>0</v>
      </c>
      <c r="E3519" s="363">
        <v>0</v>
      </c>
      <c r="F3519" s="363">
        <v>0</v>
      </c>
      <c r="G3519" s="363">
        <v>0</v>
      </c>
      <c r="H3519" s="363">
        <v>0</v>
      </c>
      <c r="I3519" s="363">
        <v>9.6140022506876495</v>
      </c>
      <c r="J3519" s="363">
        <v>0</v>
      </c>
      <c r="K3519" s="363">
        <v>0</v>
      </c>
    </row>
    <row r="3520" spans="1:11">
      <c r="A3520" s="361">
        <f t="shared" si="54"/>
        <v>45804</v>
      </c>
      <c r="B3520" s="362">
        <v>12</v>
      </c>
      <c r="C3520" s="363">
        <v>0</v>
      </c>
      <c r="D3520" s="363">
        <v>0</v>
      </c>
      <c r="E3520" s="363">
        <v>0</v>
      </c>
      <c r="F3520" s="363">
        <v>0</v>
      </c>
      <c r="G3520" s="363">
        <v>0</v>
      </c>
      <c r="H3520" s="363">
        <v>0</v>
      </c>
      <c r="I3520" s="363">
        <v>0</v>
      </c>
      <c r="J3520" s="363">
        <v>0</v>
      </c>
      <c r="K3520" s="363">
        <v>297.49517579778802</v>
      </c>
    </row>
    <row r="3521" spans="1:11">
      <c r="A3521" s="361">
        <f t="shared" si="54"/>
        <v>45804</v>
      </c>
      <c r="B3521" s="362">
        <v>13</v>
      </c>
      <c r="C3521" s="363">
        <v>0</v>
      </c>
      <c r="D3521" s="363">
        <v>0</v>
      </c>
      <c r="E3521" s="363">
        <v>0</v>
      </c>
      <c r="F3521" s="363">
        <v>0</v>
      </c>
      <c r="G3521" s="363">
        <v>0</v>
      </c>
      <c r="H3521" s="363">
        <v>0</v>
      </c>
      <c r="I3521" s="363">
        <v>0</v>
      </c>
      <c r="J3521" s="363">
        <v>0</v>
      </c>
      <c r="K3521" s="363">
        <v>293.05007205496401</v>
      </c>
    </row>
    <row r="3522" spans="1:11">
      <c r="A3522" s="361">
        <f t="shared" si="54"/>
        <v>45804</v>
      </c>
      <c r="B3522" s="362">
        <v>14</v>
      </c>
      <c r="C3522" s="363">
        <v>0</v>
      </c>
      <c r="D3522" s="363">
        <v>0</v>
      </c>
      <c r="E3522" s="363">
        <v>0</v>
      </c>
      <c r="F3522" s="363">
        <v>0</v>
      </c>
      <c r="G3522" s="363">
        <v>0</v>
      </c>
      <c r="H3522" s="363">
        <v>0</v>
      </c>
      <c r="I3522" s="363">
        <v>0</v>
      </c>
      <c r="J3522" s="363">
        <v>0</v>
      </c>
      <c r="K3522" s="363">
        <v>298.03527448096304</v>
      </c>
    </row>
    <row r="3523" spans="1:11">
      <c r="A3523" s="361">
        <f t="shared" si="54"/>
        <v>45804</v>
      </c>
      <c r="B3523" s="362">
        <v>15</v>
      </c>
      <c r="C3523" s="363">
        <v>0</v>
      </c>
      <c r="D3523" s="363">
        <v>0</v>
      </c>
      <c r="E3523" s="363">
        <v>0</v>
      </c>
      <c r="F3523" s="363">
        <v>0</v>
      </c>
      <c r="G3523" s="363">
        <v>0</v>
      </c>
      <c r="H3523" s="363">
        <v>0</v>
      </c>
      <c r="I3523" s="363">
        <v>0</v>
      </c>
      <c r="J3523" s="363">
        <v>0</v>
      </c>
      <c r="K3523" s="363">
        <v>306.19146678384698</v>
      </c>
    </row>
    <row r="3524" spans="1:11">
      <c r="A3524" s="361">
        <f t="shared" si="54"/>
        <v>45804</v>
      </c>
      <c r="B3524" s="362">
        <v>16</v>
      </c>
      <c r="C3524" s="363">
        <v>0</v>
      </c>
      <c r="D3524" s="363">
        <v>0</v>
      </c>
      <c r="E3524" s="363">
        <v>0</v>
      </c>
      <c r="F3524" s="363">
        <v>0</v>
      </c>
      <c r="G3524" s="363">
        <v>0</v>
      </c>
      <c r="H3524" s="363">
        <v>1364.2432811491501</v>
      </c>
      <c r="I3524" s="363">
        <v>0</v>
      </c>
      <c r="J3524" s="363">
        <v>0</v>
      </c>
      <c r="K3524" s="363">
        <v>305.08507822624301</v>
      </c>
    </row>
    <row r="3525" spans="1:11">
      <c r="A3525" s="361">
        <f t="shared" ref="A3525:A3588" si="55">IF(B3525=0,A3524+1,A3524)</f>
        <v>45804</v>
      </c>
      <c r="B3525" s="362">
        <v>17</v>
      </c>
      <c r="C3525" s="363">
        <v>306.53326862271501</v>
      </c>
      <c r="D3525" s="363">
        <v>0</v>
      </c>
      <c r="E3525" s="363">
        <v>0</v>
      </c>
      <c r="F3525" s="363">
        <v>0</v>
      </c>
      <c r="G3525" s="363">
        <v>0</v>
      </c>
      <c r="H3525" s="363">
        <v>751.11498188846303</v>
      </c>
      <c r="I3525" s="363">
        <v>0</v>
      </c>
      <c r="J3525" s="363">
        <v>0</v>
      </c>
      <c r="K3525" s="363">
        <v>0</v>
      </c>
    </row>
    <row r="3526" spans="1:11">
      <c r="A3526" s="361">
        <f t="shared" si="55"/>
        <v>45804</v>
      </c>
      <c r="B3526" s="362">
        <v>18</v>
      </c>
      <c r="C3526" s="363">
        <v>0</v>
      </c>
      <c r="D3526" s="363">
        <v>0</v>
      </c>
      <c r="E3526" s="363">
        <v>0</v>
      </c>
      <c r="F3526" s="363">
        <v>0</v>
      </c>
      <c r="G3526" s="363">
        <v>0</v>
      </c>
      <c r="H3526" s="363">
        <v>0</v>
      </c>
      <c r="I3526" s="363">
        <v>0</v>
      </c>
      <c r="J3526" s="363">
        <v>0</v>
      </c>
      <c r="K3526" s="363">
        <v>0</v>
      </c>
    </row>
    <row r="3527" spans="1:11">
      <c r="A3527" s="361">
        <f t="shared" si="55"/>
        <v>45804</v>
      </c>
      <c r="B3527" s="362">
        <v>19</v>
      </c>
      <c r="C3527" s="363">
        <v>0</v>
      </c>
      <c r="D3527" s="363">
        <v>0</v>
      </c>
      <c r="E3527" s="363">
        <v>0</v>
      </c>
      <c r="F3527" s="363">
        <v>0</v>
      </c>
      <c r="G3527" s="363">
        <v>0</v>
      </c>
      <c r="H3527" s="363">
        <v>0</v>
      </c>
      <c r="I3527" s="363">
        <v>0</v>
      </c>
      <c r="J3527" s="363">
        <v>0</v>
      </c>
      <c r="K3527" s="363">
        <v>0</v>
      </c>
    </row>
    <row r="3528" spans="1:11">
      <c r="A3528" s="361">
        <f t="shared" si="55"/>
        <v>45804</v>
      </c>
      <c r="B3528" s="362">
        <v>20</v>
      </c>
      <c r="C3528" s="363">
        <v>0</v>
      </c>
      <c r="D3528" s="363">
        <v>0</v>
      </c>
      <c r="E3528" s="363">
        <v>0</v>
      </c>
      <c r="F3528" s="363">
        <v>0</v>
      </c>
      <c r="G3528" s="363">
        <v>0</v>
      </c>
      <c r="H3528" s="363">
        <v>0</v>
      </c>
      <c r="I3528" s="363">
        <v>0</v>
      </c>
      <c r="J3528" s="363">
        <v>0</v>
      </c>
      <c r="K3528" s="363">
        <v>0</v>
      </c>
    </row>
    <row r="3529" spans="1:11">
      <c r="A3529" s="361">
        <f t="shared" si="55"/>
        <v>45804</v>
      </c>
      <c r="B3529" s="362">
        <v>21</v>
      </c>
      <c r="C3529" s="363">
        <v>0</v>
      </c>
      <c r="D3529" s="363">
        <v>0</v>
      </c>
      <c r="E3529" s="363">
        <v>0</v>
      </c>
      <c r="F3529" s="363">
        <v>0</v>
      </c>
      <c r="G3529" s="363">
        <v>0</v>
      </c>
      <c r="H3529" s="363">
        <v>0</v>
      </c>
      <c r="I3529" s="363">
        <v>0</v>
      </c>
      <c r="J3529" s="363">
        <v>0</v>
      </c>
      <c r="K3529" s="363">
        <v>0</v>
      </c>
    </row>
    <row r="3530" spans="1:11">
      <c r="A3530" s="361">
        <f t="shared" si="55"/>
        <v>45804</v>
      </c>
      <c r="B3530" s="362">
        <v>22</v>
      </c>
      <c r="C3530" s="363">
        <v>0</v>
      </c>
      <c r="D3530" s="363">
        <v>0</v>
      </c>
      <c r="E3530" s="363">
        <v>0</v>
      </c>
      <c r="F3530" s="363">
        <v>0</v>
      </c>
      <c r="G3530" s="363">
        <v>0</v>
      </c>
      <c r="H3530" s="363">
        <v>0</v>
      </c>
      <c r="I3530" s="363">
        <v>0</v>
      </c>
      <c r="J3530" s="363">
        <v>0</v>
      </c>
      <c r="K3530" s="363">
        <v>0</v>
      </c>
    </row>
    <row r="3531" spans="1:11">
      <c r="A3531" s="361">
        <f t="shared" si="55"/>
        <v>45804</v>
      </c>
      <c r="B3531" s="362">
        <v>23</v>
      </c>
      <c r="C3531" s="363">
        <v>1239.43301219258</v>
      </c>
      <c r="D3531" s="363">
        <v>0</v>
      </c>
      <c r="E3531" s="363">
        <v>0</v>
      </c>
      <c r="F3531" s="363">
        <v>0</v>
      </c>
      <c r="G3531" s="363">
        <v>0</v>
      </c>
      <c r="H3531" s="363">
        <v>0</v>
      </c>
      <c r="I3531" s="363">
        <v>0</v>
      </c>
      <c r="J3531" s="363">
        <v>0</v>
      </c>
      <c r="K3531" s="363">
        <v>0</v>
      </c>
    </row>
    <row r="3532" spans="1:11">
      <c r="A3532" s="361">
        <f t="shared" si="55"/>
        <v>45805</v>
      </c>
      <c r="B3532" s="362">
        <v>0</v>
      </c>
      <c r="C3532" s="363">
        <v>1983.7474561315901</v>
      </c>
      <c r="D3532" s="363">
        <v>0</v>
      </c>
      <c r="E3532" s="363">
        <v>0</v>
      </c>
      <c r="F3532" s="363">
        <v>0</v>
      </c>
      <c r="G3532" s="363">
        <v>0</v>
      </c>
      <c r="H3532" s="363">
        <v>0</v>
      </c>
      <c r="I3532" s="363">
        <v>454.120929060837</v>
      </c>
      <c r="J3532" s="363">
        <v>0</v>
      </c>
      <c r="K3532" s="363">
        <v>0</v>
      </c>
    </row>
    <row r="3533" spans="1:11">
      <c r="A3533" s="361">
        <f t="shared" si="55"/>
        <v>45805</v>
      </c>
      <c r="B3533" s="362">
        <v>1</v>
      </c>
      <c r="C3533" s="363">
        <v>1973.2594276314401</v>
      </c>
      <c r="D3533" s="363">
        <v>0</v>
      </c>
      <c r="E3533" s="363">
        <v>0</v>
      </c>
      <c r="F3533" s="363">
        <v>0</v>
      </c>
      <c r="G3533" s="363">
        <v>0</v>
      </c>
      <c r="H3533" s="363">
        <v>0</v>
      </c>
      <c r="I3533" s="363">
        <v>0</v>
      </c>
      <c r="J3533" s="363">
        <v>0</v>
      </c>
      <c r="K3533" s="363">
        <v>0</v>
      </c>
    </row>
    <row r="3534" spans="1:11">
      <c r="A3534" s="361">
        <f t="shared" si="55"/>
        <v>45805</v>
      </c>
      <c r="B3534" s="362">
        <v>2</v>
      </c>
      <c r="C3534" s="363">
        <v>2766.6424430390302</v>
      </c>
      <c r="D3534" s="363">
        <v>0</v>
      </c>
      <c r="E3534" s="363">
        <v>0</v>
      </c>
      <c r="F3534" s="363">
        <v>296.25830000000002</v>
      </c>
      <c r="G3534" s="363">
        <v>0</v>
      </c>
      <c r="H3534" s="363">
        <v>0</v>
      </c>
      <c r="I3534" s="363">
        <v>2650.27415469363</v>
      </c>
      <c r="J3534" s="363">
        <v>0</v>
      </c>
      <c r="K3534" s="363">
        <v>0</v>
      </c>
    </row>
    <row r="3535" spans="1:11">
      <c r="A3535" s="361">
        <f t="shared" si="55"/>
        <v>45805</v>
      </c>
      <c r="B3535" s="362">
        <v>3</v>
      </c>
      <c r="C3535" s="363">
        <v>2742.5383188840406</v>
      </c>
      <c r="D3535" s="363">
        <v>0</v>
      </c>
      <c r="E3535" s="363">
        <v>0</v>
      </c>
      <c r="F3535" s="363">
        <v>535.43690000000004</v>
      </c>
      <c r="G3535" s="363">
        <v>0</v>
      </c>
      <c r="H3535" s="363">
        <v>0</v>
      </c>
      <c r="I3535" s="363">
        <v>2767.6609879059502</v>
      </c>
      <c r="J3535" s="363">
        <v>0</v>
      </c>
      <c r="K3535" s="363">
        <v>0</v>
      </c>
    </row>
    <row r="3536" spans="1:11">
      <c r="A3536" s="361">
        <f t="shared" si="55"/>
        <v>45805</v>
      </c>
      <c r="B3536" s="362">
        <v>4</v>
      </c>
      <c r="C3536" s="363">
        <v>4688.4445789809206</v>
      </c>
      <c r="D3536" s="363">
        <v>0</v>
      </c>
      <c r="E3536" s="363">
        <v>0</v>
      </c>
      <c r="F3536" s="363">
        <v>4204.1523999999999</v>
      </c>
      <c r="G3536" s="363">
        <v>0</v>
      </c>
      <c r="H3536" s="363">
        <v>0</v>
      </c>
      <c r="I3536" s="363">
        <v>3348.3411552895604</v>
      </c>
      <c r="J3536" s="363">
        <v>0</v>
      </c>
      <c r="K3536" s="363">
        <v>0</v>
      </c>
    </row>
    <row r="3537" spans="1:11">
      <c r="A3537" s="361">
        <f t="shared" si="55"/>
        <v>45805</v>
      </c>
      <c r="B3537" s="362">
        <v>5</v>
      </c>
      <c r="C3537" s="363">
        <v>3038.6687897917104</v>
      </c>
      <c r="D3537" s="363">
        <v>0</v>
      </c>
      <c r="E3537" s="363">
        <v>0</v>
      </c>
      <c r="F3537" s="363">
        <v>2837.8918000000003</v>
      </c>
      <c r="G3537" s="363">
        <v>0</v>
      </c>
      <c r="H3537" s="363">
        <v>0</v>
      </c>
      <c r="I3537" s="363">
        <v>3019.05337605357</v>
      </c>
      <c r="J3537" s="363">
        <v>0</v>
      </c>
      <c r="K3537" s="363">
        <v>0</v>
      </c>
    </row>
    <row r="3538" spans="1:11">
      <c r="A3538" s="361">
        <f t="shared" si="55"/>
        <v>45805</v>
      </c>
      <c r="B3538" s="362">
        <v>6</v>
      </c>
      <c r="C3538" s="363">
        <v>1575.9444246094502</v>
      </c>
      <c r="D3538" s="363">
        <v>0</v>
      </c>
      <c r="E3538" s="363">
        <v>0</v>
      </c>
      <c r="F3538" s="363">
        <v>1175.2632000000001</v>
      </c>
      <c r="G3538" s="363">
        <v>0</v>
      </c>
      <c r="H3538" s="363">
        <v>0</v>
      </c>
      <c r="I3538" s="363">
        <v>1491.27534285294</v>
      </c>
      <c r="J3538" s="363">
        <v>0</v>
      </c>
      <c r="K3538" s="363">
        <v>0</v>
      </c>
    </row>
    <row r="3539" spans="1:11">
      <c r="A3539" s="361">
        <f t="shared" si="55"/>
        <v>45805</v>
      </c>
      <c r="B3539" s="362">
        <v>7</v>
      </c>
      <c r="C3539" s="363">
        <v>1514.50819286705</v>
      </c>
      <c r="D3539" s="363">
        <v>0</v>
      </c>
      <c r="E3539" s="363">
        <v>0</v>
      </c>
      <c r="F3539" s="363">
        <v>1174.8454000000002</v>
      </c>
      <c r="G3539" s="363">
        <v>0</v>
      </c>
      <c r="H3539" s="363">
        <v>0</v>
      </c>
      <c r="I3539" s="363">
        <v>1592.23259223475</v>
      </c>
      <c r="J3539" s="363">
        <v>0</v>
      </c>
      <c r="K3539" s="363">
        <v>8.2728247952193907</v>
      </c>
    </row>
    <row r="3540" spans="1:11">
      <c r="A3540" s="361">
        <f t="shared" si="55"/>
        <v>45805</v>
      </c>
      <c r="B3540" s="362">
        <v>8</v>
      </c>
      <c r="C3540" s="363">
        <v>0</v>
      </c>
      <c r="D3540" s="363">
        <v>0</v>
      </c>
      <c r="E3540" s="363">
        <v>0</v>
      </c>
      <c r="F3540" s="363">
        <v>0</v>
      </c>
      <c r="G3540" s="363">
        <v>0</v>
      </c>
      <c r="H3540" s="363">
        <v>0</v>
      </c>
      <c r="I3540" s="363">
        <v>0</v>
      </c>
      <c r="J3540" s="363">
        <v>0</v>
      </c>
      <c r="K3540" s="363">
        <v>0</v>
      </c>
    </row>
    <row r="3541" spans="1:11">
      <c r="A3541" s="361">
        <f t="shared" si="55"/>
        <v>45805</v>
      </c>
      <c r="B3541" s="362">
        <v>9</v>
      </c>
      <c r="C3541" s="363">
        <v>0</v>
      </c>
      <c r="D3541" s="363">
        <v>0</v>
      </c>
      <c r="E3541" s="363">
        <v>0</v>
      </c>
      <c r="F3541" s="363">
        <v>0</v>
      </c>
      <c r="G3541" s="363">
        <v>0</v>
      </c>
      <c r="H3541" s="363">
        <v>0</v>
      </c>
      <c r="I3541" s="363">
        <v>0</v>
      </c>
      <c r="J3541" s="363">
        <v>0</v>
      </c>
      <c r="K3541" s="363">
        <v>0</v>
      </c>
    </row>
    <row r="3542" spans="1:11">
      <c r="A3542" s="361">
        <f t="shared" si="55"/>
        <v>45805</v>
      </c>
      <c r="B3542" s="362">
        <v>10</v>
      </c>
      <c r="C3542" s="363">
        <v>0</v>
      </c>
      <c r="D3542" s="363">
        <v>0</v>
      </c>
      <c r="E3542" s="363">
        <v>0</v>
      </c>
      <c r="F3542" s="363">
        <v>0</v>
      </c>
      <c r="G3542" s="363">
        <v>0</v>
      </c>
      <c r="H3542" s="363">
        <v>0</v>
      </c>
      <c r="I3542" s="363">
        <v>0</v>
      </c>
      <c r="J3542" s="363">
        <v>0</v>
      </c>
      <c r="K3542" s="363">
        <v>0</v>
      </c>
    </row>
    <row r="3543" spans="1:11">
      <c r="A3543" s="361">
        <f t="shared" si="55"/>
        <v>45805</v>
      </c>
      <c r="B3543" s="362">
        <v>11</v>
      </c>
      <c r="C3543" s="363">
        <v>57.844191671222092</v>
      </c>
      <c r="D3543" s="363">
        <v>0</v>
      </c>
      <c r="E3543" s="363">
        <v>0</v>
      </c>
      <c r="F3543" s="363">
        <v>0</v>
      </c>
      <c r="G3543" s="363">
        <v>0</v>
      </c>
      <c r="H3543" s="363">
        <v>0</v>
      </c>
      <c r="I3543" s="363">
        <v>0</v>
      </c>
      <c r="J3543" s="363">
        <v>0</v>
      </c>
      <c r="K3543" s="363">
        <v>0</v>
      </c>
    </row>
    <row r="3544" spans="1:11">
      <c r="A3544" s="361">
        <f t="shared" si="55"/>
        <v>45805</v>
      </c>
      <c r="B3544" s="362">
        <v>12</v>
      </c>
      <c r="C3544" s="363">
        <v>238.53294181372701</v>
      </c>
      <c r="D3544" s="363">
        <v>0</v>
      </c>
      <c r="E3544" s="363">
        <v>0</v>
      </c>
      <c r="F3544" s="363">
        <v>0</v>
      </c>
      <c r="G3544" s="363">
        <v>0</v>
      </c>
      <c r="H3544" s="363">
        <v>0</v>
      </c>
      <c r="I3544" s="363">
        <v>0</v>
      </c>
      <c r="J3544" s="363">
        <v>0</v>
      </c>
      <c r="K3544" s="363">
        <v>0</v>
      </c>
    </row>
    <row r="3545" spans="1:11">
      <c r="A3545" s="361">
        <f t="shared" si="55"/>
        <v>45805</v>
      </c>
      <c r="B3545" s="362">
        <v>13</v>
      </c>
      <c r="C3545" s="363">
        <v>0</v>
      </c>
      <c r="D3545" s="363">
        <v>0</v>
      </c>
      <c r="E3545" s="363">
        <v>0</v>
      </c>
      <c r="F3545" s="363">
        <v>0</v>
      </c>
      <c r="G3545" s="363">
        <v>0</v>
      </c>
      <c r="H3545" s="363">
        <v>0</v>
      </c>
      <c r="I3545" s="363">
        <v>0</v>
      </c>
      <c r="J3545" s="363">
        <v>0</v>
      </c>
      <c r="K3545" s="363">
        <v>0</v>
      </c>
    </row>
    <row r="3546" spans="1:11">
      <c r="A3546" s="361">
        <f t="shared" si="55"/>
        <v>45805</v>
      </c>
      <c r="B3546" s="362">
        <v>14</v>
      </c>
      <c r="C3546" s="363">
        <v>0</v>
      </c>
      <c r="D3546" s="363">
        <v>0</v>
      </c>
      <c r="E3546" s="363">
        <v>0</v>
      </c>
      <c r="F3546" s="363">
        <v>0</v>
      </c>
      <c r="G3546" s="363">
        <v>0</v>
      </c>
      <c r="H3546" s="363">
        <v>0</v>
      </c>
      <c r="I3546" s="363">
        <v>0</v>
      </c>
      <c r="J3546" s="363">
        <v>0</v>
      </c>
      <c r="K3546" s="363">
        <v>0</v>
      </c>
    </row>
    <row r="3547" spans="1:11">
      <c r="A3547" s="361">
        <f t="shared" si="55"/>
        <v>45805</v>
      </c>
      <c r="B3547" s="362">
        <v>15</v>
      </c>
      <c r="C3547" s="363">
        <v>0</v>
      </c>
      <c r="D3547" s="363">
        <v>0</v>
      </c>
      <c r="E3547" s="363">
        <v>0</v>
      </c>
      <c r="F3547" s="363">
        <v>0</v>
      </c>
      <c r="G3547" s="363">
        <v>0</v>
      </c>
      <c r="H3547" s="363">
        <v>0</v>
      </c>
      <c r="I3547" s="363">
        <v>0</v>
      </c>
      <c r="J3547" s="363">
        <v>0</v>
      </c>
      <c r="K3547" s="363">
        <v>0</v>
      </c>
    </row>
    <row r="3548" spans="1:11">
      <c r="A3548" s="361">
        <f t="shared" si="55"/>
        <v>45805</v>
      </c>
      <c r="B3548" s="362">
        <v>16</v>
      </c>
      <c r="C3548" s="363">
        <v>0</v>
      </c>
      <c r="D3548" s="363">
        <v>0</v>
      </c>
      <c r="E3548" s="363">
        <v>0</v>
      </c>
      <c r="F3548" s="363">
        <v>0</v>
      </c>
      <c r="G3548" s="363">
        <v>0</v>
      </c>
      <c r="H3548" s="363">
        <v>0</v>
      </c>
      <c r="I3548" s="363">
        <v>0</v>
      </c>
      <c r="J3548" s="363">
        <v>0</v>
      </c>
      <c r="K3548" s="363">
        <v>188.394082050425</v>
      </c>
    </row>
    <row r="3549" spans="1:11">
      <c r="A3549" s="361">
        <f t="shared" si="55"/>
        <v>45805</v>
      </c>
      <c r="B3549" s="362">
        <v>17</v>
      </c>
      <c r="C3549" s="363">
        <v>251.05683464489502</v>
      </c>
      <c r="D3549" s="363">
        <v>0</v>
      </c>
      <c r="E3549" s="363">
        <v>0</v>
      </c>
      <c r="F3549" s="363">
        <v>0</v>
      </c>
      <c r="G3549" s="363">
        <v>0</v>
      </c>
      <c r="H3549" s="363">
        <v>0</v>
      </c>
      <c r="I3549" s="363">
        <v>0</v>
      </c>
      <c r="J3549" s="363">
        <v>0</v>
      </c>
      <c r="K3549" s="363">
        <v>0</v>
      </c>
    </row>
    <row r="3550" spans="1:11">
      <c r="A3550" s="361">
        <f t="shared" si="55"/>
        <v>45805</v>
      </c>
      <c r="B3550" s="362">
        <v>18</v>
      </c>
      <c r="C3550" s="363">
        <v>0</v>
      </c>
      <c r="D3550" s="363">
        <v>0</v>
      </c>
      <c r="E3550" s="363">
        <v>0</v>
      </c>
      <c r="F3550" s="363">
        <v>0</v>
      </c>
      <c r="G3550" s="363">
        <v>0</v>
      </c>
      <c r="H3550" s="363">
        <v>0</v>
      </c>
      <c r="I3550" s="363">
        <v>0</v>
      </c>
      <c r="J3550" s="363">
        <v>0</v>
      </c>
      <c r="K3550" s="363">
        <v>0</v>
      </c>
    </row>
    <row r="3551" spans="1:11">
      <c r="A3551" s="361">
        <f t="shared" si="55"/>
        <v>45805</v>
      </c>
      <c r="B3551" s="362">
        <v>19</v>
      </c>
      <c r="C3551" s="363">
        <v>0</v>
      </c>
      <c r="D3551" s="363">
        <v>0</v>
      </c>
      <c r="E3551" s="363">
        <v>0</v>
      </c>
      <c r="F3551" s="363">
        <v>0</v>
      </c>
      <c r="G3551" s="363">
        <v>0</v>
      </c>
      <c r="H3551" s="363">
        <v>0</v>
      </c>
      <c r="I3551" s="363">
        <v>0</v>
      </c>
      <c r="J3551" s="363">
        <v>0</v>
      </c>
      <c r="K3551" s="363">
        <v>0</v>
      </c>
    </row>
    <row r="3552" spans="1:11">
      <c r="A3552" s="361">
        <f t="shared" si="55"/>
        <v>45805</v>
      </c>
      <c r="B3552" s="362">
        <v>20</v>
      </c>
      <c r="C3552" s="363">
        <v>0</v>
      </c>
      <c r="D3552" s="363">
        <v>0</v>
      </c>
      <c r="E3552" s="363">
        <v>0</v>
      </c>
      <c r="F3552" s="363">
        <v>0</v>
      </c>
      <c r="G3552" s="363">
        <v>0</v>
      </c>
      <c r="H3552" s="363">
        <v>0</v>
      </c>
      <c r="I3552" s="363">
        <v>0</v>
      </c>
      <c r="J3552" s="363">
        <v>0</v>
      </c>
      <c r="K3552" s="363">
        <v>0</v>
      </c>
    </row>
    <row r="3553" spans="1:11">
      <c r="A3553" s="361">
        <f t="shared" si="55"/>
        <v>45805</v>
      </c>
      <c r="B3553" s="362">
        <v>21</v>
      </c>
      <c r="C3553" s="363">
        <v>0</v>
      </c>
      <c r="D3553" s="363">
        <v>0</v>
      </c>
      <c r="E3553" s="363">
        <v>0</v>
      </c>
      <c r="F3553" s="363">
        <v>0</v>
      </c>
      <c r="G3553" s="363">
        <v>0</v>
      </c>
      <c r="H3553" s="363">
        <v>0</v>
      </c>
      <c r="I3553" s="363">
        <v>0</v>
      </c>
      <c r="J3553" s="363">
        <v>0</v>
      </c>
      <c r="K3553" s="363">
        <v>0</v>
      </c>
    </row>
    <row r="3554" spans="1:11">
      <c r="A3554" s="361">
        <f t="shared" si="55"/>
        <v>45805</v>
      </c>
      <c r="B3554" s="362">
        <v>22</v>
      </c>
      <c r="C3554" s="363">
        <v>0</v>
      </c>
      <c r="D3554" s="363">
        <v>0</v>
      </c>
      <c r="E3554" s="363">
        <v>0</v>
      </c>
      <c r="F3554" s="363">
        <v>0</v>
      </c>
      <c r="G3554" s="363">
        <v>0</v>
      </c>
      <c r="H3554" s="363">
        <v>0</v>
      </c>
      <c r="I3554" s="363">
        <v>0</v>
      </c>
      <c r="J3554" s="363">
        <v>0</v>
      </c>
      <c r="K3554" s="363">
        <v>0</v>
      </c>
    </row>
    <row r="3555" spans="1:11">
      <c r="A3555" s="361">
        <f t="shared" si="55"/>
        <v>45805</v>
      </c>
      <c r="B3555" s="362">
        <v>23</v>
      </c>
      <c r="C3555" s="363">
        <v>0</v>
      </c>
      <c r="D3555" s="363">
        <v>0</v>
      </c>
      <c r="E3555" s="363">
        <v>0</v>
      </c>
      <c r="F3555" s="363">
        <v>0</v>
      </c>
      <c r="G3555" s="363">
        <v>0</v>
      </c>
      <c r="H3555" s="363">
        <v>0</v>
      </c>
      <c r="I3555" s="363">
        <v>0</v>
      </c>
      <c r="J3555" s="363">
        <v>0</v>
      </c>
      <c r="K3555" s="363">
        <v>0</v>
      </c>
    </row>
    <row r="3556" spans="1:11">
      <c r="A3556" s="361">
        <f t="shared" si="55"/>
        <v>45806</v>
      </c>
      <c r="B3556" s="362">
        <v>0</v>
      </c>
      <c r="C3556" s="363">
        <v>4583.8176041209899</v>
      </c>
      <c r="D3556" s="363">
        <v>0</v>
      </c>
      <c r="E3556" s="363">
        <v>0</v>
      </c>
      <c r="F3556" s="363">
        <v>1442.7040000000002</v>
      </c>
      <c r="G3556" s="363">
        <v>0</v>
      </c>
      <c r="H3556" s="363">
        <v>0</v>
      </c>
      <c r="I3556" s="363">
        <v>5318.2772939188708</v>
      </c>
      <c r="J3556" s="363">
        <v>0</v>
      </c>
      <c r="K3556" s="363">
        <v>0</v>
      </c>
    </row>
    <row r="3557" spans="1:11">
      <c r="A3557" s="361">
        <f t="shared" si="55"/>
        <v>45806</v>
      </c>
      <c r="B3557" s="362">
        <v>1</v>
      </c>
      <c r="C3557" s="363">
        <v>4178.6077605133505</v>
      </c>
      <c r="D3557" s="363">
        <v>0</v>
      </c>
      <c r="E3557" s="363">
        <v>0</v>
      </c>
      <c r="F3557" s="363">
        <v>1442.7040000000002</v>
      </c>
      <c r="G3557" s="363">
        <v>0</v>
      </c>
      <c r="H3557" s="363">
        <v>0</v>
      </c>
      <c r="I3557" s="363">
        <v>4415.1605994070305</v>
      </c>
      <c r="J3557" s="363">
        <v>0</v>
      </c>
      <c r="K3557" s="363">
        <v>0</v>
      </c>
    </row>
    <row r="3558" spans="1:11">
      <c r="A3558" s="361">
        <f t="shared" si="55"/>
        <v>45806</v>
      </c>
      <c r="B3558" s="362">
        <v>2</v>
      </c>
      <c r="C3558" s="363">
        <v>4744.9554194162802</v>
      </c>
      <c r="D3558" s="363">
        <v>0</v>
      </c>
      <c r="E3558" s="363">
        <v>0</v>
      </c>
      <c r="F3558" s="363">
        <v>1442.7040000000002</v>
      </c>
      <c r="G3558" s="363">
        <v>0</v>
      </c>
      <c r="H3558" s="363">
        <v>0</v>
      </c>
      <c r="I3558" s="363">
        <v>4258.2428642043596</v>
      </c>
      <c r="J3558" s="363">
        <v>0</v>
      </c>
      <c r="K3558" s="363">
        <v>0</v>
      </c>
    </row>
    <row r="3559" spans="1:11">
      <c r="A3559" s="361">
        <f t="shared" si="55"/>
        <v>45806</v>
      </c>
      <c r="B3559" s="362">
        <v>3</v>
      </c>
      <c r="C3559" s="363">
        <v>4167.7312816014901</v>
      </c>
      <c r="D3559" s="363">
        <v>0</v>
      </c>
      <c r="E3559" s="363">
        <v>0</v>
      </c>
      <c r="F3559" s="363">
        <v>1462.4198000000001</v>
      </c>
      <c r="G3559" s="363">
        <v>0</v>
      </c>
      <c r="H3559" s="363">
        <v>0</v>
      </c>
      <c r="I3559" s="363">
        <v>5312.5113322636198</v>
      </c>
      <c r="J3559" s="363">
        <v>0</v>
      </c>
      <c r="K3559" s="363">
        <v>0</v>
      </c>
    </row>
    <row r="3560" spans="1:11">
      <c r="A3560" s="361">
        <f t="shared" si="55"/>
        <v>45806</v>
      </c>
      <c r="B3560" s="362">
        <v>4</v>
      </c>
      <c r="C3560" s="363">
        <v>3375.8517753559104</v>
      </c>
      <c r="D3560" s="363">
        <v>0</v>
      </c>
      <c r="E3560" s="363">
        <v>0</v>
      </c>
      <c r="F3560" s="363">
        <v>402.9402</v>
      </c>
      <c r="G3560" s="363">
        <v>0</v>
      </c>
      <c r="H3560" s="363">
        <v>0</v>
      </c>
      <c r="I3560" s="363">
        <v>3308.6270041438797</v>
      </c>
      <c r="J3560" s="363">
        <v>0</v>
      </c>
      <c r="K3560" s="363">
        <v>0</v>
      </c>
    </row>
    <row r="3561" spans="1:11">
      <c r="A3561" s="361">
        <f t="shared" si="55"/>
        <v>45806</v>
      </c>
      <c r="B3561" s="362">
        <v>5</v>
      </c>
      <c r="C3561" s="363">
        <v>1520.1232846200301</v>
      </c>
      <c r="D3561" s="363">
        <v>0</v>
      </c>
      <c r="E3561" s="363">
        <v>0</v>
      </c>
      <c r="F3561" s="363">
        <v>0</v>
      </c>
      <c r="G3561" s="363">
        <v>0</v>
      </c>
      <c r="H3561" s="363">
        <v>0</v>
      </c>
      <c r="I3561" s="363">
        <v>55.837246240714599</v>
      </c>
      <c r="J3561" s="363">
        <v>0</v>
      </c>
      <c r="K3561" s="363">
        <v>0</v>
      </c>
    </row>
    <row r="3562" spans="1:11">
      <c r="A3562" s="361">
        <f t="shared" si="55"/>
        <v>45806</v>
      </c>
      <c r="B3562" s="362">
        <v>6</v>
      </c>
      <c r="C3562" s="363">
        <v>116.81905339590701</v>
      </c>
      <c r="D3562" s="363">
        <v>0</v>
      </c>
      <c r="E3562" s="363">
        <v>0</v>
      </c>
      <c r="F3562" s="363">
        <v>0</v>
      </c>
      <c r="G3562" s="363">
        <v>0</v>
      </c>
      <c r="H3562" s="363">
        <v>0</v>
      </c>
      <c r="I3562" s="363">
        <v>0</v>
      </c>
      <c r="J3562" s="363">
        <v>0</v>
      </c>
      <c r="K3562" s="363">
        <v>0</v>
      </c>
    </row>
    <row r="3563" spans="1:11">
      <c r="A3563" s="361">
        <f t="shared" si="55"/>
        <v>45806</v>
      </c>
      <c r="B3563" s="362">
        <v>7</v>
      </c>
      <c r="C3563" s="363">
        <v>0</v>
      </c>
      <c r="D3563" s="363">
        <v>0</v>
      </c>
      <c r="E3563" s="363">
        <v>0</v>
      </c>
      <c r="F3563" s="363">
        <v>0</v>
      </c>
      <c r="G3563" s="363">
        <v>0</v>
      </c>
      <c r="H3563" s="363">
        <v>0</v>
      </c>
      <c r="I3563" s="363">
        <v>0</v>
      </c>
      <c r="J3563" s="363">
        <v>0</v>
      </c>
      <c r="K3563" s="363">
        <v>0</v>
      </c>
    </row>
    <row r="3564" spans="1:11">
      <c r="A3564" s="361">
        <f t="shared" si="55"/>
        <v>45806</v>
      </c>
      <c r="B3564" s="362">
        <v>8</v>
      </c>
      <c r="C3564" s="363">
        <v>0</v>
      </c>
      <c r="D3564" s="363">
        <v>0</v>
      </c>
      <c r="E3564" s="363">
        <v>0</v>
      </c>
      <c r="F3564" s="363">
        <v>0</v>
      </c>
      <c r="G3564" s="363">
        <v>0</v>
      </c>
      <c r="H3564" s="363">
        <v>0</v>
      </c>
      <c r="I3564" s="363">
        <v>0</v>
      </c>
      <c r="J3564" s="363">
        <v>0</v>
      </c>
      <c r="K3564" s="363">
        <v>0</v>
      </c>
    </row>
    <row r="3565" spans="1:11">
      <c r="A3565" s="361">
        <f t="shared" si="55"/>
        <v>45806</v>
      </c>
      <c r="B3565" s="362">
        <v>9</v>
      </c>
      <c r="C3565" s="363">
        <v>0</v>
      </c>
      <c r="D3565" s="363">
        <v>0</v>
      </c>
      <c r="E3565" s="363">
        <v>0</v>
      </c>
      <c r="F3565" s="363">
        <v>0</v>
      </c>
      <c r="G3565" s="363">
        <v>0</v>
      </c>
      <c r="H3565" s="363">
        <v>0</v>
      </c>
      <c r="I3565" s="363">
        <v>0</v>
      </c>
      <c r="J3565" s="363">
        <v>0</v>
      </c>
      <c r="K3565" s="363">
        <v>0</v>
      </c>
    </row>
    <row r="3566" spans="1:11">
      <c r="A3566" s="361">
        <f t="shared" si="55"/>
        <v>45806</v>
      </c>
      <c r="B3566" s="362">
        <v>10</v>
      </c>
      <c r="C3566" s="363">
        <v>0</v>
      </c>
      <c r="D3566" s="363">
        <v>0</v>
      </c>
      <c r="E3566" s="363">
        <v>0</v>
      </c>
      <c r="F3566" s="363">
        <v>0</v>
      </c>
      <c r="G3566" s="363">
        <v>0</v>
      </c>
      <c r="H3566" s="363">
        <v>0</v>
      </c>
      <c r="I3566" s="363">
        <v>0</v>
      </c>
      <c r="J3566" s="363">
        <v>0</v>
      </c>
      <c r="K3566" s="363">
        <v>0</v>
      </c>
    </row>
    <row r="3567" spans="1:11">
      <c r="A3567" s="361">
        <f t="shared" si="55"/>
        <v>45806</v>
      </c>
      <c r="B3567" s="362">
        <v>11</v>
      </c>
      <c r="C3567" s="363">
        <v>0</v>
      </c>
      <c r="D3567" s="363">
        <v>0</v>
      </c>
      <c r="E3567" s="363">
        <v>0</v>
      </c>
      <c r="F3567" s="363">
        <v>0</v>
      </c>
      <c r="G3567" s="363">
        <v>0</v>
      </c>
      <c r="H3567" s="363">
        <v>0</v>
      </c>
      <c r="I3567" s="363">
        <v>0</v>
      </c>
      <c r="J3567" s="363">
        <v>0</v>
      </c>
      <c r="K3567" s="363">
        <v>0</v>
      </c>
    </row>
    <row r="3568" spans="1:11">
      <c r="A3568" s="361">
        <f t="shared" si="55"/>
        <v>45806</v>
      </c>
      <c r="B3568" s="362">
        <v>12</v>
      </c>
      <c r="C3568" s="363">
        <v>0</v>
      </c>
      <c r="D3568" s="363">
        <v>0</v>
      </c>
      <c r="E3568" s="363">
        <v>0</v>
      </c>
      <c r="F3568" s="363">
        <v>0</v>
      </c>
      <c r="G3568" s="363">
        <v>0</v>
      </c>
      <c r="H3568" s="363">
        <v>0</v>
      </c>
      <c r="I3568" s="363">
        <v>0</v>
      </c>
      <c r="J3568" s="363">
        <v>0</v>
      </c>
      <c r="K3568" s="363">
        <v>0</v>
      </c>
    </row>
    <row r="3569" spans="1:11">
      <c r="A3569" s="361">
        <f t="shared" si="55"/>
        <v>45806</v>
      </c>
      <c r="B3569" s="362">
        <v>13</v>
      </c>
      <c r="C3569" s="363">
        <v>0</v>
      </c>
      <c r="D3569" s="363">
        <v>0</v>
      </c>
      <c r="E3569" s="363">
        <v>0</v>
      </c>
      <c r="F3569" s="363">
        <v>0</v>
      </c>
      <c r="G3569" s="363">
        <v>0</v>
      </c>
      <c r="H3569" s="363">
        <v>0</v>
      </c>
      <c r="I3569" s="363">
        <v>0</v>
      </c>
      <c r="J3569" s="363">
        <v>0</v>
      </c>
      <c r="K3569" s="363">
        <v>0</v>
      </c>
    </row>
    <row r="3570" spans="1:11">
      <c r="A3570" s="361">
        <f t="shared" si="55"/>
        <v>45806</v>
      </c>
      <c r="B3570" s="362">
        <v>14</v>
      </c>
      <c r="C3570" s="363">
        <v>0</v>
      </c>
      <c r="D3570" s="363">
        <v>0</v>
      </c>
      <c r="E3570" s="363">
        <v>0</v>
      </c>
      <c r="F3570" s="363">
        <v>0</v>
      </c>
      <c r="G3570" s="363">
        <v>0</v>
      </c>
      <c r="H3570" s="363">
        <v>0</v>
      </c>
      <c r="I3570" s="363">
        <v>0</v>
      </c>
      <c r="J3570" s="363">
        <v>0</v>
      </c>
      <c r="K3570" s="363">
        <v>0</v>
      </c>
    </row>
    <row r="3571" spans="1:11">
      <c r="A3571" s="361">
        <f t="shared" si="55"/>
        <v>45806</v>
      </c>
      <c r="B3571" s="362">
        <v>15</v>
      </c>
      <c r="C3571" s="363">
        <v>572.58512633985902</v>
      </c>
      <c r="D3571" s="363">
        <v>0</v>
      </c>
      <c r="E3571" s="363">
        <v>0</v>
      </c>
      <c r="F3571" s="363">
        <v>0</v>
      </c>
      <c r="G3571" s="363">
        <v>0</v>
      </c>
      <c r="H3571" s="363">
        <v>0</v>
      </c>
      <c r="I3571" s="363">
        <v>3505.7336883531002</v>
      </c>
      <c r="J3571" s="363">
        <v>0</v>
      </c>
      <c r="K3571" s="363">
        <v>0</v>
      </c>
    </row>
    <row r="3572" spans="1:11">
      <c r="A3572" s="361">
        <f t="shared" si="55"/>
        <v>45806</v>
      </c>
      <c r="B3572" s="362">
        <v>16</v>
      </c>
      <c r="C3572" s="363">
        <v>0</v>
      </c>
      <c r="D3572" s="363">
        <v>0</v>
      </c>
      <c r="E3572" s="363">
        <v>0</v>
      </c>
      <c r="F3572" s="363">
        <v>0</v>
      </c>
      <c r="G3572" s="363">
        <v>0</v>
      </c>
      <c r="H3572" s="363">
        <v>0</v>
      </c>
      <c r="I3572" s="363">
        <v>4665.6467284223099</v>
      </c>
      <c r="J3572" s="363">
        <v>0</v>
      </c>
      <c r="K3572" s="363">
        <v>0</v>
      </c>
    </row>
    <row r="3573" spans="1:11">
      <c r="A3573" s="361">
        <f t="shared" si="55"/>
        <v>45806</v>
      </c>
      <c r="B3573" s="362">
        <v>17</v>
      </c>
      <c r="C3573" s="363">
        <v>0</v>
      </c>
      <c r="D3573" s="363">
        <v>0</v>
      </c>
      <c r="E3573" s="363">
        <v>0</v>
      </c>
      <c r="F3573" s="363">
        <v>0</v>
      </c>
      <c r="G3573" s="363">
        <v>0</v>
      </c>
      <c r="H3573" s="363">
        <v>0</v>
      </c>
      <c r="I3573" s="363">
        <v>0</v>
      </c>
      <c r="J3573" s="363">
        <v>0</v>
      </c>
      <c r="K3573" s="363">
        <v>0</v>
      </c>
    </row>
    <row r="3574" spans="1:11">
      <c r="A3574" s="361">
        <f t="shared" si="55"/>
        <v>45806</v>
      </c>
      <c r="B3574" s="362">
        <v>18</v>
      </c>
      <c r="C3574" s="363">
        <v>0</v>
      </c>
      <c r="D3574" s="363">
        <v>0</v>
      </c>
      <c r="E3574" s="363">
        <v>0</v>
      </c>
      <c r="F3574" s="363">
        <v>0</v>
      </c>
      <c r="G3574" s="363">
        <v>0</v>
      </c>
      <c r="H3574" s="363">
        <v>0</v>
      </c>
      <c r="I3574" s="363">
        <v>1741.2854259886999</v>
      </c>
      <c r="J3574" s="363">
        <v>0</v>
      </c>
      <c r="K3574" s="363">
        <v>0</v>
      </c>
    </row>
    <row r="3575" spans="1:11">
      <c r="A3575" s="361">
        <f t="shared" si="55"/>
        <v>45806</v>
      </c>
      <c r="B3575" s="362">
        <v>19</v>
      </c>
      <c r="C3575" s="363">
        <v>0</v>
      </c>
      <c r="D3575" s="363">
        <v>0</v>
      </c>
      <c r="E3575" s="363">
        <v>0</v>
      </c>
      <c r="F3575" s="363">
        <v>0</v>
      </c>
      <c r="G3575" s="363">
        <v>0</v>
      </c>
      <c r="H3575" s="363">
        <v>0</v>
      </c>
      <c r="I3575" s="363">
        <v>1378.00441129417</v>
      </c>
      <c r="J3575" s="363">
        <v>0</v>
      </c>
      <c r="K3575" s="363">
        <v>0</v>
      </c>
    </row>
    <row r="3576" spans="1:11">
      <c r="A3576" s="361">
        <f t="shared" si="55"/>
        <v>45806</v>
      </c>
      <c r="B3576" s="362">
        <v>20</v>
      </c>
      <c r="C3576" s="363">
        <v>0</v>
      </c>
      <c r="D3576" s="363">
        <v>0</v>
      </c>
      <c r="E3576" s="363">
        <v>0</v>
      </c>
      <c r="F3576" s="363">
        <v>0</v>
      </c>
      <c r="G3576" s="363">
        <v>0</v>
      </c>
      <c r="H3576" s="363">
        <v>0</v>
      </c>
      <c r="I3576" s="363">
        <v>1373.9212656197401</v>
      </c>
      <c r="J3576" s="363">
        <v>0</v>
      </c>
      <c r="K3576" s="363">
        <v>0</v>
      </c>
    </row>
    <row r="3577" spans="1:11">
      <c r="A3577" s="361">
        <f t="shared" si="55"/>
        <v>45806</v>
      </c>
      <c r="B3577" s="362">
        <v>21</v>
      </c>
      <c r="C3577" s="363">
        <v>5188.618479739881</v>
      </c>
      <c r="D3577" s="363">
        <v>0</v>
      </c>
      <c r="E3577" s="363">
        <v>0</v>
      </c>
      <c r="F3577" s="363">
        <v>0</v>
      </c>
      <c r="G3577" s="363">
        <v>0</v>
      </c>
      <c r="H3577" s="363">
        <v>0</v>
      </c>
      <c r="I3577" s="363">
        <v>4375.2146171989798</v>
      </c>
      <c r="J3577" s="363">
        <v>0</v>
      </c>
      <c r="K3577" s="363">
        <v>0</v>
      </c>
    </row>
    <row r="3578" spans="1:11">
      <c r="A3578" s="361">
        <f t="shared" si="55"/>
        <v>45806</v>
      </c>
      <c r="B3578" s="362">
        <v>22</v>
      </c>
      <c r="C3578" s="363">
        <v>4076.7948192734202</v>
      </c>
      <c r="D3578" s="363">
        <v>0</v>
      </c>
      <c r="E3578" s="363">
        <v>0</v>
      </c>
      <c r="F3578" s="363">
        <v>0</v>
      </c>
      <c r="G3578" s="363">
        <v>0</v>
      </c>
      <c r="H3578" s="363">
        <v>0</v>
      </c>
      <c r="I3578" s="363">
        <v>0</v>
      </c>
      <c r="J3578" s="363">
        <v>0</v>
      </c>
      <c r="K3578" s="363">
        <v>0</v>
      </c>
    </row>
    <row r="3579" spans="1:11">
      <c r="A3579" s="361">
        <f t="shared" si="55"/>
        <v>45806</v>
      </c>
      <c r="B3579" s="362">
        <v>23</v>
      </c>
      <c r="C3579" s="363">
        <v>6305.2749927308905</v>
      </c>
      <c r="D3579" s="363">
        <v>0</v>
      </c>
      <c r="E3579" s="363">
        <v>0</v>
      </c>
      <c r="F3579" s="363">
        <v>511.63740000000001</v>
      </c>
      <c r="G3579" s="363">
        <v>0</v>
      </c>
      <c r="H3579" s="363">
        <v>0</v>
      </c>
      <c r="I3579" s="363">
        <v>1123.96559044883</v>
      </c>
      <c r="J3579" s="363">
        <v>0</v>
      </c>
      <c r="K3579" s="363">
        <v>0</v>
      </c>
    </row>
    <row r="3580" spans="1:11">
      <c r="A3580" s="361">
        <f t="shared" si="55"/>
        <v>45807</v>
      </c>
      <c r="B3580" s="362">
        <v>0</v>
      </c>
      <c r="C3580" s="363">
        <v>8306.7325728695996</v>
      </c>
      <c r="D3580" s="363">
        <v>0</v>
      </c>
      <c r="E3580" s="363">
        <v>0</v>
      </c>
      <c r="F3580" s="363">
        <v>0</v>
      </c>
      <c r="G3580" s="363">
        <v>0</v>
      </c>
      <c r="H3580" s="363">
        <v>0</v>
      </c>
      <c r="I3580" s="363">
        <v>6904.5358348275704</v>
      </c>
      <c r="J3580" s="363">
        <v>0</v>
      </c>
      <c r="K3580" s="363">
        <v>0</v>
      </c>
    </row>
    <row r="3581" spans="1:11">
      <c r="A3581" s="361">
        <f t="shared" si="55"/>
        <v>45807</v>
      </c>
      <c r="B3581" s="362">
        <v>1</v>
      </c>
      <c r="C3581" s="363">
        <v>5517.0919845365997</v>
      </c>
      <c r="D3581" s="363">
        <v>0</v>
      </c>
      <c r="E3581" s="363">
        <v>0</v>
      </c>
      <c r="F3581" s="363">
        <v>28.390500000000003</v>
      </c>
      <c r="G3581" s="363">
        <v>0</v>
      </c>
      <c r="H3581" s="363">
        <v>0</v>
      </c>
      <c r="I3581" s="363">
        <v>3049.3601820598901</v>
      </c>
      <c r="J3581" s="363">
        <v>0</v>
      </c>
      <c r="K3581" s="363">
        <v>0</v>
      </c>
    </row>
    <row r="3582" spans="1:11">
      <c r="A3582" s="361">
        <f t="shared" si="55"/>
        <v>45807</v>
      </c>
      <c r="B3582" s="362">
        <v>2</v>
      </c>
      <c r="C3582" s="363">
        <v>6577.996347443961</v>
      </c>
      <c r="D3582" s="363">
        <v>0</v>
      </c>
      <c r="E3582" s="363">
        <v>0</v>
      </c>
      <c r="F3582" s="363">
        <v>437.97610000000003</v>
      </c>
      <c r="G3582" s="363">
        <v>0</v>
      </c>
      <c r="H3582" s="363">
        <v>0</v>
      </c>
      <c r="I3582" s="363">
        <v>2159.9781713459001</v>
      </c>
      <c r="J3582" s="363">
        <v>0</v>
      </c>
      <c r="K3582" s="363">
        <v>0</v>
      </c>
    </row>
    <row r="3583" spans="1:11">
      <c r="A3583" s="361">
        <f t="shared" si="55"/>
        <v>45807</v>
      </c>
      <c r="B3583" s="362">
        <v>3</v>
      </c>
      <c r="C3583" s="363">
        <v>6583.2798206042098</v>
      </c>
      <c r="D3583" s="363">
        <v>0</v>
      </c>
      <c r="E3583" s="363">
        <v>0</v>
      </c>
      <c r="F3583" s="363">
        <v>589.94770000000005</v>
      </c>
      <c r="G3583" s="363">
        <v>0</v>
      </c>
      <c r="H3583" s="363">
        <v>0</v>
      </c>
      <c r="I3583" s="363">
        <v>1603.0821654548702</v>
      </c>
      <c r="J3583" s="363">
        <v>0</v>
      </c>
      <c r="K3583" s="363">
        <v>0</v>
      </c>
    </row>
    <row r="3584" spans="1:11">
      <c r="A3584" s="361">
        <f t="shared" si="55"/>
        <v>45807</v>
      </c>
      <c r="B3584" s="362">
        <v>4</v>
      </c>
      <c r="C3584" s="363">
        <v>5483.7015697730903</v>
      </c>
      <c r="D3584" s="363">
        <v>0</v>
      </c>
      <c r="E3584" s="363">
        <v>0</v>
      </c>
      <c r="F3584" s="363">
        <v>0</v>
      </c>
      <c r="G3584" s="363">
        <v>0</v>
      </c>
      <c r="H3584" s="363">
        <v>0</v>
      </c>
      <c r="I3584" s="363">
        <v>1776.98176527704</v>
      </c>
      <c r="J3584" s="363">
        <v>0</v>
      </c>
      <c r="K3584" s="363">
        <v>0</v>
      </c>
    </row>
    <row r="3585" spans="1:11">
      <c r="A3585" s="361">
        <f t="shared" si="55"/>
        <v>45807</v>
      </c>
      <c r="B3585" s="362">
        <v>5</v>
      </c>
      <c r="C3585" s="363">
        <v>5341.2103816380604</v>
      </c>
      <c r="D3585" s="363">
        <v>0</v>
      </c>
      <c r="E3585" s="363">
        <v>0</v>
      </c>
      <c r="F3585" s="363">
        <v>0</v>
      </c>
      <c r="G3585" s="363">
        <v>0</v>
      </c>
      <c r="H3585" s="363">
        <v>0</v>
      </c>
      <c r="I3585" s="363">
        <v>1675.06345386458</v>
      </c>
      <c r="J3585" s="363">
        <v>0</v>
      </c>
      <c r="K3585" s="363">
        <v>0</v>
      </c>
    </row>
    <row r="3586" spans="1:11">
      <c r="A3586" s="361">
        <f t="shared" si="55"/>
        <v>45807</v>
      </c>
      <c r="B3586" s="362">
        <v>6</v>
      </c>
      <c r="C3586" s="363">
        <v>755.40427983742302</v>
      </c>
      <c r="D3586" s="363">
        <v>0</v>
      </c>
      <c r="E3586" s="363">
        <v>0</v>
      </c>
      <c r="F3586" s="363">
        <v>0</v>
      </c>
      <c r="G3586" s="363">
        <v>0</v>
      </c>
      <c r="H3586" s="363">
        <v>0</v>
      </c>
      <c r="I3586" s="363">
        <v>170.15967504187802</v>
      </c>
      <c r="J3586" s="363">
        <v>0</v>
      </c>
      <c r="K3586" s="363">
        <v>0</v>
      </c>
    </row>
    <row r="3587" spans="1:11">
      <c r="A3587" s="361">
        <f t="shared" si="55"/>
        <v>45807</v>
      </c>
      <c r="B3587" s="362">
        <v>7</v>
      </c>
      <c r="C3587" s="363">
        <v>4280.07303745225</v>
      </c>
      <c r="D3587" s="363">
        <v>0</v>
      </c>
      <c r="E3587" s="363">
        <v>0</v>
      </c>
      <c r="F3587" s="363">
        <v>270.0335</v>
      </c>
      <c r="G3587" s="363">
        <v>0</v>
      </c>
      <c r="H3587" s="363">
        <v>0</v>
      </c>
      <c r="I3587" s="363">
        <v>0</v>
      </c>
      <c r="J3587" s="363">
        <v>0</v>
      </c>
      <c r="K3587" s="363">
        <v>0</v>
      </c>
    </row>
    <row r="3588" spans="1:11">
      <c r="A3588" s="361">
        <f t="shared" si="55"/>
        <v>45807</v>
      </c>
      <c r="B3588" s="362">
        <v>8</v>
      </c>
      <c r="C3588" s="363">
        <v>3302.3782408050402</v>
      </c>
      <c r="D3588" s="363">
        <v>0</v>
      </c>
      <c r="E3588" s="363">
        <v>0</v>
      </c>
      <c r="F3588" s="363">
        <v>224.79610000000002</v>
      </c>
      <c r="G3588" s="363">
        <v>0</v>
      </c>
      <c r="H3588" s="363">
        <v>0</v>
      </c>
      <c r="I3588" s="363">
        <v>0</v>
      </c>
      <c r="J3588" s="363">
        <v>0</v>
      </c>
      <c r="K3588" s="363">
        <v>0</v>
      </c>
    </row>
    <row r="3589" spans="1:11">
      <c r="A3589" s="361">
        <f t="shared" ref="A3589:A3652" si="56">IF(B3589=0,A3588+1,A3588)</f>
        <v>45807</v>
      </c>
      <c r="B3589" s="362">
        <v>9</v>
      </c>
      <c r="C3589" s="363">
        <v>1860.7272644443001</v>
      </c>
      <c r="D3589" s="363">
        <v>0</v>
      </c>
      <c r="E3589" s="363">
        <v>0</v>
      </c>
      <c r="F3589" s="363">
        <v>112.89070000000001</v>
      </c>
      <c r="G3589" s="363">
        <v>0</v>
      </c>
      <c r="H3589" s="363">
        <v>0</v>
      </c>
      <c r="I3589" s="363">
        <v>3377.6689636106503</v>
      </c>
      <c r="J3589" s="363">
        <v>0</v>
      </c>
      <c r="K3589" s="363">
        <v>0</v>
      </c>
    </row>
    <row r="3590" spans="1:11">
      <c r="A3590" s="361">
        <f t="shared" si="56"/>
        <v>45807</v>
      </c>
      <c r="B3590" s="362">
        <v>10</v>
      </c>
      <c r="C3590" s="363">
        <v>1862.2225187867602</v>
      </c>
      <c r="D3590" s="363">
        <v>0</v>
      </c>
      <c r="E3590" s="363">
        <v>0</v>
      </c>
      <c r="F3590" s="363">
        <v>112.89070000000001</v>
      </c>
      <c r="G3590" s="363">
        <v>0</v>
      </c>
      <c r="H3590" s="363">
        <v>0</v>
      </c>
      <c r="I3590" s="363">
        <v>207.65583312252801</v>
      </c>
      <c r="J3590" s="363">
        <v>0</v>
      </c>
      <c r="K3590" s="363">
        <v>0</v>
      </c>
    </row>
    <row r="3591" spans="1:11">
      <c r="A3591" s="361">
        <f t="shared" si="56"/>
        <v>45807</v>
      </c>
      <c r="B3591" s="362">
        <v>11</v>
      </c>
      <c r="C3591" s="363">
        <v>1867.6805633613101</v>
      </c>
      <c r="D3591" s="363">
        <v>0</v>
      </c>
      <c r="E3591" s="363">
        <v>0</v>
      </c>
      <c r="F3591" s="363">
        <v>112.89070000000001</v>
      </c>
      <c r="G3591" s="363">
        <v>0</v>
      </c>
      <c r="H3591" s="363">
        <v>0</v>
      </c>
      <c r="I3591" s="363">
        <v>0</v>
      </c>
      <c r="J3591" s="363">
        <v>0</v>
      </c>
      <c r="K3591" s="363">
        <v>0</v>
      </c>
    </row>
    <row r="3592" spans="1:11">
      <c r="A3592" s="361">
        <f t="shared" si="56"/>
        <v>45807</v>
      </c>
      <c r="B3592" s="362">
        <v>12</v>
      </c>
      <c r="C3592" s="363">
        <v>1905.4551013739101</v>
      </c>
      <c r="D3592" s="363">
        <v>0</v>
      </c>
      <c r="E3592" s="363">
        <v>0</v>
      </c>
      <c r="F3592" s="363">
        <v>112.89070000000001</v>
      </c>
      <c r="G3592" s="363">
        <v>0</v>
      </c>
      <c r="H3592" s="363">
        <v>0</v>
      </c>
      <c r="I3592" s="363">
        <v>0</v>
      </c>
      <c r="J3592" s="363">
        <v>0</v>
      </c>
      <c r="K3592" s="363">
        <v>0</v>
      </c>
    </row>
    <row r="3593" spans="1:11">
      <c r="A3593" s="361">
        <f t="shared" si="56"/>
        <v>45807</v>
      </c>
      <c r="B3593" s="362">
        <v>13</v>
      </c>
      <c r="C3593" s="363">
        <v>1908.9383497941801</v>
      </c>
      <c r="D3593" s="363">
        <v>0</v>
      </c>
      <c r="E3593" s="363">
        <v>0</v>
      </c>
      <c r="F3593" s="363">
        <v>112.89070000000001</v>
      </c>
      <c r="G3593" s="363">
        <v>0</v>
      </c>
      <c r="H3593" s="363">
        <v>0</v>
      </c>
      <c r="I3593" s="363">
        <v>0</v>
      </c>
      <c r="J3593" s="363">
        <v>0</v>
      </c>
      <c r="K3593" s="363">
        <v>0</v>
      </c>
    </row>
    <row r="3594" spans="1:11">
      <c r="A3594" s="361">
        <f t="shared" si="56"/>
        <v>45807</v>
      </c>
      <c r="B3594" s="362">
        <v>14</v>
      </c>
      <c r="C3594" s="363">
        <v>1920.34096436147</v>
      </c>
      <c r="D3594" s="363">
        <v>0</v>
      </c>
      <c r="E3594" s="363">
        <v>0</v>
      </c>
      <c r="F3594" s="363">
        <v>112.89070000000001</v>
      </c>
      <c r="G3594" s="363">
        <v>0</v>
      </c>
      <c r="H3594" s="363">
        <v>0</v>
      </c>
      <c r="I3594" s="363">
        <v>0</v>
      </c>
      <c r="J3594" s="363">
        <v>0</v>
      </c>
      <c r="K3594" s="363">
        <v>0</v>
      </c>
    </row>
    <row r="3595" spans="1:11">
      <c r="A3595" s="361">
        <f t="shared" si="56"/>
        <v>45807</v>
      </c>
      <c r="B3595" s="362">
        <v>15</v>
      </c>
      <c r="C3595" s="363">
        <v>761.26640780532011</v>
      </c>
      <c r="D3595" s="363">
        <v>0</v>
      </c>
      <c r="E3595" s="363">
        <v>0</v>
      </c>
      <c r="F3595" s="363">
        <v>0</v>
      </c>
      <c r="G3595" s="363">
        <v>0</v>
      </c>
      <c r="H3595" s="363">
        <v>0</v>
      </c>
      <c r="I3595" s="363">
        <v>433.48518812719203</v>
      </c>
      <c r="J3595" s="363">
        <v>0</v>
      </c>
      <c r="K3595" s="363">
        <v>0</v>
      </c>
    </row>
    <row r="3596" spans="1:11">
      <c r="A3596" s="361">
        <f t="shared" si="56"/>
        <v>45807</v>
      </c>
      <c r="B3596" s="362">
        <v>16</v>
      </c>
      <c r="C3596" s="363">
        <v>110.010361829728</v>
      </c>
      <c r="D3596" s="363">
        <v>0</v>
      </c>
      <c r="E3596" s="363">
        <v>0</v>
      </c>
      <c r="F3596" s="363">
        <v>0</v>
      </c>
      <c r="G3596" s="363">
        <v>0</v>
      </c>
      <c r="H3596" s="363">
        <v>0</v>
      </c>
      <c r="I3596" s="363">
        <v>0</v>
      </c>
      <c r="J3596" s="363">
        <v>0</v>
      </c>
      <c r="K3596" s="363">
        <v>0</v>
      </c>
    </row>
    <row r="3597" spans="1:11">
      <c r="A3597" s="361">
        <f t="shared" si="56"/>
        <v>45807</v>
      </c>
      <c r="B3597" s="362">
        <v>17</v>
      </c>
      <c r="C3597" s="363">
        <v>766.16227678786197</v>
      </c>
      <c r="D3597" s="363">
        <v>0</v>
      </c>
      <c r="E3597" s="363">
        <v>0</v>
      </c>
      <c r="F3597" s="363">
        <v>0</v>
      </c>
      <c r="G3597" s="363">
        <v>0</v>
      </c>
      <c r="H3597" s="363">
        <v>0</v>
      </c>
      <c r="I3597" s="363">
        <v>0</v>
      </c>
      <c r="J3597" s="363">
        <v>0</v>
      </c>
      <c r="K3597" s="363">
        <v>0</v>
      </c>
    </row>
    <row r="3598" spans="1:11">
      <c r="A3598" s="361">
        <f t="shared" si="56"/>
        <v>45807</v>
      </c>
      <c r="B3598" s="362">
        <v>18</v>
      </c>
      <c r="C3598" s="363">
        <v>4252.0501794416004</v>
      </c>
      <c r="D3598" s="363">
        <v>0</v>
      </c>
      <c r="E3598" s="363">
        <v>0</v>
      </c>
      <c r="F3598" s="363">
        <v>280.9126</v>
      </c>
      <c r="G3598" s="363">
        <v>0</v>
      </c>
      <c r="H3598" s="363">
        <v>0</v>
      </c>
      <c r="I3598" s="363">
        <v>0</v>
      </c>
      <c r="J3598" s="363">
        <v>0</v>
      </c>
      <c r="K3598" s="363">
        <v>0</v>
      </c>
    </row>
    <row r="3599" spans="1:11">
      <c r="A3599" s="361">
        <f t="shared" si="56"/>
        <v>45807</v>
      </c>
      <c r="B3599" s="362">
        <v>19</v>
      </c>
      <c r="C3599" s="363">
        <v>4250.2012813455003</v>
      </c>
      <c r="D3599" s="363">
        <v>0</v>
      </c>
      <c r="E3599" s="363">
        <v>0</v>
      </c>
      <c r="F3599" s="363">
        <v>280.9126</v>
      </c>
      <c r="G3599" s="363">
        <v>0</v>
      </c>
      <c r="H3599" s="363">
        <v>0</v>
      </c>
      <c r="I3599" s="363">
        <v>0</v>
      </c>
      <c r="J3599" s="363">
        <v>0</v>
      </c>
      <c r="K3599" s="363">
        <v>0</v>
      </c>
    </row>
    <row r="3600" spans="1:11">
      <c r="A3600" s="361">
        <f t="shared" si="56"/>
        <v>45807</v>
      </c>
      <c r="B3600" s="362">
        <v>20</v>
      </c>
      <c r="C3600" s="363">
        <v>4202.7927221954897</v>
      </c>
      <c r="D3600" s="363">
        <v>0</v>
      </c>
      <c r="E3600" s="363">
        <v>0</v>
      </c>
      <c r="F3600" s="363">
        <v>280.9126</v>
      </c>
      <c r="G3600" s="363">
        <v>0</v>
      </c>
      <c r="H3600" s="363">
        <v>0</v>
      </c>
      <c r="I3600" s="363">
        <v>0</v>
      </c>
      <c r="J3600" s="363">
        <v>0</v>
      </c>
      <c r="K3600" s="363">
        <v>0</v>
      </c>
    </row>
    <row r="3601" spans="1:11">
      <c r="A3601" s="361">
        <f t="shared" si="56"/>
        <v>45807</v>
      </c>
      <c r="B3601" s="362">
        <v>21</v>
      </c>
      <c r="C3601" s="363">
        <v>4742.0029903727509</v>
      </c>
      <c r="D3601" s="363">
        <v>0</v>
      </c>
      <c r="E3601" s="363">
        <v>0</v>
      </c>
      <c r="F3601" s="363">
        <v>315.05990000000003</v>
      </c>
      <c r="G3601" s="363">
        <v>0</v>
      </c>
      <c r="H3601" s="363">
        <v>0</v>
      </c>
      <c r="I3601" s="363">
        <v>25.341820587501896</v>
      </c>
      <c r="J3601" s="363">
        <v>0</v>
      </c>
      <c r="K3601" s="363">
        <v>0</v>
      </c>
    </row>
    <row r="3602" spans="1:11">
      <c r="A3602" s="361">
        <f t="shared" si="56"/>
        <v>45807</v>
      </c>
      <c r="B3602" s="362">
        <v>22</v>
      </c>
      <c r="C3602" s="363">
        <v>6340.0138976508506</v>
      </c>
      <c r="D3602" s="363">
        <v>0</v>
      </c>
      <c r="E3602" s="363">
        <v>0</v>
      </c>
      <c r="F3602" s="363">
        <v>3417.0503000000003</v>
      </c>
      <c r="G3602" s="363">
        <v>0</v>
      </c>
      <c r="H3602" s="363">
        <v>0</v>
      </c>
      <c r="I3602" s="363">
        <v>2678.7410325441901</v>
      </c>
      <c r="J3602" s="363">
        <v>0</v>
      </c>
      <c r="K3602" s="363">
        <v>0</v>
      </c>
    </row>
    <row r="3603" spans="1:11">
      <c r="A3603" s="361">
        <f t="shared" si="56"/>
        <v>45807</v>
      </c>
      <c r="B3603" s="362">
        <v>23</v>
      </c>
      <c r="C3603" s="363">
        <v>6729.9388902167202</v>
      </c>
      <c r="D3603" s="363">
        <v>0</v>
      </c>
      <c r="E3603" s="363">
        <v>0</v>
      </c>
      <c r="F3603" s="363">
        <v>93.151899999999998</v>
      </c>
      <c r="G3603" s="363">
        <v>0</v>
      </c>
      <c r="H3603" s="363">
        <v>0</v>
      </c>
      <c r="I3603" s="363">
        <v>2877.5884754028098</v>
      </c>
      <c r="J3603" s="363">
        <v>0</v>
      </c>
      <c r="K3603" s="363">
        <v>0</v>
      </c>
    </row>
    <row r="3604" spans="1:11">
      <c r="A3604" s="361">
        <f t="shared" si="56"/>
        <v>45808</v>
      </c>
      <c r="B3604" s="362">
        <v>0</v>
      </c>
      <c r="C3604" s="363">
        <v>8039.537297446841</v>
      </c>
      <c r="D3604" s="363">
        <v>0</v>
      </c>
      <c r="E3604" s="363">
        <v>0</v>
      </c>
      <c r="F3604" s="363">
        <v>0</v>
      </c>
      <c r="G3604" s="363">
        <v>0</v>
      </c>
      <c r="H3604" s="363">
        <v>0</v>
      </c>
      <c r="I3604" s="363">
        <v>3175.6867973147405</v>
      </c>
      <c r="J3604" s="363">
        <v>0</v>
      </c>
      <c r="K3604" s="363">
        <v>0</v>
      </c>
    </row>
    <row r="3605" spans="1:11">
      <c r="A3605" s="361">
        <f t="shared" si="56"/>
        <v>45808</v>
      </c>
      <c r="B3605" s="362">
        <v>1</v>
      </c>
      <c r="C3605" s="363">
        <v>9090.0508284172593</v>
      </c>
      <c r="D3605" s="363">
        <v>0</v>
      </c>
      <c r="E3605" s="363">
        <v>0</v>
      </c>
      <c r="F3605" s="363">
        <v>0</v>
      </c>
      <c r="G3605" s="363">
        <v>0</v>
      </c>
      <c r="H3605" s="363">
        <v>0</v>
      </c>
      <c r="I3605" s="363">
        <v>4990.4853649687002</v>
      </c>
      <c r="J3605" s="363">
        <v>0</v>
      </c>
      <c r="K3605" s="363">
        <v>144.17491494943999</v>
      </c>
    </row>
    <row r="3606" spans="1:11">
      <c r="A3606" s="361">
        <f t="shared" si="56"/>
        <v>45808</v>
      </c>
      <c r="B3606" s="362">
        <v>2</v>
      </c>
      <c r="C3606" s="363">
        <v>9103.6444986812712</v>
      </c>
      <c r="D3606" s="363">
        <v>0</v>
      </c>
      <c r="E3606" s="363">
        <v>0</v>
      </c>
      <c r="F3606" s="363">
        <v>0</v>
      </c>
      <c r="G3606" s="363">
        <v>0</v>
      </c>
      <c r="H3606" s="363">
        <v>0</v>
      </c>
      <c r="I3606" s="363">
        <v>3160.6424868679001</v>
      </c>
      <c r="J3606" s="363">
        <v>0</v>
      </c>
      <c r="K3606" s="363">
        <v>143.514035682876</v>
      </c>
    </row>
    <row r="3607" spans="1:11">
      <c r="A3607" s="361">
        <f t="shared" si="56"/>
        <v>45808</v>
      </c>
      <c r="B3607" s="362">
        <v>3</v>
      </c>
      <c r="C3607" s="363">
        <v>14701.212628797501</v>
      </c>
      <c r="D3607" s="363">
        <v>0</v>
      </c>
      <c r="E3607" s="363">
        <v>0</v>
      </c>
      <c r="F3607" s="363">
        <v>0</v>
      </c>
      <c r="G3607" s="363">
        <v>0</v>
      </c>
      <c r="H3607" s="363">
        <v>0</v>
      </c>
      <c r="I3607" s="363">
        <v>3400.4302028505103</v>
      </c>
      <c r="J3607" s="363">
        <v>0</v>
      </c>
      <c r="K3607" s="363">
        <v>0</v>
      </c>
    </row>
    <row r="3608" spans="1:11">
      <c r="A3608" s="361">
        <f t="shared" si="56"/>
        <v>45808</v>
      </c>
      <c r="B3608" s="362">
        <v>4</v>
      </c>
      <c r="C3608" s="363">
        <v>11685.835190419901</v>
      </c>
      <c r="D3608" s="363">
        <v>0</v>
      </c>
      <c r="E3608" s="363">
        <v>0</v>
      </c>
      <c r="F3608" s="363">
        <v>0</v>
      </c>
      <c r="G3608" s="363">
        <v>0</v>
      </c>
      <c r="H3608" s="363">
        <v>0</v>
      </c>
      <c r="I3608" s="363">
        <v>3753.5661576083603</v>
      </c>
      <c r="J3608" s="363">
        <v>0</v>
      </c>
      <c r="K3608" s="363">
        <v>0</v>
      </c>
    </row>
    <row r="3609" spans="1:11">
      <c r="A3609" s="361">
        <f t="shared" si="56"/>
        <v>45808</v>
      </c>
      <c r="B3609" s="362">
        <v>5</v>
      </c>
      <c r="C3609" s="363">
        <v>9686.2041089348895</v>
      </c>
      <c r="D3609" s="363">
        <v>0</v>
      </c>
      <c r="E3609" s="363">
        <v>0</v>
      </c>
      <c r="F3609" s="363">
        <v>0</v>
      </c>
      <c r="G3609" s="363">
        <v>0</v>
      </c>
      <c r="H3609" s="363">
        <v>0</v>
      </c>
      <c r="I3609" s="363">
        <v>3130.3202956925802</v>
      </c>
      <c r="J3609" s="363">
        <v>0</v>
      </c>
      <c r="K3609" s="363">
        <v>0</v>
      </c>
    </row>
    <row r="3610" spans="1:11">
      <c r="A3610" s="361">
        <f t="shared" si="56"/>
        <v>45808</v>
      </c>
      <c r="B3610" s="362">
        <v>6</v>
      </c>
      <c r="C3610" s="363">
        <v>10520.516531950499</v>
      </c>
      <c r="D3610" s="363">
        <v>0</v>
      </c>
      <c r="E3610" s="363">
        <v>0</v>
      </c>
      <c r="F3610" s="363">
        <v>0</v>
      </c>
      <c r="G3610" s="363">
        <v>0</v>
      </c>
      <c r="H3610" s="363">
        <v>0</v>
      </c>
      <c r="I3610" s="363">
        <v>3776.6378641535002</v>
      </c>
      <c r="J3610" s="363">
        <v>0</v>
      </c>
      <c r="K3610" s="363">
        <v>0</v>
      </c>
    </row>
    <row r="3611" spans="1:11">
      <c r="A3611" s="361">
        <f t="shared" si="56"/>
        <v>45808</v>
      </c>
      <c r="B3611" s="362">
        <v>7</v>
      </c>
      <c r="C3611" s="363">
        <v>6635.0112810905102</v>
      </c>
      <c r="D3611" s="363">
        <v>0</v>
      </c>
      <c r="E3611" s="363">
        <v>0</v>
      </c>
      <c r="F3611" s="363">
        <v>0</v>
      </c>
      <c r="G3611" s="363">
        <v>0</v>
      </c>
      <c r="H3611" s="363">
        <v>0</v>
      </c>
      <c r="I3611" s="363">
        <v>2810.3760848403399</v>
      </c>
      <c r="J3611" s="363">
        <v>0</v>
      </c>
      <c r="K3611" s="363">
        <v>0</v>
      </c>
    </row>
    <row r="3612" spans="1:11">
      <c r="A3612" s="361">
        <f t="shared" si="56"/>
        <v>45808</v>
      </c>
      <c r="B3612" s="362">
        <v>8</v>
      </c>
      <c r="C3612" s="363">
        <v>4660.2852288059303</v>
      </c>
      <c r="D3612" s="363">
        <v>0</v>
      </c>
      <c r="E3612" s="363">
        <v>0</v>
      </c>
      <c r="F3612" s="363">
        <v>173.2841</v>
      </c>
      <c r="G3612" s="363">
        <v>0</v>
      </c>
      <c r="H3612" s="363">
        <v>0</v>
      </c>
      <c r="I3612" s="363">
        <v>1574.9801100500301</v>
      </c>
      <c r="J3612" s="363">
        <v>0</v>
      </c>
      <c r="K3612" s="363">
        <v>0</v>
      </c>
    </row>
    <row r="3613" spans="1:11">
      <c r="A3613" s="361">
        <f t="shared" si="56"/>
        <v>45808</v>
      </c>
      <c r="B3613" s="362">
        <v>9</v>
      </c>
      <c r="C3613" s="363">
        <v>6133.48317437675</v>
      </c>
      <c r="D3613" s="363">
        <v>0</v>
      </c>
      <c r="E3613" s="363">
        <v>0</v>
      </c>
      <c r="F3613" s="363">
        <v>0</v>
      </c>
      <c r="G3613" s="363">
        <v>0</v>
      </c>
      <c r="H3613" s="363">
        <v>0</v>
      </c>
      <c r="I3613" s="363">
        <v>1121.4486138225698</v>
      </c>
      <c r="J3613" s="363">
        <v>0</v>
      </c>
      <c r="K3613" s="363">
        <v>0</v>
      </c>
    </row>
    <row r="3614" spans="1:11">
      <c r="A3614" s="361">
        <f t="shared" si="56"/>
        <v>45808</v>
      </c>
      <c r="B3614" s="362">
        <v>10</v>
      </c>
      <c r="C3614" s="363">
        <v>6674.1101881660406</v>
      </c>
      <c r="D3614" s="363">
        <v>0</v>
      </c>
      <c r="E3614" s="363">
        <v>0</v>
      </c>
      <c r="F3614" s="363">
        <v>0</v>
      </c>
      <c r="G3614" s="363">
        <v>0</v>
      </c>
      <c r="H3614" s="363">
        <v>0</v>
      </c>
      <c r="I3614" s="363">
        <v>1446.4885487317001</v>
      </c>
      <c r="J3614" s="363">
        <v>0</v>
      </c>
      <c r="K3614" s="363">
        <v>0</v>
      </c>
    </row>
    <row r="3615" spans="1:11">
      <c r="A3615" s="361">
        <f t="shared" si="56"/>
        <v>45808</v>
      </c>
      <c r="B3615" s="362">
        <v>11</v>
      </c>
      <c r="C3615" s="363">
        <v>5852.2062217749408</v>
      </c>
      <c r="D3615" s="363">
        <v>0</v>
      </c>
      <c r="E3615" s="363">
        <v>0</v>
      </c>
      <c r="F3615" s="363">
        <v>0</v>
      </c>
      <c r="G3615" s="363">
        <v>0</v>
      </c>
      <c r="H3615" s="363">
        <v>0</v>
      </c>
      <c r="I3615" s="363">
        <v>1754.4382470560702</v>
      </c>
      <c r="J3615" s="363">
        <v>0</v>
      </c>
      <c r="K3615" s="363">
        <v>0</v>
      </c>
    </row>
    <row r="3616" spans="1:11">
      <c r="A3616" s="361">
        <f t="shared" si="56"/>
        <v>45808</v>
      </c>
      <c r="B3616" s="362">
        <v>12</v>
      </c>
      <c r="C3616" s="363">
        <v>5615.7421563431499</v>
      </c>
      <c r="D3616" s="363">
        <v>0</v>
      </c>
      <c r="E3616" s="363">
        <v>0</v>
      </c>
      <c r="F3616" s="363">
        <v>0</v>
      </c>
      <c r="G3616" s="363">
        <v>0</v>
      </c>
      <c r="H3616" s="363">
        <v>0</v>
      </c>
      <c r="I3616" s="363">
        <v>1038.19367226282</v>
      </c>
      <c r="J3616" s="363">
        <v>0</v>
      </c>
      <c r="K3616" s="363">
        <v>0</v>
      </c>
    </row>
    <row r="3617" spans="1:11">
      <c r="A3617" s="361">
        <f t="shared" si="56"/>
        <v>45808</v>
      </c>
      <c r="B3617" s="362">
        <v>13</v>
      </c>
      <c r="C3617" s="363">
        <v>4837.0050312397998</v>
      </c>
      <c r="D3617" s="363">
        <v>0</v>
      </c>
      <c r="E3617" s="363">
        <v>0</v>
      </c>
      <c r="F3617" s="363">
        <v>0</v>
      </c>
      <c r="G3617" s="363">
        <v>0</v>
      </c>
      <c r="H3617" s="363">
        <v>0</v>
      </c>
      <c r="I3617" s="363">
        <v>55.562907043882596</v>
      </c>
      <c r="J3617" s="363">
        <v>0</v>
      </c>
      <c r="K3617" s="363">
        <v>0</v>
      </c>
    </row>
    <row r="3618" spans="1:11">
      <c r="A3618" s="361">
        <f t="shared" si="56"/>
        <v>45808</v>
      </c>
      <c r="B3618" s="362">
        <v>14</v>
      </c>
      <c r="C3618" s="363">
        <v>4825.69803600658</v>
      </c>
      <c r="D3618" s="363">
        <v>0</v>
      </c>
      <c r="E3618" s="363">
        <v>0</v>
      </c>
      <c r="F3618" s="363">
        <v>0</v>
      </c>
      <c r="G3618" s="363">
        <v>0</v>
      </c>
      <c r="H3618" s="363">
        <v>0</v>
      </c>
      <c r="I3618" s="363">
        <v>37.3683198591741</v>
      </c>
      <c r="J3618" s="363">
        <v>0</v>
      </c>
      <c r="K3618" s="363">
        <v>0</v>
      </c>
    </row>
    <row r="3619" spans="1:11">
      <c r="A3619" s="361">
        <f t="shared" si="56"/>
        <v>45808</v>
      </c>
      <c r="B3619" s="362">
        <v>15</v>
      </c>
      <c r="C3619" s="363">
        <v>4796.1011076193499</v>
      </c>
      <c r="D3619" s="363">
        <v>0</v>
      </c>
      <c r="E3619" s="363">
        <v>0</v>
      </c>
      <c r="F3619" s="363">
        <v>0</v>
      </c>
      <c r="G3619" s="363">
        <v>0</v>
      </c>
      <c r="H3619" s="363">
        <v>0</v>
      </c>
      <c r="I3619" s="363">
        <v>30.854193563901099</v>
      </c>
      <c r="J3619" s="363">
        <v>0</v>
      </c>
      <c r="K3619" s="363">
        <v>23.916020769631601</v>
      </c>
    </row>
    <row r="3620" spans="1:11">
      <c r="A3620" s="361">
        <f t="shared" si="56"/>
        <v>45808</v>
      </c>
      <c r="B3620" s="362">
        <v>16</v>
      </c>
      <c r="C3620" s="363">
        <v>5593.0189256273397</v>
      </c>
      <c r="D3620" s="363">
        <v>0</v>
      </c>
      <c r="E3620" s="363">
        <v>0</v>
      </c>
      <c r="F3620" s="363">
        <v>0</v>
      </c>
      <c r="G3620" s="363">
        <v>0</v>
      </c>
      <c r="H3620" s="363">
        <v>0</v>
      </c>
      <c r="I3620" s="363">
        <v>710.89645720274814</v>
      </c>
      <c r="J3620" s="363">
        <v>0</v>
      </c>
      <c r="K3620" s="363">
        <v>0</v>
      </c>
    </row>
    <row r="3621" spans="1:11">
      <c r="A3621" s="361">
        <f t="shared" si="56"/>
        <v>45808</v>
      </c>
      <c r="B3621" s="362">
        <v>17</v>
      </c>
      <c r="C3621" s="363">
        <v>5647.9660195592105</v>
      </c>
      <c r="D3621" s="363">
        <v>0</v>
      </c>
      <c r="E3621" s="363">
        <v>0</v>
      </c>
      <c r="F3621" s="363">
        <v>0</v>
      </c>
      <c r="G3621" s="363">
        <v>0</v>
      </c>
      <c r="H3621" s="363">
        <v>0</v>
      </c>
      <c r="I3621" s="363">
        <v>708.01627351580601</v>
      </c>
      <c r="J3621" s="363">
        <v>0</v>
      </c>
      <c r="K3621" s="363">
        <v>0</v>
      </c>
    </row>
    <row r="3622" spans="1:11">
      <c r="A3622" s="361">
        <f t="shared" si="56"/>
        <v>45808</v>
      </c>
      <c r="B3622" s="362">
        <v>18</v>
      </c>
      <c r="C3622" s="363">
        <v>4878.0276249997496</v>
      </c>
      <c r="D3622" s="363">
        <v>0</v>
      </c>
      <c r="E3622" s="363">
        <v>0</v>
      </c>
      <c r="F3622" s="363">
        <v>163.8716</v>
      </c>
      <c r="G3622" s="363">
        <v>0</v>
      </c>
      <c r="H3622" s="363">
        <v>0</v>
      </c>
      <c r="I3622" s="363">
        <v>1723.5174725574302</v>
      </c>
      <c r="J3622" s="363">
        <v>0</v>
      </c>
      <c r="K3622" s="363">
        <v>0</v>
      </c>
    </row>
    <row r="3623" spans="1:11">
      <c r="A3623" s="361">
        <f t="shared" si="56"/>
        <v>45808</v>
      </c>
      <c r="B3623" s="362">
        <v>19</v>
      </c>
      <c r="C3623" s="363">
        <v>5394.1922734651698</v>
      </c>
      <c r="D3623" s="363">
        <v>0</v>
      </c>
      <c r="E3623" s="363">
        <v>0</v>
      </c>
      <c r="F3623" s="363">
        <v>0</v>
      </c>
      <c r="G3623" s="363">
        <v>0</v>
      </c>
      <c r="H3623" s="363">
        <v>0</v>
      </c>
      <c r="I3623" s="363">
        <v>852.54005279674902</v>
      </c>
      <c r="J3623" s="363">
        <v>0</v>
      </c>
      <c r="K3623" s="363">
        <v>0</v>
      </c>
    </row>
    <row r="3624" spans="1:11">
      <c r="A3624" s="361">
        <f t="shared" si="56"/>
        <v>45808</v>
      </c>
      <c r="B3624" s="362">
        <v>20</v>
      </c>
      <c r="C3624" s="363">
        <v>5821.5987857262207</v>
      </c>
      <c r="D3624" s="363">
        <v>0</v>
      </c>
      <c r="E3624" s="363">
        <v>0</v>
      </c>
      <c r="F3624" s="363">
        <v>0</v>
      </c>
      <c r="G3624" s="363">
        <v>0</v>
      </c>
      <c r="H3624" s="363">
        <v>0</v>
      </c>
      <c r="I3624" s="363">
        <v>1088.64639547554</v>
      </c>
      <c r="J3624" s="363">
        <v>0</v>
      </c>
      <c r="K3624" s="363">
        <v>0</v>
      </c>
    </row>
    <row r="3625" spans="1:11">
      <c r="A3625" s="361">
        <f t="shared" si="56"/>
        <v>45808</v>
      </c>
      <c r="B3625" s="362">
        <v>21</v>
      </c>
      <c r="C3625" s="363">
        <v>5904.3383677248403</v>
      </c>
      <c r="D3625" s="363">
        <v>0</v>
      </c>
      <c r="E3625" s="363">
        <v>0</v>
      </c>
      <c r="F3625" s="363">
        <v>0</v>
      </c>
      <c r="G3625" s="363">
        <v>0</v>
      </c>
      <c r="H3625" s="363">
        <v>0</v>
      </c>
      <c r="I3625" s="363">
        <v>971.47355784385206</v>
      </c>
      <c r="J3625" s="363">
        <v>0</v>
      </c>
      <c r="K3625" s="363">
        <v>0</v>
      </c>
    </row>
    <row r="3626" spans="1:11">
      <c r="A3626" s="361">
        <f t="shared" si="56"/>
        <v>45808</v>
      </c>
      <c r="B3626" s="362">
        <v>22</v>
      </c>
      <c r="C3626" s="363">
        <v>4672.2806440801505</v>
      </c>
      <c r="D3626" s="363">
        <v>0</v>
      </c>
      <c r="E3626" s="363">
        <v>0</v>
      </c>
      <c r="F3626" s="363">
        <v>0</v>
      </c>
      <c r="G3626" s="363">
        <v>0</v>
      </c>
      <c r="H3626" s="363">
        <v>0</v>
      </c>
      <c r="I3626" s="363">
        <v>41.9093235294986</v>
      </c>
      <c r="J3626" s="363">
        <v>0</v>
      </c>
      <c r="K3626" s="363">
        <v>0</v>
      </c>
    </row>
    <row r="3627" spans="1:11">
      <c r="A3627" s="361">
        <f t="shared" si="56"/>
        <v>45808</v>
      </c>
      <c r="B3627" s="362">
        <v>23</v>
      </c>
      <c r="C3627" s="363">
        <v>5350.3743731992508</v>
      </c>
      <c r="D3627" s="363">
        <v>0</v>
      </c>
      <c r="E3627" s="363">
        <v>0</v>
      </c>
      <c r="F3627" s="363">
        <v>0</v>
      </c>
      <c r="G3627" s="363">
        <v>0</v>
      </c>
      <c r="H3627" s="363">
        <v>0</v>
      </c>
      <c r="I3627" s="363">
        <v>277.41500964674503</v>
      </c>
      <c r="J3627" s="363">
        <v>0</v>
      </c>
      <c r="K3627" s="363">
        <v>238.18922226759901</v>
      </c>
    </row>
    <row r="3628" spans="1:11">
      <c r="A3628" s="361">
        <f t="shared" si="56"/>
        <v>45809</v>
      </c>
      <c r="B3628" s="362">
        <v>0</v>
      </c>
      <c r="C3628" s="363">
        <v>5304.6108700466302</v>
      </c>
      <c r="D3628" s="363">
        <v>0</v>
      </c>
      <c r="E3628" s="363">
        <v>0</v>
      </c>
      <c r="F3628" s="363">
        <v>0</v>
      </c>
      <c r="G3628" s="363">
        <v>0</v>
      </c>
      <c r="H3628" s="363">
        <v>0</v>
      </c>
      <c r="I3628" s="363">
        <v>2246.40333909215</v>
      </c>
      <c r="J3628" s="363">
        <v>0</v>
      </c>
      <c r="K3628" s="363">
        <v>261.84450829001003</v>
      </c>
    </row>
    <row r="3629" spans="1:11">
      <c r="A3629" s="361">
        <f t="shared" si="56"/>
        <v>45809</v>
      </c>
      <c r="B3629" s="362">
        <v>1</v>
      </c>
      <c r="C3629" s="363">
        <v>9380.7885577448797</v>
      </c>
      <c r="D3629" s="363">
        <v>0</v>
      </c>
      <c r="E3629" s="363">
        <v>0</v>
      </c>
      <c r="F3629" s="363">
        <v>0</v>
      </c>
      <c r="G3629" s="363">
        <v>0</v>
      </c>
      <c r="H3629" s="363">
        <v>0</v>
      </c>
      <c r="I3629" s="363">
        <v>3243.2615945409998</v>
      </c>
      <c r="J3629" s="363">
        <v>0</v>
      </c>
      <c r="K3629" s="363">
        <v>168.33544347038503</v>
      </c>
    </row>
    <row r="3630" spans="1:11">
      <c r="A3630" s="361">
        <f t="shared" si="56"/>
        <v>45809</v>
      </c>
      <c r="B3630" s="362">
        <v>2</v>
      </c>
      <c r="C3630" s="363">
        <v>9848.1310963556207</v>
      </c>
      <c r="D3630" s="363">
        <v>0</v>
      </c>
      <c r="E3630" s="363">
        <v>0</v>
      </c>
      <c r="F3630" s="363">
        <v>0</v>
      </c>
      <c r="G3630" s="363">
        <v>0</v>
      </c>
      <c r="H3630" s="363">
        <v>0</v>
      </c>
      <c r="I3630" s="363">
        <v>3482.9880019853404</v>
      </c>
      <c r="J3630" s="363">
        <v>0</v>
      </c>
      <c r="K3630" s="363">
        <v>154.75413704405599</v>
      </c>
    </row>
    <row r="3631" spans="1:11">
      <c r="A3631" s="361">
        <f t="shared" si="56"/>
        <v>45809</v>
      </c>
      <c r="B3631" s="362">
        <v>3</v>
      </c>
      <c r="C3631" s="363">
        <v>9669.8763399249801</v>
      </c>
      <c r="D3631" s="363">
        <v>0</v>
      </c>
      <c r="E3631" s="363">
        <v>0</v>
      </c>
      <c r="F3631" s="363">
        <v>0</v>
      </c>
      <c r="G3631" s="363">
        <v>0</v>
      </c>
      <c r="H3631" s="363">
        <v>0</v>
      </c>
      <c r="I3631" s="363">
        <v>2757.5185664693804</v>
      </c>
      <c r="J3631" s="363">
        <v>0</v>
      </c>
      <c r="K3631" s="363">
        <v>154.980775226318</v>
      </c>
    </row>
    <row r="3632" spans="1:11">
      <c r="A3632" s="361">
        <f t="shared" si="56"/>
        <v>45809</v>
      </c>
      <c r="B3632" s="362">
        <v>4</v>
      </c>
      <c r="C3632" s="363">
        <v>11701.3978850722</v>
      </c>
      <c r="D3632" s="363">
        <v>0</v>
      </c>
      <c r="E3632" s="363">
        <v>0</v>
      </c>
      <c r="F3632" s="363">
        <v>0</v>
      </c>
      <c r="G3632" s="363">
        <v>0</v>
      </c>
      <c r="H3632" s="363">
        <v>0</v>
      </c>
      <c r="I3632" s="363">
        <v>2615.19319890825</v>
      </c>
      <c r="J3632" s="363">
        <v>0</v>
      </c>
      <c r="K3632" s="363">
        <v>73.26339572145551</v>
      </c>
    </row>
    <row r="3633" spans="1:11">
      <c r="A3633" s="361">
        <f t="shared" si="56"/>
        <v>45809</v>
      </c>
      <c r="B3633" s="362">
        <v>5</v>
      </c>
      <c r="C3633" s="363">
        <v>12205.9311776513</v>
      </c>
      <c r="D3633" s="363">
        <v>0</v>
      </c>
      <c r="E3633" s="363">
        <v>0</v>
      </c>
      <c r="F3633" s="363">
        <v>0</v>
      </c>
      <c r="G3633" s="363">
        <v>0</v>
      </c>
      <c r="H3633" s="363">
        <v>0</v>
      </c>
      <c r="I3633" s="363">
        <v>1895.1129574499103</v>
      </c>
      <c r="J3633" s="363">
        <v>0</v>
      </c>
      <c r="K3633" s="363">
        <v>0</v>
      </c>
    </row>
    <row r="3634" spans="1:11">
      <c r="A3634" s="361">
        <f t="shared" si="56"/>
        <v>45809</v>
      </c>
      <c r="B3634" s="362">
        <v>6</v>
      </c>
      <c r="C3634" s="363">
        <v>16347.539048016701</v>
      </c>
      <c r="D3634" s="363">
        <v>0</v>
      </c>
      <c r="E3634" s="363">
        <v>0</v>
      </c>
      <c r="F3634" s="363">
        <v>0</v>
      </c>
      <c r="G3634" s="363">
        <v>0</v>
      </c>
      <c r="H3634" s="363">
        <v>0</v>
      </c>
      <c r="I3634" s="363">
        <v>2996.2657951603896</v>
      </c>
      <c r="J3634" s="363">
        <v>0</v>
      </c>
      <c r="K3634" s="363">
        <v>0</v>
      </c>
    </row>
    <row r="3635" spans="1:11">
      <c r="A3635" s="361">
        <f t="shared" si="56"/>
        <v>45809</v>
      </c>
      <c r="B3635" s="362">
        <v>7</v>
      </c>
      <c r="C3635" s="363">
        <v>10189.521844205301</v>
      </c>
      <c r="D3635" s="363">
        <v>0</v>
      </c>
      <c r="E3635" s="363">
        <v>0</v>
      </c>
      <c r="F3635" s="363">
        <v>0</v>
      </c>
      <c r="G3635" s="363">
        <v>0</v>
      </c>
      <c r="H3635" s="363">
        <v>0</v>
      </c>
      <c r="I3635" s="363">
        <v>4045.9794723599098</v>
      </c>
      <c r="J3635" s="363">
        <v>0</v>
      </c>
      <c r="K3635" s="363">
        <v>0</v>
      </c>
    </row>
    <row r="3636" spans="1:11">
      <c r="A3636" s="361">
        <f t="shared" si="56"/>
        <v>45809</v>
      </c>
      <c r="B3636" s="362">
        <v>8</v>
      </c>
      <c r="C3636" s="363">
        <v>10182.5986045995</v>
      </c>
      <c r="D3636" s="363">
        <v>0</v>
      </c>
      <c r="E3636" s="363">
        <v>0</v>
      </c>
      <c r="F3636" s="363">
        <v>0</v>
      </c>
      <c r="G3636" s="363">
        <v>0</v>
      </c>
      <c r="H3636" s="363">
        <v>0</v>
      </c>
      <c r="I3636" s="363">
        <v>2909.0892630727403</v>
      </c>
      <c r="J3636" s="363">
        <v>0</v>
      </c>
      <c r="K3636" s="363">
        <v>0</v>
      </c>
    </row>
    <row r="3637" spans="1:11">
      <c r="A3637" s="361">
        <f t="shared" si="56"/>
        <v>45809</v>
      </c>
      <c r="B3637" s="362">
        <v>9</v>
      </c>
      <c r="C3637" s="363">
        <v>10265.263509394001</v>
      </c>
      <c r="D3637" s="363">
        <v>0</v>
      </c>
      <c r="E3637" s="363">
        <v>51.856744458170006</v>
      </c>
      <c r="F3637" s="363">
        <v>0</v>
      </c>
      <c r="G3637" s="363">
        <v>0</v>
      </c>
      <c r="H3637" s="363">
        <v>0</v>
      </c>
      <c r="I3637" s="363">
        <v>3644.3493643380002</v>
      </c>
      <c r="J3637" s="363">
        <v>0</v>
      </c>
      <c r="K3637" s="363">
        <v>0</v>
      </c>
    </row>
    <row r="3638" spans="1:11">
      <c r="A3638" s="361">
        <f t="shared" si="56"/>
        <v>45809</v>
      </c>
      <c r="B3638" s="362">
        <v>10</v>
      </c>
      <c r="C3638" s="363">
        <v>9303.8091630799299</v>
      </c>
      <c r="D3638" s="363">
        <v>0</v>
      </c>
      <c r="E3638" s="363">
        <v>277.81211993356499</v>
      </c>
      <c r="F3638" s="363">
        <v>0</v>
      </c>
      <c r="G3638" s="363">
        <v>0</v>
      </c>
      <c r="H3638" s="363">
        <v>0</v>
      </c>
      <c r="I3638" s="363">
        <v>2786.6738704424201</v>
      </c>
      <c r="J3638" s="363">
        <v>0</v>
      </c>
      <c r="K3638" s="363">
        <v>0</v>
      </c>
    </row>
    <row r="3639" spans="1:11">
      <c r="A3639" s="361">
        <f t="shared" si="56"/>
        <v>45809</v>
      </c>
      <c r="B3639" s="362">
        <v>11</v>
      </c>
      <c r="C3639" s="363">
        <v>7072.0592625136906</v>
      </c>
      <c r="D3639" s="363">
        <v>0</v>
      </c>
      <c r="E3639" s="363">
        <v>171.44283540110601</v>
      </c>
      <c r="F3639" s="363">
        <v>0</v>
      </c>
      <c r="G3639" s="363">
        <v>0</v>
      </c>
      <c r="H3639" s="363">
        <v>0</v>
      </c>
      <c r="I3639" s="363">
        <v>1652.9253066627402</v>
      </c>
      <c r="J3639" s="363">
        <v>0</v>
      </c>
      <c r="K3639" s="363">
        <v>317.41341766729005</v>
      </c>
    </row>
    <row r="3640" spans="1:11">
      <c r="A3640" s="361">
        <f t="shared" si="56"/>
        <v>45809</v>
      </c>
      <c r="B3640" s="362">
        <v>12</v>
      </c>
      <c r="C3640" s="363">
        <v>6736.8939941307408</v>
      </c>
      <c r="D3640" s="363">
        <v>0</v>
      </c>
      <c r="E3640" s="363">
        <v>145.81571140786403</v>
      </c>
      <c r="F3640" s="363">
        <v>0</v>
      </c>
      <c r="G3640" s="363">
        <v>0</v>
      </c>
      <c r="H3640" s="363">
        <v>0</v>
      </c>
      <c r="I3640" s="363">
        <v>1602.3055378961501</v>
      </c>
      <c r="J3640" s="363">
        <v>0</v>
      </c>
      <c r="K3640" s="363">
        <v>266.98683932996704</v>
      </c>
    </row>
    <row r="3641" spans="1:11">
      <c r="A3641" s="361">
        <f t="shared" si="56"/>
        <v>45809</v>
      </c>
      <c r="B3641" s="362">
        <v>13</v>
      </c>
      <c r="C3641" s="363">
        <v>6753.2449375383003</v>
      </c>
      <c r="D3641" s="363">
        <v>0</v>
      </c>
      <c r="E3641" s="363">
        <v>145.81571140786403</v>
      </c>
      <c r="F3641" s="363">
        <v>0</v>
      </c>
      <c r="G3641" s="363">
        <v>0</v>
      </c>
      <c r="H3641" s="363">
        <v>0</v>
      </c>
      <c r="I3641" s="363">
        <v>1223.5873859415603</v>
      </c>
      <c r="J3641" s="363">
        <v>0</v>
      </c>
      <c r="K3641" s="363">
        <v>266.86888135393502</v>
      </c>
    </row>
    <row r="3642" spans="1:11">
      <c r="A3642" s="361">
        <f t="shared" si="56"/>
        <v>45809</v>
      </c>
      <c r="B3642" s="362">
        <v>14</v>
      </c>
      <c r="C3642" s="363">
        <v>6967.421656073041</v>
      </c>
      <c r="D3642" s="363">
        <v>0</v>
      </c>
      <c r="E3642" s="363">
        <v>171.20260723379903</v>
      </c>
      <c r="F3642" s="363">
        <v>0</v>
      </c>
      <c r="G3642" s="363">
        <v>0</v>
      </c>
      <c r="H3642" s="363">
        <v>0</v>
      </c>
      <c r="I3642" s="363">
        <v>1268.0140640267202</v>
      </c>
      <c r="J3642" s="363">
        <v>0</v>
      </c>
      <c r="K3642" s="363">
        <v>317.21599847053506</v>
      </c>
    </row>
    <row r="3643" spans="1:11">
      <c r="A3643" s="361">
        <f t="shared" si="56"/>
        <v>45809</v>
      </c>
      <c r="B3643" s="362">
        <v>15</v>
      </c>
      <c r="C3643" s="363">
        <v>6431.9855832278608</v>
      </c>
      <c r="D3643" s="363">
        <v>0</v>
      </c>
      <c r="E3643" s="363">
        <v>112.44194790216901</v>
      </c>
      <c r="F3643" s="363">
        <v>0</v>
      </c>
      <c r="G3643" s="363">
        <v>0</v>
      </c>
      <c r="H3643" s="363">
        <v>0</v>
      </c>
      <c r="I3643" s="363">
        <v>1007.46938065429</v>
      </c>
      <c r="J3643" s="363">
        <v>0</v>
      </c>
      <c r="K3643" s="363">
        <v>199.05604359953</v>
      </c>
    </row>
    <row r="3644" spans="1:11">
      <c r="A3644" s="361">
        <f t="shared" si="56"/>
        <v>45809</v>
      </c>
      <c r="B3644" s="362">
        <v>16</v>
      </c>
      <c r="C3644" s="363">
        <v>8948.8347433942508</v>
      </c>
      <c r="D3644" s="363">
        <v>0</v>
      </c>
      <c r="E3644" s="363">
        <v>277.422116957524</v>
      </c>
      <c r="F3644" s="363">
        <v>0</v>
      </c>
      <c r="G3644" s="363">
        <v>0</v>
      </c>
      <c r="H3644" s="363">
        <v>0</v>
      </c>
      <c r="I3644" s="363">
        <v>2993.96847517897</v>
      </c>
      <c r="J3644" s="363">
        <v>0</v>
      </c>
      <c r="K3644" s="363">
        <v>340.29213228330002</v>
      </c>
    </row>
    <row r="3645" spans="1:11">
      <c r="A3645" s="361">
        <f t="shared" si="56"/>
        <v>45809</v>
      </c>
      <c r="B3645" s="362">
        <v>17</v>
      </c>
      <c r="C3645" s="363">
        <v>6786.2200700866406</v>
      </c>
      <c r="D3645" s="363">
        <v>0</v>
      </c>
      <c r="E3645" s="363">
        <v>145.81571140786403</v>
      </c>
      <c r="F3645" s="363">
        <v>0</v>
      </c>
      <c r="G3645" s="363">
        <v>0</v>
      </c>
      <c r="H3645" s="363">
        <v>0</v>
      </c>
      <c r="I3645" s="363">
        <v>2140.85986244472</v>
      </c>
      <c r="J3645" s="363">
        <v>0</v>
      </c>
      <c r="K3645" s="363">
        <v>268.44230765158301</v>
      </c>
    </row>
    <row r="3646" spans="1:11">
      <c r="A3646" s="361">
        <f t="shared" si="56"/>
        <v>45809</v>
      </c>
      <c r="B3646" s="362">
        <v>18</v>
      </c>
      <c r="C3646" s="363">
        <v>5308.0875191843506</v>
      </c>
      <c r="D3646" s="363">
        <v>0</v>
      </c>
      <c r="E3646" s="363">
        <v>0</v>
      </c>
      <c r="F3646" s="363">
        <v>0</v>
      </c>
      <c r="G3646" s="363">
        <v>0</v>
      </c>
      <c r="H3646" s="363">
        <v>0</v>
      </c>
      <c r="I3646" s="363">
        <v>1477.8452785514799</v>
      </c>
      <c r="J3646" s="363">
        <v>0</v>
      </c>
      <c r="K3646" s="363">
        <v>79.903666883592308</v>
      </c>
    </row>
    <row r="3647" spans="1:11">
      <c r="A3647" s="361">
        <f t="shared" si="56"/>
        <v>45809</v>
      </c>
      <c r="B3647" s="362">
        <v>19</v>
      </c>
      <c r="C3647" s="363">
        <v>4065.1683544163302</v>
      </c>
      <c r="D3647" s="363">
        <v>0</v>
      </c>
      <c r="E3647" s="363">
        <v>0</v>
      </c>
      <c r="F3647" s="363">
        <v>0</v>
      </c>
      <c r="G3647" s="363">
        <v>0</v>
      </c>
      <c r="H3647" s="363">
        <v>0</v>
      </c>
      <c r="I3647" s="363">
        <v>0</v>
      </c>
      <c r="J3647" s="363">
        <v>0</v>
      </c>
      <c r="K3647" s="363">
        <v>0</v>
      </c>
    </row>
    <row r="3648" spans="1:11">
      <c r="A3648" s="361">
        <f t="shared" si="56"/>
        <v>45809</v>
      </c>
      <c r="B3648" s="362">
        <v>20</v>
      </c>
      <c r="C3648" s="363">
        <v>5023.3850251501008</v>
      </c>
      <c r="D3648" s="363">
        <v>0</v>
      </c>
      <c r="E3648" s="363">
        <v>0</v>
      </c>
      <c r="F3648" s="363">
        <v>0</v>
      </c>
      <c r="G3648" s="363">
        <v>0</v>
      </c>
      <c r="H3648" s="363">
        <v>0</v>
      </c>
      <c r="I3648" s="363">
        <v>300.49981396958401</v>
      </c>
      <c r="J3648" s="363">
        <v>0</v>
      </c>
      <c r="K3648" s="363">
        <v>0</v>
      </c>
    </row>
    <row r="3649" spans="1:11">
      <c r="A3649" s="361">
        <f t="shared" si="56"/>
        <v>45809</v>
      </c>
      <c r="B3649" s="362">
        <v>21</v>
      </c>
      <c r="C3649" s="363">
        <v>4931.6968189107802</v>
      </c>
      <c r="D3649" s="363">
        <v>0</v>
      </c>
      <c r="E3649" s="363">
        <v>0</v>
      </c>
      <c r="F3649" s="363">
        <v>0</v>
      </c>
      <c r="G3649" s="363">
        <v>0</v>
      </c>
      <c r="H3649" s="363">
        <v>0</v>
      </c>
      <c r="I3649" s="363">
        <v>300.22264336398803</v>
      </c>
      <c r="J3649" s="363">
        <v>0</v>
      </c>
      <c r="K3649" s="363">
        <v>0</v>
      </c>
    </row>
    <row r="3650" spans="1:11">
      <c r="A3650" s="361">
        <f t="shared" si="56"/>
        <v>45809</v>
      </c>
      <c r="B3650" s="362">
        <v>22</v>
      </c>
      <c r="C3650" s="363">
        <v>6120.41015255405</v>
      </c>
      <c r="D3650" s="363">
        <v>0</v>
      </c>
      <c r="E3650" s="363">
        <v>0</v>
      </c>
      <c r="F3650" s="363">
        <v>0</v>
      </c>
      <c r="G3650" s="363">
        <v>0</v>
      </c>
      <c r="H3650" s="363">
        <v>0</v>
      </c>
      <c r="I3650" s="363">
        <v>436.69137196640406</v>
      </c>
      <c r="J3650" s="363">
        <v>0</v>
      </c>
      <c r="K3650" s="363">
        <v>232.05174613411202</v>
      </c>
    </row>
    <row r="3651" spans="1:11">
      <c r="A3651" s="361">
        <f t="shared" si="56"/>
        <v>45809</v>
      </c>
      <c r="B3651" s="362">
        <v>23</v>
      </c>
      <c r="C3651" s="363">
        <v>11593.3530300087</v>
      </c>
      <c r="D3651" s="363">
        <v>0</v>
      </c>
      <c r="E3651" s="363">
        <v>0</v>
      </c>
      <c r="F3651" s="363">
        <v>7.0331999999999999</v>
      </c>
      <c r="G3651" s="363">
        <v>0</v>
      </c>
      <c r="H3651" s="363">
        <v>0</v>
      </c>
      <c r="I3651" s="363">
        <v>496.65948872593401</v>
      </c>
      <c r="J3651" s="363">
        <v>0</v>
      </c>
      <c r="K3651" s="363">
        <v>0</v>
      </c>
    </row>
    <row r="3652" spans="1:11">
      <c r="A3652" s="361">
        <f t="shared" si="56"/>
        <v>45810</v>
      </c>
      <c r="B3652" s="362">
        <v>0</v>
      </c>
      <c r="C3652" s="363">
        <v>11660.855538629001</v>
      </c>
      <c r="D3652" s="363">
        <v>0</v>
      </c>
      <c r="E3652" s="363">
        <v>0</v>
      </c>
      <c r="F3652" s="363">
        <v>46.514200000000002</v>
      </c>
      <c r="G3652" s="363">
        <v>0</v>
      </c>
      <c r="H3652" s="363">
        <v>0</v>
      </c>
      <c r="I3652" s="363">
        <v>1714.6770736369201</v>
      </c>
      <c r="J3652" s="363">
        <v>0</v>
      </c>
      <c r="K3652" s="363">
        <v>0</v>
      </c>
    </row>
    <row r="3653" spans="1:11">
      <c r="A3653" s="361">
        <f t="shared" ref="A3653:A3716" si="57">IF(B3653=0,A3652+1,A3652)</f>
        <v>45810</v>
      </c>
      <c r="B3653" s="362">
        <v>1</v>
      </c>
      <c r="C3653" s="363">
        <v>15789.5283599699</v>
      </c>
      <c r="D3653" s="363">
        <v>0</v>
      </c>
      <c r="E3653" s="363">
        <v>0</v>
      </c>
      <c r="F3653" s="363">
        <v>0</v>
      </c>
      <c r="G3653" s="363">
        <v>0</v>
      </c>
      <c r="H3653" s="363">
        <v>0</v>
      </c>
      <c r="I3653" s="363">
        <v>4149.3438969284298</v>
      </c>
      <c r="J3653" s="363">
        <v>0</v>
      </c>
      <c r="K3653" s="363">
        <v>432.226989810482</v>
      </c>
    </row>
    <row r="3654" spans="1:11">
      <c r="A3654" s="361">
        <f t="shared" si="57"/>
        <v>45810</v>
      </c>
      <c r="B3654" s="362">
        <v>2</v>
      </c>
      <c r="C3654" s="363">
        <v>15810.8598157827</v>
      </c>
      <c r="D3654" s="363">
        <v>0</v>
      </c>
      <c r="E3654" s="363">
        <v>0</v>
      </c>
      <c r="F3654" s="363">
        <v>0</v>
      </c>
      <c r="G3654" s="363">
        <v>0</v>
      </c>
      <c r="H3654" s="363">
        <v>0</v>
      </c>
      <c r="I3654" s="363">
        <v>7455.7557342928303</v>
      </c>
      <c r="J3654" s="363">
        <v>0</v>
      </c>
      <c r="K3654" s="363">
        <v>432.46430936712204</v>
      </c>
    </row>
    <row r="3655" spans="1:11">
      <c r="A3655" s="361">
        <f t="shared" si="57"/>
        <v>45810</v>
      </c>
      <c r="B3655" s="362">
        <v>3</v>
      </c>
      <c r="C3655" s="363">
        <v>15820.074085231499</v>
      </c>
      <c r="D3655" s="363">
        <v>0</v>
      </c>
      <c r="E3655" s="363">
        <v>0</v>
      </c>
      <c r="F3655" s="363">
        <v>0</v>
      </c>
      <c r="G3655" s="363">
        <v>0</v>
      </c>
      <c r="H3655" s="363">
        <v>0</v>
      </c>
      <c r="I3655" s="363">
        <v>6534.0759595938707</v>
      </c>
      <c r="J3655" s="363">
        <v>0</v>
      </c>
      <c r="K3655" s="363">
        <v>432.920515511048</v>
      </c>
    </row>
    <row r="3656" spans="1:11">
      <c r="A3656" s="361">
        <f t="shared" si="57"/>
        <v>45810</v>
      </c>
      <c r="B3656" s="362">
        <v>4</v>
      </c>
      <c r="C3656" s="363">
        <v>15823.914876593801</v>
      </c>
      <c r="D3656" s="363">
        <v>0</v>
      </c>
      <c r="E3656" s="363">
        <v>0</v>
      </c>
      <c r="F3656" s="363">
        <v>0</v>
      </c>
      <c r="G3656" s="363">
        <v>0</v>
      </c>
      <c r="H3656" s="363">
        <v>0</v>
      </c>
      <c r="I3656" s="363">
        <v>5810.7821695551902</v>
      </c>
      <c r="J3656" s="363">
        <v>0</v>
      </c>
      <c r="K3656" s="363">
        <v>441.24489995723098</v>
      </c>
    </row>
    <row r="3657" spans="1:11">
      <c r="A3657" s="361">
        <f t="shared" si="57"/>
        <v>45810</v>
      </c>
      <c r="B3657" s="362">
        <v>5</v>
      </c>
      <c r="C3657" s="363">
        <v>8216.4189808364808</v>
      </c>
      <c r="D3657" s="363">
        <v>0</v>
      </c>
      <c r="E3657" s="363">
        <v>0</v>
      </c>
      <c r="F3657" s="363">
        <v>0</v>
      </c>
      <c r="G3657" s="363">
        <v>0</v>
      </c>
      <c r="H3657" s="363">
        <v>0</v>
      </c>
      <c r="I3657" s="363">
        <v>2561.0651486028901</v>
      </c>
      <c r="J3657" s="363">
        <v>0</v>
      </c>
      <c r="K3657" s="363">
        <v>366.88964776621805</v>
      </c>
    </row>
    <row r="3658" spans="1:11">
      <c r="A3658" s="361">
        <f t="shared" si="57"/>
        <v>45810</v>
      </c>
      <c r="B3658" s="362">
        <v>6</v>
      </c>
      <c r="C3658" s="363">
        <v>6569.5542503881907</v>
      </c>
      <c r="D3658" s="363">
        <v>0</v>
      </c>
      <c r="E3658" s="363">
        <v>0</v>
      </c>
      <c r="F3658" s="363">
        <v>547.33960000000002</v>
      </c>
      <c r="G3658" s="363">
        <v>0</v>
      </c>
      <c r="H3658" s="363">
        <v>0</v>
      </c>
      <c r="I3658" s="363">
        <v>1609.8973261594099</v>
      </c>
      <c r="J3658" s="363">
        <v>0</v>
      </c>
      <c r="K3658" s="363">
        <v>0</v>
      </c>
    </row>
    <row r="3659" spans="1:11">
      <c r="A3659" s="361">
        <f t="shared" si="57"/>
        <v>45810</v>
      </c>
      <c r="B3659" s="362">
        <v>7</v>
      </c>
      <c r="C3659" s="363">
        <v>5173.3230988482801</v>
      </c>
      <c r="D3659" s="363">
        <v>0</v>
      </c>
      <c r="E3659" s="363">
        <v>0</v>
      </c>
      <c r="F3659" s="363">
        <v>465.03200000000004</v>
      </c>
      <c r="G3659" s="363">
        <v>0</v>
      </c>
      <c r="H3659" s="363">
        <v>0</v>
      </c>
      <c r="I3659" s="363">
        <v>837.78247172017507</v>
      </c>
      <c r="J3659" s="363">
        <v>0</v>
      </c>
      <c r="K3659" s="363">
        <v>0</v>
      </c>
    </row>
    <row r="3660" spans="1:11">
      <c r="A3660" s="361">
        <f t="shared" si="57"/>
        <v>45810</v>
      </c>
      <c r="B3660" s="362">
        <v>8</v>
      </c>
      <c r="C3660" s="363">
        <v>4950.0511599051106</v>
      </c>
      <c r="D3660" s="363">
        <v>0</v>
      </c>
      <c r="E3660" s="363">
        <v>297.16318144331905</v>
      </c>
      <c r="F3660" s="363">
        <v>465.03200000000004</v>
      </c>
      <c r="G3660" s="363">
        <v>0</v>
      </c>
      <c r="H3660" s="363">
        <v>0</v>
      </c>
      <c r="I3660" s="363">
        <v>1321.4920943903999</v>
      </c>
      <c r="J3660" s="363">
        <v>0</v>
      </c>
      <c r="K3660" s="363">
        <v>0</v>
      </c>
    </row>
    <row r="3661" spans="1:11">
      <c r="A3661" s="361">
        <f t="shared" si="57"/>
        <v>45810</v>
      </c>
      <c r="B3661" s="362">
        <v>9</v>
      </c>
      <c r="C3661" s="363">
        <v>4397.0517868758398</v>
      </c>
      <c r="D3661" s="363">
        <v>0</v>
      </c>
      <c r="E3661" s="363">
        <v>140.978091446218</v>
      </c>
      <c r="F3661" s="363">
        <v>402.25960000000003</v>
      </c>
      <c r="G3661" s="363">
        <v>0</v>
      </c>
      <c r="H3661" s="363">
        <v>0</v>
      </c>
      <c r="I3661" s="363">
        <v>294.19649605359007</v>
      </c>
      <c r="J3661" s="363">
        <v>0</v>
      </c>
      <c r="K3661" s="363">
        <v>0</v>
      </c>
    </row>
    <row r="3662" spans="1:11">
      <c r="A3662" s="361">
        <f t="shared" si="57"/>
        <v>45810</v>
      </c>
      <c r="B3662" s="362">
        <v>10</v>
      </c>
      <c r="C3662" s="363">
        <v>4244.6222897360803</v>
      </c>
      <c r="D3662" s="363">
        <v>0</v>
      </c>
      <c r="E3662" s="363">
        <v>113.248896939939</v>
      </c>
      <c r="F3662" s="363">
        <v>383.5659</v>
      </c>
      <c r="G3662" s="363">
        <v>0</v>
      </c>
      <c r="H3662" s="363">
        <v>0</v>
      </c>
      <c r="I3662" s="363">
        <v>0</v>
      </c>
      <c r="J3662" s="363">
        <v>0</v>
      </c>
      <c r="K3662" s="363">
        <v>0</v>
      </c>
    </row>
    <row r="3663" spans="1:11">
      <c r="A3663" s="361">
        <f t="shared" si="57"/>
        <v>45810</v>
      </c>
      <c r="B3663" s="362">
        <v>11</v>
      </c>
      <c r="C3663" s="363">
        <v>0</v>
      </c>
      <c r="D3663" s="363">
        <v>0</v>
      </c>
      <c r="E3663" s="363">
        <v>0</v>
      </c>
      <c r="F3663" s="363">
        <v>0</v>
      </c>
      <c r="G3663" s="363">
        <v>0</v>
      </c>
      <c r="H3663" s="363">
        <v>0</v>
      </c>
      <c r="I3663" s="363">
        <v>0</v>
      </c>
      <c r="J3663" s="363">
        <v>0</v>
      </c>
      <c r="K3663" s="363">
        <v>0</v>
      </c>
    </row>
    <row r="3664" spans="1:11">
      <c r="A3664" s="361">
        <f t="shared" si="57"/>
        <v>45810</v>
      </c>
      <c r="B3664" s="362">
        <v>12</v>
      </c>
      <c r="C3664" s="363">
        <v>0</v>
      </c>
      <c r="D3664" s="363">
        <v>0</v>
      </c>
      <c r="E3664" s="363">
        <v>0</v>
      </c>
      <c r="F3664" s="363">
        <v>0</v>
      </c>
      <c r="G3664" s="363">
        <v>0</v>
      </c>
      <c r="H3664" s="363">
        <v>0</v>
      </c>
      <c r="I3664" s="363">
        <v>0</v>
      </c>
      <c r="J3664" s="363">
        <v>0</v>
      </c>
      <c r="K3664" s="363">
        <v>0</v>
      </c>
    </row>
    <row r="3665" spans="1:11">
      <c r="A3665" s="361">
        <f t="shared" si="57"/>
        <v>45810</v>
      </c>
      <c r="B3665" s="362">
        <v>13</v>
      </c>
      <c r="C3665" s="363">
        <v>1721.62789783226</v>
      </c>
      <c r="D3665" s="363">
        <v>0</v>
      </c>
      <c r="E3665" s="363">
        <v>0</v>
      </c>
      <c r="F3665" s="363">
        <v>44.555399999999999</v>
      </c>
      <c r="G3665" s="363">
        <v>0</v>
      </c>
      <c r="H3665" s="363">
        <v>0</v>
      </c>
      <c r="I3665" s="363">
        <v>0</v>
      </c>
      <c r="J3665" s="363">
        <v>0</v>
      </c>
      <c r="K3665" s="363">
        <v>63.794330741543398</v>
      </c>
    </row>
    <row r="3666" spans="1:11">
      <c r="A3666" s="361">
        <f t="shared" si="57"/>
        <v>45810</v>
      </c>
      <c r="B3666" s="362">
        <v>14</v>
      </c>
      <c r="C3666" s="363">
        <v>3477.9949593915303</v>
      </c>
      <c r="D3666" s="363">
        <v>0</v>
      </c>
      <c r="E3666" s="363">
        <v>0</v>
      </c>
      <c r="F3666" s="363">
        <v>272.23939999999999</v>
      </c>
      <c r="G3666" s="363">
        <v>0</v>
      </c>
      <c r="H3666" s="363">
        <v>0</v>
      </c>
      <c r="I3666" s="363">
        <v>0</v>
      </c>
      <c r="J3666" s="363">
        <v>0</v>
      </c>
      <c r="K3666" s="363">
        <v>0</v>
      </c>
    </row>
    <row r="3667" spans="1:11">
      <c r="A3667" s="361">
        <f t="shared" si="57"/>
        <v>45810</v>
      </c>
      <c r="B3667" s="362">
        <v>15</v>
      </c>
      <c r="C3667" s="363">
        <v>0</v>
      </c>
      <c r="D3667" s="363">
        <v>0</v>
      </c>
      <c r="E3667" s="363">
        <v>0</v>
      </c>
      <c r="F3667" s="363">
        <v>0</v>
      </c>
      <c r="G3667" s="363">
        <v>0</v>
      </c>
      <c r="H3667" s="363">
        <v>0</v>
      </c>
      <c r="I3667" s="363">
        <v>0</v>
      </c>
      <c r="J3667" s="363">
        <v>0</v>
      </c>
      <c r="K3667" s="363">
        <v>0</v>
      </c>
    </row>
    <row r="3668" spans="1:11">
      <c r="A3668" s="361">
        <f t="shared" si="57"/>
        <v>45810</v>
      </c>
      <c r="B3668" s="362">
        <v>16</v>
      </c>
      <c r="C3668" s="363">
        <v>0</v>
      </c>
      <c r="D3668" s="363">
        <v>0</v>
      </c>
      <c r="E3668" s="363">
        <v>0</v>
      </c>
      <c r="F3668" s="363">
        <v>0</v>
      </c>
      <c r="G3668" s="363">
        <v>0</v>
      </c>
      <c r="H3668" s="363">
        <v>0</v>
      </c>
      <c r="I3668" s="363">
        <v>0</v>
      </c>
      <c r="J3668" s="363">
        <v>0</v>
      </c>
      <c r="K3668" s="363">
        <v>0</v>
      </c>
    </row>
    <row r="3669" spans="1:11">
      <c r="A3669" s="361">
        <f t="shared" si="57"/>
        <v>45810</v>
      </c>
      <c r="B3669" s="362">
        <v>17</v>
      </c>
      <c r="C3669" s="363">
        <v>0</v>
      </c>
      <c r="D3669" s="363">
        <v>0</v>
      </c>
      <c r="E3669" s="363">
        <v>0</v>
      </c>
      <c r="F3669" s="363">
        <v>0</v>
      </c>
      <c r="G3669" s="363">
        <v>0</v>
      </c>
      <c r="H3669" s="363">
        <v>0</v>
      </c>
      <c r="I3669" s="363">
        <v>0</v>
      </c>
      <c r="J3669" s="363">
        <v>0</v>
      </c>
      <c r="K3669" s="363">
        <v>0</v>
      </c>
    </row>
    <row r="3670" spans="1:11">
      <c r="A3670" s="361">
        <f t="shared" si="57"/>
        <v>45810</v>
      </c>
      <c r="B3670" s="362">
        <v>18</v>
      </c>
      <c r="C3670" s="363">
        <v>0</v>
      </c>
      <c r="D3670" s="363">
        <v>0</v>
      </c>
      <c r="E3670" s="363">
        <v>0</v>
      </c>
      <c r="F3670" s="363">
        <v>0</v>
      </c>
      <c r="G3670" s="363">
        <v>0</v>
      </c>
      <c r="H3670" s="363">
        <v>0</v>
      </c>
      <c r="I3670" s="363">
        <v>0</v>
      </c>
      <c r="J3670" s="363">
        <v>0</v>
      </c>
      <c r="K3670" s="363">
        <v>0</v>
      </c>
    </row>
    <row r="3671" spans="1:11">
      <c r="A3671" s="361">
        <f t="shared" si="57"/>
        <v>45810</v>
      </c>
      <c r="B3671" s="362">
        <v>19</v>
      </c>
      <c r="C3671" s="363">
        <v>0</v>
      </c>
      <c r="D3671" s="363">
        <v>0</v>
      </c>
      <c r="E3671" s="363">
        <v>0</v>
      </c>
      <c r="F3671" s="363">
        <v>0</v>
      </c>
      <c r="G3671" s="363">
        <v>0</v>
      </c>
      <c r="H3671" s="363">
        <v>0</v>
      </c>
      <c r="I3671" s="363">
        <v>0</v>
      </c>
      <c r="J3671" s="363">
        <v>0</v>
      </c>
      <c r="K3671" s="363">
        <v>0</v>
      </c>
    </row>
    <row r="3672" spans="1:11">
      <c r="A3672" s="361">
        <f t="shared" si="57"/>
        <v>45810</v>
      </c>
      <c r="B3672" s="362">
        <v>20</v>
      </c>
      <c r="C3672" s="363">
        <v>0</v>
      </c>
      <c r="D3672" s="363">
        <v>0</v>
      </c>
      <c r="E3672" s="363">
        <v>0</v>
      </c>
      <c r="F3672" s="363">
        <v>0</v>
      </c>
      <c r="G3672" s="363">
        <v>0</v>
      </c>
      <c r="H3672" s="363">
        <v>0</v>
      </c>
      <c r="I3672" s="363">
        <v>0</v>
      </c>
      <c r="J3672" s="363">
        <v>0</v>
      </c>
      <c r="K3672" s="363">
        <v>0</v>
      </c>
    </row>
    <row r="3673" spans="1:11">
      <c r="A3673" s="361">
        <f t="shared" si="57"/>
        <v>45810</v>
      </c>
      <c r="B3673" s="362">
        <v>21</v>
      </c>
      <c r="C3673" s="363">
        <v>0</v>
      </c>
      <c r="D3673" s="363">
        <v>0</v>
      </c>
      <c r="E3673" s="363">
        <v>0</v>
      </c>
      <c r="F3673" s="363">
        <v>0</v>
      </c>
      <c r="G3673" s="363">
        <v>0</v>
      </c>
      <c r="H3673" s="363">
        <v>0</v>
      </c>
      <c r="I3673" s="363">
        <v>0</v>
      </c>
      <c r="J3673" s="363">
        <v>0</v>
      </c>
      <c r="K3673" s="363">
        <v>0</v>
      </c>
    </row>
    <row r="3674" spans="1:11">
      <c r="A3674" s="361">
        <f t="shared" si="57"/>
        <v>45810</v>
      </c>
      <c r="B3674" s="362">
        <v>22</v>
      </c>
      <c r="C3674" s="363">
        <v>1725.6089374695302</v>
      </c>
      <c r="D3674" s="363">
        <v>0</v>
      </c>
      <c r="E3674" s="363">
        <v>0</v>
      </c>
      <c r="F3674" s="363">
        <v>0</v>
      </c>
      <c r="G3674" s="363">
        <v>0</v>
      </c>
      <c r="H3674" s="363">
        <v>0</v>
      </c>
      <c r="I3674" s="363">
        <v>0</v>
      </c>
      <c r="J3674" s="363">
        <v>0</v>
      </c>
      <c r="K3674" s="363">
        <v>64.749827394631794</v>
      </c>
    </row>
    <row r="3675" spans="1:11">
      <c r="A3675" s="361">
        <f t="shared" si="57"/>
        <v>45810</v>
      </c>
      <c r="B3675" s="362">
        <v>23</v>
      </c>
      <c r="C3675" s="363">
        <v>4211.4870770193502</v>
      </c>
      <c r="D3675" s="363">
        <v>0</v>
      </c>
      <c r="E3675" s="363">
        <v>0</v>
      </c>
      <c r="F3675" s="363">
        <v>0</v>
      </c>
      <c r="G3675" s="363">
        <v>0</v>
      </c>
      <c r="H3675" s="363">
        <v>0</v>
      </c>
      <c r="I3675" s="363">
        <v>11.373320229914999</v>
      </c>
      <c r="J3675" s="363">
        <v>0</v>
      </c>
      <c r="K3675" s="363">
        <v>0</v>
      </c>
    </row>
    <row r="3676" spans="1:11">
      <c r="A3676" s="361">
        <f t="shared" si="57"/>
        <v>45811</v>
      </c>
      <c r="B3676" s="362">
        <v>0</v>
      </c>
      <c r="C3676" s="363">
        <v>4543.5679824100298</v>
      </c>
      <c r="D3676" s="363">
        <v>0</v>
      </c>
      <c r="E3676" s="363">
        <v>0</v>
      </c>
      <c r="F3676" s="363">
        <v>0</v>
      </c>
      <c r="G3676" s="363">
        <v>0</v>
      </c>
      <c r="H3676" s="363">
        <v>0</v>
      </c>
      <c r="I3676" s="363">
        <v>2011.93201889958</v>
      </c>
      <c r="J3676" s="363">
        <v>0</v>
      </c>
      <c r="K3676" s="363">
        <v>329.12592190686303</v>
      </c>
    </row>
    <row r="3677" spans="1:11">
      <c r="A3677" s="361">
        <f t="shared" si="57"/>
        <v>45811</v>
      </c>
      <c r="B3677" s="362">
        <v>1</v>
      </c>
      <c r="C3677" s="363">
        <v>5103.5968256953001</v>
      </c>
      <c r="D3677" s="363">
        <v>0</v>
      </c>
      <c r="E3677" s="363">
        <v>0</v>
      </c>
      <c r="F3677" s="363">
        <v>0</v>
      </c>
      <c r="G3677" s="363">
        <v>0</v>
      </c>
      <c r="H3677" s="363">
        <v>0</v>
      </c>
      <c r="I3677" s="363">
        <v>2199.1284686249101</v>
      </c>
      <c r="J3677" s="363">
        <v>0</v>
      </c>
      <c r="K3677" s="363">
        <v>197.15912048676103</v>
      </c>
    </row>
    <row r="3678" spans="1:11">
      <c r="A3678" s="361">
        <f t="shared" si="57"/>
        <v>45811</v>
      </c>
      <c r="B3678" s="362">
        <v>2</v>
      </c>
      <c r="C3678" s="363">
        <v>5206.3123613776906</v>
      </c>
      <c r="D3678" s="363">
        <v>0</v>
      </c>
      <c r="E3678" s="363">
        <v>0</v>
      </c>
      <c r="F3678" s="363">
        <v>0</v>
      </c>
      <c r="G3678" s="363">
        <v>0</v>
      </c>
      <c r="H3678" s="363">
        <v>0</v>
      </c>
      <c r="I3678" s="363">
        <v>2494.4315769196701</v>
      </c>
      <c r="J3678" s="363">
        <v>0</v>
      </c>
      <c r="K3678" s="363">
        <v>0</v>
      </c>
    </row>
    <row r="3679" spans="1:11">
      <c r="A3679" s="361">
        <f t="shared" si="57"/>
        <v>45811</v>
      </c>
      <c r="B3679" s="362">
        <v>3</v>
      </c>
      <c r="C3679" s="363">
        <v>6175.8363105544595</v>
      </c>
      <c r="D3679" s="363">
        <v>0</v>
      </c>
      <c r="E3679" s="363">
        <v>0</v>
      </c>
      <c r="F3679" s="363">
        <v>0</v>
      </c>
      <c r="G3679" s="363">
        <v>0</v>
      </c>
      <c r="H3679" s="363">
        <v>0</v>
      </c>
      <c r="I3679" s="363">
        <v>2383.8567706326103</v>
      </c>
      <c r="J3679" s="363">
        <v>0</v>
      </c>
      <c r="K3679" s="363">
        <v>375.58869725307704</v>
      </c>
    </row>
    <row r="3680" spans="1:11">
      <c r="A3680" s="361">
        <f t="shared" si="57"/>
        <v>45811</v>
      </c>
      <c r="B3680" s="362">
        <v>4</v>
      </c>
      <c r="C3680" s="363">
        <v>6715.0408290455207</v>
      </c>
      <c r="D3680" s="363">
        <v>0</v>
      </c>
      <c r="E3680" s="363">
        <v>0</v>
      </c>
      <c r="F3680" s="363">
        <v>0</v>
      </c>
      <c r="G3680" s="363">
        <v>0</v>
      </c>
      <c r="H3680" s="363">
        <v>0</v>
      </c>
      <c r="I3680" s="363">
        <v>4520.9157585075509</v>
      </c>
      <c r="J3680" s="363">
        <v>0</v>
      </c>
      <c r="K3680" s="363">
        <v>328.237538162335</v>
      </c>
    </row>
    <row r="3681" spans="1:11">
      <c r="A3681" s="361">
        <f t="shared" si="57"/>
        <v>45811</v>
      </c>
      <c r="B3681" s="362">
        <v>5</v>
      </c>
      <c r="C3681" s="363">
        <v>5506.2128213032802</v>
      </c>
      <c r="D3681" s="363">
        <v>0</v>
      </c>
      <c r="E3681" s="363">
        <v>0</v>
      </c>
      <c r="F3681" s="363">
        <v>0</v>
      </c>
      <c r="G3681" s="363">
        <v>0</v>
      </c>
      <c r="H3681" s="363">
        <v>0</v>
      </c>
      <c r="I3681" s="363">
        <v>3732.5781827427099</v>
      </c>
      <c r="J3681" s="363">
        <v>0</v>
      </c>
      <c r="K3681" s="363">
        <v>175.18354469385602</v>
      </c>
    </row>
    <row r="3682" spans="1:11">
      <c r="A3682" s="361">
        <f t="shared" si="57"/>
        <v>45811</v>
      </c>
      <c r="B3682" s="362">
        <v>6</v>
      </c>
      <c r="C3682" s="363">
        <v>9310.7464615195095</v>
      </c>
      <c r="D3682" s="363">
        <v>0</v>
      </c>
      <c r="E3682" s="363">
        <v>0</v>
      </c>
      <c r="F3682" s="363">
        <v>656.72930000000008</v>
      </c>
      <c r="G3682" s="363">
        <v>0</v>
      </c>
      <c r="H3682" s="363">
        <v>0</v>
      </c>
      <c r="I3682" s="363">
        <v>5989.2136666517599</v>
      </c>
      <c r="J3682" s="363">
        <v>0</v>
      </c>
      <c r="K3682" s="363">
        <v>0</v>
      </c>
    </row>
    <row r="3683" spans="1:11">
      <c r="A3683" s="361">
        <f t="shared" si="57"/>
        <v>45811</v>
      </c>
      <c r="B3683" s="362">
        <v>7</v>
      </c>
      <c r="C3683" s="363">
        <v>4750.3777944082804</v>
      </c>
      <c r="D3683" s="363">
        <v>0</v>
      </c>
      <c r="E3683" s="363">
        <v>0</v>
      </c>
      <c r="F3683" s="363">
        <v>0</v>
      </c>
      <c r="G3683" s="363">
        <v>0</v>
      </c>
      <c r="H3683" s="363">
        <v>0</v>
      </c>
      <c r="I3683" s="363">
        <v>2638.9957132609898</v>
      </c>
      <c r="J3683" s="363">
        <v>0</v>
      </c>
      <c r="K3683" s="363">
        <v>0</v>
      </c>
    </row>
    <row r="3684" spans="1:11">
      <c r="A3684" s="361">
        <f t="shared" si="57"/>
        <v>45811</v>
      </c>
      <c r="B3684" s="362">
        <v>8</v>
      </c>
      <c r="C3684" s="363">
        <v>3122.4491194339503</v>
      </c>
      <c r="D3684" s="363">
        <v>0</v>
      </c>
      <c r="E3684" s="363">
        <v>0</v>
      </c>
      <c r="F3684" s="363">
        <v>0</v>
      </c>
      <c r="G3684" s="363">
        <v>0</v>
      </c>
      <c r="H3684" s="363">
        <v>0</v>
      </c>
      <c r="I3684" s="363">
        <v>0</v>
      </c>
      <c r="J3684" s="363">
        <v>0</v>
      </c>
      <c r="K3684" s="363">
        <v>113.120315535906</v>
      </c>
    </row>
    <row r="3685" spans="1:11">
      <c r="A3685" s="361">
        <f t="shared" si="57"/>
        <v>45811</v>
      </c>
      <c r="B3685" s="362">
        <v>9</v>
      </c>
      <c r="C3685" s="363">
        <v>3200.3063806235205</v>
      </c>
      <c r="D3685" s="363">
        <v>0</v>
      </c>
      <c r="E3685" s="363">
        <v>0</v>
      </c>
      <c r="F3685" s="363">
        <v>0</v>
      </c>
      <c r="G3685" s="363">
        <v>0</v>
      </c>
      <c r="H3685" s="363">
        <v>0</v>
      </c>
      <c r="I3685" s="363">
        <v>24.330468448350199</v>
      </c>
      <c r="J3685" s="363">
        <v>0</v>
      </c>
      <c r="K3685" s="363">
        <v>189.50221616687301</v>
      </c>
    </row>
    <row r="3686" spans="1:11">
      <c r="A3686" s="361">
        <f t="shared" si="57"/>
        <v>45811</v>
      </c>
      <c r="B3686" s="362">
        <v>10</v>
      </c>
      <c r="C3686" s="363">
        <v>3165.5754185347505</v>
      </c>
      <c r="D3686" s="363">
        <v>0</v>
      </c>
      <c r="E3686" s="363">
        <v>0</v>
      </c>
      <c r="F3686" s="363">
        <v>0</v>
      </c>
      <c r="G3686" s="363">
        <v>0</v>
      </c>
      <c r="H3686" s="363">
        <v>0</v>
      </c>
      <c r="I3686" s="363">
        <v>0</v>
      </c>
      <c r="J3686" s="363">
        <v>0</v>
      </c>
      <c r="K3686" s="363">
        <v>154.22418631725503</v>
      </c>
    </row>
    <row r="3687" spans="1:11">
      <c r="A3687" s="361">
        <f t="shared" si="57"/>
        <v>45811</v>
      </c>
      <c r="B3687" s="362">
        <v>11</v>
      </c>
      <c r="C3687" s="363">
        <v>3377.5767887343</v>
      </c>
      <c r="D3687" s="363">
        <v>0</v>
      </c>
      <c r="E3687" s="363">
        <v>0</v>
      </c>
      <c r="F3687" s="363">
        <v>0</v>
      </c>
      <c r="G3687" s="363">
        <v>0</v>
      </c>
      <c r="H3687" s="363">
        <v>0</v>
      </c>
      <c r="I3687" s="363">
        <v>0</v>
      </c>
      <c r="J3687" s="363">
        <v>0</v>
      </c>
      <c r="K3687" s="363">
        <v>240.50811932815702</v>
      </c>
    </row>
    <row r="3688" spans="1:11">
      <c r="A3688" s="361">
        <f t="shared" si="57"/>
        <v>45811</v>
      </c>
      <c r="B3688" s="362">
        <v>12</v>
      </c>
      <c r="C3688" s="363">
        <v>5281.6947426940296</v>
      </c>
      <c r="D3688" s="363">
        <v>0</v>
      </c>
      <c r="E3688" s="363">
        <v>0</v>
      </c>
      <c r="F3688" s="363">
        <v>0</v>
      </c>
      <c r="G3688" s="363">
        <v>0</v>
      </c>
      <c r="H3688" s="363">
        <v>0</v>
      </c>
      <c r="I3688" s="363">
        <v>0</v>
      </c>
      <c r="J3688" s="363">
        <v>0</v>
      </c>
      <c r="K3688" s="363">
        <v>417.93742848675805</v>
      </c>
    </row>
    <row r="3689" spans="1:11">
      <c r="A3689" s="361">
        <f t="shared" si="57"/>
        <v>45811</v>
      </c>
      <c r="B3689" s="362">
        <v>13</v>
      </c>
      <c r="C3689" s="363">
        <v>0</v>
      </c>
      <c r="D3689" s="363">
        <v>0</v>
      </c>
      <c r="E3689" s="363">
        <v>0</v>
      </c>
      <c r="F3689" s="363">
        <v>0</v>
      </c>
      <c r="G3689" s="363">
        <v>0</v>
      </c>
      <c r="H3689" s="363">
        <v>0</v>
      </c>
      <c r="I3689" s="363">
        <v>0</v>
      </c>
      <c r="J3689" s="363">
        <v>0</v>
      </c>
      <c r="K3689" s="363">
        <v>448.54433331035204</v>
      </c>
    </row>
    <row r="3690" spans="1:11">
      <c r="A3690" s="361">
        <f t="shared" si="57"/>
        <v>45811</v>
      </c>
      <c r="B3690" s="362">
        <v>14</v>
      </c>
      <c r="C3690" s="363">
        <v>0</v>
      </c>
      <c r="D3690" s="363">
        <v>0</v>
      </c>
      <c r="E3690" s="363">
        <v>0</v>
      </c>
      <c r="F3690" s="363">
        <v>0</v>
      </c>
      <c r="G3690" s="363">
        <v>0</v>
      </c>
      <c r="H3690" s="363">
        <v>0</v>
      </c>
      <c r="I3690" s="363">
        <v>0</v>
      </c>
      <c r="J3690" s="363">
        <v>0</v>
      </c>
      <c r="K3690" s="363">
        <v>562.49896390427705</v>
      </c>
    </row>
    <row r="3691" spans="1:11">
      <c r="A3691" s="361">
        <f t="shared" si="57"/>
        <v>45811</v>
      </c>
      <c r="B3691" s="362">
        <v>15</v>
      </c>
      <c r="C3691" s="363">
        <v>0</v>
      </c>
      <c r="D3691" s="363">
        <v>0</v>
      </c>
      <c r="E3691" s="363">
        <v>0</v>
      </c>
      <c r="F3691" s="363">
        <v>0</v>
      </c>
      <c r="G3691" s="363">
        <v>0</v>
      </c>
      <c r="H3691" s="363">
        <v>0</v>
      </c>
      <c r="I3691" s="363">
        <v>0</v>
      </c>
      <c r="J3691" s="363">
        <v>0</v>
      </c>
      <c r="K3691" s="363">
        <v>566.99579541591902</v>
      </c>
    </row>
    <row r="3692" spans="1:11">
      <c r="A3692" s="361">
        <f t="shared" si="57"/>
        <v>45811</v>
      </c>
      <c r="B3692" s="362">
        <v>16</v>
      </c>
      <c r="C3692" s="363">
        <v>0</v>
      </c>
      <c r="D3692" s="363">
        <v>0</v>
      </c>
      <c r="E3692" s="363">
        <v>0</v>
      </c>
      <c r="F3692" s="363">
        <v>0</v>
      </c>
      <c r="G3692" s="363">
        <v>0</v>
      </c>
      <c r="H3692" s="363">
        <v>0</v>
      </c>
      <c r="I3692" s="363">
        <v>0</v>
      </c>
      <c r="J3692" s="363">
        <v>0</v>
      </c>
      <c r="K3692" s="363">
        <v>566.69819004075805</v>
      </c>
    </row>
    <row r="3693" spans="1:11">
      <c r="A3693" s="361">
        <f t="shared" si="57"/>
        <v>45811</v>
      </c>
      <c r="B3693" s="362">
        <v>17</v>
      </c>
      <c r="C3693" s="363">
        <v>0</v>
      </c>
      <c r="D3693" s="363">
        <v>0</v>
      </c>
      <c r="E3693" s="363">
        <v>0</v>
      </c>
      <c r="F3693" s="363">
        <v>0</v>
      </c>
      <c r="G3693" s="363">
        <v>0</v>
      </c>
      <c r="H3693" s="363">
        <v>0</v>
      </c>
      <c r="I3693" s="363">
        <v>0</v>
      </c>
      <c r="J3693" s="363">
        <v>0</v>
      </c>
      <c r="K3693" s="363">
        <v>566.913398231977</v>
      </c>
    </row>
    <row r="3694" spans="1:11">
      <c r="A3694" s="361">
        <f t="shared" si="57"/>
        <v>45811</v>
      </c>
      <c r="B3694" s="362">
        <v>18</v>
      </c>
      <c r="C3694" s="363">
        <v>0</v>
      </c>
      <c r="D3694" s="363">
        <v>0</v>
      </c>
      <c r="E3694" s="363">
        <v>0</v>
      </c>
      <c r="F3694" s="363">
        <v>0</v>
      </c>
      <c r="G3694" s="363">
        <v>0</v>
      </c>
      <c r="H3694" s="363">
        <v>0</v>
      </c>
      <c r="I3694" s="363">
        <v>0</v>
      </c>
      <c r="J3694" s="363">
        <v>0</v>
      </c>
      <c r="K3694" s="363">
        <v>0</v>
      </c>
    </row>
    <row r="3695" spans="1:11">
      <c r="A3695" s="361">
        <f t="shared" si="57"/>
        <v>45811</v>
      </c>
      <c r="B3695" s="362">
        <v>19</v>
      </c>
      <c r="C3695" s="363">
        <v>0</v>
      </c>
      <c r="D3695" s="363">
        <v>0</v>
      </c>
      <c r="E3695" s="363">
        <v>0</v>
      </c>
      <c r="F3695" s="363">
        <v>0</v>
      </c>
      <c r="G3695" s="363">
        <v>0</v>
      </c>
      <c r="H3695" s="363">
        <v>0</v>
      </c>
      <c r="I3695" s="363">
        <v>0</v>
      </c>
      <c r="J3695" s="363">
        <v>0</v>
      </c>
      <c r="K3695" s="363">
        <v>0</v>
      </c>
    </row>
    <row r="3696" spans="1:11">
      <c r="A3696" s="361">
        <f t="shared" si="57"/>
        <v>45811</v>
      </c>
      <c r="B3696" s="362">
        <v>20</v>
      </c>
      <c r="C3696" s="363">
        <v>0</v>
      </c>
      <c r="D3696" s="363">
        <v>0</v>
      </c>
      <c r="E3696" s="363">
        <v>0</v>
      </c>
      <c r="F3696" s="363">
        <v>0</v>
      </c>
      <c r="G3696" s="363">
        <v>0</v>
      </c>
      <c r="H3696" s="363">
        <v>0</v>
      </c>
      <c r="I3696" s="363">
        <v>0</v>
      </c>
      <c r="J3696" s="363">
        <v>0</v>
      </c>
      <c r="K3696" s="363">
        <v>0</v>
      </c>
    </row>
    <row r="3697" spans="1:11">
      <c r="A3697" s="361">
        <f t="shared" si="57"/>
        <v>45811</v>
      </c>
      <c r="B3697" s="362">
        <v>21</v>
      </c>
      <c r="C3697" s="363">
        <v>0</v>
      </c>
      <c r="D3697" s="363">
        <v>0</v>
      </c>
      <c r="E3697" s="363">
        <v>0</v>
      </c>
      <c r="F3697" s="363">
        <v>0</v>
      </c>
      <c r="G3697" s="363">
        <v>0</v>
      </c>
      <c r="H3697" s="363">
        <v>0</v>
      </c>
      <c r="I3697" s="363">
        <v>0</v>
      </c>
      <c r="J3697" s="363">
        <v>0</v>
      </c>
      <c r="K3697" s="363">
        <v>0</v>
      </c>
    </row>
    <row r="3698" spans="1:11">
      <c r="A3698" s="361">
        <f t="shared" si="57"/>
        <v>45811</v>
      </c>
      <c r="B3698" s="362">
        <v>22</v>
      </c>
      <c r="C3698" s="363">
        <v>3057.60244904311</v>
      </c>
      <c r="D3698" s="363">
        <v>0</v>
      </c>
      <c r="E3698" s="363">
        <v>0</v>
      </c>
      <c r="F3698" s="363">
        <v>0</v>
      </c>
      <c r="G3698" s="363">
        <v>0</v>
      </c>
      <c r="H3698" s="363">
        <v>0</v>
      </c>
      <c r="I3698" s="363">
        <v>0</v>
      </c>
      <c r="J3698" s="363">
        <v>0</v>
      </c>
      <c r="K3698" s="363">
        <v>105.487968697395</v>
      </c>
    </row>
    <row r="3699" spans="1:11">
      <c r="A3699" s="361">
        <f t="shared" si="57"/>
        <v>45811</v>
      </c>
      <c r="B3699" s="362">
        <v>23</v>
      </c>
      <c r="C3699" s="363">
        <v>11174.791048090201</v>
      </c>
      <c r="D3699" s="363">
        <v>0</v>
      </c>
      <c r="E3699" s="363">
        <v>0</v>
      </c>
      <c r="F3699" s="363">
        <v>0</v>
      </c>
      <c r="G3699" s="363">
        <v>0</v>
      </c>
      <c r="H3699" s="363">
        <v>0</v>
      </c>
      <c r="I3699" s="363">
        <v>1188.70866714472</v>
      </c>
      <c r="J3699" s="363">
        <v>0</v>
      </c>
      <c r="K3699" s="363">
        <v>399.08249249878799</v>
      </c>
    </row>
    <row r="3700" spans="1:11">
      <c r="A3700" s="361">
        <f t="shared" si="57"/>
        <v>45812</v>
      </c>
      <c r="B3700" s="362">
        <v>0</v>
      </c>
      <c r="C3700" s="363">
        <v>9372.1332537709113</v>
      </c>
      <c r="D3700" s="363">
        <v>0</v>
      </c>
      <c r="E3700" s="363">
        <v>0</v>
      </c>
      <c r="F3700" s="363">
        <v>0</v>
      </c>
      <c r="G3700" s="363">
        <v>0</v>
      </c>
      <c r="H3700" s="363">
        <v>0</v>
      </c>
      <c r="I3700" s="363">
        <v>2815.2247370739501</v>
      </c>
      <c r="J3700" s="363">
        <v>0</v>
      </c>
      <c r="K3700" s="363">
        <v>337.223709769594</v>
      </c>
    </row>
    <row r="3701" spans="1:11">
      <c r="A3701" s="361">
        <f t="shared" si="57"/>
        <v>45812</v>
      </c>
      <c r="B3701" s="362">
        <v>1</v>
      </c>
      <c r="C3701" s="363">
        <v>9231.4285921184</v>
      </c>
      <c r="D3701" s="363">
        <v>0</v>
      </c>
      <c r="E3701" s="363">
        <v>0</v>
      </c>
      <c r="F3701" s="363">
        <v>0</v>
      </c>
      <c r="G3701" s="363">
        <v>0</v>
      </c>
      <c r="H3701" s="363">
        <v>0</v>
      </c>
      <c r="I3701" s="363">
        <v>3047.5422502251104</v>
      </c>
      <c r="J3701" s="363">
        <v>0</v>
      </c>
      <c r="K3701" s="363">
        <v>338.03129331796202</v>
      </c>
    </row>
    <row r="3702" spans="1:11">
      <c r="A3702" s="361">
        <f t="shared" si="57"/>
        <v>45812</v>
      </c>
      <c r="B3702" s="362">
        <v>2</v>
      </c>
      <c r="C3702" s="363">
        <v>9575.5471527921691</v>
      </c>
      <c r="D3702" s="363">
        <v>0</v>
      </c>
      <c r="E3702" s="363">
        <v>0</v>
      </c>
      <c r="F3702" s="363">
        <v>0</v>
      </c>
      <c r="G3702" s="363">
        <v>0</v>
      </c>
      <c r="H3702" s="363">
        <v>0</v>
      </c>
      <c r="I3702" s="363">
        <v>3026.0929030338202</v>
      </c>
      <c r="J3702" s="363">
        <v>0</v>
      </c>
      <c r="K3702" s="363">
        <v>0</v>
      </c>
    </row>
    <row r="3703" spans="1:11">
      <c r="A3703" s="361">
        <f t="shared" si="57"/>
        <v>45812</v>
      </c>
      <c r="B3703" s="362">
        <v>3</v>
      </c>
      <c r="C3703" s="363">
        <v>12638.302014362202</v>
      </c>
      <c r="D3703" s="363">
        <v>0</v>
      </c>
      <c r="E3703" s="363">
        <v>0</v>
      </c>
      <c r="F3703" s="363">
        <v>0</v>
      </c>
      <c r="G3703" s="363">
        <v>787.67218232827202</v>
      </c>
      <c r="H3703" s="363">
        <v>0</v>
      </c>
      <c r="I3703" s="363">
        <v>5833.0520310245502</v>
      </c>
      <c r="J3703" s="363">
        <v>0</v>
      </c>
      <c r="K3703" s="363">
        <v>0</v>
      </c>
    </row>
    <row r="3704" spans="1:11">
      <c r="A3704" s="361">
        <f t="shared" si="57"/>
        <v>45812</v>
      </c>
      <c r="B3704" s="362">
        <v>4</v>
      </c>
      <c r="C3704" s="363">
        <v>12881.3990124911</v>
      </c>
      <c r="D3704" s="363">
        <v>0</v>
      </c>
      <c r="E3704" s="363">
        <v>0</v>
      </c>
      <c r="F3704" s="363">
        <v>1929.2018</v>
      </c>
      <c r="G3704" s="363">
        <v>818.835046657666</v>
      </c>
      <c r="H3704" s="363">
        <v>0</v>
      </c>
      <c r="I3704" s="363">
        <v>2892.6339582485202</v>
      </c>
      <c r="J3704" s="363">
        <v>0</v>
      </c>
      <c r="K3704" s="363">
        <v>0</v>
      </c>
    </row>
    <row r="3705" spans="1:11">
      <c r="A3705" s="361">
        <f t="shared" si="57"/>
        <v>45812</v>
      </c>
      <c r="B3705" s="362">
        <v>5</v>
      </c>
      <c r="C3705" s="363">
        <v>13647.5883597468</v>
      </c>
      <c r="D3705" s="363">
        <v>0</v>
      </c>
      <c r="E3705" s="363">
        <v>0</v>
      </c>
      <c r="F3705" s="363">
        <v>1487.8342</v>
      </c>
      <c r="G3705" s="363">
        <v>0</v>
      </c>
      <c r="H3705" s="363">
        <v>0</v>
      </c>
      <c r="I3705" s="363">
        <v>4518.3513079680106</v>
      </c>
      <c r="J3705" s="363">
        <v>0</v>
      </c>
      <c r="K3705" s="363">
        <v>0</v>
      </c>
    </row>
    <row r="3706" spans="1:11">
      <c r="A3706" s="361">
        <f t="shared" si="57"/>
        <v>45812</v>
      </c>
      <c r="B3706" s="362">
        <v>6</v>
      </c>
      <c r="C3706" s="363">
        <v>13542.7756640437</v>
      </c>
      <c r="D3706" s="363">
        <v>0</v>
      </c>
      <c r="E3706" s="363">
        <v>0</v>
      </c>
      <c r="F3706" s="363">
        <v>1380.2712000000001</v>
      </c>
      <c r="G3706" s="363">
        <v>0</v>
      </c>
      <c r="H3706" s="363">
        <v>0</v>
      </c>
      <c r="I3706" s="363">
        <v>4269.4614673610595</v>
      </c>
      <c r="J3706" s="363">
        <v>0</v>
      </c>
      <c r="K3706" s="363">
        <v>53.169687844614899</v>
      </c>
    </row>
    <row r="3707" spans="1:11">
      <c r="A3707" s="361">
        <f t="shared" si="57"/>
        <v>45812</v>
      </c>
      <c r="B3707" s="362">
        <v>7</v>
      </c>
      <c r="C3707" s="363">
        <v>8481.0697120794903</v>
      </c>
      <c r="D3707" s="363">
        <v>0</v>
      </c>
      <c r="E3707" s="363">
        <v>29.177718901239299</v>
      </c>
      <c r="F3707" s="363">
        <v>969.79010000000005</v>
      </c>
      <c r="G3707" s="363">
        <v>0</v>
      </c>
      <c r="H3707" s="363">
        <v>0</v>
      </c>
      <c r="I3707" s="363">
        <v>2838.2266931476802</v>
      </c>
      <c r="J3707" s="363">
        <v>0</v>
      </c>
      <c r="K3707" s="363">
        <v>220.48767954496401</v>
      </c>
    </row>
    <row r="3708" spans="1:11">
      <c r="A3708" s="361">
        <f t="shared" si="57"/>
        <v>45812</v>
      </c>
      <c r="B3708" s="362">
        <v>8</v>
      </c>
      <c r="C3708" s="363">
        <v>7456.0543381073703</v>
      </c>
      <c r="D3708" s="363">
        <v>0</v>
      </c>
      <c r="E3708" s="363">
        <v>327.99129247957302</v>
      </c>
      <c r="F3708" s="363">
        <v>639.71519999999998</v>
      </c>
      <c r="G3708" s="363">
        <v>0</v>
      </c>
      <c r="H3708" s="363">
        <v>0</v>
      </c>
      <c r="I3708" s="363">
        <v>1322.2934537364802</v>
      </c>
      <c r="J3708" s="363">
        <v>0</v>
      </c>
      <c r="K3708" s="363">
        <v>0</v>
      </c>
    </row>
    <row r="3709" spans="1:11">
      <c r="A3709" s="361">
        <f t="shared" si="57"/>
        <v>45812</v>
      </c>
      <c r="B3709" s="362">
        <v>9</v>
      </c>
      <c r="C3709" s="363">
        <v>5551.6263848899898</v>
      </c>
      <c r="D3709" s="363">
        <v>0</v>
      </c>
      <c r="E3709" s="363">
        <v>134.17553354043798</v>
      </c>
      <c r="F3709" s="363">
        <v>445.73480000000001</v>
      </c>
      <c r="G3709" s="363">
        <v>0</v>
      </c>
      <c r="H3709" s="363">
        <v>0</v>
      </c>
      <c r="I3709" s="363">
        <v>18.7593359919526</v>
      </c>
      <c r="J3709" s="363">
        <v>0</v>
      </c>
      <c r="K3709" s="363">
        <v>0</v>
      </c>
    </row>
    <row r="3710" spans="1:11">
      <c r="A3710" s="361">
        <f t="shared" si="57"/>
        <v>45812</v>
      </c>
      <c r="B3710" s="362">
        <v>10</v>
      </c>
      <c r="C3710" s="363">
        <v>3904.6674444152904</v>
      </c>
      <c r="D3710" s="363">
        <v>0</v>
      </c>
      <c r="E3710" s="363">
        <v>147.13108570401099</v>
      </c>
      <c r="F3710" s="363">
        <v>445.73480000000001</v>
      </c>
      <c r="G3710" s="363">
        <v>0</v>
      </c>
      <c r="H3710" s="363">
        <v>0</v>
      </c>
      <c r="I3710" s="363">
        <v>16.478686789191102</v>
      </c>
      <c r="J3710" s="363">
        <v>0</v>
      </c>
      <c r="K3710" s="363">
        <v>0</v>
      </c>
    </row>
    <row r="3711" spans="1:11">
      <c r="A3711" s="361">
        <f t="shared" si="57"/>
        <v>45812</v>
      </c>
      <c r="B3711" s="362">
        <v>11</v>
      </c>
      <c r="C3711" s="363">
        <v>3902.1272124342204</v>
      </c>
      <c r="D3711" s="363">
        <v>0</v>
      </c>
      <c r="E3711" s="363">
        <v>169.58610373782301</v>
      </c>
      <c r="F3711" s="363">
        <v>0</v>
      </c>
      <c r="G3711" s="363">
        <v>0</v>
      </c>
      <c r="H3711" s="363">
        <v>0</v>
      </c>
      <c r="I3711" s="363">
        <v>14.9076211120125</v>
      </c>
      <c r="J3711" s="363">
        <v>0</v>
      </c>
      <c r="K3711" s="363">
        <v>7.1691886269582505E-2</v>
      </c>
    </row>
    <row r="3712" spans="1:11">
      <c r="A3712" s="361">
        <f t="shared" si="57"/>
        <v>45812</v>
      </c>
      <c r="B3712" s="362">
        <v>12</v>
      </c>
      <c r="C3712" s="363">
        <v>3917.7994191865505</v>
      </c>
      <c r="D3712" s="363">
        <v>0</v>
      </c>
      <c r="E3712" s="363">
        <v>268.83533816170603</v>
      </c>
      <c r="F3712" s="363">
        <v>0</v>
      </c>
      <c r="G3712" s="363">
        <v>0</v>
      </c>
      <c r="H3712" s="363">
        <v>0</v>
      </c>
      <c r="I3712" s="363">
        <v>12.047820716675</v>
      </c>
      <c r="J3712" s="363">
        <v>0</v>
      </c>
      <c r="K3712" s="363">
        <v>0</v>
      </c>
    </row>
    <row r="3713" spans="1:11">
      <c r="A3713" s="361">
        <f t="shared" si="57"/>
        <v>45812</v>
      </c>
      <c r="B3713" s="362">
        <v>13</v>
      </c>
      <c r="C3713" s="363">
        <v>4939.6463663228005</v>
      </c>
      <c r="D3713" s="363">
        <v>0</v>
      </c>
      <c r="E3713" s="363">
        <v>584.61513959041599</v>
      </c>
      <c r="F3713" s="363">
        <v>0</v>
      </c>
      <c r="G3713" s="363">
        <v>0</v>
      </c>
      <c r="H3713" s="363">
        <v>0</v>
      </c>
      <c r="I3713" s="363">
        <v>2510.7103546835601</v>
      </c>
      <c r="J3713" s="363">
        <v>0</v>
      </c>
      <c r="K3713" s="363">
        <v>253.27221697338499</v>
      </c>
    </row>
    <row r="3714" spans="1:11">
      <c r="A3714" s="361">
        <f t="shared" si="57"/>
        <v>45812</v>
      </c>
      <c r="B3714" s="362">
        <v>14</v>
      </c>
      <c r="C3714" s="363">
        <v>3904.1751090354301</v>
      </c>
      <c r="D3714" s="363">
        <v>0</v>
      </c>
      <c r="E3714" s="363">
        <v>275.69641527788804</v>
      </c>
      <c r="F3714" s="363">
        <v>0</v>
      </c>
      <c r="G3714" s="363">
        <v>0</v>
      </c>
      <c r="H3714" s="363">
        <v>0</v>
      </c>
      <c r="I3714" s="363">
        <v>19.274365493418202</v>
      </c>
      <c r="J3714" s="363">
        <v>0</v>
      </c>
      <c r="K3714" s="363">
        <v>0.749507599333327</v>
      </c>
    </row>
    <row r="3715" spans="1:11">
      <c r="A3715" s="361">
        <f t="shared" si="57"/>
        <v>45812</v>
      </c>
      <c r="B3715" s="362">
        <v>15</v>
      </c>
      <c r="C3715" s="363">
        <v>3769.5125661214802</v>
      </c>
      <c r="D3715" s="363">
        <v>0</v>
      </c>
      <c r="E3715" s="363">
        <v>0</v>
      </c>
      <c r="F3715" s="363">
        <v>0</v>
      </c>
      <c r="G3715" s="363">
        <v>0</v>
      </c>
      <c r="H3715" s="363">
        <v>0</v>
      </c>
      <c r="I3715" s="363">
        <v>0</v>
      </c>
      <c r="J3715" s="363">
        <v>0</v>
      </c>
      <c r="K3715" s="363">
        <v>353.96687228771003</v>
      </c>
    </row>
    <row r="3716" spans="1:11">
      <c r="A3716" s="361">
        <f t="shared" si="57"/>
        <v>45812</v>
      </c>
      <c r="B3716" s="362">
        <v>16</v>
      </c>
      <c r="C3716" s="363">
        <v>3774.7020033336298</v>
      </c>
      <c r="D3716" s="363">
        <v>0</v>
      </c>
      <c r="E3716" s="363">
        <v>0</v>
      </c>
      <c r="F3716" s="363">
        <v>0</v>
      </c>
      <c r="G3716" s="363">
        <v>0</v>
      </c>
      <c r="H3716" s="363">
        <v>0</v>
      </c>
      <c r="I3716" s="363">
        <v>0</v>
      </c>
      <c r="J3716" s="363">
        <v>0</v>
      </c>
      <c r="K3716" s="363">
        <v>390.076766863584</v>
      </c>
    </row>
    <row r="3717" spans="1:11">
      <c r="A3717" s="361">
        <f t="shared" ref="A3717:A3780" si="58">IF(B3717=0,A3716+1,A3716)</f>
        <v>45812</v>
      </c>
      <c r="B3717" s="362">
        <v>17</v>
      </c>
      <c r="C3717" s="363">
        <v>3933.5362766375702</v>
      </c>
      <c r="D3717" s="363">
        <v>0</v>
      </c>
      <c r="E3717" s="363">
        <v>180.09719432862801</v>
      </c>
      <c r="F3717" s="363">
        <v>0</v>
      </c>
      <c r="G3717" s="363">
        <v>0</v>
      </c>
      <c r="H3717" s="363">
        <v>0</v>
      </c>
      <c r="I3717" s="363">
        <v>0</v>
      </c>
      <c r="J3717" s="363">
        <v>0</v>
      </c>
      <c r="K3717" s="363">
        <v>32.738794803094301</v>
      </c>
    </row>
    <row r="3718" spans="1:11">
      <c r="A3718" s="361">
        <f t="shared" si="58"/>
        <v>45812</v>
      </c>
      <c r="B3718" s="362">
        <v>18</v>
      </c>
      <c r="C3718" s="363">
        <v>3862.9959089637905</v>
      </c>
      <c r="D3718" s="363">
        <v>0</v>
      </c>
      <c r="E3718" s="363">
        <v>151.11945852152002</v>
      </c>
      <c r="F3718" s="363">
        <v>0</v>
      </c>
      <c r="G3718" s="363">
        <v>0</v>
      </c>
      <c r="H3718" s="363">
        <v>0</v>
      </c>
      <c r="I3718" s="363">
        <v>0</v>
      </c>
      <c r="J3718" s="363">
        <v>0</v>
      </c>
      <c r="K3718" s="363">
        <v>0</v>
      </c>
    </row>
    <row r="3719" spans="1:11">
      <c r="A3719" s="361">
        <f t="shared" si="58"/>
        <v>45812</v>
      </c>
      <c r="B3719" s="362">
        <v>19</v>
      </c>
      <c r="C3719" s="363">
        <v>3842.6715959860603</v>
      </c>
      <c r="D3719" s="363">
        <v>0</v>
      </c>
      <c r="E3719" s="363">
        <v>152.57243219174802</v>
      </c>
      <c r="F3719" s="363">
        <v>0</v>
      </c>
      <c r="G3719" s="363">
        <v>0</v>
      </c>
      <c r="H3719" s="363">
        <v>0</v>
      </c>
      <c r="I3719" s="363">
        <v>0</v>
      </c>
      <c r="J3719" s="363">
        <v>0</v>
      </c>
      <c r="K3719" s="363">
        <v>0</v>
      </c>
    </row>
    <row r="3720" spans="1:11">
      <c r="A3720" s="361">
        <f t="shared" si="58"/>
        <v>45812</v>
      </c>
      <c r="B3720" s="362">
        <v>20</v>
      </c>
      <c r="C3720" s="363">
        <v>3901.5095098887305</v>
      </c>
      <c r="D3720" s="363">
        <v>0</v>
      </c>
      <c r="E3720" s="363">
        <v>161.125775942671</v>
      </c>
      <c r="F3720" s="363">
        <v>0</v>
      </c>
      <c r="G3720" s="363">
        <v>0</v>
      </c>
      <c r="H3720" s="363">
        <v>0</v>
      </c>
      <c r="I3720" s="363">
        <v>0</v>
      </c>
      <c r="J3720" s="363">
        <v>0</v>
      </c>
      <c r="K3720" s="363">
        <v>5.1767822880303491</v>
      </c>
    </row>
    <row r="3721" spans="1:11">
      <c r="A3721" s="361">
        <f t="shared" si="58"/>
        <v>45812</v>
      </c>
      <c r="B3721" s="362">
        <v>21</v>
      </c>
      <c r="C3721" s="363">
        <v>9487.1825046379217</v>
      </c>
      <c r="D3721" s="363">
        <v>0</v>
      </c>
      <c r="E3721" s="363">
        <v>270.46720617960699</v>
      </c>
      <c r="F3721" s="363">
        <v>0</v>
      </c>
      <c r="G3721" s="363">
        <v>0</v>
      </c>
      <c r="H3721" s="363">
        <v>0</v>
      </c>
      <c r="I3721" s="363">
        <v>1915.04120405607</v>
      </c>
      <c r="J3721" s="363">
        <v>0</v>
      </c>
      <c r="K3721" s="363">
        <v>0</v>
      </c>
    </row>
    <row r="3722" spans="1:11">
      <c r="A3722" s="361">
        <f t="shared" si="58"/>
        <v>45812</v>
      </c>
      <c r="B3722" s="362">
        <v>22</v>
      </c>
      <c r="C3722" s="363">
        <v>11901.2996406129</v>
      </c>
      <c r="D3722" s="363">
        <v>0</v>
      </c>
      <c r="E3722" s="363">
        <v>0</v>
      </c>
      <c r="F3722" s="363">
        <v>0</v>
      </c>
      <c r="G3722" s="363">
        <v>0</v>
      </c>
      <c r="H3722" s="363">
        <v>0</v>
      </c>
      <c r="I3722" s="363">
        <v>4811.2698540445499</v>
      </c>
      <c r="J3722" s="363">
        <v>0</v>
      </c>
      <c r="K3722" s="363">
        <v>0</v>
      </c>
    </row>
    <row r="3723" spans="1:11">
      <c r="A3723" s="361">
        <f t="shared" si="58"/>
        <v>45812</v>
      </c>
      <c r="B3723" s="362">
        <v>23</v>
      </c>
      <c r="C3723" s="363">
        <v>12263.927348801</v>
      </c>
      <c r="D3723" s="363">
        <v>0</v>
      </c>
      <c r="E3723" s="363">
        <v>0</v>
      </c>
      <c r="F3723" s="363">
        <v>2505.5027</v>
      </c>
      <c r="G3723" s="363">
        <v>0</v>
      </c>
      <c r="H3723" s="363">
        <v>0</v>
      </c>
      <c r="I3723" s="363">
        <v>2362.3062139936897</v>
      </c>
      <c r="J3723" s="363">
        <v>0</v>
      </c>
      <c r="K3723" s="363">
        <v>0</v>
      </c>
    </row>
    <row r="3724" spans="1:11">
      <c r="A3724" s="361">
        <f t="shared" si="58"/>
        <v>45813</v>
      </c>
      <c r="B3724" s="362">
        <v>0</v>
      </c>
      <c r="C3724" s="363">
        <v>12269.522818036201</v>
      </c>
      <c r="D3724" s="363">
        <v>0</v>
      </c>
      <c r="E3724" s="363">
        <v>0</v>
      </c>
      <c r="F3724" s="363">
        <v>0</v>
      </c>
      <c r="G3724" s="363">
        <v>0</v>
      </c>
      <c r="H3724" s="363">
        <v>0</v>
      </c>
      <c r="I3724" s="363">
        <v>4367.417511269271</v>
      </c>
      <c r="J3724" s="363">
        <v>0</v>
      </c>
      <c r="K3724" s="363">
        <v>0</v>
      </c>
    </row>
    <row r="3725" spans="1:11">
      <c r="A3725" s="361">
        <f t="shared" si="58"/>
        <v>45813</v>
      </c>
      <c r="B3725" s="362">
        <v>1</v>
      </c>
      <c r="C3725" s="363">
        <v>12276.5860391159</v>
      </c>
      <c r="D3725" s="363">
        <v>0</v>
      </c>
      <c r="E3725" s="363">
        <v>0</v>
      </c>
      <c r="F3725" s="363">
        <v>0</v>
      </c>
      <c r="G3725" s="363">
        <v>0</v>
      </c>
      <c r="H3725" s="363">
        <v>0</v>
      </c>
      <c r="I3725" s="363">
        <v>5023.3210952170002</v>
      </c>
      <c r="J3725" s="363">
        <v>0</v>
      </c>
      <c r="K3725" s="363">
        <v>0</v>
      </c>
    </row>
    <row r="3726" spans="1:11">
      <c r="A3726" s="361">
        <f t="shared" si="58"/>
        <v>45813</v>
      </c>
      <c r="B3726" s="362">
        <v>2</v>
      </c>
      <c r="C3726" s="363">
        <v>8915.8927544591297</v>
      </c>
      <c r="D3726" s="363">
        <v>0</v>
      </c>
      <c r="E3726" s="363">
        <v>0</v>
      </c>
      <c r="F3726" s="363">
        <v>0</v>
      </c>
      <c r="G3726" s="363">
        <v>0</v>
      </c>
      <c r="H3726" s="363">
        <v>0</v>
      </c>
      <c r="I3726" s="363">
        <v>3776.4197189418405</v>
      </c>
      <c r="J3726" s="363">
        <v>0</v>
      </c>
      <c r="K3726" s="363">
        <v>65.640000259689799</v>
      </c>
    </row>
    <row r="3727" spans="1:11">
      <c r="A3727" s="361">
        <f t="shared" si="58"/>
        <v>45813</v>
      </c>
      <c r="B3727" s="362">
        <v>3</v>
      </c>
      <c r="C3727" s="363">
        <v>5299.5075828450208</v>
      </c>
      <c r="D3727" s="363">
        <v>0</v>
      </c>
      <c r="E3727" s="363">
        <v>0</v>
      </c>
      <c r="F3727" s="363">
        <v>0</v>
      </c>
      <c r="G3727" s="363">
        <v>0</v>
      </c>
      <c r="H3727" s="363">
        <v>0</v>
      </c>
      <c r="I3727" s="363">
        <v>3083.8245699980703</v>
      </c>
      <c r="J3727" s="363">
        <v>0</v>
      </c>
      <c r="K3727" s="363">
        <v>65.881228691892687</v>
      </c>
    </row>
    <row r="3728" spans="1:11">
      <c r="A3728" s="361">
        <f t="shared" si="58"/>
        <v>45813</v>
      </c>
      <c r="B3728" s="362">
        <v>4</v>
      </c>
      <c r="C3728" s="363">
        <v>8658.8417361526408</v>
      </c>
      <c r="D3728" s="363">
        <v>0</v>
      </c>
      <c r="E3728" s="363">
        <v>0</v>
      </c>
      <c r="F3728" s="363">
        <v>0</v>
      </c>
      <c r="G3728" s="363">
        <v>0</v>
      </c>
      <c r="H3728" s="363">
        <v>0</v>
      </c>
      <c r="I3728" s="363">
        <v>2166.02943004397</v>
      </c>
      <c r="J3728" s="363">
        <v>0</v>
      </c>
      <c r="K3728" s="363">
        <v>506.27336783054199</v>
      </c>
    </row>
    <row r="3729" spans="1:11">
      <c r="A3729" s="361">
        <f t="shared" si="58"/>
        <v>45813</v>
      </c>
      <c r="B3729" s="362">
        <v>5</v>
      </c>
      <c r="C3729" s="363">
        <v>10170.383478753802</v>
      </c>
      <c r="D3729" s="363">
        <v>0</v>
      </c>
      <c r="E3729" s="363">
        <v>0</v>
      </c>
      <c r="F3729" s="363">
        <v>0</v>
      </c>
      <c r="G3729" s="363">
        <v>0</v>
      </c>
      <c r="H3729" s="363">
        <v>0</v>
      </c>
      <c r="I3729" s="363">
        <v>1616.1863341339899</v>
      </c>
      <c r="J3729" s="363">
        <v>0</v>
      </c>
      <c r="K3729" s="363">
        <v>66.918443820837098</v>
      </c>
    </row>
    <row r="3730" spans="1:11">
      <c r="A3730" s="361">
        <f t="shared" si="58"/>
        <v>45813</v>
      </c>
      <c r="B3730" s="362">
        <v>6</v>
      </c>
      <c r="C3730" s="363">
        <v>5524.6144188160406</v>
      </c>
      <c r="D3730" s="363">
        <v>0</v>
      </c>
      <c r="E3730" s="363">
        <v>0</v>
      </c>
      <c r="F3730" s="363">
        <v>1083.7547</v>
      </c>
      <c r="G3730" s="363">
        <v>0</v>
      </c>
      <c r="H3730" s="363">
        <v>0</v>
      </c>
      <c r="I3730" s="363">
        <v>1554.5561342373901</v>
      </c>
      <c r="J3730" s="363">
        <v>0</v>
      </c>
      <c r="K3730" s="363">
        <v>238.66568068820101</v>
      </c>
    </row>
    <row r="3731" spans="1:11">
      <c r="A3731" s="361">
        <f t="shared" si="58"/>
        <v>45813</v>
      </c>
      <c r="B3731" s="362">
        <v>7</v>
      </c>
      <c r="C3731" s="363">
        <v>5401.8353984271907</v>
      </c>
      <c r="D3731" s="363">
        <v>0</v>
      </c>
      <c r="E3731" s="363">
        <v>0</v>
      </c>
      <c r="F3731" s="363">
        <v>0</v>
      </c>
      <c r="G3731" s="363">
        <v>0</v>
      </c>
      <c r="H3731" s="363">
        <v>0</v>
      </c>
      <c r="I3731" s="363">
        <v>2495.8241298252001</v>
      </c>
      <c r="J3731" s="363">
        <v>0</v>
      </c>
      <c r="K3731" s="363">
        <v>1121.45943791234</v>
      </c>
    </row>
    <row r="3732" spans="1:11">
      <c r="A3732" s="361">
        <f t="shared" si="58"/>
        <v>45813</v>
      </c>
      <c r="B3732" s="362">
        <v>8</v>
      </c>
      <c r="C3732" s="363">
        <v>5468.9931655519904</v>
      </c>
      <c r="D3732" s="363">
        <v>0</v>
      </c>
      <c r="E3732" s="363">
        <v>0</v>
      </c>
      <c r="F3732" s="363">
        <v>0</v>
      </c>
      <c r="G3732" s="363">
        <v>0</v>
      </c>
      <c r="H3732" s="363">
        <v>0</v>
      </c>
      <c r="I3732" s="363">
        <v>2550.3063062636802</v>
      </c>
      <c r="J3732" s="363">
        <v>0</v>
      </c>
      <c r="K3732" s="363">
        <v>630.37736713599804</v>
      </c>
    </row>
    <row r="3733" spans="1:11">
      <c r="A3733" s="361">
        <f t="shared" si="58"/>
        <v>45813</v>
      </c>
      <c r="B3733" s="362">
        <v>9</v>
      </c>
      <c r="C3733" s="363">
        <v>4962.82855953943</v>
      </c>
      <c r="D3733" s="363">
        <v>0</v>
      </c>
      <c r="E3733" s="363">
        <v>0</v>
      </c>
      <c r="F3733" s="363">
        <v>0</v>
      </c>
      <c r="G3733" s="363">
        <v>0</v>
      </c>
      <c r="H3733" s="363">
        <v>0</v>
      </c>
      <c r="I3733" s="363">
        <v>1116.49955578666</v>
      </c>
      <c r="J3733" s="363">
        <v>0</v>
      </c>
      <c r="K3733" s="363">
        <v>391.310715436527</v>
      </c>
    </row>
    <row r="3734" spans="1:11">
      <c r="A3734" s="361">
        <f t="shared" si="58"/>
        <v>45813</v>
      </c>
      <c r="B3734" s="362">
        <v>10</v>
      </c>
      <c r="C3734" s="363">
        <v>10485.3351717029</v>
      </c>
      <c r="D3734" s="363">
        <v>0</v>
      </c>
      <c r="E3734" s="363">
        <v>0</v>
      </c>
      <c r="F3734" s="363">
        <v>0</v>
      </c>
      <c r="G3734" s="363">
        <v>0</v>
      </c>
      <c r="H3734" s="363">
        <v>0</v>
      </c>
      <c r="I3734" s="363">
        <v>2524.7135775849001</v>
      </c>
      <c r="J3734" s="363">
        <v>0</v>
      </c>
      <c r="K3734" s="363">
        <v>552.10456523332107</v>
      </c>
    </row>
    <row r="3735" spans="1:11">
      <c r="A3735" s="361">
        <f t="shared" si="58"/>
        <v>45813</v>
      </c>
      <c r="B3735" s="362">
        <v>11</v>
      </c>
      <c r="C3735" s="363">
        <v>10958.2595380396</v>
      </c>
      <c r="D3735" s="363">
        <v>0</v>
      </c>
      <c r="E3735" s="363">
        <v>100.03497697569401</v>
      </c>
      <c r="F3735" s="363">
        <v>0</v>
      </c>
      <c r="G3735" s="363">
        <v>0</v>
      </c>
      <c r="H3735" s="363">
        <v>0</v>
      </c>
      <c r="I3735" s="363">
        <v>3279.54679690393</v>
      </c>
      <c r="J3735" s="363">
        <v>0</v>
      </c>
      <c r="K3735" s="363">
        <v>555.97569091541902</v>
      </c>
    </row>
    <row r="3736" spans="1:11">
      <c r="A3736" s="361">
        <f t="shared" si="58"/>
        <v>45813</v>
      </c>
      <c r="B3736" s="362">
        <v>12</v>
      </c>
      <c r="C3736" s="363">
        <v>11008.3504337288</v>
      </c>
      <c r="D3736" s="363">
        <v>0</v>
      </c>
      <c r="E3736" s="363">
        <v>379.513470076565</v>
      </c>
      <c r="F3736" s="363">
        <v>0</v>
      </c>
      <c r="G3736" s="363">
        <v>0</v>
      </c>
      <c r="H3736" s="363">
        <v>0</v>
      </c>
      <c r="I3736" s="363">
        <v>2548.7143523197701</v>
      </c>
      <c r="J3736" s="363">
        <v>0</v>
      </c>
      <c r="K3736" s="363">
        <v>560.86949974369304</v>
      </c>
    </row>
    <row r="3737" spans="1:11">
      <c r="A3737" s="361">
        <f t="shared" si="58"/>
        <v>45813</v>
      </c>
      <c r="B3737" s="362">
        <v>13</v>
      </c>
      <c r="C3737" s="363">
        <v>7716.3771008592103</v>
      </c>
      <c r="D3737" s="363">
        <v>0</v>
      </c>
      <c r="E3737" s="363">
        <v>346.05663648624403</v>
      </c>
      <c r="F3737" s="363">
        <v>0</v>
      </c>
      <c r="G3737" s="363">
        <v>0</v>
      </c>
      <c r="H3737" s="363">
        <v>0</v>
      </c>
      <c r="I3737" s="363">
        <v>825.81441723464911</v>
      </c>
      <c r="J3737" s="363">
        <v>0</v>
      </c>
      <c r="K3737" s="363">
        <v>1393.7347960192899</v>
      </c>
    </row>
    <row r="3738" spans="1:11">
      <c r="A3738" s="361">
        <f t="shared" si="58"/>
        <v>45813</v>
      </c>
      <c r="B3738" s="362">
        <v>14</v>
      </c>
      <c r="C3738" s="363">
        <v>7903.2392637489393</v>
      </c>
      <c r="D3738" s="363">
        <v>0</v>
      </c>
      <c r="E3738" s="363">
        <v>305.14309485055503</v>
      </c>
      <c r="F3738" s="363">
        <v>0</v>
      </c>
      <c r="G3738" s="363">
        <v>0</v>
      </c>
      <c r="H3738" s="363">
        <v>0</v>
      </c>
      <c r="I3738" s="363">
        <v>1517.8149084397601</v>
      </c>
      <c r="J3738" s="363">
        <v>0</v>
      </c>
      <c r="K3738" s="363">
        <v>500.20092030743604</v>
      </c>
    </row>
    <row r="3739" spans="1:11">
      <c r="A3739" s="361">
        <f t="shared" si="58"/>
        <v>45813</v>
      </c>
      <c r="B3739" s="362">
        <v>15</v>
      </c>
      <c r="C3739" s="363">
        <v>7502.3690956999908</v>
      </c>
      <c r="D3739" s="363">
        <v>0</v>
      </c>
      <c r="E3739" s="363">
        <v>289.03883769178503</v>
      </c>
      <c r="F3739" s="363">
        <v>0</v>
      </c>
      <c r="G3739" s="363">
        <v>0</v>
      </c>
      <c r="H3739" s="363">
        <v>0</v>
      </c>
      <c r="I3739" s="363">
        <v>1146.0507351229201</v>
      </c>
      <c r="J3739" s="363">
        <v>0</v>
      </c>
      <c r="K3739" s="363">
        <v>205.51552201685999</v>
      </c>
    </row>
    <row r="3740" spans="1:11">
      <c r="A3740" s="361">
        <f t="shared" si="58"/>
        <v>45813</v>
      </c>
      <c r="B3740" s="362">
        <v>16</v>
      </c>
      <c r="C3740" s="363">
        <v>7521.6498940032407</v>
      </c>
      <c r="D3740" s="363">
        <v>0</v>
      </c>
      <c r="E3740" s="363">
        <v>296.28172990095402</v>
      </c>
      <c r="F3740" s="363">
        <v>0</v>
      </c>
      <c r="G3740" s="363">
        <v>0</v>
      </c>
      <c r="H3740" s="363">
        <v>0</v>
      </c>
      <c r="I3740" s="363">
        <v>1266.06248876632</v>
      </c>
      <c r="J3740" s="363">
        <v>0</v>
      </c>
      <c r="K3740" s="363">
        <v>205.58485086367</v>
      </c>
    </row>
    <row r="3741" spans="1:11">
      <c r="A3741" s="361">
        <f t="shared" si="58"/>
        <v>45813</v>
      </c>
      <c r="B3741" s="362">
        <v>17</v>
      </c>
      <c r="C3741" s="363">
        <v>7008.1350454521507</v>
      </c>
      <c r="D3741" s="363">
        <v>0</v>
      </c>
      <c r="E3741" s="363">
        <v>298.35154351942299</v>
      </c>
      <c r="F3741" s="363">
        <v>0</v>
      </c>
      <c r="G3741" s="363">
        <v>0</v>
      </c>
      <c r="H3741" s="363">
        <v>0</v>
      </c>
      <c r="I3741" s="363">
        <v>1004.6823546349</v>
      </c>
      <c r="J3741" s="363">
        <v>0</v>
      </c>
      <c r="K3741" s="363">
        <v>206.56822456696602</v>
      </c>
    </row>
    <row r="3742" spans="1:11">
      <c r="A3742" s="361">
        <f t="shared" si="58"/>
        <v>45813</v>
      </c>
      <c r="B3742" s="362">
        <v>18</v>
      </c>
      <c r="C3742" s="363">
        <v>6704.7181817463697</v>
      </c>
      <c r="D3742" s="363">
        <v>0</v>
      </c>
      <c r="E3742" s="363">
        <v>254.64180653753002</v>
      </c>
      <c r="F3742" s="363">
        <v>45.2226</v>
      </c>
      <c r="G3742" s="363">
        <v>0</v>
      </c>
      <c r="H3742" s="363">
        <v>0</v>
      </c>
      <c r="I3742" s="363">
        <v>664.30337352426307</v>
      </c>
      <c r="J3742" s="363">
        <v>0</v>
      </c>
      <c r="K3742" s="363">
        <v>0</v>
      </c>
    </row>
    <row r="3743" spans="1:11">
      <c r="A3743" s="361">
        <f t="shared" si="58"/>
        <v>45813</v>
      </c>
      <c r="B3743" s="362">
        <v>19</v>
      </c>
      <c r="C3743" s="363">
        <v>6700.0244351896599</v>
      </c>
      <c r="D3743" s="363">
        <v>0</v>
      </c>
      <c r="E3743" s="363">
        <v>254.25466903802902</v>
      </c>
      <c r="F3743" s="363">
        <v>0</v>
      </c>
      <c r="G3743" s="363">
        <v>0</v>
      </c>
      <c r="H3743" s="363">
        <v>0</v>
      </c>
      <c r="I3743" s="363">
        <v>280.552786853957</v>
      </c>
      <c r="J3743" s="363">
        <v>0</v>
      </c>
      <c r="K3743" s="363">
        <v>0</v>
      </c>
    </row>
    <row r="3744" spans="1:11">
      <c r="A3744" s="361">
        <f t="shared" si="58"/>
        <v>45813</v>
      </c>
      <c r="B3744" s="362">
        <v>20</v>
      </c>
      <c r="C3744" s="363">
        <v>7326.9544610381909</v>
      </c>
      <c r="D3744" s="363">
        <v>0</v>
      </c>
      <c r="E3744" s="363">
        <v>254.16315159703802</v>
      </c>
      <c r="F3744" s="363">
        <v>0</v>
      </c>
      <c r="G3744" s="363">
        <v>0</v>
      </c>
      <c r="H3744" s="363">
        <v>0</v>
      </c>
      <c r="I3744" s="363">
        <v>352.00265996871508</v>
      </c>
      <c r="J3744" s="363">
        <v>0</v>
      </c>
      <c r="K3744" s="363">
        <v>0</v>
      </c>
    </row>
    <row r="3745" spans="1:11">
      <c r="A3745" s="361">
        <f t="shared" si="58"/>
        <v>45813</v>
      </c>
      <c r="B3745" s="362">
        <v>21</v>
      </c>
      <c r="C3745" s="363">
        <v>14566.879028119802</v>
      </c>
      <c r="D3745" s="363">
        <v>0</v>
      </c>
      <c r="E3745" s="363">
        <v>198.12523407222901</v>
      </c>
      <c r="F3745" s="363">
        <v>225.7843</v>
      </c>
      <c r="G3745" s="363">
        <v>0</v>
      </c>
      <c r="H3745" s="363">
        <v>0</v>
      </c>
      <c r="I3745" s="363">
        <v>2288.50749762647</v>
      </c>
      <c r="J3745" s="363">
        <v>0</v>
      </c>
      <c r="K3745" s="363">
        <v>56.114939020194797</v>
      </c>
    </row>
    <row r="3746" spans="1:11">
      <c r="A3746" s="361">
        <f t="shared" si="58"/>
        <v>45813</v>
      </c>
      <c r="B3746" s="362">
        <v>22</v>
      </c>
      <c r="C3746" s="363">
        <v>18795.802767286797</v>
      </c>
      <c r="D3746" s="363">
        <v>0</v>
      </c>
      <c r="E3746" s="363">
        <v>0</v>
      </c>
      <c r="F3746" s="363">
        <v>0</v>
      </c>
      <c r="G3746" s="363">
        <v>0</v>
      </c>
      <c r="H3746" s="363">
        <v>0</v>
      </c>
      <c r="I3746" s="363">
        <v>1653.9785994741601</v>
      </c>
      <c r="J3746" s="363">
        <v>0</v>
      </c>
      <c r="K3746" s="363">
        <v>0</v>
      </c>
    </row>
    <row r="3747" spans="1:11">
      <c r="A3747" s="361">
        <f t="shared" si="58"/>
        <v>45813</v>
      </c>
      <c r="B3747" s="362">
        <v>23</v>
      </c>
      <c r="C3747" s="363">
        <v>16833.0701090076</v>
      </c>
      <c r="D3747" s="363">
        <v>0</v>
      </c>
      <c r="E3747" s="363">
        <v>0</v>
      </c>
      <c r="F3747" s="363">
        <v>0</v>
      </c>
      <c r="G3747" s="363">
        <v>0</v>
      </c>
      <c r="H3747" s="363">
        <v>0</v>
      </c>
      <c r="I3747" s="363">
        <v>902.52220703320404</v>
      </c>
      <c r="J3747" s="363">
        <v>0</v>
      </c>
      <c r="K3747" s="363">
        <v>0</v>
      </c>
    </row>
    <row r="3748" spans="1:11">
      <c r="A3748" s="361">
        <f t="shared" si="58"/>
        <v>45814</v>
      </c>
      <c r="B3748" s="362">
        <v>0</v>
      </c>
      <c r="C3748" s="363">
        <v>31635.322309379699</v>
      </c>
      <c r="D3748" s="363">
        <v>0</v>
      </c>
      <c r="E3748" s="363">
        <v>0</v>
      </c>
      <c r="F3748" s="363">
        <v>154.799765473316</v>
      </c>
      <c r="G3748" s="363">
        <v>0</v>
      </c>
      <c r="H3748" s="363">
        <v>0</v>
      </c>
      <c r="I3748" s="363">
        <v>3469.7889955211103</v>
      </c>
      <c r="J3748" s="363">
        <v>0</v>
      </c>
      <c r="K3748" s="363">
        <v>0</v>
      </c>
    </row>
    <row r="3749" spans="1:11">
      <c r="A3749" s="361">
        <f t="shared" si="58"/>
        <v>45814</v>
      </c>
      <c r="B3749" s="362">
        <v>1</v>
      </c>
      <c r="C3749" s="363">
        <v>31169.860380265702</v>
      </c>
      <c r="D3749" s="363">
        <v>0</v>
      </c>
      <c r="E3749" s="363">
        <v>0</v>
      </c>
      <c r="F3749" s="363">
        <v>831.48546547331603</v>
      </c>
      <c r="G3749" s="363">
        <v>0</v>
      </c>
      <c r="H3749" s="363">
        <v>0</v>
      </c>
      <c r="I3749" s="363">
        <v>5070.7709830266303</v>
      </c>
      <c r="J3749" s="363">
        <v>0</v>
      </c>
      <c r="K3749" s="363">
        <v>0</v>
      </c>
    </row>
    <row r="3750" spans="1:11">
      <c r="A3750" s="361">
        <f t="shared" si="58"/>
        <v>45814</v>
      </c>
      <c r="B3750" s="362">
        <v>2</v>
      </c>
      <c r="C3750" s="363">
        <v>30670.8688552249</v>
      </c>
      <c r="D3750" s="363">
        <v>0</v>
      </c>
      <c r="E3750" s="363">
        <v>0</v>
      </c>
      <c r="F3750" s="363">
        <v>1057.0466654733202</v>
      </c>
      <c r="G3750" s="363">
        <v>0</v>
      </c>
      <c r="H3750" s="363">
        <v>0</v>
      </c>
      <c r="I3750" s="363">
        <v>5567.5626847227404</v>
      </c>
      <c r="J3750" s="363">
        <v>0</v>
      </c>
      <c r="K3750" s="363">
        <v>0</v>
      </c>
    </row>
    <row r="3751" spans="1:11">
      <c r="A3751" s="361">
        <f t="shared" si="58"/>
        <v>45814</v>
      </c>
      <c r="B3751" s="362">
        <v>3</v>
      </c>
      <c r="C3751" s="363">
        <v>16886.4509422585</v>
      </c>
      <c r="D3751" s="363">
        <v>0</v>
      </c>
      <c r="E3751" s="363">
        <v>0</v>
      </c>
      <c r="F3751" s="363">
        <v>711.0222</v>
      </c>
      <c r="G3751" s="363">
        <v>0</v>
      </c>
      <c r="H3751" s="363">
        <v>0</v>
      </c>
      <c r="I3751" s="363">
        <v>5715.0652532365502</v>
      </c>
      <c r="J3751" s="363">
        <v>0</v>
      </c>
      <c r="K3751" s="363">
        <v>0</v>
      </c>
    </row>
    <row r="3752" spans="1:11">
      <c r="A3752" s="361">
        <f t="shared" si="58"/>
        <v>45814</v>
      </c>
      <c r="B3752" s="362">
        <v>4</v>
      </c>
      <c r="C3752" s="363">
        <v>14019.5896711277</v>
      </c>
      <c r="D3752" s="363">
        <v>0</v>
      </c>
      <c r="E3752" s="363">
        <v>0</v>
      </c>
      <c r="F3752" s="363">
        <v>860.18990000000008</v>
      </c>
      <c r="G3752" s="363">
        <v>0</v>
      </c>
      <c r="H3752" s="363">
        <v>0</v>
      </c>
      <c r="I3752" s="363">
        <v>4521.5745869873708</v>
      </c>
      <c r="J3752" s="363">
        <v>0</v>
      </c>
      <c r="K3752" s="363">
        <v>69.082875640401596</v>
      </c>
    </row>
    <row r="3753" spans="1:11">
      <c r="A3753" s="361">
        <f t="shared" si="58"/>
        <v>45814</v>
      </c>
      <c r="B3753" s="362">
        <v>5</v>
      </c>
      <c r="C3753" s="363">
        <v>13982.797754596901</v>
      </c>
      <c r="D3753" s="363">
        <v>0</v>
      </c>
      <c r="E3753" s="363">
        <v>0</v>
      </c>
      <c r="F3753" s="363">
        <v>1228.8427000000001</v>
      </c>
      <c r="G3753" s="363">
        <v>0</v>
      </c>
      <c r="H3753" s="363">
        <v>0</v>
      </c>
      <c r="I3753" s="363">
        <v>2403.5569639796599</v>
      </c>
      <c r="J3753" s="363">
        <v>0</v>
      </c>
      <c r="K3753" s="363">
        <v>70.056529151708403</v>
      </c>
    </row>
    <row r="3754" spans="1:11">
      <c r="A3754" s="361">
        <f t="shared" si="58"/>
        <v>45814</v>
      </c>
      <c r="B3754" s="362">
        <v>6</v>
      </c>
      <c r="C3754" s="363">
        <v>14757.303356470002</v>
      </c>
      <c r="D3754" s="363">
        <v>0</v>
      </c>
      <c r="E3754" s="363">
        <v>0</v>
      </c>
      <c r="F3754" s="363">
        <v>275.86439999999999</v>
      </c>
      <c r="G3754" s="363">
        <v>0</v>
      </c>
      <c r="H3754" s="363">
        <v>0</v>
      </c>
      <c r="I3754" s="363">
        <v>2698.6499575961302</v>
      </c>
      <c r="J3754" s="363">
        <v>0</v>
      </c>
      <c r="K3754" s="363">
        <v>61.709290569156494</v>
      </c>
    </row>
    <row r="3755" spans="1:11">
      <c r="A3755" s="361">
        <f t="shared" si="58"/>
        <v>45814</v>
      </c>
      <c r="B3755" s="362">
        <v>7</v>
      </c>
      <c r="C3755" s="363">
        <v>8967.2870883237811</v>
      </c>
      <c r="D3755" s="363">
        <v>0</v>
      </c>
      <c r="E3755" s="363">
        <v>0</v>
      </c>
      <c r="F3755" s="363">
        <v>215.41930000000002</v>
      </c>
      <c r="G3755" s="363">
        <v>0</v>
      </c>
      <c r="H3755" s="363">
        <v>0</v>
      </c>
      <c r="I3755" s="363">
        <v>1441.0539923507702</v>
      </c>
      <c r="J3755" s="363">
        <v>0</v>
      </c>
      <c r="K3755" s="363">
        <v>311.66881418154401</v>
      </c>
    </row>
    <row r="3756" spans="1:11">
      <c r="A3756" s="361">
        <f t="shared" si="58"/>
        <v>45814</v>
      </c>
      <c r="B3756" s="362">
        <v>8</v>
      </c>
      <c r="C3756" s="363">
        <v>8915.92263142708</v>
      </c>
      <c r="D3756" s="363">
        <v>0</v>
      </c>
      <c r="E3756" s="363">
        <v>0</v>
      </c>
      <c r="F3756" s="363">
        <v>215.41930000000002</v>
      </c>
      <c r="G3756" s="363">
        <v>0</v>
      </c>
      <c r="H3756" s="363">
        <v>0</v>
      </c>
      <c r="I3756" s="363">
        <v>1356.7467675676503</v>
      </c>
      <c r="J3756" s="363">
        <v>0</v>
      </c>
      <c r="K3756" s="363">
        <v>323.26111228193901</v>
      </c>
    </row>
    <row r="3757" spans="1:11">
      <c r="A3757" s="361">
        <f t="shared" si="58"/>
        <v>45814</v>
      </c>
      <c r="B3757" s="362">
        <v>9</v>
      </c>
      <c r="C3757" s="363">
        <v>8952.5185853965704</v>
      </c>
      <c r="D3757" s="363">
        <v>0</v>
      </c>
      <c r="E3757" s="363">
        <v>0</v>
      </c>
      <c r="F3757" s="363">
        <v>646.25830000000008</v>
      </c>
      <c r="G3757" s="363">
        <v>0</v>
      </c>
      <c r="H3757" s="363">
        <v>0</v>
      </c>
      <c r="I3757" s="363">
        <v>1705.8297427658001</v>
      </c>
      <c r="J3757" s="363">
        <v>0</v>
      </c>
      <c r="K3757" s="363">
        <v>309.26658386643402</v>
      </c>
    </row>
    <row r="3758" spans="1:11">
      <c r="A3758" s="361">
        <f t="shared" si="58"/>
        <v>45814</v>
      </c>
      <c r="B3758" s="362">
        <v>10</v>
      </c>
      <c r="C3758" s="363">
        <v>7860.5343843620303</v>
      </c>
      <c r="D3758" s="363">
        <v>0</v>
      </c>
      <c r="E3758" s="363">
        <v>0</v>
      </c>
      <c r="F3758" s="363">
        <v>677.40730000000008</v>
      </c>
      <c r="G3758" s="363">
        <v>0</v>
      </c>
      <c r="H3758" s="363">
        <v>4866.2848841272707</v>
      </c>
      <c r="I3758" s="363">
        <v>584.42664719663605</v>
      </c>
      <c r="J3758" s="363">
        <v>0</v>
      </c>
      <c r="K3758" s="363">
        <v>98.038684848208291</v>
      </c>
    </row>
    <row r="3759" spans="1:11">
      <c r="A3759" s="361">
        <f t="shared" si="58"/>
        <v>45814</v>
      </c>
      <c r="B3759" s="362">
        <v>11</v>
      </c>
      <c r="C3759" s="363">
        <v>7599.3406514648905</v>
      </c>
      <c r="D3759" s="363">
        <v>0</v>
      </c>
      <c r="E3759" s="363">
        <v>214.59485334968102</v>
      </c>
      <c r="F3759" s="363">
        <v>0</v>
      </c>
      <c r="G3759" s="363">
        <v>14092.1025435151</v>
      </c>
      <c r="H3759" s="363">
        <v>5772.1214555995793</v>
      </c>
      <c r="I3759" s="363">
        <v>270.13635535809101</v>
      </c>
      <c r="J3759" s="363">
        <v>0</v>
      </c>
      <c r="K3759" s="363">
        <v>494.24684285383898</v>
      </c>
    </row>
    <row r="3760" spans="1:11">
      <c r="A3760" s="361">
        <f t="shared" si="58"/>
        <v>45814</v>
      </c>
      <c r="B3760" s="362">
        <v>12</v>
      </c>
      <c r="C3760" s="363">
        <v>6610.5739681207897</v>
      </c>
      <c r="D3760" s="363">
        <v>0</v>
      </c>
      <c r="E3760" s="363">
        <v>154.937186846461</v>
      </c>
      <c r="F3760" s="363">
        <v>0</v>
      </c>
      <c r="G3760" s="363">
        <v>0</v>
      </c>
      <c r="H3760" s="363">
        <v>1854.0681918867303</v>
      </c>
      <c r="I3760" s="363">
        <v>596.46465284846101</v>
      </c>
      <c r="J3760" s="363">
        <v>0</v>
      </c>
      <c r="K3760" s="363">
        <v>356.49249375007804</v>
      </c>
    </row>
    <row r="3761" spans="1:11">
      <c r="A3761" s="361">
        <f t="shared" si="58"/>
        <v>45814</v>
      </c>
      <c r="B3761" s="362">
        <v>13</v>
      </c>
      <c r="C3761" s="363">
        <v>6346.3517482384505</v>
      </c>
      <c r="D3761" s="363">
        <v>0</v>
      </c>
      <c r="E3761" s="363">
        <v>154.872623582919</v>
      </c>
      <c r="F3761" s="363">
        <v>0</v>
      </c>
      <c r="G3761" s="363">
        <v>0</v>
      </c>
      <c r="H3761" s="363">
        <v>0</v>
      </c>
      <c r="I3761" s="363">
        <v>548.56108256461198</v>
      </c>
      <c r="J3761" s="363">
        <v>0</v>
      </c>
      <c r="K3761" s="363">
        <v>465.55164445865603</v>
      </c>
    </row>
    <row r="3762" spans="1:11">
      <c r="A3762" s="361">
        <f t="shared" si="58"/>
        <v>45814</v>
      </c>
      <c r="B3762" s="362">
        <v>14</v>
      </c>
      <c r="C3762" s="363">
        <v>4423.1748684496597</v>
      </c>
      <c r="D3762" s="363">
        <v>0</v>
      </c>
      <c r="E3762" s="363">
        <v>154.98857223747001</v>
      </c>
      <c r="F3762" s="363">
        <v>0</v>
      </c>
      <c r="G3762" s="363">
        <v>0</v>
      </c>
      <c r="H3762" s="363">
        <v>0</v>
      </c>
      <c r="I3762" s="363">
        <v>475.45523052572906</v>
      </c>
      <c r="J3762" s="363">
        <v>0</v>
      </c>
      <c r="K3762" s="363">
        <v>600.84234947766902</v>
      </c>
    </row>
    <row r="3763" spans="1:11">
      <c r="A3763" s="361">
        <f t="shared" si="58"/>
        <v>45814</v>
      </c>
      <c r="B3763" s="362">
        <v>15</v>
      </c>
      <c r="C3763" s="363">
        <v>3892.41221932813</v>
      </c>
      <c r="D3763" s="363">
        <v>0</v>
      </c>
      <c r="E3763" s="363">
        <v>96.467316130215011</v>
      </c>
      <c r="F3763" s="363">
        <v>0</v>
      </c>
      <c r="G3763" s="363">
        <v>0</v>
      </c>
      <c r="H3763" s="363">
        <v>0</v>
      </c>
      <c r="I3763" s="363">
        <v>0</v>
      </c>
      <c r="J3763" s="363">
        <v>0</v>
      </c>
      <c r="K3763" s="363">
        <v>63.198226478551902</v>
      </c>
    </row>
    <row r="3764" spans="1:11">
      <c r="A3764" s="361">
        <f t="shared" si="58"/>
        <v>45814</v>
      </c>
      <c r="B3764" s="362">
        <v>16</v>
      </c>
      <c r="C3764" s="363">
        <v>4219.9902137065201</v>
      </c>
      <c r="D3764" s="363">
        <v>0</v>
      </c>
      <c r="E3764" s="363">
        <v>154.43105920002102</v>
      </c>
      <c r="F3764" s="363">
        <v>0</v>
      </c>
      <c r="G3764" s="363">
        <v>0</v>
      </c>
      <c r="H3764" s="363">
        <v>0</v>
      </c>
      <c r="I3764" s="363">
        <v>266.01276711734499</v>
      </c>
      <c r="J3764" s="363">
        <v>0</v>
      </c>
      <c r="K3764" s="363">
        <v>146.25653917167102</v>
      </c>
    </row>
    <row r="3765" spans="1:11">
      <c r="A3765" s="361">
        <f t="shared" si="58"/>
        <v>45814</v>
      </c>
      <c r="B3765" s="362">
        <v>17</v>
      </c>
      <c r="C3765" s="363">
        <v>4737.6227419336001</v>
      </c>
      <c r="D3765" s="363">
        <v>0</v>
      </c>
      <c r="E3765" s="363">
        <v>248.14569930923301</v>
      </c>
      <c r="F3765" s="363">
        <v>0</v>
      </c>
      <c r="G3765" s="363">
        <v>0</v>
      </c>
      <c r="H3765" s="363">
        <v>0</v>
      </c>
      <c r="I3765" s="363">
        <v>0</v>
      </c>
      <c r="J3765" s="363">
        <v>0</v>
      </c>
      <c r="K3765" s="363">
        <v>363.29439886971102</v>
      </c>
    </row>
    <row r="3766" spans="1:11">
      <c r="A3766" s="361">
        <f t="shared" si="58"/>
        <v>45814</v>
      </c>
      <c r="B3766" s="362">
        <v>18</v>
      </c>
      <c r="C3766" s="363">
        <v>5268.7718020804396</v>
      </c>
      <c r="D3766" s="363">
        <v>0</v>
      </c>
      <c r="E3766" s="363">
        <v>240.113879615564</v>
      </c>
      <c r="F3766" s="363">
        <v>0</v>
      </c>
      <c r="G3766" s="363">
        <v>0</v>
      </c>
      <c r="H3766" s="363">
        <v>808.95234285129902</v>
      </c>
      <c r="I3766" s="363">
        <v>590.01773337250404</v>
      </c>
      <c r="J3766" s="363">
        <v>0</v>
      </c>
      <c r="K3766" s="363">
        <v>117.79310186131001</v>
      </c>
    </row>
    <row r="3767" spans="1:11">
      <c r="A3767" s="361">
        <f t="shared" si="58"/>
        <v>45814</v>
      </c>
      <c r="B3767" s="362">
        <v>19</v>
      </c>
      <c r="C3767" s="363">
        <v>4965.3010811045697</v>
      </c>
      <c r="D3767" s="363">
        <v>0</v>
      </c>
      <c r="E3767" s="363">
        <v>254.28486526791701</v>
      </c>
      <c r="F3767" s="363">
        <v>0</v>
      </c>
      <c r="G3767" s="363">
        <v>0</v>
      </c>
      <c r="H3767" s="363">
        <v>5620.7926913624115</v>
      </c>
      <c r="I3767" s="363">
        <v>2259.54385105137</v>
      </c>
      <c r="J3767" s="363">
        <v>0</v>
      </c>
      <c r="K3767" s="363">
        <v>117.949119214769</v>
      </c>
    </row>
    <row r="3768" spans="1:11">
      <c r="A3768" s="361">
        <f t="shared" si="58"/>
        <v>45814</v>
      </c>
      <c r="B3768" s="362">
        <v>20</v>
      </c>
      <c r="C3768" s="363">
        <v>4772.3537040888705</v>
      </c>
      <c r="D3768" s="363">
        <v>0</v>
      </c>
      <c r="E3768" s="363">
        <v>273.46338365627901</v>
      </c>
      <c r="F3768" s="363">
        <v>0</v>
      </c>
      <c r="G3768" s="363">
        <v>0</v>
      </c>
      <c r="H3768" s="363">
        <v>2143.0843873301501</v>
      </c>
      <c r="I3768" s="363">
        <v>2846.3583640881607</v>
      </c>
      <c r="J3768" s="363">
        <v>0</v>
      </c>
      <c r="K3768" s="363">
        <v>118.677200197576</v>
      </c>
    </row>
    <row r="3769" spans="1:11">
      <c r="A3769" s="361">
        <f t="shared" si="58"/>
        <v>45814</v>
      </c>
      <c r="B3769" s="362">
        <v>21</v>
      </c>
      <c r="C3769" s="363">
        <v>12156.377366439301</v>
      </c>
      <c r="D3769" s="363">
        <v>0</v>
      </c>
      <c r="E3769" s="363">
        <v>0</v>
      </c>
      <c r="F3769" s="363">
        <v>0</v>
      </c>
      <c r="G3769" s="363">
        <v>0</v>
      </c>
      <c r="H3769" s="363">
        <v>0</v>
      </c>
      <c r="I3769" s="363">
        <v>966.34251408618513</v>
      </c>
      <c r="J3769" s="363">
        <v>0</v>
      </c>
      <c r="K3769" s="363">
        <v>0</v>
      </c>
    </row>
    <row r="3770" spans="1:11">
      <c r="A3770" s="361">
        <f t="shared" si="58"/>
        <v>45814</v>
      </c>
      <c r="B3770" s="362">
        <v>22</v>
      </c>
      <c r="C3770" s="363">
        <v>15568.853108002801</v>
      </c>
      <c r="D3770" s="363">
        <v>0</v>
      </c>
      <c r="E3770" s="363">
        <v>0</v>
      </c>
      <c r="F3770" s="363">
        <v>620.8528</v>
      </c>
      <c r="G3770" s="363">
        <v>0</v>
      </c>
      <c r="H3770" s="363">
        <v>0</v>
      </c>
      <c r="I3770" s="363">
        <v>1260.58318279835</v>
      </c>
      <c r="J3770" s="363">
        <v>0</v>
      </c>
      <c r="K3770" s="363">
        <v>0</v>
      </c>
    </row>
    <row r="3771" spans="1:11">
      <c r="A3771" s="361">
        <f t="shared" si="58"/>
        <v>45814</v>
      </c>
      <c r="B3771" s="362">
        <v>23</v>
      </c>
      <c r="C3771" s="363">
        <v>14010.9532583174</v>
      </c>
      <c r="D3771" s="363">
        <v>0</v>
      </c>
      <c r="E3771" s="363">
        <v>0</v>
      </c>
      <c r="F3771" s="363">
        <v>0</v>
      </c>
      <c r="G3771" s="363">
        <v>0</v>
      </c>
      <c r="H3771" s="363">
        <v>0</v>
      </c>
      <c r="I3771" s="363">
        <v>1692.4386852005903</v>
      </c>
      <c r="J3771" s="363">
        <v>0</v>
      </c>
      <c r="K3771" s="363">
        <v>0</v>
      </c>
    </row>
    <row r="3772" spans="1:11">
      <c r="A3772" s="361">
        <f t="shared" si="58"/>
        <v>45815</v>
      </c>
      <c r="B3772" s="362">
        <v>0</v>
      </c>
      <c r="C3772" s="363">
        <v>13509.042509284502</v>
      </c>
      <c r="D3772" s="363">
        <v>0</v>
      </c>
      <c r="E3772" s="363">
        <v>0</v>
      </c>
      <c r="F3772" s="363">
        <v>0</v>
      </c>
      <c r="G3772" s="363">
        <v>0</v>
      </c>
      <c r="H3772" s="363">
        <v>7197.2566521541303</v>
      </c>
      <c r="I3772" s="363">
        <v>6667.9018555470302</v>
      </c>
      <c r="J3772" s="363">
        <v>0</v>
      </c>
      <c r="K3772" s="363">
        <v>0</v>
      </c>
    </row>
    <row r="3773" spans="1:11">
      <c r="A3773" s="361">
        <f t="shared" si="58"/>
        <v>45815</v>
      </c>
      <c r="B3773" s="362">
        <v>1</v>
      </c>
      <c r="C3773" s="363">
        <v>14545.894495392</v>
      </c>
      <c r="D3773" s="363">
        <v>0</v>
      </c>
      <c r="E3773" s="363">
        <v>0</v>
      </c>
      <c r="F3773" s="363">
        <v>0</v>
      </c>
      <c r="G3773" s="363">
        <v>0</v>
      </c>
      <c r="H3773" s="363">
        <v>848.29017410981805</v>
      </c>
      <c r="I3773" s="363">
        <v>11118.200428489401</v>
      </c>
      <c r="J3773" s="363">
        <v>0</v>
      </c>
      <c r="K3773" s="363">
        <v>0</v>
      </c>
    </row>
    <row r="3774" spans="1:11">
      <c r="A3774" s="361">
        <f t="shared" si="58"/>
        <v>45815</v>
      </c>
      <c r="B3774" s="362">
        <v>2</v>
      </c>
      <c r="C3774" s="363">
        <v>13791.4371632245</v>
      </c>
      <c r="D3774" s="363">
        <v>0</v>
      </c>
      <c r="E3774" s="363">
        <v>0</v>
      </c>
      <c r="F3774" s="363">
        <v>0</v>
      </c>
      <c r="G3774" s="363">
        <v>0</v>
      </c>
      <c r="H3774" s="363">
        <v>0</v>
      </c>
      <c r="I3774" s="363">
        <v>5076.140913220871</v>
      </c>
      <c r="J3774" s="363">
        <v>0</v>
      </c>
      <c r="K3774" s="363">
        <v>0</v>
      </c>
    </row>
    <row r="3775" spans="1:11">
      <c r="A3775" s="361">
        <f t="shared" si="58"/>
        <v>45815</v>
      </c>
      <c r="B3775" s="362">
        <v>3</v>
      </c>
      <c r="C3775" s="363">
        <v>12784.5281632028</v>
      </c>
      <c r="D3775" s="363">
        <v>0</v>
      </c>
      <c r="E3775" s="363">
        <v>0</v>
      </c>
      <c r="F3775" s="363">
        <v>0</v>
      </c>
      <c r="G3775" s="363">
        <v>0</v>
      </c>
      <c r="H3775" s="363">
        <v>0</v>
      </c>
      <c r="I3775" s="363">
        <v>1945.2819339633502</v>
      </c>
      <c r="J3775" s="363">
        <v>0</v>
      </c>
      <c r="K3775" s="363">
        <v>169.86600612661601</v>
      </c>
    </row>
    <row r="3776" spans="1:11">
      <c r="A3776" s="361">
        <f t="shared" si="58"/>
        <v>45815</v>
      </c>
      <c r="B3776" s="362">
        <v>4</v>
      </c>
      <c r="C3776" s="363">
        <v>12517.5002898151</v>
      </c>
      <c r="D3776" s="363">
        <v>0</v>
      </c>
      <c r="E3776" s="363">
        <v>0</v>
      </c>
      <c r="F3776" s="363">
        <v>0</v>
      </c>
      <c r="G3776" s="363">
        <v>0</v>
      </c>
      <c r="H3776" s="363">
        <v>0</v>
      </c>
      <c r="I3776" s="363">
        <v>0</v>
      </c>
      <c r="J3776" s="363">
        <v>0</v>
      </c>
      <c r="K3776" s="363">
        <v>169.40903210858102</v>
      </c>
    </row>
    <row r="3777" spans="1:11">
      <c r="A3777" s="361">
        <f t="shared" si="58"/>
        <v>45815</v>
      </c>
      <c r="B3777" s="362">
        <v>5</v>
      </c>
      <c r="C3777" s="363">
        <v>12713.3159241752</v>
      </c>
      <c r="D3777" s="363">
        <v>0</v>
      </c>
      <c r="E3777" s="363">
        <v>0</v>
      </c>
      <c r="F3777" s="363">
        <v>0</v>
      </c>
      <c r="G3777" s="363">
        <v>0</v>
      </c>
      <c r="H3777" s="363">
        <v>0</v>
      </c>
      <c r="I3777" s="363">
        <v>888.69264306405012</v>
      </c>
      <c r="J3777" s="363">
        <v>0</v>
      </c>
      <c r="K3777" s="363">
        <v>0</v>
      </c>
    </row>
    <row r="3778" spans="1:11">
      <c r="A3778" s="361">
        <f t="shared" si="58"/>
        <v>45815</v>
      </c>
      <c r="B3778" s="362">
        <v>6</v>
      </c>
      <c r="C3778" s="363">
        <v>7982.674343733931</v>
      </c>
      <c r="D3778" s="363">
        <v>0</v>
      </c>
      <c r="E3778" s="363">
        <v>0</v>
      </c>
      <c r="F3778" s="363">
        <v>0</v>
      </c>
      <c r="G3778" s="363">
        <v>0</v>
      </c>
      <c r="H3778" s="363">
        <v>0</v>
      </c>
      <c r="I3778" s="363">
        <v>0</v>
      </c>
      <c r="J3778" s="363">
        <v>0</v>
      </c>
      <c r="K3778" s="363">
        <v>0</v>
      </c>
    </row>
    <row r="3779" spans="1:11">
      <c r="A3779" s="361">
        <f t="shared" si="58"/>
        <v>45815</v>
      </c>
      <c r="B3779" s="362">
        <v>7</v>
      </c>
      <c r="C3779" s="363">
        <v>7285.8592955839913</v>
      </c>
      <c r="D3779" s="363">
        <v>0</v>
      </c>
      <c r="E3779" s="363">
        <v>0</v>
      </c>
      <c r="F3779" s="363">
        <v>81.646200000000007</v>
      </c>
      <c r="G3779" s="363">
        <v>0</v>
      </c>
      <c r="H3779" s="363">
        <v>0</v>
      </c>
      <c r="I3779" s="363">
        <v>328.63077409879099</v>
      </c>
      <c r="J3779" s="363">
        <v>0</v>
      </c>
      <c r="K3779" s="363">
        <v>0</v>
      </c>
    </row>
    <row r="3780" spans="1:11">
      <c r="A3780" s="361">
        <f t="shared" si="58"/>
        <v>45815</v>
      </c>
      <c r="B3780" s="362">
        <v>8</v>
      </c>
      <c r="C3780" s="363">
        <v>4608.1922297502106</v>
      </c>
      <c r="D3780" s="363">
        <v>0</v>
      </c>
      <c r="E3780" s="363">
        <v>0</v>
      </c>
      <c r="F3780" s="363">
        <v>0</v>
      </c>
      <c r="G3780" s="363">
        <v>0</v>
      </c>
      <c r="H3780" s="363">
        <v>0</v>
      </c>
      <c r="I3780" s="363">
        <v>3959.8876865432699</v>
      </c>
      <c r="J3780" s="363">
        <v>0</v>
      </c>
      <c r="K3780" s="363">
        <v>514.28367831328296</v>
      </c>
    </row>
    <row r="3781" spans="1:11">
      <c r="A3781" s="361">
        <f t="shared" ref="A3781:A3844" si="59">IF(B3781=0,A3780+1,A3780)</f>
        <v>45815</v>
      </c>
      <c r="B3781" s="362">
        <v>9</v>
      </c>
      <c r="C3781" s="363">
        <v>4129.7288938350703</v>
      </c>
      <c r="D3781" s="363">
        <v>0</v>
      </c>
      <c r="E3781" s="363">
        <v>0</v>
      </c>
      <c r="F3781" s="363">
        <v>0</v>
      </c>
      <c r="G3781" s="363">
        <v>0</v>
      </c>
      <c r="H3781" s="363">
        <v>0</v>
      </c>
      <c r="I3781" s="363">
        <v>3865.2190787846398</v>
      </c>
      <c r="J3781" s="363">
        <v>0</v>
      </c>
      <c r="K3781" s="363">
        <v>260.38361834751299</v>
      </c>
    </row>
    <row r="3782" spans="1:11">
      <c r="A3782" s="361">
        <f t="shared" si="59"/>
        <v>45815</v>
      </c>
      <c r="B3782" s="362">
        <v>10</v>
      </c>
      <c r="C3782" s="363">
        <v>4135.8771299240107</v>
      </c>
      <c r="D3782" s="363">
        <v>0</v>
      </c>
      <c r="E3782" s="363">
        <v>0</v>
      </c>
      <c r="F3782" s="363">
        <v>0</v>
      </c>
      <c r="G3782" s="363">
        <v>0</v>
      </c>
      <c r="H3782" s="363">
        <v>0</v>
      </c>
      <c r="I3782" s="363">
        <v>1098.71393139151</v>
      </c>
      <c r="J3782" s="363">
        <v>0</v>
      </c>
      <c r="K3782" s="363">
        <v>260.59880398066605</v>
      </c>
    </row>
    <row r="3783" spans="1:11">
      <c r="A3783" s="361">
        <f t="shared" si="59"/>
        <v>45815</v>
      </c>
      <c r="B3783" s="362">
        <v>11</v>
      </c>
      <c r="C3783" s="363">
        <v>3374.1703976210201</v>
      </c>
      <c r="D3783" s="363">
        <v>0</v>
      </c>
      <c r="E3783" s="363">
        <v>0</v>
      </c>
      <c r="F3783" s="363">
        <v>0</v>
      </c>
      <c r="G3783" s="363">
        <v>0</v>
      </c>
      <c r="H3783" s="363">
        <v>0</v>
      </c>
      <c r="I3783" s="363">
        <v>296.73947364339301</v>
      </c>
      <c r="J3783" s="363">
        <v>0</v>
      </c>
      <c r="K3783" s="363">
        <v>0</v>
      </c>
    </row>
    <row r="3784" spans="1:11">
      <c r="A3784" s="361">
        <f t="shared" si="59"/>
        <v>45815</v>
      </c>
      <c r="B3784" s="362">
        <v>12</v>
      </c>
      <c r="C3784" s="363">
        <v>77.22873872655309</v>
      </c>
      <c r="D3784" s="363">
        <v>0</v>
      </c>
      <c r="E3784" s="363">
        <v>0</v>
      </c>
      <c r="F3784" s="363">
        <v>0</v>
      </c>
      <c r="G3784" s="363">
        <v>0</v>
      </c>
      <c r="H3784" s="363">
        <v>0</v>
      </c>
      <c r="I3784" s="363">
        <v>526.08518971283206</v>
      </c>
      <c r="J3784" s="363">
        <v>0</v>
      </c>
      <c r="K3784" s="363">
        <v>0</v>
      </c>
    </row>
    <row r="3785" spans="1:11">
      <c r="A3785" s="361">
        <f t="shared" si="59"/>
        <v>45815</v>
      </c>
      <c r="B3785" s="362">
        <v>13</v>
      </c>
      <c r="C3785" s="363">
        <v>21.404270543928899</v>
      </c>
      <c r="D3785" s="363">
        <v>0</v>
      </c>
      <c r="E3785" s="363">
        <v>0</v>
      </c>
      <c r="F3785" s="363">
        <v>0</v>
      </c>
      <c r="G3785" s="363">
        <v>0</v>
      </c>
      <c r="H3785" s="363">
        <v>0</v>
      </c>
      <c r="I3785" s="363">
        <v>447.81779269344901</v>
      </c>
      <c r="J3785" s="363">
        <v>0</v>
      </c>
      <c r="K3785" s="363">
        <v>0</v>
      </c>
    </row>
    <row r="3786" spans="1:11">
      <c r="A3786" s="361">
        <f t="shared" si="59"/>
        <v>45815</v>
      </c>
      <c r="B3786" s="362">
        <v>14</v>
      </c>
      <c r="C3786" s="363">
        <v>3.04088528060554</v>
      </c>
      <c r="D3786" s="363">
        <v>0</v>
      </c>
      <c r="E3786" s="363">
        <v>0</v>
      </c>
      <c r="F3786" s="363">
        <v>0</v>
      </c>
      <c r="G3786" s="363">
        <v>0</v>
      </c>
      <c r="H3786" s="363">
        <v>0</v>
      </c>
      <c r="I3786" s="363">
        <v>1001.3006848049801</v>
      </c>
      <c r="J3786" s="363">
        <v>0</v>
      </c>
      <c r="K3786" s="363">
        <v>0</v>
      </c>
    </row>
    <row r="3787" spans="1:11">
      <c r="A3787" s="361">
        <f t="shared" si="59"/>
        <v>45815</v>
      </c>
      <c r="B3787" s="362">
        <v>15</v>
      </c>
      <c r="C3787" s="363">
        <v>242.29332773999903</v>
      </c>
      <c r="D3787" s="363">
        <v>0</v>
      </c>
      <c r="E3787" s="363">
        <v>0</v>
      </c>
      <c r="F3787" s="363">
        <v>0</v>
      </c>
      <c r="G3787" s="363">
        <v>0</v>
      </c>
      <c r="H3787" s="363">
        <v>0</v>
      </c>
      <c r="I3787" s="363">
        <v>2282.9062985027699</v>
      </c>
      <c r="J3787" s="363">
        <v>0</v>
      </c>
      <c r="K3787" s="363">
        <v>532.15492410597005</v>
      </c>
    </row>
    <row r="3788" spans="1:11">
      <c r="A3788" s="361">
        <f t="shared" si="59"/>
        <v>45815</v>
      </c>
      <c r="B3788" s="362">
        <v>16</v>
      </c>
      <c r="C3788" s="363">
        <v>1063.18399189652</v>
      </c>
      <c r="D3788" s="363">
        <v>0</v>
      </c>
      <c r="E3788" s="363">
        <v>0</v>
      </c>
      <c r="F3788" s="363">
        <v>0</v>
      </c>
      <c r="G3788" s="363">
        <v>0</v>
      </c>
      <c r="H3788" s="363">
        <v>0</v>
      </c>
      <c r="I3788" s="363">
        <v>1887.0211012844502</v>
      </c>
      <c r="J3788" s="363">
        <v>0</v>
      </c>
      <c r="K3788" s="363">
        <v>1216.58312501828</v>
      </c>
    </row>
    <row r="3789" spans="1:11">
      <c r="A3789" s="361">
        <f t="shared" si="59"/>
        <v>45815</v>
      </c>
      <c r="B3789" s="362">
        <v>17</v>
      </c>
      <c r="C3789" s="363">
        <v>167.28314471009401</v>
      </c>
      <c r="D3789" s="363">
        <v>0</v>
      </c>
      <c r="E3789" s="363">
        <v>0</v>
      </c>
      <c r="F3789" s="363">
        <v>0</v>
      </c>
      <c r="G3789" s="363">
        <v>0</v>
      </c>
      <c r="H3789" s="363">
        <v>0</v>
      </c>
      <c r="I3789" s="363">
        <v>285.99863285999004</v>
      </c>
      <c r="J3789" s="363">
        <v>0</v>
      </c>
      <c r="K3789" s="363">
        <v>694.00604316620002</v>
      </c>
    </row>
    <row r="3790" spans="1:11">
      <c r="A3790" s="361">
        <f t="shared" si="59"/>
        <v>45815</v>
      </c>
      <c r="B3790" s="362">
        <v>18</v>
      </c>
      <c r="C3790" s="363">
        <v>22.158115459233898</v>
      </c>
      <c r="D3790" s="363">
        <v>0</v>
      </c>
      <c r="E3790" s="363">
        <v>0</v>
      </c>
      <c r="F3790" s="363">
        <v>0</v>
      </c>
      <c r="G3790" s="363">
        <v>0</v>
      </c>
      <c r="H3790" s="363">
        <v>0</v>
      </c>
      <c r="I3790" s="363">
        <v>279.64259979742309</v>
      </c>
      <c r="J3790" s="363">
        <v>0</v>
      </c>
      <c r="K3790" s="363">
        <v>0</v>
      </c>
    </row>
    <row r="3791" spans="1:11">
      <c r="A3791" s="361">
        <f t="shared" si="59"/>
        <v>45815</v>
      </c>
      <c r="B3791" s="362">
        <v>19</v>
      </c>
      <c r="C3791" s="363">
        <v>398.40373264221904</v>
      </c>
      <c r="D3791" s="363">
        <v>0</v>
      </c>
      <c r="E3791" s="363">
        <v>0</v>
      </c>
      <c r="F3791" s="363">
        <v>502.46530000000001</v>
      </c>
      <c r="G3791" s="363">
        <v>0</v>
      </c>
      <c r="H3791" s="363">
        <v>0</v>
      </c>
      <c r="I3791" s="363">
        <v>0</v>
      </c>
      <c r="J3791" s="363">
        <v>0</v>
      </c>
      <c r="K3791" s="363">
        <v>0</v>
      </c>
    </row>
    <row r="3792" spans="1:11">
      <c r="A3792" s="361">
        <f t="shared" si="59"/>
        <v>45815</v>
      </c>
      <c r="B3792" s="362">
        <v>20</v>
      </c>
      <c r="C3792" s="363">
        <v>3434.5288888726004</v>
      </c>
      <c r="D3792" s="363">
        <v>0</v>
      </c>
      <c r="E3792" s="363">
        <v>0</v>
      </c>
      <c r="F3792" s="363">
        <v>0</v>
      </c>
      <c r="G3792" s="363">
        <v>0</v>
      </c>
      <c r="H3792" s="363">
        <v>0</v>
      </c>
      <c r="I3792" s="363">
        <v>0</v>
      </c>
      <c r="J3792" s="363">
        <v>0</v>
      </c>
      <c r="K3792" s="363">
        <v>0</v>
      </c>
    </row>
    <row r="3793" spans="1:11">
      <c r="A3793" s="361">
        <f t="shared" si="59"/>
        <v>45815</v>
      </c>
      <c r="B3793" s="362">
        <v>21</v>
      </c>
      <c r="C3793" s="363">
        <v>3315.8167770492</v>
      </c>
      <c r="D3793" s="363">
        <v>0</v>
      </c>
      <c r="E3793" s="363">
        <v>0</v>
      </c>
      <c r="F3793" s="363">
        <v>0</v>
      </c>
      <c r="G3793" s="363">
        <v>0</v>
      </c>
      <c r="H3793" s="363">
        <v>0</v>
      </c>
      <c r="I3793" s="363">
        <v>197.26520852817103</v>
      </c>
      <c r="J3793" s="363">
        <v>0</v>
      </c>
      <c r="K3793" s="363">
        <v>0</v>
      </c>
    </row>
    <row r="3794" spans="1:11">
      <c r="A3794" s="361">
        <f t="shared" si="59"/>
        <v>45815</v>
      </c>
      <c r="B3794" s="362">
        <v>22</v>
      </c>
      <c r="C3794" s="363">
        <v>3229.6690847436103</v>
      </c>
      <c r="D3794" s="363">
        <v>0</v>
      </c>
      <c r="E3794" s="363">
        <v>0</v>
      </c>
      <c r="F3794" s="363">
        <v>0</v>
      </c>
      <c r="G3794" s="363">
        <v>0</v>
      </c>
      <c r="H3794" s="363">
        <v>0</v>
      </c>
      <c r="I3794" s="363">
        <v>0</v>
      </c>
      <c r="J3794" s="363">
        <v>0</v>
      </c>
      <c r="K3794" s="363">
        <v>0</v>
      </c>
    </row>
    <row r="3795" spans="1:11">
      <c r="A3795" s="361">
        <f t="shared" si="59"/>
        <v>45815</v>
      </c>
      <c r="B3795" s="362">
        <v>23</v>
      </c>
      <c r="C3795" s="363">
        <v>9248.3834574200009</v>
      </c>
      <c r="D3795" s="363">
        <v>0</v>
      </c>
      <c r="E3795" s="363">
        <v>0</v>
      </c>
      <c r="F3795" s="363">
        <v>89.721800000000002</v>
      </c>
      <c r="G3795" s="363">
        <v>0</v>
      </c>
      <c r="H3795" s="363">
        <v>0</v>
      </c>
      <c r="I3795" s="363">
        <v>0</v>
      </c>
      <c r="J3795" s="363">
        <v>0</v>
      </c>
      <c r="K3795" s="363">
        <v>0</v>
      </c>
    </row>
    <row r="3796" spans="1:11">
      <c r="A3796" s="361">
        <f t="shared" si="59"/>
        <v>45816</v>
      </c>
      <c r="B3796" s="362">
        <v>0</v>
      </c>
      <c r="C3796" s="363">
        <v>10222.189761702801</v>
      </c>
      <c r="D3796" s="363">
        <v>0</v>
      </c>
      <c r="E3796" s="363">
        <v>0</v>
      </c>
      <c r="F3796" s="363">
        <v>333.3494</v>
      </c>
      <c r="G3796" s="363">
        <v>589.37062235400106</v>
      </c>
      <c r="H3796" s="363">
        <v>0</v>
      </c>
      <c r="I3796" s="363">
        <v>0</v>
      </c>
      <c r="J3796" s="363">
        <v>0</v>
      </c>
      <c r="K3796" s="363">
        <v>0</v>
      </c>
    </row>
    <row r="3797" spans="1:11">
      <c r="A3797" s="361">
        <f t="shared" si="59"/>
        <v>45816</v>
      </c>
      <c r="B3797" s="362">
        <v>1</v>
      </c>
      <c r="C3797" s="363">
        <v>11028.2868516942</v>
      </c>
      <c r="D3797" s="363">
        <v>0</v>
      </c>
      <c r="E3797" s="363">
        <v>0</v>
      </c>
      <c r="F3797" s="363">
        <v>0</v>
      </c>
      <c r="G3797" s="363">
        <v>0</v>
      </c>
      <c r="H3797" s="363">
        <v>0</v>
      </c>
      <c r="I3797" s="363">
        <v>0</v>
      </c>
      <c r="J3797" s="363">
        <v>0</v>
      </c>
      <c r="K3797" s="363">
        <v>0</v>
      </c>
    </row>
    <row r="3798" spans="1:11">
      <c r="A3798" s="361">
        <f t="shared" si="59"/>
        <v>45816</v>
      </c>
      <c r="B3798" s="362">
        <v>2</v>
      </c>
      <c r="C3798" s="363">
        <v>10735.1091520481</v>
      </c>
      <c r="D3798" s="363">
        <v>0</v>
      </c>
      <c r="E3798" s="363">
        <v>0</v>
      </c>
      <c r="F3798" s="363">
        <v>0</v>
      </c>
      <c r="G3798" s="363">
        <v>0</v>
      </c>
      <c r="H3798" s="363">
        <v>0</v>
      </c>
      <c r="I3798" s="363">
        <v>0</v>
      </c>
      <c r="J3798" s="363">
        <v>0</v>
      </c>
      <c r="K3798" s="363">
        <v>0</v>
      </c>
    </row>
    <row r="3799" spans="1:11">
      <c r="A3799" s="361">
        <f t="shared" si="59"/>
        <v>45816</v>
      </c>
      <c r="B3799" s="362">
        <v>3</v>
      </c>
      <c r="C3799" s="363">
        <v>10732.2029481473</v>
      </c>
      <c r="D3799" s="363">
        <v>0</v>
      </c>
      <c r="E3799" s="363">
        <v>0</v>
      </c>
      <c r="F3799" s="363">
        <v>0</v>
      </c>
      <c r="G3799" s="363">
        <v>0</v>
      </c>
      <c r="H3799" s="363">
        <v>0</v>
      </c>
      <c r="I3799" s="363">
        <v>0</v>
      </c>
      <c r="J3799" s="363">
        <v>0</v>
      </c>
      <c r="K3799" s="363">
        <v>0</v>
      </c>
    </row>
    <row r="3800" spans="1:11">
      <c r="A3800" s="361">
        <f t="shared" si="59"/>
        <v>45816</v>
      </c>
      <c r="B3800" s="362">
        <v>4</v>
      </c>
      <c r="C3800" s="363">
        <v>10724.0161731685</v>
      </c>
      <c r="D3800" s="363">
        <v>0</v>
      </c>
      <c r="E3800" s="363">
        <v>0</v>
      </c>
      <c r="F3800" s="363">
        <v>0</v>
      </c>
      <c r="G3800" s="363">
        <v>0</v>
      </c>
      <c r="H3800" s="363">
        <v>0</v>
      </c>
      <c r="I3800" s="363">
        <v>0</v>
      </c>
      <c r="J3800" s="363">
        <v>0</v>
      </c>
      <c r="K3800" s="363">
        <v>0</v>
      </c>
    </row>
    <row r="3801" spans="1:11">
      <c r="A3801" s="361">
        <f t="shared" si="59"/>
        <v>45816</v>
      </c>
      <c r="B3801" s="362">
        <v>5</v>
      </c>
      <c r="C3801" s="363">
        <v>9158.928385668969</v>
      </c>
      <c r="D3801" s="363">
        <v>0</v>
      </c>
      <c r="E3801" s="363">
        <v>0</v>
      </c>
      <c r="F3801" s="363">
        <v>0</v>
      </c>
      <c r="G3801" s="363">
        <v>0</v>
      </c>
      <c r="H3801" s="363">
        <v>0</v>
      </c>
      <c r="I3801" s="363">
        <v>0</v>
      </c>
      <c r="J3801" s="363">
        <v>0</v>
      </c>
      <c r="K3801" s="363">
        <v>0</v>
      </c>
    </row>
    <row r="3802" spans="1:11">
      <c r="A3802" s="361">
        <f t="shared" si="59"/>
        <v>45816</v>
      </c>
      <c r="B3802" s="362">
        <v>6</v>
      </c>
      <c r="C3802" s="363">
        <v>9609.0983536356689</v>
      </c>
      <c r="D3802" s="363">
        <v>0</v>
      </c>
      <c r="E3802" s="363">
        <v>0</v>
      </c>
      <c r="F3802" s="363">
        <v>112.58620000000001</v>
      </c>
      <c r="G3802" s="363">
        <v>0</v>
      </c>
      <c r="H3802" s="363">
        <v>0</v>
      </c>
      <c r="I3802" s="363">
        <v>0</v>
      </c>
      <c r="J3802" s="363">
        <v>0</v>
      </c>
      <c r="K3802" s="363">
        <v>0</v>
      </c>
    </row>
    <row r="3803" spans="1:11">
      <c r="A3803" s="361">
        <f t="shared" si="59"/>
        <v>45816</v>
      </c>
      <c r="B3803" s="362">
        <v>7</v>
      </c>
      <c r="C3803" s="363">
        <v>9641.1703377292906</v>
      </c>
      <c r="D3803" s="363">
        <v>0</v>
      </c>
      <c r="E3803" s="363">
        <v>0</v>
      </c>
      <c r="F3803" s="363">
        <v>112.58620000000001</v>
      </c>
      <c r="G3803" s="363">
        <v>0</v>
      </c>
      <c r="H3803" s="363">
        <v>0</v>
      </c>
      <c r="I3803" s="363">
        <v>0</v>
      </c>
      <c r="J3803" s="363">
        <v>0</v>
      </c>
      <c r="K3803" s="363">
        <v>0</v>
      </c>
    </row>
    <row r="3804" spans="1:11">
      <c r="A3804" s="361">
        <f t="shared" si="59"/>
        <v>45816</v>
      </c>
      <c r="B3804" s="362">
        <v>8</v>
      </c>
      <c r="C3804" s="363">
        <v>9109.4385815354599</v>
      </c>
      <c r="D3804" s="363">
        <v>0</v>
      </c>
      <c r="E3804" s="363">
        <v>0</v>
      </c>
      <c r="F3804" s="363">
        <v>112.58620000000001</v>
      </c>
      <c r="G3804" s="363">
        <v>0</v>
      </c>
      <c r="H3804" s="363">
        <v>0</v>
      </c>
      <c r="I3804" s="363">
        <v>1164.2756447839602</v>
      </c>
      <c r="J3804" s="363">
        <v>0</v>
      </c>
      <c r="K3804" s="363">
        <v>0</v>
      </c>
    </row>
    <row r="3805" spans="1:11">
      <c r="A3805" s="361">
        <f t="shared" si="59"/>
        <v>45816</v>
      </c>
      <c r="B3805" s="362">
        <v>9</v>
      </c>
      <c r="C3805" s="363">
        <v>11361.904430783499</v>
      </c>
      <c r="D3805" s="363">
        <v>0</v>
      </c>
      <c r="E3805" s="363">
        <v>0</v>
      </c>
      <c r="F3805" s="363">
        <v>148.91470000000001</v>
      </c>
      <c r="G3805" s="363">
        <v>0</v>
      </c>
      <c r="H3805" s="363">
        <v>0</v>
      </c>
      <c r="I3805" s="363">
        <v>832.15664300038202</v>
      </c>
      <c r="J3805" s="363">
        <v>0</v>
      </c>
      <c r="K3805" s="363">
        <v>0</v>
      </c>
    </row>
    <row r="3806" spans="1:11">
      <c r="A3806" s="361">
        <f t="shared" si="59"/>
        <v>45816</v>
      </c>
      <c r="B3806" s="362">
        <v>10</v>
      </c>
      <c r="C3806" s="363">
        <v>10666.108768043699</v>
      </c>
      <c r="D3806" s="363">
        <v>0</v>
      </c>
      <c r="E3806" s="363">
        <v>0</v>
      </c>
      <c r="F3806" s="363">
        <v>148.91470000000001</v>
      </c>
      <c r="G3806" s="363">
        <v>0</v>
      </c>
      <c r="H3806" s="363">
        <v>0</v>
      </c>
      <c r="I3806" s="363">
        <v>258.071642736586</v>
      </c>
      <c r="J3806" s="363">
        <v>0</v>
      </c>
      <c r="K3806" s="363">
        <v>0</v>
      </c>
    </row>
    <row r="3807" spans="1:11">
      <c r="A3807" s="361">
        <f t="shared" si="59"/>
        <v>45816</v>
      </c>
      <c r="B3807" s="362">
        <v>11</v>
      </c>
      <c r="C3807" s="363">
        <v>10680.3551019077</v>
      </c>
      <c r="D3807" s="363">
        <v>0</v>
      </c>
      <c r="E3807" s="363">
        <v>0</v>
      </c>
      <c r="F3807" s="363">
        <v>148.91470000000001</v>
      </c>
      <c r="G3807" s="363">
        <v>0</v>
      </c>
      <c r="H3807" s="363">
        <v>0</v>
      </c>
      <c r="I3807" s="363">
        <v>538.92281762184905</v>
      </c>
      <c r="J3807" s="363">
        <v>0</v>
      </c>
      <c r="K3807" s="363">
        <v>0</v>
      </c>
    </row>
    <row r="3808" spans="1:11">
      <c r="A3808" s="361">
        <f t="shared" si="59"/>
        <v>45816</v>
      </c>
      <c r="B3808" s="362">
        <v>12</v>
      </c>
      <c r="C3808" s="363">
        <v>10663.4223547817</v>
      </c>
      <c r="D3808" s="363">
        <v>0</v>
      </c>
      <c r="E3808" s="363">
        <v>0</v>
      </c>
      <c r="F3808" s="363">
        <v>148.91470000000001</v>
      </c>
      <c r="G3808" s="363">
        <v>0</v>
      </c>
      <c r="H3808" s="363">
        <v>0</v>
      </c>
      <c r="I3808" s="363">
        <v>0</v>
      </c>
      <c r="J3808" s="363">
        <v>0</v>
      </c>
      <c r="K3808" s="363">
        <v>0</v>
      </c>
    </row>
    <row r="3809" spans="1:11">
      <c r="A3809" s="361">
        <f t="shared" si="59"/>
        <v>45816</v>
      </c>
      <c r="B3809" s="362">
        <v>13</v>
      </c>
      <c r="C3809" s="363">
        <v>7071.495480519091</v>
      </c>
      <c r="D3809" s="363">
        <v>0</v>
      </c>
      <c r="E3809" s="363">
        <v>0</v>
      </c>
      <c r="F3809" s="363">
        <v>58.914100000000005</v>
      </c>
      <c r="G3809" s="363">
        <v>0</v>
      </c>
      <c r="H3809" s="363">
        <v>0</v>
      </c>
      <c r="I3809" s="363">
        <v>762.90263023546197</v>
      </c>
      <c r="J3809" s="363">
        <v>0</v>
      </c>
      <c r="K3809" s="363">
        <v>0</v>
      </c>
    </row>
    <row r="3810" spans="1:11">
      <c r="A3810" s="361">
        <f t="shared" si="59"/>
        <v>45816</v>
      </c>
      <c r="B3810" s="362">
        <v>14</v>
      </c>
      <c r="C3810" s="363">
        <v>6994.0386347938802</v>
      </c>
      <c r="D3810" s="363">
        <v>0</v>
      </c>
      <c r="E3810" s="363">
        <v>0</v>
      </c>
      <c r="F3810" s="363">
        <v>58.914100000000005</v>
      </c>
      <c r="G3810" s="363">
        <v>0</v>
      </c>
      <c r="H3810" s="363">
        <v>0</v>
      </c>
      <c r="I3810" s="363">
        <v>1100.7225542782701</v>
      </c>
      <c r="J3810" s="363">
        <v>0</v>
      </c>
      <c r="K3810" s="363">
        <v>0</v>
      </c>
    </row>
    <row r="3811" spans="1:11">
      <c r="A3811" s="361">
        <f t="shared" si="59"/>
        <v>45816</v>
      </c>
      <c r="B3811" s="362">
        <v>15</v>
      </c>
      <c r="C3811" s="363">
        <v>6543.7531248306695</v>
      </c>
      <c r="D3811" s="363">
        <v>0</v>
      </c>
      <c r="E3811" s="363">
        <v>0</v>
      </c>
      <c r="F3811" s="363">
        <v>58.914100000000005</v>
      </c>
      <c r="G3811" s="363">
        <v>0</v>
      </c>
      <c r="H3811" s="363">
        <v>0</v>
      </c>
      <c r="I3811" s="363">
        <v>396.71660085969103</v>
      </c>
      <c r="J3811" s="363">
        <v>0</v>
      </c>
      <c r="K3811" s="363">
        <v>0</v>
      </c>
    </row>
    <row r="3812" spans="1:11">
      <c r="A3812" s="361">
        <f t="shared" si="59"/>
        <v>45816</v>
      </c>
      <c r="B3812" s="362">
        <v>16</v>
      </c>
      <c r="C3812" s="363">
        <v>6868.3111087361194</v>
      </c>
      <c r="D3812" s="363">
        <v>0</v>
      </c>
      <c r="E3812" s="363">
        <v>0</v>
      </c>
      <c r="F3812" s="363">
        <v>58.914100000000005</v>
      </c>
      <c r="G3812" s="363">
        <v>0</v>
      </c>
      <c r="H3812" s="363">
        <v>0</v>
      </c>
      <c r="I3812" s="363">
        <v>774.58285633682806</v>
      </c>
      <c r="J3812" s="363">
        <v>0</v>
      </c>
      <c r="K3812" s="363">
        <v>0</v>
      </c>
    </row>
    <row r="3813" spans="1:11">
      <c r="A3813" s="361">
        <f t="shared" si="59"/>
        <v>45816</v>
      </c>
      <c r="B3813" s="362">
        <v>17</v>
      </c>
      <c r="C3813" s="363">
        <v>3277.3331540637901</v>
      </c>
      <c r="D3813" s="363">
        <v>0</v>
      </c>
      <c r="E3813" s="363">
        <v>0</v>
      </c>
      <c r="F3813" s="363">
        <v>0</v>
      </c>
      <c r="G3813" s="363">
        <v>0</v>
      </c>
      <c r="H3813" s="363">
        <v>0</v>
      </c>
      <c r="I3813" s="363">
        <v>705.61880035409206</v>
      </c>
      <c r="J3813" s="363">
        <v>0</v>
      </c>
      <c r="K3813" s="363">
        <v>0</v>
      </c>
    </row>
    <row r="3814" spans="1:11">
      <c r="A3814" s="361">
        <f t="shared" si="59"/>
        <v>45816</v>
      </c>
      <c r="B3814" s="362">
        <v>18</v>
      </c>
      <c r="C3814" s="363">
        <v>1185.3119943533502</v>
      </c>
      <c r="D3814" s="363">
        <v>0</v>
      </c>
      <c r="E3814" s="363">
        <v>0</v>
      </c>
      <c r="F3814" s="363">
        <v>0</v>
      </c>
      <c r="G3814" s="363">
        <v>0</v>
      </c>
      <c r="H3814" s="363">
        <v>0</v>
      </c>
      <c r="I3814" s="363">
        <v>292.35850080327401</v>
      </c>
      <c r="J3814" s="363">
        <v>0</v>
      </c>
      <c r="K3814" s="363">
        <v>0</v>
      </c>
    </row>
    <row r="3815" spans="1:11">
      <c r="A3815" s="361">
        <f t="shared" si="59"/>
        <v>45816</v>
      </c>
      <c r="B3815" s="362">
        <v>19</v>
      </c>
      <c r="C3815" s="363">
        <v>768.79413769174903</v>
      </c>
      <c r="D3815" s="363">
        <v>0</v>
      </c>
      <c r="E3815" s="363">
        <v>0</v>
      </c>
      <c r="F3815" s="363">
        <v>0</v>
      </c>
      <c r="G3815" s="363">
        <v>0</v>
      </c>
      <c r="H3815" s="363">
        <v>0</v>
      </c>
      <c r="I3815" s="363">
        <v>490.01050565028703</v>
      </c>
      <c r="J3815" s="363">
        <v>0</v>
      </c>
      <c r="K3815" s="363">
        <v>0</v>
      </c>
    </row>
    <row r="3816" spans="1:11">
      <c r="A3816" s="361">
        <f t="shared" si="59"/>
        <v>45816</v>
      </c>
      <c r="B3816" s="362">
        <v>20</v>
      </c>
      <c r="C3816" s="363">
        <v>768.1962751974221</v>
      </c>
      <c r="D3816" s="363">
        <v>0</v>
      </c>
      <c r="E3816" s="363">
        <v>0</v>
      </c>
      <c r="F3816" s="363">
        <v>0</v>
      </c>
      <c r="G3816" s="363">
        <v>0</v>
      </c>
      <c r="H3816" s="363">
        <v>0</v>
      </c>
      <c r="I3816" s="363">
        <v>468.555632049314</v>
      </c>
      <c r="J3816" s="363">
        <v>0</v>
      </c>
      <c r="K3816" s="363">
        <v>0</v>
      </c>
    </row>
    <row r="3817" spans="1:11">
      <c r="A3817" s="361">
        <f t="shared" si="59"/>
        <v>45816</v>
      </c>
      <c r="B3817" s="362">
        <v>21</v>
      </c>
      <c r="C3817" s="363">
        <v>4176.9576444086006</v>
      </c>
      <c r="D3817" s="363">
        <v>0</v>
      </c>
      <c r="E3817" s="363">
        <v>0</v>
      </c>
      <c r="F3817" s="363">
        <v>0</v>
      </c>
      <c r="G3817" s="363">
        <v>0</v>
      </c>
      <c r="H3817" s="363">
        <v>0</v>
      </c>
      <c r="I3817" s="363">
        <v>844.49816714423901</v>
      </c>
      <c r="J3817" s="363">
        <v>0</v>
      </c>
      <c r="K3817" s="363">
        <v>0</v>
      </c>
    </row>
    <row r="3818" spans="1:11">
      <c r="A3818" s="361">
        <f t="shared" si="59"/>
        <v>45816</v>
      </c>
      <c r="B3818" s="362">
        <v>22</v>
      </c>
      <c r="C3818" s="363">
        <v>4313.2786770286602</v>
      </c>
      <c r="D3818" s="363">
        <v>0</v>
      </c>
      <c r="E3818" s="363">
        <v>0</v>
      </c>
      <c r="F3818" s="363">
        <v>0</v>
      </c>
      <c r="G3818" s="363">
        <v>0</v>
      </c>
      <c r="H3818" s="363">
        <v>0</v>
      </c>
      <c r="I3818" s="363">
        <v>1453.58481620159</v>
      </c>
      <c r="J3818" s="363">
        <v>0</v>
      </c>
      <c r="K3818" s="363">
        <v>0</v>
      </c>
    </row>
    <row r="3819" spans="1:11">
      <c r="A3819" s="361">
        <f t="shared" si="59"/>
        <v>45816</v>
      </c>
      <c r="B3819" s="362">
        <v>23</v>
      </c>
      <c r="C3819" s="363">
        <v>5017.9489233714103</v>
      </c>
      <c r="D3819" s="363">
        <v>0</v>
      </c>
      <c r="E3819" s="363">
        <v>0</v>
      </c>
      <c r="F3819" s="363">
        <v>0</v>
      </c>
      <c r="G3819" s="363">
        <v>0</v>
      </c>
      <c r="H3819" s="363">
        <v>0</v>
      </c>
      <c r="I3819" s="363">
        <v>1638.8011605402601</v>
      </c>
      <c r="J3819" s="363">
        <v>0</v>
      </c>
      <c r="K3819" s="363">
        <v>0</v>
      </c>
    </row>
    <row r="3820" spans="1:11">
      <c r="A3820" s="361">
        <f t="shared" si="59"/>
        <v>45817</v>
      </c>
      <c r="B3820" s="362">
        <v>0</v>
      </c>
      <c r="C3820" s="363">
        <v>10993.091300002799</v>
      </c>
      <c r="D3820" s="363">
        <v>0</v>
      </c>
      <c r="E3820" s="363">
        <v>0</v>
      </c>
      <c r="F3820" s="363">
        <v>340.51750000000004</v>
      </c>
      <c r="G3820" s="363">
        <v>0</v>
      </c>
      <c r="H3820" s="363">
        <v>0</v>
      </c>
      <c r="I3820" s="363">
        <v>2890.9312395595198</v>
      </c>
      <c r="J3820" s="363">
        <v>0</v>
      </c>
      <c r="K3820" s="363">
        <v>0</v>
      </c>
    </row>
    <row r="3821" spans="1:11">
      <c r="A3821" s="361">
        <f t="shared" si="59"/>
        <v>45817</v>
      </c>
      <c r="B3821" s="362">
        <v>1</v>
      </c>
      <c r="C3821" s="363">
        <v>9882.3536938590005</v>
      </c>
      <c r="D3821" s="363">
        <v>0</v>
      </c>
      <c r="E3821" s="363">
        <v>0</v>
      </c>
      <c r="F3821" s="363">
        <v>210.04690000000002</v>
      </c>
      <c r="G3821" s="363">
        <v>0</v>
      </c>
      <c r="H3821" s="363">
        <v>0</v>
      </c>
      <c r="I3821" s="363">
        <v>2223.2877759020803</v>
      </c>
      <c r="J3821" s="363">
        <v>0</v>
      </c>
      <c r="K3821" s="363">
        <v>0</v>
      </c>
    </row>
    <row r="3822" spans="1:11">
      <c r="A3822" s="361">
        <f t="shared" si="59"/>
        <v>45817</v>
      </c>
      <c r="B3822" s="362">
        <v>2</v>
      </c>
      <c r="C3822" s="363">
        <v>12081.072558063499</v>
      </c>
      <c r="D3822" s="363">
        <v>0</v>
      </c>
      <c r="E3822" s="363">
        <v>0</v>
      </c>
      <c r="F3822" s="363">
        <v>340.51750000000004</v>
      </c>
      <c r="G3822" s="363">
        <v>0</v>
      </c>
      <c r="H3822" s="363">
        <v>0</v>
      </c>
      <c r="I3822" s="363">
        <v>3420.7347131358301</v>
      </c>
      <c r="J3822" s="363">
        <v>0</v>
      </c>
      <c r="K3822" s="363">
        <v>0</v>
      </c>
    </row>
    <row r="3823" spans="1:11">
      <c r="A3823" s="361">
        <f t="shared" si="59"/>
        <v>45817</v>
      </c>
      <c r="B3823" s="362">
        <v>3</v>
      </c>
      <c r="C3823" s="363">
        <v>11325.8820636865</v>
      </c>
      <c r="D3823" s="363">
        <v>0</v>
      </c>
      <c r="E3823" s="363">
        <v>0</v>
      </c>
      <c r="F3823" s="363">
        <v>340.51750000000004</v>
      </c>
      <c r="G3823" s="363">
        <v>0</v>
      </c>
      <c r="H3823" s="363">
        <v>0</v>
      </c>
      <c r="I3823" s="363">
        <v>3295.3181971348099</v>
      </c>
      <c r="J3823" s="363">
        <v>0</v>
      </c>
      <c r="K3823" s="363">
        <v>0</v>
      </c>
    </row>
    <row r="3824" spans="1:11">
      <c r="A3824" s="361">
        <f t="shared" si="59"/>
        <v>45817</v>
      </c>
      <c r="B3824" s="362">
        <v>4</v>
      </c>
      <c r="C3824" s="363">
        <v>11433.3755824818</v>
      </c>
      <c r="D3824" s="363">
        <v>0</v>
      </c>
      <c r="E3824" s="363">
        <v>0</v>
      </c>
      <c r="F3824" s="363">
        <v>340.51750000000004</v>
      </c>
      <c r="G3824" s="363">
        <v>0</v>
      </c>
      <c r="H3824" s="363">
        <v>0</v>
      </c>
      <c r="I3824" s="363">
        <v>3611.4790098805602</v>
      </c>
      <c r="J3824" s="363">
        <v>0</v>
      </c>
      <c r="K3824" s="363">
        <v>0</v>
      </c>
    </row>
    <row r="3825" spans="1:11">
      <c r="A3825" s="361">
        <f t="shared" si="59"/>
        <v>45817</v>
      </c>
      <c r="B3825" s="362">
        <v>5</v>
      </c>
      <c r="C3825" s="363">
        <v>4909.83944107555</v>
      </c>
      <c r="D3825" s="363">
        <v>0</v>
      </c>
      <c r="E3825" s="363">
        <v>0</v>
      </c>
      <c r="F3825" s="363">
        <v>0</v>
      </c>
      <c r="G3825" s="363">
        <v>0</v>
      </c>
      <c r="H3825" s="363">
        <v>0</v>
      </c>
      <c r="I3825" s="363">
        <v>732.14656427962802</v>
      </c>
      <c r="J3825" s="363">
        <v>0</v>
      </c>
      <c r="K3825" s="363">
        <v>0</v>
      </c>
    </row>
    <row r="3826" spans="1:11">
      <c r="A3826" s="361">
        <f t="shared" si="59"/>
        <v>45817</v>
      </c>
      <c r="B3826" s="362">
        <v>6</v>
      </c>
      <c r="C3826" s="363">
        <v>3916.76026918348</v>
      </c>
      <c r="D3826" s="363">
        <v>0</v>
      </c>
      <c r="E3826" s="363">
        <v>0</v>
      </c>
      <c r="F3826" s="363">
        <v>0</v>
      </c>
      <c r="G3826" s="363">
        <v>0</v>
      </c>
      <c r="H3826" s="363">
        <v>0</v>
      </c>
      <c r="I3826" s="363">
        <v>988.47824194723603</v>
      </c>
      <c r="J3826" s="363">
        <v>0</v>
      </c>
      <c r="K3826" s="363">
        <v>0</v>
      </c>
    </row>
    <row r="3827" spans="1:11">
      <c r="A3827" s="361">
        <f t="shared" si="59"/>
        <v>45817</v>
      </c>
      <c r="B3827" s="362">
        <v>7</v>
      </c>
      <c r="C3827" s="363">
        <v>3375.9217220688902</v>
      </c>
      <c r="D3827" s="363">
        <v>0</v>
      </c>
      <c r="E3827" s="363">
        <v>0</v>
      </c>
      <c r="F3827" s="363">
        <v>0</v>
      </c>
      <c r="G3827" s="363">
        <v>0</v>
      </c>
      <c r="H3827" s="363">
        <v>0</v>
      </c>
      <c r="I3827" s="363">
        <v>2026.1568283699103</v>
      </c>
      <c r="J3827" s="363">
        <v>0</v>
      </c>
      <c r="K3827" s="363">
        <v>156.421210342422</v>
      </c>
    </row>
    <row r="3828" spans="1:11">
      <c r="A3828" s="361">
        <f t="shared" si="59"/>
        <v>45817</v>
      </c>
      <c r="B3828" s="362">
        <v>8</v>
      </c>
      <c r="C3828" s="363">
        <v>3378.6115468871099</v>
      </c>
      <c r="D3828" s="363">
        <v>0</v>
      </c>
      <c r="E3828" s="363">
        <v>0</v>
      </c>
      <c r="F3828" s="363">
        <v>1218.317</v>
      </c>
      <c r="G3828" s="363">
        <v>0</v>
      </c>
      <c r="H3828" s="363">
        <v>0</v>
      </c>
      <c r="I3828" s="363">
        <v>4422.5008064603398</v>
      </c>
      <c r="J3828" s="363">
        <v>0</v>
      </c>
      <c r="K3828" s="363">
        <v>156.255140083355</v>
      </c>
    </row>
    <row r="3829" spans="1:11">
      <c r="A3829" s="361">
        <f t="shared" si="59"/>
        <v>45817</v>
      </c>
      <c r="B3829" s="362">
        <v>9</v>
      </c>
      <c r="C3829" s="363">
        <v>862.47675887287505</v>
      </c>
      <c r="D3829" s="363">
        <v>0</v>
      </c>
      <c r="E3829" s="363">
        <v>136.93842652452699</v>
      </c>
      <c r="F3829" s="363">
        <v>0</v>
      </c>
      <c r="G3829" s="363">
        <v>0</v>
      </c>
      <c r="H3829" s="363">
        <v>0</v>
      </c>
      <c r="I3829" s="363">
        <v>346.30153701938906</v>
      </c>
      <c r="J3829" s="363">
        <v>0</v>
      </c>
      <c r="K3829" s="363">
        <v>127.77473294278201</v>
      </c>
    </row>
    <row r="3830" spans="1:11">
      <c r="A3830" s="361">
        <f t="shared" si="59"/>
        <v>45817</v>
      </c>
      <c r="B3830" s="362">
        <v>10</v>
      </c>
      <c r="C3830" s="363">
        <v>0</v>
      </c>
      <c r="D3830" s="363">
        <v>0</v>
      </c>
      <c r="E3830" s="363">
        <v>259.14518557520199</v>
      </c>
      <c r="F3830" s="363">
        <v>102.26440000000001</v>
      </c>
      <c r="G3830" s="363">
        <v>0</v>
      </c>
      <c r="H3830" s="363">
        <v>0</v>
      </c>
      <c r="I3830" s="363">
        <v>283.18049490491404</v>
      </c>
      <c r="J3830" s="363">
        <v>0</v>
      </c>
      <c r="K3830" s="363">
        <v>0</v>
      </c>
    </row>
    <row r="3831" spans="1:11">
      <c r="A3831" s="361">
        <f t="shared" si="59"/>
        <v>45817</v>
      </c>
      <c r="B3831" s="362">
        <v>11</v>
      </c>
      <c r="C3831" s="363">
        <v>0</v>
      </c>
      <c r="D3831" s="363">
        <v>0</v>
      </c>
      <c r="E3831" s="363">
        <v>279.63491375030401</v>
      </c>
      <c r="F3831" s="363">
        <v>6.8176000000000005</v>
      </c>
      <c r="G3831" s="363">
        <v>0</v>
      </c>
      <c r="H3831" s="363">
        <v>0</v>
      </c>
      <c r="I3831" s="363">
        <v>436.34036795961703</v>
      </c>
      <c r="J3831" s="363">
        <v>0</v>
      </c>
      <c r="K3831" s="363">
        <v>0</v>
      </c>
    </row>
    <row r="3832" spans="1:11">
      <c r="A3832" s="361">
        <f t="shared" si="59"/>
        <v>45817</v>
      </c>
      <c r="B3832" s="362">
        <v>12</v>
      </c>
      <c r="C3832" s="363">
        <v>0</v>
      </c>
      <c r="D3832" s="363">
        <v>0</v>
      </c>
      <c r="E3832" s="363">
        <v>220.17457593198401</v>
      </c>
      <c r="F3832" s="363">
        <v>0</v>
      </c>
      <c r="G3832" s="363">
        <v>0</v>
      </c>
      <c r="H3832" s="363">
        <v>0</v>
      </c>
      <c r="I3832" s="363">
        <v>0</v>
      </c>
      <c r="J3832" s="363">
        <v>0</v>
      </c>
      <c r="K3832" s="363">
        <v>0</v>
      </c>
    </row>
    <row r="3833" spans="1:11">
      <c r="A3833" s="361">
        <f t="shared" si="59"/>
        <v>45817</v>
      </c>
      <c r="B3833" s="362">
        <v>13</v>
      </c>
      <c r="C3833" s="363">
        <v>0</v>
      </c>
      <c r="D3833" s="363">
        <v>0</v>
      </c>
      <c r="E3833" s="363">
        <v>349.12069773259003</v>
      </c>
      <c r="F3833" s="363">
        <v>0</v>
      </c>
      <c r="G3833" s="363">
        <v>0</v>
      </c>
      <c r="H3833" s="363">
        <v>0</v>
      </c>
      <c r="I3833" s="363">
        <v>279.49601879424102</v>
      </c>
      <c r="J3833" s="363">
        <v>0</v>
      </c>
      <c r="K3833" s="363">
        <v>320.84814026197603</v>
      </c>
    </row>
    <row r="3834" spans="1:11">
      <c r="A3834" s="361">
        <f t="shared" si="59"/>
        <v>45817</v>
      </c>
      <c r="B3834" s="362">
        <v>14</v>
      </c>
      <c r="C3834" s="363">
        <v>0</v>
      </c>
      <c r="D3834" s="363">
        <v>0</v>
      </c>
      <c r="E3834" s="363">
        <v>219.66088815374502</v>
      </c>
      <c r="F3834" s="363">
        <v>0</v>
      </c>
      <c r="G3834" s="363">
        <v>0</v>
      </c>
      <c r="H3834" s="363">
        <v>0</v>
      </c>
      <c r="I3834" s="363">
        <v>0</v>
      </c>
      <c r="J3834" s="363">
        <v>0</v>
      </c>
      <c r="K3834" s="363">
        <v>0</v>
      </c>
    </row>
    <row r="3835" spans="1:11">
      <c r="A3835" s="361">
        <f t="shared" si="59"/>
        <v>45817</v>
      </c>
      <c r="B3835" s="362">
        <v>15</v>
      </c>
      <c r="C3835" s="363">
        <v>0</v>
      </c>
      <c r="D3835" s="363">
        <v>0</v>
      </c>
      <c r="E3835" s="363">
        <v>219.77192321995702</v>
      </c>
      <c r="F3835" s="363">
        <v>0</v>
      </c>
      <c r="G3835" s="363">
        <v>0</v>
      </c>
      <c r="H3835" s="363">
        <v>0</v>
      </c>
      <c r="I3835" s="363">
        <v>0</v>
      </c>
      <c r="J3835" s="363">
        <v>0</v>
      </c>
      <c r="K3835" s="363">
        <v>0</v>
      </c>
    </row>
    <row r="3836" spans="1:11">
      <c r="A3836" s="361">
        <f t="shared" si="59"/>
        <v>45817</v>
      </c>
      <c r="B3836" s="362">
        <v>16</v>
      </c>
      <c r="C3836" s="363">
        <v>0</v>
      </c>
      <c r="D3836" s="363">
        <v>0</v>
      </c>
      <c r="E3836" s="363">
        <v>220.79459787592899</v>
      </c>
      <c r="F3836" s="363">
        <v>0</v>
      </c>
      <c r="G3836" s="363">
        <v>0</v>
      </c>
      <c r="H3836" s="363">
        <v>0</v>
      </c>
      <c r="I3836" s="363">
        <v>0</v>
      </c>
      <c r="J3836" s="363">
        <v>0</v>
      </c>
      <c r="K3836" s="363">
        <v>0</v>
      </c>
    </row>
    <row r="3837" spans="1:11">
      <c r="A3837" s="361">
        <f t="shared" si="59"/>
        <v>45817</v>
      </c>
      <c r="B3837" s="362">
        <v>17</v>
      </c>
      <c r="C3837" s="363">
        <v>0</v>
      </c>
      <c r="D3837" s="363">
        <v>0</v>
      </c>
      <c r="E3837" s="363">
        <v>220.42348787139201</v>
      </c>
      <c r="F3837" s="363">
        <v>0</v>
      </c>
      <c r="G3837" s="363">
        <v>0</v>
      </c>
      <c r="H3837" s="363">
        <v>0</v>
      </c>
      <c r="I3837" s="363">
        <v>0</v>
      </c>
      <c r="J3837" s="363">
        <v>0</v>
      </c>
      <c r="K3837" s="363">
        <v>0</v>
      </c>
    </row>
    <row r="3838" spans="1:11">
      <c r="A3838" s="361">
        <f t="shared" si="59"/>
        <v>45817</v>
      </c>
      <c r="B3838" s="362">
        <v>18</v>
      </c>
      <c r="C3838" s="363">
        <v>0</v>
      </c>
      <c r="D3838" s="363">
        <v>0</v>
      </c>
      <c r="E3838" s="363">
        <v>206.69147917437601</v>
      </c>
      <c r="F3838" s="363">
        <v>0</v>
      </c>
      <c r="G3838" s="363">
        <v>0</v>
      </c>
      <c r="H3838" s="363">
        <v>0</v>
      </c>
      <c r="I3838" s="363">
        <v>0</v>
      </c>
      <c r="J3838" s="363">
        <v>0</v>
      </c>
      <c r="K3838" s="363">
        <v>0</v>
      </c>
    </row>
    <row r="3839" spans="1:11">
      <c r="A3839" s="361">
        <f t="shared" si="59"/>
        <v>45817</v>
      </c>
      <c r="B3839" s="362">
        <v>19</v>
      </c>
      <c r="C3839" s="363">
        <v>0</v>
      </c>
      <c r="D3839" s="363">
        <v>0</v>
      </c>
      <c r="E3839" s="363">
        <v>206.99600902941802</v>
      </c>
      <c r="F3839" s="363">
        <v>0</v>
      </c>
      <c r="G3839" s="363">
        <v>0</v>
      </c>
      <c r="H3839" s="363">
        <v>0</v>
      </c>
      <c r="I3839" s="363">
        <v>0</v>
      </c>
      <c r="J3839" s="363">
        <v>0</v>
      </c>
      <c r="K3839" s="363">
        <v>0</v>
      </c>
    </row>
    <row r="3840" spans="1:11">
      <c r="A3840" s="361">
        <f t="shared" si="59"/>
        <v>45817</v>
      </c>
      <c r="B3840" s="362">
        <v>20</v>
      </c>
      <c r="C3840" s="363">
        <v>0</v>
      </c>
      <c r="D3840" s="363">
        <v>0</v>
      </c>
      <c r="E3840" s="363">
        <v>32.518232241157996</v>
      </c>
      <c r="F3840" s="363">
        <v>0</v>
      </c>
      <c r="G3840" s="363">
        <v>0</v>
      </c>
      <c r="H3840" s="363">
        <v>0</v>
      </c>
      <c r="I3840" s="363">
        <v>0</v>
      </c>
      <c r="J3840" s="363">
        <v>0</v>
      </c>
      <c r="K3840" s="363">
        <v>0</v>
      </c>
    </row>
    <row r="3841" spans="1:11">
      <c r="A3841" s="361">
        <f t="shared" si="59"/>
        <v>45817</v>
      </c>
      <c r="B3841" s="362">
        <v>21</v>
      </c>
      <c r="C3841" s="363">
        <v>0</v>
      </c>
      <c r="D3841" s="363">
        <v>0</v>
      </c>
      <c r="E3841" s="363">
        <v>0</v>
      </c>
      <c r="F3841" s="363">
        <v>0</v>
      </c>
      <c r="G3841" s="363">
        <v>0</v>
      </c>
      <c r="H3841" s="363">
        <v>0</v>
      </c>
      <c r="I3841" s="363">
        <v>0</v>
      </c>
      <c r="J3841" s="363">
        <v>0</v>
      </c>
      <c r="K3841" s="363">
        <v>0</v>
      </c>
    </row>
    <row r="3842" spans="1:11">
      <c r="A3842" s="361">
        <f t="shared" si="59"/>
        <v>45817</v>
      </c>
      <c r="B3842" s="362">
        <v>22</v>
      </c>
      <c r="C3842" s="363">
        <v>4530.0208843823902</v>
      </c>
      <c r="D3842" s="363">
        <v>0</v>
      </c>
      <c r="E3842" s="363">
        <v>0</v>
      </c>
      <c r="F3842" s="363">
        <v>41.454000000000001</v>
      </c>
      <c r="G3842" s="363">
        <v>0</v>
      </c>
      <c r="H3842" s="363">
        <v>0</v>
      </c>
      <c r="I3842" s="363">
        <v>341.62000788659003</v>
      </c>
      <c r="J3842" s="363">
        <v>0</v>
      </c>
      <c r="K3842" s="363">
        <v>0</v>
      </c>
    </row>
    <row r="3843" spans="1:11">
      <c r="A3843" s="361">
        <f t="shared" si="59"/>
        <v>45817</v>
      </c>
      <c r="B3843" s="362">
        <v>23</v>
      </c>
      <c r="C3843" s="363">
        <v>7333.7292105555407</v>
      </c>
      <c r="D3843" s="363">
        <v>0</v>
      </c>
      <c r="E3843" s="363">
        <v>0</v>
      </c>
      <c r="F3843" s="363">
        <v>70.895099999999999</v>
      </c>
      <c r="G3843" s="363">
        <v>0</v>
      </c>
      <c r="H3843" s="363">
        <v>0</v>
      </c>
      <c r="I3843" s="363">
        <v>0</v>
      </c>
      <c r="J3843" s="363">
        <v>0</v>
      </c>
      <c r="K3843" s="363">
        <v>0</v>
      </c>
    </row>
    <row r="3844" spans="1:11">
      <c r="A3844" s="361">
        <f t="shared" si="59"/>
        <v>45818</v>
      </c>
      <c r="B3844" s="362">
        <v>0</v>
      </c>
      <c r="C3844" s="363">
        <v>6889.673817821611</v>
      </c>
      <c r="D3844" s="363">
        <v>0</v>
      </c>
      <c r="E3844" s="363">
        <v>0</v>
      </c>
      <c r="F3844" s="363">
        <v>61.430100000000003</v>
      </c>
      <c r="G3844" s="363">
        <v>0</v>
      </c>
      <c r="H3844" s="363">
        <v>0</v>
      </c>
      <c r="I3844" s="363">
        <v>3399.39394208879</v>
      </c>
      <c r="J3844" s="363">
        <v>0</v>
      </c>
      <c r="K3844" s="363">
        <v>0</v>
      </c>
    </row>
    <row r="3845" spans="1:11">
      <c r="A3845" s="361">
        <f t="shared" ref="A3845:A3908" si="60">IF(B3845=0,A3844+1,A3844)</f>
        <v>45818</v>
      </c>
      <c r="B3845" s="362">
        <v>1</v>
      </c>
      <c r="C3845" s="363">
        <v>6850.0540090089207</v>
      </c>
      <c r="D3845" s="363">
        <v>0</v>
      </c>
      <c r="E3845" s="363">
        <v>0</v>
      </c>
      <c r="F3845" s="363">
        <v>61.106500000000004</v>
      </c>
      <c r="G3845" s="363">
        <v>0</v>
      </c>
      <c r="H3845" s="363">
        <v>0</v>
      </c>
      <c r="I3845" s="363">
        <v>5163.7278683051709</v>
      </c>
      <c r="J3845" s="363">
        <v>0</v>
      </c>
      <c r="K3845" s="363">
        <v>0</v>
      </c>
    </row>
    <row r="3846" spans="1:11">
      <c r="A3846" s="361">
        <f t="shared" si="60"/>
        <v>45818</v>
      </c>
      <c r="B3846" s="362">
        <v>2</v>
      </c>
      <c r="C3846" s="363">
        <v>6854.2363584279201</v>
      </c>
      <c r="D3846" s="363">
        <v>0</v>
      </c>
      <c r="E3846" s="363">
        <v>0</v>
      </c>
      <c r="F3846" s="363">
        <v>61.106500000000004</v>
      </c>
      <c r="G3846" s="363">
        <v>0</v>
      </c>
      <c r="H3846" s="363">
        <v>0</v>
      </c>
      <c r="I3846" s="363">
        <v>3964.9375291165302</v>
      </c>
      <c r="J3846" s="363">
        <v>0</v>
      </c>
      <c r="K3846" s="363">
        <v>0</v>
      </c>
    </row>
    <row r="3847" spans="1:11">
      <c r="A3847" s="361">
        <f t="shared" si="60"/>
        <v>45818</v>
      </c>
      <c r="B3847" s="362">
        <v>3</v>
      </c>
      <c r="C3847" s="363">
        <v>6854.7925400645208</v>
      </c>
      <c r="D3847" s="363">
        <v>0</v>
      </c>
      <c r="E3847" s="363">
        <v>0</v>
      </c>
      <c r="F3847" s="363">
        <v>61.106500000000004</v>
      </c>
      <c r="G3847" s="363">
        <v>0</v>
      </c>
      <c r="H3847" s="363">
        <v>0</v>
      </c>
      <c r="I3847" s="363">
        <v>4231.5768824143997</v>
      </c>
      <c r="J3847" s="363">
        <v>0</v>
      </c>
      <c r="K3847" s="363">
        <v>0</v>
      </c>
    </row>
    <row r="3848" spans="1:11">
      <c r="A3848" s="361">
        <f t="shared" si="60"/>
        <v>45818</v>
      </c>
      <c r="B3848" s="362">
        <v>4</v>
      </c>
      <c r="C3848" s="363">
        <v>4161.8693732094998</v>
      </c>
      <c r="D3848" s="363">
        <v>0</v>
      </c>
      <c r="E3848" s="363">
        <v>0</v>
      </c>
      <c r="F3848" s="363">
        <v>213.47450000000001</v>
      </c>
      <c r="G3848" s="363">
        <v>0</v>
      </c>
      <c r="H3848" s="363">
        <v>0</v>
      </c>
      <c r="I3848" s="363">
        <v>1651.5048818511302</v>
      </c>
      <c r="J3848" s="363">
        <v>0</v>
      </c>
      <c r="K3848" s="363">
        <v>0</v>
      </c>
    </row>
    <row r="3849" spans="1:11">
      <c r="A3849" s="361">
        <f t="shared" si="60"/>
        <v>45818</v>
      </c>
      <c r="B3849" s="362">
        <v>5</v>
      </c>
      <c r="C3849" s="363">
        <v>1013.88270572779</v>
      </c>
      <c r="D3849" s="363">
        <v>0</v>
      </c>
      <c r="E3849" s="363">
        <v>0</v>
      </c>
      <c r="F3849" s="363">
        <v>0</v>
      </c>
      <c r="G3849" s="363">
        <v>0</v>
      </c>
      <c r="H3849" s="363">
        <v>0</v>
      </c>
      <c r="I3849" s="363">
        <v>397.12646548919309</v>
      </c>
      <c r="J3849" s="363">
        <v>0</v>
      </c>
      <c r="K3849" s="363">
        <v>0</v>
      </c>
    </row>
    <row r="3850" spans="1:11">
      <c r="A3850" s="361">
        <f t="shared" si="60"/>
        <v>45818</v>
      </c>
      <c r="B3850" s="362">
        <v>6</v>
      </c>
      <c r="C3850" s="363">
        <v>1265.8625070319099</v>
      </c>
      <c r="D3850" s="363">
        <v>0</v>
      </c>
      <c r="E3850" s="363">
        <v>0</v>
      </c>
      <c r="F3850" s="363">
        <v>393.01150000000001</v>
      </c>
      <c r="G3850" s="363">
        <v>0</v>
      </c>
      <c r="H3850" s="363">
        <v>0</v>
      </c>
      <c r="I3850" s="363">
        <v>270.74824231314204</v>
      </c>
      <c r="J3850" s="363">
        <v>0</v>
      </c>
      <c r="K3850" s="363">
        <v>0</v>
      </c>
    </row>
    <row r="3851" spans="1:11">
      <c r="A3851" s="361">
        <f t="shared" si="60"/>
        <v>45818</v>
      </c>
      <c r="B3851" s="362">
        <v>7</v>
      </c>
      <c r="C3851" s="363">
        <v>1265.99252159254</v>
      </c>
      <c r="D3851" s="363">
        <v>0</v>
      </c>
      <c r="E3851" s="363">
        <v>0</v>
      </c>
      <c r="F3851" s="363">
        <v>334.2629</v>
      </c>
      <c r="G3851" s="363">
        <v>0</v>
      </c>
      <c r="H3851" s="363">
        <v>0</v>
      </c>
      <c r="I3851" s="363">
        <v>598.71502711109099</v>
      </c>
      <c r="J3851" s="363">
        <v>0</v>
      </c>
      <c r="K3851" s="363">
        <v>0</v>
      </c>
    </row>
    <row r="3852" spans="1:11">
      <c r="A3852" s="361">
        <f t="shared" si="60"/>
        <v>45818</v>
      </c>
      <c r="B3852" s="362">
        <v>8</v>
      </c>
      <c r="C3852" s="363">
        <v>567.88340478487305</v>
      </c>
      <c r="D3852" s="363">
        <v>0</v>
      </c>
      <c r="E3852" s="363">
        <v>0</v>
      </c>
      <c r="F3852" s="363">
        <v>120.2103</v>
      </c>
      <c r="G3852" s="363">
        <v>0</v>
      </c>
      <c r="H3852" s="363">
        <v>0</v>
      </c>
      <c r="I3852" s="363">
        <v>239.93827658076901</v>
      </c>
      <c r="J3852" s="363">
        <v>0</v>
      </c>
      <c r="K3852" s="363">
        <v>0</v>
      </c>
    </row>
    <row r="3853" spans="1:11">
      <c r="A3853" s="361">
        <f t="shared" si="60"/>
        <v>45818</v>
      </c>
      <c r="B3853" s="362">
        <v>9</v>
      </c>
      <c r="C3853" s="363">
        <v>745.64678693633095</v>
      </c>
      <c r="D3853" s="363">
        <v>0</v>
      </c>
      <c r="E3853" s="363">
        <v>0</v>
      </c>
      <c r="F3853" s="363">
        <v>86.945100000000011</v>
      </c>
      <c r="G3853" s="363">
        <v>0</v>
      </c>
      <c r="H3853" s="363">
        <v>0</v>
      </c>
      <c r="I3853" s="363">
        <v>443.54081793291607</v>
      </c>
      <c r="J3853" s="363">
        <v>0</v>
      </c>
      <c r="K3853" s="363">
        <v>0</v>
      </c>
    </row>
    <row r="3854" spans="1:11">
      <c r="A3854" s="361">
        <f t="shared" si="60"/>
        <v>45818</v>
      </c>
      <c r="B3854" s="362">
        <v>10</v>
      </c>
      <c r="C3854" s="363">
        <v>423.915518589442</v>
      </c>
      <c r="D3854" s="363">
        <v>0</v>
      </c>
      <c r="E3854" s="363">
        <v>0</v>
      </c>
      <c r="F3854" s="363">
        <v>38.525400000000005</v>
      </c>
      <c r="G3854" s="363">
        <v>0</v>
      </c>
      <c r="H3854" s="363">
        <v>0</v>
      </c>
      <c r="I3854" s="363">
        <v>60.577766388990199</v>
      </c>
      <c r="J3854" s="363">
        <v>0</v>
      </c>
      <c r="K3854" s="363">
        <v>0</v>
      </c>
    </row>
    <row r="3855" spans="1:11">
      <c r="A3855" s="361">
        <f t="shared" si="60"/>
        <v>45818</v>
      </c>
      <c r="B3855" s="362">
        <v>11</v>
      </c>
      <c r="C3855" s="363">
        <v>0</v>
      </c>
      <c r="D3855" s="363">
        <v>0</v>
      </c>
      <c r="E3855" s="363">
        <v>0</v>
      </c>
      <c r="F3855" s="363">
        <v>41.093700000000005</v>
      </c>
      <c r="G3855" s="363">
        <v>0</v>
      </c>
      <c r="H3855" s="363">
        <v>0</v>
      </c>
      <c r="I3855" s="363">
        <v>48.260222622761198</v>
      </c>
      <c r="J3855" s="363">
        <v>0</v>
      </c>
      <c r="K3855" s="363">
        <v>0</v>
      </c>
    </row>
    <row r="3856" spans="1:11">
      <c r="A3856" s="361">
        <f t="shared" si="60"/>
        <v>45818</v>
      </c>
      <c r="B3856" s="362">
        <v>12</v>
      </c>
      <c r="C3856" s="363">
        <v>0</v>
      </c>
      <c r="D3856" s="363">
        <v>0</v>
      </c>
      <c r="E3856" s="363">
        <v>13.307780321337699</v>
      </c>
      <c r="F3856" s="363">
        <v>0</v>
      </c>
      <c r="G3856" s="363">
        <v>0</v>
      </c>
      <c r="H3856" s="363">
        <v>0</v>
      </c>
      <c r="I3856" s="363">
        <v>49.345412717292099</v>
      </c>
      <c r="J3856" s="363">
        <v>0</v>
      </c>
      <c r="K3856" s="363">
        <v>0</v>
      </c>
    </row>
    <row r="3857" spans="1:11">
      <c r="A3857" s="361">
        <f t="shared" si="60"/>
        <v>45818</v>
      </c>
      <c r="B3857" s="362">
        <v>13</v>
      </c>
      <c r="C3857" s="363">
        <v>226.699516317801</v>
      </c>
      <c r="D3857" s="363">
        <v>0</v>
      </c>
      <c r="E3857" s="363">
        <v>30.259022696826001</v>
      </c>
      <c r="F3857" s="363">
        <v>0</v>
      </c>
      <c r="G3857" s="363">
        <v>0</v>
      </c>
      <c r="H3857" s="363">
        <v>0</v>
      </c>
      <c r="I3857" s="363">
        <v>63.1584606511639</v>
      </c>
      <c r="J3857" s="363">
        <v>0</v>
      </c>
      <c r="K3857" s="363">
        <v>0</v>
      </c>
    </row>
    <row r="3858" spans="1:11">
      <c r="A3858" s="361">
        <f t="shared" si="60"/>
        <v>45818</v>
      </c>
      <c r="B3858" s="362">
        <v>14</v>
      </c>
      <c r="C3858" s="363">
        <v>217.189772501421</v>
      </c>
      <c r="D3858" s="363">
        <v>0</v>
      </c>
      <c r="E3858" s="363">
        <v>30.202753012592002</v>
      </c>
      <c r="F3858" s="363">
        <v>10.2735</v>
      </c>
      <c r="G3858" s="363">
        <v>0</v>
      </c>
      <c r="H3858" s="363">
        <v>0</v>
      </c>
      <c r="I3858" s="363">
        <v>48.880823608863004</v>
      </c>
      <c r="J3858" s="363">
        <v>0</v>
      </c>
      <c r="K3858" s="363">
        <v>0</v>
      </c>
    </row>
    <row r="3859" spans="1:11">
      <c r="A3859" s="361">
        <f t="shared" si="60"/>
        <v>45818</v>
      </c>
      <c r="B3859" s="362">
        <v>15</v>
      </c>
      <c r="C3859" s="363">
        <v>149.90940904468701</v>
      </c>
      <c r="D3859" s="363">
        <v>0</v>
      </c>
      <c r="E3859" s="363">
        <v>9.8233246478299989</v>
      </c>
      <c r="F3859" s="363">
        <v>0</v>
      </c>
      <c r="G3859" s="363">
        <v>0</v>
      </c>
      <c r="H3859" s="363">
        <v>0</v>
      </c>
      <c r="I3859" s="363">
        <v>0</v>
      </c>
      <c r="J3859" s="363">
        <v>0</v>
      </c>
      <c r="K3859" s="363">
        <v>0</v>
      </c>
    </row>
    <row r="3860" spans="1:11">
      <c r="A3860" s="361">
        <f t="shared" si="60"/>
        <v>45818</v>
      </c>
      <c r="B3860" s="362">
        <v>16</v>
      </c>
      <c r="C3860" s="363">
        <v>139.965744058301</v>
      </c>
      <c r="D3860" s="363">
        <v>0</v>
      </c>
      <c r="E3860" s="363">
        <v>9.8004903274026898</v>
      </c>
      <c r="F3860" s="363">
        <v>0</v>
      </c>
      <c r="G3860" s="363">
        <v>0</v>
      </c>
      <c r="H3860" s="363">
        <v>0</v>
      </c>
      <c r="I3860" s="363">
        <v>0</v>
      </c>
      <c r="J3860" s="363">
        <v>0</v>
      </c>
      <c r="K3860" s="363">
        <v>0</v>
      </c>
    </row>
    <row r="3861" spans="1:11">
      <c r="A3861" s="361">
        <f t="shared" si="60"/>
        <v>45818</v>
      </c>
      <c r="B3861" s="362">
        <v>17</v>
      </c>
      <c r="C3861" s="363">
        <v>161.89180870507602</v>
      </c>
      <c r="D3861" s="363">
        <v>0</v>
      </c>
      <c r="E3861" s="363">
        <v>9.7959234633172301</v>
      </c>
      <c r="F3861" s="363">
        <v>0</v>
      </c>
      <c r="G3861" s="363">
        <v>0</v>
      </c>
      <c r="H3861" s="363">
        <v>0</v>
      </c>
      <c r="I3861" s="363">
        <v>0</v>
      </c>
      <c r="J3861" s="363">
        <v>0</v>
      </c>
      <c r="K3861" s="363">
        <v>0</v>
      </c>
    </row>
    <row r="3862" spans="1:11">
      <c r="A3862" s="361">
        <f t="shared" si="60"/>
        <v>45818</v>
      </c>
      <c r="B3862" s="362">
        <v>18</v>
      </c>
      <c r="C3862" s="363">
        <v>122.52366846398</v>
      </c>
      <c r="D3862" s="363">
        <v>0</v>
      </c>
      <c r="E3862" s="363">
        <v>5.7721276709330693</v>
      </c>
      <c r="F3862" s="363">
        <v>0</v>
      </c>
      <c r="G3862" s="363">
        <v>0</v>
      </c>
      <c r="H3862" s="363">
        <v>0</v>
      </c>
      <c r="I3862" s="363">
        <v>0</v>
      </c>
      <c r="J3862" s="363">
        <v>0</v>
      </c>
      <c r="K3862" s="363">
        <v>0</v>
      </c>
    </row>
    <row r="3863" spans="1:11">
      <c r="A3863" s="361">
        <f t="shared" si="60"/>
        <v>45818</v>
      </c>
      <c r="B3863" s="362">
        <v>19</v>
      </c>
      <c r="C3863" s="363">
        <v>126.19487085679</v>
      </c>
      <c r="D3863" s="363">
        <v>0</v>
      </c>
      <c r="E3863" s="363">
        <v>5.79366546074999</v>
      </c>
      <c r="F3863" s="363">
        <v>0</v>
      </c>
      <c r="G3863" s="363">
        <v>0</v>
      </c>
      <c r="H3863" s="363">
        <v>0</v>
      </c>
      <c r="I3863" s="363">
        <v>0</v>
      </c>
      <c r="J3863" s="363">
        <v>0</v>
      </c>
      <c r="K3863" s="363">
        <v>0</v>
      </c>
    </row>
    <row r="3864" spans="1:11">
      <c r="A3864" s="361">
        <f t="shared" si="60"/>
        <v>45818</v>
      </c>
      <c r="B3864" s="362">
        <v>20</v>
      </c>
      <c r="C3864" s="363">
        <v>126.96134355595001</v>
      </c>
      <c r="D3864" s="363">
        <v>0</v>
      </c>
      <c r="E3864" s="363">
        <v>1.4026485618265498</v>
      </c>
      <c r="F3864" s="363">
        <v>0</v>
      </c>
      <c r="G3864" s="363">
        <v>0</v>
      </c>
      <c r="H3864" s="363">
        <v>0</v>
      </c>
      <c r="I3864" s="363">
        <v>0</v>
      </c>
      <c r="J3864" s="363">
        <v>0</v>
      </c>
      <c r="K3864" s="363">
        <v>0</v>
      </c>
    </row>
    <row r="3865" spans="1:11">
      <c r="A3865" s="361">
        <f t="shared" si="60"/>
        <v>45818</v>
      </c>
      <c r="B3865" s="362">
        <v>21</v>
      </c>
      <c r="C3865" s="363">
        <v>575.68499383033713</v>
      </c>
      <c r="D3865" s="363">
        <v>0</v>
      </c>
      <c r="E3865" s="363">
        <v>0</v>
      </c>
      <c r="F3865" s="363">
        <v>0</v>
      </c>
      <c r="G3865" s="363">
        <v>0</v>
      </c>
      <c r="H3865" s="363">
        <v>0</v>
      </c>
      <c r="I3865" s="363">
        <v>110.94155442122801</v>
      </c>
      <c r="J3865" s="363">
        <v>0</v>
      </c>
      <c r="K3865" s="363">
        <v>0</v>
      </c>
    </row>
    <row r="3866" spans="1:11">
      <c r="A3866" s="361">
        <f t="shared" si="60"/>
        <v>45818</v>
      </c>
      <c r="B3866" s="362">
        <v>22</v>
      </c>
      <c r="C3866" s="363">
        <v>7004.6145062723708</v>
      </c>
      <c r="D3866" s="363">
        <v>0</v>
      </c>
      <c r="E3866" s="363">
        <v>0</v>
      </c>
      <c r="F3866" s="363">
        <v>135.99270000000001</v>
      </c>
      <c r="G3866" s="363">
        <v>0</v>
      </c>
      <c r="H3866" s="363">
        <v>0</v>
      </c>
      <c r="I3866" s="363">
        <v>3420.5101781426797</v>
      </c>
      <c r="J3866" s="363">
        <v>0</v>
      </c>
      <c r="K3866" s="363">
        <v>0</v>
      </c>
    </row>
    <row r="3867" spans="1:11">
      <c r="A3867" s="361">
        <f t="shared" si="60"/>
        <v>45818</v>
      </c>
      <c r="B3867" s="362">
        <v>23</v>
      </c>
      <c r="C3867" s="363">
        <v>6352.2562588922201</v>
      </c>
      <c r="D3867" s="363">
        <v>0</v>
      </c>
      <c r="E3867" s="363">
        <v>0</v>
      </c>
      <c r="F3867" s="363">
        <v>135.99270000000001</v>
      </c>
      <c r="G3867" s="363">
        <v>0</v>
      </c>
      <c r="H3867" s="363">
        <v>0</v>
      </c>
      <c r="I3867" s="363">
        <v>1073.7207774936401</v>
      </c>
      <c r="J3867" s="363">
        <v>0</v>
      </c>
      <c r="K3867" s="363">
        <v>0</v>
      </c>
    </row>
    <row r="3868" spans="1:11">
      <c r="A3868" s="361">
        <f t="shared" si="60"/>
        <v>45819</v>
      </c>
      <c r="B3868" s="362">
        <v>0</v>
      </c>
      <c r="C3868" s="363">
        <v>6306.3117694564298</v>
      </c>
      <c r="D3868" s="363">
        <v>0</v>
      </c>
      <c r="E3868" s="363">
        <v>0</v>
      </c>
      <c r="F3868" s="363">
        <v>0</v>
      </c>
      <c r="G3868" s="363">
        <v>0</v>
      </c>
      <c r="H3868" s="363">
        <v>0</v>
      </c>
      <c r="I3868" s="363">
        <v>644.19475347363004</v>
      </c>
      <c r="J3868" s="363">
        <v>0</v>
      </c>
      <c r="K3868" s="363">
        <v>0</v>
      </c>
    </row>
    <row r="3869" spans="1:11">
      <c r="A3869" s="361">
        <f t="shared" si="60"/>
        <v>45819</v>
      </c>
      <c r="B3869" s="362">
        <v>1</v>
      </c>
      <c r="C3869" s="363">
        <v>6316.0229801566902</v>
      </c>
      <c r="D3869" s="363">
        <v>0</v>
      </c>
      <c r="E3869" s="363">
        <v>0</v>
      </c>
      <c r="F3869" s="363">
        <v>0</v>
      </c>
      <c r="G3869" s="363">
        <v>0</v>
      </c>
      <c r="H3869" s="363">
        <v>0</v>
      </c>
      <c r="I3869" s="363">
        <v>1146.58256402085</v>
      </c>
      <c r="J3869" s="363">
        <v>0</v>
      </c>
      <c r="K3869" s="363">
        <v>0</v>
      </c>
    </row>
    <row r="3870" spans="1:11">
      <c r="A3870" s="361">
        <f t="shared" si="60"/>
        <v>45819</v>
      </c>
      <c r="B3870" s="362">
        <v>2</v>
      </c>
      <c r="C3870" s="363">
        <v>6306.8399658059298</v>
      </c>
      <c r="D3870" s="363">
        <v>0</v>
      </c>
      <c r="E3870" s="363">
        <v>0</v>
      </c>
      <c r="F3870" s="363">
        <v>0</v>
      </c>
      <c r="G3870" s="363">
        <v>0</v>
      </c>
      <c r="H3870" s="363">
        <v>0</v>
      </c>
      <c r="I3870" s="363">
        <v>1841.9459734199702</v>
      </c>
      <c r="J3870" s="363">
        <v>0</v>
      </c>
      <c r="K3870" s="363">
        <v>0</v>
      </c>
    </row>
    <row r="3871" spans="1:11">
      <c r="A3871" s="361">
        <f t="shared" si="60"/>
        <v>45819</v>
      </c>
      <c r="B3871" s="362">
        <v>3</v>
      </c>
      <c r="C3871" s="363">
        <v>6299.7199134910397</v>
      </c>
      <c r="D3871" s="363">
        <v>0</v>
      </c>
      <c r="E3871" s="363">
        <v>0</v>
      </c>
      <c r="F3871" s="363">
        <v>0</v>
      </c>
      <c r="G3871" s="363">
        <v>0</v>
      </c>
      <c r="H3871" s="363">
        <v>0</v>
      </c>
      <c r="I3871" s="363">
        <v>192.54989910936101</v>
      </c>
      <c r="J3871" s="363">
        <v>0</v>
      </c>
      <c r="K3871" s="363">
        <v>0</v>
      </c>
    </row>
    <row r="3872" spans="1:11">
      <c r="A3872" s="361">
        <f t="shared" si="60"/>
        <v>45819</v>
      </c>
      <c r="B3872" s="362">
        <v>4</v>
      </c>
      <c r="C3872" s="363">
        <v>10556.3039161836</v>
      </c>
      <c r="D3872" s="363">
        <v>0</v>
      </c>
      <c r="E3872" s="363">
        <v>0</v>
      </c>
      <c r="F3872" s="363">
        <v>0</v>
      </c>
      <c r="G3872" s="363">
        <v>0</v>
      </c>
      <c r="H3872" s="363">
        <v>0</v>
      </c>
      <c r="I3872" s="363">
        <v>505.65667222668503</v>
      </c>
      <c r="J3872" s="363">
        <v>0</v>
      </c>
      <c r="K3872" s="363">
        <v>0</v>
      </c>
    </row>
    <row r="3873" spans="1:11">
      <c r="A3873" s="361">
        <f t="shared" si="60"/>
        <v>45819</v>
      </c>
      <c r="B3873" s="362">
        <v>5</v>
      </c>
      <c r="C3873" s="363">
        <v>9045.271378560019</v>
      </c>
      <c r="D3873" s="363">
        <v>0</v>
      </c>
      <c r="E3873" s="363">
        <v>0</v>
      </c>
      <c r="F3873" s="363">
        <v>124.27300000000001</v>
      </c>
      <c r="G3873" s="363">
        <v>0</v>
      </c>
      <c r="H3873" s="363">
        <v>0</v>
      </c>
      <c r="I3873" s="363">
        <v>2209.4252318601102</v>
      </c>
      <c r="J3873" s="363">
        <v>0</v>
      </c>
      <c r="K3873" s="363">
        <v>0</v>
      </c>
    </row>
    <row r="3874" spans="1:11">
      <c r="A3874" s="361">
        <f t="shared" si="60"/>
        <v>45819</v>
      </c>
      <c r="B3874" s="362">
        <v>6</v>
      </c>
      <c r="C3874" s="363">
        <v>9014.5732736079917</v>
      </c>
      <c r="D3874" s="363">
        <v>0</v>
      </c>
      <c r="E3874" s="363">
        <v>0</v>
      </c>
      <c r="F3874" s="363">
        <v>0</v>
      </c>
      <c r="G3874" s="363">
        <v>0</v>
      </c>
      <c r="H3874" s="363">
        <v>0</v>
      </c>
      <c r="I3874" s="363">
        <v>2245.7597437771001</v>
      </c>
      <c r="J3874" s="363">
        <v>0</v>
      </c>
      <c r="K3874" s="363">
        <v>0</v>
      </c>
    </row>
    <row r="3875" spans="1:11">
      <c r="A3875" s="361">
        <f t="shared" si="60"/>
        <v>45819</v>
      </c>
      <c r="B3875" s="362">
        <v>7</v>
      </c>
      <c r="C3875" s="363">
        <v>6432.0997578933602</v>
      </c>
      <c r="D3875" s="363">
        <v>0</v>
      </c>
      <c r="E3875" s="363">
        <v>52.830084386078198</v>
      </c>
      <c r="F3875" s="363">
        <v>0</v>
      </c>
      <c r="G3875" s="363">
        <v>0</v>
      </c>
      <c r="H3875" s="363">
        <v>0</v>
      </c>
      <c r="I3875" s="363">
        <v>560.06692066312598</v>
      </c>
      <c r="J3875" s="363">
        <v>0</v>
      </c>
      <c r="K3875" s="363">
        <v>52.915000073784903</v>
      </c>
    </row>
    <row r="3876" spans="1:11">
      <c r="A3876" s="361">
        <f t="shared" si="60"/>
        <v>45819</v>
      </c>
      <c r="B3876" s="362">
        <v>8</v>
      </c>
      <c r="C3876" s="363">
        <v>6712.5769127695394</v>
      </c>
      <c r="D3876" s="363">
        <v>0</v>
      </c>
      <c r="E3876" s="363">
        <v>559.11053322606006</v>
      </c>
      <c r="F3876" s="363">
        <v>0</v>
      </c>
      <c r="G3876" s="363">
        <v>0</v>
      </c>
      <c r="H3876" s="363">
        <v>0</v>
      </c>
      <c r="I3876" s="363">
        <v>2380.3778094423401</v>
      </c>
      <c r="J3876" s="363">
        <v>0</v>
      </c>
      <c r="K3876" s="363">
        <v>52.269154665622203</v>
      </c>
    </row>
    <row r="3877" spans="1:11">
      <c r="A3877" s="361">
        <f t="shared" si="60"/>
        <v>45819</v>
      </c>
      <c r="B3877" s="362">
        <v>9</v>
      </c>
      <c r="C3877" s="363">
        <v>6253.3625468280497</v>
      </c>
      <c r="D3877" s="363">
        <v>0</v>
      </c>
      <c r="E3877" s="363">
        <v>664.09351711423108</v>
      </c>
      <c r="F3877" s="363">
        <v>0</v>
      </c>
      <c r="G3877" s="363">
        <v>0</v>
      </c>
      <c r="H3877" s="363">
        <v>0</v>
      </c>
      <c r="I3877" s="363">
        <v>3763.9833598353903</v>
      </c>
      <c r="J3877" s="363">
        <v>0</v>
      </c>
      <c r="K3877" s="363">
        <v>53.111928517791299</v>
      </c>
    </row>
    <row r="3878" spans="1:11">
      <c r="A3878" s="361">
        <f t="shared" si="60"/>
        <v>45819</v>
      </c>
      <c r="B3878" s="362">
        <v>10</v>
      </c>
      <c r="C3878" s="363">
        <v>6199.5893888368009</v>
      </c>
      <c r="D3878" s="363">
        <v>0</v>
      </c>
      <c r="E3878" s="363">
        <v>536.72939447371903</v>
      </c>
      <c r="F3878" s="363">
        <v>134.08080000000001</v>
      </c>
      <c r="G3878" s="363">
        <v>0</v>
      </c>
      <c r="H3878" s="363">
        <v>0</v>
      </c>
      <c r="I3878" s="363">
        <v>3045.6853670443102</v>
      </c>
      <c r="J3878" s="363">
        <v>0</v>
      </c>
      <c r="K3878" s="363">
        <v>53.846662404136794</v>
      </c>
    </row>
    <row r="3879" spans="1:11">
      <c r="A3879" s="361">
        <f t="shared" si="60"/>
        <v>45819</v>
      </c>
      <c r="B3879" s="362">
        <v>11</v>
      </c>
      <c r="C3879" s="363">
        <v>5086.9220750642608</v>
      </c>
      <c r="D3879" s="363">
        <v>0</v>
      </c>
      <c r="E3879" s="363">
        <v>741.63334471212909</v>
      </c>
      <c r="F3879" s="363">
        <v>21.220800000000001</v>
      </c>
      <c r="G3879" s="363">
        <v>0</v>
      </c>
      <c r="H3879" s="363">
        <v>0</v>
      </c>
      <c r="I3879" s="363">
        <v>3658.2832419670403</v>
      </c>
      <c r="J3879" s="363">
        <v>0</v>
      </c>
      <c r="K3879" s="363">
        <v>0</v>
      </c>
    </row>
    <row r="3880" spans="1:11">
      <c r="A3880" s="361">
        <f t="shared" si="60"/>
        <v>45819</v>
      </c>
      <c r="B3880" s="362">
        <v>12</v>
      </c>
      <c r="C3880" s="363">
        <v>6354.5348711082897</v>
      </c>
      <c r="D3880" s="363">
        <v>0</v>
      </c>
      <c r="E3880" s="363">
        <v>906.92734091379509</v>
      </c>
      <c r="F3880" s="363">
        <v>0</v>
      </c>
      <c r="G3880" s="363">
        <v>0</v>
      </c>
      <c r="H3880" s="363">
        <v>0</v>
      </c>
      <c r="I3880" s="363">
        <v>3423.9236297641701</v>
      </c>
      <c r="J3880" s="363">
        <v>0</v>
      </c>
      <c r="K3880" s="363">
        <v>52.3092534564217</v>
      </c>
    </row>
    <row r="3881" spans="1:11">
      <c r="A3881" s="361">
        <f t="shared" si="60"/>
        <v>45819</v>
      </c>
      <c r="B3881" s="362">
        <v>13</v>
      </c>
      <c r="C3881" s="363">
        <v>6345.5469629920808</v>
      </c>
      <c r="D3881" s="363">
        <v>0</v>
      </c>
      <c r="E3881" s="363">
        <v>908.14462939890711</v>
      </c>
      <c r="F3881" s="363">
        <v>0</v>
      </c>
      <c r="G3881" s="363">
        <v>0</v>
      </c>
      <c r="H3881" s="363">
        <v>0</v>
      </c>
      <c r="I3881" s="363">
        <v>5262.0233173554006</v>
      </c>
      <c r="J3881" s="363">
        <v>0</v>
      </c>
      <c r="K3881" s="363">
        <v>52.973249384605893</v>
      </c>
    </row>
    <row r="3882" spans="1:11">
      <c r="A3882" s="361">
        <f t="shared" si="60"/>
        <v>45819</v>
      </c>
      <c r="B3882" s="362">
        <v>14</v>
      </c>
      <c r="C3882" s="363">
        <v>6325.1747304439705</v>
      </c>
      <c r="D3882" s="363">
        <v>0</v>
      </c>
      <c r="E3882" s="363">
        <v>908.757680746235</v>
      </c>
      <c r="F3882" s="363">
        <v>67.996700000000004</v>
      </c>
      <c r="G3882" s="363">
        <v>0</v>
      </c>
      <c r="H3882" s="363">
        <v>0</v>
      </c>
      <c r="I3882" s="363">
        <v>6553.804329815951</v>
      </c>
      <c r="J3882" s="363">
        <v>0</v>
      </c>
      <c r="K3882" s="363">
        <v>52.204396504041092</v>
      </c>
    </row>
    <row r="3883" spans="1:11">
      <c r="A3883" s="361">
        <f t="shared" si="60"/>
        <v>45819</v>
      </c>
      <c r="B3883" s="362">
        <v>15</v>
      </c>
      <c r="C3883" s="363">
        <v>3610.9620605909299</v>
      </c>
      <c r="D3883" s="363">
        <v>0</v>
      </c>
      <c r="E3883" s="363">
        <v>494.83639534533904</v>
      </c>
      <c r="F3883" s="363">
        <v>0</v>
      </c>
      <c r="G3883" s="363">
        <v>0</v>
      </c>
      <c r="H3883" s="363">
        <v>0</v>
      </c>
      <c r="I3883" s="363">
        <v>5109.9529877275099</v>
      </c>
      <c r="J3883" s="363">
        <v>0</v>
      </c>
      <c r="K3883" s="363">
        <v>0</v>
      </c>
    </row>
    <row r="3884" spans="1:11">
      <c r="A3884" s="361">
        <f t="shared" si="60"/>
        <v>45819</v>
      </c>
      <c r="B3884" s="362">
        <v>16</v>
      </c>
      <c r="C3884" s="363">
        <v>3349.34251932696</v>
      </c>
      <c r="D3884" s="363">
        <v>0</v>
      </c>
      <c r="E3884" s="363">
        <v>342.55671960713516</v>
      </c>
      <c r="F3884" s="363">
        <v>0</v>
      </c>
      <c r="G3884" s="363">
        <v>0</v>
      </c>
      <c r="H3884" s="363">
        <v>0</v>
      </c>
      <c r="I3884" s="363">
        <v>4374.9336029999504</v>
      </c>
      <c r="J3884" s="363">
        <v>0</v>
      </c>
      <c r="K3884" s="363">
        <v>0</v>
      </c>
    </row>
    <row r="3885" spans="1:11">
      <c r="A3885" s="361">
        <f t="shared" si="60"/>
        <v>45819</v>
      </c>
      <c r="B3885" s="362">
        <v>17</v>
      </c>
      <c r="C3885" s="363">
        <v>3218.8776263208101</v>
      </c>
      <c r="D3885" s="363">
        <v>0</v>
      </c>
      <c r="E3885" s="363">
        <v>276.05096948127562</v>
      </c>
      <c r="F3885" s="363">
        <v>0</v>
      </c>
      <c r="G3885" s="363">
        <v>0</v>
      </c>
      <c r="H3885" s="363">
        <v>0</v>
      </c>
      <c r="I3885" s="363">
        <v>3523.8889350752002</v>
      </c>
      <c r="J3885" s="363">
        <v>0</v>
      </c>
      <c r="K3885" s="363">
        <v>0</v>
      </c>
    </row>
    <row r="3886" spans="1:11">
      <c r="A3886" s="361">
        <f t="shared" si="60"/>
        <v>45819</v>
      </c>
      <c r="B3886" s="362">
        <v>18</v>
      </c>
      <c r="C3886" s="363">
        <v>1006.3183317559701</v>
      </c>
      <c r="D3886" s="363">
        <v>0</v>
      </c>
      <c r="E3886" s="363">
        <v>34.088813444971201</v>
      </c>
      <c r="F3886" s="363">
        <v>0</v>
      </c>
      <c r="G3886" s="363">
        <v>0</v>
      </c>
      <c r="H3886" s="363">
        <v>0</v>
      </c>
      <c r="I3886" s="363">
        <v>333.57845880272299</v>
      </c>
      <c r="J3886" s="363">
        <v>0</v>
      </c>
      <c r="K3886" s="363">
        <v>0</v>
      </c>
    </row>
    <row r="3887" spans="1:11">
      <c r="A3887" s="361">
        <f t="shared" si="60"/>
        <v>45819</v>
      </c>
      <c r="B3887" s="362">
        <v>19</v>
      </c>
      <c r="C3887" s="363">
        <v>0</v>
      </c>
      <c r="D3887" s="363">
        <v>0</v>
      </c>
      <c r="E3887" s="363">
        <v>13.434278204698499</v>
      </c>
      <c r="F3887" s="363">
        <v>0</v>
      </c>
      <c r="G3887" s="363">
        <v>0</v>
      </c>
      <c r="H3887" s="363">
        <v>0</v>
      </c>
      <c r="I3887" s="363">
        <v>0</v>
      </c>
      <c r="J3887" s="363">
        <v>0</v>
      </c>
      <c r="K3887" s="363">
        <v>0</v>
      </c>
    </row>
    <row r="3888" spans="1:11">
      <c r="A3888" s="361">
        <f t="shared" si="60"/>
        <v>45819</v>
      </c>
      <c r="B3888" s="362">
        <v>20</v>
      </c>
      <c r="C3888" s="363">
        <v>0</v>
      </c>
      <c r="D3888" s="363">
        <v>0</v>
      </c>
      <c r="E3888" s="363">
        <v>0</v>
      </c>
      <c r="F3888" s="363">
        <v>0</v>
      </c>
      <c r="G3888" s="363">
        <v>0</v>
      </c>
      <c r="H3888" s="363">
        <v>0</v>
      </c>
      <c r="I3888" s="363">
        <v>0</v>
      </c>
      <c r="J3888" s="363">
        <v>0</v>
      </c>
      <c r="K3888" s="363">
        <v>0</v>
      </c>
    </row>
    <row r="3889" spans="1:11">
      <c r="A3889" s="361">
        <f t="shared" si="60"/>
        <v>45819</v>
      </c>
      <c r="B3889" s="362">
        <v>21</v>
      </c>
      <c r="C3889" s="363">
        <v>0</v>
      </c>
      <c r="D3889" s="363">
        <v>0</v>
      </c>
      <c r="E3889" s="363">
        <v>0</v>
      </c>
      <c r="F3889" s="363">
        <v>0</v>
      </c>
      <c r="G3889" s="363">
        <v>0</v>
      </c>
      <c r="H3889" s="363">
        <v>0</v>
      </c>
      <c r="I3889" s="363">
        <v>0</v>
      </c>
      <c r="J3889" s="363">
        <v>0</v>
      </c>
      <c r="K3889" s="363">
        <v>0</v>
      </c>
    </row>
    <row r="3890" spans="1:11">
      <c r="A3890" s="361">
        <f t="shared" si="60"/>
        <v>45819</v>
      </c>
      <c r="B3890" s="362">
        <v>22</v>
      </c>
      <c r="C3890" s="363">
        <v>448.94707175319098</v>
      </c>
      <c r="D3890" s="363">
        <v>0</v>
      </c>
      <c r="E3890" s="363">
        <v>0</v>
      </c>
      <c r="F3890" s="363">
        <v>0</v>
      </c>
      <c r="G3890" s="363">
        <v>0</v>
      </c>
      <c r="H3890" s="363">
        <v>0</v>
      </c>
      <c r="I3890" s="363">
        <v>298.45553816780205</v>
      </c>
      <c r="J3890" s="363">
        <v>0</v>
      </c>
      <c r="K3890" s="363">
        <v>0</v>
      </c>
    </row>
    <row r="3891" spans="1:11">
      <c r="A3891" s="361">
        <f t="shared" si="60"/>
        <v>45819</v>
      </c>
      <c r="B3891" s="362">
        <v>23</v>
      </c>
      <c r="C3891" s="363">
        <v>3464.9539428677199</v>
      </c>
      <c r="D3891" s="363">
        <v>0</v>
      </c>
      <c r="E3891" s="363">
        <v>0</v>
      </c>
      <c r="F3891" s="363">
        <v>0</v>
      </c>
      <c r="G3891" s="363">
        <v>0</v>
      </c>
      <c r="H3891" s="363">
        <v>0</v>
      </c>
      <c r="I3891" s="363">
        <v>1.0344071070060199</v>
      </c>
      <c r="J3891" s="363">
        <v>0</v>
      </c>
      <c r="K3891" s="363">
        <v>0</v>
      </c>
    </row>
    <row r="3892" spans="1:11">
      <c r="A3892" s="361">
        <f t="shared" si="60"/>
        <v>45820</v>
      </c>
      <c r="B3892" s="362">
        <v>0</v>
      </c>
      <c r="C3892" s="363">
        <v>10284.578856620099</v>
      </c>
      <c r="D3892" s="363">
        <v>0</v>
      </c>
      <c r="E3892" s="363">
        <v>0</v>
      </c>
      <c r="F3892" s="363">
        <v>0</v>
      </c>
      <c r="G3892" s="363">
        <v>0</v>
      </c>
      <c r="H3892" s="363">
        <v>0</v>
      </c>
      <c r="I3892" s="363">
        <v>2303.0867390976605</v>
      </c>
      <c r="J3892" s="363">
        <v>0</v>
      </c>
      <c r="K3892" s="363">
        <v>0</v>
      </c>
    </row>
    <row r="3893" spans="1:11">
      <c r="A3893" s="361">
        <f t="shared" si="60"/>
        <v>45820</v>
      </c>
      <c r="B3893" s="362">
        <v>1</v>
      </c>
      <c r="C3893" s="363">
        <v>10156.1638232443</v>
      </c>
      <c r="D3893" s="363">
        <v>0</v>
      </c>
      <c r="E3893" s="363">
        <v>0</v>
      </c>
      <c r="F3893" s="363">
        <v>0</v>
      </c>
      <c r="G3893" s="363">
        <v>0</v>
      </c>
      <c r="H3893" s="363">
        <v>0</v>
      </c>
      <c r="I3893" s="363">
        <v>1849.4476673330901</v>
      </c>
      <c r="J3893" s="363">
        <v>0</v>
      </c>
      <c r="K3893" s="363">
        <v>0</v>
      </c>
    </row>
    <row r="3894" spans="1:11">
      <c r="A3894" s="361">
        <f t="shared" si="60"/>
        <v>45820</v>
      </c>
      <c r="B3894" s="362">
        <v>2</v>
      </c>
      <c r="C3894" s="363">
        <v>6332.7631937221904</v>
      </c>
      <c r="D3894" s="363">
        <v>0</v>
      </c>
      <c r="E3894" s="363">
        <v>0</v>
      </c>
      <c r="F3894" s="363">
        <v>0</v>
      </c>
      <c r="G3894" s="363">
        <v>0</v>
      </c>
      <c r="H3894" s="363">
        <v>0</v>
      </c>
      <c r="I3894" s="363">
        <v>1876.86223565364</v>
      </c>
      <c r="J3894" s="363">
        <v>0</v>
      </c>
      <c r="K3894" s="363">
        <v>0</v>
      </c>
    </row>
    <row r="3895" spans="1:11">
      <c r="A3895" s="361">
        <f t="shared" si="60"/>
        <v>45820</v>
      </c>
      <c r="B3895" s="362">
        <v>3</v>
      </c>
      <c r="C3895" s="363">
        <v>6326.135352189789</v>
      </c>
      <c r="D3895" s="363">
        <v>0</v>
      </c>
      <c r="E3895" s="363">
        <v>0</v>
      </c>
      <c r="F3895" s="363">
        <v>0</v>
      </c>
      <c r="G3895" s="363">
        <v>0</v>
      </c>
      <c r="H3895" s="363">
        <v>0</v>
      </c>
      <c r="I3895" s="363">
        <v>2380.9228606136703</v>
      </c>
      <c r="J3895" s="363">
        <v>0</v>
      </c>
      <c r="K3895" s="363">
        <v>0</v>
      </c>
    </row>
    <row r="3896" spans="1:11">
      <c r="A3896" s="361">
        <f t="shared" si="60"/>
        <v>45820</v>
      </c>
      <c r="B3896" s="362">
        <v>4</v>
      </c>
      <c r="C3896" s="363">
        <v>3596.4204445226701</v>
      </c>
      <c r="D3896" s="363">
        <v>0</v>
      </c>
      <c r="E3896" s="363">
        <v>0</v>
      </c>
      <c r="F3896" s="363">
        <v>0</v>
      </c>
      <c r="G3896" s="363">
        <v>0</v>
      </c>
      <c r="H3896" s="363">
        <v>0</v>
      </c>
      <c r="I3896" s="363">
        <v>1904.9785365958103</v>
      </c>
      <c r="J3896" s="363">
        <v>0</v>
      </c>
      <c r="K3896" s="363">
        <v>0</v>
      </c>
    </row>
    <row r="3897" spans="1:11">
      <c r="A3897" s="361">
        <f t="shared" si="60"/>
        <v>45820</v>
      </c>
      <c r="B3897" s="362">
        <v>5</v>
      </c>
      <c r="C3897" s="363">
        <v>3187.0198960908201</v>
      </c>
      <c r="D3897" s="363">
        <v>0</v>
      </c>
      <c r="E3897" s="363">
        <v>0</v>
      </c>
      <c r="F3897" s="363">
        <v>0</v>
      </c>
      <c r="G3897" s="363">
        <v>0</v>
      </c>
      <c r="H3897" s="363">
        <v>0</v>
      </c>
      <c r="I3897" s="363">
        <v>1300.4885096896303</v>
      </c>
      <c r="J3897" s="363">
        <v>0</v>
      </c>
      <c r="K3897" s="363">
        <v>0</v>
      </c>
    </row>
    <row r="3898" spans="1:11">
      <c r="A3898" s="361">
        <f t="shared" si="60"/>
        <v>45820</v>
      </c>
      <c r="B3898" s="362">
        <v>6</v>
      </c>
      <c r="C3898" s="363">
        <v>3234.5501326205699</v>
      </c>
      <c r="D3898" s="363">
        <v>0</v>
      </c>
      <c r="E3898" s="363">
        <v>0</v>
      </c>
      <c r="F3898" s="363">
        <v>0</v>
      </c>
      <c r="G3898" s="363">
        <v>0</v>
      </c>
      <c r="H3898" s="363">
        <v>0</v>
      </c>
      <c r="I3898" s="363">
        <v>538.96466381085702</v>
      </c>
      <c r="J3898" s="363">
        <v>0</v>
      </c>
      <c r="K3898" s="363">
        <v>0</v>
      </c>
    </row>
    <row r="3899" spans="1:11">
      <c r="A3899" s="361">
        <f t="shared" si="60"/>
        <v>45820</v>
      </c>
      <c r="B3899" s="362">
        <v>7</v>
      </c>
      <c r="C3899" s="363">
        <v>3222.49930826325</v>
      </c>
      <c r="D3899" s="363">
        <v>0</v>
      </c>
      <c r="E3899" s="363">
        <v>0</v>
      </c>
      <c r="F3899" s="363">
        <v>0</v>
      </c>
      <c r="G3899" s="363">
        <v>0</v>
      </c>
      <c r="H3899" s="363">
        <v>0</v>
      </c>
      <c r="I3899" s="363">
        <v>1542.7648647806302</v>
      </c>
      <c r="J3899" s="363">
        <v>0</v>
      </c>
      <c r="K3899" s="363">
        <v>0</v>
      </c>
    </row>
    <row r="3900" spans="1:11">
      <c r="A3900" s="361">
        <f t="shared" si="60"/>
        <v>45820</v>
      </c>
      <c r="B3900" s="362">
        <v>8</v>
      </c>
      <c r="C3900" s="363">
        <v>1061.0835837332199</v>
      </c>
      <c r="D3900" s="363">
        <v>0</v>
      </c>
      <c r="E3900" s="363">
        <v>21.616450901657799</v>
      </c>
      <c r="F3900" s="363">
        <v>0</v>
      </c>
      <c r="G3900" s="363">
        <v>0</v>
      </c>
      <c r="H3900" s="363">
        <v>0</v>
      </c>
      <c r="I3900" s="363">
        <v>273.98039019600498</v>
      </c>
      <c r="J3900" s="363">
        <v>0</v>
      </c>
      <c r="K3900" s="363">
        <v>0</v>
      </c>
    </row>
    <row r="3901" spans="1:11">
      <c r="A3901" s="361">
        <f t="shared" si="60"/>
        <v>45820</v>
      </c>
      <c r="B3901" s="362">
        <v>9</v>
      </c>
      <c r="C3901" s="363">
        <v>0</v>
      </c>
      <c r="D3901" s="363">
        <v>0</v>
      </c>
      <c r="E3901" s="363">
        <v>32.243948473329596</v>
      </c>
      <c r="F3901" s="363">
        <v>0</v>
      </c>
      <c r="G3901" s="363">
        <v>0</v>
      </c>
      <c r="H3901" s="363">
        <v>0</v>
      </c>
      <c r="I3901" s="363">
        <v>111.1866039719</v>
      </c>
      <c r="J3901" s="363">
        <v>0</v>
      </c>
      <c r="K3901" s="363">
        <v>0</v>
      </c>
    </row>
    <row r="3902" spans="1:11">
      <c r="A3902" s="361">
        <f t="shared" si="60"/>
        <v>45820</v>
      </c>
      <c r="B3902" s="362">
        <v>10</v>
      </c>
      <c r="C3902" s="363">
        <v>0</v>
      </c>
      <c r="D3902" s="363">
        <v>0</v>
      </c>
      <c r="E3902" s="363">
        <v>32.574762620666895</v>
      </c>
      <c r="F3902" s="363">
        <v>0</v>
      </c>
      <c r="G3902" s="363">
        <v>0</v>
      </c>
      <c r="H3902" s="363">
        <v>0</v>
      </c>
      <c r="I3902" s="363">
        <v>98.707199587283284</v>
      </c>
      <c r="J3902" s="363">
        <v>0</v>
      </c>
      <c r="K3902" s="363">
        <v>47.732131458452699</v>
      </c>
    </row>
    <row r="3903" spans="1:11">
      <c r="A3903" s="361">
        <f t="shared" si="60"/>
        <v>45820</v>
      </c>
      <c r="B3903" s="362">
        <v>11</v>
      </c>
      <c r="C3903" s="363">
        <v>0</v>
      </c>
      <c r="D3903" s="363">
        <v>0</v>
      </c>
      <c r="E3903" s="363">
        <v>266.92760048754104</v>
      </c>
      <c r="F3903" s="363">
        <v>0</v>
      </c>
      <c r="G3903" s="363">
        <v>0</v>
      </c>
      <c r="H3903" s="363">
        <v>0</v>
      </c>
      <c r="I3903" s="363">
        <v>0</v>
      </c>
      <c r="J3903" s="363">
        <v>0</v>
      </c>
      <c r="K3903" s="363">
        <v>0</v>
      </c>
    </row>
    <row r="3904" spans="1:11">
      <c r="A3904" s="361">
        <f t="shared" si="60"/>
        <v>45820</v>
      </c>
      <c r="B3904" s="362">
        <v>12</v>
      </c>
      <c r="C3904" s="363">
        <v>0</v>
      </c>
      <c r="D3904" s="363">
        <v>0</v>
      </c>
      <c r="E3904" s="363">
        <v>291.89662424453007</v>
      </c>
      <c r="F3904" s="363">
        <v>0</v>
      </c>
      <c r="G3904" s="363">
        <v>0</v>
      </c>
      <c r="H3904" s="363">
        <v>0</v>
      </c>
      <c r="I3904" s="363">
        <v>0</v>
      </c>
      <c r="J3904" s="363">
        <v>0</v>
      </c>
      <c r="K3904" s="363">
        <v>0</v>
      </c>
    </row>
    <row r="3905" spans="1:11">
      <c r="A3905" s="361">
        <f t="shared" si="60"/>
        <v>45820</v>
      </c>
      <c r="B3905" s="362">
        <v>13</v>
      </c>
      <c r="C3905" s="363">
        <v>244.97312547190802</v>
      </c>
      <c r="D3905" s="363">
        <v>0</v>
      </c>
      <c r="E3905" s="363">
        <v>291.29964897039702</v>
      </c>
      <c r="F3905" s="363">
        <v>0</v>
      </c>
      <c r="G3905" s="363">
        <v>0</v>
      </c>
      <c r="H3905" s="363">
        <v>0</v>
      </c>
      <c r="I3905" s="363">
        <v>0</v>
      </c>
      <c r="J3905" s="363">
        <v>0</v>
      </c>
      <c r="K3905" s="363">
        <v>0</v>
      </c>
    </row>
    <row r="3906" spans="1:11">
      <c r="A3906" s="361">
        <f t="shared" si="60"/>
        <v>45820</v>
      </c>
      <c r="B3906" s="362">
        <v>14</v>
      </c>
      <c r="C3906" s="363">
        <v>0</v>
      </c>
      <c r="D3906" s="363">
        <v>0</v>
      </c>
      <c r="E3906" s="363">
        <v>291.62139009728003</v>
      </c>
      <c r="F3906" s="363">
        <v>0</v>
      </c>
      <c r="G3906" s="363">
        <v>0</v>
      </c>
      <c r="H3906" s="363">
        <v>0</v>
      </c>
      <c r="I3906" s="363">
        <v>0</v>
      </c>
      <c r="J3906" s="363">
        <v>0</v>
      </c>
      <c r="K3906" s="363">
        <v>0</v>
      </c>
    </row>
    <row r="3907" spans="1:11">
      <c r="A3907" s="361">
        <f t="shared" si="60"/>
        <v>45820</v>
      </c>
      <c r="B3907" s="362">
        <v>15</v>
      </c>
      <c r="C3907" s="363">
        <v>0</v>
      </c>
      <c r="D3907" s="363">
        <v>0</v>
      </c>
      <c r="E3907" s="363">
        <v>247.45526552112202</v>
      </c>
      <c r="F3907" s="363">
        <v>0</v>
      </c>
      <c r="G3907" s="363">
        <v>0</v>
      </c>
      <c r="H3907" s="363">
        <v>0</v>
      </c>
      <c r="I3907" s="363">
        <v>27.3055333056199</v>
      </c>
      <c r="J3907" s="363">
        <v>0</v>
      </c>
      <c r="K3907" s="363">
        <v>14.112929168972599</v>
      </c>
    </row>
    <row r="3908" spans="1:11">
      <c r="A3908" s="361">
        <f t="shared" si="60"/>
        <v>45820</v>
      </c>
      <c r="B3908" s="362">
        <v>16</v>
      </c>
      <c r="C3908" s="363">
        <v>0</v>
      </c>
      <c r="D3908" s="363">
        <v>0</v>
      </c>
      <c r="E3908" s="363">
        <v>247.34226672441403</v>
      </c>
      <c r="F3908" s="363">
        <v>0</v>
      </c>
      <c r="G3908" s="363">
        <v>0</v>
      </c>
      <c r="H3908" s="363">
        <v>0</v>
      </c>
      <c r="I3908" s="363">
        <v>55.019788443645801</v>
      </c>
      <c r="J3908" s="363">
        <v>0</v>
      </c>
      <c r="K3908" s="363">
        <v>35.018622357991099</v>
      </c>
    </row>
    <row r="3909" spans="1:11">
      <c r="A3909" s="361">
        <f t="shared" ref="A3909:A3972" si="61">IF(B3909=0,A3908+1,A3908)</f>
        <v>45820</v>
      </c>
      <c r="B3909" s="362">
        <v>17</v>
      </c>
      <c r="C3909" s="363">
        <v>0</v>
      </c>
      <c r="D3909" s="363">
        <v>0</v>
      </c>
      <c r="E3909" s="363">
        <v>307.08983501381203</v>
      </c>
      <c r="F3909" s="363">
        <v>0</v>
      </c>
      <c r="G3909" s="363">
        <v>0</v>
      </c>
      <c r="H3909" s="363">
        <v>0</v>
      </c>
      <c r="I3909" s="363">
        <v>99.357888088516091</v>
      </c>
      <c r="J3909" s="363">
        <v>0</v>
      </c>
      <c r="K3909" s="363">
        <v>0</v>
      </c>
    </row>
    <row r="3910" spans="1:11">
      <c r="A3910" s="361">
        <f t="shared" si="61"/>
        <v>45820</v>
      </c>
      <c r="B3910" s="362">
        <v>18</v>
      </c>
      <c r="C3910" s="363">
        <v>36.944846256717</v>
      </c>
      <c r="D3910" s="363">
        <v>0</v>
      </c>
      <c r="E3910" s="363">
        <v>232.28389102809601</v>
      </c>
      <c r="F3910" s="363">
        <v>0</v>
      </c>
      <c r="G3910" s="363">
        <v>0</v>
      </c>
      <c r="H3910" s="363">
        <v>0</v>
      </c>
      <c r="I3910" s="363">
        <v>105.676432936105</v>
      </c>
      <c r="J3910" s="363">
        <v>0</v>
      </c>
      <c r="K3910" s="363">
        <v>0</v>
      </c>
    </row>
    <row r="3911" spans="1:11">
      <c r="A3911" s="361">
        <f t="shared" si="61"/>
        <v>45820</v>
      </c>
      <c r="B3911" s="362">
        <v>19</v>
      </c>
      <c r="C3911" s="363">
        <v>32.975862392642398</v>
      </c>
      <c r="D3911" s="363">
        <v>0</v>
      </c>
      <c r="E3911" s="363">
        <v>191.687523610309</v>
      </c>
      <c r="F3911" s="363">
        <v>0</v>
      </c>
      <c r="G3911" s="363">
        <v>0</v>
      </c>
      <c r="H3911" s="363">
        <v>0</v>
      </c>
      <c r="I3911" s="363">
        <v>0</v>
      </c>
      <c r="J3911" s="363">
        <v>0</v>
      </c>
      <c r="K3911" s="363">
        <v>0</v>
      </c>
    </row>
    <row r="3912" spans="1:11">
      <c r="A3912" s="361">
        <f t="shared" si="61"/>
        <v>45820</v>
      </c>
      <c r="B3912" s="362">
        <v>20</v>
      </c>
      <c r="C3912" s="363">
        <v>173.40934137515799</v>
      </c>
      <c r="D3912" s="363">
        <v>0</v>
      </c>
      <c r="E3912" s="363">
        <v>229.80953431367303</v>
      </c>
      <c r="F3912" s="363">
        <v>0</v>
      </c>
      <c r="G3912" s="363">
        <v>0</v>
      </c>
      <c r="H3912" s="363">
        <v>0</v>
      </c>
      <c r="I3912" s="363">
        <v>81.701845231558096</v>
      </c>
      <c r="J3912" s="363">
        <v>0</v>
      </c>
      <c r="K3912" s="363">
        <v>0</v>
      </c>
    </row>
    <row r="3913" spans="1:11">
      <c r="A3913" s="361">
        <f t="shared" si="61"/>
        <v>45820</v>
      </c>
      <c r="B3913" s="362">
        <v>21</v>
      </c>
      <c r="C3913" s="363">
        <v>293.32331860763202</v>
      </c>
      <c r="D3913" s="363">
        <v>0</v>
      </c>
      <c r="E3913" s="363">
        <v>3.4572375971516998</v>
      </c>
      <c r="F3913" s="363">
        <v>0</v>
      </c>
      <c r="G3913" s="363">
        <v>0</v>
      </c>
      <c r="H3913" s="363">
        <v>0</v>
      </c>
      <c r="I3913" s="363">
        <v>0.78169517821765699</v>
      </c>
      <c r="J3913" s="363">
        <v>0</v>
      </c>
      <c r="K3913" s="363">
        <v>0</v>
      </c>
    </row>
    <row r="3914" spans="1:11">
      <c r="A3914" s="361">
        <f t="shared" si="61"/>
        <v>45820</v>
      </c>
      <c r="B3914" s="362">
        <v>22</v>
      </c>
      <c r="C3914" s="363">
        <v>2105.99540787756</v>
      </c>
      <c r="D3914" s="363">
        <v>0</v>
      </c>
      <c r="E3914" s="363">
        <v>0</v>
      </c>
      <c r="F3914" s="363">
        <v>0</v>
      </c>
      <c r="G3914" s="363">
        <v>0</v>
      </c>
      <c r="H3914" s="363">
        <v>0</v>
      </c>
      <c r="I3914" s="363">
        <v>0</v>
      </c>
      <c r="J3914" s="363">
        <v>0</v>
      </c>
      <c r="K3914" s="363">
        <v>0</v>
      </c>
    </row>
    <row r="3915" spans="1:11">
      <c r="A3915" s="361">
        <f t="shared" si="61"/>
        <v>45820</v>
      </c>
      <c r="B3915" s="362">
        <v>23</v>
      </c>
      <c r="C3915" s="363">
        <v>2150.4953281585499</v>
      </c>
      <c r="D3915" s="363">
        <v>0</v>
      </c>
      <c r="E3915" s="363">
        <v>0</v>
      </c>
      <c r="F3915" s="363">
        <v>0</v>
      </c>
      <c r="G3915" s="363">
        <v>0</v>
      </c>
      <c r="H3915" s="363">
        <v>0</v>
      </c>
      <c r="I3915" s="363">
        <v>0</v>
      </c>
      <c r="J3915" s="363">
        <v>0</v>
      </c>
      <c r="K3915" s="363">
        <v>0</v>
      </c>
    </row>
    <row r="3916" spans="1:11">
      <c r="A3916" s="361">
        <f t="shared" si="61"/>
        <v>45821</v>
      </c>
      <c r="B3916" s="362">
        <v>0</v>
      </c>
      <c r="C3916" s="363">
        <v>10174.212503577701</v>
      </c>
      <c r="D3916" s="363">
        <v>0</v>
      </c>
      <c r="E3916" s="363">
        <v>0</v>
      </c>
      <c r="F3916" s="363">
        <v>0</v>
      </c>
      <c r="G3916" s="363">
        <v>0</v>
      </c>
      <c r="H3916" s="363">
        <v>0</v>
      </c>
      <c r="I3916" s="363">
        <v>1137.7208675847601</v>
      </c>
      <c r="J3916" s="363">
        <v>0</v>
      </c>
      <c r="K3916" s="363">
        <v>0</v>
      </c>
    </row>
    <row r="3917" spans="1:11">
      <c r="A3917" s="361">
        <f t="shared" si="61"/>
        <v>45821</v>
      </c>
      <c r="B3917" s="362">
        <v>1</v>
      </c>
      <c r="C3917" s="363">
        <v>3841.6174583177799</v>
      </c>
      <c r="D3917" s="363">
        <v>0</v>
      </c>
      <c r="E3917" s="363">
        <v>0</v>
      </c>
      <c r="F3917" s="363">
        <v>0</v>
      </c>
      <c r="G3917" s="363">
        <v>0</v>
      </c>
      <c r="H3917" s="363">
        <v>0</v>
      </c>
      <c r="I3917" s="363">
        <v>0</v>
      </c>
      <c r="J3917" s="363">
        <v>0</v>
      </c>
      <c r="K3917" s="363">
        <v>0</v>
      </c>
    </row>
    <row r="3918" spans="1:11">
      <c r="A3918" s="361">
        <f t="shared" si="61"/>
        <v>45821</v>
      </c>
      <c r="B3918" s="362">
        <v>2</v>
      </c>
      <c r="C3918" s="363">
        <v>5996.7513504520493</v>
      </c>
      <c r="D3918" s="363">
        <v>0</v>
      </c>
      <c r="E3918" s="363">
        <v>0</v>
      </c>
      <c r="F3918" s="363">
        <v>0</v>
      </c>
      <c r="G3918" s="363">
        <v>0</v>
      </c>
      <c r="H3918" s="363">
        <v>0</v>
      </c>
      <c r="I3918" s="363">
        <v>112.170476173061</v>
      </c>
      <c r="J3918" s="363">
        <v>0</v>
      </c>
      <c r="K3918" s="363">
        <v>74.605593293453012</v>
      </c>
    </row>
    <row r="3919" spans="1:11">
      <c r="A3919" s="361">
        <f t="shared" si="61"/>
        <v>45821</v>
      </c>
      <c r="B3919" s="362">
        <v>3</v>
      </c>
      <c r="C3919" s="363">
        <v>5491.7234897297103</v>
      </c>
      <c r="D3919" s="363">
        <v>0</v>
      </c>
      <c r="E3919" s="363">
        <v>0</v>
      </c>
      <c r="F3919" s="363">
        <v>0</v>
      </c>
      <c r="G3919" s="363">
        <v>0</v>
      </c>
      <c r="H3919" s="363">
        <v>0</v>
      </c>
      <c r="I3919" s="363">
        <v>117.06532904522501</v>
      </c>
      <c r="J3919" s="363">
        <v>0</v>
      </c>
      <c r="K3919" s="363">
        <v>0</v>
      </c>
    </row>
    <row r="3920" spans="1:11">
      <c r="A3920" s="361">
        <f t="shared" si="61"/>
        <v>45821</v>
      </c>
      <c r="B3920" s="362">
        <v>4</v>
      </c>
      <c r="C3920" s="363">
        <v>5412.3902396695703</v>
      </c>
      <c r="D3920" s="363">
        <v>0</v>
      </c>
      <c r="E3920" s="363">
        <v>0</v>
      </c>
      <c r="F3920" s="363">
        <v>0</v>
      </c>
      <c r="G3920" s="363">
        <v>0</v>
      </c>
      <c r="H3920" s="363">
        <v>0</v>
      </c>
      <c r="I3920" s="363">
        <v>258.80164187748699</v>
      </c>
      <c r="J3920" s="363">
        <v>0</v>
      </c>
      <c r="K3920" s="363">
        <v>75.027420394043006</v>
      </c>
    </row>
    <row r="3921" spans="1:11">
      <c r="A3921" s="361">
        <f t="shared" si="61"/>
        <v>45821</v>
      </c>
      <c r="B3921" s="362">
        <v>5</v>
      </c>
      <c r="C3921" s="363">
        <v>4675.2808082171805</v>
      </c>
      <c r="D3921" s="363">
        <v>0</v>
      </c>
      <c r="E3921" s="363">
        <v>0</v>
      </c>
      <c r="F3921" s="363">
        <v>0</v>
      </c>
      <c r="G3921" s="363">
        <v>0</v>
      </c>
      <c r="H3921" s="363">
        <v>0</v>
      </c>
      <c r="I3921" s="363">
        <v>165.40960757847702</v>
      </c>
      <c r="J3921" s="363">
        <v>0</v>
      </c>
      <c r="K3921" s="363">
        <v>43.311185974042793</v>
      </c>
    </row>
    <row r="3922" spans="1:11">
      <c r="A3922" s="361">
        <f t="shared" si="61"/>
        <v>45821</v>
      </c>
      <c r="B3922" s="362">
        <v>6</v>
      </c>
      <c r="C3922" s="363">
        <v>5199.6358314084691</v>
      </c>
      <c r="D3922" s="363">
        <v>0</v>
      </c>
      <c r="E3922" s="363">
        <v>0</v>
      </c>
      <c r="F3922" s="363">
        <v>0</v>
      </c>
      <c r="G3922" s="363">
        <v>0</v>
      </c>
      <c r="H3922" s="363">
        <v>0</v>
      </c>
      <c r="I3922" s="363">
        <v>0</v>
      </c>
      <c r="J3922" s="363">
        <v>0</v>
      </c>
      <c r="K3922" s="363">
        <v>19.109328205988497</v>
      </c>
    </row>
    <row r="3923" spans="1:11">
      <c r="A3923" s="361">
        <f t="shared" si="61"/>
        <v>45821</v>
      </c>
      <c r="B3923" s="362">
        <v>7</v>
      </c>
      <c r="C3923" s="363">
        <v>4198.3119201484806</v>
      </c>
      <c r="D3923" s="363">
        <v>0</v>
      </c>
      <c r="E3923" s="363">
        <v>0</v>
      </c>
      <c r="F3923" s="363">
        <v>0</v>
      </c>
      <c r="G3923" s="363">
        <v>0</v>
      </c>
      <c r="H3923" s="363">
        <v>0</v>
      </c>
      <c r="I3923" s="363">
        <v>35.820947791747699</v>
      </c>
      <c r="J3923" s="363">
        <v>0</v>
      </c>
      <c r="K3923" s="363">
        <v>22.210364516935599</v>
      </c>
    </row>
    <row r="3924" spans="1:11">
      <c r="A3924" s="361">
        <f t="shared" si="61"/>
        <v>45821</v>
      </c>
      <c r="B3924" s="362">
        <v>8</v>
      </c>
      <c r="C3924" s="363">
        <v>3635.9809589742204</v>
      </c>
      <c r="D3924" s="363">
        <v>0</v>
      </c>
      <c r="E3924" s="363">
        <v>0</v>
      </c>
      <c r="F3924" s="363">
        <v>0</v>
      </c>
      <c r="G3924" s="363">
        <v>0</v>
      </c>
      <c r="H3924" s="363">
        <v>0</v>
      </c>
      <c r="I3924" s="363">
        <v>42.118059593655694</v>
      </c>
      <c r="J3924" s="363">
        <v>0</v>
      </c>
      <c r="K3924" s="363">
        <v>22.139109397917398</v>
      </c>
    </row>
    <row r="3925" spans="1:11">
      <c r="A3925" s="361">
        <f t="shared" si="61"/>
        <v>45821</v>
      </c>
      <c r="B3925" s="362">
        <v>9</v>
      </c>
      <c r="C3925" s="363">
        <v>3634.36632491928</v>
      </c>
      <c r="D3925" s="363">
        <v>0</v>
      </c>
      <c r="E3925" s="363">
        <v>0</v>
      </c>
      <c r="F3925" s="363">
        <v>0</v>
      </c>
      <c r="G3925" s="363">
        <v>0</v>
      </c>
      <c r="H3925" s="363">
        <v>0</v>
      </c>
      <c r="I3925" s="363">
        <v>38.3770801731958</v>
      </c>
      <c r="J3925" s="363">
        <v>0</v>
      </c>
      <c r="K3925" s="363">
        <v>22.616014989896598</v>
      </c>
    </row>
    <row r="3926" spans="1:11">
      <c r="A3926" s="361">
        <f t="shared" si="61"/>
        <v>45821</v>
      </c>
      <c r="B3926" s="362">
        <v>10</v>
      </c>
      <c r="C3926" s="363">
        <v>3542.0355451578203</v>
      </c>
      <c r="D3926" s="363">
        <v>0</v>
      </c>
      <c r="E3926" s="363">
        <v>0</v>
      </c>
      <c r="F3926" s="363">
        <v>0</v>
      </c>
      <c r="G3926" s="363">
        <v>0</v>
      </c>
      <c r="H3926" s="363">
        <v>0</v>
      </c>
      <c r="I3926" s="363">
        <v>0</v>
      </c>
      <c r="J3926" s="363">
        <v>0</v>
      </c>
      <c r="K3926" s="363">
        <v>18.8763127842602</v>
      </c>
    </row>
    <row r="3927" spans="1:11">
      <c r="A3927" s="361">
        <f t="shared" si="61"/>
        <v>45821</v>
      </c>
      <c r="B3927" s="362">
        <v>11</v>
      </c>
      <c r="C3927" s="363">
        <v>3642.5002096643098</v>
      </c>
      <c r="D3927" s="363">
        <v>0</v>
      </c>
      <c r="E3927" s="363">
        <v>0</v>
      </c>
      <c r="F3927" s="363">
        <v>0</v>
      </c>
      <c r="G3927" s="363">
        <v>0</v>
      </c>
      <c r="H3927" s="363">
        <v>0</v>
      </c>
      <c r="I3927" s="363">
        <v>42.266909545193698</v>
      </c>
      <c r="J3927" s="363">
        <v>0</v>
      </c>
      <c r="K3927" s="363">
        <v>22.214994331259597</v>
      </c>
    </row>
    <row r="3928" spans="1:11">
      <c r="A3928" s="361">
        <f t="shared" si="61"/>
        <v>45821</v>
      </c>
      <c r="B3928" s="362">
        <v>12</v>
      </c>
      <c r="C3928" s="363">
        <v>3538.2909255345999</v>
      </c>
      <c r="D3928" s="363">
        <v>0</v>
      </c>
      <c r="E3928" s="363">
        <v>0</v>
      </c>
      <c r="F3928" s="363">
        <v>0</v>
      </c>
      <c r="G3928" s="363">
        <v>0</v>
      </c>
      <c r="H3928" s="363">
        <v>0</v>
      </c>
      <c r="I3928" s="363">
        <v>0</v>
      </c>
      <c r="J3928" s="363">
        <v>0</v>
      </c>
      <c r="K3928" s="363">
        <v>18.728800444378198</v>
      </c>
    </row>
    <row r="3929" spans="1:11">
      <c r="A3929" s="361">
        <f t="shared" si="61"/>
        <v>45821</v>
      </c>
      <c r="B3929" s="362">
        <v>13</v>
      </c>
      <c r="C3929" s="363">
        <v>4358.0298601250797</v>
      </c>
      <c r="D3929" s="363">
        <v>0</v>
      </c>
      <c r="E3929" s="363">
        <v>0</v>
      </c>
      <c r="F3929" s="363">
        <v>0</v>
      </c>
      <c r="G3929" s="363">
        <v>0</v>
      </c>
      <c r="H3929" s="363">
        <v>0</v>
      </c>
      <c r="I3929" s="363">
        <v>0</v>
      </c>
      <c r="J3929" s="363">
        <v>0</v>
      </c>
      <c r="K3929" s="363">
        <v>18.279952730649597</v>
      </c>
    </row>
    <row r="3930" spans="1:11">
      <c r="A3930" s="361">
        <f t="shared" si="61"/>
        <v>45821</v>
      </c>
      <c r="B3930" s="362">
        <v>14</v>
      </c>
      <c r="C3930" s="363">
        <v>490.20078918992004</v>
      </c>
      <c r="D3930" s="363">
        <v>0</v>
      </c>
      <c r="E3930" s="363">
        <v>0</v>
      </c>
      <c r="F3930" s="363">
        <v>0</v>
      </c>
      <c r="G3930" s="363">
        <v>0</v>
      </c>
      <c r="H3930" s="363">
        <v>0</v>
      </c>
      <c r="I3930" s="363">
        <v>0</v>
      </c>
      <c r="J3930" s="363">
        <v>0</v>
      </c>
      <c r="K3930" s="363">
        <v>0</v>
      </c>
    </row>
    <row r="3931" spans="1:11">
      <c r="A3931" s="361">
        <f t="shared" si="61"/>
        <v>45821</v>
      </c>
      <c r="B3931" s="362">
        <v>15</v>
      </c>
      <c r="C3931" s="363">
        <v>0</v>
      </c>
      <c r="D3931" s="363">
        <v>0</v>
      </c>
      <c r="E3931" s="363">
        <v>0</v>
      </c>
      <c r="F3931" s="363">
        <v>0</v>
      </c>
      <c r="G3931" s="363">
        <v>0</v>
      </c>
      <c r="H3931" s="363">
        <v>0</v>
      </c>
      <c r="I3931" s="363">
        <v>0</v>
      </c>
      <c r="J3931" s="363">
        <v>0</v>
      </c>
      <c r="K3931" s="363">
        <v>0</v>
      </c>
    </row>
    <row r="3932" spans="1:11">
      <c r="A3932" s="361">
        <f t="shared" si="61"/>
        <v>45821</v>
      </c>
      <c r="B3932" s="362">
        <v>16</v>
      </c>
      <c r="C3932" s="363">
        <v>0</v>
      </c>
      <c r="D3932" s="363">
        <v>0</v>
      </c>
      <c r="E3932" s="363">
        <v>0</v>
      </c>
      <c r="F3932" s="363">
        <v>0</v>
      </c>
      <c r="G3932" s="363">
        <v>0</v>
      </c>
      <c r="H3932" s="363">
        <v>0</v>
      </c>
      <c r="I3932" s="363">
        <v>0</v>
      </c>
      <c r="J3932" s="363">
        <v>0</v>
      </c>
      <c r="K3932" s="363">
        <v>0</v>
      </c>
    </row>
    <row r="3933" spans="1:11">
      <c r="A3933" s="361">
        <f t="shared" si="61"/>
        <v>45821</v>
      </c>
      <c r="B3933" s="362">
        <v>17</v>
      </c>
      <c r="C3933" s="363">
        <v>0</v>
      </c>
      <c r="D3933" s="363">
        <v>0</v>
      </c>
      <c r="E3933" s="363">
        <v>0</v>
      </c>
      <c r="F3933" s="363">
        <v>0</v>
      </c>
      <c r="G3933" s="363">
        <v>0</v>
      </c>
      <c r="H3933" s="363">
        <v>0</v>
      </c>
      <c r="I3933" s="363">
        <v>0</v>
      </c>
      <c r="J3933" s="363">
        <v>0</v>
      </c>
      <c r="K3933" s="363">
        <v>0</v>
      </c>
    </row>
    <row r="3934" spans="1:11">
      <c r="A3934" s="361">
        <f t="shared" si="61"/>
        <v>45821</v>
      </c>
      <c r="B3934" s="362">
        <v>18</v>
      </c>
      <c r="C3934" s="363">
        <v>0</v>
      </c>
      <c r="D3934" s="363">
        <v>0</v>
      </c>
      <c r="E3934" s="363">
        <v>0</v>
      </c>
      <c r="F3934" s="363">
        <v>0</v>
      </c>
      <c r="G3934" s="363">
        <v>0</v>
      </c>
      <c r="H3934" s="363">
        <v>0</v>
      </c>
      <c r="I3934" s="363">
        <v>0</v>
      </c>
      <c r="J3934" s="363">
        <v>0</v>
      </c>
      <c r="K3934" s="363">
        <v>0</v>
      </c>
    </row>
    <row r="3935" spans="1:11">
      <c r="A3935" s="361">
        <f t="shared" si="61"/>
        <v>45821</v>
      </c>
      <c r="B3935" s="362">
        <v>19</v>
      </c>
      <c r="C3935" s="363">
        <v>0</v>
      </c>
      <c r="D3935" s="363">
        <v>0</v>
      </c>
      <c r="E3935" s="363">
        <v>1.06618533134258</v>
      </c>
      <c r="F3935" s="363">
        <v>0</v>
      </c>
      <c r="G3935" s="363">
        <v>0</v>
      </c>
      <c r="H3935" s="363">
        <v>0</v>
      </c>
      <c r="I3935" s="363">
        <v>0</v>
      </c>
      <c r="J3935" s="363">
        <v>0</v>
      </c>
      <c r="K3935" s="363">
        <v>0</v>
      </c>
    </row>
    <row r="3936" spans="1:11">
      <c r="A3936" s="361">
        <f t="shared" si="61"/>
        <v>45821</v>
      </c>
      <c r="B3936" s="362">
        <v>20</v>
      </c>
      <c r="C3936" s="363">
        <v>0</v>
      </c>
      <c r="D3936" s="363">
        <v>0</v>
      </c>
      <c r="E3936" s="363">
        <v>80.918881547831305</v>
      </c>
      <c r="F3936" s="363">
        <v>0</v>
      </c>
      <c r="G3936" s="363">
        <v>0</v>
      </c>
      <c r="H3936" s="363">
        <v>0</v>
      </c>
      <c r="I3936" s="363">
        <v>0</v>
      </c>
      <c r="J3936" s="363">
        <v>0</v>
      </c>
      <c r="K3936" s="363">
        <v>0</v>
      </c>
    </row>
    <row r="3937" spans="1:11">
      <c r="A3937" s="361">
        <f t="shared" si="61"/>
        <v>45821</v>
      </c>
      <c r="B3937" s="362">
        <v>21</v>
      </c>
      <c r="C3937" s="363">
        <v>0</v>
      </c>
      <c r="D3937" s="363">
        <v>0</v>
      </c>
      <c r="E3937" s="363">
        <v>6.2338446287315601E-2</v>
      </c>
      <c r="F3937" s="363">
        <v>0</v>
      </c>
      <c r="G3937" s="363">
        <v>0</v>
      </c>
      <c r="H3937" s="363">
        <v>0</v>
      </c>
      <c r="I3937" s="363">
        <v>0</v>
      </c>
      <c r="J3937" s="363">
        <v>0</v>
      </c>
      <c r="K3937" s="363">
        <v>0</v>
      </c>
    </row>
    <row r="3938" spans="1:11">
      <c r="A3938" s="361">
        <f t="shared" si="61"/>
        <v>45821</v>
      </c>
      <c r="B3938" s="362">
        <v>22</v>
      </c>
      <c r="C3938" s="363">
        <v>2263.1085540298604</v>
      </c>
      <c r="D3938" s="363">
        <v>0</v>
      </c>
      <c r="E3938" s="363">
        <v>0</v>
      </c>
      <c r="F3938" s="363">
        <v>0</v>
      </c>
      <c r="G3938" s="363">
        <v>0</v>
      </c>
      <c r="H3938" s="363">
        <v>0</v>
      </c>
      <c r="I3938" s="363">
        <v>0</v>
      </c>
      <c r="J3938" s="363">
        <v>0</v>
      </c>
      <c r="K3938" s="363">
        <v>0</v>
      </c>
    </row>
    <row r="3939" spans="1:11">
      <c r="A3939" s="361">
        <f t="shared" si="61"/>
        <v>45821</v>
      </c>
      <c r="B3939" s="362">
        <v>23</v>
      </c>
      <c r="C3939" s="363">
        <v>5885.5080566815104</v>
      </c>
      <c r="D3939" s="363">
        <v>0</v>
      </c>
      <c r="E3939" s="363">
        <v>0</v>
      </c>
      <c r="F3939" s="363">
        <v>0</v>
      </c>
      <c r="G3939" s="363">
        <v>0</v>
      </c>
      <c r="H3939" s="363">
        <v>0</v>
      </c>
      <c r="I3939" s="363">
        <v>140.55646149448199</v>
      </c>
      <c r="J3939" s="363">
        <v>0</v>
      </c>
      <c r="K3939" s="363">
        <v>309.20176997601999</v>
      </c>
    </row>
    <row r="3940" spans="1:11">
      <c r="A3940" s="361">
        <f t="shared" si="61"/>
        <v>45822</v>
      </c>
      <c r="B3940" s="362">
        <v>0</v>
      </c>
      <c r="C3940" s="363">
        <v>5448.9703427874601</v>
      </c>
      <c r="D3940" s="363">
        <v>0</v>
      </c>
      <c r="E3940" s="363">
        <v>0</v>
      </c>
      <c r="F3940" s="363">
        <v>60.618000000000002</v>
      </c>
      <c r="G3940" s="363">
        <v>0</v>
      </c>
      <c r="H3940" s="363">
        <v>0</v>
      </c>
      <c r="I3940" s="363">
        <v>298.77773780387002</v>
      </c>
      <c r="J3940" s="363">
        <v>0</v>
      </c>
      <c r="K3940" s="363">
        <v>0</v>
      </c>
    </row>
    <row r="3941" spans="1:11">
      <c r="A3941" s="361">
        <f t="shared" si="61"/>
        <v>45822</v>
      </c>
      <c r="B3941" s="362">
        <v>1</v>
      </c>
      <c r="C3941" s="363">
        <v>5443.6093951019202</v>
      </c>
      <c r="D3941" s="363">
        <v>0</v>
      </c>
      <c r="E3941" s="363">
        <v>0</v>
      </c>
      <c r="F3941" s="363">
        <v>41.468499999999999</v>
      </c>
      <c r="G3941" s="363">
        <v>0</v>
      </c>
      <c r="H3941" s="363">
        <v>0</v>
      </c>
      <c r="I3941" s="363">
        <v>183.874045990453</v>
      </c>
      <c r="J3941" s="363">
        <v>0</v>
      </c>
      <c r="K3941" s="363">
        <v>0</v>
      </c>
    </row>
    <row r="3942" spans="1:11">
      <c r="A3942" s="361">
        <f t="shared" si="61"/>
        <v>45822</v>
      </c>
      <c r="B3942" s="362">
        <v>2</v>
      </c>
      <c r="C3942" s="363">
        <v>5450.7922423814098</v>
      </c>
      <c r="D3942" s="363">
        <v>0</v>
      </c>
      <c r="E3942" s="363">
        <v>0</v>
      </c>
      <c r="F3942" s="363">
        <v>60.618000000000002</v>
      </c>
      <c r="G3942" s="363">
        <v>0</v>
      </c>
      <c r="H3942" s="363">
        <v>0</v>
      </c>
      <c r="I3942" s="363">
        <v>140.538741929157</v>
      </c>
      <c r="J3942" s="363">
        <v>0</v>
      </c>
      <c r="K3942" s="363">
        <v>0</v>
      </c>
    </row>
    <row r="3943" spans="1:11">
      <c r="A3943" s="361">
        <f t="shared" si="61"/>
        <v>45822</v>
      </c>
      <c r="B3943" s="362">
        <v>3</v>
      </c>
      <c r="C3943" s="363">
        <v>5452.72141645391</v>
      </c>
      <c r="D3943" s="363">
        <v>0</v>
      </c>
      <c r="E3943" s="363">
        <v>0</v>
      </c>
      <c r="F3943" s="363">
        <v>41.468499999999999</v>
      </c>
      <c r="G3943" s="363">
        <v>0</v>
      </c>
      <c r="H3943" s="363">
        <v>0</v>
      </c>
      <c r="I3943" s="363">
        <v>105.935828295885</v>
      </c>
      <c r="J3943" s="363">
        <v>0</v>
      </c>
      <c r="K3943" s="363">
        <v>0</v>
      </c>
    </row>
    <row r="3944" spans="1:11">
      <c r="A3944" s="361">
        <f t="shared" si="61"/>
        <v>45822</v>
      </c>
      <c r="B3944" s="362">
        <v>4</v>
      </c>
      <c r="C3944" s="363">
        <v>5451.2073176937492</v>
      </c>
      <c r="D3944" s="363">
        <v>0</v>
      </c>
      <c r="E3944" s="363">
        <v>0</v>
      </c>
      <c r="F3944" s="363">
        <v>41.468499999999999</v>
      </c>
      <c r="G3944" s="363">
        <v>0</v>
      </c>
      <c r="H3944" s="363">
        <v>0</v>
      </c>
      <c r="I3944" s="363">
        <v>269.68673863123905</v>
      </c>
      <c r="J3944" s="363">
        <v>0</v>
      </c>
      <c r="K3944" s="363">
        <v>0</v>
      </c>
    </row>
    <row r="3945" spans="1:11">
      <c r="A3945" s="361">
        <f t="shared" si="61"/>
        <v>45822</v>
      </c>
      <c r="B3945" s="362">
        <v>5</v>
      </c>
      <c r="C3945" s="363">
        <v>8990.5535254155293</v>
      </c>
      <c r="D3945" s="363">
        <v>0</v>
      </c>
      <c r="E3945" s="363">
        <v>0</v>
      </c>
      <c r="F3945" s="363">
        <v>103.7437</v>
      </c>
      <c r="G3945" s="363">
        <v>0</v>
      </c>
      <c r="H3945" s="363">
        <v>0</v>
      </c>
      <c r="I3945" s="363">
        <v>1240.04031382684</v>
      </c>
      <c r="J3945" s="363">
        <v>0</v>
      </c>
      <c r="K3945" s="363">
        <v>0</v>
      </c>
    </row>
    <row r="3946" spans="1:11">
      <c r="A3946" s="361">
        <f t="shared" si="61"/>
        <v>45822</v>
      </c>
      <c r="B3946" s="362">
        <v>6</v>
      </c>
      <c r="C3946" s="363">
        <v>8994.5966075711804</v>
      </c>
      <c r="D3946" s="363">
        <v>0</v>
      </c>
      <c r="E3946" s="363">
        <v>0</v>
      </c>
      <c r="F3946" s="363">
        <v>210.9589</v>
      </c>
      <c r="G3946" s="363">
        <v>0</v>
      </c>
      <c r="H3946" s="363">
        <v>0</v>
      </c>
      <c r="I3946" s="363">
        <v>993.85494194416299</v>
      </c>
      <c r="J3946" s="363">
        <v>0</v>
      </c>
      <c r="K3946" s="363">
        <v>0</v>
      </c>
    </row>
    <row r="3947" spans="1:11">
      <c r="A3947" s="361">
        <f t="shared" si="61"/>
        <v>45822</v>
      </c>
      <c r="B3947" s="362">
        <v>7</v>
      </c>
      <c r="C3947" s="363">
        <v>3963.76900997035</v>
      </c>
      <c r="D3947" s="363">
        <v>0</v>
      </c>
      <c r="E3947" s="363">
        <v>0</v>
      </c>
      <c r="F3947" s="363">
        <v>13.5618</v>
      </c>
      <c r="G3947" s="363">
        <v>0</v>
      </c>
      <c r="H3947" s="363">
        <v>0</v>
      </c>
      <c r="I3947" s="363">
        <v>0</v>
      </c>
      <c r="J3947" s="363">
        <v>0</v>
      </c>
      <c r="K3947" s="363">
        <v>0</v>
      </c>
    </row>
    <row r="3948" spans="1:11">
      <c r="A3948" s="361">
        <f t="shared" si="61"/>
        <v>45822</v>
      </c>
      <c r="B3948" s="362">
        <v>8</v>
      </c>
      <c r="C3948" s="363">
        <v>4492.1620587082898</v>
      </c>
      <c r="D3948" s="363">
        <v>0</v>
      </c>
      <c r="E3948" s="363">
        <v>0</v>
      </c>
      <c r="F3948" s="363">
        <v>13.5618</v>
      </c>
      <c r="G3948" s="363">
        <v>0</v>
      </c>
      <c r="H3948" s="363">
        <v>0</v>
      </c>
      <c r="I3948" s="363">
        <v>0</v>
      </c>
      <c r="J3948" s="363">
        <v>0</v>
      </c>
      <c r="K3948" s="363">
        <v>0</v>
      </c>
    </row>
    <row r="3949" spans="1:11">
      <c r="A3949" s="361">
        <f t="shared" si="61"/>
        <v>45822</v>
      </c>
      <c r="B3949" s="362">
        <v>9</v>
      </c>
      <c r="C3949" s="363">
        <v>3557.4969030583898</v>
      </c>
      <c r="D3949" s="363">
        <v>0</v>
      </c>
      <c r="E3949" s="363">
        <v>0</v>
      </c>
      <c r="F3949" s="363">
        <v>45.823800000000006</v>
      </c>
      <c r="G3949" s="363">
        <v>0</v>
      </c>
      <c r="H3949" s="363">
        <v>0</v>
      </c>
      <c r="I3949" s="363">
        <v>0</v>
      </c>
      <c r="J3949" s="363">
        <v>0</v>
      </c>
      <c r="K3949" s="363">
        <v>0</v>
      </c>
    </row>
    <row r="3950" spans="1:11">
      <c r="A3950" s="361">
        <f t="shared" si="61"/>
        <v>45822</v>
      </c>
      <c r="B3950" s="362">
        <v>10</v>
      </c>
      <c r="C3950" s="363">
        <v>3890.6732748393702</v>
      </c>
      <c r="D3950" s="363">
        <v>0</v>
      </c>
      <c r="E3950" s="363">
        <v>0</v>
      </c>
      <c r="F3950" s="363">
        <v>45.823800000000006</v>
      </c>
      <c r="G3950" s="363">
        <v>0</v>
      </c>
      <c r="H3950" s="363">
        <v>0</v>
      </c>
      <c r="I3950" s="363">
        <v>0</v>
      </c>
      <c r="J3950" s="363">
        <v>0</v>
      </c>
      <c r="K3950" s="363">
        <v>0</v>
      </c>
    </row>
    <row r="3951" spans="1:11">
      <c r="A3951" s="361">
        <f t="shared" si="61"/>
        <v>45822</v>
      </c>
      <c r="B3951" s="362">
        <v>11</v>
      </c>
      <c r="C3951" s="363">
        <v>4132.6425627925191</v>
      </c>
      <c r="D3951" s="363">
        <v>0</v>
      </c>
      <c r="E3951" s="363">
        <v>0</v>
      </c>
      <c r="F3951" s="363">
        <v>45.365600000000001</v>
      </c>
      <c r="G3951" s="363">
        <v>0</v>
      </c>
      <c r="H3951" s="363">
        <v>0</v>
      </c>
      <c r="I3951" s="363">
        <v>0</v>
      </c>
      <c r="J3951" s="363">
        <v>0</v>
      </c>
      <c r="K3951" s="363">
        <v>0</v>
      </c>
    </row>
    <row r="3952" spans="1:11">
      <c r="A3952" s="361">
        <f t="shared" si="61"/>
        <v>45822</v>
      </c>
      <c r="B3952" s="362">
        <v>12</v>
      </c>
      <c r="C3952" s="363">
        <v>4127.7431020573003</v>
      </c>
      <c r="D3952" s="363">
        <v>0</v>
      </c>
      <c r="E3952" s="363">
        <v>0</v>
      </c>
      <c r="F3952" s="363">
        <v>45.365600000000001</v>
      </c>
      <c r="G3952" s="363">
        <v>0</v>
      </c>
      <c r="H3952" s="363">
        <v>0</v>
      </c>
      <c r="I3952" s="363">
        <v>0</v>
      </c>
      <c r="J3952" s="363">
        <v>0</v>
      </c>
      <c r="K3952" s="363">
        <v>0</v>
      </c>
    </row>
    <row r="3953" spans="1:11">
      <c r="A3953" s="361">
        <f t="shared" si="61"/>
        <v>45822</v>
      </c>
      <c r="B3953" s="362">
        <v>13</v>
      </c>
      <c r="C3953" s="363">
        <v>4130.1233477210999</v>
      </c>
      <c r="D3953" s="363">
        <v>0</v>
      </c>
      <c r="E3953" s="363">
        <v>0</v>
      </c>
      <c r="F3953" s="363">
        <v>45.823800000000006</v>
      </c>
      <c r="G3953" s="363">
        <v>0</v>
      </c>
      <c r="H3953" s="363">
        <v>0</v>
      </c>
      <c r="I3953" s="363">
        <v>0</v>
      </c>
      <c r="J3953" s="363">
        <v>0</v>
      </c>
      <c r="K3953" s="363">
        <v>0</v>
      </c>
    </row>
    <row r="3954" spans="1:11">
      <c r="A3954" s="361">
        <f t="shared" si="61"/>
        <v>45822</v>
      </c>
      <c r="B3954" s="362">
        <v>14</v>
      </c>
      <c r="C3954" s="363">
        <v>3554.60403061131</v>
      </c>
      <c r="D3954" s="363">
        <v>0</v>
      </c>
      <c r="E3954" s="363">
        <v>0</v>
      </c>
      <c r="F3954" s="363">
        <v>45.823800000000006</v>
      </c>
      <c r="G3954" s="363">
        <v>0</v>
      </c>
      <c r="H3954" s="363">
        <v>0</v>
      </c>
      <c r="I3954" s="363">
        <v>0</v>
      </c>
      <c r="J3954" s="363">
        <v>0</v>
      </c>
      <c r="K3954" s="363">
        <v>0</v>
      </c>
    </row>
    <row r="3955" spans="1:11">
      <c r="A3955" s="361">
        <f t="shared" si="61"/>
        <v>45822</v>
      </c>
      <c r="B3955" s="362">
        <v>15</v>
      </c>
      <c r="C3955" s="363">
        <v>3561.1482200096402</v>
      </c>
      <c r="D3955" s="363">
        <v>0</v>
      </c>
      <c r="E3955" s="363">
        <v>0</v>
      </c>
      <c r="F3955" s="363">
        <v>45.823800000000006</v>
      </c>
      <c r="G3955" s="363">
        <v>0</v>
      </c>
      <c r="H3955" s="363">
        <v>0</v>
      </c>
      <c r="I3955" s="363">
        <v>0</v>
      </c>
      <c r="J3955" s="363">
        <v>0</v>
      </c>
      <c r="K3955" s="363">
        <v>0</v>
      </c>
    </row>
    <row r="3956" spans="1:11">
      <c r="A3956" s="361">
        <f t="shared" si="61"/>
        <v>45822</v>
      </c>
      <c r="B3956" s="362">
        <v>16</v>
      </c>
      <c r="C3956" s="363">
        <v>3556.4789111929103</v>
      </c>
      <c r="D3956" s="363">
        <v>0</v>
      </c>
      <c r="E3956" s="363">
        <v>0</v>
      </c>
      <c r="F3956" s="363">
        <v>45.823800000000006</v>
      </c>
      <c r="G3956" s="363">
        <v>0</v>
      </c>
      <c r="H3956" s="363">
        <v>0</v>
      </c>
      <c r="I3956" s="363">
        <v>0</v>
      </c>
      <c r="J3956" s="363">
        <v>0</v>
      </c>
      <c r="K3956" s="363">
        <v>0</v>
      </c>
    </row>
    <row r="3957" spans="1:11">
      <c r="A3957" s="361">
        <f t="shared" si="61"/>
        <v>45822</v>
      </c>
      <c r="B3957" s="362">
        <v>17</v>
      </c>
      <c r="C3957" s="363">
        <v>4131.5208937177094</v>
      </c>
      <c r="D3957" s="363">
        <v>0</v>
      </c>
      <c r="E3957" s="363">
        <v>0</v>
      </c>
      <c r="F3957" s="363">
        <v>45.823800000000006</v>
      </c>
      <c r="G3957" s="363">
        <v>0</v>
      </c>
      <c r="H3957" s="363">
        <v>0</v>
      </c>
      <c r="I3957" s="363">
        <v>0</v>
      </c>
      <c r="J3957" s="363">
        <v>0</v>
      </c>
      <c r="K3957" s="363">
        <v>0</v>
      </c>
    </row>
    <row r="3958" spans="1:11">
      <c r="A3958" s="361">
        <f t="shared" si="61"/>
        <v>45822</v>
      </c>
      <c r="B3958" s="362">
        <v>18</v>
      </c>
      <c r="C3958" s="363">
        <v>3637.6973202481404</v>
      </c>
      <c r="D3958" s="363">
        <v>0</v>
      </c>
      <c r="E3958" s="363">
        <v>170.406247565689</v>
      </c>
      <c r="F3958" s="363">
        <v>0</v>
      </c>
      <c r="G3958" s="363">
        <v>0</v>
      </c>
      <c r="H3958" s="363">
        <v>0</v>
      </c>
      <c r="I3958" s="363">
        <v>0</v>
      </c>
      <c r="J3958" s="363">
        <v>0</v>
      </c>
      <c r="K3958" s="363">
        <v>0</v>
      </c>
    </row>
    <row r="3959" spans="1:11">
      <c r="A3959" s="361">
        <f t="shared" si="61"/>
        <v>45822</v>
      </c>
      <c r="B3959" s="362">
        <v>19</v>
      </c>
      <c r="C3959" s="363">
        <v>4218.1602504091206</v>
      </c>
      <c r="D3959" s="363">
        <v>0</v>
      </c>
      <c r="E3959" s="363">
        <v>341.286284512934</v>
      </c>
      <c r="F3959" s="363">
        <v>0</v>
      </c>
      <c r="G3959" s="363">
        <v>0</v>
      </c>
      <c r="H3959" s="363">
        <v>0</v>
      </c>
      <c r="I3959" s="363">
        <v>0</v>
      </c>
      <c r="J3959" s="363">
        <v>0</v>
      </c>
      <c r="K3959" s="363">
        <v>0</v>
      </c>
    </row>
    <row r="3960" spans="1:11">
      <c r="A3960" s="361">
        <f t="shared" si="61"/>
        <v>45822</v>
      </c>
      <c r="B3960" s="362">
        <v>20</v>
      </c>
      <c r="C3960" s="363">
        <v>3636.4907689996403</v>
      </c>
      <c r="D3960" s="363">
        <v>0</v>
      </c>
      <c r="E3960" s="363">
        <v>340.65456533752803</v>
      </c>
      <c r="F3960" s="363">
        <v>0</v>
      </c>
      <c r="G3960" s="363">
        <v>0</v>
      </c>
      <c r="H3960" s="363">
        <v>0</v>
      </c>
      <c r="I3960" s="363">
        <v>0</v>
      </c>
      <c r="J3960" s="363">
        <v>0</v>
      </c>
      <c r="K3960" s="363">
        <v>0</v>
      </c>
    </row>
    <row r="3961" spans="1:11">
      <c r="A3961" s="361">
        <f t="shared" si="61"/>
        <v>45822</v>
      </c>
      <c r="B3961" s="362">
        <v>21</v>
      </c>
      <c r="C3961" s="363">
        <v>3890.1965084726698</v>
      </c>
      <c r="D3961" s="363">
        <v>0</v>
      </c>
      <c r="E3961" s="363">
        <v>341.12835471908204</v>
      </c>
      <c r="F3961" s="363">
        <v>0</v>
      </c>
      <c r="G3961" s="363">
        <v>0</v>
      </c>
      <c r="H3961" s="363">
        <v>0</v>
      </c>
      <c r="I3961" s="363">
        <v>0</v>
      </c>
      <c r="J3961" s="363">
        <v>0</v>
      </c>
      <c r="K3961" s="363">
        <v>0</v>
      </c>
    </row>
    <row r="3962" spans="1:11">
      <c r="A3962" s="361">
        <f t="shared" si="61"/>
        <v>45822</v>
      </c>
      <c r="B3962" s="362">
        <v>22</v>
      </c>
      <c r="C3962" s="363">
        <v>4880.3907938028497</v>
      </c>
      <c r="D3962" s="363">
        <v>0</v>
      </c>
      <c r="E3962" s="363">
        <v>105.70497267618801</v>
      </c>
      <c r="F3962" s="363">
        <v>41.468499999999999</v>
      </c>
      <c r="G3962" s="363">
        <v>0</v>
      </c>
      <c r="H3962" s="363">
        <v>0</v>
      </c>
      <c r="I3962" s="363">
        <v>40.664651027661499</v>
      </c>
      <c r="J3962" s="363">
        <v>0</v>
      </c>
      <c r="K3962" s="363">
        <v>0</v>
      </c>
    </row>
    <row r="3963" spans="1:11">
      <c r="A3963" s="361">
        <f t="shared" si="61"/>
        <v>45822</v>
      </c>
      <c r="B3963" s="362">
        <v>23</v>
      </c>
      <c r="C3963" s="363">
        <v>9759.3123798189881</v>
      </c>
      <c r="D3963" s="363">
        <v>0</v>
      </c>
      <c r="E3963" s="363">
        <v>0</v>
      </c>
      <c r="F3963" s="363">
        <v>154.03100000000001</v>
      </c>
      <c r="G3963" s="363">
        <v>0</v>
      </c>
      <c r="H3963" s="363">
        <v>0</v>
      </c>
      <c r="I3963" s="363">
        <v>0</v>
      </c>
      <c r="J3963" s="363">
        <v>0</v>
      </c>
      <c r="K3963" s="363">
        <v>0</v>
      </c>
    </row>
    <row r="3964" spans="1:11">
      <c r="A3964" s="361">
        <f t="shared" si="61"/>
        <v>45823</v>
      </c>
      <c r="B3964" s="362">
        <v>0</v>
      </c>
      <c r="C3964" s="363">
        <v>7126.6000319429604</v>
      </c>
      <c r="D3964" s="363">
        <v>0</v>
      </c>
      <c r="E3964" s="363">
        <v>0</v>
      </c>
      <c r="F3964" s="363">
        <v>0</v>
      </c>
      <c r="G3964" s="363">
        <v>0</v>
      </c>
      <c r="H3964" s="363">
        <v>0</v>
      </c>
      <c r="I3964" s="363">
        <v>2572.7441757664901</v>
      </c>
      <c r="J3964" s="363">
        <v>0</v>
      </c>
      <c r="K3964" s="363">
        <v>0</v>
      </c>
    </row>
    <row r="3965" spans="1:11">
      <c r="A3965" s="361">
        <f t="shared" si="61"/>
        <v>45823</v>
      </c>
      <c r="B3965" s="362">
        <v>1</v>
      </c>
      <c r="C3965" s="363">
        <v>8571.3755144532206</v>
      </c>
      <c r="D3965" s="363">
        <v>0</v>
      </c>
      <c r="E3965" s="363">
        <v>0</v>
      </c>
      <c r="F3965" s="363">
        <v>0</v>
      </c>
      <c r="G3965" s="363">
        <v>0</v>
      </c>
      <c r="H3965" s="363">
        <v>0</v>
      </c>
      <c r="I3965" s="363">
        <v>4502.6100740830607</v>
      </c>
      <c r="J3965" s="363">
        <v>0</v>
      </c>
      <c r="K3965" s="363">
        <v>0</v>
      </c>
    </row>
    <row r="3966" spans="1:11">
      <c r="A3966" s="361">
        <f t="shared" si="61"/>
        <v>45823</v>
      </c>
      <c r="B3966" s="362">
        <v>2</v>
      </c>
      <c r="C3966" s="363">
        <v>8567.6210554150512</v>
      </c>
      <c r="D3966" s="363">
        <v>0</v>
      </c>
      <c r="E3966" s="363">
        <v>0</v>
      </c>
      <c r="F3966" s="363">
        <v>0</v>
      </c>
      <c r="G3966" s="363">
        <v>0</v>
      </c>
      <c r="H3966" s="363">
        <v>0</v>
      </c>
      <c r="I3966" s="363">
        <v>2847.2754271070198</v>
      </c>
      <c r="J3966" s="363">
        <v>0</v>
      </c>
      <c r="K3966" s="363">
        <v>0</v>
      </c>
    </row>
    <row r="3967" spans="1:11">
      <c r="A3967" s="361">
        <f t="shared" si="61"/>
        <v>45823</v>
      </c>
      <c r="B3967" s="362">
        <v>3</v>
      </c>
      <c r="C3967" s="363">
        <v>8569.8435720300313</v>
      </c>
      <c r="D3967" s="363">
        <v>0</v>
      </c>
      <c r="E3967" s="363">
        <v>0</v>
      </c>
      <c r="F3967" s="363">
        <v>0</v>
      </c>
      <c r="G3967" s="363">
        <v>0</v>
      </c>
      <c r="H3967" s="363">
        <v>0</v>
      </c>
      <c r="I3967" s="363">
        <v>3100.6478957663003</v>
      </c>
      <c r="J3967" s="363">
        <v>0</v>
      </c>
      <c r="K3967" s="363">
        <v>0</v>
      </c>
    </row>
    <row r="3968" spans="1:11">
      <c r="A3968" s="361">
        <f t="shared" si="61"/>
        <v>45823</v>
      </c>
      <c r="B3968" s="362">
        <v>4</v>
      </c>
      <c r="C3968" s="363">
        <v>8570.6314445609496</v>
      </c>
      <c r="D3968" s="363">
        <v>0</v>
      </c>
      <c r="E3968" s="363">
        <v>0</v>
      </c>
      <c r="F3968" s="363">
        <v>0</v>
      </c>
      <c r="G3968" s="363">
        <v>0</v>
      </c>
      <c r="H3968" s="363">
        <v>0</v>
      </c>
      <c r="I3968" s="363">
        <v>1686.7430951882802</v>
      </c>
      <c r="J3968" s="363">
        <v>0</v>
      </c>
      <c r="K3968" s="363">
        <v>0</v>
      </c>
    </row>
    <row r="3969" spans="1:11">
      <c r="A3969" s="361">
        <f t="shared" si="61"/>
        <v>45823</v>
      </c>
      <c r="B3969" s="362">
        <v>5</v>
      </c>
      <c r="C3969" s="363">
        <v>8321.5969317850304</v>
      </c>
      <c r="D3969" s="363">
        <v>0</v>
      </c>
      <c r="E3969" s="363">
        <v>0</v>
      </c>
      <c r="F3969" s="363">
        <v>0</v>
      </c>
      <c r="G3969" s="363">
        <v>0</v>
      </c>
      <c r="H3969" s="363">
        <v>0</v>
      </c>
      <c r="I3969" s="363">
        <v>1537.7138813423801</v>
      </c>
      <c r="J3969" s="363">
        <v>0</v>
      </c>
      <c r="K3969" s="363">
        <v>0</v>
      </c>
    </row>
    <row r="3970" spans="1:11">
      <c r="A3970" s="361">
        <f t="shared" si="61"/>
        <v>45823</v>
      </c>
      <c r="B3970" s="362">
        <v>6</v>
      </c>
      <c r="C3970" s="363">
        <v>36635.194134534402</v>
      </c>
      <c r="D3970" s="363">
        <v>0</v>
      </c>
      <c r="E3970" s="363">
        <v>0</v>
      </c>
      <c r="F3970" s="363">
        <v>4173.7984764601106</v>
      </c>
      <c r="G3970" s="363">
        <v>4092.0083588994103</v>
      </c>
      <c r="H3970" s="363">
        <v>0</v>
      </c>
      <c r="I3970" s="363">
        <v>4353.04560213493</v>
      </c>
      <c r="J3970" s="363">
        <v>0</v>
      </c>
      <c r="K3970" s="363">
        <v>0</v>
      </c>
    </row>
    <row r="3971" spans="1:11">
      <c r="A3971" s="361">
        <f t="shared" si="61"/>
        <v>45823</v>
      </c>
      <c r="B3971" s="362">
        <v>7</v>
      </c>
      <c r="C3971" s="363">
        <v>32462.315910326401</v>
      </c>
      <c r="D3971" s="363">
        <v>0</v>
      </c>
      <c r="E3971" s="363">
        <v>0</v>
      </c>
      <c r="F3971" s="363">
        <v>4099.4536188451593</v>
      </c>
      <c r="G3971" s="363">
        <v>3361.40021884515</v>
      </c>
      <c r="H3971" s="363">
        <v>0</v>
      </c>
      <c r="I3971" s="363">
        <v>7368.257553386281</v>
      </c>
      <c r="J3971" s="363">
        <v>0</v>
      </c>
      <c r="K3971" s="363">
        <v>3.1363663227508698</v>
      </c>
    </row>
    <row r="3972" spans="1:11">
      <c r="A3972" s="361">
        <f t="shared" si="61"/>
        <v>45823</v>
      </c>
      <c r="B3972" s="362">
        <v>8</v>
      </c>
      <c r="C3972" s="363">
        <v>9232.4880068506609</v>
      </c>
      <c r="D3972" s="363">
        <v>0</v>
      </c>
      <c r="E3972" s="363">
        <v>0</v>
      </c>
      <c r="F3972" s="363">
        <v>339.68490000000003</v>
      </c>
      <c r="G3972" s="363">
        <v>0</v>
      </c>
      <c r="H3972" s="363">
        <v>0</v>
      </c>
      <c r="I3972" s="363">
        <v>2884.5056485848399</v>
      </c>
      <c r="J3972" s="363">
        <v>0</v>
      </c>
      <c r="K3972" s="363">
        <v>0</v>
      </c>
    </row>
    <row r="3973" spans="1:11">
      <c r="A3973" s="361">
        <f t="shared" ref="A3973:A4036" si="62">IF(B3973=0,A3972+1,A3972)</f>
        <v>45823</v>
      </c>
      <c r="B3973" s="362">
        <v>9</v>
      </c>
      <c r="C3973" s="363">
        <v>8507.4511283032207</v>
      </c>
      <c r="D3973" s="363">
        <v>0</v>
      </c>
      <c r="E3973" s="363">
        <v>0</v>
      </c>
      <c r="F3973" s="363">
        <v>339.68490000000003</v>
      </c>
      <c r="G3973" s="363">
        <v>0</v>
      </c>
      <c r="H3973" s="363">
        <v>0</v>
      </c>
      <c r="I3973" s="363">
        <v>2142.2630289634099</v>
      </c>
      <c r="J3973" s="363">
        <v>0</v>
      </c>
      <c r="K3973" s="363">
        <v>0</v>
      </c>
    </row>
    <row r="3974" spans="1:11">
      <c r="A3974" s="361">
        <f t="shared" si="62"/>
        <v>45823</v>
      </c>
      <c r="B3974" s="362">
        <v>10</v>
      </c>
      <c r="C3974" s="363">
        <v>7264.6098533926706</v>
      </c>
      <c r="D3974" s="363">
        <v>0</v>
      </c>
      <c r="E3974" s="363">
        <v>0</v>
      </c>
      <c r="F3974" s="363">
        <v>268.67599999999999</v>
      </c>
      <c r="G3974" s="363">
        <v>0</v>
      </c>
      <c r="H3974" s="363">
        <v>0</v>
      </c>
      <c r="I3974" s="363">
        <v>1806.5563048445802</v>
      </c>
      <c r="J3974" s="363">
        <v>0</v>
      </c>
      <c r="K3974" s="363">
        <v>0</v>
      </c>
    </row>
    <row r="3975" spans="1:11">
      <c r="A3975" s="361">
        <f t="shared" si="62"/>
        <v>45823</v>
      </c>
      <c r="B3975" s="362">
        <v>11</v>
      </c>
      <c r="C3975" s="363">
        <v>8495.2601120464897</v>
      </c>
      <c r="D3975" s="363">
        <v>0</v>
      </c>
      <c r="E3975" s="363">
        <v>0</v>
      </c>
      <c r="F3975" s="363">
        <v>339.68490000000003</v>
      </c>
      <c r="G3975" s="363">
        <v>0</v>
      </c>
      <c r="H3975" s="363">
        <v>0</v>
      </c>
      <c r="I3975" s="363">
        <v>2849.6691210894201</v>
      </c>
      <c r="J3975" s="363">
        <v>0</v>
      </c>
      <c r="K3975" s="363">
        <v>0</v>
      </c>
    </row>
    <row r="3976" spans="1:11">
      <c r="A3976" s="361">
        <f t="shared" si="62"/>
        <v>45823</v>
      </c>
      <c r="B3976" s="362">
        <v>12</v>
      </c>
      <c r="C3976" s="363">
        <v>2976.0892155856804</v>
      </c>
      <c r="D3976" s="363">
        <v>0</v>
      </c>
      <c r="E3976" s="363">
        <v>0</v>
      </c>
      <c r="F3976" s="363">
        <v>21.059800000000003</v>
      </c>
      <c r="G3976" s="363">
        <v>0</v>
      </c>
      <c r="H3976" s="363">
        <v>0</v>
      </c>
      <c r="I3976" s="363">
        <v>2547.6688122976198</v>
      </c>
      <c r="J3976" s="363">
        <v>0</v>
      </c>
      <c r="K3976" s="363">
        <v>0</v>
      </c>
    </row>
    <row r="3977" spans="1:11">
      <c r="A3977" s="361">
        <f t="shared" si="62"/>
        <v>45823</v>
      </c>
      <c r="B3977" s="362">
        <v>13</v>
      </c>
      <c r="C3977" s="363">
        <v>3261.7523882855999</v>
      </c>
      <c r="D3977" s="363">
        <v>0</v>
      </c>
      <c r="E3977" s="363">
        <v>0</v>
      </c>
      <c r="F3977" s="363">
        <v>21.059800000000003</v>
      </c>
      <c r="G3977" s="363">
        <v>0</v>
      </c>
      <c r="H3977" s="363">
        <v>0</v>
      </c>
      <c r="I3977" s="363">
        <v>1347.6939536546799</v>
      </c>
      <c r="J3977" s="363">
        <v>0</v>
      </c>
      <c r="K3977" s="363">
        <v>0</v>
      </c>
    </row>
    <row r="3978" spans="1:11">
      <c r="A3978" s="361">
        <f t="shared" si="62"/>
        <v>45823</v>
      </c>
      <c r="B3978" s="362">
        <v>14</v>
      </c>
      <c r="C3978" s="363">
        <v>4986.1492404522005</v>
      </c>
      <c r="D3978" s="363">
        <v>0</v>
      </c>
      <c r="E3978" s="363">
        <v>0</v>
      </c>
      <c r="F3978" s="363">
        <v>58.133900000000004</v>
      </c>
      <c r="G3978" s="363">
        <v>0</v>
      </c>
      <c r="H3978" s="363">
        <v>0</v>
      </c>
      <c r="I3978" s="363">
        <v>1612.5968944654401</v>
      </c>
      <c r="J3978" s="363">
        <v>0</v>
      </c>
      <c r="K3978" s="363">
        <v>0</v>
      </c>
    </row>
    <row r="3979" spans="1:11">
      <c r="A3979" s="361">
        <f t="shared" si="62"/>
        <v>45823</v>
      </c>
      <c r="B3979" s="362">
        <v>15</v>
      </c>
      <c r="C3979" s="363">
        <v>4411.8061052347703</v>
      </c>
      <c r="D3979" s="363">
        <v>0</v>
      </c>
      <c r="E3979" s="363">
        <v>0</v>
      </c>
      <c r="F3979" s="363">
        <v>140.22329999999999</v>
      </c>
      <c r="G3979" s="363">
        <v>0</v>
      </c>
      <c r="H3979" s="363">
        <v>0</v>
      </c>
      <c r="I3979" s="363">
        <v>1370.2246872097999</v>
      </c>
      <c r="J3979" s="363">
        <v>0</v>
      </c>
      <c r="K3979" s="363">
        <v>0</v>
      </c>
    </row>
    <row r="3980" spans="1:11">
      <c r="A3980" s="361">
        <f t="shared" si="62"/>
        <v>45823</v>
      </c>
      <c r="B3980" s="362">
        <v>16</v>
      </c>
      <c r="C3980" s="363">
        <v>2691.0883155751303</v>
      </c>
      <c r="D3980" s="363">
        <v>0</v>
      </c>
      <c r="E3980" s="363">
        <v>0</v>
      </c>
      <c r="F3980" s="363">
        <v>14.624500000000001</v>
      </c>
      <c r="G3980" s="363">
        <v>0</v>
      </c>
      <c r="H3980" s="363">
        <v>0</v>
      </c>
      <c r="I3980" s="363">
        <v>1466.9879179033501</v>
      </c>
      <c r="J3980" s="363">
        <v>0</v>
      </c>
      <c r="K3980" s="363">
        <v>0</v>
      </c>
    </row>
    <row r="3981" spans="1:11">
      <c r="A3981" s="361">
        <f t="shared" si="62"/>
        <v>45823</v>
      </c>
      <c r="B3981" s="362">
        <v>17</v>
      </c>
      <c r="C3981" s="363">
        <v>2795.7620675417102</v>
      </c>
      <c r="D3981" s="363">
        <v>0</v>
      </c>
      <c r="E3981" s="363">
        <v>0</v>
      </c>
      <c r="F3981" s="363">
        <v>56.707100000000004</v>
      </c>
      <c r="G3981" s="363">
        <v>0</v>
      </c>
      <c r="H3981" s="363">
        <v>0</v>
      </c>
      <c r="I3981" s="363">
        <v>1459.9715880350302</v>
      </c>
      <c r="J3981" s="363">
        <v>0</v>
      </c>
      <c r="K3981" s="363">
        <v>0</v>
      </c>
    </row>
    <row r="3982" spans="1:11">
      <c r="A3982" s="361">
        <f t="shared" si="62"/>
        <v>45823</v>
      </c>
      <c r="B3982" s="362">
        <v>18</v>
      </c>
      <c r="C3982" s="363">
        <v>2337.6264814148903</v>
      </c>
      <c r="D3982" s="363">
        <v>0</v>
      </c>
      <c r="E3982" s="363">
        <v>0</v>
      </c>
      <c r="F3982" s="363">
        <v>0</v>
      </c>
      <c r="G3982" s="363">
        <v>0</v>
      </c>
      <c r="H3982" s="363">
        <v>0</v>
      </c>
      <c r="I3982" s="363">
        <v>1776.4790146289001</v>
      </c>
      <c r="J3982" s="363">
        <v>0</v>
      </c>
      <c r="K3982" s="363">
        <v>0</v>
      </c>
    </row>
    <row r="3983" spans="1:11">
      <c r="A3983" s="361">
        <f t="shared" si="62"/>
        <v>45823</v>
      </c>
      <c r="B3983" s="362">
        <v>19</v>
      </c>
      <c r="C3983" s="363">
        <v>2239.2833957019002</v>
      </c>
      <c r="D3983" s="363">
        <v>0</v>
      </c>
      <c r="E3983" s="363">
        <v>0</v>
      </c>
      <c r="F3983" s="363">
        <v>0</v>
      </c>
      <c r="G3983" s="363">
        <v>0</v>
      </c>
      <c r="H3983" s="363">
        <v>0</v>
      </c>
      <c r="I3983" s="363">
        <v>2659.2534940521</v>
      </c>
      <c r="J3983" s="363">
        <v>0</v>
      </c>
      <c r="K3983" s="363">
        <v>0</v>
      </c>
    </row>
    <row r="3984" spans="1:11">
      <c r="A3984" s="361">
        <f t="shared" si="62"/>
        <v>45823</v>
      </c>
      <c r="B3984" s="362">
        <v>20</v>
      </c>
      <c r="C3984" s="363">
        <v>3159.7244740334299</v>
      </c>
      <c r="D3984" s="363">
        <v>0</v>
      </c>
      <c r="E3984" s="363">
        <v>0</v>
      </c>
      <c r="F3984" s="363">
        <v>0</v>
      </c>
      <c r="G3984" s="363">
        <v>0</v>
      </c>
      <c r="H3984" s="363">
        <v>0</v>
      </c>
      <c r="I3984" s="363">
        <v>1078.8535293482601</v>
      </c>
      <c r="J3984" s="363">
        <v>0</v>
      </c>
      <c r="K3984" s="363">
        <v>0</v>
      </c>
    </row>
    <row r="3985" spans="1:11">
      <c r="A3985" s="361">
        <f t="shared" si="62"/>
        <v>45823</v>
      </c>
      <c r="B3985" s="362">
        <v>21</v>
      </c>
      <c r="C3985" s="363">
        <v>4788.4247912629407</v>
      </c>
      <c r="D3985" s="363">
        <v>0</v>
      </c>
      <c r="E3985" s="363">
        <v>0</v>
      </c>
      <c r="F3985" s="363">
        <v>0</v>
      </c>
      <c r="G3985" s="363">
        <v>0</v>
      </c>
      <c r="H3985" s="363">
        <v>0</v>
      </c>
      <c r="I3985" s="363">
        <v>1628.1887181751401</v>
      </c>
      <c r="J3985" s="363">
        <v>0</v>
      </c>
      <c r="K3985" s="363">
        <v>0</v>
      </c>
    </row>
    <row r="3986" spans="1:11">
      <c r="A3986" s="361">
        <f t="shared" si="62"/>
        <v>45823</v>
      </c>
      <c r="B3986" s="362">
        <v>22</v>
      </c>
      <c r="C3986" s="363">
        <v>4644.1974589645097</v>
      </c>
      <c r="D3986" s="363">
        <v>0</v>
      </c>
      <c r="E3986" s="363">
        <v>0</v>
      </c>
      <c r="F3986" s="363">
        <v>0</v>
      </c>
      <c r="G3986" s="363">
        <v>0</v>
      </c>
      <c r="H3986" s="363">
        <v>0</v>
      </c>
      <c r="I3986" s="363">
        <v>1481.46510490422</v>
      </c>
      <c r="J3986" s="363">
        <v>0</v>
      </c>
      <c r="K3986" s="363">
        <v>0</v>
      </c>
    </row>
    <row r="3987" spans="1:11">
      <c r="A3987" s="361">
        <f t="shared" si="62"/>
        <v>45823</v>
      </c>
      <c r="B3987" s="362">
        <v>23</v>
      </c>
      <c r="C3987" s="363">
        <v>7617.8845670479895</v>
      </c>
      <c r="D3987" s="363">
        <v>0</v>
      </c>
      <c r="E3987" s="363">
        <v>0</v>
      </c>
      <c r="F3987" s="363">
        <v>0</v>
      </c>
      <c r="G3987" s="363">
        <v>0</v>
      </c>
      <c r="H3987" s="363">
        <v>0</v>
      </c>
      <c r="I3987" s="363">
        <v>1442.4311336794899</v>
      </c>
      <c r="J3987" s="363">
        <v>0</v>
      </c>
      <c r="K3987" s="363">
        <v>0</v>
      </c>
    </row>
    <row r="3988" spans="1:11">
      <c r="A3988" s="361">
        <f t="shared" si="62"/>
        <v>45824</v>
      </c>
      <c r="B3988" s="362">
        <v>0</v>
      </c>
      <c r="C3988" s="363">
        <v>7488.85881387461</v>
      </c>
      <c r="D3988" s="363">
        <v>0</v>
      </c>
      <c r="E3988" s="363">
        <v>0</v>
      </c>
      <c r="F3988" s="363">
        <v>0</v>
      </c>
      <c r="G3988" s="363">
        <v>0</v>
      </c>
      <c r="H3988" s="363">
        <v>0</v>
      </c>
      <c r="I3988" s="363">
        <v>2540.2689062559998</v>
      </c>
      <c r="J3988" s="363">
        <v>0</v>
      </c>
      <c r="K3988" s="363">
        <v>0</v>
      </c>
    </row>
    <row r="3989" spans="1:11">
      <c r="A3989" s="361">
        <f t="shared" si="62"/>
        <v>45824</v>
      </c>
      <c r="B3989" s="362">
        <v>1</v>
      </c>
      <c r="C3989" s="363">
        <v>7465.4802329843897</v>
      </c>
      <c r="D3989" s="363">
        <v>0</v>
      </c>
      <c r="E3989" s="363">
        <v>0</v>
      </c>
      <c r="F3989" s="363">
        <v>0</v>
      </c>
      <c r="G3989" s="363">
        <v>0</v>
      </c>
      <c r="H3989" s="363">
        <v>0</v>
      </c>
      <c r="I3989" s="363">
        <v>2118.2329276947198</v>
      </c>
      <c r="J3989" s="363">
        <v>0</v>
      </c>
      <c r="K3989" s="363">
        <v>0</v>
      </c>
    </row>
    <row r="3990" spans="1:11">
      <c r="A3990" s="361">
        <f t="shared" si="62"/>
        <v>45824</v>
      </c>
      <c r="B3990" s="362">
        <v>2</v>
      </c>
      <c r="C3990" s="363">
        <v>7412.047656365321</v>
      </c>
      <c r="D3990" s="363">
        <v>0</v>
      </c>
      <c r="E3990" s="363">
        <v>0</v>
      </c>
      <c r="F3990" s="363">
        <v>0</v>
      </c>
      <c r="G3990" s="363">
        <v>0</v>
      </c>
      <c r="H3990" s="363">
        <v>0</v>
      </c>
      <c r="I3990" s="363">
        <v>2965.61065904724</v>
      </c>
      <c r="J3990" s="363">
        <v>0</v>
      </c>
      <c r="K3990" s="363">
        <v>0</v>
      </c>
    </row>
    <row r="3991" spans="1:11">
      <c r="A3991" s="361">
        <f t="shared" si="62"/>
        <v>45824</v>
      </c>
      <c r="B3991" s="362">
        <v>3</v>
      </c>
      <c r="C3991" s="363">
        <v>7393.1605230551195</v>
      </c>
      <c r="D3991" s="363">
        <v>0</v>
      </c>
      <c r="E3991" s="363">
        <v>0</v>
      </c>
      <c r="F3991" s="363">
        <v>0</v>
      </c>
      <c r="G3991" s="363">
        <v>0</v>
      </c>
      <c r="H3991" s="363">
        <v>0</v>
      </c>
      <c r="I3991" s="363">
        <v>2521.4422968170898</v>
      </c>
      <c r="J3991" s="363">
        <v>0</v>
      </c>
      <c r="K3991" s="363">
        <v>0</v>
      </c>
    </row>
    <row r="3992" spans="1:11">
      <c r="A3992" s="361">
        <f t="shared" si="62"/>
        <v>45824</v>
      </c>
      <c r="B3992" s="362">
        <v>4</v>
      </c>
      <c r="C3992" s="363">
        <v>7365.2299906805601</v>
      </c>
      <c r="D3992" s="363">
        <v>0</v>
      </c>
      <c r="E3992" s="363">
        <v>0</v>
      </c>
      <c r="F3992" s="363">
        <v>0</v>
      </c>
      <c r="G3992" s="363">
        <v>0</v>
      </c>
      <c r="H3992" s="363">
        <v>0</v>
      </c>
      <c r="I3992" s="363">
        <v>2149.6538168508</v>
      </c>
      <c r="J3992" s="363">
        <v>0</v>
      </c>
      <c r="K3992" s="363">
        <v>0</v>
      </c>
    </row>
    <row r="3993" spans="1:11">
      <c r="A3993" s="361">
        <f t="shared" si="62"/>
        <v>45824</v>
      </c>
      <c r="B3993" s="362">
        <v>5</v>
      </c>
      <c r="C3993" s="363">
        <v>7433.4830079575904</v>
      </c>
      <c r="D3993" s="363">
        <v>0</v>
      </c>
      <c r="E3993" s="363">
        <v>0</v>
      </c>
      <c r="F3993" s="363">
        <v>0</v>
      </c>
      <c r="G3993" s="363">
        <v>0</v>
      </c>
      <c r="H3993" s="363">
        <v>0</v>
      </c>
      <c r="I3993" s="363">
        <v>3491.4171978701902</v>
      </c>
      <c r="J3993" s="363">
        <v>0</v>
      </c>
      <c r="K3993" s="363">
        <v>0</v>
      </c>
    </row>
    <row r="3994" spans="1:11">
      <c r="A3994" s="361">
        <f t="shared" si="62"/>
        <v>45824</v>
      </c>
      <c r="B3994" s="362">
        <v>6</v>
      </c>
      <c r="C3994" s="363">
        <v>3282.4707229172204</v>
      </c>
      <c r="D3994" s="363">
        <v>0</v>
      </c>
      <c r="E3994" s="363">
        <v>0</v>
      </c>
      <c r="F3994" s="363">
        <v>0</v>
      </c>
      <c r="G3994" s="363">
        <v>0</v>
      </c>
      <c r="H3994" s="363">
        <v>0</v>
      </c>
      <c r="I3994" s="363">
        <v>1904.53920030892</v>
      </c>
      <c r="J3994" s="363">
        <v>0</v>
      </c>
      <c r="K3994" s="363">
        <v>0</v>
      </c>
    </row>
    <row r="3995" spans="1:11">
      <c r="A3995" s="361">
        <f t="shared" si="62"/>
        <v>45824</v>
      </c>
      <c r="B3995" s="362">
        <v>7</v>
      </c>
      <c r="C3995" s="363">
        <v>4907.6149155664607</v>
      </c>
      <c r="D3995" s="363">
        <v>0</v>
      </c>
      <c r="E3995" s="363">
        <v>0</v>
      </c>
      <c r="F3995" s="363">
        <v>140.80240000000001</v>
      </c>
      <c r="G3995" s="363">
        <v>0</v>
      </c>
      <c r="H3995" s="363">
        <v>0</v>
      </c>
      <c r="I3995" s="363">
        <v>1800.8545347943002</v>
      </c>
      <c r="J3995" s="363">
        <v>0</v>
      </c>
      <c r="K3995" s="363">
        <v>53.197526860158199</v>
      </c>
    </row>
    <row r="3996" spans="1:11">
      <c r="A3996" s="361">
        <f t="shared" si="62"/>
        <v>45824</v>
      </c>
      <c r="B3996" s="362">
        <v>8</v>
      </c>
      <c r="C3996" s="363">
        <v>3260.3653408311402</v>
      </c>
      <c r="D3996" s="363">
        <v>0</v>
      </c>
      <c r="E3996" s="363">
        <v>0</v>
      </c>
      <c r="F3996" s="363">
        <v>68.507100000000008</v>
      </c>
      <c r="G3996" s="363">
        <v>0</v>
      </c>
      <c r="H3996" s="363">
        <v>0</v>
      </c>
      <c r="I3996" s="363">
        <v>1641.1899533935402</v>
      </c>
      <c r="J3996" s="363">
        <v>0</v>
      </c>
      <c r="K3996" s="363">
        <v>2.2004835988885998</v>
      </c>
    </row>
    <row r="3997" spans="1:11">
      <c r="A3997" s="361">
        <f t="shared" si="62"/>
        <v>45824</v>
      </c>
      <c r="B3997" s="362">
        <v>9</v>
      </c>
      <c r="C3997" s="363">
        <v>2886.2991628462901</v>
      </c>
      <c r="D3997" s="363">
        <v>0</v>
      </c>
      <c r="E3997" s="363">
        <v>0</v>
      </c>
      <c r="F3997" s="363">
        <v>61.553400000000003</v>
      </c>
      <c r="G3997" s="363">
        <v>0</v>
      </c>
      <c r="H3997" s="363">
        <v>0</v>
      </c>
      <c r="I3997" s="363">
        <v>1772.7731904692503</v>
      </c>
      <c r="J3997" s="363">
        <v>0</v>
      </c>
      <c r="K3997" s="363">
        <v>2.18547912415469</v>
      </c>
    </row>
    <row r="3998" spans="1:11">
      <c r="A3998" s="361">
        <f t="shared" si="62"/>
        <v>45824</v>
      </c>
      <c r="B3998" s="362">
        <v>10</v>
      </c>
      <c r="C3998" s="363">
        <v>2839.8332960529101</v>
      </c>
      <c r="D3998" s="363">
        <v>0</v>
      </c>
      <c r="E3998" s="363">
        <v>0</v>
      </c>
      <c r="F3998" s="363">
        <v>60.923900000000003</v>
      </c>
      <c r="G3998" s="363">
        <v>0</v>
      </c>
      <c r="H3998" s="363">
        <v>0</v>
      </c>
      <c r="I3998" s="363">
        <v>2007.5260799561402</v>
      </c>
      <c r="J3998" s="363">
        <v>0</v>
      </c>
      <c r="K3998" s="363">
        <v>0</v>
      </c>
    </row>
    <row r="3999" spans="1:11">
      <c r="A3999" s="361">
        <f t="shared" si="62"/>
        <v>45824</v>
      </c>
      <c r="B3999" s="362">
        <v>11</v>
      </c>
      <c r="C3999" s="363">
        <v>3306.4914605851504</v>
      </c>
      <c r="D3999" s="363">
        <v>0</v>
      </c>
      <c r="E3999" s="363">
        <v>0</v>
      </c>
      <c r="F3999" s="363">
        <v>60.923900000000003</v>
      </c>
      <c r="G3999" s="363">
        <v>0</v>
      </c>
      <c r="H3999" s="363">
        <v>0</v>
      </c>
      <c r="I3999" s="363">
        <v>1908.6219791388201</v>
      </c>
      <c r="J3999" s="363">
        <v>0</v>
      </c>
      <c r="K3999" s="363">
        <v>0</v>
      </c>
    </row>
    <row r="4000" spans="1:11">
      <c r="A4000" s="361">
        <f t="shared" si="62"/>
        <v>45824</v>
      </c>
      <c r="B4000" s="362">
        <v>12</v>
      </c>
      <c r="C4000" s="363">
        <v>1288.1499380768103</v>
      </c>
      <c r="D4000" s="363">
        <v>0</v>
      </c>
      <c r="E4000" s="363">
        <v>0</v>
      </c>
      <c r="F4000" s="363">
        <v>44.379200000000004</v>
      </c>
      <c r="G4000" s="363">
        <v>0</v>
      </c>
      <c r="H4000" s="363">
        <v>0</v>
      </c>
      <c r="I4000" s="363">
        <v>1574.6281382180402</v>
      </c>
      <c r="J4000" s="363">
        <v>0</v>
      </c>
      <c r="K4000" s="363">
        <v>0</v>
      </c>
    </row>
    <row r="4001" spans="1:11">
      <c r="A4001" s="361">
        <f t="shared" si="62"/>
        <v>45824</v>
      </c>
      <c r="B4001" s="362">
        <v>13</v>
      </c>
      <c r="C4001" s="363">
        <v>1282.56717269193</v>
      </c>
      <c r="D4001" s="363">
        <v>0</v>
      </c>
      <c r="E4001" s="363">
        <v>0</v>
      </c>
      <c r="F4001" s="363">
        <v>0</v>
      </c>
      <c r="G4001" s="363">
        <v>0</v>
      </c>
      <c r="H4001" s="363">
        <v>0</v>
      </c>
      <c r="I4001" s="363">
        <v>2161.7880638745901</v>
      </c>
      <c r="J4001" s="363">
        <v>0</v>
      </c>
      <c r="K4001" s="363">
        <v>0</v>
      </c>
    </row>
    <row r="4002" spans="1:11">
      <c r="A4002" s="361">
        <f t="shared" si="62"/>
        <v>45824</v>
      </c>
      <c r="B4002" s="362">
        <v>14</v>
      </c>
      <c r="C4002" s="363">
        <v>791.79049677285707</v>
      </c>
      <c r="D4002" s="363">
        <v>0</v>
      </c>
      <c r="E4002" s="363">
        <v>0</v>
      </c>
      <c r="F4002" s="363">
        <v>0</v>
      </c>
      <c r="G4002" s="363">
        <v>0</v>
      </c>
      <c r="H4002" s="363">
        <v>0</v>
      </c>
      <c r="I4002" s="363">
        <v>1273.2540042255202</v>
      </c>
      <c r="J4002" s="363">
        <v>0</v>
      </c>
      <c r="K4002" s="363">
        <v>0</v>
      </c>
    </row>
    <row r="4003" spans="1:11">
      <c r="A4003" s="361">
        <f t="shared" si="62"/>
        <v>45824</v>
      </c>
      <c r="B4003" s="362">
        <v>15</v>
      </c>
      <c r="C4003" s="363">
        <v>529.16554267936908</v>
      </c>
      <c r="D4003" s="363">
        <v>0</v>
      </c>
      <c r="E4003" s="363">
        <v>0</v>
      </c>
      <c r="F4003" s="363">
        <v>0</v>
      </c>
      <c r="G4003" s="363">
        <v>0</v>
      </c>
      <c r="H4003" s="363">
        <v>0</v>
      </c>
      <c r="I4003" s="363">
        <v>1102.8426832335399</v>
      </c>
      <c r="J4003" s="363">
        <v>0</v>
      </c>
      <c r="K4003" s="363">
        <v>0</v>
      </c>
    </row>
    <row r="4004" spans="1:11">
      <c r="A4004" s="361">
        <f t="shared" si="62"/>
        <v>45824</v>
      </c>
      <c r="B4004" s="362">
        <v>16</v>
      </c>
      <c r="C4004" s="363">
        <v>534.91312382277101</v>
      </c>
      <c r="D4004" s="363">
        <v>0</v>
      </c>
      <c r="E4004" s="363">
        <v>0</v>
      </c>
      <c r="F4004" s="363">
        <v>8.5767000000000007</v>
      </c>
      <c r="G4004" s="363">
        <v>0</v>
      </c>
      <c r="H4004" s="363">
        <v>0</v>
      </c>
      <c r="I4004" s="363">
        <v>1182.6173939520402</v>
      </c>
      <c r="J4004" s="363">
        <v>0</v>
      </c>
      <c r="K4004" s="363">
        <v>0</v>
      </c>
    </row>
    <row r="4005" spans="1:11">
      <c r="A4005" s="361">
        <f t="shared" si="62"/>
        <v>45824</v>
      </c>
      <c r="B4005" s="362">
        <v>17</v>
      </c>
      <c r="C4005" s="363">
        <v>535.19948484293809</v>
      </c>
      <c r="D4005" s="363">
        <v>0</v>
      </c>
      <c r="E4005" s="363">
        <v>0</v>
      </c>
      <c r="F4005" s="363">
        <v>8.5767000000000007</v>
      </c>
      <c r="G4005" s="363">
        <v>0</v>
      </c>
      <c r="H4005" s="363">
        <v>0</v>
      </c>
      <c r="I4005" s="363">
        <v>949.4309538888341</v>
      </c>
      <c r="J4005" s="363">
        <v>0</v>
      </c>
      <c r="K4005" s="363">
        <v>0</v>
      </c>
    </row>
    <row r="4006" spans="1:11">
      <c r="A4006" s="361">
        <f t="shared" si="62"/>
        <v>45824</v>
      </c>
      <c r="B4006" s="362">
        <v>18</v>
      </c>
      <c r="C4006" s="363">
        <v>522.81147851263404</v>
      </c>
      <c r="D4006" s="363">
        <v>0</v>
      </c>
      <c r="E4006" s="363">
        <v>0</v>
      </c>
      <c r="F4006" s="363">
        <v>0</v>
      </c>
      <c r="G4006" s="363">
        <v>0</v>
      </c>
      <c r="H4006" s="363">
        <v>0</v>
      </c>
      <c r="I4006" s="363">
        <v>953.05146082792612</v>
      </c>
      <c r="J4006" s="363">
        <v>0</v>
      </c>
      <c r="K4006" s="363">
        <v>0</v>
      </c>
    </row>
    <row r="4007" spans="1:11">
      <c r="A4007" s="361">
        <f t="shared" si="62"/>
        <v>45824</v>
      </c>
      <c r="B4007" s="362">
        <v>19</v>
      </c>
      <c r="C4007" s="363">
        <v>520.45448255689905</v>
      </c>
      <c r="D4007" s="363">
        <v>0</v>
      </c>
      <c r="E4007" s="363">
        <v>0</v>
      </c>
      <c r="F4007" s="363">
        <v>0</v>
      </c>
      <c r="G4007" s="363">
        <v>0</v>
      </c>
      <c r="H4007" s="363">
        <v>0</v>
      </c>
      <c r="I4007" s="363">
        <v>1232.3050117799</v>
      </c>
      <c r="J4007" s="363">
        <v>0</v>
      </c>
      <c r="K4007" s="363">
        <v>0</v>
      </c>
    </row>
    <row r="4008" spans="1:11">
      <c r="A4008" s="361">
        <f t="shared" si="62"/>
        <v>45824</v>
      </c>
      <c r="B4008" s="362">
        <v>20</v>
      </c>
      <c r="C4008" s="363">
        <v>517.62885453776607</v>
      </c>
      <c r="D4008" s="363">
        <v>0</v>
      </c>
      <c r="E4008" s="363">
        <v>0</v>
      </c>
      <c r="F4008" s="363">
        <v>0</v>
      </c>
      <c r="G4008" s="363">
        <v>0</v>
      </c>
      <c r="H4008" s="363">
        <v>0</v>
      </c>
      <c r="I4008" s="363">
        <v>1067.66743606366</v>
      </c>
      <c r="J4008" s="363">
        <v>0</v>
      </c>
      <c r="K4008" s="363">
        <v>0</v>
      </c>
    </row>
    <row r="4009" spans="1:11">
      <c r="A4009" s="361">
        <f t="shared" si="62"/>
        <v>45824</v>
      </c>
      <c r="B4009" s="362">
        <v>21</v>
      </c>
      <c r="C4009" s="363">
        <v>2095.4944361026501</v>
      </c>
      <c r="D4009" s="363">
        <v>0</v>
      </c>
      <c r="E4009" s="363">
        <v>0</v>
      </c>
      <c r="F4009" s="363">
        <v>0</v>
      </c>
      <c r="G4009" s="363">
        <v>0</v>
      </c>
      <c r="H4009" s="363">
        <v>0</v>
      </c>
      <c r="I4009" s="363">
        <v>1118.16312276746</v>
      </c>
      <c r="J4009" s="363">
        <v>0</v>
      </c>
      <c r="K4009" s="363">
        <v>0</v>
      </c>
    </row>
    <row r="4010" spans="1:11">
      <c r="A4010" s="361">
        <f t="shared" si="62"/>
        <v>45824</v>
      </c>
      <c r="B4010" s="362">
        <v>22</v>
      </c>
      <c r="C4010" s="363">
        <v>7068.3913672116796</v>
      </c>
      <c r="D4010" s="363">
        <v>0</v>
      </c>
      <c r="E4010" s="363">
        <v>0</v>
      </c>
      <c r="F4010" s="363">
        <v>0</v>
      </c>
      <c r="G4010" s="363">
        <v>0</v>
      </c>
      <c r="H4010" s="363">
        <v>0</v>
      </c>
      <c r="I4010" s="363">
        <v>2597.1167052651003</v>
      </c>
      <c r="J4010" s="363">
        <v>0</v>
      </c>
      <c r="K4010" s="363">
        <v>0</v>
      </c>
    </row>
    <row r="4011" spans="1:11">
      <c r="A4011" s="361">
        <f t="shared" si="62"/>
        <v>45824</v>
      </c>
      <c r="B4011" s="362">
        <v>23</v>
      </c>
      <c r="C4011" s="363">
        <v>6792.347573893021</v>
      </c>
      <c r="D4011" s="363">
        <v>0</v>
      </c>
      <c r="E4011" s="363">
        <v>0</v>
      </c>
      <c r="F4011" s="363">
        <v>0</v>
      </c>
      <c r="G4011" s="363">
        <v>0</v>
      </c>
      <c r="H4011" s="363">
        <v>0</v>
      </c>
      <c r="I4011" s="363">
        <v>1616.1100346733801</v>
      </c>
      <c r="J4011" s="363">
        <v>0</v>
      </c>
      <c r="K4011" s="363">
        <v>0</v>
      </c>
    </row>
    <row r="4012" spans="1:11">
      <c r="A4012" s="361">
        <f t="shared" si="62"/>
        <v>45825</v>
      </c>
      <c r="B4012" s="362">
        <v>0</v>
      </c>
      <c r="C4012" s="363">
        <v>6244.2996519737108</v>
      </c>
      <c r="D4012" s="363">
        <v>0</v>
      </c>
      <c r="E4012" s="363">
        <v>0</v>
      </c>
      <c r="F4012" s="363">
        <v>0</v>
      </c>
      <c r="G4012" s="363">
        <v>0</v>
      </c>
      <c r="H4012" s="363">
        <v>0</v>
      </c>
      <c r="I4012" s="363">
        <v>1668.5804378968901</v>
      </c>
      <c r="J4012" s="363">
        <v>0</v>
      </c>
      <c r="K4012" s="363">
        <v>0</v>
      </c>
    </row>
    <row r="4013" spans="1:11">
      <c r="A4013" s="361">
        <f t="shared" si="62"/>
        <v>45825</v>
      </c>
      <c r="B4013" s="362">
        <v>1</v>
      </c>
      <c r="C4013" s="363">
        <v>6153.1195338834204</v>
      </c>
      <c r="D4013" s="363">
        <v>0</v>
      </c>
      <c r="E4013" s="363">
        <v>0</v>
      </c>
      <c r="F4013" s="363">
        <v>0</v>
      </c>
      <c r="G4013" s="363">
        <v>0</v>
      </c>
      <c r="H4013" s="363">
        <v>0</v>
      </c>
      <c r="I4013" s="363">
        <v>993.38941551884204</v>
      </c>
      <c r="J4013" s="363">
        <v>0</v>
      </c>
      <c r="K4013" s="363">
        <v>0</v>
      </c>
    </row>
    <row r="4014" spans="1:11">
      <c r="A4014" s="361">
        <f t="shared" si="62"/>
        <v>45825</v>
      </c>
      <c r="B4014" s="362">
        <v>2</v>
      </c>
      <c r="C4014" s="363">
        <v>30774.403065942399</v>
      </c>
      <c r="D4014" s="363">
        <v>0</v>
      </c>
      <c r="E4014" s="363">
        <v>0</v>
      </c>
      <c r="F4014" s="363">
        <v>1390.7652223464499</v>
      </c>
      <c r="G4014" s="363">
        <v>3469.1304446929003</v>
      </c>
      <c r="H4014" s="363">
        <v>0</v>
      </c>
      <c r="I4014" s="363">
        <v>42.858245333425195</v>
      </c>
      <c r="J4014" s="363">
        <v>0</v>
      </c>
      <c r="K4014" s="363">
        <v>53.602188128857499</v>
      </c>
    </row>
    <row r="4015" spans="1:11">
      <c r="A4015" s="361">
        <f t="shared" si="62"/>
        <v>45825</v>
      </c>
      <c r="B4015" s="362">
        <v>3</v>
      </c>
      <c r="C4015" s="363">
        <v>30620.350999852002</v>
      </c>
      <c r="D4015" s="363">
        <v>0</v>
      </c>
      <c r="E4015" s="363">
        <v>0</v>
      </c>
      <c r="F4015" s="363">
        <v>1390.7652223464499</v>
      </c>
      <c r="G4015" s="363">
        <v>3469.1304446929003</v>
      </c>
      <c r="H4015" s="363">
        <v>0</v>
      </c>
      <c r="I4015" s="363">
        <v>501.95654422426401</v>
      </c>
      <c r="J4015" s="363">
        <v>0</v>
      </c>
      <c r="K4015" s="363">
        <v>53.397214159766598</v>
      </c>
    </row>
    <row r="4016" spans="1:11">
      <c r="A4016" s="361">
        <f t="shared" si="62"/>
        <v>45825</v>
      </c>
      <c r="B4016" s="362">
        <v>4</v>
      </c>
      <c r="C4016" s="363">
        <v>30633.522881990499</v>
      </c>
      <c r="D4016" s="363">
        <v>0</v>
      </c>
      <c r="E4016" s="363">
        <v>0</v>
      </c>
      <c r="F4016" s="363">
        <v>1390.7652223464499</v>
      </c>
      <c r="G4016" s="363">
        <v>3469.1304446929003</v>
      </c>
      <c r="H4016" s="363">
        <v>0</v>
      </c>
      <c r="I4016" s="363">
        <v>103.127649591295</v>
      </c>
      <c r="J4016" s="363">
        <v>0</v>
      </c>
      <c r="K4016" s="363">
        <v>53.575398211107299</v>
      </c>
    </row>
    <row r="4017" spans="1:11">
      <c r="A4017" s="361">
        <f t="shared" si="62"/>
        <v>45825</v>
      </c>
      <c r="B4017" s="362">
        <v>5</v>
      </c>
      <c r="C4017" s="363">
        <v>6949.5854790497797</v>
      </c>
      <c r="D4017" s="363">
        <v>0</v>
      </c>
      <c r="E4017" s="363">
        <v>0</v>
      </c>
      <c r="F4017" s="363">
        <v>0</v>
      </c>
      <c r="G4017" s="363">
        <v>0</v>
      </c>
      <c r="H4017" s="363">
        <v>0</v>
      </c>
      <c r="I4017" s="363">
        <v>118.576226931473</v>
      </c>
      <c r="J4017" s="363">
        <v>0</v>
      </c>
      <c r="K4017" s="363">
        <v>0</v>
      </c>
    </row>
    <row r="4018" spans="1:11">
      <c r="A4018" s="361">
        <f t="shared" si="62"/>
        <v>45825</v>
      </c>
      <c r="B4018" s="362">
        <v>6</v>
      </c>
      <c r="C4018" s="363">
        <v>8262.2572917484085</v>
      </c>
      <c r="D4018" s="363">
        <v>0</v>
      </c>
      <c r="E4018" s="363">
        <v>0</v>
      </c>
      <c r="F4018" s="363">
        <v>187.99290000000002</v>
      </c>
      <c r="G4018" s="363">
        <v>0</v>
      </c>
      <c r="H4018" s="363">
        <v>0</v>
      </c>
      <c r="I4018" s="363">
        <v>228.59326489737703</v>
      </c>
      <c r="J4018" s="363">
        <v>0</v>
      </c>
      <c r="K4018" s="363">
        <v>0</v>
      </c>
    </row>
    <row r="4019" spans="1:11">
      <c r="A4019" s="361">
        <f t="shared" si="62"/>
        <v>45825</v>
      </c>
      <c r="B4019" s="362">
        <v>7</v>
      </c>
      <c r="C4019" s="363">
        <v>7099.7283475058102</v>
      </c>
      <c r="D4019" s="363">
        <v>0</v>
      </c>
      <c r="E4019" s="363">
        <v>0</v>
      </c>
      <c r="F4019" s="363">
        <v>150.2079</v>
      </c>
      <c r="G4019" s="363">
        <v>0</v>
      </c>
      <c r="H4019" s="363">
        <v>0</v>
      </c>
      <c r="I4019" s="363">
        <v>1127.3172439668699</v>
      </c>
      <c r="J4019" s="363">
        <v>0</v>
      </c>
      <c r="K4019" s="363">
        <v>0</v>
      </c>
    </row>
    <row r="4020" spans="1:11">
      <c r="A4020" s="361">
        <f t="shared" si="62"/>
        <v>45825</v>
      </c>
      <c r="B4020" s="362">
        <v>8</v>
      </c>
      <c r="C4020" s="363">
        <v>7179.876768864091</v>
      </c>
      <c r="D4020" s="363">
        <v>0</v>
      </c>
      <c r="E4020" s="363">
        <v>0</v>
      </c>
      <c r="F4020" s="363">
        <v>0</v>
      </c>
      <c r="G4020" s="363">
        <v>0</v>
      </c>
      <c r="H4020" s="363">
        <v>0</v>
      </c>
      <c r="I4020" s="363">
        <v>2137.8714604465499</v>
      </c>
      <c r="J4020" s="363">
        <v>0</v>
      </c>
      <c r="K4020" s="363">
        <v>0</v>
      </c>
    </row>
    <row r="4021" spans="1:11">
      <c r="A4021" s="361">
        <f t="shared" si="62"/>
        <v>45825</v>
      </c>
      <c r="B4021" s="362">
        <v>9</v>
      </c>
      <c r="C4021" s="363">
        <v>8703.7425178716003</v>
      </c>
      <c r="D4021" s="363">
        <v>0</v>
      </c>
      <c r="E4021" s="363">
        <v>0</v>
      </c>
      <c r="F4021" s="363">
        <v>0</v>
      </c>
      <c r="G4021" s="363">
        <v>0</v>
      </c>
      <c r="H4021" s="363">
        <v>0</v>
      </c>
      <c r="I4021" s="363">
        <v>2528.4367961674502</v>
      </c>
      <c r="J4021" s="363">
        <v>0</v>
      </c>
      <c r="K4021" s="363">
        <v>0</v>
      </c>
    </row>
    <row r="4022" spans="1:11">
      <c r="A4022" s="361">
        <f t="shared" si="62"/>
        <v>45825</v>
      </c>
      <c r="B4022" s="362">
        <v>10</v>
      </c>
      <c r="C4022" s="363">
        <v>4325.3663075672503</v>
      </c>
      <c r="D4022" s="363">
        <v>0</v>
      </c>
      <c r="E4022" s="363">
        <v>0</v>
      </c>
      <c r="F4022" s="363">
        <v>0</v>
      </c>
      <c r="G4022" s="363">
        <v>0</v>
      </c>
      <c r="H4022" s="363">
        <v>0</v>
      </c>
      <c r="I4022" s="363">
        <v>1987.44841755005</v>
      </c>
      <c r="J4022" s="363">
        <v>0</v>
      </c>
      <c r="K4022" s="363">
        <v>0</v>
      </c>
    </row>
    <row r="4023" spans="1:11">
      <c r="A4023" s="361">
        <f t="shared" si="62"/>
        <v>45825</v>
      </c>
      <c r="B4023" s="362">
        <v>11</v>
      </c>
      <c r="C4023" s="363">
        <v>4296.0212111829205</v>
      </c>
      <c r="D4023" s="363">
        <v>0</v>
      </c>
      <c r="E4023" s="363">
        <v>0</v>
      </c>
      <c r="F4023" s="363">
        <v>0</v>
      </c>
      <c r="G4023" s="363">
        <v>0</v>
      </c>
      <c r="H4023" s="363">
        <v>0</v>
      </c>
      <c r="I4023" s="363">
        <v>2023.0946280817802</v>
      </c>
      <c r="J4023" s="363">
        <v>0</v>
      </c>
      <c r="K4023" s="363">
        <v>60.379420557372697</v>
      </c>
    </row>
    <row r="4024" spans="1:11">
      <c r="A4024" s="361">
        <f t="shared" si="62"/>
        <v>45825</v>
      </c>
      <c r="B4024" s="362">
        <v>12</v>
      </c>
      <c r="C4024" s="363">
        <v>4292.8416057833301</v>
      </c>
      <c r="D4024" s="363">
        <v>0</v>
      </c>
      <c r="E4024" s="363">
        <v>0</v>
      </c>
      <c r="F4024" s="363">
        <v>0</v>
      </c>
      <c r="G4024" s="363">
        <v>0</v>
      </c>
      <c r="H4024" s="363">
        <v>0</v>
      </c>
      <c r="I4024" s="363">
        <v>2039.4254052814802</v>
      </c>
      <c r="J4024" s="363">
        <v>0</v>
      </c>
      <c r="K4024" s="363">
        <v>60.429333218653902</v>
      </c>
    </row>
    <row r="4025" spans="1:11">
      <c r="A4025" s="361">
        <f t="shared" si="62"/>
        <v>45825</v>
      </c>
      <c r="B4025" s="362">
        <v>13</v>
      </c>
      <c r="C4025" s="363">
        <v>1950.4610480516101</v>
      </c>
      <c r="D4025" s="363">
        <v>0</v>
      </c>
      <c r="E4025" s="363">
        <v>0</v>
      </c>
      <c r="F4025" s="363">
        <v>0</v>
      </c>
      <c r="G4025" s="363">
        <v>0</v>
      </c>
      <c r="H4025" s="363">
        <v>0</v>
      </c>
      <c r="I4025" s="363">
        <v>2032.68355746733</v>
      </c>
      <c r="J4025" s="363">
        <v>0</v>
      </c>
      <c r="K4025" s="363">
        <v>0</v>
      </c>
    </row>
    <row r="4026" spans="1:11">
      <c r="A4026" s="361">
        <f t="shared" si="62"/>
        <v>45825</v>
      </c>
      <c r="B4026" s="362">
        <v>14</v>
      </c>
      <c r="C4026" s="363">
        <v>1765.7448315119202</v>
      </c>
      <c r="D4026" s="363">
        <v>0</v>
      </c>
      <c r="E4026" s="363">
        <v>0</v>
      </c>
      <c r="F4026" s="363">
        <v>0</v>
      </c>
      <c r="G4026" s="363">
        <v>0</v>
      </c>
      <c r="H4026" s="363">
        <v>0</v>
      </c>
      <c r="I4026" s="363">
        <v>1685.0289958128899</v>
      </c>
      <c r="J4026" s="363">
        <v>0</v>
      </c>
      <c r="K4026" s="363">
        <v>0</v>
      </c>
    </row>
    <row r="4027" spans="1:11">
      <c r="A4027" s="361">
        <f t="shared" si="62"/>
        <v>45825</v>
      </c>
      <c r="B4027" s="362">
        <v>15</v>
      </c>
      <c r="C4027" s="363">
        <v>994.15088976155403</v>
      </c>
      <c r="D4027" s="363">
        <v>0</v>
      </c>
      <c r="E4027" s="363">
        <v>0</v>
      </c>
      <c r="F4027" s="363">
        <v>0</v>
      </c>
      <c r="G4027" s="363">
        <v>0</v>
      </c>
      <c r="H4027" s="363">
        <v>0</v>
      </c>
      <c r="I4027" s="363">
        <v>1277.56612259487</v>
      </c>
      <c r="J4027" s="363">
        <v>0</v>
      </c>
      <c r="K4027" s="363">
        <v>211.09881530031802</v>
      </c>
    </row>
    <row r="4028" spans="1:11">
      <c r="A4028" s="361">
        <f t="shared" si="62"/>
        <v>45825</v>
      </c>
      <c r="B4028" s="362">
        <v>16</v>
      </c>
      <c r="C4028" s="363">
        <v>1294.7848876148903</v>
      </c>
      <c r="D4028" s="363">
        <v>0</v>
      </c>
      <c r="E4028" s="363">
        <v>0</v>
      </c>
      <c r="F4028" s="363">
        <v>0</v>
      </c>
      <c r="G4028" s="363">
        <v>0</v>
      </c>
      <c r="H4028" s="363">
        <v>0</v>
      </c>
      <c r="I4028" s="363">
        <v>1186.2282477107099</v>
      </c>
      <c r="J4028" s="363">
        <v>0</v>
      </c>
      <c r="K4028" s="363">
        <v>0</v>
      </c>
    </row>
    <row r="4029" spans="1:11">
      <c r="A4029" s="361">
        <f t="shared" si="62"/>
        <v>45825</v>
      </c>
      <c r="B4029" s="362">
        <v>17</v>
      </c>
      <c r="C4029" s="363">
        <v>1940.4485354775502</v>
      </c>
      <c r="D4029" s="363">
        <v>0</v>
      </c>
      <c r="E4029" s="363">
        <v>0</v>
      </c>
      <c r="F4029" s="363">
        <v>0</v>
      </c>
      <c r="G4029" s="363">
        <v>0</v>
      </c>
      <c r="H4029" s="363">
        <v>0</v>
      </c>
      <c r="I4029" s="363">
        <v>1224.7385729584203</v>
      </c>
      <c r="J4029" s="363">
        <v>0</v>
      </c>
      <c r="K4029" s="363">
        <v>0</v>
      </c>
    </row>
    <row r="4030" spans="1:11">
      <c r="A4030" s="361">
        <f t="shared" si="62"/>
        <v>45825</v>
      </c>
      <c r="B4030" s="362">
        <v>18</v>
      </c>
      <c r="C4030" s="363">
        <v>1511.6459754181799</v>
      </c>
      <c r="D4030" s="363">
        <v>0</v>
      </c>
      <c r="E4030" s="363">
        <v>0</v>
      </c>
      <c r="F4030" s="363">
        <v>0</v>
      </c>
      <c r="G4030" s="363">
        <v>0</v>
      </c>
      <c r="H4030" s="363">
        <v>0</v>
      </c>
      <c r="I4030" s="363">
        <v>1317.26714420659</v>
      </c>
      <c r="J4030" s="363">
        <v>0</v>
      </c>
      <c r="K4030" s="363">
        <v>0</v>
      </c>
    </row>
    <row r="4031" spans="1:11">
      <c r="A4031" s="361">
        <f t="shared" si="62"/>
        <v>45825</v>
      </c>
      <c r="B4031" s="362">
        <v>19</v>
      </c>
      <c r="C4031" s="363">
        <v>1193.99369623439</v>
      </c>
      <c r="D4031" s="363">
        <v>0</v>
      </c>
      <c r="E4031" s="363">
        <v>0</v>
      </c>
      <c r="F4031" s="363">
        <v>0</v>
      </c>
      <c r="G4031" s="363">
        <v>0</v>
      </c>
      <c r="H4031" s="363">
        <v>0</v>
      </c>
      <c r="I4031" s="363">
        <v>2643.9914628915603</v>
      </c>
      <c r="J4031" s="363">
        <v>0</v>
      </c>
      <c r="K4031" s="363">
        <v>0</v>
      </c>
    </row>
    <row r="4032" spans="1:11">
      <c r="A4032" s="361">
        <f t="shared" si="62"/>
        <v>45825</v>
      </c>
      <c r="B4032" s="362">
        <v>20</v>
      </c>
      <c r="C4032" s="363">
        <v>996.14993957519505</v>
      </c>
      <c r="D4032" s="363">
        <v>0</v>
      </c>
      <c r="E4032" s="363">
        <v>0</v>
      </c>
      <c r="F4032" s="363">
        <v>0</v>
      </c>
      <c r="G4032" s="363">
        <v>0</v>
      </c>
      <c r="H4032" s="363">
        <v>0</v>
      </c>
      <c r="I4032" s="363">
        <v>1991.6116277936801</v>
      </c>
      <c r="J4032" s="363">
        <v>0</v>
      </c>
      <c r="K4032" s="363">
        <v>0</v>
      </c>
    </row>
    <row r="4033" spans="1:11">
      <c r="A4033" s="361">
        <f t="shared" si="62"/>
        <v>45825</v>
      </c>
      <c r="B4033" s="362">
        <v>21</v>
      </c>
      <c r="C4033" s="363">
        <v>6688.5670445150108</v>
      </c>
      <c r="D4033" s="363">
        <v>0</v>
      </c>
      <c r="E4033" s="363">
        <v>0</v>
      </c>
      <c r="F4033" s="363">
        <v>0</v>
      </c>
      <c r="G4033" s="363">
        <v>0</v>
      </c>
      <c r="H4033" s="363">
        <v>0</v>
      </c>
      <c r="I4033" s="363">
        <v>487.88609994192404</v>
      </c>
      <c r="J4033" s="363">
        <v>0</v>
      </c>
      <c r="K4033" s="363">
        <v>0</v>
      </c>
    </row>
    <row r="4034" spans="1:11">
      <c r="A4034" s="361">
        <f t="shared" si="62"/>
        <v>45825</v>
      </c>
      <c r="B4034" s="362">
        <v>22</v>
      </c>
      <c r="C4034" s="363">
        <v>4757.8618436865299</v>
      </c>
      <c r="D4034" s="363">
        <v>0</v>
      </c>
      <c r="E4034" s="363">
        <v>0</v>
      </c>
      <c r="F4034" s="363">
        <v>0</v>
      </c>
      <c r="G4034" s="363">
        <v>0</v>
      </c>
      <c r="H4034" s="363">
        <v>0</v>
      </c>
      <c r="I4034" s="363">
        <v>230.34257228077999</v>
      </c>
      <c r="J4034" s="363">
        <v>0</v>
      </c>
      <c r="K4034" s="363">
        <v>0</v>
      </c>
    </row>
    <row r="4035" spans="1:11">
      <c r="A4035" s="361">
        <f t="shared" si="62"/>
        <v>45825</v>
      </c>
      <c r="B4035" s="362">
        <v>23</v>
      </c>
      <c r="C4035" s="363">
        <v>5068.4946826913201</v>
      </c>
      <c r="D4035" s="363">
        <v>0</v>
      </c>
      <c r="E4035" s="363">
        <v>0</v>
      </c>
      <c r="F4035" s="363">
        <v>0</v>
      </c>
      <c r="G4035" s="363">
        <v>0</v>
      </c>
      <c r="H4035" s="363">
        <v>0</v>
      </c>
      <c r="I4035" s="363">
        <v>0</v>
      </c>
      <c r="J4035" s="363">
        <v>0</v>
      </c>
      <c r="K4035" s="363">
        <v>0</v>
      </c>
    </row>
    <row r="4036" spans="1:11">
      <c r="A4036" s="361">
        <f t="shared" si="62"/>
        <v>45826</v>
      </c>
      <c r="B4036" s="362">
        <v>0</v>
      </c>
      <c r="C4036" s="363">
        <v>4121.8965880264604</v>
      </c>
      <c r="D4036" s="363">
        <v>0</v>
      </c>
      <c r="E4036" s="363">
        <v>0</v>
      </c>
      <c r="F4036" s="363">
        <v>144.9323</v>
      </c>
      <c r="G4036" s="363">
        <v>0</v>
      </c>
      <c r="H4036" s="363">
        <v>0</v>
      </c>
      <c r="I4036" s="363">
        <v>0</v>
      </c>
      <c r="J4036" s="363">
        <v>0</v>
      </c>
      <c r="K4036" s="363">
        <v>0</v>
      </c>
    </row>
    <row r="4037" spans="1:11">
      <c r="A4037" s="361">
        <f t="shared" ref="A4037:A4100" si="63">IF(B4037=0,A4036+1,A4036)</f>
        <v>45826</v>
      </c>
      <c r="B4037" s="362">
        <v>1</v>
      </c>
      <c r="C4037" s="363">
        <v>28935.072660963098</v>
      </c>
      <c r="D4037" s="363">
        <v>0</v>
      </c>
      <c r="E4037" s="363">
        <v>0</v>
      </c>
      <c r="F4037" s="363">
        <v>4746.0982650542401</v>
      </c>
      <c r="G4037" s="363">
        <v>5109.7584240255401</v>
      </c>
      <c r="H4037" s="363">
        <v>0</v>
      </c>
      <c r="I4037" s="363">
        <v>1012.4333016855601</v>
      </c>
      <c r="J4037" s="363">
        <v>0</v>
      </c>
      <c r="K4037" s="363">
        <v>85.17928839227929</v>
      </c>
    </row>
    <row r="4038" spans="1:11">
      <c r="A4038" s="361">
        <f t="shared" si="63"/>
        <v>45826</v>
      </c>
      <c r="B4038" s="362">
        <v>2</v>
      </c>
      <c r="C4038" s="363">
        <v>28568.437063937497</v>
      </c>
      <c r="D4038" s="363">
        <v>0</v>
      </c>
      <c r="E4038" s="363">
        <v>0</v>
      </c>
      <c r="F4038" s="363">
        <v>4776.2730975232798</v>
      </c>
      <c r="G4038" s="363">
        <v>5139.7407373002397</v>
      </c>
      <c r="H4038" s="363">
        <v>0</v>
      </c>
      <c r="I4038" s="363">
        <v>869.36558587721004</v>
      </c>
      <c r="J4038" s="363">
        <v>0</v>
      </c>
      <c r="K4038" s="363">
        <v>80.328851451867294</v>
      </c>
    </row>
    <row r="4039" spans="1:11">
      <c r="A4039" s="361">
        <f t="shared" si="63"/>
        <v>45826</v>
      </c>
      <c r="B4039" s="362">
        <v>3</v>
      </c>
      <c r="C4039" s="363">
        <v>29846.010084678201</v>
      </c>
      <c r="D4039" s="363">
        <v>0</v>
      </c>
      <c r="E4039" s="363">
        <v>0</v>
      </c>
      <c r="F4039" s="363">
        <v>6776.7769761566806</v>
      </c>
      <c r="G4039" s="363">
        <v>6580.7188578384003</v>
      </c>
      <c r="H4039" s="363">
        <v>0</v>
      </c>
      <c r="I4039" s="363">
        <v>1329.7320742365901</v>
      </c>
      <c r="J4039" s="363">
        <v>0</v>
      </c>
      <c r="K4039" s="363">
        <v>247.14014855448701</v>
      </c>
    </row>
    <row r="4040" spans="1:11">
      <c r="A4040" s="361">
        <f t="shared" si="63"/>
        <v>45826</v>
      </c>
      <c r="B4040" s="362">
        <v>4</v>
      </c>
      <c r="C4040" s="363">
        <v>29849.7597113107</v>
      </c>
      <c r="D4040" s="363">
        <v>0</v>
      </c>
      <c r="E4040" s="363">
        <v>0</v>
      </c>
      <c r="F4040" s="363">
        <v>6849.37697615668</v>
      </c>
      <c r="G4040" s="363">
        <v>6658.5911021086004</v>
      </c>
      <c r="H4040" s="363">
        <v>0</v>
      </c>
      <c r="I4040" s="363">
        <v>1520.4350841457301</v>
      </c>
      <c r="J4040" s="363">
        <v>0</v>
      </c>
      <c r="K4040" s="363">
        <v>244.36979215676703</v>
      </c>
    </row>
    <row r="4041" spans="1:11">
      <c r="A4041" s="361">
        <f t="shared" si="63"/>
        <v>45826</v>
      </c>
      <c r="B4041" s="362">
        <v>5</v>
      </c>
      <c r="C4041" s="363">
        <v>28473.620629016099</v>
      </c>
      <c r="D4041" s="363">
        <v>0</v>
      </c>
      <c r="E4041" s="363">
        <v>0</v>
      </c>
      <c r="F4041" s="363">
        <v>4636.3743881898708</v>
      </c>
      <c r="G4041" s="363">
        <v>5011.9988147726199</v>
      </c>
      <c r="H4041" s="363">
        <v>0</v>
      </c>
      <c r="I4041" s="363">
        <v>1187.4010244612202</v>
      </c>
      <c r="J4041" s="363">
        <v>0</v>
      </c>
      <c r="K4041" s="363">
        <v>59.121416822703296</v>
      </c>
    </row>
    <row r="4042" spans="1:11">
      <c r="A4042" s="361">
        <f t="shared" si="63"/>
        <v>45826</v>
      </c>
      <c r="B4042" s="362">
        <v>6</v>
      </c>
      <c r="C4042" s="363">
        <v>25505.633239209103</v>
      </c>
      <c r="D4042" s="363">
        <v>0</v>
      </c>
      <c r="E4042" s="363">
        <v>0</v>
      </c>
      <c r="F4042" s="363">
        <v>3981.5279757652302</v>
      </c>
      <c r="G4042" s="363">
        <v>3311.3878757652301</v>
      </c>
      <c r="H4042" s="363">
        <v>0</v>
      </c>
      <c r="I4042" s="363">
        <v>0</v>
      </c>
      <c r="J4042" s="363">
        <v>0</v>
      </c>
      <c r="K4042" s="363">
        <v>76.136106512530205</v>
      </c>
    </row>
    <row r="4043" spans="1:11">
      <c r="A4043" s="361">
        <f t="shared" si="63"/>
        <v>45826</v>
      </c>
      <c r="B4043" s="362">
        <v>7</v>
      </c>
      <c r="C4043" s="363">
        <v>4970.1131246300101</v>
      </c>
      <c r="D4043" s="363">
        <v>0</v>
      </c>
      <c r="E4043" s="363">
        <v>0</v>
      </c>
      <c r="F4043" s="363">
        <v>244.21710000000002</v>
      </c>
      <c r="G4043" s="363">
        <v>0</v>
      </c>
      <c r="H4043" s="363">
        <v>0</v>
      </c>
      <c r="I4043" s="363">
        <v>0</v>
      </c>
      <c r="J4043" s="363">
        <v>0</v>
      </c>
      <c r="K4043" s="363">
        <v>0</v>
      </c>
    </row>
    <row r="4044" spans="1:11">
      <c r="A4044" s="361">
        <f t="shared" si="63"/>
        <v>45826</v>
      </c>
      <c r="B4044" s="362">
        <v>8</v>
      </c>
      <c r="C4044" s="363">
        <v>6948.5630629815105</v>
      </c>
      <c r="D4044" s="363">
        <v>0</v>
      </c>
      <c r="E4044" s="363">
        <v>0</v>
      </c>
      <c r="F4044" s="363">
        <v>305.34550000000002</v>
      </c>
      <c r="G4044" s="363">
        <v>0</v>
      </c>
      <c r="H4044" s="363">
        <v>0</v>
      </c>
      <c r="I4044" s="363">
        <v>0</v>
      </c>
      <c r="J4044" s="363">
        <v>0</v>
      </c>
      <c r="K4044" s="363">
        <v>0</v>
      </c>
    </row>
    <row r="4045" spans="1:11">
      <c r="A4045" s="361">
        <f t="shared" si="63"/>
        <v>45826</v>
      </c>
      <c r="B4045" s="362">
        <v>9</v>
      </c>
      <c r="C4045" s="363">
        <v>5102.2422880026606</v>
      </c>
      <c r="D4045" s="363">
        <v>0</v>
      </c>
      <c r="E4045" s="363">
        <v>0</v>
      </c>
      <c r="F4045" s="363">
        <v>244.21710000000002</v>
      </c>
      <c r="G4045" s="363">
        <v>0</v>
      </c>
      <c r="H4045" s="363">
        <v>0</v>
      </c>
      <c r="I4045" s="363">
        <v>1078.5302922257501</v>
      </c>
      <c r="J4045" s="363">
        <v>0</v>
      </c>
      <c r="K4045" s="363">
        <v>0</v>
      </c>
    </row>
    <row r="4046" spans="1:11">
      <c r="A4046" s="361">
        <f t="shared" si="63"/>
        <v>45826</v>
      </c>
      <c r="B4046" s="362">
        <v>10</v>
      </c>
      <c r="C4046" s="363">
        <v>4995.2018870221191</v>
      </c>
      <c r="D4046" s="363">
        <v>0</v>
      </c>
      <c r="E4046" s="363">
        <v>0</v>
      </c>
      <c r="F4046" s="363">
        <v>244.21710000000002</v>
      </c>
      <c r="G4046" s="363">
        <v>0</v>
      </c>
      <c r="H4046" s="363">
        <v>0</v>
      </c>
      <c r="I4046" s="363">
        <v>1216.9541213872101</v>
      </c>
      <c r="J4046" s="363">
        <v>0</v>
      </c>
      <c r="K4046" s="363">
        <v>0</v>
      </c>
    </row>
    <row r="4047" spans="1:11">
      <c r="A4047" s="361">
        <f t="shared" si="63"/>
        <v>45826</v>
      </c>
      <c r="B4047" s="362">
        <v>11</v>
      </c>
      <c r="C4047" s="363">
        <v>6587.0364137318302</v>
      </c>
      <c r="D4047" s="363">
        <v>0</v>
      </c>
      <c r="E4047" s="363">
        <v>0</v>
      </c>
      <c r="F4047" s="363">
        <v>216.7818</v>
      </c>
      <c r="G4047" s="363">
        <v>0</v>
      </c>
      <c r="H4047" s="363">
        <v>0</v>
      </c>
      <c r="I4047" s="363">
        <v>1453.0464014005902</v>
      </c>
      <c r="J4047" s="363">
        <v>0</v>
      </c>
      <c r="K4047" s="363">
        <v>0</v>
      </c>
    </row>
    <row r="4048" spans="1:11">
      <c r="A4048" s="361">
        <f t="shared" si="63"/>
        <v>45826</v>
      </c>
      <c r="B4048" s="362">
        <v>12</v>
      </c>
      <c r="C4048" s="363">
        <v>1533.6257848979301</v>
      </c>
      <c r="D4048" s="363">
        <v>0</v>
      </c>
      <c r="E4048" s="363">
        <v>0</v>
      </c>
      <c r="F4048" s="363">
        <v>48.844100000000005</v>
      </c>
      <c r="G4048" s="363">
        <v>0</v>
      </c>
      <c r="H4048" s="363">
        <v>0</v>
      </c>
      <c r="I4048" s="363">
        <v>722.424087113322</v>
      </c>
      <c r="J4048" s="363">
        <v>0</v>
      </c>
      <c r="K4048" s="363">
        <v>0</v>
      </c>
    </row>
    <row r="4049" spans="1:11">
      <c r="A4049" s="361">
        <f t="shared" si="63"/>
        <v>45826</v>
      </c>
      <c r="B4049" s="362">
        <v>13</v>
      </c>
      <c r="C4049" s="363">
        <v>1224.1093917298601</v>
      </c>
      <c r="D4049" s="363">
        <v>0</v>
      </c>
      <c r="E4049" s="363">
        <v>0</v>
      </c>
      <c r="F4049" s="363">
        <v>45.176600000000001</v>
      </c>
      <c r="G4049" s="363">
        <v>0</v>
      </c>
      <c r="H4049" s="363">
        <v>0</v>
      </c>
      <c r="I4049" s="363">
        <v>1101.1067812148601</v>
      </c>
      <c r="J4049" s="363">
        <v>0</v>
      </c>
      <c r="K4049" s="363">
        <v>0</v>
      </c>
    </row>
    <row r="4050" spans="1:11">
      <c r="A4050" s="361">
        <f t="shared" si="63"/>
        <v>45826</v>
      </c>
      <c r="B4050" s="362">
        <v>14</v>
      </c>
      <c r="C4050" s="363">
        <v>1206.90513666941</v>
      </c>
      <c r="D4050" s="363">
        <v>0</v>
      </c>
      <c r="E4050" s="363">
        <v>0</v>
      </c>
      <c r="F4050" s="363">
        <v>32.556100000000001</v>
      </c>
      <c r="G4050" s="363">
        <v>0</v>
      </c>
      <c r="H4050" s="363">
        <v>0</v>
      </c>
      <c r="I4050" s="363">
        <v>1396.9779878695799</v>
      </c>
      <c r="J4050" s="363">
        <v>0</v>
      </c>
      <c r="K4050" s="363">
        <v>0</v>
      </c>
    </row>
    <row r="4051" spans="1:11">
      <c r="A4051" s="361">
        <f t="shared" si="63"/>
        <v>45826</v>
      </c>
      <c r="B4051" s="362">
        <v>15</v>
      </c>
      <c r="C4051" s="363">
        <v>1142.8618341688502</v>
      </c>
      <c r="D4051" s="363">
        <v>0</v>
      </c>
      <c r="E4051" s="363">
        <v>0</v>
      </c>
      <c r="F4051" s="363">
        <v>48.844100000000005</v>
      </c>
      <c r="G4051" s="363">
        <v>0</v>
      </c>
      <c r="H4051" s="363">
        <v>0</v>
      </c>
      <c r="I4051" s="363">
        <v>1166.21853397013</v>
      </c>
      <c r="J4051" s="363">
        <v>0</v>
      </c>
      <c r="K4051" s="363">
        <v>0</v>
      </c>
    </row>
    <row r="4052" spans="1:11">
      <c r="A4052" s="361">
        <f t="shared" si="63"/>
        <v>45826</v>
      </c>
      <c r="B4052" s="362">
        <v>16</v>
      </c>
      <c r="C4052" s="363">
        <v>1598.7801627156202</v>
      </c>
      <c r="D4052" s="363">
        <v>0</v>
      </c>
      <c r="E4052" s="363">
        <v>0</v>
      </c>
      <c r="F4052" s="363">
        <v>42.0214</v>
      </c>
      <c r="G4052" s="363">
        <v>0</v>
      </c>
      <c r="H4052" s="363">
        <v>0</v>
      </c>
      <c r="I4052" s="363">
        <v>1236.06092686285</v>
      </c>
      <c r="J4052" s="363">
        <v>0</v>
      </c>
      <c r="K4052" s="363">
        <v>0</v>
      </c>
    </row>
    <row r="4053" spans="1:11">
      <c r="A4053" s="361">
        <f t="shared" si="63"/>
        <v>45826</v>
      </c>
      <c r="B4053" s="362">
        <v>17</v>
      </c>
      <c r="C4053" s="363">
        <v>663.76740796119714</v>
      </c>
      <c r="D4053" s="363">
        <v>0</v>
      </c>
      <c r="E4053" s="363">
        <v>0</v>
      </c>
      <c r="F4053" s="363">
        <v>23.755400000000002</v>
      </c>
      <c r="G4053" s="363">
        <v>0</v>
      </c>
      <c r="H4053" s="363">
        <v>0</v>
      </c>
      <c r="I4053" s="363">
        <v>864.32597475717307</v>
      </c>
      <c r="J4053" s="363">
        <v>0</v>
      </c>
      <c r="K4053" s="363">
        <v>0</v>
      </c>
    </row>
    <row r="4054" spans="1:11">
      <c r="A4054" s="361">
        <f t="shared" si="63"/>
        <v>45826</v>
      </c>
      <c r="B4054" s="362">
        <v>18</v>
      </c>
      <c r="C4054" s="363">
        <v>250.75507492634702</v>
      </c>
      <c r="D4054" s="363">
        <v>0</v>
      </c>
      <c r="E4054" s="363">
        <v>0</v>
      </c>
      <c r="F4054" s="363">
        <v>0</v>
      </c>
      <c r="G4054" s="363">
        <v>0</v>
      </c>
      <c r="H4054" s="363">
        <v>0</v>
      </c>
      <c r="I4054" s="363">
        <v>2076.5383390202301</v>
      </c>
      <c r="J4054" s="363">
        <v>0</v>
      </c>
      <c r="K4054" s="363">
        <v>0</v>
      </c>
    </row>
    <row r="4055" spans="1:11">
      <c r="A4055" s="361">
        <f t="shared" si="63"/>
        <v>45826</v>
      </c>
      <c r="B4055" s="362">
        <v>19</v>
      </c>
      <c r="C4055" s="363">
        <v>505.76286580231903</v>
      </c>
      <c r="D4055" s="363">
        <v>0</v>
      </c>
      <c r="E4055" s="363">
        <v>0</v>
      </c>
      <c r="F4055" s="363">
        <v>0</v>
      </c>
      <c r="G4055" s="363">
        <v>0</v>
      </c>
      <c r="H4055" s="363">
        <v>0</v>
      </c>
      <c r="I4055" s="363">
        <v>2431.6012878882998</v>
      </c>
      <c r="J4055" s="363">
        <v>0</v>
      </c>
      <c r="K4055" s="363">
        <v>0</v>
      </c>
    </row>
    <row r="4056" spans="1:11">
      <c r="A4056" s="361">
        <f t="shared" si="63"/>
        <v>45826</v>
      </c>
      <c r="B4056" s="362">
        <v>20</v>
      </c>
      <c r="C4056" s="363">
        <v>250.69053094497602</v>
      </c>
      <c r="D4056" s="363">
        <v>0</v>
      </c>
      <c r="E4056" s="363">
        <v>0</v>
      </c>
      <c r="F4056" s="363">
        <v>0</v>
      </c>
      <c r="G4056" s="363">
        <v>0</v>
      </c>
      <c r="H4056" s="363">
        <v>0</v>
      </c>
      <c r="I4056" s="363">
        <v>1272.6760301419902</v>
      </c>
      <c r="J4056" s="363">
        <v>0</v>
      </c>
      <c r="K4056" s="363">
        <v>0</v>
      </c>
    </row>
    <row r="4057" spans="1:11">
      <c r="A4057" s="361">
        <f t="shared" si="63"/>
        <v>45826</v>
      </c>
      <c r="B4057" s="362">
        <v>21</v>
      </c>
      <c r="C4057" s="363">
        <v>505.93198665141807</v>
      </c>
      <c r="D4057" s="363">
        <v>0</v>
      </c>
      <c r="E4057" s="363">
        <v>0</v>
      </c>
      <c r="F4057" s="363">
        <v>0</v>
      </c>
      <c r="G4057" s="363">
        <v>0</v>
      </c>
      <c r="H4057" s="363">
        <v>0</v>
      </c>
      <c r="I4057" s="363">
        <v>1344.63200578849</v>
      </c>
      <c r="J4057" s="363">
        <v>0</v>
      </c>
      <c r="K4057" s="363">
        <v>0</v>
      </c>
    </row>
    <row r="4058" spans="1:11">
      <c r="A4058" s="361">
        <f t="shared" si="63"/>
        <v>45826</v>
      </c>
      <c r="B4058" s="362">
        <v>22</v>
      </c>
      <c r="C4058" s="363">
        <v>4694.6933764560599</v>
      </c>
      <c r="D4058" s="363">
        <v>0</v>
      </c>
      <c r="E4058" s="363">
        <v>0</v>
      </c>
      <c r="F4058" s="363">
        <v>139.96420000000001</v>
      </c>
      <c r="G4058" s="363">
        <v>0</v>
      </c>
      <c r="H4058" s="363">
        <v>0</v>
      </c>
      <c r="I4058" s="363">
        <v>1301.8776406896802</v>
      </c>
      <c r="J4058" s="363">
        <v>0</v>
      </c>
      <c r="K4058" s="363">
        <v>0</v>
      </c>
    </row>
    <row r="4059" spans="1:11">
      <c r="A4059" s="361">
        <f t="shared" si="63"/>
        <v>45826</v>
      </c>
      <c r="B4059" s="362">
        <v>23</v>
      </c>
      <c r="C4059" s="363">
        <v>6791.4286539509803</v>
      </c>
      <c r="D4059" s="363">
        <v>0</v>
      </c>
      <c r="E4059" s="363">
        <v>0</v>
      </c>
      <c r="F4059" s="363">
        <v>0</v>
      </c>
      <c r="G4059" s="363">
        <v>0</v>
      </c>
      <c r="H4059" s="363">
        <v>0</v>
      </c>
      <c r="I4059" s="363">
        <v>0</v>
      </c>
      <c r="J4059" s="363">
        <v>0</v>
      </c>
      <c r="K4059" s="363">
        <v>0</v>
      </c>
    </row>
    <row r="4060" spans="1:11">
      <c r="A4060" s="361">
        <f t="shared" si="63"/>
        <v>45827</v>
      </c>
      <c r="B4060" s="362">
        <v>0</v>
      </c>
      <c r="C4060" s="363">
        <v>4067.2483364811201</v>
      </c>
      <c r="D4060" s="363">
        <v>0</v>
      </c>
      <c r="E4060" s="363">
        <v>0</v>
      </c>
      <c r="F4060" s="363">
        <v>0</v>
      </c>
      <c r="G4060" s="363">
        <v>0</v>
      </c>
      <c r="H4060" s="363">
        <v>0</v>
      </c>
      <c r="I4060" s="363">
        <v>0</v>
      </c>
      <c r="J4060" s="363">
        <v>0</v>
      </c>
      <c r="K4060" s="363">
        <v>0</v>
      </c>
    </row>
    <row r="4061" spans="1:11">
      <c r="A4061" s="361">
        <f t="shared" si="63"/>
        <v>45827</v>
      </c>
      <c r="B4061" s="362">
        <v>1</v>
      </c>
      <c r="C4061" s="363">
        <v>3814.455643534</v>
      </c>
      <c r="D4061" s="363">
        <v>0</v>
      </c>
      <c r="E4061" s="363">
        <v>0</v>
      </c>
      <c r="F4061" s="363">
        <v>0</v>
      </c>
      <c r="G4061" s="363">
        <v>0</v>
      </c>
      <c r="H4061" s="363">
        <v>0</v>
      </c>
      <c r="I4061" s="363">
        <v>0</v>
      </c>
      <c r="J4061" s="363">
        <v>0</v>
      </c>
      <c r="K4061" s="363">
        <v>0</v>
      </c>
    </row>
    <row r="4062" spans="1:11">
      <c r="A4062" s="361">
        <f t="shared" si="63"/>
        <v>45827</v>
      </c>
      <c r="B4062" s="362">
        <v>2</v>
      </c>
      <c r="C4062" s="363">
        <v>3774.0699829505397</v>
      </c>
      <c r="D4062" s="363">
        <v>0</v>
      </c>
      <c r="E4062" s="363">
        <v>0</v>
      </c>
      <c r="F4062" s="363">
        <v>0</v>
      </c>
      <c r="G4062" s="363">
        <v>0</v>
      </c>
      <c r="H4062" s="363">
        <v>0</v>
      </c>
      <c r="I4062" s="363">
        <v>0</v>
      </c>
      <c r="J4062" s="363">
        <v>0</v>
      </c>
      <c r="K4062" s="363">
        <v>0</v>
      </c>
    </row>
    <row r="4063" spans="1:11">
      <c r="A4063" s="361">
        <f t="shared" si="63"/>
        <v>45827</v>
      </c>
      <c r="B4063" s="362">
        <v>3</v>
      </c>
      <c r="C4063" s="363">
        <v>3769.9446275279802</v>
      </c>
      <c r="D4063" s="363">
        <v>0</v>
      </c>
      <c r="E4063" s="363">
        <v>0</v>
      </c>
      <c r="F4063" s="363">
        <v>0</v>
      </c>
      <c r="G4063" s="363">
        <v>0</v>
      </c>
      <c r="H4063" s="363">
        <v>0</v>
      </c>
      <c r="I4063" s="363">
        <v>0</v>
      </c>
      <c r="J4063" s="363">
        <v>0</v>
      </c>
      <c r="K4063" s="363">
        <v>0</v>
      </c>
    </row>
    <row r="4064" spans="1:11">
      <c r="A4064" s="361">
        <f t="shared" si="63"/>
        <v>45827</v>
      </c>
      <c r="B4064" s="362">
        <v>4</v>
      </c>
      <c r="C4064" s="363">
        <v>3763.6616071404906</v>
      </c>
      <c r="D4064" s="363">
        <v>0</v>
      </c>
      <c r="E4064" s="363">
        <v>0</v>
      </c>
      <c r="F4064" s="363">
        <v>0</v>
      </c>
      <c r="G4064" s="363">
        <v>0</v>
      </c>
      <c r="H4064" s="363">
        <v>0</v>
      </c>
      <c r="I4064" s="363">
        <v>0</v>
      </c>
      <c r="J4064" s="363">
        <v>0</v>
      </c>
      <c r="K4064" s="363">
        <v>0</v>
      </c>
    </row>
    <row r="4065" spans="1:11">
      <c r="A4065" s="361">
        <f t="shared" si="63"/>
        <v>45827</v>
      </c>
      <c r="B4065" s="362">
        <v>5</v>
      </c>
      <c r="C4065" s="363">
        <v>3764.7418688375901</v>
      </c>
      <c r="D4065" s="363">
        <v>0</v>
      </c>
      <c r="E4065" s="363">
        <v>0</v>
      </c>
      <c r="F4065" s="363">
        <v>0</v>
      </c>
      <c r="G4065" s="363">
        <v>0</v>
      </c>
      <c r="H4065" s="363">
        <v>0</v>
      </c>
      <c r="I4065" s="363">
        <v>0</v>
      </c>
      <c r="J4065" s="363">
        <v>0</v>
      </c>
      <c r="K4065" s="363">
        <v>0</v>
      </c>
    </row>
    <row r="4066" spans="1:11">
      <c r="A4066" s="361">
        <f t="shared" si="63"/>
        <v>45827</v>
      </c>
      <c r="B4066" s="362">
        <v>6</v>
      </c>
      <c r="C4066" s="363">
        <v>3770.2763250047801</v>
      </c>
      <c r="D4066" s="363">
        <v>0</v>
      </c>
      <c r="E4066" s="363">
        <v>345.22420742567999</v>
      </c>
      <c r="F4066" s="363">
        <v>0</v>
      </c>
      <c r="G4066" s="363">
        <v>0</v>
      </c>
      <c r="H4066" s="363">
        <v>0</v>
      </c>
      <c r="I4066" s="363">
        <v>0</v>
      </c>
      <c r="J4066" s="363">
        <v>0</v>
      </c>
      <c r="K4066" s="363">
        <v>0</v>
      </c>
    </row>
    <row r="4067" spans="1:11">
      <c r="A4067" s="361">
        <f t="shared" si="63"/>
        <v>45827</v>
      </c>
      <c r="B4067" s="362">
        <v>7</v>
      </c>
      <c r="C4067" s="363">
        <v>5276.3488704876609</v>
      </c>
      <c r="D4067" s="363">
        <v>0</v>
      </c>
      <c r="E4067" s="363">
        <v>1333.7209877165001</v>
      </c>
      <c r="F4067" s="363">
        <v>0</v>
      </c>
      <c r="G4067" s="363">
        <v>0</v>
      </c>
      <c r="H4067" s="363">
        <v>0</v>
      </c>
      <c r="I4067" s="363">
        <v>239.14548702976802</v>
      </c>
      <c r="J4067" s="363">
        <v>0</v>
      </c>
      <c r="K4067" s="363">
        <v>0</v>
      </c>
    </row>
    <row r="4068" spans="1:11">
      <c r="A4068" s="361">
        <f t="shared" si="63"/>
        <v>45827</v>
      </c>
      <c r="B4068" s="362">
        <v>8</v>
      </c>
      <c r="C4068" s="363">
        <v>4523.8242035569401</v>
      </c>
      <c r="D4068" s="363">
        <v>0</v>
      </c>
      <c r="E4068" s="363">
        <v>1142.5086442341401</v>
      </c>
      <c r="F4068" s="363">
        <v>0</v>
      </c>
      <c r="G4068" s="363">
        <v>0</v>
      </c>
      <c r="H4068" s="363">
        <v>0</v>
      </c>
      <c r="I4068" s="363">
        <v>267.67711642470198</v>
      </c>
      <c r="J4068" s="363">
        <v>0</v>
      </c>
      <c r="K4068" s="363">
        <v>0</v>
      </c>
    </row>
    <row r="4069" spans="1:11">
      <c r="A4069" s="361">
        <f t="shared" si="63"/>
        <v>45827</v>
      </c>
      <c r="B4069" s="362">
        <v>9</v>
      </c>
      <c r="C4069" s="363">
        <v>4524.6776035530702</v>
      </c>
      <c r="D4069" s="363">
        <v>0</v>
      </c>
      <c r="E4069" s="363">
        <v>1184.80171709161</v>
      </c>
      <c r="F4069" s="363">
        <v>0</v>
      </c>
      <c r="G4069" s="363">
        <v>0</v>
      </c>
      <c r="H4069" s="363">
        <v>0</v>
      </c>
      <c r="I4069" s="363">
        <v>719.99119365948411</v>
      </c>
      <c r="J4069" s="363">
        <v>0</v>
      </c>
      <c r="K4069" s="363">
        <v>0</v>
      </c>
    </row>
    <row r="4070" spans="1:11">
      <c r="A4070" s="361">
        <f t="shared" si="63"/>
        <v>45827</v>
      </c>
      <c r="B4070" s="362">
        <v>10</v>
      </c>
      <c r="C4070" s="363">
        <v>4511.4373188492009</v>
      </c>
      <c r="D4070" s="363">
        <v>0</v>
      </c>
      <c r="E4070" s="363">
        <v>1842.7606825629302</v>
      </c>
      <c r="F4070" s="363">
        <v>0</v>
      </c>
      <c r="G4070" s="363">
        <v>0</v>
      </c>
      <c r="H4070" s="363">
        <v>0</v>
      </c>
      <c r="I4070" s="363">
        <v>258.16477366855202</v>
      </c>
      <c r="J4070" s="363">
        <v>0</v>
      </c>
      <c r="K4070" s="363">
        <v>0</v>
      </c>
    </row>
    <row r="4071" spans="1:11">
      <c r="A4071" s="361">
        <f t="shared" si="63"/>
        <v>45827</v>
      </c>
      <c r="B4071" s="362">
        <v>11</v>
      </c>
      <c r="C4071" s="363">
        <v>4523.2839772899206</v>
      </c>
      <c r="D4071" s="363">
        <v>0</v>
      </c>
      <c r="E4071" s="363">
        <v>1970.9758133394503</v>
      </c>
      <c r="F4071" s="363">
        <v>0</v>
      </c>
      <c r="G4071" s="363">
        <v>0</v>
      </c>
      <c r="H4071" s="363">
        <v>0</v>
      </c>
      <c r="I4071" s="363">
        <v>500.108741857003</v>
      </c>
      <c r="J4071" s="363">
        <v>0</v>
      </c>
      <c r="K4071" s="363">
        <v>0</v>
      </c>
    </row>
    <row r="4072" spans="1:11">
      <c r="A4072" s="361">
        <f t="shared" si="63"/>
        <v>45827</v>
      </c>
      <c r="B4072" s="362">
        <v>12</v>
      </c>
      <c r="C4072" s="363">
        <v>4523.7719224378006</v>
      </c>
      <c r="D4072" s="363">
        <v>0</v>
      </c>
      <c r="E4072" s="363">
        <v>2055.46701661917</v>
      </c>
      <c r="F4072" s="363">
        <v>0</v>
      </c>
      <c r="G4072" s="363">
        <v>0</v>
      </c>
      <c r="H4072" s="363">
        <v>0</v>
      </c>
      <c r="I4072" s="363">
        <v>1148.0510296669402</v>
      </c>
      <c r="J4072" s="363">
        <v>0</v>
      </c>
      <c r="K4072" s="363">
        <v>0</v>
      </c>
    </row>
    <row r="4073" spans="1:11">
      <c r="A4073" s="361">
        <f t="shared" si="63"/>
        <v>45827</v>
      </c>
      <c r="B4073" s="362">
        <v>13</v>
      </c>
      <c r="C4073" s="363">
        <v>4538.5668323752907</v>
      </c>
      <c r="D4073" s="363">
        <v>0</v>
      </c>
      <c r="E4073" s="363">
        <v>2034.5869159890501</v>
      </c>
      <c r="F4073" s="363">
        <v>0</v>
      </c>
      <c r="G4073" s="363">
        <v>0</v>
      </c>
      <c r="H4073" s="363">
        <v>0</v>
      </c>
      <c r="I4073" s="363">
        <v>1261.9644544778403</v>
      </c>
      <c r="J4073" s="363">
        <v>0</v>
      </c>
      <c r="K4073" s="363">
        <v>0</v>
      </c>
    </row>
    <row r="4074" spans="1:11">
      <c r="A4074" s="361">
        <f t="shared" si="63"/>
        <v>45827</v>
      </c>
      <c r="B4074" s="362">
        <v>14</v>
      </c>
      <c r="C4074" s="363">
        <v>4531.2890544451211</v>
      </c>
      <c r="D4074" s="363">
        <v>0</v>
      </c>
      <c r="E4074" s="363">
        <v>2026.74545651533</v>
      </c>
      <c r="F4074" s="363">
        <v>0</v>
      </c>
      <c r="G4074" s="363">
        <v>0</v>
      </c>
      <c r="H4074" s="363">
        <v>0</v>
      </c>
      <c r="I4074" s="363">
        <v>1519.5499680212401</v>
      </c>
      <c r="J4074" s="363">
        <v>0</v>
      </c>
      <c r="K4074" s="363">
        <v>0</v>
      </c>
    </row>
    <row r="4075" spans="1:11">
      <c r="A4075" s="361">
        <f t="shared" si="63"/>
        <v>45827</v>
      </c>
      <c r="B4075" s="362">
        <v>15</v>
      </c>
      <c r="C4075" s="363">
        <v>4362.5497647745497</v>
      </c>
      <c r="D4075" s="363">
        <v>0</v>
      </c>
      <c r="E4075" s="363">
        <v>1971.6333506697101</v>
      </c>
      <c r="F4075" s="363">
        <v>0</v>
      </c>
      <c r="G4075" s="363">
        <v>0</v>
      </c>
      <c r="H4075" s="363">
        <v>0</v>
      </c>
      <c r="I4075" s="363">
        <v>1851.43209536837</v>
      </c>
      <c r="J4075" s="363">
        <v>0</v>
      </c>
      <c r="K4075" s="363">
        <v>170.61326407421299</v>
      </c>
    </row>
    <row r="4076" spans="1:11">
      <c r="A4076" s="361">
        <f t="shared" si="63"/>
        <v>45827</v>
      </c>
      <c r="B4076" s="362">
        <v>16</v>
      </c>
      <c r="C4076" s="363">
        <v>214.84610805145101</v>
      </c>
      <c r="D4076" s="363">
        <v>0</v>
      </c>
      <c r="E4076" s="363">
        <v>884.20834579405505</v>
      </c>
      <c r="F4076" s="363">
        <v>0</v>
      </c>
      <c r="G4076" s="363">
        <v>0</v>
      </c>
      <c r="H4076" s="363">
        <v>0</v>
      </c>
      <c r="I4076" s="363">
        <v>736.31801418957002</v>
      </c>
      <c r="J4076" s="363">
        <v>0</v>
      </c>
      <c r="K4076" s="363">
        <v>0</v>
      </c>
    </row>
    <row r="4077" spans="1:11">
      <c r="A4077" s="361">
        <f t="shared" si="63"/>
        <v>45827</v>
      </c>
      <c r="B4077" s="362">
        <v>17</v>
      </c>
      <c r="C4077" s="363">
        <v>315.43269084911805</v>
      </c>
      <c r="D4077" s="363">
        <v>0</v>
      </c>
      <c r="E4077" s="363">
        <v>968.80219266282495</v>
      </c>
      <c r="F4077" s="363">
        <v>0</v>
      </c>
      <c r="G4077" s="363">
        <v>0</v>
      </c>
      <c r="H4077" s="363">
        <v>0</v>
      </c>
      <c r="I4077" s="363">
        <v>262.82770537867401</v>
      </c>
      <c r="J4077" s="363">
        <v>0</v>
      </c>
      <c r="K4077" s="363">
        <v>145.70182127824103</v>
      </c>
    </row>
    <row r="4078" spans="1:11">
      <c r="A4078" s="361">
        <f t="shared" si="63"/>
        <v>45827</v>
      </c>
      <c r="B4078" s="362">
        <v>18</v>
      </c>
      <c r="C4078" s="363">
        <v>0</v>
      </c>
      <c r="D4078" s="363">
        <v>0</v>
      </c>
      <c r="E4078" s="363">
        <v>303.04295417901102</v>
      </c>
      <c r="F4078" s="363">
        <v>0</v>
      </c>
      <c r="G4078" s="363">
        <v>0</v>
      </c>
      <c r="H4078" s="363">
        <v>0</v>
      </c>
      <c r="I4078" s="363">
        <v>382.32887547957898</v>
      </c>
      <c r="J4078" s="363">
        <v>0</v>
      </c>
      <c r="K4078" s="363">
        <v>0</v>
      </c>
    </row>
    <row r="4079" spans="1:11">
      <c r="A4079" s="361">
        <f t="shared" si="63"/>
        <v>45827</v>
      </c>
      <c r="B4079" s="362">
        <v>19</v>
      </c>
      <c r="C4079" s="363">
        <v>0</v>
      </c>
      <c r="D4079" s="363">
        <v>0</v>
      </c>
      <c r="E4079" s="363">
        <v>274.25245790454204</v>
      </c>
      <c r="F4079" s="363">
        <v>0</v>
      </c>
      <c r="G4079" s="363">
        <v>0</v>
      </c>
      <c r="H4079" s="363">
        <v>0</v>
      </c>
      <c r="I4079" s="363">
        <v>63.536971236361197</v>
      </c>
      <c r="J4079" s="363">
        <v>0</v>
      </c>
      <c r="K4079" s="363">
        <v>0</v>
      </c>
    </row>
    <row r="4080" spans="1:11">
      <c r="A4080" s="361">
        <f t="shared" si="63"/>
        <v>45827</v>
      </c>
      <c r="B4080" s="362">
        <v>20</v>
      </c>
      <c r="C4080" s="363">
        <v>0</v>
      </c>
      <c r="D4080" s="363">
        <v>0</v>
      </c>
      <c r="E4080" s="363">
        <v>235.93829522524902</v>
      </c>
      <c r="F4080" s="363">
        <v>0</v>
      </c>
      <c r="G4080" s="363">
        <v>0</v>
      </c>
      <c r="H4080" s="363">
        <v>0</v>
      </c>
      <c r="I4080" s="363">
        <v>78.823540370809397</v>
      </c>
      <c r="J4080" s="363">
        <v>0</v>
      </c>
      <c r="K4080" s="363">
        <v>0</v>
      </c>
    </row>
    <row r="4081" spans="1:11">
      <c r="A4081" s="361">
        <f t="shared" si="63"/>
        <v>45827</v>
      </c>
      <c r="B4081" s="362">
        <v>21</v>
      </c>
      <c r="C4081" s="363">
        <v>2568.9004843193202</v>
      </c>
      <c r="D4081" s="363">
        <v>0</v>
      </c>
      <c r="E4081" s="363">
        <v>0</v>
      </c>
      <c r="F4081" s="363">
        <v>0</v>
      </c>
      <c r="G4081" s="363">
        <v>0</v>
      </c>
      <c r="H4081" s="363">
        <v>0</v>
      </c>
      <c r="I4081" s="363">
        <v>343.70421532194501</v>
      </c>
      <c r="J4081" s="363">
        <v>0</v>
      </c>
      <c r="K4081" s="363">
        <v>0</v>
      </c>
    </row>
    <row r="4082" spans="1:11">
      <c r="A4082" s="361">
        <f t="shared" si="63"/>
        <v>45827</v>
      </c>
      <c r="B4082" s="362">
        <v>22</v>
      </c>
      <c r="C4082" s="363">
        <v>1135.42839025334</v>
      </c>
      <c r="D4082" s="363">
        <v>0</v>
      </c>
      <c r="E4082" s="363">
        <v>0</v>
      </c>
      <c r="F4082" s="363">
        <v>0</v>
      </c>
      <c r="G4082" s="363">
        <v>0</v>
      </c>
      <c r="H4082" s="363">
        <v>0</v>
      </c>
      <c r="I4082" s="363">
        <v>397.12303886483306</v>
      </c>
      <c r="J4082" s="363">
        <v>0</v>
      </c>
      <c r="K4082" s="363">
        <v>0</v>
      </c>
    </row>
    <row r="4083" spans="1:11">
      <c r="A4083" s="361">
        <f t="shared" si="63"/>
        <v>45827</v>
      </c>
      <c r="B4083" s="362">
        <v>23</v>
      </c>
      <c r="C4083" s="363">
        <v>4897.1499082500504</v>
      </c>
      <c r="D4083" s="363">
        <v>0</v>
      </c>
      <c r="E4083" s="363">
        <v>0</v>
      </c>
      <c r="F4083" s="363">
        <v>0</v>
      </c>
      <c r="G4083" s="363">
        <v>0</v>
      </c>
      <c r="H4083" s="363">
        <v>0</v>
      </c>
      <c r="I4083" s="363">
        <v>253.67697306762503</v>
      </c>
      <c r="J4083" s="363">
        <v>0</v>
      </c>
      <c r="K4083" s="363">
        <v>0</v>
      </c>
    </row>
    <row r="4084" spans="1:11">
      <c r="A4084" s="361">
        <f t="shared" si="63"/>
        <v>45828</v>
      </c>
      <c r="B4084" s="362">
        <v>0</v>
      </c>
      <c r="C4084" s="363">
        <v>27166.718571787798</v>
      </c>
      <c r="D4084" s="363">
        <v>0</v>
      </c>
      <c r="E4084" s="363">
        <v>0</v>
      </c>
      <c r="F4084" s="363">
        <v>0</v>
      </c>
      <c r="G4084" s="363">
        <v>6675.9403942833897</v>
      </c>
      <c r="H4084" s="363">
        <v>0</v>
      </c>
      <c r="I4084" s="363">
        <v>3919.4514605114105</v>
      </c>
      <c r="J4084" s="363">
        <v>0</v>
      </c>
      <c r="K4084" s="363">
        <v>0</v>
      </c>
    </row>
    <row r="4085" spans="1:11">
      <c r="A4085" s="361">
        <f t="shared" si="63"/>
        <v>45828</v>
      </c>
      <c r="B4085" s="362">
        <v>1</v>
      </c>
      <c r="C4085" s="363">
        <v>24278.855034441</v>
      </c>
      <c r="D4085" s="363">
        <v>0</v>
      </c>
      <c r="E4085" s="363">
        <v>0</v>
      </c>
      <c r="F4085" s="363">
        <v>0</v>
      </c>
      <c r="G4085" s="363">
        <v>6170.95888625714</v>
      </c>
      <c r="H4085" s="363">
        <v>0</v>
      </c>
      <c r="I4085" s="363">
        <v>5703.8229055864003</v>
      </c>
      <c r="J4085" s="363">
        <v>0</v>
      </c>
      <c r="K4085" s="363">
        <v>0</v>
      </c>
    </row>
    <row r="4086" spans="1:11">
      <c r="A4086" s="361">
        <f t="shared" si="63"/>
        <v>45828</v>
      </c>
      <c r="B4086" s="362">
        <v>2</v>
      </c>
      <c r="C4086" s="363">
        <v>24011.2249068528</v>
      </c>
      <c r="D4086" s="363">
        <v>0</v>
      </c>
      <c r="E4086" s="363">
        <v>0</v>
      </c>
      <c r="F4086" s="363">
        <v>0</v>
      </c>
      <c r="G4086" s="363">
        <v>6132.3676821244198</v>
      </c>
      <c r="H4086" s="363">
        <v>0</v>
      </c>
      <c r="I4086" s="363">
        <v>2957.7887950423001</v>
      </c>
      <c r="J4086" s="363">
        <v>0</v>
      </c>
      <c r="K4086" s="363">
        <v>0</v>
      </c>
    </row>
    <row r="4087" spans="1:11">
      <c r="A4087" s="361">
        <f t="shared" si="63"/>
        <v>45828</v>
      </c>
      <c r="B4087" s="362">
        <v>3</v>
      </c>
      <c r="C4087" s="363">
        <v>24007.935097729202</v>
      </c>
      <c r="D4087" s="363">
        <v>0</v>
      </c>
      <c r="E4087" s="363">
        <v>0</v>
      </c>
      <c r="F4087" s="363">
        <v>0</v>
      </c>
      <c r="G4087" s="363">
        <v>6093.2567371188497</v>
      </c>
      <c r="H4087" s="363">
        <v>0</v>
      </c>
      <c r="I4087" s="363">
        <v>1998.8615242224803</v>
      </c>
      <c r="J4087" s="363">
        <v>0</v>
      </c>
      <c r="K4087" s="363">
        <v>0</v>
      </c>
    </row>
    <row r="4088" spans="1:11">
      <c r="A4088" s="361">
        <f t="shared" si="63"/>
        <v>45828</v>
      </c>
      <c r="B4088" s="362">
        <v>4</v>
      </c>
      <c r="C4088" s="363">
        <v>24046.647100829599</v>
      </c>
      <c r="D4088" s="363">
        <v>0</v>
      </c>
      <c r="E4088" s="363">
        <v>0</v>
      </c>
      <c r="F4088" s="363">
        <v>0</v>
      </c>
      <c r="G4088" s="363">
        <v>6113.7783003726499</v>
      </c>
      <c r="H4088" s="363">
        <v>0</v>
      </c>
      <c r="I4088" s="363">
        <v>3869.8274963847098</v>
      </c>
      <c r="J4088" s="363">
        <v>0</v>
      </c>
      <c r="K4088" s="363">
        <v>0</v>
      </c>
    </row>
    <row r="4089" spans="1:11">
      <c r="A4089" s="361">
        <f t="shared" si="63"/>
        <v>45828</v>
      </c>
      <c r="B4089" s="362">
        <v>5</v>
      </c>
      <c r="C4089" s="363">
        <v>3797.3991381546302</v>
      </c>
      <c r="D4089" s="363">
        <v>0</v>
      </c>
      <c r="E4089" s="363">
        <v>0</v>
      </c>
      <c r="F4089" s="363">
        <v>0</v>
      </c>
      <c r="G4089" s="363">
        <v>0</v>
      </c>
      <c r="H4089" s="363">
        <v>0</v>
      </c>
      <c r="I4089" s="363">
        <v>1013.3544406017801</v>
      </c>
      <c r="J4089" s="363">
        <v>0</v>
      </c>
      <c r="K4089" s="363">
        <v>0</v>
      </c>
    </row>
    <row r="4090" spans="1:11">
      <c r="A4090" s="361">
        <f t="shared" si="63"/>
        <v>45828</v>
      </c>
      <c r="B4090" s="362">
        <v>6</v>
      </c>
      <c r="C4090" s="363">
        <v>5525.4955740023097</v>
      </c>
      <c r="D4090" s="363">
        <v>0</v>
      </c>
      <c r="E4090" s="363">
        <v>0</v>
      </c>
      <c r="F4090" s="363">
        <v>0</v>
      </c>
      <c r="G4090" s="363">
        <v>0</v>
      </c>
      <c r="H4090" s="363">
        <v>0</v>
      </c>
      <c r="I4090" s="363">
        <v>1184.8158619759001</v>
      </c>
      <c r="J4090" s="363">
        <v>0</v>
      </c>
      <c r="K4090" s="363">
        <v>0</v>
      </c>
    </row>
    <row r="4091" spans="1:11">
      <c r="A4091" s="361">
        <f t="shared" si="63"/>
        <v>45828</v>
      </c>
      <c r="B4091" s="362">
        <v>7</v>
      </c>
      <c r="C4091" s="363">
        <v>4850.9319894708906</v>
      </c>
      <c r="D4091" s="363">
        <v>0</v>
      </c>
      <c r="E4091" s="363">
        <v>0</v>
      </c>
      <c r="F4091" s="363">
        <v>0</v>
      </c>
      <c r="G4091" s="363">
        <v>0</v>
      </c>
      <c r="H4091" s="363">
        <v>0</v>
      </c>
      <c r="I4091" s="363">
        <v>2586.6338501720202</v>
      </c>
      <c r="J4091" s="363">
        <v>0</v>
      </c>
      <c r="K4091" s="363">
        <v>0</v>
      </c>
    </row>
    <row r="4092" spans="1:11">
      <c r="A4092" s="361">
        <f t="shared" si="63"/>
        <v>45828</v>
      </c>
      <c r="B4092" s="362">
        <v>8</v>
      </c>
      <c r="C4092" s="363">
        <v>4850.5013241822799</v>
      </c>
      <c r="D4092" s="363">
        <v>0</v>
      </c>
      <c r="E4092" s="363">
        <v>0</v>
      </c>
      <c r="F4092" s="363">
        <v>0</v>
      </c>
      <c r="G4092" s="363">
        <v>0</v>
      </c>
      <c r="H4092" s="363">
        <v>0</v>
      </c>
      <c r="I4092" s="363">
        <v>1720.0391437630401</v>
      </c>
      <c r="J4092" s="363">
        <v>0</v>
      </c>
      <c r="K4092" s="363">
        <v>0</v>
      </c>
    </row>
    <row r="4093" spans="1:11">
      <c r="A4093" s="361">
        <f t="shared" si="63"/>
        <v>45828</v>
      </c>
      <c r="B4093" s="362">
        <v>9</v>
      </c>
      <c r="C4093" s="363">
        <v>4847.7037694841501</v>
      </c>
      <c r="D4093" s="363">
        <v>0</v>
      </c>
      <c r="E4093" s="363">
        <v>0</v>
      </c>
      <c r="F4093" s="363">
        <v>0</v>
      </c>
      <c r="G4093" s="363">
        <v>0</v>
      </c>
      <c r="H4093" s="363">
        <v>0</v>
      </c>
      <c r="I4093" s="363">
        <v>2017.7992128184301</v>
      </c>
      <c r="J4093" s="363">
        <v>0</v>
      </c>
      <c r="K4093" s="363">
        <v>0</v>
      </c>
    </row>
    <row r="4094" spans="1:11">
      <c r="A4094" s="361">
        <f t="shared" si="63"/>
        <v>45828</v>
      </c>
      <c r="B4094" s="362">
        <v>10</v>
      </c>
      <c r="C4094" s="363">
        <v>2543.9062923837</v>
      </c>
      <c r="D4094" s="363">
        <v>0</v>
      </c>
      <c r="E4094" s="363">
        <v>0</v>
      </c>
      <c r="F4094" s="363">
        <v>0</v>
      </c>
      <c r="G4094" s="363">
        <v>0</v>
      </c>
      <c r="H4094" s="363">
        <v>0</v>
      </c>
      <c r="I4094" s="363">
        <v>2665.7517759976904</v>
      </c>
      <c r="J4094" s="363">
        <v>0</v>
      </c>
      <c r="K4094" s="363">
        <v>0</v>
      </c>
    </row>
    <row r="4095" spans="1:11">
      <c r="A4095" s="361">
        <f t="shared" si="63"/>
        <v>45828</v>
      </c>
      <c r="B4095" s="362">
        <v>11</v>
      </c>
      <c r="C4095" s="363">
        <v>2902.8996771133302</v>
      </c>
      <c r="D4095" s="363">
        <v>0</v>
      </c>
      <c r="E4095" s="363">
        <v>351.094737693995</v>
      </c>
      <c r="F4095" s="363">
        <v>0</v>
      </c>
      <c r="G4095" s="363">
        <v>0</v>
      </c>
      <c r="H4095" s="363">
        <v>0</v>
      </c>
      <c r="I4095" s="363">
        <v>1533.7600671396001</v>
      </c>
      <c r="J4095" s="363">
        <v>0</v>
      </c>
      <c r="K4095" s="363">
        <v>0</v>
      </c>
    </row>
    <row r="4096" spans="1:11">
      <c r="A4096" s="361">
        <f t="shared" si="63"/>
        <v>45828</v>
      </c>
      <c r="B4096" s="362">
        <v>12</v>
      </c>
      <c r="C4096" s="363">
        <v>1961.67394233447</v>
      </c>
      <c r="D4096" s="363">
        <v>0</v>
      </c>
      <c r="E4096" s="363">
        <v>534.15342656478208</v>
      </c>
      <c r="F4096" s="363">
        <v>0</v>
      </c>
      <c r="G4096" s="363">
        <v>0</v>
      </c>
      <c r="H4096" s="363">
        <v>0</v>
      </c>
      <c r="I4096" s="363">
        <v>1102.1914627379304</v>
      </c>
      <c r="J4096" s="363">
        <v>0</v>
      </c>
      <c r="K4096" s="363">
        <v>0</v>
      </c>
    </row>
    <row r="4097" spans="1:11">
      <c r="A4097" s="361">
        <f t="shared" si="63"/>
        <v>45828</v>
      </c>
      <c r="B4097" s="362">
        <v>13</v>
      </c>
      <c r="C4097" s="363">
        <v>972.62169060327108</v>
      </c>
      <c r="D4097" s="363">
        <v>0</v>
      </c>
      <c r="E4097" s="363">
        <v>534.12338769028895</v>
      </c>
      <c r="F4097" s="363">
        <v>0</v>
      </c>
      <c r="G4097" s="363">
        <v>0</v>
      </c>
      <c r="H4097" s="363">
        <v>0</v>
      </c>
      <c r="I4097" s="363">
        <v>1224.63419912578</v>
      </c>
      <c r="J4097" s="363">
        <v>0</v>
      </c>
      <c r="K4097" s="363">
        <v>0</v>
      </c>
    </row>
    <row r="4098" spans="1:11">
      <c r="A4098" s="361">
        <f t="shared" si="63"/>
        <v>45828</v>
      </c>
      <c r="B4098" s="362">
        <v>14</v>
      </c>
      <c r="C4098" s="363">
        <v>957.87999680742405</v>
      </c>
      <c r="D4098" s="363">
        <v>0</v>
      </c>
      <c r="E4098" s="363">
        <v>533.87006490421197</v>
      </c>
      <c r="F4098" s="363">
        <v>0</v>
      </c>
      <c r="G4098" s="363">
        <v>0</v>
      </c>
      <c r="H4098" s="363">
        <v>0</v>
      </c>
      <c r="I4098" s="363">
        <v>3060.2461888905405</v>
      </c>
      <c r="J4098" s="363">
        <v>0</v>
      </c>
      <c r="K4098" s="363">
        <v>0</v>
      </c>
    </row>
    <row r="4099" spans="1:11">
      <c r="A4099" s="361">
        <f t="shared" si="63"/>
        <v>45828</v>
      </c>
      <c r="B4099" s="362">
        <v>15</v>
      </c>
      <c r="C4099" s="363">
        <v>357.221989950514</v>
      </c>
      <c r="D4099" s="363">
        <v>0</v>
      </c>
      <c r="E4099" s="363">
        <v>508.41105375841198</v>
      </c>
      <c r="F4099" s="363">
        <v>0</v>
      </c>
      <c r="G4099" s="363">
        <v>0</v>
      </c>
      <c r="H4099" s="363">
        <v>0</v>
      </c>
      <c r="I4099" s="363">
        <v>2912.3343301170999</v>
      </c>
      <c r="J4099" s="363">
        <v>0</v>
      </c>
      <c r="K4099" s="363">
        <v>309.98444965940598</v>
      </c>
    </row>
    <row r="4100" spans="1:11">
      <c r="A4100" s="361">
        <f t="shared" si="63"/>
        <v>45828</v>
      </c>
      <c r="B4100" s="362">
        <v>16</v>
      </c>
      <c r="C4100" s="363">
        <v>168.32642651492</v>
      </c>
      <c r="D4100" s="363">
        <v>0</v>
      </c>
      <c r="E4100" s="363">
        <v>481.05345411506204</v>
      </c>
      <c r="F4100" s="363">
        <v>0</v>
      </c>
      <c r="G4100" s="363">
        <v>0</v>
      </c>
      <c r="H4100" s="363">
        <v>0</v>
      </c>
      <c r="I4100" s="363">
        <v>2492.9733567972098</v>
      </c>
      <c r="J4100" s="363">
        <v>0</v>
      </c>
      <c r="K4100" s="363">
        <v>23.098694144367098</v>
      </c>
    </row>
    <row r="4101" spans="1:11">
      <c r="A4101" s="361">
        <f t="shared" ref="A4101:A4164" si="64">IF(B4101=0,A4100+1,A4100)</f>
        <v>45828</v>
      </c>
      <c r="B4101" s="362">
        <v>17</v>
      </c>
      <c r="C4101" s="363">
        <v>0</v>
      </c>
      <c r="D4101" s="363">
        <v>0</v>
      </c>
      <c r="E4101" s="363">
        <v>405.03366595348803</v>
      </c>
      <c r="F4101" s="363">
        <v>0</v>
      </c>
      <c r="G4101" s="363">
        <v>0</v>
      </c>
      <c r="H4101" s="363">
        <v>0</v>
      </c>
      <c r="I4101" s="363">
        <v>992.13607815125306</v>
      </c>
      <c r="J4101" s="363">
        <v>0</v>
      </c>
      <c r="K4101" s="363">
        <v>0</v>
      </c>
    </row>
    <row r="4102" spans="1:11">
      <c r="A4102" s="361">
        <f t="shared" si="64"/>
        <v>45828</v>
      </c>
      <c r="B4102" s="362">
        <v>18</v>
      </c>
      <c r="C4102" s="363">
        <v>801.86151088189604</v>
      </c>
      <c r="D4102" s="363">
        <v>0</v>
      </c>
      <c r="E4102" s="363">
        <v>482.59208799087304</v>
      </c>
      <c r="F4102" s="363">
        <v>0</v>
      </c>
      <c r="G4102" s="363">
        <v>0</v>
      </c>
      <c r="H4102" s="363">
        <v>0</v>
      </c>
      <c r="I4102" s="363">
        <v>1510.15867851083</v>
      </c>
      <c r="J4102" s="363">
        <v>0</v>
      </c>
      <c r="K4102" s="363">
        <v>0</v>
      </c>
    </row>
    <row r="4103" spans="1:11">
      <c r="A4103" s="361">
        <f t="shared" si="64"/>
        <v>45828</v>
      </c>
      <c r="B4103" s="362">
        <v>19</v>
      </c>
      <c r="C4103" s="363">
        <v>748.80704109937005</v>
      </c>
      <c r="D4103" s="363">
        <v>0</v>
      </c>
      <c r="E4103" s="363">
        <v>482.32926787679401</v>
      </c>
      <c r="F4103" s="363">
        <v>0</v>
      </c>
      <c r="G4103" s="363">
        <v>0</v>
      </c>
      <c r="H4103" s="363">
        <v>0</v>
      </c>
      <c r="I4103" s="363">
        <v>1936.3441446479401</v>
      </c>
      <c r="J4103" s="363">
        <v>0</v>
      </c>
      <c r="K4103" s="363">
        <v>0</v>
      </c>
    </row>
    <row r="4104" spans="1:11">
      <c r="A4104" s="361">
        <f t="shared" si="64"/>
        <v>45828</v>
      </c>
      <c r="B4104" s="362">
        <v>20</v>
      </c>
      <c r="C4104" s="363">
        <v>1404.5249412564701</v>
      </c>
      <c r="D4104" s="363">
        <v>0</v>
      </c>
      <c r="E4104" s="363">
        <v>475.07131297298002</v>
      </c>
      <c r="F4104" s="363">
        <v>0</v>
      </c>
      <c r="G4104" s="363">
        <v>0</v>
      </c>
      <c r="H4104" s="363">
        <v>0</v>
      </c>
      <c r="I4104" s="363">
        <v>1505.2302503257299</v>
      </c>
      <c r="J4104" s="363">
        <v>0</v>
      </c>
      <c r="K4104" s="363">
        <v>0</v>
      </c>
    </row>
    <row r="4105" spans="1:11">
      <c r="A4105" s="361">
        <f t="shared" si="64"/>
        <v>45828</v>
      </c>
      <c r="B4105" s="362">
        <v>21</v>
      </c>
      <c r="C4105" s="363">
        <v>3613.93028245598</v>
      </c>
      <c r="D4105" s="363">
        <v>0</v>
      </c>
      <c r="E4105" s="363">
        <v>0</v>
      </c>
      <c r="F4105" s="363">
        <v>53.442</v>
      </c>
      <c r="G4105" s="363">
        <v>0</v>
      </c>
      <c r="H4105" s="363">
        <v>0</v>
      </c>
      <c r="I4105" s="363">
        <v>1173.1684269703301</v>
      </c>
      <c r="J4105" s="363">
        <v>0</v>
      </c>
      <c r="K4105" s="363">
        <v>0</v>
      </c>
    </row>
    <row r="4106" spans="1:11">
      <c r="A4106" s="361">
        <f t="shared" si="64"/>
        <v>45828</v>
      </c>
      <c r="B4106" s="362">
        <v>22</v>
      </c>
      <c r="C4106" s="363">
        <v>3219.8610967084305</v>
      </c>
      <c r="D4106" s="363">
        <v>0</v>
      </c>
      <c r="E4106" s="363">
        <v>0</v>
      </c>
      <c r="F4106" s="363">
        <v>0</v>
      </c>
      <c r="G4106" s="363">
        <v>0</v>
      </c>
      <c r="H4106" s="363">
        <v>0</v>
      </c>
      <c r="I4106" s="363">
        <v>1558.1345804823002</v>
      </c>
      <c r="J4106" s="363">
        <v>0</v>
      </c>
      <c r="K4106" s="363">
        <v>0</v>
      </c>
    </row>
    <row r="4107" spans="1:11">
      <c r="A4107" s="361">
        <f t="shared" si="64"/>
        <v>45828</v>
      </c>
      <c r="B4107" s="362">
        <v>23</v>
      </c>
      <c r="C4107" s="363">
        <v>22335.8881630674</v>
      </c>
      <c r="D4107" s="363">
        <v>0</v>
      </c>
      <c r="E4107" s="363">
        <v>0</v>
      </c>
      <c r="F4107" s="363">
        <v>0</v>
      </c>
      <c r="G4107" s="363">
        <v>7522.7591475000299</v>
      </c>
      <c r="H4107" s="363">
        <v>0</v>
      </c>
      <c r="I4107" s="363">
        <v>2308.6661364321099</v>
      </c>
      <c r="J4107" s="363">
        <v>0</v>
      </c>
      <c r="K4107" s="363">
        <v>0</v>
      </c>
    </row>
    <row r="4108" spans="1:11">
      <c r="A4108" s="361">
        <f t="shared" si="64"/>
        <v>45829</v>
      </c>
      <c r="B4108" s="362">
        <v>0</v>
      </c>
      <c r="C4108" s="363">
        <v>22956.480131302898</v>
      </c>
      <c r="D4108" s="363">
        <v>0</v>
      </c>
      <c r="E4108" s="363">
        <v>0</v>
      </c>
      <c r="F4108" s="363">
        <v>0</v>
      </c>
      <c r="G4108" s="363">
        <v>10965.3713198602</v>
      </c>
      <c r="H4108" s="363">
        <v>0</v>
      </c>
      <c r="I4108" s="363">
        <v>2608.8206592445404</v>
      </c>
      <c r="J4108" s="363">
        <v>0</v>
      </c>
      <c r="K4108" s="363">
        <v>56.339785337897403</v>
      </c>
    </row>
    <row r="4109" spans="1:11">
      <c r="A4109" s="361">
        <f t="shared" si="64"/>
        <v>45829</v>
      </c>
      <c r="B4109" s="362">
        <v>1</v>
      </c>
      <c r="C4109" s="363">
        <v>22660.875906823097</v>
      </c>
      <c r="D4109" s="363">
        <v>0</v>
      </c>
      <c r="E4109" s="363">
        <v>0</v>
      </c>
      <c r="F4109" s="363">
        <v>0</v>
      </c>
      <c r="G4109" s="363">
        <v>10972.822622215001</v>
      </c>
      <c r="H4109" s="363">
        <v>0</v>
      </c>
      <c r="I4109" s="363">
        <v>2563.4480880144306</v>
      </c>
      <c r="J4109" s="363">
        <v>0</v>
      </c>
      <c r="K4109" s="363">
        <v>40.949775630560495</v>
      </c>
    </row>
    <row r="4110" spans="1:11">
      <c r="A4110" s="361">
        <f t="shared" si="64"/>
        <v>45829</v>
      </c>
      <c r="B4110" s="362">
        <v>2</v>
      </c>
      <c r="C4110" s="363">
        <v>22680.131274357002</v>
      </c>
      <c r="D4110" s="363">
        <v>0</v>
      </c>
      <c r="E4110" s="363">
        <v>0</v>
      </c>
      <c r="F4110" s="363">
        <v>0</v>
      </c>
      <c r="G4110" s="363">
        <v>10892.139742270801</v>
      </c>
      <c r="H4110" s="363">
        <v>0</v>
      </c>
      <c r="I4110" s="363">
        <v>2870.3193201926701</v>
      </c>
      <c r="J4110" s="363">
        <v>0</v>
      </c>
      <c r="K4110" s="363">
        <v>44.093690258697194</v>
      </c>
    </row>
    <row r="4111" spans="1:11">
      <c r="A4111" s="361">
        <f t="shared" si="64"/>
        <v>45829</v>
      </c>
      <c r="B4111" s="362">
        <v>3</v>
      </c>
      <c r="C4111" s="363">
        <v>22674.2351060539</v>
      </c>
      <c r="D4111" s="363">
        <v>0</v>
      </c>
      <c r="E4111" s="363">
        <v>0</v>
      </c>
      <c r="F4111" s="363">
        <v>0</v>
      </c>
      <c r="G4111" s="363">
        <v>10763.165467017099</v>
      </c>
      <c r="H4111" s="363">
        <v>0</v>
      </c>
      <c r="I4111" s="363">
        <v>2988.15925816354</v>
      </c>
      <c r="J4111" s="363">
        <v>0</v>
      </c>
      <c r="K4111" s="363">
        <v>43.082223917528999</v>
      </c>
    </row>
    <row r="4112" spans="1:11">
      <c r="A4112" s="361">
        <f t="shared" si="64"/>
        <v>45829</v>
      </c>
      <c r="B4112" s="362">
        <v>4</v>
      </c>
      <c r="C4112" s="363">
        <v>22705.566113074401</v>
      </c>
      <c r="D4112" s="363">
        <v>0</v>
      </c>
      <c r="E4112" s="363">
        <v>0</v>
      </c>
      <c r="F4112" s="363">
        <v>0</v>
      </c>
      <c r="G4112" s="363">
        <v>10679.6962194853</v>
      </c>
      <c r="H4112" s="363">
        <v>0</v>
      </c>
      <c r="I4112" s="363">
        <v>3026.1131685578798</v>
      </c>
      <c r="J4112" s="363">
        <v>0</v>
      </c>
      <c r="K4112" s="363">
        <v>47.5030240160104</v>
      </c>
    </row>
    <row r="4113" spans="1:11">
      <c r="A4113" s="361">
        <f t="shared" si="64"/>
        <v>45829</v>
      </c>
      <c r="B4113" s="362">
        <v>5</v>
      </c>
      <c r="C4113" s="363">
        <v>22687.595246372301</v>
      </c>
      <c r="D4113" s="363">
        <v>0</v>
      </c>
      <c r="E4113" s="363">
        <v>0</v>
      </c>
      <c r="F4113" s="363">
        <v>0</v>
      </c>
      <c r="G4113" s="363">
        <v>10484.556779848101</v>
      </c>
      <c r="H4113" s="363">
        <v>0</v>
      </c>
      <c r="I4113" s="363">
        <v>2964.1820931101802</v>
      </c>
      <c r="J4113" s="363">
        <v>0</v>
      </c>
      <c r="K4113" s="363">
        <v>44.056240911505192</v>
      </c>
    </row>
    <row r="4114" spans="1:11">
      <c r="A4114" s="361">
        <f t="shared" si="64"/>
        <v>45829</v>
      </c>
      <c r="B4114" s="362">
        <v>6</v>
      </c>
      <c r="C4114" s="363">
        <v>21447.2400317922</v>
      </c>
      <c r="D4114" s="363">
        <v>0</v>
      </c>
      <c r="E4114" s="363">
        <v>0</v>
      </c>
      <c r="F4114" s="363">
        <v>0</v>
      </c>
      <c r="G4114" s="363">
        <v>7511.8240144136007</v>
      </c>
      <c r="H4114" s="363">
        <v>0</v>
      </c>
      <c r="I4114" s="363">
        <v>1664.7054945657601</v>
      </c>
      <c r="J4114" s="363">
        <v>0</v>
      </c>
      <c r="K4114" s="363">
        <v>0</v>
      </c>
    </row>
    <row r="4115" spans="1:11">
      <c r="A4115" s="361">
        <f t="shared" si="64"/>
        <v>45829</v>
      </c>
      <c r="B4115" s="362">
        <v>7</v>
      </c>
      <c r="C4115" s="363">
        <v>21439.754924214398</v>
      </c>
      <c r="D4115" s="363">
        <v>0</v>
      </c>
      <c r="E4115" s="363">
        <v>0</v>
      </c>
      <c r="F4115" s="363">
        <v>0</v>
      </c>
      <c r="G4115" s="363">
        <v>7298.8807350858406</v>
      </c>
      <c r="H4115" s="363">
        <v>0</v>
      </c>
      <c r="I4115" s="363">
        <v>2360.9021718009703</v>
      </c>
      <c r="J4115" s="363">
        <v>0</v>
      </c>
      <c r="K4115" s="363">
        <v>0</v>
      </c>
    </row>
    <row r="4116" spans="1:11">
      <c r="A4116" s="361">
        <f t="shared" si="64"/>
        <v>45829</v>
      </c>
      <c r="B4116" s="362">
        <v>8</v>
      </c>
      <c r="C4116" s="363">
        <v>2468.0216881205401</v>
      </c>
      <c r="D4116" s="363">
        <v>0</v>
      </c>
      <c r="E4116" s="363">
        <v>0</v>
      </c>
      <c r="F4116" s="363">
        <v>0</v>
      </c>
      <c r="G4116" s="363">
        <v>0</v>
      </c>
      <c r="H4116" s="363">
        <v>0</v>
      </c>
      <c r="I4116" s="363">
        <v>237.28405116401902</v>
      </c>
      <c r="J4116" s="363">
        <v>0</v>
      </c>
      <c r="K4116" s="363">
        <v>0</v>
      </c>
    </row>
    <row r="4117" spans="1:11">
      <c r="A4117" s="361">
        <f t="shared" si="64"/>
        <v>45829</v>
      </c>
      <c r="B4117" s="362">
        <v>9</v>
      </c>
      <c r="C4117" s="363">
        <v>2946.3340960396699</v>
      </c>
      <c r="D4117" s="363">
        <v>0</v>
      </c>
      <c r="E4117" s="363">
        <v>0</v>
      </c>
      <c r="F4117" s="363">
        <v>0</v>
      </c>
      <c r="G4117" s="363">
        <v>0</v>
      </c>
      <c r="H4117" s="363">
        <v>0</v>
      </c>
      <c r="I4117" s="363">
        <v>794.91777866352811</v>
      </c>
      <c r="J4117" s="363">
        <v>0</v>
      </c>
      <c r="K4117" s="363">
        <v>0</v>
      </c>
    </row>
    <row r="4118" spans="1:11">
      <c r="A4118" s="361">
        <f t="shared" si="64"/>
        <v>45829</v>
      </c>
      <c r="B4118" s="362">
        <v>10</v>
      </c>
      <c r="C4118" s="363">
        <v>3594.6684161440699</v>
      </c>
      <c r="D4118" s="363">
        <v>0</v>
      </c>
      <c r="E4118" s="363">
        <v>0</v>
      </c>
      <c r="F4118" s="363">
        <v>0</v>
      </c>
      <c r="G4118" s="363">
        <v>0</v>
      </c>
      <c r="H4118" s="363">
        <v>0</v>
      </c>
      <c r="I4118" s="363">
        <v>830.21237654900199</v>
      </c>
      <c r="J4118" s="363">
        <v>0</v>
      </c>
      <c r="K4118" s="363">
        <v>0</v>
      </c>
    </row>
    <row r="4119" spans="1:11">
      <c r="A4119" s="361">
        <f t="shared" si="64"/>
        <v>45829</v>
      </c>
      <c r="B4119" s="362">
        <v>11</v>
      </c>
      <c r="C4119" s="363">
        <v>3588.3095953740003</v>
      </c>
      <c r="D4119" s="363">
        <v>0</v>
      </c>
      <c r="E4119" s="363">
        <v>0</v>
      </c>
      <c r="F4119" s="363">
        <v>0</v>
      </c>
      <c r="G4119" s="363">
        <v>0</v>
      </c>
      <c r="H4119" s="363">
        <v>0</v>
      </c>
      <c r="I4119" s="363">
        <v>275.61051520930602</v>
      </c>
      <c r="J4119" s="363">
        <v>0</v>
      </c>
      <c r="K4119" s="363">
        <v>0</v>
      </c>
    </row>
    <row r="4120" spans="1:11">
      <c r="A4120" s="361">
        <f t="shared" si="64"/>
        <v>45829</v>
      </c>
      <c r="B4120" s="362">
        <v>12</v>
      </c>
      <c r="C4120" s="363">
        <v>3595.0680814352204</v>
      </c>
      <c r="D4120" s="363">
        <v>0</v>
      </c>
      <c r="E4120" s="363">
        <v>0</v>
      </c>
      <c r="F4120" s="363">
        <v>0</v>
      </c>
      <c r="G4120" s="363">
        <v>0</v>
      </c>
      <c r="H4120" s="363">
        <v>0</v>
      </c>
      <c r="I4120" s="363">
        <v>288.33804979328704</v>
      </c>
      <c r="J4120" s="363">
        <v>0</v>
      </c>
      <c r="K4120" s="363">
        <v>0</v>
      </c>
    </row>
    <row r="4121" spans="1:11">
      <c r="A4121" s="361">
        <f t="shared" si="64"/>
        <v>45829</v>
      </c>
      <c r="B4121" s="362">
        <v>13</v>
      </c>
      <c r="C4121" s="363">
        <v>2947.3217310374703</v>
      </c>
      <c r="D4121" s="363">
        <v>0</v>
      </c>
      <c r="E4121" s="363">
        <v>0</v>
      </c>
      <c r="F4121" s="363">
        <v>0</v>
      </c>
      <c r="G4121" s="363">
        <v>0</v>
      </c>
      <c r="H4121" s="363">
        <v>0</v>
      </c>
      <c r="I4121" s="363">
        <v>197.04030671221301</v>
      </c>
      <c r="J4121" s="363">
        <v>0</v>
      </c>
      <c r="K4121" s="363">
        <v>0</v>
      </c>
    </row>
    <row r="4122" spans="1:11">
      <c r="A4122" s="361">
        <f t="shared" si="64"/>
        <v>45829</v>
      </c>
      <c r="B4122" s="362">
        <v>14</v>
      </c>
      <c r="C4122" s="363">
        <v>2944.2643797033402</v>
      </c>
      <c r="D4122" s="363">
        <v>0</v>
      </c>
      <c r="E4122" s="363">
        <v>0</v>
      </c>
      <c r="F4122" s="363">
        <v>0</v>
      </c>
      <c r="G4122" s="363">
        <v>0</v>
      </c>
      <c r="H4122" s="363">
        <v>0</v>
      </c>
      <c r="I4122" s="363">
        <v>253.66797646622399</v>
      </c>
      <c r="J4122" s="363">
        <v>0</v>
      </c>
      <c r="K4122" s="363">
        <v>0</v>
      </c>
    </row>
    <row r="4123" spans="1:11">
      <c r="A4123" s="361">
        <f t="shared" si="64"/>
        <v>45829</v>
      </c>
      <c r="B4123" s="362">
        <v>15</v>
      </c>
      <c r="C4123" s="363">
        <v>2942.3992355815003</v>
      </c>
      <c r="D4123" s="363">
        <v>0</v>
      </c>
      <c r="E4123" s="363">
        <v>0</v>
      </c>
      <c r="F4123" s="363">
        <v>0</v>
      </c>
      <c r="G4123" s="363">
        <v>0</v>
      </c>
      <c r="H4123" s="363">
        <v>0</v>
      </c>
      <c r="I4123" s="363">
        <v>275.69255344470002</v>
      </c>
      <c r="J4123" s="363">
        <v>0</v>
      </c>
      <c r="K4123" s="363">
        <v>0</v>
      </c>
    </row>
    <row r="4124" spans="1:11">
      <c r="A4124" s="361">
        <f t="shared" si="64"/>
        <v>45829</v>
      </c>
      <c r="B4124" s="362">
        <v>16</v>
      </c>
      <c r="C4124" s="363">
        <v>2950.9361934991703</v>
      </c>
      <c r="D4124" s="363">
        <v>0</v>
      </c>
      <c r="E4124" s="363">
        <v>0</v>
      </c>
      <c r="F4124" s="363">
        <v>0</v>
      </c>
      <c r="G4124" s="363">
        <v>0</v>
      </c>
      <c r="H4124" s="363">
        <v>0</v>
      </c>
      <c r="I4124" s="363">
        <v>295.63767565692604</v>
      </c>
      <c r="J4124" s="363">
        <v>0</v>
      </c>
      <c r="K4124" s="363">
        <v>0</v>
      </c>
    </row>
    <row r="4125" spans="1:11">
      <c r="A4125" s="361">
        <f t="shared" si="64"/>
        <v>45829</v>
      </c>
      <c r="B4125" s="362">
        <v>17</v>
      </c>
      <c r="C4125" s="363">
        <v>735.40790608052805</v>
      </c>
      <c r="D4125" s="363">
        <v>0</v>
      </c>
      <c r="E4125" s="363">
        <v>0</v>
      </c>
      <c r="F4125" s="363">
        <v>0</v>
      </c>
      <c r="G4125" s="363">
        <v>0</v>
      </c>
      <c r="H4125" s="363">
        <v>0</v>
      </c>
      <c r="I4125" s="363">
        <v>255.778508650314</v>
      </c>
      <c r="J4125" s="363">
        <v>0</v>
      </c>
      <c r="K4125" s="363">
        <v>0</v>
      </c>
    </row>
    <row r="4126" spans="1:11">
      <c r="A4126" s="361">
        <f t="shared" si="64"/>
        <v>45829</v>
      </c>
      <c r="B4126" s="362">
        <v>18</v>
      </c>
      <c r="C4126" s="363">
        <v>1919.94165071571</v>
      </c>
      <c r="D4126" s="363">
        <v>0</v>
      </c>
      <c r="E4126" s="363">
        <v>0</v>
      </c>
      <c r="F4126" s="363">
        <v>0</v>
      </c>
      <c r="G4126" s="363">
        <v>0</v>
      </c>
      <c r="H4126" s="363">
        <v>0</v>
      </c>
      <c r="I4126" s="363">
        <v>889.29073587798598</v>
      </c>
      <c r="J4126" s="363">
        <v>0</v>
      </c>
      <c r="K4126" s="363">
        <v>0</v>
      </c>
    </row>
    <row r="4127" spans="1:11">
      <c r="A4127" s="361">
        <f t="shared" si="64"/>
        <v>45829</v>
      </c>
      <c r="B4127" s="362">
        <v>19</v>
      </c>
      <c r="C4127" s="363">
        <v>1396.7076070426501</v>
      </c>
      <c r="D4127" s="363">
        <v>0</v>
      </c>
      <c r="E4127" s="363">
        <v>0</v>
      </c>
      <c r="F4127" s="363">
        <v>0</v>
      </c>
      <c r="G4127" s="363">
        <v>0</v>
      </c>
      <c r="H4127" s="363">
        <v>0</v>
      </c>
      <c r="I4127" s="363">
        <v>538.47583372335407</v>
      </c>
      <c r="J4127" s="363">
        <v>0</v>
      </c>
      <c r="K4127" s="363">
        <v>0</v>
      </c>
    </row>
    <row r="4128" spans="1:11">
      <c r="A4128" s="361">
        <f t="shared" si="64"/>
        <v>45829</v>
      </c>
      <c r="B4128" s="362">
        <v>20</v>
      </c>
      <c r="C4128" s="363">
        <v>4023.0716676211105</v>
      </c>
      <c r="D4128" s="363">
        <v>0</v>
      </c>
      <c r="E4128" s="363">
        <v>0</v>
      </c>
      <c r="F4128" s="363">
        <v>0</v>
      </c>
      <c r="G4128" s="363">
        <v>0</v>
      </c>
      <c r="H4128" s="363">
        <v>0</v>
      </c>
      <c r="I4128" s="363">
        <v>459.11453255470303</v>
      </c>
      <c r="J4128" s="363">
        <v>0</v>
      </c>
      <c r="K4128" s="363">
        <v>0</v>
      </c>
    </row>
    <row r="4129" spans="1:11">
      <c r="A4129" s="361">
        <f t="shared" si="64"/>
        <v>45829</v>
      </c>
      <c r="B4129" s="362">
        <v>21</v>
      </c>
      <c r="C4129" s="363">
        <v>3793.4855643410901</v>
      </c>
      <c r="D4129" s="363">
        <v>0</v>
      </c>
      <c r="E4129" s="363">
        <v>0</v>
      </c>
      <c r="F4129" s="363">
        <v>0</v>
      </c>
      <c r="G4129" s="363">
        <v>0</v>
      </c>
      <c r="H4129" s="363">
        <v>0</v>
      </c>
      <c r="I4129" s="363">
        <v>0</v>
      </c>
      <c r="J4129" s="363">
        <v>0</v>
      </c>
      <c r="K4129" s="363">
        <v>0</v>
      </c>
    </row>
    <row r="4130" spans="1:11">
      <c r="A4130" s="361">
        <f t="shared" si="64"/>
        <v>45829</v>
      </c>
      <c r="B4130" s="362">
        <v>22</v>
      </c>
      <c r="C4130" s="363">
        <v>2991.2483812228702</v>
      </c>
      <c r="D4130" s="363">
        <v>0</v>
      </c>
      <c r="E4130" s="363">
        <v>0</v>
      </c>
      <c r="F4130" s="363">
        <v>0</v>
      </c>
      <c r="G4130" s="363">
        <v>0</v>
      </c>
      <c r="H4130" s="363">
        <v>0</v>
      </c>
      <c r="I4130" s="363">
        <v>198.51976792993301</v>
      </c>
      <c r="J4130" s="363">
        <v>0</v>
      </c>
      <c r="K4130" s="363">
        <v>0</v>
      </c>
    </row>
    <row r="4131" spans="1:11">
      <c r="A4131" s="361">
        <f t="shared" si="64"/>
        <v>45829</v>
      </c>
      <c r="B4131" s="362">
        <v>23</v>
      </c>
      <c r="C4131" s="363">
        <v>2453.9827286710401</v>
      </c>
      <c r="D4131" s="363">
        <v>0</v>
      </c>
      <c r="E4131" s="363">
        <v>0</v>
      </c>
      <c r="F4131" s="363">
        <v>0</v>
      </c>
      <c r="G4131" s="363">
        <v>0</v>
      </c>
      <c r="H4131" s="363">
        <v>0</v>
      </c>
      <c r="I4131" s="363">
        <v>0</v>
      </c>
      <c r="J4131" s="363">
        <v>0</v>
      </c>
      <c r="K4131" s="363">
        <v>0</v>
      </c>
    </row>
    <row r="4132" spans="1:11">
      <c r="A4132" s="361">
        <f t="shared" si="64"/>
        <v>45830</v>
      </c>
      <c r="B4132" s="362">
        <v>0</v>
      </c>
      <c r="C4132" s="363">
        <v>1655.55831254603</v>
      </c>
      <c r="D4132" s="363">
        <v>0</v>
      </c>
      <c r="E4132" s="363">
        <v>0</v>
      </c>
      <c r="F4132" s="363">
        <v>0</v>
      </c>
      <c r="G4132" s="363">
        <v>0</v>
      </c>
      <c r="H4132" s="363">
        <v>0</v>
      </c>
      <c r="I4132" s="363">
        <v>2.8822202721291998</v>
      </c>
      <c r="J4132" s="363">
        <v>0</v>
      </c>
      <c r="K4132" s="363">
        <v>0</v>
      </c>
    </row>
    <row r="4133" spans="1:11">
      <c r="A4133" s="361">
        <f t="shared" si="64"/>
        <v>45830</v>
      </c>
      <c r="B4133" s="362">
        <v>1</v>
      </c>
      <c r="C4133" s="363">
        <v>1657.8427934625502</v>
      </c>
      <c r="D4133" s="363">
        <v>0</v>
      </c>
      <c r="E4133" s="363">
        <v>0</v>
      </c>
      <c r="F4133" s="363">
        <v>0</v>
      </c>
      <c r="G4133" s="363">
        <v>0</v>
      </c>
      <c r="H4133" s="363">
        <v>0</v>
      </c>
      <c r="I4133" s="363">
        <v>0</v>
      </c>
      <c r="J4133" s="363">
        <v>0</v>
      </c>
      <c r="K4133" s="363">
        <v>0</v>
      </c>
    </row>
    <row r="4134" spans="1:11">
      <c r="A4134" s="361">
        <f t="shared" si="64"/>
        <v>45830</v>
      </c>
      <c r="B4134" s="362">
        <v>2</v>
      </c>
      <c r="C4134" s="363">
        <v>1659.6573326086302</v>
      </c>
      <c r="D4134" s="363">
        <v>0</v>
      </c>
      <c r="E4134" s="363">
        <v>0</v>
      </c>
      <c r="F4134" s="363">
        <v>0</v>
      </c>
      <c r="G4134" s="363">
        <v>0</v>
      </c>
      <c r="H4134" s="363">
        <v>0</v>
      </c>
      <c r="I4134" s="363">
        <v>2.7895936046372998</v>
      </c>
      <c r="J4134" s="363">
        <v>0</v>
      </c>
      <c r="K4134" s="363">
        <v>0</v>
      </c>
    </row>
    <row r="4135" spans="1:11">
      <c r="A4135" s="361">
        <f t="shared" si="64"/>
        <v>45830</v>
      </c>
      <c r="B4135" s="362">
        <v>3</v>
      </c>
      <c r="C4135" s="363">
        <v>1659.8969205870401</v>
      </c>
      <c r="D4135" s="363">
        <v>0</v>
      </c>
      <c r="E4135" s="363">
        <v>0</v>
      </c>
      <c r="F4135" s="363">
        <v>0</v>
      </c>
      <c r="G4135" s="363">
        <v>0</v>
      </c>
      <c r="H4135" s="363">
        <v>0</v>
      </c>
      <c r="I4135" s="363">
        <v>1.5989261569073299</v>
      </c>
      <c r="J4135" s="363">
        <v>0</v>
      </c>
      <c r="K4135" s="363">
        <v>0</v>
      </c>
    </row>
    <row r="4136" spans="1:11">
      <c r="A4136" s="361">
        <f t="shared" si="64"/>
        <v>45830</v>
      </c>
      <c r="B4136" s="362">
        <v>4</v>
      </c>
      <c r="C4136" s="363">
        <v>1661.28267359652</v>
      </c>
      <c r="D4136" s="363">
        <v>0</v>
      </c>
      <c r="E4136" s="363">
        <v>0</v>
      </c>
      <c r="F4136" s="363">
        <v>0</v>
      </c>
      <c r="G4136" s="363">
        <v>0</v>
      </c>
      <c r="H4136" s="363">
        <v>0</v>
      </c>
      <c r="I4136" s="363">
        <v>4.7051554824107198</v>
      </c>
      <c r="J4136" s="363">
        <v>0</v>
      </c>
      <c r="K4136" s="363">
        <v>0</v>
      </c>
    </row>
    <row r="4137" spans="1:11">
      <c r="A4137" s="361">
        <f t="shared" si="64"/>
        <v>45830</v>
      </c>
      <c r="B4137" s="362">
        <v>5</v>
      </c>
      <c r="C4137" s="363">
        <v>1658.8735163113101</v>
      </c>
      <c r="D4137" s="363">
        <v>0</v>
      </c>
      <c r="E4137" s="363">
        <v>0</v>
      </c>
      <c r="F4137" s="363">
        <v>0</v>
      </c>
      <c r="G4137" s="363">
        <v>0</v>
      </c>
      <c r="H4137" s="363">
        <v>0</v>
      </c>
      <c r="I4137" s="363">
        <v>0.46214107136910898</v>
      </c>
      <c r="J4137" s="363">
        <v>0</v>
      </c>
      <c r="K4137" s="363">
        <v>0</v>
      </c>
    </row>
    <row r="4138" spans="1:11">
      <c r="A4138" s="361">
        <f t="shared" si="64"/>
        <v>45830</v>
      </c>
      <c r="B4138" s="362">
        <v>6</v>
      </c>
      <c r="C4138" s="363">
        <v>1666.1898566869602</v>
      </c>
      <c r="D4138" s="363">
        <v>0</v>
      </c>
      <c r="E4138" s="363">
        <v>0</v>
      </c>
      <c r="F4138" s="363">
        <v>0</v>
      </c>
      <c r="G4138" s="363">
        <v>0</v>
      </c>
      <c r="H4138" s="363">
        <v>0</v>
      </c>
      <c r="I4138" s="363">
        <v>0</v>
      </c>
      <c r="J4138" s="363">
        <v>0</v>
      </c>
      <c r="K4138" s="363">
        <v>0</v>
      </c>
    </row>
    <row r="4139" spans="1:11">
      <c r="A4139" s="361">
        <f t="shared" si="64"/>
        <v>45830</v>
      </c>
      <c r="B4139" s="362">
        <v>7</v>
      </c>
      <c r="C4139" s="363">
        <v>1666.0541417067902</v>
      </c>
      <c r="D4139" s="363">
        <v>0</v>
      </c>
      <c r="E4139" s="363">
        <v>0</v>
      </c>
      <c r="F4139" s="363">
        <v>0</v>
      </c>
      <c r="G4139" s="363">
        <v>0</v>
      </c>
      <c r="H4139" s="363">
        <v>0</v>
      </c>
      <c r="I4139" s="363">
        <v>0</v>
      </c>
      <c r="J4139" s="363">
        <v>0</v>
      </c>
      <c r="K4139" s="363">
        <v>0</v>
      </c>
    </row>
    <row r="4140" spans="1:11">
      <c r="A4140" s="361">
        <f t="shared" si="64"/>
        <v>45830</v>
      </c>
      <c r="B4140" s="362">
        <v>8</v>
      </c>
      <c r="C4140" s="363">
        <v>1664.6321131386301</v>
      </c>
      <c r="D4140" s="363">
        <v>0</v>
      </c>
      <c r="E4140" s="363">
        <v>0</v>
      </c>
      <c r="F4140" s="363">
        <v>0</v>
      </c>
      <c r="G4140" s="363">
        <v>0</v>
      </c>
      <c r="H4140" s="363">
        <v>0</v>
      </c>
      <c r="I4140" s="363">
        <v>0</v>
      </c>
      <c r="J4140" s="363">
        <v>0</v>
      </c>
      <c r="K4140" s="363">
        <v>0</v>
      </c>
    </row>
    <row r="4141" spans="1:11">
      <c r="A4141" s="361">
        <f t="shared" si="64"/>
        <v>45830</v>
      </c>
      <c r="B4141" s="362">
        <v>9</v>
      </c>
      <c r="C4141" s="363">
        <v>1663.42158997656</v>
      </c>
      <c r="D4141" s="363">
        <v>0</v>
      </c>
      <c r="E4141" s="363">
        <v>0</v>
      </c>
      <c r="F4141" s="363">
        <v>0</v>
      </c>
      <c r="G4141" s="363">
        <v>0</v>
      </c>
      <c r="H4141" s="363">
        <v>0</v>
      </c>
      <c r="I4141" s="363">
        <v>0</v>
      </c>
      <c r="J4141" s="363">
        <v>0</v>
      </c>
      <c r="K4141" s="363">
        <v>0</v>
      </c>
    </row>
    <row r="4142" spans="1:11">
      <c r="A4142" s="361">
        <f t="shared" si="64"/>
        <v>45830</v>
      </c>
      <c r="B4142" s="362">
        <v>10</v>
      </c>
      <c r="C4142" s="363">
        <v>1664.1225735786602</v>
      </c>
      <c r="D4142" s="363">
        <v>0</v>
      </c>
      <c r="E4142" s="363">
        <v>0</v>
      </c>
      <c r="F4142" s="363">
        <v>0</v>
      </c>
      <c r="G4142" s="363">
        <v>0</v>
      </c>
      <c r="H4142" s="363">
        <v>0</v>
      </c>
      <c r="I4142" s="363">
        <v>0</v>
      </c>
      <c r="J4142" s="363">
        <v>0</v>
      </c>
      <c r="K4142" s="363">
        <v>0</v>
      </c>
    </row>
    <row r="4143" spans="1:11">
      <c r="A4143" s="361">
        <f t="shared" si="64"/>
        <v>45830</v>
      </c>
      <c r="B4143" s="362">
        <v>11</v>
      </c>
      <c r="C4143" s="363">
        <v>1665.5270953871602</v>
      </c>
      <c r="D4143" s="363">
        <v>0</v>
      </c>
      <c r="E4143" s="363">
        <v>0</v>
      </c>
      <c r="F4143" s="363">
        <v>0</v>
      </c>
      <c r="G4143" s="363">
        <v>0</v>
      </c>
      <c r="H4143" s="363">
        <v>0</v>
      </c>
      <c r="I4143" s="363">
        <v>0</v>
      </c>
      <c r="J4143" s="363">
        <v>0</v>
      </c>
      <c r="K4143" s="363">
        <v>0</v>
      </c>
    </row>
    <row r="4144" spans="1:11">
      <c r="A4144" s="361">
        <f t="shared" si="64"/>
        <v>45830</v>
      </c>
      <c r="B4144" s="362">
        <v>12</v>
      </c>
      <c r="C4144" s="363">
        <v>1668.69627087258</v>
      </c>
      <c r="D4144" s="363">
        <v>0</v>
      </c>
      <c r="E4144" s="363">
        <v>0</v>
      </c>
      <c r="F4144" s="363">
        <v>0</v>
      </c>
      <c r="G4144" s="363">
        <v>0</v>
      </c>
      <c r="H4144" s="363">
        <v>0</v>
      </c>
      <c r="I4144" s="363">
        <v>0</v>
      </c>
      <c r="J4144" s="363">
        <v>0</v>
      </c>
      <c r="K4144" s="363">
        <v>0</v>
      </c>
    </row>
    <row r="4145" spans="1:11">
      <c r="A4145" s="361">
        <f t="shared" si="64"/>
        <v>45830</v>
      </c>
      <c r="B4145" s="362">
        <v>13</v>
      </c>
      <c r="C4145" s="363">
        <v>1669.6100297785999</v>
      </c>
      <c r="D4145" s="363">
        <v>0</v>
      </c>
      <c r="E4145" s="363">
        <v>0</v>
      </c>
      <c r="F4145" s="363">
        <v>0</v>
      </c>
      <c r="G4145" s="363">
        <v>0</v>
      </c>
      <c r="H4145" s="363">
        <v>0</v>
      </c>
      <c r="I4145" s="363">
        <v>0</v>
      </c>
      <c r="J4145" s="363">
        <v>0</v>
      </c>
      <c r="K4145" s="363">
        <v>0</v>
      </c>
    </row>
    <row r="4146" spans="1:11">
      <c r="A4146" s="361">
        <f t="shared" si="64"/>
        <v>45830</v>
      </c>
      <c r="B4146" s="362">
        <v>14</v>
      </c>
      <c r="C4146" s="363">
        <v>1667.49474760369</v>
      </c>
      <c r="D4146" s="363">
        <v>0</v>
      </c>
      <c r="E4146" s="363">
        <v>0</v>
      </c>
      <c r="F4146" s="363">
        <v>0</v>
      </c>
      <c r="G4146" s="363">
        <v>0</v>
      </c>
      <c r="H4146" s="363">
        <v>0</v>
      </c>
      <c r="I4146" s="363">
        <v>321.29557492649201</v>
      </c>
      <c r="J4146" s="363">
        <v>0</v>
      </c>
      <c r="K4146" s="363">
        <v>0</v>
      </c>
    </row>
    <row r="4147" spans="1:11">
      <c r="A4147" s="361">
        <f t="shared" si="64"/>
        <v>45830</v>
      </c>
      <c r="B4147" s="362">
        <v>15</v>
      </c>
      <c r="C4147" s="363">
        <v>2139.8138459216298</v>
      </c>
      <c r="D4147" s="363">
        <v>0</v>
      </c>
      <c r="E4147" s="363">
        <v>0</v>
      </c>
      <c r="F4147" s="363">
        <v>0</v>
      </c>
      <c r="G4147" s="363">
        <v>0</v>
      </c>
      <c r="H4147" s="363">
        <v>0</v>
      </c>
      <c r="I4147" s="363">
        <v>0</v>
      </c>
      <c r="J4147" s="363">
        <v>0</v>
      </c>
      <c r="K4147" s="363">
        <v>0</v>
      </c>
    </row>
    <row r="4148" spans="1:11">
      <c r="A4148" s="361">
        <f t="shared" si="64"/>
        <v>45830</v>
      </c>
      <c r="B4148" s="362">
        <v>16</v>
      </c>
      <c r="C4148" s="363">
        <v>2122.9157160677</v>
      </c>
      <c r="D4148" s="363">
        <v>0</v>
      </c>
      <c r="E4148" s="363">
        <v>0</v>
      </c>
      <c r="F4148" s="363">
        <v>0</v>
      </c>
      <c r="G4148" s="363">
        <v>0</v>
      </c>
      <c r="H4148" s="363">
        <v>2478.6438254445202</v>
      </c>
      <c r="I4148" s="363">
        <v>979.14491028086104</v>
      </c>
      <c r="J4148" s="363">
        <v>0</v>
      </c>
      <c r="K4148" s="363">
        <v>0</v>
      </c>
    </row>
    <row r="4149" spans="1:11">
      <c r="A4149" s="361">
        <f t="shared" si="64"/>
        <v>45830</v>
      </c>
      <c r="B4149" s="362">
        <v>17</v>
      </c>
      <c r="C4149" s="363">
        <v>225.946936511888</v>
      </c>
      <c r="D4149" s="363">
        <v>0</v>
      </c>
      <c r="E4149" s="363">
        <v>0</v>
      </c>
      <c r="F4149" s="363">
        <v>0</v>
      </c>
      <c r="G4149" s="363">
        <v>0</v>
      </c>
      <c r="H4149" s="363">
        <v>0</v>
      </c>
      <c r="I4149" s="363">
        <v>1026.70685605363</v>
      </c>
      <c r="J4149" s="363">
        <v>0</v>
      </c>
      <c r="K4149" s="363">
        <v>0</v>
      </c>
    </row>
    <row r="4150" spans="1:11">
      <c r="A4150" s="361">
        <f t="shared" si="64"/>
        <v>45830</v>
      </c>
      <c r="B4150" s="362">
        <v>18</v>
      </c>
      <c r="C4150" s="363">
        <v>1782.9898648549201</v>
      </c>
      <c r="D4150" s="363">
        <v>0</v>
      </c>
      <c r="E4150" s="363">
        <v>0</v>
      </c>
      <c r="F4150" s="363">
        <v>0</v>
      </c>
      <c r="G4150" s="363">
        <v>0</v>
      </c>
      <c r="H4150" s="363">
        <v>0</v>
      </c>
      <c r="I4150" s="363">
        <v>1990.3812783262599</v>
      </c>
      <c r="J4150" s="363">
        <v>0</v>
      </c>
      <c r="K4150" s="363">
        <v>0</v>
      </c>
    </row>
    <row r="4151" spans="1:11">
      <c r="A4151" s="361">
        <f t="shared" si="64"/>
        <v>45830</v>
      </c>
      <c r="B4151" s="362">
        <v>19</v>
      </c>
      <c r="C4151" s="363">
        <v>1111.4974610003799</v>
      </c>
      <c r="D4151" s="363">
        <v>0</v>
      </c>
      <c r="E4151" s="363">
        <v>0</v>
      </c>
      <c r="F4151" s="363">
        <v>0</v>
      </c>
      <c r="G4151" s="363">
        <v>0</v>
      </c>
      <c r="H4151" s="363">
        <v>2468.4102868324803</v>
      </c>
      <c r="I4151" s="363">
        <v>2048.5489167249902</v>
      </c>
      <c r="J4151" s="363">
        <v>0</v>
      </c>
      <c r="K4151" s="363">
        <v>0</v>
      </c>
    </row>
    <row r="4152" spans="1:11">
      <c r="A4152" s="361">
        <f t="shared" si="64"/>
        <v>45830</v>
      </c>
      <c r="B4152" s="362">
        <v>20</v>
      </c>
      <c r="C4152" s="363">
        <v>1113.7124744959601</v>
      </c>
      <c r="D4152" s="363">
        <v>0</v>
      </c>
      <c r="E4152" s="363">
        <v>0</v>
      </c>
      <c r="F4152" s="363">
        <v>0</v>
      </c>
      <c r="G4152" s="363">
        <v>0</v>
      </c>
      <c r="H4152" s="363">
        <v>827.01296056804506</v>
      </c>
      <c r="I4152" s="363">
        <v>1012.1727343253001</v>
      </c>
      <c r="J4152" s="363">
        <v>0</v>
      </c>
      <c r="K4152" s="363">
        <v>0</v>
      </c>
    </row>
    <row r="4153" spans="1:11">
      <c r="A4153" s="361">
        <f t="shared" si="64"/>
        <v>45830</v>
      </c>
      <c r="B4153" s="362">
        <v>21</v>
      </c>
      <c r="C4153" s="363">
        <v>1105.16483422953</v>
      </c>
      <c r="D4153" s="363">
        <v>0</v>
      </c>
      <c r="E4153" s="363">
        <v>0</v>
      </c>
      <c r="F4153" s="363">
        <v>0</v>
      </c>
      <c r="G4153" s="363">
        <v>0</v>
      </c>
      <c r="H4153" s="363">
        <v>0</v>
      </c>
      <c r="I4153" s="363">
        <v>357.18816159885301</v>
      </c>
      <c r="J4153" s="363">
        <v>0</v>
      </c>
      <c r="K4153" s="363">
        <v>0</v>
      </c>
    </row>
    <row r="4154" spans="1:11">
      <c r="A4154" s="361">
        <f t="shared" si="64"/>
        <v>45830</v>
      </c>
      <c r="B4154" s="362">
        <v>22</v>
      </c>
      <c r="C4154" s="363">
        <v>523.56171062910494</v>
      </c>
      <c r="D4154" s="363">
        <v>0</v>
      </c>
      <c r="E4154" s="363">
        <v>0</v>
      </c>
      <c r="F4154" s="363">
        <v>0</v>
      </c>
      <c r="G4154" s="363">
        <v>0</v>
      </c>
      <c r="H4154" s="363">
        <v>0</v>
      </c>
      <c r="I4154" s="363">
        <v>477.44076990556403</v>
      </c>
      <c r="J4154" s="363">
        <v>0</v>
      </c>
      <c r="K4154" s="363">
        <v>0</v>
      </c>
    </row>
    <row r="4155" spans="1:11">
      <c r="A4155" s="361">
        <f t="shared" si="64"/>
        <v>45830</v>
      </c>
      <c r="B4155" s="362">
        <v>23</v>
      </c>
      <c r="C4155" s="363">
        <v>472.38582432369805</v>
      </c>
      <c r="D4155" s="363">
        <v>0</v>
      </c>
      <c r="E4155" s="363">
        <v>0</v>
      </c>
      <c r="F4155" s="363">
        <v>0</v>
      </c>
      <c r="G4155" s="363">
        <v>0</v>
      </c>
      <c r="H4155" s="363">
        <v>0</v>
      </c>
      <c r="I4155" s="363">
        <v>223.36830032184901</v>
      </c>
      <c r="J4155" s="363">
        <v>0</v>
      </c>
      <c r="K4155" s="363">
        <v>0</v>
      </c>
    </row>
    <row r="4156" spans="1:11">
      <c r="A4156" s="361">
        <f t="shared" si="64"/>
        <v>45831</v>
      </c>
      <c r="B4156" s="362">
        <v>0</v>
      </c>
      <c r="C4156" s="363">
        <v>2496.5069245120203</v>
      </c>
      <c r="D4156" s="363">
        <v>0</v>
      </c>
      <c r="E4156" s="363">
        <v>0</v>
      </c>
      <c r="F4156" s="363">
        <v>0</v>
      </c>
      <c r="G4156" s="363">
        <v>0</v>
      </c>
      <c r="H4156" s="363">
        <v>0</v>
      </c>
      <c r="I4156" s="363">
        <v>1054.34298992186</v>
      </c>
      <c r="J4156" s="363">
        <v>0</v>
      </c>
      <c r="K4156" s="363">
        <v>240.08120547614803</v>
      </c>
    </row>
    <row r="4157" spans="1:11">
      <c r="A4157" s="361">
        <f t="shared" si="64"/>
        <v>45831</v>
      </c>
      <c r="B4157" s="362">
        <v>1</v>
      </c>
      <c r="C4157" s="363">
        <v>2526.7451693493799</v>
      </c>
      <c r="D4157" s="363">
        <v>0</v>
      </c>
      <c r="E4157" s="363">
        <v>0</v>
      </c>
      <c r="F4157" s="363">
        <v>0</v>
      </c>
      <c r="G4157" s="363">
        <v>0</v>
      </c>
      <c r="H4157" s="363">
        <v>0</v>
      </c>
      <c r="I4157" s="363">
        <v>1504.8004557181503</v>
      </c>
      <c r="J4157" s="363">
        <v>0</v>
      </c>
      <c r="K4157" s="363">
        <v>0</v>
      </c>
    </row>
    <row r="4158" spans="1:11">
      <c r="A4158" s="361">
        <f t="shared" si="64"/>
        <v>45831</v>
      </c>
      <c r="B4158" s="362">
        <v>2</v>
      </c>
      <c r="C4158" s="363">
        <v>2463.4428031092202</v>
      </c>
      <c r="D4158" s="363">
        <v>0</v>
      </c>
      <c r="E4158" s="363">
        <v>0</v>
      </c>
      <c r="F4158" s="363">
        <v>0</v>
      </c>
      <c r="G4158" s="363">
        <v>0</v>
      </c>
      <c r="H4158" s="363">
        <v>0</v>
      </c>
      <c r="I4158" s="363">
        <v>1148.6634491488301</v>
      </c>
      <c r="J4158" s="363">
        <v>0</v>
      </c>
      <c r="K4158" s="363">
        <v>0</v>
      </c>
    </row>
    <row r="4159" spans="1:11">
      <c r="A4159" s="361">
        <f t="shared" si="64"/>
        <v>45831</v>
      </c>
      <c r="B4159" s="362">
        <v>3</v>
      </c>
      <c r="C4159" s="363">
        <v>2140.8346255244301</v>
      </c>
      <c r="D4159" s="363">
        <v>0</v>
      </c>
      <c r="E4159" s="363">
        <v>0</v>
      </c>
      <c r="F4159" s="363">
        <v>0</v>
      </c>
      <c r="G4159" s="363">
        <v>0</v>
      </c>
      <c r="H4159" s="363">
        <v>0</v>
      </c>
      <c r="I4159" s="363">
        <v>1124.52030528768</v>
      </c>
      <c r="J4159" s="363">
        <v>0</v>
      </c>
      <c r="K4159" s="363">
        <v>322.92091661136703</v>
      </c>
    </row>
    <row r="4160" spans="1:11">
      <c r="A4160" s="361">
        <f t="shared" si="64"/>
        <v>45831</v>
      </c>
      <c r="B4160" s="362">
        <v>4</v>
      </c>
      <c r="C4160" s="363">
        <v>1496.7112566487499</v>
      </c>
      <c r="D4160" s="363">
        <v>0</v>
      </c>
      <c r="E4160" s="363">
        <v>0</v>
      </c>
      <c r="F4160" s="363">
        <v>0</v>
      </c>
      <c r="G4160" s="363">
        <v>0</v>
      </c>
      <c r="H4160" s="363">
        <v>0</v>
      </c>
      <c r="I4160" s="363">
        <v>1349.3203266279199</v>
      </c>
      <c r="J4160" s="363">
        <v>0</v>
      </c>
      <c r="K4160" s="363">
        <v>510.02243957492101</v>
      </c>
    </row>
    <row r="4161" spans="1:11">
      <c r="A4161" s="361">
        <f t="shared" si="64"/>
        <v>45831</v>
      </c>
      <c r="B4161" s="362">
        <v>5</v>
      </c>
      <c r="C4161" s="363">
        <v>1318.2902999862101</v>
      </c>
      <c r="D4161" s="363">
        <v>0</v>
      </c>
      <c r="E4161" s="363">
        <v>0</v>
      </c>
      <c r="F4161" s="363">
        <v>0</v>
      </c>
      <c r="G4161" s="363">
        <v>0</v>
      </c>
      <c r="H4161" s="363">
        <v>0</v>
      </c>
      <c r="I4161" s="363">
        <v>1144.1942183015801</v>
      </c>
      <c r="J4161" s="363">
        <v>0</v>
      </c>
      <c r="K4161" s="363">
        <v>329.764313820854</v>
      </c>
    </row>
    <row r="4162" spans="1:11">
      <c r="A4162" s="361">
        <f t="shared" si="64"/>
        <v>45831</v>
      </c>
      <c r="B4162" s="362">
        <v>6</v>
      </c>
      <c r="C4162" s="363">
        <v>1834.8255422992402</v>
      </c>
      <c r="D4162" s="363">
        <v>0</v>
      </c>
      <c r="E4162" s="363">
        <v>0</v>
      </c>
      <c r="F4162" s="363">
        <v>0</v>
      </c>
      <c r="G4162" s="363">
        <v>0</v>
      </c>
      <c r="H4162" s="363">
        <v>0</v>
      </c>
      <c r="I4162" s="363">
        <v>2517.2535191529605</v>
      </c>
      <c r="J4162" s="363">
        <v>0</v>
      </c>
      <c r="K4162" s="363">
        <v>119.378990098204</v>
      </c>
    </row>
    <row r="4163" spans="1:11">
      <c r="A4163" s="361">
        <f t="shared" si="64"/>
        <v>45831</v>
      </c>
      <c r="B4163" s="362">
        <v>7</v>
      </c>
      <c r="C4163" s="363">
        <v>177.776074037059</v>
      </c>
      <c r="D4163" s="363">
        <v>0</v>
      </c>
      <c r="E4163" s="363">
        <v>0</v>
      </c>
      <c r="F4163" s="363">
        <v>0</v>
      </c>
      <c r="G4163" s="363">
        <v>0</v>
      </c>
      <c r="H4163" s="363">
        <v>0</v>
      </c>
      <c r="I4163" s="363">
        <v>2830.0104386297403</v>
      </c>
      <c r="J4163" s="363">
        <v>0</v>
      </c>
      <c r="K4163" s="363">
        <v>113.14676347431201</v>
      </c>
    </row>
    <row r="4164" spans="1:11">
      <c r="A4164" s="361">
        <f t="shared" si="64"/>
        <v>45831</v>
      </c>
      <c r="B4164" s="362">
        <v>8</v>
      </c>
      <c r="C4164" s="363">
        <v>177.295020842626</v>
      </c>
      <c r="D4164" s="363">
        <v>0</v>
      </c>
      <c r="E4164" s="363">
        <v>0</v>
      </c>
      <c r="F4164" s="363">
        <v>0</v>
      </c>
      <c r="G4164" s="363">
        <v>0</v>
      </c>
      <c r="H4164" s="363">
        <v>0</v>
      </c>
      <c r="I4164" s="363">
        <v>1622.4363445155202</v>
      </c>
      <c r="J4164" s="363">
        <v>0</v>
      </c>
      <c r="K4164" s="363">
        <v>112.98188456072501</v>
      </c>
    </row>
    <row r="4165" spans="1:11">
      <c r="A4165" s="361">
        <f t="shared" ref="A4165:A4228" si="65">IF(B4165=0,A4164+1,A4164)</f>
        <v>45831</v>
      </c>
      <c r="B4165" s="362">
        <v>9</v>
      </c>
      <c r="C4165" s="363">
        <v>58.409973234042297</v>
      </c>
      <c r="D4165" s="363">
        <v>0</v>
      </c>
      <c r="E4165" s="363">
        <v>175.08245665195102</v>
      </c>
      <c r="F4165" s="363">
        <v>0</v>
      </c>
      <c r="G4165" s="363">
        <v>0</v>
      </c>
      <c r="H4165" s="363">
        <v>0</v>
      </c>
      <c r="I4165" s="363">
        <v>1622.0023877522301</v>
      </c>
      <c r="J4165" s="363">
        <v>0</v>
      </c>
      <c r="K4165" s="363">
        <v>0</v>
      </c>
    </row>
    <row r="4166" spans="1:11">
      <c r="A4166" s="361">
        <f t="shared" si="65"/>
        <v>45831</v>
      </c>
      <c r="B4166" s="362">
        <v>10</v>
      </c>
      <c r="C4166" s="363">
        <v>290.69374102970102</v>
      </c>
      <c r="D4166" s="363">
        <v>0</v>
      </c>
      <c r="E4166" s="363">
        <v>570.69030368829704</v>
      </c>
      <c r="F4166" s="363">
        <v>0</v>
      </c>
      <c r="G4166" s="363">
        <v>0</v>
      </c>
      <c r="H4166" s="363">
        <v>0</v>
      </c>
      <c r="I4166" s="363">
        <v>1760.1282662620802</v>
      </c>
      <c r="J4166" s="363">
        <v>0</v>
      </c>
      <c r="K4166" s="363">
        <v>0</v>
      </c>
    </row>
    <row r="4167" spans="1:11">
      <c r="A4167" s="361">
        <f t="shared" si="65"/>
        <v>45831</v>
      </c>
      <c r="B4167" s="362">
        <v>11</v>
      </c>
      <c r="C4167" s="363">
        <v>290.55886301592705</v>
      </c>
      <c r="D4167" s="363">
        <v>0</v>
      </c>
      <c r="E4167" s="363">
        <v>540.78443347884297</v>
      </c>
      <c r="F4167" s="363">
        <v>0</v>
      </c>
      <c r="G4167" s="363">
        <v>0</v>
      </c>
      <c r="H4167" s="363">
        <v>0</v>
      </c>
      <c r="I4167" s="363">
        <v>1693.91086066256</v>
      </c>
      <c r="J4167" s="363">
        <v>0</v>
      </c>
      <c r="K4167" s="363">
        <v>0</v>
      </c>
    </row>
    <row r="4168" spans="1:11">
      <c r="A4168" s="361">
        <f t="shared" si="65"/>
        <v>45831</v>
      </c>
      <c r="B4168" s="362">
        <v>12</v>
      </c>
      <c r="C4168" s="363">
        <v>290.25196696583606</v>
      </c>
      <c r="D4168" s="363">
        <v>0</v>
      </c>
      <c r="E4168" s="363">
        <v>564.36770356953696</v>
      </c>
      <c r="F4168" s="363">
        <v>0</v>
      </c>
      <c r="G4168" s="363">
        <v>0</v>
      </c>
      <c r="H4168" s="363">
        <v>0</v>
      </c>
      <c r="I4168" s="363">
        <v>2581.80612063641</v>
      </c>
      <c r="J4168" s="363">
        <v>0</v>
      </c>
      <c r="K4168" s="363">
        <v>0</v>
      </c>
    </row>
    <row r="4169" spans="1:11">
      <c r="A4169" s="361">
        <f t="shared" si="65"/>
        <v>45831</v>
      </c>
      <c r="B4169" s="362">
        <v>13</v>
      </c>
      <c r="C4169" s="363">
        <v>0</v>
      </c>
      <c r="D4169" s="363">
        <v>0</v>
      </c>
      <c r="E4169" s="363">
        <v>0</v>
      </c>
      <c r="F4169" s="363">
        <v>0</v>
      </c>
      <c r="G4169" s="363">
        <v>0</v>
      </c>
      <c r="H4169" s="363">
        <v>0</v>
      </c>
      <c r="I4169" s="363">
        <v>19.606318751317996</v>
      </c>
      <c r="J4169" s="363">
        <v>0</v>
      </c>
      <c r="K4169" s="363">
        <v>356.140271841811</v>
      </c>
    </row>
    <row r="4170" spans="1:11">
      <c r="A4170" s="361">
        <f t="shared" si="65"/>
        <v>45831</v>
      </c>
      <c r="B4170" s="362">
        <v>14</v>
      </c>
      <c r="C4170" s="363">
        <v>0</v>
      </c>
      <c r="D4170" s="363">
        <v>0</v>
      </c>
      <c r="E4170" s="363">
        <v>0</v>
      </c>
      <c r="F4170" s="363">
        <v>0</v>
      </c>
      <c r="G4170" s="363">
        <v>0</v>
      </c>
      <c r="H4170" s="363">
        <v>0</v>
      </c>
      <c r="I4170" s="363">
        <v>12.657718262082199</v>
      </c>
      <c r="J4170" s="363">
        <v>0</v>
      </c>
      <c r="K4170" s="363">
        <v>420.75339740553301</v>
      </c>
    </row>
    <row r="4171" spans="1:11">
      <c r="A4171" s="361">
        <f t="shared" si="65"/>
        <v>45831</v>
      </c>
      <c r="B4171" s="362">
        <v>15</v>
      </c>
      <c r="C4171" s="363">
        <v>0</v>
      </c>
      <c r="D4171" s="363">
        <v>0</v>
      </c>
      <c r="E4171" s="363">
        <v>0</v>
      </c>
      <c r="F4171" s="363">
        <v>0</v>
      </c>
      <c r="G4171" s="363">
        <v>0</v>
      </c>
      <c r="H4171" s="363">
        <v>0</v>
      </c>
      <c r="I4171" s="363">
        <v>13.013969893592099</v>
      </c>
      <c r="J4171" s="363">
        <v>0</v>
      </c>
      <c r="K4171" s="363">
        <v>418.99544939883003</v>
      </c>
    </row>
    <row r="4172" spans="1:11">
      <c r="A4172" s="361">
        <f t="shared" si="65"/>
        <v>45831</v>
      </c>
      <c r="B4172" s="362">
        <v>16</v>
      </c>
      <c r="C4172" s="363">
        <v>0</v>
      </c>
      <c r="D4172" s="363">
        <v>0</v>
      </c>
      <c r="E4172" s="363">
        <v>0</v>
      </c>
      <c r="F4172" s="363">
        <v>0</v>
      </c>
      <c r="G4172" s="363">
        <v>0</v>
      </c>
      <c r="H4172" s="363">
        <v>0</v>
      </c>
      <c r="I4172" s="363">
        <v>13.798314620368799</v>
      </c>
      <c r="J4172" s="363">
        <v>0</v>
      </c>
      <c r="K4172" s="363">
        <v>420.425425084084</v>
      </c>
    </row>
    <row r="4173" spans="1:11">
      <c r="A4173" s="361">
        <f t="shared" si="65"/>
        <v>45831</v>
      </c>
      <c r="B4173" s="362">
        <v>17</v>
      </c>
      <c r="C4173" s="363">
        <v>657.38482881583809</v>
      </c>
      <c r="D4173" s="363">
        <v>0</v>
      </c>
      <c r="E4173" s="363">
        <v>582.85356394467806</v>
      </c>
      <c r="F4173" s="363">
        <v>0</v>
      </c>
      <c r="G4173" s="363">
        <v>0</v>
      </c>
      <c r="H4173" s="363">
        <v>0</v>
      </c>
      <c r="I4173" s="363">
        <v>1695.3804274540298</v>
      </c>
      <c r="J4173" s="363">
        <v>0</v>
      </c>
      <c r="K4173" s="363">
        <v>246.13377855318902</v>
      </c>
    </row>
    <row r="4174" spans="1:11">
      <c r="A4174" s="361">
        <f t="shared" si="65"/>
        <v>45831</v>
      </c>
      <c r="B4174" s="362">
        <v>18</v>
      </c>
      <c r="C4174" s="363">
        <v>623.497206848529</v>
      </c>
      <c r="D4174" s="363">
        <v>0</v>
      </c>
      <c r="E4174" s="363">
        <v>121.11821973416801</v>
      </c>
      <c r="F4174" s="363">
        <v>0</v>
      </c>
      <c r="G4174" s="363">
        <v>0</v>
      </c>
      <c r="H4174" s="363">
        <v>0</v>
      </c>
      <c r="I4174" s="363">
        <v>1899.2658806007403</v>
      </c>
      <c r="J4174" s="363">
        <v>0</v>
      </c>
      <c r="K4174" s="363">
        <v>0</v>
      </c>
    </row>
    <row r="4175" spans="1:11">
      <c r="A4175" s="361">
        <f t="shared" si="65"/>
        <v>45831</v>
      </c>
      <c r="B4175" s="362">
        <v>19</v>
      </c>
      <c r="C4175" s="363">
        <v>549.67145397100001</v>
      </c>
      <c r="D4175" s="363">
        <v>0</v>
      </c>
      <c r="E4175" s="363">
        <v>0</v>
      </c>
      <c r="F4175" s="363">
        <v>0</v>
      </c>
      <c r="G4175" s="363">
        <v>0</v>
      </c>
      <c r="H4175" s="363">
        <v>0</v>
      </c>
      <c r="I4175" s="363">
        <v>1659.5112337759601</v>
      </c>
      <c r="J4175" s="363">
        <v>0</v>
      </c>
      <c r="K4175" s="363">
        <v>0</v>
      </c>
    </row>
    <row r="4176" spans="1:11">
      <c r="A4176" s="361">
        <f t="shared" si="65"/>
        <v>45831</v>
      </c>
      <c r="B4176" s="362">
        <v>20</v>
      </c>
      <c r="C4176" s="363">
        <v>548.75336134612303</v>
      </c>
      <c r="D4176" s="363">
        <v>0</v>
      </c>
      <c r="E4176" s="363">
        <v>0</v>
      </c>
      <c r="F4176" s="363">
        <v>0</v>
      </c>
      <c r="G4176" s="363">
        <v>0</v>
      </c>
      <c r="H4176" s="363">
        <v>0</v>
      </c>
      <c r="I4176" s="363">
        <v>1627.9152673379101</v>
      </c>
      <c r="J4176" s="363">
        <v>0</v>
      </c>
      <c r="K4176" s="363">
        <v>0</v>
      </c>
    </row>
    <row r="4177" spans="1:11">
      <c r="A4177" s="361">
        <f t="shared" si="65"/>
        <v>45831</v>
      </c>
      <c r="B4177" s="362">
        <v>21</v>
      </c>
      <c r="C4177" s="363">
        <v>547.74618085298903</v>
      </c>
      <c r="D4177" s="363">
        <v>0</v>
      </c>
      <c r="E4177" s="363">
        <v>0</v>
      </c>
      <c r="F4177" s="363">
        <v>0</v>
      </c>
      <c r="G4177" s="363">
        <v>0</v>
      </c>
      <c r="H4177" s="363">
        <v>0</v>
      </c>
      <c r="I4177" s="363">
        <v>1275.6718964455802</v>
      </c>
      <c r="J4177" s="363">
        <v>0</v>
      </c>
      <c r="K4177" s="363">
        <v>0</v>
      </c>
    </row>
    <row r="4178" spans="1:11">
      <c r="A4178" s="361">
        <f t="shared" si="65"/>
        <v>45831</v>
      </c>
      <c r="B4178" s="362">
        <v>22</v>
      </c>
      <c r="C4178" s="363">
        <v>538.02254424268904</v>
      </c>
      <c r="D4178" s="363">
        <v>0</v>
      </c>
      <c r="E4178" s="363">
        <v>0</v>
      </c>
      <c r="F4178" s="363">
        <v>0</v>
      </c>
      <c r="G4178" s="363">
        <v>0</v>
      </c>
      <c r="H4178" s="363">
        <v>0</v>
      </c>
      <c r="I4178" s="363">
        <v>1874.55356276097</v>
      </c>
      <c r="J4178" s="363">
        <v>0</v>
      </c>
      <c r="K4178" s="363">
        <v>0</v>
      </c>
    </row>
    <row r="4179" spans="1:11">
      <c r="A4179" s="361">
        <f t="shared" si="65"/>
        <v>45831</v>
      </c>
      <c r="B4179" s="362">
        <v>23</v>
      </c>
      <c r="C4179" s="363">
        <v>537.78891803076601</v>
      </c>
      <c r="D4179" s="363">
        <v>0</v>
      </c>
      <c r="E4179" s="363">
        <v>0</v>
      </c>
      <c r="F4179" s="363">
        <v>0</v>
      </c>
      <c r="G4179" s="363">
        <v>0</v>
      </c>
      <c r="H4179" s="363">
        <v>0</v>
      </c>
      <c r="I4179" s="363">
        <v>922.48104750990694</v>
      </c>
      <c r="J4179" s="363">
        <v>0</v>
      </c>
      <c r="K4179" s="363">
        <v>0</v>
      </c>
    </row>
    <row r="4180" spans="1:11">
      <c r="A4180" s="361">
        <f t="shared" si="65"/>
        <v>45832</v>
      </c>
      <c r="B4180" s="362">
        <v>0</v>
      </c>
      <c r="C4180" s="363">
        <v>533.64512891343804</v>
      </c>
      <c r="D4180" s="363">
        <v>0</v>
      </c>
      <c r="E4180" s="363">
        <v>0</v>
      </c>
      <c r="F4180" s="363">
        <v>0</v>
      </c>
      <c r="G4180" s="363">
        <v>0</v>
      </c>
      <c r="H4180" s="363">
        <v>0</v>
      </c>
      <c r="I4180" s="363">
        <v>828.67288628116501</v>
      </c>
      <c r="J4180" s="363">
        <v>0</v>
      </c>
      <c r="K4180" s="363">
        <v>0</v>
      </c>
    </row>
    <row r="4181" spans="1:11">
      <c r="A4181" s="361">
        <f t="shared" si="65"/>
        <v>45832</v>
      </c>
      <c r="B4181" s="362">
        <v>1</v>
      </c>
      <c r="C4181" s="363">
        <v>1448.9100409920902</v>
      </c>
      <c r="D4181" s="363">
        <v>0</v>
      </c>
      <c r="E4181" s="363">
        <v>0</v>
      </c>
      <c r="F4181" s="363">
        <v>0</v>
      </c>
      <c r="G4181" s="363">
        <v>0</v>
      </c>
      <c r="H4181" s="363">
        <v>0</v>
      </c>
      <c r="I4181" s="363">
        <v>895.84474157195996</v>
      </c>
      <c r="J4181" s="363">
        <v>0</v>
      </c>
      <c r="K4181" s="363">
        <v>0</v>
      </c>
    </row>
    <row r="4182" spans="1:11">
      <c r="A4182" s="361">
        <f t="shared" si="65"/>
        <v>45832</v>
      </c>
      <c r="B4182" s="362">
        <v>2</v>
      </c>
      <c r="C4182" s="363">
        <v>1447.9443873450302</v>
      </c>
      <c r="D4182" s="363">
        <v>0</v>
      </c>
      <c r="E4182" s="363">
        <v>0</v>
      </c>
      <c r="F4182" s="363">
        <v>0</v>
      </c>
      <c r="G4182" s="363">
        <v>0</v>
      </c>
      <c r="H4182" s="363">
        <v>0</v>
      </c>
      <c r="I4182" s="363">
        <v>900.41079070668502</v>
      </c>
      <c r="J4182" s="363">
        <v>0</v>
      </c>
      <c r="K4182" s="363">
        <v>0</v>
      </c>
    </row>
    <row r="4183" spans="1:11">
      <c r="A4183" s="361">
        <f t="shared" si="65"/>
        <v>45832</v>
      </c>
      <c r="B4183" s="362">
        <v>3</v>
      </c>
      <c r="C4183" s="363">
        <v>1448.75947229396</v>
      </c>
      <c r="D4183" s="363">
        <v>0</v>
      </c>
      <c r="E4183" s="363">
        <v>0</v>
      </c>
      <c r="F4183" s="363">
        <v>0</v>
      </c>
      <c r="G4183" s="363">
        <v>0</v>
      </c>
      <c r="H4183" s="363">
        <v>0</v>
      </c>
      <c r="I4183" s="363">
        <v>931.13202025567102</v>
      </c>
      <c r="J4183" s="363">
        <v>0</v>
      </c>
      <c r="K4183" s="363">
        <v>0</v>
      </c>
    </row>
    <row r="4184" spans="1:11">
      <c r="A4184" s="361">
        <f t="shared" si="65"/>
        <v>45832</v>
      </c>
      <c r="B4184" s="362">
        <v>4</v>
      </c>
      <c r="C4184" s="363">
        <v>1446.3983723010001</v>
      </c>
      <c r="D4184" s="363">
        <v>0</v>
      </c>
      <c r="E4184" s="363">
        <v>0</v>
      </c>
      <c r="F4184" s="363">
        <v>0</v>
      </c>
      <c r="G4184" s="363">
        <v>0</v>
      </c>
      <c r="H4184" s="363">
        <v>0</v>
      </c>
      <c r="I4184" s="363">
        <v>891.68355402453005</v>
      </c>
      <c r="J4184" s="363">
        <v>0</v>
      </c>
      <c r="K4184" s="363">
        <v>0</v>
      </c>
    </row>
    <row r="4185" spans="1:11">
      <c r="A4185" s="361">
        <f t="shared" si="65"/>
        <v>45832</v>
      </c>
      <c r="B4185" s="362">
        <v>5</v>
      </c>
      <c r="C4185" s="363">
        <v>567.00859359278002</v>
      </c>
      <c r="D4185" s="363">
        <v>0</v>
      </c>
      <c r="E4185" s="363">
        <v>0</v>
      </c>
      <c r="F4185" s="363">
        <v>0</v>
      </c>
      <c r="G4185" s="363">
        <v>0</v>
      </c>
      <c r="H4185" s="363">
        <v>0</v>
      </c>
      <c r="I4185" s="363">
        <v>768.88865957852499</v>
      </c>
      <c r="J4185" s="363">
        <v>0</v>
      </c>
      <c r="K4185" s="363">
        <v>0</v>
      </c>
    </row>
    <row r="4186" spans="1:11">
      <c r="A4186" s="361">
        <f t="shared" si="65"/>
        <v>45832</v>
      </c>
      <c r="B4186" s="362">
        <v>6</v>
      </c>
      <c r="C4186" s="363">
        <v>2509.4420688755199</v>
      </c>
      <c r="D4186" s="363">
        <v>0</v>
      </c>
      <c r="E4186" s="363">
        <v>0</v>
      </c>
      <c r="F4186" s="363">
        <v>354.24029999999999</v>
      </c>
      <c r="G4186" s="363">
        <v>0</v>
      </c>
      <c r="H4186" s="363">
        <v>0</v>
      </c>
      <c r="I4186" s="363">
        <v>1237.5629946128502</v>
      </c>
      <c r="J4186" s="363">
        <v>0</v>
      </c>
      <c r="K4186" s="363">
        <v>0</v>
      </c>
    </row>
    <row r="4187" spans="1:11">
      <c r="A4187" s="361">
        <f t="shared" si="65"/>
        <v>45832</v>
      </c>
      <c r="B4187" s="362">
        <v>7</v>
      </c>
      <c r="C4187" s="363">
        <v>572.14729225425106</v>
      </c>
      <c r="D4187" s="363">
        <v>0</v>
      </c>
      <c r="E4187" s="363">
        <v>0</v>
      </c>
      <c r="F4187" s="363">
        <v>6.7970000000000006</v>
      </c>
      <c r="G4187" s="363">
        <v>0</v>
      </c>
      <c r="H4187" s="363">
        <v>0</v>
      </c>
      <c r="I4187" s="363">
        <v>2162.7705930727802</v>
      </c>
      <c r="J4187" s="363">
        <v>0</v>
      </c>
      <c r="K4187" s="363">
        <v>0</v>
      </c>
    </row>
    <row r="4188" spans="1:11">
      <c r="A4188" s="361">
        <f t="shared" si="65"/>
        <v>45832</v>
      </c>
      <c r="B4188" s="362">
        <v>8</v>
      </c>
      <c r="C4188" s="363">
        <v>536.97196986598806</v>
      </c>
      <c r="D4188" s="363">
        <v>0</v>
      </c>
      <c r="E4188" s="363">
        <v>6.2935111922068998</v>
      </c>
      <c r="F4188" s="363">
        <v>0</v>
      </c>
      <c r="G4188" s="363">
        <v>0</v>
      </c>
      <c r="H4188" s="363">
        <v>0</v>
      </c>
      <c r="I4188" s="363">
        <v>2480.1003546939301</v>
      </c>
      <c r="J4188" s="363">
        <v>0</v>
      </c>
      <c r="K4188" s="363">
        <v>0</v>
      </c>
    </row>
    <row r="4189" spans="1:11">
      <c r="A4189" s="361">
        <f t="shared" si="65"/>
        <v>45832</v>
      </c>
      <c r="B4189" s="362">
        <v>9</v>
      </c>
      <c r="C4189" s="363">
        <v>539.64562171252203</v>
      </c>
      <c r="D4189" s="363">
        <v>0</v>
      </c>
      <c r="E4189" s="363">
        <v>490.47670331877703</v>
      </c>
      <c r="F4189" s="363">
        <v>0</v>
      </c>
      <c r="G4189" s="363">
        <v>0</v>
      </c>
      <c r="H4189" s="363">
        <v>0</v>
      </c>
      <c r="I4189" s="363">
        <v>2021.70848599288</v>
      </c>
      <c r="J4189" s="363">
        <v>0</v>
      </c>
      <c r="K4189" s="363">
        <v>0</v>
      </c>
    </row>
    <row r="4190" spans="1:11">
      <c r="A4190" s="361">
        <f t="shared" si="65"/>
        <v>45832</v>
      </c>
      <c r="B4190" s="362">
        <v>10</v>
      </c>
      <c r="C4190" s="363">
        <v>540.598271598015</v>
      </c>
      <c r="D4190" s="363">
        <v>0</v>
      </c>
      <c r="E4190" s="363">
        <v>511.55104261720606</v>
      </c>
      <c r="F4190" s="363">
        <v>0</v>
      </c>
      <c r="G4190" s="363">
        <v>0</v>
      </c>
      <c r="H4190" s="363">
        <v>0</v>
      </c>
      <c r="I4190" s="363">
        <v>2466.6602695033303</v>
      </c>
      <c r="J4190" s="363">
        <v>0</v>
      </c>
      <c r="K4190" s="363">
        <v>0</v>
      </c>
    </row>
    <row r="4191" spans="1:11">
      <c r="A4191" s="361">
        <f t="shared" si="65"/>
        <v>45832</v>
      </c>
      <c r="B4191" s="362">
        <v>11</v>
      </c>
      <c r="C4191" s="363">
        <v>244.996032214096</v>
      </c>
      <c r="D4191" s="363">
        <v>0</v>
      </c>
      <c r="E4191" s="363">
        <v>451.24777036455998</v>
      </c>
      <c r="F4191" s="363">
        <v>0</v>
      </c>
      <c r="G4191" s="363">
        <v>0</v>
      </c>
      <c r="H4191" s="363">
        <v>0</v>
      </c>
      <c r="I4191" s="363">
        <v>1977.9267777794901</v>
      </c>
      <c r="J4191" s="363">
        <v>0</v>
      </c>
      <c r="K4191" s="363">
        <v>0</v>
      </c>
    </row>
    <row r="4192" spans="1:11">
      <c r="A4192" s="361">
        <f t="shared" si="65"/>
        <v>45832</v>
      </c>
      <c r="B4192" s="362">
        <v>12</v>
      </c>
      <c r="C4192" s="363">
        <v>245.08373444695403</v>
      </c>
      <c r="D4192" s="363">
        <v>0</v>
      </c>
      <c r="E4192" s="363">
        <v>118.24868094744102</v>
      </c>
      <c r="F4192" s="363">
        <v>0</v>
      </c>
      <c r="G4192" s="363">
        <v>0</v>
      </c>
      <c r="H4192" s="363">
        <v>0</v>
      </c>
      <c r="I4192" s="363">
        <v>1869.0168703592001</v>
      </c>
      <c r="J4192" s="363">
        <v>0</v>
      </c>
      <c r="K4192" s="363">
        <v>0</v>
      </c>
    </row>
    <row r="4193" spans="1:11">
      <c r="A4193" s="361">
        <f t="shared" si="65"/>
        <v>45832</v>
      </c>
      <c r="B4193" s="362">
        <v>13</v>
      </c>
      <c r="C4193" s="363">
        <v>244.33222422215101</v>
      </c>
      <c r="D4193" s="363">
        <v>0</v>
      </c>
      <c r="E4193" s="363">
        <v>445.64410159334506</v>
      </c>
      <c r="F4193" s="363">
        <v>0</v>
      </c>
      <c r="G4193" s="363">
        <v>0</v>
      </c>
      <c r="H4193" s="363">
        <v>0</v>
      </c>
      <c r="I4193" s="363">
        <v>2115.9668955950001</v>
      </c>
      <c r="J4193" s="363">
        <v>0</v>
      </c>
      <c r="K4193" s="363">
        <v>0</v>
      </c>
    </row>
    <row r="4194" spans="1:11">
      <c r="A4194" s="361">
        <f t="shared" si="65"/>
        <v>45832</v>
      </c>
      <c r="B4194" s="362">
        <v>14</v>
      </c>
      <c r="C4194" s="363">
        <v>257.79483271081102</v>
      </c>
      <c r="D4194" s="363">
        <v>0</v>
      </c>
      <c r="E4194" s="363">
        <v>450.30343127675502</v>
      </c>
      <c r="F4194" s="363">
        <v>0</v>
      </c>
      <c r="G4194" s="363">
        <v>0</v>
      </c>
      <c r="H4194" s="363">
        <v>0</v>
      </c>
      <c r="I4194" s="363">
        <v>2826.3707342878902</v>
      </c>
      <c r="J4194" s="363">
        <v>0</v>
      </c>
      <c r="K4194" s="363">
        <v>0</v>
      </c>
    </row>
    <row r="4195" spans="1:11">
      <c r="A4195" s="361">
        <f t="shared" si="65"/>
        <v>45832</v>
      </c>
      <c r="B4195" s="362">
        <v>15</v>
      </c>
      <c r="C4195" s="363">
        <v>359.53579874757702</v>
      </c>
      <c r="D4195" s="363">
        <v>0</v>
      </c>
      <c r="E4195" s="363">
        <v>472.63445479328402</v>
      </c>
      <c r="F4195" s="363">
        <v>0</v>
      </c>
      <c r="G4195" s="363">
        <v>0</v>
      </c>
      <c r="H4195" s="363">
        <v>0</v>
      </c>
      <c r="I4195" s="363">
        <v>2966.9896588897805</v>
      </c>
      <c r="J4195" s="363">
        <v>0</v>
      </c>
      <c r="K4195" s="363">
        <v>0</v>
      </c>
    </row>
    <row r="4196" spans="1:11">
      <c r="A4196" s="361">
        <f t="shared" si="65"/>
        <v>45832</v>
      </c>
      <c r="B4196" s="362">
        <v>16</v>
      </c>
      <c r="C4196" s="363">
        <v>76.465357579081598</v>
      </c>
      <c r="D4196" s="363">
        <v>0</v>
      </c>
      <c r="E4196" s="363">
        <v>474.81375423446002</v>
      </c>
      <c r="F4196" s="363">
        <v>0</v>
      </c>
      <c r="G4196" s="363">
        <v>0</v>
      </c>
      <c r="H4196" s="363">
        <v>0</v>
      </c>
      <c r="I4196" s="363">
        <v>2100.1815690924905</v>
      </c>
      <c r="J4196" s="363">
        <v>0</v>
      </c>
      <c r="K4196" s="363">
        <v>0</v>
      </c>
    </row>
    <row r="4197" spans="1:11">
      <c r="A4197" s="361">
        <f t="shared" si="65"/>
        <v>45832</v>
      </c>
      <c r="B4197" s="362">
        <v>17</v>
      </c>
      <c r="C4197" s="363">
        <v>76.548686783194398</v>
      </c>
      <c r="D4197" s="363">
        <v>0</v>
      </c>
      <c r="E4197" s="363">
        <v>516.32418544157406</v>
      </c>
      <c r="F4197" s="363">
        <v>0</v>
      </c>
      <c r="G4197" s="363">
        <v>0</v>
      </c>
      <c r="H4197" s="363">
        <v>0</v>
      </c>
      <c r="I4197" s="363">
        <v>1651.1807849711802</v>
      </c>
      <c r="J4197" s="363">
        <v>0</v>
      </c>
      <c r="K4197" s="363">
        <v>0</v>
      </c>
    </row>
    <row r="4198" spans="1:11">
      <c r="A4198" s="361">
        <f t="shared" si="65"/>
        <v>45832</v>
      </c>
      <c r="B4198" s="362">
        <v>18</v>
      </c>
      <c r="C4198" s="363">
        <v>0</v>
      </c>
      <c r="D4198" s="363">
        <v>0</v>
      </c>
      <c r="E4198" s="363">
        <v>518.09037866585209</v>
      </c>
      <c r="F4198" s="363">
        <v>0</v>
      </c>
      <c r="G4198" s="363">
        <v>0</v>
      </c>
      <c r="H4198" s="363">
        <v>0</v>
      </c>
      <c r="I4198" s="363">
        <v>1692.4936739586601</v>
      </c>
      <c r="J4198" s="363">
        <v>0</v>
      </c>
      <c r="K4198" s="363">
        <v>0</v>
      </c>
    </row>
    <row r="4199" spans="1:11">
      <c r="A4199" s="361">
        <f t="shared" si="65"/>
        <v>45832</v>
      </c>
      <c r="B4199" s="362">
        <v>19</v>
      </c>
      <c r="C4199" s="363">
        <v>0</v>
      </c>
      <c r="D4199" s="363">
        <v>0</v>
      </c>
      <c r="E4199" s="363">
        <v>232.360452736876</v>
      </c>
      <c r="F4199" s="363">
        <v>0</v>
      </c>
      <c r="G4199" s="363">
        <v>0</v>
      </c>
      <c r="H4199" s="363">
        <v>0</v>
      </c>
      <c r="I4199" s="363">
        <v>28.9416124667285</v>
      </c>
      <c r="J4199" s="363">
        <v>0</v>
      </c>
      <c r="K4199" s="363">
        <v>0</v>
      </c>
    </row>
    <row r="4200" spans="1:11">
      <c r="A4200" s="361">
        <f t="shared" si="65"/>
        <v>45832</v>
      </c>
      <c r="B4200" s="362">
        <v>20</v>
      </c>
      <c r="C4200" s="363">
        <v>0</v>
      </c>
      <c r="D4200" s="363">
        <v>0</v>
      </c>
      <c r="E4200" s="363">
        <v>110.82699706357101</v>
      </c>
      <c r="F4200" s="363">
        <v>62.760899999999999</v>
      </c>
      <c r="G4200" s="363">
        <v>0</v>
      </c>
      <c r="H4200" s="363">
        <v>0</v>
      </c>
      <c r="I4200" s="363">
        <v>55.152509995210096</v>
      </c>
      <c r="J4200" s="363">
        <v>0</v>
      </c>
      <c r="K4200" s="363">
        <v>0</v>
      </c>
    </row>
    <row r="4201" spans="1:11">
      <c r="A4201" s="361">
        <f t="shared" si="65"/>
        <v>45832</v>
      </c>
      <c r="B4201" s="362">
        <v>21</v>
      </c>
      <c r="C4201" s="363">
        <v>641.91450338543302</v>
      </c>
      <c r="D4201" s="363">
        <v>0</v>
      </c>
      <c r="E4201" s="363">
        <v>0</v>
      </c>
      <c r="F4201" s="363">
        <v>0</v>
      </c>
      <c r="G4201" s="363">
        <v>0</v>
      </c>
      <c r="H4201" s="363">
        <v>0</v>
      </c>
      <c r="I4201" s="363">
        <v>1461.9069140743902</v>
      </c>
      <c r="J4201" s="363">
        <v>0</v>
      </c>
      <c r="K4201" s="363">
        <v>0</v>
      </c>
    </row>
    <row r="4202" spans="1:11">
      <c r="A4202" s="361">
        <f t="shared" si="65"/>
        <v>45832</v>
      </c>
      <c r="B4202" s="362">
        <v>22</v>
      </c>
      <c r="C4202" s="363">
        <v>521.16111620124605</v>
      </c>
      <c r="D4202" s="363">
        <v>0</v>
      </c>
      <c r="E4202" s="363">
        <v>0</v>
      </c>
      <c r="F4202" s="363">
        <v>0</v>
      </c>
      <c r="G4202" s="363">
        <v>0</v>
      </c>
      <c r="H4202" s="363">
        <v>0</v>
      </c>
      <c r="I4202" s="363">
        <v>1589.5391124381704</v>
      </c>
      <c r="J4202" s="363">
        <v>0</v>
      </c>
      <c r="K4202" s="363">
        <v>0</v>
      </c>
    </row>
    <row r="4203" spans="1:11">
      <c r="A4203" s="361">
        <f t="shared" si="65"/>
        <v>45832</v>
      </c>
      <c r="B4203" s="362">
        <v>23</v>
      </c>
      <c r="C4203" s="363">
        <v>220.46153874502701</v>
      </c>
      <c r="D4203" s="363">
        <v>0</v>
      </c>
      <c r="E4203" s="363">
        <v>0</v>
      </c>
      <c r="F4203" s="363">
        <v>0</v>
      </c>
      <c r="G4203" s="363">
        <v>0</v>
      </c>
      <c r="H4203" s="363">
        <v>0</v>
      </c>
      <c r="I4203" s="363">
        <v>624.99112393075006</v>
      </c>
      <c r="J4203" s="363">
        <v>0</v>
      </c>
      <c r="K4203" s="363">
        <v>0</v>
      </c>
    </row>
    <row r="4204" spans="1:11">
      <c r="A4204" s="361">
        <f t="shared" si="65"/>
        <v>45833</v>
      </c>
      <c r="B4204" s="362">
        <v>0</v>
      </c>
      <c r="C4204" s="363">
        <v>223.23056430965499</v>
      </c>
      <c r="D4204" s="363">
        <v>0</v>
      </c>
      <c r="E4204" s="363">
        <v>0</v>
      </c>
      <c r="F4204" s="363">
        <v>0</v>
      </c>
      <c r="G4204" s="363">
        <v>0</v>
      </c>
      <c r="H4204" s="363">
        <v>0</v>
      </c>
      <c r="I4204" s="363">
        <v>1043.8164624478802</v>
      </c>
      <c r="J4204" s="363">
        <v>0</v>
      </c>
      <c r="K4204" s="363">
        <v>0</v>
      </c>
    </row>
    <row r="4205" spans="1:11">
      <c r="A4205" s="361">
        <f t="shared" si="65"/>
        <v>45833</v>
      </c>
      <c r="B4205" s="362">
        <v>1</v>
      </c>
      <c r="C4205" s="363">
        <v>223.84396644741003</v>
      </c>
      <c r="D4205" s="363">
        <v>0</v>
      </c>
      <c r="E4205" s="363">
        <v>0</v>
      </c>
      <c r="F4205" s="363">
        <v>0</v>
      </c>
      <c r="G4205" s="363">
        <v>0</v>
      </c>
      <c r="H4205" s="363">
        <v>0</v>
      </c>
      <c r="I4205" s="363">
        <v>840.82274108736601</v>
      </c>
      <c r="J4205" s="363">
        <v>0</v>
      </c>
      <c r="K4205" s="363">
        <v>0</v>
      </c>
    </row>
    <row r="4206" spans="1:11">
      <c r="A4206" s="361">
        <f t="shared" si="65"/>
        <v>45833</v>
      </c>
      <c r="B4206" s="362">
        <v>2</v>
      </c>
      <c r="C4206" s="363">
        <v>2571.6697954708898</v>
      </c>
      <c r="D4206" s="363">
        <v>0</v>
      </c>
      <c r="E4206" s="363">
        <v>0</v>
      </c>
      <c r="F4206" s="363">
        <v>0</v>
      </c>
      <c r="G4206" s="363">
        <v>0</v>
      </c>
      <c r="H4206" s="363">
        <v>0</v>
      </c>
      <c r="I4206" s="363">
        <v>1355.2075618564199</v>
      </c>
      <c r="J4206" s="363">
        <v>0</v>
      </c>
      <c r="K4206" s="363">
        <v>216.87185881622102</v>
      </c>
    </row>
    <row r="4207" spans="1:11">
      <c r="A4207" s="361">
        <f t="shared" si="65"/>
        <v>45833</v>
      </c>
      <c r="B4207" s="362">
        <v>3</v>
      </c>
      <c r="C4207" s="363">
        <v>2381.3971591397403</v>
      </c>
      <c r="D4207" s="363">
        <v>0</v>
      </c>
      <c r="E4207" s="363">
        <v>0</v>
      </c>
      <c r="F4207" s="363">
        <v>0</v>
      </c>
      <c r="G4207" s="363">
        <v>0</v>
      </c>
      <c r="H4207" s="363">
        <v>0</v>
      </c>
      <c r="I4207" s="363">
        <v>1749.5543649572101</v>
      </c>
      <c r="J4207" s="363">
        <v>0</v>
      </c>
      <c r="K4207" s="363">
        <v>217.01011330176502</v>
      </c>
    </row>
    <row r="4208" spans="1:11">
      <c r="A4208" s="361">
        <f t="shared" si="65"/>
        <v>45833</v>
      </c>
      <c r="B4208" s="362">
        <v>4</v>
      </c>
      <c r="C4208" s="363">
        <v>2430.0129831122704</v>
      </c>
      <c r="D4208" s="363">
        <v>0</v>
      </c>
      <c r="E4208" s="363">
        <v>0</v>
      </c>
      <c r="F4208" s="363">
        <v>0</v>
      </c>
      <c r="G4208" s="363">
        <v>0</v>
      </c>
      <c r="H4208" s="363">
        <v>0</v>
      </c>
      <c r="I4208" s="363">
        <v>1241.15614259581</v>
      </c>
      <c r="J4208" s="363">
        <v>0</v>
      </c>
      <c r="K4208" s="363">
        <v>230.09449205039502</v>
      </c>
    </row>
    <row r="4209" spans="1:11">
      <c r="A4209" s="361">
        <f t="shared" si="65"/>
        <v>45833</v>
      </c>
      <c r="B4209" s="362">
        <v>5</v>
      </c>
      <c r="C4209" s="363">
        <v>223.97114641817001</v>
      </c>
      <c r="D4209" s="363">
        <v>0</v>
      </c>
      <c r="E4209" s="363">
        <v>0</v>
      </c>
      <c r="F4209" s="363">
        <v>0</v>
      </c>
      <c r="G4209" s="363">
        <v>0</v>
      </c>
      <c r="H4209" s="363">
        <v>0</v>
      </c>
      <c r="I4209" s="363">
        <v>930.17331276907009</v>
      </c>
      <c r="J4209" s="363">
        <v>0</v>
      </c>
      <c r="K4209" s="363">
        <v>0</v>
      </c>
    </row>
    <row r="4210" spans="1:11">
      <c r="A4210" s="361">
        <f t="shared" si="65"/>
        <v>45833</v>
      </c>
      <c r="B4210" s="362">
        <v>6</v>
      </c>
      <c r="C4210" s="363">
        <v>1131.1781896597702</v>
      </c>
      <c r="D4210" s="363">
        <v>0</v>
      </c>
      <c r="E4210" s="363">
        <v>0</v>
      </c>
      <c r="F4210" s="363">
        <v>0</v>
      </c>
      <c r="G4210" s="363">
        <v>0</v>
      </c>
      <c r="H4210" s="363">
        <v>0</v>
      </c>
      <c r="I4210" s="363">
        <v>1492.2160613276101</v>
      </c>
      <c r="J4210" s="363">
        <v>0</v>
      </c>
      <c r="K4210" s="363">
        <v>0</v>
      </c>
    </row>
    <row r="4211" spans="1:11">
      <c r="A4211" s="361">
        <f t="shared" si="65"/>
        <v>45833</v>
      </c>
      <c r="B4211" s="362">
        <v>7</v>
      </c>
      <c r="C4211" s="363">
        <v>542.42043597004397</v>
      </c>
      <c r="D4211" s="363">
        <v>0</v>
      </c>
      <c r="E4211" s="363">
        <v>0</v>
      </c>
      <c r="F4211" s="363">
        <v>0</v>
      </c>
      <c r="G4211" s="363">
        <v>0</v>
      </c>
      <c r="H4211" s="363">
        <v>0</v>
      </c>
      <c r="I4211" s="363">
        <v>2047.5667548846102</v>
      </c>
      <c r="J4211" s="363">
        <v>0</v>
      </c>
      <c r="K4211" s="363">
        <v>0</v>
      </c>
    </row>
    <row r="4212" spans="1:11">
      <c r="A4212" s="361">
        <f t="shared" si="65"/>
        <v>45833</v>
      </c>
      <c r="B4212" s="362">
        <v>8</v>
      </c>
      <c r="C4212" s="363">
        <v>561.18073171829406</v>
      </c>
      <c r="D4212" s="363">
        <v>0</v>
      </c>
      <c r="E4212" s="363">
        <v>158.51652024509102</v>
      </c>
      <c r="F4212" s="363">
        <v>0</v>
      </c>
      <c r="G4212" s="363">
        <v>0</v>
      </c>
      <c r="H4212" s="363">
        <v>0</v>
      </c>
      <c r="I4212" s="363">
        <v>4093.2047355306704</v>
      </c>
      <c r="J4212" s="363">
        <v>0</v>
      </c>
      <c r="K4212" s="363">
        <v>0</v>
      </c>
    </row>
    <row r="4213" spans="1:11">
      <c r="A4213" s="361">
        <f t="shared" si="65"/>
        <v>45833</v>
      </c>
      <c r="B4213" s="362">
        <v>9</v>
      </c>
      <c r="C4213" s="363">
        <v>562.61995907433504</v>
      </c>
      <c r="D4213" s="363">
        <v>0</v>
      </c>
      <c r="E4213" s="363">
        <v>873.91024046446205</v>
      </c>
      <c r="F4213" s="363">
        <v>0</v>
      </c>
      <c r="G4213" s="363">
        <v>0</v>
      </c>
      <c r="H4213" s="363">
        <v>0</v>
      </c>
      <c r="I4213" s="363">
        <v>2515.1777849611703</v>
      </c>
      <c r="J4213" s="363">
        <v>0</v>
      </c>
      <c r="K4213" s="363">
        <v>0</v>
      </c>
    </row>
    <row r="4214" spans="1:11">
      <c r="A4214" s="361">
        <f t="shared" si="65"/>
        <v>45833</v>
      </c>
      <c r="B4214" s="362">
        <v>10</v>
      </c>
      <c r="C4214" s="363">
        <v>563.22632273403406</v>
      </c>
      <c r="D4214" s="363">
        <v>0</v>
      </c>
      <c r="E4214" s="363">
        <v>874.56431627845598</v>
      </c>
      <c r="F4214" s="363">
        <v>0</v>
      </c>
      <c r="G4214" s="363">
        <v>0</v>
      </c>
      <c r="H4214" s="363">
        <v>0</v>
      </c>
      <c r="I4214" s="363">
        <v>1831.97285223155</v>
      </c>
      <c r="J4214" s="363">
        <v>0</v>
      </c>
      <c r="K4214" s="363">
        <v>0</v>
      </c>
    </row>
    <row r="4215" spans="1:11">
      <c r="A4215" s="361">
        <f t="shared" si="65"/>
        <v>45833</v>
      </c>
      <c r="B4215" s="362">
        <v>11</v>
      </c>
      <c r="C4215" s="363">
        <v>564.571942682383</v>
      </c>
      <c r="D4215" s="363">
        <v>0</v>
      </c>
      <c r="E4215" s="363">
        <v>1028.67013918871</v>
      </c>
      <c r="F4215" s="363">
        <v>0</v>
      </c>
      <c r="G4215" s="363">
        <v>0</v>
      </c>
      <c r="H4215" s="363">
        <v>0</v>
      </c>
      <c r="I4215" s="363">
        <v>2042.9634266427499</v>
      </c>
      <c r="J4215" s="363">
        <v>0</v>
      </c>
      <c r="K4215" s="363">
        <v>0</v>
      </c>
    </row>
    <row r="4216" spans="1:11">
      <c r="A4216" s="361">
        <f t="shared" si="65"/>
        <v>45833</v>
      </c>
      <c r="B4216" s="362">
        <v>12</v>
      </c>
      <c r="C4216" s="363">
        <v>564.16453447905496</v>
      </c>
      <c r="D4216" s="363">
        <v>0</v>
      </c>
      <c r="E4216" s="363">
        <v>869.02670146042101</v>
      </c>
      <c r="F4216" s="363">
        <v>0</v>
      </c>
      <c r="G4216" s="363">
        <v>0</v>
      </c>
      <c r="H4216" s="363">
        <v>0</v>
      </c>
      <c r="I4216" s="363">
        <v>2219.0972919005903</v>
      </c>
      <c r="J4216" s="363">
        <v>0</v>
      </c>
      <c r="K4216" s="363">
        <v>0</v>
      </c>
    </row>
    <row r="4217" spans="1:11">
      <c r="A4217" s="361">
        <f t="shared" si="65"/>
        <v>45833</v>
      </c>
      <c r="B4217" s="362">
        <v>13</v>
      </c>
      <c r="C4217" s="363">
        <v>559.06240218455605</v>
      </c>
      <c r="D4217" s="363">
        <v>0</v>
      </c>
      <c r="E4217" s="363">
        <v>869.46875018225899</v>
      </c>
      <c r="F4217" s="363">
        <v>0</v>
      </c>
      <c r="G4217" s="363">
        <v>0</v>
      </c>
      <c r="H4217" s="363">
        <v>0</v>
      </c>
      <c r="I4217" s="363">
        <v>2712.0732165919803</v>
      </c>
      <c r="J4217" s="363">
        <v>0</v>
      </c>
      <c r="K4217" s="363">
        <v>0</v>
      </c>
    </row>
    <row r="4218" spans="1:11">
      <c r="A4218" s="361">
        <f t="shared" si="65"/>
        <v>45833</v>
      </c>
      <c r="B4218" s="362">
        <v>14</v>
      </c>
      <c r="C4218" s="363">
        <v>575.45130859032201</v>
      </c>
      <c r="D4218" s="363">
        <v>0</v>
      </c>
      <c r="E4218" s="363">
        <v>870.56654331164805</v>
      </c>
      <c r="F4218" s="363">
        <v>0</v>
      </c>
      <c r="G4218" s="363">
        <v>0</v>
      </c>
      <c r="H4218" s="363">
        <v>0</v>
      </c>
      <c r="I4218" s="363">
        <v>3697.0048657564698</v>
      </c>
      <c r="J4218" s="363">
        <v>0</v>
      </c>
      <c r="K4218" s="363">
        <v>0</v>
      </c>
    </row>
    <row r="4219" spans="1:11">
      <c r="A4219" s="361">
        <f t="shared" si="65"/>
        <v>45833</v>
      </c>
      <c r="B4219" s="362">
        <v>15</v>
      </c>
      <c r="C4219" s="363">
        <v>0</v>
      </c>
      <c r="D4219" s="363">
        <v>0</v>
      </c>
      <c r="E4219" s="363">
        <v>764.507251079978</v>
      </c>
      <c r="F4219" s="363">
        <v>0</v>
      </c>
      <c r="G4219" s="363">
        <v>0</v>
      </c>
      <c r="H4219" s="363">
        <v>0</v>
      </c>
      <c r="I4219" s="363">
        <v>2714.7369568828003</v>
      </c>
      <c r="J4219" s="363">
        <v>0</v>
      </c>
      <c r="K4219" s="363">
        <v>0</v>
      </c>
    </row>
    <row r="4220" spans="1:11">
      <c r="A4220" s="361">
        <f t="shared" si="65"/>
        <v>45833</v>
      </c>
      <c r="B4220" s="362">
        <v>16</v>
      </c>
      <c r="C4220" s="363">
        <v>0</v>
      </c>
      <c r="D4220" s="363">
        <v>0</v>
      </c>
      <c r="E4220" s="363">
        <v>766.80456655854402</v>
      </c>
      <c r="F4220" s="363">
        <v>0</v>
      </c>
      <c r="G4220" s="363">
        <v>0</v>
      </c>
      <c r="H4220" s="363">
        <v>0</v>
      </c>
      <c r="I4220" s="363">
        <v>1869.5467467240501</v>
      </c>
      <c r="J4220" s="363">
        <v>0</v>
      </c>
      <c r="K4220" s="363">
        <v>0</v>
      </c>
    </row>
    <row r="4221" spans="1:11">
      <c r="A4221" s="361">
        <f t="shared" si="65"/>
        <v>45833</v>
      </c>
      <c r="B4221" s="362">
        <v>17</v>
      </c>
      <c r="C4221" s="363">
        <v>0</v>
      </c>
      <c r="D4221" s="363">
        <v>0</v>
      </c>
      <c r="E4221" s="363">
        <v>746.90903140304101</v>
      </c>
      <c r="F4221" s="363">
        <v>0</v>
      </c>
      <c r="G4221" s="363">
        <v>0</v>
      </c>
      <c r="H4221" s="363">
        <v>0</v>
      </c>
      <c r="I4221" s="363">
        <v>1403.0356521391902</v>
      </c>
      <c r="J4221" s="363">
        <v>0</v>
      </c>
      <c r="K4221" s="363">
        <v>0</v>
      </c>
    </row>
    <row r="4222" spans="1:11">
      <c r="A4222" s="361">
        <f t="shared" si="65"/>
        <v>45833</v>
      </c>
      <c r="B4222" s="362">
        <v>18</v>
      </c>
      <c r="C4222" s="363">
        <v>0</v>
      </c>
      <c r="D4222" s="363">
        <v>0</v>
      </c>
      <c r="E4222" s="363">
        <v>338.37739176535302</v>
      </c>
      <c r="F4222" s="363">
        <v>253.09390000000002</v>
      </c>
      <c r="G4222" s="363">
        <v>0</v>
      </c>
      <c r="H4222" s="363">
        <v>0</v>
      </c>
      <c r="I4222" s="363">
        <v>1707.6660944638802</v>
      </c>
      <c r="J4222" s="363">
        <v>0</v>
      </c>
      <c r="K4222" s="363">
        <v>0</v>
      </c>
    </row>
    <row r="4223" spans="1:11">
      <c r="A4223" s="361">
        <f t="shared" si="65"/>
        <v>45833</v>
      </c>
      <c r="B4223" s="362">
        <v>19</v>
      </c>
      <c r="C4223" s="363">
        <v>0</v>
      </c>
      <c r="D4223" s="363">
        <v>0</v>
      </c>
      <c r="E4223" s="363">
        <v>0</v>
      </c>
      <c r="F4223" s="363">
        <v>0</v>
      </c>
      <c r="G4223" s="363">
        <v>0</v>
      </c>
      <c r="H4223" s="363">
        <v>0</v>
      </c>
      <c r="I4223" s="363">
        <v>45.309677262567703</v>
      </c>
      <c r="J4223" s="363">
        <v>0</v>
      </c>
      <c r="K4223" s="363">
        <v>0</v>
      </c>
    </row>
    <row r="4224" spans="1:11">
      <c r="A4224" s="361">
        <f t="shared" si="65"/>
        <v>45833</v>
      </c>
      <c r="B4224" s="362">
        <v>20</v>
      </c>
      <c r="C4224" s="363">
        <v>0</v>
      </c>
      <c r="D4224" s="363">
        <v>0</v>
      </c>
      <c r="E4224" s="363">
        <v>0</v>
      </c>
      <c r="F4224" s="363">
        <v>0</v>
      </c>
      <c r="G4224" s="363">
        <v>0</v>
      </c>
      <c r="H4224" s="363">
        <v>0</v>
      </c>
      <c r="I4224" s="363">
        <v>45.031246065265293</v>
      </c>
      <c r="J4224" s="363">
        <v>0</v>
      </c>
      <c r="K4224" s="363">
        <v>0</v>
      </c>
    </row>
    <row r="4225" spans="1:11">
      <c r="A4225" s="361">
        <f t="shared" si="65"/>
        <v>45833</v>
      </c>
      <c r="B4225" s="362">
        <v>21</v>
      </c>
      <c r="C4225" s="363">
        <v>0</v>
      </c>
      <c r="D4225" s="363">
        <v>0</v>
      </c>
      <c r="E4225" s="363">
        <v>0</v>
      </c>
      <c r="F4225" s="363">
        <v>0</v>
      </c>
      <c r="G4225" s="363">
        <v>0</v>
      </c>
      <c r="H4225" s="363">
        <v>0</v>
      </c>
      <c r="I4225" s="363">
        <v>18.484337109072801</v>
      </c>
      <c r="J4225" s="363">
        <v>0</v>
      </c>
      <c r="K4225" s="363">
        <v>0</v>
      </c>
    </row>
    <row r="4226" spans="1:11">
      <c r="A4226" s="361">
        <f t="shared" si="65"/>
        <v>45833</v>
      </c>
      <c r="B4226" s="362">
        <v>22</v>
      </c>
      <c r="C4226" s="363">
        <v>605.61763752358308</v>
      </c>
      <c r="D4226" s="363">
        <v>0</v>
      </c>
      <c r="E4226" s="363">
        <v>0</v>
      </c>
      <c r="F4226" s="363">
        <v>0</v>
      </c>
      <c r="G4226" s="363">
        <v>0</v>
      </c>
      <c r="H4226" s="363">
        <v>0</v>
      </c>
      <c r="I4226" s="363">
        <v>979.10815197767204</v>
      </c>
      <c r="J4226" s="363">
        <v>0</v>
      </c>
      <c r="K4226" s="363">
        <v>0</v>
      </c>
    </row>
    <row r="4227" spans="1:11">
      <c r="A4227" s="361">
        <f t="shared" si="65"/>
        <v>45833</v>
      </c>
      <c r="B4227" s="362">
        <v>23</v>
      </c>
      <c r="C4227" s="363">
        <v>515.25284042923397</v>
      </c>
      <c r="D4227" s="363">
        <v>0</v>
      </c>
      <c r="E4227" s="363">
        <v>0</v>
      </c>
      <c r="F4227" s="363">
        <v>0</v>
      </c>
      <c r="G4227" s="363">
        <v>0</v>
      </c>
      <c r="H4227" s="363">
        <v>0</v>
      </c>
      <c r="I4227" s="363">
        <v>0</v>
      </c>
      <c r="J4227" s="363">
        <v>0</v>
      </c>
      <c r="K4227" s="363">
        <v>0</v>
      </c>
    </row>
    <row r="4228" spans="1:11">
      <c r="A4228" s="361">
        <f t="shared" si="65"/>
        <v>45834</v>
      </c>
      <c r="B4228" s="362">
        <v>0</v>
      </c>
      <c r="C4228" s="363">
        <v>2662.8637892684105</v>
      </c>
      <c r="D4228" s="363">
        <v>0</v>
      </c>
      <c r="E4228" s="363">
        <v>0</v>
      </c>
      <c r="F4228" s="363">
        <v>0</v>
      </c>
      <c r="G4228" s="363">
        <v>0</v>
      </c>
      <c r="H4228" s="363">
        <v>0</v>
      </c>
      <c r="I4228" s="363">
        <v>1858.2580477525601</v>
      </c>
      <c r="J4228" s="363">
        <v>0</v>
      </c>
      <c r="K4228" s="363">
        <v>217.927410337243</v>
      </c>
    </row>
    <row r="4229" spans="1:11">
      <c r="A4229" s="361">
        <f t="shared" ref="A4229:A4292" si="66">IF(B4229=0,A4228+1,A4228)</f>
        <v>45834</v>
      </c>
      <c r="B4229" s="362">
        <v>1</v>
      </c>
      <c r="C4229" s="363">
        <v>3209.5653376615601</v>
      </c>
      <c r="D4229" s="363">
        <v>0</v>
      </c>
      <c r="E4229" s="363">
        <v>0</v>
      </c>
      <c r="F4229" s="363">
        <v>0</v>
      </c>
      <c r="G4229" s="363">
        <v>0</v>
      </c>
      <c r="H4229" s="363">
        <v>0</v>
      </c>
      <c r="I4229" s="363">
        <v>3642.1890028555204</v>
      </c>
      <c r="J4229" s="363">
        <v>0</v>
      </c>
      <c r="K4229" s="363">
        <v>0</v>
      </c>
    </row>
    <row r="4230" spans="1:11">
      <c r="A4230" s="361">
        <f t="shared" si="66"/>
        <v>45834</v>
      </c>
      <c r="B4230" s="362">
        <v>2</v>
      </c>
      <c r="C4230" s="363">
        <v>2991.0376630467204</v>
      </c>
      <c r="D4230" s="363">
        <v>0</v>
      </c>
      <c r="E4230" s="363">
        <v>0</v>
      </c>
      <c r="F4230" s="363">
        <v>0</v>
      </c>
      <c r="G4230" s="363">
        <v>0</v>
      </c>
      <c r="H4230" s="363">
        <v>0</v>
      </c>
      <c r="I4230" s="363">
        <v>4484.9039396343205</v>
      </c>
      <c r="J4230" s="363">
        <v>0</v>
      </c>
      <c r="K4230" s="363">
        <v>0</v>
      </c>
    </row>
    <row r="4231" spans="1:11">
      <c r="A4231" s="361">
        <f t="shared" si="66"/>
        <v>45834</v>
      </c>
      <c r="B4231" s="362">
        <v>3</v>
      </c>
      <c r="C4231" s="363">
        <v>2817.93145306216</v>
      </c>
      <c r="D4231" s="363">
        <v>0</v>
      </c>
      <c r="E4231" s="363">
        <v>0</v>
      </c>
      <c r="F4231" s="363">
        <v>0</v>
      </c>
      <c r="G4231" s="363">
        <v>0</v>
      </c>
      <c r="H4231" s="363">
        <v>0</v>
      </c>
      <c r="I4231" s="363">
        <v>4383.1511027512397</v>
      </c>
      <c r="J4231" s="363">
        <v>0</v>
      </c>
      <c r="K4231" s="363">
        <v>0</v>
      </c>
    </row>
    <row r="4232" spans="1:11">
      <c r="A4232" s="361">
        <f t="shared" si="66"/>
        <v>45834</v>
      </c>
      <c r="B4232" s="362">
        <v>4</v>
      </c>
      <c r="C4232" s="363">
        <v>253.64653638793001</v>
      </c>
      <c r="D4232" s="363">
        <v>0</v>
      </c>
      <c r="E4232" s="363">
        <v>0</v>
      </c>
      <c r="F4232" s="363">
        <v>0</v>
      </c>
      <c r="G4232" s="363">
        <v>0</v>
      </c>
      <c r="H4232" s="363">
        <v>0</v>
      </c>
      <c r="I4232" s="363">
        <v>3047.22156223506</v>
      </c>
      <c r="J4232" s="363">
        <v>0</v>
      </c>
      <c r="K4232" s="363">
        <v>0</v>
      </c>
    </row>
    <row r="4233" spans="1:11">
      <c r="A4233" s="361">
        <f t="shared" si="66"/>
        <v>45834</v>
      </c>
      <c r="B4233" s="362">
        <v>5</v>
      </c>
      <c r="C4233" s="363">
        <v>253.72617655252799</v>
      </c>
      <c r="D4233" s="363">
        <v>0</v>
      </c>
      <c r="E4233" s="363">
        <v>0</v>
      </c>
      <c r="F4233" s="363">
        <v>0</v>
      </c>
      <c r="G4233" s="363">
        <v>0</v>
      </c>
      <c r="H4233" s="363">
        <v>0</v>
      </c>
      <c r="I4233" s="363">
        <v>2154.4427359157803</v>
      </c>
      <c r="J4233" s="363">
        <v>0</v>
      </c>
      <c r="K4233" s="363">
        <v>0</v>
      </c>
    </row>
    <row r="4234" spans="1:11">
      <c r="A4234" s="361">
        <f t="shared" si="66"/>
        <v>45834</v>
      </c>
      <c r="B4234" s="362">
        <v>6</v>
      </c>
      <c r="C4234" s="363">
        <v>1941.3682642185599</v>
      </c>
      <c r="D4234" s="363">
        <v>0</v>
      </c>
      <c r="E4234" s="363">
        <v>0</v>
      </c>
      <c r="F4234" s="363">
        <v>0</v>
      </c>
      <c r="G4234" s="363">
        <v>0</v>
      </c>
      <c r="H4234" s="363">
        <v>0</v>
      </c>
      <c r="I4234" s="363">
        <v>1913.0876409743</v>
      </c>
      <c r="J4234" s="363">
        <v>0</v>
      </c>
      <c r="K4234" s="363">
        <v>0</v>
      </c>
    </row>
    <row r="4235" spans="1:11">
      <c r="A4235" s="361">
        <f t="shared" si="66"/>
        <v>45834</v>
      </c>
      <c r="B4235" s="362">
        <v>7</v>
      </c>
      <c r="C4235" s="363">
        <v>1949.8445345120501</v>
      </c>
      <c r="D4235" s="363">
        <v>0</v>
      </c>
      <c r="E4235" s="363">
        <v>0</v>
      </c>
      <c r="F4235" s="363">
        <v>0</v>
      </c>
      <c r="G4235" s="363">
        <v>0</v>
      </c>
      <c r="H4235" s="363">
        <v>0</v>
      </c>
      <c r="I4235" s="363">
        <v>2563.3879990238602</v>
      </c>
      <c r="J4235" s="363">
        <v>0</v>
      </c>
      <c r="K4235" s="363">
        <v>0</v>
      </c>
    </row>
    <row r="4236" spans="1:11">
      <c r="A4236" s="361">
        <f t="shared" si="66"/>
        <v>45834</v>
      </c>
      <c r="B4236" s="362">
        <v>8</v>
      </c>
      <c r="C4236" s="363">
        <v>1789.2184994909799</v>
      </c>
      <c r="D4236" s="363">
        <v>0</v>
      </c>
      <c r="E4236" s="363">
        <v>0</v>
      </c>
      <c r="F4236" s="363">
        <v>0</v>
      </c>
      <c r="G4236" s="363">
        <v>0</v>
      </c>
      <c r="H4236" s="363">
        <v>0</v>
      </c>
      <c r="I4236" s="363">
        <v>2649.8483981201503</v>
      </c>
      <c r="J4236" s="363">
        <v>0</v>
      </c>
      <c r="K4236" s="363">
        <v>0</v>
      </c>
    </row>
    <row r="4237" spans="1:11">
      <c r="A4237" s="361">
        <f t="shared" si="66"/>
        <v>45834</v>
      </c>
      <c r="B4237" s="362">
        <v>9</v>
      </c>
      <c r="C4237" s="363">
        <v>1692.42651096642</v>
      </c>
      <c r="D4237" s="363">
        <v>0</v>
      </c>
      <c r="E4237" s="363">
        <v>0</v>
      </c>
      <c r="F4237" s="363">
        <v>0</v>
      </c>
      <c r="G4237" s="363">
        <v>0</v>
      </c>
      <c r="H4237" s="363">
        <v>0</v>
      </c>
      <c r="I4237" s="363">
        <v>2913.8110641755802</v>
      </c>
      <c r="J4237" s="363">
        <v>0</v>
      </c>
      <c r="K4237" s="363">
        <v>0</v>
      </c>
    </row>
    <row r="4238" spans="1:11">
      <c r="A4238" s="361">
        <f t="shared" si="66"/>
        <v>45834</v>
      </c>
      <c r="B4238" s="362">
        <v>10</v>
      </c>
      <c r="C4238" s="363">
        <v>1618.4677548316602</v>
      </c>
      <c r="D4238" s="363">
        <v>0</v>
      </c>
      <c r="E4238" s="363">
        <v>0</v>
      </c>
      <c r="F4238" s="363">
        <v>0</v>
      </c>
      <c r="G4238" s="363">
        <v>0</v>
      </c>
      <c r="H4238" s="363">
        <v>0</v>
      </c>
      <c r="I4238" s="363">
        <v>3495.1484432869497</v>
      </c>
      <c r="J4238" s="363">
        <v>0</v>
      </c>
      <c r="K4238" s="363">
        <v>0</v>
      </c>
    </row>
    <row r="4239" spans="1:11">
      <c r="A4239" s="361">
        <f t="shared" si="66"/>
        <v>45834</v>
      </c>
      <c r="B4239" s="362">
        <v>11</v>
      </c>
      <c r="C4239" s="363">
        <v>265.71325633415904</v>
      </c>
      <c r="D4239" s="363">
        <v>0</v>
      </c>
      <c r="E4239" s="363">
        <v>55.029413329021295</v>
      </c>
      <c r="F4239" s="363">
        <v>0</v>
      </c>
      <c r="G4239" s="363">
        <v>0</v>
      </c>
      <c r="H4239" s="363">
        <v>0</v>
      </c>
      <c r="I4239" s="363">
        <v>2900.5522672312904</v>
      </c>
      <c r="J4239" s="363">
        <v>0</v>
      </c>
      <c r="K4239" s="363">
        <v>0</v>
      </c>
    </row>
    <row r="4240" spans="1:11">
      <c r="A4240" s="361">
        <f t="shared" si="66"/>
        <v>45834</v>
      </c>
      <c r="B4240" s="362">
        <v>12</v>
      </c>
      <c r="C4240" s="363">
        <v>266.32289333055405</v>
      </c>
      <c r="D4240" s="363">
        <v>0</v>
      </c>
      <c r="E4240" s="363">
        <v>452.40864347097505</v>
      </c>
      <c r="F4240" s="363">
        <v>0</v>
      </c>
      <c r="G4240" s="363">
        <v>0</v>
      </c>
      <c r="H4240" s="363">
        <v>0</v>
      </c>
      <c r="I4240" s="363">
        <v>1620.68893289989</v>
      </c>
      <c r="J4240" s="363">
        <v>0</v>
      </c>
      <c r="K4240" s="363">
        <v>0</v>
      </c>
    </row>
    <row r="4241" spans="1:11">
      <c r="A4241" s="361">
        <f t="shared" si="66"/>
        <v>45834</v>
      </c>
      <c r="B4241" s="362">
        <v>13</v>
      </c>
      <c r="C4241" s="363">
        <v>1086.1533240446299</v>
      </c>
      <c r="D4241" s="363">
        <v>0</v>
      </c>
      <c r="E4241" s="363">
        <v>511.12323802206799</v>
      </c>
      <c r="F4241" s="363">
        <v>0</v>
      </c>
      <c r="G4241" s="363">
        <v>0</v>
      </c>
      <c r="H4241" s="363">
        <v>0</v>
      </c>
      <c r="I4241" s="363">
        <v>2850.3542021708399</v>
      </c>
      <c r="J4241" s="363">
        <v>0</v>
      </c>
      <c r="K4241" s="363">
        <v>0</v>
      </c>
    </row>
    <row r="4242" spans="1:11">
      <c r="A4242" s="361">
        <f t="shared" si="66"/>
        <v>45834</v>
      </c>
      <c r="B4242" s="362">
        <v>14</v>
      </c>
      <c r="C4242" s="363">
        <v>1084.4512167917999</v>
      </c>
      <c r="D4242" s="363">
        <v>0</v>
      </c>
      <c r="E4242" s="363">
        <v>510.052966279977</v>
      </c>
      <c r="F4242" s="363">
        <v>0</v>
      </c>
      <c r="G4242" s="363">
        <v>0</v>
      </c>
      <c r="H4242" s="363">
        <v>0</v>
      </c>
      <c r="I4242" s="363">
        <v>4611.1758958613</v>
      </c>
      <c r="J4242" s="363">
        <v>0</v>
      </c>
      <c r="K4242" s="363">
        <v>0</v>
      </c>
    </row>
    <row r="4243" spans="1:11">
      <c r="A4243" s="361">
        <f t="shared" si="66"/>
        <v>45834</v>
      </c>
      <c r="B4243" s="362">
        <v>15</v>
      </c>
      <c r="C4243" s="363">
        <v>356.18287199972502</v>
      </c>
      <c r="D4243" s="363">
        <v>0</v>
      </c>
      <c r="E4243" s="363">
        <v>452.06216834503806</v>
      </c>
      <c r="F4243" s="363">
        <v>0</v>
      </c>
      <c r="G4243" s="363">
        <v>0</v>
      </c>
      <c r="H4243" s="363">
        <v>0</v>
      </c>
      <c r="I4243" s="363">
        <v>3340.79520103193</v>
      </c>
      <c r="J4243" s="363">
        <v>0</v>
      </c>
      <c r="K4243" s="363">
        <v>0</v>
      </c>
    </row>
    <row r="4244" spans="1:11">
      <c r="A4244" s="361">
        <f t="shared" si="66"/>
        <v>45834</v>
      </c>
      <c r="B4244" s="362">
        <v>16</v>
      </c>
      <c r="C4244" s="363">
        <v>0</v>
      </c>
      <c r="D4244" s="363">
        <v>0</v>
      </c>
      <c r="E4244" s="363">
        <v>167.88478849925201</v>
      </c>
      <c r="F4244" s="363">
        <v>0</v>
      </c>
      <c r="G4244" s="363">
        <v>0</v>
      </c>
      <c r="H4244" s="363">
        <v>0</v>
      </c>
      <c r="I4244" s="363">
        <v>1351.1222264195201</v>
      </c>
      <c r="J4244" s="363">
        <v>0</v>
      </c>
      <c r="K4244" s="363">
        <v>0</v>
      </c>
    </row>
    <row r="4245" spans="1:11">
      <c r="A4245" s="361">
        <f t="shared" si="66"/>
        <v>45834</v>
      </c>
      <c r="B4245" s="362">
        <v>17</v>
      </c>
      <c r="C4245" s="363">
        <v>186.73055528806699</v>
      </c>
      <c r="D4245" s="363">
        <v>0</v>
      </c>
      <c r="E4245" s="363">
        <v>0</v>
      </c>
      <c r="F4245" s="363">
        <v>0</v>
      </c>
      <c r="G4245" s="363">
        <v>0</v>
      </c>
      <c r="H4245" s="363">
        <v>0</v>
      </c>
      <c r="I4245" s="363">
        <v>1442.1398848127001</v>
      </c>
      <c r="J4245" s="363">
        <v>0</v>
      </c>
      <c r="K4245" s="363">
        <v>0</v>
      </c>
    </row>
    <row r="4246" spans="1:11">
      <c r="A4246" s="361">
        <f t="shared" si="66"/>
        <v>45834</v>
      </c>
      <c r="B4246" s="362">
        <v>18</v>
      </c>
      <c r="C4246" s="363">
        <v>0</v>
      </c>
      <c r="D4246" s="363">
        <v>0</v>
      </c>
      <c r="E4246" s="363">
        <v>0</v>
      </c>
      <c r="F4246" s="363">
        <v>0</v>
      </c>
      <c r="G4246" s="363">
        <v>0</v>
      </c>
      <c r="H4246" s="363">
        <v>0</v>
      </c>
      <c r="I4246" s="363">
        <v>1572.8454736039203</v>
      </c>
      <c r="J4246" s="363">
        <v>0</v>
      </c>
      <c r="K4246" s="363">
        <v>0</v>
      </c>
    </row>
    <row r="4247" spans="1:11">
      <c r="A4247" s="361">
        <f t="shared" si="66"/>
        <v>45834</v>
      </c>
      <c r="B4247" s="362">
        <v>19</v>
      </c>
      <c r="C4247" s="363">
        <v>421.04437826695101</v>
      </c>
      <c r="D4247" s="363">
        <v>0</v>
      </c>
      <c r="E4247" s="363">
        <v>0</v>
      </c>
      <c r="F4247" s="363">
        <v>0</v>
      </c>
      <c r="G4247" s="363">
        <v>0</v>
      </c>
      <c r="H4247" s="363">
        <v>0</v>
      </c>
      <c r="I4247" s="363">
        <v>1609.7236149738999</v>
      </c>
      <c r="J4247" s="363">
        <v>0</v>
      </c>
      <c r="K4247" s="363">
        <v>0</v>
      </c>
    </row>
    <row r="4248" spans="1:11">
      <c r="A4248" s="361">
        <f t="shared" si="66"/>
        <v>45834</v>
      </c>
      <c r="B4248" s="362">
        <v>20</v>
      </c>
      <c r="C4248" s="363">
        <v>530.19831689377497</v>
      </c>
      <c r="D4248" s="363">
        <v>0</v>
      </c>
      <c r="E4248" s="363">
        <v>0</v>
      </c>
      <c r="F4248" s="363">
        <v>0</v>
      </c>
      <c r="G4248" s="363">
        <v>0</v>
      </c>
      <c r="H4248" s="363">
        <v>0</v>
      </c>
      <c r="I4248" s="363">
        <v>1536.3319548780901</v>
      </c>
      <c r="J4248" s="363">
        <v>0</v>
      </c>
      <c r="K4248" s="363">
        <v>0</v>
      </c>
    </row>
    <row r="4249" spans="1:11">
      <c r="A4249" s="361">
        <f t="shared" si="66"/>
        <v>45834</v>
      </c>
      <c r="B4249" s="362">
        <v>21</v>
      </c>
      <c r="C4249" s="363">
        <v>2986.5164163012601</v>
      </c>
      <c r="D4249" s="363">
        <v>0</v>
      </c>
      <c r="E4249" s="363">
        <v>0</v>
      </c>
      <c r="F4249" s="363">
        <v>0</v>
      </c>
      <c r="G4249" s="363">
        <v>0</v>
      </c>
      <c r="H4249" s="363">
        <v>0</v>
      </c>
      <c r="I4249" s="363">
        <v>4040.0989630534104</v>
      </c>
      <c r="J4249" s="363">
        <v>0</v>
      </c>
      <c r="K4249" s="363">
        <v>0</v>
      </c>
    </row>
    <row r="4250" spans="1:11">
      <c r="A4250" s="361">
        <f t="shared" si="66"/>
        <v>45834</v>
      </c>
      <c r="B4250" s="362">
        <v>22</v>
      </c>
      <c r="C4250" s="363">
        <v>2855.5387074363803</v>
      </c>
      <c r="D4250" s="363">
        <v>0</v>
      </c>
      <c r="E4250" s="363">
        <v>0</v>
      </c>
      <c r="F4250" s="363">
        <v>0</v>
      </c>
      <c r="G4250" s="363">
        <v>0</v>
      </c>
      <c r="H4250" s="363">
        <v>0</v>
      </c>
      <c r="I4250" s="363">
        <v>2508.5638050394996</v>
      </c>
      <c r="J4250" s="363">
        <v>0</v>
      </c>
      <c r="K4250" s="363">
        <v>0</v>
      </c>
    </row>
    <row r="4251" spans="1:11">
      <c r="A4251" s="361">
        <f t="shared" si="66"/>
        <v>45834</v>
      </c>
      <c r="B4251" s="362">
        <v>23</v>
      </c>
      <c r="C4251" s="363">
        <v>2509.4222598671099</v>
      </c>
      <c r="D4251" s="363">
        <v>0</v>
      </c>
      <c r="E4251" s="363">
        <v>0</v>
      </c>
      <c r="F4251" s="363">
        <v>0</v>
      </c>
      <c r="G4251" s="363">
        <v>0</v>
      </c>
      <c r="H4251" s="363">
        <v>0</v>
      </c>
      <c r="I4251" s="363">
        <v>1841.02184589733</v>
      </c>
      <c r="J4251" s="363">
        <v>0</v>
      </c>
      <c r="K4251" s="363">
        <v>0</v>
      </c>
    </row>
    <row r="4252" spans="1:11">
      <c r="A4252" s="361">
        <f t="shared" si="66"/>
        <v>45835</v>
      </c>
      <c r="B4252" s="362">
        <v>0</v>
      </c>
      <c r="C4252" s="363">
        <v>3001.1348652464703</v>
      </c>
      <c r="D4252" s="363">
        <v>0</v>
      </c>
      <c r="E4252" s="363">
        <v>0</v>
      </c>
      <c r="F4252" s="363">
        <v>0</v>
      </c>
      <c r="G4252" s="363">
        <v>0</v>
      </c>
      <c r="H4252" s="363">
        <v>0</v>
      </c>
      <c r="I4252" s="363">
        <v>2497.8005671350102</v>
      </c>
      <c r="J4252" s="363">
        <v>0</v>
      </c>
      <c r="K4252" s="363">
        <v>0</v>
      </c>
    </row>
    <row r="4253" spans="1:11">
      <c r="A4253" s="361">
        <f t="shared" si="66"/>
        <v>45835</v>
      </c>
      <c r="B4253" s="362">
        <v>1</v>
      </c>
      <c r="C4253" s="363">
        <v>11102.2720603914</v>
      </c>
      <c r="D4253" s="363">
        <v>0</v>
      </c>
      <c r="E4253" s="363">
        <v>0</v>
      </c>
      <c r="F4253" s="363">
        <v>0</v>
      </c>
      <c r="G4253" s="363">
        <v>0</v>
      </c>
      <c r="H4253" s="363">
        <v>0</v>
      </c>
      <c r="I4253" s="363">
        <v>2393.97200666053</v>
      </c>
      <c r="J4253" s="363">
        <v>0</v>
      </c>
      <c r="K4253" s="363">
        <v>0</v>
      </c>
    </row>
    <row r="4254" spans="1:11">
      <c r="A4254" s="361">
        <f t="shared" si="66"/>
        <v>45835</v>
      </c>
      <c r="B4254" s="362">
        <v>2</v>
      </c>
      <c r="C4254" s="363">
        <v>18231.192425250098</v>
      </c>
      <c r="D4254" s="363">
        <v>0</v>
      </c>
      <c r="E4254" s="363">
        <v>0</v>
      </c>
      <c r="F4254" s="363">
        <v>1486.6996633955202</v>
      </c>
      <c r="G4254" s="363">
        <v>3055.62305420543</v>
      </c>
      <c r="H4254" s="363">
        <v>0</v>
      </c>
      <c r="I4254" s="363">
        <v>2845.63944796749</v>
      </c>
      <c r="J4254" s="363">
        <v>0</v>
      </c>
      <c r="K4254" s="363">
        <v>37.041758752601403</v>
      </c>
    </row>
    <row r="4255" spans="1:11">
      <c r="A4255" s="361">
        <f t="shared" si="66"/>
        <v>45835</v>
      </c>
      <c r="B4255" s="362">
        <v>3</v>
      </c>
      <c r="C4255" s="363">
        <v>18159.197880956097</v>
      </c>
      <c r="D4255" s="363">
        <v>0</v>
      </c>
      <c r="E4255" s="363">
        <v>0</v>
      </c>
      <c r="F4255" s="363">
        <v>2526.3230542054403</v>
      </c>
      <c r="G4255" s="363">
        <v>3055.62305420543</v>
      </c>
      <c r="H4255" s="363">
        <v>0</v>
      </c>
      <c r="I4255" s="363">
        <v>2745.5820927007103</v>
      </c>
      <c r="J4255" s="363">
        <v>0</v>
      </c>
      <c r="K4255" s="363">
        <v>37.044344217322895</v>
      </c>
    </row>
    <row r="4256" spans="1:11">
      <c r="A4256" s="361">
        <f t="shared" si="66"/>
        <v>45835</v>
      </c>
      <c r="B4256" s="362">
        <v>4</v>
      </c>
      <c r="C4256" s="363">
        <v>18123.308178552001</v>
      </c>
      <c r="D4256" s="363">
        <v>0</v>
      </c>
      <c r="E4256" s="363">
        <v>0</v>
      </c>
      <c r="F4256" s="363">
        <v>2526.3230542054403</v>
      </c>
      <c r="G4256" s="363">
        <v>3055.62305420543</v>
      </c>
      <c r="H4256" s="363">
        <v>0</v>
      </c>
      <c r="I4256" s="363">
        <v>2838.8471296283296</v>
      </c>
      <c r="J4256" s="363">
        <v>0</v>
      </c>
      <c r="K4256" s="363">
        <v>36.847007423510597</v>
      </c>
    </row>
    <row r="4257" spans="1:11">
      <c r="A4257" s="361">
        <f t="shared" si="66"/>
        <v>45835</v>
      </c>
      <c r="B4257" s="362">
        <v>5</v>
      </c>
      <c r="C4257" s="363">
        <v>18151.835107510102</v>
      </c>
      <c r="D4257" s="363">
        <v>0</v>
      </c>
      <c r="E4257" s="363">
        <v>0</v>
      </c>
      <c r="F4257" s="363">
        <v>2526.3230542054403</v>
      </c>
      <c r="G4257" s="363">
        <v>3055.62305420543</v>
      </c>
      <c r="H4257" s="363">
        <v>0</v>
      </c>
      <c r="I4257" s="363">
        <v>4209.316424885541</v>
      </c>
      <c r="J4257" s="363">
        <v>0</v>
      </c>
      <c r="K4257" s="363">
        <v>36.623579050997897</v>
      </c>
    </row>
    <row r="4258" spans="1:11">
      <c r="A4258" s="361">
        <f t="shared" si="66"/>
        <v>45835</v>
      </c>
      <c r="B4258" s="362">
        <v>6</v>
      </c>
      <c r="C4258" s="363">
        <v>10226.4718116857</v>
      </c>
      <c r="D4258" s="363">
        <v>0</v>
      </c>
      <c r="E4258" s="363">
        <v>0</v>
      </c>
      <c r="F4258" s="363">
        <v>408.19981527123406</v>
      </c>
      <c r="G4258" s="363">
        <v>0</v>
      </c>
      <c r="H4258" s="363">
        <v>0</v>
      </c>
      <c r="I4258" s="363">
        <v>2725.1229778449906</v>
      </c>
      <c r="J4258" s="363">
        <v>0</v>
      </c>
      <c r="K4258" s="363">
        <v>0</v>
      </c>
    </row>
    <row r="4259" spans="1:11">
      <c r="A4259" s="361">
        <f t="shared" si="66"/>
        <v>45835</v>
      </c>
      <c r="B4259" s="362">
        <v>7</v>
      </c>
      <c r="C4259" s="363">
        <v>2551.5470884194801</v>
      </c>
      <c r="D4259" s="363">
        <v>0</v>
      </c>
      <c r="E4259" s="363">
        <v>0</v>
      </c>
      <c r="F4259" s="363">
        <v>0</v>
      </c>
      <c r="G4259" s="363">
        <v>0</v>
      </c>
      <c r="H4259" s="363">
        <v>0</v>
      </c>
      <c r="I4259" s="363">
        <v>3084.2437444647999</v>
      </c>
      <c r="J4259" s="363">
        <v>0</v>
      </c>
      <c r="K4259" s="363">
        <v>0</v>
      </c>
    </row>
    <row r="4260" spans="1:11">
      <c r="A4260" s="361">
        <f t="shared" si="66"/>
        <v>45835</v>
      </c>
      <c r="B4260" s="362">
        <v>8</v>
      </c>
      <c r="C4260" s="363">
        <v>3609.94026230895</v>
      </c>
      <c r="D4260" s="363">
        <v>0</v>
      </c>
      <c r="E4260" s="363">
        <v>0</v>
      </c>
      <c r="F4260" s="363">
        <v>0</v>
      </c>
      <c r="G4260" s="363">
        <v>0</v>
      </c>
      <c r="H4260" s="363">
        <v>0</v>
      </c>
      <c r="I4260" s="363">
        <v>2650.59699301304</v>
      </c>
      <c r="J4260" s="363">
        <v>0</v>
      </c>
      <c r="K4260" s="363">
        <v>0</v>
      </c>
    </row>
    <row r="4261" spans="1:11">
      <c r="A4261" s="361">
        <f t="shared" si="66"/>
        <v>45835</v>
      </c>
      <c r="B4261" s="362">
        <v>9</v>
      </c>
      <c r="C4261" s="363">
        <v>1376.1463434632901</v>
      </c>
      <c r="D4261" s="363">
        <v>0</v>
      </c>
      <c r="E4261" s="363">
        <v>0</v>
      </c>
      <c r="F4261" s="363">
        <v>0</v>
      </c>
      <c r="G4261" s="363">
        <v>0</v>
      </c>
      <c r="H4261" s="363">
        <v>0</v>
      </c>
      <c r="I4261" s="363">
        <v>2001.7356211872802</v>
      </c>
      <c r="J4261" s="363">
        <v>0</v>
      </c>
      <c r="K4261" s="363">
        <v>0</v>
      </c>
    </row>
    <row r="4262" spans="1:11">
      <c r="A4262" s="361">
        <f t="shared" si="66"/>
        <v>45835</v>
      </c>
      <c r="B4262" s="362">
        <v>10</v>
      </c>
      <c r="C4262" s="363">
        <v>1458.9374505913299</v>
      </c>
      <c r="D4262" s="363">
        <v>0</v>
      </c>
      <c r="E4262" s="363">
        <v>362.09291275244306</v>
      </c>
      <c r="F4262" s="363">
        <v>0</v>
      </c>
      <c r="G4262" s="363">
        <v>0</v>
      </c>
      <c r="H4262" s="363">
        <v>0</v>
      </c>
      <c r="I4262" s="363">
        <v>2723.21722297422</v>
      </c>
      <c r="J4262" s="363">
        <v>0</v>
      </c>
      <c r="K4262" s="363">
        <v>0</v>
      </c>
    </row>
    <row r="4263" spans="1:11">
      <c r="A4263" s="361">
        <f t="shared" si="66"/>
        <v>45835</v>
      </c>
      <c r="B4263" s="362">
        <v>11</v>
      </c>
      <c r="C4263" s="363">
        <v>640.37217008309608</v>
      </c>
      <c r="D4263" s="363">
        <v>0</v>
      </c>
      <c r="E4263" s="363">
        <v>536.21712985593911</v>
      </c>
      <c r="F4263" s="363">
        <v>0</v>
      </c>
      <c r="G4263" s="363">
        <v>0</v>
      </c>
      <c r="H4263" s="363">
        <v>0</v>
      </c>
      <c r="I4263" s="363">
        <v>0</v>
      </c>
      <c r="J4263" s="363">
        <v>0</v>
      </c>
      <c r="K4263" s="363">
        <v>0</v>
      </c>
    </row>
    <row r="4264" spans="1:11">
      <c r="A4264" s="361">
        <f t="shared" si="66"/>
        <v>45835</v>
      </c>
      <c r="B4264" s="362">
        <v>12</v>
      </c>
      <c r="C4264" s="363">
        <v>1464.3601518688101</v>
      </c>
      <c r="D4264" s="363">
        <v>0</v>
      </c>
      <c r="E4264" s="363">
        <v>591.12050258323097</v>
      </c>
      <c r="F4264" s="363">
        <v>0</v>
      </c>
      <c r="G4264" s="363">
        <v>0</v>
      </c>
      <c r="H4264" s="363">
        <v>0</v>
      </c>
      <c r="I4264" s="363">
        <v>373.45787068637702</v>
      </c>
      <c r="J4264" s="363">
        <v>0</v>
      </c>
      <c r="K4264" s="363">
        <v>0</v>
      </c>
    </row>
    <row r="4265" spans="1:11">
      <c r="A4265" s="361">
        <f t="shared" si="66"/>
        <v>45835</v>
      </c>
      <c r="B4265" s="362">
        <v>13</v>
      </c>
      <c r="C4265" s="363">
        <v>1463.6972501237701</v>
      </c>
      <c r="D4265" s="363">
        <v>0</v>
      </c>
      <c r="E4265" s="363">
        <v>589.62603693061499</v>
      </c>
      <c r="F4265" s="363">
        <v>0</v>
      </c>
      <c r="G4265" s="363">
        <v>0</v>
      </c>
      <c r="H4265" s="363">
        <v>0</v>
      </c>
      <c r="I4265" s="363">
        <v>389.63196652667904</v>
      </c>
      <c r="J4265" s="363">
        <v>0</v>
      </c>
      <c r="K4265" s="363">
        <v>0</v>
      </c>
    </row>
    <row r="4266" spans="1:11">
      <c r="A4266" s="361">
        <f t="shared" si="66"/>
        <v>45835</v>
      </c>
      <c r="B4266" s="362">
        <v>14</v>
      </c>
      <c r="C4266" s="363">
        <v>1212.4534862601199</v>
      </c>
      <c r="D4266" s="363">
        <v>0</v>
      </c>
      <c r="E4266" s="363">
        <v>593.12740057120106</v>
      </c>
      <c r="F4266" s="363">
        <v>0</v>
      </c>
      <c r="G4266" s="363">
        <v>0</v>
      </c>
      <c r="H4266" s="363">
        <v>0</v>
      </c>
      <c r="I4266" s="363">
        <v>390.34558128343002</v>
      </c>
      <c r="J4266" s="363">
        <v>0</v>
      </c>
      <c r="K4266" s="363">
        <v>0</v>
      </c>
    </row>
    <row r="4267" spans="1:11">
      <c r="A4267" s="361">
        <f t="shared" si="66"/>
        <v>45835</v>
      </c>
      <c r="B4267" s="362">
        <v>15</v>
      </c>
      <c r="C4267" s="363">
        <v>1015.37303466145</v>
      </c>
      <c r="D4267" s="363">
        <v>0</v>
      </c>
      <c r="E4267" s="363">
        <v>592.65461988648212</v>
      </c>
      <c r="F4267" s="363">
        <v>0</v>
      </c>
      <c r="G4267" s="363">
        <v>0</v>
      </c>
      <c r="H4267" s="363">
        <v>0</v>
      </c>
      <c r="I4267" s="363">
        <v>509.94429283706302</v>
      </c>
      <c r="J4267" s="363">
        <v>0</v>
      </c>
      <c r="K4267" s="363">
        <v>0</v>
      </c>
    </row>
    <row r="4268" spans="1:11">
      <c r="A4268" s="361">
        <f t="shared" si="66"/>
        <v>45835</v>
      </c>
      <c r="B4268" s="362">
        <v>16</v>
      </c>
      <c r="C4268" s="363">
        <v>260.069741352091</v>
      </c>
      <c r="D4268" s="363">
        <v>0</v>
      </c>
      <c r="E4268" s="363">
        <v>541.84670786836205</v>
      </c>
      <c r="F4268" s="363">
        <v>0</v>
      </c>
      <c r="G4268" s="363">
        <v>0</v>
      </c>
      <c r="H4268" s="363">
        <v>0</v>
      </c>
      <c r="I4268" s="363">
        <v>0</v>
      </c>
      <c r="J4268" s="363">
        <v>0</v>
      </c>
      <c r="K4268" s="363">
        <v>0</v>
      </c>
    </row>
    <row r="4269" spans="1:11">
      <c r="A4269" s="361">
        <f t="shared" si="66"/>
        <v>45835</v>
      </c>
      <c r="B4269" s="362">
        <v>17</v>
      </c>
      <c r="C4269" s="363">
        <v>260.10623387642698</v>
      </c>
      <c r="D4269" s="363">
        <v>0</v>
      </c>
      <c r="E4269" s="363">
        <v>541.28705875507899</v>
      </c>
      <c r="F4269" s="363">
        <v>0</v>
      </c>
      <c r="G4269" s="363">
        <v>0</v>
      </c>
      <c r="H4269" s="363">
        <v>0</v>
      </c>
      <c r="I4269" s="363">
        <v>0</v>
      </c>
      <c r="J4269" s="363">
        <v>0</v>
      </c>
      <c r="K4269" s="363">
        <v>0</v>
      </c>
    </row>
    <row r="4270" spans="1:11">
      <c r="A4270" s="361">
        <f t="shared" si="66"/>
        <v>45835</v>
      </c>
      <c r="B4270" s="362">
        <v>18</v>
      </c>
      <c r="C4270" s="363">
        <v>260.14839958512403</v>
      </c>
      <c r="D4270" s="363">
        <v>0</v>
      </c>
      <c r="E4270" s="363">
        <v>531.52034470463002</v>
      </c>
      <c r="F4270" s="363">
        <v>0</v>
      </c>
      <c r="G4270" s="363">
        <v>0</v>
      </c>
      <c r="H4270" s="363">
        <v>0</v>
      </c>
      <c r="I4270" s="363">
        <v>0</v>
      </c>
      <c r="J4270" s="363">
        <v>0</v>
      </c>
      <c r="K4270" s="363">
        <v>0</v>
      </c>
    </row>
    <row r="4271" spans="1:11">
      <c r="A4271" s="361">
        <f t="shared" si="66"/>
        <v>45835</v>
      </c>
      <c r="B4271" s="362">
        <v>19</v>
      </c>
      <c r="C4271" s="363">
        <v>260.05600071139105</v>
      </c>
      <c r="D4271" s="363">
        <v>0</v>
      </c>
      <c r="E4271" s="363">
        <v>243.811133292866</v>
      </c>
      <c r="F4271" s="363">
        <v>0</v>
      </c>
      <c r="G4271" s="363">
        <v>0</v>
      </c>
      <c r="H4271" s="363">
        <v>0</v>
      </c>
      <c r="I4271" s="363">
        <v>0</v>
      </c>
      <c r="J4271" s="363">
        <v>0</v>
      </c>
      <c r="K4271" s="363">
        <v>0</v>
      </c>
    </row>
    <row r="4272" spans="1:11">
      <c r="A4272" s="361">
        <f t="shared" si="66"/>
        <v>45835</v>
      </c>
      <c r="B4272" s="362">
        <v>20</v>
      </c>
      <c r="C4272" s="363">
        <v>124.03871548200601</v>
      </c>
      <c r="D4272" s="363">
        <v>0</v>
      </c>
      <c r="E4272" s="363">
        <v>0</v>
      </c>
      <c r="F4272" s="363">
        <v>0</v>
      </c>
      <c r="G4272" s="363">
        <v>0</v>
      </c>
      <c r="H4272" s="363">
        <v>0</v>
      </c>
      <c r="I4272" s="363">
        <v>0</v>
      </c>
      <c r="J4272" s="363">
        <v>0</v>
      </c>
      <c r="K4272" s="363">
        <v>0</v>
      </c>
    </row>
    <row r="4273" spans="1:11">
      <c r="A4273" s="361">
        <f t="shared" si="66"/>
        <v>45835</v>
      </c>
      <c r="B4273" s="362">
        <v>21</v>
      </c>
      <c r="C4273" s="363">
        <v>2371.8789782121103</v>
      </c>
      <c r="D4273" s="363">
        <v>0</v>
      </c>
      <c r="E4273" s="363">
        <v>0</v>
      </c>
      <c r="F4273" s="363">
        <v>0</v>
      </c>
      <c r="G4273" s="363">
        <v>0</v>
      </c>
      <c r="H4273" s="363">
        <v>0</v>
      </c>
      <c r="I4273" s="363">
        <v>553.68573599297997</v>
      </c>
      <c r="J4273" s="363">
        <v>0</v>
      </c>
      <c r="K4273" s="363">
        <v>0</v>
      </c>
    </row>
    <row r="4274" spans="1:11">
      <c r="A4274" s="361">
        <f t="shared" si="66"/>
        <v>45835</v>
      </c>
      <c r="B4274" s="362">
        <v>22</v>
      </c>
      <c r="C4274" s="363">
        <v>1931.0118220879199</v>
      </c>
      <c r="D4274" s="363">
        <v>0</v>
      </c>
      <c r="E4274" s="363">
        <v>0</v>
      </c>
      <c r="F4274" s="363">
        <v>0</v>
      </c>
      <c r="G4274" s="363">
        <v>0</v>
      </c>
      <c r="H4274" s="363">
        <v>0</v>
      </c>
      <c r="I4274" s="363">
        <v>244.13207158857801</v>
      </c>
      <c r="J4274" s="363">
        <v>0</v>
      </c>
      <c r="K4274" s="363">
        <v>0</v>
      </c>
    </row>
    <row r="4275" spans="1:11">
      <c r="A4275" s="361">
        <f t="shared" si="66"/>
        <v>45835</v>
      </c>
      <c r="B4275" s="362">
        <v>23</v>
      </c>
      <c r="C4275" s="363">
        <v>1311.0266833534502</v>
      </c>
      <c r="D4275" s="363">
        <v>0</v>
      </c>
      <c r="E4275" s="363">
        <v>0</v>
      </c>
      <c r="F4275" s="363">
        <v>0</v>
      </c>
      <c r="G4275" s="363">
        <v>0</v>
      </c>
      <c r="H4275" s="363">
        <v>0</v>
      </c>
      <c r="I4275" s="363">
        <v>4.5122684954748395</v>
      </c>
      <c r="J4275" s="363">
        <v>0</v>
      </c>
      <c r="K4275" s="363">
        <v>0</v>
      </c>
    </row>
    <row r="4276" spans="1:11">
      <c r="A4276" s="361">
        <f t="shared" si="66"/>
        <v>45836</v>
      </c>
      <c r="B4276" s="362">
        <v>0</v>
      </c>
      <c r="C4276" s="363">
        <v>16307.8965709491</v>
      </c>
      <c r="D4276" s="363">
        <v>0</v>
      </c>
      <c r="E4276" s="363">
        <v>0</v>
      </c>
      <c r="F4276" s="363">
        <v>723.40449519904996</v>
      </c>
      <c r="G4276" s="363">
        <v>0</v>
      </c>
      <c r="H4276" s="363">
        <v>0</v>
      </c>
      <c r="I4276" s="363">
        <v>1152.1260654355399</v>
      </c>
      <c r="J4276" s="363">
        <v>0</v>
      </c>
      <c r="K4276" s="363">
        <v>293.29940288179301</v>
      </c>
    </row>
    <row r="4277" spans="1:11">
      <c r="A4277" s="361">
        <f t="shared" si="66"/>
        <v>45836</v>
      </c>
      <c r="B4277" s="362">
        <v>1</v>
      </c>
      <c r="C4277" s="363">
        <v>16574.070921829796</v>
      </c>
      <c r="D4277" s="363">
        <v>0</v>
      </c>
      <c r="E4277" s="363">
        <v>0</v>
      </c>
      <c r="F4277" s="363">
        <v>1085.7674382346399</v>
      </c>
      <c r="G4277" s="363">
        <v>0</v>
      </c>
      <c r="H4277" s="363">
        <v>0</v>
      </c>
      <c r="I4277" s="363">
        <v>1267.8019035043803</v>
      </c>
      <c r="J4277" s="363">
        <v>0</v>
      </c>
      <c r="K4277" s="363">
        <v>348.647036988705</v>
      </c>
    </row>
    <row r="4278" spans="1:11">
      <c r="A4278" s="361">
        <f t="shared" si="66"/>
        <v>45836</v>
      </c>
      <c r="B4278" s="362">
        <v>2</v>
      </c>
      <c r="C4278" s="363">
        <v>16574.666787951897</v>
      </c>
      <c r="D4278" s="363">
        <v>0</v>
      </c>
      <c r="E4278" s="363">
        <v>0</v>
      </c>
      <c r="F4278" s="363">
        <v>1088.7745173700901</v>
      </c>
      <c r="G4278" s="363">
        <v>0</v>
      </c>
      <c r="H4278" s="363">
        <v>0</v>
      </c>
      <c r="I4278" s="363">
        <v>643.25081269265104</v>
      </c>
      <c r="J4278" s="363">
        <v>0</v>
      </c>
      <c r="K4278" s="363">
        <v>374.57318951738301</v>
      </c>
    </row>
    <row r="4279" spans="1:11">
      <c r="A4279" s="361">
        <f t="shared" si="66"/>
        <v>45836</v>
      </c>
      <c r="B4279" s="362">
        <v>3</v>
      </c>
      <c r="C4279" s="363">
        <v>16459.764812200701</v>
      </c>
      <c r="D4279" s="363">
        <v>0</v>
      </c>
      <c r="E4279" s="363">
        <v>0</v>
      </c>
      <c r="F4279" s="363">
        <v>1055.4596357168</v>
      </c>
      <c r="G4279" s="363">
        <v>0</v>
      </c>
      <c r="H4279" s="363">
        <v>0</v>
      </c>
      <c r="I4279" s="363">
        <v>47.045835275050095</v>
      </c>
      <c r="J4279" s="363">
        <v>0</v>
      </c>
      <c r="K4279" s="363">
        <v>521.20227278481207</v>
      </c>
    </row>
    <row r="4280" spans="1:11">
      <c r="A4280" s="361">
        <f t="shared" si="66"/>
        <v>45836</v>
      </c>
      <c r="B4280" s="362">
        <v>4</v>
      </c>
      <c r="C4280" s="363">
        <v>16492.753612276898</v>
      </c>
      <c r="D4280" s="363">
        <v>0</v>
      </c>
      <c r="E4280" s="363">
        <v>0</v>
      </c>
      <c r="F4280" s="363">
        <v>1055.4596357168</v>
      </c>
      <c r="G4280" s="363">
        <v>0</v>
      </c>
      <c r="H4280" s="363">
        <v>0</v>
      </c>
      <c r="I4280" s="363">
        <v>534.78867042373201</v>
      </c>
      <c r="J4280" s="363">
        <v>0</v>
      </c>
      <c r="K4280" s="363">
        <v>520.89960679111107</v>
      </c>
    </row>
    <row r="4281" spans="1:11">
      <c r="A4281" s="361">
        <f t="shared" si="66"/>
        <v>45836</v>
      </c>
      <c r="B4281" s="362">
        <v>5</v>
      </c>
      <c r="C4281" s="363">
        <v>16509.051804891198</v>
      </c>
      <c r="D4281" s="363">
        <v>0</v>
      </c>
      <c r="E4281" s="363">
        <v>0</v>
      </c>
      <c r="F4281" s="363">
        <v>1055.4596357168</v>
      </c>
      <c r="G4281" s="363">
        <v>0</v>
      </c>
      <c r="H4281" s="363">
        <v>0</v>
      </c>
      <c r="I4281" s="363">
        <v>48.796697651764198</v>
      </c>
      <c r="J4281" s="363">
        <v>0</v>
      </c>
      <c r="K4281" s="363">
        <v>1371.6221438036901</v>
      </c>
    </row>
    <row r="4282" spans="1:11">
      <c r="A4282" s="361">
        <f t="shared" si="66"/>
        <v>45836</v>
      </c>
      <c r="B4282" s="362">
        <v>6</v>
      </c>
      <c r="C4282" s="363">
        <v>10479.2474815851</v>
      </c>
      <c r="D4282" s="363">
        <v>0</v>
      </c>
      <c r="E4282" s="363">
        <v>0</v>
      </c>
      <c r="F4282" s="363">
        <v>0</v>
      </c>
      <c r="G4282" s="363">
        <v>0</v>
      </c>
      <c r="H4282" s="363">
        <v>0</v>
      </c>
      <c r="I4282" s="363">
        <v>0</v>
      </c>
      <c r="J4282" s="363">
        <v>0</v>
      </c>
      <c r="K4282" s="363">
        <v>0</v>
      </c>
    </row>
    <row r="4283" spans="1:11">
      <c r="A4283" s="361">
        <f t="shared" si="66"/>
        <v>45836</v>
      </c>
      <c r="B4283" s="362">
        <v>7</v>
      </c>
      <c r="C4283" s="363">
        <v>19479.831134456501</v>
      </c>
      <c r="D4283" s="363">
        <v>0</v>
      </c>
      <c r="E4283" s="363">
        <v>245.68998905819402</v>
      </c>
      <c r="F4283" s="363">
        <v>3173.61681239172</v>
      </c>
      <c r="G4283" s="363">
        <v>9701.2092012372013</v>
      </c>
      <c r="H4283" s="363">
        <v>0</v>
      </c>
      <c r="I4283" s="363">
        <v>2206.3445663525604</v>
      </c>
      <c r="J4283" s="363">
        <v>0</v>
      </c>
      <c r="K4283" s="363">
        <v>3.1937864217387602</v>
      </c>
    </row>
    <row r="4284" spans="1:11">
      <c r="A4284" s="361">
        <f t="shared" si="66"/>
        <v>45836</v>
      </c>
      <c r="B4284" s="362">
        <v>8</v>
      </c>
      <c r="C4284" s="363">
        <v>19449.989566062399</v>
      </c>
      <c r="D4284" s="363">
        <v>0</v>
      </c>
      <c r="E4284" s="363">
        <v>238.64530508898702</v>
      </c>
      <c r="F4284" s="363">
        <v>3031.5968123917301</v>
      </c>
      <c r="G4284" s="363">
        <v>6248.7153755781601</v>
      </c>
      <c r="H4284" s="363">
        <v>0</v>
      </c>
      <c r="I4284" s="363">
        <v>2496.3686066006503</v>
      </c>
      <c r="J4284" s="363">
        <v>0</v>
      </c>
      <c r="K4284" s="363">
        <v>3.4198477677277799</v>
      </c>
    </row>
    <row r="4285" spans="1:11">
      <c r="A4285" s="361">
        <f t="shared" si="66"/>
        <v>45836</v>
      </c>
      <c r="B4285" s="362">
        <v>9</v>
      </c>
      <c r="C4285" s="363">
        <v>19451.717877820098</v>
      </c>
      <c r="D4285" s="363">
        <v>0</v>
      </c>
      <c r="E4285" s="363">
        <v>237.07494155885601</v>
      </c>
      <c r="F4285" s="363">
        <v>3031.5968123917301</v>
      </c>
      <c r="G4285" s="363">
        <v>6299.1394319903002</v>
      </c>
      <c r="H4285" s="363">
        <v>0</v>
      </c>
      <c r="I4285" s="363">
        <v>2720.9725083572307</v>
      </c>
      <c r="J4285" s="363">
        <v>0</v>
      </c>
      <c r="K4285" s="363">
        <v>6.31785078590607</v>
      </c>
    </row>
    <row r="4286" spans="1:11">
      <c r="A4286" s="361">
        <f t="shared" si="66"/>
        <v>45836</v>
      </c>
      <c r="B4286" s="362">
        <v>10</v>
      </c>
      <c r="C4286" s="363">
        <v>19455.152887024502</v>
      </c>
      <c r="D4286" s="363">
        <v>0</v>
      </c>
      <c r="E4286" s="363">
        <v>237.06448198267901</v>
      </c>
      <c r="F4286" s="363">
        <v>3031.5968123917301</v>
      </c>
      <c r="G4286" s="363">
        <v>6302.5484799637206</v>
      </c>
      <c r="H4286" s="363">
        <v>0</v>
      </c>
      <c r="I4286" s="363">
        <v>3063.9529632866102</v>
      </c>
      <c r="J4286" s="363">
        <v>0</v>
      </c>
      <c r="K4286" s="363">
        <v>3.2097756290083299</v>
      </c>
    </row>
    <row r="4287" spans="1:11">
      <c r="A4287" s="361">
        <f t="shared" si="66"/>
        <v>45836</v>
      </c>
      <c r="B4287" s="362">
        <v>11</v>
      </c>
      <c r="C4287" s="363">
        <v>18569.5815800032</v>
      </c>
      <c r="D4287" s="363">
        <v>0</v>
      </c>
      <c r="E4287" s="363">
        <v>214.08801859612001</v>
      </c>
      <c r="F4287" s="363">
        <v>2654.4351879401602</v>
      </c>
      <c r="G4287" s="363">
        <v>4667.3180365908001</v>
      </c>
      <c r="H4287" s="363">
        <v>0</v>
      </c>
      <c r="I4287" s="363">
        <v>2041.2474427309501</v>
      </c>
      <c r="J4287" s="363">
        <v>0</v>
      </c>
      <c r="K4287" s="363">
        <v>0</v>
      </c>
    </row>
    <row r="4288" spans="1:11">
      <c r="A4288" s="361">
        <f t="shared" si="66"/>
        <v>45836</v>
      </c>
      <c r="B4288" s="362">
        <v>12</v>
      </c>
      <c r="C4288" s="363">
        <v>18522.458064541399</v>
      </c>
      <c r="D4288" s="363">
        <v>0</v>
      </c>
      <c r="E4288" s="363">
        <v>214.06095030734599</v>
      </c>
      <c r="F4288" s="363">
        <v>2664.0151879401601</v>
      </c>
      <c r="G4288" s="363">
        <v>4681.5003419272398</v>
      </c>
      <c r="H4288" s="363">
        <v>0</v>
      </c>
      <c r="I4288" s="363">
        <v>1953.4096557834603</v>
      </c>
      <c r="J4288" s="363">
        <v>0</v>
      </c>
      <c r="K4288" s="363">
        <v>0</v>
      </c>
    </row>
    <row r="4289" spans="1:11">
      <c r="A4289" s="361">
        <f t="shared" si="66"/>
        <v>45836</v>
      </c>
      <c r="B4289" s="362">
        <v>13</v>
      </c>
      <c r="C4289" s="363">
        <v>18510.138800103599</v>
      </c>
      <c r="D4289" s="363">
        <v>0</v>
      </c>
      <c r="E4289" s="363">
        <v>214.128686498501</v>
      </c>
      <c r="F4289" s="363">
        <v>2664.0151879401601</v>
      </c>
      <c r="G4289" s="363">
        <v>4644.8055931763101</v>
      </c>
      <c r="H4289" s="363">
        <v>0</v>
      </c>
      <c r="I4289" s="363">
        <v>1622.3286419670501</v>
      </c>
      <c r="J4289" s="363">
        <v>0</v>
      </c>
      <c r="K4289" s="363">
        <v>0</v>
      </c>
    </row>
    <row r="4290" spans="1:11">
      <c r="A4290" s="361">
        <f t="shared" si="66"/>
        <v>45836</v>
      </c>
      <c r="B4290" s="362">
        <v>14</v>
      </c>
      <c r="C4290" s="363">
        <v>18502.362970265698</v>
      </c>
      <c r="D4290" s="363">
        <v>0</v>
      </c>
      <c r="E4290" s="363">
        <v>214.12343693974199</v>
      </c>
      <c r="F4290" s="363">
        <v>2664.0151879401601</v>
      </c>
      <c r="G4290" s="363">
        <v>4639.5541630183407</v>
      </c>
      <c r="H4290" s="363">
        <v>0</v>
      </c>
      <c r="I4290" s="363">
        <v>1681.07808680986</v>
      </c>
      <c r="J4290" s="363">
        <v>0</v>
      </c>
      <c r="K4290" s="363">
        <v>0</v>
      </c>
    </row>
    <row r="4291" spans="1:11">
      <c r="A4291" s="361">
        <f t="shared" si="66"/>
        <v>45836</v>
      </c>
      <c r="B4291" s="362">
        <v>15</v>
      </c>
      <c r="C4291" s="363">
        <v>18508.033269818297</v>
      </c>
      <c r="D4291" s="363">
        <v>0</v>
      </c>
      <c r="E4291" s="363">
        <v>214.06317648171301</v>
      </c>
      <c r="F4291" s="363">
        <v>2504.84713531031</v>
      </c>
      <c r="G4291" s="363">
        <v>4585.9732491604209</v>
      </c>
      <c r="H4291" s="363">
        <v>0</v>
      </c>
      <c r="I4291" s="363">
        <v>1607.7408034909201</v>
      </c>
      <c r="J4291" s="363">
        <v>0</v>
      </c>
      <c r="K4291" s="363">
        <v>9.2277665642999285</v>
      </c>
    </row>
    <row r="4292" spans="1:11">
      <c r="A4292" s="361">
        <f t="shared" si="66"/>
        <v>45836</v>
      </c>
      <c r="B4292" s="362">
        <v>16</v>
      </c>
      <c r="C4292" s="363">
        <v>18552.254708274999</v>
      </c>
      <c r="D4292" s="363">
        <v>0</v>
      </c>
      <c r="E4292" s="363">
        <v>214.013750248956</v>
      </c>
      <c r="F4292" s="363">
        <v>1877.7549247909401</v>
      </c>
      <c r="G4292" s="363">
        <v>4558.3789705162708</v>
      </c>
      <c r="H4292" s="363">
        <v>0</v>
      </c>
      <c r="I4292" s="363">
        <v>1709.0196239869802</v>
      </c>
      <c r="J4292" s="363">
        <v>0</v>
      </c>
      <c r="K4292" s="363">
        <v>10.393839181270499</v>
      </c>
    </row>
    <row r="4293" spans="1:11">
      <c r="A4293" s="361">
        <f t="shared" ref="A4293:A4356" si="67">IF(B4293=0,A4292+1,A4292)</f>
        <v>45836</v>
      </c>
      <c r="B4293" s="362">
        <v>17</v>
      </c>
      <c r="C4293" s="363">
        <v>18682.9544928504</v>
      </c>
      <c r="D4293" s="363">
        <v>0</v>
      </c>
      <c r="E4293" s="363">
        <v>213.88400498787502</v>
      </c>
      <c r="F4293" s="363">
        <v>2491.6888420774799</v>
      </c>
      <c r="G4293" s="363">
        <v>4594.1673156676297</v>
      </c>
      <c r="H4293" s="363">
        <v>0</v>
      </c>
      <c r="I4293" s="363">
        <v>1650.8257115517101</v>
      </c>
      <c r="J4293" s="363">
        <v>0</v>
      </c>
      <c r="K4293" s="363">
        <v>11.350412075642899</v>
      </c>
    </row>
    <row r="4294" spans="1:11">
      <c r="A4294" s="361">
        <f t="shared" si="67"/>
        <v>45836</v>
      </c>
      <c r="B4294" s="362">
        <v>18</v>
      </c>
      <c r="C4294" s="363">
        <v>1697.9159408373403</v>
      </c>
      <c r="D4294" s="363">
        <v>0</v>
      </c>
      <c r="E4294" s="363">
        <v>0</v>
      </c>
      <c r="F4294" s="363">
        <v>0</v>
      </c>
      <c r="G4294" s="363">
        <v>5.8279718938810099</v>
      </c>
      <c r="H4294" s="363">
        <v>0</v>
      </c>
      <c r="I4294" s="363">
        <v>447.45809620559601</v>
      </c>
      <c r="J4294" s="363">
        <v>0</v>
      </c>
      <c r="K4294" s="363">
        <v>0</v>
      </c>
    </row>
    <row r="4295" spans="1:11">
      <c r="A4295" s="361">
        <f t="shared" si="67"/>
        <v>45836</v>
      </c>
      <c r="B4295" s="362">
        <v>19</v>
      </c>
      <c r="C4295" s="363">
        <v>1698.1719378903199</v>
      </c>
      <c r="D4295" s="363">
        <v>0</v>
      </c>
      <c r="E4295" s="363">
        <v>0</v>
      </c>
      <c r="F4295" s="363">
        <v>0</v>
      </c>
      <c r="G4295" s="363">
        <v>0</v>
      </c>
      <c r="H4295" s="363">
        <v>0</v>
      </c>
      <c r="I4295" s="363">
        <v>622.79753545482106</v>
      </c>
      <c r="J4295" s="363">
        <v>0</v>
      </c>
      <c r="K4295" s="363">
        <v>0</v>
      </c>
    </row>
    <row r="4296" spans="1:11">
      <c r="A4296" s="361">
        <f t="shared" si="67"/>
        <v>45836</v>
      </c>
      <c r="B4296" s="362">
        <v>20</v>
      </c>
      <c r="C4296" s="363">
        <v>1696.50077230734</v>
      </c>
      <c r="D4296" s="363">
        <v>0</v>
      </c>
      <c r="E4296" s="363">
        <v>0</v>
      </c>
      <c r="F4296" s="363">
        <v>0</v>
      </c>
      <c r="G4296" s="363">
        <v>0</v>
      </c>
      <c r="H4296" s="363">
        <v>0</v>
      </c>
      <c r="I4296" s="363">
        <v>0</v>
      </c>
      <c r="J4296" s="363">
        <v>0</v>
      </c>
      <c r="K4296" s="363">
        <v>0</v>
      </c>
    </row>
    <row r="4297" spans="1:11">
      <c r="A4297" s="361">
        <f t="shared" si="67"/>
        <v>45836</v>
      </c>
      <c r="B4297" s="362">
        <v>21</v>
      </c>
      <c r="C4297" s="363">
        <v>1715.30262777499</v>
      </c>
      <c r="D4297" s="363">
        <v>0</v>
      </c>
      <c r="E4297" s="363">
        <v>0</v>
      </c>
      <c r="F4297" s="363">
        <v>0</v>
      </c>
      <c r="G4297" s="363">
        <v>0</v>
      </c>
      <c r="H4297" s="363">
        <v>0</v>
      </c>
      <c r="I4297" s="363">
        <v>0</v>
      </c>
      <c r="J4297" s="363">
        <v>0</v>
      </c>
      <c r="K4297" s="363">
        <v>0</v>
      </c>
    </row>
    <row r="4298" spans="1:11">
      <c r="A4298" s="361">
        <f t="shared" si="67"/>
        <v>45836</v>
      </c>
      <c r="B4298" s="362">
        <v>22</v>
      </c>
      <c r="C4298" s="363">
        <v>1714.0914293111</v>
      </c>
      <c r="D4298" s="363">
        <v>0</v>
      </c>
      <c r="E4298" s="363">
        <v>0</v>
      </c>
      <c r="F4298" s="363">
        <v>0</v>
      </c>
      <c r="G4298" s="363">
        <v>0</v>
      </c>
      <c r="H4298" s="363">
        <v>0</v>
      </c>
      <c r="I4298" s="363">
        <v>0</v>
      </c>
      <c r="J4298" s="363">
        <v>0</v>
      </c>
      <c r="K4298" s="363">
        <v>0</v>
      </c>
    </row>
    <row r="4299" spans="1:11">
      <c r="A4299" s="361">
        <f t="shared" si="67"/>
        <v>45836</v>
      </c>
      <c r="B4299" s="362">
        <v>23</v>
      </c>
      <c r="C4299" s="363">
        <v>1699.7742982541099</v>
      </c>
      <c r="D4299" s="363">
        <v>0</v>
      </c>
      <c r="E4299" s="363">
        <v>0</v>
      </c>
      <c r="F4299" s="363">
        <v>0</v>
      </c>
      <c r="G4299" s="363">
        <v>0</v>
      </c>
      <c r="H4299" s="363">
        <v>0</v>
      </c>
      <c r="I4299" s="363">
        <v>0</v>
      </c>
      <c r="J4299" s="363">
        <v>0</v>
      </c>
      <c r="K4299" s="363">
        <v>0</v>
      </c>
    </row>
    <row r="4300" spans="1:11">
      <c r="A4300" s="361">
        <f t="shared" si="67"/>
        <v>45837</v>
      </c>
      <c r="B4300" s="362">
        <v>0</v>
      </c>
      <c r="C4300" s="363">
        <v>1324.74279666096</v>
      </c>
      <c r="D4300" s="363">
        <v>0</v>
      </c>
      <c r="E4300" s="363">
        <v>0</v>
      </c>
      <c r="F4300" s="363">
        <v>0</v>
      </c>
      <c r="G4300" s="363">
        <v>0</v>
      </c>
      <c r="H4300" s="363">
        <v>0</v>
      </c>
      <c r="I4300" s="363">
        <v>48.734350448928005</v>
      </c>
      <c r="J4300" s="363">
        <v>0</v>
      </c>
      <c r="K4300" s="363">
        <v>0</v>
      </c>
    </row>
    <row r="4301" spans="1:11">
      <c r="A4301" s="361">
        <f t="shared" si="67"/>
        <v>45837</v>
      </c>
      <c r="B4301" s="362">
        <v>1</v>
      </c>
      <c r="C4301" s="363">
        <v>1324.66544213369</v>
      </c>
      <c r="D4301" s="363">
        <v>0</v>
      </c>
      <c r="E4301" s="363">
        <v>0</v>
      </c>
      <c r="F4301" s="363">
        <v>0</v>
      </c>
      <c r="G4301" s="363">
        <v>0</v>
      </c>
      <c r="H4301" s="363">
        <v>0</v>
      </c>
      <c r="I4301" s="363">
        <v>55.907619100889598</v>
      </c>
      <c r="J4301" s="363">
        <v>0</v>
      </c>
      <c r="K4301" s="363">
        <v>0</v>
      </c>
    </row>
    <row r="4302" spans="1:11">
      <c r="A4302" s="361">
        <f t="shared" si="67"/>
        <v>45837</v>
      </c>
      <c r="B4302" s="362">
        <v>2</v>
      </c>
      <c r="C4302" s="363">
        <v>1324.5897496652101</v>
      </c>
      <c r="D4302" s="363">
        <v>0</v>
      </c>
      <c r="E4302" s="363">
        <v>0</v>
      </c>
      <c r="F4302" s="363">
        <v>0</v>
      </c>
      <c r="G4302" s="363">
        <v>0</v>
      </c>
      <c r="H4302" s="363">
        <v>0</v>
      </c>
      <c r="I4302" s="363">
        <v>53.758364239183599</v>
      </c>
      <c r="J4302" s="363">
        <v>0</v>
      </c>
      <c r="K4302" s="363">
        <v>0</v>
      </c>
    </row>
    <row r="4303" spans="1:11">
      <c r="A4303" s="361">
        <f t="shared" si="67"/>
        <v>45837</v>
      </c>
      <c r="B4303" s="362">
        <v>3</v>
      </c>
      <c r="C4303" s="363">
        <v>1324.32354137825</v>
      </c>
      <c r="D4303" s="363">
        <v>0</v>
      </c>
      <c r="E4303" s="363">
        <v>0</v>
      </c>
      <c r="F4303" s="363">
        <v>0</v>
      </c>
      <c r="G4303" s="363">
        <v>0</v>
      </c>
      <c r="H4303" s="363">
        <v>0</v>
      </c>
      <c r="I4303" s="363">
        <v>48.634517885440694</v>
      </c>
      <c r="J4303" s="363">
        <v>0</v>
      </c>
      <c r="K4303" s="363">
        <v>0</v>
      </c>
    </row>
    <row r="4304" spans="1:11">
      <c r="A4304" s="361">
        <f t="shared" si="67"/>
        <v>45837</v>
      </c>
      <c r="B4304" s="362">
        <v>4</v>
      </c>
      <c r="C4304" s="363">
        <v>1322.5390083669699</v>
      </c>
      <c r="D4304" s="363">
        <v>0</v>
      </c>
      <c r="E4304" s="363">
        <v>0</v>
      </c>
      <c r="F4304" s="363">
        <v>0</v>
      </c>
      <c r="G4304" s="363">
        <v>0</v>
      </c>
      <c r="H4304" s="363">
        <v>0</v>
      </c>
      <c r="I4304" s="363">
        <v>44.041402438729399</v>
      </c>
      <c r="J4304" s="363">
        <v>0</v>
      </c>
      <c r="K4304" s="363">
        <v>0</v>
      </c>
    </row>
    <row r="4305" spans="1:11">
      <c r="A4305" s="361">
        <f t="shared" si="67"/>
        <v>45837</v>
      </c>
      <c r="B4305" s="362">
        <v>5</v>
      </c>
      <c r="C4305" s="363">
        <v>1333.2493885255701</v>
      </c>
      <c r="D4305" s="363">
        <v>0</v>
      </c>
      <c r="E4305" s="363">
        <v>0</v>
      </c>
      <c r="F4305" s="363">
        <v>0</v>
      </c>
      <c r="G4305" s="363">
        <v>0</v>
      </c>
      <c r="H4305" s="363">
        <v>0</v>
      </c>
      <c r="I4305" s="363">
        <v>23.901766456233798</v>
      </c>
      <c r="J4305" s="363">
        <v>0</v>
      </c>
      <c r="K4305" s="363">
        <v>0</v>
      </c>
    </row>
    <row r="4306" spans="1:11">
      <c r="A4306" s="361">
        <f t="shared" si="67"/>
        <v>45837</v>
      </c>
      <c r="B4306" s="362">
        <v>6</v>
      </c>
      <c r="C4306" s="363">
        <v>19954.713396576099</v>
      </c>
      <c r="D4306" s="363">
        <v>0</v>
      </c>
      <c r="E4306" s="363">
        <v>0</v>
      </c>
      <c r="F4306" s="363">
        <v>1949.8731698096301</v>
      </c>
      <c r="G4306" s="363">
        <v>4872.5001281164996</v>
      </c>
      <c r="H4306" s="363">
        <v>0</v>
      </c>
      <c r="I4306" s="363">
        <v>2144.9813498562903</v>
      </c>
      <c r="J4306" s="363">
        <v>0</v>
      </c>
      <c r="K4306" s="363">
        <v>0</v>
      </c>
    </row>
    <row r="4307" spans="1:11">
      <c r="A4307" s="361">
        <f t="shared" si="67"/>
        <v>45837</v>
      </c>
      <c r="B4307" s="362">
        <v>7</v>
      </c>
      <c r="C4307" s="363">
        <v>19802.721493462301</v>
      </c>
      <c r="D4307" s="363">
        <v>0</v>
      </c>
      <c r="E4307" s="363">
        <v>0</v>
      </c>
      <c r="F4307" s="363">
        <v>2833.5411496827201</v>
      </c>
      <c r="G4307" s="363">
        <v>4872.2261501882103</v>
      </c>
      <c r="H4307" s="363">
        <v>0</v>
      </c>
      <c r="I4307" s="363">
        <v>2269.2941283256</v>
      </c>
      <c r="J4307" s="363">
        <v>0</v>
      </c>
      <c r="K4307" s="363">
        <v>0</v>
      </c>
    </row>
    <row r="4308" spans="1:11">
      <c r="A4308" s="361">
        <f t="shared" si="67"/>
        <v>45837</v>
      </c>
      <c r="B4308" s="362">
        <v>8</v>
      </c>
      <c r="C4308" s="363">
        <v>19819.943596804897</v>
      </c>
      <c r="D4308" s="363">
        <v>0</v>
      </c>
      <c r="E4308" s="363">
        <v>0</v>
      </c>
      <c r="F4308" s="363">
        <v>2536.6635893019798</v>
      </c>
      <c r="G4308" s="363">
        <v>4871.9013819352504</v>
      </c>
      <c r="H4308" s="363">
        <v>0</v>
      </c>
      <c r="I4308" s="363">
        <v>2798.5730725123803</v>
      </c>
      <c r="J4308" s="363">
        <v>0</v>
      </c>
      <c r="K4308" s="363">
        <v>0</v>
      </c>
    </row>
    <row r="4309" spans="1:11">
      <c r="A4309" s="361">
        <f t="shared" si="67"/>
        <v>45837</v>
      </c>
      <c r="B4309" s="362">
        <v>9</v>
      </c>
      <c r="C4309" s="363">
        <v>19777.868539309402</v>
      </c>
      <c r="D4309" s="363">
        <v>0</v>
      </c>
      <c r="E4309" s="363">
        <v>0</v>
      </c>
      <c r="F4309" s="363">
        <v>2784.6097792385299</v>
      </c>
      <c r="G4309" s="363">
        <v>4871.9826434895904</v>
      </c>
      <c r="H4309" s="363">
        <v>0</v>
      </c>
      <c r="I4309" s="363">
        <v>3578.7798511460001</v>
      </c>
      <c r="J4309" s="363">
        <v>0</v>
      </c>
      <c r="K4309" s="363">
        <v>0</v>
      </c>
    </row>
    <row r="4310" spans="1:11">
      <c r="A4310" s="361">
        <f t="shared" si="67"/>
        <v>45837</v>
      </c>
      <c r="B4310" s="362">
        <v>10</v>
      </c>
      <c r="C4310" s="363">
        <v>20011.911596632999</v>
      </c>
      <c r="D4310" s="363">
        <v>0</v>
      </c>
      <c r="E4310" s="363">
        <v>0</v>
      </c>
      <c r="F4310" s="363">
        <v>2784.6097792385299</v>
      </c>
      <c r="G4310" s="363">
        <v>4872.0603711485401</v>
      </c>
      <c r="H4310" s="363">
        <v>0</v>
      </c>
      <c r="I4310" s="363">
        <v>2462.2078069225304</v>
      </c>
      <c r="J4310" s="363">
        <v>0</v>
      </c>
      <c r="K4310" s="363">
        <v>0</v>
      </c>
    </row>
    <row r="4311" spans="1:11">
      <c r="A4311" s="361">
        <f t="shared" si="67"/>
        <v>45837</v>
      </c>
      <c r="B4311" s="362">
        <v>11</v>
      </c>
      <c r="C4311" s="363">
        <v>16740.311584785002</v>
      </c>
      <c r="D4311" s="363">
        <v>0</v>
      </c>
      <c r="E4311" s="363">
        <v>0</v>
      </c>
      <c r="F4311" s="363">
        <v>1242.8969558981701</v>
      </c>
      <c r="G4311" s="363">
        <v>3324.2908676945103</v>
      </c>
      <c r="H4311" s="363">
        <v>0</v>
      </c>
      <c r="I4311" s="363">
        <v>0</v>
      </c>
      <c r="J4311" s="363">
        <v>0</v>
      </c>
      <c r="K4311" s="363">
        <v>14.9022270386617</v>
      </c>
    </row>
    <row r="4312" spans="1:11">
      <c r="A4312" s="361">
        <f t="shared" si="67"/>
        <v>45837</v>
      </c>
      <c r="B4312" s="362">
        <v>12</v>
      </c>
      <c r="C4312" s="363">
        <v>16651.8199121383</v>
      </c>
      <c r="D4312" s="363">
        <v>0</v>
      </c>
      <c r="E4312" s="363">
        <v>0</v>
      </c>
      <c r="F4312" s="363">
        <v>1242.8969558981701</v>
      </c>
      <c r="G4312" s="363">
        <v>3324.2908676945103</v>
      </c>
      <c r="H4312" s="363">
        <v>0</v>
      </c>
      <c r="I4312" s="363">
        <v>0</v>
      </c>
      <c r="J4312" s="363">
        <v>0</v>
      </c>
      <c r="K4312" s="363">
        <v>14.8651398089784</v>
      </c>
    </row>
    <row r="4313" spans="1:11">
      <c r="A4313" s="361">
        <f t="shared" si="67"/>
        <v>45837</v>
      </c>
      <c r="B4313" s="362">
        <v>13</v>
      </c>
      <c r="C4313" s="363">
        <v>15756.126466797501</v>
      </c>
      <c r="D4313" s="363">
        <v>0</v>
      </c>
      <c r="E4313" s="363">
        <v>0</v>
      </c>
      <c r="F4313" s="363">
        <v>1581.1585230186899</v>
      </c>
      <c r="G4313" s="363">
        <v>2951.6613690560703</v>
      </c>
      <c r="H4313" s="363">
        <v>0</v>
      </c>
      <c r="I4313" s="363">
        <v>0</v>
      </c>
      <c r="J4313" s="363">
        <v>0</v>
      </c>
      <c r="K4313" s="363">
        <v>0</v>
      </c>
    </row>
    <row r="4314" spans="1:11">
      <c r="A4314" s="361">
        <f t="shared" si="67"/>
        <v>45837</v>
      </c>
      <c r="B4314" s="362">
        <v>14</v>
      </c>
      <c r="C4314" s="363">
        <v>15524.8616540904</v>
      </c>
      <c r="D4314" s="363">
        <v>0</v>
      </c>
      <c r="E4314" s="363">
        <v>0</v>
      </c>
      <c r="F4314" s="363">
        <v>1574.62032301869</v>
      </c>
      <c r="G4314" s="363">
        <v>2951.6613690560703</v>
      </c>
      <c r="H4314" s="363">
        <v>0</v>
      </c>
      <c r="I4314" s="363">
        <v>0</v>
      </c>
      <c r="J4314" s="363">
        <v>0</v>
      </c>
      <c r="K4314" s="363">
        <v>0</v>
      </c>
    </row>
    <row r="4315" spans="1:11">
      <c r="A4315" s="361">
        <f t="shared" si="67"/>
        <v>45837</v>
      </c>
      <c r="B4315" s="362">
        <v>15</v>
      </c>
      <c r="C4315" s="363">
        <v>15438.8515926853</v>
      </c>
      <c r="D4315" s="363">
        <v>0</v>
      </c>
      <c r="E4315" s="363">
        <v>0</v>
      </c>
      <c r="F4315" s="363">
        <v>1371.7267556600502</v>
      </c>
      <c r="G4315" s="363">
        <v>2951.6613690560703</v>
      </c>
      <c r="H4315" s="363">
        <v>0</v>
      </c>
      <c r="I4315" s="363">
        <v>403.51668390827905</v>
      </c>
      <c r="J4315" s="363">
        <v>0</v>
      </c>
      <c r="K4315" s="363">
        <v>0</v>
      </c>
    </row>
    <row r="4316" spans="1:11">
      <c r="A4316" s="361">
        <f t="shared" si="67"/>
        <v>45837</v>
      </c>
      <c r="B4316" s="362">
        <v>16</v>
      </c>
      <c r="C4316" s="363">
        <v>15456.1020158253</v>
      </c>
      <c r="D4316" s="363">
        <v>0</v>
      </c>
      <c r="E4316" s="363">
        <v>0</v>
      </c>
      <c r="F4316" s="363">
        <v>1782.26731716939</v>
      </c>
      <c r="G4316" s="363">
        <v>2951.6613690560703</v>
      </c>
      <c r="H4316" s="363">
        <v>0</v>
      </c>
      <c r="I4316" s="363">
        <v>0</v>
      </c>
      <c r="J4316" s="363">
        <v>0</v>
      </c>
      <c r="K4316" s="363">
        <v>0</v>
      </c>
    </row>
    <row r="4317" spans="1:11">
      <c r="A4317" s="361">
        <f t="shared" si="67"/>
        <v>45837</v>
      </c>
      <c r="B4317" s="362">
        <v>17</v>
      </c>
      <c r="C4317" s="363">
        <v>16289.767938864601</v>
      </c>
      <c r="D4317" s="363">
        <v>0</v>
      </c>
      <c r="E4317" s="363">
        <v>0</v>
      </c>
      <c r="F4317" s="363">
        <v>1546.5148630801702</v>
      </c>
      <c r="G4317" s="363">
        <v>3307.2356713924</v>
      </c>
      <c r="H4317" s="363">
        <v>0</v>
      </c>
      <c r="I4317" s="363">
        <v>211.14974674970702</v>
      </c>
      <c r="J4317" s="363">
        <v>0</v>
      </c>
      <c r="K4317" s="363">
        <v>13.628568697336501</v>
      </c>
    </row>
    <row r="4318" spans="1:11">
      <c r="A4318" s="361">
        <f t="shared" si="67"/>
        <v>45837</v>
      </c>
      <c r="B4318" s="362">
        <v>18</v>
      </c>
      <c r="C4318" s="363">
        <v>2182.9162319910301</v>
      </c>
      <c r="D4318" s="363">
        <v>0</v>
      </c>
      <c r="E4318" s="363">
        <v>0</v>
      </c>
      <c r="F4318" s="363">
        <v>0</v>
      </c>
      <c r="G4318" s="363">
        <v>0</v>
      </c>
      <c r="H4318" s="363">
        <v>0</v>
      </c>
      <c r="I4318" s="363">
        <v>2710.4962903206001</v>
      </c>
      <c r="J4318" s="363">
        <v>0</v>
      </c>
      <c r="K4318" s="363">
        <v>0</v>
      </c>
    </row>
    <row r="4319" spans="1:11">
      <c r="A4319" s="361">
        <f t="shared" si="67"/>
        <v>45837</v>
      </c>
      <c r="B4319" s="362">
        <v>19</v>
      </c>
      <c r="C4319" s="363">
        <v>2788.7896472192501</v>
      </c>
      <c r="D4319" s="363">
        <v>0</v>
      </c>
      <c r="E4319" s="363">
        <v>0</v>
      </c>
      <c r="F4319" s="363">
        <v>0</v>
      </c>
      <c r="G4319" s="363">
        <v>0</v>
      </c>
      <c r="H4319" s="363">
        <v>0</v>
      </c>
      <c r="I4319" s="363">
        <v>3789.8266502055003</v>
      </c>
      <c r="J4319" s="363">
        <v>0</v>
      </c>
      <c r="K4319" s="363">
        <v>0</v>
      </c>
    </row>
    <row r="4320" spans="1:11">
      <c r="A4320" s="361">
        <f t="shared" si="67"/>
        <v>45837</v>
      </c>
      <c r="B4320" s="362">
        <v>20</v>
      </c>
      <c r="C4320" s="363">
        <v>2069.5031832852001</v>
      </c>
      <c r="D4320" s="363">
        <v>0</v>
      </c>
      <c r="E4320" s="363">
        <v>0</v>
      </c>
      <c r="F4320" s="363">
        <v>0</v>
      </c>
      <c r="G4320" s="363">
        <v>0</v>
      </c>
      <c r="H4320" s="363">
        <v>0</v>
      </c>
      <c r="I4320" s="363">
        <v>3037.0721761883606</v>
      </c>
      <c r="J4320" s="363">
        <v>0</v>
      </c>
      <c r="K4320" s="363">
        <v>0</v>
      </c>
    </row>
    <row r="4321" spans="1:11">
      <c r="A4321" s="361">
        <f t="shared" si="67"/>
        <v>45837</v>
      </c>
      <c r="B4321" s="362">
        <v>21</v>
      </c>
      <c r="C4321" s="363">
        <v>1903.1893735206399</v>
      </c>
      <c r="D4321" s="363">
        <v>0</v>
      </c>
      <c r="E4321" s="363">
        <v>0</v>
      </c>
      <c r="F4321" s="363">
        <v>0</v>
      </c>
      <c r="G4321" s="363">
        <v>0</v>
      </c>
      <c r="H4321" s="363">
        <v>0</v>
      </c>
      <c r="I4321" s="363">
        <v>18.918117130398798</v>
      </c>
      <c r="J4321" s="363">
        <v>0</v>
      </c>
      <c r="K4321" s="363">
        <v>0</v>
      </c>
    </row>
    <row r="4322" spans="1:11">
      <c r="A4322" s="361">
        <f t="shared" si="67"/>
        <v>45837</v>
      </c>
      <c r="B4322" s="362">
        <v>22</v>
      </c>
      <c r="C4322" s="363">
        <v>1880.7647474982803</v>
      </c>
      <c r="D4322" s="363">
        <v>0</v>
      </c>
      <c r="E4322" s="363">
        <v>0</v>
      </c>
      <c r="F4322" s="363">
        <v>0</v>
      </c>
      <c r="G4322" s="363">
        <v>0</v>
      </c>
      <c r="H4322" s="363">
        <v>0</v>
      </c>
      <c r="I4322" s="363">
        <v>137.782062914471</v>
      </c>
      <c r="J4322" s="363">
        <v>0</v>
      </c>
      <c r="K4322" s="363">
        <v>0</v>
      </c>
    </row>
    <row r="4323" spans="1:11">
      <c r="A4323" s="361">
        <f t="shared" si="67"/>
        <v>45837</v>
      </c>
      <c r="B4323" s="362">
        <v>23</v>
      </c>
      <c r="C4323" s="363">
        <v>1388.2721445720401</v>
      </c>
      <c r="D4323" s="363">
        <v>0</v>
      </c>
      <c r="E4323" s="363">
        <v>0</v>
      </c>
      <c r="F4323" s="363">
        <v>0</v>
      </c>
      <c r="G4323" s="363">
        <v>0</v>
      </c>
      <c r="H4323" s="363">
        <v>0</v>
      </c>
      <c r="I4323" s="363">
        <v>116.68401293317501</v>
      </c>
      <c r="J4323" s="363">
        <v>0</v>
      </c>
      <c r="K4323" s="363">
        <v>0</v>
      </c>
    </row>
    <row r="4324" spans="1:11">
      <c r="A4324" s="361">
        <f t="shared" si="67"/>
        <v>45838</v>
      </c>
      <c r="B4324" s="362">
        <v>0</v>
      </c>
      <c r="C4324" s="363">
        <v>1364.2925847272702</v>
      </c>
      <c r="D4324" s="363">
        <v>0</v>
      </c>
      <c r="E4324" s="363">
        <v>0</v>
      </c>
      <c r="F4324" s="363">
        <v>0</v>
      </c>
      <c r="G4324" s="363">
        <v>0</v>
      </c>
      <c r="H4324" s="363">
        <v>0</v>
      </c>
      <c r="I4324" s="363">
        <v>19.566010772654497</v>
      </c>
      <c r="J4324" s="363">
        <v>0</v>
      </c>
      <c r="K4324" s="363">
        <v>0</v>
      </c>
    </row>
    <row r="4325" spans="1:11">
      <c r="A4325" s="361">
        <f t="shared" si="67"/>
        <v>45838</v>
      </c>
      <c r="B4325" s="362">
        <v>1</v>
      </c>
      <c r="C4325" s="363">
        <v>1331.1591314275902</v>
      </c>
      <c r="D4325" s="363">
        <v>0</v>
      </c>
      <c r="E4325" s="363">
        <v>0</v>
      </c>
      <c r="F4325" s="363">
        <v>0</v>
      </c>
      <c r="G4325" s="363">
        <v>0</v>
      </c>
      <c r="H4325" s="363">
        <v>0</v>
      </c>
      <c r="I4325" s="363">
        <v>4.3104141265134901</v>
      </c>
      <c r="J4325" s="363">
        <v>0</v>
      </c>
      <c r="K4325" s="363">
        <v>0</v>
      </c>
    </row>
    <row r="4326" spans="1:11">
      <c r="A4326" s="361">
        <f t="shared" si="67"/>
        <v>45838</v>
      </c>
      <c r="B4326" s="362">
        <v>2</v>
      </c>
      <c r="C4326" s="363">
        <v>1328.4443051406101</v>
      </c>
      <c r="D4326" s="363">
        <v>0</v>
      </c>
      <c r="E4326" s="363">
        <v>0</v>
      </c>
      <c r="F4326" s="363">
        <v>0</v>
      </c>
      <c r="G4326" s="363">
        <v>0</v>
      </c>
      <c r="H4326" s="363">
        <v>0</v>
      </c>
      <c r="I4326" s="363">
        <v>0</v>
      </c>
      <c r="J4326" s="363">
        <v>0</v>
      </c>
      <c r="K4326" s="363">
        <v>0</v>
      </c>
    </row>
    <row r="4327" spans="1:11">
      <c r="A4327" s="361">
        <f t="shared" si="67"/>
        <v>45838</v>
      </c>
      <c r="B4327" s="362">
        <v>3</v>
      </c>
      <c r="C4327" s="363">
        <v>1320.0825380403899</v>
      </c>
      <c r="D4327" s="363">
        <v>0</v>
      </c>
      <c r="E4327" s="363">
        <v>0</v>
      </c>
      <c r="F4327" s="363">
        <v>0</v>
      </c>
      <c r="G4327" s="363">
        <v>0</v>
      </c>
      <c r="H4327" s="363">
        <v>0</v>
      </c>
      <c r="I4327" s="363">
        <v>8.4115654846609598</v>
      </c>
      <c r="J4327" s="363">
        <v>0</v>
      </c>
      <c r="K4327" s="363">
        <v>0</v>
      </c>
    </row>
    <row r="4328" spans="1:11">
      <c r="A4328" s="361">
        <f t="shared" si="67"/>
        <v>45838</v>
      </c>
      <c r="B4328" s="362">
        <v>4</v>
      </c>
      <c r="C4328" s="363">
        <v>1313.53002467128</v>
      </c>
      <c r="D4328" s="363">
        <v>0</v>
      </c>
      <c r="E4328" s="363">
        <v>0</v>
      </c>
      <c r="F4328" s="363">
        <v>0</v>
      </c>
      <c r="G4328" s="363">
        <v>0</v>
      </c>
      <c r="H4328" s="363">
        <v>0</v>
      </c>
      <c r="I4328" s="363">
        <v>4.7401821005899896</v>
      </c>
      <c r="J4328" s="363">
        <v>0</v>
      </c>
      <c r="K4328" s="363">
        <v>0</v>
      </c>
    </row>
    <row r="4329" spans="1:11">
      <c r="A4329" s="361">
        <f t="shared" si="67"/>
        <v>45838</v>
      </c>
      <c r="B4329" s="362">
        <v>5</v>
      </c>
      <c r="C4329" s="363">
        <v>1309.0248349628303</v>
      </c>
      <c r="D4329" s="363">
        <v>0</v>
      </c>
      <c r="E4329" s="363">
        <v>0</v>
      </c>
      <c r="F4329" s="363">
        <v>0</v>
      </c>
      <c r="G4329" s="363">
        <v>0</v>
      </c>
      <c r="H4329" s="363">
        <v>0</v>
      </c>
      <c r="I4329" s="363">
        <v>3.5673780373043797</v>
      </c>
      <c r="J4329" s="363">
        <v>0</v>
      </c>
      <c r="K4329" s="363">
        <v>0</v>
      </c>
    </row>
    <row r="4330" spans="1:11">
      <c r="A4330" s="361">
        <f t="shared" si="67"/>
        <v>45838</v>
      </c>
      <c r="B4330" s="362">
        <v>6</v>
      </c>
      <c r="C4330" s="363">
        <v>2117.9660835687901</v>
      </c>
      <c r="D4330" s="363">
        <v>0</v>
      </c>
      <c r="E4330" s="363">
        <v>0</v>
      </c>
      <c r="F4330" s="363">
        <v>0</v>
      </c>
      <c r="G4330" s="363">
        <v>0</v>
      </c>
      <c r="H4330" s="363">
        <v>0</v>
      </c>
      <c r="I4330" s="363">
        <v>1061.9105233657499</v>
      </c>
      <c r="J4330" s="363">
        <v>0</v>
      </c>
      <c r="K4330" s="363">
        <v>0</v>
      </c>
    </row>
    <row r="4331" spans="1:11">
      <c r="A4331" s="361">
        <f t="shared" si="67"/>
        <v>45838</v>
      </c>
      <c r="B4331" s="362">
        <v>7</v>
      </c>
      <c r="C4331" s="363">
        <v>1732.2188787095902</v>
      </c>
      <c r="D4331" s="363">
        <v>0</v>
      </c>
      <c r="E4331" s="363">
        <v>0</v>
      </c>
      <c r="F4331" s="363">
        <v>0</v>
      </c>
      <c r="G4331" s="363">
        <v>0</v>
      </c>
      <c r="H4331" s="363">
        <v>0</v>
      </c>
      <c r="I4331" s="363">
        <v>1892.0099465711801</v>
      </c>
      <c r="J4331" s="363">
        <v>0</v>
      </c>
      <c r="K4331" s="363">
        <v>0</v>
      </c>
    </row>
    <row r="4332" spans="1:11">
      <c r="A4332" s="361">
        <f t="shared" si="67"/>
        <v>45838</v>
      </c>
      <c r="B4332" s="362">
        <v>8</v>
      </c>
      <c r="C4332" s="363">
        <v>3035.6154574443003</v>
      </c>
      <c r="D4332" s="363">
        <v>0</v>
      </c>
      <c r="E4332" s="363">
        <v>0</v>
      </c>
      <c r="F4332" s="363">
        <v>0</v>
      </c>
      <c r="G4332" s="363">
        <v>0</v>
      </c>
      <c r="H4332" s="363">
        <v>0</v>
      </c>
      <c r="I4332" s="363">
        <v>1819.49425216756</v>
      </c>
      <c r="J4332" s="363">
        <v>0</v>
      </c>
      <c r="K4332" s="363">
        <v>0</v>
      </c>
    </row>
    <row r="4333" spans="1:11">
      <c r="A4333" s="361">
        <f t="shared" si="67"/>
        <v>45838</v>
      </c>
      <c r="B4333" s="362">
        <v>9</v>
      </c>
      <c r="C4333" s="363">
        <v>1731.3381250573102</v>
      </c>
      <c r="D4333" s="363">
        <v>0</v>
      </c>
      <c r="E4333" s="363">
        <v>0</v>
      </c>
      <c r="F4333" s="363">
        <v>0</v>
      </c>
      <c r="G4333" s="363">
        <v>0</v>
      </c>
      <c r="H4333" s="363">
        <v>0</v>
      </c>
      <c r="I4333" s="363">
        <v>2098.8770433935401</v>
      </c>
      <c r="J4333" s="363">
        <v>0</v>
      </c>
      <c r="K4333" s="363">
        <v>0</v>
      </c>
    </row>
    <row r="4334" spans="1:11">
      <c r="A4334" s="361">
        <f t="shared" si="67"/>
        <v>45838</v>
      </c>
      <c r="B4334" s="362">
        <v>10</v>
      </c>
      <c r="C4334" s="363">
        <v>2280.93271862149</v>
      </c>
      <c r="D4334" s="363">
        <v>0</v>
      </c>
      <c r="E4334" s="363">
        <v>0</v>
      </c>
      <c r="F4334" s="363">
        <v>0</v>
      </c>
      <c r="G4334" s="363">
        <v>0</v>
      </c>
      <c r="H4334" s="363">
        <v>0</v>
      </c>
      <c r="I4334" s="363">
        <v>2139.8583407594406</v>
      </c>
      <c r="J4334" s="363">
        <v>0</v>
      </c>
      <c r="K4334" s="363">
        <v>0</v>
      </c>
    </row>
    <row r="4335" spans="1:11">
      <c r="A4335" s="361">
        <f t="shared" si="67"/>
        <v>45838</v>
      </c>
      <c r="B4335" s="362">
        <v>11</v>
      </c>
      <c r="C4335" s="363">
        <v>2277.7553528819403</v>
      </c>
      <c r="D4335" s="363">
        <v>0</v>
      </c>
      <c r="E4335" s="363">
        <v>0</v>
      </c>
      <c r="F4335" s="363">
        <v>0</v>
      </c>
      <c r="G4335" s="363">
        <v>0</v>
      </c>
      <c r="H4335" s="363">
        <v>0</v>
      </c>
      <c r="I4335" s="363">
        <v>1895.8508675571302</v>
      </c>
      <c r="J4335" s="363">
        <v>0</v>
      </c>
      <c r="K4335" s="363">
        <v>0</v>
      </c>
    </row>
    <row r="4336" spans="1:11">
      <c r="A4336" s="361">
        <f t="shared" si="67"/>
        <v>45838</v>
      </c>
      <c r="B4336" s="362">
        <v>12</v>
      </c>
      <c r="C4336" s="363">
        <v>2281.2806502639401</v>
      </c>
      <c r="D4336" s="363">
        <v>0</v>
      </c>
      <c r="E4336" s="363">
        <v>0</v>
      </c>
      <c r="F4336" s="363">
        <v>0</v>
      </c>
      <c r="G4336" s="363">
        <v>0</v>
      </c>
      <c r="H4336" s="363">
        <v>0</v>
      </c>
      <c r="I4336" s="363">
        <v>1785.0492324808702</v>
      </c>
      <c r="J4336" s="363">
        <v>0</v>
      </c>
      <c r="K4336" s="363">
        <v>0</v>
      </c>
    </row>
    <row r="4337" spans="1:11">
      <c r="A4337" s="361">
        <f t="shared" si="67"/>
        <v>45838</v>
      </c>
      <c r="B4337" s="362">
        <v>13</v>
      </c>
      <c r="C4337" s="363">
        <v>2281.45066361923</v>
      </c>
      <c r="D4337" s="363">
        <v>0</v>
      </c>
      <c r="E4337" s="363">
        <v>0</v>
      </c>
      <c r="F4337" s="363">
        <v>0</v>
      </c>
      <c r="G4337" s="363">
        <v>0</v>
      </c>
      <c r="H4337" s="363">
        <v>0</v>
      </c>
      <c r="I4337" s="363">
        <v>1679.00072212858</v>
      </c>
      <c r="J4337" s="363">
        <v>0</v>
      </c>
      <c r="K4337" s="363">
        <v>0</v>
      </c>
    </row>
    <row r="4338" spans="1:11">
      <c r="A4338" s="361">
        <f t="shared" si="67"/>
        <v>45838</v>
      </c>
      <c r="B4338" s="362">
        <v>14</v>
      </c>
      <c r="C4338" s="363">
        <v>2281.5505553845801</v>
      </c>
      <c r="D4338" s="363">
        <v>0</v>
      </c>
      <c r="E4338" s="363">
        <v>0</v>
      </c>
      <c r="F4338" s="363">
        <v>0</v>
      </c>
      <c r="G4338" s="363">
        <v>0</v>
      </c>
      <c r="H4338" s="363">
        <v>0</v>
      </c>
      <c r="I4338" s="363">
        <v>2085.3545339883099</v>
      </c>
      <c r="J4338" s="363">
        <v>0</v>
      </c>
      <c r="K4338" s="363">
        <v>0</v>
      </c>
    </row>
    <row r="4339" spans="1:11">
      <c r="A4339" s="361">
        <f t="shared" si="67"/>
        <v>45838</v>
      </c>
      <c r="B4339" s="362">
        <v>15</v>
      </c>
      <c r="C4339" s="363">
        <v>2277.1886523655899</v>
      </c>
      <c r="D4339" s="363">
        <v>0</v>
      </c>
      <c r="E4339" s="363">
        <v>0</v>
      </c>
      <c r="F4339" s="363">
        <v>0</v>
      </c>
      <c r="G4339" s="363">
        <v>0</v>
      </c>
      <c r="H4339" s="363">
        <v>0</v>
      </c>
      <c r="I4339" s="363">
        <v>2908.43027333177</v>
      </c>
      <c r="J4339" s="363">
        <v>0</v>
      </c>
      <c r="K4339" s="363">
        <v>0</v>
      </c>
    </row>
    <row r="4340" spans="1:11">
      <c r="A4340" s="361">
        <f t="shared" si="67"/>
        <v>45838</v>
      </c>
      <c r="B4340" s="362">
        <v>16</v>
      </c>
      <c r="C4340" s="363">
        <v>2275.3262444669199</v>
      </c>
      <c r="D4340" s="363">
        <v>0</v>
      </c>
      <c r="E4340" s="363">
        <v>0</v>
      </c>
      <c r="F4340" s="363">
        <v>0</v>
      </c>
      <c r="G4340" s="363">
        <v>0</v>
      </c>
      <c r="H4340" s="363">
        <v>0</v>
      </c>
      <c r="I4340" s="363">
        <v>1858.7141779443</v>
      </c>
      <c r="J4340" s="363">
        <v>0</v>
      </c>
      <c r="K4340" s="363">
        <v>0</v>
      </c>
    </row>
    <row r="4341" spans="1:11">
      <c r="A4341" s="361">
        <f t="shared" si="67"/>
        <v>45838</v>
      </c>
      <c r="B4341" s="362">
        <v>17</v>
      </c>
      <c r="C4341" s="363">
        <v>903.33438504099513</v>
      </c>
      <c r="D4341" s="363">
        <v>0</v>
      </c>
      <c r="E4341" s="363">
        <v>0</v>
      </c>
      <c r="F4341" s="363">
        <v>0</v>
      </c>
      <c r="G4341" s="363">
        <v>0</v>
      </c>
      <c r="H4341" s="363">
        <v>0</v>
      </c>
      <c r="I4341" s="363">
        <v>2811.2706120881003</v>
      </c>
      <c r="J4341" s="363">
        <v>0</v>
      </c>
      <c r="K4341" s="363">
        <v>720.67993337187113</v>
      </c>
    </row>
    <row r="4342" spans="1:11">
      <c r="A4342" s="361">
        <f t="shared" si="67"/>
        <v>45838</v>
      </c>
      <c r="B4342" s="362">
        <v>18</v>
      </c>
      <c r="C4342" s="363">
        <v>125.41294111928401</v>
      </c>
      <c r="D4342" s="363">
        <v>0</v>
      </c>
      <c r="E4342" s="363">
        <v>0</v>
      </c>
      <c r="F4342" s="363">
        <v>0</v>
      </c>
      <c r="G4342" s="363">
        <v>0</v>
      </c>
      <c r="H4342" s="363">
        <v>0</v>
      </c>
      <c r="I4342" s="363">
        <v>1739.8588147838798</v>
      </c>
      <c r="J4342" s="363">
        <v>0</v>
      </c>
      <c r="K4342" s="363">
        <v>0</v>
      </c>
    </row>
    <row r="4343" spans="1:11">
      <c r="A4343" s="361">
        <f t="shared" si="67"/>
        <v>45838</v>
      </c>
      <c r="B4343" s="362">
        <v>19</v>
      </c>
      <c r="C4343" s="363">
        <v>126.241538140823</v>
      </c>
      <c r="D4343" s="363">
        <v>0</v>
      </c>
      <c r="E4343" s="363">
        <v>0</v>
      </c>
      <c r="F4343" s="363">
        <v>0</v>
      </c>
      <c r="G4343" s="363">
        <v>0</v>
      </c>
      <c r="H4343" s="363">
        <v>0</v>
      </c>
      <c r="I4343" s="363">
        <v>2791.6851464869801</v>
      </c>
      <c r="J4343" s="363">
        <v>0</v>
      </c>
      <c r="K4343" s="363">
        <v>0</v>
      </c>
    </row>
    <row r="4344" spans="1:11">
      <c r="A4344" s="361">
        <f t="shared" si="67"/>
        <v>45838</v>
      </c>
      <c r="B4344" s="362">
        <v>20</v>
      </c>
      <c r="C4344" s="363">
        <v>126.11975547447101</v>
      </c>
      <c r="D4344" s="363">
        <v>0</v>
      </c>
      <c r="E4344" s="363">
        <v>0</v>
      </c>
      <c r="F4344" s="363">
        <v>0</v>
      </c>
      <c r="G4344" s="363">
        <v>0</v>
      </c>
      <c r="H4344" s="363">
        <v>0</v>
      </c>
      <c r="I4344" s="363">
        <v>1395.6027994558101</v>
      </c>
      <c r="J4344" s="363">
        <v>0</v>
      </c>
      <c r="K4344" s="363">
        <v>0</v>
      </c>
    </row>
    <row r="4345" spans="1:11">
      <c r="A4345" s="361">
        <f t="shared" si="67"/>
        <v>45838</v>
      </c>
      <c r="B4345" s="362">
        <v>21</v>
      </c>
      <c r="C4345" s="363">
        <v>126.097877852671</v>
      </c>
      <c r="D4345" s="363">
        <v>0</v>
      </c>
      <c r="E4345" s="363">
        <v>0</v>
      </c>
      <c r="F4345" s="363">
        <v>0</v>
      </c>
      <c r="G4345" s="363">
        <v>0</v>
      </c>
      <c r="H4345" s="363">
        <v>0</v>
      </c>
      <c r="I4345" s="363">
        <v>611.68620369034898</v>
      </c>
      <c r="J4345" s="363">
        <v>0</v>
      </c>
      <c r="K4345" s="363">
        <v>0</v>
      </c>
    </row>
    <row r="4346" spans="1:11">
      <c r="A4346" s="361">
        <f t="shared" si="67"/>
        <v>45838</v>
      </c>
      <c r="B4346" s="362">
        <v>22</v>
      </c>
      <c r="C4346" s="363">
        <v>913.76265700006604</v>
      </c>
      <c r="D4346" s="363">
        <v>0</v>
      </c>
      <c r="E4346" s="363">
        <v>0</v>
      </c>
      <c r="F4346" s="363">
        <v>0</v>
      </c>
      <c r="G4346" s="363">
        <v>0</v>
      </c>
      <c r="H4346" s="363">
        <v>0</v>
      </c>
      <c r="I4346" s="363">
        <v>1397.38548699275</v>
      </c>
      <c r="J4346" s="363">
        <v>0</v>
      </c>
      <c r="K4346" s="363">
        <v>0</v>
      </c>
    </row>
    <row r="4347" spans="1:11">
      <c r="A4347" s="361">
        <f t="shared" si="67"/>
        <v>45838</v>
      </c>
      <c r="B4347" s="362">
        <v>23</v>
      </c>
      <c r="C4347" s="363">
        <v>1746.9802737260602</v>
      </c>
      <c r="D4347" s="363">
        <v>0</v>
      </c>
      <c r="E4347" s="363">
        <v>0</v>
      </c>
      <c r="F4347" s="363">
        <v>0</v>
      </c>
      <c r="G4347" s="363">
        <v>0</v>
      </c>
      <c r="H4347" s="363">
        <v>0</v>
      </c>
      <c r="I4347" s="363">
        <v>38.256265548440098</v>
      </c>
      <c r="J4347" s="363">
        <v>0</v>
      </c>
      <c r="K4347" s="363">
        <v>0</v>
      </c>
    </row>
    <row r="4348" spans="1:11">
      <c r="A4348" s="361">
        <f t="shared" si="67"/>
        <v>45839</v>
      </c>
      <c r="B4348" s="362">
        <v>0</v>
      </c>
      <c r="C4348" s="363">
        <v>1760.3710351926302</v>
      </c>
      <c r="D4348" s="363">
        <v>0</v>
      </c>
      <c r="E4348" s="363">
        <v>0</v>
      </c>
      <c r="F4348" s="363">
        <v>0</v>
      </c>
      <c r="G4348" s="363">
        <v>0</v>
      </c>
      <c r="H4348" s="363">
        <v>0</v>
      </c>
      <c r="I4348" s="363">
        <v>2084.7199434721201</v>
      </c>
      <c r="J4348" s="363">
        <v>0</v>
      </c>
      <c r="K4348" s="363">
        <v>0</v>
      </c>
    </row>
    <row r="4349" spans="1:11">
      <c r="A4349" s="361">
        <f t="shared" si="67"/>
        <v>45839</v>
      </c>
      <c r="B4349" s="362">
        <v>1</v>
      </c>
      <c r="C4349" s="363">
        <v>1733.7902049017903</v>
      </c>
      <c r="D4349" s="363">
        <v>0</v>
      </c>
      <c r="E4349" s="363">
        <v>0</v>
      </c>
      <c r="F4349" s="363">
        <v>0</v>
      </c>
      <c r="G4349" s="363">
        <v>0</v>
      </c>
      <c r="H4349" s="363">
        <v>0</v>
      </c>
      <c r="I4349" s="363">
        <v>1426.9324906689601</v>
      </c>
      <c r="J4349" s="363">
        <v>0</v>
      </c>
      <c r="K4349" s="363">
        <v>0</v>
      </c>
    </row>
    <row r="4350" spans="1:11">
      <c r="A4350" s="361">
        <f t="shared" si="67"/>
        <v>45839</v>
      </c>
      <c r="B4350" s="362">
        <v>2</v>
      </c>
      <c r="C4350" s="363">
        <v>1734.3646949035101</v>
      </c>
      <c r="D4350" s="363">
        <v>0</v>
      </c>
      <c r="E4350" s="363">
        <v>0</v>
      </c>
      <c r="F4350" s="363">
        <v>0</v>
      </c>
      <c r="G4350" s="363">
        <v>0</v>
      </c>
      <c r="H4350" s="363">
        <v>0</v>
      </c>
      <c r="I4350" s="363">
        <v>1027.1925931825601</v>
      </c>
      <c r="J4350" s="363">
        <v>0</v>
      </c>
      <c r="K4350" s="363">
        <v>0</v>
      </c>
    </row>
    <row r="4351" spans="1:11">
      <c r="A4351" s="361">
        <f t="shared" si="67"/>
        <v>45839</v>
      </c>
      <c r="B4351" s="362">
        <v>3</v>
      </c>
      <c r="C4351" s="363">
        <v>1736.4572077180501</v>
      </c>
      <c r="D4351" s="363">
        <v>0</v>
      </c>
      <c r="E4351" s="363">
        <v>0</v>
      </c>
      <c r="F4351" s="363">
        <v>0</v>
      </c>
      <c r="G4351" s="363">
        <v>0</v>
      </c>
      <c r="H4351" s="363">
        <v>0</v>
      </c>
      <c r="I4351" s="363">
        <v>1219.8155281511702</v>
      </c>
      <c r="J4351" s="363">
        <v>0</v>
      </c>
      <c r="K4351" s="363">
        <v>0</v>
      </c>
    </row>
    <row r="4352" spans="1:11">
      <c r="A4352" s="361">
        <f t="shared" si="67"/>
        <v>45839</v>
      </c>
      <c r="B4352" s="362">
        <v>4</v>
      </c>
      <c r="C4352" s="363">
        <v>1740.5025440610802</v>
      </c>
      <c r="D4352" s="363">
        <v>0</v>
      </c>
      <c r="E4352" s="363">
        <v>0</v>
      </c>
      <c r="F4352" s="363">
        <v>0</v>
      </c>
      <c r="G4352" s="363">
        <v>0</v>
      </c>
      <c r="H4352" s="363">
        <v>0</v>
      </c>
      <c r="I4352" s="363">
        <v>1869.3663388435002</v>
      </c>
      <c r="J4352" s="363">
        <v>0</v>
      </c>
      <c r="K4352" s="363">
        <v>0</v>
      </c>
    </row>
    <row r="4353" spans="1:11">
      <c r="A4353" s="361">
        <f t="shared" si="67"/>
        <v>45839</v>
      </c>
      <c r="B4353" s="362">
        <v>5</v>
      </c>
      <c r="C4353" s="363">
        <v>2632.78315525573</v>
      </c>
      <c r="D4353" s="363">
        <v>0</v>
      </c>
      <c r="E4353" s="363">
        <v>0</v>
      </c>
      <c r="F4353" s="363">
        <v>0</v>
      </c>
      <c r="G4353" s="363">
        <v>0</v>
      </c>
      <c r="H4353" s="363">
        <v>0</v>
      </c>
      <c r="I4353" s="363">
        <v>2148.8342863552202</v>
      </c>
      <c r="J4353" s="363">
        <v>0</v>
      </c>
      <c r="K4353" s="363">
        <v>0</v>
      </c>
    </row>
    <row r="4354" spans="1:11">
      <c r="A4354" s="361">
        <f t="shared" si="67"/>
        <v>45839</v>
      </c>
      <c r="B4354" s="362">
        <v>6</v>
      </c>
      <c r="C4354" s="363">
        <v>688.53934650633403</v>
      </c>
      <c r="D4354" s="363">
        <v>0</v>
      </c>
      <c r="E4354" s="363">
        <v>0</v>
      </c>
      <c r="F4354" s="363">
        <v>0</v>
      </c>
      <c r="G4354" s="363">
        <v>0</v>
      </c>
      <c r="H4354" s="363">
        <v>0</v>
      </c>
      <c r="I4354" s="363">
        <v>1575.4139098692199</v>
      </c>
      <c r="J4354" s="363">
        <v>0</v>
      </c>
      <c r="K4354" s="363">
        <v>0</v>
      </c>
    </row>
    <row r="4355" spans="1:11">
      <c r="A4355" s="361">
        <f t="shared" si="67"/>
        <v>45839</v>
      </c>
      <c r="B4355" s="362">
        <v>7</v>
      </c>
      <c r="C4355" s="363">
        <v>716.11221319926199</v>
      </c>
      <c r="D4355" s="363">
        <v>0</v>
      </c>
      <c r="E4355" s="363">
        <v>0</v>
      </c>
      <c r="F4355" s="363">
        <v>0</v>
      </c>
      <c r="G4355" s="363">
        <v>0</v>
      </c>
      <c r="H4355" s="363">
        <v>0</v>
      </c>
      <c r="I4355" s="363">
        <v>2762.1201221342603</v>
      </c>
      <c r="J4355" s="363">
        <v>0</v>
      </c>
      <c r="K4355" s="363">
        <v>0</v>
      </c>
    </row>
    <row r="4356" spans="1:11">
      <c r="A4356" s="361">
        <f t="shared" si="67"/>
        <v>45839</v>
      </c>
      <c r="B4356" s="362">
        <v>8</v>
      </c>
      <c r="C4356" s="363">
        <v>859.79456570354807</v>
      </c>
      <c r="D4356" s="363">
        <v>0</v>
      </c>
      <c r="E4356" s="363">
        <v>0</v>
      </c>
      <c r="F4356" s="363">
        <v>0</v>
      </c>
      <c r="G4356" s="363">
        <v>0</v>
      </c>
      <c r="H4356" s="363">
        <v>0</v>
      </c>
      <c r="I4356" s="363">
        <v>2974.8023404199403</v>
      </c>
      <c r="J4356" s="363">
        <v>0</v>
      </c>
      <c r="K4356" s="363">
        <v>0</v>
      </c>
    </row>
    <row r="4357" spans="1:11">
      <c r="A4357" s="361">
        <f t="shared" ref="A4357:A4420" si="68">IF(B4357=0,A4356+1,A4356)</f>
        <v>45839</v>
      </c>
      <c r="B4357" s="362">
        <v>9</v>
      </c>
      <c r="C4357" s="363">
        <v>402.92788023045506</v>
      </c>
      <c r="D4357" s="363">
        <v>0</v>
      </c>
      <c r="E4357" s="363">
        <v>0</v>
      </c>
      <c r="F4357" s="363">
        <v>0</v>
      </c>
      <c r="G4357" s="363">
        <v>0</v>
      </c>
      <c r="H4357" s="363">
        <v>0</v>
      </c>
      <c r="I4357" s="363">
        <v>1722.1410508777501</v>
      </c>
      <c r="J4357" s="363">
        <v>0</v>
      </c>
      <c r="K4357" s="363">
        <v>0</v>
      </c>
    </row>
    <row r="4358" spans="1:11">
      <c r="A4358" s="361">
        <f t="shared" si="68"/>
        <v>45839</v>
      </c>
      <c r="B4358" s="362">
        <v>10</v>
      </c>
      <c r="C4358" s="363">
        <v>412.986412901812</v>
      </c>
      <c r="D4358" s="363">
        <v>0</v>
      </c>
      <c r="E4358" s="363">
        <v>0</v>
      </c>
      <c r="F4358" s="363">
        <v>0</v>
      </c>
      <c r="G4358" s="363">
        <v>0</v>
      </c>
      <c r="H4358" s="363">
        <v>0</v>
      </c>
      <c r="I4358" s="363">
        <v>2664.1335048686497</v>
      </c>
      <c r="J4358" s="363">
        <v>0</v>
      </c>
      <c r="K4358" s="363">
        <v>0</v>
      </c>
    </row>
    <row r="4359" spans="1:11">
      <c r="A4359" s="361">
        <f t="shared" si="68"/>
        <v>45839</v>
      </c>
      <c r="B4359" s="362">
        <v>11</v>
      </c>
      <c r="C4359" s="363">
        <v>109.54618983062201</v>
      </c>
      <c r="D4359" s="363">
        <v>0</v>
      </c>
      <c r="E4359" s="363">
        <v>1.6820674660699499</v>
      </c>
      <c r="F4359" s="363">
        <v>0</v>
      </c>
      <c r="G4359" s="363">
        <v>0</v>
      </c>
      <c r="H4359" s="363">
        <v>0</v>
      </c>
      <c r="I4359" s="363">
        <v>2929.0763900577999</v>
      </c>
      <c r="J4359" s="363">
        <v>0</v>
      </c>
      <c r="K4359" s="363">
        <v>0</v>
      </c>
    </row>
    <row r="4360" spans="1:11">
      <c r="A4360" s="361">
        <f t="shared" si="68"/>
        <v>45839</v>
      </c>
      <c r="B4360" s="362">
        <v>12</v>
      </c>
      <c r="C4360" s="363">
        <v>110.013770217821</v>
      </c>
      <c r="D4360" s="363">
        <v>0</v>
      </c>
      <c r="E4360" s="363">
        <v>488.05199177494103</v>
      </c>
      <c r="F4360" s="363">
        <v>0</v>
      </c>
      <c r="G4360" s="363">
        <v>0</v>
      </c>
      <c r="H4360" s="363">
        <v>0</v>
      </c>
      <c r="I4360" s="363">
        <v>1786.3508065958601</v>
      </c>
      <c r="J4360" s="363">
        <v>0</v>
      </c>
      <c r="K4360" s="363">
        <v>0</v>
      </c>
    </row>
    <row r="4361" spans="1:11">
      <c r="A4361" s="361">
        <f t="shared" si="68"/>
        <v>45839</v>
      </c>
      <c r="B4361" s="362">
        <v>13</v>
      </c>
      <c r="C4361" s="363">
        <v>110.35673207699</v>
      </c>
      <c r="D4361" s="363">
        <v>0</v>
      </c>
      <c r="E4361" s="363">
        <v>571.51380186992503</v>
      </c>
      <c r="F4361" s="363">
        <v>0</v>
      </c>
      <c r="G4361" s="363">
        <v>0</v>
      </c>
      <c r="H4361" s="363">
        <v>0</v>
      </c>
      <c r="I4361" s="363">
        <v>2778.9727608388903</v>
      </c>
      <c r="J4361" s="363">
        <v>0</v>
      </c>
      <c r="K4361" s="363">
        <v>0</v>
      </c>
    </row>
    <row r="4362" spans="1:11">
      <c r="A4362" s="361">
        <f t="shared" si="68"/>
        <v>45839</v>
      </c>
      <c r="B4362" s="362">
        <v>14</v>
      </c>
      <c r="C4362" s="363">
        <v>110.445356127941</v>
      </c>
      <c r="D4362" s="363">
        <v>0</v>
      </c>
      <c r="E4362" s="363">
        <v>573.62647718626499</v>
      </c>
      <c r="F4362" s="363">
        <v>0</v>
      </c>
      <c r="G4362" s="363">
        <v>0</v>
      </c>
      <c r="H4362" s="363">
        <v>0</v>
      </c>
      <c r="I4362" s="363">
        <v>3368.8149672179702</v>
      </c>
      <c r="J4362" s="363">
        <v>0</v>
      </c>
      <c r="K4362" s="363">
        <v>0</v>
      </c>
    </row>
    <row r="4363" spans="1:11">
      <c r="A4363" s="361">
        <f t="shared" si="68"/>
        <v>45839</v>
      </c>
      <c r="B4363" s="362">
        <v>15</v>
      </c>
      <c r="C4363" s="363">
        <v>110.342242606013</v>
      </c>
      <c r="D4363" s="363">
        <v>0</v>
      </c>
      <c r="E4363" s="363">
        <v>571.18837026206506</v>
      </c>
      <c r="F4363" s="363">
        <v>0</v>
      </c>
      <c r="G4363" s="363">
        <v>0</v>
      </c>
      <c r="H4363" s="363">
        <v>0</v>
      </c>
      <c r="I4363" s="363">
        <v>3699.5493951119802</v>
      </c>
      <c r="J4363" s="363">
        <v>0</v>
      </c>
      <c r="K4363" s="363">
        <v>0</v>
      </c>
    </row>
    <row r="4364" spans="1:11">
      <c r="A4364" s="361">
        <f t="shared" si="68"/>
        <v>45839</v>
      </c>
      <c r="B4364" s="362">
        <v>16</v>
      </c>
      <c r="C4364" s="363">
        <v>406.13954586690602</v>
      </c>
      <c r="D4364" s="363">
        <v>0</v>
      </c>
      <c r="E4364" s="363">
        <v>573.631797088339</v>
      </c>
      <c r="F4364" s="363">
        <v>0</v>
      </c>
      <c r="G4364" s="363">
        <v>0</v>
      </c>
      <c r="H4364" s="363">
        <v>0</v>
      </c>
      <c r="I4364" s="363">
        <v>2373.7211599041902</v>
      </c>
      <c r="J4364" s="363">
        <v>0</v>
      </c>
      <c r="K4364" s="363">
        <v>0</v>
      </c>
    </row>
    <row r="4365" spans="1:11">
      <c r="A4365" s="361">
        <f t="shared" si="68"/>
        <v>45839</v>
      </c>
      <c r="B4365" s="362">
        <v>17</v>
      </c>
      <c r="C4365" s="363">
        <v>199.77253719568702</v>
      </c>
      <c r="D4365" s="363">
        <v>0</v>
      </c>
      <c r="E4365" s="363">
        <v>542.89717201035103</v>
      </c>
      <c r="F4365" s="363">
        <v>0</v>
      </c>
      <c r="G4365" s="363">
        <v>0</v>
      </c>
      <c r="H4365" s="363">
        <v>0</v>
      </c>
      <c r="I4365" s="363">
        <v>1663.2366318043</v>
      </c>
      <c r="J4365" s="363">
        <v>0</v>
      </c>
      <c r="K4365" s="363">
        <v>0</v>
      </c>
    </row>
    <row r="4366" spans="1:11">
      <c r="A4366" s="361">
        <f t="shared" si="68"/>
        <v>45839</v>
      </c>
      <c r="B4366" s="362">
        <v>18</v>
      </c>
      <c r="C4366" s="363">
        <v>7.2460550079004704E-2</v>
      </c>
      <c r="D4366" s="363">
        <v>0</v>
      </c>
      <c r="E4366" s="363">
        <v>480.236139594382</v>
      </c>
      <c r="F4366" s="363">
        <v>0</v>
      </c>
      <c r="G4366" s="363">
        <v>0</v>
      </c>
      <c r="H4366" s="363">
        <v>0</v>
      </c>
      <c r="I4366" s="363">
        <v>1801.0654774688001</v>
      </c>
      <c r="J4366" s="363">
        <v>0</v>
      </c>
      <c r="K4366" s="363">
        <v>0</v>
      </c>
    </row>
    <row r="4367" spans="1:11">
      <c r="A4367" s="361">
        <f t="shared" si="68"/>
        <v>45839</v>
      </c>
      <c r="B4367" s="362">
        <v>19</v>
      </c>
      <c r="C4367" s="363">
        <v>0</v>
      </c>
      <c r="D4367" s="363">
        <v>0</v>
      </c>
      <c r="E4367" s="363">
        <v>475.49199869381204</v>
      </c>
      <c r="F4367" s="363">
        <v>0</v>
      </c>
      <c r="G4367" s="363">
        <v>0</v>
      </c>
      <c r="H4367" s="363">
        <v>0</v>
      </c>
      <c r="I4367" s="363">
        <v>3223.4035502463203</v>
      </c>
      <c r="J4367" s="363">
        <v>0</v>
      </c>
      <c r="K4367" s="363">
        <v>0</v>
      </c>
    </row>
    <row r="4368" spans="1:11">
      <c r="A4368" s="361">
        <f t="shared" si="68"/>
        <v>45839</v>
      </c>
      <c r="B4368" s="362">
        <v>20</v>
      </c>
      <c r="C4368" s="363">
        <v>0</v>
      </c>
      <c r="D4368" s="363">
        <v>0</v>
      </c>
      <c r="E4368" s="363">
        <v>476.520811359817</v>
      </c>
      <c r="F4368" s="363">
        <v>0</v>
      </c>
      <c r="G4368" s="363">
        <v>0</v>
      </c>
      <c r="H4368" s="363">
        <v>0</v>
      </c>
      <c r="I4368" s="363">
        <v>2866.4467810712699</v>
      </c>
      <c r="J4368" s="363">
        <v>0</v>
      </c>
      <c r="K4368" s="363">
        <v>0</v>
      </c>
    </row>
    <row r="4369" spans="1:11">
      <c r="A4369" s="361">
        <f t="shared" si="68"/>
        <v>45839</v>
      </c>
      <c r="B4369" s="362">
        <v>21</v>
      </c>
      <c r="C4369" s="363">
        <v>0</v>
      </c>
      <c r="D4369" s="363">
        <v>0</v>
      </c>
      <c r="E4369" s="363">
        <v>181.24802405912601</v>
      </c>
      <c r="F4369" s="363">
        <v>0</v>
      </c>
      <c r="G4369" s="363">
        <v>0</v>
      </c>
      <c r="H4369" s="363">
        <v>0</v>
      </c>
      <c r="I4369" s="363">
        <v>1556.8091492701201</v>
      </c>
      <c r="J4369" s="363">
        <v>0</v>
      </c>
      <c r="K4369" s="363">
        <v>0</v>
      </c>
    </row>
    <row r="4370" spans="1:11">
      <c r="A4370" s="361">
        <f t="shared" si="68"/>
        <v>45839</v>
      </c>
      <c r="B4370" s="362">
        <v>22</v>
      </c>
      <c r="C4370" s="363">
        <v>0</v>
      </c>
      <c r="D4370" s="363">
        <v>0</v>
      </c>
      <c r="E4370" s="363">
        <v>0</v>
      </c>
      <c r="F4370" s="363">
        <v>0</v>
      </c>
      <c r="G4370" s="363">
        <v>0</v>
      </c>
      <c r="H4370" s="363">
        <v>0</v>
      </c>
      <c r="I4370" s="363">
        <v>1832.70517482337</v>
      </c>
      <c r="J4370" s="363">
        <v>0</v>
      </c>
      <c r="K4370" s="363">
        <v>0</v>
      </c>
    </row>
    <row r="4371" spans="1:11">
      <c r="A4371" s="361">
        <f t="shared" si="68"/>
        <v>45839</v>
      </c>
      <c r="B4371" s="362">
        <v>23</v>
      </c>
      <c r="C4371" s="363">
        <v>0</v>
      </c>
      <c r="D4371" s="363">
        <v>0</v>
      </c>
      <c r="E4371" s="363">
        <v>0</v>
      </c>
      <c r="F4371" s="363">
        <v>0</v>
      </c>
      <c r="G4371" s="363">
        <v>0</v>
      </c>
      <c r="H4371" s="363">
        <v>0</v>
      </c>
      <c r="I4371" s="363">
        <v>1137.7967740001202</v>
      </c>
      <c r="J4371" s="363">
        <v>0</v>
      </c>
      <c r="K4371" s="363">
        <v>0</v>
      </c>
    </row>
    <row r="4372" spans="1:11">
      <c r="A4372" s="361">
        <f t="shared" si="68"/>
        <v>45840</v>
      </c>
      <c r="B4372" s="362">
        <v>0</v>
      </c>
      <c r="C4372" s="363">
        <v>2061.9847999517501</v>
      </c>
      <c r="D4372" s="363">
        <v>0</v>
      </c>
      <c r="E4372" s="363">
        <v>0</v>
      </c>
      <c r="F4372" s="363">
        <v>0</v>
      </c>
      <c r="G4372" s="363">
        <v>0</v>
      </c>
      <c r="H4372" s="363">
        <v>0</v>
      </c>
      <c r="I4372" s="363">
        <v>1247.6850210518901</v>
      </c>
      <c r="J4372" s="363">
        <v>0</v>
      </c>
      <c r="K4372" s="363">
        <v>426.56849606566698</v>
      </c>
    </row>
    <row r="4373" spans="1:11">
      <c r="A4373" s="361">
        <f t="shared" si="68"/>
        <v>45840</v>
      </c>
      <c r="B4373" s="362">
        <v>1</v>
      </c>
      <c r="C4373" s="363">
        <v>2110.1024403712904</v>
      </c>
      <c r="D4373" s="363">
        <v>0</v>
      </c>
      <c r="E4373" s="363">
        <v>0</v>
      </c>
      <c r="F4373" s="363">
        <v>0</v>
      </c>
      <c r="G4373" s="363">
        <v>0</v>
      </c>
      <c r="H4373" s="363">
        <v>0</v>
      </c>
      <c r="I4373" s="363">
        <v>1855.8451389017498</v>
      </c>
      <c r="J4373" s="363">
        <v>0</v>
      </c>
      <c r="K4373" s="363">
        <v>0</v>
      </c>
    </row>
    <row r="4374" spans="1:11">
      <c r="A4374" s="361">
        <f t="shared" si="68"/>
        <v>45840</v>
      </c>
      <c r="B4374" s="362">
        <v>2</v>
      </c>
      <c r="C4374" s="363">
        <v>1967.7122547213301</v>
      </c>
      <c r="D4374" s="363">
        <v>0</v>
      </c>
      <c r="E4374" s="363">
        <v>0</v>
      </c>
      <c r="F4374" s="363">
        <v>0</v>
      </c>
      <c r="G4374" s="363">
        <v>0</v>
      </c>
      <c r="H4374" s="363">
        <v>0</v>
      </c>
      <c r="I4374" s="363">
        <v>1817.7133704771302</v>
      </c>
      <c r="J4374" s="363">
        <v>0</v>
      </c>
      <c r="K4374" s="363">
        <v>0</v>
      </c>
    </row>
    <row r="4375" spans="1:11">
      <c r="A4375" s="361">
        <f t="shared" si="68"/>
        <v>45840</v>
      </c>
      <c r="B4375" s="362">
        <v>3</v>
      </c>
      <c r="C4375" s="363">
        <v>1942.84994541226</v>
      </c>
      <c r="D4375" s="363">
        <v>0</v>
      </c>
      <c r="E4375" s="363">
        <v>0</v>
      </c>
      <c r="F4375" s="363">
        <v>0</v>
      </c>
      <c r="G4375" s="363">
        <v>0</v>
      </c>
      <c r="H4375" s="363">
        <v>0</v>
      </c>
      <c r="I4375" s="363">
        <v>1036.9157379052599</v>
      </c>
      <c r="J4375" s="363">
        <v>0</v>
      </c>
      <c r="K4375" s="363">
        <v>0</v>
      </c>
    </row>
    <row r="4376" spans="1:11">
      <c r="A4376" s="361">
        <f t="shared" si="68"/>
        <v>45840</v>
      </c>
      <c r="B4376" s="362">
        <v>4</v>
      </c>
      <c r="C4376" s="363">
        <v>1317.1345971039102</v>
      </c>
      <c r="D4376" s="363">
        <v>0</v>
      </c>
      <c r="E4376" s="363">
        <v>0</v>
      </c>
      <c r="F4376" s="363">
        <v>0</v>
      </c>
      <c r="G4376" s="363">
        <v>0</v>
      </c>
      <c r="H4376" s="363">
        <v>0</v>
      </c>
      <c r="I4376" s="363">
        <v>1060.9385342990599</v>
      </c>
      <c r="J4376" s="363">
        <v>0</v>
      </c>
      <c r="K4376" s="363">
        <v>0</v>
      </c>
    </row>
    <row r="4377" spans="1:11">
      <c r="A4377" s="361">
        <f t="shared" si="68"/>
        <v>45840</v>
      </c>
      <c r="B4377" s="362">
        <v>5</v>
      </c>
      <c r="C4377" s="363">
        <v>1386.88832543379</v>
      </c>
      <c r="D4377" s="363">
        <v>0</v>
      </c>
      <c r="E4377" s="363">
        <v>0</v>
      </c>
      <c r="F4377" s="363">
        <v>0</v>
      </c>
      <c r="G4377" s="363">
        <v>0</v>
      </c>
      <c r="H4377" s="363">
        <v>0</v>
      </c>
      <c r="I4377" s="363">
        <v>1914.77084280851</v>
      </c>
      <c r="J4377" s="363">
        <v>0</v>
      </c>
      <c r="K4377" s="363">
        <v>0</v>
      </c>
    </row>
    <row r="4378" spans="1:11">
      <c r="A4378" s="361">
        <f t="shared" si="68"/>
        <v>45840</v>
      </c>
      <c r="B4378" s="362">
        <v>6</v>
      </c>
      <c r="C4378" s="363">
        <v>2277.56019635754</v>
      </c>
      <c r="D4378" s="363">
        <v>0</v>
      </c>
      <c r="E4378" s="363">
        <v>0</v>
      </c>
      <c r="F4378" s="363">
        <v>0</v>
      </c>
      <c r="G4378" s="363">
        <v>0</v>
      </c>
      <c r="H4378" s="363">
        <v>0</v>
      </c>
      <c r="I4378" s="363">
        <v>1952.7997264769599</v>
      </c>
      <c r="J4378" s="363">
        <v>0</v>
      </c>
      <c r="K4378" s="363">
        <v>0</v>
      </c>
    </row>
    <row r="4379" spans="1:11">
      <c r="A4379" s="361">
        <f t="shared" si="68"/>
        <v>45840</v>
      </c>
      <c r="B4379" s="362">
        <v>7</v>
      </c>
      <c r="C4379" s="363">
        <v>1559.49875916164</v>
      </c>
      <c r="D4379" s="363">
        <v>0</v>
      </c>
      <c r="E4379" s="363">
        <v>0</v>
      </c>
      <c r="F4379" s="363">
        <v>0</v>
      </c>
      <c r="G4379" s="363">
        <v>0</v>
      </c>
      <c r="H4379" s="363">
        <v>0</v>
      </c>
      <c r="I4379" s="363">
        <v>2562.47463065689</v>
      </c>
      <c r="J4379" s="363">
        <v>0</v>
      </c>
      <c r="K4379" s="363">
        <v>0</v>
      </c>
    </row>
    <row r="4380" spans="1:11">
      <c r="A4380" s="361">
        <f t="shared" si="68"/>
        <v>45840</v>
      </c>
      <c r="B4380" s="362">
        <v>8</v>
      </c>
      <c r="C4380" s="363">
        <v>778.69158769720798</v>
      </c>
      <c r="D4380" s="363">
        <v>0</v>
      </c>
      <c r="E4380" s="363">
        <v>0</v>
      </c>
      <c r="F4380" s="363">
        <v>0</v>
      </c>
      <c r="G4380" s="363">
        <v>0</v>
      </c>
      <c r="H4380" s="363">
        <v>0</v>
      </c>
      <c r="I4380" s="363">
        <v>3020.0867548597703</v>
      </c>
      <c r="J4380" s="363">
        <v>0</v>
      </c>
      <c r="K4380" s="363">
        <v>0</v>
      </c>
    </row>
    <row r="4381" spans="1:11">
      <c r="A4381" s="361">
        <f t="shared" si="68"/>
        <v>45840</v>
      </c>
      <c r="B4381" s="362">
        <v>9</v>
      </c>
      <c r="C4381" s="363">
        <v>0</v>
      </c>
      <c r="D4381" s="363">
        <v>0</v>
      </c>
      <c r="E4381" s="363">
        <v>0</v>
      </c>
      <c r="F4381" s="363">
        <v>0</v>
      </c>
      <c r="G4381" s="363">
        <v>0</v>
      </c>
      <c r="H4381" s="363">
        <v>0</v>
      </c>
      <c r="I4381" s="363">
        <v>2681.5301392148599</v>
      </c>
      <c r="J4381" s="363">
        <v>0</v>
      </c>
      <c r="K4381" s="363">
        <v>0</v>
      </c>
    </row>
    <row r="4382" spans="1:11">
      <c r="A4382" s="361">
        <f t="shared" si="68"/>
        <v>45840</v>
      </c>
      <c r="B4382" s="362">
        <v>10</v>
      </c>
      <c r="C4382" s="363">
        <v>590.59972223173702</v>
      </c>
      <c r="D4382" s="363">
        <v>0</v>
      </c>
      <c r="E4382" s="363">
        <v>0</v>
      </c>
      <c r="F4382" s="363">
        <v>0</v>
      </c>
      <c r="G4382" s="363">
        <v>0</v>
      </c>
      <c r="H4382" s="363">
        <v>0</v>
      </c>
      <c r="I4382" s="363">
        <v>3460.7719190457501</v>
      </c>
      <c r="J4382" s="363">
        <v>0</v>
      </c>
      <c r="K4382" s="363">
        <v>171.01491102220101</v>
      </c>
    </row>
    <row r="4383" spans="1:11">
      <c r="A4383" s="361">
        <f t="shared" si="68"/>
        <v>45840</v>
      </c>
      <c r="B4383" s="362">
        <v>11</v>
      </c>
      <c r="C4383" s="363">
        <v>0</v>
      </c>
      <c r="D4383" s="363">
        <v>0</v>
      </c>
      <c r="E4383" s="363">
        <v>65.660750315638097</v>
      </c>
      <c r="F4383" s="363">
        <v>0</v>
      </c>
      <c r="G4383" s="363">
        <v>0</v>
      </c>
      <c r="H4383" s="363">
        <v>0</v>
      </c>
      <c r="I4383" s="363">
        <v>11.637653728739</v>
      </c>
      <c r="J4383" s="363">
        <v>0</v>
      </c>
      <c r="K4383" s="363">
        <v>41.532470902118696</v>
      </c>
    </row>
    <row r="4384" spans="1:11">
      <c r="A4384" s="361">
        <f t="shared" si="68"/>
        <v>45840</v>
      </c>
      <c r="B4384" s="362">
        <v>12</v>
      </c>
      <c r="C4384" s="363">
        <v>0</v>
      </c>
      <c r="D4384" s="363">
        <v>0</v>
      </c>
      <c r="E4384" s="363">
        <v>206.22047111850603</v>
      </c>
      <c r="F4384" s="363">
        <v>0</v>
      </c>
      <c r="G4384" s="363">
        <v>0</v>
      </c>
      <c r="H4384" s="363">
        <v>0</v>
      </c>
      <c r="I4384" s="363">
        <v>18.70426439932</v>
      </c>
      <c r="J4384" s="363">
        <v>0</v>
      </c>
      <c r="K4384" s="363">
        <v>49.116940698017601</v>
      </c>
    </row>
    <row r="4385" spans="1:11">
      <c r="A4385" s="361">
        <f t="shared" si="68"/>
        <v>45840</v>
      </c>
      <c r="B4385" s="362">
        <v>13</v>
      </c>
      <c r="C4385" s="363">
        <v>0</v>
      </c>
      <c r="D4385" s="363">
        <v>0</v>
      </c>
      <c r="E4385" s="363">
        <v>0</v>
      </c>
      <c r="F4385" s="363">
        <v>0</v>
      </c>
      <c r="G4385" s="363">
        <v>0</v>
      </c>
      <c r="H4385" s="363">
        <v>0</v>
      </c>
      <c r="I4385" s="363">
        <v>24.3457263086704</v>
      </c>
      <c r="J4385" s="363">
        <v>0</v>
      </c>
      <c r="K4385" s="363">
        <v>49.025884210355002</v>
      </c>
    </row>
    <row r="4386" spans="1:11">
      <c r="A4386" s="361">
        <f t="shared" si="68"/>
        <v>45840</v>
      </c>
      <c r="B4386" s="362">
        <v>14</v>
      </c>
      <c r="C4386" s="363">
        <v>0</v>
      </c>
      <c r="D4386" s="363">
        <v>0</v>
      </c>
      <c r="E4386" s="363">
        <v>0</v>
      </c>
      <c r="F4386" s="363">
        <v>0</v>
      </c>
      <c r="G4386" s="363">
        <v>0</v>
      </c>
      <c r="H4386" s="363">
        <v>1054.1021482734502</v>
      </c>
      <c r="I4386" s="363">
        <v>19.250876714481496</v>
      </c>
      <c r="J4386" s="363">
        <v>0</v>
      </c>
      <c r="K4386" s="363">
        <v>150.114232418847</v>
      </c>
    </row>
    <row r="4387" spans="1:11">
      <c r="A4387" s="361">
        <f t="shared" si="68"/>
        <v>45840</v>
      </c>
      <c r="B4387" s="362">
        <v>15</v>
      </c>
      <c r="C4387" s="363">
        <v>17.282287559321901</v>
      </c>
      <c r="D4387" s="363">
        <v>0</v>
      </c>
      <c r="E4387" s="363">
        <v>0</v>
      </c>
      <c r="F4387" s="363">
        <v>0</v>
      </c>
      <c r="G4387" s="363">
        <v>0</v>
      </c>
      <c r="H4387" s="363">
        <v>5009.3140321452702</v>
      </c>
      <c r="I4387" s="363">
        <v>10.207826549405999</v>
      </c>
      <c r="J4387" s="363">
        <v>0</v>
      </c>
      <c r="K4387" s="363">
        <v>791.32349103215302</v>
      </c>
    </row>
    <row r="4388" spans="1:11">
      <c r="A4388" s="361">
        <f t="shared" si="68"/>
        <v>45840</v>
      </c>
      <c r="B4388" s="362">
        <v>16</v>
      </c>
      <c r="C4388" s="363">
        <v>0</v>
      </c>
      <c r="D4388" s="363">
        <v>0</v>
      </c>
      <c r="E4388" s="363">
        <v>0</v>
      </c>
      <c r="F4388" s="363">
        <v>0</v>
      </c>
      <c r="G4388" s="363">
        <v>0</v>
      </c>
      <c r="H4388" s="363">
        <v>5124.9992539625709</v>
      </c>
      <c r="I4388" s="363">
        <v>11.3682244275061</v>
      </c>
      <c r="J4388" s="363">
        <v>0</v>
      </c>
      <c r="K4388" s="363">
        <v>1177.9832418552301</v>
      </c>
    </row>
    <row r="4389" spans="1:11">
      <c r="A4389" s="361">
        <f t="shared" si="68"/>
        <v>45840</v>
      </c>
      <c r="B4389" s="362">
        <v>17</v>
      </c>
      <c r="C4389" s="363">
        <v>0</v>
      </c>
      <c r="D4389" s="363">
        <v>0</v>
      </c>
      <c r="E4389" s="363">
        <v>0</v>
      </c>
      <c r="F4389" s="363">
        <v>0</v>
      </c>
      <c r="G4389" s="363">
        <v>0</v>
      </c>
      <c r="H4389" s="363">
        <v>3858.6354443220498</v>
      </c>
      <c r="I4389" s="363">
        <v>5.6549421704826699</v>
      </c>
      <c r="J4389" s="363">
        <v>0</v>
      </c>
      <c r="K4389" s="363">
        <v>1179.3650274813199</v>
      </c>
    </row>
    <row r="4390" spans="1:11">
      <c r="A4390" s="361">
        <f t="shared" si="68"/>
        <v>45840</v>
      </c>
      <c r="B4390" s="362">
        <v>18</v>
      </c>
      <c r="C4390" s="363">
        <v>0</v>
      </c>
      <c r="D4390" s="363">
        <v>0</v>
      </c>
      <c r="E4390" s="363">
        <v>0</v>
      </c>
      <c r="F4390" s="363">
        <v>0</v>
      </c>
      <c r="G4390" s="363">
        <v>0</v>
      </c>
      <c r="H4390" s="363">
        <v>0</v>
      </c>
      <c r="I4390" s="363">
        <v>0</v>
      </c>
      <c r="J4390" s="363">
        <v>0</v>
      </c>
      <c r="K4390" s="363">
        <v>0</v>
      </c>
    </row>
    <row r="4391" spans="1:11">
      <c r="A4391" s="361">
        <f t="shared" si="68"/>
        <v>45840</v>
      </c>
      <c r="B4391" s="362">
        <v>19</v>
      </c>
      <c r="C4391" s="363">
        <v>0</v>
      </c>
      <c r="D4391" s="363">
        <v>0</v>
      </c>
      <c r="E4391" s="363">
        <v>0</v>
      </c>
      <c r="F4391" s="363">
        <v>0</v>
      </c>
      <c r="G4391" s="363">
        <v>0</v>
      </c>
      <c r="H4391" s="363">
        <v>0</v>
      </c>
      <c r="I4391" s="363">
        <v>0</v>
      </c>
      <c r="J4391" s="363">
        <v>0</v>
      </c>
      <c r="K4391" s="363">
        <v>0</v>
      </c>
    </row>
    <row r="4392" spans="1:11">
      <c r="A4392" s="361">
        <f t="shared" si="68"/>
        <v>45840</v>
      </c>
      <c r="B4392" s="362">
        <v>20</v>
      </c>
      <c r="C4392" s="363">
        <v>2.5472901604710598</v>
      </c>
      <c r="D4392" s="363">
        <v>0</v>
      </c>
      <c r="E4392" s="363">
        <v>0</v>
      </c>
      <c r="F4392" s="363">
        <v>0</v>
      </c>
      <c r="G4392" s="363">
        <v>0</v>
      </c>
      <c r="H4392" s="363">
        <v>0</v>
      </c>
      <c r="I4392" s="363">
        <v>0</v>
      </c>
      <c r="J4392" s="363">
        <v>0</v>
      </c>
      <c r="K4392" s="363">
        <v>0</v>
      </c>
    </row>
    <row r="4393" spans="1:11">
      <c r="A4393" s="361">
        <f t="shared" si="68"/>
        <v>45840</v>
      </c>
      <c r="B4393" s="362">
        <v>21</v>
      </c>
      <c r="C4393" s="363">
        <v>0</v>
      </c>
      <c r="D4393" s="363">
        <v>0</v>
      </c>
      <c r="E4393" s="363">
        <v>0</v>
      </c>
      <c r="F4393" s="363">
        <v>0</v>
      </c>
      <c r="G4393" s="363">
        <v>0</v>
      </c>
      <c r="H4393" s="363">
        <v>0</v>
      </c>
      <c r="I4393" s="363">
        <v>0</v>
      </c>
      <c r="J4393" s="363">
        <v>0</v>
      </c>
      <c r="K4393" s="363">
        <v>0</v>
      </c>
    </row>
    <row r="4394" spans="1:11">
      <c r="A4394" s="361">
        <f t="shared" si="68"/>
        <v>45840</v>
      </c>
      <c r="B4394" s="362">
        <v>22</v>
      </c>
      <c r="C4394" s="363">
        <v>21.806579708361699</v>
      </c>
      <c r="D4394" s="363">
        <v>0</v>
      </c>
      <c r="E4394" s="363">
        <v>0</v>
      </c>
      <c r="F4394" s="363">
        <v>0</v>
      </c>
      <c r="G4394" s="363">
        <v>0</v>
      </c>
      <c r="H4394" s="363">
        <v>0</v>
      </c>
      <c r="I4394" s="363">
        <v>0</v>
      </c>
      <c r="J4394" s="363">
        <v>0</v>
      </c>
      <c r="K4394" s="363">
        <v>29.6974223736587</v>
      </c>
    </row>
    <row r="4395" spans="1:11">
      <c r="A4395" s="361">
        <f t="shared" si="68"/>
        <v>45840</v>
      </c>
      <c r="B4395" s="362">
        <v>23</v>
      </c>
      <c r="C4395" s="363">
        <v>0</v>
      </c>
      <c r="D4395" s="363">
        <v>0</v>
      </c>
      <c r="E4395" s="363">
        <v>0</v>
      </c>
      <c r="F4395" s="363">
        <v>0</v>
      </c>
      <c r="G4395" s="363">
        <v>0</v>
      </c>
      <c r="H4395" s="363">
        <v>0</v>
      </c>
      <c r="I4395" s="363">
        <v>0</v>
      </c>
      <c r="J4395" s="363">
        <v>0</v>
      </c>
      <c r="K4395" s="363">
        <v>1078.9950222520802</v>
      </c>
    </row>
    <row r="4396" spans="1:11">
      <c r="A4396" s="361">
        <f t="shared" si="68"/>
        <v>45841</v>
      </c>
      <c r="B4396" s="362">
        <v>0</v>
      </c>
      <c r="C4396" s="363">
        <v>1499.3376878900501</v>
      </c>
      <c r="D4396" s="363">
        <v>0</v>
      </c>
      <c r="E4396" s="363">
        <v>0</v>
      </c>
      <c r="F4396" s="363">
        <v>0</v>
      </c>
      <c r="G4396" s="363">
        <v>0</v>
      </c>
      <c r="H4396" s="363">
        <v>0</v>
      </c>
      <c r="I4396" s="363">
        <v>1928.5342965668901</v>
      </c>
      <c r="J4396" s="363">
        <v>0</v>
      </c>
      <c r="K4396" s="363">
        <v>236.23576909621602</v>
      </c>
    </row>
    <row r="4397" spans="1:11">
      <c r="A4397" s="361">
        <f t="shared" si="68"/>
        <v>45841</v>
      </c>
      <c r="B4397" s="362">
        <v>1</v>
      </c>
      <c r="C4397" s="363">
        <v>1323.0512065610401</v>
      </c>
      <c r="D4397" s="363">
        <v>0</v>
      </c>
      <c r="E4397" s="363">
        <v>0</v>
      </c>
      <c r="F4397" s="363">
        <v>0</v>
      </c>
      <c r="G4397" s="363">
        <v>0</v>
      </c>
      <c r="H4397" s="363">
        <v>0</v>
      </c>
      <c r="I4397" s="363">
        <v>1783.09781776983</v>
      </c>
      <c r="J4397" s="363">
        <v>0</v>
      </c>
      <c r="K4397" s="363">
        <v>236.42184146009603</v>
      </c>
    </row>
    <row r="4398" spans="1:11">
      <c r="A4398" s="361">
        <f t="shared" si="68"/>
        <v>45841</v>
      </c>
      <c r="B4398" s="362">
        <v>2</v>
      </c>
      <c r="C4398" s="363">
        <v>1316.0124689620602</v>
      </c>
      <c r="D4398" s="363">
        <v>0</v>
      </c>
      <c r="E4398" s="363">
        <v>0</v>
      </c>
      <c r="F4398" s="363">
        <v>0</v>
      </c>
      <c r="G4398" s="363">
        <v>0</v>
      </c>
      <c r="H4398" s="363">
        <v>0</v>
      </c>
      <c r="I4398" s="363">
        <v>1945.1564351249701</v>
      </c>
      <c r="J4398" s="363">
        <v>0</v>
      </c>
      <c r="K4398" s="363">
        <v>236.41378954504302</v>
      </c>
    </row>
    <row r="4399" spans="1:11">
      <c r="A4399" s="361">
        <f t="shared" si="68"/>
        <v>45841</v>
      </c>
      <c r="B4399" s="362">
        <v>3</v>
      </c>
      <c r="C4399" s="363">
        <v>1315.9763647599602</v>
      </c>
      <c r="D4399" s="363">
        <v>0</v>
      </c>
      <c r="E4399" s="363">
        <v>0</v>
      </c>
      <c r="F4399" s="363">
        <v>0</v>
      </c>
      <c r="G4399" s="363">
        <v>0</v>
      </c>
      <c r="H4399" s="363">
        <v>0</v>
      </c>
      <c r="I4399" s="363">
        <v>1645.6344410913903</v>
      </c>
      <c r="J4399" s="363">
        <v>0</v>
      </c>
      <c r="K4399" s="363">
        <v>235.90664577655599</v>
      </c>
    </row>
    <row r="4400" spans="1:11">
      <c r="A4400" s="361">
        <f t="shared" si="68"/>
        <v>45841</v>
      </c>
      <c r="B4400" s="362">
        <v>4</v>
      </c>
      <c r="C4400" s="363">
        <v>1316.00620599849</v>
      </c>
      <c r="D4400" s="363">
        <v>0</v>
      </c>
      <c r="E4400" s="363">
        <v>0</v>
      </c>
      <c r="F4400" s="363">
        <v>0</v>
      </c>
      <c r="G4400" s="363">
        <v>0</v>
      </c>
      <c r="H4400" s="363">
        <v>0</v>
      </c>
      <c r="I4400" s="363">
        <v>2447.9147917437203</v>
      </c>
      <c r="J4400" s="363">
        <v>0</v>
      </c>
      <c r="K4400" s="363">
        <v>235.83057903413001</v>
      </c>
    </row>
    <row r="4401" spans="1:11">
      <c r="A4401" s="361">
        <f t="shared" si="68"/>
        <v>45841</v>
      </c>
      <c r="B4401" s="362">
        <v>5</v>
      </c>
      <c r="C4401" s="363">
        <v>0</v>
      </c>
      <c r="D4401" s="363">
        <v>0</v>
      </c>
      <c r="E4401" s="363">
        <v>0</v>
      </c>
      <c r="F4401" s="363">
        <v>0</v>
      </c>
      <c r="G4401" s="363">
        <v>0</v>
      </c>
      <c r="H4401" s="363">
        <v>0</v>
      </c>
      <c r="I4401" s="363">
        <v>2379.9922434036798</v>
      </c>
      <c r="J4401" s="363">
        <v>0</v>
      </c>
      <c r="K4401" s="363">
        <v>0</v>
      </c>
    </row>
    <row r="4402" spans="1:11">
      <c r="A4402" s="361">
        <f t="shared" si="68"/>
        <v>45841</v>
      </c>
      <c r="B4402" s="362">
        <v>6</v>
      </c>
      <c r="C4402" s="363">
        <v>0</v>
      </c>
      <c r="D4402" s="363">
        <v>0</v>
      </c>
      <c r="E4402" s="363">
        <v>0</v>
      </c>
      <c r="F4402" s="363">
        <v>0</v>
      </c>
      <c r="G4402" s="363">
        <v>0</v>
      </c>
      <c r="H4402" s="363">
        <v>0</v>
      </c>
      <c r="I4402" s="363">
        <v>1705.3100808962402</v>
      </c>
      <c r="J4402" s="363">
        <v>0</v>
      </c>
      <c r="K4402" s="363">
        <v>0</v>
      </c>
    </row>
    <row r="4403" spans="1:11">
      <c r="A4403" s="361">
        <f t="shared" si="68"/>
        <v>45841</v>
      </c>
      <c r="B4403" s="362">
        <v>7</v>
      </c>
      <c r="C4403" s="363">
        <v>0</v>
      </c>
      <c r="D4403" s="363">
        <v>0</v>
      </c>
      <c r="E4403" s="363">
        <v>0</v>
      </c>
      <c r="F4403" s="363">
        <v>0</v>
      </c>
      <c r="G4403" s="363">
        <v>0</v>
      </c>
      <c r="H4403" s="363">
        <v>0</v>
      </c>
      <c r="I4403" s="363">
        <v>1859.155222736</v>
      </c>
      <c r="J4403" s="363">
        <v>0</v>
      </c>
      <c r="K4403" s="363">
        <v>0</v>
      </c>
    </row>
    <row r="4404" spans="1:11">
      <c r="A4404" s="361">
        <f t="shared" si="68"/>
        <v>45841</v>
      </c>
      <c r="B4404" s="362">
        <v>8</v>
      </c>
      <c r="C4404" s="363">
        <v>0</v>
      </c>
      <c r="D4404" s="363">
        <v>0</v>
      </c>
      <c r="E4404" s="363">
        <v>0</v>
      </c>
      <c r="F4404" s="363">
        <v>0</v>
      </c>
      <c r="G4404" s="363">
        <v>0</v>
      </c>
      <c r="H4404" s="363">
        <v>0</v>
      </c>
      <c r="I4404" s="363">
        <v>1814.57425523251</v>
      </c>
      <c r="J4404" s="363">
        <v>0</v>
      </c>
      <c r="K4404" s="363">
        <v>0</v>
      </c>
    </row>
    <row r="4405" spans="1:11">
      <c r="A4405" s="361">
        <f t="shared" si="68"/>
        <v>45841</v>
      </c>
      <c r="B4405" s="362">
        <v>9</v>
      </c>
      <c r="C4405" s="363">
        <v>0</v>
      </c>
      <c r="D4405" s="363">
        <v>0</v>
      </c>
      <c r="E4405" s="363">
        <v>0</v>
      </c>
      <c r="F4405" s="363">
        <v>0</v>
      </c>
      <c r="G4405" s="363">
        <v>0</v>
      </c>
      <c r="H4405" s="363">
        <v>0</v>
      </c>
      <c r="I4405" s="363">
        <v>2437.6838116461704</v>
      </c>
      <c r="J4405" s="363">
        <v>0</v>
      </c>
      <c r="K4405" s="363">
        <v>0</v>
      </c>
    </row>
    <row r="4406" spans="1:11">
      <c r="A4406" s="361">
        <f t="shared" si="68"/>
        <v>45841</v>
      </c>
      <c r="B4406" s="362">
        <v>10</v>
      </c>
      <c r="C4406" s="363">
        <v>76.857792092159698</v>
      </c>
      <c r="D4406" s="363">
        <v>0</v>
      </c>
      <c r="E4406" s="363">
        <v>0</v>
      </c>
      <c r="F4406" s="363">
        <v>0</v>
      </c>
      <c r="G4406" s="363">
        <v>0</v>
      </c>
      <c r="H4406" s="363">
        <v>0</v>
      </c>
      <c r="I4406" s="363">
        <v>0</v>
      </c>
      <c r="J4406" s="363">
        <v>0</v>
      </c>
      <c r="K4406" s="363">
        <v>0</v>
      </c>
    </row>
    <row r="4407" spans="1:11">
      <c r="A4407" s="361">
        <f t="shared" si="68"/>
        <v>45841</v>
      </c>
      <c r="B4407" s="362">
        <v>11</v>
      </c>
      <c r="C4407" s="363">
        <v>0</v>
      </c>
      <c r="D4407" s="363">
        <v>0</v>
      </c>
      <c r="E4407" s="363">
        <v>0</v>
      </c>
      <c r="F4407" s="363">
        <v>0</v>
      </c>
      <c r="G4407" s="363">
        <v>0</v>
      </c>
      <c r="H4407" s="363">
        <v>0</v>
      </c>
      <c r="I4407" s="363">
        <v>0</v>
      </c>
      <c r="J4407" s="363">
        <v>0</v>
      </c>
      <c r="K4407" s="363">
        <v>120.85171743997201</v>
      </c>
    </row>
    <row r="4408" spans="1:11">
      <c r="A4408" s="361">
        <f t="shared" si="68"/>
        <v>45841</v>
      </c>
      <c r="B4408" s="362">
        <v>12</v>
      </c>
      <c r="C4408" s="363">
        <v>0</v>
      </c>
      <c r="D4408" s="363">
        <v>0</v>
      </c>
      <c r="E4408" s="363">
        <v>0</v>
      </c>
      <c r="F4408" s="363">
        <v>0</v>
      </c>
      <c r="G4408" s="363">
        <v>0</v>
      </c>
      <c r="H4408" s="363">
        <v>0</v>
      </c>
      <c r="I4408" s="363">
        <v>7.2041471362134395</v>
      </c>
      <c r="J4408" s="363">
        <v>0</v>
      </c>
      <c r="K4408" s="363">
        <v>970.59245211499297</v>
      </c>
    </row>
    <row r="4409" spans="1:11">
      <c r="A4409" s="361">
        <f t="shared" si="68"/>
        <v>45841</v>
      </c>
      <c r="B4409" s="362">
        <v>13</v>
      </c>
      <c r="C4409" s="363">
        <v>0</v>
      </c>
      <c r="D4409" s="363">
        <v>0</v>
      </c>
      <c r="E4409" s="363">
        <v>0</v>
      </c>
      <c r="F4409" s="363">
        <v>0</v>
      </c>
      <c r="G4409" s="363">
        <v>0</v>
      </c>
      <c r="H4409" s="363">
        <v>0</v>
      </c>
      <c r="I4409" s="363">
        <v>8.536304343247199</v>
      </c>
      <c r="J4409" s="363">
        <v>0</v>
      </c>
      <c r="K4409" s="363">
        <v>973.23052658843403</v>
      </c>
    </row>
    <row r="4410" spans="1:11">
      <c r="A4410" s="361">
        <f t="shared" si="68"/>
        <v>45841</v>
      </c>
      <c r="B4410" s="362">
        <v>14</v>
      </c>
      <c r="C4410" s="363">
        <v>0</v>
      </c>
      <c r="D4410" s="363">
        <v>0</v>
      </c>
      <c r="E4410" s="363">
        <v>0</v>
      </c>
      <c r="F4410" s="363">
        <v>0</v>
      </c>
      <c r="G4410" s="363">
        <v>0</v>
      </c>
      <c r="H4410" s="363">
        <v>0</v>
      </c>
      <c r="I4410" s="363">
        <v>8.59706930166025</v>
      </c>
      <c r="J4410" s="363">
        <v>0</v>
      </c>
      <c r="K4410" s="363">
        <v>979.69995099356208</v>
      </c>
    </row>
    <row r="4411" spans="1:11">
      <c r="A4411" s="361">
        <f t="shared" si="68"/>
        <v>45841</v>
      </c>
      <c r="B4411" s="362">
        <v>15</v>
      </c>
      <c r="C4411" s="363">
        <v>2.7162829049086299</v>
      </c>
      <c r="D4411" s="363">
        <v>0</v>
      </c>
      <c r="E4411" s="363">
        <v>0</v>
      </c>
      <c r="F4411" s="363">
        <v>0</v>
      </c>
      <c r="G4411" s="363">
        <v>0</v>
      </c>
      <c r="H4411" s="363">
        <v>0</v>
      </c>
      <c r="I4411" s="363">
        <v>11.533376666618098</v>
      </c>
      <c r="J4411" s="363">
        <v>0</v>
      </c>
      <c r="K4411" s="363">
        <v>977.97149835590005</v>
      </c>
    </row>
    <row r="4412" spans="1:11">
      <c r="A4412" s="361">
        <f t="shared" si="68"/>
        <v>45841</v>
      </c>
      <c r="B4412" s="362">
        <v>16</v>
      </c>
      <c r="C4412" s="363">
        <v>0</v>
      </c>
      <c r="D4412" s="363">
        <v>0</v>
      </c>
      <c r="E4412" s="363">
        <v>0</v>
      </c>
      <c r="F4412" s="363">
        <v>0</v>
      </c>
      <c r="G4412" s="363">
        <v>0</v>
      </c>
      <c r="H4412" s="363">
        <v>0</v>
      </c>
      <c r="I4412" s="363">
        <v>18.4795230779402</v>
      </c>
      <c r="J4412" s="363">
        <v>0</v>
      </c>
      <c r="K4412" s="363">
        <v>975.46230966301403</v>
      </c>
    </row>
    <row r="4413" spans="1:11">
      <c r="A4413" s="361">
        <f t="shared" si="68"/>
        <v>45841</v>
      </c>
      <c r="B4413" s="362">
        <v>17</v>
      </c>
      <c r="C4413" s="363">
        <v>0</v>
      </c>
      <c r="D4413" s="363">
        <v>0</v>
      </c>
      <c r="E4413" s="363">
        <v>0</v>
      </c>
      <c r="F4413" s="363">
        <v>0</v>
      </c>
      <c r="G4413" s="363">
        <v>0</v>
      </c>
      <c r="H4413" s="363">
        <v>0</v>
      </c>
      <c r="I4413" s="363">
        <v>37.342313066276297</v>
      </c>
      <c r="J4413" s="363">
        <v>0</v>
      </c>
      <c r="K4413" s="363">
        <v>1153.1392688455201</v>
      </c>
    </row>
    <row r="4414" spans="1:11">
      <c r="A4414" s="361">
        <f t="shared" si="68"/>
        <v>45841</v>
      </c>
      <c r="B4414" s="362">
        <v>18</v>
      </c>
      <c r="C4414" s="363">
        <v>0</v>
      </c>
      <c r="D4414" s="363">
        <v>0</v>
      </c>
      <c r="E4414" s="363">
        <v>0</v>
      </c>
      <c r="F4414" s="363">
        <v>0</v>
      </c>
      <c r="G4414" s="363">
        <v>0</v>
      </c>
      <c r="H4414" s="363">
        <v>0</v>
      </c>
      <c r="I4414" s="363">
        <v>0</v>
      </c>
      <c r="J4414" s="363">
        <v>0</v>
      </c>
      <c r="K4414" s="363">
        <v>0</v>
      </c>
    </row>
    <row r="4415" spans="1:11">
      <c r="A4415" s="361">
        <f t="shared" si="68"/>
        <v>45841</v>
      </c>
      <c r="B4415" s="362">
        <v>19</v>
      </c>
      <c r="C4415" s="363">
        <v>0</v>
      </c>
      <c r="D4415" s="363">
        <v>0</v>
      </c>
      <c r="E4415" s="363">
        <v>0</v>
      </c>
      <c r="F4415" s="363">
        <v>0</v>
      </c>
      <c r="G4415" s="363">
        <v>0</v>
      </c>
      <c r="H4415" s="363">
        <v>0</v>
      </c>
      <c r="I4415" s="363">
        <v>0</v>
      </c>
      <c r="J4415" s="363">
        <v>0</v>
      </c>
      <c r="K4415" s="363">
        <v>0</v>
      </c>
    </row>
    <row r="4416" spans="1:11">
      <c r="A4416" s="361">
        <f t="shared" si="68"/>
        <v>45841</v>
      </c>
      <c r="B4416" s="362">
        <v>20</v>
      </c>
      <c r="C4416" s="363">
        <v>0</v>
      </c>
      <c r="D4416" s="363">
        <v>0</v>
      </c>
      <c r="E4416" s="363">
        <v>0</v>
      </c>
      <c r="F4416" s="363">
        <v>0</v>
      </c>
      <c r="G4416" s="363">
        <v>0</v>
      </c>
      <c r="H4416" s="363">
        <v>0</v>
      </c>
      <c r="I4416" s="363">
        <v>0</v>
      </c>
      <c r="J4416" s="363">
        <v>0</v>
      </c>
      <c r="K4416" s="363">
        <v>0</v>
      </c>
    </row>
    <row r="4417" spans="1:11">
      <c r="A4417" s="361">
        <f t="shared" si="68"/>
        <v>45841</v>
      </c>
      <c r="B4417" s="362">
        <v>21</v>
      </c>
      <c r="C4417" s="363">
        <v>0</v>
      </c>
      <c r="D4417" s="363">
        <v>0</v>
      </c>
      <c r="E4417" s="363">
        <v>0</v>
      </c>
      <c r="F4417" s="363">
        <v>0</v>
      </c>
      <c r="G4417" s="363">
        <v>0</v>
      </c>
      <c r="H4417" s="363">
        <v>0</v>
      </c>
      <c r="I4417" s="363">
        <v>0</v>
      </c>
      <c r="J4417" s="363">
        <v>0</v>
      </c>
      <c r="K4417" s="363">
        <v>0</v>
      </c>
    </row>
    <row r="4418" spans="1:11">
      <c r="A4418" s="361">
        <f t="shared" si="68"/>
        <v>45841</v>
      </c>
      <c r="B4418" s="362">
        <v>22</v>
      </c>
      <c r="C4418" s="363">
        <v>0</v>
      </c>
      <c r="D4418" s="363">
        <v>0</v>
      </c>
      <c r="E4418" s="363">
        <v>0</v>
      </c>
      <c r="F4418" s="363">
        <v>0</v>
      </c>
      <c r="G4418" s="363">
        <v>0</v>
      </c>
      <c r="H4418" s="363">
        <v>840.76303864368106</v>
      </c>
      <c r="I4418" s="363">
        <v>2.8722404143706095</v>
      </c>
      <c r="J4418" s="363">
        <v>0</v>
      </c>
      <c r="K4418" s="363">
        <v>1193.8167267106001</v>
      </c>
    </row>
    <row r="4419" spans="1:11">
      <c r="A4419" s="361">
        <f t="shared" si="68"/>
        <v>45841</v>
      </c>
      <c r="B4419" s="362">
        <v>23</v>
      </c>
      <c r="C4419" s="363">
        <v>0</v>
      </c>
      <c r="D4419" s="363">
        <v>0</v>
      </c>
      <c r="E4419" s="363">
        <v>0</v>
      </c>
      <c r="F4419" s="363">
        <v>0</v>
      </c>
      <c r="G4419" s="363">
        <v>0</v>
      </c>
      <c r="H4419" s="363">
        <v>0</v>
      </c>
      <c r="I4419" s="363">
        <v>2.31147618395973</v>
      </c>
      <c r="J4419" s="363">
        <v>0</v>
      </c>
      <c r="K4419" s="363">
        <v>1372.4223927956502</v>
      </c>
    </row>
    <row r="4420" spans="1:11">
      <c r="A4420" s="361">
        <f t="shared" si="68"/>
        <v>45842</v>
      </c>
      <c r="B4420" s="362">
        <v>0</v>
      </c>
      <c r="C4420" s="363">
        <v>96.627586767573689</v>
      </c>
      <c r="D4420" s="363">
        <v>0</v>
      </c>
      <c r="E4420" s="363">
        <v>0</v>
      </c>
      <c r="F4420" s="363">
        <v>0</v>
      </c>
      <c r="G4420" s="363">
        <v>0</v>
      </c>
      <c r="H4420" s="363">
        <v>0</v>
      </c>
      <c r="I4420" s="363">
        <v>4.2356538579110001</v>
      </c>
      <c r="J4420" s="363">
        <v>0</v>
      </c>
      <c r="K4420" s="363">
        <v>448.04293827351103</v>
      </c>
    </row>
    <row r="4421" spans="1:11">
      <c r="A4421" s="361">
        <f t="shared" ref="A4421:A4484" si="69">IF(B4421=0,A4420+1,A4420)</f>
        <v>45842</v>
      </c>
      <c r="B4421" s="362">
        <v>1</v>
      </c>
      <c r="C4421" s="363">
        <v>535.96676195698706</v>
      </c>
      <c r="D4421" s="363">
        <v>0</v>
      </c>
      <c r="E4421" s="363">
        <v>0</v>
      </c>
      <c r="F4421" s="363">
        <v>0</v>
      </c>
      <c r="G4421" s="363">
        <v>0</v>
      </c>
      <c r="H4421" s="363">
        <v>0</v>
      </c>
      <c r="I4421" s="363">
        <v>2403.3755388425102</v>
      </c>
      <c r="J4421" s="363">
        <v>0</v>
      </c>
      <c r="K4421" s="363">
        <v>1666.0930151879002</v>
      </c>
    </row>
    <row r="4422" spans="1:11">
      <c r="A4422" s="361">
        <f t="shared" si="69"/>
        <v>45842</v>
      </c>
      <c r="B4422" s="362">
        <v>2</v>
      </c>
      <c r="C4422" s="363">
        <v>164.49024241879903</v>
      </c>
      <c r="D4422" s="363">
        <v>0</v>
      </c>
      <c r="E4422" s="363">
        <v>0</v>
      </c>
      <c r="F4422" s="363">
        <v>0</v>
      </c>
      <c r="G4422" s="363">
        <v>0</v>
      </c>
      <c r="H4422" s="363">
        <v>0</v>
      </c>
      <c r="I4422" s="363">
        <v>2461.5262289009002</v>
      </c>
      <c r="J4422" s="363">
        <v>0</v>
      </c>
      <c r="K4422" s="363">
        <v>540.50204861912312</v>
      </c>
    </row>
    <row r="4423" spans="1:11">
      <c r="A4423" s="361">
        <f t="shared" si="69"/>
        <v>45842</v>
      </c>
      <c r="B4423" s="362">
        <v>3</v>
      </c>
      <c r="C4423" s="363">
        <v>0</v>
      </c>
      <c r="D4423" s="363">
        <v>0</v>
      </c>
      <c r="E4423" s="363">
        <v>0</v>
      </c>
      <c r="F4423" s="363">
        <v>0</v>
      </c>
      <c r="G4423" s="363">
        <v>0</v>
      </c>
      <c r="H4423" s="363">
        <v>0</v>
      </c>
      <c r="I4423" s="363">
        <v>2938.7277884912201</v>
      </c>
      <c r="J4423" s="363">
        <v>0</v>
      </c>
      <c r="K4423" s="363">
        <v>0</v>
      </c>
    </row>
    <row r="4424" spans="1:11">
      <c r="A4424" s="361">
        <f t="shared" si="69"/>
        <v>45842</v>
      </c>
      <c r="B4424" s="362">
        <v>4</v>
      </c>
      <c r="C4424" s="363">
        <v>1397.1470842189303</v>
      </c>
      <c r="D4424" s="363">
        <v>0</v>
      </c>
      <c r="E4424" s="363">
        <v>0</v>
      </c>
      <c r="F4424" s="363">
        <v>0</v>
      </c>
      <c r="G4424" s="363">
        <v>0</v>
      </c>
      <c r="H4424" s="363">
        <v>0</v>
      </c>
      <c r="I4424" s="363">
        <v>6098.4436376859603</v>
      </c>
      <c r="J4424" s="363">
        <v>0</v>
      </c>
      <c r="K4424" s="363">
        <v>237.77575395253501</v>
      </c>
    </row>
    <row r="4425" spans="1:11">
      <c r="A4425" s="361">
        <f t="shared" si="69"/>
        <v>45842</v>
      </c>
      <c r="B4425" s="362">
        <v>5</v>
      </c>
      <c r="C4425" s="363">
        <v>515.35521651788895</v>
      </c>
      <c r="D4425" s="363">
        <v>0</v>
      </c>
      <c r="E4425" s="363">
        <v>0</v>
      </c>
      <c r="F4425" s="363">
        <v>0</v>
      </c>
      <c r="G4425" s="363">
        <v>0</v>
      </c>
      <c r="H4425" s="363">
        <v>0</v>
      </c>
      <c r="I4425" s="363">
        <v>4527.5863142676699</v>
      </c>
      <c r="J4425" s="363">
        <v>0</v>
      </c>
      <c r="K4425" s="363">
        <v>0</v>
      </c>
    </row>
    <row r="4426" spans="1:11">
      <c r="A4426" s="361">
        <f t="shared" si="69"/>
        <v>45842</v>
      </c>
      <c r="B4426" s="362">
        <v>6</v>
      </c>
      <c r="C4426" s="363">
        <v>0</v>
      </c>
      <c r="D4426" s="363">
        <v>0</v>
      </c>
      <c r="E4426" s="363">
        <v>0</v>
      </c>
      <c r="F4426" s="363">
        <v>0</v>
      </c>
      <c r="G4426" s="363">
        <v>0</v>
      </c>
      <c r="H4426" s="363">
        <v>0</v>
      </c>
      <c r="I4426" s="363">
        <v>13.077276422850899</v>
      </c>
      <c r="J4426" s="363">
        <v>0</v>
      </c>
      <c r="K4426" s="363">
        <v>0</v>
      </c>
    </row>
    <row r="4427" spans="1:11">
      <c r="A4427" s="361">
        <f t="shared" si="69"/>
        <v>45842</v>
      </c>
      <c r="B4427" s="362">
        <v>7</v>
      </c>
      <c r="C4427" s="363">
        <v>0</v>
      </c>
      <c r="D4427" s="363">
        <v>0</v>
      </c>
      <c r="E4427" s="363">
        <v>0</v>
      </c>
      <c r="F4427" s="363">
        <v>0</v>
      </c>
      <c r="G4427" s="363">
        <v>0</v>
      </c>
      <c r="H4427" s="363">
        <v>0</v>
      </c>
      <c r="I4427" s="363">
        <v>11.478514650202998</v>
      </c>
      <c r="J4427" s="363">
        <v>0</v>
      </c>
      <c r="K4427" s="363">
        <v>0</v>
      </c>
    </row>
    <row r="4428" spans="1:11">
      <c r="A4428" s="361">
        <f t="shared" si="69"/>
        <v>45842</v>
      </c>
      <c r="B4428" s="362">
        <v>8</v>
      </c>
      <c r="C4428" s="363">
        <v>0</v>
      </c>
      <c r="D4428" s="363">
        <v>0</v>
      </c>
      <c r="E4428" s="363">
        <v>0</v>
      </c>
      <c r="F4428" s="363">
        <v>0</v>
      </c>
      <c r="G4428" s="363">
        <v>0</v>
      </c>
      <c r="H4428" s="363">
        <v>0</v>
      </c>
      <c r="I4428" s="363">
        <v>0</v>
      </c>
      <c r="J4428" s="363">
        <v>0</v>
      </c>
      <c r="K4428" s="363">
        <v>11.8991676679095</v>
      </c>
    </row>
    <row r="4429" spans="1:11">
      <c r="A4429" s="361">
        <f t="shared" si="69"/>
        <v>45842</v>
      </c>
      <c r="B4429" s="362">
        <v>9</v>
      </c>
      <c r="C4429" s="363">
        <v>0</v>
      </c>
      <c r="D4429" s="363">
        <v>0</v>
      </c>
      <c r="E4429" s="363">
        <v>0</v>
      </c>
      <c r="F4429" s="363">
        <v>0</v>
      </c>
      <c r="G4429" s="363">
        <v>0</v>
      </c>
      <c r="H4429" s="363">
        <v>0</v>
      </c>
      <c r="I4429" s="363">
        <v>0</v>
      </c>
      <c r="J4429" s="363">
        <v>0</v>
      </c>
      <c r="K4429" s="363">
        <v>0</v>
      </c>
    </row>
    <row r="4430" spans="1:11">
      <c r="A4430" s="361">
        <f t="shared" si="69"/>
        <v>45842</v>
      </c>
      <c r="B4430" s="362">
        <v>10</v>
      </c>
      <c r="C4430" s="363">
        <v>0</v>
      </c>
      <c r="D4430" s="363">
        <v>0</v>
      </c>
      <c r="E4430" s="363">
        <v>0</v>
      </c>
      <c r="F4430" s="363">
        <v>0</v>
      </c>
      <c r="G4430" s="363">
        <v>0</v>
      </c>
      <c r="H4430" s="363">
        <v>0</v>
      </c>
      <c r="I4430" s="363">
        <v>0</v>
      </c>
      <c r="J4430" s="363">
        <v>0</v>
      </c>
      <c r="K4430" s="363">
        <v>0</v>
      </c>
    </row>
    <row r="4431" spans="1:11">
      <c r="A4431" s="361">
        <f t="shared" si="69"/>
        <v>45842</v>
      </c>
      <c r="B4431" s="362">
        <v>11</v>
      </c>
      <c r="C4431" s="363">
        <v>0</v>
      </c>
      <c r="D4431" s="363">
        <v>0</v>
      </c>
      <c r="E4431" s="363">
        <v>0</v>
      </c>
      <c r="F4431" s="363">
        <v>0</v>
      </c>
      <c r="G4431" s="363">
        <v>0</v>
      </c>
      <c r="H4431" s="363">
        <v>0</v>
      </c>
      <c r="I4431" s="363">
        <v>0</v>
      </c>
      <c r="J4431" s="363">
        <v>0</v>
      </c>
      <c r="K4431" s="363">
        <v>0</v>
      </c>
    </row>
    <row r="4432" spans="1:11">
      <c r="A4432" s="361">
        <f t="shared" si="69"/>
        <v>45842</v>
      </c>
      <c r="B4432" s="362">
        <v>12</v>
      </c>
      <c r="C4432" s="363">
        <v>0</v>
      </c>
      <c r="D4432" s="363">
        <v>0</v>
      </c>
      <c r="E4432" s="363">
        <v>0</v>
      </c>
      <c r="F4432" s="363">
        <v>0</v>
      </c>
      <c r="G4432" s="363">
        <v>0</v>
      </c>
      <c r="H4432" s="363">
        <v>0</v>
      </c>
      <c r="I4432" s="363">
        <v>0</v>
      </c>
      <c r="J4432" s="363">
        <v>0</v>
      </c>
      <c r="K4432" s="363">
        <v>0</v>
      </c>
    </row>
    <row r="4433" spans="1:11">
      <c r="A4433" s="361">
        <f t="shared" si="69"/>
        <v>45842</v>
      </c>
      <c r="B4433" s="362">
        <v>13</v>
      </c>
      <c r="C4433" s="363">
        <v>0</v>
      </c>
      <c r="D4433" s="363">
        <v>0</v>
      </c>
      <c r="E4433" s="363">
        <v>0</v>
      </c>
      <c r="F4433" s="363">
        <v>0</v>
      </c>
      <c r="G4433" s="363">
        <v>0</v>
      </c>
      <c r="H4433" s="363">
        <v>0</v>
      </c>
      <c r="I4433" s="363">
        <v>0</v>
      </c>
      <c r="J4433" s="363">
        <v>0</v>
      </c>
      <c r="K4433" s="363">
        <v>0</v>
      </c>
    </row>
    <row r="4434" spans="1:11">
      <c r="A4434" s="361">
        <f t="shared" si="69"/>
        <v>45842</v>
      </c>
      <c r="B4434" s="362">
        <v>14</v>
      </c>
      <c r="C4434" s="363">
        <v>0</v>
      </c>
      <c r="D4434" s="363">
        <v>0</v>
      </c>
      <c r="E4434" s="363">
        <v>0</v>
      </c>
      <c r="F4434" s="363">
        <v>0</v>
      </c>
      <c r="G4434" s="363">
        <v>0</v>
      </c>
      <c r="H4434" s="363">
        <v>0</v>
      </c>
      <c r="I4434" s="363">
        <v>0</v>
      </c>
      <c r="J4434" s="363">
        <v>0</v>
      </c>
      <c r="K4434" s="363">
        <v>0</v>
      </c>
    </row>
    <row r="4435" spans="1:11">
      <c r="A4435" s="361">
        <f t="shared" si="69"/>
        <v>45842</v>
      </c>
      <c r="B4435" s="362">
        <v>15</v>
      </c>
      <c r="C4435" s="363">
        <v>0</v>
      </c>
      <c r="D4435" s="363">
        <v>0</v>
      </c>
      <c r="E4435" s="363">
        <v>0</v>
      </c>
      <c r="F4435" s="363">
        <v>0</v>
      </c>
      <c r="G4435" s="363">
        <v>0</v>
      </c>
      <c r="H4435" s="363">
        <v>0</v>
      </c>
      <c r="I4435" s="363">
        <v>0</v>
      </c>
      <c r="J4435" s="363">
        <v>0</v>
      </c>
      <c r="K4435" s="363">
        <v>0</v>
      </c>
    </row>
    <row r="4436" spans="1:11">
      <c r="A4436" s="361">
        <f t="shared" si="69"/>
        <v>45842</v>
      </c>
      <c r="B4436" s="362">
        <v>16</v>
      </c>
      <c r="C4436" s="363">
        <v>0</v>
      </c>
      <c r="D4436" s="363">
        <v>0</v>
      </c>
      <c r="E4436" s="363">
        <v>0</v>
      </c>
      <c r="F4436" s="363">
        <v>0</v>
      </c>
      <c r="G4436" s="363">
        <v>0</v>
      </c>
      <c r="H4436" s="363">
        <v>0</v>
      </c>
      <c r="I4436" s="363">
        <v>0</v>
      </c>
      <c r="J4436" s="363">
        <v>0</v>
      </c>
      <c r="K4436" s="363">
        <v>0</v>
      </c>
    </row>
    <row r="4437" spans="1:11">
      <c r="A4437" s="361">
        <f t="shared" si="69"/>
        <v>45842</v>
      </c>
      <c r="B4437" s="362">
        <v>17</v>
      </c>
      <c r="C4437" s="363">
        <v>0</v>
      </c>
      <c r="D4437" s="363">
        <v>0</v>
      </c>
      <c r="E4437" s="363">
        <v>0</v>
      </c>
      <c r="F4437" s="363">
        <v>0</v>
      </c>
      <c r="G4437" s="363">
        <v>0</v>
      </c>
      <c r="H4437" s="363">
        <v>0</v>
      </c>
      <c r="I4437" s="363">
        <v>0</v>
      </c>
      <c r="J4437" s="363">
        <v>0</v>
      </c>
      <c r="K4437" s="363">
        <v>0</v>
      </c>
    </row>
    <row r="4438" spans="1:11">
      <c r="A4438" s="361">
        <f t="shared" si="69"/>
        <v>45842</v>
      </c>
      <c r="B4438" s="362">
        <v>18</v>
      </c>
      <c r="C4438" s="363">
        <v>0</v>
      </c>
      <c r="D4438" s="363">
        <v>0</v>
      </c>
      <c r="E4438" s="363">
        <v>0</v>
      </c>
      <c r="F4438" s="363">
        <v>0</v>
      </c>
      <c r="G4438" s="363">
        <v>0</v>
      </c>
      <c r="H4438" s="363">
        <v>0</v>
      </c>
      <c r="I4438" s="363">
        <v>0</v>
      </c>
      <c r="J4438" s="363">
        <v>0</v>
      </c>
      <c r="K4438" s="363">
        <v>0</v>
      </c>
    </row>
    <row r="4439" spans="1:11">
      <c r="A4439" s="361">
        <f t="shared" si="69"/>
        <v>45842</v>
      </c>
      <c r="B4439" s="362">
        <v>19</v>
      </c>
      <c r="C4439" s="363">
        <v>0</v>
      </c>
      <c r="D4439" s="363">
        <v>0</v>
      </c>
      <c r="E4439" s="363">
        <v>0</v>
      </c>
      <c r="F4439" s="363">
        <v>0</v>
      </c>
      <c r="G4439" s="363">
        <v>0</v>
      </c>
      <c r="H4439" s="363">
        <v>0</v>
      </c>
      <c r="I4439" s="363">
        <v>0</v>
      </c>
      <c r="J4439" s="363">
        <v>0</v>
      </c>
      <c r="K4439" s="363">
        <v>0</v>
      </c>
    </row>
    <row r="4440" spans="1:11">
      <c r="A4440" s="361">
        <f t="shared" si="69"/>
        <v>45842</v>
      </c>
      <c r="B4440" s="362">
        <v>20</v>
      </c>
      <c r="C4440" s="363">
        <v>0</v>
      </c>
      <c r="D4440" s="363">
        <v>0</v>
      </c>
      <c r="E4440" s="363">
        <v>0</v>
      </c>
      <c r="F4440" s="363">
        <v>0</v>
      </c>
      <c r="G4440" s="363">
        <v>0</v>
      </c>
      <c r="H4440" s="363">
        <v>0</v>
      </c>
      <c r="I4440" s="363">
        <v>0</v>
      </c>
      <c r="J4440" s="363">
        <v>0</v>
      </c>
      <c r="K4440" s="363">
        <v>0</v>
      </c>
    </row>
    <row r="4441" spans="1:11">
      <c r="A4441" s="361">
        <f t="shared" si="69"/>
        <v>45842</v>
      </c>
      <c r="B4441" s="362">
        <v>21</v>
      </c>
      <c r="C4441" s="363">
        <v>32.057006988335196</v>
      </c>
      <c r="D4441" s="363">
        <v>0</v>
      </c>
      <c r="E4441" s="363">
        <v>0</v>
      </c>
      <c r="F4441" s="363">
        <v>0</v>
      </c>
      <c r="G4441" s="363">
        <v>0</v>
      </c>
      <c r="H4441" s="363">
        <v>0</v>
      </c>
      <c r="I4441" s="363">
        <v>0</v>
      </c>
      <c r="J4441" s="363">
        <v>0</v>
      </c>
      <c r="K4441" s="363">
        <v>0</v>
      </c>
    </row>
    <row r="4442" spans="1:11">
      <c r="A4442" s="361">
        <f t="shared" si="69"/>
        <v>45842</v>
      </c>
      <c r="B4442" s="362">
        <v>22</v>
      </c>
      <c r="C4442" s="363">
        <v>261.72456689592804</v>
      </c>
      <c r="D4442" s="363">
        <v>0</v>
      </c>
      <c r="E4442" s="363">
        <v>0</v>
      </c>
      <c r="F4442" s="363">
        <v>0</v>
      </c>
      <c r="G4442" s="363">
        <v>0</v>
      </c>
      <c r="H4442" s="363">
        <v>0</v>
      </c>
      <c r="I4442" s="363">
        <v>3119.0277689776904</v>
      </c>
      <c r="J4442" s="363">
        <v>0</v>
      </c>
      <c r="K4442" s="363">
        <v>0</v>
      </c>
    </row>
    <row r="4443" spans="1:11">
      <c r="A4443" s="361">
        <f t="shared" si="69"/>
        <v>45842</v>
      </c>
      <c r="B4443" s="362">
        <v>23</v>
      </c>
      <c r="C4443" s="363">
        <v>0</v>
      </c>
      <c r="D4443" s="363">
        <v>0</v>
      </c>
      <c r="E4443" s="363">
        <v>0</v>
      </c>
      <c r="F4443" s="363">
        <v>0</v>
      </c>
      <c r="G4443" s="363">
        <v>0</v>
      </c>
      <c r="H4443" s="363">
        <v>0</v>
      </c>
      <c r="I4443" s="363">
        <v>3631.7187491318805</v>
      </c>
      <c r="J4443" s="363">
        <v>0</v>
      </c>
      <c r="K4443" s="363">
        <v>0</v>
      </c>
    </row>
    <row r="4444" spans="1:11">
      <c r="A4444" s="361">
        <f t="shared" si="69"/>
        <v>45843</v>
      </c>
      <c r="B4444" s="362">
        <v>0</v>
      </c>
      <c r="C4444" s="363">
        <v>0</v>
      </c>
      <c r="D4444" s="363">
        <v>0</v>
      </c>
      <c r="E4444" s="363">
        <v>0</v>
      </c>
      <c r="F4444" s="363">
        <v>0</v>
      </c>
      <c r="G4444" s="363">
        <v>0</v>
      </c>
      <c r="H4444" s="363">
        <v>0</v>
      </c>
      <c r="I4444" s="363">
        <v>3474.6903697930202</v>
      </c>
      <c r="J4444" s="363">
        <v>0</v>
      </c>
      <c r="K4444" s="363">
        <v>0</v>
      </c>
    </row>
    <row r="4445" spans="1:11">
      <c r="A4445" s="361">
        <f t="shared" si="69"/>
        <v>45843</v>
      </c>
      <c r="B4445" s="362">
        <v>1</v>
      </c>
      <c r="C4445" s="363">
        <v>0</v>
      </c>
      <c r="D4445" s="363">
        <v>0</v>
      </c>
      <c r="E4445" s="363">
        <v>0</v>
      </c>
      <c r="F4445" s="363">
        <v>0</v>
      </c>
      <c r="G4445" s="363">
        <v>0</v>
      </c>
      <c r="H4445" s="363">
        <v>0</v>
      </c>
      <c r="I4445" s="363">
        <v>3567.6744998883605</v>
      </c>
      <c r="J4445" s="363">
        <v>0</v>
      </c>
      <c r="K4445" s="363">
        <v>0</v>
      </c>
    </row>
    <row r="4446" spans="1:11">
      <c r="A4446" s="361">
        <f t="shared" si="69"/>
        <v>45843</v>
      </c>
      <c r="B4446" s="362">
        <v>2</v>
      </c>
      <c r="C4446" s="363">
        <v>0</v>
      </c>
      <c r="D4446" s="363">
        <v>0</v>
      </c>
      <c r="E4446" s="363">
        <v>0</v>
      </c>
      <c r="F4446" s="363">
        <v>0</v>
      </c>
      <c r="G4446" s="363">
        <v>0</v>
      </c>
      <c r="H4446" s="363">
        <v>0</v>
      </c>
      <c r="I4446" s="363">
        <v>2153.8751365051403</v>
      </c>
      <c r="J4446" s="363">
        <v>0</v>
      </c>
      <c r="K4446" s="363">
        <v>0</v>
      </c>
    </row>
    <row r="4447" spans="1:11">
      <c r="A4447" s="361">
        <f t="shared" si="69"/>
        <v>45843</v>
      </c>
      <c r="B4447" s="362">
        <v>3</v>
      </c>
      <c r="C4447" s="363">
        <v>0</v>
      </c>
      <c r="D4447" s="363">
        <v>0</v>
      </c>
      <c r="E4447" s="363">
        <v>0</v>
      </c>
      <c r="F4447" s="363">
        <v>0</v>
      </c>
      <c r="G4447" s="363">
        <v>0</v>
      </c>
      <c r="H4447" s="363">
        <v>0</v>
      </c>
      <c r="I4447" s="363">
        <v>1225.74253320619</v>
      </c>
      <c r="J4447" s="363">
        <v>0</v>
      </c>
      <c r="K4447" s="363">
        <v>0</v>
      </c>
    </row>
    <row r="4448" spans="1:11">
      <c r="A4448" s="361">
        <f t="shared" si="69"/>
        <v>45843</v>
      </c>
      <c r="B4448" s="362">
        <v>4</v>
      </c>
      <c r="C4448" s="363">
        <v>0</v>
      </c>
      <c r="D4448" s="363">
        <v>0</v>
      </c>
      <c r="E4448" s="363">
        <v>0</v>
      </c>
      <c r="F4448" s="363">
        <v>0</v>
      </c>
      <c r="G4448" s="363">
        <v>0</v>
      </c>
      <c r="H4448" s="363">
        <v>0</v>
      </c>
      <c r="I4448" s="363">
        <v>2425.6465707573602</v>
      </c>
      <c r="J4448" s="363">
        <v>0</v>
      </c>
      <c r="K4448" s="363">
        <v>0</v>
      </c>
    </row>
    <row r="4449" spans="1:11">
      <c r="A4449" s="361">
        <f t="shared" si="69"/>
        <v>45843</v>
      </c>
      <c r="B4449" s="362">
        <v>5</v>
      </c>
      <c r="C4449" s="363">
        <v>0</v>
      </c>
      <c r="D4449" s="363">
        <v>0</v>
      </c>
      <c r="E4449" s="363">
        <v>0</v>
      </c>
      <c r="F4449" s="363">
        <v>0</v>
      </c>
      <c r="G4449" s="363">
        <v>0</v>
      </c>
      <c r="H4449" s="363">
        <v>0</v>
      </c>
      <c r="I4449" s="363">
        <v>2047.6426355244303</v>
      </c>
      <c r="J4449" s="363">
        <v>0</v>
      </c>
      <c r="K4449" s="363">
        <v>0</v>
      </c>
    </row>
    <row r="4450" spans="1:11">
      <c r="A4450" s="361">
        <f t="shared" si="69"/>
        <v>45843</v>
      </c>
      <c r="B4450" s="362">
        <v>6</v>
      </c>
      <c r="C4450" s="363">
        <v>0</v>
      </c>
      <c r="D4450" s="363">
        <v>0</v>
      </c>
      <c r="E4450" s="363">
        <v>0</v>
      </c>
      <c r="F4450" s="363">
        <v>0</v>
      </c>
      <c r="G4450" s="363">
        <v>0</v>
      </c>
      <c r="H4450" s="363">
        <v>0</v>
      </c>
      <c r="I4450" s="363">
        <v>1335.7329771873399</v>
      </c>
      <c r="J4450" s="363">
        <v>0</v>
      </c>
      <c r="K4450" s="363">
        <v>0</v>
      </c>
    </row>
    <row r="4451" spans="1:11">
      <c r="A4451" s="361">
        <f t="shared" si="69"/>
        <v>45843</v>
      </c>
      <c r="B4451" s="362">
        <v>7</v>
      </c>
      <c r="C4451" s="363">
        <v>56.844613052183199</v>
      </c>
      <c r="D4451" s="363">
        <v>0</v>
      </c>
      <c r="E4451" s="363">
        <v>0</v>
      </c>
      <c r="F4451" s="363">
        <v>0</v>
      </c>
      <c r="G4451" s="363">
        <v>0</v>
      </c>
      <c r="H4451" s="363">
        <v>2304.5452800298103</v>
      </c>
      <c r="I4451" s="363">
        <v>23.063493507376297</v>
      </c>
      <c r="J4451" s="363">
        <v>0</v>
      </c>
      <c r="K4451" s="363">
        <v>1.4663989954619399</v>
      </c>
    </row>
    <row r="4452" spans="1:11">
      <c r="A4452" s="361">
        <f t="shared" si="69"/>
        <v>45843</v>
      </c>
      <c r="B4452" s="362">
        <v>8</v>
      </c>
      <c r="C4452" s="363">
        <v>0</v>
      </c>
      <c r="D4452" s="363">
        <v>0</v>
      </c>
      <c r="E4452" s="363">
        <v>0</v>
      </c>
      <c r="F4452" s="363">
        <v>0</v>
      </c>
      <c r="G4452" s="363">
        <v>0</v>
      </c>
      <c r="H4452" s="363">
        <v>5126.7926137703207</v>
      </c>
      <c r="I4452" s="363">
        <v>0</v>
      </c>
      <c r="J4452" s="363">
        <v>0</v>
      </c>
      <c r="K4452" s="363">
        <v>887.13367332938503</v>
      </c>
    </row>
    <row r="4453" spans="1:11">
      <c r="A4453" s="361">
        <f t="shared" si="69"/>
        <v>45843</v>
      </c>
      <c r="B4453" s="362">
        <v>9</v>
      </c>
      <c r="C4453" s="363">
        <v>0</v>
      </c>
      <c r="D4453" s="363">
        <v>0</v>
      </c>
      <c r="E4453" s="363">
        <v>0</v>
      </c>
      <c r="F4453" s="363">
        <v>0</v>
      </c>
      <c r="G4453" s="363">
        <v>0</v>
      </c>
      <c r="H4453" s="363">
        <v>2687.4471111319203</v>
      </c>
      <c r="I4453" s="363">
        <v>0</v>
      </c>
      <c r="J4453" s="363">
        <v>0</v>
      </c>
      <c r="K4453" s="363">
        <v>896.72871534404806</v>
      </c>
    </row>
    <row r="4454" spans="1:11">
      <c r="A4454" s="361">
        <f t="shared" si="69"/>
        <v>45843</v>
      </c>
      <c r="B4454" s="362">
        <v>10</v>
      </c>
      <c r="C4454" s="363">
        <v>0</v>
      </c>
      <c r="D4454" s="363">
        <v>0</v>
      </c>
      <c r="E4454" s="363">
        <v>0</v>
      </c>
      <c r="F4454" s="363">
        <v>0</v>
      </c>
      <c r="G4454" s="363">
        <v>0</v>
      </c>
      <c r="H4454" s="363">
        <v>1242.1317812871102</v>
      </c>
      <c r="I4454" s="363">
        <v>0</v>
      </c>
      <c r="J4454" s="363">
        <v>0</v>
      </c>
      <c r="K4454" s="363">
        <v>884.24542794770502</v>
      </c>
    </row>
    <row r="4455" spans="1:11">
      <c r="A4455" s="361">
        <f t="shared" si="69"/>
        <v>45843</v>
      </c>
      <c r="B4455" s="362">
        <v>11</v>
      </c>
      <c r="C4455" s="363">
        <v>0</v>
      </c>
      <c r="D4455" s="363">
        <v>0</v>
      </c>
      <c r="E4455" s="363">
        <v>0</v>
      </c>
      <c r="F4455" s="363">
        <v>0</v>
      </c>
      <c r="G4455" s="363">
        <v>0</v>
      </c>
      <c r="H4455" s="363">
        <v>1229.1554170437003</v>
      </c>
      <c r="I4455" s="363">
        <v>0</v>
      </c>
      <c r="J4455" s="363">
        <v>0</v>
      </c>
      <c r="K4455" s="363">
        <v>864.5640607485401</v>
      </c>
    </row>
    <row r="4456" spans="1:11">
      <c r="A4456" s="361">
        <f t="shared" si="69"/>
        <v>45843</v>
      </c>
      <c r="B4456" s="362">
        <v>12</v>
      </c>
      <c r="C4456" s="363">
        <v>0</v>
      </c>
      <c r="D4456" s="363">
        <v>0</v>
      </c>
      <c r="E4456" s="363">
        <v>0</v>
      </c>
      <c r="F4456" s="363">
        <v>0</v>
      </c>
      <c r="G4456" s="363">
        <v>0</v>
      </c>
      <c r="H4456" s="363">
        <v>446.90810460036204</v>
      </c>
      <c r="I4456" s="363">
        <v>0</v>
      </c>
      <c r="J4456" s="363">
        <v>0</v>
      </c>
      <c r="K4456" s="363">
        <v>836.200014517505</v>
      </c>
    </row>
    <row r="4457" spans="1:11">
      <c r="A4457" s="361">
        <f t="shared" si="69"/>
        <v>45843</v>
      </c>
      <c r="B4457" s="362">
        <v>13</v>
      </c>
      <c r="C4457" s="363">
        <v>0</v>
      </c>
      <c r="D4457" s="363">
        <v>0</v>
      </c>
      <c r="E4457" s="363">
        <v>0</v>
      </c>
      <c r="F4457" s="363">
        <v>0</v>
      </c>
      <c r="G4457" s="363">
        <v>0</v>
      </c>
      <c r="H4457" s="363">
        <v>0</v>
      </c>
      <c r="I4457" s="363">
        <v>0</v>
      </c>
      <c r="J4457" s="363">
        <v>0</v>
      </c>
      <c r="K4457" s="363">
        <v>50.735669618856697</v>
      </c>
    </row>
    <row r="4458" spans="1:11">
      <c r="A4458" s="361">
        <f t="shared" si="69"/>
        <v>45843</v>
      </c>
      <c r="B4458" s="362">
        <v>14</v>
      </c>
      <c r="C4458" s="363">
        <v>0</v>
      </c>
      <c r="D4458" s="363">
        <v>0</v>
      </c>
      <c r="E4458" s="363">
        <v>0</v>
      </c>
      <c r="F4458" s="363">
        <v>0</v>
      </c>
      <c r="G4458" s="363">
        <v>0</v>
      </c>
      <c r="H4458" s="363">
        <v>0</v>
      </c>
      <c r="I4458" s="363">
        <v>8.9546269142781085</v>
      </c>
      <c r="J4458" s="363">
        <v>0</v>
      </c>
      <c r="K4458" s="363">
        <v>864.71257372539412</v>
      </c>
    </row>
    <row r="4459" spans="1:11">
      <c r="A4459" s="361">
        <f t="shared" si="69"/>
        <v>45843</v>
      </c>
      <c r="B4459" s="362">
        <v>15</v>
      </c>
      <c r="C4459" s="363">
        <v>0</v>
      </c>
      <c r="D4459" s="363">
        <v>0</v>
      </c>
      <c r="E4459" s="363">
        <v>0</v>
      </c>
      <c r="F4459" s="363">
        <v>0</v>
      </c>
      <c r="G4459" s="363">
        <v>0</v>
      </c>
      <c r="H4459" s="363">
        <v>0</v>
      </c>
      <c r="I4459" s="363">
        <v>14.836265835060599</v>
      </c>
      <c r="J4459" s="363">
        <v>0</v>
      </c>
      <c r="K4459" s="363">
        <v>854.56682298858402</v>
      </c>
    </row>
    <row r="4460" spans="1:11">
      <c r="A4460" s="361">
        <f t="shared" si="69"/>
        <v>45843</v>
      </c>
      <c r="B4460" s="362">
        <v>16</v>
      </c>
      <c r="C4460" s="363">
        <v>0</v>
      </c>
      <c r="D4460" s="363">
        <v>0</v>
      </c>
      <c r="E4460" s="363">
        <v>0</v>
      </c>
      <c r="F4460" s="363">
        <v>0</v>
      </c>
      <c r="G4460" s="363">
        <v>0</v>
      </c>
      <c r="H4460" s="363">
        <v>0</v>
      </c>
      <c r="I4460" s="363">
        <v>17.334351724084396</v>
      </c>
      <c r="J4460" s="363">
        <v>0</v>
      </c>
      <c r="K4460" s="363">
        <v>879.046527440761</v>
      </c>
    </row>
    <row r="4461" spans="1:11">
      <c r="A4461" s="361">
        <f t="shared" si="69"/>
        <v>45843</v>
      </c>
      <c r="B4461" s="362">
        <v>17</v>
      </c>
      <c r="C4461" s="363">
        <v>0</v>
      </c>
      <c r="D4461" s="363">
        <v>0</v>
      </c>
      <c r="E4461" s="363">
        <v>0</v>
      </c>
      <c r="F4461" s="363">
        <v>0</v>
      </c>
      <c r="G4461" s="363">
        <v>0</v>
      </c>
      <c r="H4461" s="363">
        <v>0</v>
      </c>
      <c r="I4461" s="363">
        <v>15.845710614440698</v>
      </c>
      <c r="J4461" s="363">
        <v>0</v>
      </c>
      <c r="K4461" s="363">
        <v>1393.28491854975</v>
      </c>
    </row>
    <row r="4462" spans="1:11">
      <c r="A4462" s="361">
        <f t="shared" si="69"/>
        <v>45843</v>
      </c>
      <c r="B4462" s="362">
        <v>18</v>
      </c>
      <c r="C4462" s="363">
        <v>743.12340644951405</v>
      </c>
      <c r="D4462" s="363">
        <v>0</v>
      </c>
      <c r="E4462" s="363">
        <v>0</v>
      </c>
      <c r="F4462" s="363">
        <v>0</v>
      </c>
      <c r="G4462" s="363">
        <v>0</v>
      </c>
      <c r="H4462" s="363">
        <v>0</v>
      </c>
      <c r="I4462" s="363">
        <v>0</v>
      </c>
      <c r="J4462" s="363">
        <v>0</v>
      </c>
      <c r="K4462" s="363">
        <v>0</v>
      </c>
    </row>
    <row r="4463" spans="1:11">
      <c r="A4463" s="361">
        <f t="shared" si="69"/>
        <v>45843</v>
      </c>
      <c r="B4463" s="362">
        <v>19</v>
      </c>
      <c r="C4463" s="363">
        <v>0</v>
      </c>
      <c r="D4463" s="363">
        <v>0</v>
      </c>
      <c r="E4463" s="363">
        <v>0</v>
      </c>
      <c r="F4463" s="363">
        <v>0</v>
      </c>
      <c r="G4463" s="363">
        <v>0</v>
      </c>
      <c r="H4463" s="363">
        <v>0</v>
      </c>
      <c r="I4463" s="363">
        <v>0</v>
      </c>
      <c r="J4463" s="363">
        <v>0</v>
      </c>
      <c r="K4463" s="363">
        <v>0</v>
      </c>
    </row>
    <row r="4464" spans="1:11">
      <c r="A4464" s="361">
        <f t="shared" si="69"/>
        <v>45843</v>
      </c>
      <c r="B4464" s="362">
        <v>20</v>
      </c>
      <c r="C4464" s="363">
        <v>362.904292318513</v>
      </c>
      <c r="D4464" s="363">
        <v>0</v>
      </c>
      <c r="E4464" s="363">
        <v>0</v>
      </c>
      <c r="F4464" s="363">
        <v>0</v>
      </c>
      <c r="G4464" s="363">
        <v>0</v>
      </c>
      <c r="H4464" s="363">
        <v>0</v>
      </c>
      <c r="I4464" s="363">
        <v>0</v>
      </c>
      <c r="J4464" s="363">
        <v>0</v>
      </c>
      <c r="K4464" s="363">
        <v>0</v>
      </c>
    </row>
    <row r="4465" spans="1:11">
      <c r="A4465" s="361">
        <f t="shared" si="69"/>
        <v>45843</v>
      </c>
      <c r="B4465" s="362">
        <v>21</v>
      </c>
      <c r="C4465" s="363">
        <v>1768.89503583131</v>
      </c>
      <c r="D4465" s="363">
        <v>0</v>
      </c>
      <c r="E4465" s="363">
        <v>0</v>
      </c>
      <c r="F4465" s="363">
        <v>0</v>
      </c>
      <c r="G4465" s="363">
        <v>0</v>
      </c>
      <c r="H4465" s="363">
        <v>0</v>
      </c>
      <c r="I4465" s="363">
        <v>1732.56086883645</v>
      </c>
      <c r="J4465" s="363">
        <v>0</v>
      </c>
      <c r="K4465" s="363">
        <v>0</v>
      </c>
    </row>
    <row r="4466" spans="1:11">
      <c r="A4466" s="361">
        <f t="shared" si="69"/>
        <v>45843</v>
      </c>
      <c r="B4466" s="362">
        <v>22</v>
      </c>
      <c r="C4466" s="363">
        <v>1200.82538202196</v>
      </c>
      <c r="D4466" s="363">
        <v>0</v>
      </c>
      <c r="E4466" s="363">
        <v>0</v>
      </c>
      <c r="F4466" s="363">
        <v>0</v>
      </c>
      <c r="G4466" s="363">
        <v>0</v>
      </c>
      <c r="H4466" s="363">
        <v>0</v>
      </c>
      <c r="I4466" s="363">
        <v>1771.08133280524</v>
      </c>
      <c r="J4466" s="363">
        <v>0</v>
      </c>
      <c r="K4466" s="363">
        <v>0</v>
      </c>
    </row>
    <row r="4467" spans="1:11">
      <c r="A4467" s="361">
        <f t="shared" si="69"/>
        <v>45843</v>
      </c>
      <c r="B4467" s="362">
        <v>23</v>
      </c>
      <c r="C4467" s="363">
        <v>1626.2973465964901</v>
      </c>
      <c r="D4467" s="363">
        <v>0</v>
      </c>
      <c r="E4467" s="363">
        <v>0</v>
      </c>
      <c r="F4467" s="363">
        <v>0</v>
      </c>
      <c r="G4467" s="363">
        <v>0</v>
      </c>
      <c r="H4467" s="363">
        <v>0</v>
      </c>
      <c r="I4467" s="363">
        <v>0</v>
      </c>
      <c r="J4467" s="363">
        <v>0</v>
      </c>
      <c r="K4467" s="363">
        <v>0</v>
      </c>
    </row>
    <row r="4468" spans="1:11">
      <c r="A4468" s="361">
        <f t="shared" si="69"/>
        <v>45844</v>
      </c>
      <c r="B4468" s="362">
        <v>0</v>
      </c>
      <c r="C4468" s="363">
        <v>1583.0391910141902</v>
      </c>
      <c r="D4468" s="363">
        <v>0</v>
      </c>
      <c r="E4468" s="363">
        <v>0</v>
      </c>
      <c r="F4468" s="363">
        <v>0</v>
      </c>
      <c r="G4468" s="363">
        <v>0</v>
      </c>
      <c r="H4468" s="363">
        <v>0</v>
      </c>
      <c r="I4468" s="363">
        <v>2165.05490026185</v>
      </c>
      <c r="J4468" s="363">
        <v>0</v>
      </c>
      <c r="K4468" s="363">
        <v>0</v>
      </c>
    </row>
    <row r="4469" spans="1:11">
      <c r="A4469" s="361">
        <f t="shared" si="69"/>
        <v>45844</v>
      </c>
      <c r="B4469" s="362">
        <v>1</v>
      </c>
      <c r="C4469" s="363">
        <v>1549.8402397685802</v>
      </c>
      <c r="D4469" s="363">
        <v>0</v>
      </c>
      <c r="E4469" s="363">
        <v>0</v>
      </c>
      <c r="F4469" s="363">
        <v>0</v>
      </c>
      <c r="G4469" s="363">
        <v>0</v>
      </c>
      <c r="H4469" s="363">
        <v>0</v>
      </c>
      <c r="I4469" s="363">
        <v>2465.9063218892602</v>
      </c>
      <c r="J4469" s="363">
        <v>0</v>
      </c>
      <c r="K4469" s="363">
        <v>0</v>
      </c>
    </row>
    <row r="4470" spans="1:11">
      <c r="A4470" s="361">
        <f t="shared" si="69"/>
        <v>45844</v>
      </c>
      <c r="B4470" s="362">
        <v>2</v>
      </c>
      <c r="C4470" s="363">
        <v>474.66475734771109</v>
      </c>
      <c r="D4470" s="363">
        <v>0</v>
      </c>
      <c r="E4470" s="363">
        <v>0</v>
      </c>
      <c r="F4470" s="363">
        <v>0</v>
      </c>
      <c r="G4470" s="363">
        <v>0</v>
      </c>
      <c r="H4470" s="363">
        <v>0</v>
      </c>
      <c r="I4470" s="363">
        <v>2709.1043454145001</v>
      </c>
      <c r="J4470" s="363">
        <v>0</v>
      </c>
      <c r="K4470" s="363">
        <v>0</v>
      </c>
    </row>
    <row r="4471" spans="1:11">
      <c r="A4471" s="361">
        <f t="shared" si="69"/>
        <v>45844</v>
      </c>
      <c r="B4471" s="362">
        <v>3</v>
      </c>
      <c r="C4471" s="363">
        <v>0</v>
      </c>
      <c r="D4471" s="363">
        <v>0</v>
      </c>
      <c r="E4471" s="363">
        <v>0</v>
      </c>
      <c r="F4471" s="363">
        <v>0</v>
      </c>
      <c r="G4471" s="363">
        <v>0</v>
      </c>
      <c r="H4471" s="363">
        <v>0</v>
      </c>
      <c r="I4471" s="363">
        <v>1768.7504227848501</v>
      </c>
      <c r="J4471" s="363">
        <v>0</v>
      </c>
      <c r="K4471" s="363">
        <v>0</v>
      </c>
    </row>
    <row r="4472" spans="1:11">
      <c r="A4472" s="361">
        <f t="shared" si="69"/>
        <v>45844</v>
      </c>
      <c r="B4472" s="362">
        <v>4</v>
      </c>
      <c r="C4472" s="363">
        <v>3.9541718486852308E-3</v>
      </c>
      <c r="D4472" s="363">
        <v>0</v>
      </c>
      <c r="E4472" s="363">
        <v>0</v>
      </c>
      <c r="F4472" s="363">
        <v>0</v>
      </c>
      <c r="G4472" s="363">
        <v>0</v>
      </c>
      <c r="H4472" s="363">
        <v>0</v>
      </c>
      <c r="I4472" s="363">
        <v>1417.3332192241301</v>
      </c>
      <c r="J4472" s="363">
        <v>0</v>
      </c>
      <c r="K4472" s="363">
        <v>0</v>
      </c>
    </row>
    <row r="4473" spans="1:11">
      <c r="A4473" s="361">
        <f t="shared" si="69"/>
        <v>45844</v>
      </c>
      <c r="B4473" s="362">
        <v>5</v>
      </c>
      <c r="C4473" s="363">
        <v>0</v>
      </c>
      <c r="D4473" s="363">
        <v>0</v>
      </c>
      <c r="E4473" s="363">
        <v>0</v>
      </c>
      <c r="F4473" s="363">
        <v>0</v>
      </c>
      <c r="G4473" s="363">
        <v>0</v>
      </c>
      <c r="H4473" s="363">
        <v>0</v>
      </c>
      <c r="I4473" s="363">
        <v>0</v>
      </c>
      <c r="J4473" s="363">
        <v>0</v>
      </c>
      <c r="K4473" s="363">
        <v>0</v>
      </c>
    </row>
    <row r="4474" spans="1:11">
      <c r="A4474" s="361">
        <f t="shared" si="69"/>
        <v>45844</v>
      </c>
      <c r="B4474" s="362">
        <v>6</v>
      </c>
      <c r="C4474" s="363">
        <v>0</v>
      </c>
      <c r="D4474" s="363">
        <v>0</v>
      </c>
      <c r="E4474" s="363">
        <v>0</v>
      </c>
      <c r="F4474" s="363">
        <v>0</v>
      </c>
      <c r="G4474" s="363">
        <v>0</v>
      </c>
      <c r="H4474" s="363">
        <v>0</v>
      </c>
      <c r="I4474" s="363">
        <v>0</v>
      </c>
      <c r="J4474" s="363">
        <v>0</v>
      </c>
      <c r="K4474" s="363">
        <v>0</v>
      </c>
    </row>
    <row r="4475" spans="1:11">
      <c r="A4475" s="361">
        <f t="shared" si="69"/>
        <v>45844</v>
      </c>
      <c r="B4475" s="362">
        <v>7</v>
      </c>
      <c r="C4475" s="363">
        <v>0</v>
      </c>
      <c r="D4475" s="363">
        <v>0</v>
      </c>
      <c r="E4475" s="363">
        <v>0</v>
      </c>
      <c r="F4475" s="363">
        <v>0</v>
      </c>
      <c r="G4475" s="363">
        <v>0</v>
      </c>
      <c r="H4475" s="363">
        <v>0</v>
      </c>
      <c r="I4475" s="363">
        <v>0</v>
      </c>
      <c r="J4475" s="363">
        <v>0</v>
      </c>
      <c r="K4475" s="363">
        <v>0</v>
      </c>
    </row>
    <row r="4476" spans="1:11">
      <c r="A4476" s="361">
        <f t="shared" si="69"/>
        <v>45844</v>
      </c>
      <c r="B4476" s="362">
        <v>8</v>
      </c>
      <c r="C4476" s="363">
        <v>0</v>
      </c>
      <c r="D4476" s="363">
        <v>0</v>
      </c>
      <c r="E4476" s="363">
        <v>0</v>
      </c>
      <c r="F4476" s="363">
        <v>0</v>
      </c>
      <c r="G4476" s="363">
        <v>0</v>
      </c>
      <c r="H4476" s="363">
        <v>0</v>
      </c>
      <c r="I4476" s="363">
        <v>0</v>
      </c>
      <c r="J4476" s="363">
        <v>0</v>
      </c>
      <c r="K4476" s="363">
        <v>0</v>
      </c>
    </row>
    <row r="4477" spans="1:11">
      <c r="A4477" s="361">
        <f t="shared" si="69"/>
        <v>45844</v>
      </c>
      <c r="B4477" s="362">
        <v>9</v>
      </c>
      <c r="C4477" s="363">
        <v>0</v>
      </c>
      <c r="D4477" s="363">
        <v>0</v>
      </c>
      <c r="E4477" s="363">
        <v>0</v>
      </c>
      <c r="F4477" s="363">
        <v>0</v>
      </c>
      <c r="G4477" s="363">
        <v>0</v>
      </c>
      <c r="H4477" s="363">
        <v>0</v>
      </c>
      <c r="I4477" s="363">
        <v>17.588839871286197</v>
      </c>
      <c r="J4477" s="363">
        <v>0</v>
      </c>
      <c r="K4477" s="363">
        <v>0</v>
      </c>
    </row>
    <row r="4478" spans="1:11">
      <c r="A4478" s="361">
        <f t="shared" si="69"/>
        <v>45844</v>
      </c>
      <c r="B4478" s="362">
        <v>10</v>
      </c>
      <c r="C4478" s="363">
        <v>0</v>
      </c>
      <c r="D4478" s="363">
        <v>0</v>
      </c>
      <c r="E4478" s="363">
        <v>0</v>
      </c>
      <c r="F4478" s="363">
        <v>0</v>
      </c>
      <c r="G4478" s="363">
        <v>0</v>
      </c>
      <c r="H4478" s="363">
        <v>0</v>
      </c>
      <c r="I4478" s="363">
        <v>15.4961402073543</v>
      </c>
      <c r="J4478" s="363">
        <v>0</v>
      </c>
      <c r="K4478" s="363">
        <v>0</v>
      </c>
    </row>
    <row r="4479" spans="1:11">
      <c r="A4479" s="361">
        <f t="shared" si="69"/>
        <v>45844</v>
      </c>
      <c r="B4479" s="362">
        <v>11</v>
      </c>
      <c r="C4479" s="363">
        <v>0</v>
      </c>
      <c r="D4479" s="363">
        <v>0</v>
      </c>
      <c r="E4479" s="363">
        <v>0</v>
      </c>
      <c r="F4479" s="363">
        <v>0</v>
      </c>
      <c r="G4479" s="363">
        <v>0</v>
      </c>
      <c r="H4479" s="363">
        <v>0</v>
      </c>
      <c r="I4479" s="363">
        <v>16.572597852099999</v>
      </c>
      <c r="J4479" s="363">
        <v>0</v>
      </c>
      <c r="K4479" s="363">
        <v>0</v>
      </c>
    </row>
    <row r="4480" spans="1:11">
      <c r="A4480" s="361">
        <f t="shared" si="69"/>
        <v>45844</v>
      </c>
      <c r="B4480" s="362">
        <v>12</v>
      </c>
      <c r="C4480" s="363">
        <v>0</v>
      </c>
      <c r="D4480" s="363">
        <v>0</v>
      </c>
      <c r="E4480" s="363">
        <v>0</v>
      </c>
      <c r="F4480" s="363">
        <v>0</v>
      </c>
      <c r="G4480" s="363">
        <v>0</v>
      </c>
      <c r="H4480" s="363">
        <v>0</v>
      </c>
      <c r="I4480" s="363">
        <v>0</v>
      </c>
      <c r="J4480" s="363">
        <v>0</v>
      </c>
      <c r="K4480" s="363">
        <v>0</v>
      </c>
    </row>
    <row r="4481" spans="1:11">
      <c r="A4481" s="361">
        <f t="shared" si="69"/>
        <v>45844</v>
      </c>
      <c r="B4481" s="362">
        <v>13</v>
      </c>
      <c r="C4481" s="363">
        <v>0</v>
      </c>
      <c r="D4481" s="363">
        <v>0</v>
      </c>
      <c r="E4481" s="363">
        <v>0</v>
      </c>
      <c r="F4481" s="363">
        <v>0</v>
      </c>
      <c r="G4481" s="363">
        <v>0</v>
      </c>
      <c r="H4481" s="363">
        <v>0</v>
      </c>
      <c r="I4481" s="363">
        <v>9.7705567869228283</v>
      </c>
      <c r="J4481" s="363">
        <v>0</v>
      </c>
      <c r="K4481" s="363">
        <v>0</v>
      </c>
    </row>
    <row r="4482" spans="1:11">
      <c r="A4482" s="361">
        <f t="shared" si="69"/>
        <v>45844</v>
      </c>
      <c r="B4482" s="362">
        <v>14</v>
      </c>
      <c r="C4482" s="363">
        <v>0</v>
      </c>
      <c r="D4482" s="363">
        <v>0</v>
      </c>
      <c r="E4482" s="363">
        <v>0</v>
      </c>
      <c r="F4482" s="363">
        <v>0</v>
      </c>
      <c r="G4482" s="363">
        <v>0</v>
      </c>
      <c r="H4482" s="363">
        <v>0</v>
      </c>
      <c r="I4482" s="363">
        <v>8.5552908789814293</v>
      </c>
      <c r="J4482" s="363">
        <v>0</v>
      </c>
      <c r="K4482" s="363">
        <v>0</v>
      </c>
    </row>
    <row r="4483" spans="1:11">
      <c r="A4483" s="361">
        <f t="shared" si="69"/>
        <v>45844</v>
      </c>
      <c r="B4483" s="362">
        <v>15</v>
      </c>
      <c r="C4483" s="363">
        <v>556.06493101161811</v>
      </c>
      <c r="D4483" s="363">
        <v>0</v>
      </c>
      <c r="E4483" s="363">
        <v>0</v>
      </c>
      <c r="F4483" s="363">
        <v>0</v>
      </c>
      <c r="G4483" s="363">
        <v>0</v>
      </c>
      <c r="H4483" s="363">
        <v>0</v>
      </c>
      <c r="I4483" s="363">
        <v>1715.5075236658402</v>
      </c>
      <c r="J4483" s="363">
        <v>0</v>
      </c>
      <c r="K4483" s="363">
        <v>0</v>
      </c>
    </row>
    <row r="4484" spans="1:11">
      <c r="A4484" s="361">
        <f t="shared" si="69"/>
        <v>45844</v>
      </c>
      <c r="B4484" s="362">
        <v>16</v>
      </c>
      <c r="C4484" s="363">
        <v>0</v>
      </c>
      <c r="D4484" s="363">
        <v>0</v>
      </c>
      <c r="E4484" s="363">
        <v>0</v>
      </c>
      <c r="F4484" s="363">
        <v>0</v>
      </c>
      <c r="G4484" s="363">
        <v>0</v>
      </c>
      <c r="H4484" s="363">
        <v>0</v>
      </c>
      <c r="I4484" s="363">
        <v>2505.8892970320999</v>
      </c>
      <c r="J4484" s="363">
        <v>0</v>
      </c>
      <c r="K4484" s="363">
        <v>0</v>
      </c>
    </row>
    <row r="4485" spans="1:11">
      <c r="A4485" s="361">
        <f t="shared" ref="A4485:A4548" si="70">IF(B4485=0,A4484+1,A4484)</f>
        <v>45844</v>
      </c>
      <c r="B4485" s="362">
        <v>17</v>
      </c>
      <c r="C4485" s="363">
        <v>2044.9937905326401</v>
      </c>
      <c r="D4485" s="363">
        <v>0</v>
      </c>
      <c r="E4485" s="363">
        <v>0</v>
      </c>
      <c r="F4485" s="363">
        <v>0</v>
      </c>
      <c r="G4485" s="363">
        <v>0</v>
      </c>
      <c r="H4485" s="363">
        <v>0</v>
      </c>
      <c r="I4485" s="363">
        <v>2710.9480144208901</v>
      </c>
      <c r="J4485" s="363">
        <v>0</v>
      </c>
      <c r="K4485" s="363">
        <v>0</v>
      </c>
    </row>
    <row r="4486" spans="1:11">
      <c r="A4486" s="361">
        <f t="shared" si="70"/>
        <v>45844</v>
      </c>
      <c r="B4486" s="362">
        <v>18</v>
      </c>
      <c r="C4486" s="363">
        <v>1796.5455215956702</v>
      </c>
      <c r="D4486" s="363">
        <v>0</v>
      </c>
      <c r="E4486" s="363">
        <v>0</v>
      </c>
      <c r="F4486" s="363">
        <v>3459.8542000000002</v>
      </c>
      <c r="G4486" s="363">
        <v>0</v>
      </c>
      <c r="H4486" s="363">
        <v>0</v>
      </c>
      <c r="I4486" s="363">
        <v>2355.8443275475602</v>
      </c>
      <c r="J4486" s="363">
        <v>0</v>
      </c>
      <c r="K4486" s="363">
        <v>0</v>
      </c>
    </row>
    <row r="4487" spans="1:11">
      <c r="A4487" s="361">
        <f t="shared" si="70"/>
        <v>45844</v>
      </c>
      <c r="B4487" s="362">
        <v>19</v>
      </c>
      <c r="C4487" s="363">
        <v>8.8122078576695486</v>
      </c>
      <c r="D4487" s="363">
        <v>0</v>
      </c>
      <c r="E4487" s="363">
        <v>0</v>
      </c>
      <c r="F4487" s="363">
        <v>2649.8873000000003</v>
      </c>
      <c r="G4487" s="363">
        <v>0</v>
      </c>
      <c r="H4487" s="363">
        <v>0</v>
      </c>
      <c r="I4487" s="363">
        <v>2009.81482692539</v>
      </c>
      <c r="J4487" s="363">
        <v>0</v>
      </c>
      <c r="K4487" s="363">
        <v>0</v>
      </c>
    </row>
    <row r="4488" spans="1:11">
      <c r="A4488" s="361">
        <f t="shared" si="70"/>
        <v>45844</v>
      </c>
      <c r="B4488" s="362">
        <v>20</v>
      </c>
      <c r="C4488" s="363">
        <v>0</v>
      </c>
      <c r="D4488" s="363">
        <v>0</v>
      </c>
      <c r="E4488" s="363">
        <v>0</v>
      </c>
      <c r="F4488" s="363">
        <v>2649.8873000000003</v>
      </c>
      <c r="G4488" s="363">
        <v>0</v>
      </c>
      <c r="H4488" s="363">
        <v>0</v>
      </c>
      <c r="I4488" s="363">
        <v>1559.76910306575</v>
      </c>
      <c r="J4488" s="363">
        <v>0</v>
      </c>
      <c r="K4488" s="363">
        <v>0</v>
      </c>
    </row>
    <row r="4489" spans="1:11">
      <c r="A4489" s="361">
        <f t="shared" si="70"/>
        <v>45844</v>
      </c>
      <c r="B4489" s="362">
        <v>21</v>
      </c>
      <c r="C4489" s="363">
        <v>0</v>
      </c>
      <c r="D4489" s="363">
        <v>0</v>
      </c>
      <c r="E4489" s="363">
        <v>0</v>
      </c>
      <c r="F4489" s="363">
        <v>2368.4153000000001</v>
      </c>
      <c r="G4489" s="363">
        <v>0</v>
      </c>
      <c r="H4489" s="363">
        <v>0</v>
      </c>
      <c r="I4489" s="363">
        <v>1298.2414762459503</v>
      </c>
      <c r="J4489" s="363">
        <v>0</v>
      </c>
      <c r="K4489" s="363">
        <v>0</v>
      </c>
    </row>
    <row r="4490" spans="1:11">
      <c r="A4490" s="361">
        <f t="shared" si="70"/>
        <v>45844</v>
      </c>
      <c r="B4490" s="362">
        <v>22</v>
      </c>
      <c r="C4490" s="363">
        <v>0</v>
      </c>
      <c r="D4490" s="363">
        <v>0</v>
      </c>
      <c r="E4490" s="363">
        <v>0</v>
      </c>
      <c r="F4490" s="363">
        <v>0</v>
      </c>
      <c r="G4490" s="363">
        <v>0</v>
      </c>
      <c r="H4490" s="363">
        <v>0</v>
      </c>
      <c r="I4490" s="363">
        <v>2368.17366416512</v>
      </c>
      <c r="J4490" s="363">
        <v>0</v>
      </c>
      <c r="K4490" s="363">
        <v>0</v>
      </c>
    </row>
    <row r="4491" spans="1:11">
      <c r="A4491" s="361">
        <f t="shared" si="70"/>
        <v>45844</v>
      </c>
      <c r="B4491" s="362">
        <v>23</v>
      </c>
      <c r="C4491" s="363">
        <v>0</v>
      </c>
      <c r="D4491" s="363">
        <v>0</v>
      </c>
      <c r="E4491" s="363">
        <v>0</v>
      </c>
      <c r="F4491" s="363">
        <v>0</v>
      </c>
      <c r="G4491" s="363">
        <v>0</v>
      </c>
      <c r="H4491" s="363">
        <v>0</v>
      </c>
      <c r="I4491" s="363">
        <v>1813.01427544943</v>
      </c>
      <c r="J4491" s="363">
        <v>0</v>
      </c>
      <c r="K4491" s="363">
        <v>0</v>
      </c>
    </row>
    <row r="4492" spans="1:11">
      <c r="A4492" s="361">
        <f t="shared" si="70"/>
        <v>45845</v>
      </c>
      <c r="B4492" s="362">
        <v>0</v>
      </c>
      <c r="C4492" s="363">
        <v>0</v>
      </c>
      <c r="D4492" s="363">
        <v>0</v>
      </c>
      <c r="E4492" s="363">
        <v>0</v>
      </c>
      <c r="F4492" s="363">
        <v>0</v>
      </c>
      <c r="G4492" s="363">
        <v>0</v>
      </c>
      <c r="H4492" s="363">
        <v>0</v>
      </c>
      <c r="I4492" s="363">
        <v>1560.3545891075803</v>
      </c>
      <c r="J4492" s="363">
        <v>0</v>
      </c>
      <c r="K4492" s="363">
        <v>0</v>
      </c>
    </row>
    <row r="4493" spans="1:11">
      <c r="A4493" s="361">
        <f t="shared" si="70"/>
        <v>45845</v>
      </c>
      <c r="B4493" s="362">
        <v>1</v>
      </c>
      <c r="C4493" s="363">
        <v>567.75071786992908</v>
      </c>
      <c r="D4493" s="363">
        <v>0</v>
      </c>
      <c r="E4493" s="363">
        <v>0</v>
      </c>
      <c r="F4493" s="363">
        <v>0</v>
      </c>
      <c r="G4493" s="363">
        <v>0</v>
      </c>
      <c r="H4493" s="363">
        <v>0</v>
      </c>
      <c r="I4493" s="363">
        <v>1794.1523756063802</v>
      </c>
      <c r="J4493" s="363">
        <v>0</v>
      </c>
      <c r="K4493" s="363">
        <v>0</v>
      </c>
    </row>
    <row r="4494" spans="1:11">
      <c r="A4494" s="361">
        <f t="shared" si="70"/>
        <v>45845</v>
      </c>
      <c r="B4494" s="362">
        <v>2</v>
      </c>
      <c r="C4494" s="363">
        <v>485.36331804045204</v>
      </c>
      <c r="D4494" s="363">
        <v>0</v>
      </c>
      <c r="E4494" s="363">
        <v>0</v>
      </c>
      <c r="F4494" s="363">
        <v>0</v>
      </c>
      <c r="G4494" s="363">
        <v>0</v>
      </c>
      <c r="H4494" s="363">
        <v>0</v>
      </c>
      <c r="I4494" s="363">
        <v>1366.7521732243001</v>
      </c>
      <c r="J4494" s="363">
        <v>0</v>
      </c>
      <c r="K4494" s="363">
        <v>0</v>
      </c>
    </row>
    <row r="4495" spans="1:11">
      <c r="A4495" s="361">
        <f t="shared" si="70"/>
        <v>45845</v>
      </c>
      <c r="B4495" s="362">
        <v>3</v>
      </c>
      <c r="C4495" s="363">
        <v>475.93179158318901</v>
      </c>
      <c r="D4495" s="363">
        <v>0</v>
      </c>
      <c r="E4495" s="363">
        <v>0</v>
      </c>
      <c r="F4495" s="363">
        <v>0</v>
      </c>
      <c r="G4495" s="363">
        <v>0</v>
      </c>
      <c r="H4495" s="363">
        <v>0</v>
      </c>
      <c r="I4495" s="363">
        <v>1310.3572549519201</v>
      </c>
      <c r="J4495" s="363">
        <v>0</v>
      </c>
      <c r="K4495" s="363">
        <v>0</v>
      </c>
    </row>
    <row r="4496" spans="1:11">
      <c r="A4496" s="361">
        <f t="shared" si="70"/>
        <v>45845</v>
      </c>
      <c r="B4496" s="362">
        <v>4</v>
      </c>
      <c r="C4496" s="363">
        <v>475.396554641411</v>
      </c>
      <c r="D4496" s="363">
        <v>0</v>
      </c>
      <c r="E4496" s="363">
        <v>0</v>
      </c>
      <c r="F4496" s="363">
        <v>0</v>
      </c>
      <c r="G4496" s="363">
        <v>0</v>
      </c>
      <c r="H4496" s="363">
        <v>0</v>
      </c>
      <c r="I4496" s="363">
        <v>1924.38102059068</v>
      </c>
      <c r="J4496" s="363">
        <v>0</v>
      </c>
      <c r="K4496" s="363">
        <v>0</v>
      </c>
    </row>
    <row r="4497" spans="1:11">
      <c r="A4497" s="361">
        <f t="shared" si="70"/>
        <v>45845</v>
      </c>
      <c r="B4497" s="362">
        <v>5</v>
      </c>
      <c r="C4497" s="363">
        <v>0</v>
      </c>
      <c r="D4497" s="363">
        <v>0</v>
      </c>
      <c r="E4497" s="363">
        <v>0</v>
      </c>
      <c r="F4497" s="363">
        <v>0</v>
      </c>
      <c r="G4497" s="363">
        <v>0</v>
      </c>
      <c r="H4497" s="363">
        <v>0</v>
      </c>
      <c r="I4497" s="363">
        <v>2037.1355373016402</v>
      </c>
      <c r="J4497" s="363">
        <v>0</v>
      </c>
      <c r="K4497" s="363">
        <v>0</v>
      </c>
    </row>
    <row r="4498" spans="1:11">
      <c r="A4498" s="361">
        <f t="shared" si="70"/>
        <v>45845</v>
      </c>
      <c r="B4498" s="362">
        <v>6</v>
      </c>
      <c r="C4498" s="363">
        <v>571.09825238594306</v>
      </c>
      <c r="D4498" s="363">
        <v>0</v>
      </c>
      <c r="E4498" s="363">
        <v>0</v>
      </c>
      <c r="F4498" s="363">
        <v>0</v>
      </c>
      <c r="G4498" s="363">
        <v>0</v>
      </c>
      <c r="H4498" s="363">
        <v>0</v>
      </c>
      <c r="I4498" s="363">
        <v>2766.3716453280099</v>
      </c>
      <c r="J4498" s="363">
        <v>0</v>
      </c>
      <c r="K4498" s="363">
        <v>0</v>
      </c>
    </row>
    <row r="4499" spans="1:11">
      <c r="A4499" s="361">
        <f t="shared" si="70"/>
        <v>45845</v>
      </c>
      <c r="B4499" s="362">
        <v>7</v>
      </c>
      <c r="C4499" s="363">
        <v>129.70674898435001</v>
      </c>
      <c r="D4499" s="363">
        <v>0</v>
      </c>
      <c r="E4499" s="363">
        <v>0</v>
      </c>
      <c r="F4499" s="363">
        <v>0</v>
      </c>
      <c r="G4499" s="363">
        <v>0</v>
      </c>
      <c r="H4499" s="363">
        <v>0</v>
      </c>
      <c r="I4499" s="363">
        <v>3307.8551876852403</v>
      </c>
      <c r="J4499" s="363">
        <v>0</v>
      </c>
      <c r="K4499" s="363">
        <v>0</v>
      </c>
    </row>
    <row r="4500" spans="1:11">
      <c r="A4500" s="361">
        <f t="shared" si="70"/>
        <v>45845</v>
      </c>
      <c r="B4500" s="362">
        <v>8</v>
      </c>
      <c r="C4500" s="363">
        <v>0</v>
      </c>
      <c r="D4500" s="363">
        <v>0</v>
      </c>
      <c r="E4500" s="363">
        <v>0</v>
      </c>
      <c r="F4500" s="363">
        <v>0</v>
      </c>
      <c r="G4500" s="363">
        <v>0</v>
      </c>
      <c r="H4500" s="363">
        <v>0</v>
      </c>
      <c r="I4500" s="363">
        <v>0</v>
      </c>
      <c r="J4500" s="363">
        <v>0</v>
      </c>
      <c r="K4500" s="363">
        <v>0</v>
      </c>
    </row>
    <row r="4501" spans="1:11">
      <c r="A4501" s="361">
        <f t="shared" si="70"/>
        <v>45845</v>
      </c>
      <c r="B4501" s="362">
        <v>9</v>
      </c>
      <c r="C4501" s="363">
        <v>0</v>
      </c>
      <c r="D4501" s="363">
        <v>0</v>
      </c>
      <c r="E4501" s="363">
        <v>0</v>
      </c>
      <c r="F4501" s="363">
        <v>0</v>
      </c>
      <c r="G4501" s="363">
        <v>0</v>
      </c>
      <c r="H4501" s="363">
        <v>0</v>
      </c>
      <c r="I4501" s="363">
        <v>0</v>
      </c>
      <c r="J4501" s="363">
        <v>0</v>
      </c>
      <c r="K4501" s="363">
        <v>0</v>
      </c>
    </row>
    <row r="4502" spans="1:11">
      <c r="A4502" s="361">
        <f t="shared" si="70"/>
        <v>45845</v>
      </c>
      <c r="B4502" s="362">
        <v>10</v>
      </c>
      <c r="C4502" s="363">
        <v>0</v>
      </c>
      <c r="D4502" s="363">
        <v>0</v>
      </c>
      <c r="E4502" s="363">
        <v>0</v>
      </c>
      <c r="F4502" s="363">
        <v>0</v>
      </c>
      <c r="G4502" s="363">
        <v>0</v>
      </c>
      <c r="H4502" s="363">
        <v>0</v>
      </c>
      <c r="I4502" s="363">
        <v>0</v>
      </c>
      <c r="J4502" s="363">
        <v>0</v>
      </c>
      <c r="K4502" s="363">
        <v>0</v>
      </c>
    </row>
    <row r="4503" spans="1:11">
      <c r="A4503" s="361">
        <f t="shared" si="70"/>
        <v>45845</v>
      </c>
      <c r="B4503" s="362">
        <v>11</v>
      </c>
      <c r="C4503" s="363">
        <v>0</v>
      </c>
      <c r="D4503" s="363">
        <v>0</v>
      </c>
      <c r="E4503" s="363">
        <v>87.364080160537895</v>
      </c>
      <c r="F4503" s="363">
        <v>0</v>
      </c>
      <c r="G4503" s="363">
        <v>0</v>
      </c>
      <c r="H4503" s="363">
        <v>0</v>
      </c>
      <c r="I4503" s="363">
        <v>0</v>
      </c>
      <c r="J4503" s="363">
        <v>0</v>
      </c>
      <c r="K4503" s="363">
        <v>0</v>
      </c>
    </row>
    <row r="4504" spans="1:11">
      <c r="A4504" s="361">
        <f t="shared" si="70"/>
        <v>45845</v>
      </c>
      <c r="B4504" s="362">
        <v>12</v>
      </c>
      <c r="C4504" s="363">
        <v>0</v>
      </c>
      <c r="D4504" s="363">
        <v>0</v>
      </c>
      <c r="E4504" s="363">
        <v>252.46813831148901</v>
      </c>
      <c r="F4504" s="363">
        <v>0</v>
      </c>
      <c r="G4504" s="363">
        <v>0</v>
      </c>
      <c r="H4504" s="363">
        <v>0</v>
      </c>
      <c r="I4504" s="363">
        <v>0</v>
      </c>
      <c r="J4504" s="363">
        <v>0</v>
      </c>
      <c r="K4504" s="363">
        <v>0</v>
      </c>
    </row>
    <row r="4505" spans="1:11">
      <c r="A4505" s="361">
        <f t="shared" si="70"/>
        <v>45845</v>
      </c>
      <c r="B4505" s="362">
        <v>13</v>
      </c>
      <c r="C4505" s="363">
        <v>0</v>
      </c>
      <c r="D4505" s="363">
        <v>0</v>
      </c>
      <c r="E4505" s="363">
        <v>254.27613626302301</v>
      </c>
      <c r="F4505" s="363">
        <v>0</v>
      </c>
      <c r="G4505" s="363">
        <v>0</v>
      </c>
      <c r="H4505" s="363">
        <v>0</v>
      </c>
      <c r="I4505" s="363">
        <v>0</v>
      </c>
      <c r="J4505" s="363">
        <v>0</v>
      </c>
      <c r="K4505" s="363">
        <v>0</v>
      </c>
    </row>
    <row r="4506" spans="1:11">
      <c r="A4506" s="361">
        <f t="shared" si="70"/>
        <v>45845</v>
      </c>
      <c r="B4506" s="362">
        <v>14</v>
      </c>
      <c r="C4506" s="363">
        <v>0</v>
      </c>
      <c r="D4506" s="363">
        <v>0</v>
      </c>
      <c r="E4506" s="363">
        <v>257.24343693106999</v>
      </c>
      <c r="F4506" s="363">
        <v>0</v>
      </c>
      <c r="G4506" s="363">
        <v>0</v>
      </c>
      <c r="H4506" s="363">
        <v>0</v>
      </c>
      <c r="I4506" s="363">
        <v>0</v>
      </c>
      <c r="J4506" s="363">
        <v>0</v>
      </c>
      <c r="K4506" s="363">
        <v>0</v>
      </c>
    </row>
    <row r="4507" spans="1:11">
      <c r="A4507" s="361">
        <f t="shared" si="70"/>
        <v>45845</v>
      </c>
      <c r="B4507" s="362">
        <v>15</v>
      </c>
      <c r="C4507" s="363">
        <v>0</v>
      </c>
      <c r="D4507" s="363">
        <v>0</v>
      </c>
      <c r="E4507" s="363">
        <v>258.72843207707103</v>
      </c>
      <c r="F4507" s="363">
        <v>0</v>
      </c>
      <c r="G4507" s="363">
        <v>0</v>
      </c>
      <c r="H4507" s="363">
        <v>0</v>
      </c>
      <c r="I4507" s="363">
        <v>0</v>
      </c>
      <c r="J4507" s="363">
        <v>0</v>
      </c>
      <c r="K4507" s="363">
        <v>0</v>
      </c>
    </row>
    <row r="4508" spans="1:11">
      <c r="A4508" s="361">
        <f t="shared" si="70"/>
        <v>45845</v>
      </c>
      <c r="B4508" s="362">
        <v>16</v>
      </c>
      <c r="C4508" s="363">
        <v>0</v>
      </c>
      <c r="D4508" s="363">
        <v>0</v>
      </c>
      <c r="E4508" s="363">
        <v>254.710252505726</v>
      </c>
      <c r="F4508" s="363">
        <v>0</v>
      </c>
      <c r="G4508" s="363">
        <v>0</v>
      </c>
      <c r="H4508" s="363">
        <v>0</v>
      </c>
      <c r="I4508" s="363">
        <v>0</v>
      </c>
      <c r="J4508" s="363">
        <v>0</v>
      </c>
      <c r="K4508" s="363">
        <v>0</v>
      </c>
    </row>
    <row r="4509" spans="1:11">
      <c r="A4509" s="361">
        <f t="shared" si="70"/>
        <v>45845</v>
      </c>
      <c r="B4509" s="362">
        <v>17</v>
      </c>
      <c r="C4509" s="363">
        <v>269.51777299845401</v>
      </c>
      <c r="D4509" s="363">
        <v>0</v>
      </c>
      <c r="E4509" s="363">
        <v>0</v>
      </c>
      <c r="F4509" s="363">
        <v>0</v>
      </c>
      <c r="G4509" s="363">
        <v>0</v>
      </c>
      <c r="H4509" s="363">
        <v>0</v>
      </c>
      <c r="I4509" s="363">
        <v>0</v>
      </c>
      <c r="J4509" s="363">
        <v>0</v>
      </c>
      <c r="K4509" s="363">
        <v>0</v>
      </c>
    </row>
    <row r="4510" spans="1:11">
      <c r="A4510" s="361">
        <f t="shared" si="70"/>
        <v>45845</v>
      </c>
      <c r="B4510" s="362">
        <v>18</v>
      </c>
      <c r="C4510" s="363">
        <v>0</v>
      </c>
      <c r="D4510" s="363">
        <v>0</v>
      </c>
      <c r="E4510" s="363">
        <v>0</v>
      </c>
      <c r="F4510" s="363">
        <v>0</v>
      </c>
      <c r="G4510" s="363">
        <v>0</v>
      </c>
      <c r="H4510" s="363">
        <v>0</v>
      </c>
      <c r="I4510" s="363">
        <v>0</v>
      </c>
      <c r="J4510" s="363">
        <v>0</v>
      </c>
      <c r="K4510" s="363">
        <v>0</v>
      </c>
    </row>
    <row r="4511" spans="1:11">
      <c r="A4511" s="361">
        <f t="shared" si="70"/>
        <v>45845</v>
      </c>
      <c r="B4511" s="362">
        <v>19</v>
      </c>
      <c r="C4511" s="363">
        <v>0</v>
      </c>
      <c r="D4511" s="363">
        <v>0</v>
      </c>
      <c r="E4511" s="363">
        <v>0</v>
      </c>
      <c r="F4511" s="363">
        <v>0</v>
      </c>
      <c r="G4511" s="363">
        <v>0</v>
      </c>
      <c r="H4511" s="363">
        <v>0</v>
      </c>
      <c r="I4511" s="363">
        <v>0</v>
      </c>
      <c r="J4511" s="363">
        <v>0</v>
      </c>
      <c r="K4511" s="363">
        <v>0</v>
      </c>
    </row>
    <row r="4512" spans="1:11">
      <c r="A4512" s="361">
        <f t="shared" si="70"/>
        <v>45845</v>
      </c>
      <c r="B4512" s="362">
        <v>20</v>
      </c>
      <c r="C4512" s="363">
        <v>0</v>
      </c>
      <c r="D4512" s="363">
        <v>0</v>
      </c>
      <c r="E4512" s="363">
        <v>0</v>
      </c>
      <c r="F4512" s="363">
        <v>0</v>
      </c>
      <c r="G4512" s="363">
        <v>0</v>
      </c>
      <c r="H4512" s="363">
        <v>0</v>
      </c>
      <c r="I4512" s="363">
        <v>0</v>
      </c>
      <c r="J4512" s="363">
        <v>0</v>
      </c>
      <c r="K4512" s="363">
        <v>0</v>
      </c>
    </row>
    <row r="4513" spans="1:11">
      <c r="A4513" s="361">
        <f t="shared" si="70"/>
        <v>45845</v>
      </c>
      <c r="B4513" s="362">
        <v>21</v>
      </c>
      <c r="C4513" s="363">
        <v>215.01053928123702</v>
      </c>
      <c r="D4513" s="363">
        <v>0</v>
      </c>
      <c r="E4513" s="363">
        <v>0</v>
      </c>
      <c r="F4513" s="363">
        <v>0</v>
      </c>
      <c r="G4513" s="363">
        <v>0</v>
      </c>
      <c r="H4513" s="363">
        <v>0</v>
      </c>
      <c r="I4513" s="363">
        <v>0</v>
      </c>
      <c r="J4513" s="363">
        <v>0</v>
      </c>
      <c r="K4513" s="363">
        <v>0</v>
      </c>
    </row>
    <row r="4514" spans="1:11">
      <c r="A4514" s="361">
        <f t="shared" si="70"/>
        <v>45845</v>
      </c>
      <c r="B4514" s="362">
        <v>22</v>
      </c>
      <c r="C4514" s="363">
        <v>341.21914670714602</v>
      </c>
      <c r="D4514" s="363">
        <v>0</v>
      </c>
      <c r="E4514" s="363">
        <v>0</v>
      </c>
      <c r="F4514" s="363">
        <v>0</v>
      </c>
      <c r="G4514" s="363">
        <v>0</v>
      </c>
      <c r="H4514" s="363">
        <v>0</v>
      </c>
      <c r="I4514" s="363">
        <v>1793.9375258314801</v>
      </c>
      <c r="J4514" s="363">
        <v>0</v>
      </c>
      <c r="K4514" s="363">
        <v>0</v>
      </c>
    </row>
    <row r="4515" spans="1:11">
      <c r="A4515" s="361">
        <f t="shared" si="70"/>
        <v>45845</v>
      </c>
      <c r="B4515" s="362">
        <v>23</v>
      </c>
      <c r="C4515" s="363">
        <v>2960.8966284143899</v>
      </c>
      <c r="D4515" s="363">
        <v>0</v>
      </c>
      <c r="E4515" s="363">
        <v>0</v>
      </c>
      <c r="F4515" s="363">
        <v>155.05180000000001</v>
      </c>
      <c r="G4515" s="363">
        <v>0</v>
      </c>
      <c r="H4515" s="363">
        <v>0</v>
      </c>
      <c r="I4515" s="363">
        <v>1792.9219946856101</v>
      </c>
      <c r="J4515" s="363">
        <v>0</v>
      </c>
      <c r="K4515" s="363">
        <v>0</v>
      </c>
    </row>
    <row r="4516" spans="1:11">
      <c r="A4516" s="361">
        <f t="shared" si="70"/>
        <v>45846</v>
      </c>
      <c r="B4516" s="362">
        <v>0</v>
      </c>
      <c r="C4516" s="363">
        <v>3671.6572078531699</v>
      </c>
      <c r="D4516" s="363">
        <v>0</v>
      </c>
      <c r="E4516" s="363">
        <v>0</v>
      </c>
      <c r="F4516" s="363">
        <v>0</v>
      </c>
      <c r="G4516" s="363">
        <v>0</v>
      </c>
      <c r="H4516" s="363">
        <v>0</v>
      </c>
      <c r="I4516" s="363">
        <v>3572.4294014885299</v>
      </c>
      <c r="J4516" s="363">
        <v>0</v>
      </c>
      <c r="K4516" s="363">
        <v>0</v>
      </c>
    </row>
    <row r="4517" spans="1:11">
      <c r="A4517" s="361">
        <f t="shared" si="70"/>
        <v>45846</v>
      </c>
      <c r="B4517" s="362">
        <v>1</v>
      </c>
      <c r="C4517" s="363">
        <v>2277.0208951458303</v>
      </c>
      <c r="D4517" s="363">
        <v>0</v>
      </c>
      <c r="E4517" s="363">
        <v>0</v>
      </c>
      <c r="F4517" s="363">
        <v>0</v>
      </c>
      <c r="G4517" s="363">
        <v>0</v>
      </c>
      <c r="H4517" s="363">
        <v>0</v>
      </c>
      <c r="I4517" s="363">
        <v>2149.2764490561203</v>
      </c>
      <c r="J4517" s="363">
        <v>0</v>
      </c>
      <c r="K4517" s="363">
        <v>0</v>
      </c>
    </row>
    <row r="4518" spans="1:11">
      <c r="A4518" s="361">
        <f t="shared" si="70"/>
        <v>45846</v>
      </c>
      <c r="B4518" s="362">
        <v>2</v>
      </c>
      <c r="C4518" s="363">
        <v>1592.4795923958602</v>
      </c>
      <c r="D4518" s="363">
        <v>0</v>
      </c>
      <c r="E4518" s="363">
        <v>0</v>
      </c>
      <c r="F4518" s="363">
        <v>0</v>
      </c>
      <c r="G4518" s="363">
        <v>0</v>
      </c>
      <c r="H4518" s="363">
        <v>0</v>
      </c>
      <c r="I4518" s="363">
        <v>1892.3682672602101</v>
      </c>
      <c r="J4518" s="363">
        <v>0</v>
      </c>
      <c r="K4518" s="363">
        <v>0</v>
      </c>
    </row>
    <row r="4519" spans="1:11">
      <c r="A4519" s="361">
        <f t="shared" si="70"/>
        <v>45846</v>
      </c>
      <c r="B4519" s="362">
        <v>3</v>
      </c>
      <c r="C4519" s="363">
        <v>1615.0648677284801</v>
      </c>
      <c r="D4519" s="363">
        <v>0</v>
      </c>
      <c r="E4519" s="363">
        <v>0</v>
      </c>
      <c r="F4519" s="363">
        <v>0</v>
      </c>
      <c r="G4519" s="363">
        <v>0</v>
      </c>
      <c r="H4519" s="363">
        <v>0</v>
      </c>
      <c r="I4519" s="363">
        <v>1543.3210003143101</v>
      </c>
      <c r="J4519" s="363">
        <v>0</v>
      </c>
      <c r="K4519" s="363">
        <v>0</v>
      </c>
    </row>
    <row r="4520" spans="1:11">
      <c r="A4520" s="361">
        <f t="shared" si="70"/>
        <v>45846</v>
      </c>
      <c r="B4520" s="362">
        <v>4</v>
      </c>
      <c r="C4520" s="363">
        <v>1640.5353628206401</v>
      </c>
      <c r="D4520" s="363">
        <v>0</v>
      </c>
      <c r="E4520" s="363">
        <v>0</v>
      </c>
      <c r="F4520" s="363">
        <v>0</v>
      </c>
      <c r="G4520" s="363">
        <v>0</v>
      </c>
      <c r="H4520" s="363">
        <v>0</v>
      </c>
      <c r="I4520" s="363">
        <v>1558.9698927729401</v>
      </c>
      <c r="J4520" s="363">
        <v>0</v>
      </c>
      <c r="K4520" s="363">
        <v>0</v>
      </c>
    </row>
    <row r="4521" spans="1:11">
      <c r="A4521" s="361">
        <f t="shared" si="70"/>
        <v>45846</v>
      </c>
      <c r="B4521" s="362">
        <v>5</v>
      </c>
      <c r="C4521" s="363">
        <v>1639.6745395576302</v>
      </c>
      <c r="D4521" s="363">
        <v>0</v>
      </c>
      <c r="E4521" s="363">
        <v>0</v>
      </c>
      <c r="F4521" s="363">
        <v>0</v>
      </c>
      <c r="G4521" s="363">
        <v>0</v>
      </c>
      <c r="H4521" s="363">
        <v>0</v>
      </c>
      <c r="I4521" s="363">
        <v>1730.9080615948303</v>
      </c>
      <c r="J4521" s="363">
        <v>0</v>
      </c>
      <c r="K4521" s="363">
        <v>0</v>
      </c>
    </row>
    <row r="4522" spans="1:11">
      <c r="A4522" s="361">
        <f t="shared" si="70"/>
        <v>45846</v>
      </c>
      <c r="B4522" s="362">
        <v>6</v>
      </c>
      <c r="C4522" s="363">
        <v>1607.39811540855</v>
      </c>
      <c r="D4522" s="363">
        <v>0</v>
      </c>
      <c r="E4522" s="363">
        <v>0</v>
      </c>
      <c r="F4522" s="363">
        <v>0</v>
      </c>
      <c r="G4522" s="363">
        <v>0</v>
      </c>
      <c r="H4522" s="363">
        <v>0</v>
      </c>
      <c r="I4522" s="363">
        <v>1927.2058315797403</v>
      </c>
      <c r="J4522" s="363">
        <v>0</v>
      </c>
      <c r="K4522" s="363">
        <v>0</v>
      </c>
    </row>
    <row r="4523" spans="1:11">
      <c r="A4523" s="361">
        <f t="shared" si="70"/>
        <v>45846</v>
      </c>
      <c r="B4523" s="362">
        <v>7</v>
      </c>
      <c r="C4523" s="363">
        <v>2541.4160758111402</v>
      </c>
      <c r="D4523" s="363">
        <v>0</v>
      </c>
      <c r="E4523" s="363">
        <v>0</v>
      </c>
      <c r="F4523" s="363">
        <v>0</v>
      </c>
      <c r="G4523" s="363">
        <v>0</v>
      </c>
      <c r="H4523" s="363">
        <v>0</v>
      </c>
      <c r="I4523" s="363">
        <v>2284.7374898400099</v>
      </c>
      <c r="J4523" s="363">
        <v>0</v>
      </c>
      <c r="K4523" s="363">
        <v>0</v>
      </c>
    </row>
    <row r="4524" spans="1:11">
      <c r="A4524" s="361">
        <f t="shared" si="70"/>
        <v>45846</v>
      </c>
      <c r="B4524" s="362">
        <v>8</v>
      </c>
      <c r="C4524" s="363">
        <v>3585.3717531369298</v>
      </c>
      <c r="D4524" s="363">
        <v>0</v>
      </c>
      <c r="E4524" s="363">
        <v>366.32895522519902</v>
      </c>
      <c r="F4524" s="363">
        <v>0</v>
      </c>
      <c r="G4524" s="363">
        <v>0</v>
      </c>
      <c r="H4524" s="363">
        <v>0</v>
      </c>
      <c r="I4524" s="363">
        <v>3783.4347399861804</v>
      </c>
      <c r="J4524" s="363">
        <v>0</v>
      </c>
      <c r="K4524" s="363">
        <v>0</v>
      </c>
    </row>
    <row r="4525" spans="1:11">
      <c r="A4525" s="361">
        <f t="shared" si="70"/>
        <v>45846</v>
      </c>
      <c r="B4525" s="362">
        <v>9</v>
      </c>
      <c r="C4525" s="363">
        <v>705.90814920779303</v>
      </c>
      <c r="D4525" s="363">
        <v>0</v>
      </c>
      <c r="E4525" s="363">
        <v>682.05010707360407</v>
      </c>
      <c r="F4525" s="363">
        <v>0</v>
      </c>
      <c r="G4525" s="363">
        <v>0</v>
      </c>
      <c r="H4525" s="363">
        <v>0</v>
      </c>
      <c r="I4525" s="363">
        <v>1850.6815062634603</v>
      </c>
      <c r="J4525" s="363">
        <v>0</v>
      </c>
      <c r="K4525" s="363">
        <v>0</v>
      </c>
    </row>
    <row r="4526" spans="1:11">
      <c r="A4526" s="361">
        <f t="shared" si="70"/>
        <v>45846</v>
      </c>
      <c r="B4526" s="362">
        <v>10</v>
      </c>
      <c r="C4526" s="363">
        <v>726.20122734106303</v>
      </c>
      <c r="D4526" s="363">
        <v>0</v>
      </c>
      <c r="E4526" s="363">
        <v>682.34430399183805</v>
      </c>
      <c r="F4526" s="363">
        <v>0</v>
      </c>
      <c r="G4526" s="363">
        <v>0</v>
      </c>
      <c r="H4526" s="363">
        <v>0</v>
      </c>
      <c r="I4526" s="363">
        <v>1826.4367599970301</v>
      </c>
      <c r="J4526" s="363">
        <v>0</v>
      </c>
      <c r="K4526" s="363">
        <v>0</v>
      </c>
    </row>
    <row r="4527" spans="1:11">
      <c r="A4527" s="361">
        <f t="shared" si="70"/>
        <v>45846</v>
      </c>
      <c r="B4527" s="362">
        <v>11</v>
      </c>
      <c r="C4527" s="363">
        <v>866.29310531984811</v>
      </c>
      <c r="D4527" s="363">
        <v>0</v>
      </c>
      <c r="E4527" s="363">
        <v>680.40889511117609</v>
      </c>
      <c r="F4527" s="363">
        <v>0</v>
      </c>
      <c r="G4527" s="363">
        <v>0</v>
      </c>
      <c r="H4527" s="363">
        <v>0</v>
      </c>
      <c r="I4527" s="363">
        <v>1862.7349143553802</v>
      </c>
      <c r="J4527" s="363">
        <v>0</v>
      </c>
      <c r="K4527" s="363">
        <v>0</v>
      </c>
    </row>
    <row r="4528" spans="1:11">
      <c r="A4528" s="361">
        <f t="shared" si="70"/>
        <v>45846</v>
      </c>
      <c r="B4528" s="362">
        <v>12</v>
      </c>
      <c r="C4528" s="363">
        <v>988.92766610074409</v>
      </c>
      <c r="D4528" s="363">
        <v>0</v>
      </c>
      <c r="E4528" s="363">
        <v>680.02083372748996</v>
      </c>
      <c r="F4528" s="363">
        <v>0</v>
      </c>
      <c r="G4528" s="363">
        <v>0</v>
      </c>
      <c r="H4528" s="363">
        <v>0</v>
      </c>
      <c r="I4528" s="363">
        <v>1826.1885202569001</v>
      </c>
      <c r="J4528" s="363">
        <v>0</v>
      </c>
      <c r="K4528" s="363">
        <v>0</v>
      </c>
    </row>
    <row r="4529" spans="1:11">
      <c r="A4529" s="361">
        <f t="shared" si="70"/>
        <v>45846</v>
      </c>
      <c r="B4529" s="362">
        <v>13</v>
      </c>
      <c r="C4529" s="363">
        <v>3679.9934091827404</v>
      </c>
      <c r="D4529" s="363">
        <v>0</v>
      </c>
      <c r="E4529" s="363">
        <v>781.04999068995005</v>
      </c>
      <c r="F4529" s="363">
        <v>0</v>
      </c>
      <c r="G4529" s="363">
        <v>0</v>
      </c>
      <c r="H4529" s="363">
        <v>0</v>
      </c>
      <c r="I4529" s="363">
        <v>2223.3155253156101</v>
      </c>
      <c r="J4529" s="363">
        <v>0</v>
      </c>
      <c r="K4529" s="363">
        <v>0</v>
      </c>
    </row>
    <row r="4530" spans="1:11">
      <c r="A4530" s="361">
        <f t="shared" si="70"/>
        <v>45846</v>
      </c>
      <c r="B4530" s="362">
        <v>14</v>
      </c>
      <c r="C4530" s="363">
        <v>3678.3759971173299</v>
      </c>
      <c r="D4530" s="363">
        <v>0</v>
      </c>
      <c r="E4530" s="363">
        <v>785.95834283117597</v>
      </c>
      <c r="F4530" s="363">
        <v>0</v>
      </c>
      <c r="G4530" s="363">
        <v>0</v>
      </c>
      <c r="H4530" s="363">
        <v>0</v>
      </c>
      <c r="I4530" s="363">
        <v>2179.8152606531698</v>
      </c>
      <c r="J4530" s="363">
        <v>0</v>
      </c>
      <c r="K4530" s="363">
        <v>0</v>
      </c>
    </row>
    <row r="4531" spans="1:11">
      <c r="A4531" s="361">
        <f t="shared" si="70"/>
        <v>45846</v>
      </c>
      <c r="B4531" s="362">
        <v>15</v>
      </c>
      <c r="C4531" s="363">
        <v>3629.54758916633</v>
      </c>
      <c r="D4531" s="363">
        <v>0</v>
      </c>
      <c r="E4531" s="363">
        <v>785.3594987268151</v>
      </c>
      <c r="F4531" s="363">
        <v>0</v>
      </c>
      <c r="G4531" s="363">
        <v>0</v>
      </c>
      <c r="H4531" s="363">
        <v>0</v>
      </c>
      <c r="I4531" s="363">
        <v>2224.8428193579498</v>
      </c>
      <c r="J4531" s="363">
        <v>0</v>
      </c>
      <c r="K4531" s="363">
        <v>0</v>
      </c>
    </row>
    <row r="4532" spans="1:11">
      <c r="A4532" s="361">
        <f t="shared" si="70"/>
        <v>45846</v>
      </c>
      <c r="B4532" s="362">
        <v>16</v>
      </c>
      <c r="C4532" s="363">
        <v>3505.0929257805001</v>
      </c>
      <c r="D4532" s="363">
        <v>0</v>
      </c>
      <c r="E4532" s="363">
        <v>784.61775699172006</v>
      </c>
      <c r="F4532" s="363">
        <v>0</v>
      </c>
      <c r="G4532" s="363">
        <v>0</v>
      </c>
      <c r="H4532" s="363">
        <v>0</v>
      </c>
      <c r="I4532" s="363">
        <v>2767.0680013613505</v>
      </c>
      <c r="J4532" s="363">
        <v>0</v>
      </c>
      <c r="K4532" s="363">
        <v>0</v>
      </c>
    </row>
    <row r="4533" spans="1:11">
      <c r="A4533" s="361">
        <f t="shared" si="70"/>
        <v>45846</v>
      </c>
      <c r="B4533" s="362">
        <v>17</v>
      </c>
      <c r="C4533" s="363">
        <v>3516.7265777059902</v>
      </c>
      <c r="D4533" s="363">
        <v>0</v>
      </c>
      <c r="E4533" s="363">
        <v>781.59070977202407</v>
      </c>
      <c r="F4533" s="363">
        <v>0</v>
      </c>
      <c r="G4533" s="363">
        <v>0</v>
      </c>
      <c r="H4533" s="363">
        <v>0</v>
      </c>
      <c r="I4533" s="363">
        <v>2512.6766598996601</v>
      </c>
      <c r="J4533" s="363">
        <v>0</v>
      </c>
      <c r="K4533" s="363">
        <v>0</v>
      </c>
    </row>
    <row r="4534" spans="1:11">
      <c r="A4534" s="361">
        <f t="shared" si="70"/>
        <v>45846</v>
      </c>
      <c r="B4534" s="362">
        <v>18</v>
      </c>
      <c r="C4534" s="363">
        <v>3504.3829912012498</v>
      </c>
      <c r="D4534" s="363">
        <v>0</v>
      </c>
      <c r="E4534" s="363">
        <v>760.73323813609704</v>
      </c>
      <c r="F4534" s="363">
        <v>0</v>
      </c>
      <c r="G4534" s="363">
        <v>0</v>
      </c>
      <c r="H4534" s="363">
        <v>0</v>
      </c>
      <c r="I4534" s="363">
        <v>2325.3535690193603</v>
      </c>
      <c r="J4534" s="363">
        <v>0</v>
      </c>
      <c r="K4534" s="363">
        <v>0</v>
      </c>
    </row>
    <row r="4535" spans="1:11">
      <c r="A4535" s="361">
        <f t="shared" si="70"/>
        <v>45846</v>
      </c>
      <c r="B4535" s="362">
        <v>19</v>
      </c>
      <c r="C4535" s="363">
        <v>4520.4145395822597</v>
      </c>
      <c r="D4535" s="363">
        <v>0</v>
      </c>
      <c r="E4535" s="363">
        <v>760.71073603000605</v>
      </c>
      <c r="F4535" s="363">
        <v>0</v>
      </c>
      <c r="G4535" s="363">
        <v>0</v>
      </c>
      <c r="H4535" s="363">
        <v>0</v>
      </c>
      <c r="I4535" s="363">
        <v>2118.6871357943401</v>
      </c>
      <c r="J4535" s="363">
        <v>0</v>
      </c>
      <c r="K4535" s="363">
        <v>0</v>
      </c>
    </row>
    <row r="4536" spans="1:11">
      <c r="A4536" s="361">
        <f t="shared" si="70"/>
        <v>45846</v>
      </c>
      <c r="B4536" s="362">
        <v>20</v>
      </c>
      <c r="C4536" s="363">
        <v>2657.8798430845104</v>
      </c>
      <c r="D4536" s="363">
        <v>0</v>
      </c>
      <c r="E4536" s="363">
        <v>729.41262878347402</v>
      </c>
      <c r="F4536" s="363">
        <v>0</v>
      </c>
      <c r="G4536" s="363">
        <v>0</v>
      </c>
      <c r="H4536" s="363">
        <v>0</v>
      </c>
      <c r="I4536" s="363">
        <v>2121.49587654992</v>
      </c>
      <c r="J4536" s="363">
        <v>0</v>
      </c>
      <c r="K4536" s="363">
        <v>0</v>
      </c>
    </row>
    <row r="4537" spans="1:11">
      <c r="A4537" s="361">
        <f t="shared" si="70"/>
        <v>45846</v>
      </c>
      <c r="B4537" s="362">
        <v>21</v>
      </c>
      <c r="C4537" s="363">
        <v>1986.2305682841902</v>
      </c>
      <c r="D4537" s="363">
        <v>0</v>
      </c>
      <c r="E4537" s="363">
        <v>647.28119359510902</v>
      </c>
      <c r="F4537" s="363">
        <v>0</v>
      </c>
      <c r="G4537" s="363">
        <v>0</v>
      </c>
      <c r="H4537" s="363">
        <v>0</v>
      </c>
      <c r="I4537" s="363">
        <v>1596.76822753075</v>
      </c>
      <c r="J4537" s="363">
        <v>0</v>
      </c>
      <c r="K4537" s="363">
        <v>0</v>
      </c>
    </row>
    <row r="4538" spans="1:11">
      <c r="A4538" s="361">
        <f t="shared" si="70"/>
        <v>45846</v>
      </c>
      <c r="B4538" s="362">
        <v>22</v>
      </c>
      <c r="C4538" s="363">
        <v>2038.06130243798</v>
      </c>
      <c r="D4538" s="363">
        <v>0</v>
      </c>
      <c r="E4538" s="363">
        <v>0</v>
      </c>
      <c r="F4538" s="363">
        <v>0</v>
      </c>
      <c r="G4538" s="363">
        <v>0</v>
      </c>
      <c r="H4538" s="363">
        <v>0</v>
      </c>
      <c r="I4538" s="363">
        <v>1705.28938049258</v>
      </c>
      <c r="J4538" s="363">
        <v>0</v>
      </c>
      <c r="K4538" s="363">
        <v>0</v>
      </c>
    </row>
    <row r="4539" spans="1:11">
      <c r="A4539" s="361">
        <f t="shared" si="70"/>
        <v>45846</v>
      </c>
      <c r="B4539" s="362">
        <v>23</v>
      </c>
      <c r="C4539" s="363">
        <v>2042.97543573658</v>
      </c>
      <c r="D4539" s="363">
        <v>0</v>
      </c>
      <c r="E4539" s="363">
        <v>0</v>
      </c>
      <c r="F4539" s="363">
        <v>0</v>
      </c>
      <c r="G4539" s="363">
        <v>0</v>
      </c>
      <c r="H4539" s="363">
        <v>0</v>
      </c>
      <c r="I4539" s="363">
        <v>1550.2400355274299</v>
      </c>
      <c r="J4539" s="363">
        <v>0</v>
      </c>
      <c r="K4539" s="363">
        <v>0</v>
      </c>
    </row>
    <row r="4540" spans="1:11">
      <c r="A4540" s="361">
        <f t="shared" si="70"/>
        <v>45847</v>
      </c>
      <c r="B4540" s="362">
        <v>0</v>
      </c>
      <c r="C4540" s="363">
        <v>3047.67377691611</v>
      </c>
      <c r="D4540" s="363">
        <v>0</v>
      </c>
      <c r="E4540" s="363">
        <v>0</v>
      </c>
      <c r="F4540" s="363">
        <v>0</v>
      </c>
      <c r="G4540" s="363">
        <v>0</v>
      </c>
      <c r="H4540" s="363">
        <v>0</v>
      </c>
      <c r="I4540" s="363">
        <v>4375.8104821790203</v>
      </c>
      <c r="J4540" s="363">
        <v>0</v>
      </c>
      <c r="K4540" s="363">
        <v>0</v>
      </c>
    </row>
    <row r="4541" spans="1:11">
      <c r="A4541" s="361">
        <f t="shared" si="70"/>
        <v>45847</v>
      </c>
      <c r="B4541" s="362">
        <v>1</v>
      </c>
      <c r="C4541" s="363">
        <v>4485.5302098319507</v>
      </c>
      <c r="D4541" s="363">
        <v>0</v>
      </c>
      <c r="E4541" s="363">
        <v>0</v>
      </c>
      <c r="F4541" s="363">
        <v>0</v>
      </c>
      <c r="G4541" s="363">
        <v>0</v>
      </c>
      <c r="H4541" s="363">
        <v>0</v>
      </c>
      <c r="I4541" s="363">
        <v>3363.3169921960302</v>
      </c>
      <c r="J4541" s="363">
        <v>0</v>
      </c>
      <c r="K4541" s="363">
        <v>0</v>
      </c>
    </row>
    <row r="4542" spans="1:11">
      <c r="A4542" s="361">
        <f t="shared" si="70"/>
        <v>45847</v>
      </c>
      <c r="B4542" s="362">
        <v>2</v>
      </c>
      <c r="C4542" s="363">
        <v>3221.3121869024603</v>
      </c>
      <c r="D4542" s="363">
        <v>0</v>
      </c>
      <c r="E4542" s="363">
        <v>0</v>
      </c>
      <c r="F4542" s="363">
        <v>0</v>
      </c>
      <c r="G4542" s="363">
        <v>0</v>
      </c>
      <c r="H4542" s="363">
        <v>0</v>
      </c>
      <c r="I4542" s="363">
        <v>2267.55107739712</v>
      </c>
      <c r="J4542" s="363">
        <v>0</v>
      </c>
      <c r="K4542" s="363">
        <v>0</v>
      </c>
    </row>
    <row r="4543" spans="1:11">
      <c r="A4543" s="361">
        <f t="shared" si="70"/>
        <v>45847</v>
      </c>
      <c r="B4543" s="362">
        <v>3</v>
      </c>
      <c r="C4543" s="363">
        <v>3256.4872935551402</v>
      </c>
      <c r="D4543" s="363">
        <v>0</v>
      </c>
      <c r="E4543" s="363">
        <v>0</v>
      </c>
      <c r="F4543" s="363">
        <v>0</v>
      </c>
      <c r="G4543" s="363">
        <v>0</v>
      </c>
      <c r="H4543" s="363">
        <v>0</v>
      </c>
      <c r="I4543" s="363">
        <v>1733.6110128712801</v>
      </c>
      <c r="J4543" s="363">
        <v>0</v>
      </c>
      <c r="K4543" s="363">
        <v>0</v>
      </c>
    </row>
    <row r="4544" spans="1:11">
      <c r="A4544" s="361">
        <f t="shared" si="70"/>
        <v>45847</v>
      </c>
      <c r="B4544" s="362">
        <v>4</v>
      </c>
      <c r="C4544" s="363">
        <v>1073.4559814532602</v>
      </c>
      <c r="D4544" s="363">
        <v>0</v>
      </c>
      <c r="E4544" s="363">
        <v>0</v>
      </c>
      <c r="F4544" s="363">
        <v>0</v>
      </c>
      <c r="G4544" s="363">
        <v>0</v>
      </c>
      <c r="H4544" s="363">
        <v>0</v>
      </c>
      <c r="I4544" s="363">
        <v>1223.48813522145</v>
      </c>
      <c r="J4544" s="363">
        <v>0</v>
      </c>
      <c r="K4544" s="363">
        <v>0</v>
      </c>
    </row>
    <row r="4545" spans="1:11">
      <c r="A4545" s="361">
        <f t="shared" si="70"/>
        <v>45847</v>
      </c>
      <c r="B4545" s="362">
        <v>5</v>
      </c>
      <c r="C4545" s="363">
        <v>1070.72371381777</v>
      </c>
      <c r="D4545" s="363">
        <v>0</v>
      </c>
      <c r="E4545" s="363">
        <v>0</v>
      </c>
      <c r="F4545" s="363">
        <v>0</v>
      </c>
      <c r="G4545" s="363">
        <v>0</v>
      </c>
      <c r="H4545" s="363">
        <v>0</v>
      </c>
      <c r="I4545" s="363">
        <v>1434.5617569354699</v>
      </c>
      <c r="J4545" s="363">
        <v>0</v>
      </c>
      <c r="K4545" s="363">
        <v>0</v>
      </c>
    </row>
    <row r="4546" spans="1:11">
      <c r="A4546" s="361">
        <f t="shared" si="70"/>
        <v>45847</v>
      </c>
      <c r="B4546" s="362">
        <v>6</v>
      </c>
      <c r="C4546" s="363">
        <v>26.719786094383299</v>
      </c>
      <c r="D4546" s="363">
        <v>0</v>
      </c>
      <c r="E4546" s="363">
        <v>0</v>
      </c>
      <c r="F4546" s="363">
        <v>0</v>
      </c>
      <c r="G4546" s="363">
        <v>0</v>
      </c>
      <c r="H4546" s="363">
        <v>0</v>
      </c>
      <c r="I4546" s="363">
        <v>1287.9309198270601</v>
      </c>
      <c r="J4546" s="363">
        <v>0</v>
      </c>
      <c r="K4546" s="363">
        <v>0</v>
      </c>
    </row>
    <row r="4547" spans="1:11">
      <c r="A4547" s="361">
        <f t="shared" si="70"/>
        <v>45847</v>
      </c>
      <c r="B4547" s="362">
        <v>7</v>
      </c>
      <c r="C4547" s="363">
        <v>26.708904613391201</v>
      </c>
      <c r="D4547" s="363">
        <v>0</v>
      </c>
      <c r="E4547" s="363">
        <v>0</v>
      </c>
      <c r="F4547" s="363">
        <v>0</v>
      </c>
      <c r="G4547" s="363">
        <v>0</v>
      </c>
      <c r="H4547" s="363">
        <v>0</v>
      </c>
      <c r="I4547" s="363">
        <v>1139.9108199389802</v>
      </c>
      <c r="J4547" s="363">
        <v>0</v>
      </c>
      <c r="K4547" s="363">
        <v>0</v>
      </c>
    </row>
    <row r="4548" spans="1:11">
      <c r="A4548" s="361">
        <f t="shared" si="70"/>
        <v>45847</v>
      </c>
      <c r="B4548" s="362">
        <v>8</v>
      </c>
      <c r="C4548" s="363">
        <v>26.719857863857296</v>
      </c>
      <c r="D4548" s="363">
        <v>0</v>
      </c>
      <c r="E4548" s="363">
        <v>0</v>
      </c>
      <c r="F4548" s="363">
        <v>0</v>
      </c>
      <c r="G4548" s="363">
        <v>0</v>
      </c>
      <c r="H4548" s="363">
        <v>0</v>
      </c>
      <c r="I4548" s="363">
        <v>1390.52420037568</v>
      </c>
      <c r="J4548" s="363">
        <v>0</v>
      </c>
      <c r="K4548" s="363">
        <v>0</v>
      </c>
    </row>
    <row r="4549" spans="1:11">
      <c r="A4549" s="361">
        <f t="shared" ref="A4549:A4612" si="71">IF(B4549=0,A4548+1,A4548)</f>
        <v>45847</v>
      </c>
      <c r="B4549" s="362">
        <v>9</v>
      </c>
      <c r="C4549" s="363">
        <v>26.711815359673597</v>
      </c>
      <c r="D4549" s="363">
        <v>0</v>
      </c>
      <c r="E4549" s="363">
        <v>0</v>
      </c>
      <c r="F4549" s="363">
        <v>0</v>
      </c>
      <c r="G4549" s="363">
        <v>0</v>
      </c>
      <c r="H4549" s="363">
        <v>0</v>
      </c>
      <c r="I4549" s="363">
        <v>1260.3371746800701</v>
      </c>
      <c r="J4549" s="363">
        <v>0</v>
      </c>
      <c r="K4549" s="363">
        <v>0</v>
      </c>
    </row>
    <row r="4550" spans="1:11">
      <c r="A4550" s="361">
        <f t="shared" si="71"/>
        <v>45847</v>
      </c>
      <c r="B4550" s="362">
        <v>10</v>
      </c>
      <c r="C4550" s="363">
        <v>26.706698847077099</v>
      </c>
      <c r="D4550" s="363">
        <v>0</v>
      </c>
      <c r="E4550" s="363">
        <v>46.0919329370616</v>
      </c>
      <c r="F4550" s="363">
        <v>0</v>
      </c>
      <c r="G4550" s="363">
        <v>0</v>
      </c>
      <c r="H4550" s="363">
        <v>0</v>
      </c>
      <c r="I4550" s="363">
        <v>1435.4394680991202</v>
      </c>
      <c r="J4550" s="363">
        <v>0</v>
      </c>
      <c r="K4550" s="363">
        <v>0</v>
      </c>
    </row>
    <row r="4551" spans="1:11">
      <c r="A4551" s="361">
        <f t="shared" si="71"/>
        <v>45847</v>
      </c>
      <c r="B4551" s="362">
        <v>11</v>
      </c>
      <c r="C4551" s="363">
        <v>26.6953207020841</v>
      </c>
      <c r="D4551" s="363">
        <v>0</v>
      </c>
      <c r="E4551" s="363">
        <v>497.27645714197001</v>
      </c>
      <c r="F4551" s="363">
        <v>0</v>
      </c>
      <c r="G4551" s="363">
        <v>0</v>
      </c>
      <c r="H4551" s="363">
        <v>0</v>
      </c>
      <c r="I4551" s="363">
        <v>1227.9734765482299</v>
      </c>
      <c r="J4551" s="363">
        <v>0</v>
      </c>
      <c r="K4551" s="363">
        <v>0</v>
      </c>
    </row>
    <row r="4552" spans="1:11">
      <c r="A4552" s="361">
        <f t="shared" si="71"/>
        <v>45847</v>
      </c>
      <c r="B4552" s="362">
        <v>12</v>
      </c>
      <c r="C4552" s="363">
        <v>27.2083089869157</v>
      </c>
      <c r="D4552" s="363">
        <v>0</v>
      </c>
      <c r="E4552" s="363">
        <v>478.94826134846005</v>
      </c>
      <c r="F4552" s="363">
        <v>0</v>
      </c>
      <c r="G4552" s="363">
        <v>0</v>
      </c>
      <c r="H4552" s="363">
        <v>1108.2151562238</v>
      </c>
      <c r="I4552" s="363">
        <v>1405.4547237430602</v>
      </c>
      <c r="J4552" s="363">
        <v>0</v>
      </c>
      <c r="K4552" s="363">
        <v>0</v>
      </c>
    </row>
    <row r="4553" spans="1:11">
      <c r="A4553" s="361">
        <f t="shared" si="71"/>
        <v>45847</v>
      </c>
      <c r="B4553" s="362">
        <v>13</v>
      </c>
      <c r="C4553" s="363">
        <v>567.67919317139012</v>
      </c>
      <c r="D4553" s="363">
        <v>0</v>
      </c>
      <c r="E4553" s="363">
        <v>561.47024095418601</v>
      </c>
      <c r="F4553" s="363">
        <v>0</v>
      </c>
      <c r="G4553" s="363">
        <v>0</v>
      </c>
      <c r="H4553" s="363">
        <v>0</v>
      </c>
      <c r="I4553" s="363">
        <v>1781.82876966922</v>
      </c>
      <c r="J4553" s="363">
        <v>0</v>
      </c>
      <c r="K4553" s="363">
        <v>0</v>
      </c>
    </row>
    <row r="4554" spans="1:11">
      <c r="A4554" s="361">
        <f t="shared" si="71"/>
        <v>45847</v>
      </c>
      <c r="B4554" s="362">
        <v>14</v>
      </c>
      <c r="C4554" s="363">
        <v>26.6814211378287</v>
      </c>
      <c r="D4554" s="363">
        <v>0</v>
      </c>
      <c r="E4554" s="363">
        <v>486.29788168987898</v>
      </c>
      <c r="F4554" s="363">
        <v>0</v>
      </c>
      <c r="G4554" s="363">
        <v>0</v>
      </c>
      <c r="H4554" s="363">
        <v>0</v>
      </c>
      <c r="I4554" s="363">
        <v>2490.9196115457303</v>
      </c>
      <c r="J4554" s="363">
        <v>0</v>
      </c>
      <c r="K4554" s="363">
        <v>0</v>
      </c>
    </row>
    <row r="4555" spans="1:11">
      <c r="A4555" s="361">
        <f t="shared" si="71"/>
        <v>45847</v>
      </c>
      <c r="B4555" s="362">
        <v>15</v>
      </c>
      <c r="C4555" s="363">
        <v>26.669444711735398</v>
      </c>
      <c r="D4555" s="363">
        <v>0</v>
      </c>
      <c r="E4555" s="363">
        <v>484.99591178310203</v>
      </c>
      <c r="F4555" s="363">
        <v>0</v>
      </c>
      <c r="G4555" s="363">
        <v>0</v>
      </c>
      <c r="H4555" s="363">
        <v>0</v>
      </c>
      <c r="I4555" s="363">
        <v>1311.3745644573401</v>
      </c>
      <c r="J4555" s="363">
        <v>0</v>
      </c>
      <c r="K4555" s="363">
        <v>0</v>
      </c>
    </row>
    <row r="4556" spans="1:11">
      <c r="A4556" s="361">
        <f t="shared" si="71"/>
        <v>45847</v>
      </c>
      <c r="B4556" s="362">
        <v>16</v>
      </c>
      <c r="C4556" s="363">
        <v>26.690030801696402</v>
      </c>
      <c r="D4556" s="363">
        <v>0</v>
      </c>
      <c r="E4556" s="363">
        <v>490.38688242716506</v>
      </c>
      <c r="F4556" s="363">
        <v>0</v>
      </c>
      <c r="G4556" s="363">
        <v>0</v>
      </c>
      <c r="H4556" s="363">
        <v>0</v>
      </c>
      <c r="I4556" s="363">
        <v>2000.9099122421503</v>
      </c>
      <c r="J4556" s="363">
        <v>0</v>
      </c>
      <c r="K4556" s="363">
        <v>0</v>
      </c>
    </row>
    <row r="4557" spans="1:11">
      <c r="A4557" s="361">
        <f t="shared" si="71"/>
        <v>45847</v>
      </c>
      <c r="B4557" s="362">
        <v>17</v>
      </c>
      <c r="C4557" s="363">
        <v>26.701344164799</v>
      </c>
      <c r="D4557" s="363">
        <v>0</v>
      </c>
      <c r="E4557" s="363">
        <v>173.62306202479601</v>
      </c>
      <c r="F4557" s="363">
        <v>0</v>
      </c>
      <c r="G4557" s="363">
        <v>0</v>
      </c>
      <c r="H4557" s="363">
        <v>0</v>
      </c>
      <c r="I4557" s="363">
        <v>1506.0000474426699</v>
      </c>
      <c r="J4557" s="363">
        <v>0</v>
      </c>
      <c r="K4557" s="363">
        <v>0</v>
      </c>
    </row>
    <row r="4558" spans="1:11">
      <c r="A4558" s="361">
        <f t="shared" si="71"/>
        <v>45847</v>
      </c>
      <c r="B4558" s="362">
        <v>18</v>
      </c>
      <c r="C4558" s="363">
        <v>22.777644416363898</v>
      </c>
      <c r="D4558" s="363">
        <v>0</v>
      </c>
      <c r="E4558" s="363">
        <v>0</v>
      </c>
      <c r="F4558" s="363">
        <v>0</v>
      </c>
      <c r="G4558" s="363">
        <v>0</v>
      </c>
      <c r="H4558" s="363">
        <v>0</v>
      </c>
      <c r="I4558" s="363">
        <v>1524.68489171939</v>
      </c>
      <c r="J4558" s="363">
        <v>0</v>
      </c>
      <c r="K4558" s="363">
        <v>0</v>
      </c>
    </row>
    <row r="4559" spans="1:11">
      <c r="A4559" s="361">
        <f t="shared" si="71"/>
        <v>45847</v>
      </c>
      <c r="B4559" s="362">
        <v>19</v>
      </c>
      <c r="C4559" s="363">
        <v>22.773661170563802</v>
      </c>
      <c r="D4559" s="363">
        <v>0</v>
      </c>
      <c r="E4559" s="363">
        <v>0</v>
      </c>
      <c r="F4559" s="363">
        <v>0</v>
      </c>
      <c r="G4559" s="363">
        <v>0</v>
      </c>
      <c r="H4559" s="363">
        <v>0</v>
      </c>
      <c r="I4559" s="363">
        <v>1412.2105101474601</v>
      </c>
      <c r="J4559" s="363">
        <v>0</v>
      </c>
      <c r="K4559" s="363">
        <v>0</v>
      </c>
    </row>
    <row r="4560" spans="1:11">
      <c r="A4560" s="361">
        <f t="shared" si="71"/>
        <v>45847</v>
      </c>
      <c r="B4560" s="362">
        <v>20</v>
      </c>
      <c r="C4560" s="363">
        <v>22.773211065169701</v>
      </c>
      <c r="D4560" s="363">
        <v>0</v>
      </c>
      <c r="E4560" s="363">
        <v>0</v>
      </c>
      <c r="F4560" s="363">
        <v>0</v>
      </c>
      <c r="G4560" s="363">
        <v>0</v>
      </c>
      <c r="H4560" s="363">
        <v>0</v>
      </c>
      <c r="I4560" s="363">
        <v>1233.8251926857799</v>
      </c>
      <c r="J4560" s="363">
        <v>0</v>
      </c>
      <c r="K4560" s="363">
        <v>0</v>
      </c>
    </row>
    <row r="4561" spans="1:11">
      <c r="A4561" s="361">
        <f t="shared" si="71"/>
        <v>45847</v>
      </c>
      <c r="B4561" s="362">
        <v>21</v>
      </c>
      <c r="C4561" s="363">
        <v>22.784587201715002</v>
      </c>
      <c r="D4561" s="363">
        <v>0</v>
      </c>
      <c r="E4561" s="363">
        <v>0</v>
      </c>
      <c r="F4561" s="363">
        <v>0</v>
      </c>
      <c r="G4561" s="363">
        <v>0</v>
      </c>
      <c r="H4561" s="363">
        <v>0</v>
      </c>
      <c r="I4561" s="363">
        <v>1399.8617950607902</v>
      </c>
      <c r="J4561" s="363">
        <v>0</v>
      </c>
      <c r="K4561" s="363">
        <v>0</v>
      </c>
    </row>
    <row r="4562" spans="1:11">
      <c r="A4562" s="361">
        <f t="shared" si="71"/>
        <v>45847</v>
      </c>
      <c r="B4562" s="362">
        <v>22</v>
      </c>
      <c r="C4562" s="363">
        <v>582.69182084487102</v>
      </c>
      <c r="D4562" s="363">
        <v>0</v>
      </c>
      <c r="E4562" s="363">
        <v>0</v>
      </c>
      <c r="F4562" s="363">
        <v>0</v>
      </c>
      <c r="G4562" s="363">
        <v>0</v>
      </c>
      <c r="H4562" s="363">
        <v>0</v>
      </c>
      <c r="I4562" s="363">
        <v>1634.18911743072</v>
      </c>
      <c r="J4562" s="363">
        <v>0</v>
      </c>
      <c r="K4562" s="363">
        <v>0</v>
      </c>
    </row>
    <row r="4563" spans="1:11">
      <c r="A4563" s="361">
        <f t="shared" si="71"/>
        <v>45847</v>
      </c>
      <c r="B4563" s="362">
        <v>23</v>
      </c>
      <c r="C4563" s="363">
        <v>718.51308607021906</v>
      </c>
      <c r="D4563" s="363">
        <v>0</v>
      </c>
      <c r="E4563" s="363">
        <v>0</v>
      </c>
      <c r="F4563" s="363">
        <v>0</v>
      </c>
      <c r="G4563" s="363">
        <v>0</v>
      </c>
      <c r="H4563" s="363">
        <v>0</v>
      </c>
      <c r="I4563" s="363">
        <v>1487.7922515613002</v>
      </c>
      <c r="J4563" s="363">
        <v>0</v>
      </c>
      <c r="K4563" s="363">
        <v>0</v>
      </c>
    </row>
    <row r="4564" spans="1:11">
      <c r="A4564" s="361">
        <f t="shared" si="71"/>
        <v>45848</v>
      </c>
      <c r="B4564" s="362">
        <v>0</v>
      </c>
      <c r="C4564" s="363">
        <v>981.06625916800408</v>
      </c>
      <c r="D4564" s="363">
        <v>0</v>
      </c>
      <c r="E4564" s="363">
        <v>0</v>
      </c>
      <c r="F4564" s="363">
        <v>0</v>
      </c>
      <c r="G4564" s="363">
        <v>0</v>
      </c>
      <c r="H4564" s="363">
        <v>0</v>
      </c>
      <c r="I4564" s="363">
        <v>1142.2747431431701</v>
      </c>
      <c r="J4564" s="363">
        <v>0</v>
      </c>
      <c r="K4564" s="363">
        <v>0</v>
      </c>
    </row>
    <row r="4565" spans="1:11">
      <c r="A4565" s="361">
        <f t="shared" si="71"/>
        <v>45848</v>
      </c>
      <c r="B4565" s="362">
        <v>1</v>
      </c>
      <c r="C4565" s="363">
        <v>911.83607412268202</v>
      </c>
      <c r="D4565" s="363">
        <v>0</v>
      </c>
      <c r="E4565" s="363">
        <v>0</v>
      </c>
      <c r="F4565" s="363">
        <v>0</v>
      </c>
      <c r="G4565" s="363">
        <v>0</v>
      </c>
      <c r="H4565" s="363">
        <v>0</v>
      </c>
      <c r="I4565" s="363">
        <v>1668.8638515667401</v>
      </c>
      <c r="J4565" s="363">
        <v>0</v>
      </c>
      <c r="K4565" s="363">
        <v>0</v>
      </c>
    </row>
    <row r="4566" spans="1:11">
      <c r="A4566" s="361">
        <f t="shared" si="71"/>
        <v>45848</v>
      </c>
      <c r="B4566" s="362">
        <v>2</v>
      </c>
      <c r="C4566" s="363">
        <v>871.03970486692003</v>
      </c>
      <c r="D4566" s="363">
        <v>0</v>
      </c>
      <c r="E4566" s="363">
        <v>0</v>
      </c>
      <c r="F4566" s="363">
        <v>0</v>
      </c>
      <c r="G4566" s="363">
        <v>0</v>
      </c>
      <c r="H4566" s="363">
        <v>0</v>
      </c>
      <c r="I4566" s="363">
        <v>1511.30980919842</v>
      </c>
      <c r="J4566" s="363">
        <v>0</v>
      </c>
      <c r="K4566" s="363">
        <v>0</v>
      </c>
    </row>
    <row r="4567" spans="1:11">
      <c r="A4567" s="361">
        <f t="shared" si="71"/>
        <v>45848</v>
      </c>
      <c r="B4567" s="362">
        <v>3</v>
      </c>
      <c r="C4567" s="363">
        <v>845.60885032863007</v>
      </c>
      <c r="D4567" s="363">
        <v>0</v>
      </c>
      <c r="E4567" s="363">
        <v>0</v>
      </c>
      <c r="F4567" s="363">
        <v>0</v>
      </c>
      <c r="G4567" s="363">
        <v>0</v>
      </c>
      <c r="H4567" s="363">
        <v>0</v>
      </c>
      <c r="I4567" s="363">
        <v>1037.5220425156201</v>
      </c>
      <c r="J4567" s="363">
        <v>0</v>
      </c>
      <c r="K4567" s="363">
        <v>0</v>
      </c>
    </row>
    <row r="4568" spans="1:11">
      <c r="A4568" s="361">
        <f t="shared" si="71"/>
        <v>45848</v>
      </c>
      <c r="B4568" s="362">
        <v>4</v>
      </c>
      <c r="C4568" s="363">
        <v>1948.7308770734301</v>
      </c>
      <c r="D4568" s="363">
        <v>0</v>
      </c>
      <c r="E4568" s="363">
        <v>0</v>
      </c>
      <c r="F4568" s="363">
        <v>0</v>
      </c>
      <c r="G4568" s="363">
        <v>0</v>
      </c>
      <c r="H4568" s="363">
        <v>0</v>
      </c>
      <c r="I4568" s="363">
        <v>1601.9340342705398</v>
      </c>
      <c r="J4568" s="363">
        <v>0</v>
      </c>
      <c r="K4568" s="363">
        <v>0</v>
      </c>
    </row>
    <row r="4569" spans="1:11">
      <c r="A4569" s="361">
        <f t="shared" si="71"/>
        <v>45848</v>
      </c>
      <c r="B4569" s="362">
        <v>5</v>
      </c>
      <c r="C4569" s="363">
        <v>856.63428885719304</v>
      </c>
      <c r="D4569" s="363">
        <v>0</v>
      </c>
      <c r="E4569" s="363">
        <v>0</v>
      </c>
      <c r="F4569" s="363">
        <v>0</v>
      </c>
      <c r="G4569" s="363">
        <v>0</v>
      </c>
      <c r="H4569" s="363">
        <v>0</v>
      </c>
      <c r="I4569" s="363">
        <v>1624.57799344505</v>
      </c>
      <c r="J4569" s="363">
        <v>0</v>
      </c>
      <c r="K4569" s="363">
        <v>0</v>
      </c>
    </row>
    <row r="4570" spans="1:11">
      <c r="A4570" s="361">
        <f t="shared" si="71"/>
        <v>45848</v>
      </c>
      <c r="B4570" s="362">
        <v>6</v>
      </c>
      <c r="C4570" s="363">
        <v>233.51580987840703</v>
      </c>
      <c r="D4570" s="363">
        <v>0</v>
      </c>
      <c r="E4570" s="363">
        <v>0</v>
      </c>
      <c r="F4570" s="363">
        <v>0</v>
      </c>
      <c r="G4570" s="363">
        <v>0</v>
      </c>
      <c r="H4570" s="363">
        <v>0</v>
      </c>
      <c r="I4570" s="363">
        <v>1428.6382999433001</v>
      </c>
      <c r="J4570" s="363">
        <v>0</v>
      </c>
      <c r="K4570" s="363">
        <v>0</v>
      </c>
    </row>
    <row r="4571" spans="1:11">
      <c r="A4571" s="361">
        <f t="shared" si="71"/>
        <v>45848</v>
      </c>
      <c r="B4571" s="362">
        <v>7</v>
      </c>
      <c r="C4571" s="363">
        <v>726.18152954736206</v>
      </c>
      <c r="D4571" s="363">
        <v>0</v>
      </c>
      <c r="E4571" s="363">
        <v>0</v>
      </c>
      <c r="F4571" s="363">
        <v>0</v>
      </c>
      <c r="G4571" s="363">
        <v>0</v>
      </c>
      <c r="H4571" s="363">
        <v>0</v>
      </c>
      <c r="I4571" s="363">
        <v>1544.9354598838502</v>
      </c>
      <c r="J4571" s="363">
        <v>0</v>
      </c>
      <c r="K4571" s="363">
        <v>0</v>
      </c>
    </row>
    <row r="4572" spans="1:11">
      <c r="A4572" s="361">
        <f t="shared" si="71"/>
        <v>45848</v>
      </c>
      <c r="B4572" s="362">
        <v>8</v>
      </c>
      <c r="C4572" s="363">
        <v>187.55440488627602</v>
      </c>
      <c r="D4572" s="363">
        <v>0</v>
      </c>
      <c r="E4572" s="363">
        <v>9.1409551974830006</v>
      </c>
      <c r="F4572" s="363">
        <v>0</v>
      </c>
      <c r="G4572" s="363">
        <v>0</v>
      </c>
      <c r="H4572" s="363">
        <v>0</v>
      </c>
      <c r="I4572" s="363">
        <v>1633.0313937122901</v>
      </c>
      <c r="J4572" s="363">
        <v>0</v>
      </c>
      <c r="K4572" s="363">
        <v>0</v>
      </c>
    </row>
    <row r="4573" spans="1:11">
      <c r="A4573" s="361">
        <f t="shared" si="71"/>
        <v>45848</v>
      </c>
      <c r="B4573" s="362">
        <v>9</v>
      </c>
      <c r="C4573" s="363">
        <v>187.58416838512801</v>
      </c>
      <c r="D4573" s="363">
        <v>0</v>
      </c>
      <c r="E4573" s="363">
        <v>459.85256888602402</v>
      </c>
      <c r="F4573" s="363">
        <v>0</v>
      </c>
      <c r="G4573" s="363">
        <v>0</v>
      </c>
      <c r="H4573" s="363">
        <v>0</v>
      </c>
      <c r="I4573" s="363">
        <v>1665.3010097851302</v>
      </c>
      <c r="J4573" s="363">
        <v>0</v>
      </c>
      <c r="K4573" s="363">
        <v>0</v>
      </c>
    </row>
    <row r="4574" spans="1:11">
      <c r="A4574" s="361">
        <f t="shared" si="71"/>
        <v>45848</v>
      </c>
      <c r="B4574" s="362">
        <v>10</v>
      </c>
      <c r="C4574" s="363">
        <v>670.13315552970801</v>
      </c>
      <c r="D4574" s="363">
        <v>0</v>
      </c>
      <c r="E4574" s="363">
        <v>857.86277158296105</v>
      </c>
      <c r="F4574" s="363">
        <v>0</v>
      </c>
      <c r="G4574" s="363">
        <v>0</v>
      </c>
      <c r="H4574" s="363">
        <v>0</v>
      </c>
      <c r="I4574" s="363">
        <v>1890.03834185289</v>
      </c>
      <c r="J4574" s="363">
        <v>0</v>
      </c>
      <c r="K4574" s="363">
        <v>0</v>
      </c>
    </row>
    <row r="4575" spans="1:11">
      <c r="A4575" s="361">
        <f t="shared" si="71"/>
        <v>45848</v>
      </c>
      <c r="B4575" s="362">
        <v>11</v>
      </c>
      <c r="C4575" s="363">
        <v>594.82486413518302</v>
      </c>
      <c r="D4575" s="363">
        <v>0</v>
      </c>
      <c r="E4575" s="363">
        <v>1158.03770060995</v>
      </c>
      <c r="F4575" s="363">
        <v>0</v>
      </c>
      <c r="G4575" s="363">
        <v>0</v>
      </c>
      <c r="H4575" s="363">
        <v>0</v>
      </c>
      <c r="I4575" s="363">
        <v>2356.7811524018202</v>
      </c>
      <c r="J4575" s="363">
        <v>0</v>
      </c>
      <c r="K4575" s="363">
        <v>0</v>
      </c>
    </row>
    <row r="4576" spans="1:11">
      <c r="A4576" s="361">
        <f t="shared" si="71"/>
        <v>45848</v>
      </c>
      <c r="B4576" s="362">
        <v>12</v>
      </c>
      <c r="C4576" s="363">
        <v>376.04897221551704</v>
      </c>
      <c r="D4576" s="363">
        <v>0</v>
      </c>
      <c r="E4576" s="363">
        <v>1156.0755833073702</v>
      </c>
      <c r="F4576" s="363">
        <v>0</v>
      </c>
      <c r="G4576" s="363">
        <v>0</v>
      </c>
      <c r="H4576" s="363">
        <v>0</v>
      </c>
      <c r="I4576" s="363">
        <v>2951.0355687820897</v>
      </c>
      <c r="J4576" s="363">
        <v>0</v>
      </c>
      <c r="K4576" s="363">
        <v>0</v>
      </c>
    </row>
    <row r="4577" spans="1:11">
      <c r="A4577" s="361">
        <f t="shared" si="71"/>
        <v>45848</v>
      </c>
      <c r="B4577" s="362">
        <v>13</v>
      </c>
      <c r="C4577" s="363">
        <v>152.15332286448401</v>
      </c>
      <c r="D4577" s="363">
        <v>0</v>
      </c>
      <c r="E4577" s="363">
        <v>1075.8544716507099</v>
      </c>
      <c r="F4577" s="363">
        <v>0</v>
      </c>
      <c r="G4577" s="363">
        <v>0</v>
      </c>
      <c r="H4577" s="363">
        <v>0</v>
      </c>
      <c r="I4577" s="363">
        <v>1981.2406868026701</v>
      </c>
      <c r="J4577" s="363">
        <v>0</v>
      </c>
      <c r="K4577" s="363">
        <v>0</v>
      </c>
    </row>
    <row r="4578" spans="1:11">
      <c r="A4578" s="361">
        <f t="shared" si="71"/>
        <v>45848</v>
      </c>
      <c r="B4578" s="362">
        <v>14</v>
      </c>
      <c r="C4578" s="363">
        <v>184.29819969632399</v>
      </c>
      <c r="D4578" s="363">
        <v>0</v>
      </c>
      <c r="E4578" s="363">
        <v>1078.5328929549898</v>
      </c>
      <c r="F4578" s="363">
        <v>0</v>
      </c>
      <c r="G4578" s="363">
        <v>0</v>
      </c>
      <c r="H4578" s="363">
        <v>0</v>
      </c>
      <c r="I4578" s="363">
        <v>2649.6067922677303</v>
      </c>
      <c r="J4578" s="363">
        <v>0</v>
      </c>
      <c r="K4578" s="363">
        <v>0</v>
      </c>
    </row>
    <row r="4579" spans="1:11">
      <c r="A4579" s="361">
        <f t="shared" si="71"/>
        <v>45848</v>
      </c>
      <c r="B4579" s="362">
        <v>15</v>
      </c>
      <c r="C4579" s="363">
        <v>446.88676059641705</v>
      </c>
      <c r="D4579" s="363">
        <v>0</v>
      </c>
      <c r="E4579" s="363">
        <v>1149.4000411247</v>
      </c>
      <c r="F4579" s="363">
        <v>0</v>
      </c>
      <c r="G4579" s="363">
        <v>0</v>
      </c>
      <c r="H4579" s="363">
        <v>0</v>
      </c>
      <c r="I4579" s="363">
        <v>2108.2045062226803</v>
      </c>
      <c r="J4579" s="363">
        <v>0</v>
      </c>
      <c r="K4579" s="363">
        <v>0</v>
      </c>
    </row>
    <row r="4580" spans="1:11">
      <c r="A4580" s="361">
        <f t="shared" si="71"/>
        <v>45848</v>
      </c>
      <c r="B4580" s="362">
        <v>16</v>
      </c>
      <c r="C4580" s="363">
        <v>342.24591985553906</v>
      </c>
      <c r="D4580" s="363">
        <v>0</v>
      </c>
      <c r="E4580" s="363">
        <v>1170.4501927654201</v>
      </c>
      <c r="F4580" s="363">
        <v>0</v>
      </c>
      <c r="G4580" s="363">
        <v>0</v>
      </c>
      <c r="H4580" s="363">
        <v>0</v>
      </c>
      <c r="I4580" s="363">
        <v>2595.1664939074799</v>
      </c>
      <c r="J4580" s="363">
        <v>0</v>
      </c>
      <c r="K4580" s="363">
        <v>0</v>
      </c>
    </row>
    <row r="4581" spans="1:11">
      <c r="A4581" s="361">
        <f t="shared" si="71"/>
        <v>45848</v>
      </c>
      <c r="B4581" s="362">
        <v>17</v>
      </c>
      <c r="C4581" s="363">
        <v>348.43506296268004</v>
      </c>
      <c r="D4581" s="363">
        <v>0</v>
      </c>
      <c r="E4581" s="363">
        <v>1170.9795250804602</v>
      </c>
      <c r="F4581" s="363">
        <v>0</v>
      </c>
      <c r="G4581" s="363">
        <v>0</v>
      </c>
      <c r="H4581" s="363">
        <v>0</v>
      </c>
      <c r="I4581" s="363">
        <v>2051.5062638005502</v>
      </c>
      <c r="J4581" s="363">
        <v>0</v>
      </c>
      <c r="K4581" s="363">
        <v>0</v>
      </c>
    </row>
    <row r="4582" spans="1:11">
      <c r="A4582" s="361">
        <f t="shared" si="71"/>
        <v>45848</v>
      </c>
      <c r="B4582" s="362">
        <v>18</v>
      </c>
      <c r="C4582" s="363">
        <v>9.2933660771336193</v>
      </c>
      <c r="D4582" s="363">
        <v>0</v>
      </c>
      <c r="E4582" s="363">
        <v>958.79447562960502</v>
      </c>
      <c r="F4582" s="363">
        <v>0</v>
      </c>
      <c r="G4582" s="363">
        <v>0</v>
      </c>
      <c r="H4582" s="363">
        <v>0</v>
      </c>
      <c r="I4582" s="363">
        <v>1858.3271165624103</v>
      </c>
      <c r="J4582" s="363">
        <v>0</v>
      </c>
      <c r="K4582" s="363">
        <v>0</v>
      </c>
    </row>
    <row r="4583" spans="1:11">
      <c r="A4583" s="361">
        <f t="shared" si="71"/>
        <v>45848</v>
      </c>
      <c r="B4583" s="362">
        <v>19</v>
      </c>
      <c r="C4583" s="363">
        <v>0</v>
      </c>
      <c r="D4583" s="363">
        <v>0</v>
      </c>
      <c r="E4583" s="363">
        <v>0</v>
      </c>
      <c r="F4583" s="363">
        <v>0</v>
      </c>
      <c r="G4583" s="363">
        <v>0</v>
      </c>
      <c r="H4583" s="363">
        <v>1180.9145388953202</v>
      </c>
      <c r="I4583" s="363">
        <v>0</v>
      </c>
      <c r="J4583" s="363">
        <v>0</v>
      </c>
      <c r="K4583" s="363">
        <v>0</v>
      </c>
    </row>
    <row r="4584" spans="1:11">
      <c r="A4584" s="361">
        <f t="shared" si="71"/>
        <v>45848</v>
      </c>
      <c r="B4584" s="362">
        <v>20</v>
      </c>
      <c r="C4584" s="363">
        <v>0</v>
      </c>
      <c r="D4584" s="363">
        <v>0</v>
      </c>
      <c r="E4584" s="363">
        <v>0</v>
      </c>
      <c r="F4584" s="363">
        <v>0</v>
      </c>
      <c r="G4584" s="363">
        <v>0</v>
      </c>
      <c r="H4584" s="363">
        <v>0</v>
      </c>
      <c r="I4584" s="363">
        <v>0</v>
      </c>
      <c r="J4584" s="363">
        <v>0</v>
      </c>
      <c r="K4584" s="363">
        <v>0</v>
      </c>
    </row>
    <row r="4585" spans="1:11">
      <c r="A4585" s="361">
        <f t="shared" si="71"/>
        <v>45848</v>
      </c>
      <c r="B4585" s="362">
        <v>21</v>
      </c>
      <c r="C4585" s="363">
        <v>0</v>
      </c>
      <c r="D4585" s="363">
        <v>0</v>
      </c>
      <c r="E4585" s="363">
        <v>0</v>
      </c>
      <c r="F4585" s="363">
        <v>0</v>
      </c>
      <c r="G4585" s="363">
        <v>0</v>
      </c>
      <c r="H4585" s="363">
        <v>0</v>
      </c>
      <c r="I4585" s="363">
        <v>0</v>
      </c>
      <c r="J4585" s="363">
        <v>0</v>
      </c>
      <c r="K4585" s="363">
        <v>0</v>
      </c>
    </row>
    <row r="4586" spans="1:11">
      <c r="A4586" s="361">
        <f t="shared" si="71"/>
        <v>45848</v>
      </c>
      <c r="B4586" s="362">
        <v>22</v>
      </c>
      <c r="C4586" s="363">
        <v>78.357496749076304</v>
      </c>
      <c r="D4586" s="363">
        <v>0</v>
      </c>
      <c r="E4586" s="363">
        <v>0</v>
      </c>
      <c r="F4586" s="363">
        <v>0</v>
      </c>
      <c r="G4586" s="363">
        <v>0</v>
      </c>
      <c r="H4586" s="363">
        <v>0</v>
      </c>
      <c r="I4586" s="363">
        <v>103.293085248042</v>
      </c>
      <c r="J4586" s="363">
        <v>0</v>
      </c>
      <c r="K4586" s="363">
        <v>0</v>
      </c>
    </row>
    <row r="4587" spans="1:11">
      <c r="A4587" s="361">
        <f t="shared" si="71"/>
        <v>45848</v>
      </c>
      <c r="B4587" s="362">
        <v>23</v>
      </c>
      <c r="C4587" s="363">
        <v>652.92092756526915</v>
      </c>
      <c r="D4587" s="363">
        <v>0</v>
      </c>
      <c r="E4587" s="363">
        <v>0</v>
      </c>
      <c r="F4587" s="363">
        <v>0</v>
      </c>
      <c r="G4587" s="363">
        <v>0</v>
      </c>
      <c r="H4587" s="363">
        <v>0</v>
      </c>
      <c r="I4587" s="363">
        <v>1334.35180502251</v>
      </c>
      <c r="J4587" s="363">
        <v>0</v>
      </c>
      <c r="K4587" s="363">
        <v>0</v>
      </c>
    </row>
    <row r="4588" spans="1:11">
      <c r="A4588" s="361">
        <f t="shared" si="71"/>
        <v>45849</v>
      </c>
      <c r="B4588" s="362">
        <v>0</v>
      </c>
      <c r="C4588" s="363">
        <v>571.94746136058006</v>
      </c>
      <c r="D4588" s="363">
        <v>0</v>
      </c>
      <c r="E4588" s="363">
        <v>0</v>
      </c>
      <c r="F4588" s="363">
        <v>0</v>
      </c>
      <c r="G4588" s="363">
        <v>0</v>
      </c>
      <c r="H4588" s="363">
        <v>0</v>
      </c>
      <c r="I4588" s="363">
        <v>1269.8837950756299</v>
      </c>
      <c r="J4588" s="363">
        <v>0</v>
      </c>
      <c r="K4588" s="363">
        <v>0</v>
      </c>
    </row>
    <row r="4589" spans="1:11">
      <c r="A4589" s="361">
        <f t="shared" si="71"/>
        <v>45849</v>
      </c>
      <c r="B4589" s="362">
        <v>1</v>
      </c>
      <c r="C4589" s="363">
        <v>1055.04523087543</v>
      </c>
      <c r="D4589" s="363">
        <v>0</v>
      </c>
      <c r="E4589" s="363">
        <v>0</v>
      </c>
      <c r="F4589" s="363">
        <v>0</v>
      </c>
      <c r="G4589" s="363">
        <v>0</v>
      </c>
      <c r="H4589" s="363">
        <v>0</v>
      </c>
      <c r="I4589" s="363">
        <v>1758.84977394269</v>
      </c>
      <c r="J4589" s="363">
        <v>0</v>
      </c>
      <c r="K4589" s="363">
        <v>0</v>
      </c>
    </row>
    <row r="4590" spans="1:11">
      <c r="A4590" s="361">
        <f t="shared" si="71"/>
        <v>45849</v>
      </c>
      <c r="B4590" s="362">
        <v>2</v>
      </c>
      <c r="C4590" s="363">
        <v>979.82271458502908</v>
      </c>
      <c r="D4590" s="363">
        <v>0</v>
      </c>
      <c r="E4590" s="363">
        <v>0</v>
      </c>
      <c r="F4590" s="363">
        <v>0</v>
      </c>
      <c r="G4590" s="363">
        <v>0</v>
      </c>
      <c r="H4590" s="363">
        <v>0</v>
      </c>
      <c r="I4590" s="363">
        <v>2083.0624189431501</v>
      </c>
      <c r="J4590" s="363">
        <v>0</v>
      </c>
      <c r="K4590" s="363">
        <v>0</v>
      </c>
    </row>
    <row r="4591" spans="1:11">
      <c r="A4591" s="361">
        <f t="shared" si="71"/>
        <v>45849</v>
      </c>
      <c r="B4591" s="362">
        <v>3</v>
      </c>
      <c r="C4591" s="363">
        <v>927.77453690409106</v>
      </c>
      <c r="D4591" s="363">
        <v>0</v>
      </c>
      <c r="E4591" s="363">
        <v>0</v>
      </c>
      <c r="F4591" s="363">
        <v>0</v>
      </c>
      <c r="G4591" s="363">
        <v>0</v>
      </c>
      <c r="H4591" s="363">
        <v>0</v>
      </c>
      <c r="I4591" s="363">
        <v>2646.1130248865802</v>
      </c>
      <c r="J4591" s="363">
        <v>0</v>
      </c>
      <c r="K4591" s="363">
        <v>0</v>
      </c>
    </row>
    <row r="4592" spans="1:11">
      <c r="A4592" s="361">
        <f t="shared" si="71"/>
        <v>45849</v>
      </c>
      <c r="B4592" s="362">
        <v>4</v>
      </c>
      <c r="C4592" s="363">
        <v>908.77490122596305</v>
      </c>
      <c r="D4592" s="363">
        <v>0</v>
      </c>
      <c r="E4592" s="363">
        <v>0</v>
      </c>
      <c r="F4592" s="363">
        <v>0</v>
      </c>
      <c r="G4592" s="363">
        <v>0</v>
      </c>
      <c r="H4592" s="363">
        <v>0</v>
      </c>
      <c r="I4592" s="363">
        <v>1773.2728152709701</v>
      </c>
      <c r="J4592" s="363">
        <v>0</v>
      </c>
      <c r="K4592" s="363">
        <v>0</v>
      </c>
    </row>
    <row r="4593" spans="1:11">
      <c r="A4593" s="361">
        <f t="shared" si="71"/>
        <v>45849</v>
      </c>
      <c r="B4593" s="362">
        <v>5</v>
      </c>
      <c r="C4593" s="363">
        <v>918.6474796866911</v>
      </c>
      <c r="D4593" s="363">
        <v>0</v>
      </c>
      <c r="E4593" s="363">
        <v>0</v>
      </c>
      <c r="F4593" s="363">
        <v>0</v>
      </c>
      <c r="G4593" s="363">
        <v>0</v>
      </c>
      <c r="H4593" s="363">
        <v>0</v>
      </c>
      <c r="I4593" s="363">
        <v>1379.5014722601202</v>
      </c>
      <c r="J4593" s="363">
        <v>0</v>
      </c>
      <c r="K4593" s="363">
        <v>0</v>
      </c>
    </row>
    <row r="4594" spans="1:11">
      <c r="A4594" s="361">
        <f t="shared" si="71"/>
        <v>45849</v>
      </c>
      <c r="B4594" s="362">
        <v>6</v>
      </c>
      <c r="C4594" s="363">
        <v>352.77622661584707</v>
      </c>
      <c r="D4594" s="363">
        <v>0</v>
      </c>
      <c r="E4594" s="363">
        <v>0</v>
      </c>
      <c r="F4594" s="363">
        <v>0</v>
      </c>
      <c r="G4594" s="363">
        <v>0</v>
      </c>
      <c r="H4594" s="363">
        <v>0</v>
      </c>
      <c r="I4594" s="363">
        <v>1767.552726531</v>
      </c>
      <c r="J4594" s="363">
        <v>0</v>
      </c>
      <c r="K4594" s="363">
        <v>0</v>
      </c>
    </row>
    <row r="4595" spans="1:11">
      <c r="A4595" s="361">
        <f t="shared" si="71"/>
        <v>45849</v>
      </c>
      <c r="B4595" s="362">
        <v>7</v>
      </c>
      <c r="C4595" s="363">
        <v>290.01695451576006</v>
      </c>
      <c r="D4595" s="363">
        <v>0</v>
      </c>
      <c r="E4595" s="363">
        <v>0</v>
      </c>
      <c r="F4595" s="363">
        <v>0</v>
      </c>
      <c r="G4595" s="363">
        <v>0</v>
      </c>
      <c r="H4595" s="363">
        <v>0</v>
      </c>
      <c r="I4595" s="363">
        <v>2353.7053972756503</v>
      </c>
      <c r="J4595" s="363">
        <v>0</v>
      </c>
      <c r="K4595" s="363">
        <v>0</v>
      </c>
    </row>
    <row r="4596" spans="1:11">
      <c r="A4596" s="361">
        <f t="shared" si="71"/>
        <v>45849</v>
      </c>
      <c r="B4596" s="362">
        <v>8</v>
      </c>
      <c r="C4596" s="363">
        <v>401.18534198967302</v>
      </c>
      <c r="D4596" s="363">
        <v>0</v>
      </c>
      <c r="E4596" s="363">
        <v>0</v>
      </c>
      <c r="F4596" s="363">
        <v>0</v>
      </c>
      <c r="G4596" s="363">
        <v>0</v>
      </c>
      <c r="H4596" s="363">
        <v>0</v>
      </c>
      <c r="I4596" s="363">
        <v>2222.5020863713403</v>
      </c>
      <c r="J4596" s="363">
        <v>0</v>
      </c>
      <c r="K4596" s="363">
        <v>0</v>
      </c>
    </row>
    <row r="4597" spans="1:11">
      <c r="A4597" s="361">
        <f t="shared" si="71"/>
        <v>45849</v>
      </c>
      <c r="B4597" s="362">
        <v>9</v>
      </c>
      <c r="C4597" s="363">
        <v>0</v>
      </c>
      <c r="D4597" s="363">
        <v>0</v>
      </c>
      <c r="E4597" s="363">
        <v>0</v>
      </c>
      <c r="F4597" s="363">
        <v>0</v>
      </c>
      <c r="G4597" s="363">
        <v>0</v>
      </c>
      <c r="H4597" s="363">
        <v>0</v>
      </c>
      <c r="I4597" s="363">
        <v>1392.3437685308002</v>
      </c>
      <c r="J4597" s="363">
        <v>0</v>
      </c>
      <c r="K4597" s="363">
        <v>0</v>
      </c>
    </row>
    <row r="4598" spans="1:11">
      <c r="A4598" s="361">
        <f t="shared" si="71"/>
        <v>45849</v>
      </c>
      <c r="B4598" s="362">
        <v>10</v>
      </c>
      <c r="C4598" s="363">
        <v>0</v>
      </c>
      <c r="D4598" s="363">
        <v>0</v>
      </c>
      <c r="E4598" s="363">
        <v>216.612646774973</v>
      </c>
      <c r="F4598" s="363">
        <v>0</v>
      </c>
      <c r="G4598" s="363">
        <v>0</v>
      </c>
      <c r="H4598" s="363">
        <v>0</v>
      </c>
      <c r="I4598" s="363">
        <v>19.203449852473099</v>
      </c>
      <c r="J4598" s="363">
        <v>0</v>
      </c>
      <c r="K4598" s="363">
        <v>0</v>
      </c>
    </row>
    <row r="4599" spans="1:11">
      <c r="A4599" s="361">
        <f t="shared" si="71"/>
        <v>45849</v>
      </c>
      <c r="B4599" s="362">
        <v>11</v>
      </c>
      <c r="C4599" s="363">
        <v>0</v>
      </c>
      <c r="D4599" s="363">
        <v>0</v>
      </c>
      <c r="E4599" s="363">
        <v>339.79398123308499</v>
      </c>
      <c r="F4599" s="363">
        <v>0</v>
      </c>
      <c r="G4599" s="363">
        <v>0</v>
      </c>
      <c r="H4599" s="363">
        <v>0</v>
      </c>
      <c r="I4599" s="363">
        <v>16.669344665461498</v>
      </c>
      <c r="J4599" s="363">
        <v>0</v>
      </c>
      <c r="K4599" s="363">
        <v>0</v>
      </c>
    </row>
    <row r="4600" spans="1:11">
      <c r="A4600" s="361">
        <f t="shared" si="71"/>
        <v>45849</v>
      </c>
      <c r="B4600" s="362">
        <v>12</v>
      </c>
      <c r="C4600" s="363">
        <v>0</v>
      </c>
      <c r="D4600" s="363">
        <v>0</v>
      </c>
      <c r="E4600" s="363">
        <v>338.29664420197099</v>
      </c>
      <c r="F4600" s="363">
        <v>0</v>
      </c>
      <c r="G4600" s="363">
        <v>0</v>
      </c>
      <c r="H4600" s="363">
        <v>0</v>
      </c>
      <c r="I4600" s="363">
        <v>8.9461429796821594</v>
      </c>
      <c r="J4600" s="363">
        <v>0</v>
      </c>
      <c r="K4600" s="363">
        <v>0</v>
      </c>
    </row>
    <row r="4601" spans="1:11">
      <c r="A4601" s="361">
        <f t="shared" si="71"/>
        <v>45849</v>
      </c>
      <c r="B4601" s="362">
        <v>13</v>
      </c>
      <c r="C4601" s="363">
        <v>0</v>
      </c>
      <c r="D4601" s="363">
        <v>0</v>
      </c>
      <c r="E4601" s="363">
        <v>337.81098786907398</v>
      </c>
      <c r="F4601" s="363">
        <v>0</v>
      </c>
      <c r="G4601" s="363">
        <v>0</v>
      </c>
      <c r="H4601" s="363">
        <v>0</v>
      </c>
      <c r="I4601" s="363">
        <v>9.7898338281648289</v>
      </c>
      <c r="J4601" s="363">
        <v>0</v>
      </c>
      <c r="K4601" s="363">
        <v>0</v>
      </c>
    </row>
    <row r="4602" spans="1:11">
      <c r="A4602" s="361">
        <f t="shared" si="71"/>
        <v>45849</v>
      </c>
      <c r="B4602" s="362">
        <v>14</v>
      </c>
      <c r="C4602" s="363">
        <v>10.8354690768503</v>
      </c>
      <c r="D4602" s="363">
        <v>0</v>
      </c>
      <c r="E4602" s="363">
        <v>621.766115002672</v>
      </c>
      <c r="F4602" s="363">
        <v>0</v>
      </c>
      <c r="G4602" s="363">
        <v>0</v>
      </c>
      <c r="H4602" s="363">
        <v>0</v>
      </c>
      <c r="I4602" s="363">
        <v>2321.7288862231303</v>
      </c>
      <c r="J4602" s="363">
        <v>0</v>
      </c>
      <c r="K4602" s="363">
        <v>2.6613521325904599</v>
      </c>
    </row>
    <row r="4603" spans="1:11">
      <c r="A4603" s="361">
        <f t="shared" si="71"/>
        <v>45849</v>
      </c>
      <c r="B4603" s="362">
        <v>15</v>
      </c>
      <c r="C4603" s="363">
        <v>0</v>
      </c>
      <c r="D4603" s="363">
        <v>0</v>
      </c>
      <c r="E4603" s="363">
        <v>621.28465122276509</v>
      </c>
      <c r="F4603" s="363">
        <v>0</v>
      </c>
      <c r="G4603" s="363">
        <v>0</v>
      </c>
      <c r="H4603" s="363">
        <v>0</v>
      </c>
      <c r="I4603" s="363">
        <v>2547.6859289355698</v>
      </c>
      <c r="J4603" s="363">
        <v>0</v>
      </c>
      <c r="K4603" s="363">
        <v>0</v>
      </c>
    </row>
    <row r="4604" spans="1:11">
      <c r="A4604" s="361">
        <f t="shared" si="71"/>
        <v>45849</v>
      </c>
      <c r="B4604" s="362">
        <v>16</v>
      </c>
      <c r="C4604" s="363">
        <v>0</v>
      </c>
      <c r="D4604" s="363">
        <v>0</v>
      </c>
      <c r="E4604" s="363">
        <v>623.01224966116001</v>
      </c>
      <c r="F4604" s="363">
        <v>0</v>
      </c>
      <c r="G4604" s="363">
        <v>0</v>
      </c>
      <c r="H4604" s="363">
        <v>0</v>
      </c>
      <c r="I4604" s="363">
        <v>2278.3406098099304</v>
      </c>
      <c r="J4604" s="363">
        <v>0</v>
      </c>
      <c r="K4604" s="363">
        <v>2.6438927582196898</v>
      </c>
    </row>
    <row r="4605" spans="1:11">
      <c r="A4605" s="361">
        <f t="shared" si="71"/>
        <v>45849</v>
      </c>
      <c r="B4605" s="362">
        <v>17</v>
      </c>
      <c r="C4605" s="363">
        <v>0</v>
      </c>
      <c r="D4605" s="363">
        <v>0</v>
      </c>
      <c r="E4605" s="363">
        <v>543.99506548555701</v>
      </c>
      <c r="F4605" s="363">
        <v>0</v>
      </c>
      <c r="G4605" s="363">
        <v>0</v>
      </c>
      <c r="H4605" s="363">
        <v>0</v>
      </c>
      <c r="I4605" s="363">
        <v>1172.01833827623</v>
      </c>
      <c r="J4605" s="363">
        <v>0</v>
      </c>
      <c r="K4605" s="363">
        <v>0</v>
      </c>
    </row>
    <row r="4606" spans="1:11">
      <c r="A4606" s="361">
        <f t="shared" si="71"/>
        <v>45849</v>
      </c>
      <c r="B4606" s="362">
        <v>18</v>
      </c>
      <c r="C4606" s="363">
        <v>213.87893616479801</v>
      </c>
      <c r="D4606" s="363">
        <v>0</v>
      </c>
      <c r="E4606" s="363">
        <v>600.78431319151298</v>
      </c>
      <c r="F4606" s="363">
        <v>0</v>
      </c>
      <c r="G4606" s="363">
        <v>0</v>
      </c>
      <c r="H4606" s="363">
        <v>0</v>
      </c>
      <c r="I4606" s="363">
        <v>1518.4068308492699</v>
      </c>
      <c r="J4606" s="363">
        <v>0</v>
      </c>
      <c r="K4606" s="363">
        <v>0</v>
      </c>
    </row>
    <row r="4607" spans="1:11">
      <c r="A4607" s="361">
        <f t="shared" si="71"/>
        <v>45849</v>
      </c>
      <c r="B4607" s="362">
        <v>19</v>
      </c>
      <c r="C4607" s="363">
        <v>211.985973311685</v>
      </c>
      <c r="D4607" s="363">
        <v>0</v>
      </c>
      <c r="E4607" s="363">
        <v>600.34793618651395</v>
      </c>
      <c r="F4607" s="363">
        <v>0</v>
      </c>
      <c r="G4607" s="363">
        <v>0</v>
      </c>
      <c r="H4607" s="363">
        <v>0</v>
      </c>
      <c r="I4607" s="363">
        <v>1807.45558341384</v>
      </c>
      <c r="J4607" s="363">
        <v>0</v>
      </c>
      <c r="K4607" s="363">
        <v>0</v>
      </c>
    </row>
    <row r="4608" spans="1:11">
      <c r="A4608" s="361">
        <f t="shared" si="71"/>
        <v>45849</v>
      </c>
      <c r="B4608" s="362">
        <v>20</v>
      </c>
      <c r="C4608" s="363">
        <v>211.66707468557399</v>
      </c>
      <c r="D4608" s="363">
        <v>0</v>
      </c>
      <c r="E4608" s="363">
        <v>601.38050709327001</v>
      </c>
      <c r="F4608" s="363">
        <v>0</v>
      </c>
      <c r="G4608" s="363">
        <v>0</v>
      </c>
      <c r="H4608" s="363">
        <v>0</v>
      </c>
      <c r="I4608" s="363">
        <v>1354.5567935501501</v>
      </c>
      <c r="J4608" s="363">
        <v>0</v>
      </c>
      <c r="K4608" s="363">
        <v>0</v>
      </c>
    </row>
    <row r="4609" spans="1:11">
      <c r="A4609" s="361">
        <f t="shared" si="71"/>
        <v>45849</v>
      </c>
      <c r="B4609" s="362">
        <v>21</v>
      </c>
      <c r="C4609" s="363">
        <v>335.59747311036898</v>
      </c>
      <c r="D4609" s="363">
        <v>0</v>
      </c>
      <c r="E4609" s="363">
        <v>458.48521533136903</v>
      </c>
      <c r="F4609" s="363">
        <v>0</v>
      </c>
      <c r="G4609" s="363">
        <v>0</v>
      </c>
      <c r="H4609" s="363">
        <v>0</v>
      </c>
      <c r="I4609" s="363">
        <v>1609.4475785156801</v>
      </c>
      <c r="J4609" s="363">
        <v>0</v>
      </c>
      <c r="K4609" s="363">
        <v>0</v>
      </c>
    </row>
    <row r="4610" spans="1:11">
      <c r="A4610" s="361">
        <f t="shared" si="71"/>
        <v>45849</v>
      </c>
      <c r="B4610" s="362">
        <v>22</v>
      </c>
      <c r="C4610" s="363">
        <v>664.09751987173308</v>
      </c>
      <c r="D4610" s="363">
        <v>0</v>
      </c>
      <c r="E4610" s="363">
        <v>0</v>
      </c>
      <c r="F4610" s="363">
        <v>0</v>
      </c>
      <c r="G4610" s="363">
        <v>0</v>
      </c>
      <c r="H4610" s="363">
        <v>0</v>
      </c>
      <c r="I4610" s="363">
        <v>2795.3369668106302</v>
      </c>
      <c r="J4610" s="363">
        <v>0</v>
      </c>
      <c r="K4610" s="363">
        <v>0</v>
      </c>
    </row>
    <row r="4611" spans="1:11">
      <c r="A4611" s="361">
        <f t="shared" si="71"/>
        <v>45849</v>
      </c>
      <c r="B4611" s="362">
        <v>23</v>
      </c>
      <c r="C4611" s="363">
        <v>653.66216977121007</v>
      </c>
      <c r="D4611" s="363">
        <v>0</v>
      </c>
      <c r="E4611" s="363">
        <v>0</v>
      </c>
      <c r="F4611" s="363">
        <v>0</v>
      </c>
      <c r="G4611" s="363">
        <v>0</v>
      </c>
      <c r="H4611" s="363">
        <v>0</v>
      </c>
      <c r="I4611" s="363">
        <v>1580.9684914529798</v>
      </c>
      <c r="J4611" s="363">
        <v>0</v>
      </c>
      <c r="K4611" s="363">
        <v>0</v>
      </c>
    </row>
    <row r="4612" spans="1:11">
      <c r="A4612" s="361">
        <f t="shared" si="71"/>
        <v>45850</v>
      </c>
      <c r="B4612" s="362">
        <v>0</v>
      </c>
      <c r="C4612" s="363">
        <v>625.82681632510503</v>
      </c>
      <c r="D4612" s="363">
        <v>0</v>
      </c>
      <c r="E4612" s="363">
        <v>0</v>
      </c>
      <c r="F4612" s="363">
        <v>0</v>
      </c>
      <c r="G4612" s="363">
        <v>0</v>
      </c>
      <c r="H4612" s="363">
        <v>0</v>
      </c>
      <c r="I4612" s="363">
        <v>1792.19356855871</v>
      </c>
      <c r="J4612" s="363">
        <v>0</v>
      </c>
      <c r="K4612" s="363">
        <v>0</v>
      </c>
    </row>
    <row r="4613" spans="1:11">
      <c r="A4613" s="361">
        <f t="shared" ref="A4613:A4676" si="72">IF(B4613=0,A4612+1,A4612)</f>
        <v>45850</v>
      </c>
      <c r="B4613" s="362">
        <v>1</v>
      </c>
      <c r="C4613" s="363">
        <v>626.71828911866703</v>
      </c>
      <c r="D4613" s="363">
        <v>0</v>
      </c>
      <c r="E4613" s="363">
        <v>0</v>
      </c>
      <c r="F4613" s="363">
        <v>0</v>
      </c>
      <c r="G4613" s="363">
        <v>0</v>
      </c>
      <c r="H4613" s="363">
        <v>0</v>
      </c>
      <c r="I4613" s="363">
        <v>1408.32486537714</v>
      </c>
      <c r="J4613" s="363">
        <v>0</v>
      </c>
      <c r="K4613" s="363">
        <v>0</v>
      </c>
    </row>
    <row r="4614" spans="1:11">
      <c r="A4614" s="361">
        <f t="shared" si="72"/>
        <v>45850</v>
      </c>
      <c r="B4614" s="362">
        <v>2</v>
      </c>
      <c r="C4614" s="363">
        <v>626.96427983418903</v>
      </c>
      <c r="D4614" s="363">
        <v>0</v>
      </c>
      <c r="E4614" s="363">
        <v>0</v>
      </c>
      <c r="F4614" s="363">
        <v>0</v>
      </c>
      <c r="G4614" s="363">
        <v>0</v>
      </c>
      <c r="H4614" s="363">
        <v>0</v>
      </c>
      <c r="I4614" s="363">
        <v>1349.4483925483901</v>
      </c>
      <c r="J4614" s="363">
        <v>0</v>
      </c>
      <c r="K4614" s="363">
        <v>0</v>
      </c>
    </row>
    <row r="4615" spans="1:11">
      <c r="A4615" s="361">
        <f t="shared" si="72"/>
        <v>45850</v>
      </c>
      <c r="B4615" s="362">
        <v>3</v>
      </c>
      <c r="C4615" s="363">
        <v>627.139193261125</v>
      </c>
      <c r="D4615" s="363">
        <v>0</v>
      </c>
      <c r="E4615" s="363">
        <v>0</v>
      </c>
      <c r="F4615" s="363">
        <v>0</v>
      </c>
      <c r="G4615" s="363">
        <v>0</v>
      </c>
      <c r="H4615" s="363">
        <v>0</v>
      </c>
      <c r="I4615" s="363">
        <v>1173.01510643702</v>
      </c>
      <c r="J4615" s="363">
        <v>0</v>
      </c>
      <c r="K4615" s="363">
        <v>0</v>
      </c>
    </row>
    <row r="4616" spans="1:11">
      <c r="A4616" s="361">
        <f t="shared" si="72"/>
        <v>45850</v>
      </c>
      <c r="B4616" s="362">
        <v>4</v>
      </c>
      <c r="C4616" s="363">
        <v>1889.4408796014502</v>
      </c>
      <c r="D4616" s="363">
        <v>0</v>
      </c>
      <c r="E4616" s="363">
        <v>0</v>
      </c>
      <c r="F4616" s="363">
        <v>0</v>
      </c>
      <c r="G4616" s="363">
        <v>0</v>
      </c>
      <c r="H4616" s="363">
        <v>0</v>
      </c>
      <c r="I4616" s="363">
        <v>1624.74374667542</v>
      </c>
      <c r="J4616" s="363">
        <v>0</v>
      </c>
      <c r="K4616" s="363">
        <v>0</v>
      </c>
    </row>
    <row r="4617" spans="1:11">
      <c r="A4617" s="361">
        <f t="shared" si="72"/>
        <v>45850</v>
      </c>
      <c r="B4617" s="362">
        <v>5</v>
      </c>
      <c r="C4617" s="363">
        <v>628.37565282107107</v>
      </c>
      <c r="D4617" s="363">
        <v>0</v>
      </c>
      <c r="E4617" s="363">
        <v>0</v>
      </c>
      <c r="F4617" s="363">
        <v>0</v>
      </c>
      <c r="G4617" s="363">
        <v>0</v>
      </c>
      <c r="H4617" s="363">
        <v>0</v>
      </c>
      <c r="I4617" s="363">
        <v>1340.0172156926899</v>
      </c>
      <c r="J4617" s="363">
        <v>0</v>
      </c>
      <c r="K4617" s="363">
        <v>0</v>
      </c>
    </row>
    <row r="4618" spans="1:11">
      <c r="A4618" s="361">
        <f t="shared" si="72"/>
        <v>45850</v>
      </c>
      <c r="B4618" s="362">
        <v>6</v>
      </c>
      <c r="C4618" s="363">
        <v>626.6190562424481</v>
      </c>
      <c r="D4618" s="363">
        <v>0</v>
      </c>
      <c r="E4618" s="363">
        <v>0</v>
      </c>
      <c r="F4618" s="363">
        <v>0</v>
      </c>
      <c r="G4618" s="363">
        <v>0</v>
      </c>
      <c r="H4618" s="363">
        <v>0</v>
      </c>
      <c r="I4618" s="363">
        <v>1539.8985101255</v>
      </c>
      <c r="J4618" s="363">
        <v>0</v>
      </c>
      <c r="K4618" s="363">
        <v>0</v>
      </c>
    </row>
    <row r="4619" spans="1:11">
      <c r="A4619" s="361">
        <f t="shared" si="72"/>
        <v>45850</v>
      </c>
      <c r="B4619" s="362">
        <v>7</v>
      </c>
      <c r="C4619" s="363">
        <v>624.4940986761211</v>
      </c>
      <c r="D4619" s="363">
        <v>0</v>
      </c>
      <c r="E4619" s="363">
        <v>0</v>
      </c>
      <c r="F4619" s="363">
        <v>0</v>
      </c>
      <c r="G4619" s="363">
        <v>0</v>
      </c>
      <c r="H4619" s="363">
        <v>0</v>
      </c>
      <c r="I4619" s="363">
        <v>1556.3555050294201</v>
      </c>
      <c r="J4619" s="363">
        <v>0</v>
      </c>
      <c r="K4619" s="363">
        <v>0</v>
      </c>
    </row>
    <row r="4620" spans="1:11">
      <c r="A4620" s="361">
        <f t="shared" si="72"/>
        <v>45850</v>
      </c>
      <c r="B4620" s="362">
        <v>8</v>
      </c>
      <c r="C4620" s="363">
        <v>543.16930385368607</v>
      </c>
      <c r="D4620" s="363">
        <v>0</v>
      </c>
      <c r="E4620" s="363">
        <v>141.00792331116901</v>
      </c>
      <c r="F4620" s="363">
        <v>0</v>
      </c>
      <c r="G4620" s="363">
        <v>0</v>
      </c>
      <c r="H4620" s="363">
        <v>0</v>
      </c>
      <c r="I4620" s="363">
        <v>1626.8478343443301</v>
      </c>
      <c r="J4620" s="363">
        <v>0</v>
      </c>
      <c r="K4620" s="363">
        <v>0</v>
      </c>
    </row>
    <row r="4621" spans="1:11">
      <c r="A4621" s="361">
        <f t="shared" si="72"/>
        <v>45850</v>
      </c>
      <c r="B4621" s="362">
        <v>9</v>
      </c>
      <c r="C4621" s="363">
        <v>622.76665242944011</v>
      </c>
      <c r="D4621" s="363">
        <v>0</v>
      </c>
      <c r="E4621" s="363">
        <v>377.79178361825501</v>
      </c>
      <c r="F4621" s="363">
        <v>0</v>
      </c>
      <c r="G4621" s="363">
        <v>0</v>
      </c>
      <c r="H4621" s="363">
        <v>0</v>
      </c>
      <c r="I4621" s="363">
        <v>2801.8015631283201</v>
      </c>
      <c r="J4621" s="363">
        <v>0</v>
      </c>
      <c r="K4621" s="363">
        <v>0</v>
      </c>
    </row>
    <row r="4622" spans="1:11">
      <c r="A4622" s="361">
        <f t="shared" si="72"/>
        <v>45850</v>
      </c>
      <c r="B4622" s="362">
        <v>10</v>
      </c>
      <c r="C4622" s="363">
        <v>611.706838922732</v>
      </c>
      <c r="D4622" s="363">
        <v>0</v>
      </c>
      <c r="E4622" s="363">
        <v>649.34813805662998</v>
      </c>
      <c r="F4622" s="363">
        <v>0</v>
      </c>
      <c r="G4622" s="363">
        <v>0</v>
      </c>
      <c r="H4622" s="363">
        <v>0</v>
      </c>
      <c r="I4622" s="363">
        <v>2921.6628527058901</v>
      </c>
      <c r="J4622" s="363">
        <v>0</v>
      </c>
      <c r="K4622" s="363">
        <v>0</v>
      </c>
    </row>
    <row r="4623" spans="1:11">
      <c r="A4623" s="361">
        <f t="shared" si="72"/>
        <v>45850</v>
      </c>
      <c r="B4623" s="362">
        <v>11</v>
      </c>
      <c r="C4623" s="363">
        <v>537.88653475391106</v>
      </c>
      <c r="D4623" s="363">
        <v>0</v>
      </c>
      <c r="E4623" s="363">
        <v>1127.21292205749</v>
      </c>
      <c r="F4623" s="363">
        <v>0</v>
      </c>
      <c r="G4623" s="363">
        <v>0</v>
      </c>
      <c r="H4623" s="363">
        <v>0</v>
      </c>
      <c r="I4623" s="363">
        <v>1696.6286320957902</v>
      </c>
      <c r="J4623" s="363">
        <v>0</v>
      </c>
      <c r="K4623" s="363">
        <v>0</v>
      </c>
    </row>
    <row r="4624" spans="1:11">
      <c r="A4624" s="361">
        <f t="shared" si="72"/>
        <v>45850</v>
      </c>
      <c r="B4624" s="362">
        <v>12</v>
      </c>
      <c r="C4624" s="363">
        <v>539.80668723296799</v>
      </c>
      <c r="D4624" s="363">
        <v>0</v>
      </c>
      <c r="E4624" s="363">
        <v>625.15114135056501</v>
      </c>
      <c r="F4624" s="363">
        <v>0</v>
      </c>
      <c r="G4624" s="363">
        <v>0</v>
      </c>
      <c r="H4624" s="363">
        <v>0</v>
      </c>
      <c r="I4624" s="363">
        <v>2367.3609895781101</v>
      </c>
      <c r="J4624" s="363">
        <v>0</v>
      </c>
      <c r="K4624" s="363">
        <v>0</v>
      </c>
    </row>
    <row r="4625" spans="1:11">
      <c r="A4625" s="361">
        <f t="shared" si="72"/>
        <v>45850</v>
      </c>
      <c r="B4625" s="362">
        <v>13</v>
      </c>
      <c r="C4625" s="363">
        <v>541.32036817710502</v>
      </c>
      <c r="D4625" s="363">
        <v>0</v>
      </c>
      <c r="E4625" s="363">
        <v>626.84606322232105</v>
      </c>
      <c r="F4625" s="363">
        <v>0</v>
      </c>
      <c r="G4625" s="363">
        <v>0</v>
      </c>
      <c r="H4625" s="363">
        <v>0</v>
      </c>
      <c r="I4625" s="363">
        <v>1508.2207537853901</v>
      </c>
      <c r="J4625" s="363">
        <v>0</v>
      </c>
      <c r="K4625" s="363">
        <v>0</v>
      </c>
    </row>
    <row r="4626" spans="1:11">
      <c r="A4626" s="361">
        <f t="shared" si="72"/>
        <v>45850</v>
      </c>
      <c r="B4626" s="362">
        <v>14</v>
      </c>
      <c r="C4626" s="363">
        <v>620.076903888007</v>
      </c>
      <c r="D4626" s="363">
        <v>0</v>
      </c>
      <c r="E4626" s="363">
        <v>632.15197700352007</v>
      </c>
      <c r="F4626" s="363">
        <v>0</v>
      </c>
      <c r="G4626" s="363">
        <v>0</v>
      </c>
      <c r="H4626" s="363">
        <v>0</v>
      </c>
      <c r="I4626" s="363">
        <v>2590.9961283841903</v>
      </c>
      <c r="J4626" s="363">
        <v>0</v>
      </c>
      <c r="K4626" s="363">
        <v>0</v>
      </c>
    </row>
    <row r="4627" spans="1:11">
      <c r="A4627" s="361">
        <f t="shared" si="72"/>
        <v>45850</v>
      </c>
      <c r="B4627" s="362">
        <v>15</v>
      </c>
      <c r="C4627" s="363">
        <v>620.506303451024</v>
      </c>
      <c r="D4627" s="363">
        <v>0</v>
      </c>
      <c r="E4627" s="363">
        <v>631.04663821175302</v>
      </c>
      <c r="F4627" s="363">
        <v>0</v>
      </c>
      <c r="G4627" s="363">
        <v>0</v>
      </c>
      <c r="H4627" s="363">
        <v>0</v>
      </c>
      <c r="I4627" s="363">
        <v>1869.2424740915901</v>
      </c>
      <c r="J4627" s="363">
        <v>0</v>
      </c>
      <c r="K4627" s="363">
        <v>0</v>
      </c>
    </row>
    <row r="4628" spans="1:11">
      <c r="A4628" s="361">
        <f t="shared" si="72"/>
        <v>45850</v>
      </c>
      <c r="B4628" s="362">
        <v>16</v>
      </c>
      <c r="C4628" s="363">
        <v>619.72078637275604</v>
      </c>
      <c r="D4628" s="363">
        <v>0</v>
      </c>
      <c r="E4628" s="363">
        <v>379.23786700941298</v>
      </c>
      <c r="F4628" s="363">
        <v>0</v>
      </c>
      <c r="G4628" s="363">
        <v>0</v>
      </c>
      <c r="H4628" s="363">
        <v>0</v>
      </c>
      <c r="I4628" s="363">
        <v>2591.2647675862904</v>
      </c>
      <c r="J4628" s="363">
        <v>0</v>
      </c>
      <c r="K4628" s="363">
        <v>0</v>
      </c>
    </row>
    <row r="4629" spans="1:11">
      <c r="A4629" s="361">
        <f t="shared" si="72"/>
        <v>45850</v>
      </c>
      <c r="B4629" s="362">
        <v>17</v>
      </c>
      <c r="C4629" s="363">
        <v>542.17089548235606</v>
      </c>
      <c r="D4629" s="363">
        <v>0</v>
      </c>
      <c r="E4629" s="363">
        <v>0</v>
      </c>
      <c r="F4629" s="363">
        <v>0</v>
      </c>
      <c r="G4629" s="363">
        <v>0</v>
      </c>
      <c r="H4629" s="363">
        <v>0</v>
      </c>
      <c r="I4629" s="363">
        <v>2279.9173869186402</v>
      </c>
      <c r="J4629" s="363">
        <v>0</v>
      </c>
      <c r="K4629" s="363">
        <v>0</v>
      </c>
    </row>
    <row r="4630" spans="1:11">
      <c r="A4630" s="361">
        <f t="shared" si="72"/>
        <v>45850</v>
      </c>
      <c r="B4630" s="362">
        <v>18</v>
      </c>
      <c r="C4630" s="363">
        <v>547.33143431710198</v>
      </c>
      <c r="D4630" s="363">
        <v>0</v>
      </c>
      <c r="E4630" s="363">
        <v>0</v>
      </c>
      <c r="F4630" s="363">
        <v>0</v>
      </c>
      <c r="G4630" s="363">
        <v>0</v>
      </c>
      <c r="H4630" s="363">
        <v>0</v>
      </c>
      <c r="I4630" s="363">
        <v>1821.74465593184</v>
      </c>
      <c r="J4630" s="363">
        <v>0</v>
      </c>
      <c r="K4630" s="363">
        <v>0</v>
      </c>
    </row>
    <row r="4631" spans="1:11">
      <c r="A4631" s="361">
        <f t="shared" si="72"/>
        <v>45850</v>
      </c>
      <c r="B4631" s="362">
        <v>19</v>
      </c>
      <c r="C4631" s="363">
        <v>528.62396898792713</v>
      </c>
      <c r="D4631" s="363">
        <v>0</v>
      </c>
      <c r="E4631" s="363">
        <v>0</v>
      </c>
      <c r="F4631" s="363">
        <v>0</v>
      </c>
      <c r="G4631" s="363">
        <v>0</v>
      </c>
      <c r="H4631" s="363">
        <v>0</v>
      </c>
      <c r="I4631" s="363">
        <v>1526.91536725229</v>
      </c>
      <c r="J4631" s="363">
        <v>0</v>
      </c>
      <c r="K4631" s="363">
        <v>0</v>
      </c>
    </row>
    <row r="4632" spans="1:11">
      <c r="A4632" s="361">
        <f t="shared" si="72"/>
        <v>45850</v>
      </c>
      <c r="B4632" s="362">
        <v>20</v>
      </c>
      <c r="C4632" s="363">
        <v>528.71281180128301</v>
      </c>
      <c r="D4632" s="363">
        <v>0</v>
      </c>
      <c r="E4632" s="363">
        <v>0</v>
      </c>
      <c r="F4632" s="363">
        <v>0</v>
      </c>
      <c r="G4632" s="363">
        <v>0</v>
      </c>
      <c r="H4632" s="363">
        <v>0</v>
      </c>
      <c r="I4632" s="363">
        <v>1417.0686892376802</v>
      </c>
      <c r="J4632" s="363">
        <v>0</v>
      </c>
      <c r="K4632" s="363">
        <v>0</v>
      </c>
    </row>
    <row r="4633" spans="1:11">
      <c r="A4633" s="361">
        <f t="shared" si="72"/>
        <v>45850</v>
      </c>
      <c r="B4633" s="362">
        <v>21</v>
      </c>
      <c r="C4633" s="363">
        <v>528.51390716471303</v>
      </c>
      <c r="D4633" s="363">
        <v>0</v>
      </c>
      <c r="E4633" s="363">
        <v>0</v>
      </c>
      <c r="F4633" s="363">
        <v>0</v>
      </c>
      <c r="G4633" s="363">
        <v>0</v>
      </c>
      <c r="H4633" s="363">
        <v>0</v>
      </c>
      <c r="I4633" s="363">
        <v>1737.7918157549802</v>
      </c>
      <c r="J4633" s="363">
        <v>0</v>
      </c>
      <c r="K4633" s="363">
        <v>0</v>
      </c>
    </row>
    <row r="4634" spans="1:11">
      <c r="A4634" s="361">
        <f t="shared" si="72"/>
        <v>45850</v>
      </c>
      <c r="B4634" s="362">
        <v>22</v>
      </c>
      <c r="C4634" s="363">
        <v>828.86571864113807</v>
      </c>
      <c r="D4634" s="363">
        <v>0</v>
      </c>
      <c r="E4634" s="363">
        <v>0</v>
      </c>
      <c r="F4634" s="363">
        <v>0</v>
      </c>
      <c r="G4634" s="363">
        <v>0</v>
      </c>
      <c r="H4634" s="363">
        <v>0</v>
      </c>
      <c r="I4634" s="363">
        <v>2443.6110872082104</v>
      </c>
      <c r="J4634" s="363">
        <v>0</v>
      </c>
      <c r="K4634" s="363">
        <v>0</v>
      </c>
    </row>
    <row r="4635" spans="1:11">
      <c r="A4635" s="361">
        <f t="shared" si="72"/>
        <v>45850</v>
      </c>
      <c r="B4635" s="362">
        <v>23</v>
      </c>
      <c r="C4635" s="363">
        <v>827.17558641510209</v>
      </c>
      <c r="D4635" s="363">
        <v>0</v>
      </c>
      <c r="E4635" s="363">
        <v>0</v>
      </c>
      <c r="F4635" s="363">
        <v>0</v>
      </c>
      <c r="G4635" s="363">
        <v>0</v>
      </c>
      <c r="H4635" s="363">
        <v>0</v>
      </c>
      <c r="I4635" s="363">
        <v>2248.6622711796003</v>
      </c>
      <c r="J4635" s="363">
        <v>0</v>
      </c>
      <c r="K4635" s="363">
        <v>0</v>
      </c>
    </row>
    <row r="4636" spans="1:11">
      <c r="A4636" s="361">
        <f t="shared" si="72"/>
        <v>45851</v>
      </c>
      <c r="B4636" s="362">
        <v>0</v>
      </c>
      <c r="C4636" s="363">
        <v>1182.2436527457</v>
      </c>
      <c r="D4636" s="363">
        <v>0</v>
      </c>
      <c r="E4636" s="363">
        <v>0</v>
      </c>
      <c r="F4636" s="363">
        <v>0</v>
      </c>
      <c r="G4636" s="363">
        <v>0</v>
      </c>
      <c r="H4636" s="363">
        <v>0</v>
      </c>
      <c r="I4636" s="363">
        <v>1438.9228874221501</v>
      </c>
      <c r="J4636" s="363">
        <v>0</v>
      </c>
      <c r="K4636" s="363">
        <v>0</v>
      </c>
    </row>
    <row r="4637" spans="1:11">
      <c r="A4637" s="361">
        <f t="shared" si="72"/>
        <v>45851</v>
      </c>
      <c r="B4637" s="362">
        <v>1</v>
      </c>
      <c r="C4637" s="363">
        <v>703.82718221765208</v>
      </c>
      <c r="D4637" s="363">
        <v>0</v>
      </c>
      <c r="E4637" s="363">
        <v>0</v>
      </c>
      <c r="F4637" s="363">
        <v>0</v>
      </c>
      <c r="G4637" s="363">
        <v>0</v>
      </c>
      <c r="H4637" s="363">
        <v>0</v>
      </c>
      <c r="I4637" s="363">
        <v>1368.5420415367</v>
      </c>
      <c r="J4637" s="363">
        <v>0</v>
      </c>
      <c r="K4637" s="363">
        <v>0</v>
      </c>
    </row>
    <row r="4638" spans="1:11">
      <c r="A4638" s="361">
        <f t="shared" si="72"/>
        <v>45851</v>
      </c>
      <c r="B4638" s="362">
        <v>2</v>
      </c>
      <c r="C4638" s="363">
        <v>704.75949016691902</v>
      </c>
      <c r="D4638" s="363">
        <v>0</v>
      </c>
      <c r="E4638" s="363">
        <v>0</v>
      </c>
      <c r="F4638" s="363">
        <v>0</v>
      </c>
      <c r="G4638" s="363">
        <v>0</v>
      </c>
      <c r="H4638" s="363">
        <v>0</v>
      </c>
      <c r="I4638" s="363">
        <v>1524.20209961606</v>
      </c>
      <c r="J4638" s="363">
        <v>0</v>
      </c>
      <c r="K4638" s="363">
        <v>0</v>
      </c>
    </row>
    <row r="4639" spans="1:11">
      <c r="A4639" s="361">
        <f t="shared" si="72"/>
        <v>45851</v>
      </c>
      <c r="B4639" s="362">
        <v>3</v>
      </c>
      <c r="C4639" s="363">
        <v>703.61019993962498</v>
      </c>
      <c r="D4639" s="363">
        <v>0</v>
      </c>
      <c r="E4639" s="363">
        <v>0</v>
      </c>
      <c r="F4639" s="363">
        <v>0</v>
      </c>
      <c r="G4639" s="363">
        <v>0</v>
      </c>
      <c r="H4639" s="363">
        <v>0</v>
      </c>
      <c r="I4639" s="363">
        <v>1152.8549218192802</v>
      </c>
      <c r="J4639" s="363">
        <v>0</v>
      </c>
      <c r="K4639" s="363">
        <v>0</v>
      </c>
    </row>
    <row r="4640" spans="1:11">
      <c r="A4640" s="361">
        <f t="shared" si="72"/>
        <v>45851</v>
      </c>
      <c r="B4640" s="362">
        <v>4</v>
      </c>
      <c r="C4640" s="363">
        <v>1959.90470715984</v>
      </c>
      <c r="D4640" s="363">
        <v>0</v>
      </c>
      <c r="E4640" s="363">
        <v>0</v>
      </c>
      <c r="F4640" s="363">
        <v>0</v>
      </c>
      <c r="G4640" s="363">
        <v>0</v>
      </c>
      <c r="H4640" s="363">
        <v>0</v>
      </c>
      <c r="I4640" s="363">
        <v>1116.8874757389101</v>
      </c>
      <c r="J4640" s="363">
        <v>0</v>
      </c>
      <c r="K4640" s="363">
        <v>0</v>
      </c>
    </row>
    <row r="4641" spans="1:11">
      <c r="A4641" s="361">
        <f t="shared" si="72"/>
        <v>45851</v>
      </c>
      <c r="B4641" s="362">
        <v>5</v>
      </c>
      <c r="C4641" s="363">
        <v>1714.08878791856</v>
      </c>
      <c r="D4641" s="363">
        <v>0</v>
      </c>
      <c r="E4641" s="363">
        <v>0</v>
      </c>
      <c r="F4641" s="363">
        <v>0</v>
      </c>
      <c r="G4641" s="363">
        <v>0</v>
      </c>
      <c r="H4641" s="363">
        <v>0</v>
      </c>
      <c r="I4641" s="363">
        <v>1223.37348067481</v>
      </c>
      <c r="J4641" s="363">
        <v>0</v>
      </c>
      <c r="K4641" s="363">
        <v>0</v>
      </c>
    </row>
    <row r="4642" spans="1:11">
      <c r="A4642" s="361">
        <f t="shared" si="72"/>
        <v>45851</v>
      </c>
      <c r="B4642" s="362">
        <v>6</v>
      </c>
      <c r="C4642" s="363">
        <v>3612.3269396656001</v>
      </c>
      <c r="D4642" s="363">
        <v>0</v>
      </c>
      <c r="E4642" s="363">
        <v>0</v>
      </c>
      <c r="F4642" s="363">
        <v>0</v>
      </c>
      <c r="G4642" s="363">
        <v>0</v>
      </c>
      <c r="H4642" s="363">
        <v>0</v>
      </c>
      <c r="I4642" s="363">
        <v>1337.5681609150099</v>
      </c>
      <c r="J4642" s="363">
        <v>0</v>
      </c>
      <c r="K4642" s="363">
        <v>0</v>
      </c>
    </row>
    <row r="4643" spans="1:11">
      <c r="A4643" s="361">
        <f t="shared" si="72"/>
        <v>45851</v>
      </c>
      <c r="B4643" s="362">
        <v>7</v>
      </c>
      <c r="C4643" s="363">
        <v>3498.4495038861705</v>
      </c>
      <c r="D4643" s="363">
        <v>0</v>
      </c>
      <c r="E4643" s="363">
        <v>0</v>
      </c>
      <c r="F4643" s="363">
        <v>0</v>
      </c>
      <c r="G4643" s="363">
        <v>0</v>
      </c>
      <c r="H4643" s="363">
        <v>0</v>
      </c>
      <c r="I4643" s="363">
        <v>2517.1956210663302</v>
      </c>
      <c r="J4643" s="363">
        <v>0</v>
      </c>
      <c r="K4643" s="363">
        <v>0</v>
      </c>
    </row>
    <row r="4644" spans="1:11">
      <c r="A4644" s="361">
        <f t="shared" si="72"/>
        <v>45851</v>
      </c>
      <c r="B4644" s="362">
        <v>8</v>
      </c>
      <c r="C4644" s="363">
        <v>2122.1216226485903</v>
      </c>
      <c r="D4644" s="363">
        <v>0</v>
      </c>
      <c r="E4644" s="363">
        <v>0</v>
      </c>
      <c r="F4644" s="363">
        <v>0</v>
      </c>
      <c r="G4644" s="363">
        <v>0</v>
      </c>
      <c r="H4644" s="363">
        <v>0</v>
      </c>
      <c r="I4644" s="363">
        <v>2037.6975558976801</v>
      </c>
      <c r="J4644" s="363">
        <v>0</v>
      </c>
      <c r="K4644" s="363">
        <v>0</v>
      </c>
    </row>
    <row r="4645" spans="1:11">
      <c r="A4645" s="361">
        <f t="shared" si="72"/>
        <v>45851</v>
      </c>
      <c r="B4645" s="362">
        <v>9</v>
      </c>
      <c r="C4645" s="363">
        <v>1618.7787057937401</v>
      </c>
      <c r="D4645" s="363">
        <v>0</v>
      </c>
      <c r="E4645" s="363">
        <v>0</v>
      </c>
      <c r="F4645" s="363">
        <v>0</v>
      </c>
      <c r="G4645" s="363">
        <v>0</v>
      </c>
      <c r="H4645" s="363">
        <v>0</v>
      </c>
      <c r="I4645" s="363">
        <v>1570.4117379598699</v>
      </c>
      <c r="J4645" s="363">
        <v>0</v>
      </c>
      <c r="K4645" s="363">
        <v>0</v>
      </c>
    </row>
    <row r="4646" spans="1:11">
      <c r="A4646" s="361">
        <f t="shared" si="72"/>
        <v>45851</v>
      </c>
      <c r="B4646" s="362">
        <v>10</v>
      </c>
      <c r="C4646" s="363">
        <v>1619.4963603112301</v>
      </c>
      <c r="D4646" s="363">
        <v>0</v>
      </c>
      <c r="E4646" s="363">
        <v>0</v>
      </c>
      <c r="F4646" s="363">
        <v>0</v>
      </c>
      <c r="G4646" s="363">
        <v>0</v>
      </c>
      <c r="H4646" s="363">
        <v>0</v>
      </c>
      <c r="I4646" s="363">
        <v>1855.7323761047101</v>
      </c>
      <c r="J4646" s="363">
        <v>0</v>
      </c>
      <c r="K4646" s="363">
        <v>0</v>
      </c>
    </row>
    <row r="4647" spans="1:11">
      <c r="A4647" s="361">
        <f t="shared" si="72"/>
        <v>45851</v>
      </c>
      <c r="B4647" s="362">
        <v>11</v>
      </c>
      <c r="C4647" s="363">
        <v>1616.4775841778101</v>
      </c>
      <c r="D4647" s="363">
        <v>0</v>
      </c>
      <c r="E4647" s="363">
        <v>0</v>
      </c>
      <c r="F4647" s="363">
        <v>0</v>
      </c>
      <c r="G4647" s="363">
        <v>0</v>
      </c>
      <c r="H4647" s="363">
        <v>0</v>
      </c>
      <c r="I4647" s="363">
        <v>1952.0573302165003</v>
      </c>
      <c r="J4647" s="363">
        <v>0</v>
      </c>
      <c r="K4647" s="363">
        <v>0</v>
      </c>
    </row>
    <row r="4648" spans="1:11">
      <c r="A4648" s="361">
        <f t="shared" si="72"/>
        <v>45851</v>
      </c>
      <c r="B4648" s="362">
        <v>12</v>
      </c>
      <c r="C4648" s="363">
        <v>1043.3520746050801</v>
      </c>
      <c r="D4648" s="363">
        <v>0</v>
      </c>
      <c r="E4648" s="363">
        <v>0</v>
      </c>
      <c r="F4648" s="363">
        <v>0</v>
      </c>
      <c r="G4648" s="363">
        <v>0</v>
      </c>
      <c r="H4648" s="363">
        <v>0</v>
      </c>
      <c r="I4648" s="363">
        <v>2630.04504044246</v>
      </c>
      <c r="J4648" s="363">
        <v>0</v>
      </c>
      <c r="K4648" s="363">
        <v>0</v>
      </c>
    </row>
    <row r="4649" spans="1:11">
      <c r="A4649" s="361">
        <f t="shared" si="72"/>
        <v>45851</v>
      </c>
      <c r="B4649" s="362">
        <v>13</v>
      </c>
      <c r="C4649" s="363">
        <v>1044.90375071069</v>
      </c>
      <c r="D4649" s="363">
        <v>0</v>
      </c>
      <c r="E4649" s="363">
        <v>0</v>
      </c>
      <c r="F4649" s="363">
        <v>0</v>
      </c>
      <c r="G4649" s="363">
        <v>0</v>
      </c>
      <c r="H4649" s="363">
        <v>0</v>
      </c>
      <c r="I4649" s="363">
        <v>1956.5305626767702</v>
      </c>
      <c r="J4649" s="363">
        <v>0</v>
      </c>
      <c r="K4649" s="363">
        <v>0</v>
      </c>
    </row>
    <row r="4650" spans="1:11">
      <c r="A4650" s="361">
        <f t="shared" si="72"/>
        <v>45851</v>
      </c>
      <c r="B4650" s="362">
        <v>14</v>
      </c>
      <c r="C4650" s="363">
        <v>1045.3494944890099</v>
      </c>
      <c r="D4650" s="363">
        <v>0</v>
      </c>
      <c r="E4650" s="363">
        <v>0</v>
      </c>
      <c r="F4650" s="363">
        <v>0</v>
      </c>
      <c r="G4650" s="363">
        <v>0</v>
      </c>
      <c r="H4650" s="363">
        <v>0</v>
      </c>
      <c r="I4650" s="363">
        <v>2094.8206814054302</v>
      </c>
      <c r="J4650" s="363">
        <v>0</v>
      </c>
      <c r="K4650" s="363">
        <v>0</v>
      </c>
    </row>
    <row r="4651" spans="1:11">
      <c r="A4651" s="361">
        <f t="shared" si="72"/>
        <v>45851</v>
      </c>
      <c r="B4651" s="362">
        <v>15</v>
      </c>
      <c r="C4651" s="363">
        <v>1045.8990645806703</v>
      </c>
      <c r="D4651" s="363">
        <v>0</v>
      </c>
      <c r="E4651" s="363">
        <v>0</v>
      </c>
      <c r="F4651" s="363">
        <v>0</v>
      </c>
      <c r="G4651" s="363">
        <v>0</v>
      </c>
      <c r="H4651" s="363">
        <v>0</v>
      </c>
      <c r="I4651" s="363">
        <v>2728.4254995391402</v>
      </c>
      <c r="J4651" s="363">
        <v>0</v>
      </c>
      <c r="K4651" s="363">
        <v>0</v>
      </c>
    </row>
    <row r="4652" spans="1:11">
      <c r="A4652" s="361">
        <f t="shared" si="72"/>
        <v>45851</v>
      </c>
      <c r="B4652" s="362">
        <v>16</v>
      </c>
      <c r="C4652" s="363">
        <v>1044.6227216621</v>
      </c>
      <c r="D4652" s="363">
        <v>0</v>
      </c>
      <c r="E4652" s="363">
        <v>0</v>
      </c>
      <c r="F4652" s="363">
        <v>0</v>
      </c>
      <c r="G4652" s="363">
        <v>0</v>
      </c>
      <c r="H4652" s="363">
        <v>0</v>
      </c>
      <c r="I4652" s="363">
        <v>2220.7210572222502</v>
      </c>
      <c r="J4652" s="363">
        <v>0</v>
      </c>
      <c r="K4652" s="363">
        <v>0</v>
      </c>
    </row>
    <row r="4653" spans="1:11">
      <c r="A4653" s="361">
        <f t="shared" si="72"/>
        <v>45851</v>
      </c>
      <c r="B4653" s="362">
        <v>17</v>
      </c>
      <c r="C4653" s="363">
        <v>1046.16374039282</v>
      </c>
      <c r="D4653" s="363">
        <v>0</v>
      </c>
      <c r="E4653" s="363">
        <v>0</v>
      </c>
      <c r="F4653" s="363">
        <v>0</v>
      </c>
      <c r="G4653" s="363">
        <v>0</v>
      </c>
      <c r="H4653" s="363">
        <v>0</v>
      </c>
      <c r="I4653" s="363">
        <v>2577.0028326267202</v>
      </c>
      <c r="J4653" s="363">
        <v>0</v>
      </c>
      <c r="K4653" s="363">
        <v>0</v>
      </c>
    </row>
    <row r="4654" spans="1:11">
      <c r="A4654" s="361">
        <f t="shared" si="72"/>
        <v>45851</v>
      </c>
      <c r="B4654" s="362">
        <v>18</v>
      </c>
      <c r="C4654" s="363">
        <v>867.15085028849296</v>
      </c>
      <c r="D4654" s="363">
        <v>0</v>
      </c>
      <c r="E4654" s="363">
        <v>0</v>
      </c>
      <c r="F4654" s="363">
        <v>0</v>
      </c>
      <c r="G4654" s="363">
        <v>0</v>
      </c>
      <c r="H4654" s="363">
        <v>0</v>
      </c>
      <c r="I4654" s="363">
        <v>1504.1794579730099</v>
      </c>
      <c r="J4654" s="363">
        <v>0</v>
      </c>
      <c r="K4654" s="363">
        <v>0</v>
      </c>
    </row>
    <row r="4655" spans="1:11">
      <c r="A4655" s="361">
        <f t="shared" si="72"/>
        <v>45851</v>
      </c>
      <c r="B4655" s="362">
        <v>19</v>
      </c>
      <c r="C4655" s="363">
        <v>270.23296557221801</v>
      </c>
      <c r="D4655" s="363">
        <v>0</v>
      </c>
      <c r="E4655" s="363">
        <v>0</v>
      </c>
      <c r="F4655" s="363">
        <v>0</v>
      </c>
      <c r="G4655" s="363">
        <v>0</v>
      </c>
      <c r="H4655" s="363">
        <v>0</v>
      </c>
      <c r="I4655" s="363">
        <v>1710.7010897324099</v>
      </c>
      <c r="J4655" s="363">
        <v>0</v>
      </c>
      <c r="K4655" s="363">
        <v>0</v>
      </c>
    </row>
    <row r="4656" spans="1:11">
      <c r="A4656" s="361">
        <f t="shared" si="72"/>
        <v>45851</v>
      </c>
      <c r="B4656" s="362">
        <v>20</v>
      </c>
      <c r="C4656" s="363">
        <v>120.461759934561</v>
      </c>
      <c r="D4656" s="363">
        <v>0</v>
      </c>
      <c r="E4656" s="363">
        <v>0</v>
      </c>
      <c r="F4656" s="363">
        <v>0</v>
      </c>
      <c r="G4656" s="363">
        <v>0</v>
      </c>
      <c r="H4656" s="363">
        <v>0</v>
      </c>
      <c r="I4656" s="363">
        <v>1012.4477452724</v>
      </c>
      <c r="J4656" s="363">
        <v>0</v>
      </c>
      <c r="K4656" s="363">
        <v>0</v>
      </c>
    </row>
    <row r="4657" spans="1:11">
      <c r="A4657" s="361">
        <f t="shared" si="72"/>
        <v>45851</v>
      </c>
      <c r="B4657" s="362">
        <v>21</v>
      </c>
      <c r="C4657" s="363">
        <v>935.99951843052804</v>
      </c>
      <c r="D4657" s="363">
        <v>0</v>
      </c>
      <c r="E4657" s="363">
        <v>0</v>
      </c>
      <c r="F4657" s="363">
        <v>0</v>
      </c>
      <c r="G4657" s="363">
        <v>0</v>
      </c>
      <c r="H4657" s="363">
        <v>0</v>
      </c>
      <c r="I4657" s="363">
        <v>1207.9645441682198</v>
      </c>
      <c r="J4657" s="363">
        <v>0</v>
      </c>
      <c r="K4657" s="363">
        <v>0</v>
      </c>
    </row>
    <row r="4658" spans="1:11">
      <c r="A4658" s="361">
        <f t="shared" si="72"/>
        <v>45851</v>
      </c>
      <c r="B4658" s="362">
        <v>22</v>
      </c>
      <c r="C4658" s="363">
        <v>881.15588952621999</v>
      </c>
      <c r="D4658" s="363">
        <v>0</v>
      </c>
      <c r="E4658" s="363">
        <v>0</v>
      </c>
      <c r="F4658" s="363">
        <v>0</v>
      </c>
      <c r="G4658" s="363">
        <v>0</v>
      </c>
      <c r="H4658" s="363">
        <v>0</v>
      </c>
      <c r="I4658" s="363">
        <v>1556.4652013513601</v>
      </c>
      <c r="J4658" s="363">
        <v>0</v>
      </c>
      <c r="K4658" s="363">
        <v>0</v>
      </c>
    </row>
    <row r="4659" spans="1:11">
      <c r="A4659" s="361">
        <f t="shared" si="72"/>
        <v>45851</v>
      </c>
      <c r="B4659" s="362">
        <v>23</v>
      </c>
      <c r="C4659" s="363">
        <v>1661.15543848271</v>
      </c>
      <c r="D4659" s="363">
        <v>0</v>
      </c>
      <c r="E4659" s="363">
        <v>0</v>
      </c>
      <c r="F4659" s="363">
        <v>0</v>
      </c>
      <c r="G4659" s="363">
        <v>0</v>
      </c>
      <c r="H4659" s="363">
        <v>0</v>
      </c>
      <c r="I4659" s="363">
        <v>446.21118008709504</v>
      </c>
      <c r="J4659" s="363">
        <v>0</v>
      </c>
      <c r="K4659" s="363">
        <v>0</v>
      </c>
    </row>
    <row r="4660" spans="1:11">
      <c r="A4660" s="361">
        <f t="shared" si="72"/>
        <v>45852</v>
      </c>
      <c r="B4660" s="362">
        <v>0</v>
      </c>
      <c r="C4660" s="363">
        <v>4145.0448991328512</v>
      </c>
      <c r="D4660" s="363">
        <v>0</v>
      </c>
      <c r="E4660" s="363">
        <v>0</v>
      </c>
      <c r="F4660" s="363">
        <v>0</v>
      </c>
      <c r="G4660" s="363">
        <v>0</v>
      </c>
      <c r="H4660" s="363">
        <v>0</v>
      </c>
      <c r="I4660" s="363">
        <v>2261.5463771569903</v>
      </c>
      <c r="J4660" s="363">
        <v>0</v>
      </c>
      <c r="K4660" s="363">
        <v>0</v>
      </c>
    </row>
    <row r="4661" spans="1:11">
      <c r="A4661" s="361">
        <f t="shared" si="72"/>
        <v>45852</v>
      </c>
      <c r="B4661" s="362">
        <v>1</v>
      </c>
      <c r="C4661" s="363">
        <v>2640.0514117161906</v>
      </c>
      <c r="D4661" s="363">
        <v>0</v>
      </c>
      <c r="E4661" s="363">
        <v>0</v>
      </c>
      <c r="F4661" s="363">
        <v>0</v>
      </c>
      <c r="G4661" s="363">
        <v>0</v>
      </c>
      <c r="H4661" s="363">
        <v>0</v>
      </c>
      <c r="I4661" s="363">
        <v>1914.9469643352402</v>
      </c>
      <c r="J4661" s="363">
        <v>0</v>
      </c>
      <c r="K4661" s="363">
        <v>0</v>
      </c>
    </row>
    <row r="4662" spans="1:11">
      <c r="A4662" s="361">
        <f t="shared" si="72"/>
        <v>45852</v>
      </c>
      <c r="B4662" s="362">
        <v>2</v>
      </c>
      <c r="C4662" s="363">
        <v>2023.2910770027302</v>
      </c>
      <c r="D4662" s="363">
        <v>0</v>
      </c>
      <c r="E4662" s="363">
        <v>0</v>
      </c>
      <c r="F4662" s="363">
        <v>38.193000000000005</v>
      </c>
      <c r="G4662" s="363">
        <v>0</v>
      </c>
      <c r="H4662" s="363">
        <v>0</v>
      </c>
      <c r="I4662" s="363">
        <v>883.15957832133904</v>
      </c>
      <c r="J4662" s="363">
        <v>0</v>
      </c>
      <c r="K4662" s="363">
        <v>0</v>
      </c>
    </row>
    <row r="4663" spans="1:11">
      <c r="A4663" s="361">
        <f t="shared" si="72"/>
        <v>45852</v>
      </c>
      <c r="B4663" s="362">
        <v>3</v>
      </c>
      <c r="C4663" s="363">
        <v>2020.56369471638</v>
      </c>
      <c r="D4663" s="363">
        <v>0</v>
      </c>
      <c r="E4663" s="363">
        <v>0</v>
      </c>
      <c r="F4663" s="363">
        <v>0</v>
      </c>
      <c r="G4663" s="363">
        <v>0</v>
      </c>
      <c r="H4663" s="363">
        <v>0</v>
      </c>
      <c r="I4663" s="363">
        <v>868.06510855870908</v>
      </c>
      <c r="J4663" s="363">
        <v>0</v>
      </c>
      <c r="K4663" s="363">
        <v>0</v>
      </c>
    </row>
    <row r="4664" spans="1:11">
      <c r="A4664" s="361">
        <f t="shared" si="72"/>
        <v>45852</v>
      </c>
      <c r="B4664" s="362">
        <v>4</v>
      </c>
      <c r="C4664" s="363">
        <v>2022.13756283373</v>
      </c>
      <c r="D4664" s="363">
        <v>0</v>
      </c>
      <c r="E4664" s="363">
        <v>0</v>
      </c>
      <c r="F4664" s="363">
        <v>0</v>
      </c>
      <c r="G4664" s="363">
        <v>0</v>
      </c>
      <c r="H4664" s="363">
        <v>0</v>
      </c>
      <c r="I4664" s="363">
        <v>1426.6484078613698</v>
      </c>
      <c r="J4664" s="363">
        <v>0</v>
      </c>
      <c r="K4664" s="363">
        <v>0</v>
      </c>
    </row>
    <row r="4665" spans="1:11">
      <c r="A4665" s="361">
        <f t="shared" si="72"/>
        <v>45852</v>
      </c>
      <c r="B4665" s="362">
        <v>5</v>
      </c>
      <c r="C4665" s="363">
        <v>2045.2006270368202</v>
      </c>
      <c r="D4665" s="363">
        <v>0</v>
      </c>
      <c r="E4665" s="363">
        <v>0</v>
      </c>
      <c r="F4665" s="363">
        <v>0</v>
      </c>
      <c r="G4665" s="363">
        <v>0</v>
      </c>
      <c r="H4665" s="363">
        <v>0</v>
      </c>
      <c r="I4665" s="363">
        <v>1836.5625376823</v>
      </c>
      <c r="J4665" s="363">
        <v>0</v>
      </c>
      <c r="K4665" s="363">
        <v>0</v>
      </c>
    </row>
    <row r="4666" spans="1:11">
      <c r="A4666" s="361">
        <f t="shared" si="72"/>
        <v>45852</v>
      </c>
      <c r="B4666" s="362">
        <v>6</v>
      </c>
      <c r="C4666" s="363">
        <v>787.29058197567804</v>
      </c>
      <c r="D4666" s="363">
        <v>0</v>
      </c>
      <c r="E4666" s="363">
        <v>0</v>
      </c>
      <c r="F4666" s="363">
        <v>0</v>
      </c>
      <c r="G4666" s="363">
        <v>0</v>
      </c>
      <c r="H4666" s="363">
        <v>0</v>
      </c>
      <c r="I4666" s="363">
        <v>1616.4150989045102</v>
      </c>
      <c r="J4666" s="363">
        <v>0</v>
      </c>
      <c r="K4666" s="363">
        <v>0</v>
      </c>
    </row>
    <row r="4667" spans="1:11">
      <c r="A4667" s="361">
        <f t="shared" si="72"/>
        <v>45852</v>
      </c>
      <c r="B4667" s="362">
        <v>7</v>
      </c>
      <c r="C4667" s="363">
        <v>785.00292494994312</v>
      </c>
      <c r="D4667" s="363">
        <v>0</v>
      </c>
      <c r="E4667" s="363">
        <v>0</v>
      </c>
      <c r="F4667" s="363">
        <v>0</v>
      </c>
      <c r="G4667" s="363">
        <v>0</v>
      </c>
      <c r="H4667" s="363">
        <v>0</v>
      </c>
      <c r="I4667" s="363">
        <v>1570.9658451947901</v>
      </c>
      <c r="J4667" s="363">
        <v>0</v>
      </c>
      <c r="K4667" s="363">
        <v>0</v>
      </c>
    </row>
    <row r="4668" spans="1:11">
      <c r="A4668" s="361">
        <f t="shared" si="72"/>
        <v>45852</v>
      </c>
      <c r="B4668" s="362">
        <v>8</v>
      </c>
      <c r="C4668" s="363">
        <v>785.16160490634604</v>
      </c>
      <c r="D4668" s="363">
        <v>0</v>
      </c>
      <c r="E4668" s="363">
        <v>0</v>
      </c>
      <c r="F4668" s="363">
        <v>0</v>
      </c>
      <c r="G4668" s="363">
        <v>0</v>
      </c>
      <c r="H4668" s="363">
        <v>0</v>
      </c>
      <c r="I4668" s="363">
        <v>2601.0369280567602</v>
      </c>
      <c r="J4668" s="363">
        <v>0</v>
      </c>
      <c r="K4668" s="363">
        <v>0</v>
      </c>
    </row>
    <row r="4669" spans="1:11">
      <c r="A4669" s="361">
        <f t="shared" si="72"/>
        <v>45852</v>
      </c>
      <c r="B4669" s="362">
        <v>9</v>
      </c>
      <c r="C4669" s="363">
        <v>786.571629549813</v>
      </c>
      <c r="D4669" s="363">
        <v>0</v>
      </c>
      <c r="E4669" s="363">
        <v>368.65188278806204</v>
      </c>
      <c r="F4669" s="363">
        <v>0</v>
      </c>
      <c r="G4669" s="363">
        <v>0</v>
      </c>
      <c r="H4669" s="363">
        <v>0</v>
      </c>
      <c r="I4669" s="363">
        <v>1784.0779952698301</v>
      </c>
      <c r="J4669" s="363">
        <v>0</v>
      </c>
      <c r="K4669" s="363">
        <v>0</v>
      </c>
    </row>
    <row r="4670" spans="1:11">
      <c r="A4670" s="361">
        <f t="shared" si="72"/>
        <v>45852</v>
      </c>
      <c r="B4670" s="362">
        <v>10</v>
      </c>
      <c r="C4670" s="363">
        <v>922.07886740642004</v>
      </c>
      <c r="D4670" s="363">
        <v>0</v>
      </c>
      <c r="E4670" s="363">
        <v>644.2760775361611</v>
      </c>
      <c r="F4670" s="363">
        <v>0</v>
      </c>
      <c r="G4670" s="363">
        <v>0</v>
      </c>
      <c r="H4670" s="363">
        <v>4099.0598543646493</v>
      </c>
      <c r="I4670" s="363">
        <v>1710.4061956788103</v>
      </c>
      <c r="J4670" s="363">
        <v>0</v>
      </c>
      <c r="K4670" s="363">
        <v>0</v>
      </c>
    </row>
    <row r="4671" spans="1:11">
      <c r="A4671" s="361">
        <f t="shared" si="72"/>
        <v>45852</v>
      </c>
      <c r="B4671" s="362">
        <v>11</v>
      </c>
      <c r="C4671" s="363">
        <v>976.26290826237005</v>
      </c>
      <c r="D4671" s="363">
        <v>0</v>
      </c>
      <c r="E4671" s="363">
        <v>796.80819804876205</v>
      </c>
      <c r="F4671" s="363">
        <v>0</v>
      </c>
      <c r="G4671" s="363">
        <v>0</v>
      </c>
      <c r="H4671" s="363">
        <v>350.82416050604502</v>
      </c>
      <c r="I4671" s="363">
        <v>3354.36561595794</v>
      </c>
      <c r="J4671" s="363">
        <v>0</v>
      </c>
      <c r="K4671" s="363">
        <v>0</v>
      </c>
    </row>
    <row r="4672" spans="1:11">
      <c r="A4672" s="361">
        <f t="shared" si="72"/>
        <v>45852</v>
      </c>
      <c r="B4672" s="362">
        <v>12</v>
      </c>
      <c r="C4672" s="363">
        <v>787.54079256755904</v>
      </c>
      <c r="D4672" s="363">
        <v>0</v>
      </c>
      <c r="E4672" s="363">
        <v>1039.1306730146989</v>
      </c>
      <c r="F4672" s="363">
        <v>0</v>
      </c>
      <c r="G4672" s="363">
        <v>0</v>
      </c>
      <c r="H4672" s="363">
        <v>0</v>
      </c>
      <c r="I4672" s="363">
        <v>1447.9612901017199</v>
      </c>
      <c r="J4672" s="363">
        <v>0</v>
      </c>
      <c r="K4672" s="363">
        <v>0</v>
      </c>
    </row>
    <row r="4673" spans="1:11">
      <c r="A4673" s="361">
        <f t="shared" si="72"/>
        <v>45852</v>
      </c>
      <c r="B4673" s="362">
        <v>13</v>
      </c>
      <c r="C4673" s="363">
        <v>786.5333252530171</v>
      </c>
      <c r="D4673" s="363">
        <v>0</v>
      </c>
      <c r="E4673" s="363">
        <v>1039.240219535719</v>
      </c>
      <c r="F4673" s="363">
        <v>0</v>
      </c>
      <c r="G4673" s="363">
        <v>0</v>
      </c>
      <c r="H4673" s="363">
        <v>0</v>
      </c>
      <c r="I4673" s="363">
        <v>1593.15073680508</v>
      </c>
      <c r="J4673" s="363">
        <v>0</v>
      </c>
      <c r="K4673" s="363">
        <v>0</v>
      </c>
    </row>
    <row r="4674" spans="1:11">
      <c r="A4674" s="361">
        <f t="shared" si="72"/>
        <v>45852</v>
      </c>
      <c r="B4674" s="362">
        <v>14</v>
      </c>
      <c r="C4674" s="363">
        <v>782.414816818178</v>
      </c>
      <c r="D4674" s="363">
        <v>0</v>
      </c>
      <c r="E4674" s="363">
        <v>1038.513684198974</v>
      </c>
      <c r="F4674" s="363">
        <v>0</v>
      </c>
      <c r="G4674" s="363">
        <v>0</v>
      </c>
      <c r="H4674" s="363">
        <v>0</v>
      </c>
      <c r="I4674" s="363">
        <v>1343.7350415183103</v>
      </c>
      <c r="J4674" s="363">
        <v>0</v>
      </c>
      <c r="K4674" s="363">
        <v>0</v>
      </c>
    </row>
    <row r="4675" spans="1:11">
      <c r="A4675" s="361">
        <f t="shared" si="72"/>
        <v>45852</v>
      </c>
      <c r="B4675" s="362">
        <v>15</v>
      </c>
      <c r="C4675" s="363">
        <v>784.01656998197711</v>
      </c>
      <c r="D4675" s="363">
        <v>0</v>
      </c>
      <c r="E4675" s="363">
        <v>1041.554446247955</v>
      </c>
      <c r="F4675" s="363">
        <v>0</v>
      </c>
      <c r="G4675" s="363">
        <v>0</v>
      </c>
      <c r="H4675" s="363">
        <v>0</v>
      </c>
      <c r="I4675" s="363">
        <v>1954.36412773135</v>
      </c>
      <c r="J4675" s="363">
        <v>0</v>
      </c>
      <c r="K4675" s="363">
        <v>0</v>
      </c>
    </row>
    <row r="4676" spans="1:11">
      <c r="A4676" s="361">
        <f t="shared" si="72"/>
        <v>45852</v>
      </c>
      <c r="B4676" s="362">
        <v>16</v>
      </c>
      <c r="C4676" s="363">
        <v>563.95505449052303</v>
      </c>
      <c r="D4676" s="363">
        <v>0</v>
      </c>
      <c r="E4676" s="363">
        <v>1005.505719001126</v>
      </c>
      <c r="F4676" s="363">
        <v>0</v>
      </c>
      <c r="G4676" s="363">
        <v>0</v>
      </c>
      <c r="H4676" s="363">
        <v>0</v>
      </c>
      <c r="I4676" s="363">
        <v>2722.9248238130704</v>
      </c>
      <c r="J4676" s="363">
        <v>0</v>
      </c>
      <c r="K4676" s="363">
        <v>0</v>
      </c>
    </row>
    <row r="4677" spans="1:11">
      <c r="A4677" s="361">
        <f t="shared" ref="A4677:A4740" si="73">IF(B4677=0,A4676+1,A4676)</f>
        <v>45852</v>
      </c>
      <c r="B4677" s="362">
        <v>17</v>
      </c>
      <c r="C4677" s="363">
        <v>566.79067333118803</v>
      </c>
      <c r="D4677" s="363">
        <v>0</v>
      </c>
      <c r="E4677" s="363">
        <v>1022.940272058966</v>
      </c>
      <c r="F4677" s="363">
        <v>0</v>
      </c>
      <c r="G4677" s="363">
        <v>0</v>
      </c>
      <c r="H4677" s="363">
        <v>0</v>
      </c>
      <c r="I4677" s="363">
        <v>1852.80436142695</v>
      </c>
      <c r="J4677" s="363">
        <v>0</v>
      </c>
      <c r="K4677" s="363">
        <v>0</v>
      </c>
    </row>
    <row r="4678" spans="1:11">
      <c r="A4678" s="361">
        <f t="shared" si="73"/>
        <v>45852</v>
      </c>
      <c r="B4678" s="362">
        <v>18</v>
      </c>
      <c r="C4678" s="363">
        <v>800.95611163933904</v>
      </c>
      <c r="D4678" s="363">
        <v>0</v>
      </c>
      <c r="E4678" s="363">
        <v>1072.6987835733312</v>
      </c>
      <c r="F4678" s="363">
        <v>0</v>
      </c>
      <c r="G4678" s="363">
        <v>0</v>
      </c>
      <c r="H4678" s="363">
        <v>0</v>
      </c>
      <c r="I4678" s="363">
        <v>1796.2574063215002</v>
      </c>
      <c r="J4678" s="363">
        <v>0</v>
      </c>
      <c r="K4678" s="363">
        <v>0</v>
      </c>
    </row>
    <row r="4679" spans="1:11">
      <c r="A4679" s="361">
        <f t="shared" si="73"/>
        <v>45852</v>
      </c>
      <c r="B4679" s="362">
        <v>19</v>
      </c>
      <c r="C4679" s="363">
        <v>556.56437721506404</v>
      </c>
      <c r="D4679" s="363">
        <v>0</v>
      </c>
      <c r="E4679" s="363">
        <v>1030.11887674881</v>
      </c>
      <c r="F4679" s="363">
        <v>0</v>
      </c>
      <c r="G4679" s="363">
        <v>0</v>
      </c>
      <c r="H4679" s="363">
        <v>0</v>
      </c>
      <c r="I4679" s="363">
        <v>2014.15756679233</v>
      </c>
      <c r="J4679" s="363">
        <v>0</v>
      </c>
      <c r="K4679" s="363">
        <v>0</v>
      </c>
    </row>
    <row r="4680" spans="1:11">
      <c r="A4680" s="361">
        <f t="shared" si="73"/>
        <v>45852</v>
      </c>
      <c r="B4680" s="362">
        <v>20</v>
      </c>
      <c r="C4680" s="363">
        <v>554.97502835407704</v>
      </c>
      <c r="D4680" s="363">
        <v>0</v>
      </c>
      <c r="E4680" s="363">
        <v>802.66925271800005</v>
      </c>
      <c r="F4680" s="363">
        <v>0</v>
      </c>
      <c r="G4680" s="363">
        <v>0</v>
      </c>
      <c r="H4680" s="363">
        <v>0</v>
      </c>
      <c r="I4680" s="363">
        <v>1294.4325432701901</v>
      </c>
      <c r="J4680" s="363">
        <v>0</v>
      </c>
      <c r="K4680" s="363">
        <v>0</v>
      </c>
    </row>
    <row r="4681" spans="1:11">
      <c r="A4681" s="361">
        <f t="shared" si="73"/>
        <v>45852</v>
      </c>
      <c r="B4681" s="362">
        <v>21</v>
      </c>
      <c r="C4681" s="363">
        <v>795.10921399639903</v>
      </c>
      <c r="D4681" s="363">
        <v>0</v>
      </c>
      <c r="E4681" s="363">
        <v>0</v>
      </c>
      <c r="F4681" s="363">
        <v>0</v>
      </c>
      <c r="G4681" s="363">
        <v>0</v>
      </c>
      <c r="H4681" s="363">
        <v>0</v>
      </c>
      <c r="I4681" s="363">
        <v>1423.2674428938801</v>
      </c>
      <c r="J4681" s="363">
        <v>0</v>
      </c>
      <c r="K4681" s="363">
        <v>0</v>
      </c>
    </row>
    <row r="4682" spans="1:11">
      <c r="A4682" s="361">
        <f t="shared" si="73"/>
        <v>45852</v>
      </c>
      <c r="B4682" s="362">
        <v>22</v>
      </c>
      <c r="C4682" s="363">
        <v>919.68650433742403</v>
      </c>
      <c r="D4682" s="363">
        <v>0</v>
      </c>
      <c r="E4682" s="363">
        <v>0</v>
      </c>
      <c r="F4682" s="363">
        <v>0</v>
      </c>
      <c r="G4682" s="363">
        <v>0</v>
      </c>
      <c r="H4682" s="363">
        <v>0</v>
      </c>
      <c r="I4682" s="363">
        <v>2044.3943279297503</v>
      </c>
      <c r="J4682" s="363">
        <v>0</v>
      </c>
      <c r="K4682" s="363">
        <v>0</v>
      </c>
    </row>
    <row r="4683" spans="1:11">
      <c r="A4683" s="361">
        <f t="shared" si="73"/>
        <v>45852</v>
      </c>
      <c r="B4683" s="362">
        <v>23</v>
      </c>
      <c r="C4683" s="363">
        <v>920.26466233753808</v>
      </c>
      <c r="D4683" s="363">
        <v>0</v>
      </c>
      <c r="E4683" s="363">
        <v>0</v>
      </c>
      <c r="F4683" s="363">
        <v>0</v>
      </c>
      <c r="G4683" s="363">
        <v>0</v>
      </c>
      <c r="H4683" s="363">
        <v>0</v>
      </c>
      <c r="I4683" s="363">
        <v>656.41243924062906</v>
      </c>
      <c r="J4683" s="363">
        <v>0</v>
      </c>
      <c r="K4683" s="363">
        <v>0</v>
      </c>
    </row>
    <row r="4684" spans="1:11">
      <c r="A4684" s="361">
        <f t="shared" si="73"/>
        <v>45853</v>
      </c>
      <c r="B4684" s="362">
        <v>0</v>
      </c>
      <c r="C4684" s="363">
        <v>880.39904770317298</v>
      </c>
      <c r="D4684" s="363">
        <v>0</v>
      </c>
      <c r="E4684" s="363">
        <v>0</v>
      </c>
      <c r="F4684" s="363">
        <v>0</v>
      </c>
      <c r="G4684" s="363">
        <v>0</v>
      </c>
      <c r="H4684" s="363">
        <v>0</v>
      </c>
      <c r="I4684" s="363">
        <v>2023.1700364094399</v>
      </c>
      <c r="J4684" s="363">
        <v>0</v>
      </c>
      <c r="K4684" s="363">
        <v>0</v>
      </c>
    </row>
    <row r="4685" spans="1:11">
      <c r="A4685" s="361">
        <f t="shared" si="73"/>
        <v>45853</v>
      </c>
      <c r="B4685" s="362">
        <v>1</v>
      </c>
      <c r="C4685" s="363">
        <v>881.13079052787907</v>
      </c>
      <c r="D4685" s="363">
        <v>0</v>
      </c>
      <c r="E4685" s="363">
        <v>0</v>
      </c>
      <c r="F4685" s="363">
        <v>0</v>
      </c>
      <c r="G4685" s="363">
        <v>0</v>
      </c>
      <c r="H4685" s="363">
        <v>0</v>
      </c>
      <c r="I4685" s="363">
        <v>1323.1489433785102</v>
      </c>
      <c r="J4685" s="363">
        <v>0</v>
      </c>
      <c r="K4685" s="363">
        <v>0</v>
      </c>
    </row>
    <row r="4686" spans="1:11">
      <c r="A4686" s="361">
        <f t="shared" si="73"/>
        <v>45853</v>
      </c>
      <c r="B4686" s="362">
        <v>2</v>
      </c>
      <c r="C4686" s="363">
        <v>880.24685122121798</v>
      </c>
      <c r="D4686" s="363">
        <v>0</v>
      </c>
      <c r="E4686" s="363">
        <v>0</v>
      </c>
      <c r="F4686" s="363">
        <v>0</v>
      </c>
      <c r="G4686" s="363">
        <v>0</v>
      </c>
      <c r="H4686" s="363">
        <v>0</v>
      </c>
      <c r="I4686" s="363">
        <v>1062.8295053383799</v>
      </c>
      <c r="J4686" s="363">
        <v>0</v>
      </c>
      <c r="K4686" s="363">
        <v>0</v>
      </c>
    </row>
    <row r="4687" spans="1:11">
      <c r="A4687" s="361">
        <f t="shared" si="73"/>
        <v>45853</v>
      </c>
      <c r="B4687" s="362">
        <v>3</v>
      </c>
      <c r="C4687" s="363">
        <v>882.0074527777341</v>
      </c>
      <c r="D4687" s="363">
        <v>0</v>
      </c>
      <c r="E4687" s="363">
        <v>0</v>
      </c>
      <c r="F4687" s="363">
        <v>0</v>
      </c>
      <c r="G4687" s="363">
        <v>0</v>
      </c>
      <c r="H4687" s="363">
        <v>0</v>
      </c>
      <c r="I4687" s="363">
        <v>1267.5618188230999</v>
      </c>
      <c r="J4687" s="363">
        <v>0</v>
      </c>
      <c r="K4687" s="363">
        <v>0</v>
      </c>
    </row>
    <row r="4688" spans="1:11">
      <c r="A4688" s="361">
        <f t="shared" si="73"/>
        <v>45853</v>
      </c>
      <c r="B4688" s="362">
        <v>4</v>
      </c>
      <c r="C4688" s="363">
        <v>881.58272440525707</v>
      </c>
      <c r="D4688" s="363">
        <v>0</v>
      </c>
      <c r="E4688" s="363">
        <v>0</v>
      </c>
      <c r="F4688" s="363">
        <v>0</v>
      </c>
      <c r="G4688" s="363">
        <v>0</v>
      </c>
      <c r="H4688" s="363">
        <v>0</v>
      </c>
      <c r="I4688" s="363">
        <v>1807.9936843687501</v>
      </c>
      <c r="J4688" s="363">
        <v>0</v>
      </c>
      <c r="K4688" s="363">
        <v>0</v>
      </c>
    </row>
    <row r="4689" spans="1:11">
      <c r="A4689" s="361">
        <f t="shared" si="73"/>
        <v>45853</v>
      </c>
      <c r="B4689" s="362">
        <v>5</v>
      </c>
      <c r="C4689" s="363">
        <v>562.97274250727901</v>
      </c>
      <c r="D4689" s="363">
        <v>0</v>
      </c>
      <c r="E4689" s="363">
        <v>0</v>
      </c>
      <c r="F4689" s="363">
        <v>0</v>
      </c>
      <c r="G4689" s="363">
        <v>0</v>
      </c>
      <c r="H4689" s="363">
        <v>0</v>
      </c>
      <c r="I4689" s="363">
        <v>1301.40440259364</v>
      </c>
      <c r="J4689" s="363">
        <v>0</v>
      </c>
      <c r="K4689" s="363">
        <v>0</v>
      </c>
    </row>
    <row r="4690" spans="1:11">
      <c r="A4690" s="361">
        <f t="shared" si="73"/>
        <v>45853</v>
      </c>
      <c r="B4690" s="362">
        <v>6</v>
      </c>
      <c r="C4690" s="363">
        <v>518.27394461062204</v>
      </c>
      <c r="D4690" s="363">
        <v>0</v>
      </c>
      <c r="E4690" s="363">
        <v>0</v>
      </c>
      <c r="F4690" s="363">
        <v>0</v>
      </c>
      <c r="G4690" s="363">
        <v>0</v>
      </c>
      <c r="H4690" s="363">
        <v>0</v>
      </c>
      <c r="I4690" s="363">
        <v>1523.19576190814</v>
      </c>
      <c r="J4690" s="363">
        <v>0</v>
      </c>
      <c r="K4690" s="363">
        <v>47.5719268868013</v>
      </c>
    </row>
    <row r="4691" spans="1:11">
      <c r="A4691" s="361">
        <f t="shared" si="73"/>
        <v>45853</v>
      </c>
      <c r="B4691" s="362">
        <v>7</v>
      </c>
      <c r="C4691" s="363">
        <v>326.16218060557401</v>
      </c>
      <c r="D4691" s="363">
        <v>0</v>
      </c>
      <c r="E4691" s="363">
        <v>0</v>
      </c>
      <c r="F4691" s="363">
        <v>0</v>
      </c>
      <c r="G4691" s="363">
        <v>228.52303340157002</v>
      </c>
      <c r="H4691" s="363">
        <v>0</v>
      </c>
      <c r="I4691" s="363">
        <v>1661.9923357660102</v>
      </c>
      <c r="J4691" s="363">
        <v>0</v>
      </c>
      <c r="K4691" s="363">
        <v>0</v>
      </c>
    </row>
    <row r="4692" spans="1:11">
      <c r="A4692" s="361">
        <f t="shared" si="73"/>
        <v>45853</v>
      </c>
      <c r="B4692" s="362">
        <v>8</v>
      </c>
      <c r="C4692" s="363">
        <v>0</v>
      </c>
      <c r="D4692" s="363">
        <v>0</v>
      </c>
      <c r="E4692" s="363">
        <v>0</v>
      </c>
      <c r="F4692" s="363">
        <v>0</v>
      </c>
      <c r="G4692" s="363">
        <v>0</v>
      </c>
      <c r="H4692" s="363">
        <v>0</v>
      </c>
      <c r="I4692" s="363">
        <v>1867.0113372912601</v>
      </c>
      <c r="J4692" s="363">
        <v>0</v>
      </c>
      <c r="K4692" s="363">
        <v>0</v>
      </c>
    </row>
    <row r="4693" spans="1:11">
      <c r="A4693" s="361">
        <f t="shared" si="73"/>
        <v>45853</v>
      </c>
      <c r="B4693" s="362">
        <v>9</v>
      </c>
      <c r="C4693" s="363">
        <v>0</v>
      </c>
      <c r="D4693" s="363">
        <v>0</v>
      </c>
      <c r="E4693" s="363">
        <v>57.191617266798502</v>
      </c>
      <c r="F4693" s="363">
        <v>0</v>
      </c>
      <c r="G4693" s="363">
        <v>0</v>
      </c>
      <c r="H4693" s="363">
        <v>0</v>
      </c>
      <c r="I4693" s="363">
        <v>1602.3233823323301</v>
      </c>
      <c r="J4693" s="363">
        <v>0</v>
      </c>
      <c r="K4693" s="363">
        <v>0</v>
      </c>
    </row>
    <row r="4694" spans="1:11">
      <c r="A4694" s="361">
        <f t="shared" si="73"/>
        <v>45853</v>
      </c>
      <c r="B4694" s="362">
        <v>10</v>
      </c>
      <c r="C4694" s="363">
        <v>0</v>
      </c>
      <c r="D4694" s="363">
        <v>0</v>
      </c>
      <c r="E4694" s="363">
        <v>574.97959406270002</v>
      </c>
      <c r="F4694" s="363">
        <v>0</v>
      </c>
      <c r="G4694" s="363">
        <v>0</v>
      </c>
      <c r="H4694" s="363">
        <v>0</v>
      </c>
      <c r="I4694" s="363">
        <v>1611.8085659846201</v>
      </c>
      <c r="J4694" s="363">
        <v>0</v>
      </c>
      <c r="K4694" s="363">
        <v>0</v>
      </c>
    </row>
    <row r="4695" spans="1:11">
      <c r="A4695" s="361">
        <f t="shared" si="73"/>
        <v>45853</v>
      </c>
      <c r="B4695" s="362">
        <v>11</v>
      </c>
      <c r="C4695" s="363">
        <v>0</v>
      </c>
      <c r="D4695" s="363">
        <v>0</v>
      </c>
      <c r="E4695" s="363">
        <v>672.79070497644705</v>
      </c>
      <c r="F4695" s="363">
        <v>0</v>
      </c>
      <c r="G4695" s="363">
        <v>0</v>
      </c>
      <c r="H4695" s="363">
        <v>0</v>
      </c>
      <c r="I4695" s="363">
        <v>1570.1571060978101</v>
      </c>
      <c r="J4695" s="363">
        <v>0</v>
      </c>
      <c r="K4695" s="363">
        <v>0</v>
      </c>
    </row>
    <row r="4696" spans="1:11">
      <c r="A4696" s="361">
        <f t="shared" si="73"/>
        <v>45853</v>
      </c>
      <c r="B4696" s="362">
        <v>12</v>
      </c>
      <c r="C4696" s="363">
        <v>152.45245170220701</v>
      </c>
      <c r="D4696" s="363">
        <v>0</v>
      </c>
      <c r="E4696" s="363">
        <v>1097.2691917374</v>
      </c>
      <c r="F4696" s="363">
        <v>0</v>
      </c>
      <c r="G4696" s="363">
        <v>0</v>
      </c>
      <c r="H4696" s="363">
        <v>0</v>
      </c>
      <c r="I4696" s="363">
        <v>1420.0823537541901</v>
      </c>
      <c r="J4696" s="363">
        <v>0</v>
      </c>
      <c r="K4696" s="363">
        <v>0</v>
      </c>
    </row>
    <row r="4697" spans="1:11">
      <c r="A4697" s="361">
        <f t="shared" si="73"/>
        <v>45853</v>
      </c>
      <c r="B4697" s="362">
        <v>13</v>
      </c>
      <c r="C4697" s="363">
        <v>901.95055534894107</v>
      </c>
      <c r="D4697" s="363">
        <v>0</v>
      </c>
      <c r="E4697" s="363">
        <v>1196.19977858229</v>
      </c>
      <c r="F4697" s="363">
        <v>0</v>
      </c>
      <c r="G4697" s="363">
        <v>0</v>
      </c>
      <c r="H4697" s="363">
        <v>0</v>
      </c>
      <c r="I4697" s="363">
        <v>2210.4949792622101</v>
      </c>
      <c r="J4697" s="363">
        <v>0</v>
      </c>
      <c r="K4697" s="363">
        <v>0</v>
      </c>
    </row>
    <row r="4698" spans="1:11">
      <c r="A4698" s="361">
        <f t="shared" si="73"/>
        <v>45853</v>
      </c>
      <c r="B4698" s="362">
        <v>14</v>
      </c>
      <c r="C4698" s="363">
        <v>549.65899271476701</v>
      </c>
      <c r="D4698" s="363">
        <v>0</v>
      </c>
      <c r="E4698" s="363">
        <v>1167.0836045974502</v>
      </c>
      <c r="F4698" s="363">
        <v>0</v>
      </c>
      <c r="G4698" s="363">
        <v>0</v>
      </c>
      <c r="H4698" s="363">
        <v>0</v>
      </c>
      <c r="I4698" s="363">
        <v>2674.35489641301</v>
      </c>
      <c r="J4698" s="363">
        <v>0</v>
      </c>
      <c r="K4698" s="363">
        <v>0</v>
      </c>
    </row>
    <row r="4699" spans="1:11">
      <c r="A4699" s="361">
        <f t="shared" si="73"/>
        <v>45853</v>
      </c>
      <c r="B4699" s="362">
        <v>15</v>
      </c>
      <c r="C4699" s="363">
        <v>550.27646133980204</v>
      </c>
      <c r="D4699" s="363">
        <v>0</v>
      </c>
      <c r="E4699" s="363">
        <v>1170.0010636738</v>
      </c>
      <c r="F4699" s="363">
        <v>0</v>
      </c>
      <c r="G4699" s="363">
        <v>0</v>
      </c>
      <c r="H4699" s="363">
        <v>0</v>
      </c>
      <c r="I4699" s="363">
        <v>3536.0391371324399</v>
      </c>
      <c r="J4699" s="363">
        <v>0</v>
      </c>
      <c r="K4699" s="363">
        <v>0</v>
      </c>
    </row>
    <row r="4700" spans="1:11">
      <c r="A4700" s="361">
        <f t="shared" si="73"/>
        <v>45853</v>
      </c>
      <c r="B4700" s="362">
        <v>16</v>
      </c>
      <c r="C4700" s="363">
        <v>549.89839425211107</v>
      </c>
      <c r="D4700" s="363">
        <v>0</v>
      </c>
      <c r="E4700" s="363">
        <v>1169.32145966638</v>
      </c>
      <c r="F4700" s="363">
        <v>0</v>
      </c>
      <c r="G4700" s="363">
        <v>0</v>
      </c>
      <c r="H4700" s="363">
        <v>0</v>
      </c>
      <c r="I4700" s="363">
        <v>3322.3528178691904</v>
      </c>
      <c r="J4700" s="363">
        <v>0</v>
      </c>
      <c r="K4700" s="363">
        <v>0</v>
      </c>
    </row>
    <row r="4701" spans="1:11">
      <c r="A4701" s="361">
        <f t="shared" si="73"/>
        <v>45853</v>
      </c>
      <c r="B4701" s="362">
        <v>17</v>
      </c>
      <c r="C4701" s="363">
        <v>552.52569855398406</v>
      </c>
      <c r="D4701" s="363">
        <v>0</v>
      </c>
      <c r="E4701" s="363">
        <v>1167.4867035628502</v>
      </c>
      <c r="F4701" s="363">
        <v>0</v>
      </c>
      <c r="G4701" s="363">
        <v>0</v>
      </c>
      <c r="H4701" s="363">
        <v>0</v>
      </c>
      <c r="I4701" s="363">
        <v>1960.2843442292901</v>
      </c>
      <c r="J4701" s="363">
        <v>0</v>
      </c>
      <c r="K4701" s="363">
        <v>0</v>
      </c>
    </row>
    <row r="4702" spans="1:11">
      <c r="A4702" s="361">
        <f t="shared" si="73"/>
        <v>45853</v>
      </c>
      <c r="B4702" s="362">
        <v>18</v>
      </c>
      <c r="C4702" s="363">
        <v>563.6483552759471</v>
      </c>
      <c r="D4702" s="363">
        <v>0</v>
      </c>
      <c r="E4702" s="363">
        <v>1160.1885774785899</v>
      </c>
      <c r="F4702" s="363">
        <v>0</v>
      </c>
      <c r="G4702" s="363">
        <v>0</v>
      </c>
      <c r="H4702" s="363">
        <v>0</v>
      </c>
      <c r="I4702" s="363">
        <v>2317.1743920972303</v>
      </c>
      <c r="J4702" s="363">
        <v>0</v>
      </c>
      <c r="K4702" s="363">
        <v>0</v>
      </c>
    </row>
    <row r="4703" spans="1:11">
      <c r="A4703" s="361">
        <f t="shared" si="73"/>
        <v>45853</v>
      </c>
      <c r="B4703" s="362">
        <v>19</v>
      </c>
      <c r="C4703" s="363">
        <v>228.223470212243</v>
      </c>
      <c r="D4703" s="363">
        <v>0</v>
      </c>
      <c r="E4703" s="363">
        <v>1086.1869868522601</v>
      </c>
      <c r="F4703" s="363">
        <v>0</v>
      </c>
      <c r="G4703" s="363">
        <v>0</v>
      </c>
      <c r="H4703" s="363">
        <v>0</v>
      </c>
      <c r="I4703" s="363">
        <v>3319.3099006994703</v>
      </c>
      <c r="J4703" s="363">
        <v>0</v>
      </c>
      <c r="K4703" s="363">
        <v>0</v>
      </c>
    </row>
    <row r="4704" spans="1:11">
      <c r="A4704" s="361">
        <f t="shared" si="73"/>
        <v>45853</v>
      </c>
      <c r="B4704" s="362">
        <v>20</v>
      </c>
      <c r="C4704" s="363">
        <v>0</v>
      </c>
      <c r="D4704" s="363">
        <v>0</v>
      </c>
      <c r="E4704" s="363">
        <v>1085.40860790478</v>
      </c>
      <c r="F4704" s="363">
        <v>0</v>
      </c>
      <c r="G4704" s="363">
        <v>0</v>
      </c>
      <c r="H4704" s="363">
        <v>0</v>
      </c>
      <c r="I4704" s="363">
        <v>1896.5330251990301</v>
      </c>
      <c r="J4704" s="363">
        <v>0</v>
      </c>
      <c r="K4704" s="363">
        <v>0</v>
      </c>
    </row>
    <row r="4705" spans="1:11">
      <c r="A4705" s="361">
        <f t="shared" si="73"/>
        <v>45853</v>
      </c>
      <c r="B4705" s="362">
        <v>21</v>
      </c>
      <c r="C4705" s="363">
        <v>0</v>
      </c>
      <c r="D4705" s="363">
        <v>0</v>
      </c>
      <c r="E4705" s="363">
        <v>868.01000505137097</v>
      </c>
      <c r="F4705" s="363">
        <v>0</v>
      </c>
      <c r="G4705" s="363">
        <v>0</v>
      </c>
      <c r="H4705" s="363">
        <v>0</v>
      </c>
      <c r="I4705" s="363">
        <v>2119.04421876898</v>
      </c>
      <c r="J4705" s="363">
        <v>0</v>
      </c>
      <c r="K4705" s="363">
        <v>0</v>
      </c>
    </row>
    <row r="4706" spans="1:11">
      <c r="A4706" s="361">
        <f t="shared" si="73"/>
        <v>45853</v>
      </c>
      <c r="B4706" s="362">
        <v>22</v>
      </c>
      <c r="C4706" s="363">
        <v>0.50453936943774702</v>
      </c>
      <c r="D4706" s="363">
        <v>0</v>
      </c>
      <c r="E4706" s="363">
        <v>0</v>
      </c>
      <c r="F4706" s="363">
        <v>0</v>
      </c>
      <c r="G4706" s="363">
        <v>0</v>
      </c>
      <c r="H4706" s="363">
        <v>0</v>
      </c>
      <c r="I4706" s="363">
        <v>1987.33427116085</v>
      </c>
      <c r="J4706" s="363">
        <v>0</v>
      </c>
      <c r="K4706" s="363">
        <v>7.1677296513126096</v>
      </c>
    </row>
    <row r="4707" spans="1:11">
      <c r="A4707" s="361">
        <f t="shared" si="73"/>
        <v>45853</v>
      </c>
      <c r="B4707" s="362">
        <v>23</v>
      </c>
      <c r="C4707" s="363">
        <v>0</v>
      </c>
      <c r="D4707" s="363">
        <v>0</v>
      </c>
      <c r="E4707" s="363">
        <v>0</v>
      </c>
      <c r="F4707" s="363">
        <v>0</v>
      </c>
      <c r="G4707" s="363">
        <v>0</v>
      </c>
      <c r="H4707" s="363">
        <v>0</v>
      </c>
      <c r="I4707" s="363">
        <v>971.56648838472006</v>
      </c>
      <c r="J4707" s="363">
        <v>0</v>
      </c>
      <c r="K4707" s="363">
        <v>7.2007196154623294</v>
      </c>
    </row>
    <row r="4708" spans="1:11">
      <c r="A4708" s="361">
        <f t="shared" si="73"/>
        <v>45854</v>
      </c>
      <c r="B4708" s="362">
        <v>0</v>
      </c>
      <c r="C4708" s="363">
        <v>1850.45108711177</v>
      </c>
      <c r="D4708" s="363">
        <v>0</v>
      </c>
      <c r="E4708" s="363">
        <v>0</v>
      </c>
      <c r="F4708" s="363">
        <v>0</v>
      </c>
      <c r="G4708" s="363">
        <v>0</v>
      </c>
      <c r="H4708" s="363">
        <v>0</v>
      </c>
      <c r="I4708" s="363">
        <v>1436.3441120238401</v>
      </c>
      <c r="J4708" s="363">
        <v>0</v>
      </c>
      <c r="K4708" s="363">
        <v>0</v>
      </c>
    </row>
    <row r="4709" spans="1:11">
      <c r="A4709" s="361">
        <f t="shared" si="73"/>
        <v>45854</v>
      </c>
      <c r="B4709" s="362">
        <v>1</v>
      </c>
      <c r="C4709" s="363">
        <v>1792.1243098118603</v>
      </c>
      <c r="D4709" s="363">
        <v>0</v>
      </c>
      <c r="E4709" s="363">
        <v>0</v>
      </c>
      <c r="F4709" s="363">
        <v>0</v>
      </c>
      <c r="G4709" s="363">
        <v>0</v>
      </c>
      <c r="H4709" s="363">
        <v>0</v>
      </c>
      <c r="I4709" s="363">
        <v>1571.1541568395298</v>
      </c>
      <c r="J4709" s="363">
        <v>0</v>
      </c>
      <c r="K4709" s="363">
        <v>0</v>
      </c>
    </row>
    <row r="4710" spans="1:11">
      <c r="A4710" s="361">
        <f t="shared" si="73"/>
        <v>45854</v>
      </c>
      <c r="B4710" s="362">
        <v>2</v>
      </c>
      <c r="C4710" s="363">
        <v>1696.63358798436</v>
      </c>
      <c r="D4710" s="363">
        <v>0</v>
      </c>
      <c r="E4710" s="363">
        <v>0</v>
      </c>
      <c r="F4710" s="363">
        <v>0</v>
      </c>
      <c r="G4710" s="363">
        <v>0</v>
      </c>
      <c r="H4710" s="363">
        <v>0</v>
      </c>
      <c r="I4710" s="363">
        <v>1322.97444114068</v>
      </c>
      <c r="J4710" s="363">
        <v>0</v>
      </c>
      <c r="K4710" s="363">
        <v>0</v>
      </c>
    </row>
    <row r="4711" spans="1:11">
      <c r="A4711" s="361">
        <f t="shared" si="73"/>
        <v>45854</v>
      </c>
      <c r="B4711" s="362">
        <v>3</v>
      </c>
      <c r="C4711" s="363">
        <v>1696.01071798921</v>
      </c>
      <c r="D4711" s="363">
        <v>0</v>
      </c>
      <c r="E4711" s="363">
        <v>0</v>
      </c>
      <c r="F4711" s="363">
        <v>0</v>
      </c>
      <c r="G4711" s="363">
        <v>0</v>
      </c>
      <c r="H4711" s="363">
        <v>0</v>
      </c>
      <c r="I4711" s="363">
        <v>1159.95286847072</v>
      </c>
      <c r="J4711" s="363">
        <v>0</v>
      </c>
      <c r="K4711" s="363">
        <v>0</v>
      </c>
    </row>
    <row r="4712" spans="1:11">
      <c r="A4712" s="361">
        <f t="shared" si="73"/>
        <v>45854</v>
      </c>
      <c r="B4712" s="362">
        <v>4</v>
      </c>
      <c r="C4712" s="363">
        <v>546.41577943105301</v>
      </c>
      <c r="D4712" s="363">
        <v>0</v>
      </c>
      <c r="E4712" s="363">
        <v>0</v>
      </c>
      <c r="F4712" s="363">
        <v>0</v>
      </c>
      <c r="G4712" s="363">
        <v>0</v>
      </c>
      <c r="H4712" s="363">
        <v>0</v>
      </c>
      <c r="I4712" s="363">
        <v>1210.3608106751401</v>
      </c>
      <c r="J4712" s="363">
        <v>0</v>
      </c>
      <c r="K4712" s="363">
        <v>0</v>
      </c>
    </row>
    <row r="4713" spans="1:11">
      <c r="A4713" s="361">
        <f t="shared" si="73"/>
        <v>45854</v>
      </c>
      <c r="B4713" s="362">
        <v>5</v>
      </c>
      <c r="C4713" s="363">
        <v>547.03399733779099</v>
      </c>
      <c r="D4713" s="363">
        <v>0</v>
      </c>
      <c r="E4713" s="363">
        <v>0</v>
      </c>
      <c r="F4713" s="363">
        <v>0</v>
      </c>
      <c r="G4713" s="363">
        <v>0</v>
      </c>
      <c r="H4713" s="363">
        <v>0</v>
      </c>
      <c r="I4713" s="363">
        <v>1951.09413828165</v>
      </c>
      <c r="J4713" s="363">
        <v>0</v>
      </c>
      <c r="K4713" s="363">
        <v>0</v>
      </c>
    </row>
    <row r="4714" spans="1:11">
      <c r="A4714" s="361">
        <f t="shared" si="73"/>
        <v>45854</v>
      </c>
      <c r="B4714" s="362">
        <v>6</v>
      </c>
      <c r="C4714" s="363">
        <v>546.81571369651499</v>
      </c>
      <c r="D4714" s="363">
        <v>0</v>
      </c>
      <c r="E4714" s="363">
        <v>0</v>
      </c>
      <c r="F4714" s="363">
        <v>0</v>
      </c>
      <c r="G4714" s="363">
        <v>0</v>
      </c>
      <c r="H4714" s="363">
        <v>0</v>
      </c>
      <c r="I4714" s="363">
        <v>1497.1352631887403</v>
      </c>
      <c r="J4714" s="363">
        <v>0</v>
      </c>
      <c r="K4714" s="363">
        <v>0</v>
      </c>
    </row>
    <row r="4715" spans="1:11">
      <c r="A4715" s="361">
        <f t="shared" si="73"/>
        <v>45854</v>
      </c>
      <c r="B4715" s="362">
        <v>7</v>
      </c>
      <c r="C4715" s="363">
        <v>544.30632613182308</v>
      </c>
      <c r="D4715" s="363">
        <v>0</v>
      </c>
      <c r="E4715" s="363">
        <v>0</v>
      </c>
      <c r="F4715" s="363">
        <v>0</v>
      </c>
      <c r="G4715" s="363">
        <v>0</v>
      </c>
      <c r="H4715" s="363">
        <v>0</v>
      </c>
      <c r="I4715" s="363">
        <v>1650.4707823565102</v>
      </c>
      <c r="J4715" s="363">
        <v>0</v>
      </c>
      <c r="K4715" s="363">
        <v>0</v>
      </c>
    </row>
    <row r="4716" spans="1:11">
      <c r="A4716" s="361">
        <f t="shared" si="73"/>
        <v>45854</v>
      </c>
      <c r="B4716" s="362">
        <v>8</v>
      </c>
      <c r="C4716" s="363">
        <v>545.85968550375605</v>
      </c>
      <c r="D4716" s="363">
        <v>0</v>
      </c>
      <c r="E4716" s="363">
        <v>0</v>
      </c>
      <c r="F4716" s="363">
        <v>0</v>
      </c>
      <c r="G4716" s="363">
        <v>0</v>
      </c>
      <c r="H4716" s="363">
        <v>0</v>
      </c>
      <c r="I4716" s="363">
        <v>1765.5101691391201</v>
      </c>
      <c r="J4716" s="363">
        <v>0</v>
      </c>
      <c r="K4716" s="363">
        <v>0</v>
      </c>
    </row>
    <row r="4717" spans="1:11">
      <c r="A4717" s="361">
        <f t="shared" si="73"/>
        <v>45854</v>
      </c>
      <c r="B4717" s="362">
        <v>9</v>
      </c>
      <c r="C4717" s="363">
        <v>545.997470366843</v>
      </c>
      <c r="D4717" s="363">
        <v>0</v>
      </c>
      <c r="E4717" s="363">
        <v>0</v>
      </c>
      <c r="F4717" s="363">
        <v>0</v>
      </c>
      <c r="G4717" s="363">
        <v>0</v>
      </c>
      <c r="H4717" s="363">
        <v>0</v>
      </c>
      <c r="I4717" s="363">
        <v>1651.29160736005</v>
      </c>
      <c r="J4717" s="363">
        <v>0</v>
      </c>
      <c r="K4717" s="363">
        <v>0</v>
      </c>
    </row>
    <row r="4718" spans="1:11">
      <c r="A4718" s="361">
        <f t="shared" si="73"/>
        <v>45854</v>
      </c>
      <c r="B4718" s="362">
        <v>10</v>
      </c>
      <c r="C4718" s="363">
        <v>546.21709133967204</v>
      </c>
      <c r="D4718" s="363">
        <v>0</v>
      </c>
      <c r="E4718" s="363">
        <v>0</v>
      </c>
      <c r="F4718" s="363">
        <v>0</v>
      </c>
      <c r="G4718" s="363">
        <v>0</v>
      </c>
      <c r="H4718" s="363">
        <v>0</v>
      </c>
      <c r="I4718" s="363">
        <v>1445.1727371808402</v>
      </c>
      <c r="J4718" s="363">
        <v>0</v>
      </c>
      <c r="K4718" s="363">
        <v>0</v>
      </c>
    </row>
    <row r="4719" spans="1:11">
      <c r="A4719" s="361">
        <f t="shared" si="73"/>
        <v>45854</v>
      </c>
      <c r="B4719" s="362">
        <v>11</v>
      </c>
      <c r="C4719" s="363">
        <v>546.03250123394707</v>
      </c>
      <c r="D4719" s="363">
        <v>0</v>
      </c>
      <c r="E4719" s="363">
        <v>0</v>
      </c>
      <c r="F4719" s="363">
        <v>0</v>
      </c>
      <c r="G4719" s="363">
        <v>0</v>
      </c>
      <c r="H4719" s="363">
        <v>0</v>
      </c>
      <c r="I4719" s="363">
        <v>1710.2801644232402</v>
      </c>
      <c r="J4719" s="363">
        <v>0</v>
      </c>
      <c r="K4719" s="363">
        <v>0</v>
      </c>
    </row>
    <row r="4720" spans="1:11">
      <c r="A4720" s="361">
        <f t="shared" si="73"/>
        <v>45854</v>
      </c>
      <c r="B4720" s="362">
        <v>12</v>
      </c>
      <c r="C4720" s="363">
        <v>545.26719126599698</v>
      </c>
      <c r="D4720" s="363">
        <v>0</v>
      </c>
      <c r="E4720" s="363">
        <v>0</v>
      </c>
      <c r="F4720" s="363">
        <v>0</v>
      </c>
      <c r="G4720" s="363">
        <v>0</v>
      </c>
      <c r="H4720" s="363">
        <v>0</v>
      </c>
      <c r="I4720" s="363">
        <v>1642.7923594149599</v>
      </c>
      <c r="J4720" s="363">
        <v>0</v>
      </c>
      <c r="K4720" s="363">
        <v>0</v>
      </c>
    </row>
    <row r="4721" spans="1:11">
      <c r="A4721" s="361">
        <f t="shared" si="73"/>
        <v>45854</v>
      </c>
      <c r="B4721" s="362">
        <v>13</v>
      </c>
      <c r="C4721" s="363">
        <v>1738.5071557323499</v>
      </c>
      <c r="D4721" s="363">
        <v>0</v>
      </c>
      <c r="E4721" s="363">
        <v>0</v>
      </c>
      <c r="F4721" s="363">
        <v>0</v>
      </c>
      <c r="G4721" s="363">
        <v>0</v>
      </c>
      <c r="H4721" s="363">
        <v>0</v>
      </c>
      <c r="I4721" s="363">
        <v>2124.53318230784</v>
      </c>
      <c r="J4721" s="363">
        <v>0</v>
      </c>
      <c r="K4721" s="363">
        <v>0</v>
      </c>
    </row>
    <row r="4722" spans="1:11">
      <c r="A4722" s="361">
        <f t="shared" si="73"/>
        <v>45854</v>
      </c>
      <c r="B4722" s="362">
        <v>14</v>
      </c>
      <c r="C4722" s="363">
        <v>1685.0020931480101</v>
      </c>
      <c r="D4722" s="363">
        <v>0</v>
      </c>
      <c r="E4722" s="363">
        <v>0</v>
      </c>
      <c r="F4722" s="363">
        <v>0</v>
      </c>
      <c r="G4722" s="363">
        <v>0</v>
      </c>
      <c r="H4722" s="363">
        <v>0</v>
      </c>
      <c r="I4722" s="363">
        <v>3262.4368251074698</v>
      </c>
      <c r="J4722" s="363">
        <v>0</v>
      </c>
      <c r="K4722" s="363">
        <v>0</v>
      </c>
    </row>
    <row r="4723" spans="1:11">
      <c r="A4723" s="361">
        <f t="shared" si="73"/>
        <v>45854</v>
      </c>
      <c r="B4723" s="362">
        <v>15</v>
      </c>
      <c r="C4723" s="363">
        <v>0</v>
      </c>
      <c r="D4723" s="363">
        <v>0</v>
      </c>
      <c r="E4723" s="363">
        <v>0</v>
      </c>
      <c r="F4723" s="363">
        <v>0</v>
      </c>
      <c r="G4723" s="363">
        <v>0</v>
      </c>
      <c r="H4723" s="363">
        <v>0</v>
      </c>
      <c r="I4723" s="363">
        <v>22.268605366252004</v>
      </c>
      <c r="J4723" s="363">
        <v>0</v>
      </c>
      <c r="K4723" s="363">
        <v>0</v>
      </c>
    </row>
    <row r="4724" spans="1:11">
      <c r="A4724" s="361">
        <f t="shared" si="73"/>
        <v>45854</v>
      </c>
      <c r="B4724" s="362">
        <v>16</v>
      </c>
      <c r="C4724" s="363">
        <v>0</v>
      </c>
      <c r="D4724" s="363">
        <v>0</v>
      </c>
      <c r="E4724" s="363">
        <v>0</v>
      </c>
      <c r="F4724" s="363">
        <v>0</v>
      </c>
      <c r="G4724" s="363">
        <v>0</v>
      </c>
      <c r="H4724" s="363">
        <v>0</v>
      </c>
      <c r="I4724" s="363">
        <v>14.752029064412399</v>
      </c>
      <c r="J4724" s="363">
        <v>0</v>
      </c>
      <c r="K4724" s="363">
        <v>0</v>
      </c>
    </row>
    <row r="4725" spans="1:11">
      <c r="A4725" s="361">
        <f t="shared" si="73"/>
        <v>45854</v>
      </c>
      <c r="B4725" s="362">
        <v>17</v>
      </c>
      <c r="C4725" s="363">
        <v>0</v>
      </c>
      <c r="D4725" s="363">
        <v>0</v>
      </c>
      <c r="E4725" s="363">
        <v>0</v>
      </c>
      <c r="F4725" s="363">
        <v>0</v>
      </c>
      <c r="G4725" s="363">
        <v>0</v>
      </c>
      <c r="H4725" s="363">
        <v>0</v>
      </c>
      <c r="I4725" s="363">
        <v>0</v>
      </c>
      <c r="J4725" s="363">
        <v>0</v>
      </c>
      <c r="K4725" s="363">
        <v>0</v>
      </c>
    </row>
    <row r="4726" spans="1:11">
      <c r="A4726" s="361">
        <f t="shared" si="73"/>
        <v>45854</v>
      </c>
      <c r="B4726" s="362">
        <v>18</v>
      </c>
      <c r="C4726" s="363">
        <v>0</v>
      </c>
      <c r="D4726" s="363">
        <v>0</v>
      </c>
      <c r="E4726" s="363">
        <v>0</v>
      </c>
      <c r="F4726" s="363">
        <v>0</v>
      </c>
      <c r="G4726" s="363">
        <v>0</v>
      </c>
      <c r="H4726" s="363">
        <v>0</v>
      </c>
      <c r="I4726" s="363">
        <v>0</v>
      </c>
      <c r="J4726" s="363">
        <v>0</v>
      </c>
      <c r="K4726" s="363">
        <v>0</v>
      </c>
    </row>
    <row r="4727" spans="1:11">
      <c r="A4727" s="361">
        <f t="shared" si="73"/>
        <v>45854</v>
      </c>
      <c r="B4727" s="362">
        <v>19</v>
      </c>
      <c r="C4727" s="363">
        <v>0</v>
      </c>
      <c r="D4727" s="363">
        <v>0</v>
      </c>
      <c r="E4727" s="363">
        <v>0</v>
      </c>
      <c r="F4727" s="363">
        <v>0</v>
      </c>
      <c r="G4727" s="363">
        <v>0</v>
      </c>
      <c r="H4727" s="363">
        <v>0</v>
      </c>
      <c r="I4727" s="363">
        <v>0</v>
      </c>
      <c r="J4727" s="363">
        <v>0</v>
      </c>
      <c r="K4727" s="363">
        <v>0</v>
      </c>
    </row>
    <row r="4728" spans="1:11">
      <c r="A4728" s="361">
        <f t="shared" si="73"/>
        <v>45854</v>
      </c>
      <c r="B4728" s="362">
        <v>20</v>
      </c>
      <c r="C4728" s="363">
        <v>0</v>
      </c>
      <c r="D4728" s="363">
        <v>0</v>
      </c>
      <c r="E4728" s="363">
        <v>0</v>
      </c>
      <c r="F4728" s="363">
        <v>0</v>
      </c>
      <c r="G4728" s="363">
        <v>0</v>
      </c>
      <c r="H4728" s="363">
        <v>0</v>
      </c>
      <c r="I4728" s="363">
        <v>0</v>
      </c>
      <c r="J4728" s="363">
        <v>0</v>
      </c>
      <c r="K4728" s="363">
        <v>0</v>
      </c>
    </row>
    <row r="4729" spans="1:11">
      <c r="A4729" s="361">
        <f t="shared" si="73"/>
        <v>45854</v>
      </c>
      <c r="B4729" s="362">
        <v>21</v>
      </c>
      <c r="C4729" s="363">
        <v>86.648056611675401</v>
      </c>
      <c r="D4729" s="363">
        <v>0</v>
      </c>
      <c r="E4729" s="363">
        <v>0</v>
      </c>
      <c r="F4729" s="363">
        <v>0</v>
      </c>
      <c r="G4729" s="363">
        <v>0</v>
      </c>
      <c r="H4729" s="363">
        <v>0</v>
      </c>
      <c r="I4729" s="363">
        <v>390.53133557570305</v>
      </c>
      <c r="J4729" s="363">
        <v>0</v>
      </c>
      <c r="K4729" s="363">
        <v>0</v>
      </c>
    </row>
    <row r="4730" spans="1:11">
      <c r="A4730" s="361">
        <f t="shared" si="73"/>
        <v>45854</v>
      </c>
      <c r="B4730" s="362">
        <v>22</v>
      </c>
      <c r="C4730" s="363">
        <v>1022.06243345987</v>
      </c>
      <c r="D4730" s="363">
        <v>0</v>
      </c>
      <c r="E4730" s="363">
        <v>0</v>
      </c>
      <c r="F4730" s="363">
        <v>0</v>
      </c>
      <c r="G4730" s="363">
        <v>0</v>
      </c>
      <c r="H4730" s="363">
        <v>0</v>
      </c>
      <c r="I4730" s="363">
        <v>402.23577462918598</v>
      </c>
      <c r="J4730" s="363">
        <v>0</v>
      </c>
      <c r="K4730" s="363">
        <v>0</v>
      </c>
    </row>
    <row r="4731" spans="1:11">
      <c r="A4731" s="361">
        <f t="shared" si="73"/>
        <v>45854</v>
      </c>
      <c r="B4731" s="362">
        <v>23</v>
      </c>
      <c r="C4731" s="363">
        <v>877.581535045902</v>
      </c>
      <c r="D4731" s="363">
        <v>0</v>
      </c>
      <c r="E4731" s="363">
        <v>0</v>
      </c>
      <c r="F4731" s="363">
        <v>0</v>
      </c>
      <c r="G4731" s="363">
        <v>0</v>
      </c>
      <c r="H4731" s="363">
        <v>0</v>
      </c>
      <c r="I4731" s="363">
        <v>0</v>
      </c>
      <c r="J4731" s="363">
        <v>0</v>
      </c>
      <c r="K4731" s="363">
        <v>0</v>
      </c>
    </row>
    <row r="4732" spans="1:11">
      <c r="A4732" s="361">
        <f t="shared" si="73"/>
        <v>45855</v>
      </c>
      <c r="B4732" s="362">
        <v>0</v>
      </c>
      <c r="C4732" s="363">
        <v>873.213798158342</v>
      </c>
      <c r="D4732" s="363">
        <v>0</v>
      </c>
      <c r="E4732" s="363">
        <v>0</v>
      </c>
      <c r="F4732" s="363">
        <v>0</v>
      </c>
      <c r="G4732" s="363">
        <v>0</v>
      </c>
      <c r="H4732" s="363">
        <v>0</v>
      </c>
      <c r="I4732" s="363">
        <v>2109.6672020490701</v>
      </c>
      <c r="J4732" s="363">
        <v>0</v>
      </c>
      <c r="K4732" s="363">
        <v>0</v>
      </c>
    </row>
    <row r="4733" spans="1:11">
      <c r="A4733" s="361">
        <f t="shared" si="73"/>
        <v>45855</v>
      </c>
      <c r="B4733" s="362">
        <v>1</v>
      </c>
      <c r="C4733" s="363">
        <v>873.56400941076811</v>
      </c>
      <c r="D4733" s="363">
        <v>0</v>
      </c>
      <c r="E4733" s="363">
        <v>0</v>
      </c>
      <c r="F4733" s="363">
        <v>0</v>
      </c>
      <c r="G4733" s="363">
        <v>0</v>
      </c>
      <c r="H4733" s="363">
        <v>0</v>
      </c>
      <c r="I4733" s="363">
        <v>1550.56178139805</v>
      </c>
      <c r="J4733" s="363">
        <v>0</v>
      </c>
      <c r="K4733" s="363">
        <v>0</v>
      </c>
    </row>
    <row r="4734" spans="1:11">
      <c r="A4734" s="361">
        <f t="shared" si="73"/>
        <v>45855</v>
      </c>
      <c r="B4734" s="362">
        <v>2</v>
      </c>
      <c r="C4734" s="363">
        <v>874.13266060253704</v>
      </c>
      <c r="D4734" s="363">
        <v>0</v>
      </c>
      <c r="E4734" s="363">
        <v>0</v>
      </c>
      <c r="F4734" s="363">
        <v>0</v>
      </c>
      <c r="G4734" s="363">
        <v>0</v>
      </c>
      <c r="H4734" s="363">
        <v>0</v>
      </c>
      <c r="I4734" s="363">
        <v>1033.05460068464</v>
      </c>
      <c r="J4734" s="363">
        <v>0</v>
      </c>
      <c r="K4734" s="363">
        <v>0</v>
      </c>
    </row>
    <row r="4735" spans="1:11">
      <c r="A4735" s="361">
        <f t="shared" si="73"/>
        <v>45855</v>
      </c>
      <c r="B4735" s="362">
        <v>3</v>
      </c>
      <c r="C4735" s="363">
        <v>877.41195015505309</v>
      </c>
      <c r="D4735" s="363">
        <v>0</v>
      </c>
      <c r="E4735" s="363">
        <v>0</v>
      </c>
      <c r="F4735" s="363">
        <v>0</v>
      </c>
      <c r="G4735" s="363">
        <v>0</v>
      </c>
      <c r="H4735" s="363">
        <v>0</v>
      </c>
      <c r="I4735" s="363">
        <v>1009.19709062473</v>
      </c>
      <c r="J4735" s="363">
        <v>0</v>
      </c>
      <c r="K4735" s="363">
        <v>0</v>
      </c>
    </row>
    <row r="4736" spans="1:11">
      <c r="A4736" s="361">
        <f t="shared" si="73"/>
        <v>45855</v>
      </c>
      <c r="B4736" s="362">
        <v>4</v>
      </c>
      <c r="C4736" s="363">
        <v>555.42914014802409</v>
      </c>
      <c r="D4736" s="363">
        <v>0</v>
      </c>
      <c r="E4736" s="363">
        <v>0</v>
      </c>
      <c r="F4736" s="363">
        <v>0</v>
      </c>
      <c r="G4736" s="363">
        <v>0</v>
      </c>
      <c r="H4736" s="363">
        <v>0</v>
      </c>
      <c r="I4736" s="363">
        <v>1410.1641489730998</v>
      </c>
      <c r="J4736" s="363">
        <v>0</v>
      </c>
      <c r="K4736" s="363">
        <v>0</v>
      </c>
    </row>
    <row r="4737" spans="1:11">
      <c r="A4737" s="361">
        <f t="shared" si="73"/>
        <v>45855</v>
      </c>
      <c r="B4737" s="362">
        <v>5</v>
      </c>
      <c r="C4737" s="363">
        <v>555.64553883262192</v>
      </c>
      <c r="D4737" s="363">
        <v>0</v>
      </c>
      <c r="E4737" s="363">
        <v>0</v>
      </c>
      <c r="F4737" s="363">
        <v>0</v>
      </c>
      <c r="G4737" s="363">
        <v>0</v>
      </c>
      <c r="H4737" s="363">
        <v>0</v>
      </c>
      <c r="I4737" s="363">
        <v>2891.5832597307503</v>
      </c>
      <c r="J4737" s="363">
        <v>0</v>
      </c>
      <c r="K4737" s="363">
        <v>0</v>
      </c>
    </row>
    <row r="4738" spans="1:11">
      <c r="A4738" s="361">
        <f t="shared" si="73"/>
        <v>45855</v>
      </c>
      <c r="B4738" s="362">
        <v>6</v>
      </c>
      <c r="C4738" s="363">
        <v>562.79456272033497</v>
      </c>
      <c r="D4738" s="363">
        <v>0</v>
      </c>
      <c r="E4738" s="363">
        <v>0</v>
      </c>
      <c r="F4738" s="363">
        <v>0</v>
      </c>
      <c r="G4738" s="363">
        <v>0</v>
      </c>
      <c r="H4738" s="363">
        <v>0</v>
      </c>
      <c r="I4738" s="363">
        <v>2504.1024197698202</v>
      </c>
      <c r="J4738" s="363">
        <v>0</v>
      </c>
      <c r="K4738" s="363">
        <v>0</v>
      </c>
    </row>
    <row r="4739" spans="1:11">
      <c r="A4739" s="361">
        <f t="shared" si="73"/>
        <v>45855</v>
      </c>
      <c r="B4739" s="362">
        <v>7</v>
      </c>
      <c r="C4739" s="363">
        <v>561.86241362244402</v>
      </c>
      <c r="D4739" s="363">
        <v>0</v>
      </c>
      <c r="E4739" s="363">
        <v>0</v>
      </c>
      <c r="F4739" s="363">
        <v>0</v>
      </c>
      <c r="G4739" s="363">
        <v>0</v>
      </c>
      <c r="H4739" s="363">
        <v>0</v>
      </c>
      <c r="I4739" s="363">
        <v>2169.8025049771804</v>
      </c>
      <c r="J4739" s="363">
        <v>0</v>
      </c>
      <c r="K4739" s="363">
        <v>0</v>
      </c>
    </row>
    <row r="4740" spans="1:11">
      <c r="A4740" s="361">
        <f t="shared" si="73"/>
        <v>45855</v>
      </c>
      <c r="B4740" s="362">
        <v>8</v>
      </c>
      <c r="C4740" s="363">
        <v>561.30383606218402</v>
      </c>
      <c r="D4740" s="363">
        <v>0</v>
      </c>
      <c r="E4740" s="363">
        <v>0</v>
      </c>
      <c r="F4740" s="363">
        <v>0</v>
      </c>
      <c r="G4740" s="363">
        <v>0</v>
      </c>
      <c r="H4740" s="363">
        <v>0</v>
      </c>
      <c r="I4740" s="363">
        <v>2054.9725828819601</v>
      </c>
      <c r="J4740" s="363">
        <v>0</v>
      </c>
      <c r="K4740" s="363">
        <v>0</v>
      </c>
    </row>
    <row r="4741" spans="1:11">
      <c r="A4741" s="361">
        <f t="shared" ref="A4741:A4804" si="74">IF(B4741=0,A4740+1,A4740)</f>
        <v>45855</v>
      </c>
      <c r="B4741" s="362">
        <v>9</v>
      </c>
      <c r="C4741" s="363">
        <v>561.39604623572404</v>
      </c>
      <c r="D4741" s="363">
        <v>0</v>
      </c>
      <c r="E4741" s="363">
        <v>311.889434753378</v>
      </c>
      <c r="F4741" s="363">
        <v>0</v>
      </c>
      <c r="G4741" s="363">
        <v>0</v>
      </c>
      <c r="H4741" s="363">
        <v>0</v>
      </c>
      <c r="I4741" s="363">
        <v>2354.2915953242</v>
      </c>
      <c r="J4741" s="363">
        <v>0</v>
      </c>
      <c r="K4741" s="363">
        <v>0</v>
      </c>
    </row>
    <row r="4742" spans="1:11">
      <c r="A4742" s="361">
        <f t="shared" si="74"/>
        <v>45855</v>
      </c>
      <c r="B4742" s="362">
        <v>10</v>
      </c>
      <c r="C4742" s="363">
        <v>562.82628733996194</v>
      </c>
      <c r="D4742" s="363">
        <v>0</v>
      </c>
      <c r="E4742" s="363">
        <v>616.86653069838394</v>
      </c>
      <c r="F4742" s="363">
        <v>0</v>
      </c>
      <c r="G4742" s="363">
        <v>0</v>
      </c>
      <c r="H4742" s="363">
        <v>0</v>
      </c>
      <c r="I4742" s="363">
        <v>2095.2337780843504</v>
      </c>
      <c r="J4742" s="363">
        <v>0</v>
      </c>
      <c r="K4742" s="363">
        <v>0</v>
      </c>
    </row>
    <row r="4743" spans="1:11">
      <c r="A4743" s="361">
        <f t="shared" si="74"/>
        <v>45855</v>
      </c>
      <c r="B4743" s="362">
        <v>11</v>
      </c>
      <c r="C4743" s="363">
        <v>561.71684178306202</v>
      </c>
      <c r="D4743" s="363">
        <v>0</v>
      </c>
      <c r="E4743" s="363">
        <v>617.99944733488201</v>
      </c>
      <c r="F4743" s="363">
        <v>0</v>
      </c>
      <c r="G4743" s="363">
        <v>0</v>
      </c>
      <c r="H4743" s="363">
        <v>0</v>
      </c>
      <c r="I4743" s="363">
        <v>2487.3642234322797</v>
      </c>
      <c r="J4743" s="363">
        <v>0</v>
      </c>
      <c r="K4743" s="363">
        <v>0</v>
      </c>
    </row>
    <row r="4744" spans="1:11">
      <c r="A4744" s="361">
        <f t="shared" si="74"/>
        <v>45855</v>
      </c>
      <c r="B4744" s="362">
        <v>12</v>
      </c>
      <c r="C4744" s="363">
        <v>562.92707616626205</v>
      </c>
      <c r="D4744" s="363">
        <v>0</v>
      </c>
      <c r="E4744" s="363">
        <v>619.85828323807004</v>
      </c>
      <c r="F4744" s="363">
        <v>0</v>
      </c>
      <c r="G4744" s="363">
        <v>0</v>
      </c>
      <c r="H4744" s="363">
        <v>0</v>
      </c>
      <c r="I4744" s="363">
        <v>2942.0489306804502</v>
      </c>
      <c r="J4744" s="363">
        <v>0</v>
      </c>
      <c r="K4744" s="363">
        <v>0</v>
      </c>
    </row>
    <row r="4745" spans="1:11">
      <c r="A4745" s="361">
        <f t="shared" si="74"/>
        <v>45855</v>
      </c>
      <c r="B4745" s="362">
        <v>13</v>
      </c>
      <c r="C4745" s="363">
        <v>359.74341478228001</v>
      </c>
      <c r="D4745" s="363">
        <v>0</v>
      </c>
      <c r="E4745" s="363">
        <v>578.34693687075003</v>
      </c>
      <c r="F4745" s="363">
        <v>0</v>
      </c>
      <c r="G4745" s="363">
        <v>0</v>
      </c>
      <c r="H4745" s="363">
        <v>0</v>
      </c>
      <c r="I4745" s="363">
        <v>3367.0030895598402</v>
      </c>
      <c r="J4745" s="363">
        <v>0</v>
      </c>
      <c r="K4745" s="363">
        <v>0</v>
      </c>
    </row>
    <row r="4746" spans="1:11">
      <c r="A4746" s="361">
        <f t="shared" si="74"/>
        <v>45855</v>
      </c>
      <c r="B4746" s="362">
        <v>14</v>
      </c>
      <c r="C4746" s="363">
        <v>0</v>
      </c>
      <c r="D4746" s="363">
        <v>0</v>
      </c>
      <c r="E4746" s="363">
        <v>351.72200487199802</v>
      </c>
      <c r="F4746" s="363">
        <v>0</v>
      </c>
      <c r="G4746" s="363">
        <v>0</v>
      </c>
      <c r="H4746" s="363">
        <v>0</v>
      </c>
      <c r="I4746" s="363">
        <v>53.241509815225697</v>
      </c>
      <c r="J4746" s="363">
        <v>0</v>
      </c>
      <c r="K4746" s="363">
        <v>0</v>
      </c>
    </row>
    <row r="4747" spans="1:11">
      <c r="A4747" s="361">
        <f t="shared" si="74"/>
        <v>45855</v>
      </c>
      <c r="B4747" s="362">
        <v>15</v>
      </c>
      <c r="C4747" s="363">
        <v>0</v>
      </c>
      <c r="D4747" s="363">
        <v>0</v>
      </c>
      <c r="E4747" s="363">
        <v>541.63698277023605</v>
      </c>
      <c r="F4747" s="363">
        <v>0</v>
      </c>
      <c r="G4747" s="363">
        <v>0</v>
      </c>
      <c r="H4747" s="363">
        <v>0</v>
      </c>
      <c r="I4747" s="363">
        <v>0</v>
      </c>
      <c r="J4747" s="363">
        <v>0</v>
      </c>
      <c r="K4747" s="363">
        <v>0</v>
      </c>
    </row>
    <row r="4748" spans="1:11">
      <c r="A4748" s="361">
        <f t="shared" si="74"/>
        <v>45855</v>
      </c>
      <c r="B4748" s="362">
        <v>16</v>
      </c>
      <c r="C4748" s="363">
        <v>0</v>
      </c>
      <c r="D4748" s="363">
        <v>0</v>
      </c>
      <c r="E4748" s="363">
        <v>357.49163321277803</v>
      </c>
      <c r="F4748" s="363">
        <v>0</v>
      </c>
      <c r="G4748" s="363">
        <v>0</v>
      </c>
      <c r="H4748" s="363">
        <v>0</v>
      </c>
      <c r="I4748" s="363">
        <v>38.682174535530095</v>
      </c>
      <c r="J4748" s="363">
        <v>0</v>
      </c>
      <c r="K4748" s="363">
        <v>0</v>
      </c>
    </row>
    <row r="4749" spans="1:11">
      <c r="A4749" s="361">
        <f t="shared" si="74"/>
        <v>45855</v>
      </c>
      <c r="B4749" s="362">
        <v>17</v>
      </c>
      <c r="C4749" s="363">
        <v>0.90593977058504904</v>
      </c>
      <c r="D4749" s="363">
        <v>0</v>
      </c>
      <c r="E4749" s="363">
        <v>318.288088651414</v>
      </c>
      <c r="F4749" s="363">
        <v>0</v>
      </c>
      <c r="G4749" s="363">
        <v>0</v>
      </c>
      <c r="H4749" s="363">
        <v>0</v>
      </c>
      <c r="I4749" s="363">
        <v>40.289912381740301</v>
      </c>
      <c r="J4749" s="363">
        <v>0</v>
      </c>
      <c r="K4749" s="363">
        <v>0</v>
      </c>
    </row>
    <row r="4750" spans="1:11">
      <c r="A4750" s="361">
        <f t="shared" si="74"/>
        <v>45855</v>
      </c>
      <c r="B4750" s="362">
        <v>18</v>
      </c>
      <c r="C4750" s="363">
        <v>0</v>
      </c>
      <c r="D4750" s="363">
        <v>0</v>
      </c>
      <c r="E4750" s="363">
        <v>0</v>
      </c>
      <c r="F4750" s="363">
        <v>0</v>
      </c>
      <c r="G4750" s="363">
        <v>0</v>
      </c>
      <c r="H4750" s="363">
        <v>0</v>
      </c>
      <c r="I4750" s="363">
        <v>0</v>
      </c>
      <c r="J4750" s="363">
        <v>0</v>
      </c>
      <c r="K4750" s="363">
        <v>0</v>
      </c>
    </row>
    <row r="4751" spans="1:11">
      <c r="A4751" s="361">
        <f t="shared" si="74"/>
        <v>45855</v>
      </c>
      <c r="B4751" s="362">
        <v>19</v>
      </c>
      <c r="C4751" s="363">
        <v>0</v>
      </c>
      <c r="D4751" s="363">
        <v>0</v>
      </c>
      <c r="E4751" s="363">
        <v>0</v>
      </c>
      <c r="F4751" s="363">
        <v>0</v>
      </c>
      <c r="G4751" s="363">
        <v>0</v>
      </c>
      <c r="H4751" s="363">
        <v>0</v>
      </c>
      <c r="I4751" s="363">
        <v>0</v>
      </c>
      <c r="J4751" s="363">
        <v>0</v>
      </c>
      <c r="K4751" s="363">
        <v>0</v>
      </c>
    </row>
    <row r="4752" spans="1:11">
      <c r="A4752" s="361">
        <f t="shared" si="74"/>
        <v>45855</v>
      </c>
      <c r="B4752" s="362">
        <v>20</v>
      </c>
      <c r="C4752" s="363">
        <v>0</v>
      </c>
      <c r="D4752" s="363">
        <v>0</v>
      </c>
      <c r="E4752" s="363">
        <v>0</v>
      </c>
      <c r="F4752" s="363">
        <v>0</v>
      </c>
      <c r="G4752" s="363">
        <v>0</v>
      </c>
      <c r="H4752" s="363">
        <v>0</v>
      </c>
      <c r="I4752" s="363">
        <v>0</v>
      </c>
      <c r="J4752" s="363">
        <v>0</v>
      </c>
      <c r="K4752" s="363">
        <v>0</v>
      </c>
    </row>
    <row r="4753" spans="1:11">
      <c r="A4753" s="361">
        <f t="shared" si="74"/>
        <v>45855</v>
      </c>
      <c r="B4753" s="362">
        <v>21</v>
      </c>
      <c r="C4753" s="363">
        <v>0</v>
      </c>
      <c r="D4753" s="363">
        <v>0</v>
      </c>
      <c r="E4753" s="363">
        <v>0</v>
      </c>
      <c r="F4753" s="363">
        <v>0</v>
      </c>
      <c r="G4753" s="363">
        <v>0</v>
      </c>
      <c r="H4753" s="363">
        <v>0</v>
      </c>
      <c r="I4753" s="363">
        <v>0</v>
      </c>
      <c r="J4753" s="363">
        <v>0</v>
      </c>
      <c r="K4753" s="363">
        <v>0</v>
      </c>
    </row>
    <row r="4754" spans="1:11">
      <c r="A4754" s="361">
        <f t="shared" si="74"/>
        <v>45855</v>
      </c>
      <c r="B4754" s="362">
        <v>22</v>
      </c>
      <c r="C4754" s="363">
        <v>0</v>
      </c>
      <c r="D4754" s="363">
        <v>0</v>
      </c>
      <c r="E4754" s="363">
        <v>0</v>
      </c>
      <c r="F4754" s="363">
        <v>0</v>
      </c>
      <c r="G4754" s="363">
        <v>0</v>
      </c>
      <c r="H4754" s="363">
        <v>0</v>
      </c>
      <c r="I4754" s="363">
        <v>944.05831510203109</v>
      </c>
      <c r="J4754" s="363">
        <v>0</v>
      </c>
      <c r="K4754" s="363">
        <v>970.23481009359102</v>
      </c>
    </row>
    <row r="4755" spans="1:11">
      <c r="A4755" s="361">
        <f t="shared" si="74"/>
        <v>45855</v>
      </c>
      <c r="B4755" s="362">
        <v>23</v>
      </c>
      <c r="C4755" s="363">
        <v>716.64778429611999</v>
      </c>
      <c r="D4755" s="363">
        <v>0</v>
      </c>
      <c r="E4755" s="363">
        <v>0</v>
      </c>
      <c r="F4755" s="363">
        <v>0</v>
      </c>
      <c r="G4755" s="363">
        <v>0</v>
      </c>
      <c r="H4755" s="363">
        <v>0</v>
      </c>
      <c r="I4755" s="363">
        <v>558.86684506413098</v>
      </c>
      <c r="J4755" s="363">
        <v>0</v>
      </c>
      <c r="K4755" s="363">
        <v>0</v>
      </c>
    </row>
    <row r="4756" spans="1:11">
      <c r="A4756" s="361">
        <f t="shared" si="74"/>
        <v>45856</v>
      </c>
      <c r="B4756" s="362">
        <v>0</v>
      </c>
      <c r="C4756" s="363">
        <v>3178.5194958685902</v>
      </c>
      <c r="D4756" s="363">
        <v>0</v>
      </c>
      <c r="E4756" s="363">
        <v>0</v>
      </c>
      <c r="F4756" s="363">
        <v>0</v>
      </c>
      <c r="G4756" s="363">
        <v>0</v>
      </c>
      <c r="H4756" s="363">
        <v>0</v>
      </c>
      <c r="I4756" s="363">
        <v>2654.0413275976703</v>
      </c>
      <c r="J4756" s="363">
        <v>0</v>
      </c>
      <c r="K4756" s="363">
        <v>238.942619324063</v>
      </c>
    </row>
    <row r="4757" spans="1:11">
      <c r="A4757" s="361">
        <f t="shared" si="74"/>
        <v>45856</v>
      </c>
      <c r="B4757" s="362">
        <v>1</v>
      </c>
      <c r="C4757" s="363">
        <v>895.27265634943001</v>
      </c>
      <c r="D4757" s="363">
        <v>0</v>
      </c>
      <c r="E4757" s="363">
        <v>0</v>
      </c>
      <c r="F4757" s="363">
        <v>0</v>
      </c>
      <c r="G4757" s="363">
        <v>0</v>
      </c>
      <c r="H4757" s="363">
        <v>0</v>
      </c>
      <c r="I4757" s="363">
        <v>1515.3826793640501</v>
      </c>
      <c r="J4757" s="363">
        <v>0</v>
      </c>
      <c r="K4757" s="363">
        <v>0</v>
      </c>
    </row>
    <row r="4758" spans="1:11">
      <c r="A4758" s="361">
        <f t="shared" si="74"/>
        <v>45856</v>
      </c>
      <c r="B4758" s="362">
        <v>2</v>
      </c>
      <c r="C4758" s="363">
        <v>3072.7577045297203</v>
      </c>
      <c r="D4758" s="363">
        <v>0</v>
      </c>
      <c r="E4758" s="363">
        <v>0</v>
      </c>
      <c r="F4758" s="363">
        <v>0</v>
      </c>
      <c r="G4758" s="363">
        <v>0</v>
      </c>
      <c r="H4758" s="363">
        <v>0</v>
      </c>
      <c r="I4758" s="363">
        <v>1705.6791932052502</v>
      </c>
      <c r="J4758" s="363">
        <v>0</v>
      </c>
      <c r="K4758" s="363">
        <v>250.70411415182102</v>
      </c>
    </row>
    <row r="4759" spans="1:11">
      <c r="A4759" s="361">
        <f t="shared" si="74"/>
        <v>45856</v>
      </c>
      <c r="B4759" s="362">
        <v>3</v>
      </c>
      <c r="C4759" s="363">
        <v>3058.4878552014202</v>
      </c>
      <c r="D4759" s="363">
        <v>0</v>
      </c>
      <c r="E4759" s="363">
        <v>0</v>
      </c>
      <c r="F4759" s="363">
        <v>0</v>
      </c>
      <c r="G4759" s="363">
        <v>0</v>
      </c>
      <c r="H4759" s="363">
        <v>0</v>
      </c>
      <c r="I4759" s="363">
        <v>1674.3322035604301</v>
      </c>
      <c r="J4759" s="363">
        <v>0</v>
      </c>
      <c r="K4759" s="363">
        <v>235.80731076491199</v>
      </c>
    </row>
    <row r="4760" spans="1:11">
      <c r="A4760" s="361">
        <f t="shared" si="74"/>
        <v>45856</v>
      </c>
      <c r="B4760" s="362">
        <v>4</v>
      </c>
      <c r="C4760" s="363">
        <v>574.08693632287202</v>
      </c>
      <c r="D4760" s="363">
        <v>0</v>
      </c>
      <c r="E4760" s="363">
        <v>0</v>
      </c>
      <c r="F4760" s="363">
        <v>0</v>
      </c>
      <c r="G4760" s="363">
        <v>0</v>
      </c>
      <c r="H4760" s="363">
        <v>0</v>
      </c>
      <c r="I4760" s="363">
        <v>1440.5935759610702</v>
      </c>
      <c r="J4760" s="363">
        <v>0</v>
      </c>
      <c r="K4760" s="363">
        <v>0</v>
      </c>
    </row>
    <row r="4761" spans="1:11">
      <c r="A4761" s="361">
        <f t="shared" si="74"/>
        <v>45856</v>
      </c>
      <c r="B4761" s="362">
        <v>5</v>
      </c>
      <c r="C4761" s="363">
        <v>165.012315116091</v>
      </c>
      <c r="D4761" s="363">
        <v>0</v>
      </c>
      <c r="E4761" s="363">
        <v>0</v>
      </c>
      <c r="F4761" s="363">
        <v>0</v>
      </c>
      <c r="G4761" s="363">
        <v>0</v>
      </c>
      <c r="H4761" s="363">
        <v>0</v>
      </c>
      <c r="I4761" s="363">
        <v>2249.1413713837105</v>
      </c>
      <c r="J4761" s="363">
        <v>0</v>
      </c>
      <c r="K4761" s="363">
        <v>156.52049973985498</v>
      </c>
    </row>
    <row r="4762" spans="1:11">
      <c r="A4762" s="361">
        <f t="shared" si="74"/>
        <v>45856</v>
      </c>
      <c r="B4762" s="362">
        <v>6</v>
      </c>
      <c r="C4762" s="363">
        <v>0</v>
      </c>
      <c r="D4762" s="363">
        <v>0</v>
      </c>
      <c r="E4762" s="363">
        <v>0</v>
      </c>
      <c r="F4762" s="363">
        <v>0</v>
      </c>
      <c r="G4762" s="363">
        <v>0</v>
      </c>
      <c r="H4762" s="363">
        <v>0</v>
      </c>
      <c r="I4762" s="363">
        <v>0</v>
      </c>
      <c r="J4762" s="363">
        <v>0</v>
      </c>
      <c r="K4762" s="363">
        <v>21.145033617117797</v>
      </c>
    </row>
    <row r="4763" spans="1:11">
      <c r="A4763" s="361">
        <f t="shared" si="74"/>
        <v>45856</v>
      </c>
      <c r="B4763" s="362">
        <v>7</v>
      </c>
      <c r="C4763" s="363">
        <v>0</v>
      </c>
      <c r="D4763" s="363">
        <v>0</v>
      </c>
      <c r="E4763" s="363">
        <v>0</v>
      </c>
      <c r="F4763" s="363">
        <v>0</v>
      </c>
      <c r="G4763" s="363">
        <v>0</v>
      </c>
      <c r="H4763" s="363">
        <v>0</v>
      </c>
      <c r="I4763" s="363">
        <v>0</v>
      </c>
      <c r="J4763" s="363">
        <v>0</v>
      </c>
      <c r="K4763" s="363">
        <v>126.59129816299699</v>
      </c>
    </row>
    <row r="4764" spans="1:11">
      <c r="A4764" s="361">
        <f t="shared" si="74"/>
        <v>45856</v>
      </c>
      <c r="B4764" s="362">
        <v>8</v>
      </c>
      <c r="C4764" s="363">
        <v>0</v>
      </c>
      <c r="D4764" s="363">
        <v>0</v>
      </c>
      <c r="E4764" s="363">
        <v>0</v>
      </c>
      <c r="F4764" s="363">
        <v>0</v>
      </c>
      <c r="G4764" s="363">
        <v>0</v>
      </c>
      <c r="H4764" s="363">
        <v>0</v>
      </c>
      <c r="I4764" s="363">
        <v>0</v>
      </c>
      <c r="J4764" s="363">
        <v>0</v>
      </c>
      <c r="K4764" s="363">
        <v>180.91741429840502</v>
      </c>
    </row>
    <row r="4765" spans="1:11">
      <c r="A4765" s="361">
        <f t="shared" si="74"/>
        <v>45856</v>
      </c>
      <c r="B4765" s="362">
        <v>9</v>
      </c>
      <c r="C4765" s="363">
        <v>0</v>
      </c>
      <c r="D4765" s="363">
        <v>0</v>
      </c>
      <c r="E4765" s="363">
        <v>0</v>
      </c>
      <c r="F4765" s="363">
        <v>0</v>
      </c>
      <c r="G4765" s="363">
        <v>0</v>
      </c>
      <c r="H4765" s="363">
        <v>0</v>
      </c>
      <c r="I4765" s="363">
        <v>0</v>
      </c>
      <c r="J4765" s="363">
        <v>0</v>
      </c>
      <c r="K4765" s="363">
        <v>96.503490762568603</v>
      </c>
    </row>
    <row r="4766" spans="1:11">
      <c r="A4766" s="361">
        <f t="shared" si="74"/>
        <v>45856</v>
      </c>
      <c r="B4766" s="362">
        <v>10</v>
      </c>
      <c r="C4766" s="363">
        <v>0</v>
      </c>
      <c r="D4766" s="363">
        <v>0</v>
      </c>
      <c r="E4766" s="363">
        <v>0</v>
      </c>
      <c r="F4766" s="363">
        <v>0</v>
      </c>
      <c r="G4766" s="363">
        <v>0</v>
      </c>
      <c r="H4766" s="363">
        <v>0</v>
      </c>
      <c r="I4766" s="363">
        <v>0</v>
      </c>
      <c r="J4766" s="363">
        <v>0</v>
      </c>
      <c r="K4766" s="363">
        <v>101.384295546093</v>
      </c>
    </row>
    <row r="4767" spans="1:11">
      <c r="A4767" s="361">
        <f t="shared" si="74"/>
        <v>45856</v>
      </c>
      <c r="B4767" s="362">
        <v>11</v>
      </c>
      <c r="C4767" s="363">
        <v>0</v>
      </c>
      <c r="D4767" s="363">
        <v>0</v>
      </c>
      <c r="E4767" s="363">
        <v>0</v>
      </c>
      <c r="F4767" s="363">
        <v>0</v>
      </c>
      <c r="G4767" s="363">
        <v>0</v>
      </c>
      <c r="H4767" s="363">
        <v>0</v>
      </c>
      <c r="I4767" s="363">
        <v>0</v>
      </c>
      <c r="J4767" s="363">
        <v>0</v>
      </c>
      <c r="K4767" s="363">
        <v>90.114033150822593</v>
      </c>
    </row>
    <row r="4768" spans="1:11">
      <c r="A4768" s="361">
        <f t="shared" si="74"/>
        <v>45856</v>
      </c>
      <c r="B4768" s="362">
        <v>12</v>
      </c>
      <c r="C4768" s="363">
        <v>0</v>
      </c>
      <c r="D4768" s="363">
        <v>0</v>
      </c>
      <c r="E4768" s="363">
        <v>0</v>
      </c>
      <c r="F4768" s="363">
        <v>0</v>
      </c>
      <c r="G4768" s="363">
        <v>0</v>
      </c>
      <c r="H4768" s="363">
        <v>0</v>
      </c>
      <c r="I4768" s="363">
        <v>0</v>
      </c>
      <c r="J4768" s="363">
        <v>0</v>
      </c>
      <c r="K4768" s="363">
        <v>0</v>
      </c>
    </row>
    <row r="4769" spans="1:11">
      <c r="A4769" s="361">
        <f t="shared" si="74"/>
        <v>45856</v>
      </c>
      <c r="B4769" s="362">
        <v>13</v>
      </c>
      <c r="C4769" s="363">
        <v>0</v>
      </c>
      <c r="D4769" s="363">
        <v>0</v>
      </c>
      <c r="E4769" s="363">
        <v>0</v>
      </c>
      <c r="F4769" s="363">
        <v>0</v>
      </c>
      <c r="G4769" s="363">
        <v>0</v>
      </c>
      <c r="H4769" s="363">
        <v>0</v>
      </c>
      <c r="I4769" s="363">
        <v>0</v>
      </c>
      <c r="J4769" s="363">
        <v>0</v>
      </c>
      <c r="K4769" s="363">
        <v>0</v>
      </c>
    </row>
    <row r="4770" spans="1:11">
      <c r="A4770" s="361">
        <f t="shared" si="74"/>
        <v>45856</v>
      </c>
      <c r="B4770" s="362">
        <v>14</v>
      </c>
      <c r="C4770" s="363">
        <v>0</v>
      </c>
      <c r="D4770" s="363">
        <v>0</v>
      </c>
      <c r="E4770" s="363">
        <v>0</v>
      </c>
      <c r="F4770" s="363">
        <v>0</v>
      </c>
      <c r="G4770" s="363">
        <v>0</v>
      </c>
      <c r="H4770" s="363">
        <v>0</v>
      </c>
      <c r="I4770" s="363">
        <v>0</v>
      </c>
      <c r="J4770" s="363">
        <v>0</v>
      </c>
      <c r="K4770" s="363">
        <v>0</v>
      </c>
    </row>
    <row r="4771" spans="1:11">
      <c r="A4771" s="361">
        <f t="shared" si="74"/>
        <v>45856</v>
      </c>
      <c r="B4771" s="362">
        <v>15</v>
      </c>
      <c r="C4771" s="363">
        <v>0</v>
      </c>
      <c r="D4771" s="363">
        <v>0</v>
      </c>
      <c r="E4771" s="363">
        <v>0</v>
      </c>
      <c r="F4771" s="363">
        <v>0</v>
      </c>
      <c r="G4771" s="363">
        <v>0</v>
      </c>
      <c r="H4771" s="363">
        <v>0</v>
      </c>
      <c r="I4771" s="363">
        <v>0</v>
      </c>
      <c r="J4771" s="363">
        <v>0</v>
      </c>
      <c r="K4771" s="363">
        <v>0</v>
      </c>
    </row>
    <row r="4772" spans="1:11">
      <c r="A4772" s="361">
        <f t="shared" si="74"/>
        <v>45856</v>
      </c>
      <c r="B4772" s="362">
        <v>16</v>
      </c>
      <c r="C4772" s="363">
        <v>0</v>
      </c>
      <c r="D4772" s="363">
        <v>0</v>
      </c>
      <c r="E4772" s="363">
        <v>0</v>
      </c>
      <c r="F4772" s="363">
        <v>0</v>
      </c>
      <c r="G4772" s="363">
        <v>0</v>
      </c>
      <c r="H4772" s="363">
        <v>0</v>
      </c>
      <c r="I4772" s="363">
        <v>0</v>
      </c>
      <c r="J4772" s="363">
        <v>0</v>
      </c>
      <c r="K4772" s="363">
        <v>0</v>
      </c>
    </row>
    <row r="4773" spans="1:11">
      <c r="A4773" s="361">
        <f t="shared" si="74"/>
        <v>45856</v>
      </c>
      <c r="B4773" s="362">
        <v>17</v>
      </c>
      <c r="C4773" s="363">
        <v>0</v>
      </c>
      <c r="D4773" s="363">
        <v>0</v>
      </c>
      <c r="E4773" s="363">
        <v>0</v>
      </c>
      <c r="F4773" s="363">
        <v>0</v>
      </c>
      <c r="G4773" s="363">
        <v>0</v>
      </c>
      <c r="H4773" s="363">
        <v>0</v>
      </c>
      <c r="I4773" s="363">
        <v>0</v>
      </c>
      <c r="J4773" s="363">
        <v>0</v>
      </c>
      <c r="K4773" s="363">
        <v>0</v>
      </c>
    </row>
    <row r="4774" spans="1:11">
      <c r="A4774" s="361">
        <f t="shared" si="74"/>
        <v>45856</v>
      </c>
      <c r="B4774" s="362">
        <v>18</v>
      </c>
      <c r="C4774" s="363">
        <v>0</v>
      </c>
      <c r="D4774" s="363">
        <v>0</v>
      </c>
      <c r="E4774" s="363">
        <v>0</v>
      </c>
      <c r="F4774" s="363">
        <v>0</v>
      </c>
      <c r="G4774" s="363">
        <v>0</v>
      </c>
      <c r="H4774" s="363">
        <v>0</v>
      </c>
      <c r="I4774" s="363">
        <v>0</v>
      </c>
      <c r="J4774" s="363">
        <v>0</v>
      </c>
      <c r="K4774" s="363">
        <v>0</v>
      </c>
    </row>
    <row r="4775" spans="1:11">
      <c r="A4775" s="361">
        <f t="shared" si="74"/>
        <v>45856</v>
      </c>
      <c r="B4775" s="362">
        <v>19</v>
      </c>
      <c r="C4775" s="363">
        <v>0</v>
      </c>
      <c r="D4775" s="363">
        <v>0</v>
      </c>
      <c r="E4775" s="363">
        <v>0</v>
      </c>
      <c r="F4775" s="363">
        <v>0</v>
      </c>
      <c r="G4775" s="363">
        <v>0</v>
      </c>
      <c r="H4775" s="363">
        <v>409.61154002733906</v>
      </c>
      <c r="I4775" s="363">
        <v>0</v>
      </c>
      <c r="J4775" s="363">
        <v>0</v>
      </c>
      <c r="K4775" s="363">
        <v>0</v>
      </c>
    </row>
    <row r="4776" spans="1:11">
      <c r="A4776" s="361">
        <f t="shared" si="74"/>
        <v>45856</v>
      </c>
      <c r="B4776" s="362">
        <v>20</v>
      </c>
      <c r="C4776" s="363">
        <v>0</v>
      </c>
      <c r="D4776" s="363">
        <v>0</v>
      </c>
      <c r="E4776" s="363">
        <v>0</v>
      </c>
      <c r="F4776" s="363">
        <v>0</v>
      </c>
      <c r="G4776" s="363">
        <v>0</v>
      </c>
      <c r="H4776" s="363">
        <v>1151.81376227651</v>
      </c>
      <c r="I4776" s="363">
        <v>0</v>
      </c>
      <c r="J4776" s="363">
        <v>0</v>
      </c>
      <c r="K4776" s="363">
        <v>0</v>
      </c>
    </row>
    <row r="4777" spans="1:11">
      <c r="A4777" s="361">
        <f t="shared" si="74"/>
        <v>45856</v>
      </c>
      <c r="B4777" s="362">
        <v>21</v>
      </c>
      <c r="C4777" s="363">
        <v>0</v>
      </c>
      <c r="D4777" s="363">
        <v>0</v>
      </c>
      <c r="E4777" s="363">
        <v>0</v>
      </c>
      <c r="F4777" s="363">
        <v>0</v>
      </c>
      <c r="G4777" s="363">
        <v>0</v>
      </c>
      <c r="H4777" s="363">
        <v>1026.7480403098602</v>
      </c>
      <c r="I4777" s="363">
        <v>0</v>
      </c>
      <c r="J4777" s="363">
        <v>0</v>
      </c>
      <c r="K4777" s="363">
        <v>0</v>
      </c>
    </row>
    <row r="4778" spans="1:11">
      <c r="A4778" s="361">
        <f t="shared" si="74"/>
        <v>45856</v>
      </c>
      <c r="B4778" s="362">
        <v>22</v>
      </c>
      <c r="C4778" s="363">
        <v>0</v>
      </c>
      <c r="D4778" s="363">
        <v>0</v>
      </c>
      <c r="E4778" s="363">
        <v>0</v>
      </c>
      <c r="F4778" s="363">
        <v>0</v>
      </c>
      <c r="G4778" s="363">
        <v>0</v>
      </c>
      <c r="H4778" s="363">
        <v>78.860462524097997</v>
      </c>
      <c r="I4778" s="363">
        <v>0</v>
      </c>
      <c r="J4778" s="363">
        <v>0</v>
      </c>
      <c r="K4778" s="363">
        <v>370.990951363129</v>
      </c>
    </row>
    <row r="4779" spans="1:11">
      <c r="A4779" s="361">
        <f t="shared" si="74"/>
        <v>45856</v>
      </c>
      <c r="B4779" s="362">
        <v>23</v>
      </c>
      <c r="C4779" s="363">
        <v>0</v>
      </c>
      <c r="D4779" s="363">
        <v>0</v>
      </c>
      <c r="E4779" s="363">
        <v>0</v>
      </c>
      <c r="F4779" s="363">
        <v>0</v>
      </c>
      <c r="G4779" s="363">
        <v>0</v>
      </c>
      <c r="H4779" s="363">
        <v>0</v>
      </c>
      <c r="I4779" s="363">
        <v>0</v>
      </c>
      <c r="J4779" s="363">
        <v>0</v>
      </c>
      <c r="K4779" s="363">
        <v>161.288919474994</v>
      </c>
    </row>
    <row r="4780" spans="1:11">
      <c r="A4780" s="361">
        <f t="shared" si="74"/>
        <v>45857</v>
      </c>
      <c r="B4780" s="362">
        <v>0</v>
      </c>
      <c r="C4780" s="363">
        <v>458.11837742465707</v>
      </c>
      <c r="D4780" s="363">
        <v>0</v>
      </c>
      <c r="E4780" s="363">
        <v>1007.77896699169</v>
      </c>
      <c r="F4780" s="363">
        <v>0</v>
      </c>
      <c r="G4780" s="363">
        <v>0</v>
      </c>
      <c r="H4780" s="363">
        <v>0</v>
      </c>
      <c r="I4780" s="363">
        <v>1230.44094467336</v>
      </c>
      <c r="J4780" s="363">
        <v>0</v>
      </c>
      <c r="K4780" s="363">
        <v>0</v>
      </c>
    </row>
    <row r="4781" spans="1:11">
      <c r="A4781" s="361">
        <f t="shared" si="74"/>
        <v>45857</v>
      </c>
      <c r="B4781" s="362">
        <v>1</v>
      </c>
      <c r="C4781" s="363">
        <v>547.50259198890603</v>
      </c>
      <c r="D4781" s="363">
        <v>0</v>
      </c>
      <c r="E4781" s="363">
        <v>1079.94298960725</v>
      </c>
      <c r="F4781" s="363">
        <v>0</v>
      </c>
      <c r="G4781" s="363">
        <v>0</v>
      </c>
      <c r="H4781" s="363">
        <v>0</v>
      </c>
      <c r="I4781" s="363">
        <v>1403.4747826278799</v>
      </c>
      <c r="J4781" s="363">
        <v>0</v>
      </c>
      <c r="K4781" s="363">
        <v>0</v>
      </c>
    </row>
    <row r="4782" spans="1:11">
      <c r="A4782" s="361">
        <f t="shared" si="74"/>
        <v>45857</v>
      </c>
      <c r="B4782" s="362">
        <v>2</v>
      </c>
      <c r="C4782" s="363">
        <v>532.55577377408997</v>
      </c>
      <c r="D4782" s="363">
        <v>0</v>
      </c>
      <c r="E4782" s="363">
        <v>1037.1480459631402</v>
      </c>
      <c r="F4782" s="363">
        <v>0</v>
      </c>
      <c r="G4782" s="363">
        <v>0</v>
      </c>
      <c r="H4782" s="363">
        <v>0</v>
      </c>
      <c r="I4782" s="363">
        <v>1372.47747498486</v>
      </c>
      <c r="J4782" s="363">
        <v>0</v>
      </c>
      <c r="K4782" s="363">
        <v>0</v>
      </c>
    </row>
    <row r="4783" spans="1:11">
      <c r="A4783" s="361">
        <f t="shared" si="74"/>
        <v>45857</v>
      </c>
      <c r="B4783" s="362">
        <v>3</v>
      </c>
      <c r="C4783" s="363">
        <v>1714.2937768992101</v>
      </c>
      <c r="D4783" s="363">
        <v>0</v>
      </c>
      <c r="E4783" s="363">
        <v>1193.8349859667801</v>
      </c>
      <c r="F4783" s="363">
        <v>0</v>
      </c>
      <c r="G4783" s="363">
        <v>0</v>
      </c>
      <c r="H4783" s="363">
        <v>0</v>
      </c>
      <c r="I4783" s="363">
        <v>1418.5945978611101</v>
      </c>
      <c r="J4783" s="363">
        <v>0</v>
      </c>
      <c r="K4783" s="363">
        <v>0</v>
      </c>
    </row>
    <row r="4784" spans="1:11">
      <c r="A4784" s="361">
        <f t="shared" si="74"/>
        <v>45857</v>
      </c>
      <c r="B4784" s="362">
        <v>4</v>
      </c>
      <c r="C4784" s="363">
        <v>851.58929514779004</v>
      </c>
      <c r="D4784" s="363">
        <v>0</v>
      </c>
      <c r="E4784" s="363">
        <v>1061.7862970190699</v>
      </c>
      <c r="F4784" s="363">
        <v>0</v>
      </c>
      <c r="G4784" s="363">
        <v>0</v>
      </c>
      <c r="H4784" s="363">
        <v>0</v>
      </c>
      <c r="I4784" s="363">
        <v>1260.05356926947</v>
      </c>
      <c r="J4784" s="363">
        <v>0</v>
      </c>
      <c r="K4784" s="363">
        <v>0</v>
      </c>
    </row>
    <row r="4785" spans="1:11">
      <c r="A4785" s="361">
        <f t="shared" si="74"/>
        <v>45857</v>
      </c>
      <c r="B4785" s="362">
        <v>5</v>
      </c>
      <c r="C4785" s="363">
        <v>532.23024086307214</v>
      </c>
      <c r="D4785" s="363">
        <v>0</v>
      </c>
      <c r="E4785" s="363">
        <v>933.60106467523497</v>
      </c>
      <c r="F4785" s="363">
        <v>0</v>
      </c>
      <c r="G4785" s="363">
        <v>0</v>
      </c>
      <c r="H4785" s="363">
        <v>0</v>
      </c>
      <c r="I4785" s="363">
        <v>1437.73390379286</v>
      </c>
      <c r="J4785" s="363">
        <v>0</v>
      </c>
      <c r="K4785" s="363">
        <v>0</v>
      </c>
    </row>
    <row r="4786" spans="1:11">
      <c r="A4786" s="361">
        <f t="shared" si="74"/>
        <v>45857</v>
      </c>
      <c r="B4786" s="362">
        <v>6</v>
      </c>
      <c r="C4786" s="363">
        <v>542.43774771490212</v>
      </c>
      <c r="D4786" s="363">
        <v>0</v>
      </c>
      <c r="E4786" s="363">
        <v>924.81110008844905</v>
      </c>
      <c r="F4786" s="363">
        <v>1050.5553</v>
      </c>
      <c r="G4786" s="363">
        <v>0</v>
      </c>
      <c r="H4786" s="363">
        <v>0</v>
      </c>
      <c r="I4786" s="363">
        <v>1330.24438597738</v>
      </c>
      <c r="J4786" s="363">
        <v>0</v>
      </c>
      <c r="K4786" s="363">
        <v>0</v>
      </c>
    </row>
    <row r="4787" spans="1:11">
      <c r="A4787" s="361">
        <f t="shared" si="74"/>
        <v>45857</v>
      </c>
      <c r="B4787" s="362">
        <v>7</v>
      </c>
      <c r="C4787" s="363">
        <v>540.39855465773405</v>
      </c>
      <c r="D4787" s="363">
        <v>0</v>
      </c>
      <c r="E4787" s="363">
        <v>988.15890542615398</v>
      </c>
      <c r="F4787" s="363">
        <v>985.798</v>
      </c>
      <c r="G4787" s="363">
        <v>0</v>
      </c>
      <c r="H4787" s="363">
        <v>0</v>
      </c>
      <c r="I4787" s="363">
        <v>1746.7782159299002</v>
      </c>
      <c r="J4787" s="363">
        <v>0</v>
      </c>
      <c r="K4787" s="363">
        <v>0</v>
      </c>
    </row>
    <row r="4788" spans="1:11">
      <c r="A4788" s="361">
        <f t="shared" si="74"/>
        <v>45857</v>
      </c>
      <c r="B4788" s="362">
        <v>8</v>
      </c>
      <c r="C4788" s="363">
        <v>542.17072785652908</v>
      </c>
      <c r="D4788" s="363">
        <v>0</v>
      </c>
      <c r="E4788" s="363">
        <v>1080.2555828432401</v>
      </c>
      <c r="F4788" s="363">
        <v>1210.3933</v>
      </c>
      <c r="G4788" s="363">
        <v>0</v>
      </c>
      <c r="H4788" s="363">
        <v>0</v>
      </c>
      <c r="I4788" s="363">
        <v>1646.2824099062002</v>
      </c>
      <c r="J4788" s="363">
        <v>0</v>
      </c>
      <c r="K4788" s="363">
        <v>0</v>
      </c>
    </row>
    <row r="4789" spans="1:11">
      <c r="A4789" s="361">
        <f t="shared" si="74"/>
        <v>45857</v>
      </c>
      <c r="B4789" s="362">
        <v>9</v>
      </c>
      <c r="C4789" s="363">
        <v>857.45080620354804</v>
      </c>
      <c r="D4789" s="363">
        <v>0</v>
      </c>
      <c r="E4789" s="363">
        <v>1222.67392958966</v>
      </c>
      <c r="F4789" s="363">
        <v>1447.9723000000001</v>
      </c>
      <c r="G4789" s="363">
        <v>0</v>
      </c>
      <c r="H4789" s="363">
        <v>0</v>
      </c>
      <c r="I4789" s="363">
        <v>1740.69136296232</v>
      </c>
      <c r="J4789" s="363">
        <v>0</v>
      </c>
      <c r="K4789" s="363">
        <v>0</v>
      </c>
    </row>
    <row r="4790" spans="1:11">
      <c r="A4790" s="361">
        <f t="shared" si="74"/>
        <v>45857</v>
      </c>
      <c r="B4790" s="362">
        <v>10</v>
      </c>
      <c r="C4790" s="363">
        <v>857.31514352709405</v>
      </c>
      <c r="D4790" s="363">
        <v>0</v>
      </c>
      <c r="E4790" s="363">
        <v>1316.0588345383701</v>
      </c>
      <c r="F4790" s="363">
        <v>1447.9723000000001</v>
      </c>
      <c r="G4790" s="363">
        <v>0</v>
      </c>
      <c r="H4790" s="363">
        <v>0</v>
      </c>
      <c r="I4790" s="363">
        <v>1784.22589886987</v>
      </c>
      <c r="J4790" s="363">
        <v>0</v>
      </c>
      <c r="K4790" s="363">
        <v>0</v>
      </c>
    </row>
    <row r="4791" spans="1:11">
      <c r="A4791" s="361">
        <f t="shared" si="74"/>
        <v>45857</v>
      </c>
      <c r="B4791" s="362">
        <v>11</v>
      </c>
      <c r="C4791" s="363">
        <v>1095.25040297432</v>
      </c>
      <c r="D4791" s="363">
        <v>0</v>
      </c>
      <c r="E4791" s="363">
        <v>414.90353320541402</v>
      </c>
      <c r="F4791" s="363">
        <v>1447.9723000000001</v>
      </c>
      <c r="G4791" s="363">
        <v>0</v>
      </c>
      <c r="H4791" s="363">
        <v>0</v>
      </c>
      <c r="I4791" s="363">
        <v>1716.54894504601</v>
      </c>
      <c r="J4791" s="363">
        <v>0</v>
      </c>
      <c r="K4791" s="363">
        <v>0</v>
      </c>
    </row>
    <row r="4792" spans="1:11">
      <c r="A4792" s="361">
        <f t="shared" si="74"/>
        <v>45857</v>
      </c>
      <c r="B4792" s="362">
        <v>12</v>
      </c>
      <c r="C4792" s="363">
        <v>1083.8376601385401</v>
      </c>
      <c r="D4792" s="363">
        <v>0</v>
      </c>
      <c r="E4792" s="363">
        <v>366.60974524606803</v>
      </c>
      <c r="F4792" s="363">
        <v>1368.7725</v>
      </c>
      <c r="G4792" s="363">
        <v>0</v>
      </c>
      <c r="H4792" s="363">
        <v>0</v>
      </c>
      <c r="I4792" s="363">
        <v>1557.9041341973</v>
      </c>
      <c r="J4792" s="363">
        <v>0</v>
      </c>
      <c r="K4792" s="363">
        <v>0</v>
      </c>
    </row>
    <row r="4793" spans="1:11">
      <c r="A4793" s="361">
        <f t="shared" si="74"/>
        <v>45857</v>
      </c>
      <c r="B4793" s="362">
        <v>13</v>
      </c>
      <c r="C4793" s="363">
        <v>1176.3058510101102</v>
      </c>
      <c r="D4793" s="363">
        <v>0</v>
      </c>
      <c r="E4793" s="363">
        <v>366.10080066682798</v>
      </c>
      <c r="F4793" s="363">
        <v>1064.6009000000001</v>
      </c>
      <c r="G4793" s="363">
        <v>0</v>
      </c>
      <c r="H4793" s="363">
        <v>0</v>
      </c>
      <c r="I4793" s="363">
        <v>1486.8940809738001</v>
      </c>
      <c r="J4793" s="363">
        <v>0</v>
      </c>
      <c r="K4793" s="363">
        <v>0</v>
      </c>
    </row>
    <row r="4794" spans="1:11">
      <c r="A4794" s="361">
        <f t="shared" si="74"/>
        <v>45857</v>
      </c>
      <c r="B4794" s="362">
        <v>14</v>
      </c>
      <c r="C4794" s="363">
        <v>4197.4536051630703</v>
      </c>
      <c r="D4794" s="363">
        <v>0</v>
      </c>
      <c r="E4794" s="363">
        <v>485.648117457485</v>
      </c>
      <c r="F4794" s="363">
        <v>1769.1035000000002</v>
      </c>
      <c r="G4794" s="363">
        <v>0</v>
      </c>
      <c r="H4794" s="363">
        <v>0</v>
      </c>
      <c r="I4794" s="363">
        <v>1981.2592803073003</v>
      </c>
      <c r="J4794" s="363">
        <v>0</v>
      </c>
      <c r="K4794" s="363">
        <v>0</v>
      </c>
    </row>
    <row r="4795" spans="1:11">
      <c r="A4795" s="361">
        <f t="shared" si="74"/>
        <v>45857</v>
      </c>
      <c r="B4795" s="362">
        <v>15</v>
      </c>
      <c r="C4795" s="363">
        <v>4198.91499797491</v>
      </c>
      <c r="D4795" s="363">
        <v>0</v>
      </c>
      <c r="E4795" s="363">
        <v>474.39062748396901</v>
      </c>
      <c r="F4795" s="363">
        <v>1769.1035000000002</v>
      </c>
      <c r="G4795" s="363">
        <v>0</v>
      </c>
      <c r="H4795" s="363">
        <v>0</v>
      </c>
      <c r="I4795" s="363">
        <v>3418.2559413753302</v>
      </c>
      <c r="J4795" s="363">
        <v>0</v>
      </c>
      <c r="K4795" s="363">
        <v>0</v>
      </c>
    </row>
    <row r="4796" spans="1:11">
      <c r="A4796" s="361">
        <f t="shared" si="74"/>
        <v>45857</v>
      </c>
      <c r="B4796" s="362">
        <v>16</v>
      </c>
      <c r="C4796" s="363">
        <v>4201.3235624758008</v>
      </c>
      <c r="D4796" s="363">
        <v>0</v>
      </c>
      <c r="E4796" s="363">
        <v>0</v>
      </c>
      <c r="F4796" s="363">
        <v>418.69660000000005</v>
      </c>
      <c r="G4796" s="363">
        <v>0</v>
      </c>
      <c r="H4796" s="363">
        <v>0</v>
      </c>
      <c r="I4796" s="363">
        <v>3171.2179789289203</v>
      </c>
      <c r="J4796" s="363">
        <v>0</v>
      </c>
      <c r="K4796" s="363">
        <v>0</v>
      </c>
    </row>
    <row r="4797" spans="1:11">
      <c r="A4797" s="361">
        <f t="shared" si="74"/>
        <v>45857</v>
      </c>
      <c r="B4797" s="362">
        <v>17</v>
      </c>
      <c r="C4797" s="363">
        <v>1069.56209126822</v>
      </c>
      <c r="D4797" s="363">
        <v>0</v>
      </c>
      <c r="E4797" s="363">
        <v>0</v>
      </c>
      <c r="F4797" s="363">
        <v>0</v>
      </c>
      <c r="G4797" s="363">
        <v>0</v>
      </c>
      <c r="H4797" s="363">
        <v>0</v>
      </c>
      <c r="I4797" s="363">
        <v>1750.6075559450999</v>
      </c>
      <c r="J4797" s="363">
        <v>0</v>
      </c>
      <c r="K4797" s="363">
        <v>0</v>
      </c>
    </row>
    <row r="4798" spans="1:11">
      <c r="A4798" s="361">
        <f t="shared" si="74"/>
        <v>45857</v>
      </c>
      <c r="B4798" s="362">
        <v>18</v>
      </c>
      <c r="C4798" s="363">
        <v>1064.09701089127</v>
      </c>
      <c r="D4798" s="363">
        <v>0</v>
      </c>
      <c r="E4798" s="363">
        <v>0</v>
      </c>
      <c r="F4798" s="363">
        <v>2210.1297</v>
      </c>
      <c r="G4798" s="363">
        <v>0</v>
      </c>
      <c r="H4798" s="363">
        <v>0</v>
      </c>
      <c r="I4798" s="363">
        <v>1465.00188413503</v>
      </c>
      <c r="J4798" s="363">
        <v>0</v>
      </c>
      <c r="K4798" s="363">
        <v>0</v>
      </c>
    </row>
    <row r="4799" spans="1:11">
      <c r="A4799" s="361">
        <f t="shared" si="74"/>
        <v>45857</v>
      </c>
      <c r="B4799" s="362">
        <v>19</v>
      </c>
      <c r="C4799" s="363">
        <v>765.32510966074801</v>
      </c>
      <c r="D4799" s="363">
        <v>0</v>
      </c>
      <c r="E4799" s="363">
        <v>0</v>
      </c>
      <c r="F4799" s="363">
        <v>2210.1297</v>
      </c>
      <c r="G4799" s="363">
        <v>0</v>
      </c>
      <c r="H4799" s="363">
        <v>0</v>
      </c>
      <c r="I4799" s="363">
        <v>1361.7740555053999</v>
      </c>
      <c r="J4799" s="363">
        <v>0</v>
      </c>
      <c r="K4799" s="363">
        <v>0</v>
      </c>
    </row>
    <row r="4800" spans="1:11">
      <c r="A4800" s="361">
        <f t="shared" si="74"/>
        <v>45857</v>
      </c>
      <c r="B4800" s="362">
        <v>20</v>
      </c>
      <c r="C4800" s="363">
        <v>765.47174432077804</v>
      </c>
      <c r="D4800" s="363">
        <v>0</v>
      </c>
      <c r="E4800" s="363">
        <v>0</v>
      </c>
      <c r="F4800" s="363">
        <v>1982.4778000000001</v>
      </c>
      <c r="G4800" s="363">
        <v>0</v>
      </c>
      <c r="H4800" s="363">
        <v>0</v>
      </c>
      <c r="I4800" s="363">
        <v>1303.0648050402001</v>
      </c>
      <c r="J4800" s="363">
        <v>0</v>
      </c>
      <c r="K4800" s="363">
        <v>0</v>
      </c>
    </row>
    <row r="4801" spans="1:11">
      <c r="A4801" s="361">
        <f t="shared" si="74"/>
        <v>45857</v>
      </c>
      <c r="B4801" s="362">
        <v>21</v>
      </c>
      <c r="C4801" s="363">
        <v>1196.1600923885701</v>
      </c>
      <c r="D4801" s="363">
        <v>0</v>
      </c>
      <c r="E4801" s="363">
        <v>0</v>
      </c>
      <c r="F4801" s="363">
        <v>2797.4466000000002</v>
      </c>
      <c r="G4801" s="363">
        <v>0</v>
      </c>
      <c r="H4801" s="363">
        <v>0</v>
      </c>
      <c r="I4801" s="363">
        <v>1120.40238346147</v>
      </c>
      <c r="J4801" s="363">
        <v>0</v>
      </c>
      <c r="K4801" s="363">
        <v>0</v>
      </c>
    </row>
    <row r="4802" spans="1:11">
      <c r="A4802" s="361">
        <f t="shared" si="74"/>
        <v>45857</v>
      </c>
      <c r="B4802" s="362">
        <v>22</v>
      </c>
      <c r="C4802" s="363">
        <v>1058.8929131119899</v>
      </c>
      <c r="D4802" s="363">
        <v>0</v>
      </c>
      <c r="E4802" s="363">
        <v>0</v>
      </c>
      <c r="F4802" s="363">
        <v>0</v>
      </c>
      <c r="G4802" s="363">
        <v>0</v>
      </c>
      <c r="H4802" s="363">
        <v>0</v>
      </c>
      <c r="I4802" s="363">
        <v>2581.8197220577899</v>
      </c>
      <c r="J4802" s="363">
        <v>0</v>
      </c>
      <c r="K4802" s="363">
        <v>0</v>
      </c>
    </row>
    <row r="4803" spans="1:11">
      <c r="A4803" s="361">
        <f t="shared" si="74"/>
        <v>45857</v>
      </c>
      <c r="B4803" s="362">
        <v>23</v>
      </c>
      <c r="C4803" s="363">
        <v>1708.88236164053</v>
      </c>
      <c r="D4803" s="363">
        <v>0</v>
      </c>
      <c r="E4803" s="363">
        <v>0</v>
      </c>
      <c r="F4803" s="363">
        <v>0</v>
      </c>
      <c r="G4803" s="363">
        <v>0</v>
      </c>
      <c r="H4803" s="363">
        <v>0</v>
      </c>
      <c r="I4803" s="363">
        <v>313.05190081990202</v>
      </c>
      <c r="J4803" s="363">
        <v>0</v>
      </c>
      <c r="K4803" s="363">
        <v>0</v>
      </c>
    </row>
    <row r="4804" spans="1:11">
      <c r="A4804" s="361">
        <f t="shared" si="74"/>
        <v>45858</v>
      </c>
      <c r="B4804" s="362">
        <v>0</v>
      </c>
      <c r="C4804" s="363">
        <v>1165.3427340967501</v>
      </c>
      <c r="D4804" s="363">
        <v>0</v>
      </c>
      <c r="E4804" s="363">
        <v>0</v>
      </c>
      <c r="F4804" s="363">
        <v>0</v>
      </c>
      <c r="G4804" s="363">
        <v>0</v>
      </c>
      <c r="H4804" s="363">
        <v>0</v>
      </c>
      <c r="I4804" s="363">
        <v>803.59155182120594</v>
      </c>
      <c r="J4804" s="363">
        <v>0</v>
      </c>
      <c r="K4804" s="363">
        <v>0</v>
      </c>
    </row>
    <row r="4805" spans="1:11">
      <c r="A4805" s="361">
        <f t="shared" ref="A4805:A4868" si="75">IF(B4805=0,A4804+1,A4804)</f>
        <v>45858</v>
      </c>
      <c r="B4805" s="362">
        <v>1</v>
      </c>
      <c r="C4805" s="363">
        <v>1165.5391145348501</v>
      </c>
      <c r="D4805" s="363">
        <v>0</v>
      </c>
      <c r="E4805" s="363">
        <v>0</v>
      </c>
      <c r="F4805" s="363">
        <v>0</v>
      </c>
      <c r="G4805" s="363">
        <v>0</v>
      </c>
      <c r="H4805" s="363">
        <v>0</v>
      </c>
      <c r="I4805" s="363">
        <v>471.01434567733008</v>
      </c>
      <c r="J4805" s="363">
        <v>0</v>
      </c>
      <c r="K4805" s="363">
        <v>0</v>
      </c>
    </row>
    <row r="4806" spans="1:11">
      <c r="A4806" s="361">
        <f t="shared" si="75"/>
        <v>45858</v>
      </c>
      <c r="B4806" s="362">
        <v>2</v>
      </c>
      <c r="C4806" s="363">
        <v>1166.73170830135</v>
      </c>
      <c r="D4806" s="363">
        <v>0</v>
      </c>
      <c r="E4806" s="363">
        <v>0</v>
      </c>
      <c r="F4806" s="363">
        <v>0</v>
      </c>
      <c r="G4806" s="363">
        <v>0</v>
      </c>
      <c r="H4806" s="363">
        <v>0</v>
      </c>
      <c r="I4806" s="363">
        <v>395.07011523447204</v>
      </c>
      <c r="J4806" s="363">
        <v>0</v>
      </c>
      <c r="K4806" s="363">
        <v>0</v>
      </c>
    </row>
    <row r="4807" spans="1:11">
      <c r="A4807" s="361">
        <f t="shared" si="75"/>
        <v>45858</v>
      </c>
      <c r="B4807" s="362">
        <v>3</v>
      </c>
      <c r="C4807" s="363">
        <v>4889.1633516413094</v>
      </c>
      <c r="D4807" s="363">
        <v>0</v>
      </c>
      <c r="E4807" s="363">
        <v>0</v>
      </c>
      <c r="F4807" s="363">
        <v>131.4966</v>
      </c>
      <c r="G4807" s="363">
        <v>0</v>
      </c>
      <c r="H4807" s="363">
        <v>0</v>
      </c>
      <c r="I4807" s="363">
        <v>554.21772855386803</v>
      </c>
      <c r="J4807" s="363">
        <v>0</v>
      </c>
      <c r="K4807" s="363">
        <v>0</v>
      </c>
    </row>
    <row r="4808" spans="1:11">
      <c r="A4808" s="361">
        <f t="shared" si="75"/>
        <v>45858</v>
      </c>
      <c r="B4808" s="362">
        <v>4</v>
      </c>
      <c r="C4808" s="363">
        <v>4821.4660070934206</v>
      </c>
      <c r="D4808" s="363">
        <v>0</v>
      </c>
      <c r="E4808" s="363">
        <v>0</v>
      </c>
      <c r="F4808" s="363">
        <v>0</v>
      </c>
      <c r="G4808" s="363">
        <v>0</v>
      </c>
      <c r="H4808" s="363">
        <v>0</v>
      </c>
      <c r="I4808" s="363">
        <v>306.57858521702002</v>
      </c>
      <c r="J4808" s="363">
        <v>0</v>
      </c>
      <c r="K4808" s="363">
        <v>0</v>
      </c>
    </row>
    <row r="4809" spans="1:11">
      <c r="A4809" s="361">
        <f t="shared" si="75"/>
        <v>45858</v>
      </c>
      <c r="B4809" s="362">
        <v>5</v>
      </c>
      <c r="C4809" s="363">
        <v>2082.1389998394502</v>
      </c>
      <c r="D4809" s="363">
        <v>0</v>
      </c>
      <c r="E4809" s="363">
        <v>0</v>
      </c>
      <c r="F4809" s="363">
        <v>0</v>
      </c>
      <c r="G4809" s="363">
        <v>0</v>
      </c>
      <c r="H4809" s="363">
        <v>0</v>
      </c>
      <c r="I4809" s="363">
        <v>368.37317392745803</v>
      </c>
      <c r="J4809" s="363">
        <v>0</v>
      </c>
      <c r="K4809" s="363">
        <v>0</v>
      </c>
    </row>
    <row r="4810" spans="1:11">
      <c r="A4810" s="361">
        <f t="shared" si="75"/>
        <v>45858</v>
      </c>
      <c r="B4810" s="362">
        <v>6</v>
      </c>
      <c r="C4810" s="363">
        <v>2073.17996196687</v>
      </c>
      <c r="D4810" s="363">
        <v>0</v>
      </c>
      <c r="E4810" s="363">
        <v>0</v>
      </c>
      <c r="F4810" s="363">
        <v>0</v>
      </c>
      <c r="G4810" s="363">
        <v>0</v>
      </c>
      <c r="H4810" s="363">
        <v>0</v>
      </c>
      <c r="I4810" s="363">
        <v>578.6457702370551</v>
      </c>
      <c r="J4810" s="363">
        <v>0</v>
      </c>
      <c r="K4810" s="363">
        <v>0</v>
      </c>
    </row>
    <row r="4811" spans="1:11">
      <c r="A4811" s="361">
        <f t="shared" si="75"/>
        <v>45858</v>
      </c>
      <c r="B4811" s="362">
        <v>7</v>
      </c>
      <c r="C4811" s="363">
        <v>1256.2161615397401</v>
      </c>
      <c r="D4811" s="363">
        <v>0</v>
      </c>
      <c r="E4811" s="363">
        <v>369.14406170740602</v>
      </c>
      <c r="F4811" s="363">
        <v>0</v>
      </c>
      <c r="G4811" s="363">
        <v>0</v>
      </c>
      <c r="H4811" s="363">
        <v>0</v>
      </c>
      <c r="I4811" s="363">
        <v>2.19026483233998</v>
      </c>
      <c r="J4811" s="363">
        <v>0</v>
      </c>
      <c r="K4811" s="363">
        <v>0</v>
      </c>
    </row>
    <row r="4812" spans="1:11">
      <c r="A4812" s="361">
        <f t="shared" si="75"/>
        <v>45858</v>
      </c>
      <c r="B4812" s="362">
        <v>8</v>
      </c>
      <c r="C4812" s="363">
        <v>1097.76634571011</v>
      </c>
      <c r="D4812" s="363">
        <v>0</v>
      </c>
      <c r="E4812" s="363">
        <v>2334.5509537928301</v>
      </c>
      <c r="F4812" s="363">
        <v>0</v>
      </c>
      <c r="G4812" s="363">
        <v>0</v>
      </c>
      <c r="H4812" s="363">
        <v>0</v>
      </c>
      <c r="I4812" s="363">
        <v>9.4923131779447285</v>
      </c>
      <c r="J4812" s="363">
        <v>0</v>
      </c>
      <c r="K4812" s="363">
        <v>0</v>
      </c>
    </row>
    <row r="4813" spans="1:11">
      <c r="A4813" s="361">
        <f t="shared" si="75"/>
        <v>45858</v>
      </c>
      <c r="B4813" s="362">
        <v>9</v>
      </c>
      <c r="C4813" s="363">
        <v>1721.4231129244899</v>
      </c>
      <c r="D4813" s="363">
        <v>0</v>
      </c>
      <c r="E4813" s="363">
        <v>2537.5802784643902</v>
      </c>
      <c r="F4813" s="363">
        <v>0</v>
      </c>
      <c r="G4813" s="363">
        <v>0</v>
      </c>
      <c r="H4813" s="363">
        <v>0</v>
      </c>
      <c r="I4813" s="363">
        <v>115.62752941629901</v>
      </c>
      <c r="J4813" s="363">
        <v>0</v>
      </c>
      <c r="K4813" s="363">
        <v>0</v>
      </c>
    </row>
    <row r="4814" spans="1:11">
      <c r="A4814" s="361">
        <f t="shared" si="75"/>
        <v>45858</v>
      </c>
      <c r="B4814" s="362">
        <v>10</v>
      </c>
      <c r="C4814" s="363">
        <v>772.40944708503207</v>
      </c>
      <c r="D4814" s="363">
        <v>0</v>
      </c>
      <c r="E4814" s="363">
        <v>2442.0888770708698</v>
      </c>
      <c r="F4814" s="363">
        <v>0</v>
      </c>
      <c r="G4814" s="363">
        <v>0</v>
      </c>
      <c r="H4814" s="363">
        <v>0</v>
      </c>
      <c r="I4814" s="363">
        <v>579.51580259396201</v>
      </c>
      <c r="J4814" s="363">
        <v>0</v>
      </c>
      <c r="K4814" s="363">
        <v>0</v>
      </c>
    </row>
    <row r="4815" spans="1:11">
      <c r="A4815" s="361">
        <f t="shared" si="75"/>
        <v>45858</v>
      </c>
      <c r="B4815" s="362">
        <v>11</v>
      </c>
      <c r="C4815" s="363">
        <v>771.46472938535101</v>
      </c>
      <c r="D4815" s="363">
        <v>0</v>
      </c>
      <c r="E4815" s="363">
        <v>2441.0222177014302</v>
      </c>
      <c r="F4815" s="363">
        <v>0</v>
      </c>
      <c r="G4815" s="363">
        <v>0</v>
      </c>
      <c r="H4815" s="363">
        <v>0</v>
      </c>
      <c r="I4815" s="363">
        <v>938.91567976310102</v>
      </c>
      <c r="J4815" s="363">
        <v>0</v>
      </c>
      <c r="K4815" s="363">
        <v>0</v>
      </c>
    </row>
    <row r="4816" spans="1:11">
      <c r="A4816" s="361">
        <f t="shared" si="75"/>
        <v>45858</v>
      </c>
      <c r="B4816" s="362">
        <v>12</v>
      </c>
      <c r="C4816" s="363">
        <v>654.54603499040309</v>
      </c>
      <c r="D4816" s="363">
        <v>0</v>
      </c>
      <c r="E4816" s="363">
        <v>2401.9714467949598</v>
      </c>
      <c r="F4816" s="363">
        <v>0</v>
      </c>
      <c r="G4816" s="363">
        <v>0</v>
      </c>
      <c r="H4816" s="363">
        <v>0</v>
      </c>
      <c r="I4816" s="363">
        <v>735.86222014667601</v>
      </c>
      <c r="J4816" s="363">
        <v>0</v>
      </c>
      <c r="K4816" s="363">
        <v>47.764012815152199</v>
      </c>
    </row>
    <row r="4817" spans="1:11">
      <c r="A4817" s="361">
        <f t="shared" si="75"/>
        <v>45858</v>
      </c>
      <c r="B4817" s="362">
        <v>13</v>
      </c>
      <c r="C4817" s="363">
        <v>654.02874251573712</v>
      </c>
      <c r="D4817" s="363">
        <v>0</v>
      </c>
      <c r="E4817" s="363">
        <v>2317.3866822684304</v>
      </c>
      <c r="F4817" s="363">
        <v>0</v>
      </c>
      <c r="G4817" s="363">
        <v>0</v>
      </c>
      <c r="H4817" s="363">
        <v>0</v>
      </c>
      <c r="I4817" s="363">
        <v>464.81459620834102</v>
      </c>
      <c r="J4817" s="363">
        <v>0</v>
      </c>
      <c r="K4817" s="363">
        <v>48.387031115787799</v>
      </c>
    </row>
    <row r="4818" spans="1:11">
      <c r="A4818" s="361">
        <f t="shared" si="75"/>
        <v>45858</v>
      </c>
      <c r="B4818" s="362">
        <v>14</v>
      </c>
      <c r="C4818" s="363">
        <v>653.71923037604597</v>
      </c>
      <c r="D4818" s="363">
        <v>0</v>
      </c>
      <c r="E4818" s="363">
        <v>1310.6096116716199</v>
      </c>
      <c r="F4818" s="363">
        <v>0</v>
      </c>
      <c r="G4818" s="363">
        <v>0</v>
      </c>
      <c r="H4818" s="363">
        <v>0</v>
      </c>
      <c r="I4818" s="363">
        <v>569.740849928589</v>
      </c>
      <c r="J4818" s="363">
        <v>0</v>
      </c>
      <c r="K4818" s="363">
        <v>48.1905566255694</v>
      </c>
    </row>
    <row r="4819" spans="1:11">
      <c r="A4819" s="361">
        <f t="shared" si="75"/>
        <v>45858</v>
      </c>
      <c r="B4819" s="362">
        <v>15</v>
      </c>
      <c r="C4819" s="363">
        <v>653.98592419958197</v>
      </c>
      <c r="D4819" s="363">
        <v>0</v>
      </c>
      <c r="E4819" s="363">
        <v>1198.03405933161</v>
      </c>
      <c r="F4819" s="363">
        <v>0</v>
      </c>
      <c r="G4819" s="363">
        <v>0</v>
      </c>
      <c r="H4819" s="363">
        <v>0</v>
      </c>
      <c r="I4819" s="363">
        <v>455.93958526423603</v>
      </c>
      <c r="J4819" s="363">
        <v>0</v>
      </c>
      <c r="K4819" s="363">
        <v>48.187729189001494</v>
      </c>
    </row>
    <row r="4820" spans="1:11">
      <c r="A4820" s="361">
        <f t="shared" si="75"/>
        <v>45858</v>
      </c>
      <c r="B4820" s="362">
        <v>16</v>
      </c>
      <c r="C4820" s="363">
        <v>654.15416415907112</v>
      </c>
      <c r="D4820" s="363">
        <v>0</v>
      </c>
      <c r="E4820" s="363">
        <v>835.69747003675207</v>
      </c>
      <c r="F4820" s="363">
        <v>0</v>
      </c>
      <c r="G4820" s="363">
        <v>0</v>
      </c>
      <c r="H4820" s="363">
        <v>0</v>
      </c>
      <c r="I4820" s="363">
        <v>384.636369154965</v>
      </c>
      <c r="J4820" s="363">
        <v>0</v>
      </c>
      <c r="K4820" s="363">
        <v>48.190616586024696</v>
      </c>
    </row>
    <row r="4821" spans="1:11">
      <c r="A4821" s="361">
        <f t="shared" si="75"/>
        <v>45858</v>
      </c>
      <c r="B4821" s="362">
        <v>17</v>
      </c>
      <c r="C4821" s="363">
        <v>654.21370159369701</v>
      </c>
      <c r="D4821" s="363">
        <v>0</v>
      </c>
      <c r="E4821" s="363">
        <v>0</v>
      </c>
      <c r="F4821" s="363">
        <v>0</v>
      </c>
      <c r="G4821" s="363">
        <v>0</v>
      </c>
      <c r="H4821" s="363">
        <v>0</v>
      </c>
      <c r="I4821" s="363">
        <v>223.47600370210299</v>
      </c>
      <c r="J4821" s="363">
        <v>0</v>
      </c>
      <c r="K4821" s="363">
        <v>48.414230774732296</v>
      </c>
    </row>
    <row r="4822" spans="1:11">
      <c r="A4822" s="361">
        <f t="shared" si="75"/>
        <v>45858</v>
      </c>
      <c r="B4822" s="362">
        <v>18</v>
      </c>
      <c r="C4822" s="363">
        <v>369.53228151400202</v>
      </c>
      <c r="D4822" s="363">
        <v>0</v>
      </c>
      <c r="E4822" s="363">
        <v>0</v>
      </c>
      <c r="F4822" s="363">
        <v>0</v>
      </c>
      <c r="G4822" s="363">
        <v>0</v>
      </c>
      <c r="H4822" s="363">
        <v>0</v>
      </c>
      <c r="I4822" s="363">
        <v>164.15099517915601</v>
      </c>
      <c r="J4822" s="363">
        <v>0</v>
      </c>
      <c r="K4822" s="363">
        <v>0</v>
      </c>
    </row>
    <row r="4823" spans="1:11">
      <c r="A4823" s="361">
        <f t="shared" si="75"/>
        <v>45858</v>
      </c>
      <c r="B4823" s="362">
        <v>19</v>
      </c>
      <c r="C4823" s="363">
        <v>369.04315987216205</v>
      </c>
      <c r="D4823" s="363">
        <v>0</v>
      </c>
      <c r="E4823" s="363">
        <v>0</v>
      </c>
      <c r="F4823" s="363">
        <v>0</v>
      </c>
      <c r="G4823" s="363">
        <v>0</v>
      </c>
      <c r="H4823" s="363">
        <v>0</v>
      </c>
      <c r="I4823" s="363">
        <v>152.83876263182802</v>
      </c>
      <c r="J4823" s="363">
        <v>0</v>
      </c>
      <c r="K4823" s="363">
        <v>0</v>
      </c>
    </row>
    <row r="4824" spans="1:11">
      <c r="A4824" s="361">
        <f t="shared" si="75"/>
        <v>45858</v>
      </c>
      <c r="B4824" s="362">
        <v>20</v>
      </c>
      <c r="C4824" s="363">
        <v>369.00801418855502</v>
      </c>
      <c r="D4824" s="363">
        <v>0</v>
      </c>
      <c r="E4824" s="363">
        <v>0</v>
      </c>
      <c r="F4824" s="363">
        <v>0</v>
      </c>
      <c r="G4824" s="363">
        <v>0</v>
      </c>
      <c r="H4824" s="363">
        <v>0</v>
      </c>
      <c r="I4824" s="363">
        <v>150.239627163872</v>
      </c>
      <c r="J4824" s="363">
        <v>0</v>
      </c>
      <c r="K4824" s="363">
        <v>0</v>
      </c>
    </row>
    <row r="4825" spans="1:11">
      <c r="A4825" s="361">
        <f t="shared" si="75"/>
        <v>45858</v>
      </c>
      <c r="B4825" s="362">
        <v>21</v>
      </c>
      <c r="C4825" s="363">
        <v>369.8101545399</v>
      </c>
      <c r="D4825" s="363">
        <v>0</v>
      </c>
      <c r="E4825" s="363">
        <v>0</v>
      </c>
      <c r="F4825" s="363">
        <v>0</v>
      </c>
      <c r="G4825" s="363">
        <v>0</v>
      </c>
      <c r="H4825" s="363">
        <v>0</v>
      </c>
      <c r="I4825" s="363">
        <v>174.92437972355501</v>
      </c>
      <c r="J4825" s="363">
        <v>0</v>
      </c>
      <c r="K4825" s="363">
        <v>0</v>
      </c>
    </row>
    <row r="4826" spans="1:11">
      <c r="A4826" s="361">
        <f t="shared" si="75"/>
        <v>45858</v>
      </c>
      <c r="B4826" s="362">
        <v>22</v>
      </c>
      <c r="C4826" s="363">
        <v>362.61363965396799</v>
      </c>
      <c r="D4826" s="363">
        <v>0</v>
      </c>
      <c r="E4826" s="363">
        <v>0</v>
      </c>
      <c r="F4826" s="363">
        <v>0</v>
      </c>
      <c r="G4826" s="363">
        <v>0</v>
      </c>
      <c r="H4826" s="363">
        <v>0</v>
      </c>
      <c r="I4826" s="363">
        <v>0</v>
      </c>
      <c r="J4826" s="363">
        <v>0</v>
      </c>
      <c r="K4826" s="363">
        <v>0</v>
      </c>
    </row>
    <row r="4827" spans="1:11">
      <c r="A4827" s="361">
        <f t="shared" si="75"/>
        <v>45858</v>
      </c>
      <c r="B4827" s="362">
        <v>23</v>
      </c>
      <c r="C4827" s="363">
        <v>2257.82586462571</v>
      </c>
      <c r="D4827" s="363">
        <v>0</v>
      </c>
      <c r="E4827" s="363">
        <v>0</v>
      </c>
      <c r="F4827" s="363">
        <v>0</v>
      </c>
      <c r="G4827" s="363">
        <v>0</v>
      </c>
      <c r="H4827" s="363">
        <v>0</v>
      </c>
      <c r="I4827" s="363">
        <v>44.266394127068502</v>
      </c>
      <c r="J4827" s="363">
        <v>0</v>
      </c>
      <c r="K4827" s="363">
        <v>0</v>
      </c>
    </row>
    <row r="4828" spans="1:11">
      <c r="A4828" s="361">
        <f t="shared" si="75"/>
        <v>45859</v>
      </c>
      <c r="B4828" s="362">
        <v>0</v>
      </c>
      <c r="C4828" s="363">
        <v>1175.0629413675201</v>
      </c>
      <c r="D4828" s="363">
        <v>0</v>
      </c>
      <c r="E4828" s="363">
        <v>0</v>
      </c>
      <c r="F4828" s="363">
        <v>0</v>
      </c>
      <c r="G4828" s="363">
        <v>0</v>
      </c>
      <c r="H4828" s="363">
        <v>0</v>
      </c>
      <c r="I4828" s="363">
        <v>1376.23864807461</v>
      </c>
      <c r="J4828" s="363">
        <v>0</v>
      </c>
      <c r="K4828" s="363">
        <v>0</v>
      </c>
    </row>
    <row r="4829" spans="1:11">
      <c r="A4829" s="361">
        <f t="shared" si="75"/>
        <v>45859</v>
      </c>
      <c r="B4829" s="362">
        <v>1</v>
      </c>
      <c r="C4829" s="363">
        <v>1174.0438211662602</v>
      </c>
      <c r="D4829" s="363">
        <v>0</v>
      </c>
      <c r="E4829" s="363">
        <v>0</v>
      </c>
      <c r="F4829" s="363">
        <v>0</v>
      </c>
      <c r="G4829" s="363">
        <v>0</v>
      </c>
      <c r="H4829" s="363">
        <v>0</v>
      </c>
      <c r="I4829" s="363">
        <v>698.44104328366404</v>
      </c>
      <c r="J4829" s="363">
        <v>0</v>
      </c>
      <c r="K4829" s="363">
        <v>0</v>
      </c>
    </row>
    <row r="4830" spans="1:11">
      <c r="A4830" s="361">
        <f t="shared" si="75"/>
        <v>45859</v>
      </c>
      <c r="B4830" s="362">
        <v>2</v>
      </c>
      <c r="C4830" s="363">
        <v>1174.8141384026401</v>
      </c>
      <c r="D4830" s="363">
        <v>0</v>
      </c>
      <c r="E4830" s="363">
        <v>0</v>
      </c>
      <c r="F4830" s="363">
        <v>0</v>
      </c>
      <c r="G4830" s="363">
        <v>0</v>
      </c>
      <c r="H4830" s="363">
        <v>0</v>
      </c>
      <c r="I4830" s="363">
        <v>689.95452172625505</v>
      </c>
      <c r="J4830" s="363">
        <v>0</v>
      </c>
      <c r="K4830" s="363">
        <v>0</v>
      </c>
    </row>
    <row r="4831" spans="1:11">
      <c r="A4831" s="361">
        <f t="shared" si="75"/>
        <v>45859</v>
      </c>
      <c r="B4831" s="362">
        <v>3</v>
      </c>
      <c r="C4831" s="363">
        <v>1175.5996103697598</v>
      </c>
      <c r="D4831" s="363">
        <v>0</v>
      </c>
      <c r="E4831" s="363">
        <v>0</v>
      </c>
      <c r="F4831" s="363">
        <v>0</v>
      </c>
      <c r="G4831" s="363">
        <v>0</v>
      </c>
      <c r="H4831" s="363">
        <v>0</v>
      </c>
      <c r="I4831" s="363">
        <v>657.33994718452402</v>
      </c>
      <c r="J4831" s="363">
        <v>0</v>
      </c>
      <c r="K4831" s="363">
        <v>0</v>
      </c>
    </row>
    <row r="4832" spans="1:11">
      <c r="A4832" s="361">
        <f t="shared" si="75"/>
        <v>45859</v>
      </c>
      <c r="B4832" s="362">
        <v>4</v>
      </c>
      <c r="C4832" s="363">
        <v>1340.3964862026003</v>
      </c>
      <c r="D4832" s="363">
        <v>0</v>
      </c>
      <c r="E4832" s="363">
        <v>0</v>
      </c>
      <c r="F4832" s="363">
        <v>0</v>
      </c>
      <c r="G4832" s="363">
        <v>0</v>
      </c>
      <c r="H4832" s="363">
        <v>0</v>
      </c>
      <c r="I4832" s="363">
        <v>813.18445216268503</v>
      </c>
      <c r="J4832" s="363">
        <v>0</v>
      </c>
      <c r="K4832" s="363">
        <v>0</v>
      </c>
    </row>
    <row r="4833" spans="1:11">
      <c r="A4833" s="361">
        <f t="shared" si="75"/>
        <v>45859</v>
      </c>
      <c r="B4833" s="362">
        <v>5</v>
      </c>
      <c r="C4833" s="363">
        <v>1162.3489123240699</v>
      </c>
      <c r="D4833" s="363">
        <v>0</v>
      </c>
      <c r="E4833" s="363">
        <v>183.12208385685202</v>
      </c>
      <c r="F4833" s="363">
        <v>0</v>
      </c>
      <c r="G4833" s="363">
        <v>0</v>
      </c>
      <c r="H4833" s="363">
        <v>0</v>
      </c>
      <c r="I4833" s="363">
        <v>714.72705870529705</v>
      </c>
      <c r="J4833" s="363">
        <v>0</v>
      </c>
      <c r="K4833" s="363">
        <v>0</v>
      </c>
    </row>
    <row r="4834" spans="1:11">
      <c r="A4834" s="361">
        <f t="shared" si="75"/>
        <v>45859</v>
      </c>
      <c r="B4834" s="362">
        <v>6</v>
      </c>
      <c r="C4834" s="363">
        <v>1299.2179573057401</v>
      </c>
      <c r="D4834" s="363">
        <v>0</v>
      </c>
      <c r="E4834" s="363">
        <v>1121.19497438601</v>
      </c>
      <c r="F4834" s="363">
        <v>0</v>
      </c>
      <c r="G4834" s="363">
        <v>0</v>
      </c>
      <c r="H4834" s="363">
        <v>0</v>
      </c>
      <c r="I4834" s="363">
        <v>729.60440818092104</v>
      </c>
      <c r="J4834" s="363">
        <v>0</v>
      </c>
      <c r="K4834" s="363">
        <v>0</v>
      </c>
    </row>
    <row r="4835" spans="1:11">
      <c r="A4835" s="361">
        <f t="shared" si="75"/>
        <v>45859</v>
      </c>
      <c r="B4835" s="362">
        <v>7</v>
      </c>
      <c r="C4835" s="363">
        <v>822.57188883128811</v>
      </c>
      <c r="D4835" s="363">
        <v>0</v>
      </c>
      <c r="E4835" s="363">
        <v>1011.4952590636701</v>
      </c>
      <c r="F4835" s="363">
        <v>0</v>
      </c>
      <c r="G4835" s="363">
        <v>0</v>
      </c>
      <c r="H4835" s="363">
        <v>0</v>
      </c>
      <c r="I4835" s="363">
        <v>573.0840593424291</v>
      </c>
      <c r="J4835" s="363">
        <v>0</v>
      </c>
      <c r="K4835" s="363">
        <v>0</v>
      </c>
    </row>
    <row r="4836" spans="1:11">
      <c r="A4836" s="361">
        <f t="shared" si="75"/>
        <v>45859</v>
      </c>
      <c r="B4836" s="362">
        <v>8</v>
      </c>
      <c r="C4836" s="363">
        <v>821.05750342088004</v>
      </c>
      <c r="D4836" s="363">
        <v>0</v>
      </c>
      <c r="E4836" s="363">
        <v>1037.6409479948702</v>
      </c>
      <c r="F4836" s="363">
        <v>0</v>
      </c>
      <c r="G4836" s="363">
        <v>0</v>
      </c>
      <c r="H4836" s="363">
        <v>0</v>
      </c>
      <c r="I4836" s="363">
        <v>502.61768841145101</v>
      </c>
      <c r="J4836" s="363">
        <v>0</v>
      </c>
      <c r="K4836" s="363">
        <v>0</v>
      </c>
    </row>
    <row r="4837" spans="1:11">
      <c r="A4837" s="361">
        <f t="shared" si="75"/>
        <v>45859</v>
      </c>
      <c r="B4837" s="362">
        <v>9</v>
      </c>
      <c r="C4837" s="363">
        <v>821.80924790794006</v>
      </c>
      <c r="D4837" s="363">
        <v>0</v>
      </c>
      <c r="E4837" s="363">
        <v>1240.567092553079</v>
      </c>
      <c r="F4837" s="363">
        <v>0</v>
      </c>
      <c r="G4837" s="363">
        <v>0</v>
      </c>
      <c r="H4837" s="363">
        <v>0</v>
      </c>
      <c r="I4837" s="363">
        <v>526.62654007056312</v>
      </c>
      <c r="J4837" s="363">
        <v>0</v>
      </c>
      <c r="K4837" s="363">
        <v>0</v>
      </c>
    </row>
    <row r="4838" spans="1:11">
      <c r="A4838" s="361">
        <f t="shared" si="75"/>
        <v>45859</v>
      </c>
      <c r="B4838" s="362">
        <v>10</v>
      </c>
      <c r="C4838" s="363">
        <v>819.7915605381171</v>
      </c>
      <c r="D4838" s="363">
        <v>0</v>
      </c>
      <c r="E4838" s="363">
        <v>1663.835754306381</v>
      </c>
      <c r="F4838" s="363">
        <v>0</v>
      </c>
      <c r="G4838" s="363">
        <v>0</v>
      </c>
      <c r="H4838" s="363">
        <v>0</v>
      </c>
      <c r="I4838" s="363">
        <v>565.15172745485802</v>
      </c>
      <c r="J4838" s="363">
        <v>0</v>
      </c>
      <c r="K4838" s="363">
        <v>0</v>
      </c>
    </row>
    <row r="4839" spans="1:11">
      <c r="A4839" s="361">
        <f t="shared" si="75"/>
        <v>45859</v>
      </c>
      <c r="B4839" s="362">
        <v>11</v>
      </c>
      <c r="C4839" s="363">
        <v>1308.7569800574202</v>
      </c>
      <c r="D4839" s="363">
        <v>0</v>
      </c>
      <c r="E4839" s="363">
        <v>1669.154062385745</v>
      </c>
      <c r="F4839" s="363">
        <v>0</v>
      </c>
      <c r="G4839" s="363">
        <v>0</v>
      </c>
      <c r="H4839" s="363">
        <v>0</v>
      </c>
      <c r="I4839" s="363">
        <v>512.56572044524398</v>
      </c>
      <c r="J4839" s="363">
        <v>0</v>
      </c>
      <c r="K4839" s="363">
        <v>0</v>
      </c>
    </row>
    <row r="4840" spans="1:11">
      <c r="A4840" s="361">
        <f t="shared" si="75"/>
        <v>45859</v>
      </c>
      <c r="B4840" s="362">
        <v>12</v>
      </c>
      <c r="C4840" s="363">
        <v>572.76841794504105</v>
      </c>
      <c r="D4840" s="363">
        <v>0</v>
      </c>
      <c r="E4840" s="363">
        <v>1700.2936463511683</v>
      </c>
      <c r="F4840" s="363">
        <v>0</v>
      </c>
      <c r="G4840" s="363">
        <v>0</v>
      </c>
      <c r="H4840" s="363">
        <v>0</v>
      </c>
      <c r="I4840" s="363">
        <v>559.60024537105494</v>
      </c>
      <c r="J4840" s="363">
        <v>0</v>
      </c>
      <c r="K4840" s="363">
        <v>0</v>
      </c>
    </row>
    <row r="4841" spans="1:11">
      <c r="A4841" s="361">
        <f t="shared" si="75"/>
        <v>45859</v>
      </c>
      <c r="B4841" s="362">
        <v>13</v>
      </c>
      <c r="C4841" s="363">
        <v>0</v>
      </c>
      <c r="D4841" s="363">
        <v>0</v>
      </c>
      <c r="E4841" s="363">
        <v>1450.1678424288041</v>
      </c>
      <c r="F4841" s="363">
        <v>0</v>
      </c>
      <c r="G4841" s="363">
        <v>0</v>
      </c>
      <c r="H4841" s="363">
        <v>0</v>
      </c>
      <c r="I4841" s="363">
        <v>430.59605082101598</v>
      </c>
      <c r="J4841" s="363">
        <v>0</v>
      </c>
      <c r="K4841" s="363">
        <v>0</v>
      </c>
    </row>
    <row r="4842" spans="1:11">
      <c r="A4842" s="361">
        <f t="shared" si="75"/>
        <v>45859</v>
      </c>
      <c r="B4842" s="362">
        <v>14</v>
      </c>
      <c r="C4842" s="363">
        <v>0</v>
      </c>
      <c r="D4842" s="363">
        <v>0</v>
      </c>
      <c r="E4842" s="363">
        <v>923.02990855816506</v>
      </c>
      <c r="F4842" s="363">
        <v>0</v>
      </c>
      <c r="G4842" s="363">
        <v>0</v>
      </c>
      <c r="H4842" s="363">
        <v>0</v>
      </c>
      <c r="I4842" s="363">
        <v>0</v>
      </c>
      <c r="J4842" s="363">
        <v>0</v>
      </c>
      <c r="K4842" s="363">
        <v>0</v>
      </c>
    </row>
    <row r="4843" spans="1:11">
      <c r="A4843" s="361">
        <f t="shared" si="75"/>
        <v>45859</v>
      </c>
      <c r="B4843" s="362">
        <v>15</v>
      </c>
      <c r="C4843" s="363">
        <v>0</v>
      </c>
      <c r="D4843" s="363">
        <v>0</v>
      </c>
      <c r="E4843" s="363">
        <v>879.67183941617714</v>
      </c>
      <c r="F4843" s="363">
        <v>0</v>
      </c>
      <c r="G4843" s="363">
        <v>0</v>
      </c>
      <c r="H4843" s="363">
        <v>0</v>
      </c>
      <c r="I4843" s="363">
        <v>0</v>
      </c>
      <c r="J4843" s="363">
        <v>0</v>
      </c>
      <c r="K4843" s="363">
        <v>0</v>
      </c>
    </row>
    <row r="4844" spans="1:11">
      <c r="A4844" s="361">
        <f t="shared" si="75"/>
        <v>45859</v>
      </c>
      <c r="B4844" s="362">
        <v>16</v>
      </c>
      <c r="C4844" s="363">
        <v>0</v>
      </c>
      <c r="D4844" s="363">
        <v>0</v>
      </c>
      <c r="E4844" s="363">
        <v>876.72011208355093</v>
      </c>
      <c r="F4844" s="363">
        <v>0</v>
      </c>
      <c r="G4844" s="363">
        <v>0</v>
      </c>
      <c r="H4844" s="363">
        <v>0</v>
      </c>
      <c r="I4844" s="363">
        <v>0</v>
      </c>
      <c r="J4844" s="363">
        <v>0</v>
      </c>
      <c r="K4844" s="363">
        <v>0</v>
      </c>
    </row>
    <row r="4845" spans="1:11">
      <c r="A4845" s="361">
        <f t="shared" si="75"/>
        <v>45859</v>
      </c>
      <c r="B4845" s="362">
        <v>17</v>
      </c>
      <c r="C4845" s="363">
        <v>0</v>
      </c>
      <c r="D4845" s="363">
        <v>0</v>
      </c>
      <c r="E4845" s="363">
        <v>684.83153277245003</v>
      </c>
      <c r="F4845" s="363">
        <v>0</v>
      </c>
      <c r="G4845" s="363">
        <v>0</v>
      </c>
      <c r="H4845" s="363">
        <v>0</v>
      </c>
      <c r="I4845" s="363">
        <v>0</v>
      </c>
      <c r="J4845" s="363">
        <v>0</v>
      </c>
      <c r="K4845" s="363">
        <v>0</v>
      </c>
    </row>
    <row r="4846" spans="1:11">
      <c r="A4846" s="361">
        <f t="shared" si="75"/>
        <v>45859</v>
      </c>
      <c r="B4846" s="362">
        <v>18</v>
      </c>
      <c r="C4846" s="363">
        <v>0</v>
      </c>
      <c r="D4846" s="363">
        <v>0</v>
      </c>
      <c r="E4846" s="363">
        <v>310.83828312102304</v>
      </c>
      <c r="F4846" s="363">
        <v>0</v>
      </c>
      <c r="G4846" s="363">
        <v>0</v>
      </c>
      <c r="H4846" s="363">
        <v>0</v>
      </c>
      <c r="I4846" s="363">
        <v>0</v>
      </c>
      <c r="J4846" s="363">
        <v>0</v>
      </c>
      <c r="K4846" s="363">
        <v>0</v>
      </c>
    </row>
    <row r="4847" spans="1:11">
      <c r="A4847" s="361">
        <f t="shared" si="75"/>
        <v>45859</v>
      </c>
      <c r="B4847" s="362">
        <v>19</v>
      </c>
      <c r="C4847" s="363">
        <v>0</v>
      </c>
      <c r="D4847" s="363">
        <v>0</v>
      </c>
      <c r="E4847" s="363">
        <v>0</v>
      </c>
      <c r="F4847" s="363">
        <v>0</v>
      </c>
      <c r="G4847" s="363">
        <v>0</v>
      </c>
      <c r="H4847" s="363">
        <v>0</v>
      </c>
      <c r="I4847" s="363">
        <v>0</v>
      </c>
      <c r="J4847" s="363">
        <v>0</v>
      </c>
      <c r="K4847" s="363">
        <v>0</v>
      </c>
    </row>
    <row r="4848" spans="1:11">
      <c r="A4848" s="361">
        <f t="shared" si="75"/>
        <v>45859</v>
      </c>
      <c r="B4848" s="362">
        <v>20</v>
      </c>
      <c r="C4848" s="363">
        <v>298.79815501893205</v>
      </c>
      <c r="D4848" s="363">
        <v>0</v>
      </c>
      <c r="E4848" s="363">
        <v>0</v>
      </c>
      <c r="F4848" s="363">
        <v>0</v>
      </c>
      <c r="G4848" s="363">
        <v>0</v>
      </c>
      <c r="H4848" s="363">
        <v>0</v>
      </c>
      <c r="I4848" s="363">
        <v>0</v>
      </c>
      <c r="J4848" s="363">
        <v>0</v>
      </c>
      <c r="K4848" s="363">
        <v>0</v>
      </c>
    </row>
    <row r="4849" spans="1:11">
      <c r="A4849" s="361">
        <f t="shared" si="75"/>
        <v>45859</v>
      </c>
      <c r="B4849" s="362">
        <v>21</v>
      </c>
      <c r="C4849" s="363">
        <v>0</v>
      </c>
      <c r="D4849" s="363">
        <v>0</v>
      </c>
      <c r="E4849" s="363">
        <v>0</v>
      </c>
      <c r="F4849" s="363">
        <v>0</v>
      </c>
      <c r="G4849" s="363">
        <v>0</v>
      </c>
      <c r="H4849" s="363">
        <v>0</v>
      </c>
      <c r="I4849" s="363">
        <v>0</v>
      </c>
      <c r="J4849" s="363">
        <v>0</v>
      </c>
      <c r="K4849" s="363">
        <v>0</v>
      </c>
    </row>
    <row r="4850" spans="1:11">
      <c r="A4850" s="361">
        <f t="shared" si="75"/>
        <v>45859</v>
      </c>
      <c r="B4850" s="362">
        <v>22</v>
      </c>
      <c r="C4850" s="363">
        <v>1670.1730159671602</v>
      </c>
      <c r="D4850" s="363">
        <v>0</v>
      </c>
      <c r="E4850" s="363">
        <v>0</v>
      </c>
      <c r="F4850" s="363">
        <v>0</v>
      </c>
      <c r="G4850" s="363">
        <v>0</v>
      </c>
      <c r="H4850" s="363">
        <v>0</v>
      </c>
      <c r="I4850" s="363">
        <v>578.49180245827699</v>
      </c>
      <c r="J4850" s="363">
        <v>0</v>
      </c>
      <c r="K4850" s="363">
        <v>56.023462354649006</v>
      </c>
    </row>
    <row r="4851" spans="1:11">
      <c r="A4851" s="361">
        <f t="shared" si="75"/>
        <v>45859</v>
      </c>
      <c r="B4851" s="362">
        <v>23</v>
      </c>
      <c r="C4851" s="363">
        <v>1170.1208081951602</v>
      </c>
      <c r="D4851" s="363">
        <v>0</v>
      </c>
      <c r="E4851" s="363">
        <v>0</v>
      </c>
      <c r="F4851" s="363">
        <v>0</v>
      </c>
      <c r="G4851" s="363">
        <v>0</v>
      </c>
      <c r="H4851" s="363">
        <v>0</v>
      </c>
      <c r="I4851" s="363">
        <v>0</v>
      </c>
      <c r="J4851" s="363">
        <v>0</v>
      </c>
      <c r="K4851" s="363">
        <v>49.372880143060193</v>
      </c>
    </row>
    <row r="4852" spans="1:11">
      <c r="A4852" s="361">
        <f t="shared" si="75"/>
        <v>45860</v>
      </c>
      <c r="B4852" s="362">
        <v>0</v>
      </c>
      <c r="C4852" s="363">
        <v>1242.0714992889</v>
      </c>
      <c r="D4852" s="363">
        <v>0</v>
      </c>
      <c r="E4852" s="363">
        <v>0</v>
      </c>
      <c r="F4852" s="363">
        <v>0</v>
      </c>
      <c r="G4852" s="363">
        <v>0</v>
      </c>
      <c r="H4852" s="363">
        <v>0</v>
      </c>
      <c r="I4852" s="363">
        <v>919.75639406295409</v>
      </c>
      <c r="J4852" s="363">
        <v>0</v>
      </c>
      <c r="K4852" s="363">
        <v>105.12669120153402</v>
      </c>
    </row>
    <row r="4853" spans="1:11">
      <c r="A4853" s="361">
        <f t="shared" si="75"/>
        <v>45860</v>
      </c>
      <c r="B4853" s="362">
        <v>1</v>
      </c>
      <c r="C4853" s="363">
        <v>1297.82334933167</v>
      </c>
      <c r="D4853" s="363">
        <v>0</v>
      </c>
      <c r="E4853" s="363">
        <v>0</v>
      </c>
      <c r="F4853" s="363">
        <v>0</v>
      </c>
      <c r="G4853" s="363">
        <v>0</v>
      </c>
      <c r="H4853" s="363">
        <v>0</v>
      </c>
      <c r="I4853" s="363">
        <v>692.817868886974</v>
      </c>
      <c r="J4853" s="363">
        <v>0</v>
      </c>
      <c r="K4853" s="363">
        <v>0</v>
      </c>
    </row>
    <row r="4854" spans="1:11">
      <c r="A4854" s="361">
        <f t="shared" si="75"/>
        <v>45860</v>
      </c>
      <c r="B4854" s="362">
        <v>2</v>
      </c>
      <c r="C4854" s="363">
        <v>1733.99625935683</v>
      </c>
      <c r="D4854" s="363">
        <v>0</v>
      </c>
      <c r="E4854" s="363">
        <v>0</v>
      </c>
      <c r="F4854" s="363">
        <v>0</v>
      </c>
      <c r="G4854" s="363">
        <v>0</v>
      </c>
      <c r="H4854" s="363">
        <v>0</v>
      </c>
      <c r="I4854" s="363">
        <v>883.3779430894441</v>
      </c>
      <c r="J4854" s="363">
        <v>0</v>
      </c>
      <c r="K4854" s="363">
        <v>0</v>
      </c>
    </row>
    <row r="4855" spans="1:11">
      <c r="A4855" s="361">
        <f t="shared" si="75"/>
        <v>45860</v>
      </c>
      <c r="B4855" s="362">
        <v>3</v>
      </c>
      <c r="C4855" s="363">
        <v>1733.7992875328803</v>
      </c>
      <c r="D4855" s="363">
        <v>0</v>
      </c>
      <c r="E4855" s="363">
        <v>0</v>
      </c>
      <c r="F4855" s="363">
        <v>0</v>
      </c>
      <c r="G4855" s="363">
        <v>0</v>
      </c>
      <c r="H4855" s="363">
        <v>0</v>
      </c>
      <c r="I4855" s="363">
        <v>815.81473332520704</v>
      </c>
      <c r="J4855" s="363">
        <v>0</v>
      </c>
      <c r="K4855" s="363">
        <v>0</v>
      </c>
    </row>
    <row r="4856" spans="1:11">
      <c r="A4856" s="361">
        <f t="shared" si="75"/>
        <v>45860</v>
      </c>
      <c r="B4856" s="362">
        <v>4</v>
      </c>
      <c r="C4856" s="363">
        <v>1240.6600894247299</v>
      </c>
      <c r="D4856" s="363">
        <v>0</v>
      </c>
      <c r="E4856" s="363">
        <v>0</v>
      </c>
      <c r="F4856" s="363">
        <v>0</v>
      </c>
      <c r="G4856" s="363">
        <v>0</v>
      </c>
      <c r="H4856" s="363">
        <v>0</v>
      </c>
      <c r="I4856" s="363">
        <v>1089.40465447562</v>
      </c>
      <c r="J4856" s="363">
        <v>0</v>
      </c>
      <c r="K4856" s="363">
        <v>56.330399444598697</v>
      </c>
    </row>
    <row r="4857" spans="1:11">
      <c r="A4857" s="361">
        <f t="shared" si="75"/>
        <v>45860</v>
      </c>
      <c r="B4857" s="362">
        <v>5</v>
      </c>
      <c r="C4857" s="363">
        <v>948.91789584552907</v>
      </c>
      <c r="D4857" s="363">
        <v>0</v>
      </c>
      <c r="E4857" s="363">
        <v>0</v>
      </c>
      <c r="F4857" s="363">
        <v>0</v>
      </c>
      <c r="G4857" s="363">
        <v>0</v>
      </c>
      <c r="H4857" s="363">
        <v>0</v>
      </c>
      <c r="I4857" s="363">
        <v>830.19990173800102</v>
      </c>
      <c r="J4857" s="363">
        <v>0</v>
      </c>
      <c r="K4857" s="363">
        <v>0</v>
      </c>
    </row>
    <row r="4858" spans="1:11">
      <c r="A4858" s="361">
        <f t="shared" si="75"/>
        <v>45860</v>
      </c>
      <c r="B4858" s="362">
        <v>6</v>
      </c>
      <c r="C4858" s="363">
        <v>1815.6674517551498</v>
      </c>
      <c r="D4858" s="363">
        <v>0</v>
      </c>
      <c r="E4858" s="363">
        <v>0</v>
      </c>
      <c r="F4858" s="363">
        <v>1035.7555</v>
      </c>
      <c r="G4858" s="363">
        <v>0</v>
      </c>
      <c r="H4858" s="363">
        <v>0</v>
      </c>
      <c r="I4858" s="363">
        <v>610.76482686554903</v>
      </c>
      <c r="J4858" s="363">
        <v>0</v>
      </c>
      <c r="K4858" s="363">
        <v>32.261422608370097</v>
      </c>
    </row>
    <row r="4859" spans="1:11">
      <c r="A4859" s="361">
        <f t="shared" si="75"/>
        <v>45860</v>
      </c>
      <c r="B4859" s="362">
        <v>7</v>
      </c>
      <c r="C4859" s="363">
        <v>1772.9196954958402</v>
      </c>
      <c r="D4859" s="363">
        <v>0</v>
      </c>
      <c r="E4859" s="363">
        <v>0</v>
      </c>
      <c r="F4859" s="363">
        <v>738.44839999999999</v>
      </c>
      <c r="G4859" s="363">
        <v>0</v>
      </c>
      <c r="H4859" s="363">
        <v>0</v>
      </c>
      <c r="I4859" s="363">
        <v>1050.1181907365901</v>
      </c>
      <c r="J4859" s="363">
        <v>0</v>
      </c>
      <c r="K4859" s="363">
        <v>0</v>
      </c>
    </row>
    <row r="4860" spans="1:11">
      <c r="A4860" s="361">
        <f t="shared" si="75"/>
        <v>45860</v>
      </c>
      <c r="B4860" s="362">
        <v>8</v>
      </c>
      <c r="C4860" s="363">
        <v>1645.9535273844899</v>
      </c>
      <c r="D4860" s="363">
        <v>0</v>
      </c>
      <c r="E4860" s="363">
        <v>0</v>
      </c>
      <c r="F4860" s="363">
        <v>738.44839999999999</v>
      </c>
      <c r="G4860" s="363">
        <v>0</v>
      </c>
      <c r="H4860" s="363">
        <v>0</v>
      </c>
      <c r="I4860" s="363">
        <v>862.62343343189309</v>
      </c>
      <c r="J4860" s="363">
        <v>0</v>
      </c>
      <c r="K4860" s="363">
        <v>0</v>
      </c>
    </row>
    <row r="4861" spans="1:11">
      <c r="A4861" s="361">
        <f t="shared" si="75"/>
        <v>45860</v>
      </c>
      <c r="B4861" s="362">
        <v>9</v>
      </c>
      <c r="C4861" s="363">
        <v>2157.6521583010899</v>
      </c>
      <c r="D4861" s="363">
        <v>0</v>
      </c>
      <c r="E4861" s="363">
        <v>458.10076942215102</v>
      </c>
      <c r="F4861" s="363">
        <v>881.35590000000002</v>
      </c>
      <c r="G4861" s="363">
        <v>0</v>
      </c>
      <c r="H4861" s="363">
        <v>0</v>
      </c>
      <c r="I4861" s="363">
        <v>1057.4702914172799</v>
      </c>
      <c r="J4861" s="363">
        <v>0</v>
      </c>
      <c r="K4861" s="363">
        <v>0</v>
      </c>
    </row>
    <row r="4862" spans="1:11">
      <c r="A4862" s="361">
        <f t="shared" si="75"/>
        <v>45860</v>
      </c>
      <c r="B4862" s="362">
        <v>10</v>
      </c>
      <c r="C4862" s="363">
        <v>310.53351050220903</v>
      </c>
      <c r="D4862" s="363">
        <v>0</v>
      </c>
      <c r="E4862" s="363">
        <v>585.88888096741312</v>
      </c>
      <c r="F4862" s="363">
        <v>937.23560000000009</v>
      </c>
      <c r="G4862" s="363">
        <v>0</v>
      </c>
      <c r="H4862" s="363">
        <v>0</v>
      </c>
      <c r="I4862" s="363">
        <v>1136.1920859639399</v>
      </c>
      <c r="J4862" s="363">
        <v>0</v>
      </c>
      <c r="K4862" s="363">
        <v>0</v>
      </c>
    </row>
    <row r="4863" spans="1:11">
      <c r="A4863" s="361">
        <f t="shared" si="75"/>
        <v>45860</v>
      </c>
      <c r="B4863" s="362">
        <v>11</v>
      </c>
      <c r="C4863" s="363">
        <v>173.00635213864601</v>
      </c>
      <c r="D4863" s="363">
        <v>0</v>
      </c>
      <c r="E4863" s="363">
        <v>569.96967613572701</v>
      </c>
      <c r="F4863" s="363">
        <v>881.35590000000002</v>
      </c>
      <c r="G4863" s="363">
        <v>0</v>
      </c>
      <c r="H4863" s="363">
        <v>0</v>
      </c>
      <c r="I4863" s="363">
        <v>945.83416696275299</v>
      </c>
      <c r="J4863" s="363">
        <v>0</v>
      </c>
      <c r="K4863" s="363">
        <v>0</v>
      </c>
    </row>
    <row r="4864" spans="1:11">
      <c r="A4864" s="361">
        <f t="shared" si="75"/>
        <v>45860</v>
      </c>
      <c r="B4864" s="362">
        <v>12</v>
      </c>
      <c r="C4864" s="363">
        <v>0</v>
      </c>
      <c r="D4864" s="363">
        <v>0</v>
      </c>
      <c r="E4864" s="363">
        <v>528.64400210515498</v>
      </c>
      <c r="F4864" s="363">
        <v>738.44839999999999</v>
      </c>
      <c r="G4864" s="363">
        <v>0</v>
      </c>
      <c r="H4864" s="363">
        <v>0</v>
      </c>
      <c r="I4864" s="363">
        <v>855.47718625909408</v>
      </c>
      <c r="J4864" s="363">
        <v>0</v>
      </c>
      <c r="K4864" s="363">
        <v>0</v>
      </c>
    </row>
    <row r="4865" spans="1:11">
      <c r="A4865" s="361">
        <f t="shared" si="75"/>
        <v>45860</v>
      </c>
      <c r="B4865" s="362">
        <v>13</v>
      </c>
      <c r="C4865" s="363">
        <v>0</v>
      </c>
      <c r="D4865" s="363">
        <v>0</v>
      </c>
      <c r="E4865" s="363">
        <v>528.03233966465302</v>
      </c>
      <c r="F4865" s="363">
        <v>738.44839999999999</v>
      </c>
      <c r="G4865" s="363">
        <v>0</v>
      </c>
      <c r="H4865" s="363">
        <v>0</v>
      </c>
      <c r="I4865" s="363">
        <v>809.54509728229107</v>
      </c>
      <c r="J4865" s="363">
        <v>0</v>
      </c>
      <c r="K4865" s="363">
        <v>0</v>
      </c>
    </row>
    <row r="4866" spans="1:11">
      <c r="A4866" s="361">
        <f t="shared" si="75"/>
        <v>45860</v>
      </c>
      <c r="B4866" s="362">
        <v>14</v>
      </c>
      <c r="C4866" s="363">
        <v>168.651669757745</v>
      </c>
      <c r="D4866" s="363">
        <v>0</v>
      </c>
      <c r="E4866" s="363">
        <v>572.38038306629403</v>
      </c>
      <c r="F4866" s="363">
        <v>77.487099999999998</v>
      </c>
      <c r="G4866" s="363">
        <v>0</v>
      </c>
      <c r="H4866" s="363">
        <v>0</v>
      </c>
      <c r="I4866" s="363">
        <v>1167.3482417974301</v>
      </c>
      <c r="J4866" s="363">
        <v>0</v>
      </c>
      <c r="K4866" s="363">
        <v>0</v>
      </c>
    </row>
    <row r="4867" spans="1:11">
      <c r="A4867" s="361">
        <f t="shared" si="75"/>
        <v>45860</v>
      </c>
      <c r="B4867" s="362">
        <v>15</v>
      </c>
      <c r="C4867" s="363">
        <v>0</v>
      </c>
      <c r="D4867" s="363">
        <v>0</v>
      </c>
      <c r="E4867" s="363">
        <v>302.60112888412704</v>
      </c>
      <c r="F4867" s="363">
        <v>0</v>
      </c>
      <c r="G4867" s="363">
        <v>0</v>
      </c>
      <c r="H4867" s="363">
        <v>0</v>
      </c>
      <c r="I4867" s="363">
        <v>0</v>
      </c>
      <c r="J4867" s="363">
        <v>0</v>
      </c>
      <c r="K4867" s="363">
        <v>0</v>
      </c>
    </row>
    <row r="4868" spans="1:11">
      <c r="A4868" s="361">
        <f t="shared" si="75"/>
        <v>45860</v>
      </c>
      <c r="B4868" s="362">
        <v>16</v>
      </c>
      <c r="C4868" s="363">
        <v>0</v>
      </c>
      <c r="D4868" s="363">
        <v>0</v>
      </c>
      <c r="E4868" s="363">
        <v>301.36020502190104</v>
      </c>
      <c r="F4868" s="363">
        <v>0</v>
      </c>
      <c r="G4868" s="363">
        <v>0</v>
      </c>
      <c r="H4868" s="363">
        <v>0</v>
      </c>
      <c r="I4868" s="363">
        <v>0</v>
      </c>
      <c r="J4868" s="363">
        <v>0</v>
      </c>
      <c r="K4868" s="363">
        <v>0</v>
      </c>
    </row>
    <row r="4869" spans="1:11">
      <c r="A4869" s="361">
        <f t="shared" ref="A4869:A4932" si="76">IF(B4869=0,A4868+1,A4868)</f>
        <v>45860</v>
      </c>
      <c r="B4869" s="362">
        <v>17</v>
      </c>
      <c r="C4869" s="363">
        <v>0</v>
      </c>
      <c r="D4869" s="363">
        <v>0</v>
      </c>
      <c r="E4869" s="363">
        <v>302.04514378781801</v>
      </c>
      <c r="F4869" s="363">
        <v>0</v>
      </c>
      <c r="G4869" s="363">
        <v>0</v>
      </c>
      <c r="H4869" s="363">
        <v>0</v>
      </c>
      <c r="I4869" s="363">
        <v>0</v>
      </c>
      <c r="J4869" s="363">
        <v>0</v>
      </c>
      <c r="K4869" s="363">
        <v>0</v>
      </c>
    </row>
    <row r="4870" spans="1:11">
      <c r="A4870" s="361">
        <f t="shared" si="76"/>
        <v>45860</v>
      </c>
      <c r="B4870" s="362">
        <v>18</v>
      </c>
      <c r="C4870" s="363">
        <v>270.58826394737804</v>
      </c>
      <c r="D4870" s="363">
        <v>0</v>
      </c>
      <c r="E4870" s="363">
        <v>581.17679742069993</v>
      </c>
      <c r="F4870" s="363">
        <v>3250.4023000000002</v>
      </c>
      <c r="G4870" s="363">
        <v>0</v>
      </c>
      <c r="H4870" s="363">
        <v>0</v>
      </c>
      <c r="I4870" s="363">
        <v>1248.5921096160901</v>
      </c>
      <c r="J4870" s="363">
        <v>0</v>
      </c>
      <c r="K4870" s="363">
        <v>0</v>
      </c>
    </row>
    <row r="4871" spans="1:11">
      <c r="A4871" s="361">
        <f t="shared" si="76"/>
        <v>45860</v>
      </c>
      <c r="B4871" s="362">
        <v>19</v>
      </c>
      <c r="C4871" s="363">
        <v>0</v>
      </c>
      <c r="D4871" s="363">
        <v>0</v>
      </c>
      <c r="E4871" s="363">
        <v>320.83419036884203</v>
      </c>
      <c r="F4871" s="363">
        <v>1987.1280000000002</v>
      </c>
      <c r="G4871" s="363">
        <v>0</v>
      </c>
      <c r="H4871" s="363">
        <v>0</v>
      </c>
      <c r="I4871" s="363">
        <v>0</v>
      </c>
      <c r="J4871" s="363">
        <v>0</v>
      </c>
      <c r="K4871" s="363">
        <v>0</v>
      </c>
    </row>
    <row r="4872" spans="1:11">
      <c r="A4872" s="361">
        <f t="shared" si="76"/>
        <v>45860</v>
      </c>
      <c r="B4872" s="362">
        <v>20</v>
      </c>
      <c r="C4872" s="363">
        <v>0</v>
      </c>
      <c r="D4872" s="363">
        <v>0</v>
      </c>
      <c r="E4872" s="363">
        <v>320.78444770876501</v>
      </c>
      <c r="F4872" s="363">
        <v>1834.2721000000001</v>
      </c>
      <c r="G4872" s="363">
        <v>0</v>
      </c>
      <c r="H4872" s="363">
        <v>0</v>
      </c>
      <c r="I4872" s="363">
        <v>0</v>
      </c>
      <c r="J4872" s="363">
        <v>0</v>
      </c>
      <c r="K4872" s="363">
        <v>0</v>
      </c>
    </row>
    <row r="4873" spans="1:11">
      <c r="A4873" s="361">
        <f t="shared" si="76"/>
        <v>45860</v>
      </c>
      <c r="B4873" s="362">
        <v>21</v>
      </c>
      <c r="C4873" s="363">
        <v>0</v>
      </c>
      <c r="D4873" s="363">
        <v>0</v>
      </c>
      <c r="E4873" s="363">
        <v>100.28456721032501</v>
      </c>
      <c r="F4873" s="363">
        <v>1077.8364000000001</v>
      </c>
      <c r="G4873" s="363">
        <v>0</v>
      </c>
      <c r="H4873" s="363">
        <v>0</v>
      </c>
      <c r="I4873" s="363">
        <v>0</v>
      </c>
      <c r="J4873" s="363">
        <v>0</v>
      </c>
      <c r="K4873" s="363">
        <v>0</v>
      </c>
    </row>
    <row r="4874" spans="1:11">
      <c r="A4874" s="361">
        <f t="shared" si="76"/>
        <v>45860</v>
      </c>
      <c r="B4874" s="362">
        <v>22</v>
      </c>
      <c r="C4874" s="363">
        <v>0</v>
      </c>
      <c r="D4874" s="363">
        <v>0</v>
      </c>
      <c r="E4874" s="363">
        <v>0</v>
      </c>
      <c r="F4874" s="363">
        <v>0</v>
      </c>
      <c r="G4874" s="363">
        <v>0</v>
      </c>
      <c r="H4874" s="363">
        <v>0</v>
      </c>
      <c r="I4874" s="363">
        <v>0</v>
      </c>
      <c r="J4874" s="363">
        <v>0</v>
      </c>
      <c r="K4874" s="363">
        <v>0</v>
      </c>
    </row>
    <row r="4875" spans="1:11">
      <c r="A4875" s="361">
        <f t="shared" si="76"/>
        <v>45860</v>
      </c>
      <c r="B4875" s="362">
        <v>23</v>
      </c>
      <c r="C4875" s="363">
        <v>0</v>
      </c>
      <c r="D4875" s="363">
        <v>0</v>
      </c>
      <c r="E4875" s="363">
        <v>0</v>
      </c>
      <c r="F4875" s="363">
        <v>0</v>
      </c>
      <c r="G4875" s="363">
        <v>0</v>
      </c>
      <c r="H4875" s="363">
        <v>0</v>
      </c>
      <c r="I4875" s="363">
        <v>158.81799256657001</v>
      </c>
      <c r="J4875" s="363">
        <v>0</v>
      </c>
      <c r="K4875" s="363">
        <v>180.99777509305201</v>
      </c>
    </row>
    <row r="4876" spans="1:11">
      <c r="A4876" s="361">
        <f t="shared" si="76"/>
        <v>45861</v>
      </c>
      <c r="B4876" s="362">
        <v>0</v>
      </c>
      <c r="C4876" s="363">
        <v>0</v>
      </c>
      <c r="D4876" s="363">
        <v>0</v>
      </c>
      <c r="E4876" s="363">
        <v>0</v>
      </c>
      <c r="F4876" s="363">
        <v>0</v>
      </c>
      <c r="G4876" s="363">
        <v>0</v>
      </c>
      <c r="H4876" s="363">
        <v>0</v>
      </c>
      <c r="I4876" s="363">
        <v>522.39295913025001</v>
      </c>
      <c r="J4876" s="363">
        <v>0</v>
      </c>
      <c r="K4876" s="363">
        <v>169.16598016248602</v>
      </c>
    </row>
    <row r="4877" spans="1:11">
      <c r="A4877" s="361">
        <f t="shared" si="76"/>
        <v>45861</v>
      </c>
      <c r="B4877" s="362">
        <v>1</v>
      </c>
      <c r="C4877" s="363">
        <v>0</v>
      </c>
      <c r="D4877" s="363">
        <v>0</v>
      </c>
      <c r="E4877" s="363">
        <v>0</v>
      </c>
      <c r="F4877" s="363">
        <v>0</v>
      </c>
      <c r="G4877" s="363">
        <v>0</v>
      </c>
      <c r="H4877" s="363">
        <v>0</v>
      </c>
      <c r="I4877" s="363">
        <v>455.19573010176003</v>
      </c>
      <c r="J4877" s="363">
        <v>0</v>
      </c>
      <c r="K4877" s="363">
        <v>198.357879891838</v>
      </c>
    </row>
    <row r="4878" spans="1:11">
      <c r="A4878" s="361">
        <f t="shared" si="76"/>
        <v>45861</v>
      </c>
      <c r="B4878" s="362">
        <v>2</v>
      </c>
      <c r="C4878" s="363">
        <v>0</v>
      </c>
      <c r="D4878" s="363">
        <v>0</v>
      </c>
      <c r="E4878" s="363">
        <v>0</v>
      </c>
      <c r="F4878" s="363">
        <v>0</v>
      </c>
      <c r="G4878" s="363">
        <v>0</v>
      </c>
      <c r="H4878" s="363">
        <v>0</v>
      </c>
      <c r="I4878" s="363">
        <v>1513.7427314578599</v>
      </c>
      <c r="J4878" s="363">
        <v>0</v>
      </c>
      <c r="K4878" s="363">
        <v>197.916646775358</v>
      </c>
    </row>
    <row r="4879" spans="1:11">
      <c r="A4879" s="361">
        <f t="shared" si="76"/>
        <v>45861</v>
      </c>
      <c r="B4879" s="362">
        <v>3</v>
      </c>
      <c r="C4879" s="363">
        <v>0</v>
      </c>
      <c r="D4879" s="363">
        <v>0</v>
      </c>
      <c r="E4879" s="363">
        <v>0</v>
      </c>
      <c r="F4879" s="363">
        <v>0</v>
      </c>
      <c r="G4879" s="363">
        <v>0</v>
      </c>
      <c r="H4879" s="363">
        <v>0</v>
      </c>
      <c r="I4879" s="363">
        <v>1531.86241537463</v>
      </c>
      <c r="J4879" s="363">
        <v>0</v>
      </c>
      <c r="K4879" s="363">
        <v>198.12035291252201</v>
      </c>
    </row>
    <row r="4880" spans="1:11">
      <c r="A4880" s="361">
        <f t="shared" si="76"/>
        <v>45861</v>
      </c>
      <c r="B4880" s="362">
        <v>4</v>
      </c>
      <c r="C4880" s="363">
        <v>0</v>
      </c>
      <c r="D4880" s="363">
        <v>0</v>
      </c>
      <c r="E4880" s="363">
        <v>0</v>
      </c>
      <c r="F4880" s="363">
        <v>0</v>
      </c>
      <c r="G4880" s="363">
        <v>0</v>
      </c>
      <c r="H4880" s="363">
        <v>0</v>
      </c>
      <c r="I4880" s="363">
        <v>1381.3756212230301</v>
      </c>
      <c r="J4880" s="363">
        <v>0</v>
      </c>
      <c r="K4880" s="363">
        <v>48.188640352936602</v>
      </c>
    </row>
    <row r="4881" spans="1:11">
      <c r="A4881" s="361">
        <f t="shared" si="76"/>
        <v>45861</v>
      </c>
      <c r="B4881" s="362">
        <v>5</v>
      </c>
      <c r="C4881" s="363">
        <v>0</v>
      </c>
      <c r="D4881" s="363">
        <v>0</v>
      </c>
      <c r="E4881" s="363">
        <v>0</v>
      </c>
      <c r="F4881" s="363">
        <v>0</v>
      </c>
      <c r="G4881" s="363">
        <v>0</v>
      </c>
      <c r="H4881" s="363">
        <v>0</v>
      </c>
      <c r="I4881" s="363">
        <v>1536.5682277688702</v>
      </c>
      <c r="J4881" s="363">
        <v>0</v>
      </c>
      <c r="K4881" s="363">
        <v>48.1459486206113</v>
      </c>
    </row>
    <row r="4882" spans="1:11">
      <c r="A4882" s="361">
        <f t="shared" si="76"/>
        <v>45861</v>
      </c>
      <c r="B4882" s="362">
        <v>6</v>
      </c>
      <c r="C4882" s="363">
        <v>12.259482052399299</v>
      </c>
      <c r="D4882" s="363">
        <v>0</v>
      </c>
      <c r="E4882" s="363">
        <v>0</v>
      </c>
      <c r="F4882" s="363">
        <v>1393.1854000000001</v>
      </c>
      <c r="G4882" s="363">
        <v>0</v>
      </c>
      <c r="H4882" s="363">
        <v>0</v>
      </c>
      <c r="I4882" s="363">
        <v>1578.6538482077801</v>
      </c>
      <c r="J4882" s="363">
        <v>0</v>
      </c>
      <c r="K4882" s="363">
        <v>39.235910006470796</v>
      </c>
    </row>
    <row r="4883" spans="1:11">
      <c r="A4883" s="361">
        <f t="shared" si="76"/>
        <v>45861</v>
      </c>
      <c r="B4883" s="362">
        <v>7</v>
      </c>
      <c r="C4883" s="363">
        <v>24.518964104798599</v>
      </c>
      <c r="D4883" s="363">
        <v>0</v>
      </c>
      <c r="E4883" s="363">
        <v>0</v>
      </c>
      <c r="F4883" s="363">
        <v>0</v>
      </c>
      <c r="G4883" s="363">
        <v>0</v>
      </c>
      <c r="H4883" s="363">
        <v>0</v>
      </c>
      <c r="I4883" s="363">
        <v>3006.5465951953297</v>
      </c>
      <c r="J4883" s="363">
        <v>0</v>
      </c>
      <c r="K4883" s="363">
        <v>39.065260797085493</v>
      </c>
    </row>
    <row r="4884" spans="1:11">
      <c r="A4884" s="361">
        <f t="shared" si="76"/>
        <v>45861</v>
      </c>
      <c r="B4884" s="362">
        <v>8</v>
      </c>
      <c r="C4884" s="363">
        <v>0</v>
      </c>
      <c r="D4884" s="363">
        <v>0</v>
      </c>
      <c r="E4884" s="363">
        <v>0</v>
      </c>
      <c r="F4884" s="363">
        <v>0</v>
      </c>
      <c r="G4884" s="363">
        <v>0</v>
      </c>
      <c r="H4884" s="363">
        <v>0</v>
      </c>
      <c r="I4884" s="363">
        <v>0</v>
      </c>
      <c r="J4884" s="363">
        <v>0</v>
      </c>
      <c r="K4884" s="363">
        <v>0</v>
      </c>
    </row>
    <row r="4885" spans="1:11">
      <c r="A4885" s="361">
        <f t="shared" si="76"/>
        <v>45861</v>
      </c>
      <c r="B4885" s="362">
        <v>9</v>
      </c>
      <c r="C4885" s="363">
        <v>0</v>
      </c>
      <c r="D4885" s="363">
        <v>0</v>
      </c>
      <c r="E4885" s="363">
        <v>0.75486100465152095</v>
      </c>
      <c r="F4885" s="363">
        <v>0</v>
      </c>
      <c r="G4885" s="363">
        <v>0</v>
      </c>
      <c r="H4885" s="363">
        <v>0</v>
      </c>
      <c r="I4885" s="363">
        <v>0</v>
      </c>
      <c r="J4885" s="363">
        <v>0</v>
      </c>
      <c r="K4885" s="363">
        <v>0</v>
      </c>
    </row>
    <row r="4886" spans="1:11">
      <c r="A4886" s="361">
        <f t="shared" si="76"/>
        <v>45861</v>
      </c>
      <c r="B4886" s="362">
        <v>10</v>
      </c>
      <c r="C4886" s="363">
        <v>1048.03979956843</v>
      </c>
      <c r="D4886" s="363">
        <v>0</v>
      </c>
      <c r="E4886" s="363">
        <v>227.80367525319102</v>
      </c>
      <c r="F4886" s="363">
        <v>0</v>
      </c>
      <c r="G4886" s="363">
        <v>0</v>
      </c>
      <c r="H4886" s="363">
        <v>0</v>
      </c>
      <c r="I4886" s="363">
        <v>0</v>
      </c>
      <c r="J4886" s="363">
        <v>0</v>
      </c>
      <c r="K4886" s="363">
        <v>49.974466414863201</v>
      </c>
    </row>
    <row r="4887" spans="1:11">
      <c r="A4887" s="361">
        <f t="shared" si="76"/>
        <v>45861</v>
      </c>
      <c r="B4887" s="362">
        <v>11</v>
      </c>
      <c r="C4887" s="363">
        <v>722.26256425042709</v>
      </c>
      <c r="D4887" s="363">
        <v>0</v>
      </c>
      <c r="E4887" s="363">
        <v>0</v>
      </c>
      <c r="F4887" s="363">
        <v>0</v>
      </c>
      <c r="G4887" s="363">
        <v>0</v>
      </c>
      <c r="H4887" s="363">
        <v>0</v>
      </c>
      <c r="I4887" s="363">
        <v>0</v>
      </c>
      <c r="J4887" s="363">
        <v>0</v>
      </c>
      <c r="K4887" s="363">
        <v>937.44116062549904</v>
      </c>
    </row>
    <row r="4888" spans="1:11">
      <c r="A4888" s="361">
        <f t="shared" si="76"/>
        <v>45861</v>
      </c>
      <c r="B4888" s="362">
        <v>12</v>
      </c>
      <c r="C4888" s="363">
        <v>0</v>
      </c>
      <c r="D4888" s="363">
        <v>0</v>
      </c>
      <c r="E4888" s="363">
        <v>0</v>
      </c>
      <c r="F4888" s="363">
        <v>0</v>
      </c>
      <c r="G4888" s="363">
        <v>0</v>
      </c>
      <c r="H4888" s="363">
        <v>0</v>
      </c>
      <c r="I4888" s="363">
        <v>0</v>
      </c>
      <c r="J4888" s="363">
        <v>0</v>
      </c>
      <c r="K4888" s="363">
        <v>270.92332152690801</v>
      </c>
    </row>
    <row r="4889" spans="1:11">
      <c r="A4889" s="361">
        <f t="shared" si="76"/>
        <v>45861</v>
      </c>
      <c r="B4889" s="362">
        <v>13</v>
      </c>
      <c r="C4889" s="363">
        <v>0</v>
      </c>
      <c r="D4889" s="363">
        <v>0</v>
      </c>
      <c r="E4889" s="363">
        <v>0</v>
      </c>
      <c r="F4889" s="363">
        <v>0</v>
      </c>
      <c r="G4889" s="363">
        <v>0</v>
      </c>
      <c r="H4889" s="363">
        <v>0</v>
      </c>
      <c r="I4889" s="363">
        <v>0</v>
      </c>
      <c r="J4889" s="363">
        <v>0</v>
      </c>
      <c r="K4889" s="363">
        <v>574.76862385638094</v>
      </c>
    </row>
    <row r="4890" spans="1:11">
      <c r="A4890" s="361">
        <f t="shared" si="76"/>
        <v>45861</v>
      </c>
      <c r="B4890" s="362">
        <v>14</v>
      </c>
      <c r="C4890" s="363">
        <v>0</v>
      </c>
      <c r="D4890" s="363">
        <v>0</v>
      </c>
      <c r="E4890" s="363">
        <v>0</v>
      </c>
      <c r="F4890" s="363">
        <v>0</v>
      </c>
      <c r="G4890" s="363">
        <v>0</v>
      </c>
      <c r="H4890" s="363">
        <v>0</v>
      </c>
      <c r="I4890" s="363">
        <v>0</v>
      </c>
      <c r="J4890" s="363">
        <v>0</v>
      </c>
      <c r="K4890" s="363">
        <v>568.43990918668408</v>
      </c>
    </row>
    <row r="4891" spans="1:11">
      <c r="A4891" s="361">
        <f t="shared" si="76"/>
        <v>45861</v>
      </c>
      <c r="B4891" s="362">
        <v>15</v>
      </c>
      <c r="C4891" s="363">
        <v>0</v>
      </c>
      <c r="D4891" s="363">
        <v>0</v>
      </c>
      <c r="E4891" s="363">
        <v>0</v>
      </c>
      <c r="F4891" s="363">
        <v>0</v>
      </c>
      <c r="G4891" s="363">
        <v>0</v>
      </c>
      <c r="H4891" s="363">
        <v>0</v>
      </c>
      <c r="I4891" s="363">
        <v>0</v>
      </c>
      <c r="J4891" s="363">
        <v>0</v>
      </c>
      <c r="K4891" s="363">
        <v>342.82940500359899</v>
      </c>
    </row>
    <row r="4892" spans="1:11">
      <c r="A4892" s="361">
        <f t="shared" si="76"/>
        <v>45861</v>
      </c>
      <c r="B4892" s="362">
        <v>16</v>
      </c>
      <c r="C4892" s="363">
        <v>0</v>
      </c>
      <c r="D4892" s="363">
        <v>0</v>
      </c>
      <c r="E4892" s="363">
        <v>0</v>
      </c>
      <c r="F4892" s="363">
        <v>0</v>
      </c>
      <c r="G4892" s="363">
        <v>0</v>
      </c>
      <c r="H4892" s="363">
        <v>0</v>
      </c>
      <c r="I4892" s="363">
        <v>0</v>
      </c>
      <c r="J4892" s="363">
        <v>0</v>
      </c>
      <c r="K4892" s="363">
        <v>0</v>
      </c>
    </row>
    <row r="4893" spans="1:11">
      <c r="A4893" s="361">
        <f t="shared" si="76"/>
        <v>45861</v>
      </c>
      <c r="B4893" s="362">
        <v>17</v>
      </c>
      <c r="C4893" s="363">
        <v>0</v>
      </c>
      <c r="D4893" s="363">
        <v>0</v>
      </c>
      <c r="E4893" s="363">
        <v>0</v>
      </c>
      <c r="F4893" s="363">
        <v>0</v>
      </c>
      <c r="G4893" s="363">
        <v>0</v>
      </c>
      <c r="H4893" s="363">
        <v>0</v>
      </c>
      <c r="I4893" s="363">
        <v>0</v>
      </c>
      <c r="J4893" s="363">
        <v>0</v>
      </c>
      <c r="K4893" s="363">
        <v>0</v>
      </c>
    </row>
    <row r="4894" spans="1:11">
      <c r="A4894" s="361">
        <f t="shared" si="76"/>
        <v>45861</v>
      </c>
      <c r="B4894" s="362">
        <v>18</v>
      </c>
      <c r="C4894" s="363">
        <v>0</v>
      </c>
      <c r="D4894" s="363">
        <v>0</v>
      </c>
      <c r="E4894" s="363">
        <v>0</v>
      </c>
      <c r="F4894" s="363">
        <v>0</v>
      </c>
      <c r="G4894" s="363">
        <v>0</v>
      </c>
      <c r="H4894" s="363">
        <v>0</v>
      </c>
      <c r="I4894" s="363">
        <v>0</v>
      </c>
      <c r="J4894" s="363">
        <v>0</v>
      </c>
      <c r="K4894" s="363">
        <v>0</v>
      </c>
    </row>
    <row r="4895" spans="1:11">
      <c r="A4895" s="361">
        <f t="shared" si="76"/>
        <v>45861</v>
      </c>
      <c r="B4895" s="362">
        <v>19</v>
      </c>
      <c r="C4895" s="363">
        <v>0</v>
      </c>
      <c r="D4895" s="363">
        <v>0</v>
      </c>
      <c r="E4895" s="363">
        <v>0</v>
      </c>
      <c r="F4895" s="363">
        <v>0</v>
      </c>
      <c r="G4895" s="363">
        <v>0</v>
      </c>
      <c r="H4895" s="363">
        <v>0</v>
      </c>
      <c r="I4895" s="363">
        <v>0</v>
      </c>
      <c r="J4895" s="363">
        <v>0</v>
      </c>
      <c r="K4895" s="363">
        <v>0</v>
      </c>
    </row>
    <row r="4896" spans="1:11">
      <c r="A4896" s="361">
        <f t="shared" si="76"/>
        <v>45861</v>
      </c>
      <c r="B4896" s="362">
        <v>20</v>
      </c>
      <c r="C4896" s="363">
        <v>0</v>
      </c>
      <c r="D4896" s="363">
        <v>0</v>
      </c>
      <c r="E4896" s="363">
        <v>0</v>
      </c>
      <c r="F4896" s="363">
        <v>0</v>
      </c>
      <c r="G4896" s="363">
        <v>0</v>
      </c>
      <c r="H4896" s="363">
        <v>0</v>
      </c>
      <c r="I4896" s="363">
        <v>0</v>
      </c>
      <c r="J4896" s="363">
        <v>0</v>
      </c>
      <c r="K4896" s="363">
        <v>0</v>
      </c>
    </row>
    <row r="4897" spans="1:11">
      <c r="A4897" s="361">
        <f t="shared" si="76"/>
        <v>45861</v>
      </c>
      <c r="B4897" s="362">
        <v>21</v>
      </c>
      <c r="C4897" s="363">
        <v>0</v>
      </c>
      <c r="D4897" s="363">
        <v>0</v>
      </c>
      <c r="E4897" s="363">
        <v>0</v>
      </c>
      <c r="F4897" s="363">
        <v>0</v>
      </c>
      <c r="G4897" s="363">
        <v>0</v>
      </c>
      <c r="H4897" s="363">
        <v>0</v>
      </c>
      <c r="I4897" s="363">
        <v>0</v>
      </c>
      <c r="J4897" s="363">
        <v>0</v>
      </c>
      <c r="K4897" s="363">
        <v>0</v>
      </c>
    </row>
    <row r="4898" spans="1:11">
      <c r="A4898" s="361">
        <f t="shared" si="76"/>
        <v>45861</v>
      </c>
      <c r="B4898" s="362">
        <v>22</v>
      </c>
      <c r="C4898" s="363">
        <v>431.17588887167204</v>
      </c>
      <c r="D4898" s="363">
        <v>0</v>
      </c>
      <c r="E4898" s="363">
        <v>0</v>
      </c>
      <c r="F4898" s="363">
        <v>0</v>
      </c>
      <c r="G4898" s="363">
        <v>0</v>
      </c>
      <c r="H4898" s="363">
        <v>0</v>
      </c>
      <c r="I4898" s="363">
        <v>0</v>
      </c>
      <c r="J4898" s="363">
        <v>0</v>
      </c>
      <c r="K4898" s="363">
        <v>0</v>
      </c>
    </row>
    <row r="4899" spans="1:11">
      <c r="A4899" s="361">
        <f t="shared" si="76"/>
        <v>45861</v>
      </c>
      <c r="B4899" s="362">
        <v>23</v>
      </c>
      <c r="C4899" s="363">
        <v>901.20117505553105</v>
      </c>
      <c r="D4899" s="363">
        <v>0</v>
      </c>
      <c r="E4899" s="363">
        <v>0</v>
      </c>
      <c r="F4899" s="363">
        <v>0</v>
      </c>
      <c r="G4899" s="363">
        <v>0</v>
      </c>
      <c r="H4899" s="363">
        <v>0</v>
      </c>
      <c r="I4899" s="363">
        <v>0</v>
      </c>
      <c r="J4899" s="363">
        <v>0</v>
      </c>
      <c r="K4899" s="363">
        <v>0</v>
      </c>
    </row>
    <row r="4900" spans="1:11">
      <c r="A4900" s="361">
        <f t="shared" si="76"/>
        <v>45862</v>
      </c>
      <c r="B4900" s="362">
        <v>0</v>
      </c>
      <c r="C4900" s="363">
        <v>2681.7978764489103</v>
      </c>
      <c r="D4900" s="363">
        <v>0</v>
      </c>
      <c r="E4900" s="363">
        <v>0</v>
      </c>
      <c r="F4900" s="363">
        <v>0</v>
      </c>
      <c r="G4900" s="363">
        <v>0</v>
      </c>
      <c r="H4900" s="363">
        <v>0</v>
      </c>
      <c r="I4900" s="363">
        <v>719.36251307651412</v>
      </c>
      <c r="J4900" s="363">
        <v>0</v>
      </c>
      <c r="K4900" s="363">
        <v>40.581609470277698</v>
      </c>
    </row>
    <row r="4901" spans="1:11">
      <c r="A4901" s="361">
        <f t="shared" si="76"/>
        <v>45862</v>
      </c>
      <c r="B4901" s="362">
        <v>1</v>
      </c>
      <c r="C4901" s="363">
        <v>1996.0880584543202</v>
      </c>
      <c r="D4901" s="363">
        <v>0</v>
      </c>
      <c r="E4901" s="363">
        <v>0</v>
      </c>
      <c r="F4901" s="363">
        <v>0</v>
      </c>
      <c r="G4901" s="363">
        <v>0</v>
      </c>
      <c r="H4901" s="363">
        <v>0</v>
      </c>
      <c r="I4901" s="363">
        <v>644.73801527993805</v>
      </c>
      <c r="J4901" s="363">
        <v>0</v>
      </c>
      <c r="K4901" s="363">
        <v>33.063447384149399</v>
      </c>
    </row>
    <row r="4902" spans="1:11">
      <c r="A4902" s="361">
        <f t="shared" si="76"/>
        <v>45862</v>
      </c>
      <c r="B4902" s="362">
        <v>2</v>
      </c>
      <c r="C4902" s="363">
        <v>2869.3672572349001</v>
      </c>
      <c r="D4902" s="363">
        <v>0</v>
      </c>
      <c r="E4902" s="363">
        <v>0</v>
      </c>
      <c r="F4902" s="363">
        <v>0</v>
      </c>
      <c r="G4902" s="363">
        <v>0</v>
      </c>
      <c r="H4902" s="363">
        <v>0</v>
      </c>
      <c r="I4902" s="363">
        <v>829.62424426744508</v>
      </c>
      <c r="J4902" s="363">
        <v>0</v>
      </c>
      <c r="K4902" s="363">
        <v>50.993710836211697</v>
      </c>
    </row>
    <row r="4903" spans="1:11">
      <c r="A4903" s="361">
        <f t="shared" si="76"/>
        <v>45862</v>
      </c>
      <c r="B4903" s="362">
        <v>3</v>
      </c>
      <c r="C4903" s="363">
        <v>2717.1290610760097</v>
      </c>
      <c r="D4903" s="363">
        <v>0</v>
      </c>
      <c r="E4903" s="363">
        <v>0</v>
      </c>
      <c r="F4903" s="363">
        <v>0</v>
      </c>
      <c r="G4903" s="363">
        <v>0</v>
      </c>
      <c r="H4903" s="363">
        <v>0</v>
      </c>
      <c r="I4903" s="363">
        <v>699.64855106235802</v>
      </c>
      <c r="J4903" s="363">
        <v>0</v>
      </c>
      <c r="K4903" s="363">
        <v>42.316712090965005</v>
      </c>
    </row>
    <row r="4904" spans="1:11">
      <c r="A4904" s="361">
        <f t="shared" si="76"/>
        <v>45862</v>
      </c>
      <c r="B4904" s="362">
        <v>4</v>
      </c>
      <c r="C4904" s="363">
        <v>3187.66444130325</v>
      </c>
      <c r="D4904" s="363">
        <v>0</v>
      </c>
      <c r="E4904" s="363">
        <v>0</v>
      </c>
      <c r="F4904" s="363">
        <v>0</v>
      </c>
      <c r="G4904" s="363">
        <v>0</v>
      </c>
      <c r="H4904" s="363">
        <v>0</v>
      </c>
      <c r="I4904" s="363">
        <v>957.56686556730006</v>
      </c>
      <c r="J4904" s="363">
        <v>0</v>
      </c>
      <c r="K4904" s="363">
        <v>0</v>
      </c>
    </row>
    <row r="4905" spans="1:11">
      <c r="A4905" s="361">
        <f t="shared" si="76"/>
        <v>45862</v>
      </c>
      <c r="B4905" s="362">
        <v>5</v>
      </c>
      <c r="C4905" s="363">
        <v>2898.7819464197596</v>
      </c>
      <c r="D4905" s="363">
        <v>0</v>
      </c>
      <c r="E4905" s="363">
        <v>0</v>
      </c>
      <c r="F4905" s="363">
        <v>0</v>
      </c>
      <c r="G4905" s="363">
        <v>0</v>
      </c>
      <c r="H4905" s="363">
        <v>0</v>
      </c>
      <c r="I4905" s="363">
        <v>1145.74908817237</v>
      </c>
      <c r="J4905" s="363">
        <v>0</v>
      </c>
      <c r="K4905" s="363">
        <v>0</v>
      </c>
    </row>
    <row r="4906" spans="1:11">
      <c r="A4906" s="361">
        <f t="shared" si="76"/>
        <v>45862</v>
      </c>
      <c r="B4906" s="362">
        <v>6</v>
      </c>
      <c r="C4906" s="363">
        <v>2453.0542098066599</v>
      </c>
      <c r="D4906" s="363">
        <v>0</v>
      </c>
      <c r="E4906" s="363">
        <v>0</v>
      </c>
      <c r="F4906" s="363">
        <v>5452.5716000000002</v>
      </c>
      <c r="G4906" s="363">
        <v>0</v>
      </c>
      <c r="H4906" s="363">
        <v>0</v>
      </c>
      <c r="I4906" s="363">
        <v>868.83565402998704</v>
      </c>
      <c r="J4906" s="363">
        <v>0</v>
      </c>
      <c r="K4906" s="363">
        <v>0</v>
      </c>
    </row>
    <row r="4907" spans="1:11">
      <c r="A4907" s="361">
        <f t="shared" si="76"/>
        <v>45862</v>
      </c>
      <c r="B4907" s="362">
        <v>7</v>
      </c>
      <c r="C4907" s="363">
        <v>2392.0968530245304</v>
      </c>
      <c r="D4907" s="363">
        <v>0</v>
      </c>
      <c r="E4907" s="363">
        <v>0</v>
      </c>
      <c r="F4907" s="363">
        <v>5452.5716000000002</v>
      </c>
      <c r="G4907" s="363">
        <v>0</v>
      </c>
      <c r="H4907" s="363">
        <v>0</v>
      </c>
      <c r="I4907" s="363">
        <v>853.29373339009703</v>
      </c>
      <c r="J4907" s="363">
        <v>0</v>
      </c>
      <c r="K4907" s="363">
        <v>0</v>
      </c>
    </row>
    <row r="4908" spans="1:11">
      <c r="A4908" s="361">
        <f t="shared" si="76"/>
        <v>45862</v>
      </c>
      <c r="B4908" s="362">
        <v>8</v>
      </c>
      <c r="C4908" s="363">
        <v>1264.05503969952</v>
      </c>
      <c r="D4908" s="363">
        <v>0</v>
      </c>
      <c r="E4908" s="363">
        <v>0</v>
      </c>
      <c r="F4908" s="363">
        <v>5452.5716000000002</v>
      </c>
      <c r="G4908" s="363">
        <v>0</v>
      </c>
      <c r="H4908" s="363">
        <v>0</v>
      </c>
      <c r="I4908" s="363">
        <v>910.594912313132</v>
      </c>
      <c r="J4908" s="363">
        <v>0</v>
      </c>
      <c r="K4908" s="363">
        <v>0</v>
      </c>
    </row>
    <row r="4909" spans="1:11">
      <c r="A4909" s="361">
        <f t="shared" si="76"/>
        <v>45862</v>
      </c>
      <c r="B4909" s="362">
        <v>9</v>
      </c>
      <c r="C4909" s="363">
        <v>1250.85223531527</v>
      </c>
      <c r="D4909" s="363">
        <v>0</v>
      </c>
      <c r="E4909" s="363">
        <v>0</v>
      </c>
      <c r="F4909" s="363">
        <v>5452.5716000000002</v>
      </c>
      <c r="G4909" s="363">
        <v>0</v>
      </c>
      <c r="H4909" s="363">
        <v>0</v>
      </c>
      <c r="I4909" s="363">
        <v>849.65631616124199</v>
      </c>
      <c r="J4909" s="363">
        <v>0</v>
      </c>
      <c r="K4909" s="363">
        <v>0</v>
      </c>
    </row>
    <row r="4910" spans="1:11">
      <c r="A4910" s="361">
        <f t="shared" si="76"/>
        <v>45862</v>
      </c>
      <c r="B4910" s="362">
        <v>10</v>
      </c>
      <c r="C4910" s="363">
        <v>1254.9536751742401</v>
      </c>
      <c r="D4910" s="363">
        <v>0</v>
      </c>
      <c r="E4910" s="363">
        <v>123.54279263684401</v>
      </c>
      <c r="F4910" s="363">
        <v>5452.5716000000002</v>
      </c>
      <c r="G4910" s="363">
        <v>0</v>
      </c>
      <c r="H4910" s="363">
        <v>0</v>
      </c>
      <c r="I4910" s="363">
        <v>900.10207910489407</v>
      </c>
      <c r="J4910" s="363">
        <v>0</v>
      </c>
      <c r="K4910" s="363">
        <v>0</v>
      </c>
    </row>
    <row r="4911" spans="1:11">
      <c r="A4911" s="361">
        <f t="shared" si="76"/>
        <v>45862</v>
      </c>
      <c r="B4911" s="362">
        <v>11</v>
      </c>
      <c r="C4911" s="363">
        <v>1257.2684872239101</v>
      </c>
      <c r="D4911" s="363">
        <v>0</v>
      </c>
      <c r="E4911" s="363">
        <v>1066.1733954705201</v>
      </c>
      <c r="F4911" s="363">
        <v>5452.5716000000002</v>
      </c>
      <c r="G4911" s="363">
        <v>0</v>
      </c>
      <c r="H4911" s="363">
        <v>0</v>
      </c>
      <c r="I4911" s="363">
        <v>840.36239981195502</v>
      </c>
      <c r="J4911" s="363">
        <v>0</v>
      </c>
      <c r="K4911" s="363">
        <v>0</v>
      </c>
    </row>
    <row r="4912" spans="1:11">
      <c r="A4912" s="361">
        <f t="shared" si="76"/>
        <v>45862</v>
      </c>
      <c r="B4912" s="362">
        <v>12</v>
      </c>
      <c r="C4912" s="363">
        <v>1258.83788171173</v>
      </c>
      <c r="D4912" s="363">
        <v>0</v>
      </c>
      <c r="E4912" s="363">
        <v>1123.0546626880403</v>
      </c>
      <c r="F4912" s="363">
        <v>5452.5716000000002</v>
      </c>
      <c r="G4912" s="363">
        <v>0</v>
      </c>
      <c r="H4912" s="363">
        <v>0</v>
      </c>
      <c r="I4912" s="363">
        <v>513.00293524862604</v>
      </c>
      <c r="J4912" s="363">
        <v>0</v>
      </c>
      <c r="K4912" s="363">
        <v>0</v>
      </c>
    </row>
    <row r="4913" spans="1:11">
      <c r="A4913" s="361">
        <f t="shared" si="76"/>
        <v>45862</v>
      </c>
      <c r="B4913" s="362">
        <v>13</v>
      </c>
      <c r="C4913" s="363">
        <v>562.47052010882305</v>
      </c>
      <c r="D4913" s="363">
        <v>0</v>
      </c>
      <c r="E4913" s="363">
        <v>1042.4050035232499</v>
      </c>
      <c r="F4913" s="363">
        <v>5049.8919999999998</v>
      </c>
      <c r="G4913" s="363">
        <v>0</v>
      </c>
      <c r="H4913" s="363">
        <v>0</v>
      </c>
      <c r="I4913" s="363">
        <v>439.19788232253501</v>
      </c>
      <c r="J4913" s="363">
        <v>0</v>
      </c>
      <c r="K4913" s="363">
        <v>0</v>
      </c>
    </row>
    <row r="4914" spans="1:11">
      <c r="A4914" s="361">
        <f t="shared" si="76"/>
        <v>45862</v>
      </c>
      <c r="B4914" s="362">
        <v>14</v>
      </c>
      <c r="C4914" s="363">
        <v>554.09435571357892</v>
      </c>
      <c r="D4914" s="363">
        <v>0</v>
      </c>
      <c r="E4914" s="363">
        <v>1041.03357676679</v>
      </c>
      <c r="F4914" s="363">
        <v>5049.8919999999998</v>
      </c>
      <c r="G4914" s="363">
        <v>0</v>
      </c>
      <c r="H4914" s="363">
        <v>0</v>
      </c>
      <c r="I4914" s="363">
        <v>620.71560562871298</v>
      </c>
      <c r="J4914" s="363">
        <v>0</v>
      </c>
      <c r="K4914" s="363">
        <v>0</v>
      </c>
    </row>
    <row r="4915" spans="1:11">
      <c r="A4915" s="361">
        <f t="shared" si="76"/>
        <v>45862</v>
      </c>
      <c r="B4915" s="362">
        <v>15</v>
      </c>
      <c r="C4915" s="363">
        <v>562.32732552496907</v>
      </c>
      <c r="D4915" s="363">
        <v>0</v>
      </c>
      <c r="E4915" s="363">
        <v>1043.8187497925001</v>
      </c>
      <c r="F4915" s="363">
        <v>5049.8919999999998</v>
      </c>
      <c r="G4915" s="363">
        <v>0</v>
      </c>
      <c r="H4915" s="363">
        <v>6141.0680489742208</v>
      </c>
      <c r="I4915" s="363">
        <v>714.23730077540404</v>
      </c>
      <c r="J4915" s="363">
        <v>0</v>
      </c>
      <c r="K4915" s="363">
        <v>0</v>
      </c>
    </row>
    <row r="4916" spans="1:11">
      <c r="A4916" s="361">
        <f t="shared" si="76"/>
        <v>45862</v>
      </c>
      <c r="B4916" s="362">
        <v>16</v>
      </c>
      <c r="C4916" s="363">
        <v>0</v>
      </c>
      <c r="D4916" s="363">
        <v>0</v>
      </c>
      <c r="E4916" s="363">
        <v>811.70906185774709</v>
      </c>
      <c r="F4916" s="363">
        <v>3917.7958000000003</v>
      </c>
      <c r="G4916" s="363">
        <v>0</v>
      </c>
      <c r="H4916" s="363">
        <v>0</v>
      </c>
      <c r="I4916" s="363">
        <v>371.58476813276002</v>
      </c>
      <c r="J4916" s="363">
        <v>0</v>
      </c>
      <c r="K4916" s="363">
        <v>0</v>
      </c>
    </row>
    <row r="4917" spans="1:11">
      <c r="A4917" s="361">
        <f t="shared" si="76"/>
        <v>45862</v>
      </c>
      <c r="B4917" s="362">
        <v>17</v>
      </c>
      <c r="C4917" s="363">
        <v>0</v>
      </c>
      <c r="D4917" s="363">
        <v>0</v>
      </c>
      <c r="E4917" s="363">
        <v>596.88743152199402</v>
      </c>
      <c r="F4917" s="363">
        <v>2859.5821000000001</v>
      </c>
      <c r="G4917" s="363">
        <v>0</v>
      </c>
      <c r="H4917" s="363">
        <v>0</v>
      </c>
      <c r="I4917" s="363">
        <v>0</v>
      </c>
      <c r="J4917" s="363">
        <v>0</v>
      </c>
      <c r="K4917" s="363">
        <v>0</v>
      </c>
    </row>
    <row r="4918" spans="1:11">
      <c r="A4918" s="361">
        <f t="shared" si="76"/>
        <v>45862</v>
      </c>
      <c r="B4918" s="362">
        <v>18</v>
      </c>
      <c r="C4918" s="363">
        <v>138.287694340439</v>
      </c>
      <c r="D4918" s="363">
        <v>0</v>
      </c>
      <c r="E4918" s="363">
        <v>510.76973006436998</v>
      </c>
      <c r="F4918" s="363">
        <v>6730.5587000000005</v>
      </c>
      <c r="G4918" s="363">
        <v>0</v>
      </c>
      <c r="H4918" s="363">
        <v>0</v>
      </c>
      <c r="I4918" s="363">
        <v>593.74756918556307</v>
      </c>
      <c r="J4918" s="363">
        <v>0</v>
      </c>
      <c r="K4918" s="363">
        <v>0</v>
      </c>
    </row>
    <row r="4919" spans="1:11">
      <c r="A4919" s="361">
        <f t="shared" si="76"/>
        <v>45862</v>
      </c>
      <c r="B4919" s="362">
        <v>19</v>
      </c>
      <c r="C4919" s="363">
        <v>0</v>
      </c>
      <c r="D4919" s="363">
        <v>0</v>
      </c>
      <c r="E4919" s="363">
        <v>286.96905547730199</v>
      </c>
      <c r="F4919" s="363">
        <v>5023.2172</v>
      </c>
      <c r="G4919" s="363">
        <v>0</v>
      </c>
      <c r="H4919" s="363">
        <v>0</v>
      </c>
      <c r="I4919" s="363">
        <v>0</v>
      </c>
      <c r="J4919" s="363">
        <v>0</v>
      </c>
      <c r="K4919" s="363">
        <v>0</v>
      </c>
    </row>
    <row r="4920" spans="1:11">
      <c r="A4920" s="361">
        <f t="shared" si="76"/>
        <v>45862</v>
      </c>
      <c r="B4920" s="362">
        <v>20</v>
      </c>
      <c r="C4920" s="363">
        <v>0</v>
      </c>
      <c r="D4920" s="363">
        <v>0</v>
      </c>
      <c r="E4920" s="363">
        <v>288.34705488001106</v>
      </c>
      <c r="F4920" s="363">
        <v>4881.7101000000002</v>
      </c>
      <c r="G4920" s="363">
        <v>0</v>
      </c>
      <c r="H4920" s="363">
        <v>0</v>
      </c>
      <c r="I4920" s="363">
        <v>0</v>
      </c>
      <c r="J4920" s="363">
        <v>0</v>
      </c>
      <c r="K4920" s="363">
        <v>0</v>
      </c>
    </row>
    <row r="4921" spans="1:11">
      <c r="A4921" s="361">
        <f t="shared" si="76"/>
        <v>45862</v>
      </c>
      <c r="B4921" s="362">
        <v>21</v>
      </c>
      <c r="C4921" s="363">
        <v>0</v>
      </c>
      <c r="D4921" s="363">
        <v>0</v>
      </c>
      <c r="E4921" s="363">
        <v>170.11086152052602</v>
      </c>
      <c r="F4921" s="363">
        <v>4929.4868999999999</v>
      </c>
      <c r="G4921" s="363">
        <v>0</v>
      </c>
      <c r="H4921" s="363">
        <v>0</v>
      </c>
      <c r="I4921" s="363">
        <v>0</v>
      </c>
      <c r="J4921" s="363">
        <v>0</v>
      </c>
      <c r="K4921" s="363">
        <v>0</v>
      </c>
    </row>
    <row r="4922" spans="1:11">
      <c r="A4922" s="361">
        <f t="shared" si="76"/>
        <v>45862</v>
      </c>
      <c r="B4922" s="362">
        <v>22</v>
      </c>
      <c r="C4922" s="363">
        <v>0</v>
      </c>
      <c r="D4922" s="363">
        <v>0</v>
      </c>
      <c r="E4922" s="363">
        <v>0</v>
      </c>
      <c r="F4922" s="363">
        <v>0</v>
      </c>
      <c r="G4922" s="363">
        <v>0</v>
      </c>
      <c r="H4922" s="363">
        <v>0</v>
      </c>
      <c r="I4922" s="363">
        <v>0</v>
      </c>
      <c r="J4922" s="363">
        <v>0</v>
      </c>
      <c r="K4922" s="363">
        <v>0</v>
      </c>
    </row>
    <row r="4923" spans="1:11">
      <c r="A4923" s="361">
        <f t="shared" si="76"/>
        <v>45862</v>
      </c>
      <c r="B4923" s="362">
        <v>23</v>
      </c>
      <c r="C4923" s="363">
        <v>729.16607260252408</v>
      </c>
      <c r="D4923" s="363">
        <v>0</v>
      </c>
      <c r="E4923" s="363">
        <v>0</v>
      </c>
      <c r="F4923" s="363">
        <v>0</v>
      </c>
      <c r="G4923" s="363">
        <v>0</v>
      </c>
      <c r="H4923" s="363">
        <v>0</v>
      </c>
      <c r="I4923" s="363">
        <v>203.66661504419002</v>
      </c>
      <c r="J4923" s="363">
        <v>0</v>
      </c>
      <c r="K4923" s="363">
        <v>0</v>
      </c>
    </row>
    <row r="4924" spans="1:11">
      <c r="A4924" s="361">
        <f t="shared" si="76"/>
        <v>45863</v>
      </c>
      <c r="B4924" s="362">
        <v>0</v>
      </c>
      <c r="C4924" s="363">
        <v>0</v>
      </c>
      <c r="D4924" s="363">
        <v>0</v>
      </c>
      <c r="E4924" s="363">
        <v>0</v>
      </c>
      <c r="F4924" s="363">
        <v>0</v>
      </c>
      <c r="G4924" s="363">
        <v>0</v>
      </c>
      <c r="H4924" s="363">
        <v>0</v>
      </c>
      <c r="I4924" s="363">
        <v>640.36975699948312</v>
      </c>
      <c r="J4924" s="363">
        <v>0</v>
      </c>
      <c r="K4924" s="363">
        <v>238.520885063337</v>
      </c>
    </row>
    <row r="4925" spans="1:11">
      <c r="A4925" s="361">
        <f t="shared" si="76"/>
        <v>45863</v>
      </c>
      <c r="B4925" s="362">
        <v>1</v>
      </c>
      <c r="C4925" s="363">
        <v>1440.21014225985</v>
      </c>
      <c r="D4925" s="363">
        <v>0</v>
      </c>
      <c r="E4925" s="363">
        <v>0</v>
      </c>
      <c r="F4925" s="363">
        <v>0</v>
      </c>
      <c r="G4925" s="363">
        <v>0</v>
      </c>
      <c r="H4925" s="363">
        <v>0</v>
      </c>
      <c r="I4925" s="363">
        <v>968.18395039295694</v>
      </c>
      <c r="J4925" s="363">
        <v>0</v>
      </c>
      <c r="K4925" s="363">
        <v>91.776005865359593</v>
      </c>
    </row>
    <row r="4926" spans="1:11">
      <c r="A4926" s="361">
        <f t="shared" si="76"/>
        <v>45863</v>
      </c>
      <c r="B4926" s="362">
        <v>2</v>
      </c>
      <c r="C4926" s="363">
        <v>1241.6126964242401</v>
      </c>
      <c r="D4926" s="363">
        <v>0</v>
      </c>
      <c r="E4926" s="363">
        <v>0</v>
      </c>
      <c r="F4926" s="363">
        <v>0</v>
      </c>
      <c r="G4926" s="363">
        <v>0</v>
      </c>
      <c r="H4926" s="363">
        <v>0</v>
      </c>
      <c r="I4926" s="363">
        <v>961.73801386709511</v>
      </c>
      <c r="J4926" s="363">
        <v>0</v>
      </c>
      <c r="K4926" s="363">
        <v>76.384943853624193</v>
      </c>
    </row>
    <row r="4927" spans="1:11">
      <c r="A4927" s="361">
        <f t="shared" si="76"/>
        <v>45863</v>
      </c>
      <c r="B4927" s="362">
        <v>3</v>
      </c>
      <c r="C4927" s="363">
        <v>1240.5785442976201</v>
      </c>
      <c r="D4927" s="363">
        <v>0</v>
      </c>
      <c r="E4927" s="363">
        <v>0</v>
      </c>
      <c r="F4927" s="363">
        <v>0</v>
      </c>
      <c r="G4927" s="363">
        <v>0</v>
      </c>
      <c r="H4927" s="363">
        <v>0</v>
      </c>
      <c r="I4927" s="363">
        <v>957.84010822120501</v>
      </c>
      <c r="J4927" s="363">
        <v>0</v>
      </c>
      <c r="K4927" s="363">
        <v>76.725237179382788</v>
      </c>
    </row>
    <row r="4928" spans="1:11">
      <c r="A4928" s="361">
        <f t="shared" si="76"/>
        <v>45863</v>
      </c>
      <c r="B4928" s="362">
        <v>4</v>
      </c>
      <c r="C4928" s="363">
        <v>1203.5406319266801</v>
      </c>
      <c r="D4928" s="363">
        <v>0</v>
      </c>
      <c r="E4928" s="363">
        <v>0</v>
      </c>
      <c r="F4928" s="363">
        <v>0</v>
      </c>
      <c r="G4928" s="363">
        <v>0</v>
      </c>
      <c r="H4928" s="363">
        <v>0</v>
      </c>
      <c r="I4928" s="363">
        <v>1104.4208706253</v>
      </c>
      <c r="J4928" s="363">
        <v>0</v>
      </c>
      <c r="K4928" s="363">
        <v>44.026654615138497</v>
      </c>
    </row>
    <row r="4929" spans="1:11">
      <c r="A4929" s="361">
        <f t="shared" si="76"/>
        <v>45863</v>
      </c>
      <c r="B4929" s="362">
        <v>5</v>
      </c>
      <c r="C4929" s="363">
        <v>0</v>
      </c>
      <c r="D4929" s="363">
        <v>0</v>
      </c>
      <c r="E4929" s="363">
        <v>0</v>
      </c>
      <c r="F4929" s="363">
        <v>0</v>
      </c>
      <c r="G4929" s="363">
        <v>0</v>
      </c>
      <c r="H4929" s="363">
        <v>0</v>
      </c>
      <c r="I4929" s="363">
        <v>903.71876839485105</v>
      </c>
      <c r="J4929" s="363">
        <v>0</v>
      </c>
      <c r="K4929" s="363">
        <v>170.66459957215599</v>
      </c>
    </row>
    <row r="4930" spans="1:11">
      <c r="A4930" s="361">
        <f t="shared" si="76"/>
        <v>45863</v>
      </c>
      <c r="B4930" s="362">
        <v>6</v>
      </c>
      <c r="C4930" s="363">
        <v>0</v>
      </c>
      <c r="D4930" s="363">
        <v>0</v>
      </c>
      <c r="E4930" s="363">
        <v>0</v>
      </c>
      <c r="F4930" s="363">
        <v>0</v>
      </c>
      <c r="G4930" s="363">
        <v>0</v>
      </c>
      <c r="H4930" s="363">
        <v>0</v>
      </c>
      <c r="I4930" s="363">
        <v>0</v>
      </c>
      <c r="J4930" s="363">
        <v>0</v>
      </c>
      <c r="K4930" s="363">
        <v>0</v>
      </c>
    </row>
    <row r="4931" spans="1:11">
      <c r="A4931" s="361">
        <f t="shared" si="76"/>
        <v>45863</v>
      </c>
      <c r="B4931" s="362">
        <v>7</v>
      </c>
      <c r="C4931" s="363">
        <v>0</v>
      </c>
      <c r="D4931" s="363">
        <v>0</v>
      </c>
      <c r="E4931" s="363">
        <v>0</v>
      </c>
      <c r="F4931" s="363">
        <v>346.35640000000001</v>
      </c>
      <c r="G4931" s="363">
        <v>0</v>
      </c>
      <c r="H4931" s="363">
        <v>0</v>
      </c>
      <c r="I4931" s="363">
        <v>534.11204620401304</v>
      </c>
      <c r="J4931" s="363">
        <v>0</v>
      </c>
      <c r="K4931" s="363">
        <v>335.892726144074</v>
      </c>
    </row>
    <row r="4932" spans="1:11">
      <c r="A4932" s="361">
        <f t="shared" si="76"/>
        <v>45863</v>
      </c>
      <c r="B4932" s="362">
        <v>8</v>
      </c>
      <c r="C4932" s="363">
        <v>0</v>
      </c>
      <c r="D4932" s="363">
        <v>0</v>
      </c>
      <c r="E4932" s="363">
        <v>0</v>
      </c>
      <c r="F4932" s="363">
        <v>346.35640000000001</v>
      </c>
      <c r="G4932" s="363">
        <v>0</v>
      </c>
      <c r="H4932" s="363">
        <v>0</v>
      </c>
      <c r="I4932" s="363">
        <v>653.16314870912697</v>
      </c>
      <c r="J4932" s="363">
        <v>0</v>
      </c>
      <c r="K4932" s="363">
        <v>0</v>
      </c>
    </row>
    <row r="4933" spans="1:11">
      <c r="A4933" s="361">
        <f t="shared" ref="A4933:A4996" si="77">IF(B4933=0,A4932+1,A4932)</f>
        <v>45863</v>
      </c>
      <c r="B4933" s="362">
        <v>9</v>
      </c>
      <c r="C4933" s="363">
        <v>0</v>
      </c>
      <c r="D4933" s="363">
        <v>0</v>
      </c>
      <c r="E4933" s="363">
        <v>0</v>
      </c>
      <c r="F4933" s="363">
        <v>1062.5686000000001</v>
      </c>
      <c r="G4933" s="363">
        <v>0</v>
      </c>
      <c r="H4933" s="363">
        <v>0</v>
      </c>
      <c r="I4933" s="363">
        <v>580.75546830036296</v>
      </c>
      <c r="J4933" s="363">
        <v>0</v>
      </c>
      <c r="K4933" s="363">
        <v>161.76010537416698</v>
      </c>
    </row>
    <row r="4934" spans="1:11">
      <c r="A4934" s="361">
        <f t="shared" si="77"/>
        <v>45863</v>
      </c>
      <c r="B4934" s="362">
        <v>10</v>
      </c>
      <c r="C4934" s="363">
        <v>0</v>
      </c>
      <c r="D4934" s="363">
        <v>0</v>
      </c>
      <c r="E4934" s="363">
        <v>64.809185244532998</v>
      </c>
      <c r="F4934" s="363">
        <v>1062.5686000000001</v>
      </c>
      <c r="G4934" s="363">
        <v>0</v>
      </c>
      <c r="H4934" s="363">
        <v>0</v>
      </c>
      <c r="I4934" s="363">
        <v>561.41784532815802</v>
      </c>
      <c r="J4934" s="363">
        <v>0</v>
      </c>
      <c r="K4934" s="363">
        <v>168.33184454905</v>
      </c>
    </row>
    <row r="4935" spans="1:11">
      <c r="A4935" s="361">
        <f t="shared" si="77"/>
        <v>45863</v>
      </c>
      <c r="B4935" s="362">
        <v>11</v>
      </c>
      <c r="C4935" s="363">
        <v>0</v>
      </c>
      <c r="D4935" s="363">
        <v>0</v>
      </c>
      <c r="E4935" s="363">
        <v>382.92174367214807</v>
      </c>
      <c r="F4935" s="363">
        <v>956.21410000000003</v>
      </c>
      <c r="G4935" s="363">
        <v>0</v>
      </c>
      <c r="H4935" s="363">
        <v>0</v>
      </c>
      <c r="I4935" s="363">
        <v>607.00256963554909</v>
      </c>
      <c r="J4935" s="363">
        <v>0</v>
      </c>
      <c r="K4935" s="363">
        <v>166.48525656841102</v>
      </c>
    </row>
    <row r="4936" spans="1:11">
      <c r="A4936" s="361">
        <f t="shared" si="77"/>
        <v>45863</v>
      </c>
      <c r="B4936" s="362">
        <v>12</v>
      </c>
      <c r="C4936" s="363">
        <v>0</v>
      </c>
      <c r="D4936" s="363">
        <v>0</v>
      </c>
      <c r="E4936" s="363">
        <v>374.06628739607805</v>
      </c>
      <c r="F4936" s="363">
        <v>770.47900000000004</v>
      </c>
      <c r="G4936" s="363">
        <v>0</v>
      </c>
      <c r="H4936" s="363">
        <v>0</v>
      </c>
      <c r="I4936" s="363">
        <v>603.99096682414302</v>
      </c>
      <c r="J4936" s="363">
        <v>0</v>
      </c>
      <c r="K4936" s="363">
        <v>157.05283340326201</v>
      </c>
    </row>
    <row r="4937" spans="1:11">
      <c r="A4937" s="361">
        <f t="shared" si="77"/>
        <v>45863</v>
      </c>
      <c r="B4937" s="362">
        <v>13</v>
      </c>
      <c r="C4937" s="363">
        <v>0</v>
      </c>
      <c r="D4937" s="363">
        <v>0</v>
      </c>
      <c r="E4937" s="363">
        <v>375.130967415486</v>
      </c>
      <c r="F4937" s="363">
        <v>664.34440000000006</v>
      </c>
      <c r="G4937" s="363">
        <v>0</v>
      </c>
      <c r="H4937" s="363">
        <v>0</v>
      </c>
      <c r="I4937" s="363">
        <v>597.48426188728001</v>
      </c>
      <c r="J4937" s="363">
        <v>0</v>
      </c>
      <c r="K4937" s="363">
        <v>0</v>
      </c>
    </row>
    <row r="4938" spans="1:11">
      <c r="A4938" s="361">
        <f t="shared" si="77"/>
        <v>45863</v>
      </c>
      <c r="B4938" s="362">
        <v>14</v>
      </c>
      <c r="C4938" s="363">
        <v>0</v>
      </c>
      <c r="D4938" s="363">
        <v>0</v>
      </c>
      <c r="E4938" s="363">
        <v>378.75687343380599</v>
      </c>
      <c r="F4938" s="363">
        <v>664.34440000000006</v>
      </c>
      <c r="G4938" s="363">
        <v>0</v>
      </c>
      <c r="H4938" s="363">
        <v>0</v>
      </c>
      <c r="I4938" s="363">
        <v>578.64178802311403</v>
      </c>
      <c r="J4938" s="363">
        <v>0</v>
      </c>
      <c r="K4938" s="363">
        <v>0</v>
      </c>
    </row>
    <row r="4939" spans="1:11">
      <c r="A4939" s="361">
        <f t="shared" si="77"/>
        <v>45863</v>
      </c>
      <c r="B4939" s="362">
        <v>15</v>
      </c>
      <c r="C4939" s="363">
        <v>0</v>
      </c>
      <c r="D4939" s="363">
        <v>0</v>
      </c>
      <c r="E4939" s="363">
        <v>382.95325312899303</v>
      </c>
      <c r="F4939" s="363">
        <v>409.02090000000004</v>
      </c>
      <c r="G4939" s="363">
        <v>0</v>
      </c>
      <c r="H4939" s="363">
        <v>0</v>
      </c>
      <c r="I4939" s="363">
        <v>488.55355971042809</v>
      </c>
      <c r="J4939" s="363">
        <v>0</v>
      </c>
      <c r="K4939" s="363">
        <v>0</v>
      </c>
    </row>
    <row r="4940" spans="1:11">
      <c r="A4940" s="361">
        <f t="shared" si="77"/>
        <v>45863</v>
      </c>
      <c r="B4940" s="362">
        <v>16</v>
      </c>
      <c r="C4940" s="363">
        <v>0</v>
      </c>
      <c r="D4940" s="363">
        <v>0</v>
      </c>
      <c r="E4940" s="363">
        <v>387.01895761171801</v>
      </c>
      <c r="F4940" s="363">
        <v>322.91120000000001</v>
      </c>
      <c r="G4940" s="363">
        <v>0</v>
      </c>
      <c r="H4940" s="363">
        <v>0</v>
      </c>
      <c r="I4940" s="363">
        <v>151.64359490732301</v>
      </c>
      <c r="J4940" s="363">
        <v>0</v>
      </c>
      <c r="K4940" s="363">
        <v>0</v>
      </c>
    </row>
    <row r="4941" spans="1:11">
      <c r="A4941" s="361">
        <f t="shared" si="77"/>
        <v>45863</v>
      </c>
      <c r="B4941" s="362">
        <v>17</v>
      </c>
      <c r="C4941" s="363">
        <v>1918.6332386666402</v>
      </c>
      <c r="D4941" s="363">
        <v>0</v>
      </c>
      <c r="E4941" s="363">
        <v>560.81866303097047</v>
      </c>
      <c r="F4941" s="363">
        <v>278.15390000000002</v>
      </c>
      <c r="G4941" s="363">
        <v>0</v>
      </c>
      <c r="H4941" s="363">
        <v>0</v>
      </c>
      <c r="I4941" s="363">
        <v>473.97661928016402</v>
      </c>
      <c r="J4941" s="363">
        <v>0</v>
      </c>
      <c r="K4941" s="363">
        <v>0.60998031860643798</v>
      </c>
    </row>
    <row r="4942" spans="1:11">
      <c r="A4942" s="361">
        <f t="shared" si="77"/>
        <v>45863</v>
      </c>
      <c r="B4942" s="362">
        <v>18</v>
      </c>
      <c r="C4942" s="363">
        <v>1243.7833448144202</v>
      </c>
      <c r="D4942" s="363">
        <v>0</v>
      </c>
      <c r="E4942" s="363">
        <v>732.77113880576201</v>
      </c>
      <c r="F4942" s="363">
        <v>0</v>
      </c>
      <c r="G4942" s="363">
        <v>0</v>
      </c>
      <c r="H4942" s="363">
        <v>0</v>
      </c>
      <c r="I4942" s="363">
        <v>502.48246817837503</v>
      </c>
      <c r="J4942" s="363">
        <v>0</v>
      </c>
      <c r="K4942" s="363">
        <v>0</v>
      </c>
    </row>
    <row r="4943" spans="1:11">
      <c r="A4943" s="361">
        <f t="shared" si="77"/>
        <v>45863</v>
      </c>
      <c r="B4943" s="362">
        <v>19</v>
      </c>
      <c r="C4943" s="363">
        <v>1267.3991597435702</v>
      </c>
      <c r="D4943" s="363">
        <v>0</v>
      </c>
      <c r="E4943" s="363">
        <v>1083.3191042364301</v>
      </c>
      <c r="F4943" s="363">
        <v>0</v>
      </c>
      <c r="G4943" s="363">
        <v>0</v>
      </c>
      <c r="H4943" s="363">
        <v>281.84332854706201</v>
      </c>
      <c r="I4943" s="363">
        <v>649.86127798173402</v>
      </c>
      <c r="J4943" s="363">
        <v>0</v>
      </c>
      <c r="K4943" s="363">
        <v>0</v>
      </c>
    </row>
    <row r="4944" spans="1:11">
      <c r="A4944" s="361">
        <f t="shared" si="77"/>
        <v>45863</v>
      </c>
      <c r="B4944" s="362">
        <v>20</v>
      </c>
      <c r="C4944" s="363">
        <v>1245.35015616745</v>
      </c>
      <c r="D4944" s="363">
        <v>0</v>
      </c>
      <c r="E4944" s="363">
        <v>1146.1533723456801</v>
      </c>
      <c r="F4944" s="363">
        <v>0</v>
      </c>
      <c r="G4944" s="363">
        <v>0</v>
      </c>
      <c r="H4944" s="363">
        <v>4947.7367764317205</v>
      </c>
      <c r="I4944" s="363">
        <v>523.88042332011798</v>
      </c>
      <c r="J4944" s="363">
        <v>0</v>
      </c>
      <c r="K4944" s="363">
        <v>0</v>
      </c>
    </row>
    <row r="4945" spans="1:11">
      <c r="A4945" s="361">
        <f t="shared" si="77"/>
        <v>45863</v>
      </c>
      <c r="B4945" s="362">
        <v>21</v>
      </c>
      <c r="C4945" s="363">
        <v>1247.6296068555</v>
      </c>
      <c r="D4945" s="363">
        <v>0</v>
      </c>
      <c r="E4945" s="363">
        <v>317.51546125792498</v>
      </c>
      <c r="F4945" s="363">
        <v>0</v>
      </c>
      <c r="G4945" s="363">
        <v>0</v>
      </c>
      <c r="H4945" s="363">
        <v>0</v>
      </c>
      <c r="I4945" s="363">
        <v>450.20579986797003</v>
      </c>
      <c r="J4945" s="363">
        <v>0</v>
      </c>
      <c r="K4945" s="363">
        <v>0</v>
      </c>
    </row>
    <row r="4946" spans="1:11">
      <c r="A4946" s="361">
        <f t="shared" si="77"/>
        <v>45863</v>
      </c>
      <c r="B4946" s="362">
        <v>22</v>
      </c>
      <c r="C4946" s="363">
        <v>1275.7211307947398</v>
      </c>
      <c r="D4946" s="363">
        <v>0</v>
      </c>
      <c r="E4946" s="363">
        <v>0</v>
      </c>
      <c r="F4946" s="363">
        <v>0</v>
      </c>
      <c r="G4946" s="363">
        <v>0</v>
      </c>
      <c r="H4946" s="363">
        <v>0</v>
      </c>
      <c r="I4946" s="363">
        <v>465.40923960251502</v>
      </c>
      <c r="J4946" s="363">
        <v>0</v>
      </c>
      <c r="K4946" s="363">
        <v>0</v>
      </c>
    </row>
    <row r="4947" spans="1:11">
      <c r="A4947" s="361">
        <f t="shared" si="77"/>
        <v>45863</v>
      </c>
      <c r="B4947" s="362">
        <v>23</v>
      </c>
      <c r="C4947" s="363">
        <v>2153.8551397179999</v>
      </c>
      <c r="D4947" s="363">
        <v>0</v>
      </c>
      <c r="E4947" s="363">
        <v>0</v>
      </c>
      <c r="F4947" s="363">
        <v>0</v>
      </c>
      <c r="G4947" s="363">
        <v>0</v>
      </c>
      <c r="H4947" s="363">
        <v>0</v>
      </c>
      <c r="I4947" s="363">
        <v>561.36938266338905</v>
      </c>
      <c r="J4947" s="363">
        <v>0</v>
      </c>
      <c r="K4947" s="363">
        <v>133.05266308695801</v>
      </c>
    </row>
    <row r="4948" spans="1:11">
      <c r="A4948" s="361">
        <f t="shared" si="77"/>
        <v>45864</v>
      </c>
      <c r="B4948" s="362">
        <v>0</v>
      </c>
      <c r="C4948" s="363">
        <v>4009.6904265563403</v>
      </c>
      <c r="D4948" s="363">
        <v>0</v>
      </c>
      <c r="E4948" s="363">
        <v>0</v>
      </c>
      <c r="F4948" s="363">
        <v>0</v>
      </c>
      <c r="G4948" s="363">
        <v>0</v>
      </c>
      <c r="H4948" s="363">
        <v>0</v>
      </c>
      <c r="I4948" s="363">
        <v>950.08079486292513</v>
      </c>
      <c r="J4948" s="363">
        <v>0</v>
      </c>
      <c r="K4948" s="363">
        <v>0</v>
      </c>
    </row>
    <row r="4949" spans="1:11">
      <c r="A4949" s="361">
        <f t="shared" si="77"/>
        <v>45864</v>
      </c>
      <c r="B4949" s="362">
        <v>1</v>
      </c>
      <c r="C4949" s="363">
        <v>7528.8951600773207</v>
      </c>
      <c r="D4949" s="363">
        <v>0</v>
      </c>
      <c r="E4949" s="363">
        <v>0</v>
      </c>
      <c r="F4949" s="363">
        <v>0</v>
      </c>
      <c r="G4949" s="363">
        <v>0</v>
      </c>
      <c r="H4949" s="363">
        <v>0</v>
      </c>
      <c r="I4949" s="363">
        <v>1671.6251320772999</v>
      </c>
      <c r="J4949" s="363">
        <v>0</v>
      </c>
      <c r="K4949" s="363">
        <v>0</v>
      </c>
    </row>
    <row r="4950" spans="1:11">
      <c r="A4950" s="361">
        <f t="shared" si="77"/>
        <v>45864</v>
      </c>
      <c r="B4950" s="362">
        <v>2</v>
      </c>
      <c r="C4950" s="363">
        <v>7383.6815081117802</v>
      </c>
      <c r="D4950" s="363">
        <v>0</v>
      </c>
      <c r="E4950" s="363">
        <v>0</v>
      </c>
      <c r="F4950" s="363">
        <v>45.348300000000002</v>
      </c>
      <c r="G4950" s="363">
        <v>0</v>
      </c>
      <c r="H4950" s="363">
        <v>0</v>
      </c>
      <c r="I4950" s="363">
        <v>1935.71831423147</v>
      </c>
      <c r="J4950" s="363">
        <v>0</v>
      </c>
      <c r="K4950" s="363">
        <v>0</v>
      </c>
    </row>
    <row r="4951" spans="1:11">
      <c r="A4951" s="361">
        <f t="shared" si="77"/>
        <v>45864</v>
      </c>
      <c r="B4951" s="362">
        <v>3</v>
      </c>
      <c r="C4951" s="363">
        <v>7382.1764754407404</v>
      </c>
      <c r="D4951" s="363">
        <v>0</v>
      </c>
      <c r="E4951" s="363">
        <v>0</v>
      </c>
      <c r="F4951" s="363">
        <v>234.54910000000001</v>
      </c>
      <c r="G4951" s="363">
        <v>0</v>
      </c>
      <c r="H4951" s="363">
        <v>0</v>
      </c>
      <c r="I4951" s="363">
        <v>1300.8782753631301</v>
      </c>
      <c r="J4951" s="363">
        <v>0</v>
      </c>
      <c r="K4951" s="363">
        <v>0</v>
      </c>
    </row>
    <row r="4952" spans="1:11">
      <c r="A4952" s="361">
        <f t="shared" si="77"/>
        <v>45864</v>
      </c>
      <c r="B4952" s="362">
        <v>4</v>
      </c>
      <c r="C4952" s="363">
        <v>7397.2086526965804</v>
      </c>
      <c r="D4952" s="363">
        <v>0</v>
      </c>
      <c r="E4952" s="363">
        <v>0</v>
      </c>
      <c r="F4952" s="363">
        <v>0</v>
      </c>
      <c r="G4952" s="363">
        <v>0</v>
      </c>
      <c r="H4952" s="363">
        <v>0</v>
      </c>
      <c r="I4952" s="363">
        <v>1131.9786033248201</v>
      </c>
      <c r="J4952" s="363">
        <v>0</v>
      </c>
      <c r="K4952" s="363">
        <v>0</v>
      </c>
    </row>
    <row r="4953" spans="1:11">
      <c r="A4953" s="361">
        <f t="shared" si="77"/>
        <v>45864</v>
      </c>
      <c r="B4953" s="362">
        <v>5</v>
      </c>
      <c r="C4953" s="363">
        <v>2663.2567955845598</v>
      </c>
      <c r="D4953" s="363">
        <v>0</v>
      </c>
      <c r="E4953" s="363">
        <v>0</v>
      </c>
      <c r="F4953" s="363">
        <v>2125.8717000000001</v>
      </c>
      <c r="G4953" s="363">
        <v>0</v>
      </c>
      <c r="H4953" s="363">
        <v>0</v>
      </c>
      <c r="I4953" s="363">
        <v>1012.02621472128</v>
      </c>
      <c r="J4953" s="363">
        <v>0</v>
      </c>
      <c r="K4953" s="363">
        <v>0</v>
      </c>
    </row>
    <row r="4954" spans="1:11">
      <c r="A4954" s="361">
        <f t="shared" si="77"/>
        <v>45864</v>
      </c>
      <c r="B4954" s="362">
        <v>6</v>
      </c>
      <c r="C4954" s="363">
        <v>2653.7860708013804</v>
      </c>
      <c r="D4954" s="363">
        <v>0</v>
      </c>
      <c r="E4954" s="363">
        <v>0</v>
      </c>
      <c r="F4954" s="363">
        <v>2117.3429000000001</v>
      </c>
      <c r="G4954" s="363">
        <v>0</v>
      </c>
      <c r="H4954" s="363">
        <v>0</v>
      </c>
      <c r="I4954" s="363">
        <v>536.26600564435603</v>
      </c>
      <c r="J4954" s="363">
        <v>0</v>
      </c>
      <c r="K4954" s="363">
        <v>0</v>
      </c>
    </row>
    <row r="4955" spans="1:11">
      <c r="A4955" s="361">
        <f t="shared" si="77"/>
        <v>45864</v>
      </c>
      <c r="B4955" s="362">
        <v>7</v>
      </c>
      <c r="C4955" s="363">
        <v>2656.59116933004</v>
      </c>
      <c r="D4955" s="363">
        <v>0</v>
      </c>
      <c r="E4955" s="363">
        <v>0</v>
      </c>
      <c r="F4955" s="363">
        <v>2101.5311999999999</v>
      </c>
      <c r="G4955" s="363">
        <v>0</v>
      </c>
      <c r="H4955" s="363">
        <v>0</v>
      </c>
      <c r="I4955" s="363">
        <v>568.12256584764407</v>
      </c>
      <c r="J4955" s="363">
        <v>0</v>
      </c>
      <c r="K4955" s="363">
        <v>0</v>
      </c>
    </row>
    <row r="4956" spans="1:11">
      <c r="A4956" s="361">
        <f t="shared" si="77"/>
        <v>45864</v>
      </c>
      <c r="B4956" s="362">
        <v>8</v>
      </c>
      <c r="C4956" s="363">
        <v>3065.08655195032</v>
      </c>
      <c r="D4956" s="363">
        <v>0</v>
      </c>
      <c r="E4956" s="363">
        <v>0</v>
      </c>
      <c r="F4956" s="363">
        <v>2290.8695000000002</v>
      </c>
      <c r="G4956" s="363">
        <v>0</v>
      </c>
      <c r="H4956" s="363">
        <v>0</v>
      </c>
      <c r="I4956" s="363">
        <v>1037.0809672103401</v>
      </c>
      <c r="J4956" s="363">
        <v>0</v>
      </c>
      <c r="K4956" s="363">
        <v>196.07942265048101</v>
      </c>
    </row>
    <row r="4957" spans="1:11">
      <c r="A4957" s="361">
        <f t="shared" si="77"/>
        <v>45864</v>
      </c>
      <c r="B4957" s="362">
        <v>9</v>
      </c>
      <c r="C4957" s="363">
        <v>2668.5103025235298</v>
      </c>
      <c r="D4957" s="363">
        <v>0</v>
      </c>
      <c r="E4957" s="363">
        <v>0</v>
      </c>
      <c r="F4957" s="363">
        <v>992.65010000000007</v>
      </c>
      <c r="G4957" s="363">
        <v>0</v>
      </c>
      <c r="H4957" s="363">
        <v>0</v>
      </c>
      <c r="I4957" s="363">
        <v>1024.76162491737</v>
      </c>
      <c r="J4957" s="363">
        <v>0</v>
      </c>
      <c r="K4957" s="363">
        <v>0</v>
      </c>
    </row>
    <row r="4958" spans="1:11">
      <c r="A4958" s="361">
        <f t="shared" si="77"/>
        <v>45864</v>
      </c>
      <c r="B4958" s="362">
        <v>10</v>
      </c>
      <c r="C4958" s="363">
        <v>1339.51876769299</v>
      </c>
      <c r="D4958" s="363">
        <v>0</v>
      </c>
      <c r="E4958" s="363">
        <v>0</v>
      </c>
      <c r="F4958" s="363">
        <v>636.15589999999997</v>
      </c>
      <c r="G4958" s="363">
        <v>0</v>
      </c>
      <c r="H4958" s="363">
        <v>0</v>
      </c>
      <c r="I4958" s="363">
        <v>599.72960692714196</v>
      </c>
      <c r="J4958" s="363">
        <v>0</v>
      </c>
      <c r="K4958" s="363">
        <v>0</v>
      </c>
    </row>
    <row r="4959" spans="1:11">
      <c r="A4959" s="361">
        <f t="shared" si="77"/>
        <v>45864</v>
      </c>
      <c r="B4959" s="362">
        <v>11</v>
      </c>
      <c r="C4959" s="363">
        <v>1326.0971188768101</v>
      </c>
      <c r="D4959" s="363">
        <v>0</v>
      </c>
      <c r="E4959" s="363">
        <v>0</v>
      </c>
      <c r="F4959" s="363">
        <v>640.13480000000004</v>
      </c>
      <c r="G4959" s="363">
        <v>0</v>
      </c>
      <c r="H4959" s="363">
        <v>0</v>
      </c>
      <c r="I4959" s="363">
        <v>656.63357723465106</v>
      </c>
      <c r="J4959" s="363">
        <v>0</v>
      </c>
      <c r="K4959" s="363">
        <v>0</v>
      </c>
    </row>
    <row r="4960" spans="1:11">
      <c r="A4960" s="361">
        <f t="shared" si="77"/>
        <v>45864</v>
      </c>
      <c r="B4960" s="362">
        <v>12</v>
      </c>
      <c r="C4960" s="363">
        <v>1332.7579149964599</v>
      </c>
      <c r="D4960" s="363">
        <v>0</v>
      </c>
      <c r="E4960" s="363">
        <v>0</v>
      </c>
      <c r="F4960" s="363">
        <v>484.1927</v>
      </c>
      <c r="G4960" s="363">
        <v>0</v>
      </c>
      <c r="H4960" s="363">
        <v>0</v>
      </c>
      <c r="I4960" s="363">
        <v>397.59447717955601</v>
      </c>
      <c r="J4960" s="363">
        <v>0</v>
      </c>
      <c r="K4960" s="363">
        <v>0</v>
      </c>
    </row>
    <row r="4961" spans="1:11">
      <c r="A4961" s="361">
        <f t="shared" si="77"/>
        <v>45864</v>
      </c>
      <c r="B4961" s="362">
        <v>13</v>
      </c>
      <c r="C4961" s="363">
        <v>1905.3318742945203</v>
      </c>
      <c r="D4961" s="363">
        <v>0</v>
      </c>
      <c r="E4961" s="363">
        <v>0</v>
      </c>
      <c r="F4961" s="363">
        <v>1409.6442</v>
      </c>
      <c r="G4961" s="363">
        <v>0</v>
      </c>
      <c r="H4961" s="363">
        <v>0</v>
      </c>
      <c r="I4961" s="363">
        <v>514.32741594957099</v>
      </c>
      <c r="J4961" s="363">
        <v>0</v>
      </c>
      <c r="K4961" s="363">
        <v>206.25673918983404</v>
      </c>
    </row>
    <row r="4962" spans="1:11">
      <c r="A4962" s="361">
        <f t="shared" si="77"/>
        <v>45864</v>
      </c>
      <c r="B4962" s="362">
        <v>14</v>
      </c>
      <c r="C4962" s="363">
        <v>1897.77543139317</v>
      </c>
      <c r="D4962" s="363">
        <v>0</v>
      </c>
      <c r="E4962" s="363">
        <v>0</v>
      </c>
      <c r="F4962" s="363">
        <v>2431.8778000000002</v>
      </c>
      <c r="G4962" s="363">
        <v>0</v>
      </c>
      <c r="H4962" s="363">
        <v>0</v>
      </c>
      <c r="I4962" s="363">
        <v>506.96817213090003</v>
      </c>
      <c r="J4962" s="363">
        <v>0</v>
      </c>
      <c r="K4962" s="363">
        <v>203.289447197789</v>
      </c>
    </row>
    <row r="4963" spans="1:11">
      <c r="A4963" s="361">
        <f t="shared" si="77"/>
        <v>45864</v>
      </c>
      <c r="B4963" s="362">
        <v>15</v>
      </c>
      <c r="C4963" s="363">
        <v>1900.28985242316</v>
      </c>
      <c r="D4963" s="363">
        <v>0</v>
      </c>
      <c r="E4963" s="363">
        <v>0</v>
      </c>
      <c r="F4963" s="363">
        <v>2437.9345000000003</v>
      </c>
      <c r="G4963" s="363">
        <v>0</v>
      </c>
      <c r="H4963" s="363">
        <v>0</v>
      </c>
      <c r="I4963" s="363">
        <v>492.42962102069703</v>
      </c>
      <c r="J4963" s="363">
        <v>0</v>
      </c>
      <c r="K4963" s="363">
        <v>203.854502600225</v>
      </c>
    </row>
    <row r="4964" spans="1:11">
      <c r="A4964" s="361">
        <f t="shared" si="77"/>
        <v>45864</v>
      </c>
      <c r="B4964" s="362">
        <v>16</v>
      </c>
      <c r="C4964" s="363">
        <v>1898.1133574636601</v>
      </c>
      <c r="D4964" s="363">
        <v>0</v>
      </c>
      <c r="E4964" s="363">
        <v>0</v>
      </c>
      <c r="F4964" s="363">
        <v>1901.7342000000001</v>
      </c>
      <c r="G4964" s="363">
        <v>0</v>
      </c>
      <c r="H4964" s="363">
        <v>0</v>
      </c>
      <c r="I4964" s="363">
        <v>541.93800846840998</v>
      </c>
      <c r="J4964" s="363">
        <v>0</v>
      </c>
      <c r="K4964" s="363">
        <v>204.01129729574501</v>
      </c>
    </row>
    <row r="4965" spans="1:11">
      <c r="A4965" s="361">
        <f t="shared" si="77"/>
        <v>45864</v>
      </c>
      <c r="B4965" s="362">
        <v>17</v>
      </c>
      <c r="C4965" s="363">
        <v>1903.30033573889</v>
      </c>
      <c r="D4965" s="363">
        <v>0</v>
      </c>
      <c r="E4965" s="363">
        <v>0</v>
      </c>
      <c r="F4965" s="363">
        <v>965.87049999999999</v>
      </c>
      <c r="G4965" s="363">
        <v>0</v>
      </c>
      <c r="H4965" s="363">
        <v>0</v>
      </c>
      <c r="I4965" s="363">
        <v>573.86647624776003</v>
      </c>
      <c r="J4965" s="363">
        <v>0</v>
      </c>
      <c r="K4965" s="363">
        <v>204.83401386547399</v>
      </c>
    </row>
    <row r="4966" spans="1:11">
      <c r="A4966" s="361">
        <f t="shared" si="77"/>
        <v>45864</v>
      </c>
      <c r="B4966" s="362">
        <v>18</v>
      </c>
      <c r="C4966" s="363">
        <v>1284.32267591454</v>
      </c>
      <c r="D4966" s="363">
        <v>0</v>
      </c>
      <c r="E4966" s="363">
        <v>0</v>
      </c>
      <c r="F4966" s="363">
        <v>0</v>
      </c>
      <c r="G4966" s="363">
        <v>0</v>
      </c>
      <c r="H4966" s="363">
        <v>0</v>
      </c>
      <c r="I4966" s="363">
        <v>401.27030783242901</v>
      </c>
      <c r="J4966" s="363">
        <v>0</v>
      </c>
      <c r="K4966" s="363">
        <v>0</v>
      </c>
    </row>
    <row r="4967" spans="1:11">
      <c r="A4967" s="361">
        <f t="shared" si="77"/>
        <v>45864</v>
      </c>
      <c r="B4967" s="362">
        <v>19</v>
      </c>
      <c r="C4967" s="363">
        <v>1283.96730058501</v>
      </c>
      <c r="D4967" s="363">
        <v>0</v>
      </c>
      <c r="E4967" s="363">
        <v>0</v>
      </c>
      <c r="F4967" s="363">
        <v>0</v>
      </c>
      <c r="G4967" s="363">
        <v>0</v>
      </c>
      <c r="H4967" s="363">
        <v>0</v>
      </c>
      <c r="I4967" s="363">
        <v>468.67585237891103</v>
      </c>
      <c r="J4967" s="363">
        <v>0</v>
      </c>
      <c r="K4967" s="363">
        <v>0</v>
      </c>
    </row>
    <row r="4968" spans="1:11">
      <c r="A4968" s="361">
        <f t="shared" si="77"/>
        <v>45864</v>
      </c>
      <c r="B4968" s="362">
        <v>20</v>
      </c>
      <c r="C4968" s="363">
        <v>1282.2037055973501</v>
      </c>
      <c r="D4968" s="363">
        <v>0</v>
      </c>
      <c r="E4968" s="363">
        <v>0</v>
      </c>
      <c r="F4968" s="363">
        <v>0</v>
      </c>
      <c r="G4968" s="363">
        <v>0</v>
      </c>
      <c r="H4968" s="363">
        <v>0</v>
      </c>
      <c r="I4968" s="363">
        <v>418.77043457368501</v>
      </c>
      <c r="J4968" s="363">
        <v>0</v>
      </c>
      <c r="K4968" s="363">
        <v>0</v>
      </c>
    </row>
    <row r="4969" spans="1:11">
      <c r="A4969" s="361">
        <f t="shared" si="77"/>
        <v>45864</v>
      </c>
      <c r="B4969" s="362">
        <v>21</v>
      </c>
      <c r="C4969" s="363">
        <v>1986.0534121685398</v>
      </c>
      <c r="D4969" s="363">
        <v>0</v>
      </c>
      <c r="E4969" s="363">
        <v>0</v>
      </c>
      <c r="F4969" s="363">
        <v>0</v>
      </c>
      <c r="G4969" s="363">
        <v>0</v>
      </c>
      <c r="H4969" s="363">
        <v>0</v>
      </c>
      <c r="I4969" s="363">
        <v>477.19864749453802</v>
      </c>
      <c r="J4969" s="363">
        <v>0</v>
      </c>
      <c r="K4969" s="363">
        <v>0</v>
      </c>
    </row>
    <row r="4970" spans="1:11">
      <c r="A4970" s="361">
        <f t="shared" si="77"/>
        <v>45864</v>
      </c>
      <c r="B4970" s="362">
        <v>22</v>
      </c>
      <c r="C4970" s="363">
        <v>1373.16389944041</v>
      </c>
      <c r="D4970" s="363">
        <v>0</v>
      </c>
      <c r="E4970" s="363">
        <v>0</v>
      </c>
      <c r="F4970" s="363">
        <v>1526.6197</v>
      </c>
      <c r="G4970" s="363">
        <v>0</v>
      </c>
      <c r="H4970" s="363">
        <v>0</v>
      </c>
      <c r="I4970" s="363">
        <v>378.37758492474399</v>
      </c>
      <c r="J4970" s="363">
        <v>0</v>
      </c>
      <c r="K4970" s="363">
        <v>29.778342887397898</v>
      </c>
    </row>
    <row r="4971" spans="1:11">
      <c r="A4971" s="361">
        <f t="shared" si="77"/>
        <v>45864</v>
      </c>
      <c r="B4971" s="362">
        <v>23</v>
      </c>
      <c r="C4971" s="363">
        <v>6426.8935817355796</v>
      </c>
      <c r="D4971" s="363">
        <v>0</v>
      </c>
      <c r="E4971" s="363">
        <v>0</v>
      </c>
      <c r="F4971" s="363">
        <v>264.90530000000001</v>
      </c>
      <c r="G4971" s="363">
        <v>0</v>
      </c>
      <c r="H4971" s="363">
        <v>0</v>
      </c>
      <c r="I4971" s="363">
        <v>0</v>
      </c>
      <c r="J4971" s="363">
        <v>0</v>
      </c>
      <c r="K4971" s="363">
        <v>0</v>
      </c>
    </row>
    <row r="4972" spans="1:11">
      <c r="A4972" s="361">
        <f t="shared" si="77"/>
        <v>45865</v>
      </c>
      <c r="B4972" s="362">
        <v>0</v>
      </c>
      <c r="C4972" s="363">
        <v>5322.0744999204499</v>
      </c>
      <c r="D4972" s="363">
        <v>0</v>
      </c>
      <c r="E4972" s="363">
        <v>0</v>
      </c>
      <c r="F4972" s="363">
        <v>0</v>
      </c>
      <c r="G4972" s="363">
        <v>0</v>
      </c>
      <c r="H4972" s="363">
        <v>0</v>
      </c>
      <c r="I4972" s="363">
        <v>0</v>
      </c>
      <c r="J4972" s="363">
        <v>0</v>
      </c>
      <c r="K4972" s="363">
        <v>0</v>
      </c>
    </row>
    <row r="4973" spans="1:11">
      <c r="A4973" s="361">
        <f t="shared" si="77"/>
        <v>45865</v>
      </c>
      <c r="B4973" s="362">
        <v>1</v>
      </c>
      <c r="C4973" s="363">
        <v>5704.2375943572397</v>
      </c>
      <c r="D4973" s="363">
        <v>0</v>
      </c>
      <c r="E4973" s="363">
        <v>0</v>
      </c>
      <c r="F4973" s="363">
        <v>0</v>
      </c>
      <c r="G4973" s="363">
        <v>0</v>
      </c>
      <c r="H4973" s="363">
        <v>0</v>
      </c>
      <c r="I4973" s="363">
        <v>0</v>
      </c>
      <c r="J4973" s="363">
        <v>0</v>
      </c>
      <c r="K4973" s="363">
        <v>0</v>
      </c>
    </row>
    <row r="4974" spans="1:11">
      <c r="A4974" s="361">
        <f t="shared" si="77"/>
        <v>45865</v>
      </c>
      <c r="B4974" s="362">
        <v>2</v>
      </c>
      <c r="C4974" s="363">
        <v>5536.58814723659</v>
      </c>
      <c r="D4974" s="363">
        <v>0</v>
      </c>
      <c r="E4974" s="363">
        <v>0</v>
      </c>
      <c r="F4974" s="363">
        <v>0</v>
      </c>
      <c r="G4974" s="363">
        <v>0</v>
      </c>
      <c r="H4974" s="363">
        <v>0</v>
      </c>
      <c r="I4974" s="363">
        <v>0</v>
      </c>
      <c r="J4974" s="363">
        <v>0</v>
      </c>
      <c r="K4974" s="363">
        <v>0</v>
      </c>
    </row>
    <row r="4975" spans="1:11">
      <c r="A4975" s="361">
        <f t="shared" si="77"/>
        <v>45865</v>
      </c>
      <c r="B4975" s="362">
        <v>3</v>
      </c>
      <c r="C4975" s="363">
        <v>5378.2640624238993</v>
      </c>
      <c r="D4975" s="363">
        <v>0</v>
      </c>
      <c r="E4975" s="363">
        <v>0</v>
      </c>
      <c r="F4975" s="363">
        <v>0</v>
      </c>
      <c r="G4975" s="363">
        <v>0</v>
      </c>
      <c r="H4975" s="363">
        <v>0</v>
      </c>
      <c r="I4975" s="363">
        <v>0</v>
      </c>
      <c r="J4975" s="363">
        <v>0</v>
      </c>
      <c r="K4975" s="363">
        <v>0</v>
      </c>
    </row>
    <row r="4976" spans="1:11">
      <c r="A4976" s="361">
        <f t="shared" si="77"/>
        <v>45865</v>
      </c>
      <c r="B4976" s="362">
        <v>4</v>
      </c>
      <c r="C4976" s="363">
        <v>25842.374711957196</v>
      </c>
      <c r="D4976" s="363">
        <v>0</v>
      </c>
      <c r="E4976" s="363">
        <v>0</v>
      </c>
      <c r="F4976" s="363">
        <v>2130.1417097502899</v>
      </c>
      <c r="G4976" s="363">
        <v>3454.7117097502801</v>
      </c>
      <c r="H4976" s="363">
        <v>0</v>
      </c>
      <c r="I4976" s="363">
        <v>114.82595959907501</v>
      </c>
      <c r="J4976" s="363">
        <v>0</v>
      </c>
      <c r="K4976" s="363">
        <v>11.6577881532421</v>
      </c>
    </row>
    <row r="4977" spans="1:11">
      <c r="A4977" s="361">
        <f t="shared" si="77"/>
        <v>45865</v>
      </c>
      <c r="B4977" s="362">
        <v>5</v>
      </c>
      <c r="C4977" s="363">
        <v>25378.407480161401</v>
      </c>
      <c r="D4977" s="363">
        <v>0</v>
      </c>
      <c r="E4977" s="363">
        <v>0</v>
      </c>
      <c r="F4977" s="363">
        <v>1769.0261356450701</v>
      </c>
      <c r="G4977" s="363">
        <v>3325.83613564506</v>
      </c>
      <c r="H4977" s="363">
        <v>0</v>
      </c>
      <c r="I4977" s="363">
        <v>0</v>
      </c>
      <c r="J4977" s="363">
        <v>0</v>
      </c>
      <c r="K4977" s="363">
        <v>5.7347615796465901</v>
      </c>
    </row>
    <row r="4978" spans="1:11">
      <c r="A4978" s="361">
        <f t="shared" si="77"/>
        <v>45865</v>
      </c>
      <c r="B4978" s="362">
        <v>6</v>
      </c>
      <c r="C4978" s="363">
        <v>25678.010788482399</v>
      </c>
      <c r="D4978" s="363">
        <v>0</v>
      </c>
      <c r="E4978" s="363">
        <v>0</v>
      </c>
      <c r="F4978" s="363">
        <v>1832.1762975752802</v>
      </c>
      <c r="G4978" s="363">
        <v>3388.9862975752803</v>
      </c>
      <c r="H4978" s="363">
        <v>0</v>
      </c>
      <c r="I4978" s="363">
        <v>1.91934380629318</v>
      </c>
      <c r="J4978" s="363">
        <v>0</v>
      </c>
      <c r="K4978" s="363">
        <v>19.9592895645185</v>
      </c>
    </row>
    <row r="4979" spans="1:11">
      <c r="A4979" s="361">
        <f t="shared" si="77"/>
        <v>45865</v>
      </c>
      <c r="B4979" s="362">
        <v>7</v>
      </c>
      <c r="C4979" s="363">
        <v>25720.373270263099</v>
      </c>
      <c r="D4979" s="363">
        <v>0</v>
      </c>
      <c r="E4979" s="363">
        <v>0</v>
      </c>
      <c r="F4979" s="363">
        <v>3830.1447975752803</v>
      </c>
      <c r="G4979" s="363">
        <v>3388.9862975752803</v>
      </c>
      <c r="H4979" s="363">
        <v>0</v>
      </c>
      <c r="I4979" s="363">
        <v>2.0473164754226199</v>
      </c>
      <c r="J4979" s="363">
        <v>0</v>
      </c>
      <c r="K4979" s="363">
        <v>21.4677899969614</v>
      </c>
    </row>
    <row r="4980" spans="1:11">
      <c r="A4980" s="361">
        <f t="shared" si="77"/>
        <v>45865</v>
      </c>
      <c r="B4980" s="362">
        <v>8</v>
      </c>
      <c r="C4980" s="363">
        <v>25537.2160721242</v>
      </c>
      <c r="D4980" s="363">
        <v>0</v>
      </c>
      <c r="E4980" s="363">
        <v>150.35802926987699</v>
      </c>
      <c r="F4980" s="363">
        <v>3092.3052843031101</v>
      </c>
      <c r="G4980" s="363">
        <v>3339.6077843030998</v>
      </c>
      <c r="H4980" s="363">
        <v>0</v>
      </c>
      <c r="I4980" s="363">
        <v>0</v>
      </c>
      <c r="J4980" s="363">
        <v>0</v>
      </c>
      <c r="K4980" s="363">
        <v>17.572370162208699</v>
      </c>
    </row>
    <row r="4981" spans="1:11">
      <c r="A4981" s="361">
        <f t="shared" si="77"/>
        <v>45865</v>
      </c>
      <c r="B4981" s="362">
        <v>9</v>
      </c>
      <c r="C4981" s="363">
        <v>25494.950346768699</v>
      </c>
      <c r="D4981" s="363">
        <v>0</v>
      </c>
      <c r="E4981" s="363">
        <v>1714.91266077918</v>
      </c>
      <c r="F4981" s="363">
        <v>3132.1367843031098</v>
      </c>
      <c r="G4981" s="363">
        <v>3339.6077843030998</v>
      </c>
      <c r="H4981" s="363">
        <v>0</v>
      </c>
      <c r="I4981" s="363">
        <v>0</v>
      </c>
      <c r="J4981" s="363">
        <v>0</v>
      </c>
      <c r="K4981" s="363">
        <v>17.513160127021699</v>
      </c>
    </row>
    <row r="4982" spans="1:11">
      <c r="A4982" s="361">
        <f t="shared" si="77"/>
        <v>45865</v>
      </c>
      <c r="B4982" s="362">
        <v>10</v>
      </c>
      <c r="C4982" s="363">
        <v>25905.932187046899</v>
      </c>
      <c r="D4982" s="363">
        <v>0</v>
      </c>
      <c r="E4982" s="363">
        <v>1734.0683159661999</v>
      </c>
      <c r="F4982" s="363">
        <v>1982.2554579899299</v>
      </c>
      <c r="G4982" s="363">
        <v>3447.6254579899205</v>
      </c>
      <c r="H4982" s="363">
        <v>0</v>
      </c>
      <c r="I4982" s="363">
        <v>6.0600984181828403</v>
      </c>
      <c r="J4982" s="363">
        <v>0</v>
      </c>
      <c r="K4982" s="363">
        <v>28.373280321078795</v>
      </c>
    </row>
    <row r="4983" spans="1:11">
      <c r="A4983" s="361">
        <f t="shared" si="77"/>
        <v>45865</v>
      </c>
      <c r="B4983" s="362">
        <v>11</v>
      </c>
      <c r="C4983" s="363">
        <v>25911.076264211799</v>
      </c>
      <c r="D4983" s="363">
        <v>0</v>
      </c>
      <c r="E4983" s="363">
        <v>1738.08257114921</v>
      </c>
      <c r="F4983" s="363">
        <v>2275.4554579899304</v>
      </c>
      <c r="G4983" s="363">
        <v>3447.6254579899205</v>
      </c>
      <c r="H4983" s="363">
        <v>0</v>
      </c>
      <c r="I4983" s="363">
        <v>6.1320790239953498</v>
      </c>
      <c r="J4983" s="363">
        <v>0</v>
      </c>
      <c r="K4983" s="363">
        <v>28.340421214244298</v>
      </c>
    </row>
    <row r="4984" spans="1:11">
      <c r="A4984" s="361">
        <f t="shared" si="77"/>
        <v>45865</v>
      </c>
      <c r="B4984" s="362">
        <v>12</v>
      </c>
      <c r="C4984" s="363">
        <v>25879.830662497599</v>
      </c>
      <c r="D4984" s="363">
        <v>0</v>
      </c>
      <c r="E4984" s="363">
        <v>500.03581357640508</v>
      </c>
      <c r="F4984" s="363">
        <v>1928.42545798993</v>
      </c>
      <c r="G4984" s="363">
        <v>3447.6254579899205</v>
      </c>
      <c r="H4984" s="363">
        <v>0</v>
      </c>
      <c r="I4984" s="363">
        <v>6.2625940637111803</v>
      </c>
      <c r="J4984" s="363">
        <v>0</v>
      </c>
      <c r="K4984" s="363">
        <v>29.359004802573502</v>
      </c>
    </row>
    <row r="4985" spans="1:11">
      <c r="A4985" s="361">
        <f t="shared" si="77"/>
        <v>45865</v>
      </c>
      <c r="B4985" s="362">
        <v>13</v>
      </c>
      <c r="C4985" s="363">
        <v>5344.3923765837908</v>
      </c>
      <c r="D4985" s="363">
        <v>0</v>
      </c>
      <c r="E4985" s="363">
        <v>0</v>
      </c>
      <c r="F4985" s="363">
        <v>0</v>
      </c>
      <c r="G4985" s="363">
        <v>0</v>
      </c>
      <c r="H4985" s="363">
        <v>0</v>
      </c>
      <c r="I4985" s="363">
        <v>0</v>
      </c>
      <c r="J4985" s="363">
        <v>0</v>
      </c>
      <c r="K4985" s="363">
        <v>0</v>
      </c>
    </row>
    <row r="4986" spans="1:11">
      <c r="A4986" s="361">
        <f t="shared" si="77"/>
        <v>45865</v>
      </c>
      <c r="B4986" s="362">
        <v>14</v>
      </c>
      <c r="C4986" s="363">
        <v>5247.8351179063202</v>
      </c>
      <c r="D4986" s="363">
        <v>0</v>
      </c>
      <c r="E4986" s="363">
        <v>0</v>
      </c>
      <c r="F4986" s="363">
        <v>0</v>
      </c>
      <c r="G4986" s="363">
        <v>0</v>
      </c>
      <c r="H4986" s="363">
        <v>0</v>
      </c>
      <c r="I4986" s="363">
        <v>0</v>
      </c>
      <c r="J4986" s="363">
        <v>0</v>
      </c>
      <c r="K4986" s="363">
        <v>0</v>
      </c>
    </row>
    <row r="4987" spans="1:11">
      <c r="A4987" s="361">
        <f t="shared" si="77"/>
        <v>45865</v>
      </c>
      <c r="B4987" s="362">
        <v>15</v>
      </c>
      <c r="C4987" s="363">
        <v>5031.6772034203905</v>
      </c>
      <c r="D4987" s="363">
        <v>0</v>
      </c>
      <c r="E4987" s="363">
        <v>0</v>
      </c>
      <c r="F4987" s="363">
        <v>0</v>
      </c>
      <c r="G4987" s="363">
        <v>0</v>
      </c>
      <c r="H4987" s="363">
        <v>0</v>
      </c>
      <c r="I4987" s="363">
        <v>0</v>
      </c>
      <c r="J4987" s="363">
        <v>0</v>
      </c>
      <c r="K4987" s="363">
        <v>0</v>
      </c>
    </row>
    <row r="4988" spans="1:11">
      <c r="A4988" s="361">
        <f t="shared" si="77"/>
        <v>45865</v>
      </c>
      <c r="B4988" s="362">
        <v>16</v>
      </c>
      <c r="C4988" s="363">
        <v>5302.9664179554502</v>
      </c>
      <c r="D4988" s="363">
        <v>0</v>
      </c>
      <c r="E4988" s="363">
        <v>0</v>
      </c>
      <c r="F4988" s="363">
        <v>0</v>
      </c>
      <c r="G4988" s="363">
        <v>0</v>
      </c>
      <c r="H4988" s="363">
        <v>0</v>
      </c>
      <c r="I4988" s="363">
        <v>0</v>
      </c>
      <c r="J4988" s="363">
        <v>0</v>
      </c>
      <c r="K4988" s="363">
        <v>0</v>
      </c>
    </row>
    <row r="4989" spans="1:11">
      <c r="A4989" s="361">
        <f t="shared" si="77"/>
        <v>45865</v>
      </c>
      <c r="B4989" s="362">
        <v>17</v>
      </c>
      <c r="C4989" s="363">
        <v>6536.4633410496499</v>
      </c>
      <c r="D4989" s="363">
        <v>0</v>
      </c>
      <c r="E4989" s="363">
        <v>0</v>
      </c>
      <c r="F4989" s="363">
        <v>0</v>
      </c>
      <c r="G4989" s="363">
        <v>0</v>
      </c>
      <c r="H4989" s="363">
        <v>0</v>
      </c>
      <c r="I4989" s="363">
        <v>0</v>
      </c>
      <c r="J4989" s="363">
        <v>0</v>
      </c>
      <c r="K4989" s="363">
        <v>0</v>
      </c>
    </row>
    <row r="4990" spans="1:11">
      <c r="A4990" s="361">
        <f t="shared" si="77"/>
        <v>45865</v>
      </c>
      <c r="B4990" s="362">
        <v>18</v>
      </c>
      <c r="C4990" s="363">
        <v>6853.46228632576</v>
      </c>
      <c r="D4990" s="363">
        <v>0</v>
      </c>
      <c r="E4990" s="363">
        <v>0</v>
      </c>
      <c r="F4990" s="363">
        <v>0</v>
      </c>
      <c r="G4990" s="363">
        <v>0</v>
      </c>
      <c r="H4990" s="363">
        <v>0</v>
      </c>
      <c r="I4990" s="363">
        <v>22.0085060626024</v>
      </c>
      <c r="J4990" s="363">
        <v>0</v>
      </c>
      <c r="K4990" s="363">
        <v>0</v>
      </c>
    </row>
    <row r="4991" spans="1:11">
      <c r="A4991" s="361">
        <f t="shared" si="77"/>
        <v>45865</v>
      </c>
      <c r="B4991" s="362">
        <v>19</v>
      </c>
      <c r="C4991" s="363">
        <v>7848.238228483011</v>
      </c>
      <c r="D4991" s="363">
        <v>0</v>
      </c>
      <c r="E4991" s="363">
        <v>0</v>
      </c>
      <c r="F4991" s="363">
        <v>0</v>
      </c>
      <c r="G4991" s="363">
        <v>0</v>
      </c>
      <c r="H4991" s="363">
        <v>0</v>
      </c>
      <c r="I4991" s="363">
        <v>164.91414472439203</v>
      </c>
      <c r="J4991" s="363">
        <v>0</v>
      </c>
      <c r="K4991" s="363">
        <v>0</v>
      </c>
    </row>
    <row r="4992" spans="1:11">
      <c r="A4992" s="361">
        <f t="shared" si="77"/>
        <v>45865</v>
      </c>
      <c r="B4992" s="362">
        <v>20</v>
      </c>
      <c r="C4992" s="363">
        <v>7611.3109944726002</v>
      </c>
      <c r="D4992" s="363">
        <v>0</v>
      </c>
      <c r="E4992" s="363">
        <v>0</v>
      </c>
      <c r="F4992" s="363">
        <v>0</v>
      </c>
      <c r="G4992" s="363">
        <v>0</v>
      </c>
      <c r="H4992" s="363">
        <v>0</v>
      </c>
      <c r="I4992" s="363">
        <v>74.091467505901008</v>
      </c>
      <c r="J4992" s="363">
        <v>0</v>
      </c>
      <c r="K4992" s="363">
        <v>0</v>
      </c>
    </row>
    <row r="4993" spans="1:11">
      <c r="A4993" s="361">
        <f t="shared" si="77"/>
        <v>45865</v>
      </c>
      <c r="B4993" s="362">
        <v>21</v>
      </c>
      <c r="C4993" s="363">
        <v>8170.9497972506706</v>
      </c>
      <c r="D4993" s="363">
        <v>0</v>
      </c>
      <c r="E4993" s="363">
        <v>0</v>
      </c>
      <c r="F4993" s="363">
        <v>0</v>
      </c>
      <c r="G4993" s="363">
        <v>0</v>
      </c>
      <c r="H4993" s="363">
        <v>0</v>
      </c>
      <c r="I4993" s="363">
        <v>0</v>
      </c>
      <c r="J4993" s="363">
        <v>0</v>
      </c>
      <c r="K4993" s="363">
        <v>0</v>
      </c>
    </row>
    <row r="4994" spans="1:11">
      <c r="A4994" s="361">
        <f t="shared" si="77"/>
        <v>45865</v>
      </c>
      <c r="B4994" s="362">
        <v>22</v>
      </c>
      <c r="C4994" s="363">
        <v>8344.6684259248595</v>
      </c>
      <c r="D4994" s="363">
        <v>0</v>
      </c>
      <c r="E4994" s="363">
        <v>0</v>
      </c>
      <c r="F4994" s="363">
        <v>0</v>
      </c>
      <c r="G4994" s="363">
        <v>0</v>
      </c>
      <c r="H4994" s="363">
        <v>0</v>
      </c>
      <c r="I4994" s="363">
        <v>0</v>
      </c>
      <c r="J4994" s="363">
        <v>0</v>
      </c>
      <c r="K4994" s="363">
        <v>0</v>
      </c>
    </row>
    <row r="4995" spans="1:11">
      <c r="A4995" s="361">
        <f t="shared" si="77"/>
        <v>45865</v>
      </c>
      <c r="B4995" s="362">
        <v>23</v>
      </c>
      <c r="C4995" s="363">
        <v>6786.320812686341</v>
      </c>
      <c r="D4995" s="363">
        <v>0</v>
      </c>
      <c r="E4995" s="363">
        <v>0</v>
      </c>
      <c r="F4995" s="363">
        <v>0</v>
      </c>
      <c r="G4995" s="363">
        <v>0</v>
      </c>
      <c r="H4995" s="363">
        <v>0</v>
      </c>
      <c r="I4995" s="363">
        <v>0</v>
      </c>
      <c r="J4995" s="363">
        <v>0</v>
      </c>
      <c r="K4995" s="363">
        <v>0</v>
      </c>
    </row>
    <row r="4996" spans="1:11">
      <c r="A4996" s="361">
        <f t="shared" si="77"/>
        <v>45866</v>
      </c>
      <c r="B4996" s="362">
        <v>0</v>
      </c>
      <c r="C4996" s="363">
        <v>5893.7562441879008</v>
      </c>
      <c r="D4996" s="363">
        <v>0</v>
      </c>
      <c r="E4996" s="363">
        <v>0</v>
      </c>
      <c r="F4996" s="363">
        <v>0</v>
      </c>
      <c r="G4996" s="363">
        <v>0</v>
      </c>
      <c r="H4996" s="363">
        <v>0</v>
      </c>
      <c r="I4996" s="363">
        <v>0</v>
      </c>
      <c r="J4996" s="363">
        <v>0</v>
      </c>
      <c r="K4996" s="363">
        <v>0</v>
      </c>
    </row>
    <row r="4997" spans="1:11">
      <c r="A4997" s="361">
        <f t="shared" ref="A4997:A5060" si="78">IF(B4997=0,A4996+1,A4996)</f>
        <v>45866</v>
      </c>
      <c r="B4997" s="362">
        <v>1</v>
      </c>
      <c r="C4997" s="363">
        <v>5846.83867575555</v>
      </c>
      <c r="D4997" s="363">
        <v>0</v>
      </c>
      <c r="E4997" s="363">
        <v>0</v>
      </c>
      <c r="F4997" s="363">
        <v>0</v>
      </c>
      <c r="G4997" s="363">
        <v>0</v>
      </c>
      <c r="H4997" s="363">
        <v>0</v>
      </c>
      <c r="I4997" s="363">
        <v>464.72840937716904</v>
      </c>
      <c r="J4997" s="363">
        <v>0</v>
      </c>
      <c r="K4997" s="363">
        <v>0</v>
      </c>
    </row>
    <row r="4998" spans="1:11">
      <c r="A4998" s="361">
        <f t="shared" si="78"/>
        <v>45866</v>
      </c>
      <c r="B4998" s="362">
        <v>2</v>
      </c>
      <c r="C4998" s="363">
        <v>5841.0686906218398</v>
      </c>
      <c r="D4998" s="363">
        <v>0</v>
      </c>
      <c r="E4998" s="363">
        <v>0</v>
      </c>
      <c r="F4998" s="363">
        <v>0</v>
      </c>
      <c r="G4998" s="363">
        <v>0</v>
      </c>
      <c r="H4998" s="363">
        <v>0</v>
      </c>
      <c r="I4998" s="363">
        <v>1553.45191693058</v>
      </c>
      <c r="J4998" s="363">
        <v>0</v>
      </c>
      <c r="K4998" s="363">
        <v>0</v>
      </c>
    </row>
    <row r="4999" spans="1:11">
      <c r="A4999" s="361">
        <f t="shared" si="78"/>
        <v>45866</v>
      </c>
      <c r="B4999" s="362">
        <v>3</v>
      </c>
      <c r="C4999" s="363">
        <v>7111.1089359159196</v>
      </c>
      <c r="D4999" s="363">
        <v>0</v>
      </c>
      <c r="E4999" s="363">
        <v>0</v>
      </c>
      <c r="F4999" s="363">
        <v>0</v>
      </c>
      <c r="G4999" s="363">
        <v>0</v>
      </c>
      <c r="H4999" s="363">
        <v>0</v>
      </c>
      <c r="I4999" s="363">
        <v>1381.5916539897999</v>
      </c>
      <c r="J4999" s="363">
        <v>0</v>
      </c>
      <c r="K4999" s="363">
        <v>0</v>
      </c>
    </row>
    <row r="5000" spans="1:11">
      <c r="A5000" s="361">
        <f t="shared" si="78"/>
        <v>45866</v>
      </c>
      <c r="B5000" s="362">
        <v>4</v>
      </c>
      <c r="C5000" s="363">
        <v>8767.38630926113</v>
      </c>
      <c r="D5000" s="363">
        <v>0</v>
      </c>
      <c r="E5000" s="363">
        <v>0</v>
      </c>
      <c r="F5000" s="363">
        <v>0</v>
      </c>
      <c r="G5000" s="363">
        <v>0</v>
      </c>
      <c r="H5000" s="363">
        <v>0</v>
      </c>
      <c r="I5000" s="363">
        <v>370.32966010989605</v>
      </c>
      <c r="J5000" s="363">
        <v>0</v>
      </c>
      <c r="K5000" s="363">
        <v>0</v>
      </c>
    </row>
    <row r="5001" spans="1:11">
      <c r="A5001" s="361">
        <f t="shared" si="78"/>
        <v>45866</v>
      </c>
      <c r="B5001" s="362">
        <v>5</v>
      </c>
      <c r="C5001" s="363">
        <v>7795.5901176536509</v>
      </c>
      <c r="D5001" s="363">
        <v>0</v>
      </c>
      <c r="E5001" s="363">
        <v>0</v>
      </c>
      <c r="F5001" s="363">
        <v>0</v>
      </c>
      <c r="G5001" s="363">
        <v>0</v>
      </c>
      <c r="H5001" s="363">
        <v>0</v>
      </c>
      <c r="I5001" s="363">
        <v>258.39064276441502</v>
      </c>
      <c r="J5001" s="363">
        <v>0</v>
      </c>
      <c r="K5001" s="363">
        <v>0</v>
      </c>
    </row>
    <row r="5002" spans="1:11">
      <c r="A5002" s="361">
        <f t="shared" si="78"/>
        <v>45866</v>
      </c>
      <c r="B5002" s="362">
        <v>6</v>
      </c>
      <c r="C5002" s="363">
        <v>8126.7605270886706</v>
      </c>
      <c r="D5002" s="363">
        <v>0</v>
      </c>
      <c r="E5002" s="363">
        <v>0</v>
      </c>
      <c r="F5002" s="363">
        <v>0</v>
      </c>
      <c r="G5002" s="363">
        <v>0</v>
      </c>
      <c r="H5002" s="363">
        <v>0</v>
      </c>
      <c r="I5002" s="363">
        <v>49.852230383862896</v>
      </c>
      <c r="J5002" s="363">
        <v>0</v>
      </c>
      <c r="K5002" s="363">
        <v>0</v>
      </c>
    </row>
    <row r="5003" spans="1:11">
      <c r="A5003" s="361">
        <f t="shared" si="78"/>
        <v>45866</v>
      </c>
      <c r="B5003" s="362">
        <v>7</v>
      </c>
      <c r="C5003" s="363">
        <v>7593.1772400262198</v>
      </c>
      <c r="D5003" s="363">
        <v>0</v>
      </c>
      <c r="E5003" s="363">
        <v>0</v>
      </c>
      <c r="F5003" s="363">
        <v>0</v>
      </c>
      <c r="G5003" s="363">
        <v>0</v>
      </c>
      <c r="H5003" s="363">
        <v>0</v>
      </c>
      <c r="I5003" s="363">
        <v>309.71014009492603</v>
      </c>
      <c r="J5003" s="363">
        <v>0</v>
      </c>
      <c r="K5003" s="363">
        <v>0</v>
      </c>
    </row>
    <row r="5004" spans="1:11">
      <c r="A5004" s="361">
        <f t="shared" si="78"/>
        <v>45866</v>
      </c>
      <c r="B5004" s="362">
        <v>8</v>
      </c>
      <c r="C5004" s="363">
        <v>7599.89851250835</v>
      </c>
      <c r="D5004" s="363">
        <v>0</v>
      </c>
      <c r="E5004" s="363">
        <v>0</v>
      </c>
      <c r="F5004" s="363">
        <v>0</v>
      </c>
      <c r="G5004" s="363">
        <v>0</v>
      </c>
      <c r="H5004" s="363">
        <v>0</v>
      </c>
      <c r="I5004" s="363">
        <v>646.39702011496206</v>
      </c>
      <c r="J5004" s="363">
        <v>0</v>
      </c>
      <c r="K5004" s="363">
        <v>0</v>
      </c>
    </row>
    <row r="5005" spans="1:11">
      <c r="A5005" s="361">
        <f t="shared" si="78"/>
        <v>45866</v>
      </c>
      <c r="B5005" s="362">
        <v>9</v>
      </c>
      <c r="C5005" s="363">
        <v>7579.5822114233315</v>
      </c>
      <c r="D5005" s="363">
        <v>0</v>
      </c>
      <c r="E5005" s="363">
        <v>0</v>
      </c>
      <c r="F5005" s="363">
        <v>0</v>
      </c>
      <c r="G5005" s="363">
        <v>0</v>
      </c>
      <c r="H5005" s="363">
        <v>0</v>
      </c>
      <c r="I5005" s="363">
        <v>1102.3264209030701</v>
      </c>
      <c r="J5005" s="363">
        <v>0</v>
      </c>
      <c r="K5005" s="363">
        <v>0</v>
      </c>
    </row>
    <row r="5006" spans="1:11">
      <c r="A5006" s="361">
        <f t="shared" si="78"/>
        <v>45866</v>
      </c>
      <c r="B5006" s="362">
        <v>10</v>
      </c>
      <c r="C5006" s="363">
        <v>3509.1720077396603</v>
      </c>
      <c r="D5006" s="363">
        <v>0</v>
      </c>
      <c r="E5006" s="363">
        <v>0</v>
      </c>
      <c r="F5006" s="363">
        <v>0</v>
      </c>
      <c r="G5006" s="363">
        <v>0</v>
      </c>
      <c r="H5006" s="363">
        <v>0</v>
      </c>
      <c r="I5006" s="363">
        <v>206.00157112316703</v>
      </c>
      <c r="J5006" s="363">
        <v>0</v>
      </c>
      <c r="K5006" s="363">
        <v>0</v>
      </c>
    </row>
    <row r="5007" spans="1:11">
      <c r="A5007" s="361">
        <f t="shared" si="78"/>
        <v>45866</v>
      </c>
      <c r="B5007" s="362">
        <v>11</v>
      </c>
      <c r="C5007" s="363">
        <v>3511.05319165841</v>
      </c>
      <c r="D5007" s="363">
        <v>0</v>
      </c>
      <c r="E5007" s="363">
        <v>31.066193647904658</v>
      </c>
      <c r="F5007" s="363">
        <v>0</v>
      </c>
      <c r="G5007" s="363">
        <v>0</v>
      </c>
      <c r="H5007" s="363">
        <v>0</v>
      </c>
      <c r="I5007" s="363">
        <v>470.59243904557798</v>
      </c>
      <c r="J5007" s="363">
        <v>0</v>
      </c>
      <c r="K5007" s="363">
        <v>0</v>
      </c>
    </row>
    <row r="5008" spans="1:11">
      <c r="A5008" s="361">
        <f t="shared" si="78"/>
        <v>45866</v>
      </c>
      <c r="B5008" s="362">
        <v>12</v>
      </c>
      <c r="C5008" s="363">
        <v>3511.1653572749701</v>
      </c>
      <c r="D5008" s="363">
        <v>0</v>
      </c>
      <c r="E5008" s="363">
        <v>1160.6846572506679</v>
      </c>
      <c r="F5008" s="363">
        <v>0</v>
      </c>
      <c r="G5008" s="363">
        <v>0</v>
      </c>
      <c r="H5008" s="363">
        <v>0</v>
      </c>
      <c r="I5008" s="363">
        <v>480.83035163016302</v>
      </c>
      <c r="J5008" s="363">
        <v>0</v>
      </c>
      <c r="K5008" s="363">
        <v>0</v>
      </c>
    </row>
    <row r="5009" spans="1:11">
      <c r="A5009" s="361">
        <f t="shared" si="78"/>
        <v>45866</v>
      </c>
      <c r="B5009" s="362">
        <v>13</v>
      </c>
      <c r="C5009" s="363">
        <v>3505.3968842960498</v>
      </c>
      <c r="D5009" s="363">
        <v>0</v>
      </c>
      <c r="E5009" s="363">
        <v>1222.463043268976</v>
      </c>
      <c r="F5009" s="363">
        <v>0</v>
      </c>
      <c r="G5009" s="363">
        <v>0</v>
      </c>
      <c r="H5009" s="363">
        <v>0</v>
      </c>
      <c r="I5009" s="363">
        <v>455.81686658831302</v>
      </c>
      <c r="J5009" s="363">
        <v>0</v>
      </c>
      <c r="K5009" s="363">
        <v>0</v>
      </c>
    </row>
    <row r="5010" spans="1:11">
      <c r="A5010" s="361">
        <f t="shared" si="78"/>
        <v>45866</v>
      </c>
      <c r="B5010" s="362">
        <v>14</v>
      </c>
      <c r="C5010" s="363">
        <v>3500.7838780059201</v>
      </c>
      <c r="D5010" s="363">
        <v>0</v>
      </c>
      <c r="E5010" s="363">
        <v>1217.4307521008429</v>
      </c>
      <c r="F5010" s="363">
        <v>0</v>
      </c>
      <c r="G5010" s="363">
        <v>0</v>
      </c>
      <c r="H5010" s="363">
        <v>0</v>
      </c>
      <c r="I5010" s="363">
        <v>464.87191147874006</v>
      </c>
      <c r="J5010" s="363">
        <v>0</v>
      </c>
      <c r="K5010" s="363">
        <v>0</v>
      </c>
    </row>
    <row r="5011" spans="1:11">
      <c r="A5011" s="361">
        <f t="shared" si="78"/>
        <v>45866</v>
      </c>
      <c r="B5011" s="362">
        <v>15</v>
      </c>
      <c r="C5011" s="363">
        <v>3510.3607773058002</v>
      </c>
      <c r="D5011" s="363">
        <v>0</v>
      </c>
      <c r="E5011" s="363">
        <v>1215.24293996497</v>
      </c>
      <c r="F5011" s="363">
        <v>0</v>
      </c>
      <c r="G5011" s="363">
        <v>0</v>
      </c>
      <c r="H5011" s="363">
        <v>0</v>
      </c>
      <c r="I5011" s="363">
        <v>489.17426998004902</v>
      </c>
      <c r="J5011" s="363">
        <v>0</v>
      </c>
      <c r="K5011" s="363">
        <v>0</v>
      </c>
    </row>
    <row r="5012" spans="1:11">
      <c r="A5012" s="361">
        <f t="shared" si="78"/>
        <v>45866</v>
      </c>
      <c r="B5012" s="362">
        <v>16</v>
      </c>
      <c r="C5012" s="363">
        <v>2926.9914406929502</v>
      </c>
      <c r="D5012" s="363">
        <v>0</v>
      </c>
      <c r="E5012" s="363">
        <v>1127.856295128784</v>
      </c>
      <c r="F5012" s="363">
        <v>0</v>
      </c>
      <c r="G5012" s="363">
        <v>0</v>
      </c>
      <c r="H5012" s="363">
        <v>0</v>
      </c>
      <c r="I5012" s="363">
        <v>190.74264602621201</v>
      </c>
      <c r="J5012" s="363">
        <v>0</v>
      </c>
      <c r="K5012" s="363">
        <v>0</v>
      </c>
    </row>
    <row r="5013" spans="1:11">
      <c r="A5013" s="361">
        <f t="shared" si="78"/>
        <v>45866</v>
      </c>
      <c r="B5013" s="362">
        <v>17</v>
      </c>
      <c r="C5013" s="363">
        <v>2927.4600902767802</v>
      </c>
      <c r="D5013" s="363">
        <v>0</v>
      </c>
      <c r="E5013" s="363">
        <v>656.62298330344709</v>
      </c>
      <c r="F5013" s="363">
        <v>0</v>
      </c>
      <c r="G5013" s="363">
        <v>0</v>
      </c>
      <c r="H5013" s="363">
        <v>0</v>
      </c>
      <c r="I5013" s="363">
        <v>47.300927240256897</v>
      </c>
      <c r="J5013" s="363">
        <v>0</v>
      </c>
      <c r="K5013" s="363">
        <v>0</v>
      </c>
    </row>
    <row r="5014" spans="1:11">
      <c r="A5014" s="361">
        <f t="shared" si="78"/>
        <v>45866</v>
      </c>
      <c r="B5014" s="362">
        <v>18</v>
      </c>
      <c r="C5014" s="363">
        <v>2859.6623158805101</v>
      </c>
      <c r="D5014" s="363">
        <v>0</v>
      </c>
      <c r="E5014" s="363">
        <v>69.694913566347097</v>
      </c>
      <c r="F5014" s="363">
        <v>0</v>
      </c>
      <c r="G5014" s="363">
        <v>0</v>
      </c>
      <c r="H5014" s="363">
        <v>0</v>
      </c>
      <c r="I5014" s="363">
        <v>45.045362527359394</v>
      </c>
      <c r="J5014" s="363">
        <v>0</v>
      </c>
      <c r="K5014" s="363">
        <v>0</v>
      </c>
    </row>
    <row r="5015" spans="1:11">
      <c r="A5015" s="361">
        <f t="shared" si="78"/>
        <v>45866</v>
      </c>
      <c r="B5015" s="362">
        <v>19</v>
      </c>
      <c r="C5015" s="363">
        <v>2329.4349054053005</v>
      </c>
      <c r="D5015" s="363">
        <v>0</v>
      </c>
      <c r="E5015" s="363">
        <v>0</v>
      </c>
      <c r="F5015" s="363">
        <v>0</v>
      </c>
      <c r="G5015" s="363">
        <v>0</v>
      </c>
      <c r="H5015" s="363">
        <v>0</v>
      </c>
      <c r="I5015" s="363">
        <v>0</v>
      </c>
      <c r="J5015" s="363">
        <v>0</v>
      </c>
      <c r="K5015" s="363">
        <v>0</v>
      </c>
    </row>
    <row r="5016" spans="1:11">
      <c r="A5016" s="361">
        <f t="shared" si="78"/>
        <v>45866</v>
      </c>
      <c r="B5016" s="362">
        <v>20</v>
      </c>
      <c r="C5016" s="363">
        <v>2327.0543037379202</v>
      </c>
      <c r="D5016" s="363">
        <v>0</v>
      </c>
      <c r="E5016" s="363">
        <v>0</v>
      </c>
      <c r="F5016" s="363">
        <v>0</v>
      </c>
      <c r="G5016" s="363">
        <v>0</v>
      </c>
      <c r="H5016" s="363">
        <v>0</v>
      </c>
      <c r="I5016" s="363">
        <v>0</v>
      </c>
      <c r="J5016" s="363">
        <v>0</v>
      </c>
      <c r="K5016" s="363">
        <v>0</v>
      </c>
    </row>
    <row r="5017" spans="1:11">
      <c r="A5017" s="361">
        <f t="shared" si="78"/>
        <v>45866</v>
      </c>
      <c r="B5017" s="362">
        <v>21</v>
      </c>
      <c r="C5017" s="363">
        <v>2856.6511305282202</v>
      </c>
      <c r="D5017" s="363">
        <v>0</v>
      </c>
      <c r="E5017" s="363">
        <v>0</v>
      </c>
      <c r="F5017" s="363">
        <v>0</v>
      </c>
      <c r="G5017" s="363">
        <v>0</v>
      </c>
      <c r="H5017" s="363">
        <v>0</v>
      </c>
      <c r="I5017" s="363">
        <v>0</v>
      </c>
      <c r="J5017" s="363">
        <v>0</v>
      </c>
      <c r="K5017" s="363">
        <v>0</v>
      </c>
    </row>
    <row r="5018" spans="1:11">
      <c r="A5018" s="361">
        <f t="shared" si="78"/>
        <v>45866</v>
      </c>
      <c r="B5018" s="362">
        <v>22</v>
      </c>
      <c r="C5018" s="363">
        <v>7976.3028960317106</v>
      </c>
      <c r="D5018" s="363">
        <v>0</v>
      </c>
      <c r="E5018" s="363">
        <v>0</v>
      </c>
      <c r="F5018" s="363">
        <v>0</v>
      </c>
      <c r="G5018" s="363">
        <v>0</v>
      </c>
      <c r="H5018" s="363">
        <v>0</v>
      </c>
      <c r="I5018" s="363">
        <v>0</v>
      </c>
      <c r="J5018" s="363">
        <v>0</v>
      </c>
      <c r="K5018" s="363">
        <v>0</v>
      </c>
    </row>
    <row r="5019" spans="1:11">
      <c r="A5019" s="361">
        <f t="shared" si="78"/>
        <v>45866</v>
      </c>
      <c r="B5019" s="362">
        <v>23</v>
      </c>
      <c r="C5019" s="363">
        <v>8918.3026799654999</v>
      </c>
      <c r="D5019" s="363">
        <v>0</v>
      </c>
      <c r="E5019" s="363">
        <v>0</v>
      </c>
      <c r="F5019" s="363">
        <v>0</v>
      </c>
      <c r="G5019" s="363">
        <v>0</v>
      </c>
      <c r="H5019" s="363">
        <v>0</v>
      </c>
      <c r="I5019" s="363">
        <v>0</v>
      </c>
      <c r="J5019" s="363">
        <v>0</v>
      </c>
      <c r="K5019" s="363">
        <v>0</v>
      </c>
    </row>
    <row r="5020" spans="1:11">
      <c r="A5020" s="361">
        <f t="shared" si="78"/>
        <v>45867</v>
      </c>
      <c r="B5020" s="362">
        <v>0</v>
      </c>
      <c r="C5020" s="363">
        <v>7857.4119969151707</v>
      </c>
      <c r="D5020" s="363">
        <v>0</v>
      </c>
      <c r="E5020" s="363">
        <v>0</v>
      </c>
      <c r="F5020" s="363">
        <v>0</v>
      </c>
      <c r="G5020" s="363">
        <v>0</v>
      </c>
      <c r="H5020" s="363">
        <v>0</v>
      </c>
      <c r="I5020" s="363">
        <v>2222.3473405380396</v>
      </c>
      <c r="J5020" s="363">
        <v>0</v>
      </c>
      <c r="K5020" s="363">
        <v>0</v>
      </c>
    </row>
    <row r="5021" spans="1:11">
      <c r="A5021" s="361">
        <f t="shared" si="78"/>
        <v>45867</v>
      </c>
      <c r="B5021" s="362">
        <v>1</v>
      </c>
      <c r="C5021" s="363">
        <v>7657.3033556662604</v>
      </c>
      <c r="D5021" s="363">
        <v>0</v>
      </c>
      <c r="E5021" s="363">
        <v>0</v>
      </c>
      <c r="F5021" s="363">
        <v>0</v>
      </c>
      <c r="G5021" s="363">
        <v>0</v>
      </c>
      <c r="H5021" s="363">
        <v>0</v>
      </c>
      <c r="I5021" s="363">
        <v>847.60802805740707</v>
      </c>
      <c r="J5021" s="363">
        <v>0</v>
      </c>
      <c r="K5021" s="363">
        <v>0</v>
      </c>
    </row>
    <row r="5022" spans="1:11">
      <c r="A5022" s="361">
        <f t="shared" si="78"/>
        <v>45867</v>
      </c>
      <c r="B5022" s="362">
        <v>2</v>
      </c>
      <c r="C5022" s="363">
        <v>8033.9125816076103</v>
      </c>
      <c r="D5022" s="363">
        <v>0</v>
      </c>
      <c r="E5022" s="363">
        <v>383.22404328581604</v>
      </c>
      <c r="F5022" s="363">
        <v>0</v>
      </c>
      <c r="G5022" s="363">
        <v>0</v>
      </c>
      <c r="H5022" s="363">
        <v>0</v>
      </c>
      <c r="I5022" s="363">
        <v>737.98266808073402</v>
      </c>
      <c r="J5022" s="363">
        <v>0</v>
      </c>
      <c r="K5022" s="363">
        <v>0</v>
      </c>
    </row>
    <row r="5023" spans="1:11">
      <c r="A5023" s="361">
        <f t="shared" si="78"/>
        <v>45867</v>
      </c>
      <c r="B5023" s="362">
        <v>3</v>
      </c>
      <c r="C5023" s="363">
        <v>7756.5452013176209</v>
      </c>
      <c r="D5023" s="363">
        <v>0</v>
      </c>
      <c r="E5023" s="363">
        <v>1428.1463599673002</v>
      </c>
      <c r="F5023" s="363">
        <v>0</v>
      </c>
      <c r="G5023" s="363">
        <v>0</v>
      </c>
      <c r="H5023" s="363">
        <v>0</v>
      </c>
      <c r="I5023" s="363">
        <v>265.69021706435802</v>
      </c>
      <c r="J5023" s="363">
        <v>0</v>
      </c>
      <c r="K5023" s="363">
        <v>0</v>
      </c>
    </row>
    <row r="5024" spans="1:11">
      <c r="A5024" s="361">
        <f t="shared" si="78"/>
        <v>45867</v>
      </c>
      <c r="B5024" s="362">
        <v>4</v>
      </c>
      <c r="C5024" s="363">
        <v>7756.6018415128801</v>
      </c>
      <c r="D5024" s="363">
        <v>0</v>
      </c>
      <c r="E5024" s="363">
        <v>1994.5394754733802</v>
      </c>
      <c r="F5024" s="363">
        <v>0</v>
      </c>
      <c r="G5024" s="363">
        <v>0</v>
      </c>
      <c r="H5024" s="363">
        <v>0</v>
      </c>
      <c r="I5024" s="363">
        <v>469.49600509599406</v>
      </c>
      <c r="J5024" s="363">
        <v>0</v>
      </c>
      <c r="K5024" s="363">
        <v>0</v>
      </c>
    </row>
    <row r="5025" spans="1:11">
      <c r="A5025" s="361">
        <f t="shared" si="78"/>
        <v>45867</v>
      </c>
      <c r="B5025" s="362">
        <v>5</v>
      </c>
      <c r="C5025" s="363">
        <v>4248.6962543513</v>
      </c>
      <c r="D5025" s="363">
        <v>0</v>
      </c>
      <c r="E5025" s="363">
        <v>1526.9787133673101</v>
      </c>
      <c r="F5025" s="363">
        <v>0</v>
      </c>
      <c r="G5025" s="363">
        <v>0</v>
      </c>
      <c r="H5025" s="363">
        <v>0</v>
      </c>
      <c r="I5025" s="363">
        <v>584.87369708710105</v>
      </c>
      <c r="J5025" s="363">
        <v>0</v>
      </c>
      <c r="K5025" s="363">
        <v>0</v>
      </c>
    </row>
    <row r="5026" spans="1:11">
      <c r="A5026" s="361">
        <f t="shared" si="78"/>
        <v>45867</v>
      </c>
      <c r="B5026" s="362">
        <v>6</v>
      </c>
      <c r="C5026" s="363">
        <v>3104.7990585749799</v>
      </c>
      <c r="D5026" s="363">
        <v>0</v>
      </c>
      <c r="E5026" s="363">
        <v>1410.33481579866</v>
      </c>
      <c r="F5026" s="363">
        <v>0</v>
      </c>
      <c r="G5026" s="363">
        <v>0</v>
      </c>
      <c r="H5026" s="363">
        <v>0</v>
      </c>
      <c r="I5026" s="363">
        <v>0</v>
      </c>
      <c r="J5026" s="363">
        <v>0</v>
      </c>
      <c r="K5026" s="363">
        <v>79.594664316967197</v>
      </c>
    </row>
    <row r="5027" spans="1:11">
      <c r="A5027" s="361">
        <f t="shared" si="78"/>
        <v>45867</v>
      </c>
      <c r="B5027" s="362">
        <v>7</v>
      </c>
      <c r="C5027" s="363">
        <v>3100.11369173619</v>
      </c>
      <c r="D5027" s="363">
        <v>0</v>
      </c>
      <c r="E5027" s="363">
        <v>1500.8485027061201</v>
      </c>
      <c r="F5027" s="363">
        <v>0</v>
      </c>
      <c r="G5027" s="363">
        <v>0</v>
      </c>
      <c r="H5027" s="363">
        <v>0</v>
      </c>
      <c r="I5027" s="363">
        <v>0</v>
      </c>
      <c r="J5027" s="363">
        <v>0</v>
      </c>
      <c r="K5027" s="363">
        <v>79.781000487886999</v>
      </c>
    </row>
    <row r="5028" spans="1:11">
      <c r="A5028" s="361">
        <f t="shared" si="78"/>
        <v>45867</v>
      </c>
      <c r="B5028" s="362">
        <v>8</v>
      </c>
      <c r="C5028" s="363">
        <v>3090.4191972973003</v>
      </c>
      <c r="D5028" s="363">
        <v>0</v>
      </c>
      <c r="E5028" s="363">
        <v>1668.2647957830702</v>
      </c>
      <c r="F5028" s="363">
        <v>0</v>
      </c>
      <c r="G5028" s="363">
        <v>0</v>
      </c>
      <c r="H5028" s="363">
        <v>0</v>
      </c>
      <c r="I5028" s="363">
        <v>48.903693993653199</v>
      </c>
      <c r="J5028" s="363">
        <v>0</v>
      </c>
      <c r="K5028" s="363">
        <v>79.537167750516801</v>
      </c>
    </row>
    <row r="5029" spans="1:11">
      <c r="A5029" s="361">
        <f t="shared" si="78"/>
        <v>45867</v>
      </c>
      <c r="B5029" s="362">
        <v>9</v>
      </c>
      <c r="C5029" s="363">
        <v>2731.9482864720503</v>
      </c>
      <c r="D5029" s="363">
        <v>0</v>
      </c>
      <c r="E5029" s="363">
        <v>2003.8152804744191</v>
      </c>
      <c r="F5029" s="363">
        <v>0</v>
      </c>
      <c r="G5029" s="363">
        <v>0</v>
      </c>
      <c r="H5029" s="363">
        <v>0</v>
      </c>
      <c r="I5029" s="363">
        <v>0</v>
      </c>
      <c r="J5029" s="363">
        <v>0</v>
      </c>
      <c r="K5029" s="363">
        <v>8.5664363471194989</v>
      </c>
    </row>
    <row r="5030" spans="1:11">
      <c r="A5030" s="361">
        <f t="shared" si="78"/>
        <v>45867</v>
      </c>
      <c r="B5030" s="362">
        <v>10</v>
      </c>
      <c r="C5030" s="363">
        <v>2690.7280285934298</v>
      </c>
      <c r="D5030" s="363">
        <v>0</v>
      </c>
      <c r="E5030" s="363">
        <v>2304.8332026601674</v>
      </c>
      <c r="F5030" s="363">
        <v>0</v>
      </c>
      <c r="G5030" s="363">
        <v>0</v>
      </c>
      <c r="H5030" s="363">
        <v>0</v>
      </c>
      <c r="I5030" s="363">
        <v>0</v>
      </c>
      <c r="J5030" s="363">
        <v>0</v>
      </c>
      <c r="K5030" s="363">
        <v>0</v>
      </c>
    </row>
    <row r="5031" spans="1:11">
      <c r="A5031" s="361">
        <f t="shared" si="78"/>
        <v>45867</v>
      </c>
      <c r="B5031" s="362">
        <v>11</v>
      </c>
      <c r="C5031" s="363">
        <v>2691.0573626537998</v>
      </c>
      <c r="D5031" s="363">
        <v>0</v>
      </c>
      <c r="E5031" s="363">
        <v>2351.5774284546251</v>
      </c>
      <c r="F5031" s="363">
        <v>0</v>
      </c>
      <c r="G5031" s="363">
        <v>0</v>
      </c>
      <c r="H5031" s="363">
        <v>0</v>
      </c>
      <c r="I5031" s="363">
        <v>0</v>
      </c>
      <c r="J5031" s="363">
        <v>0</v>
      </c>
      <c r="K5031" s="363">
        <v>0</v>
      </c>
    </row>
    <row r="5032" spans="1:11">
      <c r="A5032" s="361">
        <f t="shared" si="78"/>
        <v>45867</v>
      </c>
      <c r="B5032" s="362">
        <v>12</v>
      </c>
      <c r="C5032" s="363">
        <v>2728.5059235332301</v>
      </c>
      <c r="D5032" s="363">
        <v>0</v>
      </c>
      <c r="E5032" s="363">
        <v>1667.0277258333072</v>
      </c>
      <c r="F5032" s="363">
        <v>0</v>
      </c>
      <c r="G5032" s="363">
        <v>0</v>
      </c>
      <c r="H5032" s="363">
        <v>0</v>
      </c>
      <c r="I5032" s="363">
        <v>0</v>
      </c>
      <c r="J5032" s="363">
        <v>0</v>
      </c>
      <c r="K5032" s="363">
        <v>8.4959143096821492</v>
      </c>
    </row>
    <row r="5033" spans="1:11">
      <c r="A5033" s="361">
        <f t="shared" si="78"/>
        <v>45867</v>
      </c>
      <c r="B5033" s="362">
        <v>13</v>
      </c>
      <c r="C5033" s="363">
        <v>2716.4019647962405</v>
      </c>
      <c r="D5033" s="363">
        <v>0</v>
      </c>
      <c r="E5033" s="363">
        <v>592.98899686647007</v>
      </c>
      <c r="F5033" s="363">
        <v>0</v>
      </c>
      <c r="G5033" s="363">
        <v>0</v>
      </c>
      <c r="H5033" s="363">
        <v>0</v>
      </c>
      <c r="I5033" s="363">
        <v>0</v>
      </c>
      <c r="J5033" s="363">
        <v>0</v>
      </c>
      <c r="K5033" s="363">
        <v>8.4090635645893794</v>
      </c>
    </row>
    <row r="5034" spans="1:11">
      <c r="A5034" s="361">
        <f t="shared" si="78"/>
        <v>45867</v>
      </c>
      <c r="B5034" s="362">
        <v>14</v>
      </c>
      <c r="C5034" s="363">
        <v>3077.4749002139602</v>
      </c>
      <c r="D5034" s="363">
        <v>0</v>
      </c>
      <c r="E5034" s="363">
        <v>613.01683485214494</v>
      </c>
      <c r="F5034" s="363">
        <v>0</v>
      </c>
      <c r="G5034" s="363">
        <v>0</v>
      </c>
      <c r="H5034" s="363">
        <v>0</v>
      </c>
      <c r="I5034" s="363">
        <v>295.03043890095296</v>
      </c>
      <c r="J5034" s="363">
        <v>0</v>
      </c>
      <c r="K5034" s="363">
        <v>77.9159555668205</v>
      </c>
    </row>
    <row r="5035" spans="1:11">
      <c r="A5035" s="361">
        <f t="shared" si="78"/>
        <v>45867</v>
      </c>
      <c r="B5035" s="362">
        <v>15</v>
      </c>
      <c r="C5035" s="363">
        <v>2737.9587264598704</v>
      </c>
      <c r="D5035" s="363">
        <v>0</v>
      </c>
      <c r="E5035" s="363">
        <v>593.9427359881231</v>
      </c>
      <c r="F5035" s="363">
        <v>0</v>
      </c>
      <c r="G5035" s="363">
        <v>0</v>
      </c>
      <c r="H5035" s="363">
        <v>0</v>
      </c>
      <c r="I5035" s="363">
        <v>0</v>
      </c>
      <c r="J5035" s="363">
        <v>0</v>
      </c>
      <c r="K5035" s="363">
        <v>8.394688317592891</v>
      </c>
    </row>
    <row r="5036" spans="1:11">
      <c r="A5036" s="361">
        <f t="shared" si="78"/>
        <v>45867</v>
      </c>
      <c r="B5036" s="362">
        <v>16</v>
      </c>
      <c r="C5036" s="363">
        <v>2710.2229356235403</v>
      </c>
      <c r="D5036" s="363">
        <v>0</v>
      </c>
      <c r="E5036" s="363">
        <v>593.197350991289</v>
      </c>
      <c r="F5036" s="363">
        <v>0</v>
      </c>
      <c r="G5036" s="363">
        <v>0</v>
      </c>
      <c r="H5036" s="363">
        <v>0</v>
      </c>
      <c r="I5036" s="363">
        <v>0</v>
      </c>
      <c r="J5036" s="363">
        <v>0</v>
      </c>
      <c r="K5036" s="363">
        <v>59.343987161917397</v>
      </c>
    </row>
    <row r="5037" spans="1:11">
      <c r="A5037" s="361">
        <f t="shared" si="78"/>
        <v>45867</v>
      </c>
      <c r="B5037" s="362">
        <v>17</v>
      </c>
      <c r="C5037" s="363">
        <v>2168.14686727762</v>
      </c>
      <c r="D5037" s="363">
        <v>0</v>
      </c>
      <c r="E5037" s="363">
        <v>610.5102829484631</v>
      </c>
      <c r="F5037" s="363">
        <v>0</v>
      </c>
      <c r="G5037" s="363">
        <v>0</v>
      </c>
      <c r="H5037" s="363">
        <v>0</v>
      </c>
      <c r="I5037" s="363">
        <v>0</v>
      </c>
      <c r="J5037" s="363">
        <v>0</v>
      </c>
      <c r="K5037" s="363">
        <v>36.223762018207303</v>
      </c>
    </row>
    <row r="5038" spans="1:11">
      <c r="A5038" s="361">
        <f t="shared" si="78"/>
        <v>45867</v>
      </c>
      <c r="B5038" s="362">
        <v>18</v>
      </c>
      <c r="C5038" s="363">
        <v>1719.7972420736298</v>
      </c>
      <c r="D5038" s="363">
        <v>0</v>
      </c>
      <c r="E5038" s="363">
        <v>578.3652798140331</v>
      </c>
      <c r="F5038" s="363">
        <v>0</v>
      </c>
      <c r="G5038" s="363">
        <v>0</v>
      </c>
      <c r="H5038" s="363">
        <v>0</v>
      </c>
      <c r="I5038" s="363">
        <v>0</v>
      </c>
      <c r="J5038" s="363">
        <v>0</v>
      </c>
      <c r="K5038" s="363">
        <v>0</v>
      </c>
    </row>
    <row r="5039" spans="1:11">
      <c r="A5039" s="361">
        <f t="shared" si="78"/>
        <v>45867</v>
      </c>
      <c r="B5039" s="362">
        <v>19</v>
      </c>
      <c r="C5039" s="363">
        <v>1024.9994784318901</v>
      </c>
      <c r="D5039" s="363">
        <v>0</v>
      </c>
      <c r="E5039" s="363">
        <v>525.50947642807103</v>
      </c>
      <c r="F5039" s="363">
        <v>0</v>
      </c>
      <c r="G5039" s="363">
        <v>0</v>
      </c>
      <c r="H5039" s="363">
        <v>0</v>
      </c>
      <c r="I5039" s="363">
        <v>0</v>
      </c>
      <c r="J5039" s="363">
        <v>0</v>
      </c>
      <c r="K5039" s="363">
        <v>0</v>
      </c>
    </row>
    <row r="5040" spans="1:11">
      <c r="A5040" s="361">
        <f t="shared" si="78"/>
        <v>45867</v>
      </c>
      <c r="B5040" s="362">
        <v>20</v>
      </c>
      <c r="C5040" s="363">
        <v>1026.2947488933103</v>
      </c>
      <c r="D5040" s="363">
        <v>0</v>
      </c>
      <c r="E5040" s="363">
        <v>503.69445269185201</v>
      </c>
      <c r="F5040" s="363">
        <v>0</v>
      </c>
      <c r="G5040" s="363">
        <v>0</v>
      </c>
      <c r="H5040" s="363">
        <v>0</v>
      </c>
      <c r="I5040" s="363">
        <v>0</v>
      </c>
      <c r="J5040" s="363">
        <v>0</v>
      </c>
      <c r="K5040" s="363">
        <v>0</v>
      </c>
    </row>
    <row r="5041" spans="1:11">
      <c r="A5041" s="361">
        <f t="shared" si="78"/>
        <v>45867</v>
      </c>
      <c r="B5041" s="362">
        <v>21</v>
      </c>
      <c r="C5041" s="363">
        <v>2116.2832118480205</v>
      </c>
      <c r="D5041" s="363">
        <v>0</v>
      </c>
      <c r="E5041" s="363">
        <v>32.823326049174</v>
      </c>
      <c r="F5041" s="363">
        <v>0</v>
      </c>
      <c r="G5041" s="363">
        <v>0</v>
      </c>
      <c r="H5041" s="363">
        <v>0</v>
      </c>
      <c r="I5041" s="363">
        <v>0</v>
      </c>
      <c r="J5041" s="363">
        <v>0</v>
      </c>
      <c r="K5041" s="363">
        <v>0</v>
      </c>
    </row>
    <row r="5042" spans="1:11">
      <c r="A5042" s="361">
        <f t="shared" si="78"/>
        <v>45867</v>
      </c>
      <c r="B5042" s="362">
        <v>22</v>
      </c>
      <c r="C5042" s="363">
        <v>2516.2304657929899</v>
      </c>
      <c r="D5042" s="363">
        <v>0</v>
      </c>
      <c r="E5042" s="363">
        <v>0</v>
      </c>
      <c r="F5042" s="363">
        <v>0</v>
      </c>
      <c r="G5042" s="363">
        <v>0</v>
      </c>
      <c r="H5042" s="363">
        <v>0</v>
      </c>
      <c r="I5042" s="363">
        <v>0</v>
      </c>
      <c r="J5042" s="363">
        <v>0</v>
      </c>
      <c r="K5042" s="363">
        <v>0</v>
      </c>
    </row>
    <row r="5043" spans="1:11">
      <c r="A5043" s="361">
        <f t="shared" si="78"/>
        <v>45867</v>
      </c>
      <c r="B5043" s="362">
        <v>23</v>
      </c>
      <c r="C5043" s="363">
        <v>2941.6586452793404</v>
      </c>
      <c r="D5043" s="363">
        <v>0</v>
      </c>
      <c r="E5043" s="363">
        <v>0</v>
      </c>
      <c r="F5043" s="363">
        <v>0</v>
      </c>
      <c r="G5043" s="363">
        <v>45.981959753886095</v>
      </c>
      <c r="H5043" s="363">
        <v>0</v>
      </c>
      <c r="I5043" s="363">
        <v>1.3109712964984399</v>
      </c>
      <c r="J5043" s="363">
        <v>0</v>
      </c>
      <c r="K5043" s="363">
        <v>0</v>
      </c>
    </row>
    <row r="5044" spans="1:11">
      <c r="A5044" s="361">
        <f t="shared" si="78"/>
        <v>45868</v>
      </c>
      <c r="B5044" s="362">
        <v>0</v>
      </c>
      <c r="C5044" s="363">
        <v>2959.0796830234999</v>
      </c>
      <c r="D5044" s="363">
        <v>0</v>
      </c>
      <c r="E5044" s="363">
        <v>0</v>
      </c>
      <c r="F5044" s="363">
        <v>0</v>
      </c>
      <c r="G5044" s="363">
        <v>0</v>
      </c>
      <c r="H5044" s="363">
        <v>0</v>
      </c>
      <c r="I5044" s="363">
        <v>1291.5321194969702</v>
      </c>
      <c r="J5044" s="363">
        <v>0</v>
      </c>
      <c r="K5044" s="363">
        <v>0</v>
      </c>
    </row>
    <row r="5045" spans="1:11">
      <c r="A5045" s="361">
        <f t="shared" si="78"/>
        <v>45868</v>
      </c>
      <c r="B5045" s="362">
        <v>1</v>
      </c>
      <c r="C5045" s="363">
        <v>2967.4229293540702</v>
      </c>
      <c r="D5045" s="363">
        <v>0</v>
      </c>
      <c r="E5045" s="363">
        <v>0</v>
      </c>
      <c r="F5045" s="363">
        <v>0</v>
      </c>
      <c r="G5045" s="363">
        <v>0</v>
      </c>
      <c r="H5045" s="363">
        <v>0</v>
      </c>
      <c r="I5045" s="363">
        <v>706.65988592734698</v>
      </c>
      <c r="J5045" s="363">
        <v>0</v>
      </c>
      <c r="K5045" s="363">
        <v>0</v>
      </c>
    </row>
    <row r="5046" spans="1:11">
      <c r="A5046" s="361">
        <f t="shared" si="78"/>
        <v>45868</v>
      </c>
      <c r="B5046" s="362">
        <v>2</v>
      </c>
      <c r="C5046" s="363">
        <v>7165.9075269018604</v>
      </c>
      <c r="D5046" s="363">
        <v>0</v>
      </c>
      <c r="E5046" s="363">
        <v>0</v>
      </c>
      <c r="F5046" s="363">
        <v>0</v>
      </c>
      <c r="G5046" s="363">
        <v>0</v>
      </c>
      <c r="H5046" s="363">
        <v>0</v>
      </c>
      <c r="I5046" s="363">
        <v>739.64125158253501</v>
      </c>
      <c r="J5046" s="363">
        <v>0</v>
      </c>
      <c r="K5046" s="363">
        <v>0</v>
      </c>
    </row>
    <row r="5047" spans="1:11">
      <c r="A5047" s="361">
        <f t="shared" si="78"/>
        <v>45868</v>
      </c>
      <c r="B5047" s="362">
        <v>3</v>
      </c>
      <c r="C5047" s="363">
        <v>5929.3311025453104</v>
      </c>
      <c r="D5047" s="363">
        <v>0</v>
      </c>
      <c r="E5047" s="363">
        <v>0</v>
      </c>
      <c r="F5047" s="363">
        <v>0</v>
      </c>
      <c r="G5047" s="363">
        <v>0</v>
      </c>
      <c r="H5047" s="363">
        <v>0</v>
      </c>
      <c r="I5047" s="363">
        <v>687.506778350741</v>
      </c>
      <c r="J5047" s="363">
        <v>0</v>
      </c>
      <c r="K5047" s="363">
        <v>0</v>
      </c>
    </row>
    <row r="5048" spans="1:11">
      <c r="A5048" s="361">
        <f t="shared" si="78"/>
        <v>45868</v>
      </c>
      <c r="B5048" s="362">
        <v>4</v>
      </c>
      <c r="C5048" s="363">
        <v>5929.4458488938699</v>
      </c>
      <c r="D5048" s="363">
        <v>0</v>
      </c>
      <c r="E5048" s="363">
        <v>0</v>
      </c>
      <c r="F5048" s="363">
        <v>0</v>
      </c>
      <c r="G5048" s="363">
        <v>0</v>
      </c>
      <c r="H5048" s="363">
        <v>0</v>
      </c>
      <c r="I5048" s="363">
        <v>703.68261824283593</v>
      </c>
      <c r="J5048" s="363">
        <v>0</v>
      </c>
      <c r="K5048" s="363">
        <v>0</v>
      </c>
    </row>
    <row r="5049" spans="1:11">
      <c r="A5049" s="361">
        <f t="shared" si="78"/>
        <v>45868</v>
      </c>
      <c r="B5049" s="362">
        <v>5</v>
      </c>
      <c r="C5049" s="363">
        <v>7779.3189277199499</v>
      </c>
      <c r="D5049" s="363">
        <v>0</v>
      </c>
      <c r="E5049" s="363">
        <v>0</v>
      </c>
      <c r="F5049" s="363">
        <v>0</v>
      </c>
      <c r="G5049" s="363">
        <v>0</v>
      </c>
      <c r="H5049" s="363">
        <v>0</v>
      </c>
      <c r="I5049" s="363">
        <v>39.438501965920096</v>
      </c>
      <c r="J5049" s="363">
        <v>0</v>
      </c>
      <c r="K5049" s="363">
        <v>0</v>
      </c>
    </row>
    <row r="5050" spans="1:11">
      <c r="A5050" s="361">
        <f t="shared" si="78"/>
        <v>45868</v>
      </c>
      <c r="B5050" s="362">
        <v>6</v>
      </c>
      <c r="C5050" s="363">
        <v>2896.6346290723304</v>
      </c>
      <c r="D5050" s="363">
        <v>0</v>
      </c>
      <c r="E5050" s="363">
        <v>0</v>
      </c>
      <c r="F5050" s="363">
        <v>0</v>
      </c>
      <c r="G5050" s="363">
        <v>0</v>
      </c>
      <c r="H5050" s="363">
        <v>0</v>
      </c>
      <c r="I5050" s="363">
        <v>8.8621379736655097</v>
      </c>
      <c r="J5050" s="363">
        <v>0</v>
      </c>
      <c r="K5050" s="363">
        <v>80.453007304934403</v>
      </c>
    </row>
    <row r="5051" spans="1:11">
      <c r="A5051" s="361">
        <f t="shared" si="78"/>
        <v>45868</v>
      </c>
      <c r="B5051" s="362">
        <v>7</v>
      </c>
      <c r="C5051" s="363">
        <v>2539.5973205744299</v>
      </c>
      <c r="D5051" s="363">
        <v>0</v>
      </c>
      <c r="E5051" s="363">
        <v>0</v>
      </c>
      <c r="F5051" s="363">
        <v>0</v>
      </c>
      <c r="G5051" s="363">
        <v>0</v>
      </c>
      <c r="H5051" s="363">
        <v>0</v>
      </c>
      <c r="I5051" s="363">
        <v>0</v>
      </c>
      <c r="J5051" s="363">
        <v>0</v>
      </c>
      <c r="K5051" s="363">
        <v>0</v>
      </c>
    </row>
    <row r="5052" spans="1:11">
      <c r="A5052" s="361">
        <f t="shared" si="78"/>
        <v>45868</v>
      </c>
      <c r="B5052" s="362">
        <v>8</v>
      </c>
      <c r="C5052" s="363">
        <v>2536.5543117638003</v>
      </c>
      <c r="D5052" s="363">
        <v>0</v>
      </c>
      <c r="E5052" s="363">
        <v>0</v>
      </c>
      <c r="F5052" s="363">
        <v>0</v>
      </c>
      <c r="G5052" s="363">
        <v>0</v>
      </c>
      <c r="H5052" s="363">
        <v>0</v>
      </c>
      <c r="I5052" s="363">
        <v>0</v>
      </c>
      <c r="J5052" s="363">
        <v>0</v>
      </c>
      <c r="K5052" s="363">
        <v>0</v>
      </c>
    </row>
    <row r="5053" spans="1:11">
      <c r="A5053" s="361">
        <f t="shared" si="78"/>
        <v>45868</v>
      </c>
      <c r="B5053" s="362">
        <v>9</v>
      </c>
      <c r="C5053" s="363">
        <v>2877.3044760573098</v>
      </c>
      <c r="D5053" s="363">
        <v>0</v>
      </c>
      <c r="E5053" s="363">
        <v>0</v>
      </c>
      <c r="F5053" s="363">
        <v>0</v>
      </c>
      <c r="G5053" s="363">
        <v>0</v>
      </c>
      <c r="H5053" s="363">
        <v>0</v>
      </c>
      <c r="I5053" s="363">
        <v>138.00045252361701</v>
      </c>
      <c r="J5053" s="363">
        <v>0</v>
      </c>
      <c r="K5053" s="363">
        <v>80.0251983533838</v>
      </c>
    </row>
    <row r="5054" spans="1:11">
      <c r="A5054" s="361">
        <f t="shared" si="78"/>
        <v>45868</v>
      </c>
      <c r="B5054" s="362">
        <v>10</v>
      </c>
      <c r="C5054" s="363">
        <v>2878.1163811402203</v>
      </c>
      <c r="D5054" s="363">
        <v>0</v>
      </c>
      <c r="E5054" s="363">
        <v>189.63046256611489</v>
      </c>
      <c r="F5054" s="363">
        <v>0</v>
      </c>
      <c r="G5054" s="363">
        <v>0</v>
      </c>
      <c r="H5054" s="363">
        <v>0</v>
      </c>
      <c r="I5054" s="363">
        <v>184.98799936442001</v>
      </c>
      <c r="J5054" s="363">
        <v>0</v>
      </c>
      <c r="K5054" s="363">
        <v>80.018674846888189</v>
      </c>
    </row>
    <row r="5055" spans="1:11">
      <c r="A5055" s="361">
        <f t="shared" si="78"/>
        <v>45868</v>
      </c>
      <c r="B5055" s="362">
        <v>11</v>
      </c>
      <c r="C5055" s="363">
        <v>2876.1514574331104</v>
      </c>
      <c r="D5055" s="363">
        <v>0</v>
      </c>
      <c r="E5055" s="363">
        <v>1137.7087530321301</v>
      </c>
      <c r="F5055" s="363">
        <v>0</v>
      </c>
      <c r="G5055" s="363">
        <v>0</v>
      </c>
      <c r="H5055" s="363">
        <v>0</v>
      </c>
      <c r="I5055" s="363">
        <v>193.56325528726703</v>
      </c>
      <c r="J5055" s="363">
        <v>0</v>
      </c>
      <c r="K5055" s="363">
        <v>79.963399042837196</v>
      </c>
    </row>
    <row r="5056" spans="1:11">
      <c r="A5056" s="361">
        <f t="shared" si="78"/>
        <v>45868</v>
      </c>
      <c r="B5056" s="362">
        <v>12</v>
      </c>
      <c r="C5056" s="363">
        <v>2876.05916150658</v>
      </c>
      <c r="D5056" s="363">
        <v>0</v>
      </c>
      <c r="E5056" s="363">
        <v>1133.786989735007</v>
      </c>
      <c r="F5056" s="363">
        <v>0</v>
      </c>
      <c r="G5056" s="363">
        <v>0</v>
      </c>
      <c r="H5056" s="363">
        <v>0</v>
      </c>
      <c r="I5056" s="363">
        <v>159.047488613708</v>
      </c>
      <c r="J5056" s="363">
        <v>0</v>
      </c>
      <c r="K5056" s="363">
        <v>80.120319210561391</v>
      </c>
    </row>
    <row r="5057" spans="1:11">
      <c r="A5057" s="361">
        <f t="shared" si="78"/>
        <v>45868</v>
      </c>
      <c r="B5057" s="362">
        <v>13</v>
      </c>
      <c r="C5057" s="363">
        <v>6900.536835424321</v>
      </c>
      <c r="D5057" s="363">
        <v>0</v>
      </c>
      <c r="E5057" s="363">
        <v>1373.9457096141182</v>
      </c>
      <c r="F5057" s="363">
        <v>0</v>
      </c>
      <c r="G5057" s="363">
        <v>0</v>
      </c>
      <c r="H5057" s="363">
        <v>0</v>
      </c>
      <c r="I5057" s="363">
        <v>880.81383593513203</v>
      </c>
      <c r="J5057" s="363">
        <v>0</v>
      </c>
      <c r="K5057" s="363">
        <v>506.19099000148901</v>
      </c>
    </row>
    <row r="5058" spans="1:11">
      <c r="A5058" s="361">
        <f t="shared" si="78"/>
        <v>45868</v>
      </c>
      <c r="B5058" s="362">
        <v>14</v>
      </c>
      <c r="C5058" s="363">
        <v>3461.2819253306402</v>
      </c>
      <c r="D5058" s="363">
        <v>0</v>
      </c>
      <c r="E5058" s="363">
        <v>1172.7201217981201</v>
      </c>
      <c r="F5058" s="363">
        <v>0</v>
      </c>
      <c r="G5058" s="363">
        <v>0</v>
      </c>
      <c r="H5058" s="363">
        <v>0</v>
      </c>
      <c r="I5058" s="363">
        <v>378.05353715479202</v>
      </c>
      <c r="J5058" s="363">
        <v>0</v>
      </c>
      <c r="K5058" s="363">
        <v>0</v>
      </c>
    </row>
    <row r="5059" spans="1:11">
      <c r="A5059" s="361">
        <f t="shared" si="78"/>
        <v>45868</v>
      </c>
      <c r="B5059" s="362">
        <v>15</v>
      </c>
      <c r="C5059" s="363">
        <v>2890.6749787664698</v>
      </c>
      <c r="D5059" s="363">
        <v>0</v>
      </c>
      <c r="E5059" s="363">
        <v>1137.3522177150671</v>
      </c>
      <c r="F5059" s="363">
        <v>0</v>
      </c>
      <c r="G5059" s="363">
        <v>0</v>
      </c>
      <c r="H5059" s="363">
        <v>0</v>
      </c>
      <c r="I5059" s="363">
        <v>170.10906648696101</v>
      </c>
      <c r="J5059" s="363">
        <v>0</v>
      </c>
      <c r="K5059" s="363">
        <v>80.375995402438207</v>
      </c>
    </row>
    <row r="5060" spans="1:11">
      <c r="A5060" s="361">
        <f t="shared" si="78"/>
        <v>45868</v>
      </c>
      <c r="B5060" s="362">
        <v>16</v>
      </c>
      <c r="C5060" s="363">
        <v>2878.7327759596901</v>
      </c>
      <c r="D5060" s="363">
        <v>0</v>
      </c>
      <c r="E5060" s="363">
        <v>1137.0323381192691</v>
      </c>
      <c r="F5060" s="363">
        <v>0</v>
      </c>
      <c r="G5060" s="363">
        <v>0</v>
      </c>
      <c r="H5060" s="363">
        <v>0</v>
      </c>
      <c r="I5060" s="363">
        <v>163.53057182220803</v>
      </c>
      <c r="J5060" s="363">
        <v>0</v>
      </c>
      <c r="K5060" s="363">
        <v>80.332078853423013</v>
      </c>
    </row>
    <row r="5061" spans="1:11">
      <c r="A5061" s="361">
        <f t="shared" ref="A5061:A5124" si="79">IF(B5061=0,A5060+1,A5060)</f>
        <v>45868</v>
      </c>
      <c r="B5061" s="362">
        <v>17</v>
      </c>
      <c r="C5061" s="363">
        <v>2891.4161144355098</v>
      </c>
      <c r="D5061" s="363">
        <v>0</v>
      </c>
      <c r="E5061" s="363">
        <v>1137.895805889465</v>
      </c>
      <c r="F5061" s="363">
        <v>0</v>
      </c>
      <c r="G5061" s="363">
        <v>0</v>
      </c>
      <c r="H5061" s="363">
        <v>0</v>
      </c>
      <c r="I5061" s="363">
        <v>87.061250654266999</v>
      </c>
      <c r="J5061" s="363">
        <v>0</v>
      </c>
      <c r="K5061" s="363">
        <v>80.296546222768185</v>
      </c>
    </row>
    <row r="5062" spans="1:11">
      <c r="A5062" s="361">
        <f t="shared" si="79"/>
        <v>45868</v>
      </c>
      <c r="B5062" s="362">
        <v>18</v>
      </c>
      <c r="C5062" s="363">
        <v>2437.3322764920304</v>
      </c>
      <c r="D5062" s="363">
        <v>0</v>
      </c>
      <c r="E5062" s="363">
        <v>1066.6244578613541</v>
      </c>
      <c r="F5062" s="363">
        <v>0</v>
      </c>
      <c r="G5062" s="363">
        <v>0</v>
      </c>
      <c r="H5062" s="363">
        <v>0</v>
      </c>
      <c r="I5062" s="363">
        <v>0</v>
      </c>
      <c r="J5062" s="363">
        <v>0</v>
      </c>
      <c r="K5062" s="363">
        <v>0</v>
      </c>
    </row>
    <row r="5063" spans="1:11">
      <c r="A5063" s="361">
        <f t="shared" si="79"/>
        <v>45868</v>
      </c>
      <c r="B5063" s="362">
        <v>19</v>
      </c>
      <c r="C5063" s="363">
        <v>2548.3729737519807</v>
      </c>
      <c r="D5063" s="363">
        <v>0</v>
      </c>
      <c r="E5063" s="363">
        <v>1066.6741764633312</v>
      </c>
      <c r="F5063" s="363">
        <v>0</v>
      </c>
      <c r="G5063" s="363">
        <v>0</v>
      </c>
      <c r="H5063" s="363">
        <v>0</v>
      </c>
      <c r="I5063" s="363">
        <v>0</v>
      </c>
      <c r="J5063" s="363">
        <v>0</v>
      </c>
      <c r="K5063" s="363">
        <v>0</v>
      </c>
    </row>
    <row r="5064" spans="1:11">
      <c r="A5064" s="361">
        <f t="shared" si="79"/>
        <v>45868</v>
      </c>
      <c r="B5064" s="362">
        <v>20</v>
      </c>
      <c r="C5064" s="363">
        <v>2500.3647787576801</v>
      </c>
      <c r="D5064" s="363">
        <v>0</v>
      </c>
      <c r="E5064" s="363">
        <v>755.98498029066104</v>
      </c>
      <c r="F5064" s="363">
        <v>0</v>
      </c>
      <c r="G5064" s="363">
        <v>0</v>
      </c>
      <c r="H5064" s="363">
        <v>0</v>
      </c>
      <c r="I5064" s="363">
        <v>0</v>
      </c>
      <c r="J5064" s="363">
        <v>0</v>
      </c>
      <c r="K5064" s="363">
        <v>0</v>
      </c>
    </row>
    <row r="5065" spans="1:11">
      <c r="A5065" s="361">
        <f t="shared" si="79"/>
        <v>45868</v>
      </c>
      <c r="B5065" s="362">
        <v>21</v>
      </c>
      <c r="C5065" s="363">
        <v>2207.1801038846802</v>
      </c>
      <c r="D5065" s="363">
        <v>0</v>
      </c>
      <c r="E5065" s="363">
        <v>8.9059542733404093</v>
      </c>
      <c r="F5065" s="363">
        <v>0</v>
      </c>
      <c r="G5065" s="363">
        <v>0</v>
      </c>
      <c r="H5065" s="363">
        <v>0</v>
      </c>
      <c r="I5065" s="363">
        <v>0</v>
      </c>
      <c r="J5065" s="363">
        <v>0</v>
      </c>
      <c r="K5065" s="363">
        <v>0</v>
      </c>
    </row>
    <row r="5066" spans="1:11">
      <c r="A5066" s="361">
        <f t="shared" si="79"/>
        <v>45868</v>
      </c>
      <c r="B5066" s="362">
        <v>22</v>
      </c>
      <c r="C5066" s="363">
        <v>2197.9029417842003</v>
      </c>
      <c r="D5066" s="363">
        <v>0</v>
      </c>
      <c r="E5066" s="363">
        <v>0</v>
      </c>
      <c r="F5066" s="363">
        <v>0</v>
      </c>
      <c r="G5066" s="363">
        <v>0</v>
      </c>
      <c r="H5066" s="363">
        <v>0</v>
      </c>
      <c r="I5066" s="363">
        <v>0</v>
      </c>
      <c r="J5066" s="363">
        <v>0</v>
      </c>
      <c r="K5066" s="363">
        <v>52.778648506432496</v>
      </c>
    </row>
    <row r="5067" spans="1:11">
      <c r="A5067" s="361">
        <f t="shared" si="79"/>
        <v>45868</v>
      </c>
      <c r="B5067" s="362">
        <v>23</v>
      </c>
      <c r="C5067" s="363">
        <v>1717.09042153717</v>
      </c>
      <c r="D5067" s="363">
        <v>0</v>
      </c>
      <c r="E5067" s="363">
        <v>0</v>
      </c>
      <c r="F5067" s="363">
        <v>0</v>
      </c>
      <c r="G5067" s="363">
        <v>0</v>
      </c>
      <c r="H5067" s="363">
        <v>0</v>
      </c>
      <c r="I5067" s="363">
        <v>0</v>
      </c>
      <c r="J5067" s="363">
        <v>0</v>
      </c>
      <c r="K5067" s="363">
        <v>52.910508725163602</v>
      </c>
    </row>
    <row r="5068" spans="1:11">
      <c r="A5068" s="361">
        <f t="shared" si="79"/>
        <v>45869</v>
      </c>
      <c r="B5068" s="362">
        <v>0</v>
      </c>
      <c r="C5068" s="363">
        <v>5665.2135251495502</v>
      </c>
      <c r="D5068" s="363">
        <v>0</v>
      </c>
      <c r="E5068" s="363">
        <v>0</v>
      </c>
      <c r="F5068" s="363">
        <v>0</v>
      </c>
      <c r="G5068" s="363">
        <v>0</v>
      </c>
      <c r="H5068" s="363">
        <v>0</v>
      </c>
      <c r="I5068" s="363">
        <v>0</v>
      </c>
      <c r="J5068" s="363">
        <v>0</v>
      </c>
      <c r="K5068" s="363">
        <v>0</v>
      </c>
    </row>
    <row r="5069" spans="1:11">
      <c r="A5069" s="361">
        <f t="shared" si="79"/>
        <v>45869</v>
      </c>
      <c r="B5069" s="362">
        <v>1</v>
      </c>
      <c r="C5069" s="363">
        <v>6422.8482217016299</v>
      </c>
      <c r="D5069" s="363">
        <v>0</v>
      </c>
      <c r="E5069" s="363">
        <v>0</v>
      </c>
      <c r="F5069" s="363">
        <v>0</v>
      </c>
      <c r="G5069" s="363">
        <v>0</v>
      </c>
      <c r="H5069" s="363">
        <v>0</v>
      </c>
      <c r="I5069" s="363">
        <v>0</v>
      </c>
      <c r="J5069" s="363">
        <v>0</v>
      </c>
      <c r="K5069" s="363">
        <v>0</v>
      </c>
    </row>
    <row r="5070" spans="1:11">
      <c r="A5070" s="361">
        <f t="shared" si="79"/>
        <v>45869</v>
      </c>
      <c r="B5070" s="362">
        <v>2</v>
      </c>
      <c r="C5070" s="363">
        <v>5988.3929393179005</v>
      </c>
      <c r="D5070" s="363">
        <v>0</v>
      </c>
      <c r="E5070" s="363">
        <v>0</v>
      </c>
      <c r="F5070" s="363">
        <v>0</v>
      </c>
      <c r="G5070" s="363">
        <v>0</v>
      </c>
      <c r="H5070" s="363">
        <v>0</v>
      </c>
      <c r="I5070" s="363">
        <v>0</v>
      </c>
      <c r="J5070" s="363">
        <v>0</v>
      </c>
      <c r="K5070" s="363">
        <v>0</v>
      </c>
    </row>
    <row r="5071" spans="1:11">
      <c r="A5071" s="361">
        <f t="shared" si="79"/>
        <v>45869</v>
      </c>
      <c r="B5071" s="362">
        <v>3</v>
      </c>
      <c r="C5071" s="363">
        <v>5640.0437797029899</v>
      </c>
      <c r="D5071" s="363">
        <v>0</v>
      </c>
      <c r="E5071" s="363">
        <v>0</v>
      </c>
      <c r="F5071" s="363">
        <v>0</v>
      </c>
      <c r="G5071" s="363">
        <v>0</v>
      </c>
      <c r="H5071" s="363">
        <v>0</v>
      </c>
      <c r="I5071" s="363">
        <v>0</v>
      </c>
      <c r="J5071" s="363">
        <v>0</v>
      </c>
      <c r="K5071" s="363">
        <v>0</v>
      </c>
    </row>
    <row r="5072" spans="1:11">
      <c r="A5072" s="361">
        <f t="shared" si="79"/>
        <v>45869</v>
      </c>
      <c r="B5072" s="362">
        <v>4</v>
      </c>
      <c r="C5072" s="363">
        <v>5484.6690235188598</v>
      </c>
      <c r="D5072" s="363">
        <v>0</v>
      </c>
      <c r="E5072" s="363">
        <v>0</v>
      </c>
      <c r="F5072" s="363">
        <v>0</v>
      </c>
      <c r="G5072" s="363">
        <v>0</v>
      </c>
      <c r="H5072" s="363">
        <v>0</v>
      </c>
      <c r="I5072" s="363">
        <v>0</v>
      </c>
      <c r="J5072" s="363">
        <v>0</v>
      </c>
      <c r="K5072" s="363">
        <v>0</v>
      </c>
    </row>
    <row r="5073" spans="1:11">
      <c r="A5073" s="361">
        <f t="shared" si="79"/>
        <v>45869</v>
      </c>
      <c r="B5073" s="362">
        <v>5</v>
      </c>
      <c r="C5073" s="363">
        <v>5778.5076942109099</v>
      </c>
      <c r="D5073" s="363">
        <v>0</v>
      </c>
      <c r="E5073" s="363">
        <v>0</v>
      </c>
      <c r="F5073" s="363">
        <v>0</v>
      </c>
      <c r="G5073" s="363">
        <v>0</v>
      </c>
      <c r="H5073" s="363">
        <v>0</v>
      </c>
      <c r="I5073" s="363">
        <v>0</v>
      </c>
      <c r="J5073" s="363">
        <v>0</v>
      </c>
      <c r="K5073" s="363">
        <v>0</v>
      </c>
    </row>
    <row r="5074" spans="1:11">
      <c r="A5074" s="361">
        <f t="shared" si="79"/>
        <v>45869</v>
      </c>
      <c r="B5074" s="362">
        <v>6</v>
      </c>
      <c r="C5074" s="363">
        <v>5392.8987069223103</v>
      </c>
      <c r="D5074" s="363">
        <v>0</v>
      </c>
      <c r="E5074" s="363">
        <v>0</v>
      </c>
      <c r="F5074" s="363">
        <v>0</v>
      </c>
      <c r="G5074" s="363">
        <v>0</v>
      </c>
      <c r="H5074" s="363">
        <v>0</v>
      </c>
      <c r="I5074" s="363">
        <v>0</v>
      </c>
      <c r="J5074" s="363">
        <v>0</v>
      </c>
      <c r="K5074" s="363">
        <v>0</v>
      </c>
    </row>
    <row r="5075" spans="1:11">
      <c r="A5075" s="361">
        <f t="shared" si="79"/>
        <v>45869</v>
      </c>
      <c r="B5075" s="362">
        <v>7</v>
      </c>
      <c r="C5075" s="363">
        <v>5560.7254833312199</v>
      </c>
      <c r="D5075" s="363">
        <v>0</v>
      </c>
      <c r="E5075" s="363">
        <v>0</v>
      </c>
      <c r="F5075" s="363">
        <v>0</v>
      </c>
      <c r="G5075" s="363">
        <v>0</v>
      </c>
      <c r="H5075" s="363">
        <v>0</v>
      </c>
      <c r="I5075" s="363">
        <v>0</v>
      </c>
      <c r="J5075" s="363">
        <v>0</v>
      </c>
      <c r="K5075" s="363">
        <v>0</v>
      </c>
    </row>
    <row r="5076" spans="1:11">
      <c r="A5076" s="361">
        <f t="shared" si="79"/>
        <v>45869</v>
      </c>
      <c r="B5076" s="362">
        <v>8</v>
      </c>
      <c r="C5076" s="363">
        <v>5856.0685597233105</v>
      </c>
      <c r="D5076" s="363">
        <v>0</v>
      </c>
      <c r="E5076" s="363">
        <v>0</v>
      </c>
      <c r="F5076" s="363">
        <v>0</v>
      </c>
      <c r="G5076" s="363">
        <v>0</v>
      </c>
      <c r="H5076" s="363">
        <v>0</v>
      </c>
      <c r="I5076" s="363">
        <v>0</v>
      </c>
      <c r="J5076" s="363">
        <v>0</v>
      </c>
      <c r="K5076" s="363">
        <v>0</v>
      </c>
    </row>
    <row r="5077" spans="1:11">
      <c r="A5077" s="361">
        <f t="shared" si="79"/>
        <v>45869</v>
      </c>
      <c r="B5077" s="362">
        <v>9</v>
      </c>
      <c r="C5077" s="363">
        <v>5850.1189528351406</v>
      </c>
      <c r="D5077" s="363">
        <v>0</v>
      </c>
      <c r="E5077" s="363">
        <v>0</v>
      </c>
      <c r="F5077" s="363">
        <v>0</v>
      </c>
      <c r="G5077" s="363">
        <v>0</v>
      </c>
      <c r="H5077" s="363">
        <v>0</v>
      </c>
      <c r="I5077" s="363">
        <v>0</v>
      </c>
      <c r="J5077" s="363">
        <v>0</v>
      </c>
      <c r="K5077" s="363">
        <v>0</v>
      </c>
    </row>
    <row r="5078" spans="1:11">
      <c r="A5078" s="361">
        <f t="shared" si="79"/>
        <v>45869</v>
      </c>
      <c r="B5078" s="362">
        <v>10</v>
      </c>
      <c r="C5078" s="363">
        <v>5960.1641247185908</v>
      </c>
      <c r="D5078" s="363">
        <v>0</v>
      </c>
      <c r="E5078" s="363">
        <v>108.593740428115</v>
      </c>
      <c r="F5078" s="363">
        <v>0</v>
      </c>
      <c r="G5078" s="363">
        <v>0</v>
      </c>
      <c r="H5078" s="363">
        <v>0</v>
      </c>
      <c r="I5078" s="363">
        <v>0</v>
      </c>
      <c r="J5078" s="363">
        <v>0</v>
      </c>
      <c r="K5078" s="363">
        <v>0</v>
      </c>
    </row>
    <row r="5079" spans="1:11">
      <c r="A5079" s="361">
        <f t="shared" si="79"/>
        <v>45869</v>
      </c>
      <c r="B5079" s="362">
        <v>11</v>
      </c>
      <c r="C5079" s="363">
        <v>5792.1809873116308</v>
      </c>
      <c r="D5079" s="363">
        <v>0</v>
      </c>
      <c r="E5079" s="363">
        <v>758.36719180089108</v>
      </c>
      <c r="F5079" s="363">
        <v>0</v>
      </c>
      <c r="G5079" s="363">
        <v>0</v>
      </c>
      <c r="H5079" s="363">
        <v>10083.251165837701</v>
      </c>
      <c r="I5079" s="363">
        <v>0</v>
      </c>
      <c r="J5079" s="363">
        <v>0</v>
      </c>
      <c r="K5079" s="363">
        <v>0</v>
      </c>
    </row>
    <row r="5080" spans="1:11">
      <c r="A5080" s="361">
        <f t="shared" si="79"/>
        <v>45869</v>
      </c>
      <c r="B5080" s="362">
        <v>12</v>
      </c>
      <c r="C5080" s="363">
        <v>2175.3173108636101</v>
      </c>
      <c r="D5080" s="363">
        <v>0</v>
      </c>
      <c r="E5080" s="363">
        <v>666.95867028251905</v>
      </c>
      <c r="F5080" s="363">
        <v>0</v>
      </c>
      <c r="G5080" s="363">
        <v>0</v>
      </c>
      <c r="H5080" s="363">
        <v>4575.92315623574</v>
      </c>
      <c r="I5080" s="363">
        <v>0</v>
      </c>
      <c r="J5080" s="363">
        <v>0</v>
      </c>
      <c r="K5080" s="363">
        <v>334.49838865134501</v>
      </c>
    </row>
    <row r="5081" spans="1:11">
      <c r="A5081" s="361">
        <f t="shared" si="79"/>
        <v>45869</v>
      </c>
      <c r="B5081" s="362">
        <v>13</v>
      </c>
      <c r="C5081" s="363">
        <v>2480.77594242335</v>
      </c>
      <c r="D5081" s="363">
        <v>0</v>
      </c>
      <c r="E5081" s="363">
        <v>668.05442378083399</v>
      </c>
      <c r="F5081" s="363">
        <v>0</v>
      </c>
      <c r="G5081" s="363">
        <v>0</v>
      </c>
      <c r="H5081" s="363">
        <v>0</v>
      </c>
      <c r="I5081" s="363">
        <v>0</v>
      </c>
      <c r="J5081" s="363">
        <v>0</v>
      </c>
      <c r="K5081" s="363">
        <v>130.864869103958</v>
      </c>
    </row>
    <row r="5082" spans="1:11">
      <c r="A5082" s="361">
        <f t="shared" si="79"/>
        <v>45869</v>
      </c>
      <c r="B5082" s="362">
        <v>14</v>
      </c>
      <c r="C5082" s="363">
        <v>5757.6749764814695</v>
      </c>
      <c r="D5082" s="363">
        <v>0</v>
      </c>
      <c r="E5082" s="363">
        <v>882.24231553916604</v>
      </c>
      <c r="F5082" s="363">
        <v>0</v>
      </c>
      <c r="G5082" s="363">
        <v>0</v>
      </c>
      <c r="H5082" s="363">
        <v>0</v>
      </c>
      <c r="I5082" s="363">
        <v>0</v>
      </c>
      <c r="J5082" s="363">
        <v>0</v>
      </c>
      <c r="K5082" s="363">
        <v>0</v>
      </c>
    </row>
    <row r="5083" spans="1:11">
      <c r="A5083" s="361">
        <f t="shared" si="79"/>
        <v>45869</v>
      </c>
      <c r="B5083" s="362">
        <v>15</v>
      </c>
      <c r="C5083" s="363">
        <v>1825.1396162657002</v>
      </c>
      <c r="D5083" s="363">
        <v>0</v>
      </c>
      <c r="E5083" s="363">
        <v>473.79761583554006</v>
      </c>
      <c r="F5083" s="363">
        <v>0</v>
      </c>
      <c r="G5083" s="363">
        <v>0</v>
      </c>
      <c r="H5083" s="363">
        <v>1637.5033443726802</v>
      </c>
      <c r="I5083" s="363">
        <v>0</v>
      </c>
      <c r="J5083" s="363">
        <v>0</v>
      </c>
      <c r="K5083" s="363">
        <v>131.38582254750401</v>
      </c>
    </row>
    <row r="5084" spans="1:11">
      <c r="A5084" s="361">
        <f t="shared" si="79"/>
        <v>45869</v>
      </c>
      <c r="B5084" s="362">
        <v>16</v>
      </c>
      <c r="C5084" s="363">
        <v>2146.6629905416803</v>
      </c>
      <c r="D5084" s="363">
        <v>0</v>
      </c>
      <c r="E5084" s="363">
        <v>663.55437304801399</v>
      </c>
      <c r="F5084" s="363">
        <v>0</v>
      </c>
      <c r="G5084" s="363">
        <v>0</v>
      </c>
      <c r="H5084" s="363">
        <v>9768.3722294525487</v>
      </c>
      <c r="I5084" s="363">
        <v>0</v>
      </c>
      <c r="J5084" s="363">
        <v>0</v>
      </c>
      <c r="K5084" s="363">
        <v>131.31649449804402</v>
      </c>
    </row>
    <row r="5085" spans="1:11">
      <c r="A5085" s="361">
        <f t="shared" si="79"/>
        <v>45869</v>
      </c>
      <c r="B5085" s="362">
        <v>17</v>
      </c>
      <c r="C5085" s="363">
        <v>294.78409293152401</v>
      </c>
      <c r="D5085" s="363">
        <v>0</v>
      </c>
      <c r="E5085" s="363">
        <v>471.44023491835401</v>
      </c>
      <c r="F5085" s="363">
        <v>0</v>
      </c>
      <c r="G5085" s="363">
        <v>0</v>
      </c>
      <c r="H5085" s="363">
        <v>376.10270317182705</v>
      </c>
      <c r="I5085" s="363">
        <v>0</v>
      </c>
      <c r="J5085" s="363">
        <v>0</v>
      </c>
      <c r="K5085" s="363">
        <v>0</v>
      </c>
    </row>
    <row r="5086" spans="1:11">
      <c r="A5086" s="361">
        <f t="shared" si="79"/>
        <v>45869</v>
      </c>
      <c r="B5086" s="362">
        <v>18</v>
      </c>
      <c r="C5086" s="363">
        <v>0</v>
      </c>
      <c r="D5086" s="363">
        <v>0</v>
      </c>
      <c r="E5086" s="363">
        <v>471.80403154795505</v>
      </c>
      <c r="F5086" s="363">
        <v>0</v>
      </c>
      <c r="G5086" s="363">
        <v>0</v>
      </c>
      <c r="H5086" s="363">
        <v>0</v>
      </c>
      <c r="I5086" s="363">
        <v>0</v>
      </c>
      <c r="J5086" s="363">
        <v>0</v>
      </c>
      <c r="K5086" s="363">
        <v>0</v>
      </c>
    </row>
    <row r="5087" spans="1:11">
      <c r="A5087" s="361">
        <f t="shared" si="79"/>
        <v>45869</v>
      </c>
      <c r="B5087" s="362">
        <v>19</v>
      </c>
      <c r="C5087" s="363">
        <v>0</v>
      </c>
      <c r="D5087" s="363">
        <v>0</v>
      </c>
      <c r="E5087" s="363">
        <v>471.38719132149902</v>
      </c>
      <c r="F5087" s="363">
        <v>0</v>
      </c>
      <c r="G5087" s="363">
        <v>0</v>
      </c>
      <c r="H5087" s="363">
        <v>0</v>
      </c>
      <c r="I5087" s="363">
        <v>0</v>
      </c>
      <c r="J5087" s="363">
        <v>0</v>
      </c>
      <c r="K5087" s="363">
        <v>0</v>
      </c>
    </row>
    <row r="5088" spans="1:11">
      <c r="A5088" s="361">
        <f t="shared" si="79"/>
        <v>45869</v>
      </c>
      <c r="B5088" s="362">
        <v>20</v>
      </c>
      <c r="C5088" s="363">
        <v>0</v>
      </c>
      <c r="D5088" s="363">
        <v>0</v>
      </c>
      <c r="E5088" s="363">
        <v>174.27117127049101</v>
      </c>
      <c r="F5088" s="363">
        <v>0</v>
      </c>
      <c r="G5088" s="363">
        <v>0</v>
      </c>
      <c r="H5088" s="363">
        <v>0</v>
      </c>
      <c r="I5088" s="363">
        <v>0</v>
      </c>
      <c r="J5088" s="363">
        <v>0</v>
      </c>
      <c r="K5088" s="363">
        <v>0</v>
      </c>
    </row>
    <row r="5089" spans="1:11">
      <c r="A5089" s="361">
        <f t="shared" si="79"/>
        <v>45869</v>
      </c>
      <c r="B5089" s="362">
        <v>21</v>
      </c>
      <c r="C5089" s="363">
        <v>289.27710662743704</v>
      </c>
      <c r="D5089" s="363">
        <v>0</v>
      </c>
      <c r="E5089" s="363">
        <v>0</v>
      </c>
      <c r="F5089" s="363">
        <v>0</v>
      </c>
      <c r="G5089" s="363">
        <v>0</v>
      </c>
      <c r="H5089" s="363">
        <v>0</v>
      </c>
      <c r="I5089" s="363">
        <v>0</v>
      </c>
      <c r="J5089" s="363">
        <v>0</v>
      </c>
      <c r="K5089" s="363">
        <v>0</v>
      </c>
    </row>
    <row r="5090" spans="1:11">
      <c r="A5090" s="361">
        <f t="shared" si="79"/>
        <v>45869</v>
      </c>
      <c r="B5090" s="362">
        <v>22</v>
      </c>
      <c r="C5090" s="363">
        <v>1936.9338967731701</v>
      </c>
      <c r="D5090" s="363">
        <v>0</v>
      </c>
      <c r="E5090" s="363">
        <v>0</v>
      </c>
      <c r="F5090" s="363">
        <v>0</v>
      </c>
      <c r="G5090" s="363">
        <v>0</v>
      </c>
      <c r="H5090" s="363">
        <v>0</v>
      </c>
      <c r="I5090" s="363">
        <v>0</v>
      </c>
      <c r="J5090" s="363">
        <v>0</v>
      </c>
      <c r="K5090" s="363">
        <v>96.368112056782195</v>
      </c>
    </row>
    <row r="5091" spans="1:11">
      <c r="A5091" s="361">
        <f t="shared" si="79"/>
        <v>45869</v>
      </c>
      <c r="B5091" s="362">
        <v>23</v>
      </c>
      <c r="C5091" s="363">
        <v>5626.3005513333101</v>
      </c>
      <c r="D5091" s="363">
        <v>0</v>
      </c>
      <c r="E5091" s="363">
        <v>0</v>
      </c>
      <c r="F5091" s="363">
        <v>0</v>
      </c>
      <c r="G5091" s="363">
        <v>0</v>
      </c>
      <c r="H5091" s="363">
        <v>0</v>
      </c>
      <c r="I5091" s="363">
        <v>0</v>
      </c>
      <c r="J5091" s="363">
        <v>0</v>
      </c>
      <c r="K5091" s="363">
        <v>0</v>
      </c>
    </row>
    <row r="5092" spans="1:11">
      <c r="A5092" s="361">
        <f t="shared" si="79"/>
        <v>45870</v>
      </c>
      <c r="B5092" s="362">
        <v>0</v>
      </c>
      <c r="C5092" s="363">
        <v>4946.7287141214701</v>
      </c>
      <c r="D5092" s="363">
        <v>0</v>
      </c>
      <c r="E5092" s="363">
        <v>0</v>
      </c>
      <c r="F5092" s="363">
        <v>0</v>
      </c>
      <c r="G5092" s="363">
        <v>0</v>
      </c>
      <c r="H5092" s="363">
        <v>0</v>
      </c>
      <c r="I5092" s="363">
        <v>0</v>
      </c>
      <c r="J5092" s="363">
        <v>0</v>
      </c>
      <c r="K5092" s="363">
        <v>0</v>
      </c>
    </row>
    <row r="5093" spans="1:11">
      <c r="A5093" s="361">
        <f t="shared" si="79"/>
        <v>45870</v>
      </c>
      <c r="B5093" s="362">
        <v>1</v>
      </c>
      <c r="C5093" s="363">
        <v>5368.9036385775908</v>
      </c>
      <c r="D5093" s="363">
        <v>0</v>
      </c>
      <c r="E5093" s="363">
        <v>0</v>
      </c>
      <c r="F5093" s="363">
        <v>0</v>
      </c>
      <c r="G5093" s="363">
        <v>0</v>
      </c>
      <c r="H5093" s="363">
        <v>0</v>
      </c>
      <c r="I5093" s="363">
        <v>0</v>
      </c>
      <c r="J5093" s="363">
        <v>0</v>
      </c>
      <c r="K5093" s="363">
        <v>0</v>
      </c>
    </row>
    <row r="5094" spans="1:11">
      <c r="A5094" s="361">
        <f t="shared" si="79"/>
        <v>45870</v>
      </c>
      <c r="B5094" s="362">
        <v>2</v>
      </c>
      <c r="C5094" s="363">
        <v>5156.1537321761298</v>
      </c>
      <c r="D5094" s="363">
        <v>0</v>
      </c>
      <c r="E5094" s="363">
        <v>0</v>
      </c>
      <c r="F5094" s="363">
        <v>0</v>
      </c>
      <c r="G5094" s="363">
        <v>0</v>
      </c>
      <c r="H5094" s="363">
        <v>0</v>
      </c>
      <c r="I5094" s="363">
        <v>0</v>
      </c>
      <c r="J5094" s="363">
        <v>0</v>
      </c>
      <c r="K5094" s="363">
        <v>0</v>
      </c>
    </row>
    <row r="5095" spans="1:11">
      <c r="A5095" s="361">
        <f t="shared" si="79"/>
        <v>45870</v>
      </c>
      <c r="B5095" s="362">
        <v>3</v>
      </c>
      <c r="C5095" s="363">
        <v>5021.3806945273309</v>
      </c>
      <c r="D5095" s="363">
        <v>0</v>
      </c>
      <c r="E5095" s="363">
        <v>0</v>
      </c>
      <c r="F5095" s="363">
        <v>0</v>
      </c>
      <c r="G5095" s="363">
        <v>0</v>
      </c>
      <c r="H5095" s="363">
        <v>0</v>
      </c>
      <c r="I5095" s="363">
        <v>0</v>
      </c>
      <c r="J5095" s="363">
        <v>0</v>
      </c>
      <c r="K5095" s="363">
        <v>0</v>
      </c>
    </row>
    <row r="5096" spans="1:11">
      <c r="A5096" s="361">
        <f t="shared" si="79"/>
        <v>45870</v>
      </c>
      <c r="B5096" s="362">
        <v>4</v>
      </c>
      <c r="C5096" s="363">
        <v>4884.64953638922</v>
      </c>
      <c r="D5096" s="363">
        <v>0</v>
      </c>
      <c r="E5096" s="363">
        <v>0</v>
      </c>
      <c r="F5096" s="363">
        <v>0</v>
      </c>
      <c r="G5096" s="363">
        <v>0</v>
      </c>
      <c r="H5096" s="363">
        <v>0</v>
      </c>
      <c r="I5096" s="363">
        <v>0</v>
      </c>
      <c r="J5096" s="363">
        <v>0</v>
      </c>
      <c r="K5096" s="363">
        <v>0</v>
      </c>
    </row>
    <row r="5097" spans="1:11">
      <c r="A5097" s="361">
        <f t="shared" si="79"/>
        <v>45870</v>
      </c>
      <c r="B5097" s="362">
        <v>5</v>
      </c>
      <c r="C5097" s="363">
        <v>4892.0459153767897</v>
      </c>
      <c r="D5097" s="363">
        <v>0</v>
      </c>
      <c r="E5097" s="363">
        <v>0</v>
      </c>
      <c r="F5097" s="363">
        <v>0</v>
      </c>
      <c r="G5097" s="363">
        <v>0</v>
      </c>
      <c r="H5097" s="363">
        <v>0</v>
      </c>
      <c r="I5097" s="363">
        <v>0</v>
      </c>
      <c r="J5097" s="363">
        <v>0</v>
      </c>
      <c r="K5097" s="363">
        <v>0</v>
      </c>
    </row>
    <row r="5098" spans="1:11">
      <c r="A5098" s="361">
        <f t="shared" si="79"/>
        <v>45870</v>
      </c>
      <c r="B5098" s="362">
        <v>6</v>
      </c>
      <c r="C5098" s="363">
        <v>4910.51833352416</v>
      </c>
      <c r="D5098" s="363">
        <v>0</v>
      </c>
      <c r="E5098" s="363">
        <v>0</v>
      </c>
      <c r="F5098" s="363">
        <v>0</v>
      </c>
      <c r="G5098" s="363">
        <v>0</v>
      </c>
      <c r="H5098" s="363">
        <v>0</v>
      </c>
      <c r="I5098" s="363">
        <v>0</v>
      </c>
      <c r="J5098" s="363">
        <v>0</v>
      </c>
      <c r="K5098" s="363">
        <v>0</v>
      </c>
    </row>
    <row r="5099" spans="1:11">
      <c r="A5099" s="361">
        <f t="shared" si="79"/>
        <v>45870</v>
      </c>
      <c r="B5099" s="362">
        <v>7</v>
      </c>
      <c r="C5099" s="363">
        <v>4716.6111055681204</v>
      </c>
      <c r="D5099" s="363">
        <v>0</v>
      </c>
      <c r="E5099" s="363">
        <v>0</v>
      </c>
      <c r="F5099" s="363">
        <v>0</v>
      </c>
      <c r="G5099" s="363">
        <v>0</v>
      </c>
      <c r="H5099" s="363">
        <v>0</v>
      </c>
      <c r="I5099" s="363">
        <v>0</v>
      </c>
      <c r="J5099" s="363">
        <v>0</v>
      </c>
      <c r="K5099" s="363">
        <v>0</v>
      </c>
    </row>
    <row r="5100" spans="1:11">
      <c r="A5100" s="361">
        <f t="shared" si="79"/>
        <v>45870</v>
      </c>
      <c r="B5100" s="362">
        <v>8</v>
      </c>
      <c r="C5100" s="363">
        <v>3965.9895141398201</v>
      </c>
      <c r="D5100" s="363">
        <v>0</v>
      </c>
      <c r="E5100" s="363">
        <v>0</v>
      </c>
      <c r="F5100" s="363">
        <v>0</v>
      </c>
      <c r="G5100" s="363">
        <v>0</v>
      </c>
      <c r="H5100" s="363">
        <v>0</v>
      </c>
      <c r="I5100" s="363">
        <v>0</v>
      </c>
      <c r="J5100" s="363">
        <v>0</v>
      </c>
      <c r="K5100" s="363">
        <v>0</v>
      </c>
    </row>
    <row r="5101" spans="1:11">
      <c r="A5101" s="361">
        <f t="shared" si="79"/>
        <v>45870</v>
      </c>
      <c r="B5101" s="362">
        <v>9</v>
      </c>
      <c r="C5101" s="363">
        <v>3968.4684124124101</v>
      </c>
      <c r="D5101" s="363">
        <v>0</v>
      </c>
      <c r="E5101" s="363">
        <v>530.752824932664</v>
      </c>
      <c r="F5101" s="363">
        <v>0</v>
      </c>
      <c r="G5101" s="363">
        <v>0</v>
      </c>
      <c r="H5101" s="363">
        <v>0</v>
      </c>
      <c r="I5101" s="363">
        <v>0</v>
      </c>
      <c r="J5101" s="363">
        <v>0</v>
      </c>
      <c r="K5101" s="363">
        <v>0</v>
      </c>
    </row>
    <row r="5102" spans="1:11">
      <c r="A5102" s="361">
        <f t="shared" si="79"/>
        <v>45870</v>
      </c>
      <c r="B5102" s="362">
        <v>10</v>
      </c>
      <c r="C5102" s="363">
        <v>4899.4733865488006</v>
      </c>
      <c r="D5102" s="363">
        <v>0</v>
      </c>
      <c r="E5102" s="363">
        <v>727.06208466264798</v>
      </c>
      <c r="F5102" s="363">
        <v>0</v>
      </c>
      <c r="G5102" s="363">
        <v>0</v>
      </c>
      <c r="H5102" s="363">
        <v>0</v>
      </c>
      <c r="I5102" s="363">
        <v>0</v>
      </c>
      <c r="J5102" s="363">
        <v>0</v>
      </c>
      <c r="K5102" s="363">
        <v>0</v>
      </c>
    </row>
    <row r="5103" spans="1:11">
      <c r="A5103" s="361">
        <f t="shared" si="79"/>
        <v>45870</v>
      </c>
      <c r="B5103" s="362">
        <v>11</v>
      </c>
      <c r="C5103" s="363">
        <v>5987.9480639890098</v>
      </c>
      <c r="D5103" s="363">
        <v>0</v>
      </c>
      <c r="E5103" s="363">
        <v>756.68172211212914</v>
      </c>
      <c r="F5103" s="363">
        <v>0</v>
      </c>
      <c r="G5103" s="363">
        <v>0</v>
      </c>
      <c r="H5103" s="363">
        <v>0</v>
      </c>
      <c r="I5103" s="363">
        <v>0</v>
      </c>
      <c r="J5103" s="363">
        <v>0</v>
      </c>
      <c r="K5103" s="363">
        <v>0</v>
      </c>
    </row>
    <row r="5104" spans="1:11">
      <c r="A5104" s="361">
        <f t="shared" si="79"/>
        <v>45870</v>
      </c>
      <c r="B5104" s="362">
        <v>12</v>
      </c>
      <c r="C5104" s="363">
        <v>4553.5811512569007</v>
      </c>
      <c r="D5104" s="363">
        <v>0</v>
      </c>
      <c r="E5104" s="363">
        <v>726.18520910327004</v>
      </c>
      <c r="F5104" s="363">
        <v>0</v>
      </c>
      <c r="G5104" s="363">
        <v>0</v>
      </c>
      <c r="H5104" s="363">
        <v>0</v>
      </c>
      <c r="I5104" s="363">
        <v>0</v>
      </c>
      <c r="J5104" s="363">
        <v>0</v>
      </c>
      <c r="K5104" s="363">
        <v>0</v>
      </c>
    </row>
    <row r="5105" spans="1:11">
      <c r="A5105" s="361">
        <f t="shared" si="79"/>
        <v>45870</v>
      </c>
      <c r="B5105" s="362">
        <v>13</v>
      </c>
      <c r="C5105" s="363">
        <v>5347.3192114046196</v>
      </c>
      <c r="D5105" s="363">
        <v>0</v>
      </c>
      <c r="E5105" s="363">
        <v>754.87799286248708</v>
      </c>
      <c r="F5105" s="363">
        <v>0</v>
      </c>
      <c r="G5105" s="363">
        <v>0</v>
      </c>
      <c r="H5105" s="363">
        <v>0</v>
      </c>
      <c r="I5105" s="363">
        <v>0</v>
      </c>
      <c r="J5105" s="363">
        <v>0</v>
      </c>
      <c r="K5105" s="363">
        <v>0</v>
      </c>
    </row>
    <row r="5106" spans="1:11">
      <c r="A5106" s="361">
        <f t="shared" si="79"/>
        <v>45870</v>
      </c>
      <c r="B5106" s="362">
        <v>14</v>
      </c>
      <c r="C5106" s="363">
        <v>4648.8791351710506</v>
      </c>
      <c r="D5106" s="363">
        <v>0</v>
      </c>
      <c r="E5106" s="363">
        <v>861.68159985738305</v>
      </c>
      <c r="F5106" s="363">
        <v>0</v>
      </c>
      <c r="G5106" s="363">
        <v>0</v>
      </c>
      <c r="H5106" s="363">
        <v>0</v>
      </c>
      <c r="I5106" s="363">
        <v>0</v>
      </c>
      <c r="J5106" s="363">
        <v>0</v>
      </c>
      <c r="K5106" s="363">
        <v>0</v>
      </c>
    </row>
    <row r="5107" spans="1:11">
      <c r="A5107" s="361">
        <f t="shared" si="79"/>
        <v>45870</v>
      </c>
      <c r="B5107" s="362">
        <v>15</v>
      </c>
      <c r="C5107" s="363">
        <v>4861.8712845583505</v>
      </c>
      <c r="D5107" s="363">
        <v>0</v>
      </c>
      <c r="E5107" s="363">
        <v>726.29306519399699</v>
      </c>
      <c r="F5107" s="363">
        <v>0</v>
      </c>
      <c r="G5107" s="363">
        <v>0</v>
      </c>
      <c r="H5107" s="363">
        <v>0</v>
      </c>
      <c r="I5107" s="363">
        <v>0</v>
      </c>
      <c r="J5107" s="363">
        <v>0</v>
      </c>
      <c r="K5107" s="363">
        <v>0</v>
      </c>
    </row>
    <row r="5108" spans="1:11">
      <c r="A5108" s="361">
        <f t="shared" si="79"/>
        <v>45870</v>
      </c>
      <c r="B5108" s="362">
        <v>16</v>
      </c>
      <c r="C5108" s="363">
        <v>6624.2499010811007</v>
      </c>
      <c r="D5108" s="363">
        <v>0</v>
      </c>
      <c r="E5108" s="363">
        <v>755.98712946748105</v>
      </c>
      <c r="F5108" s="363">
        <v>0</v>
      </c>
      <c r="G5108" s="363">
        <v>0</v>
      </c>
      <c r="H5108" s="363">
        <v>0</v>
      </c>
      <c r="I5108" s="363">
        <v>0</v>
      </c>
      <c r="J5108" s="363">
        <v>0</v>
      </c>
      <c r="K5108" s="363">
        <v>0</v>
      </c>
    </row>
    <row r="5109" spans="1:11">
      <c r="A5109" s="361">
        <f t="shared" si="79"/>
        <v>45870</v>
      </c>
      <c r="B5109" s="362">
        <v>17</v>
      </c>
      <c r="C5109" s="363">
        <v>5596.6910756579009</v>
      </c>
      <c r="D5109" s="363">
        <v>0</v>
      </c>
      <c r="E5109" s="363">
        <v>757.77522626104508</v>
      </c>
      <c r="F5109" s="363">
        <v>0</v>
      </c>
      <c r="G5109" s="363">
        <v>0</v>
      </c>
      <c r="H5109" s="363">
        <v>0</v>
      </c>
      <c r="I5109" s="363">
        <v>0</v>
      </c>
      <c r="J5109" s="363">
        <v>0</v>
      </c>
      <c r="K5109" s="363">
        <v>0</v>
      </c>
    </row>
    <row r="5110" spans="1:11">
      <c r="A5110" s="361">
        <f t="shared" si="79"/>
        <v>45870</v>
      </c>
      <c r="B5110" s="362">
        <v>18</v>
      </c>
      <c r="C5110" s="363">
        <v>2359.2822749583702</v>
      </c>
      <c r="D5110" s="363">
        <v>0</v>
      </c>
      <c r="E5110" s="363">
        <v>658.46260887315202</v>
      </c>
      <c r="F5110" s="363">
        <v>0</v>
      </c>
      <c r="G5110" s="363">
        <v>0</v>
      </c>
      <c r="H5110" s="363">
        <v>0</v>
      </c>
      <c r="I5110" s="363">
        <v>0</v>
      </c>
      <c r="J5110" s="363">
        <v>0</v>
      </c>
      <c r="K5110" s="363">
        <v>0</v>
      </c>
    </row>
    <row r="5111" spans="1:11">
      <c r="A5111" s="361">
        <f t="shared" si="79"/>
        <v>45870</v>
      </c>
      <c r="B5111" s="362">
        <v>19</v>
      </c>
      <c r="C5111" s="363">
        <v>2356.9595361115298</v>
      </c>
      <c r="D5111" s="363">
        <v>0</v>
      </c>
      <c r="E5111" s="363">
        <v>657.07478847131699</v>
      </c>
      <c r="F5111" s="363">
        <v>0</v>
      </c>
      <c r="G5111" s="363">
        <v>0</v>
      </c>
      <c r="H5111" s="363">
        <v>0</v>
      </c>
      <c r="I5111" s="363">
        <v>0</v>
      </c>
      <c r="J5111" s="363">
        <v>0</v>
      </c>
      <c r="K5111" s="363">
        <v>0</v>
      </c>
    </row>
    <row r="5112" spans="1:11">
      <c r="A5112" s="361">
        <f t="shared" si="79"/>
        <v>45870</v>
      </c>
      <c r="B5112" s="362">
        <v>20</v>
      </c>
      <c r="C5112" s="363">
        <v>2357.09824954243</v>
      </c>
      <c r="D5112" s="363">
        <v>0</v>
      </c>
      <c r="E5112" s="363">
        <v>268.92205637976303</v>
      </c>
      <c r="F5112" s="363">
        <v>0</v>
      </c>
      <c r="G5112" s="363">
        <v>0</v>
      </c>
      <c r="H5112" s="363">
        <v>0</v>
      </c>
      <c r="I5112" s="363">
        <v>0</v>
      </c>
      <c r="J5112" s="363">
        <v>0</v>
      </c>
      <c r="K5112" s="363">
        <v>0</v>
      </c>
    </row>
    <row r="5113" spans="1:11">
      <c r="A5113" s="361">
        <f t="shared" si="79"/>
        <v>45870</v>
      </c>
      <c r="B5113" s="362">
        <v>21</v>
      </c>
      <c r="C5113" s="363">
        <v>2358.8694692502199</v>
      </c>
      <c r="D5113" s="363">
        <v>0</v>
      </c>
      <c r="E5113" s="363">
        <v>0</v>
      </c>
      <c r="F5113" s="363">
        <v>0</v>
      </c>
      <c r="G5113" s="363">
        <v>0</v>
      </c>
      <c r="H5113" s="363">
        <v>0</v>
      </c>
      <c r="I5113" s="363">
        <v>0</v>
      </c>
      <c r="J5113" s="363">
        <v>0</v>
      </c>
      <c r="K5113" s="363">
        <v>0</v>
      </c>
    </row>
    <row r="5114" spans="1:11">
      <c r="A5114" s="361">
        <f t="shared" si="79"/>
        <v>45870</v>
      </c>
      <c r="B5114" s="362">
        <v>22</v>
      </c>
      <c r="C5114" s="363">
        <v>5122.0306035519297</v>
      </c>
      <c r="D5114" s="363">
        <v>0</v>
      </c>
      <c r="E5114" s="363">
        <v>0</v>
      </c>
      <c r="F5114" s="363">
        <v>0</v>
      </c>
      <c r="G5114" s="363">
        <v>0</v>
      </c>
      <c r="H5114" s="363">
        <v>0</v>
      </c>
      <c r="I5114" s="363">
        <v>0</v>
      </c>
      <c r="J5114" s="363">
        <v>0</v>
      </c>
      <c r="K5114" s="363">
        <v>467.79840000585801</v>
      </c>
    </row>
    <row r="5115" spans="1:11">
      <c r="A5115" s="361">
        <f t="shared" si="79"/>
        <v>45870</v>
      </c>
      <c r="B5115" s="362">
        <v>23</v>
      </c>
      <c r="C5115" s="363">
        <v>5264.8702263875102</v>
      </c>
      <c r="D5115" s="363">
        <v>0</v>
      </c>
      <c r="E5115" s="363">
        <v>0</v>
      </c>
      <c r="F5115" s="363">
        <v>0</v>
      </c>
      <c r="G5115" s="363">
        <v>0</v>
      </c>
      <c r="H5115" s="363">
        <v>0</v>
      </c>
      <c r="I5115" s="363">
        <v>0</v>
      </c>
      <c r="J5115" s="363">
        <v>0</v>
      </c>
      <c r="K5115" s="363">
        <v>469.75716067617901</v>
      </c>
    </row>
    <row r="5116" spans="1:11">
      <c r="A5116" s="361">
        <f t="shared" si="79"/>
        <v>45871</v>
      </c>
      <c r="B5116" s="362">
        <v>0</v>
      </c>
      <c r="C5116" s="363">
        <v>6061.6579525000207</v>
      </c>
      <c r="D5116" s="363">
        <v>0</v>
      </c>
      <c r="E5116" s="363">
        <v>0</v>
      </c>
      <c r="F5116" s="363">
        <v>0</v>
      </c>
      <c r="G5116" s="363">
        <v>0</v>
      </c>
      <c r="H5116" s="363">
        <v>0</v>
      </c>
      <c r="I5116" s="363">
        <v>0</v>
      </c>
      <c r="J5116" s="363">
        <v>0</v>
      </c>
      <c r="K5116" s="363">
        <v>0</v>
      </c>
    </row>
    <row r="5117" spans="1:11">
      <c r="A5117" s="361">
        <f t="shared" si="79"/>
        <v>45871</v>
      </c>
      <c r="B5117" s="362">
        <v>1</v>
      </c>
      <c r="C5117" s="363">
        <v>6617.0260150623008</v>
      </c>
      <c r="D5117" s="363">
        <v>0</v>
      </c>
      <c r="E5117" s="363">
        <v>0</v>
      </c>
      <c r="F5117" s="363">
        <v>0</v>
      </c>
      <c r="G5117" s="363">
        <v>0</v>
      </c>
      <c r="H5117" s="363">
        <v>0</v>
      </c>
      <c r="I5117" s="363">
        <v>0</v>
      </c>
      <c r="J5117" s="363">
        <v>0</v>
      </c>
      <c r="K5117" s="363">
        <v>0</v>
      </c>
    </row>
    <row r="5118" spans="1:11">
      <c r="A5118" s="361">
        <f t="shared" si="79"/>
        <v>45871</v>
      </c>
      <c r="B5118" s="362">
        <v>2</v>
      </c>
      <c r="C5118" s="363">
        <v>6711.5000927640103</v>
      </c>
      <c r="D5118" s="363">
        <v>0</v>
      </c>
      <c r="E5118" s="363">
        <v>0</v>
      </c>
      <c r="F5118" s="363">
        <v>0</v>
      </c>
      <c r="G5118" s="363">
        <v>0</v>
      </c>
      <c r="H5118" s="363">
        <v>0</v>
      </c>
      <c r="I5118" s="363">
        <v>0</v>
      </c>
      <c r="J5118" s="363">
        <v>0</v>
      </c>
      <c r="K5118" s="363">
        <v>0</v>
      </c>
    </row>
    <row r="5119" spans="1:11">
      <c r="A5119" s="361">
        <f t="shared" si="79"/>
        <v>45871</v>
      </c>
      <c r="B5119" s="362">
        <v>3</v>
      </c>
      <c r="C5119" s="363">
        <v>6434.9376830293004</v>
      </c>
      <c r="D5119" s="363">
        <v>0</v>
      </c>
      <c r="E5119" s="363">
        <v>0</v>
      </c>
      <c r="F5119" s="363">
        <v>59.852500000000006</v>
      </c>
      <c r="G5119" s="363">
        <v>0</v>
      </c>
      <c r="H5119" s="363">
        <v>0</v>
      </c>
      <c r="I5119" s="363">
        <v>0</v>
      </c>
      <c r="J5119" s="363">
        <v>0</v>
      </c>
      <c r="K5119" s="363">
        <v>0</v>
      </c>
    </row>
    <row r="5120" spans="1:11">
      <c r="A5120" s="361">
        <f t="shared" si="79"/>
        <v>45871</v>
      </c>
      <c r="B5120" s="362">
        <v>4</v>
      </c>
      <c r="C5120" s="363">
        <v>6023.4752063677897</v>
      </c>
      <c r="D5120" s="363">
        <v>0</v>
      </c>
      <c r="E5120" s="363">
        <v>0</v>
      </c>
      <c r="F5120" s="363">
        <v>59.852500000000006</v>
      </c>
      <c r="G5120" s="363">
        <v>0</v>
      </c>
      <c r="H5120" s="363">
        <v>0</v>
      </c>
      <c r="I5120" s="363">
        <v>0</v>
      </c>
      <c r="J5120" s="363">
        <v>0</v>
      </c>
      <c r="K5120" s="363">
        <v>0</v>
      </c>
    </row>
    <row r="5121" spans="1:11">
      <c r="A5121" s="361">
        <f t="shared" si="79"/>
        <v>45871</v>
      </c>
      <c r="B5121" s="362">
        <v>5</v>
      </c>
      <c r="C5121" s="363">
        <v>6065.5086901649302</v>
      </c>
      <c r="D5121" s="363">
        <v>0</v>
      </c>
      <c r="E5121" s="363">
        <v>0</v>
      </c>
      <c r="F5121" s="363">
        <v>0</v>
      </c>
      <c r="G5121" s="363">
        <v>0</v>
      </c>
      <c r="H5121" s="363">
        <v>0</v>
      </c>
      <c r="I5121" s="363">
        <v>0</v>
      </c>
      <c r="J5121" s="363">
        <v>0</v>
      </c>
      <c r="K5121" s="363">
        <v>0</v>
      </c>
    </row>
    <row r="5122" spans="1:11">
      <c r="A5122" s="361">
        <f t="shared" si="79"/>
        <v>45871</v>
      </c>
      <c r="B5122" s="362">
        <v>6</v>
      </c>
      <c r="C5122" s="363">
        <v>5250.2610150501396</v>
      </c>
      <c r="D5122" s="363">
        <v>0</v>
      </c>
      <c r="E5122" s="363">
        <v>0</v>
      </c>
      <c r="F5122" s="363">
        <v>2276.1417000000001</v>
      </c>
      <c r="G5122" s="363">
        <v>0</v>
      </c>
      <c r="H5122" s="363">
        <v>0</v>
      </c>
      <c r="I5122" s="363">
        <v>0</v>
      </c>
      <c r="J5122" s="363">
        <v>0</v>
      </c>
      <c r="K5122" s="363">
        <v>488.51275660666602</v>
      </c>
    </row>
    <row r="5123" spans="1:11">
      <c r="A5123" s="361">
        <f t="shared" si="79"/>
        <v>45871</v>
      </c>
      <c r="B5123" s="362">
        <v>7</v>
      </c>
      <c r="C5123" s="363">
        <v>5456.4508972735503</v>
      </c>
      <c r="D5123" s="363">
        <v>0</v>
      </c>
      <c r="E5123" s="363">
        <v>0</v>
      </c>
      <c r="F5123" s="363">
        <v>2276.1417000000001</v>
      </c>
      <c r="G5123" s="363">
        <v>0</v>
      </c>
      <c r="H5123" s="363">
        <v>0</v>
      </c>
      <c r="I5123" s="363">
        <v>0</v>
      </c>
      <c r="J5123" s="363">
        <v>0</v>
      </c>
      <c r="K5123" s="363">
        <v>486.618843671381</v>
      </c>
    </row>
    <row r="5124" spans="1:11">
      <c r="A5124" s="361">
        <f t="shared" si="79"/>
        <v>45871</v>
      </c>
      <c r="B5124" s="362">
        <v>8</v>
      </c>
      <c r="C5124" s="363">
        <v>5703.83777274148</v>
      </c>
      <c r="D5124" s="363">
        <v>0</v>
      </c>
      <c r="E5124" s="363">
        <v>0</v>
      </c>
      <c r="F5124" s="363">
        <v>2276.1417000000001</v>
      </c>
      <c r="G5124" s="363">
        <v>0</v>
      </c>
      <c r="H5124" s="363">
        <v>0</v>
      </c>
      <c r="I5124" s="363">
        <v>0</v>
      </c>
      <c r="J5124" s="363">
        <v>0</v>
      </c>
      <c r="K5124" s="363">
        <v>488.49220815383904</v>
      </c>
    </row>
    <row r="5125" spans="1:11">
      <c r="A5125" s="361">
        <f t="shared" ref="A5125:A5188" si="80">IF(B5125=0,A5124+1,A5124)</f>
        <v>45871</v>
      </c>
      <c r="B5125" s="362">
        <v>9</v>
      </c>
      <c r="C5125" s="363">
        <v>5259.1322534230294</v>
      </c>
      <c r="D5125" s="363">
        <v>0</v>
      </c>
      <c r="E5125" s="363">
        <v>0</v>
      </c>
      <c r="F5125" s="363">
        <v>2276.1417000000001</v>
      </c>
      <c r="G5125" s="363">
        <v>0</v>
      </c>
      <c r="H5125" s="363">
        <v>0</v>
      </c>
      <c r="I5125" s="363">
        <v>0</v>
      </c>
      <c r="J5125" s="363">
        <v>0</v>
      </c>
      <c r="K5125" s="363">
        <v>491.34577257135601</v>
      </c>
    </row>
    <row r="5126" spans="1:11">
      <c r="A5126" s="361">
        <f t="shared" si="80"/>
        <v>45871</v>
      </c>
      <c r="B5126" s="362">
        <v>10</v>
      </c>
      <c r="C5126" s="363">
        <v>5257.7521089881311</v>
      </c>
      <c r="D5126" s="363">
        <v>0</v>
      </c>
      <c r="E5126" s="363">
        <v>0</v>
      </c>
      <c r="F5126" s="363">
        <v>2276.1417000000001</v>
      </c>
      <c r="G5126" s="363">
        <v>0</v>
      </c>
      <c r="H5126" s="363">
        <v>0</v>
      </c>
      <c r="I5126" s="363">
        <v>0</v>
      </c>
      <c r="J5126" s="363">
        <v>0</v>
      </c>
      <c r="K5126" s="363">
        <v>488.62666878127902</v>
      </c>
    </row>
    <row r="5127" spans="1:11">
      <c r="A5127" s="361">
        <f t="shared" si="80"/>
        <v>45871</v>
      </c>
      <c r="B5127" s="362">
        <v>11</v>
      </c>
      <c r="C5127" s="363">
        <v>5260.0791700752097</v>
      </c>
      <c r="D5127" s="363">
        <v>0</v>
      </c>
      <c r="E5127" s="363">
        <v>0</v>
      </c>
      <c r="F5127" s="363">
        <v>2276.1417000000001</v>
      </c>
      <c r="G5127" s="363">
        <v>0</v>
      </c>
      <c r="H5127" s="363">
        <v>0</v>
      </c>
      <c r="I5127" s="363">
        <v>0</v>
      </c>
      <c r="J5127" s="363">
        <v>0</v>
      </c>
      <c r="K5127" s="363">
        <v>486.094103727581</v>
      </c>
    </row>
    <row r="5128" spans="1:11">
      <c r="A5128" s="361">
        <f t="shared" si="80"/>
        <v>45871</v>
      </c>
      <c r="B5128" s="362">
        <v>12</v>
      </c>
      <c r="C5128" s="363">
        <v>5252.0034489924601</v>
      </c>
      <c r="D5128" s="363">
        <v>0</v>
      </c>
      <c r="E5128" s="363">
        <v>0</v>
      </c>
      <c r="F5128" s="363">
        <v>2276.1417000000001</v>
      </c>
      <c r="G5128" s="363">
        <v>0</v>
      </c>
      <c r="H5128" s="363">
        <v>0</v>
      </c>
      <c r="I5128" s="363">
        <v>0</v>
      </c>
      <c r="J5128" s="363">
        <v>0</v>
      </c>
      <c r="K5128" s="363">
        <v>486.59059505765504</v>
      </c>
    </row>
    <row r="5129" spans="1:11">
      <c r="A5129" s="361">
        <f t="shared" si="80"/>
        <v>45871</v>
      </c>
      <c r="B5129" s="362">
        <v>13</v>
      </c>
      <c r="C5129" s="363">
        <v>5244.8130903126294</v>
      </c>
      <c r="D5129" s="363">
        <v>0</v>
      </c>
      <c r="E5129" s="363">
        <v>0</v>
      </c>
      <c r="F5129" s="363">
        <v>2276.1417000000001</v>
      </c>
      <c r="G5129" s="363">
        <v>0</v>
      </c>
      <c r="H5129" s="363">
        <v>0</v>
      </c>
      <c r="I5129" s="363">
        <v>0</v>
      </c>
      <c r="J5129" s="363">
        <v>0</v>
      </c>
      <c r="K5129" s="363">
        <v>486.89722729046798</v>
      </c>
    </row>
    <row r="5130" spans="1:11">
      <c r="A5130" s="361">
        <f t="shared" si="80"/>
        <v>45871</v>
      </c>
      <c r="B5130" s="362">
        <v>14</v>
      </c>
      <c r="C5130" s="363">
        <v>5247.8009373527493</v>
      </c>
      <c r="D5130" s="363">
        <v>0</v>
      </c>
      <c r="E5130" s="363">
        <v>0</v>
      </c>
      <c r="F5130" s="363">
        <v>2276.1417000000001</v>
      </c>
      <c r="G5130" s="363">
        <v>0</v>
      </c>
      <c r="H5130" s="363">
        <v>0</v>
      </c>
      <c r="I5130" s="363">
        <v>0</v>
      </c>
      <c r="J5130" s="363">
        <v>0</v>
      </c>
      <c r="K5130" s="363">
        <v>765.78308758089202</v>
      </c>
    </row>
    <row r="5131" spans="1:11">
      <c r="A5131" s="361">
        <f t="shared" si="80"/>
        <v>45871</v>
      </c>
      <c r="B5131" s="362">
        <v>15</v>
      </c>
      <c r="C5131" s="363">
        <v>5257.9796973328303</v>
      </c>
      <c r="D5131" s="363">
        <v>0</v>
      </c>
      <c r="E5131" s="363">
        <v>0</v>
      </c>
      <c r="F5131" s="363">
        <v>2276.1417000000001</v>
      </c>
      <c r="G5131" s="363">
        <v>0</v>
      </c>
      <c r="H5131" s="363">
        <v>0</v>
      </c>
      <c r="I5131" s="363">
        <v>0</v>
      </c>
      <c r="J5131" s="363">
        <v>0</v>
      </c>
      <c r="K5131" s="363">
        <v>765.212016375644</v>
      </c>
    </row>
    <row r="5132" spans="1:11">
      <c r="A5132" s="361">
        <f t="shared" si="80"/>
        <v>45871</v>
      </c>
      <c r="B5132" s="362">
        <v>16</v>
      </c>
      <c r="C5132" s="363">
        <v>1546.43239539716</v>
      </c>
      <c r="D5132" s="363">
        <v>0</v>
      </c>
      <c r="E5132" s="363">
        <v>0</v>
      </c>
      <c r="F5132" s="363">
        <v>1728.7228</v>
      </c>
      <c r="G5132" s="363">
        <v>0</v>
      </c>
      <c r="H5132" s="363">
        <v>0</v>
      </c>
      <c r="I5132" s="363">
        <v>0</v>
      </c>
      <c r="J5132" s="363">
        <v>0</v>
      </c>
      <c r="K5132" s="363">
        <v>79.964467963299498</v>
      </c>
    </row>
    <row r="5133" spans="1:11">
      <c r="A5133" s="361">
        <f t="shared" si="80"/>
        <v>45871</v>
      </c>
      <c r="B5133" s="362">
        <v>17</v>
      </c>
      <c r="C5133" s="363">
        <v>1556.35148969797</v>
      </c>
      <c r="D5133" s="363">
        <v>0</v>
      </c>
      <c r="E5133" s="363">
        <v>0</v>
      </c>
      <c r="F5133" s="363">
        <v>3606.0168000000003</v>
      </c>
      <c r="G5133" s="363">
        <v>0</v>
      </c>
      <c r="H5133" s="363">
        <v>0</v>
      </c>
      <c r="I5133" s="363">
        <v>0</v>
      </c>
      <c r="J5133" s="363">
        <v>0</v>
      </c>
      <c r="K5133" s="363">
        <v>80.079865732074893</v>
      </c>
    </row>
    <row r="5134" spans="1:11">
      <c r="A5134" s="361">
        <f t="shared" si="80"/>
        <v>45871</v>
      </c>
      <c r="B5134" s="362">
        <v>18</v>
      </c>
      <c r="C5134" s="363">
        <v>0</v>
      </c>
      <c r="D5134" s="363">
        <v>0</v>
      </c>
      <c r="E5134" s="363">
        <v>0</v>
      </c>
      <c r="F5134" s="363">
        <v>1733.4194</v>
      </c>
      <c r="G5134" s="363">
        <v>0</v>
      </c>
      <c r="H5134" s="363">
        <v>0</v>
      </c>
      <c r="I5134" s="363">
        <v>0</v>
      </c>
      <c r="J5134" s="363">
        <v>0</v>
      </c>
      <c r="K5134" s="363">
        <v>0</v>
      </c>
    </row>
    <row r="5135" spans="1:11">
      <c r="A5135" s="361">
        <f t="shared" si="80"/>
        <v>45871</v>
      </c>
      <c r="B5135" s="362">
        <v>19</v>
      </c>
      <c r="C5135" s="363">
        <v>0</v>
      </c>
      <c r="D5135" s="363">
        <v>0</v>
      </c>
      <c r="E5135" s="363">
        <v>0</v>
      </c>
      <c r="F5135" s="363">
        <v>1436.9086</v>
      </c>
      <c r="G5135" s="363">
        <v>0</v>
      </c>
      <c r="H5135" s="363">
        <v>0</v>
      </c>
      <c r="I5135" s="363">
        <v>0</v>
      </c>
      <c r="J5135" s="363">
        <v>0</v>
      </c>
      <c r="K5135" s="363">
        <v>0</v>
      </c>
    </row>
    <row r="5136" spans="1:11">
      <c r="A5136" s="361">
        <f t="shared" si="80"/>
        <v>45871</v>
      </c>
      <c r="B5136" s="362">
        <v>20</v>
      </c>
      <c r="C5136" s="363">
        <v>0</v>
      </c>
      <c r="D5136" s="363">
        <v>0</v>
      </c>
      <c r="E5136" s="363">
        <v>0</v>
      </c>
      <c r="F5136" s="363">
        <v>1396.0594000000001</v>
      </c>
      <c r="G5136" s="363">
        <v>0</v>
      </c>
      <c r="H5136" s="363">
        <v>0</v>
      </c>
      <c r="I5136" s="363">
        <v>0</v>
      </c>
      <c r="J5136" s="363">
        <v>0</v>
      </c>
      <c r="K5136" s="363">
        <v>0</v>
      </c>
    </row>
    <row r="5137" spans="1:11">
      <c r="A5137" s="361">
        <f t="shared" si="80"/>
        <v>45871</v>
      </c>
      <c r="B5137" s="362">
        <v>21</v>
      </c>
      <c r="C5137" s="363">
        <v>361.59012431457302</v>
      </c>
      <c r="D5137" s="363">
        <v>0</v>
      </c>
      <c r="E5137" s="363">
        <v>0</v>
      </c>
      <c r="F5137" s="363">
        <v>0</v>
      </c>
      <c r="G5137" s="363">
        <v>0</v>
      </c>
      <c r="H5137" s="363">
        <v>0</v>
      </c>
      <c r="I5137" s="363">
        <v>0</v>
      </c>
      <c r="J5137" s="363">
        <v>0</v>
      </c>
      <c r="K5137" s="363">
        <v>0</v>
      </c>
    </row>
    <row r="5138" spans="1:11">
      <c r="A5138" s="361">
        <f t="shared" si="80"/>
        <v>45871</v>
      </c>
      <c r="B5138" s="362">
        <v>22</v>
      </c>
      <c r="C5138" s="363">
        <v>1487.2935495075499</v>
      </c>
      <c r="D5138" s="363">
        <v>0</v>
      </c>
      <c r="E5138" s="363">
        <v>0</v>
      </c>
      <c r="F5138" s="363">
        <v>0</v>
      </c>
      <c r="G5138" s="363">
        <v>0</v>
      </c>
      <c r="H5138" s="363">
        <v>0</v>
      </c>
      <c r="I5138" s="363">
        <v>0</v>
      </c>
      <c r="J5138" s="363">
        <v>0</v>
      </c>
      <c r="K5138" s="363">
        <v>175.72324805000002</v>
      </c>
    </row>
    <row r="5139" spans="1:11">
      <c r="A5139" s="361">
        <f t="shared" si="80"/>
        <v>45871</v>
      </c>
      <c r="B5139" s="362">
        <v>23</v>
      </c>
      <c r="C5139" s="363">
        <v>599.89042819461702</v>
      </c>
      <c r="D5139" s="363">
        <v>0</v>
      </c>
      <c r="E5139" s="363">
        <v>0</v>
      </c>
      <c r="F5139" s="363">
        <v>0</v>
      </c>
      <c r="G5139" s="363">
        <v>0</v>
      </c>
      <c r="H5139" s="363">
        <v>0</v>
      </c>
      <c r="I5139" s="363">
        <v>368.30930277876001</v>
      </c>
      <c r="J5139" s="363">
        <v>0</v>
      </c>
      <c r="K5139" s="363">
        <v>845.39678913684304</v>
      </c>
    </row>
    <row r="5140" spans="1:11">
      <c r="A5140" s="361">
        <f t="shared" si="80"/>
        <v>45872</v>
      </c>
      <c r="B5140" s="362">
        <v>0</v>
      </c>
      <c r="C5140" s="363">
        <v>0</v>
      </c>
      <c r="D5140" s="363">
        <v>0</v>
      </c>
      <c r="E5140" s="363">
        <v>0</v>
      </c>
      <c r="F5140" s="363">
        <v>0</v>
      </c>
      <c r="G5140" s="363">
        <v>0</v>
      </c>
      <c r="H5140" s="363">
        <v>0</v>
      </c>
      <c r="I5140" s="363">
        <v>415.58112687985698</v>
      </c>
      <c r="J5140" s="363">
        <v>0</v>
      </c>
      <c r="K5140" s="363">
        <v>541.13622904083604</v>
      </c>
    </row>
    <row r="5141" spans="1:11">
      <c r="A5141" s="361">
        <f t="shared" si="80"/>
        <v>45872</v>
      </c>
      <c r="B5141" s="362">
        <v>1</v>
      </c>
      <c r="C5141" s="363">
        <v>0</v>
      </c>
      <c r="D5141" s="363">
        <v>0</v>
      </c>
      <c r="E5141" s="363">
        <v>0</v>
      </c>
      <c r="F5141" s="363">
        <v>0</v>
      </c>
      <c r="G5141" s="363">
        <v>0</v>
      </c>
      <c r="H5141" s="363">
        <v>0</v>
      </c>
      <c r="I5141" s="363">
        <v>343.60973609818103</v>
      </c>
      <c r="J5141" s="363">
        <v>0</v>
      </c>
      <c r="K5141" s="363">
        <v>237.83617150579602</v>
      </c>
    </row>
    <row r="5142" spans="1:11">
      <c r="A5142" s="361">
        <f t="shared" si="80"/>
        <v>45872</v>
      </c>
      <c r="B5142" s="362">
        <v>2</v>
      </c>
      <c r="C5142" s="363">
        <v>1680.25349601276</v>
      </c>
      <c r="D5142" s="363">
        <v>0</v>
      </c>
      <c r="E5142" s="363">
        <v>0</v>
      </c>
      <c r="F5142" s="363">
        <v>0</v>
      </c>
      <c r="G5142" s="363">
        <v>0</v>
      </c>
      <c r="H5142" s="363">
        <v>0</v>
      </c>
      <c r="I5142" s="363">
        <v>334.44468786761405</v>
      </c>
      <c r="J5142" s="363">
        <v>0</v>
      </c>
      <c r="K5142" s="363">
        <v>80.443589223911005</v>
      </c>
    </row>
    <row r="5143" spans="1:11">
      <c r="A5143" s="361">
        <f t="shared" si="80"/>
        <v>45872</v>
      </c>
      <c r="B5143" s="362">
        <v>3</v>
      </c>
      <c r="C5143" s="363">
        <v>1575.3541042271499</v>
      </c>
      <c r="D5143" s="363">
        <v>0</v>
      </c>
      <c r="E5143" s="363">
        <v>0</v>
      </c>
      <c r="F5143" s="363">
        <v>0</v>
      </c>
      <c r="G5143" s="363">
        <v>0</v>
      </c>
      <c r="H5143" s="363">
        <v>0</v>
      </c>
      <c r="I5143" s="363">
        <v>401.08617809882702</v>
      </c>
      <c r="J5143" s="363">
        <v>0</v>
      </c>
      <c r="K5143" s="363">
        <v>80.443383440194893</v>
      </c>
    </row>
    <row r="5144" spans="1:11">
      <c r="A5144" s="361">
        <f t="shared" si="80"/>
        <v>45872</v>
      </c>
      <c r="B5144" s="362">
        <v>4</v>
      </c>
      <c r="C5144" s="363">
        <v>1572.16426845413</v>
      </c>
      <c r="D5144" s="363">
        <v>0</v>
      </c>
      <c r="E5144" s="363">
        <v>0</v>
      </c>
      <c r="F5144" s="363">
        <v>0</v>
      </c>
      <c r="G5144" s="363">
        <v>0</v>
      </c>
      <c r="H5144" s="363">
        <v>0</v>
      </c>
      <c r="I5144" s="363">
        <v>400.24632100855803</v>
      </c>
      <c r="J5144" s="363">
        <v>0</v>
      </c>
      <c r="K5144" s="363">
        <v>80.269699417054298</v>
      </c>
    </row>
    <row r="5145" spans="1:11">
      <c r="A5145" s="361">
        <f t="shared" si="80"/>
        <v>45872</v>
      </c>
      <c r="B5145" s="362">
        <v>5</v>
      </c>
      <c r="C5145" s="363">
        <v>1570.5402161322302</v>
      </c>
      <c r="D5145" s="363">
        <v>0</v>
      </c>
      <c r="E5145" s="363">
        <v>0</v>
      </c>
      <c r="F5145" s="363">
        <v>0</v>
      </c>
      <c r="G5145" s="363">
        <v>0</v>
      </c>
      <c r="H5145" s="363">
        <v>0</v>
      </c>
      <c r="I5145" s="363">
        <v>398.01300736864806</v>
      </c>
      <c r="J5145" s="363">
        <v>0</v>
      </c>
      <c r="K5145" s="363">
        <v>80.609306451108395</v>
      </c>
    </row>
    <row r="5146" spans="1:11">
      <c r="A5146" s="361">
        <f t="shared" si="80"/>
        <v>45872</v>
      </c>
      <c r="B5146" s="362">
        <v>6</v>
      </c>
      <c r="C5146" s="363">
        <v>5713.0264462242803</v>
      </c>
      <c r="D5146" s="363">
        <v>0</v>
      </c>
      <c r="E5146" s="363">
        <v>0</v>
      </c>
      <c r="F5146" s="363">
        <v>0</v>
      </c>
      <c r="G5146" s="363">
        <v>0</v>
      </c>
      <c r="H5146" s="363">
        <v>0</v>
      </c>
      <c r="I5146" s="363">
        <v>565.19750914913402</v>
      </c>
      <c r="J5146" s="363">
        <v>0</v>
      </c>
      <c r="K5146" s="363">
        <v>428.58231158173101</v>
      </c>
    </row>
    <row r="5147" spans="1:11">
      <c r="A5147" s="361">
        <f t="shared" si="80"/>
        <v>45872</v>
      </c>
      <c r="B5147" s="362">
        <v>7</v>
      </c>
      <c r="C5147" s="363">
        <v>2838.9160218165803</v>
      </c>
      <c r="D5147" s="363">
        <v>0</v>
      </c>
      <c r="E5147" s="363">
        <v>0</v>
      </c>
      <c r="F5147" s="363">
        <v>0</v>
      </c>
      <c r="G5147" s="363">
        <v>0</v>
      </c>
      <c r="H5147" s="363">
        <v>0</v>
      </c>
      <c r="I5147" s="363">
        <v>455.27626354924803</v>
      </c>
      <c r="J5147" s="363">
        <v>0</v>
      </c>
      <c r="K5147" s="363">
        <v>0</v>
      </c>
    </row>
    <row r="5148" spans="1:11">
      <c r="A5148" s="361">
        <f t="shared" si="80"/>
        <v>45872</v>
      </c>
      <c r="B5148" s="362">
        <v>8</v>
      </c>
      <c r="C5148" s="363">
        <v>4880.1282370803792</v>
      </c>
      <c r="D5148" s="363">
        <v>0</v>
      </c>
      <c r="E5148" s="363">
        <v>0</v>
      </c>
      <c r="F5148" s="363">
        <v>0</v>
      </c>
      <c r="G5148" s="363">
        <v>0</v>
      </c>
      <c r="H5148" s="363">
        <v>0</v>
      </c>
      <c r="I5148" s="363">
        <v>0</v>
      </c>
      <c r="J5148" s="363">
        <v>0</v>
      </c>
      <c r="K5148" s="363">
        <v>410.57441233534604</v>
      </c>
    </row>
    <row r="5149" spans="1:11">
      <c r="A5149" s="361">
        <f t="shared" si="80"/>
        <v>45872</v>
      </c>
      <c r="B5149" s="362">
        <v>9</v>
      </c>
      <c r="C5149" s="363">
        <v>4931.4023180783206</v>
      </c>
      <c r="D5149" s="363">
        <v>0</v>
      </c>
      <c r="E5149" s="363">
        <v>0</v>
      </c>
      <c r="F5149" s="363">
        <v>0</v>
      </c>
      <c r="G5149" s="363">
        <v>0</v>
      </c>
      <c r="H5149" s="363">
        <v>0</v>
      </c>
      <c r="I5149" s="363">
        <v>0</v>
      </c>
      <c r="J5149" s="363">
        <v>0</v>
      </c>
      <c r="K5149" s="363">
        <v>410.55533142994705</v>
      </c>
    </row>
    <row r="5150" spans="1:11">
      <c r="A5150" s="361">
        <f t="shared" si="80"/>
        <v>45872</v>
      </c>
      <c r="B5150" s="362">
        <v>10</v>
      </c>
      <c r="C5150" s="363">
        <v>4863.2487688927295</v>
      </c>
      <c r="D5150" s="363">
        <v>0</v>
      </c>
      <c r="E5150" s="363">
        <v>0</v>
      </c>
      <c r="F5150" s="363">
        <v>0</v>
      </c>
      <c r="G5150" s="363">
        <v>0</v>
      </c>
      <c r="H5150" s="363">
        <v>0</v>
      </c>
      <c r="I5150" s="363">
        <v>0</v>
      </c>
      <c r="J5150" s="363">
        <v>0</v>
      </c>
      <c r="K5150" s="363">
        <v>410.33606868865803</v>
      </c>
    </row>
    <row r="5151" spans="1:11">
      <c r="A5151" s="361">
        <f t="shared" si="80"/>
        <v>45872</v>
      </c>
      <c r="B5151" s="362">
        <v>11</v>
      </c>
      <c r="C5151" s="363">
        <v>4862.4440059601902</v>
      </c>
      <c r="D5151" s="363">
        <v>0</v>
      </c>
      <c r="E5151" s="363">
        <v>0</v>
      </c>
      <c r="F5151" s="363">
        <v>0</v>
      </c>
      <c r="G5151" s="363">
        <v>0</v>
      </c>
      <c r="H5151" s="363">
        <v>0</v>
      </c>
      <c r="I5151" s="363">
        <v>0</v>
      </c>
      <c r="J5151" s="363">
        <v>0</v>
      </c>
      <c r="K5151" s="363">
        <v>410.36082444558406</v>
      </c>
    </row>
    <row r="5152" spans="1:11">
      <c r="A5152" s="361">
        <f t="shared" si="80"/>
        <v>45872</v>
      </c>
      <c r="B5152" s="362">
        <v>12</v>
      </c>
      <c r="C5152" s="363">
        <v>4872.0049243076801</v>
      </c>
      <c r="D5152" s="363">
        <v>0</v>
      </c>
      <c r="E5152" s="363">
        <v>0</v>
      </c>
      <c r="F5152" s="363">
        <v>0</v>
      </c>
      <c r="G5152" s="363">
        <v>0</v>
      </c>
      <c r="H5152" s="363">
        <v>0</v>
      </c>
      <c r="I5152" s="363">
        <v>0</v>
      </c>
      <c r="J5152" s="363">
        <v>0</v>
      </c>
      <c r="K5152" s="363">
        <v>410.24446798320406</v>
      </c>
    </row>
    <row r="5153" spans="1:11">
      <c r="A5153" s="361">
        <f t="shared" si="80"/>
        <v>45872</v>
      </c>
      <c r="B5153" s="362">
        <v>13</v>
      </c>
      <c r="C5153" s="363">
        <v>5942.1214121071698</v>
      </c>
      <c r="D5153" s="363">
        <v>0</v>
      </c>
      <c r="E5153" s="363">
        <v>0</v>
      </c>
      <c r="F5153" s="363">
        <v>0</v>
      </c>
      <c r="G5153" s="363">
        <v>0</v>
      </c>
      <c r="H5153" s="363">
        <v>0</v>
      </c>
      <c r="I5153" s="363">
        <v>0</v>
      </c>
      <c r="J5153" s="363">
        <v>0</v>
      </c>
      <c r="K5153" s="363">
        <v>0</v>
      </c>
    </row>
    <row r="5154" spans="1:11">
      <c r="A5154" s="361">
        <f t="shared" si="80"/>
        <v>45872</v>
      </c>
      <c r="B5154" s="362">
        <v>14</v>
      </c>
      <c r="C5154" s="363">
        <v>5449.9585400875003</v>
      </c>
      <c r="D5154" s="363">
        <v>0</v>
      </c>
      <c r="E5154" s="363">
        <v>0</v>
      </c>
      <c r="F5154" s="363">
        <v>0</v>
      </c>
      <c r="G5154" s="363">
        <v>0</v>
      </c>
      <c r="H5154" s="363">
        <v>0</v>
      </c>
      <c r="I5154" s="363">
        <v>0</v>
      </c>
      <c r="J5154" s="363">
        <v>0</v>
      </c>
      <c r="K5154" s="363">
        <v>0</v>
      </c>
    </row>
    <row r="5155" spans="1:11">
      <c r="A5155" s="361">
        <f t="shared" si="80"/>
        <v>45872</v>
      </c>
      <c r="B5155" s="362">
        <v>15</v>
      </c>
      <c r="C5155" s="363">
        <v>5527.9421710259603</v>
      </c>
      <c r="D5155" s="363">
        <v>0</v>
      </c>
      <c r="E5155" s="363">
        <v>0</v>
      </c>
      <c r="F5155" s="363">
        <v>0</v>
      </c>
      <c r="G5155" s="363">
        <v>0</v>
      </c>
      <c r="H5155" s="363">
        <v>0</v>
      </c>
      <c r="I5155" s="363">
        <v>0</v>
      </c>
      <c r="J5155" s="363">
        <v>0</v>
      </c>
      <c r="K5155" s="363">
        <v>0</v>
      </c>
    </row>
    <row r="5156" spans="1:11">
      <c r="A5156" s="361">
        <f t="shared" si="80"/>
        <v>45872</v>
      </c>
      <c r="B5156" s="362">
        <v>16</v>
      </c>
      <c r="C5156" s="363">
        <v>5663.6542267576906</v>
      </c>
      <c r="D5156" s="363">
        <v>0</v>
      </c>
      <c r="E5156" s="363">
        <v>0</v>
      </c>
      <c r="F5156" s="363">
        <v>0</v>
      </c>
      <c r="G5156" s="363">
        <v>0</v>
      </c>
      <c r="H5156" s="363">
        <v>0</v>
      </c>
      <c r="I5156" s="363">
        <v>0</v>
      </c>
      <c r="J5156" s="363">
        <v>0</v>
      </c>
      <c r="K5156" s="363">
        <v>406.83149217635105</v>
      </c>
    </row>
    <row r="5157" spans="1:11">
      <c r="A5157" s="361">
        <f t="shared" si="80"/>
        <v>45872</v>
      </c>
      <c r="B5157" s="362">
        <v>17</v>
      </c>
      <c r="C5157" s="363">
        <v>1454.1177138891599</v>
      </c>
      <c r="D5157" s="363">
        <v>0</v>
      </c>
      <c r="E5157" s="363">
        <v>0</v>
      </c>
      <c r="F5157" s="363">
        <v>0</v>
      </c>
      <c r="G5157" s="363">
        <v>0</v>
      </c>
      <c r="H5157" s="363">
        <v>0</v>
      </c>
      <c r="I5157" s="363">
        <v>0</v>
      </c>
      <c r="J5157" s="363">
        <v>0</v>
      </c>
      <c r="K5157" s="363">
        <v>72.806840009083388</v>
      </c>
    </row>
    <row r="5158" spans="1:11">
      <c r="A5158" s="361">
        <f t="shared" si="80"/>
        <v>45872</v>
      </c>
      <c r="B5158" s="362">
        <v>18</v>
      </c>
      <c r="C5158" s="363">
        <v>0</v>
      </c>
      <c r="D5158" s="363">
        <v>0</v>
      </c>
      <c r="E5158" s="363">
        <v>0</v>
      </c>
      <c r="F5158" s="363">
        <v>0</v>
      </c>
      <c r="G5158" s="363">
        <v>0</v>
      </c>
      <c r="H5158" s="363">
        <v>0</v>
      </c>
      <c r="I5158" s="363">
        <v>0</v>
      </c>
      <c r="J5158" s="363">
        <v>0</v>
      </c>
      <c r="K5158" s="363">
        <v>0</v>
      </c>
    </row>
    <row r="5159" spans="1:11">
      <c r="A5159" s="361">
        <f t="shared" si="80"/>
        <v>45872</v>
      </c>
      <c r="B5159" s="362">
        <v>19</v>
      </c>
      <c r="C5159" s="363">
        <v>0</v>
      </c>
      <c r="D5159" s="363">
        <v>0</v>
      </c>
      <c r="E5159" s="363">
        <v>0</v>
      </c>
      <c r="F5159" s="363">
        <v>0</v>
      </c>
      <c r="G5159" s="363">
        <v>0</v>
      </c>
      <c r="H5159" s="363">
        <v>0</v>
      </c>
      <c r="I5159" s="363">
        <v>0</v>
      </c>
      <c r="J5159" s="363">
        <v>0</v>
      </c>
      <c r="K5159" s="363">
        <v>0</v>
      </c>
    </row>
    <row r="5160" spans="1:11">
      <c r="A5160" s="361">
        <f t="shared" si="80"/>
        <v>45872</v>
      </c>
      <c r="B5160" s="362">
        <v>20</v>
      </c>
      <c r="C5160" s="363">
        <v>0</v>
      </c>
      <c r="D5160" s="363">
        <v>0</v>
      </c>
      <c r="E5160" s="363">
        <v>0</v>
      </c>
      <c r="F5160" s="363">
        <v>0</v>
      </c>
      <c r="G5160" s="363">
        <v>0</v>
      </c>
      <c r="H5160" s="363">
        <v>0</v>
      </c>
      <c r="I5160" s="363">
        <v>0</v>
      </c>
      <c r="J5160" s="363">
        <v>0</v>
      </c>
      <c r="K5160" s="363">
        <v>0</v>
      </c>
    </row>
    <row r="5161" spans="1:11">
      <c r="A5161" s="361">
        <f t="shared" si="80"/>
        <v>45872</v>
      </c>
      <c r="B5161" s="362">
        <v>21</v>
      </c>
      <c r="C5161" s="363">
        <v>0</v>
      </c>
      <c r="D5161" s="363">
        <v>0</v>
      </c>
      <c r="E5161" s="363">
        <v>0</v>
      </c>
      <c r="F5161" s="363">
        <v>0</v>
      </c>
      <c r="G5161" s="363">
        <v>0</v>
      </c>
      <c r="H5161" s="363">
        <v>0</v>
      </c>
      <c r="I5161" s="363">
        <v>0</v>
      </c>
      <c r="J5161" s="363">
        <v>0</v>
      </c>
      <c r="K5161" s="363">
        <v>0</v>
      </c>
    </row>
    <row r="5162" spans="1:11">
      <c r="A5162" s="361">
        <f t="shared" si="80"/>
        <v>45872</v>
      </c>
      <c r="B5162" s="362">
        <v>22</v>
      </c>
      <c r="C5162" s="363">
        <v>0</v>
      </c>
      <c r="D5162" s="363">
        <v>0</v>
      </c>
      <c r="E5162" s="363">
        <v>0</v>
      </c>
      <c r="F5162" s="363">
        <v>0</v>
      </c>
      <c r="G5162" s="363">
        <v>0</v>
      </c>
      <c r="H5162" s="363">
        <v>0</v>
      </c>
      <c r="I5162" s="363">
        <v>0</v>
      </c>
      <c r="J5162" s="363">
        <v>0</v>
      </c>
      <c r="K5162" s="363">
        <v>0</v>
      </c>
    </row>
    <row r="5163" spans="1:11">
      <c r="A5163" s="361">
        <f t="shared" si="80"/>
        <v>45872</v>
      </c>
      <c r="B5163" s="362">
        <v>23</v>
      </c>
      <c r="C5163" s="363">
        <v>0</v>
      </c>
      <c r="D5163" s="363">
        <v>0</v>
      </c>
      <c r="E5163" s="363">
        <v>0</v>
      </c>
      <c r="F5163" s="363">
        <v>0</v>
      </c>
      <c r="G5163" s="363">
        <v>0</v>
      </c>
      <c r="H5163" s="363">
        <v>0</v>
      </c>
      <c r="I5163" s="363">
        <v>321.27960826176906</v>
      </c>
      <c r="J5163" s="363">
        <v>0</v>
      </c>
      <c r="K5163" s="363">
        <v>1507.6061855688699</v>
      </c>
    </row>
    <row r="5164" spans="1:11">
      <c r="A5164" s="361">
        <f t="shared" si="80"/>
        <v>45873</v>
      </c>
      <c r="B5164" s="362">
        <v>0</v>
      </c>
      <c r="C5164" s="363">
        <v>0</v>
      </c>
      <c r="D5164" s="363">
        <v>0</v>
      </c>
      <c r="E5164" s="363">
        <v>0</v>
      </c>
      <c r="F5164" s="363">
        <v>0</v>
      </c>
      <c r="G5164" s="363">
        <v>0</v>
      </c>
      <c r="H5164" s="363">
        <v>0</v>
      </c>
      <c r="I5164" s="363">
        <v>436.68428067877602</v>
      </c>
      <c r="J5164" s="363">
        <v>0</v>
      </c>
      <c r="K5164" s="363">
        <v>273.35023643160008</v>
      </c>
    </row>
    <row r="5165" spans="1:11">
      <c r="A5165" s="361">
        <f t="shared" si="80"/>
        <v>45873</v>
      </c>
      <c r="B5165" s="362">
        <v>1</v>
      </c>
      <c r="C5165" s="363">
        <v>1191.44693423442</v>
      </c>
      <c r="D5165" s="363">
        <v>0</v>
      </c>
      <c r="E5165" s="363">
        <v>0</v>
      </c>
      <c r="F5165" s="363">
        <v>0</v>
      </c>
      <c r="G5165" s="363">
        <v>0</v>
      </c>
      <c r="H5165" s="363">
        <v>0</v>
      </c>
      <c r="I5165" s="363">
        <v>721.76395637786209</v>
      </c>
      <c r="J5165" s="363">
        <v>0</v>
      </c>
      <c r="K5165" s="363">
        <v>155.54333806481702</v>
      </c>
    </row>
    <row r="5166" spans="1:11">
      <c r="A5166" s="361">
        <f t="shared" si="80"/>
        <v>45873</v>
      </c>
      <c r="B5166" s="362">
        <v>2</v>
      </c>
      <c r="C5166" s="363">
        <v>1505.3572365513203</v>
      </c>
      <c r="D5166" s="363">
        <v>0</v>
      </c>
      <c r="E5166" s="363">
        <v>0</v>
      </c>
      <c r="F5166" s="363">
        <v>0</v>
      </c>
      <c r="G5166" s="363">
        <v>0</v>
      </c>
      <c r="H5166" s="363">
        <v>0</v>
      </c>
      <c r="I5166" s="363">
        <v>780.12283980243501</v>
      </c>
      <c r="J5166" s="363">
        <v>0</v>
      </c>
      <c r="K5166" s="363">
        <v>79.568977051397795</v>
      </c>
    </row>
    <row r="5167" spans="1:11">
      <c r="A5167" s="361">
        <f t="shared" si="80"/>
        <v>45873</v>
      </c>
      <c r="B5167" s="362">
        <v>3</v>
      </c>
      <c r="C5167" s="363">
        <v>1479.91736986775</v>
      </c>
      <c r="D5167" s="363">
        <v>0</v>
      </c>
      <c r="E5167" s="363">
        <v>0</v>
      </c>
      <c r="F5167" s="363">
        <v>0</v>
      </c>
      <c r="G5167" s="363">
        <v>0</v>
      </c>
      <c r="H5167" s="363">
        <v>0</v>
      </c>
      <c r="I5167" s="363">
        <v>795.96339150114397</v>
      </c>
      <c r="J5167" s="363">
        <v>0</v>
      </c>
      <c r="K5167" s="363">
        <v>79.351465697255193</v>
      </c>
    </row>
    <row r="5168" spans="1:11">
      <c r="A5168" s="361">
        <f t="shared" si="80"/>
        <v>45873</v>
      </c>
      <c r="B5168" s="362">
        <v>4</v>
      </c>
      <c r="C5168" s="363">
        <v>1521.4160447202</v>
      </c>
      <c r="D5168" s="363">
        <v>0</v>
      </c>
      <c r="E5168" s="363">
        <v>0</v>
      </c>
      <c r="F5168" s="363">
        <v>0</v>
      </c>
      <c r="G5168" s="363">
        <v>0</v>
      </c>
      <c r="H5168" s="363">
        <v>0</v>
      </c>
      <c r="I5168" s="363">
        <v>793.73583247234308</v>
      </c>
      <c r="J5168" s="363">
        <v>0</v>
      </c>
      <c r="K5168" s="363">
        <v>78.763836180797497</v>
      </c>
    </row>
    <row r="5169" spans="1:11">
      <c r="A5169" s="361">
        <f t="shared" si="80"/>
        <v>45873</v>
      </c>
      <c r="B5169" s="362">
        <v>5</v>
      </c>
      <c r="C5169" s="363">
        <v>1448.57409413404</v>
      </c>
      <c r="D5169" s="363">
        <v>0</v>
      </c>
      <c r="E5169" s="363">
        <v>0</v>
      </c>
      <c r="F5169" s="363">
        <v>0</v>
      </c>
      <c r="G5169" s="363">
        <v>0</v>
      </c>
      <c r="H5169" s="363">
        <v>0</v>
      </c>
      <c r="I5169" s="363">
        <v>1041.62246720336</v>
      </c>
      <c r="J5169" s="363">
        <v>0</v>
      </c>
      <c r="K5169" s="363">
        <v>78.956792137026696</v>
      </c>
    </row>
    <row r="5170" spans="1:11">
      <c r="A5170" s="361">
        <f t="shared" si="80"/>
        <v>45873</v>
      </c>
      <c r="B5170" s="362">
        <v>6</v>
      </c>
      <c r="C5170" s="363">
        <v>1572.2925446766399</v>
      </c>
      <c r="D5170" s="363">
        <v>0</v>
      </c>
      <c r="E5170" s="363">
        <v>0</v>
      </c>
      <c r="F5170" s="363">
        <v>0</v>
      </c>
      <c r="G5170" s="363">
        <v>0</v>
      </c>
      <c r="H5170" s="363">
        <v>0</v>
      </c>
      <c r="I5170" s="363">
        <v>948.32003113263704</v>
      </c>
      <c r="J5170" s="363">
        <v>0</v>
      </c>
      <c r="K5170" s="363">
        <v>147.06550436586201</v>
      </c>
    </row>
    <row r="5171" spans="1:11">
      <c r="A5171" s="361">
        <f t="shared" si="80"/>
        <v>45873</v>
      </c>
      <c r="B5171" s="362">
        <v>7</v>
      </c>
      <c r="C5171" s="363">
        <v>1309.77703293117</v>
      </c>
      <c r="D5171" s="363">
        <v>0</v>
      </c>
      <c r="E5171" s="363">
        <v>0</v>
      </c>
      <c r="F5171" s="363">
        <v>0</v>
      </c>
      <c r="G5171" s="363">
        <v>0</v>
      </c>
      <c r="H5171" s="363">
        <v>0</v>
      </c>
      <c r="I5171" s="363">
        <v>783.43871422527604</v>
      </c>
      <c r="J5171" s="363">
        <v>0</v>
      </c>
      <c r="K5171" s="363">
        <v>0</v>
      </c>
    </row>
    <row r="5172" spans="1:11">
      <c r="A5172" s="361">
        <f t="shared" si="80"/>
        <v>45873</v>
      </c>
      <c r="B5172" s="362">
        <v>8</v>
      </c>
      <c r="C5172" s="363">
        <v>1311.6998570949002</v>
      </c>
      <c r="D5172" s="363">
        <v>0</v>
      </c>
      <c r="E5172" s="363">
        <v>0</v>
      </c>
      <c r="F5172" s="363">
        <v>0</v>
      </c>
      <c r="G5172" s="363">
        <v>0</v>
      </c>
      <c r="H5172" s="363">
        <v>0</v>
      </c>
      <c r="I5172" s="363">
        <v>790.58217041213504</v>
      </c>
      <c r="J5172" s="363">
        <v>0</v>
      </c>
      <c r="K5172" s="363">
        <v>0</v>
      </c>
    </row>
    <row r="5173" spans="1:11">
      <c r="A5173" s="361">
        <f t="shared" si="80"/>
        <v>45873</v>
      </c>
      <c r="B5173" s="362">
        <v>9</v>
      </c>
      <c r="C5173" s="363">
        <v>1572.26855514863</v>
      </c>
      <c r="D5173" s="363">
        <v>0</v>
      </c>
      <c r="E5173" s="363">
        <v>0</v>
      </c>
      <c r="F5173" s="363">
        <v>0</v>
      </c>
      <c r="G5173" s="363">
        <v>0</v>
      </c>
      <c r="H5173" s="363">
        <v>0</v>
      </c>
      <c r="I5173" s="363">
        <v>1125.6929495665099</v>
      </c>
      <c r="J5173" s="363">
        <v>0</v>
      </c>
      <c r="K5173" s="363">
        <v>0</v>
      </c>
    </row>
    <row r="5174" spans="1:11">
      <c r="A5174" s="361">
        <f t="shared" si="80"/>
        <v>45873</v>
      </c>
      <c r="B5174" s="362">
        <v>10</v>
      </c>
      <c r="C5174" s="363">
        <v>1565.4994778813902</v>
      </c>
      <c r="D5174" s="363">
        <v>0</v>
      </c>
      <c r="E5174" s="363">
        <v>445.55520863438102</v>
      </c>
      <c r="F5174" s="363">
        <v>0</v>
      </c>
      <c r="G5174" s="363">
        <v>0</v>
      </c>
      <c r="H5174" s="363">
        <v>0</v>
      </c>
      <c r="I5174" s="363">
        <v>831.44735503495099</v>
      </c>
      <c r="J5174" s="363">
        <v>0</v>
      </c>
      <c r="K5174" s="363">
        <v>237.451636034231</v>
      </c>
    </row>
    <row r="5175" spans="1:11">
      <c r="A5175" s="361">
        <f t="shared" si="80"/>
        <v>45873</v>
      </c>
      <c r="B5175" s="362">
        <v>11</v>
      </c>
      <c r="C5175" s="363">
        <v>1304.4359518082001</v>
      </c>
      <c r="D5175" s="363">
        <v>0</v>
      </c>
      <c r="E5175" s="363">
        <v>793.4205338198301</v>
      </c>
      <c r="F5175" s="363">
        <v>0</v>
      </c>
      <c r="G5175" s="363">
        <v>0</v>
      </c>
      <c r="H5175" s="363">
        <v>0</v>
      </c>
      <c r="I5175" s="363">
        <v>736.25450154243299</v>
      </c>
      <c r="J5175" s="363">
        <v>0</v>
      </c>
      <c r="K5175" s="363">
        <v>0</v>
      </c>
    </row>
    <row r="5176" spans="1:11">
      <c r="A5176" s="361">
        <f t="shared" si="80"/>
        <v>45873</v>
      </c>
      <c r="B5176" s="362">
        <v>12</v>
      </c>
      <c r="C5176" s="363">
        <v>1560.3894370292398</v>
      </c>
      <c r="D5176" s="363">
        <v>0</v>
      </c>
      <c r="E5176" s="363">
        <v>642.45218883445511</v>
      </c>
      <c r="F5176" s="363">
        <v>0</v>
      </c>
      <c r="G5176" s="363">
        <v>0</v>
      </c>
      <c r="H5176" s="363">
        <v>0</v>
      </c>
      <c r="I5176" s="363">
        <v>977.02387309658104</v>
      </c>
      <c r="J5176" s="363">
        <v>0</v>
      </c>
      <c r="K5176" s="363">
        <v>108.66840427053</v>
      </c>
    </row>
    <row r="5177" spans="1:11">
      <c r="A5177" s="361">
        <f t="shared" si="80"/>
        <v>45873</v>
      </c>
      <c r="B5177" s="362">
        <v>13</v>
      </c>
      <c r="C5177" s="363">
        <v>1563.80419336727</v>
      </c>
      <c r="D5177" s="363">
        <v>0</v>
      </c>
      <c r="E5177" s="363">
        <v>641.64247452907512</v>
      </c>
      <c r="F5177" s="363">
        <v>0</v>
      </c>
      <c r="G5177" s="363">
        <v>0</v>
      </c>
      <c r="H5177" s="363">
        <v>0</v>
      </c>
      <c r="I5177" s="363">
        <v>933.19642304708509</v>
      </c>
      <c r="J5177" s="363">
        <v>0</v>
      </c>
      <c r="K5177" s="363">
        <v>109.515449598393</v>
      </c>
    </row>
    <row r="5178" spans="1:11">
      <c r="A5178" s="361">
        <f t="shared" si="80"/>
        <v>45873</v>
      </c>
      <c r="B5178" s="362">
        <v>14</v>
      </c>
      <c r="C5178" s="363">
        <v>1563.1165925830401</v>
      </c>
      <c r="D5178" s="363">
        <v>0</v>
      </c>
      <c r="E5178" s="363">
        <v>642.0976291301921</v>
      </c>
      <c r="F5178" s="363">
        <v>0</v>
      </c>
      <c r="G5178" s="363">
        <v>0</v>
      </c>
      <c r="H5178" s="363">
        <v>0</v>
      </c>
      <c r="I5178" s="363">
        <v>1052.3087698542099</v>
      </c>
      <c r="J5178" s="363">
        <v>0</v>
      </c>
      <c r="K5178" s="363">
        <v>109.093410618227</v>
      </c>
    </row>
    <row r="5179" spans="1:11">
      <c r="A5179" s="361">
        <f t="shared" si="80"/>
        <v>45873</v>
      </c>
      <c r="B5179" s="362">
        <v>15</v>
      </c>
      <c r="C5179" s="363">
        <v>1563.7678164629401</v>
      </c>
      <c r="D5179" s="363">
        <v>0</v>
      </c>
      <c r="E5179" s="363">
        <v>644.85969561121794</v>
      </c>
      <c r="F5179" s="363">
        <v>0</v>
      </c>
      <c r="G5179" s="363">
        <v>0</v>
      </c>
      <c r="H5179" s="363">
        <v>0</v>
      </c>
      <c r="I5179" s="363">
        <v>874.11908877489907</v>
      </c>
      <c r="J5179" s="363">
        <v>0</v>
      </c>
      <c r="K5179" s="363">
        <v>0</v>
      </c>
    </row>
    <row r="5180" spans="1:11">
      <c r="A5180" s="361">
        <f t="shared" si="80"/>
        <v>45873</v>
      </c>
      <c r="B5180" s="362">
        <v>16</v>
      </c>
      <c r="C5180" s="363">
        <v>1303.24770250599</v>
      </c>
      <c r="D5180" s="363">
        <v>0</v>
      </c>
      <c r="E5180" s="363">
        <v>628.41763764043696</v>
      </c>
      <c r="F5180" s="363">
        <v>0</v>
      </c>
      <c r="G5180" s="363">
        <v>0</v>
      </c>
      <c r="H5180" s="363">
        <v>0</v>
      </c>
      <c r="I5180" s="363">
        <v>892.88681748126794</v>
      </c>
      <c r="J5180" s="363">
        <v>0</v>
      </c>
      <c r="K5180" s="363">
        <v>0</v>
      </c>
    </row>
    <row r="5181" spans="1:11">
      <c r="A5181" s="361">
        <f t="shared" si="80"/>
        <v>45873</v>
      </c>
      <c r="B5181" s="362">
        <v>17</v>
      </c>
      <c r="C5181" s="363">
        <v>1309.32030828747</v>
      </c>
      <c r="D5181" s="363">
        <v>0</v>
      </c>
      <c r="E5181" s="363">
        <v>595.02703474130203</v>
      </c>
      <c r="F5181" s="363">
        <v>0</v>
      </c>
      <c r="G5181" s="363">
        <v>0</v>
      </c>
      <c r="H5181" s="363">
        <v>0</v>
      </c>
      <c r="I5181" s="363">
        <v>944.44063039472405</v>
      </c>
      <c r="J5181" s="363">
        <v>0</v>
      </c>
      <c r="K5181" s="363">
        <v>0</v>
      </c>
    </row>
    <row r="5182" spans="1:11">
      <c r="A5182" s="361">
        <f t="shared" si="80"/>
        <v>45873</v>
      </c>
      <c r="B5182" s="362">
        <v>18</v>
      </c>
      <c r="C5182" s="363">
        <v>1170.9941411031</v>
      </c>
      <c r="D5182" s="363">
        <v>0</v>
      </c>
      <c r="E5182" s="363">
        <v>2.0893446079596503</v>
      </c>
      <c r="F5182" s="363">
        <v>0</v>
      </c>
      <c r="G5182" s="363">
        <v>0</v>
      </c>
      <c r="H5182" s="363">
        <v>0</v>
      </c>
      <c r="I5182" s="363">
        <v>768.93381074914805</v>
      </c>
      <c r="J5182" s="363">
        <v>0</v>
      </c>
      <c r="K5182" s="363">
        <v>0</v>
      </c>
    </row>
    <row r="5183" spans="1:11">
      <c r="A5183" s="361">
        <f t="shared" si="80"/>
        <v>45873</v>
      </c>
      <c r="B5183" s="362">
        <v>19</v>
      </c>
      <c r="C5183" s="363">
        <v>1079.1982245286399</v>
      </c>
      <c r="D5183" s="363">
        <v>0</v>
      </c>
      <c r="E5183" s="363">
        <v>0</v>
      </c>
      <c r="F5183" s="363">
        <v>0</v>
      </c>
      <c r="G5183" s="363">
        <v>0</v>
      </c>
      <c r="H5183" s="363">
        <v>0</v>
      </c>
      <c r="I5183" s="363">
        <v>1256.9587523458201</v>
      </c>
      <c r="J5183" s="363">
        <v>0</v>
      </c>
      <c r="K5183" s="363">
        <v>0</v>
      </c>
    </row>
    <row r="5184" spans="1:11">
      <c r="A5184" s="361">
        <f t="shared" si="80"/>
        <v>45873</v>
      </c>
      <c r="B5184" s="362">
        <v>20</v>
      </c>
      <c r="C5184" s="363">
        <v>786.13358953626107</v>
      </c>
      <c r="D5184" s="363">
        <v>0</v>
      </c>
      <c r="E5184" s="363">
        <v>0</v>
      </c>
      <c r="F5184" s="363">
        <v>0</v>
      </c>
      <c r="G5184" s="363">
        <v>0</v>
      </c>
      <c r="H5184" s="363">
        <v>0</v>
      </c>
      <c r="I5184" s="363">
        <v>1193.7503468278101</v>
      </c>
      <c r="J5184" s="363">
        <v>0</v>
      </c>
      <c r="K5184" s="363">
        <v>0</v>
      </c>
    </row>
    <row r="5185" spans="1:11">
      <c r="A5185" s="361">
        <f t="shared" si="80"/>
        <v>45873</v>
      </c>
      <c r="B5185" s="362">
        <v>21</v>
      </c>
      <c r="C5185" s="363">
        <v>412.00989528062604</v>
      </c>
      <c r="D5185" s="363">
        <v>0</v>
      </c>
      <c r="E5185" s="363">
        <v>0</v>
      </c>
      <c r="F5185" s="363">
        <v>0</v>
      </c>
      <c r="G5185" s="363">
        <v>0</v>
      </c>
      <c r="H5185" s="363">
        <v>0</v>
      </c>
      <c r="I5185" s="363">
        <v>1164.5094592565501</v>
      </c>
      <c r="J5185" s="363">
        <v>0</v>
      </c>
      <c r="K5185" s="363">
        <v>0</v>
      </c>
    </row>
    <row r="5186" spans="1:11">
      <c r="A5186" s="361">
        <f t="shared" si="80"/>
        <v>45873</v>
      </c>
      <c r="B5186" s="362">
        <v>22</v>
      </c>
      <c r="C5186" s="363">
        <v>656.42382533466503</v>
      </c>
      <c r="D5186" s="363">
        <v>0</v>
      </c>
      <c r="E5186" s="363">
        <v>0</v>
      </c>
      <c r="F5186" s="363">
        <v>0</v>
      </c>
      <c r="G5186" s="363">
        <v>0</v>
      </c>
      <c r="H5186" s="363">
        <v>0</v>
      </c>
      <c r="I5186" s="363">
        <v>797.67549392804904</v>
      </c>
      <c r="J5186" s="363">
        <v>0</v>
      </c>
      <c r="K5186" s="363">
        <v>80.571037066238489</v>
      </c>
    </row>
    <row r="5187" spans="1:11">
      <c r="A5187" s="361">
        <f t="shared" si="80"/>
        <v>45873</v>
      </c>
      <c r="B5187" s="362">
        <v>23</v>
      </c>
      <c r="C5187" s="363">
        <v>656.88047395513308</v>
      </c>
      <c r="D5187" s="363">
        <v>0</v>
      </c>
      <c r="E5187" s="363">
        <v>0</v>
      </c>
      <c r="F5187" s="363">
        <v>0</v>
      </c>
      <c r="G5187" s="363">
        <v>0</v>
      </c>
      <c r="H5187" s="363">
        <v>0</v>
      </c>
      <c r="I5187" s="363">
        <v>0</v>
      </c>
      <c r="J5187" s="363">
        <v>0</v>
      </c>
      <c r="K5187" s="363">
        <v>80.628693653708396</v>
      </c>
    </row>
    <row r="5188" spans="1:11">
      <c r="A5188" s="361">
        <f t="shared" si="80"/>
        <v>45874</v>
      </c>
      <c r="B5188" s="362">
        <v>0</v>
      </c>
      <c r="C5188" s="363">
        <v>713.95331729589805</v>
      </c>
      <c r="D5188" s="363">
        <v>0</v>
      </c>
      <c r="E5188" s="363">
        <v>0</v>
      </c>
      <c r="F5188" s="363">
        <v>0</v>
      </c>
      <c r="G5188" s="363">
        <v>0</v>
      </c>
      <c r="H5188" s="363">
        <v>0</v>
      </c>
      <c r="I5188" s="363">
        <v>753.28550932978112</v>
      </c>
      <c r="J5188" s="363">
        <v>0</v>
      </c>
      <c r="K5188" s="363">
        <v>0</v>
      </c>
    </row>
    <row r="5189" spans="1:11">
      <c r="A5189" s="361">
        <f t="shared" ref="A5189:A5252" si="81">IF(B5189=0,A5188+1,A5188)</f>
        <v>45874</v>
      </c>
      <c r="B5189" s="362">
        <v>1</v>
      </c>
      <c r="C5189" s="363">
        <v>713.90525869462704</v>
      </c>
      <c r="D5189" s="363">
        <v>0</v>
      </c>
      <c r="E5189" s="363">
        <v>0</v>
      </c>
      <c r="F5189" s="363">
        <v>0</v>
      </c>
      <c r="G5189" s="363">
        <v>0</v>
      </c>
      <c r="H5189" s="363">
        <v>0</v>
      </c>
      <c r="I5189" s="363">
        <v>984.53554188903104</v>
      </c>
      <c r="J5189" s="363">
        <v>0</v>
      </c>
      <c r="K5189" s="363">
        <v>0</v>
      </c>
    </row>
    <row r="5190" spans="1:11">
      <c r="A5190" s="361">
        <f t="shared" si="81"/>
        <v>45874</v>
      </c>
      <c r="B5190" s="362">
        <v>2</v>
      </c>
      <c r="C5190" s="363">
        <v>4590.1472590262501</v>
      </c>
      <c r="D5190" s="363">
        <v>0</v>
      </c>
      <c r="E5190" s="363">
        <v>0</v>
      </c>
      <c r="F5190" s="363">
        <v>0</v>
      </c>
      <c r="G5190" s="363">
        <v>0</v>
      </c>
      <c r="H5190" s="363">
        <v>0</v>
      </c>
      <c r="I5190" s="363">
        <v>1533.1320006256901</v>
      </c>
      <c r="J5190" s="363">
        <v>0</v>
      </c>
      <c r="K5190" s="363">
        <v>0</v>
      </c>
    </row>
    <row r="5191" spans="1:11">
      <c r="A5191" s="361">
        <f t="shared" si="81"/>
        <v>45874</v>
      </c>
      <c r="B5191" s="362">
        <v>3</v>
      </c>
      <c r="C5191" s="363">
        <v>4589.4723767330697</v>
      </c>
      <c r="D5191" s="363">
        <v>0</v>
      </c>
      <c r="E5191" s="363">
        <v>0</v>
      </c>
      <c r="F5191" s="363">
        <v>0</v>
      </c>
      <c r="G5191" s="363">
        <v>0</v>
      </c>
      <c r="H5191" s="363">
        <v>0</v>
      </c>
      <c r="I5191" s="363">
        <v>2266.0895019538698</v>
      </c>
      <c r="J5191" s="363">
        <v>0</v>
      </c>
      <c r="K5191" s="363">
        <v>0</v>
      </c>
    </row>
    <row r="5192" spans="1:11">
      <c r="A5192" s="361">
        <f t="shared" si="81"/>
        <v>45874</v>
      </c>
      <c r="B5192" s="362">
        <v>4</v>
      </c>
      <c r="C5192" s="363">
        <v>633.80870791834809</v>
      </c>
      <c r="D5192" s="363">
        <v>0</v>
      </c>
      <c r="E5192" s="363">
        <v>0</v>
      </c>
      <c r="F5192" s="363">
        <v>0</v>
      </c>
      <c r="G5192" s="363">
        <v>0</v>
      </c>
      <c r="H5192" s="363">
        <v>0</v>
      </c>
      <c r="I5192" s="363">
        <v>1406.0523110036402</v>
      </c>
      <c r="J5192" s="363">
        <v>0</v>
      </c>
      <c r="K5192" s="363">
        <v>82.280479898292597</v>
      </c>
    </row>
    <row r="5193" spans="1:11">
      <c r="A5193" s="361">
        <f t="shared" si="81"/>
        <v>45874</v>
      </c>
      <c r="B5193" s="362">
        <v>5</v>
      </c>
      <c r="C5193" s="363">
        <v>634.92509223951606</v>
      </c>
      <c r="D5193" s="363">
        <v>0</v>
      </c>
      <c r="E5193" s="363">
        <v>0</v>
      </c>
      <c r="F5193" s="363">
        <v>0</v>
      </c>
      <c r="G5193" s="363">
        <v>0</v>
      </c>
      <c r="H5193" s="363">
        <v>0</v>
      </c>
      <c r="I5193" s="363">
        <v>1042.0721277642601</v>
      </c>
      <c r="J5193" s="363">
        <v>0</v>
      </c>
      <c r="K5193" s="363">
        <v>80.927078653943397</v>
      </c>
    </row>
    <row r="5194" spans="1:11">
      <c r="A5194" s="361">
        <f t="shared" si="81"/>
        <v>45874</v>
      </c>
      <c r="B5194" s="362">
        <v>6</v>
      </c>
      <c r="C5194" s="363">
        <v>701.87846646260505</v>
      </c>
      <c r="D5194" s="363">
        <v>0</v>
      </c>
      <c r="E5194" s="363">
        <v>0</v>
      </c>
      <c r="F5194" s="363">
        <v>0</v>
      </c>
      <c r="G5194" s="363">
        <v>0</v>
      </c>
      <c r="H5194" s="363">
        <v>0</v>
      </c>
      <c r="I5194" s="363">
        <v>1333.5426904717101</v>
      </c>
      <c r="J5194" s="363">
        <v>0</v>
      </c>
      <c r="K5194" s="363">
        <v>29.215879727112199</v>
      </c>
    </row>
    <row r="5195" spans="1:11">
      <c r="A5195" s="361">
        <f t="shared" si="81"/>
        <v>45874</v>
      </c>
      <c r="B5195" s="362">
        <v>7</v>
      </c>
      <c r="C5195" s="363">
        <v>664.22964651376299</v>
      </c>
      <c r="D5195" s="363">
        <v>0</v>
      </c>
      <c r="E5195" s="363">
        <v>0</v>
      </c>
      <c r="F5195" s="363">
        <v>0</v>
      </c>
      <c r="G5195" s="363">
        <v>0</v>
      </c>
      <c r="H5195" s="363">
        <v>0</v>
      </c>
      <c r="I5195" s="363">
        <v>1423.9866355798702</v>
      </c>
      <c r="J5195" s="363">
        <v>0</v>
      </c>
      <c r="K5195" s="363">
        <v>0</v>
      </c>
    </row>
    <row r="5196" spans="1:11">
      <c r="A5196" s="361">
        <f t="shared" si="81"/>
        <v>45874</v>
      </c>
      <c r="B5196" s="362">
        <v>8</v>
      </c>
      <c r="C5196" s="363">
        <v>661.45895496594312</v>
      </c>
      <c r="D5196" s="363">
        <v>0</v>
      </c>
      <c r="E5196" s="363">
        <v>0</v>
      </c>
      <c r="F5196" s="363">
        <v>0</v>
      </c>
      <c r="G5196" s="363">
        <v>0</v>
      </c>
      <c r="H5196" s="363">
        <v>0</v>
      </c>
      <c r="I5196" s="363">
        <v>1478.48016173</v>
      </c>
      <c r="J5196" s="363">
        <v>0</v>
      </c>
      <c r="K5196" s="363">
        <v>0</v>
      </c>
    </row>
    <row r="5197" spans="1:11">
      <c r="A5197" s="361">
        <f t="shared" si="81"/>
        <v>45874</v>
      </c>
      <c r="B5197" s="362">
        <v>9</v>
      </c>
      <c r="C5197" s="363">
        <v>664.05335576082211</v>
      </c>
      <c r="D5197" s="363">
        <v>0</v>
      </c>
      <c r="E5197" s="363">
        <v>0</v>
      </c>
      <c r="F5197" s="363">
        <v>0</v>
      </c>
      <c r="G5197" s="363">
        <v>0</v>
      </c>
      <c r="H5197" s="363">
        <v>0</v>
      </c>
      <c r="I5197" s="363">
        <v>1551.1101605055701</v>
      </c>
      <c r="J5197" s="363">
        <v>0</v>
      </c>
      <c r="K5197" s="363">
        <v>0</v>
      </c>
    </row>
    <row r="5198" spans="1:11">
      <c r="A5198" s="361">
        <f t="shared" si="81"/>
        <v>45874</v>
      </c>
      <c r="B5198" s="362">
        <v>10</v>
      </c>
      <c r="C5198" s="363">
        <v>594.85461067086408</v>
      </c>
      <c r="D5198" s="363">
        <v>0</v>
      </c>
      <c r="E5198" s="363">
        <v>373.00937936481301</v>
      </c>
      <c r="F5198" s="363">
        <v>0</v>
      </c>
      <c r="G5198" s="363">
        <v>0</v>
      </c>
      <c r="H5198" s="363">
        <v>0</v>
      </c>
      <c r="I5198" s="363">
        <v>1928.5563891051202</v>
      </c>
      <c r="J5198" s="363">
        <v>0</v>
      </c>
      <c r="K5198" s="363">
        <v>71.672084981557802</v>
      </c>
    </row>
    <row r="5199" spans="1:11">
      <c r="A5199" s="361">
        <f t="shared" si="81"/>
        <v>45874</v>
      </c>
      <c r="B5199" s="362">
        <v>11</v>
      </c>
      <c r="C5199" s="363">
        <v>0</v>
      </c>
      <c r="D5199" s="363">
        <v>0</v>
      </c>
      <c r="E5199" s="363">
        <v>942.83709741240011</v>
      </c>
      <c r="F5199" s="363">
        <v>0</v>
      </c>
      <c r="G5199" s="363">
        <v>0</v>
      </c>
      <c r="H5199" s="363">
        <v>0</v>
      </c>
      <c r="I5199" s="363">
        <v>1717.4037149288702</v>
      </c>
      <c r="J5199" s="363">
        <v>0</v>
      </c>
      <c r="K5199" s="363">
        <v>781.23118182547307</v>
      </c>
    </row>
    <row r="5200" spans="1:11">
      <c r="A5200" s="361">
        <f t="shared" si="81"/>
        <v>45874</v>
      </c>
      <c r="B5200" s="362">
        <v>12</v>
      </c>
      <c r="C5200" s="363">
        <v>0</v>
      </c>
      <c r="D5200" s="363">
        <v>0</v>
      </c>
      <c r="E5200" s="363">
        <v>1092.0228572170402</v>
      </c>
      <c r="F5200" s="363">
        <v>0</v>
      </c>
      <c r="G5200" s="363">
        <v>0</v>
      </c>
      <c r="H5200" s="363">
        <v>0</v>
      </c>
      <c r="I5200" s="363">
        <v>1174.8192434485502</v>
      </c>
      <c r="J5200" s="363">
        <v>0</v>
      </c>
      <c r="K5200" s="363">
        <v>695.89689709261802</v>
      </c>
    </row>
    <row r="5201" spans="1:11">
      <c r="A5201" s="361">
        <f t="shared" si="81"/>
        <v>45874</v>
      </c>
      <c r="B5201" s="362">
        <v>13</v>
      </c>
      <c r="C5201" s="363">
        <v>783.33212366137013</v>
      </c>
      <c r="D5201" s="363">
        <v>0</v>
      </c>
      <c r="E5201" s="363">
        <v>1236.786525132987</v>
      </c>
      <c r="F5201" s="363">
        <v>0</v>
      </c>
      <c r="G5201" s="363">
        <v>0</v>
      </c>
      <c r="H5201" s="363">
        <v>0</v>
      </c>
      <c r="I5201" s="363">
        <v>954.99542791165106</v>
      </c>
      <c r="J5201" s="363">
        <v>0</v>
      </c>
      <c r="K5201" s="363">
        <v>33.175890833963294</v>
      </c>
    </row>
    <row r="5202" spans="1:11">
      <c r="A5202" s="361">
        <f t="shared" si="81"/>
        <v>45874</v>
      </c>
      <c r="B5202" s="362">
        <v>14</v>
      </c>
      <c r="C5202" s="363">
        <v>734.61194240582506</v>
      </c>
      <c r="D5202" s="363">
        <v>0</v>
      </c>
      <c r="E5202" s="363">
        <v>1129.5450996904792</v>
      </c>
      <c r="F5202" s="363">
        <v>1044.356</v>
      </c>
      <c r="G5202" s="363">
        <v>0</v>
      </c>
      <c r="H5202" s="363">
        <v>0</v>
      </c>
      <c r="I5202" s="363">
        <v>610.53605114884601</v>
      </c>
      <c r="J5202" s="363">
        <v>0</v>
      </c>
      <c r="K5202" s="363">
        <v>0</v>
      </c>
    </row>
    <row r="5203" spans="1:11">
      <c r="A5203" s="361">
        <f t="shared" si="81"/>
        <v>45874</v>
      </c>
      <c r="B5203" s="362">
        <v>15</v>
      </c>
      <c r="C5203" s="363">
        <v>391.02450211214409</v>
      </c>
      <c r="D5203" s="363">
        <v>0</v>
      </c>
      <c r="E5203" s="363">
        <v>1078.654412670548</v>
      </c>
      <c r="F5203" s="363">
        <v>975.87620000000004</v>
      </c>
      <c r="G5203" s="363">
        <v>0</v>
      </c>
      <c r="H5203" s="363">
        <v>0</v>
      </c>
      <c r="I5203" s="363">
        <v>863.76659846673203</v>
      </c>
      <c r="J5203" s="363">
        <v>0</v>
      </c>
      <c r="K5203" s="363">
        <v>0</v>
      </c>
    </row>
    <row r="5204" spans="1:11">
      <c r="A5204" s="361">
        <f t="shared" si="81"/>
        <v>45874</v>
      </c>
      <c r="B5204" s="362">
        <v>16</v>
      </c>
      <c r="C5204" s="363">
        <v>734.064770197332</v>
      </c>
      <c r="D5204" s="363">
        <v>0</v>
      </c>
      <c r="E5204" s="363">
        <v>1125.0950304312721</v>
      </c>
      <c r="F5204" s="363">
        <v>1230.4936</v>
      </c>
      <c r="G5204" s="363">
        <v>0</v>
      </c>
      <c r="H5204" s="363">
        <v>0</v>
      </c>
      <c r="I5204" s="363">
        <v>759.62649206375795</v>
      </c>
      <c r="J5204" s="363">
        <v>0</v>
      </c>
      <c r="K5204" s="363">
        <v>0</v>
      </c>
    </row>
    <row r="5205" spans="1:11">
      <c r="A5205" s="361">
        <f t="shared" si="81"/>
        <v>45874</v>
      </c>
      <c r="B5205" s="362">
        <v>17</v>
      </c>
      <c r="C5205" s="363">
        <v>737.92543563625804</v>
      </c>
      <c r="D5205" s="363">
        <v>0</v>
      </c>
      <c r="E5205" s="363">
        <v>1125.2816229948291</v>
      </c>
      <c r="F5205" s="363">
        <v>1044.356</v>
      </c>
      <c r="G5205" s="363">
        <v>0</v>
      </c>
      <c r="H5205" s="363">
        <v>3186.5670296349899</v>
      </c>
      <c r="I5205" s="363">
        <v>775.24793333846003</v>
      </c>
      <c r="J5205" s="363">
        <v>0</v>
      </c>
      <c r="K5205" s="363">
        <v>0</v>
      </c>
    </row>
    <row r="5206" spans="1:11">
      <c r="A5206" s="361">
        <f t="shared" si="81"/>
        <v>45874</v>
      </c>
      <c r="B5206" s="362">
        <v>18</v>
      </c>
      <c r="C5206" s="363">
        <v>392.94553704540601</v>
      </c>
      <c r="D5206" s="363">
        <v>0</v>
      </c>
      <c r="E5206" s="363">
        <v>1073.8255573635911</v>
      </c>
      <c r="F5206" s="363">
        <v>1357.8657000000001</v>
      </c>
      <c r="G5206" s="363">
        <v>0</v>
      </c>
      <c r="H5206" s="363">
        <v>368.00015411510606</v>
      </c>
      <c r="I5206" s="363">
        <v>883.65930830566799</v>
      </c>
      <c r="J5206" s="363">
        <v>0</v>
      </c>
      <c r="K5206" s="363">
        <v>0</v>
      </c>
    </row>
    <row r="5207" spans="1:11">
      <c r="A5207" s="361">
        <f t="shared" si="81"/>
        <v>45874</v>
      </c>
      <c r="B5207" s="362">
        <v>19</v>
      </c>
      <c r="C5207" s="363">
        <v>392.25977290686404</v>
      </c>
      <c r="D5207" s="363">
        <v>0</v>
      </c>
      <c r="E5207" s="363">
        <v>521.93698261778809</v>
      </c>
      <c r="F5207" s="363">
        <v>1489.7203000000002</v>
      </c>
      <c r="G5207" s="363">
        <v>0</v>
      </c>
      <c r="H5207" s="363">
        <v>0</v>
      </c>
      <c r="I5207" s="363">
        <v>959.34071830999312</v>
      </c>
      <c r="J5207" s="363">
        <v>0</v>
      </c>
      <c r="K5207" s="363">
        <v>0</v>
      </c>
    </row>
    <row r="5208" spans="1:11">
      <c r="A5208" s="361">
        <f t="shared" si="81"/>
        <v>45874</v>
      </c>
      <c r="B5208" s="362">
        <v>20</v>
      </c>
      <c r="C5208" s="363">
        <v>391.82588111325299</v>
      </c>
      <c r="D5208" s="363">
        <v>0</v>
      </c>
      <c r="E5208" s="363">
        <v>0</v>
      </c>
      <c r="F5208" s="363">
        <v>905.24390000000005</v>
      </c>
      <c r="G5208" s="363">
        <v>0</v>
      </c>
      <c r="H5208" s="363">
        <v>0</v>
      </c>
      <c r="I5208" s="363">
        <v>709.29709879140898</v>
      </c>
      <c r="J5208" s="363">
        <v>0</v>
      </c>
      <c r="K5208" s="363">
        <v>0</v>
      </c>
    </row>
    <row r="5209" spans="1:11">
      <c r="A5209" s="361">
        <f t="shared" si="81"/>
        <v>45874</v>
      </c>
      <c r="B5209" s="362">
        <v>21</v>
      </c>
      <c r="C5209" s="363">
        <v>392.35130851480102</v>
      </c>
      <c r="D5209" s="363">
        <v>0</v>
      </c>
      <c r="E5209" s="363">
        <v>0</v>
      </c>
      <c r="F5209" s="363">
        <v>905.24390000000005</v>
      </c>
      <c r="G5209" s="363">
        <v>0</v>
      </c>
      <c r="H5209" s="363">
        <v>0</v>
      </c>
      <c r="I5209" s="363">
        <v>709.95403253197003</v>
      </c>
      <c r="J5209" s="363">
        <v>0</v>
      </c>
      <c r="K5209" s="363">
        <v>0</v>
      </c>
    </row>
    <row r="5210" spans="1:11">
      <c r="A5210" s="361">
        <f t="shared" si="81"/>
        <v>45874</v>
      </c>
      <c r="B5210" s="362">
        <v>22</v>
      </c>
      <c r="C5210" s="363">
        <v>5126.9819498510406</v>
      </c>
      <c r="D5210" s="363">
        <v>0</v>
      </c>
      <c r="E5210" s="363">
        <v>0</v>
      </c>
      <c r="F5210" s="363">
        <v>0</v>
      </c>
      <c r="G5210" s="363">
        <v>0</v>
      </c>
      <c r="H5210" s="363">
        <v>0</v>
      </c>
      <c r="I5210" s="363">
        <v>1415.6769120119702</v>
      </c>
      <c r="J5210" s="363">
        <v>0</v>
      </c>
      <c r="K5210" s="363">
        <v>428.59011867920299</v>
      </c>
    </row>
    <row r="5211" spans="1:11">
      <c r="A5211" s="361">
        <f t="shared" si="81"/>
        <v>45874</v>
      </c>
      <c r="B5211" s="362">
        <v>23</v>
      </c>
      <c r="C5211" s="363">
        <v>4499.8682323663797</v>
      </c>
      <c r="D5211" s="363">
        <v>0</v>
      </c>
      <c r="E5211" s="363">
        <v>0</v>
      </c>
      <c r="F5211" s="363">
        <v>0</v>
      </c>
      <c r="G5211" s="363">
        <v>0</v>
      </c>
      <c r="H5211" s="363">
        <v>0</v>
      </c>
      <c r="I5211" s="363">
        <v>1026.6570098239902</v>
      </c>
      <c r="J5211" s="363">
        <v>0</v>
      </c>
      <c r="K5211" s="363">
        <v>384.67498411609301</v>
      </c>
    </row>
    <row r="5212" spans="1:11">
      <c r="A5212" s="361">
        <f t="shared" si="81"/>
        <v>45875</v>
      </c>
      <c r="B5212" s="362">
        <v>0</v>
      </c>
      <c r="C5212" s="363">
        <v>1932.85132063471</v>
      </c>
      <c r="D5212" s="363">
        <v>0</v>
      </c>
      <c r="E5212" s="363">
        <v>0</v>
      </c>
      <c r="F5212" s="363">
        <v>0</v>
      </c>
      <c r="G5212" s="363">
        <v>0</v>
      </c>
      <c r="H5212" s="363">
        <v>0</v>
      </c>
      <c r="I5212" s="363">
        <v>1081.8310553164602</v>
      </c>
      <c r="J5212" s="363">
        <v>0</v>
      </c>
      <c r="K5212" s="363">
        <v>0</v>
      </c>
    </row>
    <row r="5213" spans="1:11">
      <c r="A5213" s="361">
        <f t="shared" si="81"/>
        <v>45875</v>
      </c>
      <c r="B5213" s="362">
        <v>1</v>
      </c>
      <c r="C5213" s="363">
        <v>4940.7681297586205</v>
      </c>
      <c r="D5213" s="363">
        <v>0</v>
      </c>
      <c r="E5213" s="363">
        <v>0</v>
      </c>
      <c r="F5213" s="363">
        <v>0</v>
      </c>
      <c r="G5213" s="363">
        <v>0</v>
      </c>
      <c r="H5213" s="363">
        <v>0</v>
      </c>
      <c r="I5213" s="363">
        <v>2703.9845056261702</v>
      </c>
      <c r="J5213" s="363">
        <v>0</v>
      </c>
      <c r="K5213" s="363">
        <v>0</v>
      </c>
    </row>
    <row r="5214" spans="1:11">
      <c r="A5214" s="361">
        <f t="shared" si="81"/>
        <v>45875</v>
      </c>
      <c r="B5214" s="362">
        <v>2</v>
      </c>
      <c r="C5214" s="363">
        <v>4942.7183011096204</v>
      </c>
      <c r="D5214" s="363">
        <v>0</v>
      </c>
      <c r="E5214" s="363">
        <v>0</v>
      </c>
      <c r="F5214" s="363">
        <v>0</v>
      </c>
      <c r="G5214" s="363">
        <v>0</v>
      </c>
      <c r="H5214" s="363">
        <v>0</v>
      </c>
      <c r="I5214" s="363">
        <v>3111.5753151647796</v>
      </c>
      <c r="J5214" s="363">
        <v>0</v>
      </c>
      <c r="K5214" s="363">
        <v>0</v>
      </c>
    </row>
    <row r="5215" spans="1:11">
      <c r="A5215" s="361">
        <f t="shared" si="81"/>
        <v>45875</v>
      </c>
      <c r="B5215" s="362">
        <v>3</v>
      </c>
      <c r="C5215" s="363">
        <v>4926.6201043799301</v>
      </c>
      <c r="D5215" s="363">
        <v>0</v>
      </c>
      <c r="E5215" s="363">
        <v>0</v>
      </c>
      <c r="F5215" s="363">
        <v>0</v>
      </c>
      <c r="G5215" s="363">
        <v>0</v>
      </c>
      <c r="H5215" s="363">
        <v>0</v>
      </c>
      <c r="I5215" s="363">
        <v>2500.88181549194</v>
      </c>
      <c r="J5215" s="363">
        <v>0</v>
      </c>
      <c r="K5215" s="363">
        <v>0</v>
      </c>
    </row>
    <row r="5216" spans="1:11">
      <c r="A5216" s="361">
        <f t="shared" si="81"/>
        <v>45875</v>
      </c>
      <c r="B5216" s="362">
        <v>4</v>
      </c>
      <c r="C5216" s="363">
        <v>4912.5649887262507</v>
      </c>
      <c r="D5216" s="363">
        <v>0</v>
      </c>
      <c r="E5216" s="363">
        <v>0</v>
      </c>
      <c r="F5216" s="363">
        <v>0</v>
      </c>
      <c r="G5216" s="363">
        <v>0</v>
      </c>
      <c r="H5216" s="363">
        <v>0</v>
      </c>
      <c r="I5216" s="363">
        <v>2110.7961226891498</v>
      </c>
      <c r="J5216" s="363">
        <v>0</v>
      </c>
      <c r="K5216" s="363">
        <v>0</v>
      </c>
    </row>
    <row r="5217" spans="1:11">
      <c r="A5217" s="361">
        <f t="shared" si="81"/>
        <v>45875</v>
      </c>
      <c r="B5217" s="362">
        <v>5</v>
      </c>
      <c r="C5217" s="363">
        <v>5280.0511226690905</v>
      </c>
      <c r="D5217" s="363">
        <v>0</v>
      </c>
      <c r="E5217" s="363">
        <v>0</v>
      </c>
      <c r="F5217" s="363">
        <v>0</v>
      </c>
      <c r="G5217" s="363">
        <v>0</v>
      </c>
      <c r="H5217" s="363">
        <v>0</v>
      </c>
      <c r="I5217" s="363">
        <v>2256.3372908113597</v>
      </c>
      <c r="J5217" s="363">
        <v>0</v>
      </c>
      <c r="K5217" s="363">
        <v>0</v>
      </c>
    </row>
    <row r="5218" spans="1:11">
      <c r="A5218" s="361">
        <f t="shared" si="81"/>
        <v>45875</v>
      </c>
      <c r="B5218" s="362">
        <v>6</v>
      </c>
      <c r="C5218" s="363">
        <v>2297.8478360189797</v>
      </c>
      <c r="D5218" s="363">
        <v>0</v>
      </c>
      <c r="E5218" s="363">
        <v>0</v>
      </c>
      <c r="F5218" s="363">
        <v>0</v>
      </c>
      <c r="G5218" s="363">
        <v>0</v>
      </c>
      <c r="H5218" s="363">
        <v>0</v>
      </c>
      <c r="I5218" s="363">
        <v>1269.74222205615</v>
      </c>
      <c r="J5218" s="363">
        <v>0</v>
      </c>
      <c r="K5218" s="363">
        <v>685.72951013894101</v>
      </c>
    </row>
    <row r="5219" spans="1:11">
      <c r="A5219" s="361">
        <f t="shared" si="81"/>
        <v>45875</v>
      </c>
      <c r="B5219" s="362">
        <v>7</v>
      </c>
      <c r="C5219" s="363">
        <v>1587.2304141137001</v>
      </c>
      <c r="D5219" s="363">
        <v>0</v>
      </c>
      <c r="E5219" s="363">
        <v>0</v>
      </c>
      <c r="F5219" s="363">
        <v>0</v>
      </c>
      <c r="G5219" s="363">
        <v>0</v>
      </c>
      <c r="H5219" s="363">
        <v>0</v>
      </c>
      <c r="I5219" s="363">
        <v>674.58372866862408</v>
      </c>
      <c r="J5219" s="363">
        <v>0</v>
      </c>
      <c r="K5219" s="363">
        <v>51.698159634372495</v>
      </c>
    </row>
    <row r="5220" spans="1:11">
      <c r="A5220" s="361">
        <f t="shared" si="81"/>
        <v>45875</v>
      </c>
      <c r="B5220" s="362">
        <v>8</v>
      </c>
      <c r="C5220" s="363">
        <v>811.69486103237796</v>
      </c>
      <c r="D5220" s="363">
        <v>0</v>
      </c>
      <c r="E5220" s="363">
        <v>0</v>
      </c>
      <c r="F5220" s="363">
        <v>0</v>
      </c>
      <c r="G5220" s="363">
        <v>0</v>
      </c>
      <c r="H5220" s="363">
        <v>0</v>
      </c>
      <c r="I5220" s="363">
        <v>581.70693454883906</v>
      </c>
      <c r="J5220" s="363">
        <v>0</v>
      </c>
      <c r="K5220" s="363">
        <v>0</v>
      </c>
    </row>
    <row r="5221" spans="1:11">
      <c r="A5221" s="361">
        <f t="shared" si="81"/>
        <v>45875</v>
      </c>
      <c r="B5221" s="362">
        <v>9</v>
      </c>
      <c r="C5221" s="363">
        <v>1020.06875732653</v>
      </c>
      <c r="D5221" s="363">
        <v>0</v>
      </c>
      <c r="E5221" s="363">
        <v>620.96326067320001</v>
      </c>
      <c r="F5221" s="363">
        <v>0</v>
      </c>
      <c r="G5221" s="363">
        <v>0</v>
      </c>
      <c r="H5221" s="363">
        <v>0</v>
      </c>
      <c r="I5221" s="363">
        <v>579.90361361675195</v>
      </c>
      <c r="J5221" s="363">
        <v>0</v>
      </c>
      <c r="K5221" s="363">
        <v>0</v>
      </c>
    </row>
    <row r="5222" spans="1:11">
      <c r="A5222" s="361">
        <f t="shared" si="81"/>
        <v>45875</v>
      </c>
      <c r="B5222" s="362">
        <v>10</v>
      </c>
      <c r="C5222" s="363">
        <v>1374.6151276790101</v>
      </c>
      <c r="D5222" s="363">
        <v>0</v>
      </c>
      <c r="E5222" s="363">
        <v>710.74995289723404</v>
      </c>
      <c r="F5222" s="363">
        <v>0</v>
      </c>
      <c r="G5222" s="363">
        <v>0</v>
      </c>
      <c r="H5222" s="363">
        <v>0</v>
      </c>
      <c r="I5222" s="363">
        <v>779.04246878411311</v>
      </c>
      <c r="J5222" s="363">
        <v>0</v>
      </c>
      <c r="K5222" s="363">
        <v>45.948448806651797</v>
      </c>
    </row>
    <row r="5223" spans="1:11">
      <c r="A5223" s="361">
        <f t="shared" si="81"/>
        <v>45875</v>
      </c>
      <c r="B5223" s="362">
        <v>11</v>
      </c>
      <c r="C5223" s="363">
        <v>961.44145060898506</v>
      </c>
      <c r="D5223" s="363">
        <v>0</v>
      </c>
      <c r="E5223" s="363">
        <v>692.18791025937503</v>
      </c>
      <c r="F5223" s="363">
        <v>0</v>
      </c>
      <c r="G5223" s="363">
        <v>0</v>
      </c>
      <c r="H5223" s="363">
        <v>0</v>
      </c>
      <c r="I5223" s="363">
        <v>907.32600833745698</v>
      </c>
      <c r="J5223" s="363">
        <v>0</v>
      </c>
      <c r="K5223" s="363">
        <v>0</v>
      </c>
    </row>
    <row r="5224" spans="1:11">
      <c r="A5224" s="361">
        <f t="shared" si="81"/>
        <v>45875</v>
      </c>
      <c r="B5224" s="362">
        <v>12</v>
      </c>
      <c r="C5224" s="363">
        <v>1036.4459215920401</v>
      </c>
      <c r="D5224" s="363">
        <v>0</v>
      </c>
      <c r="E5224" s="363">
        <v>691.03075008473502</v>
      </c>
      <c r="F5224" s="363">
        <v>0</v>
      </c>
      <c r="G5224" s="363">
        <v>0</v>
      </c>
      <c r="H5224" s="363">
        <v>0</v>
      </c>
      <c r="I5224" s="363">
        <v>583.67667207100203</v>
      </c>
      <c r="J5224" s="363">
        <v>0</v>
      </c>
      <c r="K5224" s="363">
        <v>0</v>
      </c>
    </row>
    <row r="5225" spans="1:11">
      <c r="A5225" s="361">
        <f t="shared" si="81"/>
        <v>45875</v>
      </c>
      <c r="B5225" s="362">
        <v>13</v>
      </c>
      <c r="C5225" s="363">
        <v>811.22753781052211</v>
      </c>
      <c r="D5225" s="363">
        <v>0</v>
      </c>
      <c r="E5225" s="363">
        <v>682.33678784529604</v>
      </c>
      <c r="F5225" s="363">
        <v>0</v>
      </c>
      <c r="G5225" s="363">
        <v>0</v>
      </c>
      <c r="H5225" s="363">
        <v>0</v>
      </c>
      <c r="I5225" s="363">
        <v>582.61342740526402</v>
      </c>
      <c r="J5225" s="363">
        <v>0</v>
      </c>
      <c r="K5225" s="363">
        <v>0</v>
      </c>
    </row>
    <row r="5226" spans="1:11">
      <c r="A5226" s="361">
        <f t="shared" si="81"/>
        <v>45875</v>
      </c>
      <c r="B5226" s="362">
        <v>14</v>
      </c>
      <c r="C5226" s="363">
        <v>922.84754642671112</v>
      </c>
      <c r="D5226" s="363">
        <v>0</v>
      </c>
      <c r="E5226" s="363">
        <v>624.52903944234401</v>
      </c>
      <c r="F5226" s="363">
        <v>0</v>
      </c>
      <c r="G5226" s="363">
        <v>0</v>
      </c>
      <c r="H5226" s="363">
        <v>0</v>
      </c>
      <c r="I5226" s="363">
        <v>605.32906807017707</v>
      </c>
      <c r="J5226" s="363">
        <v>0</v>
      </c>
      <c r="K5226" s="363">
        <v>0</v>
      </c>
    </row>
    <row r="5227" spans="1:11">
      <c r="A5227" s="361">
        <f t="shared" si="81"/>
        <v>45875</v>
      </c>
      <c r="B5227" s="362">
        <v>15</v>
      </c>
      <c r="C5227" s="363">
        <v>923.28477019550303</v>
      </c>
      <c r="D5227" s="363">
        <v>0</v>
      </c>
      <c r="E5227" s="363">
        <v>628.47445128155107</v>
      </c>
      <c r="F5227" s="363">
        <v>0</v>
      </c>
      <c r="G5227" s="363">
        <v>0</v>
      </c>
      <c r="H5227" s="363">
        <v>0</v>
      </c>
      <c r="I5227" s="363">
        <v>835.72050880747997</v>
      </c>
      <c r="J5227" s="363">
        <v>0</v>
      </c>
      <c r="K5227" s="363">
        <v>0</v>
      </c>
    </row>
    <row r="5228" spans="1:11">
      <c r="A5228" s="361">
        <f t="shared" si="81"/>
        <v>45875</v>
      </c>
      <c r="B5228" s="362">
        <v>16</v>
      </c>
      <c r="C5228" s="363">
        <v>0</v>
      </c>
      <c r="D5228" s="363">
        <v>0</v>
      </c>
      <c r="E5228" s="363">
        <v>617.31989630553903</v>
      </c>
      <c r="F5228" s="363">
        <v>0</v>
      </c>
      <c r="G5228" s="363">
        <v>0</v>
      </c>
      <c r="H5228" s="363">
        <v>0</v>
      </c>
      <c r="I5228" s="363">
        <v>915.85988068476308</v>
      </c>
      <c r="J5228" s="363">
        <v>0</v>
      </c>
      <c r="K5228" s="363">
        <v>342.38954680142001</v>
      </c>
    </row>
    <row r="5229" spans="1:11">
      <c r="A5229" s="361">
        <f t="shared" si="81"/>
        <v>45875</v>
      </c>
      <c r="B5229" s="362">
        <v>17</v>
      </c>
      <c r="C5229" s="363">
        <v>0</v>
      </c>
      <c r="D5229" s="363">
        <v>0</v>
      </c>
      <c r="E5229" s="363">
        <v>617.58918521136707</v>
      </c>
      <c r="F5229" s="363">
        <v>0</v>
      </c>
      <c r="G5229" s="363">
        <v>0</v>
      </c>
      <c r="H5229" s="363">
        <v>0</v>
      </c>
      <c r="I5229" s="363">
        <v>662.30439832365403</v>
      </c>
      <c r="J5229" s="363">
        <v>0</v>
      </c>
      <c r="K5229" s="363">
        <v>370.43124120496401</v>
      </c>
    </row>
    <row r="5230" spans="1:11">
      <c r="A5230" s="361">
        <f t="shared" si="81"/>
        <v>45875</v>
      </c>
      <c r="B5230" s="362">
        <v>18</v>
      </c>
      <c r="C5230" s="363">
        <v>273.74401286458306</v>
      </c>
      <c r="D5230" s="363">
        <v>0</v>
      </c>
      <c r="E5230" s="363">
        <v>547.76593938562996</v>
      </c>
      <c r="F5230" s="363">
        <v>0</v>
      </c>
      <c r="G5230" s="363">
        <v>0</v>
      </c>
      <c r="H5230" s="363">
        <v>0</v>
      </c>
      <c r="I5230" s="363">
        <v>574.14514662523709</v>
      </c>
      <c r="J5230" s="363">
        <v>0</v>
      </c>
      <c r="K5230" s="363">
        <v>0</v>
      </c>
    </row>
    <row r="5231" spans="1:11">
      <c r="A5231" s="361">
        <f t="shared" si="81"/>
        <v>45875</v>
      </c>
      <c r="B5231" s="362">
        <v>19</v>
      </c>
      <c r="C5231" s="363">
        <v>0</v>
      </c>
      <c r="D5231" s="363">
        <v>0</v>
      </c>
      <c r="E5231" s="363">
        <v>308.68196086856506</v>
      </c>
      <c r="F5231" s="363">
        <v>0</v>
      </c>
      <c r="G5231" s="363">
        <v>0</v>
      </c>
      <c r="H5231" s="363">
        <v>0</v>
      </c>
      <c r="I5231" s="363">
        <v>0</v>
      </c>
      <c r="J5231" s="363">
        <v>0</v>
      </c>
      <c r="K5231" s="363">
        <v>0</v>
      </c>
    </row>
    <row r="5232" spans="1:11">
      <c r="A5232" s="361">
        <f t="shared" si="81"/>
        <v>45875</v>
      </c>
      <c r="B5232" s="362">
        <v>20</v>
      </c>
      <c r="C5232" s="363">
        <v>0</v>
      </c>
      <c r="D5232" s="363">
        <v>0</v>
      </c>
      <c r="E5232" s="363">
        <v>446.59935148056405</v>
      </c>
      <c r="F5232" s="363">
        <v>0</v>
      </c>
      <c r="G5232" s="363">
        <v>0</v>
      </c>
      <c r="H5232" s="363">
        <v>0</v>
      </c>
      <c r="I5232" s="363">
        <v>750.89700818261201</v>
      </c>
      <c r="J5232" s="363">
        <v>0</v>
      </c>
      <c r="K5232" s="363">
        <v>0</v>
      </c>
    </row>
    <row r="5233" spans="1:11">
      <c r="A5233" s="361">
        <f t="shared" si="81"/>
        <v>45875</v>
      </c>
      <c r="B5233" s="362">
        <v>21</v>
      </c>
      <c r="C5233" s="363">
        <v>684.45901985757803</v>
      </c>
      <c r="D5233" s="363">
        <v>0</v>
      </c>
      <c r="E5233" s="363">
        <v>0</v>
      </c>
      <c r="F5233" s="363">
        <v>0</v>
      </c>
      <c r="G5233" s="363">
        <v>0</v>
      </c>
      <c r="H5233" s="363">
        <v>0</v>
      </c>
      <c r="I5233" s="363">
        <v>797.23332866667295</v>
      </c>
      <c r="J5233" s="363">
        <v>0</v>
      </c>
      <c r="K5233" s="363">
        <v>0</v>
      </c>
    </row>
    <row r="5234" spans="1:11">
      <c r="A5234" s="361">
        <f t="shared" si="81"/>
        <v>45875</v>
      </c>
      <c r="B5234" s="362">
        <v>22</v>
      </c>
      <c r="C5234" s="363">
        <v>958.62829016846001</v>
      </c>
      <c r="D5234" s="363">
        <v>0</v>
      </c>
      <c r="E5234" s="363">
        <v>0</v>
      </c>
      <c r="F5234" s="363">
        <v>0</v>
      </c>
      <c r="G5234" s="363">
        <v>0</v>
      </c>
      <c r="H5234" s="363">
        <v>0</v>
      </c>
      <c r="I5234" s="363">
        <v>794.49227386119401</v>
      </c>
      <c r="J5234" s="363">
        <v>0</v>
      </c>
      <c r="K5234" s="363">
        <v>0</v>
      </c>
    </row>
    <row r="5235" spans="1:11">
      <c r="A5235" s="361">
        <f t="shared" si="81"/>
        <v>45875</v>
      </c>
      <c r="B5235" s="362">
        <v>23</v>
      </c>
      <c r="C5235" s="363">
        <v>1288.6869783479601</v>
      </c>
      <c r="D5235" s="363">
        <v>0</v>
      </c>
      <c r="E5235" s="363">
        <v>0</v>
      </c>
      <c r="F5235" s="363">
        <v>0</v>
      </c>
      <c r="G5235" s="363">
        <v>0</v>
      </c>
      <c r="H5235" s="363">
        <v>0</v>
      </c>
      <c r="I5235" s="363">
        <v>0</v>
      </c>
      <c r="J5235" s="363">
        <v>0</v>
      </c>
      <c r="K5235" s="363">
        <v>0</v>
      </c>
    </row>
    <row r="5236" spans="1:11">
      <c r="A5236" s="361">
        <f t="shared" si="81"/>
        <v>45876</v>
      </c>
      <c r="B5236" s="362">
        <v>0</v>
      </c>
      <c r="C5236" s="363">
        <v>1206.3348909637702</v>
      </c>
      <c r="D5236" s="363">
        <v>0</v>
      </c>
      <c r="E5236" s="363">
        <v>0</v>
      </c>
      <c r="F5236" s="363">
        <v>0</v>
      </c>
      <c r="G5236" s="363">
        <v>0</v>
      </c>
      <c r="H5236" s="363">
        <v>0</v>
      </c>
      <c r="I5236" s="363">
        <v>1043.5336898174698</v>
      </c>
      <c r="J5236" s="363">
        <v>0</v>
      </c>
      <c r="K5236" s="363">
        <v>0</v>
      </c>
    </row>
    <row r="5237" spans="1:11">
      <c r="A5237" s="361">
        <f t="shared" si="81"/>
        <v>45876</v>
      </c>
      <c r="B5237" s="362">
        <v>1</v>
      </c>
      <c r="C5237" s="363">
        <v>1208.2682660125699</v>
      </c>
      <c r="D5237" s="363">
        <v>0</v>
      </c>
      <c r="E5237" s="363">
        <v>0</v>
      </c>
      <c r="F5237" s="363">
        <v>0</v>
      </c>
      <c r="G5237" s="363">
        <v>0</v>
      </c>
      <c r="H5237" s="363">
        <v>0</v>
      </c>
      <c r="I5237" s="363">
        <v>819.60740792370495</v>
      </c>
      <c r="J5237" s="363">
        <v>0</v>
      </c>
      <c r="K5237" s="363">
        <v>0</v>
      </c>
    </row>
    <row r="5238" spans="1:11">
      <c r="A5238" s="361">
        <f t="shared" si="81"/>
        <v>45876</v>
      </c>
      <c r="B5238" s="362">
        <v>2</v>
      </c>
      <c r="C5238" s="363">
        <v>2165.83836721742</v>
      </c>
      <c r="D5238" s="363">
        <v>0</v>
      </c>
      <c r="E5238" s="363">
        <v>0</v>
      </c>
      <c r="F5238" s="363">
        <v>0</v>
      </c>
      <c r="G5238" s="363">
        <v>0</v>
      </c>
      <c r="H5238" s="363">
        <v>0</v>
      </c>
      <c r="I5238" s="363">
        <v>1083.13511444146</v>
      </c>
      <c r="J5238" s="363">
        <v>0</v>
      </c>
      <c r="K5238" s="363">
        <v>15.782851396574898</v>
      </c>
    </row>
    <row r="5239" spans="1:11">
      <c r="A5239" s="361">
        <f t="shared" si="81"/>
        <v>45876</v>
      </c>
      <c r="B5239" s="362">
        <v>3</v>
      </c>
      <c r="C5239" s="363">
        <v>5521.8787948911104</v>
      </c>
      <c r="D5239" s="363">
        <v>0</v>
      </c>
      <c r="E5239" s="363">
        <v>0</v>
      </c>
      <c r="F5239" s="363">
        <v>0</v>
      </c>
      <c r="G5239" s="363">
        <v>0</v>
      </c>
      <c r="H5239" s="363">
        <v>0</v>
      </c>
      <c r="I5239" s="363">
        <v>1917.23810021024</v>
      </c>
      <c r="J5239" s="363">
        <v>0</v>
      </c>
      <c r="K5239" s="363">
        <v>0</v>
      </c>
    </row>
    <row r="5240" spans="1:11">
      <c r="A5240" s="361">
        <f t="shared" si="81"/>
        <v>45876</v>
      </c>
      <c r="B5240" s="362">
        <v>4</v>
      </c>
      <c r="C5240" s="363">
        <v>5328.9597587629196</v>
      </c>
      <c r="D5240" s="363">
        <v>0</v>
      </c>
      <c r="E5240" s="363">
        <v>0</v>
      </c>
      <c r="F5240" s="363">
        <v>0</v>
      </c>
      <c r="G5240" s="363">
        <v>0</v>
      </c>
      <c r="H5240" s="363">
        <v>0</v>
      </c>
      <c r="I5240" s="363">
        <v>2788.2305050509399</v>
      </c>
      <c r="J5240" s="363">
        <v>0</v>
      </c>
      <c r="K5240" s="363">
        <v>0</v>
      </c>
    </row>
    <row r="5241" spans="1:11">
      <c r="A5241" s="361">
        <f t="shared" si="81"/>
        <v>45876</v>
      </c>
      <c r="B5241" s="362">
        <v>5</v>
      </c>
      <c r="C5241" s="363">
        <v>2868.6144139519602</v>
      </c>
      <c r="D5241" s="363">
        <v>0</v>
      </c>
      <c r="E5241" s="363">
        <v>0</v>
      </c>
      <c r="F5241" s="363">
        <v>0</v>
      </c>
      <c r="G5241" s="363">
        <v>0</v>
      </c>
      <c r="H5241" s="363">
        <v>0</v>
      </c>
      <c r="I5241" s="363">
        <v>1242.85788541747</v>
      </c>
      <c r="J5241" s="363">
        <v>0</v>
      </c>
      <c r="K5241" s="363">
        <v>12.8728051043647</v>
      </c>
    </row>
    <row r="5242" spans="1:11">
      <c r="A5242" s="361">
        <f t="shared" si="81"/>
        <v>45876</v>
      </c>
      <c r="B5242" s="362">
        <v>6</v>
      </c>
      <c r="C5242" s="363">
        <v>2248.1811819654504</v>
      </c>
      <c r="D5242" s="363">
        <v>0</v>
      </c>
      <c r="E5242" s="363">
        <v>0</v>
      </c>
      <c r="F5242" s="363">
        <v>0</v>
      </c>
      <c r="G5242" s="363">
        <v>0</v>
      </c>
      <c r="H5242" s="363">
        <v>0</v>
      </c>
      <c r="I5242" s="363">
        <v>752.52450976686998</v>
      </c>
      <c r="J5242" s="363">
        <v>0</v>
      </c>
      <c r="K5242" s="363">
        <v>0</v>
      </c>
    </row>
    <row r="5243" spans="1:11">
      <c r="A5243" s="361">
        <f t="shared" si="81"/>
        <v>45876</v>
      </c>
      <c r="B5243" s="362">
        <v>7</v>
      </c>
      <c r="C5243" s="363">
        <v>1587.63047681853</v>
      </c>
      <c r="D5243" s="363">
        <v>0</v>
      </c>
      <c r="E5243" s="363">
        <v>0</v>
      </c>
      <c r="F5243" s="363">
        <v>18.853899999999999</v>
      </c>
      <c r="G5243" s="363">
        <v>0</v>
      </c>
      <c r="H5243" s="363">
        <v>0</v>
      </c>
      <c r="I5243" s="363">
        <v>719.68113768736305</v>
      </c>
      <c r="J5243" s="363">
        <v>0</v>
      </c>
      <c r="K5243" s="363">
        <v>0</v>
      </c>
    </row>
    <row r="5244" spans="1:11">
      <c r="A5244" s="361">
        <f t="shared" si="81"/>
        <v>45876</v>
      </c>
      <c r="B5244" s="362">
        <v>8</v>
      </c>
      <c r="C5244" s="363">
        <v>2810.4305301809995</v>
      </c>
      <c r="D5244" s="363">
        <v>0</v>
      </c>
      <c r="E5244" s="363">
        <v>5.5740988397751492</v>
      </c>
      <c r="F5244" s="363">
        <v>48.111400000000003</v>
      </c>
      <c r="G5244" s="363">
        <v>0</v>
      </c>
      <c r="H5244" s="363">
        <v>0</v>
      </c>
      <c r="I5244" s="363">
        <v>1211.72732290422</v>
      </c>
      <c r="J5244" s="363">
        <v>0</v>
      </c>
      <c r="K5244" s="363">
        <v>0</v>
      </c>
    </row>
    <row r="5245" spans="1:11">
      <c r="A5245" s="361">
        <f t="shared" si="81"/>
        <v>45876</v>
      </c>
      <c r="B5245" s="362">
        <v>9</v>
      </c>
      <c r="C5245" s="363">
        <v>2388.5082467128705</v>
      </c>
      <c r="D5245" s="363">
        <v>0</v>
      </c>
      <c r="E5245" s="363">
        <v>714.69140563887004</v>
      </c>
      <c r="F5245" s="363">
        <v>52.759800000000006</v>
      </c>
      <c r="G5245" s="363">
        <v>0</v>
      </c>
      <c r="H5245" s="363">
        <v>0</v>
      </c>
      <c r="I5245" s="363">
        <v>922.57522695138198</v>
      </c>
      <c r="J5245" s="363">
        <v>0</v>
      </c>
      <c r="K5245" s="363">
        <v>0</v>
      </c>
    </row>
    <row r="5246" spans="1:11">
      <c r="A5246" s="361">
        <f t="shared" si="81"/>
        <v>45876</v>
      </c>
      <c r="B5246" s="362">
        <v>10</v>
      </c>
      <c r="C5246" s="363">
        <v>1522.31832468472</v>
      </c>
      <c r="D5246" s="363">
        <v>0</v>
      </c>
      <c r="E5246" s="363">
        <v>698.57717700122805</v>
      </c>
      <c r="F5246" s="363">
        <v>0</v>
      </c>
      <c r="G5246" s="363">
        <v>0</v>
      </c>
      <c r="H5246" s="363">
        <v>0</v>
      </c>
      <c r="I5246" s="363">
        <v>760.31610112042597</v>
      </c>
      <c r="J5246" s="363">
        <v>0</v>
      </c>
      <c r="K5246" s="363">
        <v>0</v>
      </c>
    </row>
    <row r="5247" spans="1:11">
      <c r="A5247" s="361">
        <f t="shared" si="81"/>
        <v>45876</v>
      </c>
      <c r="B5247" s="362">
        <v>11</v>
      </c>
      <c r="C5247" s="363">
        <v>1700.5738310006402</v>
      </c>
      <c r="D5247" s="363">
        <v>0</v>
      </c>
      <c r="E5247" s="363">
        <v>653.35055059217405</v>
      </c>
      <c r="F5247" s="363">
        <v>0</v>
      </c>
      <c r="G5247" s="363">
        <v>0</v>
      </c>
      <c r="H5247" s="363">
        <v>0</v>
      </c>
      <c r="I5247" s="363">
        <v>1265.6494598070799</v>
      </c>
      <c r="J5247" s="363">
        <v>0</v>
      </c>
      <c r="K5247" s="363">
        <v>0</v>
      </c>
    </row>
    <row r="5248" spans="1:11">
      <c r="A5248" s="361">
        <f t="shared" si="81"/>
        <v>45876</v>
      </c>
      <c r="B5248" s="362">
        <v>12</v>
      </c>
      <c r="C5248" s="363">
        <v>1246.46381766839</v>
      </c>
      <c r="D5248" s="363">
        <v>0</v>
      </c>
      <c r="E5248" s="363">
        <v>610.48493726607899</v>
      </c>
      <c r="F5248" s="363">
        <v>0</v>
      </c>
      <c r="G5248" s="363">
        <v>0</v>
      </c>
      <c r="H5248" s="363">
        <v>0</v>
      </c>
      <c r="I5248" s="363">
        <v>625.09156968630703</v>
      </c>
      <c r="J5248" s="363">
        <v>0</v>
      </c>
      <c r="K5248" s="363">
        <v>0</v>
      </c>
    </row>
    <row r="5249" spans="1:11">
      <c r="A5249" s="361">
        <f t="shared" si="81"/>
        <v>45876</v>
      </c>
      <c r="B5249" s="362">
        <v>13</v>
      </c>
      <c r="C5249" s="363">
        <v>977.48598501061304</v>
      </c>
      <c r="D5249" s="363">
        <v>0</v>
      </c>
      <c r="E5249" s="363">
        <v>610.46145172684407</v>
      </c>
      <c r="F5249" s="363">
        <v>0</v>
      </c>
      <c r="G5249" s="363">
        <v>0</v>
      </c>
      <c r="H5249" s="363">
        <v>0</v>
      </c>
      <c r="I5249" s="363">
        <v>662.64825480320906</v>
      </c>
      <c r="J5249" s="363">
        <v>0</v>
      </c>
      <c r="K5249" s="363">
        <v>0</v>
      </c>
    </row>
    <row r="5250" spans="1:11">
      <c r="A5250" s="361">
        <f t="shared" si="81"/>
        <v>45876</v>
      </c>
      <c r="B5250" s="362">
        <v>14</v>
      </c>
      <c r="C5250" s="363">
        <v>976.15398137410102</v>
      </c>
      <c r="D5250" s="363">
        <v>0</v>
      </c>
      <c r="E5250" s="363">
        <v>718.31683797689107</v>
      </c>
      <c r="F5250" s="363">
        <v>0</v>
      </c>
      <c r="G5250" s="363">
        <v>0</v>
      </c>
      <c r="H5250" s="363">
        <v>0</v>
      </c>
      <c r="I5250" s="363">
        <v>610.65243948045702</v>
      </c>
      <c r="J5250" s="363">
        <v>0</v>
      </c>
      <c r="K5250" s="363">
        <v>0</v>
      </c>
    </row>
    <row r="5251" spans="1:11">
      <c r="A5251" s="361">
        <f t="shared" si="81"/>
        <v>45876</v>
      </c>
      <c r="B5251" s="362">
        <v>15</v>
      </c>
      <c r="C5251" s="363">
        <v>978.38500548799004</v>
      </c>
      <c r="D5251" s="363">
        <v>0</v>
      </c>
      <c r="E5251" s="363">
        <v>1110.4104238166299</v>
      </c>
      <c r="F5251" s="363">
        <v>0</v>
      </c>
      <c r="G5251" s="363">
        <v>0</v>
      </c>
      <c r="H5251" s="363">
        <v>0</v>
      </c>
      <c r="I5251" s="363">
        <v>674.79332238376003</v>
      </c>
      <c r="J5251" s="363">
        <v>0</v>
      </c>
      <c r="K5251" s="363">
        <v>0</v>
      </c>
    </row>
    <row r="5252" spans="1:11">
      <c r="A5252" s="361">
        <f t="shared" si="81"/>
        <v>45876</v>
      </c>
      <c r="B5252" s="362">
        <v>16</v>
      </c>
      <c r="C5252" s="363">
        <v>977.46754008696007</v>
      </c>
      <c r="D5252" s="363">
        <v>0</v>
      </c>
      <c r="E5252" s="363">
        <v>1111.0840276455501</v>
      </c>
      <c r="F5252" s="363">
        <v>0</v>
      </c>
      <c r="G5252" s="363">
        <v>0</v>
      </c>
      <c r="H5252" s="363">
        <v>0</v>
      </c>
      <c r="I5252" s="363">
        <v>965.50030009194609</v>
      </c>
      <c r="J5252" s="363">
        <v>0</v>
      </c>
      <c r="K5252" s="363">
        <v>0</v>
      </c>
    </row>
    <row r="5253" spans="1:11">
      <c r="A5253" s="361">
        <f t="shared" ref="A5253:A5316" si="82">IF(B5253=0,A5252+1,A5252)</f>
        <v>45876</v>
      </c>
      <c r="B5253" s="362">
        <v>17</v>
      </c>
      <c r="C5253" s="363">
        <v>0</v>
      </c>
      <c r="D5253" s="363">
        <v>0</v>
      </c>
      <c r="E5253" s="363">
        <v>1020.26316581175</v>
      </c>
      <c r="F5253" s="363">
        <v>0</v>
      </c>
      <c r="G5253" s="363">
        <v>0</v>
      </c>
      <c r="H5253" s="363">
        <v>0</v>
      </c>
      <c r="I5253" s="363">
        <v>719.09446123662906</v>
      </c>
      <c r="J5253" s="363">
        <v>0</v>
      </c>
      <c r="K5253" s="363">
        <v>282.260882470235</v>
      </c>
    </row>
    <row r="5254" spans="1:11">
      <c r="A5254" s="361">
        <f t="shared" si="82"/>
        <v>45876</v>
      </c>
      <c r="B5254" s="362">
        <v>18</v>
      </c>
      <c r="C5254" s="363">
        <v>0</v>
      </c>
      <c r="D5254" s="363">
        <v>0</v>
      </c>
      <c r="E5254" s="363">
        <v>876.42523279666</v>
      </c>
      <c r="F5254" s="363">
        <v>0</v>
      </c>
      <c r="G5254" s="363">
        <v>0</v>
      </c>
      <c r="H5254" s="363">
        <v>0</v>
      </c>
      <c r="I5254" s="363">
        <v>583.51603472478212</v>
      </c>
      <c r="J5254" s="363">
        <v>0</v>
      </c>
      <c r="K5254" s="363">
        <v>0</v>
      </c>
    </row>
    <row r="5255" spans="1:11">
      <c r="A5255" s="361">
        <f t="shared" si="82"/>
        <v>45876</v>
      </c>
      <c r="B5255" s="362">
        <v>19</v>
      </c>
      <c r="C5255" s="363">
        <v>648.40831801789909</v>
      </c>
      <c r="D5255" s="363">
        <v>0</v>
      </c>
      <c r="E5255" s="363">
        <v>876.08725718243102</v>
      </c>
      <c r="F5255" s="363">
        <v>0</v>
      </c>
      <c r="G5255" s="363">
        <v>0</v>
      </c>
      <c r="H5255" s="363">
        <v>0</v>
      </c>
      <c r="I5255" s="363">
        <v>817.23292082103205</v>
      </c>
      <c r="J5255" s="363">
        <v>0</v>
      </c>
      <c r="K5255" s="363">
        <v>0</v>
      </c>
    </row>
    <row r="5256" spans="1:11">
      <c r="A5256" s="361">
        <f t="shared" si="82"/>
        <v>45876</v>
      </c>
      <c r="B5256" s="362">
        <v>20</v>
      </c>
      <c r="C5256" s="363">
        <v>293.79659605980703</v>
      </c>
      <c r="D5256" s="363">
        <v>0</v>
      </c>
      <c r="E5256" s="363">
        <v>875.25672469630899</v>
      </c>
      <c r="F5256" s="363">
        <v>0</v>
      </c>
      <c r="G5256" s="363">
        <v>0</v>
      </c>
      <c r="H5256" s="363">
        <v>0</v>
      </c>
      <c r="I5256" s="363">
        <v>584.07689173504707</v>
      </c>
      <c r="J5256" s="363">
        <v>0</v>
      </c>
      <c r="K5256" s="363">
        <v>0</v>
      </c>
    </row>
    <row r="5257" spans="1:11">
      <c r="A5257" s="361">
        <f t="shared" si="82"/>
        <v>45876</v>
      </c>
      <c r="B5257" s="362">
        <v>21</v>
      </c>
      <c r="C5257" s="363">
        <v>1070.17758042831</v>
      </c>
      <c r="D5257" s="363">
        <v>0</v>
      </c>
      <c r="E5257" s="363">
        <v>93.718175201321699</v>
      </c>
      <c r="F5257" s="363">
        <v>0</v>
      </c>
      <c r="G5257" s="363">
        <v>0</v>
      </c>
      <c r="H5257" s="363">
        <v>0</v>
      </c>
      <c r="I5257" s="363">
        <v>752.05443174147695</v>
      </c>
      <c r="J5257" s="363">
        <v>0</v>
      </c>
      <c r="K5257" s="363">
        <v>0</v>
      </c>
    </row>
    <row r="5258" spans="1:11">
      <c r="A5258" s="361">
        <f t="shared" si="82"/>
        <v>45876</v>
      </c>
      <c r="B5258" s="362">
        <v>22</v>
      </c>
      <c r="C5258" s="363">
        <v>1496.4403773418599</v>
      </c>
      <c r="D5258" s="363">
        <v>0</v>
      </c>
      <c r="E5258" s="363">
        <v>0</v>
      </c>
      <c r="F5258" s="363">
        <v>0</v>
      </c>
      <c r="G5258" s="363">
        <v>0</v>
      </c>
      <c r="H5258" s="363">
        <v>0</v>
      </c>
      <c r="I5258" s="363">
        <v>914.71077832719914</v>
      </c>
      <c r="J5258" s="363">
        <v>0</v>
      </c>
      <c r="K5258" s="363">
        <v>0</v>
      </c>
    </row>
    <row r="5259" spans="1:11">
      <c r="A5259" s="361">
        <f t="shared" si="82"/>
        <v>45876</v>
      </c>
      <c r="B5259" s="362">
        <v>23</v>
      </c>
      <c r="C5259" s="363">
        <v>1357.5072683229901</v>
      </c>
      <c r="D5259" s="363">
        <v>0</v>
      </c>
      <c r="E5259" s="363">
        <v>0</v>
      </c>
      <c r="F5259" s="363">
        <v>0</v>
      </c>
      <c r="G5259" s="363">
        <v>0</v>
      </c>
      <c r="H5259" s="363">
        <v>0</v>
      </c>
      <c r="I5259" s="363">
        <v>690.82923970694105</v>
      </c>
      <c r="J5259" s="363">
        <v>0</v>
      </c>
      <c r="K5259" s="363">
        <v>0</v>
      </c>
    </row>
    <row r="5260" spans="1:11">
      <c r="A5260" s="361">
        <f t="shared" si="82"/>
        <v>45877</v>
      </c>
      <c r="B5260" s="362">
        <v>0</v>
      </c>
      <c r="C5260" s="363">
        <v>1911.63201253545</v>
      </c>
      <c r="D5260" s="363">
        <v>0</v>
      </c>
      <c r="E5260" s="363">
        <v>0</v>
      </c>
      <c r="F5260" s="363">
        <v>0</v>
      </c>
      <c r="G5260" s="363">
        <v>0</v>
      </c>
      <c r="H5260" s="363">
        <v>0</v>
      </c>
      <c r="I5260" s="363">
        <v>818.08461543142198</v>
      </c>
      <c r="J5260" s="363">
        <v>0</v>
      </c>
      <c r="K5260" s="363">
        <v>0</v>
      </c>
    </row>
    <row r="5261" spans="1:11">
      <c r="A5261" s="361">
        <f t="shared" si="82"/>
        <v>45877</v>
      </c>
      <c r="B5261" s="362">
        <v>1</v>
      </c>
      <c r="C5261" s="363">
        <v>2231.1295454921001</v>
      </c>
      <c r="D5261" s="363">
        <v>0</v>
      </c>
      <c r="E5261" s="363">
        <v>0</v>
      </c>
      <c r="F5261" s="363">
        <v>0</v>
      </c>
      <c r="G5261" s="363">
        <v>0</v>
      </c>
      <c r="H5261" s="363">
        <v>0</v>
      </c>
      <c r="I5261" s="363">
        <v>968.22656773228209</v>
      </c>
      <c r="J5261" s="363">
        <v>0</v>
      </c>
      <c r="K5261" s="363">
        <v>0</v>
      </c>
    </row>
    <row r="5262" spans="1:11">
      <c r="A5262" s="361">
        <f t="shared" si="82"/>
        <v>45877</v>
      </c>
      <c r="B5262" s="362">
        <v>2</v>
      </c>
      <c r="C5262" s="363">
        <v>2885.11044183997</v>
      </c>
      <c r="D5262" s="363">
        <v>0</v>
      </c>
      <c r="E5262" s="363">
        <v>0</v>
      </c>
      <c r="F5262" s="363">
        <v>0</v>
      </c>
      <c r="G5262" s="363">
        <v>0</v>
      </c>
      <c r="H5262" s="363">
        <v>0</v>
      </c>
      <c r="I5262" s="363">
        <v>1202.7694581748901</v>
      </c>
      <c r="J5262" s="363">
        <v>0</v>
      </c>
      <c r="K5262" s="363">
        <v>0</v>
      </c>
    </row>
    <row r="5263" spans="1:11">
      <c r="A5263" s="361">
        <f t="shared" si="82"/>
        <v>45877</v>
      </c>
      <c r="B5263" s="362">
        <v>3</v>
      </c>
      <c r="C5263" s="363">
        <v>2733.5203690770304</v>
      </c>
      <c r="D5263" s="363">
        <v>0</v>
      </c>
      <c r="E5263" s="363">
        <v>0</v>
      </c>
      <c r="F5263" s="363">
        <v>0</v>
      </c>
      <c r="G5263" s="363">
        <v>0</v>
      </c>
      <c r="H5263" s="363">
        <v>0</v>
      </c>
      <c r="I5263" s="363">
        <v>1245.7825452847701</v>
      </c>
      <c r="J5263" s="363">
        <v>0</v>
      </c>
      <c r="K5263" s="363">
        <v>0</v>
      </c>
    </row>
    <row r="5264" spans="1:11">
      <c r="A5264" s="361">
        <f t="shared" si="82"/>
        <v>45877</v>
      </c>
      <c r="B5264" s="362">
        <v>4</v>
      </c>
      <c r="C5264" s="363">
        <v>2773.4522008645299</v>
      </c>
      <c r="D5264" s="363">
        <v>0</v>
      </c>
      <c r="E5264" s="363">
        <v>0</v>
      </c>
      <c r="F5264" s="363">
        <v>0</v>
      </c>
      <c r="G5264" s="363">
        <v>0</v>
      </c>
      <c r="H5264" s="363">
        <v>0</v>
      </c>
      <c r="I5264" s="363">
        <v>1333.17477971015</v>
      </c>
      <c r="J5264" s="363">
        <v>0</v>
      </c>
      <c r="K5264" s="363">
        <v>0</v>
      </c>
    </row>
    <row r="5265" spans="1:11">
      <c r="A5265" s="361">
        <f t="shared" si="82"/>
        <v>45877</v>
      </c>
      <c r="B5265" s="362">
        <v>5</v>
      </c>
      <c r="C5265" s="363">
        <v>2344.6974896093402</v>
      </c>
      <c r="D5265" s="363">
        <v>0</v>
      </c>
      <c r="E5265" s="363">
        <v>0</v>
      </c>
      <c r="F5265" s="363">
        <v>0</v>
      </c>
      <c r="G5265" s="363">
        <v>0</v>
      </c>
      <c r="H5265" s="363">
        <v>0</v>
      </c>
      <c r="I5265" s="363">
        <v>1409.9671324517301</v>
      </c>
      <c r="J5265" s="363">
        <v>0</v>
      </c>
      <c r="K5265" s="363">
        <v>124.365973563221</v>
      </c>
    </row>
    <row r="5266" spans="1:11">
      <c r="A5266" s="361">
        <f t="shared" si="82"/>
        <v>45877</v>
      </c>
      <c r="B5266" s="362">
        <v>6</v>
      </c>
      <c r="C5266" s="363">
        <v>962.97012194874799</v>
      </c>
      <c r="D5266" s="363">
        <v>0</v>
      </c>
      <c r="E5266" s="363">
        <v>0</v>
      </c>
      <c r="F5266" s="363">
        <v>0</v>
      </c>
      <c r="G5266" s="363">
        <v>0</v>
      </c>
      <c r="H5266" s="363">
        <v>0</v>
      </c>
      <c r="I5266" s="363">
        <v>1320.2226017881301</v>
      </c>
      <c r="J5266" s="363">
        <v>0</v>
      </c>
      <c r="K5266" s="363">
        <v>0</v>
      </c>
    </row>
    <row r="5267" spans="1:11">
      <c r="A5267" s="361">
        <f t="shared" si="82"/>
        <v>45877</v>
      </c>
      <c r="B5267" s="362">
        <v>7</v>
      </c>
      <c r="C5267" s="363">
        <v>840.00418340063698</v>
      </c>
      <c r="D5267" s="363">
        <v>0</v>
      </c>
      <c r="E5267" s="363">
        <v>0</v>
      </c>
      <c r="F5267" s="363">
        <v>0</v>
      </c>
      <c r="G5267" s="363">
        <v>0</v>
      </c>
      <c r="H5267" s="363">
        <v>0</v>
      </c>
      <c r="I5267" s="363">
        <v>807.87488409154605</v>
      </c>
      <c r="J5267" s="363">
        <v>0</v>
      </c>
      <c r="K5267" s="363">
        <v>0</v>
      </c>
    </row>
    <row r="5268" spans="1:11">
      <c r="A5268" s="361">
        <f t="shared" si="82"/>
        <v>45877</v>
      </c>
      <c r="B5268" s="362">
        <v>8</v>
      </c>
      <c r="C5268" s="363">
        <v>840.68757700051594</v>
      </c>
      <c r="D5268" s="363">
        <v>0</v>
      </c>
      <c r="E5268" s="363">
        <v>0</v>
      </c>
      <c r="F5268" s="363">
        <v>0</v>
      </c>
      <c r="G5268" s="363">
        <v>0</v>
      </c>
      <c r="H5268" s="363">
        <v>0</v>
      </c>
      <c r="I5268" s="363">
        <v>801.22535806330905</v>
      </c>
      <c r="J5268" s="363">
        <v>0</v>
      </c>
      <c r="K5268" s="363">
        <v>0</v>
      </c>
    </row>
    <row r="5269" spans="1:11">
      <c r="A5269" s="361">
        <f t="shared" si="82"/>
        <v>45877</v>
      </c>
      <c r="B5269" s="362">
        <v>9</v>
      </c>
      <c r="C5269" s="363">
        <v>841.13550878166507</v>
      </c>
      <c r="D5269" s="363">
        <v>0</v>
      </c>
      <c r="E5269" s="363">
        <v>0</v>
      </c>
      <c r="F5269" s="363">
        <v>0</v>
      </c>
      <c r="G5269" s="363">
        <v>0</v>
      </c>
      <c r="H5269" s="363">
        <v>0</v>
      </c>
      <c r="I5269" s="363">
        <v>890.76767707437898</v>
      </c>
      <c r="J5269" s="363">
        <v>0</v>
      </c>
      <c r="K5269" s="363">
        <v>0</v>
      </c>
    </row>
    <row r="5270" spans="1:11">
      <c r="A5270" s="361">
        <f t="shared" si="82"/>
        <v>45877</v>
      </c>
      <c r="B5270" s="362">
        <v>10</v>
      </c>
      <c r="C5270" s="363">
        <v>839.925323749462</v>
      </c>
      <c r="D5270" s="363">
        <v>0</v>
      </c>
      <c r="E5270" s="363">
        <v>0</v>
      </c>
      <c r="F5270" s="363">
        <v>0</v>
      </c>
      <c r="G5270" s="363">
        <v>0</v>
      </c>
      <c r="H5270" s="363">
        <v>0</v>
      </c>
      <c r="I5270" s="363">
        <v>1105.7769848589201</v>
      </c>
      <c r="J5270" s="363">
        <v>0</v>
      </c>
      <c r="K5270" s="363">
        <v>0</v>
      </c>
    </row>
    <row r="5271" spans="1:11">
      <c r="A5271" s="361">
        <f t="shared" si="82"/>
        <v>45877</v>
      </c>
      <c r="B5271" s="362">
        <v>11</v>
      </c>
      <c r="C5271" s="363">
        <v>840.47549162846701</v>
      </c>
      <c r="D5271" s="363">
        <v>0</v>
      </c>
      <c r="E5271" s="363">
        <v>725.83126355731508</v>
      </c>
      <c r="F5271" s="363">
        <v>0</v>
      </c>
      <c r="G5271" s="363">
        <v>0</v>
      </c>
      <c r="H5271" s="363">
        <v>0</v>
      </c>
      <c r="I5271" s="363">
        <v>926.94517386921302</v>
      </c>
      <c r="J5271" s="363">
        <v>0</v>
      </c>
      <c r="K5271" s="363">
        <v>0</v>
      </c>
    </row>
    <row r="5272" spans="1:11">
      <c r="A5272" s="361">
        <f t="shared" si="82"/>
        <v>45877</v>
      </c>
      <c r="B5272" s="362">
        <v>12</v>
      </c>
      <c r="C5272" s="363">
        <v>843.54920758004812</v>
      </c>
      <c r="D5272" s="363">
        <v>0</v>
      </c>
      <c r="E5272" s="363">
        <v>1218.7932794504102</v>
      </c>
      <c r="F5272" s="363">
        <v>0</v>
      </c>
      <c r="G5272" s="363">
        <v>0</v>
      </c>
      <c r="H5272" s="363">
        <v>0</v>
      </c>
      <c r="I5272" s="363">
        <v>780.22785708177003</v>
      </c>
      <c r="J5272" s="363">
        <v>0</v>
      </c>
      <c r="K5272" s="363">
        <v>0</v>
      </c>
    </row>
    <row r="5273" spans="1:11">
      <c r="A5273" s="361">
        <f t="shared" si="82"/>
        <v>45877</v>
      </c>
      <c r="B5273" s="362">
        <v>13</v>
      </c>
      <c r="C5273" s="363">
        <v>839.0904346204411</v>
      </c>
      <c r="D5273" s="363">
        <v>0</v>
      </c>
      <c r="E5273" s="363">
        <v>1219.6030791242601</v>
      </c>
      <c r="F5273" s="363">
        <v>0</v>
      </c>
      <c r="G5273" s="363">
        <v>0</v>
      </c>
      <c r="H5273" s="363">
        <v>0</v>
      </c>
      <c r="I5273" s="363">
        <v>814.16498129349395</v>
      </c>
      <c r="J5273" s="363">
        <v>0</v>
      </c>
      <c r="K5273" s="363">
        <v>0</v>
      </c>
    </row>
    <row r="5274" spans="1:11">
      <c r="A5274" s="361">
        <f t="shared" si="82"/>
        <v>45877</v>
      </c>
      <c r="B5274" s="362">
        <v>14</v>
      </c>
      <c r="C5274" s="363">
        <v>838.00657968736107</v>
      </c>
      <c r="D5274" s="363">
        <v>0</v>
      </c>
      <c r="E5274" s="363">
        <v>1220.0769700128601</v>
      </c>
      <c r="F5274" s="363">
        <v>0</v>
      </c>
      <c r="G5274" s="363">
        <v>0</v>
      </c>
      <c r="H5274" s="363">
        <v>0</v>
      </c>
      <c r="I5274" s="363">
        <v>973.70773486662506</v>
      </c>
      <c r="J5274" s="363">
        <v>0</v>
      </c>
      <c r="K5274" s="363">
        <v>0</v>
      </c>
    </row>
    <row r="5275" spans="1:11">
      <c r="A5275" s="361">
        <f t="shared" si="82"/>
        <v>45877</v>
      </c>
      <c r="B5275" s="362">
        <v>15</v>
      </c>
      <c r="C5275" s="363">
        <v>838.99920963161208</v>
      </c>
      <c r="D5275" s="363">
        <v>0</v>
      </c>
      <c r="E5275" s="363">
        <v>1173.88036149409</v>
      </c>
      <c r="F5275" s="363">
        <v>0</v>
      </c>
      <c r="G5275" s="363">
        <v>0</v>
      </c>
      <c r="H5275" s="363">
        <v>0</v>
      </c>
      <c r="I5275" s="363">
        <v>992.85499766271903</v>
      </c>
      <c r="J5275" s="363">
        <v>0</v>
      </c>
      <c r="K5275" s="363">
        <v>0</v>
      </c>
    </row>
    <row r="5276" spans="1:11">
      <c r="A5276" s="361">
        <f t="shared" si="82"/>
        <v>45877</v>
      </c>
      <c r="B5276" s="362">
        <v>16</v>
      </c>
      <c r="C5276" s="363">
        <v>840.06354931296505</v>
      </c>
      <c r="D5276" s="363">
        <v>0</v>
      </c>
      <c r="E5276" s="363">
        <v>642.03489519002005</v>
      </c>
      <c r="F5276" s="363">
        <v>0</v>
      </c>
      <c r="G5276" s="363">
        <v>0</v>
      </c>
      <c r="H5276" s="363">
        <v>0</v>
      </c>
      <c r="I5276" s="363">
        <v>1171.8085941663901</v>
      </c>
      <c r="J5276" s="363">
        <v>0</v>
      </c>
      <c r="K5276" s="363">
        <v>0</v>
      </c>
    </row>
    <row r="5277" spans="1:11">
      <c r="A5277" s="361">
        <f t="shared" si="82"/>
        <v>45877</v>
      </c>
      <c r="B5277" s="362">
        <v>17</v>
      </c>
      <c r="C5277" s="363">
        <v>525.78515178904706</v>
      </c>
      <c r="D5277" s="363">
        <v>0</v>
      </c>
      <c r="E5277" s="363">
        <v>562.49471800011111</v>
      </c>
      <c r="F5277" s="363">
        <v>0</v>
      </c>
      <c r="G5277" s="363">
        <v>0</v>
      </c>
      <c r="H5277" s="363">
        <v>0</v>
      </c>
      <c r="I5277" s="363">
        <v>1202.54493460759</v>
      </c>
      <c r="J5277" s="363">
        <v>0</v>
      </c>
      <c r="K5277" s="363">
        <v>203.925927111329</v>
      </c>
    </row>
    <row r="5278" spans="1:11">
      <c r="A5278" s="361">
        <f t="shared" si="82"/>
        <v>45877</v>
      </c>
      <c r="B5278" s="362">
        <v>18</v>
      </c>
      <c r="C5278" s="363">
        <v>0</v>
      </c>
      <c r="D5278" s="363">
        <v>0</v>
      </c>
      <c r="E5278" s="363">
        <v>288.68907893210002</v>
      </c>
      <c r="F5278" s="363">
        <v>0</v>
      </c>
      <c r="G5278" s="363">
        <v>0</v>
      </c>
      <c r="H5278" s="363">
        <v>0</v>
      </c>
      <c r="I5278" s="363">
        <v>0</v>
      </c>
      <c r="J5278" s="363">
        <v>0</v>
      </c>
      <c r="K5278" s="363">
        <v>0</v>
      </c>
    </row>
    <row r="5279" spans="1:11">
      <c r="A5279" s="361">
        <f t="shared" si="82"/>
        <v>45877</v>
      </c>
      <c r="B5279" s="362">
        <v>19</v>
      </c>
      <c r="C5279" s="363">
        <v>0</v>
      </c>
      <c r="D5279" s="363">
        <v>0</v>
      </c>
      <c r="E5279" s="363">
        <v>223.590164866073</v>
      </c>
      <c r="F5279" s="363">
        <v>0</v>
      </c>
      <c r="G5279" s="363">
        <v>0</v>
      </c>
      <c r="H5279" s="363">
        <v>0</v>
      </c>
      <c r="I5279" s="363">
        <v>0</v>
      </c>
      <c r="J5279" s="363">
        <v>0</v>
      </c>
      <c r="K5279" s="363">
        <v>0</v>
      </c>
    </row>
    <row r="5280" spans="1:11">
      <c r="A5280" s="361">
        <f t="shared" si="82"/>
        <v>45877</v>
      </c>
      <c r="B5280" s="362">
        <v>20</v>
      </c>
      <c r="C5280" s="363">
        <v>0</v>
      </c>
      <c r="D5280" s="363">
        <v>0</v>
      </c>
      <c r="E5280" s="363">
        <v>41.535201491233202</v>
      </c>
      <c r="F5280" s="363">
        <v>0</v>
      </c>
      <c r="G5280" s="363">
        <v>0</v>
      </c>
      <c r="H5280" s="363">
        <v>0</v>
      </c>
      <c r="I5280" s="363">
        <v>0</v>
      </c>
      <c r="J5280" s="363">
        <v>0</v>
      </c>
      <c r="K5280" s="363">
        <v>0</v>
      </c>
    </row>
    <row r="5281" spans="1:11">
      <c r="A5281" s="361">
        <f t="shared" si="82"/>
        <v>45877</v>
      </c>
      <c r="B5281" s="362">
        <v>21</v>
      </c>
      <c r="C5281" s="363">
        <v>0</v>
      </c>
      <c r="D5281" s="363">
        <v>0</v>
      </c>
      <c r="E5281" s="363">
        <v>0</v>
      </c>
      <c r="F5281" s="363">
        <v>0</v>
      </c>
      <c r="G5281" s="363">
        <v>0</v>
      </c>
      <c r="H5281" s="363">
        <v>0</v>
      </c>
      <c r="I5281" s="363">
        <v>0</v>
      </c>
      <c r="J5281" s="363">
        <v>0</v>
      </c>
      <c r="K5281" s="363">
        <v>0</v>
      </c>
    </row>
    <row r="5282" spans="1:11">
      <c r="A5282" s="361">
        <f t="shared" si="82"/>
        <v>45877</v>
      </c>
      <c r="B5282" s="362">
        <v>22</v>
      </c>
      <c r="C5282" s="363">
        <v>1015.6966511720901</v>
      </c>
      <c r="D5282" s="363">
        <v>0</v>
      </c>
      <c r="E5282" s="363">
        <v>0</v>
      </c>
      <c r="F5282" s="363">
        <v>0</v>
      </c>
      <c r="G5282" s="363">
        <v>0</v>
      </c>
      <c r="H5282" s="363">
        <v>0</v>
      </c>
      <c r="I5282" s="363">
        <v>1878.2429587228703</v>
      </c>
      <c r="J5282" s="363">
        <v>0</v>
      </c>
      <c r="K5282" s="363">
        <v>345.11655486885007</v>
      </c>
    </row>
    <row r="5283" spans="1:11">
      <c r="A5283" s="361">
        <f t="shared" si="82"/>
        <v>45877</v>
      </c>
      <c r="B5283" s="362">
        <v>23</v>
      </c>
      <c r="C5283" s="363">
        <v>203.773550471411</v>
      </c>
      <c r="D5283" s="363">
        <v>0</v>
      </c>
      <c r="E5283" s="363">
        <v>0</v>
      </c>
      <c r="F5283" s="363">
        <v>0</v>
      </c>
      <c r="G5283" s="363">
        <v>0</v>
      </c>
      <c r="H5283" s="363">
        <v>0</v>
      </c>
      <c r="I5283" s="363">
        <v>707.208886152932</v>
      </c>
      <c r="J5283" s="363">
        <v>0</v>
      </c>
      <c r="K5283" s="363">
        <v>0</v>
      </c>
    </row>
    <row r="5284" spans="1:11">
      <c r="A5284" s="361">
        <f t="shared" si="82"/>
        <v>45878</v>
      </c>
      <c r="B5284" s="362">
        <v>0</v>
      </c>
      <c r="C5284" s="363">
        <v>0</v>
      </c>
      <c r="D5284" s="363">
        <v>0</v>
      </c>
      <c r="E5284" s="363">
        <v>0</v>
      </c>
      <c r="F5284" s="363">
        <v>139.68510000000001</v>
      </c>
      <c r="G5284" s="363">
        <v>0</v>
      </c>
      <c r="H5284" s="363">
        <v>0</v>
      </c>
      <c r="I5284" s="363">
        <v>679.82619909928496</v>
      </c>
      <c r="J5284" s="363">
        <v>0</v>
      </c>
      <c r="K5284" s="363">
        <v>0</v>
      </c>
    </row>
    <row r="5285" spans="1:11">
      <c r="A5285" s="361">
        <f t="shared" si="82"/>
        <v>45878</v>
      </c>
      <c r="B5285" s="362">
        <v>1</v>
      </c>
      <c r="C5285" s="363">
        <v>817.01939209119007</v>
      </c>
      <c r="D5285" s="363">
        <v>0</v>
      </c>
      <c r="E5285" s="363">
        <v>0</v>
      </c>
      <c r="F5285" s="363">
        <v>391.32390000000004</v>
      </c>
      <c r="G5285" s="363">
        <v>0</v>
      </c>
      <c r="H5285" s="363">
        <v>0</v>
      </c>
      <c r="I5285" s="363">
        <v>813.46956617116007</v>
      </c>
      <c r="J5285" s="363">
        <v>0</v>
      </c>
      <c r="K5285" s="363">
        <v>0</v>
      </c>
    </row>
    <row r="5286" spans="1:11">
      <c r="A5286" s="361">
        <f t="shared" si="82"/>
        <v>45878</v>
      </c>
      <c r="B5286" s="362">
        <v>2</v>
      </c>
      <c r="C5286" s="363">
        <v>1291.2567968041201</v>
      </c>
      <c r="D5286" s="363">
        <v>0</v>
      </c>
      <c r="E5286" s="363">
        <v>0</v>
      </c>
      <c r="F5286" s="363">
        <v>438.69410000000005</v>
      </c>
      <c r="G5286" s="363">
        <v>0</v>
      </c>
      <c r="H5286" s="363">
        <v>0</v>
      </c>
      <c r="I5286" s="363">
        <v>861.04347790652105</v>
      </c>
      <c r="J5286" s="363">
        <v>0</v>
      </c>
      <c r="K5286" s="363">
        <v>0</v>
      </c>
    </row>
    <row r="5287" spans="1:11">
      <c r="A5287" s="361">
        <f t="shared" si="82"/>
        <v>45878</v>
      </c>
      <c r="B5287" s="362">
        <v>3</v>
      </c>
      <c r="C5287" s="363">
        <v>1778.8491396239401</v>
      </c>
      <c r="D5287" s="363">
        <v>0</v>
      </c>
      <c r="E5287" s="363">
        <v>0</v>
      </c>
      <c r="F5287" s="363">
        <v>483.20350000000002</v>
      </c>
      <c r="G5287" s="363">
        <v>0</v>
      </c>
      <c r="H5287" s="363">
        <v>0</v>
      </c>
      <c r="I5287" s="363">
        <v>1040.20438405256</v>
      </c>
      <c r="J5287" s="363">
        <v>0</v>
      </c>
      <c r="K5287" s="363">
        <v>0</v>
      </c>
    </row>
    <row r="5288" spans="1:11">
      <c r="A5288" s="361">
        <f t="shared" si="82"/>
        <v>45878</v>
      </c>
      <c r="B5288" s="362">
        <v>4</v>
      </c>
      <c r="C5288" s="363">
        <v>1842.7552509140301</v>
      </c>
      <c r="D5288" s="363">
        <v>0</v>
      </c>
      <c r="E5288" s="363">
        <v>0</v>
      </c>
      <c r="F5288" s="363">
        <v>489.94660000000005</v>
      </c>
      <c r="G5288" s="363">
        <v>0</v>
      </c>
      <c r="H5288" s="363">
        <v>0</v>
      </c>
      <c r="I5288" s="363">
        <v>1143.4047128258599</v>
      </c>
      <c r="J5288" s="363">
        <v>0</v>
      </c>
      <c r="K5288" s="363">
        <v>15.804446905878498</v>
      </c>
    </row>
    <row r="5289" spans="1:11">
      <c r="A5289" s="361">
        <f t="shared" si="82"/>
        <v>45878</v>
      </c>
      <c r="B5289" s="362">
        <v>5</v>
      </c>
      <c r="C5289" s="363">
        <v>1843.6149902533</v>
      </c>
      <c r="D5289" s="363">
        <v>0</v>
      </c>
      <c r="E5289" s="363">
        <v>0</v>
      </c>
      <c r="F5289" s="363">
        <v>486.15170000000001</v>
      </c>
      <c r="G5289" s="363">
        <v>0</v>
      </c>
      <c r="H5289" s="363">
        <v>0</v>
      </c>
      <c r="I5289" s="363">
        <v>1050.25245242708</v>
      </c>
      <c r="J5289" s="363">
        <v>0</v>
      </c>
      <c r="K5289" s="363">
        <v>15.870020443388498</v>
      </c>
    </row>
    <row r="5290" spans="1:11">
      <c r="A5290" s="361">
        <f t="shared" si="82"/>
        <v>45878</v>
      </c>
      <c r="B5290" s="362">
        <v>6</v>
      </c>
      <c r="C5290" s="363">
        <v>1270.1788439007601</v>
      </c>
      <c r="D5290" s="363">
        <v>0</v>
      </c>
      <c r="E5290" s="363">
        <v>0</v>
      </c>
      <c r="F5290" s="363">
        <v>640.65750000000003</v>
      </c>
      <c r="G5290" s="363">
        <v>0</v>
      </c>
      <c r="H5290" s="363">
        <v>0</v>
      </c>
      <c r="I5290" s="363">
        <v>896.40024707474709</v>
      </c>
      <c r="J5290" s="363">
        <v>0</v>
      </c>
      <c r="K5290" s="363">
        <v>0</v>
      </c>
    </row>
    <row r="5291" spans="1:11">
      <c r="A5291" s="361">
        <f t="shared" si="82"/>
        <v>45878</v>
      </c>
      <c r="B5291" s="362">
        <v>7</v>
      </c>
      <c r="C5291" s="363">
        <v>801.06710148642696</v>
      </c>
      <c r="D5291" s="363">
        <v>0</v>
      </c>
      <c r="E5291" s="363">
        <v>0</v>
      </c>
      <c r="F5291" s="363">
        <v>609.37890000000004</v>
      </c>
      <c r="G5291" s="363">
        <v>0</v>
      </c>
      <c r="H5291" s="363">
        <v>0</v>
      </c>
      <c r="I5291" s="363">
        <v>1394.1550767041099</v>
      </c>
      <c r="J5291" s="363">
        <v>0</v>
      </c>
      <c r="K5291" s="363">
        <v>0</v>
      </c>
    </row>
    <row r="5292" spans="1:11">
      <c r="A5292" s="361">
        <f t="shared" si="82"/>
        <v>45878</v>
      </c>
      <c r="B5292" s="362">
        <v>8</v>
      </c>
      <c r="C5292" s="363">
        <v>798.07695482835106</v>
      </c>
      <c r="D5292" s="363">
        <v>0</v>
      </c>
      <c r="E5292" s="363">
        <v>0</v>
      </c>
      <c r="F5292" s="363">
        <v>609.37890000000004</v>
      </c>
      <c r="G5292" s="363">
        <v>0</v>
      </c>
      <c r="H5292" s="363">
        <v>0</v>
      </c>
      <c r="I5292" s="363">
        <v>1025.5786672320698</v>
      </c>
      <c r="J5292" s="363">
        <v>0</v>
      </c>
      <c r="K5292" s="363">
        <v>0</v>
      </c>
    </row>
    <row r="5293" spans="1:11">
      <c r="A5293" s="361">
        <f t="shared" si="82"/>
        <v>45878</v>
      </c>
      <c r="B5293" s="362">
        <v>9</v>
      </c>
      <c r="C5293" s="363">
        <v>0</v>
      </c>
      <c r="D5293" s="363">
        <v>0</v>
      </c>
      <c r="E5293" s="363">
        <v>0</v>
      </c>
      <c r="F5293" s="363">
        <v>544.97879999999998</v>
      </c>
      <c r="G5293" s="363">
        <v>0</v>
      </c>
      <c r="H5293" s="363">
        <v>0</v>
      </c>
      <c r="I5293" s="363">
        <v>755.11802017142509</v>
      </c>
      <c r="J5293" s="363">
        <v>0</v>
      </c>
      <c r="K5293" s="363">
        <v>331.85401267769709</v>
      </c>
    </row>
    <row r="5294" spans="1:11">
      <c r="A5294" s="361">
        <f t="shared" si="82"/>
        <v>45878</v>
      </c>
      <c r="B5294" s="362">
        <v>10</v>
      </c>
      <c r="C5294" s="363">
        <v>0</v>
      </c>
      <c r="D5294" s="363">
        <v>0</v>
      </c>
      <c r="E5294" s="363">
        <v>0</v>
      </c>
      <c r="F5294" s="363">
        <v>485.90790000000004</v>
      </c>
      <c r="G5294" s="363">
        <v>0</v>
      </c>
      <c r="H5294" s="363">
        <v>0</v>
      </c>
      <c r="I5294" s="363">
        <v>667.480382992415</v>
      </c>
      <c r="J5294" s="363">
        <v>0</v>
      </c>
      <c r="K5294" s="363">
        <v>136.35478523204802</v>
      </c>
    </row>
    <row r="5295" spans="1:11">
      <c r="A5295" s="361">
        <f t="shared" si="82"/>
        <v>45878</v>
      </c>
      <c r="B5295" s="362">
        <v>11</v>
      </c>
      <c r="C5295" s="363">
        <v>0</v>
      </c>
      <c r="D5295" s="363">
        <v>0</v>
      </c>
      <c r="E5295" s="363">
        <v>0</v>
      </c>
      <c r="F5295" s="363">
        <v>485.90790000000004</v>
      </c>
      <c r="G5295" s="363">
        <v>0</v>
      </c>
      <c r="H5295" s="363">
        <v>0</v>
      </c>
      <c r="I5295" s="363">
        <v>661.33797334502503</v>
      </c>
      <c r="J5295" s="363">
        <v>0</v>
      </c>
      <c r="K5295" s="363">
        <v>136.27693074246901</v>
      </c>
    </row>
    <row r="5296" spans="1:11">
      <c r="A5296" s="361">
        <f t="shared" si="82"/>
        <v>45878</v>
      </c>
      <c r="B5296" s="362">
        <v>12</v>
      </c>
      <c r="C5296" s="363">
        <v>0</v>
      </c>
      <c r="D5296" s="363">
        <v>0</v>
      </c>
      <c r="E5296" s="363">
        <v>0</v>
      </c>
      <c r="F5296" s="363">
        <v>485.90790000000004</v>
      </c>
      <c r="G5296" s="363">
        <v>0</v>
      </c>
      <c r="H5296" s="363">
        <v>0</v>
      </c>
      <c r="I5296" s="363">
        <v>613.39407899764001</v>
      </c>
      <c r="J5296" s="363">
        <v>0</v>
      </c>
      <c r="K5296" s="363">
        <v>136.05654570892</v>
      </c>
    </row>
    <row r="5297" spans="1:11">
      <c r="A5297" s="361">
        <f t="shared" si="82"/>
        <v>45878</v>
      </c>
      <c r="B5297" s="362">
        <v>13</v>
      </c>
      <c r="C5297" s="363">
        <v>0</v>
      </c>
      <c r="D5297" s="363">
        <v>0</v>
      </c>
      <c r="E5297" s="363">
        <v>0</v>
      </c>
      <c r="F5297" s="363">
        <v>544.97879999999998</v>
      </c>
      <c r="G5297" s="363">
        <v>0</v>
      </c>
      <c r="H5297" s="363">
        <v>0</v>
      </c>
      <c r="I5297" s="363">
        <v>688.20344007009498</v>
      </c>
      <c r="J5297" s="363">
        <v>0</v>
      </c>
      <c r="K5297" s="363">
        <v>353.92981706060101</v>
      </c>
    </row>
    <row r="5298" spans="1:11">
      <c r="A5298" s="361">
        <f t="shared" si="82"/>
        <v>45878</v>
      </c>
      <c r="B5298" s="362">
        <v>14</v>
      </c>
      <c r="C5298" s="363">
        <v>0</v>
      </c>
      <c r="D5298" s="363">
        <v>0</v>
      </c>
      <c r="E5298" s="363">
        <v>0</v>
      </c>
      <c r="F5298" s="363">
        <v>544.97879999999998</v>
      </c>
      <c r="G5298" s="363">
        <v>0</v>
      </c>
      <c r="H5298" s="363">
        <v>0</v>
      </c>
      <c r="I5298" s="363">
        <v>688.02551034892213</v>
      </c>
      <c r="J5298" s="363">
        <v>0</v>
      </c>
      <c r="K5298" s="363">
        <v>350.57859671562505</v>
      </c>
    </row>
    <row r="5299" spans="1:11">
      <c r="A5299" s="361">
        <f t="shared" si="82"/>
        <v>45878</v>
      </c>
      <c r="B5299" s="362">
        <v>15</v>
      </c>
      <c r="C5299" s="363">
        <v>122.477419692404</v>
      </c>
      <c r="D5299" s="363">
        <v>0</v>
      </c>
      <c r="E5299" s="363">
        <v>0</v>
      </c>
      <c r="F5299" s="363">
        <v>485.90790000000004</v>
      </c>
      <c r="G5299" s="363">
        <v>0</v>
      </c>
      <c r="H5299" s="363">
        <v>0</v>
      </c>
      <c r="I5299" s="363">
        <v>651.5913259510711</v>
      </c>
      <c r="J5299" s="363">
        <v>0</v>
      </c>
      <c r="K5299" s="363">
        <v>136.292682614184</v>
      </c>
    </row>
    <row r="5300" spans="1:11">
      <c r="A5300" s="361">
        <f t="shared" si="82"/>
        <v>45878</v>
      </c>
      <c r="B5300" s="362">
        <v>16</v>
      </c>
      <c r="C5300" s="363">
        <v>0</v>
      </c>
      <c r="D5300" s="363">
        <v>0</v>
      </c>
      <c r="E5300" s="363">
        <v>0</v>
      </c>
      <c r="F5300" s="363">
        <v>485.90790000000004</v>
      </c>
      <c r="G5300" s="363">
        <v>0</v>
      </c>
      <c r="H5300" s="363">
        <v>0</v>
      </c>
      <c r="I5300" s="363">
        <v>1140.8346189644503</v>
      </c>
      <c r="J5300" s="363">
        <v>0</v>
      </c>
      <c r="K5300" s="363">
        <v>136.38179990011099</v>
      </c>
    </row>
    <row r="5301" spans="1:11">
      <c r="A5301" s="361">
        <f t="shared" si="82"/>
        <v>45878</v>
      </c>
      <c r="B5301" s="362">
        <v>17</v>
      </c>
      <c r="C5301" s="363">
        <v>0</v>
      </c>
      <c r="D5301" s="363">
        <v>0</v>
      </c>
      <c r="E5301" s="363">
        <v>0</v>
      </c>
      <c r="F5301" s="363">
        <v>485.90790000000004</v>
      </c>
      <c r="G5301" s="363">
        <v>0</v>
      </c>
      <c r="H5301" s="363">
        <v>0</v>
      </c>
      <c r="I5301" s="363">
        <v>978.89486828096403</v>
      </c>
      <c r="J5301" s="363">
        <v>0</v>
      </c>
      <c r="K5301" s="363">
        <v>136.56082062555501</v>
      </c>
    </row>
    <row r="5302" spans="1:11">
      <c r="A5302" s="361">
        <f t="shared" si="82"/>
        <v>45878</v>
      </c>
      <c r="B5302" s="362">
        <v>18</v>
      </c>
      <c r="C5302" s="363">
        <v>8.6975949773700112</v>
      </c>
      <c r="D5302" s="363">
        <v>0</v>
      </c>
      <c r="E5302" s="363">
        <v>0</v>
      </c>
      <c r="F5302" s="363">
        <v>300.88530000000003</v>
      </c>
      <c r="G5302" s="363">
        <v>0</v>
      </c>
      <c r="H5302" s="363">
        <v>0</v>
      </c>
      <c r="I5302" s="363">
        <v>0</v>
      </c>
      <c r="J5302" s="363">
        <v>0</v>
      </c>
      <c r="K5302" s="363">
        <v>0</v>
      </c>
    </row>
    <row r="5303" spans="1:11">
      <c r="A5303" s="361">
        <f t="shared" si="82"/>
        <v>45878</v>
      </c>
      <c r="B5303" s="362">
        <v>19</v>
      </c>
      <c r="C5303" s="363">
        <v>0</v>
      </c>
      <c r="D5303" s="363">
        <v>0</v>
      </c>
      <c r="E5303" s="363">
        <v>0</v>
      </c>
      <c r="F5303" s="363">
        <v>281.8331</v>
      </c>
      <c r="G5303" s="363">
        <v>0</v>
      </c>
      <c r="H5303" s="363">
        <v>0</v>
      </c>
      <c r="I5303" s="363">
        <v>0</v>
      </c>
      <c r="J5303" s="363">
        <v>0</v>
      </c>
      <c r="K5303" s="363">
        <v>0</v>
      </c>
    </row>
    <row r="5304" spans="1:11">
      <c r="A5304" s="361">
        <f t="shared" si="82"/>
        <v>45878</v>
      </c>
      <c r="B5304" s="362">
        <v>20</v>
      </c>
      <c r="C5304" s="363">
        <v>0</v>
      </c>
      <c r="D5304" s="363">
        <v>0</v>
      </c>
      <c r="E5304" s="363">
        <v>0</v>
      </c>
      <c r="F5304" s="363">
        <v>197.55960000000002</v>
      </c>
      <c r="G5304" s="363">
        <v>0</v>
      </c>
      <c r="H5304" s="363">
        <v>0</v>
      </c>
      <c r="I5304" s="363">
        <v>0</v>
      </c>
      <c r="J5304" s="363">
        <v>0</v>
      </c>
      <c r="K5304" s="363">
        <v>0</v>
      </c>
    </row>
    <row r="5305" spans="1:11">
      <c r="A5305" s="361">
        <f t="shared" si="82"/>
        <v>45878</v>
      </c>
      <c r="B5305" s="362">
        <v>21</v>
      </c>
      <c r="C5305" s="363">
        <v>726.47488995524213</v>
      </c>
      <c r="D5305" s="363">
        <v>0</v>
      </c>
      <c r="E5305" s="363">
        <v>0</v>
      </c>
      <c r="F5305" s="363">
        <v>439.24130000000002</v>
      </c>
      <c r="G5305" s="363">
        <v>0</v>
      </c>
      <c r="H5305" s="363">
        <v>0</v>
      </c>
      <c r="I5305" s="363">
        <v>752.05192903186207</v>
      </c>
      <c r="J5305" s="363">
        <v>0</v>
      </c>
      <c r="K5305" s="363">
        <v>0</v>
      </c>
    </row>
    <row r="5306" spans="1:11">
      <c r="A5306" s="361">
        <f t="shared" si="82"/>
        <v>45878</v>
      </c>
      <c r="B5306" s="362">
        <v>22</v>
      </c>
      <c r="C5306" s="363">
        <v>778.88259329980008</v>
      </c>
      <c r="D5306" s="363">
        <v>0</v>
      </c>
      <c r="E5306" s="363">
        <v>0</v>
      </c>
      <c r="F5306" s="363">
        <v>0</v>
      </c>
      <c r="G5306" s="363">
        <v>0</v>
      </c>
      <c r="H5306" s="363">
        <v>0</v>
      </c>
      <c r="I5306" s="363">
        <v>1038.1722551212799</v>
      </c>
      <c r="J5306" s="363">
        <v>0</v>
      </c>
      <c r="K5306" s="363">
        <v>159.96114563394002</v>
      </c>
    </row>
    <row r="5307" spans="1:11">
      <c r="A5307" s="361">
        <f t="shared" si="82"/>
        <v>45878</v>
      </c>
      <c r="B5307" s="362">
        <v>23</v>
      </c>
      <c r="C5307" s="363">
        <v>776.7929229846751</v>
      </c>
      <c r="D5307" s="363">
        <v>0</v>
      </c>
      <c r="E5307" s="363">
        <v>0</v>
      </c>
      <c r="F5307" s="363">
        <v>190.64450000000002</v>
      </c>
      <c r="G5307" s="363">
        <v>0</v>
      </c>
      <c r="H5307" s="363">
        <v>0</v>
      </c>
      <c r="I5307" s="363">
        <v>855.04110404469805</v>
      </c>
      <c r="J5307" s="363">
        <v>0</v>
      </c>
      <c r="K5307" s="363">
        <v>159.80831599598</v>
      </c>
    </row>
    <row r="5308" spans="1:11">
      <c r="A5308" s="361">
        <f t="shared" si="82"/>
        <v>45879</v>
      </c>
      <c r="B5308" s="362">
        <v>0</v>
      </c>
      <c r="C5308" s="363">
        <v>337.623289651199</v>
      </c>
      <c r="D5308" s="363">
        <v>0</v>
      </c>
      <c r="E5308" s="363">
        <v>0</v>
      </c>
      <c r="F5308" s="363">
        <v>0</v>
      </c>
      <c r="G5308" s="363">
        <v>0</v>
      </c>
      <c r="H5308" s="363">
        <v>0</v>
      </c>
      <c r="I5308" s="363">
        <v>2532.2186917334298</v>
      </c>
      <c r="J5308" s="363">
        <v>0</v>
      </c>
      <c r="K5308" s="363">
        <v>159.16567609647902</v>
      </c>
    </row>
    <row r="5309" spans="1:11">
      <c r="A5309" s="361">
        <f t="shared" si="82"/>
        <v>45879</v>
      </c>
      <c r="B5309" s="362">
        <v>1</v>
      </c>
      <c r="C5309" s="363">
        <v>0.68409617982323401</v>
      </c>
      <c r="D5309" s="363">
        <v>0</v>
      </c>
      <c r="E5309" s="363">
        <v>0</v>
      </c>
      <c r="F5309" s="363">
        <v>0</v>
      </c>
      <c r="G5309" s="363">
        <v>0</v>
      </c>
      <c r="H5309" s="363">
        <v>0</v>
      </c>
      <c r="I5309" s="363">
        <v>2488.89150966439</v>
      </c>
      <c r="J5309" s="363">
        <v>0</v>
      </c>
      <c r="K5309" s="363">
        <v>159.41771907934699</v>
      </c>
    </row>
    <row r="5310" spans="1:11">
      <c r="A5310" s="361">
        <f t="shared" si="82"/>
        <v>45879</v>
      </c>
      <c r="B5310" s="362">
        <v>2</v>
      </c>
      <c r="C5310" s="363">
        <v>0</v>
      </c>
      <c r="D5310" s="363">
        <v>0</v>
      </c>
      <c r="E5310" s="363">
        <v>0</v>
      </c>
      <c r="F5310" s="363">
        <v>0</v>
      </c>
      <c r="G5310" s="363">
        <v>0</v>
      </c>
      <c r="H5310" s="363">
        <v>0</v>
      </c>
      <c r="I5310" s="363">
        <v>2532.9635536548799</v>
      </c>
      <c r="J5310" s="363">
        <v>0</v>
      </c>
      <c r="K5310" s="363">
        <v>0</v>
      </c>
    </row>
    <row r="5311" spans="1:11">
      <c r="A5311" s="361">
        <f t="shared" si="82"/>
        <v>45879</v>
      </c>
      <c r="B5311" s="362">
        <v>3</v>
      </c>
      <c r="C5311" s="363">
        <v>159.39363223320603</v>
      </c>
      <c r="D5311" s="363">
        <v>0</v>
      </c>
      <c r="E5311" s="363">
        <v>0</v>
      </c>
      <c r="F5311" s="363">
        <v>0</v>
      </c>
      <c r="G5311" s="363">
        <v>0</v>
      </c>
      <c r="H5311" s="363">
        <v>0</v>
      </c>
      <c r="I5311" s="363">
        <v>2233.5122581277201</v>
      </c>
      <c r="J5311" s="363">
        <v>0</v>
      </c>
      <c r="K5311" s="363">
        <v>0</v>
      </c>
    </row>
    <row r="5312" spans="1:11">
      <c r="A5312" s="361">
        <f t="shared" si="82"/>
        <v>45879</v>
      </c>
      <c r="B5312" s="362">
        <v>4</v>
      </c>
      <c r="C5312" s="363">
        <v>159.73737954199501</v>
      </c>
      <c r="D5312" s="363">
        <v>0</v>
      </c>
      <c r="E5312" s="363">
        <v>0</v>
      </c>
      <c r="F5312" s="363">
        <v>0</v>
      </c>
      <c r="G5312" s="363">
        <v>0</v>
      </c>
      <c r="H5312" s="363">
        <v>0</v>
      </c>
      <c r="I5312" s="363">
        <v>2334.69436049255</v>
      </c>
      <c r="J5312" s="363">
        <v>0</v>
      </c>
      <c r="K5312" s="363">
        <v>0</v>
      </c>
    </row>
    <row r="5313" spans="1:11">
      <c r="A5313" s="361">
        <f t="shared" si="82"/>
        <v>45879</v>
      </c>
      <c r="B5313" s="362">
        <v>5</v>
      </c>
      <c r="C5313" s="363">
        <v>0</v>
      </c>
      <c r="D5313" s="363">
        <v>0</v>
      </c>
      <c r="E5313" s="363">
        <v>0</v>
      </c>
      <c r="F5313" s="363">
        <v>0</v>
      </c>
      <c r="G5313" s="363">
        <v>0</v>
      </c>
      <c r="H5313" s="363">
        <v>0</v>
      </c>
      <c r="I5313" s="363">
        <v>2275.5260551884403</v>
      </c>
      <c r="J5313" s="363">
        <v>0</v>
      </c>
      <c r="K5313" s="363">
        <v>0</v>
      </c>
    </row>
    <row r="5314" spans="1:11">
      <c r="A5314" s="361">
        <f t="shared" si="82"/>
        <v>45879</v>
      </c>
      <c r="B5314" s="362">
        <v>6</v>
      </c>
      <c r="C5314" s="363">
        <v>0</v>
      </c>
      <c r="D5314" s="363">
        <v>0</v>
      </c>
      <c r="E5314" s="363">
        <v>0</v>
      </c>
      <c r="F5314" s="363">
        <v>0</v>
      </c>
      <c r="G5314" s="363">
        <v>0</v>
      </c>
      <c r="H5314" s="363">
        <v>0</v>
      </c>
      <c r="I5314" s="363">
        <v>2111.5169011725002</v>
      </c>
      <c r="J5314" s="363">
        <v>0</v>
      </c>
      <c r="K5314" s="363">
        <v>193.84539183388</v>
      </c>
    </row>
    <row r="5315" spans="1:11">
      <c r="A5315" s="361">
        <f t="shared" si="82"/>
        <v>45879</v>
      </c>
      <c r="B5315" s="362">
        <v>7</v>
      </c>
      <c r="C5315" s="363">
        <v>0</v>
      </c>
      <c r="D5315" s="363">
        <v>0</v>
      </c>
      <c r="E5315" s="363">
        <v>76.434834034284009</v>
      </c>
      <c r="F5315" s="363">
        <v>0</v>
      </c>
      <c r="G5315" s="363">
        <v>0</v>
      </c>
      <c r="H5315" s="363">
        <v>0</v>
      </c>
      <c r="I5315" s="363">
        <v>1693.57913956983</v>
      </c>
      <c r="J5315" s="363">
        <v>0</v>
      </c>
      <c r="K5315" s="363">
        <v>0</v>
      </c>
    </row>
    <row r="5316" spans="1:11">
      <c r="A5316" s="361">
        <f t="shared" si="82"/>
        <v>45879</v>
      </c>
      <c r="B5316" s="362">
        <v>8</v>
      </c>
      <c r="C5316" s="363">
        <v>0</v>
      </c>
      <c r="D5316" s="363">
        <v>0</v>
      </c>
      <c r="E5316" s="363">
        <v>627.13925771150411</v>
      </c>
      <c r="F5316" s="363">
        <v>0</v>
      </c>
      <c r="G5316" s="363">
        <v>0</v>
      </c>
      <c r="H5316" s="363">
        <v>0</v>
      </c>
      <c r="I5316" s="363">
        <v>1820.2324530342703</v>
      </c>
      <c r="J5316" s="363">
        <v>0</v>
      </c>
      <c r="K5316" s="363">
        <v>0</v>
      </c>
    </row>
    <row r="5317" spans="1:11">
      <c r="A5317" s="361">
        <f t="shared" ref="A5317:A5380" si="83">IF(B5317=0,A5316+1,A5316)</f>
        <v>45879</v>
      </c>
      <c r="B5317" s="362">
        <v>9</v>
      </c>
      <c r="C5317" s="363">
        <v>0</v>
      </c>
      <c r="D5317" s="363">
        <v>0</v>
      </c>
      <c r="E5317" s="363">
        <v>627.81362937609208</v>
      </c>
      <c r="F5317" s="363">
        <v>0</v>
      </c>
      <c r="G5317" s="363">
        <v>0</v>
      </c>
      <c r="H5317" s="363">
        <v>0</v>
      </c>
      <c r="I5317" s="363">
        <v>1732.0596283131601</v>
      </c>
      <c r="J5317" s="363">
        <v>0</v>
      </c>
      <c r="K5317" s="363">
        <v>0</v>
      </c>
    </row>
    <row r="5318" spans="1:11">
      <c r="A5318" s="361">
        <f t="shared" si="83"/>
        <v>45879</v>
      </c>
      <c r="B5318" s="362">
        <v>10</v>
      </c>
      <c r="C5318" s="363">
        <v>162.48982751172801</v>
      </c>
      <c r="D5318" s="363">
        <v>0</v>
      </c>
      <c r="E5318" s="363">
        <v>650.94934917763601</v>
      </c>
      <c r="F5318" s="363">
        <v>0</v>
      </c>
      <c r="G5318" s="363">
        <v>0</v>
      </c>
      <c r="H5318" s="363">
        <v>0</v>
      </c>
      <c r="I5318" s="363">
        <v>2092.6749513744999</v>
      </c>
      <c r="J5318" s="363">
        <v>0</v>
      </c>
      <c r="K5318" s="363">
        <v>0</v>
      </c>
    </row>
    <row r="5319" spans="1:11">
      <c r="A5319" s="361">
        <f t="shared" si="83"/>
        <v>45879</v>
      </c>
      <c r="B5319" s="362">
        <v>11</v>
      </c>
      <c r="C5319" s="363">
        <v>158.75881648713801</v>
      </c>
      <c r="D5319" s="363">
        <v>0</v>
      </c>
      <c r="E5319" s="363">
        <v>651.36985780966904</v>
      </c>
      <c r="F5319" s="363">
        <v>0</v>
      </c>
      <c r="G5319" s="363">
        <v>0</v>
      </c>
      <c r="H5319" s="363">
        <v>0</v>
      </c>
      <c r="I5319" s="363">
        <v>2600.5397455085904</v>
      </c>
      <c r="J5319" s="363">
        <v>0</v>
      </c>
      <c r="K5319" s="363">
        <v>0</v>
      </c>
    </row>
    <row r="5320" spans="1:11">
      <c r="A5320" s="361">
        <f t="shared" si="83"/>
        <v>45879</v>
      </c>
      <c r="B5320" s="362">
        <v>12</v>
      </c>
      <c r="C5320" s="363">
        <v>2923.2791414685803</v>
      </c>
      <c r="D5320" s="363">
        <v>0</v>
      </c>
      <c r="E5320" s="363">
        <v>758.55148616940403</v>
      </c>
      <c r="F5320" s="363">
        <v>0</v>
      </c>
      <c r="G5320" s="363">
        <v>0</v>
      </c>
      <c r="H5320" s="363">
        <v>0</v>
      </c>
      <c r="I5320" s="363">
        <v>3974.97795090519</v>
      </c>
      <c r="J5320" s="363">
        <v>0</v>
      </c>
      <c r="K5320" s="363">
        <v>342.82660951852205</v>
      </c>
    </row>
    <row r="5321" spans="1:11">
      <c r="A5321" s="361">
        <f t="shared" si="83"/>
        <v>45879</v>
      </c>
      <c r="B5321" s="362">
        <v>13</v>
      </c>
      <c r="C5321" s="363">
        <v>2921.4561741010602</v>
      </c>
      <c r="D5321" s="363">
        <v>0</v>
      </c>
      <c r="E5321" s="363">
        <v>752.72043071270809</v>
      </c>
      <c r="F5321" s="363">
        <v>0</v>
      </c>
      <c r="G5321" s="363">
        <v>0</v>
      </c>
      <c r="H5321" s="363">
        <v>0</v>
      </c>
      <c r="I5321" s="363">
        <v>5196.2648942776195</v>
      </c>
      <c r="J5321" s="363">
        <v>0</v>
      </c>
      <c r="K5321" s="363">
        <v>343.77911475597404</v>
      </c>
    </row>
    <row r="5322" spans="1:11">
      <c r="A5322" s="361">
        <f t="shared" si="83"/>
        <v>45879</v>
      </c>
      <c r="B5322" s="362">
        <v>14</v>
      </c>
      <c r="C5322" s="363">
        <v>502.25598552904097</v>
      </c>
      <c r="D5322" s="363">
        <v>0</v>
      </c>
      <c r="E5322" s="363">
        <v>524.63966954340299</v>
      </c>
      <c r="F5322" s="363">
        <v>0</v>
      </c>
      <c r="G5322" s="363">
        <v>0</v>
      </c>
      <c r="H5322" s="363">
        <v>0</v>
      </c>
      <c r="I5322" s="363">
        <v>3683.8039386891605</v>
      </c>
      <c r="J5322" s="363">
        <v>0</v>
      </c>
      <c r="K5322" s="363">
        <v>8.7702056368434089</v>
      </c>
    </row>
    <row r="5323" spans="1:11">
      <c r="A5323" s="361">
        <f t="shared" si="83"/>
        <v>45879</v>
      </c>
      <c r="B5323" s="362">
        <v>15</v>
      </c>
      <c r="C5323" s="363">
        <v>506.85856461744106</v>
      </c>
      <c r="D5323" s="363">
        <v>0</v>
      </c>
      <c r="E5323" s="363">
        <v>0</v>
      </c>
      <c r="F5323" s="363">
        <v>0</v>
      </c>
      <c r="G5323" s="363">
        <v>0</v>
      </c>
      <c r="H5323" s="363">
        <v>0</v>
      </c>
      <c r="I5323" s="363">
        <v>4188.2970115751705</v>
      </c>
      <c r="J5323" s="363">
        <v>0</v>
      </c>
      <c r="K5323" s="363">
        <v>8.9043495586860697</v>
      </c>
    </row>
    <row r="5324" spans="1:11">
      <c r="A5324" s="361">
        <f t="shared" si="83"/>
        <v>45879</v>
      </c>
      <c r="B5324" s="362">
        <v>16</v>
      </c>
      <c r="C5324" s="363">
        <v>0</v>
      </c>
      <c r="D5324" s="363">
        <v>0</v>
      </c>
      <c r="E5324" s="363">
        <v>0</v>
      </c>
      <c r="F5324" s="363">
        <v>0</v>
      </c>
      <c r="G5324" s="363">
        <v>0</v>
      </c>
      <c r="H5324" s="363">
        <v>0</v>
      </c>
      <c r="I5324" s="363">
        <v>4172.4157757123403</v>
      </c>
      <c r="J5324" s="363">
        <v>0</v>
      </c>
      <c r="K5324" s="363">
        <v>0</v>
      </c>
    </row>
    <row r="5325" spans="1:11">
      <c r="A5325" s="361">
        <f t="shared" si="83"/>
        <v>45879</v>
      </c>
      <c r="B5325" s="362">
        <v>17</v>
      </c>
      <c r="C5325" s="363">
        <v>0</v>
      </c>
      <c r="D5325" s="363">
        <v>0</v>
      </c>
      <c r="E5325" s="363">
        <v>0</v>
      </c>
      <c r="F5325" s="363">
        <v>0</v>
      </c>
      <c r="G5325" s="363">
        <v>0</v>
      </c>
      <c r="H5325" s="363">
        <v>0</v>
      </c>
      <c r="I5325" s="363">
        <v>3112.44154408137</v>
      </c>
      <c r="J5325" s="363">
        <v>0</v>
      </c>
      <c r="K5325" s="363">
        <v>0</v>
      </c>
    </row>
    <row r="5326" spans="1:11">
      <c r="A5326" s="361">
        <f t="shared" si="83"/>
        <v>45879</v>
      </c>
      <c r="B5326" s="362">
        <v>18</v>
      </c>
      <c r="C5326" s="363">
        <v>29.770275497751896</v>
      </c>
      <c r="D5326" s="363">
        <v>0</v>
      </c>
      <c r="E5326" s="363">
        <v>0</v>
      </c>
      <c r="F5326" s="363">
        <v>0</v>
      </c>
      <c r="G5326" s="363">
        <v>0</v>
      </c>
      <c r="H5326" s="363">
        <v>0</v>
      </c>
      <c r="I5326" s="363">
        <v>4321.5260269677192</v>
      </c>
      <c r="J5326" s="363">
        <v>0</v>
      </c>
      <c r="K5326" s="363">
        <v>0</v>
      </c>
    </row>
    <row r="5327" spans="1:11">
      <c r="A5327" s="361">
        <f t="shared" si="83"/>
        <v>45879</v>
      </c>
      <c r="B5327" s="362">
        <v>19</v>
      </c>
      <c r="C5327" s="363">
        <v>0</v>
      </c>
      <c r="D5327" s="363">
        <v>0</v>
      </c>
      <c r="E5327" s="363">
        <v>0</v>
      </c>
      <c r="F5327" s="363">
        <v>0</v>
      </c>
      <c r="G5327" s="363">
        <v>0</v>
      </c>
      <c r="H5327" s="363">
        <v>0</v>
      </c>
      <c r="I5327" s="363">
        <v>0</v>
      </c>
      <c r="J5327" s="363">
        <v>0</v>
      </c>
      <c r="K5327" s="363">
        <v>0</v>
      </c>
    </row>
    <row r="5328" spans="1:11">
      <c r="A5328" s="361">
        <f t="shared" si="83"/>
        <v>45879</v>
      </c>
      <c r="B5328" s="362">
        <v>20</v>
      </c>
      <c r="C5328" s="363">
        <v>0</v>
      </c>
      <c r="D5328" s="363">
        <v>0</v>
      </c>
      <c r="E5328" s="363">
        <v>0</v>
      </c>
      <c r="F5328" s="363">
        <v>0</v>
      </c>
      <c r="G5328" s="363">
        <v>0</v>
      </c>
      <c r="H5328" s="363">
        <v>0</v>
      </c>
      <c r="I5328" s="363">
        <v>0</v>
      </c>
      <c r="J5328" s="363">
        <v>0</v>
      </c>
      <c r="K5328" s="363">
        <v>0</v>
      </c>
    </row>
    <row r="5329" spans="1:11">
      <c r="A5329" s="361">
        <f t="shared" si="83"/>
        <v>45879</v>
      </c>
      <c r="B5329" s="362">
        <v>21</v>
      </c>
      <c r="C5329" s="363">
        <v>0</v>
      </c>
      <c r="D5329" s="363">
        <v>0</v>
      </c>
      <c r="E5329" s="363">
        <v>0</v>
      </c>
      <c r="F5329" s="363">
        <v>0</v>
      </c>
      <c r="G5329" s="363">
        <v>0</v>
      </c>
      <c r="H5329" s="363">
        <v>0</v>
      </c>
      <c r="I5329" s="363">
        <v>0</v>
      </c>
      <c r="J5329" s="363">
        <v>0</v>
      </c>
      <c r="K5329" s="363">
        <v>0</v>
      </c>
    </row>
    <row r="5330" spans="1:11">
      <c r="A5330" s="361">
        <f t="shared" si="83"/>
        <v>45879</v>
      </c>
      <c r="B5330" s="362">
        <v>22</v>
      </c>
      <c r="C5330" s="363">
        <v>0</v>
      </c>
      <c r="D5330" s="363">
        <v>0</v>
      </c>
      <c r="E5330" s="363">
        <v>0</v>
      </c>
      <c r="F5330" s="363">
        <v>0</v>
      </c>
      <c r="G5330" s="363">
        <v>0</v>
      </c>
      <c r="H5330" s="363">
        <v>0</v>
      </c>
      <c r="I5330" s="363">
        <v>4236.0860885743296</v>
      </c>
      <c r="J5330" s="363">
        <v>0</v>
      </c>
      <c r="K5330" s="363">
        <v>1882.7548886935901</v>
      </c>
    </row>
    <row r="5331" spans="1:11">
      <c r="A5331" s="361">
        <f t="shared" si="83"/>
        <v>45879</v>
      </c>
      <c r="B5331" s="362">
        <v>23</v>
      </c>
      <c r="C5331" s="363">
        <v>789.24279715183502</v>
      </c>
      <c r="D5331" s="363">
        <v>0</v>
      </c>
      <c r="E5331" s="363">
        <v>0</v>
      </c>
      <c r="F5331" s="363">
        <v>0</v>
      </c>
      <c r="G5331" s="363">
        <v>0</v>
      </c>
      <c r="H5331" s="363">
        <v>0</v>
      </c>
      <c r="I5331" s="363">
        <v>1504.29347597942</v>
      </c>
      <c r="J5331" s="363">
        <v>0</v>
      </c>
      <c r="K5331" s="363">
        <v>0</v>
      </c>
    </row>
    <row r="5332" spans="1:11">
      <c r="A5332" s="361">
        <f t="shared" si="83"/>
        <v>45880</v>
      </c>
      <c r="B5332" s="362">
        <v>0</v>
      </c>
      <c r="C5332" s="363">
        <v>0</v>
      </c>
      <c r="D5332" s="363">
        <v>0</v>
      </c>
      <c r="E5332" s="363">
        <v>0</v>
      </c>
      <c r="F5332" s="363">
        <v>0</v>
      </c>
      <c r="G5332" s="363">
        <v>0</v>
      </c>
      <c r="H5332" s="363">
        <v>0</v>
      </c>
      <c r="I5332" s="363">
        <v>4628.5690548488401</v>
      </c>
      <c r="J5332" s="363">
        <v>0</v>
      </c>
      <c r="K5332" s="363">
        <v>0</v>
      </c>
    </row>
    <row r="5333" spans="1:11">
      <c r="A5333" s="361">
        <f t="shared" si="83"/>
        <v>45880</v>
      </c>
      <c r="B5333" s="362">
        <v>1</v>
      </c>
      <c r="C5333" s="363">
        <v>0</v>
      </c>
      <c r="D5333" s="363">
        <v>0</v>
      </c>
      <c r="E5333" s="363">
        <v>0</v>
      </c>
      <c r="F5333" s="363">
        <v>0</v>
      </c>
      <c r="G5333" s="363">
        <v>0</v>
      </c>
      <c r="H5333" s="363">
        <v>0</v>
      </c>
      <c r="I5333" s="363">
        <v>3907.4678107670306</v>
      </c>
      <c r="J5333" s="363">
        <v>0</v>
      </c>
      <c r="K5333" s="363">
        <v>0</v>
      </c>
    </row>
    <row r="5334" spans="1:11">
      <c r="A5334" s="361">
        <f t="shared" si="83"/>
        <v>45880</v>
      </c>
      <c r="B5334" s="362">
        <v>2</v>
      </c>
      <c r="C5334" s="363">
        <v>0</v>
      </c>
      <c r="D5334" s="363">
        <v>0</v>
      </c>
      <c r="E5334" s="363">
        <v>0</v>
      </c>
      <c r="F5334" s="363">
        <v>0</v>
      </c>
      <c r="G5334" s="363">
        <v>0</v>
      </c>
      <c r="H5334" s="363">
        <v>0</v>
      </c>
      <c r="I5334" s="363">
        <v>4195.5746034333197</v>
      </c>
      <c r="J5334" s="363">
        <v>0</v>
      </c>
      <c r="K5334" s="363">
        <v>0</v>
      </c>
    </row>
    <row r="5335" spans="1:11">
      <c r="A5335" s="361">
        <f t="shared" si="83"/>
        <v>45880</v>
      </c>
      <c r="B5335" s="362">
        <v>3</v>
      </c>
      <c r="C5335" s="363">
        <v>0</v>
      </c>
      <c r="D5335" s="363">
        <v>0</v>
      </c>
      <c r="E5335" s="363">
        <v>0</v>
      </c>
      <c r="F5335" s="363">
        <v>0</v>
      </c>
      <c r="G5335" s="363">
        <v>0</v>
      </c>
      <c r="H5335" s="363">
        <v>0</v>
      </c>
      <c r="I5335" s="363">
        <v>3069.41731150536</v>
      </c>
      <c r="J5335" s="363">
        <v>0</v>
      </c>
      <c r="K5335" s="363">
        <v>0</v>
      </c>
    </row>
    <row r="5336" spans="1:11">
      <c r="A5336" s="361">
        <f t="shared" si="83"/>
        <v>45880</v>
      </c>
      <c r="B5336" s="362">
        <v>4</v>
      </c>
      <c r="C5336" s="363">
        <v>0</v>
      </c>
      <c r="D5336" s="363">
        <v>0</v>
      </c>
      <c r="E5336" s="363">
        <v>0</v>
      </c>
      <c r="F5336" s="363">
        <v>0</v>
      </c>
      <c r="G5336" s="363">
        <v>0</v>
      </c>
      <c r="H5336" s="363">
        <v>0</v>
      </c>
      <c r="I5336" s="363">
        <v>4213.6310475850396</v>
      </c>
      <c r="J5336" s="363">
        <v>0</v>
      </c>
      <c r="K5336" s="363">
        <v>0</v>
      </c>
    </row>
    <row r="5337" spans="1:11">
      <c r="A5337" s="361">
        <f t="shared" si="83"/>
        <v>45880</v>
      </c>
      <c r="B5337" s="362">
        <v>5</v>
      </c>
      <c r="C5337" s="363">
        <v>0</v>
      </c>
      <c r="D5337" s="363">
        <v>0</v>
      </c>
      <c r="E5337" s="363">
        <v>0</v>
      </c>
      <c r="F5337" s="363">
        <v>0</v>
      </c>
      <c r="G5337" s="363">
        <v>0</v>
      </c>
      <c r="H5337" s="363">
        <v>0</v>
      </c>
      <c r="I5337" s="363">
        <v>4175.5404292530202</v>
      </c>
      <c r="J5337" s="363">
        <v>0</v>
      </c>
      <c r="K5337" s="363">
        <v>0</v>
      </c>
    </row>
    <row r="5338" spans="1:11">
      <c r="A5338" s="361">
        <f t="shared" si="83"/>
        <v>45880</v>
      </c>
      <c r="B5338" s="362">
        <v>6</v>
      </c>
      <c r="C5338" s="363">
        <v>0</v>
      </c>
      <c r="D5338" s="363">
        <v>0</v>
      </c>
      <c r="E5338" s="363">
        <v>0</v>
      </c>
      <c r="F5338" s="363">
        <v>1128.4254000000001</v>
      </c>
      <c r="G5338" s="363">
        <v>0</v>
      </c>
      <c r="H5338" s="363">
        <v>0</v>
      </c>
      <c r="I5338" s="363">
        <v>3883.19548098222</v>
      </c>
      <c r="J5338" s="363">
        <v>0</v>
      </c>
      <c r="K5338" s="363">
        <v>0</v>
      </c>
    </row>
    <row r="5339" spans="1:11">
      <c r="A5339" s="361">
        <f t="shared" si="83"/>
        <v>45880</v>
      </c>
      <c r="B5339" s="362">
        <v>7</v>
      </c>
      <c r="C5339" s="363">
        <v>48.698640363978193</v>
      </c>
      <c r="D5339" s="363">
        <v>0</v>
      </c>
      <c r="E5339" s="363">
        <v>0</v>
      </c>
      <c r="F5339" s="363">
        <v>1128.4254000000001</v>
      </c>
      <c r="G5339" s="363">
        <v>0</v>
      </c>
      <c r="H5339" s="363">
        <v>0</v>
      </c>
      <c r="I5339" s="363">
        <v>4022.5827575043004</v>
      </c>
      <c r="J5339" s="363">
        <v>0</v>
      </c>
      <c r="K5339" s="363">
        <v>765.94154875347806</v>
      </c>
    </row>
    <row r="5340" spans="1:11">
      <c r="A5340" s="361">
        <f t="shared" si="83"/>
        <v>45880</v>
      </c>
      <c r="B5340" s="362">
        <v>8</v>
      </c>
      <c r="C5340" s="363">
        <v>0</v>
      </c>
      <c r="D5340" s="363">
        <v>0</v>
      </c>
      <c r="E5340" s="363">
        <v>0</v>
      </c>
      <c r="F5340" s="363">
        <v>0</v>
      </c>
      <c r="G5340" s="363">
        <v>0</v>
      </c>
      <c r="H5340" s="363">
        <v>0</v>
      </c>
      <c r="I5340" s="363">
        <v>0</v>
      </c>
      <c r="J5340" s="363">
        <v>0</v>
      </c>
      <c r="K5340" s="363">
        <v>1183.75586118962</v>
      </c>
    </row>
    <row r="5341" spans="1:11">
      <c r="A5341" s="361">
        <f t="shared" si="83"/>
        <v>45880</v>
      </c>
      <c r="B5341" s="362">
        <v>9</v>
      </c>
      <c r="C5341" s="363">
        <v>0</v>
      </c>
      <c r="D5341" s="363">
        <v>0</v>
      </c>
      <c r="E5341" s="363">
        <v>0</v>
      </c>
      <c r="F5341" s="363">
        <v>0</v>
      </c>
      <c r="G5341" s="363">
        <v>0</v>
      </c>
      <c r="H5341" s="363">
        <v>0</v>
      </c>
      <c r="I5341" s="363">
        <v>0</v>
      </c>
      <c r="J5341" s="363">
        <v>0</v>
      </c>
      <c r="K5341" s="363">
        <v>1520.63298161543</v>
      </c>
    </row>
    <row r="5342" spans="1:11">
      <c r="A5342" s="361">
        <f t="shared" si="83"/>
        <v>45880</v>
      </c>
      <c r="B5342" s="362">
        <v>10</v>
      </c>
      <c r="C5342" s="363">
        <v>0</v>
      </c>
      <c r="D5342" s="363">
        <v>0</v>
      </c>
      <c r="E5342" s="363">
        <v>0</v>
      </c>
      <c r="F5342" s="363">
        <v>0</v>
      </c>
      <c r="G5342" s="363">
        <v>0</v>
      </c>
      <c r="H5342" s="363">
        <v>0</v>
      </c>
      <c r="I5342" s="363">
        <v>0</v>
      </c>
      <c r="J5342" s="363">
        <v>0</v>
      </c>
      <c r="K5342" s="363">
        <v>1144.2893147525901</v>
      </c>
    </row>
    <row r="5343" spans="1:11">
      <c r="A5343" s="361">
        <f t="shared" si="83"/>
        <v>45880</v>
      </c>
      <c r="B5343" s="362">
        <v>11</v>
      </c>
      <c r="C5343" s="363">
        <v>0</v>
      </c>
      <c r="D5343" s="363">
        <v>0</v>
      </c>
      <c r="E5343" s="363">
        <v>0</v>
      </c>
      <c r="F5343" s="363">
        <v>0</v>
      </c>
      <c r="G5343" s="363">
        <v>0</v>
      </c>
      <c r="H5343" s="363">
        <v>0</v>
      </c>
      <c r="I5343" s="363">
        <v>0</v>
      </c>
      <c r="J5343" s="363">
        <v>0</v>
      </c>
      <c r="K5343" s="363">
        <v>1159.5134645448502</v>
      </c>
    </row>
    <row r="5344" spans="1:11">
      <c r="A5344" s="361">
        <f t="shared" si="83"/>
        <v>45880</v>
      </c>
      <c r="B5344" s="362">
        <v>12</v>
      </c>
      <c r="C5344" s="363">
        <v>0</v>
      </c>
      <c r="D5344" s="363">
        <v>0</v>
      </c>
      <c r="E5344" s="363">
        <v>0</v>
      </c>
      <c r="F5344" s="363">
        <v>0</v>
      </c>
      <c r="G5344" s="363">
        <v>0</v>
      </c>
      <c r="H5344" s="363">
        <v>0</v>
      </c>
      <c r="I5344" s="363">
        <v>0</v>
      </c>
      <c r="J5344" s="363">
        <v>0</v>
      </c>
      <c r="K5344" s="363">
        <v>1051.76370499165</v>
      </c>
    </row>
    <row r="5345" spans="1:11">
      <c r="A5345" s="361">
        <f t="shared" si="83"/>
        <v>45880</v>
      </c>
      <c r="B5345" s="362">
        <v>13</v>
      </c>
      <c r="C5345" s="363">
        <v>0</v>
      </c>
      <c r="D5345" s="363">
        <v>0</v>
      </c>
      <c r="E5345" s="363">
        <v>0</v>
      </c>
      <c r="F5345" s="363">
        <v>0</v>
      </c>
      <c r="G5345" s="363">
        <v>0</v>
      </c>
      <c r="H5345" s="363">
        <v>0</v>
      </c>
      <c r="I5345" s="363">
        <v>0</v>
      </c>
      <c r="J5345" s="363">
        <v>0</v>
      </c>
      <c r="K5345" s="363">
        <v>1152.0806163022201</v>
      </c>
    </row>
    <row r="5346" spans="1:11">
      <c r="A5346" s="361">
        <f t="shared" si="83"/>
        <v>45880</v>
      </c>
      <c r="B5346" s="362">
        <v>14</v>
      </c>
      <c r="C5346" s="363">
        <v>0</v>
      </c>
      <c r="D5346" s="363">
        <v>0</v>
      </c>
      <c r="E5346" s="363">
        <v>0</v>
      </c>
      <c r="F5346" s="363">
        <v>3607.8241000000003</v>
      </c>
      <c r="G5346" s="363">
        <v>0</v>
      </c>
      <c r="H5346" s="363">
        <v>0</v>
      </c>
      <c r="I5346" s="363">
        <v>4157.2571131803898</v>
      </c>
      <c r="J5346" s="363">
        <v>0</v>
      </c>
      <c r="K5346" s="363">
        <v>3125.7303365961402</v>
      </c>
    </row>
    <row r="5347" spans="1:11">
      <c r="A5347" s="361">
        <f t="shared" si="83"/>
        <v>45880</v>
      </c>
      <c r="B5347" s="362">
        <v>15</v>
      </c>
      <c r="C5347" s="363">
        <v>0</v>
      </c>
      <c r="D5347" s="363">
        <v>0</v>
      </c>
      <c r="E5347" s="363">
        <v>0</v>
      </c>
      <c r="F5347" s="363">
        <v>0</v>
      </c>
      <c r="G5347" s="363">
        <v>0</v>
      </c>
      <c r="H5347" s="363">
        <v>0</v>
      </c>
      <c r="I5347" s="363">
        <v>0</v>
      </c>
      <c r="J5347" s="363">
        <v>0</v>
      </c>
      <c r="K5347" s="363">
        <v>463.776030162871</v>
      </c>
    </row>
    <row r="5348" spans="1:11">
      <c r="A5348" s="361">
        <f t="shared" si="83"/>
        <v>45880</v>
      </c>
      <c r="B5348" s="362">
        <v>16</v>
      </c>
      <c r="C5348" s="363">
        <v>0</v>
      </c>
      <c r="D5348" s="363">
        <v>0</v>
      </c>
      <c r="E5348" s="363">
        <v>0</v>
      </c>
      <c r="F5348" s="363">
        <v>0</v>
      </c>
      <c r="G5348" s="363">
        <v>0</v>
      </c>
      <c r="H5348" s="363">
        <v>0</v>
      </c>
      <c r="I5348" s="363">
        <v>0</v>
      </c>
      <c r="J5348" s="363">
        <v>0</v>
      </c>
      <c r="K5348" s="363">
        <v>463.81530132673402</v>
      </c>
    </row>
    <row r="5349" spans="1:11">
      <c r="A5349" s="361">
        <f t="shared" si="83"/>
        <v>45880</v>
      </c>
      <c r="B5349" s="362">
        <v>17</v>
      </c>
      <c r="C5349" s="363">
        <v>0</v>
      </c>
      <c r="D5349" s="363">
        <v>0</v>
      </c>
      <c r="E5349" s="363">
        <v>0</v>
      </c>
      <c r="F5349" s="363">
        <v>0</v>
      </c>
      <c r="G5349" s="363">
        <v>0</v>
      </c>
      <c r="H5349" s="363">
        <v>0</v>
      </c>
      <c r="I5349" s="363">
        <v>0</v>
      </c>
      <c r="J5349" s="363">
        <v>0</v>
      </c>
      <c r="K5349" s="363">
        <v>787.83263574984812</v>
      </c>
    </row>
    <row r="5350" spans="1:11">
      <c r="A5350" s="361">
        <f t="shared" si="83"/>
        <v>45880</v>
      </c>
      <c r="B5350" s="362">
        <v>18</v>
      </c>
      <c r="C5350" s="363">
        <v>0</v>
      </c>
      <c r="D5350" s="363">
        <v>0</v>
      </c>
      <c r="E5350" s="363">
        <v>0</v>
      </c>
      <c r="F5350" s="363">
        <v>0</v>
      </c>
      <c r="G5350" s="363">
        <v>0</v>
      </c>
      <c r="H5350" s="363">
        <v>0</v>
      </c>
      <c r="I5350" s="363">
        <v>0</v>
      </c>
      <c r="J5350" s="363">
        <v>0</v>
      </c>
      <c r="K5350" s="363">
        <v>0</v>
      </c>
    </row>
    <row r="5351" spans="1:11">
      <c r="A5351" s="361">
        <f t="shared" si="83"/>
        <v>45880</v>
      </c>
      <c r="B5351" s="362">
        <v>19</v>
      </c>
      <c r="C5351" s="363">
        <v>0</v>
      </c>
      <c r="D5351" s="363">
        <v>0</v>
      </c>
      <c r="E5351" s="363">
        <v>0</v>
      </c>
      <c r="F5351" s="363">
        <v>0</v>
      </c>
      <c r="G5351" s="363">
        <v>0</v>
      </c>
      <c r="H5351" s="363">
        <v>0</v>
      </c>
      <c r="I5351" s="363">
        <v>0</v>
      </c>
      <c r="J5351" s="363">
        <v>0</v>
      </c>
      <c r="K5351" s="363">
        <v>0</v>
      </c>
    </row>
    <row r="5352" spans="1:11">
      <c r="A5352" s="361">
        <f t="shared" si="83"/>
        <v>45880</v>
      </c>
      <c r="B5352" s="362">
        <v>20</v>
      </c>
      <c r="C5352" s="363">
        <v>0</v>
      </c>
      <c r="D5352" s="363">
        <v>0</v>
      </c>
      <c r="E5352" s="363">
        <v>0</v>
      </c>
      <c r="F5352" s="363">
        <v>0</v>
      </c>
      <c r="G5352" s="363">
        <v>0</v>
      </c>
      <c r="H5352" s="363">
        <v>0</v>
      </c>
      <c r="I5352" s="363">
        <v>0</v>
      </c>
      <c r="J5352" s="363">
        <v>0</v>
      </c>
      <c r="K5352" s="363">
        <v>0</v>
      </c>
    </row>
    <row r="5353" spans="1:11">
      <c r="A5353" s="361">
        <f t="shared" si="83"/>
        <v>45880</v>
      </c>
      <c r="B5353" s="362">
        <v>21</v>
      </c>
      <c r="C5353" s="363">
        <v>9.5678508796556994</v>
      </c>
      <c r="D5353" s="363">
        <v>0</v>
      </c>
      <c r="E5353" s="363">
        <v>0</v>
      </c>
      <c r="F5353" s="363">
        <v>0</v>
      </c>
      <c r="G5353" s="363">
        <v>0</v>
      </c>
      <c r="H5353" s="363">
        <v>0</v>
      </c>
      <c r="I5353" s="363">
        <v>0</v>
      </c>
      <c r="J5353" s="363">
        <v>0</v>
      </c>
      <c r="K5353" s="363">
        <v>0</v>
      </c>
    </row>
    <row r="5354" spans="1:11">
      <c r="A5354" s="361">
        <f t="shared" si="83"/>
        <v>45880</v>
      </c>
      <c r="B5354" s="362">
        <v>22</v>
      </c>
      <c r="C5354" s="363">
        <v>0</v>
      </c>
      <c r="D5354" s="363">
        <v>0</v>
      </c>
      <c r="E5354" s="363">
        <v>0</v>
      </c>
      <c r="F5354" s="363">
        <v>0</v>
      </c>
      <c r="G5354" s="363">
        <v>0</v>
      </c>
      <c r="H5354" s="363">
        <v>0</v>
      </c>
      <c r="I5354" s="363">
        <v>0</v>
      </c>
      <c r="J5354" s="363">
        <v>0</v>
      </c>
      <c r="K5354" s="363">
        <v>267.476994318104</v>
      </c>
    </row>
    <row r="5355" spans="1:11">
      <c r="A5355" s="361">
        <f t="shared" si="83"/>
        <v>45880</v>
      </c>
      <c r="B5355" s="362">
        <v>23</v>
      </c>
      <c r="C5355" s="363">
        <v>0</v>
      </c>
      <c r="D5355" s="363">
        <v>0</v>
      </c>
      <c r="E5355" s="363">
        <v>0</v>
      </c>
      <c r="F5355" s="363">
        <v>0</v>
      </c>
      <c r="G5355" s="363">
        <v>0</v>
      </c>
      <c r="H5355" s="363">
        <v>0</v>
      </c>
      <c r="I5355" s="363">
        <v>0</v>
      </c>
      <c r="J5355" s="363">
        <v>0</v>
      </c>
      <c r="K5355" s="363">
        <v>249.33699404650301</v>
      </c>
    </row>
    <row r="5356" spans="1:11">
      <c r="A5356" s="361">
        <f t="shared" si="83"/>
        <v>45881</v>
      </c>
      <c r="B5356" s="362">
        <v>0</v>
      </c>
      <c r="C5356" s="363">
        <v>198.77396080481199</v>
      </c>
      <c r="D5356" s="363">
        <v>0</v>
      </c>
      <c r="E5356" s="363">
        <v>0</v>
      </c>
      <c r="F5356" s="363">
        <v>0</v>
      </c>
      <c r="G5356" s="363">
        <v>0</v>
      </c>
      <c r="H5356" s="363">
        <v>0</v>
      </c>
      <c r="I5356" s="363">
        <v>0</v>
      </c>
      <c r="J5356" s="363">
        <v>0</v>
      </c>
      <c r="K5356" s="363">
        <v>1282.0174413426</v>
      </c>
    </row>
    <row r="5357" spans="1:11">
      <c r="A5357" s="361">
        <f t="shared" si="83"/>
        <v>45881</v>
      </c>
      <c r="B5357" s="362">
        <v>1</v>
      </c>
      <c r="C5357" s="363">
        <v>0</v>
      </c>
      <c r="D5357" s="363">
        <v>0</v>
      </c>
      <c r="E5357" s="363">
        <v>0</v>
      </c>
      <c r="F5357" s="363">
        <v>0</v>
      </c>
      <c r="G5357" s="363">
        <v>0</v>
      </c>
      <c r="H5357" s="363">
        <v>0</v>
      </c>
      <c r="I5357" s="363">
        <v>0</v>
      </c>
      <c r="J5357" s="363">
        <v>0</v>
      </c>
      <c r="K5357" s="363">
        <v>1194.8823654933801</v>
      </c>
    </row>
    <row r="5358" spans="1:11">
      <c r="A5358" s="361">
        <f t="shared" si="83"/>
        <v>45881</v>
      </c>
      <c r="B5358" s="362">
        <v>2</v>
      </c>
      <c r="C5358" s="363">
        <v>14.502262724306</v>
      </c>
      <c r="D5358" s="363">
        <v>0</v>
      </c>
      <c r="E5358" s="363">
        <v>0</v>
      </c>
      <c r="F5358" s="363">
        <v>0</v>
      </c>
      <c r="G5358" s="363">
        <v>0</v>
      </c>
      <c r="H5358" s="363">
        <v>0</v>
      </c>
      <c r="I5358" s="363">
        <v>0</v>
      </c>
      <c r="J5358" s="363">
        <v>0</v>
      </c>
      <c r="K5358" s="363">
        <v>505.702855265116</v>
      </c>
    </row>
    <row r="5359" spans="1:11">
      <c r="A5359" s="361">
        <f t="shared" si="83"/>
        <v>45881</v>
      </c>
      <c r="B5359" s="362">
        <v>3</v>
      </c>
      <c r="C5359" s="363">
        <v>0</v>
      </c>
      <c r="D5359" s="363">
        <v>0</v>
      </c>
      <c r="E5359" s="363">
        <v>0</v>
      </c>
      <c r="F5359" s="363">
        <v>0</v>
      </c>
      <c r="G5359" s="363">
        <v>0</v>
      </c>
      <c r="H5359" s="363">
        <v>0</v>
      </c>
      <c r="I5359" s="363">
        <v>0</v>
      </c>
      <c r="J5359" s="363">
        <v>0</v>
      </c>
      <c r="K5359" s="363">
        <v>501.00779780560902</v>
      </c>
    </row>
    <row r="5360" spans="1:11">
      <c r="A5360" s="361">
        <f t="shared" si="83"/>
        <v>45881</v>
      </c>
      <c r="B5360" s="362">
        <v>4</v>
      </c>
      <c r="C5360" s="363">
        <v>0</v>
      </c>
      <c r="D5360" s="363">
        <v>0</v>
      </c>
      <c r="E5360" s="363">
        <v>0</v>
      </c>
      <c r="F5360" s="363">
        <v>0</v>
      </c>
      <c r="G5360" s="363">
        <v>0</v>
      </c>
      <c r="H5360" s="363">
        <v>0</v>
      </c>
      <c r="I5360" s="363">
        <v>0</v>
      </c>
      <c r="J5360" s="363">
        <v>0</v>
      </c>
      <c r="K5360" s="363">
        <v>368.21229982822001</v>
      </c>
    </row>
    <row r="5361" spans="1:11">
      <c r="A5361" s="361">
        <f t="shared" si="83"/>
        <v>45881</v>
      </c>
      <c r="B5361" s="362">
        <v>5</v>
      </c>
      <c r="C5361" s="363">
        <v>0</v>
      </c>
      <c r="D5361" s="363">
        <v>0</v>
      </c>
      <c r="E5361" s="363">
        <v>0</v>
      </c>
      <c r="F5361" s="363">
        <v>0</v>
      </c>
      <c r="G5361" s="363">
        <v>0</v>
      </c>
      <c r="H5361" s="363">
        <v>0</v>
      </c>
      <c r="I5361" s="363">
        <v>0</v>
      </c>
      <c r="J5361" s="363">
        <v>0</v>
      </c>
      <c r="K5361" s="363">
        <v>0</v>
      </c>
    </row>
    <row r="5362" spans="1:11">
      <c r="A5362" s="361">
        <f t="shared" si="83"/>
        <v>45881</v>
      </c>
      <c r="B5362" s="362">
        <v>6</v>
      </c>
      <c r="C5362" s="363">
        <v>0</v>
      </c>
      <c r="D5362" s="363">
        <v>0</v>
      </c>
      <c r="E5362" s="363">
        <v>0</v>
      </c>
      <c r="F5362" s="363">
        <v>0</v>
      </c>
      <c r="G5362" s="363">
        <v>0</v>
      </c>
      <c r="H5362" s="363">
        <v>0</v>
      </c>
      <c r="I5362" s="363">
        <v>0</v>
      </c>
      <c r="J5362" s="363">
        <v>0</v>
      </c>
      <c r="K5362" s="363">
        <v>0</v>
      </c>
    </row>
    <row r="5363" spans="1:11">
      <c r="A5363" s="361">
        <f t="shared" si="83"/>
        <v>45881</v>
      </c>
      <c r="B5363" s="362">
        <v>7</v>
      </c>
      <c r="C5363" s="363">
        <v>580.13680637904702</v>
      </c>
      <c r="D5363" s="363">
        <v>0</v>
      </c>
      <c r="E5363" s="363">
        <v>0</v>
      </c>
      <c r="F5363" s="363">
        <v>4513.2629000000006</v>
      </c>
      <c r="G5363" s="363">
        <v>0</v>
      </c>
      <c r="H5363" s="363">
        <v>0</v>
      </c>
      <c r="I5363" s="363">
        <v>3982.330668994</v>
      </c>
      <c r="J5363" s="363">
        <v>0</v>
      </c>
      <c r="K5363" s="363">
        <v>245.584971362798</v>
      </c>
    </row>
    <row r="5364" spans="1:11">
      <c r="A5364" s="361">
        <f t="shared" si="83"/>
        <v>45881</v>
      </c>
      <c r="B5364" s="362">
        <v>8</v>
      </c>
      <c r="C5364" s="363">
        <v>0</v>
      </c>
      <c r="D5364" s="363">
        <v>0</v>
      </c>
      <c r="E5364" s="363">
        <v>0</v>
      </c>
      <c r="F5364" s="363">
        <v>4513.2629000000006</v>
      </c>
      <c r="G5364" s="363">
        <v>0</v>
      </c>
      <c r="H5364" s="363">
        <v>0</v>
      </c>
      <c r="I5364" s="363">
        <v>5300.8186853234001</v>
      </c>
      <c r="J5364" s="363">
        <v>0</v>
      </c>
      <c r="K5364" s="363">
        <v>0</v>
      </c>
    </row>
    <row r="5365" spans="1:11">
      <c r="A5365" s="361">
        <f t="shared" si="83"/>
        <v>45881</v>
      </c>
      <c r="B5365" s="362">
        <v>9</v>
      </c>
      <c r="C5365" s="363">
        <v>35.014434778563903</v>
      </c>
      <c r="D5365" s="363">
        <v>0</v>
      </c>
      <c r="E5365" s="363">
        <v>0</v>
      </c>
      <c r="F5365" s="363">
        <v>4434.1311999999998</v>
      </c>
      <c r="G5365" s="363">
        <v>0</v>
      </c>
      <c r="H5365" s="363">
        <v>0</v>
      </c>
      <c r="I5365" s="363">
        <v>2605.5677351863701</v>
      </c>
      <c r="J5365" s="363">
        <v>0</v>
      </c>
      <c r="K5365" s="363">
        <v>0</v>
      </c>
    </row>
    <row r="5366" spans="1:11">
      <c r="A5366" s="361">
        <f t="shared" si="83"/>
        <v>45881</v>
      </c>
      <c r="B5366" s="362">
        <v>10</v>
      </c>
      <c r="C5366" s="363">
        <v>0</v>
      </c>
      <c r="D5366" s="363">
        <v>0</v>
      </c>
      <c r="E5366" s="363">
        <v>400.81259974069127</v>
      </c>
      <c r="F5366" s="363">
        <v>4434.1311999999998</v>
      </c>
      <c r="G5366" s="363">
        <v>0</v>
      </c>
      <c r="H5366" s="363">
        <v>0</v>
      </c>
      <c r="I5366" s="363">
        <v>2563.4071560039501</v>
      </c>
      <c r="J5366" s="363">
        <v>0</v>
      </c>
      <c r="K5366" s="363">
        <v>160.68597067839102</v>
      </c>
    </row>
    <row r="5367" spans="1:11">
      <c r="A5367" s="361">
        <f t="shared" si="83"/>
        <v>45881</v>
      </c>
      <c r="B5367" s="362">
        <v>11</v>
      </c>
      <c r="C5367" s="363">
        <v>390.53473872801607</v>
      </c>
      <c r="D5367" s="363">
        <v>0</v>
      </c>
      <c r="E5367" s="363">
        <v>1176.8049159241421</v>
      </c>
      <c r="F5367" s="363">
        <v>4531.9985999999999</v>
      </c>
      <c r="G5367" s="363">
        <v>0</v>
      </c>
      <c r="H5367" s="363">
        <v>0</v>
      </c>
      <c r="I5367" s="363">
        <v>4269.8416808016109</v>
      </c>
      <c r="J5367" s="363">
        <v>0</v>
      </c>
      <c r="K5367" s="363">
        <v>0</v>
      </c>
    </row>
    <row r="5368" spans="1:11">
      <c r="A5368" s="361">
        <f t="shared" si="83"/>
        <v>45881</v>
      </c>
      <c r="B5368" s="362">
        <v>12</v>
      </c>
      <c r="C5368" s="363">
        <v>388.31775438421903</v>
      </c>
      <c r="D5368" s="363">
        <v>0</v>
      </c>
      <c r="E5368" s="363">
        <v>1176.1441201998082</v>
      </c>
      <c r="F5368" s="363">
        <v>4318.0815000000002</v>
      </c>
      <c r="G5368" s="363">
        <v>0</v>
      </c>
      <c r="H5368" s="363">
        <v>0</v>
      </c>
      <c r="I5368" s="363">
        <v>6021.4414526420305</v>
      </c>
      <c r="J5368" s="363">
        <v>0</v>
      </c>
      <c r="K5368" s="363">
        <v>0</v>
      </c>
    </row>
    <row r="5369" spans="1:11">
      <c r="A5369" s="361">
        <f t="shared" si="83"/>
        <v>45881</v>
      </c>
      <c r="B5369" s="362">
        <v>13</v>
      </c>
      <c r="C5369" s="363">
        <v>0</v>
      </c>
      <c r="D5369" s="363">
        <v>0</v>
      </c>
      <c r="E5369" s="363">
        <v>141.506033500326</v>
      </c>
      <c r="F5369" s="363">
        <v>0</v>
      </c>
      <c r="G5369" s="363">
        <v>0</v>
      </c>
      <c r="H5369" s="363">
        <v>0</v>
      </c>
      <c r="I5369" s="363">
        <v>0</v>
      </c>
      <c r="J5369" s="363">
        <v>0</v>
      </c>
      <c r="K5369" s="363">
        <v>0</v>
      </c>
    </row>
    <row r="5370" spans="1:11">
      <c r="A5370" s="361">
        <f t="shared" si="83"/>
        <v>45881</v>
      </c>
      <c r="B5370" s="362">
        <v>14</v>
      </c>
      <c r="C5370" s="363">
        <v>0</v>
      </c>
      <c r="D5370" s="363">
        <v>0</v>
      </c>
      <c r="E5370" s="363">
        <v>140.199434347363</v>
      </c>
      <c r="F5370" s="363">
        <v>0</v>
      </c>
      <c r="G5370" s="363">
        <v>0</v>
      </c>
      <c r="H5370" s="363">
        <v>0</v>
      </c>
      <c r="I5370" s="363">
        <v>0</v>
      </c>
      <c r="J5370" s="363">
        <v>0</v>
      </c>
      <c r="K5370" s="363">
        <v>0</v>
      </c>
    </row>
    <row r="5371" spans="1:11">
      <c r="A5371" s="361">
        <f t="shared" si="83"/>
        <v>45881</v>
      </c>
      <c r="B5371" s="362">
        <v>15</v>
      </c>
      <c r="C5371" s="363">
        <v>0</v>
      </c>
      <c r="D5371" s="363">
        <v>0</v>
      </c>
      <c r="E5371" s="363">
        <v>142.62692055639499</v>
      </c>
      <c r="F5371" s="363">
        <v>0</v>
      </c>
      <c r="G5371" s="363">
        <v>0</v>
      </c>
      <c r="H5371" s="363">
        <v>0</v>
      </c>
      <c r="I5371" s="363">
        <v>0</v>
      </c>
      <c r="J5371" s="363">
        <v>0</v>
      </c>
      <c r="K5371" s="363">
        <v>0</v>
      </c>
    </row>
    <row r="5372" spans="1:11">
      <c r="A5372" s="361">
        <f t="shared" si="83"/>
        <v>45881</v>
      </c>
      <c r="B5372" s="362">
        <v>16</v>
      </c>
      <c r="C5372" s="363">
        <v>0</v>
      </c>
      <c r="D5372" s="363">
        <v>0</v>
      </c>
      <c r="E5372" s="363">
        <v>142.51781658027099</v>
      </c>
      <c r="F5372" s="363">
        <v>0</v>
      </c>
      <c r="G5372" s="363">
        <v>0</v>
      </c>
      <c r="H5372" s="363">
        <v>0</v>
      </c>
      <c r="I5372" s="363">
        <v>0</v>
      </c>
      <c r="J5372" s="363">
        <v>0</v>
      </c>
      <c r="K5372" s="363">
        <v>0</v>
      </c>
    </row>
    <row r="5373" spans="1:11">
      <c r="A5373" s="361">
        <f t="shared" si="83"/>
        <v>45881</v>
      </c>
      <c r="B5373" s="362">
        <v>17</v>
      </c>
      <c r="C5373" s="363">
        <v>650.74705006478302</v>
      </c>
      <c r="D5373" s="363">
        <v>0</v>
      </c>
      <c r="E5373" s="363">
        <v>115.444818140975</v>
      </c>
      <c r="F5373" s="363">
        <v>1710.4793000000002</v>
      </c>
      <c r="G5373" s="363">
        <v>0</v>
      </c>
      <c r="H5373" s="363">
        <v>0</v>
      </c>
      <c r="I5373" s="363">
        <v>2282.2832393200401</v>
      </c>
      <c r="J5373" s="363">
        <v>0</v>
      </c>
      <c r="K5373" s="363">
        <v>0</v>
      </c>
    </row>
    <row r="5374" spans="1:11">
      <c r="A5374" s="361">
        <f t="shared" si="83"/>
        <v>45881</v>
      </c>
      <c r="B5374" s="362">
        <v>18</v>
      </c>
      <c r="C5374" s="363">
        <v>0</v>
      </c>
      <c r="D5374" s="363">
        <v>0</v>
      </c>
      <c r="E5374" s="363">
        <v>0</v>
      </c>
      <c r="F5374" s="363">
        <v>956.18180000000007</v>
      </c>
      <c r="G5374" s="363">
        <v>0</v>
      </c>
      <c r="H5374" s="363">
        <v>0</v>
      </c>
      <c r="I5374" s="363">
        <v>2784.3870228770602</v>
      </c>
      <c r="J5374" s="363">
        <v>0</v>
      </c>
      <c r="K5374" s="363">
        <v>0</v>
      </c>
    </row>
    <row r="5375" spans="1:11">
      <c r="A5375" s="361">
        <f t="shared" si="83"/>
        <v>45881</v>
      </c>
      <c r="B5375" s="362">
        <v>19</v>
      </c>
      <c r="C5375" s="363">
        <v>0</v>
      </c>
      <c r="D5375" s="363">
        <v>0</v>
      </c>
      <c r="E5375" s="363">
        <v>0</v>
      </c>
      <c r="F5375" s="363">
        <v>313.7287</v>
      </c>
      <c r="G5375" s="363">
        <v>0</v>
      </c>
      <c r="H5375" s="363">
        <v>0</v>
      </c>
      <c r="I5375" s="363">
        <v>0</v>
      </c>
      <c r="J5375" s="363">
        <v>0</v>
      </c>
      <c r="K5375" s="363">
        <v>0</v>
      </c>
    </row>
    <row r="5376" spans="1:11">
      <c r="A5376" s="361">
        <f t="shared" si="83"/>
        <v>45881</v>
      </c>
      <c r="B5376" s="362">
        <v>20</v>
      </c>
      <c r="C5376" s="363">
        <v>0</v>
      </c>
      <c r="D5376" s="363">
        <v>0</v>
      </c>
      <c r="E5376" s="363">
        <v>0</v>
      </c>
      <c r="F5376" s="363">
        <v>298.06</v>
      </c>
      <c r="G5376" s="363">
        <v>0</v>
      </c>
      <c r="H5376" s="363">
        <v>0</v>
      </c>
      <c r="I5376" s="363">
        <v>0</v>
      </c>
      <c r="J5376" s="363">
        <v>0</v>
      </c>
      <c r="K5376" s="363">
        <v>0</v>
      </c>
    </row>
    <row r="5377" spans="1:11">
      <c r="A5377" s="361">
        <f t="shared" si="83"/>
        <v>45881</v>
      </c>
      <c r="B5377" s="362">
        <v>21</v>
      </c>
      <c r="C5377" s="363">
        <v>0</v>
      </c>
      <c r="D5377" s="363">
        <v>0</v>
      </c>
      <c r="E5377" s="363">
        <v>0</v>
      </c>
      <c r="F5377" s="363">
        <v>708.26589999999999</v>
      </c>
      <c r="G5377" s="363">
        <v>0</v>
      </c>
      <c r="H5377" s="363">
        <v>0</v>
      </c>
      <c r="I5377" s="363">
        <v>0</v>
      </c>
      <c r="J5377" s="363">
        <v>0</v>
      </c>
      <c r="K5377" s="363">
        <v>0</v>
      </c>
    </row>
    <row r="5378" spans="1:11">
      <c r="A5378" s="361">
        <f t="shared" si="83"/>
        <v>45881</v>
      </c>
      <c r="B5378" s="362">
        <v>22</v>
      </c>
      <c r="C5378" s="363">
        <v>219.10653764262202</v>
      </c>
      <c r="D5378" s="363">
        <v>0</v>
      </c>
      <c r="E5378" s="363">
        <v>0</v>
      </c>
      <c r="F5378" s="363">
        <v>794.34730000000002</v>
      </c>
      <c r="G5378" s="363">
        <v>0</v>
      </c>
      <c r="H5378" s="363">
        <v>0</v>
      </c>
      <c r="I5378" s="363">
        <v>3167.9837714574401</v>
      </c>
      <c r="J5378" s="363">
        <v>0</v>
      </c>
      <c r="K5378" s="363">
        <v>0</v>
      </c>
    </row>
    <row r="5379" spans="1:11">
      <c r="A5379" s="361">
        <f t="shared" si="83"/>
        <v>45881</v>
      </c>
      <c r="B5379" s="362">
        <v>23</v>
      </c>
      <c r="C5379" s="363">
        <v>0</v>
      </c>
      <c r="D5379" s="363">
        <v>0</v>
      </c>
      <c r="E5379" s="363">
        <v>0</v>
      </c>
      <c r="F5379" s="363">
        <v>794.34730000000002</v>
      </c>
      <c r="G5379" s="363">
        <v>0</v>
      </c>
      <c r="H5379" s="363">
        <v>0</v>
      </c>
      <c r="I5379" s="363">
        <v>1915.4756779078698</v>
      </c>
      <c r="J5379" s="363">
        <v>0</v>
      </c>
      <c r="K5379" s="363">
        <v>0</v>
      </c>
    </row>
    <row r="5380" spans="1:11">
      <c r="A5380" s="361">
        <f t="shared" si="83"/>
        <v>45882</v>
      </c>
      <c r="B5380" s="362">
        <v>0</v>
      </c>
      <c r="C5380" s="363">
        <v>0</v>
      </c>
      <c r="D5380" s="363">
        <v>0</v>
      </c>
      <c r="E5380" s="363">
        <v>0</v>
      </c>
      <c r="F5380" s="363">
        <v>0</v>
      </c>
      <c r="G5380" s="363">
        <v>0</v>
      </c>
      <c r="H5380" s="363">
        <v>0</v>
      </c>
      <c r="I5380" s="363">
        <v>739.24763663059605</v>
      </c>
      <c r="J5380" s="363">
        <v>0</v>
      </c>
      <c r="K5380" s="363">
        <v>0</v>
      </c>
    </row>
    <row r="5381" spans="1:11">
      <c r="A5381" s="361">
        <f t="shared" ref="A5381:A5444" si="84">IF(B5381=0,A5380+1,A5380)</f>
        <v>45882</v>
      </c>
      <c r="B5381" s="362">
        <v>1</v>
      </c>
      <c r="C5381" s="363">
        <v>1024.1254267393501</v>
      </c>
      <c r="D5381" s="363">
        <v>0</v>
      </c>
      <c r="E5381" s="363">
        <v>0</v>
      </c>
      <c r="F5381" s="363">
        <v>0</v>
      </c>
      <c r="G5381" s="363">
        <v>0</v>
      </c>
      <c r="H5381" s="363">
        <v>0</v>
      </c>
      <c r="I5381" s="363">
        <v>2719.1879189152</v>
      </c>
      <c r="J5381" s="363">
        <v>0</v>
      </c>
      <c r="K5381" s="363">
        <v>0</v>
      </c>
    </row>
    <row r="5382" spans="1:11">
      <c r="A5382" s="361">
        <f t="shared" si="84"/>
        <v>45882</v>
      </c>
      <c r="B5382" s="362">
        <v>2</v>
      </c>
      <c r="C5382" s="363">
        <v>629.31907697103304</v>
      </c>
      <c r="D5382" s="363">
        <v>0</v>
      </c>
      <c r="E5382" s="363">
        <v>0</v>
      </c>
      <c r="F5382" s="363">
        <v>0</v>
      </c>
      <c r="G5382" s="363">
        <v>0</v>
      </c>
      <c r="H5382" s="363">
        <v>0</v>
      </c>
      <c r="I5382" s="363">
        <v>1455.63047557</v>
      </c>
      <c r="J5382" s="363">
        <v>0</v>
      </c>
      <c r="K5382" s="363">
        <v>0</v>
      </c>
    </row>
    <row r="5383" spans="1:11">
      <c r="A5383" s="361">
        <f t="shared" si="84"/>
        <v>45882</v>
      </c>
      <c r="B5383" s="362">
        <v>3</v>
      </c>
      <c r="C5383" s="363">
        <v>1780.5564248291703</v>
      </c>
      <c r="D5383" s="363">
        <v>0</v>
      </c>
      <c r="E5383" s="363">
        <v>0</v>
      </c>
      <c r="F5383" s="363">
        <v>0</v>
      </c>
      <c r="G5383" s="363">
        <v>0</v>
      </c>
      <c r="H5383" s="363">
        <v>0</v>
      </c>
      <c r="I5383" s="363">
        <v>3879.9421862979902</v>
      </c>
      <c r="J5383" s="363">
        <v>0</v>
      </c>
      <c r="K5383" s="363">
        <v>0</v>
      </c>
    </row>
    <row r="5384" spans="1:11">
      <c r="A5384" s="361">
        <f t="shared" si="84"/>
        <v>45882</v>
      </c>
      <c r="B5384" s="362">
        <v>4</v>
      </c>
      <c r="C5384" s="363">
        <v>554.17111649727804</v>
      </c>
      <c r="D5384" s="363">
        <v>0</v>
      </c>
      <c r="E5384" s="363">
        <v>0</v>
      </c>
      <c r="F5384" s="363">
        <v>1224.1206</v>
      </c>
      <c r="G5384" s="363">
        <v>0</v>
      </c>
      <c r="H5384" s="363">
        <v>0</v>
      </c>
      <c r="I5384" s="363">
        <v>2746.1056790581706</v>
      </c>
      <c r="J5384" s="363">
        <v>0</v>
      </c>
      <c r="K5384" s="363">
        <v>0</v>
      </c>
    </row>
    <row r="5385" spans="1:11">
      <c r="A5385" s="361">
        <f t="shared" si="84"/>
        <v>45882</v>
      </c>
      <c r="B5385" s="362">
        <v>5</v>
      </c>
      <c r="C5385" s="363">
        <v>821.24131919690308</v>
      </c>
      <c r="D5385" s="363">
        <v>0</v>
      </c>
      <c r="E5385" s="363">
        <v>0</v>
      </c>
      <c r="F5385" s="363">
        <v>590.42690000000005</v>
      </c>
      <c r="G5385" s="363">
        <v>0</v>
      </c>
      <c r="H5385" s="363">
        <v>0</v>
      </c>
      <c r="I5385" s="363">
        <v>3727.9931406955602</v>
      </c>
      <c r="J5385" s="363">
        <v>0</v>
      </c>
      <c r="K5385" s="363">
        <v>0</v>
      </c>
    </row>
    <row r="5386" spans="1:11">
      <c r="A5386" s="361">
        <f t="shared" si="84"/>
        <v>45882</v>
      </c>
      <c r="B5386" s="362">
        <v>6</v>
      </c>
      <c r="C5386" s="363">
        <v>844.1940595698461</v>
      </c>
      <c r="D5386" s="363">
        <v>0</v>
      </c>
      <c r="E5386" s="363">
        <v>0</v>
      </c>
      <c r="F5386" s="363">
        <v>0</v>
      </c>
      <c r="G5386" s="363">
        <v>0</v>
      </c>
      <c r="H5386" s="363">
        <v>0</v>
      </c>
      <c r="I5386" s="363">
        <v>2832.71970681536</v>
      </c>
      <c r="J5386" s="363">
        <v>0</v>
      </c>
      <c r="K5386" s="363">
        <v>1129.3178505982701</v>
      </c>
    </row>
    <row r="5387" spans="1:11">
      <c r="A5387" s="361">
        <f t="shared" si="84"/>
        <v>45882</v>
      </c>
      <c r="B5387" s="362">
        <v>7</v>
      </c>
      <c r="C5387" s="363">
        <v>843.51916358748213</v>
      </c>
      <c r="D5387" s="363">
        <v>0</v>
      </c>
      <c r="E5387" s="363">
        <v>0</v>
      </c>
      <c r="F5387" s="363">
        <v>0</v>
      </c>
      <c r="G5387" s="363">
        <v>0</v>
      </c>
      <c r="H5387" s="363">
        <v>0</v>
      </c>
      <c r="I5387" s="363">
        <v>1960.4846236727299</v>
      </c>
      <c r="J5387" s="363">
        <v>0</v>
      </c>
      <c r="K5387" s="363">
        <v>1134.7168919854103</v>
      </c>
    </row>
    <row r="5388" spans="1:11">
      <c r="A5388" s="361">
        <f t="shared" si="84"/>
        <v>45882</v>
      </c>
      <c r="B5388" s="362">
        <v>8</v>
      </c>
      <c r="C5388" s="363">
        <v>477.47910596159403</v>
      </c>
      <c r="D5388" s="363">
        <v>0</v>
      </c>
      <c r="E5388" s="363">
        <v>0</v>
      </c>
      <c r="F5388" s="363">
        <v>71.262100000000004</v>
      </c>
      <c r="G5388" s="363">
        <v>0</v>
      </c>
      <c r="H5388" s="363">
        <v>0</v>
      </c>
      <c r="I5388" s="363">
        <v>1080.43730578998</v>
      </c>
      <c r="J5388" s="363">
        <v>0</v>
      </c>
      <c r="K5388" s="363">
        <v>0</v>
      </c>
    </row>
    <row r="5389" spans="1:11">
      <c r="A5389" s="361">
        <f t="shared" si="84"/>
        <v>45882</v>
      </c>
      <c r="B5389" s="362">
        <v>9</v>
      </c>
      <c r="C5389" s="363">
        <v>477.34899477972903</v>
      </c>
      <c r="D5389" s="363">
        <v>0</v>
      </c>
      <c r="E5389" s="363">
        <v>0</v>
      </c>
      <c r="F5389" s="363">
        <v>0</v>
      </c>
      <c r="G5389" s="363">
        <v>0</v>
      </c>
      <c r="H5389" s="363">
        <v>0</v>
      </c>
      <c r="I5389" s="363">
        <v>1153.21518820091</v>
      </c>
      <c r="J5389" s="363">
        <v>0</v>
      </c>
      <c r="K5389" s="363">
        <v>0</v>
      </c>
    </row>
    <row r="5390" spans="1:11">
      <c r="A5390" s="361">
        <f t="shared" si="84"/>
        <v>45882</v>
      </c>
      <c r="B5390" s="362">
        <v>10</v>
      </c>
      <c r="C5390" s="363">
        <v>475.96307450175004</v>
      </c>
      <c r="D5390" s="363">
        <v>0</v>
      </c>
      <c r="E5390" s="363">
        <v>453.91466161734701</v>
      </c>
      <c r="F5390" s="363">
        <v>3829.8425000000002</v>
      </c>
      <c r="G5390" s="363">
        <v>0</v>
      </c>
      <c r="H5390" s="363">
        <v>0</v>
      </c>
      <c r="I5390" s="363">
        <v>1440.3355397484302</v>
      </c>
      <c r="J5390" s="363">
        <v>0</v>
      </c>
      <c r="K5390" s="363">
        <v>0</v>
      </c>
    </row>
    <row r="5391" spans="1:11">
      <c r="A5391" s="361">
        <f t="shared" si="84"/>
        <v>45882</v>
      </c>
      <c r="B5391" s="362">
        <v>11</v>
      </c>
      <c r="C5391" s="363">
        <v>475.65658460515607</v>
      </c>
      <c r="D5391" s="363">
        <v>0</v>
      </c>
      <c r="E5391" s="363">
        <v>933.92001296619605</v>
      </c>
      <c r="F5391" s="363">
        <v>3530.0480000000002</v>
      </c>
      <c r="G5391" s="363">
        <v>0</v>
      </c>
      <c r="H5391" s="363">
        <v>0</v>
      </c>
      <c r="I5391" s="363">
        <v>1183.0075905269002</v>
      </c>
      <c r="J5391" s="363">
        <v>0</v>
      </c>
      <c r="K5391" s="363">
        <v>0</v>
      </c>
    </row>
    <row r="5392" spans="1:11">
      <c r="A5392" s="361">
        <f t="shared" si="84"/>
        <v>45882</v>
      </c>
      <c r="B5392" s="362">
        <v>12</v>
      </c>
      <c r="C5392" s="363">
        <v>475.61534050032105</v>
      </c>
      <c r="D5392" s="363">
        <v>0</v>
      </c>
      <c r="E5392" s="363">
        <v>934.67236394958502</v>
      </c>
      <c r="F5392" s="363">
        <v>1968.7633000000001</v>
      </c>
      <c r="G5392" s="363">
        <v>0</v>
      </c>
      <c r="H5392" s="363">
        <v>0</v>
      </c>
      <c r="I5392" s="363">
        <v>1313.80625298933</v>
      </c>
      <c r="J5392" s="363">
        <v>0</v>
      </c>
      <c r="K5392" s="363">
        <v>0</v>
      </c>
    </row>
    <row r="5393" spans="1:11">
      <c r="A5393" s="361">
        <f t="shared" si="84"/>
        <v>45882</v>
      </c>
      <c r="B5393" s="362">
        <v>13</v>
      </c>
      <c r="C5393" s="363">
        <v>475.56173692732403</v>
      </c>
      <c r="D5393" s="363">
        <v>0</v>
      </c>
      <c r="E5393" s="363">
        <v>933.82154427392697</v>
      </c>
      <c r="F5393" s="363">
        <v>1947.9961000000001</v>
      </c>
      <c r="G5393" s="363">
        <v>0</v>
      </c>
      <c r="H5393" s="363">
        <v>0</v>
      </c>
      <c r="I5393" s="363">
        <v>1604.3345558464803</v>
      </c>
      <c r="J5393" s="363">
        <v>0</v>
      </c>
      <c r="K5393" s="363">
        <v>0</v>
      </c>
    </row>
    <row r="5394" spans="1:11">
      <c r="A5394" s="361">
        <f t="shared" si="84"/>
        <v>45882</v>
      </c>
      <c r="B5394" s="362">
        <v>14</v>
      </c>
      <c r="C5394" s="363">
        <v>0</v>
      </c>
      <c r="D5394" s="363">
        <v>0</v>
      </c>
      <c r="E5394" s="363">
        <v>601.08403444315809</v>
      </c>
      <c r="F5394" s="363">
        <v>518.37540000000001</v>
      </c>
      <c r="G5394" s="363">
        <v>0</v>
      </c>
      <c r="H5394" s="363">
        <v>0</v>
      </c>
      <c r="I5394" s="363">
        <v>295.093543031237</v>
      </c>
      <c r="J5394" s="363">
        <v>0</v>
      </c>
      <c r="K5394" s="363">
        <v>0</v>
      </c>
    </row>
    <row r="5395" spans="1:11">
      <c r="A5395" s="361">
        <f t="shared" si="84"/>
        <v>45882</v>
      </c>
      <c r="B5395" s="362">
        <v>15</v>
      </c>
      <c r="C5395" s="363">
        <v>0</v>
      </c>
      <c r="D5395" s="363">
        <v>0</v>
      </c>
      <c r="E5395" s="363">
        <v>741.92737710963809</v>
      </c>
      <c r="F5395" s="363">
        <v>447.2527</v>
      </c>
      <c r="G5395" s="363">
        <v>0</v>
      </c>
      <c r="H5395" s="363">
        <v>0</v>
      </c>
      <c r="I5395" s="363">
        <v>868.16255792364598</v>
      </c>
      <c r="J5395" s="363">
        <v>0</v>
      </c>
      <c r="K5395" s="363">
        <v>13.274492750066198</v>
      </c>
    </row>
    <row r="5396" spans="1:11">
      <c r="A5396" s="361">
        <f t="shared" si="84"/>
        <v>45882</v>
      </c>
      <c r="B5396" s="362">
        <v>16</v>
      </c>
      <c r="C5396" s="363">
        <v>349.79900545694403</v>
      </c>
      <c r="D5396" s="363">
        <v>0</v>
      </c>
      <c r="E5396" s="363">
        <v>410.67734196091101</v>
      </c>
      <c r="F5396" s="363">
        <v>819.9633</v>
      </c>
      <c r="G5396" s="363">
        <v>0</v>
      </c>
      <c r="H5396" s="363">
        <v>0</v>
      </c>
      <c r="I5396" s="363">
        <v>911.59942281312703</v>
      </c>
      <c r="J5396" s="363">
        <v>0</v>
      </c>
      <c r="K5396" s="363">
        <v>0</v>
      </c>
    </row>
    <row r="5397" spans="1:11">
      <c r="A5397" s="361">
        <f t="shared" si="84"/>
        <v>45882</v>
      </c>
      <c r="B5397" s="362">
        <v>17</v>
      </c>
      <c r="C5397" s="363">
        <v>0</v>
      </c>
      <c r="D5397" s="363">
        <v>0</v>
      </c>
      <c r="E5397" s="363">
        <v>101.123938981112</v>
      </c>
      <c r="F5397" s="363">
        <v>0</v>
      </c>
      <c r="G5397" s="363">
        <v>0</v>
      </c>
      <c r="H5397" s="363">
        <v>0</v>
      </c>
      <c r="I5397" s="363">
        <v>0</v>
      </c>
      <c r="J5397" s="363">
        <v>0</v>
      </c>
      <c r="K5397" s="363">
        <v>0</v>
      </c>
    </row>
    <row r="5398" spans="1:11">
      <c r="A5398" s="361">
        <f t="shared" si="84"/>
        <v>45882</v>
      </c>
      <c r="B5398" s="362">
        <v>18</v>
      </c>
      <c r="C5398" s="363">
        <v>10.8578158554967</v>
      </c>
      <c r="D5398" s="363">
        <v>0</v>
      </c>
      <c r="E5398" s="363">
        <v>121.789841311814</v>
      </c>
      <c r="F5398" s="363">
        <v>0</v>
      </c>
      <c r="G5398" s="363">
        <v>0</v>
      </c>
      <c r="H5398" s="363">
        <v>0</v>
      </c>
      <c r="I5398" s="363">
        <v>0</v>
      </c>
      <c r="J5398" s="363">
        <v>0</v>
      </c>
      <c r="K5398" s="363">
        <v>0</v>
      </c>
    </row>
    <row r="5399" spans="1:11">
      <c r="A5399" s="361">
        <f t="shared" si="84"/>
        <v>45882</v>
      </c>
      <c r="B5399" s="362">
        <v>19</v>
      </c>
      <c r="C5399" s="363">
        <v>0</v>
      </c>
      <c r="D5399" s="363">
        <v>0</v>
      </c>
      <c r="E5399" s="363">
        <v>0</v>
      </c>
      <c r="F5399" s="363">
        <v>0</v>
      </c>
      <c r="G5399" s="363">
        <v>0</v>
      </c>
      <c r="H5399" s="363">
        <v>0</v>
      </c>
      <c r="I5399" s="363">
        <v>0</v>
      </c>
      <c r="J5399" s="363">
        <v>0</v>
      </c>
      <c r="K5399" s="363">
        <v>17.419473880521998</v>
      </c>
    </row>
    <row r="5400" spans="1:11">
      <c r="A5400" s="361">
        <f t="shared" si="84"/>
        <v>45882</v>
      </c>
      <c r="B5400" s="362">
        <v>20</v>
      </c>
      <c r="C5400" s="363">
        <v>0</v>
      </c>
      <c r="D5400" s="363">
        <v>0</v>
      </c>
      <c r="E5400" s="363">
        <v>0</v>
      </c>
      <c r="F5400" s="363">
        <v>0</v>
      </c>
      <c r="G5400" s="363">
        <v>0</v>
      </c>
      <c r="H5400" s="363">
        <v>0</v>
      </c>
      <c r="I5400" s="363">
        <v>0</v>
      </c>
      <c r="J5400" s="363">
        <v>0</v>
      </c>
      <c r="K5400" s="363">
        <v>20.201496893222799</v>
      </c>
    </row>
    <row r="5401" spans="1:11">
      <c r="A5401" s="361">
        <f t="shared" si="84"/>
        <v>45882</v>
      </c>
      <c r="B5401" s="362">
        <v>21</v>
      </c>
      <c r="C5401" s="363">
        <v>83.711933820175304</v>
      </c>
      <c r="D5401" s="363">
        <v>0</v>
      </c>
      <c r="E5401" s="363">
        <v>0</v>
      </c>
      <c r="F5401" s="363">
        <v>0</v>
      </c>
      <c r="G5401" s="363">
        <v>0</v>
      </c>
      <c r="H5401" s="363">
        <v>0</v>
      </c>
      <c r="I5401" s="363">
        <v>0</v>
      </c>
      <c r="J5401" s="363">
        <v>0</v>
      </c>
      <c r="K5401" s="363">
        <v>26.190995315886298</v>
      </c>
    </row>
    <row r="5402" spans="1:11">
      <c r="A5402" s="361">
        <f t="shared" si="84"/>
        <v>45882</v>
      </c>
      <c r="B5402" s="362">
        <v>22</v>
      </c>
      <c r="C5402" s="363">
        <v>0</v>
      </c>
      <c r="D5402" s="363">
        <v>0</v>
      </c>
      <c r="E5402" s="363">
        <v>0</v>
      </c>
      <c r="F5402" s="363">
        <v>0</v>
      </c>
      <c r="G5402" s="363">
        <v>0</v>
      </c>
      <c r="H5402" s="363">
        <v>0</v>
      </c>
      <c r="I5402" s="363">
        <v>0</v>
      </c>
      <c r="J5402" s="363">
        <v>0</v>
      </c>
      <c r="K5402" s="363">
        <v>0</v>
      </c>
    </row>
    <row r="5403" spans="1:11">
      <c r="A5403" s="361">
        <f t="shared" si="84"/>
        <v>45882</v>
      </c>
      <c r="B5403" s="362">
        <v>23</v>
      </c>
      <c r="C5403" s="363">
        <v>0</v>
      </c>
      <c r="D5403" s="363">
        <v>0</v>
      </c>
      <c r="E5403" s="363">
        <v>0</v>
      </c>
      <c r="F5403" s="363">
        <v>0</v>
      </c>
      <c r="G5403" s="363">
        <v>0</v>
      </c>
      <c r="H5403" s="363">
        <v>0</v>
      </c>
      <c r="I5403" s="363">
        <v>0</v>
      </c>
      <c r="J5403" s="363">
        <v>0</v>
      </c>
      <c r="K5403" s="363">
        <v>0</v>
      </c>
    </row>
    <row r="5404" spans="1:11">
      <c r="A5404" s="361">
        <f t="shared" si="84"/>
        <v>45883</v>
      </c>
      <c r="B5404" s="362">
        <v>0</v>
      </c>
      <c r="C5404" s="363">
        <v>73.165736159492695</v>
      </c>
      <c r="D5404" s="363">
        <v>0</v>
      </c>
      <c r="E5404" s="363">
        <v>0</v>
      </c>
      <c r="F5404" s="363">
        <v>0</v>
      </c>
      <c r="G5404" s="363">
        <v>0</v>
      </c>
      <c r="H5404" s="363">
        <v>0</v>
      </c>
      <c r="I5404" s="363">
        <v>942.84365256506703</v>
      </c>
      <c r="J5404" s="363">
        <v>0</v>
      </c>
      <c r="K5404" s="363">
        <v>0</v>
      </c>
    </row>
    <row r="5405" spans="1:11">
      <c r="A5405" s="361">
        <f t="shared" si="84"/>
        <v>45883</v>
      </c>
      <c r="B5405" s="362">
        <v>1</v>
      </c>
      <c r="C5405" s="363">
        <v>91.801132867008192</v>
      </c>
      <c r="D5405" s="363">
        <v>0</v>
      </c>
      <c r="E5405" s="363">
        <v>0</v>
      </c>
      <c r="F5405" s="363">
        <v>0</v>
      </c>
      <c r="G5405" s="363">
        <v>0</v>
      </c>
      <c r="H5405" s="363">
        <v>0</v>
      </c>
      <c r="I5405" s="363">
        <v>941.29511104023504</v>
      </c>
      <c r="J5405" s="363">
        <v>0</v>
      </c>
      <c r="K5405" s="363">
        <v>0</v>
      </c>
    </row>
    <row r="5406" spans="1:11">
      <c r="A5406" s="361">
        <f t="shared" si="84"/>
        <v>45883</v>
      </c>
      <c r="B5406" s="362">
        <v>2</v>
      </c>
      <c r="C5406" s="363">
        <v>6452.0437968685101</v>
      </c>
      <c r="D5406" s="363">
        <v>0</v>
      </c>
      <c r="E5406" s="363">
        <v>0</v>
      </c>
      <c r="F5406" s="363">
        <v>0</v>
      </c>
      <c r="G5406" s="363">
        <v>0</v>
      </c>
      <c r="H5406" s="363">
        <v>0</v>
      </c>
      <c r="I5406" s="363">
        <v>5015.65771690781</v>
      </c>
      <c r="J5406" s="363">
        <v>0</v>
      </c>
      <c r="K5406" s="363">
        <v>0</v>
      </c>
    </row>
    <row r="5407" spans="1:11">
      <c r="A5407" s="361">
        <f t="shared" si="84"/>
        <v>45883</v>
      </c>
      <c r="B5407" s="362">
        <v>3</v>
      </c>
      <c r="C5407" s="363">
        <v>5518.2363869604505</v>
      </c>
      <c r="D5407" s="363">
        <v>0</v>
      </c>
      <c r="E5407" s="363">
        <v>0</v>
      </c>
      <c r="F5407" s="363">
        <v>0</v>
      </c>
      <c r="G5407" s="363">
        <v>0</v>
      </c>
      <c r="H5407" s="363">
        <v>0</v>
      </c>
      <c r="I5407" s="363">
        <v>4110.0155122623801</v>
      </c>
      <c r="J5407" s="363">
        <v>0</v>
      </c>
      <c r="K5407" s="363">
        <v>0</v>
      </c>
    </row>
    <row r="5408" spans="1:11">
      <c r="A5408" s="361">
        <f t="shared" si="84"/>
        <v>45883</v>
      </c>
      <c r="B5408" s="362">
        <v>4</v>
      </c>
      <c r="C5408" s="363">
        <v>1687.6388549802703</v>
      </c>
      <c r="D5408" s="363">
        <v>0</v>
      </c>
      <c r="E5408" s="363">
        <v>0</v>
      </c>
      <c r="F5408" s="363">
        <v>0</v>
      </c>
      <c r="G5408" s="363">
        <v>0</v>
      </c>
      <c r="H5408" s="363">
        <v>0</v>
      </c>
      <c r="I5408" s="363">
        <v>4213.529553540151</v>
      </c>
      <c r="J5408" s="363">
        <v>0</v>
      </c>
      <c r="K5408" s="363">
        <v>158.21654081102099</v>
      </c>
    </row>
    <row r="5409" spans="1:11">
      <c r="A5409" s="361">
        <f t="shared" si="84"/>
        <v>45883</v>
      </c>
      <c r="B5409" s="362">
        <v>5</v>
      </c>
      <c r="C5409" s="363">
        <v>1704.30780204915</v>
      </c>
      <c r="D5409" s="363">
        <v>0</v>
      </c>
      <c r="E5409" s="363">
        <v>0</v>
      </c>
      <c r="F5409" s="363">
        <v>0</v>
      </c>
      <c r="G5409" s="363">
        <v>0</v>
      </c>
      <c r="H5409" s="363">
        <v>0</v>
      </c>
      <c r="I5409" s="363">
        <v>3934.5059920420604</v>
      </c>
      <c r="J5409" s="363">
        <v>0</v>
      </c>
      <c r="K5409" s="363">
        <v>158.40995115029602</v>
      </c>
    </row>
    <row r="5410" spans="1:11">
      <c r="A5410" s="361">
        <f t="shared" si="84"/>
        <v>45883</v>
      </c>
      <c r="B5410" s="362">
        <v>6</v>
      </c>
      <c r="C5410" s="363">
        <v>0</v>
      </c>
      <c r="D5410" s="363">
        <v>0</v>
      </c>
      <c r="E5410" s="363">
        <v>0</v>
      </c>
      <c r="F5410" s="363">
        <v>1117.8751</v>
      </c>
      <c r="G5410" s="363">
        <v>0</v>
      </c>
      <c r="H5410" s="363">
        <v>0</v>
      </c>
      <c r="I5410" s="363">
        <v>2314.5057623689104</v>
      </c>
      <c r="J5410" s="363">
        <v>0</v>
      </c>
      <c r="K5410" s="363">
        <v>484.52326623698201</v>
      </c>
    </row>
    <row r="5411" spans="1:11">
      <c r="A5411" s="361">
        <f t="shared" si="84"/>
        <v>45883</v>
      </c>
      <c r="B5411" s="362">
        <v>7</v>
      </c>
      <c r="C5411" s="363">
        <v>0</v>
      </c>
      <c r="D5411" s="363">
        <v>0</v>
      </c>
      <c r="E5411" s="363">
        <v>0</v>
      </c>
      <c r="F5411" s="363">
        <v>1117.8751</v>
      </c>
      <c r="G5411" s="363">
        <v>0</v>
      </c>
      <c r="H5411" s="363">
        <v>0</v>
      </c>
      <c r="I5411" s="363">
        <v>1662.0032931764702</v>
      </c>
      <c r="J5411" s="363">
        <v>0</v>
      </c>
      <c r="K5411" s="363">
        <v>483.587628425628</v>
      </c>
    </row>
    <row r="5412" spans="1:11">
      <c r="A5412" s="361">
        <f t="shared" si="84"/>
        <v>45883</v>
      </c>
      <c r="B5412" s="362">
        <v>8</v>
      </c>
      <c r="C5412" s="363">
        <v>1.24230294761531E-2</v>
      </c>
      <c r="D5412" s="363">
        <v>0</v>
      </c>
      <c r="E5412" s="363">
        <v>0</v>
      </c>
      <c r="F5412" s="363">
        <v>1117.8751</v>
      </c>
      <c r="G5412" s="363">
        <v>0</v>
      </c>
      <c r="H5412" s="363">
        <v>0</v>
      </c>
      <c r="I5412" s="363">
        <v>1667.1870141046802</v>
      </c>
      <c r="J5412" s="363">
        <v>0</v>
      </c>
      <c r="K5412" s="363">
        <v>483.21213569716804</v>
      </c>
    </row>
    <row r="5413" spans="1:11">
      <c r="A5413" s="361">
        <f t="shared" si="84"/>
        <v>45883</v>
      </c>
      <c r="B5413" s="362">
        <v>9</v>
      </c>
      <c r="C5413" s="363">
        <v>0</v>
      </c>
      <c r="D5413" s="363">
        <v>0</v>
      </c>
      <c r="E5413" s="363">
        <v>386.26409177223303</v>
      </c>
      <c r="F5413" s="363">
        <v>1287.922</v>
      </c>
      <c r="G5413" s="363">
        <v>0</v>
      </c>
      <c r="H5413" s="363">
        <v>0</v>
      </c>
      <c r="I5413" s="363">
        <v>1548.1491286878702</v>
      </c>
      <c r="J5413" s="363">
        <v>0</v>
      </c>
      <c r="K5413" s="363">
        <v>482.49749821026802</v>
      </c>
    </row>
    <row r="5414" spans="1:11">
      <c r="A5414" s="361">
        <f t="shared" si="84"/>
        <v>45883</v>
      </c>
      <c r="B5414" s="362">
        <v>10</v>
      </c>
      <c r="C5414" s="363">
        <v>0</v>
      </c>
      <c r="D5414" s="363">
        <v>0</v>
      </c>
      <c r="E5414" s="363">
        <v>465.53193135010298</v>
      </c>
      <c r="F5414" s="363">
        <v>136.2927</v>
      </c>
      <c r="G5414" s="363">
        <v>0</v>
      </c>
      <c r="H5414" s="363">
        <v>0</v>
      </c>
      <c r="I5414" s="363">
        <v>2104.20801689882</v>
      </c>
      <c r="J5414" s="363">
        <v>0</v>
      </c>
      <c r="K5414" s="363">
        <v>482.33205891684207</v>
      </c>
    </row>
    <row r="5415" spans="1:11">
      <c r="A5415" s="361">
        <f t="shared" si="84"/>
        <v>45883</v>
      </c>
      <c r="B5415" s="362">
        <v>11</v>
      </c>
      <c r="C5415" s="363">
        <v>0</v>
      </c>
      <c r="D5415" s="363">
        <v>0</v>
      </c>
      <c r="E5415" s="363">
        <v>472.03975432110406</v>
      </c>
      <c r="F5415" s="363">
        <v>397.15870000000001</v>
      </c>
      <c r="G5415" s="363">
        <v>0</v>
      </c>
      <c r="H5415" s="363">
        <v>0</v>
      </c>
      <c r="I5415" s="363">
        <v>1680.4779749858999</v>
      </c>
      <c r="J5415" s="363">
        <v>0</v>
      </c>
      <c r="K5415" s="363">
        <v>481.57466909570604</v>
      </c>
    </row>
    <row r="5416" spans="1:11">
      <c r="A5416" s="361">
        <f t="shared" si="84"/>
        <v>45883</v>
      </c>
      <c r="B5416" s="362">
        <v>12</v>
      </c>
      <c r="C5416" s="363">
        <v>0</v>
      </c>
      <c r="D5416" s="363">
        <v>0</v>
      </c>
      <c r="E5416" s="363">
        <v>791.91895447703905</v>
      </c>
      <c r="F5416" s="363">
        <v>723.33810000000005</v>
      </c>
      <c r="G5416" s="363">
        <v>0</v>
      </c>
      <c r="H5416" s="363">
        <v>0</v>
      </c>
      <c r="I5416" s="363">
        <v>1570.4145846267602</v>
      </c>
      <c r="J5416" s="363">
        <v>0</v>
      </c>
      <c r="K5416" s="363">
        <v>482.30058566244401</v>
      </c>
    </row>
    <row r="5417" spans="1:11">
      <c r="A5417" s="361">
        <f t="shared" si="84"/>
        <v>45883</v>
      </c>
      <c r="B5417" s="362">
        <v>13</v>
      </c>
      <c r="C5417" s="363">
        <v>0</v>
      </c>
      <c r="D5417" s="363">
        <v>0</v>
      </c>
      <c r="E5417" s="363">
        <v>808.87332017186714</v>
      </c>
      <c r="F5417" s="363">
        <v>807.99440000000004</v>
      </c>
      <c r="G5417" s="363">
        <v>0</v>
      </c>
      <c r="H5417" s="363">
        <v>0</v>
      </c>
      <c r="I5417" s="363">
        <v>1553.6452528056202</v>
      </c>
      <c r="J5417" s="363">
        <v>0</v>
      </c>
      <c r="K5417" s="363">
        <v>481.84371363827603</v>
      </c>
    </row>
    <row r="5418" spans="1:11">
      <c r="A5418" s="361">
        <f t="shared" si="84"/>
        <v>45883</v>
      </c>
      <c r="B5418" s="362">
        <v>14</v>
      </c>
      <c r="C5418" s="363">
        <v>0</v>
      </c>
      <c r="D5418" s="363">
        <v>0</v>
      </c>
      <c r="E5418" s="363">
        <v>803.02027230753401</v>
      </c>
      <c r="F5418" s="363">
        <v>0</v>
      </c>
      <c r="G5418" s="363">
        <v>0</v>
      </c>
      <c r="H5418" s="363">
        <v>0</v>
      </c>
      <c r="I5418" s="363">
        <v>1720.89840104052</v>
      </c>
      <c r="J5418" s="363">
        <v>0</v>
      </c>
      <c r="K5418" s="363">
        <v>480.97930394919405</v>
      </c>
    </row>
    <row r="5419" spans="1:11">
      <c r="A5419" s="361">
        <f t="shared" si="84"/>
        <v>45883</v>
      </c>
      <c r="B5419" s="362">
        <v>15</v>
      </c>
      <c r="C5419" s="363">
        <v>0</v>
      </c>
      <c r="D5419" s="363">
        <v>0</v>
      </c>
      <c r="E5419" s="363">
        <v>778.13981096713906</v>
      </c>
      <c r="F5419" s="363">
        <v>0</v>
      </c>
      <c r="G5419" s="363">
        <v>0</v>
      </c>
      <c r="H5419" s="363">
        <v>0</v>
      </c>
      <c r="I5419" s="363">
        <v>1891.8853205681603</v>
      </c>
      <c r="J5419" s="363">
        <v>0</v>
      </c>
      <c r="K5419" s="363">
        <v>481.55642172218097</v>
      </c>
    </row>
    <row r="5420" spans="1:11">
      <c r="A5420" s="361">
        <f t="shared" si="84"/>
        <v>45883</v>
      </c>
      <c r="B5420" s="362">
        <v>16</v>
      </c>
      <c r="C5420" s="363">
        <v>0</v>
      </c>
      <c r="D5420" s="363">
        <v>0</v>
      </c>
      <c r="E5420" s="363">
        <v>781.4191313769411</v>
      </c>
      <c r="F5420" s="363">
        <v>0</v>
      </c>
      <c r="G5420" s="363">
        <v>0</v>
      </c>
      <c r="H5420" s="363">
        <v>0</v>
      </c>
      <c r="I5420" s="363">
        <v>2297.6641467608197</v>
      </c>
      <c r="J5420" s="363">
        <v>0</v>
      </c>
      <c r="K5420" s="363">
        <v>480.59406951043707</v>
      </c>
    </row>
    <row r="5421" spans="1:11">
      <c r="A5421" s="361">
        <f t="shared" si="84"/>
        <v>45883</v>
      </c>
      <c r="B5421" s="362">
        <v>17</v>
      </c>
      <c r="C5421" s="363">
        <v>0</v>
      </c>
      <c r="D5421" s="363">
        <v>0</v>
      </c>
      <c r="E5421" s="363">
        <v>781.23645321045001</v>
      </c>
      <c r="F5421" s="363">
        <v>0</v>
      </c>
      <c r="G5421" s="363">
        <v>0</v>
      </c>
      <c r="H5421" s="363">
        <v>0</v>
      </c>
      <c r="I5421" s="363">
        <v>2690.6026918184602</v>
      </c>
      <c r="J5421" s="363">
        <v>0</v>
      </c>
      <c r="K5421" s="363">
        <v>504.33632693657904</v>
      </c>
    </row>
    <row r="5422" spans="1:11">
      <c r="A5422" s="361">
        <f t="shared" si="84"/>
        <v>45883</v>
      </c>
      <c r="B5422" s="362">
        <v>18</v>
      </c>
      <c r="C5422" s="363">
        <v>0</v>
      </c>
      <c r="D5422" s="363">
        <v>0</v>
      </c>
      <c r="E5422" s="363">
        <v>566.55029186599506</v>
      </c>
      <c r="F5422" s="363">
        <v>2334.9340000000002</v>
      </c>
      <c r="G5422" s="363">
        <v>0</v>
      </c>
      <c r="H5422" s="363">
        <v>0</v>
      </c>
      <c r="I5422" s="363">
        <v>722.69675121688408</v>
      </c>
      <c r="J5422" s="363">
        <v>0</v>
      </c>
      <c r="K5422" s="363">
        <v>0</v>
      </c>
    </row>
    <row r="5423" spans="1:11">
      <c r="A5423" s="361">
        <f t="shared" si="84"/>
        <v>45883</v>
      </c>
      <c r="B5423" s="362">
        <v>19</v>
      </c>
      <c r="C5423" s="363">
        <v>0</v>
      </c>
      <c r="D5423" s="363">
        <v>0</v>
      </c>
      <c r="E5423" s="363">
        <v>800.13501363620696</v>
      </c>
      <c r="F5423" s="363">
        <v>2333.4834000000001</v>
      </c>
      <c r="G5423" s="363">
        <v>0</v>
      </c>
      <c r="H5423" s="363">
        <v>0</v>
      </c>
      <c r="I5423" s="363">
        <v>1219.12701015572</v>
      </c>
      <c r="J5423" s="363">
        <v>0</v>
      </c>
      <c r="K5423" s="363">
        <v>0</v>
      </c>
    </row>
    <row r="5424" spans="1:11">
      <c r="A5424" s="361">
        <f t="shared" si="84"/>
        <v>45883</v>
      </c>
      <c r="B5424" s="362">
        <v>20</v>
      </c>
      <c r="C5424" s="363">
        <v>0</v>
      </c>
      <c r="D5424" s="363">
        <v>0</v>
      </c>
      <c r="E5424" s="363">
        <v>0</v>
      </c>
      <c r="F5424" s="363">
        <v>202.97840000000002</v>
      </c>
      <c r="G5424" s="363">
        <v>0</v>
      </c>
      <c r="H5424" s="363">
        <v>0</v>
      </c>
      <c r="I5424" s="363">
        <v>0</v>
      </c>
      <c r="J5424" s="363">
        <v>0</v>
      </c>
      <c r="K5424" s="363">
        <v>0</v>
      </c>
    </row>
    <row r="5425" spans="1:11">
      <c r="A5425" s="361">
        <f t="shared" si="84"/>
        <v>45883</v>
      </c>
      <c r="B5425" s="362">
        <v>21</v>
      </c>
      <c r="C5425" s="363">
        <v>0</v>
      </c>
      <c r="D5425" s="363">
        <v>0</v>
      </c>
      <c r="E5425" s="363">
        <v>0</v>
      </c>
      <c r="F5425" s="363">
        <v>178.52800000000002</v>
      </c>
      <c r="G5425" s="363">
        <v>0</v>
      </c>
      <c r="H5425" s="363">
        <v>0</v>
      </c>
      <c r="I5425" s="363">
        <v>0</v>
      </c>
      <c r="J5425" s="363">
        <v>0</v>
      </c>
      <c r="K5425" s="363">
        <v>0</v>
      </c>
    </row>
    <row r="5426" spans="1:11">
      <c r="A5426" s="361">
        <f t="shared" si="84"/>
        <v>45883</v>
      </c>
      <c r="B5426" s="362">
        <v>22</v>
      </c>
      <c r="C5426" s="363">
        <v>0.95030296056424701</v>
      </c>
      <c r="D5426" s="363">
        <v>0</v>
      </c>
      <c r="E5426" s="363">
        <v>0</v>
      </c>
      <c r="F5426" s="363">
        <v>0</v>
      </c>
      <c r="G5426" s="363">
        <v>0</v>
      </c>
      <c r="H5426" s="363">
        <v>0</v>
      </c>
      <c r="I5426" s="363">
        <v>995.89424146328008</v>
      </c>
      <c r="J5426" s="363">
        <v>0</v>
      </c>
      <c r="K5426" s="363">
        <v>0</v>
      </c>
    </row>
    <row r="5427" spans="1:11">
      <c r="A5427" s="361">
        <f t="shared" si="84"/>
        <v>45883</v>
      </c>
      <c r="B5427" s="362">
        <v>23</v>
      </c>
      <c r="C5427" s="363">
        <v>0</v>
      </c>
      <c r="D5427" s="363">
        <v>0</v>
      </c>
      <c r="E5427" s="363">
        <v>0</v>
      </c>
      <c r="F5427" s="363">
        <v>0</v>
      </c>
      <c r="G5427" s="363">
        <v>0</v>
      </c>
      <c r="H5427" s="363">
        <v>0</v>
      </c>
      <c r="I5427" s="363">
        <v>1452.0751800759999</v>
      </c>
      <c r="J5427" s="363">
        <v>0</v>
      </c>
      <c r="K5427" s="363">
        <v>714.43279635950205</v>
      </c>
    </row>
    <row r="5428" spans="1:11">
      <c r="A5428" s="361">
        <f t="shared" si="84"/>
        <v>45884</v>
      </c>
      <c r="B5428" s="362">
        <v>0</v>
      </c>
      <c r="C5428" s="363">
        <v>0</v>
      </c>
      <c r="D5428" s="363">
        <v>0</v>
      </c>
      <c r="E5428" s="363">
        <v>0</v>
      </c>
      <c r="F5428" s="363">
        <v>0</v>
      </c>
      <c r="G5428" s="363">
        <v>0</v>
      </c>
      <c r="H5428" s="363">
        <v>0</v>
      </c>
      <c r="I5428" s="363">
        <v>818.04713966081101</v>
      </c>
      <c r="J5428" s="363">
        <v>0</v>
      </c>
      <c r="K5428" s="363">
        <v>33.486167469343599</v>
      </c>
    </row>
    <row r="5429" spans="1:11">
      <c r="A5429" s="361">
        <f t="shared" si="84"/>
        <v>45884</v>
      </c>
      <c r="B5429" s="362">
        <v>1</v>
      </c>
      <c r="C5429" s="363">
        <v>0</v>
      </c>
      <c r="D5429" s="363">
        <v>0</v>
      </c>
      <c r="E5429" s="363">
        <v>0</v>
      </c>
      <c r="F5429" s="363">
        <v>0</v>
      </c>
      <c r="G5429" s="363">
        <v>0</v>
      </c>
      <c r="H5429" s="363">
        <v>0</v>
      </c>
      <c r="I5429" s="363">
        <v>2102.7040349300105</v>
      </c>
      <c r="J5429" s="363">
        <v>0</v>
      </c>
      <c r="K5429" s="363">
        <v>729.93854521575008</v>
      </c>
    </row>
    <row r="5430" spans="1:11">
      <c r="A5430" s="361">
        <f t="shared" si="84"/>
        <v>45884</v>
      </c>
      <c r="B5430" s="362">
        <v>2</v>
      </c>
      <c r="C5430" s="363">
        <v>0</v>
      </c>
      <c r="D5430" s="363">
        <v>0</v>
      </c>
      <c r="E5430" s="363">
        <v>0</v>
      </c>
      <c r="F5430" s="363">
        <v>0</v>
      </c>
      <c r="G5430" s="363">
        <v>0</v>
      </c>
      <c r="H5430" s="363">
        <v>0</v>
      </c>
      <c r="I5430" s="363">
        <v>0</v>
      </c>
      <c r="J5430" s="363">
        <v>0</v>
      </c>
      <c r="K5430" s="363">
        <v>0</v>
      </c>
    </row>
    <row r="5431" spans="1:11">
      <c r="A5431" s="361">
        <f t="shared" si="84"/>
        <v>45884</v>
      </c>
      <c r="B5431" s="362">
        <v>3</v>
      </c>
      <c r="C5431" s="363">
        <v>0</v>
      </c>
      <c r="D5431" s="363">
        <v>0</v>
      </c>
      <c r="E5431" s="363">
        <v>0</v>
      </c>
      <c r="F5431" s="363">
        <v>0</v>
      </c>
      <c r="G5431" s="363">
        <v>0</v>
      </c>
      <c r="H5431" s="363">
        <v>0</v>
      </c>
      <c r="I5431" s="363">
        <v>0</v>
      </c>
      <c r="J5431" s="363">
        <v>0</v>
      </c>
      <c r="K5431" s="363">
        <v>0</v>
      </c>
    </row>
    <row r="5432" spans="1:11">
      <c r="A5432" s="361">
        <f t="shared" si="84"/>
        <v>45884</v>
      </c>
      <c r="B5432" s="362">
        <v>4</v>
      </c>
      <c r="C5432" s="363">
        <v>0</v>
      </c>
      <c r="D5432" s="363">
        <v>0</v>
      </c>
      <c r="E5432" s="363">
        <v>0</v>
      </c>
      <c r="F5432" s="363">
        <v>0</v>
      </c>
      <c r="G5432" s="363">
        <v>0</v>
      </c>
      <c r="H5432" s="363">
        <v>0</v>
      </c>
      <c r="I5432" s="363">
        <v>0</v>
      </c>
      <c r="J5432" s="363">
        <v>0</v>
      </c>
      <c r="K5432" s="363">
        <v>0</v>
      </c>
    </row>
    <row r="5433" spans="1:11">
      <c r="A5433" s="361">
        <f t="shared" si="84"/>
        <v>45884</v>
      </c>
      <c r="B5433" s="362">
        <v>5</v>
      </c>
      <c r="C5433" s="363">
        <v>0</v>
      </c>
      <c r="D5433" s="363">
        <v>0</v>
      </c>
      <c r="E5433" s="363">
        <v>0</v>
      </c>
      <c r="F5433" s="363">
        <v>318.99090000000001</v>
      </c>
      <c r="G5433" s="363">
        <v>0</v>
      </c>
      <c r="H5433" s="363">
        <v>0</v>
      </c>
      <c r="I5433" s="363">
        <v>1440.1998095758101</v>
      </c>
      <c r="J5433" s="363">
        <v>0</v>
      </c>
      <c r="K5433" s="363">
        <v>0</v>
      </c>
    </row>
    <row r="5434" spans="1:11">
      <c r="A5434" s="361">
        <f t="shared" si="84"/>
        <v>45884</v>
      </c>
      <c r="B5434" s="362">
        <v>6</v>
      </c>
      <c r="C5434" s="363">
        <v>1250.3838559753501</v>
      </c>
      <c r="D5434" s="363">
        <v>0</v>
      </c>
      <c r="E5434" s="363">
        <v>0</v>
      </c>
      <c r="F5434" s="363">
        <v>3576.6555000000003</v>
      </c>
      <c r="G5434" s="363">
        <v>0</v>
      </c>
      <c r="H5434" s="363">
        <v>0</v>
      </c>
      <c r="I5434" s="363">
        <v>3826.9849318721203</v>
      </c>
      <c r="J5434" s="363">
        <v>0</v>
      </c>
      <c r="K5434" s="363">
        <v>0</v>
      </c>
    </row>
    <row r="5435" spans="1:11">
      <c r="A5435" s="361">
        <f t="shared" si="84"/>
        <v>45884</v>
      </c>
      <c r="B5435" s="362">
        <v>7</v>
      </c>
      <c r="C5435" s="363">
        <v>1134.3720306222901</v>
      </c>
      <c r="D5435" s="363">
        <v>0</v>
      </c>
      <c r="E5435" s="363">
        <v>0</v>
      </c>
      <c r="F5435" s="363">
        <v>3576.6555000000003</v>
      </c>
      <c r="G5435" s="363">
        <v>0</v>
      </c>
      <c r="H5435" s="363">
        <v>0</v>
      </c>
      <c r="I5435" s="363">
        <v>4688.15089943971</v>
      </c>
      <c r="J5435" s="363">
        <v>0</v>
      </c>
      <c r="K5435" s="363">
        <v>0</v>
      </c>
    </row>
    <row r="5436" spans="1:11">
      <c r="A5436" s="361">
        <f t="shared" si="84"/>
        <v>45884</v>
      </c>
      <c r="B5436" s="362">
        <v>8</v>
      </c>
      <c r="C5436" s="363">
        <v>978.83927533812903</v>
      </c>
      <c r="D5436" s="363">
        <v>0</v>
      </c>
      <c r="E5436" s="363">
        <v>0.25992020064471499</v>
      </c>
      <c r="F5436" s="363">
        <v>3247.1232</v>
      </c>
      <c r="G5436" s="363">
        <v>0</v>
      </c>
      <c r="H5436" s="363">
        <v>0</v>
      </c>
      <c r="I5436" s="363">
        <v>4515.8569553867501</v>
      </c>
      <c r="J5436" s="363">
        <v>0</v>
      </c>
      <c r="K5436" s="363">
        <v>225.65285512581701</v>
      </c>
    </row>
    <row r="5437" spans="1:11">
      <c r="A5437" s="361">
        <f t="shared" si="84"/>
        <v>45884</v>
      </c>
      <c r="B5437" s="362">
        <v>9</v>
      </c>
      <c r="C5437" s="363">
        <v>748.74676748460706</v>
      </c>
      <c r="D5437" s="363">
        <v>0</v>
      </c>
      <c r="E5437" s="363">
        <v>560.11140385499095</v>
      </c>
      <c r="F5437" s="363">
        <v>3653.0137</v>
      </c>
      <c r="G5437" s="363">
        <v>0</v>
      </c>
      <c r="H5437" s="363">
        <v>0</v>
      </c>
      <c r="I5437" s="363">
        <v>4372.0771705262005</v>
      </c>
      <c r="J5437" s="363">
        <v>0</v>
      </c>
      <c r="K5437" s="363">
        <v>223.573760641771</v>
      </c>
    </row>
    <row r="5438" spans="1:11">
      <c r="A5438" s="361">
        <f t="shared" si="84"/>
        <v>45884</v>
      </c>
      <c r="B5438" s="362">
        <v>10</v>
      </c>
      <c r="C5438" s="363">
        <v>30.0207855323773</v>
      </c>
      <c r="D5438" s="363">
        <v>0</v>
      </c>
      <c r="E5438" s="363">
        <v>533.96117341169395</v>
      </c>
      <c r="F5438" s="363">
        <v>2737.4135000000001</v>
      </c>
      <c r="G5438" s="363">
        <v>0</v>
      </c>
      <c r="H5438" s="363">
        <v>0</v>
      </c>
      <c r="I5438" s="363">
        <v>3935.7524699940705</v>
      </c>
      <c r="J5438" s="363">
        <v>0</v>
      </c>
      <c r="K5438" s="363">
        <v>536.02710500458306</v>
      </c>
    </row>
    <row r="5439" spans="1:11">
      <c r="A5439" s="361">
        <f t="shared" si="84"/>
        <v>45884</v>
      </c>
      <c r="B5439" s="362">
        <v>11</v>
      </c>
      <c r="C5439" s="363">
        <v>0</v>
      </c>
      <c r="D5439" s="363">
        <v>0</v>
      </c>
      <c r="E5439" s="363">
        <v>513.36342586757303</v>
      </c>
      <c r="F5439" s="363">
        <v>2226.6053999999999</v>
      </c>
      <c r="G5439" s="363">
        <v>0</v>
      </c>
      <c r="H5439" s="363">
        <v>0</v>
      </c>
      <c r="I5439" s="363">
        <v>3974.92502672927</v>
      </c>
      <c r="J5439" s="363">
        <v>0</v>
      </c>
      <c r="K5439" s="363">
        <v>534.95477409704904</v>
      </c>
    </row>
    <row r="5440" spans="1:11">
      <c r="A5440" s="361">
        <f t="shared" si="84"/>
        <v>45884</v>
      </c>
      <c r="B5440" s="362">
        <v>12</v>
      </c>
      <c r="C5440" s="363">
        <v>0</v>
      </c>
      <c r="D5440" s="363">
        <v>0</v>
      </c>
      <c r="E5440" s="363">
        <v>501.96449309068504</v>
      </c>
      <c r="F5440" s="363">
        <v>2421.7955000000002</v>
      </c>
      <c r="G5440" s="363">
        <v>0</v>
      </c>
      <c r="H5440" s="363">
        <v>0</v>
      </c>
      <c r="I5440" s="363">
        <v>3768.8778129514803</v>
      </c>
      <c r="J5440" s="363">
        <v>0</v>
      </c>
      <c r="K5440" s="363">
        <v>688.34279697805698</v>
      </c>
    </row>
    <row r="5441" spans="1:11">
      <c r="A5441" s="361">
        <f t="shared" si="84"/>
        <v>45884</v>
      </c>
      <c r="B5441" s="362">
        <v>13</v>
      </c>
      <c r="C5441" s="363">
        <v>0</v>
      </c>
      <c r="D5441" s="363">
        <v>0</v>
      </c>
      <c r="E5441" s="363">
        <v>480.64028277088505</v>
      </c>
      <c r="F5441" s="363">
        <v>2421.7955000000002</v>
      </c>
      <c r="G5441" s="363">
        <v>0</v>
      </c>
      <c r="H5441" s="363">
        <v>0</v>
      </c>
      <c r="I5441" s="363">
        <v>3692.1310331779305</v>
      </c>
      <c r="J5441" s="363">
        <v>0</v>
      </c>
      <c r="K5441" s="363">
        <v>1069.83453277334</v>
      </c>
    </row>
    <row r="5442" spans="1:11">
      <c r="A5442" s="361">
        <f t="shared" si="84"/>
        <v>45884</v>
      </c>
      <c r="B5442" s="362">
        <v>14</v>
      </c>
      <c r="C5442" s="363">
        <v>0</v>
      </c>
      <c r="D5442" s="363">
        <v>0</v>
      </c>
      <c r="E5442" s="363">
        <v>480.63682232286504</v>
      </c>
      <c r="F5442" s="363">
        <v>875.31880000000001</v>
      </c>
      <c r="G5442" s="363">
        <v>0</v>
      </c>
      <c r="H5442" s="363">
        <v>0</v>
      </c>
      <c r="I5442" s="363">
        <v>3220.1373985600203</v>
      </c>
      <c r="J5442" s="363">
        <v>0</v>
      </c>
      <c r="K5442" s="363">
        <v>1801.24004495961</v>
      </c>
    </row>
    <row r="5443" spans="1:11">
      <c r="A5443" s="361">
        <f t="shared" si="84"/>
        <v>45884</v>
      </c>
      <c r="B5443" s="362">
        <v>15</v>
      </c>
      <c r="C5443" s="363">
        <v>0</v>
      </c>
      <c r="D5443" s="363">
        <v>0</v>
      </c>
      <c r="E5443" s="363">
        <v>482.21763724237201</v>
      </c>
      <c r="F5443" s="363">
        <v>0</v>
      </c>
      <c r="G5443" s="363">
        <v>0</v>
      </c>
      <c r="H5443" s="363">
        <v>0</v>
      </c>
      <c r="I5443" s="363">
        <v>3420.9640145732701</v>
      </c>
      <c r="J5443" s="363">
        <v>0</v>
      </c>
      <c r="K5443" s="363">
        <v>1937.62895990693</v>
      </c>
    </row>
    <row r="5444" spans="1:11">
      <c r="A5444" s="361">
        <f t="shared" si="84"/>
        <v>45884</v>
      </c>
      <c r="B5444" s="362">
        <v>16</v>
      </c>
      <c r="C5444" s="363">
        <v>0</v>
      </c>
      <c r="D5444" s="363">
        <v>0</v>
      </c>
      <c r="E5444" s="363">
        <v>382.033776042829</v>
      </c>
      <c r="F5444" s="363">
        <v>0</v>
      </c>
      <c r="G5444" s="363">
        <v>0</v>
      </c>
      <c r="H5444" s="363">
        <v>0</v>
      </c>
      <c r="I5444" s="363">
        <v>1822.6802808580399</v>
      </c>
      <c r="J5444" s="363">
        <v>0</v>
      </c>
      <c r="K5444" s="363">
        <v>741.29342690984299</v>
      </c>
    </row>
    <row r="5445" spans="1:11">
      <c r="A5445" s="361">
        <f t="shared" ref="A5445:A5508" si="85">IF(B5445=0,A5444+1,A5444)</f>
        <v>45884</v>
      </c>
      <c r="B5445" s="362">
        <v>17</v>
      </c>
      <c r="C5445" s="363">
        <v>0</v>
      </c>
      <c r="D5445" s="363">
        <v>0</v>
      </c>
      <c r="E5445" s="363">
        <v>381.18843519636903</v>
      </c>
      <c r="F5445" s="363">
        <v>1037.4048</v>
      </c>
      <c r="G5445" s="363">
        <v>0</v>
      </c>
      <c r="H5445" s="363">
        <v>0</v>
      </c>
      <c r="I5445" s="363">
        <v>1658.6824226349402</v>
      </c>
      <c r="J5445" s="363">
        <v>0</v>
      </c>
      <c r="K5445" s="363">
        <v>741.05083060999198</v>
      </c>
    </row>
    <row r="5446" spans="1:11">
      <c r="A5446" s="361">
        <f t="shared" si="85"/>
        <v>45884</v>
      </c>
      <c r="B5446" s="362">
        <v>18</v>
      </c>
      <c r="C5446" s="363">
        <v>0</v>
      </c>
      <c r="D5446" s="363">
        <v>0</v>
      </c>
      <c r="E5446" s="363">
        <v>216.41098601606501</v>
      </c>
      <c r="F5446" s="363">
        <v>2916.8976000000002</v>
      </c>
      <c r="G5446" s="363">
        <v>0</v>
      </c>
      <c r="H5446" s="363">
        <v>0</v>
      </c>
      <c r="I5446" s="363">
        <v>0</v>
      </c>
      <c r="J5446" s="363">
        <v>0</v>
      </c>
      <c r="K5446" s="363">
        <v>0</v>
      </c>
    </row>
    <row r="5447" spans="1:11">
      <c r="A5447" s="361">
        <f t="shared" si="85"/>
        <v>45884</v>
      </c>
      <c r="B5447" s="362">
        <v>19</v>
      </c>
      <c r="C5447" s="363">
        <v>0</v>
      </c>
      <c r="D5447" s="363">
        <v>0</v>
      </c>
      <c r="E5447" s="363">
        <v>215.58062014558001</v>
      </c>
      <c r="F5447" s="363">
        <v>2468.1440000000002</v>
      </c>
      <c r="G5447" s="363">
        <v>0</v>
      </c>
      <c r="H5447" s="363">
        <v>0</v>
      </c>
      <c r="I5447" s="363">
        <v>0</v>
      </c>
      <c r="J5447" s="363">
        <v>0</v>
      </c>
      <c r="K5447" s="363">
        <v>0</v>
      </c>
    </row>
    <row r="5448" spans="1:11">
      <c r="A5448" s="361">
        <f t="shared" si="85"/>
        <v>45884</v>
      </c>
      <c r="B5448" s="362">
        <v>20</v>
      </c>
      <c r="C5448" s="363">
        <v>0</v>
      </c>
      <c r="D5448" s="363">
        <v>0</v>
      </c>
      <c r="E5448" s="363">
        <v>69.84106940220309</v>
      </c>
      <c r="F5448" s="363">
        <v>2692.5209</v>
      </c>
      <c r="G5448" s="363">
        <v>0</v>
      </c>
      <c r="H5448" s="363">
        <v>0</v>
      </c>
      <c r="I5448" s="363">
        <v>0</v>
      </c>
      <c r="J5448" s="363">
        <v>0</v>
      </c>
      <c r="K5448" s="363">
        <v>0</v>
      </c>
    </row>
    <row r="5449" spans="1:11">
      <c r="A5449" s="361">
        <f t="shared" si="85"/>
        <v>45884</v>
      </c>
      <c r="B5449" s="362">
        <v>21</v>
      </c>
      <c r="C5449" s="363">
        <v>0</v>
      </c>
      <c r="D5449" s="363">
        <v>0</v>
      </c>
      <c r="E5449" s="363">
        <v>0</v>
      </c>
      <c r="F5449" s="363">
        <v>2692.5209</v>
      </c>
      <c r="G5449" s="363">
        <v>0</v>
      </c>
      <c r="H5449" s="363">
        <v>0</v>
      </c>
      <c r="I5449" s="363">
        <v>0</v>
      </c>
      <c r="J5449" s="363">
        <v>0</v>
      </c>
      <c r="K5449" s="363">
        <v>0</v>
      </c>
    </row>
    <row r="5450" spans="1:11">
      <c r="A5450" s="361">
        <f t="shared" si="85"/>
        <v>45884</v>
      </c>
      <c r="B5450" s="362">
        <v>22</v>
      </c>
      <c r="C5450" s="363">
        <v>0</v>
      </c>
      <c r="D5450" s="363">
        <v>0</v>
      </c>
      <c r="E5450" s="363">
        <v>0</v>
      </c>
      <c r="F5450" s="363">
        <v>0</v>
      </c>
      <c r="G5450" s="363">
        <v>0</v>
      </c>
      <c r="H5450" s="363">
        <v>0</v>
      </c>
      <c r="I5450" s="363">
        <v>592.51249671506707</v>
      </c>
      <c r="J5450" s="363">
        <v>0</v>
      </c>
      <c r="K5450" s="363">
        <v>0</v>
      </c>
    </row>
    <row r="5451" spans="1:11">
      <c r="A5451" s="361">
        <f t="shared" si="85"/>
        <v>45884</v>
      </c>
      <c r="B5451" s="362">
        <v>23</v>
      </c>
      <c r="C5451" s="363">
        <v>0</v>
      </c>
      <c r="D5451" s="363">
        <v>0</v>
      </c>
      <c r="E5451" s="363">
        <v>0</v>
      </c>
      <c r="F5451" s="363">
        <v>0</v>
      </c>
      <c r="G5451" s="363">
        <v>0</v>
      </c>
      <c r="H5451" s="363">
        <v>0</v>
      </c>
      <c r="I5451" s="363">
        <v>579.85152761614904</v>
      </c>
      <c r="J5451" s="363">
        <v>0</v>
      </c>
      <c r="K5451" s="363">
        <v>0</v>
      </c>
    </row>
    <row r="5452" spans="1:11">
      <c r="A5452" s="361">
        <f t="shared" si="85"/>
        <v>45885</v>
      </c>
      <c r="B5452" s="362">
        <v>0</v>
      </c>
      <c r="C5452" s="363">
        <v>0</v>
      </c>
      <c r="D5452" s="363">
        <v>0</v>
      </c>
      <c r="E5452" s="363">
        <v>0</v>
      </c>
      <c r="F5452" s="363">
        <v>0</v>
      </c>
      <c r="G5452" s="363">
        <v>0</v>
      </c>
      <c r="H5452" s="363">
        <v>0</v>
      </c>
      <c r="I5452" s="363">
        <v>511.14315322371402</v>
      </c>
      <c r="J5452" s="363">
        <v>0</v>
      </c>
      <c r="K5452" s="363">
        <v>0</v>
      </c>
    </row>
    <row r="5453" spans="1:11">
      <c r="A5453" s="361">
        <f t="shared" si="85"/>
        <v>45885</v>
      </c>
      <c r="B5453" s="362">
        <v>1</v>
      </c>
      <c r="C5453" s="363">
        <v>0</v>
      </c>
      <c r="D5453" s="363">
        <v>0</v>
      </c>
      <c r="E5453" s="363">
        <v>0</v>
      </c>
      <c r="F5453" s="363">
        <v>0</v>
      </c>
      <c r="G5453" s="363">
        <v>0</v>
      </c>
      <c r="H5453" s="363">
        <v>0</v>
      </c>
      <c r="I5453" s="363">
        <v>3613.9544686049098</v>
      </c>
      <c r="J5453" s="363">
        <v>0</v>
      </c>
      <c r="K5453" s="363">
        <v>544.93423203654902</v>
      </c>
    </row>
    <row r="5454" spans="1:11">
      <c r="A5454" s="361">
        <f t="shared" si="85"/>
        <v>45885</v>
      </c>
      <c r="B5454" s="362">
        <v>2</v>
      </c>
      <c r="C5454" s="363">
        <v>0</v>
      </c>
      <c r="D5454" s="363">
        <v>0</v>
      </c>
      <c r="E5454" s="363">
        <v>0</v>
      </c>
      <c r="F5454" s="363">
        <v>0</v>
      </c>
      <c r="G5454" s="363">
        <v>0</v>
      </c>
      <c r="H5454" s="363">
        <v>0</v>
      </c>
      <c r="I5454" s="363">
        <v>3281.2011131945005</v>
      </c>
      <c r="J5454" s="363">
        <v>0</v>
      </c>
      <c r="K5454" s="363">
        <v>545.202716092331</v>
      </c>
    </row>
    <row r="5455" spans="1:11">
      <c r="A5455" s="361">
        <f t="shared" si="85"/>
        <v>45885</v>
      </c>
      <c r="B5455" s="362">
        <v>3</v>
      </c>
      <c r="C5455" s="363">
        <v>0</v>
      </c>
      <c r="D5455" s="363">
        <v>0</v>
      </c>
      <c r="E5455" s="363">
        <v>0</v>
      </c>
      <c r="F5455" s="363">
        <v>0</v>
      </c>
      <c r="G5455" s="363">
        <v>0</v>
      </c>
      <c r="H5455" s="363">
        <v>0</v>
      </c>
      <c r="I5455" s="363">
        <v>3103.6048579324502</v>
      </c>
      <c r="J5455" s="363">
        <v>0</v>
      </c>
      <c r="K5455" s="363">
        <v>545.39284569896904</v>
      </c>
    </row>
    <row r="5456" spans="1:11">
      <c r="A5456" s="361">
        <f t="shared" si="85"/>
        <v>45885</v>
      </c>
      <c r="B5456" s="362">
        <v>4</v>
      </c>
      <c r="C5456" s="363">
        <v>0</v>
      </c>
      <c r="D5456" s="363">
        <v>0</v>
      </c>
      <c r="E5456" s="363">
        <v>0</v>
      </c>
      <c r="F5456" s="363">
        <v>0</v>
      </c>
      <c r="G5456" s="363">
        <v>0</v>
      </c>
      <c r="H5456" s="363">
        <v>0</v>
      </c>
      <c r="I5456" s="363">
        <v>2716.7190636544501</v>
      </c>
      <c r="J5456" s="363">
        <v>0</v>
      </c>
      <c r="K5456" s="363">
        <v>545.64933991113003</v>
      </c>
    </row>
    <row r="5457" spans="1:11">
      <c r="A5457" s="361">
        <f t="shared" si="85"/>
        <v>45885</v>
      </c>
      <c r="B5457" s="362">
        <v>5</v>
      </c>
      <c r="C5457" s="363">
        <v>0</v>
      </c>
      <c r="D5457" s="363">
        <v>0</v>
      </c>
      <c r="E5457" s="363">
        <v>0</v>
      </c>
      <c r="F5457" s="363">
        <v>0</v>
      </c>
      <c r="G5457" s="363">
        <v>0</v>
      </c>
      <c r="H5457" s="363">
        <v>0</v>
      </c>
      <c r="I5457" s="363">
        <v>370.48152445924609</v>
      </c>
      <c r="J5457" s="363">
        <v>0</v>
      </c>
      <c r="K5457" s="363">
        <v>0</v>
      </c>
    </row>
    <row r="5458" spans="1:11">
      <c r="A5458" s="361">
        <f t="shared" si="85"/>
        <v>45885</v>
      </c>
      <c r="B5458" s="362">
        <v>6</v>
      </c>
      <c r="C5458" s="363">
        <v>533.74809022141403</v>
      </c>
      <c r="D5458" s="363">
        <v>0</v>
      </c>
      <c r="E5458" s="363">
        <v>0</v>
      </c>
      <c r="F5458" s="363">
        <v>0</v>
      </c>
      <c r="G5458" s="363">
        <v>0</v>
      </c>
      <c r="H5458" s="363">
        <v>0</v>
      </c>
      <c r="I5458" s="363">
        <v>1759.7694103439003</v>
      </c>
      <c r="J5458" s="363">
        <v>0</v>
      </c>
      <c r="K5458" s="363">
        <v>0</v>
      </c>
    </row>
    <row r="5459" spans="1:11">
      <c r="A5459" s="361">
        <f t="shared" si="85"/>
        <v>45885</v>
      </c>
      <c r="B5459" s="362">
        <v>7</v>
      </c>
      <c r="C5459" s="363">
        <v>1162.74529286956</v>
      </c>
      <c r="D5459" s="363">
        <v>0</v>
      </c>
      <c r="E5459" s="363">
        <v>0</v>
      </c>
      <c r="F5459" s="363">
        <v>2136.6554000000001</v>
      </c>
      <c r="G5459" s="363">
        <v>0</v>
      </c>
      <c r="H5459" s="363">
        <v>0</v>
      </c>
      <c r="I5459" s="363">
        <v>3336.7343678709503</v>
      </c>
      <c r="J5459" s="363">
        <v>0</v>
      </c>
      <c r="K5459" s="363">
        <v>0</v>
      </c>
    </row>
    <row r="5460" spans="1:11">
      <c r="A5460" s="361">
        <f t="shared" si="85"/>
        <v>45885</v>
      </c>
      <c r="B5460" s="362">
        <v>8</v>
      </c>
      <c r="C5460" s="363">
        <v>274.84995518979099</v>
      </c>
      <c r="D5460" s="363">
        <v>0</v>
      </c>
      <c r="E5460" s="363">
        <v>0</v>
      </c>
      <c r="F5460" s="363">
        <v>727.99599999999998</v>
      </c>
      <c r="G5460" s="363">
        <v>0</v>
      </c>
      <c r="H5460" s="363">
        <v>0</v>
      </c>
      <c r="I5460" s="363">
        <v>885.52942449633099</v>
      </c>
      <c r="J5460" s="363">
        <v>0</v>
      </c>
      <c r="K5460" s="363">
        <v>0</v>
      </c>
    </row>
    <row r="5461" spans="1:11">
      <c r="A5461" s="361">
        <f t="shared" si="85"/>
        <v>45885</v>
      </c>
      <c r="B5461" s="362">
        <v>9</v>
      </c>
      <c r="C5461" s="363">
        <v>0</v>
      </c>
      <c r="D5461" s="363">
        <v>0</v>
      </c>
      <c r="E5461" s="363">
        <v>0</v>
      </c>
      <c r="F5461" s="363">
        <v>727.99599999999998</v>
      </c>
      <c r="G5461" s="363">
        <v>0</v>
      </c>
      <c r="H5461" s="363">
        <v>0</v>
      </c>
      <c r="I5461" s="363">
        <v>894.55121670785002</v>
      </c>
      <c r="J5461" s="363">
        <v>0</v>
      </c>
      <c r="K5461" s="363">
        <v>0</v>
      </c>
    </row>
    <row r="5462" spans="1:11">
      <c r="A5462" s="361">
        <f t="shared" si="85"/>
        <v>45885</v>
      </c>
      <c r="B5462" s="362">
        <v>10</v>
      </c>
      <c r="C5462" s="363">
        <v>0</v>
      </c>
      <c r="D5462" s="363">
        <v>0</v>
      </c>
      <c r="E5462" s="363">
        <v>0</v>
      </c>
      <c r="F5462" s="363">
        <v>582.07810000000006</v>
      </c>
      <c r="G5462" s="363">
        <v>0</v>
      </c>
      <c r="H5462" s="363">
        <v>0</v>
      </c>
      <c r="I5462" s="363">
        <v>1399.4674270221299</v>
      </c>
      <c r="J5462" s="363">
        <v>0</v>
      </c>
      <c r="K5462" s="363">
        <v>0</v>
      </c>
    </row>
    <row r="5463" spans="1:11">
      <c r="A5463" s="361">
        <f t="shared" si="85"/>
        <v>45885</v>
      </c>
      <c r="B5463" s="362">
        <v>11</v>
      </c>
      <c r="C5463" s="363">
        <v>0</v>
      </c>
      <c r="D5463" s="363">
        <v>0</v>
      </c>
      <c r="E5463" s="363">
        <v>0</v>
      </c>
      <c r="F5463" s="363">
        <v>73.135199999999998</v>
      </c>
      <c r="G5463" s="363">
        <v>0</v>
      </c>
      <c r="H5463" s="363">
        <v>0</v>
      </c>
      <c r="I5463" s="363">
        <v>1369.5690812128398</v>
      </c>
      <c r="J5463" s="363">
        <v>0</v>
      </c>
      <c r="K5463" s="363">
        <v>0</v>
      </c>
    </row>
    <row r="5464" spans="1:11">
      <c r="A5464" s="361">
        <f t="shared" si="85"/>
        <v>45885</v>
      </c>
      <c r="B5464" s="362">
        <v>12</v>
      </c>
      <c r="C5464" s="363">
        <v>0</v>
      </c>
      <c r="D5464" s="363">
        <v>0</v>
      </c>
      <c r="E5464" s="363">
        <v>0</v>
      </c>
      <c r="F5464" s="363">
        <v>73.135199999999998</v>
      </c>
      <c r="G5464" s="363">
        <v>0</v>
      </c>
      <c r="H5464" s="363">
        <v>0</v>
      </c>
      <c r="I5464" s="363">
        <v>1441.1780385090801</v>
      </c>
      <c r="J5464" s="363">
        <v>0</v>
      </c>
      <c r="K5464" s="363">
        <v>0</v>
      </c>
    </row>
    <row r="5465" spans="1:11">
      <c r="A5465" s="361">
        <f t="shared" si="85"/>
        <v>45885</v>
      </c>
      <c r="B5465" s="362">
        <v>13</v>
      </c>
      <c r="C5465" s="363">
        <v>0</v>
      </c>
      <c r="D5465" s="363">
        <v>0</v>
      </c>
      <c r="E5465" s="363">
        <v>0</v>
      </c>
      <c r="F5465" s="363">
        <v>169.00290000000001</v>
      </c>
      <c r="G5465" s="363">
        <v>0</v>
      </c>
      <c r="H5465" s="363">
        <v>0</v>
      </c>
      <c r="I5465" s="363">
        <v>1401.63850809068</v>
      </c>
      <c r="J5465" s="363">
        <v>0</v>
      </c>
      <c r="K5465" s="363">
        <v>0</v>
      </c>
    </row>
    <row r="5466" spans="1:11">
      <c r="A5466" s="361">
        <f t="shared" si="85"/>
        <v>45885</v>
      </c>
      <c r="B5466" s="362">
        <v>14</v>
      </c>
      <c r="C5466" s="363">
        <v>0</v>
      </c>
      <c r="D5466" s="363">
        <v>0</v>
      </c>
      <c r="E5466" s="363">
        <v>0</v>
      </c>
      <c r="F5466" s="363">
        <v>161.97410000000002</v>
      </c>
      <c r="G5466" s="363">
        <v>0</v>
      </c>
      <c r="H5466" s="363">
        <v>0</v>
      </c>
      <c r="I5466" s="363">
        <v>1325.5281900780801</v>
      </c>
      <c r="J5466" s="363">
        <v>0</v>
      </c>
      <c r="K5466" s="363">
        <v>0</v>
      </c>
    </row>
    <row r="5467" spans="1:11">
      <c r="A5467" s="361">
        <f t="shared" si="85"/>
        <v>45885</v>
      </c>
      <c r="B5467" s="362">
        <v>15</v>
      </c>
      <c r="C5467" s="363">
        <v>8.4907193151965696</v>
      </c>
      <c r="D5467" s="363">
        <v>0</v>
      </c>
      <c r="E5467" s="363">
        <v>0</v>
      </c>
      <c r="F5467" s="363">
        <v>60.946200000000005</v>
      </c>
      <c r="G5467" s="363">
        <v>0</v>
      </c>
      <c r="H5467" s="363">
        <v>2228.2252256309903</v>
      </c>
      <c r="I5467" s="363">
        <v>1285.8354421548001</v>
      </c>
      <c r="J5467" s="363">
        <v>0</v>
      </c>
      <c r="K5467" s="363">
        <v>0</v>
      </c>
    </row>
    <row r="5468" spans="1:11">
      <c r="A5468" s="361">
        <f t="shared" si="85"/>
        <v>45885</v>
      </c>
      <c r="B5468" s="362">
        <v>16</v>
      </c>
      <c r="C5468" s="363">
        <v>0</v>
      </c>
      <c r="D5468" s="363">
        <v>0</v>
      </c>
      <c r="E5468" s="363">
        <v>0</v>
      </c>
      <c r="F5468" s="363">
        <v>0</v>
      </c>
      <c r="G5468" s="363">
        <v>0</v>
      </c>
      <c r="H5468" s="363">
        <v>0</v>
      </c>
      <c r="I5468" s="363">
        <v>1602.2158299309901</v>
      </c>
      <c r="J5468" s="363">
        <v>0</v>
      </c>
      <c r="K5468" s="363">
        <v>0</v>
      </c>
    </row>
    <row r="5469" spans="1:11">
      <c r="A5469" s="361">
        <f t="shared" si="85"/>
        <v>45885</v>
      </c>
      <c r="B5469" s="362">
        <v>17</v>
      </c>
      <c r="C5469" s="363">
        <v>0</v>
      </c>
      <c r="D5469" s="363">
        <v>0</v>
      </c>
      <c r="E5469" s="363">
        <v>0</v>
      </c>
      <c r="F5469" s="363">
        <v>0</v>
      </c>
      <c r="G5469" s="363">
        <v>0</v>
      </c>
      <c r="H5469" s="363">
        <v>0</v>
      </c>
      <c r="I5469" s="363">
        <v>1736.4365288297899</v>
      </c>
      <c r="J5469" s="363">
        <v>0</v>
      </c>
      <c r="K5469" s="363">
        <v>0</v>
      </c>
    </row>
    <row r="5470" spans="1:11">
      <c r="A5470" s="361">
        <f t="shared" si="85"/>
        <v>45885</v>
      </c>
      <c r="B5470" s="362">
        <v>18</v>
      </c>
      <c r="C5470" s="363">
        <v>0</v>
      </c>
      <c r="D5470" s="363">
        <v>0</v>
      </c>
      <c r="E5470" s="363">
        <v>0</v>
      </c>
      <c r="F5470" s="363">
        <v>0</v>
      </c>
      <c r="G5470" s="363">
        <v>0</v>
      </c>
      <c r="H5470" s="363">
        <v>0</v>
      </c>
      <c r="I5470" s="363">
        <v>0</v>
      </c>
      <c r="J5470" s="363">
        <v>0</v>
      </c>
      <c r="K5470" s="363">
        <v>4.9460542418516997</v>
      </c>
    </row>
    <row r="5471" spans="1:11">
      <c r="A5471" s="361">
        <f t="shared" si="85"/>
        <v>45885</v>
      </c>
      <c r="B5471" s="362">
        <v>19</v>
      </c>
      <c r="C5471" s="363">
        <v>0</v>
      </c>
      <c r="D5471" s="363">
        <v>0</v>
      </c>
      <c r="E5471" s="363">
        <v>0</v>
      </c>
      <c r="F5471" s="363">
        <v>0</v>
      </c>
      <c r="G5471" s="363">
        <v>0</v>
      </c>
      <c r="H5471" s="363">
        <v>0</v>
      </c>
      <c r="I5471" s="363">
        <v>0</v>
      </c>
      <c r="J5471" s="363">
        <v>0</v>
      </c>
      <c r="K5471" s="363">
        <v>33.227209824628801</v>
      </c>
    </row>
    <row r="5472" spans="1:11">
      <c r="A5472" s="361">
        <f t="shared" si="85"/>
        <v>45885</v>
      </c>
      <c r="B5472" s="362">
        <v>20</v>
      </c>
      <c r="C5472" s="363">
        <v>0</v>
      </c>
      <c r="D5472" s="363">
        <v>0</v>
      </c>
      <c r="E5472" s="363">
        <v>0</v>
      </c>
      <c r="F5472" s="363">
        <v>0</v>
      </c>
      <c r="G5472" s="363">
        <v>0</v>
      </c>
      <c r="H5472" s="363">
        <v>0</v>
      </c>
      <c r="I5472" s="363">
        <v>0</v>
      </c>
      <c r="J5472" s="363">
        <v>0</v>
      </c>
      <c r="K5472" s="363">
        <v>47.0076150046999</v>
      </c>
    </row>
    <row r="5473" spans="1:11">
      <c r="A5473" s="361">
        <f t="shared" si="85"/>
        <v>45885</v>
      </c>
      <c r="B5473" s="362">
        <v>21</v>
      </c>
      <c r="C5473" s="363">
        <v>0</v>
      </c>
      <c r="D5473" s="363">
        <v>0</v>
      </c>
      <c r="E5473" s="363">
        <v>0</v>
      </c>
      <c r="F5473" s="363">
        <v>0</v>
      </c>
      <c r="G5473" s="363">
        <v>0</v>
      </c>
      <c r="H5473" s="363">
        <v>0</v>
      </c>
      <c r="I5473" s="363">
        <v>0</v>
      </c>
      <c r="J5473" s="363">
        <v>0</v>
      </c>
      <c r="K5473" s="363">
        <v>40.191431291541804</v>
      </c>
    </row>
    <row r="5474" spans="1:11">
      <c r="A5474" s="361">
        <f t="shared" si="85"/>
        <v>45885</v>
      </c>
      <c r="B5474" s="362">
        <v>22</v>
      </c>
      <c r="C5474" s="363">
        <v>39.340527597409903</v>
      </c>
      <c r="D5474" s="363">
        <v>0</v>
      </c>
      <c r="E5474" s="363">
        <v>0</v>
      </c>
      <c r="F5474" s="363">
        <v>0</v>
      </c>
      <c r="G5474" s="363">
        <v>0</v>
      </c>
      <c r="H5474" s="363">
        <v>0</v>
      </c>
      <c r="I5474" s="363">
        <v>1033.1269008331101</v>
      </c>
      <c r="J5474" s="363">
        <v>0</v>
      </c>
      <c r="K5474" s="363">
        <v>1486.0086708561601</v>
      </c>
    </row>
    <row r="5475" spans="1:11">
      <c r="A5475" s="361">
        <f t="shared" si="85"/>
        <v>45885</v>
      </c>
      <c r="B5475" s="362">
        <v>23</v>
      </c>
      <c r="C5475" s="363">
        <v>0</v>
      </c>
      <c r="D5475" s="363">
        <v>0</v>
      </c>
      <c r="E5475" s="363">
        <v>0</v>
      </c>
      <c r="F5475" s="363">
        <v>0</v>
      </c>
      <c r="G5475" s="363">
        <v>0</v>
      </c>
      <c r="H5475" s="363">
        <v>0</v>
      </c>
      <c r="I5475" s="363">
        <v>739.7892610349561</v>
      </c>
      <c r="J5475" s="363">
        <v>0</v>
      </c>
      <c r="K5475" s="363">
        <v>150.880934501355</v>
      </c>
    </row>
    <row r="5476" spans="1:11">
      <c r="A5476" s="361">
        <f t="shared" si="85"/>
        <v>45886</v>
      </c>
      <c r="B5476" s="362">
        <v>0</v>
      </c>
      <c r="C5476" s="363">
        <v>48.012781468772005</v>
      </c>
      <c r="D5476" s="363">
        <v>0</v>
      </c>
      <c r="E5476" s="363">
        <v>0</v>
      </c>
      <c r="F5476" s="363">
        <v>0</v>
      </c>
      <c r="G5476" s="363">
        <v>0</v>
      </c>
      <c r="H5476" s="363">
        <v>0</v>
      </c>
      <c r="I5476" s="363">
        <v>1425.38155247328</v>
      </c>
      <c r="J5476" s="363">
        <v>0</v>
      </c>
      <c r="K5476" s="363">
        <v>936.95754678796709</v>
      </c>
    </row>
    <row r="5477" spans="1:11">
      <c r="A5477" s="361">
        <f t="shared" si="85"/>
        <v>45886</v>
      </c>
      <c r="B5477" s="362">
        <v>1</v>
      </c>
      <c r="C5477" s="363">
        <v>0</v>
      </c>
      <c r="D5477" s="363">
        <v>0</v>
      </c>
      <c r="E5477" s="363">
        <v>0</v>
      </c>
      <c r="F5477" s="363">
        <v>0</v>
      </c>
      <c r="G5477" s="363">
        <v>0</v>
      </c>
      <c r="H5477" s="363">
        <v>0</v>
      </c>
      <c r="I5477" s="363">
        <v>2092.4691242544804</v>
      </c>
      <c r="J5477" s="363">
        <v>0</v>
      </c>
      <c r="K5477" s="363">
        <v>937.25485873194509</v>
      </c>
    </row>
    <row r="5478" spans="1:11">
      <c r="A5478" s="361">
        <f t="shared" si="85"/>
        <v>45886</v>
      </c>
      <c r="B5478" s="362">
        <v>2</v>
      </c>
      <c r="C5478" s="363">
        <v>0</v>
      </c>
      <c r="D5478" s="363">
        <v>0</v>
      </c>
      <c r="E5478" s="363">
        <v>0</v>
      </c>
      <c r="F5478" s="363">
        <v>0</v>
      </c>
      <c r="G5478" s="363">
        <v>0</v>
      </c>
      <c r="H5478" s="363">
        <v>0</v>
      </c>
      <c r="I5478" s="363">
        <v>1771.6297755938403</v>
      </c>
      <c r="J5478" s="363">
        <v>0</v>
      </c>
      <c r="K5478" s="363">
        <v>935.89016357603805</v>
      </c>
    </row>
    <row r="5479" spans="1:11">
      <c r="A5479" s="361">
        <f t="shared" si="85"/>
        <v>45886</v>
      </c>
      <c r="B5479" s="362">
        <v>3</v>
      </c>
      <c r="C5479" s="363">
        <v>0</v>
      </c>
      <c r="D5479" s="363">
        <v>0</v>
      </c>
      <c r="E5479" s="363">
        <v>0</v>
      </c>
      <c r="F5479" s="363">
        <v>0</v>
      </c>
      <c r="G5479" s="363">
        <v>0</v>
      </c>
      <c r="H5479" s="363">
        <v>0</v>
      </c>
      <c r="I5479" s="363">
        <v>1063.78082839735</v>
      </c>
      <c r="J5479" s="363">
        <v>0</v>
      </c>
      <c r="K5479" s="363">
        <v>348.33849509664702</v>
      </c>
    </row>
    <row r="5480" spans="1:11">
      <c r="A5480" s="361">
        <f t="shared" si="85"/>
        <v>45886</v>
      </c>
      <c r="B5480" s="362">
        <v>4</v>
      </c>
      <c r="C5480" s="363">
        <v>1977.92661933615</v>
      </c>
      <c r="D5480" s="363">
        <v>0</v>
      </c>
      <c r="E5480" s="363">
        <v>0</v>
      </c>
      <c r="F5480" s="363">
        <v>0</v>
      </c>
      <c r="G5480" s="363">
        <v>0</v>
      </c>
      <c r="H5480" s="363">
        <v>0</v>
      </c>
      <c r="I5480" s="363">
        <v>1639.0468428725001</v>
      </c>
      <c r="J5480" s="363">
        <v>0</v>
      </c>
      <c r="K5480" s="363">
        <v>0</v>
      </c>
    </row>
    <row r="5481" spans="1:11">
      <c r="A5481" s="361">
        <f t="shared" si="85"/>
        <v>45886</v>
      </c>
      <c r="B5481" s="362">
        <v>5</v>
      </c>
      <c r="C5481" s="363">
        <v>1796.9431971848403</v>
      </c>
      <c r="D5481" s="363">
        <v>0</v>
      </c>
      <c r="E5481" s="363">
        <v>0</v>
      </c>
      <c r="F5481" s="363">
        <v>0</v>
      </c>
      <c r="G5481" s="363">
        <v>0</v>
      </c>
      <c r="H5481" s="363">
        <v>0</v>
      </c>
      <c r="I5481" s="363">
        <v>1197.5491980801398</v>
      </c>
      <c r="J5481" s="363">
        <v>0</v>
      </c>
      <c r="K5481" s="363">
        <v>0</v>
      </c>
    </row>
    <row r="5482" spans="1:11">
      <c r="A5482" s="361">
        <f t="shared" si="85"/>
        <v>45886</v>
      </c>
      <c r="B5482" s="362">
        <v>6</v>
      </c>
      <c r="C5482" s="363">
        <v>1812.7909192802504</v>
      </c>
      <c r="D5482" s="363">
        <v>0</v>
      </c>
      <c r="E5482" s="363">
        <v>0</v>
      </c>
      <c r="F5482" s="363">
        <v>0</v>
      </c>
      <c r="G5482" s="363">
        <v>0</v>
      </c>
      <c r="H5482" s="363">
        <v>0</v>
      </c>
      <c r="I5482" s="363">
        <v>964.99335084161112</v>
      </c>
      <c r="J5482" s="363">
        <v>0</v>
      </c>
      <c r="K5482" s="363">
        <v>0</v>
      </c>
    </row>
    <row r="5483" spans="1:11">
      <c r="A5483" s="361">
        <f t="shared" si="85"/>
        <v>45886</v>
      </c>
      <c r="B5483" s="362">
        <v>7</v>
      </c>
      <c r="C5483" s="363">
        <v>5898.73439108197</v>
      </c>
      <c r="D5483" s="363">
        <v>0</v>
      </c>
      <c r="E5483" s="363">
        <v>0</v>
      </c>
      <c r="F5483" s="363">
        <v>0</v>
      </c>
      <c r="G5483" s="363">
        <v>0</v>
      </c>
      <c r="H5483" s="363">
        <v>0</v>
      </c>
      <c r="I5483" s="363">
        <v>1547.5300226660099</v>
      </c>
      <c r="J5483" s="363">
        <v>0</v>
      </c>
      <c r="K5483" s="363">
        <v>408.00849357424698</v>
      </c>
    </row>
    <row r="5484" spans="1:11">
      <c r="A5484" s="361">
        <f t="shared" si="85"/>
        <v>45886</v>
      </c>
      <c r="B5484" s="362">
        <v>8</v>
      </c>
      <c r="C5484" s="363">
        <v>1126.22943065646</v>
      </c>
      <c r="D5484" s="363">
        <v>0</v>
      </c>
      <c r="E5484" s="363">
        <v>0</v>
      </c>
      <c r="F5484" s="363">
        <v>0</v>
      </c>
      <c r="G5484" s="363">
        <v>0</v>
      </c>
      <c r="H5484" s="363">
        <v>0</v>
      </c>
      <c r="I5484" s="363">
        <v>1556.3882467629101</v>
      </c>
      <c r="J5484" s="363">
        <v>0</v>
      </c>
      <c r="K5484" s="363">
        <v>14.4410586719251</v>
      </c>
    </row>
    <row r="5485" spans="1:11">
      <c r="A5485" s="361">
        <f t="shared" si="85"/>
        <v>45886</v>
      </c>
      <c r="B5485" s="362">
        <v>9</v>
      </c>
      <c r="C5485" s="363">
        <v>1125.3916912033901</v>
      </c>
      <c r="D5485" s="363">
        <v>0</v>
      </c>
      <c r="E5485" s="363">
        <v>0</v>
      </c>
      <c r="F5485" s="363">
        <v>0</v>
      </c>
      <c r="G5485" s="363">
        <v>0</v>
      </c>
      <c r="H5485" s="363">
        <v>0</v>
      </c>
      <c r="I5485" s="363">
        <v>1273.26026901976</v>
      </c>
      <c r="J5485" s="363">
        <v>0</v>
      </c>
      <c r="K5485" s="363">
        <v>14.4315626247697</v>
      </c>
    </row>
    <row r="5486" spans="1:11">
      <c r="A5486" s="361">
        <f t="shared" si="85"/>
        <v>45886</v>
      </c>
      <c r="B5486" s="362">
        <v>10</v>
      </c>
      <c r="C5486" s="363">
        <v>1123.0036129774301</v>
      </c>
      <c r="D5486" s="363">
        <v>0</v>
      </c>
      <c r="E5486" s="363">
        <v>0</v>
      </c>
      <c r="F5486" s="363">
        <v>0</v>
      </c>
      <c r="G5486" s="363">
        <v>0</v>
      </c>
      <c r="H5486" s="363">
        <v>0</v>
      </c>
      <c r="I5486" s="363">
        <v>1320.9253717815302</v>
      </c>
      <c r="J5486" s="363">
        <v>0</v>
      </c>
      <c r="K5486" s="363">
        <v>14.382597840587199</v>
      </c>
    </row>
    <row r="5487" spans="1:11">
      <c r="A5487" s="361">
        <f t="shared" si="85"/>
        <v>45886</v>
      </c>
      <c r="B5487" s="362">
        <v>11</v>
      </c>
      <c r="C5487" s="363">
        <v>1124.3997341434201</v>
      </c>
      <c r="D5487" s="363">
        <v>0</v>
      </c>
      <c r="E5487" s="363">
        <v>0</v>
      </c>
      <c r="F5487" s="363">
        <v>0</v>
      </c>
      <c r="G5487" s="363">
        <v>0</v>
      </c>
      <c r="H5487" s="363">
        <v>0</v>
      </c>
      <c r="I5487" s="363">
        <v>1367.2912770201301</v>
      </c>
      <c r="J5487" s="363">
        <v>0</v>
      </c>
      <c r="K5487" s="363">
        <v>14.397617266078699</v>
      </c>
    </row>
    <row r="5488" spans="1:11">
      <c r="A5488" s="361">
        <f t="shared" si="85"/>
        <v>45886</v>
      </c>
      <c r="B5488" s="362">
        <v>12</v>
      </c>
      <c r="C5488" s="363">
        <v>1122.5161902426601</v>
      </c>
      <c r="D5488" s="363">
        <v>0</v>
      </c>
      <c r="E5488" s="363">
        <v>0</v>
      </c>
      <c r="F5488" s="363">
        <v>0</v>
      </c>
      <c r="G5488" s="363">
        <v>0</v>
      </c>
      <c r="H5488" s="363">
        <v>0</v>
      </c>
      <c r="I5488" s="363">
        <v>1236.6581305529901</v>
      </c>
      <c r="J5488" s="363">
        <v>0</v>
      </c>
      <c r="K5488" s="363">
        <v>14.3954411194277</v>
      </c>
    </row>
    <row r="5489" spans="1:11">
      <c r="A5489" s="361">
        <f t="shared" si="85"/>
        <v>45886</v>
      </c>
      <c r="B5489" s="362">
        <v>13</v>
      </c>
      <c r="C5489" s="363">
        <v>1121.9828618091601</v>
      </c>
      <c r="D5489" s="363">
        <v>0</v>
      </c>
      <c r="E5489" s="363">
        <v>0</v>
      </c>
      <c r="F5489" s="363">
        <v>0</v>
      </c>
      <c r="G5489" s="363">
        <v>0</v>
      </c>
      <c r="H5489" s="363">
        <v>0</v>
      </c>
      <c r="I5489" s="363">
        <v>1325.2776172602901</v>
      </c>
      <c r="J5489" s="363">
        <v>0</v>
      </c>
      <c r="K5489" s="363">
        <v>14.396905843092599</v>
      </c>
    </row>
    <row r="5490" spans="1:11">
      <c r="A5490" s="361">
        <f t="shared" si="85"/>
        <v>45886</v>
      </c>
      <c r="B5490" s="362">
        <v>14</v>
      </c>
      <c r="C5490" s="363">
        <v>858.37759592726911</v>
      </c>
      <c r="D5490" s="363">
        <v>0</v>
      </c>
      <c r="E5490" s="363">
        <v>0</v>
      </c>
      <c r="F5490" s="363">
        <v>0</v>
      </c>
      <c r="G5490" s="363">
        <v>0</v>
      </c>
      <c r="H5490" s="363">
        <v>0</v>
      </c>
      <c r="I5490" s="363">
        <v>1640.7724415039902</v>
      </c>
      <c r="J5490" s="363">
        <v>0</v>
      </c>
      <c r="K5490" s="363">
        <v>278.02969591713804</v>
      </c>
    </row>
    <row r="5491" spans="1:11">
      <c r="A5491" s="361">
        <f t="shared" si="85"/>
        <v>45886</v>
      </c>
      <c r="B5491" s="362">
        <v>15</v>
      </c>
      <c r="C5491" s="363">
        <v>856.16665057582804</v>
      </c>
      <c r="D5491" s="363">
        <v>0</v>
      </c>
      <c r="E5491" s="363">
        <v>0</v>
      </c>
      <c r="F5491" s="363">
        <v>0</v>
      </c>
      <c r="G5491" s="363">
        <v>0</v>
      </c>
      <c r="H5491" s="363">
        <v>0</v>
      </c>
      <c r="I5491" s="363">
        <v>1443.1252082661501</v>
      </c>
      <c r="J5491" s="363">
        <v>0</v>
      </c>
      <c r="K5491" s="363">
        <v>352.73390818982898</v>
      </c>
    </row>
    <row r="5492" spans="1:11">
      <c r="A5492" s="361">
        <f t="shared" si="85"/>
        <v>45886</v>
      </c>
      <c r="B5492" s="362">
        <v>16</v>
      </c>
      <c r="C5492" s="363">
        <v>832.41132418663108</v>
      </c>
      <c r="D5492" s="363">
        <v>0</v>
      </c>
      <c r="E5492" s="363">
        <v>0</v>
      </c>
      <c r="F5492" s="363">
        <v>0</v>
      </c>
      <c r="G5492" s="363">
        <v>0</v>
      </c>
      <c r="H5492" s="363">
        <v>0</v>
      </c>
      <c r="I5492" s="363">
        <v>2567.7292367147502</v>
      </c>
      <c r="J5492" s="363">
        <v>0</v>
      </c>
      <c r="K5492" s="363">
        <v>146.594307367487</v>
      </c>
    </row>
    <row r="5493" spans="1:11">
      <c r="A5493" s="361">
        <f t="shared" si="85"/>
        <v>45886</v>
      </c>
      <c r="B5493" s="362">
        <v>17</v>
      </c>
      <c r="C5493" s="363">
        <v>832.039347682629</v>
      </c>
      <c r="D5493" s="363">
        <v>0</v>
      </c>
      <c r="E5493" s="363">
        <v>0</v>
      </c>
      <c r="F5493" s="363">
        <v>0</v>
      </c>
      <c r="G5493" s="363">
        <v>0</v>
      </c>
      <c r="H5493" s="363">
        <v>0</v>
      </c>
      <c r="I5493" s="363">
        <v>1852.9717227731701</v>
      </c>
      <c r="J5493" s="363">
        <v>0</v>
      </c>
      <c r="K5493" s="363">
        <v>157.675675085487</v>
      </c>
    </row>
    <row r="5494" spans="1:11">
      <c r="A5494" s="361">
        <f t="shared" si="85"/>
        <v>45886</v>
      </c>
      <c r="B5494" s="362">
        <v>18</v>
      </c>
      <c r="C5494" s="363">
        <v>769.39466605163307</v>
      </c>
      <c r="D5494" s="363">
        <v>0</v>
      </c>
      <c r="E5494" s="363">
        <v>0</v>
      </c>
      <c r="F5494" s="363">
        <v>0</v>
      </c>
      <c r="G5494" s="363">
        <v>0</v>
      </c>
      <c r="H5494" s="363">
        <v>0</v>
      </c>
      <c r="I5494" s="363">
        <v>1639.70017698574</v>
      </c>
      <c r="J5494" s="363">
        <v>0</v>
      </c>
      <c r="K5494" s="363">
        <v>0</v>
      </c>
    </row>
    <row r="5495" spans="1:11">
      <c r="A5495" s="361">
        <f t="shared" si="85"/>
        <v>45886</v>
      </c>
      <c r="B5495" s="362">
        <v>19</v>
      </c>
      <c r="C5495" s="363">
        <v>0</v>
      </c>
      <c r="D5495" s="363">
        <v>0</v>
      </c>
      <c r="E5495" s="363">
        <v>0</v>
      </c>
      <c r="F5495" s="363">
        <v>0</v>
      </c>
      <c r="G5495" s="363">
        <v>0</v>
      </c>
      <c r="H5495" s="363">
        <v>0</v>
      </c>
      <c r="I5495" s="363">
        <v>669.92276333232803</v>
      </c>
      <c r="J5495" s="363">
        <v>0</v>
      </c>
      <c r="K5495" s="363">
        <v>0</v>
      </c>
    </row>
    <row r="5496" spans="1:11">
      <c r="A5496" s="361">
        <f t="shared" si="85"/>
        <v>45886</v>
      </c>
      <c r="B5496" s="362">
        <v>20</v>
      </c>
      <c r="C5496" s="363">
        <v>0</v>
      </c>
      <c r="D5496" s="363">
        <v>0</v>
      </c>
      <c r="E5496" s="363">
        <v>0</v>
      </c>
      <c r="F5496" s="363">
        <v>0</v>
      </c>
      <c r="G5496" s="363">
        <v>0</v>
      </c>
      <c r="H5496" s="363">
        <v>0</v>
      </c>
      <c r="I5496" s="363">
        <v>372.50036625049802</v>
      </c>
      <c r="J5496" s="363">
        <v>0</v>
      </c>
      <c r="K5496" s="363">
        <v>0</v>
      </c>
    </row>
    <row r="5497" spans="1:11">
      <c r="A5497" s="361">
        <f t="shared" si="85"/>
        <v>45886</v>
      </c>
      <c r="B5497" s="362">
        <v>21</v>
      </c>
      <c r="C5497" s="363">
        <v>0</v>
      </c>
      <c r="D5497" s="363">
        <v>0</v>
      </c>
      <c r="E5497" s="363">
        <v>0</v>
      </c>
      <c r="F5497" s="363">
        <v>0</v>
      </c>
      <c r="G5497" s="363">
        <v>0</v>
      </c>
      <c r="H5497" s="363">
        <v>0</v>
      </c>
      <c r="I5497" s="363">
        <v>412.29580536368007</v>
      </c>
      <c r="J5497" s="363">
        <v>0</v>
      </c>
      <c r="K5497" s="363">
        <v>0</v>
      </c>
    </row>
    <row r="5498" spans="1:11">
      <c r="A5498" s="361">
        <f t="shared" si="85"/>
        <v>45886</v>
      </c>
      <c r="B5498" s="362">
        <v>22</v>
      </c>
      <c r="C5498" s="363">
        <v>0</v>
      </c>
      <c r="D5498" s="363">
        <v>0</v>
      </c>
      <c r="E5498" s="363">
        <v>0</v>
      </c>
      <c r="F5498" s="363">
        <v>0</v>
      </c>
      <c r="G5498" s="363">
        <v>0</v>
      </c>
      <c r="H5498" s="363">
        <v>0</v>
      </c>
      <c r="I5498" s="363">
        <v>686.46527784288503</v>
      </c>
      <c r="J5498" s="363">
        <v>0</v>
      </c>
      <c r="K5498" s="363">
        <v>0</v>
      </c>
    </row>
    <row r="5499" spans="1:11">
      <c r="A5499" s="361">
        <f t="shared" si="85"/>
        <v>45886</v>
      </c>
      <c r="B5499" s="362">
        <v>23</v>
      </c>
      <c r="C5499" s="363">
        <v>11.672179457485701</v>
      </c>
      <c r="D5499" s="363">
        <v>0</v>
      </c>
      <c r="E5499" s="363">
        <v>0</v>
      </c>
      <c r="F5499" s="363">
        <v>0</v>
      </c>
      <c r="G5499" s="363">
        <v>0</v>
      </c>
      <c r="H5499" s="363">
        <v>0</v>
      </c>
      <c r="I5499" s="363">
        <v>255.56665541162403</v>
      </c>
      <c r="J5499" s="363">
        <v>0</v>
      </c>
      <c r="K5499" s="363">
        <v>117.595204649048</v>
      </c>
    </row>
    <row r="5500" spans="1:11">
      <c r="A5500" s="361">
        <f t="shared" si="85"/>
        <v>45887</v>
      </c>
      <c r="B5500" s="362">
        <v>0</v>
      </c>
      <c r="C5500" s="363">
        <v>1205.5802454885902</v>
      </c>
      <c r="D5500" s="363">
        <v>0</v>
      </c>
      <c r="E5500" s="363">
        <v>0</v>
      </c>
      <c r="F5500" s="363">
        <v>0</v>
      </c>
      <c r="G5500" s="363">
        <v>0</v>
      </c>
      <c r="H5500" s="363">
        <v>0</v>
      </c>
      <c r="I5500" s="363">
        <v>3268.6708549260106</v>
      </c>
      <c r="J5500" s="363">
        <v>0</v>
      </c>
      <c r="K5500" s="363">
        <v>148.89506876539602</v>
      </c>
    </row>
    <row r="5501" spans="1:11">
      <c r="A5501" s="361">
        <f t="shared" si="85"/>
        <v>45887</v>
      </c>
      <c r="B5501" s="362">
        <v>1</v>
      </c>
      <c r="C5501" s="363">
        <v>981.196456954263</v>
      </c>
      <c r="D5501" s="363">
        <v>0</v>
      </c>
      <c r="E5501" s="363">
        <v>0</v>
      </c>
      <c r="F5501" s="363">
        <v>0</v>
      </c>
      <c r="G5501" s="363">
        <v>0</v>
      </c>
      <c r="H5501" s="363">
        <v>0</v>
      </c>
      <c r="I5501" s="363">
        <v>3279.0816794976299</v>
      </c>
      <c r="J5501" s="363">
        <v>0</v>
      </c>
      <c r="K5501" s="363">
        <v>14.229117251700499</v>
      </c>
    </row>
    <row r="5502" spans="1:11">
      <c r="A5502" s="361">
        <f t="shared" si="85"/>
        <v>45887</v>
      </c>
      <c r="B5502" s="362">
        <v>2</v>
      </c>
      <c r="C5502" s="363">
        <v>983.68710464701405</v>
      </c>
      <c r="D5502" s="363">
        <v>0</v>
      </c>
      <c r="E5502" s="363">
        <v>0</v>
      </c>
      <c r="F5502" s="363">
        <v>0</v>
      </c>
      <c r="G5502" s="363">
        <v>0</v>
      </c>
      <c r="H5502" s="363">
        <v>0</v>
      </c>
      <c r="I5502" s="363">
        <v>2657.6930501029406</v>
      </c>
      <c r="J5502" s="363">
        <v>0</v>
      </c>
      <c r="K5502" s="363">
        <v>14.226280421243199</v>
      </c>
    </row>
    <row r="5503" spans="1:11">
      <c r="A5503" s="361">
        <f t="shared" si="85"/>
        <v>45887</v>
      </c>
      <c r="B5503" s="362">
        <v>3</v>
      </c>
      <c r="C5503" s="363">
        <v>0</v>
      </c>
      <c r="D5503" s="363">
        <v>0</v>
      </c>
      <c r="E5503" s="363">
        <v>0</v>
      </c>
      <c r="F5503" s="363">
        <v>0</v>
      </c>
      <c r="G5503" s="363">
        <v>0</v>
      </c>
      <c r="H5503" s="363">
        <v>0</v>
      </c>
      <c r="I5503" s="363">
        <v>1015.6340735898</v>
      </c>
      <c r="J5503" s="363">
        <v>0</v>
      </c>
      <c r="K5503" s="363">
        <v>0</v>
      </c>
    </row>
    <row r="5504" spans="1:11">
      <c r="A5504" s="361">
        <f t="shared" si="85"/>
        <v>45887</v>
      </c>
      <c r="B5504" s="362">
        <v>4</v>
      </c>
      <c r="C5504" s="363">
        <v>0</v>
      </c>
      <c r="D5504" s="363">
        <v>0</v>
      </c>
      <c r="E5504" s="363">
        <v>0</v>
      </c>
      <c r="F5504" s="363">
        <v>0</v>
      </c>
      <c r="G5504" s="363">
        <v>0</v>
      </c>
      <c r="H5504" s="363">
        <v>0</v>
      </c>
      <c r="I5504" s="363">
        <v>1126.55722002936</v>
      </c>
      <c r="J5504" s="363">
        <v>0</v>
      </c>
      <c r="K5504" s="363">
        <v>48.325670767270395</v>
      </c>
    </row>
    <row r="5505" spans="1:11">
      <c r="A5505" s="361">
        <f t="shared" si="85"/>
        <v>45887</v>
      </c>
      <c r="B5505" s="362">
        <v>5</v>
      </c>
      <c r="C5505" s="363">
        <v>894.866868562533</v>
      </c>
      <c r="D5505" s="363">
        <v>0</v>
      </c>
      <c r="E5505" s="363">
        <v>0</v>
      </c>
      <c r="F5505" s="363">
        <v>0</v>
      </c>
      <c r="G5505" s="363">
        <v>0</v>
      </c>
      <c r="H5505" s="363">
        <v>0</v>
      </c>
      <c r="I5505" s="363">
        <v>4289.5318533456102</v>
      </c>
      <c r="J5505" s="363">
        <v>0</v>
      </c>
      <c r="K5505" s="363">
        <v>377.86894411782902</v>
      </c>
    </row>
    <row r="5506" spans="1:11">
      <c r="A5506" s="361">
        <f t="shared" si="85"/>
        <v>45887</v>
      </c>
      <c r="B5506" s="362">
        <v>6</v>
      </c>
      <c r="C5506" s="363">
        <v>0</v>
      </c>
      <c r="D5506" s="363">
        <v>0</v>
      </c>
      <c r="E5506" s="363">
        <v>0</v>
      </c>
      <c r="F5506" s="363">
        <v>443.8537</v>
      </c>
      <c r="G5506" s="363">
        <v>0</v>
      </c>
      <c r="H5506" s="363">
        <v>0</v>
      </c>
      <c r="I5506" s="363">
        <v>634.93157797994104</v>
      </c>
      <c r="J5506" s="363">
        <v>0</v>
      </c>
      <c r="K5506" s="363">
        <v>0</v>
      </c>
    </row>
    <row r="5507" spans="1:11">
      <c r="A5507" s="361">
        <f t="shared" si="85"/>
        <v>45887</v>
      </c>
      <c r="B5507" s="362">
        <v>7</v>
      </c>
      <c r="C5507" s="363">
        <v>0</v>
      </c>
      <c r="D5507" s="363">
        <v>0</v>
      </c>
      <c r="E5507" s="363">
        <v>0</v>
      </c>
      <c r="F5507" s="363">
        <v>443.8537</v>
      </c>
      <c r="G5507" s="363">
        <v>0</v>
      </c>
      <c r="H5507" s="363">
        <v>0</v>
      </c>
      <c r="I5507" s="363">
        <v>576.93594072436406</v>
      </c>
      <c r="J5507" s="363">
        <v>0</v>
      </c>
      <c r="K5507" s="363">
        <v>0</v>
      </c>
    </row>
    <row r="5508" spans="1:11">
      <c r="A5508" s="361">
        <f t="shared" si="85"/>
        <v>45887</v>
      </c>
      <c r="B5508" s="362">
        <v>8</v>
      </c>
      <c r="C5508" s="363">
        <v>0</v>
      </c>
      <c r="D5508" s="363">
        <v>0</v>
      </c>
      <c r="E5508" s="363">
        <v>0</v>
      </c>
      <c r="F5508" s="363">
        <v>848.83010000000002</v>
      </c>
      <c r="G5508" s="363">
        <v>0</v>
      </c>
      <c r="H5508" s="363">
        <v>0</v>
      </c>
      <c r="I5508" s="363">
        <v>662.85600637436301</v>
      </c>
      <c r="J5508" s="363">
        <v>0</v>
      </c>
      <c r="K5508" s="363">
        <v>0</v>
      </c>
    </row>
    <row r="5509" spans="1:11">
      <c r="A5509" s="361">
        <f t="shared" ref="A5509:A5572" si="86">IF(B5509=0,A5508+1,A5508)</f>
        <v>45887</v>
      </c>
      <c r="B5509" s="362">
        <v>9</v>
      </c>
      <c r="C5509" s="363">
        <v>0</v>
      </c>
      <c r="D5509" s="363">
        <v>0</v>
      </c>
      <c r="E5509" s="363">
        <v>0</v>
      </c>
      <c r="F5509" s="363">
        <v>848.83010000000002</v>
      </c>
      <c r="G5509" s="363">
        <v>0</v>
      </c>
      <c r="H5509" s="363">
        <v>0</v>
      </c>
      <c r="I5509" s="363">
        <v>734.74408347918109</v>
      </c>
      <c r="J5509" s="363">
        <v>0</v>
      </c>
      <c r="K5509" s="363">
        <v>0</v>
      </c>
    </row>
    <row r="5510" spans="1:11">
      <c r="A5510" s="361">
        <f t="shared" si="86"/>
        <v>45887</v>
      </c>
      <c r="B5510" s="362">
        <v>10</v>
      </c>
      <c r="C5510" s="363">
        <v>0</v>
      </c>
      <c r="D5510" s="363">
        <v>0</v>
      </c>
      <c r="E5510" s="363">
        <v>377.21649628506901</v>
      </c>
      <c r="F5510" s="363">
        <v>848.83010000000002</v>
      </c>
      <c r="G5510" s="363">
        <v>0</v>
      </c>
      <c r="H5510" s="363">
        <v>0</v>
      </c>
      <c r="I5510" s="363">
        <v>776.62422670761714</v>
      </c>
      <c r="J5510" s="363">
        <v>0</v>
      </c>
      <c r="K5510" s="363">
        <v>0</v>
      </c>
    </row>
    <row r="5511" spans="1:11">
      <c r="A5511" s="361">
        <f t="shared" si="86"/>
        <v>45887</v>
      </c>
      <c r="B5511" s="362">
        <v>11</v>
      </c>
      <c r="C5511" s="363">
        <v>0</v>
      </c>
      <c r="D5511" s="363">
        <v>0</v>
      </c>
      <c r="E5511" s="363">
        <v>742.24966355605204</v>
      </c>
      <c r="F5511" s="363">
        <v>1037.4593</v>
      </c>
      <c r="G5511" s="363">
        <v>0</v>
      </c>
      <c r="H5511" s="363">
        <v>0</v>
      </c>
      <c r="I5511" s="363">
        <v>720.93566584842404</v>
      </c>
      <c r="J5511" s="363">
        <v>0</v>
      </c>
      <c r="K5511" s="363">
        <v>0</v>
      </c>
    </row>
    <row r="5512" spans="1:11">
      <c r="A5512" s="361">
        <f t="shared" si="86"/>
        <v>45887</v>
      </c>
      <c r="B5512" s="362">
        <v>12</v>
      </c>
      <c r="C5512" s="363">
        <v>0</v>
      </c>
      <c r="D5512" s="363">
        <v>0</v>
      </c>
      <c r="E5512" s="363">
        <v>576.16159098504204</v>
      </c>
      <c r="F5512" s="363">
        <v>1037.4593</v>
      </c>
      <c r="G5512" s="363">
        <v>0</v>
      </c>
      <c r="H5512" s="363">
        <v>0</v>
      </c>
      <c r="I5512" s="363">
        <v>684.12981903434604</v>
      </c>
      <c r="J5512" s="363">
        <v>0</v>
      </c>
      <c r="K5512" s="363">
        <v>0</v>
      </c>
    </row>
    <row r="5513" spans="1:11">
      <c r="A5513" s="361">
        <f t="shared" si="86"/>
        <v>45887</v>
      </c>
      <c r="B5513" s="362">
        <v>13</v>
      </c>
      <c r="C5513" s="363">
        <v>0</v>
      </c>
      <c r="D5513" s="363">
        <v>0</v>
      </c>
      <c r="E5513" s="363">
        <v>574.66728008606003</v>
      </c>
      <c r="F5513" s="363">
        <v>1037.4593</v>
      </c>
      <c r="G5513" s="363">
        <v>0</v>
      </c>
      <c r="H5513" s="363">
        <v>0</v>
      </c>
      <c r="I5513" s="363">
        <v>635.09226993899506</v>
      </c>
      <c r="J5513" s="363">
        <v>0</v>
      </c>
      <c r="K5513" s="363">
        <v>0</v>
      </c>
    </row>
    <row r="5514" spans="1:11">
      <c r="A5514" s="361">
        <f t="shared" si="86"/>
        <v>45887</v>
      </c>
      <c r="B5514" s="362">
        <v>14</v>
      </c>
      <c r="C5514" s="363">
        <v>0</v>
      </c>
      <c r="D5514" s="363">
        <v>0</v>
      </c>
      <c r="E5514" s="363">
        <v>576.31467741160702</v>
      </c>
      <c r="F5514" s="363">
        <v>895.84440000000006</v>
      </c>
      <c r="G5514" s="363">
        <v>0</v>
      </c>
      <c r="H5514" s="363">
        <v>0</v>
      </c>
      <c r="I5514" s="363">
        <v>1015.02108084188</v>
      </c>
      <c r="J5514" s="363">
        <v>0</v>
      </c>
      <c r="K5514" s="363">
        <v>0</v>
      </c>
    </row>
    <row r="5515" spans="1:11">
      <c r="A5515" s="361">
        <f t="shared" si="86"/>
        <v>45887</v>
      </c>
      <c r="B5515" s="362">
        <v>15</v>
      </c>
      <c r="C5515" s="363">
        <v>0</v>
      </c>
      <c r="D5515" s="363">
        <v>0</v>
      </c>
      <c r="E5515" s="363">
        <v>577.25687776514496</v>
      </c>
      <c r="F5515" s="363">
        <v>588.2133</v>
      </c>
      <c r="G5515" s="363">
        <v>0</v>
      </c>
      <c r="H5515" s="363">
        <v>0</v>
      </c>
      <c r="I5515" s="363">
        <v>1101.069938008</v>
      </c>
      <c r="J5515" s="363">
        <v>0</v>
      </c>
      <c r="K5515" s="363">
        <v>0</v>
      </c>
    </row>
    <row r="5516" spans="1:11">
      <c r="A5516" s="361">
        <f t="shared" si="86"/>
        <v>45887</v>
      </c>
      <c r="B5516" s="362">
        <v>16</v>
      </c>
      <c r="C5516" s="363">
        <v>0</v>
      </c>
      <c r="D5516" s="363">
        <v>0</v>
      </c>
      <c r="E5516" s="363">
        <v>576.93729105071407</v>
      </c>
      <c r="F5516" s="363">
        <v>789.63330000000008</v>
      </c>
      <c r="G5516" s="363">
        <v>0</v>
      </c>
      <c r="H5516" s="363">
        <v>0</v>
      </c>
      <c r="I5516" s="363">
        <v>1279.7083819721399</v>
      </c>
      <c r="J5516" s="363">
        <v>0</v>
      </c>
      <c r="K5516" s="363">
        <v>0</v>
      </c>
    </row>
    <row r="5517" spans="1:11">
      <c r="A5517" s="361">
        <f t="shared" si="86"/>
        <v>45887</v>
      </c>
      <c r="B5517" s="362">
        <v>17</v>
      </c>
      <c r="C5517" s="363">
        <v>0</v>
      </c>
      <c r="D5517" s="363">
        <v>0</v>
      </c>
      <c r="E5517" s="363">
        <v>399.38818126159401</v>
      </c>
      <c r="F5517" s="363">
        <v>0</v>
      </c>
      <c r="G5517" s="363">
        <v>0</v>
      </c>
      <c r="H5517" s="363">
        <v>0</v>
      </c>
      <c r="I5517" s="363">
        <v>1243.6220025514201</v>
      </c>
      <c r="J5517" s="363">
        <v>0</v>
      </c>
      <c r="K5517" s="363">
        <v>194.584899910156</v>
      </c>
    </row>
    <row r="5518" spans="1:11">
      <c r="A5518" s="361">
        <f t="shared" si="86"/>
        <v>45887</v>
      </c>
      <c r="B5518" s="362">
        <v>18</v>
      </c>
      <c r="C5518" s="363">
        <v>42.340611354209898</v>
      </c>
      <c r="D5518" s="363">
        <v>0</v>
      </c>
      <c r="E5518" s="363">
        <v>0</v>
      </c>
      <c r="F5518" s="363">
        <v>0</v>
      </c>
      <c r="G5518" s="363">
        <v>0</v>
      </c>
      <c r="H5518" s="363">
        <v>0</v>
      </c>
      <c r="I5518" s="363">
        <v>0</v>
      </c>
      <c r="J5518" s="363">
        <v>0</v>
      </c>
      <c r="K5518" s="363">
        <v>346.21604873479401</v>
      </c>
    </row>
    <row r="5519" spans="1:11">
      <c r="A5519" s="361">
        <f t="shared" si="86"/>
        <v>45887</v>
      </c>
      <c r="B5519" s="362">
        <v>19</v>
      </c>
      <c r="C5519" s="363">
        <v>0</v>
      </c>
      <c r="D5519" s="363">
        <v>0</v>
      </c>
      <c r="E5519" s="363">
        <v>0</v>
      </c>
      <c r="F5519" s="363">
        <v>0</v>
      </c>
      <c r="G5519" s="363">
        <v>0</v>
      </c>
      <c r="H5519" s="363">
        <v>0</v>
      </c>
      <c r="I5519" s="363">
        <v>0</v>
      </c>
      <c r="J5519" s="363">
        <v>0</v>
      </c>
      <c r="K5519" s="363">
        <v>12.228806809709498</v>
      </c>
    </row>
    <row r="5520" spans="1:11">
      <c r="A5520" s="361">
        <f t="shared" si="86"/>
        <v>45887</v>
      </c>
      <c r="B5520" s="362">
        <v>20</v>
      </c>
      <c r="C5520" s="363">
        <v>0</v>
      </c>
      <c r="D5520" s="363">
        <v>0</v>
      </c>
      <c r="E5520" s="363">
        <v>0</v>
      </c>
      <c r="F5520" s="363">
        <v>0</v>
      </c>
      <c r="G5520" s="363">
        <v>0</v>
      </c>
      <c r="H5520" s="363">
        <v>0</v>
      </c>
      <c r="I5520" s="363">
        <v>0</v>
      </c>
      <c r="J5520" s="363">
        <v>0</v>
      </c>
      <c r="K5520" s="363">
        <v>19.213740692187898</v>
      </c>
    </row>
    <row r="5521" spans="1:11">
      <c r="A5521" s="361">
        <f t="shared" si="86"/>
        <v>45887</v>
      </c>
      <c r="B5521" s="362">
        <v>21</v>
      </c>
      <c r="C5521" s="363">
        <v>0</v>
      </c>
      <c r="D5521" s="363">
        <v>0</v>
      </c>
      <c r="E5521" s="363">
        <v>0</v>
      </c>
      <c r="F5521" s="363">
        <v>0</v>
      </c>
      <c r="G5521" s="363">
        <v>0</v>
      </c>
      <c r="H5521" s="363">
        <v>0</v>
      </c>
      <c r="I5521" s="363">
        <v>0</v>
      </c>
      <c r="J5521" s="363">
        <v>0</v>
      </c>
      <c r="K5521" s="363">
        <v>20.2865025920946</v>
      </c>
    </row>
    <row r="5522" spans="1:11">
      <c r="A5522" s="361">
        <f t="shared" si="86"/>
        <v>45887</v>
      </c>
      <c r="B5522" s="362">
        <v>22</v>
      </c>
      <c r="C5522" s="363">
        <v>0</v>
      </c>
      <c r="D5522" s="363">
        <v>0</v>
      </c>
      <c r="E5522" s="363">
        <v>0</v>
      </c>
      <c r="F5522" s="363">
        <v>0</v>
      </c>
      <c r="G5522" s="363">
        <v>0</v>
      </c>
      <c r="H5522" s="363">
        <v>0</v>
      </c>
      <c r="I5522" s="363">
        <v>0</v>
      </c>
      <c r="J5522" s="363">
        <v>0</v>
      </c>
      <c r="K5522" s="363">
        <v>78.433242103372294</v>
      </c>
    </row>
    <row r="5523" spans="1:11">
      <c r="A5523" s="361">
        <f t="shared" si="86"/>
        <v>45887</v>
      </c>
      <c r="B5523" s="362">
        <v>23</v>
      </c>
      <c r="C5523" s="363">
        <v>0</v>
      </c>
      <c r="D5523" s="363">
        <v>0</v>
      </c>
      <c r="E5523" s="363">
        <v>0</v>
      </c>
      <c r="F5523" s="363">
        <v>0</v>
      </c>
      <c r="G5523" s="363">
        <v>0</v>
      </c>
      <c r="H5523" s="363">
        <v>0</v>
      </c>
      <c r="I5523" s="363">
        <v>0</v>
      </c>
      <c r="J5523" s="363">
        <v>0</v>
      </c>
      <c r="K5523" s="363">
        <v>74.588126321976404</v>
      </c>
    </row>
    <row r="5524" spans="1:11">
      <c r="A5524" s="361">
        <f t="shared" si="86"/>
        <v>45888</v>
      </c>
      <c r="B5524" s="362">
        <v>0</v>
      </c>
      <c r="C5524" s="363">
        <v>20.837744744328301</v>
      </c>
      <c r="D5524" s="363">
        <v>0</v>
      </c>
      <c r="E5524" s="363">
        <v>0</v>
      </c>
      <c r="F5524" s="363">
        <v>0</v>
      </c>
      <c r="G5524" s="363">
        <v>0</v>
      </c>
      <c r="H5524" s="363">
        <v>0</v>
      </c>
      <c r="I5524" s="363">
        <v>0</v>
      </c>
      <c r="J5524" s="363">
        <v>0</v>
      </c>
      <c r="K5524" s="363">
        <v>0</v>
      </c>
    </row>
    <row r="5525" spans="1:11">
      <c r="A5525" s="361">
        <f t="shared" si="86"/>
        <v>45888</v>
      </c>
      <c r="B5525" s="362">
        <v>1</v>
      </c>
      <c r="C5525" s="363">
        <v>0</v>
      </c>
      <c r="D5525" s="363">
        <v>0</v>
      </c>
      <c r="E5525" s="363">
        <v>0</v>
      </c>
      <c r="F5525" s="363">
        <v>0</v>
      </c>
      <c r="G5525" s="363">
        <v>0</v>
      </c>
      <c r="H5525" s="363">
        <v>0</v>
      </c>
      <c r="I5525" s="363">
        <v>0</v>
      </c>
      <c r="J5525" s="363">
        <v>0</v>
      </c>
      <c r="K5525" s="363">
        <v>0</v>
      </c>
    </row>
    <row r="5526" spans="1:11">
      <c r="A5526" s="361">
        <f t="shared" si="86"/>
        <v>45888</v>
      </c>
      <c r="B5526" s="362">
        <v>2</v>
      </c>
      <c r="C5526" s="363">
        <v>2010.0653181211803</v>
      </c>
      <c r="D5526" s="363">
        <v>0</v>
      </c>
      <c r="E5526" s="363">
        <v>0</v>
      </c>
      <c r="F5526" s="363">
        <v>705.27620000000002</v>
      </c>
      <c r="G5526" s="363">
        <v>0</v>
      </c>
      <c r="H5526" s="363">
        <v>0</v>
      </c>
      <c r="I5526" s="363">
        <v>2259.4144787978398</v>
      </c>
      <c r="J5526" s="363">
        <v>0</v>
      </c>
      <c r="K5526" s="363">
        <v>24.916388807918096</v>
      </c>
    </row>
    <row r="5527" spans="1:11">
      <c r="A5527" s="361">
        <f t="shared" si="86"/>
        <v>45888</v>
      </c>
      <c r="B5527" s="362">
        <v>3</v>
      </c>
      <c r="C5527" s="363">
        <v>2201.9461234372002</v>
      </c>
      <c r="D5527" s="363">
        <v>0</v>
      </c>
      <c r="E5527" s="363">
        <v>0</v>
      </c>
      <c r="F5527" s="363">
        <v>787.35400000000004</v>
      </c>
      <c r="G5527" s="363">
        <v>0</v>
      </c>
      <c r="H5527" s="363">
        <v>0</v>
      </c>
      <c r="I5527" s="363">
        <v>3400.6276703756002</v>
      </c>
      <c r="J5527" s="363">
        <v>0</v>
      </c>
      <c r="K5527" s="363">
        <v>61.321038174043096</v>
      </c>
    </row>
    <row r="5528" spans="1:11">
      <c r="A5528" s="361">
        <f t="shared" si="86"/>
        <v>45888</v>
      </c>
      <c r="B5528" s="362">
        <v>4</v>
      </c>
      <c r="C5528" s="363">
        <v>1899.7202793770603</v>
      </c>
      <c r="D5528" s="363">
        <v>0</v>
      </c>
      <c r="E5528" s="363">
        <v>0</v>
      </c>
      <c r="F5528" s="363">
        <v>787.35400000000004</v>
      </c>
      <c r="G5528" s="363">
        <v>0</v>
      </c>
      <c r="H5528" s="363">
        <v>0</v>
      </c>
      <c r="I5528" s="363">
        <v>3659.7758134841001</v>
      </c>
      <c r="J5528" s="363">
        <v>0</v>
      </c>
      <c r="K5528" s="363">
        <v>61.414099375096399</v>
      </c>
    </row>
    <row r="5529" spans="1:11">
      <c r="A5529" s="361">
        <f t="shared" si="86"/>
        <v>45888</v>
      </c>
      <c r="B5529" s="362">
        <v>5</v>
      </c>
      <c r="C5529" s="363">
        <v>950.71521529136714</v>
      </c>
      <c r="D5529" s="363">
        <v>0</v>
      </c>
      <c r="E5529" s="363">
        <v>0</v>
      </c>
      <c r="F5529" s="363">
        <v>410.19920000000002</v>
      </c>
      <c r="G5529" s="363">
        <v>0</v>
      </c>
      <c r="H5529" s="363">
        <v>0</v>
      </c>
      <c r="I5529" s="363">
        <v>3796.5164072296402</v>
      </c>
      <c r="J5529" s="363">
        <v>0</v>
      </c>
      <c r="K5529" s="363">
        <v>0</v>
      </c>
    </row>
    <row r="5530" spans="1:11">
      <c r="A5530" s="361">
        <f t="shared" si="86"/>
        <v>45888</v>
      </c>
      <c r="B5530" s="362">
        <v>6</v>
      </c>
      <c r="C5530" s="363">
        <v>1.6958808052998298</v>
      </c>
      <c r="D5530" s="363">
        <v>0</v>
      </c>
      <c r="E5530" s="363">
        <v>0</v>
      </c>
      <c r="F5530" s="363">
        <v>2391.7732000000001</v>
      </c>
      <c r="G5530" s="363">
        <v>0</v>
      </c>
      <c r="H5530" s="363">
        <v>0</v>
      </c>
      <c r="I5530" s="363">
        <v>535.36030049420606</v>
      </c>
      <c r="J5530" s="363">
        <v>0</v>
      </c>
      <c r="K5530" s="363">
        <v>0</v>
      </c>
    </row>
    <row r="5531" spans="1:11">
      <c r="A5531" s="361">
        <f t="shared" si="86"/>
        <v>45888</v>
      </c>
      <c r="B5531" s="362">
        <v>7</v>
      </c>
      <c r="C5531" s="363">
        <v>0</v>
      </c>
      <c r="D5531" s="363">
        <v>0</v>
      </c>
      <c r="E5531" s="363">
        <v>0</v>
      </c>
      <c r="F5531" s="363">
        <v>3548.7049000000002</v>
      </c>
      <c r="G5531" s="363">
        <v>0</v>
      </c>
      <c r="H5531" s="363">
        <v>0</v>
      </c>
      <c r="I5531" s="363">
        <v>434.21204713053407</v>
      </c>
      <c r="J5531" s="363">
        <v>0</v>
      </c>
      <c r="K5531" s="363">
        <v>0</v>
      </c>
    </row>
    <row r="5532" spans="1:11">
      <c r="A5532" s="361">
        <f t="shared" si="86"/>
        <v>45888</v>
      </c>
      <c r="B5532" s="362">
        <v>8</v>
      </c>
      <c r="C5532" s="363">
        <v>0</v>
      </c>
      <c r="D5532" s="363">
        <v>0</v>
      </c>
      <c r="E5532" s="363">
        <v>27.523516600394096</v>
      </c>
      <c r="F5532" s="363">
        <v>3495.1366000000003</v>
      </c>
      <c r="G5532" s="363">
        <v>0</v>
      </c>
      <c r="H5532" s="363">
        <v>0</v>
      </c>
      <c r="I5532" s="363">
        <v>450.52982500899105</v>
      </c>
      <c r="J5532" s="363">
        <v>0</v>
      </c>
      <c r="K5532" s="363">
        <v>0</v>
      </c>
    </row>
    <row r="5533" spans="1:11">
      <c r="A5533" s="361">
        <f t="shared" si="86"/>
        <v>45888</v>
      </c>
      <c r="B5533" s="362">
        <v>9</v>
      </c>
      <c r="C5533" s="363">
        <v>0</v>
      </c>
      <c r="D5533" s="363">
        <v>0</v>
      </c>
      <c r="E5533" s="363">
        <v>396.72066954521705</v>
      </c>
      <c r="F5533" s="363">
        <v>3766.7933000000003</v>
      </c>
      <c r="G5533" s="363">
        <v>0</v>
      </c>
      <c r="H5533" s="363">
        <v>0</v>
      </c>
      <c r="I5533" s="363">
        <v>404.01325217990302</v>
      </c>
      <c r="J5533" s="363">
        <v>0</v>
      </c>
      <c r="K5533" s="363">
        <v>0</v>
      </c>
    </row>
    <row r="5534" spans="1:11">
      <c r="A5534" s="361">
        <f t="shared" si="86"/>
        <v>45888</v>
      </c>
      <c r="B5534" s="362">
        <v>10</v>
      </c>
      <c r="C5534" s="363">
        <v>0</v>
      </c>
      <c r="D5534" s="363">
        <v>0</v>
      </c>
      <c r="E5534" s="363">
        <v>397.99961397883004</v>
      </c>
      <c r="F5534" s="363">
        <v>4337.3063000000002</v>
      </c>
      <c r="G5534" s="363">
        <v>0</v>
      </c>
      <c r="H5534" s="363">
        <v>0</v>
      </c>
      <c r="I5534" s="363">
        <v>409.89989492124903</v>
      </c>
      <c r="J5534" s="363">
        <v>0</v>
      </c>
      <c r="K5534" s="363">
        <v>0</v>
      </c>
    </row>
    <row r="5535" spans="1:11">
      <c r="A5535" s="361">
        <f t="shared" si="86"/>
        <v>45888</v>
      </c>
      <c r="B5535" s="362">
        <v>11</v>
      </c>
      <c r="C5535" s="363">
        <v>0</v>
      </c>
      <c r="D5535" s="363">
        <v>0</v>
      </c>
      <c r="E5535" s="363">
        <v>397.133197668393</v>
      </c>
      <c r="F5535" s="363">
        <v>4697.2415000000001</v>
      </c>
      <c r="G5535" s="363">
        <v>0</v>
      </c>
      <c r="H5535" s="363">
        <v>0</v>
      </c>
      <c r="I5535" s="363">
        <v>411.26390753954104</v>
      </c>
      <c r="J5535" s="363">
        <v>0</v>
      </c>
      <c r="K5535" s="363">
        <v>0</v>
      </c>
    </row>
    <row r="5536" spans="1:11">
      <c r="A5536" s="361">
        <f t="shared" si="86"/>
        <v>45888</v>
      </c>
      <c r="B5536" s="362">
        <v>12</v>
      </c>
      <c r="C5536" s="363">
        <v>0</v>
      </c>
      <c r="D5536" s="363">
        <v>0</v>
      </c>
      <c r="E5536" s="363">
        <v>397.309025163748</v>
      </c>
      <c r="F5536" s="363">
        <v>4697.2415000000001</v>
      </c>
      <c r="G5536" s="363">
        <v>0</v>
      </c>
      <c r="H5536" s="363">
        <v>0</v>
      </c>
      <c r="I5536" s="363">
        <v>485.80391851899799</v>
      </c>
      <c r="J5536" s="363">
        <v>0</v>
      </c>
      <c r="K5536" s="363">
        <v>0</v>
      </c>
    </row>
    <row r="5537" spans="1:11">
      <c r="A5537" s="361">
        <f t="shared" si="86"/>
        <v>45888</v>
      </c>
      <c r="B5537" s="362">
        <v>13</v>
      </c>
      <c r="C5537" s="363">
        <v>100.006071943476</v>
      </c>
      <c r="D5537" s="363">
        <v>0</v>
      </c>
      <c r="E5537" s="363">
        <v>397.27578880424403</v>
      </c>
      <c r="F5537" s="363">
        <v>4637.3510999999999</v>
      </c>
      <c r="G5537" s="363">
        <v>0</v>
      </c>
      <c r="H5537" s="363">
        <v>0</v>
      </c>
      <c r="I5537" s="363">
        <v>586.29033928833599</v>
      </c>
      <c r="J5537" s="363">
        <v>0</v>
      </c>
      <c r="K5537" s="363">
        <v>0</v>
      </c>
    </row>
    <row r="5538" spans="1:11">
      <c r="A5538" s="361">
        <f t="shared" si="86"/>
        <v>45888</v>
      </c>
      <c r="B5538" s="362">
        <v>14</v>
      </c>
      <c r="C5538" s="363">
        <v>0</v>
      </c>
      <c r="D5538" s="363">
        <v>0</v>
      </c>
      <c r="E5538" s="363">
        <v>168.76833400581901</v>
      </c>
      <c r="F5538" s="363">
        <v>1410.498</v>
      </c>
      <c r="G5538" s="363">
        <v>0</v>
      </c>
      <c r="H5538" s="363">
        <v>0</v>
      </c>
      <c r="I5538" s="363">
        <v>0</v>
      </c>
      <c r="J5538" s="363">
        <v>0</v>
      </c>
      <c r="K5538" s="363">
        <v>0</v>
      </c>
    </row>
    <row r="5539" spans="1:11">
      <c r="A5539" s="361">
        <f t="shared" si="86"/>
        <v>45888</v>
      </c>
      <c r="B5539" s="362">
        <v>15</v>
      </c>
      <c r="C5539" s="363">
        <v>0</v>
      </c>
      <c r="D5539" s="363">
        <v>0</v>
      </c>
      <c r="E5539" s="363">
        <v>169.60977247139499</v>
      </c>
      <c r="F5539" s="363">
        <v>1394.3468</v>
      </c>
      <c r="G5539" s="363">
        <v>0</v>
      </c>
      <c r="H5539" s="363">
        <v>0</v>
      </c>
      <c r="I5539" s="363">
        <v>0</v>
      </c>
      <c r="J5539" s="363">
        <v>0</v>
      </c>
      <c r="K5539" s="363">
        <v>0</v>
      </c>
    </row>
    <row r="5540" spans="1:11">
      <c r="A5540" s="361">
        <f t="shared" si="86"/>
        <v>45888</v>
      </c>
      <c r="B5540" s="362">
        <v>16</v>
      </c>
      <c r="C5540" s="363">
        <v>0</v>
      </c>
      <c r="D5540" s="363">
        <v>0</v>
      </c>
      <c r="E5540" s="363">
        <v>169.34485149981802</v>
      </c>
      <c r="F5540" s="363">
        <v>1620.9324000000001</v>
      </c>
      <c r="G5540" s="363">
        <v>0</v>
      </c>
      <c r="H5540" s="363">
        <v>0</v>
      </c>
      <c r="I5540" s="363">
        <v>0</v>
      </c>
      <c r="J5540" s="363">
        <v>0</v>
      </c>
      <c r="K5540" s="363">
        <v>0</v>
      </c>
    </row>
    <row r="5541" spans="1:11">
      <c r="A5541" s="361">
        <f t="shared" si="86"/>
        <v>45888</v>
      </c>
      <c r="B5541" s="362">
        <v>17</v>
      </c>
      <c r="C5541" s="363">
        <v>0</v>
      </c>
      <c r="D5541" s="363">
        <v>0</v>
      </c>
      <c r="E5541" s="363">
        <v>168.82050466864902</v>
      </c>
      <c r="F5541" s="363">
        <v>1632.3428000000001</v>
      </c>
      <c r="G5541" s="363">
        <v>0</v>
      </c>
      <c r="H5541" s="363">
        <v>0</v>
      </c>
      <c r="I5541" s="363">
        <v>0</v>
      </c>
      <c r="J5541" s="363">
        <v>0</v>
      </c>
      <c r="K5541" s="363">
        <v>0</v>
      </c>
    </row>
    <row r="5542" spans="1:11">
      <c r="A5542" s="361">
        <f t="shared" si="86"/>
        <v>45888</v>
      </c>
      <c r="B5542" s="362">
        <v>18</v>
      </c>
      <c r="C5542" s="363">
        <v>0</v>
      </c>
      <c r="D5542" s="363">
        <v>0</v>
      </c>
      <c r="E5542" s="363">
        <v>164.99326136683399</v>
      </c>
      <c r="F5542" s="363">
        <v>373.10599999999999</v>
      </c>
      <c r="G5542" s="363">
        <v>0</v>
      </c>
      <c r="H5542" s="363">
        <v>0</v>
      </c>
      <c r="I5542" s="363">
        <v>0</v>
      </c>
      <c r="J5542" s="363">
        <v>0</v>
      </c>
      <c r="K5542" s="363">
        <v>0</v>
      </c>
    </row>
    <row r="5543" spans="1:11">
      <c r="A5543" s="361">
        <f t="shared" si="86"/>
        <v>45888</v>
      </c>
      <c r="B5543" s="362">
        <v>19</v>
      </c>
      <c r="C5543" s="363">
        <v>0</v>
      </c>
      <c r="D5543" s="363">
        <v>0</v>
      </c>
      <c r="E5543" s="363">
        <v>0</v>
      </c>
      <c r="F5543" s="363">
        <v>79.659000000000006</v>
      </c>
      <c r="G5543" s="363">
        <v>0</v>
      </c>
      <c r="H5543" s="363">
        <v>0</v>
      </c>
      <c r="I5543" s="363">
        <v>0</v>
      </c>
      <c r="J5543" s="363">
        <v>0</v>
      </c>
      <c r="K5543" s="363">
        <v>80.344339997728085</v>
      </c>
    </row>
    <row r="5544" spans="1:11">
      <c r="A5544" s="361">
        <f t="shared" si="86"/>
        <v>45888</v>
      </c>
      <c r="B5544" s="362">
        <v>20</v>
      </c>
      <c r="C5544" s="363">
        <v>0</v>
      </c>
      <c r="D5544" s="363">
        <v>0</v>
      </c>
      <c r="E5544" s="363">
        <v>0</v>
      </c>
      <c r="F5544" s="363">
        <v>0</v>
      </c>
      <c r="G5544" s="363">
        <v>0</v>
      </c>
      <c r="H5544" s="363">
        <v>0</v>
      </c>
      <c r="I5544" s="363">
        <v>0</v>
      </c>
      <c r="J5544" s="363">
        <v>0</v>
      </c>
      <c r="K5544" s="363">
        <v>94.303441859961296</v>
      </c>
    </row>
    <row r="5545" spans="1:11">
      <c r="A5545" s="361">
        <f t="shared" si="86"/>
        <v>45888</v>
      </c>
      <c r="B5545" s="362">
        <v>21</v>
      </c>
      <c r="C5545" s="363">
        <v>0</v>
      </c>
      <c r="D5545" s="363">
        <v>0</v>
      </c>
      <c r="E5545" s="363">
        <v>0</v>
      </c>
      <c r="F5545" s="363">
        <v>0</v>
      </c>
      <c r="G5545" s="363">
        <v>0</v>
      </c>
      <c r="H5545" s="363">
        <v>0</v>
      </c>
      <c r="I5545" s="363">
        <v>0</v>
      </c>
      <c r="J5545" s="363">
        <v>0</v>
      </c>
      <c r="K5545" s="363">
        <v>94.406986085420385</v>
      </c>
    </row>
    <row r="5546" spans="1:11">
      <c r="A5546" s="361">
        <f t="shared" si="86"/>
        <v>45888</v>
      </c>
      <c r="B5546" s="362">
        <v>22</v>
      </c>
      <c r="C5546" s="363">
        <v>0</v>
      </c>
      <c r="D5546" s="363">
        <v>0</v>
      </c>
      <c r="E5546" s="363">
        <v>0</v>
      </c>
      <c r="F5546" s="363">
        <v>0</v>
      </c>
      <c r="G5546" s="363">
        <v>0</v>
      </c>
      <c r="H5546" s="363">
        <v>0</v>
      </c>
      <c r="I5546" s="363">
        <v>0</v>
      </c>
      <c r="J5546" s="363">
        <v>0</v>
      </c>
      <c r="K5546" s="363">
        <v>191.149275245144</v>
      </c>
    </row>
    <row r="5547" spans="1:11">
      <c r="A5547" s="361">
        <f t="shared" si="86"/>
        <v>45888</v>
      </c>
      <c r="B5547" s="362">
        <v>23</v>
      </c>
      <c r="C5547" s="363">
        <v>0</v>
      </c>
      <c r="D5547" s="363">
        <v>0</v>
      </c>
      <c r="E5547" s="363">
        <v>0</v>
      </c>
      <c r="F5547" s="363">
        <v>0</v>
      </c>
      <c r="G5547" s="363">
        <v>0</v>
      </c>
      <c r="H5547" s="363">
        <v>0</v>
      </c>
      <c r="I5547" s="363">
        <v>0</v>
      </c>
      <c r="J5547" s="363">
        <v>0</v>
      </c>
      <c r="K5547" s="363">
        <v>191.06236123189802</v>
      </c>
    </row>
    <row r="5548" spans="1:11">
      <c r="A5548" s="361">
        <f t="shared" si="86"/>
        <v>45889</v>
      </c>
      <c r="B5548" s="362">
        <v>0</v>
      </c>
      <c r="C5548" s="363">
        <v>0</v>
      </c>
      <c r="D5548" s="363">
        <v>0</v>
      </c>
      <c r="E5548" s="363">
        <v>0</v>
      </c>
      <c r="F5548" s="363">
        <v>0</v>
      </c>
      <c r="G5548" s="363">
        <v>0</v>
      </c>
      <c r="H5548" s="363">
        <v>0</v>
      </c>
      <c r="I5548" s="363">
        <v>0</v>
      </c>
      <c r="J5548" s="363">
        <v>0</v>
      </c>
      <c r="K5548" s="363">
        <v>2434.5548223403102</v>
      </c>
    </row>
    <row r="5549" spans="1:11">
      <c r="A5549" s="361">
        <f t="shared" si="86"/>
        <v>45889</v>
      </c>
      <c r="B5549" s="362">
        <v>1</v>
      </c>
      <c r="C5549" s="363">
        <v>47.545967343134095</v>
      </c>
      <c r="D5549" s="363">
        <v>0</v>
      </c>
      <c r="E5549" s="363">
        <v>0</v>
      </c>
      <c r="F5549" s="363">
        <v>0</v>
      </c>
      <c r="G5549" s="363">
        <v>0</v>
      </c>
      <c r="H5549" s="363">
        <v>0</v>
      </c>
      <c r="I5549" s="363">
        <v>0</v>
      </c>
      <c r="J5549" s="363">
        <v>0</v>
      </c>
      <c r="K5549" s="363">
        <v>207.761967480778</v>
      </c>
    </row>
    <row r="5550" spans="1:11">
      <c r="A5550" s="361">
        <f t="shared" si="86"/>
        <v>45889</v>
      </c>
      <c r="B5550" s="362">
        <v>2</v>
      </c>
      <c r="C5550" s="363">
        <v>697.98851794520112</v>
      </c>
      <c r="D5550" s="363">
        <v>0</v>
      </c>
      <c r="E5550" s="363">
        <v>0</v>
      </c>
      <c r="F5550" s="363">
        <v>610.91970000000003</v>
      </c>
      <c r="G5550" s="363">
        <v>0</v>
      </c>
      <c r="H5550" s="363">
        <v>0</v>
      </c>
      <c r="I5550" s="363">
        <v>2436.3349146797505</v>
      </c>
      <c r="J5550" s="363">
        <v>0</v>
      </c>
      <c r="K5550" s="363">
        <v>590.87550905125704</v>
      </c>
    </row>
    <row r="5551" spans="1:11">
      <c r="A5551" s="361">
        <f t="shared" si="86"/>
        <v>45889</v>
      </c>
      <c r="B5551" s="362">
        <v>3</v>
      </c>
      <c r="C5551" s="363">
        <v>1082.44034984986</v>
      </c>
      <c r="D5551" s="363">
        <v>0</v>
      </c>
      <c r="E5551" s="363">
        <v>0</v>
      </c>
      <c r="F5551" s="363">
        <v>838.56220000000008</v>
      </c>
      <c r="G5551" s="363">
        <v>0</v>
      </c>
      <c r="H5551" s="363">
        <v>0</v>
      </c>
      <c r="I5551" s="363">
        <v>3569.5003641296203</v>
      </c>
      <c r="J5551" s="363">
        <v>0</v>
      </c>
      <c r="K5551" s="363">
        <v>479.35143823124304</v>
      </c>
    </row>
    <row r="5552" spans="1:11">
      <c r="A5552" s="361">
        <f t="shared" si="86"/>
        <v>45889</v>
      </c>
      <c r="B5552" s="362">
        <v>4</v>
      </c>
      <c r="C5552" s="363">
        <v>755.0084646234501</v>
      </c>
      <c r="D5552" s="363">
        <v>0</v>
      </c>
      <c r="E5552" s="363">
        <v>0</v>
      </c>
      <c r="F5552" s="363">
        <v>838.56220000000008</v>
      </c>
      <c r="G5552" s="363">
        <v>0</v>
      </c>
      <c r="H5552" s="363">
        <v>0</v>
      </c>
      <c r="I5552" s="363">
        <v>4044.1351368397104</v>
      </c>
      <c r="J5552" s="363">
        <v>0</v>
      </c>
      <c r="K5552" s="363">
        <v>431.01714489797803</v>
      </c>
    </row>
    <row r="5553" spans="1:11">
      <c r="A5553" s="361">
        <f t="shared" si="86"/>
        <v>45889</v>
      </c>
      <c r="B5553" s="362">
        <v>5</v>
      </c>
      <c r="C5553" s="363">
        <v>261.25710357629004</v>
      </c>
      <c r="D5553" s="363">
        <v>0</v>
      </c>
      <c r="E5553" s="363">
        <v>0</v>
      </c>
      <c r="F5553" s="363">
        <v>295.25920000000002</v>
      </c>
      <c r="G5553" s="363">
        <v>0</v>
      </c>
      <c r="H5553" s="363">
        <v>0</v>
      </c>
      <c r="I5553" s="363">
        <v>1214.5204712095801</v>
      </c>
      <c r="J5553" s="363">
        <v>0</v>
      </c>
      <c r="K5553" s="363">
        <v>59.8278581391166</v>
      </c>
    </row>
    <row r="5554" spans="1:11">
      <c r="A5554" s="361">
        <f t="shared" si="86"/>
        <v>45889</v>
      </c>
      <c r="B5554" s="362">
        <v>6</v>
      </c>
      <c r="C5554" s="363">
        <v>0</v>
      </c>
      <c r="D5554" s="363">
        <v>0</v>
      </c>
      <c r="E5554" s="363">
        <v>0</v>
      </c>
      <c r="F5554" s="363">
        <v>976.76260000000002</v>
      </c>
      <c r="G5554" s="363">
        <v>0</v>
      </c>
      <c r="H5554" s="363">
        <v>0</v>
      </c>
      <c r="I5554" s="363">
        <v>427.21526148978302</v>
      </c>
      <c r="J5554" s="363">
        <v>0</v>
      </c>
      <c r="K5554" s="363">
        <v>0</v>
      </c>
    </row>
    <row r="5555" spans="1:11">
      <c r="A5555" s="361">
        <f t="shared" si="86"/>
        <v>45889</v>
      </c>
      <c r="B5555" s="362">
        <v>7</v>
      </c>
      <c r="C5555" s="363">
        <v>38.489726812435194</v>
      </c>
      <c r="D5555" s="363">
        <v>0</v>
      </c>
      <c r="E5555" s="363">
        <v>0</v>
      </c>
      <c r="F5555" s="363">
        <v>976.76260000000002</v>
      </c>
      <c r="G5555" s="363">
        <v>0</v>
      </c>
      <c r="H5555" s="363">
        <v>0</v>
      </c>
      <c r="I5555" s="363">
        <v>444.14124651747903</v>
      </c>
      <c r="J5555" s="363">
        <v>0</v>
      </c>
      <c r="K5555" s="363">
        <v>0</v>
      </c>
    </row>
    <row r="5556" spans="1:11">
      <c r="A5556" s="361">
        <f t="shared" si="86"/>
        <v>45889</v>
      </c>
      <c r="B5556" s="362">
        <v>8</v>
      </c>
      <c r="C5556" s="363">
        <v>0</v>
      </c>
      <c r="D5556" s="363">
        <v>0</v>
      </c>
      <c r="E5556" s="363">
        <v>0</v>
      </c>
      <c r="F5556" s="363">
        <v>950.53480000000002</v>
      </c>
      <c r="G5556" s="363">
        <v>0</v>
      </c>
      <c r="H5556" s="363">
        <v>0</v>
      </c>
      <c r="I5556" s="363">
        <v>418.10916099796503</v>
      </c>
      <c r="J5556" s="363">
        <v>0</v>
      </c>
      <c r="K5556" s="363">
        <v>191.059050301919</v>
      </c>
    </row>
    <row r="5557" spans="1:11">
      <c r="A5557" s="361">
        <f t="shared" si="86"/>
        <v>45889</v>
      </c>
      <c r="B5557" s="362">
        <v>9</v>
      </c>
      <c r="C5557" s="363">
        <v>0</v>
      </c>
      <c r="D5557" s="363">
        <v>0</v>
      </c>
      <c r="E5557" s="363">
        <v>34.1410898469382</v>
      </c>
      <c r="F5557" s="363">
        <v>0</v>
      </c>
      <c r="G5557" s="363">
        <v>0</v>
      </c>
      <c r="H5557" s="363">
        <v>0</v>
      </c>
      <c r="I5557" s="363">
        <v>490.77001391287206</v>
      </c>
      <c r="J5557" s="363">
        <v>0</v>
      </c>
      <c r="K5557" s="363">
        <v>191.02198236247202</v>
      </c>
    </row>
    <row r="5558" spans="1:11">
      <c r="A5558" s="361">
        <f t="shared" si="86"/>
        <v>45889</v>
      </c>
      <c r="B5558" s="362">
        <v>10</v>
      </c>
      <c r="C5558" s="363">
        <v>109.693840254501</v>
      </c>
      <c r="D5558" s="363">
        <v>0</v>
      </c>
      <c r="E5558" s="363">
        <v>495.23560254764402</v>
      </c>
      <c r="F5558" s="363">
        <v>766.32440000000008</v>
      </c>
      <c r="G5558" s="363">
        <v>0</v>
      </c>
      <c r="H5558" s="363">
        <v>0</v>
      </c>
      <c r="I5558" s="363">
        <v>474.77707322402006</v>
      </c>
      <c r="J5558" s="363">
        <v>0</v>
      </c>
      <c r="K5558" s="363">
        <v>116.50112306218401</v>
      </c>
    </row>
    <row r="5559" spans="1:11">
      <c r="A5559" s="361">
        <f t="shared" si="86"/>
        <v>45889</v>
      </c>
      <c r="B5559" s="362">
        <v>11</v>
      </c>
      <c r="C5559" s="363">
        <v>418.2356507234</v>
      </c>
      <c r="D5559" s="363">
        <v>0</v>
      </c>
      <c r="E5559" s="363">
        <v>923.93028660471009</v>
      </c>
      <c r="F5559" s="363">
        <v>605.84080000000006</v>
      </c>
      <c r="G5559" s="363">
        <v>0</v>
      </c>
      <c r="H5559" s="363">
        <v>0</v>
      </c>
      <c r="I5559" s="363">
        <v>441.38324666846006</v>
      </c>
      <c r="J5559" s="363">
        <v>0</v>
      </c>
      <c r="K5559" s="363">
        <v>116.254160250891</v>
      </c>
    </row>
    <row r="5560" spans="1:11">
      <c r="A5560" s="361">
        <f t="shared" si="86"/>
        <v>45889</v>
      </c>
      <c r="B5560" s="362">
        <v>12</v>
      </c>
      <c r="C5560" s="363">
        <v>334.99270538590002</v>
      </c>
      <c r="D5560" s="363">
        <v>0</v>
      </c>
      <c r="E5560" s="363">
        <v>956.10915866599203</v>
      </c>
      <c r="F5560" s="363">
        <v>594.34</v>
      </c>
      <c r="G5560" s="363">
        <v>0</v>
      </c>
      <c r="H5560" s="363">
        <v>0</v>
      </c>
      <c r="I5560" s="363">
        <v>440.02600739171902</v>
      </c>
      <c r="J5560" s="363">
        <v>0</v>
      </c>
      <c r="K5560" s="363">
        <v>103.441023033733</v>
      </c>
    </row>
    <row r="5561" spans="1:11">
      <c r="A5561" s="361">
        <f t="shared" si="86"/>
        <v>45889</v>
      </c>
      <c r="B5561" s="362">
        <v>13</v>
      </c>
      <c r="C5561" s="363">
        <v>294.10126872298201</v>
      </c>
      <c r="D5561" s="363">
        <v>0</v>
      </c>
      <c r="E5561" s="363">
        <v>954.26241952659507</v>
      </c>
      <c r="F5561" s="363">
        <v>566.31610000000001</v>
      </c>
      <c r="G5561" s="363">
        <v>0</v>
      </c>
      <c r="H5561" s="363">
        <v>0</v>
      </c>
      <c r="I5561" s="363">
        <v>528.39350358264699</v>
      </c>
      <c r="J5561" s="363">
        <v>0</v>
      </c>
      <c r="K5561" s="363">
        <v>0</v>
      </c>
    </row>
    <row r="5562" spans="1:11">
      <c r="A5562" s="361">
        <f t="shared" si="86"/>
        <v>45889</v>
      </c>
      <c r="B5562" s="362">
        <v>14</v>
      </c>
      <c r="C5562" s="363">
        <v>294.28937372665405</v>
      </c>
      <c r="D5562" s="363">
        <v>0</v>
      </c>
      <c r="E5562" s="363">
        <v>952.73583279855302</v>
      </c>
      <c r="F5562" s="363">
        <v>638.81270000000006</v>
      </c>
      <c r="G5562" s="363">
        <v>0</v>
      </c>
      <c r="H5562" s="363">
        <v>0</v>
      </c>
      <c r="I5562" s="363">
        <v>648.71920159506908</v>
      </c>
      <c r="J5562" s="363">
        <v>0</v>
      </c>
      <c r="K5562" s="363">
        <v>0</v>
      </c>
    </row>
    <row r="5563" spans="1:11">
      <c r="A5563" s="361">
        <f t="shared" si="86"/>
        <v>45889</v>
      </c>
      <c r="B5563" s="362">
        <v>15</v>
      </c>
      <c r="C5563" s="363">
        <v>0</v>
      </c>
      <c r="D5563" s="363">
        <v>0</v>
      </c>
      <c r="E5563" s="363">
        <v>952.95791750267108</v>
      </c>
      <c r="F5563" s="363">
        <v>690.78430000000003</v>
      </c>
      <c r="G5563" s="363">
        <v>0</v>
      </c>
      <c r="H5563" s="363">
        <v>0</v>
      </c>
      <c r="I5563" s="363">
        <v>768.19780492216</v>
      </c>
      <c r="J5563" s="363">
        <v>0</v>
      </c>
      <c r="K5563" s="363">
        <v>327.38731815691204</v>
      </c>
    </row>
    <row r="5564" spans="1:11">
      <c r="A5564" s="361">
        <f t="shared" si="86"/>
        <v>45889</v>
      </c>
      <c r="B5564" s="362">
        <v>16</v>
      </c>
      <c r="C5564" s="363">
        <v>3.3324295852048903E-4</v>
      </c>
      <c r="D5564" s="363">
        <v>0</v>
      </c>
      <c r="E5564" s="363">
        <v>581.14768736309406</v>
      </c>
      <c r="F5564" s="363">
        <v>457.23990000000003</v>
      </c>
      <c r="G5564" s="363">
        <v>0</v>
      </c>
      <c r="H5564" s="363">
        <v>0</v>
      </c>
      <c r="I5564" s="363">
        <v>460.39140006290506</v>
      </c>
      <c r="J5564" s="363">
        <v>0</v>
      </c>
      <c r="K5564" s="363">
        <v>0</v>
      </c>
    </row>
    <row r="5565" spans="1:11">
      <c r="A5565" s="361">
        <f t="shared" si="86"/>
        <v>45889</v>
      </c>
      <c r="B5565" s="362">
        <v>17</v>
      </c>
      <c r="C5565" s="363">
        <v>0</v>
      </c>
      <c r="D5565" s="363">
        <v>0</v>
      </c>
      <c r="E5565" s="363">
        <v>605.03397476739406</v>
      </c>
      <c r="F5565" s="363">
        <v>89.926000000000002</v>
      </c>
      <c r="G5565" s="363">
        <v>0</v>
      </c>
      <c r="H5565" s="363">
        <v>0</v>
      </c>
      <c r="I5565" s="363">
        <v>639.78295492204302</v>
      </c>
      <c r="J5565" s="363">
        <v>0</v>
      </c>
      <c r="K5565" s="363">
        <v>116.26233122667401</v>
      </c>
    </row>
    <row r="5566" spans="1:11">
      <c r="A5566" s="361">
        <f t="shared" si="86"/>
        <v>45889</v>
      </c>
      <c r="B5566" s="362">
        <v>18</v>
      </c>
      <c r="C5566" s="363">
        <v>0</v>
      </c>
      <c r="D5566" s="363">
        <v>0</v>
      </c>
      <c r="E5566" s="363">
        <v>181.983661807999</v>
      </c>
      <c r="F5566" s="363">
        <v>420.1268</v>
      </c>
      <c r="G5566" s="363">
        <v>0</v>
      </c>
      <c r="H5566" s="363">
        <v>0</v>
      </c>
      <c r="I5566" s="363">
        <v>0</v>
      </c>
      <c r="J5566" s="363">
        <v>0</v>
      </c>
      <c r="K5566" s="363">
        <v>0</v>
      </c>
    </row>
    <row r="5567" spans="1:11">
      <c r="A5567" s="361">
        <f t="shared" si="86"/>
        <v>45889</v>
      </c>
      <c r="B5567" s="362">
        <v>19</v>
      </c>
      <c r="C5567" s="363">
        <v>0</v>
      </c>
      <c r="D5567" s="363">
        <v>0</v>
      </c>
      <c r="E5567" s="363">
        <v>113.52816000494101</v>
      </c>
      <c r="F5567" s="363">
        <v>120.03620000000001</v>
      </c>
      <c r="G5567" s="363">
        <v>0</v>
      </c>
      <c r="H5567" s="363">
        <v>0</v>
      </c>
      <c r="I5567" s="363">
        <v>0</v>
      </c>
      <c r="J5567" s="363">
        <v>0</v>
      </c>
      <c r="K5567" s="363">
        <v>0</v>
      </c>
    </row>
    <row r="5568" spans="1:11">
      <c r="A5568" s="361">
        <f t="shared" si="86"/>
        <v>45889</v>
      </c>
      <c r="B5568" s="362">
        <v>20</v>
      </c>
      <c r="C5568" s="363">
        <v>3.5111865401092102</v>
      </c>
      <c r="D5568" s="363">
        <v>0</v>
      </c>
      <c r="E5568" s="363">
        <v>0</v>
      </c>
      <c r="F5568" s="363">
        <v>1002.8434000000001</v>
      </c>
      <c r="G5568" s="363">
        <v>0</v>
      </c>
      <c r="H5568" s="363">
        <v>0</v>
      </c>
      <c r="I5568" s="363">
        <v>692.91550756421407</v>
      </c>
      <c r="J5568" s="363">
        <v>0</v>
      </c>
      <c r="K5568" s="363">
        <v>0</v>
      </c>
    </row>
    <row r="5569" spans="1:11">
      <c r="A5569" s="361">
        <f t="shared" si="86"/>
        <v>45889</v>
      </c>
      <c r="B5569" s="362">
        <v>21</v>
      </c>
      <c r="C5569" s="363">
        <v>275.47237585295403</v>
      </c>
      <c r="D5569" s="363">
        <v>0</v>
      </c>
      <c r="E5569" s="363">
        <v>0</v>
      </c>
      <c r="F5569" s="363">
        <v>2673.2148999999999</v>
      </c>
      <c r="G5569" s="363">
        <v>0</v>
      </c>
      <c r="H5569" s="363">
        <v>0</v>
      </c>
      <c r="I5569" s="363">
        <v>664.9630040350911</v>
      </c>
      <c r="J5569" s="363">
        <v>0</v>
      </c>
      <c r="K5569" s="363">
        <v>0</v>
      </c>
    </row>
    <row r="5570" spans="1:11">
      <c r="A5570" s="361">
        <f t="shared" si="86"/>
        <v>45889</v>
      </c>
      <c r="B5570" s="362">
        <v>22</v>
      </c>
      <c r="C5570" s="363">
        <v>451.69350498853305</v>
      </c>
      <c r="D5570" s="363">
        <v>0</v>
      </c>
      <c r="E5570" s="363">
        <v>0</v>
      </c>
      <c r="F5570" s="363">
        <v>0</v>
      </c>
      <c r="G5570" s="363">
        <v>0</v>
      </c>
      <c r="H5570" s="363">
        <v>0</v>
      </c>
      <c r="I5570" s="363">
        <v>826.35984389179509</v>
      </c>
      <c r="J5570" s="363">
        <v>0</v>
      </c>
      <c r="K5570" s="363">
        <v>66.007855143516494</v>
      </c>
    </row>
    <row r="5571" spans="1:11">
      <c r="A5571" s="361">
        <f t="shared" si="86"/>
        <v>45889</v>
      </c>
      <c r="B5571" s="362">
        <v>23</v>
      </c>
      <c r="C5571" s="363">
        <v>2968.0632289278501</v>
      </c>
      <c r="D5571" s="363">
        <v>0</v>
      </c>
      <c r="E5571" s="363">
        <v>0</v>
      </c>
      <c r="F5571" s="363">
        <v>846.19400000000007</v>
      </c>
      <c r="G5571" s="363">
        <v>0</v>
      </c>
      <c r="H5571" s="363">
        <v>0</v>
      </c>
      <c r="I5571" s="363">
        <v>1763.20246998478</v>
      </c>
      <c r="J5571" s="363">
        <v>0</v>
      </c>
      <c r="K5571" s="363">
        <v>480.41197912118304</v>
      </c>
    </row>
    <row r="5572" spans="1:11">
      <c r="A5572" s="361">
        <f t="shared" si="86"/>
        <v>45890</v>
      </c>
      <c r="B5572" s="362">
        <v>0</v>
      </c>
      <c r="C5572" s="363">
        <v>3128.1816171441305</v>
      </c>
      <c r="D5572" s="363">
        <v>0</v>
      </c>
      <c r="E5572" s="363">
        <v>0</v>
      </c>
      <c r="F5572" s="363">
        <v>0</v>
      </c>
      <c r="G5572" s="363">
        <v>0</v>
      </c>
      <c r="H5572" s="363">
        <v>0</v>
      </c>
      <c r="I5572" s="363">
        <v>7155.1920167892695</v>
      </c>
      <c r="J5572" s="363">
        <v>0</v>
      </c>
      <c r="K5572" s="363">
        <v>676.90912397756915</v>
      </c>
    </row>
    <row r="5573" spans="1:11">
      <c r="A5573" s="361">
        <f t="shared" ref="A5573:A5636" si="87">IF(B5573=0,A5572+1,A5572)</f>
        <v>45890</v>
      </c>
      <c r="B5573" s="362">
        <v>1</v>
      </c>
      <c r="C5573" s="363">
        <v>2972.6341899856902</v>
      </c>
      <c r="D5573" s="363">
        <v>0</v>
      </c>
      <c r="E5573" s="363">
        <v>0</v>
      </c>
      <c r="F5573" s="363">
        <v>0</v>
      </c>
      <c r="G5573" s="363">
        <v>0</v>
      </c>
      <c r="H5573" s="363">
        <v>0</v>
      </c>
      <c r="I5573" s="363">
        <v>5101.1446576092812</v>
      </c>
      <c r="J5573" s="363">
        <v>0</v>
      </c>
      <c r="K5573" s="363">
        <v>674.08926604420606</v>
      </c>
    </row>
    <row r="5574" spans="1:11">
      <c r="A5574" s="361">
        <f t="shared" si="87"/>
        <v>45890</v>
      </c>
      <c r="B5574" s="362">
        <v>2</v>
      </c>
      <c r="C5574" s="363">
        <v>3978.6535182642801</v>
      </c>
      <c r="D5574" s="363">
        <v>0</v>
      </c>
      <c r="E5574" s="363">
        <v>0</v>
      </c>
      <c r="F5574" s="363">
        <v>0</v>
      </c>
      <c r="G5574" s="363">
        <v>0</v>
      </c>
      <c r="H5574" s="363">
        <v>0</v>
      </c>
      <c r="I5574" s="363">
        <v>4081.8589042435201</v>
      </c>
      <c r="J5574" s="363">
        <v>0</v>
      </c>
      <c r="K5574" s="363">
        <v>0</v>
      </c>
    </row>
    <row r="5575" spans="1:11">
      <c r="A5575" s="361">
        <f t="shared" si="87"/>
        <v>45890</v>
      </c>
      <c r="B5575" s="362">
        <v>3</v>
      </c>
      <c r="C5575" s="363">
        <v>4566.5266377627704</v>
      </c>
      <c r="D5575" s="363">
        <v>0</v>
      </c>
      <c r="E5575" s="363">
        <v>0</v>
      </c>
      <c r="F5575" s="363">
        <v>374.6635</v>
      </c>
      <c r="G5575" s="363">
        <v>0</v>
      </c>
      <c r="H5575" s="363">
        <v>0</v>
      </c>
      <c r="I5575" s="363">
        <v>4687.20715305474</v>
      </c>
      <c r="J5575" s="363">
        <v>0</v>
      </c>
      <c r="K5575" s="363">
        <v>157.94311784707102</v>
      </c>
    </row>
    <row r="5576" spans="1:11">
      <c r="A5576" s="361">
        <f t="shared" si="87"/>
        <v>45890</v>
      </c>
      <c r="B5576" s="362">
        <v>4</v>
      </c>
      <c r="C5576" s="363">
        <v>4553.5287643701004</v>
      </c>
      <c r="D5576" s="363">
        <v>0</v>
      </c>
      <c r="E5576" s="363">
        <v>0</v>
      </c>
      <c r="F5576" s="363">
        <v>480.51960000000003</v>
      </c>
      <c r="G5576" s="363">
        <v>0</v>
      </c>
      <c r="H5576" s="363">
        <v>0</v>
      </c>
      <c r="I5576" s="363">
        <v>4353.6717465768697</v>
      </c>
      <c r="J5576" s="363">
        <v>0</v>
      </c>
      <c r="K5576" s="363">
        <v>157.78721784207201</v>
      </c>
    </row>
    <row r="5577" spans="1:11">
      <c r="A5577" s="361">
        <f t="shared" si="87"/>
        <v>45890</v>
      </c>
      <c r="B5577" s="362">
        <v>5</v>
      </c>
      <c r="C5577" s="363">
        <v>10110.378506404</v>
      </c>
      <c r="D5577" s="363">
        <v>0</v>
      </c>
      <c r="E5577" s="363">
        <v>0</v>
      </c>
      <c r="F5577" s="363">
        <v>0</v>
      </c>
      <c r="G5577" s="363">
        <v>0</v>
      </c>
      <c r="H5577" s="363">
        <v>0</v>
      </c>
      <c r="I5577" s="363">
        <v>6204.7653915097299</v>
      </c>
      <c r="J5577" s="363">
        <v>0</v>
      </c>
      <c r="K5577" s="363">
        <v>459.608247328316</v>
      </c>
    </row>
    <row r="5578" spans="1:11">
      <c r="A5578" s="361">
        <f t="shared" si="87"/>
        <v>45890</v>
      </c>
      <c r="B5578" s="362">
        <v>6</v>
      </c>
      <c r="C5578" s="363">
        <v>9797.5178172736596</v>
      </c>
      <c r="D5578" s="363">
        <v>0</v>
      </c>
      <c r="E5578" s="363">
        <v>0</v>
      </c>
      <c r="F5578" s="363">
        <v>2769.0007000000001</v>
      </c>
      <c r="G5578" s="363">
        <v>3746.9204696499</v>
      </c>
      <c r="H5578" s="363">
        <v>0</v>
      </c>
      <c r="I5578" s="363">
        <v>4201.8063526882106</v>
      </c>
      <c r="J5578" s="363">
        <v>0</v>
      </c>
      <c r="K5578" s="363">
        <v>409.20432312492005</v>
      </c>
    </row>
    <row r="5579" spans="1:11">
      <c r="A5579" s="361">
        <f t="shared" si="87"/>
        <v>45890</v>
      </c>
      <c r="B5579" s="362">
        <v>7</v>
      </c>
      <c r="C5579" s="363">
        <v>4513.1118536458507</v>
      </c>
      <c r="D5579" s="363">
        <v>0</v>
      </c>
      <c r="E5579" s="363">
        <v>0</v>
      </c>
      <c r="F5579" s="363">
        <v>2030.6827000000001</v>
      </c>
      <c r="G5579" s="363">
        <v>2614.1568472638601</v>
      </c>
      <c r="H5579" s="363">
        <v>0</v>
      </c>
      <c r="I5579" s="363">
        <v>2431.03013643449</v>
      </c>
      <c r="J5579" s="363">
        <v>0</v>
      </c>
      <c r="K5579" s="363">
        <v>157.71252672911601</v>
      </c>
    </row>
    <row r="5580" spans="1:11">
      <c r="A5580" s="361">
        <f t="shared" si="87"/>
        <v>45890</v>
      </c>
      <c r="B5580" s="362">
        <v>8</v>
      </c>
      <c r="C5580" s="363">
        <v>4039.52632973765</v>
      </c>
      <c r="D5580" s="363">
        <v>0</v>
      </c>
      <c r="E5580" s="363">
        <v>0</v>
      </c>
      <c r="F5580" s="363">
        <v>1380.9078000000002</v>
      </c>
      <c r="G5580" s="363">
        <v>1731.39833664312</v>
      </c>
      <c r="H5580" s="363">
        <v>0</v>
      </c>
      <c r="I5580" s="363">
        <v>2568.5116711738201</v>
      </c>
      <c r="J5580" s="363">
        <v>0</v>
      </c>
      <c r="K5580" s="363">
        <v>46.222551761646294</v>
      </c>
    </row>
    <row r="5581" spans="1:11">
      <c r="A5581" s="361">
        <f t="shared" si="87"/>
        <v>45890</v>
      </c>
      <c r="B5581" s="362">
        <v>9</v>
      </c>
      <c r="C5581" s="363">
        <v>4510.4933242153102</v>
      </c>
      <c r="D5581" s="363">
        <v>0</v>
      </c>
      <c r="E5581" s="363">
        <v>167.56139371613003</v>
      </c>
      <c r="F5581" s="363">
        <v>0</v>
      </c>
      <c r="G5581" s="363">
        <v>2366.5675839426599</v>
      </c>
      <c r="H5581" s="363">
        <v>0</v>
      </c>
      <c r="I5581" s="363">
        <v>3123.58716751669</v>
      </c>
      <c r="J5581" s="363">
        <v>0</v>
      </c>
      <c r="K5581" s="363">
        <v>194.758168730161</v>
      </c>
    </row>
    <row r="5582" spans="1:11">
      <c r="A5582" s="361">
        <f t="shared" si="87"/>
        <v>45890</v>
      </c>
      <c r="B5582" s="362">
        <v>10</v>
      </c>
      <c r="C5582" s="363">
        <v>2876.8396945521804</v>
      </c>
      <c r="D5582" s="363">
        <v>0</v>
      </c>
      <c r="E5582" s="363">
        <v>809.57815630710104</v>
      </c>
      <c r="F5582" s="363">
        <v>1464.607</v>
      </c>
      <c r="G5582" s="363">
        <v>0</v>
      </c>
      <c r="H5582" s="363">
        <v>0</v>
      </c>
      <c r="I5582" s="363">
        <v>2193.5671518207305</v>
      </c>
      <c r="J5582" s="363">
        <v>0</v>
      </c>
      <c r="K5582" s="363">
        <v>452.678815696485</v>
      </c>
    </row>
    <row r="5583" spans="1:11">
      <c r="A5583" s="361">
        <f t="shared" si="87"/>
        <v>45890</v>
      </c>
      <c r="B5583" s="362">
        <v>11</v>
      </c>
      <c r="C5583" s="363">
        <v>3008.4683133558801</v>
      </c>
      <c r="D5583" s="363">
        <v>0</v>
      </c>
      <c r="E5583" s="363">
        <v>444.31652405667404</v>
      </c>
      <c r="F5583" s="363">
        <v>1548.7953</v>
      </c>
      <c r="G5583" s="363">
        <v>0</v>
      </c>
      <c r="H5583" s="363">
        <v>0</v>
      </c>
      <c r="I5583" s="363">
        <v>2020.8223930182601</v>
      </c>
      <c r="J5583" s="363">
        <v>0</v>
      </c>
      <c r="K5583" s="363">
        <v>574.23781148528906</v>
      </c>
    </row>
    <row r="5584" spans="1:11">
      <c r="A5584" s="361">
        <f t="shared" si="87"/>
        <v>45890</v>
      </c>
      <c r="B5584" s="362">
        <v>12</v>
      </c>
      <c r="C5584" s="363">
        <v>4710.9536301595799</v>
      </c>
      <c r="D5584" s="363">
        <v>0</v>
      </c>
      <c r="E5584" s="363">
        <v>1203.8952809969601</v>
      </c>
      <c r="F5584" s="363">
        <v>1205.1609000000001</v>
      </c>
      <c r="G5584" s="363">
        <v>0</v>
      </c>
      <c r="H5584" s="363">
        <v>0</v>
      </c>
      <c r="I5584" s="363">
        <v>2551.9601035449</v>
      </c>
      <c r="J5584" s="363">
        <v>0</v>
      </c>
      <c r="K5584" s="363">
        <v>175.91128911630202</v>
      </c>
    </row>
    <row r="5585" spans="1:11">
      <c r="A5585" s="361">
        <f t="shared" si="87"/>
        <v>45890</v>
      </c>
      <c r="B5585" s="362">
        <v>13</v>
      </c>
      <c r="C5585" s="363">
        <v>4468.3898116949194</v>
      </c>
      <c r="D5585" s="363">
        <v>0</v>
      </c>
      <c r="E5585" s="363">
        <v>1084.27687219939</v>
      </c>
      <c r="F5585" s="363">
        <v>1205.1444000000001</v>
      </c>
      <c r="G5585" s="363">
        <v>0</v>
      </c>
      <c r="H5585" s="363">
        <v>0</v>
      </c>
      <c r="I5585" s="363">
        <v>3677.1950804310904</v>
      </c>
      <c r="J5585" s="363">
        <v>0</v>
      </c>
      <c r="K5585" s="363">
        <v>174.12191969632499</v>
      </c>
    </row>
    <row r="5586" spans="1:11">
      <c r="A5586" s="361">
        <f t="shared" si="87"/>
        <v>45890</v>
      </c>
      <c r="B5586" s="362">
        <v>14</v>
      </c>
      <c r="C5586" s="363">
        <v>581.16136919776295</v>
      </c>
      <c r="D5586" s="363">
        <v>0</v>
      </c>
      <c r="E5586" s="363">
        <v>458.705882137618</v>
      </c>
      <c r="F5586" s="363">
        <v>352.68119999999999</v>
      </c>
      <c r="G5586" s="363">
        <v>0</v>
      </c>
      <c r="H5586" s="363">
        <v>0</v>
      </c>
      <c r="I5586" s="363">
        <v>507.702058826768</v>
      </c>
      <c r="J5586" s="363">
        <v>0</v>
      </c>
      <c r="K5586" s="363">
        <v>0</v>
      </c>
    </row>
    <row r="5587" spans="1:11">
      <c r="A5587" s="361">
        <f t="shared" si="87"/>
        <v>45890</v>
      </c>
      <c r="B5587" s="362">
        <v>15</v>
      </c>
      <c r="C5587" s="363">
        <v>0</v>
      </c>
      <c r="D5587" s="363">
        <v>0</v>
      </c>
      <c r="E5587" s="363">
        <v>458.68544673630203</v>
      </c>
      <c r="F5587" s="363">
        <v>248.93820000000002</v>
      </c>
      <c r="G5587" s="363">
        <v>0</v>
      </c>
      <c r="H5587" s="363">
        <v>0</v>
      </c>
      <c r="I5587" s="363">
        <v>330.38125085935707</v>
      </c>
      <c r="J5587" s="363">
        <v>0</v>
      </c>
      <c r="K5587" s="363">
        <v>0</v>
      </c>
    </row>
    <row r="5588" spans="1:11">
      <c r="A5588" s="361">
        <f t="shared" si="87"/>
        <v>45890</v>
      </c>
      <c r="B5588" s="362">
        <v>16</v>
      </c>
      <c r="C5588" s="363">
        <v>0</v>
      </c>
      <c r="D5588" s="363">
        <v>0</v>
      </c>
      <c r="E5588" s="363">
        <v>535.42720933312194</v>
      </c>
      <c r="F5588" s="363">
        <v>183.13560000000001</v>
      </c>
      <c r="G5588" s="363">
        <v>0</v>
      </c>
      <c r="H5588" s="363">
        <v>0</v>
      </c>
      <c r="I5588" s="363">
        <v>1055.3801747822101</v>
      </c>
      <c r="J5588" s="363">
        <v>0</v>
      </c>
      <c r="K5588" s="363">
        <v>310.61162742021799</v>
      </c>
    </row>
    <row r="5589" spans="1:11">
      <c r="A5589" s="361">
        <f t="shared" si="87"/>
        <v>45890</v>
      </c>
      <c r="B5589" s="362">
        <v>17</v>
      </c>
      <c r="C5589" s="363">
        <v>0</v>
      </c>
      <c r="D5589" s="363">
        <v>0</v>
      </c>
      <c r="E5589" s="363">
        <v>481.776735188489</v>
      </c>
      <c r="F5589" s="363">
        <v>0</v>
      </c>
      <c r="G5589" s="363">
        <v>0</v>
      </c>
      <c r="H5589" s="363">
        <v>0</v>
      </c>
      <c r="I5589" s="363">
        <v>657.25597450799103</v>
      </c>
      <c r="J5589" s="363">
        <v>0</v>
      </c>
      <c r="K5589" s="363">
        <v>90.065381521265806</v>
      </c>
    </row>
    <row r="5590" spans="1:11">
      <c r="A5590" s="361">
        <f t="shared" si="87"/>
        <v>45890</v>
      </c>
      <c r="B5590" s="362">
        <v>18</v>
      </c>
      <c r="C5590" s="363">
        <v>0</v>
      </c>
      <c r="D5590" s="363">
        <v>0</v>
      </c>
      <c r="E5590" s="363">
        <v>282.04680691594001</v>
      </c>
      <c r="F5590" s="363">
        <v>679.68650000000002</v>
      </c>
      <c r="G5590" s="363">
        <v>0</v>
      </c>
      <c r="H5590" s="363">
        <v>0</v>
      </c>
      <c r="I5590" s="363">
        <v>460.11696277851206</v>
      </c>
      <c r="J5590" s="363">
        <v>0</v>
      </c>
      <c r="K5590" s="363">
        <v>0</v>
      </c>
    </row>
    <row r="5591" spans="1:11">
      <c r="A5591" s="361">
        <f t="shared" si="87"/>
        <v>45890</v>
      </c>
      <c r="B5591" s="362">
        <v>19</v>
      </c>
      <c r="C5591" s="363">
        <v>0</v>
      </c>
      <c r="D5591" s="363">
        <v>0</v>
      </c>
      <c r="E5591" s="363">
        <v>105.46622011639501</v>
      </c>
      <c r="F5591" s="363">
        <v>90.624900000000011</v>
      </c>
      <c r="G5591" s="363">
        <v>0</v>
      </c>
      <c r="H5591" s="363">
        <v>0</v>
      </c>
      <c r="I5591" s="363">
        <v>426.35459211198207</v>
      </c>
      <c r="J5591" s="363">
        <v>0</v>
      </c>
      <c r="K5591" s="363">
        <v>0</v>
      </c>
    </row>
    <row r="5592" spans="1:11">
      <c r="A5592" s="361">
        <f t="shared" si="87"/>
        <v>45890</v>
      </c>
      <c r="B5592" s="362">
        <v>20</v>
      </c>
      <c r="C5592" s="363">
        <v>0</v>
      </c>
      <c r="D5592" s="363">
        <v>0</v>
      </c>
      <c r="E5592" s="363">
        <v>104.785165189444</v>
      </c>
      <c r="F5592" s="363">
        <v>271.87470000000002</v>
      </c>
      <c r="G5592" s="363">
        <v>0</v>
      </c>
      <c r="H5592" s="363">
        <v>0</v>
      </c>
      <c r="I5592" s="363">
        <v>340.33774492196204</v>
      </c>
      <c r="J5592" s="363">
        <v>0</v>
      </c>
      <c r="K5592" s="363">
        <v>0</v>
      </c>
    </row>
    <row r="5593" spans="1:11">
      <c r="A5593" s="361">
        <f t="shared" si="87"/>
        <v>45890</v>
      </c>
      <c r="B5593" s="362">
        <v>21</v>
      </c>
      <c r="C5593" s="363">
        <v>3247.7941024475504</v>
      </c>
      <c r="D5593" s="363">
        <v>0</v>
      </c>
      <c r="E5593" s="363">
        <v>6.1876876106680392</v>
      </c>
      <c r="F5593" s="363">
        <v>0</v>
      </c>
      <c r="G5593" s="363">
        <v>0</v>
      </c>
      <c r="H5593" s="363">
        <v>0</v>
      </c>
      <c r="I5593" s="363">
        <v>1909.81345605454</v>
      </c>
      <c r="J5593" s="363">
        <v>0</v>
      </c>
      <c r="K5593" s="363">
        <v>19.242556859904699</v>
      </c>
    </row>
    <row r="5594" spans="1:11">
      <c r="A5594" s="361">
        <f t="shared" si="87"/>
        <v>45890</v>
      </c>
      <c r="B5594" s="362">
        <v>22</v>
      </c>
      <c r="C5594" s="363">
        <v>4882.3558957218402</v>
      </c>
      <c r="D5594" s="363">
        <v>0</v>
      </c>
      <c r="E5594" s="363">
        <v>0</v>
      </c>
      <c r="F5594" s="363">
        <v>0</v>
      </c>
      <c r="G5594" s="363">
        <v>0</v>
      </c>
      <c r="H5594" s="363">
        <v>0</v>
      </c>
      <c r="I5594" s="363">
        <v>4015.6318402275001</v>
      </c>
      <c r="J5594" s="363">
        <v>0</v>
      </c>
      <c r="K5594" s="363">
        <v>157.32476565436301</v>
      </c>
    </row>
    <row r="5595" spans="1:11">
      <c r="A5595" s="361">
        <f t="shared" si="87"/>
        <v>45890</v>
      </c>
      <c r="B5595" s="362">
        <v>23</v>
      </c>
      <c r="C5595" s="363">
        <v>3303.5041033596199</v>
      </c>
      <c r="D5595" s="363">
        <v>0</v>
      </c>
      <c r="E5595" s="363">
        <v>0</v>
      </c>
      <c r="F5595" s="363">
        <v>349.83940000000001</v>
      </c>
      <c r="G5595" s="363">
        <v>0</v>
      </c>
      <c r="H5595" s="363">
        <v>0</v>
      </c>
      <c r="I5595" s="363">
        <v>3088.2923046543801</v>
      </c>
      <c r="J5595" s="363">
        <v>0</v>
      </c>
      <c r="K5595" s="363">
        <v>994.08164198611507</v>
      </c>
    </row>
    <row r="5596" spans="1:11">
      <c r="A5596" s="361">
        <f t="shared" si="87"/>
        <v>45891</v>
      </c>
      <c r="B5596" s="362">
        <v>0</v>
      </c>
      <c r="C5596" s="363">
        <v>934.24833335334006</v>
      </c>
      <c r="D5596" s="363">
        <v>0</v>
      </c>
      <c r="E5596" s="363">
        <v>0</v>
      </c>
      <c r="F5596" s="363">
        <v>728.85630000000003</v>
      </c>
      <c r="G5596" s="363">
        <v>0</v>
      </c>
      <c r="H5596" s="363">
        <v>0</v>
      </c>
      <c r="I5596" s="363">
        <v>2875.2499709129602</v>
      </c>
      <c r="J5596" s="363">
        <v>0</v>
      </c>
      <c r="K5596" s="363">
        <v>1375.6346295543001</v>
      </c>
    </row>
    <row r="5597" spans="1:11">
      <c r="A5597" s="361">
        <f t="shared" si="87"/>
        <v>45891</v>
      </c>
      <c r="B5597" s="362">
        <v>1</v>
      </c>
      <c r="C5597" s="363">
        <v>0</v>
      </c>
      <c r="D5597" s="363">
        <v>0</v>
      </c>
      <c r="E5597" s="363">
        <v>0</v>
      </c>
      <c r="F5597" s="363">
        <v>435.00710000000004</v>
      </c>
      <c r="G5597" s="363">
        <v>0</v>
      </c>
      <c r="H5597" s="363">
        <v>0</v>
      </c>
      <c r="I5597" s="363">
        <v>1686.3932226719498</v>
      </c>
      <c r="J5597" s="363">
        <v>0</v>
      </c>
      <c r="K5597" s="363">
        <v>565.86640115730904</v>
      </c>
    </row>
    <row r="5598" spans="1:11">
      <c r="A5598" s="361">
        <f t="shared" si="87"/>
        <v>45891</v>
      </c>
      <c r="B5598" s="362">
        <v>2</v>
      </c>
      <c r="C5598" s="363">
        <v>0</v>
      </c>
      <c r="D5598" s="363">
        <v>0</v>
      </c>
      <c r="E5598" s="363">
        <v>0</v>
      </c>
      <c r="F5598" s="363">
        <v>438.17170000000004</v>
      </c>
      <c r="G5598" s="363">
        <v>0</v>
      </c>
      <c r="H5598" s="363">
        <v>0</v>
      </c>
      <c r="I5598" s="363">
        <v>1073.4953659955102</v>
      </c>
      <c r="J5598" s="363">
        <v>0</v>
      </c>
      <c r="K5598" s="363">
        <v>633.50507219521398</v>
      </c>
    </row>
    <row r="5599" spans="1:11">
      <c r="A5599" s="361">
        <f t="shared" si="87"/>
        <v>45891</v>
      </c>
      <c r="B5599" s="362">
        <v>3</v>
      </c>
      <c r="C5599" s="363">
        <v>0</v>
      </c>
      <c r="D5599" s="363">
        <v>0</v>
      </c>
      <c r="E5599" s="363">
        <v>0</v>
      </c>
      <c r="F5599" s="363">
        <v>327.88550000000004</v>
      </c>
      <c r="G5599" s="363">
        <v>0</v>
      </c>
      <c r="H5599" s="363">
        <v>0</v>
      </c>
      <c r="I5599" s="363">
        <v>786.44504966912803</v>
      </c>
      <c r="J5599" s="363">
        <v>0</v>
      </c>
      <c r="K5599" s="363">
        <v>259.76628627679702</v>
      </c>
    </row>
    <row r="5600" spans="1:11">
      <c r="A5600" s="361">
        <f t="shared" si="87"/>
        <v>45891</v>
      </c>
      <c r="B5600" s="362">
        <v>4</v>
      </c>
      <c r="C5600" s="363">
        <v>0</v>
      </c>
      <c r="D5600" s="363">
        <v>0</v>
      </c>
      <c r="E5600" s="363">
        <v>0</v>
      </c>
      <c r="F5600" s="363">
        <v>327.88550000000004</v>
      </c>
      <c r="G5600" s="363">
        <v>0</v>
      </c>
      <c r="H5600" s="363">
        <v>0</v>
      </c>
      <c r="I5600" s="363">
        <v>783.78861562499105</v>
      </c>
      <c r="J5600" s="363">
        <v>0</v>
      </c>
      <c r="K5600" s="363">
        <v>259.632240050365</v>
      </c>
    </row>
    <row r="5601" spans="1:11">
      <c r="A5601" s="361">
        <f t="shared" si="87"/>
        <v>45891</v>
      </c>
      <c r="B5601" s="362">
        <v>5</v>
      </c>
      <c r="C5601" s="363">
        <v>309.41272480022604</v>
      </c>
      <c r="D5601" s="363">
        <v>0</v>
      </c>
      <c r="E5601" s="363">
        <v>0</v>
      </c>
      <c r="F5601" s="363">
        <v>327.88550000000004</v>
      </c>
      <c r="G5601" s="363">
        <v>0</v>
      </c>
      <c r="H5601" s="363">
        <v>0</v>
      </c>
      <c r="I5601" s="363">
        <v>706.56983766693497</v>
      </c>
      <c r="J5601" s="363">
        <v>0</v>
      </c>
      <c r="K5601" s="363">
        <v>0</v>
      </c>
    </row>
    <row r="5602" spans="1:11">
      <c r="A5602" s="361">
        <f t="shared" si="87"/>
        <v>45891</v>
      </c>
      <c r="B5602" s="362">
        <v>6</v>
      </c>
      <c r="C5602" s="363">
        <v>3955.2129092782702</v>
      </c>
      <c r="D5602" s="363">
        <v>0</v>
      </c>
      <c r="E5602" s="363">
        <v>0</v>
      </c>
      <c r="F5602" s="363">
        <v>0</v>
      </c>
      <c r="G5602" s="363">
        <v>0</v>
      </c>
      <c r="H5602" s="363">
        <v>0</v>
      </c>
      <c r="I5602" s="363">
        <v>1842.4665949318301</v>
      </c>
      <c r="J5602" s="363">
        <v>0</v>
      </c>
      <c r="K5602" s="363">
        <v>248.13450202237999</v>
      </c>
    </row>
    <row r="5603" spans="1:11">
      <c r="A5603" s="361">
        <f t="shared" si="87"/>
        <v>45891</v>
      </c>
      <c r="B5603" s="362">
        <v>7</v>
      </c>
      <c r="C5603" s="363">
        <v>4578.5207654481901</v>
      </c>
      <c r="D5603" s="363">
        <v>0</v>
      </c>
      <c r="E5603" s="363">
        <v>0</v>
      </c>
      <c r="F5603" s="363">
        <v>0</v>
      </c>
      <c r="G5603" s="363">
        <v>0</v>
      </c>
      <c r="H5603" s="363">
        <v>0</v>
      </c>
      <c r="I5603" s="363">
        <v>2798.51388946424</v>
      </c>
      <c r="J5603" s="363">
        <v>0</v>
      </c>
      <c r="K5603" s="363">
        <v>159.02370204348202</v>
      </c>
    </row>
    <row r="5604" spans="1:11">
      <c r="A5604" s="361">
        <f t="shared" si="87"/>
        <v>45891</v>
      </c>
      <c r="B5604" s="362">
        <v>8</v>
      </c>
      <c r="C5604" s="363">
        <v>3937.9598076728703</v>
      </c>
      <c r="D5604" s="363">
        <v>0</v>
      </c>
      <c r="E5604" s="363">
        <v>443.43951729609</v>
      </c>
      <c r="F5604" s="363">
        <v>0</v>
      </c>
      <c r="G5604" s="363">
        <v>0</v>
      </c>
      <c r="H5604" s="363">
        <v>0</v>
      </c>
      <c r="I5604" s="363">
        <v>2772.4733471490604</v>
      </c>
      <c r="J5604" s="363">
        <v>0</v>
      </c>
      <c r="K5604" s="363">
        <v>381.79594845720203</v>
      </c>
    </row>
    <row r="5605" spans="1:11">
      <c r="A5605" s="361">
        <f t="shared" si="87"/>
        <v>45891</v>
      </c>
      <c r="B5605" s="362">
        <v>9</v>
      </c>
      <c r="C5605" s="363">
        <v>3420.6998495455305</v>
      </c>
      <c r="D5605" s="363">
        <v>0</v>
      </c>
      <c r="E5605" s="363">
        <v>587.69653904408199</v>
      </c>
      <c r="F5605" s="363">
        <v>0</v>
      </c>
      <c r="G5605" s="363">
        <v>0</v>
      </c>
      <c r="H5605" s="363">
        <v>0</v>
      </c>
      <c r="I5605" s="363">
        <v>1814.1084704993502</v>
      </c>
      <c r="J5605" s="363">
        <v>0</v>
      </c>
      <c r="K5605" s="363">
        <v>168.623757932171</v>
      </c>
    </row>
    <row r="5606" spans="1:11">
      <c r="A5606" s="361">
        <f t="shared" si="87"/>
        <v>45891</v>
      </c>
      <c r="B5606" s="362">
        <v>10</v>
      </c>
      <c r="C5606" s="363">
        <v>3419.8030367372503</v>
      </c>
      <c r="D5606" s="363">
        <v>0</v>
      </c>
      <c r="E5606" s="363">
        <v>585.96673850570903</v>
      </c>
      <c r="F5606" s="363">
        <v>1580.0781000000002</v>
      </c>
      <c r="G5606" s="363">
        <v>0</v>
      </c>
      <c r="H5606" s="363">
        <v>0</v>
      </c>
      <c r="I5606" s="363">
        <v>1788.7113598328003</v>
      </c>
      <c r="J5606" s="363">
        <v>0</v>
      </c>
      <c r="K5606" s="363">
        <v>169.45699826390103</v>
      </c>
    </row>
    <row r="5607" spans="1:11">
      <c r="A5607" s="361">
        <f t="shared" si="87"/>
        <v>45891</v>
      </c>
      <c r="B5607" s="362">
        <v>11</v>
      </c>
      <c r="C5607" s="363">
        <v>3421.8115229023006</v>
      </c>
      <c r="D5607" s="363">
        <v>0</v>
      </c>
      <c r="E5607" s="363">
        <v>929.67450099596613</v>
      </c>
      <c r="F5607" s="363">
        <v>1700.4599000000001</v>
      </c>
      <c r="G5607" s="363">
        <v>0</v>
      </c>
      <c r="H5607" s="363">
        <v>0</v>
      </c>
      <c r="I5607" s="363">
        <v>2060.5128982873298</v>
      </c>
      <c r="J5607" s="363">
        <v>0</v>
      </c>
      <c r="K5607" s="363">
        <v>168.01706275557399</v>
      </c>
    </row>
    <row r="5608" spans="1:11">
      <c r="A5608" s="361">
        <f t="shared" si="87"/>
        <v>45891</v>
      </c>
      <c r="B5608" s="362">
        <v>12</v>
      </c>
      <c r="C5608" s="363">
        <v>3440.7844290457201</v>
      </c>
      <c r="D5608" s="363">
        <v>0</v>
      </c>
      <c r="E5608" s="363">
        <v>1021.7258666896701</v>
      </c>
      <c r="F5608" s="363">
        <v>1700.4599000000001</v>
      </c>
      <c r="G5608" s="363">
        <v>0</v>
      </c>
      <c r="H5608" s="363">
        <v>0</v>
      </c>
      <c r="I5608" s="363">
        <v>2886.5314544626303</v>
      </c>
      <c r="J5608" s="363">
        <v>0</v>
      </c>
      <c r="K5608" s="363">
        <v>169.96737773570098</v>
      </c>
    </row>
    <row r="5609" spans="1:11">
      <c r="A5609" s="361">
        <f t="shared" si="87"/>
        <v>45891</v>
      </c>
      <c r="B5609" s="362">
        <v>13</v>
      </c>
      <c r="C5609" s="363">
        <v>694.710296555789</v>
      </c>
      <c r="D5609" s="363">
        <v>0</v>
      </c>
      <c r="E5609" s="363">
        <v>562.77857113578898</v>
      </c>
      <c r="F5609" s="363">
        <v>658.30700000000002</v>
      </c>
      <c r="G5609" s="363">
        <v>0</v>
      </c>
      <c r="H5609" s="363">
        <v>0</v>
      </c>
      <c r="I5609" s="363">
        <v>663.12608004498304</v>
      </c>
      <c r="J5609" s="363">
        <v>0</v>
      </c>
      <c r="K5609" s="363">
        <v>401.00367275731901</v>
      </c>
    </row>
    <row r="5610" spans="1:11">
      <c r="A5610" s="361">
        <f t="shared" si="87"/>
        <v>45891</v>
      </c>
      <c r="B5610" s="362">
        <v>14</v>
      </c>
      <c r="C5610" s="363">
        <v>411.99618537892201</v>
      </c>
      <c r="D5610" s="363">
        <v>0</v>
      </c>
      <c r="E5610" s="363">
        <v>562.71593124719698</v>
      </c>
      <c r="F5610" s="363">
        <v>635.00610000000006</v>
      </c>
      <c r="G5610" s="363">
        <v>0</v>
      </c>
      <c r="H5610" s="363">
        <v>0</v>
      </c>
      <c r="I5610" s="363">
        <v>664.26758652876606</v>
      </c>
      <c r="J5610" s="363">
        <v>0</v>
      </c>
      <c r="K5610" s="363">
        <v>400.902386730454</v>
      </c>
    </row>
    <row r="5611" spans="1:11">
      <c r="A5611" s="361">
        <f t="shared" si="87"/>
        <v>45891</v>
      </c>
      <c r="B5611" s="362">
        <v>15</v>
      </c>
      <c r="C5611" s="363">
        <v>451.89165739448401</v>
      </c>
      <c r="D5611" s="363">
        <v>0</v>
      </c>
      <c r="E5611" s="363">
        <v>562.05366107304405</v>
      </c>
      <c r="F5611" s="363">
        <v>611.70530000000008</v>
      </c>
      <c r="G5611" s="363">
        <v>0</v>
      </c>
      <c r="H5611" s="363">
        <v>0</v>
      </c>
      <c r="I5611" s="363">
        <v>950.06641478765107</v>
      </c>
      <c r="J5611" s="363">
        <v>0</v>
      </c>
      <c r="K5611" s="363">
        <v>705.45117459275298</v>
      </c>
    </row>
    <row r="5612" spans="1:11">
      <c r="A5612" s="361">
        <f t="shared" si="87"/>
        <v>45891</v>
      </c>
      <c r="B5612" s="362">
        <v>16</v>
      </c>
      <c r="C5612" s="363">
        <v>0</v>
      </c>
      <c r="D5612" s="363">
        <v>0</v>
      </c>
      <c r="E5612" s="363">
        <v>468.66793623859502</v>
      </c>
      <c r="F5612" s="363">
        <v>414.87130000000002</v>
      </c>
      <c r="G5612" s="363">
        <v>0</v>
      </c>
      <c r="H5612" s="363">
        <v>0</v>
      </c>
      <c r="I5612" s="363">
        <v>354.94327665183602</v>
      </c>
      <c r="J5612" s="363">
        <v>0</v>
      </c>
      <c r="K5612" s="363">
        <v>47.444253343727098</v>
      </c>
    </row>
    <row r="5613" spans="1:11">
      <c r="A5613" s="361">
        <f t="shared" si="87"/>
        <v>45891</v>
      </c>
      <c r="B5613" s="362">
        <v>17</v>
      </c>
      <c r="C5613" s="363">
        <v>0</v>
      </c>
      <c r="D5613" s="363">
        <v>0</v>
      </c>
      <c r="E5613" s="363">
        <v>468.05166771805801</v>
      </c>
      <c r="F5613" s="363">
        <v>0</v>
      </c>
      <c r="G5613" s="363">
        <v>0</v>
      </c>
      <c r="H5613" s="363">
        <v>0</v>
      </c>
      <c r="I5613" s="363">
        <v>477.53767008274099</v>
      </c>
      <c r="J5613" s="363">
        <v>0</v>
      </c>
      <c r="K5613" s="363">
        <v>46.033854387944395</v>
      </c>
    </row>
    <row r="5614" spans="1:11">
      <c r="A5614" s="361">
        <f t="shared" si="87"/>
        <v>45891</v>
      </c>
      <c r="B5614" s="362">
        <v>18</v>
      </c>
      <c r="C5614" s="363">
        <v>0</v>
      </c>
      <c r="D5614" s="363">
        <v>0</v>
      </c>
      <c r="E5614" s="363">
        <v>421.869089694487</v>
      </c>
      <c r="F5614" s="363">
        <v>1421.5763000000002</v>
      </c>
      <c r="G5614" s="363">
        <v>0</v>
      </c>
      <c r="H5614" s="363">
        <v>0</v>
      </c>
      <c r="I5614" s="363">
        <v>451.24359431336404</v>
      </c>
      <c r="J5614" s="363">
        <v>0</v>
      </c>
      <c r="K5614" s="363">
        <v>0</v>
      </c>
    </row>
    <row r="5615" spans="1:11">
      <c r="A5615" s="361">
        <f t="shared" si="87"/>
        <v>45891</v>
      </c>
      <c r="B5615" s="362">
        <v>19</v>
      </c>
      <c r="C5615" s="363">
        <v>0</v>
      </c>
      <c r="D5615" s="363">
        <v>0</v>
      </c>
      <c r="E5615" s="363">
        <v>421.910548518376</v>
      </c>
      <c r="F5615" s="363">
        <v>746.94280000000003</v>
      </c>
      <c r="G5615" s="363">
        <v>0</v>
      </c>
      <c r="H5615" s="363">
        <v>0</v>
      </c>
      <c r="I5615" s="363">
        <v>500.55672006509701</v>
      </c>
      <c r="J5615" s="363">
        <v>0</v>
      </c>
      <c r="K5615" s="363">
        <v>0</v>
      </c>
    </row>
    <row r="5616" spans="1:11">
      <c r="A5616" s="361">
        <f t="shared" si="87"/>
        <v>45891</v>
      </c>
      <c r="B5616" s="362">
        <v>20</v>
      </c>
      <c r="C5616" s="363">
        <v>0</v>
      </c>
      <c r="D5616" s="363">
        <v>0</v>
      </c>
      <c r="E5616" s="363">
        <v>393.50987284632907</v>
      </c>
      <c r="F5616" s="363">
        <v>1369.9041</v>
      </c>
      <c r="G5616" s="363">
        <v>0</v>
      </c>
      <c r="H5616" s="363">
        <v>0</v>
      </c>
      <c r="I5616" s="363">
        <v>336.29618509401604</v>
      </c>
      <c r="J5616" s="363">
        <v>0</v>
      </c>
      <c r="K5616" s="363">
        <v>0</v>
      </c>
    </row>
    <row r="5617" spans="1:11">
      <c r="A5617" s="361">
        <f t="shared" si="87"/>
        <v>45891</v>
      </c>
      <c r="B5617" s="362">
        <v>21</v>
      </c>
      <c r="C5617" s="363">
        <v>100.429435355042</v>
      </c>
      <c r="D5617" s="363">
        <v>0</v>
      </c>
      <c r="E5617" s="363">
        <v>0</v>
      </c>
      <c r="F5617" s="363">
        <v>1379.1580000000001</v>
      </c>
      <c r="G5617" s="363">
        <v>0</v>
      </c>
      <c r="H5617" s="363">
        <v>0</v>
      </c>
      <c r="I5617" s="363">
        <v>282.07518801012304</v>
      </c>
      <c r="J5617" s="363">
        <v>0</v>
      </c>
      <c r="K5617" s="363">
        <v>0</v>
      </c>
    </row>
    <row r="5618" spans="1:11">
      <c r="A5618" s="361">
        <f t="shared" si="87"/>
        <v>45891</v>
      </c>
      <c r="B5618" s="362">
        <v>22</v>
      </c>
      <c r="C5618" s="363">
        <v>0</v>
      </c>
      <c r="D5618" s="363">
        <v>0</v>
      </c>
      <c r="E5618" s="363">
        <v>0</v>
      </c>
      <c r="F5618" s="363">
        <v>543.75840000000005</v>
      </c>
      <c r="G5618" s="363">
        <v>0</v>
      </c>
      <c r="H5618" s="363">
        <v>0</v>
      </c>
      <c r="I5618" s="363">
        <v>758.314313388649</v>
      </c>
      <c r="J5618" s="363">
        <v>0</v>
      </c>
      <c r="K5618" s="363">
        <v>574.83044642291509</v>
      </c>
    </row>
    <row r="5619" spans="1:11">
      <c r="A5619" s="361">
        <f t="shared" si="87"/>
        <v>45891</v>
      </c>
      <c r="B5619" s="362">
        <v>23</v>
      </c>
      <c r="C5619" s="363">
        <v>1795.9229908545501</v>
      </c>
      <c r="D5619" s="363">
        <v>0</v>
      </c>
      <c r="E5619" s="363">
        <v>0</v>
      </c>
      <c r="F5619" s="363">
        <v>480.49930000000001</v>
      </c>
      <c r="G5619" s="363">
        <v>0</v>
      </c>
      <c r="H5619" s="363">
        <v>0</v>
      </c>
      <c r="I5619" s="363">
        <v>1310.8085002889102</v>
      </c>
      <c r="J5619" s="363">
        <v>0</v>
      </c>
      <c r="K5619" s="363">
        <v>1094.6340821276199</v>
      </c>
    </row>
    <row r="5620" spans="1:11">
      <c r="A5620" s="361">
        <f t="shared" si="87"/>
        <v>45892</v>
      </c>
      <c r="B5620" s="362">
        <v>0</v>
      </c>
      <c r="C5620" s="363">
        <v>2051.7918408718201</v>
      </c>
      <c r="D5620" s="363">
        <v>0</v>
      </c>
      <c r="E5620" s="363">
        <v>0</v>
      </c>
      <c r="F5620" s="363">
        <v>649.37890000000004</v>
      </c>
      <c r="G5620" s="363">
        <v>0</v>
      </c>
      <c r="H5620" s="363">
        <v>0</v>
      </c>
      <c r="I5620" s="363">
        <v>1417.2162029527601</v>
      </c>
      <c r="J5620" s="363">
        <v>0</v>
      </c>
      <c r="K5620" s="363">
        <v>1074.0643980187799</v>
      </c>
    </row>
    <row r="5621" spans="1:11">
      <c r="A5621" s="361">
        <f t="shared" si="87"/>
        <v>45892</v>
      </c>
      <c r="B5621" s="362">
        <v>1</v>
      </c>
      <c r="C5621" s="363">
        <v>2027.1942177364801</v>
      </c>
      <c r="D5621" s="363">
        <v>0</v>
      </c>
      <c r="E5621" s="363">
        <v>0</v>
      </c>
      <c r="F5621" s="363">
        <v>649.43050000000005</v>
      </c>
      <c r="G5621" s="363">
        <v>0</v>
      </c>
      <c r="H5621" s="363">
        <v>0</v>
      </c>
      <c r="I5621" s="363">
        <v>1167.4414925144602</v>
      </c>
      <c r="J5621" s="363">
        <v>0</v>
      </c>
      <c r="K5621" s="363">
        <v>1074.5221017011302</v>
      </c>
    </row>
    <row r="5622" spans="1:11">
      <c r="A5622" s="361">
        <f t="shared" si="87"/>
        <v>45892</v>
      </c>
      <c r="B5622" s="362">
        <v>2</v>
      </c>
      <c r="C5622" s="363">
        <v>2033.3798432985402</v>
      </c>
      <c r="D5622" s="363">
        <v>0</v>
      </c>
      <c r="E5622" s="363">
        <v>0</v>
      </c>
      <c r="F5622" s="363">
        <v>519.54399999999998</v>
      </c>
      <c r="G5622" s="363">
        <v>0</v>
      </c>
      <c r="H5622" s="363">
        <v>0</v>
      </c>
      <c r="I5622" s="363">
        <v>1155.8607004082801</v>
      </c>
      <c r="J5622" s="363">
        <v>0</v>
      </c>
      <c r="K5622" s="363">
        <v>1075.38020950689</v>
      </c>
    </row>
    <row r="5623" spans="1:11">
      <c r="A5623" s="361">
        <f t="shared" si="87"/>
        <v>45892</v>
      </c>
      <c r="B5623" s="362">
        <v>3</v>
      </c>
      <c r="C5623" s="363">
        <v>3461.6430788272601</v>
      </c>
      <c r="D5623" s="363">
        <v>0</v>
      </c>
      <c r="E5623" s="363">
        <v>0</v>
      </c>
      <c r="F5623" s="363">
        <v>550.41849999999999</v>
      </c>
      <c r="G5623" s="363">
        <v>0</v>
      </c>
      <c r="H5623" s="363">
        <v>0</v>
      </c>
      <c r="I5623" s="363">
        <v>1228.3751117612101</v>
      </c>
      <c r="J5623" s="363">
        <v>0</v>
      </c>
      <c r="K5623" s="363">
        <v>149.51845478467001</v>
      </c>
    </row>
    <row r="5624" spans="1:11">
      <c r="A5624" s="361">
        <f t="shared" si="87"/>
        <v>45892</v>
      </c>
      <c r="B5624" s="362">
        <v>4</v>
      </c>
      <c r="C5624" s="363">
        <v>3569.59894211549</v>
      </c>
      <c r="D5624" s="363">
        <v>0</v>
      </c>
      <c r="E5624" s="363">
        <v>0</v>
      </c>
      <c r="F5624" s="363">
        <v>550.41849999999999</v>
      </c>
      <c r="G5624" s="363">
        <v>0</v>
      </c>
      <c r="H5624" s="363">
        <v>0</v>
      </c>
      <c r="I5624" s="363">
        <v>1396.4595547252002</v>
      </c>
      <c r="J5624" s="363">
        <v>0</v>
      </c>
      <c r="K5624" s="363">
        <v>54.174608118315398</v>
      </c>
    </row>
    <row r="5625" spans="1:11">
      <c r="A5625" s="361">
        <f t="shared" si="87"/>
        <v>45892</v>
      </c>
      <c r="B5625" s="362">
        <v>5</v>
      </c>
      <c r="C5625" s="363">
        <v>4091.9512792262599</v>
      </c>
      <c r="D5625" s="363">
        <v>0</v>
      </c>
      <c r="E5625" s="363">
        <v>0</v>
      </c>
      <c r="F5625" s="363">
        <v>556.09559999999999</v>
      </c>
      <c r="G5625" s="363">
        <v>0</v>
      </c>
      <c r="H5625" s="363">
        <v>0</v>
      </c>
      <c r="I5625" s="363">
        <v>1411.5133451423801</v>
      </c>
      <c r="J5625" s="363">
        <v>0</v>
      </c>
      <c r="K5625" s="363">
        <v>58.412438763628195</v>
      </c>
    </row>
    <row r="5626" spans="1:11">
      <c r="A5626" s="361">
        <f t="shared" si="87"/>
        <v>45892</v>
      </c>
      <c r="B5626" s="362">
        <v>6</v>
      </c>
      <c r="C5626" s="363">
        <v>6619.6898406827504</v>
      </c>
      <c r="D5626" s="363">
        <v>0</v>
      </c>
      <c r="E5626" s="363">
        <v>0</v>
      </c>
      <c r="F5626" s="363">
        <v>1927.1073000000001</v>
      </c>
      <c r="G5626" s="363">
        <v>0</v>
      </c>
      <c r="H5626" s="363">
        <v>0</v>
      </c>
      <c r="I5626" s="363">
        <v>1907.0481348436704</v>
      </c>
      <c r="J5626" s="363">
        <v>0</v>
      </c>
      <c r="K5626" s="363">
        <v>12.3658839875208</v>
      </c>
    </row>
    <row r="5627" spans="1:11">
      <c r="A5627" s="361">
        <f t="shared" si="87"/>
        <v>45892</v>
      </c>
      <c r="B5627" s="362">
        <v>7</v>
      </c>
      <c r="C5627" s="363">
        <v>4548.9373984586709</v>
      </c>
      <c r="D5627" s="363">
        <v>0</v>
      </c>
      <c r="E5627" s="363">
        <v>0</v>
      </c>
      <c r="F5627" s="363">
        <v>1713.9794000000002</v>
      </c>
      <c r="G5627" s="363">
        <v>0</v>
      </c>
      <c r="H5627" s="363">
        <v>0</v>
      </c>
      <c r="I5627" s="363">
        <v>2134.2983903347499</v>
      </c>
      <c r="J5627" s="363">
        <v>0</v>
      </c>
      <c r="K5627" s="363">
        <v>160.440851401049</v>
      </c>
    </row>
    <row r="5628" spans="1:11">
      <c r="A5628" s="361">
        <f t="shared" si="87"/>
        <v>45892</v>
      </c>
      <c r="B5628" s="362">
        <v>8</v>
      </c>
      <c r="C5628" s="363">
        <v>3465.0585450880799</v>
      </c>
      <c r="D5628" s="363">
        <v>0</v>
      </c>
      <c r="E5628" s="363">
        <v>0</v>
      </c>
      <c r="F5628" s="363">
        <v>2072.5356999999999</v>
      </c>
      <c r="G5628" s="363">
        <v>0</v>
      </c>
      <c r="H5628" s="363">
        <v>0</v>
      </c>
      <c r="I5628" s="363">
        <v>1871.5263464218799</v>
      </c>
      <c r="J5628" s="363">
        <v>0</v>
      </c>
      <c r="K5628" s="363">
        <v>392.30882294478005</v>
      </c>
    </row>
    <row r="5629" spans="1:11">
      <c r="A5629" s="361">
        <f t="shared" si="87"/>
        <v>45892</v>
      </c>
      <c r="B5629" s="362">
        <v>9</v>
      </c>
      <c r="C5629" s="363">
        <v>1937.3456197482601</v>
      </c>
      <c r="D5629" s="363">
        <v>0</v>
      </c>
      <c r="E5629" s="363">
        <v>0</v>
      </c>
      <c r="F5629" s="363">
        <v>1845.6169</v>
      </c>
      <c r="G5629" s="363">
        <v>0</v>
      </c>
      <c r="H5629" s="363">
        <v>0</v>
      </c>
      <c r="I5629" s="363">
        <v>1470.34240669663</v>
      </c>
      <c r="J5629" s="363">
        <v>0</v>
      </c>
      <c r="K5629" s="363">
        <v>1081.06884039598</v>
      </c>
    </row>
    <row r="5630" spans="1:11">
      <c r="A5630" s="361">
        <f t="shared" si="87"/>
        <v>45892</v>
      </c>
      <c r="B5630" s="362">
        <v>10</v>
      </c>
      <c r="C5630" s="363">
        <v>1927.43564419056</v>
      </c>
      <c r="D5630" s="363">
        <v>0</v>
      </c>
      <c r="E5630" s="363">
        <v>0</v>
      </c>
      <c r="F5630" s="363">
        <v>3711.3458000000001</v>
      </c>
      <c r="G5630" s="363">
        <v>0</v>
      </c>
      <c r="H5630" s="363">
        <v>0</v>
      </c>
      <c r="I5630" s="363">
        <v>1503.5433351399902</v>
      </c>
      <c r="J5630" s="363">
        <v>0</v>
      </c>
      <c r="K5630" s="363">
        <v>948.26826758749507</v>
      </c>
    </row>
    <row r="5631" spans="1:11">
      <c r="A5631" s="361">
        <f t="shared" si="87"/>
        <v>45892</v>
      </c>
      <c r="B5631" s="362">
        <v>11</v>
      </c>
      <c r="C5631" s="363">
        <v>1929.28661807512</v>
      </c>
      <c r="D5631" s="363">
        <v>0</v>
      </c>
      <c r="E5631" s="363">
        <v>0</v>
      </c>
      <c r="F5631" s="363">
        <v>3711.3458000000001</v>
      </c>
      <c r="G5631" s="363">
        <v>0</v>
      </c>
      <c r="H5631" s="363">
        <v>0</v>
      </c>
      <c r="I5631" s="363">
        <v>2169.5663105052399</v>
      </c>
      <c r="J5631" s="363">
        <v>0</v>
      </c>
      <c r="K5631" s="363">
        <v>947.3728176247771</v>
      </c>
    </row>
    <row r="5632" spans="1:11">
      <c r="A5632" s="361">
        <f t="shared" si="87"/>
        <v>45892</v>
      </c>
      <c r="B5632" s="362">
        <v>12</v>
      </c>
      <c r="C5632" s="363">
        <v>1928.2868017324699</v>
      </c>
      <c r="D5632" s="363">
        <v>0</v>
      </c>
      <c r="E5632" s="363">
        <v>0</v>
      </c>
      <c r="F5632" s="363">
        <v>3711.3458000000001</v>
      </c>
      <c r="G5632" s="363">
        <v>0</v>
      </c>
      <c r="H5632" s="363">
        <v>0</v>
      </c>
      <c r="I5632" s="363">
        <v>1871.8575813578</v>
      </c>
      <c r="J5632" s="363">
        <v>0</v>
      </c>
      <c r="K5632" s="363">
        <v>947.47855900398406</v>
      </c>
    </row>
    <row r="5633" spans="1:11">
      <c r="A5633" s="361">
        <f t="shared" si="87"/>
        <v>45892</v>
      </c>
      <c r="B5633" s="362">
        <v>13</v>
      </c>
      <c r="C5633" s="363">
        <v>1911.44198564612</v>
      </c>
      <c r="D5633" s="363">
        <v>0</v>
      </c>
      <c r="E5633" s="363">
        <v>0</v>
      </c>
      <c r="F5633" s="363">
        <v>3711.3458000000001</v>
      </c>
      <c r="G5633" s="363">
        <v>0</v>
      </c>
      <c r="H5633" s="363">
        <v>0</v>
      </c>
      <c r="I5633" s="363">
        <v>2078.18402896004</v>
      </c>
      <c r="J5633" s="363">
        <v>0</v>
      </c>
      <c r="K5633" s="363">
        <v>945.82076482809009</v>
      </c>
    </row>
    <row r="5634" spans="1:11">
      <c r="A5634" s="361">
        <f t="shared" si="87"/>
        <v>45892</v>
      </c>
      <c r="B5634" s="362">
        <v>14</v>
      </c>
      <c r="C5634" s="363">
        <v>240.32980289850602</v>
      </c>
      <c r="D5634" s="363">
        <v>0</v>
      </c>
      <c r="E5634" s="363">
        <v>0</v>
      </c>
      <c r="F5634" s="363">
        <v>2336.9964</v>
      </c>
      <c r="G5634" s="363">
        <v>0</v>
      </c>
      <c r="H5634" s="363">
        <v>0</v>
      </c>
      <c r="I5634" s="363">
        <v>264.281759315106</v>
      </c>
      <c r="J5634" s="363">
        <v>0</v>
      </c>
      <c r="K5634" s="363">
        <v>361.96514922614199</v>
      </c>
    </row>
    <row r="5635" spans="1:11">
      <c r="A5635" s="361">
        <f t="shared" si="87"/>
        <v>45892</v>
      </c>
      <c r="B5635" s="362">
        <v>15</v>
      </c>
      <c r="C5635" s="363">
        <v>0</v>
      </c>
      <c r="D5635" s="363">
        <v>0</v>
      </c>
      <c r="E5635" s="363">
        <v>3.9760169060949702</v>
      </c>
      <c r="F5635" s="363">
        <v>2344.5239000000001</v>
      </c>
      <c r="G5635" s="363">
        <v>0</v>
      </c>
      <c r="H5635" s="363">
        <v>0</v>
      </c>
      <c r="I5635" s="363">
        <v>253.80737767162202</v>
      </c>
      <c r="J5635" s="363">
        <v>0</v>
      </c>
      <c r="K5635" s="363">
        <v>25.932070188278498</v>
      </c>
    </row>
    <row r="5636" spans="1:11">
      <c r="A5636" s="361">
        <f t="shared" si="87"/>
        <v>45892</v>
      </c>
      <c r="B5636" s="362">
        <v>16</v>
      </c>
      <c r="C5636" s="363">
        <v>0</v>
      </c>
      <c r="D5636" s="363">
        <v>0</v>
      </c>
      <c r="E5636" s="363">
        <v>121.89331829256801</v>
      </c>
      <c r="F5636" s="363">
        <v>2344.5239000000001</v>
      </c>
      <c r="G5636" s="363">
        <v>0</v>
      </c>
      <c r="H5636" s="363">
        <v>0</v>
      </c>
      <c r="I5636" s="363">
        <v>297.97742045857603</v>
      </c>
      <c r="J5636" s="363">
        <v>0</v>
      </c>
      <c r="K5636" s="363">
        <v>25.955072037505197</v>
      </c>
    </row>
    <row r="5637" spans="1:11">
      <c r="A5637" s="361">
        <f t="shared" ref="A5637:A5700" si="88">IF(B5637=0,A5636+1,A5636)</f>
        <v>45892</v>
      </c>
      <c r="B5637" s="362">
        <v>17</v>
      </c>
      <c r="C5637" s="363">
        <v>0</v>
      </c>
      <c r="D5637" s="363">
        <v>0</v>
      </c>
      <c r="E5637" s="363">
        <v>165.891647378806</v>
      </c>
      <c r="F5637" s="363">
        <v>2348.7046</v>
      </c>
      <c r="G5637" s="363">
        <v>0</v>
      </c>
      <c r="H5637" s="363">
        <v>0</v>
      </c>
      <c r="I5637" s="363">
        <v>547.74606737459601</v>
      </c>
      <c r="J5637" s="363">
        <v>0</v>
      </c>
      <c r="K5637" s="363">
        <v>349.62174831357902</v>
      </c>
    </row>
    <row r="5638" spans="1:11">
      <c r="A5638" s="361">
        <f t="shared" si="88"/>
        <v>45892</v>
      </c>
      <c r="B5638" s="362">
        <v>18</v>
      </c>
      <c r="C5638" s="363">
        <v>0</v>
      </c>
      <c r="D5638" s="363">
        <v>0</v>
      </c>
      <c r="E5638" s="363">
        <v>115.19506979310901</v>
      </c>
      <c r="F5638" s="363">
        <v>2295.8034000000002</v>
      </c>
      <c r="G5638" s="363">
        <v>0</v>
      </c>
      <c r="H5638" s="363">
        <v>0</v>
      </c>
      <c r="I5638" s="363">
        <v>185.60944456307703</v>
      </c>
      <c r="J5638" s="363">
        <v>0</v>
      </c>
      <c r="K5638" s="363">
        <v>0</v>
      </c>
    </row>
    <row r="5639" spans="1:11">
      <c r="A5639" s="361">
        <f t="shared" si="88"/>
        <v>45892</v>
      </c>
      <c r="B5639" s="362">
        <v>19</v>
      </c>
      <c r="C5639" s="363">
        <v>0</v>
      </c>
      <c r="D5639" s="363">
        <v>0</v>
      </c>
      <c r="E5639" s="363">
        <v>130.90825111467998</v>
      </c>
      <c r="F5639" s="363">
        <v>2123.1878000000002</v>
      </c>
      <c r="G5639" s="363">
        <v>0</v>
      </c>
      <c r="H5639" s="363">
        <v>0</v>
      </c>
      <c r="I5639" s="363">
        <v>347.67580180518405</v>
      </c>
      <c r="J5639" s="363">
        <v>0</v>
      </c>
      <c r="K5639" s="363">
        <v>0</v>
      </c>
    </row>
    <row r="5640" spans="1:11">
      <c r="A5640" s="361">
        <f t="shared" si="88"/>
        <v>45892</v>
      </c>
      <c r="B5640" s="362">
        <v>20</v>
      </c>
      <c r="C5640" s="363">
        <v>0</v>
      </c>
      <c r="D5640" s="363">
        <v>0</v>
      </c>
      <c r="E5640" s="363">
        <v>68.729864927216497</v>
      </c>
      <c r="F5640" s="363">
        <v>2123.1878000000002</v>
      </c>
      <c r="G5640" s="363">
        <v>0</v>
      </c>
      <c r="H5640" s="363">
        <v>0</v>
      </c>
      <c r="I5640" s="363">
        <v>254.69837428237602</v>
      </c>
      <c r="J5640" s="363">
        <v>0</v>
      </c>
      <c r="K5640" s="363">
        <v>0</v>
      </c>
    </row>
    <row r="5641" spans="1:11">
      <c r="A5641" s="361">
        <f t="shared" si="88"/>
        <v>45892</v>
      </c>
      <c r="B5641" s="362">
        <v>21</v>
      </c>
      <c r="C5641" s="363">
        <v>0</v>
      </c>
      <c r="D5641" s="363">
        <v>0</v>
      </c>
      <c r="E5641" s="363">
        <v>0</v>
      </c>
      <c r="F5641" s="363">
        <v>2066.223</v>
      </c>
      <c r="G5641" s="363">
        <v>0</v>
      </c>
      <c r="H5641" s="363">
        <v>0</v>
      </c>
      <c r="I5641" s="363">
        <v>151.27134041569801</v>
      </c>
      <c r="J5641" s="363">
        <v>0</v>
      </c>
      <c r="K5641" s="363">
        <v>0</v>
      </c>
    </row>
    <row r="5642" spans="1:11">
      <c r="A5642" s="361">
        <f t="shared" si="88"/>
        <v>45892</v>
      </c>
      <c r="B5642" s="362">
        <v>22</v>
      </c>
      <c r="C5642" s="363">
        <v>0</v>
      </c>
      <c r="D5642" s="363">
        <v>0</v>
      </c>
      <c r="E5642" s="363">
        <v>0</v>
      </c>
      <c r="F5642" s="363">
        <v>321.41200000000003</v>
      </c>
      <c r="G5642" s="363">
        <v>0</v>
      </c>
      <c r="H5642" s="363">
        <v>0</v>
      </c>
      <c r="I5642" s="363">
        <v>405.64700003706503</v>
      </c>
      <c r="J5642" s="363">
        <v>0</v>
      </c>
      <c r="K5642" s="363">
        <v>408.81873275566602</v>
      </c>
    </row>
    <row r="5643" spans="1:11">
      <c r="A5643" s="361">
        <f t="shared" si="88"/>
        <v>45892</v>
      </c>
      <c r="B5643" s="362">
        <v>23</v>
      </c>
      <c r="C5643" s="363">
        <v>3021.5100776082704</v>
      </c>
      <c r="D5643" s="363">
        <v>0</v>
      </c>
      <c r="E5643" s="363">
        <v>0</v>
      </c>
      <c r="F5643" s="363">
        <v>550.41849999999999</v>
      </c>
      <c r="G5643" s="363">
        <v>0</v>
      </c>
      <c r="H5643" s="363">
        <v>0</v>
      </c>
      <c r="I5643" s="363">
        <v>806.149013794138</v>
      </c>
      <c r="J5643" s="363">
        <v>0</v>
      </c>
      <c r="K5643" s="363">
        <v>140.48332303127302</v>
      </c>
    </row>
    <row r="5644" spans="1:11">
      <c r="A5644" s="361">
        <f t="shared" si="88"/>
        <v>45893</v>
      </c>
      <c r="B5644" s="362">
        <v>0</v>
      </c>
      <c r="C5644" s="363">
        <v>2210.85301732685</v>
      </c>
      <c r="D5644" s="363">
        <v>0</v>
      </c>
      <c r="E5644" s="363">
        <v>0</v>
      </c>
      <c r="F5644" s="363">
        <v>0</v>
      </c>
      <c r="G5644" s="363">
        <v>0</v>
      </c>
      <c r="H5644" s="363">
        <v>0</v>
      </c>
      <c r="I5644" s="363">
        <v>951.04795749056404</v>
      </c>
      <c r="J5644" s="363">
        <v>0</v>
      </c>
      <c r="K5644" s="363">
        <v>63.348666504520196</v>
      </c>
    </row>
    <row r="5645" spans="1:11">
      <c r="A5645" s="361">
        <f t="shared" si="88"/>
        <v>45893</v>
      </c>
      <c r="B5645" s="362">
        <v>1</v>
      </c>
      <c r="C5645" s="363">
        <v>2088.7801792721598</v>
      </c>
      <c r="D5645" s="363">
        <v>0</v>
      </c>
      <c r="E5645" s="363">
        <v>0</v>
      </c>
      <c r="F5645" s="363">
        <v>0</v>
      </c>
      <c r="G5645" s="363">
        <v>0</v>
      </c>
      <c r="H5645" s="363">
        <v>0</v>
      </c>
      <c r="I5645" s="363">
        <v>706.87744895756009</v>
      </c>
      <c r="J5645" s="363">
        <v>0</v>
      </c>
      <c r="K5645" s="363">
        <v>63.675452290251698</v>
      </c>
    </row>
    <row r="5646" spans="1:11">
      <c r="A5646" s="361">
        <f t="shared" si="88"/>
        <v>45893</v>
      </c>
      <c r="B5646" s="362">
        <v>2</v>
      </c>
      <c r="C5646" s="363">
        <v>2082.8995165308102</v>
      </c>
      <c r="D5646" s="363">
        <v>0</v>
      </c>
      <c r="E5646" s="363">
        <v>0</v>
      </c>
      <c r="F5646" s="363">
        <v>0</v>
      </c>
      <c r="G5646" s="363">
        <v>0</v>
      </c>
      <c r="H5646" s="363">
        <v>0</v>
      </c>
      <c r="I5646" s="363">
        <v>439.95394860999505</v>
      </c>
      <c r="J5646" s="363">
        <v>0</v>
      </c>
      <c r="K5646" s="363">
        <v>63.769412314486004</v>
      </c>
    </row>
    <row r="5647" spans="1:11">
      <c r="A5647" s="361">
        <f t="shared" si="88"/>
        <v>45893</v>
      </c>
      <c r="B5647" s="362">
        <v>3</v>
      </c>
      <c r="C5647" s="363">
        <v>2080.7815323878899</v>
      </c>
      <c r="D5647" s="363">
        <v>0</v>
      </c>
      <c r="E5647" s="363">
        <v>0</v>
      </c>
      <c r="F5647" s="363">
        <v>0</v>
      </c>
      <c r="G5647" s="363">
        <v>0</v>
      </c>
      <c r="H5647" s="363">
        <v>0</v>
      </c>
      <c r="I5647" s="363">
        <v>238.36214698308899</v>
      </c>
      <c r="J5647" s="363">
        <v>0</v>
      </c>
      <c r="K5647" s="363">
        <v>63.548449955778096</v>
      </c>
    </row>
    <row r="5648" spans="1:11">
      <c r="A5648" s="361">
        <f t="shared" si="88"/>
        <v>45893</v>
      </c>
      <c r="B5648" s="362">
        <v>4</v>
      </c>
      <c r="C5648" s="363">
        <v>2087.2770147404003</v>
      </c>
      <c r="D5648" s="363">
        <v>0</v>
      </c>
      <c r="E5648" s="363">
        <v>0</v>
      </c>
      <c r="F5648" s="363">
        <v>0</v>
      </c>
      <c r="G5648" s="363">
        <v>0</v>
      </c>
      <c r="H5648" s="363">
        <v>0</v>
      </c>
      <c r="I5648" s="363">
        <v>461.89057015554903</v>
      </c>
      <c r="J5648" s="363">
        <v>0</v>
      </c>
      <c r="K5648" s="363">
        <v>63.7882183487391</v>
      </c>
    </row>
    <row r="5649" spans="1:11">
      <c r="A5649" s="361">
        <f t="shared" si="88"/>
        <v>45893</v>
      </c>
      <c r="B5649" s="362">
        <v>5</v>
      </c>
      <c r="C5649" s="363">
        <v>2081.3259967461904</v>
      </c>
      <c r="D5649" s="363">
        <v>0</v>
      </c>
      <c r="E5649" s="363">
        <v>0</v>
      </c>
      <c r="F5649" s="363">
        <v>0</v>
      </c>
      <c r="G5649" s="363">
        <v>0</v>
      </c>
      <c r="H5649" s="363">
        <v>0</v>
      </c>
      <c r="I5649" s="363">
        <v>942.46632655417511</v>
      </c>
      <c r="J5649" s="363">
        <v>0</v>
      </c>
      <c r="K5649" s="363">
        <v>63.902551683270197</v>
      </c>
    </row>
    <row r="5650" spans="1:11">
      <c r="A5650" s="361">
        <f t="shared" si="88"/>
        <v>45893</v>
      </c>
      <c r="B5650" s="362">
        <v>6</v>
      </c>
      <c r="C5650" s="363">
        <v>2082.9436848366099</v>
      </c>
      <c r="D5650" s="363">
        <v>0</v>
      </c>
      <c r="E5650" s="363">
        <v>0</v>
      </c>
      <c r="F5650" s="363">
        <v>0</v>
      </c>
      <c r="G5650" s="363">
        <v>0</v>
      </c>
      <c r="H5650" s="363">
        <v>0</v>
      </c>
      <c r="I5650" s="363">
        <v>1285.9856311825499</v>
      </c>
      <c r="J5650" s="363">
        <v>0</v>
      </c>
      <c r="K5650" s="363">
        <v>41.831746743957098</v>
      </c>
    </row>
    <row r="5651" spans="1:11">
      <c r="A5651" s="361">
        <f t="shared" si="88"/>
        <v>45893</v>
      </c>
      <c r="B5651" s="362">
        <v>7</v>
      </c>
      <c r="C5651" s="363">
        <v>4809.4585539099307</v>
      </c>
      <c r="D5651" s="363">
        <v>0</v>
      </c>
      <c r="E5651" s="363">
        <v>0</v>
      </c>
      <c r="F5651" s="363">
        <v>0</v>
      </c>
      <c r="G5651" s="363">
        <v>0</v>
      </c>
      <c r="H5651" s="363">
        <v>0</v>
      </c>
      <c r="I5651" s="363">
        <v>1545.9004684035901</v>
      </c>
      <c r="J5651" s="363">
        <v>0</v>
      </c>
      <c r="K5651" s="363">
        <v>294.669547059433</v>
      </c>
    </row>
    <row r="5652" spans="1:11">
      <c r="A5652" s="361">
        <f t="shared" si="88"/>
        <v>45893</v>
      </c>
      <c r="B5652" s="362">
        <v>8</v>
      </c>
      <c r="C5652" s="363">
        <v>3279.0653135597604</v>
      </c>
      <c r="D5652" s="363">
        <v>0</v>
      </c>
      <c r="E5652" s="363">
        <v>0</v>
      </c>
      <c r="F5652" s="363">
        <v>0</v>
      </c>
      <c r="G5652" s="363">
        <v>0</v>
      </c>
      <c r="H5652" s="363">
        <v>0</v>
      </c>
      <c r="I5652" s="363">
        <v>2184.0165825422305</v>
      </c>
      <c r="J5652" s="363">
        <v>0</v>
      </c>
      <c r="K5652" s="363">
        <v>247.85280271620601</v>
      </c>
    </row>
    <row r="5653" spans="1:11">
      <c r="A5653" s="361">
        <f t="shared" si="88"/>
        <v>45893</v>
      </c>
      <c r="B5653" s="362">
        <v>9</v>
      </c>
      <c r="C5653" s="363">
        <v>2276.0169276934898</v>
      </c>
      <c r="D5653" s="363">
        <v>0</v>
      </c>
      <c r="E5653" s="363">
        <v>0</v>
      </c>
      <c r="F5653" s="363">
        <v>0</v>
      </c>
      <c r="G5653" s="363">
        <v>0</v>
      </c>
      <c r="H5653" s="363">
        <v>0</v>
      </c>
      <c r="I5653" s="363">
        <v>1096.2563651196201</v>
      </c>
      <c r="J5653" s="363">
        <v>0</v>
      </c>
      <c r="K5653" s="363">
        <v>3.3093150787441097</v>
      </c>
    </row>
    <row r="5654" spans="1:11">
      <c r="A5654" s="361">
        <f t="shared" si="88"/>
        <v>45893</v>
      </c>
      <c r="B5654" s="362">
        <v>10</v>
      </c>
      <c r="C5654" s="363">
        <v>1974.3552622131103</v>
      </c>
      <c r="D5654" s="363">
        <v>0</v>
      </c>
      <c r="E5654" s="363">
        <v>0</v>
      </c>
      <c r="F5654" s="363">
        <v>0</v>
      </c>
      <c r="G5654" s="363">
        <v>0</v>
      </c>
      <c r="H5654" s="363">
        <v>0</v>
      </c>
      <c r="I5654" s="363">
        <v>951.94100288923801</v>
      </c>
      <c r="J5654" s="363">
        <v>0</v>
      </c>
      <c r="K5654" s="363">
        <v>3.3077651967522397</v>
      </c>
    </row>
    <row r="5655" spans="1:11">
      <c r="A5655" s="361">
        <f t="shared" si="88"/>
        <v>45893</v>
      </c>
      <c r="B5655" s="362">
        <v>11</v>
      </c>
      <c r="C5655" s="363">
        <v>201.09302643778503</v>
      </c>
      <c r="D5655" s="363">
        <v>0</v>
      </c>
      <c r="E5655" s="363">
        <v>0</v>
      </c>
      <c r="F5655" s="363">
        <v>0</v>
      </c>
      <c r="G5655" s="363">
        <v>0</v>
      </c>
      <c r="H5655" s="363">
        <v>0</v>
      </c>
      <c r="I5655" s="363">
        <v>572.45403727627001</v>
      </c>
      <c r="J5655" s="363">
        <v>0</v>
      </c>
      <c r="K5655" s="363">
        <v>300.11939577734103</v>
      </c>
    </row>
    <row r="5656" spans="1:11">
      <c r="A5656" s="361">
        <f t="shared" si="88"/>
        <v>45893</v>
      </c>
      <c r="B5656" s="362">
        <v>12</v>
      </c>
      <c r="C5656" s="363">
        <v>0</v>
      </c>
      <c r="D5656" s="363">
        <v>0</v>
      </c>
      <c r="E5656" s="363">
        <v>0</v>
      </c>
      <c r="F5656" s="363">
        <v>0</v>
      </c>
      <c r="G5656" s="363">
        <v>0</v>
      </c>
      <c r="H5656" s="363">
        <v>0</v>
      </c>
      <c r="I5656" s="363">
        <v>392.03613095616805</v>
      </c>
      <c r="J5656" s="363">
        <v>0</v>
      </c>
      <c r="K5656" s="363">
        <v>300.089246987531</v>
      </c>
    </row>
    <row r="5657" spans="1:11">
      <c r="A5657" s="361">
        <f t="shared" si="88"/>
        <v>45893</v>
      </c>
      <c r="B5657" s="362">
        <v>13</v>
      </c>
      <c r="C5657" s="363">
        <v>0</v>
      </c>
      <c r="D5657" s="363">
        <v>0</v>
      </c>
      <c r="E5657" s="363">
        <v>0</v>
      </c>
      <c r="F5657" s="363">
        <v>0</v>
      </c>
      <c r="G5657" s="363">
        <v>0</v>
      </c>
      <c r="H5657" s="363">
        <v>0</v>
      </c>
      <c r="I5657" s="363">
        <v>167.22734276621802</v>
      </c>
      <c r="J5657" s="363">
        <v>0</v>
      </c>
      <c r="K5657" s="363">
        <v>252.69695579179</v>
      </c>
    </row>
    <row r="5658" spans="1:11">
      <c r="A5658" s="361">
        <f t="shared" si="88"/>
        <v>45893</v>
      </c>
      <c r="B5658" s="362">
        <v>14</v>
      </c>
      <c r="C5658" s="363">
        <v>0</v>
      </c>
      <c r="D5658" s="363">
        <v>0</v>
      </c>
      <c r="E5658" s="363">
        <v>0</v>
      </c>
      <c r="F5658" s="363">
        <v>0</v>
      </c>
      <c r="G5658" s="363">
        <v>0</v>
      </c>
      <c r="H5658" s="363">
        <v>0</v>
      </c>
      <c r="I5658" s="363">
        <v>144.18940304492801</v>
      </c>
      <c r="J5658" s="363">
        <v>0</v>
      </c>
      <c r="K5658" s="363">
        <v>156.94584221609301</v>
      </c>
    </row>
    <row r="5659" spans="1:11">
      <c r="A5659" s="361">
        <f t="shared" si="88"/>
        <v>45893</v>
      </c>
      <c r="B5659" s="362">
        <v>15</v>
      </c>
      <c r="C5659" s="363">
        <v>0</v>
      </c>
      <c r="D5659" s="363">
        <v>0</v>
      </c>
      <c r="E5659" s="363">
        <v>0</v>
      </c>
      <c r="F5659" s="363">
        <v>0</v>
      </c>
      <c r="G5659" s="363">
        <v>0</v>
      </c>
      <c r="H5659" s="363">
        <v>0</v>
      </c>
      <c r="I5659" s="363">
        <v>78.910874607968694</v>
      </c>
      <c r="J5659" s="363">
        <v>0</v>
      </c>
      <c r="K5659" s="363">
        <v>157.46224406234398</v>
      </c>
    </row>
    <row r="5660" spans="1:11">
      <c r="A5660" s="361">
        <f t="shared" si="88"/>
        <v>45893</v>
      </c>
      <c r="B5660" s="362">
        <v>16</v>
      </c>
      <c r="C5660" s="363">
        <v>18.419171238070799</v>
      </c>
      <c r="D5660" s="363">
        <v>0</v>
      </c>
      <c r="E5660" s="363">
        <v>0</v>
      </c>
      <c r="F5660" s="363">
        <v>0</v>
      </c>
      <c r="G5660" s="363">
        <v>0</v>
      </c>
      <c r="H5660" s="363">
        <v>556.03193997872404</v>
      </c>
      <c r="I5660" s="363">
        <v>155.16018466128699</v>
      </c>
      <c r="J5660" s="363">
        <v>0</v>
      </c>
      <c r="K5660" s="363">
        <v>0</v>
      </c>
    </row>
    <row r="5661" spans="1:11">
      <c r="A5661" s="361">
        <f t="shared" si="88"/>
        <v>45893</v>
      </c>
      <c r="B5661" s="362">
        <v>17</v>
      </c>
      <c r="C5661" s="363">
        <v>0</v>
      </c>
      <c r="D5661" s="363">
        <v>0</v>
      </c>
      <c r="E5661" s="363">
        <v>0</v>
      </c>
      <c r="F5661" s="363">
        <v>0</v>
      </c>
      <c r="G5661" s="363">
        <v>0</v>
      </c>
      <c r="H5661" s="363">
        <v>187.56002145398</v>
      </c>
      <c r="I5661" s="363">
        <v>196.74045395256002</v>
      </c>
      <c r="J5661" s="363">
        <v>0</v>
      </c>
      <c r="K5661" s="363">
        <v>203.46396570466604</v>
      </c>
    </row>
    <row r="5662" spans="1:11">
      <c r="A5662" s="361">
        <f t="shared" si="88"/>
        <v>45893</v>
      </c>
      <c r="B5662" s="362">
        <v>18</v>
      </c>
      <c r="C5662" s="363">
        <v>0</v>
      </c>
      <c r="D5662" s="363">
        <v>0</v>
      </c>
      <c r="E5662" s="363">
        <v>0</v>
      </c>
      <c r="F5662" s="363">
        <v>0</v>
      </c>
      <c r="G5662" s="363">
        <v>0</v>
      </c>
      <c r="H5662" s="363">
        <v>0</v>
      </c>
      <c r="I5662" s="363">
        <v>0</v>
      </c>
      <c r="J5662" s="363">
        <v>0</v>
      </c>
      <c r="K5662" s="363">
        <v>0</v>
      </c>
    </row>
    <row r="5663" spans="1:11">
      <c r="A5663" s="361">
        <f t="shared" si="88"/>
        <v>45893</v>
      </c>
      <c r="B5663" s="362">
        <v>19</v>
      </c>
      <c r="C5663" s="363">
        <v>0</v>
      </c>
      <c r="D5663" s="363">
        <v>0</v>
      </c>
      <c r="E5663" s="363">
        <v>0</v>
      </c>
      <c r="F5663" s="363">
        <v>0</v>
      </c>
      <c r="G5663" s="363">
        <v>0</v>
      </c>
      <c r="H5663" s="363">
        <v>0</v>
      </c>
      <c r="I5663" s="363">
        <v>0</v>
      </c>
      <c r="J5663" s="363">
        <v>0</v>
      </c>
      <c r="K5663" s="363">
        <v>0</v>
      </c>
    </row>
    <row r="5664" spans="1:11">
      <c r="A5664" s="361">
        <f t="shared" si="88"/>
        <v>45893</v>
      </c>
      <c r="B5664" s="362">
        <v>20</v>
      </c>
      <c r="C5664" s="363">
        <v>0</v>
      </c>
      <c r="D5664" s="363">
        <v>0</v>
      </c>
      <c r="E5664" s="363">
        <v>0</v>
      </c>
      <c r="F5664" s="363">
        <v>0</v>
      </c>
      <c r="G5664" s="363">
        <v>0</v>
      </c>
      <c r="H5664" s="363">
        <v>0</v>
      </c>
      <c r="I5664" s="363">
        <v>0</v>
      </c>
      <c r="J5664" s="363">
        <v>0</v>
      </c>
      <c r="K5664" s="363">
        <v>0</v>
      </c>
    </row>
    <row r="5665" spans="1:11">
      <c r="A5665" s="361">
        <f t="shared" si="88"/>
        <v>45893</v>
      </c>
      <c r="B5665" s="362">
        <v>21</v>
      </c>
      <c r="C5665" s="363">
        <v>0</v>
      </c>
      <c r="D5665" s="363">
        <v>0</v>
      </c>
      <c r="E5665" s="363">
        <v>0</v>
      </c>
      <c r="F5665" s="363">
        <v>0</v>
      </c>
      <c r="G5665" s="363">
        <v>0</v>
      </c>
      <c r="H5665" s="363">
        <v>0</v>
      </c>
      <c r="I5665" s="363">
        <v>0</v>
      </c>
      <c r="J5665" s="363">
        <v>0</v>
      </c>
      <c r="K5665" s="363">
        <v>0</v>
      </c>
    </row>
    <row r="5666" spans="1:11">
      <c r="A5666" s="361">
        <f t="shared" si="88"/>
        <v>45893</v>
      </c>
      <c r="B5666" s="362">
        <v>22</v>
      </c>
      <c r="C5666" s="363">
        <v>136.36374821000499</v>
      </c>
      <c r="D5666" s="363">
        <v>0</v>
      </c>
      <c r="E5666" s="363">
        <v>0</v>
      </c>
      <c r="F5666" s="363">
        <v>0</v>
      </c>
      <c r="G5666" s="363">
        <v>0</v>
      </c>
      <c r="H5666" s="363">
        <v>0</v>
      </c>
      <c r="I5666" s="363">
        <v>0</v>
      </c>
      <c r="J5666" s="363">
        <v>0</v>
      </c>
      <c r="K5666" s="363">
        <v>3.3251200424835696</v>
      </c>
    </row>
    <row r="5667" spans="1:11">
      <c r="A5667" s="361">
        <f t="shared" si="88"/>
        <v>45893</v>
      </c>
      <c r="B5667" s="362">
        <v>23</v>
      </c>
      <c r="C5667" s="363">
        <v>0</v>
      </c>
      <c r="D5667" s="363">
        <v>0</v>
      </c>
      <c r="E5667" s="363">
        <v>0</v>
      </c>
      <c r="F5667" s="363">
        <v>0</v>
      </c>
      <c r="G5667" s="363">
        <v>0</v>
      </c>
      <c r="H5667" s="363">
        <v>0</v>
      </c>
      <c r="I5667" s="363">
        <v>0</v>
      </c>
      <c r="J5667" s="363">
        <v>0</v>
      </c>
      <c r="K5667" s="363">
        <v>961.29622791715201</v>
      </c>
    </row>
    <row r="5668" spans="1:11">
      <c r="A5668" s="361">
        <f t="shared" si="88"/>
        <v>45894</v>
      </c>
      <c r="B5668" s="362">
        <v>0</v>
      </c>
      <c r="C5668" s="363">
        <v>5187.8593990610598</v>
      </c>
      <c r="D5668" s="363">
        <v>0</v>
      </c>
      <c r="E5668" s="363">
        <v>0</v>
      </c>
      <c r="F5668" s="363">
        <v>0</v>
      </c>
      <c r="G5668" s="363">
        <v>0</v>
      </c>
      <c r="H5668" s="363">
        <v>0</v>
      </c>
      <c r="I5668" s="363">
        <v>1673.04484101309</v>
      </c>
      <c r="J5668" s="363">
        <v>0</v>
      </c>
      <c r="K5668" s="363">
        <v>0</v>
      </c>
    </row>
    <row r="5669" spans="1:11">
      <c r="A5669" s="361">
        <f t="shared" si="88"/>
        <v>45894</v>
      </c>
      <c r="B5669" s="362">
        <v>1</v>
      </c>
      <c r="C5669" s="363">
        <v>4910.1016039615797</v>
      </c>
      <c r="D5669" s="363">
        <v>0</v>
      </c>
      <c r="E5669" s="363">
        <v>0</v>
      </c>
      <c r="F5669" s="363">
        <v>0</v>
      </c>
      <c r="G5669" s="363">
        <v>0</v>
      </c>
      <c r="H5669" s="363">
        <v>0</v>
      </c>
      <c r="I5669" s="363">
        <v>1085.5066601642502</v>
      </c>
      <c r="J5669" s="363">
        <v>0</v>
      </c>
      <c r="K5669" s="363">
        <v>0</v>
      </c>
    </row>
    <row r="5670" spans="1:11">
      <c r="A5670" s="361">
        <f t="shared" si="88"/>
        <v>45894</v>
      </c>
      <c r="B5670" s="362">
        <v>2</v>
      </c>
      <c r="C5670" s="363">
        <v>4694.9885754472298</v>
      </c>
      <c r="D5670" s="363">
        <v>0</v>
      </c>
      <c r="E5670" s="363">
        <v>0</v>
      </c>
      <c r="F5670" s="363">
        <v>0</v>
      </c>
      <c r="G5670" s="363">
        <v>0</v>
      </c>
      <c r="H5670" s="363">
        <v>0</v>
      </c>
      <c r="I5670" s="363">
        <v>1459.22738187551</v>
      </c>
      <c r="J5670" s="363">
        <v>0</v>
      </c>
      <c r="K5670" s="363">
        <v>0</v>
      </c>
    </row>
    <row r="5671" spans="1:11">
      <c r="A5671" s="361">
        <f t="shared" si="88"/>
        <v>45894</v>
      </c>
      <c r="B5671" s="362">
        <v>3</v>
      </c>
      <c r="C5671" s="363">
        <v>5085.7553865218197</v>
      </c>
      <c r="D5671" s="363">
        <v>0</v>
      </c>
      <c r="E5671" s="363">
        <v>0</v>
      </c>
      <c r="F5671" s="363">
        <v>0</v>
      </c>
      <c r="G5671" s="363">
        <v>0</v>
      </c>
      <c r="H5671" s="363">
        <v>0</v>
      </c>
      <c r="I5671" s="363">
        <v>2081.0245167019802</v>
      </c>
      <c r="J5671" s="363">
        <v>0</v>
      </c>
      <c r="K5671" s="363">
        <v>0</v>
      </c>
    </row>
    <row r="5672" spans="1:11">
      <c r="A5672" s="361">
        <f t="shared" si="88"/>
        <v>45894</v>
      </c>
      <c r="B5672" s="362">
        <v>4</v>
      </c>
      <c r="C5672" s="363">
        <v>4701.0030675318912</v>
      </c>
      <c r="D5672" s="363">
        <v>0</v>
      </c>
      <c r="E5672" s="363">
        <v>0</v>
      </c>
      <c r="F5672" s="363">
        <v>0</v>
      </c>
      <c r="G5672" s="363">
        <v>0</v>
      </c>
      <c r="H5672" s="363">
        <v>0</v>
      </c>
      <c r="I5672" s="363">
        <v>1112.76446366508</v>
      </c>
      <c r="J5672" s="363">
        <v>0</v>
      </c>
      <c r="K5672" s="363">
        <v>0</v>
      </c>
    </row>
    <row r="5673" spans="1:11">
      <c r="A5673" s="361">
        <f t="shared" si="88"/>
        <v>45894</v>
      </c>
      <c r="B5673" s="362">
        <v>5</v>
      </c>
      <c r="C5673" s="363">
        <v>3318.2023327627903</v>
      </c>
      <c r="D5673" s="363">
        <v>0</v>
      </c>
      <c r="E5673" s="363">
        <v>0</v>
      </c>
      <c r="F5673" s="363">
        <v>0</v>
      </c>
      <c r="G5673" s="363">
        <v>0</v>
      </c>
      <c r="H5673" s="363">
        <v>0</v>
      </c>
      <c r="I5673" s="363">
        <v>1264.0995275327</v>
      </c>
      <c r="J5673" s="363">
        <v>0</v>
      </c>
      <c r="K5673" s="363">
        <v>40.768979653391604</v>
      </c>
    </row>
    <row r="5674" spans="1:11">
      <c r="A5674" s="361">
        <f t="shared" si="88"/>
        <v>45894</v>
      </c>
      <c r="B5674" s="362">
        <v>6</v>
      </c>
      <c r="C5674" s="363">
        <v>311.96927020416103</v>
      </c>
      <c r="D5674" s="363">
        <v>0</v>
      </c>
      <c r="E5674" s="363">
        <v>0</v>
      </c>
      <c r="F5674" s="363">
        <v>0</v>
      </c>
      <c r="G5674" s="363">
        <v>0</v>
      </c>
      <c r="H5674" s="363">
        <v>0</v>
      </c>
      <c r="I5674" s="363">
        <v>719.051105682036</v>
      </c>
      <c r="J5674" s="363">
        <v>0</v>
      </c>
      <c r="K5674" s="363">
        <v>301.28535077637002</v>
      </c>
    </row>
    <row r="5675" spans="1:11">
      <c r="A5675" s="361">
        <f t="shared" si="88"/>
        <v>45894</v>
      </c>
      <c r="B5675" s="362">
        <v>7</v>
      </c>
      <c r="C5675" s="363">
        <v>0</v>
      </c>
      <c r="D5675" s="363">
        <v>0</v>
      </c>
      <c r="E5675" s="363">
        <v>0</v>
      </c>
      <c r="F5675" s="363">
        <v>0</v>
      </c>
      <c r="G5675" s="363">
        <v>0</v>
      </c>
      <c r="H5675" s="363">
        <v>0</v>
      </c>
      <c r="I5675" s="363">
        <v>616.68582585086904</v>
      </c>
      <c r="J5675" s="363">
        <v>0</v>
      </c>
      <c r="K5675" s="363">
        <v>0</v>
      </c>
    </row>
    <row r="5676" spans="1:11">
      <c r="A5676" s="361">
        <f t="shared" si="88"/>
        <v>45894</v>
      </c>
      <c r="B5676" s="362">
        <v>8</v>
      </c>
      <c r="C5676" s="363">
        <v>0</v>
      </c>
      <c r="D5676" s="363">
        <v>0</v>
      </c>
      <c r="E5676" s="363">
        <v>0</v>
      </c>
      <c r="F5676" s="363">
        <v>0</v>
      </c>
      <c r="G5676" s="363">
        <v>0</v>
      </c>
      <c r="H5676" s="363">
        <v>0</v>
      </c>
      <c r="I5676" s="363">
        <v>746.53266975121301</v>
      </c>
      <c r="J5676" s="363">
        <v>0</v>
      </c>
      <c r="K5676" s="363">
        <v>0</v>
      </c>
    </row>
    <row r="5677" spans="1:11">
      <c r="A5677" s="361">
        <f t="shared" si="88"/>
        <v>45894</v>
      </c>
      <c r="B5677" s="362">
        <v>9</v>
      </c>
      <c r="C5677" s="363">
        <v>0</v>
      </c>
      <c r="D5677" s="363">
        <v>0</v>
      </c>
      <c r="E5677" s="363">
        <v>0</v>
      </c>
      <c r="F5677" s="363">
        <v>0</v>
      </c>
      <c r="G5677" s="363">
        <v>0</v>
      </c>
      <c r="H5677" s="363">
        <v>0</v>
      </c>
      <c r="I5677" s="363">
        <v>911.18549938119406</v>
      </c>
      <c r="J5677" s="363">
        <v>0</v>
      </c>
      <c r="K5677" s="363">
        <v>0</v>
      </c>
    </row>
    <row r="5678" spans="1:11">
      <c r="A5678" s="361">
        <f t="shared" si="88"/>
        <v>45894</v>
      </c>
      <c r="B5678" s="362">
        <v>10</v>
      </c>
      <c r="C5678" s="363">
        <v>0</v>
      </c>
      <c r="D5678" s="363">
        <v>0</v>
      </c>
      <c r="E5678" s="363">
        <v>342.77505359988504</v>
      </c>
      <c r="F5678" s="363">
        <v>0</v>
      </c>
      <c r="G5678" s="363">
        <v>0</v>
      </c>
      <c r="H5678" s="363">
        <v>0</v>
      </c>
      <c r="I5678" s="363">
        <v>740.07579845254998</v>
      </c>
      <c r="J5678" s="363">
        <v>0</v>
      </c>
      <c r="K5678" s="363">
        <v>0</v>
      </c>
    </row>
    <row r="5679" spans="1:11">
      <c r="A5679" s="361">
        <f t="shared" si="88"/>
        <v>45894</v>
      </c>
      <c r="B5679" s="362">
        <v>11</v>
      </c>
      <c r="C5679" s="363">
        <v>0</v>
      </c>
      <c r="D5679" s="363">
        <v>0</v>
      </c>
      <c r="E5679" s="363">
        <v>456.95285091323302</v>
      </c>
      <c r="F5679" s="363">
        <v>0</v>
      </c>
      <c r="G5679" s="363">
        <v>0</v>
      </c>
      <c r="H5679" s="363">
        <v>0</v>
      </c>
      <c r="I5679" s="363">
        <v>1104.78104604186</v>
      </c>
      <c r="J5679" s="363">
        <v>0</v>
      </c>
      <c r="K5679" s="363">
        <v>0</v>
      </c>
    </row>
    <row r="5680" spans="1:11">
      <c r="A5680" s="361">
        <f t="shared" si="88"/>
        <v>45894</v>
      </c>
      <c r="B5680" s="362">
        <v>12</v>
      </c>
      <c r="C5680" s="363">
        <v>0</v>
      </c>
      <c r="D5680" s="363">
        <v>0</v>
      </c>
      <c r="E5680" s="363">
        <v>456.81202936173798</v>
      </c>
      <c r="F5680" s="363">
        <v>0</v>
      </c>
      <c r="G5680" s="363">
        <v>0</v>
      </c>
      <c r="H5680" s="363">
        <v>0</v>
      </c>
      <c r="I5680" s="363">
        <v>904.53084086159095</v>
      </c>
      <c r="J5680" s="363">
        <v>0</v>
      </c>
      <c r="K5680" s="363">
        <v>0</v>
      </c>
    </row>
    <row r="5681" spans="1:11">
      <c r="A5681" s="361">
        <f t="shared" si="88"/>
        <v>45894</v>
      </c>
      <c r="B5681" s="362">
        <v>13</v>
      </c>
      <c r="C5681" s="363">
        <v>0</v>
      </c>
      <c r="D5681" s="363">
        <v>0</v>
      </c>
      <c r="E5681" s="363">
        <v>450.69498630199502</v>
      </c>
      <c r="F5681" s="363">
        <v>0</v>
      </c>
      <c r="G5681" s="363">
        <v>0</v>
      </c>
      <c r="H5681" s="363">
        <v>0</v>
      </c>
      <c r="I5681" s="363">
        <v>863.23524097603911</v>
      </c>
      <c r="J5681" s="363">
        <v>0</v>
      </c>
      <c r="K5681" s="363">
        <v>0</v>
      </c>
    </row>
    <row r="5682" spans="1:11">
      <c r="A5682" s="361">
        <f t="shared" si="88"/>
        <v>45894</v>
      </c>
      <c r="B5682" s="362">
        <v>14</v>
      </c>
      <c r="C5682" s="363">
        <v>0</v>
      </c>
      <c r="D5682" s="363">
        <v>0</v>
      </c>
      <c r="E5682" s="363">
        <v>510.22118170144205</v>
      </c>
      <c r="F5682" s="363">
        <v>0</v>
      </c>
      <c r="G5682" s="363">
        <v>0</v>
      </c>
      <c r="H5682" s="363">
        <v>0</v>
      </c>
      <c r="I5682" s="363">
        <v>719.20937449232804</v>
      </c>
      <c r="J5682" s="363">
        <v>0</v>
      </c>
      <c r="K5682" s="363">
        <v>0</v>
      </c>
    </row>
    <row r="5683" spans="1:11">
      <c r="A5683" s="361">
        <f t="shared" si="88"/>
        <v>45894</v>
      </c>
      <c r="B5683" s="362">
        <v>15</v>
      </c>
      <c r="C5683" s="363">
        <v>0</v>
      </c>
      <c r="D5683" s="363">
        <v>0</v>
      </c>
      <c r="E5683" s="363">
        <v>673.81087011781904</v>
      </c>
      <c r="F5683" s="363">
        <v>0</v>
      </c>
      <c r="G5683" s="363">
        <v>0</v>
      </c>
      <c r="H5683" s="363">
        <v>0</v>
      </c>
      <c r="I5683" s="363">
        <v>718.45239529584103</v>
      </c>
      <c r="J5683" s="363">
        <v>0</v>
      </c>
      <c r="K5683" s="363">
        <v>0</v>
      </c>
    </row>
    <row r="5684" spans="1:11">
      <c r="A5684" s="361">
        <f t="shared" si="88"/>
        <v>45894</v>
      </c>
      <c r="B5684" s="362">
        <v>16</v>
      </c>
      <c r="C5684" s="363">
        <v>0</v>
      </c>
      <c r="D5684" s="363">
        <v>0</v>
      </c>
      <c r="E5684" s="363">
        <v>677.03674426360203</v>
      </c>
      <c r="F5684" s="363">
        <v>0</v>
      </c>
      <c r="G5684" s="363">
        <v>0</v>
      </c>
      <c r="H5684" s="363">
        <v>0</v>
      </c>
      <c r="I5684" s="363">
        <v>1534.94516177176</v>
      </c>
      <c r="J5684" s="363">
        <v>0</v>
      </c>
      <c r="K5684" s="363">
        <v>0</v>
      </c>
    </row>
    <row r="5685" spans="1:11">
      <c r="A5685" s="361">
        <f t="shared" si="88"/>
        <v>45894</v>
      </c>
      <c r="B5685" s="362">
        <v>17</v>
      </c>
      <c r="C5685" s="363">
        <v>0</v>
      </c>
      <c r="D5685" s="363">
        <v>0</v>
      </c>
      <c r="E5685" s="363">
        <v>662.46946108266309</v>
      </c>
      <c r="F5685" s="363">
        <v>0</v>
      </c>
      <c r="G5685" s="363">
        <v>0</v>
      </c>
      <c r="H5685" s="363">
        <v>0</v>
      </c>
      <c r="I5685" s="363">
        <v>1701.9015571106002</v>
      </c>
      <c r="J5685" s="363">
        <v>0</v>
      </c>
      <c r="K5685" s="363">
        <v>0</v>
      </c>
    </row>
    <row r="5686" spans="1:11">
      <c r="A5686" s="361">
        <f t="shared" si="88"/>
        <v>45894</v>
      </c>
      <c r="B5686" s="362">
        <v>18</v>
      </c>
      <c r="C5686" s="363">
        <v>248.517264080556</v>
      </c>
      <c r="D5686" s="363">
        <v>0</v>
      </c>
      <c r="E5686" s="363">
        <v>413.17911145210002</v>
      </c>
      <c r="F5686" s="363">
        <v>0</v>
      </c>
      <c r="G5686" s="363">
        <v>0</v>
      </c>
      <c r="H5686" s="363">
        <v>0</v>
      </c>
      <c r="I5686" s="363">
        <v>1974.7747749125301</v>
      </c>
      <c r="J5686" s="363">
        <v>0</v>
      </c>
      <c r="K5686" s="363">
        <v>0</v>
      </c>
    </row>
    <row r="5687" spans="1:11">
      <c r="A5687" s="361">
        <f t="shared" si="88"/>
        <v>45894</v>
      </c>
      <c r="B5687" s="362">
        <v>19</v>
      </c>
      <c r="C5687" s="363">
        <v>0</v>
      </c>
      <c r="D5687" s="363">
        <v>0</v>
      </c>
      <c r="E5687" s="363">
        <v>169.23955112996902</v>
      </c>
      <c r="F5687" s="363">
        <v>0</v>
      </c>
      <c r="G5687" s="363">
        <v>0</v>
      </c>
      <c r="H5687" s="363">
        <v>0</v>
      </c>
      <c r="I5687" s="363">
        <v>0</v>
      </c>
      <c r="J5687" s="363">
        <v>0</v>
      </c>
      <c r="K5687" s="363">
        <v>0</v>
      </c>
    </row>
    <row r="5688" spans="1:11">
      <c r="A5688" s="361">
        <f t="shared" si="88"/>
        <v>45894</v>
      </c>
      <c r="B5688" s="362">
        <v>20</v>
      </c>
      <c r="C5688" s="363">
        <v>0</v>
      </c>
      <c r="D5688" s="363">
        <v>0</v>
      </c>
      <c r="E5688" s="363">
        <v>13.645701285721898</v>
      </c>
      <c r="F5688" s="363">
        <v>0</v>
      </c>
      <c r="G5688" s="363">
        <v>0</v>
      </c>
      <c r="H5688" s="363">
        <v>0</v>
      </c>
      <c r="I5688" s="363">
        <v>0</v>
      </c>
      <c r="J5688" s="363">
        <v>0</v>
      </c>
      <c r="K5688" s="363">
        <v>0</v>
      </c>
    </row>
    <row r="5689" spans="1:11">
      <c r="A5689" s="361">
        <f t="shared" si="88"/>
        <v>45894</v>
      </c>
      <c r="B5689" s="362">
        <v>21</v>
      </c>
      <c r="C5689" s="363">
        <v>0</v>
      </c>
      <c r="D5689" s="363">
        <v>0</v>
      </c>
      <c r="E5689" s="363">
        <v>0</v>
      </c>
      <c r="F5689" s="363">
        <v>0</v>
      </c>
      <c r="G5689" s="363">
        <v>0</v>
      </c>
      <c r="H5689" s="363">
        <v>0</v>
      </c>
      <c r="I5689" s="363">
        <v>147.38158133608101</v>
      </c>
      <c r="J5689" s="363">
        <v>0</v>
      </c>
      <c r="K5689" s="363">
        <v>47.2080409169481</v>
      </c>
    </row>
    <row r="5690" spans="1:11">
      <c r="A5690" s="361">
        <f t="shared" si="88"/>
        <v>45894</v>
      </c>
      <c r="B5690" s="362">
        <v>22</v>
      </c>
      <c r="C5690" s="363">
        <v>31.129578327198299</v>
      </c>
      <c r="D5690" s="363">
        <v>0</v>
      </c>
      <c r="E5690" s="363">
        <v>0</v>
      </c>
      <c r="F5690" s="363">
        <v>0</v>
      </c>
      <c r="G5690" s="363">
        <v>0</v>
      </c>
      <c r="H5690" s="363">
        <v>0</v>
      </c>
      <c r="I5690" s="363">
        <v>1183.6671802011201</v>
      </c>
      <c r="J5690" s="363">
        <v>0</v>
      </c>
      <c r="K5690" s="363">
        <v>194.329748636695</v>
      </c>
    </row>
    <row r="5691" spans="1:11">
      <c r="A5691" s="361">
        <f t="shared" si="88"/>
        <v>45894</v>
      </c>
      <c r="B5691" s="362">
        <v>23</v>
      </c>
      <c r="C5691" s="363">
        <v>0</v>
      </c>
      <c r="D5691" s="363">
        <v>0</v>
      </c>
      <c r="E5691" s="363">
        <v>0</v>
      </c>
      <c r="F5691" s="363">
        <v>0</v>
      </c>
      <c r="G5691" s="363">
        <v>0</v>
      </c>
      <c r="H5691" s="363">
        <v>0</v>
      </c>
      <c r="I5691" s="363">
        <v>0</v>
      </c>
      <c r="J5691" s="363">
        <v>0</v>
      </c>
      <c r="K5691" s="363">
        <v>195.223685025724</v>
      </c>
    </row>
    <row r="5692" spans="1:11">
      <c r="A5692" s="361">
        <f t="shared" si="88"/>
        <v>45895</v>
      </c>
      <c r="B5692" s="362">
        <v>0</v>
      </c>
      <c r="C5692" s="363">
        <v>0</v>
      </c>
      <c r="D5692" s="363">
        <v>0</v>
      </c>
      <c r="E5692" s="363">
        <v>0</v>
      </c>
      <c r="F5692" s="363">
        <v>0</v>
      </c>
      <c r="G5692" s="363">
        <v>0</v>
      </c>
      <c r="H5692" s="363">
        <v>0</v>
      </c>
      <c r="I5692" s="363">
        <v>1474.37483173294</v>
      </c>
      <c r="J5692" s="363">
        <v>0</v>
      </c>
      <c r="K5692" s="363">
        <v>1899.3033067624901</v>
      </c>
    </row>
    <row r="5693" spans="1:11">
      <c r="A5693" s="361">
        <f t="shared" si="88"/>
        <v>45895</v>
      </c>
      <c r="B5693" s="362">
        <v>1</v>
      </c>
      <c r="C5693" s="363">
        <v>2329.5173577402002</v>
      </c>
      <c r="D5693" s="363">
        <v>0</v>
      </c>
      <c r="E5693" s="363">
        <v>0</v>
      </c>
      <c r="F5693" s="363">
        <v>0</v>
      </c>
      <c r="G5693" s="363">
        <v>0</v>
      </c>
      <c r="H5693" s="363">
        <v>0</v>
      </c>
      <c r="I5693" s="363">
        <v>1436.2970733146101</v>
      </c>
      <c r="J5693" s="363">
        <v>0</v>
      </c>
      <c r="K5693" s="363">
        <v>231.77189556075601</v>
      </c>
    </row>
    <row r="5694" spans="1:11">
      <c r="A5694" s="361">
        <f t="shared" si="88"/>
        <v>45895</v>
      </c>
      <c r="B5694" s="362">
        <v>2</v>
      </c>
      <c r="C5694" s="363">
        <v>2344.18879723288</v>
      </c>
      <c r="D5694" s="363">
        <v>0</v>
      </c>
      <c r="E5694" s="363">
        <v>0</v>
      </c>
      <c r="F5694" s="363">
        <v>0</v>
      </c>
      <c r="G5694" s="363">
        <v>0</v>
      </c>
      <c r="H5694" s="363">
        <v>0</v>
      </c>
      <c r="I5694" s="363">
        <v>1472.8846162096399</v>
      </c>
      <c r="J5694" s="363">
        <v>0</v>
      </c>
      <c r="K5694" s="363">
        <v>401.80023771178003</v>
      </c>
    </row>
    <row r="5695" spans="1:11">
      <c r="A5695" s="361">
        <f t="shared" si="88"/>
        <v>45895</v>
      </c>
      <c r="B5695" s="362">
        <v>3</v>
      </c>
      <c r="C5695" s="363">
        <v>2241.7104004439198</v>
      </c>
      <c r="D5695" s="363">
        <v>0</v>
      </c>
      <c r="E5695" s="363">
        <v>0</v>
      </c>
      <c r="F5695" s="363">
        <v>0</v>
      </c>
      <c r="G5695" s="363">
        <v>0</v>
      </c>
      <c r="H5695" s="363">
        <v>0</v>
      </c>
      <c r="I5695" s="363">
        <v>1408.5126464155201</v>
      </c>
      <c r="J5695" s="363">
        <v>0</v>
      </c>
      <c r="K5695" s="363">
        <v>391.84608791638101</v>
      </c>
    </row>
    <row r="5696" spans="1:11">
      <c r="A5696" s="361">
        <f t="shared" si="88"/>
        <v>45895</v>
      </c>
      <c r="B5696" s="362">
        <v>4</v>
      </c>
      <c r="C5696" s="363">
        <v>2244.0632037888299</v>
      </c>
      <c r="D5696" s="363">
        <v>0</v>
      </c>
      <c r="E5696" s="363">
        <v>0</v>
      </c>
      <c r="F5696" s="363">
        <v>0</v>
      </c>
      <c r="G5696" s="363">
        <v>0</v>
      </c>
      <c r="H5696" s="363">
        <v>0</v>
      </c>
      <c r="I5696" s="363">
        <v>1380.1580865081303</v>
      </c>
      <c r="J5696" s="363">
        <v>0</v>
      </c>
      <c r="K5696" s="363">
        <v>392.23467321349</v>
      </c>
    </row>
    <row r="5697" spans="1:11">
      <c r="A5697" s="361">
        <f t="shared" si="88"/>
        <v>45895</v>
      </c>
      <c r="B5697" s="362">
        <v>5</v>
      </c>
      <c r="C5697" s="363">
        <v>2246.8940309119303</v>
      </c>
      <c r="D5697" s="363">
        <v>0</v>
      </c>
      <c r="E5697" s="363">
        <v>0</v>
      </c>
      <c r="F5697" s="363">
        <v>0</v>
      </c>
      <c r="G5697" s="363">
        <v>0</v>
      </c>
      <c r="H5697" s="363">
        <v>0</v>
      </c>
      <c r="I5697" s="363">
        <v>1752.5818887123901</v>
      </c>
      <c r="J5697" s="363">
        <v>0</v>
      </c>
      <c r="K5697" s="363">
        <v>390.62649331143007</v>
      </c>
    </row>
    <row r="5698" spans="1:11">
      <c r="A5698" s="361">
        <f t="shared" si="88"/>
        <v>45895</v>
      </c>
      <c r="B5698" s="362">
        <v>6</v>
      </c>
      <c r="C5698" s="363">
        <v>1725.9106304024001</v>
      </c>
      <c r="D5698" s="363">
        <v>0</v>
      </c>
      <c r="E5698" s="363">
        <v>0</v>
      </c>
      <c r="F5698" s="363">
        <v>812.21220000000005</v>
      </c>
      <c r="G5698" s="363">
        <v>0</v>
      </c>
      <c r="H5698" s="363">
        <v>0</v>
      </c>
      <c r="I5698" s="363">
        <v>2903.2650343769501</v>
      </c>
      <c r="J5698" s="363">
        <v>0</v>
      </c>
      <c r="K5698" s="363">
        <v>970.5793579851611</v>
      </c>
    </row>
    <row r="5699" spans="1:11">
      <c r="A5699" s="361">
        <f t="shared" si="88"/>
        <v>45895</v>
      </c>
      <c r="B5699" s="362">
        <v>7</v>
      </c>
      <c r="C5699" s="363">
        <v>1456.5380155549401</v>
      </c>
      <c r="D5699" s="363">
        <v>0</v>
      </c>
      <c r="E5699" s="363">
        <v>0</v>
      </c>
      <c r="F5699" s="363">
        <v>812.21220000000005</v>
      </c>
      <c r="G5699" s="363">
        <v>0</v>
      </c>
      <c r="H5699" s="363">
        <v>0</v>
      </c>
      <c r="I5699" s="363">
        <v>1812.60566233638</v>
      </c>
      <c r="J5699" s="363">
        <v>0</v>
      </c>
      <c r="K5699" s="363">
        <v>639.16378691435204</v>
      </c>
    </row>
    <row r="5700" spans="1:11">
      <c r="A5700" s="361">
        <f t="shared" si="88"/>
        <v>45895</v>
      </c>
      <c r="B5700" s="362">
        <v>8</v>
      </c>
      <c r="C5700" s="363">
        <v>411.29466903804399</v>
      </c>
      <c r="D5700" s="363">
        <v>0</v>
      </c>
      <c r="E5700" s="363">
        <v>0</v>
      </c>
      <c r="F5700" s="363">
        <v>546.81119999999999</v>
      </c>
      <c r="G5700" s="363">
        <v>0</v>
      </c>
      <c r="H5700" s="363">
        <v>0</v>
      </c>
      <c r="I5700" s="363">
        <v>1105.3675688036901</v>
      </c>
      <c r="J5700" s="363">
        <v>0</v>
      </c>
      <c r="K5700" s="363">
        <v>96.842277614396792</v>
      </c>
    </row>
    <row r="5701" spans="1:11">
      <c r="A5701" s="361">
        <f t="shared" ref="A5701:A5764" si="89">IF(B5701=0,A5700+1,A5700)</f>
        <v>45895</v>
      </c>
      <c r="B5701" s="362">
        <v>9</v>
      </c>
      <c r="C5701" s="363">
        <v>1377.51707014372</v>
      </c>
      <c r="D5701" s="363">
        <v>0</v>
      </c>
      <c r="E5701" s="363">
        <v>387.69131331193302</v>
      </c>
      <c r="F5701" s="363">
        <v>793.07670000000007</v>
      </c>
      <c r="G5701" s="363">
        <v>0</v>
      </c>
      <c r="H5701" s="363">
        <v>0</v>
      </c>
      <c r="I5701" s="363">
        <v>1649.9920982180902</v>
      </c>
      <c r="J5701" s="363">
        <v>0</v>
      </c>
      <c r="K5701" s="363">
        <v>553.71498319413809</v>
      </c>
    </row>
    <row r="5702" spans="1:11">
      <c r="A5702" s="361">
        <f t="shared" si="89"/>
        <v>45895</v>
      </c>
      <c r="B5702" s="362">
        <v>10</v>
      </c>
      <c r="C5702" s="363">
        <v>412.23944399679306</v>
      </c>
      <c r="D5702" s="363">
        <v>0</v>
      </c>
      <c r="E5702" s="363">
        <v>492.88190942995402</v>
      </c>
      <c r="F5702" s="363">
        <v>546.81119999999999</v>
      </c>
      <c r="G5702" s="363">
        <v>0</v>
      </c>
      <c r="H5702" s="363">
        <v>0</v>
      </c>
      <c r="I5702" s="363">
        <v>1086.4262009619501</v>
      </c>
      <c r="J5702" s="363">
        <v>0</v>
      </c>
      <c r="K5702" s="363">
        <v>96.977463538132895</v>
      </c>
    </row>
    <row r="5703" spans="1:11">
      <c r="A5703" s="361">
        <f t="shared" si="89"/>
        <v>45895</v>
      </c>
      <c r="B5703" s="362">
        <v>11</v>
      </c>
      <c r="C5703" s="363">
        <v>509.57371421044104</v>
      </c>
      <c r="D5703" s="363">
        <v>0</v>
      </c>
      <c r="E5703" s="363">
        <v>543.92977328595907</v>
      </c>
      <c r="F5703" s="363">
        <v>546.81119999999999</v>
      </c>
      <c r="G5703" s="363">
        <v>0</v>
      </c>
      <c r="H5703" s="363">
        <v>0</v>
      </c>
      <c r="I5703" s="363">
        <v>1293.2017456286801</v>
      </c>
      <c r="J5703" s="363">
        <v>0</v>
      </c>
      <c r="K5703" s="363">
        <v>0</v>
      </c>
    </row>
    <row r="5704" spans="1:11">
      <c r="A5704" s="361">
        <f t="shared" si="89"/>
        <v>45895</v>
      </c>
      <c r="B5704" s="362">
        <v>12</v>
      </c>
      <c r="C5704" s="363">
        <v>412.22123162441403</v>
      </c>
      <c r="D5704" s="363">
        <v>0</v>
      </c>
      <c r="E5704" s="363">
        <v>770.91827074464106</v>
      </c>
      <c r="F5704" s="363">
        <v>546.81119999999999</v>
      </c>
      <c r="G5704" s="363">
        <v>0</v>
      </c>
      <c r="H5704" s="363">
        <v>0</v>
      </c>
      <c r="I5704" s="363">
        <v>1140.17186006817</v>
      </c>
      <c r="J5704" s="363">
        <v>0</v>
      </c>
      <c r="K5704" s="363">
        <v>97.235402052027098</v>
      </c>
    </row>
    <row r="5705" spans="1:11">
      <c r="A5705" s="361">
        <f t="shared" si="89"/>
        <v>45895</v>
      </c>
      <c r="B5705" s="362">
        <v>13</v>
      </c>
      <c r="C5705" s="363">
        <v>506.93575096928402</v>
      </c>
      <c r="D5705" s="363">
        <v>0</v>
      </c>
      <c r="E5705" s="363">
        <v>777.219289590789</v>
      </c>
      <c r="F5705" s="363">
        <v>546.81119999999999</v>
      </c>
      <c r="G5705" s="363">
        <v>0</v>
      </c>
      <c r="H5705" s="363">
        <v>0</v>
      </c>
      <c r="I5705" s="363">
        <v>1103.6656293136</v>
      </c>
      <c r="J5705" s="363">
        <v>0</v>
      </c>
      <c r="K5705" s="363">
        <v>0</v>
      </c>
    </row>
    <row r="5706" spans="1:11">
      <c r="A5706" s="361">
        <f t="shared" si="89"/>
        <v>45895</v>
      </c>
      <c r="B5706" s="362">
        <v>14</v>
      </c>
      <c r="C5706" s="363">
        <v>508.18780642607902</v>
      </c>
      <c r="D5706" s="363">
        <v>0</v>
      </c>
      <c r="E5706" s="363">
        <v>777.61249271947406</v>
      </c>
      <c r="F5706" s="363">
        <v>546.81119999999999</v>
      </c>
      <c r="G5706" s="363">
        <v>0</v>
      </c>
      <c r="H5706" s="363">
        <v>0</v>
      </c>
      <c r="I5706" s="363">
        <v>1135.4959105984901</v>
      </c>
      <c r="J5706" s="363">
        <v>0</v>
      </c>
      <c r="K5706" s="363">
        <v>0</v>
      </c>
    </row>
    <row r="5707" spans="1:11">
      <c r="A5707" s="361">
        <f t="shared" si="89"/>
        <v>45895</v>
      </c>
      <c r="B5707" s="362">
        <v>15</v>
      </c>
      <c r="C5707" s="363">
        <v>1912.49531102421</v>
      </c>
      <c r="D5707" s="363">
        <v>0</v>
      </c>
      <c r="E5707" s="363">
        <v>1144.7497782826599</v>
      </c>
      <c r="F5707" s="363">
        <v>793.07670000000007</v>
      </c>
      <c r="G5707" s="363">
        <v>0</v>
      </c>
      <c r="H5707" s="363">
        <v>0</v>
      </c>
      <c r="I5707" s="363">
        <v>4325.93193941973</v>
      </c>
      <c r="J5707" s="363">
        <v>0</v>
      </c>
      <c r="K5707" s="363">
        <v>13.641235228845799</v>
      </c>
    </row>
    <row r="5708" spans="1:11">
      <c r="A5708" s="361">
        <f t="shared" si="89"/>
        <v>45895</v>
      </c>
      <c r="B5708" s="362">
        <v>16</v>
      </c>
      <c r="C5708" s="363">
        <v>410.92762106508303</v>
      </c>
      <c r="D5708" s="363">
        <v>0</v>
      </c>
      <c r="E5708" s="363">
        <v>848.39963164311507</v>
      </c>
      <c r="F5708" s="363">
        <v>541.18600000000004</v>
      </c>
      <c r="G5708" s="363">
        <v>0</v>
      </c>
      <c r="H5708" s="363">
        <v>0</v>
      </c>
      <c r="I5708" s="363">
        <v>1569.3131655609102</v>
      </c>
      <c r="J5708" s="363">
        <v>0</v>
      </c>
      <c r="K5708" s="363">
        <v>96.917270286663097</v>
      </c>
    </row>
    <row r="5709" spans="1:11">
      <c r="A5709" s="361">
        <f t="shared" si="89"/>
        <v>45895</v>
      </c>
      <c r="B5709" s="362">
        <v>17</v>
      </c>
      <c r="C5709" s="363">
        <v>0</v>
      </c>
      <c r="D5709" s="363">
        <v>0</v>
      </c>
      <c r="E5709" s="363">
        <v>826.59403274102806</v>
      </c>
      <c r="F5709" s="363">
        <v>0</v>
      </c>
      <c r="G5709" s="363">
        <v>0</v>
      </c>
      <c r="H5709" s="363">
        <v>0</v>
      </c>
      <c r="I5709" s="363">
        <v>1095.3546665039403</v>
      </c>
      <c r="J5709" s="363">
        <v>0</v>
      </c>
      <c r="K5709" s="363">
        <v>0</v>
      </c>
    </row>
    <row r="5710" spans="1:11">
      <c r="A5710" s="361">
        <f t="shared" si="89"/>
        <v>45895</v>
      </c>
      <c r="B5710" s="362">
        <v>18</v>
      </c>
      <c r="C5710" s="363">
        <v>0</v>
      </c>
      <c r="D5710" s="363">
        <v>0</v>
      </c>
      <c r="E5710" s="363">
        <v>225.95518977992202</v>
      </c>
      <c r="F5710" s="363">
        <v>786.03140000000008</v>
      </c>
      <c r="G5710" s="363">
        <v>0</v>
      </c>
      <c r="H5710" s="363">
        <v>0</v>
      </c>
      <c r="I5710" s="363">
        <v>144.15855613000599</v>
      </c>
      <c r="J5710" s="363">
        <v>0</v>
      </c>
      <c r="K5710" s="363">
        <v>0</v>
      </c>
    </row>
    <row r="5711" spans="1:11">
      <c r="A5711" s="361">
        <f t="shared" si="89"/>
        <v>45895</v>
      </c>
      <c r="B5711" s="362">
        <v>19</v>
      </c>
      <c r="C5711" s="363">
        <v>0</v>
      </c>
      <c r="D5711" s="363">
        <v>0</v>
      </c>
      <c r="E5711" s="363">
        <v>222.68527684629402</v>
      </c>
      <c r="F5711" s="363">
        <v>804.05280000000005</v>
      </c>
      <c r="G5711" s="363">
        <v>0</v>
      </c>
      <c r="H5711" s="363">
        <v>0</v>
      </c>
      <c r="I5711" s="363">
        <v>141.125149010439</v>
      </c>
      <c r="J5711" s="363">
        <v>0</v>
      </c>
      <c r="K5711" s="363">
        <v>0</v>
      </c>
    </row>
    <row r="5712" spans="1:11">
      <c r="A5712" s="361">
        <f t="shared" si="89"/>
        <v>45895</v>
      </c>
      <c r="B5712" s="362">
        <v>20</v>
      </c>
      <c r="C5712" s="363">
        <v>0</v>
      </c>
      <c r="D5712" s="363">
        <v>0</v>
      </c>
      <c r="E5712" s="363">
        <v>212.77573938057901</v>
      </c>
      <c r="F5712" s="363">
        <v>697.24080000000004</v>
      </c>
      <c r="G5712" s="363">
        <v>0</v>
      </c>
      <c r="H5712" s="363">
        <v>0</v>
      </c>
      <c r="I5712" s="363">
        <v>147.861526421219</v>
      </c>
      <c r="J5712" s="363">
        <v>0</v>
      </c>
      <c r="K5712" s="363">
        <v>0</v>
      </c>
    </row>
    <row r="5713" spans="1:11">
      <c r="A5713" s="361">
        <f t="shared" si="89"/>
        <v>45895</v>
      </c>
      <c r="B5713" s="362">
        <v>21</v>
      </c>
      <c r="C5713" s="363">
        <v>174.71259296363701</v>
      </c>
      <c r="D5713" s="363">
        <v>0</v>
      </c>
      <c r="E5713" s="363">
        <v>199.501413604481</v>
      </c>
      <c r="F5713" s="363">
        <v>1056.2378000000001</v>
      </c>
      <c r="G5713" s="363">
        <v>0</v>
      </c>
      <c r="H5713" s="363">
        <v>0</v>
      </c>
      <c r="I5713" s="363">
        <v>575.68729108623211</v>
      </c>
      <c r="J5713" s="363">
        <v>0</v>
      </c>
      <c r="K5713" s="363">
        <v>0</v>
      </c>
    </row>
    <row r="5714" spans="1:11">
      <c r="A5714" s="361">
        <f t="shared" si="89"/>
        <v>45895</v>
      </c>
      <c r="B5714" s="362">
        <v>22</v>
      </c>
      <c r="C5714" s="363">
        <v>1992.6952615716102</v>
      </c>
      <c r="D5714" s="363">
        <v>0</v>
      </c>
      <c r="E5714" s="363">
        <v>0</v>
      </c>
      <c r="F5714" s="363">
        <v>0</v>
      </c>
      <c r="G5714" s="363">
        <v>0</v>
      </c>
      <c r="H5714" s="363">
        <v>0</v>
      </c>
      <c r="I5714" s="363">
        <v>486.05695302353001</v>
      </c>
      <c r="J5714" s="363">
        <v>0</v>
      </c>
      <c r="K5714" s="363">
        <v>60.1637656590771</v>
      </c>
    </row>
    <row r="5715" spans="1:11">
      <c r="A5715" s="361">
        <f t="shared" si="89"/>
        <v>45895</v>
      </c>
      <c r="B5715" s="362">
        <v>23</v>
      </c>
      <c r="C5715" s="363">
        <v>3012.7170283523901</v>
      </c>
      <c r="D5715" s="363">
        <v>0</v>
      </c>
      <c r="E5715" s="363">
        <v>0</v>
      </c>
      <c r="F5715" s="363">
        <v>0</v>
      </c>
      <c r="G5715" s="363">
        <v>0</v>
      </c>
      <c r="H5715" s="363">
        <v>0</v>
      </c>
      <c r="I5715" s="363">
        <v>0</v>
      </c>
      <c r="J5715" s="363">
        <v>0</v>
      </c>
      <c r="K5715" s="363">
        <v>102.96535901060899</v>
      </c>
    </row>
    <row r="5716" spans="1:11">
      <c r="A5716" s="361">
        <f t="shared" si="89"/>
        <v>45896</v>
      </c>
      <c r="B5716" s="362">
        <v>0</v>
      </c>
      <c r="C5716" s="363">
        <v>3157.5168597475304</v>
      </c>
      <c r="D5716" s="363">
        <v>0</v>
      </c>
      <c r="E5716" s="363">
        <v>0</v>
      </c>
      <c r="F5716" s="363">
        <v>0</v>
      </c>
      <c r="G5716" s="363">
        <v>0</v>
      </c>
      <c r="H5716" s="363">
        <v>0</v>
      </c>
      <c r="I5716" s="363">
        <v>2301.0854091957999</v>
      </c>
      <c r="J5716" s="363">
        <v>0</v>
      </c>
      <c r="K5716" s="363">
        <v>12.064973074671201</v>
      </c>
    </row>
    <row r="5717" spans="1:11">
      <c r="A5717" s="361">
        <f t="shared" si="89"/>
        <v>45896</v>
      </c>
      <c r="B5717" s="362">
        <v>1</v>
      </c>
      <c r="C5717" s="363">
        <v>2749.4774025840602</v>
      </c>
      <c r="D5717" s="363">
        <v>0</v>
      </c>
      <c r="E5717" s="363">
        <v>0</v>
      </c>
      <c r="F5717" s="363">
        <v>0</v>
      </c>
      <c r="G5717" s="363">
        <v>0</v>
      </c>
      <c r="H5717" s="363">
        <v>0</v>
      </c>
      <c r="I5717" s="363">
        <v>1361.7638895219602</v>
      </c>
      <c r="J5717" s="363">
        <v>0</v>
      </c>
      <c r="K5717" s="363">
        <v>12.061361138930099</v>
      </c>
    </row>
    <row r="5718" spans="1:11">
      <c r="A5718" s="361">
        <f t="shared" si="89"/>
        <v>45896</v>
      </c>
      <c r="B5718" s="362">
        <v>2</v>
      </c>
      <c r="C5718" s="363">
        <v>2349.9866223260001</v>
      </c>
      <c r="D5718" s="363">
        <v>0</v>
      </c>
      <c r="E5718" s="363">
        <v>0</v>
      </c>
      <c r="F5718" s="363">
        <v>0</v>
      </c>
      <c r="G5718" s="363">
        <v>0</v>
      </c>
      <c r="H5718" s="363">
        <v>0</v>
      </c>
      <c r="I5718" s="363">
        <v>1441.9038769000801</v>
      </c>
      <c r="J5718" s="363">
        <v>0</v>
      </c>
      <c r="K5718" s="363">
        <v>12.0624490836876</v>
      </c>
    </row>
    <row r="5719" spans="1:11">
      <c r="A5719" s="361">
        <f t="shared" si="89"/>
        <v>45896</v>
      </c>
      <c r="B5719" s="362">
        <v>3</v>
      </c>
      <c r="C5719" s="363">
        <v>2349.9703804072997</v>
      </c>
      <c r="D5719" s="363">
        <v>0</v>
      </c>
      <c r="E5719" s="363">
        <v>0</v>
      </c>
      <c r="F5719" s="363">
        <v>0</v>
      </c>
      <c r="G5719" s="363">
        <v>0</v>
      </c>
      <c r="H5719" s="363">
        <v>0</v>
      </c>
      <c r="I5719" s="363">
        <v>2576.83262424026</v>
      </c>
      <c r="J5719" s="363">
        <v>0</v>
      </c>
      <c r="K5719" s="363">
        <v>12.065685409668299</v>
      </c>
    </row>
    <row r="5720" spans="1:11">
      <c r="A5720" s="361">
        <f t="shared" si="89"/>
        <v>45896</v>
      </c>
      <c r="B5720" s="362">
        <v>4</v>
      </c>
      <c r="C5720" s="363">
        <v>1347.7725877810099</v>
      </c>
      <c r="D5720" s="363">
        <v>0</v>
      </c>
      <c r="E5720" s="363">
        <v>0</v>
      </c>
      <c r="F5720" s="363">
        <v>0</v>
      </c>
      <c r="G5720" s="363">
        <v>0</v>
      </c>
      <c r="H5720" s="363">
        <v>0</v>
      </c>
      <c r="I5720" s="363">
        <v>1823.6877314766602</v>
      </c>
      <c r="J5720" s="363">
        <v>0</v>
      </c>
      <c r="K5720" s="363">
        <v>1348.3067668457202</v>
      </c>
    </row>
    <row r="5721" spans="1:11">
      <c r="A5721" s="361">
        <f t="shared" si="89"/>
        <v>45896</v>
      </c>
      <c r="B5721" s="362">
        <v>5</v>
      </c>
      <c r="C5721" s="363">
        <v>1341.8797577619</v>
      </c>
      <c r="D5721" s="363">
        <v>0</v>
      </c>
      <c r="E5721" s="363">
        <v>0</v>
      </c>
      <c r="F5721" s="363">
        <v>0</v>
      </c>
      <c r="G5721" s="363">
        <v>0</v>
      </c>
      <c r="H5721" s="363">
        <v>0</v>
      </c>
      <c r="I5721" s="363">
        <v>2173.6737285143304</v>
      </c>
      <c r="J5721" s="363">
        <v>0</v>
      </c>
      <c r="K5721" s="363">
        <v>623.01739773302495</v>
      </c>
    </row>
    <row r="5722" spans="1:11">
      <c r="A5722" s="361">
        <f t="shared" si="89"/>
        <v>45896</v>
      </c>
      <c r="B5722" s="362">
        <v>6</v>
      </c>
      <c r="C5722" s="363">
        <v>201.96549275984</v>
      </c>
      <c r="D5722" s="363">
        <v>0</v>
      </c>
      <c r="E5722" s="363">
        <v>0</v>
      </c>
      <c r="F5722" s="363">
        <v>0</v>
      </c>
      <c r="G5722" s="363">
        <v>0</v>
      </c>
      <c r="H5722" s="363">
        <v>0</v>
      </c>
      <c r="I5722" s="363">
        <v>1319.9475574421999</v>
      </c>
      <c r="J5722" s="363">
        <v>0</v>
      </c>
      <c r="K5722" s="363">
        <v>0</v>
      </c>
    </row>
    <row r="5723" spans="1:11">
      <c r="A5723" s="361">
        <f t="shared" si="89"/>
        <v>45896</v>
      </c>
      <c r="B5723" s="362">
        <v>7</v>
      </c>
      <c r="C5723" s="363">
        <v>261.98852593467097</v>
      </c>
      <c r="D5723" s="363">
        <v>0</v>
      </c>
      <c r="E5723" s="363">
        <v>0</v>
      </c>
      <c r="F5723" s="363">
        <v>0</v>
      </c>
      <c r="G5723" s="363">
        <v>0</v>
      </c>
      <c r="H5723" s="363">
        <v>0</v>
      </c>
      <c r="I5723" s="363">
        <v>1548.6539535505199</v>
      </c>
      <c r="J5723" s="363">
        <v>0</v>
      </c>
      <c r="K5723" s="363">
        <v>186.87700568528601</v>
      </c>
    </row>
    <row r="5724" spans="1:11">
      <c r="A5724" s="361">
        <f t="shared" si="89"/>
        <v>45896</v>
      </c>
      <c r="B5724" s="362">
        <v>8</v>
      </c>
      <c r="C5724" s="363">
        <v>375.40347941176003</v>
      </c>
      <c r="D5724" s="363">
        <v>0</v>
      </c>
      <c r="E5724" s="363">
        <v>0</v>
      </c>
      <c r="F5724" s="363">
        <v>0</v>
      </c>
      <c r="G5724" s="363">
        <v>0</v>
      </c>
      <c r="H5724" s="363">
        <v>0</v>
      </c>
      <c r="I5724" s="363">
        <v>1178.01734312842</v>
      </c>
      <c r="J5724" s="363">
        <v>0</v>
      </c>
      <c r="K5724" s="363">
        <v>880.66654558519008</v>
      </c>
    </row>
    <row r="5725" spans="1:11">
      <c r="A5725" s="361">
        <f t="shared" si="89"/>
        <v>45896</v>
      </c>
      <c r="B5725" s="362">
        <v>9</v>
      </c>
      <c r="C5725" s="363">
        <v>0</v>
      </c>
      <c r="D5725" s="363">
        <v>0</v>
      </c>
      <c r="E5725" s="363">
        <v>308.94932481945699</v>
      </c>
      <c r="F5725" s="363">
        <v>0</v>
      </c>
      <c r="G5725" s="363">
        <v>0</v>
      </c>
      <c r="H5725" s="363">
        <v>0</v>
      </c>
      <c r="I5725" s="363">
        <v>913.20520981238599</v>
      </c>
      <c r="J5725" s="363">
        <v>0</v>
      </c>
      <c r="K5725" s="363">
        <v>899.36413906031896</v>
      </c>
    </row>
    <row r="5726" spans="1:11">
      <c r="A5726" s="361">
        <f t="shared" si="89"/>
        <v>45896</v>
      </c>
      <c r="B5726" s="362">
        <v>10</v>
      </c>
      <c r="C5726" s="363">
        <v>0</v>
      </c>
      <c r="D5726" s="363">
        <v>0</v>
      </c>
      <c r="E5726" s="363">
        <v>273.58339791892899</v>
      </c>
      <c r="F5726" s="363">
        <v>0</v>
      </c>
      <c r="G5726" s="363">
        <v>0</v>
      </c>
      <c r="H5726" s="363">
        <v>0</v>
      </c>
      <c r="I5726" s="363">
        <v>170.27577318455599</v>
      </c>
      <c r="J5726" s="363">
        <v>0</v>
      </c>
      <c r="K5726" s="363">
        <v>0</v>
      </c>
    </row>
    <row r="5727" spans="1:11">
      <c r="A5727" s="361">
        <f t="shared" si="89"/>
        <v>45896</v>
      </c>
      <c r="B5727" s="362">
        <v>11</v>
      </c>
      <c r="C5727" s="363">
        <v>0</v>
      </c>
      <c r="D5727" s="363">
        <v>0</v>
      </c>
      <c r="E5727" s="363">
        <v>273.87988737711896</v>
      </c>
      <c r="F5727" s="363">
        <v>0</v>
      </c>
      <c r="G5727" s="363">
        <v>0</v>
      </c>
      <c r="H5727" s="363">
        <v>0</v>
      </c>
      <c r="I5727" s="363">
        <v>169.66551853503302</v>
      </c>
      <c r="J5727" s="363">
        <v>0</v>
      </c>
      <c r="K5727" s="363">
        <v>0</v>
      </c>
    </row>
    <row r="5728" spans="1:11">
      <c r="A5728" s="361">
        <f t="shared" si="89"/>
        <v>45896</v>
      </c>
      <c r="B5728" s="362">
        <v>12</v>
      </c>
      <c r="C5728" s="363">
        <v>0</v>
      </c>
      <c r="D5728" s="363">
        <v>0</v>
      </c>
      <c r="E5728" s="363">
        <v>340.54805316020099</v>
      </c>
      <c r="F5728" s="363">
        <v>100.6455</v>
      </c>
      <c r="G5728" s="363">
        <v>0</v>
      </c>
      <c r="H5728" s="363">
        <v>0</v>
      </c>
      <c r="I5728" s="363">
        <v>1129.7653079777301</v>
      </c>
      <c r="J5728" s="363">
        <v>0</v>
      </c>
      <c r="K5728" s="363">
        <v>543.31843050481496</v>
      </c>
    </row>
    <row r="5729" spans="1:11">
      <c r="A5729" s="361">
        <f t="shared" si="89"/>
        <v>45896</v>
      </c>
      <c r="B5729" s="362">
        <v>13</v>
      </c>
      <c r="C5729" s="363">
        <v>0</v>
      </c>
      <c r="D5729" s="363">
        <v>0</v>
      </c>
      <c r="E5729" s="363">
        <v>442.22431534024201</v>
      </c>
      <c r="F5729" s="363">
        <v>100.6455</v>
      </c>
      <c r="G5729" s="363">
        <v>0</v>
      </c>
      <c r="H5729" s="363">
        <v>4.6289043929023305E-2</v>
      </c>
      <c r="I5729" s="363">
        <v>1197.7698198426401</v>
      </c>
      <c r="J5729" s="363">
        <v>0</v>
      </c>
      <c r="K5729" s="363">
        <v>430.83608245602102</v>
      </c>
    </row>
    <row r="5730" spans="1:11">
      <c r="A5730" s="361">
        <f t="shared" si="89"/>
        <v>45896</v>
      </c>
      <c r="B5730" s="362">
        <v>14</v>
      </c>
      <c r="C5730" s="363">
        <v>0</v>
      </c>
      <c r="D5730" s="363">
        <v>0</v>
      </c>
      <c r="E5730" s="363">
        <v>315.37543699320202</v>
      </c>
      <c r="F5730" s="363">
        <v>25.235600000000002</v>
      </c>
      <c r="G5730" s="363">
        <v>0</v>
      </c>
      <c r="H5730" s="363">
        <v>1989.8598152267002</v>
      </c>
      <c r="I5730" s="363">
        <v>918.32709942420695</v>
      </c>
      <c r="J5730" s="363">
        <v>0</v>
      </c>
      <c r="K5730" s="363">
        <v>108.663144661993</v>
      </c>
    </row>
    <row r="5731" spans="1:11">
      <c r="A5731" s="361">
        <f t="shared" si="89"/>
        <v>45896</v>
      </c>
      <c r="B5731" s="362">
        <v>15</v>
      </c>
      <c r="C5731" s="363">
        <v>196.18844971066</v>
      </c>
      <c r="D5731" s="363">
        <v>0</v>
      </c>
      <c r="E5731" s="363">
        <v>465.24903478182102</v>
      </c>
      <c r="F5731" s="363">
        <v>345.68639999999999</v>
      </c>
      <c r="G5731" s="363">
        <v>0</v>
      </c>
      <c r="H5731" s="363">
        <v>0</v>
      </c>
      <c r="I5731" s="363">
        <v>2292.5055040478405</v>
      </c>
      <c r="J5731" s="363">
        <v>0</v>
      </c>
      <c r="K5731" s="363">
        <v>738.71442446814513</v>
      </c>
    </row>
    <row r="5732" spans="1:11">
      <c r="A5732" s="361">
        <f t="shared" si="89"/>
        <v>45896</v>
      </c>
      <c r="B5732" s="362">
        <v>16</v>
      </c>
      <c r="C5732" s="363">
        <v>118.09967304195501</v>
      </c>
      <c r="D5732" s="363">
        <v>0</v>
      </c>
      <c r="E5732" s="363">
        <v>441.10098732808405</v>
      </c>
      <c r="F5732" s="363">
        <v>0</v>
      </c>
      <c r="G5732" s="363">
        <v>0</v>
      </c>
      <c r="H5732" s="363">
        <v>0</v>
      </c>
      <c r="I5732" s="363">
        <v>1525.6837502095702</v>
      </c>
      <c r="J5732" s="363">
        <v>0</v>
      </c>
      <c r="K5732" s="363">
        <v>902.8266563705281</v>
      </c>
    </row>
    <row r="5733" spans="1:11">
      <c r="A5733" s="361">
        <f t="shared" si="89"/>
        <v>45896</v>
      </c>
      <c r="B5733" s="362">
        <v>17</v>
      </c>
      <c r="C5733" s="363">
        <v>570.67905164697095</v>
      </c>
      <c r="D5733" s="363">
        <v>0</v>
      </c>
      <c r="E5733" s="363">
        <v>1039.45747309531</v>
      </c>
      <c r="F5733" s="363">
        <v>0</v>
      </c>
      <c r="G5733" s="363">
        <v>0</v>
      </c>
      <c r="H5733" s="363">
        <v>0</v>
      </c>
      <c r="I5733" s="363">
        <v>1459.35101182516</v>
      </c>
      <c r="J5733" s="363">
        <v>0</v>
      </c>
      <c r="K5733" s="363">
        <v>111.91326179805201</v>
      </c>
    </row>
    <row r="5734" spans="1:11">
      <c r="A5734" s="361">
        <f t="shared" si="89"/>
        <v>45896</v>
      </c>
      <c r="B5734" s="362">
        <v>18</v>
      </c>
      <c r="C5734" s="363">
        <v>308.49708798711202</v>
      </c>
      <c r="D5734" s="363">
        <v>0</v>
      </c>
      <c r="E5734" s="363">
        <v>753.56726349715802</v>
      </c>
      <c r="F5734" s="363">
        <v>0</v>
      </c>
      <c r="G5734" s="363">
        <v>0</v>
      </c>
      <c r="H5734" s="363">
        <v>0</v>
      </c>
      <c r="I5734" s="363">
        <v>1796.3298037718801</v>
      </c>
      <c r="J5734" s="363">
        <v>0</v>
      </c>
      <c r="K5734" s="363">
        <v>0</v>
      </c>
    </row>
    <row r="5735" spans="1:11">
      <c r="A5735" s="361">
        <f t="shared" si="89"/>
        <v>45896</v>
      </c>
      <c r="B5735" s="362">
        <v>19</v>
      </c>
      <c r="C5735" s="363">
        <v>503.53824513332404</v>
      </c>
      <c r="D5735" s="363">
        <v>0</v>
      </c>
      <c r="E5735" s="363">
        <v>753.61035723565908</v>
      </c>
      <c r="F5735" s="363">
        <v>0</v>
      </c>
      <c r="G5735" s="363">
        <v>0</v>
      </c>
      <c r="H5735" s="363">
        <v>0</v>
      </c>
      <c r="I5735" s="363">
        <v>2030.02210126313</v>
      </c>
      <c r="J5735" s="363">
        <v>0</v>
      </c>
      <c r="K5735" s="363">
        <v>0</v>
      </c>
    </row>
    <row r="5736" spans="1:11">
      <c r="A5736" s="361">
        <f t="shared" si="89"/>
        <v>45896</v>
      </c>
      <c r="B5736" s="362">
        <v>20</v>
      </c>
      <c r="C5736" s="363">
        <v>369.89663507861906</v>
      </c>
      <c r="D5736" s="363">
        <v>0</v>
      </c>
      <c r="E5736" s="363">
        <v>428.484676716053</v>
      </c>
      <c r="F5736" s="363">
        <v>0</v>
      </c>
      <c r="G5736" s="363">
        <v>0</v>
      </c>
      <c r="H5736" s="363">
        <v>0</v>
      </c>
      <c r="I5736" s="363">
        <v>1632.0494733375701</v>
      </c>
      <c r="J5736" s="363">
        <v>0</v>
      </c>
      <c r="K5736" s="363">
        <v>0</v>
      </c>
    </row>
    <row r="5737" spans="1:11">
      <c r="A5737" s="361">
        <f t="shared" si="89"/>
        <v>45896</v>
      </c>
      <c r="B5737" s="362">
        <v>21</v>
      </c>
      <c r="C5737" s="363">
        <v>92.741812750299601</v>
      </c>
      <c r="D5737" s="363">
        <v>0</v>
      </c>
      <c r="E5737" s="363">
        <v>0</v>
      </c>
      <c r="F5737" s="363">
        <v>0</v>
      </c>
      <c r="G5737" s="363">
        <v>0</v>
      </c>
      <c r="H5737" s="363">
        <v>0</v>
      </c>
      <c r="I5737" s="363">
        <v>463.13123691787206</v>
      </c>
      <c r="J5737" s="363">
        <v>0</v>
      </c>
      <c r="K5737" s="363">
        <v>0</v>
      </c>
    </row>
    <row r="5738" spans="1:11">
      <c r="A5738" s="361">
        <f t="shared" si="89"/>
        <v>45896</v>
      </c>
      <c r="B5738" s="362">
        <v>22</v>
      </c>
      <c r="C5738" s="363">
        <v>1124.0544992233999</v>
      </c>
      <c r="D5738" s="363">
        <v>0</v>
      </c>
      <c r="E5738" s="363">
        <v>0</v>
      </c>
      <c r="F5738" s="363">
        <v>0</v>
      </c>
      <c r="G5738" s="363">
        <v>0</v>
      </c>
      <c r="H5738" s="363">
        <v>0</v>
      </c>
      <c r="I5738" s="363">
        <v>1476.9624513595802</v>
      </c>
      <c r="J5738" s="363">
        <v>0</v>
      </c>
      <c r="K5738" s="363">
        <v>486.60392270941901</v>
      </c>
    </row>
    <row r="5739" spans="1:11">
      <c r="A5739" s="361">
        <f t="shared" si="89"/>
        <v>45896</v>
      </c>
      <c r="B5739" s="362">
        <v>23</v>
      </c>
      <c r="C5739" s="363">
        <v>1335.6161590486599</v>
      </c>
      <c r="D5739" s="363">
        <v>0</v>
      </c>
      <c r="E5739" s="363">
        <v>0</v>
      </c>
      <c r="F5739" s="363">
        <v>0</v>
      </c>
      <c r="G5739" s="363">
        <v>0</v>
      </c>
      <c r="H5739" s="363">
        <v>0</v>
      </c>
      <c r="I5739" s="363">
        <v>1244.6377345441799</v>
      </c>
      <c r="J5739" s="363">
        <v>0</v>
      </c>
      <c r="K5739" s="363">
        <v>622.84212985326212</v>
      </c>
    </row>
    <row r="5740" spans="1:11">
      <c r="A5740" s="361">
        <f t="shared" si="89"/>
        <v>45897</v>
      </c>
      <c r="B5740" s="362">
        <v>0</v>
      </c>
      <c r="C5740" s="363">
        <v>1922.7931955783301</v>
      </c>
      <c r="D5740" s="363">
        <v>0</v>
      </c>
      <c r="E5740" s="363">
        <v>0</v>
      </c>
      <c r="F5740" s="363">
        <v>0</v>
      </c>
      <c r="G5740" s="363">
        <v>0</v>
      </c>
      <c r="H5740" s="363">
        <v>0</v>
      </c>
      <c r="I5740" s="363">
        <v>3001.6134859178701</v>
      </c>
      <c r="J5740" s="363">
        <v>0</v>
      </c>
      <c r="K5740" s="363">
        <v>78.0790163295827</v>
      </c>
    </row>
    <row r="5741" spans="1:11">
      <c r="A5741" s="361">
        <f t="shared" si="89"/>
        <v>45897</v>
      </c>
      <c r="B5741" s="362">
        <v>1</v>
      </c>
      <c r="C5741" s="363">
        <v>1863.4666938222103</v>
      </c>
      <c r="D5741" s="363">
        <v>0</v>
      </c>
      <c r="E5741" s="363">
        <v>0</v>
      </c>
      <c r="F5741" s="363">
        <v>0</v>
      </c>
      <c r="G5741" s="363">
        <v>0</v>
      </c>
      <c r="H5741" s="363">
        <v>0</v>
      </c>
      <c r="I5741" s="363">
        <v>2395.4294297217898</v>
      </c>
      <c r="J5741" s="363">
        <v>0</v>
      </c>
      <c r="K5741" s="363">
        <v>737.87498526767104</v>
      </c>
    </row>
    <row r="5742" spans="1:11">
      <c r="A5742" s="361">
        <f t="shared" si="89"/>
        <v>45897</v>
      </c>
      <c r="B5742" s="362">
        <v>2</v>
      </c>
      <c r="C5742" s="363">
        <v>1922.6756921005299</v>
      </c>
      <c r="D5742" s="363">
        <v>0</v>
      </c>
      <c r="E5742" s="363">
        <v>0</v>
      </c>
      <c r="F5742" s="363">
        <v>0</v>
      </c>
      <c r="G5742" s="363">
        <v>0</v>
      </c>
      <c r="H5742" s="363">
        <v>0</v>
      </c>
      <c r="I5742" s="363">
        <v>2909.0112281837801</v>
      </c>
      <c r="J5742" s="363">
        <v>0</v>
      </c>
      <c r="K5742" s="363">
        <v>76.545022846544498</v>
      </c>
    </row>
    <row r="5743" spans="1:11">
      <c r="A5743" s="361">
        <f t="shared" si="89"/>
        <v>45897</v>
      </c>
      <c r="B5743" s="362">
        <v>3</v>
      </c>
      <c r="C5743" s="363">
        <v>1922.7217864757699</v>
      </c>
      <c r="D5743" s="363">
        <v>0</v>
      </c>
      <c r="E5743" s="363">
        <v>0</v>
      </c>
      <c r="F5743" s="363">
        <v>0</v>
      </c>
      <c r="G5743" s="363">
        <v>0</v>
      </c>
      <c r="H5743" s="363">
        <v>0</v>
      </c>
      <c r="I5743" s="363">
        <v>3664.9916465501801</v>
      </c>
      <c r="J5743" s="363">
        <v>0</v>
      </c>
      <c r="K5743" s="363">
        <v>78.090024287813904</v>
      </c>
    </row>
    <row r="5744" spans="1:11">
      <c r="A5744" s="361">
        <f t="shared" si="89"/>
        <v>45897</v>
      </c>
      <c r="B5744" s="362">
        <v>4</v>
      </c>
      <c r="C5744" s="363">
        <v>1923.7141528338002</v>
      </c>
      <c r="D5744" s="363">
        <v>0</v>
      </c>
      <c r="E5744" s="363">
        <v>0</v>
      </c>
      <c r="F5744" s="363">
        <v>0</v>
      </c>
      <c r="G5744" s="363">
        <v>0</v>
      </c>
      <c r="H5744" s="363">
        <v>0</v>
      </c>
      <c r="I5744" s="363">
        <v>4347.47530406434</v>
      </c>
      <c r="J5744" s="363">
        <v>0</v>
      </c>
      <c r="K5744" s="363">
        <v>78.079277587883496</v>
      </c>
    </row>
    <row r="5745" spans="1:11">
      <c r="A5745" s="361">
        <f t="shared" si="89"/>
        <v>45897</v>
      </c>
      <c r="B5745" s="362">
        <v>5</v>
      </c>
      <c r="C5745" s="363">
        <v>0</v>
      </c>
      <c r="D5745" s="363">
        <v>0</v>
      </c>
      <c r="E5745" s="363">
        <v>0</v>
      </c>
      <c r="F5745" s="363">
        <v>0</v>
      </c>
      <c r="G5745" s="363">
        <v>0</v>
      </c>
      <c r="H5745" s="363">
        <v>0</v>
      </c>
      <c r="I5745" s="363">
        <v>1864.1958002342701</v>
      </c>
      <c r="J5745" s="363">
        <v>0</v>
      </c>
      <c r="K5745" s="363">
        <v>273.13045342873301</v>
      </c>
    </row>
    <row r="5746" spans="1:11">
      <c r="A5746" s="361">
        <f t="shared" si="89"/>
        <v>45897</v>
      </c>
      <c r="B5746" s="362">
        <v>6</v>
      </c>
      <c r="C5746" s="363">
        <v>0</v>
      </c>
      <c r="D5746" s="363">
        <v>0</v>
      </c>
      <c r="E5746" s="363">
        <v>0</v>
      </c>
      <c r="F5746" s="363">
        <v>659.38610000000006</v>
      </c>
      <c r="G5746" s="363">
        <v>0</v>
      </c>
      <c r="H5746" s="363">
        <v>0</v>
      </c>
      <c r="I5746" s="363">
        <v>1737.0320829751302</v>
      </c>
      <c r="J5746" s="363">
        <v>0</v>
      </c>
      <c r="K5746" s="363">
        <v>170.71703581989101</v>
      </c>
    </row>
    <row r="5747" spans="1:11">
      <c r="A5747" s="361">
        <f t="shared" si="89"/>
        <v>45897</v>
      </c>
      <c r="B5747" s="362">
        <v>7</v>
      </c>
      <c r="C5747" s="363">
        <v>0</v>
      </c>
      <c r="D5747" s="363">
        <v>0</v>
      </c>
      <c r="E5747" s="363">
        <v>0</v>
      </c>
      <c r="F5747" s="363">
        <v>659.38610000000006</v>
      </c>
      <c r="G5747" s="363">
        <v>0</v>
      </c>
      <c r="H5747" s="363">
        <v>0</v>
      </c>
      <c r="I5747" s="363">
        <v>1394.00521084057</v>
      </c>
      <c r="J5747" s="363">
        <v>0</v>
      </c>
      <c r="K5747" s="363">
        <v>174.31396711970402</v>
      </c>
    </row>
    <row r="5748" spans="1:11">
      <c r="A5748" s="361">
        <f t="shared" si="89"/>
        <v>45897</v>
      </c>
      <c r="B5748" s="362">
        <v>8</v>
      </c>
      <c r="C5748" s="363">
        <v>4.5586762197833401</v>
      </c>
      <c r="D5748" s="363">
        <v>0</v>
      </c>
      <c r="E5748" s="363">
        <v>0</v>
      </c>
      <c r="F5748" s="363">
        <v>659.38610000000006</v>
      </c>
      <c r="G5748" s="363">
        <v>0</v>
      </c>
      <c r="H5748" s="363">
        <v>0</v>
      </c>
      <c r="I5748" s="363">
        <v>1613.8147078914601</v>
      </c>
      <c r="J5748" s="363">
        <v>0</v>
      </c>
      <c r="K5748" s="363">
        <v>173.86838373863802</v>
      </c>
    </row>
    <row r="5749" spans="1:11">
      <c r="A5749" s="361">
        <f t="shared" si="89"/>
        <v>45897</v>
      </c>
      <c r="B5749" s="362">
        <v>9</v>
      </c>
      <c r="C5749" s="363">
        <v>0</v>
      </c>
      <c r="D5749" s="363">
        <v>0</v>
      </c>
      <c r="E5749" s="363">
        <v>346.01734775935603</v>
      </c>
      <c r="F5749" s="363">
        <v>659.38610000000006</v>
      </c>
      <c r="G5749" s="363">
        <v>0</v>
      </c>
      <c r="H5749" s="363">
        <v>0</v>
      </c>
      <c r="I5749" s="363">
        <v>1391.40733750757</v>
      </c>
      <c r="J5749" s="363">
        <v>0</v>
      </c>
      <c r="K5749" s="363">
        <v>173.57009812498003</v>
      </c>
    </row>
    <row r="5750" spans="1:11">
      <c r="A5750" s="361">
        <f t="shared" si="89"/>
        <v>45897</v>
      </c>
      <c r="B5750" s="362">
        <v>10</v>
      </c>
      <c r="C5750" s="363">
        <v>0</v>
      </c>
      <c r="D5750" s="363">
        <v>0</v>
      </c>
      <c r="E5750" s="363">
        <v>467.30182989441801</v>
      </c>
      <c r="F5750" s="363">
        <v>659.38610000000006</v>
      </c>
      <c r="G5750" s="363">
        <v>0</v>
      </c>
      <c r="H5750" s="363">
        <v>0</v>
      </c>
      <c r="I5750" s="363">
        <v>1608.85066599794</v>
      </c>
      <c r="J5750" s="363">
        <v>0</v>
      </c>
      <c r="K5750" s="363">
        <v>174.91444108805899</v>
      </c>
    </row>
    <row r="5751" spans="1:11">
      <c r="A5751" s="361">
        <f t="shared" si="89"/>
        <v>45897</v>
      </c>
      <c r="B5751" s="362">
        <v>11</v>
      </c>
      <c r="C5751" s="363">
        <v>0</v>
      </c>
      <c r="D5751" s="363">
        <v>0</v>
      </c>
      <c r="E5751" s="363">
        <v>807.82658773976596</v>
      </c>
      <c r="F5751" s="363">
        <v>659.38610000000006</v>
      </c>
      <c r="G5751" s="363">
        <v>0</v>
      </c>
      <c r="H5751" s="363">
        <v>0</v>
      </c>
      <c r="I5751" s="363">
        <v>1651.7760656078701</v>
      </c>
      <c r="J5751" s="363">
        <v>0</v>
      </c>
      <c r="K5751" s="363">
        <v>176.01301621072099</v>
      </c>
    </row>
    <row r="5752" spans="1:11">
      <c r="A5752" s="361">
        <f t="shared" si="89"/>
        <v>45897</v>
      </c>
      <c r="B5752" s="362">
        <v>12</v>
      </c>
      <c r="C5752" s="363">
        <v>0</v>
      </c>
      <c r="D5752" s="363">
        <v>0</v>
      </c>
      <c r="E5752" s="363">
        <v>885.80589403857607</v>
      </c>
      <c r="F5752" s="363">
        <v>659.38610000000006</v>
      </c>
      <c r="G5752" s="363">
        <v>0</v>
      </c>
      <c r="H5752" s="363">
        <v>1877.46851011949</v>
      </c>
      <c r="I5752" s="363">
        <v>1717.2738636918803</v>
      </c>
      <c r="J5752" s="363">
        <v>0</v>
      </c>
      <c r="K5752" s="363">
        <v>176.31663926619703</v>
      </c>
    </row>
    <row r="5753" spans="1:11">
      <c r="A5753" s="361">
        <f t="shared" si="89"/>
        <v>45897</v>
      </c>
      <c r="B5753" s="362">
        <v>13</v>
      </c>
      <c r="C5753" s="363">
        <v>0</v>
      </c>
      <c r="D5753" s="363">
        <v>0</v>
      </c>
      <c r="E5753" s="363">
        <v>889.45391196263904</v>
      </c>
      <c r="F5753" s="363">
        <v>652.95609999999999</v>
      </c>
      <c r="G5753" s="363">
        <v>0</v>
      </c>
      <c r="H5753" s="363">
        <v>133.711795255684</v>
      </c>
      <c r="I5753" s="363">
        <v>1367.4784839942399</v>
      </c>
      <c r="J5753" s="363">
        <v>0</v>
      </c>
      <c r="K5753" s="363">
        <v>174.95778457467802</v>
      </c>
    </row>
    <row r="5754" spans="1:11">
      <c r="A5754" s="361">
        <f t="shared" si="89"/>
        <v>45897</v>
      </c>
      <c r="B5754" s="362">
        <v>14</v>
      </c>
      <c r="C5754" s="363">
        <v>0</v>
      </c>
      <c r="D5754" s="363">
        <v>0</v>
      </c>
      <c r="E5754" s="363">
        <v>942.61105987010899</v>
      </c>
      <c r="F5754" s="363">
        <v>507.87570000000005</v>
      </c>
      <c r="G5754" s="363">
        <v>0</v>
      </c>
      <c r="H5754" s="363">
        <v>0</v>
      </c>
      <c r="I5754" s="363">
        <v>1108.36502632937</v>
      </c>
      <c r="J5754" s="363">
        <v>0</v>
      </c>
      <c r="K5754" s="363">
        <v>0</v>
      </c>
    </row>
    <row r="5755" spans="1:11">
      <c r="A5755" s="361">
        <f t="shared" si="89"/>
        <v>45897</v>
      </c>
      <c r="B5755" s="362">
        <v>15</v>
      </c>
      <c r="C5755" s="363">
        <v>0</v>
      </c>
      <c r="D5755" s="363">
        <v>0</v>
      </c>
      <c r="E5755" s="363">
        <v>906.96085145519203</v>
      </c>
      <c r="F5755" s="363">
        <v>97.661000000000001</v>
      </c>
      <c r="G5755" s="363">
        <v>0</v>
      </c>
      <c r="H5755" s="363">
        <v>0</v>
      </c>
      <c r="I5755" s="363">
        <v>1288.1220307586</v>
      </c>
      <c r="J5755" s="363">
        <v>0</v>
      </c>
      <c r="K5755" s="363">
        <v>0</v>
      </c>
    </row>
    <row r="5756" spans="1:11">
      <c r="A5756" s="361">
        <f t="shared" si="89"/>
        <v>45897</v>
      </c>
      <c r="B5756" s="362">
        <v>16</v>
      </c>
      <c r="C5756" s="363">
        <v>64.369590144260002</v>
      </c>
      <c r="D5756" s="363">
        <v>0</v>
      </c>
      <c r="E5756" s="363">
        <v>1141.09597783252</v>
      </c>
      <c r="F5756" s="363">
        <v>0</v>
      </c>
      <c r="G5756" s="363">
        <v>0</v>
      </c>
      <c r="H5756" s="363">
        <v>0</v>
      </c>
      <c r="I5756" s="363">
        <v>2115.9238891837599</v>
      </c>
      <c r="J5756" s="363">
        <v>0</v>
      </c>
      <c r="K5756" s="363">
        <v>28.042772029330099</v>
      </c>
    </row>
    <row r="5757" spans="1:11">
      <c r="A5757" s="361">
        <f t="shared" si="89"/>
        <v>45897</v>
      </c>
      <c r="B5757" s="362">
        <v>17</v>
      </c>
      <c r="C5757" s="363">
        <v>0</v>
      </c>
      <c r="D5757" s="363">
        <v>0</v>
      </c>
      <c r="E5757" s="363">
        <v>266.35751346307802</v>
      </c>
      <c r="F5757" s="363">
        <v>0</v>
      </c>
      <c r="G5757" s="363">
        <v>0</v>
      </c>
      <c r="H5757" s="363">
        <v>0</v>
      </c>
      <c r="I5757" s="363">
        <v>421.48356608046299</v>
      </c>
      <c r="J5757" s="363">
        <v>0</v>
      </c>
      <c r="K5757" s="363">
        <v>36.232605703380699</v>
      </c>
    </row>
    <row r="5758" spans="1:11">
      <c r="A5758" s="361">
        <f t="shared" si="89"/>
        <v>45897</v>
      </c>
      <c r="B5758" s="362">
        <v>18</v>
      </c>
      <c r="C5758" s="363">
        <v>1.62479230487771</v>
      </c>
      <c r="D5758" s="363">
        <v>0</v>
      </c>
      <c r="E5758" s="363">
        <v>229.06345310315399</v>
      </c>
      <c r="F5758" s="363">
        <v>1412.5361</v>
      </c>
      <c r="G5758" s="363">
        <v>0</v>
      </c>
      <c r="H5758" s="363">
        <v>0</v>
      </c>
      <c r="I5758" s="363">
        <v>213.25950269348601</v>
      </c>
      <c r="J5758" s="363">
        <v>0</v>
      </c>
      <c r="K5758" s="363">
        <v>0</v>
      </c>
    </row>
    <row r="5759" spans="1:11">
      <c r="A5759" s="361">
        <f t="shared" si="89"/>
        <v>45897</v>
      </c>
      <c r="B5759" s="362">
        <v>19</v>
      </c>
      <c r="C5759" s="363">
        <v>135.63241959444503</v>
      </c>
      <c r="D5759" s="363">
        <v>0</v>
      </c>
      <c r="E5759" s="363">
        <v>413.44171308890901</v>
      </c>
      <c r="F5759" s="363">
        <v>2344.8816999999999</v>
      </c>
      <c r="G5759" s="363">
        <v>0</v>
      </c>
      <c r="H5759" s="363">
        <v>0</v>
      </c>
      <c r="I5759" s="363">
        <v>1114.45634669693</v>
      </c>
      <c r="J5759" s="363">
        <v>0</v>
      </c>
      <c r="K5759" s="363">
        <v>0</v>
      </c>
    </row>
    <row r="5760" spans="1:11">
      <c r="A5760" s="361">
        <f t="shared" si="89"/>
        <v>45897</v>
      </c>
      <c r="B5760" s="362">
        <v>20</v>
      </c>
      <c r="C5760" s="363">
        <v>2.7634465264866099</v>
      </c>
      <c r="D5760" s="363">
        <v>0</v>
      </c>
      <c r="E5760" s="363">
        <v>414.61193987750198</v>
      </c>
      <c r="F5760" s="363">
        <v>1674.9153000000001</v>
      </c>
      <c r="G5760" s="363">
        <v>0</v>
      </c>
      <c r="H5760" s="363">
        <v>0</v>
      </c>
      <c r="I5760" s="363">
        <v>1013.71953472078</v>
      </c>
      <c r="J5760" s="363">
        <v>0</v>
      </c>
      <c r="K5760" s="363">
        <v>0</v>
      </c>
    </row>
    <row r="5761" spans="1:11">
      <c r="A5761" s="361">
        <f t="shared" si="89"/>
        <v>45897</v>
      </c>
      <c r="B5761" s="362">
        <v>21</v>
      </c>
      <c r="C5761" s="363">
        <v>0</v>
      </c>
      <c r="D5761" s="363">
        <v>0</v>
      </c>
      <c r="E5761" s="363">
        <v>96.471693472881014</v>
      </c>
      <c r="F5761" s="363">
        <v>1674.9153000000001</v>
      </c>
      <c r="G5761" s="363">
        <v>0</v>
      </c>
      <c r="H5761" s="363">
        <v>0</v>
      </c>
      <c r="I5761" s="363">
        <v>1136.8629393696601</v>
      </c>
      <c r="J5761" s="363">
        <v>0</v>
      </c>
      <c r="K5761" s="363">
        <v>0</v>
      </c>
    </row>
    <row r="5762" spans="1:11">
      <c r="A5762" s="361">
        <f t="shared" si="89"/>
        <v>45897</v>
      </c>
      <c r="B5762" s="362">
        <v>22</v>
      </c>
      <c r="C5762" s="363">
        <v>0</v>
      </c>
      <c r="D5762" s="363">
        <v>0</v>
      </c>
      <c r="E5762" s="363">
        <v>0</v>
      </c>
      <c r="F5762" s="363">
        <v>0</v>
      </c>
      <c r="G5762" s="363">
        <v>0</v>
      </c>
      <c r="H5762" s="363">
        <v>0</v>
      </c>
      <c r="I5762" s="363">
        <v>1871.73875794272</v>
      </c>
      <c r="J5762" s="363">
        <v>0</v>
      </c>
      <c r="K5762" s="363">
        <v>193.68678552096</v>
      </c>
    </row>
    <row r="5763" spans="1:11">
      <c r="A5763" s="361">
        <f t="shared" si="89"/>
        <v>45897</v>
      </c>
      <c r="B5763" s="362">
        <v>23</v>
      </c>
      <c r="C5763" s="363">
        <v>0</v>
      </c>
      <c r="D5763" s="363">
        <v>0</v>
      </c>
      <c r="E5763" s="363">
        <v>0</v>
      </c>
      <c r="F5763" s="363">
        <v>0</v>
      </c>
      <c r="G5763" s="363">
        <v>0</v>
      </c>
      <c r="H5763" s="363">
        <v>0</v>
      </c>
      <c r="I5763" s="363">
        <v>929.84472933464303</v>
      </c>
      <c r="J5763" s="363">
        <v>0</v>
      </c>
      <c r="K5763" s="363">
        <v>197.78297826865901</v>
      </c>
    </row>
    <row r="5764" spans="1:11">
      <c r="A5764" s="361">
        <f t="shared" si="89"/>
        <v>45898</v>
      </c>
      <c r="B5764" s="362">
        <v>0</v>
      </c>
      <c r="C5764" s="363">
        <v>839.81079889597504</v>
      </c>
      <c r="D5764" s="363">
        <v>0</v>
      </c>
      <c r="E5764" s="363">
        <v>0</v>
      </c>
      <c r="F5764" s="363">
        <v>0</v>
      </c>
      <c r="G5764" s="363">
        <v>0</v>
      </c>
      <c r="H5764" s="363">
        <v>0</v>
      </c>
      <c r="I5764" s="363">
        <v>3029.9869233497302</v>
      </c>
      <c r="J5764" s="363">
        <v>0</v>
      </c>
      <c r="K5764" s="363">
        <v>1092.6716964446102</v>
      </c>
    </row>
    <row r="5765" spans="1:11">
      <c r="A5765" s="361">
        <f t="shared" ref="A5765:A5828" si="90">IF(B5765=0,A5764+1,A5764)</f>
        <v>45898</v>
      </c>
      <c r="B5765" s="362">
        <v>1</v>
      </c>
      <c r="C5765" s="363">
        <v>2392.1793228302904</v>
      </c>
      <c r="D5765" s="363">
        <v>0</v>
      </c>
      <c r="E5765" s="363">
        <v>0</v>
      </c>
      <c r="F5765" s="363">
        <v>0</v>
      </c>
      <c r="G5765" s="363">
        <v>0</v>
      </c>
      <c r="H5765" s="363">
        <v>0</v>
      </c>
      <c r="I5765" s="363">
        <v>3283.5673976420899</v>
      </c>
      <c r="J5765" s="363">
        <v>0</v>
      </c>
      <c r="K5765" s="363">
        <v>136.92075004068101</v>
      </c>
    </row>
    <row r="5766" spans="1:11">
      <c r="A5766" s="361">
        <f t="shared" si="90"/>
        <v>45898</v>
      </c>
      <c r="B5766" s="362">
        <v>2</v>
      </c>
      <c r="C5766" s="363">
        <v>4518.8795197010404</v>
      </c>
      <c r="D5766" s="363">
        <v>0</v>
      </c>
      <c r="E5766" s="363">
        <v>0</v>
      </c>
      <c r="F5766" s="363">
        <v>0</v>
      </c>
      <c r="G5766" s="363">
        <v>0</v>
      </c>
      <c r="H5766" s="363">
        <v>0</v>
      </c>
      <c r="I5766" s="363">
        <v>4510.71727725852</v>
      </c>
      <c r="J5766" s="363">
        <v>0</v>
      </c>
      <c r="K5766" s="363">
        <v>343.44368475103499</v>
      </c>
    </row>
    <row r="5767" spans="1:11">
      <c r="A5767" s="361">
        <f t="shared" si="90"/>
        <v>45898</v>
      </c>
      <c r="B5767" s="362">
        <v>3</v>
      </c>
      <c r="C5767" s="363">
        <v>4549.1719155266901</v>
      </c>
      <c r="D5767" s="363">
        <v>0</v>
      </c>
      <c r="E5767" s="363">
        <v>0</v>
      </c>
      <c r="F5767" s="363">
        <v>0</v>
      </c>
      <c r="G5767" s="363">
        <v>0</v>
      </c>
      <c r="H5767" s="363">
        <v>0</v>
      </c>
      <c r="I5767" s="363">
        <v>5860.2774402729392</v>
      </c>
      <c r="J5767" s="363">
        <v>0</v>
      </c>
      <c r="K5767" s="363">
        <v>286.60516626919798</v>
      </c>
    </row>
    <row r="5768" spans="1:11">
      <c r="A5768" s="361">
        <f t="shared" si="90"/>
        <v>45898</v>
      </c>
      <c r="B5768" s="362">
        <v>4</v>
      </c>
      <c r="C5768" s="363">
        <v>4536.6836923918909</v>
      </c>
      <c r="D5768" s="363">
        <v>0</v>
      </c>
      <c r="E5768" s="363">
        <v>0</v>
      </c>
      <c r="F5768" s="363">
        <v>0</v>
      </c>
      <c r="G5768" s="363">
        <v>0</v>
      </c>
      <c r="H5768" s="363">
        <v>0</v>
      </c>
      <c r="I5768" s="363">
        <v>7216.6921596414304</v>
      </c>
      <c r="J5768" s="363">
        <v>0</v>
      </c>
      <c r="K5768" s="363">
        <v>297.72019830286303</v>
      </c>
    </row>
    <row r="5769" spans="1:11">
      <c r="A5769" s="361">
        <f t="shared" si="90"/>
        <v>45898</v>
      </c>
      <c r="B5769" s="362">
        <v>5</v>
      </c>
      <c r="C5769" s="363">
        <v>2344.2218691466505</v>
      </c>
      <c r="D5769" s="363">
        <v>0</v>
      </c>
      <c r="E5769" s="363">
        <v>0</v>
      </c>
      <c r="F5769" s="363">
        <v>0</v>
      </c>
      <c r="G5769" s="363">
        <v>0</v>
      </c>
      <c r="H5769" s="363">
        <v>0</v>
      </c>
      <c r="I5769" s="363">
        <v>5926.6954069487001</v>
      </c>
      <c r="J5769" s="363">
        <v>0</v>
      </c>
      <c r="K5769" s="363">
        <v>46.9063194953997</v>
      </c>
    </row>
    <row r="5770" spans="1:11">
      <c r="A5770" s="361">
        <f t="shared" si="90"/>
        <v>45898</v>
      </c>
      <c r="B5770" s="362">
        <v>6</v>
      </c>
      <c r="C5770" s="363">
        <v>1076.72544054479</v>
      </c>
      <c r="D5770" s="363">
        <v>0</v>
      </c>
      <c r="E5770" s="363">
        <v>0</v>
      </c>
      <c r="F5770" s="363">
        <v>21.3185</v>
      </c>
      <c r="G5770" s="363">
        <v>0</v>
      </c>
      <c r="H5770" s="363">
        <v>0</v>
      </c>
      <c r="I5770" s="363">
        <v>3413.0896964134699</v>
      </c>
      <c r="J5770" s="363">
        <v>0</v>
      </c>
      <c r="K5770" s="363">
        <v>0</v>
      </c>
    </row>
    <row r="5771" spans="1:11">
      <c r="A5771" s="361">
        <f t="shared" si="90"/>
        <v>45898</v>
      </c>
      <c r="B5771" s="362">
        <v>7</v>
      </c>
      <c r="C5771" s="363">
        <v>1067.92061608777</v>
      </c>
      <c r="D5771" s="363">
        <v>0</v>
      </c>
      <c r="E5771" s="363">
        <v>0</v>
      </c>
      <c r="F5771" s="363">
        <v>21.3185</v>
      </c>
      <c r="G5771" s="363">
        <v>0</v>
      </c>
      <c r="H5771" s="363">
        <v>0</v>
      </c>
      <c r="I5771" s="363">
        <v>3341.07659133786</v>
      </c>
      <c r="J5771" s="363">
        <v>0</v>
      </c>
      <c r="K5771" s="363">
        <v>0</v>
      </c>
    </row>
    <row r="5772" spans="1:11">
      <c r="A5772" s="361">
        <f t="shared" si="90"/>
        <v>45898</v>
      </c>
      <c r="B5772" s="362">
        <v>8</v>
      </c>
      <c r="C5772" s="363">
        <v>1068.32755532382</v>
      </c>
      <c r="D5772" s="363">
        <v>0</v>
      </c>
      <c r="E5772" s="363">
        <v>0</v>
      </c>
      <c r="F5772" s="363">
        <v>0</v>
      </c>
      <c r="G5772" s="363">
        <v>0</v>
      </c>
      <c r="H5772" s="363">
        <v>0</v>
      </c>
      <c r="I5772" s="363">
        <v>4181.2224588014706</v>
      </c>
      <c r="J5772" s="363">
        <v>0</v>
      </c>
      <c r="K5772" s="363">
        <v>0</v>
      </c>
    </row>
    <row r="5773" spans="1:11">
      <c r="A5773" s="361">
        <f t="shared" si="90"/>
        <v>45898</v>
      </c>
      <c r="B5773" s="362">
        <v>9</v>
      </c>
      <c r="C5773" s="363">
        <v>667.84839680407003</v>
      </c>
      <c r="D5773" s="363">
        <v>0</v>
      </c>
      <c r="E5773" s="363">
        <v>15.496173011028899</v>
      </c>
      <c r="F5773" s="363">
        <v>0</v>
      </c>
      <c r="G5773" s="363">
        <v>0</v>
      </c>
      <c r="H5773" s="363">
        <v>0</v>
      </c>
      <c r="I5773" s="363">
        <v>3341.2320478739198</v>
      </c>
      <c r="J5773" s="363">
        <v>0</v>
      </c>
      <c r="K5773" s="363">
        <v>288.53106871631002</v>
      </c>
    </row>
    <row r="5774" spans="1:11">
      <c r="A5774" s="361">
        <f t="shared" si="90"/>
        <v>45898</v>
      </c>
      <c r="B5774" s="362">
        <v>10</v>
      </c>
      <c r="C5774" s="363">
        <v>0</v>
      </c>
      <c r="D5774" s="363">
        <v>0</v>
      </c>
      <c r="E5774" s="363">
        <v>433.12374557178003</v>
      </c>
      <c r="F5774" s="363">
        <v>1025.3373000000001</v>
      </c>
      <c r="G5774" s="363">
        <v>0</v>
      </c>
      <c r="H5774" s="363">
        <v>0</v>
      </c>
      <c r="I5774" s="363">
        <v>1664.5257436177701</v>
      </c>
      <c r="J5774" s="363">
        <v>0</v>
      </c>
      <c r="K5774" s="363">
        <v>177.47710563797901</v>
      </c>
    </row>
    <row r="5775" spans="1:11">
      <c r="A5775" s="361">
        <f t="shared" si="90"/>
        <v>45898</v>
      </c>
      <c r="B5775" s="362">
        <v>11</v>
      </c>
      <c r="C5775" s="363">
        <v>0</v>
      </c>
      <c r="D5775" s="363">
        <v>0</v>
      </c>
      <c r="E5775" s="363">
        <v>674.78490276970604</v>
      </c>
      <c r="F5775" s="363">
        <v>1014.7757</v>
      </c>
      <c r="G5775" s="363">
        <v>0</v>
      </c>
      <c r="H5775" s="363">
        <v>0</v>
      </c>
      <c r="I5775" s="363">
        <v>2112.3857345697302</v>
      </c>
      <c r="J5775" s="363">
        <v>0</v>
      </c>
      <c r="K5775" s="363">
        <v>177.26506613620401</v>
      </c>
    </row>
    <row r="5776" spans="1:11">
      <c r="A5776" s="361">
        <f t="shared" si="90"/>
        <v>45898</v>
      </c>
      <c r="B5776" s="362">
        <v>12</v>
      </c>
      <c r="C5776" s="363">
        <v>587.55335718681204</v>
      </c>
      <c r="D5776" s="363">
        <v>0</v>
      </c>
      <c r="E5776" s="363">
        <v>775.49554006138897</v>
      </c>
      <c r="F5776" s="363">
        <v>1147</v>
      </c>
      <c r="G5776" s="363">
        <v>0</v>
      </c>
      <c r="H5776" s="363">
        <v>0</v>
      </c>
      <c r="I5776" s="363">
        <v>2685.2118717762701</v>
      </c>
      <c r="J5776" s="363">
        <v>0</v>
      </c>
      <c r="K5776" s="363">
        <v>0</v>
      </c>
    </row>
    <row r="5777" spans="1:11">
      <c r="A5777" s="361">
        <f t="shared" si="90"/>
        <v>45898</v>
      </c>
      <c r="B5777" s="362">
        <v>13</v>
      </c>
      <c r="C5777" s="363">
        <v>1347.9152843520201</v>
      </c>
      <c r="D5777" s="363">
        <v>0</v>
      </c>
      <c r="E5777" s="363">
        <v>776.60694435578296</v>
      </c>
      <c r="F5777" s="363">
        <v>1159.1597000000002</v>
      </c>
      <c r="G5777" s="363">
        <v>0</v>
      </c>
      <c r="H5777" s="363">
        <v>0</v>
      </c>
      <c r="I5777" s="363">
        <v>3360.8280325841001</v>
      </c>
      <c r="J5777" s="363">
        <v>0</v>
      </c>
      <c r="K5777" s="363">
        <v>0</v>
      </c>
    </row>
    <row r="5778" spans="1:11">
      <c r="A5778" s="361">
        <f t="shared" si="90"/>
        <v>45898</v>
      </c>
      <c r="B5778" s="362">
        <v>14</v>
      </c>
      <c r="C5778" s="363">
        <v>1112.3988503816202</v>
      </c>
      <c r="D5778" s="363">
        <v>0</v>
      </c>
      <c r="E5778" s="363">
        <v>778.26797856697704</v>
      </c>
      <c r="F5778" s="363">
        <v>1159.1597000000002</v>
      </c>
      <c r="G5778" s="363">
        <v>0</v>
      </c>
      <c r="H5778" s="363">
        <v>0</v>
      </c>
      <c r="I5778" s="363">
        <v>4005.8793992880101</v>
      </c>
      <c r="J5778" s="363">
        <v>0</v>
      </c>
      <c r="K5778" s="363">
        <v>0</v>
      </c>
    </row>
    <row r="5779" spans="1:11">
      <c r="A5779" s="361">
        <f t="shared" si="90"/>
        <v>45898</v>
      </c>
      <c r="B5779" s="362">
        <v>15</v>
      </c>
      <c r="C5779" s="363">
        <v>1097.4429736464101</v>
      </c>
      <c r="D5779" s="363">
        <v>0</v>
      </c>
      <c r="E5779" s="363">
        <v>777.31106598048007</v>
      </c>
      <c r="F5779" s="363">
        <v>1159.1597000000002</v>
      </c>
      <c r="G5779" s="363">
        <v>0</v>
      </c>
      <c r="H5779" s="363">
        <v>0</v>
      </c>
      <c r="I5779" s="363">
        <v>3688.2452195654205</v>
      </c>
      <c r="J5779" s="363">
        <v>0</v>
      </c>
      <c r="K5779" s="363">
        <v>0</v>
      </c>
    </row>
    <row r="5780" spans="1:11">
      <c r="A5780" s="361">
        <f t="shared" si="90"/>
        <v>45898</v>
      </c>
      <c r="B5780" s="362">
        <v>16</v>
      </c>
      <c r="C5780" s="363">
        <v>1101.8646109476401</v>
      </c>
      <c r="D5780" s="363">
        <v>0</v>
      </c>
      <c r="E5780" s="363">
        <v>777.29258332890697</v>
      </c>
      <c r="F5780" s="363">
        <v>1159.1597000000002</v>
      </c>
      <c r="G5780" s="363">
        <v>0</v>
      </c>
      <c r="H5780" s="363">
        <v>0</v>
      </c>
      <c r="I5780" s="363">
        <v>2923.0276842487501</v>
      </c>
      <c r="J5780" s="363">
        <v>0</v>
      </c>
      <c r="K5780" s="363">
        <v>0</v>
      </c>
    </row>
    <row r="5781" spans="1:11">
      <c r="A5781" s="361">
        <f t="shared" si="90"/>
        <v>45898</v>
      </c>
      <c r="B5781" s="362">
        <v>17</v>
      </c>
      <c r="C5781" s="363">
        <v>1102.4004341227799</v>
      </c>
      <c r="D5781" s="363">
        <v>0</v>
      </c>
      <c r="E5781" s="363">
        <v>776.85132144618399</v>
      </c>
      <c r="F5781" s="363">
        <v>771.81659999999999</v>
      </c>
      <c r="G5781" s="363">
        <v>0</v>
      </c>
      <c r="H5781" s="363">
        <v>0</v>
      </c>
      <c r="I5781" s="363">
        <v>3124.1391907560906</v>
      </c>
      <c r="J5781" s="363">
        <v>0</v>
      </c>
      <c r="K5781" s="363">
        <v>0</v>
      </c>
    </row>
    <row r="5782" spans="1:11">
      <c r="A5782" s="361">
        <f t="shared" si="90"/>
        <v>45898</v>
      </c>
      <c r="B5782" s="362">
        <v>18</v>
      </c>
      <c r="C5782" s="363">
        <v>2425.2397191443401</v>
      </c>
      <c r="D5782" s="363">
        <v>0</v>
      </c>
      <c r="E5782" s="363">
        <v>1020.40758905779</v>
      </c>
      <c r="F5782" s="363">
        <v>2866.1458000000002</v>
      </c>
      <c r="G5782" s="363">
        <v>0</v>
      </c>
      <c r="H5782" s="363">
        <v>0</v>
      </c>
      <c r="I5782" s="363">
        <v>4545.6501711220008</v>
      </c>
      <c r="J5782" s="363">
        <v>0</v>
      </c>
      <c r="K5782" s="363">
        <v>23.645453956886001</v>
      </c>
    </row>
    <row r="5783" spans="1:11">
      <c r="A5783" s="361">
        <f t="shared" si="90"/>
        <v>45898</v>
      </c>
      <c r="B5783" s="362">
        <v>19</v>
      </c>
      <c r="C5783" s="363">
        <v>2081.6255222834398</v>
      </c>
      <c r="D5783" s="363">
        <v>0</v>
      </c>
      <c r="E5783" s="363">
        <v>890.10926053332093</v>
      </c>
      <c r="F5783" s="363">
        <v>2866.1458000000002</v>
      </c>
      <c r="G5783" s="363">
        <v>0</v>
      </c>
      <c r="H5783" s="363">
        <v>0</v>
      </c>
      <c r="I5783" s="363">
        <v>3952.8659830662004</v>
      </c>
      <c r="J5783" s="363">
        <v>0</v>
      </c>
      <c r="K5783" s="363">
        <v>22.731771391605697</v>
      </c>
    </row>
    <row r="5784" spans="1:11">
      <c r="A5784" s="361">
        <f t="shared" si="90"/>
        <v>45898</v>
      </c>
      <c r="B5784" s="362">
        <v>20</v>
      </c>
      <c r="C5784" s="363">
        <v>2082.5032083043302</v>
      </c>
      <c r="D5784" s="363">
        <v>0</v>
      </c>
      <c r="E5784" s="363">
        <v>0</v>
      </c>
      <c r="F5784" s="363">
        <v>2425.2004000000002</v>
      </c>
      <c r="G5784" s="363">
        <v>0</v>
      </c>
      <c r="H5784" s="363">
        <v>0</v>
      </c>
      <c r="I5784" s="363">
        <v>3779.6690164435604</v>
      </c>
      <c r="J5784" s="363">
        <v>0</v>
      </c>
      <c r="K5784" s="363">
        <v>22.379912523053399</v>
      </c>
    </row>
    <row r="5785" spans="1:11">
      <c r="A5785" s="361">
        <f t="shared" si="90"/>
        <v>45898</v>
      </c>
      <c r="B5785" s="362">
        <v>21</v>
      </c>
      <c r="C5785" s="363">
        <v>2082.2576644098999</v>
      </c>
      <c r="D5785" s="363">
        <v>0</v>
      </c>
      <c r="E5785" s="363">
        <v>0</v>
      </c>
      <c r="F5785" s="363">
        <v>2425.2004000000002</v>
      </c>
      <c r="G5785" s="363">
        <v>0</v>
      </c>
      <c r="H5785" s="363">
        <v>0</v>
      </c>
      <c r="I5785" s="363">
        <v>2855.4390926147103</v>
      </c>
      <c r="J5785" s="363">
        <v>0</v>
      </c>
      <c r="K5785" s="363">
        <v>22.418002438379897</v>
      </c>
    </row>
    <row r="5786" spans="1:11">
      <c r="A5786" s="361">
        <f t="shared" si="90"/>
        <v>45898</v>
      </c>
      <c r="B5786" s="362">
        <v>22</v>
      </c>
      <c r="C5786" s="363">
        <v>2114.6260813476601</v>
      </c>
      <c r="D5786" s="363">
        <v>0</v>
      </c>
      <c r="E5786" s="363">
        <v>0</v>
      </c>
      <c r="F5786" s="363">
        <v>0</v>
      </c>
      <c r="G5786" s="363">
        <v>0</v>
      </c>
      <c r="H5786" s="363">
        <v>0</v>
      </c>
      <c r="I5786" s="363">
        <v>4710.9005544737811</v>
      </c>
      <c r="J5786" s="363">
        <v>0</v>
      </c>
      <c r="K5786" s="363">
        <v>117.25472495959099</v>
      </c>
    </row>
    <row r="5787" spans="1:11">
      <c r="A5787" s="361">
        <f t="shared" si="90"/>
        <v>45898</v>
      </c>
      <c r="B5787" s="362">
        <v>23</v>
      </c>
      <c r="C5787" s="363">
        <v>1953.9182500111001</v>
      </c>
      <c r="D5787" s="363">
        <v>0</v>
      </c>
      <c r="E5787" s="363">
        <v>0</v>
      </c>
      <c r="F5787" s="363">
        <v>0</v>
      </c>
      <c r="G5787" s="363">
        <v>0</v>
      </c>
      <c r="H5787" s="363">
        <v>0</v>
      </c>
      <c r="I5787" s="363">
        <v>4744.0922961306605</v>
      </c>
      <c r="J5787" s="363">
        <v>0</v>
      </c>
      <c r="K5787" s="363">
        <v>19.540314873390599</v>
      </c>
    </row>
    <row r="5788" spans="1:11">
      <c r="A5788" s="361">
        <f t="shared" si="90"/>
        <v>45899</v>
      </c>
      <c r="B5788" s="362">
        <v>0</v>
      </c>
      <c r="C5788" s="363">
        <v>1927.8961009209202</v>
      </c>
      <c r="D5788" s="363">
        <v>0</v>
      </c>
      <c r="E5788" s="363">
        <v>0</v>
      </c>
      <c r="F5788" s="363">
        <v>0</v>
      </c>
      <c r="G5788" s="363">
        <v>0</v>
      </c>
      <c r="H5788" s="363">
        <v>0</v>
      </c>
      <c r="I5788" s="363">
        <v>2464.6408284586405</v>
      </c>
      <c r="J5788" s="363">
        <v>0</v>
      </c>
      <c r="K5788" s="363">
        <v>14.1529929599903</v>
      </c>
    </row>
    <row r="5789" spans="1:11">
      <c r="A5789" s="361">
        <f t="shared" si="90"/>
        <v>45899</v>
      </c>
      <c r="B5789" s="362">
        <v>1</v>
      </c>
      <c r="C5789" s="363">
        <v>2130.4434713637402</v>
      </c>
      <c r="D5789" s="363">
        <v>0</v>
      </c>
      <c r="E5789" s="363">
        <v>0</v>
      </c>
      <c r="F5789" s="363">
        <v>0</v>
      </c>
      <c r="G5789" s="363">
        <v>0</v>
      </c>
      <c r="H5789" s="363">
        <v>0</v>
      </c>
      <c r="I5789" s="363">
        <v>1596.1083418279902</v>
      </c>
      <c r="J5789" s="363">
        <v>0</v>
      </c>
      <c r="K5789" s="363">
        <v>87.064884182644789</v>
      </c>
    </row>
    <row r="5790" spans="1:11">
      <c r="A5790" s="361">
        <f t="shared" si="90"/>
        <v>45899</v>
      </c>
      <c r="B5790" s="362">
        <v>2</v>
      </c>
      <c r="C5790" s="363">
        <v>4024.23268929913</v>
      </c>
      <c r="D5790" s="363">
        <v>0</v>
      </c>
      <c r="E5790" s="363">
        <v>0</v>
      </c>
      <c r="F5790" s="363">
        <v>0</v>
      </c>
      <c r="G5790" s="363">
        <v>0</v>
      </c>
      <c r="H5790" s="363">
        <v>0</v>
      </c>
      <c r="I5790" s="363">
        <v>3227.1323866388802</v>
      </c>
      <c r="J5790" s="363">
        <v>0</v>
      </c>
      <c r="K5790" s="363">
        <v>0</v>
      </c>
    </row>
    <row r="5791" spans="1:11">
      <c r="A5791" s="361">
        <f t="shared" si="90"/>
        <v>45899</v>
      </c>
      <c r="B5791" s="362">
        <v>3</v>
      </c>
      <c r="C5791" s="363">
        <v>3506.4414439346501</v>
      </c>
      <c r="D5791" s="363">
        <v>0</v>
      </c>
      <c r="E5791" s="363">
        <v>0</v>
      </c>
      <c r="F5791" s="363">
        <v>0</v>
      </c>
      <c r="G5791" s="363">
        <v>0</v>
      </c>
      <c r="H5791" s="363">
        <v>0</v>
      </c>
      <c r="I5791" s="363">
        <v>1975.4230127010801</v>
      </c>
      <c r="J5791" s="363">
        <v>0</v>
      </c>
      <c r="K5791" s="363">
        <v>0</v>
      </c>
    </row>
    <row r="5792" spans="1:11">
      <c r="A5792" s="361">
        <f t="shared" si="90"/>
        <v>45899</v>
      </c>
      <c r="B5792" s="362">
        <v>4</v>
      </c>
      <c r="C5792" s="363">
        <v>9295.9718850568916</v>
      </c>
      <c r="D5792" s="363">
        <v>0</v>
      </c>
      <c r="E5792" s="363">
        <v>0</v>
      </c>
      <c r="F5792" s="363">
        <v>0</v>
      </c>
      <c r="G5792" s="363">
        <v>0</v>
      </c>
      <c r="H5792" s="363">
        <v>0</v>
      </c>
      <c r="I5792" s="363">
        <v>2011.2476000954202</v>
      </c>
      <c r="J5792" s="363">
        <v>0</v>
      </c>
      <c r="K5792" s="363">
        <v>0</v>
      </c>
    </row>
    <row r="5793" spans="1:11">
      <c r="A5793" s="361">
        <f t="shared" si="90"/>
        <v>45899</v>
      </c>
      <c r="B5793" s="362">
        <v>5</v>
      </c>
      <c r="C5793" s="363">
        <v>9135.0048262778109</v>
      </c>
      <c r="D5793" s="363">
        <v>0</v>
      </c>
      <c r="E5793" s="363">
        <v>0</v>
      </c>
      <c r="F5793" s="363">
        <v>0</v>
      </c>
      <c r="G5793" s="363">
        <v>0</v>
      </c>
      <c r="H5793" s="363">
        <v>0</v>
      </c>
      <c r="I5793" s="363">
        <v>3410.9605268373202</v>
      </c>
      <c r="J5793" s="363">
        <v>0</v>
      </c>
      <c r="K5793" s="363">
        <v>0</v>
      </c>
    </row>
    <row r="5794" spans="1:11">
      <c r="A5794" s="361">
        <f t="shared" si="90"/>
        <v>45899</v>
      </c>
      <c r="B5794" s="362">
        <v>6</v>
      </c>
      <c r="C5794" s="363">
        <v>3508.3509145796406</v>
      </c>
      <c r="D5794" s="363">
        <v>0</v>
      </c>
      <c r="E5794" s="363">
        <v>0</v>
      </c>
      <c r="F5794" s="363">
        <v>2416.5107000000003</v>
      </c>
      <c r="G5794" s="363">
        <v>0</v>
      </c>
      <c r="H5794" s="363">
        <v>0</v>
      </c>
      <c r="I5794" s="363">
        <v>1375.53703128504</v>
      </c>
      <c r="J5794" s="363">
        <v>0</v>
      </c>
      <c r="K5794" s="363">
        <v>0</v>
      </c>
    </row>
    <row r="5795" spans="1:11">
      <c r="A5795" s="361">
        <f t="shared" si="90"/>
        <v>45899</v>
      </c>
      <c r="B5795" s="362">
        <v>7</v>
      </c>
      <c r="C5795" s="363">
        <v>3507.14868455539</v>
      </c>
      <c r="D5795" s="363">
        <v>0</v>
      </c>
      <c r="E5795" s="363">
        <v>0</v>
      </c>
      <c r="F5795" s="363">
        <v>2416.5107000000003</v>
      </c>
      <c r="G5795" s="363">
        <v>0</v>
      </c>
      <c r="H5795" s="363">
        <v>0</v>
      </c>
      <c r="I5795" s="363">
        <v>1607.6727707874402</v>
      </c>
      <c r="J5795" s="363">
        <v>0</v>
      </c>
      <c r="K5795" s="363">
        <v>0</v>
      </c>
    </row>
    <row r="5796" spans="1:11">
      <c r="A5796" s="361">
        <f t="shared" si="90"/>
        <v>45899</v>
      </c>
      <c r="B5796" s="362">
        <v>8</v>
      </c>
      <c r="C5796" s="363">
        <v>3502.6689806895897</v>
      </c>
      <c r="D5796" s="363">
        <v>0</v>
      </c>
      <c r="E5796" s="363">
        <v>0</v>
      </c>
      <c r="F5796" s="363">
        <v>2443.1898000000001</v>
      </c>
      <c r="G5796" s="363">
        <v>0</v>
      </c>
      <c r="H5796" s="363">
        <v>0</v>
      </c>
      <c r="I5796" s="363">
        <v>1390.84095487949</v>
      </c>
      <c r="J5796" s="363">
        <v>0</v>
      </c>
      <c r="K5796" s="363">
        <v>0</v>
      </c>
    </row>
    <row r="5797" spans="1:11">
      <c r="A5797" s="361">
        <f t="shared" si="90"/>
        <v>45899</v>
      </c>
      <c r="B5797" s="362">
        <v>9</v>
      </c>
      <c r="C5797" s="363">
        <v>3502.4003920437503</v>
      </c>
      <c r="D5797" s="363">
        <v>0</v>
      </c>
      <c r="E5797" s="363">
        <v>0</v>
      </c>
      <c r="F5797" s="363">
        <v>2443.1898000000001</v>
      </c>
      <c r="G5797" s="363">
        <v>0</v>
      </c>
      <c r="H5797" s="363">
        <v>0</v>
      </c>
      <c r="I5797" s="363">
        <v>1383.9609083856699</v>
      </c>
      <c r="J5797" s="363">
        <v>0</v>
      </c>
      <c r="K5797" s="363">
        <v>0</v>
      </c>
    </row>
    <row r="5798" spans="1:11">
      <c r="A5798" s="361">
        <f t="shared" si="90"/>
        <v>45899</v>
      </c>
      <c r="B5798" s="362">
        <v>10</v>
      </c>
      <c r="C5798" s="363">
        <v>3542.2554476785799</v>
      </c>
      <c r="D5798" s="363">
        <v>0</v>
      </c>
      <c r="E5798" s="363">
        <v>0</v>
      </c>
      <c r="F5798" s="363">
        <v>2416.5107000000003</v>
      </c>
      <c r="G5798" s="363">
        <v>0</v>
      </c>
      <c r="H5798" s="363">
        <v>0</v>
      </c>
      <c r="I5798" s="363">
        <v>1822.1293832724803</v>
      </c>
      <c r="J5798" s="363">
        <v>0</v>
      </c>
      <c r="K5798" s="363">
        <v>0</v>
      </c>
    </row>
    <row r="5799" spans="1:11">
      <c r="A5799" s="361">
        <f t="shared" si="90"/>
        <v>45899</v>
      </c>
      <c r="B5799" s="362">
        <v>11</v>
      </c>
      <c r="C5799" s="363">
        <v>2334.0644135733</v>
      </c>
      <c r="D5799" s="363">
        <v>0</v>
      </c>
      <c r="E5799" s="363">
        <v>0</v>
      </c>
      <c r="F5799" s="363">
        <v>2314.9996000000001</v>
      </c>
      <c r="G5799" s="363">
        <v>0</v>
      </c>
      <c r="H5799" s="363">
        <v>0</v>
      </c>
      <c r="I5799" s="363">
        <v>1320.19030127729</v>
      </c>
      <c r="J5799" s="363">
        <v>0</v>
      </c>
      <c r="K5799" s="363">
        <v>29.813616549342399</v>
      </c>
    </row>
    <row r="5800" spans="1:11">
      <c r="A5800" s="361">
        <f t="shared" si="90"/>
        <v>45899</v>
      </c>
      <c r="B5800" s="362">
        <v>12</v>
      </c>
      <c r="C5800" s="363">
        <v>2345.6091848187298</v>
      </c>
      <c r="D5800" s="363">
        <v>0</v>
      </c>
      <c r="E5800" s="363">
        <v>0</v>
      </c>
      <c r="F5800" s="363">
        <v>2340.4567999999999</v>
      </c>
      <c r="G5800" s="363">
        <v>0</v>
      </c>
      <c r="H5800" s="363">
        <v>0</v>
      </c>
      <c r="I5800" s="363">
        <v>1815.8891321748802</v>
      </c>
      <c r="J5800" s="363">
        <v>0</v>
      </c>
      <c r="K5800" s="363">
        <v>29.944147481611498</v>
      </c>
    </row>
    <row r="5801" spans="1:11">
      <c r="A5801" s="361">
        <f t="shared" si="90"/>
        <v>45899</v>
      </c>
      <c r="B5801" s="362">
        <v>13</v>
      </c>
      <c r="C5801" s="363">
        <v>2337.6631607184904</v>
      </c>
      <c r="D5801" s="363">
        <v>0</v>
      </c>
      <c r="E5801" s="363">
        <v>0</v>
      </c>
      <c r="F5801" s="363">
        <v>2340.4567999999999</v>
      </c>
      <c r="G5801" s="363">
        <v>0</v>
      </c>
      <c r="H5801" s="363">
        <v>0</v>
      </c>
      <c r="I5801" s="363">
        <v>1569.3830007790102</v>
      </c>
      <c r="J5801" s="363">
        <v>0</v>
      </c>
      <c r="K5801" s="363">
        <v>29.8072152991599</v>
      </c>
    </row>
    <row r="5802" spans="1:11">
      <c r="A5802" s="361">
        <f t="shared" si="90"/>
        <v>45899</v>
      </c>
      <c r="B5802" s="362">
        <v>14</v>
      </c>
      <c r="C5802" s="363">
        <v>3855.5928676697804</v>
      </c>
      <c r="D5802" s="363">
        <v>0</v>
      </c>
      <c r="E5802" s="363">
        <v>0</v>
      </c>
      <c r="F5802" s="363">
        <v>2443.1898000000001</v>
      </c>
      <c r="G5802" s="363">
        <v>0</v>
      </c>
      <c r="H5802" s="363">
        <v>0</v>
      </c>
      <c r="I5802" s="363">
        <v>2269.3871667463</v>
      </c>
      <c r="J5802" s="363">
        <v>0</v>
      </c>
      <c r="K5802" s="363">
        <v>54.031595549439793</v>
      </c>
    </row>
    <row r="5803" spans="1:11">
      <c r="A5803" s="361">
        <f t="shared" si="90"/>
        <v>45899</v>
      </c>
      <c r="B5803" s="362">
        <v>15</v>
      </c>
      <c r="C5803" s="363">
        <v>3460.0126869811102</v>
      </c>
      <c r="D5803" s="363">
        <v>0</v>
      </c>
      <c r="E5803" s="363">
        <v>0</v>
      </c>
      <c r="F5803" s="363">
        <v>2416.5107000000003</v>
      </c>
      <c r="G5803" s="363">
        <v>0</v>
      </c>
      <c r="H5803" s="363">
        <v>0</v>
      </c>
      <c r="I5803" s="363">
        <v>2673.9782956403496</v>
      </c>
      <c r="J5803" s="363">
        <v>0</v>
      </c>
      <c r="K5803" s="363">
        <v>50.590214053143193</v>
      </c>
    </row>
    <row r="5804" spans="1:11">
      <c r="A5804" s="361">
        <f t="shared" si="90"/>
        <v>45899</v>
      </c>
      <c r="B5804" s="362">
        <v>16</v>
      </c>
      <c r="C5804" s="363">
        <v>3483.5497076967699</v>
      </c>
      <c r="D5804" s="363">
        <v>0</v>
      </c>
      <c r="E5804" s="363">
        <v>0</v>
      </c>
      <c r="F5804" s="363">
        <v>2340.4567999999999</v>
      </c>
      <c r="G5804" s="363">
        <v>0</v>
      </c>
      <c r="H5804" s="363">
        <v>0</v>
      </c>
      <c r="I5804" s="363">
        <v>3062.6264361487401</v>
      </c>
      <c r="J5804" s="363">
        <v>0</v>
      </c>
      <c r="K5804" s="363">
        <v>29.638195903552699</v>
      </c>
    </row>
    <row r="5805" spans="1:11">
      <c r="A5805" s="361">
        <f t="shared" si="90"/>
        <v>45899</v>
      </c>
      <c r="B5805" s="362">
        <v>17</v>
      </c>
      <c r="C5805" s="363">
        <v>2340.3286255703001</v>
      </c>
      <c r="D5805" s="363">
        <v>0</v>
      </c>
      <c r="E5805" s="363">
        <v>0</v>
      </c>
      <c r="F5805" s="363">
        <v>2340.4567999999999</v>
      </c>
      <c r="G5805" s="363">
        <v>0</v>
      </c>
      <c r="H5805" s="363">
        <v>0</v>
      </c>
      <c r="I5805" s="363">
        <v>1391.64966988375</v>
      </c>
      <c r="J5805" s="363">
        <v>0</v>
      </c>
      <c r="K5805" s="363">
        <v>29.112468220116099</v>
      </c>
    </row>
    <row r="5806" spans="1:11">
      <c r="A5806" s="361">
        <f t="shared" si="90"/>
        <v>45899</v>
      </c>
      <c r="B5806" s="362">
        <v>18</v>
      </c>
      <c r="C5806" s="363">
        <v>2032.21199926227</v>
      </c>
      <c r="D5806" s="363">
        <v>0</v>
      </c>
      <c r="E5806" s="363">
        <v>0</v>
      </c>
      <c r="F5806" s="363">
        <v>3924.5545000000002</v>
      </c>
      <c r="G5806" s="363">
        <v>0</v>
      </c>
      <c r="H5806" s="363">
        <v>0</v>
      </c>
      <c r="I5806" s="363">
        <v>769.49707450935807</v>
      </c>
      <c r="J5806" s="363">
        <v>0</v>
      </c>
      <c r="K5806" s="363">
        <v>23.919909909374102</v>
      </c>
    </row>
    <row r="5807" spans="1:11">
      <c r="A5807" s="361">
        <f t="shared" si="90"/>
        <v>45899</v>
      </c>
      <c r="B5807" s="362">
        <v>19</v>
      </c>
      <c r="C5807" s="363">
        <v>1883.8657357720899</v>
      </c>
      <c r="D5807" s="363">
        <v>0</v>
      </c>
      <c r="E5807" s="363">
        <v>0</v>
      </c>
      <c r="F5807" s="363">
        <v>3830.8879000000002</v>
      </c>
      <c r="G5807" s="363">
        <v>0</v>
      </c>
      <c r="H5807" s="363">
        <v>0</v>
      </c>
      <c r="I5807" s="363">
        <v>600.217008961651</v>
      </c>
      <c r="J5807" s="363">
        <v>0</v>
      </c>
      <c r="K5807" s="363">
        <v>0</v>
      </c>
    </row>
    <row r="5808" spans="1:11">
      <c r="A5808" s="361">
        <f t="shared" si="90"/>
        <v>45899</v>
      </c>
      <c r="B5808" s="362">
        <v>20</v>
      </c>
      <c r="C5808" s="363">
        <v>1882.7512226398801</v>
      </c>
      <c r="D5808" s="363">
        <v>0</v>
      </c>
      <c r="E5808" s="363">
        <v>0</v>
      </c>
      <c r="F5808" s="363">
        <v>3830.8879000000002</v>
      </c>
      <c r="G5808" s="363">
        <v>0</v>
      </c>
      <c r="H5808" s="363">
        <v>0</v>
      </c>
      <c r="I5808" s="363">
        <v>401.89878198999304</v>
      </c>
      <c r="J5808" s="363">
        <v>0</v>
      </c>
      <c r="K5808" s="363">
        <v>0</v>
      </c>
    </row>
    <row r="5809" spans="1:11">
      <c r="A5809" s="361">
        <f t="shared" si="90"/>
        <v>45899</v>
      </c>
      <c r="B5809" s="362">
        <v>21</v>
      </c>
      <c r="C5809" s="363">
        <v>3929.8043641203403</v>
      </c>
      <c r="D5809" s="363">
        <v>0</v>
      </c>
      <c r="E5809" s="363">
        <v>0</v>
      </c>
      <c r="F5809" s="363">
        <v>2036.2637000000002</v>
      </c>
      <c r="G5809" s="363">
        <v>0</v>
      </c>
      <c r="H5809" s="363">
        <v>0</v>
      </c>
      <c r="I5809" s="363">
        <v>494.80350680816406</v>
      </c>
      <c r="J5809" s="363">
        <v>0</v>
      </c>
      <c r="K5809" s="363">
        <v>56.249457093664496</v>
      </c>
    </row>
    <row r="5810" spans="1:11">
      <c r="A5810" s="361">
        <f t="shared" si="90"/>
        <v>45899</v>
      </c>
      <c r="B5810" s="362">
        <v>22</v>
      </c>
      <c r="C5810" s="363">
        <v>3612.1791889728506</v>
      </c>
      <c r="D5810" s="363">
        <v>0</v>
      </c>
      <c r="E5810" s="363">
        <v>0</v>
      </c>
      <c r="F5810" s="363">
        <v>0</v>
      </c>
      <c r="G5810" s="363">
        <v>0</v>
      </c>
      <c r="H5810" s="363">
        <v>0</v>
      </c>
      <c r="I5810" s="363">
        <v>2063.3812870389902</v>
      </c>
      <c r="J5810" s="363">
        <v>0</v>
      </c>
      <c r="K5810" s="363">
        <v>59.798337982961797</v>
      </c>
    </row>
    <row r="5811" spans="1:11">
      <c r="A5811" s="361">
        <f t="shared" si="90"/>
        <v>45899</v>
      </c>
      <c r="B5811" s="362">
        <v>23</v>
      </c>
      <c r="C5811" s="363">
        <v>9677.9264928334796</v>
      </c>
      <c r="D5811" s="363">
        <v>0</v>
      </c>
      <c r="E5811" s="363">
        <v>0</v>
      </c>
      <c r="F5811" s="363">
        <v>0</v>
      </c>
      <c r="G5811" s="363">
        <v>0</v>
      </c>
      <c r="H5811" s="363">
        <v>0</v>
      </c>
      <c r="I5811" s="363">
        <v>43.776752718461594</v>
      </c>
      <c r="J5811" s="363">
        <v>0</v>
      </c>
      <c r="K5811" s="363">
        <v>0</v>
      </c>
    </row>
    <row r="5812" spans="1:11">
      <c r="A5812" s="361">
        <f t="shared" si="90"/>
        <v>45900</v>
      </c>
      <c r="B5812" s="362">
        <v>0</v>
      </c>
      <c r="C5812" s="363">
        <v>3128.5602812115403</v>
      </c>
      <c r="D5812" s="363">
        <v>0</v>
      </c>
      <c r="E5812" s="363">
        <v>0</v>
      </c>
      <c r="F5812" s="363">
        <v>0</v>
      </c>
      <c r="G5812" s="363">
        <v>0</v>
      </c>
      <c r="H5812" s="363">
        <v>0</v>
      </c>
      <c r="I5812" s="363">
        <v>0</v>
      </c>
      <c r="J5812" s="363">
        <v>0</v>
      </c>
      <c r="K5812" s="363">
        <v>0</v>
      </c>
    </row>
    <row r="5813" spans="1:11">
      <c r="A5813" s="361">
        <f t="shared" si="90"/>
        <v>45900</v>
      </c>
      <c r="B5813" s="362">
        <v>1</v>
      </c>
      <c r="C5813" s="363">
        <v>2644.79775579027</v>
      </c>
      <c r="D5813" s="363">
        <v>0</v>
      </c>
      <c r="E5813" s="363">
        <v>0</v>
      </c>
      <c r="F5813" s="363">
        <v>0</v>
      </c>
      <c r="G5813" s="363">
        <v>0</v>
      </c>
      <c r="H5813" s="363">
        <v>0</v>
      </c>
      <c r="I5813" s="363">
        <v>0</v>
      </c>
      <c r="J5813" s="363">
        <v>0</v>
      </c>
      <c r="K5813" s="363">
        <v>0</v>
      </c>
    </row>
    <row r="5814" spans="1:11">
      <c r="A5814" s="361">
        <f t="shared" si="90"/>
        <v>45900</v>
      </c>
      <c r="B5814" s="362">
        <v>2</v>
      </c>
      <c r="C5814" s="363">
        <v>2643.3115701613901</v>
      </c>
      <c r="D5814" s="363">
        <v>0</v>
      </c>
      <c r="E5814" s="363">
        <v>0</v>
      </c>
      <c r="F5814" s="363">
        <v>0</v>
      </c>
      <c r="G5814" s="363">
        <v>0</v>
      </c>
      <c r="H5814" s="363">
        <v>0</v>
      </c>
      <c r="I5814" s="363">
        <v>0</v>
      </c>
      <c r="J5814" s="363">
        <v>0</v>
      </c>
      <c r="K5814" s="363">
        <v>0</v>
      </c>
    </row>
    <row r="5815" spans="1:11">
      <c r="A5815" s="361">
        <f t="shared" si="90"/>
        <v>45900</v>
      </c>
      <c r="B5815" s="362">
        <v>3</v>
      </c>
      <c r="C5815" s="363">
        <v>2645.9873823435601</v>
      </c>
      <c r="D5815" s="363">
        <v>0</v>
      </c>
      <c r="E5815" s="363">
        <v>0</v>
      </c>
      <c r="F5815" s="363">
        <v>0</v>
      </c>
      <c r="G5815" s="363">
        <v>0</v>
      </c>
      <c r="H5815" s="363">
        <v>0</v>
      </c>
      <c r="I5815" s="363">
        <v>0</v>
      </c>
      <c r="J5815" s="363">
        <v>0</v>
      </c>
      <c r="K5815" s="363">
        <v>0</v>
      </c>
    </row>
    <row r="5816" spans="1:11">
      <c r="A5816" s="361">
        <f t="shared" si="90"/>
        <v>45900</v>
      </c>
      <c r="B5816" s="362">
        <v>4</v>
      </c>
      <c r="C5816" s="363">
        <v>2649.9819677997903</v>
      </c>
      <c r="D5816" s="363">
        <v>0</v>
      </c>
      <c r="E5816" s="363">
        <v>0</v>
      </c>
      <c r="F5816" s="363">
        <v>0</v>
      </c>
      <c r="G5816" s="363">
        <v>0</v>
      </c>
      <c r="H5816" s="363">
        <v>0</v>
      </c>
      <c r="I5816" s="363">
        <v>0</v>
      </c>
      <c r="J5816" s="363">
        <v>0</v>
      </c>
      <c r="K5816" s="363">
        <v>0</v>
      </c>
    </row>
    <row r="5817" spans="1:11">
      <c r="A5817" s="361">
        <f t="shared" si="90"/>
        <v>45900</v>
      </c>
      <c r="B5817" s="362">
        <v>5</v>
      </c>
      <c r="C5817" s="363">
        <v>2673.2285235211302</v>
      </c>
      <c r="D5817" s="363">
        <v>0</v>
      </c>
      <c r="E5817" s="363">
        <v>0</v>
      </c>
      <c r="F5817" s="363">
        <v>0</v>
      </c>
      <c r="G5817" s="363">
        <v>0</v>
      </c>
      <c r="H5817" s="363">
        <v>0</v>
      </c>
      <c r="I5817" s="363">
        <v>0</v>
      </c>
      <c r="J5817" s="363">
        <v>0</v>
      </c>
      <c r="K5817" s="363">
        <v>10.583242681872401</v>
      </c>
    </row>
    <row r="5818" spans="1:11">
      <c r="A5818" s="361">
        <f t="shared" si="90"/>
        <v>45900</v>
      </c>
      <c r="B5818" s="362">
        <v>6</v>
      </c>
      <c r="C5818" s="363">
        <v>2691.3316736891502</v>
      </c>
      <c r="D5818" s="363">
        <v>0</v>
      </c>
      <c r="E5818" s="363">
        <v>0</v>
      </c>
      <c r="F5818" s="363">
        <v>0</v>
      </c>
      <c r="G5818" s="363">
        <v>0</v>
      </c>
      <c r="H5818" s="363">
        <v>0</v>
      </c>
      <c r="I5818" s="363">
        <v>0</v>
      </c>
      <c r="J5818" s="363">
        <v>0</v>
      </c>
      <c r="K5818" s="363">
        <v>12.523379051312501</v>
      </c>
    </row>
    <row r="5819" spans="1:11">
      <c r="A5819" s="361">
        <f t="shared" si="90"/>
        <v>45900</v>
      </c>
      <c r="B5819" s="362">
        <v>7</v>
      </c>
      <c r="C5819" s="363">
        <v>4873.5985948151701</v>
      </c>
      <c r="D5819" s="363">
        <v>0</v>
      </c>
      <c r="E5819" s="363">
        <v>0</v>
      </c>
      <c r="F5819" s="363">
        <v>0</v>
      </c>
      <c r="G5819" s="363">
        <v>0</v>
      </c>
      <c r="H5819" s="363">
        <v>0</v>
      </c>
      <c r="I5819" s="363">
        <v>0</v>
      </c>
      <c r="J5819" s="363">
        <v>0</v>
      </c>
      <c r="K5819" s="363">
        <v>421.153024405846</v>
      </c>
    </row>
    <row r="5820" spans="1:11">
      <c r="A5820" s="361">
        <f t="shared" si="90"/>
        <v>45900</v>
      </c>
      <c r="B5820" s="362">
        <v>8</v>
      </c>
      <c r="C5820" s="363">
        <v>4489.5230916570108</v>
      </c>
      <c r="D5820" s="363">
        <v>0</v>
      </c>
      <c r="E5820" s="363">
        <v>0</v>
      </c>
      <c r="F5820" s="363">
        <v>0</v>
      </c>
      <c r="G5820" s="363">
        <v>0</v>
      </c>
      <c r="H5820" s="363">
        <v>0</v>
      </c>
      <c r="I5820" s="363">
        <v>73.877311853562787</v>
      </c>
      <c r="J5820" s="363">
        <v>0</v>
      </c>
      <c r="K5820" s="363">
        <v>419.98873924338398</v>
      </c>
    </row>
    <row r="5821" spans="1:11">
      <c r="A5821" s="361">
        <f t="shared" si="90"/>
        <v>45900</v>
      </c>
      <c r="B5821" s="362">
        <v>9</v>
      </c>
      <c r="C5821" s="363">
        <v>3073.2771690917502</v>
      </c>
      <c r="D5821" s="363">
        <v>0</v>
      </c>
      <c r="E5821" s="363">
        <v>0</v>
      </c>
      <c r="F5821" s="363">
        <v>0</v>
      </c>
      <c r="G5821" s="363">
        <v>0</v>
      </c>
      <c r="H5821" s="363">
        <v>0</v>
      </c>
      <c r="I5821" s="363">
        <v>0</v>
      </c>
      <c r="J5821" s="363">
        <v>0</v>
      </c>
      <c r="K5821" s="363">
        <v>0</v>
      </c>
    </row>
    <row r="5822" spans="1:11">
      <c r="A5822" s="361">
        <f t="shared" si="90"/>
        <v>45900</v>
      </c>
      <c r="B5822" s="362">
        <v>10</v>
      </c>
      <c r="C5822" s="363">
        <v>2660.5051948925902</v>
      </c>
      <c r="D5822" s="363">
        <v>0</v>
      </c>
      <c r="E5822" s="363">
        <v>0</v>
      </c>
      <c r="F5822" s="363">
        <v>0</v>
      </c>
      <c r="G5822" s="363">
        <v>0</v>
      </c>
      <c r="H5822" s="363">
        <v>0</v>
      </c>
      <c r="I5822" s="363">
        <v>0</v>
      </c>
      <c r="J5822" s="363">
        <v>0</v>
      </c>
      <c r="K5822" s="363">
        <v>0</v>
      </c>
    </row>
    <row r="5823" spans="1:11">
      <c r="A5823" s="361">
        <f t="shared" si="90"/>
        <v>45900</v>
      </c>
      <c r="B5823" s="362">
        <v>11</v>
      </c>
      <c r="C5823" s="363">
        <v>2655.7762362902099</v>
      </c>
      <c r="D5823" s="363">
        <v>0</v>
      </c>
      <c r="E5823" s="363">
        <v>0</v>
      </c>
      <c r="F5823" s="363">
        <v>0</v>
      </c>
      <c r="G5823" s="363">
        <v>0</v>
      </c>
      <c r="H5823" s="363">
        <v>0</v>
      </c>
      <c r="I5823" s="363">
        <v>0</v>
      </c>
      <c r="J5823" s="363">
        <v>0</v>
      </c>
      <c r="K5823" s="363">
        <v>0</v>
      </c>
    </row>
    <row r="5824" spans="1:11">
      <c r="A5824" s="361">
        <f t="shared" si="90"/>
        <v>45900</v>
      </c>
      <c r="B5824" s="362">
        <v>12</v>
      </c>
      <c r="C5824" s="363">
        <v>2659.0778165289498</v>
      </c>
      <c r="D5824" s="363">
        <v>0</v>
      </c>
      <c r="E5824" s="363">
        <v>0</v>
      </c>
      <c r="F5824" s="363">
        <v>0</v>
      </c>
      <c r="G5824" s="363">
        <v>0</v>
      </c>
      <c r="H5824" s="363">
        <v>0</v>
      </c>
      <c r="I5824" s="363">
        <v>0</v>
      </c>
      <c r="J5824" s="363">
        <v>0</v>
      </c>
      <c r="K5824" s="363">
        <v>0</v>
      </c>
    </row>
    <row r="5825" spans="1:11">
      <c r="A5825" s="361">
        <f t="shared" si="90"/>
        <v>45900</v>
      </c>
      <c r="B5825" s="362">
        <v>13</v>
      </c>
      <c r="C5825" s="363">
        <v>2655.3724124803903</v>
      </c>
      <c r="D5825" s="363">
        <v>0</v>
      </c>
      <c r="E5825" s="363">
        <v>0</v>
      </c>
      <c r="F5825" s="363">
        <v>0</v>
      </c>
      <c r="G5825" s="363">
        <v>0</v>
      </c>
      <c r="H5825" s="363">
        <v>0</v>
      </c>
      <c r="I5825" s="363">
        <v>0</v>
      </c>
      <c r="J5825" s="363">
        <v>0</v>
      </c>
      <c r="K5825" s="363">
        <v>0</v>
      </c>
    </row>
    <row r="5826" spans="1:11">
      <c r="A5826" s="361">
        <f t="shared" si="90"/>
        <v>45900</v>
      </c>
      <c r="B5826" s="362">
        <v>14</v>
      </c>
      <c r="C5826" s="363">
        <v>2681.6023175908704</v>
      </c>
      <c r="D5826" s="363">
        <v>0</v>
      </c>
      <c r="E5826" s="363">
        <v>0</v>
      </c>
      <c r="F5826" s="363">
        <v>0</v>
      </c>
      <c r="G5826" s="363">
        <v>0</v>
      </c>
      <c r="H5826" s="363">
        <v>0</v>
      </c>
      <c r="I5826" s="363">
        <v>0</v>
      </c>
      <c r="J5826" s="363">
        <v>0</v>
      </c>
      <c r="K5826" s="363">
        <v>12.444925291644099</v>
      </c>
    </row>
    <row r="5827" spans="1:11">
      <c r="A5827" s="361">
        <f t="shared" si="90"/>
        <v>45900</v>
      </c>
      <c r="B5827" s="362">
        <v>15</v>
      </c>
      <c r="C5827" s="363">
        <v>2684.8933806279101</v>
      </c>
      <c r="D5827" s="363">
        <v>0</v>
      </c>
      <c r="E5827" s="363">
        <v>0</v>
      </c>
      <c r="F5827" s="363">
        <v>0</v>
      </c>
      <c r="G5827" s="363">
        <v>0</v>
      </c>
      <c r="H5827" s="363">
        <v>0</v>
      </c>
      <c r="I5827" s="363">
        <v>0</v>
      </c>
      <c r="J5827" s="363">
        <v>0</v>
      </c>
      <c r="K5827" s="363">
        <v>0</v>
      </c>
    </row>
    <row r="5828" spans="1:11">
      <c r="A5828" s="361">
        <f t="shared" si="90"/>
        <v>45900</v>
      </c>
      <c r="B5828" s="362">
        <v>16</v>
      </c>
      <c r="C5828" s="363">
        <v>872.22987475053105</v>
      </c>
      <c r="D5828" s="363">
        <v>0</v>
      </c>
      <c r="E5828" s="363">
        <v>0</v>
      </c>
      <c r="F5828" s="363">
        <v>0</v>
      </c>
      <c r="G5828" s="363">
        <v>0</v>
      </c>
      <c r="H5828" s="363">
        <v>0</v>
      </c>
      <c r="I5828" s="363">
        <v>0</v>
      </c>
      <c r="J5828" s="363">
        <v>0</v>
      </c>
      <c r="K5828" s="363">
        <v>0</v>
      </c>
    </row>
    <row r="5829" spans="1:11">
      <c r="A5829" s="361">
        <f t="shared" ref="A5829:A5892" si="91">IF(B5829=0,A5828+1,A5828)</f>
        <v>45900</v>
      </c>
      <c r="B5829" s="362">
        <v>17</v>
      </c>
      <c r="C5829" s="363">
        <v>668.99935960302207</v>
      </c>
      <c r="D5829" s="363">
        <v>0</v>
      </c>
      <c r="E5829" s="363">
        <v>0</v>
      </c>
      <c r="F5829" s="363">
        <v>0</v>
      </c>
      <c r="G5829" s="363">
        <v>0</v>
      </c>
      <c r="H5829" s="363">
        <v>0</v>
      </c>
      <c r="I5829" s="363">
        <v>0</v>
      </c>
      <c r="J5829" s="363">
        <v>0</v>
      </c>
      <c r="K5829" s="363">
        <v>0</v>
      </c>
    </row>
    <row r="5830" spans="1:11">
      <c r="A5830" s="361">
        <f t="shared" si="91"/>
        <v>45900</v>
      </c>
      <c r="B5830" s="362">
        <v>18</v>
      </c>
      <c r="C5830" s="363">
        <v>628.69853123524308</v>
      </c>
      <c r="D5830" s="363">
        <v>0</v>
      </c>
      <c r="E5830" s="363">
        <v>0</v>
      </c>
      <c r="F5830" s="363">
        <v>0</v>
      </c>
      <c r="G5830" s="363">
        <v>0</v>
      </c>
      <c r="H5830" s="363">
        <v>0</v>
      </c>
      <c r="I5830" s="363">
        <v>0</v>
      </c>
      <c r="J5830" s="363">
        <v>0</v>
      </c>
      <c r="K5830" s="363">
        <v>0</v>
      </c>
    </row>
    <row r="5831" spans="1:11">
      <c r="A5831" s="361">
        <f t="shared" si="91"/>
        <v>45900</v>
      </c>
      <c r="B5831" s="362">
        <v>19</v>
      </c>
      <c r="C5831" s="363">
        <v>628.45147356658799</v>
      </c>
      <c r="D5831" s="363">
        <v>0</v>
      </c>
      <c r="E5831" s="363">
        <v>0</v>
      </c>
      <c r="F5831" s="363">
        <v>0</v>
      </c>
      <c r="G5831" s="363">
        <v>0</v>
      </c>
      <c r="H5831" s="363">
        <v>0</v>
      </c>
      <c r="I5831" s="363">
        <v>0</v>
      </c>
      <c r="J5831" s="363">
        <v>0</v>
      </c>
      <c r="K5831" s="363">
        <v>0</v>
      </c>
    </row>
    <row r="5832" spans="1:11">
      <c r="A5832" s="361">
        <f t="shared" si="91"/>
        <v>45900</v>
      </c>
      <c r="B5832" s="362">
        <v>20</v>
      </c>
      <c r="C5832" s="363">
        <v>628.79956021954808</v>
      </c>
      <c r="D5832" s="363">
        <v>0</v>
      </c>
      <c r="E5832" s="363">
        <v>0</v>
      </c>
      <c r="F5832" s="363">
        <v>0</v>
      </c>
      <c r="G5832" s="363">
        <v>0</v>
      </c>
      <c r="H5832" s="363">
        <v>0</v>
      </c>
      <c r="I5832" s="363">
        <v>0</v>
      </c>
      <c r="J5832" s="363">
        <v>0</v>
      </c>
      <c r="K5832" s="363">
        <v>0</v>
      </c>
    </row>
    <row r="5833" spans="1:11">
      <c r="A5833" s="361">
        <f t="shared" si="91"/>
        <v>45900</v>
      </c>
      <c r="B5833" s="362">
        <v>21</v>
      </c>
      <c r="C5833" s="363">
        <v>1887.5450307153401</v>
      </c>
      <c r="D5833" s="363">
        <v>0</v>
      </c>
      <c r="E5833" s="363">
        <v>0</v>
      </c>
      <c r="F5833" s="363">
        <v>0</v>
      </c>
      <c r="G5833" s="363">
        <v>0</v>
      </c>
      <c r="H5833" s="363">
        <v>0</v>
      </c>
      <c r="I5833" s="363">
        <v>0</v>
      </c>
      <c r="J5833" s="363">
        <v>0</v>
      </c>
      <c r="K5833" s="363">
        <v>62.560141114210296</v>
      </c>
    </row>
    <row r="5834" spans="1:11">
      <c r="A5834" s="361">
        <f t="shared" si="91"/>
        <v>45900</v>
      </c>
      <c r="B5834" s="362">
        <v>22</v>
      </c>
      <c r="C5834" s="363">
        <v>3474.6303088414602</v>
      </c>
      <c r="D5834" s="363">
        <v>0</v>
      </c>
      <c r="E5834" s="363">
        <v>0</v>
      </c>
      <c r="F5834" s="363">
        <v>0</v>
      </c>
      <c r="G5834" s="363">
        <v>0</v>
      </c>
      <c r="H5834" s="363">
        <v>0</v>
      </c>
      <c r="I5834" s="363">
        <v>0</v>
      </c>
      <c r="J5834" s="363">
        <v>0</v>
      </c>
      <c r="K5834" s="363">
        <v>0</v>
      </c>
    </row>
    <row r="5835" spans="1:11">
      <c r="A5835" s="361">
        <f t="shared" si="91"/>
        <v>45900</v>
      </c>
      <c r="B5835" s="362">
        <v>23</v>
      </c>
      <c r="C5835" s="363">
        <v>2793.7665834953</v>
      </c>
      <c r="D5835" s="363">
        <v>0</v>
      </c>
      <c r="E5835" s="363">
        <v>0</v>
      </c>
      <c r="F5835" s="363">
        <v>0</v>
      </c>
      <c r="G5835" s="363">
        <v>0</v>
      </c>
      <c r="H5835" s="363">
        <v>0</v>
      </c>
      <c r="I5835" s="363">
        <v>0</v>
      </c>
      <c r="J5835" s="363">
        <v>0</v>
      </c>
      <c r="K5835" s="363">
        <v>0</v>
      </c>
    </row>
    <row r="5836" spans="1:11">
      <c r="A5836" s="361">
        <f t="shared" si="91"/>
        <v>45901</v>
      </c>
      <c r="B5836" s="362">
        <v>0</v>
      </c>
      <c r="C5836" s="363">
        <v>3714.9845167344201</v>
      </c>
      <c r="D5836" s="363">
        <v>0</v>
      </c>
      <c r="E5836" s="363">
        <v>0</v>
      </c>
      <c r="F5836" s="363">
        <v>0</v>
      </c>
      <c r="G5836" s="363">
        <v>0</v>
      </c>
      <c r="H5836" s="363">
        <v>0</v>
      </c>
      <c r="I5836" s="363">
        <v>2927.4793502010398</v>
      </c>
      <c r="J5836" s="363">
        <v>0</v>
      </c>
      <c r="K5836" s="363">
        <v>0</v>
      </c>
    </row>
    <row r="5837" spans="1:11">
      <c r="A5837" s="361">
        <f t="shared" si="91"/>
        <v>45901</v>
      </c>
      <c r="B5837" s="362">
        <v>1</v>
      </c>
      <c r="C5837" s="363">
        <v>2291.89952102298</v>
      </c>
      <c r="D5837" s="363">
        <v>0</v>
      </c>
      <c r="E5837" s="363">
        <v>0</v>
      </c>
      <c r="F5837" s="363">
        <v>0</v>
      </c>
      <c r="G5837" s="363">
        <v>0</v>
      </c>
      <c r="H5837" s="363">
        <v>0</v>
      </c>
      <c r="I5837" s="363">
        <v>1598.2867289313501</v>
      </c>
      <c r="J5837" s="363">
        <v>0</v>
      </c>
      <c r="K5837" s="363">
        <v>0</v>
      </c>
    </row>
    <row r="5838" spans="1:11">
      <c r="A5838" s="361">
        <f t="shared" si="91"/>
        <v>45901</v>
      </c>
      <c r="B5838" s="362">
        <v>2</v>
      </c>
      <c r="C5838" s="363">
        <v>2183.1249173494202</v>
      </c>
      <c r="D5838" s="363">
        <v>0</v>
      </c>
      <c r="E5838" s="363">
        <v>0</v>
      </c>
      <c r="F5838" s="363">
        <v>0</v>
      </c>
      <c r="G5838" s="363">
        <v>0</v>
      </c>
      <c r="H5838" s="363">
        <v>0</v>
      </c>
      <c r="I5838" s="363">
        <v>1244.1569095066598</v>
      </c>
      <c r="J5838" s="363">
        <v>0</v>
      </c>
      <c r="K5838" s="363">
        <v>0</v>
      </c>
    </row>
    <row r="5839" spans="1:11">
      <c r="A5839" s="361">
        <f t="shared" si="91"/>
        <v>45901</v>
      </c>
      <c r="B5839" s="362">
        <v>3</v>
      </c>
      <c r="C5839" s="363">
        <v>1560.47105337987</v>
      </c>
      <c r="D5839" s="363">
        <v>0</v>
      </c>
      <c r="E5839" s="363">
        <v>0</v>
      </c>
      <c r="F5839" s="363">
        <v>0</v>
      </c>
      <c r="G5839" s="363">
        <v>0</v>
      </c>
      <c r="H5839" s="363">
        <v>0</v>
      </c>
      <c r="I5839" s="363">
        <v>1341.1652503876101</v>
      </c>
      <c r="J5839" s="363">
        <v>0</v>
      </c>
      <c r="K5839" s="363">
        <v>0</v>
      </c>
    </row>
    <row r="5840" spans="1:11">
      <c r="A5840" s="361">
        <f t="shared" si="91"/>
        <v>45901</v>
      </c>
      <c r="B5840" s="362">
        <v>4</v>
      </c>
      <c r="C5840" s="363">
        <v>1438.4366227092198</v>
      </c>
      <c r="D5840" s="363">
        <v>0</v>
      </c>
      <c r="E5840" s="363">
        <v>0</v>
      </c>
      <c r="F5840" s="363">
        <v>0</v>
      </c>
      <c r="G5840" s="363">
        <v>0</v>
      </c>
      <c r="H5840" s="363">
        <v>0</v>
      </c>
      <c r="I5840" s="363">
        <v>2094.2647446781502</v>
      </c>
      <c r="J5840" s="363">
        <v>0</v>
      </c>
      <c r="K5840" s="363">
        <v>0</v>
      </c>
    </row>
    <row r="5841" spans="1:11">
      <c r="A5841" s="361">
        <f t="shared" si="91"/>
        <v>45901</v>
      </c>
      <c r="B5841" s="362">
        <v>5</v>
      </c>
      <c r="C5841" s="363">
        <v>526.45881574432804</v>
      </c>
      <c r="D5841" s="363">
        <v>0</v>
      </c>
      <c r="E5841" s="363">
        <v>0</v>
      </c>
      <c r="F5841" s="363">
        <v>0</v>
      </c>
      <c r="G5841" s="363">
        <v>0</v>
      </c>
      <c r="H5841" s="363">
        <v>0</v>
      </c>
      <c r="I5841" s="363">
        <v>1147.9424764573801</v>
      </c>
      <c r="J5841" s="363">
        <v>0</v>
      </c>
      <c r="K5841" s="363">
        <v>0</v>
      </c>
    </row>
    <row r="5842" spans="1:11">
      <c r="A5842" s="361">
        <f t="shared" si="91"/>
        <v>45901</v>
      </c>
      <c r="B5842" s="362">
        <v>6</v>
      </c>
      <c r="C5842" s="363">
        <v>2763.7936202719497</v>
      </c>
      <c r="D5842" s="363">
        <v>0</v>
      </c>
      <c r="E5842" s="363">
        <v>0</v>
      </c>
      <c r="F5842" s="363">
        <v>0</v>
      </c>
      <c r="G5842" s="363">
        <v>0</v>
      </c>
      <c r="H5842" s="363">
        <v>0</v>
      </c>
      <c r="I5842" s="363">
        <v>1885.7931785395001</v>
      </c>
      <c r="J5842" s="363">
        <v>0</v>
      </c>
      <c r="K5842" s="363">
        <v>0</v>
      </c>
    </row>
    <row r="5843" spans="1:11">
      <c r="A5843" s="361">
        <f t="shared" si="91"/>
        <v>45901</v>
      </c>
      <c r="B5843" s="362">
        <v>7</v>
      </c>
      <c r="C5843" s="363">
        <v>2701.0754617206103</v>
      </c>
      <c r="D5843" s="363">
        <v>0</v>
      </c>
      <c r="E5843" s="363">
        <v>0</v>
      </c>
      <c r="F5843" s="363">
        <v>0</v>
      </c>
      <c r="G5843" s="363">
        <v>0</v>
      </c>
      <c r="H5843" s="363">
        <v>0</v>
      </c>
      <c r="I5843" s="363">
        <v>1836.6457740549201</v>
      </c>
      <c r="J5843" s="363">
        <v>0</v>
      </c>
      <c r="K5843" s="363">
        <v>0</v>
      </c>
    </row>
    <row r="5844" spans="1:11">
      <c r="A5844" s="361">
        <f t="shared" si="91"/>
        <v>45901</v>
      </c>
      <c r="B5844" s="362">
        <v>8</v>
      </c>
      <c r="C5844" s="363">
        <v>2970.2353596900002</v>
      </c>
      <c r="D5844" s="363">
        <v>0</v>
      </c>
      <c r="E5844" s="363">
        <v>0</v>
      </c>
      <c r="F5844" s="363">
        <v>0</v>
      </c>
      <c r="G5844" s="363">
        <v>0</v>
      </c>
      <c r="H5844" s="363">
        <v>0</v>
      </c>
      <c r="I5844" s="363">
        <v>2599.7688636184903</v>
      </c>
      <c r="J5844" s="363">
        <v>0</v>
      </c>
      <c r="K5844" s="363">
        <v>0</v>
      </c>
    </row>
    <row r="5845" spans="1:11">
      <c r="A5845" s="361">
        <f t="shared" si="91"/>
        <v>45901</v>
      </c>
      <c r="B5845" s="362">
        <v>9</v>
      </c>
      <c r="C5845" s="363">
        <v>1026.6723976858</v>
      </c>
      <c r="D5845" s="363">
        <v>0</v>
      </c>
      <c r="E5845" s="363">
        <v>118.872424054398</v>
      </c>
      <c r="F5845" s="363">
        <v>0</v>
      </c>
      <c r="G5845" s="363">
        <v>0</v>
      </c>
      <c r="H5845" s="363">
        <v>0</v>
      </c>
      <c r="I5845" s="363">
        <v>1714.17219580044</v>
      </c>
      <c r="J5845" s="363">
        <v>0</v>
      </c>
      <c r="K5845" s="363">
        <v>0</v>
      </c>
    </row>
    <row r="5846" spans="1:11">
      <c r="A5846" s="361">
        <f t="shared" si="91"/>
        <v>45901</v>
      </c>
      <c r="B5846" s="362">
        <v>10</v>
      </c>
      <c r="C5846" s="363">
        <v>828.03217121749799</v>
      </c>
      <c r="D5846" s="363">
        <v>0</v>
      </c>
      <c r="E5846" s="363">
        <v>425.83634131000201</v>
      </c>
      <c r="F5846" s="363">
        <v>0</v>
      </c>
      <c r="G5846" s="363">
        <v>0</v>
      </c>
      <c r="H5846" s="363">
        <v>0</v>
      </c>
      <c r="I5846" s="363">
        <v>1157.3129228513901</v>
      </c>
      <c r="J5846" s="363">
        <v>0</v>
      </c>
      <c r="K5846" s="363">
        <v>0</v>
      </c>
    </row>
    <row r="5847" spans="1:11">
      <c r="A5847" s="361">
        <f t="shared" si="91"/>
        <v>45901</v>
      </c>
      <c r="B5847" s="362">
        <v>11</v>
      </c>
      <c r="C5847" s="363">
        <v>861.14791583551005</v>
      </c>
      <c r="D5847" s="363">
        <v>0</v>
      </c>
      <c r="E5847" s="363">
        <v>417.42207295708801</v>
      </c>
      <c r="F5847" s="363">
        <v>0</v>
      </c>
      <c r="G5847" s="363">
        <v>0</v>
      </c>
      <c r="H5847" s="363">
        <v>0</v>
      </c>
      <c r="I5847" s="363">
        <v>1453.8275446370001</v>
      </c>
      <c r="J5847" s="363">
        <v>0</v>
      </c>
      <c r="K5847" s="363">
        <v>0</v>
      </c>
    </row>
    <row r="5848" spans="1:11">
      <c r="A5848" s="361">
        <f t="shared" si="91"/>
        <v>45901</v>
      </c>
      <c r="B5848" s="362">
        <v>12</v>
      </c>
      <c r="C5848" s="363">
        <v>863.16886277632204</v>
      </c>
      <c r="D5848" s="363">
        <v>0</v>
      </c>
      <c r="E5848" s="363">
        <v>409.82857639878404</v>
      </c>
      <c r="F5848" s="363">
        <v>0</v>
      </c>
      <c r="G5848" s="363">
        <v>0</v>
      </c>
      <c r="H5848" s="363">
        <v>0</v>
      </c>
      <c r="I5848" s="363">
        <v>1567.02072446997</v>
      </c>
      <c r="J5848" s="363">
        <v>0</v>
      </c>
      <c r="K5848" s="363">
        <v>0</v>
      </c>
    </row>
    <row r="5849" spans="1:11">
      <c r="A5849" s="361">
        <f t="shared" si="91"/>
        <v>45901</v>
      </c>
      <c r="B5849" s="362">
        <v>13</v>
      </c>
      <c r="C5849" s="363">
        <v>862.88433656409109</v>
      </c>
      <c r="D5849" s="363">
        <v>0</v>
      </c>
      <c r="E5849" s="363">
        <v>411.38872116498004</v>
      </c>
      <c r="F5849" s="363">
        <v>0</v>
      </c>
      <c r="G5849" s="363">
        <v>0</v>
      </c>
      <c r="H5849" s="363">
        <v>0</v>
      </c>
      <c r="I5849" s="363">
        <v>1452.2735948689001</v>
      </c>
      <c r="J5849" s="363">
        <v>0</v>
      </c>
      <c r="K5849" s="363">
        <v>0</v>
      </c>
    </row>
    <row r="5850" spans="1:11">
      <c r="A5850" s="361">
        <f t="shared" si="91"/>
        <v>45901</v>
      </c>
      <c r="B5850" s="362">
        <v>14</v>
      </c>
      <c r="C5850" s="363">
        <v>821.01828585572605</v>
      </c>
      <c r="D5850" s="363">
        <v>0</v>
      </c>
      <c r="E5850" s="363">
        <v>403.70230114898106</v>
      </c>
      <c r="F5850" s="363">
        <v>0</v>
      </c>
      <c r="G5850" s="363">
        <v>0</v>
      </c>
      <c r="H5850" s="363">
        <v>0</v>
      </c>
      <c r="I5850" s="363">
        <v>2216.1362544161998</v>
      </c>
      <c r="J5850" s="363">
        <v>0</v>
      </c>
      <c r="K5850" s="363">
        <v>0</v>
      </c>
    </row>
    <row r="5851" spans="1:11">
      <c r="A5851" s="361">
        <f t="shared" si="91"/>
        <v>45901</v>
      </c>
      <c r="B5851" s="362">
        <v>15</v>
      </c>
      <c r="C5851" s="363">
        <v>820.90894878392999</v>
      </c>
      <c r="D5851" s="363">
        <v>0</v>
      </c>
      <c r="E5851" s="363">
        <v>403.96184864811306</v>
      </c>
      <c r="F5851" s="363">
        <v>0</v>
      </c>
      <c r="G5851" s="363">
        <v>0</v>
      </c>
      <c r="H5851" s="363">
        <v>0</v>
      </c>
      <c r="I5851" s="363">
        <v>1947.1834485452002</v>
      </c>
      <c r="J5851" s="363">
        <v>0</v>
      </c>
      <c r="K5851" s="363">
        <v>0</v>
      </c>
    </row>
    <row r="5852" spans="1:11">
      <c r="A5852" s="361">
        <f t="shared" si="91"/>
        <v>45901</v>
      </c>
      <c r="B5852" s="362">
        <v>16</v>
      </c>
      <c r="C5852" s="363">
        <v>3.9635470112562201</v>
      </c>
      <c r="D5852" s="363">
        <v>0</v>
      </c>
      <c r="E5852" s="363">
        <v>268.85995923348202</v>
      </c>
      <c r="F5852" s="363">
        <v>0</v>
      </c>
      <c r="G5852" s="363">
        <v>0</v>
      </c>
      <c r="H5852" s="363">
        <v>0</v>
      </c>
      <c r="I5852" s="363">
        <v>1196.6794378465399</v>
      </c>
      <c r="J5852" s="363">
        <v>0</v>
      </c>
      <c r="K5852" s="363">
        <v>0</v>
      </c>
    </row>
    <row r="5853" spans="1:11">
      <c r="A5853" s="361">
        <f t="shared" si="91"/>
        <v>45901</v>
      </c>
      <c r="B5853" s="362">
        <v>17</v>
      </c>
      <c r="C5853" s="363">
        <v>0</v>
      </c>
      <c r="D5853" s="363">
        <v>0</v>
      </c>
      <c r="E5853" s="363">
        <v>27.6292035679596</v>
      </c>
      <c r="F5853" s="363">
        <v>0</v>
      </c>
      <c r="G5853" s="363">
        <v>0</v>
      </c>
      <c r="H5853" s="363">
        <v>0</v>
      </c>
      <c r="I5853" s="363">
        <v>0</v>
      </c>
      <c r="J5853" s="363">
        <v>0</v>
      </c>
      <c r="K5853" s="363">
        <v>0</v>
      </c>
    </row>
    <row r="5854" spans="1:11">
      <c r="A5854" s="361">
        <f t="shared" si="91"/>
        <v>45901</v>
      </c>
      <c r="B5854" s="362">
        <v>18</v>
      </c>
      <c r="C5854" s="363">
        <v>55.5315519733687</v>
      </c>
      <c r="D5854" s="363">
        <v>0</v>
      </c>
      <c r="E5854" s="363">
        <v>0</v>
      </c>
      <c r="F5854" s="363">
        <v>0</v>
      </c>
      <c r="G5854" s="363">
        <v>0</v>
      </c>
      <c r="H5854" s="363">
        <v>0</v>
      </c>
      <c r="I5854" s="363">
        <v>0</v>
      </c>
      <c r="J5854" s="363">
        <v>0</v>
      </c>
      <c r="K5854" s="363">
        <v>0</v>
      </c>
    </row>
    <row r="5855" spans="1:11">
      <c r="A5855" s="361">
        <f t="shared" si="91"/>
        <v>45901</v>
      </c>
      <c r="B5855" s="362">
        <v>19</v>
      </c>
      <c r="C5855" s="363">
        <v>0</v>
      </c>
      <c r="D5855" s="363">
        <v>0</v>
      </c>
      <c r="E5855" s="363">
        <v>0</v>
      </c>
      <c r="F5855" s="363">
        <v>0</v>
      </c>
      <c r="G5855" s="363">
        <v>0</v>
      </c>
      <c r="H5855" s="363">
        <v>0</v>
      </c>
      <c r="I5855" s="363">
        <v>0</v>
      </c>
      <c r="J5855" s="363">
        <v>0</v>
      </c>
      <c r="K5855" s="363">
        <v>0</v>
      </c>
    </row>
    <row r="5856" spans="1:11">
      <c r="A5856" s="361">
        <f t="shared" si="91"/>
        <v>45901</v>
      </c>
      <c r="B5856" s="362">
        <v>20</v>
      </c>
      <c r="C5856" s="363">
        <v>0</v>
      </c>
      <c r="D5856" s="363">
        <v>0</v>
      </c>
      <c r="E5856" s="363">
        <v>0</v>
      </c>
      <c r="F5856" s="363">
        <v>0</v>
      </c>
      <c r="G5856" s="363">
        <v>0</v>
      </c>
      <c r="H5856" s="363">
        <v>0</v>
      </c>
      <c r="I5856" s="363">
        <v>0</v>
      </c>
      <c r="J5856" s="363">
        <v>0</v>
      </c>
      <c r="K5856" s="363">
        <v>0</v>
      </c>
    </row>
    <row r="5857" spans="1:11">
      <c r="A5857" s="361">
        <f t="shared" si="91"/>
        <v>45901</v>
      </c>
      <c r="B5857" s="362">
        <v>21</v>
      </c>
      <c r="C5857" s="363">
        <v>35.065708411003598</v>
      </c>
      <c r="D5857" s="363">
        <v>0</v>
      </c>
      <c r="E5857" s="363">
        <v>0</v>
      </c>
      <c r="F5857" s="363">
        <v>0</v>
      </c>
      <c r="G5857" s="363">
        <v>0</v>
      </c>
      <c r="H5857" s="363">
        <v>0</v>
      </c>
      <c r="I5857" s="363">
        <v>0</v>
      </c>
      <c r="J5857" s="363">
        <v>0</v>
      </c>
      <c r="K5857" s="363">
        <v>0</v>
      </c>
    </row>
    <row r="5858" spans="1:11">
      <c r="A5858" s="361">
        <f t="shared" si="91"/>
        <v>45901</v>
      </c>
      <c r="B5858" s="362">
        <v>22</v>
      </c>
      <c r="C5858" s="363">
        <v>30.804362740295598</v>
      </c>
      <c r="D5858" s="363">
        <v>0</v>
      </c>
      <c r="E5858" s="363">
        <v>0</v>
      </c>
      <c r="F5858" s="363">
        <v>0</v>
      </c>
      <c r="G5858" s="363">
        <v>0</v>
      </c>
      <c r="H5858" s="363">
        <v>0</v>
      </c>
      <c r="I5858" s="363">
        <v>233.18394316950102</v>
      </c>
      <c r="J5858" s="363">
        <v>0</v>
      </c>
      <c r="K5858" s="363">
        <v>80.6465439928308</v>
      </c>
    </row>
    <row r="5859" spans="1:11">
      <c r="A5859" s="361">
        <f t="shared" si="91"/>
        <v>45901</v>
      </c>
      <c r="B5859" s="362">
        <v>23</v>
      </c>
      <c r="C5859" s="363">
        <v>0</v>
      </c>
      <c r="D5859" s="363">
        <v>0</v>
      </c>
      <c r="E5859" s="363">
        <v>0</v>
      </c>
      <c r="F5859" s="363">
        <v>0</v>
      </c>
      <c r="G5859" s="363">
        <v>0</v>
      </c>
      <c r="H5859" s="363">
        <v>0</v>
      </c>
      <c r="I5859" s="363">
        <v>0</v>
      </c>
      <c r="J5859" s="363">
        <v>0</v>
      </c>
      <c r="K5859" s="363">
        <v>0</v>
      </c>
    </row>
    <row r="5860" spans="1:11">
      <c r="A5860" s="361">
        <f t="shared" si="91"/>
        <v>45902</v>
      </c>
      <c r="B5860" s="362">
        <v>0</v>
      </c>
      <c r="C5860" s="363">
        <v>0</v>
      </c>
      <c r="D5860" s="363">
        <v>0</v>
      </c>
      <c r="E5860" s="363">
        <v>0</v>
      </c>
      <c r="F5860" s="363">
        <v>0</v>
      </c>
      <c r="G5860" s="363">
        <v>0</v>
      </c>
      <c r="H5860" s="363">
        <v>0</v>
      </c>
      <c r="I5860" s="363">
        <v>2398.6127765883202</v>
      </c>
      <c r="J5860" s="363">
        <v>0</v>
      </c>
      <c r="K5860" s="363">
        <v>0</v>
      </c>
    </row>
    <row r="5861" spans="1:11">
      <c r="A5861" s="361">
        <f t="shared" si="91"/>
        <v>45902</v>
      </c>
      <c r="B5861" s="362">
        <v>1</v>
      </c>
      <c r="C5861" s="363">
        <v>2382.0633028790503</v>
      </c>
      <c r="D5861" s="363">
        <v>0</v>
      </c>
      <c r="E5861" s="363">
        <v>0</v>
      </c>
      <c r="F5861" s="363">
        <v>0</v>
      </c>
      <c r="G5861" s="363">
        <v>0</v>
      </c>
      <c r="H5861" s="363">
        <v>0</v>
      </c>
      <c r="I5861" s="363">
        <v>2921.2244704327204</v>
      </c>
      <c r="J5861" s="363">
        <v>0</v>
      </c>
      <c r="K5861" s="363">
        <v>67.956087078461493</v>
      </c>
    </row>
    <row r="5862" spans="1:11">
      <c r="A5862" s="361">
        <f t="shared" si="91"/>
        <v>45902</v>
      </c>
      <c r="B5862" s="362">
        <v>2</v>
      </c>
      <c r="C5862" s="363">
        <v>2945.2088019389003</v>
      </c>
      <c r="D5862" s="363">
        <v>0</v>
      </c>
      <c r="E5862" s="363">
        <v>0</v>
      </c>
      <c r="F5862" s="363">
        <v>0</v>
      </c>
      <c r="G5862" s="363">
        <v>0</v>
      </c>
      <c r="H5862" s="363">
        <v>0</v>
      </c>
      <c r="I5862" s="363">
        <v>3102.4732139173402</v>
      </c>
      <c r="J5862" s="363">
        <v>0</v>
      </c>
      <c r="K5862" s="363">
        <v>0</v>
      </c>
    </row>
    <row r="5863" spans="1:11">
      <c r="A5863" s="361">
        <f t="shared" si="91"/>
        <v>45902</v>
      </c>
      <c r="B5863" s="362">
        <v>3</v>
      </c>
      <c r="C5863" s="363">
        <v>2561.5282089763805</v>
      </c>
      <c r="D5863" s="363">
        <v>0</v>
      </c>
      <c r="E5863" s="363">
        <v>0</v>
      </c>
      <c r="F5863" s="363">
        <v>0</v>
      </c>
      <c r="G5863" s="363">
        <v>0</v>
      </c>
      <c r="H5863" s="363">
        <v>0</v>
      </c>
      <c r="I5863" s="363">
        <v>4492.6183179412901</v>
      </c>
      <c r="J5863" s="363">
        <v>0</v>
      </c>
      <c r="K5863" s="363">
        <v>0</v>
      </c>
    </row>
    <row r="5864" spans="1:11">
      <c r="A5864" s="361">
        <f t="shared" si="91"/>
        <v>45902</v>
      </c>
      <c r="B5864" s="362">
        <v>4</v>
      </c>
      <c r="C5864" s="363">
        <v>0</v>
      </c>
      <c r="D5864" s="363">
        <v>0</v>
      </c>
      <c r="E5864" s="363">
        <v>0</v>
      </c>
      <c r="F5864" s="363">
        <v>0</v>
      </c>
      <c r="G5864" s="363">
        <v>0</v>
      </c>
      <c r="H5864" s="363">
        <v>0</v>
      </c>
      <c r="I5864" s="363">
        <v>1306.7420263566901</v>
      </c>
      <c r="J5864" s="363">
        <v>0</v>
      </c>
      <c r="K5864" s="363">
        <v>0</v>
      </c>
    </row>
    <row r="5865" spans="1:11">
      <c r="A5865" s="361">
        <f t="shared" si="91"/>
        <v>45902</v>
      </c>
      <c r="B5865" s="362">
        <v>5</v>
      </c>
      <c r="C5865" s="363">
        <v>0</v>
      </c>
      <c r="D5865" s="363">
        <v>0</v>
      </c>
      <c r="E5865" s="363">
        <v>0</v>
      </c>
      <c r="F5865" s="363">
        <v>0</v>
      </c>
      <c r="G5865" s="363">
        <v>0</v>
      </c>
      <c r="H5865" s="363">
        <v>0</v>
      </c>
      <c r="I5865" s="363">
        <v>2945.8359542357998</v>
      </c>
      <c r="J5865" s="363">
        <v>0</v>
      </c>
      <c r="K5865" s="363">
        <v>0</v>
      </c>
    </row>
    <row r="5866" spans="1:11">
      <c r="A5866" s="361">
        <f t="shared" si="91"/>
        <v>45902</v>
      </c>
      <c r="B5866" s="362">
        <v>6</v>
      </c>
      <c r="C5866" s="363">
        <v>0</v>
      </c>
      <c r="D5866" s="363">
        <v>0</v>
      </c>
      <c r="E5866" s="363">
        <v>0</v>
      </c>
      <c r="F5866" s="363">
        <v>0</v>
      </c>
      <c r="G5866" s="363">
        <v>0</v>
      </c>
      <c r="H5866" s="363">
        <v>0</v>
      </c>
      <c r="I5866" s="363">
        <v>732.44413073547503</v>
      </c>
      <c r="J5866" s="363">
        <v>0</v>
      </c>
      <c r="K5866" s="363">
        <v>0</v>
      </c>
    </row>
    <row r="5867" spans="1:11">
      <c r="A5867" s="361">
        <f t="shared" si="91"/>
        <v>45902</v>
      </c>
      <c r="B5867" s="362">
        <v>7</v>
      </c>
      <c r="C5867" s="363">
        <v>0</v>
      </c>
      <c r="D5867" s="363">
        <v>0</v>
      </c>
      <c r="E5867" s="363">
        <v>0</v>
      </c>
      <c r="F5867" s="363">
        <v>0</v>
      </c>
      <c r="G5867" s="363">
        <v>0</v>
      </c>
      <c r="H5867" s="363">
        <v>0</v>
      </c>
      <c r="I5867" s="363">
        <v>740.12007143235996</v>
      </c>
      <c r="J5867" s="363">
        <v>0</v>
      </c>
      <c r="K5867" s="363">
        <v>0</v>
      </c>
    </row>
    <row r="5868" spans="1:11">
      <c r="A5868" s="361">
        <f t="shared" si="91"/>
        <v>45902</v>
      </c>
      <c r="B5868" s="362">
        <v>8</v>
      </c>
      <c r="C5868" s="363">
        <v>0</v>
      </c>
      <c r="D5868" s="363">
        <v>0</v>
      </c>
      <c r="E5868" s="363">
        <v>0</v>
      </c>
      <c r="F5868" s="363">
        <v>0</v>
      </c>
      <c r="G5868" s="363">
        <v>0</v>
      </c>
      <c r="H5868" s="363">
        <v>0</v>
      </c>
      <c r="I5868" s="363">
        <v>0</v>
      </c>
      <c r="J5868" s="363">
        <v>0</v>
      </c>
      <c r="K5868" s="363">
        <v>0</v>
      </c>
    </row>
    <row r="5869" spans="1:11">
      <c r="A5869" s="361">
        <f t="shared" si="91"/>
        <v>45902</v>
      </c>
      <c r="B5869" s="362">
        <v>9</v>
      </c>
      <c r="C5869" s="363">
        <v>0</v>
      </c>
      <c r="D5869" s="363">
        <v>0</v>
      </c>
      <c r="E5869" s="363">
        <v>0</v>
      </c>
      <c r="F5869" s="363">
        <v>0</v>
      </c>
      <c r="G5869" s="363">
        <v>0</v>
      </c>
      <c r="H5869" s="363">
        <v>0</v>
      </c>
      <c r="I5869" s="363">
        <v>0</v>
      </c>
      <c r="J5869" s="363">
        <v>0</v>
      </c>
      <c r="K5869" s="363">
        <v>0</v>
      </c>
    </row>
    <row r="5870" spans="1:11">
      <c r="A5870" s="361">
        <f t="shared" si="91"/>
        <v>45902</v>
      </c>
      <c r="B5870" s="362">
        <v>10</v>
      </c>
      <c r="C5870" s="363">
        <v>0</v>
      </c>
      <c r="D5870" s="363">
        <v>0</v>
      </c>
      <c r="E5870" s="363">
        <v>0</v>
      </c>
      <c r="F5870" s="363">
        <v>0</v>
      </c>
      <c r="G5870" s="363">
        <v>0</v>
      </c>
      <c r="H5870" s="363">
        <v>0</v>
      </c>
      <c r="I5870" s="363">
        <v>0</v>
      </c>
      <c r="J5870" s="363">
        <v>0</v>
      </c>
      <c r="K5870" s="363">
        <v>0</v>
      </c>
    </row>
    <row r="5871" spans="1:11">
      <c r="A5871" s="361">
        <f t="shared" si="91"/>
        <v>45902</v>
      </c>
      <c r="B5871" s="362">
        <v>11</v>
      </c>
      <c r="C5871" s="363">
        <v>0</v>
      </c>
      <c r="D5871" s="363">
        <v>0</v>
      </c>
      <c r="E5871" s="363">
        <v>0</v>
      </c>
      <c r="F5871" s="363">
        <v>0</v>
      </c>
      <c r="G5871" s="363">
        <v>0</v>
      </c>
      <c r="H5871" s="363">
        <v>0</v>
      </c>
      <c r="I5871" s="363">
        <v>0</v>
      </c>
      <c r="J5871" s="363">
        <v>0</v>
      </c>
      <c r="K5871" s="363">
        <v>0</v>
      </c>
    </row>
    <row r="5872" spans="1:11">
      <c r="A5872" s="361">
        <f t="shared" si="91"/>
        <v>45902</v>
      </c>
      <c r="B5872" s="362">
        <v>12</v>
      </c>
      <c r="C5872" s="363">
        <v>0</v>
      </c>
      <c r="D5872" s="363">
        <v>0</v>
      </c>
      <c r="E5872" s="363">
        <v>0</v>
      </c>
      <c r="F5872" s="363">
        <v>0</v>
      </c>
      <c r="G5872" s="363">
        <v>0</v>
      </c>
      <c r="H5872" s="363">
        <v>0</v>
      </c>
      <c r="I5872" s="363">
        <v>0</v>
      </c>
      <c r="J5872" s="363">
        <v>0</v>
      </c>
      <c r="K5872" s="363">
        <v>0</v>
      </c>
    </row>
    <row r="5873" spans="1:11">
      <c r="A5873" s="361">
        <f t="shared" si="91"/>
        <v>45902</v>
      </c>
      <c r="B5873" s="362">
        <v>13</v>
      </c>
      <c r="C5873" s="363">
        <v>0</v>
      </c>
      <c r="D5873" s="363">
        <v>0</v>
      </c>
      <c r="E5873" s="363">
        <v>0</v>
      </c>
      <c r="F5873" s="363">
        <v>0</v>
      </c>
      <c r="G5873" s="363">
        <v>0</v>
      </c>
      <c r="H5873" s="363">
        <v>0</v>
      </c>
      <c r="I5873" s="363">
        <v>0</v>
      </c>
      <c r="J5873" s="363">
        <v>0</v>
      </c>
      <c r="K5873" s="363">
        <v>0</v>
      </c>
    </row>
    <row r="5874" spans="1:11">
      <c r="A5874" s="361">
        <f t="shared" si="91"/>
        <v>45902</v>
      </c>
      <c r="B5874" s="362">
        <v>14</v>
      </c>
      <c r="C5874" s="363">
        <v>0</v>
      </c>
      <c r="D5874" s="363">
        <v>0</v>
      </c>
      <c r="E5874" s="363">
        <v>0</v>
      </c>
      <c r="F5874" s="363">
        <v>0</v>
      </c>
      <c r="G5874" s="363">
        <v>0</v>
      </c>
      <c r="H5874" s="363">
        <v>0</v>
      </c>
      <c r="I5874" s="363">
        <v>0</v>
      </c>
      <c r="J5874" s="363">
        <v>0</v>
      </c>
      <c r="K5874" s="363">
        <v>0</v>
      </c>
    </row>
    <row r="5875" spans="1:11">
      <c r="A5875" s="361">
        <f t="shared" si="91"/>
        <v>45902</v>
      </c>
      <c r="B5875" s="362">
        <v>15</v>
      </c>
      <c r="C5875" s="363">
        <v>0</v>
      </c>
      <c r="D5875" s="363">
        <v>0</v>
      </c>
      <c r="E5875" s="363">
        <v>0</v>
      </c>
      <c r="F5875" s="363">
        <v>0</v>
      </c>
      <c r="G5875" s="363">
        <v>0</v>
      </c>
      <c r="H5875" s="363">
        <v>0</v>
      </c>
      <c r="I5875" s="363">
        <v>0</v>
      </c>
      <c r="J5875" s="363">
        <v>0</v>
      </c>
      <c r="K5875" s="363">
        <v>0</v>
      </c>
    </row>
    <row r="5876" spans="1:11">
      <c r="A5876" s="361">
        <f t="shared" si="91"/>
        <v>45902</v>
      </c>
      <c r="B5876" s="362">
        <v>16</v>
      </c>
      <c r="C5876" s="363">
        <v>0</v>
      </c>
      <c r="D5876" s="363">
        <v>0</v>
      </c>
      <c r="E5876" s="363">
        <v>0</v>
      </c>
      <c r="F5876" s="363">
        <v>0</v>
      </c>
      <c r="G5876" s="363">
        <v>0</v>
      </c>
      <c r="H5876" s="363">
        <v>0</v>
      </c>
      <c r="I5876" s="363">
        <v>0</v>
      </c>
      <c r="J5876" s="363">
        <v>0</v>
      </c>
      <c r="K5876" s="363">
        <v>0</v>
      </c>
    </row>
    <row r="5877" spans="1:11">
      <c r="A5877" s="361">
        <f t="shared" si="91"/>
        <v>45902</v>
      </c>
      <c r="B5877" s="362">
        <v>17</v>
      </c>
      <c r="C5877" s="363">
        <v>0</v>
      </c>
      <c r="D5877" s="363">
        <v>0</v>
      </c>
      <c r="E5877" s="363">
        <v>0</v>
      </c>
      <c r="F5877" s="363">
        <v>0</v>
      </c>
      <c r="G5877" s="363">
        <v>0</v>
      </c>
      <c r="H5877" s="363">
        <v>0</v>
      </c>
      <c r="I5877" s="363">
        <v>0</v>
      </c>
      <c r="J5877" s="363">
        <v>0</v>
      </c>
      <c r="K5877" s="363">
        <v>31.785012962373695</v>
      </c>
    </row>
    <row r="5878" spans="1:11">
      <c r="A5878" s="361">
        <f t="shared" si="91"/>
        <v>45902</v>
      </c>
      <c r="B5878" s="362">
        <v>18</v>
      </c>
      <c r="C5878" s="363">
        <v>0</v>
      </c>
      <c r="D5878" s="363">
        <v>0</v>
      </c>
      <c r="E5878" s="363">
        <v>0</v>
      </c>
      <c r="F5878" s="363">
        <v>0</v>
      </c>
      <c r="G5878" s="363">
        <v>0</v>
      </c>
      <c r="H5878" s="363">
        <v>0</v>
      </c>
      <c r="I5878" s="363">
        <v>0</v>
      </c>
      <c r="J5878" s="363">
        <v>0</v>
      </c>
      <c r="K5878" s="363">
        <v>0</v>
      </c>
    </row>
    <row r="5879" spans="1:11">
      <c r="A5879" s="361">
        <f t="shared" si="91"/>
        <v>45902</v>
      </c>
      <c r="B5879" s="362">
        <v>19</v>
      </c>
      <c r="C5879" s="363">
        <v>0</v>
      </c>
      <c r="D5879" s="363">
        <v>0</v>
      </c>
      <c r="E5879" s="363">
        <v>0</v>
      </c>
      <c r="F5879" s="363">
        <v>0</v>
      </c>
      <c r="G5879" s="363">
        <v>0</v>
      </c>
      <c r="H5879" s="363">
        <v>0</v>
      </c>
      <c r="I5879" s="363">
        <v>0</v>
      </c>
      <c r="J5879" s="363">
        <v>0</v>
      </c>
      <c r="K5879" s="363">
        <v>0</v>
      </c>
    </row>
    <row r="5880" spans="1:11">
      <c r="A5880" s="361">
        <f t="shared" si="91"/>
        <v>45902</v>
      </c>
      <c r="B5880" s="362">
        <v>20</v>
      </c>
      <c r="C5880" s="363">
        <v>0</v>
      </c>
      <c r="D5880" s="363">
        <v>0</v>
      </c>
      <c r="E5880" s="363">
        <v>0</v>
      </c>
      <c r="F5880" s="363">
        <v>0</v>
      </c>
      <c r="G5880" s="363">
        <v>0</v>
      </c>
      <c r="H5880" s="363">
        <v>0</v>
      </c>
      <c r="I5880" s="363">
        <v>0</v>
      </c>
      <c r="J5880" s="363">
        <v>0</v>
      </c>
      <c r="K5880" s="363">
        <v>0</v>
      </c>
    </row>
    <row r="5881" spans="1:11">
      <c r="A5881" s="361">
        <f t="shared" si="91"/>
        <v>45902</v>
      </c>
      <c r="B5881" s="362">
        <v>21</v>
      </c>
      <c r="C5881" s="363">
        <v>629.22596391654804</v>
      </c>
      <c r="D5881" s="363">
        <v>0</v>
      </c>
      <c r="E5881" s="363">
        <v>0</v>
      </c>
      <c r="F5881" s="363">
        <v>519.78410000000008</v>
      </c>
      <c r="G5881" s="363">
        <v>0</v>
      </c>
      <c r="H5881" s="363">
        <v>0</v>
      </c>
      <c r="I5881" s="363">
        <v>424.05596277530503</v>
      </c>
      <c r="J5881" s="363">
        <v>0</v>
      </c>
      <c r="K5881" s="363">
        <v>0</v>
      </c>
    </row>
    <row r="5882" spans="1:11">
      <c r="A5882" s="361">
        <f t="shared" si="91"/>
        <v>45902</v>
      </c>
      <c r="B5882" s="362">
        <v>22</v>
      </c>
      <c r="C5882" s="363">
        <v>0.34375050353329201</v>
      </c>
      <c r="D5882" s="363">
        <v>0</v>
      </c>
      <c r="E5882" s="363">
        <v>0</v>
      </c>
      <c r="F5882" s="363">
        <v>0</v>
      </c>
      <c r="G5882" s="363">
        <v>0</v>
      </c>
      <c r="H5882" s="363">
        <v>0</v>
      </c>
      <c r="I5882" s="363">
        <v>2300.40981217535</v>
      </c>
      <c r="J5882" s="363">
        <v>0</v>
      </c>
      <c r="K5882" s="363">
        <v>0</v>
      </c>
    </row>
    <row r="5883" spans="1:11">
      <c r="A5883" s="361">
        <f t="shared" si="91"/>
        <v>45902</v>
      </c>
      <c r="B5883" s="362">
        <v>23</v>
      </c>
      <c r="C5883" s="363">
        <v>2213.2253401497401</v>
      </c>
      <c r="D5883" s="363">
        <v>0</v>
      </c>
      <c r="E5883" s="363">
        <v>0</v>
      </c>
      <c r="F5883" s="363">
        <v>0</v>
      </c>
      <c r="G5883" s="363">
        <v>0</v>
      </c>
      <c r="H5883" s="363">
        <v>0</v>
      </c>
      <c r="I5883" s="363">
        <v>3697.1043140294601</v>
      </c>
      <c r="J5883" s="363">
        <v>0</v>
      </c>
      <c r="K5883" s="363">
        <v>0</v>
      </c>
    </row>
    <row r="5884" spans="1:11">
      <c r="A5884" s="361">
        <f t="shared" si="91"/>
        <v>45903</v>
      </c>
      <c r="B5884" s="362">
        <v>0</v>
      </c>
      <c r="C5884" s="363">
        <v>3100.05298715764</v>
      </c>
      <c r="D5884" s="363">
        <v>0</v>
      </c>
      <c r="E5884" s="363">
        <v>0</v>
      </c>
      <c r="F5884" s="363">
        <v>0</v>
      </c>
      <c r="G5884" s="363">
        <v>0</v>
      </c>
      <c r="H5884" s="363">
        <v>0</v>
      </c>
      <c r="I5884" s="363">
        <v>1978.1735500631301</v>
      </c>
      <c r="J5884" s="363">
        <v>0</v>
      </c>
      <c r="K5884" s="363">
        <v>0</v>
      </c>
    </row>
    <row r="5885" spans="1:11">
      <c r="A5885" s="361">
        <f t="shared" si="91"/>
        <v>45903</v>
      </c>
      <c r="B5885" s="362">
        <v>1</v>
      </c>
      <c r="C5885" s="363">
        <v>2940.1270404270599</v>
      </c>
      <c r="D5885" s="363">
        <v>0</v>
      </c>
      <c r="E5885" s="363">
        <v>0</v>
      </c>
      <c r="F5885" s="363">
        <v>0</v>
      </c>
      <c r="G5885" s="363">
        <v>0</v>
      </c>
      <c r="H5885" s="363">
        <v>0</v>
      </c>
      <c r="I5885" s="363">
        <v>2887.4050798532003</v>
      </c>
      <c r="J5885" s="363">
        <v>0</v>
      </c>
      <c r="K5885" s="363">
        <v>0</v>
      </c>
    </row>
    <row r="5886" spans="1:11">
      <c r="A5886" s="361">
        <f t="shared" si="91"/>
        <v>45903</v>
      </c>
      <c r="B5886" s="362">
        <v>2</v>
      </c>
      <c r="C5886" s="363">
        <v>2942.7382293574001</v>
      </c>
      <c r="D5886" s="363">
        <v>0</v>
      </c>
      <c r="E5886" s="363">
        <v>0</v>
      </c>
      <c r="F5886" s="363">
        <v>0</v>
      </c>
      <c r="G5886" s="363">
        <v>0</v>
      </c>
      <c r="H5886" s="363">
        <v>0</v>
      </c>
      <c r="I5886" s="363">
        <v>2007.61409538354</v>
      </c>
      <c r="J5886" s="363">
        <v>0</v>
      </c>
      <c r="K5886" s="363">
        <v>0</v>
      </c>
    </row>
    <row r="5887" spans="1:11">
      <c r="A5887" s="361">
        <f t="shared" si="91"/>
        <v>45903</v>
      </c>
      <c r="B5887" s="362">
        <v>3</v>
      </c>
      <c r="C5887" s="363">
        <v>2945.2196222025805</v>
      </c>
      <c r="D5887" s="363">
        <v>0</v>
      </c>
      <c r="E5887" s="363">
        <v>0</v>
      </c>
      <c r="F5887" s="363">
        <v>0</v>
      </c>
      <c r="G5887" s="363">
        <v>0</v>
      </c>
      <c r="H5887" s="363">
        <v>0</v>
      </c>
      <c r="I5887" s="363">
        <v>1442.4761552749401</v>
      </c>
      <c r="J5887" s="363">
        <v>0</v>
      </c>
      <c r="K5887" s="363">
        <v>0</v>
      </c>
    </row>
    <row r="5888" spans="1:11">
      <c r="A5888" s="361">
        <f t="shared" si="91"/>
        <v>45903</v>
      </c>
      <c r="B5888" s="362">
        <v>4</v>
      </c>
      <c r="C5888" s="363">
        <v>2947.51896316275</v>
      </c>
      <c r="D5888" s="363">
        <v>0</v>
      </c>
      <c r="E5888" s="363">
        <v>0</v>
      </c>
      <c r="F5888" s="363">
        <v>0</v>
      </c>
      <c r="G5888" s="363">
        <v>0</v>
      </c>
      <c r="H5888" s="363">
        <v>0</v>
      </c>
      <c r="I5888" s="363">
        <v>2031.1581591593799</v>
      </c>
      <c r="J5888" s="363">
        <v>0</v>
      </c>
      <c r="K5888" s="363">
        <v>0</v>
      </c>
    </row>
    <row r="5889" spans="1:11">
      <c r="A5889" s="361">
        <f t="shared" si="91"/>
        <v>45903</v>
      </c>
      <c r="B5889" s="362">
        <v>5</v>
      </c>
      <c r="C5889" s="363">
        <v>3060.9442999283706</v>
      </c>
      <c r="D5889" s="363">
        <v>0</v>
      </c>
      <c r="E5889" s="363">
        <v>0</v>
      </c>
      <c r="F5889" s="363">
        <v>0</v>
      </c>
      <c r="G5889" s="363">
        <v>0</v>
      </c>
      <c r="H5889" s="363">
        <v>0</v>
      </c>
      <c r="I5889" s="363">
        <v>3998.2194166845402</v>
      </c>
      <c r="J5889" s="363">
        <v>0</v>
      </c>
      <c r="K5889" s="363">
        <v>0</v>
      </c>
    </row>
    <row r="5890" spans="1:11">
      <c r="A5890" s="361">
        <f t="shared" si="91"/>
        <v>45903</v>
      </c>
      <c r="B5890" s="362">
        <v>6</v>
      </c>
      <c r="C5890" s="363">
        <v>731.57063698522097</v>
      </c>
      <c r="D5890" s="363">
        <v>0</v>
      </c>
      <c r="E5890" s="363">
        <v>0</v>
      </c>
      <c r="F5890" s="363">
        <v>403.9572</v>
      </c>
      <c r="G5890" s="363">
        <v>0</v>
      </c>
      <c r="H5890" s="363">
        <v>0</v>
      </c>
      <c r="I5890" s="363">
        <v>1342.7218199399301</v>
      </c>
      <c r="J5890" s="363">
        <v>0</v>
      </c>
      <c r="K5890" s="363">
        <v>0</v>
      </c>
    </row>
    <row r="5891" spans="1:11">
      <c r="A5891" s="361">
        <f t="shared" si="91"/>
        <v>45903</v>
      </c>
      <c r="B5891" s="362">
        <v>7</v>
      </c>
      <c r="C5891" s="363">
        <v>701.73417059104997</v>
      </c>
      <c r="D5891" s="363">
        <v>0</v>
      </c>
      <c r="E5891" s="363">
        <v>0</v>
      </c>
      <c r="F5891" s="363">
        <v>422.44600000000003</v>
      </c>
      <c r="G5891" s="363">
        <v>0</v>
      </c>
      <c r="H5891" s="363">
        <v>0</v>
      </c>
      <c r="I5891" s="363">
        <v>1385.85514474712</v>
      </c>
      <c r="J5891" s="363">
        <v>0</v>
      </c>
      <c r="K5891" s="363">
        <v>0</v>
      </c>
    </row>
    <row r="5892" spans="1:11">
      <c r="A5892" s="361">
        <f t="shared" si="91"/>
        <v>45903</v>
      </c>
      <c r="B5892" s="362">
        <v>8</v>
      </c>
      <c r="C5892" s="363">
        <v>769.23268698147308</v>
      </c>
      <c r="D5892" s="363">
        <v>0</v>
      </c>
      <c r="E5892" s="363">
        <v>16.6988748470785</v>
      </c>
      <c r="F5892" s="363">
        <v>306.04730000000001</v>
      </c>
      <c r="G5892" s="363">
        <v>0</v>
      </c>
      <c r="H5892" s="363">
        <v>0</v>
      </c>
      <c r="I5892" s="363">
        <v>1547.19790932307</v>
      </c>
      <c r="J5892" s="363">
        <v>0</v>
      </c>
      <c r="K5892" s="363">
        <v>0</v>
      </c>
    </row>
    <row r="5893" spans="1:11">
      <c r="A5893" s="361">
        <f t="shared" ref="A5893:A5956" si="92">IF(B5893=0,A5892+1,A5892)</f>
        <v>45903</v>
      </c>
      <c r="B5893" s="362">
        <v>9</v>
      </c>
      <c r="C5893" s="363">
        <v>768.812921992783</v>
      </c>
      <c r="D5893" s="363">
        <v>0</v>
      </c>
      <c r="E5893" s="363">
        <v>416.26142730849705</v>
      </c>
      <c r="F5893" s="363">
        <v>0</v>
      </c>
      <c r="G5893" s="363">
        <v>0</v>
      </c>
      <c r="H5893" s="363">
        <v>0</v>
      </c>
      <c r="I5893" s="363">
        <v>1384.40009012733</v>
      </c>
      <c r="J5893" s="363">
        <v>0</v>
      </c>
      <c r="K5893" s="363">
        <v>0</v>
      </c>
    </row>
    <row r="5894" spans="1:11">
      <c r="A5894" s="361">
        <f t="shared" si="92"/>
        <v>45903</v>
      </c>
      <c r="B5894" s="362">
        <v>10</v>
      </c>
      <c r="C5894" s="363">
        <v>696.35359429516109</v>
      </c>
      <c r="D5894" s="363">
        <v>0</v>
      </c>
      <c r="E5894" s="363">
        <v>397.93414149134298</v>
      </c>
      <c r="F5894" s="363">
        <v>0</v>
      </c>
      <c r="G5894" s="363">
        <v>0</v>
      </c>
      <c r="H5894" s="363">
        <v>0</v>
      </c>
      <c r="I5894" s="363">
        <v>2514.73905872969</v>
      </c>
      <c r="J5894" s="363">
        <v>0</v>
      </c>
      <c r="K5894" s="363">
        <v>0</v>
      </c>
    </row>
    <row r="5895" spans="1:11">
      <c r="A5895" s="361">
        <f t="shared" si="92"/>
        <v>45903</v>
      </c>
      <c r="B5895" s="362">
        <v>11</v>
      </c>
      <c r="C5895" s="363">
        <v>698.13720071163596</v>
      </c>
      <c r="D5895" s="363">
        <v>0</v>
      </c>
      <c r="E5895" s="363">
        <v>402.05360247644001</v>
      </c>
      <c r="F5895" s="363">
        <v>0</v>
      </c>
      <c r="G5895" s="363">
        <v>0</v>
      </c>
      <c r="H5895" s="363">
        <v>0</v>
      </c>
      <c r="I5895" s="363">
        <v>2403.7032905125598</v>
      </c>
      <c r="J5895" s="363">
        <v>0</v>
      </c>
      <c r="K5895" s="363">
        <v>0</v>
      </c>
    </row>
    <row r="5896" spans="1:11">
      <c r="A5896" s="361">
        <f t="shared" si="92"/>
        <v>45903</v>
      </c>
      <c r="B5896" s="362">
        <v>12</v>
      </c>
      <c r="C5896" s="363">
        <v>698.47475385449093</v>
      </c>
      <c r="D5896" s="363">
        <v>0</v>
      </c>
      <c r="E5896" s="363">
        <v>403.26193453748004</v>
      </c>
      <c r="F5896" s="363">
        <v>0</v>
      </c>
      <c r="G5896" s="363">
        <v>0</v>
      </c>
      <c r="H5896" s="363">
        <v>0</v>
      </c>
      <c r="I5896" s="363">
        <v>2418.9029007335103</v>
      </c>
      <c r="J5896" s="363">
        <v>0</v>
      </c>
      <c r="K5896" s="363">
        <v>0</v>
      </c>
    </row>
    <row r="5897" spans="1:11">
      <c r="A5897" s="361">
        <f t="shared" si="92"/>
        <v>45903</v>
      </c>
      <c r="B5897" s="362">
        <v>13</v>
      </c>
      <c r="C5897" s="363">
        <v>161.73636563615699</v>
      </c>
      <c r="D5897" s="363">
        <v>0</v>
      </c>
      <c r="E5897" s="363">
        <v>321.11601808988706</v>
      </c>
      <c r="F5897" s="363">
        <v>21.414400000000001</v>
      </c>
      <c r="G5897" s="363">
        <v>0</v>
      </c>
      <c r="H5897" s="363">
        <v>0</v>
      </c>
      <c r="I5897" s="363">
        <v>1613.7331786853101</v>
      </c>
      <c r="J5897" s="363">
        <v>0</v>
      </c>
      <c r="K5897" s="363">
        <v>0</v>
      </c>
    </row>
    <row r="5898" spans="1:11">
      <c r="A5898" s="361">
        <f t="shared" si="92"/>
        <v>45903</v>
      </c>
      <c r="B5898" s="362">
        <v>14</v>
      </c>
      <c r="C5898" s="363">
        <v>0</v>
      </c>
      <c r="D5898" s="363">
        <v>0</v>
      </c>
      <c r="E5898" s="363">
        <v>237.70167395093802</v>
      </c>
      <c r="F5898" s="363">
        <v>0</v>
      </c>
      <c r="G5898" s="363">
        <v>0</v>
      </c>
      <c r="H5898" s="363">
        <v>0</v>
      </c>
      <c r="I5898" s="363">
        <v>759.94223501688509</v>
      </c>
      <c r="J5898" s="363">
        <v>0</v>
      </c>
      <c r="K5898" s="363">
        <v>0</v>
      </c>
    </row>
    <row r="5899" spans="1:11">
      <c r="A5899" s="361">
        <f t="shared" si="92"/>
        <v>45903</v>
      </c>
      <c r="B5899" s="362">
        <v>15</v>
      </c>
      <c r="C5899" s="363">
        <v>0</v>
      </c>
      <c r="D5899" s="363">
        <v>0</v>
      </c>
      <c r="E5899" s="363">
        <v>238.83222491408901</v>
      </c>
      <c r="F5899" s="363">
        <v>202.25310000000002</v>
      </c>
      <c r="G5899" s="363">
        <v>0</v>
      </c>
      <c r="H5899" s="363">
        <v>0</v>
      </c>
      <c r="I5899" s="363">
        <v>352.91054222131203</v>
      </c>
      <c r="J5899" s="363">
        <v>0</v>
      </c>
      <c r="K5899" s="363">
        <v>0</v>
      </c>
    </row>
    <row r="5900" spans="1:11">
      <c r="A5900" s="361">
        <f t="shared" si="92"/>
        <v>45903</v>
      </c>
      <c r="B5900" s="362">
        <v>16</v>
      </c>
      <c r="C5900" s="363">
        <v>77.997294477178897</v>
      </c>
      <c r="D5900" s="363">
        <v>0</v>
      </c>
      <c r="E5900" s="363">
        <v>332.39504019380706</v>
      </c>
      <c r="F5900" s="363">
        <v>562.02980000000002</v>
      </c>
      <c r="G5900" s="363">
        <v>0</v>
      </c>
      <c r="H5900" s="363">
        <v>0</v>
      </c>
      <c r="I5900" s="363">
        <v>1043.6777660852799</v>
      </c>
      <c r="J5900" s="363">
        <v>0</v>
      </c>
      <c r="K5900" s="363">
        <v>0</v>
      </c>
    </row>
    <row r="5901" spans="1:11">
      <c r="A5901" s="361">
        <f t="shared" si="92"/>
        <v>45903</v>
      </c>
      <c r="B5901" s="362">
        <v>17</v>
      </c>
      <c r="C5901" s="363">
        <v>750.39454471518798</v>
      </c>
      <c r="D5901" s="363">
        <v>0</v>
      </c>
      <c r="E5901" s="363">
        <v>149.15299103037202</v>
      </c>
      <c r="F5901" s="363">
        <v>443.28740000000005</v>
      </c>
      <c r="G5901" s="363">
        <v>0</v>
      </c>
      <c r="H5901" s="363">
        <v>0</v>
      </c>
      <c r="I5901" s="363">
        <v>747.20028257915203</v>
      </c>
      <c r="J5901" s="363">
        <v>0</v>
      </c>
      <c r="K5901" s="363">
        <v>0</v>
      </c>
    </row>
    <row r="5902" spans="1:11">
      <c r="A5902" s="361">
        <f t="shared" si="92"/>
        <v>45903</v>
      </c>
      <c r="B5902" s="362">
        <v>18</v>
      </c>
      <c r="C5902" s="363">
        <v>0</v>
      </c>
      <c r="D5902" s="363">
        <v>0</v>
      </c>
      <c r="E5902" s="363">
        <v>193.76518582801702</v>
      </c>
      <c r="F5902" s="363">
        <v>885.18029999999999</v>
      </c>
      <c r="G5902" s="363">
        <v>0</v>
      </c>
      <c r="H5902" s="363">
        <v>0</v>
      </c>
      <c r="I5902" s="363">
        <v>311.00220449239504</v>
      </c>
      <c r="J5902" s="363">
        <v>0</v>
      </c>
      <c r="K5902" s="363">
        <v>0</v>
      </c>
    </row>
    <row r="5903" spans="1:11">
      <c r="A5903" s="361">
        <f t="shared" si="92"/>
        <v>45903</v>
      </c>
      <c r="B5903" s="362">
        <v>19</v>
      </c>
      <c r="C5903" s="363">
        <v>0</v>
      </c>
      <c r="D5903" s="363">
        <v>0</v>
      </c>
      <c r="E5903" s="363">
        <v>194.12483377454802</v>
      </c>
      <c r="F5903" s="363">
        <v>812.18330000000003</v>
      </c>
      <c r="G5903" s="363">
        <v>0</v>
      </c>
      <c r="H5903" s="363">
        <v>0</v>
      </c>
      <c r="I5903" s="363">
        <v>259.77448214428506</v>
      </c>
      <c r="J5903" s="363">
        <v>0</v>
      </c>
      <c r="K5903" s="363">
        <v>0</v>
      </c>
    </row>
    <row r="5904" spans="1:11">
      <c r="A5904" s="361">
        <f t="shared" si="92"/>
        <v>45903</v>
      </c>
      <c r="B5904" s="362">
        <v>20</v>
      </c>
      <c r="C5904" s="363">
        <v>0</v>
      </c>
      <c r="D5904" s="363">
        <v>0</v>
      </c>
      <c r="E5904" s="363">
        <v>82.131877600153899</v>
      </c>
      <c r="F5904" s="363">
        <v>719.59350000000006</v>
      </c>
      <c r="G5904" s="363">
        <v>0</v>
      </c>
      <c r="H5904" s="363">
        <v>0</v>
      </c>
      <c r="I5904" s="363">
        <v>232.514669312769</v>
      </c>
      <c r="J5904" s="363">
        <v>0</v>
      </c>
      <c r="K5904" s="363">
        <v>0</v>
      </c>
    </row>
    <row r="5905" spans="1:11">
      <c r="A5905" s="361">
        <f t="shared" si="92"/>
        <v>45903</v>
      </c>
      <c r="B5905" s="362">
        <v>21</v>
      </c>
      <c r="C5905" s="363">
        <v>0</v>
      </c>
      <c r="D5905" s="363">
        <v>0</v>
      </c>
      <c r="E5905" s="363">
        <v>0</v>
      </c>
      <c r="F5905" s="363">
        <v>1029.3374000000001</v>
      </c>
      <c r="G5905" s="363">
        <v>0</v>
      </c>
      <c r="H5905" s="363">
        <v>0</v>
      </c>
      <c r="I5905" s="363">
        <v>746.3511978231021</v>
      </c>
      <c r="J5905" s="363">
        <v>0</v>
      </c>
      <c r="K5905" s="363">
        <v>0</v>
      </c>
    </row>
    <row r="5906" spans="1:11">
      <c r="A5906" s="361">
        <f t="shared" si="92"/>
        <v>45903</v>
      </c>
      <c r="B5906" s="362">
        <v>22</v>
      </c>
      <c r="C5906" s="363">
        <v>418.23663311562706</v>
      </c>
      <c r="D5906" s="363">
        <v>0</v>
      </c>
      <c r="E5906" s="363">
        <v>0</v>
      </c>
      <c r="F5906" s="363">
        <v>0</v>
      </c>
      <c r="G5906" s="363">
        <v>0</v>
      </c>
      <c r="H5906" s="363">
        <v>0</v>
      </c>
      <c r="I5906" s="363">
        <v>1237.5388306881</v>
      </c>
      <c r="J5906" s="363">
        <v>0</v>
      </c>
      <c r="K5906" s="363">
        <v>0</v>
      </c>
    </row>
    <row r="5907" spans="1:11">
      <c r="A5907" s="361">
        <f t="shared" si="92"/>
        <v>45903</v>
      </c>
      <c r="B5907" s="362">
        <v>23</v>
      </c>
      <c r="C5907" s="363">
        <v>4831.6576128842407</v>
      </c>
      <c r="D5907" s="363">
        <v>0</v>
      </c>
      <c r="E5907" s="363">
        <v>0</v>
      </c>
      <c r="F5907" s="363">
        <v>0</v>
      </c>
      <c r="G5907" s="363">
        <v>0</v>
      </c>
      <c r="H5907" s="363">
        <v>0</v>
      </c>
      <c r="I5907" s="363">
        <v>2143.8457228591501</v>
      </c>
      <c r="J5907" s="363">
        <v>0</v>
      </c>
      <c r="K5907" s="363">
        <v>0</v>
      </c>
    </row>
    <row r="5908" spans="1:11">
      <c r="A5908" s="361">
        <f t="shared" si="92"/>
        <v>45904</v>
      </c>
      <c r="B5908" s="362">
        <v>0</v>
      </c>
      <c r="C5908" s="363">
        <v>7947.2426898831809</v>
      </c>
      <c r="D5908" s="363">
        <v>0</v>
      </c>
      <c r="E5908" s="363">
        <v>0</v>
      </c>
      <c r="F5908" s="363">
        <v>0</v>
      </c>
      <c r="G5908" s="363">
        <v>0</v>
      </c>
      <c r="H5908" s="363">
        <v>0</v>
      </c>
      <c r="I5908" s="363">
        <v>5697.8357880089306</v>
      </c>
      <c r="J5908" s="363">
        <v>0</v>
      </c>
      <c r="K5908" s="363">
        <v>0</v>
      </c>
    </row>
    <row r="5909" spans="1:11">
      <c r="A5909" s="361">
        <f t="shared" si="92"/>
        <v>45904</v>
      </c>
      <c r="B5909" s="362">
        <v>1</v>
      </c>
      <c r="C5909" s="363">
        <v>8394.1915661645507</v>
      </c>
      <c r="D5909" s="363">
        <v>0</v>
      </c>
      <c r="E5909" s="363">
        <v>0</v>
      </c>
      <c r="F5909" s="363">
        <v>0</v>
      </c>
      <c r="G5909" s="363">
        <v>0</v>
      </c>
      <c r="H5909" s="363">
        <v>0</v>
      </c>
      <c r="I5909" s="363">
        <v>6840.2295796551498</v>
      </c>
      <c r="J5909" s="363">
        <v>0</v>
      </c>
      <c r="K5909" s="363">
        <v>0</v>
      </c>
    </row>
    <row r="5910" spans="1:11">
      <c r="A5910" s="361">
        <f t="shared" si="92"/>
        <v>45904</v>
      </c>
      <c r="B5910" s="362">
        <v>2</v>
      </c>
      <c r="C5910" s="363">
        <v>7923.4198056829009</v>
      </c>
      <c r="D5910" s="363">
        <v>0</v>
      </c>
      <c r="E5910" s="363">
        <v>0</v>
      </c>
      <c r="F5910" s="363">
        <v>0</v>
      </c>
      <c r="G5910" s="363">
        <v>0</v>
      </c>
      <c r="H5910" s="363">
        <v>0</v>
      </c>
      <c r="I5910" s="363">
        <v>4409.9461936240605</v>
      </c>
      <c r="J5910" s="363">
        <v>0</v>
      </c>
      <c r="K5910" s="363">
        <v>0</v>
      </c>
    </row>
    <row r="5911" spans="1:11">
      <c r="A5911" s="361">
        <f t="shared" si="92"/>
        <v>45904</v>
      </c>
      <c r="B5911" s="362">
        <v>3</v>
      </c>
      <c r="C5911" s="363">
        <v>7912.9710549104602</v>
      </c>
      <c r="D5911" s="363">
        <v>0</v>
      </c>
      <c r="E5911" s="363">
        <v>0</v>
      </c>
      <c r="F5911" s="363">
        <v>0</v>
      </c>
      <c r="G5911" s="363">
        <v>0</v>
      </c>
      <c r="H5911" s="363">
        <v>0</v>
      </c>
      <c r="I5911" s="363">
        <v>2892.1686980045101</v>
      </c>
      <c r="J5911" s="363">
        <v>0</v>
      </c>
      <c r="K5911" s="363">
        <v>0</v>
      </c>
    </row>
    <row r="5912" spans="1:11">
      <c r="A5912" s="361">
        <f t="shared" si="92"/>
        <v>45904</v>
      </c>
      <c r="B5912" s="362">
        <v>4</v>
      </c>
      <c r="C5912" s="363">
        <v>1829.6713860335601</v>
      </c>
      <c r="D5912" s="363">
        <v>0</v>
      </c>
      <c r="E5912" s="363">
        <v>0</v>
      </c>
      <c r="F5912" s="363">
        <v>0</v>
      </c>
      <c r="G5912" s="363">
        <v>0</v>
      </c>
      <c r="H5912" s="363">
        <v>0</v>
      </c>
      <c r="I5912" s="363">
        <v>2527.9194428575502</v>
      </c>
      <c r="J5912" s="363">
        <v>0</v>
      </c>
      <c r="K5912" s="363">
        <v>49.882383560237699</v>
      </c>
    </row>
    <row r="5913" spans="1:11">
      <c r="A5913" s="361">
        <f t="shared" si="92"/>
        <v>45904</v>
      </c>
      <c r="B5913" s="362">
        <v>5</v>
      </c>
      <c r="C5913" s="363">
        <v>733.08851031183508</v>
      </c>
      <c r="D5913" s="363">
        <v>0</v>
      </c>
      <c r="E5913" s="363">
        <v>0</v>
      </c>
      <c r="F5913" s="363">
        <v>0</v>
      </c>
      <c r="G5913" s="363">
        <v>0</v>
      </c>
      <c r="H5913" s="363">
        <v>0</v>
      </c>
      <c r="I5913" s="363">
        <v>1685.7977836273101</v>
      </c>
      <c r="J5913" s="363">
        <v>0</v>
      </c>
      <c r="K5913" s="363">
        <v>0</v>
      </c>
    </row>
    <row r="5914" spans="1:11">
      <c r="A5914" s="361">
        <f t="shared" si="92"/>
        <v>45904</v>
      </c>
      <c r="B5914" s="362">
        <v>6</v>
      </c>
      <c r="C5914" s="363">
        <v>710.79088424516294</v>
      </c>
      <c r="D5914" s="363">
        <v>0</v>
      </c>
      <c r="E5914" s="363">
        <v>0</v>
      </c>
      <c r="F5914" s="363">
        <v>1367.0841</v>
      </c>
      <c r="G5914" s="363">
        <v>0</v>
      </c>
      <c r="H5914" s="363">
        <v>0</v>
      </c>
      <c r="I5914" s="363">
        <v>1417.58167686962</v>
      </c>
      <c r="J5914" s="363">
        <v>0</v>
      </c>
      <c r="K5914" s="363">
        <v>0</v>
      </c>
    </row>
    <row r="5915" spans="1:11">
      <c r="A5915" s="361">
        <f t="shared" si="92"/>
        <v>45904</v>
      </c>
      <c r="B5915" s="362">
        <v>7</v>
      </c>
      <c r="C5915" s="363">
        <v>700.38067119969708</v>
      </c>
      <c r="D5915" s="363">
        <v>0</v>
      </c>
      <c r="E5915" s="363">
        <v>0</v>
      </c>
      <c r="F5915" s="363">
        <v>921.24610000000007</v>
      </c>
      <c r="G5915" s="363">
        <v>0</v>
      </c>
      <c r="H5915" s="363">
        <v>0</v>
      </c>
      <c r="I5915" s="363">
        <v>1295.9116793348601</v>
      </c>
      <c r="J5915" s="363">
        <v>0</v>
      </c>
      <c r="K5915" s="363">
        <v>0</v>
      </c>
    </row>
    <row r="5916" spans="1:11">
      <c r="A5916" s="361">
        <f t="shared" si="92"/>
        <v>45904</v>
      </c>
      <c r="B5916" s="362">
        <v>8</v>
      </c>
      <c r="C5916" s="363">
        <v>773.57981313078312</v>
      </c>
      <c r="D5916" s="363">
        <v>0</v>
      </c>
      <c r="E5916" s="363">
        <v>0</v>
      </c>
      <c r="F5916" s="363">
        <v>1228.1570000000002</v>
      </c>
      <c r="G5916" s="363">
        <v>0</v>
      </c>
      <c r="H5916" s="363">
        <v>0</v>
      </c>
      <c r="I5916" s="363">
        <v>1312.2673530406701</v>
      </c>
      <c r="J5916" s="363">
        <v>0</v>
      </c>
      <c r="K5916" s="363">
        <v>39.287702356007998</v>
      </c>
    </row>
    <row r="5917" spans="1:11">
      <c r="A5917" s="361">
        <f t="shared" si="92"/>
        <v>45904</v>
      </c>
      <c r="B5917" s="362">
        <v>9</v>
      </c>
      <c r="C5917" s="363">
        <v>774.62270948873197</v>
      </c>
      <c r="D5917" s="363">
        <v>0</v>
      </c>
      <c r="E5917" s="363">
        <v>152.09470341986801</v>
      </c>
      <c r="F5917" s="363">
        <v>1303.8050000000001</v>
      </c>
      <c r="G5917" s="363">
        <v>0</v>
      </c>
      <c r="H5917" s="363">
        <v>0</v>
      </c>
      <c r="I5917" s="363">
        <v>1281.1200020277802</v>
      </c>
      <c r="J5917" s="363">
        <v>0</v>
      </c>
      <c r="K5917" s="363">
        <v>39.200480287783002</v>
      </c>
    </row>
    <row r="5918" spans="1:11">
      <c r="A5918" s="361">
        <f t="shared" si="92"/>
        <v>45904</v>
      </c>
      <c r="B5918" s="362">
        <v>10</v>
      </c>
      <c r="C5918" s="363">
        <v>704.08067843988601</v>
      </c>
      <c r="D5918" s="363">
        <v>0</v>
      </c>
      <c r="E5918" s="363">
        <v>451.85337600217002</v>
      </c>
      <c r="F5918" s="363">
        <v>1065.9234000000001</v>
      </c>
      <c r="G5918" s="363">
        <v>0</v>
      </c>
      <c r="H5918" s="363">
        <v>0</v>
      </c>
      <c r="I5918" s="363">
        <v>1277.29974420495</v>
      </c>
      <c r="J5918" s="363">
        <v>0</v>
      </c>
      <c r="K5918" s="363">
        <v>0</v>
      </c>
    </row>
    <row r="5919" spans="1:11">
      <c r="A5919" s="361">
        <f t="shared" si="92"/>
        <v>45904</v>
      </c>
      <c r="B5919" s="362">
        <v>11</v>
      </c>
      <c r="C5919" s="363">
        <v>703.11783198862497</v>
      </c>
      <c r="D5919" s="363">
        <v>0</v>
      </c>
      <c r="E5919" s="363">
        <v>468.86213791867584</v>
      </c>
      <c r="F5919" s="363">
        <v>1246.7704000000001</v>
      </c>
      <c r="G5919" s="363">
        <v>0</v>
      </c>
      <c r="H5919" s="363">
        <v>0</v>
      </c>
      <c r="I5919" s="363">
        <v>1889.6724100336601</v>
      </c>
      <c r="J5919" s="363">
        <v>0</v>
      </c>
      <c r="K5919" s="363">
        <v>0</v>
      </c>
    </row>
    <row r="5920" spans="1:11">
      <c r="A5920" s="361">
        <f t="shared" si="92"/>
        <v>45904</v>
      </c>
      <c r="B5920" s="362">
        <v>12</v>
      </c>
      <c r="C5920" s="363">
        <v>703.35839271305395</v>
      </c>
      <c r="D5920" s="363">
        <v>0</v>
      </c>
      <c r="E5920" s="363">
        <v>705.61175706817903</v>
      </c>
      <c r="F5920" s="363">
        <v>957.41560000000004</v>
      </c>
      <c r="G5920" s="363">
        <v>0</v>
      </c>
      <c r="H5920" s="363">
        <v>0</v>
      </c>
      <c r="I5920" s="363">
        <v>1829.3526456038601</v>
      </c>
      <c r="J5920" s="363">
        <v>0</v>
      </c>
      <c r="K5920" s="363">
        <v>0</v>
      </c>
    </row>
    <row r="5921" spans="1:11">
      <c r="A5921" s="361">
        <f t="shared" si="92"/>
        <v>45904</v>
      </c>
      <c r="B5921" s="362">
        <v>13</v>
      </c>
      <c r="C5921" s="363">
        <v>703.33692213124198</v>
      </c>
      <c r="D5921" s="363">
        <v>0</v>
      </c>
      <c r="E5921" s="363">
        <v>706.88603228762895</v>
      </c>
      <c r="F5921" s="363">
        <v>957.41560000000004</v>
      </c>
      <c r="G5921" s="363">
        <v>0</v>
      </c>
      <c r="H5921" s="363">
        <v>0</v>
      </c>
      <c r="I5921" s="363">
        <v>1818.46616394379</v>
      </c>
      <c r="J5921" s="363">
        <v>0</v>
      </c>
      <c r="K5921" s="363">
        <v>0</v>
      </c>
    </row>
    <row r="5922" spans="1:11">
      <c r="A5922" s="361">
        <f t="shared" si="92"/>
        <v>45904</v>
      </c>
      <c r="B5922" s="362">
        <v>14</v>
      </c>
      <c r="C5922" s="363">
        <v>702.42313062857613</v>
      </c>
      <c r="D5922" s="363">
        <v>0</v>
      </c>
      <c r="E5922" s="363">
        <v>707.38870061371301</v>
      </c>
      <c r="F5922" s="363">
        <v>770.82270000000005</v>
      </c>
      <c r="G5922" s="363">
        <v>0</v>
      </c>
      <c r="H5922" s="363">
        <v>0</v>
      </c>
      <c r="I5922" s="363">
        <v>1783.2538341374802</v>
      </c>
      <c r="J5922" s="363">
        <v>0</v>
      </c>
      <c r="K5922" s="363">
        <v>0</v>
      </c>
    </row>
    <row r="5923" spans="1:11">
      <c r="A5923" s="361">
        <f t="shared" si="92"/>
        <v>45904</v>
      </c>
      <c r="B5923" s="362">
        <v>15</v>
      </c>
      <c r="C5923" s="363">
        <v>701.52265422433004</v>
      </c>
      <c r="D5923" s="363">
        <v>0</v>
      </c>
      <c r="E5923" s="363">
        <v>708.30863166286906</v>
      </c>
      <c r="F5923" s="363">
        <v>0</v>
      </c>
      <c r="G5923" s="363">
        <v>0</v>
      </c>
      <c r="H5923" s="363">
        <v>0</v>
      </c>
      <c r="I5923" s="363">
        <v>1093.8436887458101</v>
      </c>
      <c r="J5923" s="363">
        <v>0</v>
      </c>
      <c r="K5923" s="363">
        <v>0</v>
      </c>
    </row>
    <row r="5924" spans="1:11">
      <c r="A5924" s="361">
        <f t="shared" si="92"/>
        <v>45904</v>
      </c>
      <c r="B5924" s="362">
        <v>16</v>
      </c>
      <c r="C5924" s="363">
        <v>702.48058486744299</v>
      </c>
      <c r="D5924" s="363">
        <v>0</v>
      </c>
      <c r="E5924" s="363">
        <v>702.60289235072014</v>
      </c>
      <c r="F5924" s="363">
        <v>0</v>
      </c>
      <c r="G5924" s="363">
        <v>0</v>
      </c>
      <c r="H5924" s="363">
        <v>0</v>
      </c>
      <c r="I5924" s="363">
        <v>1204.2614052748002</v>
      </c>
      <c r="J5924" s="363">
        <v>0</v>
      </c>
      <c r="K5924" s="363">
        <v>0</v>
      </c>
    </row>
    <row r="5925" spans="1:11">
      <c r="A5925" s="361">
        <f t="shared" si="92"/>
        <v>45904</v>
      </c>
      <c r="B5925" s="362">
        <v>17</v>
      </c>
      <c r="C5925" s="363">
        <v>168.68994356081498</v>
      </c>
      <c r="D5925" s="363">
        <v>0</v>
      </c>
      <c r="E5925" s="363">
        <v>480.73934585900804</v>
      </c>
      <c r="F5925" s="363">
        <v>0</v>
      </c>
      <c r="G5925" s="363">
        <v>0</v>
      </c>
      <c r="H5925" s="363">
        <v>0</v>
      </c>
      <c r="I5925" s="363">
        <v>845.5440721072431</v>
      </c>
      <c r="J5925" s="363">
        <v>0</v>
      </c>
      <c r="K5925" s="363">
        <v>0</v>
      </c>
    </row>
    <row r="5926" spans="1:11">
      <c r="A5926" s="361">
        <f t="shared" si="92"/>
        <v>45904</v>
      </c>
      <c r="B5926" s="362">
        <v>18</v>
      </c>
      <c r="C5926" s="363">
        <v>583.72480827996412</v>
      </c>
      <c r="D5926" s="363">
        <v>0</v>
      </c>
      <c r="E5926" s="363">
        <v>596.77767802196809</v>
      </c>
      <c r="F5926" s="363">
        <v>477.61780000000005</v>
      </c>
      <c r="G5926" s="363">
        <v>0</v>
      </c>
      <c r="H5926" s="363">
        <v>0</v>
      </c>
      <c r="I5926" s="363">
        <v>1382.77979687324</v>
      </c>
      <c r="J5926" s="363">
        <v>0</v>
      </c>
      <c r="K5926" s="363">
        <v>0</v>
      </c>
    </row>
    <row r="5927" spans="1:11">
      <c r="A5927" s="361">
        <f t="shared" si="92"/>
        <v>45904</v>
      </c>
      <c r="B5927" s="362">
        <v>19</v>
      </c>
      <c r="C5927" s="363">
        <v>0</v>
      </c>
      <c r="D5927" s="363">
        <v>0</v>
      </c>
      <c r="E5927" s="363">
        <v>596.65839709500199</v>
      </c>
      <c r="F5927" s="363">
        <v>238.809</v>
      </c>
      <c r="G5927" s="363">
        <v>0</v>
      </c>
      <c r="H5927" s="363">
        <v>0</v>
      </c>
      <c r="I5927" s="363">
        <v>1191.4330152922998</v>
      </c>
      <c r="J5927" s="363">
        <v>0</v>
      </c>
      <c r="K5927" s="363">
        <v>0</v>
      </c>
    </row>
    <row r="5928" spans="1:11">
      <c r="A5928" s="361">
        <f t="shared" si="92"/>
        <v>45904</v>
      </c>
      <c r="B5928" s="362">
        <v>20</v>
      </c>
      <c r="C5928" s="363">
        <v>0</v>
      </c>
      <c r="D5928" s="363">
        <v>0</v>
      </c>
      <c r="E5928" s="363">
        <v>597.87692572679896</v>
      </c>
      <c r="F5928" s="363">
        <v>1128.0344</v>
      </c>
      <c r="G5928" s="363">
        <v>0</v>
      </c>
      <c r="H5928" s="363">
        <v>0</v>
      </c>
      <c r="I5928" s="363">
        <v>1080.14938878967</v>
      </c>
      <c r="J5928" s="363">
        <v>0</v>
      </c>
      <c r="K5928" s="363">
        <v>0</v>
      </c>
    </row>
    <row r="5929" spans="1:11">
      <c r="A5929" s="361">
        <f t="shared" si="92"/>
        <v>45904</v>
      </c>
      <c r="B5929" s="362">
        <v>21</v>
      </c>
      <c r="C5929" s="363">
        <v>0</v>
      </c>
      <c r="D5929" s="363">
        <v>0</v>
      </c>
      <c r="E5929" s="363">
        <v>86.965675520263943</v>
      </c>
      <c r="F5929" s="363">
        <v>1192.2624000000001</v>
      </c>
      <c r="G5929" s="363">
        <v>0</v>
      </c>
      <c r="H5929" s="363">
        <v>0</v>
      </c>
      <c r="I5929" s="363">
        <v>766.63350857295904</v>
      </c>
      <c r="J5929" s="363">
        <v>0</v>
      </c>
      <c r="K5929" s="363">
        <v>0</v>
      </c>
    </row>
    <row r="5930" spans="1:11">
      <c r="A5930" s="361">
        <f t="shared" si="92"/>
        <v>45904</v>
      </c>
      <c r="B5930" s="362">
        <v>22</v>
      </c>
      <c r="C5930" s="363">
        <v>2283.2734101290202</v>
      </c>
      <c r="D5930" s="363">
        <v>0</v>
      </c>
      <c r="E5930" s="363">
        <v>0</v>
      </c>
      <c r="F5930" s="363">
        <v>0</v>
      </c>
      <c r="G5930" s="363">
        <v>0</v>
      </c>
      <c r="H5930" s="363">
        <v>0</v>
      </c>
      <c r="I5930" s="363">
        <v>1889.0790104192802</v>
      </c>
      <c r="J5930" s="363">
        <v>0</v>
      </c>
      <c r="K5930" s="363">
        <v>77.699988890360686</v>
      </c>
    </row>
    <row r="5931" spans="1:11">
      <c r="A5931" s="361">
        <f t="shared" si="92"/>
        <v>45904</v>
      </c>
      <c r="B5931" s="362">
        <v>23</v>
      </c>
      <c r="C5931" s="363">
        <v>2565.0037041403702</v>
      </c>
      <c r="D5931" s="363">
        <v>0</v>
      </c>
      <c r="E5931" s="363">
        <v>0</v>
      </c>
      <c r="F5931" s="363">
        <v>0</v>
      </c>
      <c r="G5931" s="363">
        <v>0</v>
      </c>
      <c r="H5931" s="363">
        <v>0</v>
      </c>
      <c r="I5931" s="363">
        <v>308.91925444749398</v>
      </c>
      <c r="J5931" s="363">
        <v>0</v>
      </c>
      <c r="K5931" s="363">
        <v>58.798549654720794</v>
      </c>
    </row>
    <row r="5932" spans="1:11">
      <c r="A5932" s="361">
        <f t="shared" si="92"/>
        <v>45905</v>
      </c>
      <c r="B5932" s="362">
        <v>0</v>
      </c>
      <c r="C5932" s="363">
        <v>608.18259620520803</v>
      </c>
      <c r="D5932" s="363">
        <v>0</v>
      </c>
      <c r="E5932" s="363">
        <v>0</v>
      </c>
      <c r="F5932" s="363">
        <v>0</v>
      </c>
      <c r="G5932" s="363">
        <v>0</v>
      </c>
      <c r="H5932" s="363">
        <v>0</v>
      </c>
      <c r="I5932" s="363">
        <v>0</v>
      </c>
      <c r="J5932" s="363">
        <v>0</v>
      </c>
      <c r="K5932" s="363">
        <v>0</v>
      </c>
    </row>
    <row r="5933" spans="1:11">
      <c r="A5933" s="361">
        <f t="shared" si="92"/>
        <v>45905</v>
      </c>
      <c r="B5933" s="362">
        <v>1</v>
      </c>
      <c r="C5933" s="363">
        <v>0</v>
      </c>
      <c r="D5933" s="363">
        <v>0</v>
      </c>
      <c r="E5933" s="363">
        <v>0</v>
      </c>
      <c r="F5933" s="363">
        <v>0</v>
      </c>
      <c r="G5933" s="363">
        <v>0</v>
      </c>
      <c r="H5933" s="363">
        <v>0</v>
      </c>
      <c r="I5933" s="363">
        <v>0</v>
      </c>
      <c r="J5933" s="363">
        <v>0</v>
      </c>
      <c r="K5933" s="363">
        <v>0</v>
      </c>
    </row>
    <row r="5934" spans="1:11">
      <c r="A5934" s="361">
        <f t="shared" si="92"/>
        <v>45905</v>
      </c>
      <c r="B5934" s="362">
        <v>2</v>
      </c>
      <c r="C5934" s="363">
        <v>0</v>
      </c>
      <c r="D5934" s="363">
        <v>0</v>
      </c>
      <c r="E5934" s="363">
        <v>0</v>
      </c>
      <c r="F5934" s="363">
        <v>0</v>
      </c>
      <c r="G5934" s="363">
        <v>0</v>
      </c>
      <c r="H5934" s="363">
        <v>0</v>
      </c>
      <c r="I5934" s="363">
        <v>0</v>
      </c>
      <c r="J5934" s="363">
        <v>0</v>
      </c>
      <c r="K5934" s="363">
        <v>0</v>
      </c>
    </row>
    <row r="5935" spans="1:11">
      <c r="A5935" s="361">
        <f t="shared" si="92"/>
        <v>45905</v>
      </c>
      <c r="B5935" s="362">
        <v>3</v>
      </c>
      <c r="C5935" s="363">
        <v>2763.6503774122502</v>
      </c>
      <c r="D5935" s="363">
        <v>0</v>
      </c>
      <c r="E5935" s="363">
        <v>0</v>
      </c>
      <c r="F5935" s="363">
        <v>0</v>
      </c>
      <c r="G5935" s="363">
        <v>0</v>
      </c>
      <c r="H5935" s="363">
        <v>0</v>
      </c>
      <c r="I5935" s="363">
        <v>0</v>
      </c>
      <c r="J5935" s="363">
        <v>0</v>
      </c>
      <c r="K5935" s="363">
        <v>80.445958798403893</v>
      </c>
    </row>
    <row r="5936" spans="1:11">
      <c r="A5936" s="361">
        <f t="shared" si="92"/>
        <v>45905</v>
      </c>
      <c r="B5936" s="362">
        <v>4</v>
      </c>
      <c r="C5936" s="363">
        <v>967.131671055006</v>
      </c>
      <c r="D5936" s="363">
        <v>0</v>
      </c>
      <c r="E5936" s="363">
        <v>0</v>
      </c>
      <c r="F5936" s="363">
        <v>0</v>
      </c>
      <c r="G5936" s="363">
        <v>0</v>
      </c>
      <c r="H5936" s="363">
        <v>0</v>
      </c>
      <c r="I5936" s="363">
        <v>0</v>
      </c>
      <c r="J5936" s="363">
        <v>0</v>
      </c>
      <c r="K5936" s="363">
        <v>0</v>
      </c>
    </row>
    <row r="5937" spans="1:11">
      <c r="A5937" s="361">
        <f t="shared" si="92"/>
        <v>45905</v>
      </c>
      <c r="B5937" s="362">
        <v>5</v>
      </c>
      <c r="C5937" s="363">
        <v>889.16018718091505</v>
      </c>
      <c r="D5937" s="363">
        <v>0</v>
      </c>
      <c r="E5937" s="363">
        <v>0</v>
      </c>
      <c r="F5937" s="363">
        <v>0</v>
      </c>
      <c r="G5937" s="363">
        <v>0</v>
      </c>
      <c r="H5937" s="363">
        <v>0</v>
      </c>
      <c r="I5937" s="363">
        <v>0</v>
      </c>
      <c r="J5937" s="363">
        <v>0</v>
      </c>
      <c r="K5937" s="363">
        <v>0</v>
      </c>
    </row>
    <row r="5938" spans="1:11">
      <c r="A5938" s="361">
        <f t="shared" si="92"/>
        <v>45905</v>
      </c>
      <c r="B5938" s="362">
        <v>6</v>
      </c>
      <c r="C5938" s="363">
        <v>71.646170193032503</v>
      </c>
      <c r="D5938" s="363">
        <v>0</v>
      </c>
      <c r="E5938" s="363">
        <v>0</v>
      </c>
      <c r="F5938" s="363">
        <v>829.42270000000008</v>
      </c>
      <c r="G5938" s="363">
        <v>0</v>
      </c>
      <c r="H5938" s="363">
        <v>0</v>
      </c>
      <c r="I5938" s="363">
        <v>0</v>
      </c>
      <c r="J5938" s="363">
        <v>0</v>
      </c>
      <c r="K5938" s="363">
        <v>0</v>
      </c>
    </row>
    <row r="5939" spans="1:11">
      <c r="A5939" s="361">
        <f t="shared" si="92"/>
        <v>45905</v>
      </c>
      <c r="B5939" s="362">
        <v>7</v>
      </c>
      <c r="C5939" s="363">
        <v>75.3891175759844</v>
      </c>
      <c r="D5939" s="363">
        <v>0</v>
      </c>
      <c r="E5939" s="363">
        <v>0</v>
      </c>
      <c r="F5939" s="363">
        <v>829.42270000000008</v>
      </c>
      <c r="G5939" s="363">
        <v>0</v>
      </c>
      <c r="H5939" s="363">
        <v>0</v>
      </c>
      <c r="I5939" s="363">
        <v>0</v>
      </c>
      <c r="J5939" s="363">
        <v>0</v>
      </c>
      <c r="K5939" s="363">
        <v>0</v>
      </c>
    </row>
    <row r="5940" spans="1:11">
      <c r="A5940" s="361">
        <f t="shared" si="92"/>
        <v>45905</v>
      </c>
      <c r="B5940" s="362">
        <v>8</v>
      </c>
      <c r="C5940" s="363">
        <v>0</v>
      </c>
      <c r="D5940" s="363">
        <v>0</v>
      </c>
      <c r="E5940" s="363">
        <v>393.06652499043702</v>
      </c>
      <c r="F5940" s="363">
        <v>763.69730000000004</v>
      </c>
      <c r="G5940" s="363">
        <v>0</v>
      </c>
      <c r="H5940" s="363">
        <v>0</v>
      </c>
      <c r="I5940" s="363">
        <v>0</v>
      </c>
      <c r="J5940" s="363">
        <v>0</v>
      </c>
      <c r="K5940" s="363">
        <v>0</v>
      </c>
    </row>
    <row r="5941" spans="1:11">
      <c r="A5941" s="361">
        <f t="shared" si="92"/>
        <v>45905</v>
      </c>
      <c r="B5941" s="362">
        <v>9</v>
      </c>
      <c r="C5941" s="363">
        <v>0</v>
      </c>
      <c r="D5941" s="363">
        <v>0</v>
      </c>
      <c r="E5941" s="363">
        <v>415.171073737987</v>
      </c>
      <c r="F5941" s="363">
        <v>3179.5954000000002</v>
      </c>
      <c r="G5941" s="363">
        <v>0</v>
      </c>
      <c r="H5941" s="363">
        <v>0</v>
      </c>
      <c r="I5941" s="363">
        <v>0</v>
      </c>
      <c r="J5941" s="363">
        <v>0</v>
      </c>
      <c r="K5941" s="363">
        <v>151.91736658250201</v>
      </c>
    </row>
    <row r="5942" spans="1:11">
      <c r="A5942" s="361">
        <f t="shared" si="92"/>
        <v>45905</v>
      </c>
      <c r="B5942" s="362">
        <v>10</v>
      </c>
      <c r="C5942" s="363">
        <v>0</v>
      </c>
      <c r="D5942" s="363">
        <v>0</v>
      </c>
      <c r="E5942" s="363">
        <v>414.77906308047301</v>
      </c>
      <c r="F5942" s="363">
        <v>3179.5954000000002</v>
      </c>
      <c r="G5942" s="363">
        <v>0</v>
      </c>
      <c r="H5942" s="363">
        <v>0</v>
      </c>
      <c r="I5942" s="363">
        <v>0</v>
      </c>
      <c r="J5942" s="363">
        <v>0</v>
      </c>
      <c r="K5942" s="363">
        <v>233.34916712100102</v>
      </c>
    </row>
    <row r="5943" spans="1:11">
      <c r="A5943" s="361">
        <f t="shared" si="92"/>
        <v>45905</v>
      </c>
      <c r="B5943" s="362">
        <v>11</v>
      </c>
      <c r="C5943" s="363">
        <v>0</v>
      </c>
      <c r="D5943" s="363">
        <v>0</v>
      </c>
      <c r="E5943" s="363">
        <v>394.647875270849</v>
      </c>
      <c r="F5943" s="363">
        <v>1864.0303000000001</v>
      </c>
      <c r="G5943" s="363">
        <v>0</v>
      </c>
      <c r="H5943" s="363">
        <v>0</v>
      </c>
      <c r="I5943" s="363">
        <v>0</v>
      </c>
      <c r="J5943" s="363">
        <v>0</v>
      </c>
      <c r="K5943" s="363">
        <v>0</v>
      </c>
    </row>
    <row r="5944" spans="1:11">
      <c r="A5944" s="361">
        <f t="shared" si="92"/>
        <v>45905</v>
      </c>
      <c r="B5944" s="362">
        <v>12</v>
      </c>
      <c r="C5944" s="363">
        <v>0</v>
      </c>
      <c r="D5944" s="363">
        <v>0</v>
      </c>
      <c r="E5944" s="363">
        <v>373.97820470506201</v>
      </c>
      <c r="F5944" s="363">
        <v>1480.806</v>
      </c>
      <c r="G5944" s="363">
        <v>0</v>
      </c>
      <c r="H5944" s="363">
        <v>0</v>
      </c>
      <c r="I5944" s="363">
        <v>0</v>
      </c>
      <c r="J5944" s="363">
        <v>0</v>
      </c>
      <c r="K5944" s="363">
        <v>0</v>
      </c>
    </row>
    <row r="5945" spans="1:11">
      <c r="A5945" s="361">
        <f t="shared" si="92"/>
        <v>45905</v>
      </c>
      <c r="B5945" s="362">
        <v>13</v>
      </c>
      <c r="C5945" s="363">
        <v>0</v>
      </c>
      <c r="D5945" s="363">
        <v>0</v>
      </c>
      <c r="E5945" s="363">
        <v>376.39388839219203</v>
      </c>
      <c r="F5945" s="363">
        <v>1480.806</v>
      </c>
      <c r="G5945" s="363">
        <v>0</v>
      </c>
      <c r="H5945" s="363">
        <v>0</v>
      </c>
      <c r="I5945" s="363">
        <v>0</v>
      </c>
      <c r="J5945" s="363">
        <v>0</v>
      </c>
      <c r="K5945" s="363">
        <v>0</v>
      </c>
    </row>
    <row r="5946" spans="1:11">
      <c r="A5946" s="361">
        <f t="shared" si="92"/>
        <v>45905</v>
      </c>
      <c r="B5946" s="362">
        <v>14</v>
      </c>
      <c r="C5946" s="363">
        <v>0</v>
      </c>
      <c r="D5946" s="363">
        <v>0</v>
      </c>
      <c r="E5946" s="363">
        <v>376.00580232409504</v>
      </c>
      <c r="F5946" s="363">
        <v>1480.806</v>
      </c>
      <c r="G5946" s="363">
        <v>0</v>
      </c>
      <c r="H5946" s="363">
        <v>0</v>
      </c>
      <c r="I5946" s="363">
        <v>0</v>
      </c>
      <c r="J5946" s="363">
        <v>0</v>
      </c>
      <c r="K5946" s="363">
        <v>0</v>
      </c>
    </row>
    <row r="5947" spans="1:11">
      <c r="A5947" s="361">
        <f t="shared" si="92"/>
        <v>45905</v>
      </c>
      <c r="B5947" s="362">
        <v>15</v>
      </c>
      <c r="C5947" s="363">
        <v>0</v>
      </c>
      <c r="D5947" s="363">
        <v>0</v>
      </c>
      <c r="E5947" s="363">
        <v>375.23289654730297</v>
      </c>
      <c r="F5947" s="363">
        <v>1567.9124000000002</v>
      </c>
      <c r="G5947" s="363">
        <v>0</v>
      </c>
      <c r="H5947" s="363">
        <v>0</v>
      </c>
      <c r="I5947" s="363">
        <v>0</v>
      </c>
      <c r="J5947" s="363">
        <v>0</v>
      </c>
      <c r="K5947" s="363">
        <v>0</v>
      </c>
    </row>
    <row r="5948" spans="1:11">
      <c r="A5948" s="361">
        <f t="shared" si="92"/>
        <v>45905</v>
      </c>
      <c r="B5948" s="362">
        <v>16</v>
      </c>
      <c r="C5948" s="363">
        <v>0.43594776736608998</v>
      </c>
      <c r="D5948" s="363">
        <v>0</v>
      </c>
      <c r="E5948" s="363">
        <v>1166.6929968438451</v>
      </c>
      <c r="F5948" s="363">
        <v>3179.5954000000002</v>
      </c>
      <c r="G5948" s="363">
        <v>0</v>
      </c>
      <c r="H5948" s="363">
        <v>764.41317587769402</v>
      </c>
      <c r="I5948" s="363">
        <v>0</v>
      </c>
      <c r="J5948" s="363">
        <v>0</v>
      </c>
      <c r="K5948" s="363">
        <v>0</v>
      </c>
    </row>
    <row r="5949" spans="1:11">
      <c r="A5949" s="361">
        <f t="shared" si="92"/>
        <v>45905</v>
      </c>
      <c r="B5949" s="362">
        <v>17</v>
      </c>
      <c r="C5949" s="363">
        <v>0</v>
      </c>
      <c r="D5949" s="363">
        <v>0</v>
      </c>
      <c r="E5949" s="363">
        <v>375.70414082040406</v>
      </c>
      <c r="F5949" s="363">
        <v>1132.3810000000001</v>
      </c>
      <c r="G5949" s="363">
        <v>0</v>
      </c>
      <c r="H5949" s="363">
        <v>865.12860152542407</v>
      </c>
      <c r="I5949" s="363">
        <v>0</v>
      </c>
      <c r="J5949" s="363">
        <v>0</v>
      </c>
      <c r="K5949" s="363">
        <v>0</v>
      </c>
    </row>
    <row r="5950" spans="1:11">
      <c r="A5950" s="361">
        <f t="shared" si="92"/>
        <v>45905</v>
      </c>
      <c r="B5950" s="362">
        <v>18</v>
      </c>
      <c r="C5950" s="363">
        <v>0</v>
      </c>
      <c r="D5950" s="363">
        <v>0</v>
      </c>
      <c r="E5950" s="363">
        <v>306.51563986275403</v>
      </c>
      <c r="F5950" s="363">
        <v>999.43000000000006</v>
      </c>
      <c r="G5950" s="363">
        <v>0</v>
      </c>
      <c r="H5950" s="363">
        <v>0</v>
      </c>
      <c r="I5950" s="363">
        <v>0</v>
      </c>
      <c r="J5950" s="363">
        <v>0</v>
      </c>
      <c r="K5950" s="363">
        <v>0</v>
      </c>
    </row>
    <row r="5951" spans="1:11">
      <c r="A5951" s="361">
        <f t="shared" si="92"/>
        <v>45905</v>
      </c>
      <c r="B5951" s="362">
        <v>19</v>
      </c>
      <c r="C5951" s="363">
        <v>0</v>
      </c>
      <c r="D5951" s="363">
        <v>0</v>
      </c>
      <c r="E5951" s="363">
        <v>374.34023652334002</v>
      </c>
      <c r="F5951" s="363">
        <v>1085.6186</v>
      </c>
      <c r="G5951" s="363">
        <v>0</v>
      </c>
      <c r="H5951" s="363">
        <v>0</v>
      </c>
      <c r="I5951" s="363">
        <v>0</v>
      </c>
      <c r="J5951" s="363">
        <v>0</v>
      </c>
      <c r="K5951" s="363">
        <v>0</v>
      </c>
    </row>
    <row r="5952" spans="1:11">
      <c r="A5952" s="361">
        <f t="shared" si="92"/>
        <v>45905</v>
      </c>
      <c r="B5952" s="362">
        <v>20</v>
      </c>
      <c r="C5952" s="363">
        <v>30.1010357075555</v>
      </c>
      <c r="D5952" s="363">
        <v>0</v>
      </c>
      <c r="E5952" s="363">
        <v>0</v>
      </c>
      <c r="F5952" s="363">
        <v>707.89269999999999</v>
      </c>
      <c r="G5952" s="363">
        <v>0</v>
      </c>
      <c r="H5952" s="363">
        <v>0</v>
      </c>
      <c r="I5952" s="363">
        <v>0</v>
      </c>
      <c r="J5952" s="363">
        <v>0</v>
      </c>
      <c r="K5952" s="363">
        <v>0</v>
      </c>
    </row>
    <row r="5953" spans="1:11">
      <c r="A5953" s="361">
        <f t="shared" si="92"/>
        <v>45905</v>
      </c>
      <c r="B5953" s="362">
        <v>21</v>
      </c>
      <c r="C5953" s="363">
        <v>176.737690859102</v>
      </c>
      <c r="D5953" s="363">
        <v>0</v>
      </c>
      <c r="E5953" s="363">
        <v>0</v>
      </c>
      <c r="F5953" s="363">
        <v>3563.4295000000002</v>
      </c>
      <c r="G5953" s="363">
        <v>0</v>
      </c>
      <c r="H5953" s="363">
        <v>0</v>
      </c>
      <c r="I5953" s="363">
        <v>0</v>
      </c>
      <c r="J5953" s="363">
        <v>0</v>
      </c>
      <c r="K5953" s="363">
        <v>0</v>
      </c>
    </row>
    <row r="5954" spans="1:11">
      <c r="A5954" s="361">
        <f t="shared" si="92"/>
        <v>45905</v>
      </c>
      <c r="B5954" s="362">
        <v>22</v>
      </c>
      <c r="C5954" s="363">
        <v>0</v>
      </c>
      <c r="D5954" s="363">
        <v>0</v>
      </c>
      <c r="E5954" s="363">
        <v>0</v>
      </c>
      <c r="F5954" s="363">
        <v>0</v>
      </c>
      <c r="G5954" s="363">
        <v>0</v>
      </c>
      <c r="H5954" s="363">
        <v>0</v>
      </c>
      <c r="I5954" s="363">
        <v>0</v>
      </c>
      <c r="J5954" s="363">
        <v>0</v>
      </c>
      <c r="K5954" s="363">
        <v>0</v>
      </c>
    </row>
    <row r="5955" spans="1:11">
      <c r="A5955" s="361">
        <f t="shared" si="92"/>
        <v>45905</v>
      </c>
      <c r="B5955" s="362">
        <v>23</v>
      </c>
      <c r="C5955" s="363">
        <v>0</v>
      </c>
      <c r="D5955" s="363">
        <v>0</v>
      </c>
      <c r="E5955" s="363">
        <v>0</v>
      </c>
      <c r="F5955" s="363">
        <v>0</v>
      </c>
      <c r="G5955" s="363">
        <v>0</v>
      </c>
      <c r="H5955" s="363">
        <v>0</v>
      </c>
      <c r="I5955" s="363">
        <v>1030.05722592539</v>
      </c>
      <c r="J5955" s="363">
        <v>0</v>
      </c>
      <c r="K5955" s="363">
        <v>0</v>
      </c>
    </row>
    <row r="5956" spans="1:11">
      <c r="A5956" s="361">
        <f t="shared" si="92"/>
        <v>45906</v>
      </c>
      <c r="B5956" s="362">
        <v>0</v>
      </c>
      <c r="C5956" s="363">
        <v>0</v>
      </c>
      <c r="D5956" s="363">
        <v>0</v>
      </c>
      <c r="E5956" s="363">
        <v>0</v>
      </c>
      <c r="F5956" s="363">
        <v>0</v>
      </c>
      <c r="G5956" s="363">
        <v>0</v>
      </c>
      <c r="H5956" s="363">
        <v>0</v>
      </c>
      <c r="I5956" s="363">
        <v>1249.4958471407201</v>
      </c>
      <c r="J5956" s="363">
        <v>0</v>
      </c>
      <c r="K5956" s="363">
        <v>0</v>
      </c>
    </row>
    <row r="5957" spans="1:11">
      <c r="A5957" s="361">
        <f t="shared" ref="A5957:A6020" si="93">IF(B5957=0,A5956+1,A5956)</f>
        <v>45906</v>
      </c>
      <c r="B5957" s="362">
        <v>1</v>
      </c>
      <c r="C5957" s="363">
        <v>0</v>
      </c>
      <c r="D5957" s="363">
        <v>0</v>
      </c>
      <c r="E5957" s="363">
        <v>0</v>
      </c>
      <c r="F5957" s="363">
        <v>0</v>
      </c>
      <c r="G5957" s="363">
        <v>0</v>
      </c>
      <c r="H5957" s="363">
        <v>0</v>
      </c>
      <c r="I5957" s="363">
        <v>580.81602944157498</v>
      </c>
      <c r="J5957" s="363">
        <v>0</v>
      </c>
      <c r="K5957" s="363">
        <v>0</v>
      </c>
    </row>
    <row r="5958" spans="1:11">
      <c r="A5958" s="361">
        <f t="shared" si="93"/>
        <v>45906</v>
      </c>
      <c r="B5958" s="362">
        <v>2</v>
      </c>
      <c r="C5958" s="363">
        <v>0</v>
      </c>
      <c r="D5958" s="363">
        <v>0</v>
      </c>
      <c r="E5958" s="363">
        <v>0</v>
      </c>
      <c r="F5958" s="363">
        <v>0</v>
      </c>
      <c r="G5958" s="363">
        <v>0</v>
      </c>
      <c r="H5958" s="363">
        <v>0</v>
      </c>
      <c r="I5958" s="363">
        <v>640.71188861305404</v>
      </c>
      <c r="J5958" s="363">
        <v>0</v>
      </c>
      <c r="K5958" s="363">
        <v>0</v>
      </c>
    </row>
    <row r="5959" spans="1:11">
      <c r="A5959" s="361">
        <f t="shared" si="93"/>
        <v>45906</v>
      </c>
      <c r="B5959" s="362">
        <v>3</v>
      </c>
      <c r="C5959" s="363">
        <v>0</v>
      </c>
      <c r="D5959" s="363">
        <v>0</v>
      </c>
      <c r="E5959" s="363">
        <v>0</v>
      </c>
      <c r="F5959" s="363">
        <v>0</v>
      </c>
      <c r="G5959" s="363">
        <v>0</v>
      </c>
      <c r="H5959" s="363">
        <v>0</v>
      </c>
      <c r="I5959" s="363">
        <v>1069.64231281498</v>
      </c>
      <c r="J5959" s="363">
        <v>0</v>
      </c>
      <c r="K5959" s="363">
        <v>0</v>
      </c>
    </row>
    <row r="5960" spans="1:11">
      <c r="A5960" s="361">
        <f t="shared" si="93"/>
        <v>45906</v>
      </c>
      <c r="B5960" s="362">
        <v>4</v>
      </c>
      <c r="C5960" s="363">
        <v>0</v>
      </c>
      <c r="D5960" s="363">
        <v>0</v>
      </c>
      <c r="E5960" s="363">
        <v>0</v>
      </c>
      <c r="F5960" s="363">
        <v>0</v>
      </c>
      <c r="G5960" s="363">
        <v>0</v>
      </c>
      <c r="H5960" s="363">
        <v>0</v>
      </c>
      <c r="I5960" s="363">
        <v>1179.20564402123</v>
      </c>
      <c r="J5960" s="363">
        <v>0</v>
      </c>
      <c r="K5960" s="363">
        <v>111.11603296195599</v>
      </c>
    </row>
    <row r="5961" spans="1:11">
      <c r="A5961" s="361">
        <f t="shared" si="93"/>
        <v>45906</v>
      </c>
      <c r="B5961" s="362">
        <v>5</v>
      </c>
      <c r="C5961" s="363">
        <v>0</v>
      </c>
      <c r="D5961" s="363">
        <v>0</v>
      </c>
      <c r="E5961" s="363">
        <v>0</v>
      </c>
      <c r="F5961" s="363">
        <v>0</v>
      </c>
      <c r="G5961" s="363">
        <v>0</v>
      </c>
      <c r="H5961" s="363">
        <v>0</v>
      </c>
      <c r="I5961" s="363">
        <v>1087.71741148304</v>
      </c>
      <c r="J5961" s="363">
        <v>0</v>
      </c>
      <c r="K5961" s="363">
        <v>0</v>
      </c>
    </row>
    <row r="5962" spans="1:11">
      <c r="A5962" s="361">
        <f t="shared" si="93"/>
        <v>45906</v>
      </c>
      <c r="B5962" s="362">
        <v>6</v>
      </c>
      <c r="C5962" s="363">
        <v>227.880226046997</v>
      </c>
      <c r="D5962" s="363">
        <v>0</v>
      </c>
      <c r="E5962" s="363">
        <v>0</v>
      </c>
      <c r="F5962" s="363">
        <v>786.73170000000005</v>
      </c>
      <c r="G5962" s="363">
        <v>0</v>
      </c>
      <c r="H5962" s="363">
        <v>0</v>
      </c>
      <c r="I5962" s="363">
        <v>1321.6820341192201</v>
      </c>
      <c r="J5962" s="363">
        <v>0</v>
      </c>
      <c r="K5962" s="363">
        <v>139.87636383693601</v>
      </c>
    </row>
    <row r="5963" spans="1:11">
      <c r="A5963" s="361">
        <f t="shared" si="93"/>
        <v>45906</v>
      </c>
      <c r="B5963" s="362">
        <v>7</v>
      </c>
      <c r="C5963" s="363">
        <v>356.84523606495003</v>
      </c>
      <c r="D5963" s="363">
        <v>0</v>
      </c>
      <c r="E5963" s="363">
        <v>0</v>
      </c>
      <c r="F5963" s="363">
        <v>521.52200000000005</v>
      </c>
      <c r="G5963" s="363">
        <v>0</v>
      </c>
      <c r="H5963" s="363">
        <v>0</v>
      </c>
      <c r="I5963" s="363">
        <v>1626.23642064717</v>
      </c>
      <c r="J5963" s="363">
        <v>0</v>
      </c>
      <c r="K5963" s="363">
        <v>107.514234344576</v>
      </c>
    </row>
    <row r="5964" spans="1:11">
      <c r="A5964" s="361">
        <f t="shared" si="93"/>
        <v>45906</v>
      </c>
      <c r="B5964" s="362">
        <v>8</v>
      </c>
      <c r="C5964" s="363">
        <v>261.052371051232</v>
      </c>
      <c r="D5964" s="363">
        <v>0</v>
      </c>
      <c r="E5964" s="363">
        <v>0</v>
      </c>
      <c r="F5964" s="363">
        <v>210.48070000000001</v>
      </c>
      <c r="G5964" s="363">
        <v>0</v>
      </c>
      <c r="H5964" s="363">
        <v>0</v>
      </c>
      <c r="I5964" s="363">
        <v>1681.5093231556502</v>
      </c>
      <c r="J5964" s="363">
        <v>0</v>
      </c>
      <c r="K5964" s="363">
        <v>0</v>
      </c>
    </row>
    <row r="5965" spans="1:11">
      <c r="A5965" s="361">
        <f t="shared" si="93"/>
        <v>45906</v>
      </c>
      <c r="B5965" s="362">
        <v>9</v>
      </c>
      <c r="C5965" s="363">
        <v>260.83530246501203</v>
      </c>
      <c r="D5965" s="363">
        <v>0</v>
      </c>
      <c r="E5965" s="363">
        <v>0</v>
      </c>
      <c r="F5965" s="363">
        <v>109.26180000000001</v>
      </c>
      <c r="G5965" s="363">
        <v>0</v>
      </c>
      <c r="H5965" s="363">
        <v>0</v>
      </c>
      <c r="I5965" s="363">
        <v>1675.16116660739</v>
      </c>
      <c r="J5965" s="363">
        <v>0</v>
      </c>
      <c r="K5965" s="363">
        <v>0</v>
      </c>
    </row>
    <row r="5966" spans="1:11">
      <c r="A5966" s="361">
        <f t="shared" si="93"/>
        <v>45906</v>
      </c>
      <c r="B5966" s="362">
        <v>10</v>
      </c>
      <c r="C5966" s="363">
        <v>270.92837372996706</v>
      </c>
      <c r="D5966" s="363">
        <v>0</v>
      </c>
      <c r="E5966" s="363">
        <v>488.57734812207298</v>
      </c>
      <c r="F5966" s="363">
        <v>109.26180000000001</v>
      </c>
      <c r="G5966" s="363">
        <v>0</v>
      </c>
      <c r="H5966" s="363">
        <v>0</v>
      </c>
      <c r="I5966" s="363">
        <v>1585.0223252779001</v>
      </c>
      <c r="J5966" s="363">
        <v>0</v>
      </c>
      <c r="K5966" s="363">
        <v>0</v>
      </c>
    </row>
    <row r="5967" spans="1:11">
      <c r="A5967" s="361">
        <f t="shared" si="93"/>
        <v>45906</v>
      </c>
      <c r="B5967" s="362">
        <v>11</v>
      </c>
      <c r="C5967" s="363">
        <v>0</v>
      </c>
      <c r="D5967" s="363">
        <v>0</v>
      </c>
      <c r="E5967" s="363">
        <v>168.27930041399802</v>
      </c>
      <c r="F5967" s="363">
        <v>0</v>
      </c>
      <c r="G5967" s="363">
        <v>0</v>
      </c>
      <c r="H5967" s="363">
        <v>0</v>
      </c>
      <c r="I5967" s="363">
        <v>0</v>
      </c>
      <c r="J5967" s="363">
        <v>0</v>
      </c>
      <c r="K5967" s="363">
        <v>0</v>
      </c>
    </row>
    <row r="5968" spans="1:11">
      <c r="A5968" s="361">
        <f t="shared" si="93"/>
        <v>45906</v>
      </c>
      <c r="B5968" s="362">
        <v>12</v>
      </c>
      <c r="C5968" s="363">
        <v>43.2636336218319</v>
      </c>
      <c r="D5968" s="363">
        <v>0</v>
      </c>
      <c r="E5968" s="363">
        <v>236.83015343488702</v>
      </c>
      <c r="F5968" s="363">
        <v>0</v>
      </c>
      <c r="G5968" s="363">
        <v>0</v>
      </c>
      <c r="H5968" s="363">
        <v>0</v>
      </c>
      <c r="I5968" s="363">
        <v>142.94438683545098</v>
      </c>
      <c r="J5968" s="363">
        <v>0</v>
      </c>
      <c r="K5968" s="363">
        <v>310.73385775014304</v>
      </c>
    </row>
    <row r="5969" spans="1:11">
      <c r="A5969" s="361">
        <f t="shared" si="93"/>
        <v>45906</v>
      </c>
      <c r="B5969" s="362">
        <v>13</v>
      </c>
      <c r="C5969" s="363">
        <v>77.896540633672899</v>
      </c>
      <c r="D5969" s="363">
        <v>0</v>
      </c>
      <c r="E5969" s="363">
        <v>236.99110492544801</v>
      </c>
      <c r="F5969" s="363">
        <v>0</v>
      </c>
      <c r="G5969" s="363">
        <v>0</v>
      </c>
      <c r="H5969" s="363">
        <v>0</v>
      </c>
      <c r="I5969" s="363">
        <v>176.93956705784302</v>
      </c>
      <c r="J5969" s="363">
        <v>0</v>
      </c>
      <c r="K5969" s="363">
        <v>0</v>
      </c>
    </row>
    <row r="5970" spans="1:11">
      <c r="A5970" s="361">
        <f t="shared" si="93"/>
        <v>45906</v>
      </c>
      <c r="B5970" s="362">
        <v>14</v>
      </c>
      <c r="C5970" s="363">
        <v>77.955367685682802</v>
      </c>
      <c r="D5970" s="363">
        <v>0</v>
      </c>
      <c r="E5970" s="363">
        <v>233.61965610894501</v>
      </c>
      <c r="F5970" s="363">
        <v>0</v>
      </c>
      <c r="G5970" s="363">
        <v>0</v>
      </c>
      <c r="H5970" s="363">
        <v>0</v>
      </c>
      <c r="I5970" s="363">
        <v>171.527864374736</v>
      </c>
      <c r="J5970" s="363">
        <v>0</v>
      </c>
      <c r="K5970" s="363">
        <v>0</v>
      </c>
    </row>
    <row r="5971" spans="1:11">
      <c r="A5971" s="361">
        <f t="shared" si="93"/>
        <v>45906</v>
      </c>
      <c r="B5971" s="362">
        <v>15</v>
      </c>
      <c r="C5971" s="363">
        <v>0</v>
      </c>
      <c r="D5971" s="363">
        <v>0</v>
      </c>
      <c r="E5971" s="363">
        <v>168.832291896741</v>
      </c>
      <c r="F5971" s="363">
        <v>0</v>
      </c>
      <c r="G5971" s="363">
        <v>0</v>
      </c>
      <c r="H5971" s="363">
        <v>0</v>
      </c>
      <c r="I5971" s="363">
        <v>0</v>
      </c>
      <c r="J5971" s="363">
        <v>0</v>
      </c>
      <c r="K5971" s="363">
        <v>0</v>
      </c>
    </row>
    <row r="5972" spans="1:11">
      <c r="A5972" s="361">
        <f t="shared" si="93"/>
        <v>45906</v>
      </c>
      <c r="B5972" s="362">
        <v>16</v>
      </c>
      <c r="C5972" s="363">
        <v>0</v>
      </c>
      <c r="D5972" s="363">
        <v>0</v>
      </c>
      <c r="E5972" s="363">
        <v>168.646497026649</v>
      </c>
      <c r="F5972" s="363">
        <v>0</v>
      </c>
      <c r="G5972" s="363">
        <v>0</v>
      </c>
      <c r="H5972" s="363">
        <v>0</v>
      </c>
      <c r="I5972" s="363">
        <v>0</v>
      </c>
      <c r="J5972" s="363">
        <v>0</v>
      </c>
      <c r="K5972" s="363">
        <v>0</v>
      </c>
    </row>
    <row r="5973" spans="1:11">
      <c r="A5973" s="361">
        <f t="shared" si="93"/>
        <v>45906</v>
      </c>
      <c r="B5973" s="362">
        <v>17</v>
      </c>
      <c r="C5973" s="363">
        <v>0</v>
      </c>
      <c r="D5973" s="363">
        <v>0</v>
      </c>
      <c r="E5973" s="363">
        <v>237.28319639461102</v>
      </c>
      <c r="F5973" s="363">
        <v>0</v>
      </c>
      <c r="G5973" s="363">
        <v>0</v>
      </c>
      <c r="H5973" s="363">
        <v>0</v>
      </c>
      <c r="I5973" s="363">
        <v>445.06813973199803</v>
      </c>
      <c r="J5973" s="363">
        <v>0</v>
      </c>
      <c r="K5973" s="363">
        <v>0</v>
      </c>
    </row>
    <row r="5974" spans="1:11">
      <c r="A5974" s="361">
        <f t="shared" si="93"/>
        <v>45906</v>
      </c>
      <c r="B5974" s="362">
        <v>18</v>
      </c>
      <c r="C5974" s="363">
        <v>0</v>
      </c>
      <c r="D5974" s="363">
        <v>0</v>
      </c>
      <c r="E5974" s="363">
        <v>214.746613369193</v>
      </c>
      <c r="F5974" s="363">
        <v>661.02750000000003</v>
      </c>
      <c r="G5974" s="363">
        <v>0</v>
      </c>
      <c r="H5974" s="363">
        <v>0</v>
      </c>
      <c r="I5974" s="363">
        <v>338.85634535334401</v>
      </c>
      <c r="J5974" s="363">
        <v>0</v>
      </c>
      <c r="K5974" s="363">
        <v>0</v>
      </c>
    </row>
    <row r="5975" spans="1:11">
      <c r="A5975" s="361">
        <f t="shared" si="93"/>
        <v>45906</v>
      </c>
      <c r="B5975" s="362">
        <v>19</v>
      </c>
      <c r="C5975" s="363">
        <v>0</v>
      </c>
      <c r="D5975" s="363">
        <v>0</v>
      </c>
      <c r="E5975" s="363">
        <v>210.55587788649402</v>
      </c>
      <c r="F5975" s="363">
        <v>624.01300000000003</v>
      </c>
      <c r="G5975" s="363">
        <v>0</v>
      </c>
      <c r="H5975" s="363">
        <v>0</v>
      </c>
      <c r="I5975" s="363">
        <v>228.91966411395799</v>
      </c>
      <c r="J5975" s="363">
        <v>0</v>
      </c>
      <c r="K5975" s="363">
        <v>0</v>
      </c>
    </row>
    <row r="5976" spans="1:11">
      <c r="A5976" s="361">
        <f t="shared" si="93"/>
        <v>45906</v>
      </c>
      <c r="B5976" s="362">
        <v>20</v>
      </c>
      <c r="C5976" s="363">
        <v>10.3050414470859</v>
      </c>
      <c r="D5976" s="363">
        <v>0</v>
      </c>
      <c r="E5976" s="363">
        <v>0</v>
      </c>
      <c r="F5976" s="363">
        <v>624.01300000000003</v>
      </c>
      <c r="G5976" s="363">
        <v>0</v>
      </c>
      <c r="H5976" s="363">
        <v>0</v>
      </c>
      <c r="I5976" s="363">
        <v>199.279163431234</v>
      </c>
      <c r="J5976" s="363">
        <v>0</v>
      </c>
      <c r="K5976" s="363">
        <v>0</v>
      </c>
    </row>
    <row r="5977" spans="1:11">
      <c r="A5977" s="361">
        <f t="shared" si="93"/>
        <v>45906</v>
      </c>
      <c r="B5977" s="362">
        <v>21</v>
      </c>
      <c r="C5977" s="363">
        <v>141.812610028466</v>
      </c>
      <c r="D5977" s="363">
        <v>0</v>
      </c>
      <c r="E5977" s="363">
        <v>0</v>
      </c>
      <c r="F5977" s="363">
        <v>1052.3658</v>
      </c>
      <c r="G5977" s="363">
        <v>0</v>
      </c>
      <c r="H5977" s="363">
        <v>0</v>
      </c>
      <c r="I5977" s="363">
        <v>1188.69348684017</v>
      </c>
      <c r="J5977" s="363">
        <v>0</v>
      </c>
      <c r="K5977" s="363">
        <v>0</v>
      </c>
    </row>
    <row r="5978" spans="1:11">
      <c r="A5978" s="361">
        <f t="shared" si="93"/>
        <v>45906</v>
      </c>
      <c r="B5978" s="362">
        <v>22</v>
      </c>
      <c r="C5978" s="363">
        <v>0</v>
      </c>
      <c r="D5978" s="363">
        <v>0</v>
      </c>
      <c r="E5978" s="363">
        <v>0</v>
      </c>
      <c r="F5978" s="363">
        <v>0</v>
      </c>
      <c r="G5978" s="363">
        <v>0</v>
      </c>
      <c r="H5978" s="363">
        <v>0</v>
      </c>
      <c r="I5978" s="363">
        <v>1757.78065477578</v>
      </c>
      <c r="J5978" s="363">
        <v>0</v>
      </c>
      <c r="K5978" s="363">
        <v>0</v>
      </c>
    </row>
    <row r="5979" spans="1:11">
      <c r="A5979" s="361">
        <f t="shared" si="93"/>
        <v>45906</v>
      </c>
      <c r="B5979" s="362">
        <v>23</v>
      </c>
      <c r="C5979" s="363">
        <v>0</v>
      </c>
      <c r="D5979" s="363">
        <v>0</v>
      </c>
      <c r="E5979" s="363">
        <v>0</v>
      </c>
      <c r="F5979" s="363">
        <v>0</v>
      </c>
      <c r="G5979" s="363">
        <v>0</v>
      </c>
      <c r="H5979" s="363">
        <v>0</v>
      </c>
      <c r="I5979" s="363">
        <v>148.931635440083</v>
      </c>
      <c r="J5979" s="363">
        <v>0</v>
      </c>
      <c r="K5979" s="363">
        <v>0</v>
      </c>
    </row>
    <row r="5980" spans="1:11">
      <c r="A5980" s="361">
        <f t="shared" si="93"/>
        <v>45907</v>
      </c>
      <c r="B5980" s="362">
        <v>0</v>
      </c>
      <c r="C5980" s="363">
        <v>0</v>
      </c>
      <c r="D5980" s="363">
        <v>0</v>
      </c>
      <c r="E5980" s="363">
        <v>0</v>
      </c>
      <c r="F5980" s="363">
        <v>0</v>
      </c>
      <c r="G5980" s="363">
        <v>0</v>
      </c>
      <c r="H5980" s="363">
        <v>0</v>
      </c>
      <c r="I5980" s="363">
        <v>799.44195924094606</v>
      </c>
      <c r="J5980" s="363">
        <v>0</v>
      </c>
      <c r="K5980" s="363">
        <v>0</v>
      </c>
    </row>
    <row r="5981" spans="1:11">
      <c r="A5981" s="361">
        <f t="shared" si="93"/>
        <v>45907</v>
      </c>
      <c r="B5981" s="362">
        <v>1</v>
      </c>
      <c r="C5981" s="363">
        <v>1074.12757047491</v>
      </c>
      <c r="D5981" s="363">
        <v>0</v>
      </c>
      <c r="E5981" s="363">
        <v>0</v>
      </c>
      <c r="F5981" s="363">
        <v>0</v>
      </c>
      <c r="G5981" s="363">
        <v>0</v>
      </c>
      <c r="H5981" s="363">
        <v>0</v>
      </c>
      <c r="I5981" s="363">
        <v>1206.4648789810999</v>
      </c>
      <c r="J5981" s="363">
        <v>0</v>
      </c>
      <c r="K5981" s="363">
        <v>91.245707771802898</v>
      </c>
    </row>
    <row r="5982" spans="1:11">
      <c r="A5982" s="361">
        <f t="shared" si="93"/>
        <v>45907</v>
      </c>
      <c r="B5982" s="362">
        <v>2</v>
      </c>
      <c r="C5982" s="363">
        <v>2161.7515743856802</v>
      </c>
      <c r="D5982" s="363">
        <v>0</v>
      </c>
      <c r="E5982" s="363">
        <v>0</v>
      </c>
      <c r="F5982" s="363">
        <v>0</v>
      </c>
      <c r="G5982" s="363">
        <v>0</v>
      </c>
      <c r="H5982" s="363">
        <v>0</v>
      </c>
      <c r="I5982" s="363">
        <v>1669.1685384608302</v>
      </c>
      <c r="J5982" s="363">
        <v>0</v>
      </c>
      <c r="K5982" s="363">
        <v>6.1328251953542496</v>
      </c>
    </row>
    <row r="5983" spans="1:11">
      <c r="A5983" s="361">
        <f t="shared" si="93"/>
        <v>45907</v>
      </c>
      <c r="B5983" s="362">
        <v>3</v>
      </c>
      <c r="C5983" s="363">
        <v>2070.8703094391303</v>
      </c>
      <c r="D5983" s="363">
        <v>0</v>
      </c>
      <c r="E5983" s="363">
        <v>0</v>
      </c>
      <c r="F5983" s="363">
        <v>0</v>
      </c>
      <c r="G5983" s="363">
        <v>0</v>
      </c>
      <c r="H5983" s="363">
        <v>0</v>
      </c>
      <c r="I5983" s="363">
        <v>1497.9861333449101</v>
      </c>
      <c r="J5983" s="363">
        <v>0</v>
      </c>
      <c r="K5983" s="363">
        <v>6.1278018798467695</v>
      </c>
    </row>
    <row r="5984" spans="1:11">
      <c r="A5984" s="361">
        <f t="shared" si="93"/>
        <v>45907</v>
      </c>
      <c r="B5984" s="362">
        <v>4</v>
      </c>
      <c r="C5984" s="363">
        <v>2076.4734892929905</v>
      </c>
      <c r="D5984" s="363">
        <v>0</v>
      </c>
      <c r="E5984" s="363">
        <v>0</v>
      </c>
      <c r="F5984" s="363">
        <v>0</v>
      </c>
      <c r="G5984" s="363">
        <v>0</v>
      </c>
      <c r="H5984" s="363">
        <v>0</v>
      </c>
      <c r="I5984" s="363">
        <v>1653.8047015975901</v>
      </c>
      <c r="J5984" s="363">
        <v>0</v>
      </c>
      <c r="K5984" s="363">
        <v>6.1263587113612799</v>
      </c>
    </row>
    <row r="5985" spans="1:11">
      <c r="A5985" s="361">
        <f t="shared" si="93"/>
        <v>45907</v>
      </c>
      <c r="B5985" s="362">
        <v>5</v>
      </c>
      <c r="C5985" s="363">
        <v>2082.67864842478</v>
      </c>
      <c r="D5985" s="363">
        <v>0</v>
      </c>
      <c r="E5985" s="363">
        <v>0</v>
      </c>
      <c r="F5985" s="363">
        <v>0</v>
      </c>
      <c r="G5985" s="363">
        <v>0</v>
      </c>
      <c r="H5985" s="363">
        <v>0</v>
      </c>
      <c r="I5985" s="363">
        <v>1860.1893752309602</v>
      </c>
      <c r="J5985" s="363">
        <v>0</v>
      </c>
      <c r="K5985" s="363">
        <v>6.1527827939868196</v>
      </c>
    </row>
    <row r="5986" spans="1:11">
      <c r="A5986" s="361">
        <f t="shared" si="93"/>
        <v>45907</v>
      </c>
      <c r="B5986" s="362">
        <v>6</v>
      </c>
      <c r="C5986" s="363">
        <v>4742.4278060240704</v>
      </c>
      <c r="D5986" s="363">
        <v>0</v>
      </c>
      <c r="E5986" s="363">
        <v>0</v>
      </c>
      <c r="F5986" s="363">
        <v>0</v>
      </c>
      <c r="G5986" s="363">
        <v>0</v>
      </c>
      <c r="H5986" s="363">
        <v>0</v>
      </c>
      <c r="I5986" s="363">
        <v>1882.80500820375</v>
      </c>
      <c r="J5986" s="363">
        <v>0</v>
      </c>
      <c r="K5986" s="363">
        <v>340.61090154540199</v>
      </c>
    </row>
    <row r="5987" spans="1:11">
      <c r="A5987" s="361">
        <f t="shared" si="93"/>
        <v>45907</v>
      </c>
      <c r="B5987" s="362">
        <v>7</v>
      </c>
      <c r="C5987" s="363">
        <v>4484.9475892257406</v>
      </c>
      <c r="D5987" s="363">
        <v>0</v>
      </c>
      <c r="E5987" s="363">
        <v>0</v>
      </c>
      <c r="F5987" s="363">
        <v>0</v>
      </c>
      <c r="G5987" s="363">
        <v>0</v>
      </c>
      <c r="H5987" s="363">
        <v>0</v>
      </c>
      <c r="I5987" s="363">
        <v>2187.0689699795403</v>
      </c>
      <c r="J5987" s="363">
        <v>0</v>
      </c>
      <c r="K5987" s="363">
        <v>291.29963191458597</v>
      </c>
    </row>
    <row r="5988" spans="1:11">
      <c r="A5988" s="361">
        <f t="shared" si="93"/>
        <v>45907</v>
      </c>
      <c r="B5988" s="362">
        <v>8</v>
      </c>
      <c r="C5988" s="363">
        <v>2846.7998418646503</v>
      </c>
      <c r="D5988" s="363">
        <v>0</v>
      </c>
      <c r="E5988" s="363">
        <v>0</v>
      </c>
      <c r="F5988" s="363">
        <v>0</v>
      </c>
      <c r="G5988" s="363">
        <v>0</v>
      </c>
      <c r="H5988" s="363">
        <v>0</v>
      </c>
      <c r="I5988" s="363">
        <v>2404.1805788823399</v>
      </c>
      <c r="J5988" s="363">
        <v>0</v>
      </c>
      <c r="K5988" s="363">
        <v>0</v>
      </c>
    </row>
    <row r="5989" spans="1:11">
      <c r="A5989" s="361">
        <f t="shared" si="93"/>
        <v>45907</v>
      </c>
      <c r="B5989" s="362">
        <v>9</v>
      </c>
      <c r="C5989" s="363">
        <v>2727.0538322286302</v>
      </c>
      <c r="D5989" s="363">
        <v>0</v>
      </c>
      <c r="E5989" s="363">
        <v>0</v>
      </c>
      <c r="F5989" s="363">
        <v>0</v>
      </c>
      <c r="G5989" s="363">
        <v>0</v>
      </c>
      <c r="H5989" s="363">
        <v>0</v>
      </c>
      <c r="I5989" s="363">
        <v>1811.4482193142499</v>
      </c>
      <c r="J5989" s="363">
        <v>0</v>
      </c>
      <c r="K5989" s="363">
        <v>51.671968543877497</v>
      </c>
    </row>
    <row r="5990" spans="1:11">
      <c r="A5990" s="361">
        <f t="shared" si="93"/>
        <v>45907</v>
      </c>
      <c r="B5990" s="362">
        <v>10</v>
      </c>
      <c r="C5990" s="363">
        <v>2736.4699517909398</v>
      </c>
      <c r="D5990" s="363">
        <v>0</v>
      </c>
      <c r="E5990" s="363">
        <v>0</v>
      </c>
      <c r="F5990" s="363">
        <v>0</v>
      </c>
      <c r="G5990" s="363">
        <v>0</v>
      </c>
      <c r="H5990" s="363">
        <v>0</v>
      </c>
      <c r="I5990" s="363">
        <v>2028.6417454819803</v>
      </c>
      <c r="J5990" s="363">
        <v>0</v>
      </c>
      <c r="K5990" s="363">
        <v>50.844468687521498</v>
      </c>
    </row>
    <row r="5991" spans="1:11">
      <c r="A5991" s="361">
        <f t="shared" si="93"/>
        <v>45907</v>
      </c>
      <c r="B5991" s="362">
        <v>11</v>
      </c>
      <c r="C5991" s="363">
        <v>2740.5932051136501</v>
      </c>
      <c r="D5991" s="363">
        <v>0</v>
      </c>
      <c r="E5991" s="363">
        <v>0.17793416880694302</v>
      </c>
      <c r="F5991" s="363">
        <v>0</v>
      </c>
      <c r="G5991" s="363">
        <v>0</v>
      </c>
      <c r="H5991" s="363">
        <v>1198.1217526992602</v>
      </c>
      <c r="I5991" s="363">
        <v>262.09580799612399</v>
      </c>
      <c r="J5991" s="363">
        <v>0</v>
      </c>
      <c r="K5991" s="363">
        <v>51.717816808862899</v>
      </c>
    </row>
    <row r="5992" spans="1:11">
      <c r="A5992" s="361">
        <f t="shared" si="93"/>
        <v>45907</v>
      </c>
      <c r="B5992" s="362">
        <v>12</v>
      </c>
      <c r="C5992" s="363">
        <v>1961.2666313781301</v>
      </c>
      <c r="D5992" s="363">
        <v>0</v>
      </c>
      <c r="E5992" s="363">
        <v>269.985113354953</v>
      </c>
      <c r="F5992" s="363">
        <v>0</v>
      </c>
      <c r="G5992" s="363">
        <v>0</v>
      </c>
      <c r="H5992" s="363">
        <v>687.6063798596781</v>
      </c>
      <c r="I5992" s="363">
        <v>879.86905917371905</v>
      </c>
      <c r="J5992" s="363">
        <v>0</v>
      </c>
      <c r="K5992" s="363">
        <v>754.11948654274204</v>
      </c>
    </row>
    <row r="5993" spans="1:11">
      <c r="A5993" s="361">
        <f t="shared" si="93"/>
        <v>45907</v>
      </c>
      <c r="B5993" s="362">
        <v>13</v>
      </c>
      <c r="C5993" s="363">
        <v>973.91221769047911</v>
      </c>
      <c r="D5993" s="363">
        <v>0</v>
      </c>
      <c r="E5993" s="363">
        <v>349.15831622003202</v>
      </c>
      <c r="F5993" s="363">
        <v>0</v>
      </c>
      <c r="G5993" s="363">
        <v>0</v>
      </c>
      <c r="H5993" s="363">
        <v>0</v>
      </c>
      <c r="I5993" s="363">
        <v>1610.56804750674</v>
      </c>
      <c r="J5993" s="363">
        <v>0</v>
      </c>
      <c r="K5993" s="363">
        <v>124.04099596366501</v>
      </c>
    </row>
    <row r="5994" spans="1:11">
      <c r="A5994" s="361">
        <f t="shared" si="93"/>
        <v>45907</v>
      </c>
      <c r="B5994" s="362">
        <v>14</v>
      </c>
      <c r="C5994" s="363">
        <v>131.084945162022</v>
      </c>
      <c r="D5994" s="363">
        <v>0</v>
      </c>
      <c r="E5994" s="363">
        <v>0</v>
      </c>
      <c r="F5994" s="363">
        <v>0</v>
      </c>
      <c r="G5994" s="363">
        <v>0</v>
      </c>
      <c r="H5994" s="363">
        <v>1714.0336974537099</v>
      </c>
      <c r="I5994" s="363">
        <v>1837.1703355869001</v>
      </c>
      <c r="J5994" s="363">
        <v>0</v>
      </c>
      <c r="K5994" s="363">
        <v>0</v>
      </c>
    </row>
    <row r="5995" spans="1:11">
      <c r="A5995" s="361">
        <f t="shared" si="93"/>
        <v>45907</v>
      </c>
      <c r="B5995" s="362">
        <v>15</v>
      </c>
      <c r="C5995" s="363">
        <v>0</v>
      </c>
      <c r="D5995" s="363">
        <v>0</v>
      </c>
      <c r="E5995" s="363">
        <v>0</v>
      </c>
      <c r="F5995" s="363">
        <v>0</v>
      </c>
      <c r="G5995" s="363">
        <v>0</v>
      </c>
      <c r="H5995" s="363">
        <v>0.36917944106266504</v>
      </c>
      <c r="I5995" s="363">
        <v>668.83615675783403</v>
      </c>
      <c r="J5995" s="363">
        <v>0</v>
      </c>
      <c r="K5995" s="363">
        <v>229.88940796062701</v>
      </c>
    </row>
    <row r="5996" spans="1:11">
      <c r="A5996" s="361">
        <f t="shared" si="93"/>
        <v>45907</v>
      </c>
      <c r="B5996" s="362">
        <v>16</v>
      </c>
      <c r="C5996" s="363">
        <v>0</v>
      </c>
      <c r="D5996" s="363">
        <v>0</v>
      </c>
      <c r="E5996" s="363">
        <v>0</v>
      </c>
      <c r="F5996" s="363">
        <v>0</v>
      </c>
      <c r="G5996" s="363">
        <v>0</v>
      </c>
      <c r="H5996" s="363">
        <v>0</v>
      </c>
      <c r="I5996" s="363">
        <v>471.53399531092703</v>
      </c>
      <c r="J5996" s="363">
        <v>0</v>
      </c>
      <c r="K5996" s="363">
        <v>132.17117337101101</v>
      </c>
    </row>
    <row r="5997" spans="1:11">
      <c r="A5997" s="361">
        <f t="shared" si="93"/>
        <v>45907</v>
      </c>
      <c r="B5997" s="362">
        <v>17</v>
      </c>
      <c r="C5997" s="363">
        <v>0</v>
      </c>
      <c r="D5997" s="363">
        <v>0</v>
      </c>
      <c r="E5997" s="363">
        <v>0</v>
      </c>
      <c r="F5997" s="363">
        <v>0</v>
      </c>
      <c r="G5997" s="363">
        <v>0</v>
      </c>
      <c r="H5997" s="363">
        <v>0</v>
      </c>
      <c r="I5997" s="363">
        <v>484.24408936159801</v>
      </c>
      <c r="J5997" s="363">
        <v>0</v>
      </c>
      <c r="K5997" s="363">
        <v>259.58303395341102</v>
      </c>
    </row>
    <row r="5998" spans="1:11">
      <c r="A5998" s="361">
        <f t="shared" si="93"/>
        <v>45907</v>
      </c>
      <c r="B5998" s="362">
        <v>18</v>
      </c>
      <c r="C5998" s="363">
        <v>14.638253945676198</v>
      </c>
      <c r="D5998" s="363">
        <v>0</v>
      </c>
      <c r="E5998" s="363">
        <v>0</v>
      </c>
      <c r="F5998" s="363">
        <v>0</v>
      </c>
      <c r="G5998" s="363">
        <v>0</v>
      </c>
      <c r="H5998" s="363">
        <v>0</v>
      </c>
      <c r="I5998" s="363">
        <v>0</v>
      </c>
      <c r="J5998" s="363">
        <v>0</v>
      </c>
      <c r="K5998" s="363">
        <v>0</v>
      </c>
    </row>
    <row r="5999" spans="1:11">
      <c r="A5999" s="361">
        <f t="shared" si="93"/>
        <v>45907</v>
      </c>
      <c r="B5999" s="362">
        <v>19</v>
      </c>
      <c r="C5999" s="363">
        <v>0</v>
      </c>
      <c r="D5999" s="363">
        <v>0</v>
      </c>
      <c r="E5999" s="363">
        <v>0</v>
      </c>
      <c r="F5999" s="363">
        <v>0</v>
      </c>
      <c r="G5999" s="363">
        <v>0</v>
      </c>
      <c r="H5999" s="363">
        <v>0</v>
      </c>
      <c r="I5999" s="363">
        <v>0</v>
      </c>
      <c r="J5999" s="363">
        <v>0</v>
      </c>
      <c r="K5999" s="363">
        <v>0</v>
      </c>
    </row>
    <row r="6000" spans="1:11">
      <c r="A6000" s="361">
        <f t="shared" si="93"/>
        <v>45907</v>
      </c>
      <c r="B6000" s="362">
        <v>20</v>
      </c>
      <c r="C6000" s="363">
        <v>0</v>
      </c>
      <c r="D6000" s="363">
        <v>0</v>
      </c>
      <c r="E6000" s="363">
        <v>0</v>
      </c>
      <c r="F6000" s="363">
        <v>0</v>
      </c>
      <c r="G6000" s="363">
        <v>0</v>
      </c>
      <c r="H6000" s="363">
        <v>0</v>
      </c>
      <c r="I6000" s="363">
        <v>0</v>
      </c>
      <c r="J6000" s="363">
        <v>0</v>
      </c>
      <c r="K6000" s="363">
        <v>0</v>
      </c>
    </row>
    <row r="6001" spans="1:11">
      <c r="A6001" s="361">
        <f t="shared" si="93"/>
        <v>45907</v>
      </c>
      <c r="B6001" s="362">
        <v>21</v>
      </c>
      <c r="C6001" s="363">
        <v>7.6726159152380697</v>
      </c>
      <c r="D6001" s="363">
        <v>0</v>
      </c>
      <c r="E6001" s="363">
        <v>0</v>
      </c>
      <c r="F6001" s="363">
        <v>0</v>
      </c>
      <c r="G6001" s="363">
        <v>0</v>
      </c>
      <c r="H6001" s="363">
        <v>0</v>
      </c>
      <c r="I6001" s="363">
        <v>0</v>
      </c>
      <c r="J6001" s="363">
        <v>0</v>
      </c>
      <c r="K6001" s="363">
        <v>0</v>
      </c>
    </row>
    <row r="6002" spans="1:11">
      <c r="A6002" s="361">
        <f t="shared" si="93"/>
        <v>45907</v>
      </c>
      <c r="B6002" s="362">
        <v>22</v>
      </c>
      <c r="C6002" s="363">
        <v>0</v>
      </c>
      <c r="D6002" s="363">
        <v>0</v>
      </c>
      <c r="E6002" s="363">
        <v>0</v>
      </c>
      <c r="F6002" s="363">
        <v>0</v>
      </c>
      <c r="G6002" s="363">
        <v>0</v>
      </c>
      <c r="H6002" s="363">
        <v>0</v>
      </c>
      <c r="I6002" s="363">
        <v>346.45636501217803</v>
      </c>
      <c r="J6002" s="363">
        <v>0</v>
      </c>
      <c r="K6002" s="363">
        <v>125.86691953074801</v>
      </c>
    </row>
    <row r="6003" spans="1:11">
      <c r="A6003" s="361">
        <f t="shared" si="93"/>
        <v>45907</v>
      </c>
      <c r="B6003" s="362">
        <v>23</v>
      </c>
      <c r="C6003" s="363">
        <v>0</v>
      </c>
      <c r="D6003" s="363">
        <v>0</v>
      </c>
      <c r="E6003" s="363">
        <v>0</v>
      </c>
      <c r="F6003" s="363">
        <v>0</v>
      </c>
      <c r="G6003" s="363">
        <v>0</v>
      </c>
      <c r="H6003" s="363">
        <v>0</v>
      </c>
      <c r="I6003" s="363">
        <v>499.82606293089503</v>
      </c>
      <c r="J6003" s="363">
        <v>0</v>
      </c>
      <c r="K6003" s="363">
        <v>500.64160442433206</v>
      </c>
    </row>
    <row r="6004" spans="1:11">
      <c r="A6004" s="361">
        <f t="shared" si="93"/>
        <v>45908</v>
      </c>
      <c r="B6004" s="362">
        <v>0</v>
      </c>
      <c r="C6004" s="363">
        <v>91.422374877667494</v>
      </c>
      <c r="D6004" s="363">
        <v>0</v>
      </c>
      <c r="E6004" s="363">
        <v>0</v>
      </c>
      <c r="F6004" s="363">
        <v>0</v>
      </c>
      <c r="G6004" s="363">
        <v>0</v>
      </c>
      <c r="H6004" s="363">
        <v>0</v>
      </c>
      <c r="I6004" s="363">
        <v>965.49131904603905</v>
      </c>
      <c r="J6004" s="363">
        <v>0</v>
      </c>
      <c r="K6004" s="363">
        <v>0</v>
      </c>
    </row>
    <row r="6005" spans="1:11">
      <c r="A6005" s="361">
        <f t="shared" si="93"/>
        <v>45908</v>
      </c>
      <c r="B6005" s="362">
        <v>1</v>
      </c>
      <c r="C6005" s="363">
        <v>0</v>
      </c>
      <c r="D6005" s="363">
        <v>0</v>
      </c>
      <c r="E6005" s="363">
        <v>0</v>
      </c>
      <c r="F6005" s="363">
        <v>0</v>
      </c>
      <c r="G6005" s="363">
        <v>0</v>
      </c>
      <c r="H6005" s="363">
        <v>0</v>
      </c>
      <c r="I6005" s="363">
        <v>1417.4848685051302</v>
      </c>
      <c r="J6005" s="363">
        <v>0</v>
      </c>
      <c r="K6005" s="363">
        <v>0</v>
      </c>
    </row>
    <row r="6006" spans="1:11">
      <c r="A6006" s="361">
        <f t="shared" si="93"/>
        <v>45908</v>
      </c>
      <c r="B6006" s="362">
        <v>2</v>
      </c>
      <c r="C6006" s="363">
        <v>0</v>
      </c>
      <c r="D6006" s="363">
        <v>0</v>
      </c>
      <c r="E6006" s="363">
        <v>0</v>
      </c>
      <c r="F6006" s="363">
        <v>0</v>
      </c>
      <c r="G6006" s="363">
        <v>0</v>
      </c>
      <c r="H6006" s="363">
        <v>0</v>
      </c>
      <c r="I6006" s="363">
        <v>1016.4848845518701</v>
      </c>
      <c r="J6006" s="363">
        <v>0</v>
      </c>
      <c r="K6006" s="363">
        <v>0</v>
      </c>
    </row>
    <row r="6007" spans="1:11">
      <c r="A6007" s="361">
        <f t="shared" si="93"/>
        <v>45908</v>
      </c>
      <c r="B6007" s="362">
        <v>3</v>
      </c>
      <c r="C6007" s="363">
        <v>1885.2929584113101</v>
      </c>
      <c r="D6007" s="363">
        <v>0</v>
      </c>
      <c r="E6007" s="363">
        <v>0</v>
      </c>
      <c r="F6007" s="363">
        <v>0</v>
      </c>
      <c r="G6007" s="363">
        <v>0</v>
      </c>
      <c r="H6007" s="363">
        <v>0</v>
      </c>
      <c r="I6007" s="363">
        <v>2072.5809178002901</v>
      </c>
      <c r="J6007" s="363">
        <v>0</v>
      </c>
      <c r="K6007" s="363">
        <v>443.31038000629104</v>
      </c>
    </row>
    <row r="6008" spans="1:11">
      <c r="A6008" s="361">
        <f t="shared" si="93"/>
        <v>45908</v>
      </c>
      <c r="B6008" s="362">
        <v>4</v>
      </c>
      <c r="C6008" s="363">
        <v>190.74998577764399</v>
      </c>
      <c r="D6008" s="363">
        <v>0</v>
      </c>
      <c r="E6008" s="363">
        <v>0</v>
      </c>
      <c r="F6008" s="363">
        <v>0</v>
      </c>
      <c r="G6008" s="363">
        <v>0</v>
      </c>
      <c r="H6008" s="363">
        <v>0</v>
      </c>
      <c r="I6008" s="363">
        <v>1517.07044879571</v>
      </c>
      <c r="J6008" s="363">
        <v>0</v>
      </c>
      <c r="K6008" s="363">
        <v>238.32837104537703</v>
      </c>
    </row>
    <row r="6009" spans="1:11">
      <c r="A6009" s="361">
        <f t="shared" si="93"/>
        <v>45908</v>
      </c>
      <c r="B6009" s="362">
        <v>5</v>
      </c>
      <c r="C6009" s="363">
        <v>0</v>
      </c>
      <c r="D6009" s="363">
        <v>0</v>
      </c>
      <c r="E6009" s="363">
        <v>0</v>
      </c>
      <c r="F6009" s="363">
        <v>0</v>
      </c>
      <c r="G6009" s="363">
        <v>0</v>
      </c>
      <c r="H6009" s="363">
        <v>0</v>
      </c>
      <c r="I6009" s="363">
        <v>1975.19377483735</v>
      </c>
      <c r="J6009" s="363">
        <v>0</v>
      </c>
      <c r="K6009" s="363">
        <v>0</v>
      </c>
    </row>
    <row r="6010" spans="1:11">
      <c r="A6010" s="361">
        <f t="shared" si="93"/>
        <v>45908</v>
      </c>
      <c r="B6010" s="362">
        <v>6</v>
      </c>
      <c r="C6010" s="363">
        <v>0</v>
      </c>
      <c r="D6010" s="363">
        <v>0</v>
      </c>
      <c r="E6010" s="363">
        <v>0</v>
      </c>
      <c r="F6010" s="363">
        <v>0</v>
      </c>
      <c r="G6010" s="363">
        <v>0</v>
      </c>
      <c r="H6010" s="363">
        <v>0</v>
      </c>
      <c r="I6010" s="363">
        <v>2498.7163179941699</v>
      </c>
      <c r="J6010" s="363">
        <v>0</v>
      </c>
      <c r="K6010" s="363">
        <v>0</v>
      </c>
    </row>
    <row r="6011" spans="1:11">
      <c r="A6011" s="361">
        <f t="shared" si="93"/>
        <v>45908</v>
      </c>
      <c r="B6011" s="362">
        <v>7</v>
      </c>
      <c r="C6011" s="363">
        <v>0</v>
      </c>
      <c r="D6011" s="363">
        <v>0</v>
      </c>
      <c r="E6011" s="363">
        <v>0</v>
      </c>
      <c r="F6011" s="363">
        <v>0</v>
      </c>
      <c r="G6011" s="363">
        <v>0</v>
      </c>
      <c r="H6011" s="363">
        <v>0</v>
      </c>
      <c r="I6011" s="363">
        <v>1992.3609141184702</v>
      </c>
      <c r="J6011" s="363">
        <v>0</v>
      </c>
      <c r="K6011" s="363">
        <v>0</v>
      </c>
    </row>
    <row r="6012" spans="1:11">
      <c r="A6012" s="361">
        <f t="shared" si="93"/>
        <v>45908</v>
      </c>
      <c r="B6012" s="362">
        <v>8</v>
      </c>
      <c r="C6012" s="363">
        <v>0</v>
      </c>
      <c r="D6012" s="363">
        <v>0</v>
      </c>
      <c r="E6012" s="363">
        <v>2.8714548773528499</v>
      </c>
      <c r="F6012" s="363">
        <v>0</v>
      </c>
      <c r="G6012" s="363">
        <v>0</v>
      </c>
      <c r="H6012" s="363">
        <v>0</v>
      </c>
      <c r="I6012" s="363">
        <v>1797.3983695555501</v>
      </c>
      <c r="J6012" s="363">
        <v>0</v>
      </c>
      <c r="K6012" s="363">
        <v>0</v>
      </c>
    </row>
    <row r="6013" spans="1:11">
      <c r="A6013" s="361">
        <f t="shared" si="93"/>
        <v>45908</v>
      </c>
      <c r="B6013" s="362">
        <v>9</v>
      </c>
      <c r="C6013" s="363">
        <v>0</v>
      </c>
      <c r="D6013" s="363">
        <v>0</v>
      </c>
      <c r="E6013" s="363">
        <v>306.13581774324399</v>
      </c>
      <c r="F6013" s="363">
        <v>0</v>
      </c>
      <c r="G6013" s="363">
        <v>0</v>
      </c>
      <c r="H6013" s="363">
        <v>0</v>
      </c>
      <c r="I6013" s="363">
        <v>1696.0745541065601</v>
      </c>
      <c r="J6013" s="363">
        <v>0</v>
      </c>
      <c r="K6013" s="363">
        <v>0</v>
      </c>
    </row>
    <row r="6014" spans="1:11">
      <c r="A6014" s="361">
        <f t="shared" si="93"/>
        <v>45908</v>
      </c>
      <c r="B6014" s="362">
        <v>10</v>
      </c>
      <c r="C6014" s="363">
        <v>0</v>
      </c>
      <c r="D6014" s="363">
        <v>0</v>
      </c>
      <c r="E6014" s="363">
        <v>323.53718631741799</v>
      </c>
      <c r="F6014" s="363">
        <v>0</v>
      </c>
      <c r="G6014" s="363">
        <v>0</v>
      </c>
      <c r="H6014" s="363">
        <v>0</v>
      </c>
      <c r="I6014" s="363">
        <v>1596.7115743576103</v>
      </c>
      <c r="J6014" s="363">
        <v>0</v>
      </c>
      <c r="K6014" s="363">
        <v>0</v>
      </c>
    </row>
    <row r="6015" spans="1:11">
      <c r="A6015" s="361">
        <f t="shared" si="93"/>
        <v>45908</v>
      </c>
      <c r="B6015" s="362">
        <v>11</v>
      </c>
      <c r="C6015" s="363">
        <v>0</v>
      </c>
      <c r="D6015" s="363">
        <v>0</v>
      </c>
      <c r="E6015" s="363">
        <v>322.823461408235</v>
      </c>
      <c r="F6015" s="363">
        <v>0</v>
      </c>
      <c r="G6015" s="363">
        <v>0</v>
      </c>
      <c r="H6015" s="363">
        <v>0</v>
      </c>
      <c r="I6015" s="363">
        <v>1715.6708478332403</v>
      </c>
      <c r="J6015" s="363">
        <v>0</v>
      </c>
      <c r="K6015" s="363">
        <v>0</v>
      </c>
    </row>
    <row r="6016" spans="1:11">
      <c r="A6016" s="361">
        <f t="shared" si="93"/>
        <v>45908</v>
      </c>
      <c r="B6016" s="362">
        <v>12</v>
      </c>
      <c r="C6016" s="363">
        <v>0</v>
      </c>
      <c r="D6016" s="363">
        <v>0</v>
      </c>
      <c r="E6016" s="363">
        <v>322.783299523197</v>
      </c>
      <c r="F6016" s="363">
        <v>0</v>
      </c>
      <c r="G6016" s="363">
        <v>0</v>
      </c>
      <c r="H6016" s="363">
        <v>0</v>
      </c>
      <c r="I6016" s="363">
        <v>1456.4833894208202</v>
      </c>
      <c r="J6016" s="363">
        <v>0</v>
      </c>
      <c r="K6016" s="363">
        <v>0</v>
      </c>
    </row>
    <row r="6017" spans="1:11">
      <c r="A6017" s="361">
        <f t="shared" si="93"/>
        <v>45908</v>
      </c>
      <c r="B6017" s="362">
        <v>13</v>
      </c>
      <c r="C6017" s="363">
        <v>0</v>
      </c>
      <c r="D6017" s="363">
        <v>0</v>
      </c>
      <c r="E6017" s="363">
        <v>161.27685315193801</v>
      </c>
      <c r="F6017" s="363">
        <v>0</v>
      </c>
      <c r="G6017" s="363">
        <v>0</v>
      </c>
      <c r="H6017" s="363">
        <v>0</v>
      </c>
      <c r="I6017" s="363">
        <v>0</v>
      </c>
      <c r="J6017" s="363">
        <v>0</v>
      </c>
      <c r="K6017" s="363">
        <v>0</v>
      </c>
    </row>
    <row r="6018" spans="1:11">
      <c r="A6018" s="361">
        <f t="shared" si="93"/>
        <v>45908</v>
      </c>
      <c r="B6018" s="362">
        <v>14</v>
      </c>
      <c r="C6018" s="363">
        <v>0</v>
      </c>
      <c r="D6018" s="363">
        <v>0</v>
      </c>
      <c r="E6018" s="363">
        <v>231.02069258360399</v>
      </c>
      <c r="F6018" s="363">
        <v>0</v>
      </c>
      <c r="G6018" s="363">
        <v>0</v>
      </c>
      <c r="H6018" s="363">
        <v>0</v>
      </c>
      <c r="I6018" s="363">
        <v>590.57674207855712</v>
      </c>
      <c r="J6018" s="363">
        <v>0</v>
      </c>
      <c r="K6018" s="363">
        <v>0</v>
      </c>
    </row>
    <row r="6019" spans="1:11">
      <c r="A6019" s="361">
        <f t="shared" si="93"/>
        <v>45908</v>
      </c>
      <c r="B6019" s="362">
        <v>15</v>
      </c>
      <c r="C6019" s="363">
        <v>0</v>
      </c>
      <c r="D6019" s="363">
        <v>0</v>
      </c>
      <c r="E6019" s="363">
        <v>231.39734034918899</v>
      </c>
      <c r="F6019" s="363">
        <v>0</v>
      </c>
      <c r="G6019" s="363">
        <v>0</v>
      </c>
      <c r="H6019" s="363">
        <v>0</v>
      </c>
      <c r="I6019" s="363">
        <v>807.8599223691341</v>
      </c>
      <c r="J6019" s="363">
        <v>0</v>
      </c>
      <c r="K6019" s="363">
        <v>0</v>
      </c>
    </row>
    <row r="6020" spans="1:11">
      <c r="A6020" s="361">
        <f t="shared" si="93"/>
        <v>45908</v>
      </c>
      <c r="B6020" s="362">
        <v>16</v>
      </c>
      <c r="C6020" s="363">
        <v>0</v>
      </c>
      <c r="D6020" s="363">
        <v>0</v>
      </c>
      <c r="E6020" s="363">
        <v>232.82518640218302</v>
      </c>
      <c r="F6020" s="363">
        <v>0</v>
      </c>
      <c r="G6020" s="363">
        <v>0</v>
      </c>
      <c r="H6020" s="363">
        <v>0</v>
      </c>
      <c r="I6020" s="363">
        <v>876.09284901031106</v>
      </c>
      <c r="J6020" s="363">
        <v>0</v>
      </c>
      <c r="K6020" s="363">
        <v>0</v>
      </c>
    </row>
    <row r="6021" spans="1:11">
      <c r="A6021" s="361">
        <f t="shared" ref="A6021:A6084" si="94">IF(B6021=0,A6020+1,A6020)</f>
        <v>45908</v>
      </c>
      <c r="B6021" s="362">
        <v>17</v>
      </c>
      <c r="C6021" s="363">
        <v>0</v>
      </c>
      <c r="D6021" s="363">
        <v>0</v>
      </c>
      <c r="E6021" s="363">
        <v>232.93470805005501</v>
      </c>
      <c r="F6021" s="363">
        <v>0</v>
      </c>
      <c r="G6021" s="363">
        <v>0</v>
      </c>
      <c r="H6021" s="363">
        <v>0</v>
      </c>
      <c r="I6021" s="363">
        <v>566.06440149068305</v>
      </c>
      <c r="J6021" s="363">
        <v>0</v>
      </c>
      <c r="K6021" s="363">
        <v>0</v>
      </c>
    </row>
    <row r="6022" spans="1:11">
      <c r="A6022" s="361">
        <f t="shared" si="94"/>
        <v>45908</v>
      </c>
      <c r="B6022" s="362">
        <v>18</v>
      </c>
      <c r="C6022" s="363">
        <v>0</v>
      </c>
      <c r="D6022" s="363">
        <v>0</v>
      </c>
      <c r="E6022" s="363">
        <v>200.373327796588</v>
      </c>
      <c r="F6022" s="363">
        <v>0</v>
      </c>
      <c r="G6022" s="363">
        <v>0</v>
      </c>
      <c r="H6022" s="363">
        <v>0</v>
      </c>
      <c r="I6022" s="363">
        <v>539.15421266786211</v>
      </c>
      <c r="J6022" s="363">
        <v>0</v>
      </c>
      <c r="K6022" s="363">
        <v>0</v>
      </c>
    </row>
    <row r="6023" spans="1:11">
      <c r="A6023" s="361">
        <f t="shared" si="94"/>
        <v>45908</v>
      </c>
      <c r="B6023" s="362">
        <v>19</v>
      </c>
      <c r="C6023" s="363">
        <v>0</v>
      </c>
      <c r="D6023" s="363">
        <v>0</v>
      </c>
      <c r="E6023" s="363">
        <v>126.05713962213501</v>
      </c>
      <c r="F6023" s="363">
        <v>0</v>
      </c>
      <c r="G6023" s="363">
        <v>0</v>
      </c>
      <c r="H6023" s="363">
        <v>0</v>
      </c>
      <c r="I6023" s="363">
        <v>0</v>
      </c>
      <c r="J6023" s="363">
        <v>0</v>
      </c>
      <c r="K6023" s="363">
        <v>0</v>
      </c>
    </row>
    <row r="6024" spans="1:11">
      <c r="A6024" s="361">
        <f t="shared" si="94"/>
        <v>45908</v>
      </c>
      <c r="B6024" s="362">
        <v>20</v>
      </c>
      <c r="C6024" s="363">
        <v>11.140515823240799</v>
      </c>
      <c r="D6024" s="363">
        <v>0</v>
      </c>
      <c r="E6024" s="363">
        <v>303.08927605008802</v>
      </c>
      <c r="F6024" s="363">
        <v>0</v>
      </c>
      <c r="G6024" s="363">
        <v>0</v>
      </c>
      <c r="H6024" s="363">
        <v>0</v>
      </c>
      <c r="I6024" s="363">
        <v>1411.80659733066</v>
      </c>
      <c r="J6024" s="363">
        <v>0</v>
      </c>
      <c r="K6024" s="363">
        <v>0</v>
      </c>
    </row>
    <row r="6025" spans="1:11">
      <c r="A6025" s="361">
        <f t="shared" si="94"/>
        <v>45908</v>
      </c>
      <c r="B6025" s="362">
        <v>21</v>
      </c>
      <c r="C6025" s="363">
        <v>0</v>
      </c>
      <c r="D6025" s="363">
        <v>0</v>
      </c>
      <c r="E6025" s="363">
        <v>230.324184452151</v>
      </c>
      <c r="F6025" s="363">
        <v>0</v>
      </c>
      <c r="G6025" s="363">
        <v>0</v>
      </c>
      <c r="H6025" s="363">
        <v>0</v>
      </c>
      <c r="I6025" s="363">
        <v>621.37912872105403</v>
      </c>
      <c r="J6025" s="363">
        <v>0</v>
      </c>
      <c r="K6025" s="363">
        <v>0</v>
      </c>
    </row>
    <row r="6026" spans="1:11">
      <c r="A6026" s="361">
        <f t="shared" si="94"/>
        <v>45908</v>
      </c>
      <c r="B6026" s="362">
        <v>22</v>
      </c>
      <c r="C6026" s="363">
        <v>361.89323668469405</v>
      </c>
      <c r="D6026" s="363">
        <v>0</v>
      </c>
      <c r="E6026" s="363">
        <v>0</v>
      </c>
      <c r="F6026" s="363">
        <v>0</v>
      </c>
      <c r="G6026" s="363">
        <v>0</v>
      </c>
      <c r="H6026" s="363">
        <v>0</v>
      </c>
      <c r="I6026" s="363">
        <v>799.50907661726501</v>
      </c>
      <c r="J6026" s="363">
        <v>0</v>
      </c>
      <c r="K6026" s="363">
        <v>0</v>
      </c>
    </row>
    <row r="6027" spans="1:11">
      <c r="A6027" s="361">
        <f t="shared" si="94"/>
        <v>45908</v>
      </c>
      <c r="B6027" s="362">
        <v>23</v>
      </c>
      <c r="C6027" s="363">
        <v>1017.3281528439401</v>
      </c>
      <c r="D6027" s="363">
        <v>0</v>
      </c>
      <c r="E6027" s="363">
        <v>0</v>
      </c>
      <c r="F6027" s="363">
        <v>0</v>
      </c>
      <c r="G6027" s="363">
        <v>0</v>
      </c>
      <c r="H6027" s="363">
        <v>0</v>
      </c>
      <c r="I6027" s="363">
        <v>1322.11542796502</v>
      </c>
      <c r="J6027" s="363">
        <v>0</v>
      </c>
      <c r="K6027" s="363">
        <v>86.529781254437594</v>
      </c>
    </row>
    <row r="6028" spans="1:11">
      <c r="A6028" s="361">
        <f t="shared" si="94"/>
        <v>45909</v>
      </c>
      <c r="B6028" s="362">
        <v>0</v>
      </c>
      <c r="C6028" s="363">
        <v>1829.86952729881</v>
      </c>
      <c r="D6028" s="363">
        <v>0</v>
      </c>
      <c r="E6028" s="363">
        <v>0</v>
      </c>
      <c r="F6028" s="363">
        <v>0</v>
      </c>
      <c r="G6028" s="363">
        <v>0</v>
      </c>
      <c r="H6028" s="363">
        <v>0</v>
      </c>
      <c r="I6028" s="363">
        <v>1309.8971063185802</v>
      </c>
      <c r="J6028" s="363">
        <v>0</v>
      </c>
      <c r="K6028" s="363">
        <v>0</v>
      </c>
    </row>
    <row r="6029" spans="1:11">
      <c r="A6029" s="361">
        <f t="shared" si="94"/>
        <v>45909</v>
      </c>
      <c r="B6029" s="362">
        <v>1</v>
      </c>
      <c r="C6029" s="363">
        <v>4944.4481460236411</v>
      </c>
      <c r="D6029" s="363">
        <v>0</v>
      </c>
      <c r="E6029" s="363">
        <v>0</v>
      </c>
      <c r="F6029" s="363">
        <v>0</v>
      </c>
      <c r="G6029" s="363">
        <v>0</v>
      </c>
      <c r="H6029" s="363">
        <v>0</v>
      </c>
      <c r="I6029" s="363">
        <v>3403.8009864424603</v>
      </c>
      <c r="J6029" s="363">
        <v>0</v>
      </c>
      <c r="K6029" s="363">
        <v>142.674765154222</v>
      </c>
    </row>
    <row r="6030" spans="1:11">
      <c r="A6030" s="361">
        <f t="shared" si="94"/>
        <v>45909</v>
      </c>
      <c r="B6030" s="362">
        <v>2</v>
      </c>
      <c r="C6030" s="363">
        <v>7404.2351113980512</v>
      </c>
      <c r="D6030" s="363">
        <v>0</v>
      </c>
      <c r="E6030" s="363">
        <v>0</v>
      </c>
      <c r="F6030" s="363">
        <v>0</v>
      </c>
      <c r="G6030" s="363">
        <v>0</v>
      </c>
      <c r="H6030" s="363">
        <v>0</v>
      </c>
      <c r="I6030" s="363">
        <v>3798.1167444379303</v>
      </c>
      <c r="J6030" s="363">
        <v>0</v>
      </c>
      <c r="K6030" s="363">
        <v>0</v>
      </c>
    </row>
    <row r="6031" spans="1:11">
      <c r="A6031" s="361">
        <f t="shared" si="94"/>
        <v>45909</v>
      </c>
      <c r="B6031" s="362">
        <v>3</v>
      </c>
      <c r="C6031" s="363">
        <v>7262.1111807338002</v>
      </c>
      <c r="D6031" s="363">
        <v>0</v>
      </c>
      <c r="E6031" s="363">
        <v>0</v>
      </c>
      <c r="F6031" s="363">
        <v>0</v>
      </c>
      <c r="G6031" s="363">
        <v>0</v>
      </c>
      <c r="H6031" s="363">
        <v>0</v>
      </c>
      <c r="I6031" s="363">
        <v>3989.64027265508</v>
      </c>
      <c r="J6031" s="363">
        <v>0</v>
      </c>
      <c r="K6031" s="363">
        <v>0</v>
      </c>
    </row>
    <row r="6032" spans="1:11">
      <c r="A6032" s="361">
        <f t="shared" si="94"/>
        <v>45909</v>
      </c>
      <c r="B6032" s="362">
        <v>4</v>
      </c>
      <c r="C6032" s="363">
        <v>4624.4031087611311</v>
      </c>
      <c r="D6032" s="363">
        <v>0</v>
      </c>
      <c r="E6032" s="363">
        <v>0</v>
      </c>
      <c r="F6032" s="363">
        <v>0</v>
      </c>
      <c r="G6032" s="363">
        <v>0</v>
      </c>
      <c r="H6032" s="363">
        <v>0</v>
      </c>
      <c r="I6032" s="363">
        <v>3586.7765026930001</v>
      </c>
      <c r="J6032" s="363">
        <v>0</v>
      </c>
      <c r="K6032" s="363">
        <v>145.176507561568</v>
      </c>
    </row>
    <row r="6033" spans="1:11">
      <c r="A6033" s="361">
        <f t="shared" si="94"/>
        <v>45909</v>
      </c>
      <c r="B6033" s="362">
        <v>5</v>
      </c>
      <c r="C6033" s="363">
        <v>4629.7631791965105</v>
      </c>
      <c r="D6033" s="363">
        <v>0</v>
      </c>
      <c r="E6033" s="363">
        <v>0</v>
      </c>
      <c r="F6033" s="363">
        <v>0</v>
      </c>
      <c r="G6033" s="363">
        <v>0</v>
      </c>
      <c r="H6033" s="363">
        <v>0</v>
      </c>
      <c r="I6033" s="363">
        <v>2826.5503477838502</v>
      </c>
      <c r="J6033" s="363">
        <v>0</v>
      </c>
      <c r="K6033" s="363">
        <v>145.71208893326502</v>
      </c>
    </row>
    <row r="6034" spans="1:11">
      <c r="A6034" s="361">
        <f t="shared" si="94"/>
        <v>45909</v>
      </c>
      <c r="B6034" s="362">
        <v>6</v>
      </c>
      <c r="C6034" s="363">
        <v>4739.9940866742108</v>
      </c>
      <c r="D6034" s="363">
        <v>0</v>
      </c>
      <c r="E6034" s="363">
        <v>0</v>
      </c>
      <c r="F6034" s="363">
        <v>0</v>
      </c>
      <c r="G6034" s="363">
        <v>0</v>
      </c>
      <c r="H6034" s="363">
        <v>0</v>
      </c>
      <c r="I6034" s="363">
        <v>2509.4683369570603</v>
      </c>
      <c r="J6034" s="363">
        <v>0</v>
      </c>
      <c r="K6034" s="363">
        <v>136.40634192532301</v>
      </c>
    </row>
    <row r="6035" spans="1:11">
      <c r="A6035" s="361">
        <f t="shared" si="94"/>
        <v>45909</v>
      </c>
      <c r="B6035" s="362">
        <v>7</v>
      </c>
      <c r="C6035" s="363">
        <v>2847.6953914052806</v>
      </c>
      <c r="D6035" s="363">
        <v>0</v>
      </c>
      <c r="E6035" s="363">
        <v>0</v>
      </c>
      <c r="F6035" s="363">
        <v>0</v>
      </c>
      <c r="G6035" s="363">
        <v>0</v>
      </c>
      <c r="H6035" s="363">
        <v>0</v>
      </c>
      <c r="I6035" s="363">
        <v>2259.4939589248197</v>
      </c>
      <c r="J6035" s="363">
        <v>0</v>
      </c>
      <c r="K6035" s="363">
        <v>44.504963337785895</v>
      </c>
    </row>
    <row r="6036" spans="1:11">
      <c r="A6036" s="361">
        <f t="shared" si="94"/>
        <v>45909</v>
      </c>
      <c r="B6036" s="362">
        <v>8</v>
      </c>
      <c r="C6036" s="363">
        <v>1365.5084710560202</v>
      </c>
      <c r="D6036" s="363">
        <v>0</v>
      </c>
      <c r="E6036" s="363">
        <v>65.878013839387492</v>
      </c>
      <c r="F6036" s="363">
        <v>0</v>
      </c>
      <c r="G6036" s="363">
        <v>0</v>
      </c>
      <c r="H6036" s="363">
        <v>0</v>
      </c>
      <c r="I6036" s="363">
        <v>1398.5600006753302</v>
      </c>
      <c r="J6036" s="363">
        <v>0</v>
      </c>
      <c r="K6036" s="363">
        <v>0</v>
      </c>
    </row>
    <row r="6037" spans="1:11">
      <c r="A6037" s="361">
        <f t="shared" si="94"/>
        <v>45909</v>
      </c>
      <c r="B6037" s="362">
        <v>9</v>
      </c>
      <c r="C6037" s="363">
        <v>1372.1162980305201</v>
      </c>
      <c r="D6037" s="363">
        <v>0</v>
      </c>
      <c r="E6037" s="363">
        <v>414.90468831053499</v>
      </c>
      <c r="F6037" s="363">
        <v>0</v>
      </c>
      <c r="G6037" s="363">
        <v>0</v>
      </c>
      <c r="H6037" s="363">
        <v>0</v>
      </c>
      <c r="I6037" s="363">
        <v>1281.53620446491</v>
      </c>
      <c r="J6037" s="363">
        <v>0</v>
      </c>
      <c r="K6037" s="363">
        <v>0</v>
      </c>
    </row>
    <row r="6038" spans="1:11">
      <c r="A6038" s="361">
        <f t="shared" si="94"/>
        <v>45909</v>
      </c>
      <c r="B6038" s="362">
        <v>10</v>
      </c>
      <c r="C6038" s="363">
        <v>1366.69464622394</v>
      </c>
      <c r="D6038" s="363">
        <v>0</v>
      </c>
      <c r="E6038" s="363">
        <v>635.86640664704601</v>
      </c>
      <c r="F6038" s="363">
        <v>0</v>
      </c>
      <c r="G6038" s="363">
        <v>0</v>
      </c>
      <c r="H6038" s="363">
        <v>0</v>
      </c>
      <c r="I6038" s="363">
        <v>1388.3420584694202</v>
      </c>
      <c r="J6038" s="363">
        <v>0</v>
      </c>
      <c r="K6038" s="363">
        <v>0</v>
      </c>
    </row>
    <row r="6039" spans="1:11">
      <c r="A6039" s="361">
        <f t="shared" si="94"/>
        <v>45909</v>
      </c>
      <c r="B6039" s="362">
        <v>11</v>
      </c>
      <c r="C6039" s="363">
        <v>831.78815820705802</v>
      </c>
      <c r="D6039" s="363">
        <v>0</v>
      </c>
      <c r="E6039" s="363">
        <v>673.05497282889996</v>
      </c>
      <c r="F6039" s="363">
        <v>0</v>
      </c>
      <c r="G6039" s="363">
        <v>0</v>
      </c>
      <c r="H6039" s="363">
        <v>0</v>
      </c>
      <c r="I6039" s="363">
        <v>1932.1411104356901</v>
      </c>
      <c r="J6039" s="363">
        <v>0</v>
      </c>
      <c r="K6039" s="363">
        <v>534.92499233114995</v>
      </c>
    </row>
    <row r="6040" spans="1:11">
      <c r="A6040" s="361">
        <f t="shared" si="94"/>
        <v>45909</v>
      </c>
      <c r="B6040" s="362">
        <v>12</v>
      </c>
      <c r="C6040" s="363">
        <v>164.26393450808501</v>
      </c>
      <c r="D6040" s="363">
        <v>0</v>
      </c>
      <c r="E6040" s="363">
        <v>414.50947005212305</v>
      </c>
      <c r="F6040" s="363">
        <v>0</v>
      </c>
      <c r="G6040" s="363">
        <v>0</v>
      </c>
      <c r="H6040" s="363">
        <v>0</v>
      </c>
      <c r="I6040" s="363">
        <v>837.641884460911</v>
      </c>
      <c r="J6040" s="363">
        <v>0</v>
      </c>
      <c r="K6040" s="363">
        <v>0</v>
      </c>
    </row>
    <row r="6041" spans="1:11">
      <c r="A6041" s="361">
        <f t="shared" si="94"/>
        <v>45909</v>
      </c>
      <c r="B6041" s="362">
        <v>13</v>
      </c>
      <c r="C6041" s="363">
        <v>164.83898369272998</v>
      </c>
      <c r="D6041" s="363">
        <v>0</v>
      </c>
      <c r="E6041" s="363">
        <v>406.76835337769705</v>
      </c>
      <c r="F6041" s="363">
        <v>0</v>
      </c>
      <c r="G6041" s="363">
        <v>0</v>
      </c>
      <c r="H6041" s="363">
        <v>0</v>
      </c>
      <c r="I6041" s="363">
        <v>752.88756497734312</v>
      </c>
      <c r="J6041" s="363">
        <v>0</v>
      </c>
      <c r="K6041" s="363">
        <v>0</v>
      </c>
    </row>
    <row r="6042" spans="1:11">
      <c r="A6042" s="361">
        <f t="shared" si="94"/>
        <v>45909</v>
      </c>
      <c r="B6042" s="362">
        <v>14</v>
      </c>
      <c r="C6042" s="363">
        <v>164.73746533837601</v>
      </c>
      <c r="D6042" s="363">
        <v>0</v>
      </c>
      <c r="E6042" s="363">
        <v>410.40536079933605</v>
      </c>
      <c r="F6042" s="363">
        <v>0</v>
      </c>
      <c r="G6042" s="363">
        <v>0</v>
      </c>
      <c r="H6042" s="363">
        <v>0</v>
      </c>
      <c r="I6042" s="363">
        <v>741.21433754181101</v>
      </c>
      <c r="J6042" s="363">
        <v>0</v>
      </c>
      <c r="K6042" s="363">
        <v>0</v>
      </c>
    </row>
    <row r="6043" spans="1:11">
      <c r="A6043" s="361">
        <f t="shared" si="94"/>
        <v>45909</v>
      </c>
      <c r="B6043" s="362">
        <v>15</v>
      </c>
      <c r="C6043" s="363">
        <v>164.44170326602799</v>
      </c>
      <c r="D6043" s="363">
        <v>0</v>
      </c>
      <c r="E6043" s="363">
        <v>407.70288539836503</v>
      </c>
      <c r="F6043" s="363">
        <v>0</v>
      </c>
      <c r="G6043" s="363">
        <v>0</v>
      </c>
      <c r="H6043" s="363">
        <v>0</v>
      </c>
      <c r="I6043" s="363">
        <v>540.04149134660611</v>
      </c>
      <c r="J6043" s="363">
        <v>0</v>
      </c>
      <c r="K6043" s="363">
        <v>0</v>
      </c>
    </row>
    <row r="6044" spans="1:11">
      <c r="A6044" s="361">
        <f t="shared" si="94"/>
        <v>45909</v>
      </c>
      <c r="B6044" s="362">
        <v>16</v>
      </c>
      <c r="C6044" s="363">
        <v>164.46077064599899</v>
      </c>
      <c r="D6044" s="363">
        <v>0</v>
      </c>
      <c r="E6044" s="363">
        <v>410.56391275292106</v>
      </c>
      <c r="F6044" s="363">
        <v>0</v>
      </c>
      <c r="G6044" s="363">
        <v>0</v>
      </c>
      <c r="H6044" s="363">
        <v>0</v>
      </c>
      <c r="I6044" s="363">
        <v>513.27242981725408</v>
      </c>
      <c r="J6044" s="363">
        <v>0</v>
      </c>
      <c r="K6044" s="363">
        <v>0</v>
      </c>
    </row>
    <row r="6045" spans="1:11">
      <c r="A6045" s="361">
        <f t="shared" si="94"/>
        <v>45909</v>
      </c>
      <c r="B6045" s="362">
        <v>17</v>
      </c>
      <c r="C6045" s="363">
        <v>1369.00444630217</v>
      </c>
      <c r="D6045" s="363">
        <v>0</v>
      </c>
      <c r="E6045" s="363">
        <v>609.06692125935103</v>
      </c>
      <c r="F6045" s="363">
        <v>0</v>
      </c>
      <c r="G6045" s="363">
        <v>0</v>
      </c>
      <c r="H6045" s="363">
        <v>0</v>
      </c>
      <c r="I6045" s="363">
        <v>1184.8884669961201</v>
      </c>
      <c r="J6045" s="363">
        <v>0</v>
      </c>
      <c r="K6045" s="363">
        <v>0</v>
      </c>
    </row>
    <row r="6046" spans="1:11">
      <c r="A6046" s="361">
        <f t="shared" si="94"/>
        <v>45909</v>
      </c>
      <c r="B6046" s="362">
        <v>18</v>
      </c>
      <c r="C6046" s="363">
        <v>109.223344573085</v>
      </c>
      <c r="D6046" s="363">
        <v>0</v>
      </c>
      <c r="E6046" s="363">
        <v>400.91186491291904</v>
      </c>
      <c r="F6046" s="363">
        <v>0</v>
      </c>
      <c r="G6046" s="363">
        <v>0</v>
      </c>
      <c r="H6046" s="363">
        <v>0</v>
      </c>
      <c r="I6046" s="363">
        <v>552.69487862753601</v>
      </c>
      <c r="J6046" s="363">
        <v>0</v>
      </c>
      <c r="K6046" s="363">
        <v>0</v>
      </c>
    </row>
    <row r="6047" spans="1:11">
      <c r="A6047" s="361">
        <f t="shared" si="94"/>
        <v>45909</v>
      </c>
      <c r="B6047" s="362">
        <v>19</v>
      </c>
      <c r="C6047" s="363">
        <v>108.73094699558899</v>
      </c>
      <c r="D6047" s="363">
        <v>0</v>
      </c>
      <c r="E6047" s="363">
        <v>302.86426424325282</v>
      </c>
      <c r="F6047" s="363">
        <v>0</v>
      </c>
      <c r="G6047" s="363">
        <v>0</v>
      </c>
      <c r="H6047" s="363">
        <v>0</v>
      </c>
      <c r="I6047" s="363">
        <v>564.59953401602002</v>
      </c>
      <c r="J6047" s="363">
        <v>0</v>
      </c>
      <c r="K6047" s="363">
        <v>0</v>
      </c>
    </row>
    <row r="6048" spans="1:11">
      <c r="A6048" s="361">
        <f t="shared" si="94"/>
        <v>45909</v>
      </c>
      <c r="B6048" s="362">
        <v>20</v>
      </c>
      <c r="C6048" s="363">
        <v>109.044515174637</v>
      </c>
      <c r="D6048" s="363">
        <v>0</v>
      </c>
      <c r="E6048" s="363">
        <v>171.51745681635302</v>
      </c>
      <c r="F6048" s="363">
        <v>0</v>
      </c>
      <c r="G6048" s="363">
        <v>0</v>
      </c>
      <c r="H6048" s="363">
        <v>0</v>
      </c>
      <c r="I6048" s="363">
        <v>492.07506471806204</v>
      </c>
      <c r="J6048" s="363">
        <v>0</v>
      </c>
      <c r="K6048" s="363">
        <v>0</v>
      </c>
    </row>
    <row r="6049" spans="1:11">
      <c r="A6049" s="361">
        <f t="shared" si="94"/>
        <v>45909</v>
      </c>
      <c r="B6049" s="362">
        <v>21</v>
      </c>
      <c r="C6049" s="363">
        <v>2219.5552790718702</v>
      </c>
      <c r="D6049" s="363">
        <v>0</v>
      </c>
      <c r="E6049" s="363">
        <v>0</v>
      </c>
      <c r="F6049" s="363">
        <v>0</v>
      </c>
      <c r="G6049" s="363">
        <v>0</v>
      </c>
      <c r="H6049" s="363">
        <v>0</v>
      </c>
      <c r="I6049" s="363">
        <v>1586.9754336125</v>
      </c>
      <c r="J6049" s="363">
        <v>0</v>
      </c>
      <c r="K6049" s="363">
        <v>0</v>
      </c>
    </row>
    <row r="6050" spans="1:11">
      <c r="A6050" s="361">
        <f t="shared" si="94"/>
        <v>45909</v>
      </c>
      <c r="B6050" s="362">
        <v>22</v>
      </c>
      <c r="C6050" s="363">
        <v>1676.5629245861901</v>
      </c>
      <c r="D6050" s="363">
        <v>0</v>
      </c>
      <c r="E6050" s="363">
        <v>0</v>
      </c>
      <c r="F6050" s="363">
        <v>0</v>
      </c>
      <c r="G6050" s="363">
        <v>0</v>
      </c>
      <c r="H6050" s="363">
        <v>0</v>
      </c>
      <c r="I6050" s="363">
        <v>1166.6494477655001</v>
      </c>
      <c r="J6050" s="363">
        <v>0</v>
      </c>
      <c r="K6050" s="363">
        <v>0</v>
      </c>
    </row>
    <row r="6051" spans="1:11">
      <c r="A6051" s="361">
        <f t="shared" si="94"/>
        <v>45909</v>
      </c>
      <c r="B6051" s="362">
        <v>23</v>
      </c>
      <c r="C6051" s="363">
        <v>3653.0244427805101</v>
      </c>
      <c r="D6051" s="363">
        <v>0</v>
      </c>
      <c r="E6051" s="363">
        <v>0</v>
      </c>
      <c r="F6051" s="363">
        <v>0</v>
      </c>
      <c r="G6051" s="363">
        <v>0</v>
      </c>
      <c r="H6051" s="363">
        <v>0</v>
      </c>
      <c r="I6051" s="363">
        <v>1579.2611293585003</v>
      </c>
      <c r="J6051" s="363">
        <v>0</v>
      </c>
      <c r="K6051" s="363">
        <v>0</v>
      </c>
    </row>
    <row r="6052" spans="1:11">
      <c r="A6052" s="361">
        <f t="shared" si="94"/>
        <v>45910</v>
      </c>
      <c r="B6052" s="362">
        <v>0</v>
      </c>
      <c r="C6052" s="363">
        <v>8260.1959831248605</v>
      </c>
      <c r="D6052" s="363">
        <v>0</v>
      </c>
      <c r="E6052" s="363">
        <v>0</v>
      </c>
      <c r="F6052" s="363">
        <v>0</v>
      </c>
      <c r="G6052" s="363">
        <v>0</v>
      </c>
      <c r="H6052" s="363">
        <v>0</v>
      </c>
      <c r="I6052" s="363">
        <v>3553.4096518380197</v>
      </c>
      <c r="J6052" s="363">
        <v>0</v>
      </c>
      <c r="K6052" s="363">
        <v>0</v>
      </c>
    </row>
    <row r="6053" spans="1:11">
      <c r="A6053" s="361">
        <f t="shared" si="94"/>
        <v>45910</v>
      </c>
      <c r="B6053" s="362">
        <v>1</v>
      </c>
      <c r="C6053" s="363">
        <v>3457.3218505327504</v>
      </c>
      <c r="D6053" s="363">
        <v>0</v>
      </c>
      <c r="E6053" s="363">
        <v>0</v>
      </c>
      <c r="F6053" s="363">
        <v>0</v>
      </c>
      <c r="G6053" s="363">
        <v>0</v>
      </c>
      <c r="H6053" s="363">
        <v>0</v>
      </c>
      <c r="I6053" s="363">
        <v>1676.3124691243802</v>
      </c>
      <c r="J6053" s="363">
        <v>0</v>
      </c>
      <c r="K6053" s="363">
        <v>0</v>
      </c>
    </row>
    <row r="6054" spans="1:11">
      <c r="A6054" s="361">
        <f t="shared" si="94"/>
        <v>45910</v>
      </c>
      <c r="B6054" s="362">
        <v>2</v>
      </c>
      <c r="C6054" s="363">
        <v>3459.6771696297801</v>
      </c>
      <c r="D6054" s="363">
        <v>0</v>
      </c>
      <c r="E6054" s="363">
        <v>0</v>
      </c>
      <c r="F6054" s="363">
        <v>0</v>
      </c>
      <c r="G6054" s="363">
        <v>0</v>
      </c>
      <c r="H6054" s="363">
        <v>0</v>
      </c>
      <c r="I6054" s="363">
        <v>2229.0301520389498</v>
      </c>
      <c r="J6054" s="363">
        <v>0</v>
      </c>
      <c r="K6054" s="363">
        <v>0</v>
      </c>
    </row>
    <row r="6055" spans="1:11">
      <c r="A6055" s="361">
        <f t="shared" si="94"/>
        <v>45910</v>
      </c>
      <c r="B6055" s="362">
        <v>3</v>
      </c>
      <c r="C6055" s="363">
        <v>2984.62190032846</v>
      </c>
      <c r="D6055" s="363">
        <v>0</v>
      </c>
      <c r="E6055" s="363">
        <v>0</v>
      </c>
      <c r="F6055" s="363">
        <v>0</v>
      </c>
      <c r="G6055" s="363">
        <v>0</v>
      </c>
      <c r="H6055" s="363">
        <v>0</v>
      </c>
      <c r="I6055" s="363">
        <v>2570.14575862539</v>
      </c>
      <c r="J6055" s="363">
        <v>0</v>
      </c>
      <c r="K6055" s="363">
        <v>48.860002588125298</v>
      </c>
    </row>
    <row r="6056" spans="1:11">
      <c r="A6056" s="361">
        <f t="shared" si="94"/>
        <v>45910</v>
      </c>
      <c r="B6056" s="362">
        <v>4</v>
      </c>
      <c r="C6056" s="363">
        <v>2726.52472389485</v>
      </c>
      <c r="D6056" s="363">
        <v>0</v>
      </c>
      <c r="E6056" s="363">
        <v>0</v>
      </c>
      <c r="F6056" s="363">
        <v>0</v>
      </c>
      <c r="G6056" s="363">
        <v>0</v>
      </c>
      <c r="H6056" s="363">
        <v>0</v>
      </c>
      <c r="I6056" s="363">
        <v>2050.69453015613</v>
      </c>
      <c r="J6056" s="363">
        <v>0</v>
      </c>
      <c r="K6056" s="363">
        <v>49.878754223340401</v>
      </c>
    </row>
    <row r="6057" spans="1:11">
      <c r="A6057" s="361">
        <f t="shared" si="94"/>
        <v>45910</v>
      </c>
      <c r="B6057" s="362">
        <v>5</v>
      </c>
      <c r="C6057" s="363">
        <v>1343.3643513082998</v>
      </c>
      <c r="D6057" s="363">
        <v>0</v>
      </c>
      <c r="E6057" s="363">
        <v>0</v>
      </c>
      <c r="F6057" s="363">
        <v>0</v>
      </c>
      <c r="G6057" s="363">
        <v>0</v>
      </c>
      <c r="H6057" s="363">
        <v>0</v>
      </c>
      <c r="I6057" s="363">
        <v>897.11979907777811</v>
      </c>
      <c r="J6057" s="363">
        <v>0</v>
      </c>
      <c r="K6057" s="363">
        <v>0</v>
      </c>
    </row>
    <row r="6058" spans="1:11">
      <c r="A6058" s="361">
        <f t="shared" si="94"/>
        <v>45910</v>
      </c>
      <c r="B6058" s="362">
        <v>6</v>
      </c>
      <c r="C6058" s="363">
        <v>0</v>
      </c>
      <c r="D6058" s="363">
        <v>0</v>
      </c>
      <c r="E6058" s="363">
        <v>0</v>
      </c>
      <c r="F6058" s="363">
        <v>0</v>
      </c>
      <c r="G6058" s="363">
        <v>0</v>
      </c>
      <c r="H6058" s="363">
        <v>0</v>
      </c>
      <c r="I6058" s="363">
        <v>344.77205592429999</v>
      </c>
      <c r="J6058" s="363">
        <v>0</v>
      </c>
      <c r="K6058" s="363">
        <v>57.249530058127597</v>
      </c>
    </row>
    <row r="6059" spans="1:11">
      <c r="A6059" s="361">
        <f t="shared" si="94"/>
        <v>45910</v>
      </c>
      <c r="B6059" s="362">
        <v>7</v>
      </c>
      <c r="C6059" s="363">
        <v>0</v>
      </c>
      <c r="D6059" s="363">
        <v>0</v>
      </c>
      <c r="E6059" s="363">
        <v>0</v>
      </c>
      <c r="F6059" s="363">
        <v>357.90129999999999</v>
      </c>
      <c r="G6059" s="363">
        <v>0</v>
      </c>
      <c r="H6059" s="363">
        <v>0</v>
      </c>
      <c r="I6059" s="363">
        <v>514.88298788881809</v>
      </c>
      <c r="J6059" s="363">
        <v>0</v>
      </c>
      <c r="K6059" s="363">
        <v>0</v>
      </c>
    </row>
    <row r="6060" spans="1:11">
      <c r="A6060" s="361">
        <f t="shared" si="94"/>
        <v>45910</v>
      </c>
      <c r="B6060" s="362">
        <v>8</v>
      </c>
      <c r="C6060" s="363">
        <v>0</v>
      </c>
      <c r="D6060" s="363">
        <v>0</v>
      </c>
      <c r="E6060" s="363">
        <v>128.76242067308002</v>
      </c>
      <c r="F6060" s="363">
        <v>0</v>
      </c>
      <c r="G6060" s="363">
        <v>0</v>
      </c>
      <c r="H6060" s="363">
        <v>0</v>
      </c>
      <c r="I6060" s="363">
        <v>522.70343721864401</v>
      </c>
      <c r="J6060" s="363">
        <v>0</v>
      </c>
      <c r="K6060" s="363">
        <v>0</v>
      </c>
    </row>
    <row r="6061" spans="1:11">
      <c r="A6061" s="361">
        <f t="shared" si="94"/>
        <v>45910</v>
      </c>
      <c r="B6061" s="362">
        <v>9</v>
      </c>
      <c r="C6061" s="363">
        <v>0</v>
      </c>
      <c r="D6061" s="363">
        <v>0</v>
      </c>
      <c r="E6061" s="363">
        <v>368.88819864122598</v>
      </c>
      <c r="F6061" s="363">
        <v>0</v>
      </c>
      <c r="G6061" s="363">
        <v>0</v>
      </c>
      <c r="H6061" s="363">
        <v>0</v>
      </c>
      <c r="I6061" s="363">
        <v>416.91016395978397</v>
      </c>
      <c r="J6061" s="363">
        <v>0</v>
      </c>
      <c r="K6061" s="363">
        <v>0</v>
      </c>
    </row>
    <row r="6062" spans="1:11">
      <c r="A6062" s="361">
        <f t="shared" si="94"/>
        <v>45910</v>
      </c>
      <c r="B6062" s="362">
        <v>10</v>
      </c>
      <c r="C6062" s="363">
        <v>0</v>
      </c>
      <c r="D6062" s="363">
        <v>0</v>
      </c>
      <c r="E6062" s="363">
        <v>366.10571329808403</v>
      </c>
      <c r="F6062" s="363">
        <v>0</v>
      </c>
      <c r="G6062" s="363">
        <v>0</v>
      </c>
      <c r="H6062" s="363">
        <v>0</v>
      </c>
      <c r="I6062" s="363">
        <v>562.96292061474901</v>
      </c>
      <c r="J6062" s="363">
        <v>0</v>
      </c>
      <c r="K6062" s="363">
        <v>0</v>
      </c>
    </row>
    <row r="6063" spans="1:11">
      <c r="A6063" s="361">
        <f t="shared" si="94"/>
        <v>45910</v>
      </c>
      <c r="B6063" s="362">
        <v>11</v>
      </c>
      <c r="C6063" s="363">
        <v>0</v>
      </c>
      <c r="D6063" s="363">
        <v>0</v>
      </c>
      <c r="E6063" s="363">
        <v>364.59396149752399</v>
      </c>
      <c r="F6063" s="363">
        <v>0</v>
      </c>
      <c r="G6063" s="363">
        <v>0</v>
      </c>
      <c r="H6063" s="363">
        <v>0</v>
      </c>
      <c r="I6063" s="363">
        <v>604.07996973548711</v>
      </c>
      <c r="J6063" s="363">
        <v>0</v>
      </c>
      <c r="K6063" s="363">
        <v>0</v>
      </c>
    </row>
    <row r="6064" spans="1:11">
      <c r="A6064" s="361">
        <f t="shared" si="94"/>
        <v>45910</v>
      </c>
      <c r="B6064" s="362">
        <v>12</v>
      </c>
      <c r="C6064" s="363">
        <v>0</v>
      </c>
      <c r="D6064" s="363">
        <v>0</v>
      </c>
      <c r="E6064" s="363">
        <v>364.55047044883105</v>
      </c>
      <c r="F6064" s="363">
        <v>0</v>
      </c>
      <c r="G6064" s="363">
        <v>0</v>
      </c>
      <c r="H6064" s="363">
        <v>0</v>
      </c>
      <c r="I6064" s="363">
        <v>468.52721317970804</v>
      </c>
      <c r="J6064" s="363">
        <v>0</v>
      </c>
      <c r="K6064" s="363">
        <v>0</v>
      </c>
    </row>
    <row r="6065" spans="1:11">
      <c r="A6065" s="361">
        <f t="shared" si="94"/>
        <v>45910</v>
      </c>
      <c r="B6065" s="362">
        <v>13</v>
      </c>
      <c r="C6065" s="363">
        <v>0</v>
      </c>
      <c r="D6065" s="363">
        <v>0</v>
      </c>
      <c r="E6065" s="363">
        <v>364.82210114852205</v>
      </c>
      <c r="F6065" s="363">
        <v>0</v>
      </c>
      <c r="G6065" s="363">
        <v>0</v>
      </c>
      <c r="H6065" s="363">
        <v>0</v>
      </c>
      <c r="I6065" s="363">
        <v>477.93516916350706</v>
      </c>
      <c r="J6065" s="363">
        <v>0</v>
      </c>
      <c r="K6065" s="363">
        <v>0</v>
      </c>
    </row>
    <row r="6066" spans="1:11">
      <c r="A6066" s="361">
        <f t="shared" si="94"/>
        <v>45910</v>
      </c>
      <c r="B6066" s="362">
        <v>14</v>
      </c>
      <c r="C6066" s="363">
        <v>0</v>
      </c>
      <c r="D6066" s="363">
        <v>0</v>
      </c>
      <c r="E6066" s="363">
        <v>362.96012828799701</v>
      </c>
      <c r="F6066" s="363">
        <v>0</v>
      </c>
      <c r="G6066" s="363">
        <v>0</v>
      </c>
      <c r="H6066" s="363">
        <v>0</v>
      </c>
      <c r="I6066" s="363">
        <v>437.43632884912103</v>
      </c>
      <c r="J6066" s="363">
        <v>0</v>
      </c>
      <c r="K6066" s="363">
        <v>0</v>
      </c>
    </row>
    <row r="6067" spans="1:11">
      <c r="A6067" s="361">
        <f t="shared" si="94"/>
        <v>45910</v>
      </c>
      <c r="B6067" s="362">
        <v>15</v>
      </c>
      <c r="C6067" s="363">
        <v>0</v>
      </c>
      <c r="D6067" s="363">
        <v>0</v>
      </c>
      <c r="E6067" s="363">
        <v>360.69033790597302</v>
      </c>
      <c r="F6067" s="363">
        <v>0</v>
      </c>
      <c r="G6067" s="363">
        <v>0</v>
      </c>
      <c r="H6067" s="363">
        <v>0</v>
      </c>
      <c r="I6067" s="363">
        <v>517.72638703233406</v>
      </c>
      <c r="J6067" s="363">
        <v>0</v>
      </c>
      <c r="K6067" s="363">
        <v>0</v>
      </c>
    </row>
    <row r="6068" spans="1:11">
      <c r="A6068" s="361">
        <f t="shared" si="94"/>
        <v>45910</v>
      </c>
      <c r="B6068" s="362">
        <v>16</v>
      </c>
      <c r="C6068" s="363">
        <v>0</v>
      </c>
      <c r="D6068" s="363">
        <v>0</v>
      </c>
      <c r="E6068" s="363">
        <v>361.43657502176103</v>
      </c>
      <c r="F6068" s="363">
        <v>0</v>
      </c>
      <c r="G6068" s="363">
        <v>0</v>
      </c>
      <c r="H6068" s="363">
        <v>0</v>
      </c>
      <c r="I6068" s="363">
        <v>413.89012187819702</v>
      </c>
      <c r="J6068" s="363">
        <v>0</v>
      </c>
      <c r="K6068" s="363">
        <v>0</v>
      </c>
    </row>
    <row r="6069" spans="1:11">
      <c r="A6069" s="361">
        <f t="shared" si="94"/>
        <v>45910</v>
      </c>
      <c r="B6069" s="362">
        <v>17</v>
      </c>
      <c r="C6069" s="363">
        <v>0</v>
      </c>
      <c r="D6069" s="363">
        <v>0</v>
      </c>
      <c r="E6069" s="363">
        <v>358.30098875547202</v>
      </c>
      <c r="F6069" s="363">
        <v>0</v>
      </c>
      <c r="G6069" s="363">
        <v>0</v>
      </c>
      <c r="H6069" s="363">
        <v>0</v>
      </c>
      <c r="I6069" s="363">
        <v>682.01609031632108</v>
      </c>
      <c r="J6069" s="363">
        <v>0</v>
      </c>
      <c r="K6069" s="363">
        <v>0</v>
      </c>
    </row>
    <row r="6070" spans="1:11">
      <c r="A6070" s="361">
        <f t="shared" si="94"/>
        <v>45910</v>
      </c>
      <c r="B6070" s="362">
        <v>18</v>
      </c>
      <c r="C6070" s="363">
        <v>0</v>
      </c>
      <c r="D6070" s="363">
        <v>0</v>
      </c>
      <c r="E6070" s="363">
        <v>310.29491001526907</v>
      </c>
      <c r="F6070" s="363">
        <v>1176.1614</v>
      </c>
      <c r="G6070" s="363">
        <v>0</v>
      </c>
      <c r="H6070" s="363">
        <v>0</v>
      </c>
      <c r="I6070" s="363">
        <v>407.47060003593202</v>
      </c>
      <c r="J6070" s="363">
        <v>0</v>
      </c>
      <c r="K6070" s="363">
        <v>0</v>
      </c>
    </row>
    <row r="6071" spans="1:11">
      <c r="A6071" s="361">
        <f t="shared" si="94"/>
        <v>45910</v>
      </c>
      <c r="B6071" s="362">
        <v>19</v>
      </c>
      <c r="C6071" s="363">
        <v>0</v>
      </c>
      <c r="D6071" s="363">
        <v>0</v>
      </c>
      <c r="E6071" s="363">
        <v>283.04543763275905</v>
      </c>
      <c r="F6071" s="363">
        <v>1071.9795000000001</v>
      </c>
      <c r="G6071" s="363">
        <v>0</v>
      </c>
      <c r="H6071" s="363">
        <v>0</v>
      </c>
      <c r="I6071" s="363">
        <v>1081.6483933046802</v>
      </c>
      <c r="J6071" s="363">
        <v>0</v>
      </c>
      <c r="K6071" s="363">
        <v>0</v>
      </c>
    </row>
    <row r="6072" spans="1:11">
      <c r="A6072" s="361">
        <f t="shared" si="94"/>
        <v>45910</v>
      </c>
      <c r="B6072" s="362">
        <v>20</v>
      </c>
      <c r="C6072" s="363">
        <v>0</v>
      </c>
      <c r="D6072" s="363">
        <v>0</v>
      </c>
      <c r="E6072" s="363">
        <v>2.3805201965426597</v>
      </c>
      <c r="F6072" s="363">
        <v>784.6875</v>
      </c>
      <c r="G6072" s="363">
        <v>0</v>
      </c>
      <c r="H6072" s="363">
        <v>0</v>
      </c>
      <c r="I6072" s="363">
        <v>769.08065311252005</v>
      </c>
      <c r="J6072" s="363">
        <v>0</v>
      </c>
      <c r="K6072" s="363">
        <v>0</v>
      </c>
    </row>
    <row r="6073" spans="1:11">
      <c r="A6073" s="361">
        <f t="shared" si="94"/>
        <v>45910</v>
      </c>
      <c r="B6073" s="362">
        <v>21</v>
      </c>
      <c r="C6073" s="363">
        <v>94.9387107140616</v>
      </c>
      <c r="D6073" s="363">
        <v>0</v>
      </c>
      <c r="E6073" s="363">
        <v>0</v>
      </c>
      <c r="F6073" s="363">
        <v>107.59220000000001</v>
      </c>
      <c r="G6073" s="363">
        <v>0</v>
      </c>
      <c r="H6073" s="363">
        <v>0</v>
      </c>
      <c r="I6073" s="363">
        <v>513.40189587732698</v>
      </c>
      <c r="J6073" s="363">
        <v>0</v>
      </c>
      <c r="K6073" s="363">
        <v>0</v>
      </c>
    </row>
    <row r="6074" spans="1:11">
      <c r="A6074" s="361">
        <f t="shared" si="94"/>
        <v>45910</v>
      </c>
      <c r="B6074" s="362">
        <v>22</v>
      </c>
      <c r="C6074" s="363">
        <v>324.66714038115799</v>
      </c>
      <c r="D6074" s="363">
        <v>0</v>
      </c>
      <c r="E6074" s="363">
        <v>0</v>
      </c>
      <c r="F6074" s="363">
        <v>0</v>
      </c>
      <c r="G6074" s="363">
        <v>0</v>
      </c>
      <c r="H6074" s="363">
        <v>0</v>
      </c>
      <c r="I6074" s="363">
        <v>480.85313956977205</v>
      </c>
      <c r="J6074" s="363">
        <v>0</v>
      </c>
      <c r="K6074" s="363">
        <v>0</v>
      </c>
    </row>
    <row r="6075" spans="1:11">
      <c r="A6075" s="361">
        <f t="shared" si="94"/>
        <v>45910</v>
      </c>
      <c r="B6075" s="362">
        <v>23</v>
      </c>
      <c r="C6075" s="363">
        <v>308.55360275635604</v>
      </c>
      <c r="D6075" s="363">
        <v>0</v>
      </c>
      <c r="E6075" s="363">
        <v>0</v>
      </c>
      <c r="F6075" s="363">
        <v>0</v>
      </c>
      <c r="G6075" s="363">
        <v>0</v>
      </c>
      <c r="H6075" s="363">
        <v>0</v>
      </c>
      <c r="I6075" s="363">
        <v>0</v>
      </c>
      <c r="J6075" s="363">
        <v>0</v>
      </c>
      <c r="K6075" s="363">
        <v>0</v>
      </c>
    </row>
    <row r="6076" spans="1:11">
      <c r="A6076" s="361">
        <f t="shared" si="94"/>
        <v>45911</v>
      </c>
      <c r="B6076" s="362">
        <v>0</v>
      </c>
      <c r="C6076" s="363">
        <v>2652.5929816472499</v>
      </c>
      <c r="D6076" s="363">
        <v>0</v>
      </c>
      <c r="E6076" s="363">
        <v>0</v>
      </c>
      <c r="F6076" s="363">
        <v>0</v>
      </c>
      <c r="G6076" s="363">
        <v>0</v>
      </c>
      <c r="H6076" s="363">
        <v>0</v>
      </c>
      <c r="I6076" s="363">
        <v>1622.6314307776299</v>
      </c>
      <c r="J6076" s="363">
        <v>0</v>
      </c>
      <c r="K6076" s="363">
        <v>0</v>
      </c>
    </row>
    <row r="6077" spans="1:11">
      <c r="A6077" s="361">
        <f t="shared" si="94"/>
        <v>45911</v>
      </c>
      <c r="B6077" s="362">
        <v>1</v>
      </c>
      <c r="C6077" s="363">
        <v>3309.2998583563299</v>
      </c>
      <c r="D6077" s="363">
        <v>0</v>
      </c>
      <c r="E6077" s="363">
        <v>0</v>
      </c>
      <c r="F6077" s="363">
        <v>0</v>
      </c>
      <c r="G6077" s="363">
        <v>0</v>
      </c>
      <c r="H6077" s="363">
        <v>0</v>
      </c>
      <c r="I6077" s="363">
        <v>1951.1718316868103</v>
      </c>
      <c r="J6077" s="363">
        <v>0</v>
      </c>
      <c r="K6077" s="363">
        <v>0</v>
      </c>
    </row>
    <row r="6078" spans="1:11">
      <c r="A6078" s="361">
        <f t="shared" si="94"/>
        <v>45911</v>
      </c>
      <c r="B6078" s="362">
        <v>2</v>
      </c>
      <c r="C6078" s="363">
        <v>3269.0536511030905</v>
      </c>
      <c r="D6078" s="363">
        <v>0</v>
      </c>
      <c r="E6078" s="363">
        <v>0</v>
      </c>
      <c r="F6078" s="363">
        <v>0</v>
      </c>
      <c r="G6078" s="363">
        <v>0</v>
      </c>
      <c r="H6078" s="363">
        <v>0</v>
      </c>
      <c r="I6078" s="363">
        <v>1614.1327142614703</v>
      </c>
      <c r="J6078" s="363">
        <v>0</v>
      </c>
      <c r="K6078" s="363">
        <v>0</v>
      </c>
    </row>
    <row r="6079" spans="1:11">
      <c r="A6079" s="361">
        <f t="shared" si="94"/>
        <v>45911</v>
      </c>
      <c r="B6079" s="362">
        <v>3</v>
      </c>
      <c r="C6079" s="363">
        <v>7509.4932897665403</v>
      </c>
      <c r="D6079" s="363">
        <v>0</v>
      </c>
      <c r="E6079" s="363">
        <v>0</v>
      </c>
      <c r="F6079" s="363">
        <v>0</v>
      </c>
      <c r="G6079" s="363">
        <v>0</v>
      </c>
      <c r="H6079" s="363">
        <v>0</v>
      </c>
      <c r="I6079" s="363">
        <v>1850.2294414856003</v>
      </c>
      <c r="J6079" s="363">
        <v>0</v>
      </c>
      <c r="K6079" s="363">
        <v>0</v>
      </c>
    </row>
    <row r="6080" spans="1:11">
      <c r="A6080" s="361">
        <f t="shared" si="94"/>
        <v>45911</v>
      </c>
      <c r="B6080" s="362">
        <v>4</v>
      </c>
      <c r="C6080" s="363">
        <v>7384.2628194542804</v>
      </c>
      <c r="D6080" s="363">
        <v>0</v>
      </c>
      <c r="E6080" s="363">
        <v>0</v>
      </c>
      <c r="F6080" s="363">
        <v>0</v>
      </c>
      <c r="G6080" s="363">
        <v>0</v>
      </c>
      <c r="H6080" s="363">
        <v>0</v>
      </c>
      <c r="I6080" s="363">
        <v>2896.54154686847</v>
      </c>
      <c r="J6080" s="363">
        <v>0</v>
      </c>
      <c r="K6080" s="363">
        <v>0</v>
      </c>
    </row>
    <row r="6081" spans="1:11">
      <c r="A6081" s="361">
        <f t="shared" si="94"/>
        <v>45911</v>
      </c>
      <c r="B6081" s="362">
        <v>5</v>
      </c>
      <c r="C6081" s="363">
        <v>1491.3681370250501</v>
      </c>
      <c r="D6081" s="363">
        <v>0</v>
      </c>
      <c r="E6081" s="363">
        <v>0</v>
      </c>
      <c r="F6081" s="363">
        <v>0</v>
      </c>
      <c r="G6081" s="363">
        <v>0</v>
      </c>
      <c r="H6081" s="363">
        <v>0</v>
      </c>
      <c r="I6081" s="363">
        <v>2459.7790914373099</v>
      </c>
      <c r="J6081" s="363">
        <v>0</v>
      </c>
      <c r="K6081" s="363">
        <v>0</v>
      </c>
    </row>
    <row r="6082" spans="1:11">
      <c r="A6082" s="361">
        <f t="shared" si="94"/>
        <v>45911</v>
      </c>
      <c r="B6082" s="362">
        <v>6</v>
      </c>
      <c r="C6082" s="363">
        <v>1443.0061525952701</v>
      </c>
      <c r="D6082" s="363">
        <v>0</v>
      </c>
      <c r="E6082" s="363">
        <v>0</v>
      </c>
      <c r="F6082" s="363">
        <v>841.62279999999998</v>
      </c>
      <c r="G6082" s="363">
        <v>0</v>
      </c>
      <c r="H6082" s="363">
        <v>0</v>
      </c>
      <c r="I6082" s="363">
        <v>1526.0825092932598</v>
      </c>
      <c r="J6082" s="363">
        <v>0</v>
      </c>
      <c r="K6082" s="363">
        <v>0</v>
      </c>
    </row>
    <row r="6083" spans="1:11">
      <c r="A6083" s="361">
        <f t="shared" si="94"/>
        <v>45911</v>
      </c>
      <c r="B6083" s="362">
        <v>7</v>
      </c>
      <c r="C6083" s="363">
        <v>1435.21024881124</v>
      </c>
      <c r="D6083" s="363">
        <v>0</v>
      </c>
      <c r="E6083" s="363">
        <v>0</v>
      </c>
      <c r="F6083" s="363">
        <v>841.62279999999998</v>
      </c>
      <c r="G6083" s="363">
        <v>0</v>
      </c>
      <c r="H6083" s="363">
        <v>0</v>
      </c>
      <c r="I6083" s="363">
        <v>1693.2542767746299</v>
      </c>
      <c r="J6083" s="363">
        <v>0</v>
      </c>
      <c r="K6083" s="363">
        <v>0</v>
      </c>
    </row>
    <row r="6084" spans="1:11">
      <c r="A6084" s="361">
        <f t="shared" si="94"/>
        <v>45911</v>
      </c>
      <c r="B6084" s="362">
        <v>8</v>
      </c>
      <c r="C6084" s="363">
        <v>2291.1049008835002</v>
      </c>
      <c r="D6084" s="363">
        <v>0</v>
      </c>
      <c r="E6084" s="363">
        <v>0</v>
      </c>
      <c r="F6084" s="363">
        <v>430.65410000000003</v>
      </c>
      <c r="G6084" s="363">
        <v>0</v>
      </c>
      <c r="H6084" s="363">
        <v>0</v>
      </c>
      <c r="I6084" s="363">
        <v>2364.6877805342101</v>
      </c>
      <c r="J6084" s="363">
        <v>0</v>
      </c>
      <c r="K6084" s="363">
        <v>454.82194857555703</v>
      </c>
    </row>
    <row r="6085" spans="1:11">
      <c r="A6085" s="361">
        <f t="shared" ref="A6085:A6148" si="95">IF(B6085=0,A6084+1,A6084)</f>
        <v>45911</v>
      </c>
      <c r="B6085" s="362">
        <v>9</v>
      </c>
      <c r="C6085" s="363">
        <v>2288.50313900213</v>
      </c>
      <c r="D6085" s="363">
        <v>0</v>
      </c>
      <c r="E6085" s="363">
        <v>0</v>
      </c>
      <c r="F6085" s="363">
        <v>0</v>
      </c>
      <c r="G6085" s="363">
        <v>0</v>
      </c>
      <c r="H6085" s="363">
        <v>0</v>
      </c>
      <c r="I6085" s="363">
        <v>2241.3595938624699</v>
      </c>
      <c r="J6085" s="363">
        <v>0</v>
      </c>
      <c r="K6085" s="363">
        <v>279.54803316763099</v>
      </c>
    </row>
    <row r="6086" spans="1:11">
      <c r="A6086" s="361">
        <f t="shared" si="95"/>
        <v>45911</v>
      </c>
      <c r="B6086" s="362">
        <v>10</v>
      </c>
      <c r="C6086" s="363">
        <v>2291.09980983679</v>
      </c>
      <c r="D6086" s="363">
        <v>0</v>
      </c>
      <c r="E6086" s="363">
        <v>373.67421780125602</v>
      </c>
      <c r="F6086" s="363">
        <v>0</v>
      </c>
      <c r="G6086" s="363">
        <v>0</v>
      </c>
      <c r="H6086" s="363">
        <v>0</v>
      </c>
      <c r="I6086" s="363">
        <v>2223.1732615798301</v>
      </c>
      <c r="J6086" s="363">
        <v>0</v>
      </c>
      <c r="K6086" s="363">
        <v>281.40570948478603</v>
      </c>
    </row>
    <row r="6087" spans="1:11">
      <c r="A6087" s="361">
        <f t="shared" si="95"/>
        <v>45911</v>
      </c>
      <c r="B6087" s="362">
        <v>11</v>
      </c>
      <c r="C6087" s="363">
        <v>2290.29990674585</v>
      </c>
      <c r="D6087" s="363">
        <v>0</v>
      </c>
      <c r="E6087" s="363">
        <v>508.04142142188999</v>
      </c>
      <c r="F6087" s="363">
        <v>0</v>
      </c>
      <c r="G6087" s="363">
        <v>0</v>
      </c>
      <c r="H6087" s="363">
        <v>0</v>
      </c>
      <c r="I6087" s="363">
        <v>2370.0134576276705</v>
      </c>
      <c r="J6087" s="363">
        <v>0</v>
      </c>
      <c r="K6087" s="363">
        <v>281.62730749097398</v>
      </c>
    </row>
    <row r="6088" spans="1:11">
      <c r="A6088" s="361">
        <f t="shared" si="95"/>
        <v>45911</v>
      </c>
      <c r="B6088" s="362">
        <v>12</v>
      </c>
      <c r="C6088" s="363">
        <v>2291.6787842532099</v>
      </c>
      <c r="D6088" s="363">
        <v>0</v>
      </c>
      <c r="E6088" s="363">
        <v>607.57107689145505</v>
      </c>
      <c r="F6088" s="363">
        <v>0</v>
      </c>
      <c r="G6088" s="363">
        <v>0</v>
      </c>
      <c r="H6088" s="363">
        <v>0</v>
      </c>
      <c r="I6088" s="363">
        <v>2597.3922240028801</v>
      </c>
      <c r="J6088" s="363">
        <v>0</v>
      </c>
      <c r="K6088" s="363">
        <v>280.94610958042</v>
      </c>
    </row>
    <row r="6089" spans="1:11">
      <c r="A6089" s="361">
        <f t="shared" si="95"/>
        <v>45911</v>
      </c>
      <c r="B6089" s="362">
        <v>13</v>
      </c>
      <c r="C6089" s="363">
        <v>2289.5074649016897</v>
      </c>
      <c r="D6089" s="363">
        <v>0</v>
      </c>
      <c r="E6089" s="363">
        <v>542.980483615048</v>
      </c>
      <c r="F6089" s="363">
        <v>270.97430000000003</v>
      </c>
      <c r="G6089" s="363">
        <v>0</v>
      </c>
      <c r="H6089" s="363">
        <v>0</v>
      </c>
      <c r="I6089" s="363">
        <v>2597.9760554476798</v>
      </c>
      <c r="J6089" s="363">
        <v>0</v>
      </c>
      <c r="K6089" s="363">
        <v>282.088940521773</v>
      </c>
    </row>
    <row r="6090" spans="1:11">
      <c r="A6090" s="361">
        <f t="shared" si="95"/>
        <v>45911</v>
      </c>
      <c r="B6090" s="362">
        <v>14</v>
      </c>
      <c r="C6090" s="363">
        <v>1436.85500949333</v>
      </c>
      <c r="D6090" s="363">
        <v>0</v>
      </c>
      <c r="E6090" s="363">
        <v>440.082060196339</v>
      </c>
      <c r="F6090" s="363">
        <v>18.426200000000001</v>
      </c>
      <c r="G6090" s="363">
        <v>0</v>
      </c>
      <c r="H6090" s="363">
        <v>0</v>
      </c>
      <c r="I6090" s="363">
        <v>3381.28331354278</v>
      </c>
      <c r="J6090" s="363">
        <v>0</v>
      </c>
      <c r="K6090" s="363">
        <v>0</v>
      </c>
    </row>
    <row r="6091" spans="1:11">
      <c r="A6091" s="361">
        <f t="shared" si="95"/>
        <v>45911</v>
      </c>
      <c r="B6091" s="362">
        <v>15</v>
      </c>
      <c r="C6091" s="363">
        <v>162.609854396364</v>
      </c>
      <c r="D6091" s="363">
        <v>0</v>
      </c>
      <c r="E6091" s="363">
        <v>312.925286532249</v>
      </c>
      <c r="F6091" s="363">
        <v>0</v>
      </c>
      <c r="G6091" s="363">
        <v>0</v>
      </c>
      <c r="H6091" s="363">
        <v>0</v>
      </c>
      <c r="I6091" s="363">
        <v>1374.7576784037703</v>
      </c>
      <c r="J6091" s="363">
        <v>0</v>
      </c>
      <c r="K6091" s="363">
        <v>0</v>
      </c>
    </row>
    <row r="6092" spans="1:11">
      <c r="A6092" s="361">
        <f t="shared" si="95"/>
        <v>45911</v>
      </c>
      <c r="B6092" s="362">
        <v>16</v>
      </c>
      <c r="C6092" s="363">
        <v>0</v>
      </c>
      <c r="D6092" s="363">
        <v>0</v>
      </c>
      <c r="E6092" s="363">
        <v>361.14195848638303</v>
      </c>
      <c r="F6092" s="363">
        <v>0</v>
      </c>
      <c r="G6092" s="363">
        <v>0</v>
      </c>
      <c r="H6092" s="363">
        <v>0</v>
      </c>
      <c r="I6092" s="363">
        <v>1259.0145353236298</v>
      </c>
      <c r="J6092" s="363">
        <v>0</v>
      </c>
      <c r="K6092" s="363">
        <v>0</v>
      </c>
    </row>
    <row r="6093" spans="1:11">
      <c r="A6093" s="361">
        <f t="shared" si="95"/>
        <v>45911</v>
      </c>
      <c r="B6093" s="362">
        <v>17</v>
      </c>
      <c r="C6093" s="363">
        <v>0</v>
      </c>
      <c r="D6093" s="363">
        <v>0</v>
      </c>
      <c r="E6093" s="363">
        <v>331.299491940645</v>
      </c>
      <c r="F6093" s="363">
        <v>0</v>
      </c>
      <c r="G6093" s="363">
        <v>0</v>
      </c>
      <c r="H6093" s="363">
        <v>0</v>
      </c>
      <c r="I6093" s="363">
        <v>982.45854235266904</v>
      </c>
      <c r="J6093" s="363">
        <v>0</v>
      </c>
      <c r="K6093" s="363">
        <v>0</v>
      </c>
    </row>
    <row r="6094" spans="1:11">
      <c r="A6094" s="361">
        <f t="shared" si="95"/>
        <v>45911</v>
      </c>
      <c r="B6094" s="362">
        <v>18</v>
      </c>
      <c r="C6094" s="363">
        <v>0</v>
      </c>
      <c r="D6094" s="363">
        <v>0</v>
      </c>
      <c r="E6094" s="363">
        <v>307.20158787794202</v>
      </c>
      <c r="F6094" s="363">
        <v>507.00390000000004</v>
      </c>
      <c r="G6094" s="363">
        <v>0</v>
      </c>
      <c r="H6094" s="363">
        <v>0</v>
      </c>
      <c r="I6094" s="363">
        <v>1108.3140815342301</v>
      </c>
      <c r="J6094" s="363">
        <v>0</v>
      </c>
      <c r="K6094" s="363">
        <v>0</v>
      </c>
    </row>
    <row r="6095" spans="1:11">
      <c r="A6095" s="361">
        <f t="shared" si="95"/>
        <v>45911</v>
      </c>
      <c r="B6095" s="362">
        <v>19</v>
      </c>
      <c r="C6095" s="363">
        <v>0</v>
      </c>
      <c r="D6095" s="363">
        <v>0</v>
      </c>
      <c r="E6095" s="363">
        <v>307.73765663974405</v>
      </c>
      <c r="F6095" s="363">
        <v>975.11940000000004</v>
      </c>
      <c r="G6095" s="363">
        <v>0</v>
      </c>
      <c r="H6095" s="363">
        <v>0</v>
      </c>
      <c r="I6095" s="363">
        <v>896.97797277722714</v>
      </c>
      <c r="J6095" s="363">
        <v>0</v>
      </c>
      <c r="K6095" s="363">
        <v>0</v>
      </c>
    </row>
    <row r="6096" spans="1:11">
      <c r="A6096" s="361">
        <f t="shared" si="95"/>
        <v>45911</v>
      </c>
      <c r="B6096" s="362">
        <v>20</v>
      </c>
      <c r="C6096" s="363">
        <v>0</v>
      </c>
      <c r="D6096" s="363">
        <v>0</v>
      </c>
      <c r="E6096" s="363">
        <v>105.83558420291601</v>
      </c>
      <c r="F6096" s="363">
        <v>776.73270000000002</v>
      </c>
      <c r="G6096" s="363">
        <v>0</v>
      </c>
      <c r="H6096" s="363">
        <v>0</v>
      </c>
      <c r="I6096" s="363">
        <v>898.61553870352407</v>
      </c>
      <c r="J6096" s="363">
        <v>0</v>
      </c>
      <c r="K6096" s="363">
        <v>0</v>
      </c>
    </row>
    <row r="6097" spans="1:11">
      <c r="A6097" s="361">
        <f t="shared" si="95"/>
        <v>45911</v>
      </c>
      <c r="B6097" s="362">
        <v>21</v>
      </c>
      <c r="C6097" s="363">
        <v>1131.81888351207</v>
      </c>
      <c r="D6097" s="363">
        <v>0</v>
      </c>
      <c r="E6097" s="363">
        <v>0</v>
      </c>
      <c r="F6097" s="363">
        <v>990.73750000000007</v>
      </c>
      <c r="G6097" s="363">
        <v>0</v>
      </c>
      <c r="H6097" s="363">
        <v>0</v>
      </c>
      <c r="I6097" s="363">
        <v>1354.58539998688</v>
      </c>
      <c r="J6097" s="363">
        <v>0</v>
      </c>
      <c r="K6097" s="363">
        <v>0</v>
      </c>
    </row>
    <row r="6098" spans="1:11">
      <c r="A6098" s="361">
        <f t="shared" si="95"/>
        <v>45911</v>
      </c>
      <c r="B6098" s="362">
        <v>22</v>
      </c>
      <c r="C6098" s="363">
        <v>3124.55250720707</v>
      </c>
      <c r="D6098" s="363">
        <v>0</v>
      </c>
      <c r="E6098" s="363">
        <v>0</v>
      </c>
      <c r="F6098" s="363">
        <v>0</v>
      </c>
      <c r="G6098" s="363">
        <v>0</v>
      </c>
      <c r="H6098" s="363">
        <v>0</v>
      </c>
      <c r="I6098" s="363">
        <v>2463.38092947929</v>
      </c>
      <c r="J6098" s="363">
        <v>0</v>
      </c>
      <c r="K6098" s="363">
        <v>0</v>
      </c>
    </row>
    <row r="6099" spans="1:11">
      <c r="A6099" s="361">
        <f t="shared" si="95"/>
        <v>45911</v>
      </c>
      <c r="B6099" s="362">
        <v>23</v>
      </c>
      <c r="C6099" s="363">
        <v>5214.8896913087001</v>
      </c>
      <c r="D6099" s="363">
        <v>0</v>
      </c>
      <c r="E6099" s="363">
        <v>0</v>
      </c>
      <c r="F6099" s="363">
        <v>0</v>
      </c>
      <c r="G6099" s="363">
        <v>0</v>
      </c>
      <c r="H6099" s="363">
        <v>0</v>
      </c>
      <c r="I6099" s="363">
        <v>1599.86592034248</v>
      </c>
      <c r="J6099" s="363">
        <v>0</v>
      </c>
      <c r="K6099" s="363">
        <v>0</v>
      </c>
    </row>
    <row r="6100" spans="1:11">
      <c r="A6100" s="361">
        <f t="shared" si="95"/>
        <v>45912</v>
      </c>
      <c r="B6100" s="362">
        <v>0</v>
      </c>
      <c r="C6100" s="363">
        <v>8132.6940777885411</v>
      </c>
      <c r="D6100" s="363">
        <v>0</v>
      </c>
      <c r="E6100" s="363">
        <v>0</v>
      </c>
      <c r="F6100" s="363">
        <v>0</v>
      </c>
      <c r="G6100" s="363">
        <v>0</v>
      </c>
      <c r="H6100" s="363">
        <v>0</v>
      </c>
      <c r="I6100" s="363">
        <v>3706.6470413386005</v>
      </c>
      <c r="J6100" s="363">
        <v>0</v>
      </c>
      <c r="K6100" s="363">
        <v>0</v>
      </c>
    </row>
    <row r="6101" spans="1:11">
      <c r="A6101" s="361">
        <f t="shared" si="95"/>
        <v>45912</v>
      </c>
      <c r="B6101" s="362">
        <v>1</v>
      </c>
      <c r="C6101" s="363">
        <v>7502.74831935573</v>
      </c>
      <c r="D6101" s="363">
        <v>0</v>
      </c>
      <c r="E6101" s="363">
        <v>0</v>
      </c>
      <c r="F6101" s="363">
        <v>0</v>
      </c>
      <c r="G6101" s="363">
        <v>0</v>
      </c>
      <c r="H6101" s="363">
        <v>0</v>
      </c>
      <c r="I6101" s="363">
        <v>5077.8545393240511</v>
      </c>
      <c r="J6101" s="363">
        <v>0</v>
      </c>
      <c r="K6101" s="363">
        <v>0</v>
      </c>
    </row>
    <row r="6102" spans="1:11">
      <c r="A6102" s="361">
        <f t="shared" si="95"/>
        <v>45912</v>
      </c>
      <c r="B6102" s="362">
        <v>2</v>
      </c>
      <c r="C6102" s="363">
        <v>6585.7661494857812</v>
      </c>
      <c r="D6102" s="363">
        <v>0</v>
      </c>
      <c r="E6102" s="363">
        <v>0</v>
      </c>
      <c r="F6102" s="363">
        <v>0</v>
      </c>
      <c r="G6102" s="363">
        <v>0</v>
      </c>
      <c r="H6102" s="363">
        <v>0</v>
      </c>
      <c r="I6102" s="363">
        <v>4805.5471181539515</v>
      </c>
      <c r="J6102" s="363">
        <v>0</v>
      </c>
      <c r="K6102" s="363">
        <v>0</v>
      </c>
    </row>
    <row r="6103" spans="1:11">
      <c r="A6103" s="361">
        <f t="shared" si="95"/>
        <v>45912</v>
      </c>
      <c r="B6103" s="362">
        <v>3</v>
      </c>
      <c r="C6103" s="363">
        <v>6508.7016256625702</v>
      </c>
      <c r="D6103" s="363">
        <v>0</v>
      </c>
      <c r="E6103" s="363">
        <v>0</v>
      </c>
      <c r="F6103" s="363">
        <v>0</v>
      </c>
      <c r="G6103" s="363">
        <v>0</v>
      </c>
      <c r="H6103" s="363">
        <v>0</v>
      </c>
      <c r="I6103" s="363">
        <v>4818.2847866817601</v>
      </c>
      <c r="J6103" s="363">
        <v>0</v>
      </c>
      <c r="K6103" s="363">
        <v>0</v>
      </c>
    </row>
    <row r="6104" spans="1:11">
      <c r="A6104" s="361">
        <f t="shared" si="95"/>
        <v>45912</v>
      </c>
      <c r="B6104" s="362">
        <v>4</v>
      </c>
      <c r="C6104" s="363">
        <v>6432.6786952660505</v>
      </c>
      <c r="D6104" s="363">
        <v>0</v>
      </c>
      <c r="E6104" s="363">
        <v>0</v>
      </c>
      <c r="F6104" s="363">
        <v>0</v>
      </c>
      <c r="G6104" s="363">
        <v>0</v>
      </c>
      <c r="H6104" s="363">
        <v>0</v>
      </c>
      <c r="I6104" s="363">
        <v>5323.0758349119906</v>
      </c>
      <c r="J6104" s="363">
        <v>0</v>
      </c>
      <c r="K6104" s="363">
        <v>0</v>
      </c>
    </row>
    <row r="6105" spans="1:11">
      <c r="A6105" s="361">
        <f t="shared" si="95"/>
        <v>45912</v>
      </c>
      <c r="B6105" s="362">
        <v>5</v>
      </c>
      <c r="C6105" s="363">
        <v>3490.9883637077896</v>
      </c>
      <c r="D6105" s="363">
        <v>0</v>
      </c>
      <c r="E6105" s="363">
        <v>0</v>
      </c>
      <c r="F6105" s="363">
        <v>160.0334</v>
      </c>
      <c r="G6105" s="363">
        <v>0</v>
      </c>
      <c r="H6105" s="363">
        <v>0</v>
      </c>
      <c r="I6105" s="363">
        <v>6149.9681345623594</v>
      </c>
      <c r="J6105" s="363">
        <v>0</v>
      </c>
      <c r="K6105" s="363">
        <v>59.2088027200911</v>
      </c>
    </row>
    <row r="6106" spans="1:11">
      <c r="A6106" s="361">
        <f t="shared" si="95"/>
        <v>45912</v>
      </c>
      <c r="B6106" s="362">
        <v>6</v>
      </c>
      <c r="C6106" s="363">
        <v>163.33257920783902</v>
      </c>
      <c r="D6106" s="363">
        <v>0</v>
      </c>
      <c r="E6106" s="363">
        <v>0</v>
      </c>
      <c r="F6106" s="363">
        <v>355.11529999999999</v>
      </c>
      <c r="G6106" s="363">
        <v>0</v>
      </c>
      <c r="H6106" s="363">
        <v>0</v>
      </c>
      <c r="I6106" s="363">
        <v>1306.7397800729702</v>
      </c>
      <c r="J6106" s="363">
        <v>0</v>
      </c>
      <c r="K6106" s="363">
        <v>0</v>
      </c>
    </row>
    <row r="6107" spans="1:11">
      <c r="A6107" s="361">
        <f t="shared" si="95"/>
        <v>45912</v>
      </c>
      <c r="B6107" s="362">
        <v>7</v>
      </c>
      <c r="C6107" s="363">
        <v>879.76851613520205</v>
      </c>
      <c r="D6107" s="363">
        <v>0</v>
      </c>
      <c r="E6107" s="363">
        <v>0</v>
      </c>
      <c r="F6107" s="363">
        <v>401.0376</v>
      </c>
      <c r="G6107" s="363">
        <v>0</v>
      </c>
      <c r="H6107" s="363">
        <v>0</v>
      </c>
      <c r="I6107" s="363">
        <v>2178.4263794621297</v>
      </c>
      <c r="J6107" s="363">
        <v>0</v>
      </c>
      <c r="K6107" s="363">
        <v>562.80190269500201</v>
      </c>
    </row>
    <row r="6108" spans="1:11">
      <c r="A6108" s="361">
        <f t="shared" si="95"/>
        <v>45912</v>
      </c>
      <c r="B6108" s="362">
        <v>8</v>
      </c>
      <c r="C6108" s="363">
        <v>880.965137855433</v>
      </c>
      <c r="D6108" s="363">
        <v>0</v>
      </c>
      <c r="E6108" s="363">
        <v>0</v>
      </c>
      <c r="F6108" s="363">
        <v>180.00380000000001</v>
      </c>
      <c r="G6108" s="363">
        <v>0</v>
      </c>
      <c r="H6108" s="363">
        <v>0</v>
      </c>
      <c r="I6108" s="363">
        <v>1973.0028140427203</v>
      </c>
      <c r="J6108" s="363">
        <v>0</v>
      </c>
      <c r="K6108" s="363">
        <v>562.87831682075205</v>
      </c>
    </row>
    <row r="6109" spans="1:11">
      <c r="A6109" s="361">
        <f t="shared" si="95"/>
        <v>45912</v>
      </c>
      <c r="B6109" s="362">
        <v>9</v>
      </c>
      <c r="C6109" s="363">
        <v>877.01679572121702</v>
      </c>
      <c r="D6109" s="363">
        <v>0</v>
      </c>
      <c r="E6109" s="363">
        <v>227.35743502851801</v>
      </c>
      <c r="F6109" s="363">
        <v>205.71870000000001</v>
      </c>
      <c r="G6109" s="363">
        <v>0</v>
      </c>
      <c r="H6109" s="363">
        <v>0</v>
      </c>
      <c r="I6109" s="363">
        <v>1835.21542653506</v>
      </c>
      <c r="J6109" s="363">
        <v>0</v>
      </c>
      <c r="K6109" s="363">
        <v>562.24109190333502</v>
      </c>
    </row>
    <row r="6110" spans="1:11">
      <c r="A6110" s="361">
        <f t="shared" si="95"/>
        <v>45912</v>
      </c>
      <c r="B6110" s="362">
        <v>10</v>
      </c>
      <c r="C6110" s="363">
        <v>1435.2348613034303</v>
      </c>
      <c r="D6110" s="363">
        <v>0</v>
      </c>
      <c r="E6110" s="363">
        <v>478.07072887121802</v>
      </c>
      <c r="F6110" s="363">
        <v>0</v>
      </c>
      <c r="G6110" s="363">
        <v>0</v>
      </c>
      <c r="H6110" s="363">
        <v>0</v>
      </c>
      <c r="I6110" s="363">
        <v>1945.4613908020101</v>
      </c>
      <c r="J6110" s="363">
        <v>0</v>
      </c>
      <c r="K6110" s="363">
        <v>0</v>
      </c>
    </row>
    <row r="6111" spans="1:11">
      <c r="A6111" s="361">
        <f t="shared" si="95"/>
        <v>45912</v>
      </c>
      <c r="B6111" s="362">
        <v>11</v>
      </c>
      <c r="C6111" s="363">
        <v>1435.9159144241601</v>
      </c>
      <c r="D6111" s="363">
        <v>0</v>
      </c>
      <c r="E6111" s="363">
        <v>447.996492649488</v>
      </c>
      <c r="F6111" s="363">
        <v>0</v>
      </c>
      <c r="G6111" s="363">
        <v>0</v>
      </c>
      <c r="H6111" s="363">
        <v>0</v>
      </c>
      <c r="I6111" s="363">
        <v>2089.1992648263699</v>
      </c>
      <c r="J6111" s="363">
        <v>0</v>
      </c>
      <c r="K6111" s="363">
        <v>0</v>
      </c>
    </row>
    <row r="6112" spans="1:11">
      <c r="A6112" s="361">
        <f t="shared" si="95"/>
        <v>45912</v>
      </c>
      <c r="B6112" s="362">
        <v>12</v>
      </c>
      <c r="C6112" s="363">
        <v>1438.77649033896</v>
      </c>
      <c r="D6112" s="363">
        <v>0</v>
      </c>
      <c r="E6112" s="363">
        <v>530.73296377272402</v>
      </c>
      <c r="F6112" s="363">
        <v>0</v>
      </c>
      <c r="G6112" s="363">
        <v>0</v>
      </c>
      <c r="H6112" s="363">
        <v>0</v>
      </c>
      <c r="I6112" s="363">
        <v>1612.1522607803299</v>
      </c>
      <c r="J6112" s="363">
        <v>0</v>
      </c>
      <c r="K6112" s="363">
        <v>0</v>
      </c>
    </row>
    <row r="6113" spans="1:11">
      <c r="A6113" s="361">
        <f t="shared" si="95"/>
        <v>45912</v>
      </c>
      <c r="B6113" s="362">
        <v>13</v>
      </c>
      <c r="C6113" s="363">
        <v>2290.6804724256799</v>
      </c>
      <c r="D6113" s="363">
        <v>0</v>
      </c>
      <c r="E6113" s="363">
        <v>535.31332688623002</v>
      </c>
      <c r="F6113" s="363">
        <v>0</v>
      </c>
      <c r="G6113" s="363">
        <v>0</v>
      </c>
      <c r="H6113" s="363">
        <v>0</v>
      </c>
      <c r="I6113" s="363">
        <v>3062.9060192474199</v>
      </c>
      <c r="J6113" s="363">
        <v>0</v>
      </c>
      <c r="K6113" s="363">
        <v>604.55724927321205</v>
      </c>
    </row>
    <row r="6114" spans="1:11">
      <c r="A6114" s="361">
        <f t="shared" si="95"/>
        <v>45912</v>
      </c>
      <c r="B6114" s="362">
        <v>14</v>
      </c>
      <c r="C6114" s="363">
        <v>895.501226205374</v>
      </c>
      <c r="D6114" s="363">
        <v>0</v>
      </c>
      <c r="E6114" s="363">
        <v>446.76736617515104</v>
      </c>
      <c r="F6114" s="363">
        <v>0</v>
      </c>
      <c r="G6114" s="363">
        <v>0</v>
      </c>
      <c r="H6114" s="363">
        <v>0</v>
      </c>
      <c r="I6114" s="363">
        <v>2713.9978087260802</v>
      </c>
      <c r="J6114" s="363">
        <v>0</v>
      </c>
      <c r="K6114" s="363">
        <v>591.01953849229801</v>
      </c>
    </row>
    <row r="6115" spans="1:11">
      <c r="A6115" s="361">
        <f t="shared" si="95"/>
        <v>45912</v>
      </c>
      <c r="B6115" s="362">
        <v>15</v>
      </c>
      <c r="C6115" s="363">
        <v>0</v>
      </c>
      <c r="D6115" s="363">
        <v>0</v>
      </c>
      <c r="E6115" s="363">
        <v>363.35766442998698</v>
      </c>
      <c r="F6115" s="363">
        <v>0</v>
      </c>
      <c r="G6115" s="363">
        <v>0</v>
      </c>
      <c r="H6115" s="363">
        <v>0</v>
      </c>
      <c r="I6115" s="363">
        <v>1724.8798216789103</v>
      </c>
      <c r="J6115" s="363">
        <v>0</v>
      </c>
      <c r="K6115" s="363">
        <v>317.76434198191299</v>
      </c>
    </row>
    <row r="6116" spans="1:11">
      <c r="A6116" s="361">
        <f t="shared" si="95"/>
        <v>45912</v>
      </c>
      <c r="B6116" s="362">
        <v>16</v>
      </c>
      <c r="C6116" s="363">
        <v>0</v>
      </c>
      <c r="D6116" s="363">
        <v>0</v>
      </c>
      <c r="E6116" s="363">
        <v>291.75709527465801</v>
      </c>
      <c r="F6116" s="363">
        <v>86.905799999999999</v>
      </c>
      <c r="G6116" s="363">
        <v>0</v>
      </c>
      <c r="H6116" s="363">
        <v>0</v>
      </c>
      <c r="I6116" s="363">
        <v>816.74178091263502</v>
      </c>
      <c r="J6116" s="363">
        <v>0</v>
      </c>
      <c r="K6116" s="363">
        <v>23.753097350579399</v>
      </c>
    </row>
    <row r="6117" spans="1:11">
      <c r="A6117" s="361">
        <f t="shared" si="95"/>
        <v>45912</v>
      </c>
      <c r="B6117" s="362">
        <v>17</v>
      </c>
      <c r="C6117" s="363">
        <v>0</v>
      </c>
      <c r="D6117" s="363">
        <v>0</v>
      </c>
      <c r="E6117" s="363">
        <v>266.11417545134901</v>
      </c>
      <c r="F6117" s="363">
        <v>108.42240000000001</v>
      </c>
      <c r="G6117" s="363">
        <v>0</v>
      </c>
      <c r="H6117" s="363">
        <v>0</v>
      </c>
      <c r="I6117" s="363">
        <v>535.41519279826605</v>
      </c>
      <c r="J6117" s="363">
        <v>0</v>
      </c>
      <c r="K6117" s="363">
        <v>0</v>
      </c>
    </row>
    <row r="6118" spans="1:11">
      <c r="A6118" s="361">
        <f t="shared" si="95"/>
        <v>45912</v>
      </c>
      <c r="B6118" s="362">
        <v>18</v>
      </c>
      <c r="C6118" s="363">
        <v>0</v>
      </c>
      <c r="D6118" s="363">
        <v>0</v>
      </c>
      <c r="E6118" s="363">
        <v>317.31275012170602</v>
      </c>
      <c r="F6118" s="363">
        <v>2143.4034000000001</v>
      </c>
      <c r="G6118" s="363">
        <v>0</v>
      </c>
      <c r="H6118" s="363">
        <v>0</v>
      </c>
      <c r="I6118" s="363">
        <v>1091.0291049371099</v>
      </c>
      <c r="J6118" s="363">
        <v>0</v>
      </c>
      <c r="K6118" s="363">
        <v>0</v>
      </c>
    </row>
    <row r="6119" spans="1:11">
      <c r="A6119" s="361">
        <f t="shared" si="95"/>
        <v>45912</v>
      </c>
      <c r="B6119" s="362">
        <v>19</v>
      </c>
      <c r="C6119" s="363">
        <v>0</v>
      </c>
      <c r="D6119" s="363">
        <v>0</v>
      </c>
      <c r="E6119" s="363">
        <v>304.57680310337798</v>
      </c>
      <c r="F6119" s="363">
        <v>2260.6905999999999</v>
      </c>
      <c r="G6119" s="363">
        <v>0</v>
      </c>
      <c r="H6119" s="363">
        <v>0</v>
      </c>
      <c r="I6119" s="363">
        <v>986.45718048914307</v>
      </c>
      <c r="J6119" s="363">
        <v>0</v>
      </c>
      <c r="K6119" s="363">
        <v>0</v>
      </c>
    </row>
    <row r="6120" spans="1:11">
      <c r="A6120" s="361">
        <f t="shared" si="95"/>
        <v>45912</v>
      </c>
      <c r="B6120" s="362">
        <v>20</v>
      </c>
      <c r="C6120" s="363">
        <v>0</v>
      </c>
      <c r="D6120" s="363">
        <v>0</v>
      </c>
      <c r="E6120" s="363">
        <v>14.0353835941832</v>
      </c>
      <c r="F6120" s="363">
        <v>1913.0072</v>
      </c>
      <c r="G6120" s="363">
        <v>0</v>
      </c>
      <c r="H6120" s="363">
        <v>0</v>
      </c>
      <c r="I6120" s="363">
        <v>1037.9742782326</v>
      </c>
      <c r="J6120" s="363">
        <v>0</v>
      </c>
      <c r="K6120" s="363">
        <v>0</v>
      </c>
    </row>
    <row r="6121" spans="1:11">
      <c r="A6121" s="361">
        <f t="shared" si="95"/>
        <v>45912</v>
      </c>
      <c r="B6121" s="362">
        <v>21</v>
      </c>
      <c r="C6121" s="363">
        <v>0</v>
      </c>
      <c r="D6121" s="363">
        <v>0</v>
      </c>
      <c r="E6121" s="363">
        <v>0</v>
      </c>
      <c r="F6121" s="363">
        <v>487.3415</v>
      </c>
      <c r="G6121" s="363">
        <v>0</v>
      </c>
      <c r="H6121" s="363">
        <v>0</v>
      </c>
      <c r="I6121" s="363">
        <v>1874.9760136384302</v>
      </c>
      <c r="J6121" s="363">
        <v>0</v>
      </c>
      <c r="K6121" s="363">
        <v>0</v>
      </c>
    </row>
    <row r="6122" spans="1:11">
      <c r="A6122" s="361">
        <f t="shared" si="95"/>
        <v>45912</v>
      </c>
      <c r="B6122" s="362">
        <v>22</v>
      </c>
      <c r="C6122" s="363">
        <v>0</v>
      </c>
      <c r="D6122" s="363">
        <v>0</v>
      </c>
      <c r="E6122" s="363">
        <v>0</v>
      </c>
      <c r="F6122" s="363">
        <v>0</v>
      </c>
      <c r="G6122" s="363">
        <v>0</v>
      </c>
      <c r="H6122" s="363">
        <v>0</v>
      </c>
      <c r="I6122" s="363">
        <v>1291.8858752317401</v>
      </c>
      <c r="J6122" s="363">
        <v>0</v>
      </c>
      <c r="K6122" s="363">
        <v>0</v>
      </c>
    </row>
    <row r="6123" spans="1:11">
      <c r="A6123" s="361">
        <f t="shared" si="95"/>
        <v>45912</v>
      </c>
      <c r="B6123" s="362">
        <v>23</v>
      </c>
      <c r="C6123" s="363">
        <v>0</v>
      </c>
      <c r="D6123" s="363">
        <v>0</v>
      </c>
      <c r="E6123" s="363">
        <v>0</v>
      </c>
      <c r="F6123" s="363">
        <v>0</v>
      </c>
      <c r="G6123" s="363">
        <v>0</v>
      </c>
      <c r="H6123" s="363">
        <v>0</v>
      </c>
      <c r="I6123" s="363">
        <v>0</v>
      </c>
      <c r="J6123" s="363">
        <v>0</v>
      </c>
      <c r="K6123" s="363">
        <v>0</v>
      </c>
    </row>
    <row r="6124" spans="1:11">
      <c r="A6124" s="361">
        <f t="shared" si="95"/>
        <v>45913</v>
      </c>
      <c r="B6124" s="362">
        <v>0</v>
      </c>
      <c r="C6124" s="363">
        <v>0</v>
      </c>
      <c r="D6124" s="363">
        <v>0</v>
      </c>
      <c r="E6124" s="363">
        <v>0</v>
      </c>
      <c r="F6124" s="363">
        <v>0</v>
      </c>
      <c r="G6124" s="363">
        <v>0</v>
      </c>
      <c r="H6124" s="363">
        <v>0</v>
      </c>
      <c r="I6124" s="363">
        <v>658.91604588756809</v>
      </c>
      <c r="J6124" s="363">
        <v>0</v>
      </c>
      <c r="K6124" s="363">
        <v>0</v>
      </c>
    </row>
    <row r="6125" spans="1:11">
      <c r="A6125" s="361">
        <f t="shared" si="95"/>
        <v>45913</v>
      </c>
      <c r="B6125" s="362">
        <v>1</v>
      </c>
      <c r="C6125" s="363">
        <v>0</v>
      </c>
      <c r="D6125" s="363">
        <v>0</v>
      </c>
      <c r="E6125" s="363">
        <v>0</v>
      </c>
      <c r="F6125" s="363">
        <v>0</v>
      </c>
      <c r="G6125" s="363">
        <v>0</v>
      </c>
      <c r="H6125" s="363">
        <v>0</v>
      </c>
      <c r="I6125" s="363">
        <v>517.83220223573608</v>
      </c>
      <c r="J6125" s="363">
        <v>0</v>
      </c>
      <c r="K6125" s="363">
        <v>0</v>
      </c>
    </row>
    <row r="6126" spans="1:11">
      <c r="A6126" s="361">
        <f t="shared" si="95"/>
        <v>45913</v>
      </c>
      <c r="B6126" s="362">
        <v>2</v>
      </c>
      <c r="C6126" s="363">
        <v>0</v>
      </c>
      <c r="D6126" s="363">
        <v>0</v>
      </c>
      <c r="E6126" s="363">
        <v>0</v>
      </c>
      <c r="F6126" s="363">
        <v>0</v>
      </c>
      <c r="G6126" s="363">
        <v>0</v>
      </c>
      <c r="H6126" s="363">
        <v>0</v>
      </c>
      <c r="I6126" s="363">
        <v>544.78745859540311</v>
      </c>
      <c r="J6126" s="363">
        <v>0</v>
      </c>
      <c r="K6126" s="363">
        <v>0</v>
      </c>
    </row>
    <row r="6127" spans="1:11">
      <c r="A6127" s="361">
        <f t="shared" si="95"/>
        <v>45913</v>
      </c>
      <c r="B6127" s="362">
        <v>3</v>
      </c>
      <c r="C6127" s="363">
        <v>0</v>
      </c>
      <c r="D6127" s="363">
        <v>0</v>
      </c>
      <c r="E6127" s="363">
        <v>0</v>
      </c>
      <c r="F6127" s="363">
        <v>0</v>
      </c>
      <c r="G6127" s="363">
        <v>0</v>
      </c>
      <c r="H6127" s="363">
        <v>0</v>
      </c>
      <c r="I6127" s="363">
        <v>367.95091760842803</v>
      </c>
      <c r="J6127" s="363">
        <v>0</v>
      </c>
      <c r="K6127" s="363">
        <v>0</v>
      </c>
    </row>
    <row r="6128" spans="1:11">
      <c r="A6128" s="361">
        <f t="shared" si="95"/>
        <v>45913</v>
      </c>
      <c r="B6128" s="362">
        <v>4</v>
      </c>
      <c r="C6128" s="363">
        <v>2204.1312291355102</v>
      </c>
      <c r="D6128" s="363">
        <v>0</v>
      </c>
      <c r="E6128" s="363">
        <v>0</v>
      </c>
      <c r="F6128" s="363">
        <v>0</v>
      </c>
      <c r="G6128" s="363">
        <v>0</v>
      </c>
      <c r="H6128" s="363">
        <v>0</v>
      </c>
      <c r="I6128" s="363">
        <v>1399.6966893907802</v>
      </c>
      <c r="J6128" s="363">
        <v>0</v>
      </c>
      <c r="K6128" s="363">
        <v>52.577062160478008</v>
      </c>
    </row>
    <row r="6129" spans="1:11">
      <c r="A6129" s="361">
        <f t="shared" si="95"/>
        <v>45913</v>
      </c>
      <c r="B6129" s="362">
        <v>5</v>
      </c>
      <c r="C6129" s="363">
        <v>2331.0768857039002</v>
      </c>
      <c r="D6129" s="363">
        <v>0</v>
      </c>
      <c r="E6129" s="363">
        <v>0</v>
      </c>
      <c r="F6129" s="363">
        <v>0</v>
      </c>
      <c r="G6129" s="363">
        <v>0</v>
      </c>
      <c r="H6129" s="363">
        <v>0</v>
      </c>
      <c r="I6129" s="363">
        <v>1722.6179777606101</v>
      </c>
      <c r="J6129" s="363">
        <v>0</v>
      </c>
      <c r="K6129" s="363">
        <v>60.837739004396902</v>
      </c>
    </row>
    <row r="6130" spans="1:11">
      <c r="A6130" s="361">
        <f t="shared" si="95"/>
        <v>45913</v>
      </c>
      <c r="B6130" s="362">
        <v>6</v>
      </c>
      <c r="C6130" s="363">
        <v>2346.1481839316098</v>
      </c>
      <c r="D6130" s="363">
        <v>0</v>
      </c>
      <c r="E6130" s="363">
        <v>0</v>
      </c>
      <c r="F6130" s="363">
        <v>0</v>
      </c>
      <c r="G6130" s="363">
        <v>0</v>
      </c>
      <c r="H6130" s="363">
        <v>0</v>
      </c>
      <c r="I6130" s="363">
        <v>1420.6816197585001</v>
      </c>
      <c r="J6130" s="363">
        <v>0</v>
      </c>
      <c r="K6130" s="363">
        <v>56.46511487627</v>
      </c>
    </row>
    <row r="6131" spans="1:11">
      <c r="A6131" s="361">
        <f t="shared" si="95"/>
        <v>45913</v>
      </c>
      <c r="B6131" s="362">
        <v>7</v>
      </c>
      <c r="C6131" s="363">
        <v>2349.6465808274002</v>
      </c>
      <c r="D6131" s="363">
        <v>0</v>
      </c>
      <c r="E6131" s="363">
        <v>0</v>
      </c>
      <c r="F6131" s="363">
        <v>639.61630000000002</v>
      </c>
      <c r="G6131" s="363">
        <v>0</v>
      </c>
      <c r="H6131" s="363">
        <v>0</v>
      </c>
      <c r="I6131" s="363">
        <v>1978.88175098906</v>
      </c>
      <c r="J6131" s="363">
        <v>0</v>
      </c>
      <c r="K6131" s="363">
        <v>55.704343760304695</v>
      </c>
    </row>
    <row r="6132" spans="1:11">
      <c r="A6132" s="361">
        <f t="shared" si="95"/>
        <v>45913</v>
      </c>
      <c r="B6132" s="362">
        <v>8</v>
      </c>
      <c r="C6132" s="363">
        <v>0</v>
      </c>
      <c r="D6132" s="363">
        <v>0</v>
      </c>
      <c r="E6132" s="363">
        <v>0</v>
      </c>
      <c r="F6132" s="363">
        <v>10.1555</v>
      </c>
      <c r="G6132" s="363">
        <v>0</v>
      </c>
      <c r="H6132" s="363">
        <v>0</v>
      </c>
      <c r="I6132" s="363">
        <v>730.52614522049407</v>
      </c>
      <c r="J6132" s="363">
        <v>0</v>
      </c>
      <c r="K6132" s="363">
        <v>2.1831598865961399</v>
      </c>
    </row>
    <row r="6133" spans="1:11">
      <c r="A6133" s="361">
        <f t="shared" si="95"/>
        <v>45913</v>
      </c>
      <c r="B6133" s="362">
        <v>9</v>
      </c>
      <c r="C6133" s="363">
        <v>0</v>
      </c>
      <c r="D6133" s="363">
        <v>0</v>
      </c>
      <c r="E6133" s="363">
        <v>0</v>
      </c>
      <c r="F6133" s="363">
        <v>0</v>
      </c>
      <c r="G6133" s="363">
        <v>0</v>
      </c>
      <c r="H6133" s="363">
        <v>0</v>
      </c>
      <c r="I6133" s="363">
        <v>996.24620105179304</v>
      </c>
      <c r="J6133" s="363">
        <v>0</v>
      </c>
      <c r="K6133" s="363">
        <v>143.01137099188401</v>
      </c>
    </row>
    <row r="6134" spans="1:11">
      <c r="A6134" s="361">
        <f t="shared" si="95"/>
        <v>45913</v>
      </c>
      <c r="B6134" s="362">
        <v>10</v>
      </c>
      <c r="C6134" s="363">
        <v>0</v>
      </c>
      <c r="D6134" s="363">
        <v>0</v>
      </c>
      <c r="E6134" s="363">
        <v>0</v>
      </c>
      <c r="F6134" s="363">
        <v>0</v>
      </c>
      <c r="G6134" s="363">
        <v>0</v>
      </c>
      <c r="H6134" s="363">
        <v>0</v>
      </c>
      <c r="I6134" s="363">
        <v>726.86149259076501</v>
      </c>
      <c r="J6134" s="363">
        <v>0</v>
      </c>
      <c r="K6134" s="363">
        <v>143.57342441499603</v>
      </c>
    </row>
    <row r="6135" spans="1:11">
      <c r="A6135" s="361">
        <f t="shared" si="95"/>
        <v>45913</v>
      </c>
      <c r="B6135" s="362">
        <v>11</v>
      </c>
      <c r="C6135" s="363">
        <v>0</v>
      </c>
      <c r="D6135" s="363">
        <v>0</v>
      </c>
      <c r="E6135" s="363">
        <v>0</v>
      </c>
      <c r="F6135" s="363">
        <v>0</v>
      </c>
      <c r="G6135" s="363">
        <v>0</v>
      </c>
      <c r="H6135" s="363">
        <v>0</v>
      </c>
      <c r="I6135" s="363">
        <v>732.81452357730905</v>
      </c>
      <c r="J6135" s="363">
        <v>0</v>
      </c>
      <c r="K6135" s="363">
        <v>143.51097403465002</v>
      </c>
    </row>
    <row r="6136" spans="1:11">
      <c r="A6136" s="361">
        <f t="shared" si="95"/>
        <v>45913</v>
      </c>
      <c r="B6136" s="362">
        <v>12</v>
      </c>
      <c r="C6136" s="363">
        <v>0</v>
      </c>
      <c r="D6136" s="363">
        <v>0</v>
      </c>
      <c r="E6136" s="363">
        <v>0</v>
      </c>
      <c r="F6136" s="363">
        <v>0</v>
      </c>
      <c r="G6136" s="363">
        <v>0</v>
      </c>
      <c r="H6136" s="363">
        <v>0</v>
      </c>
      <c r="I6136" s="363">
        <v>760.76828454111512</v>
      </c>
      <c r="J6136" s="363">
        <v>0</v>
      </c>
      <c r="K6136" s="363">
        <v>143.51097403465002</v>
      </c>
    </row>
    <row r="6137" spans="1:11">
      <c r="A6137" s="361">
        <f t="shared" si="95"/>
        <v>45913</v>
      </c>
      <c r="B6137" s="362">
        <v>13</v>
      </c>
      <c r="C6137" s="363">
        <v>0</v>
      </c>
      <c r="D6137" s="363">
        <v>0</v>
      </c>
      <c r="E6137" s="363">
        <v>0</v>
      </c>
      <c r="F6137" s="363">
        <v>0</v>
      </c>
      <c r="G6137" s="363">
        <v>0</v>
      </c>
      <c r="H6137" s="363">
        <v>0</v>
      </c>
      <c r="I6137" s="363">
        <v>855.52783612616406</v>
      </c>
      <c r="J6137" s="363">
        <v>0</v>
      </c>
      <c r="K6137" s="363">
        <v>143.386073273958</v>
      </c>
    </row>
    <row r="6138" spans="1:11">
      <c r="A6138" s="361">
        <f t="shared" si="95"/>
        <v>45913</v>
      </c>
      <c r="B6138" s="362">
        <v>14</v>
      </c>
      <c r="C6138" s="363">
        <v>0</v>
      </c>
      <c r="D6138" s="363">
        <v>0</v>
      </c>
      <c r="E6138" s="363">
        <v>0</v>
      </c>
      <c r="F6138" s="363">
        <v>0</v>
      </c>
      <c r="G6138" s="363">
        <v>0</v>
      </c>
      <c r="H6138" s="363">
        <v>0</v>
      </c>
      <c r="I6138" s="363">
        <v>777.98243356467094</v>
      </c>
      <c r="J6138" s="363">
        <v>0</v>
      </c>
      <c r="K6138" s="363">
        <v>143.386073273958</v>
      </c>
    </row>
    <row r="6139" spans="1:11">
      <c r="A6139" s="361">
        <f t="shared" si="95"/>
        <v>45913</v>
      </c>
      <c r="B6139" s="362">
        <v>15</v>
      </c>
      <c r="C6139" s="363">
        <v>0</v>
      </c>
      <c r="D6139" s="363">
        <v>0</v>
      </c>
      <c r="E6139" s="363">
        <v>0</v>
      </c>
      <c r="F6139" s="363">
        <v>0</v>
      </c>
      <c r="G6139" s="363">
        <v>0</v>
      </c>
      <c r="H6139" s="363">
        <v>0</v>
      </c>
      <c r="I6139" s="363">
        <v>886.88245723889997</v>
      </c>
      <c r="J6139" s="363">
        <v>0</v>
      </c>
      <c r="K6139" s="363">
        <v>143.32362289361299</v>
      </c>
    </row>
    <row r="6140" spans="1:11">
      <c r="A6140" s="361">
        <f t="shared" si="95"/>
        <v>45913</v>
      </c>
      <c r="B6140" s="362">
        <v>16</v>
      </c>
      <c r="C6140" s="363">
        <v>0</v>
      </c>
      <c r="D6140" s="363">
        <v>0</v>
      </c>
      <c r="E6140" s="363">
        <v>0</v>
      </c>
      <c r="F6140" s="363">
        <v>0</v>
      </c>
      <c r="G6140" s="363">
        <v>0</v>
      </c>
      <c r="H6140" s="363">
        <v>0</v>
      </c>
      <c r="I6140" s="363">
        <v>684.774874267771</v>
      </c>
      <c r="J6140" s="363">
        <v>0</v>
      </c>
      <c r="K6140" s="363">
        <v>21.4304199124416</v>
      </c>
    </row>
    <row r="6141" spans="1:11">
      <c r="A6141" s="361">
        <f t="shared" si="95"/>
        <v>45913</v>
      </c>
      <c r="B6141" s="362">
        <v>17</v>
      </c>
      <c r="C6141" s="363">
        <v>0</v>
      </c>
      <c r="D6141" s="363">
        <v>0</v>
      </c>
      <c r="E6141" s="363">
        <v>0</v>
      </c>
      <c r="F6141" s="363">
        <v>0</v>
      </c>
      <c r="G6141" s="363">
        <v>0</v>
      </c>
      <c r="H6141" s="363">
        <v>0</v>
      </c>
      <c r="I6141" s="363">
        <v>538.31740381045302</v>
      </c>
      <c r="J6141" s="363">
        <v>0</v>
      </c>
      <c r="K6141" s="363">
        <v>0</v>
      </c>
    </row>
    <row r="6142" spans="1:11">
      <c r="A6142" s="361">
        <f t="shared" si="95"/>
        <v>45913</v>
      </c>
      <c r="B6142" s="362">
        <v>18</v>
      </c>
      <c r="C6142" s="363">
        <v>10.4633861385751</v>
      </c>
      <c r="D6142" s="363">
        <v>0</v>
      </c>
      <c r="E6142" s="363">
        <v>0</v>
      </c>
      <c r="F6142" s="363">
        <v>382.5147</v>
      </c>
      <c r="G6142" s="363">
        <v>0</v>
      </c>
      <c r="H6142" s="363">
        <v>0</v>
      </c>
      <c r="I6142" s="363">
        <v>436.68345181634203</v>
      </c>
      <c r="J6142" s="363">
        <v>0</v>
      </c>
      <c r="K6142" s="363">
        <v>0</v>
      </c>
    </row>
    <row r="6143" spans="1:11">
      <c r="A6143" s="361">
        <f t="shared" si="95"/>
        <v>45913</v>
      </c>
      <c r="B6143" s="362">
        <v>19</v>
      </c>
      <c r="C6143" s="363">
        <v>0</v>
      </c>
      <c r="D6143" s="363">
        <v>0</v>
      </c>
      <c r="E6143" s="363">
        <v>0</v>
      </c>
      <c r="F6143" s="363">
        <v>0</v>
      </c>
      <c r="G6143" s="363">
        <v>0</v>
      </c>
      <c r="H6143" s="363">
        <v>0</v>
      </c>
      <c r="I6143" s="363">
        <v>0</v>
      </c>
      <c r="J6143" s="363">
        <v>0</v>
      </c>
      <c r="K6143" s="363">
        <v>0</v>
      </c>
    </row>
    <row r="6144" spans="1:11">
      <c r="A6144" s="361">
        <f t="shared" si="95"/>
        <v>45913</v>
      </c>
      <c r="B6144" s="362">
        <v>20</v>
      </c>
      <c r="C6144" s="363">
        <v>184.22648630391802</v>
      </c>
      <c r="D6144" s="363">
        <v>0</v>
      </c>
      <c r="E6144" s="363">
        <v>0</v>
      </c>
      <c r="F6144" s="363">
        <v>661.05610000000001</v>
      </c>
      <c r="G6144" s="363">
        <v>0</v>
      </c>
      <c r="H6144" s="363">
        <v>0</v>
      </c>
      <c r="I6144" s="363">
        <v>0</v>
      </c>
      <c r="J6144" s="363">
        <v>0</v>
      </c>
      <c r="K6144" s="363">
        <v>0</v>
      </c>
    </row>
    <row r="6145" spans="1:11">
      <c r="A6145" s="361">
        <f t="shared" si="95"/>
        <v>45913</v>
      </c>
      <c r="B6145" s="362">
        <v>21</v>
      </c>
      <c r="C6145" s="363">
        <v>0</v>
      </c>
      <c r="D6145" s="363">
        <v>0</v>
      </c>
      <c r="E6145" s="363">
        <v>0</v>
      </c>
      <c r="F6145" s="363">
        <v>499.21420000000001</v>
      </c>
      <c r="G6145" s="363">
        <v>0</v>
      </c>
      <c r="H6145" s="363">
        <v>0</v>
      </c>
      <c r="I6145" s="363">
        <v>661.55752832528299</v>
      </c>
      <c r="J6145" s="363">
        <v>0</v>
      </c>
      <c r="K6145" s="363">
        <v>0</v>
      </c>
    </row>
    <row r="6146" spans="1:11">
      <c r="A6146" s="361">
        <f t="shared" si="95"/>
        <v>45913</v>
      </c>
      <c r="B6146" s="362">
        <v>22</v>
      </c>
      <c r="C6146" s="363">
        <v>0</v>
      </c>
      <c r="D6146" s="363">
        <v>0</v>
      </c>
      <c r="E6146" s="363">
        <v>0</v>
      </c>
      <c r="F6146" s="363">
        <v>0</v>
      </c>
      <c r="G6146" s="363">
        <v>0</v>
      </c>
      <c r="H6146" s="363">
        <v>0</v>
      </c>
      <c r="I6146" s="363">
        <v>1232.9115016528604</v>
      </c>
      <c r="J6146" s="363">
        <v>0</v>
      </c>
      <c r="K6146" s="363">
        <v>0</v>
      </c>
    </row>
    <row r="6147" spans="1:11">
      <c r="A6147" s="361">
        <f t="shared" si="95"/>
        <v>45913</v>
      </c>
      <c r="B6147" s="362">
        <v>23</v>
      </c>
      <c r="C6147" s="363">
        <v>0</v>
      </c>
      <c r="D6147" s="363">
        <v>0</v>
      </c>
      <c r="E6147" s="363">
        <v>0</v>
      </c>
      <c r="F6147" s="363">
        <v>0</v>
      </c>
      <c r="G6147" s="363">
        <v>0</v>
      </c>
      <c r="H6147" s="363">
        <v>0</v>
      </c>
      <c r="I6147" s="363">
        <v>969.24681095692904</v>
      </c>
      <c r="J6147" s="363">
        <v>0</v>
      </c>
      <c r="K6147" s="363">
        <v>0</v>
      </c>
    </row>
    <row r="6148" spans="1:11">
      <c r="A6148" s="361">
        <f t="shared" si="95"/>
        <v>45914</v>
      </c>
      <c r="B6148" s="362">
        <v>0</v>
      </c>
      <c r="C6148" s="363">
        <v>0</v>
      </c>
      <c r="D6148" s="363">
        <v>0</v>
      </c>
      <c r="E6148" s="363">
        <v>0</v>
      </c>
      <c r="F6148" s="363">
        <v>0</v>
      </c>
      <c r="G6148" s="363">
        <v>0</v>
      </c>
      <c r="H6148" s="363">
        <v>0</v>
      </c>
      <c r="I6148" s="363">
        <v>0</v>
      </c>
      <c r="J6148" s="363">
        <v>0</v>
      </c>
      <c r="K6148" s="363">
        <v>0</v>
      </c>
    </row>
    <row r="6149" spans="1:11">
      <c r="A6149" s="361">
        <f t="shared" ref="A6149:A6212" si="96">IF(B6149=0,A6148+1,A6148)</f>
        <v>45914</v>
      </c>
      <c r="B6149" s="362">
        <v>1</v>
      </c>
      <c r="C6149" s="363">
        <v>49.878089357555893</v>
      </c>
      <c r="D6149" s="363">
        <v>0</v>
      </c>
      <c r="E6149" s="363">
        <v>0</v>
      </c>
      <c r="F6149" s="363">
        <v>0</v>
      </c>
      <c r="G6149" s="363">
        <v>0</v>
      </c>
      <c r="H6149" s="363">
        <v>0</v>
      </c>
      <c r="I6149" s="363">
        <v>458.029658279214</v>
      </c>
      <c r="J6149" s="363">
        <v>0</v>
      </c>
      <c r="K6149" s="363">
        <v>0</v>
      </c>
    </row>
    <row r="6150" spans="1:11">
      <c r="A6150" s="361">
        <f t="shared" si="96"/>
        <v>45914</v>
      </c>
      <c r="B6150" s="362">
        <v>2</v>
      </c>
      <c r="C6150" s="363">
        <v>4877.3069253296007</v>
      </c>
      <c r="D6150" s="363">
        <v>0</v>
      </c>
      <c r="E6150" s="363">
        <v>0</v>
      </c>
      <c r="F6150" s="363">
        <v>0</v>
      </c>
      <c r="G6150" s="363">
        <v>0</v>
      </c>
      <c r="H6150" s="363">
        <v>0</v>
      </c>
      <c r="I6150" s="363">
        <v>879.70337846846996</v>
      </c>
      <c r="J6150" s="363">
        <v>0</v>
      </c>
      <c r="K6150" s="363">
        <v>0</v>
      </c>
    </row>
    <row r="6151" spans="1:11">
      <c r="A6151" s="361">
        <f t="shared" si="96"/>
        <v>45914</v>
      </c>
      <c r="B6151" s="362">
        <v>3</v>
      </c>
      <c r="C6151" s="363">
        <v>3934.01321179464</v>
      </c>
      <c r="D6151" s="363">
        <v>0</v>
      </c>
      <c r="E6151" s="363">
        <v>0</v>
      </c>
      <c r="F6151" s="363">
        <v>0</v>
      </c>
      <c r="G6151" s="363">
        <v>0</v>
      </c>
      <c r="H6151" s="363">
        <v>0</v>
      </c>
      <c r="I6151" s="363">
        <v>0</v>
      </c>
      <c r="J6151" s="363">
        <v>0</v>
      </c>
      <c r="K6151" s="363">
        <v>0</v>
      </c>
    </row>
    <row r="6152" spans="1:11">
      <c r="A6152" s="361">
        <f t="shared" si="96"/>
        <v>45914</v>
      </c>
      <c r="B6152" s="362">
        <v>4</v>
      </c>
      <c r="C6152" s="363">
        <v>4629.9828123331008</v>
      </c>
      <c r="D6152" s="363">
        <v>0</v>
      </c>
      <c r="E6152" s="363">
        <v>0</v>
      </c>
      <c r="F6152" s="363">
        <v>0</v>
      </c>
      <c r="G6152" s="363">
        <v>0</v>
      </c>
      <c r="H6152" s="363">
        <v>0</v>
      </c>
      <c r="I6152" s="363">
        <v>0</v>
      </c>
      <c r="J6152" s="363">
        <v>0</v>
      </c>
      <c r="K6152" s="363">
        <v>0</v>
      </c>
    </row>
    <row r="6153" spans="1:11">
      <c r="A6153" s="361">
        <f t="shared" si="96"/>
        <v>45914</v>
      </c>
      <c r="B6153" s="362">
        <v>5</v>
      </c>
      <c r="C6153" s="363">
        <v>4618.9117308723407</v>
      </c>
      <c r="D6153" s="363">
        <v>0</v>
      </c>
      <c r="E6153" s="363">
        <v>0</v>
      </c>
      <c r="F6153" s="363">
        <v>0</v>
      </c>
      <c r="G6153" s="363">
        <v>0</v>
      </c>
      <c r="H6153" s="363">
        <v>0</v>
      </c>
      <c r="I6153" s="363">
        <v>0</v>
      </c>
      <c r="J6153" s="363">
        <v>0</v>
      </c>
      <c r="K6153" s="363">
        <v>0</v>
      </c>
    </row>
    <row r="6154" spans="1:11">
      <c r="A6154" s="361">
        <f t="shared" si="96"/>
        <v>45914</v>
      </c>
      <c r="B6154" s="362">
        <v>6</v>
      </c>
      <c r="C6154" s="363">
        <v>4610.2085394449105</v>
      </c>
      <c r="D6154" s="363">
        <v>0</v>
      </c>
      <c r="E6154" s="363">
        <v>0</v>
      </c>
      <c r="F6154" s="363">
        <v>0</v>
      </c>
      <c r="G6154" s="363">
        <v>0</v>
      </c>
      <c r="H6154" s="363">
        <v>0</v>
      </c>
      <c r="I6154" s="363">
        <v>0</v>
      </c>
      <c r="J6154" s="363">
        <v>0</v>
      </c>
      <c r="K6154" s="363">
        <v>0</v>
      </c>
    </row>
    <row r="6155" spans="1:11">
      <c r="A6155" s="361">
        <f t="shared" si="96"/>
        <v>45914</v>
      </c>
      <c r="B6155" s="362">
        <v>7</v>
      </c>
      <c r="C6155" s="363">
        <v>4624.8051736978105</v>
      </c>
      <c r="D6155" s="363">
        <v>0</v>
      </c>
      <c r="E6155" s="363">
        <v>0</v>
      </c>
      <c r="F6155" s="363">
        <v>0</v>
      </c>
      <c r="G6155" s="363">
        <v>0</v>
      </c>
      <c r="H6155" s="363">
        <v>0</v>
      </c>
      <c r="I6155" s="363">
        <v>0</v>
      </c>
      <c r="J6155" s="363">
        <v>0</v>
      </c>
      <c r="K6155" s="363">
        <v>0</v>
      </c>
    </row>
    <row r="6156" spans="1:11">
      <c r="A6156" s="361">
        <f t="shared" si="96"/>
        <v>45914</v>
      </c>
      <c r="B6156" s="362">
        <v>8</v>
      </c>
      <c r="C6156" s="363">
        <v>4654.1742698931512</v>
      </c>
      <c r="D6156" s="363">
        <v>0</v>
      </c>
      <c r="E6156" s="363">
        <v>0</v>
      </c>
      <c r="F6156" s="363">
        <v>0</v>
      </c>
      <c r="G6156" s="363">
        <v>0</v>
      </c>
      <c r="H6156" s="363">
        <v>0</v>
      </c>
      <c r="I6156" s="363">
        <v>0</v>
      </c>
      <c r="J6156" s="363">
        <v>0</v>
      </c>
      <c r="K6156" s="363">
        <v>0</v>
      </c>
    </row>
    <row r="6157" spans="1:11">
      <c r="A6157" s="361">
        <f t="shared" si="96"/>
        <v>45914</v>
      </c>
      <c r="B6157" s="362">
        <v>9</v>
      </c>
      <c r="C6157" s="363">
        <v>1437.0977732547899</v>
      </c>
      <c r="D6157" s="363">
        <v>0</v>
      </c>
      <c r="E6157" s="363">
        <v>0</v>
      </c>
      <c r="F6157" s="363">
        <v>0</v>
      </c>
      <c r="G6157" s="363">
        <v>0</v>
      </c>
      <c r="H6157" s="363">
        <v>0</v>
      </c>
      <c r="I6157" s="363">
        <v>9.8552682163682892</v>
      </c>
      <c r="J6157" s="363">
        <v>0</v>
      </c>
      <c r="K6157" s="363">
        <v>0</v>
      </c>
    </row>
    <row r="6158" spans="1:11">
      <c r="A6158" s="361">
        <f t="shared" si="96"/>
        <v>45914</v>
      </c>
      <c r="B6158" s="362">
        <v>10</v>
      </c>
      <c r="C6158" s="363">
        <v>1438.4609035424201</v>
      </c>
      <c r="D6158" s="363">
        <v>0</v>
      </c>
      <c r="E6158" s="363">
        <v>0</v>
      </c>
      <c r="F6158" s="363">
        <v>0</v>
      </c>
      <c r="G6158" s="363">
        <v>0</v>
      </c>
      <c r="H6158" s="363">
        <v>0</v>
      </c>
      <c r="I6158" s="363">
        <v>0</v>
      </c>
      <c r="J6158" s="363">
        <v>0</v>
      </c>
      <c r="K6158" s="363">
        <v>0</v>
      </c>
    </row>
    <row r="6159" spans="1:11">
      <c r="A6159" s="361">
        <f t="shared" si="96"/>
        <v>45914</v>
      </c>
      <c r="B6159" s="362">
        <v>11</v>
      </c>
      <c r="C6159" s="363">
        <v>2502.7052387685003</v>
      </c>
      <c r="D6159" s="363">
        <v>0</v>
      </c>
      <c r="E6159" s="363">
        <v>0</v>
      </c>
      <c r="F6159" s="363">
        <v>0</v>
      </c>
      <c r="G6159" s="363">
        <v>0</v>
      </c>
      <c r="H6159" s="363">
        <v>0</v>
      </c>
      <c r="I6159" s="363">
        <v>0</v>
      </c>
      <c r="J6159" s="363">
        <v>0</v>
      </c>
      <c r="K6159" s="363">
        <v>0</v>
      </c>
    </row>
    <row r="6160" spans="1:11">
      <c r="A6160" s="361">
        <f t="shared" si="96"/>
        <v>45914</v>
      </c>
      <c r="B6160" s="362">
        <v>12</v>
      </c>
      <c r="C6160" s="363">
        <v>2506.7185813839501</v>
      </c>
      <c r="D6160" s="363">
        <v>0</v>
      </c>
      <c r="E6160" s="363">
        <v>0</v>
      </c>
      <c r="F6160" s="363">
        <v>0</v>
      </c>
      <c r="G6160" s="363">
        <v>0</v>
      </c>
      <c r="H6160" s="363">
        <v>0</v>
      </c>
      <c r="I6160" s="363">
        <v>0</v>
      </c>
      <c r="J6160" s="363">
        <v>0</v>
      </c>
      <c r="K6160" s="363">
        <v>0</v>
      </c>
    </row>
    <row r="6161" spans="1:11">
      <c r="A6161" s="361">
        <f t="shared" si="96"/>
        <v>45914</v>
      </c>
      <c r="B6161" s="362">
        <v>13</v>
      </c>
      <c r="C6161" s="363">
        <v>2496.82154978671</v>
      </c>
      <c r="D6161" s="363">
        <v>0</v>
      </c>
      <c r="E6161" s="363">
        <v>0</v>
      </c>
      <c r="F6161" s="363">
        <v>0</v>
      </c>
      <c r="G6161" s="363">
        <v>0</v>
      </c>
      <c r="H6161" s="363">
        <v>0</v>
      </c>
      <c r="I6161" s="363">
        <v>0</v>
      </c>
      <c r="J6161" s="363">
        <v>0</v>
      </c>
      <c r="K6161" s="363">
        <v>0</v>
      </c>
    </row>
    <row r="6162" spans="1:11">
      <c r="A6162" s="361">
        <f t="shared" si="96"/>
        <v>45914</v>
      </c>
      <c r="B6162" s="362">
        <v>14</v>
      </c>
      <c r="C6162" s="363">
        <v>2499.4581714267201</v>
      </c>
      <c r="D6162" s="363">
        <v>0</v>
      </c>
      <c r="E6162" s="363">
        <v>0</v>
      </c>
      <c r="F6162" s="363">
        <v>0</v>
      </c>
      <c r="G6162" s="363">
        <v>0</v>
      </c>
      <c r="H6162" s="363">
        <v>0</v>
      </c>
      <c r="I6162" s="363">
        <v>0</v>
      </c>
      <c r="J6162" s="363">
        <v>0</v>
      </c>
      <c r="K6162" s="363">
        <v>0</v>
      </c>
    </row>
    <row r="6163" spans="1:11">
      <c r="A6163" s="361">
        <f t="shared" si="96"/>
        <v>45914</v>
      </c>
      <c r="B6163" s="362">
        <v>15</v>
      </c>
      <c r="C6163" s="363">
        <v>2498.4112086447599</v>
      </c>
      <c r="D6163" s="363">
        <v>0</v>
      </c>
      <c r="E6163" s="363">
        <v>0</v>
      </c>
      <c r="F6163" s="363">
        <v>0</v>
      </c>
      <c r="G6163" s="363">
        <v>0</v>
      </c>
      <c r="H6163" s="363">
        <v>0</v>
      </c>
      <c r="I6163" s="363">
        <v>0</v>
      </c>
      <c r="J6163" s="363">
        <v>0</v>
      </c>
      <c r="K6163" s="363">
        <v>0</v>
      </c>
    </row>
    <row r="6164" spans="1:11">
      <c r="A6164" s="361">
        <f t="shared" si="96"/>
        <v>45914</v>
      </c>
      <c r="B6164" s="362">
        <v>16</v>
      </c>
      <c r="C6164" s="363">
        <v>456.39647294009103</v>
      </c>
      <c r="D6164" s="363">
        <v>0</v>
      </c>
      <c r="E6164" s="363">
        <v>0</v>
      </c>
      <c r="F6164" s="363">
        <v>0</v>
      </c>
      <c r="G6164" s="363">
        <v>0</v>
      </c>
      <c r="H6164" s="363">
        <v>0</v>
      </c>
      <c r="I6164" s="363">
        <v>0</v>
      </c>
      <c r="J6164" s="363">
        <v>0</v>
      </c>
      <c r="K6164" s="363">
        <v>0</v>
      </c>
    </row>
    <row r="6165" spans="1:11">
      <c r="A6165" s="361">
        <f t="shared" si="96"/>
        <v>45914</v>
      </c>
      <c r="B6165" s="362">
        <v>17</v>
      </c>
      <c r="C6165" s="363">
        <v>0</v>
      </c>
      <c r="D6165" s="363">
        <v>0</v>
      </c>
      <c r="E6165" s="363">
        <v>0</v>
      </c>
      <c r="F6165" s="363">
        <v>0</v>
      </c>
      <c r="G6165" s="363">
        <v>0</v>
      </c>
      <c r="H6165" s="363">
        <v>0</v>
      </c>
      <c r="I6165" s="363">
        <v>0</v>
      </c>
      <c r="J6165" s="363">
        <v>0</v>
      </c>
      <c r="K6165" s="363">
        <v>373.01768738511299</v>
      </c>
    </row>
    <row r="6166" spans="1:11">
      <c r="A6166" s="361">
        <f t="shared" si="96"/>
        <v>45914</v>
      </c>
      <c r="B6166" s="362">
        <v>18</v>
      </c>
      <c r="C6166" s="363">
        <v>0</v>
      </c>
      <c r="D6166" s="363">
        <v>0</v>
      </c>
      <c r="E6166" s="363">
        <v>0</v>
      </c>
      <c r="F6166" s="363">
        <v>0</v>
      </c>
      <c r="G6166" s="363">
        <v>0</v>
      </c>
      <c r="H6166" s="363">
        <v>0</v>
      </c>
      <c r="I6166" s="363">
        <v>408.10269953668802</v>
      </c>
      <c r="J6166" s="363">
        <v>0</v>
      </c>
      <c r="K6166" s="363">
        <v>0</v>
      </c>
    </row>
    <row r="6167" spans="1:11">
      <c r="A6167" s="361">
        <f t="shared" si="96"/>
        <v>45914</v>
      </c>
      <c r="B6167" s="362">
        <v>19</v>
      </c>
      <c r="C6167" s="363">
        <v>0</v>
      </c>
      <c r="D6167" s="363">
        <v>0</v>
      </c>
      <c r="E6167" s="363">
        <v>0</v>
      </c>
      <c r="F6167" s="363">
        <v>0</v>
      </c>
      <c r="G6167" s="363">
        <v>0</v>
      </c>
      <c r="H6167" s="363">
        <v>0</v>
      </c>
      <c r="I6167" s="363">
        <v>444.03468032953401</v>
      </c>
      <c r="J6167" s="363">
        <v>0</v>
      </c>
      <c r="K6167" s="363">
        <v>0</v>
      </c>
    </row>
    <row r="6168" spans="1:11">
      <c r="A6168" s="361">
        <f t="shared" si="96"/>
        <v>45914</v>
      </c>
      <c r="B6168" s="362">
        <v>20</v>
      </c>
      <c r="C6168" s="363">
        <v>0</v>
      </c>
      <c r="D6168" s="363">
        <v>0</v>
      </c>
      <c r="E6168" s="363">
        <v>0</v>
      </c>
      <c r="F6168" s="363">
        <v>0</v>
      </c>
      <c r="G6168" s="363">
        <v>0</v>
      </c>
      <c r="H6168" s="363">
        <v>0</v>
      </c>
      <c r="I6168" s="363">
        <v>460.50615139082504</v>
      </c>
      <c r="J6168" s="363">
        <v>0</v>
      </c>
      <c r="K6168" s="363">
        <v>0</v>
      </c>
    </row>
    <row r="6169" spans="1:11">
      <c r="A6169" s="361">
        <f t="shared" si="96"/>
        <v>45914</v>
      </c>
      <c r="B6169" s="362">
        <v>21</v>
      </c>
      <c r="C6169" s="363">
        <v>1073.66970868215</v>
      </c>
      <c r="D6169" s="363">
        <v>0</v>
      </c>
      <c r="E6169" s="363">
        <v>0</v>
      </c>
      <c r="F6169" s="363">
        <v>0</v>
      </c>
      <c r="G6169" s="363">
        <v>0</v>
      </c>
      <c r="H6169" s="363">
        <v>0</v>
      </c>
      <c r="I6169" s="363">
        <v>0</v>
      </c>
      <c r="J6169" s="363">
        <v>0</v>
      </c>
      <c r="K6169" s="363">
        <v>0</v>
      </c>
    </row>
    <row r="6170" spans="1:11">
      <c r="A6170" s="361">
        <f t="shared" si="96"/>
        <v>45914</v>
      </c>
      <c r="B6170" s="362">
        <v>22</v>
      </c>
      <c r="C6170" s="363">
        <v>2996.0330184290506</v>
      </c>
      <c r="D6170" s="363">
        <v>0</v>
      </c>
      <c r="E6170" s="363">
        <v>0</v>
      </c>
      <c r="F6170" s="363">
        <v>0</v>
      </c>
      <c r="G6170" s="363">
        <v>0</v>
      </c>
      <c r="H6170" s="363">
        <v>0</v>
      </c>
      <c r="I6170" s="363">
        <v>0</v>
      </c>
      <c r="J6170" s="363">
        <v>0</v>
      </c>
      <c r="K6170" s="363">
        <v>0</v>
      </c>
    </row>
    <row r="6171" spans="1:11">
      <c r="A6171" s="361">
        <f t="shared" si="96"/>
        <v>45914</v>
      </c>
      <c r="B6171" s="362">
        <v>23</v>
      </c>
      <c r="C6171" s="363">
        <v>3201.2699690322202</v>
      </c>
      <c r="D6171" s="363">
        <v>0</v>
      </c>
      <c r="E6171" s="363">
        <v>0</v>
      </c>
      <c r="F6171" s="363">
        <v>0</v>
      </c>
      <c r="G6171" s="363">
        <v>0</v>
      </c>
      <c r="H6171" s="363">
        <v>0</v>
      </c>
      <c r="I6171" s="363">
        <v>0</v>
      </c>
      <c r="J6171" s="363">
        <v>0</v>
      </c>
      <c r="K6171" s="363">
        <v>0</v>
      </c>
    </row>
    <row r="6172" spans="1:11">
      <c r="A6172" s="361">
        <f t="shared" si="96"/>
        <v>45915</v>
      </c>
      <c r="B6172" s="362">
        <v>0</v>
      </c>
      <c r="C6172" s="363">
        <v>7145.0280491400099</v>
      </c>
      <c r="D6172" s="363">
        <v>0</v>
      </c>
      <c r="E6172" s="363">
        <v>0</v>
      </c>
      <c r="F6172" s="363">
        <v>0</v>
      </c>
      <c r="G6172" s="363">
        <v>0</v>
      </c>
      <c r="H6172" s="363">
        <v>0</v>
      </c>
      <c r="I6172" s="363">
        <v>0</v>
      </c>
      <c r="J6172" s="363">
        <v>0</v>
      </c>
      <c r="K6172" s="363">
        <v>0</v>
      </c>
    </row>
    <row r="6173" spans="1:11">
      <c r="A6173" s="361">
        <f t="shared" si="96"/>
        <v>45915</v>
      </c>
      <c r="B6173" s="362">
        <v>1</v>
      </c>
      <c r="C6173" s="363">
        <v>6263.3902490038008</v>
      </c>
      <c r="D6173" s="363">
        <v>0</v>
      </c>
      <c r="E6173" s="363">
        <v>0</v>
      </c>
      <c r="F6173" s="363">
        <v>0</v>
      </c>
      <c r="G6173" s="363">
        <v>0</v>
      </c>
      <c r="H6173" s="363">
        <v>0</v>
      </c>
      <c r="I6173" s="363">
        <v>0</v>
      </c>
      <c r="J6173" s="363">
        <v>0</v>
      </c>
      <c r="K6173" s="363">
        <v>0</v>
      </c>
    </row>
    <row r="6174" spans="1:11">
      <c r="A6174" s="361">
        <f t="shared" si="96"/>
        <v>45915</v>
      </c>
      <c r="B6174" s="362">
        <v>2</v>
      </c>
      <c r="C6174" s="363">
        <v>22619.628439767199</v>
      </c>
      <c r="D6174" s="363">
        <v>0</v>
      </c>
      <c r="E6174" s="363">
        <v>0</v>
      </c>
      <c r="F6174" s="363">
        <v>1631.3030666727002</v>
      </c>
      <c r="G6174" s="363">
        <v>3224.5785263253101</v>
      </c>
      <c r="H6174" s="363">
        <v>0</v>
      </c>
      <c r="I6174" s="363">
        <v>0</v>
      </c>
      <c r="J6174" s="363">
        <v>0</v>
      </c>
      <c r="K6174" s="363">
        <v>13.725231503865301</v>
      </c>
    </row>
    <row r="6175" spans="1:11">
      <c r="A6175" s="361">
        <f t="shared" si="96"/>
        <v>45915</v>
      </c>
      <c r="B6175" s="362">
        <v>3</v>
      </c>
      <c r="C6175" s="363">
        <v>21911.889467403802</v>
      </c>
      <c r="D6175" s="363">
        <v>0</v>
      </c>
      <c r="E6175" s="363">
        <v>0</v>
      </c>
      <c r="F6175" s="363">
        <v>1631.3030666727002</v>
      </c>
      <c r="G6175" s="363">
        <v>3224.5785263253101</v>
      </c>
      <c r="H6175" s="363">
        <v>0</v>
      </c>
      <c r="I6175" s="363">
        <v>0</v>
      </c>
      <c r="J6175" s="363">
        <v>0</v>
      </c>
      <c r="K6175" s="363">
        <v>13.492394794665099</v>
      </c>
    </row>
    <row r="6176" spans="1:11">
      <c r="A6176" s="361">
        <f t="shared" si="96"/>
        <v>45915</v>
      </c>
      <c r="B6176" s="362">
        <v>4</v>
      </c>
      <c r="C6176" s="363">
        <v>21899.702929997398</v>
      </c>
      <c r="D6176" s="363">
        <v>0</v>
      </c>
      <c r="E6176" s="363">
        <v>0</v>
      </c>
      <c r="F6176" s="363">
        <v>1631.3030666727002</v>
      </c>
      <c r="G6176" s="363">
        <v>3224.5785263253101</v>
      </c>
      <c r="H6176" s="363">
        <v>0</v>
      </c>
      <c r="I6176" s="363">
        <v>0</v>
      </c>
      <c r="J6176" s="363">
        <v>0</v>
      </c>
      <c r="K6176" s="363">
        <v>12.804697446038798</v>
      </c>
    </row>
    <row r="6177" spans="1:11">
      <c r="A6177" s="361">
        <f t="shared" si="96"/>
        <v>45915</v>
      </c>
      <c r="B6177" s="362">
        <v>5</v>
      </c>
      <c r="C6177" s="363">
        <v>21915.108550546101</v>
      </c>
      <c r="D6177" s="363">
        <v>0</v>
      </c>
      <c r="E6177" s="363">
        <v>0</v>
      </c>
      <c r="F6177" s="363">
        <v>1631.3030666727002</v>
      </c>
      <c r="G6177" s="363">
        <v>3224.5785263253101</v>
      </c>
      <c r="H6177" s="363">
        <v>0</v>
      </c>
      <c r="I6177" s="363">
        <v>0</v>
      </c>
      <c r="J6177" s="363">
        <v>0</v>
      </c>
      <c r="K6177" s="363">
        <v>12.4543600953469</v>
      </c>
    </row>
    <row r="6178" spans="1:11">
      <c r="A6178" s="361">
        <f t="shared" si="96"/>
        <v>45915</v>
      </c>
      <c r="B6178" s="362">
        <v>6</v>
      </c>
      <c r="C6178" s="363">
        <v>22048.751985489602</v>
      </c>
      <c r="D6178" s="363">
        <v>0</v>
      </c>
      <c r="E6178" s="363">
        <v>0</v>
      </c>
      <c r="F6178" s="363">
        <v>1843.86140678221</v>
      </c>
      <c r="G6178" s="363">
        <v>3239.08433898665</v>
      </c>
      <c r="H6178" s="363">
        <v>0</v>
      </c>
      <c r="I6178" s="363">
        <v>0</v>
      </c>
      <c r="J6178" s="363">
        <v>0</v>
      </c>
      <c r="K6178" s="363">
        <v>18.7267783476007</v>
      </c>
    </row>
    <row r="6179" spans="1:11">
      <c r="A6179" s="361">
        <f t="shared" si="96"/>
        <v>45915</v>
      </c>
      <c r="B6179" s="362">
        <v>7</v>
      </c>
      <c r="C6179" s="363">
        <v>21964.707661628901</v>
      </c>
      <c r="D6179" s="363">
        <v>0</v>
      </c>
      <c r="E6179" s="363">
        <v>0</v>
      </c>
      <c r="F6179" s="363">
        <v>1843.86140678221</v>
      </c>
      <c r="G6179" s="363">
        <v>3239.08433898665</v>
      </c>
      <c r="H6179" s="363">
        <v>0</v>
      </c>
      <c r="I6179" s="363">
        <v>0</v>
      </c>
      <c r="J6179" s="363">
        <v>0</v>
      </c>
      <c r="K6179" s="363">
        <v>19.853656970595303</v>
      </c>
    </row>
    <row r="6180" spans="1:11">
      <c r="A6180" s="361">
        <f t="shared" si="96"/>
        <v>45915</v>
      </c>
      <c r="B6180" s="362">
        <v>8</v>
      </c>
      <c r="C6180" s="363">
        <v>21955.107826624702</v>
      </c>
      <c r="D6180" s="363">
        <v>0</v>
      </c>
      <c r="E6180" s="363">
        <v>0</v>
      </c>
      <c r="F6180" s="363">
        <v>934.17082961761912</v>
      </c>
      <c r="G6180" s="363">
        <v>3219.4303491806099</v>
      </c>
      <c r="H6180" s="363">
        <v>0</v>
      </c>
      <c r="I6180" s="363">
        <v>0</v>
      </c>
      <c r="J6180" s="363">
        <v>0</v>
      </c>
      <c r="K6180" s="363">
        <v>18.415712378085097</v>
      </c>
    </row>
    <row r="6181" spans="1:11">
      <c r="A6181" s="361">
        <f t="shared" si="96"/>
        <v>45915</v>
      </c>
      <c r="B6181" s="362">
        <v>9</v>
      </c>
      <c r="C6181" s="363">
        <v>20771.753921412899</v>
      </c>
      <c r="D6181" s="363">
        <v>0</v>
      </c>
      <c r="E6181" s="363">
        <v>0</v>
      </c>
      <c r="F6181" s="363">
        <v>1578.3679586056901</v>
      </c>
      <c r="G6181" s="363">
        <v>2825.2994771242202</v>
      </c>
      <c r="H6181" s="363">
        <v>0</v>
      </c>
      <c r="I6181" s="363">
        <v>0</v>
      </c>
      <c r="J6181" s="363">
        <v>0</v>
      </c>
      <c r="K6181" s="363">
        <v>0</v>
      </c>
    </row>
    <row r="6182" spans="1:11">
      <c r="A6182" s="361">
        <f t="shared" si="96"/>
        <v>45915</v>
      </c>
      <c r="B6182" s="362">
        <v>10</v>
      </c>
      <c r="C6182" s="363">
        <v>20775.031242837398</v>
      </c>
      <c r="D6182" s="363">
        <v>0</v>
      </c>
      <c r="E6182" s="363">
        <v>0</v>
      </c>
      <c r="F6182" s="363">
        <v>1578.3679586056901</v>
      </c>
      <c r="G6182" s="363">
        <v>2825.2994771242202</v>
      </c>
      <c r="H6182" s="363">
        <v>0</v>
      </c>
      <c r="I6182" s="363">
        <v>0</v>
      </c>
      <c r="J6182" s="363">
        <v>0</v>
      </c>
      <c r="K6182" s="363">
        <v>0</v>
      </c>
    </row>
    <row r="6183" spans="1:11">
      <c r="A6183" s="361">
        <f t="shared" si="96"/>
        <v>45915</v>
      </c>
      <c r="B6183" s="362">
        <v>11</v>
      </c>
      <c r="C6183" s="363">
        <v>26244.871938988799</v>
      </c>
      <c r="D6183" s="363">
        <v>0</v>
      </c>
      <c r="E6183" s="363">
        <v>0</v>
      </c>
      <c r="F6183" s="363">
        <v>2390.4377796276099</v>
      </c>
      <c r="G6183" s="363">
        <v>4707.7877796276098</v>
      </c>
      <c r="H6183" s="363">
        <v>0</v>
      </c>
      <c r="I6183" s="363">
        <v>2931.92838223541</v>
      </c>
      <c r="J6183" s="363">
        <v>0</v>
      </c>
      <c r="K6183" s="363">
        <v>0</v>
      </c>
    </row>
    <row r="6184" spans="1:11">
      <c r="A6184" s="361">
        <f t="shared" si="96"/>
        <v>45915</v>
      </c>
      <c r="B6184" s="362">
        <v>12</v>
      </c>
      <c r="C6184" s="363">
        <v>26229.199442704001</v>
      </c>
      <c r="D6184" s="363">
        <v>0</v>
      </c>
      <c r="E6184" s="363">
        <v>0</v>
      </c>
      <c r="F6184" s="363">
        <v>3332.1377796276101</v>
      </c>
      <c r="G6184" s="363">
        <v>4707.7877796276098</v>
      </c>
      <c r="H6184" s="363">
        <v>0</v>
      </c>
      <c r="I6184" s="363">
        <v>4752.1633396428806</v>
      </c>
      <c r="J6184" s="363">
        <v>0</v>
      </c>
      <c r="K6184" s="363">
        <v>0</v>
      </c>
    </row>
    <row r="6185" spans="1:11">
      <c r="A6185" s="361">
        <f t="shared" si="96"/>
        <v>45915</v>
      </c>
      <c r="B6185" s="362">
        <v>13</v>
      </c>
      <c r="C6185" s="363">
        <v>21999.243616405201</v>
      </c>
      <c r="D6185" s="363">
        <v>0</v>
      </c>
      <c r="E6185" s="363">
        <v>0</v>
      </c>
      <c r="F6185" s="363">
        <v>943.34269152710601</v>
      </c>
      <c r="G6185" s="363">
        <v>3239.08433898665</v>
      </c>
      <c r="H6185" s="363">
        <v>0</v>
      </c>
      <c r="I6185" s="363">
        <v>0</v>
      </c>
      <c r="J6185" s="363">
        <v>0</v>
      </c>
      <c r="K6185" s="363">
        <v>21.942393568139899</v>
      </c>
    </row>
    <row r="6186" spans="1:11">
      <c r="A6186" s="361">
        <f t="shared" si="96"/>
        <v>45915</v>
      </c>
      <c r="B6186" s="362">
        <v>14</v>
      </c>
      <c r="C6186" s="363">
        <v>21922.375261556201</v>
      </c>
      <c r="D6186" s="363">
        <v>0</v>
      </c>
      <c r="E6186" s="363">
        <v>0</v>
      </c>
      <c r="F6186" s="363">
        <v>708.91899661155105</v>
      </c>
      <c r="G6186" s="363">
        <v>3239.08433898665</v>
      </c>
      <c r="H6186" s="363">
        <v>0</v>
      </c>
      <c r="I6186" s="363">
        <v>0</v>
      </c>
      <c r="J6186" s="363">
        <v>0</v>
      </c>
      <c r="K6186" s="363">
        <v>53.115563302252895</v>
      </c>
    </row>
    <row r="6187" spans="1:11">
      <c r="A6187" s="361">
        <f t="shared" si="96"/>
        <v>45915</v>
      </c>
      <c r="B6187" s="362">
        <v>15</v>
      </c>
      <c r="C6187" s="363">
        <v>5535.84391213667</v>
      </c>
      <c r="D6187" s="363">
        <v>0</v>
      </c>
      <c r="E6187" s="363">
        <v>0</v>
      </c>
      <c r="F6187" s="363">
        <v>0</v>
      </c>
      <c r="G6187" s="363">
        <v>0</v>
      </c>
      <c r="H6187" s="363">
        <v>0</v>
      </c>
      <c r="I6187" s="363">
        <v>0</v>
      </c>
      <c r="J6187" s="363">
        <v>0</v>
      </c>
      <c r="K6187" s="363">
        <v>0</v>
      </c>
    </row>
    <row r="6188" spans="1:11">
      <c r="A6188" s="361">
        <f t="shared" si="96"/>
        <v>45915</v>
      </c>
      <c r="B6188" s="362">
        <v>16</v>
      </c>
      <c r="C6188" s="363">
        <v>6411.4983153107305</v>
      </c>
      <c r="D6188" s="363">
        <v>0</v>
      </c>
      <c r="E6188" s="363">
        <v>0</v>
      </c>
      <c r="F6188" s="363">
        <v>0</v>
      </c>
      <c r="G6188" s="363">
        <v>0</v>
      </c>
      <c r="H6188" s="363">
        <v>0</v>
      </c>
      <c r="I6188" s="363">
        <v>0</v>
      </c>
      <c r="J6188" s="363">
        <v>0</v>
      </c>
      <c r="K6188" s="363">
        <v>0</v>
      </c>
    </row>
    <row r="6189" spans="1:11">
      <c r="A6189" s="361">
        <f t="shared" si="96"/>
        <v>45915</v>
      </c>
      <c r="B6189" s="362">
        <v>17</v>
      </c>
      <c r="C6189" s="363">
        <v>6055.5091363061301</v>
      </c>
      <c r="D6189" s="363">
        <v>0</v>
      </c>
      <c r="E6189" s="363">
        <v>0</v>
      </c>
      <c r="F6189" s="363">
        <v>0</v>
      </c>
      <c r="G6189" s="363">
        <v>0</v>
      </c>
      <c r="H6189" s="363">
        <v>0</v>
      </c>
      <c r="I6189" s="363">
        <v>286.24871545074706</v>
      </c>
      <c r="J6189" s="363">
        <v>0</v>
      </c>
      <c r="K6189" s="363">
        <v>0</v>
      </c>
    </row>
    <row r="6190" spans="1:11">
      <c r="A6190" s="361">
        <f t="shared" si="96"/>
        <v>45915</v>
      </c>
      <c r="B6190" s="362">
        <v>18</v>
      </c>
      <c r="C6190" s="363">
        <v>3681.0855816632497</v>
      </c>
      <c r="D6190" s="363">
        <v>0</v>
      </c>
      <c r="E6190" s="363">
        <v>0</v>
      </c>
      <c r="F6190" s="363">
        <v>0</v>
      </c>
      <c r="G6190" s="363">
        <v>1161.16669393347</v>
      </c>
      <c r="H6190" s="363">
        <v>0</v>
      </c>
      <c r="I6190" s="363">
        <v>107.324968625514</v>
      </c>
      <c r="J6190" s="363">
        <v>0</v>
      </c>
      <c r="K6190" s="363">
        <v>0</v>
      </c>
    </row>
    <row r="6191" spans="1:11">
      <c r="A6191" s="361">
        <f t="shared" si="96"/>
        <v>45915</v>
      </c>
      <c r="B6191" s="362">
        <v>19</v>
      </c>
      <c r="C6191" s="363">
        <v>3439.92497114139</v>
      </c>
      <c r="D6191" s="363">
        <v>0</v>
      </c>
      <c r="E6191" s="363">
        <v>0</v>
      </c>
      <c r="F6191" s="363">
        <v>0</v>
      </c>
      <c r="G6191" s="363">
        <v>838.79852314000505</v>
      </c>
      <c r="H6191" s="363">
        <v>0</v>
      </c>
      <c r="I6191" s="363">
        <v>100.64468041335101</v>
      </c>
      <c r="J6191" s="363">
        <v>0</v>
      </c>
      <c r="K6191" s="363">
        <v>0</v>
      </c>
    </row>
    <row r="6192" spans="1:11">
      <c r="A6192" s="361">
        <f t="shared" si="96"/>
        <v>45915</v>
      </c>
      <c r="B6192" s="362">
        <v>20</v>
      </c>
      <c r="C6192" s="363">
        <v>3454.6290350763302</v>
      </c>
      <c r="D6192" s="363">
        <v>0</v>
      </c>
      <c r="E6192" s="363">
        <v>0</v>
      </c>
      <c r="F6192" s="363">
        <v>0</v>
      </c>
      <c r="G6192" s="363">
        <v>0</v>
      </c>
      <c r="H6192" s="363">
        <v>0</v>
      </c>
      <c r="I6192" s="363">
        <v>0</v>
      </c>
      <c r="J6192" s="363">
        <v>0</v>
      </c>
      <c r="K6192" s="363">
        <v>0</v>
      </c>
    </row>
    <row r="6193" spans="1:11">
      <c r="A6193" s="361">
        <f t="shared" si="96"/>
        <v>45915</v>
      </c>
      <c r="B6193" s="362">
        <v>21</v>
      </c>
      <c r="C6193" s="363">
        <v>7001.8091216274397</v>
      </c>
      <c r="D6193" s="363">
        <v>0</v>
      </c>
      <c r="E6193" s="363">
        <v>0</v>
      </c>
      <c r="F6193" s="363">
        <v>0</v>
      </c>
      <c r="G6193" s="363">
        <v>0</v>
      </c>
      <c r="H6193" s="363">
        <v>0</v>
      </c>
      <c r="I6193" s="363">
        <v>0</v>
      </c>
      <c r="J6193" s="363">
        <v>0</v>
      </c>
      <c r="K6193" s="363">
        <v>0</v>
      </c>
    </row>
    <row r="6194" spans="1:11">
      <c r="A6194" s="361">
        <f t="shared" si="96"/>
        <v>45915</v>
      </c>
      <c r="B6194" s="362">
        <v>22</v>
      </c>
      <c r="C6194" s="363">
        <v>24581.407555862501</v>
      </c>
      <c r="D6194" s="363">
        <v>0</v>
      </c>
      <c r="E6194" s="363">
        <v>0</v>
      </c>
      <c r="F6194" s="363">
        <v>1367.1567017595501</v>
      </c>
      <c r="G6194" s="363">
        <v>3224.5785263253101</v>
      </c>
      <c r="H6194" s="363">
        <v>0</v>
      </c>
      <c r="I6194" s="363">
        <v>0</v>
      </c>
      <c r="J6194" s="363">
        <v>0</v>
      </c>
      <c r="K6194" s="363">
        <v>181.549600284581</v>
      </c>
    </row>
    <row r="6195" spans="1:11">
      <c r="A6195" s="361">
        <f t="shared" si="96"/>
        <v>45915</v>
      </c>
      <c r="B6195" s="362">
        <v>23</v>
      </c>
      <c r="C6195" s="363">
        <v>21984.994419049301</v>
      </c>
      <c r="D6195" s="363">
        <v>0</v>
      </c>
      <c r="E6195" s="363">
        <v>0</v>
      </c>
      <c r="F6195" s="363">
        <v>1161.15950877511</v>
      </c>
      <c r="G6195" s="363">
        <v>3224.5785263253101</v>
      </c>
      <c r="H6195" s="363">
        <v>0</v>
      </c>
      <c r="I6195" s="363">
        <v>0</v>
      </c>
      <c r="J6195" s="363">
        <v>0</v>
      </c>
      <c r="K6195" s="363">
        <v>133.775578590462</v>
      </c>
    </row>
    <row r="6196" spans="1:11">
      <c r="A6196" s="361">
        <f t="shared" si="96"/>
        <v>45916</v>
      </c>
      <c r="B6196" s="362">
        <v>0</v>
      </c>
      <c r="C6196" s="363">
        <v>20414.570082221999</v>
      </c>
      <c r="D6196" s="363">
        <v>0</v>
      </c>
      <c r="E6196" s="363">
        <v>0</v>
      </c>
      <c r="F6196" s="363">
        <v>471.18206891611203</v>
      </c>
      <c r="G6196" s="363">
        <v>2932.1365419960002</v>
      </c>
      <c r="H6196" s="363">
        <v>0</v>
      </c>
      <c r="I6196" s="363">
        <v>970.71780364908705</v>
      </c>
      <c r="J6196" s="363">
        <v>0</v>
      </c>
      <c r="K6196" s="363">
        <v>21.221061997915498</v>
      </c>
    </row>
    <row r="6197" spans="1:11">
      <c r="A6197" s="361">
        <f t="shared" si="96"/>
        <v>45916</v>
      </c>
      <c r="B6197" s="362">
        <v>1</v>
      </c>
      <c r="C6197" s="363">
        <v>20145.192029032398</v>
      </c>
      <c r="D6197" s="363">
        <v>0</v>
      </c>
      <c r="E6197" s="363">
        <v>0</v>
      </c>
      <c r="F6197" s="363">
        <v>471.18206891611203</v>
      </c>
      <c r="G6197" s="363">
        <v>1990.62480832756</v>
      </c>
      <c r="H6197" s="363">
        <v>0</v>
      </c>
      <c r="I6197" s="363">
        <v>1099.0605566588401</v>
      </c>
      <c r="J6197" s="363">
        <v>0</v>
      </c>
      <c r="K6197" s="363">
        <v>21.143426960629597</v>
      </c>
    </row>
    <row r="6198" spans="1:11">
      <c r="A6198" s="361">
        <f t="shared" si="96"/>
        <v>45916</v>
      </c>
      <c r="B6198" s="362">
        <v>2</v>
      </c>
      <c r="C6198" s="363">
        <v>20149.931755701698</v>
      </c>
      <c r="D6198" s="363">
        <v>0</v>
      </c>
      <c r="E6198" s="363">
        <v>0</v>
      </c>
      <c r="F6198" s="363">
        <v>704.6854213928101</v>
      </c>
      <c r="G6198" s="363">
        <v>645.60804594407409</v>
      </c>
      <c r="H6198" s="363">
        <v>0</v>
      </c>
      <c r="I6198" s="363">
        <v>0</v>
      </c>
      <c r="J6198" s="363">
        <v>0</v>
      </c>
      <c r="K6198" s="363">
        <v>18.677811871038799</v>
      </c>
    </row>
    <row r="6199" spans="1:11">
      <c r="A6199" s="361">
        <f t="shared" si="96"/>
        <v>45916</v>
      </c>
      <c r="B6199" s="362">
        <v>3</v>
      </c>
      <c r="C6199" s="363">
        <v>24307.9215542616</v>
      </c>
      <c r="D6199" s="363">
        <v>0</v>
      </c>
      <c r="E6199" s="363">
        <v>0</v>
      </c>
      <c r="F6199" s="363">
        <v>1709.47648866021</v>
      </c>
      <c r="G6199" s="363">
        <v>2764.3574593359804</v>
      </c>
      <c r="H6199" s="363">
        <v>0</v>
      </c>
      <c r="I6199" s="363">
        <v>2223.0415265784404</v>
      </c>
      <c r="J6199" s="363">
        <v>0</v>
      </c>
      <c r="K6199" s="363">
        <v>0</v>
      </c>
    </row>
    <row r="6200" spans="1:11">
      <c r="A6200" s="361">
        <f t="shared" si="96"/>
        <v>45916</v>
      </c>
      <c r="B6200" s="362">
        <v>4</v>
      </c>
      <c r="C6200" s="363">
        <v>24312.166336918501</v>
      </c>
      <c r="D6200" s="363">
        <v>0</v>
      </c>
      <c r="E6200" s="363">
        <v>0</v>
      </c>
      <c r="F6200" s="363">
        <v>1883.6797720508403</v>
      </c>
      <c r="G6200" s="363">
        <v>4738.8985017188206</v>
      </c>
      <c r="H6200" s="363">
        <v>0</v>
      </c>
      <c r="I6200" s="363">
        <v>2263.46043707546</v>
      </c>
      <c r="J6200" s="363">
        <v>0</v>
      </c>
      <c r="K6200" s="363">
        <v>0</v>
      </c>
    </row>
    <row r="6201" spans="1:11">
      <c r="A6201" s="361">
        <f t="shared" si="96"/>
        <v>45916</v>
      </c>
      <c r="B6201" s="362">
        <v>5</v>
      </c>
      <c r="C6201" s="363">
        <v>20173.662375040898</v>
      </c>
      <c r="D6201" s="363">
        <v>0</v>
      </c>
      <c r="E6201" s="363">
        <v>0</v>
      </c>
      <c r="F6201" s="363">
        <v>1014.2887738695101</v>
      </c>
      <c r="G6201" s="363">
        <v>3228.0402297203705</v>
      </c>
      <c r="H6201" s="363">
        <v>0</v>
      </c>
      <c r="I6201" s="363">
        <v>0</v>
      </c>
      <c r="J6201" s="363">
        <v>0</v>
      </c>
      <c r="K6201" s="363">
        <v>20.0319637378864</v>
      </c>
    </row>
    <row r="6202" spans="1:11">
      <c r="A6202" s="361">
        <f t="shared" si="96"/>
        <v>45916</v>
      </c>
      <c r="B6202" s="362">
        <v>6</v>
      </c>
      <c r="C6202" s="363">
        <v>20184.556581654597</v>
      </c>
      <c r="D6202" s="363">
        <v>0</v>
      </c>
      <c r="E6202" s="363">
        <v>0</v>
      </c>
      <c r="F6202" s="363">
        <v>2738.3406093380299</v>
      </c>
      <c r="G6202" s="363">
        <v>3231.8451214867</v>
      </c>
      <c r="H6202" s="363">
        <v>0</v>
      </c>
      <c r="I6202" s="363">
        <v>1008.65246370262</v>
      </c>
      <c r="J6202" s="363">
        <v>0</v>
      </c>
      <c r="K6202" s="363">
        <v>52.152931801253295</v>
      </c>
    </row>
    <row r="6203" spans="1:11">
      <c r="A6203" s="361">
        <f t="shared" si="96"/>
        <v>45916</v>
      </c>
      <c r="B6203" s="362">
        <v>7</v>
      </c>
      <c r="C6203" s="363">
        <v>5945.0127515235899</v>
      </c>
      <c r="D6203" s="363">
        <v>0</v>
      </c>
      <c r="E6203" s="363">
        <v>0</v>
      </c>
      <c r="F6203" s="363">
        <v>0</v>
      </c>
      <c r="G6203" s="363">
        <v>0</v>
      </c>
      <c r="H6203" s="363">
        <v>0</v>
      </c>
      <c r="I6203" s="363">
        <v>869.69229073510905</v>
      </c>
      <c r="J6203" s="363">
        <v>0</v>
      </c>
      <c r="K6203" s="363">
        <v>0</v>
      </c>
    </row>
    <row r="6204" spans="1:11">
      <c r="A6204" s="361">
        <f t="shared" si="96"/>
        <v>45916</v>
      </c>
      <c r="B6204" s="362">
        <v>8</v>
      </c>
      <c r="C6204" s="363">
        <v>6585.8087457438005</v>
      </c>
      <c r="D6204" s="363">
        <v>0</v>
      </c>
      <c r="E6204" s="363">
        <v>277.40904218576901</v>
      </c>
      <c r="F6204" s="363">
        <v>0</v>
      </c>
      <c r="G6204" s="363">
        <v>0</v>
      </c>
      <c r="H6204" s="363">
        <v>0</v>
      </c>
      <c r="I6204" s="363">
        <v>1199.99171955008</v>
      </c>
      <c r="J6204" s="363">
        <v>0</v>
      </c>
      <c r="K6204" s="363">
        <v>0</v>
      </c>
    </row>
    <row r="6205" spans="1:11">
      <c r="A6205" s="361">
        <f t="shared" si="96"/>
        <v>45916</v>
      </c>
      <c r="B6205" s="362">
        <v>9</v>
      </c>
      <c r="C6205" s="363">
        <v>3969.0715927391202</v>
      </c>
      <c r="D6205" s="363">
        <v>0</v>
      </c>
      <c r="E6205" s="363">
        <v>545.42427427020505</v>
      </c>
      <c r="F6205" s="363">
        <v>0</v>
      </c>
      <c r="G6205" s="363">
        <v>0</v>
      </c>
      <c r="H6205" s="363">
        <v>0</v>
      </c>
      <c r="I6205" s="363">
        <v>972.36100207306004</v>
      </c>
      <c r="J6205" s="363">
        <v>0</v>
      </c>
      <c r="K6205" s="363">
        <v>0</v>
      </c>
    </row>
    <row r="6206" spans="1:11">
      <c r="A6206" s="361">
        <f t="shared" si="96"/>
        <v>45916</v>
      </c>
      <c r="B6206" s="362">
        <v>10</v>
      </c>
      <c r="C6206" s="363">
        <v>3822.0880691445404</v>
      </c>
      <c r="D6206" s="363">
        <v>0</v>
      </c>
      <c r="E6206" s="363">
        <v>589.22304667812011</v>
      </c>
      <c r="F6206" s="363">
        <v>0</v>
      </c>
      <c r="G6206" s="363">
        <v>0</v>
      </c>
      <c r="H6206" s="363">
        <v>0</v>
      </c>
      <c r="I6206" s="363">
        <v>2130.8419259051798</v>
      </c>
      <c r="J6206" s="363">
        <v>0</v>
      </c>
      <c r="K6206" s="363">
        <v>0</v>
      </c>
    </row>
    <row r="6207" spans="1:11">
      <c r="A6207" s="361">
        <f t="shared" si="96"/>
        <v>45916</v>
      </c>
      <c r="B6207" s="362">
        <v>11</v>
      </c>
      <c r="C6207" s="363">
        <v>3740.07901165363</v>
      </c>
      <c r="D6207" s="363">
        <v>0</v>
      </c>
      <c r="E6207" s="363">
        <v>587.83707386060701</v>
      </c>
      <c r="F6207" s="363">
        <v>0</v>
      </c>
      <c r="G6207" s="363">
        <v>0</v>
      </c>
      <c r="H6207" s="363">
        <v>0</v>
      </c>
      <c r="I6207" s="363">
        <v>2108.2452787730904</v>
      </c>
      <c r="J6207" s="363">
        <v>0</v>
      </c>
      <c r="K6207" s="363">
        <v>0</v>
      </c>
    </row>
    <row r="6208" spans="1:11">
      <c r="A6208" s="361">
        <f t="shared" si="96"/>
        <v>45916</v>
      </c>
      <c r="B6208" s="362">
        <v>12</v>
      </c>
      <c r="C6208" s="363">
        <v>3050.4648647837203</v>
      </c>
      <c r="D6208" s="363">
        <v>0</v>
      </c>
      <c r="E6208" s="363">
        <v>661.58270441486206</v>
      </c>
      <c r="F6208" s="363">
        <v>0</v>
      </c>
      <c r="G6208" s="363">
        <v>0</v>
      </c>
      <c r="H6208" s="363">
        <v>0</v>
      </c>
      <c r="I6208" s="363">
        <v>1824.5308118083699</v>
      </c>
      <c r="J6208" s="363">
        <v>0</v>
      </c>
      <c r="K6208" s="363">
        <v>0</v>
      </c>
    </row>
    <row r="6209" spans="1:11">
      <c r="A6209" s="361">
        <f t="shared" si="96"/>
        <v>45916</v>
      </c>
      <c r="B6209" s="362">
        <v>13</v>
      </c>
      <c r="C6209" s="363">
        <v>6648.9575427382106</v>
      </c>
      <c r="D6209" s="363">
        <v>0</v>
      </c>
      <c r="E6209" s="363">
        <v>2210.642784885285</v>
      </c>
      <c r="F6209" s="363">
        <v>0</v>
      </c>
      <c r="G6209" s="363">
        <v>0</v>
      </c>
      <c r="H6209" s="363">
        <v>0</v>
      </c>
      <c r="I6209" s="363">
        <v>2379.8019225778203</v>
      </c>
      <c r="J6209" s="363">
        <v>0</v>
      </c>
      <c r="K6209" s="363">
        <v>0</v>
      </c>
    </row>
    <row r="6210" spans="1:11">
      <c r="A6210" s="361">
        <f t="shared" si="96"/>
        <v>45916</v>
      </c>
      <c r="B6210" s="362">
        <v>14</v>
      </c>
      <c r="C6210" s="363">
        <v>6710.0959767982295</v>
      </c>
      <c r="D6210" s="363">
        <v>0</v>
      </c>
      <c r="E6210" s="363">
        <v>1612.039816026004</v>
      </c>
      <c r="F6210" s="363">
        <v>0</v>
      </c>
      <c r="G6210" s="363">
        <v>0</v>
      </c>
      <c r="H6210" s="363">
        <v>0</v>
      </c>
      <c r="I6210" s="363">
        <v>3077.5136844628901</v>
      </c>
      <c r="J6210" s="363">
        <v>0</v>
      </c>
      <c r="K6210" s="363">
        <v>0</v>
      </c>
    </row>
    <row r="6211" spans="1:11">
      <c r="A6211" s="361">
        <f t="shared" si="96"/>
        <v>45916</v>
      </c>
      <c r="B6211" s="362">
        <v>15</v>
      </c>
      <c r="C6211" s="363">
        <v>3119.2372414688302</v>
      </c>
      <c r="D6211" s="363">
        <v>0</v>
      </c>
      <c r="E6211" s="363">
        <v>539.79041875968801</v>
      </c>
      <c r="F6211" s="363">
        <v>0</v>
      </c>
      <c r="G6211" s="363">
        <v>0</v>
      </c>
      <c r="H6211" s="363">
        <v>0</v>
      </c>
      <c r="I6211" s="363">
        <v>4440.0998089520899</v>
      </c>
      <c r="J6211" s="363">
        <v>0</v>
      </c>
      <c r="K6211" s="363">
        <v>0</v>
      </c>
    </row>
    <row r="6212" spans="1:11">
      <c r="A6212" s="361">
        <f t="shared" si="96"/>
        <v>45916</v>
      </c>
      <c r="B6212" s="362">
        <v>16</v>
      </c>
      <c r="C6212" s="363">
        <v>2808.5216859971201</v>
      </c>
      <c r="D6212" s="363">
        <v>0</v>
      </c>
      <c r="E6212" s="363">
        <v>531.03540319824299</v>
      </c>
      <c r="F6212" s="363">
        <v>0</v>
      </c>
      <c r="G6212" s="363">
        <v>0</v>
      </c>
      <c r="H6212" s="363">
        <v>0</v>
      </c>
      <c r="I6212" s="363">
        <v>5146.4958229574104</v>
      </c>
      <c r="J6212" s="363">
        <v>0</v>
      </c>
      <c r="K6212" s="363">
        <v>52.020210785882298</v>
      </c>
    </row>
    <row r="6213" spans="1:11">
      <c r="A6213" s="361">
        <f t="shared" ref="A6213:A6276" si="97">IF(B6213=0,A6212+1,A6212)</f>
        <v>45916</v>
      </c>
      <c r="B6213" s="362">
        <v>17</v>
      </c>
      <c r="C6213" s="363">
        <v>2118.3621396396802</v>
      </c>
      <c r="D6213" s="363">
        <v>0</v>
      </c>
      <c r="E6213" s="363">
        <v>494.43896581556902</v>
      </c>
      <c r="F6213" s="363">
        <v>0</v>
      </c>
      <c r="G6213" s="363">
        <v>0</v>
      </c>
      <c r="H6213" s="363">
        <v>0</v>
      </c>
      <c r="I6213" s="363">
        <v>3738.6937826809003</v>
      </c>
      <c r="J6213" s="363">
        <v>0</v>
      </c>
      <c r="K6213" s="363">
        <v>0</v>
      </c>
    </row>
    <row r="6214" spans="1:11">
      <c r="A6214" s="361">
        <f t="shared" si="97"/>
        <v>45916</v>
      </c>
      <c r="B6214" s="362">
        <v>18</v>
      </c>
      <c r="C6214" s="363">
        <v>25.448477292985601</v>
      </c>
      <c r="D6214" s="363">
        <v>0</v>
      </c>
      <c r="E6214" s="363">
        <v>217.78213824790302</v>
      </c>
      <c r="F6214" s="363">
        <v>0</v>
      </c>
      <c r="G6214" s="363">
        <v>0</v>
      </c>
      <c r="H6214" s="363">
        <v>0</v>
      </c>
      <c r="I6214" s="363">
        <v>741.20490555695903</v>
      </c>
      <c r="J6214" s="363">
        <v>0</v>
      </c>
      <c r="K6214" s="363">
        <v>0</v>
      </c>
    </row>
    <row r="6215" spans="1:11">
      <c r="A6215" s="361">
        <f t="shared" si="97"/>
        <v>45916</v>
      </c>
      <c r="B6215" s="362">
        <v>19</v>
      </c>
      <c r="C6215" s="363">
        <v>0</v>
      </c>
      <c r="D6215" s="363">
        <v>0</v>
      </c>
      <c r="E6215" s="363">
        <v>207.734631586734</v>
      </c>
      <c r="F6215" s="363">
        <v>0</v>
      </c>
      <c r="G6215" s="363">
        <v>0</v>
      </c>
      <c r="H6215" s="363">
        <v>0</v>
      </c>
      <c r="I6215" s="363">
        <v>310.15109105427905</v>
      </c>
      <c r="J6215" s="363">
        <v>0</v>
      </c>
      <c r="K6215" s="363">
        <v>0</v>
      </c>
    </row>
    <row r="6216" spans="1:11">
      <c r="A6216" s="361">
        <f t="shared" si="97"/>
        <v>45916</v>
      </c>
      <c r="B6216" s="362">
        <v>20</v>
      </c>
      <c r="C6216" s="363">
        <v>410.39192822070203</v>
      </c>
      <c r="D6216" s="363">
        <v>0</v>
      </c>
      <c r="E6216" s="363">
        <v>18.5002359452867</v>
      </c>
      <c r="F6216" s="363">
        <v>0</v>
      </c>
      <c r="G6216" s="363">
        <v>0</v>
      </c>
      <c r="H6216" s="363">
        <v>0</v>
      </c>
      <c r="I6216" s="363">
        <v>1017.4495299051101</v>
      </c>
      <c r="J6216" s="363">
        <v>0</v>
      </c>
      <c r="K6216" s="363">
        <v>0</v>
      </c>
    </row>
    <row r="6217" spans="1:11">
      <c r="A6217" s="361">
        <f t="shared" si="97"/>
        <v>45916</v>
      </c>
      <c r="B6217" s="362">
        <v>21</v>
      </c>
      <c r="C6217" s="363">
        <v>320.97754792817</v>
      </c>
      <c r="D6217" s="363">
        <v>0</v>
      </c>
      <c r="E6217" s="363">
        <v>0</v>
      </c>
      <c r="F6217" s="363">
        <v>0</v>
      </c>
      <c r="G6217" s="363">
        <v>0</v>
      </c>
      <c r="H6217" s="363">
        <v>0</v>
      </c>
      <c r="I6217" s="363">
        <v>0</v>
      </c>
      <c r="J6217" s="363">
        <v>0</v>
      </c>
      <c r="K6217" s="363">
        <v>0</v>
      </c>
    </row>
    <row r="6218" spans="1:11">
      <c r="A6218" s="361">
        <f t="shared" si="97"/>
        <v>45916</v>
      </c>
      <c r="B6218" s="362">
        <v>22</v>
      </c>
      <c r="C6218" s="363">
        <v>2660.8023764504501</v>
      </c>
      <c r="D6218" s="363">
        <v>0</v>
      </c>
      <c r="E6218" s="363">
        <v>0</v>
      </c>
      <c r="F6218" s="363">
        <v>0</v>
      </c>
      <c r="G6218" s="363">
        <v>0</v>
      </c>
      <c r="H6218" s="363">
        <v>0</v>
      </c>
      <c r="I6218" s="363">
        <v>216.36526043966202</v>
      </c>
      <c r="J6218" s="363">
        <v>0</v>
      </c>
      <c r="K6218" s="363">
        <v>0</v>
      </c>
    </row>
    <row r="6219" spans="1:11">
      <c r="A6219" s="361">
        <f t="shared" si="97"/>
        <v>45916</v>
      </c>
      <c r="B6219" s="362">
        <v>23</v>
      </c>
      <c r="C6219" s="363">
        <v>4055.7493433795903</v>
      </c>
      <c r="D6219" s="363">
        <v>0</v>
      </c>
      <c r="E6219" s="363">
        <v>0</v>
      </c>
      <c r="F6219" s="363">
        <v>0</v>
      </c>
      <c r="G6219" s="363">
        <v>0</v>
      </c>
      <c r="H6219" s="363">
        <v>0</v>
      </c>
      <c r="I6219" s="363">
        <v>0</v>
      </c>
      <c r="J6219" s="363">
        <v>0</v>
      </c>
      <c r="K6219" s="363">
        <v>0</v>
      </c>
    </row>
    <row r="6220" spans="1:11">
      <c r="A6220" s="361">
        <f t="shared" si="97"/>
        <v>45917</v>
      </c>
      <c r="B6220" s="362">
        <v>0</v>
      </c>
      <c r="C6220" s="363">
        <v>4452.48618968969</v>
      </c>
      <c r="D6220" s="363">
        <v>0</v>
      </c>
      <c r="E6220" s="363">
        <v>0</v>
      </c>
      <c r="F6220" s="363">
        <v>0</v>
      </c>
      <c r="G6220" s="363">
        <v>0</v>
      </c>
      <c r="H6220" s="363">
        <v>0</v>
      </c>
      <c r="I6220" s="363">
        <v>0</v>
      </c>
      <c r="J6220" s="363">
        <v>0</v>
      </c>
      <c r="K6220" s="363">
        <v>0</v>
      </c>
    </row>
    <row r="6221" spans="1:11">
      <c r="A6221" s="361">
        <f t="shared" si="97"/>
        <v>45917</v>
      </c>
      <c r="B6221" s="362">
        <v>1</v>
      </c>
      <c r="C6221" s="363">
        <v>4370.5848633266705</v>
      </c>
      <c r="D6221" s="363">
        <v>0</v>
      </c>
      <c r="E6221" s="363">
        <v>0</v>
      </c>
      <c r="F6221" s="363">
        <v>0</v>
      </c>
      <c r="G6221" s="363">
        <v>0</v>
      </c>
      <c r="H6221" s="363">
        <v>0</v>
      </c>
      <c r="I6221" s="363">
        <v>59.947148764488006</v>
      </c>
      <c r="J6221" s="363">
        <v>0</v>
      </c>
      <c r="K6221" s="363">
        <v>0</v>
      </c>
    </row>
    <row r="6222" spans="1:11">
      <c r="A6222" s="361">
        <f t="shared" si="97"/>
        <v>45917</v>
      </c>
      <c r="B6222" s="362">
        <v>2</v>
      </c>
      <c r="C6222" s="363">
        <v>4245.3048283897897</v>
      </c>
      <c r="D6222" s="363">
        <v>0</v>
      </c>
      <c r="E6222" s="363">
        <v>0</v>
      </c>
      <c r="F6222" s="363">
        <v>0</v>
      </c>
      <c r="G6222" s="363">
        <v>0</v>
      </c>
      <c r="H6222" s="363">
        <v>0</v>
      </c>
      <c r="I6222" s="363">
        <v>86.916464006415396</v>
      </c>
      <c r="J6222" s="363">
        <v>0</v>
      </c>
      <c r="K6222" s="363">
        <v>0</v>
      </c>
    </row>
    <row r="6223" spans="1:11">
      <c r="A6223" s="361">
        <f t="shared" si="97"/>
        <v>45917</v>
      </c>
      <c r="B6223" s="362">
        <v>3</v>
      </c>
      <c r="C6223" s="363">
        <v>4139.8559204688909</v>
      </c>
      <c r="D6223" s="363">
        <v>0</v>
      </c>
      <c r="E6223" s="363">
        <v>0</v>
      </c>
      <c r="F6223" s="363">
        <v>0</v>
      </c>
      <c r="G6223" s="363">
        <v>0</v>
      </c>
      <c r="H6223" s="363">
        <v>0</v>
      </c>
      <c r="I6223" s="363">
        <v>0</v>
      </c>
      <c r="J6223" s="363">
        <v>0</v>
      </c>
      <c r="K6223" s="363">
        <v>0</v>
      </c>
    </row>
    <row r="6224" spans="1:11">
      <c r="A6224" s="361">
        <f t="shared" si="97"/>
        <v>45917</v>
      </c>
      <c r="B6224" s="362">
        <v>4</v>
      </c>
      <c r="C6224" s="363">
        <v>4130.7930217723206</v>
      </c>
      <c r="D6224" s="363">
        <v>0</v>
      </c>
      <c r="E6224" s="363">
        <v>0</v>
      </c>
      <c r="F6224" s="363">
        <v>0</v>
      </c>
      <c r="G6224" s="363">
        <v>0</v>
      </c>
      <c r="H6224" s="363">
        <v>0</v>
      </c>
      <c r="I6224" s="363">
        <v>0</v>
      </c>
      <c r="J6224" s="363">
        <v>0</v>
      </c>
      <c r="K6224" s="363">
        <v>0</v>
      </c>
    </row>
    <row r="6225" spans="1:11">
      <c r="A6225" s="361">
        <f t="shared" si="97"/>
        <v>45917</v>
      </c>
      <c r="B6225" s="362">
        <v>5</v>
      </c>
      <c r="C6225" s="363">
        <v>5570.2542793866305</v>
      </c>
      <c r="D6225" s="363">
        <v>0</v>
      </c>
      <c r="E6225" s="363">
        <v>0</v>
      </c>
      <c r="F6225" s="363">
        <v>0</v>
      </c>
      <c r="G6225" s="363">
        <v>1302.5638542594402</v>
      </c>
      <c r="H6225" s="363">
        <v>0</v>
      </c>
      <c r="I6225" s="363">
        <v>0</v>
      </c>
      <c r="J6225" s="363">
        <v>0</v>
      </c>
      <c r="K6225" s="363">
        <v>0</v>
      </c>
    </row>
    <row r="6226" spans="1:11">
      <c r="A6226" s="361">
        <f t="shared" si="97"/>
        <v>45917</v>
      </c>
      <c r="B6226" s="362">
        <v>6</v>
      </c>
      <c r="C6226" s="363">
        <v>325.97043445861203</v>
      </c>
      <c r="D6226" s="363">
        <v>0</v>
      </c>
      <c r="E6226" s="363">
        <v>0</v>
      </c>
      <c r="F6226" s="363">
        <v>0</v>
      </c>
      <c r="G6226" s="363">
        <v>0</v>
      </c>
      <c r="H6226" s="363">
        <v>0</v>
      </c>
      <c r="I6226" s="363">
        <v>226.52582729196899</v>
      </c>
      <c r="J6226" s="363">
        <v>0</v>
      </c>
      <c r="K6226" s="363">
        <v>0</v>
      </c>
    </row>
    <row r="6227" spans="1:11">
      <c r="A6227" s="361">
        <f t="shared" si="97"/>
        <v>45917</v>
      </c>
      <c r="B6227" s="362">
        <v>7</v>
      </c>
      <c r="C6227" s="363">
        <v>0</v>
      </c>
      <c r="D6227" s="363">
        <v>0</v>
      </c>
      <c r="E6227" s="363">
        <v>0</v>
      </c>
      <c r="F6227" s="363">
        <v>0</v>
      </c>
      <c r="G6227" s="363">
        <v>0</v>
      </c>
      <c r="H6227" s="363">
        <v>0</v>
      </c>
      <c r="I6227" s="363">
        <v>563.16111331628508</v>
      </c>
      <c r="J6227" s="363">
        <v>0</v>
      </c>
      <c r="K6227" s="363">
        <v>0</v>
      </c>
    </row>
    <row r="6228" spans="1:11">
      <c r="A6228" s="361">
        <f t="shared" si="97"/>
        <v>45917</v>
      </c>
      <c r="B6228" s="362">
        <v>8</v>
      </c>
      <c r="C6228" s="363">
        <v>0</v>
      </c>
      <c r="D6228" s="363">
        <v>0</v>
      </c>
      <c r="E6228" s="363">
        <v>12.503994918832799</v>
      </c>
      <c r="F6228" s="363">
        <v>0</v>
      </c>
      <c r="G6228" s="363">
        <v>0</v>
      </c>
      <c r="H6228" s="363">
        <v>0</v>
      </c>
      <c r="I6228" s="363">
        <v>656.01877825624808</v>
      </c>
      <c r="J6228" s="363">
        <v>0</v>
      </c>
      <c r="K6228" s="363">
        <v>0</v>
      </c>
    </row>
    <row r="6229" spans="1:11">
      <c r="A6229" s="361">
        <f t="shared" si="97"/>
        <v>45917</v>
      </c>
      <c r="B6229" s="362">
        <v>9</v>
      </c>
      <c r="C6229" s="363">
        <v>0</v>
      </c>
      <c r="D6229" s="363">
        <v>0</v>
      </c>
      <c r="E6229" s="363">
        <v>369.88413169525199</v>
      </c>
      <c r="F6229" s="363">
        <v>0</v>
      </c>
      <c r="G6229" s="363">
        <v>0</v>
      </c>
      <c r="H6229" s="363">
        <v>0</v>
      </c>
      <c r="I6229" s="363">
        <v>1335.6010827456003</v>
      </c>
      <c r="J6229" s="363">
        <v>0</v>
      </c>
      <c r="K6229" s="363">
        <v>449.93441414203602</v>
      </c>
    </row>
    <row r="6230" spans="1:11">
      <c r="A6230" s="361">
        <f t="shared" si="97"/>
        <v>45917</v>
      </c>
      <c r="B6230" s="362">
        <v>10</v>
      </c>
      <c r="C6230" s="363">
        <v>0</v>
      </c>
      <c r="D6230" s="363">
        <v>0</v>
      </c>
      <c r="E6230" s="363">
        <v>411.27517053609603</v>
      </c>
      <c r="F6230" s="363">
        <v>0</v>
      </c>
      <c r="G6230" s="363">
        <v>0</v>
      </c>
      <c r="H6230" s="363">
        <v>0</v>
      </c>
      <c r="I6230" s="363">
        <v>1616.54531497626</v>
      </c>
      <c r="J6230" s="363">
        <v>0</v>
      </c>
      <c r="K6230" s="363">
        <v>450.64377454735302</v>
      </c>
    </row>
    <row r="6231" spans="1:11">
      <c r="A6231" s="361">
        <f t="shared" si="97"/>
        <v>45917</v>
      </c>
      <c r="B6231" s="362">
        <v>11</v>
      </c>
      <c r="C6231" s="363">
        <v>0</v>
      </c>
      <c r="D6231" s="363">
        <v>0</v>
      </c>
      <c r="E6231" s="363">
        <v>413.106602982531</v>
      </c>
      <c r="F6231" s="363">
        <v>0</v>
      </c>
      <c r="G6231" s="363">
        <v>0</v>
      </c>
      <c r="H6231" s="363">
        <v>0</v>
      </c>
      <c r="I6231" s="363">
        <v>2734.6085413962201</v>
      </c>
      <c r="J6231" s="363">
        <v>0</v>
      </c>
      <c r="K6231" s="363">
        <v>449.81328030174598</v>
      </c>
    </row>
    <row r="6232" spans="1:11">
      <c r="A6232" s="361">
        <f t="shared" si="97"/>
        <v>45917</v>
      </c>
      <c r="B6232" s="362">
        <v>12</v>
      </c>
      <c r="C6232" s="363">
        <v>0</v>
      </c>
      <c r="D6232" s="363">
        <v>0</v>
      </c>
      <c r="E6232" s="363">
        <v>467.25720648971702</v>
      </c>
      <c r="F6232" s="363">
        <v>0</v>
      </c>
      <c r="G6232" s="363">
        <v>0</v>
      </c>
      <c r="H6232" s="363">
        <v>0</v>
      </c>
      <c r="I6232" s="363">
        <v>1163.0612318699402</v>
      </c>
      <c r="J6232" s="363">
        <v>0</v>
      </c>
      <c r="K6232" s="363">
        <v>449.71215297205799</v>
      </c>
    </row>
    <row r="6233" spans="1:11">
      <c r="A6233" s="361">
        <f t="shared" si="97"/>
        <v>45917</v>
      </c>
      <c r="B6233" s="362">
        <v>13</v>
      </c>
      <c r="C6233" s="363">
        <v>0</v>
      </c>
      <c r="D6233" s="363">
        <v>0</v>
      </c>
      <c r="E6233" s="363">
        <v>431.48334068072802</v>
      </c>
      <c r="F6233" s="363">
        <v>0</v>
      </c>
      <c r="G6233" s="363">
        <v>0</v>
      </c>
      <c r="H6233" s="363">
        <v>0</v>
      </c>
      <c r="I6233" s="363">
        <v>1277.0036020441999</v>
      </c>
      <c r="J6233" s="363">
        <v>0</v>
      </c>
      <c r="K6233" s="363">
        <v>449.775658219945</v>
      </c>
    </row>
    <row r="6234" spans="1:11">
      <c r="A6234" s="361">
        <f t="shared" si="97"/>
        <v>45917</v>
      </c>
      <c r="B6234" s="362">
        <v>14</v>
      </c>
      <c r="C6234" s="363">
        <v>0</v>
      </c>
      <c r="D6234" s="363">
        <v>0</v>
      </c>
      <c r="E6234" s="363">
        <v>431.81896763103202</v>
      </c>
      <c r="F6234" s="363">
        <v>0</v>
      </c>
      <c r="G6234" s="363">
        <v>0</v>
      </c>
      <c r="H6234" s="363">
        <v>0</v>
      </c>
      <c r="I6234" s="363">
        <v>1806.3821905760499</v>
      </c>
      <c r="J6234" s="363">
        <v>0</v>
      </c>
      <c r="K6234" s="363">
        <v>449.69201681568501</v>
      </c>
    </row>
    <row r="6235" spans="1:11">
      <c r="A6235" s="361">
        <f t="shared" si="97"/>
        <v>45917</v>
      </c>
      <c r="B6235" s="362">
        <v>15</v>
      </c>
      <c r="C6235" s="363">
        <v>231.30216403684503</v>
      </c>
      <c r="D6235" s="363">
        <v>0</v>
      </c>
      <c r="E6235" s="363">
        <v>360.96602003993803</v>
      </c>
      <c r="F6235" s="363">
        <v>0</v>
      </c>
      <c r="G6235" s="363">
        <v>0</v>
      </c>
      <c r="H6235" s="363">
        <v>0</v>
      </c>
      <c r="I6235" s="363">
        <v>2224.6581446904702</v>
      </c>
      <c r="J6235" s="363">
        <v>0</v>
      </c>
      <c r="K6235" s="363">
        <v>0</v>
      </c>
    </row>
    <row r="6236" spans="1:11">
      <c r="A6236" s="361">
        <f t="shared" si="97"/>
        <v>45917</v>
      </c>
      <c r="B6236" s="362">
        <v>16</v>
      </c>
      <c r="C6236" s="363">
        <v>0</v>
      </c>
      <c r="D6236" s="363">
        <v>0</v>
      </c>
      <c r="E6236" s="363">
        <v>362.08036021042102</v>
      </c>
      <c r="F6236" s="363">
        <v>0</v>
      </c>
      <c r="G6236" s="363">
        <v>0</v>
      </c>
      <c r="H6236" s="363">
        <v>0</v>
      </c>
      <c r="I6236" s="363">
        <v>1842.40190018164</v>
      </c>
      <c r="J6236" s="363">
        <v>0</v>
      </c>
      <c r="K6236" s="363">
        <v>0</v>
      </c>
    </row>
    <row r="6237" spans="1:11">
      <c r="A6237" s="361">
        <f t="shared" si="97"/>
        <v>45917</v>
      </c>
      <c r="B6237" s="362">
        <v>17</v>
      </c>
      <c r="C6237" s="363">
        <v>0</v>
      </c>
      <c r="D6237" s="363">
        <v>0</v>
      </c>
      <c r="E6237" s="363">
        <v>360.34333573843901</v>
      </c>
      <c r="F6237" s="363">
        <v>0</v>
      </c>
      <c r="G6237" s="363">
        <v>0</v>
      </c>
      <c r="H6237" s="363">
        <v>0</v>
      </c>
      <c r="I6237" s="363">
        <v>1678.5487829481501</v>
      </c>
      <c r="J6237" s="363">
        <v>0</v>
      </c>
      <c r="K6237" s="363">
        <v>0</v>
      </c>
    </row>
    <row r="6238" spans="1:11">
      <c r="A6238" s="361">
        <f t="shared" si="97"/>
        <v>45917</v>
      </c>
      <c r="B6238" s="362">
        <v>18</v>
      </c>
      <c r="C6238" s="363">
        <v>0</v>
      </c>
      <c r="D6238" s="363">
        <v>0</v>
      </c>
      <c r="E6238" s="363">
        <v>338.86307063331299</v>
      </c>
      <c r="F6238" s="363">
        <v>0</v>
      </c>
      <c r="G6238" s="363">
        <v>0</v>
      </c>
      <c r="H6238" s="363">
        <v>0</v>
      </c>
      <c r="I6238" s="363">
        <v>1472.4530155994598</v>
      </c>
      <c r="J6238" s="363">
        <v>0</v>
      </c>
      <c r="K6238" s="363">
        <v>0</v>
      </c>
    </row>
    <row r="6239" spans="1:11">
      <c r="A6239" s="361">
        <f t="shared" si="97"/>
        <v>45917</v>
      </c>
      <c r="B6239" s="362">
        <v>19</v>
      </c>
      <c r="C6239" s="363">
        <v>0</v>
      </c>
      <c r="D6239" s="363">
        <v>0</v>
      </c>
      <c r="E6239" s="363">
        <v>319.61460155168197</v>
      </c>
      <c r="F6239" s="363">
        <v>0</v>
      </c>
      <c r="G6239" s="363">
        <v>0</v>
      </c>
      <c r="H6239" s="363">
        <v>0</v>
      </c>
      <c r="I6239" s="363">
        <v>1209.9684460364801</v>
      </c>
      <c r="J6239" s="363">
        <v>0</v>
      </c>
      <c r="K6239" s="363">
        <v>0</v>
      </c>
    </row>
    <row r="6240" spans="1:11">
      <c r="A6240" s="361">
        <f t="shared" si="97"/>
        <v>45917</v>
      </c>
      <c r="B6240" s="362">
        <v>20</v>
      </c>
      <c r="C6240" s="363">
        <v>0.16847489730471701</v>
      </c>
      <c r="D6240" s="363">
        <v>0</v>
      </c>
      <c r="E6240" s="363">
        <v>0</v>
      </c>
      <c r="F6240" s="363">
        <v>0</v>
      </c>
      <c r="G6240" s="363">
        <v>0</v>
      </c>
      <c r="H6240" s="363">
        <v>0</v>
      </c>
      <c r="I6240" s="363">
        <v>1152.3446671235401</v>
      </c>
      <c r="J6240" s="363">
        <v>0</v>
      </c>
      <c r="K6240" s="363">
        <v>0</v>
      </c>
    </row>
    <row r="6241" spans="1:11">
      <c r="A6241" s="361">
        <f t="shared" si="97"/>
        <v>45917</v>
      </c>
      <c r="B6241" s="362">
        <v>21</v>
      </c>
      <c r="C6241" s="363">
        <v>724.33046373532807</v>
      </c>
      <c r="D6241" s="363">
        <v>0</v>
      </c>
      <c r="E6241" s="363">
        <v>0</v>
      </c>
      <c r="F6241" s="363">
        <v>0</v>
      </c>
      <c r="G6241" s="363">
        <v>0</v>
      </c>
      <c r="H6241" s="363">
        <v>0</v>
      </c>
      <c r="I6241" s="363">
        <v>562.64450840332904</v>
      </c>
      <c r="J6241" s="363">
        <v>0</v>
      </c>
      <c r="K6241" s="363">
        <v>0</v>
      </c>
    </row>
    <row r="6242" spans="1:11">
      <c r="A6242" s="361">
        <f t="shared" si="97"/>
        <v>45917</v>
      </c>
      <c r="B6242" s="362">
        <v>22</v>
      </c>
      <c r="C6242" s="363">
        <v>3556.0679262097601</v>
      </c>
      <c r="D6242" s="363">
        <v>0</v>
      </c>
      <c r="E6242" s="363">
        <v>0</v>
      </c>
      <c r="F6242" s="363">
        <v>0</v>
      </c>
      <c r="G6242" s="363">
        <v>0</v>
      </c>
      <c r="H6242" s="363">
        <v>0</v>
      </c>
      <c r="I6242" s="363">
        <v>1553.0067717253501</v>
      </c>
      <c r="J6242" s="363">
        <v>0</v>
      </c>
      <c r="K6242" s="363">
        <v>0</v>
      </c>
    </row>
    <row r="6243" spans="1:11">
      <c r="A6243" s="361">
        <f t="shared" si="97"/>
        <v>45917</v>
      </c>
      <c r="B6243" s="362">
        <v>23</v>
      </c>
      <c r="C6243" s="363">
        <v>2586.9780776427701</v>
      </c>
      <c r="D6243" s="363">
        <v>0</v>
      </c>
      <c r="E6243" s="363">
        <v>0</v>
      </c>
      <c r="F6243" s="363">
        <v>0</v>
      </c>
      <c r="G6243" s="363">
        <v>0</v>
      </c>
      <c r="H6243" s="363">
        <v>0</v>
      </c>
      <c r="I6243" s="363">
        <v>690.66531718263002</v>
      </c>
      <c r="J6243" s="363">
        <v>0</v>
      </c>
      <c r="K6243" s="363">
        <v>0</v>
      </c>
    </row>
    <row r="6244" spans="1:11">
      <c r="A6244" s="361">
        <f t="shared" si="97"/>
        <v>45918</v>
      </c>
      <c r="B6244" s="362">
        <v>0</v>
      </c>
      <c r="C6244" s="363">
        <v>8634.7841323447119</v>
      </c>
      <c r="D6244" s="363">
        <v>0</v>
      </c>
      <c r="E6244" s="363">
        <v>0</v>
      </c>
      <c r="F6244" s="363">
        <v>121.800542129468</v>
      </c>
      <c r="G6244" s="363">
        <v>0</v>
      </c>
      <c r="H6244" s="363">
        <v>0</v>
      </c>
      <c r="I6244" s="363">
        <v>12.673116063497801</v>
      </c>
      <c r="J6244" s="363">
        <v>0</v>
      </c>
      <c r="K6244" s="363">
        <v>0</v>
      </c>
    </row>
    <row r="6245" spans="1:11">
      <c r="A6245" s="361">
        <f t="shared" si="97"/>
        <v>45918</v>
      </c>
      <c r="B6245" s="362">
        <v>1</v>
      </c>
      <c r="C6245" s="363">
        <v>8228.5145342436917</v>
      </c>
      <c r="D6245" s="363">
        <v>0</v>
      </c>
      <c r="E6245" s="363">
        <v>0</v>
      </c>
      <c r="F6245" s="363">
        <v>121.800542129468</v>
      </c>
      <c r="G6245" s="363">
        <v>0</v>
      </c>
      <c r="H6245" s="363">
        <v>0</v>
      </c>
      <c r="I6245" s="363">
        <v>0</v>
      </c>
      <c r="J6245" s="363">
        <v>0</v>
      </c>
      <c r="K6245" s="363">
        <v>0</v>
      </c>
    </row>
    <row r="6246" spans="1:11">
      <c r="A6246" s="361">
        <f t="shared" si="97"/>
        <v>45918</v>
      </c>
      <c r="B6246" s="362">
        <v>2</v>
      </c>
      <c r="C6246" s="363">
        <v>8175.6531651674804</v>
      </c>
      <c r="D6246" s="363">
        <v>0</v>
      </c>
      <c r="E6246" s="363">
        <v>0</v>
      </c>
      <c r="F6246" s="363">
        <v>121.800542129468</v>
      </c>
      <c r="G6246" s="363">
        <v>0</v>
      </c>
      <c r="H6246" s="363">
        <v>0</v>
      </c>
      <c r="I6246" s="363">
        <v>0</v>
      </c>
      <c r="J6246" s="363">
        <v>0</v>
      </c>
      <c r="K6246" s="363">
        <v>0</v>
      </c>
    </row>
    <row r="6247" spans="1:11">
      <c r="A6247" s="361">
        <f t="shared" si="97"/>
        <v>45918</v>
      </c>
      <c r="B6247" s="362">
        <v>3</v>
      </c>
      <c r="C6247" s="363">
        <v>8028.9546500698698</v>
      </c>
      <c r="D6247" s="363">
        <v>0</v>
      </c>
      <c r="E6247" s="363">
        <v>0</v>
      </c>
      <c r="F6247" s="363">
        <v>121.800542129468</v>
      </c>
      <c r="G6247" s="363">
        <v>0</v>
      </c>
      <c r="H6247" s="363">
        <v>0</v>
      </c>
      <c r="I6247" s="363">
        <v>0</v>
      </c>
      <c r="J6247" s="363">
        <v>0</v>
      </c>
      <c r="K6247" s="363">
        <v>433.44597420892501</v>
      </c>
    </row>
    <row r="6248" spans="1:11">
      <c r="A6248" s="361">
        <f t="shared" si="97"/>
        <v>45918</v>
      </c>
      <c r="B6248" s="362">
        <v>4</v>
      </c>
      <c r="C6248" s="363">
        <v>8641.7464469935694</v>
      </c>
      <c r="D6248" s="363">
        <v>0</v>
      </c>
      <c r="E6248" s="363">
        <v>0</v>
      </c>
      <c r="F6248" s="363">
        <v>121.800542129468</v>
      </c>
      <c r="G6248" s="363">
        <v>0</v>
      </c>
      <c r="H6248" s="363">
        <v>0</v>
      </c>
      <c r="I6248" s="363">
        <v>80.295531463511395</v>
      </c>
      <c r="J6248" s="363">
        <v>0</v>
      </c>
      <c r="K6248" s="363">
        <v>0</v>
      </c>
    </row>
    <row r="6249" spans="1:11">
      <c r="A6249" s="361">
        <f t="shared" si="97"/>
        <v>45918</v>
      </c>
      <c r="B6249" s="362">
        <v>5</v>
      </c>
      <c r="C6249" s="363">
        <v>8977.5698679781908</v>
      </c>
      <c r="D6249" s="363">
        <v>0</v>
      </c>
      <c r="E6249" s="363">
        <v>0</v>
      </c>
      <c r="F6249" s="363">
        <v>121.800542129468</v>
      </c>
      <c r="G6249" s="363">
        <v>0</v>
      </c>
      <c r="H6249" s="363">
        <v>0</v>
      </c>
      <c r="I6249" s="363">
        <v>796.72034160643102</v>
      </c>
      <c r="J6249" s="363">
        <v>0</v>
      </c>
      <c r="K6249" s="363">
        <v>0</v>
      </c>
    </row>
    <row r="6250" spans="1:11">
      <c r="A6250" s="361">
        <f t="shared" si="97"/>
        <v>45918</v>
      </c>
      <c r="B6250" s="362">
        <v>6</v>
      </c>
      <c r="C6250" s="363">
        <v>8505.0966007490115</v>
      </c>
      <c r="D6250" s="363">
        <v>0</v>
      </c>
      <c r="E6250" s="363">
        <v>0</v>
      </c>
      <c r="F6250" s="363">
        <v>0</v>
      </c>
      <c r="G6250" s="363">
        <v>0</v>
      </c>
      <c r="H6250" s="363">
        <v>0</v>
      </c>
      <c r="I6250" s="363">
        <v>1076.4018179604002</v>
      </c>
      <c r="J6250" s="363">
        <v>0</v>
      </c>
      <c r="K6250" s="363">
        <v>545.91405447248201</v>
      </c>
    </row>
    <row r="6251" spans="1:11">
      <c r="A6251" s="361">
        <f t="shared" si="97"/>
        <v>45918</v>
      </c>
      <c r="B6251" s="362">
        <v>7</v>
      </c>
      <c r="C6251" s="363">
        <v>424.15754380065806</v>
      </c>
      <c r="D6251" s="363">
        <v>0</v>
      </c>
      <c r="E6251" s="363">
        <v>0</v>
      </c>
      <c r="F6251" s="363">
        <v>0</v>
      </c>
      <c r="G6251" s="363">
        <v>0</v>
      </c>
      <c r="H6251" s="363">
        <v>0</v>
      </c>
      <c r="I6251" s="363">
        <v>0</v>
      </c>
      <c r="J6251" s="363">
        <v>0</v>
      </c>
      <c r="K6251" s="363">
        <v>0</v>
      </c>
    </row>
    <row r="6252" spans="1:11">
      <c r="A6252" s="361">
        <f t="shared" si="97"/>
        <v>45918</v>
      </c>
      <c r="B6252" s="362">
        <v>8</v>
      </c>
      <c r="C6252" s="363">
        <v>423.87528319342204</v>
      </c>
      <c r="D6252" s="363">
        <v>0</v>
      </c>
      <c r="E6252" s="363">
        <v>14.5793843342316</v>
      </c>
      <c r="F6252" s="363">
        <v>0</v>
      </c>
      <c r="G6252" s="363">
        <v>0</v>
      </c>
      <c r="H6252" s="363">
        <v>0</v>
      </c>
      <c r="I6252" s="363">
        <v>504.277453830257</v>
      </c>
      <c r="J6252" s="363">
        <v>0</v>
      </c>
      <c r="K6252" s="363">
        <v>0</v>
      </c>
    </row>
    <row r="6253" spans="1:11">
      <c r="A6253" s="361">
        <f t="shared" si="97"/>
        <v>45918</v>
      </c>
      <c r="B6253" s="362">
        <v>9</v>
      </c>
      <c r="C6253" s="363">
        <v>423.73935605212802</v>
      </c>
      <c r="D6253" s="363">
        <v>0</v>
      </c>
      <c r="E6253" s="363">
        <v>534.72001850434208</v>
      </c>
      <c r="F6253" s="363">
        <v>0</v>
      </c>
      <c r="G6253" s="363">
        <v>0</v>
      </c>
      <c r="H6253" s="363">
        <v>0</v>
      </c>
      <c r="I6253" s="363">
        <v>228.01012421740802</v>
      </c>
      <c r="J6253" s="363">
        <v>0</v>
      </c>
      <c r="K6253" s="363">
        <v>0</v>
      </c>
    </row>
    <row r="6254" spans="1:11">
      <c r="A6254" s="361">
        <f t="shared" si="97"/>
        <v>45918</v>
      </c>
      <c r="B6254" s="362">
        <v>10</v>
      </c>
      <c r="C6254" s="363">
        <v>423.31735395358908</v>
      </c>
      <c r="D6254" s="363">
        <v>0</v>
      </c>
      <c r="E6254" s="363">
        <v>546.52858429454204</v>
      </c>
      <c r="F6254" s="363">
        <v>0</v>
      </c>
      <c r="G6254" s="363">
        <v>0</v>
      </c>
      <c r="H6254" s="363">
        <v>0</v>
      </c>
      <c r="I6254" s="363">
        <v>690.69737778363606</v>
      </c>
      <c r="J6254" s="363">
        <v>0</v>
      </c>
      <c r="K6254" s="363">
        <v>0</v>
      </c>
    </row>
    <row r="6255" spans="1:11">
      <c r="A6255" s="361">
        <f t="shared" si="97"/>
        <v>45918</v>
      </c>
      <c r="B6255" s="362">
        <v>11</v>
      </c>
      <c r="C6255" s="363">
        <v>423.39989791739703</v>
      </c>
      <c r="D6255" s="363">
        <v>0</v>
      </c>
      <c r="E6255" s="363">
        <v>547.29165073950503</v>
      </c>
      <c r="F6255" s="363">
        <v>0</v>
      </c>
      <c r="G6255" s="363">
        <v>0</v>
      </c>
      <c r="H6255" s="363">
        <v>0</v>
      </c>
      <c r="I6255" s="363">
        <v>1268.9744616284302</v>
      </c>
      <c r="J6255" s="363">
        <v>0</v>
      </c>
      <c r="K6255" s="363">
        <v>0</v>
      </c>
    </row>
    <row r="6256" spans="1:11">
      <c r="A6256" s="361">
        <f t="shared" si="97"/>
        <v>45918</v>
      </c>
      <c r="B6256" s="362">
        <v>12</v>
      </c>
      <c r="C6256" s="363">
        <v>440.53363743467605</v>
      </c>
      <c r="D6256" s="363">
        <v>0</v>
      </c>
      <c r="E6256" s="363">
        <v>543.870195397923</v>
      </c>
      <c r="F6256" s="363">
        <v>0</v>
      </c>
      <c r="G6256" s="363">
        <v>0</v>
      </c>
      <c r="H6256" s="363">
        <v>0</v>
      </c>
      <c r="I6256" s="363">
        <v>1442.66236282464</v>
      </c>
      <c r="J6256" s="363">
        <v>0</v>
      </c>
      <c r="K6256" s="363">
        <v>0</v>
      </c>
    </row>
    <row r="6257" spans="1:11">
      <c r="A6257" s="361">
        <f t="shared" si="97"/>
        <v>45918</v>
      </c>
      <c r="B6257" s="362">
        <v>13</v>
      </c>
      <c r="C6257" s="363">
        <v>0</v>
      </c>
      <c r="D6257" s="363">
        <v>0</v>
      </c>
      <c r="E6257" s="363">
        <v>520.63148609506197</v>
      </c>
      <c r="F6257" s="363">
        <v>0</v>
      </c>
      <c r="G6257" s="363">
        <v>0</v>
      </c>
      <c r="H6257" s="363">
        <v>0</v>
      </c>
      <c r="I6257" s="363">
        <v>1549.2646333540699</v>
      </c>
      <c r="J6257" s="363">
        <v>0</v>
      </c>
      <c r="K6257" s="363">
        <v>0</v>
      </c>
    </row>
    <row r="6258" spans="1:11">
      <c r="A6258" s="361">
        <f t="shared" si="97"/>
        <v>45918</v>
      </c>
      <c r="B6258" s="362">
        <v>14</v>
      </c>
      <c r="C6258" s="363">
        <v>0</v>
      </c>
      <c r="D6258" s="363">
        <v>0</v>
      </c>
      <c r="E6258" s="363">
        <v>522.56034916231704</v>
      </c>
      <c r="F6258" s="363">
        <v>0</v>
      </c>
      <c r="G6258" s="363">
        <v>0</v>
      </c>
      <c r="H6258" s="363">
        <v>0</v>
      </c>
      <c r="I6258" s="363">
        <v>1964.8818021565401</v>
      </c>
      <c r="J6258" s="363">
        <v>0</v>
      </c>
      <c r="K6258" s="363">
        <v>0</v>
      </c>
    </row>
    <row r="6259" spans="1:11">
      <c r="A6259" s="361">
        <f t="shared" si="97"/>
        <v>45918</v>
      </c>
      <c r="B6259" s="362">
        <v>15</v>
      </c>
      <c r="C6259" s="363">
        <v>0</v>
      </c>
      <c r="D6259" s="363">
        <v>0</v>
      </c>
      <c r="E6259" s="363">
        <v>521.65931859308898</v>
      </c>
      <c r="F6259" s="363">
        <v>0</v>
      </c>
      <c r="G6259" s="363">
        <v>0</v>
      </c>
      <c r="H6259" s="363">
        <v>0</v>
      </c>
      <c r="I6259" s="363">
        <v>1749.6788436970901</v>
      </c>
      <c r="J6259" s="363">
        <v>0</v>
      </c>
      <c r="K6259" s="363">
        <v>0</v>
      </c>
    </row>
    <row r="6260" spans="1:11">
      <c r="A6260" s="361">
        <f t="shared" si="97"/>
        <v>45918</v>
      </c>
      <c r="B6260" s="362">
        <v>16</v>
      </c>
      <c r="C6260" s="363">
        <v>0</v>
      </c>
      <c r="D6260" s="363">
        <v>0</v>
      </c>
      <c r="E6260" s="363">
        <v>522.50819369834096</v>
      </c>
      <c r="F6260" s="363">
        <v>0</v>
      </c>
      <c r="G6260" s="363">
        <v>0</v>
      </c>
      <c r="H6260" s="363">
        <v>0</v>
      </c>
      <c r="I6260" s="363">
        <v>2548.69739839047</v>
      </c>
      <c r="J6260" s="363">
        <v>0</v>
      </c>
      <c r="K6260" s="363">
        <v>1283.61379039802</v>
      </c>
    </row>
    <row r="6261" spans="1:11">
      <c r="A6261" s="361">
        <f t="shared" si="97"/>
        <v>45918</v>
      </c>
      <c r="B6261" s="362">
        <v>17</v>
      </c>
      <c r="C6261" s="363">
        <v>152.234407779506</v>
      </c>
      <c r="D6261" s="363">
        <v>0</v>
      </c>
      <c r="E6261" s="363">
        <v>549.03945423349705</v>
      </c>
      <c r="F6261" s="363">
        <v>0</v>
      </c>
      <c r="G6261" s="363">
        <v>0</v>
      </c>
      <c r="H6261" s="363">
        <v>0</v>
      </c>
      <c r="I6261" s="363">
        <v>3259.2840923265603</v>
      </c>
      <c r="J6261" s="363">
        <v>0</v>
      </c>
      <c r="K6261" s="363">
        <v>1668.29816104816</v>
      </c>
    </row>
    <row r="6262" spans="1:11">
      <c r="A6262" s="361">
        <f t="shared" si="97"/>
        <v>45918</v>
      </c>
      <c r="B6262" s="362">
        <v>18</v>
      </c>
      <c r="C6262" s="363">
        <v>0</v>
      </c>
      <c r="D6262" s="363">
        <v>0</v>
      </c>
      <c r="E6262" s="363">
        <v>0</v>
      </c>
      <c r="F6262" s="363">
        <v>0</v>
      </c>
      <c r="G6262" s="363">
        <v>0</v>
      </c>
      <c r="H6262" s="363">
        <v>0</v>
      </c>
      <c r="I6262" s="363">
        <v>0</v>
      </c>
      <c r="J6262" s="363">
        <v>0</v>
      </c>
      <c r="K6262" s="363">
        <v>0</v>
      </c>
    </row>
    <row r="6263" spans="1:11">
      <c r="A6263" s="361">
        <f t="shared" si="97"/>
        <v>45918</v>
      </c>
      <c r="B6263" s="362">
        <v>19</v>
      </c>
      <c r="C6263" s="363">
        <v>37.330091848690792</v>
      </c>
      <c r="D6263" s="363">
        <v>0</v>
      </c>
      <c r="E6263" s="363">
        <v>0</v>
      </c>
      <c r="F6263" s="363">
        <v>0</v>
      </c>
      <c r="G6263" s="363">
        <v>0</v>
      </c>
      <c r="H6263" s="363">
        <v>0</v>
      </c>
      <c r="I6263" s="363">
        <v>0</v>
      </c>
      <c r="J6263" s="363">
        <v>0</v>
      </c>
      <c r="K6263" s="363">
        <v>0</v>
      </c>
    </row>
    <row r="6264" spans="1:11">
      <c r="A6264" s="361">
        <f t="shared" si="97"/>
        <v>45918</v>
      </c>
      <c r="B6264" s="362">
        <v>20</v>
      </c>
      <c r="C6264" s="363">
        <v>38.2258235413425</v>
      </c>
      <c r="D6264" s="363">
        <v>0</v>
      </c>
      <c r="E6264" s="363">
        <v>0</v>
      </c>
      <c r="F6264" s="363">
        <v>0</v>
      </c>
      <c r="G6264" s="363">
        <v>0</v>
      </c>
      <c r="H6264" s="363">
        <v>0</v>
      </c>
      <c r="I6264" s="363">
        <v>309.63201372824801</v>
      </c>
      <c r="J6264" s="363">
        <v>0</v>
      </c>
      <c r="K6264" s="363">
        <v>0</v>
      </c>
    </row>
    <row r="6265" spans="1:11">
      <c r="A6265" s="361">
        <f t="shared" si="97"/>
        <v>45918</v>
      </c>
      <c r="B6265" s="362">
        <v>21</v>
      </c>
      <c r="C6265" s="363">
        <v>310.35893743765899</v>
      </c>
      <c r="D6265" s="363">
        <v>0</v>
      </c>
      <c r="E6265" s="363">
        <v>0</v>
      </c>
      <c r="F6265" s="363">
        <v>0</v>
      </c>
      <c r="G6265" s="363">
        <v>0</v>
      </c>
      <c r="H6265" s="363">
        <v>0</v>
      </c>
      <c r="I6265" s="363">
        <v>1313.4419135144001</v>
      </c>
      <c r="J6265" s="363">
        <v>0</v>
      </c>
      <c r="K6265" s="363">
        <v>0</v>
      </c>
    </row>
    <row r="6266" spans="1:11">
      <c r="A6266" s="361">
        <f t="shared" si="97"/>
        <v>45918</v>
      </c>
      <c r="B6266" s="362">
        <v>22</v>
      </c>
      <c r="C6266" s="363">
        <v>2433.8918701595603</v>
      </c>
      <c r="D6266" s="363">
        <v>0</v>
      </c>
      <c r="E6266" s="363">
        <v>0</v>
      </c>
      <c r="F6266" s="363">
        <v>0</v>
      </c>
      <c r="G6266" s="363">
        <v>0</v>
      </c>
      <c r="H6266" s="363">
        <v>0</v>
      </c>
      <c r="I6266" s="363">
        <v>2280.5751083821401</v>
      </c>
      <c r="J6266" s="363">
        <v>0</v>
      </c>
      <c r="K6266" s="363">
        <v>0</v>
      </c>
    </row>
    <row r="6267" spans="1:11">
      <c r="A6267" s="361">
        <f t="shared" si="97"/>
        <v>45918</v>
      </c>
      <c r="B6267" s="362">
        <v>23</v>
      </c>
      <c r="C6267" s="363">
        <v>1869.1228718407101</v>
      </c>
      <c r="D6267" s="363">
        <v>0</v>
      </c>
      <c r="E6267" s="363">
        <v>0</v>
      </c>
      <c r="F6267" s="363">
        <v>0</v>
      </c>
      <c r="G6267" s="363">
        <v>0</v>
      </c>
      <c r="H6267" s="363">
        <v>0</v>
      </c>
      <c r="I6267" s="363">
        <v>0</v>
      </c>
      <c r="J6267" s="363">
        <v>0</v>
      </c>
      <c r="K6267" s="363">
        <v>0</v>
      </c>
    </row>
    <row r="6268" spans="1:11">
      <c r="A6268" s="361">
        <f t="shared" si="97"/>
        <v>45919</v>
      </c>
      <c r="B6268" s="362">
        <v>0</v>
      </c>
      <c r="C6268" s="363">
        <v>7871.0235606370406</v>
      </c>
      <c r="D6268" s="363">
        <v>0</v>
      </c>
      <c r="E6268" s="363">
        <v>0</v>
      </c>
      <c r="F6268" s="363">
        <v>0</v>
      </c>
      <c r="G6268" s="363">
        <v>0</v>
      </c>
      <c r="H6268" s="363">
        <v>0</v>
      </c>
      <c r="I6268" s="363">
        <v>0</v>
      </c>
      <c r="J6268" s="363">
        <v>0</v>
      </c>
      <c r="K6268" s="363">
        <v>0</v>
      </c>
    </row>
    <row r="6269" spans="1:11">
      <c r="A6269" s="361">
        <f t="shared" si="97"/>
        <v>45919</v>
      </c>
      <c r="B6269" s="362">
        <v>1</v>
      </c>
      <c r="C6269" s="363">
        <v>7867.8803879195011</v>
      </c>
      <c r="D6269" s="363">
        <v>0</v>
      </c>
      <c r="E6269" s="363">
        <v>0</v>
      </c>
      <c r="F6269" s="363">
        <v>12.1799475266958</v>
      </c>
      <c r="G6269" s="363">
        <v>0</v>
      </c>
      <c r="H6269" s="363">
        <v>0</v>
      </c>
      <c r="I6269" s="363">
        <v>0</v>
      </c>
      <c r="J6269" s="363">
        <v>0</v>
      </c>
      <c r="K6269" s="363">
        <v>0</v>
      </c>
    </row>
    <row r="6270" spans="1:11">
      <c r="A6270" s="361">
        <f t="shared" si="97"/>
        <v>45919</v>
      </c>
      <c r="B6270" s="362">
        <v>2</v>
      </c>
      <c r="C6270" s="363">
        <v>7865.2084057916309</v>
      </c>
      <c r="D6270" s="363">
        <v>0</v>
      </c>
      <c r="E6270" s="363">
        <v>0</v>
      </c>
      <c r="F6270" s="363">
        <v>121.79947526695801</v>
      </c>
      <c r="G6270" s="363">
        <v>0</v>
      </c>
      <c r="H6270" s="363">
        <v>0</v>
      </c>
      <c r="I6270" s="363">
        <v>0</v>
      </c>
      <c r="J6270" s="363">
        <v>0</v>
      </c>
      <c r="K6270" s="363">
        <v>0</v>
      </c>
    </row>
    <row r="6271" spans="1:11">
      <c r="A6271" s="361">
        <f t="shared" si="97"/>
        <v>45919</v>
      </c>
      <c r="B6271" s="362">
        <v>3</v>
      </c>
      <c r="C6271" s="363">
        <v>15686.326718754499</v>
      </c>
      <c r="D6271" s="363">
        <v>0</v>
      </c>
      <c r="E6271" s="363">
        <v>0</v>
      </c>
      <c r="F6271" s="363">
        <v>1567.47916638077</v>
      </c>
      <c r="G6271" s="363">
        <v>3274.7499993138504</v>
      </c>
      <c r="H6271" s="363">
        <v>0</v>
      </c>
      <c r="I6271" s="363">
        <v>27.8269566724308</v>
      </c>
      <c r="J6271" s="363">
        <v>0</v>
      </c>
      <c r="K6271" s="363">
        <v>62.063477174294896</v>
      </c>
    </row>
    <row r="6272" spans="1:11">
      <c r="A6272" s="361">
        <f t="shared" si="97"/>
        <v>45919</v>
      </c>
      <c r="B6272" s="362">
        <v>4</v>
      </c>
      <c r="C6272" s="363">
        <v>7908.3694203990308</v>
      </c>
      <c r="D6272" s="363">
        <v>0</v>
      </c>
      <c r="E6272" s="363">
        <v>0</v>
      </c>
      <c r="F6272" s="363">
        <v>202.99912544493</v>
      </c>
      <c r="G6272" s="363">
        <v>0</v>
      </c>
      <c r="H6272" s="363">
        <v>0</v>
      </c>
      <c r="I6272" s="363">
        <v>0</v>
      </c>
      <c r="J6272" s="363">
        <v>0</v>
      </c>
      <c r="K6272" s="363">
        <v>0</v>
      </c>
    </row>
    <row r="6273" spans="1:11">
      <c r="A6273" s="361">
        <f t="shared" si="97"/>
        <v>45919</v>
      </c>
      <c r="B6273" s="362">
        <v>5</v>
      </c>
      <c r="C6273" s="363">
        <v>8165.3075882753001</v>
      </c>
      <c r="D6273" s="363">
        <v>0</v>
      </c>
      <c r="E6273" s="363">
        <v>0</v>
      </c>
      <c r="F6273" s="363">
        <v>121.79947526695801</v>
      </c>
      <c r="G6273" s="363">
        <v>0</v>
      </c>
      <c r="H6273" s="363">
        <v>0</v>
      </c>
      <c r="I6273" s="363">
        <v>1447.4753118184899</v>
      </c>
      <c r="J6273" s="363">
        <v>0</v>
      </c>
      <c r="K6273" s="363">
        <v>0</v>
      </c>
    </row>
    <row r="6274" spans="1:11">
      <c r="A6274" s="361">
        <f t="shared" si="97"/>
        <v>45919</v>
      </c>
      <c r="B6274" s="362">
        <v>6</v>
      </c>
      <c r="C6274" s="363">
        <v>7789.0822928898406</v>
      </c>
      <c r="D6274" s="363">
        <v>0</v>
      </c>
      <c r="E6274" s="363">
        <v>0</v>
      </c>
      <c r="F6274" s="363">
        <v>121.79862396886001</v>
      </c>
      <c r="G6274" s="363">
        <v>0</v>
      </c>
      <c r="H6274" s="363">
        <v>0</v>
      </c>
      <c r="I6274" s="363">
        <v>2945.0987556134501</v>
      </c>
      <c r="J6274" s="363">
        <v>0</v>
      </c>
      <c r="K6274" s="363">
        <v>0</v>
      </c>
    </row>
    <row r="6275" spans="1:11">
      <c r="A6275" s="361">
        <f t="shared" si="97"/>
        <v>45919</v>
      </c>
      <c r="B6275" s="362">
        <v>7</v>
      </c>
      <c r="C6275" s="363">
        <v>7787.95055322179</v>
      </c>
      <c r="D6275" s="363">
        <v>0</v>
      </c>
      <c r="E6275" s="363">
        <v>0</v>
      </c>
      <c r="F6275" s="363">
        <v>202.997706614766</v>
      </c>
      <c r="G6275" s="363">
        <v>0</v>
      </c>
      <c r="H6275" s="363">
        <v>0</v>
      </c>
      <c r="I6275" s="363">
        <v>3629.3324330902001</v>
      </c>
      <c r="J6275" s="363">
        <v>0</v>
      </c>
      <c r="K6275" s="363">
        <v>0</v>
      </c>
    </row>
    <row r="6276" spans="1:11">
      <c r="A6276" s="361">
        <f t="shared" si="97"/>
        <v>45919</v>
      </c>
      <c r="B6276" s="362">
        <v>8</v>
      </c>
      <c r="C6276" s="363">
        <v>7839.1072204185402</v>
      </c>
      <c r="D6276" s="363">
        <v>0</v>
      </c>
      <c r="E6276" s="363">
        <v>0</v>
      </c>
      <c r="F6276" s="363">
        <v>121.79862396886001</v>
      </c>
      <c r="G6276" s="363">
        <v>0</v>
      </c>
      <c r="H6276" s="363">
        <v>0</v>
      </c>
      <c r="I6276" s="363">
        <v>5327.1364748903197</v>
      </c>
      <c r="J6276" s="363">
        <v>0</v>
      </c>
      <c r="K6276" s="363">
        <v>0</v>
      </c>
    </row>
    <row r="6277" spans="1:11">
      <c r="A6277" s="361">
        <f t="shared" ref="A6277:A6340" si="98">IF(B6277=0,A6276+1,A6276)</f>
        <v>45919</v>
      </c>
      <c r="B6277" s="362">
        <v>9</v>
      </c>
      <c r="C6277" s="363">
        <v>8088.1681675845311</v>
      </c>
      <c r="D6277" s="363">
        <v>0</v>
      </c>
      <c r="E6277" s="363">
        <v>275.545910379644</v>
      </c>
      <c r="F6277" s="363">
        <v>121.79862396886001</v>
      </c>
      <c r="G6277" s="363">
        <v>0</v>
      </c>
      <c r="H6277" s="363">
        <v>16.342483486966298</v>
      </c>
      <c r="I6277" s="363">
        <v>3737.4869442457803</v>
      </c>
      <c r="J6277" s="363">
        <v>0</v>
      </c>
      <c r="K6277" s="363">
        <v>0</v>
      </c>
    </row>
    <row r="6278" spans="1:11">
      <c r="A6278" s="361">
        <f t="shared" si="98"/>
        <v>45919</v>
      </c>
      <c r="B6278" s="362">
        <v>10</v>
      </c>
      <c r="C6278" s="363">
        <v>7905.3643014408508</v>
      </c>
      <c r="D6278" s="363">
        <v>0</v>
      </c>
      <c r="E6278" s="363">
        <v>837.25237903717505</v>
      </c>
      <c r="F6278" s="363">
        <v>0</v>
      </c>
      <c r="G6278" s="363">
        <v>0</v>
      </c>
      <c r="H6278" s="363">
        <v>3785.1789919211506</v>
      </c>
      <c r="I6278" s="363">
        <v>5303.2682321961702</v>
      </c>
      <c r="J6278" s="363">
        <v>0</v>
      </c>
      <c r="K6278" s="363">
        <v>0</v>
      </c>
    </row>
    <row r="6279" spans="1:11">
      <c r="A6279" s="361">
        <f t="shared" si="98"/>
        <v>45919</v>
      </c>
      <c r="B6279" s="362">
        <v>11</v>
      </c>
      <c r="C6279" s="363">
        <v>7897.0524344407204</v>
      </c>
      <c r="D6279" s="363">
        <v>0</v>
      </c>
      <c r="E6279" s="363">
        <v>837.498631061629</v>
      </c>
      <c r="F6279" s="363">
        <v>121.79862396886001</v>
      </c>
      <c r="G6279" s="363">
        <v>0</v>
      </c>
      <c r="H6279" s="363">
        <v>0</v>
      </c>
      <c r="I6279" s="363">
        <v>4422.4351409235805</v>
      </c>
      <c r="J6279" s="363">
        <v>0</v>
      </c>
      <c r="K6279" s="363">
        <v>0</v>
      </c>
    </row>
    <row r="6280" spans="1:11">
      <c r="A6280" s="361">
        <f t="shared" si="98"/>
        <v>45919</v>
      </c>
      <c r="B6280" s="362">
        <v>12</v>
      </c>
      <c r="C6280" s="363">
        <v>7947.29864887453</v>
      </c>
      <c r="D6280" s="363">
        <v>0</v>
      </c>
      <c r="E6280" s="363">
        <v>835.32672135617111</v>
      </c>
      <c r="F6280" s="363">
        <v>121.79862396886001</v>
      </c>
      <c r="G6280" s="363">
        <v>0</v>
      </c>
      <c r="H6280" s="363">
        <v>0</v>
      </c>
      <c r="I6280" s="363">
        <v>3836.58527298836</v>
      </c>
      <c r="J6280" s="363">
        <v>0</v>
      </c>
      <c r="K6280" s="363">
        <v>0</v>
      </c>
    </row>
    <row r="6281" spans="1:11">
      <c r="A6281" s="361">
        <f t="shared" si="98"/>
        <v>45919</v>
      </c>
      <c r="B6281" s="362">
        <v>13</v>
      </c>
      <c r="C6281" s="363">
        <v>8116.8057355733208</v>
      </c>
      <c r="D6281" s="363">
        <v>0</v>
      </c>
      <c r="E6281" s="363">
        <v>832.92196776783703</v>
      </c>
      <c r="F6281" s="363">
        <v>121.79862396886001</v>
      </c>
      <c r="G6281" s="363">
        <v>0</v>
      </c>
      <c r="H6281" s="363">
        <v>0</v>
      </c>
      <c r="I6281" s="363">
        <v>4049.2073828390398</v>
      </c>
      <c r="J6281" s="363">
        <v>0</v>
      </c>
      <c r="K6281" s="363">
        <v>0</v>
      </c>
    </row>
    <row r="6282" spans="1:11">
      <c r="A6282" s="361">
        <f t="shared" si="98"/>
        <v>45919</v>
      </c>
      <c r="B6282" s="362">
        <v>14</v>
      </c>
      <c r="C6282" s="363">
        <v>8110.5649729617799</v>
      </c>
      <c r="D6282" s="363">
        <v>0</v>
      </c>
      <c r="E6282" s="363">
        <v>833.72505392030803</v>
      </c>
      <c r="F6282" s="363">
        <v>121.79862396886001</v>
      </c>
      <c r="G6282" s="363">
        <v>0</v>
      </c>
      <c r="H6282" s="363">
        <v>0</v>
      </c>
      <c r="I6282" s="363">
        <v>3856.2259422252805</v>
      </c>
      <c r="J6282" s="363">
        <v>0</v>
      </c>
      <c r="K6282" s="363">
        <v>0</v>
      </c>
    </row>
    <row r="6283" spans="1:11">
      <c r="A6283" s="361">
        <f t="shared" si="98"/>
        <v>45919</v>
      </c>
      <c r="B6283" s="362">
        <v>15</v>
      </c>
      <c r="C6283" s="363">
        <v>423.53023142765005</v>
      </c>
      <c r="D6283" s="363">
        <v>0</v>
      </c>
      <c r="E6283" s="363">
        <v>579.82736038462008</v>
      </c>
      <c r="F6283" s="363">
        <v>0</v>
      </c>
      <c r="G6283" s="363">
        <v>0</v>
      </c>
      <c r="H6283" s="363">
        <v>0</v>
      </c>
      <c r="I6283" s="363">
        <v>2970.6549490595498</v>
      </c>
      <c r="J6283" s="363">
        <v>0</v>
      </c>
      <c r="K6283" s="363">
        <v>0</v>
      </c>
    </row>
    <row r="6284" spans="1:11">
      <c r="A6284" s="361">
        <f t="shared" si="98"/>
        <v>45919</v>
      </c>
      <c r="B6284" s="362">
        <v>16</v>
      </c>
      <c r="C6284" s="363">
        <v>285.59058073849604</v>
      </c>
      <c r="D6284" s="363">
        <v>0</v>
      </c>
      <c r="E6284" s="363">
        <v>561.86032737839105</v>
      </c>
      <c r="F6284" s="363">
        <v>0</v>
      </c>
      <c r="G6284" s="363">
        <v>0</v>
      </c>
      <c r="H6284" s="363">
        <v>0</v>
      </c>
      <c r="I6284" s="363">
        <v>4273.3928802222408</v>
      </c>
      <c r="J6284" s="363">
        <v>0</v>
      </c>
      <c r="K6284" s="363">
        <v>307.76328085220706</v>
      </c>
    </row>
    <row r="6285" spans="1:11">
      <c r="A6285" s="361">
        <f t="shared" si="98"/>
        <v>45919</v>
      </c>
      <c r="B6285" s="362">
        <v>17</v>
      </c>
      <c r="C6285" s="363">
        <v>0</v>
      </c>
      <c r="D6285" s="363">
        <v>0</v>
      </c>
      <c r="E6285" s="363">
        <v>561.69849473427394</v>
      </c>
      <c r="F6285" s="363">
        <v>0</v>
      </c>
      <c r="G6285" s="363">
        <v>0</v>
      </c>
      <c r="H6285" s="363">
        <v>0</v>
      </c>
      <c r="I6285" s="363">
        <v>3868.2793708795798</v>
      </c>
      <c r="J6285" s="363">
        <v>0</v>
      </c>
      <c r="K6285" s="363">
        <v>1696.67216513057</v>
      </c>
    </row>
    <row r="6286" spans="1:11">
      <c r="A6286" s="361">
        <f t="shared" si="98"/>
        <v>45919</v>
      </c>
      <c r="B6286" s="362">
        <v>18</v>
      </c>
      <c r="C6286" s="363">
        <v>0</v>
      </c>
      <c r="D6286" s="363">
        <v>0</v>
      </c>
      <c r="E6286" s="363">
        <v>0</v>
      </c>
      <c r="F6286" s="363">
        <v>0</v>
      </c>
      <c r="G6286" s="363">
        <v>0</v>
      </c>
      <c r="H6286" s="363">
        <v>0</v>
      </c>
      <c r="I6286" s="363">
        <v>0</v>
      </c>
      <c r="J6286" s="363">
        <v>0</v>
      </c>
      <c r="K6286" s="363">
        <v>0</v>
      </c>
    </row>
    <row r="6287" spans="1:11">
      <c r="A6287" s="361">
        <f t="shared" si="98"/>
        <v>45919</v>
      </c>
      <c r="B6287" s="362">
        <v>19</v>
      </c>
      <c r="C6287" s="363">
        <v>0</v>
      </c>
      <c r="D6287" s="363">
        <v>0</v>
      </c>
      <c r="E6287" s="363">
        <v>0</v>
      </c>
      <c r="F6287" s="363">
        <v>0</v>
      </c>
      <c r="G6287" s="363">
        <v>0</v>
      </c>
      <c r="H6287" s="363">
        <v>0</v>
      </c>
      <c r="I6287" s="363">
        <v>0</v>
      </c>
      <c r="J6287" s="363">
        <v>0</v>
      </c>
      <c r="K6287" s="363">
        <v>0</v>
      </c>
    </row>
    <row r="6288" spans="1:11">
      <c r="A6288" s="361">
        <f t="shared" si="98"/>
        <v>45919</v>
      </c>
      <c r="B6288" s="362">
        <v>20</v>
      </c>
      <c r="C6288" s="363">
        <v>24.599745107349097</v>
      </c>
      <c r="D6288" s="363">
        <v>0</v>
      </c>
      <c r="E6288" s="363">
        <v>0</v>
      </c>
      <c r="F6288" s="363">
        <v>0</v>
      </c>
      <c r="G6288" s="363">
        <v>0</v>
      </c>
      <c r="H6288" s="363">
        <v>2196.9670590586202</v>
      </c>
      <c r="I6288" s="363">
        <v>518.88447073785107</v>
      </c>
      <c r="J6288" s="363">
        <v>0</v>
      </c>
      <c r="K6288" s="363">
        <v>0</v>
      </c>
    </row>
    <row r="6289" spans="1:11">
      <c r="A6289" s="361">
        <f t="shared" si="98"/>
        <v>45919</v>
      </c>
      <c r="B6289" s="362">
        <v>21</v>
      </c>
      <c r="C6289" s="363">
        <v>0</v>
      </c>
      <c r="D6289" s="363">
        <v>0</v>
      </c>
      <c r="E6289" s="363">
        <v>0</v>
      </c>
      <c r="F6289" s="363">
        <v>0</v>
      </c>
      <c r="G6289" s="363">
        <v>0</v>
      </c>
      <c r="H6289" s="363">
        <v>1508.50105508141</v>
      </c>
      <c r="I6289" s="363">
        <v>215.66835366989801</v>
      </c>
      <c r="J6289" s="363">
        <v>0</v>
      </c>
      <c r="K6289" s="363">
        <v>0</v>
      </c>
    </row>
    <row r="6290" spans="1:11">
      <c r="A6290" s="361">
        <f t="shared" si="98"/>
        <v>45919</v>
      </c>
      <c r="B6290" s="362">
        <v>22</v>
      </c>
      <c r="C6290" s="363">
        <v>1921.3368893013301</v>
      </c>
      <c r="D6290" s="363">
        <v>0</v>
      </c>
      <c r="E6290" s="363">
        <v>0</v>
      </c>
      <c r="F6290" s="363">
        <v>0</v>
      </c>
      <c r="G6290" s="363">
        <v>0</v>
      </c>
      <c r="H6290" s="363">
        <v>0</v>
      </c>
      <c r="I6290" s="363">
        <v>2059.7384725955999</v>
      </c>
      <c r="J6290" s="363">
        <v>0</v>
      </c>
      <c r="K6290" s="363">
        <v>0</v>
      </c>
    </row>
    <row r="6291" spans="1:11">
      <c r="A6291" s="361">
        <f t="shared" si="98"/>
        <v>45919</v>
      </c>
      <c r="B6291" s="362">
        <v>23</v>
      </c>
      <c r="C6291" s="363">
        <v>997.79019644104005</v>
      </c>
      <c r="D6291" s="363">
        <v>0</v>
      </c>
      <c r="E6291" s="363">
        <v>0</v>
      </c>
      <c r="F6291" s="363">
        <v>0</v>
      </c>
      <c r="G6291" s="363">
        <v>0</v>
      </c>
      <c r="H6291" s="363">
        <v>0</v>
      </c>
      <c r="I6291" s="363">
        <v>0</v>
      </c>
      <c r="J6291" s="363">
        <v>0</v>
      </c>
      <c r="K6291" s="363">
        <v>0</v>
      </c>
    </row>
    <row r="6292" spans="1:11">
      <c r="A6292" s="361">
        <f t="shared" si="98"/>
        <v>45920</v>
      </c>
      <c r="B6292" s="362">
        <v>0</v>
      </c>
      <c r="C6292" s="363">
        <v>6282.1914849834202</v>
      </c>
      <c r="D6292" s="363">
        <v>0</v>
      </c>
      <c r="E6292" s="363">
        <v>0</v>
      </c>
      <c r="F6292" s="363">
        <v>0</v>
      </c>
      <c r="G6292" s="363">
        <v>0</v>
      </c>
      <c r="H6292" s="363">
        <v>0</v>
      </c>
      <c r="I6292" s="363">
        <v>820.68835802964304</v>
      </c>
      <c r="J6292" s="363">
        <v>0</v>
      </c>
      <c r="K6292" s="363">
        <v>0</v>
      </c>
    </row>
    <row r="6293" spans="1:11">
      <c r="A6293" s="361">
        <f t="shared" si="98"/>
        <v>45920</v>
      </c>
      <c r="B6293" s="362">
        <v>1</v>
      </c>
      <c r="C6293" s="363">
        <v>5684.0889912443199</v>
      </c>
      <c r="D6293" s="363">
        <v>0</v>
      </c>
      <c r="E6293" s="363">
        <v>0</v>
      </c>
      <c r="F6293" s="363">
        <v>0</v>
      </c>
      <c r="G6293" s="363">
        <v>0</v>
      </c>
      <c r="H6293" s="363">
        <v>0</v>
      </c>
      <c r="I6293" s="363">
        <v>829.66074675190305</v>
      </c>
      <c r="J6293" s="363">
        <v>0</v>
      </c>
      <c r="K6293" s="363">
        <v>0</v>
      </c>
    </row>
    <row r="6294" spans="1:11">
      <c r="A6294" s="361">
        <f t="shared" si="98"/>
        <v>45920</v>
      </c>
      <c r="B6294" s="362">
        <v>2</v>
      </c>
      <c r="C6294" s="363">
        <v>6447.1326290384095</v>
      </c>
      <c r="D6294" s="363">
        <v>0</v>
      </c>
      <c r="E6294" s="363">
        <v>0</v>
      </c>
      <c r="F6294" s="363">
        <v>0</v>
      </c>
      <c r="G6294" s="363">
        <v>0</v>
      </c>
      <c r="H6294" s="363">
        <v>0</v>
      </c>
      <c r="I6294" s="363">
        <v>419.01896911913002</v>
      </c>
      <c r="J6294" s="363">
        <v>0</v>
      </c>
      <c r="K6294" s="363">
        <v>290.38828379224805</v>
      </c>
    </row>
    <row r="6295" spans="1:11">
      <c r="A6295" s="361">
        <f t="shared" si="98"/>
        <v>45920</v>
      </c>
      <c r="B6295" s="362">
        <v>3</v>
      </c>
      <c r="C6295" s="363">
        <v>5454.6980556589606</v>
      </c>
      <c r="D6295" s="363">
        <v>0</v>
      </c>
      <c r="E6295" s="363">
        <v>0</v>
      </c>
      <c r="F6295" s="363">
        <v>121.799315873412</v>
      </c>
      <c r="G6295" s="363">
        <v>0</v>
      </c>
      <c r="H6295" s="363">
        <v>0</v>
      </c>
      <c r="I6295" s="363">
        <v>397.23724449280303</v>
      </c>
      <c r="J6295" s="363">
        <v>0</v>
      </c>
      <c r="K6295" s="363">
        <v>0</v>
      </c>
    </row>
    <row r="6296" spans="1:11">
      <c r="A6296" s="361">
        <f t="shared" si="98"/>
        <v>45920</v>
      </c>
      <c r="B6296" s="362">
        <v>4</v>
      </c>
      <c r="C6296" s="363">
        <v>5461.9865718267902</v>
      </c>
      <c r="D6296" s="363">
        <v>0</v>
      </c>
      <c r="E6296" s="363">
        <v>0</v>
      </c>
      <c r="F6296" s="363">
        <v>121.799315873412</v>
      </c>
      <c r="G6296" s="363">
        <v>0</v>
      </c>
      <c r="H6296" s="363">
        <v>0</v>
      </c>
      <c r="I6296" s="363">
        <v>381.06819493534101</v>
      </c>
      <c r="J6296" s="363">
        <v>0</v>
      </c>
      <c r="K6296" s="363">
        <v>0</v>
      </c>
    </row>
    <row r="6297" spans="1:11">
      <c r="A6297" s="361">
        <f t="shared" si="98"/>
        <v>45920</v>
      </c>
      <c r="B6297" s="362">
        <v>5</v>
      </c>
      <c r="C6297" s="363">
        <v>5593.6955472802401</v>
      </c>
      <c r="D6297" s="363">
        <v>0</v>
      </c>
      <c r="E6297" s="363">
        <v>0</v>
      </c>
      <c r="F6297" s="363">
        <v>121.799315873412</v>
      </c>
      <c r="G6297" s="363">
        <v>0</v>
      </c>
      <c r="H6297" s="363">
        <v>0</v>
      </c>
      <c r="I6297" s="363">
        <v>468.24770603448701</v>
      </c>
      <c r="J6297" s="363">
        <v>0</v>
      </c>
      <c r="K6297" s="363">
        <v>0</v>
      </c>
    </row>
    <row r="6298" spans="1:11">
      <c r="A6298" s="361">
        <f t="shared" si="98"/>
        <v>45920</v>
      </c>
      <c r="B6298" s="362">
        <v>6</v>
      </c>
      <c r="C6298" s="363">
        <v>6678.1685012808903</v>
      </c>
      <c r="D6298" s="363">
        <v>0</v>
      </c>
      <c r="E6298" s="363">
        <v>0</v>
      </c>
      <c r="F6298" s="363">
        <v>202.999566853299</v>
      </c>
      <c r="G6298" s="363">
        <v>0</v>
      </c>
      <c r="H6298" s="363">
        <v>0</v>
      </c>
      <c r="I6298" s="363">
        <v>733.15446983594995</v>
      </c>
      <c r="J6298" s="363">
        <v>0</v>
      </c>
      <c r="K6298" s="363">
        <v>0</v>
      </c>
    </row>
    <row r="6299" spans="1:11">
      <c r="A6299" s="361">
        <f t="shared" si="98"/>
        <v>45920</v>
      </c>
      <c r="B6299" s="362">
        <v>7</v>
      </c>
      <c r="C6299" s="363">
        <v>6653.1588358408098</v>
      </c>
      <c r="D6299" s="363">
        <v>0</v>
      </c>
      <c r="E6299" s="363">
        <v>0</v>
      </c>
      <c r="F6299" s="363">
        <v>138.039705460243</v>
      </c>
      <c r="G6299" s="363">
        <v>0</v>
      </c>
      <c r="H6299" s="363">
        <v>0</v>
      </c>
      <c r="I6299" s="363">
        <v>2791.0329308482201</v>
      </c>
      <c r="J6299" s="363">
        <v>0</v>
      </c>
      <c r="K6299" s="363">
        <v>0</v>
      </c>
    </row>
    <row r="6300" spans="1:11">
      <c r="A6300" s="361">
        <f t="shared" si="98"/>
        <v>45920</v>
      </c>
      <c r="B6300" s="362">
        <v>8</v>
      </c>
      <c r="C6300" s="363">
        <v>6314.7399737695705</v>
      </c>
      <c r="D6300" s="363">
        <v>0</v>
      </c>
      <c r="E6300" s="363">
        <v>0</v>
      </c>
      <c r="F6300" s="363">
        <v>202.999566853299</v>
      </c>
      <c r="G6300" s="363">
        <v>0</v>
      </c>
      <c r="H6300" s="363">
        <v>0</v>
      </c>
      <c r="I6300" s="363">
        <v>2676.6878593334905</v>
      </c>
      <c r="J6300" s="363">
        <v>0</v>
      </c>
      <c r="K6300" s="363">
        <v>0</v>
      </c>
    </row>
    <row r="6301" spans="1:11">
      <c r="A6301" s="361">
        <f t="shared" si="98"/>
        <v>45920</v>
      </c>
      <c r="B6301" s="362">
        <v>9</v>
      </c>
      <c r="C6301" s="363">
        <v>6308.7313116054102</v>
      </c>
      <c r="D6301" s="363">
        <v>0</v>
      </c>
      <c r="E6301" s="363">
        <v>0</v>
      </c>
      <c r="F6301" s="363">
        <v>121.79974011197901</v>
      </c>
      <c r="G6301" s="363">
        <v>0</v>
      </c>
      <c r="H6301" s="363">
        <v>0</v>
      </c>
      <c r="I6301" s="363">
        <v>3060.3919357434902</v>
      </c>
      <c r="J6301" s="363">
        <v>0</v>
      </c>
      <c r="K6301" s="363">
        <v>0</v>
      </c>
    </row>
    <row r="6302" spans="1:11">
      <c r="A6302" s="361">
        <f t="shared" si="98"/>
        <v>45920</v>
      </c>
      <c r="B6302" s="362">
        <v>10</v>
      </c>
      <c r="C6302" s="363">
        <v>1394.50395787511</v>
      </c>
      <c r="D6302" s="363">
        <v>0</v>
      </c>
      <c r="E6302" s="363">
        <v>321.43518342453103</v>
      </c>
      <c r="F6302" s="363">
        <v>0</v>
      </c>
      <c r="G6302" s="363">
        <v>0</v>
      </c>
      <c r="H6302" s="363">
        <v>0</v>
      </c>
      <c r="I6302" s="363">
        <v>3290.0950314423103</v>
      </c>
      <c r="J6302" s="363">
        <v>0</v>
      </c>
      <c r="K6302" s="363">
        <v>0</v>
      </c>
    </row>
    <row r="6303" spans="1:11">
      <c r="A6303" s="361">
        <f t="shared" si="98"/>
        <v>45920</v>
      </c>
      <c r="B6303" s="362">
        <v>11</v>
      </c>
      <c r="C6303" s="363">
        <v>1394.9860300670903</v>
      </c>
      <c r="D6303" s="363">
        <v>0</v>
      </c>
      <c r="E6303" s="363">
        <v>709.67354112873898</v>
      </c>
      <c r="F6303" s="363">
        <v>0</v>
      </c>
      <c r="G6303" s="363">
        <v>0</v>
      </c>
      <c r="H6303" s="363">
        <v>0</v>
      </c>
      <c r="I6303" s="363">
        <v>4328.6168502129794</v>
      </c>
      <c r="J6303" s="363">
        <v>0</v>
      </c>
      <c r="K6303" s="363">
        <v>0</v>
      </c>
    </row>
    <row r="6304" spans="1:11">
      <c r="A6304" s="361">
        <f t="shared" si="98"/>
        <v>45920</v>
      </c>
      <c r="B6304" s="362">
        <v>12</v>
      </c>
      <c r="C6304" s="363">
        <v>1393.9340308722499</v>
      </c>
      <c r="D6304" s="363">
        <v>0</v>
      </c>
      <c r="E6304" s="363">
        <v>710.08744043246099</v>
      </c>
      <c r="F6304" s="363">
        <v>0</v>
      </c>
      <c r="G6304" s="363">
        <v>0</v>
      </c>
      <c r="H6304" s="363">
        <v>0</v>
      </c>
      <c r="I6304" s="363">
        <v>3182.4783921913399</v>
      </c>
      <c r="J6304" s="363">
        <v>0</v>
      </c>
      <c r="K6304" s="363">
        <v>0</v>
      </c>
    </row>
    <row r="6305" spans="1:11">
      <c r="A6305" s="361">
        <f t="shared" si="98"/>
        <v>45920</v>
      </c>
      <c r="B6305" s="362">
        <v>13</v>
      </c>
      <c r="C6305" s="363">
        <v>1376.3796117110201</v>
      </c>
      <c r="D6305" s="363">
        <v>0</v>
      </c>
      <c r="E6305" s="363">
        <v>708.83062829314099</v>
      </c>
      <c r="F6305" s="363">
        <v>0</v>
      </c>
      <c r="G6305" s="363">
        <v>0</v>
      </c>
      <c r="H6305" s="363">
        <v>0</v>
      </c>
      <c r="I6305" s="363">
        <v>3115.3276896147499</v>
      </c>
      <c r="J6305" s="363">
        <v>0</v>
      </c>
      <c r="K6305" s="363">
        <v>0</v>
      </c>
    </row>
    <row r="6306" spans="1:11">
      <c r="A6306" s="361">
        <f t="shared" si="98"/>
        <v>45920</v>
      </c>
      <c r="B6306" s="362">
        <v>14</v>
      </c>
      <c r="C6306" s="363">
        <v>1717.2795649863301</v>
      </c>
      <c r="D6306" s="363">
        <v>0</v>
      </c>
      <c r="E6306" s="363">
        <v>707.32428596672707</v>
      </c>
      <c r="F6306" s="363">
        <v>0</v>
      </c>
      <c r="G6306" s="363">
        <v>0</v>
      </c>
      <c r="H6306" s="363">
        <v>0</v>
      </c>
      <c r="I6306" s="363">
        <v>5373.8763595321798</v>
      </c>
      <c r="J6306" s="363">
        <v>0</v>
      </c>
      <c r="K6306" s="363">
        <v>0</v>
      </c>
    </row>
    <row r="6307" spans="1:11">
      <c r="A6307" s="361">
        <f t="shared" si="98"/>
        <v>45920</v>
      </c>
      <c r="B6307" s="362">
        <v>15</v>
      </c>
      <c r="C6307" s="363">
        <v>1658.6349022692</v>
      </c>
      <c r="D6307" s="363">
        <v>0</v>
      </c>
      <c r="E6307" s="363">
        <v>784.15868040764315</v>
      </c>
      <c r="F6307" s="363">
        <v>0</v>
      </c>
      <c r="G6307" s="363">
        <v>0</v>
      </c>
      <c r="H6307" s="363">
        <v>0</v>
      </c>
      <c r="I6307" s="363">
        <v>7550.7402117254705</v>
      </c>
      <c r="J6307" s="363">
        <v>0</v>
      </c>
      <c r="K6307" s="363">
        <v>0</v>
      </c>
    </row>
    <row r="6308" spans="1:11">
      <c r="A6308" s="361">
        <f t="shared" si="98"/>
        <v>45920</v>
      </c>
      <c r="B6308" s="362">
        <v>16</v>
      </c>
      <c r="C6308" s="363">
        <v>517.8345565531281</v>
      </c>
      <c r="D6308" s="363">
        <v>0</v>
      </c>
      <c r="E6308" s="363">
        <v>630.67012040265001</v>
      </c>
      <c r="F6308" s="363">
        <v>0</v>
      </c>
      <c r="G6308" s="363">
        <v>0</v>
      </c>
      <c r="H6308" s="363">
        <v>0</v>
      </c>
      <c r="I6308" s="363">
        <v>3770.3606784154599</v>
      </c>
      <c r="J6308" s="363">
        <v>0</v>
      </c>
      <c r="K6308" s="363">
        <v>212.99137214502701</v>
      </c>
    </row>
    <row r="6309" spans="1:11">
      <c r="A6309" s="361">
        <f t="shared" si="98"/>
        <v>45920</v>
      </c>
      <c r="B6309" s="362">
        <v>17</v>
      </c>
      <c r="C6309" s="363">
        <v>0</v>
      </c>
      <c r="D6309" s="363">
        <v>0</v>
      </c>
      <c r="E6309" s="363">
        <v>594.17897273577205</v>
      </c>
      <c r="F6309" s="363">
        <v>0</v>
      </c>
      <c r="G6309" s="363">
        <v>0</v>
      </c>
      <c r="H6309" s="363">
        <v>0</v>
      </c>
      <c r="I6309" s="363">
        <v>5843.5495770161397</v>
      </c>
      <c r="J6309" s="363">
        <v>0</v>
      </c>
      <c r="K6309" s="363">
        <v>225.58875329577202</v>
      </c>
    </row>
    <row r="6310" spans="1:11">
      <c r="A6310" s="361">
        <f t="shared" si="98"/>
        <v>45920</v>
      </c>
      <c r="B6310" s="362">
        <v>18</v>
      </c>
      <c r="C6310" s="363">
        <v>0</v>
      </c>
      <c r="D6310" s="363">
        <v>0</v>
      </c>
      <c r="E6310" s="363">
        <v>525.24077991999206</v>
      </c>
      <c r="F6310" s="363">
        <v>0</v>
      </c>
      <c r="G6310" s="363">
        <v>0</v>
      </c>
      <c r="H6310" s="363">
        <v>0</v>
      </c>
      <c r="I6310" s="363">
        <v>2845.7665794746699</v>
      </c>
      <c r="J6310" s="363">
        <v>0</v>
      </c>
      <c r="K6310" s="363">
        <v>0</v>
      </c>
    </row>
    <row r="6311" spans="1:11">
      <c r="A6311" s="361">
        <f t="shared" si="98"/>
        <v>45920</v>
      </c>
      <c r="B6311" s="362">
        <v>19</v>
      </c>
      <c r="C6311" s="363">
        <v>0</v>
      </c>
      <c r="D6311" s="363">
        <v>0</v>
      </c>
      <c r="E6311" s="363">
        <v>526.52742964759409</v>
      </c>
      <c r="F6311" s="363">
        <v>0</v>
      </c>
      <c r="G6311" s="363">
        <v>0</v>
      </c>
      <c r="H6311" s="363">
        <v>0</v>
      </c>
      <c r="I6311" s="363">
        <v>2986.0449040538706</v>
      </c>
      <c r="J6311" s="363">
        <v>0</v>
      </c>
      <c r="K6311" s="363">
        <v>0</v>
      </c>
    </row>
    <row r="6312" spans="1:11">
      <c r="A6312" s="361">
        <f t="shared" si="98"/>
        <v>45920</v>
      </c>
      <c r="B6312" s="362">
        <v>20</v>
      </c>
      <c r="C6312" s="363">
        <v>211.890784828329</v>
      </c>
      <c r="D6312" s="363">
        <v>0</v>
      </c>
      <c r="E6312" s="363">
        <v>444.37079390401402</v>
      </c>
      <c r="F6312" s="363">
        <v>0</v>
      </c>
      <c r="G6312" s="363">
        <v>0</v>
      </c>
      <c r="H6312" s="363">
        <v>0</v>
      </c>
      <c r="I6312" s="363">
        <v>2168.6026720682503</v>
      </c>
      <c r="J6312" s="363">
        <v>0</v>
      </c>
      <c r="K6312" s="363">
        <v>0</v>
      </c>
    </row>
    <row r="6313" spans="1:11">
      <c r="A6313" s="361">
        <f t="shared" si="98"/>
        <v>45920</v>
      </c>
      <c r="B6313" s="362">
        <v>21</v>
      </c>
      <c r="C6313" s="363">
        <v>212.60983007824501</v>
      </c>
      <c r="D6313" s="363">
        <v>0</v>
      </c>
      <c r="E6313" s="363">
        <v>0</v>
      </c>
      <c r="F6313" s="363">
        <v>0</v>
      </c>
      <c r="G6313" s="363">
        <v>0</v>
      </c>
      <c r="H6313" s="363">
        <v>0</v>
      </c>
      <c r="I6313" s="363">
        <v>1032.56006771905</v>
      </c>
      <c r="J6313" s="363">
        <v>0</v>
      </c>
      <c r="K6313" s="363">
        <v>0</v>
      </c>
    </row>
    <row r="6314" spans="1:11">
      <c r="A6314" s="361">
        <f t="shared" si="98"/>
        <v>45920</v>
      </c>
      <c r="B6314" s="362">
        <v>22</v>
      </c>
      <c r="C6314" s="363">
        <v>1388.9380759570902</v>
      </c>
      <c r="D6314" s="363">
        <v>0</v>
      </c>
      <c r="E6314" s="363">
        <v>0</v>
      </c>
      <c r="F6314" s="363">
        <v>0</v>
      </c>
      <c r="G6314" s="363">
        <v>0</v>
      </c>
      <c r="H6314" s="363">
        <v>0</v>
      </c>
      <c r="I6314" s="363">
        <v>2390.9245109650101</v>
      </c>
      <c r="J6314" s="363">
        <v>0</v>
      </c>
      <c r="K6314" s="363">
        <v>488.91257621008702</v>
      </c>
    </row>
    <row r="6315" spans="1:11">
      <c r="A6315" s="361">
        <f t="shared" si="98"/>
        <v>45920</v>
      </c>
      <c r="B6315" s="362">
        <v>23</v>
      </c>
      <c r="C6315" s="363">
        <v>1682.2829287135503</v>
      </c>
      <c r="D6315" s="363">
        <v>0</v>
      </c>
      <c r="E6315" s="363">
        <v>0</v>
      </c>
      <c r="F6315" s="363">
        <v>0</v>
      </c>
      <c r="G6315" s="363">
        <v>0</v>
      </c>
      <c r="H6315" s="363">
        <v>0</v>
      </c>
      <c r="I6315" s="363">
        <v>0</v>
      </c>
      <c r="J6315" s="363">
        <v>0</v>
      </c>
      <c r="K6315" s="363">
        <v>0</v>
      </c>
    </row>
    <row r="6316" spans="1:11">
      <c r="A6316" s="361">
        <f t="shared" si="98"/>
        <v>45921</v>
      </c>
      <c r="B6316" s="362">
        <v>0</v>
      </c>
      <c r="C6316" s="363">
        <v>1514.30868768145</v>
      </c>
      <c r="D6316" s="363">
        <v>0</v>
      </c>
      <c r="E6316" s="363">
        <v>0</v>
      </c>
      <c r="F6316" s="363">
        <v>0</v>
      </c>
      <c r="G6316" s="363">
        <v>0</v>
      </c>
      <c r="H6316" s="363">
        <v>0</v>
      </c>
      <c r="I6316" s="363">
        <v>797.05038538180008</v>
      </c>
      <c r="J6316" s="363">
        <v>0</v>
      </c>
      <c r="K6316" s="363">
        <v>0</v>
      </c>
    </row>
    <row r="6317" spans="1:11">
      <c r="A6317" s="361">
        <f t="shared" si="98"/>
        <v>45921</v>
      </c>
      <c r="B6317" s="362">
        <v>1</v>
      </c>
      <c r="C6317" s="363">
        <v>1429.8086142597501</v>
      </c>
      <c r="D6317" s="363">
        <v>0</v>
      </c>
      <c r="E6317" s="363">
        <v>0</v>
      </c>
      <c r="F6317" s="363">
        <v>0</v>
      </c>
      <c r="G6317" s="363">
        <v>0</v>
      </c>
      <c r="H6317" s="363">
        <v>0</v>
      </c>
      <c r="I6317" s="363">
        <v>293.10343364558804</v>
      </c>
      <c r="J6317" s="363">
        <v>0</v>
      </c>
      <c r="K6317" s="363">
        <v>0</v>
      </c>
    </row>
    <row r="6318" spans="1:11">
      <c r="A6318" s="361">
        <f t="shared" si="98"/>
        <v>45921</v>
      </c>
      <c r="B6318" s="362">
        <v>2</v>
      </c>
      <c r="C6318" s="363">
        <v>1429.41040739649</v>
      </c>
      <c r="D6318" s="363">
        <v>0</v>
      </c>
      <c r="E6318" s="363">
        <v>0</v>
      </c>
      <c r="F6318" s="363">
        <v>0</v>
      </c>
      <c r="G6318" s="363">
        <v>0</v>
      </c>
      <c r="H6318" s="363">
        <v>0</v>
      </c>
      <c r="I6318" s="363">
        <v>255.104470729545</v>
      </c>
      <c r="J6318" s="363">
        <v>0</v>
      </c>
      <c r="K6318" s="363">
        <v>0</v>
      </c>
    </row>
    <row r="6319" spans="1:11">
      <c r="A6319" s="361">
        <f t="shared" si="98"/>
        <v>45921</v>
      </c>
      <c r="B6319" s="362">
        <v>3</v>
      </c>
      <c r="C6319" s="363">
        <v>1428.3156752571001</v>
      </c>
      <c r="D6319" s="363">
        <v>0</v>
      </c>
      <c r="E6319" s="363">
        <v>0</v>
      </c>
      <c r="F6319" s="363">
        <v>0</v>
      </c>
      <c r="G6319" s="363">
        <v>0</v>
      </c>
      <c r="H6319" s="363">
        <v>0</v>
      </c>
      <c r="I6319" s="363">
        <v>254.40200617245301</v>
      </c>
      <c r="J6319" s="363">
        <v>0</v>
      </c>
      <c r="K6319" s="363">
        <v>0</v>
      </c>
    </row>
    <row r="6320" spans="1:11">
      <c r="A6320" s="361">
        <f t="shared" si="98"/>
        <v>45921</v>
      </c>
      <c r="B6320" s="362">
        <v>4</v>
      </c>
      <c r="C6320" s="363">
        <v>1428.6832359001601</v>
      </c>
      <c r="D6320" s="363">
        <v>0</v>
      </c>
      <c r="E6320" s="363">
        <v>0</v>
      </c>
      <c r="F6320" s="363">
        <v>0</v>
      </c>
      <c r="G6320" s="363">
        <v>0</v>
      </c>
      <c r="H6320" s="363">
        <v>0</v>
      </c>
      <c r="I6320" s="363">
        <v>256.85900221931104</v>
      </c>
      <c r="J6320" s="363">
        <v>0</v>
      </c>
      <c r="K6320" s="363">
        <v>0</v>
      </c>
    </row>
    <row r="6321" spans="1:11">
      <c r="A6321" s="361">
        <f t="shared" si="98"/>
        <v>45921</v>
      </c>
      <c r="B6321" s="362">
        <v>5</v>
      </c>
      <c r="C6321" s="363">
        <v>1427.4275003736</v>
      </c>
      <c r="D6321" s="363">
        <v>0</v>
      </c>
      <c r="E6321" s="363">
        <v>0</v>
      </c>
      <c r="F6321" s="363">
        <v>0</v>
      </c>
      <c r="G6321" s="363">
        <v>0</v>
      </c>
      <c r="H6321" s="363">
        <v>0</v>
      </c>
      <c r="I6321" s="363">
        <v>502.16437414051205</v>
      </c>
      <c r="J6321" s="363">
        <v>0</v>
      </c>
      <c r="K6321" s="363">
        <v>0</v>
      </c>
    </row>
    <row r="6322" spans="1:11">
      <c r="A6322" s="361">
        <f t="shared" si="98"/>
        <v>45921</v>
      </c>
      <c r="B6322" s="362">
        <v>6</v>
      </c>
      <c r="C6322" s="363">
        <v>1419.1185620900201</v>
      </c>
      <c r="D6322" s="363">
        <v>0</v>
      </c>
      <c r="E6322" s="363">
        <v>0</v>
      </c>
      <c r="F6322" s="363">
        <v>0</v>
      </c>
      <c r="G6322" s="363">
        <v>0</v>
      </c>
      <c r="H6322" s="363">
        <v>0</v>
      </c>
      <c r="I6322" s="363">
        <v>777.53881558923899</v>
      </c>
      <c r="J6322" s="363">
        <v>0</v>
      </c>
      <c r="K6322" s="363">
        <v>0</v>
      </c>
    </row>
    <row r="6323" spans="1:11">
      <c r="A6323" s="361">
        <f t="shared" si="98"/>
        <v>45921</v>
      </c>
      <c r="B6323" s="362">
        <v>7</v>
      </c>
      <c r="C6323" s="363">
        <v>16399.5911528164</v>
      </c>
      <c r="D6323" s="363">
        <v>344.48658622809404</v>
      </c>
      <c r="E6323" s="363">
        <v>0</v>
      </c>
      <c r="F6323" s="363">
        <v>0</v>
      </c>
      <c r="G6323" s="363">
        <v>4220.7879233863105</v>
      </c>
      <c r="H6323" s="363">
        <v>0</v>
      </c>
      <c r="I6323" s="363">
        <v>4381.9043862940707</v>
      </c>
      <c r="J6323" s="363">
        <v>0</v>
      </c>
      <c r="K6323" s="363">
        <v>0</v>
      </c>
    </row>
    <row r="6324" spans="1:11">
      <c r="A6324" s="361">
        <f t="shared" si="98"/>
        <v>45921</v>
      </c>
      <c r="B6324" s="362">
        <v>8</v>
      </c>
      <c r="C6324" s="363">
        <v>14003.495855314601</v>
      </c>
      <c r="D6324" s="363">
        <v>230.43647705744101</v>
      </c>
      <c r="E6324" s="363">
        <v>0</v>
      </c>
      <c r="F6324" s="363">
        <v>0</v>
      </c>
      <c r="G6324" s="363">
        <v>4222.0733218871301</v>
      </c>
      <c r="H6324" s="363">
        <v>0</v>
      </c>
      <c r="I6324" s="363">
        <v>7769.1959565738007</v>
      </c>
      <c r="J6324" s="363">
        <v>0</v>
      </c>
      <c r="K6324" s="363">
        <v>0</v>
      </c>
    </row>
    <row r="6325" spans="1:11">
      <c r="A6325" s="361">
        <f t="shared" si="98"/>
        <v>45921</v>
      </c>
      <c r="B6325" s="362">
        <v>9</v>
      </c>
      <c r="C6325" s="363">
        <v>11689.761051190701</v>
      </c>
      <c r="D6325" s="363">
        <v>0</v>
      </c>
      <c r="E6325" s="363">
        <v>0</v>
      </c>
      <c r="F6325" s="363">
        <v>162.88489946587302</v>
      </c>
      <c r="G6325" s="363">
        <v>3174.8375871809499</v>
      </c>
      <c r="H6325" s="363">
        <v>0</v>
      </c>
      <c r="I6325" s="363">
        <v>7102.9743799737607</v>
      </c>
      <c r="J6325" s="363">
        <v>0</v>
      </c>
      <c r="K6325" s="363">
        <v>185.677288805475</v>
      </c>
    </row>
    <row r="6326" spans="1:11">
      <c r="A6326" s="361">
        <f t="shared" si="98"/>
        <v>45921</v>
      </c>
      <c r="B6326" s="362">
        <v>10</v>
      </c>
      <c r="C6326" s="363">
        <v>1106.84408681897</v>
      </c>
      <c r="D6326" s="363">
        <v>0</v>
      </c>
      <c r="E6326" s="363">
        <v>0</v>
      </c>
      <c r="F6326" s="363">
        <v>0</v>
      </c>
      <c r="G6326" s="363">
        <v>0</v>
      </c>
      <c r="H6326" s="363">
        <v>0</v>
      </c>
      <c r="I6326" s="363">
        <v>2559.6800261005801</v>
      </c>
      <c r="J6326" s="363">
        <v>0</v>
      </c>
      <c r="K6326" s="363">
        <v>0</v>
      </c>
    </row>
    <row r="6327" spans="1:11">
      <c r="A6327" s="361">
        <f t="shared" si="98"/>
        <v>45921</v>
      </c>
      <c r="B6327" s="362">
        <v>11</v>
      </c>
      <c r="C6327" s="363">
        <v>1107.01881702741</v>
      </c>
      <c r="D6327" s="363">
        <v>0</v>
      </c>
      <c r="E6327" s="363">
        <v>0</v>
      </c>
      <c r="F6327" s="363">
        <v>0</v>
      </c>
      <c r="G6327" s="363">
        <v>0</v>
      </c>
      <c r="H6327" s="363">
        <v>0</v>
      </c>
      <c r="I6327" s="363">
        <v>2736.0677486116997</v>
      </c>
      <c r="J6327" s="363">
        <v>0</v>
      </c>
      <c r="K6327" s="363">
        <v>0</v>
      </c>
    </row>
    <row r="6328" spans="1:11">
      <c r="A6328" s="361">
        <f t="shared" si="98"/>
        <v>45921</v>
      </c>
      <c r="B6328" s="362">
        <v>12</v>
      </c>
      <c r="C6328" s="363">
        <v>1988.0934509079302</v>
      </c>
      <c r="D6328" s="363">
        <v>0</v>
      </c>
      <c r="E6328" s="363">
        <v>0</v>
      </c>
      <c r="F6328" s="363">
        <v>0</v>
      </c>
      <c r="G6328" s="363">
        <v>0</v>
      </c>
      <c r="H6328" s="363">
        <v>0</v>
      </c>
      <c r="I6328" s="363">
        <v>1874.2894609228802</v>
      </c>
      <c r="J6328" s="363">
        <v>0</v>
      </c>
      <c r="K6328" s="363">
        <v>0</v>
      </c>
    </row>
    <row r="6329" spans="1:11">
      <c r="A6329" s="361">
        <f t="shared" si="98"/>
        <v>45921</v>
      </c>
      <c r="B6329" s="362">
        <v>13</v>
      </c>
      <c r="C6329" s="363">
        <v>1657.0676534085801</v>
      </c>
      <c r="D6329" s="363">
        <v>0</v>
      </c>
      <c r="E6329" s="363">
        <v>0</v>
      </c>
      <c r="F6329" s="363">
        <v>0</v>
      </c>
      <c r="G6329" s="363">
        <v>0</v>
      </c>
      <c r="H6329" s="363">
        <v>0</v>
      </c>
      <c r="I6329" s="363">
        <v>1917.5340742219303</v>
      </c>
      <c r="J6329" s="363">
        <v>0</v>
      </c>
      <c r="K6329" s="363">
        <v>0</v>
      </c>
    </row>
    <row r="6330" spans="1:11">
      <c r="A6330" s="361">
        <f t="shared" si="98"/>
        <v>45921</v>
      </c>
      <c r="B6330" s="362">
        <v>14</v>
      </c>
      <c r="C6330" s="363">
        <v>1109.2516481066602</v>
      </c>
      <c r="D6330" s="363">
        <v>0</v>
      </c>
      <c r="E6330" s="363">
        <v>0</v>
      </c>
      <c r="F6330" s="363">
        <v>0</v>
      </c>
      <c r="G6330" s="363">
        <v>0</v>
      </c>
      <c r="H6330" s="363">
        <v>0</v>
      </c>
      <c r="I6330" s="363">
        <v>2067.3354642405297</v>
      </c>
      <c r="J6330" s="363">
        <v>0</v>
      </c>
      <c r="K6330" s="363">
        <v>0</v>
      </c>
    </row>
    <row r="6331" spans="1:11">
      <c r="A6331" s="361">
        <f t="shared" si="98"/>
        <v>45921</v>
      </c>
      <c r="B6331" s="362">
        <v>15</v>
      </c>
      <c r="C6331" s="363">
        <v>13968.835124544799</v>
      </c>
      <c r="D6331" s="363">
        <v>20.008835442865397</v>
      </c>
      <c r="E6331" s="363">
        <v>0</v>
      </c>
      <c r="F6331" s="363">
        <v>942.59444839948503</v>
      </c>
      <c r="G6331" s="363">
        <v>4227.9367223853005</v>
      </c>
      <c r="H6331" s="363">
        <v>0</v>
      </c>
      <c r="I6331" s="363">
        <v>6556.8066406438593</v>
      </c>
      <c r="J6331" s="363">
        <v>0</v>
      </c>
      <c r="K6331" s="363">
        <v>0</v>
      </c>
    </row>
    <row r="6332" spans="1:11">
      <c r="A6332" s="361">
        <f t="shared" si="98"/>
        <v>45921</v>
      </c>
      <c r="B6332" s="362">
        <v>16</v>
      </c>
      <c r="C6332" s="363">
        <v>13696.563777702999</v>
      </c>
      <c r="D6332" s="363">
        <v>0</v>
      </c>
      <c r="E6332" s="363">
        <v>0</v>
      </c>
      <c r="F6332" s="363">
        <v>2049.1183660858401</v>
      </c>
      <c r="G6332" s="363">
        <v>4233.9453409256002</v>
      </c>
      <c r="H6332" s="363">
        <v>0</v>
      </c>
      <c r="I6332" s="363">
        <v>9907.4062387404319</v>
      </c>
      <c r="J6332" s="363">
        <v>0</v>
      </c>
      <c r="K6332" s="363">
        <v>0</v>
      </c>
    </row>
    <row r="6333" spans="1:11">
      <c r="A6333" s="361">
        <f t="shared" si="98"/>
        <v>45921</v>
      </c>
      <c r="B6333" s="362">
        <v>17</v>
      </c>
      <c r="C6333" s="363">
        <v>49.558935418476999</v>
      </c>
      <c r="D6333" s="363">
        <v>0</v>
      </c>
      <c r="E6333" s="363">
        <v>0</v>
      </c>
      <c r="F6333" s="363">
        <v>0</v>
      </c>
      <c r="G6333" s="363">
        <v>0</v>
      </c>
      <c r="H6333" s="363">
        <v>0</v>
      </c>
      <c r="I6333" s="363">
        <v>4105.8883397760501</v>
      </c>
      <c r="J6333" s="363">
        <v>0</v>
      </c>
      <c r="K6333" s="363">
        <v>0</v>
      </c>
    </row>
    <row r="6334" spans="1:11">
      <c r="A6334" s="361">
        <f t="shared" si="98"/>
        <v>45921</v>
      </c>
      <c r="B6334" s="362">
        <v>18</v>
      </c>
      <c r="C6334" s="363">
        <v>49.134345274864003</v>
      </c>
      <c r="D6334" s="363">
        <v>0</v>
      </c>
      <c r="E6334" s="363">
        <v>0</v>
      </c>
      <c r="F6334" s="363">
        <v>0</v>
      </c>
      <c r="G6334" s="363">
        <v>0</v>
      </c>
      <c r="H6334" s="363">
        <v>0</v>
      </c>
      <c r="I6334" s="363">
        <v>4394.8610262905995</v>
      </c>
      <c r="J6334" s="363">
        <v>0</v>
      </c>
      <c r="K6334" s="363">
        <v>0</v>
      </c>
    </row>
    <row r="6335" spans="1:11">
      <c r="A6335" s="361">
        <f t="shared" si="98"/>
        <v>45921</v>
      </c>
      <c r="B6335" s="362">
        <v>19</v>
      </c>
      <c r="C6335" s="363">
        <v>48.814973053023593</v>
      </c>
      <c r="D6335" s="363">
        <v>0</v>
      </c>
      <c r="E6335" s="363">
        <v>0</v>
      </c>
      <c r="F6335" s="363">
        <v>0</v>
      </c>
      <c r="G6335" s="363">
        <v>0</v>
      </c>
      <c r="H6335" s="363">
        <v>0</v>
      </c>
      <c r="I6335" s="363">
        <v>3786.0798230229598</v>
      </c>
      <c r="J6335" s="363">
        <v>0</v>
      </c>
      <c r="K6335" s="363">
        <v>0</v>
      </c>
    </row>
    <row r="6336" spans="1:11">
      <c r="A6336" s="361">
        <f t="shared" si="98"/>
        <v>45921</v>
      </c>
      <c r="B6336" s="362">
        <v>20</v>
      </c>
      <c r="C6336" s="363">
        <v>48.784686223479298</v>
      </c>
      <c r="D6336" s="363">
        <v>0</v>
      </c>
      <c r="E6336" s="363">
        <v>0</v>
      </c>
      <c r="F6336" s="363">
        <v>0</v>
      </c>
      <c r="G6336" s="363">
        <v>0</v>
      </c>
      <c r="H6336" s="363">
        <v>0</v>
      </c>
      <c r="I6336" s="363">
        <v>2067.4804631781299</v>
      </c>
      <c r="J6336" s="363">
        <v>0</v>
      </c>
      <c r="K6336" s="363">
        <v>0</v>
      </c>
    </row>
    <row r="6337" spans="1:11">
      <c r="A6337" s="361">
        <f t="shared" si="98"/>
        <v>45921</v>
      </c>
      <c r="B6337" s="362">
        <v>21</v>
      </c>
      <c r="C6337" s="363">
        <v>48.964009674359296</v>
      </c>
      <c r="D6337" s="363">
        <v>0</v>
      </c>
      <c r="E6337" s="363">
        <v>0</v>
      </c>
      <c r="F6337" s="363">
        <v>0</v>
      </c>
      <c r="G6337" s="363">
        <v>0</v>
      </c>
      <c r="H6337" s="363">
        <v>0</v>
      </c>
      <c r="I6337" s="363">
        <v>845.58697759133202</v>
      </c>
      <c r="J6337" s="363">
        <v>0</v>
      </c>
      <c r="K6337" s="363">
        <v>0</v>
      </c>
    </row>
    <row r="6338" spans="1:11">
      <c r="A6338" s="361">
        <f t="shared" si="98"/>
        <v>45921</v>
      </c>
      <c r="B6338" s="362">
        <v>22</v>
      </c>
      <c r="C6338" s="363">
        <v>49.754481007848597</v>
      </c>
      <c r="D6338" s="363">
        <v>0</v>
      </c>
      <c r="E6338" s="363">
        <v>0</v>
      </c>
      <c r="F6338" s="363">
        <v>0</v>
      </c>
      <c r="G6338" s="363">
        <v>0</v>
      </c>
      <c r="H6338" s="363">
        <v>0</v>
      </c>
      <c r="I6338" s="363">
        <v>1644.63711393883</v>
      </c>
      <c r="J6338" s="363">
        <v>0</v>
      </c>
      <c r="K6338" s="363">
        <v>0</v>
      </c>
    </row>
    <row r="6339" spans="1:11">
      <c r="A6339" s="361">
        <f t="shared" si="98"/>
        <v>45921</v>
      </c>
      <c r="B6339" s="362">
        <v>23</v>
      </c>
      <c r="C6339" s="363">
        <v>1108.79912125428</v>
      </c>
      <c r="D6339" s="363">
        <v>0</v>
      </c>
      <c r="E6339" s="363">
        <v>0</v>
      </c>
      <c r="F6339" s="363">
        <v>0</v>
      </c>
      <c r="G6339" s="363">
        <v>0</v>
      </c>
      <c r="H6339" s="363">
        <v>0</v>
      </c>
      <c r="I6339" s="363">
        <v>1430.6572993268601</v>
      </c>
      <c r="J6339" s="363">
        <v>0</v>
      </c>
      <c r="K6339" s="363">
        <v>0</v>
      </c>
    </row>
    <row r="6340" spans="1:11">
      <c r="A6340" s="361">
        <f t="shared" si="98"/>
        <v>45922</v>
      </c>
      <c r="B6340" s="362">
        <v>0</v>
      </c>
      <c r="C6340" s="363">
        <v>1107.1099606366201</v>
      </c>
      <c r="D6340" s="363">
        <v>0</v>
      </c>
      <c r="E6340" s="363">
        <v>0</v>
      </c>
      <c r="F6340" s="363">
        <v>0</v>
      </c>
      <c r="G6340" s="363">
        <v>0</v>
      </c>
      <c r="H6340" s="363">
        <v>0</v>
      </c>
      <c r="I6340" s="363">
        <v>519.73290928887695</v>
      </c>
      <c r="J6340" s="363">
        <v>0</v>
      </c>
      <c r="K6340" s="363">
        <v>0</v>
      </c>
    </row>
    <row r="6341" spans="1:11">
      <c r="A6341" s="361">
        <f t="shared" ref="A6341:A6404" si="99">IF(B6341=0,A6340+1,A6340)</f>
        <v>45922</v>
      </c>
      <c r="B6341" s="362">
        <v>1</v>
      </c>
      <c r="C6341" s="363">
        <v>1107.70917897765</v>
      </c>
      <c r="D6341" s="363">
        <v>0</v>
      </c>
      <c r="E6341" s="363">
        <v>0</v>
      </c>
      <c r="F6341" s="363">
        <v>0</v>
      </c>
      <c r="G6341" s="363">
        <v>0</v>
      </c>
      <c r="H6341" s="363">
        <v>0</v>
      </c>
      <c r="I6341" s="363">
        <v>246.42682755302002</v>
      </c>
      <c r="J6341" s="363">
        <v>0</v>
      </c>
      <c r="K6341" s="363">
        <v>0</v>
      </c>
    </row>
    <row r="6342" spans="1:11">
      <c r="A6342" s="361">
        <f t="shared" si="99"/>
        <v>45922</v>
      </c>
      <c r="B6342" s="362">
        <v>2</v>
      </c>
      <c r="C6342" s="363">
        <v>1108.13309214229</v>
      </c>
      <c r="D6342" s="363">
        <v>0</v>
      </c>
      <c r="E6342" s="363">
        <v>0</v>
      </c>
      <c r="F6342" s="363">
        <v>0</v>
      </c>
      <c r="G6342" s="363">
        <v>0</v>
      </c>
      <c r="H6342" s="363">
        <v>0</v>
      </c>
      <c r="I6342" s="363">
        <v>0</v>
      </c>
      <c r="J6342" s="363">
        <v>0</v>
      </c>
      <c r="K6342" s="363">
        <v>0</v>
      </c>
    </row>
    <row r="6343" spans="1:11">
      <c r="A6343" s="361">
        <f t="shared" si="99"/>
        <v>45922</v>
      </c>
      <c r="B6343" s="362">
        <v>3</v>
      </c>
      <c r="C6343" s="363">
        <v>1106.9690652760401</v>
      </c>
      <c r="D6343" s="363">
        <v>0</v>
      </c>
      <c r="E6343" s="363">
        <v>0</v>
      </c>
      <c r="F6343" s="363">
        <v>0</v>
      </c>
      <c r="G6343" s="363">
        <v>0</v>
      </c>
      <c r="H6343" s="363">
        <v>0</v>
      </c>
      <c r="I6343" s="363">
        <v>0</v>
      </c>
      <c r="J6343" s="363">
        <v>0</v>
      </c>
      <c r="K6343" s="363">
        <v>0</v>
      </c>
    </row>
    <row r="6344" spans="1:11">
      <c r="A6344" s="361">
        <f t="shared" si="99"/>
        <v>45922</v>
      </c>
      <c r="B6344" s="362">
        <v>4</v>
      </c>
      <c r="C6344" s="363">
        <v>1107.3684501244702</v>
      </c>
      <c r="D6344" s="363">
        <v>0</v>
      </c>
      <c r="E6344" s="363">
        <v>0</v>
      </c>
      <c r="F6344" s="363">
        <v>0</v>
      </c>
      <c r="G6344" s="363">
        <v>0</v>
      </c>
      <c r="H6344" s="363">
        <v>0</v>
      </c>
      <c r="I6344" s="363">
        <v>0</v>
      </c>
      <c r="J6344" s="363">
        <v>0</v>
      </c>
      <c r="K6344" s="363">
        <v>0</v>
      </c>
    </row>
    <row r="6345" spans="1:11">
      <c r="A6345" s="361">
        <f t="shared" si="99"/>
        <v>45922</v>
      </c>
      <c r="B6345" s="362">
        <v>5</v>
      </c>
      <c r="C6345" s="363">
        <v>49.999526571710696</v>
      </c>
      <c r="D6345" s="363">
        <v>0</v>
      </c>
      <c r="E6345" s="363">
        <v>0</v>
      </c>
      <c r="F6345" s="363">
        <v>0</v>
      </c>
      <c r="G6345" s="363">
        <v>0</v>
      </c>
      <c r="H6345" s="363">
        <v>0</v>
      </c>
      <c r="I6345" s="363">
        <v>949.67883516949098</v>
      </c>
      <c r="J6345" s="363">
        <v>0</v>
      </c>
      <c r="K6345" s="363">
        <v>0</v>
      </c>
    </row>
    <row r="6346" spans="1:11">
      <c r="A6346" s="361">
        <f t="shared" si="99"/>
        <v>45922</v>
      </c>
      <c r="B6346" s="362">
        <v>6</v>
      </c>
      <c r="C6346" s="363">
        <v>49.509825077793401</v>
      </c>
      <c r="D6346" s="363">
        <v>0</v>
      </c>
      <c r="E6346" s="363">
        <v>0</v>
      </c>
      <c r="F6346" s="363">
        <v>0</v>
      </c>
      <c r="G6346" s="363">
        <v>0</v>
      </c>
      <c r="H6346" s="363">
        <v>0</v>
      </c>
      <c r="I6346" s="363">
        <v>1413.2938385252901</v>
      </c>
      <c r="J6346" s="363">
        <v>0</v>
      </c>
      <c r="K6346" s="363">
        <v>0</v>
      </c>
    </row>
    <row r="6347" spans="1:11">
      <c r="A6347" s="361">
        <f t="shared" si="99"/>
        <v>45922</v>
      </c>
      <c r="B6347" s="362">
        <v>7</v>
      </c>
      <c r="C6347" s="363">
        <v>526.98682388841803</v>
      </c>
      <c r="D6347" s="363">
        <v>0</v>
      </c>
      <c r="E6347" s="363">
        <v>0</v>
      </c>
      <c r="F6347" s="363">
        <v>0</v>
      </c>
      <c r="G6347" s="363">
        <v>0</v>
      </c>
      <c r="H6347" s="363">
        <v>0</v>
      </c>
      <c r="I6347" s="363">
        <v>1759.8101177496401</v>
      </c>
      <c r="J6347" s="363">
        <v>0</v>
      </c>
      <c r="K6347" s="363">
        <v>211.41798254464601</v>
      </c>
    </row>
    <row r="6348" spans="1:11">
      <c r="A6348" s="361">
        <f t="shared" si="99"/>
        <v>45922</v>
      </c>
      <c r="B6348" s="362">
        <v>8</v>
      </c>
      <c r="C6348" s="363">
        <v>0</v>
      </c>
      <c r="D6348" s="363">
        <v>0</v>
      </c>
      <c r="E6348" s="363">
        <v>0</v>
      </c>
      <c r="F6348" s="363">
        <v>0</v>
      </c>
      <c r="G6348" s="363">
        <v>0</v>
      </c>
      <c r="H6348" s="363">
        <v>0</v>
      </c>
      <c r="I6348" s="363">
        <v>1983.79269924552</v>
      </c>
      <c r="J6348" s="363">
        <v>0</v>
      </c>
      <c r="K6348" s="363">
        <v>212.09063594249503</v>
      </c>
    </row>
    <row r="6349" spans="1:11">
      <c r="A6349" s="361">
        <f t="shared" si="99"/>
        <v>45922</v>
      </c>
      <c r="B6349" s="362">
        <v>9</v>
      </c>
      <c r="C6349" s="363">
        <v>0</v>
      </c>
      <c r="D6349" s="363">
        <v>0</v>
      </c>
      <c r="E6349" s="363">
        <v>370.94975064902803</v>
      </c>
      <c r="F6349" s="363">
        <v>0</v>
      </c>
      <c r="G6349" s="363">
        <v>0</v>
      </c>
      <c r="H6349" s="363">
        <v>0</v>
      </c>
      <c r="I6349" s="363">
        <v>2450.2074445790199</v>
      </c>
      <c r="J6349" s="363">
        <v>0</v>
      </c>
      <c r="K6349" s="363">
        <v>212.38876883449799</v>
      </c>
    </row>
    <row r="6350" spans="1:11">
      <c r="A6350" s="361">
        <f t="shared" si="99"/>
        <v>45922</v>
      </c>
      <c r="B6350" s="362">
        <v>10</v>
      </c>
      <c r="C6350" s="363">
        <v>0</v>
      </c>
      <c r="D6350" s="363">
        <v>0</v>
      </c>
      <c r="E6350" s="363">
        <v>1207.4525572234502</v>
      </c>
      <c r="F6350" s="363">
        <v>0</v>
      </c>
      <c r="G6350" s="363">
        <v>0</v>
      </c>
      <c r="H6350" s="363">
        <v>0</v>
      </c>
      <c r="I6350" s="363">
        <v>2668.7327562788</v>
      </c>
      <c r="J6350" s="363">
        <v>0</v>
      </c>
      <c r="K6350" s="363">
        <v>212.53994821299602</v>
      </c>
    </row>
    <row r="6351" spans="1:11">
      <c r="A6351" s="361">
        <f t="shared" si="99"/>
        <v>45922</v>
      </c>
      <c r="B6351" s="362">
        <v>11</v>
      </c>
      <c r="C6351" s="363">
        <v>0</v>
      </c>
      <c r="D6351" s="363">
        <v>0</v>
      </c>
      <c r="E6351" s="363">
        <v>1206.33330935873</v>
      </c>
      <c r="F6351" s="363">
        <v>0</v>
      </c>
      <c r="G6351" s="363">
        <v>0</v>
      </c>
      <c r="H6351" s="363">
        <v>0</v>
      </c>
      <c r="I6351" s="363">
        <v>2743.2681729288502</v>
      </c>
      <c r="J6351" s="363">
        <v>0</v>
      </c>
      <c r="K6351" s="363">
        <v>212.61068226494402</v>
      </c>
    </row>
    <row r="6352" spans="1:11">
      <c r="A6352" s="361">
        <f t="shared" si="99"/>
        <v>45922</v>
      </c>
      <c r="B6352" s="362">
        <v>12</v>
      </c>
      <c r="C6352" s="363">
        <v>62.263340460884201</v>
      </c>
      <c r="D6352" s="363">
        <v>0</v>
      </c>
      <c r="E6352" s="363">
        <v>1205.1851501317001</v>
      </c>
      <c r="F6352" s="363">
        <v>0</v>
      </c>
      <c r="G6352" s="363">
        <v>0</v>
      </c>
      <c r="H6352" s="363">
        <v>0</v>
      </c>
      <c r="I6352" s="363">
        <v>3547.8048800713805</v>
      </c>
      <c r="J6352" s="363">
        <v>0</v>
      </c>
      <c r="K6352" s="363">
        <v>221.482564399289</v>
      </c>
    </row>
    <row r="6353" spans="1:11">
      <c r="A6353" s="361">
        <f t="shared" si="99"/>
        <v>45922</v>
      </c>
      <c r="B6353" s="362">
        <v>13</v>
      </c>
      <c r="C6353" s="363">
        <v>0</v>
      </c>
      <c r="D6353" s="363">
        <v>0</v>
      </c>
      <c r="E6353" s="363">
        <v>0</v>
      </c>
      <c r="F6353" s="363">
        <v>0</v>
      </c>
      <c r="G6353" s="363">
        <v>0</v>
      </c>
      <c r="H6353" s="363">
        <v>0</v>
      </c>
      <c r="I6353" s="363">
        <v>0</v>
      </c>
      <c r="J6353" s="363">
        <v>0</v>
      </c>
      <c r="K6353" s="363">
        <v>530.14157198801308</v>
      </c>
    </row>
    <row r="6354" spans="1:11">
      <c r="A6354" s="361">
        <f t="shared" si="99"/>
        <v>45922</v>
      </c>
      <c r="B6354" s="362">
        <v>14</v>
      </c>
      <c r="C6354" s="363">
        <v>0</v>
      </c>
      <c r="D6354" s="363">
        <v>0</v>
      </c>
      <c r="E6354" s="363">
        <v>0</v>
      </c>
      <c r="F6354" s="363">
        <v>0</v>
      </c>
      <c r="G6354" s="363">
        <v>0</v>
      </c>
      <c r="H6354" s="363">
        <v>0</v>
      </c>
      <c r="I6354" s="363">
        <v>0</v>
      </c>
      <c r="J6354" s="363">
        <v>0</v>
      </c>
      <c r="K6354" s="363">
        <v>740.98860586141404</v>
      </c>
    </row>
    <row r="6355" spans="1:11">
      <c r="A6355" s="361">
        <f t="shared" si="99"/>
        <v>45922</v>
      </c>
      <c r="B6355" s="362">
        <v>15</v>
      </c>
      <c r="C6355" s="363">
        <v>0</v>
      </c>
      <c r="D6355" s="363">
        <v>0</v>
      </c>
      <c r="E6355" s="363">
        <v>0</v>
      </c>
      <c r="F6355" s="363">
        <v>0</v>
      </c>
      <c r="G6355" s="363">
        <v>0</v>
      </c>
      <c r="H6355" s="363">
        <v>0</v>
      </c>
      <c r="I6355" s="363">
        <v>0</v>
      </c>
      <c r="J6355" s="363">
        <v>0</v>
      </c>
      <c r="K6355" s="363">
        <v>172.62068304594598</v>
      </c>
    </row>
    <row r="6356" spans="1:11">
      <c r="A6356" s="361">
        <f t="shared" si="99"/>
        <v>45922</v>
      </c>
      <c r="B6356" s="362">
        <v>16</v>
      </c>
      <c r="C6356" s="363">
        <v>0</v>
      </c>
      <c r="D6356" s="363">
        <v>0</v>
      </c>
      <c r="E6356" s="363">
        <v>0</v>
      </c>
      <c r="F6356" s="363">
        <v>0</v>
      </c>
      <c r="G6356" s="363">
        <v>0</v>
      </c>
      <c r="H6356" s="363">
        <v>0</v>
      </c>
      <c r="I6356" s="363">
        <v>0</v>
      </c>
      <c r="J6356" s="363">
        <v>0</v>
      </c>
      <c r="K6356" s="363">
        <v>204.46626587773301</v>
      </c>
    </row>
    <row r="6357" spans="1:11">
      <c r="A6357" s="361">
        <f t="shared" si="99"/>
        <v>45922</v>
      </c>
      <c r="B6357" s="362">
        <v>17</v>
      </c>
      <c r="C6357" s="363">
        <v>0</v>
      </c>
      <c r="D6357" s="363">
        <v>0</v>
      </c>
      <c r="E6357" s="363">
        <v>0</v>
      </c>
      <c r="F6357" s="363">
        <v>0</v>
      </c>
      <c r="G6357" s="363">
        <v>0</v>
      </c>
      <c r="H6357" s="363">
        <v>0</v>
      </c>
      <c r="I6357" s="363">
        <v>0</v>
      </c>
      <c r="J6357" s="363">
        <v>0</v>
      </c>
      <c r="K6357" s="363">
        <v>154.58248335923699</v>
      </c>
    </row>
    <row r="6358" spans="1:11">
      <c r="A6358" s="361">
        <f t="shared" si="99"/>
        <v>45922</v>
      </c>
      <c r="B6358" s="362">
        <v>18</v>
      </c>
      <c r="C6358" s="363">
        <v>0</v>
      </c>
      <c r="D6358" s="363">
        <v>0</v>
      </c>
      <c r="E6358" s="363">
        <v>0</v>
      </c>
      <c r="F6358" s="363">
        <v>0</v>
      </c>
      <c r="G6358" s="363">
        <v>0</v>
      </c>
      <c r="H6358" s="363">
        <v>0</v>
      </c>
      <c r="I6358" s="363">
        <v>0</v>
      </c>
      <c r="J6358" s="363">
        <v>0</v>
      </c>
      <c r="K6358" s="363">
        <v>0</v>
      </c>
    </row>
    <row r="6359" spans="1:11">
      <c r="A6359" s="361">
        <f t="shared" si="99"/>
        <v>45922</v>
      </c>
      <c r="B6359" s="362">
        <v>19</v>
      </c>
      <c r="C6359" s="363">
        <v>0</v>
      </c>
      <c r="D6359" s="363">
        <v>0</v>
      </c>
      <c r="E6359" s="363">
        <v>0</v>
      </c>
      <c r="F6359" s="363">
        <v>0</v>
      </c>
      <c r="G6359" s="363">
        <v>0</v>
      </c>
      <c r="H6359" s="363">
        <v>0</v>
      </c>
      <c r="I6359" s="363">
        <v>0</v>
      </c>
      <c r="J6359" s="363">
        <v>0</v>
      </c>
      <c r="K6359" s="363">
        <v>0</v>
      </c>
    </row>
    <row r="6360" spans="1:11">
      <c r="A6360" s="361">
        <f t="shared" si="99"/>
        <v>45922</v>
      </c>
      <c r="B6360" s="362">
        <v>20</v>
      </c>
      <c r="C6360" s="363">
        <v>0</v>
      </c>
      <c r="D6360" s="363">
        <v>0</v>
      </c>
      <c r="E6360" s="363">
        <v>0</v>
      </c>
      <c r="F6360" s="363">
        <v>0</v>
      </c>
      <c r="G6360" s="363">
        <v>0</v>
      </c>
      <c r="H6360" s="363">
        <v>0</v>
      </c>
      <c r="I6360" s="363">
        <v>0</v>
      </c>
      <c r="J6360" s="363">
        <v>0</v>
      </c>
      <c r="K6360" s="363">
        <v>0</v>
      </c>
    </row>
    <row r="6361" spans="1:11">
      <c r="A6361" s="361">
        <f t="shared" si="99"/>
        <v>45922</v>
      </c>
      <c r="B6361" s="362">
        <v>21</v>
      </c>
      <c r="C6361" s="363">
        <v>1712.1462343215603</v>
      </c>
      <c r="D6361" s="363">
        <v>0</v>
      </c>
      <c r="E6361" s="363">
        <v>0</v>
      </c>
      <c r="F6361" s="363">
        <v>0</v>
      </c>
      <c r="G6361" s="363">
        <v>0</v>
      </c>
      <c r="H6361" s="363">
        <v>0</v>
      </c>
      <c r="I6361" s="363">
        <v>1001.6939832919102</v>
      </c>
      <c r="J6361" s="363">
        <v>0</v>
      </c>
      <c r="K6361" s="363">
        <v>0</v>
      </c>
    </row>
    <row r="6362" spans="1:11">
      <c r="A6362" s="361">
        <f t="shared" si="99"/>
        <v>45922</v>
      </c>
      <c r="B6362" s="362">
        <v>22</v>
      </c>
      <c r="C6362" s="363">
        <v>1677.4137876549401</v>
      </c>
      <c r="D6362" s="363">
        <v>0</v>
      </c>
      <c r="E6362" s="363">
        <v>0</v>
      </c>
      <c r="F6362" s="363">
        <v>0</v>
      </c>
      <c r="G6362" s="363">
        <v>0</v>
      </c>
      <c r="H6362" s="363">
        <v>0</v>
      </c>
      <c r="I6362" s="363">
        <v>4618.4940002580006</v>
      </c>
      <c r="J6362" s="363">
        <v>0</v>
      </c>
      <c r="K6362" s="363">
        <v>0</v>
      </c>
    </row>
    <row r="6363" spans="1:11">
      <c r="A6363" s="361">
        <f t="shared" si="99"/>
        <v>45922</v>
      </c>
      <c r="B6363" s="362">
        <v>23</v>
      </c>
      <c r="C6363" s="363">
        <v>1052.1690838984</v>
      </c>
      <c r="D6363" s="363">
        <v>0</v>
      </c>
      <c r="E6363" s="363">
        <v>0</v>
      </c>
      <c r="F6363" s="363">
        <v>0</v>
      </c>
      <c r="G6363" s="363">
        <v>0</v>
      </c>
      <c r="H6363" s="363">
        <v>0</v>
      </c>
      <c r="I6363" s="363">
        <v>2015.0851503643501</v>
      </c>
      <c r="J6363" s="363">
        <v>0</v>
      </c>
      <c r="K6363" s="363">
        <v>0</v>
      </c>
    </row>
    <row r="6364" spans="1:11">
      <c r="A6364" s="361">
        <f t="shared" si="99"/>
        <v>45923</v>
      </c>
      <c r="B6364" s="362">
        <v>0</v>
      </c>
      <c r="C6364" s="363">
        <v>987.96199399233103</v>
      </c>
      <c r="D6364" s="363">
        <v>0</v>
      </c>
      <c r="E6364" s="363">
        <v>0</v>
      </c>
      <c r="F6364" s="363">
        <v>0</v>
      </c>
      <c r="G6364" s="363">
        <v>0</v>
      </c>
      <c r="H6364" s="363">
        <v>0</v>
      </c>
      <c r="I6364" s="363">
        <v>1322.7374636557499</v>
      </c>
      <c r="J6364" s="363">
        <v>0</v>
      </c>
      <c r="K6364" s="363">
        <v>0</v>
      </c>
    </row>
    <row r="6365" spans="1:11">
      <c r="A6365" s="361">
        <f t="shared" si="99"/>
        <v>45923</v>
      </c>
      <c r="B6365" s="362">
        <v>1</v>
      </c>
      <c r="C6365" s="363">
        <v>2056.6336218592901</v>
      </c>
      <c r="D6365" s="363">
        <v>0</v>
      </c>
      <c r="E6365" s="363">
        <v>0</v>
      </c>
      <c r="F6365" s="363">
        <v>0</v>
      </c>
      <c r="G6365" s="363">
        <v>0</v>
      </c>
      <c r="H6365" s="363">
        <v>0</v>
      </c>
      <c r="I6365" s="363">
        <v>889.81972093075501</v>
      </c>
      <c r="J6365" s="363">
        <v>0</v>
      </c>
      <c r="K6365" s="363">
        <v>0</v>
      </c>
    </row>
    <row r="6366" spans="1:11">
      <c r="A6366" s="361">
        <f t="shared" si="99"/>
        <v>45923</v>
      </c>
      <c r="B6366" s="362">
        <v>2</v>
      </c>
      <c r="C6366" s="363">
        <v>1422.8854141424802</v>
      </c>
      <c r="D6366" s="363">
        <v>0</v>
      </c>
      <c r="E6366" s="363">
        <v>0</v>
      </c>
      <c r="F6366" s="363">
        <v>0</v>
      </c>
      <c r="G6366" s="363">
        <v>0</v>
      </c>
      <c r="H6366" s="363">
        <v>0</v>
      </c>
      <c r="I6366" s="363">
        <v>297.96638404328598</v>
      </c>
      <c r="J6366" s="363">
        <v>0</v>
      </c>
      <c r="K6366" s="363">
        <v>0</v>
      </c>
    </row>
    <row r="6367" spans="1:11">
      <c r="A6367" s="361">
        <f t="shared" si="99"/>
        <v>45923</v>
      </c>
      <c r="B6367" s="362">
        <v>3</v>
      </c>
      <c r="C6367" s="363">
        <v>990.22603761231198</v>
      </c>
      <c r="D6367" s="363">
        <v>0</v>
      </c>
      <c r="E6367" s="363">
        <v>0</v>
      </c>
      <c r="F6367" s="363">
        <v>0</v>
      </c>
      <c r="G6367" s="363">
        <v>0</v>
      </c>
      <c r="H6367" s="363">
        <v>0</v>
      </c>
      <c r="I6367" s="363">
        <v>0</v>
      </c>
      <c r="J6367" s="363">
        <v>0</v>
      </c>
      <c r="K6367" s="363">
        <v>0</v>
      </c>
    </row>
    <row r="6368" spans="1:11">
      <c r="A6368" s="361">
        <f t="shared" si="99"/>
        <v>45923</v>
      </c>
      <c r="B6368" s="362">
        <v>4</v>
      </c>
      <c r="C6368" s="363">
        <v>991.54939343283297</v>
      </c>
      <c r="D6368" s="363">
        <v>0</v>
      </c>
      <c r="E6368" s="363">
        <v>0</v>
      </c>
      <c r="F6368" s="363">
        <v>0</v>
      </c>
      <c r="G6368" s="363">
        <v>0</v>
      </c>
      <c r="H6368" s="363">
        <v>0</v>
      </c>
      <c r="I6368" s="363">
        <v>353.93260862617001</v>
      </c>
      <c r="J6368" s="363">
        <v>0</v>
      </c>
      <c r="K6368" s="363">
        <v>0</v>
      </c>
    </row>
    <row r="6369" spans="1:11">
      <c r="A6369" s="361">
        <f t="shared" si="99"/>
        <v>45923</v>
      </c>
      <c r="B6369" s="362">
        <v>5</v>
      </c>
      <c r="C6369" s="363">
        <v>0</v>
      </c>
      <c r="D6369" s="363">
        <v>0</v>
      </c>
      <c r="E6369" s="363">
        <v>0</v>
      </c>
      <c r="F6369" s="363">
        <v>0</v>
      </c>
      <c r="G6369" s="363">
        <v>0</v>
      </c>
      <c r="H6369" s="363">
        <v>0</v>
      </c>
      <c r="I6369" s="363">
        <v>727.4889188548201</v>
      </c>
      <c r="J6369" s="363">
        <v>0</v>
      </c>
      <c r="K6369" s="363">
        <v>214.845860859217</v>
      </c>
    </row>
    <row r="6370" spans="1:11">
      <c r="A6370" s="361">
        <f t="shared" si="99"/>
        <v>45923</v>
      </c>
      <c r="B6370" s="362">
        <v>6</v>
      </c>
      <c r="C6370" s="363">
        <v>0</v>
      </c>
      <c r="D6370" s="363">
        <v>0</v>
      </c>
      <c r="E6370" s="363">
        <v>0</v>
      </c>
      <c r="F6370" s="363">
        <v>0</v>
      </c>
      <c r="G6370" s="363">
        <v>0</v>
      </c>
      <c r="H6370" s="363">
        <v>0</v>
      </c>
      <c r="I6370" s="363">
        <v>1016.3905854804601</v>
      </c>
      <c r="J6370" s="363">
        <v>0</v>
      </c>
      <c r="K6370" s="363">
        <v>592.70652477377405</v>
      </c>
    </row>
    <row r="6371" spans="1:11">
      <c r="A6371" s="361">
        <f t="shared" si="99"/>
        <v>45923</v>
      </c>
      <c r="B6371" s="362">
        <v>7</v>
      </c>
      <c r="C6371" s="363">
        <v>0</v>
      </c>
      <c r="D6371" s="363">
        <v>0</v>
      </c>
      <c r="E6371" s="363">
        <v>0</v>
      </c>
      <c r="F6371" s="363">
        <v>0</v>
      </c>
      <c r="G6371" s="363">
        <v>0</v>
      </c>
      <c r="H6371" s="363">
        <v>0</v>
      </c>
      <c r="I6371" s="363">
        <v>1523.1487554241301</v>
      </c>
      <c r="J6371" s="363">
        <v>0</v>
      </c>
      <c r="K6371" s="363">
        <v>936.21661394775413</v>
      </c>
    </row>
    <row r="6372" spans="1:11">
      <c r="A6372" s="361">
        <f t="shared" si="99"/>
        <v>45923</v>
      </c>
      <c r="B6372" s="362">
        <v>8</v>
      </c>
      <c r="C6372" s="363">
        <v>0</v>
      </c>
      <c r="D6372" s="363">
        <v>0</v>
      </c>
      <c r="E6372" s="363">
        <v>77.3362272988401</v>
      </c>
      <c r="F6372" s="363">
        <v>0</v>
      </c>
      <c r="G6372" s="363">
        <v>0</v>
      </c>
      <c r="H6372" s="363">
        <v>0</v>
      </c>
      <c r="I6372" s="363">
        <v>2772.6666606171998</v>
      </c>
      <c r="J6372" s="363">
        <v>0</v>
      </c>
      <c r="K6372" s="363">
        <v>248.13987638766602</v>
      </c>
    </row>
    <row r="6373" spans="1:11">
      <c r="A6373" s="361">
        <f t="shared" si="99"/>
        <v>45923</v>
      </c>
      <c r="B6373" s="362">
        <v>9</v>
      </c>
      <c r="C6373" s="363">
        <v>212.78768711083001</v>
      </c>
      <c r="D6373" s="363">
        <v>0</v>
      </c>
      <c r="E6373" s="363">
        <v>638.29449086659497</v>
      </c>
      <c r="F6373" s="363">
        <v>0</v>
      </c>
      <c r="G6373" s="363">
        <v>0</v>
      </c>
      <c r="H6373" s="363">
        <v>0</v>
      </c>
      <c r="I6373" s="363">
        <v>3406.4597405766904</v>
      </c>
      <c r="J6373" s="363">
        <v>0</v>
      </c>
      <c r="K6373" s="363">
        <v>0</v>
      </c>
    </row>
    <row r="6374" spans="1:11">
      <c r="A6374" s="361">
        <f t="shared" si="99"/>
        <v>45923</v>
      </c>
      <c r="B6374" s="362">
        <v>10</v>
      </c>
      <c r="C6374" s="363">
        <v>1404.50525800273</v>
      </c>
      <c r="D6374" s="363">
        <v>0</v>
      </c>
      <c r="E6374" s="363">
        <v>719.42120680695996</v>
      </c>
      <c r="F6374" s="363">
        <v>0</v>
      </c>
      <c r="G6374" s="363">
        <v>0</v>
      </c>
      <c r="H6374" s="363">
        <v>0</v>
      </c>
      <c r="I6374" s="363">
        <v>3857.17346932284</v>
      </c>
      <c r="J6374" s="363">
        <v>0</v>
      </c>
      <c r="K6374" s="363">
        <v>0</v>
      </c>
    </row>
    <row r="6375" spans="1:11">
      <c r="A6375" s="361">
        <f t="shared" si="99"/>
        <v>45923</v>
      </c>
      <c r="B6375" s="362">
        <v>11</v>
      </c>
      <c r="C6375" s="363">
        <v>1909.6800182069601</v>
      </c>
      <c r="D6375" s="363">
        <v>0</v>
      </c>
      <c r="E6375" s="363">
        <v>851.31562658785106</v>
      </c>
      <c r="F6375" s="363">
        <v>0</v>
      </c>
      <c r="G6375" s="363">
        <v>0</v>
      </c>
      <c r="H6375" s="363">
        <v>0</v>
      </c>
      <c r="I6375" s="363">
        <v>5148.2088532729404</v>
      </c>
      <c r="J6375" s="363">
        <v>0</v>
      </c>
      <c r="K6375" s="363">
        <v>0</v>
      </c>
    </row>
    <row r="6376" spans="1:11">
      <c r="A6376" s="361">
        <f t="shared" si="99"/>
        <v>45923</v>
      </c>
      <c r="B6376" s="362">
        <v>12</v>
      </c>
      <c r="C6376" s="363">
        <v>2245.7061784123307</v>
      </c>
      <c r="D6376" s="363">
        <v>0</v>
      </c>
      <c r="E6376" s="363">
        <v>1377.4760407429501</v>
      </c>
      <c r="F6376" s="363">
        <v>0</v>
      </c>
      <c r="G6376" s="363">
        <v>0</v>
      </c>
      <c r="H6376" s="363">
        <v>0</v>
      </c>
      <c r="I6376" s="363">
        <v>6756.1633157512806</v>
      </c>
      <c r="J6376" s="363">
        <v>0</v>
      </c>
      <c r="K6376" s="363">
        <v>0</v>
      </c>
    </row>
    <row r="6377" spans="1:11">
      <c r="A6377" s="361">
        <f t="shared" si="99"/>
        <v>45923</v>
      </c>
      <c r="B6377" s="362">
        <v>13</v>
      </c>
      <c r="C6377" s="363">
        <v>4.5831218378555505</v>
      </c>
      <c r="D6377" s="363">
        <v>0</v>
      </c>
      <c r="E6377" s="363">
        <v>709.70997189836805</v>
      </c>
      <c r="F6377" s="363">
        <v>0</v>
      </c>
      <c r="G6377" s="363">
        <v>0</v>
      </c>
      <c r="H6377" s="363">
        <v>0</v>
      </c>
      <c r="I6377" s="363">
        <v>5783.85874514651</v>
      </c>
      <c r="J6377" s="363">
        <v>0</v>
      </c>
      <c r="K6377" s="363">
        <v>0</v>
      </c>
    </row>
    <row r="6378" spans="1:11">
      <c r="A6378" s="361">
        <f t="shared" si="99"/>
        <v>45923</v>
      </c>
      <c r="B6378" s="362">
        <v>14</v>
      </c>
      <c r="C6378" s="363">
        <v>0</v>
      </c>
      <c r="D6378" s="363">
        <v>0</v>
      </c>
      <c r="E6378" s="363">
        <v>0</v>
      </c>
      <c r="F6378" s="363">
        <v>0</v>
      </c>
      <c r="G6378" s="363">
        <v>0</v>
      </c>
      <c r="H6378" s="363">
        <v>0</v>
      </c>
      <c r="I6378" s="363">
        <v>0</v>
      </c>
      <c r="J6378" s="363">
        <v>0</v>
      </c>
      <c r="K6378" s="363">
        <v>0</v>
      </c>
    </row>
    <row r="6379" spans="1:11">
      <c r="A6379" s="361">
        <f t="shared" si="99"/>
        <v>45923</v>
      </c>
      <c r="B6379" s="362">
        <v>15</v>
      </c>
      <c r="C6379" s="363">
        <v>0</v>
      </c>
      <c r="D6379" s="363">
        <v>0</v>
      </c>
      <c r="E6379" s="363">
        <v>0</v>
      </c>
      <c r="F6379" s="363">
        <v>0</v>
      </c>
      <c r="G6379" s="363">
        <v>0</v>
      </c>
      <c r="H6379" s="363">
        <v>0</v>
      </c>
      <c r="I6379" s="363">
        <v>0</v>
      </c>
      <c r="J6379" s="363">
        <v>0</v>
      </c>
      <c r="K6379" s="363">
        <v>0</v>
      </c>
    </row>
    <row r="6380" spans="1:11">
      <c r="A6380" s="361">
        <f t="shared" si="99"/>
        <v>45923</v>
      </c>
      <c r="B6380" s="362">
        <v>16</v>
      </c>
      <c r="C6380" s="363">
        <v>0</v>
      </c>
      <c r="D6380" s="363">
        <v>0</v>
      </c>
      <c r="E6380" s="363">
        <v>0</v>
      </c>
      <c r="F6380" s="363">
        <v>0</v>
      </c>
      <c r="G6380" s="363">
        <v>0</v>
      </c>
      <c r="H6380" s="363">
        <v>0</v>
      </c>
      <c r="I6380" s="363">
        <v>0</v>
      </c>
      <c r="J6380" s="363">
        <v>0</v>
      </c>
      <c r="K6380" s="363">
        <v>344.94868045201599</v>
      </c>
    </row>
    <row r="6381" spans="1:11">
      <c r="A6381" s="361">
        <f t="shared" si="99"/>
        <v>45923</v>
      </c>
      <c r="B6381" s="362">
        <v>17</v>
      </c>
      <c r="C6381" s="363">
        <v>336.44280764257803</v>
      </c>
      <c r="D6381" s="363">
        <v>0</v>
      </c>
      <c r="E6381" s="363">
        <v>576.88839389379302</v>
      </c>
      <c r="F6381" s="363">
        <v>5902.29</v>
      </c>
      <c r="G6381" s="363">
        <v>0</v>
      </c>
      <c r="H6381" s="363">
        <v>0</v>
      </c>
      <c r="I6381" s="363">
        <v>2570.1693264241703</v>
      </c>
      <c r="J6381" s="363">
        <v>0</v>
      </c>
      <c r="K6381" s="363">
        <v>0</v>
      </c>
    </row>
    <row r="6382" spans="1:11">
      <c r="A6382" s="361">
        <f t="shared" si="99"/>
        <v>45923</v>
      </c>
      <c r="B6382" s="362">
        <v>18</v>
      </c>
      <c r="C6382" s="363">
        <v>213.31535998648201</v>
      </c>
      <c r="D6382" s="363">
        <v>0</v>
      </c>
      <c r="E6382" s="363">
        <v>988.92964186311701</v>
      </c>
      <c r="F6382" s="363">
        <v>0</v>
      </c>
      <c r="G6382" s="363">
        <v>0</v>
      </c>
      <c r="H6382" s="363">
        <v>0</v>
      </c>
      <c r="I6382" s="363">
        <v>3739.6706200128606</v>
      </c>
      <c r="J6382" s="363">
        <v>0</v>
      </c>
      <c r="K6382" s="363">
        <v>0</v>
      </c>
    </row>
    <row r="6383" spans="1:11">
      <c r="A6383" s="361">
        <f t="shared" si="99"/>
        <v>45923</v>
      </c>
      <c r="B6383" s="362">
        <v>19</v>
      </c>
      <c r="C6383" s="363">
        <v>213.39024539967903</v>
      </c>
      <c r="D6383" s="363">
        <v>0</v>
      </c>
      <c r="E6383" s="363">
        <v>1167.133789873757</v>
      </c>
      <c r="F6383" s="363">
        <v>0</v>
      </c>
      <c r="G6383" s="363">
        <v>0</v>
      </c>
      <c r="H6383" s="363">
        <v>0</v>
      </c>
      <c r="I6383" s="363">
        <v>3837.3787019873103</v>
      </c>
      <c r="J6383" s="363">
        <v>0</v>
      </c>
      <c r="K6383" s="363">
        <v>0</v>
      </c>
    </row>
    <row r="6384" spans="1:11">
      <c r="A6384" s="361">
        <f t="shared" si="99"/>
        <v>45923</v>
      </c>
      <c r="B6384" s="362">
        <v>20</v>
      </c>
      <c r="C6384" s="363">
        <v>1803.0359946605902</v>
      </c>
      <c r="D6384" s="363">
        <v>0</v>
      </c>
      <c r="E6384" s="363">
        <v>614.42505749437066</v>
      </c>
      <c r="F6384" s="363">
        <v>0</v>
      </c>
      <c r="G6384" s="363">
        <v>0</v>
      </c>
      <c r="H6384" s="363">
        <v>0</v>
      </c>
      <c r="I6384" s="363">
        <v>3893.93046349932</v>
      </c>
      <c r="J6384" s="363">
        <v>0</v>
      </c>
      <c r="K6384" s="363">
        <v>0</v>
      </c>
    </row>
    <row r="6385" spans="1:11">
      <c r="A6385" s="361">
        <f t="shared" si="99"/>
        <v>45923</v>
      </c>
      <c r="B6385" s="362">
        <v>21</v>
      </c>
      <c r="C6385" s="363">
        <v>1456.6145264316801</v>
      </c>
      <c r="D6385" s="363">
        <v>0</v>
      </c>
      <c r="E6385" s="363">
        <v>625.9305282472701</v>
      </c>
      <c r="F6385" s="363">
        <v>0</v>
      </c>
      <c r="G6385" s="363">
        <v>0</v>
      </c>
      <c r="H6385" s="363">
        <v>0</v>
      </c>
      <c r="I6385" s="363">
        <v>3591.4023281342102</v>
      </c>
      <c r="J6385" s="363">
        <v>0</v>
      </c>
      <c r="K6385" s="363">
        <v>0</v>
      </c>
    </row>
    <row r="6386" spans="1:11">
      <c r="A6386" s="361">
        <f t="shared" si="99"/>
        <v>45923</v>
      </c>
      <c r="B6386" s="362">
        <v>22</v>
      </c>
      <c r="C6386" s="363">
        <v>1481.4679129974299</v>
      </c>
      <c r="D6386" s="363">
        <v>0</v>
      </c>
      <c r="E6386" s="363">
        <v>555.21154386931903</v>
      </c>
      <c r="F6386" s="363">
        <v>0</v>
      </c>
      <c r="G6386" s="363">
        <v>0</v>
      </c>
      <c r="H6386" s="363">
        <v>0</v>
      </c>
      <c r="I6386" s="363">
        <v>5611.3260194918394</v>
      </c>
      <c r="J6386" s="363">
        <v>0</v>
      </c>
      <c r="K6386" s="363">
        <v>0</v>
      </c>
    </row>
    <row r="6387" spans="1:11">
      <c r="A6387" s="361">
        <f t="shared" si="99"/>
        <v>45923</v>
      </c>
      <c r="B6387" s="362">
        <v>23</v>
      </c>
      <c r="C6387" s="363">
        <v>1075.0111308196701</v>
      </c>
      <c r="D6387" s="363">
        <v>0</v>
      </c>
      <c r="E6387" s="363">
        <v>420.44276447913398</v>
      </c>
      <c r="F6387" s="363">
        <v>0</v>
      </c>
      <c r="G6387" s="363">
        <v>0</v>
      </c>
      <c r="H6387" s="363">
        <v>0</v>
      </c>
      <c r="I6387" s="363">
        <v>4945.4307613277197</v>
      </c>
      <c r="J6387" s="363">
        <v>0</v>
      </c>
      <c r="K6387" s="363">
        <v>0</v>
      </c>
    </row>
    <row r="6388" spans="1:11">
      <c r="A6388" s="361">
        <f t="shared" si="99"/>
        <v>45924</v>
      </c>
      <c r="B6388" s="362">
        <v>0</v>
      </c>
      <c r="C6388" s="363">
        <v>12197.4363107628</v>
      </c>
      <c r="D6388" s="363">
        <v>0</v>
      </c>
      <c r="E6388" s="363">
        <v>0</v>
      </c>
      <c r="F6388" s="363">
        <v>0</v>
      </c>
      <c r="G6388" s="363">
        <v>2059.5785925332102</v>
      </c>
      <c r="H6388" s="363">
        <v>0</v>
      </c>
      <c r="I6388" s="363">
        <v>3334.9120827155903</v>
      </c>
      <c r="J6388" s="363">
        <v>0</v>
      </c>
      <c r="K6388" s="363">
        <v>66.064685601485692</v>
      </c>
    </row>
    <row r="6389" spans="1:11">
      <c r="A6389" s="361">
        <f t="shared" si="99"/>
        <v>45924</v>
      </c>
      <c r="B6389" s="362">
        <v>1</v>
      </c>
      <c r="C6389" s="363">
        <v>11876.037517393801</v>
      </c>
      <c r="D6389" s="363">
        <v>0</v>
      </c>
      <c r="E6389" s="363">
        <v>0</v>
      </c>
      <c r="F6389" s="363">
        <v>0</v>
      </c>
      <c r="G6389" s="363">
        <v>3251.9661987366603</v>
      </c>
      <c r="H6389" s="363">
        <v>0</v>
      </c>
      <c r="I6389" s="363">
        <v>2896.4085473011901</v>
      </c>
      <c r="J6389" s="363">
        <v>0</v>
      </c>
      <c r="K6389" s="363">
        <v>66.195226659928792</v>
      </c>
    </row>
    <row r="6390" spans="1:11">
      <c r="A6390" s="361">
        <f t="shared" si="99"/>
        <v>45924</v>
      </c>
      <c r="B6390" s="362">
        <v>2</v>
      </c>
      <c r="C6390" s="363">
        <v>11871.120277887401</v>
      </c>
      <c r="D6390" s="363">
        <v>0</v>
      </c>
      <c r="E6390" s="363">
        <v>0</v>
      </c>
      <c r="F6390" s="363">
        <v>498.29577484208301</v>
      </c>
      <c r="G6390" s="363">
        <v>3251.9661987366603</v>
      </c>
      <c r="H6390" s="363">
        <v>0</v>
      </c>
      <c r="I6390" s="363">
        <v>697.67873669652806</v>
      </c>
      <c r="J6390" s="363">
        <v>0</v>
      </c>
      <c r="K6390" s="363">
        <v>64.916387103521103</v>
      </c>
    </row>
    <row r="6391" spans="1:11">
      <c r="A6391" s="361">
        <f t="shared" si="99"/>
        <v>45924</v>
      </c>
      <c r="B6391" s="362">
        <v>3</v>
      </c>
      <c r="C6391" s="363">
        <v>11869.127528335301</v>
      </c>
      <c r="D6391" s="363">
        <v>0</v>
      </c>
      <c r="E6391" s="363">
        <v>0</v>
      </c>
      <c r="F6391" s="363">
        <v>1330.1788742104102</v>
      </c>
      <c r="G6391" s="363">
        <v>3251.9661987366603</v>
      </c>
      <c r="H6391" s="363">
        <v>0</v>
      </c>
      <c r="I6391" s="363">
        <v>427.25488745597107</v>
      </c>
      <c r="J6391" s="363">
        <v>0</v>
      </c>
      <c r="K6391" s="363">
        <v>64.924445481547792</v>
      </c>
    </row>
    <row r="6392" spans="1:11">
      <c r="A6392" s="361">
        <f t="shared" si="99"/>
        <v>45924</v>
      </c>
      <c r="B6392" s="362">
        <v>4</v>
      </c>
      <c r="C6392" s="363">
        <v>11860.7222035254</v>
      </c>
      <c r="D6392" s="363">
        <v>0</v>
      </c>
      <c r="E6392" s="363">
        <v>0</v>
      </c>
      <c r="F6392" s="363">
        <v>1990.3690155086101</v>
      </c>
      <c r="G6392" s="363">
        <v>3251.9661987366603</v>
      </c>
      <c r="H6392" s="363">
        <v>0</v>
      </c>
      <c r="I6392" s="363">
        <v>748.58883515815501</v>
      </c>
      <c r="J6392" s="363">
        <v>0</v>
      </c>
      <c r="K6392" s="363">
        <v>64.774824260489495</v>
      </c>
    </row>
    <row r="6393" spans="1:11">
      <c r="A6393" s="361">
        <f t="shared" si="99"/>
        <v>45924</v>
      </c>
      <c r="B6393" s="362">
        <v>5</v>
      </c>
      <c r="C6393" s="363">
        <v>11857.9186431285</v>
      </c>
      <c r="D6393" s="363">
        <v>0</v>
      </c>
      <c r="E6393" s="363">
        <v>0</v>
      </c>
      <c r="F6393" s="363">
        <v>2021.06619873666</v>
      </c>
      <c r="G6393" s="363">
        <v>3251.9661987366603</v>
      </c>
      <c r="H6393" s="363">
        <v>0</v>
      </c>
      <c r="I6393" s="363">
        <v>1229.1898414063</v>
      </c>
      <c r="J6393" s="363">
        <v>0</v>
      </c>
      <c r="K6393" s="363">
        <v>63.99362519439979</v>
      </c>
    </row>
    <row r="6394" spans="1:11">
      <c r="A6394" s="361">
        <f t="shared" si="99"/>
        <v>45924</v>
      </c>
      <c r="B6394" s="362">
        <v>6</v>
      </c>
      <c r="C6394" s="363">
        <v>11878.378247002602</v>
      </c>
      <c r="D6394" s="363">
        <v>0</v>
      </c>
      <c r="E6394" s="363">
        <v>0</v>
      </c>
      <c r="F6394" s="363">
        <v>1170.89157856661</v>
      </c>
      <c r="G6394" s="363">
        <v>3291.89157856661</v>
      </c>
      <c r="H6394" s="363">
        <v>0</v>
      </c>
      <c r="I6394" s="363">
        <v>3271.8071499131102</v>
      </c>
      <c r="J6394" s="363">
        <v>0</v>
      </c>
      <c r="K6394" s="363">
        <v>70.7505192756214</v>
      </c>
    </row>
    <row r="6395" spans="1:11">
      <c r="A6395" s="361">
        <f t="shared" si="99"/>
        <v>45924</v>
      </c>
      <c r="B6395" s="362">
        <v>7</v>
      </c>
      <c r="C6395" s="363">
        <v>875.83316567883105</v>
      </c>
      <c r="D6395" s="363">
        <v>0</v>
      </c>
      <c r="E6395" s="363">
        <v>218.68658832928801</v>
      </c>
      <c r="F6395" s="363">
        <v>0</v>
      </c>
      <c r="G6395" s="363">
        <v>0</v>
      </c>
      <c r="H6395" s="363">
        <v>0</v>
      </c>
      <c r="I6395" s="363">
        <v>1879.0084032248301</v>
      </c>
      <c r="J6395" s="363">
        <v>0</v>
      </c>
      <c r="K6395" s="363">
        <v>0</v>
      </c>
    </row>
    <row r="6396" spans="1:11">
      <c r="A6396" s="361">
        <f t="shared" si="99"/>
        <v>45924</v>
      </c>
      <c r="B6396" s="362">
        <v>8</v>
      </c>
      <c r="C6396" s="363">
        <v>0</v>
      </c>
      <c r="D6396" s="363">
        <v>0</v>
      </c>
      <c r="E6396" s="363">
        <v>466.47435139811415</v>
      </c>
      <c r="F6396" s="363">
        <v>0</v>
      </c>
      <c r="G6396" s="363">
        <v>0</v>
      </c>
      <c r="H6396" s="363">
        <v>0</v>
      </c>
      <c r="I6396" s="363">
        <v>2273.40619603702</v>
      </c>
      <c r="J6396" s="363">
        <v>0</v>
      </c>
      <c r="K6396" s="363">
        <v>49.529880627412197</v>
      </c>
    </row>
    <row r="6397" spans="1:11">
      <c r="A6397" s="361">
        <f t="shared" si="99"/>
        <v>45924</v>
      </c>
      <c r="B6397" s="362">
        <v>9</v>
      </c>
      <c r="C6397" s="363">
        <v>0</v>
      </c>
      <c r="D6397" s="363">
        <v>0</v>
      </c>
      <c r="E6397" s="363">
        <v>1006.801252946668</v>
      </c>
      <c r="F6397" s="363">
        <v>0</v>
      </c>
      <c r="G6397" s="363">
        <v>0</v>
      </c>
      <c r="H6397" s="363">
        <v>2525.7303862033405</v>
      </c>
      <c r="I6397" s="363">
        <v>2487.6157306805603</v>
      </c>
      <c r="J6397" s="363">
        <v>0</v>
      </c>
      <c r="K6397" s="363">
        <v>51.110204900949597</v>
      </c>
    </row>
    <row r="6398" spans="1:11">
      <c r="A6398" s="361">
        <f t="shared" si="99"/>
        <v>45924</v>
      </c>
      <c r="B6398" s="362">
        <v>10</v>
      </c>
      <c r="C6398" s="363">
        <v>0</v>
      </c>
      <c r="D6398" s="363">
        <v>0</v>
      </c>
      <c r="E6398" s="363">
        <v>534.02913374897298</v>
      </c>
      <c r="F6398" s="363">
        <v>0</v>
      </c>
      <c r="G6398" s="363">
        <v>0</v>
      </c>
      <c r="H6398" s="363">
        <v>3252.1855689939903</v>
      </c>
      <c r="I6398" s="363">
        <v>2104.2646112418297</v>
      </c>
      <c r="J6398" s="363">
        <v>0</v>
      </c>
      <c r="K6398" s="363">
        <v>1546.5908011147701</v>
      </c>
    </row>
    <row r="6399" spans="1:11">
      <c r="A6399" s="361">
        <f t="shared" si="99"/>
        <v>45924</v>
      </c>
      <c r="B6399" s="362">
        <v>11</v>
      </c>
      <c r="C6399" s="363">
        <v>26.7420528177622</v>
      </c>
      <c r="D6399" s="363">
        <v>0</v>
      </c>
      <c r="E6399" s="363">
        <v>350.88894078199104</v>
      </c>
      <c r="F6399" s="363">
        <v>0</v>
      </c>
      <c r="G6399" s="363">
        <v>0</v>
      </c>
      <c r="H6399" s="363">
        <v>0</v>
      </c>
      <c r="I6399" s="363">
        <v>34.236105826390194</v>
      </c>
      <c r="J6399" s="363">
        <v>0</v>
      </c>
      <c r="K6399" s="363">
        <v>0</v>
      </c>
    </row>
    <row r="6400" spans="1:11">
      <c r="A6400" s="361">
        <f t="shared" si="99"/>
        <v>45924</v>
      </c>
      <c r="B6400" s="362">
        <v>12</v>
      </c>
      <c r="C6400" s="363">
        <v>0</v>
      </c>
      <c r="D6400" s="363">
        <v>0</v>
      </c>
      <c r="E6400" s="363">
        <v>0</v>
      </c>
      <c r="F6400" s="363">
        <v>0</v>
      </c>
      <c r="G6400" s="363">
        <v>0</v>
      </c>
      <c r="H6400" s="363">
        <v>0</v>
      </c>
      <c r="I6400" s="363">
        <v>0</v>
      </c>
      <c r="J6400" s="363">
        <v>0</v>
      </c>
      <c r="K6400" s="363">
        <v>110.38996407042401</v>
      </c>
    </row>
    <row r="6401" spans="1:11">
      <c r="A6401" s="361">
        <f t="shared" si="99"/>
        <v>45924</v>
      </c>
      <c r="B6401" s="362">
        <v>13</v>
      </c>
      <c r="C6401" s="363">
        <v>0</v>
      </c>
      <c r="D6401" s="363">
        <v>0</v>
      </c>
      <c r="E6401" s="363">
        <v>0</v>
      </c>
      <c r="F6401" s="363">
        <v>0</v>
      </c>
      <c r="G6401" s="363">
        <v>0</v>
      </c>
      <c r="H6401" s="363">
        <v>0</v>
      </c>
      <c r="I6401" s="363">
        <v>0</v>
      </c>
      <c r="J6401" s="363">
        <v>0</v>
      </c>
      <c r="K6401" s="363">
        <v>3.2933313172855998</v>
      </c>
    </row>
    <row r="6402" spans="1:11">
      <c r="A6402" s="361">
        <f t="shared" si="99"/>
        <v>45924</v>
      </c>
      <c r="B6402" s="362">
        <v>14</v>
      </c>
      <c r="C6402" s="363">
        <v>0.22322096051370899</v>
      </c>
      <c r="D6402" s="363">
        <v>0</v>
      </c>
      <c r="E6402" s="363">
        <v>238.54665216941501</v>
      </c>
      <c r="F6402" s="363">
        <v>0</v>
      </c>
      <c r="G6402" s="363">
        <v>0</v>
      </c>
      <c r="H6402" s="363">
        <v>0</v>
      </c>
      <c r="I6402" s="363">
        <v>32.342746155858194</v>
      </c>
      <c r="J6402" s="363">
        <v>0</v>
      </c>
      <c r="K6402" s="363">
        <v>0</v>
      </c>
    </row>
    <row r="6403" spans="1:11">
      <c r="A6403" s="361">
        <f t="shared" si="99"/>
        <v>45924</v>
      </c>
      <c r="B6403" s="362">
        <v>15</v>
      </c>
      <c r="C6403" s="363">
        <v>0</v>
      </c>
      <c r="D6403" s="363">
        <v>0</v>
      </c>
      <c r="E6403" s="363">
        <v>240.58111757726203</v>
      </c>
      <c r="F6403" s="363">
        <v>0</v>
      </c>
      <c r="G6403" s="363">
        <v>0</v>
      </c>
      <c r="H6403" s="363">
        <v>0</v>
      </c>
      <c r="I6403" s="363">
        <v>34.9265763255748</v>
      </c>
      <c r="J6403" s="363">
        <v>0</v>
      </c>
      <c r="K6403" s="363">
        <v>0</v>
      </c>
    </row>
    <row r="6404" spans="1:11">
      <c r="A6404" s="361">
        <f t="shared" si="99"/>
        <v>45924</v>
      </c>
      <c r="B6404" s="362">
        <v>16</v>
      </c>
      <c r="C6404" s="363">
        <v>0</v>
      </c>
      <c r="D6404" s="363">
        <v>0</v>
      </c>
      <c r="E6404" s="363">
        <v>241.09178794195</v>
      </c>
      <c r="F6404" s="363">
        <v>0</v>
      </c>
      <c r="G6404" s="363">
        <v>0</v>
      </c>
      <c r="H6404" s="363">
        <v>0</v>
      </c>
      <c r="I6404" s="363">
        <v>41.3372997565234</v>
      </c>
      <c r="J6404" s="363">
        <v>0</v>
      </c>
      <c r="K6404" s="363">
        <v>0</v>
      </c>
    </row>
    <row r="6405" spans="1:11">
      <c r="A6405" s="361">
        <f t="shared" ref="A6405:A6468" si="100">IF(B6405=0,A6404+1,A6404)</f>
        <v>45924</v>
      </c>
      <c r="B6405" s="362">
        <v>17</v>
      </c>
      <c r="C6405" s="363">
        <v>7.80533622866482</v>
      </c>
      <c r="D6405" s="363">
        <v>0</v>
      </c>
      <c r="E6405" s="363">
        <v>0</v>
      </c>
      <c r="F6405" s="363">
        <v>0</v>
      </c>
      <c r="G6405" s="363">
        <v>0</v>
      </c>
      <c r="H6405" s="363">
        <v>0</v>
      </c>
      <c r="I6405" s="363">
        <v>0</v>
      </c>
      <c r="J6405" s="363">
        <v>0</v>
      </c>
      <c r="K6405" s="363">
        <v>0</v>
      </c>
    </row>
    <row r="6406" spans="1:11">
      <c r="A6406" s="361">
        <f t="shared" si="100"/>
        <v>45924</v>
      </c>
      <c r="B6406" s="362">
        <v>18</v>
      </c>
      <c r="C6406" s="363">
        <v>0</v>
      </c>
      <c r="D6406" s="363">
        <v>0</v>
      </c>
      <c r="E6406" s="363">
        <v>0</v>
      </c>
      <c r="F6406" s="363">
        <v>0</v>
      </c>
      <c r="G6406" s="363">
        <v>0</v>
      </c>
      <c r="H6406" s="363">
        <v>0</v>
      </c>
      <c r="I6406" s="363">
        <v>0</v>
      </c>
      <c r="J6406" s="363">
        <v>0</v>
      </c>
      <c r="K6406" s="363">
        <v>0</v>
      </c>
    </row>
    <row r="6407" spans="1:11">
      <c r="A6407" s="361">
        <f t="shared" si="100"/>
        <v>45924</v>
      </c>
      <c r="B6407" s="362">
        <v>19</v>
      </c>
      <c r="C6407" s="363">
        <v>0</v>
      </c>
      <c r="D6407" s="363">
        <v>0</v>
      </c>
      <c r="E6407" s="363">
        <v>0</v>
      </c>
      <c r="F6407" s="363">
        <v>0</v>
      </c>
      <c r="G6407" s="363">
        <v>0</v>
      </c>
      <c r="H6407" s="363">
        <v>0</v>
      </c>
      <c r="I6407" s="363">
        <v>0</v>
      </c>
      <c r="J6407" s="363">
        <v>0</v>
      </c>
      <c r="K6407" s="363">
        <v>0</v>
      </c>
    </row>
    <row r="6408" spans="1:11">
      <c r="A6408" s="361">
        <f t="shared" si="100"/>
        <v>45924</v>
      </c>
      <c r="B6408" s="362">
        <v>20</v>
      </c>
      <c r="C6408" s="363">
        <v>0</v>
      </c>
      <c r="D6408" s="363">
        <v>0</v>
      </c>
      <c r="E6408" s="363">
        <v>0</v>
      </c>
      <c r="F6408" s="363">
        <v>0</v>
      </c>
      <c r="G6408" s="363">
        <v>0</v>
      </c>
      <c r="H6408" s="363">
        <v>0</v>
      </c>
      <c r="I6408" s="363">
        <v>0</v>
      </c>
      <c r="J6408" s="363">
        <v>0</v>
      </c>
      <c r="K6408" s="363">
        <v>0</v>
      </c>
    </row>
    <row r="6409" spans="1:11">
      <c r="A6409" s="361">
        <f t="shared" si="100"/>
        <v>45924</v>
      </c>
      <c r="B6409" s="362">
        <v>21</v>
      </c>
      <c r="C6409" s="363">
        <v>404.97568434117204</v>
      </c>
      <c r="D6409" s="363">
        <v>0</v>
      </c>
      <c r="E6409" s="363">
        <v>0</v>
      </c>
      <c r="F6409" s="363">
        <v>0</v>
      </c>
      <c r="G6409" s="363">
        <v>0</v>
      </c>
      <c r="H6409" s="363">
        <v>0</v>
      </c>
      <c r="I6409" s="363">
        <v>0</v>
      </c>
      <c r="J6409" s="363">
        <v>0</v>
      </c>
      <c r="K6409" s="363">
        <v>0</v>
      </c>
    </row>
    <row r="6410" spans="1:11">
      <c r="A6410" s="361">
        <f t="shared" si="100"/>
        <v>45924</v>
      </c>
      <c r="B6410" s="362">
        <v>22</v>
      </c>
      <c r="C6410" s="363">
        <v>0</v>
      </c>
      <c r="D6410" s="363">
        <v>0</v>
      </c>
      <c r="E6410" s="363">
        <v>0</v>
      </c>
      <c r="F6410" s="363">
        <v>0</v>
      </c>
      <c r="G6410" s="363">
        <v>0</v>
      </c>
      <c r="H6410" s="363">
        <v>0</v>
      </c>
      <c r="I6410" s="363">
        <v>0</v>
      </c>
      <c r="J6410" s="363">
        <v>0</v>
      </c>
      <c r="K6410" s="363">
        <v>77.861933591191189</v>
      </c>
    </row>
    <row r="6411" spans="1:11">
      <c r="A6411" s="361">
        <f t="shared" si="100"/>
        <v>45924</v>
      </c>
      <c r="B6411" s="362">
        <v>23</v>
      </c>
      <c r="C6411" s="363">
        <v>498.59763388018598</v>
      </c>
      <c r="D6411" s="363">
        <v>0</v>
      </c>
      <c r="E6411" s="363">
        <v>0</v>
      </c>
      <c r="F6411" s="363">
        <v>0</v>
      </c>
      <c r="G6411" s="363">
        <v>0</v>
      </c>
      <c r="H6411" s="363">
        <v>0</v>
      </c>
      <c r="I6411" s="363">
        <v>876.72276272954207</v>
      </c>
      <c r="J6411" s="363">
        <v>0</v>
      </c>
      <c r="K6411" s="363">
        <v>260.519291641216</v>
      </c>
    </row>
    <row r="6412" spans="1:11">
      <c r="A6412" s="361">
        <f t="shared" si="100"/>
        <v>45925</v>
      </c>
      <c r="B6412" s="362">
        <v>0</v>
      </c>
      <c r="C6412" s="363">
        <v>237.51599413436801</v>
      </c>
      <c r="D6412" s="363">
        <v>0</v>
      </c>
      <c r="E6412" s="363">
        <v>0</v>
      </c>
      <c r="F6412" s="363">
        <v>0</v>
      </c>
      <c r="G6412" s="363">
        <v>0</v>
      </c>
      <c r="H6412" s="363">
        <v>0</v>
      </c>
      <c r="I6412" s="363">
        <v>894.98333003605114</v>
      </c>
      <c r="J6412" s="363">
        <v>0</v>
      </c>
      <c r="K6412" s="363">
        <v>0</v>
      </c>
    </row>
    <row r="6413" spans="1:11">
      <c r="A6413" s="361">
        <f t="shared" si="100"/>
        <v>45925</v>
      </c>
      <c r="B6413" s="362">
        <v>1</v>
      </c>
      <c r="C6413" s="363">
        <v>1908.79785532406</v>
      </c>
      <c r="D6413" s="363">
        <v>0</v>
      </c>
      <c r="E6413" s="363">
        <v>0</v>
      </c>
      <c r="F6413" s="363">
        <v>0</v>
      </c>
      <c r="G6413" s="363">
        <v>0</v>
      </c>
      <c r="H6413" s="363">
        <v>0</v>
      </c>
      <c r="I6413" s="363">
        <v>1101.9027882293201</v>
      </c>
      <c r="J6413" s="363">
        <v>0</v>
      </c>
      <c r="K6413" s="363">
        <v>0</v>
      </c>
    </row>
    <row r="6414" spans="1:11">
      <c r="A6414" s="361">
        <f t="shared" si="100"/>
        <v>45925</v>
      </c>
      <c r="B6414" s="362">
        <v>2</v>
      </c>
      <c r="C6414" s="363">
        <v>1373.4550710433402</v>
      </c>
      <c r="D6414" s="363">
        <v>0</v>
      </c>
      <c r="E6414" s="363">
        <v>0</v>
      </c>
      <c r="F6414" s="363">
        <v>0</v>
      </c>
      <c r="G6414" s="363">
        <v>0</v>
      </c>
      <c r="H6414" s="363">
        <v>0</v>
      </c>
      <c r="I6414" s="363">
        <v>677.75115126586502</v>
      </c>
      <c r="J6414" s="363">
        <v>0</v>
      </c>
      <c r="K6414" s="363">
        <v>0</v>
      </c>
    </row>
    <row r="6415" spans="1:11">
      <c r="A6415" s="361">
        <f t="shared" si="100"/>
        <v>45925</v>
      </c>
      <c r="B6415" s="362">
        <v>3</v>
      </c>
      <c r="C6415" s="363">
        <v>4412.8576620180902</v>
      </c>
      <c r="D6415" s="363">
        <v>0</v>
      </c>
      <c r="E6415" s="363">
        <v>0</v>
      </c>
      <c r="F6415" s="363">
        <v>306.00105255793204</v>
      </c>
      <c r="G6415" s="363">
        <v>0</v>
      </c>
      <c r="H6415" s="363">
        <v>0</v>
      </c>
      <c r="I6415" s="363">
        <v>674.03342402881299</v>
      </c>
      <c r="J6415" s="363">
        <v>0</v>
      </c>
      <c r="K6415" s="363">
        <v>1458.1308228343401</v>
      </c>
    </row>
    <row r="6416" spans="1:11">
      <c r="A6416" s="361">
        <f t="shared" si="100"/>
        <v>45925</v>
      </c>
      <c r="B6416" s="362">
        <v>4</v>
      </c>
      <c r="C6416" s="363">
        <v>4008.2458134019103</v>
      </c>
      <c r="D6416" s="363">
        <v>0</v>
      </c>
      <c r="E6416" s="363">
        <v>0</v>
      </c>
      <c r="F6416" s="363">
        <v>306.00105255793204</v>
      </c>
      <c r="G6416" s="363">
        <v>0</v>
      </c>
      <c r="H6416" s="363">
        <v>0</v>
      </c>
      <c r="I6416" s="363">
        <v>1392.6576620257501</v>
      </c>
      <c r="J6416" s="363">
        <v>0</v>
      </c>
      <c r="K6416" s="363">
        <v>1400.2415908754901</v>
      </c>
    </row>
    <row r="6417" spans="1:11">
      <c r="A6417" s="361">
        <f t="shared" si="100"/>
        <v>45925</v>
      </c>
      <c r="B6417" s="362">
        <v>5</v>
      </c>
      <c r="C6417" s="363">
        <v>4012.6224586820604</v>
      </c>
      <c r="D6417" s="363">
        <v>0</v>
      </c>
      <c r="E6417" s="363">
        <v>0</v>
      </c>
      <c r="F6417" s="363">
        <v>306.00105255793204</v>
      </c>
      <c r="G6417" s="363">
        <v>0</v>
      </c>
      <c r="H6417" s="363">
        <v>0</v>
      </c>
      <c r="I6417" s="363">
        <v>3798.79668630069</v>
      </c>
      <c r="J6417" s="363">
        <v>0</v>
      </c>
      <c r="K6417" s="363">
        <v>1421.5887623700999</v>
      </c>
    </row>
    <row r="6418" spans="1:11">
      <c r="A6418" s="361">
        <f t="shared" si="100"/>
        <v>45925</v>
      </c>
      <c r="B6418" s="362">
        <v>6</v>
      </c>
      <c r="C6418" s="363">
        <v>1763.9817207452402</v>
      </c>
      <c r="D6418" s="363">
        <v>0</v>
      </c>
      <c r="E6418" s="363">
        <v>0</v>
      </c>
      <c r="F6418" s="363">
        <v>0</v>
      </c>
      <c r="G6418" s="363">
        <v>0</v>
      </c>
      <c r="H6418" s="363">
        <v>0</v>
      </c>
      <c r="I6418" s="363">
        <v>3231.2427183023801</v>
      </c>
      <c r="J6418" s="363">
        <v>0</v>
      </c>
      <c r="K6418" s="363">
        <v>0</v>
      </c>
    </row>
    <row r="6419" spans="1:11">
      <c r="A6419" s="361">
        <f t="shared" si="100"/>
        <v>45925</v>
      </c>
      <c r="B6419" s="362">
        <v>7</v>
      </c>
      <c r="C6419" s="363">
        <v>2030.1955544632901</v>
      </c>
      <c r="D6419" s="363">
        <v>0</v>
      </c>
      <c r="E6419" s="363">
        <v>0</v>
      </c>
      <c r="F6419" s="363">
        <v>0</v>
      </c>
      <c r="G6419" s="363">
        <v>0</v>
      </c>
      <c r="H6419" s="363">
        <v>0</v>
      </c>
      <c r="I6419" s="363">
        <v>3617.2442526505702</v>
      </c>
      <c r="J6419" s="363">
        <v>0</v>
      </c>
      <c r="K6419" s="363">
        <v>0</v>
      </c>
    </row>
    <row r="6420" spans="1:11">
      <c r="A6420" s="361">
        <f t="shared" si="100"/>
        <v>45925</v>
      </c>
      <c r="B6420" s="362">
        <v>8</v>
      </c>
      <c r="C6420" s="363">
        <v>2412.63928279838</v>
      </c>
      <c r="D6420" s="363">
        <v>0</v>
      </c>
      <c r="E6420" s="363">
        <v>5.8267266916513503</v>
      </c>
      <c r="F6420" s="363">
        <v>0</v>
      </c>
      <c r="G6420" s="363">
        <v>0</v>
      </c>
      <c r="H6420" s="363">
        <v>0</v>
      </c>
      <c r="I6420" s="363">
        <v>3301.2209568883304</v>
      </c>
      <c r="J6420" s="363">
        <v>0</v>
      </c>
      <c r="K6420" s="363">
        <v>0</v>
      </c>
    </row>
    <row r="6421" spans="1:11">
      <c r="A6421" s="361">
        <f t="shared" si="100"/>
        <v>45925</v>
      </c>
      <c r="B6421" s="362">
        <v>9</v>
      </c>
      <c r="C6421" s="363">
        <v>3091.4591747013501</v>
      </c>
      <c r="D6421" s="363">
        <v>0</v>
      </c>
      <c r="E6421" s="363">
        <v>633.68815919688802</v>
      </c>
      <c r="F6421" s="363">
        <v>0</v>
      </c>
      <c r="G6421" s="363">
        <v>0</v>
      </c>
      <c r="H6421" s="363">
        <v>0</v>
      </c>
      <c r="I6421" s="363">
        <v>3417.7054023054902</v>
      </c>
      <c r="J6421" s="363">
        <v>0</v>
      </c>
      <c r="K6421" s="363">
        <v>0</v>
      </c>
    </row>
    <row r="6422" spans="1:11">
      <c r="A6422" s="361">
        <f t="shared" si="100"/>
        <v>45925</v>
      </c>
      <c r="B6422" s="362">
        <v>10</v>
      </c>
      <c r="C6422" s="363">
        <v>2816.7553478331406</v>
      </c>
      <c r="D6422" s="363">
        <v>0</v>
      </c>
      <c r="E6422" s="363">
        <v>1143.4331617988009</v>
      </c>
      <c r="F6422" s="363">
        <v>0</v>
      </c>
      <c r="G6422" s="363">
        <v>0</v>
      </c>
      <c r="H6422" s="363">
        <v>0</v>
      </c>
      <c r="I6422" s="363">
        <v>3239.3523715629799</v>
      </c>
      <c r="J6422" s="363">
        <v>0</v>
      </c>
      <c r="K6422" s="363">
        <v>0</v>
      </c>
    </row>
    <row r="6423" spans="1:11">
      <c r="A6423" s="361">
        <f t="shared" si="100"/>
        <v>45925</v>
      </c>
      <c r="B6423" s="362">
        <v>11</v>
      </c>
      <c r="C6423" s="363">
        <v>2813.1673793545701</v>
      </c>
      <c r="D6423" s="363">
        <v>0</v>
      </c>
      <c r="E6423" s="363">
        <v>1932.0694529301409</v>
      </c>
      <c r="F6423" s="363">
        <v>0</v>
      </c>
      <c r="G6423" s="363">
        <v>0</v>
      </c>
      <c r="H6423" s="363">
        <v>0</v>
      </c>
      <c r="I6423" s="363">
        <v>4003.7111317212098</v>
      </c>
      <c r="J6423" s="363">
        <v>0</v>
      </c>
      <c r="K6423" s="363">
        <v>0</v>
      </c>
    </row>
    <row r="6424" spans="1:11">
      <c r="A6424" s="361">
        <f t="shared" si="100"/>
        <v>45925</v>
      </c>
      <c r="B6424" s="362">
        <v>12</v>
      </c>
      <c r="C6424" s="363">
        <v>2814.3613815199401</v>
      </c>
      <c r="D6424" s="363">
        <v>0</v>
      </c>
      <c r="E6424" s="363">
        <v>1931.640040756231</v>
      </c>
      <c r="F6424" s="363">
        <v>0</v>
      </c>
      <c r="G6424" s="363">
        <v>0</v>
      </c>
      <c r="H6424" s="363">
        <v>0</v>
      </c>
      <c r="I6424" s="363">
        <v>3958.1818024779504</v>
      </c>
      <c r="J6424" s="363">
        <v>0</v>
      </c>
      <c r="K6424" s="363">
        <v>0</v>
      </c>
    </row>
    <row r="6425" spans="1:11">
      <c r="A6425" s="361">
        <f t="shared" si="100"/>
        <v>45925</v>
      </c>
      <c r="B6425" s="362">
        <v>13</v>
      </c>
      <c r="C6425" s="363">
        <v>421.96031427421201</v>
      </c>
      <c r="D6425" s="363">
        <v>0</v>
      </c>
      <c r="E6425" s="363">
        <v>1534.7216779015571</v>
      </c>
      <c r="F6425" s="363">
        <v>0</v>
      </c>
      <c r="G6425" s="363">
        <v>0</v>
      </c>
      <c r="H6425" s="363">
        <v>0</v>
      </c>
      <c r="I6425" s="363">
        <v>2825.9414373273503</v>
      </c>
      <c r="J6425" s="363">
        <v>0</v>
      </c>
      <c r="K6425" s="363">
        <v>0</v>
      </c>
    </row>
    <row r="6426" spans="1:11">
      <c r="A6426" s="361">
        <f t="shared" si="100"/>
        <v>45925</v>
      </c>
      <c r="B6426" s="362">
        <v>14</v>
      </c>
      <c r="C6426" s="363">
        <v>0</v>
      </c>
      <c r="D6426" s="363">
        <v>0</v>
      </c>
      <c r="E6426" s="363">
        <v>982.44235074074936</v>
      </c>
      <c r="F6426" s="363">
        <v>0</v>
      </c>
      <c r="G6426" s="363">
        <v>0</v>
      </c>
      <c r="H6426" s="363">
        <v>0</v>
      </c>
      <c r="I6426" s="363">
        <v>2832.1191324665501</v>
      </c>
      <c r="J6426" s="363">
        <v>0</v>
      </c>
      <c r="K6426" s="363">
        <v>0</v>
      </c>
    </row>
    <row r="6427" spans="1:11">
      <c r="A6427" s="361">
        <f t="shared" si="100"/>
        <v>45925</v>
      </c>
      <c r="B6427" s="362">
        <v>15</v>
      </c>
      <c r="C6427" s="363">
        <v>319.81285720425007</v>
      </c>
      <c r="D6427" s="363">
        <v>0</v>
      </c>
      <c r="E6427" s="363">
        <v>379.07908304056099</v>
      </c>
      <c r="F6427" s="363">
        <v>0</v>
      </c>
      <c r="G6427" s="363">
        <v>0</v>
      </c>
      <c r="H6427" s="363">
        <v>0</v>
      </c>
      <c r="I6427" s="363">
        <v>4657.9626669632398</v>
      </c>
      <c r="J6427" s="363">
        <v>0</v>
      </c>
      <c r="K6427" s="363">
        <v>1569.3552349193701</v>
      </c>
    </row>
    <row r="6428" spans="1:11">
      <c r="A6428" s="361">
        <f t="shared" si="100"/>
        <v>45925</v>
      </c>
      <c r="B6428" s="362">
        <v>16</v>
      </c>
      <c r="C6428" s="363">
        <v>0</v>
      </c>
      <c r="D6428" s="363">
        <v>0</v>
      </c>
      <c r="E6428" s="363">
        <v>1423.87136097342</v>
      </c>
      <c r="F6428" s="363">
        <v>0</v>
      </c>
      <c r="G6428" s="363">
        <v>0</v>
      </c>
      <c r="H6428" s="363">
        <v>0</v>
      </c>
      <c r="I6428" s="363">
        <v>4151.8721022969003</v>
      </c>
      <c r="J6428" s="363">
        <v>0</v>
      </c>
      <c r="K6428" s="363">
        <v>2694.68829299557</v>
      </c>
    </row>
    <row r="6429" spans="1:11">
      <c r="A6429" s="361">
        <f t="shared" si="100"/>
        <v>45925</v>
      </c>
      <c r="B6429" s="362">
        <v>17</v>
      </c>
      <c r="C6429" s="363">
        <v>0</v>
      </c>
      <c r="D6429" s="363">
        <v>0</v>
      </c>
      <c r="E6429" s="363">
        <v>0</v>
      </c>
      <c r="F6429" s="363">
        <v>0</v>
      </c>
      <c r="G6429" s="363">
        <v>0</v>
      </c>
      <c r="H6429" s="363">
        <v>0</v>
      </c>
      <c r="I6429" s="363">
        <v>0</v>
      </c>
      <c r="J6429" s="363">
        <v>0</v>
      </c>
      <c r="K6429" s="363">
        <v>0</v>
      </c>
    </row>
    <row r="6430" spans="1:11">
      <c r="A6430" s="361">
        <f t="shared" si="100"/>
        <v>45925</v>
      </c>
      <c r="B6430" s="362">
        <v>18</v>
      </c>
      <c r="C6430" s="363">
        <v>0</v>
      </c>
      <c r="D6430" s="363">
        <v>0</v>
      </c>
      <c r="E6430" s="363">
        <v>0</v>
      </c>
      <c r="F6430" s="363">
        <v>0</v>
      </c>
      <c r="G6430" s="363">
        <v>0</v>
      </c>
      <c r="H6430" s="363">
        <v>0</v>
      </c>
      <c r="I6430" s="363">
        <v>0</v>
      </c>
      <c r="J6430" s="363">
        <v>0</v>
      </c>
      <c r="K6430" s="363">
        <v>0</v>
      </c>
    </row>
    <row r="6431" spans="1:11">
      <c r="A6431" s="361">
        <f t="shared" si="100"/>
        <v>45925</v>
      </c>
      <c r="B6431" s="362">
        <v>19</v>
      </c>
      <c r="C6431" s="363">
        <v>0</v>
      </c>
      <c r="D6431" s="363">
        <v>0</v>
      </c>
      <c r="E6431" s="363">
        <v>0</v>
      </c>
      <c r="F6431" s="363">
        <v>0</v>
      </c>
      <c r="G6431" s="363">
        <v>0</v>
      </c>
      <c r="H6431" s="363">
        <v>0</v>
      </c>
      <c r="I6431" s="363">
        <v>0</v>
      </c>
      <c r="J6431" s="363">
        <v>0</v>
      </c>
      <c r="K6431" s="363">
        <v>0</v>
      </c>
    </row>
    <row r="6432" spans="1:11">
      <c r="A6432" s="361">
        <f t="shared" si="100"/>
        <v>45925</v>
      </c>
      <c r="B6432" s="362">
        <v>20</v>
      </c>
      <c r="C6432" s="363">
        <v>0</v>
      </c>
      <c r="D6432" s="363">
        <v>0</v>
      </c>
      <c r="E6432" s="363">
        <v>0</v>
      </c>
      <c r="F6432" s="363">
        <v>0</v>
      </c>
      <c r="G6432" s="363">
        <v>0</v>
      </c>
      <c r="H6432" s="363">
        <v>0</v>
      </c>
      <c r="I6432" s="363">
        <v>0</v>
      </c>
      <c r="J6432" s="363">
        <v>0</v>
      </c>
      <c r="K6432" s="363">
        <v>0</v>
      </c>
    </row>
    <row r="6433" spans="1:11">
      <c r="A6433" s="361">
        <f t="shared" si="100"/>
        <v>45925</v>
      </c>
      <c r="B6433" s="362">
        <v>21</v>
      </c>
      <c r="C6433" s="363">
        <v>0</v>
      </c>
      <c r="D6433" s="363">
        <v>0</v>
      </c>
      <c r="E6433" s="363">
        <v>0</v>
      </c>
      <c r="F6433" s="363">
        <v>0</v>
      </c>
      <c r="G6433" s="363">
        <v>0</v>
      </c>
      <c r="H6433" s="363">
        <v>0</v>
      </c>
      <c r="I6433" s="363">
        <v>0</v>
      </c>
      <c r="J6433" s="363">
        <v>0</v>
      </c>
      <c r="K6433" s="363">
        <v>0</v>
      </c>
    </row>
    <row r="6434" spans="1:11">
      <c r="A6434" s="361">
        <f t="shared" si="100"/>
        <v>45925</v>
      </c>
      <c r="B6434" s="362">
        <v>22</v>
      </c>
      <c r="C6434" s="363">
        <v>0</v>
      </c>
      <c r="D6434" s="363">
        <v>0</v>
      </c>
      <c r="E6434" s="363">
        <v>0</v>
      </c>
      <c r="F6434" s="363">
        <v>0</v>
      </c>
      <c r="G6434" s="363">
        <v>0</v>
      </c>
      <c r="H6434" s="363">
        <v>0</v>
      </c>
      <c r="I6434" s="363">
        <v>0</v>
      </c>
      <c r="J6434" s="363">
        <v>0</v>
      </c>
      <c r="K6434" s="363">
        <v>2408.2355239644103</v>
      </c>
    </row>
    <row r="6435" spans="1:11">
      <c r="A6435" s="361">
        <f t="shared" si="100"/>
        <v>45925</v>
      </c>
      <c r="B6435" s="362">
        <v>23</v>
      </c>
      <c r="C6435" s="363">
        <v>2490.0891853981702</v>
      </c>
      <c r="D6435" s="363">
        <v>0</v>
      </c>
      <c r="E6435" s="363">
        <v>0</v>
      </c>
      <c r="F6435" s="363">
        <v>0</v>
      </c>
      <c r="G6435" s="363">
        <v>0</v>
      </c>
      <c r="H6435" s="363">
        <v>0</v>
      </c>
      <c r="I6435" s="363">
        <v>603.92298804819904</v>
      </c>
      <c r="J6435" s="363">
        <v>0</v>
      </c>
      <c r="K6435" s="363">
        <v>0</v>
      </c>
    </row>
    <row r="6436" spans="1:11">
      <c r="A6436" s="361">
        <f t="shared" si="100"/>
        <v>45926</v>
      </c>
      <c r="B6436" s="362">
        <v>0</v>
      </c>
      <c r="C6436" s="363">
        <v>0</v>
      </c>
      <c r="D6436" s="363">
        <v>0</v>
      </c>
      <c r="E6436" s="363">
        <v>0</v>
      </c>
      <c r="F6436" s="363">
        <v>0</v>
      </c>
      <c r="G6436" s="363">
        <v>0</v>
      </c>
      <c r="H6436" s="363">
        <v>0</v>
      </c>
      <c r="I6436" s="363">
        <v>1572.85209013241</v>
      </c>
      <c r="J6436" s="363">
        <v>0</v>
      </c>
      <c r="K6436" s="363">
        <v>60.094856529006599</v>
      </c>
    </row>
    <row r="6437" spans="1:11">
      <c r="A6437" s="361">
        <f t="shared" si="100"/>
        <v>45926</v>
      </c>
      <c r="B6437" s="362">
        <v>1</v>
      </c>
      <c r="C6437" s="363">
        <v>0</v>
      </c>
      <c r="D6437" s="363">
        <v>0</v>
      </c>
      <c r="E6437" s="363">
        <v>0</v>
      </c>
      <c r="F6437" s="363">
        <v>0</v>
      </c>
      <c r="G6437" s="363">
        <v>0</v>
      </c>
      <c r="H6437" s="363">
        <v>0</v>
      </c>
      <c r="I6437" s="363">
        <v>2487.1075129250698</v>
      </c>
      <c r="J6437" s="363">
        <v>0</v>
      </c>
      <c r="K6437" s="363">
        <v>335.42146972217802</v>
      </c>
    </row>
    <row r="6438" spans="1:11">
      <c r="A6438" s="361">
        <f t="shared" si="100"/>
        <v>45926</v>
      </c>
      <c r="B6438" s="362">
        <v>2</v>
      </c>
      <c r="C6438" s="363">
        <v>0</v>
      </c>
      <c r="D6438" s="363">
        <v>0</v>
      </c>
      <c r="E6438" s="363">
        <v>0</v>
      </c>
      <c r="F6438" s="363">
        <v>0</v>
      </c>
      <c r="G6438" s="363">
        <v>0</v>
      </c>
      <c r="H6438" s="363">
        <v>0</v>
      </c>
      <c r="I6438" s="363">
        <v>1561.6116862352801</v>
      </c>
      <c r="J6438" s="363">
        <v>0</v>
      </c>
      <c r="K6438" s="363">
        <v>277.03233823173304</v>
      </c>
    </row>
    <row r="6439" spans="1:11">
      <c r="A6439" s="361">
        <f t="shared" si="100"/>
        <v>45926</v>
      </c>
      <c r="B6439" s="362">
        <v>3</v>
      </c>
      <c r="C6439" s="363">
        <v>925.45699353129498</v>
      </c>
      <c r="D6439" s="363">
        <v>0</v>
      </c>
      <c r="E6439" s="363">
        <v>0</v>
      </c>
      <c r="F6439" s="363">
        <v>0</v>
      </c>
      <c r="G6439" s="363">
        <v>0</v>
      </c>
      <c r="H6439" s="363">
        <v>0</v>
      </c>
      <c r="I6439" s="363">
        <v>2141.0141461825106</v>
      </c>
      <c r="J6439" s="363">
        <v>0</v>
      </c>
      <c r="K6439" s="363">
        <v>0</v>
      </c>
    </row>
    <row r="6440" spans="1:11">
      <c r="A6440" s="361">
        <f t="shared" si="100"/>
        <v>45926</v>
      </c>
      <c r="B6440" s="362">
        <v>4</v>
      </c>
      <c r="C6440" s="363">
        <v>925.39301007380607</v>
      </c>
      <c r="D6440" s="363">
        <v>0</v>
      </c>
      <c r="E6440" s="363">
        <v>0</v>
      </c>
      <c r="F6440" s="363">
        <v>0</v>
      </c>
      <c r="G6440" s="363">
        <v>0</v>
      </c>
      <c r="H6440" s="363">
        <v>0</v>
      </c>
      <c r="I6440" s="363">
        <v>2167.8246830950197</v>
      </c>
      <c r="J6440" s="363">
        <v>0</v>
      </c>
      <c r="K6440" s="363">
        <v>0</v>
      </c>
    </row>
    <row r="6441" spans="1:11">
      <c r="A6441" s="361">
        <f t="shared" si="100"/>
        <v>45926</v>
      </c>
      <c r="B6441" s="362">
        <v>5</v>
      </c>
      <c r="C6441" s="363">
        <v>428.94921711579502</v>
      </c>
      <c r="D6441" s="363">
        <v>0</v>
      </c>
      <c r="E6441" s="363">
        <v>0</v>
      </c>
      <c r="F6441" s="363">
        <v>0</v>
      </c>
      <c r="G6441" s="363">
        <v>0</v>
      </c>
      <c r="H6441" s="363">
        <v>0</v>
      </c>
      <c r="I6441" s="363">
        <v>2037.0835411443302</v>
      </c>
      <c r="J6441" s="363">
        <v>0</v>
      </c>
      <c r="K6441" s="363">
        <v>0</v>
      </c>
    </row>
    <row r="6442" spans="1:11">
      <c r="A6442" s="361">
        <f t="shared" si="100"/>
        <v>45926</v>
      </c>
      <c r="B6442" s="362">
        <v>6</v>
      </c>
      <c r="C6442" s="363">
        <v>920.832410955108</v>
      </c>
      <c r="D6442" s="363">
        <v>0</v>
      </c>
      <c r="E6442" s="363">
        <v>0</v>
      </c>
      <c r="F6442" s="363">
        <v>0</v>
      </c>
      <c r="G6442" s="363">
        <v>0</v>
      </c>
      <c r="H6442" s="363">
        <v>0</v>
      </c>
      <c r="I6442" s="363">
        <v>4009.9203708833202</v>
      </c>
      <c r="J6442" s="363">
        <v>0</v>
      </c>
      <c r="K6442" s="363">
        <v>0</v>
      </c>
    </row>
    <row r="6443" spans="1:11">
      <c r="A6443" s="361">
        <f t="shared" si="100"/>
        <v>45926</v>
      </c>
      <c r="B6443" s="362">
        <v>7</v>
      </c>
      <c r="C6443" s="363">
        <v>0</v>
      </c>
      <c r="D6443" s="363">
        <v>0</v>
      </c>
      <c r="E6443" s="363">
        <v>0</v>
      </c>
      <c r="F6443" s="363">
        <v>0</v>
      </c>
      <c r="G6443" s="363">
        <v>0</v>
      </c>
      <c r="H6443" s="363">
        <v>0</v>
      </c>
      <c r="I6443" s="363">
        <v>4971.4167587521706</v>
      </c>
      <c r="J6443" s="363">
        <v>0</v>
      </c>
      <c r="K6443" s="363">
        <v>282.08610496894102</v>
      </c>
    </row>
    <row r="6444" spans="1:11">
      <c r="A6444" s="361">
        <f t="shared" si="100"/>
        <v>45926</v>
      </c>
      <c r="B6444" s="362">
        <v>8</v>
      </c>
      <c r="C6444" s="363">
        <v>0</v>
      </c>
      <c r="D6444" s="363">
        <v>0</v>
      </c>
      <c r="E6444" s="363">
        <v>0</v>
      </c>
      <c r="F6444" s="363">
        <v>0</v>
      </c>
      <c r="G6444" s="363">
        <v>0</v>
      </c>
      <c r="H6444" s="363">
        <v>0</v>
      </c>
      <c r="I6444" s="363">
        <v>0</v>
      </c>
      <c r="J6444" s="363">
        <v>0</v>
      </c>
      <c r="K6444" s="363">
        <v>1002.2359376955501</v>
      </c>
    </row>
    <row r="6445" spans="1:11">
      <c r="A6445" s="361">
        <f t="shared" si="100"/>
        <v>45926</v>
      </c>
      <c r="B6445" s="362">
        <v>9</v>
      </c>
      <c r="C6445" s="363">
        <v>0</v>
      </c>
      <c r="D6445" s="363">
        <v>0</v>
      </c>
      <c r="E6445" s="363">
        <v>0</v>
      </c>
      <c r="F6445" s="363">
        <v>0</v>
      </c>
      <c r="G6445" s="363">
        <v>0</v>
      </c>
      <c r="H6445" s="363">
        <v>0</v>
      </c>
      <c r="I6445" s="363">
        <v>0</v>
      </c>
      <c r="J6445" s="363">
        <v>0</v>
      </c>
      <c r="K6445" s="363">
        <v>1611.0439877005601</v>
      </c>
    </row>
    <row r="6446" spans="1:11">
      <c r="A6446" s="361">
        <f t="shared" si="100"/>
        <v>45926</v>
      </c>
      <c r="B6446" s="362">
        <v>10</v>
      </c>
      <c r="C6446" s="363">
        <v>0</v>
      </c>
      <c r="D6446" s="363">
        <v>0</v>
      </c>
      <c r="E6446" s="363">
        <v>0</v>
      </c>
      <c r="F6446" s="363">
        <v>0</v>
      </c>
      <c r="G6446" s="363">
        <v>0</v>
      </c>
      <c r="H6446" s="363">
        <v>0</v>
      </c>
      <c r="I6446" s="363">
        <v>0</v>
      </c>
      <c r="J6446" s="363">
        <v>0</v>
      </c>
      <c r="K6446" s="363">
        <v>1591.32683770378</v>
      </c>
    </row>
    <row r="6447" spans="1:11">
      <c r="A6447" s="361">
        <f t="shared" si="100"/>
        <v>45926</v>
      </c>
      <c r="B6447" s="362">
        <v>11</v>
      </c>
      <c r="C6447" s="363">
        <v>0</v>
      </c>
      <c r="D6447" s="363">
        <v>0</v>
      </c>
      <c r="E6447" s="363">
        <v>0</v>
      </c>
      <c r="F6447" s="363">
        <v>0</v>
      </c>
      <c r="G6447" s="363">
        <v>0</v>
      </c>
      <c r="H6447" s="363">
        <v>0</v>
      </c>
      <c r="I6447" s="363">
        <v>0</v>
      </c>
      <c r="J6447" s="363">
        <v>0</v>
      </c>
      <c r="K6447" s="363">
        <v>1589.7316779806001</v>
      </c>
    </row>
    <row r="6448" spans="1:11">
      <c r="A6448" s="361">
        <f t="shared" si="100"/>
        <v>45926</v>
      </c>
      <c r="B6448" s="362">
        <v>12</v>
      </c>
      <c r="C6448" s="363">
        <v>0</v>
      </c>
      <c r="D6448" s="363">
        <v>0</v>
      </c>
      <c r="E6448" s="363">
        <v>0</v>
      </c>
      <c r="F6448" s="363">
        <v>0</v>
      </c>
      <c r="G6448" s="363">
        <v>0</v>
      </c>
      <c r="H6448" s="363">
        <v>0</v>
      </c>
      <c r="I6448" s="363">
        <v>0</v>
      </c>
      <c r="J6448" s="363">
        <v>0</v>
      </c>
      <c r="K6448" s="363">
        <v>1598.8663613381002</v>
      </c>
    </row>
    <row r="6449" spans="1:11">
      <c r="A6449" s="361">
        <f t="shared" si="100"/>
        <v>45926</v>
      </c>
      <c r="B6449" s="362">
        <v>13</v>
      </c>
      <c r="C6449" s="363">
        <v>0</v>
      </c>
      <c r="D6449" s="363">
        <v>0</v>
      </c>
      <c r="E6449" s="363">
        <v>0</v>
      </c>
      <c r="F6449" s="363">
        <v>0</v>
      </c>
      <c r="G6449" s="363">
        <v>0</v>
      </c>
      <c r="H6449" s="363">
        <v>0</v>
      </c>
      <c r="I6449" s="363">
        <v>0</v>
      </c>
      <c r="J6449" s="363">
        <v>0</v>
      </c>
      <c r="K6449" s="363">
        <v>157.65209940554001</v>
      </c>
    </row>
    <row r="6450" spans="1:11">
      <c r="A6450" s="361">
        <f t="shared" si="100"/>
        <v>45926</v>
      </c>
      <c r="B6450" s="362">
        <v>14</v>
      </c>
      <c r="C6450" s="363">
        <v>0</v>
      </c>
      <c r="D6450" s="363">
        <v>0</v>
      </c>
      <c r="E6450" s="363">
        <v>0</v>
      </c>
      <c r="F6450" s="363">
        <v>0</v>
      </c>
      <c r="G6450" s="363">
        <v>0</v>
      </c>
      <c r="H6450" s="363">
        <v>0</v>
      </c>
      <c r="I6450" s="363">
        <v>0</v>
      </c>
      <c r="J6450" s="363">
        <v>0</v>
      </c>
      <c r="K6450" s="363">
        <v>158.22561164592003</v>
      </c>
    </row>
    <row r="6451" spans="1:11">
      <c r="A6451" s="361">
        <f t="shared" si="100"/>
        <v>45926</v>
      </c>
      <c r="B6451" s="362">
        <v>15</v>
      </c>
      <c r="C6451" s="363">
        <v>0</v>
      </c>
      <c r="D6451" s="363">
        <v>0</v>
      </c>
      <c r="E6451" s="363">
        <v>0</v>
      </c>
      <c r="F6451" s="363">
        <v>0</v>
      </c>
      <c r="G6451" s="363">
        <v>0</v>
      </c>
      <c r="H6451" s="363">
        <v>0</v>
      </c>
      <c r="I6451" s="363">
        <v>0</v>
      </c>
      <c r="J6451" s="363">
        <v>0</v>
      </c>
      <c r="K6451" s="363">
        <v>21.148863573964899</v>
      </c>
    </row>
    <row r="6452" spans="1:11">
      <c r="A6452" s="361">
        <f t="shared" si="100"/>
        <v>45926</v>
      </c>
      <c r="B6452" s="362">
        <v>16</v>
      </c>
      <c r="C6452" s="363">
        <v>0</v>
      </c>
      <c r="D6452" s="363">
        <v>0</v>
      </c>
      <c r="E6452" s="363">
        <v>0</v>
      </c>
      <c r="F6452" s="363">
        <v>0</v>
      </c>
      <c r="G6452" s="363">
        <v>0</v>
      </c>
      <c r="H6452" s="363">
        <v>0</v>
      </c>
      <c r="I6452" s="363">
        <v>0</v>
      </c>
      <c r="J6452" s="363">
        <v>0</v>
      </c>
      <c r="K6452" s="363">
        <v>21.135208106494002</v>
      </c>
    </row>
    <row r="6453" spans="1:11">
      <c r="A6453" s="361">
        <f t="shared" si="100"/>
        <v>45926</v>
      </c>
      <c r="B6453" s="362">
        <v>17</v>
      </c>
      <c r="C6453" s="363">
        <v>0</v>
      </c>
      <c r="D6453" s="363">
        <v>0</v>
      </c>
      <c r="E6453" s="363">
        <v>0</v>
      </c>
      <c r="F6453" s="363">
        <v>0</v>
      </c>
      <c r="G6453" s="363">
        <v>0</v>
      </c>
      <c r="H6453" s="363">
        <v>0</v>
      </c>
      <c r="I6453" s="363">
        <v>0</v>
      </c>
      <c r="J6453" s="363">
        <v>0</v>
      </c>
      <c r="K6453" s="363">
        <v>50.239088741402092</v>
      </c>
    </row>
    <row r="6454" spans="1:11">
      <c r="A6454" s="361">
        <f t="shared" si="100"/>
        <v>45926</v>
      </c>
      <c r="B6454" s="362">
        <v>18</v>
      </c>
      <c r="C6454" s="363">
        <v>0</v>
      </c>
      <c r="D6454" s="363">
        <v>0</v>
      </c>
      <c r="E6454" s="363">
        <v>0</v>
      </c>
      <c r="F6454" s="363">
        <v>0</v>
      </c>
      <c r="G6454" s="363">
        <v>0</v>
      </c>
      <c r="H6454" s="363">
        <v>0</v>
      </c>
      <c r="I6454" s="363">
        <v>0</v>
      </c>
      <c r="J6454" s="363">
        <v>0</v>
      </c>
      <c r="K6454" s="363">
        <v>0</v>
      </c>
    </row>
    <row r="6455" spans="1:11">
      <c r="A6455" s="361">
        <f t="shared" si="100"/>
        <v>45926</v>
      </c>
      <c r="B6455" s="362">
        <v>19</v>
      </c>
      <c r="C6455" s="363">
        <v>0</v>
      </c>
      <c r="D6455" s="363">
        <v>0</v>
      </c>
      <c r="E6455" s="363">
        <v>0</v>
      </c>
      <c r="F6455" s="363">
        <v>0</v>
      </c>
      <c r="G6455" s="363">
        <v>0</v>
      </c>
      <c r="H6455" s="363">
        <v>0</v>
      </c>
      <c r="I6455" s="363">
        <v>0</v>
      </c>
      <c r="J6455" s="363">
        <v>0</v>
      </c>
      <c r="K6455" s="363">
        <v>0</v>
      </c>
    </row>
    <row r="6456" spans="1:11">
      <c r="A6456" s="361">
        <f t="shared" si="100"/>
        <v>45926</v>
      </c>
      <c r="B6456" s="362">
        <v>20</v>
      </c>
      <c r="C6456" s="363">
        <v>0</v>
      </c>
      <c r="D6456" s="363">
        <v>0</v>
      </c>
      <c r="E6456" s="363">
        <v>0</v>
      </c>
      <c r="F6456" s="363">
        <v>0</v>
      </c>
      <c r="G6456" s="363">
        <v>0</v>
      </c>
      <c r="H6456" s="363">
        <v>0</v>
      </c>
      <c r="I6456" s="363">
        <v>0</v>
      </c>
      <c r="J6456" s="363">
        <v>0</v>
      </c>
      <c r="K6456" s="363">
        <v>0</v>
      </c>
    </row>
    <row r="6457" spans="1:11">
      <c r="A6457" s="361">
        <f t="shared" si="100"/>
        <v>45926</v>
      </c>
      <c r="B6457" s="362">
        <v>21</v>
      </c>
      <c r="C6457" s="363">
        <v>0</v>
      </c>
      <c r="D6457" s="363">
        <v>0</v>
      </c>
      <c r="E6457" s="363">
        <v>0</v>
      </c>
      <c r="F6457" s="363">
        <v>0</v>
      </c>
      <c r="G6457" s="363">
        <v>0</v>
      </c>
      <c r="H6457" s="363">
        <v>0</v>
      </c>
      <c r="I6457" s="363">
        <v>0</v>
      </c>
      <c r="J6457" s="363">
        <v>0</v>
      </c>
      <c r="K6457" s="363">
        <v>0</v>
      </c>
    </row>
    <row r="6458" spans="1:11">
      <c r="A6458" s="361">
        <f t="shared" si="100"/>
        <v>45926</v>
      </c>
      <c r="B6458" s="362">
        <v>22</v>
      </c>
      <c r="C6458" s="363">
        <v>859.69638359942007</v>
      </c>
      <c r="D6458" s="363">
        <v>0</v>
      </c>
      <c r="E6458" s="363">
        <v>0</v>
      </c>
      <c r="F6458" s="363">
        <v>0</v>
      </c>
      <c r="G6458" s="363">
        <v>0</v>
      </c>
      <c r="H6458" s="363">
        <v>0</v>
      </c>
      <c r="I6458" s="363">
        <v>1446.9809116164499</v>
      </c>
      <c r="J6458" s="363">
        <v>0</v>
      </c>
      <c r="K6458" s="363">
        <v>2286.20188015745</v>
      </c>
    </row>
    <row r="6459" spans="1:11">
      <c r="A6459" s="361">
        <f t="shared" si="100"/>
        <v>45926</v>
      </c>
      <c r="B6459" s="362">
        <v>23</v>
      </c>
      <c r="C6459" s="363">
        <v>2316.4604425522898</v>
      </c>
      <c r="D6459" s="363">
        <v>0</v>
      </c>
      <c r="E6459" s="363">
        <v>0</v>
      </c>
      <c r="F6459" s="363">
        <v>0</v>
      </c>
      <c r="G6459" s="363">
        <v>0</v>
      </c>
      <c r="H6459" s="363">
        <v>0</v>
      </c>
      <c r="I6459" s="363">
        <v>1066.7413211443602</v>
      </c>
      <c r="J6459" s="363">
        <v>0</v>
      </c>
      <c r="K6459" s="363">
        <v>60.688639096127297</v>
      </c>
    </row>
    <row r="6460" spans="1:11">
      <c r="A6460" s="361">
        <f t="shared" si="100"/>
        <v>45927</v>
      </c>
      <c r="B6460" s="362">
        <v>0</v>
      </c>
      <c r="C6460" s="363">
        <v>111.52456482554301</v>
      </c>
      <c r="D6460" s="363">
        <v>0</v>
      </c>
      <c r="E6460" s="363">
        <v>0</v>
      </c>
      <c r="F6460" s="363">
        <v>0</v>
      </c>
      <c r="G6460" s="363">
        <v>0</v>
      </c>
      <c r="H6460" s="363">
        <v>0</v>
      </c>
      <c r="I6460" s="363">
        <v>664.47471533727094</v>
      </c>
      <c r="J6460" s="363">
        <v>0</v>
      </c>
      <c r="K6460" s="363">
        <v>60.3400114451455</v>
      </c>
    </row>
    <row r="6461" spans="1:11">
      <c r="A6461" s="361">
        <f t="shared" si="100"/>
        <v>45927</v>
      </c>
      <c r="B6461" s="362">
        <v>1</v>
      </c>
      <c r="C6461" s="363">
        <v>0</v>
      </c>
      <c r="D6461" s="363">
        <v>0</v>
      </c>
      <c r="E6461" s="363">
        <v>0</v>
      </c>
      <c r="F6461" s="363">
        <v>0</v>
      </c>
      <c r="G6461" s="363">
        <v>0</v>
      </c>
      <c r="H6461" s="363">
        <v>0</v>
      </c>
      <c r="I6461" s="363">
        <v>565.19812203654703</v>
      </c>
      <c r="J6461" s="363">
        <v>0</v>
      </c>
      <c r="K6461" s="363">
        <v>60.490667091574892</v>
      </c>
    </row>
    <row r="6462" spans="1:11">
      <c r="A6462" s="361">
        <f t="shared" si="100"/>
        <v>45927</v>
      </c>
      <c r="B6462" s="362">
        <v>2</v>
      </c>
      <c r="C6462" s="363">
        <v>3332.3085860174901</v>
      </c>
      <c r="D6462" s="363">
        <v>0</v>
      </c>
      <c r="E6462" s="363">
        <v>0</v>
      </c>
      <c r="F6462" s="363">
        <v>0</v>
      </c>
      <c r="G6462" s="363">
        <v>0</v>
      </c>
      <c r="H6462" s="363">
        <v>0</v>
      </c>
      <c r="I6462" s="363">
        <v>555.37172810615198</v>
      </c>
      <c r="J6462" s="363">
        <v>0</v>
      </c>
      <c r="K6462" s="363">
        <v>0</v>
      </c>
    </row>
    <row r="6463" spans="1:11">
      <c r="A6463" s="361">
        <f t="shared" si="100"/>
        <v>45927</v>
      </c>
      <c r="B6463" s="362">
        <v>3</v>
      </c>
      <c r="C6463" s="363">
        <v>2732.4752049184303</v>
      </c>
      <c r="D6463" s="363">
        <v>0</v>
      </c>
      <c r="E6463" s="363">
        <v>0</v>
      </c>
      <c r="F6463" s="363">
        <v>0</v>
      </c>
      <c r="G6463" s="363">
        <v>0</v>
      </c>
      <c r="H6463" s="363">
        <v>0</v>
      </c>
      <c r="I6463" s="363">
        <v>274.58378158782</v>
      </c>
      <c r="J6463" s="363">
        <v>0</v>
      </c>
      <c r="K6463" s="363">
        <v>0</v>
      </c>
    </row>
    <row r="6464" spans="1:11">
      <c r="A6464" s="361">
        <f t="shared" si="100"/>
        <v>45927</v>
      </c>
      <c r="B6464" s="362">
        <v>4</v>
      </c>
      <c r="C6464" s="363">
        <v>2682.4244378300104</v>
      </c>
      <c r="D6464" s="363">
        <v>0</v>
      </c>
      <c r="E6464" s="363">
        <v>0</v>
      </c>
      <c r="F6464" s="363">
        <v>0</v>
      </c>
      <c r="G6464" s="363">
        <v>0</v>
      </c>
      <c r="H6464" s="363">
        <v>0</v>
      </c>
      <c r="I6464" s="363">
        <v>499.96428090206001</v>
      </c>
      <c r="J6464" s="363">
        <v>0</v>
      </c>
      <c r="K6464" s="363">
        <v>0</v>
      </c>
    </row>
    <row r="6465" spans="1:11">
      <c r="A6465" s="361">
        <f t="shared" si="100"/>
        <v>45927</v>
      </c>
      <c r="B6465" s="362">
        <v>5</v>
      </c>
      <c r="C6465" s="363">
        <v>2683.67294040246</v>
      </c>
      <c r="D6465" s="363">
        <v>0</v>
      </c>
      <c r="E6465" s="363">
        <v>0</v>
      </c>
      <c r="F6465" s="363">
        <v>0</v>
      </c>
      <c r="G6465" s="363">
        <v>0</v>
      </c>
      <c r="H6465" s="363">
        <v>0</v>
      </c>
      <c r="I6465" s="363">
        <v>595.13905579365201</v>
      </c>
      <c r="J6465" s="363">
        <v>0</v>
      </c>
      <c r="K6465" s="363">
        <v>0</v>
      </c>
    </row>
    <row r="6466" spans="1:11">
      <c r="A6466" s="361">
        <f t="shared" si="100"/>
        <v>45927</v>
      </c>
      <c r="B6466" s="362">
        <v>6</v>
      </c>
      <c r="C6466" s="363">
        <v>2682.3440285747297</v>
      </c>
      <c r="D6466" s="363">
        <v>0</v>
      </c>
      <c r="E6466" s="363">
        <v>0</v>
      </c>
      <c r="F6466" s="363">
        <v>0</v>
      </c>
      <c r="G6466" s="363">
        <v>0</v>
      </c>
      <c r="H6466" s="363">
        <v>0</v>
      </c>
      <c r="I6466" s="363">
        <v>1301.5152716599403</v>
      </c>
      <c r="J6466" s="363">
        <v>0</v>
      </c>
      <c r="K6466" s="363">
        <v>0</v>
      </c>
    </row>
    <row r="6467" spans="1:11">
      <c r="A6467" s="361">
        <f t="shared" si="100"/>
        <v>45927</v>
      </c>
      <c r="B6467" s="362">
        <v>7</v>
      </c>
      <c r="C6467" s="363">
        <v>2680.3291542239799</v>
      </c>
      <c r="D6467" s="363">
        <v>0</v>
      </c>
      <c r="E6467" s="363">
        <v>0</v>
      </c>
      <c r="F6467" s="363">
        <v>0</v>
      </c>
      <c r="G6467" s="363">
        <v>0</v>
      </c>
      <c r="H6467" s="363">
        <v>0</v>
      </c>
      <c r="I6467" s="363">
        <v>1528.78349448107</v>
      </c>
      <c r="J6467" s="363">
        <v>0</v>
      </c>
      <c r="K6467" s="363">
        <v>0</v>
      </c>
    </row>
    <row r="6468" spans="1:11">
      <c r="A6468" s="361">
        <f t="shared" si="100"/>
        <v>45927</v>
      </c>
      <c r="B6468" s="362">
        <v>8</v>
      </c>
      <c r="C6468" s="363">
        <v>934.22848507589106</v>
      </c>
      <c r="D6468" s="363">
        <v>0</v>
      </c>
      <c r="E6468" s="363">
        <v>0</v>
      </c>
      <c r="F6468" s="363">
        <v>0</v>
      </c>
      <c r="G6468" s="363">
        <v>0</v>
      </c>
      <c r="H6468" s="363">
        <v>0</v>
      </c>
      <c r="I6468" s="363">
        <v>1158.8703416736801</v>
      </c>
      <c r="J6468" s="363">
        <v>0</v>
      </c>
      <c r="K6468" s="363">
        <v>0</v>
      </c>
    </row>
    <row r="6469" spans="1:11">
      <c r="A6469" s="361">
        <f t="shared" ref="A6469:A6532" si="101">IF(B6469=0,A6468+1,A6468)</f>
        <v>45927</v>
      </c>
      <c r="B6469" s="362">
        <v>9</v>
      </c>
      <c r="C6469" s="363">
        <v>0</v>
      </c>
      <c r="D6469" s="363">
        <v>0</v>
      </c>
      <c r="E6469" s="363">
        <v>0</v>
      </c>
      <c r="F6469" s="363">
        <v>0</v>
      </c>
      <c r="G6469" s="363">
        <v>0</v>
      </c>
      <c r="H6469" s="363">
        <v>0</v>
      </c>
      <c r="I6469" s="363">
        <v>1255.6018816342601</v>
      </c>
      <c r="J6469" s="363">
        <v>0</v>
      </c>
      <c r="K6469" s="363">
        <v>776.32428644360698</v>
      </c>
    </row>
    <row r="6470" spans="1:11">
      <c r="A6470" s="361">
        <f t="shared" si="101"/>
        <v>45927</v>
      </c>
      <c r="B6470" s="362">
        <v>10</v>
      </c>
      <c r="C6470" s="363">
        <v>0</v>
      </c>
      <c r="D6470" s="363">
        <v>0</v>
      </c>
      <c r="E6470" s="363">
        <v>0</v>
      </c>
      <c r="F6470" s="363">
        <v>0</v>
      </c>
      <c r="G6470" s="363">
        <v>0</v>
      </c>
      <c r="H6470" s="363">
        <v>0</v>
      </c>
      <c r="I6470" s="363">
        <v>0</v>
      </c>
      <c r="J6470" s="363">
        <v>0</v>
      </c>
      <c r="K6470" s="363">
        <v>0</v>
      </c>
    </row>
    <row r="6471" spans="1:11">
      <c r="A6471" s="361">
        <f t="shared" si="101"/>
        <v>45927</v>
      </c>
      <c r="B6471" s="362">
        <v>11</v>
      </c>
      <c r="C6471" s="363">
        <v>0</v>
      </c>
      <c r="D6471" s="363">
        <v>0</v>
      </c>
      <c r="E6471" s="363">
        <v>0</v>
      </c>
      <c r="F6471" s="363">
        <v>0</v>
      </c>
      <c r="G6471" s="363">
        <v>0</v>
      </c>
      <c r="H6471" s="363">
        <v>0</v>
      </c>
      <c r="I6471" s="363">
        <v>0</v>
      </c>
      <c r="J6471" s="363">
        <v>0</v>
      </c>
      <c r="K6471" s="363">
        <v>0</v>
      </c>
    </row>
    <row r="6472" spans="1:11">
      <c r="A6472" s="361">
        <f t="shared" si="101"/>
        <v>45927</v>
      </c>
      <c r="B6472" s="362">
        <v>12</v>
      </c>
      <c r="C6472" s="363">
        <v>0</v>
      </c>
      <c r="D6472" s="363">
        <v>0</v>
      </c>
      <c r="E6472" s="363">
        <v>0</v>
      </c>
      <c r="F6472" s="363">
        <v>0</v>
      </c>
      <c r="G6472" s="363">
        <v>0</v>
      </c>
      <c r="H6472" s="363">
        <v>0</v>
      </c>
      <c r="I6472" s="363">
        <v>0</v>
      </c>
      <c r="J6472" s="363">
        <v>0</v>
      </c>
      <c r="K6472" s="363">
        <v>0</v>
      </c>
    </row>
    <row r="6473" spans="1:11">
      <c r="A6473" s="361">
        <f t="shared" si="101"/>
        <v>45927</v>
      </c>
      <c r="B6473" s="362">
        <v>13</v>
      </c>
      <c r="C6473" s="363">
        <v>0</v>
      </c>
      <c r="D6473" s="363">
        <v>0</v>
      </c>
      <c r="E6473" s="363">
        <v>0</v>
      </c>
      <c r="F6473" s="363">
        <v>0</v>
      </c>
      <c r="G6473" s="363">
        <v>0</v>
      </c>
      <c r="H6473" s="363">
        <v>0</v>
      </c>
      <c r="I6473" s="363">
        <v>50.772568954098496</v>
      </c>
      <c r="J6473" s="363">
        <v>0</v>
      </c>
      <c r="K6473" s="363">
        <v>0</v>
      </c>
    </row>
    <row r="6474" spans="1:11">
      <c r="A6474" s="361">
        <f t="shared" si="101"/>
        <v>45927</v>
      </c>
      <c r="B6474" s="362">
        <v>14</v>
      </c>
      <c r="C6474" s="363">
        <v>987.59132929026703</v>
      </c>
      <c r="D6474" s="363">
        <v>0</v>
      </c>
      <c r="E6474" s="363">
        <v>0</v>
      </c>
      <c r="F6474" s="363">
        <v>0</v>
      </c>
      <c r="G6474" s="363">
        <v>0</v>
      </c>
      <c r="H6474" s="363">
        <v>0</v>
      </c>
      <c r="I6474" s="363">
        <v>3010.30600218784</v>
      </c>
      <c r="J6474" s="363">
        <v>0</v>
      </c>
      <c r="K6474" s="363">
        <v>0</v>
      </c>
    </row>
    <row r="6475" spans="1:11">
      <c r="A6475" s="361">
        <f t="shared" si="101"/>
        <v>45927</v>
      </c>
      <c r="B6475" s="362">
        <v>15</v>
      </c>
      <c r="C6475" s="363">
        <v>920.73798090254604</v>
      </c>
      <c r="D6475" s="363">
        <v>0</v>
      </c>
      <c r="E6475" s="363">
        <v>140.53552434530403</v>
      </c>
      <c r="F6475" s="363">
        <v>1589.8622</v>
      </c>
      <c r="G6475" s="363">
        <v>0</v>
      </c>
      <c r="H6475" s="363">
        <v>0</v>
      </c>
      <c r="I6475" s="363">
        <v>3018.2205178597105</v>
      </c>
      <c r="J6475" s="363">
        <v>0</v>
      </c>
      <c r="K6475" s="363">
        <v>0</v>
      </c>
    </row>
    <row r="6476" spans="1:11">
      <c r="A6476" s="361">
        <f t="shared" si="101"/>
        <v>45927</v>
      </c>
      <c r="B6476" s="362">
        <v>16</v>
      </c>
      <c r="C6476" s="363">
        <v>922.42919775229404</v>
      </c>
      <c r="D6476" s="363">
        <v>0</v>
      </c>
      <c r="E6476" s="363">
        <v>480.34776223387303</v>
      </c>
      <c r="F6476" s="363">
        <v>1589.8622</v>
      </c>
      <c r="G6476" s="363">
        <v>0</v>
      </c>
      <c r="H6476" s="363">
        <v>0</v>
      </c>
      <c r="I6476" s="363">
        <v>3204.4355661008003</v>
      </c>
      <c r="J6476" s="363">
        <v>0</v>
      </c>
      <c r="K6476" s="363">
        <v>0</v>
      </c>
    </row>
    <row r="6477" spans="1:11">
      <c r="A6477" s="361">
        <f t="shared" si="101"/>
        <v>45927</v>
      </c>
      <c r="B6477" s="362">
        <v>17</v>
      </c>
      <c r="C6477" s="363">
        <v>23.012606394517199</v>
      </c>
      <c r="D6477" s="363">
        <v>0</v>
      </c>
      <c r="E6477" s="363">
        <v>0</v>
      </c>
      <c r="F6477" s="363">
        <v>0</v>
      </c>
      <c r="G6477" s="363">
        <v>0</v>
      </c>
      <c r="H6477" s="363">
        <v>0</v>
      </c>
      <c r="I6477" s="363">
        <v>76.290525674003604</v>
      </c>
      <c r="J6477" s="363">
        <v>0</v>
      </c>
      <c r="K6477" s="363">
        <v>0</v>
      </c>
    </row>
    <row r="6478" spans="1:11">
      <c r="A6478" s="361">
        <f t="shared" si="101"/>
        <v>45927</v>
      </c>
      <c r="B6478" s="362">
        <v>18</v>
      </c>
      <c r="C6478" s="363">
        <v>0</v>
      </c>
      <c r="D6478" s="363">
        <v>0</v>
      </c>
      <c r="E6478" s="363">
        <v>0</v>
      </c>
      <c r="F6478" s="363">
        <v>0</v>
      </c>
      <c r="G6478" s="363">
        <v>0</v>
      </c>
      <c r="H6478" s="363">
        <v>0</v>
      </c>
      <c r="I6478" s="363">
        <v>0</v>
      </c>
      <c r="J6478" s="363">
        <v>0</v>
      </c>
      <c r="K6478" s="363">
        <v>0</v>
      </c>
    </row>
    <row r="6479" spans="1:11">
      <c r="A6479" s="361">
        <f t="shared" si="101"/>
        <v>45927</v>
      </c>
      <c r="B6479" s="362">
        <v>19</v>
      </c>
      <c r="C6479" s="363">
        <v>0</v>
      </c>
      <c r="D6479" s="363">
        <v>0</v>
      </c>
      <c r="E6479" s="363">
        <v>0</v>
      </c>
      <c r="F6479" s="363">
        <v>0</v>
      </c>
      <c r="G6479" s="363">
        <v>0</v>
      </c>
      <c r="H6479" s="363">
        <v>0</v>
      </c>
      <c r="I6479" s="363">
        <v>0</v>
      </c>
      <c r="J6479" s="363">
        <v>0</v>
      </c>
      <c r="K6479" s="363">
        <v>0</v>
      </c>
    </row>
    <row r="6480" spans="1:11">
      <c r="A6480" s="361">
        <f t="shared" si="101"/>
        <v>45927</v>
      </c>
      <c r="B6480" s="362">
        <v>20</v>
      </c>
      <c r="C6480" s="363">
        <v>69.347123145500802</v>
      </c>
      <c r="D6480" s="363">
        <v>0</v>
      </c>
      <c r="E6480" s="363">
        <v>0</v>
      </c>
      <c r="F6480" s="363">
        <v>0</v>
      </c>
      <c r="G6480" s="363">
        <v>0</v>
      </c>
      <c r="H6480" s="363">
        <v>0</v>
      </c>
      <c r="I6480" s="363">
        <v>0</v>
      </c>
      <c r="J6480" s="363">
        <v>0</v>
      </c>
      <c r="K6480" s="363">
        <v>0</v>
      </c>
    </row>
    <row r="6481" spans="1:11">
      <c r="A6481" s="361">
        <f t="shared" si="101"/>
        <v>45927</v>
      </c>
      <c r="B6481" s="362">
        <v>21</v>
      </c>
      <c r="C6481" s="363">
        <v>137.319304366479</v>
      </c>
      <c r="D6481" s="363">
        <v>0</v>
      </c>
      <c r="E6481" s="363">
        <v>0</v>
      </c>
      <c r="F6481" s="363">
        <v>0</v>
      </c>
      <c r="G6481" s="363">
        <v>0</v>
      </c>
      <c r="H6481" s="363">
        <v>0</v>
      </c>
      <c r="I6481" s="363">
        <v>0</v>
      </c>
      <c r="J6481" s="363">
        <v>0</v>
      </c>
      <c r="K6481" s="363">
        <v>0</v>
      </c>
    </row>
    <row r="6482" spans="1:11">
      <c r="A6482" s="361">
        <f t="shared" si="101"/>
        <v>45927</v>
      </c>
      <c r="B6482" s="362">
        <v>22</v>
      </c>
      <c r="C6482" s="363">
        <v>439.60111495078405</v>
      </c>
      <c r="D6482" s="363">
        <v>0</v>
      </c>
      <c r="E6482" s="363">
        <v>0</v>
      </c>
      <c r="F6482" s="363">
        <v>0</v>
      </c>
      <c r="G6482" s="363">
        <v>0</v>
      </c>
      <c r="H6482" s="363">
        <v>0</v>
      </c>
      <c r="I6482" s="363">
        <v>0</v>
      </c>
      <c r="J6482" s="363">
        <v>0</v>
      </c>
      <c r="K6482" s="363">
        <v>59.859438266668796</v>
      </c>
    </row>
    <row r="6483" spans="1:11">
      <c r="A6483" s="361">
        <f t="shared" si="101"/>
        <v>45927</v>
      </c>
      <c r="B6483" s="362">
        <v>23</v>
      </c>
      <c r="C6483" s="363">
        <v>0</v>
      </c>
      <c r="D6483" s="363">
        <v>0</v>
      </c>
      <c r="E6483" s="363">
        <v>0</v>
      </c>
      <c r="F6483" s="363">
        <v>0</v>
      </c>
      <c r="G6483" s="363">
        <v>0</v>
      </c>
      <c r="H6483" s="363">
        <v>0</v>
      </c>
      <c r="I6483" s="363">
        <v>0</v>
      </c>
      <c r="J6483" s="363">
        <v>0</v>
      </c>
      <c r="K6483" s="363">
        <v>50.9155713237502</v>
      </c>
    </row>
    <row r="6484" spans="1:11">
      <c r="A6484" s="361">
        <f t="shared" si="101"/>
        <v>45928</v>
      </c>
      <c r="B6484" s="362">
        <v>0</v>
      </c>
      <c r="C6484" s="363">
        <v>0</v>
      </c>
      <c r="D6484" s="363">
        <v>0</v>
      </c>
      <c r="E6484" s="363">
        <v>0</v>
      </c>
      <c r="F6484" s="363">
        <v>0</v>
      </c>
      <c r="G6484" s="363">
        <v>0</v>
      </c>
      <c r="H6484" s="363">
        <v>1695.1148471675299</v>
      </c>
      <c r="I6484" s="363">
        <v>0</v>
      </c>
      <c r="J6484" s="363">
        <v>0</v>
      </c>
      <c r="K6484" s="363">
        <v>0</v>
      </c>
    </row>
    <row r="6485" spans="1:11">
      <c r="A6485" s="361">
        <f t="shared" si="101"/>
        <v>45928</v>
      </c>
      <c r="B6485" s="362">
        <v>1</v>
      </c>
      <c r="C6485" s="363">
        <v>0</v>
      </c>
      <c r="D6485" s="363">
        <v>0</v>
      </c>
      <c r="E6485" s="363">
        <v>0</v>
      </c>
      <c r="F6485" s="363">
        <v>0</v>
      </c>
      <c r="G6485" s="363">
        <v>0</v>
      </c>
      <c r="H6485" s="363">
        <v>0</v>
      </c>
      <c r="I6485" s="363">
        <v>0</v>
      </c>
      <c r="J6485" s="363">
        <v>0</v>
      </c>
      <c r="K6485" s="363">
        <v>0</v>
      </c>
    </row>
    <row r="6486" spans="1:11">
      <c r="A6486" s="361">
        <f t="shared" si="101"/>
        <v>45928</v>
      </c>
      <c r="B6486" s="362">
        <v>2</v>
      </c>
      <c r="C6486" s="363">
        <v>0</v>
      </c>
      <c r="D6486" s="363">
        <v>0</v>
      </c>
      <c r="E6486" s="363">
        <v>0</v>
      </c>
      <c r="F6486" s="363">
        <v>0</v>
      </c>
      <c r="G6486" s="363">
        <v>0</v>
      </c>
      <c r="H6486" s="363">
        <v>0</v>
      </c>
      <c r="I6486" s="363">
        <v>0</v>
      </c>
      <c r="J6486" s="363">
        <v>0</v>
      </c>
      <c r="K6486" s="363">
        <v>0</v>
      </c>
    </row>
    <row r="6487" spans="1:11">
      <c r="A6487" s="361">
        <f t="shared" si="101"/>
        <v>45928</v>
      </c>
      <c r="B6487" s="362">
        <v>3</v>
      </c>
      <c r="C6487" s="363">
        <v>0</v>
      </c>
      <c r="D6487" s="363">
        <v>0</v>
      </c>
      <c r="E6487" s="363">
        <v>0</v>
      </c>
      <c r="F6487" s="363">
        <v>0</v>
      </c>
      <c r="G6487" s="363">
        <v>0</v>
      </c>
      <c r="H6487" s="363">
        <v>0</v>
      </c>
      <c r="I6487" s="363">
        <v>0</v>
      </c>
      <c r="J6487" s="363">
        <v>0</v>
      </c>
      <c r="K6487" s="363">
        <v>0</v>
      </c>
    </row>
    <row r="6488" spans="1:11">
      <c r="A6488" s="361">
        <f t="shared" si="101"/>
        <v>45928</v>
      </c>
      <c r="B6488" s="362">
        <v>4</v>
      </c>
      <c r="C6488" s="363">
        <v>0</v>
      </c>
      <c r="D6488" s="363">
        <v>0</v>
      </c>
      <c r="E6488" s="363">
        <v>0</v>
      </c>
      <c r="F6488" s="363">
        <v>0</v>
      </c>
      <c r="G6488" s="363">
        <v>0</v>
      </c>
      <c r="H6488" s="363">
        <v>0</v>
      </c>
      <c r="I6488" s="363">
        <v>392.40770595781601</v>
      </c>
      <c r="J6488" s="363">
        <v>0</v>
      </c>
      <c r="K6488" s="363">
        <v>2722.3921291790002</v>
      </c>
    </row>
    <row r="6489" spans="1:11">
      <c r="A6489" s="361">
        <f t="shared" si="101"/>
        <v>45928</v>
      </c>
      <c r="B6489" s="362">
        <v>5</v>
      </c>
      <c r="C6489" s="363">
        <v>0</v>
      </c>
      <c r="D6489" s="363">
        <v>0</v>
      </c>
      <c r="E6489" s="363">
        <v>0</v>
      </c>
      <c r="F6489" s="363">
        <v>0</v>
      </c>
      <c r="G6489" s="363">
        <v>0</v>
      </c>
      <c r="H6489" s="363">
        <v>0</v>
      </c>
      <c r="I6489" s="363">
        <v>395.48318133170403</v>
      </c>
      <c r="J6489" s="363">
        <v>0</v>
      </c>
      <c r="K6489" s="363">
        <v>2722.6520478113202</v>
      </c>
    </row>
    <row r="6490" spans="1:11">
      <c r="A6490" s="361">
        <f t="shared" si="101"/>
        <v>45928</v>
      </c>
      <c r="B6490" s="362">
        <v>6</v>
      </c>
      <c r="C6490" s="363">
        <v>0</v>
      </c>
      <c r="D6490" s="363">
        <v>0</v>
      </c>
      <c r="E6490" s="363">
        <v>0</v>
      </c>
      <c r="F6490" s="363">
        <v>0</v>
      </c>
      <c r="G6490" s="363">
        <v>0</v>
      </c>
      <c r="H6490" s="363">
        <v>0</v>
      </c>
      <c r="I6490" s="363">
        <v>0</v>
      </c>
      <c r="J6490" s="363">
        <v>0</v>
      </c>
      <c r="K6490" s="363">
        <v>0</v>
      </c>
    </row>
    <row r="6491" spans="1:11">
      <c r="A6491" s="361">
        <f t="shared" si="101"/>
        <v>45928</v>
      </c>
      <c r="B6491" s="362">
        <v>7</v>
      </c>
      <c r="C6491" s="363">
        <v>0</v>
      </c>
      <c r="D6491" s="363">
        <v>0</v>
      </c>
      <c r="E6491" s="363">
        <v>0</v>
      </c>
      <c r="F6491" s="363">
        <v>0</v>
      </c>
      <c r="G6491" s="363">
        <v>0</v>
      </c>
      <c r="H6491" s="363">
        <v>0</v>
      </c>
      <c r="I6491" s="363">
        <v>0</v>
      </c>
      <c r="J6491" s="363">
        <v>0</v>
      </c>
      <c r="K6491" s="363">
        <v>0</v>
      </c>
    </row>
    <row r="6492" spans="1:11">
      <c r="A6492" s="361">
        <f t="shared" si="101"/>
        <v>45928</v>
      </c>
      <c r="B6492" s="362">
        <v>8</v>
      </c>
      <c r="C6492" s="363">
        <v>0</v>
      </c>
      <c r="D6492" s="363">
        <v>0</v>
      </c>
      <c r="E6492" s="363">
        <v>0</v>
      </c>
      <c r="F6492" s="363">
        <v>0</v>
      </c>
      <c r="G6492" s="363">
        <v>0</v>
      </c>
      <c r="H6492" s="363">
        <v>0</v>
      </c>
      <c r="I6492" s="363">
        <v>0</v>
      </c>
      <c r="J6492" s="363">
        <v>0</v>
      </c>
      <c r="K6492" s="363">
        <v>142.83894930341</v>
      </c>
    </row>
    <row r="6493" spans="1:11">
      <c r="A6493" s="361">
        <f t="shared" si="101"/>
        <v>45928</v>
      </c>
      <c r="B6493" s="362">
        <v>9</v>
      </c>
      <c r="C6493" s="363">
        <v>0</v>
      </c>
      <c r="D6493" s="363">
        <v>0</v>
      </c>
      <c r="E6493" s="363">
        <v>0</v>
      </c>
      <c r="F6493" s="363">
        <v>0</v>
      </c>
      <c r="G6493" s="363">
        <v>0</v>
      </c>
      <c r="H6493" s="363">
        <v>0</v>
      </c>
      <c r="I6493" s="363">
        <v>0</v>
      </c>
      <c r="J6493" s="363">
        <v>0</v>
      </c>
      <c r="K6493" s="363">
        <v>154.46187669721502</v>
      </c>
    </row>
    <row r="6494" spans="1:11">
      <c r="A6494" s="361">
        <f t="shared" si="101"/>
        <v>45928</v>
      </c>
      <c r="B6494" s="362">
        <v>10</v>
      </c>
      <c r="C6494" s="363">
        <v>0</v>
      </c>
      <c r="D6494" s="363">
        <v>0</v>
      </c>
      <c r="E6494" s="363">
        <v>0</v>
      </c>
      <c r="F6494" s="363">
        <v>0</v>
      </c>
      <c r="G6494" s="363">
        <v>0</v>
      </c>
      <c r="H6494" s="363">
        <v>0</v>
      </c>
      <c r="I6494" s="363">
        <v>0</v>
      </c>
      <c r="J6494" s="363">
        <v>0</v>
      </c>
      <c r="K6494" s="363">
        <v>154.35968095702401</v>
      </c>
    </row>
    <row r="6495" spans="1:11">
      <c r="A6495" s="361">
        <f t="shared" si="101"/>
        <v>45928</v>
      </c>
      <c r="B6495" s="362">
        <v>11</v>
      </c>
      <c r="C6495" s="363">
        <v>0</v>
      </c>
      <c r="D6495" s="363">
        <v>0</v>
      </c>
      <c r="E6495" s="363">
        <v>0</v>
      </c>
      <c r="F6495" s="363">
        <v>0</v>
      </c>
      <c r="G6495" s="363">
        <v>0</v>
      </c>
      <c r="H6495" s="363">
        <v>0</v>
      </c>
      <c r="I6495" s="363">
        <v>505.41612105251102</v>
      </c>
      <c r="J6495" s="363">
        <v>0</v>
      </c>
      <c r="K6495" s="363">
        <v>154.657996939631</v>
      </c>
    </row>
    <row r="6496" spans="1:11">
      <c r="A6496" s="361">
        <f t="shared" si="101"/>
        <v>45928</v>
      </c>
      <c r="B6496" s="362">
        <v>12</v>
      </c>
      <c r="C6496" s="363">
        <v>0</v>
      </c>
      <c r="D6496" s="363">
        <v>0</v>
      </c>
      <c r="E6496" s="363">
        <v>0</v>
      </c>
      <c r="F6496" s="363">
        <v>0</v>
      </c>
      <c r="G6496" s="363">
        <v>0</v>
      </c>
      <c r="H6496" s="363">
        <v>0</v>
      </c>
      <c r="I6496" s="363">
        <v>820.32485374872715</v>
      </c>
      <c r="J6496" s="363">
        <v>0</v>
      </c>
      <c r="K6496" s="363">
        <v>154.68078879535699</v>
      </c>
    </row>
    <row r="6497" spans="1:11">
      <c r="A6497" s="361">
        <f t="shared" si="101"/>
        <v>45928</v>
      </c>
      <c r="B6497" s="362">
        <v>13</v>
      </c>
      <c r="C6497" s="363">
        <v>0</v>
      </c>
      <c r="D6497" s="363">
        <v>0</v>
      </c>
      <c r="E6497" s="363">
        <v>0</v>
      </c>
      <c r="F6497" s="363">
        <v>0</v>
      </c>
      <c r="G6497" s="363">
        <v>0</v>
      </c>
      <c r="H6497" s="363">
        <v>0</v>
      </c>
      <c r="I6497" s="363">
        <v>2606.5023954164203</v>
      </c>
      <c r="J6497" s="363">
        <v>0</v>
      </c>
      <c r="K6497" s="363">
        <v>154.79162338408901</v>
      </c>
    </row>
    <row r="6498" spans="1:11">
      <c r="A6498" s="361">
        <f t="shared" si="101"/>
        <v>45928</v>
      </c>
      <c r="B6498" s="362">
        <v>14</v>
      </c>
      <c r="C6498" s="363">
        <v>0</v>
      </c>
      <c r="D6498" s="363">
        <v>0</v>
      </c>
      <c r="E6498" s="363">
        <v>0</v>
      </c>
      <c r="F6498" s="363">
        <v>0</v>
      </c>
      <c r="G6498" s="363">
        <v>0</v>
      </c>
      <c r="H6498" s="363">
        <v>0</v>
      </c>
      <c r="I6498" s="363">
        <v>4656.2585567420601</v>
      </c>
      <c r="J6498" s="363">
        <v>0</v>
      </c>
      <c r="K6498" s="363">
        <v>416.50713229557306</v>
      </c>
    </row>
    <row r="6499" spans="1:11">
      <c r="A6499" s="361">
        <f t="shared" si="101"/>
        <v>45928</v>
      </c>
      <c r="B6499" s="362">
        <v>15</v>
      </c>
      <c r="C6499" s="363">
        <v>0</v>
      </c>
      <c r="D6499" s="363">
        <v>0</v>
      </c>
      <c r="E6499" s="363">
        <v>0</v>
      </c>
      <c r="F6499" s="363">
        <v>0</v>
      </c>
      <c r="G6499" s="363">
        <v>0</v>
      </c>
      <c r="H6499" s="363">
        <v>0</v>
      </c>
      <c r="I6499" s="363">
        <v>2744.9071213120205</v>
      </c>
      <c r="J6499" s="363">
        <v>0</v>
      </c>
      <c r="K6499" s="363">
        <v>0</v>
      </c>
    </row>
    <row r="6500" spans="1:11">
      <c r="A6500" s="361">
        <f t="shared" si="101"/>
        <v>45928</v>
      </c>
      <c r="B6500" s="362">
        <v>16</v>
      </c>
      <c r="C6500" s="363">
        <v>0</v>
      </c>
      <c r="D6500" s="363">
        <v>0</v>
      </c>
      <c r="E6500" s="363">
        <v>0</v>
      </c>
      <c r="F6500" s="363">
        <v>0</v>
      </c>
      <c r="G6500" s="363">
        <v>0</v>
      </c>
      <c r="H6500" s="363">
        <v>1488.1288843402501</v>
      </c>
      <c r="I6500" s="363">
        <v>2131.9503838164997</v>
      </c>
      <c r="J6500" s="363">
        <v>0</v>
      </c>
      <c r="K6500" s="363">
        <v>0</v>
      </c>
    </row>
    <row r="6501" spans="1:11">
      <c r="A6501" s="361">
        <f t="shared" si="101"/>
        <v>45928</v>
      </c>
      <c r="B6501" s="362">
        <v>17</v>
      </c>
      <c r="C6501" s="363">
        <v>36.841352973130398</v>
      </c>
      <c r="D6501" s="363">
        <v>0</v>
      </c>
      <c r="E6501" s="363">
        <v>0</v>
      </c>
      <c r="F6501" s="363">
        <v>0</v>
      </c>
      <c r="G6501" s="363">
        <v>0</v>
      </c>
      <c r="H6501" s="363">
        <v>2781.7867459223103</v>
      </c>
      <c r="I6501" s="363">
        <v>6.8099669986694593</v>
      </c>
      <c r="J6501" s="363">
        <v>0</v>
      </c>
      <c r="K6501" s="363">
        <v>3.0576474618780005</v>
      </c>
    </row>
    <row r="6502" spans="1:11">
      <c r="A6502" s="361">
        <f t="shared" si="101"/>
        <v>45928</v>
      </c>
      <c r="B6502" s="362">
        <v>18</v>
      </c>
      <c r="C6502" s="363">
        <v>0</v>
      </c>
      <c r="D6502" s="363">
        <v>0</v>
      </c>
      <c r="E6502" s="363">
        <v>0</v>
      </c>
      <c r="F6502" s="363">
        <v>0</v>
      </c>
      <c r="G6502" s="363">
        <v>0</v>
      </c>
      <c r="H6502" s="363">
        <v>0</v>
      </c>
      <c r="I6502" s="363">
        <v>0</v>
      </c>
      <c r="J6502" s="363">
        <v>0</v>
      </c>
      <c r="K6502" s="363">
        <v>0</v>
      </c>
    </row>
    <row r="6503" spans="1:11">
      <c r="A6503" s="361">
        <f t="shared" si="101"/>
        <v>45928</v>
      </c>
      <c r="B6503" s="362">
        <v>19</v>
      </c>
      <c r="C6503" s="363">
        <v>0</v>
      </c>
      <c r="D6503" s="363">
        <v>0</v>
      </c>
      <c r="E6503" s="363">
        <v>0</v>
      </c>
      <c r="F6503" s="363">
        <v>0</v>
      </c>
      <c r="G6503" s="363">
        <v>0</v>
      </c>
      <c r="H6503" s="363">
        <v>0</v>
      </c>
      <c r="I6503" s="363">
        <v>0</v>
      </c>
      <c r="J6503" s="363">
        <v>0</v>
      </c>
      <c r="K6503" s="363">
        <v>0</v>
      </c>
    </row>
    <row r="6504" spans="1:11">
      <c r="A6504" s="361">
        <f t="shared" si="101"/>
        <v>45928</v>
      </c>
      <c r="B6504" s="362">
        <v>20</v>
      </c>
      <c r="C6504" s="363">
        <v>0</v>
      </c>
      <c r="D6504" s="363">
        <v>0</v>
      </c>
      <c r="E6504" s="363">
        <v>0</v>
      </c>
      <c r="F6504" s="363">
        <v>0</v>
      </c>
      <c r="G6504" s="363">
        <v>0</v>
      </c>
      <c r="H6504" s="363">
        <v>0</v>
      </c>
      <c r="I6504" s="363">
        <v>0</v>
      </c>
      <c r="J6504" s="363">
        <v>0</v>
      </c>
      <c r="K6504" s="363">
        <v>0</v>
      </c>
    </row>
    <row r="6505" spans="1:11">
      <c r="A6505" s="361">
        <f t="shared" si="101"/>
        <v>45928</v>
      </c>
      <c r="B6505" s="362">
        <v>21</v>
      </c>
      <c r="C6505" s="363">
        <v>342.80445678148902</v>
      </c>
      <c r="D6505" s="363">
        <v>0</v>
      </c>
      <c r="E6505" s="363">
        <v>0</v>
      </c>
      <c r="F6505" s="363">
        <v>0</v>
      </c>
      <c r="G6505" s="363">
        <v>0</v>
      </c>
      <c r="H6505" s="363">
        <v>0</v>
      </c>
      <c r="I6505" s="363">
        <v>0</v>
      </c>
      <c r="J6505" s="363">
        <v>0</v>
      </c>
      <c r="K6505" s="363">
        <v>0</v>
      </c>
    </row>
    <row r="6506" spans="1:11">
      <c r="A6506" s="361">
        <f t="shared" si="101"/>
        <v>45928</v>
      </c>
      <c r="B6506" s="362">
        <v>22</v>
      </c>
      <c r="C6506" s="363">
        <v>0</v>
      </c>
      <c r="D6506" s="363">
        <v>0</v>
      </c>
      <c r="E6506" s="363">
        <v>0</v>
      </c>
      <c r="F6506" s="363">
        <v>0</v>
      </c>
      <c r="G6506" s="363">
        <v>0</v>
      </c>
      <c r="H6506" s="363">
        <v>0</v>
      </c>
      <c r="I6506" s="363">
        <v>0</v>
      </c>
      <c r="J6506" s="363">
        <v>0</v>
      </c>
      <c r="K6506" s="363">
        <v>12.1380588016563</v>
      </c>
    </row>
    <row r="6507" spans="1:11">
      <c r="A6507" s="361">
        <f t="shared" si="101"/>
        <v>45928</v>
      </c>
      <c r="B6507" s="362">
        <v>23</v>
      </c>
      <c r="C6507" s="363">
        <v>1845.8931756111401</v>
      </c>
      <c r="D6507" s="363">
        <v>0</v>
      </c>
      <c r="E6507" s="363">
        <v>0</v>
      </c>
      <c r="F6507" s="363">
        <v>0</v>
      </c>
      <c r="G6507" s="363">
        <v>0</v>
      </c>
      <c r="H6507" s="363">
        <v>0</v>
      </c>
      <c r="I6507" s="363">
        <v>0</v>
      </c>
      <c r="J6507" s="363">
        <v>0</v>
      </c>
      <c r="K6507" s="363">
        <v>0</v>
      </c>
    </row>
    <row r="6508" spans="1:11">
      <c r="A6508" s="361">
        <f t="shared" si="101"/>
        <v>45929</v>
      </c>
      <c r="B6508" s="362">
        <v>0</v>
      </c>
      <c r="C6508" s="363">
        <v>19756.941435766999</v>
      </c>
      <c r="D6508" s="363">
        <v>0</v>
      </c>
      <c r="E6508" s="363">
        <v>0</v>
      </c>
      <c r="F6508" s="363">
        <v>2725.2101182689203</v>
      </c>
      <c r="G6508" s="363">
        <v>4571.1005259196208</v>
      </c>
      <c r="H6508" s="363">
        <v>0</v>
      </c>
      <c r="I6508" s="363">
        <v>993.80275207999614</v>
      </c>
      <c r="J6508" s="363">
        <v>0</v>
      </c>
      <c r="K6508" s="363">
        <v>0</v>
      </c>
    </row>
    <row r="6509" spans="1:11">
      <c r="A6509" s="361">
        <f t="shared" si="101"/>
        <v>45929</v>
      </c>
      <c r="B6509" s="362">
        <v>1</v>
      </c>
      <c r="C6509" s="363">
        <v>18864.130973425799</v>
      </c>
      <c r="D6509" s="363">
        <v>0</v>
      </c>
      <c r="E6509" s="363">
        <v>0</v>
      </c>
      <c r="F6509" s="363">
        <v>2027.0759417465101</v>
      </c>
      <c r="G6509" s="363">
        <v>4559.1605148500603</v>
      </c>
      <c r="H6509" s="363">
        <v>0</v>
      </c>
      <c r="I6509" s="363">
        <v>1024.7179324983201</v>
      </c>
      <c r="J6509" s="363">
        <v>0</v>
      </c>
      <c r="K6509" s="363">
        <v>0</v>
      </c>
    </row>
    <row r="6510" spans="1:11">
      <c r="A6510" s="361">
        <f t="shared" si="101"/>
        <v>45929</v>
      </c>
      <c r="B6510" s="362">
        <v>2</v>
      </c>
      <c r="C6510" s="363">
        <v>18476.865172297097</v>
      </c>
      <c r="D6510" s="363">
        <v>0</v>
      </c>
      <c r="E6510" s="363">
        <v>0</v>
      </c>
      <c r="F6510" s="363">
        <v>2027.0759417465101</v>
      </c>
      <c r="G6510" s="363">
        <v>4625.2864878939999</v>
      </c>
      <c r="H6510" s="363">
        <v>0</v>
      </c>
      <c r="I6510" s="363">
        <v>619.61720292102109</v>
      </c>
      <c r="J6510" s="363">
        <v>0</v>
      </c>
      <c r="K6510" s="363">
        <v>0</v>
      </c>
    </row>
    <row r="6511" spans="1:11">
      <c r="A6511" s="361">
        <f t="shared" si="101"/>
        <v>45929</v>
      </c>
      <c r="B6511" s="362">
        <v>3</v>
      </c>
      <c r="C6511" s="363">
        <v>17480.544436378601</v>
      </c>
      <c r="D6511" s="363">
        <v>0</v>
      </c>
      <c r="E6511" s="363">
        <v>0</v>
      </c>
      <c r="F6511" s="363">
        <v>2725.2101182689203</v>
      </c>
      <c r="G6511" s="363">
        <v>4643.9513311078508</v>
      </c>
      <c r="H6511" s="363">
        <v>0</v>
      </c>
      <c r="I6511" s="363">
        <v>698.60298668092094</v>
      </c>
      <c r="J6511" s="363">
        <v>0</v>
      </c>
      <c r="K6511" s="363">
        <v>0</v>
      </c>
    </row>
    <row r="6512" spans="1:11">
      <c r="A6512" s="361">
        <f t="shared" si="101"/>
        <v>45929</v>
      </c>
      <c r="B6512" s="362">
        <v>4</v>
      </c>
      <c r="C6512" s="363">
        <v>16933.817187059802</v>
      </c>
      <c r="D6512" s="363">
        <v>0</v>
      </c>
      <c r="E6512" s="363">
        <v>0</v>
      </c>
      <c r="F6512" s="363">
        <v>2725.2101182689203</v>
      </c>
      <c r="G6512" s="363">
        <v>4579.37444878316</v>
      </c>
      <c r="H6512" s="363">
        <v>0</v>
      </c>
      <c r="I6512" s="363">
        <v>1582.7952943299802</v>
      </c>
      <c r="J6512" s="363">
        <v>0</v>
      </c>
      <c r="K6512" s="363">
        <v>0</v>
      </c>
    </row>
    <row r="6513" spans="1:11">
      <c r="A6513" s="361">
        <f t="shared" si="101"/>
        <v>45929</v>
      </c>
      <c r="B6513" s="362">
        <v>5</v>
      </c>
      <c r="C6513" s="363">
        <v>17336.603451434599</v>
      </c>
      <c r="D6513" s="363">
        <v>0</v>
      </c>
      <c r="E6513" s="363">
        <v>0</v>
      </c>
      <c r="F6513" s="363">
        <v>2489.51011826892</v>
      </c>
      <c r="G6513" s="363">
        <v>4369.8954590502799</v>
      </c>
      <c r="H6513" s="363">
        <v>0</v>
      </c>
      <c r="I6513" s="363">
        <v>1631.7949199030102</v>
      </c>
      <c r="J6513" s="363">
        <v>0</v>
      </c>
      <c r="K6513" s="363">
        <v>0</v>
      </c>
    </row>
    <row r="6514" spans="1:11">
      <c r="A6514" s="361">
        <f t="shared" si="101"/>
        <v>45929</v>
      </c>
      <c r="B6514" s="362">
        <v>6</v>
      </c>
      <c r="C6514" s="363">
        <v>431.37408463566203</v>
      </c>
      <c r="D6514" s="363">
        <v>0</v>
      </c>
      <c r="E6514" s="363">
        <v>0</v>
      </c>
      <c r="F6514" s="363">
        <v>0</v>
      </c>
      <c r="G6514" s="363">
        <v>0</v>
      </c>
      <c r="H6514" s="363">
        <v>0</v>
      </c>
      <c r="I6514" s="363">
        <v>0</v>
      </c>
      <c r="J6514" s="363">
        <v>0</v>
      </c>
      <c r="K6514" s="363">
        <v>0</v>
      </c>
    </row>
    <row r="6515" spans="1:11">
      <c r="A6515" s="361">
        <f t="shared" si="101"/>
        <v>45929</v>
      </c>
      <c r="B6515" s="362">
        <v>7</v>
      </c>
      <c r="C6515" s="363">
        <v>1463.5908379290802</v>
      </c>
      <c r="D6515" s="363">
        <v>0</v>
      </c>
      <c r="E6515" s="363">
        <v>0</v>
      </c>
      <c r="F6515" s="363">
        <v>0</v>
      </c>
      <c r="G6515" s="363">
        <v>0</v>
      </c>
      <c r="H6515" s="363">
        <v>0</v>
      </c>
      <c r="I6515" s="363">
        <v>0</v>
      </c>
      <c r="J6515" s="363">
        <v>0</v>
      </c>
      <c r="K6515" s="363">
        <v>0</v>
      </c>
    </row>
    <row r="6516" spans="1:11">
      <c r="A6516" s="361">
        <f t="shared" si="101"/>
        <v>45929</v>
      </c>
      <c r="B6516" s="362">
        <v>8</v>
      </c>
      <c r="C6516" s="363">
        <v>3121.5775902441806</v>
      </c>
      <c r="D6516" s="363">
        <v>0</v>
      </c>
      <c r="E6516" s="363">
        <v>0</v>
      </c>
      <c r="F6516" s="363">
        <v>1671.2925</v>
      </c>
      <c r="G6516" s="363">
        <v>0</v>
      </c>
      <c r="H6516" s="363">
        <v>0</v>
      </c>
      <c r="I6516" s="363">
        <v>0</v>
      </c>
      <c r="J6516" s="363">
        <v>0</v>
      </c>
      <c r="K6516" s="363">
        <v>0</v>
      </c>
    </row>
    <row r="6517" spans="1:11">
      <c r="A6517" s="361">
        <f t="shared" si="101"/>
        <v>45929</v>
      </c>
      <c r="B6517" s="362">
        <v>9</v>
      </c>
      <c r="C6517" s="363">
        <v>1543.8221458110102</v>
      </c>
      <c r="D6517" s="363">
        <v>0</v>
      </c>
      <c r="E6517" s="363">
        <v>0</v>
      </c>
      <c r="F6517" s="363">
        <v>1927.6276</v>
      </c>
      <c r="G6517" s="363">
        <v>0</v>
      </c>
      <c r="H6517" s="363">
        <v>0</v>
      </c>
      <c r="I6517" s="363">
        <v>0</v>
      </c>
      <c r="J6517" s="363">
        <v>0</v>
      </c>
      <c r="K6517" s="363">
        <v>0</v>
      </c>
    </row>
    <row r="6518" spans="1:11">
      <c r="A6518" s="361">
        <f t="shared" si="101"/>
        <v>45929</v>
      </c>
      <c r="B6518" s="362">
        <v>10</v>
      </c>
      <c r="C6518" s="363">
        <v>0.56701437769642504</v>
      </c>
      <c r="D6518" s="363">
        <v>0</v>
      </c>
      <c r="E6518" s="363">
        <v>0</v>
      </c>
      <c r="F6518" s="363">
        <v>322.3349</v>
      </c>
      <c r="G6518" s="363">
        <v>0</v>
      </c>
      <c r="H6518" s="363">
        <v>0</v>
      </c>
      <c r="I6518" s="363">
        <v>0</v>
      </c>
      <c r="J6518" s="363">
        <v>0</v>
      </c>
      <c r="K6518" s="363">
        <v>0</v>
      </c>
    </row>
    <row r="6519" spans="1:11">
      <c r="A6519" s="361">
        <f t="shared" si="101"/>
        <v>45929</v>
      </c>
      <c r="B6519" s="362">
        <v>11</v>
      </c>
      <c r="C6519" s="363">
        <v>11.825512475652701</v>
      </c>
      <c r="D6519" s="363">
        <v>0</v>
      </c>
      <c r="E6519" s="363">
        <v>253.03130121398303</v>
      </c>
      <c r="F6519" s="363">
        <v>293.79480000000001</v>
      </c>
      <c r="G6519" s="363">
        <v>0</v>
      </c>
      <c r="H6519" s="363">
        <v>0</v>
      </c>
      <c r="I6519" s="363">
        <v>0</v>
      </c>
      <c r="J6519" s="363">
        <v>0</v>
      </c>
      <c r="K6519" s="363">
        <v>0</v>
      </c>
    </row>
    <row r="6520" spans="1:11">
      <c r="A6520" s="361">
        <f t="shared" si="101"/>
        <v>45929</v>
      </c>
      <c r="B6520" s="362">
        <v>12</v>
      </c>
      <c r="C6520" s="363">
        <v>0</v>
      </c>
      <c r="D6520" s="363">
        <v>0</v>
      </c>
      <c r="E6520" s="363">
        <v>244.777419593345</v>
      </c>
      <c r="F6520" s="363">
        <v>137.322</v>
      </c>
      <c r="G6520" s="363">
        <v>0</v>
      </c>
      <c r="H6520" s="363">
        <v>0</v>
      </c>
      <c r="I6520" s="363">
        <v>0</v>
      </c>
      <c r="J6520" s="363">
        <v>0</v>
      </c>
      <c r="K6520" s="363">
        <v>0</v>
      </c>
    </row>
    <row r="6521" spans="1:11">
      <c r="A6521" s="361">
        <f t="shared" si="101"/>
        <v>45929</v>
      </c>
      <c r="B6521" s="362">
        <v>13</v>
      </c>
      <c r="C6521" s="363">
        <v>0</v>
      </c>
      <c r="D6521" s="363">
        <v>0</v>
      </c>
      <c r="E6521" s="363">
        <v>226.489773078485</v>
      </c>
      <c r="F6521" s="363">
        <v>0</v>
      </c>
      <c r="G6521" s="363">
        <v>0</v>
      </c>
      <c r="H6521" s="363">
        <v>0</v>
      </c>
      <c r="I6521" s="363">
        <v>0</v>
      </c>
      <c r="J6521" s="363">
        <v>0</v>
      </c>
      <c r="K6521" s="363">
        <v>0</v>
      </c>
    </row>
    <row r="6522" spans="1:11">
      <c r="A6522" s="361">
        <f t="shared" si="101"/>
        <v>45929</v>
      </c>
      <c r="B6522" s="362">
        <v>14</v>
      </c>
      <c r="C6522" s="363">
        <v>27.834146031669402</v>
      </c>
      <c r="D6522" s="363">
        <v>0</v>
      </c>
      <c r="E6522" s="363">
        <v>226.21166077602601</v>
      </c>
      <c r="F6522" s="363">
        <v>0</v>
      </c>
      <c r="G6522" s="363">
        <v>0</v>
      </c>
      <c r="H6522" s="363">
        <v>0</v>
      </c>
      <c r="I6522" s="363">
        <v>0</v>
      </c>
      <c r="J6522" s="363">
        <v>0</v>
      </c>
      <c r="K6522" s="363">
        <v>0</v>
      </c>
    </row>
    <row r="6523" spans="1:11">
      <c r="A6523" s="361">
        <f t="shared" si="101"/>
        <v>45929</v>
      </c>
      <c r="B6523" s="362">
        <v>15</v>
      </c>
      <c r="C6523" s="363">
        <v>0</v>
      </c>
      <c r="D6523" s="363">
        <v>0</v>
      </c>
      <c r="E6523" s="363">
        <v>0</v>
      </c>
      <c r="F6523" s="363">
        <v>0</v>
      </c>
      <c r="G6523" s="363">
        <v>0</v>
      </c>
      <c r="H6523" s="363">
        <v>0</v>
      </c>
      <c r="I6523" s="363">
        <v>0</v>
      </c>
      <c r="J6523" s="363">
        <v>0</v>
      </c>
      <c r="K6523" s="363">
        <v>0</v>
      </c>
    </row>
    <row r="6524" spans="1:11">
      <c r="A6524" s="361">
        <f t="shared" si="101"/>
        <v>45929</v>
      </c>
      <c r="B6524" s="362">
        <v>16</v>
      </c>
      <c r="C6524" s="363">
        <v>0</v>
      </c>
      <c r="D6524" s="363">
        <v>0</v>
      </c>
      <c r="E6524" s="363">
        <v>0</v>
      </c>
      <c r="F6524" s="363">
        <v>0</v>
      </c>
      <c r="G6524" s="363">
        <v>0</v>
      </c>
      <c r="H6524" s="363">
        <v>0</v>
      </c>
      <c r="I6524" s="363">
        <v>0</v>
      </c>
      <c r="J6524" s="363">
        <v>0</v>
      </c>
      <c r="K6524" s="363">
        <v>0</v>
      </c>
    </row>
    <row r="6525" spans="1:11">
      <c r="A6525" s="361">
        <f t="shared" si="101"/>
        <v>45929</v>
      </c>
      <c r="B6525" s="362">
        <v>17</v>
      </c>
      <c r="C6525" s="363">
        <v>0</v>
      </c>
      <c r="D6525" s="363">
        <v>0</v>
      </c>
      <c r="E6525" s="363">
        <v>0</v>
      </c>
      <c r="F6525" s="363">
        <v>0</v>
      </c>
      <c r="G6525" s="363">
        <v>0</v>
      </c>
      <c r="H6525" s="363">
        <v>0</v>
      </c>
      <c r="I6525" s="363">
        <v>0</v>
      </c>
      <c r="J6525" s="363">
        <v>0</v>
      </c>
      <c r="K6525" s="363">
        <v>0</v>
      </c>
    </row>
    <row r="6526" spans="1:11">
      <c r="A6526" s="361">
        <f t="shared" si="101"/>
        <v>45929</v>
      </c>
      <c r="B6526" s="362">
        <v>18</v>
      </c>
      <c r="C6526" s="363">
        <v>0</v>
      </c>
      <c r="D6526" s="363">
        <v>0</v>
      </c>
      <c r="E6526" s="363">
        <v>0</v>
      </c>
      <c r="F6526" s="363">
        <v>59.386500000000005</v>
      </c>
      <c r="G6526" s="363">
        <v>0</v>
      </c>
      <c r="H6526" s="363">
        <v>0</v>
      </c>
      <c r="I6526" s="363">
        <v>0</v>
      </c>
      <c r="J6526" s="363">
        <v>0</v>
      </c>
      <c r="K6526" s="363">
        <v>0</v>
      </c>
    </row>
    <row r="6527" spans="1:11">
      <c r="A6527" s="361">
        <f t="shared" si="101"/>
        <v>45929</v>
      </c>
      <c r="B6527" s="362">
        <v>19</v>
      </c>
      <c r="C6527" s="363">
        <v>0</v>
      </c>
      <c r="D6527" s="363">
        <v>0</v>
      </c>
      <c r="E6527" s="363">
        <v>0</v>
      </c>
      <c r="F6527" s="363">
        <v>59.101000000000006</v>
      </c>
      <c r="G6527" s="363">
        <v>0</v>
      </c>
      <c r="H6527" s="363">
        <v>0</v>
      </c>
      <c r="I6527" s="363">
        <v>0</v>
      </c>
      <c r="J6527" s="363">
        <v>0</v>
      </c>
      <c r="K6527" s="363">
        <v>0</v>
      </c>
    </row>
    <row r="6528" spans="1:11">
      <c r="A6528" s="361">
        <f t="shared" si="101"/>
        <v>45929</v>
      </c>
      <c r="B6528" s="362">
        <v>20</v>
      </c>
      <c r="C6528" s="363">
        <v>0</v>
      </c>
      <c r="D6528" s="363">
        <v>0</v>
      </c>
      <c r="E6528" s="363">
        <v>0</v>
      </c>
      <c r="F6528" s="363">
        <v>1269.6882000000001</v>
      </c>
      <c r="G6528" s="363">
        <v>0</v>
      </c>
      <c r="H6528" s="363">
        <v>0</v>
      </c>
      <c r="I6528" s="363">
        <v>0</v>
      </c>
      <c r="J6528" s="363">
        <v>0</v>
      </c>
      <c r="K6528" s="363">
        <v>0</v>
      </c>
    </row>
    <row r="6529" spans="1:11">
      <c r="A6529" s="361">
        <f t="shared" si="101"/>
        <v>45929</v>
      </c>
      <c r="B6529" s="362">
        <v>21</v>
      </c>
      <c r="C6529" s="363">
        <v>0.22467553654729999</v>
      </c>
      <c r="D6529" s="363">
        <v>0</v>
      </c>
      <c r="E6529" s="363">
        <v>0</v>
      </c>
      <c r="F6529" s="363">
        <v>0</v>
      </c>
      <c r="G6529" s="363">
        <v>0</v>
      </c>
      <c r="H6529" s="363">
        <v>0</v>
      </c>
      <c r="I6529" s="363">
        <v>0</v>
      </c>
      <c r="J6529" s="363">
        <v>0</v>
      </c>
      <c r="K6529" s="363">
        <v>0</v>
      </c>
    </row>
    <row r="6530" spans="1:11">
      <c r="A6530" s="361">
        <f t="shared" si="101"/>
        <v>45929</v>
      </c>
      <c r="B6530" s="362">
        <v>22</v>
      </c>
      <c r="C6530" s="363">
        <v>246.17996066204699</v>
      </c>
      <c r="D6530" s="363">
        <v>0</v>
      </c>
      <c r="E6530" s="363">
        <v>0</v>
      </c>
      <c r="F6530" s="363">
        <v>0</v>
      </c>
      <c r="G6530" s="363">
        <v>0</v>
      </c>
      <c r="H6530" s="363">
        <v>0</v>
      </c>
      <c r="I6530" s="363">
        <v>0</v>
      </c>
      <c r="J6530" s="363">
        <v>0</v>
      </c>
      <c r="K6530" s="363">
        <v>0</v>
      </c>
    </row>
    <row r="6531" spans="1:11">
      <c r="A6531" s="361">
        <f t="shared" si="101"/>
        <v>45929</v>
      </c>
      <c r="B6531" s="362">
        <v>23</v>
      </c>
      <c r="C6531" s="363">
        <v>0</v>
      </c>
      <c r="D6531" s="363">
        <v>0</v>
      </c>
      <c r="E6531" s="363">
        <v>0</v>
      </c>
      <c r="F6531" s="363">
        <v>0</v>
      </c>
      <c r="G6531" s="363">
        <v>0</v>
      </c>
      <c r="H6531" s="363">
        <v>0</v>
      </c>
      <c r="I6531" s="363">
        <v>0</v>
      </c>
      <c r="J6531" s="363">
        <v>0</v>
      </c>
      <c r="K6531" s="363">
        <v>0</v>
      </c>
    </row>
    <row r="6532" spans="1:11">
      <c r="A6532" s="361">
        <f t="shared" si="101"/>
        <v>45930</v>
      </c>
      <c r="B6532" s="362">
        <v>0</v>
      </c>
      <c r="C6532" s="363">
        <v>1417.5094017538499</v>
      </c>
      <c r="D6532" s="363">
        <v>0</v>
      </c>
      <c r="E6532" s="363">
        <v>0</v>
      </c>
      <c r="F6532" s="363">
        <v>0</v>
      </c>
      <c r="G6532" s="363">
        <v>0</v>
      </c>
      <c r="H6532" s="363">
        <v>0</v>
      </c>
      <c r="I6532" s="363">
        <v>0</v>
      </c>
      <c r="J6532" s="363">
        <v>0</v>
      </c>
      <c r="K6532" s="363">
        <v>124.843031385095</v>
      </c>
    </row>
    <row r="6533" spans="1:11">
      <c r="A6533" s="361">
        <f t="shared" ref="A6533:A6596" si="102">IF(B6533=0,A6532+1,A6532)</f>
        <v>45930</v>
      </c>
      <c r="B6533" s="362">
        <v>1</v>
      </c>
      <c r="C6533" s="363">
        <v>2290.9468487259401</v>
      </c>
      <c r="D6533" s="363">
        <v>0</v>
      </c>
      <c r="E6533" s="363">
        <v>0</v>
      </c>
      <c r="F6533" s="363">
        <v>0</v>
      </c>
      <c r="G6533" s="363">
        <v>0</v>
      </c>
      <c r="H6533" s="363">
        <v>0</v>
      </c>
      <c r="I6533" s="363">
        <v>0</v>
      </c>
      <c r="J6533" s="363">
        <v>0</v>
      </c>
      <c r="K6533" s="363">
        <v>454.88589454215003</v>
      </c>
    </row>
    <row r="6534" spans="1:11">
      <c r="A6534" s="361">
        <f t="shared" si="102"/>
        <v>45930</v>
      </c>
      <c r="B6534" s="362">
        <v>2</v>
      </c>
      <c r="C6534" s="363">
        <v>2158.1312408495</v>
      </c>
      <c r="D6534" s="363">
        <v>0</v>
      </c>
      <c r="E6534" s="363">
        <v>0</v>
      </c>
      <c r="F6534" s="363">
        <v>0</v>
      </c>
      <c r="G6534" s="363">
        <v>0</v>
      </c>
      <c r="H6534" s="363">
        <v>0</v>
      </c>
      <c r="I6534" s="363">
        <v>0</v>
      </c>
      <c r="J6534" s="363">
        <v>0</v>
      </c>
      <c r="K6534" s="363">
        <v>423.38006029449298</v>
      </c>
    </row>
    <row r="6535" spans="1:11">
      <c r="A6535" s="361">
        <f t="shared" si="102"/>
        <v>45930</v>
      </c>
      <c r="B6535" s="362">
        <v>3</v>
      </c>
      <c r="C6535" s="363">
        <v>2162.8030743972895</v>
      </c>
      <c r="D6535" s="363">
        <v>0</v>
      </c>
      <c r="E6535" s="363">
        <v>0</v>
      </c>
      <c r="F6535" s="363">
        <v>0</v>
      </c>
      <c r="G6535" s="363">
        <v>0</v>
      </c>
      <c r="H6535" s="363">
        <v>0</v>
      </c>
      <c r="I6535" s="363">
        <v>0</v>
      </c>
      <c r="J6535" s="363">
        <v>0</v>
      </c>
      <c r="K6535" s="363">
        <v>424.02637415131198</v>
      </c>
    </row>
    <row r="6536" spans="1:11">
      <c r="A6536" s="361">
        <f t="shared" si="102"/>
        <v>45930</v>
      </c>
      <c r="B6536" s="362">
        <v>4</v>
      </c>
      <c r="C6536" s="363">
        <v>2161.0231087420598</v>
      </c>
      <c r="D6536" s="363">
        <v>0</v>
      </c>
      <c r="E6536" s="363">
        <v>0</v>
      </c>
      <c r="F6536" s="363">
        <v>0</v>
      </c>
      <c r="G6536" s="363">
        <v>0</v>
      </c>
      <c r="H6536" s="363">
        <v>0</v>
      </c>
      <c r="I6536" s="363">
        <v>206.18435777494201</v>
      </c>
      <c r="J6536" s="363">
        <v>0</v>
      </c>
      <c r="K6536" s="363">
        <v>424.81829239123107</v>
      </c>
    </row>
    <row r="6537" spans="1:11">
      <c r="A6537" s="361">
        <f t="shared" si="102"/>
        <v>45930</v>
      </c>
      <c r="B6537" s="362">
        <v>5</v>
      </c>
      <c r="C6537" s="363">
        <v>1681.1464574670399</v>
      </c>
      <c r="D6537" s="363">
        <v>0</v>
      </c>
      <c r="E6537" s="363">
        <v>0</v>
      </c>
      <c r="F6537" s="363">
        <v>0</v>
      </c>
      <c r="G6537" s="363">
        <v>0</v>
      </c>
      <c r="H6537" s="363">
        <v>0</v>
      </c>
      <c r="I6537" s="363">
        <v>0</v>
      </c>
      <c r="J6537" s="363">
        <v>0</v>
      </c>
      <c r="K6537" s="363">
        <v>0</v>
      </c>
    </row>
    <row r="6538" spans="1:11">
      <c r="A6538" s="361">
        <f t="shared" si="102"/>
        <v>45930</v>
      </c>
      <c r="B6538" s="362">
        <v>6</v>
      </c>
      <c r="C6538" s="363">
        <v>2675.9603264825701</v>
      </c>
      <c r="D6538" s="363">
        <v>0</v>
      </c>
      <c r="E6538" s="363">
        <v>0</v>
      </c>
      <c r="F6538" s="363">
        <v>0</v>
      </c>
      <c r="G6538" s="363">
        <v>0</v>
      </c>
      <c r="H6538" s="363">
        <v>0</v>
      </c>
      <c r="I6538" s="363">
        <v>353.77361097459504</v>
      </c>
      <c r="J6538" s="363">
        <v>0</v>
      </c>
      <c r="K6538" s="363">
        <v>0</v>
      </c>
    </row>
    <row r="6539" spans="1:11">
      <c r="A6539" s="361">
        <f t="shared" si="102"/>
        <v>45930</v>
      </c>
      <c r="B6539" s="362">
        <v>7</v>
      </c>
      <c r="C6539" s="363">
        <v>2986.5054057223201</v>
      </c>
      <c r="D6539" s="363">
        <v>0</v>
      </c>
      <c r="E6539" s="363">
        <v>0</v>
      </c>
      <c r="F6539" s="363">
        <v>0</v>
      </c>
      <c r="G6539" s="363">
        <v>0</v>
      </c>
      <c r="H6539" s="363">
        <v>0</v>
      </c>
      <c r="I6539" s="363">
        <v>1292.70633833699</v>
      </c>
      <c r="J6539" s="363">
        <v>0</v>
      </c>
      <c r="K6539" s="363">
        <v>0</v>
      </c>
    </row>
    <row r="6540" spans="1:11">
      <c r="A6540" s="361">
        <f t="shared" si="102"/>
        <v>45930</v>
      </c>
      <c r="B6540" s="362">
        <v>8</v>
      </c>
      <c r="C6540" s="363">
        <v>20028.5591545961</v>
      </c>
      <c r="D6540" s="363">
        <v>0</v>
      </c>
      <c r="E6540" s="363">
        <v>0</v>
      </c>
      <c r="F6540" s="363">
        <v>1801.5908715762002</v>
      </c>
      <c r="G6540" s="363">
        <v>3221.0500432938102</v>
      </c>
      <c r="H6540" s="363">
        <v>0</v>
      </c>
      <c r="I6540" s="363">
        <v>2363.5092898820299</v>
      </c>
      <c r="J6540" s="363">
        <v>0</v>
      </c>
      <c r="K6540" s="363">
        <v>211.13337233045903</v>
      </c>
    </row>
    <row r="6541" spans="1:11">
      <c r="A6541" s="361">
        <f t="shared" si="102"/>
        <v>45930</v>
      </c>
      <c r="B6541" s="362">
        <v>9</v>
      </c>
      <c r="C6541" s="363">
        <v>18970.737032043598</v>
      </c>
      <c r="D6541" s="363">
        <v>0</v>
      </c>
      <c r="E6541" s="363">
        <v>0</v>
      </c>
      <c r="F6541" s="363">
        <v>2231.3850389644304</v>
      </c>
      <c r="G6541" s="363">
        <v>3221.0500432938102</v>
      </c>
      <c r="H6541" s="363">
        <v>0</v>
      </c>
      <c r="I6541" s="363">
        <v>3338.33439106483</v>
      </c>
      <c r="J6541" s="363">
        <v>0</v>
      </c>
      <c r="K6541" s="363">
        <v>188.11732473916999</v>
      </c>
    </row>
    <row r="6542" spans="1:11">
      <c r="A6542" s="361">
        <f t="shared" si="102"/>
        <v>45930</v>
      </c>
      <c r="B6542" s="362">
        <v>10</v>
      </c>
      <c r="C6542" s="363">
        <v>19028.4572236889</v>
      </c>
      <c r="D6542" s="363">
        <v>0</v>
      </c>
      <c r="E6542" s="363">
        <v>0</v>
      </c>
      <c r="F6542" s="363">
        <v>8646.3377389644302</v>
      </c>
      <c r="G6542" s="363">
        <v>3221.0500432938102</v>
      </c>
      <c r="H6542" s="363">
        <v>0</v>
      </c>
      <c r="I6542" s="363">
        <v>2384.11765511249</v>
      </c>
      <c r="J6542" s="363">
        <v>0</v>
      </c>
      <c r="K6542" s="363">
        <v>188.271803758592</v>
      </c>
    </row>
    <row r="6543" spans="1:11">
      <c r="A6543" s="361">
        <f t="shared" si="102"/>
        <v>45930</v>
      </c>
      <c r="B6543" s="362">
        <v>11</v>
      </c>
      <c r="C6543" s="363">
        <v>18209.800254382899</v>
      </c>
      <c r="D6543" s="363">
        <v>0</v>
      </c>
      <c r="E6543" s="363">
        <v>0</v>
      </c>
      <c r="F6543" s="363">
        <v>7638.4935389644306</v>
      </c>
      <c r="G6543" s="363">
        <v>3221.0500432938102</v>
      </c>
      <c r="H6543" s="363">
        <v>0</v>
      </c>
      <c r="I6543" s="363">
        <v>3281.6852758284404</v>
      </c>
      <c r="J6543" s="363">
        <v>0</v>
      </c>
      <c r="K6543" s="363">
        <v>175.82094955444398</v>
      </c>
    </row>
    <row r="6544" spans="1:11">
      <c r="A6544" s="361">
        <f t="shared" si="102"/>
        <v>45930</v>
      </c>
      <c r="B6544" s="362">
        <v>12</v>
      </c>
      <c r="C6544" s="363">
        <v>3271.9152289960803</v>
      </c>
      <c r="D6544" s="363">
        <v>0</v>
      </c>
      <c r="E6544" s="363">
        <v>0</v>
      </c>
      <c r="F6544" s="363">
        <v>2005.2015000000001</v>
      </c>
      <c r="G6544" s="363">
        <v>0</v>
      </c>
      <c r="H6544" s="363">
        <v>0</v>
      </c>
      <c r="I6544" s="363">
        <v>1322.5781034244999</v>
      </c>
      <c r="J6544" s="363">
        <v>0</v>
      </c>
      <c r="K6544" s="363">
        <v>0</v>
      </c>
    </row>
    <row r="6545" spans="1:11">
      <c r="A6545" s="361">
        <f t="shared" si="102"/>
        <v>45930</v>
      </c>
      <c r="B6545" s="362">
        <v>13</v>
      </c>
      <c r="C6545" s="363">
        <v>3270.6700802032201</v>
      </c>
      <c r="D6545" s="363">
        <v>0</v>
      </c>
      <c r="E6545" s="363">
        <v>0</v>
      </c>
      <c r="F6545" s="363">
        <v>2740.8861000000002</v>
      </c>
      <c r="G6545" s="363">
        <v>0</v>
      </c>
      <c r="H6545" s="363">
        <v>0</v>
      </c>
      <c r="I6545" s="363">
        <v>1098.81562035858</v>
      </c>
      <c r="J6545" s="363">
        <v>0</v>
      </c>
      <c r="K6545" s="363">
        <v>0</v>
      </c>
    </row>
    <row r="6546" spans="1:11">
      <c r="A6546" s="361">
        <f t="shared" si="102"/>
        <v>45930</v>
      </c>
      <c r="B6546" s="362">
        <v>14</v>
      </c>
      <c r="C6546" s="363">
        <v>1237.4175713367902</v>
      </c>
      <c r="D6546" s="363">
        <v>0</v>
      </c>
      <c r="E6546" s="363">
        <v>0</v>
      </c>
      <c r="F6546" s="363">
        <v>1500.6505</v>
      </c>
      <c r="G6546" s="363">
        <v>0</v>
      </c>
      <c r="H6546" s="363">
        <v>0</v>
      </c>
      <c r="I6546" s="363">
        <v>960.50506174904001</v>
      </c>
      <c r="J6546" s="363">
        <v>0</v>
      </c>
      <c r="K6546" s="363">
        <v>0</v>
      </c>
    </row>
    <row r="6547" spans="1:11">
      <c r="A6547" s="361">
        <f t="shared" si="102"/>
        <v>45930</v>
      </c>
      <c r="B6547" s="362">
        <v>15</v>
      </c>
      <c r="C6547" s="363">
        <v>0</v>
      </c>
      <c r="D6547" s="363">
        <v>0</v>
      </c>
      <c r="E6547" s="363">
        <v>0</v>
      </c>
      <c r="F6547" s="363">
        <v>0</v>
      </c>
      <c r="G6547" s="363">
        <v>0</v>
      </c>
      <c r="H6547" s="363">
        <v>0</v>
      </c>
      <c r="I6547" s="363">
        <v>41.085939027022192</v>
      </c>
      <c r="J6547" s="363">
        <v>0</v>
      </c>
      <c r="K6547" s="363">
        <v>0</v>
      </c>
    </row>
    <row r="6548" spans="1:11">
      <c r="A6548" s="361">
        <f t="shared" si="102"/>
        <v>45930</v>
      </c>
      <c r="B6548" s="362">
        <v>16</v>
      </c>
      <c r="C6548" s="363">
        <v>0</v>
      </c>
      <c r="D6548" s="363">
        <v>0</v>
      </c>
      <c r="E6548" s="363">
        <v>0</v>
      </c>
      <c r="F6548" s="363">
        <v>2909.3845000000001</v>
      </c>
      <c r="G6548" s="363">
        <v>0</v>
      </c>
      <c r="H6548" s="363">
        <v>0</v>
      </c>
      <c r="I6548" s="363">
        <v>19.2424710499937</v>
      </c>
      <c r="J6548" s="363">
        <v>0</v>
      </c>
      <c r="K6548" s="363">
        <v>0</v>
      </c>
    </row>
    <row r="6549" spans="1:11">
      <c r="A6549" s="361">
        <f t="shared" si="102"/>
        <v>45930</v>
      </c>
      <c r="B6549" s="362">
        <v>17</v>
      </c>
      <c r="C6549" s="363">
        <v>526.18422980760408</v>
      </c>
      <c r="D6549" s="363">
        <v>0</v>
      </c>
      <c r="E6549" s="363">
        <v>0</v>
      </c>
      <c r="F6549" s="363">
        <v>3009.3571000000002</v>
      </c>
      <c r="G6549" s="363">
        <v>0</v>
      </c>
      <c r="H6549" s="363">
        <v>0</v>
      </c>
      <c r="I6549" s="363">
        <v>843.99986795219399</v>
      </c>
      <c r="J6549" s="363">
        <v>0</v>
      </c>
      <c r="K6549" s="363">
        <v>0</v>
      </c>
    </row>
    <row r="6550" spans="1:11">
      <c r="A6550" s="361">
        <f t="shared" si="102"/>
        <v>45930</v>
      </c>
      <c r="B6550" s="362">
        <v>18</v>
      </c>
      <c r="C6550" s="363">
        <v>233.56722814189402</v>
      </c>
      <c r="D6550" s="363">
        <v>0</v>
      </c>
      <c r="E6550" s="363">
        <v>0</v>
      </c>
      <c r="F6550" s="363">
        <v>9747.7289000000001</v>
      </c>
      <c r="G6550" s="363">
        <v>0</v>
      </c>
      <c r="H6550" s="363">
        <v>0</v>
      </c>
      <c r="I6550" s="363">
        <v>366.16439836562506</v>
      </c>
      <c r="J6550" s="363">
        <v>0</v>
      </c>
      <c r="K6550" s="363">
        <v>0</v>
      </c>
    </row>
    <row r="6551" spans="1:11">
      <c r="A6551" s="361">
        <f t="shared" si="102"/>
        <v>45930</v>
      </c>
      <c r="B6551" s="362">
        <v>19</v>
      </c>
      <c r="C6551" s="363">
        <v>195.408076569044</v>
      </c>
      <c r="D6551" s="363">
        <v>0</v>
      </c>
      <c r="E6551" s="363">
        <v>0</v>
      </c>
      <c r="F6551" s="363">
        <v>9747.7289000000001</v>
      </c>
      <c r="G6551" s="363">
        <v>0</v>
      </c>
      <c r="H6551" s="363">
        <v>0</v>
      </c>
      <c r="I6551" s="363">
        <v>130.768885046707</v>
      </c>
      <c r="J6551" s="363">
        <v>0</v>
      </c>
      <c r="K6551" s="363">
        <v>0</v>
      </c>
    </row>
    <row r="6552" spans="1:11">
      <c r="A6552" s="361">
        <f t="shared" si="102"/>
        <v>45930</v>
      </c>
      <c r="B6552" s="362">
        <v>20</v>
      </c>
      <c r="C6552" s="363">
        <v>0</v>
      </c>
      <c r="D6552" s="363">
        <v>0</v>
      </c>
      <c r="E6552" s="363">
        <v>0</v>
      </c>
      <c r="F6552" s="363">
        <v>343.77680000000004</v>
      </c>
      <c r="G6552" s="363">
        <v>0</v>
      </c>
      <c r="H6552" s="363">
        <v>0</v>
      </c>
      <c r="I6552" s="363">
        <v>0</v>
      </c>
      <c r="J6552" s="363">
        <v>0</v>
      </c>
      <c r="K6552" s="363">
        <v>0</v>
      </c>
    </row>
    <row r="6553" spans="1:11">
      <c r="A6553" s="361">
        <f t="shared" si="102"/>
        <v>45930</v>
      </c>
      <c r="B6553" s="362">
        <v>21</v>
      </c>
      <c r="C6553" s="363">
        <v>0</v>
      </c>
      <c r="D6553" s="363">
        <v>0</v>
      </c>
      <c r="E6553" s="363">
        <v>0</v>
      </c>
      <c r="F6553" s="363">
        <v>0</v>
      </c>
      <c r="G6553" s="363">
        <v>0</v>
      </c>
      <c r="H6553" s="363">
        <v>0</v>
      </c>
      <c r="I6553" s="363">
        <v>0</v>
      </c>
      <c r="J6553" s="363">
        <v>0</v>
      </c>
      <c r="K6553" s="363">
        <v>0</v>
      </c>
    </row>
    <row r="6554" spans="1:11">
      <c r="A6554" s="361">
        <f t="shared" si="102"/>
        <v>45930</v>
      </c>
      <c r="B6554" s="362">
        <v>22</v>
      </c>
      <c r="C6554" s="363">
        <v>67.433285896732698</v>
      </c>
      <c r="D6554" s="363">
        <v>0</v>
      </c>
      <c r="E6554" s="363">
        <v>0</v>
      </c>
      <c r="F6554" s="363">
        <v>0</v>
      </c>
      <c r="G6554" s="363">
        <v>0</v>
      </c>
      <c r="H6554" s="363">
        <v>0</v>
      </c>
      <c r="I6554" s="363">
        <v>0</v>
      </c>
      <c r="J6554" s="363">
        <v>0</v>
      </c>
      <c r="K6554" s="363">
        <v>0</v>
      </c>
    </row>
    <row r="6555" spans="1:11">
      <c r="A6555" s="361">
        <f t="shared" si="102"/>
        <v>45930</v>
      </c>
      <c r="B6555" s="362">
        <v>23</v>
      </c>
      <c r="C6555" s="363">
        <v>2656.0450102682403</v>
      </c>
      <c r="D6555" s="363">
        <v>0</v>
      </c>
      <c r="E6555" s="363">
        <v>0</v>
      </c>
      <c r="F6555" s="363">
        <v>0</v>
      </c>
      <c r="G6555" s="363">
        <v>0</v>
      </c>
      <c r="H6555" s="363">
        <v>0</v>
      </c>
      <c r="I6555" s="363">
        <v>0</v>
      </c>
      <c r="J6555" s="363">
        <v>0</v>
      </c>
      <c r="K6555" s="363">
        <v>0</v>
      </c>
    </row>
    <row r="6556" spans="1:11">
      <c r="A6556" s="361">
        <f t="shared" si="102"/>
        <v>45931</v>
      </c>
      <c r="B6556" s="362">
        <v>0</v>
      </c>
      <c r="C6556" s="363">
        <v>3875.0376881913398</v>
      </c>
      <c r="D6556" s="363">
        <v>0</v>
      </c>
      <c r="E6556" s="363">
        <v>0</v>
      </c>
      <c r="F6556" s="363">
        <v>0</v>
      </c>
      <c r="G6556" s="363">
        <v>0</v>
      </c>
      <c r="H6556" s="363">
        <v>0</v>
      </c>
      <c r="I6556" s="363">
        <v>0</v>
      </c>
      <c r="J6556" s="363">
        <v>0</v>
      </c>
      <c r="K6556" s="363">
        <v>0</v>
      </c>
    </row>
    <row r="6557" spans="1:11">
      <c r="A6557" s="361">
        <f t="shared" si="102"/>
        <v>45931</v>
      </c>
      <c r="B6557" s="362">
        <v>1</v>
      </c>
      <c r="C6557" s="363">
        <v>3873.8776072764404</v>
      </c>
      <c r="D6557" s="363">
        <v>0</v>
      </c>
      <c r="E6557" s="363">
        <v>0</v>
      </c>
      <c r="F6557" s="363">
        <v>0</v>
      </c>
      <c r="G6557" s="363">
        <v>0</v>
      </c>
      <c r="H6557" s="363">
        <v>0</v>
      </c>
      <c r="I6557" s="363">
        <v>0</v>
      </c>
      <c r="J6557" s="363">
        <v>0</v>
      </c>
      <c r="K6557" s="363">
        <v>0</v>
      </c>
    </row>
    <row r="6558" spans="1:11">
      <c r="A6558" s="361">
        <f t="shared" si="102"/>
        <v>45931</v>
      </c>
      <c r="B6558" s="362">
        <v>2</v>
      </c>
      <c r="C6558" s="363">
        <v>10049.590002419</v>
      </c>
      <c r="D6558" s="363">
        <v>0</v>
      </c>
      <c r="E6558" s="363">
        <v>0</v>
      </c>
      <c r="F6558" s="363">
        <v>95.99962598622939</v>
      </c>
      <c r="G6558" s="363">
        <v>0</v>
      </c>
      <c r="H6558" s="363">
        <v>0</v>
      </c>
      <c r="I6558" s="363">
        <v>0</v>
      </c>
      <c r="J6558" s="363">
        <v>0</v>
      </c>
      <c r="K6558" s="363">
        <v>1960.7208259282299</v>
      </c>
    </row>
    <row r="6559" spans="1:11">
      <c r="A6559" s="361">
        <f t="shared" si="102"/>
        <v>45931</v>
      </c>
      <c r="B6559" s="362">
        <v>3</v>
      </c>
      <c r="C6559" s="363">
        <v>10054.388428698501</v>
      </c>
      <c r="D6559" s="363">
        <v>0</v>
      </c>
      <c r="E6559" s="363">
        <v>0</v>
      </c>
      <c r="F6559" s="363">
        <v>95.99962598622939</v>
      </c>
      <c r="G6559" s="363">
        <v>0</v>
      </c>
      <c r="H6559" s="363">
        <v>0</v>
      </c>
      <c r="I6559" s="363">
        <v>0</v>
      </c>
      <c r="J6559" s="363">
        <v>0</v>
      </c>
      <c r="K6559" s="363">
        <v>1822.3880250892901</v>
      </c>
    </row>
    <row r="6560" spans="1:11">
      <c r="A6560" s="361">
        <f t="shared" si="102"/>
        <v>45931</v>
      </c>
      <c r="B6560" s="362">
        <v>4</v>
      </c>
      <c r="C6560" s="363">
        <v>3801.7628965724602</v>
      </c>
      <c r="D6560" s="363">
        <v>0</v>
      </c>
      <c r="E6560" s="363">
        <v>0</v>
      </c>
      <c r="F6560" s="363">
        <v>0</v>
      </c>
      <c r="G6560" s="363">
        <v>0</v>
      </c>
      <c r="H6560" s="363">
        <v>0</v>
      </c>
      <c r="I6560" s="363">
        <v>0</v>
      </c>
      <c r="J6560" s="363">
        <v>0</v>
      </c>
      <c r="K6560" s="363">
        <v>98.390099926350189</v>
      </c>
    </row>
    <row r="6561" spans="1:11">
      <c r="A6561" s="361">
        <f t="shared" si="102"/>
        <v>45931</v>
      </c>
      <c r="B6561" s="362">
        <v>5</v>
      </c>
      <c r="C6561" s="363">
        <v>3189.3122320195102</v>
      </c>
      <c r="D6561" s="363">
        <v>0</v>
      </c>
      <c r="E6561" s="363">
        <v>0</v>
      </c>
      <c r="F6561" s="363">
        <v>0</v>
      </c>
      <c r="G6561" s="363">
        <v>0</v>
      </c>
      <c r="H6561" s="363">
        <v>0</v>
      </c>
      <c r="I6561" s="363">
        <v>0</v>
      </c>
      <c r="J6561" s="363">
        <v>0</v>
      </c>
      <c r="K6561" s="363">
        <v>118.01035649089201</v>
      </c>
    </row>
    <row r="6562" spans="1:11">
      <c r="A6562" s="361">
        <f t="shared" si="102"/>
        <v>45931</v>
      </c>
      <c r="B6562" s="362">
        <v>6</v>
      </c>
      <c r="C6562" s="363">
        <v>3206.5971953036801</v>
      </c>
      <c r="D6562" s="363">
        <v>0</v>
      </c>
      <c r="E6562" s="363">
        <v>0</v>
      </c>
      <c r="F6562" s="363">
        <v>0</v>
      </c>
      <c r="G6562" s="363">
        <v>0</v>
      </c>
      <c r="H6562" s="363">
        <v>0</v>
      </c>
      <c r="I6562" s="363">
        <v>0</v>
      </c>
      <c r="J6562" s="363">
        <v>0</v>
      </c>
      <c r="K6562" s="363">
        <v>37.042899749959801</v>
      </c>
    </row>
    <row r="6563" spans="1:11">
      <c r="A6563" s="361">
        <f t="shared" si="102"/>
        <v>45931</v>
      </c>
      <c r="B6563" s="362">
        <v>7</v>
      </c>
      <c r="C6563" s="363">
        <v>582.19324539670504</v>
      </c>
      <c r="D6563" s="363">
        <v>0</v>
      </c>
      <c r="E6563" s="363">
        <v>0</v>
      </c>
      <c r="F6563" s="363">
        <v>0</v>
      </c>
      <c r="G6563" s="363">
        <v>0</v>
      </c>
      <c r="H6563" s="363">
        <v>0</v>
      </c>
      <c r="I6563" s="363">
        <v>0</v>
      </c>
      <c r="J6563" s="363">
        <v>0</v>
      </c>
      <c r="K6563" s="363">
        <v>0</v>
      </c>
    </row>
    <row r="6564" spans="1:11">
      <c r="A6564" s="361">
        <f t="shared" si="102"/>
        <v>45931</v>
      </c>
      <c r="B6564" s="362">
        <v>8</v>
      </c>
      <c r="C6564" s="363">
        <v>337.57271720086902</v>
      </c>
      <c r="D6564" s="363">
        <v>0</v>
      </c>
      <c r="E6564" s="363">
        <v>0</v>
      </c>
      <c r="F6564" s="363">
        <v>0</v>
      </c>
      <c r="G6564" s="363">
        <v>0</v>
      </c>
      <c r="H6564" s="363">
        <v>0</v>
      </c>
      <c r="I6564" s="363">
        <v>68.063191228127906</v>
      </c>
      <c r="J6564" s="363">
        <v>0</v>
      </c>
      <c r="K6564" s="363">
        <v>0</v>
      </c>
    </row>
    <row r="6565" spans="1:11">
      <c r="A6565" s="361">
        <f t="shared" si="102"/>
        <v>45931</v>
      </c>
      <c r="B6565" s="362">
        <v>9</v>
      </c>
      <c r="C6565" s="363">
        <v>0</v>
      </c>
      <c r="D6565" s="363">
        <v>0</v>
      </c>
      <c r="E6565" s="363">
        <v>250.93907194482702</v>
      </c>
      <c r="F6565" s="363">
        <v>0</v>
      </c>
      <c r="G6565" s="363">
        <v>0</v>
      </c>
      <c r="H6565" s="363">
        <v>0</v>
      </c>
      <c r="I6565" s="363">
        <v>62.676610807561396</v>
      </c>
      <c r="J6565" s="363">
        <v>0</v>
      </c>
      <c r="K6565" s="363">
        <v>152.34682335815799</v>
      </c>
    </row>
    <row r="6566" spans="1:11">
      <c r="A6566" s="361">
        <f t="shared" si="102"/>
        <v>45931</v>
      </c>
      <c r="B6566" s="362">
        <v>10</v>
      </c>
      <c r="C6566" s="363">
        <v>786.41669151887106</v>
      </c>
      <c r="D6566" s="363">
        <v>0</v>
      </c>
      <c r="E6566" s="363">
        <v>353.53924815642199</v>
      </c>
      <c r="F6566" s="363">
        <v>0</v>
      </c>
      <c r="G6566" s="363">
        <v>0</v>
      </c>
      <c r="H6566" s="363">
        <v>0</v>
      </c>
      <c r="I6566" s="363">
        <v>135.439347493768</v>
      </c>
      <c r="J6566" s="363">
        <v>0</v>
      </c>
      <c r="K6566" s="363">
        <v>0</v>
      </c>
    </row>
    <row r="6567" spans="1:11">
      <c r="A6567" s="361">
        <f t="shared" si="102"/>
        <v>45931</v>
      </c>
      <c r="B6567" s="362">
        <v>11</v>
      </c>
      <c r="C6567" s="363">
        <v>2140.7792120003796</v>
      </c>
      <c r="D6567" s="363">
        <v>0</v>
      </c>
      <c r="E6567" s="363">
        <v>491.549195470661</v>
      </c>
      <c r="F6567" s="363">
        <v>0</v>
      </c>
      <c r="G6567" s="363">
        <v>0</v>
      </c>
      <c r="H6567" s="363">
        <v>0</v>
      </c>
      <c r="I6567" s="363">
        <v>882.11001028859107</v>
      </c>
      <c r="J6567" s="363">
        <v>0</v>
      </c>
      <c r="K6567" s="363">
        <v>0</v>
      </c>
    </row>
    <row r="6568" spans="1:11">
      <c r="A6568" s="361">
        <f t="shared" si="102"/>
        <v>45931</v>
      </c>
      <c r="B6568" s="362">
        <v>12</v>
      </c>
      <c r="C6568" s="363">
        <v>1761.8907604041901</v>
      </c>
      <c r="D6568" s="363">
        <v>0</v>
      </c>
      <c r="E6568" s="363">
        <v>491.59488700555602</v>
      </c>
      <c r="F6568" s="363">
        <v>0</v>
      </c>
      <c r="G6568" s="363">
        <v>0</v>
      </c>
      <c r="H6568" s="363">
        <v>0</v>
      </c>
      <c r="I6568" s="363">
        <v>806.99539257215906</v>
      </c>
      <c r="J6568" s="363">
        <v>0</v>
      </c>
      <c r="K6568" s="363">
        <v>0</v>
      </c>
    </row>
    <row r="6569" spans="1:11">
      <c r="A6569" s="361">
        <f t="shared" si="102"/>
        <v>45931</v>
      </c>
      <c r="B6569" s="362">
        <v>13</v>
      </c>
      <c r="C6569" s="363">
        <v>40.526525641748897</v>
      </c>
      <c r="D6569" s="363">
        <v>0</v>
      </c>
      <c r="E6569" s="363">
        <v>254.80786381033801</v>
      </c>
      <c r="F6569" s="363">
        <v>0</v>
      </c>
      <c r="G6569" s="363">
        <v>0</v>
      </c>
      <c r="H6569" s="363">
        <v>0</v>
      </c>
      <c r="I6569" s="363">
        <v>50.079094164316793</v>
      </c>
      <c r="J6569" s="363">
        <v>0</v>
      </c>
      <c r="K6569" s="363">
        <v>0</v>
      </c>
    </row>
    <row r="6570" spans="1:11">
      <c r="A6570" s="361">
        <f t="shared" si="102"/>
        <v>45931</v>
      </c>
      <c r="B6570" s="362">
        <v>14</v>
      </c>
      <c r="C6570" s="363">
        <v>0</v>
      </c>
      <c r="D6570" s="363">
        <v>0</v>
      </c>
      <c r="E6570" s="363">
        <v>299.28208472019804</v>
      </c>
      <c r="F6570" s="363">
        <v>0</v>
      </c>
      <c r="G6570" s="363">
        <v>0</v>
      </c>
      <c r="H6570" s="363">
        <v>0</v>
      </c>
      <c r="I6570" s="363">
        <v>385.38191118473304</v>
      </c>
      <c r="J6570" s="363">
        <v>0</v>
      </c>
      <c r="K6570" s="363">
        <v>0</v>
      </c>
    </row>
    <row r="6571" spans="1:11">
      <c r="A6571" s="361">
        <f t="shared" si="102"/>
        <v>45931</v>
      </c>
      <c r="B6571" s="362">
        <v>15</v>
      </c>
      <c r="C6571" s="363">
        <v>0</v>
      </c>
      <c r="D6571" s="363">
        <v>0</v>
      </c>
      <c r="E6571" s="363">
        <v>299.915876989617</v>
      </c>
      <c r="F6571" s="363">
        <v>0</v>
      </c>
      <c r="G6571" s="363">
        <v>0</v>
      </c>
      <c r="H6571" s="363">
        <v>0</v>
      </c>
      <c r="I6571" s="363">
        <v>335.72178611668897</v>
      </c>
      <c r="J6571" s="363">
        <v>0</v>
      </c>
      <c r="K6571" s="363">
        <v>0</v>
      </c>
    </row>
    <row r="6572" spans="1:11">
      <c r="A6572" s="361">
        <f t="shared" si="102"/>
        <v>45931</v>
      </c>
      <c r="B6572" s="362">
        <v>16</v>
      </c>
      <c r="C6572" s="363">
        <v>0.6689809892033971</v>
      </c>
      <c r="D6572" s="363">
        <v>0</v>
      </c>
      <c r="E6572" s="363">
        <v>300.74519422165503</v>
      </c>
      <c r="F6572" s="363">
        <v>0</v>
      </c>
      <c r="G6572" s="363">
        <v>0</v>
      </c>
      <c r="H6572" s="363">
        <v>0</v>
      </c>
      <c r="I6572" s="363">
        <v>410.47924441256504</v>
      </c>
      <c r="J6572" s="363">
        <v>0</v>
      </c>
      <c r="K6572" s="363">
        <v>0</v>
      </c>
    </row>
    <row r="6573" spans="1:11">
      <c r="A6573" s="361">
        <f t="shared" si="102"/>
        <v>45931</v>
      </c>
      <c r="B6573" s="362">
        <v>17</v>
      </c>
      <c r="C6573" s="363">
        <v>0.79998063874398295</v>
      </c>
      <c r="D6573" s="363">
        <v>0</v>
      </c>
      <c r="E6573" s="363">
        <v>300.30879404175198</v>
      </c>
      <c r="F6573" s="363">
        <v>0</v>
      </c>
      <c r="G6573" s="363">
        <v>0</v>
      </c>
      <c r="H6573" s="363">
        <v>0</v>
      </c>
      <c r="I6573" s="363">
        <v>302.42538144601303</v>
      </c>
      <c r="J6573" s="363">
        <v>0</v>
      </c>
      <c r="K6573" s="363">
        <v>82.903119744949393</v>
      </c>
    </row>
    <row r="6574" spans="1:11">
      <c r="A6574" s="361">
        <f t="shared" si="102"/>
        <v>45931</v>
      </c>
      <c r="B6574" s="362">
        <v>18</v>
      </c>
      <c r="C6574" s="363">
        <v>0</v>
      </c>
      <c r="D6574" s="363">
        <v>0</v>
      </c>
      <c r="E6574" s="363">
        <v>0</v>
      </c>
      <c r="F6574" s="363">
        <v>0</v>
      </c>
      <c r="G6574" s="363">
        <v>0</v>
      </c>
      <c r="H6574" s="363">
        <v>0</v>
      </c>
      <c r="I6574" s="363">
        <v>0</v>
      </c>
      <c r="J6574" s="363">
        <v>0</v>
      </c>
      <c r="K6574" s="363">
        <v>0</v>
      </c>
    </row>
    <row r="6575" spans="1:11">
      <c r="A6575" s="361">
        <f t="shared" si="102"/>
        <v>45931</v>
      </c>
      <c r="B6575" s="362">
        <v>19</v>
      </c>
      <c r="C6575" s="363">
        <v>0</v>
      </c>
      <c r="D6575" s="363">
        <v>0</v>
      </c>
      <c r="E6575" s="363">
        <v>0</v>
      </c>
      <c r="F6575" s="363">
        <v>0</v>
      </c>
      <c r="G6575" s="363">
        <v>0</v>
      </c>
      <c r="H6575" s="363">
        <v>0</v>
      </c>
      <c r="I6575" s="363">
        <v>0</v>
      </c>
      <c r="J6575" s="363">
        <v>0</v>
      </c>
      <c r="K6575" s="363">
        <v>0</v>
      </c>
    </row>
    <row r="6576" spans="1:11">
      <c r="A6576" s="361">
        <f t="shared" si="102"/>
        <v>45931</v>
      </c>
      <c r="B6576" s="362">
        <v>20</v>
      </c>
      <c r="C6576" s="363">
        <v>0</v>
      </c>
      <c r="D6576" s="363">
        <v>0</v>
      </c>
      <c r="E6576" s="363">
        <v>0</v>
      </c>
      <c r="F6576" s="363">
        <v>0</v>
      </c>
      <c r="G6576" s="363">
        <v>0</v>
      </c>
      <c r="H6576" s="363">
        <v>0</v>
      </c>
      <c r="I6576" s="363">
        <v>0</v>
      </c>
      <c r="J6576" s="363">
        <v>0</v>
      </c>
      <c r="K6576" s="363">
        <v>0</v>
      </c>
    </row>
    <row r="6577" spans="1:11">
      <c r="A6577" s="361">
        <f t="shared" si="102"/>
        <v>45931</v>
      </c>
      <c r="B6577" s="362">
        <v>21</v>
      </c>
      <c r="C6577" s="363">
        <v>2.3397608156911303</v>
      </c>
      <c r="D6577" s="363">
        <v>0</v>
      </c>
      <c r="E6577" s="363">
        <v>0</v>
      </c>
      <c r="F6577" s="363">
        <v>0</v>
      </c>
      <c r="G6577" s="363">
        <v>0</v>
      </c>
      <c r="H6577" s="363">
        <v>0</v>
      </c>
      <c r="I6577" s="363">
        <v>0</v>
      </c>
      <c r="J6577" s="363">
        <v>0</v>
      </c>
      <c r="K6577" s="363">
        <v>0</v>
      </c>
    </row>
    <row r="6578" spans="1:11">
      <c r="A6578" s="361">
        <f t="shared" si="102"/>
        <v>45931</v>
      </c>
      <c r="B6578" s="362">
        <v>22</v>
      </c>
      <c r="C6578" s="363">
        <v>3382.0131297988901</v>
      </c>
      <c r="D6578" s="363">
        <v>0</v>
      </c>
      <c r="E6578" s="363">
        <v>0</v>
      </c>
      <c r="F6578" s="363">
        <v>0</v>
      </c>
      <c r="G6578" s="363">
        <v>0</v>
      </c>
      <c r="H6578" s="363">
        <v>0</v>
      </c>
      <c r="I6578" s="363">
        <v>0</v>
      </c>
      <c r="J6578" s="363">
        <v>0</v>
      </c>
      <c r="K6578" s="363">
        <v>0</v>
      </c>
    </row>
    <row r="6579" spans="1:11">
      <c r="A6579" s="361">
        <f t="shared" si="102"/>
        <v>45931</v>
      </c>
      <c r="B6579" s="362">
        <v>23</v>
      </c>
      <c r="C6579" s="363">
        <v>4761.3783534835311</v>
      </c>
      <c r="D6579" s="363">
        <v>0</v>
      </c>
      <c r="E6579" s="363">
        <v>0</v>
      </c>
      <c r="F6579" s="363">
        <v>0</v>
      </c>
      <c r="G6579" s="363">
        <v>0</v>
      </c>
      <c r="H6579" s="363">
        <v>0</v>
      </c>
      <c r="I6579" s="363">
        <v>0</v>
      </c>
      <c r="J6579" s="363">
        <v>0</v>
      </c>
      <c r="K6579" s="363">
        <v>0</v>
      </c>
    </row>
    <row r="6580" spans="1:11">
      <c r="A6580" s="361">
        <f t="shared" si="102"/>
        <v>45932</v>
      </c>
      <c r="B6580" s="362">
        <v>0</v>
      </c>
      <c r="C6580" s="363">
        <v>3543.6186345804804</v>
      </c>
      <c r="D6580" s="363">
        <v>0</v>
      </c>
      <c r="E6580" s="363">
        <v>0</v>
      </c>
      <c r="F6580" s="363">
        <v>0</v>
      </c>
      <c r="G6580" s="363">
        <v>0</v>
      </c>
      <c r="H6580" s="363">
        <v>0</v>
      </c>
      <c r="I6580" s="363">
        <v>0</v>
      </c>
      <c r="J6580" s="363">
        <v>0</v>
      </c>
      <c r="K6580" s="363">
        <v>0</v>
      </c>
    </row>
    <row r="6581" spans="1:11">
      <c r="A6581" s="361">
        <f t="shared" si="102"/>
        <v>45932</v>
      </c>
      <c r="B6581" s="362">
        <v>1</v>
      </c>
      <c r="C6581" s="363">
        <v>8798.8402683215718</v>
      </c>
      <c r="D6581" s="363">
        <v>0</v>
      </c>
      <c r="E6581" s="363">
        <v>0</v>
      </c>
      <c r="F6581" s="363">
        <v>115.20100612553901</v>
      </c>
      <c r="G6581" s="363">
        <v>0</v>
      </c>
      <c r="H6581" s="363">
        <v>0</v>
      </c>
      <c r="I6581" s="363">
        <v>0</v>
      </c>
      <c r="J6581" s="363">
        <v>0</v>
      </c>
      <c r="K6581" s="363">
        <v>2434.1827374693203</v>
      </c>
    </row>
    <row r="6582" spans="1:11">
      <c r="A6582" s="361">
        <f t="shared" si="102"/>
        <v>45932</v>
      </c>
      <c r="B6582" s="362">
        <v>2</v>
      </c>
      <c r="C6582" s="363">
        <v>3547.5696963031105</v>
      </c>
      <c r="D6582" s="363">
        <v>0</v>
      </c>
      <c r="E6582" s="363">
        <v>0</v>
      </c>
      <c r="F6582" s="363">
        <v>0</v>
      </c>
      <c r="G6582" s="363">
        <v>0</v>
      </c>
      <c r="H6582" s="363">
        <v>0</v>
      </c>
      <c r="I6582" s="363">
        <v>0</v>
      </c>
      <c r="J6582" s="363">
        <v>0</v>
      </c>
      <c r="K6582" s="363">
        <v>0</v>
      </c>
    </row>
    <row r="6583" spans="1:11">
      <c r="A6583" s="361">
        <f t="shared" si="102"/>
        <v>45932</v>
      </c>
      <c r="B6583" s="362">
        <v>3</v>
      </c>
      <c r="C6583" s="363">
        <v>3548.2394475608708</v>
      </c>
      <c r="D6583" s="363">
        <v>0</v>
      </c>
      <c r="E6583" s="363">
        <v>0</v>
      </c>
      <c r="F6583" s="363">
        <v>0</v>
      </c>
      <c r="G6583" s="363">
        <v>0</v>
      </c>
      <c r="H6583" s="363">
        <v>0</v>
      </c>
      <c r="I6583" s="363">
        <v>0</v>
      </c>
      <c r="J6583" s="363">
        <v>0</v>
      </c>
      <c r="K6583" s="363">
        <v>0</v>
      </c>
    </row>
    <row r="6584" spans="1:11">
      <c r="A6584" s="361">
        <f t="shared" si="102"/>
        <v>45932</v>
      </c>
      <c r="B6584" s="362">
        <v>4</v>
      </c>
      <c r="C6584" s="363">
        <v>921.46498166441302</v>
      </c>
      <c r="D6584" s="363">
        <v>0</v>
      </c>
      <c r="E6584" s="363">
        <v>0</v>
      </c>
      <c r="F6584" s="363">
        <v>0</v>
      </c>
      <c r="G6584" s="363">
        <v>0</v>
      </c>
      <c r="H6584" s="363">
        <v>0</v>
      </c>
      <c r="I6584" s="363">
        <v>0</v>
      </c>
      <c r="J6584" s="363">
        <v>0</v>
      </c>
      <c r="K6584" s="363">
        <v>365.44985973035801</v>
      </c>
    </row>
    <row r="6585" spans="1:11">
      <c r="A6585" s="361">
        <f t="shared" si="102"/>
        <v>45932</v>
      </c>
      <c r="B6585" s="362">
        <v>5</v>
      </c>
      <c r="C6585" s="363">
        <v>0</v>
      </c>
      <c r="D6585" s="363">
        <v>0</v>
      </c>
      <c r="E6585" s="363">
        <v>0</v>
      </c>
      <c r="F6585" s="363">
        <v>0</v>
      </c>
      <c r="G6585" s="363">
        <v>0</v>
      </c>
      <c r="H6585" s="363">
        <v>0</v>
      </c>
      <c r="I6585" s="363">
        <v>0</v>
      </c>
      <c r="J6585" s="363">
        <v>0</v>
      </c>
      <c r="K6585" s="363">
        <v>122.350888890552</v>
      </c>
    </row>
    <row r="6586" spans="1:11">
      <c r="A6586" s="361">
        <f t="shared" si="102"/>
        <v>45932</v>
      </c>
      <c r="B6586" s="362">
        <v>6</v>
      </c>
      <c r="C6586" s="363">
        <v>0</v>
      </c>
      <c r="D6586" s="363">
        <v>0</v>
      </c>
      <c r="E6586" s="363">
        <v>0</v>
      </c>
      <c r="F6586" s="363">
        <v>0</v>
      </c>
      <c r="G6586" s="363">
        <v>0</v>
      </c>
      <c r="H6586" s="363">
        <v>0</v>
      </c>
      <c r="I6586" s="363">
        <v>0</v>
      </c>
      <c r="J6586" s="363">
        <v>0</v>
      </c>
      <c r="K6586" s="363">
        <v>0</v>
      </c>
    </row>
    <row r="6587" spans="1:11">
      <c r="A6587" s="361">
        <f t="shared" si="102"/>
        <v>45932</v>
      </c>
      <c r="B6587" s="362">
        <v>7</v>
      </c>
      <c r="C6587" s="363">
        <v>0</v>
      </c>
      <c r="D6587" s="363">
        <v>0</v>
      </c>
      <c r="E6587" s="363">
        <v>0</v>
      </c>
      <c r="F6587" s="363">
        <v>0</v>
      </c>
      <c r="G6587" s="363">
        <v>0</v>
      </c>
      <c r="H6587" s="363">
        <v>0</v>
      </c>
      <c r="I6587" s="363">
        <v>0</v>
      </c>
      <c r="J6587" s="363">
        <v>0</v>
      </c>
      <c r="K6587" s="363">
        <v>0</v>
      </c>
    </row>
    <row r="6588" spans="1:11">
      <c r="A6588" s="361">
        <f t="shared" si="102"/>
        <v>45932</v>
      </c>
      <c r="B6588" s="362">
        <v>8</v>
      </c>
      <c r="C6588" s="363">
        <v>0</v>
      </c>
      <c r="D6588" s="363">
        <v>0</v>
      </c>
      <c r="E6588" s="363">
        <v>0</v>
      </c>
      <c r="F6588" s="363">
        <v>0</v>
      </c>
      <c r="G6588" s="363">
        <v>0</v>
      </c>
      <c r="H6588" s="363">
        <v>0</v>
      </c>
      <c r="I6588" s="363">
        <v>275.16917944847506</v>
      </c>
      <c r="J6588" s="363">
        <v>0</v>
      </c>
      <c r="K6588" s="363">
        <v>0</v>
      </c>
    </row>
    <row r="6589" spans="1:11">
      <c r="A6589" s="361">
        <f t="shared" si="102"/>
        <v>45932</v>
      </c>
      <c r="B6589" s="362">
        <v>9</v>
      </c>
      <c r="C6589" s="363">
        <v>0</v>
      </c>
      <c r="D6589" s="363">
        <v>0</v>
      </c>
      <c r="E6589" s="363">
        <v>186.89278604180802</v>
      </c>
      <c r="F6589" s="363">
        <v>0</v>
      </c>
      <c r="G6589" s="363">
        <v>0</v>
      </c>
      <c r="H6589" s="363">
        <v>0</v>
      </c>
      <c r="I6589" s="363">
        <v>332.12801055934307</v>
      </c>
      <c r="J6589" s="363">
        <v>0</v>
      </c>
      <c r="K6589" s="363">
        <v>0</v>
      </c>
    </row>
    <row r="6590" spans="1:11">
      <c r="A6590" s="361">
        <f t="shared" si="102"/>
        <v>45932</v>
      </c>
      <c r="B6590" s="362">
        <v>10</v>
      </c>
      <c r="C6590" s="363">
        <v>304.07870326882102</v>
      </c>
      <c r="D6590" s="363">
        <v>0</v>
      </c>
      <c r="E6590" s="363">
        <v>338.37335022360901</v>
      </c>
      <c r="F6590" s="363">
        <v>0</v>
      </c>
      <c r="G6590" s="363">
        <v>0</v>
      </c>
      <c r="H6590" s="363">
        <v>0</v>
      </c>
      <c r="I6590" s="363">
        <v>321.33682099059905</v>
      </c>
      <c r="J6590" s="363">
        <v>0</v>
      </c>
      <c r="K6590" s="363">
        <v>0</v>
      </c>
    </row>
    <row r="6591" spans="1:11">
      <c r="A6591" s="361">
        <f t="shared" si="102"/>
        <v>45932</v>
      </c>
      <c r="B6591" s="362">
        <v>11</v>
      </c>
      <c r="C6591" s="363">
        <v>379.209542558029</v>
      </c>
      <c r="D6591" s="363">
        <v>0</v>
      </c>
      <c r="E6591" s="363">
        <v>338.17008676782302</v>
      </c>
      <c r="F6591" s="363">
        <v>0</v>
      </c>
      <c r="G6591" s="363">
        <v>0</v>
      </c>
      <c r="H6591" s="363">
        <v>0</v>
      </c>
      <c r="I6591" s="363">
        <v>522.34078856011195</v>
      </c>
      <c r="J6591" s="363">
        <v>0</v>
      </c>
      <c r="K6591" s="363">
        <v>0</v>
      </c>
    </row>
    <row r="6592" spans="1:11">
      <c r="A6592" s="361">
        <f t="shared" si="102"/>
        <v>45932</v>
      </c>
      <c r="B6592" s="362">
        <v>12</v>
      </c>
      <c r="C6592" s="363">
        <v>0</v>
      </c>
      <c r="D6592" s="363">
        <v>0</v>
      </c>
      <c r="E6592" s="363">
        <v>301.70433705240197</v>
      </c>
      <c r="F6592" s="363">
        <v>0</v>
      </c>
      <c r="G6592" s="363">
        <v>0</v>
      </c>
      <c r="H6592" s="363">
        <v>0</v>
      </c>
      <c r="I6592" s="363">
        <v>343.32667705776106</v>
      </c>
      <c r="J6592" s="363">
        <v>0</v>
      </c>
      <c r="K6592" s="363">
        <v>0</v>
      </c>
    </row>
    <row r="6593" spans="1:11">
      <c r="A6593" s="361">
        <f t="shared" si="102"/>
        <v>45932</v>
      </c>
      <c r="B6593" s="362">
        <v>13</v>
      </c>
      <c r="C6593" s="363">
        <v>0</v>
      </c>
      <c r="D6593" s="363">
        <v>0</v>
      </c>
      <c r="E6593" s="363">
        <v>301.55746737322301</v>
      </c>
      <c r="F6593" s="363">
        <v>0</v>
      </c>
      <c r="G6593" s="363">
        <v>0</v>
      </c>
      <c r="H6593" s="363">
        <v>0</v>
      </c>
      <c r="I6593" s="363">
        <v>304.76405210965004</v>
      </c>
      <c r="J6593" s="363">
        <v>0</v>
      </c>
      <c r="K6593" s="363">
        <v>0</v>
      </c>
    </row>
    <row r="6594" spans="1:11">
      <c r="A6594" s="361">
        <f t="shared" si="102"/>
        <v>45932</v>
      </c>
      <c r="B6594" s="362">
        <v>14</v>
      </c>
      <c r="C6594" s="363">
        <v>0</v>
      </c>
      <c r="D6594" s="363">
        <v>0</v>
      </c>
      <c r="E6594" s="363">
        <v>304.74772678700037</v>
      </c>
      <c r="F6594" s="363">
        <v>0</v>
      </c>
      <c r="G6594" s="363">
        <v>0</v>
      </c>
      <c r="H6594" s="363">
        <v>0</v>
      </c>
      <c r="I6594" s="363">
        <v>270.460865703857</v>
      </c>
      <c r="J6594" s="363">
        <v>0</v>
      </c>
      <c r="K6594" s="363">
        <v>0</v>
      </c>
    </row>
    <row r="6595" spans="1:11">
      <c r="A6595" s="361">
        <f t="shared" si="102"/>
        <v>45932</v>
      </c>
      <c r="B6595" s="362">
        <v>15</v>
      </c>
      <c r="C6595" s="363">
        <v>0</v>
      </c>
      <c r="D6595" s="363">
        <v>0</v>
      </c>
      <c r="E6595" s="363">
        <v>393.44162401710742</v>
      </c>
      <c r="F6595" s="363">
        <v>0</v>
      </c>
      <c r="G6595" s="363">
        <v>0</v>
      </c>
      <c r="H6595" s="363">
        <v>0</v>
      </c>
      <c r="I6595" s="363">
        <v>342.46806227976305</v>
      </c>
      <c r="J6595" s="363">
        <v>0</v>
      </c>
      <c r="K6595" s="363">
        <v>0</v>
      </c>
    </row>
    <row r="6596" spans="1:11">
      <c r="A6596" s="361">
        <f t="shared" si="102"/>
        <v>45932</v>
      </c>
      <c r="B6596" s="362">
        <v>16</v>
      </c>
      <c r="C6596" s="363">
        <v>0</v>
      </c>
      <c r="D6596" s="363">
        <v>0</v>
      </c>
      <c r="E6596" s="363">
        <v>397.54971667768859</v>
      </c>
      <c r="F6596" s="363">
        <v>0</v>
      </c>
      <c r="G6596" s="363">
        <v>0</v>
      </c>
      <c r="H6596" s="363">
        <v>0</v>
      </c>
      <c r="I6596" s="363">
        <v>517.243233474867</v>
      </c>
      <c r="J6596" s="363">
        <v>0</v>
      </c>
      <c r="K6596" s="363">
        <v>0</v>
      </c>
    </row>
    <row r="6597" spans="1:11">
      <c r="A6597" s="361">
        <f t="shared" ref="A6597:A6660" si="103">IF(B6597=0,A6596+1,A6596)</f>
        <v>45932</v>
      </c>
      <c r="B6597" s="362">
        <v>17</v>
      </c>
      <c r="C6597" s="363">
        <v>0</v>
      </c>
      <c r="D6597" s="363">
        <v>0</v>
      </c>
      <c r="E6597" s="363">
        <v>237.50941321724008</v>
      </c>
      <c r="F6597" s="363">
        <v>0</v>
      </c>
      <c r="G6597" s="363">
        <v>0</v>
      </c>
      <c r="H6597" s="363">
        <v>0</v>
      </c>
      <c r="I6597" s="363">
        <v>0</v>
      </c>
      <c r="J6597" s="363">
        <v>0</v>
      </c>
      <c r="K6597" s="363">
        <v>0</v>
      </c>
    </row>
    <row r="6598" spans="1:11">
      <c r="A6598" s="361">
        <f t="shared" si="103"/>
        <v>45932</v>
      </c>
      <c r="B6598" s="362">
        <v>18</v>
      </c>
      <c r="C6598" s="363">
        <v>0</v>
      </c>
      <c r="D6598" s="363">
        <v>0</v>
      </c>
      <c r="E6598" s="363">
        <v>236.11088965364402</v>
      </c>
      <c r="F6598" s="363">
        <v>0</v>
      </c>
      <c r="G6598" s="363">
        <v>0</v>
      </c>
      <c r="H6598" s="363">
        <v>0</v>
      </c>
      <c r="I6598" s="363">
        <v>0</v>
      </c>
      <c r="J6598" s="363">
        <v>0</v>
      </c>
      <c r="K6598" s="363">
        <v>0</v>
      </c>
    </row>
    <row r="6599" spans="1:11">
      <c r="A6599" s="361">
        <f t="shared" si="103"/>
        <v>45932</v>
      </c>
      <c r="B6599" s="362">
        <v>19</v>
      </c>
      <c r="C6599" s="363">
        <v>0</v>
      </c>
      <c r="D6599" s="363">
        <v>0</v>
      </c>
      <c r="E6599" s="363">
        <v>236.0557573226593</v>
      </c>
      <c r="F6599" s="363">
        <v>0</v>
      </c>
      <c r="G6599" s="363">
        <v>0</v>
      </c>
      <c r="H6599" s="363">
        <v>0</v>
      </c>
      <c r="I6599" s="363">
        <v>0</v>
      </c>
      <c r="J6599" s="363">
        <v>0</v>
      </c>
      <c r="K6599" s="363">
        <v>0</v>
      </c>
    </row>
    <row r="6600" spans="1:11">
      <c r="A6600" s="361">
        <f t="shared" si="103"/>
        <v>45932</v>
      </c>
      <c r="B6600" s="362">
        <v>20</v>
      </c>
      <c r="C6600" s="363">
        <v>0</v>
      </c>
      <c r="D6600" s="363">
        <v>0</v>
      </c>
      <c r="E6600" s="363">
        <v>121.67932249896089</v>
      </c>
      <c r="F6600" s="363">
        <v>0</v>
      </c>
      <c r="G6600" s="363">
        <v>0</v>
      </c>
      <c r="H6600" s="363">
        <v>0</v>
      </c>
      <c r="I6600" s="363">
        <v>0</v>
      </c>
      <c r="J6600" s="363">
        <v>0</v>
      </c>
      <c r="K6600" s="363">
        <v>0</v>
      </c>
    </row>
    <row r="6601" spans="1:11">
      <c r="A6601" s="361">
        <f t="shared" si="103"/>
        <v>45932</v>
      </c>
      <c r="B6601" s="362">
        <v>21</v>
      </c>
      <c r="C6601" s="363">
        <v>25.314880891147599</v>
      </c>
      <c r="D6601" s="363">
        <v>0</v>
      </c>
      <c r="E6601" s="363">
        <v>53.653281435224599</v>
      </c>
      <c r="F6601" s="363">
        <v>0</v>
      </c>
      <c r="G6601" s="363">
        <v>0</v>
      </c>
      <c r="H6601" s="363">
        <v>0</v>
      </c>
      <c r="I6601" s="363">
        <v>0</v>
      </c>
      <c r="J6601" s="363">
        <v>0</v>
      </c>
      <c r="K6601" s="363">
        <v>0</v>
      </c>
    </row>
    <row r="6602" spans="1:11">
      <c r="A6602" s="361">
        <f t="shared" si="103"/>
        <v>45932</v>
      </c>
      <c r="B6602" s="362">
        <v>22</v>
      </c>
      <c r="C6602" s="363">
        <v>0</v>
      </c>
      <c r="D6602" s="363">
        <v>0</v>
      </c>
      <c r="E6602" s="363">
        <v>0</v>
      </c>
      <c r="F6602" s="363">
        <v>0</v>
      </c>
      <c r="G6602" s="363">
        <v>0</v>
      </c>
      <c r="H6602" s="363">
        <v>0</v>
      </c>
      <c r="I6602" s="363">
        <v>0</v>
      </c>
      <c r="J6602" s="363">
        <v>0</v>
      </c>
      <c r="K6602" s="363">
        <v>0</v>
      </c>
    </row>
    <row r="6603" spans="1:11">
      <c r="A6603" s="361">
        <f t="shared" si="103"/>
        <v>45932</v>
      </c>
      <c r="B6603" s="362">
        <v>23</v>
      </c>
      <c r="C6603" s="363">
        <v>4828.4041807562608</v>
      </c>
      <c r="D6603" s="363">
        <v>0</v>
      </c>
      <c r="E6603" s="363">
        <v>0</v>
      </c>
      <c r="F6603" s="363">
        <v>0</v>
      </c>
      <c r="G6603" s="363">
        <v>0</v>
      </c>
      <c r="H6603" s="363">
        <v>0</v>
      </c>
      <c r="I6603" s="363">
        <v>0</v>
      </c>
      <c r="J6603" s="363">
        <v>0</v>
      </c>
      <c r="K6603" s="363">
        <v>434.72323923789202</v>
      </c>
    </row>
    <row r="6604" spans="1:11">
      <c r="A6604" s="361">
        <f t="shared" si="103"/>
        <v>45933</v>
      </c>
      <c r="B6604" s="362">
        <v>0</v>
      </c>
      <c r="C6604" s="363">
        <v>4344.8206604117695</v>
      </c>
      <c r="D6604" s="363">
        <v>0</v>
      </c>
      <c r="E6604" s="363">
        <v>0</v>
      </c>
      <c r="F6604" s="363">
        <v>0</v>
      </c>
      <c r="G6604" s="363">
        <v>0</v>
      </c>
      <c r="H6604" s="363">
        <v>0</v>
      </c>
      <c r="I6604" s="363">
        <v>253.06567848025702</v>
      </c>
      <c r="J6604" s="363">
        <v>0</v>
      </c>
      <c r="K6604" s="363">
        <v>0</v>
      </c>
    </row>
    <row r="6605" spans="1:11">
      <c r="A6605" s="361">
        <f t="shared" si="103"/>
        <v>45933</v>
      </c>
      <c r="B6605" s="362">
        <v>1</v>
      </c>
      <c r="C6605" s="363">
        <v>4336.0597168263594</v>
      </c>
      <c r="D6605" s="363">
        <v>0</v>
      </c>
      <c r="E6605" s="363">
        <v>0</v>
      </c>
      <c r="F6605" s="363">
        <v>0</v>
      </c>
      <c r="G6605" s="363">
        <v>0</v>
      </c>
      <c r="H6605" s="363">
        <v>0</v>
      </c>
      <c r="I6605" s="363">
        <v>233.15509507201901</v>
      </c>
      <c r="J6605" s="363">
        <v>0</v>
      </c>
      <c r="K6605" s="363">
        <v>0</v>
      </c>
    </row>
    <row r="6606" spans="1:11">
      <c r="A6606" s="361">
        <f t="shared" si="103"/>
        <v>45933</v>
      </c>
      <c r="B6606" s="362">
        <v>2</v>
      </c>
      <c r="C6606" s="363">
        <v>4340.2550363721803</v>
      </c>
      <c r="D6606" s="363">
        <v>0</v>
      </c>
      <c r="E6606" s="363">
        <v>0</v>
      </c>
      <c r="F6606" s="363">
        <v>0</v>
      </c>
      <c r="G6606" s="363">
        <v>0</v>
      </c>
      <c r="H6606" s="363">
        <v>0</v>
      </c>
      <c r="I6606" s="363">
        <v>0</v>
      </c>
      <c r="J6606" s="363">
        <v>0</v>
      </c>
      <c r="K6606" s="363">
        <v>0</v>
      </c>
    </row>
    <row r="6607" spans="1:11">
      <c r="A6607" s="361">
        <f t="shared" si="103"/>
        <v>45933</v>
      </c>
      <c r="B6607" s="362">
        <v>3</v>
      </c>
      <c r="C6607" s="363">
        <v>4131.9247701096101</v>
      </c>
      <c r="D6607" s="363">
        <v>0</v>
      </c>
      <c r="E6607" s="363">
        <v>0</v>
      </c>
      <c r="F6607" s="363">
        <v>0</v>
      </c>
      <c r="G6607" s="363">
        <v>0</v>
      </c>
      <c r="H6607" s="363">
        <v>0</v>
      </c>
      <c r="I6607" s="363">
        <v>0</v>
      </c>
      <c r="J6607" s="363">
        <v>0</v>
      </c>
      <c r="K6607" s="363">
        <v>206.93532202537702</v>
      </c>
    </row>
    <row r="6608" spans="1:11">
      <c r="A6608" s="361">
        <f t="shared" si="103"/>
        <v>45933</v>
      </c>
      <c r="B6608" s="362">
        <v>4</v>
      </c>
      <c r="C6608" s="363">
        <v>4131.4233831961301</v>
      </c>
      <c r="D6608" s="363">
        <v>0</v>
      </c>
      <c r="E6608" s="363">
        <v>0</v>
      </c>
      <c r="F6608" s="363">
        <v>0</v>
      </c>
      <c r="G6608" s="363">
        <v>0</v>
      </c>
      <c r="H6608" s="363">
        <v>0</v>
      </c>
      <c r="I6608" s="363">
        <v>0</v>
      </c>
      <c r="J6608" s="363">
        <v>0</v>
      </c>
      <c r="K6608" s="363">
        <v>212.166029230471</v>
      </c>
    </row>
    <row r="6609" spans="1:11">
      <c r="A6609" s="361">
        <f t="shared" si="103"/>
        <v>45933</v>
      </c>
      <c r="B6609" s="362">
        <v>5</v>
      </c>
      <c r="C6609" s="363">
        <v>4130.2324130786101</v>
      </c>
      <c r="D6609" s="363">
        <v>0</v>
      </c>
      <c r="E6609" s="363">
        <v>0</v>
      </c>
      <c r="F6609" s="363">
        <v>0</v>
      </c>
      <c r="G6609" s="363">
        <v>0</v>
      </c>
      <c r="H6609" s="363">
        <v>0</v>
      </c>
      <c r="I6609" s="363">
        <v>1112.4432620534801</v>
      </c>
      <c r="J6609" s="363">
        <v>0</v>
      </c>
      <c r="K6609" s="363">
        <v>211.92717593727502</v>
      </c>
    </row>
    <row r="6610" spans="1:11">
      <c r="A6610" s="361">
        <f t="shared" si="103"/>
        <v>45933</v>
      </c>
      <c r="B6610" s="362">
        <v>6</v>
      </c>
      <c r="C6610" s="363">
        <v>110.50187788567</v>
      </c>
      <c r="D6610" s="363">
        <v>0</v>
      </c>
      <c r="E6610" s="363">
        <v>0</v>
      </c>
      <c r="F6610" s="363">
        <v>0</v>
      </c>
      <c r="G6610" s="363">
        <v>0</v>
      </c>
      <c r="H6610" s="363">
        <v>0</v>
      </c>
      <c r="I6610" s="363">
        <v>221.027409287182</v>
      </c>
      <c r="J6610" s="363">
        <v>0</v>
      </c>
      <c r="K6610" s="363">
        <v>185.23516607639201</v>
      </c>
    </row>
    <row r="6611" spans="1:11">
      <c r="A6611" s="361">
        <f t="shared" si="103"/>
        <v>45933</v>
      </c>
      <c r="B6611" s="362">
        <v>7</v>
      </c>
      <c r="C6611" s="363">
        <v>0</v>
      </c>
      <c r="D6611" s="363">
        <v>0</v>
      </c>
      <c r="E6611" s="363">
        <v>0</v>
      </c>
      <c r="F6611" s="363">
        <v>0</v>
      </c>
      <c r="G6611" s="363">
        <v>0</v>
      </c>
      <c r="H6611" s="363">
        <v>0</v>
      </c>
      <c r="I6611" s="363">
        <v>137.78331957407698</v>
      </c>
      <c r="J6611" s="363">
        <v>0</v>
      </c>
      <c r="K6611" s="363">
        <v>0</v>
      </c>
    </row>
    <row r="6612" spans="1:11">
      <c r="A6612" s="361">
        <f t="shared" si="103"/>
        <v>45933</v>
      </c>
      <c r="B6612" s="362">
        <v>8</v>
      </c>
      <c r="C6612" s="363">
        <v>0</v>
      </c>
      <c r="D6612" s="363">
        <v>0</v>
      </c>
      <c r="E6612" s="363">
        <v>0</v>
      </c>
      <c r="F6612" s="363">
        <v>0</v>
      </c>
      <c r="G6612" s="363">
        <v>0</v>
      </c>
      <c r="H6612" s="363">
        <v>0</v>
      </c>
      <c r="I6612" s="363">
        <v>153.08483701808998</v>
      </c>
      <c r="J6612" s="363">
        <v>0</v>
      </c>
      <c r="K6612" s="363">
        <v>0</v>
      </c>
    </row>
    <row r="6613" spans="1:11">
      <c r="A6613" s="361">
        <f t="shared" si="103"/>
        <v>45933</v>
      </c>
      <c r="B6613" s="362">
        <v>9</v>
      </c>
      <c r="C6613" s="363">
        <v>0</v>
      </c>
      <c r="D6613" s="363">
        <v>0</v>
      </c>
      <c r="E6613" s="363">
        <v>220.00330833154104</v>
      </c>
      <c r="F6613" s="363">
        <v>0</v>
      </c>
      <c r="G6613" s="363">
        <v>0</v>
      </c>
      <c r="H6613" s="363">
        <v>0</v>
      </c>
      <c r="I6613" s="363">
        <v>234.74823962331098</v>
      </c>
      <c r="J6613" s="363">
        <v>0</v>
      </c>
      <c r="K6613" s="363">
        <v>0</v>
      </c>
    </row>
    <row r="6614" spans="1:11">
      <c r="A6614" s="361">
        <f t="shared" si="103"/>
        <v>45933</v>
      </c>
      <c r="B6614" s="362">
        <v>10</v>
      </c>
      <c r="C6614" s="363">
        <v>0.72716995371024107</v>
      </c>
      <c r="D6614" s="363">
        <v>0</v>
      </c>
      <c r="E6614" s="363">
        <v>303.328788740204</v>
      </c>
      <c r="F6614" s="363">
        <v>0</v>
      </c>
      <c r="G6614" s="363">
        <v>0</v>
      </c>
      <c r="H6614" s="363">
        <v>0</v>
      </c>
      <c r="I6614" s="363">
        <v>226.90037473380502</v>
      </c>
      <c r="J6614" s="363">
        <v>0</v>
      </c>
      <c r="K6614" s="363">
        <v>0</v>
      </c>
    </row>
    <row r="6615" spans="1:11">
      <c r="A6615" s="361">
        <f t="shared" si="103"/>
        <v>45933</v>
      </c>
      <c r="B6615" s="362">
        <v>11</v>
      </c>
      <c r="C6615" s="363">
        <v>0</v>
      </c>
      <c r="D6615" s="363">
        <v>0</v>
      </c>
      <c r="E6615" s="363">
        <v>363.21802635286133</v>
      </c>
      <c r="F6615" s="363">
        <v>0</v>
      </c>
      <c r="G6615" s="363">
        <v>0</v>
      </c>
      <c r="H6615" s="363">
        <v>0</v>
      </c>
      <c r="I6615" s="363">
        <v>126.14898260349001</v>
      </c>
      <c r="J6615" s="363">
        <v>0</v>
      </c>
      <c r="K6615" s="363">
        <v>0</v>
      </c>
    </row>
    <row r="6616" spans="1:11">
      <c r="A6616" s="361">
        <f t="shared" si="103"/>
        <v>45933</v>
      </c>
      <c r="B6616" s="362">
        <v>12</v>
      </c>
      <c r="C6616" s="363">
        <v>4179.4176625732989</v>
      </c>
      <c r="D6616" s="363">
        <v>0</v>
      </c>
      <c r="E6616" s="363">
        <v>947.30996061360406</v>
      </c>
      <c r="F6616" s="363">
        <v>258.56200000000001</v>
      </c>
      <c r="G6616" s="363">
        <v>0</v>
      </c>
      <c r="H6616" s="363">
        <v>0</v>
      </c>
      <c r="I6616" s="363">
        <v>938.30330891000108</v>
      </c>
      <c r="J6616" s="363">
        <v>0</v>
      </c>
      <c r="K6616" s="363">
        <v>0</v>
      </c>
    </row>
    <row r="6617" spans="1:11">
      <c r="A6617" s="361">
        <f t="shared" si="103"/>
        <v>45933</v>
      </c>
      <c r="B6617" s="362">
        <v>13</v>
      </c>
      <c r="C6617" s="363">
        <v>3473.9518255816802</v>
      </c>
      <c r="D6617" s="363">
        <v>0</v>
      </c>
      <c r="E6617" s="363">
        <v>942.36865788989303</v>
      </c>
      <c r="F6617" s="363">
        <v>258.56200000000001</v>
      </c>
      <c r="G6617" s="363">
        <v>0</v>
      </c>
      <c r="H6617" s="363">
        <v>0</v>
      </c>
      <c r="I6617" s="363">
        <v>1746.54970712368</v>
      </c>
      <c r="J6617" s="363">
        <v>0</v>
      </c>
      <c r="K6617" s="363">
        <v>0</v>
      </c>
    </row>
    <row r="6618" spans="1:11">
      <c r="A6618" s="361">
        <f t="shared" si="103"/>
        <v>45933</v>
      </c>
      <c r="B6618" s="362">
        <v>14</v>
      </c>
      <c r="C6618" s="363">
        <v>3435.2388889367303</v>
      </c>
      <c r="D6618" s="363">
        <v>0</v>
      </c>
      <c r="E6618" s="363">
        <v>951.92079769297698</v>
      </c>
      <c r="F6618" s="363">
        <v>258.56200000000001</v>
      </c>
      <c r="G6618" s="363">
        <v>0</v>
      </c>
      <c r="H6618" s="363">
        <v>0</v>
      </c>
      <c r="I6618" s="363">
        <v>2497.92561090249</v>
      </c>
      <c r="J6618" s="363">
        <v>0</v>
      </c>
      <c r="K6618" s="363">
        <v>0</v>
      </c>
    </row>
    <row r="6619" spans="1:11">
      <c r="A6619" s="361">
        <f t="shared" si="103"/>
        <v>45933</v>
      </c>
      <c r="B6619" s="362">
        <v>15</v>
      </c>
      <c r="C6619" s="363">
        <v>0</v>
      </c>
      <c r="D6619" s="363">
        <v>0</v>
      </c>
      <c r="E6619" s="363">
        <v>239.09602739763301</v>
      </c>
      <c r="F6619" s="363">
        <v>0</v>
      </c>
      <c r="G6619" s="363">
        <v>0</v>
      </c>
      <c r="H6619" s="363">
        <v>574.02357384752804</v>
      </c>
      <c r="I6619" s="363">
        <v>0</v>
      </c>
      <c r="J6619" s="363">
        <v>0</v>
      </c>
      <c r="K6619" s="363">
        <v>0</v>
      </c>
    </row>
    <row r="6620" spans="1:11">
      <c r="A6620" s="361">
        <f t="shared" si="103"/>
        <v>45933</v>
      </c>
      <c r="B6620" s="362">
        <v>16</v>
      </c>
      <c r="C6620" s="363">
        <v>0</v>
      </c>
      <c r="D6620" s="363">
        <v>0</v>
      </c>
      <c r="E6620" s="363">
        <v>239.794095736244</v>
      </c>
      <c r="F6620" s="363">
        <v>0</v>
      </c>
      <c r="G6620" s="363">
        <v>0</v>
      </c>
      <c r="H6620" s="363">
        <v>0</v>
      </c>
      <c r="I6620" s="363">
        <v>0</v>
      </c>
      <c r="J6620" s="363">
        <v>0</v>
      </c>
      <c r="K6620" s="363">
        <v>0</v>
      </c>
    </row>
    <row r="6621" spans="1:11">
      <c r="A6621" s="361">
        <f t="shared" si="103"/>
        <v>45933</v>
      </c>
      <c r="B6621" s="362">
        <v>17</v>
      </c>
      <c r="C6621" s="363">
        <v>0</v>
      </c>
      <c r="D6621" s="363">
        <v>0</v>
      </c>
      <c r="E6621" s="363">
        <v>232.04526109082701</v>
      </c>
      <c r="F6621" s="363">
        <v>0</v>
      </c>
      <c r="G6621" s="363">
        <v>0</v>
      </c>
      <c r="H6621" s="363">
        <v>0</v>
      </c>
      <c r="I6621" s="363">
        <v>0</v>
      </c>
      <c r="J6621" s="363">
        <v>0</v>
      </c>
      <c r="K6621" s="363">
        <v>0</v>
      </c>
    </row>
    <row r="6622" spans="1:11">
      <c r="A6622" s="361">
        <f t="shared" si="103"/>
        <v>45933</v>
      </c>
      <c r="B6622" s="362">
        <v>18</v>
      </c>
      <c r="C6622" s="363">
        <v>0</v>
      </c>
      <c r="D6622" s="363">
        <v>0</v>
      </c>
      <c r="E6622" s="363">
        <v>195.16397175531</v>
      </c>
      <c r="F6622" s="363">
        <v>2147.2402999999999</v>
      </c>
      <c r="G6622" s="363">
        <v>0</v>
      </c>
      <c r="H6622" s="363">
        <v>0</v>
      </c>
      <c r="I6622" s="363">
        <v>0</v>
      </c>
      <c r="J6622" s="363">
        <v>0</v>
      </c>
      <c r="K6622" s="363">
        <v>0</v>
      </c>
    </row>
    <row r="6623" spans="1:11">
      <c r="A6623" s="361">
        <f t="shared" si="103"/>
        <v>45933</v>
      </c>
      <c r="B6623" s="362">
        <v>19</v>
      </c>
      <c r="C6623" s="363">
        <v>0</v>
      </c>
      <c r="D6623" s="363">
        <v>0</v>
      </c>
      <c r="E6623" s="363">
        <v>194.95747185991601</v>
      </c>
      <c r="F6623" s="363">
        <v>2147.2402999999999</v>
      </c>
      <c r="G6623" s="363">
        <v>0</v>
      </c>
      <c r="H6623" s="363">
        <v>0</v>
      </c>
      <c r="I6623" s="363">
        <v>0</v>
      </c>
      <c r="J6623" s="363">
        <v>0</v>
      </c>
      <c r="K6623" s="363">
        <v>0</v>
      </c>
    </row>
    <row r="6624" spans="1:11">
      <c r="A6624" s="361">
        <f t="shared" si="103"/>
        <v>45933</v>
      </c>
      <c r="B6624" s="362">
        <v>20</v>
      </c>
      <c r="C6624" s="363">
        <v>0</v>
      </c>
      <c r="D6624" s="363">
        <v>0</v>
      </c>
      <c r="E6624" s="363">
        <v>133.10482611690702</v>
      </c>
      <c r="F6624" s="363">
        <v>2179.6557000000003</v>
      </c>
      <c r="G6624" s="363">
        <v>0</v>
      </c>
      <c r="H6624" s="363">
        <v>0</v>
      </c>
      <c r="I6624" s="363">
        <v>0</v>
      </c>
      <c r="J6624" s="363">
        <v>0</v>
      </c>
      <c r="K6624" s="363">
        <v>0</v>
      </c>
    </row>
    <row r="6625" spans="1:11">
      <c r="A6625" s="361">
        <f t="shared" si="103"/>
        <v>45933</v>
      </c>
      <c r="B6625" s="362">
        <v>21</v>
      </c>
      <c r="C6625" s="363">
        <v>0</v>
      </c>
      <c r="D6625" s="363">
        <v>0</v>
      </c>
      <c r="E6625" s="363">
        <v>0</v>
      </c>
      <c r="F6625" s="363">
        <v>0</v>
      </c>
      <c r="G6625" s="363">
        <v>0</v>
      </c>
      <c r="H6625" s="363">
        <v>0</v>
      </c>
      <c r="I6625" s="363">
        <v>0</v>
      </c>
      <c r="J6625" s="363">
        <v>0</v>
      </c>
      <c r="K6625" s="363">
        <v>0</v>
      </c>
    </row>
    <row r="6626" spans="1:11">
      <c r="A6626" s="361">
        <f t="shared" si="103"/>
        <v>45933</v>
      </c>
      <c r="B6626" s="362">
        <v>22</v>
      </c>
      <c r="C6626" s="363">
        <v>0</v>
      </c>
      <c r="D6626" s="363">
        <v>0</v>
      </c>
      <c r="E6626" s="363">
        <v>0</v>
      </c>
      <c r="F6626" s="363">
        <v>0</v>
      </c>
      <c r="G6626" s="363">
        <v>0</v>
      </c>
      <c r="H6626" s="363">
        <v>0</v>
      </c>
      <c r="I6626" s="363">
        <v>0</v>
      </c>
      <c r="J6626" s="363">
        <v>0</v>
      </c>
      <c r="K6626" s="363">
        <v>459.66749614411606</v>
      </c>
    </row>
    <row r="6627" spans="1:11">
      <c r="A6627" s="361">
        <f t="shared" si="103"/>
        <v>45933</v>
      </c>
      <c r="B6627" s="362">
        <v>23</v>
      </c>
      <c r="C6627" s="363">
        <v>425.605186529435</v>
      </c>
      <c r="D6627" s="363">
        <v>0</v>
      </c>
      <c r="E6627" s="363">
        <v>0</v>
      </c>
      <c r="F6627" s="363">
        <v>0</v>
      </c>
      <c r="G6627" s="363">
        <v>0</v>
      </c>
      <c r="H6627" s="363">
        <v>0</v>
      </c>
      <c r="I6627" s="363">
        <v>0</v>
      </c>
      <c r="J6627" s="363">
        <v>0</v>
      </c>
      <c r="K6627" s="363">
        <v>83.997624702106805</v>
      </c>
    </row>
    <row r="6628" spans="1:11">
      <c r="A6628" s="361">
        <f t="shared" si="103"/>
        <v>45934</v>
      </c>
      <c r="B6628" s="362">
        <v>0</v>
      </c>
      <c r="C6628" s="363">
        <v>4502.9467458173103</v>
      </c>
      <c r="D6628" s="363">
        <v>0</v>
      </c>
      <c r="E6628" s="363">
        <v>0</v>
      </c>
      <c r="F6628" s="363">
        <v>0</v>
      </c>
      <c r="G6628" s="363">
        <v>0</v>
      </c>
      <c r="H6628" s="363">
        <v>0</v>
      </c>
      <c r="I6628" s="363">
        <v>0</v>
      </c>
      <c r="J6628" s="363">
        <v>0</v>
      </c>
      <c r="K6628" s="363">
        <v>0</v>
      </c>
    </row>
    <row r="6629" spans="1:11">
      <c r="A6629" s="361">
        <f t="shared" si="103"/>
        <v>45934</v>
      </c>
      <c r="B6629" s="362">
        <v>1</v>
      </c>
      <c r="C6629" s="363">
        <v>4361.1301055431104</v>
      </c>
      <c r="D6629" s="363">
        <v>0</v>
      </c>
      <c r="E6629" s="363">
        <v>0</v>
      </c>
      <c r="F6629" s="363">
        <v>0</v>
      </c>
      <c r="G6629" s="363">
        <v>0</v>
      </c>
      <c r="H6629" s="363">
        <v>0</v>
      </c>
      <c r="I6629" s="363">
        <v>0</v>
      </c>
      <c r="J6629" s="363">
        <v>0</v>
      </c>
      <c r="K6629" s="363">
        <v>0</v>
      </c>
    </row>
    <row r="6630" spans="1:11">
      <c r="A6630" s="361">
        <f t="shared" si="103"/>
        <v>45934</v>
      </c>
      <c r="B6630" s="362">
        <v>2</v>
      </c>
      <c r="C6630" s="363">
        <v>3537.63516075793</v>
      </c>
      <c r="D6630" s="363">
        <v>0</v>
      </c>
      <c r="E6630" s="363">
        <v>0</v>
      </c>
      <c r="F6630" s="363">
        <v>0</v>
      </c>
      <c r="G6630" s="363">
        <v>0</v>
      </c>
      <c r="H6630" s="363">
        <v>0</v>
      </c>
      <c r="I6630" s="363">
        <v>0</v>
      </c>
      <c r="J6630" s="363">
        <v>0</v>
      </c>
      <c r="K6630" s="363">
        <v>0</v>
      </c>
    </row>
    <row r="6631" spans="1:11">
      <c r="A6631" s="361">
        <f t="shared" si="103"/>
        <v>45934</v>
      </c>
      <c r="B6631" s="362">
        <v>3</v>
      </c>
      <c r="C6631" s="363">
        <v>7880.7180011568307</v>
      </c>
      <c r="D6631" s="363">
        <v>0</v>
      </c>
      <c r="E6631" s="363">
        <v>0</v>
      </c>
      <c r="F6631" s="363">
        <v>0</v>
      </c>
      <c r="G6631" s="363">
        <v>0</v>
      </c>
      <c r="H6631" s="363">
        <v>0</v>
      </c>
      <c r="I6631" s="363">
        <v>0</v>
      </c>
      <c r="J6631" s="363">
        <v>0</v>
      </c>
      <c r="K6631" s="363">
        <v>2409.6016441197298</v>
      </c>
    </row>
    <row r="6632" spans="1:11">
      <c r="A6632" s="361">
        <f t="shared" si="103"/>
        <v>45934</v>
      </c>
      <c r="B6632" s="362">
        <v>4</v>
      </c>
      <c r="C6632" s="363">
        <v>7879.5787722069099</v>
      </c>
      <c r="D6632" s="363">
        <v>0</v>
      </c>
      <c r="E6632" s="363">
        <v>0</v>
      </c>
      <c r="F6632" s="363">
        <v>0</v>
      </c>
      <c r="G6632" s="363">
        <v>0</v>
      </c>
      <c r="H6632" s="363">
        <v>0</v>
      </c>
      <c r="I6632" s="363">
        <v>0</v>
      </c>
      <c r="J6632" s="363">
        <v>0</v>
      </c>
      <c r="K6632" s="363">
        <v>2006.7719283383601</v>
      </c>
    </row>
    <row r="6633" spans="1:11">
      <c r="A6633" s="361">
        <f t="shared" si="103"/>
        <v>45934</v>
      </c>
      <c r="B6633" s="362">
        <v>5</v>
      </c>
      <c r="C6633" s="363">
        <v>7868.6811473338412</v>
      </c>
      <c r="D6633" s="363">
        <v>0</v>
      </c>
      <c r="E6633" s="363">
        <v>0</v>
      </c>
      <c r="F6633" s="363">
        <v>0</v>
      </c>
      <c r="G6633" s="363">
        <v>0</v>
      </c>
      <c r="H6633" s="363">
        <v>0</v>
      </c>
      <c r="I6633" s="363">
        <v>0</v>
      </c>
      <c r="J6633" s="363">
        <v>0</v>
      </c>
      <c r="K6633" s="363">
        <v>1801.3263339519901</v>
      </c>
    </row>
    <row r="6634" spans="1:11">
      <c r="A6634" s="361">
        <f t="shared" si="103"/>
        <v>45934</v>
      </c>
      <c r="B6634" s="362">
        <v>6</v>
      </c>
      <c r="C6634" s="363">
        <v>3521.0730706579602</v>
      </c>
      <c r="D6634" s="363">
        <v>0</v>
      </c>
      <c r="E6634" s="363">
        <v>0</v>
      </c>
      <c r="F6634" s="363">
        <v>0</v>
      </c>
      <c r="G6634" s="363">
        <v>0</v>
      </c>
      <c r="H6634" s="363">
        <v>0</v>
      </c>
      <c r="I6634" s="363">
        <v>0</v>
      </c>
      <c r="J6634" s="363">
        <v>0</v>
      </c>
      <c r="K6634" s="363">
        <v>0</v>
      </c>
    </row>
    <row r="6635" spans="1:11">
      <c r="A6635" s="361">
        <f t="shared" si="103"/>
        <v>45934</v>
      </c>
      <c r="B6635" s="362">
        <v>7</v>
      </c>
      <c r="C6635" s="363">
        <v>17390.7458627306</v>
      </c>
      <c r="D6635" s="363">
        <v>0</v>
      </c>
      <c r="E6635" s="363">
        <v>0</v>
      </c>
      <c r="F6635" s="363">
        <v>3110.8388620792402</v>
      </c>
      <c r="G6635" s="363">
        <v>4235.88322289389</v>
      </c>
      <c r="H6635" s="363">
        <v>0</v>
      </c>
      <c r="I6635" s="363">
        <v>1550.8903504942002</v>
      </c>
      <c r="J6635" s="363">
        <v>0</v>
      </c>
      <c r="K6635" s="363">
        <v>0</v>
      </c>
    </row>
    <row r="6636" spans="1:11">
      <c r="A6636" s="361">
        <f t="shared" si="103"/>
        <v>45934</v>
      </c>
      <c r="B6636" s="362">
        <v>8</v>
      </c>
      <c r="C6636" s="363">
        <v>17428.578818646598</v>
      </c>
      <c r="D6636" s="363">
        <v>0</v>
      </c>
      <c r="E6636" s="363">
        <v>8.8743403897167408</v>
      </c>
      <c r="F6636" s="363">
        <v>2319.9788620792401</v>
      </c>
      <c r="G6636" s="363">
        <v>4238.9703347802497</v>
      </c>
      <c r="H6636" s="363">
        <v>0</v>
      </c>
      <c r="I6636" s="363">
        <v>1340.4504936520002</v>
      </c>
      <c r="J6636" s="363">
        <v>0</v>
      </c>
      <c r="K6636" s="363">
        <v>0</v>
      </c>
    </row>
    <row r="6637" spans="1:11">
      <c r="A6637" s="361">
        <f t="shared" si="103"/>
        <v>45934</v>
      </c>
      <c r="B6637" s="362">
        <v>9</v>
      </c>
      <c r="C6637" s="363">
        <v>15591.563426148699</v>
      </c>
      <c r="D6637" s="363">
        <v>0</v>
      </c>
      <c r="E6637" s="363">
        <v>915.34746067943502</v>
      </c>
      <c r="F6637" s="363">
        <v>1323.94665756114</v>
      </c>
      <c r="G6637" s="363">
        <v>3201.4818943555802</v>
      </c>
      <c r="H6637" s="363">
        <v>0</v>
      </c>
      <c r="I6637" s="363">
        <v>0</v>
      </c>
      <c r="J6637" s="363">
        <v>0</v>
      </c>
      <c r="K6637" s="363">
        <v>22.968093139680999</v>
      </c>
    </row>
    <row r="6638" spans="1:11">
      <c r="A6638" s="361">
        <f t="shared" si="103"/>
        <v>45934</v>
      </c>
      <c r="B6638" s="362">
        <v>10</v>
      </c>
      <c r="C6638" s="363">
        <v>3529.2388251499301</v>
      </c>
      <c r="D6638" s="363">
        <v>0</v>
      </c>
      <c r="E6638" s="363">
        <v>594.48295050530294</v>
      </c>
      <c r="F6638" s="363">
        <v>0</v>
      </c>
      <c r="G6638" s="363">
        <v>0</v>
      </c>
      <c r="H6638" s="363">
        <v>0</v>
      </c>
      <c r="I6638" s="363">
        <v>0</v>
      </c>
      <c r="J6638" s="363">
        <v>0</v>
      </c>
      <c r="K6638" s="363">
        <v>0</v>
      </c>
    </row>
    <row r="6639" spans="1:11">
      <c r="A6639" s="361">
        <f t="shared" si="103"/>
        <v>45934</v>
      </c>
      <c r="B6639" s="362">
        <v>11</v>
      </c>
      <c r="C6639" s="363">
        <v>3529.6356968371401</v>
      </c>
      <c r="D6639" s="363">
        <v>0</v>
      </c>
      <c r="E6639" s="363">
        <v>985.56907205305413</v>
      </c>
      <c r="F6639" s="363">
        <v>0</v>
      </c>
      <c r="G6639" s="363">
        <v>0</v>
      </c>
      <c r="H6639" s="363">
        <v>0</v>
      </c>
      <c r="I6639" s="363">
        <v>0</v>
      </c>
      <c r="J6639" s="363">
        <v>0</v>
      </c>
      <c r="K6639" s="363">
        <v>0</v>
      </c>
    </row>
    <row r="6640" spans="1:11">
      <c r="A6640" s="361">
        <f t="shared" si="103"/>
        <v>45934</v>
      </c>
      <c r="B6640" s="362">
        <v>12</v>
      </c>
      <c r="C6640" s="363">
        <v>3529.2912174691401</v>
      </c>
      <c r="D6640" s="363">
        <v>0</v>
      </c>
      <c r="E6640" s="363">
        <v>985.33564585709507</v>
      </c>
      <c r="F6640" s="363">
        <v>0</v>
      </c>
      <c r="G6640" s="363">
        <v>0</v>
      </c>
      <c r="H6640" s="363">
        <v>0</v>
      </c>
      <c r="I6640" s="363">
        <v>0</v>
      </c>
      <c r="J6640" s="363">
        <v>0</v>
      </c>
      <c r="K6640" s="363">
        <v>0</v>
      </c>
    </row>
    <row r="6641" spans="1:11">
      <c r="A6641" s="361">
        <f t="shared" si="103"/>
        <v>45934</v>
      </c>
      <c r="B6641" s="362">
        <v>13</v>
      </c>
      <c r="C6641" s="363">
        <v>3524.5500403098704</v>
      </c>
      <c r="D6641" s="363">
        <v>0</v>
      </c>
      <c r="E6641" s="363">
        <v>985.51480200987407</v>
      </c>
      <c r="F6641" s="363">
        <v>0</v>
      </c>
      <c r="G6641" s="363">
        <v>0</v>
      </c>
      <c r="H6641" s="363">
        <v>0</v>
      </c>
      <c r="I6641" s="363">
        <v>0</v>
      </c>
      <c r="J6641" s="363">
        <v>0</v>
      </c>
      <c r="K6641" s="363">
        <v>0</v>
      </c>
    </row>
    <row r="6642" spans="1:11">
      <c r="A6642" s="361">
        <f t="shared" si="103"/>
        <v>45934</v>
      </c>
      <c r="B6642" s="362">
        <v>14</v>
      </c>
      <c r="C6642" s="363">
        <v>4726.0409405869104</v>
      </c>
      <c r="D6642" s="363">
        <v>0</v>
      </c>
      <c r="E6642" s="363">
        <v>1093.2946418000031</v>
      </c>
      <c r="F6642" s="363">
        <v>0</v>
      </c>
      <c r="G6642" s="363">
        <v>0</v>
      </c>
      <c r="H6642" s="363">
        <v>0</v>
      </c>
      <c r="I6642" s="363">
        <v>0</v>
      </c>
      <c r="J6642" s="363">
        <v>0</v>
      </c>
      <c r="K6642" s="363">
        <v>0</v>
      </c>
    </row>
    <row r="6643" spans="1:11">
      <c r="A6643" s="361">
        <f t="shared" si="103"/>
        <v>45934</v>
      </c>
      <c r="B6643" s="362">
        <v>15</v>
      </c>
      <c r="C6643" s="363">
        <v>4728.50115554697</v>
      </c>
      <c r="D6643" s="363">
        <v>0</v>
      </c>
      <c r="E6643" s="363">
        <v>1178.274560974934</v>
      </c>
      <c r="F6643" s="363">
        <v>0</v>
      </c>
      <c r="G6643" s="363">
        <v>0</v>
      </c>
      <c r="H6643" s="363">
        <v>0</v>
      </c>
      <c r="I6643" s="363">
        <v>0</v>
      </c>
      <c r="J6643" s="363">
        <v>0</v>
      </c>
      <c r="K6643" s="363">
        <v>0</v>
      </c>
    </row>
    <row r="6644" spans="1:11">
      <c r="A6644" s="361">
        <f t="shared" si="103"/>
        <v>45934</v>
      </c>
      <c r="B6644" s="362">
        <v>16</v>
      </c>
      <c r="C6644" s="363">
        <v>4721.9311724466197</v>
      </c>
      <c r="D6644" s="363">
        <v>0</v>
      </c>
      <c r="E6644" s="363">
        <v>1091.5391262888702</v>
      </c>
      <c r="F6644" s="363">
        <v>0</v>
      </c>
      <c r="G6644" s="363">
        <v>0</v>
      </c>
      <c r="H6644" s="363">
        <v>0</v>
      </c>
      <c r="I6644" s="363">
        <v>0</v>
      </c>
      <c r="J6644" s="363">
        <v>0</v>
      </c>
      <c r="K6644" s="363">
        <v>0</v>
      </c>
    </row>
    <row r="6645" spans="1:11">
      <c r="A6645" s="361">
        <f t="shared" si="103"/>
        <v>45934</v>
      </c>
      <c r="B6645" s="362">
        <v>17</v>
      </c>
      <c r="C6645" s="363">
        <v>5311.5983366782812</v>
      </c>
      <c r="D6645" s="363">
        <v>0</v>
      </c>
      <c r="E6645" s="363">
        <v>1176.226538481239</v>
      </c>
      <c r="F6645" s="363">
        <v>0</v>
      </c>
      <c r="G6645" s="363">
        <v>0</v>
      </c>
      <c r="H6645" s="363">
        <v>0</v>
      </c>
      <c r="I6645" s="363">
        <v>1886.0295803830602</v>
      </c>
      <c r="J6645" s="363">
        <v>0</v>
      </c>
      <c r="K6645" s="363">
        <v>0</v>
      </c>
    </row>
    <row r="6646" spans="1:11">
      <c r="A6646" s="361">
        <f t="shared" si="103"/>
        <v>45934</v>
      </c>
      <c r="B6646" s="362">
        <v>18</v>
      </c>
      <c r="C6646" s="363">
        <v>6799.6551758287196</v>
      </c>
      <c r="D6646" s="363">
        <v>0</v>
      </c>
      <c r="E6646" s="363">
        <v>1337.996002466982</v>
      </c>
      <c r="F6646" s="363">
        <v>0</v>
      </c>
      <c r="G6646" s="363">
        <v>0</v>
      </c>
      <c r="H6646" s="363">
        <v>11072.4774805044</v>
      </c>
      <c r="I6646" s="363">
        <v>3425.35216408519</v>
      </c>
      <c r="J6646" s="363">
        <v>0</v>
      </c>
      <c r="K6646" s="363">
        <v>0</v>
      </c>
    </row>
    <row r="6647" spans="1:11">
      <c r="A6647" s="361">
        <f t="shared" si="103"/>
        <v>45934</v>
      </c>
      <c r="B6647" s="362">
        <v>19</v>
      </c>
      <c r="C6647" s="363">
        <v>281.03058702349904</v>
      </c>
      <c r="D6647" s="363">
        <v>0</v>
      </c>
      <c r="E6647" s="363">
        <v>402.05715170307388</v>
      </c>
      <c r="F6647" s="363">
        <v>0</v>
      </c>
      <c r="G6647" s="363">
        <v>0</v>
      </c>
      <c r="H6647" s="363">
        <v>1812.2917757668599</v>
      </c>
      <c r="I6647" s="363">
        <v>377.25274686427201</v>
      </c>
      <c r="J6647" s="363">
        <v>0</v>
      </c>
      <c r="K6647" s="363">
        <v>0</v>
      </c>
    </row>
    <row r="6648" spans="1:11">
      <c r="A6648" s="361">
        <f t="shared" si="103"/>
        <v>45934</v>
      </c>
      <c r="B6648" s="362">
        <v>20</v>
      </c>
      <c r="C6648" s="363">
        <v>281.02377459134902</v>
      </c>
      <c r="D6648" s="363">
        <v>0</v>
      </c>
      <c r="E6648" s="363">
        <v>51.426190481617589</v>
      </c>
      <c r="F6648" s="363">
        <v>0</v>
      </c>
      <c r="G6648" s="363">
        <v>0</v>
      </c>
      <c r="H6648" s="363">
        <v>0</v>
      </c>
      <c r="I6648" s="363">
        <v>141.621115859317</v>
      </c>
      <c r="J6648" s="363">
        <v>0</v>
      </c>
      <c r="K6648" s="363">
        <v>0</v>
      </c>
    </row>
    <row r="6649" spans="1:11">
      <c r="A6649" s="361">
        <f t="shared" si="103"/>
        <v>45934</v>
      </c>
      <c r="B6649" s="362">
        <v>21</v>
      </c>
      <c r="C6649" s="363">
        <v>21954.015198876801</v>
      </c>
      <c r="D6649" s="363">
        <v>0</v>
      </c>
      <c r="E6649" s="363">
        <v>0</v>
      </c>
      <c r="F6649" s="363">
        <v>463.32514219129303</v>
      </c>
      <c r="G6649" s="363">
        <v>2800.3803412591001</v>
      </c>
      <c r="H6649" s="363">
        <v>0</v>
      </c>
      <c r="I6649" s="363">
        <v>0</v>
      </c>
      <c r="J6649" s="363">
        <v>0</v>
      </c>
      <c r="K6649" s="363">
        <v>0</v>
      </c>
    </row>
    <row r="6650" spans="1:11">
      <c r="A6650" s="361">
        <f t="shared" si="103"/>
        <v>45934</v>
      </c>
      <c r="B6650" s="362">
        <v>22</v>
      </c>
      <c r="C6650" s="363">
        <v>21973.414775311001</v>
      </c>
      <c r="D6650" s="363">
        <v>0</v>
      </c>
      <c r="E6650" s="363">
        <v>0</v>
      </c>
      <c r="F6650" s="363">
        <v>11.0036432854825</v>
      </c>
      <c r="G6650" s="363">
        <v>3295.72677697879</v>
      </c>
      <c r="H6650" s="363">
        <v>0</v>
      </c>
      <c r="I6650" s="363">
        <v>42.863132803257301</v>
      </c>
      <c r="J6650" s="363">
        <v>0</v>
      </c>
      <c r="K6650" s="363">
        <v>67.955516481346706</v>
      </c>
    </row>
    <row r="6651" spans="1:11">
      <c r="A6651" s="361">
        <f t="shared" si="103"/>
        <v>45934</v>
      </c>
      <c r="B6651" s="362">
        <v>23</v>
      </c>
      <c r="C6651" s="363">
        <v>20265.0923789392</v>
      </c>
      <c r="D6651" s="363">
        <v>0</v>
      </c>
      <c r="E6651" s="363">
        <v>0</v>
      </c>
      <c r="F6651" s="363">
        <v>11.0036432854825</v>
      </c>
      <c r="G6651" s="363">
        <v>3295.72677697879</v>
      </c>
      <c r="H6651" s="363">
        <v>0</v>
      </c>
      <c r="I6651" s="363">
        <v>24.548383641918196</v>
      </c>
      <c r="J6651" s="363">
        <v>0</v>
      </c>
      <c r="K6651" s="363">
        <v>68.017366072557806</v>
      </c>
    </row>
    <row r="6652" spans="1:11">
      <c r="A6652" s="361">
        <f t="shared" si="103"/>
        <v>45935</v>
      </c>
      <c r="B6652" s="362">
        <v>0</v>
      </c>
      <c r="C6652" s="363">
        <v>19657.106909884402</v>
      </c>
      <c r="D6652" s="363">
        <v>0</v>
      </c>
      <c r="E6652" s="363">
        <v>0</v>
      </c>
      <c r="F6652" s="363">
        <v>346.74073009517298</v>
      </c>
      <c r="G6652" s="363">
        <v>1974.5165529448802</v>
      </c>
      <c r="H6652" s="363">
        <v>0</v>
      </c>
      <c r="I6652" s="363">
        <v>44.725664280266798</v>
      </c>
      <c r="J6652" s="363">
        <v>0</v>
      </c>
      <c r="K6652" s="363">
        <v>41.2856286848981</v>
      </c>
    </row>
    <row r="6653" spans="1:11">
      <c r="A6653" s="361">
        <f t="shared" si="103"/>
        <v>45935</v>
      </c>
      <c r="B6653" s="362">
        <v>1</v>
      </c>
      <c r="C6653" s="363">
        <v>19040.9405112813</v>
      </c>
      <c r="D6653" s="363">
        <v>0</v>
      </c>
      <c r="E6653" s="363">
        <v>0</v>
      </c>
      <c r="F6653" s="363">
        <v>321.31098275721001</v>
      </c>
      <c r="G6653" s="363">
        <v>281.32439310288402</v>
      </c>
      <c r="H6653" s="363">
        <v>0</v>
      </c>
      <c r="I6653" s="363">
        <v>6.99745070542797</v>
      </c>
      <c r="J6653" s="363">
        <v>0</v>
      </c>
      <c r="K6653" s="363">
        <v>43.743325831680799</v>
      </c>
    </row>
    <row r="6654" spans="1:11">
      <c r="A6654" s="361">
        <f t="shared" si="103"/>
        <v>45935</v>
      </c>
      <c r="B6654" s="362">
        <v>2</v>
      </c>
      <c r="C6654" s="363">
        <v>18994.348955179601</v>
      </c>
      <c r="D6654" s="363">
        <v>0</v>
      </c>
      <c r="E6654" s="363">
        <v>0</v>
      </c>
      <c r="F6654" s="363">
        <v>321.31098275721001</v>
      </c>
      <c r="G6654" s="363">
        <v>0</v>
      </c>
      <c r="H6654" s="363">
        <v>0</v>
      </c>
      <c r="I6654" s="363">
        <v>6.4819239007231504</v>
      </c>
      <c r="J6654" s="363">
        <v>0</v>
      </c>
      <c r="K6654" s="363">
        <v>44.408444390793697</v>
      </c>
    </row>
    <row r="6655" spans="1:11">
      <c r="A6655" s="361">
        <f t="shared" si="103"/>
        <v>45935</v>
      </c>
      <c r="B6655" s="362">
        <v>3</v>
      </c>
      <c r="C6655" s="363">
        <v>22564.421764096904</v>
      </c>
      <c r="D6655" s="363">
        <v>0</v>
      </c>
      <c r="E6655" s="363">
        <v>0</v>
      </c>
      <c r="F6655" s="363">
        <v>1638.3618494310901</v>
      </c>
      <c r="G6655" s="363">
        <v>19.957722629292999</v>
      </c>
      <c r="H6655" s="363">
        <v>0</v>
      </c>
      <c r="I6655" s="363">
        <v>2549.0990603887399</v>
      </c>
      <c r="J6655" s="363">
        <v>0</v>
      </c>
      <c r="K6655" s="363">
        <v>0</v>
      </c>
    </row>
    <row r="6656" spans="1:11">
      <c r="A6656" s="361">
        <f t="shared" si="103"/>
        <v>45935</v>
      </c>
      <c r="B6656" s="362">
        <v>4</v>
      </c>
      <c r="C6656" s="363">
        <v>22674.2086039686</v>
      </c>
      <c r="D6656" s="363">
        <v>0</v>
      </c>
      <c r="E6656" s="363">
        <v>0</v>
      </c>
      <c r="F6656" s="363">
        <v>630.13917285810999</v>
      </c>
      <c r="G6656" s="363">
        <v>19.903747214307</v>
      </c>
      <c r="H6656" s="363">
        <v>0</v>
      </c>
      <c r="I6656" s="363">
        <v>3124.9075495319603</v>
      </c>
      <c r="J6656" s="363">
        <v>0</v>
      </c>
      <c r="K6656" s="363">
        <v>0</v>
      </c>
    </row>
    <row r="6657" spans="1:11">
      <c r="A6657" s="361">
        <f t="shared" si="103"/>
        <v>45935</v>
      </c>
      <c r="B6657" s="362">
        <v>5</v>
      </c>
      <c r="C6657" s="363">
        <v>22624.349309393201</v>
      </c>
      <c r="D6657" s="363">
        <v>0</v>
      </c>
      <c r="E6657" s="363">
        <v>0</v>
      </c>
      <c r="F6657" s="363">
        <v>0</v>
      </c>
      <c r="G6657" s="363">
        <v>2449.0956665304802</v>
      </c>
      <c r="H6657" s="363">
        <v>0</v>
      </c>
      <c r="I6657" s="363">
        <v>3333.9720019517699</v>
      </c>
      <c r="J6657" s="363">
        <v>0</v>
      </c>
      <c r="K6657" s="363">
        <v>0</v>
      </c>
    </row>
    <row r="6658" spans="1:11">
      <c r="A6658" s="361">
        <f t="shared" si="103"/>
        <v>45935</v>
      </c>
      <c r="B6658" s="362">
        <v>6</v>
      </c>
      <c r="C6658" s="363">
        <v>22649.784685206996</v>
      </c>
      <c r="D6658" s="363">
        <v>0</v>
      </c>
      <c r="E6658" s="363">
        <v>0</v>
      </c>
      <c r="F6658" s="363">
        <v>0</v>
      </c>
      <c r="G6658" s="363">
        <v>3663.2658619583603</v>
      </c>
      <c r="H6658" s="363">
        <v>0</v>
      </c>
      <c r="I6658" s="363">
        <v>3182.3406932104699</v>
      </c>
      <c r="J6658" s="363">
        <v>0</v>
      </c>
      <c r="K6658" s="363">
        <v>0</v>
      </c>
    </row>
    <row r="6659" spans="1:11">
      <c r="A6659" s="361">
        <f t="shared" si="103"/>
        <v>45935</v>
      </c>
      <c r="B6659" s="362">
        <v>7</v>
      </c>
      <c r="C6659" s="363">
        <v>22506.821887363501</v>
      </c>
      <c r="D6659" s="363">
        <v>0</v>
      </c>
      <c r="E6659" s="363">
        <v>0</v>
      </c>
      <c r="F6659" s="363">
        <v>376.55515906392105</v>
      </c>
      <c r="G6659" s="363">
        <v>4877.5979554245305</v>
      </c>
      <c r="H6659" s="363">
        <v>0</v>
      </c>
      <c r="I6659" s="363">
        <v>3314.7053002042398</v>
      </c>
      <c r="J6659" s="363">
        <v>0</v>
      </c>
      <c r="K6659" s="363">
        <v>0</v>
      </c>
    </row>
    <row r="6660" spans="1:11">
      <c r="A6660" s="361">
        <f t="shared" si="103"/>
        <v>45935</v>
      </c>
      <c r="B6660" s="362">
        <v>8</v>
      </c>
      <c r="C6660" s="363">
        <v>22437.346860124897</v>
      </c>
      <c r="D6660" s="363">
        <v>0</v>
      </c>
      <c r="E6660" s="363">
        <v>0</v>
      </c>
      <c r="F6660" s="363">
        <v>888.163859063921</v>
      </c>
      <c r="G6660" s="363">
        <v>4877.3588228075896</v>
      </c>
      <c r="H6660" s="363">
        <v>0</v>
      </c>
      <c r="I6660" s="363">
        <v>3254.5607490001398</v>
      </c>
      <c r="J6660" s="363">
        <v>0</v>
      </c>
      <c r="K6660" s="363">
        <v>0</v>
      </c>
    </row>
    <row r="6661" spans="1:11">
      <c r="A6661" s="361">
        <f t="shared" ref="A6661:A6724" si="104">IF(B6661=0,A6660+1,A6660)</f>
        <v>45935</v>
      </c>
      <c r="B6661" s="362">
        <v>9</v>
      </c>
      <c r="C6661" s="363">
        <v>22447.671625053099</v>
      </c>
      <c r="D6661" s="363">
        <v>0</v>
      </c>
      <c r="E6661" s="363">
        <v>0</v>
      </c>
      <c r="F6661" s="363">
        <v>1762.1252839748602</v>
      </c>
      <c r="G6661" s="363">
        <v>4877.1157307145004</v>
      </c>
      <c r="H6661" s="363">
        <v>0</v>
      </c>
      <c r="I6661" s="363">
        <v>3363.0772479033599</v>
      </c>
      <c r="J6661" s="363">
        <v>0</v>
      </c>
      <c r="K6661" s="363">
        <v>0</v>
      </c>
    </row>
    <row r="6662" spans="1:11">
      <c r="A6662" s="361">
        <f t="shared" si="104"/>
        <v>45935</v>
      </c>
      <c r="B6662" s="362">
        <v>10</v>
      </c>
      <c r="C6662" s="363">
        <v>22464.5618956324</v>
      </c>
      <c r="D6662" s="363">
        <v>0</v>
      </c>
      <c r="E6662" s="363">
        <v>0</v>
      </c>
      <c r="F6662" s="363">
        <v>1577.51224537898</v>
      </c>
      <c r="G6662" s="363">
        <v>4877.0386138495896</v>
      </c>
      <c r="H6662" s="363">
        <v>0</v>
      </c>
      <c r="I6662" s="363">
        <v>4645.1259606559197</v>
      </c>
      <c r="J6662" s="363">
        <v>0</v>
      </c>
      <c r="K6662" s="363">
        <v>0</v>
      </c>
    </row>
    <row r="6663" spans="1:11">
      <c r="A6663" s="361">
        <f t="shared" si="104"/>
        <v>45935</v>
      </c>
      <c r="B6663" s="362">
        <v>11</v>
      </c>
      <c r="C6663" s="363">
        <v>18865.067524149901</v>
      </c>
      <c r="D6663" s="363">
        <v>0</v>
      </c>
      <c r="E6663" s="363">
        <v>0</v>
      </c>
      <c r="F6663" s="363">
        <v>250.08524276849502</v>
      </c>
      <c r="G6663" s="363">
        <v>3340.6229132219305</v>
      </c>
      <c r="H6663" s="363">
        <v>0</v>
      </c>
      <c r="I6663" s="363">
        <v>397.940625874359</v>
      </c>
      <c r="J6663" s="363">
        <v>0</v>
      </c>
      <c r="K6663" s="363">
        <v>6.7292514537967696</v>
      </c>
    </row>
    <row r="6664" spans="1:11">
      <c r="A6664" s="361">
        <f t="shared" si="104"/>
        <v>45935</v>
      </c>
      <c r="B6664" s="362">
        <v>12</v>
      </c>
      <c r="C6664" s="363">
        <v>18867.362307899301</v>
      </c>
      <c r="D6664" s="363">
        <v>0</v>
      </c>
      <c r="E6664" s="363">
        <v>0</v>
      </c>
      <c r="F6664" s="363">
        <v>250.08524276849502</v>
      </c>
      <c r="G6664" s="363">
        <v>3340.6229132219305</v>
      </c>
      <c r="H6664" s="363">
        <v>0</v>
      </c>
      <c r="I6664" s="363">
        <v>456.90447255049099</v>
      </c>
      <c r="J6664" s="363">
        <v>0</v>
      </c>
      <c r="K6664" s="363">
        <v>6.519858486952729</v>
      </c>
    </row>
    <row r="6665" spans="1:11">
      <c r="A6665" s="361">
        <f t="shared" si="104"/>
        <v>45935</v>
      </c>
      <c r="B6665" s="362">
        <v>13</v>
      </c>
      <c r="C6665" s="363">
        <v>18876.349419097402</v>
      </c>
      <c r="D6665" s="363">
        <v>0</v>
      </c>
      <c r="E6665" s="363">
        <v>0</v>
      </c>
      <c r="F6665" s="363">
        <v>250.08524276849502</v>
      </c>
      <c r="G6665" s="363">
        <v>3340.6229132219305</v>
      </c>
      <c r="H6665" s="363">
        <v>0</v>
      </c>
      <c r="I6665" s="363">
        <v>1006.36041465178</v>
      </c>
      <c r="J6665" s="363">
        <v>0</v>
      </c>
      <c r="K6665" s="363">
        <v>7.7592167603009594</v>
      </c>
    </row>
    <row r="6666" spans="1:11">
      <c r="A6666" s="361">
        <f t="shared" si="104"/>
        <v>45935</v>
      </c>
      <c r="B6666" s="362">
        <v>14</v>
      </c>
      <c r="C6666" s="363">
        <v>18643.960264638597</v>
      </c>
      <c r="D6666" s="363">
        <v>0</v>
      </c>
      <c r="E6666" s="363">
        <v>0</v>
      </c>
      <c r="F6666" s="363">
        <v>752.426213842474</v>
      </c>
      <c r="G6666" s="363">
        <v>3340.6229132219305</v>
      </c>
      <c r="H6666" s="363">
        <v>0</v>
      </c>
      <c r="I6666" s="363">
        <v>1088.8659020966099</v>
      </c>
      <c r="J6666" s="363">
        <v>0</v>
      </c>
      <c r="K6666" s="363">
        <v>59.716126081356592</v>
      </c>
    </row>
    <row r="6667" spans="1:11">
      <c r="A6667" s="361">
        <f t="shared" si="104"/>
        <v>45935</v>
      </c>
      <c r="B6667" s="362">
        <v>15</v>
      </c>
      <c r="C6667" s="363">
        <v>3612.7270219906304</v>
      </c>
      <c r="D6667" s="363">
        <v>0</v>
      </c>
      <c r="E6667" s="363">
        <v>0</v>
      </c>
      <c r="F6667" s="363">
        <v>0</v>
      </c>
      <c r="G6667" s="363">
        <v>0</v>
      </c>
      <c r="H6667" s="363">
        <v>0</v>
      </c>
      <c r="I6667" s="363">
        <v>947.51785959947313</v>
      </c>
      <c r="J6667" s="363">
        <v>0</v>
      </c>
      <c r="K6667" s="363">
        <v>0</v>
      </c>
    </row>
    <row r="6668" spans="1:11">
      <c r="A6668" s="361">
        <f t="shared" si="104"/>
        <v>45935</v>
      </c>
      <c r="B6668" s="362">
        <v>16</v>
      </c>
      <c r="C6668" s="363">
        <v>3177.9745020266905</v>
      </c>
      <c r="D6668" s="363">
        <v>0</v>
      </c>
      <c r="E6668" s="363">
        <v>0</v>
      </c>
      <c r="F6668" s="363">
        <v>0</v>
      </c>
      <c r="G6668" s="363">
        <v>0</v>
      </c>
      <c r="H6668" s="363">
        <v>0</v>
      </c>
      <c r="I6668" s="363">
        <v>2243.3040251495599</v>
      </c>
      <c r="J6668" s="363">
        <v>0</v>
      </c>
      <c r="K6668" s="363">
        <v>0</v>
      </c>
    </row>
    <row r="6669" spans="1:11">
      <c r="A6669" s="361">
        <f t="shared" si="104"/>
        <v>45935</v>
      </c>
      <c r="B6669" s="362">
        <v>17</v>
      </c>
      <c r="C6669" s="363">
        <v>2009.88575699429</v>
      </c>
      <c r="D6669" s="363">
        <v>0</v>
      </c>
      <c r="E6669" s="363">
        <v>0</v>
      </c>
      <c r="F6669" s="363">
        <v>0</v>
      </c>
      <c r="G6669" s="363">
        <v>0</v>
      </c>
      <c r="H6669" s="363">
        <v>0</v>
      </c>
      <c r="I6669" s="363">
        <v>2051.2201383144998</v>
      </c>
      <c r="J6669" s="363">
        <v>0</v>
      </c>
      <c r="K6669" s="363">
        <v>402.55992834969101</v>
      </c>
    </row>
    <row r="6670" spans="1:11">
      <c r="A6670" s="361">
        <f t="shared" si="104"/>
        <v>45935</v>
      </c>
      <c r="B6670" s="362">
        <v>18</v>
      </c>
      <c r="C6670" s="363">
        <v>1147.88939769745</v>
      </c>
      <c r="D6670" s="363">
        <v>0</v>
      </c>
      <c r="E6670" s="363">
        <v>0</v>
      </c>
      <c r="F6670" s="363">
        <v>0</v>
      </c>
      <c r="G6670" s="363">
        <v>0</v>
      </c>
      <c r="H6670" s="363">
        <v>0</v>
      </c>
      <c r="I6670" s="363">
        <v>1341.57279801807</v>
      </c>
      <c r="J6670" s="363">
        <v>0</v>
      </c>
      <c r="K6670" s="363">
        <v>0</v>
      </c>
    </row>
    <row r="6671" spans="1:11">
      <c r="A6671" s="361">
        <f t="shared" si="104"/>
        <v>45935</v>
      </c>
      <c r="B6671" s="362">
        <v>19</v>
      </c>
      <c r="C6671" s="363">
        <v>2213.4293790385805</v>
      </c>
      <c r="D6671" s="363">
        <v>0</v>
      </c>
      <c r="E6671" s="363">
        <v>0</v>
      </c>
      <c r="F6671" s="363">
        <v>0</v>
      </c>
      <c r="G6671" s="363">
        <v>0</v>
      </c>
      <c r="H6671" s="363">
        <v>0</v>
      </c>
      <c r="I6671" s="363">
        <v>2089.38151032218</v>
      </c>
      <c r="J6671" s="363">
        <v>0</v>
      </c>
      <c r="K6671" s="363">
        <v>0</v>
      </c>
    </row>
    <row r="6672" spans="1:11">
      <c r="A6672" s="361">
        <f t="shared" si="104"/>
        <v>45935</v>
      </c>
      <c r="B6672" s="362">
        <v>20</v>
      </c>
      <c r="C6672" s="363">
        <v>3474.6006642085304</v>
      </c>
      <c r="D6672" s="363">
        <v>0</v>
      </c>
      <c r="E6672" s="363">
        <v>0</v>
      </c>
      <c r="F6672" s="363">
        <v>0</v>
      </c>
      <c r="G6672" s="363">
        <v>0</v>
      </c>
      <c r="H6672" s="363">
        <v>0</v>
      </c>
      <c r="I6672" s="363">
        <v>1847.8413608703602</v>
      </c>
      <c r="J6672" s="363">
        <v>0</v>
      </c>
      <c r="K6672" s="363">
        <v>0</v>
      </c>
    </row>
    <row r="6673" spans="1:11">
      <c r="A6673" s="361">
        <f t="shared" si="104"/>
        <v>45935</v>
      </c>
      <c r="B6673" s="362">
        <v>21</v>
      </c>
      <c r="C6673" s="363">
        <v>3884.0445682826498</v>
      </c>
      <c r="D6673" s="363">
        <v>0</v>
      </c>
      <c r="E6673" s="363">
        <v>0</v>
      </c>
      <c r="F6673" s="363">
        <v>0</v>
      </c>
      <c r="G6673" s="363">
        <v>0</v>
      </c>
      <c r="H6673" s="363">
        <v>0</v>
      </c>
      <c r="I6673" s="363">
        <v>0</v>
      </c>
      <c r="J6673" s="363">
        <v>0</v>
      </c>
      <c r="K6673" s="363">
        <v>0</v>
      </c>
    </row>
    <row r="6674" spans="1:11">
      <c r="A6674" s="361">
        <f t="shared" si="104"/>
        <v>45935</v>
      </c>
      <c r="B6674" s="362">
        <v>22</v>
      </c>
      <c r="C6674" s="363">
        <v>3703.2683902040903</v>
      </c>
      <c r="D6674" s="363">
        <v>0</v>
      </c>
      <c r="E6674" s="363">
        <v>0</v>
      </c>
      <c r="F6674" s="363">
        <v>0</v>
      </c>
      <c r="G6674" s="363">
        <v>0</v>
      </c>
      <c r="H6674" s="363">
        <v>0</v>
      </c>
      <c r="I6674" s="363">
        <v>644.22055506565698</v>
      </c>
      <c r="J6674" s="363">
        <v>0</v>
      </c>
      <c r="K6674" s="363">
        <v>0</v>
      </c>
    </row>
    <row r="6675" spans="1:11">
      <c r="A6675" s="361">
        <f t="shared" si="104"/>
        <v>45935</v>
      </c>
      <c r="B6675" s="362">
        <v>23</v>
      </c>
      <c r="C6675" s="363">
        <v>3565.1607112352203</v>
      </c>
      <c r="D6675" s="363">
        <v>0</v>
      </c>
      <c r="E6675" s="363">
        <v>0</v>
      </c>
      <c r="F6675" s="363">
        <v>0</v>
      </c>
      <c r="G6675" s="363">
        <v>0</v>
      </c>
      <c r="H6675" s="363">
        <v>0</v>
      </c>
      <c r="I6675" s="363">
        <v>875.03753483747198</v>
      </c>
      <c r="J6675" s="363">
        <v>0</v>
      </c>
      <c r="K6675" s="363">
        <v>0</v>
      </c>
    </row>
    <row r="6676" spans="1:11">
      <c r="A6676" s="361">
        <f t="shared" si="104"/>
        <v>45936</v>
      </c>
      <c r="B6676" s="362">
        <v>0</v>
      </c>
      <c r="C6676" s="363">
        <v>2264.68998452501</v>
      </c>
      <c r="D6676" s="363">
        <v>0</v>
      </c>
      <c r="E6676" s="363">
        <v>0</v>
      </c>
      <c r="F6676" s="363">
        <v>0</v>
      </c>
      <c r="G6676" s="363">
        <v>0</v>
      </c>
      <c r="H6676" s="363">
        <v>0</v>
      </c>
      <c r="I6676" s="363">
        <v>0</v>
      </c>
      <c r="J6676" s="363">
        <v>0</v>
      </c>
      <c r="K6676" s="363">
        <v>0</v>
      </c>
    </row>
    <row r="6677" spans="1:11">
      <c r="A6677" s="361">
        <f t="shared" si="104"/>
        <v>45936</v>
      </c>
      <c r="B6677" s="362">
        <v>1</v>
      </c>
      <c r="C6677" s="363">
        <v>11676.2177078159</v>
      </c>
      <c r="D6677" s="363">
        <v>0</v>
      </c>
      <c r="E6677" s="363">
        <v>0</v>
      </c>
      <c r="F6677" s="363">
        <v>322.32839951215703</v>
      </c>
      <c r="G6677" s="363">
        <v>1126.92543921945</v>
      </c>
      <c r="H6677" s="363">
        <v>0</v>
      </c>
      <c r="I6677" s="363">
        <v>10.357894157638301</v>
      </c>
      <c r="J6677" s="363">
        <v>0</v>
      </c>
      <c r="K6677" s="363">
        <v>48.460792552421196</v>
      </c>
    </row>
    <row r="6678" spans="1:11">
      <c r="A6678" s="361">
        <f t="shared" si="104"/>
        <v>45936</v>
      </c>
      <c r="B6678" s="362">
        <v>2</v>
      </c>
      <c r="C6678" s="363">
        <v>11720.636586832601</v>
      </c>
      <c r="D6678" s="363">
        <v>0</v>
      </c>
      <c r="E6678" s="363">
        <v>0</v>
      </c>
      <c r="F6678" s="363">
        <v>582.63432449206005</v>
      </c>
      <c r="G6678" s="363">
        <v>1560.32536705895</v>
      </c>
      <c r="H6678" s="363">
        <v>0</v>
      </c>
      <c r="I6678" s="363">
        <v>22.937127325989501</v>
      </c>
      <c r="J6678" s="363">
        <v>0</v>
      </c>
      <c r="K6678" s="363">
        <v>60.424395160739003</v>
      </c>
    </row>
    <row r="6679" spans="1:11">
      <c r="A6679" s="361">
        <f t="shared" si="104"/>
        <v>45936</v>
      </c>
      <c r="B6679" s="362">
        <v>3</v>
      </c>
      <c r="C6679" s="363">
        <v>11730.011523073901</v>
      </c>
      <c r="D6679" s="363">
        <v>0</v>
      </c>
      <c r="E6679" s="363">
        <v>0</v>
      </c>
      <c r="F6679" s="363">
        <v>582.63432449206005</v>
      </c>
      <c r="G6679" s="363">
        <v>1418.4776064172202</v>
      </c>
      <c r="H6679" s="363">
        <v>0</v>
      </c>
      <c r="I6679" s="363">
        <v>24.865548824545002</v>
      </c>
      <c r="J6679" s="363">
        <v>0</v>
      </c>
      <c r="K6679" s="363">
        <v>60.636488395726403</v>
      </c>
    </row>
    <row r="6680" spans="1:11">
      <c r="A6680" s="361">
        <f t="shared" si="104"/>
        <v>45936</v>
      </c>
      <c r="B6680" s="362">
        <v>4</v>
      </c>
      <c r="C6680" s="363">
        <v>11729.6009620601</v>
      </c>
      <c r="D6680" s="363">
        <v>0</v>
      </c>
      <c r="E6680" s="363">
        <v>0</v>
      </c>
      <c r="F6680" s="363">
        <v>314.14925108026898</v>
      </c>
      <c r="G6680" s="363">
        <v>3404.3462554013399</v>
      </c>
      <c r="H6680" s="363">
        <v>0</v>
      </c>
      <c r="I6680" s="363">
        <v>28.56981371857</v>
      </c>
      <c r="J6680" s="363">
        <v>0</v>
      </c>
      <c r="K6680" s="363">
        <v>60.597564981020604</v>
      </c>
    </row>
    <row r="6681" spans="1:11">
      <c r="A6681" s="361">
        <f t="shared" si="104"/>
        <v>45936</v>
      </c>
      <c r="B6681" s="362">
        <v>5</v>
      </c>
      <c r="C6681" s="363">
        <v>11610.634928663401</v>
      </c>
      <c r="D6681" s="363">
        <v>0</v>
      </c>
      <c r="E6681" s="363">
        <v>0</v>
      </c>
      <c r="F6681" s="363">
        <v>1066.896866331</v>
      </c>
      <c r="G6681" s="363">
        <v>3357.7383804728502</v>
      </c>
      <c r="H6681" s="363">
        <v>0</v>
      </c>
      <c r="I6681" s="363">
        <v>3312.1510286001903</v>
      </c>
      <c r="J6681" s="363">
        <v>0</v>
      </c>
      <c r="K6681" s="363">
        <v>38.5224760842111</v>
      </c>
    </row>
    <row r="6682" spans="1:11">
      <c r="A6682" s="361">
        <f t="shared" si="104"/>
        <v>45936</v>
      </c>
      <c r="B6682" s="362">
        <v>6</v>
      </c>
      <c r="C6682" s="363">
        <v>11676.723181394</v>
      </c>
      <c r="D6682" s="363">
        <v>0</v>
      </c>
      <c r="E6682" s="363">
        <v>707.49257115288708</v>
      </c>
      <c r="F6682" s="363">
        <v>3010.3662604156402</v>
      </c>
      <c r="G6682" s="363">
        <v>3317.4662604156301</v>
      </c>
      <c r="H6682" s="363">
        <v>0</v>
      </c>
      <c r="I6682" s="363">
        <v>2819.0177278412602</v>
      </c>
      <c r="J6682" s="363">
        <v>0</v>
      </c>
      <c r="K6682" s="363">
        <v>90.698005521164902</v>
      </c>
    </row>
    <row r="6683" spans="1:11">
      <c r="A6683" s="361">
        <f t="shared" si="104"/>
        <v>45936</v>
      </c>
      <c r="B6683" s="362">
        <v>7</v>
      </c>
      <c r="C6683" s="363">
        <v>1919.70668364727</v>
      </c>
      <c r="D6683" s="363">
        <v>0</v>
      </c>
      <c r="E6683" s="363">
        <v>1291.3335149089999</v>
      </c>
      <c r="F6683" s="363">
        <v>0</v>
      </c>
      <c r="G6683" s="363">
        <v>0</v>
      </c>
      <c r="H6683" s="363">
        <v>0</v>
      </c>
      <c r="I6683" s="363">
        <v>1452.8247354068601</v>
      </c>
      <c r="J6683" s="363">
        <v>0</v>
      </c>
      <c r="K6683" s="363">
        <v>0</v>
      </c>
    </row>
    <row r="6684" spans="1:11">
      <c r="A6684" s="361">
        <f t="shared" si="104"/>
        <v>45936</v>
      </c>
      <c r="B6684" s="362">
        <v>8</v>
      </c>
      <c r="C6684" s="363">
        <v>1957.5370747888701</v>
      </c>
      <c r="D6684" s="363">
        <v>0</v>
      </c>
      <c r="E6684" s="363">
        <v>1893.0819970273503</v>
      </c>
      <c r="F6684" s="363">
        <v>106.4718</v>
      </c>
      <c r="G6684" s="363">
        <v>0</v>
      </c>
      <c r="H6684" s="363">
        <v>0</v>
      </c>
      <c r="I6684" s="363">
        <v>240.26113659555699</v>
      </c>
      <c r="J6684" s="363">
        <v>0</v>
      </c>
      <c r="K6684" s="363">
        <v>0</v>
      </c>
    </row>
    <row r="6685" spans="1:11">
      <c r="A6685" s="361">
        <f t="shared" si="104"/>
        <v>45936</v>
      </c>
      <c r="B6685" s="362">
        <v>9</v>
      </c>
      <c r="C6685" s="363">
        <v>1887.56440278576</v>
      </c>
      <c r="D6685" s="363">
        <v>0</v>
      </c>
      <c r="E6685" s="363">
        <v>1891.2308405184601</v>
      </c>
      <c r="F6685" s="363">
        <v>106.4718</v>
      </c>
      <c r="G6685" s="363">
        <v>0</v>
      </c>
      <c r="H6685" s="363">
        <v>0</v>
      </c>
      <c r="I6685" s="363">
        <v>946.06715381947913</v>
      </c>
      <c r="J6685" s="363">
        <v>0</v>
      </c>
      <c r="K6685" s="363">
        <v>0</v>
      </c>
    </row>
    <row r="6686" spans="1:11">
      <c r="A6686" s="361">
        <f t="shared" si="104"/>
        <v>45936</v>
      </c>
      <c r="B6686" s="362">
        <v>10</v>
      </c>
      <c r="C6686" s="363">
        <v>1845.9787503376701</v>
      </c>
      <c r="D6686" s="363">
        <v>0</v>
      </c>
      <c r="E6686" s="363">
        <v>1889.5858928180601</v>
      </c>
      <c r="F6686" s="363">
        <v>106.4718</v>
      </c>
      <c r="G6686" s="363">
        <v>0</v>
      </c>
      <c r="H6686" s="363">
        <v>0</v>
      </c>
      <c r="I6686" s="363">
        <v>1552.7321941764103</v>
      </c>
      <c r="J6686" s="363">
        <v>0</v>
      </c>
      <c r="K6686" s="363">
        <v>0</v>
      </c>
    </row>
    <row r="6687" spans="1:11">
      <c r="A6687" s="361">
        <f t="shared" si="104"/>
        <v>45936</v>
      </c>
      <c r="B6687" s="362">
        <v>11</v>
      </c>
      <c r="C6687" s="363">
        <v>2678.9662000954499</v>
      </c>
      <c r="D6687" s="363">
        <v>0</v>
      </c>
      <c r="E6687" s="363">
        <v>2122.5107464074899</v>
      </c>
      <c r="F6687" s="363">
        <v>120.4586</v>
      </c>
      <c r="G6687" s="363">
        <v>0</v>
      </c>
      <c r="H6687" s="363">
        <v>0</v>
      </c>
      <c r="I6687" s="363">
        <v>1417.48083393261</v>
      </c>
      <c r="J6687" s="363">
        <v>0</v>
      </c>
      <c r="K6687" s="363">
        <v>0</v>
      </c>
    </row>
    <row r="6688" spans="1:11">
      <c r="A6688" s="361">
        <f t="shared" si="104"/>
        <v>45936</v>
      </c>
      <c r="B6688" s="362">
        <v>12</v>
      </c>
      <c r="C6688" s="363">
        <v>1848.7728699676602</v>
      </c>
      <c r="D6688" s="363">
        <v>0</v>
      </c>
      <c r="E6688" s="363">
        <v>2522.0877658006802</v>
      </c>
      <c r="F6688" s="363">
        <v>10813.906300000001</v>
      </c>
      <c r="G6688" s="363">
        <v>0</v>
      </c>
      <c r="H6688" s="363">
        <v>0</v>
      </c>
      <c r="I6688" s="363">
        <v>0</v>
      </c>
      <c r="J6688" s="363">
        <v>0</v>
      </c>
      <c r="K6688" s="363">
        <v>0</v>
      </c>
    </row>
    <row r="6689" spans="1:11">
      <c r="A6689" s="361">
        <f t="shared" si="104"/>
        <v>45936</v>
      </c>
      <c r="B6689" s="362">
        <v>13</v>
      </c>
      <c r="C6689" s="363">
        <v>1813.24898769013</v>
      </c>
      <c r="D6689" s="363">
        <v>0</v>
      </c>
      <c r="E6689" s="363">
        <v>2525.7285114946303</v>
      </c>
      <c r="F6689" s="363">
        <v>10813.906300000001</v>
      </c>
      <c r="G6689" s="363">
        <v>0</v>
      </c>
      <c r="H6689" s="363">
        <v>0</v>
      </c>
      <c r="I6689" s="363">
        <v>237.79752287011402</v>
      </c>
      <c r="J6689" s="363">
        <v>0</v>
      </c>
      <c r="K6689" s="363">
        <v>0</v>
      </c>
    </row>
    <row r="6690" spans="1:11">
      <c r="A6690" s="361">
        <f t="shared" si="104"/>
        <v>45936</v>
      </c>
      <c r="B6690" s="362">
        <v>14</v>
      </c>
      <c r="C6690" s="363">
        <v>1165.0352253362</v>
      </c>
      <c r="D6690" s="363">
        <v>0</v>
      </c>
      <c r="E6690" s="363">
        <v>1375.6753535456501</v>
      </c>
      <c r="F6690" s="363">
        <v>9585.053100000001</v>
      </c>
      <c r="G6690" s="363">
        <v>0</v>
      </c>
      <c r="H6690" s="363">
        <v>0</v>
      </c>
      <c r="I6690" s="363">
        <v>706.20358351333005</v>
      </c>
      <c r="J6690" s="363">
        <v>0</v>
      </c>
      <c r="K6690" s="363">
        <v>0</v>
      </c>
    </row>
    <row r="6691" spans="1:11">
      <c r="A6691" s="361">
        <f t="shared" si="104"/>
        <v>45936</v>
      </c>
      <c r="B6691" s="362">
        <v>15</v>
      </c>
      <c r="C6691" s="363">
        <v>43.990910963137601</v>
      </c>
      <c r="D6691" s="363">
        <v>0</v>
      </c>
      <c r="E6691" s="363">
        <v>345.360955706006</v>
      </c>
      <c r="F6691" s="363">
        <v>8344.1448</v>
      </c>
      <c r="G6691" s="363">
        <v>0</v>
      </c>
      <c r="H6691" s="363">
        <v>0</v>
      </c>
      <c r="I6691" s="363">
        <v>1568.64028344198</v>
      </c>
      <c r="J6691" s="363">
        <v>0</v>
      </c>
      <c r="K6691" s="363">
        <v>0</v>
      </c>
    </row>
    <row r="6692" spans="1:11">
      <c r="A6692" s="361">
        <f t="shared" si="104"/>
        <v>45936</v>
      </c>
      <c r="B6692" s="362">
        <v>16</v>
      </c>
      <c r="C6692" s="363">
        <v>0</v>
      </c>
      <c r="D6692" s="363">
        <v>0</v>
      </c>
      <c r="E6692" s="363">
        <v>222.80765283864</v>
      </c>
      <c r="F6692" s="363">
        <v>1770.9872</v>
      </c>
      <c r="G6692" s="363">
        <v>0</v>
      </c>
      <c r="H6692" s="363">
        <v>0</v>
      </c>
      <c r="I6692" s="363">
        <v>0</v>
      </c>
      <c r="J6692" s="363">
        <v>0</v>
      </c>
      <c r="K6692" s="363">
        <v>0</v>
      </c>
    </row>
    <row r="6693" spans="1:11">
      <c r="A6693" s="361">
        <f t="shared" si="104"/>
        <v>45936</v>
      </c>
      <c r="B6693" s="362">
        <v>17</v>
      </c>
      <c r="C6693" s="363">
        <v>0</v>
      </c>
      <c r="D6693" s="363">
        <v>0</v>
      </c>
      <c r="E6693" s="363">
        <v>231.28324102356103</v>
      </c>
      <c r="F6693" s="363">
        <v>839.30340000000001</v>
      </c>
      <c r="G6693" s="363">
        <v>0</v>
      </c>
      <c r="H6693" s="363">
        <v>0</v>
      </c>
      <c r="I6693" s="363">
        <v>47.478293637719801</v>
      </c>
      <c r="J6693" s="363">
        <v>0</v>
      </c>
      <c r="K6693" s="363">
        <v>0</v>
      </c>
    </row>
    <row r="6694" spans="1:11">
      <c r="A6694" s="361">
        <f t="shared" si="104"/>
        <v>45936</v>
      </c>
      <c r="B6694" s="362">
        <v>18</v>
      </c>
      <c r="C6694" s="363">
        <v>0</v>
      </c>
      <c r="D6694" s="363">
        <v>0</v>
      </c>
      <c r="E6694" s="363">
        <v>219.04337603176103</v>
      </c>
      <c r="F6694" s="363">
        <v>6377.1004000000003</v>
      </c>
      <c r="G6694" s="363">
        <v>0</v>
      </c>
      <c r="H6694" s="363">
        <v>0</v>
      </c>
      <c r="I6694" s="363">
        <v>0</v>
      </c>
      <c r="J6694" s="363">
        <v>0</v>
      </c>
      <c r="K6694" s="363">
        <v>0</v>
      </c>
    </row>
    <row r="6695" spans="1:11">
      <c r="A6695" s="361">
        <f t="shared" si="104"/>
        <v>45936</v>
      </c>
      <c r="B6695" s="362">
        <v>19</v>
      </c>
      <c r="C6695" s="363">
        <v>0</v>
      </c>
      <c r="D6695" s="363">
        <v>0</v>
      </c>
      <c r="E6695" s="363">
        <v>220.848868737245</v>
      </c>
      <c r="F6695" s="363">
        <v>6331.5095000000001</v>
      </c>
      <c r="G6695" s="363">
        <v>0</v>
      </c>
      <c r="H6695" s="363">
        <v>0</v>
      </c>
      <c r="I6695" s="363">
        <v>0</v>
      </c>
      <c r="J6695" s="363">
        <v>0</v>
      </c>
      <c r="K6695" s="363">
        <v>0</v>
      </c>
    </row>
    <row r="6696" spans="1:11">
      <c r="A6696" s="361">
        <f t="shared" si="104"/>
        <v>45936</v>
      </c>
      <c r="B6696" s="362">
        <v>20</v>
      </c>
      <c r="C6696" s="363">
        <v>12.372311999450799</v>
      </c>
      <c r="D6696" s="363">
        <v>0</v>
      </c>
      <c r="E6696" s="363">
        <v>232.45476061889102</v>
      </c>
      <c r="F6696" s="363">
        <v>5266.2413999999999</v>
      </c>
      <c r="G6696" s="363">
        <v>0</v>
      </c>
      <c r="H6696" s="363">
        <v>0</v>
      </c>
      <c r="I6696" s="363">
        <v>0</v>
      </c>
      <c r="J6696" s="363">
        <v>0</v>
      </c>
      <c r="K6696" s="363">
        <v>0</v>
      </c>
    </row>
    <row r="6697" spans="1:11">
      <c r="A6697" s="361">
        <f t="shared" si="104"/>
        <v>45936</v>
      </c>
      <c r="B6697" s="362">
        <v>21</v>
      </c>
      <c r="C6697" s="363">
        <v>0</v>
      </c>
      <c r="D6697" s="363">
        <v>0</v>
      </c>
      <c r="E6697" s="363">
        <v>173.60902031052302</v>
      </c>
      <c r="F6697" s="363">
        <v>0</v>
      </c>
      <c r="G6697" s="363">
        <v>0</v>
      </c>
      <c r="H6697" s="363">
        <v>0</v>
      </c>
      <c r="I6697" s="363">
        <v>0</v>
      </c>
      <c r="J6697" s="363">
        <v>0</v>
      </c>
      <c r="K6697" s="363">
        <v>0</v>
      </c>
    </row>
    <row r="6698" spans="1:11">
      <c r="A6698" s="361">
        <f t="shared" si="104"/>
        <v>45936</v>
      </c>
      <c r="B6698" s="362">
        <v>22</v>
      </c>
      <c r="C6698" s="363">
        <v>222.41251495400601</v>
      </c>
      <c r="D6698" s="363">
        <v>0</v>
      </c>
      <c r="E6698" s="363">
        <v>0</v>
      </c>
      <c r="F6698" s="363">
        <v>0</v>
      </c>
      <c r="G6698" s="363">
        <v>0</v>
      </c>
      <c r="H6698" s="363">
        <v>0</v>
      </c>
      <c r="I6698" s="363">
        <v>1328.26527083971</v>
      </c>
      <c r="J6698" s="363">
        <v>0</v>
      </c>
      <c r="K6698" s="363">
        <v>412.55587779028406</v>
      </c>
    </row>
    <row r="6699" spans="1:11">
      <c r="A6699" s="361">
        <f t="shared" si="104"/>
        <v>45936</v>
      </c>
      <c r="B6699" s="362">
        <v>23</v>
      </c>
      <c r="C6699" s="363">
        <v>1124.0101814075899</v>
      </c>
      <c r="D6699" s="363">
        <v>0</v>
      </c>
      <c r="E6699" s="363">
        <v>0</v>
      </c>
      <c r="F6699" s="363">
        <v>0</v>
      </c>
      <c r="G6699" s="363">
        <v>0</v>
      </c>
      <c r="H6699" s="363">
        <v>0</v>
      </c>
      <c r="I6699" s="363">
        <v>0</v>
      </c>
      <c r="J6699" s="363">
        <v>0</v>
      </c>
      <c r="K6699" s="363">
        <v>0</v>
      </c>
    </row>
    <row r="6700" spans="1:11">
      <c r="A6700" s="361">
        <f t="shared" si="104"/>
        <v>45937</v>
      </c>
      <c r="B6700" s="362">
        <v>0</v>
      </c>
      <c r="C6700" s="363">
        <v>11872.7352562572</v>
      </c>
      <c r="D6700" s="363">
        <v>0</v>
      </c>
      <c r="E6700" s="363">
        <v>0</v>
      </c>
      <c r="F6700" s="363">
        <v>857.33965933904301</v>
      </c>
      <c r="G6700" s="363">
        <v>3480.4303648274004</v>
      </c>
      <c r="H6700" s="363">
        <v>0</v>
      </c>
      <c r="I6700" s="363">
        <v>83.0715730007921</v>
      </c>
      <c r="J6700" s="363">
        <v>0</v>
      </c>
      <c r="K6700" s="363">
        <v>80.742649536101794</v>
      </c>
    </row>
    <row r="6701" spans="1:11">
      <c r="A6701" s="361">
        <f t="shared" si="104"/>
        <v>45937</v>
      </c>
      <c r="B6701" s="362">
        <v>1</v>
      </c>
      <c r="C6701" s="363">
        <v>10887.7809801726</v>
      </c>
      <c r="D6701" s="363">
        <v>0</v>
      </c>
      <c r="E6701" s="363">
        <v>0</v>
      </c>
      <c r="F6701" s="363">
        <v>857.33965933904301</v>
      </c>
      <c r="G6701" s="363">
        <v>3480.4303648274004</v>
      </c>
      <c r="H6701" s="363">
        <v>0</v>
      </c>
      <c r="I6701" s="363">
        <v>68.118693514881187</v>
      </c>
      <c r="J6701" s="363">
        <v>0</v>
      </c>
      <c r="K6701" s="363">
        <v>80.833944868613699</v>
      </c>
    </row>
    <row r="6702" spans="1:11">
      <c r="A6702" s="361">
        <f t="shared" si="104"/>
        <v>45937</v>
      </c>
      <c r="B6702" s="362">
        <v>2</v>
      </c>
      <c r="C6702" s="363">
        <v>10087.376046107102</v>
      </c>
      <c r="D6702" s="363">
        <v>0</v>
      </c>
      <c r="E6702" s="363">
        <v>0</v>
      </c>
      <c r="F6702" s="363">
        <v>857.33965933904301</v>
      </c>
      <c r="G6702" s="363">
        <v>3480.4303648274004</v>
      </c>
      <c r="H6702" s="363">
        <v>0</v>
      </c>
      <c r="I6702" s="363">
        <v>68.826109581646605</v>
      </c>
      <c r="J6702" s="363">
        <v>0</v>
      </c>
      <c r="K6702" s="363">
        <v>76.622483654830802</v>
      </c>
    </row>
    <row r="6703" spans="1:11">
      <c r="A6703" s="361">
        <f t="shared" si="104"/>
        <v>45937</v>
      </c>
      <c r="B6703" s="362">
        <v>3</v>
      </c>
      <c r="C6703" s="363">
        <v>9208.318294143739</v>
      </c>
      <c r="D6703" s="363">
        <v>0</v>
      </c>
      <c r="E6703" s="363">
        <v>0</v>
      </c>
      <c r="F6703" s="363">
        <v>1700.5911117898202</v>
      </c>
      <c r="G6703" s="363">
        <v>3446.6186682955704</v>
      </c>
      <c r="H6703" s="363">
        <v>0</v>
      </c>
      <c r="I6703" s="363">
        <v>46.742942573160001</v>
      </c>
      <c r="J6703" s="363">
        <v>0</v>
      </c>
      <c r="K6703" s="363">
        <v>62.277309353584492</v>
      </c>
    </row>
    <row r="6704" spans="1:11">
      <c r="A6704" s="361">
        <f t="shared" si="104"/>
        <v>45937</v>
      </c>
      <c r="B6704" s="362">
        <v>4</v>
      </c>
      <c r="C6704" s="363">
        <v>8977.5983587543196</v>
      </c>
      <c r="D6704" s="363">
        <v>0</v>
      </c>
      <c r="E6704" s="363">
        <v>0</v>
      </c>
      <c r="F6704" s="363">
        <v>857.33965933904301</v>
      </c>
      <c r="G6704" s="363">
        <v>3480.4303648274004</v>
      </c>
      <c r="H6704" s="363">
        <v>0</v>
      </c>
      <c r="I6704" s="363">
        <v>90.967275590801009</v>
      </c>
      <c r="J6704" s="363">
        <v>0</v>
      </c>
      <c r="K6704" s="363">
        <v>76.404296061788699</v>
      </c>
    </row>
    <row r="6705" spans="1:11">
      <c r="A6705" s="361">
        <f t="shared" si="104"/>
        <v>45937</v>
      </c>
      <c r="B6705" s="362">
        <v>5</v>
      </c>
      <c r="C6705" s="363">
        <v>1551.72328980068</v>
      </c>
      <c r="D6705" s="363">
        <v>0</v>
      </c>
      <c r="E6705" s="363">
        <v>0</v>
      </c>
      <c r="F6705" s="363">
        <v>0</v>
      </c>
      <c r="G6705" s="363">
        <v>0</v>
      </c>
      <c r="H6705" s="363">
        <v>0</v>
      </c>
      <c r="I6705" s="363">
        <v>1775.9090158137201</v>
      </c>
      <c r="J6705" s="363">
        <v>0</v>
      </c>
      <c r="K6705" s="363">
        <v>0</v>
      </c>
    </row>
    <row r="6706" spans="1:11">
      <c r="A6706" s="361">
        <f t="shared" si="104"/>
        <v>45937</v>
      </c>
      <c r="B6706" s="362">
        <v>6</v>
      </c>
      <c r="C6706" s="363">
        <v>48.7442114748726</v>
      </c>
      <c r="D6706" s="363">
        <v>0</v>
      </c>
      <c r="E6706" s="363">
        <v>0</v>
      </c>
      <c r="F6706" s="363">
        <v>0</v>
      </c>
      <c r="G6706" s="363">
        <v>0</v>
      </c>
      <c r="H6706" s="363">
        <v>0</v>
      </c>
      <c r="I6706" s="363">
        <v>2942.0397326174902</v>
      </c>
      <c r="J6706" s="363">
        <v>0</v>
      </c>
      <c r="K6706" s="363">
        <v>0</v>
      </c>
    </row>
    <row r="6707" spans="1:11">
      <c r="A6707" s="361">
        <f t="shared" si="104"/>
        <v>45937</v>
      </c>
      <c r="B6707" s="362">
        <v>7</v>
      </c>
      <c r="C6707" s="363">
        <v>42.673008524588298</v>
      </c>
      <c r="D6707" s="363">
        <v>0</v>
      </c>
      <c r="E6707" s="363">
        <v>0</v>
      </c>
      <c r="F6707" s="363">
        <v>0</v>
      </c>
      <c r="G6707" s="363">
        <v>0</v>
      </c>
      <c r="H6707" s="363">
        <v>0</v>
      </c>
      <c r="I6707" s="363">
        <v>2410.91151240605</v>
      </c>
      <c r="J6707" s="363">
        <v>0</v>
      </c>
      <c r="K6707" s="363">
        <v>210.321153215842</v>
      </c>
    </row>
    <row r="6708" spans="1:11">
      <c r="A6708" s="361">
        <f t="shared" si="104"/>
        <v>45937</v>
      </c>
      <c r="B6708" s="362">
        <v>8</v>
      </c>
      <c r="C6708" s="363">
        <v>86.103466409183298</v>
      </c>
      <c r="D6708" s="363">
        <v>0</v>
      </c>
      <c r="E6708" s="363">
        <v>0</v>
      </c>
      <c r="F6708" s="363">
        <v>0</v>
      </c>
      <c r="G6708" s="363">
        <v>0</v>
      </c>
      <c r="H6708" s="363">
        <v>0</v>
      </c>
      <c r="I6708" s="363">
        <v>1876.3933060785102</v>
      </c>
      <c r="J6708" s="363">
        <v>0</v>
      </c>
      <c r="K6708" s="363">
        <v>209.21899815109802</v>
      </c>
    </row>
    <row r="6709" spans="1:11">
      <c r="A6709" s="361">
        <f t="shared" si="104"/>
        <v>45937</v>
      </c>
      <c r="B6709" s="362">
        <v>9</v>
      </c>
      <c r="C6709" s="363">
        <v>147.744116401035</v>
      </c>
      <c r="D6709" s="363">
        <v>0</v>
      </c>
      <c r="E6709" s="363">
        <v>15.859366243080899</v>
      </c>
      <c r="F6709" s="363">
        <v>0</v>
      </c>
      <c r="G6709" s="363">
        <v>0</v>
      </c>
      <c r="H6709" s="363">
        <v>0</v>
      </c>
      <c r="I6709" s="363">
        <v>1859.6137422943202</v>
      </c>
      <c r="J6709" s="363">
        <v>0</v>
      </c>
      <c r="K6709" s="363">
        <v>209.61390034406699</v>
      </c>
    </row>
    <row r="6710" spans="1:11">
      <c r="A6710" s="361">
        <f t="shared" si="104"/>
        <v>45937</v>
      </c>
      <c r="B6710" s="362">
        <v>10</v>
      </c>
      <c r="C6710" s="363">
        <v>179.44450534524302</v>
      </c>
      <c r="D6710" s="363">
        <v>0</v>
      </c>
      <c r="E6710" s="363">
        <v>614.18444413191298</v>
      </c>
      <c r="F6710" s="363">
        <v>0</v>
      </c>
      <c r="G6710" s="363">
        <v>0</v>
      </c>
      <c r="H6710" s="363">
        <v>0</v>
      </c>
      <c r="I6710" s="363">
        <v>1826.1576889073699</v>
      </c>
      <c r="J6710" s="363">
        <v>0</v>
      </c>
      <c r="K6710" s="363">
        <v>209.38103611963299</v>
      </c>
    </row>
    <row r="6711" spans="1:11">
      <c r="A6711" s="361">
        <f t="shared" si="104"/>
        <v>45937</v>
      </c>
      <c r="B6711" s="362">
        <v>11</v>
      </c>
      <c r="C6711" s="363">
        <v>394.41368422245904</v>
      </c>
      <c r="D6711" s="363">
        <v>0</v>
      </c>
      <c r="E6711" s="363">
        <v>629.73125686318008</v>
      </c>
      <c r="F6711" s="363">
        <v>0</v>
      </c>
      <c r="G6711" s="363">
        <v>0</v>
      </c>
      <c r="H6711" s="363">
        <v>0</v>
      </c>
      <c r="I6711" s="363">
        <v>2046.1898611439901</v>
      </c>
      <c r="J6711" s="363">
        <v>0</v>
      </c>
      <c r="K6711" s="363">
        <v>210.14979853948702</v>
      </c>
    </row>
    <row r="6712" spans="1:11">
      <c r="A6712" s="361">
        <f t="shared" si="104"/>
        <v>45937</v>
      </c>
      <c r="B6712" s="362">
        <v>12</v>
      </c>
      <c r="C6712" s="363">
        <v>452.99850288654903</v>
      </c>
      <c r="D6712" s="363">
        <v>0</v>
      </c>
      <c r="E6712" s="363">
        <v>624.94243510101001</v>
      </c>
      <c r="F6712" s="363">
        <v>0</v>
      </c>
      <c r="G6712" s="363">
        <v>0</v>
      </c>
      <c r="H6712" s="363">
        <v>0</v>
      </c>
      <c r="I6712" s="363">
        <v>2108.81790160221</v>
      </c>
      <c r="J6712" s="363">
        <v>0</v>
      </c>
      <c r="K6712" s="363">
        <v>209.97999961716502</v>
      </c>
    </row>
    <row r="6713" spans="1:11">
      <c r="A6713" s="361">
        <f t="shared" si="104"/>
        <v>45937</v>
      </c>
      <c r="B6713" s="362">
        <v>13</v>
      </c>
      <c r="C6713" s="363">
        <v>448.51565569538599</v>
      </c>
      <c r="D6713" s="363">
        <v>0</v>
      </c>
      <c r="E6713" s="363">
        <v>624.01758776167298</v>
      </c>
      <c r="F6713" s="363">
        <v>0</v>
      </c>
      <c r="G6713" s="363">
        <v>0</v>
      </c>
      <c r="H6713" s="363">
        <v>0</v>
      </c>
      <c r="I6713" s="363">
        <v>2454.8295698996403</v>
      </c>
      <c r="J6713" s="363">
        <v>0</v>
      </c>
      <c r="K6713" s="363">
        <v>210.18837848446199</v>
      </c>
    </row>
    <row r="6714" spans="1:11">
      <c r="A6714" s="361">
        <f t="shared" si="104"/>
        <v>45937</v>
      </c>
      <c r="B6714" s="362">
        <v>14</v>
      </c>
      <c r="C6714" s="363">
        <v>659.99685293463403</v>
      </c>
      <c r="D6714" s="363">
        <v>0</v>
      </c>
      <c r="E6714" s="363">
        <v>624.98158418906996</v>
      </c>
      <c r="F6714" s="363">
        <v>0</v>
      </c>
      <c r="G6714" s="363">
        <v>0</v>
      </c>
      <c r="H6714" s="363">
        <v>0</v>
      </c>
      <c r="I6714" s="363">
        <v>3069.4870735677505</v>
      </c>
      <c r="J6714" s="363">
        <v>0</v>
      </c>
      <c r="K6714" s="363">
        <v>0</v>
      </c>
    </row>
    <row r="6715" spans="1:11">
      <c r="A6715" s="361">
        <f t="shared" si="104"/>
        <v>45937</v>
      </c>
      <c r="B6715" s="362">
        <v>15</v>
      </c>
      <c r="C6715" s="363">
        <v>0</v>
      </c>
      <c r="D6715" s="363">
        <v>0</v>
      </c>
      <c r="E6715" s="363">
        <v>625.55702796156402</v>
      </c>
      <c r="F6715" s="363">
        <v>0</v>
      </c>
      <c r="G6715" s="363">
        <v>0</v>
      </c>
      <c r="H6715" s="363">
        <v>0</v>
      </c>
      <c r="I6715" s="363">
        <v>3970.8520383241503</v>
      </c>
      <c r="J6715" s="363">
        <v>0</v>
      </c>
      <c r="K6715" s="363">
        <v>761.04333305608111</v>
      </c>
    </row>
    <row r="6716" spans="1:11">
      <c r="A6716" s="361">
        <f t="shared" si="104"/>
        <v>45937</v>
      </c>
      <c r="B6716" s="362">
        <v>16</v>
      </c>
      <c r="C6716" s="363">
        <v>0</v>
      </c>
      <c r="D6716" s="363">
        <v>0</v>
      </c>
      <c r="E6716" s="363">
        <v>0</v>
      </c>
      <c r="F6716" s="363">
        <v>0</v>
      </c>
      <c r="G6716" s="363">
        <v>0</v>
      </c>
      <c r="H6716" s="363">
        <v>0</v>
      </c>
      <c r="I6716" s="363">
        <v>3941.6401016843897</v>
      </c>
      <c r="J6716" s="363">
        <v>0</v>
      </c>
      <c r="K6716" s="363">
        <v>1767.6439177427501</v>
      </c>
    </row>
    <row r="6717" spans="1:11">
      <c r="A6717" s="361">
        <f t="shared" si="104"/>
        <v>45937</v>
      </c>
      <c r="B6717" s="362">
        <v>17</v>
      </c>
      <c r="C6717" s="363">
        <v>0</v>
      </c>
      <c r="D6717" s="363">
        <v>0</v>
      </c>
      <c r="E6717" s="363">
        <v>0</v>
      </c>
      <c r="F6717" s="363">
        <v>0</v>
      </c>
      <c r="G6717" s="363">
        <v>0</v>
      </c>
      <c r="H6717" s="363">
        <v>0</v>
      </c>
      <c r="I6717" s="363">
        <v>0</v>
      </c>
      <c r="J6717" s="363">
        <v>0</v>
      </c>
      <c r="K6717" s="363">
        <v>1100.54818429589</v>
      </c>
    </row>
    <row r="6718" spans="1:11">
      <c r="A6718" s="361">
        <f t="shared" si="104"/>
        <v>45937</v>
      </c>
      <c r="B6718" s="362">
        <v>18</v>
      </c>
      <c r="C6718" s="363">
        <v>0</v>
      </c>
      <c r="D6718" s="363">
        <v>0</v>
      </c>
      <c r="E6718" s="363">
        <v>0</v>
      </c>
      <c r="F6718" s="363">
        <v>0</v>
      </c>
      <c r="G6718" s="363">
        <v>0</v>
      </c>
      <c r="H6718" s="363">
        <v>0</v>
      </c>
      <c r="I6718" s="363">
        <v>0</v>
      </c>
      <c r="J6718" s="363">
        <v>0</v>
      </c>
      <c r="K6718" s="363">
        <v>0</v>
      </c>
    </row>
    <row r="6719" spans="1:11">
      <c r="A6719" s="361">
        <f t="shared" si="104"/>
        <v>45937</v>
      </c>
      <c r="B6719" s="362">
        <v>19</v>
      </c>
      <c r="C6719" s="363">
        <v>0</v>
      </c>
      <c r="D6719" s="363">
        <v>0</v>
      </c>
      <c r="E6719" s="363">
        <v>0</v>
      </c>
      <c r="F6719" s="363">
        <v>0</v>
      </c>
      <c r="G6719" s="363">
        <v>0</v>
      </c>
      <c r="H6719" s="363">
        <v>0</v>
      </c>
      <c r="I6719" s="363">
        <v>0</v>
      </c>
      <c r="J6719" s="363">
        <v>0</v>
      </c>
      <c r="K6719" s="363">
        <v>0</v>
      </c>
    </row>
    <row r="6720" spans="1:11">
      <c r="A6720" s="361">
        <f t="shared" si="104"/>
        <v>45937</v>
      </c>
      <c r="B6720" s="362">
        <v>20</v>
      </c>
      <c r="C6720" s="363">
        <v>0</v>
      </c>
      <c r="D6720" s="363">
        <v>0</v>
      </c>
      <c r="E6720" s="363">
        <v>0</v>
      </c>
      <c r="F6720" s="363">
        <v>0</v>
      </c>
      <c r="G6720" s="363">
        <v>0</v>
      </c>
      <c r="H6720" s="363">
        <v>0</v>
      </c>
      <c r="I6720" s="363">
        <v>0</v>
      </c>
      <c r="J6720" s="363">
        <v>0</v>
      </c>
      <c r="K6720" s="363">
        <v>0</v>
      </c>
    </row>
    <row r="6721" spans="1:11">
      <c r="A6721" s="361">
        <f t="shared" si="104"/>
        <v>45937</v>
      </c>
      <c r="B6721" s="362">
        <v>21</v>
      </c>
      <c r="C6721" s="363">
        <v>245.57948750945201</v>
      </c>
      <c r="D6721" s="363">
        <v>0</v>
      </c>
      <c r="E6721" s="363">
        <v>0</v>
      </c>
      <c r="F6721" s="363">
        <v>0</v>
      </c>
      <c r="G6721" s="363">
        <v>0</v>
      </c>
      <c r="H6721" s="363">
        <v>0</v>
      </c>
      <c r="I6721" s="363">
        <v>0</v>
      </c>
      <c r="J6721" s="363">
        <v>0</v>
      </c>
      <c r="K6721" s="363">
        <v>0</v>
      </c>
    </row>
    <row r="6722" spans="1:11">
      <c r="A6722" s="361">
        <f t="shared" si="104"/>
        <v>45937</v>
      </c>
      <c r="B6722" s="362">
        <v>22</v>
      </c>
      <c r="C6722" s="363">
        <v>0</v>
      </c>
      <c r="D6722" s="363">
        <v>0</v>
      </c>
      <c r="E6722" s="363">
        <v>0</v>
      </c>
      <c r="F6722" s="363">
        <v>0</v>
      </c>
      <c r="G6722" s="363">
        <v>0</v>
      </c>
      <c r="H6722" s="363">
        <v>0</v>
      </c>
      <c r="I6722" s="363">
        <v>2479.61043063024</v>
      </c>
      <c r="J6722" s="363">
        <v>0</v>
      </c>
      <c r="K6722" s="363">
        <v>3267.58364405678</v>
      </c>
    </row>
    <row r="6723" spans="1:11">
      <c r="A6723" s="361">
        <f t="shared" si="104"/>
        <v>45937</v>
      </c>
      <c r="B6723" s="362">
        <v>23</v>
      </c>
      <c r="C6723" s="363">
        <v>0</v>
      </c>
      <c r="D6723" s="363">
        <v>0</v>
      </c>
      <c r="E6723" s="363">
        <v>0</v>
      </c>
      <c r="F6723" s="363">
        <v>0</v>
      </c>
      <c r="G6723" s="363">
        <v>0</v>
      </c>
      <c r="H6723" s="363">
        <v>0</v>
      </c>
      <c r="I6723" s="363">
        <v>786.38774099146201</v>
      </c>
      <c r="J6723" s="363">
        <v>0</v>
      </c>
      <c r="K6723" s="363">
        <v>1777.3663331380301</v>
      </c>
    </row>
    <row r="6724" spans="1:11">
      <c r="A6724" s="361">
        <f t="shared" si="104"/>
        <v>45938</v>
      </c>
      <c r="B6724" s="362">
        <v>0</v>
      </c>
      <c r="C6724" s="363">
        <v>207.82150000769101</v>
      </c>
      <c r="D6724" s="363">
        <v>0</v>
      </c>
      <c r="E6724" s="363">
        <v>0</v>
      </c>
      <c r="F6724" s="363">
        <v>0</v>
      </c>
      <c r="G6724" s="363">
        <v>0</v>
      </c>
      <c r="H6724" s="363">
        <v>0</v>
      </c>
      <c r="I6724" s="363">
        <v>0</v>
      </c>
      <c r="J6724" s="363">
        <v>0</v>
      </c>
      <c r="K6724" s="363">
        <v>0</v>
      </c>
    </row>
    <row r="6725" spans="1:11">
      <c r="A6725" s="361">
        <f t="shared" ref="A6725:A6788" si="105">IF(B6725=0,A6724+1,A6724)</f>
        <v>45938</v>
      </c>
      <c r="B6725" s="362">
        <v>1</v>
      </c>
      <c r="C6725" s="363">
        <v>985.33811778941208</v>
      </c>
      <c r="D6725" s="363">
        <v>0</v>
      </c>
      <c r="E6725" s="363">
        <v>0</v>
      </c>
      <c r="F6725" s="363">
        <v>0</v>
      </c>
      <c r="G6725" s="363">
        <v>0</v>
      </c>
      <c r="H6725" s="363">
        <v>0</v>
      </c>
      <c r="I6725" s="363">
        <v>0</v>
      </c>
      <c r="J6725" s="363">
        <v>0</v>
      </c>
      <c r="K6725" s="363">
        <v>0</v>
      </c>
    </row>
    <row r="6726" spans="1:11">
      <c r="A6726" s="361">
        <f t="shared" si="105"/>
        <v>45938</v>
      </c>
      <c r="B6726" s="362">
        <v>2</v>
      </c>
      <c r="C6726" s="363">
        <v>519.04139437987203</v>
      </c>
      <c r="D6726" s="363">
        <v>0</v>
      </c>
      <c r="E6726" s="363">
        <v>0</v>
      </c>
      <c r="F6726" s="363">
        <v>0</v>
      </c>
      <c r="G6726" s="363">
        <v>0</v>
      </c>
      <c r="H6726" s="363">
        <v>0</v>
      </c>
      <c r="I6726" s="363">
        <v>0</v>
      </c>
      <c r="J6726" s="363">
        <v>0</v>
      </c>
      <c r="K6726" s="363">
        <v>0</v>
      </c>
    </row>
    <row r="6727" spans="1:11">
      <c r="A6727" s="361">
        <f t="shared" si="105"/>
        <v>45938</v>
      </c>
      <c r="B6727" s="362">
        <v>3</v>
      </c>
      <c r="C6727" s="363">
        <v>518.88146782314698</v>
      </c>
      <c r="D6727" s="363">
        <v>0</v>
      </c>
      <c r="E6727" s="363">
        <v>0</v>
      </c>
      <c r="F6727" s="363">
        <v>0</v>
      </c>
      <c r="G6727" s="363">
        <v>0</v>
      </c>
      <c r="H6727" s="363">
        <v>0</v>
      </c>
      <c r="I6727" s="363">
        <v>0</v>
      </c>
      <c r="J6727" s="363">
        <v>0</v>
      </c>
      <c r="K6727" s="363">
        <v>0</v>
      </c>
    </row>
    <row r="6728" spans="1:11">
      <c r="A6728" s="361">
        <f t="shared" si="105"/>
        <v>45938</v>
      </c>
      <c r="B6728" s="362">
        <v>4</v>
      </c>
      <c r="C6728" s="363">
        <v>519.18673546599598</v>
      </c>
      <c r="D6728" s="363">
        <v>0</v>
      </c>
      <c r="E6728" s="363">
        <v>0</v>
      </c>
      <c r="F6728" s="363">
        <v>0</v>
      </c>
      <c r="G6728" s="363">
        <v>0</v>
      </c>
      <c r="H6728" s="363">
        <v>0</v>
      </c>
      <c r="I6728" s="363">
        <v>0</v>
      </c>
      <c r="J6728" s="363">
        <v>0</v>
      </c>
      <c r="K6728" s="363">
        <v>0</v>
      </c>
    </row>
    <row r="6729" spans="1:11">
      <c r="A6729" s="361">
        <f t="shared" si="105"/>
        <v>45938</v>
      </c>
      <c r="B6729" s="362">
        <v>5</v>
      </c>
      <c r="C6729" s="363">
        <v>208.91145767198202</v>
      </c>
      <c r="D6729" s="363">
        <v>0</v>
      </c>
      <c r="E6729" s="363">
        <v>0</v>
      </c>
      <c r="F6729" s="363">
        <v>0</v>
      </c>
      <c r="G6729" s="363">
        <v>0</v>
      </c>
      <c r="H6729" s="363">
        <v>0</v>
      </c>
      <c r="I6729" s="363">
        <v>0</v>
      </c>
      <c r="J6729" s="363">
        <v>0</v>
      </c>
      <c r="K6729" s="363">
        <v>0</v>
      </c>
    </row>
    <row r="6730" spans="1:11">
      <c r="A6730" s="361">
        <f t="shared" si="105"/>
        <v>45938</v>
      </c>
      <c r="B6730" s="362">
        <v>6</v>
      </c>
      <c r="C6730" s="363">
        <v>0</v>
      </c>
      <c r="D6730" s="363">
        <v>0</v>
      </c>
      <c r="E6730" s="363">
        <v>0</v>
      </c>
      <c r="F6730" s="363">
        <v>0</v>
      </c>
      <c r="G6730" s="363">
        <v>0</v>
      </c>
      <c r="H6730" s="363">
        <v>0</v>
      </c>
      <c r="I6730" s="363">
        <v>1259.0952638204099</v>
      </c>
      <c r="J6730" s="363">
        <v>0</v>
      </c>
      <c r="K6730" s="363">
        <v>208.619110121169</v>
      </c>
    </row>
    <row r="6731" spans="1:11">
      <c r="A6731" s="361">
        <f t="shared" si="105"/>
        <v>45938</v>
      </c>
      <c r="B6731" s="362">
        <v>7</v>
      </c>
      <c r="C6731" s="363">
        <v>0</v>
      </c>
      <c r="D6731" s="363">
        <v>0</v>
      </c>
      <c r="E6731" s="363">
        <v>0</v>
      </c>
      <c r="F6731" s="363">
        <v>5.9004000000000003</v>
      </c>
      <c r="G6731" s="363">
        <v>0</v>
      </c>
      <c r="H6731" s="363">
        <v>0</v>
      </c>
      <c r="I6731" s="363">
        <v>196.06763138145101</v>
      </c>
      <c r="J6731" s="363">
        <v>0</v>
      </c>
      <c r="K6731" s="363">
        <v>0</v>
      </c>
    </row>
    <row r="6732" spans="1:11">
      <c r="A6732" s="361">
        <f t="shared" si="105"/>
        <v>45938</v>
      </c>
      <c r="B6732" s="362">
        <v>8</v>
      </c>
      <c r="C6732" s="363">
        <v>0</v>
      </c>
      <c r="D6732" s="363">
        <v>0</v>
      </c>
      <c r="E6732" s="363">
        <v>37.521968734610404</v>
      </c>
      <c r="F6732" s="363">
        <v>5.9004000000000003</v>
      </c>
      <c r="G6732" s="363">
        <v>0</v>
      </c>
      <c r="H6732" s="363">
        <v>0</v>
      </c>
      <c r="I6732" s="363">
        <v>520.71537672359307</v>
      </c>
      <c r="J6732" s="363">
        <v>0</v>
      </c>
      <c r="K6732" s="363">
        <v>0</v>
      </c>
    </row>
    <row r="6733" spans="1:11">
      <c r="A6733" s="361">
        <f t="shared" si="105"/>
        <v>45938</v>
      </c>
      <c r="B6733" s="362">
        <v>9</v>
      </c>
      <c r="C6733" s="363">
        <v>0</v>
      </c>
      <c r="D6733" s="363">
        <v>0</v>
      </c>
      <c r="E6733" s="363">
        <v>632.92598915613507</v>
      </c>
      <c r="F6733" s="363">
        <v>4074.6273000000001</v>
      </c>
      <c r="G6733" s="363">
        <v>0</v>
      </c>
      <c r="H6733" s="363">
        <v>0</v>
      </c>
      <c r="I6733" s="363">
        <v>0</v>
      </c>
      <c r="J6733" s="363">
        <v>0</v>
      </c>
      <c r="K6733" s="363">
        <v>0</v>
      </c>
    </row>
    <row r="6734" spans="1:11">
      <c r="A6734" s="361">
        <f t="shared" si="105"/>
        <v>45938</v>
      </c>
      <c r="B6734" s="362">
        <v>10</v>
      </c>
      <c r="C6734" s="363">
        <v>0</v>
      </c>
      <c r="D6734" s="363">
        <v>0</v>
      </c>
      <c r="E6734" s="363">
        <v>1090.3753494258201</v>
      </c>
      <c r="F6734" s="363">
        <v>4074.6273000000001</v>
      </c>
      <c r="G6734" s="363">
        <v>0</v>
      </c>
      <c r="H6734" s="363">
        <v>0</v>
      </c>
      <c r="I6734" s="363">
        <v>0</v>
      </c>
      <c r="J6734" s="363">
        <v>0</v>
      </c>
      <c r="K6734" s="363">
        <v>0</v>
      </c>
    </row>
    <row r="6735" spans="1:11">
      <c r="A6735" s="361">
        <f t="shared" si="105"/>
        <v>45938</v>
      </c>
      <c r="B6735" s="362">
        <v>11</v>
      </c>
      <c r="C6735" s="363">
        <v>0</v>
      </c>
      <c r="D6735" s="363">
        <v>0</v>
      </c>
      <c r="E6735" s="363">
        <v>1087.14993800819</v>
      </c>
      <c r="F6735" s="363">
        <v>4251.7851000000001</v>
      </c>
      <c r="G6735" s="363">
        <v>0</v>
      </c>
      <c r="H6735" s="363">
        <v>0</v>
      </c>
      <c r="I6735" s="363">
        <v>0</v>
      </c>
      <c r="J6735" s="363">
        <v>0</v>
      </c>
      <c r="K6735" s="363">
        <v>0</v>
      </c>
    </row>
    <row r="6736" spans="1:11">
      <c r="A6736" s="361">
        <f t="shared" si="105"/>
        <v>45938</v>
      </c>
      <c r="B6736" s="362">
        <v>12</v>
      </c>
      <c r="C6736" s="363">
        <v>0</v>
      </c>
      <c r="D6736" s="363">
        <v>0</v>
      </c>
      <c r="E6736" s="363">
        <v>1085.6044386649498</v>
      </c>
      <c r="F6736" s="363">
        <v>4428.9429</v>
      </c>
      <c r="G6736" s="363">
        <v>0</v>
      </c>
      <c r="H6736" s="363">
        <v>0</v>
      </c>
      <c r="I6736" s="363">
        <v>0</v>
      </c>
      <c r="J6736" s="363">
        <v>0</v>
      </c>
      <c r="K6736" s="363">
        <v>0</v>
      </c>
    </row>
    <row r="6737" spans="1:11">
      <c r="A6737" s="361">
        <f t="shared" si="105"/>
        <v>45938</v>
      </c>
      <c r="B6737" s="362">
        <v>13</v>
      </c>
      <c r="C6737" s="363">
        <v>0</v>
      </c>
      <c r="D6737" s="363">
        <v>0</v>
      </c>
      <c r="E6737" s="363">
        <v>1085.7801050364999</v>
      </c>
      <c r="F6737" s="363">
        <v>4428.9429</v>
      </c>
      <c r="G6737" s="363">
        <v>0</v>
      </c>
      <c r="H6737" s="363">
        <v>0</v>
      </c>
      <c r="I6737" s="363">
        <v>578.10210040232312</v>
      </c>
      <c r="J6737" s="363">
        <v>0</v>
      </c>
      <c r="K6737" s="363">
        <v>0</v>
      </c>
    </row>
    <row r="6738" spans="1:11">
      <c r="A6738" s="361">
        <f t="shared" si="105"/>
        <v>45938</v>
      </c>
      <c r="B6738" s="362">
        <v>14</v>
      </c>
      <c r="C6738" s="363">
        <v>0</v>
      </c>
      <c r="D6738" s="363">
        <v>0</v>
      </c>
      <c r="E6738" s="363">
        <v>1202.09959106817</v>
      </c>
      <c r="F6738" s="363">
        <v>5564.2780000000002</v>
      </c>
      <c r="G6738" s="363">
        <v>0</v>
      </c>
      <c r="H6738" s="363">
        <v>0</v>
      </c>
      <c r="I6738" s="363">
        <v>1940.7710075500802</v>
      </c>
      <c r="J6738" s="363">
        <v>0</v>
      </c>
      <c r="K6738" s="363">
        <v>209.38904104484101</v>
      </c>
    </row>
    <row r="6739" spans="1:11">
      <c r="A6739" s="361">
        <f t="shared" si="105"/>
        <v>45938</v>
      </c>
      <c r="B6739" s="362">
        <v>15</v>
      </c>
      <c r="C6739" s="363">
        <v>0</v>
      </c>
      <c r="D6739" s="363">
        <v>0</v>
      </c>
      <c r="E6739" s="363">
        <v>1568.8622740867261</v>
      </c>
      <c r="F6739" s="363">
        <v>13133.4627</v>
      </c>
      <c r="G6739" s="363">
        <v>0</v>
      </c>
      <c r="H6739" s="363">
        <v>0</v>
      </c>
      <c r="I6739" s="363">
        <v>2200.25886408832</v>
      </c>
      <c r="J6739" s="363">
        <v>0</v>
      </c>
      <c r="K6739" s="363">
        <v>209.08015582364803</v>
      </c>
    </row>
    <row r="6740" spans="1:11">
      <c r="A6740" s="361">
        <f t="shared" si="105"/>
        <v>45938</v>
      </c>
      <c r="B6740" s="362">
        <v>16</v>
      </c>
      <c r="C6740" s="363">
        <v>0</v>
      </c>
      <c r="D6740" s="363">
        <v>0</v>
      </c>
      <c r="E6740" s="363">
        <v>1731.154236318986</v>
      </c>
      <c r="F6740" s="363">
        <v>14414.776099999999</v>
      </c>
      <c r="G6740" s="363">
        <v>0</v>
      </c>
      <c r="H6740" s="363">
        <v>0</v>
      </c>
      <c r="I6740" s="363">
        <v>2404.41554821608</v>
      </c>
      <c r="J6740" s="363">
        <v>0</v>
      </c>
      <c r="K6740" s="363">
        <v>209.83132698873399</v>
      </c>
    </row>
    <row r="6741" spans="1:11">
      <c r="A6741" s="361">
        <f t="shared" si="105"/>
        <v>45938</v>
      </c>
      <c r="B6741" s="362">
        <v>17</v>
      </c>
      <c r="C6741" s="363">
        <v>0.69258099607744605</v>
      </c>
      <c r="D6741" s="363">
        <v>0</v>
      </c>
      <c r="E6741" s="363">
        <v>1725.6040533077121</v>
      </c>
      <c r="F6741" s="363">
        <v>14094.447700000001</v>
      </c>
      <c r="G6741" s="363">
        <v>0</v>
      </c>
      <c r="H6741" s="363">
        <v>0</v>
      </c>
      <c r="I6741" s="363">
        <v>4863.9063166176511</v>
      </c>
      <c r="J6741" s="363">
        <v>0</v>
      </c>
      <c r="K6741" s="363">
        <v>879.45206204742794</v>
      </c>
    </row>
    <row r="6742" spans="1:11">
      <c r="A6742" s="361">
        <f t="shared" si="105"/>
        <v>45938</v>
      </c>
      <c r="B6742" s="362">
        <v>18</v>
      </c>
      <c r="C6742" s="363">
        <v>0</v>
      </c>
      <c r="D6742" s="363">
        <v>0</v>
      </c>
      <c r="E6742" s="363">
        <v>221.16861837768701</v>
      </c>
      <c r="F6742" s="363">
        <v>7487.5293000000001</v>
      </c>
      <c r="G6742" s="363">
        <v>0</v>
      </c>
      <c r="H6742" s="363">
        <v>0</v>
      </c>
      <c r="I6742" s="363">
        <v>0</v>
      </c>
      <c r="J6742" s="363">
        <v>0</v>
      </c>
      <c r="K6742" s="363">
        <v>0</v>
      </c>
    </row>
    <row r="6743" spans="1:11">
      <c r="A6743" s="361">
        <f t="shared" si="105"/>
        <v>45938</v>
      </c>
      <c r="B6743" s="362">
        <v>19</v>
      </c>
      <c r="C6743" s="363">
        <v>0</v>
      </c>
      <c r="D6743" s="363">
        <v>0</v>
      </c>
      <c r="E6743" s="363">
        <v>221.57926986476801</v>
      </c>
      <c r="F6743" s="363">
        <v>8022.3528000000006</v>
      </c>
      <c r="G6743" s="363">
        <v>0</v>
      </c>
      <c r="H6743" s="363">
        <v>0</v>
      </c>
      <c r="I6743" s="363">
        <v>0</v>
      </c>
      <c r="J6743" s="363">
        <v>0</v>
      </c>
      <c r="K6743" s="363">
        <v>0</v>
      </c>
    </row>
    <row r="6744" spans="1:11">
      <c r="A6744" s="361">
        <f t="shared" si="105"/>
        <v>45938</v>
      </c>
      <c r="B6744" s="362">
        <v>20</v>
      </c>
      <c r="C6744" s="363">
        <v>0</v>
      </c>
      <c r="D6744" s="363">
        <v>0</v>
      </c>
      <c r="E6744" s="363">
        <v>62.651219152427096</v>
      </c>
      <c r="F6744" s="363">
        <v>11898.2644</v>
      </c>
      <c r="G6744" s="363">
        <v>0</v>
      </c>
      <c r="H6744" s="363">
        <v>0</v>
      </c>
      <c r="I6744" s="363">
        <v>0</v>
      </c>
      <c r="J6744" s="363">
        <v>0</v>
      </c>
      <c r="K6744" s="363">
        <v>0</v>
      </c>
    </row>
    <row r="6745" spans="1:11">
      <c r="A6745" s="361">
        <f t="shared" si="105"/>
        <v>45938</v>
      </c>
      <c r="B6745" s="362">
        <v>21</v>
      </c>
      <c r="C6745" s="363">
        <v>0</v>
      </c>
      <c r="D6745" s="363">
        <v>0</v>
      </c>
      <c r="E6745" s="363">
        <v>0</v>
      </c>
      <c r="F6745" s="363">
        <v>0</v>
      </c>
      <c r="G6745" s="363">
        <v>0</v>
      </c>
      <c r="H6745" s="363">
        <v>0</v>
      </c>
      <c r="I6745" s="363">
        <v>0</v>
      </c>
      <c r="J6745" s="363">
        <v>0</v>
      </c>
      <c r="K6745" s="363">
        <v>0</v>
      </c>
    </row>
    <row r="6746" spans="1:11">
      <c r="A6746" s="361">
        <f t="shared" si="105"/>
        <v>45938</v>
      </c>
      <c r="B6746" s="362">
        <v>22</v>
      </c>
      <c r="C6746" s="363">
        <v>0</v>
      </c>
      <c r="D6746" s="363">
        <v>0</v>
      </c>
      <c r="E6746" s="363">
        <v>0</v>
      </c>
      <c r="F6746" s="363">
        <v>0</v>
      </c>
      <c r="G6746" s="363">
        <v>0</v>
      </c>
      <c r="H6746" s="363">
        <v>0</v>
      </c>
      <c r="I6746" s="363">
        <v>60.950455989375101</v>
      </c>
      <c r="J6746" s="363">
        <v>0</v>
      </c>
      <c r="K6746" s="363">
        <v>189.690164739262</v>
      </c>
    </row>
    <row r="6747" spans="1:11">
      <c r="A6747" s="361">
        <f t="shared" si="105"/>
        <v>45938</v>
      </c>
      <c r="B6747" s="362">
        <v>23</v>
      </c>
      <c r="C6747" s="363">
        <v>0</v>
      </c>
      <c r="D6747" s="363">
        <v>0</v>
      </c>
      <c r="E6747" s="363">
        <v>0</v>
      </c>
      <c r="F6747" s="363">
        <v>0</v>
      </c>
      <c r="G6747" s="363">
        <v>0</v>
      </c>
      <c r="H6747" s="363">
        <v>0</v>
      </c>
      <c r="I6747" s="363">
        <v>0</v>
      </c>
      <c r="J6747" s="363">
        <v>0</v>
      </c>
      <c r="K6747" s="363">
        <v>18.572018118838798</v>
      </c>
    </row>
    <row r="6748" spans="1:11">
      <c r="A6748" s="361">
        <f t="shared" si="105"/>
        <v>45939</v>
      </c>
      <c r="B6748" s="362">
        <v>0</v>
      </c>
      <c r="C6748" s="363">
        <v>0</v>
      </c>
      <c r="D6748" s="363">
        <v>0</v>
      </c>
      <c r="E6748" s="363">
        <v>0</v>
      </c>
      <c r="F6748" s="363">
        <v>0</v>
      </c>
      <c r="G6748" s="363">
        <v>0</v>
      </c>
      <c r="H6748" s="363">
        <v>0</v>
      </c>
      <c r="I6748" s="363">
        <v>0</v>
      </c>
      <c r="J6748" s="363">
        <v>0</v>
      </c>
      <c r="K6748" s="363">
        <v>0</v>
      </c>
    </row>
    <row r="6749" spans="1:11">
      <c r="A6749" s="361">
        <f t="shared" si="105"/>
        <v>45939</v>
      </c>
      <c r="B6749" s="362">
        <v>1</v>
      </c>
      <c r="C6749" s="363">
        <v>0</v>
      </c>
      <c r="D6749" s="363">
        <v>0</v>
      </c>
      <c r="E6749" s="363">
        <v>0</v>
      </c>
      <c r="F6749" s="363">
        <v>0</v>
      </c>
      <c r="G6749" s="363">
        <v>0</v>
      </c>
      <c r="H6749" s="363">
        <v>0</v>
      </c>
      <c r="I6749" s="363">
        <v>0</v>
      </c>
      <c r="J6749" s="363">
        <v>0</v>
      </c>
      <c r="K6749" s="363">
        <v>0</v>
      </c>
    </row>
    <row r="6750" spans="1:11">
      <c r="A6750" s="361">
        <f t="shared" si="105"/>
        <v>45939</v>
      </c>
      <c r="B6750" s="362">
        <v>2</v>
      </c>
      <c r="C6750" s="363">
        <v>0</v>
      </c>
      <c r="D6750" s="363">
        <v>0</v>
      </c>
      <c r="E6750" s="363">
        <v>0</v>
      </c>
      <c r="F6750" s="363">
        <v>0</v>
      </c>
      <c r="G6750" s="363">
        <v>0</v>
      </c>
      <c r="H6750" s="363">
        <v>0</v>
      </c>
      <c r="I6750" s="363">
        <v>0</v>
      </c>
      <c r="J6750" s="363">
        <v>0</v>
      </c>
      <c r="K6750" s="363">
        <v>236.91886469249701</v>
      </c>
    </row>
    <row r="6751" spans="1:11">
      <c r="A6751" s="361">
        <f t="shared" si="105"/>
        <v>45939</v>
      </c>
      <c r="B6751" s="362">
        <v>3</v>
      </c>
      <c r="C6751" s="363">
        <v>0</v>
      </c>
      <c r="D6751" s="363">
        <v>0</v>
      </c>
      <c r="E6751" s="363">
        <v>0</v>
      </c>
      <c r="F6751" s="363">
        <v>0</v>
      </c>
      <c r="G6751" s="363">
        <v>0</v>
      </c>
      <c r="H6751" s="363">
        <v>0</v>
      </c>
      <c r="I6751" s="363">
        <v>0</v>
      </c>
      <c r="J6751" s="363">
        <v>0</v>
      </c>
      <c r="K6751" s="363">
        <v>236.04165809103603</v>
      </c>
    </row>
    <row r="6752" spans="1:11">
      <c r="A6752" s="361">
        <f t="shared" si="105"/>
        <v>45939</v>
      </c>
      <c r="B6752" s="362">
        <v>4</v>
      </c>
      <c r="C6752" s="363">
        <v>0</v>
      </c>
      <c r="D6752" s="363">
        <v>0</v>
      </c>
      <c r="E6752" s="363">
        <v>0</v>
      </c>
      <c r="F6752" s="363">
        <v>0</v>
      </c>
      <c r="G6752" s="363">
        <v>0</v>
      </c>
      <c r="H6752" s="363">
        <v>0</v>
      </c>
      <c r="I6752" s="363">
        <v>0</v>
      </c>
      <c r="J6752" s="363">
        <v>0</v>
      </c>
      <c r="K6752" s="363">
        <v>237.51863537930402</v>
      </c>
    </row>
    <row r="6753" spans="1:11">
      <c r="A6753" s="361">
        <f t="shared" si="105"/>
        <v>45939</v>
      </c>
      <c r="B6753" s="362">
        <v>5</v>
      </c>
      <c r="C6753" s="363">
        <v>0</v>
      </c>
      <c r="D6753" s="363">
        <v>0</v>
      </c>
      <c r="E6753" s="363">
        <v>0</v>
      </c>
      <c r="F6753" s="363">
        <v>0</v>
      </c>
      <c r="G6753" s="363">
        <v>0</v>
      </c>
      <c r="H6753" s="363">
        <v>0</v>
      </c>
      <c r="I6753" s="363">
        <v>0</v>
      </c>
      <c r="J6753" s="363">
        <v>0</v>
      </c>
      <c r="K6753" s="363">
        <v>0</v>
      </c>
    </row>
    <row r="6754" spans="1:11">
      <c r="A6754" s="361">
        <f t="shared" si="105"/>
        <v>45939</v>
      </c>
      <c r="B6754" s="362">
        <v>6</v>
      </c>
      <c r="C6754" s="363">
        <v>0</v>
      </c>
      <c r="D6754" s="363">
        <v>0</v>
      </c>
      <c r="E6754" s="363">
        <v>0</v>
      </c>
      <c r="F6754" s="363">
        <v>0</v>
      </c>
      <c r="G6754" s="363">
        <v>0</v>
      </c>
      <c r="H6754" s="363">
        <v>0</v>
      </c>
      <c r="I6754" s="363">
        <v>1269.5353733276299</v>
      </c>
      <c r="J6754" s="363">
        <v>0</v>
      </c>
      <c r="K6754" s="363">
        <v>0</v>
      </c>
    </row>
    <row r="6755" spans="1:11">
      <c r="A6755" s="361">
        <f t="shared" si="105"/>
        <v>45939</v>
      </c>
      <c r="B6755" s="362">
        <v>7</v>
      </c>
      <c r="C6755" s="363">
        <v>0</v>
      </c>
      <c r="D6755" s="363">
        <v>0</v>
      </c>
      <c r="E6755" s="363">
        <v>0</v>
      </c>
      <c r="F6755" s="363">
        <v>0</v>
      </c>
      <c r="G6755" s="363">
        <v>0</v>
      </c>
      <c r="H6755" s="363">
        <v>0</v>
      </c>
      <c r="I6755" s="363">
        <v>976.80719011544204</v>
      </c>
      <c r="J6755" s="363">
        <v>0</v>
      </c>
      <c r="K6755" s="363">
        <v>0</v>
      </c>
    </row>
    <row r="6756" spans="1:11">
      <c r="A6756" s="361">
        <f t="shared" si="105"/>
        <v>45939</v>
      </c>
      <c r="B6756" s="362">
        <v>8</v>
      </c>
      <c r="C6756" s="363">
        <v>0</v>
      </c>
      <c r="D6756" s="363">
        <v>0</v>
      </c>
      <c r="E6756" s="363">
        <v>130.98158766970249</v>
      </c>
      <c r="F6756" s="363">
        <v>5815.2804000000006</v>
      </c>
      <c r="G6756" s="363">
        <v>0</v>
      </c>
      <c r="H6756" s="363">
        <v>0</v>
      </c>
      <c r="I6756" s="363">
        <v>1042.91396840177</v>
      </c>
      <c r="J6756" s="363">
        <v>0</v>
      </c>
      <c r="K6756" s="363">
        <v>236.04914827641701</v>
      </c>
    </row>
    <row r="6757" spans="1:11">
      <c r="A6757" s="361">
        <f t="shared" si="105"/>
        <v>45939</v>
      </c>
      <c r="B6757" s="362">
        <v>9</v>
      </c>
      <c r="C6757" s="363">
        <v>0</v>
      </c>
      <c r="D6757" s="363">
        <v>0</v>
      </c>
      <c r="E6757" s="363">
        <v>1023.3767124923789</v>
      </c>
      <c r="F6757" s="363">
        <v>5411.2869000000001</v>
      </c>
      <c r="G6757" s="363">
        <v>0</v>
      </c>
      <c r="H6757" s="363">
        <v>0</v>
      </c>
      <c r="I6757" s="363">
        <v>510.52849489562101</v>
      </c>
      <c r="J6757" s="363">
        <v>0</v>
      </c>
      <c r="K6757" s="363">
        <v>2872.3910739264402</v>
      </c>
    </row>
    <row r="6758" spans="1:11">
      <c r="A6758" s="361">
        <f t="shared" si="105"/>
        <v>45939</v>
      </c>
      <c r="B6758" s="362">
        <v>10</v>
      </c>
      <c r="C6758" s="363">
        <v>0</v>
      </c>
      <c r="D6758" s="363">
        <v>0</v>
      </c>
      <c r="E6758" s="363">
        <v>1050.340105283939</v>
      </c>
      <c r="F6758" s="363">
        <v>7102.3146999999999</v>
      </c>
      <c r="G6758" s="363">
        <v>0</v>
      </c>
      <c r="H6758" s="363">
        <v>0</v>
      </c>
      <c r="I6758" s="363">
        <v>884.31250168552901</v>
      </c>
      <c r="J6758" s="363">
        <v>0</v>
      </c>
      <c r="K6758" s="363">
        <v>3066.4353090016798</v>
      </c>
    </row>
    <row r="6759" spans="1:11">
      <c r="A6759" s="361">
        <f t="shared" si="105"/>
        <v>45939</v>
      </c>
      <c r="B6759" s="362">
        <v>11</v>
      </c>
      <c r="C6759" s="363">
        <v>0</v>
      </c>
      <c r="D6759" s="363">
        <v>0</v>
      </c>
      <c r="E6759" s="363">
        <v>906.81214648177297</v>
      </c>
      <c r="F6759" s="363">
        <v>6764.1091000000006</v>
      </c>
      <c r="G6759" s="363">
        <v>0</v>
      </c>
      <c r="H6759" s="363">
        <v>0</v>
      </c>
      <c r="I6759" s="363">
        <v>3958.0283962291701</v>
      </c>
      <c r="J6759" s="363">
        <v>0</v>
      </c>
      <c r="K6759" s="363">
        <v>1456.09046814471</v>
      </c>
    </row>
    <row r="6760" spans="1:11">
      <c r="A6760" s="361">
        <f t="shared" si="105"/>
        <v>45939</v>
      </c>
      <c r="B6760" s="362">
        <v>12</v>
      </c>
      <c r="C6760" s="363">
        <v>0</v>
      </c>
      <c r="D6760" s="363">
        <v>0</v>
      </c>
      <c r="E6760" s="363">
        <v>1085.56779409618</v>
      </c>
      <c r="F6760" s="363">
        <v>7271.4172000000008</v>
      </c>
      <c r="G6760" s="363">
        <v>0</v>
      </c>
      <c r="H6760" s="363">
        <v>0</v>
      </c>
      <c r="I6760" s="363">
        <v>2272.4550176729199</v>
      </c>
      <c r="J6760" s="363">
        <v>0</v>
      </c>
      <c r="K6760" s="363">
        <v>2461.5060031873804</v>
      </c>
    </row>
    <row r="6761" spans="1:11">
      <c r="A6761" s="361">
        <f t="shared" si="105"/>
        <v>45939</v>
      </c>
      <c r="B6761" s="362">
        <v>13</v>
      </c>
      <c r="C6761" s="363">
        <v>0</v>
      </c>
      <c r="D6761" s="363">
        <v>0</v>
      </c>
      <c r="E6761" s="363">
        <v>1086.7262513945102</v>
      </c>
      <c r="F6761" s="363">
        <v>7271.4172000000008</v>
      </c>
      <c r="G6761" s="363">
        <v>0</v>
      </c>
      <c r="H6761" s="363">
        <v>0</v>
      </c>
      <c r="I6761" s="363">
        <v>3155.5869859160503</v>
      </c>
      <c r="J6761" s="363">
        <v>0</v>
      </c>
      <c r="K6761" s="363">
        <v>2508.8555182526802</v>
      </c>
    </row>
    <row r="6762" spans="1:11">
      <c r="A6762" s="361">
        <f t="shared" si="105"/>
        <v>45939</v>
      </c>
      <c r="B6762" s="362">
        <v>14</v>
      </c>
      <c r="C6762" s="363">
        <v>0</v>
      </c>
      <c r="D6762" s="363">
        <v>0</v>
      </c>
      <c r="E6762" s="363">
        <v>0</v>
      </c>
      <c r="F6762" s="363">
        <v>0</v>
      </c>
      <c r="G6762" s="363">
        <v>0</v>
      </c>
      <c r="H6762" s="363">
        <v>659.47454430505809</v>
      </c>
      <c r="I6762" s="363">
        <v>0</v>
      </c>
      <c r="J6762" s="363">
        <v>0</v>
      </c>
      <c r="K6762" s="363">
        <v>1203.76646854094</v>
      </c>
    </row>
    <row r="6763" spans="1:11">
      <c r="A6763" s="361">
        <f t="shared" si="105"/>
        <v>45939</v>
      </c>
      <c r="B6763" s="362">
        <v>15</v>
      </c>
      <c r="C6763" s="363">
        <v>0</v>
      </c>
      <c r="D6763" s="363">
        <v>0</v>
      </c>
      <c r="E6763" s="363">
        <v>0</v>
      </c>
      <c r="F6763" s="363">
        <v>0</v>
      </c>
      <c r="G6763" s="363">
        <v>0</v>
      </c>
      <c r="H6763" s="363">
        <v>6275.1155390185395</v>
      </c>
      <c r="I6763" s="363">
        <v>0</v>
      </c>
      <c r="J6763" s="363">
        <v>0</v>
      </c>
      <c r="K6763" s="363">
        <v>1458.6729634257001</v>
      </c>
    </row>
    <row r="6764" spans="1:11">
      <c r="A6764" s="361">
        <f t="shared" si="105"/>
        <v>45939</v>
      </c>
      <c r="B6764" s="362">
        <v>16</v>
      </c>
      <c r="C6764" s="363">
        <v>0</v>
      </c>
      <c r="D6764" s="363">
        <v>0</v>
      </c>
      <c r="E6764" s="363">
        <v>0</v>
      </c>
      <c r="F6764" s="363">
        <v>0</v>
      </c>
      <c r="G6764" s="363">
        <v>0</v>
      </c>
      <c r="H6764" s="363">
        <v>5250.1581657835204</v>
      </c>
      <c r="I6764" s="363">
        <v>0</v>
      </c>
      <c r="J6764" s="363">
        <v>0</v>
      </c>
      <c r="K6764" s="363">
        <v>1455.8372558628801</v>
      </c>
    </row>
    <row r="6765" spans="1:11">
      <c r="A6765" s="361">
        <f t="shared" si="105"/>
        <v>45939</v>
      </c>
      <c r="B6765" s="362">
        <v>17</v>
      </c>
      <c r="C6765" s="363">
        <v>0</v>
      </c>
      <c r="D6765" s="363">
        <v>0</v>
      </c>
      <c r="E6765" s="363">
        <v>0</v>
      </c>
      <c r="F6765" s="363">
        <v>2913.2518</v>
      </c>
      <c r="G6765" s="363">
        <v>0</v>
      </c>
      <c r="H6765" s="363">
        <v>5.3398320211814294</v>
      </c>
      <c r="I6765" s="363">
        <v>0</v>
      </c>
      <c r="J6765" s="363">
        <v>0</v>
      </c>
      <c r="K6765" s="363">
        <v>1606.5949364528799</v>
      </c>
    </row>
    <row r="6766" spans="1:11">
      <c r="A6766" s="361">
        <f t="shared" si="105"/>
        <v>45939</v>
      </c>
      <c r="B6766" s="362">
        <v>18</v>
      </c>
      <c r="C6766" s="363">
        <v>56.124361398557298</v>
      </c>
      <c r="D6766" s="363">
        <v>0</v>
      </c>
      <c r="E6766" s="363">
        <v>0</v>
      </c>
      <c r="F6766" s="363">
        <v>2959.64</v>
      </c>
      <c r="G6766" s="363">
        <v>0</v>
      </c>
      <c r="H6766" s="363">
        <v>0</v>
      </c>
      <c r="I6766" s="363">
        <v>0</v>
      </c>
      <c r="J6766" s="363">
        <v>0</v>
      </c>
      <c r="K6766" s="363">
        <v>0</v>
      </c>
    </row>
    <row r="6767" spans="1:11">
      <c r="A6767" s="361">
        <f t="shared" si="105"/>
        <v>45939</v>
      </c>
      <c r="B6767" s="362">
        <v>19</v>
      </c>
      <c r="C6767" s="363">
        <v>163.133854807798</v>
      </c>
      <c r="D6767" s="363">
        <v>0</v>
      </c>
      <c r="E6767" s="363">
        <v>0</v>
      </c>
      <c r="F6767" s="363">
        <v>18537.4679</v>
      </c>
      <c r="G6767" s="363">
        <v>0</v>
      </c>
      <c r="H6767" s="363">
        <v>0</v>
      </c>
      <c r="I6767" s="363">
        <v>3108.8479245124704</v>
      </c>
      <c r="J6767" s="363">
        <v>0</v>
      </c>
      <c r="K6767" s="363">
        <v>0</v>
      </c>
    </row>
    <row r="6768" spans="1:11">
      <c r="A6768" s="361">
        <f t="shared" si="105"/>
        <v>45939</v>
      </c>
      <c r="B6768" s="362">
        <v>20</v>
      </c>
      <c r="C6768" s="363">
        <v>284.42700839743401</v>
      </c>
      <c r="D6768" s="363">
        <v>0</v>
      </c>
      <c r="E6768" s="363">
        <v>0</v>
      </c>
      <c r="F6768" s="363">
        <v>0</v>
      </c>
      <c r="G6768" s="363">
        <v>0</v>
      </c>
      <c r="H6768" s="363">
        <v>0</v>
      </c>
      <c r="I6768" s="363">
        <v>3746.8666844084</v>
      </c>
      <c r="J6768" s="363">
        <v>0</v>
      </c>
      <c r="K6768" s="363">
        <v>0</v>
      </c>
    </row>
    <row r="6769" spans="1:11">
      <c r="A6769" s="361">
        <f t="shared" si="105"/>
        <v>45939</v>
      </c>
      <c r="B6769" s="362">
        <v>21</v>
      </c>
      <c r="C6769" s="363">
        <v>0</v>
      </c>
      <c r="D6769" s="363">
        <v>0</v>
      </c>
      <c r="E6769" s="363">
        <v>0</v>
      </c>
      <c r="F6769" s="363">
        <v>6578.9976999999999</v>
      </c>
      <c r="G6769" s="363">
        <v>0</v>
      </c>
      <c r="H6769" s="363">
        <v>0</v>
      </c>
      <c r="I6769" s="363">
        <v>0</v>
      </c>
      <c r="J6769" s="363">
        <v>0</v>
      </c>
      <c r="K6769" s="363">
        <v>0</v>
      </c>
    </row>
    <row r="6770" spans="1:11">
      <c r="A6770" s="361">
        <f t="shared" si="105"/>
        <v>45939</v>
      </c>
      <c r="B6770" s="362">
        <v>22</v>
      </c>
      <c r="C6770" s="363">
        <v>0</v>
      </c>
      <c r="D6770" s="363">
        <v>0</v>
      </c>
      <c r="E6770" s="363">
        <v>0</v>
      </c>
      <c r="F6770" s="363">
        <v>0</v>
      </c>
      <c r="G6770" s="363">
        <v>0</v>
      </c>
      <c r="H6770" s="363">
        <v>0</v>
      </c>
      <c r="I6770" s="363">
        <v>0</v>
      </c>
      <c r="J6770" s="363">
        <v>0</v>
      </c>
      <c r="K6770" s="363">
        <v>0</v>
      </c>
    </row>
    <row r="6771" spans="1:11">
      <c r="A6771" s="361">
        <f t="shared" si="105"/>
        <v>45939</v>
      </c>
      <c r="B6771" s="362">
        <v>23</v>
      </c>
      <c r="C6771" s="363">
        <v>0</v>
      </c>
      <c r="D6771" s="363">
        <v>0</v>
      </c>
      <c r="E6771" s="363">
        <v>0</v>
      </c>
      <c r="F6771" s="363">
        <v>0</v>
      </c>
      <c r="G6771" s="363">
        <v>0</v>
      </c>
      <c r="H6771" s="363">
        <v>0</v>
      </c>
      <c r="I6771" s="363">
        <v>0</v>
      </c>
      <c r="J6771" s="363">
        <v>0</v>
      </c>
      <c r="K6771" s="363">
        <v>0</v>
      </c>
    </row>
    <row r="6772" spans="1:11">
      <c r="A6772" s="361">
        <f t="shared" si="105"/>
        <v>45940</v>
      </c>
      <c r="B6772" s="362">
        <v>0</v>
      </c>
      <c r="C6772" s="363">
        <v>0</v>
      </c>
      <c r="D6772" s="363">
        <v>0</v>
      </c>
      <c r="E6772" s="363">
        <v>0</v>
      </c>
      <c r="F6772" s="363">
        <v>0</v>
      </c>
      <c r="G6772" s="363">
        <v>0</v>
      </c>
      <c r="H6772" s="363">
        <v>0</v>
      </c>
      <c r="I6772" s="363">
        <v>4238.7609424964903</v>
      </c>
      <c r="J6772" s="363">
        <v>0</v>
      </c>
      <c r="K6772" s="363">
        <v>228.183556290339</v>
      </c>
    </row>
    <row r="6773" spans="1:11">
      <c r="A6773" s="361">
        <f t="shared" si="105"/>
        <v>45940</v>
      </c>
      <c r="B6773" s="362">
        <v>1</v>
      </c>
      <c r="C6773" s="363">
        <v>1065.63912391654</v>
      </c>
      <c r="D6773" s="363">
        <v>0</v>
      </c>
      <c r="E6773" s="363">
        <v>0</v>
      </c>
      <c r="F6773" s="363">
        <v>0</v>
      </c>
      <c r="G6773" s="363">
        <v>0</v>
      </c>
      <c r="H6773" s="363">
        <v>0</v>
      </c>
      <c r="I6773" s="363">
        <v>3297.4690542631702</v>
      </c>
      <c r="J6773" s="363">
        <v>0</v>
      </c>
      <c r="K6773" s="363">
        <v>0</v>
      </c>
    </row>
    <row r="6774" spans="1:11">
      <c r="A6774" s="361">
        <f t="shared" si="105"/>
        <v>45940</v>
      </c>
      <c r="B6774" s="362">
        <v>2</v>
      </c>
      <c r="C6774" s="363">
        <v>529.399876736078</v>
      </c>
      <c r="D6774" s="363">
        <v>0</v>
      </c>
      <c r="E6774" s="363">
        <v>0</v>
      </c>
      <c r="F6774" s="363">
        <v>0</v>
      </c>
      <c r="G6774" s="363">
        <v>0</v>
      </c>
      <c r="H6774" s="363">
        <v>0</v>
      </c>
      <c r="I6774" s="363">
        <v>3428.3349156029703</v>
      </c>
      <c r="J6774" s="363">
        <v>0</v>
      </c>
      <c r="K6774" s="363">
        <v>0</v>
      </c>
    </row>
    <row r="6775" spans="1:11">
      <c r="A6775" s="361">
        <f t="shared" si="105"/>
        <v>45940</v>
      </c>
      <c r="B6775" s="362">
        <v>3</v>
      </c>
      <c r="C6775" s="363">
        <v>5093.6127202956304</v>
      </c>
      <c r="D6775" s="363">
        <v>0</v>
      </c>
      <c r="E6775" s="363">
        <v>0</v>
      </c>
      <c r="F6775" s="363">
        <v>602.80134983190806</v>
      </c>
      <c r="G6775" s="363">
        <v>0</v>
      </c>
      <c r="H6775" s="363">
        <v>0</v>
      </c>
      <c r="I6775" s="363">
        <v>5846.5864630311098</v>
      </c>
      <c r="J6775" s="363">
        <v>0</v>
      </c>
      <c r="K6775" s="363">
        <v>0</v>
      </c>
    </row>
    <row r="6776" spans="1:11">
      <c r="A6776" s="361">
        <f t="shared" si="105"/>
        <v>45940</v>
      </c>
      <c r="B6776" s="362">
        <v>4</v>
      </c>
      <c r="C6776" s="363">
        <v>4466.0135866263399</v>
      </c>
      <c r="D6776" s="363">
        <v>0</v>
      </c>
      <c r="E6776" s="363">
        <v>0</v>
      </c>
      <c r="F6776" s="363">
        <v>735.05219347685102</v>
      </c>
      <c r="G6776" s="363">
        <v>0</v>
      </c>
      <c r="H6776" s="363">
        <v>0</v>
      </c>
      <c r="I6776" s="363">
        <v>7938.5357828230499</v>
      </c>
      <c r="J6776" s="363">
        <v>0</v>
      </c>
      <c r="K6776" s="363">
        <v>0</v>
      </c>
    </row>
    <row r="6777" spans="1:11">
      <c r="A6777" s="361">
        <f t="shared" si="105"/>
        <v>45940</v>
      </c>
      <c r="B6777" s="362">
        <v>5</v>
      </c>
      <c r="C6777" s="363">
        <v>2937.35612671939</v>
      </c>
      <c r="D6777" s="363">
        <v>0</v>
      </c>
      <c r="E6777" s="363">
        <v>0</v>
      </c>
      <c r="F6777" s="363">
        <v>602.80134983190806</v>
      </c>
      <c r="G6777" s="363">
        <v>0</v>
      </c>
      <c r="H6777" s="363">
        <v>0</v>
      </c>
      <c r="I6777" s="363">
        <v>8498.39749102323</v>
      </c>
      <c r="J6777" s="363">
        <v>0</v>
      </c>
      <c r="K6777" s="363">
        <v>1565.05073359585</v>
      </c>
    </row>
    <row r="6778" spans="1:11">
      <c r="A6778" s="361">
        <f t="shared" si="105"/>
        <v>45940</v>
      </c>
      <c r="B6778" s="362">
        <v>6</v>
      </c>
      <c r="C6778" s="363">
        <v>1764.7567521136102</v>
      </c>
      <c r="D6778" s="363">
        <v>0</v>
      </c>
      <c r="E6778" s="363">
        <v>0</v>
      </c>
      <c r="F6778" s="363">
        <v>0</v>
      </c>
      <c r="G6778" s="363">
        <v>0</v>
      </c>
      <c r="H6778" s="363">
        <v>0</v>
      </c>
      <c r="I6778" s="363">
        <v>2538.6669999137598</v>
      </c>
      <c r="J6778" s="363">
        <v>0</v>
      </c>
      <c r="K6778" s="363">
        <v>0</v>
      </c>
    </row>
    <row r="6779" spans="1:11">
      <c r="A6779" s="361">
        <f t="shared" si="105"/>
        <v>45940</v>
      </c>
      <c r="B6779" s="362">
        <v>7</v>
      </c>
      <c r="C6779" s="363">
        <v>999.50118554711707</v>
      </c>
      <c r="D6779" s="363">
        <v>0</v>
      </c>
      <c r="E6779" s="363">
        <v>0</v>
      </c>
      <c r="F6779" s="363">
        <v>0</v>
      </c>
      <c r="G6779" s="363">
        <v>0</v>
      </c>
      <c r="H6779" s="363">
        <v>0</v>
      </c>
      <c r="I6779" s="363">
        <v>1599.1917571420202</v>
      </c>
      <c r="J6779" s="363">
        <v>0</v>
      </c>
      <c r="K6779" s="363">
        <v>0</v>
      </c>
    </row>
    <row r="6780" spans="1:11">
      <c r="A6780" s="361">
        <f t="shared" si="105"/>
        <v>45940</v>
      </c>
      <c r="B6780" s="362">
        <v>8</v>
      </c>
      <c r="C6780" s="363">
        <v>1007.0219830143101</v>
      </c>
      <c r="D6780" s="363">
        <v>0</v>
      </c>
      <c r="E6780" s="363">
        <v>462.06481495407803</v>
      </c>
      <c r="F6780" s="363">
        <v>0</v>
      </c>
      <c r="G6780" s="363">
        <v>0</v>
      </c>
      <c r="H6780" s="363">
        <v>0</v>
      </c>
      <c r="I6780" s="363">
        <v>1241.78404884581</v>
      </c>
      <c r="J6780" s="363">
        <v>0</v>
      </c>
      <c r="K6780" s="363">
        <v>0</v>
      </c>
    </row>
    <row r="6781" spans="1:11">
      <c r="A6781" s="361">
        <f t="shared" si="105"/>
        <v>45940</v>
      </c>
      <c r="B6781" s="362">
        <v>9</v>
      </c>
      <c r="C6781" s="363">
        <v>1008.4467625084701</v>
      </c>
      <c r="D6781" s="363">
        <v>0</v>
      </c>
      <c r="E6781" s="363">
        <v>699.5016857161371</v>
      </c>
      <c r="F6781" s="363">
        <v>8388.509</v>
      </c>
      <c r="G6781" s="363">
        <v>0</v>
      </c>
      <c r="H6781" s="363">
        <v>0</v>
      </c>
      <c r="I6781" s="363">
        <v>1243.7315090316799</v>
      </c>
      <c r="J6781" s="363">
        <v>0</v>
      </c>
      <c r="K6781" s="363">
        <v>0</v>
      </c>
    </row>
    <row r="6782" spans="1:11">
      <c r="A6782" s="361">
        <f t="shared" si="105"/>
        <v>45940</v>
      </c>
      <c r="B6782" s="362">
        <v>10</v>
      </c>
      <c r="C6782" s="363">
        <v>1127.03891072591</v>
      </c>
      <c r="D6782" s="363">
        <v>0</v>
      </c>
      <c r="E6782" s="363">
        <v>567.10054718838296</v>
      </c>
      <c r="F6782" s="363">
        <v>8388.509</v>
      </c>
      <c r="G6782" s="363">
        <v>0</v>
      </c>
      <c r="H6782" s="363">
        <v>0</v>
      </c>
      <c r="I6782" s="363">
        <v>1241.6012194593902</v>
      </c>
      <c r="J6782" s="363">
        <v>0</v>
      </c>
      <c r="K6782" s="363">
        <v>0</v>
      </c>
    </row>
    <row r="6783" spans="1:11">
      <c r="A6783" s="361">
        <f t="shared" si="105"/>
        <v>45940</v>
      </c>
      <c r="B6783" s="362">
        <v>11</v>
      </c>
      <c r="C6783" s="363">
        <v>1009.1723635931501</v>
      </c>
      <c r="D6783" s="363">
        <v>0</v>
      </c>
      <c r="E6783" s="363">
        <v>611.30628155096497</v>
      </c>
      <c r="F6783" s="363">
        <v>8388.509</v>
      </c>
      <c r="G6783" s="363">
        <v>0</v>
      </c>
      <c r="H6783" s="363">
        <v>0</v>
      </c>
      <c r="I6783" s="363">
        <v>1524.86710332695</v>
      </c>
      <c r="J6783" s="363">
        <v>0</v>
      </c>
      <c r="K6783" s="363">
        <v>0</v>
      </c>
    </row>
    <row r="6784" spans="1:11">
      <c r="A6784" s="361">
        <f t="shared" si="105"/>
        <v>45940</v>
      </c>
      <c r="B6784" s="362">
        <v>12</v>
      </c>
      <c r="C6784" s="363">
        <v>1009.60966019659</v>
      </c>
      <c r="D6784" s="363">
        <v>0</v>
      </c>
      <c r="E6784" s="363">
        <v>745.15142121730412</v>
      </c>
      <c r="F6784" s="363">
        <v>8388.509</v>
      </c>
      <c r="G6784" s="363">
        <v>0</v>
      </c>
      <c r="H6784" s="363">
        <v>0</v>
      </c>
      <c r="I6784" s="363">
        <v>1512.9631004091602</v>
      </c>
      <c r="J6784" s="363">
        <v>0</v>
      </c>
      <c r="K6784" s="363">
        <v>0</v>
      </c>
    </row>
    <row r="6785" spans="1:11">
      <c r="A6785" s="361">
        <f t="shared" si="105"/>
        <v>45940</v>
      </c>
      <c r="B6785" s="362">
        <v>13</v>
      </c>
      <c r="C6785" s="363">
        <v>1009.2047332815399</v>
      </c>
      <c r="D6785" s="363">
        <v>0</v>
      </c>
      <c r="E6785" s="363">
        <v>684.34396681624003</v>
      </c>
      <c r="F6785" s="363">
        <v>8388.509</v>
      </c>
      <c r="G6785" s="363">
        <v>0</v>
      </c>
      <c r="H6785" s="363">
        <v>0</v>
      </c>
      <c r="I6785" s="363">
        <v>2316.1396667240101</v>
      </c>
      <c r="J6785" s="363">
        <v>0</v>
      </c>
      <c r="K6785" s="363">
        <v>0</v>
      </c>
    </row>
    <row r="6786" spans="1:11">
      <c r="A6786" s="361">
        <f t="shared" si="105"/>
        <v>45940</v>
      </c>
      <c r="B6786" s="362">
        <v>14</v>
      </c>
      <c r="C6786" s="363">
        <v>1007.85630913557</v>
      </c>
      <c r="D6786" s="363">
        <v>0</v>
      </c>
      <c r="E6786" s="363">
        <v>812.65489451196299</v>
      </c>
      <c r="F6786" s="363">
        <v>8088.9191000000001</v>
      </c>
      <c r="G6786" s="363">
        <v>0</v>
      </c>
      <c r="H6786" s="363">
        <v>0</v>
      </c>
      <c r="I6786" s="363">
        <v>2198.2133729515599</v>
      </c>
      <c r="J6786" s="363">
        <v>0</v>
      </c>
      <c r="K6786" s="363">
        <v>0</v>
      </c>
    </row>
    <row r="6787" spans="1:11">
      <c r="A6787" s="361">
        <f t="shared" si="105"/>
        <v>45940</v>
      </c>
      <c r="B6787" s="362">
        <v>15</v>
      </c>
      <c r="C6787" s="363">
        <v>1007.2027977973901</v>
      </c>
      <c r="D6787" s="363">
        <v>0</v>
      </c>
      <c r="E6787" s="363">
        <v>690.2108499951031</v>
      </c>
      <c r="F6787" s="363">
        <v>14468.5581</v>
      </c>
      <c r="G6787" s="363">
        <v>0</v>
      </c>
      <c r="H6787" s="363">
        <v>0</v>
      </c>
      <c r="I6787" s="363">
        <v>3995.86495037333</v>
      </c>
      <c r="J6787" s="363">
        <v>0</v>
      </c>
      <c r="K6787" s="363">
        <v>0</v>
      </c>
    </row>
    <row r="6788" spans="1:11">
      <c r="A6788" s="361">
        <f t="shared" si="105"/>
        <v>45940</v>
      </c>
      <c r="B6788" s="362">
        <v>16</v>
      </c>
      <c r="C6788" s="363">
        <v>0</v>
      </c>
      <c r="D6788" s="363">
        <v>0</v>
      </c>
      <c r="E6788" s="363">
        <v>637.43375305735401</v>
      </c>
      <c r="F6788" s="363">
        <v>13788.9488</v>
      </c>
      <c r="G6788" s="363">
        <v>0</v>
      </c>
      <c r="H6788" s="363">
        <v>0</v>
      </c>
      <c r="I6788" s="363">
        <v>4519.0084356576908</v>
      </c>
      <c r="J6788" s="363">
        <v>0</v>
      </c>
      <c r="K6788" s="363">
        <v>210.26278591937401</v>
      </c>
    </row>
    <row r="6789" spans="1:11">
      <c r="A6789" s="361">
        <f t="shared" ref="A6789:A6852" si="106">IF(B6789=0,A6788+1,A6788)</f>
        <v>45940</v>
      </c>
      <c r="B6789" s="362">
        <v>17</v>
      </c>
      <c r="C6789" s="363">
        <v>405.69679757577802</v>
      </c>
      <c r="D6789" s="363">
        <v>0</v>
      </c>
      <c r="E6789" s="363">
        <v>637.943333997011</v>
      </c>
      <c r="F6789" s="363">
        <v>9434.5439999999999</v>
      </c>
      <c r="G6789" s="363">
        <v>0</v>
      </c>
      <c r="H6789" s="363">
        <v>0</v>
      </c>
      <c r="I6789" s="363">
        <v>6369.0735441830011</v>
      </c>
      <c r="J6789" s="363">
        <v>0</v>
      </c>
      <c r="K6789" s="363">
        <v>500.91000570162805</v>
      </c>
    </row>
    <row r="6790" spans="1:11">
      <c r="A6790" s="361">
        <f t="shared" si="106"/>
        <v>45940</v>
      </c>
      <c r="B6790" s="362">
        <v>18</v>
      </c>
      <c r="C6790" s="363">
        <v>0</v>
      </c>
      <c r="D6790" s="363">
        <v>0</v>
      </c>
      <c r="E6790" s="363">
        <v>132.51244847502502</v>
      </c>
      <c r="F6790" s="363">
        <v>5228.0929999999998</v>
      </c>
      <c r="G6790" s="363">
        <v>0</v>
      </c>
      <c r="H6790" s="363">
        <v>0</v>
      </c>
      <c r="I6790" s="363">
        <v>0</v>
      </c>
      <c r="J6790" s="363">
        <v>0</v>
      </c>
      <c r="K6790" s="363">
        <v>0</v>
      </c>
    </row>
    <row r="6791" spans="1:11">
      <c r="A6791" s="361">
        <f t="shared" si="106"/>
        <v>45940</v>
      </c>
      <c r="B6791" s="362">
        <v>19</v>
      </c>
      <c r="C6791" s="363">
        <v>0</v>
      </c>
      <c r="D6791" s="363">
        <v>0</v>
      </c>
      <c r="E6791" s="363">
        <v>132.364811732433</v>
      </c>
      <c r="F6791" s="363">
        <v>5228.0929999999998</v>
      </c>
      <c r="G6791" s="363">
        <v>0</v>
      </c>
      <c r="H6791" s="363">
        <v>0</v>
      </c>
      <c r="I6791" s="363">
        <v>0</v>
      </c>
      <c r="J6791" s="363">
        <v>0</v>
      </c>
      <c r="K6791" s="363">
        <v>0</v>
      </c>
    </row>
    <row r="6792" spans="1:11">
      <c r="A6792" s="361">
        <f t="shared" si="106"/>
        <v>45940</v>
      </c>
      <c r="B6792" s="362">
        <v>20</v>
      </c>
      <c r="C6792" s="363">
        <v>0</v>
      </c>
      <c r="D6792" s="363">
        <v>0</v>
      </c>
      <c r="E6792" s="363">
        <v>0</v>
      </c>
      <c r="F6792" s="363">
        <v>0</v>
      </c>
      <c r="G6792" s="363">
        <v>0</v>
      </c>
      <c r="H6792" s="363">
        <v>1492.04123694655</v>
      </c>
      <c r="I6792" s="363">
        <v>0</v>
      </c>
      <c r="J6792" s="363">
        <v>0</v>
      </c>
      <c r="K6792" s="363">
        <v>0</v>
      </c>
    </row>
    <row r="6793" spans="1:11">
      <c r="A6793" s="361">
        <f t="shared" si="106"/>
        <v>45940</v>
      </c>
      <c r="B6793" s="362">
        <v>21</v>
      </c>
      <c r="C6793" s="363">
        <v>0</v>
      </c>
      <c r="D6793" s="363">
        <v>0</v>
      </c>
      <c r="E6793" s="363">
        <v>0</v>
      </c>
      <c r="F6793" s="363">
        <v>0</v>
      </c>
      <c r="G6793" s="363">
        <v>0</v>
      </c>
      <c r="H6793" s="363">
        <v>0</v>
      </c>
      <c r="I6793" s="363">
        <v>0</v>
      </c>
      <c r="J6793" s="363">
        <v>0</v>
      </c>
      <c r="K6793" s="363">
        <v>0</v>
      </c>
    </row>
    <row r="6794" spans="1:11">
      <c r="A6794" s="361">
        <f t="shared" si="106"/>
        <v>45940</v>
      </c>
      <c r="B6794" s="362">
        <v>22</v>
      </c>
      <c r="C6794" s="363">
        <v>435.78430343339505</v>
      </c>
      <c r="D6794" s="363">
        <v>0</v>
      </c>
      <c r="E6794" s="363">
        <v>0</v>
      </c>
      <c r="F6794" s="363">
        <v>0</v>
      </c>
      <c r="G6794" s="363">
        <v>0</v>
      </c>
      <c r="H6794" s="363">
        <v>0</v>
      </c>
      <c r="I6794" s="363">
        <v>0</v>
      </c>
      <c r="J6794" s="363">
        <v>0</v>
      </c>
      <c r="K6794" s="363">
        <v>1556.7739055381103</v>
      </c>
    </row>
    <row r="6795" spans="1:11">
      <c r="A6795" s="361">
        <f t="shared" si="106"/>
        <v>45940</v>
      </c>
      <c r="B6795" s="362">
        <v>23</v>
      </c>
      <c r="C6795" s="363">
        <v>537.6878357723981</v>
      </c>
      <c r="D6795" s="363">
        <v>0</v>
      </c>
      <c r="E6795" s="363">
        <v>0</v>
      </c>
      <c r="F6795" s="363">
        <v>0</v>
      </c>
      <c r="G6795" s="363">
        <v>0</v>
      </c>
      <c r="H6795" s="363">
        <v>0</v>
      </c>
      <c r="I6795" s="363">
        <v>0</v>
      </c>
      <c r="J6795" s="363">
        <v>0</v>
      </c>
      <c r="K6795" s="363">
        <v>0</v>
      </c>
    </row>
    <row r="6796" spans="1:11">
      <c r="A6796" s="361">
        <f t="shared" si="106"/>
        <v>45941</v>
      </c>
      <c r="B6796" s="362">
        <v>0</v>
      </c>
      <c r="C6796" s="363">
        <v>0</v>
      </c>
      <c r="D6796" s="363">
        <v>0</v>
      </c>
      <c r="E6796" s="363">
        <v>0</v>
      </c>
      <c r="F6796" s="363">
        <v>0</v>
      </c>
      <c r="G6796" s="363">
        <v>0</v>
      </c>
      <c r="H6796" s="363">
        <v>0</v>
      </c>
      <c r="I6796" s="363">
        <v>0</v>
      </c>
      <c r="J6796" s="363">
        <v>0</v>
      </c>
      <c r="K6796" s="363">
        <v>0</v>
      </c>
    </row>
    <row r="6797" spans="1:11">
      <c r="A6797" s="361">
        <f t="shared" si="106"/>
        <v>45941</v>
      </c>
      <c r="B6797" s="362">
        <v>1</v>
      </c>
      <c r="C6797" s="363">
        <v>0</v>
      </c>
      <c r="D6797" s="363">
        <v>0</v>
      </c>
      <c r="E6797" s="363">
        <v>0</v>
      </c>
      <c r="F6797" s="363">
        <v>0</v>
      </c>
      <c r="G6797" s="363">
        <v>0</v>
      </c>
      <c r="H6797" s="363">
        <v>0</v>
      </c>
      <c r="I6797" s="363">
        <v>0</v>
      </c>
      <c r="J6797" s="363">
        <v>0</v>
      </c>
      <c r="K6797" s="363">
        <v>0</v>
      </c>
    </row>
    <row r="6798" spans="1:11">
      <c r="A6798" s="361">
        <f t="shared" si="106"/>
        <v>45941</v>
      </c>
      <c r="B6798" s="362">
        <v>2</v>
      </c>
      <c r="C6798" s="363">
        <v>0</v>
      </c>
      <c r="D6798" s="363">
        <v>0</v>
      </c>
      <c r="E6798" s="363">
        <v>0</v>
      </c>
      <c r="F6798" s="363">
        <v>0</v>
      </c>
      <c r="G6798" s="363">
        <v>0</v>
      </c>
      <c r="H6798" s="363">
        <v>0</v>
      </c>
      <c r="I6798" s="363">
        <v>0</v>
      </c>
      <c r="J6798" s="363">
        <v>0</v>
      </c>
      <c r="K6798" s="363">
        <v>0</v>
      </c>
    </row>
    <row r="6799" spans="1:11">
      <c r="A6799" s="361">
        <f t="shared" si="106"/>
        <v>45941</v>
      </c>
      <c r="B6799" s="362">
        <v>3</v>
      </c>
      <c r="C6799" s="363">
        <v>0</v>
      </c>
      <c r="D6799" s="363">
        <v>0</v>
      </c>
      <c r="E6799" s="363">
        <v>0</v>
      </c>
      <c r="F6799" s="363">
        <v>0</v>
      </c>
      <c r="G6799" s="363">
        <v>0</v>
      </c>
      <c r="H6799" s="363">
        <v>0</v>
      </c>
      <c r="I6799" s="363">
        <v>0</v>
      </c>
      <c r="J6799" s="363">
        <v>0</v>
      </c>
      <c r="K6799" s="363">
        <v>0</v>
      </c>
    </row>
    <row r="6800" spans="1:11">
      <c r="A6800" s="361">
        <f t="shared" si="106"/>
        <v>45941</v>
      </c>
      <c r="B6800" s="362">
        <v>4</v>
      </c>
      <c r="C6800" s="363">
        <v>375.54381737090404</v>
      </c>
      <c r="D6800" s="363">
        <v>0</v>
      </c>
      <c r="E6800" s="363">
        <v>0</v>
      </c>
      <c r="F6800" s="363">
        <v>0</v>
      </c>
      <c r="G6800" s="363">
        <v>0</v>
      </c>
      <c r="H6800" s="363">
        <v>0</v>
      </c>
      <c r="I6800" s="363">
        <v>0</v>
      </c>
      <c r="J6800" s="363">
        <v>0</v>
      </c>
      <c r="K6800" s="363">
        <v>429.51478101515102</v>
      </c>
    </row>
    <row r="6801" spans="1:11">
      <c r="A6801" s="361">
        <f t="shared" si="106"/>
        <v>45941</v>
      </c>
      <c r="B6801" s="362">
        <v>5</v>
      </c>
      <c r="C6801" s="363">
        <v>0</v>
      </c>
      <c r="D6801" s="363">
        <v>0</v>
      </c>
      <c r="E6801" s="363">
        <v>0</v>
      </c>
      <c r="F6801" s="363">
        <v>0</v>
      </c>
      <c r="G6801" s="363">
        <v>0</v>
      </c>
      <c r="H6801" s="363">
        <v>0</v>
      </c>
      <c r="I6801" s="363">
        <v>2407.34782779842</v>
      </c>
      <c r="J6801" s="363">
        <v>0</v>
      </c>
      <c r="K6801" s="363">
        <v>411.95125838598904</v>
      </c>
    </row>
    <row r="6802" spans="1:11">
      <c r="A6802" s="361">
        <f t="shared" si="106"/>
        <v>45941</v>
      </c>
      <c r="B6802" s="362">
        <v>6</v>
      </c>
      <c r="C6802" s="363">
        <v>2569.9079949873599</v>
      </c>
      <c r="D6802" s="363">
        <v>0</v>
      </c>
      <c r="E6802" s="363">
        <v>0</v>
      </c>
      <c r="F6802" s="363">
        <v>602.80097475197113</v>
      </c>
      <c r="G6802" s="363">
        <v>0</v>
      </c>
      <c r="H6802" s="363">
        <v>0</v>
      </c>
      <c r="I6802" s="363">
        <v>3882.1993542394202</v>
      </c>
      <c r="J6802" s="363">
        <v>0</v>
      </c>
      <c r="K6802" s="363">
        <v>0</v>
      </c>
    </row>
    <row r="6803" spans="1:11">
      <c r="A6803" s="361">
        <f t="shared" si="106"/>
        <v>45941</v>
      </c>
      <c r="B6803" s="362">
        <v>7</v>
      </c>
      <c r="C6803" s="363">
        <v>2378.9508679526102</v>
      </c>
      <c r="D6803" s="363">
        <v>0</v>
      </c>
      <c r="E6803" s="363">
        <v>0</v>
      </c>
      <c r="F6803" s="363">
        <v>602.80097475197113</v>
      </c>
      <c r="G6803" s="363">
        <v>0</v>
      </c>
      <c r="H6803" s="363">
        <v>0</v>
      </c>
      <c r="I6803" s="363">
        <v>3447.84183888605</v>
      </c>
      <c r="J6803" s="363">
        <v>0</v>
      </c>
      <c r="K6803" s="363">
        <v>0</v>
      </c>
    </row>
    <row r="6804" spans="1:11">
      <c r="A6804" s="361">
        <f t="shared" si="106"/>
        <v>45941</v>
      </c>
      <c r="B6804" s="362">
        <v>8</v>
      </c>
      <c r="C6804" s="363">
        <v>2381.5578805156201</v>
      </c>
      <c r="D6804" s="363">
        <v>0</v>
      </c>
      <c r="E6804" s="363">
        <v>246.54711313685399</v>
      </c>
      <c r="F6804" s="363">
        <v>602.80097475197113</v>
      </c>
      <c r="G6804" s="363">
        <v>0</v>
      </c>
      <c r="H6804" s="363">
        <v>0</v>
      </c>
      <c r="I6804" s="363">
        <v>0</v>
      </c>
      <c r="J6804" s="363">
        <v>0</v>
      </c>
      <c r="K6804" s="363">
        <v>0</v>
      </c>
    </row>
    <row r="6805" spans="1:11">
      <c r="A6805" s="361">
        <f t="shared" si="106"/>
        <v>45941</v>
      </c>
      <c r="B6805" s="362">
        <v>9</v>
      </c>
      <c r="C6805" s="363">
        <v>2383.1837896852899</v>
      </c>
      <c r="D6805" s="363">
        <v>0</v>
      </c>
      <c r="E6805" s="363">
        <v>240.28780702054502</v>
      </c>
      <c r="F6805" s="363">
        <v>806.32977475197106</v>
      </c>
      <c r="G6805" s="363">
        <v>0</v>
      </c>
      <c r="H6805" s="363">
        <v>0</v>
      </c>
      <c r="I6805" s="363">
        <v>0</v>
      </c>
      <c r="J6805" s="363">
        <v>0</v>
      </c>
      <c r="K6805" s="363">
        <v>0</v>
      </c>
    </row>
    <row r="6806" spans="1:11">
      <c r="A6806" s="361">
        <f t="shared" si="106"/>
        <v>45941</v>
      </c>
      <c r="B6806" s="362">
        <v>10</v>
      </c>
      <c r="C6806" s="363">
        <v>2381.2369078785905</v>
      </c>
      <c r="D6806" s="363">
        <v>0</v>
      </c>
      <c r="E6806" s="363">
        <v>0</v>
      </c>
      <c r="F6806" s="363">
        <v>602.80097475197113</v>
      </c>
      <c r="G6806" s="363">
        <v>141.52986607432999</v>
      </c>
      <c r="H6806" s="363">
        <v>0</v>
      </c>
      <c r="I6806" s="363">
        <v>2527.3098260153197</v>
      </c>
      <c r="J6806" s="363">
        <v>0</v>
      </c>
      <c r="K6806" s="363">
        <v>0</v>
      </c>
    </row>
    <row r="6807" spans="1:11">
      <c r="A6807" s="361">
        <f t="shared" si="106"/>
        <v>45941</v>
      </c>
      <c r="B6807" s="362">
        <v>11</v>
      </c>
      <c r="C6807" s="363">
        <v>2377.8453964127202</v>
      </c>
      <c r="D6807" s="363">
        <v>0</v>
      </c>
      <c r="E6807" s="363">
        <v>0</v>
      </c>
      <c r="F6807" s="363">
        <v>602.80097475197113</v>
      </c>
      <c r="G6807" s="363">
        <v>1453.2022366698402</v>
      </c>
      <c r="H6807" s="363">
        <v>0</v>
      </c>
      <c r="I6807" s="363">
        <v>2602.6635789022703</v>
      </c>
      <c r="J6807" s="363">
        <v>0</v>
      </c>
      <c r="K6807" s="363">
        <v>0</v>
      </c>
    </row>
    <row r="6808" spans="1:11">
      <c r="A6808" s="361">
        <f t="shared" si="106"/>
        <v>45941</v>
      </c>
      <c r="B6808" s="362">
        <v>12</v>
      </c>
      <c r="C6808" s="363">
        <v>2384.4029335107898</v>
      </c>
      <c r="D6808" s="363">
        <v>0</v>
      </c>
      <c r="E6808" s="363">
        <v>0</v>
      </c>
      <c r="F6808" s="363">
        <v>602.80097475197113</v>
      </c>
      <c r="G6808" s="363">
        <v>570.64007427020897</v>
      </c>
      <c r="H6808" s="363">
        <v>0</v>
      </c>
      <c r="I6808" s="363">
        <v>0</v>
      </c>
      <c r="J6808" s="363">
        <v>0</v>
      </c>
      <c r="K6808" s="363">
        <v>0</v>
      </c>
    </row>
    <row r="6809" spans="1:11">
      <c r="A6809" s="361">
        <f t="shared" si="106"/>
        <v>45941</v>
      </c>
      <c r="B6809" s="362">
        <v>13</v>
      </c>
      <c r="C6809" s="363">
        <v>2384.6681161845404</v>
      </c>
      <c r="D6809" s="363">
        <v>0</v>
      </c>
      <c r="E6809" s="363">
        <v>0</v>
      </c>
      <c r="F6809" s="363">
        <v>602.80097475197113</v>
      </c>
      <c r="G6809" s="363">
        <v>0</v>
      </c>
      <c r="H6809" s="363">
        <v>0</v>
      </c>
      <c r="I6809" s="363">
        <v>0</v>
      </c>
      <c r="J6809" s="363">
        <v>0</v>
      </c>
      <c r="K6809" s="363">
        <v>0</v>
      </c>
    </row>
    <row r="6810" spans="1:11">
      <c r="A6810" s="361">
        <f t="shared" si="106"/>
        <v>45941</v>
      </c>
      <c r="B6810" s="362">
        <v>14</v>
      </c>
      <c r="C6810" s="363">
        <v>2384.6605678102201</v>
      </c>
      <c r="D6810" s="363">
        <v>0</v>
      </c>
      <c r="E6810" s="363">
        <v>0</v>
      </c>
      <c r="F6810" s="363">
        <v>602.80097475197113</v>
      </c>
      <c r="G6810" s="363">
        <v>0</v>
      </c>
      <c r="H6810" s="363">
        <v>0</v>
      </c>
      <c r="I6810" s="363">
        <v>0</v>
      </c>
      <c r="J6810" s="363">
        <v>0</v>
      </c>
      <c r="K6810" s="363">
        <v>0</v>
      </c>
    </row>
    <row r="6811" spans="1:11">
      <c r="A6811" s="361">
        <f t="shared" si="106"/>
        <v>45941</v>
      </c>
      <c r="B6811" s="362">
        <v>15</v>
      </c>
      <c r="C6811" s="363">
        <v>2392.4365907433803</v>
      </c>
      <c r="D6811" s="363">
        <v>0</v>
      </c>
      <c r="E6811" s="363">
        <v>0</v>
      </c>
      <c r="F6811" s="363">
        <v>602.80097475197113</v>
      </c>
      <c r="G6811" s="363">
        <v>0</v>
      </c>
      <c r="H6811" s="363">
        <v>0</v>
      </c>
      <c r="I6811" s="363">
        <v>1356.14896893543</v>
      </c>
      <c r="J6811" s="363">
        <v>0</v>
      </c>
      <c r="K6811" s="363">
        <v>0</v>
      </c>
    </row>
    <row r="6812" spans="1:11">
      <c r="A6812" s="361">
        <f t="shared" si="106"/>
        <v>45941</v>
      </c>
      <c r="B6812" s="362">
        <v>16</v>
      </c>
      <c r="C6812" s="363">
        <v>2404.2430789946297</v>
      </c>
      <c r="D6812" s="363">
        <v>0</v>
      </c>
      <c r="E6812" s="363">
        <v>0</v>
      </c>
      <c r="F6812" s="363">
        <v>602.80097475197113</v>
      </c>
      <c r="G6812" s="363">
        <v>0</v>
      </c>
      <c r="H6812" s="363">
        <v>0</v>
      </c>
      <c r="I6812" s="363">
        <v>4125.41145035502</v>
      </c>
      <c r="J6812" s="363">
        <v>0</v>
      </c>
      <c r="K6812" s="363">
        <v>0</v>
      </c>
    </row>
    <row r="6813" spans="1:11">
      <c r="A6813" s="361">
        <f t="shared" si="106"/>
        <v>45941</v>
      </c>
      <c r="B6813" s="362">
        <v>17</v>
      </c>
      <c r="C6813" s="363">
        <v>0</v>
      </c>
      <c r="D6813" s="363">
        <v>0</v>
      </c>
      <c r="E6813" s="363">
        <v>0</v>
      </c>
      <c r="F6813" s="363">
        <v>0</v>
      </c>
      <c r="G6813" s="363">
        <v>0</v>
      </c>
      <c r="H6813" s="363">
        <v>0</v>
      </c>
      <c r="I6813" s="363">
        <v>0</v>
      </c>
      <c r="J6813" s="363">
        <v>0</v>
      </c>
      <c r="K6813" s="363">
        <v>0</v>
      </c>
    </row>
    <row r="6814" spans="1:11">
      <c r="A6814" s="361">
        <f t="shared" si="106"/>
        <v>45941</v>
      </c>
      <c r="B6814" s="362">
        <v>18</v>
      </c>
      <c r="C6814" s="363">
        <v>0</v>
      </c>
      <c r="D6814" s="363">
        <v>0</v>
      </c>
      <c r="E6814" s="363">
        <v>0</v>
      </c>
      <c r="F6814" s="363">
        <v>0</v>
      </c>
      <c r="G6814" s="363">
        <v>0</v>
      </c>
      <c r="H6814" s="363">
        <v>0</v>
      </c>
      <c r="I6814" s="363">
        <v>0</v>
      </c>
      <c r="J6814" s="363">
        <v>0</v>
      </c>
      <c r="K6814" s="363">
        <v>0</v>
      </c>
    </row>
    <row r="6815" spans="1:11">
      <c r="A6815" s="361">
        <f t="shared" si="106"/>
        <v>45941</v>
      </c>
      <c r="B6815" s="362">
        <v>19</v>
      </c>
      <c r="C6815" s="363">
        <v>0</v>
      </c>
      <c r="D6815" s="363">
        <v>0</v>
      </c>
      <c r="E6815" s="363">
        <v>0</v>
      </c>
      <c r="F6815" s="363">
        <v>0</v>
      </c>
      <c r="G6815" s="363">
        <v>0</v>
      </c>
      <c r="H6815" s="363">
        <v>0</v>
      </c>
      <c r="I6815" s="363">
        <v>0</v>
      </c>
      <c r="J6815" s="363">
        <v>0</v>
      </c>
      <c r="K6815" s="363">
        <v>0</v>
      </c>
    </row>
    <row r="6816" spans="1:11">
      <c r="A6816" s="361">
        <f t="shared" si="106"/>
        <v>45941</v>
      </c>
      <c r="B6816" s="362">
        <v>20</v>
      </c>
      <c r="C6816" s="363">
        <v>1134.6039581387902</v>
      </c>
      <c r="D6816" s="363">
        <v>0</v>
      </c>
      <c r="E6816" s="363">
        <v>0</v>
      </c>
      <c r="F6816" s="363">
        <v>0</v>
      </c>
      <c r="G6816" s="363">
        <v>0</v>
      </c>
      <c r="H6816" s="363">
        <v>0</v>
      </c>
      <c r="I6816" s="363">
        <v>1406.32437301749</v>
      </c>
      <c r="J6816" s="363">
        <v>0</v>
      </c>
      <c r="K6816" s="363">
        <v>0</v>
      </c>
    </row>
    <row r="6817" spans="1:11">
      <c r="A6817" s="361">
        <f t="shared" si="106"/>
        <v>45941</v>
      </c>
      <c r="B6817" s="362">
        <v>21</v>
      </c>
      <c r="C6817" s="363">
        <v>383.80674706842905</v>
      </c>
      <c r="D6817" s="363">
        <v>0</v>
      </c>
      <c r="E6817" s="363">
        <v>0</v>
      </c>
      <c r="F6817" s="363">
        <v>0</v>
      </c>
      <c r="G6817" s="363">
        <v>0</v>
      </c>
      <c r="H6817" s="363">
        <v>0</v>
      </c>
      <c r="I6817" s="363">
        <v>1861.4304636100601</v>
      </c>
      <c r="J6817" s="363">
        <v>0</v>
      </c>
      <c r="K6817" s="363">
        <v>0</v>
      </c>
    </row>
    <row r="6818" spans="1:11">
      <c r="A6818" s="361">
        <f t="shared" si="106"/>
        <v>45941</v>
      </c>
      <c r="B6818" s="362">
        <v>22</v>
      </c>
      <c r="C6818" s="363">
        <v>2649.16293759376</v>
      </c>
      <c r="D6818" s="363">
        <v>0</v>
      </c>
      <c r="E6818" s="363">
        <v>0</v>
      </c>
      <c r="F6818" s="363">
        <v>682.15198135577805</v>
      </c>
      <c r="G6818" s="363">
        <v>0</v>
      </c>
      <c r="H6818" s="363">
        <v>0</v>
      </c>
      <c r="I6818" s="363">
        <v>3474.35972524095</v>
      </c>
      <c r="J6818" s="363">
        <v>0</v>
      </c>
      <c r="K6818" s="363">
        <v>0</v>
      </c>
    </row>
    <row r="6819" spans="1:11">
      <c r="A6819" s="361">
        <f t="shared" si="106"/>
        <v>45941</v>
      </c>
      <c r="B6819" s="362">
        <v>23</v>
      </c>
      <c r="C6819" s="363">
        <v>2413.12975885988</v>
      </c>
      <c r="D6819" s="363">
        <v>0</v>
      </c>
      <c r="E6819" s="363">
        <v>0</v>
      </c>
      <c r="F6819" s="363">
        <v>682.15198135577805</v>
      </c>
      <c r="G6819" s="363">
        <v>0</v>
      </c>
      <c r="H6819" s="363">
        <v>0</v>
      </c>
      <c r="I6819" s="363">
        <v>1411.1501439148001</v>
      </c>
      <c r="J6819" s="363">
        <v>0</v>
      </c>
      <c r="K6819" s="363">
        <v>0</v>
      </c>
    </row>
    <row r="6820" spans="1:11">
      <c r="A6820" s="361">
        <f t="shared" si="106"/>
        <v>45942</v>
      </c>
      <c r="B6820" s="362">
        <v>0</v>
      </c>
      <c r="C6820" s="363">
        <v>206.84292314003301</v>
      </c>
      <c r="D6820" s="363">
        <v>0</v>
      </c>
      <c r="E6820" s="363">
        <v>0</v>
      </c>
      <c r="F6820" s="363">
        <v>0</v>
      </c>
      <c r="G6820" s="363">
        <v>0</v>
      </c>
      <c r="H6820" s="363">
        <v>0</v>
      </c>
      <c r="I6820" s="363">
        <v>0</v>
      </c>
      <c r="J6820" s="363">
        <v>0</v>
      </c>
      <c r="K6820" s="363">
        <v>0</v>
      </c>
    </row>
    <row r="6821" spans="1:11">
      <c r="A6821" s="361">
        <f t="shared" si="106"/>
        <v>45942</v>
      </c>
      <c r="B6821" s="362">
        <v>1</v>
      </c>
      <c r="C6821" s="363">
        <v>206.75672768052902</v>
      </c>
      <c r="D6821" s="363">
        <v>0</v>
      </c>
      <c r="E6821" s="363">
        <v>0</v>
      </c>
      <c r="F6821" s="363">
        <v>0</v>
      </c>
      <c r="G6821" s="363">
        <v>0</v>
      </c>
      <c r="H6821" s="363">
        <v>0</v>
      </c>
      <c r="I6821" s="363">
        <v>0</v>
      </c>
      <c r="J6821" s="363">
        <v>0</v>
      </c>
      <c r="K6821" s="363">
        <v>0</v>
      </c>
    </row>
    <row r="6822" spans="1:11">
      <c r="A6822" s="361">
        <f t="shared" si="106"/>
        <v>45942</v>
      </c>
      <c r="B6822" s="362">
        <v>2</v>
      </c>
      <c r="C6822" s="363">
        <v>206.59250421442601</v>
      </c>
      <c r="D6822" s="363">
        <v>0</v>
      </c>
      <c r="E6822" s="363">
        <v>0</v>
      </c>
      <c r="F6822" s="363">
        <v>0</v>
      </c>
      <c r="G6822" s="363">
        <v>0</v>
      </c>
      <c r="H6822" s="363">
        <v>0</v>
      </c>
      <c r="I6822" s="363">
        <v>0</v>
      </c>
      <c r="J6822" s="363">
        <v>0</v>
      </c>
      <c r="K6822" s="363">
        <v>0</v>
      </c>
    </row>
    <row r="6823" spans="1:11">
      <c r="A6823" s="361">
        <f t="shared" si="106"/>
        <v>45942</v>
      </c>
      <c r="B6823" s="362">
        <v>3</v>
      </c>
      <c r="C6823" s="363">
        <v>206.596122860956</v>
      </c>
      <c r="D6823" s="363">
        <v>0</v>
      </c>
      <c r="E6823" s="363">
        <v>0</v>
      </c>
      <c r="F6823" s="363">
        <v>0</v>
      </c>
      <c r="G6823" s="363">
        <v>0</v>
      </c>
      <c r="H6823" s="363">
        <v>0</v>
      </c>
      <c r="I6823" s="363">
        <v>0</v>
      </c>
      <c r="J6823" s="363">
        <v>0</v>
      </c>
      <c r="K6823" s="363">
        <v>0</v>
      </c>
    </row>
    <row r="6824" spans="1:11">
      <c r="A6824" s="361">
        <f t="shared" si="106"/>
        <v>45942</v>
      </c>
      <c r="B6824" s="362">
        <v>4</v>
      </c>
      <c r="C6824" s="363">
        <v>207.06597854533601</v>
      </c>
      <c r="D6824" s="363">
        <v>0</v>
      </c>
      <c r="E6824" s="363">
        <v>0</v>
      </c>
      <c r="F6824" s="363">
        <v>0</v>
      </c>
      <c r="G6824" s="363">
        <v>0</v>
      </c>
      <c r="H6824" s="363">
        <v>0</v>
      </c>
      <c r="I6824" s="363">
        <v>0</v>
      </c>
      <c r="J6824" s="363">
        <v>0</v>
      </c>
      <c r="K6824" s="363">
        <v>0</v>
      </c>
    </row>
    <row r="6825" spans="1:11">
      <c r="A6825" s="361">
        <f t="shared" si="106"/>
        <v>45942</v>
      </c>
      <c r="B6825" s="362">
        <v>5</v>
      </c>
      <c r="C6825" s="363">
        <v>208.55043412436498</v>
      </c>
      <c r="D6825" s="363">
        <v>0</v>
      </c>
      <c r="E6825" s="363">
        <v>0</v>
      </c>
      <c r="F6825" s="363">
        <v>0</v>
      </c>
      <c r="G6825" s="363">
        <v>0</v>
      </c>
      <c r="H6825" s="363">
        <v>0</v>
      </c>
      <c r="I6825" s="363">
        <v>0</v>
      </c>
      <c r="J6825" s="363">
        <v>0</v>
      </c>
      <c r="K6825" s="363">
        <v>0</v>
      </c>
    </row>
    <row r="6826" spans="1:11">
      <c r="A6826" s="361">
        <f t="shared" si="106"/>
        <v>45942</v>
      </c>
      <c r="B6826" s="362">
        <v>6</v>
      </c>
      <c r="C6826" s="363">
        <v>306.927785318102</v>
      </c>
      <c r="D6826" s="363">
        <v>0</v>
      </c>
      <c r="E6826" s="363">
        <v>0</v>
      </c>
      <c r="F6826" s="363">
        <v>0</v>
      </c>
      <c r="G6826" s="363">
        <v>0</v>
      </c>
      <c r="H6826" s="363">
        <v>0</v>
      </c>
      <c r="I6826" s="363">
        <v>0</v>
      </c>
      <c r="J6826" s="363">
        <v>0</v>
      </c>
      <c r="K6826" s="363">
        <v>0</v>
      </c>
    </row>
    <row r="6827" spans="1:11">
      <c r="A6827" s="361">
        <f t="shared" si="106"/>
        <v>45942</v>
      </c>
      <c r="B6827" s="362">
        <v>7</v>
      </c>
      <c r="C6827" s="363">
        <v>7505.9381096365005</v>
      </c>
      <c r="D6827" s="363">
        <v>0</v>
      </c>
      <c r="E6827" s="363">
        <v>0</v>
      </c>
      <c r="F6827" s="363">
        <v>2157.3602231999203</v>
      </c>
      <c r="G6827" s="363">
        <v>5098.1593644275599</v>
      </c>
      <c r="H6827" s="363">
        <v>0</v>
      </c>
      <c r="I6827" s="363">
        <v>2088.1353731734898</v>
      </c>
      <c r="J6827" s="363">
        <v>0</v>
      </c>
      <c r="K6827" s="363">
        <v>0</v>
      </c>
    </row>
    <row r="6828" spans="1:11">
      <c r="A6828" s="361">
        <f t="shared" si="106"/>
        <v>45942</v>
      </c>
      <c r="B6828" s="362">
        <v>8</v>
      </c>
      <c r="C6828" s="363">
        <v>6419.42821489375</v>
      </c>
      <c r="D6828" s="363">
        <v>0</v>
      </c>
      <c r="E6828" s="363">
        <v>0</v>
      </c>
      <c r="F6828" s="363">
        <v>4086.5310124798907</v>
      </c>
      <c r="G6828" s="363">
        <v>5098.1012857755195</v>
      </c>
      <c r="H6828" s="363">
        <v>0</v>
      </c>
      <c r="I6828" s="363">
        <v>2578.5879092300402</v>
      </c>
      <c r="J6828" s="363">
        <v>0</v>
      </c>
      <c r="K6828" s="363">
        <v>0</v>
      </c>
    </row>
    <row r="6829" spans="1:11">
      <c r="A6829" s="361">
        <f t="shared" si="106"/>
        <v>45942</v>
      </c>
      <c r="B6829" s="362">
        <v>9</v>
      </c>
      <c r="C6829" s="363">
        <v>6416.2818880166506</v>
      </c>
      <c r="D6829" s="363">
        <v>0</v>
      </c>
      <c r="E6829" s="363">
        <v>0</v>
      </c>
      <c r="F6829" s="363">
        <v>6247.4769356798006</v>
      </c>
      <c r="G6829" s="363">
        <v>5097.7874368452503</v>
      </c>
      <c r="H6829" s="363">
        <v>0</v>
      </c>
      <c r="I6829" s="363">
        <v>2510.4182347610399</v>
      </c>
      <c r="J6829" s="363">
        <v>0</v>
      </c>
      <c r="K6829" s="363">
        <v>0</v>
      </c>
    </row>
    <row r="6830" spans="1:11">
      <c r="A6830" s="361">
        <f t="shared" si="106"/>
        <v>45942</v>
      </c>
      <c r="B6830" s="362">
        <v>10</v>
      </c>
      <c r="C6830" s="363">
        <v>6409.4287756663407</v>
      </c>
      <c r="D6830" s="363">
        <v>0</v>
      </c>
      <c r="E6830" s="363">
        <v>0</v>
      </c>
      <c r="F6830" s="363">
        <v>5922.1785044318103</v>
      </c>
      <c r="G6830" s="363">
        <v>5097.6298117667402</v>
      </c>
      <c r="H6830" s="363">
        <v>0</v>
      </c>
      <c r="I6830" s="363">
        <v>2535.05988809054</v>
      </c>
      <c r="J6830" s="363">
        <v>0</v>
      </c>
      <c r="K6830" s="363">
        <v>0</v>
      </c>
    </row>
    <row r="6831" spans="1:11">
      <c r="A6831" s="361">
        <f t="shared" si="106"/>
        <v>45942</v>
      </c>
      <c r="B6831" s="362">
        <v>11</v>
      </c>
      <c r="C6831" s="363">
        <v>6411.0834759141508</v>
      </c>
      <c r="D6831" s="363">
        <v>0</v>
      </c>
      <c r="E6831" s="363">
        <v>0</v>
      </c>
      <c r="F6831" s="363">
        <v>4198.4062365919199</v>
      </c>
      <c r="G6831" s="363">
        <v>5097.4707418923499</v>
      </c>
      <c r="H6831" s="363">
        <v>0</v>
      </c>
      <c r="I6831" s="363">
        <v>3912.6718843827703</v>
      </c>
      <c r="J6831" s="363">
        <v>0</v>
      </c>
      <c r="K6831" s="363">
        <v>0</v>
      </c>
    </row>
    <row r="6832" spans="1:11">
      <c r="A6832" s="361">
        <f t="shared" si="106"/>
        <v>45942</v>
      </c>
      <c r="B6832" s="362">
        <v>12</v>
      </c>
      <c r="C6832" s="363">
        <v>6419.2952230555802</v>
      </c>
      <c r="D6832" s="363">
        <v>0</v>
      </c>
      <c r="E6832" s="363">
        <v>0</v>
      </c>
      <c r="F6832" s="363">
        <v>3092.3007231999204</v>
      </c>
      <c r="G6832" s="363">
        <v>5097.7427062923607</v>
      </c>
      <c r="H6832" s="363">
        <v>0</v>
      </c>
      <c r="I6832" s="363">
        <v>3929.312604107</v>
      </c>
      <c r="J6832" s="363">
        <v>0</v>
      </c>
      <c r="K6832" s="363">
        <v>0</v>
      </c>
    </row>
    <row r="6833" spans="1:11">
      <c r="A6833" s="361">
        <f t="shared" si="106"/>
        <v>45942</v>
      </c>
      <c r="B6833" s="362">
        <v>13</v>
      </c>
      <c r="C6833" s="363">
        <v>4830.32882221616</v>
      </c>
      <c r="D6833" s="363">
        <v>0</v>
      </c>
      <c r="E6833" s="363">
        <v>0</v>
      </c>
      <c r="F6833" s="363">
        <v>6880.6063558771802</v>
      </c>
      <c r="G6833" s="363">
        <v>3163.5198141052201</v>
      </c>
      <c r="H6833" s="363">
        <v>0</v>
      </c>
      <c r="I6833" s="363">
        <v>0</v>
      </c>
      <c r="J6833" s="363">
        <v>0</v>
      </c>
      <c r="K6833" s="363">
        <v>0</v>
      </c>
    </row>
    <row r="6834" spans="1:11">
      <c r="A6834" s="361">
        <f t="shared" si="106"/>
        <v>45942</v>
      </c>
      <c r="B6834" s="362">
        <v>14</v>
      </c>
      <c r="C6834" s="363">
        <v>5037.4000893682605</v>
      </c>
      <c r="D6834" s="363">
        <v>0</v>
      </c>
      <c r="E6834" s="363">
        <v>0</v>
      </c>
      <c r="F6834" s="363">
        <v>6880.6063558771802</v>
      </c>
      <c r="G6834" s="363">
        <v>3163.5198141052201</v>
      </c>
      <c r="H6834" s="363">
        <v>0</v>
      </c>
      <c r="I6834" s="363">
        <v>0</v>
      </c>
      <c r="J6834" s="363">
        <v>0</v>
      </c>
      <c r="K6834" s="363">
        <v>0</v>
      </c>
    </row>
    <row r="6835" spans="1:11">
      <c r="A6835" s="361">
        <f t="shared" si="106"/>
        <v>45942</v>
      </c>
      <c r="B6835" s="362">
        <v>15</v>
      </c>
      <c r="C6835" s="363">
        <v>6023.0812086044898</v>
      </c>
      <c r="D6835" s="363">
        <v>0</v>
      </c>
      <c r="E6835" s="363">
        <v>0</v>
      </c>
      <c r="F6835" s="363">
        <v>6578.69060235087</v>
      </c>
      <c r="G6835" s="363">
        <v>3163.5198141052201</v>
      </c>
      <c r="H6835" s="363">
        <v>0</v>
      </c>
      <c r="I6835" s="363">
        <v>3469.2108988990703</v>
      </c>
      <c r="J6835" s="363">
        <v>0</v>
      </c>
      <c r="K6835" s="363">
        <v>0</v>
      </c>
    </row>
    <row r="6836" spans="1:11">
      <c r="A6836" s="361">
        <f t="shared" si="106"/>
        <v>45942</v>
      </c>
      <c r="B6836" s="362">
        <v>16</v>
      </c>
      <c r="C6836" s="363">
        <v>215.64616644288003</v>
      </c>
      <c r="D6836" s="363">
        <v>0</v>
      </c>
      <c r="E6836" s="363">
        <v>0</v>
      </c>
      <c r="F6836" s="363">
        <v>3298.5568000000003</v>
      </c>
      <c r="G6836" s="363">
        <v>0</v>
      </c>
      <c r="H6836" s="363">
        <v>0</v>
      </c>
      <c r="I6836" s="363">
        <v>1656.8035762740301</v>
      </c>
      <c r="J6836" s="363">
        <v>0</v>
      </c>
      <c r="K6836" s="363">
        <v>0</v>
      </c>
    </row>
    <row r="6837" spans="1:11">
      <c r="A6837" s="361">
        <f t="shared" si="106"/>
        <v>45942</v>
      </c>
      <c r="B6837" s="362">
        <v>17</v>
      </c>
      <c r="C6837" s="363">
        <v>603.86743902311002</v>
      </c>
      <c r="D6837" s="363">
        <v>0</v>
      </c>
      <c r="E6837" s="363">
        <v>0</v>
      </c>
      <c r="F6837" s="363">
        <v>2243.2659000000003</v>
      </c>
      <c r="G6837" s="363">
        <v>0</v>
      </c>
      <c r="H6837" s="363">
        <v>0</v>
      </c>
      <c r="I6837" s="363">
        <v>4455.2376775262201</v>
      </c>
      <c r="J6837" s="363">
        <v>0</v>
      </c>
      <c r="K6837" s="363">
        <v>0</v>
      </c>
    </row>
    <row r="6838" spans="1:11">
      <c r="A6838" s="361">
        <f t="shared" si="106"/>
        <v>45942</v>
      </c>
      <c r="B6838" s="362">
        <v>18</v>
      </c>
      <c r="C6838" s="363">
        <v>0</v>
      </c>
      <c r="D6838" s="363">
        <v>0</v>
      </c>
      <c r="E6838" s="363">
        <v>0</v>
      </c>
      <c r="F6838" s="363">
        <v>0</v>
      </c>
      <c r="G6838" s="363">
        <v>0</v>
      </c>
      <c r="H6838" s="363">
        <v>0</v>
      </c>
      <c r="I6838" s="363">
        <v>0</v>
      </c>
      <c r="J6838" s="363">
        <v>0</v>
      </c>
      <c r="K6838" s="363">
        <v>0</v>
      </c>
    </row>
    <row r="6839" spans="1:11">
      <c r="A6839" s="361">
        <f t="shared" si="106"/>
        <v>45942</v>
      </c>
      <c r="B6839" s="362">
        <v>19</v>
      </c>
      <c r="C6839" s="363">
        <v>0</v>
      </c>
      <c r="D6839" s="363">
        <v>0</v>
      </c>
      <c r="E6839" s="363">
        <v>0</v>
      </c>
      <c r="F6839" s="363">
        <v>0</v>
      </c>
      <c r="G6839" s="363">
        <v>0</v>
      </c>
      <c r="H6839" s="363">
        <v>0</v>
      </c>
      <c r="I6839" s="363">
        <v>0</v>
      </c>
      <c r="J6839" s="363">
        <v>0</v>
      </c>
      <c r="K6839" s="363">
        <v>0</v>
      </c>
    </row>
    <row r="6840" spans="1:11">
      <c r="A6840" s="361">
        <f t="shared" si="106"/>
        <v>45942</v>
      </c>
      <c r="B6840" s="362">
        <v>20</v>
      </c>
      <c r="C6840" s="363">
        <v>462.79864795842303</v>
      </c>
      <c r="D6840" s="363">
        <v>0</v>
      </c>
      <c r="E6840" s="363">
        <v>0</v>
      </c>
      <c r="F6840" s="363">
        <v>0</v>
      </c>
      <c r="G6840" s="363">
        <v>0</v>
      </c>
      <c r="H6840" s="363">
        <v>0</v>
      </c>
      <c r="I6840" s="363">
        <v>0</v>
      </c>
      <c r="J6840" s="363">
        <v>0</v>
      </c>
      <c r="K6840" s="363">
        <v>0</v>
      </c>
    </row>
    <row r="6841" spans="1:11">
      <c r="A6841" s="361">
        <f t="shared" si="106"/>
        <v>45942</v>
      </c>
      <c r="B6841" s="362">
        <v>21</v>
      </c>
      <c r="C6841" s="363">
        <v>0</v>
      </c>
      <c r="D6841" s="363">
        <v>0</v>
      </c>
      <c r="E6841" s="363">
        <v>0</v>
      </c>
      <c r="F6841" s="363">
        <v>0</v>
      </c>
      <c r="G6841" s="363">
        <v>0</v>
      </c>
      <c r="H6841" s="363">
        <v>0</v>
      </c>
      <c r="I6841" s="363">
        <v>769.46352782149802</v>
      </c>
      <c r="J6841" s="363">
        <v>0</v>
      </c>
      <c r="K6841" s="363">
        <v>0</v>
      </c>
    </row>
    <row r="6842" spans="1:11">
      <c r="A6842" s="361">
        <f t="shared" si="106"/>
        <v>45942</v>
      </c>
      <c r="B6842" s="362">
        <v>22</v>
      </c>
      <c r="C6842" s="363">
        <v>311.33050448355306</v>
      </c>
      <c r="D6842" s="363">
        <v>0</v>
      </c>
      <c r="E6842" s="363">
        <v>0</v>
      </c>
      <c r="F6842" s="363">
        <v>0</v>
      </c>
      <c r="G6842" s="363">
        <v>0</v>
      </c>
      <c r="H6842" s="363">
        <v>0</v>
      </c>
      <c r="I6842" s="363">
        <v>843.29043066111808</v>
      </c>
      <c r="J6842" s="363">
        <v>0</v>
      </c>
      <c r="K6842" s="363">
        <v>0</v>
      </c>
    </row>
    <row r="6843" spans="1:11">
      <c r="A6843" s="361">
        <f t="shared" si="106"/>
        <v>45942</v>
      </c>
      <c r="B6843" s="362">
        <v>23</v>
      </c>
      <c r="C6843" s="363">
        <v>822.61958480127601</v>
      </c>
      <c r="D6843" s="363">
        <v>0</v>
      </c>
      <c r="E6843" s="363">
        <v>0</v>
      </c>
      <c r="F6843" s="363">
        <v>0</v>
      </c>
      <c r="G6843" s="363">
        <v>0</v>
      </c>
      <c r="H6843" s="363">
        <v>0</v>
      </c>
      <c r="I6843" s="363">
        <v>0</v>
      </c>
      <c r="J6843" s="363">
        <v>0</v>
      </c>
      <c r="K6843" s="363">
        <v>0</v>
      </c>
    </row>
    <row r="6844" spans="1:11">
      <c r="A6844" s="361">
        <f t="shared" si="106"/>
        <v>45943</v>
      </c>
      <c r="B6844" s="362">
        <v>0</v>
      </c>
      <c r="C6844" s="363">
        <v>659.27579666358906</v>
      </c>
      <c r="D6844" s="363">
        <v>0</v>
      </c>
      <c r="E6844" s="363">
        <v>0</v>
      </c>
      <c r="F6844" s="363">
        <v>0</v>
      </c>
      <c r="G6844" s="363">
        <v>0</v>
      </c>
      <c r="H6844" s="363">
        <v>0</v>
      </c>
      <c r="I6844" s="363">
        <v>0</v>
      </c>
      <c r="J6844" s="363">
        <v>0</v>
      </c>
      <c r="K6844" s="363">
        <v>0</v>
      </c>
    </row>
    <row r="6845" spans="1:11">
      <c r="A6845" s="361">
        <f t="shared" si="106"/>
        <v>45943</v>
      </c>
      <c r="B6845" s="362">
        <v>1</v>
      </c>
      <c r="C6845" s="363">
        <v>659.03724545836894</v>
      </c>
      <c r="D6845" s="363">
        <v>0</v>
      </c>
      <c r="E6845" s="363">
        <v>0</v>
      </c>
      <c r="F6845" s="363">
        <v>0</v>
      </c>
      <c r="G6845" s="363">
        <v>0</v>
      </c>
      <c r="H6845" s="363">
        <v>0</v>
      </c>
      <c r="I6845" s="363">
        <v>0</v>
      </c>
      <c r="J6845" s="363">
        <v>0</v>
      </c>
      <c r="K6845" s="363">
        <v>0</v>
      </c>
    </row>
    <row r="6846" spans="1:11">
      <c r="A6846" s="361">
        <f t="shared" si="106"/>
        <v>45943</v>
      </c>
      <c r="B6846" s="362">
        <v>2</v>
      </c>
      <c r="C6846" s="363">
        <v>659.15060225188302</v>
      </c>
      <c r="D6846" s="363">
        <v>0</v>
      </c>
      <c r="E6846" s="363">
        <v>0</v>
      </c>
      <c r="F6846" s="363">
        <v>0</v>
      </c>
      <c r="G6846" s="363">
        <v>0</v>
      </c>
      <c r="H6846" s="363">
        <v>0</v>
      </c>
      <c r="I6846" s="363">
        <v>0</v>
      </c>
      <c r="J6846" s="363">
        <v>0</v>
      </c>
      <c r="K6846" s="363">
        <v>0</v>
      </c>
    </row>
    <row r="6847" spans="1:11">
      <c r="A6847" s="361">
        <f t="shared" si="106"/>
        <v>45943</v>
      </c>
      <c r="B6847" s="362">
        <v>3</v>
      </c>
      <c r="C6847" s="363">
        <v>658.59787018538805</v>
      </c>
      <c r="D6847" s="363">
        <v>0</v>
      </c>
      <c r="E6847" s="363">
        <v>0</v>
      </c>
      <c r="F6847" s="363">
        <v>0</v>
      </c>
      <c r="G6847" s="363">
        <v>0</v>
      </c>
      <c r="H6847" s="363">
        <v>0</v>
      </c>
      <c r="I6847" s="363">
        <v>0</v>
      </c>
      <c r="J6847" s="363">
        <v>0</v>
      </c>
      <c r="K6847" s="363">
        <v>0</v>
      </c>
    </row>
    <row r="6848" spans="1:11">
      <c r="A6848" s="361">
        <f t="shared" si="106"/>
        <v>45943</v>
      </c>
      <c r="B6848" s="362">
        <v>4</v>
      </c>
      <c r="C6848" s="363">
        <v>660.00313292570002</v>
      </c>
      <c r="D6848" s="363">
        <v>0</v>
      </c>
      <c r="E6848" s="363">
        <v>0</v>
      </c>
      <c r="F6848" s="363">
        <v>0</v>
      </c>
      <c r="G6848" s="363">
        <v>0</v>
      </c>
      <c r="H6848" s="363">
        <v>0</v>
      </c>
      <c r="I6848" s="363">
        <v>0</v>
      </c>
      <c r="J6848" s="363">
        <v>0</v>
      </c>
      <c r="K6848" s="363">
        <v>0</v>
      </c>
    </row>
    <row r="6849" spans="1:11">
      <c r="A6849" s="361">
        <f t="shared" si="106"/>
        <v>45943</v>
      </c>
      <c r="B6849" s="362">
        <v>5</v>
      </c>
      <c r="C6849" s="363">
        <v>871.92742679652406</v>
      </c>
      <c r="D6849" s="363">
        <v>0</v>
      </c>
      <c r="E6849" s="363">
        <v>0</v>
      </c>
      <c r="F6849" s="363">
        <v>0</v>
      </c>
      <c r="G6849" s="363">
        <v>0</v>
      </c>
      <c r="H6849" s="363">
        <v>0</v>
      </c>
      <c r="I6849" s="363">
        <v>0</v>
      </c>
      <c r="J6849" s="363">
        <v>0</v>
      </c>
      <c r="K6849" s="363">
        <v>0</v>
      </c>
    </row>
    <row r="6850" spans="1:11">
      <c r="A6850" s="361">
        <f t="shared" si="106"/>
        <v>45943</v>
      </c>
      <c r="B6850" s="362">
        <v>6</v>
      </c>
      <c r="C6850" s="363">
        <v>1879.2506914656201</v>
      </c>
      <c r="D6850" s="363">
        <v>0</v>
      </c>
      <c r="E6850" s="363">
        <v>0</v>
      </c>
      <c r="F6850" s="363">
        <v>0</v>
      </c>
      <c r="G6850" s="363">
        <v>0</v>
      </c>
      <c r="H6850" s="363">
        <v>0</v>
      </c>
      <c r="I6850" s="363">
        <v>0</v>
      </c>
      <c r="J6850" s="363">
        <v>0</v>
      </c>
      <c r="K6850" s="363">
        <v>0</v>
      </c>
    </row>
    <row r="6851" spans="1:11">
      <c r="A6851" s="361">
        <f t="shared" si="106"/>
        <v>45943</v>
      </c>
      <c r="B6851" s="362">
        <v>7</v>
      </c>
      <c r="C6851" s="363">
        <v>13431.1878740787</v>
      </c>
      <c r="D6851" s="363">
        <v>0</v>
      </c>
      <c r="E6851" s="363">
        <v>0</v>
      </c>
      <c r="F6851" s="363">
        <v>16052.5892263077</v>
      </c>
      <c r="G6851" s="363">
        <v>5096.6636502210404</v>
      </c>
      <c r="H6851" s="363">
        <v>0</v>
      </c>
      <c r="I6851" s="363">
        <v>2711.67096987388</v>
      </c>
      <c r="J6851" s="363">
        <v>0</v>
      </c>
      <c r="K6851" s="363">
        <v>0</v>
      </c>
    </row>
    <row r="6852" spans="1:11">
      <c r="A6852" s="361">
        <f t="shared" si="106"/>
        <v>45943</v>
      </c>
      <c r="B6852" s="362">
        <v>8</v>
      </c>
      <c r="C6852" s="363">
        <v>13502.941208050301</v>
      </c>
      <c r="D6852" s="363">
        <v>0</v>
      </c>
      <c r="E6852" s="363">
        <v>0</v>
      </c>
      <c r="F6852" s="363">
        <v>22448.046124115401</v>
      </c>
      <c r="G6852" s="363">
        <v>5093.6377452607803</v>
      </c>
      <c r="H6852" s="363">
        <v>0</v>
      </c>
      <c r="I6852" s="363">
        <v>3576.2348521214799</v>
      </c>
      <c r="J6852" s="363">
        <v>0</v>
      </c>
      <c r="K6852" s="363">
        <v>0</v>
      </c>
    </row>
    <row r="6853" spans="1:11">
      <c r="A6853" s="361">
        <f t="shared" ref="A6853:A6916" si="107">IF(B6853=0,A6852+1,A6852)</f>
        <v>45943</v>
      </c>
      <c r="B6853" s="362">
        <v>9</v>
      </c>
      <c r="C6853" s="363">
        <v>11155.8152333791</v>
      </c>
      <c r="D6853" s="363">
        <v>0</v>
      </c>
      <c r="E6853" s="363">
        <v>0</v>
      </c>
      <c r="F6853" s="363">
        <v>23856.003868059899</v>
      </c>
      <c r="G6853" s="363">
        <v>3556.3686433438402</v>
      </c>
      <c r="H6853" s="363">
        <v>0</v>
      </c>
      <c r="I6853" s="363">
        <v>0</v>
      </c>
      <c r="J6853" s="363">
        <v>0</v>
      </c>
      <c r="K6853" s="363">
        <v>18.585286832319298</v>
      </c>
    </row>
    <row r="6854" spans="1:11">
      <c r="A6854" s="361">
        <f t="shared" si="107"/>
        <v>45943</v>
      </c>
      <c r="B6854" s="362">
        <v>10</v>
      </c>
      <c r="C6854" s="363">
        <v>1816.3105208269101</v>
      </c>
      <c r="D6854" s="363">
        <v>0</v>
      </c>
      <c r="E6854" s="363">
        <v>341.724805381539</v>
      </c>
      <c r="F6854" s="363">
        <v>14440.8745</v>
      </c>
      <c r="G6854" s="363">
        <v>0</v>
      </c>
      <c r="H6854" s="363">
        <v>0</v>
      </c>
      <c r="I6854" s="363">
        <v>0</v>
      </c>
      <c r="J6854" s="363">
        <v>0</v>
      </c>
      <c r="K6854" s="363">
        <v>0</v>
      </c>
    </row>
    <row r="6855" spans="1:11">
      <c r="A6855" s="361">
        <f t="shared" si="107"/>
        <v>45943</v>
      </c>
      <c r="B6855" s="362">
        <v>11</v>
      </c>
      <c r="C6855" s="363">
        <v>2125.3708161443901</v>
      </c>
      <c r="D6855" s="363">
        <v>0</v>
      </c>
      <c r="E6855" s="363">
        <v>798.92231058356901</v>
      </c>
      <c r="F6855" s="363">
        <v>13534.4393</v>
      </c>
      <c r="G6855" s="363">
        <v>0</v>
      </c>
      <c r="H6855" s="363">
        <v>0</v>
      </c>
      <c r="I6855" s="363">
        <v>0</v>
      </c>
      <c r="J6855" s="363">
        <v>0</v>
      </c>
      <c r="K6855" s="363">
        <v>0</v>
      </c>
    </row>
    <row r="6856" spans="1:11">
      <c r="A6856" s="361">
        <f t="shared" si="107"/>
        <v>45943</v>
      </c>
      <c r="B6856" s="362">
        <v>12</v>
      </c>
      <c r="C6856" s="363">
        <v>1015.7705230507401</v>
      </c>
      <c r="D6856" s="363">
        <v>0</v>
      </c>
      <c r="E6856" s="363">
        <v>974.78235213690903</v>
      </c>
      <c r="F6856" s="363">
        <v>12196.279200000001</v>
      </c>
      <c r="G6856" s="363">
        <v>0</v>
      </c>
      <c r="H6856" s="363">
        <v>0</v>
      </c>
      <c r="I6856" s="363">
        <v>0</v>
      </c>
      <c r="J6856" s="363">
        <v>0</v>
      </c>
      <c r="K6856" s="363">
        <v>0</v>
      </c>
    </row>
    <row r="6857" spans="1:11">
      <c r="A6857" s="361">
        <f t="shared" si="107"/>
        <v>45943</v>
      </c>
      <c r="B6857" s="362">
        <v>13</v>
      </c>
      <c r="C6857" s="363">
        <v>1015.3885707529</v>
      </c>
      <c r="D6857" s="363">
        <v>0</v>
      </c>
      <c r="E6857" s="363">
        <v>980.30588922963011</v>
      </c>
      <c r="F6857" s="363">
        <v>12196.279200000001</v>
      </c>
      <c r="G6857" s="363">
        <v>0</v>
      </c>
      <c r="H6857" s="363">
        <v>0</v>
      </c>
      <c r="I6857" s="363">
        <v>0</v>
      </c>
      <c r="J6857" s="363">
        <v>0</v>
      </c>
      <c r="K6857" s="363">
        <v>0</v>
      </c>
    </row>
    <row r="6858" spans="1:11">
      <c r="A6858" s="361">
        <f t="shared" si="107"/>
        <v>45943</v>
      </c>
      <c r="B6858" s="362">
        <v>14</v>
      </c>
      <c r="C6858" s="363">
        <v>1010.1136275059901</v>
      </c>
      <c r="D6858" s="363">
        <v>0</v>
      </c>
      <c r="E6858" s="363">
        <v>977.98016195479499</v>
      </c>
      <c r="F6858" s="363">
        <v>12196.279200000001</v>
      </c>
      <c r="G6858" s="363">
        <v>0</v>
      </c>
      <c r="H6858" s="363">
        <v>0</v>
      </c>
      <c r="I6858" s="363">
        <v>260.26482363056806</v>
      </c>
      <c r="J6858" s="363">
        <v>0</v>
      </c>
      <c r="K6858" s="363">
        <v>0</v>
      </c>
    </row>
    <row r="6859" spans="1:11">
      <c r="A6859" s="361">
        <f t="shared" si="107"/>
        <v>45943</v>
      </c>
      <c r="B6859" s="362">
        <v>15</v>
      </c>
      <c r="C6859" s="363">
        <v>9.0915230031573913</v>
      </c>
      <c r="D6859" s="363">
        <v>0</v>
      </c>
      <c r="E6859" s="363">
        <v>694.43944550078106</v>
      </c>
      <c r="F6859" s="363">
        <v>9895.1567000000014</v>
      </c>
      <c r="G6859" s="363">
        <v>0</v>
      </c>
      <c r="H6859" s="363">
        <v>0</v>
      </c>
      <c r="I6859" s="363">
        <v>629.50031448566904</v>
      </c>
      <c r="J6859" s="363">
        <v>0</v>
      </c>
      <c r="K6859" s="363">
        <v>0</v>
      </c>
    </row>
    <row r="6860" spans="1:11">
      <c r="A6860" s="361">
        <f t="shared" si="107"/>
        <v>45943</v>
      </c>
      <c r="B6860" s="362">
        <v>16</v>
      </c>
      <c r="C6860" s="363">
        <v>0</v>
      </c>
      <c r="D6860" s="363">
        <v>0</v>
      </c>
      <c r="E6860" s="363">
        <v>310.40504336334448</v>
      </c>
      <c r="F6860" s="363">
        <v>6405.1956</v>
      </c>
      <c r="G6860" s="363">
        <v>0</v>
      </c>
      <c r="H6860" s="363">
        <v>0</v>
      </c>
      <c r="I6860" s="363">
        <v>0</v>
      </c>
      <c r="J6860" s="363">
        <v>0</v>
      </c>
      <c r="K6860" s="363">
        <v>0</v>
      </c>
    </row>
    <row r="6861" spans="1:11">
      <c r="A6861" s="361">
        <f t="shared" si="107"/>
        <v>45943</v>
      </c>
      <c r="B6861" s="362">
        <v>17</v>
      </c>
      <c r="C6861" s="363">
        <v>0</v>
      </c>
      <c r="D6861" s="363">
        <v>0</v>
      </c>
      <c r="E6861" s="363">
        <v>873.232040971586</v>
      </c>
      <c r="F6861" s="363">
        <v>11688.1276</v>
      </c>
      <c r="G6861" s="363">
        <v>0</v>
      </c>
      <c r="H6861" s="363">
        <v>0</v>
      </c>
      <c r="I6861" s="363">
        <v>2367.9889841723602</v>
      </c>
      <c r="J6861" s="363">
        <v>0</v>
      </c>
      <c r="K6861" s="363">
        <v>0</v>
      </c>
    </row>
    <row r="6862" spans="1:11">
      <c r="A6862" s="361">
        <f t="shared" si="107"/>
        <v>45943</v>
      </c>
      <c r="B6862" s="362">
        <v>18</v>
      </c>
      <c r="C6862" s="363">
        <v>0</v>
      </c>
      <c r="D6862" s="363">
        <v>0</v>
      </c>
      <c r="E6862" s="363">
        <v>301.9048203326642</v>
      </c>
      <c r="F6862" s="363">
        <v>7191.4306000000006</v>
      </c>
      <c r="G6862" s="363">
        <v>0</v>
      </c>
      <c r="H6862" s="363">
        <v>0</v>
      </c>
      <c r="I6862" s="363">
        <v>0</v>
      </c>
      <c r="J6862" s="363">
        <v>0</v>
      </c>
      <c r="K6862" s="363">
        <v>0</v>
      </c>
    </row>
    <row r="6863" spans="1:11">
      <c r="A6863" s="361">
        <f t="shared" si="107"/>
        <v>45943</v>
      </c>
      <c r="B6863" s="362">
        <v>19</v>
      </c>
      <c r="C6863" s="363">
        <v>0</v>
      </c>
      <c r="D6863" s="363">
        <v>0</v>
      </c>
      <c r="E6863" s="363">
        <v>302.09845773309843</v>
      </c>
      <c r="F6863" s="363">
        <v>7191.4306000000006</v>
      </c>
      <c r="G6863" s="363">
        <v>0</v>
      </c>
      <c r="H6863" s="363">
        <v>0</v>
      </c>
      <c r="I6863" s="363">
        <v>0</v>
      </c>
      <c r="J6863" s="363">
        <v>0</v>
      </c>
      <c r="K6863" s="363">
        <v>0</v>
      </c>
    </row>
    <row r="6864" spans="1:11">
      <c r="A6864" s="361">
        <f t="shared" si="107"/>
        <v>45943</v>
      </c>
      <c r="B6864" s="362">
        <v>20</v>
      </c>
      <c r="C6864" s="363">
        <v>0</v>
      </c>
      <c r="D6864" s="363">
        <v>0</v>
      </c>
      <c r="E6864" s="363">
        <v>302.48151265332319</v>
      </c>
      <c r="F6864" s="363">
        <v>7191.4306000000006</v>
      </c>
      <c r="G6864" s="363">
        <v>0</v>
      </c>
      <c r="H6864" s="363">
        <v>0</v>
      </c>
      <c r="I6864" s="363">
        <v>0</v>
      </c>
      <c r="J6864" s="363">
        <v>0</v>
      </c>
      <c r="K6864" s="363">
        <v>0</v>
      </c>
    </row>
    <row r="6865" spans="1:11">
      <c r="A6865" s="361">
        <f t="shared" si="107"/>
        <v>45943</v>
      </c>
      <c r="B6865" s="362">
        <v>21</v>
      </c>
      <c r="C6865" s="363">
        <v>0</v>
      </c>
      <c r="D6865" s="363">
        <v>0</v>
      </c>
      <c r="E6865" s="363">
        <v>189.53040262592302</v>
      </c>
      <c r="F6865" s="363">
        <v>0</v>
      </c>
      <c r="G6865" s="363">
        <v>0</v>
      </c>
      <c r="H6865" s="363">
        <v>0</v>
      </c>
      <c r="I6865" s="363">
        <v>0</v>
      </c>
      <c r="J6865" s="363">
        <v>0</v>
      </c>
      <c r="K6865" s="363">
        <v>0</v>
      </c>
    </row>
    <row r="6866" spans="1:11">
      <c r="A6866" s="361">
        <f t="shared" si="107"/>
        <v>45943</v>
      </c>
      <c r="B6866" s="362">
        <v>22</v>
      </c>
      <c r="C6866" s="363">
        <v>2839.1033228077504</v>
      </c>
      <c r="D6866" s="363">
        <v>0</v>
      </c>
      <c r="E6866" s="363">
        <v>116.759792858601</v>
      </c>
      <c r="F6866" s="363">
        <v>0</v>
      </c>
      <c r="G6866" s="363">
        <v>0</v>
      </c>
      <c r="H6866" s="363">
        <v>0</v>
      </c>
      <c r="I6866" s="363">
        <v>0</v>
      </c>
      <c r="J6866" s="363">
        <v>0</v>
      </c>
      <c r="K6866" s="363">
        <v>0</v>
      </c>
    </row>
    <row r="6867" spans="1:11">
      <c r="A6867" s="361">
        <f t="shared" si="107"/>
        <v>45943</v>
      </c>
      <c r="B6867" s="362">
        <v>23</v>
      </c>
      <c r="C6867" s="363">
        <v>2749.9700355549803</v>
      </c>
      <c r="D6867" s="363">
        <v>0</v>
      </c>
      <c r="E6867" s="363">
        <v>0</v>
      </c>
      <c r="F6867" s="363">
        <v>0</v>
      </c>
      <c r="G6867" s="363">
        <v>0</v>
      </c>
      <c r="H6867" s="363">
        <v>0</v>
      </c>
      <c r="I6867" s="363">
        <v>0</v>
      </c>
      <c r="J6867" s="363">
        <v>0</v>
      </c>
      <c r="K6867" s="363">
        <v>0</v>
      </c>
    </row>
    <row r="6868" spans="1:11">
      <c r="A6868" s="361">
        <f t="shared" si="107"/>
        <v>45944</v>
      </c>
      <c r="B6868" s="362">
        <v>0</v>
      </c>
      <c r="C6868" s="363">
        <v>2146.1374595781999</v>
      </c>
      <c r="D6868" s="363">
        <v>0</v>
      </c>
      <c r="E6868" s="363">
        <v>0</v>
      </c>
      <c r="F6868" s="363">
        <v>0</v>
      </c>
      <c r="G6868" s="363">
        <v>0</v>
      </c>
      <c r="H6868" s="363">
        <v>0</v>
      </c>
      <c r="I6868" s="363">
        <v>0</v>
      </c>
      <c r="J6868" s="363">
        <v>0</v>
      </c>
      <c r="K6868" s="363">
        <v>0</v>
      </c>
    </row>
    <row r="6869" spans="1:11">
      <c r="A6869" s="361">
        <f t="shared" si="107"/>
        <v>45944</v>
      </c>
      <c r="B6869" s="362">
        <v>1</v>
      </c>
      <c r="C6869" s="363">
        <v>1841.8351342158601</v>
      </c>
      <c r="D6869" s="363">
        <v>0</v>
      </c>
      <c r="E6869" s="363">
        <v>0</v>
      </c>
      <c r="F6869" s="363">
        <v>0</v>
      </c>
      <c r="G6869" s="363">
        <v>0</v>
      </c>
      <c r="H6869" s="363">
        <v>0</v>
      </c>
      <c r="I6869" s="363">
        <v>0</v>
      </c>
      <c r="J6869" s="363">
        <v>0</v>
      </c>
      <c r="K6869" s="363">
        <v>0</v>
      </c>
    </row>
    <row r="6870" spans="1:11">
      <c r="A6870" s="361">
        <f t="shared" si="107"/>
        <v>45944</v>
      </c>
      <c r="B6870" s="362">
        <v>2</v>
      </c>
      <c r="C6870" s="363">
        <v>1842.98004499034</v>
      </c>
      <c r="D6870" s="363">
        <v>0</v>
      </c>
      <c r="E6870" s="363">
        <v>0</v>
      </c>
      <c r="F6870" s="363">
        <v>0</v>
      </c>
      <c r="G6870" s="363">
        <v>0</v>
      </c>
      <c r="H6870" s="363">
        <v>0</v>
      </c>
      <c r="I6870" s="363">
        <v>0</v>
      </c>
      <c r="J6870" s="363">
        <v>0</v>
      </c>
      <c r="K6870" s="363">
        <v>0</v>
      </c>
    </row>
    <row r="6871" spans="1:11">
      <c r="A6871" s="361">
        <f t="shared" si="107"/>
        <v>45944</v>
      </c>
      <c r="B6871" s="362">
        <v>3</v>
      </c>
      <c r="C6871" s="363">
        <v>1840.3398391729202</v>
      </c>
      <c r="D6871" s="363">
        <v>0</v>
      </c>
      <c r="E6871" s="363">
        <v>0</v>
      </c>
      <c r="F6871" s="363">
        <v>0</v>
      </c>
      <c r="G6871" s="363">
        <v>0</v>
      </c>
      <c r="H6871" s="363">
        <v>0</v>
      </c>
      <c r="I6871" s="363">
        <v>0</v>
      </c>
      <c r="J6871" s="363">
        <v>0</v>
      </c>
      <c r="K6871" s="363">
        <v>0</v>
      </c>
    </row>
    <row r="6872" spans="1:11">
      <c r="A6872" s="361">
        <f t="shared" si="107"/>
        <v>45944</v>
      </c>
      <c r="B6872" s="362">
        <v>4</v>
      </c>
      <c r="C6872" s="363">
        <v>4291.7230209154695</v>
      </c>
      <c r="D6872" s="363">
        <v>0</v>
      </c>
      <c r="E6872" s="363">
        <v>0</v>
      </c>
      <c r="F6872" s="363">
        <v>633.75097795367299</v>
      </c>
      <c r="G6872" s="363">
        <v>0</v>
      </c>
      <c r="H6872" s="363">
        <v>0</v>
      </c>
      <c r="I6872" s="363">
        <v>0</v>
      </c>
      <c r="J6872" s="363">
        <v>0</v>
      </c>
      <c r="K6872" s="363">
        <v>1440.0490191234301</v>
      </c>
    </row>
    <row r="6873" spans="1:11">
      <c r="A6873" s="361">
        <f t="shared" si="107"/>
        <v>45944</v>
      </c>
      <c r="B6873" s="362">
        <v>5</v>
      </c>
      <c r="C6873" s="363">
        <v>4295.8962840628801</v>
      </c>
      <c r="D6873" s="363">
        <v>0</v>
      </c>
      <c r="E6873" s="363">
        <v>0</v>
      </c>
      <c r="F6873" s="363">
        <v>633.75097795367299</v>
      </c>
      <c r="G6873" s="363">
        <v>0</v>
      </c>
      <c r="H6873" s="363">
        <v>0</v>
      </c>
      <c r="I6873" s="363">
        <v>0</v>
      </c>
      <c r="J6873" s="363">
        <v>0</v>
      </c>
      <c r="K6873" s="363">
        <v>1446.20662814969</v>
      </c>
    </row>
    <row r="6874" spans="1:11">
      <c r="A6874" s="361">
        <f t="shared" si="107"/>
        <v>45944</v>
      </c>
      <c r="B6874" s="362">
        <v>6</v>
      </c>
      <c r="C6874" s="363">
        <v>1698.0962368729001</v>
      </c>
      <c r="D6874" s="363">
        <v>0</v>
      </c>
      <c r="E6874" s="363">
        <v>0</v>
      </c>
      <c r="F6874" s="363">
        <v>0</v>
      </c>
      <c r="G6874" s="363">
        <v>0</v>
      </c>
      <c r="H6874" s="363">
        <v>0</v>
      </c>
      <c r="I6874" s="363">
        <v>2777.0534789916701</v>
      </c>
      <c r="J6874" s="363">
        <v>0</v>
      </c>
      <c r="K6874" s="363">
        <v>457.47914872281899</v>
      </c>
    </row>
    <row r="6875" spans="1:11">
      <c r="A6875" s="361">
        <f t="shared" si="107"/>
        <v>45944</v>
      </c>
      <c r="B6875" s="362">
        <v>7</v>
      </c>
      <c r="C6875" s="363">
        <v>469.75763573915901</v>
      </c>
      <c r="D6875" s="363">
        <v>0</v>
      </c>
      <c r="E6875" s="363">
        <v>0</v>
      </c>
      <c r="F6875" s="363">
        <v>0</v>
      </c>
      <c r="G6875" s="363">
        <v>0</v>
      </c>
      <c r="H6875" s="363">
        <v>0</v>
      </c>
      <c r="I6875" s="363">
        <v>1567.9470251138603</v>
      </c>
      <c r="J6875" s="363">
        <v>0</v>
      </c>
      <c r="K6875" s="363">
        <v>570.09260605187501</v>
      </c>
    </row>
    <row r="6876" spans="1:11">
      <c r="A6876" s="361">
        <f t="shared" si="107"/>
        <v>45944</v>
      </c>
      <c r="B6876" s="362">
        <v>8</v>
      </c>
      <c r="C6876" s="363">
        <v>0</v>
      </c>
      <c r="D6876" s="363">
        <v>0</v>
      </c>
      <c r="E6876" s="363">
        <v>0</v>
      </c>
      <c r="F6876" s="363">
        <v>0</v>
      </c>
      <c r="G6876" s="363">
        <v>0</v>
      </c>
      <c r="H6876" s="363">
        <v>0</v>
      </c>
      <c r="I6876" s="363">
        <v>0</v>
      </c>
      <c r="J6876" s="363">
        <v>0</v>
      </c>
      <c r="K6876" s="363">
        <v>20.5178809321846</v>
      </c>
    </row>
    <row r="6877" spans="1:11">
      <c r="A6877" s="361">
        <f t="shared" si="107"/>
        <v>45944</v>
      </c>
      <c r="B6877" s="362">
        <v>9</v>
      </c>
      <c r="C6877" s="363">
        <v>0</v>
      </c>
      <c r="D6877" s="363">
        <v>0</v>
      </c>
      <c r="E6877" s="363">
        <v>0</v>
      </c>
      <c r="F6877" s="363">
        <v>0</v>
      </c>
      <c r="G6877" s="363">
        <v>0</v>
      </c>
      <c r="H6877" s="363">
        <v>0</v>
      </c>
      <c r="I6877" s="363">
        <v>946.51442455704307</v>
      </c>
      <c r="J6877" s="363">
        <v>0</v>
      </c>
      <c r="K6877" s="363">
        <v>1424.5157677615302</v>
      </c>
    </row>
    <row r="6878" spans="1:11">
      <c r="A6878" s="361">
        <f t="shared" si="107"/>
        <v>45944</v>
      </c>
      <c r="B6878" s="362">
        <v>10</v>
      </c>
      <c r="C6878" s="363">
        <v>0</v>
      </c>
      <c r="D6878" s="363">
        <v>0</v>
      </c>
      <c r="E6878" s="363">
        <v>372.82287685420204</v>
      </c>
      <c r="F6878" s="363">
        <v>0</v>
      </c>
      <c r="G6878" s="363">
        <v>0</v>
      </c>
      <c r="H6878" s="363">
        <v>0</v>
      </c>
      <c r="I6878" s="363">
        <v>1671.45105440404</v>
      </c>
      <c r="J6878" s="363">
        <v>0</v>
      </c>
      <c r="K6878" s="363">
        <v>0</v>
      </c>
    </row>
    <row r="6879" spans="1:11">
      <c r="A6879" s="361">
        <f t="shared" si="107"/>
        <v>45944</v>
      </c>
      <c r="B6879" s="362">
        <v>11</v>
      </c>
      <c r="C6879" s="363">
        <v>0</v>
      </c>
      <c r="D6879" s="363">
        <v>0</v>
      </c>
      <c r="E6879" s="363">
        <v>477.00131212367802</v>
      </c>
      <c r="F6879" s="363">
        <v>0</v>
      </c>
      <c r="G6879" s="363">
        <v>0</v>
      </c>
      <c r="H6879" s="363">
        <v>0</v>
      </c>
      <c r="I6879" s="363">
        <v>1631.2780732435299</v>
      </c>
      <c r="J6879" s="363">
        <v>0</v>
      </c>
      <c r="K6879" s="363">
        <v>444.16800149260303</v>
      </c>
    </row>
    <row r="6880" spans="1:11">
      <c r="A6880" s="361">
        <f t="shared" si="107"/>
        <v>45944</v>
      </c>
      <c r="B6880" s="362">
        <v>12</v>
      </c>
      <c r="C6880" s="363">
        <v>0</v>
      </c>
      <c r="D6880" s="363">
        <v>0</v>
      </c>
      <c r="E6880" s="363">
        <v>477.41581503983002</v>
      </c>
      <c r="F6880" s="363">
        <v>0</v>
      </c>
      <c r="G6880" s="363">
        <v>0</v>
      </c>
      <c r="H6880" s="363">
        <v>0</v>
      </c>
      <c r="I6880" s="363">
        <v>1678.09997318314</v>
      </c>
      <c r="J6880" s="363">
        <v>0</v>
      </c>
      <c r="K6880" s="363">
        <v>86.849477937936086</v>
      </c>
    </row>
    <row r="6881" spans="1:11">
      <c r="A6881" s="361">
        <f t="shared" si="107"/>
        <v>45944</v>
      </c>
      <c r="B6881" s="362">
        <v>13</v>
      </c>
      <c r="C6881" s="363">
        <v>0</v>
      </c>
      <c r="D6881" s="363">
        <v>0</v>
      </c>
      <c r="E6881" s="363">
        <v>536.28401614527593</v>
      </c>
      <c r="F6881" s="363">
        <v>0</v>
      </c>
      <c r="G6881" s="363">
        <v>0</v>
      </c>
      <c r="H6881" s="363">
        <v>0</v>
      </c>
      <c r="I6881" s="363">
        <v>2474.2102365277997</v>
      </c>
      <c r="J6881" s="363">
        <v>0</v>
      </c>
      <c r="K6881" s="363">
        <v>86.875498056849295</v>
      </c>
    </row>
    <row r="6882" spans="1:11">
      <c r="A6882" s="361">
        <f t="shared" si="107"/>
        <v>45944</v>
      </c>
      <c r="B6882" s="362">
        <v>14</v>
      </c>
      <c r="C6882" s="363">
        <v>0</v>
      </c>
      <c r="D6882" s="363">
        <v>0</v>
      </c>
      <c r="E6882" s="363">
        <v>916.39313612957403</v>
      </c>
      <c r="F6882" s="363">
        <v>0</v>
      </c>
      <c r="G6882" s="363">
        <v>0</v>
      </c>
      <c r="H6882" s="363">
        <v>0</v>
      </c>
      <c r="I6882" s="363">
        <v>2577.2736442077899</v>
      </c>
      <c r="J6882" s="363">
        <v>0</v>
      </c>
      <c r="K6882" s="363">
        <v>131.094525804754</v>
      </c>
    </row>
    <row r="6883" spans="1:11">
      <c r="A6883" s="361">
        <f t="shared" si="107"/>
        <v>45944</v>
      </c>
      <c r="B6883" s="362">
        <v>15</v>
      </c>
      <c r="C6883" s="363">
        <v>0</v>
      </c>
      <c r="D6883" s="363">
        <v>0</v>
      </c>
      <c r="E6883" s="363">
        <v>919.83390165297408</v>
      </c>
      <c r="F6883" s="363">
        <v>0</v>
      </c>
      <c r="G6883" s="363">
        <v>0</v>
      </c>
      <c r="H6883" s="363">
        <v>0</v>
      </c>
      <c r="I6883" s="363">
        <v>3131.9549233395001</v>
      </c>
      <c r="J6883" s="363">
        <v>0</v>
      </c>
      <c r="K6883" s="363">
        <v>86.684064324845295</v>
      </c>
    </row>
    <row r="6884" spans="1:11">
      <c r="A6884" s="361">
        <f t="shared" si="107"/>
        <v>45944</v>
      </c>
      <c r="B6884" s="362">
        <v>16</v>
      </c>
      <c r="C6884" s="363">
        <v>0</v>
      </c>
      <c r="D6884" s="363">
        <v>0</v>
      </c>
      <c r="E6884" s="363">
        <v>916.90045370985104</v>
      </c>
      <c r="F6884" s="363">
        <v>0</v>
      </c>
      <c r="G6884" s="363">
        <v>0</v>
      </c>
      <c r="H6884" s="363">
        <v>0</v>
      </c>
      <c r="I6884" s="363">
        <v>4126.5672148499407</v>
      </c>
      <c r="J6884" s="363">
        <v>0</v>
      </c>
      <c r="K6884" s="363">
        <v>87.077360487306592</v>
      </c>
    </row>
    <row r="6885" spans="1:11">
      <c r="A6885" s="361">
        <f t="shared" si="107"/>
        <v>45944</v>
      </c>
      <c r="B6885" s="362">
        <v>17</v>
      </c>
      <c r="C6885" s="363">
        <v>0</v>
      </c>
      <c r="D6885" s="363">
        <v>0</v>
      </c>
      <c r="E6885" s="363">
        <v>912.79107413986503</v>
      </c>
      <c r="F6885" s="363">
        <v>13555.581399999999</v>
      </c>
      <c r="G6885" s="363">
        <v>0</v>
      </c>
      <c r="H6885" s="363">
        <v>0</v>
      </c>
      <c r="I6885" s="363">
        <v>1743.98727965382</v>
      </c>
      <c r="J6885" s="363">
        <v>0</v>
      </c>
      <c r="K6885" s="363">
        <v>86.977203680378906</v>
      </c>
    </row>
    <row r="6886" spans="1:11">
      <c r="A6886" s="361">
        <f t="shared" si="107"/>
        <v>45944</v>
      </c>
      <c r="B6886" s="362">
        <v>18</v>
      </c>
      <c r="C6886" s="363">
        <v>0</v>
      </c>
      <c r="D6886" s="363">
        <v>0</v>
      </c>
      <c r="E6886" s="363">
        <v>315.32572005819003</v>
      </c>
      <c r="F6886" s="363">
        <v>4894.7615000000005</v>
      </c>
      <c r="G6886" s="363">
        <v>0</v>
      </c>
      <c r="H6886" s="363">
        <v>0</v>
      </c>
      <c r="I6886" s="363">
        <v>0</v>
      </c>
      <c r="J6886" s="363">
        <v>0</v>
      </c>
      <c r="K6886" s="363">
        <v>0</v>
      </c>
    </row>
    <row r="6887" spans="1:11">
      <c r="A6887" s="361">
        <f t="shared" si="107"/>
        <v>45944</v>
      </c>
      <c r="B6887" s="362">
        <v>19</v>
      </c>
      <c r="C6887" s="363">
        <v>0</v>
      </c>
      <c r="D6887" s="363">
        <v>0</v>
      </c>
      <c r="E6887" s="363">
        <v>316.69108958968502</v>
      </c>
      <c r="F6887" s="363">
        <v>4829.9528</v>
      </c>
      <c r="G6887" s="363">
        <v>0</v>
      </c>
      <c r="H6887" s="363">
        <v>0</v>
      </c>
      <c r="I6887" s="363">
        <v>0</v>
      </c>
      <c r="J6887" s="363">
        <v>0</v>
      </c>
      <c r="K6887" s="363">
        <v>0</v>
      </c>
    </row>
    <row r="6888" spans="1:11">
      <c r="A6888" s="361">
        <f t="shared" si="107"/>
        <v>45944</v>
      </c>
      <c r="B6888" s="362">
        <v>20</v>
      </c>
      <c r="C6888" s="363">
        <v>0</v>
      </c>
      <c r="D6888" s="363">
        <v>0</v>
      </c>
      <c r="E6888" s="363">
        <v>871.15209301361506</v>
      </c>
      <c r="F6888" s="363">
        <v>0</v>
      </c>
      <c r="G6888" s="363">
        <v>0</v>
      </c>
      <c r="H6888" s="363">
        <v>0</v>
      </c>
      <c r="I6888" s="363">
        <v>2659.9019604716505</v>
      </c>
      <c r="J6888" s="363">
        <v>0</v>
      </c>
      <c r="K6888" s="363">
        <v>0</v>
      </c>
    </row>
    <row r="6889" spans="1:11">
      <c r="A6889" s="361">
        <f t="shared" si="107"/>
        <v>45944</v>
      </c>
      <c r="B6889" s="362">
        <v>21</v>
      </c>
      <c r="C6889" s="363">
        <v>0</v>
      </c>
      <c r="D6889" s="363">
        <v>0</v>
      </c>
      <c r="E6889" s="363">
        <v>340.09869719915605</v>
      </c>
      <c r="F6889" s="363">
        <v>0</v>
      </c>
      <c r="G6889" s="363">
        <v>0</v>
      </c>
      <c r="H6889" s="363">
        <v>0</v>
      </c>
      <c r="I6889" s="363">
        <v>0</v>
      </c>
      <c r="J6889" s="363">
        <v>0</v>
      </c>
      <c r="K6889" s="363">
        <v>0</v>
      </c>
    </row>
    <row r="6890" spans="1:11">
      <c r="A6890" s="361">
        <f t="shared" si="107"/>
        <v>45944</v>
      </c>
      <c r="B6890" s="362">
        <v>22</v>
      </c>
      <c r="C6890" s="363">
        <v>123.14929157346801</v>
      </c>
      <c r="D6890" s="363">
        <v>0</v>
      </c>
      <c r="E6890" s="363">
        <v>506.48392855094096</v>
      </c>
      <c r="F6890" s="363">
        <v>0</v>
      </c>
      <c r="G6890" s="363">
        <v>0</v>
      </c>
      <c r="H6890" s="363">
        <v>0</v>
      </c>
      <c r="I6890" s="363">
        <v>0</v>
      </c>
      <c r="J6890" s="363">
        <v>0</v>
      </c>
      <c r="K6890" s="363">
        <v>62.338251627165398</v>
      </c>
    </row>
    <row r="6891" spans="1:11">
      <c r="A6891" s="361">
        <f t="shared" si="107"/>
        <v>45944</v>
      </c>
      <c r="B6891" s="362">
        <v>23</v>
      </c>
      <c r="C6891" s="363">
        <v>0</v>
      </c>
      <c r="D6891" s="363">
        <v>0</v>
      </c>
      <c r="E6891" s="363">
        <v>0</v>
      </c>
      <c r="F6891" s="363">
        <v>0</v>
      </c>
      <c r="G6891" s="363">
        <v>0</v>
      </c>
      <c r="H6891" s="363">
        <v>0</v>
      </c>
      <c r="I6891" s="363">
        <v>0</v>
      </c>
      <c r="J6891" s="363">
        <v>0</v>
      </c>
      <c r="K6891" s="363">
        <v>112.599589836055</v>
      </c>
    </row>
    <row r="6892" spans="1:11">
      <c r="A6892" s="361">
        <f t="shared" si="107"/>
        <v>45945</v>
      </c>
      <c r="B6892" s="362">
        <v>0</v>
      </c>
      <c r="C6892" s="363">
        <v>2499.5933394589802</v>
      </c>
      <c r="D6892" s="363">
        <v>0</v>
      </c>
      <c r="E6892" s="363">
        <v>0</v>
      </c>
      <c r="F6892" s="363">
        <v>0</v>
      </c>
      <c r="G6892" s="363">
        <v>0</v>
      </c>
      <c r="H6892" s="363">
        <v>0</v>
      </c>
      <c r="I6892" s="363">
        <v>0</v>
      </c>
      <c r="J6892" s="363">
        <v>0</v>
      </c>
      <c r="K6892" s="363">
        <v>0</v>
      </c>
    </row>
    <row r="6893" spans="1:11">
      <c r="A6893" s="361">
        <f t="shared" si="107"/>
        <v>45945</v>
      </c>
      <c r="B6893" s="362">
        <v>1</v>
      </c>
      <c r="C6893" s="363">
        <v>4170.74512236601</v>
      </c>
      <c r="D6893" s="363">
        <v>0</v>
      </c>
      <c r="E6893" s="363">
        <v>0</v>
      </c>
      <c r="F6893" s="363">
        <v>592.24915045271905</v>
      </c>
      <c r="G6893" s="363">
        <v>0</v>
      </c>
      <c r="H6893" s="363">
        <v>0</v>
      </c>
      <c r="I6893" s="363">
        <v>0</v>
      </c>
      <c r="J6893" s="363">
        <v>0</v>
      </c>
      <c r="K6893" s="363">
        <v>1463.1666190340002</v>
      </c>
    </row>
    <row r="6894" spans="1:11">
      <c r="A6894" s="361">
        <f t="shared" si="107"/>
        <v>45945</v>
      </c>
      <c r="B6894" s="362">
        <v>2</v>
      </c>
      <c r="C6894" s="363">
        <v>11538.043335160201</v>
      </c>
      <c r="D6894" s="363">
        <v>0</v>
      </c>
      <c r="E6894" s="363">
        <v>0</v>
      </c>
      <c r="F6894" s="363">
        <v>3214.0341504573603</v>
      </c>
      <c r="G6894" s="363">
        <v>3826.8841504573502</v>
      </c>
      <c r="H6894" s="363">
        <v>0</v>
      </c>
      <c r="I6894" s="363">
        <v>147.02927370958199</v>
      </c>
      <c r="J6894" s="363">
        <v>0</v>
      </c>
      <c r="K6894" s="363">
        <v>138.58185536282801</v>
      </c>
    </row>
    <row r="6895" spans="1:11">
      <c r="A6895" s="361">
        <f t="shared" si="107"/>
        <v>45945</v>
      </c>
      <c r="B6895" s="362">
        <v>3</v>
      </c>
      <c r="C6895" s="363">
        <v>11547.804917705202</v>
      </c>
      <c r="D6895" s="363">
        <v>0</v>
      </c>
      <c r="E6895" s="363">
        <v>0</v>
      </c>
      <c r="F6895" s="363">
        <v>2308.5410257968001</v>
      </c>
      <c r="G6895" s="363">
        <v>3833.0910257968003</v>
      </c>
      <c r="H6895" s="363">
        <v>0</v>
      </c>
      <c r="I6895" s="363">
        <v>150.76152547818401</v>
      </c>
      <c r="J6895" s="363">
        <v>0</v>
      </c>
      <c r="K6895" s="363">
        <v>137.62877890524101</v>
      </c>
    </row>
    <row r="6896" spans="1:11">
      <c r="A6896" s="361">
        <f t="shared" si="107"/>
        <v>45945</v>
      </c>
      <c r="B6896" s="362">
        <v>4</v>
      </c>
      <c r="C6896" s="363">
        <v>11316.214473337901</v>
      </c>
      <c r="D6896" s="363">
        <v>0</v>
      </c>
      <c r="E6896" s="363">
        <v>0</v>
      </c>
      <c r="F6896" s="363">
        <v>2094.9064426034506</v>
      </c>
      <c r="G6896" s="363">
        <v>3695.85644260344</v>
      </c>
      <c r="H6896" s="363">
        <v>0</v>
      </c>
      <c r="I6896" s="363">
        <v>59.346882669814796</v>
      </c>
      <c r="J6896" s="363">
        <v>0</v>
      </c>
      <c r="K6896" s="363">
        <v>65.702749311575289</v>
      </c>
    </row>
    <row r="6897" spans="1:11">
      <c r="A6897" s="361">
        <f t="shared" si="107"/>
        <v>45945</v>
      </c>
      <c r="B6897" s="362">
        <v>5</v>
      </c>
      <c r="C6897" s="363">
        <v>2429.5948424979902</v>
      </c>
      <c r="D6897" s="363">
        <v>0</v>
      </c>
      <c r="E6897" s="363">
        <v>0</v>
      </c>
      <c r="F6897" s="363">
        <v>0</v>
      </c>
      <c r="G6897" s="363">
        <v>0</v>
      </c>
      <c r="H6897" s="363">
        <v>0</v>
      </c>
      <c r="I6897" s="363">
        <v>0</v>
      </c>
      <c r="J6897" s="363">
        <v>0</v>
      </c>
      <c r="K6897" s="363">
        <v>0</v>
      </c>
    </row>
    <row r="6898" spans="1:11">
      <c r="A6898" s="361">
        <f t="shared" si="107"/>
        <v>45945</v>
      </c>
      <c r="B6898" s="362">
        <v>6</v>
      </c>
      <c r="C6898" s="363">
        <v>3720.3527454048703</v>
      </c>
      <c r="D6898" s="363">
        <v>0</v>
      </c>
      <c r="E6898" s="363">
        <v>0</v>
      </c>
      <c r="F6898" s="363">
        <v>0</v>
      </c>
      <c r="G6898" s="363">
        <v>0</v>
      </c>
      <c r="H6898" s="363">
        <v>0</v>
      </c>
      <c r="I6898" s="363">
        <v>294.41650543327705</v>
      </c>
      <c r="J6898" s="363">
        <v>0</v>
      </c>
      <c r="K6898" s="363">
        <v>0</v>
      </c>
    </row>
    <row r="6899" spans="1:11">
      <c r="A6899" s="361">
        <f t="shared" si="107"/>
        <v>45945</v>
      </c>
      <c r="B6899" s="362">
        <v>7</v>
      </c>
      <c r="C6899" s="363">
        <v>3045.9498258376402</v>
      </c>
      <c r="D6899" s="363">
        <v>0</v>
      </c>
      <c r="E6899" s="363">
        <v>0</v>
      </c>
      <c r="F6899" s="363">
        <v>0</v>
      </c>
      <c r="G6899" s="363">
        <v>0</v>
      </c>
      <c r="H6899" s="363">
        <v>0</v>
      </c>
      <c r="I6899" s="363">
        <v>808.46729995610303</v>
      </c>
      <c r="J6899" s="363">
        <v>0</v>
      </c>
      <c r="K6899" s="363">
        <v>634.71776195219309</v>
      </c>
    </row>
    <row r="6900" spans="1:11">
      <c r="A6900" s="361">
        <f t="shared" si="107"/>
        <v>45945</v>
      </c>
      <c r="B6900" s="362">
        <v>8</v>
      </c>
      <c r="C6900" s="363">
        <v>1518.6255265500902</v>
      </c>
      <c r="D6900" s="363">
        <v>0</v>
      </c>
      <c r="E6900" s="363">
        <v>0</v>
      </c>
      <c r="F6900" s="363">
        <v>0</v>
      </c>
      <c r="G6900" s="363">
        <v>0</v>
      </c>
      <c r="H6900" s="363">
        <v>0</v>
      </c>
      <c r="I6900" s="363">
        <v>192.33735917129499</v>
      </c>
      <c r="J6900" s="363">
        <v>0</v>
      </c>
      <c r="K6900" s="363">
        <v>287.46844089169406</v>
      </c>
    </row>
    <row r="6901" spans="1:11">
      <c r="A6901" s="361">
        <f t="shared" si="107"/>
        <v>45945</v>
      </c>
      <c r="B6901" s="362">
        <v>9</v>
      </c>
      <c r="C6901" s="363">
        <v>612.67791549761603</v>
      </c>
      <c r="D6901" s="363">
        <v>0</v>
      </c>
      <c r="E6901" s="363">
        <v>0</v>
      </c>
      <c r="F6901" s="363">
        <v>0</v>
      </c>
      <c r="G6901" s="363">
        <v>0</v>
      </c>
      <c r="H6901" s="363">
        <v>0</v>
      </c>
      <c r="I6901" s="363">
        <v>280.70412956265102</v>
      </c>
      <c r="J6901" s="363">
        <v>0</v>
      </c>
      <c r="K6901" s="363">
        <v>382.88747012982202</v>
      </c>
    </row>
    <row r="6902" spans="1:11">
      <c r="A6902" s="361">
        <f t="shared" si="107"/>
        <v>45945</v>
      </c>
      <c r="B6902" s="362">
        <v>10</v>
      </c>
      <c r="C6902" s="363">
        <v>2516.91027145626</v>
      </c>
      <c r="D6902" s="363">
        <v>0</v>
      </c>
      <c r="E6902" s="363">
        <v>375.27525175208802</v>
      </c>
      <c r="F6902" s="363">
        <v>0</v>
      </c>
      <c r="G6902" s="363">
        <v>0</v>
      </c>
      <c r="H6902" s="363">
        <v>1740.3053622304501</v>
      </c>
      <c r="I6902" s="363">
        <v>475.84949485924</v>
      </c>
      <c r="J6902" s="363">
        <v>0</v>
      </c>
      <c r="K6902" s="363">
        <v>61.741538738892601</v>
      </c>
    </row>
    <row r="6903" spans="1:11">
      <c r="A6903" s="361">
        <f t="shared" si="107"/>
        <v>45945</v>
      </c>
      <c r="B6903" s="362">
        <v>11</v>
      </c>
      <c r="C6903" s="363">
        <v>1949.2531725847402</v>
      </c>
      <c r="D6903" s="363">
        <v>0</v>
      </c>
      <c r="E6903" s="363">
        <v>497.33431314436507</v>
      </c>
      <c r="F6903" s="363">
        <v>3912.7173000000003</v>
      </c>
      <c r="G6903" s="363">
        <v>0</v>
      </c>
      <c r="H6903" s="363">
        <v>652.62030228197102</v>
      </c>
      <c r="I6903" s="363">
        <v>0</v>
      </c>
      <c r="J6903" s="363">
        <v>0</v>
      </c>
      <c r="K6903" s="363">
        <v>0</v>
      </c>
    </row>
    <row r="6904" spans="1:11">
      <c r="A6904" s="361">
        <f t="shared" si="107"/>
        <v>45945</v>
      </c>
      <c r="B6904" s="362">
        <v>12</v>
      </c>
      <c r="C6904" s="363">
        <v>1886.2419103866</v>
      </c>
      <c r="D6904" s="363">
        <v>0</v>
      </c>
      <c r="E6904" s="363">
        <v>495.37869202569601</v>
      </c>
      <c r="F6904" s="363">
        <v>3772.9775</v>
      </c>
      <c r="G6904" s="363">
        <v>0</v>
      </c>
      <c r="H6904" s="363">
        <v>0</v>
      </c>
      <c r="I6904" s="363">
        <v>0</v>
      </c>
      <c r="J6904" s="363">
        <v>0</v>
      </c>
      <c r="K6904" s="363">
        <v>0</v>
      </c>
    </row>
    <row r="6905" spans="1:11">
      <c r="A6905" s="361">
        <f t="shared" si="107"/>
        <v>45945</v>
      </c>
      <c r="B6905" s="362">
        <v>13</v>
      </c>
      <c r="C6905" s="363">
        <v>1883.74439821953</v>
      </c>
      <c r="D6905" s="363">
        <v>0</v>
      </c>
      <c r="E6905" s="363">
        <v>496.63143894129905</v>
      </c>
      <c r="F6905" s="363">
        <v>3912.7173000000003</v>
      </c>
      <c r="G6905" s="363">
        <v>0</v>
      </c>
      <c r="H6905" s="363">
        <v>0</v>
      </c>
      <c r="I6905" s="363">
        <v>0</v>
      </c>
      <c r="J6905" s="363">
        <v>0</v>
      </c>
      <c r="K6905" s="363">
        <v>0</v>
      </c>
    </row>
    <row r="6906" spans="1:11">
      <c r="A6906" s="361">
        <f t="shared" si="107"/>
        <v>45945</v>
      </c>
      <c r="B6906" s="362">
        <v>14</v>
      </c>
      <c r="C6906" s="363">
        <v>4367.5992234867999</v>
      </c>
      <c r="D6906" s="363">
        <v>0</v>
      </c>
      <c r="E6906" s="363">
        <v>639.32623885028704</v>
      </c>
      <c r="F6906" s="363">
        <v>5719.9090999999999</v>
      </c>
      <c r="G6906" s="363">
        <v>0</v>
      </c>
      <c r="H6906" s="363">
        <v>0</v>
      </c>
      <c r="I6906" s="363">
        <v>2484.0963886019103</v>
      </c>
      <c r="J6906" s="363">
        <v>0</v>
      </c>
      <c r="K6906" s="363">
        <v>641.0011764325011</v>
      </c>
    </row>
    <row r="6907" spans="1:11">
      <c r="A6907" s="361">
        <f t="shared" si="107"/>
        <v>45945</v>
      </c>
      <c r="B6907" s="362">
        <v>15</v>
      </c>
      <c r="C6907" s="363">
        <v>231.32855035280502</v>
      </c>
      <c r="D6907" s="363">
        <v>0</v>
      </c>
      <c r="E6907" s="363">
        <v>381.19127453297602</v>
      </c>
      <c r="F6907" s="363">
        <v>3388.7068000000004</v>
      </c>
      <c r="G6907" s="363">
        <v>0</v>
      </c>
      <c r="H6907" s="363">
        <v>0</v>
      </c>
      <c r="I6907" s="363">
        <v>1521.92199148543</v>
      </c>
      <c r="J6907" s="363">
        <v>0</v>
      </c>
      <c r="K6907" s="363">
        <v>443.68505322774098</v>
      </c>
    </row>
    <row r="6908" spans="1:11">
      <c r="A6908" s="361">
        <f t="shared" si="107"/>
        <v>45945</v>
      </c>
      <c r="B6908" s="362">
        <v>16</v>
      </c>
      <c r="C6908" s="363">
        <v>0</v>
      </c>
      <c r="D6908" s="363">
        <v>0</v>
      </c>
      <c r="E6908" s="363">
        <v>382.51986106743601</v>
      </c>
      <c r="F6908" s="363">
        <v>3745.4129000000003</v>
      </c>
      <c r="G6908" s="363">
        <v>0</v>
      </c>
      <c r="H6908" s="363">
        <v>0</v>
      </c>
      <c r="I6908" s="363">
        <v>960.30575837493996</v>
      </c>
      <c r="J6908" s="363">
        <v>0</v>
      </c>
      <c r="K6908" s="363">
        <v>529.18900576576209</v>
      </c>
    </row>
    <row r="6909" spans="1:11">
      <c r="A6909" s="361">
        <f t="shared" si="107"/>
        <v>45945</v>
      </c>
      <c r="B6909" s="362">
        <v>17</v>
      </c>
      <c r="C6909" s="363">
        <v>7.591438186107359</v>
      </c>
      <c r="D6909" s="363">
        <v>0</v>
      </c>
      <c r="E6909" s="363">
        <v>411.31468133623503</v>
      </c>
      <c r="F6909" s="363">
        <v>502.27880000000005</v>
      </c>
      <c r="G6909" s="363">
        <v>0</v>
      </c>
      <c r="H6909" s="363">
        <v>0</v>
      </c>
      <c r="I6909" s="363">
        <v>3066.9322590884503</v>
      </c>
      <c r="J6909" s="363">
        <v>0</v>
      </c>
      <c r="K6909" s="363">
        <v>386.68095479313399</v>
      </c>
    </row>
    <row r="6910" spans="1:11">
      <c r="A6910" s="361">
        <f t="shared" si="107"/>
        <v>45945</v>
      </c>
      <c r="B6910" s="362">
        <v>18</v>
      </c>
      <c r="C6910" s="363">
        <v>0</v>
      </c>
      <c r="D6910" s="363">
        <v>0</v>
      </c>
      <c r="E6910" s="363">
        <v>0</v>
      </c>
      <c r="F6910" s="363">
        <v>0</v>
      </c>
      <c r="G6910" s="363">
        <v>0</v>
      </c>
      <c r="H6910" s="363">
        <v>0</v>
      </c>
      <c r="I6910" s="363">
        <v>0</v>
      </c>
      <c r="J6910" s="363">
        <v>0</v>
      </c>
      <c r="K6910" s="363">
        <v>0</v>
      </c>
    </row>
    <row r="6911" spans="1:11">
      <c r="A6911" s="361">
        <f t="shared" si="107"/>
        <v>45945</v>
      </c>
      <c r="B6911" s="362">
        <v>19</v>
      </c>
      <c r="C6911" s="363">
        <v>0</v>
      </c>
      <c r="D6911" s="363">
        <v>0</v>
      </c>
      <c r="E6911" s="363">
        <v>0</v>
      </c>
      <c r="F6911" s="363">
        <v>0</v>
      </c>
      <c r="G6911" s="363">
        <v>0</v>
      </c>
      <c r="H6911" s="363">
        <v>0</v>
      </c>
      <c r="I6911" s="363">
        <v>0</v>
      </c>
      <c r="J6911" s="363">
        <v>0</v>
      </c>
      <c r="K6911" s="363">
        <v>0</v>
      </c>
    </row>
    <row r="6912" spans="1:11">
      <c r="A6912" s="361">
        <f t="shared" si="107"/>
        <v>45945</v>
      </c>
      <c r="B6912" s="362">
        <v>20</v>
      </c>
      <c r="C6912" s="363">
        <v>716.46231126629903</v>
      </c>
      <c r="D6912" s="363">
        <v>0</v>
      </c>
      <c r="E6912" s="363">
        <v>0</v>
      </c>
      <c r="F6912" s="363">
        <v>0</v>
      </c>
      <c r="G6912" s="363">
        <v>0</v>
      </c>
      <c r="H6912" s="363">
        <v>0</v>
      </c>
      <c r="I6912" s="363">
        <v>441.79378536048404</v>
      </c>
      <c r="J6912" s="363">
        <v>0</v>
      </c>
      <c r="K6912" s="363">
        <v>0</v>
      </c>
    </row>
    <row r="6913" spans="1:11">
      <c r="A6913" s="361">
        <f t="shared" si="107"/>
        <v>45945</v>
      </c>
      <c r="B6913" s="362">
        <v>21</v>
      </c>
      <c r="C6913" s="363">
        <v>0</v>
      </c>
      <c r="D6913" s="363">
        <v>0</v>
      </c>
      <c r="E6913" s="363">
        <v>0</v>
      </c>
      <c r="F6913" s="363">
        <v>0</v>
      </c>
      <c r="G6913" s="363">
        <v>0</v>
      </c>
      <c r="H6913" s="363">
        <v>0</v>
      </c>
      <c r="I6913" s="363">
        <v>0</v>
      </c>
      <c r="J6913" s="363">
        <v>0</v>
      </c>
      <c r="K6913" s="363">
        <v>0</v>
      </c>
    </row>
    <row r="6914" spans="1:11">
      <c r="A6914" s="361">
        <f t="shared" si="107"/>
        <v>45945</v>
      </c>
      <c r="B6914" s="362">
        <v>22</v>
      </c>
      <c r="C6914" s="363">
        <v>5371.4851778225793</v>
      </c>
      <c r="D6914" s="363">
        <v>0</v>
      </c>
      <c r="E6914" s="363">
        <v>0</v>
      </c>
      <c r="F6914" s="363">
        <v>0</v>
      </c>
      <c r="G6914" s="363">
        <v>0</v>
      </c>
      <c r="H6914" s="363">
        <v>0</v>
      </c>
      <c r="I6914" s="363">
        <v>0</v>
      </c>
      <c r="J6914" s="363">
        <v>0</v>
      </c>
      <c r="K6914" s="363">
        <v>0</v>
      </c>
    </row>
    <row r="6915" spans="1:11">
      <c r="A6915" s="361">
        <f t="shared" si="107"/>
        <v>45945</v>
      </c>
      <c r="B6915" s="362">
        <v>23</v>
      </c>
      <c r="C6915" s="363">
        <v>3919.8073572306403</v>
      </c>
      <c r="D6915" s="363">
        <v>0</v>
      </c>
      <c r="E6915" s="363">
        <v>0</v>
      </c>
      <c r="F6915" s="363">
        <v>0</v>
      </c>
      <c r="G6915" s="363">
        <v>0</v>
      </c>
      <c r="H6915" s="363">
        <v>0</v>
      </c>
      <c r="I6915" s="363">
        <v>0</v>
      </c>
      <c r="J6915" s="363">
        <v>0</v>
      </c>
      <c r="K6915" s="363">
        <v>0</v>
      </c>
    </row>
    <row r="6916" spans="1:11">
      <c r="A6916" s="361">
        <f t="shared" si="107"/>
        <v>45946</v>
      </c>
      <c r="B6916" s="362">
        <v>0</v>
      </c>
      <c r="C6916" s="363">
        <v>4181.6818120374401</v>
      </c>
      <c r="D6916" s="363">
        <v>0</v>
      </c>
      <c r="E6916" s="363">
        <v>0</v>
      </c>
      <c r="F6916" s="363">
        <v>0</v>
      </c>
      <c r="G6916" s="363">
        <v>0</v>
      </c>
      <c r="H6916" s="363">
        <v>0</v>
      </c>
      <c r="I6916" s="363">
        <v>0</v>
      </c>
      <c r="J6916" s="363">
        <v>0</v>
      </c>
      <c r="K6916" s="363">
        <v>0</v>
      </c>
    </row>
    <row r="6917" spans="1:11">
      <c r="A6917" s="361">
        <f t="shared" ref="A6917:A6980" si="108">IF(B6917=0,A6916+1,A6916)</f>
        <v>45946</v>
      </c>
      <c r="B6917" s="362">
        <v>1</v>
      </c>
      <c r="C6917" s="363">
        <v>4778.4423696045806</v>
      </c>
      <c r="D6917" s="363">
        <v>0</v>
      </c>
      <c r="E6917" s="363">
        <v>0</v>
      </c>
      <c r="F6917" s="363">
        <v>0</v>
      </c>
      <c r="G6917" s="363">
        <v>0</v>
      </c>
      <c r="H6917" s="363">
        <v>0</v>
      </c>
      <c r="I6917" s="363">
        <v>0</v>
      </c>
      <c r="J6917" s="363">
        <v>0</v>
      </c>
      <c r="K6917" s="363">
        <v>0</v>
      </c>
    </row>
    <row r="6918" spans="1:11">
      <c r="A6918" s="361">
        <f t="shared" si="108"/>
        <v>45946</v>
      </c>
      <c r="B6918" s="362">
        <v>2</v>
      </c>
      <c r="C6918" s="363">
        <v>4775.5541562642202</v>
      </c>
      <c r="D6918" s="363">
        <v>0</v>
      </c>
      <c r="E6918" s="363">
        <v>0</v>
      </c>
      <c r="F6918" s="363">
        <v>0.28637587813662402</v>
      </c>
      <c r="G6918" s="363">
        <v>0</v>
      </c>
      <c r="H6918" s="363">
        <v>0</v>
      </c>
      <c r="I6918" s="363">
        <v>0</v>
      </c>
      <c r="J6918" s="363">
        <v>0</v>
      </c>
      <c r="K6918" s="363">
        <v>0</v>
      </c>
    </row>
    <row r="6919" spans="1:11">
      <c r="A6919" s="361">
        <f t="shared" si="108"/>
        <v>45946</v>
      </c>
      <c r="B6919" s="362">
        <v>3</v>
      </c>
      <c r="C6919" s="363">
        <v>4169.94304894784</v>
      </c>
      <c r="D6919" s="363">
        <v>0</v>
      </c>
      <c r="E6919" s="363">
        <v>0</v>
      </c>
      <c r="F6919" s="363">
        <v>0</v>
      </c>
      <c r="G6919" s="363">
        <v>0</v>
      </c>
      <c r="H6919" s="363">
        <v>0</v>
      </c>
      <c r="I6919" s="363">
        <v>0</v>
      </c>
      <c r="J6919" s="363">
        <v>0</v>
      </c>
      <c r="K6919" s="363">
        <v>0</v>
      </c>
    </row>
    <row r="6920" spans="1:11">
      <c r="A6920" s="361">
        <f t="shared" si="108"/>
        <v>45946</v>
      </c>
      <c r="B6920" s="362">
        <v>4</v>
      </c>
      <c r="C6920" s="363">
        <v>4183.14401176706</v>
      </c>
      <c r="D6920" s="363">
        <v>0</v>
      </c>
      <c r="E6920" s="363">
        <v>0</v>
      </c>
      <c r="F6920" s="363">
        <v>0</v>
      </c>
      <c r="G6920" s="363">
        <v>0</v>
      </c>
      <c r="H6920" s="363">
        <v>0</v>
      </c>
      <c r="I6920" s="363">
        <v>0</v>
      </c>
      <c r="J6920" s="363">
        <v>0</v>
      </c>
      <c r="K6920" s="363">
        <v>0</v>
      </c>
    </row>
    <row r="6921" spans="1:11">
      <c r="A6921" s="361">
        <f t="shared" si="108"/>
        <v>45946</v>
      </c>
      <c r="B6921" s="362">
        <v>5</v>
      </c>
      <c r="C6921" s="363">
        <v>3733.5451507986704</v>
      </c>
      <c r="D6921" s="363">
        <v>0</v>
      </c>
      <c r="E6921" s="363">
        <v>0</v>
      </c>
      <c r="F6921" s="363">
        <v>0</v>
      </c>
      <c r="G6921" s="363">
        <v>0</v>
      </c>
      <c r="H6921" s="363">
        <v>0</v>
      </c>
      <c r="I6921" s="363">
        <v>0</v>
      </c>
      <c r="J6921" s="363">
        <v>0</v>
      </c>
      <c r="K6921" s="363">
        <v>474.71421954791401</v>
      </c>
    </row>
    <row r="6922" spans="1:11">
      <c r="A6922" s="361">
        <f t="shared" si="108"/>
        <v>45946</v>
      </c>
      <c r="B6922" s="362">
        <v>6</v>
      </c>
      <c r="C6922" s="363">
        <v>3618.00526792146</v>
      </c>
      <c r="D6922" s="363">
        <v>0</v>
      </c>
      <c r="E6922" s="363">
        <v>0</v>
      </c>
      <c r="F6922" s="363">
        <v>0</v>
      </c>
      <c r="G6922" s="363">
        <v>0</v>
      </c>
      <c r="H6922" s="363">
        <v>0</v>
      </c>
      <c r="I6922" s="363">
        <v>0</v>
      </c>
      <c r="J6922" s="363">
        <v>0</v>
      </c>
      <c r="K6922" s="363">
        <v>1452.7605265918401</v>
      </c>
    </row>
    <row r="6923" spans="1:11">
      <c r="A6923" s="361">
        <f t="shared" si="108"/>
        <v>45946</v>
      </c>
      <c r="B6923" s="362">
        <v>7</v>
      </c>
      <c r="C6923" s="363">
        <v>1678.5404897180301</v>
      </c>
      <c r="D6923" s="363">
        <v>0</v>
      </c>
      <c r="E6923" s="363">
        <v>0</v>
      </c>
      <c r="F6923" s="363">
        <v>0</v>
      </c>
      <c r="G6923" s="363">
        <v>0</v>
      </c>
      <c r="H6923" s="363">
        <v>0</v>
      </c>
      <c r="I6923" s="363">
        <v>0</v>
      </c>
      <c r="J6923" s="363">
        <v>0</v>
      </c>
      <c r="K6923" s="363">
        <v>0</v>
      </c>
    </row>
    <row r="6924" spans="1:11">
      <c r="A6924" s="361">
        <f t="shared" si="108"/>
        <v>45946</v>
      </c>
      <c r="B6924" s="362">
        <v>8</v>
      </c>
      <c r="C6924" s="363">
        <v>1676.0073761003298</v>
      </c>
      <c r="D6924" s="363">
        <v>0</v>
      </c>
      <c r="E6924" s="363">
        <v>3.0138452500428601</v>
      </c>
      <c r="F6924" s="363">
        <v>0</v>
      </c>
      <c r="G6924" s="363">
        <v>0</v>
      </c>
      <c r="H6924" s="363">
        <v>0</v>
      </c>
      <c r="I6924" s="363">
        <v>0</v>
      </c>
      <c r="J6924" s="363">
        <v>0</v>
      </c>
      <c r="K6924" s="363">
        <v>0</v>
      </c>
    </row>
    <row r="6925" spans="1:11">
      <c r="A6925" s="361">
        <f t="shared" si="108"/>
        <v>45946</v>
      </c>
      <c r="B6925" s="362">
        <v>9</v>
      </c>
      <c r="C6925" s="363">
        <v>1242.40682249412</v>
      </c>
      <c r="D6925" s="363">
        <v>0</v>
      </c>
      <c r="E6925" s="363">
        <v>478.51573703523104</v>
      </c>
      <c r="F6925" s="363">
        <v>0</v>
      </c>
      <c r="G6925" s="363">
        <v>0</v>
      </c>
      <c r="H6925" s="363">
        <v>0</v>
      </c>
      <c r="I6925" s="363">
        <v>0</v>
      </c>
      <c r="J6925" s="363">
        <v>0</v>
      </c>
      <c r="K6925" s="363">
        <v>0</v>
      </c>
    </row>
    <row r="6926" spans="1:11">
      <c r="A6926" s="361">
        <f t="shared" si="108"/>
        <v>45946</v>
      </c>
      <c r="B6926" s="362">
        <v>10</v>
      </c>
      <c r="C6926" s="363">
        <v>1503.61419913554</v>
      </c>
      <c r="D6926" s="363">
        <v>0</v>
      </c>
      <c r="E6926" s="363">
        <v>533.161157697416</v>
      </c>
      <c r="F6926" s="363">
        <v>0</v>
      </c>
      <c r="G6926" s="363">
        <v>0</v>
      </c>
      <c r="H6926" s="363">
        <v>0</v>
      </c>
      <c r="I6926" s="363">
        <v>0</v>
      </c>
      <c r="J6926" s="363">
        <v>0</v>
      </c>
      <c r="K6926" s="363">
        <v>243.57610046658002</v>
      </c>
    </row>
    <row r="6927" spans="1:11">
      <c r="A6927" s="361">
        <f t="shared" si="108"/>
        <v>45946</v>
      </c>
      <c r="B6927" s="362">
        <v>11</v>
      </c>
      <c r="C6927" s="363">
        <v>192.34584616558601</v>
      </c>
      <c r="D6927" s="363">
        <v>0</v>
      </c>
      <c r="E6927" s="363">
        <v>597.22309868685602</v>
      </c>
      <c r="F6927" s="363">
        <v>0</v>
      </c>
      <c r="G6927" s="363">
        <v>0</v>
      </c>
      <c r="H6927" s="363">
        <v>0</v>
      </c>
      <c r="I6927" s="363">
        <v>190.08535890249402</v>
      </c>
      <c r="J6927" s="363">
        <v>0</v>
      </c>
      <c r="K6927" s="363">
        <v>546.00840318984808</v>
      </c>
    </row>
    <row r="6928" spans="1:11">
      <c r="A6928" s="361">
        <f t="shared" si="108"/>
        <v>45946</v>
      </c>
      <c r="B6928" s="362">
        <v>12</v>
      </c>
      <c r="C6928" s="363">
        <v>0</v>
      </c>
      <c r="D6928" s="363">
        <v>0</v>
      </c>
      <c r="E6928" s="363">
        <v>789.19203324688806</v>
      </c>
      <c r="F6928" s="363">
        <v>0</v>
      </c>
      <c r="G6928" s="363">
        <v>0</v>
      </c>
      <c r="H6928" s="363">
        <v>0</v>
      </c>
      <c r="I6928" s="363">
        <v>371.93038658013302</v>
      </c>
      <c r="J6928" s="363">
        <v>0</v>
      </c>
      <c r="K6928" s="363">
        <v>511.91542216821006</v>
      </c>
    </row>
    <row r="6929" spans="1:11">
      <c r="A6929" s="361">
        <f t="shared" si="108"/>
        <v>45946</v>
      </c>
      <c r="B6929" s="362">
        <v>13</v>
      </c>
      <c r="C6929" s="363">
        <v>0</v>
      </c>
      <c r="D6929" s="363">
        <v>0</v>
      </c>
      <c r="E6929" s="363">
        <v>788.60853748103602</v>
      </c>
      <c r="F6929" s="363">
        <v>0</v>
      </c>
      <c r="G6929" s="363">
        <v>0</v>
      </c>
      <c r="H6929" s="363">
        <v>0</v>
      </c>
      <c r="I6929" s="363">
        <v>512.06024295137797</v>
      </c>
      <c r="J6929" s="363">
        <v>0</v>
      </c>
      <c r="K6929" s="363">
        <v>545.8952037589811</v>
      </c>
    </row>
    <row r="6930" spans="1:11">
      <c r="A6930" s="361">
        <f t="shared" si="108"/>
        <v>45946</v>
      </c>
      <c r="B6930" s="362">
        <v>14</v>
      </c>
      <c r="C6930" s="363">
        <v>0</v>
      </c>
      <c r="D6930" s="363">
        <v>0</v>
      </c>
      <c r="E6930" s="363">
        <v>788.44833491353199</v>
      </c>
      <c r="F6930" s="363">
        <v>0</v>
      </c>
      <c r="G6930" s="363">
        <v>0</v>
      </c>
      <c r="H6930" s="363">
        <v>0</v>
      </c>
      <c r="I6930" s="363">
        <v>728.21404717968403</v>
      </c>
      <c r="J6930" s="363">
        <v>0</v>
      </c>
      <c r="K6930" s="363">
        <v>546.46518224827503</v>
      </c>
    </row>
    <row r="6931" spans="1:11">
      <c r="A6931" s="361">
        <f t="shared" si="108"/>
        <v>45946</v>
      </c>
      <c r="B6931" s="362">
        <v>15</v>
      </c>
      <c r="C6931" s="363">
        <v>0</v>
      </c>
      <c r="D6931" s="363">
        <v>0</v>
      </c>
      <c r="E6931" s="363">
        <v>591.79910216679707</v>
      </c>
      <c r="F6931" s="363">
        <v>0</v>
      </c>
      <c r="G6931" s="363">
        <v>0</v>
      </c>
      <c r="H6931" s="363">
        <v>0</v>
      </c>
      <c r="I6931" s="363">
        <v>907.93513683760909</v>
      </c>
      <c r="J6931" s="363">
        <v>0</v>
      </c>
      <c r="K6931" s="363">
        <v>199.30287423749502</v>
      </c>
    </row>
    <row r="6932" spans="1:11">
      <c r="A6932" s="361">
        <f t="shared" si="108"/>
        <v>45946</v>
      </c>
      <c r="B6932" s="362">
        <v>16</v>
      </c>
      <c r="C6932" s="363">
        <v>0</v>
      </c>
      <c r="D6932" s="363">
        <v>0</v>
      </c>
      <c r="E6932" s="363">
        <v>592.8177218187991</v>
      </c>
      <c r="F6932" s="363">
        <v>333.6651</v>
      </c>
      <c r="G6932" s="363">
        <v>0</v>
      </c>
      <c r="H6932" s="363">
        <v>0</v>
      </c>
      <c r="I6932" s="363">
        <v>725.94788284039601</v>
      </c>
      <c r="J6932" s="363">
        <v>0</v>
      </c>
      <c r="K6932" s="363">
        <v>421.98392838191603</v>
      </c>
    </row>
    <row r="6933" spans="1:11">
      <c r="A6933" s="361">
        <f t="shared" si="108"/>
        <v>45946</v>
      </c>
      <c r="B6933" s="362">
        <v>17</v>
      </c>
      <c r="C6933" s="363">
        <v>4.6123359422607795</v>
      </c>
      <c r="D6933" s="363">
        <v>0</v>
      </c>
      <c r="E6933" s="363">
        <v>0</v>
      </c>
      <c r="F6933" s="363">
        <v>85.221299999999999</v>
      </c>
      <c r="G6933" s="363">
        <v>0</v>
      </c>
      <c r="H6933" s="363">
        <v>0</v>
      </c>
      <c r="I6933" s="363">
        <v>0</v>
      </c>
      <c r="J6933" s="363">
        <v>0</v>
      </c>
      <c r="K6933" s="363">
        <v>480.95997054038099</v>
      </c>
    </row>
    <row r="6934" spans="1:11">
      <c r="A6934" s="361">
        <f t="shared" si="108"/>
        <v>45946</v>
      </c>
      <c r="B6934" s="362">
        <v>18</v>
      </c>
      <c r="C6934" s="363">
        <v>0</v>
      </c>
      <c r="D6934" s="363">
        <v>0</v>
      </c>
      <c r="E6934" s="363">
        <v>0</v>
      </c>
      <c r="F6934" s="363">
        <v>0</v>
      </c>
      <c r="G6934" s="363">
        <v>0</v>
      </c>
      <c r="H6934" s="363">
        <v>0</v>
      </c>
      <c r="I6934" s="363">
        <v>0</v>
      </c>
      <c r="J6934" s="363">
        <v>0</v>
      </c>
      <c r="K6934" s="363">
        <v>0</v>
      </c>
    </row>
    <row r="6935" spans="1:11">
      <c r="A6935" s="361">
        <f t="shared" si="108"/>
        <v>45946</v>
      </c>
      <c r="B6935" s="362">
        <v>19</v>
      </c>
      <c r="C6935" s="363">
        <v>0</v>
      </c>
      <c r="D6935" s="363">
        <v>0</v>
      </c>
      <c r="E6935" s="363">
        <v>0</v>
      </c>
      <c r="F6935" s="363">
        <v>0</v>
      </c>
      <c r="G6935" s="363">
        <v>0</v>
      </c>
      <c r="H6935" s="363">
        <v>0</v>
      </c>
      <c r="I6935" s="363">
        <v>0</v>
      </c>
      <c r="J6935" s="363">
        <v>0</v>
      </c>
      <c r="K6935" s="363">
        <v>0</v>
      </c>
    </row>
    <row r="6936" spans="1:11">
      <c r="A6936" s="361">
        <f t="shared" si="108"/>
        <v>45946</v>
      </c>
      <c r="B6936" s="362">
        <v>20</v>
      </c>
      <c r="C6936" s="363">
        <v>711.51335553192712</v>
      </c>
      <c r="D6936" s="363">
        <v>0</v>
      </c>
      <c r="E6936" s="363">
        <v>0</v>
      </c>
      <c r="F6936" s="363">
        <v>0</v>
      </c>
      <c r="G6936" s="363">
        <v>0</v>
      </c>
      <c r="H6936" s="363">
        <v>0</v>
      </c>
      <c r="I6936" s="363">
        <v>0</v>
      </c>
      <c r="J6936" s="363">
        <v>0</v>
      </c>
      <c r="K6936" s="363">
        <v>0</v>
      </c>
    </row>
    <row r="6937" spans="1:11">
      <c r="A6937" s="361">
        <f t="shared" si="108"/>
        <v>45946</v>
      </c>
      <c r="B6937" s="362">
        <v>21</v>
      </c>
      <c r="C6937" s="363">
        <v>0</v>
      </c>
      <c r="D6937" s="363">
        <v>0</v>
      </c>
      <c r="E6937" s="363">
        <v>0</v>
      </c>
      <c r="F6937" s="363">
        <v>0</v>
      </c>
      <c r="G6937" s="363">
        <v>0</v>
      </c>
      <c r="H6937" s="363">
        <v>0</v>
      </c>
      <c r="I6937" s="363">
        <v>0</v>
      </c>
      <c r="J6937" s="363">
        <v>0</v>
      </c>
      <c r="K6937" s="363">
        <v>0</v>
      </c>
    </row>
    <row r="6938" spans="1:11">
      <c r="A6938" s="361">
        <f t="shared" si="108"/>
        <v>45946</v>
      </c>
      <c r="B6938" s="362">
        <v>22</v>
      </c>
      <c r="C6938" s="363">
        <v>0</v>
      </c>
      <c r="D6938" s="363">
        <v>0</v>
      </c>
      <c r="E6938" s="363">
        <v>0</v>
      </c>
      <c r="F6938" s="363">
        <v>0</v>
      </c>
      <c r="G6938" s="363">
        <v>0</v>
      </c>
      <c r="H6938" s="363">
        <v>0</v>
      </c>
      <c r="I6938" s="363">
        <v>0</v>
      </c>
      <c r="J6938" s="363">
        <v>0</v>
      </c>
      <c r="K6938" s="363">
        <v>0</v>
      </c>
    </row>
    <row r="6939" spans="1:11">
      <c r="A6939" s="361">
        <f t="shared" si="108"/>
        <v>45946</v>
      </c>
      <c r="B6939" s="362">
        <v>23</v>
      </c>
      <c r="C6939" s="363">
        <v>2492.7215511482204</v>
      </c>
      <c r="D6939" s="363">
        <v>0</v>
      </c>
      <c r="E6939" s="363">
        <v>0</v>
      </c>
      <c r="F6939" s="363">
        <v>0</v>
      </c>
      <c r="G6939" s="363">
        <v>0</v>
      </c>
      <c r="H6939" s="363">
        <v>0</v>
      </c>
      <c r="I6939" s="363">
        <v>0</v>
      </c>
      <c r="J6939" s="363">
        <v>0</v>
      </c>
      <c r="K6939" s="363">
        <v>333.88425428065204</v>
      </c>
    </row>
    <row r="6940" spans="1:11">
      <c r="A6940" s="361">
        <f t="shared" si="108"/>
        <v>45947</v>
      </c>
      <c r="B6940" s="362">
        <v>0</v>
      </c>
      <c r="C6940" s="363">
        <v>764.60384178447407</v>
      </c>
      <c r="D6940" s="363">
        <v>0</v>
      </c>
      <c r="E6940" s="363">
        <v>0</v>
      </c>
      <c r="F6940" s="363">
        <v>0</v>
      </c>
      <c r="G6940" s="363">
        <v>0</v>
      </c>
      <c r="H6940" s="363">
        <v>0</v>
      </c>
      <c r="I6940" s="363">
        <v>0</v>
      </c>
      <c r="J6940" s="363">
        <v>0</v>
      </c>
      <c r="K6940" s="363">
        <v>634.23388958093597</v>
      </c>
    </row>
    <row r="6941" spans="1:11">
      <c r="A6941" s="361">
        <f t="shared" si="108"/>
        <v>45947</v>
      </c>
      <c r="B6941" s="362">
        <v>1</v>
      </c>
      <c r="C6941" s="363">
        <v>693.82750958806901</v>
      </c>
      <c r="D6941" s="363">
        <v>0</v>
      </c>
      <c r="E6941" s="363">
        <v>0</v>
      </c>
      <c r="F6941" s="363">
        <v>0</v>
      </c>
      <c r="G6941" s="363">
        <v>0</v>
      </c>
      <c r="H6941" s="363">
        <v>0</v>
      </c>
      <c r="I6941" s="363">
        <v>0</v>
      </c>
      <c r="J6941" s="363">
        <v>0</v>
      </c>
      <c r="K6941" s="363">
        <v>647.94880249111304</v>
      </c>
    </row>
    <row r="6942" spans="1:11">
      <c r="A6942" s="361">
        <f t="shared" si="108"/>
        <v>45947</v>
      </c>
      <c r="B6942" s="362">
        <v>2</v>
      </c>
      <c r="C6942" s="363">
        <v>5412.7049960579907</v>
      </c>
      <c r="D6942" s="363">
        <v>0</v>
      </c>
      <c r="E6942" s="363">
        <v>0</v>
      </c>
      <c r="F6942" s="363">
        <v>0</v>
      </c>
      <c r="G6942" s="363">
        <v>0</v>
      </c>
      <c r="H6942" s="363">
        <v>0</v>
      </c>
      <c r="I6942" s="363">
        <v>0</v>
      </c>
      <c r="J6942" s="363">
        <v>0</v>
      </c>
      <c r="K6942" s="363">
        <v>0</v>
      </c>
    </row>
    <row r="6943" spans="1:11">
      <c r="A6943" s="361">
        <f t="shared" si="108"/>
        <v>45947</v>
      </c>
      <c r="B6943" s="362">
        <v>3</v>
      </c>
      <c r="C6943" s="363">
        <v>4703.0962074423496</v>
      </c>
      <c r="D6943" s="363">
        <v>0</v>
      </c>
      <c r="E6943" s="363">
        <v>0</v>
      </c>
      <c r="F6943" s="363">
        <v>0</v>
      </c>
      <c r="G6943" s="363">
        <v>0</v>
      </c>
      <c r="H6943" s="363">
        <v>0</v>
      </c>
      <c r="I6943" s="363">
        <v>0</v>
      </c>
      <c r="J6943" s="363">
        <v>0</v>
      </c>
      <c r="K6943" s="363">
        <v>0</v>
      </c>
    </row>
    <row r="6944" spans="1:11">
      <c r="A6944" s="361">
        <f t="shared" si="108"/>
        <v>45947</v>
      </c>
      <c r="B6944" s="362">
        <v>4</v>
      </c>
      <c r="C6944" s="363">
        <v>1009.8127244592</v>
      </c>
      <c r="D6944" s="363">
        <v>0</v>
      </c>
      <c r="E6944" s="363">
        <v>0</v>
      </c>
      <c r="F6944" s="363">
        <v>0</v>
      </c>
      <c r="G6944" s="363">
        <v>0</v>
      </c>
      <c r="H6944" s="363">
        <v>0</v>
      </c>
      <c r="I6944" s="363">
        <v>0</v>
      </c>
      <c r="J6944" s="363">
        <v>0</v>
      </c>
      <c r="K6944" s="363">
        <v>799.55031273807901</v>
      </c>
    </row>
    <row r="6945" spans="1:11">
      <c r="A6945" s="361">
        <f t="shared" si="108"/>
        <v>45947</v>
      </c>
      <c r="B6945" s="362">
        <v>5</v>
      </c>
      <c r="C6945" s="363">
        <v>692.99951001242096</v>
      </c>
      <c r="D6945" s="363">
        <v>0</v>
      </c>
      <c r="E6945" s="363">
        <v>0</v>
      </c>
      <c r="F6945" s="363">
        <v>0</v>
      </c>
      <c r="G6945" s="363">
        <v>0</v>
      </c>
      <c r="H6945" s="363">
        <v>0</v>
      </c>
      <c r="I6945" s="363">
        <v>0</v>
      </c>
      <c r="J6945" s="363">
        <v>0</v>
      </c>
      <c r="K6945" s="363">
        <v>643.38438065870105</v>
      </c>
    </row>
    <row r="6946" spans="1:11">
      <c r="A6946" s="361">
        <f t="shared" si="108"/>
        <v>45947</v>
      </c>
      <c r="B6946" s="362">
        <v>6</v>
      </c>
      <c r="C6946" s="363">
        <v>0</v>
      </c>
      <c r="D6946" s="363">
        <v>0</v>
      </c>
      <c r="E6946" s="363">
        <v>0</v>
      </c>
      <c r="F6946" s="363">
        <v>0</v>
      </c>
      <c r="G6946" s="363">
        <v>0</v>
      </c>
      <c r="H6946" s="363">
        <v>0</v>
      </c>
      <c r="I6946" s="363">
        <v>1602.7327482401799</v>
      </c>
      <c r="J6946" s="363">
        <v>0</v>
      </c>
      <c r="K6946" s="363">
        <v>1275.3869217306001</v>
      </c>
    </row>
    <row r="6947" spans="1:11">
      <c r="A6947" s="361">
        <f t="shared" si="108"/>
        <v>45947</v>
      </c>
      <c r="B6947" s="362">
        <v>7</v>
      </c>
      <c r="C6947" s="363">
        <v>0</v>
      </c>
      <c r="D6947" s="363">
        <v>0</v>
      </c>
      <c r="E6947" s="363">
        <v>0</v>
      </c>
      <c r="F6947" s="363">
        <v>0</v>
      </c>
      <c r="G6947" s="363">
        <v>0</v>
      </c>
      <c r="H6947" s="363">
        <v>0</v>
      </c>
      <c r="I6947" s="363">
        <v>622.89614865096109</v>
      </c>
      <c r="J6947" s="363">
        <v>0</v>
      </c>
      <c r="K6947" s="363">
        <v>397.41989093304903</v>
      </c>
    </row>
    <row r="6948" spans="1:11">
      <c r="A6948" s="361">
        <f t="shared" si="108"/>
        <v>45947</v>
      </c>
      <c r="B6948" s="362">
        <v>8</v>
      </c>
      <c r="C6948" s="363">
        <v>775.06271300472906</v>
      </c>
      <c r="D6948" s="363">
        <v>0</v>
      </c>
      <c r="E6948" s="363">
        <v>4.0335452893593899</v>
      </c>
      <c r="F6948" s="363">
        <v>0</v>
      </c>
      <c r="G6948" s="363">
        <v>0</v>
      </c>
      <c r="H6948" s="363">
        <v>0</v>
      </c>
      <c r="I6948" s="363">
        <v>1742.5409773289703</v>
      </c>
      <c r="J6948" s="363">
        <v>0</v>
      </c>
      <c r="K6948" s="363">
        <v>427.86300694501801</v>
      </c>
    </row>
    <row r="6949" spans="1:11">
      <c r="A6949" s="361">
        <f t="shared" si="108"/>
        <v>45947</v>
      </c>
      <c r="B6949" s="362">
        <v>9</v>
      </c>
      <c r="C6949" s="363">
        <v>774.661138743994</v>
      </c>
      <c r="D6949" s="363">
        <v>0</v>
      </c>
      <c r="E6949" s="363">
        <v>468.01343807777607</v>
      </c>
      <c r="F6949" s="363">
        <v>0</v>
      </c>
      <c r="G6949" s="363">
        <v>0</v>
      </c>
      <c r="H6949" s="363">
        <v>0</v>
      </c>
      <c r="I6949" s="363">
        <v>1942.7757892187901</v>
      </c>
      <c r="J6949" s="363">
        <v>0</v>
      </c>
      <c r="K6949" s="363">
        <v>427.12705343971703</v>
      </c>
    </row>
    <row r="6950" spans="1:11">
      <c r="A6950" s="361">
        <f t="shared" si="108"/>
        <v>45947</v>
      </c>
      <c r="B6950" s="362">
        <v>10</v>
      </c>
      <c r="C6950" s="363">
        <v>774.79604577917701</v>
      </c>
      <c r="D6950" s="363">
        <v>0</v>
      </c>
      <c r="E6950" s="363">
        <v>516.95648718220707</v>
      </c>
      <c r="F6950" s="363">
        <v>0</v>
      </c>
      <c r="G6950" s="363">
        <v>0</v>
      </c>
      <c r="H6950" s="363">
        <v>0</v>
      </c>
      <c r="I6950" s="363">
        <v>2159.7275955866198</v>
      </c>
      <c r="J6950" s="363">
        <v>0</v>
      </c>
      <c r="K6950" s="363">
        <v>429.41079860834805</v>
      </c>
    </row>
    <row r="6951" spans="1:11">
      <c r="A6951" s="361">
        <f t="shared" si="108"/>
        <v>45947</v>
      </c>
      <c r="B6951" s="362">
        <v>11</v>
      </c>
      <c r="C6951" s="363">
        <v>16.727759044471899</v>
      </c>
      <c r="D6951" s="363">
        <v>0</v>
      </c>
      <c r="E6951" s="363">
        <v>574.53833990185808</v>
      </c>
      <c r="F6951" s="363">
        <v>0</v>
      </c>
      <c r="G6951" s="363">
        <v>0</v>
      </c>
      <c r="H6951" s="363">
        <v>0</v>
      </c>
      <c r="I6951" s="363">
        <v>629.75608729086912</v>
      </c>
      <c r="J6951" s="363">
        <v>0</v>
      </c>
      <c r="K6951" s="363">
        <v>0</v>
      </c>
    </row>
    <row r="6952" spans="1:11">
      <c r="A6952" s="361">
        <f t="shared" si="108"/>
        <v>45947</v>
      </c>
      <c r="B6952" s="362">
        <v>12</v>
      </c>
      <c r="C6952" s="363">
        <v>0</v>
      </c>
      <c r="D6952" s="363">
        <v>0</v>
      </c>
      <c r="E6952" s="363">
        <v>575.56183133694606</v>
      </c>
      <c r="F6952" s="363">
        <v>0</v>
      </c>
      <c r="G6952" s="363">
        <v>0</v>
      </c>
      <c r="H6952" s="363">
        <v>0</v>
      </c>
      <c r="I6952" s="363">
        <v>813.74500714021008</v>
      </c>
      <c r="J6952" s="363">
        <v>0</v>
      </c>
      <c r="K6952" s="363">
        <v>612.56105093522206</v>
      </c>
    </row>
    <row r="6953" spans="1:11">
      <c r="A6953" s="361">
        <f t="shared" si="108"/>
        <v>45947</v>
      </c>
      <c r="B6953" s="362">
        <v>13</v>
      </c>
      <c r="C6953" s="363">
        <v>22.623550528735599</v>
      </c>
      <c r="D6953" s="363">
        <v>0</v>
      </c>
      <c r="E6953" s="363">
        <v>0</v>
      </c>
      <c r="F6953" s="363">
        <v>0</v>
      </c>
      <c r="G6953" s="363">
        <v>0</v>
      </c>
      <c r="H6953" s="363">
        <v>0</v>
      </c>
      <c r="I6953" s="363">
        <v>0</v>
      </c>
      <c r="J6953" s="363">
        <v>0</v>
      </c>
      <c r="K6953" s="363">
        <v>980.42689098798803</v>
      </c>
    </row>
    <row r="6954" spans="1:11">
      <c r="A6954" s="361">
        <f t="shared" si="108"/>
        <v>45947</v>
      </c>
      <c r="B6954" s="362">
        <v>14</v>
      </c>
      <c r="C6954" s="363">
        <v>0</v>
      </c>
      <c r="D6954" s="363">
        <v>0</v>
      </c>
      <c r="E6954" s="363">
        <v>0</v>
      </c>
      <c r="F6954" s="363">
        <v>0</v>
      </c>
      <c r="G6954" s="363">
        <v>0</v>
      </c>
      <c r="H6954" s="363">
        <v>0</v>
      </c>
      <c r="I6954" s="363">
        <v>0</v>
      </c>
      <c r="J6954" s="363">
        <v>0</v>
      </c>
      <c r="K6954" s="363">
        <v>1557.8714003356001</v>
      </c>
    </row>
    <row r="6955" spans="1:11">
      <c r="A6955" s="361">
        <f t="shared" si="108"/>
        <v>45947</v>
      </c>
      <c r="B6955" s="362">
        <v>15</v>
      </c>
      <c r="C6955" s="363">
        <v>0</v>
      </c>
      <c r="D6955" s="363">
        <v>0</v>
      </c>
      <c r="E6955" s="363">
        <v>0</v>
      </c>
      <c r="F6955" s="363">
        <v>0</v>
      </c>
      <c r="G6955" s="363">
        <v>0</v>
      </c>
      <c r="H6955" s="363">
        <v>472.31015744389504</v>
      </c>
      <c r="I6955" s="363">
        <v>0</v>
      </c>
      <c r="J6955" s="363">
        <v>0</v>
      </c>
      <c r="K6955" s="363">
        <v>1658.52328442009</v>
      </c>
    </row>
    <row r="6956" spans="1:11">
      <c r="A6956" s="361">
        <f t="shared" si="108"/>
        <v>45947</v>
      </c>
      <c r="B6956" s="362">
        <v>16</v>
      </c>
      <c r="C6956" s="363">
        <v>0</v>
      </c>
      <c r="D6956" s="363">
        <v>0</v>
      </c>
      <c r="E6956" s="363">
        <v>0</v>
      </c>
      <c r="F6956" s="363">
        <v>0</v>
      </c>
      <c r="G6956" s="363">
        <v>0</v>
      </c>
      <c r="H6956" s="363">
        <v>3841.3000329588399</v>
      </c>
      <c r="I6956" s="363">
        <v>0</v>
      </c>
      <c r="J6956" s="363">
        <v>0</v>
      </c>
      <c r="K6956" s="363">
        <v>2144.3324377150802</v>
      </c>
    </row>
    <row r="6957" spans="1:11">
      <c r="A6957" s="361">
        <f t="shared" si="108"/>
        <v>45947</v>
      </c>
      <c r="B6957" s="362">
        <v>17</v>
      </c>
      <c r="C6957" s="363">
        <v>0</v>
      </c>
      <c r="D6957" s="363">
        <v>0</v>
      </c>
      <c r="E6957" s="363">
        <v>0</v>
      </c>
      <c r="F6957" s="363">
        <v>0</v>
      </c>
      <c r="G6957" s="363">
        <v>0</v>
      </c>
      <c r="H6957" s="363">
        <v>1216.59924577835</v>
      </c>
      <c r="I6957" s="363">
        <v>0</v>
      </c>
      <c r="J6957" s="363">
        <v>0</v>
      </c>
      <c r="K6957" s="363">
        <v>105.261139135627</v>
      </c>
    </row>
    <row r="6958" spans="1:11">
      <c r="A6958" s="361">
        <f t="shared" si="108"/>
        <v>45947</v>
      </c>
      <c r="B6958" s="362">
        <v>18</v>
      </c>
      <c r="C6958" s="363">
        <v>0</v>
      </c>
      <c r="D6958" s="363">
        <v>0</v>
      </c>
      <c r="E6958" s="363">
        <v>0</v>
      </c>
      <c r="F6958" s="363">
        <v>0</v>
      </c>
      <c r="G6958" s="363">
        <v>0</v>
      </c>
      <c r="H6958" s="363">
        <v>556.92318015319097</v>
      </c>
      <c r="I6958" s="363">
        <v>0</v>
      </c>
      <c r="J6958" s="363">
        <v>0</v>
      </c>
      <c r="K6958" s="363">
        <v>0</v>
      </c>
    </row>
    <row r="6959" spans="1:11">
      <c r="A6959" s="361">
        <f t="shared" si="108"/>
        <v>45947</v>
      </c>
      <c r="B6959" s="362">
        <v>19</v>
      </c>
      <c r="C6959" s="363">
        <v>0</v>
      </c>
      <c r="D6959" s="363">
        <v>0</v>
      </c>
      <c r="E6959" s="363">
        <v>0</v>
      </c>
      <c r="F6959" s="363">
        <v>0</v>
      </c>
      <c r="G6959" s="363">
        <v>0</v>
      </c>
      <c r="H6959" s="363">
        <v>0</v>
      </c>
      <c r="I6959" s="363">
        <v>0</v>
      </c>
      <c r="J6959" s="363">
        <v>0</v>
      </c>
      <c r="K6959" s="363">
        <v>0</v>
      </c>
    </row>
    <row r="6960" spans="1:11">
      <c r="A6960" s="361">
        <f t="shared" si="108"/>
        <v>45947</v>
      </c>
      <c r="B6960" s="362">
        <v>20</v>
      </c>
      <c r="C6960" s="363">
        <v>0</v>
      </c>
      <c r="D6960" s="363">
        <v>0</v>
      </c>
      <c r="E6960" s="363">
        <v>0</v>
      </c>
      <c r="F6960" s="363">
        <v>0</v>
      </c>
      <c r="G6960" s="363">
        <v>0</v>
      </c>
      <c r="H6960" s="363">
        <v>0</v>
      </c>
      <c r="I6960" s="363">
        <v>0</v>
      </c>
      <c r="J6960" s="363">
        <v>0</v>
      </c>
      <c r="K6960" s="363">
        <v>0</v>
      </c>
    </row>
    <row r="6961" spans="1:11">
      <c r="A6961" s="361">
        <f t="shared" si="108"/>
        <v>45947</v>
      </c>
      <c r="B6961" s="362">
        <v>21</v>
      </c>
      <c r="C6961" s="363">
        <v>25.619943083121601</v>
      </c>
      <c r="D6961" s="363">
        <v>0</v>
      </c>
      <c r="E6961" s="363">
        <v>0</v>
      </c>
      <c r="F6961" s="363">
        <v>0</v>
      </c>
      <c r="G6961" s="363">
        <v>0</v>
      </c>
      <c r="H6961" s="363">
        <v>0</v>
      </c>
      <c r="I6961" s="363">
        <v>0</v>
      </c>
      <c r="J6961" s="363">
        <v>0</v>
      </c>
      <c r="K6961" s="363">
        <v>0</v>
      </c>
    </row>
    <row r="6962" spans="1:11">
      <c r="A6962" s="361">
        <f t="shared" si="108"/>
        <v>45947</v>
      </c>
      <c r="B6962" s="362">
        <v>22</v>
      </c>
      <c r="C6962" s="363">
        <v>28.7372560145858</v>
      </c>
      <c r="D6962" s="363">
        <v>0</v>
      </c>
      <c r="E6962" s="363">
        <v>0</v>
      </c>
      <c r="F6962" s="363">
        <v>0</v>
      </c>
      <c r="G6962" s="363">
        <v>0</v>
      </c>
      <c r="H6962" s="363">
        <v>0</v>
      </c>
      <c r="I6962" s="363">
        <v>0</v>
      </c>
      <c r="J6962" s="363">
        <v>0</v>
      </c>
      <c r="K6962" s="363">
        <v>250.147436472153</v>
      </c>
    </row>
    <row r="6963" spans="1:11">
      <c r="A6963" s="361">
        <f t="shared" si="108"/>
        <v>45947</v>
      </c>
      <c r="B6963" s="362">
        <v>23</v>
      </c>
      <c r="C6963" s="363">
        <v>0</v>
      </c>
      <c r="D6963" s="363">
        <v>0</v>
      </c>
      <c r="E6963" s="363">
        <v>0</v>
      </c>
      <c r="F6963" s="363">
        <v>0</v>
      </c>
      <c r="G6963" s="363">
        <v>0</v>
      </c>
      <c r="H6963" s="363">
        <v>0</v>
      </c>
      <c r="I6963" s="363">
        <v>0</v>
      </c>
      <c r="J6963" s="363">
        <v>0</v>
      </c>
      <c r="K6963" s="363">
        <v>1064.15937015596</v>
      </c>
    </row>
    <row r="6964" spans="1:11">
      <c r="A6964" s="361">
        <f t="shared" si="108"/>
        <v>45948</v>
      </c>
      <c r="B6964" s="362">
        <v>0</v>
      </c>
      <c r="C6964" s="363">
        <v>855.61002216769202</v>
      </c>
      <c r="D6964" s="363">
        <v>0</v>
      </c>
      <c r="E6964" s="363">
        <v>0</v>
      </c>
      <c r="F6964" s="363">
        <v>0</v>
      </c>
      <c r="G6964" s="363">
        <v>0</v>
      </c>
      <c r="H6964" s="363">
        <v>0</v>
      </c>
      <c r="I6964" s="363">
        <v>2508.3610559825902</v>
      </c>
      <c r="J6964" s="363">
        <v>0</v>
      </c>
      <c r="K6964" s="363">
        <v>497.31036301103609</v>
      </c>
    </row>
    <row r="6965" spans="1:11">
      <c r="A6965" s="361">
        <f t="shared" si="108"/>
        <v>45948</v>
      </c>
      <c r="B6965" s="362">
        <v>1</v>
      </c>
      <c r="C6965" s="363">
        <v>724.74744156927113</v>
      </c>
      <c r="D6965" s="363">
        <v>0</v>
      </c>
      <c r="E6965" s="363">
        <v>0</v>
      </c>
      <c r="F6965" s="363">
        <v>0</v>
      </c>
      <c r="G6965" s="363">
        <v>0</v>
      </c>
      <c r="H6965" s="363">
        <v>0</v>
      </c>
      <c r="I6965" s="363">
        <v>2664.8416226377499</v>
      </c>
      <c r="J6965" s="363">
        <v>0</v>
      </c>
      <c r="K6965" s="363">
        <v>487.845171206732</v>
      </c>
    </row>
    <row r="6966" spans="1:11">
      <c r="A6966" s="361">
        <f t="shared" si="108"/>
        <v>45948</v>
      </c>
      <c r="B6966" s="362">
        <v>2</v>
      </c>
      <c r="C6966" s="363">
        <v>689.42691109346606</v>
      </c>
      <c r="D6966" s="363">
        <v>0</v>
      </c>
      <c r="E6966" s="363">
        <v>0</v>
      </c>
      <c r="F6966" s="363">
        <v>0</v>
      </c>
      <c r="G6966" s="363">
        <v>0</v>
      </c>
      <c r="H6966" s="363">
        <v>0</v>
      </c>
      <c r="I6966" s="363">
        <v>2312.3164974422803</v>
      </c>
      <c r="J6966" s="363">
        <v>0</v>
      </c>
      <c r="K6966" s="363">
        <v>397.932932592871</v>
      </c>
    </row>
    <row r="6967" spans="1:11">
      <c r="A6967" s="361">
        <f t="shared" si="108"/>
        <v>45948</v>
      </c>
      <c r="B6967" s="362">
        <v>3</v>
      </c>
      <c r="C6967" s="363">
        <v>689.83246880082299</v>
      </c>
      <c r="D6967" s="363">
        <v>0</v>
      </c>
      <c r="E6967" s="363">
        <v>0</v>
      </c>
      <c r="F6967" s="363">
        <v>0</v>
      </c>
      <c r="G6967" s="363">
        <v>0</v>
      </c>
      <c r="H6967" s="363">
        <v>0</v>
      </c>
      <c r="I6967" s="363">
        <v>2469.0099646624603</v>
      </c>
      <c r="J6967" s="363">
        <v>0</v>
      </c>
      <c r="K6967" s="363">
        <v>399.64844721116606</v>
      </c>
    </row>
    <row r="6968" spans="1:11">
      <c r="A6968" s="361">
        <f t="shared" si="108"/>
        <v>45948</v>
      </c>
      <c r="B6968" s="362">
        <v>4</v>
      </c>
      <c r="C6968" s="363">
        <v>690.42799817600701</v>
      </c>
      <c r="D6968" s="363">
        <v>0</v>
      </c>
      <c r="E6968" s="363">
        <v>0</v>
      </c>
      <c r="F6968" s="363">
        <v>0</v>
      </c>
      <c r="G6968" s="363">
        <v>0</v>
      </c>
      <c r="H6968" s="363">
        <v>0</v>
      </c>
      <c r="I6968" s="363">
        <v>3066.1023263790303</v>
      </c>
      <c r="J6968" s="363">
        <v>0</v>
      </c>
      <c r="K6968" s="363">
        <v>397.88434248003199</v>
      </c>
    </row>
    <row r="6969" spans="1:11">
      <c r="A6969" s="361">
        <f t="shared" si="108"/>
        <v>45948</v>
      </c>
      <c r="B6969" s="362">
        <v>5</v>
      </c>
      <c r="C6969" s="363">
        <v>228.63078896476401</v>
      </c>
      <c r="D6969" s="363">
        <v>0</v>
      </c>
      <c r="E6969" s="363">
        <v>0</v>
      </c>
      <c r="F6969" s="363">
        <v>0</v>
      </c>
      <c r="G6969" s="363">
        <v>0</v>
      </c>
      <c r="H6969" s="363">
        <v>0</v>
      </c>
      <c r="I6969" s="363">
        <v>2410.57675128544</v>
      </c>
      <c r="J6969" s="363">
        <v>0</v>
      </c>
      <c r="K6969" s="363">
        <v>587.36713690585304</v>
      </c>
    </row>
    <row r="6970" spans="1:11">
      <c r="A6970" s="361">
        <f t="shared" si="108"/>
        <v>45948</v>
      </c>
      <c r="B6970" s="362">
        <v>6</v>
      </c>
      <c r="C6970" s="363">
        <v>0</v>
      </c>
      <c r="D6970" s="363">
        <v>0</v>
      </c>
      <c r="E6970" s="363">
        <v>0</v>
      </c>
      <c r="F6970" s="363">
        <v>0</v>
      </c>
      <c r="G6970" s="363">
        <v>0</v>
      </c>
      <c r="H6970" s="363">
        <v>0</v>
      </c>
      <c r="I6970" s="363">
        <v>1176.2817773988099</v>
      </c>
      <c r="J6970" s="363">
        <v>0</v>
      </c>
      <c r="K6970" s="363">
        <v>520.53458678182801</v>
      </c>
    </row>
    <row r="6971" spans="1:11">
      <c r="A6971" s="361">
        <f t="shared" si="108"/>
        <v>45948</v>
      </c>
      <c r="B6971" s="362">
        <v>7</v>
      </c>
      <c r="C6971" s="363">
        <v>0</v>
      </c>
      <c r="D6971" s="363">
        <v>0</v>
      </c>
      <c r="E6971" s="363">
        <v>0</v>
      </c>
      <c r="F6971" s="363">
        <v>0</v>
      </c>
      <c r="G6971" s="363">
        <v>0</v>
      </c>
      <c r="H6971" s="363">
        <v>0</v>
      </c>
      <c r="I6971" s="363">
        <v>481.27529144451205</v>
      </c>
      <c r="J6971" s="363">
        <v>0</v>
      </c>
      <c r="K6971" s="363">
        <v>0</v>
      </c>
    </row>
    <row r="6972" spans="1:11">
      <c r="A6972" s="361">
        <f t="shared" si="108"/>
        <v>45948</v>
      </c>
      <c r="B6972" s="362">
        <v>8</v>
      </c>
      <c r="C6972" s="363">
        <v>0</v>
      </c>
      <c r="D6972" s="363">
        <v>0</v>
      </c>
      <c r="E6972" s="363">
        <v>0</v>
      </c>
      <c r="F6972" s="363">
        <v>0</v>
      </c>
      <c r="G6972" s="363">
        <v>0</v>
      </c>
      <c r="H6972" s="363">
        <v>0</v>
      </c>
      <c r="I6972" s="363">
        <v>755.29689258208009</v>
      </c>
      <c r="J6972" s="363">
        <v>0</v>
      </c>
      <c r="K6972" s="363">
        <v>0</v>
      </c>
    </row>
    <row r="6973" spans="1:11">
      <c r="A6973" s="361">
        <f t="shared" si="108"/>
        <v>45948</v>
      </c>
      <c r="B6973" s="362">
        <v>9</v>
      </c>
      <c r="C6973" s="363">
        <v>0</v>
      </c>
      <c r="D6973" s="363">
        <v>0</v>
      </c>
      <c r="E6973" s="363">
        <v>0</v>
      </c>
      <c r="F6973" s="363">
        <v>0</v>
      </c>
      <c r="G6973" s="363">
        <v>0</v>
      </c>
      <c r="H6973" s="363">
        <v>0</v>
      </c>
      <c r="I6973" s="363">
        <v>0</v>
      </c>
      <c r="J6973" s="363">
        <v>0</v>
      </c>
      <c r="K6973" s="363">
        <v>0</v>
      </c>
    </row>
    <row r="6974" spans="1:11">
      <c r="A6974" s="361">
        <f t="shared" si="108"/>
        <v>45948</v>
      </c>
      <c r="B6974" s="362">
        <v>10</v>
      </c>
      <c r="C6974" s="363">
        <v>0</v>
      </c>
      <c r="D6974" s="363">
        <v>0</v>
      </c>
      <c r="E6974" s="363">
        <v>0</v>
      </c>
      <c r="F6974" s="363">
        <v>0</v>
      </c>
      <c r="G6974" s="363">
        <v>0</v>
      </c>
      <c r="H6974" s="363">
        <v>0</v>
      </c>
      <c r="I6974" s="363">
        <v>0</v>
      </c>
      <c r="J6974" s="363">
        <v>0</v>
      </c>
      <c r="K6974" s="363">
        <v>0</v>
      </c>
    </row>
    <row r="6975" spans="1:11">
      <c r="A6975" s="361">
        <f t="shared" si="108"/>
        <v>45948</v>
      </c>
      <c r="B6975" s="362">
        <v>11</v>
      </c>
      <c r="C6975" s="363">
        <v>0</v>
      </c>
      <c r="D6975" s="363">
        <v>0</v>
      </c>
      <c r="E6975" s="363">
        <v>0</v>
      </c>
      <c r="F6975" s="363">
        <v>0</v>
      </c>
      <c r="G6975" s="363">
        <v>0</v>
      </c>
      <c r="H6975" s="363">
        <v>0</v>
      </c>
      <c r="I6975" s="363">
        <v>0</v>
      </c>
      <c r="J6975" s="363">
        <v>0</v>
      </c>
      <c r="K6975" s="363">
        <v>0</v>
      </c>
    </row>
    <row r="6976" spans="1:11">
      <c r="A6976" s="361">
        <f t="shared" si="108"/>
        <v>45948</v>
      </c>
      <c r="B6976" s="362">
        <v>12</v>
      </c>
      <c r="C6976" s="363">
        <v>0</v>
      </c>
      <c r="D6976" s="363">
        <v>0</v>
      </c>
      <c r="E6976" s="363">
        <v>0</v>
      </c>
      <c r="F6976" s="363">
        <v>0</v>
      </c>
      <c r="G6976" s="363">
        <v>0</v>
      </c>
      <c r="H6976" s="363">
        <v>0</v>
      </c>
      <c r="I6976" s="363">
        <v>0</v>
      </c>
      <c r="J6976" s="363">
        <v>0</v>
      </c>
      <c r="K6976" s="363">
        <v>0</v>
      </c>
    </row>
    <row r="6977" spans="1:11">
      <c r="A6977" s="361">
        <f t="shared" si="108"/>
        <v>45948</v>
      </c>
      <c r="B6977" s="362">
        <v>13</v>
      </c>
      <c r="C6977" s="363">
        <v>0</v>
      </c>
      <c r="D6977" s="363">
        <v>0</v>
      </c>
      <c r="E6977" s="363">
        <v>0</v>
      </c>
      <c r="F6977" s="363">
        <v>0</v>
      </c>
      <c r="G6977" s="363">
        <v>0</v>
      </c>
      <c r="H6977" s="363">
        <v>0</v>
      </c>
      <c r="I6977" s="363">
        <v>843.34078832175408</v>
      </c>
      <c r="J6977" s="363">
        <v>0</v>
      </c>
      <c r="K6977" s="363">
        <v>360.92254446749502</v>
      </c>
    </row>
    <row r="6978" spans="1:11">
      <c r="A6978" s="361">
        <f t="shared" si="108"/>
        <v>45948</v>
      </c>
      <c r="B6978" s="362">
        <v>14</v>
      </c>
      <c r="C6978" s="363">
        <v>0</v>
      </c>
      <c r="D6978" s="363">
        <v>0</v>
      </c>
      <c r="E6978" s="363">
        <v>0</v>
      </c>
      <c r="F6978" s="363">
        <v>0</v>
      </c>
      <c r="G6978" s="363">
        <v>0</v>
      </c>
      <c r="H6978" s="363">
        <v>0</v>
      </c>
      <c r="I6978" s="363">
        <v>995.01903002214306</v>
      </c>
      <c r="J6978" s="363">
        <v>0</v>
      </c>
      <c r="K6978" s="363">
        <v>361.64749710884303</v>
      </c>
    </row>
    <row r="6979" spans="1:11">
      <c r="A6979" s="361">
        <f t="shared" si="108"/>
        <v>45948</v>
      </c>
      <c r="B6979" s="362">
        <v>15</v>
      </c>
      <c r="C6979" s="363">
        <v>0</v>
      </c>
      <c r="D6979" s="363">
        <v>0</v>
      </c>
      <c r="E6979" s="363">
        <v>0</v>
      </c>
      <c r="F6979" s="363">
        <v>0</v>
      </c>
      <c r="G6979" s="363">
        <v>0</v>
      </c>
      <c r="H6979" s="363">
        <v>0</v>
      </c>
      <c r="I6979" s="363">
        <v>1286.8177011393</v>
      </c>
      <c r="J6979" s="363">
        <v>0</v>
      </c>
      <c r="K6979" s="363">
        <v>663.78693623907907</v>
      </c>
    </row>
    <row r="6980" spans="1:11">
      <c r="A6980" s="361">
        <f t="shared" si="108"/>
        <v>45948</v>
      </c>
      <c r="B6980" s="362">
        <v>16</v>
      </c>
      <c r="C6980" s="363">
        <v>0</v>
      </c>
      <c r="D6980" s="363">
        <v>0</v>
      </c>
      <c r="E6980" s="363">
        <v>0</v>
      </c>
      <c r="F6980" s="363">
        <v>0</v>
      </c>
      <c r="G6980" s="363">
        <v>0</v>
      </c>
      <c r="H6980" s="363">
        <v>0</v>
      </c>
      <c r="I6980" s="363">
        <v>0</v>
      </c>
      <c r="J6980" s="363">
        <v>0</v>
      </c>
      <c r="K6980" s="363">
        <v>132.68668397520401</v>
      </c>
    </row>
    <row r="6981" spans="1:11">
      <c r="A6981" s="361">
        <f t="shared" ref="A6981:A7044" si="109">IF(B6981=0,A6980+1,A6980)</f>
        <v>45948</v>
      </c>
      <c r="B6981" s="362">
        <v>17</v>
      </c>
      <c r="C6981" s="363">
        <v>0</v>
      </c>
      <c r="D6981" s="363">
        <v>0</v>
      </c>
      <c r="E6981" s="363">
        <v>0</v>
      </c>
      <c r="F6981" s="363">
        <v>0</v>
      </c>
      <c r="G6981" s="363">
        <v>0</v>
      </c>
      <c r="H6981" s="363">
        <v>29.198885370739198</v>
      </c>
      <c r="I6981" s="363">
        <v>0</v>
      </c>
      <c r="J6981" s="363">
        <v>0</v>
      </c>
      <c r="K6981" s="363">
        <v>552.6900725186041</v>
      </c>
    </row>
    <row r="6982" spans="1:11">
      <c r="A6982" s="361">
        <f t="shared" si="109"/>
        <v>45948</v>
      </c>
      <c r="B6982" s="362">
        <v>18</v>
      </c>
      <c r="C6982" s="363">
        <v>0</v>
      </c>
      <c r="D6982" s="363">
        <v>0</v>
      </c>
      <c r="E6982" s="363">
        <v>0</v>
      </c>
      <c r="F6982" s="363">
        <v>0</v>
      </c>
      <c r="G6982" s="363">
        <v>0</v>
      </c>
      <c r="H6982" s="363">
        <v>868.11407602810107</v>
      </c>
      <c r="I6982" s="363">
        <v>0</v>
      </c>
      <c r="J6982" s="363">
        <v>0</v>
      </c>
      <c r="K6982" s="363">
        <v>0</v>
      </c>
    </row>
    <row r="6983" spans="1:11">
      <c r="A6983" s="361">
        <f t="shared" si="109"/>
        <v>45948</v>
      </c>
      <c r="B6983" s="362">
        <v>19</v>
      </c>
      <c r="C6983" s="363">
        <v>0</v>
      </c>
      <c r="D6983" s="363">
        <v>0</v>
      </c>
      <c r="E6983" s="363">
        <v>0</v>
      </c>
      <c r="F6983" s="363">
        <v>0</v>
      </c>
      <c r="G6983" s="363">
        <v>0</v>
      </c>
      <c r="H6983" s="363">
        <v>1590.8195362102801</v>
      </c>
      <c r="I6983" s="363">
        <v>0</v>
      </c>
      <c r="J6983" s="363">
        <v>0</v>
      </c>
      <c r="K6983" s="363">
        <v>0</v>
      </c>
    </row>
    <row r="6984" spans="1:11">
      <c r="A6984" s="361">
        <f t="shared" si="109"/>
        <v>45948</v>
      </c>
      <c r="B6984" s="362">
        <v>20</v>
      </c>
      <c r="C6984" s="363">
        <v>0</v>
      </c>
      <c r="D6984" s="363">
        <v>0</v>
      </c>
      <c r="E6984" s="363">
        <v>0</v>
      </c>
      <c r="F6984" s="363">
        <v>0</v>
      </c>
      <c r="G6984" s="363">
        <v>0</v>
      </c>
      <c r="H6984" s="363">
        <v>256.20996985065898</v>
      </c>
      <c r="I6984" s="363">
        <v>0</v>
      </c>
      <c r="J6984" s="363">
        <v>0</v>
      </c>
      <c r="K6984" s="363">
        <v>0</v>
      </c>
    </row>
    <row r="6985" spans="1:11">
      <c r="A6985" s="361">
        <f t="shared" si="109"/>
        <v>45948</v>
      </c>
      <c r="B6985" s="362">
        <v>21</v>
      </c>
      <c r="C6985" s="363">
        <v>64.463874256764612</v>
      </c>
      <c r="D6985" s="363">
        <v>0</v>
      </c>
      <c r="E6985" s="363">
        <v>0</v>
      </c>
      <c r="F6985" s="363">
        <v>0</v>
      </c>
      <c r="G6985" s="363">
        <v>0</v>
      </c>
      <c r="H6985" s="363">
        <v>0</v>
      </c>
      <c r="I6985" s="363">
        <v>0</v>
      </c>
      <c r="J6985" s="363">
        <v>0</v>
      </c>
      <c r="K6985" s="363">
        <v>0</v>
      </c>
    </row>
    <row r="6986" spans="1:11">
      <c r="A6986" s="361">
        <f t="shared" si="109"/>
        <v>45948</v>
      </c>
      <c r="B6986" s="362">
        <v>22</v>
      </c>
      <c r="C6986" s="363">
        <v>0</v>
      </c>
      <c r="D6986" s="363">
        <v>0</v>
      </c>
      <c r="E6986" s="363">
        <v>0</v>
      </c>
      <c r="F6986" s="363">
        <v>0</v>
      </c>
      <c r="G6986" s="363">
        <v>0</v>
      </c>
      <c r="H6986" s="363">
        <v>0</v>
      </c>
      <c r="I6986" s="363">
        <v>0</v>
      </c>
      <c r="J6986" s="363">
        <v>0</v>
      </c>
      <c r="K6986" s="363">
        <v>52.154386331430096</v>
      </c>
    </row>
    <row r="6987" spans="1:11">
      <c r="A6987" s="361">
        <f t="shared" si="109"/>
        <v>45948</v>
      </c>
      <c r="B6987" s="362">
        <v>23</v>
      </c>
      <c r="C6987" s="363">
        <v>40.983736340576897</v>
      </c>
      <c r="D6987" s="363">
        <v>0</v>
      </c>
      <c r="E6987" s="363">
        <v>0</v>
      </c>
      <c r="F6987" s="363">
        <v>0</v>
      </c>
      <c r="G6987" s="363">
        <v>0</v>
      </c>
      <c r="H6987" s="363">
        <v>0</v>
      </c>
      <c r="I6987" s="363">
        <v>260.87385267833201</v>
      </c>
      <c r="J6987" s="363">
        <v>0</v>
      </c>
      <c r="K6987" s="363">
        <v>762.21489733002306</v>
      </c>
    </row>
    <row r="6988" spans="1:11">
      <c r="A6988" s="361">
        <f t="shared" si="109"/>
        <v>45949</v>
      </c>
      <c r="B6988" s="362">
        <v>0</v>
      </c>
      <c r="C6988" s="363">
        <v>0</v>
      </c>
      <c r="D6988" s="363">
        <v>0</v>
      </c>
      <c r="E6988" s="363">
        <v>0</v>
      </c>
      <c r="F6988" s="363">
        <v>0</v>
      </c>
      <c r="G6988" s="363">
        <v>0</v>
      </c>
      <c r="H6988" s="363">
        <v>0</v>
      </c>
      <c r="I6988" s="363">
        <v>0</v>
      </c>
      <c r="J6988" s="363">
        <v>0</v>
      </c>
      <c r="K6988" s="363">
        <v>0</v>
      </c>
    </row>
    <row r="6989" spans="1:11">
      <c r="A6989" s="361">
        <f t="shared" si="109"/>
        <v>45949</v>
      </c>
      <c r="B6989" s="362">
        <v>1</v>
      </c>
      <c r="C6989" s="363">
        <v>2499.89242366179</v>
      </c>
      <c r="D6989" s="363">
        <v>0</v>
      </c>
      <c r="E6989" s="363">
        <v>0</v>
      </c>
      <c r="F6989" s="363">
        <v>0</v>
      </c>
      <c r="G6989" s="363">
        <v>0</v>
      </c>
      <c r="H6989" s="363">
        <v>0</v>
      </c>
      <c r="I6989" s="363">
        <v>0</v>
      </c>
      <c r="J6989" s="363">
        <v>0</v>
      </c>
      <c r="K6989" s="363">
        <v>0</v>
      </c>
    </row>
    <row r="6990" spans="1:11">
      <c r="A6990" s="361">
        <f t="shared" si="109"/>
        <v>45949</v>
      </c>
      <c r="B6990" s="362">
        <v>2</v>
      </c>
      <c r="C6990" s="363">
        <v>4357.4531883536902</v>
      </c>
      <c r="D6990" s="363">
        <v>0</v>
      </c>
      <c r="E6990" s="363">
        <v>0</v>
      </c>
      <c r="F6990" s="363">
        <v>0</v>
      </c>
      <c r="G6990" s="363">
        <v>0</v>
      </c>
      <c r="H6990" s="363">
        <v>0</v>
      </c>
      <c r="I6990" s="363">
        <v>0</v>
      </c>
      <c r="J6990" s="363">
        <v>0</v>
      </c>
      <c r="K6990" s="363">
        <v>0</v>
      </c>
    </row>
    <row r="6991" spans="1:11">
      <c r="A6991" s="361">
        <f t="shared" si="109"/>
        <v>45949</v>
      </c>
      <c r="B6991" s="362">
        <v>3</v>
      </c>
      <c r="C6991" s="363">
        <v>4249.5223573688208</v>
      </c>
      <c r="D6991" s="363">
        <v>0</v>
      </c>
      <c r="E6991" s="363">
        <v>0</v>
      </c>
      <c r="F6991" s="363">
        <v>0</v>
      </c>
      <c r="G6991" s="363">
        <v>0</v>
      </c>
      <c r="H6991" s="363">
        <v>0</v>
      </c>
      <c r="I6991" s="363">
        <v>0</v>
      </c>
      <c r="J6991" s="363">
        <v>0</v>
      </c>
      <c r="K6991" s="363">
        <v>0</v>
      </c>
    </row>
    <row r="6992" spans="1:11">
      <c r="A6992" s="361">
        <f t="shared" si="109"/>
        <v>45949</v>
      </c>
      <c r="B6992" s="362">
        <v>4</v>
      </c>
      <c r="C6992" s="363">
        <v>4252.14760187092</v>
      </c>
      <c r="D6992" s="363">
        <v>0</v>
      </c>
      <c r="E6992" s="363">
        <v>0</v>
      </c>
      <c r="F6992" s="363">
        <v>0</v>
      </c>
      <c r="G6992" s="363">
        <v>0</v>
      </c>
      <c r="H6992" s="363">
        <v>0</v>
      </c>
      <c r="I6992" s="363">
        <v>0</v>
      </c>
      <c r="J6992" s="363">
        <v>0</v>
      </c>
      <c r="K6992" s="363">
        <v>0</v>
      </c>
    </row>
    <row r="6993" spans="1:11">
      <c r="A6993" s="361">
        <f t="shared" si="109"/>
        <v>45949</v>
      </c>
      <c r="B6993" s="362">
        <v>5</v>
      </c>
      <c r="C6993" s="363">
        <v>4254.0811356219801</v>
      </c>
      <c r="D6993" s="363">
        <v>0</v>
      </c>
      <c r="E6993" s="363">
        <v>0</v>
      </c>
      <c r="F6993" s="363">
        <v>0</v>
      </c>
      <c r="G6993" s="363">
        <v>0</v>
      </c>
      <c r="H6993" s="363">
        <v>0</v>
      </c>
      <c r="I6993" s="363">
        <v>0</v>
      </c>
      <c r="J6993" s="363">
        <v>0</v>
      </c>
      <c r="K6993" s="363">
        <v>0</v>
      </c>
    </row>
    <row r="6994" spans="1:11">
      <c r="A6994" s="361">
        <f t="shared" si="109"/>
        <v>45949</v>
      </c>
      <c r="B6994" s="362">
        <v>6</v>
      </c>
      <c r="C6994" s="363">
        <v>4288.5060851550807</v>
      </c>
      <c r="D6994" s="363">
        <v>0</v>
      </c>
      <c r="E6994" s="363">
        <v>0</v>
      </c>
      <c r="F6994" s="363">
        <v>0</v>
      </c>
      <c r="G6994" s="363">
        <v>0</v>
      </c>
      <c r="H6994" s="363">
        <v>0</v>
      </c>
      <c r="I6994" s="363">
        <v>0</v>
      </c>
      <c r="J6994" s="363">
        <v>0</v>
      </c>
      <c r="K6994" s="363">
        <v>0</v>
      </c>
    </row>
    <row r="6995" spans="1:11">
      <c r="A6995" s="361">
        <f t="shared" si="109"/>
        <v>45949</v>
      </c>
      <c r="B6995" s="362">
        <v>7</v>
      </c>
      <c r="C6995" s="363">
        <v>3808.03999097716</v>
      </c>
      <c r="D6995" s="363">
        <v>0</v>
      </c>
      <c r="E6995" s="363">
        <v>0</v>
      </c>
      <c r="F6995" s="363">
        <v>0</v>
      </c>
      <c r="G6995" s="363">
        <v>0</v>
      </c>
      <c r="H6995" s="363">
        <v>0</v>
      </c>
      <c r="I6995" s="363">
        <v>0</v>
      </c>
      <c r="J6995" s="363">
        <v>0</v>
      </c>
      <c r="K6995" s="363">
        <v>0</v>
      </c>
    </row>
    <row r="6996" spans="1:11">
      <c r="A6996" s="361">
        <f t="shared" si="109"/>
        <v>45949</v>
      </c>
      <c r="B6996" s="362">
        <v>8</v>
      </c>
      <c r="C6996" s="363">
        <v>4629.277722670241</v>
      </c>
      <c r="D6996" s="363">
        <v>0</v>
      </c>
      <c r="E6996" s="363">
        <v>0</v>
      </c>
      <c r="F6996" s="363">
        <v>0</v>
      </c>
      <c r="G6996" s="363">
        <v>0</v>
      </c>
      <c r="H6996" s="363">
        <v>0</v>
      </c>
      <c r="I6996" s="363">
        <v>0</v>
      </c>
      <c r="J6996" s="363">
        <v>0</v>
      </c>
      <c r="K6996" s="363">
        <v>0</v>
      </c>
    </row>
    <row r="6997" spans="1:11">
      <c r="A6997" s="361">
        <f t="shared" si="109"/>
        <v>45949</v>
      </c>
      <c r="B6997" s="362">
        <v>9</v>
      </c>
      <c r="C6997" s="363">
        <v>2274.01962676019</v>
      </c>
      <c r="D6997" s="363">
        <v>0</v>
      </c>
      <c r="E6997" s="363">
        <v>0</v>
      </c>
      <c r="F6997" s="363">
        <v>0</v>
      </c>
      <c r="G6997" s="363">
        <v>0</v>
      </c>
      <c r="H6997" s="363">
        <v>0</v>
      </c>
      <c r="I6997" s="363">
        <v>0</v>
      </c>
      <c r="J6997" s="363">
        <v>0</v>
      </c>
      <c r="K6997" s="363">
        <v>0</v>
      </c>
    </row>
    <row r="6998" spans="1:11">
      <c r="A6998" s="361">
        <f t="shared" si="109"/>
        <v>45949</v>
      </c>
      <c r="B6998" s="362">
        <v>10</v>
      </c>
      <c r="C6998" s="363">
        <v>2277.3708937506804</v>
      </c>
      <c r="D6998" s="363">
        <v>0</v>
      </c>
      <c r="E6998" s="363">
        <v>0</v>
      </c>
      <c r="F6998" s="363">
        <v>0</v>
      </c>
      <c r="G6998" s="363">
        <v>0</v>
      </c>
      <c r="H6998" s="363">
        <v>0</v>
      </c>
      <c r="I6998" s="363">
        <v>0</v>
      </c>
      <c r="J6998" s="363">
        <v>0</v>
      </c>
      <c r="K6998" s="363">
        <v>0</v>
      </c>
    </row>
    <row r="6999" spans="1:11">
      <c r="A6999" s="361">
        <f t="shared" si="109"/>
        <v>45949</v>
      </c>
      <c r="B6999" s="362">
        <v>11</v>
      </c>
      <c r="C6999" s="363">
        <v>2273.46882822217</v>
      </c>
      <c r="D6999" s="363">
        <v>0</v>
      </c>
      <c r="E6999" s="363">
        <v>0</v>
      </c>
      <c r="F6999" s="363">
        <v>0</v>
      </c>
      <c r="G6999" s="363">
        <v>0</v>
      </c>
      <c r="H6999" s="363">
        <v>0</v>
      </c>
      <c r="I6999" s="363">
        <v>0</v>
      </c>
      <c r="J6999" s="363">
        <v>0</v>
      </c>
      <c r="K6999" s="363">
        <v>0</v>
      </c>
    </row>
    <row r="7000" spans="1:11">
      <c r="A7000" s="361">
        <f t="shared" si="109"/>
        <v>45949</v>
      </c>
      <c r="B7000" s="362">
        <v>12</v>
      </c>
      <c r="C7000" s="363">
        <v>0</v>
      </c>
      <c r="D7000" s="363">
        <v>0</v>
      </c>
      <c r="E7000" s="363">
        <v>0</v>
      </c>
      <c r="F7000" s="363">
        <v>0</v>
      </c>
      <c r="G7000" s="363">
        <v>0</v>
      </c>
      <c r="H7000" s="363">
        <v>0</v>
      </c>
      <c r="I7000" s="363">
        <v>0</v>
      </c>
      <c r="J7000" s="363">
        <v>0</v>
      </c>
      <c r="K7000" s="363">
        <v>0</v>
      </c>
    </row>
    <row r="7001" spans="1:11">
      <c r="A7001" s="361">
        <f t="shared" si="109"/>
        <v>45949</v>
      </c>
      <c r="B7001" s="362">
        <v>13</v>
      </c>
      <c r="C7001" s="363">
        <v>0</v>
      </c>
      <c r="D7001" s="363">
        <v>0</v>
      </c>
      <c r="E7001" s="363">
        <v>0</v>
      </c>
      <c r="F7001" s="363">
        <v>0</v>
      </c>
      <c r="G7001" s="363">
        <v>0</v>
      </c>
      <c r="H7001" s="363">
        <v>0</v>
      </c>
      <c r="I7001" s="363">
        <v>0</v>
      </c>
      <c r="J7001" s="363">
        <v>0</v>
      </c>
      <c r="K7001" s="363">
        <v>0</v>
      </c>
    </row>
    <row r="7002" spans="1:11">
      <c r="A7002" s="361">
        <f t="shared" si="109"/>
        <v>45949</v>
      </c>
      <c r="B7002" s="362">
        <v>14</v>
      </c>
      <c r="C7002" s="363">
        <v>0</v>
      </c>
      <c r="D7002" s="363">
        <v>0</v>
      </c>
      <c r="E7002" s="363">
        <v>0</v>
      </c>
      <c r="F7002" s="363">
        <v>0</v>
      </c>
      <c r="G7002" s="363">
        <v>0</v>
      </c>
      <c r="H7002" s="363">
        <v>0</v>
      </c>
      <c r="I7002" s="363">
        <v>0</v>
      </c>
      <c r="J7002" s="363">
        <v>0</v>
      </c>
      <c r="K7002" s="363">
        <v>0</v>
      </c>
    </row>
    <row r="7003" spans="1:11">
      <c r="A7003" s="361">
        <f t="shared" si="109"/>
        <v>45949</v>
      </c>
      <c r="B7003" s="362">
        <v>15</v>
      </c>
      <c r="C7003" s="363">
        <v>292.34445209696599</v>
      </c>
      <c r="D7003" s="363">
        <v>0</v>
      </c>
      <c r="E7003" s="363">
        <v>0</v>
      </c>
      <c r="F7003" s="363">
        <v>0</v>
      </c>
      <c r="G7003" s="363">
        <v>0</v>
      </c>
      <c r="H7003" s="363">
        <v>1726.57678588558</v>
      </c>
      <c r="I7003" s="363">
        <v>413.70052874426506</v>
      </c>
      <c r="J7003" s="363">
        <v>0</v>
      </c>
      <c r="K7003" s="363">
        <v>0</v>
      </c>
    </row>
    <row r="7004" spans="1:11">
      <c r="A7004" s="361">
        <f t="shared" si="109"/>
        <v>45949</v>
      </c>
      <c r="B7004" s="362">
        <v>16</v>
      </c>
      <c r="C7004" s="363">
        <v>0</v>
      </c>
      <c r="D7004" s="363">
        <v>0</v>
      </c>
      <c r="E7004" s="363">
        <v>0</v>
      </c>
      <c r="F7004" s="363">
        <v>0</v>
      </c>
      <c r="G7004" s="363">
        <v>0</v>
      </c>
      <c r="H7004" s="363">
        <v>0</v>
      </c>
      <c r="I7004" s="363">
        <v>402.43044542692502</v>
      </c>
      <c r="J7004" s="363">
        <v>0</v>
      </c>
      <c r="K7004" s="363">
        <v>0</v>
      </c>
    </row>
    <row r="7005" spans="1:11">
      <c r="A7005" s="361">
        <f t="shared" si="109"/>
        <v>45949</v>
      </c>
      <c r="B7005" s="362">
        <v>17</v>
      </c>
      <c r="C7005" s="363">
        <v>79.162443596278791</v>
      </c>
      <c r="D7005" s="363">
        <v>0</v>
      </c>
      <c r="E7005" s="363">
        <v>0</v>
      </c>
      <c r="F7005" s="363">
        <v>0</v>
      </c>
      <c r="G7005" s="363">
        <v>0</v>
      </c>
      <c r="H7005" s="363">
        <v>0</v>
      </c>
      <c r="I7005" s="363">
        <v>1398.3991439210001</v>
      </c>
      <c r="J7005" s="363">
        <v>0</v>
      </c>
      <c r="K7005" s="363">
        <v>0</v>
      </c>
    </row>
    <row r="7006" spans="1:11">
      <c r="A7006" s="361">
        <f t="shared" si="109"/>
        <v>45949</v>
      </c>
      <c r="B7006" s="362">
        <v>18</v>
      </c>
      <c r="C7006" s="363">
        <v>0</v>
      </c>
      <c r="D7006" s="363">
        <v>0</v>
      </c>
      <c r="E7006" s="363">
        <v>0</v>
      </c>
      <c r="F7006" s="363">
        <v>0</v>
      </c>
      <c r="G7006" s="363">
        <v>0</v>
      </c>
      <c r="H7006" s="363">
        <v>0</v>
      </c>
      <c r="I7006" s="363">
        <v>0</v>
      </c>
      <c r="J7006" s="363">
        <v>0</v>
      </c>
      <c r="K7006" s="363">
        <v>0</v>
      </c>
    </row>
    <row r="7007" spans="1:11">
      <c r="A7007" s="361">
        <f t="shared" si="109"/>
        <v>45949</v>
      </c>
      <c r="B7007" s="362">
        <v>19</v>
      </c>
      <c r="C7007" s="363">
        <v>90.718681073642287</v>
      </c>
      <c r="D7007" s="363">
        <v>0</v>
      </c>
      <c r="E7007" s="363">
        <v>0</v>
      </c>
      <c r="F7007" s="363">
        <v>0</v>
      </c>
      <c r="G7007" s="363">
        <v>0</v>
      </c>
      <c r="H7007" s="363">
        <v>0</v>
      </c>
      <c r="I7007" s="363">
        <v>591.67649373676704</v>
      </c>
      <c r="J7007" s="363">
        <v>0</v>
      </c>
      <c r="K7007" s="363">
        <v>0</v>
      </c>
    </row>
    <row r="7008" spans="1:11">
      <c r="A7008" s="361">
        <f t="shared" si="109"/>
        <v>45949</v>
      </c>
      <c r="B7008" s="362">
        <v>20</v>
      </c>
      <c r="C7008" s="363">
        <v>2703.1997252296001</v>
      </c>
      <c r="D7008" s="363">
        <v>0</v>
      </c>
      <c r="E7008" s="363">
        <v>0</v>
      </c>
      <c r="F7008" s="363">
        <v>0</v>
      </c>
      <c r="G7008" s="363">
        <v>0</v>
      </c>
      <c r="H7008" s="363">
        <v>0</v>
      </c>
      <c r="I7008" s="363">
        <v>201.647524359166</v>
      </c>
      <c r="J7008" s="363">
        <v>0</v>
      </c>
      <c r="K7008" s="363">
        <v>0</v>
      </c>
    </row>
    <row r="7009" spans="1:11">
      <c r="A7009" s="361">
        <f t="shared" si="109"/>
        <v>45949</v>
      </c>
      <c r="B7009" s="362">
        <v>21</v>
      </c>
      <c r="C7009" s="363">
        <v>4509.7998491688695</v>
      </c>
      <c r="D7009" s="363">
        <v>0</v>
      </c>
      <c r="E7009" s="363">
        <v>0</v>
      </c>
      <c r="F7009" s="363">
        <v>0</v>
      </c>
      <c r="G7009" s="363">
        <v>0</v>
      </c>
      <c r="H7009" s="363">
        <v>0</v>
      </c>
      <c r="I7009" s="363">
        <v>0</v>
      </c>
      <c r="J7009" s="363">
        <v>0</v>
      </c>
      <c r="K7009" s="363">
        <v>0</v>
      </c>
    </row>
    <row r="7010" spans="1:11">
      <c r="A7010" s="361">
        <f t="shared" si="109"/>
        <v>45949</v>
      </c>
      <c r="B7010" s="362">
        <v>22</v>
      </c>
      <c r="C7010" s="363">
        <v>3800.5176049267102</v>
      </c>
      <c r="D7010" s="363">
        <v>0</v>
      </c>
      <c r="E7010" s="363">
        <v>0</v>
      </c>
      <c r="F7010" s="363">
        <v>0</v>
      </c>
      <c r="G7010" s="363">
        <v>0</v>
      </c>
      <c r="H7010" s="363">
        <v>0</v>
      </c>
      <c r="I7010" s="363">
        <v>0</v>
      </c>
      <c r="J7010" s="363">
        <v>0</v>
      </c>
      <c r="K7010" s="363">
        <v>0</v>
      </c>
    </row>
    <row r="7011" spans="1:11">
      <c r="A7011" s="361">
        <f t="shared" si="109"/>
        <v>45949</v>
      </c>
      <c r="B7011" s="362">
        <v>23</v>
      </c>
      <c r="C7011" s="363">
        <v>3448.7891245520896</v>
      </c>
      <c r="D7011" s="363">
        <v>0</v>
      </c>
      <c r="E7011" s="363">
        <v>0</v>
      </c>
      <c r="F7011" s="363">
        <v>0</v>
      </c>
      <c r="G7011" s="363">
        <v>0</v>
      </c>
      <c r="H7011" s="363">
        <v>0</v>
      </c>
      <c r="I7011" s="363">
        <v>0</v>
      </c>
      <c r="J7011" s="363">
        <v>0</v>
      </c>
      <c r="K7011" s="363">
        <v>0</v>
      </c>
    </row>
    <row r="7012" spans="1:11">
      <c r="A7012" s="361">
        <f t="shared" si="109"/>
        <v>45950</v>
      </c>
      <c r="B7012" s="362">
        <v>0</v>
      </c>
      <c r="C7012" s="363">
        <v>16131.932280952</v>
      </c>
      <c r="D7012" s="363">
        <v>0</v>
      </c>
      <c r="E7012" s="363">
        <v>0</v>
      </c>
      <c r="F7012" s="363">
        <v>2619.3686695517204</v>
      </c>
      <c r="G7012" s="363">
        <v>1357.1212403495101</v>
      </c>
      <c r="H7012" s="363">
        <v>0</v>
      </c>
      <c r="I7012" s="363">
        <v>1767.7521390956001</v>
      </c>
      <c r="J7012" s="363">
        <v>0</v>
      </c>
      <c r="K7012" s="363">
        <v>0</v>
      </c>
    </row>
    <row r="7013" spans="1:11">
      <c r="A7013" s="361">
        <f t="shared" si="109"/>
        <v>45950</v>
      </c>
      <c r="B7013" s="362">
        <v>1</v>
      </c>
      <c r="C7013" s="363">
        <v>16141.9430490904</v>
      </c>
      <c r="D7013" s="363">
        <v>0</v>
      </c>
      <c r="E7013" s="363">
        <v>0</v>
      </c>
      <c r="F7013" s="363">
        <v>2619.3686695517204</v>
      </c>
      <c r="G7013" s="363">
        <v>1741.4188331618102</v>
      </c>
      <c r="H7013" s="363">
        <v>0</v>
      </c>
      <c r="I7013" s="363">
        <v>2100.4798748486201</v>
      </c>
      <c r="J7013" s="363">
        <v>0</v>
      </c>
      <c r="K7013" s="363">
        <v>0</v>
      </c>
    </row>
    <row r="7014" spans="1:11">
      <c r="A7014" s="361">
        <f t="shared" si="109"/>
        <v>45950</v>
      </c>
      <c r="B7014" s="362">
        <v>2</v>
      </c>
      <c r="C7014" s="363">
        <v>16130.9558250804</v>
      </c>
      <c r="D7014" s="363">
        <v>0</v>
      </c>
      <c r="E7014" s="363">
        <v>0</v>
      </c>
      <c r="F7014" s="363">
        <v>2619.3686695517204</v>
      </c>
      <c r="G7014" s="363">
        <v>2317.8697065743704</v>
      </c>
      <c r="H7014" s="363">
        <v>0</v>
      </c>
      <c r="I7014" s="363">
        <v>1734.8841935522898</v>
      </c>
      <c r="J7014" s="363">
        <v>0</v>
      </c>
      <c r="K7014" s="363">
        <v>0</v>
      </c>
    </row>
    <row r="7015" spans="1:11">
      <c r="A7015" s="361">
        <f t="shared" si="109"/>
        <v>45950</v>
      </c>
      <c r="B7015" s="362">
        <v>3</v>
      </c>
      <c r="C7015" s="363">
        <v>16170.971462009602</v>
      </c>
      <c r="D7015" s="363">
        <v>0</v>
      </c>
      <c r="E7015" s="363">
        <v>0</v>
      </c>
      <c r="F7015" s="363">
        <v>2619.3686695517204</v>
      </c>
      <c r="G7015" s="363">
        <v>2894.3003767821701</v>
      </c>
      <c r="H7015" s="363">
        <v>0</v>
      </c>
      <c r="I7015" s="363">
        <v>2026.6326239487501</v>
      </c>
      <c r="J7015" s="363">
        <v>0</v>
      </c>
      <c r="K7015" s="363">
        <v>0</v>
      </c>
    </row>
    <row r="7016" spans="1:11">
      <c r="A7016" s="361">
        <f t="shared" si="109"/>
        <v>45950</v>
      </c>
      <c r="B7016" s="362">
        <v>4</v>
      </c>
      <c r="C7016" s="363">
        <v>16178.5770266867</v>
      </c>
      <c r="D7016" s="363">
        <v>0</v>
      </c>
      <c r="E7016" s="363">
        <v>0</v>
      </c>
      <c r="F7016" s="363">
        <v>2619.3686695517204</v>
      </c>
      <c r="G7016" s="363">
        <v>3662.7941544620799</v>
      </c>
      <c r="H7016" s="363">
        <v>0</v>
      </c>
      <c r="I7016" s="363">
        <v>2011.9391249739399</v>
      </c>
      <c r="J7016" s="363">
        <v>0</v>
      </c>
      <c r="K7016" s="363">
        <v>0</v>
      </c>
    </row>
    <row r="7017" spans="1:11">
      <c r="A7017" s="361">
        <f t="shared" si="109"/>
        <v>45950</v>
      </c>
      <c r="B7017" s="362">
        <v>5</v>
      </c>
      <c r="C7017" s="363">
        <v>16203.9202885145</v>
      </c>
      <c r="D7017" s="363">
        <v>0</v>
      </c>
      <c r="E7017" s="363">
        <v>0</v>
      </c>
      <c r="F7017" s="363">
        <v>2619.3686695517204</v>
      </c>
      <c r="G7017" s="363">
        <v>3470.5785516096703</v>
      </c>
      <c r="H7017" s="363">
        <v>0</v>
      </c>
      <c r="I7017" s="363">
        <v>2266.06991544529</v>
      </c>
      <c r="J7017" s="363">
        <v>0</v>
      </c>
      <c r="K7017" s="363">
        <v>0</v>
      </c>
    </row>
    <row r="7018" spans="1:11">
      <c r="A7018" s="361">
        <f t="shared" si="109"/>
        <v>45950</v>
      </c>
      <c r="B7018" s="362">
        <v>6</v>
      </c>
      <c r="C7018" s="363">
        <v>16545.336536102899</v>
      </c>
      <c r="D7018" s="363">
        <v>0</v>
      </c>
      <c r="E7018" s="363">
        <v>0</v>
      </c>
      <c r="F7018" s="363">
        <v>3759.8282032876104</v>
      </c>
      <c r="G7018" s="363">
        <v>4588.7888813428499</v>
      </c>
      <c r="H7018" s="363">
        <v>0</v>
      </c>
      <c r="I7018" s="363">
        <v>2820.2203792986202</v>
      </c>
      <c r="J7018" s="363">
        <v>0</v>
      </c>
      <c r="K7018" s="363">
        <v>0</v>
      </c>
    </row>
    <row r="7019" spans="1:11">
      <c r="A7019" s="361">
        <f t="shared" si="109"/>
        <v>45950</v>
      </c>
      <c r="B7019" s="362">
        <v>7</v>
      </c>
      <c r="C7019" s="363">
        <v>17821.938353513699</v>
      </c>
      <c r="D7019" s="363">
        <v>0</v>
      </c>
      <c r="E7019" s="363">
        <v>0</v>
      </c>
      <c r="F7019" s="363">
        <v>3759.8282032876104</v>
      </c>
      <c r="G7019" s="363">
        <v>4588.7121582387108</v>
      </c>
      <c r="H7019" s="363">
        <v>0</v>
      </c>
      <c r="I7019" s="363">
        <v>3053.5116808879502</v>
      </c>
      <c r="J7019" s="363">
        <v>0</v>
      </c>
      <c r="K7019" s="363">
        <v>0</v>
      </c>
    </row>
    <row r="7020" spans="1:11">
      <c r="A7020" s="361">
        <f t="shared" si="109"/>
        <v>45950</v>
      </c>
      <c r="B7020" s="362">
        <v>8</v>
      </c>
      <c r="C7020" s="363">
        <v>16143.715637286801</v>
      </c>
      <c r="D7020" s="363">
        <v>0</v>
      </c>
      <c r="E7020" s="363">
        <v>0</v>
      </c>
      <c r="F7020" s="363">
        <v>2418.8017506792503</v>
      </c>
      <c r="G7020" s="363">
        <v>3242.9017506792502</v>
      </c>
      <c r="H7020" s="363">
        <v>0</v>
      </c>
      <c r="I7020" s="363">
        <v>41.058962654125303</v>
      </c>
      <c r="J7020" s="363">
        <v>0</v>
      </c>
      <c r="K7020" s="363">
        <v>57.132522780203089</v>
      </c>
    </row>
    <row r="7021" spans="1:11">
      <c r="A7021" s="361">
        <f t="shared" si="109"/>
        <v>45950</v>
      </c>
      <c r="B7021" s="362">
        <v>9</v>
      </c>
      <c r="C7021" s="363">
        <v>15189.5649471696</v>
      </c>
      <c r="D7021" s="363">
        <v>0</v>
      </c>
      <c r="E7021" s="363">
        <v>0</v>
      </c>
      <c r="F7021" s="363">
        <v>1884.3927016547302</v>
      </c>
      <c r="G7021" s="363">
        <v>2708.4927016547304</v>
      </c>
      <c r="H7021" s="363">
        <v>0</v>
      </c>
      <c r="I7021" s="363">
        <v>0</v>
      </c>
      <c r="J7021" s="363">
        <v>0</v>
      </c>
      <c r="K7021" s="363">
        <v>0</v>
      </c>
    </row>
    <row r="7022" spans="1:11">
      <c r="A7022" s="361">
        <f t="shared" si="109"/>
        <v>45950</v>
      </c>
      <c r="B7022" s="362">
        <v>10</v>
      </c>
      <c r="C7022" s="363">
        <v>19649.029272199397</v>
      </c>
      <c r="D7022" s="363">
        <v>0</v>
      </c>
      <c r="E7022" s="363">
        <v>0</v>
      </c>
      <c r="F7022" s="363">
        <v>3759.8282032876104</v>
      </c>
      <c r="G7022" s="363">
        <v>4588.5148430208701</v>
      </c>
      <c r="H7022" s="363">
        <v>42.229418240056191</v>
      </c>
      <c r="I7022" s="363">
        <v>2470.94935045597</v>
      </c>
      <c r="J7022" s="363">
        <v>0</v>
      </c>
      <c r="K7022" s="363">
        <v>0</v>
      </c>
    </row>
    <row r="7023" spans="1:11">
      <c r="A7023" s="361">
        <f t="shared" si="109"/>
        <v>45950</v>
      </c>
      <c r="B7023" s="362">
        <v>11</v>
      </c>
      <c r="C7023" s="363">
        <v>16600.430173962999</v>
      </c>
      <c r="D7023" s="363">
        <v>0</v>
      </c>
      <c r="E7023" s="363">
        <v>0</v>
      </c>
      <c r="F7023" s="363">
        <v>3759.8282032876104</v>
      </c>
      <c r="G7023" s="363">
        <v>4588.459769954341</v>
      </c>
      <c r="H7023" s="363">
        <v>13177.0637802687</v>
      </c>
      <c r="I7023" s="363">
        <v>2534.9104477230403</v>
      </c>
      <c r="J7023" s="363">
        <v>0</v>
      </c>
      <c r="K7023" s="363">
        <v>0</v>
      </c>
    </row>
    <row r="7024" spans="1:11">
      <c r="A7024" s="361">
        <f t="shared" si="109"/>
        <v>45950</v>
      </c>
      <c r="B7024" s="362">
        <v>12</v>
      </c>
      <c r="C7024" s="363">
        <v>3628.7775779375902</v>
      </c>
      <c r="D7024" s="363">
        <v>0</v>
      </c>
      <c r="E7024" s="363">
        <v>433.27394678797401</v>
      </c>
      <c r="F7024" s="363">
        <v>0</v>
      </c>
      <c r="G7024" s="363">
        <v>0</v>
      </c>
      <c r="H7024" s="363">
        <v>9716.1275932048211</v>
      </c>
      <c r="I7024" s="363">
        <v>0</v>
      </c>
      <c r="J7024" s="363">
        <v>0</v>
      </c>
      <c r="K7024" s="363">
        <v>0</v>
      </c>
    </row>
    <row r="7025" spans="1:11">
      <c r="A7025" s="361">
        <f t="shared" si="109"/>
        <v>45950</v>
      </c>
      <c r="B7025" s="362">
        <v>13</v>
      </c>
      <c r="C7025" s="363">
        <v>185.36499931874999</v>
      </c>
      <c r="D7025" s="363">
        <v>0</v>
      </c>
      <c r="E7025" s="363">
        <v>1112.7385003696102</v>
      </c>
      <c r="F7025" s="363">
        <v>0</v>
      </c>
      <c r="G7025" s="363">
        <v>23.473447470162402</v>
      </c>
      <c r="H7025" s="363">
        <v>6566.4769446775299</v>
      </c>
      <c r="I7025" s="363">
        <v>0</v>
      </c>
      <c r="J7025" s="363">
        <v>0</v>
      </c>
      <c r="K7025" s="363">
        <v>0</v>
      </c>
    </row>
    <row r="7026" spans="1:11">
      <c r="A7026" s="361">
        <f t="shared" si="109"/>
        <v>45950</v>
      </c>
      <c r="B7026" s="362">
        <v>14</v>
      </c>
      <c r="C7026" s="363">
        <v>2285.8505422785502</v>
      </c>
      <c r="D7026" s="363">
        <v>0</v>
      </c>
      <c r="E7026" s="363">
        <v>2300.7265950144601</v>
      </c>
      <c r="F7026" s="363">
        <v>0</v>
      </c>
      <c r="G7026" s="363">
        <v>485.54851430969103</v>
      </c>
      <c r="H7026" s="363">
        <v>613.06704157590002</v>
      </c>
      <c r="I7026" s="363">
        <v>0</v>
      </c>
      <c r="J7026" s="363">
        <v>0</v>
      </c>
      <c r="K7026" s="363">
        <v>0</v>
      </c>
    </row>
    <row r="7027" spans="1:11">
      <c r="A7027" s="361">
        <f t="shared" si="109"/>
        <v>45950</v>
      </c>
      <c r="B7027" s="362">
        <v>15</v>
      </c>
      <c r="C7027" s="363">
        <v>4419.1814720281609</v>
      </c>
      <c r="D7027" s="363">
        <v>0</v>
      </c>
      <c r="E7027" s="363">
        <v>73.959251450625501</v>
      </c>
      <c r="F7027" s="363">
        <v>0</v>
      </c>
      <c r="G7027" s="363">
        <v>0</v>
      </c>
      <c r="H7027" s="363">
        <v>0</v>
      </c>
      <c r="I7027" s="363">
        <v>2002.1200602663002</v>
      </c>
      <c r="J7027" s="363">
        <v>0</v>
      </c>
      <c r="K7027" s="363">
        <v>0</v>
      </c>
    </row>
    <row r="7028" spans="1:11">
      <c r="A7028" s="361">
        <f t="shared" si="109"/>
        <v>45950</v>
      </c>
      <c r="B7028" s="362">
        <v>16</v>
      </c>
      <c r="C7028" s="363">
        <v>4437.7270063676897</v>
      </c>
      <c r="D7028" s="363">
        <v>0</v>
      </c>
      <c r="E7028" s="363">
        <v>0</v>
      </c>
      <c r="F7028" s="363">
        <v>0</v>
      </c>
      <c r="G7028" s="363">
        <v>0</v>
      </c>
      <c r="H7028" s="363">
        <v>0</v>
      </c>
      <c r="I7028" s="363">
        <v>2368.1571945973101</v>
      </c>
      <c r="J7028" s="363">
        <v>0</v>
      </c>
      <c r="K7028" s="363">
        <v>0</v>
      </c>
    </row>
    <row r="7029" spans="1:11">
      <c r="A7029" s="361">
        <f t="shared" si="109"/>
        <v>45950</v>
      </c>
      <c r="B7029" s="362">
        <v>17</v>
      </c>
      <c r="C7029" s="363">
        <v>193.456713655014</v>
      </c>
      <c r="D7029" s="363">
        <v>0</v>
      </c>
      <c r="E7029" s="363">
        <v>0</v>
      </c>
      <c r="F7029" s="363">
        <v>0</v>
      </c>
      <c r="G7029" s="363">
        <v>0</v>
      </c>
      <c r="H7029" s="363">
        <v>0</v>
      </c>
      <c r="I7029" s="363">
        <v>2105.0001478259005</v>
      </c>
      <c r="J7029" s="363">
        <v>0</v>
      </c>
      <c r="K7029" s="363">
        <v>383.74220797379002</v>
      </c>
    </row>
    <row r="7030" spans="1:11">
      <c r="A7030" s="361">
        <f t="shared" si="109"/>
        <v>45950</v>
      </c>
      <c r="B7030" s="362">
        <v>18</v>
      </c>
      <c r="C7030" s="363">
        <v>0</v>
      </c>
      <c r="D7030" s="363">
        <v>0</v>
      </c>
      <c r="E7030" s="363">
        <v>0</v>
      </c>
      <c r="F7030" s="363">
        <v>0</v>
      </c>
      <c r="G7030" s="363">
        <v>0</v>
      </c>
      <c r="H7030" s="363">
        <v>0</v>
      </c>
      <c r="I7030" s="363">
        <v>666.32741534449804</v>
      </c>
      <c r="J7030" s="363">
        <v>0</v>
      </c>
      <c r="K7030" s="363">
        <v>0</v>
      </c>
    </row>
    <row r="7031" spans="1:11">
      <c r="A7031" s="361">
        <f t="shared" si="109"/>
        <v>45950</v>
      </c>
      <c r="B7031" s="362">
        <v>19</v>
      </c>
      <c r="C7031" s="363">
        <v>0</v>
      </c>
      <c r="D7031" s="363">
        <v>0</v>
      </c>
      <c r="E7031" s="363">
        <v>0</v>
      </c>
      <c r="F7031" s="363">
        <v>0</v>
      </c>
      <c r="G7031" s="363">
        <v>0</v>
      </c>
      <c r="H7031" s="363">
        <v>0</v>
      </c>
      <c r="I7031" s="363">
        <v>538.58043046159003</v>
      </c>
      <c r="J7031" s="363">
        <v>0</v>
      </c>
      <c r="K7031" s="363">
        <v>0</v>
      </c>
    </row>
    <row r="7032" spans="1:11">
      <c r="A7032" s="361">
        <f t="shared" si="109"/>
        <v>45950</v>
      </c>
      <c r="B7032" s="362">
        <v>20</v>
      </c>
      <c r="C7032" s="363">
        <v>1653.9341200621502</v>
      </c>
      <c r="D7032" s="363">
        <v>0</v>
      </c>
      <c r="E7032" s="363">
        <v>0</v>
      </c>
      <c r="F7032" s="363">
        <v>0</v>
      </c>
      <c r="G7032" s="363">
        <v>0</v>
      </c>
      <c r="H7032" s="363">
        <v>0</v>
      </c>
      <c r="I7032" s="363">
        <v>825.92667217151802</v>
      </c>
      <c r="J7032" s="363">
        <v>0</v>
      </c>
      <c r="K7032" s="363">
        <v>0</v>
      </c>
    </row>
    <row r="7033" spans="1:11">
      <c r="A7033" s="361">
        <f t="shared" si="109"/>
        <v>45950</v>
      </c>
      <c r="B7033" s="362">
        <v>21</v>
      </c>
      <c r="C7033" s="363">
        <v>4633.8811521566904</v>
      </c>
      <c r="D7033" s="363">
        <v>0</v>
      </c>
      <c r="E7033" s="363">
        <v>0</v>
      </c>
      <c r="F7033" s="363">
        <v>0</v>
      </c>
      <c r="G7033" s="363">
        <v>0</v>
      </c>
      <c r="H7033" s="363">
        <v>0</v>
      </c>
      <c r="I7033" s="363">
        <v>0</v>
      </c>
      <c r="J7033" s="363">
        <v>0</v>
      </c>
      <c r="K7033" s="363">
        <v>0</v>
      </c>
    </row>
    <row r="7034" spans="1:11">
      <c r="A7034" s="361">
        <f t="shared" si="109"/>
        <v>45950</v>
      </c>
      <c r="B7034" s="362">
        <v>22</v>
      </c>
      <c r="C7034" s="363">
        <v>3905.9872732713602</v>
      </c>
      <c r="D7034" s="363">
        <v>0</v>
      </c>
      <c r="E7034" s="363">
        <v>0</v>
      </c>
      <c r="F7034" s="363">
        <v>0</v>
      </c>
      <c r="G7034" s="363">
        <v>0</v>
      </c>
      <c r="H7034" s="363">
        <v>0</v>
      </c>
      <c r="I7034" s="363">
        <v>0</v>
      </c>
      <c r="J7034" s="363">
        <v>0</v>
      </c>
      <c r="K7034" s="363">
        <v>0</v>
      </c>
    </row>
    <row r="7035" spans="1:11">
      <c r="A7035" s="361">
        <f t="shared" si="109"/>
        <v>45950</v>
      </c>
      <c r="B7035" s="362">
        <v>23</v>
      </c>
      <c r="C7035" s="363">
        <v>3906.5557372526605</v>
      </c>
      <c r="D7035" s="363">
        <v>0</v>
      </c>
      <c r="E7035" s="363">
        <v>0</v>
      </c>
      <c r="F7035" s="363">
        <v>0</v>
      </c>
      <c r="G7035" s="363">
        <v>0</v>
      </c>
      <c r="H7035" s="363">
        <v>0</v>
      </c>
      <c r="I7035" s="363">
        <v>0</v>
      </c>
      <c r="J7035" s="363">
        <v>0</v>
      </c>
      <c r="K7035" s="363">
        <v>0</v>
      </c>
    </row>
    <row r="7036" spans="1:11">
      <c r="A7036" s="361">
        <f t="shared" si="109"/>
        <v>45951</v>
      </c>
      <c r="B7036" s="362">
        <v>0</v>
      </c>
      <c r="C7036" s="363">
        <v>20478.953844317897</v>
      </c>
      <c r="D7036" s="363">
        <v>0</v>
      </c>
      <c r="E7036" s="363">
        <v>0</v>
      </c>
      <c r="F7036" s="363">
        <v>3435.47889478459</v>
      </c>
      <c r="G7036" s="363">
        <v>4580.2494980597003</v>
      </c>
      <c r="H7036" s="363">
        <v>0</v>
      </c>
      <c r="I7036" s="363">
        <v>1480.56536990369</v>
      </c>
      <c r="J7036" s="363">
        <v>0</v>
      </c>
      <c r="K7036" s="363">
        <v>0</v>
      </c>
    </row>
    <row r="7037" spans="1:11">
      <c r="A7037" s="361">
        <f t="shared" si="109"/>
        <v>45951</v>
      </c>
      <c r="B7037" s="362">
        <v>1</v>
      </c>
      <c r="C7037" s="363">
        <v>20483.9749602579</v>
      </c>
      <c r="D7037" s="363">
        <v>0</v>
      </c>
      <c r="E7037" s="363">
        <v>0</v>
      </c>
      <c r="F7037" s="363">
        <v>3752.8788947845896</v>
      </c>
      <c r="G7037" s="363">
        <v>4580.23544766341</v>
      </c>
      <c r="H7037" s="363">
        <v>0</v>
      </c>
      <c r="I7037" s="363">
        <v>1670.22837305744</v>
      </c>
      <c r="J7037" s="363">
        <v>0</v>
      </c>
      <c r="K7037" s="363">
        <v>0</v>
      </c>
    </row>
    <row r="7038" spans="1:11">
      <c r="A7038" s="361">
        <f t="shared" si="109"/>
        <v>45951</v>
      </c>
      <c r="B7038" s="362">
        <v>2</v>
      </c>
      <c r="C7038" s="363">
        <v>20567.006357281502</v>
      </c>
      <c r="D7038" s="363">
        <v>0</v>
      </c>
      <c r="E7038" s="363">
        <v>0</v>
      </c>
      <c r="F7038" s="363">
        <v>3787.0328422166804</v>
      </c>
      <c r="G7038" s="363">
        <v>4623.0172878447001</v>
      </c>
      <c r="H7038" s="363">
        <v>0</v>
      </c>
      <c r="I7038" s="363">
        <v>1659.9174026954001</v>
      </c>
      <c r="J7038" s="363">
        <v>0</v>
      </c>
      <c r="K7038" s="363">
        <v>0</v>
      </c>
    </row>
    <row r="7039" spans="1:11">
      <c r="A7039" s="361">
        <f t="shared" si="109"/>
        <v>45951</v>
      </c>
      <c r="B7039" s="362">
        <v>3</v>
      </c>
      <c r="C7039" s="363">
        <v>20570.796313905797</v>
      </c>
      <c r="D7039" s="363">
        <v>0</v>
      </c>
      <c r="E7039" s="363">
        <v>0</v>
      </c>
      <c r="F7039" s="363">
        <v>3469.6328422166803</v>
      </c>
      <c r="G7039" s="363">
        <v>4623.0105474854299</v>
      </c>
      <c r="H7039" s="363">
        <v>0</v>
      </c>
      <c r="I7039" s="363">
        <v>1868.8395500675299</v>
      </c>
      <c r="J7039" s="363">
        <v>0</v>
      </c>
      <c r="K7039" s="363">
        <v>0</v>
      </c>
    </row>
    <row r="7040" spans="1:11">
      <c r="A7040" s="361">
        <f t="shared" si="109"/>
        <v>45951</v>
      </c>
      <c r="B7040" s="362">
        <v>4</v>
      </c>
      <c r="C7040" s="363">
        <v>20569.565103397999</v>
      </c>
      <c r="D7040" s="363">
        <v>0</v>
      </c>
      <c r="E7040" s="363">
        <v>0</v>
      </c>
      <c r="F7040" s="363">
        <v>3877.43284221668</v>
      </c>
      <c r="G7040" s="363">
        <v>4622.9701895585004</v>
      </c>
      <c r="H7040" s="363">
        <v>0</v>
      </c>
      <c r="I7040" s="363">
        <v>2353.39812438634</v>
      </c>
      <c r="J7040" s="363">
        <v>0</v>
      </c>
      <c r="K7040" s="363">
        <v>0</v>
      </c>
    </row>
    <row r="7041" spans="1:11">
      <c r="A7041" s="361">
        <f t="shared" si="109"/>
        <v>45951</v>
      </c>
      <c r="B7041" s="362">
        <v>5</v>
      </c>
      <c r="C7041" s="363">
        <v>20579.8311513113</v>
      </c>
      <c r="D7041" s="363">
        <v>0</v>
      </c>
      <c r="E7041" s="363">
        <v>0</v>
      </c>
      <c r="F7041" s="363">
        <v>3967.8328422166801</v>
      </c>
      <c r="G7041" s="363">
        <v>4622.9885959293706</v>
      </c>
      <c r="H7041" s="363">
        <v>0</v>
      </c>
      <c r="I7041" s="363">
        <v>2675.1255800080103</v>
      </c>
      <c r="J7041" s="363">
        <v>0</v>
      </c>
      <c r="K7041" s="363">
        <v>0</v>
      </c>
    </row>
    <row r="7042" spans="1:11">
      <c r="A7042" s="361">
        <f t="shared" si="109"/>
        <v>45951</v>
      </c>
      <c r="B7042" s="362">
        <v>6</v>
      </c>
      <c r="C7042" s="363">
        <v>20588.826562377199</v>
      </c>
      <c r="D7042" s="363">
        <v>0</v>
      </c>
      <c r="E7042" s="363">
        <v>0</v>
      </c>
      <c r="F7042" s="363">
        <v>4059.6563042722701</v>
      </c>
      <c r="G7042" s="363">
        <v>4624.5894529124998</v>
      </c>
      <c r="H7042" s="363">
        <v>0</v>
      </c>
      <c r="I7042" s="363">
        <v>3101.0309412657903</v>
      </c>
      <c r="J7042" s="363">
        <v>0</v>
      </c>
      <c r="K7042" s="363">
        <v>0</v>
      </c>
    </row>
    <row r="7043" spans="1:11">
      <c r="A7043" s="361">
        <f t="shared" si="109"/>
        <v>45951</v>
      </c>
      <c r="B7043" s="362">
        <v>7</v>
      </c>
      <c r="C7043" s="363">
        <v>4041.3798191645701</v>
      </c>
      <c r="D7043" s="363">
        <v>0</v>
      </c>
      <c r="E7043" s="363">
        <v>0</v>
      </c>
      <c r="F7043" s="363">
        <v>0</v>
      </c>
      <c r="G7043" s="363">
        <v>0</v>
      </c>
      <c r="H7043" s="363">
        <v>0</v>
      </c>
      <c r="I7043" s="363">
        <v>0</v>
      </c>
      <c r="J7043" s="363">
        <v>0</v>
      </c>
      <c r="K7043" s="363">
        <v>0</v>
      </c>
    </row>
    <row r="7044" spans="1:11">
      <c r="A7044" s="361">
        <f t="shared" si="109"/>
        <v>45951</v>
      </c>
      <c r="B7044" s="362">
        <v>8</v>
      </c>
      <c r="C7044" s="363">
        <v>4031.5463193207997</v>
      </c>
      <c r="D7044" s="363">
        <v>0</v>
      </c>
      <c r="E7044" s="363">
        <v>57.9896324090058</v>
      </c>
      <c r="F7044" s="363">
        <v>0</v>
      </c>
      <c r="G7044" s="363">
        <v>0</v>
      </c>
      <c r="H7044" s="363">
        <v>0</v>
      </c>
      <c r="I7044" s="363">
        <v>0</v>
      </c>
      <c r="J7044" s="363">
        <v>0</v>
      </c>
      <c r="K7044" s="363">
        <v>0</v>
      </c>
    </row>
    <row r="7045" spans="1:11">
      <c r="A7045" s="361">
        <f t="shared" ref="A7045:A7108" si="110">IF(B7045=0,A7044+1,A7044)</f>
        <v>45951</v>
      </c>
      <c r="B7045" s="362">
        <v>9</v>
      </c>
      <c r="C7045" s="363">
        <v>4018.5874944663301</v>
      </c>
      <c r="D7045" s="363">
        <v>0</v>
      </c>
      <c r="E7045" s="363">
        <v>653.95820424298608</v>
      </c>
      <c r="F7045" s="363">
        <v>0</v>
      </c>
      <c r="G7045" s="363">
        <v>0</v>
      </c>
      <c r="H7045" s="363">
        <v>0</v>
      </c>
      <c r="I7045" s="363">
        <v>0</v>
      </c>
      <c r="J7045" s="363">
        <v>0</v>
      </c>
      <c r="K7045" s="363">
        <v>0</v>
      </c>
    </row>
    <row r="7046" spans="1:11">
      <c r="A7046" s="361">
        <f t="shared" si="110"/>
        <v>45951</v>
      </c>
      <c r="B7046" s="362">
        <v>10</v>
      </c>
      <c r="C7046" s="363">
        <v>4005.4179721694704</v>
      </c>
      <c r="D7046" s="363">
        <v>0</v>
      </c>
      <c r="E7046" s="363">
        <v>655.330621926444</v>
      </c>
      <c r="F7046" s="363">
        <v>0</v>
      </c>
      <c r="G7046" s="363">
        <v>0</v>
      </c>
      <c r="H7046" s="363">
        <v>0</v>
      </c>
      <c r="I7046" s="363">
        <v>0</v>
      </c>
      <c r="J7046" s="363">
        <v>0</v>
      </c>
      <c r="K7046" s="363">
        <v>0</v>
      </c>
    </row>
    <row r="7047" spans="1:11">
      <c r="A7047" s="361">
        <f t="shared" si="110"/>
        <v>45951</v>
      </c>
      <c r="B7047" s="362">
        <v>11</v>
      </c>
      <c r="C7047" s="363">
        <v>4504.8773964637703</v>
      </c>
      <c r="D7047" s="363">
        <v>0</v>
      </c>
      <c r="E7047" s="363">
        <v>674.41545787198095</v>
      </c>
      <c r="F7047" s="363">
        <v>0</v>
      </c>
      <c r="G7047" s="363">
        <v>0</v>
      </c>
      <c r="H7047" s="363">
        <v>0</v>
      </c>
      <c r="I7047" s="363">
        <v>0</v>
      </c>
      <c r="J7047" s="363">
        <v>0</v>
      </c>
      <c r="K7047" s="363">
        <v>0</v>
      </c>
    </row>
    <row r="7048" spans="1:11">
      <c r="A7048" s="361">
        <f t="shared" si="110"/>
        <v>45951</v>
      </c>
      <c r="B7048" s="362">
        <v>12</v>
      </c>
      <c r="C7048" s="363">
        <v>5541.7255672342308</v>
      </c>
      <c r="D7048" s="363">
        <v>0</v>
      </c>
      <c r="E7048" s="363">
        <v>704.05912720250808</v>
      </c>
      <c r="F7048" s="363">
        <v>0</v>
      </c>
      <c r="G7048" s="363">
        <v>0</v>
      </c>
      <c r="H7048" s="363">
        <v>0</v>
      </c>
      <c r="I7048" s="363">
        <v>0</v>
      </c>
      <c r="J7048" s="363">
        <v>0</v>
      </c>
      <c r="K7048" s="363">
        <v>0</v>
      </c>
    </row>
    <row r="7049" spans="1:11">
      <c r="A7049" s="361">
        <f t="shared" si="110"/>
        <v>45951</v>
      </c>
      <c r="B7049" s="362">
        <v>13</v>
      </c>
      <c r="C7049" s="363">
        <v>5199.7475714307702</v>
      </c>
      <c r="D7049" s="363">
        <v>0</v>
      </c>
      <c r="E7049" s="363">
        <v>705.01989118843903</v>
      </c>
      <c r="F7049" s="363">
        <v>48.732855270924098</v>
      </c>
      <c r="G7049" s="363">
        <v>0</v>
      </c>
      <c r="H7049" s="363">
        <v>0</v>
      </c>
      <c r="I7049" s="363">
        <v>504.859808840364</v>
      </c>
      <c r="J7049" s="363">
        <v>0</v>
      </c>
      <c r="K7049" s="363">
        <v>0</v>
      </c>
    </row>
    <row r="7050" spans="1:11">
      <c r="A7050" s="361">
        <f t="shared" si="110"/>
        <v>45951</v>
      </c>
      <c r="B7050" s="362">
        <v>14</v>
      </c>
      <c r="C7050" s="363">
        <v>5188.2753003103198</v>
      </c>
      <c r="D7050" s="363">
        <v>0</v>
      </c>
      <c r="E7050" s="363">
        <v>703.92140241496907</v>
      </c>
      <c r="F7050" s="363">
        <v>0</v>
      </c>
      <c r="G7050" s="363">
        <v>0</v>
      </c>
      <c r="H7050" s="363">
        <v>0</v>
      </c>
      <c r="I7050" s="363">
        <v>1631.59685018404</v>
      </c>
      <c r="J7050" s="363">
        <v>0</v>
      </c>
      <c r="K7050" s="363">
        <v>0</v>
      </c>
    </row>
    <row r="7051" spans="1:11">
      <c r="A7051" s="361">
        <f t="shared" si="110"/>
        <v>45951</v>
      </c>
      <c r="B7051" s="362">
        <v>15</v>
      </c>
      <c r="C7051" s="363">
        <v>2727.3725192258598</v>
      </c>
      <c r="D7051" s="363">
        <v>0</v>
      </c>
      <c r="E7051" s="363">
        <v>597.20501217237404</v>
      </c>
      <c r="F7051" s="363">
        <v>0</v>
      </c>
      <c r="G7051" s="363">
        <v>0</v>
      </c>
      <c r="H7051" s="363">
        <v>0</v>
      </c>
      <c r="I7051" s="363">
        <v>2522.68261344655</v>
      </c>
      <c r="J7051" s="363">
        <v>0</v>
      </c>
      <c r="K7051" s="363">
        <v>0</v>
      </c>
    </row>
    <row r="7052" spans="1:11">
      <c r="A7052" s="361">
        <f t="shared" si="110"/>
        <v>45951</v>
      </c>
      <c r="B7052" s="362">
        <v>16</v>
      </c>
      <c r="C7052" s="363">
        <v>829.63179324912801</v>
      </c>
      <c r="D7052" s="363">
        <v>0</v>
      </c>
      <c r="E7052" s="363">
        <v>435.30965988458604</v>
      </c>
      <c r="F7052" s="363">
        <v>0</v>
      </c>
      <c r="G7052" s="363">
        <v>0</v>
      </c>
      <c r="H7052" s="363">
        <v>0</v>
      </c>
      <c r="I7052" s="363">
        <v>1817.6931030269702</v>
      </c>
      <c r="J7052" s="363">
        <v>0</v>
      </c>
      <c r="K7052" s="363">
        <v>0</v>
      </c>
    </row>
    <row r="7053" spans="1:11">
      <c r="A7053" s="361">
        <f t="shared" si="110"/>
        <v>45951</v>
      </c>
      <c r="B7053" s="362">
        <v>17</v>
      </c>
      <c r="C7053" s="363">
        <v>768.65473379680805</v>
      </c>
      <c r="D7053" s="363">
        <v>0</v>
      </c>
      <c r="E7053" s="363">
        <v>405.98837374177003</v>
      </c>
      <c r="F7053" s="363">
        <v>0</v>
      </c>
      <c r="G7053" s="363">
        <v>0</v>
      </c>
      <c r="H7053" s="363">
        <v>0</v>
      </c>
      <c r="I7053" s="363">
        <v>1283.0207821881099</v>
      </c>
      <c r="J7053" s="363">
        <v>0</v>
      </c>
      <c r="K7053" s="363">
        <v>0</v>
      </c>
    </row>
    <row r="7054" spans="1:11">
      <c r="A7054" s="361">
        <f t="shared" si="110"/>
        <v>45951</v>
      </c>
      <c r="B7054" s="362">
        <v>18</v>
      </c>
      <c r="C7054" s="363">
        <v>0</v>
      </c>
      <c r="D7054" s="363">
        <v>0</v>
      </c>
      <c r="E7054" s="363">
        <v>229.43334602762201</v>
      </c>
      <c r="F7054" s="363">
        <v>0</v>
      </c>
      <c r="G7054" s="363">
        <v>0</v>
      </c>
      <c r="H7054" s="363">
        <v>0</v>
      </c>
      <c r="I7054" s="363">
        <v>9.6099709085895579</v>
      </c>
      <c r="J7054" s="363">
        <v>0</v>
      </c>
      <c r="K7054" s="363">
        <v>0</v>
      </c>
    </row>
    <row r="7055" spans="1:11">
      <c r="A7055" s="361">
        <f t="shared" si="110"/>
        <v>45951</v>
      </c>
      <c r="B7055" s="362">
        <v>19</v>
      </c>
      <c r="C7055" s="363">
        <v>0</v>
      </c>
      <c r="D7055" s="363">
        <v>0</v>
      </c>
      <c r="E7055" s="363">
        <v>228.978855949012</v>
      </c>
      <c r="F7055" s="363">
        <v>0</v>
      </c>
      <c r="G7055" s="363">
        <v>0</v>
      </c>
      <c r="H7055" s="363">
        <v>0</v>
      </c>
      <c r="I7055" s="363">
        <v>9.1335251347659785</v>
      </c>
      <c r="J7055" s="363">
        <v>0</v>
      </c>
      <c r="K7055" s="363">
        <v>0</v>
      </c>
    </row>
    <row r="7056" spans="1:11">
      <c r="A7056" s="361">
        <f t="shared" si="110"/>
        <v>45951</v>
      </c>
      <c r="B7056" s="362">
        <v>20</v>
      </c>
      <c r="C7056" s="363">
        <v>2721.2928307293305</v>
      </c>
      <c r="D7056" s="363">
        <v>0</v>
      </c>
      <c r="E7056" s="363">
        <v>370.13957131952998</v>
      </c>
      <c r="F7056" s="363">
        <v>0</v>
      </c>
      <c r="G7056" s="363">
        <v>0</v>
      </c>
      <c r="H7056" s="363">
        <v>0</v>
      </c>
      <c r="I7056" s="363">
        <v>621.30880359114701</v>
      </c>
      <c r="J7056" s="363">
        <v>0</v>
      </c>
      <c r="K7056" s="363">
        <v>0</v>
      </c>
    </row>
    <row r="7057" spans="1:11">
      <c r="A7057" s="361">
        <f t="shared" si="110"/>
        <v>45951</v>
      </c>
      <c r="B7057" s="362">
        <v>21</v>
      </c>
      <c r="C7057" s="363">
        <v>4338.7655547597406</v>
      </c>
      <c r="D7057" s="363">
        <v>0</v>
      </c>
      <c r="E7057" s="363">
        <v>0</v>
      </c>
      <c r="F7057" s="363">
        <v>0</v>
      </c>
      <c r="G7057" s="363">
        <v>0</v>
      </c>
      <c r="H7057" s="363">
        <v>0</v>
      </c>
      <c r="I7057" s="363">
        <v>0</v>
      </c>
      <c r="J7057" s="363">
        <v>0</v>
      </c>
      <c r="K7057" s="363">
        <v>0</v>
      </c>
    </row>
    <row r="7058" spans="1:11">
      <c r="A7058" s="361">
        <f t="shared" si="110"/>
        <v>45951</v>
      </c>
      <c r="B7058" s="362">
        <v>22</v>
      </c>
      <c r="C7058" s="363">
        <v>3525.7682151058302</v>
      </c>
      <c r="D7058" s="363">
        <v>0</v>
      </c>
      <c r="E7058" s="363">
        <v>0</v>
      </c>
      <c r="F7058" s="363">
        <v>0</v>
      </c>
      <c r="G7058" s="363">
        <v>0</v>
      </c>
      <c r="H7058" s="363">
        <v>0</v>
      </c>
      <c r="I7058" s="363">
        <v>0</v>
      </c>
      <c r="J7058" s="363">
        <v>0</v>
      </c>
      <c r="K7058" s="363">
        <v>0</v>
      </c>
    </row>
    <row r="7059" spans="1:11">
      <c r="A7059" s="361">
        <f t="shared" si="110"/>
        <v>45951</v>
      </c>
      <c r="B7059" s="362">
        <v>23</v>
      </c>
      <c r="C7059" s="363">
        <v>3999.7898167080202</v>
      </c>
      <c r="D7059" s="363">
        <v>0</v>
      </c>
      <c r="E7059" s="363">
        <v>0</v>
      </c>
      <c r="F7059" s="363">
        <v>0</v>
      </c>
      <c r="G7059" s="363">
        <v>0</v>
      </c>
      <c r="H7059" s="363">
        <v>0</v>
      </c>
      <c r="I7059" s="363">
        <v>0</v>
      </c>
      <c r="J7059" s="363">
        <v>0</v>
      </c>
      <c r="K7059" s="363">
        <v>0</v>
      </c>
    </row>
    <row r="7060" spans="1:11">
      <c r="A7060" s="361">
        <f t="shared" si="110"/>
        <v>45952</v>
      </c>
      <c r="B7060" s="362">
        <v>0</v>
      </c>
      <c r="C7060" s="363">
        <v>17612.370188258599</v>
      </c>
      <c r="D7060" s="363">
        <v>0</v>
      </c>
      <c r="E7060" s="363">
        <v>0</v>
      </c>
      <c r="F7060" s="363">
        <v>1318.2280738761101</v>
      </c>
      <c r="G7060" s="363">
        <v>1614.1422912411299</v>
      </c>
      <c r="H7060" s="363">
        <v>0</v>
      </c>
      <c r="I7060" s="363">
        <v>0</v>
      </c>
      <c r="J7060" s="363">
        <v>0</v>
      </c>
      <c r="K7060" s="363">
        <v>16.916551247144199</v>
      </c>
    </row>
    <row r="7061" spans="1:11">
      <c r="A7061" s="361">
        <f t="shared" si="110"/>
        <v>45952</v>
      </c>
      <c r="B7061" s="362">
        <v>1</v>
      </c>
      <c r="C7061" s="363">
        <v>17117.1072927522</v>
      </c>
      <c r="D7061" s="363">
        <v>0</v>
      </c>
      <c r="E7061" s="363">
        <v>0</v>
      </c>
      <c r="F7061" s="363">
        <v>1534.1736047214499</v>
      </c>
      <c r="G7061" s="363">
        <v>1614.1422912411299</v>
      </c>
      <c r="H7061" s="363">
        <v>0</v>
      </c>
      <c r="I7061" s="363">
        <v>0</v>
      </c>
      <c r="J7061" s="363">
        <v>0</v>
      </c>
      <c r="K7061" s="363">
        <v>13.192402227131799</v>
      </c>
    </row>
    <row r="7062" spans="1:11">
      <c r="A7062" s="361">
        <f t="shared" si="110"/>
        <v>45952</v>
      </c>
      <c r="B7062" s="362">
        <v>2</v>
      </c>
      <c r="C7062" s="363">
        <v>17057.4360426323</v>
      </c>
      <c r="D7062" s="363">
        <v>0</v>
      </c>
      <c r="E7062" s="363">
        <v>0</v>
      </c>
      <c r="F7062" s="363">
        <v>1534.1736047214499</v>
      </c>
      <c r="G7062" s="363">
        <v>1614.1422912411299</v>
      </c>
      <c r="H7062" s="363">
        <v>0</v>
      </c>
      <c r="I7062" s="363">
        <v>0</v>
      </c>
      <c r="J7062" s="363">
        <v>0</v>
      </c>
      <c r="K7062" s="363">
        <v>13.162773493464901</v>
      </c>
    </row>
    <row r="7063" spans="1:11">
      <c r="A7063" s="361">
        <f t="shared" si="110"/>
        <v>45952</v>
      </c>
      <c r="B7063" s="362">
        <v>3</v>
      </c>
      <c r="C7063" s="363">
        <v>17029.934328517702</v>
      </c>
      <c r="D7063" s="363">
        <v>0</v>
      </c>
      <c r="E7063" s="363">
        <v>0</v>
      </c>
      <c r="F7063" s="363">
        <v>1534.1736047214499</v>
      </c>
      <c r="G7063" s="363">
        <v>1614.1422912411299</v>
      </c>
      <c r="H7063" s="363">
        <v>0</v>
      </c>
      <c r="I7063" s="363">
        <v>0</v>
      </c>
      <c r="J7063" s="363">
        <v>0</v>
      </c>
      <c r="K7063" s="363">
        <v>13.133076916350898</v>
      </c>
    </row>
    <row r="7064" spans="1:11">
      <c r="A7064" s="361">
        <f t="shared" si="110"/>
        <v>45952</v>
      </c>
      <c r="B7064" s="362">
        <v>4</v>
      </c>
      <c r="C7064" s="363">
        <v>17034.6224241649</v>
      </c>
      <c r="D7064" s="363">
        <v>0</v>
      </c>
      <c r="E7064" s="363">
        <v>0</v>
      </c>
      <c r="F7064" s="363">
        <v>1534.1736047214499</v>
      </c>
      <c r="G7064" s="363">
        <v>2785.6971800451702</v>
      </c>
      <c r="H7064" s="363">
        <v>0</v>
      </c>
      <c r="I7064" s="363">
        <v>0</v>
      </c>
      <c r="J7064" s="363">
        <v>0</v>
      </c>
      <c r="K7064" s="363">
        <v>13.1087156070001</v>
      </c>
    </row>
    <row r="7065" spans="1:11">
      <c r="A7065" s="361">
        <f t="shared" si="110"/>
        <v>45952</v>
      </c>
      <c r="B7065" s="362">
        <v>5</v>
      </c>
      <c r="C7065" s="363">
        <v>17051.6615472044</v>
      </c>
      <c r="D7065" s="363">
        <v>0</v>
      </c>
      <c r="E7065" s="363">
        <v>0</v>
      </c>
      <c r="F7065" s="363">
        <v>1687.3463701441301</v>
      </c>
      <c r="G7065" s="363">
        <v>3124.1463701441203</v>
      </c>
      <c r="H7065" s="363">
        <v>0</v>
      </c>
      <c r="I7065" s="363">
        <v>0</v>
      </c>
      <c r="J7065" s="363">
        <v>0</v>
      </c>
      <c r="K7065" s="363">
        <v>13.077001401011</v>
      </c>
    </row>
    <row r="7066" spans="1:11">
      <c r="A7066" s="361">
        <f t="shared" si="110"/>
        <v>45952</v>
      </c>
      <c r="B7066" s="362">
        <v>6</v>
      </c>
      <c r="C7066" s="363">
        <v>4519.2778996766792</v>
      </c>
      <c r="D7066" s="363">
        <v>0</v>
      </c>
      <c r="E7066" s="363">
        <v>0</v>
      </c>
      <c r="F7066" s="363">
        <v>0</v>
      </c>
      <c r="G7066" s="363">
        <v>0</v>
      </c>
      <c r="H7066" s="363">
        <v>0</v>
      </c>
      <c r="I7066" s="363">
        <v>0</v>
      </c>
      <c r="J7066" s="363">
        <v>0</v>
      </c>
      <c r="K7066" s="363">
        <v>0</v>
      </c>
    </row>
    <row r="7067" spans="1:11">
      <c r="A7067" s="361">
        <f t="shared" si="110"/>
        <v>45952</v>
      </c>
      <c r="B7067" s="362">
        <v>7</v>
      </c>
      <c r="C7067" s="363">
        <v>5694.8902412058496</v>
      </c>
      <c r="D7067" s="363">
        <v>0</v>
      </c>
      <c r="E7067" s="363">
        <v>0</v>
      </c>
      <c r="F7067" s="363">
        <v>0</v>
      </c>
      <c r="G7067" s="363">
        <v>0</v>
      </c>
      <c r="H7067" s="363">
        <v>0</v>
      </c>
      <c r="I7067" s="363">
        <v>266.21250719887701</v>
      </c>
      <c r="J7067" s="363">
        <v>0</v>
      </c>
      <c r="K7067" s="363">
        <v>0</v>
      </c>
    </row>
    <row r="7068" spans="1:11">
      <c r="A7068" s="361">
        <f t="shared" si="110"/>
        <v>45952</v>
      </c>
      <c r="B7068" s="362">
        <v>8</v>
      </c>
      <c r="C7068" s="363">
        <v>5528.3336804657201</v>
      </c>
      <c r="D7068" s="363">
        <v>0</v>
      </c>
      <c r="E7068" s="363">
        <v>0</v>
      </c>
      <c r="F7068" s="363">
        <v>0</v>
      </c>
      <c r="G7068" s="363">
        <v>0</v>
      </c>
      <c r="H7068" s="363">
        <v>0</v>
      </c>
      <c r="I7068" s="363">
        <v>0</v>
      </c>
      <c r="J7068" s="363">
        <v>0</v>
      </c>
      <c r="K7068" s="363">
        <v>0</v>
      </c>
    </row>
    <row r="7069" spans="1:11">
      <c r="A7069" s="361">
        <f t="shared" si="110"/>
        <v>45952</v>
      </c>
      <c r="B7069" s="362">
        <v>9</v>
      </c>
      <c r="C7069" s="363">
        <v>5803.1483992551794</v>
      </c>
      <c r="D7069" s="363">
        <v>0</v>
      </c>
      <c r="E7069" s="363">
        <v>12.118785086534899</v>
      </c>
      <c r="F7069" s="363">
        <v>0</v>
      </c>
      <c r="G7069" s="363">
        <v>0</v>
      </c>
      <c r="H7069" s="363">
        <v>0</v>
      </c>
      <c r="I7069" s="363">
        <v>259.85302929857102</v>
      </c>
      <c r="J7069" s="363">
        <v>0</v>
      </c>
      <c r="K7069" s="363">
        <v>0</v>
      </c>
    </row>
    <row r="7070" spans="1:11">
      <c r="A7070" s="361">
        <f t="shared" si="110"/>
        <v>45952</v>
      </c>
      <c r="B7070" s="362">
        <v>10</v>
      </c>
      <c r="C7070" s="363">
        <v>5964.7130396198008</v>
      </c>
      <c r="D7070" s="363">
        <v>0</v>
      </c>
      <c r="E7070" s="363">
        <v>634.191588160165</v>
      </c>
      <c r="F7070" s="363">
        <v>0</v>
      </c>
      <c r="G7070" s="363">
        <v>0</v>
      </c>
      <c r="H7070" s="363">
        <v>0</v>
      </c>
      <c r="I7070" s="363">
        <v>0</v>
      </c>
      <c r="J7070" s="363">
        <v>0</v>
      </c>
      <c r="K7070" s="363">
        <v>0</v>
      </c>
    </row>
    <row r="7071" spans="1:11">
      <c r="A7071" s="361">
        <f t="shared" si="110"/>
        <v>45952</v>
      </c>
      <c r="B7071" s="362">
        <v>11</v>
      </c>
      <c r="C7071" s="363">
        <v>5990.6386707685997</v>
      </c>
      <c r="D7071" s="363">
        <v>0</v>
      </c>
      <c r="E7071" s="363">
        <v>654.66405127201801</v>
      </c>
      <c r="F7071" s="363">
        <v>0</v>
      </c>
      <c r="G7071" s="363">
        <v>0</v>
      </c>
      <c r="H7071" s="363">
        <v>0</v>
      </c>
      <c r="I7071" s="363">
        <v>0</v>
      </c>
      <c r="J7071" s="363">
        <v>0</v>
      </c>
      <c r="K7071" s="363">
        <v>0</v>
      </c>
    </row>
    <row r="7072" spans="1:11">
      <c r="A7072" s="361">
        <f t="shared" si="110"/>
        <v>45952</v>
      </c>
      <c r="B7072" s="362">
        <v>12</v>
      </c>
      <c r="C7072" s="363">
        <v>5992.0607995106593</v>
      </c>
      <c r="D7072" s="363">
        <v>0</v>
      </c>
      <c r="E7072" s="363">
        <v>655.45042327452904</v>
      </c>
      <c r="F7072" s="363">
        <v>0</v>
      </c>
      <c r="G7072" s="363">
        <v>0</v>
      </c>
      <c r="H7072" s="363">
        <v>0</v>
      </c>
      <c r="I7072" s="363">
        <v>0</v>
      </c>
      <c r="J7072" s="363">
        <v>0</v>
      </c>
      <c r="K7072" s="363">
        <v>0</v>
      </c>
    </row>
    <row r="7073" spans="1:11">
      <c r="A7073" s="361">
        <f t="shared" si="110"/>
        <v>45952</v>
      </c>
      <c r="B7073" s="362">
        <v>13</v>
      </c>
      <c r="C7073" s="363">
        <v>5513.8647553210703</v>
      </c>
      <c r="D7073" s="363">
        <v>0</v>
      </c>
      <c r="E7073" s="363">
        <v>651.88546084809605</v>
      </c>
      <c r="F7073" s="363">
        <v>0</v>
      </c>
      <c r="G7073" s="363">
        <v>0</v>
      </c>
      <c r="H7073" s="363">
        <v>0</v>
      </c>
      <c r="I7073" s="363">
        <v>1500.8496383332401</v>
      </c>
      <c r="J7073" s="363">
        <v>0</v>
      </c>
      <c r="K7073" s="363">
        <v>0</v>
      </c>
    </row>
    <row r="7074" spans="1:11">
      <c r="A7074" s="361">
        <f t="shared" si="110"/>
        <v>45952</v>
      </c>
      <c r="B7074" s="362">
        <v>14</v>
      </c>
      <c r="C7074" s="363">
        <v>6143.6839543249798</v>
      </c>
      <c r="D7074" s="363">
        <v>0</v>
      </c>
      <c r="E7074" s="363">
        <v>653.11473440505608</v>
      </c>
      <c r="F7074" s="363">
        <v>0</v>
      </c>
      <c r="G7074" s="363">
        <v>0</v>
      </c>
      <c r="H7074" s="363">
        <v>0</v>
      </c>
      <c r="I7074" s="363">
        <v>2356.3300694721397</v>
      </c>
      <c r="J7074" s="363">
        <v>0</v>
      </c>
      <c r="K7074" s="363">
        <v>0</v>
      </c>
    </row>
    <row r="7075" spans="1:11">
      <c r="A7075" s="361">
        <f t="shared" si="110"/>
        <v>45952</v>
      </c>
      <c r="B7075" s="362">
        <v>15</v>
      </c>
      <c r="C7075" s="363">
        <v>6182.6378592013298</v>
      </c>
      <c r="D7075" s="363">
        <v>0</v>
      </c>
      <c r="E7075" s="363">
        <v>656.64694800717507</v>
      </c>
      <c r="F7075" s="363">
        <v>0</v>
      </c>
      <c r="G7075" s="363">
        <v>0</v>
      </c>
      <c r="H7075" s="363">
        <v>0</v>
      </c>
      <c r="I7075" s="363">
        <v>2622.35871589114</v>
      </c>
      <c r="J7075" s="363">
        <v>0</v>
      </c>
      <c r="K7075" s="363">
        <v>0</v>
      </c>
    </row>
    <row r="7076" spans="1:11">
      <c r="A7076" s="361">
        <f t="shared" si="110"/>
        <v>45952</v>
      </c>
      <c r="B7076" s="362">
        <v>16</v>
      </c>
      <c r="C7076" s="363">
        <v>6191.8254352826107</v>
      </c>
      <c r="D7076" s="363">
        <v>0</v>
      </c>
      <c r="E7076" s="363">
        <v>657.22747241510399</v>
      </c>
      <c r="F7076" s="363">
        <v>0</v>
      </c>
      <c r="G7076" s="363">
        <v>0</v>
      </c>
      <c r="H7076" s="363">
        <v>0</v>
      </c>
      <c r="I7076" s="363">
        <v>2435.1713745748398</v>
      </c>
      <c r="J7076" s="363">
        <v>0</v>
      </c>
      <c r="K7076" s="363">
        <v>0</v>
      </c>
    </row>
    <row r="7077" spans="1:11">
      <c r="A7077" s="361">
        <f t="shared" si="110"/>
        <v>45952</v>
      </c>
      <c r="B7077" s="362">
        <v>17</v>
      </c>
      <c r="C7077" s="363">
        <v>2852.7381650600501</v>
      </c>
      <c r="D7077" s="363">
        <v>0</v>
      </c>
      <c r="E7077" s="363">
        <v>553.34434996077096</v>
      </c>
      <c r="F7077" s="363">
        <v>0</v>
      </c>
      <c r="G7077" s="363">
        <v>0</v>
      </c>
      <c r="H7077" s="363">
        <v>0</v>
      </c>
      <c r="I7077" s="363">
        <v>4720.1587013918497</v>
      </c>
      <c r="J7077" s="363">
        <v>0</v>
      </c>
      <c r="K7077" s="363">
        <v>0</v>
      </c>
    </row>
    <row r="7078" spans="1:11">
      <c r="A7078" s="361">
        <f t="shared" si="110"/>
        <v>45952</v>
      </c>
      <c r="B7078" s="362">
        <v>18</v>
      </c>
      <c r="C7078" s="363">
        <v>0</v>
      </c>
      <c r="D7078" s="363">
        <v>0</v>
      </c>
      <c r="E7078" s="363">
        <v>225.88010877988199</v>
      </c>
      <c r="F7078" s="363">
        <v>0</v>
      </c>
      <c r="G7078" s="363">
        <v>0</v>
      </c>
      <c r="H7078" s="363">
        <v>0</v>
      </c>
      <c r="I7078" s="363">
        <v>95.992052688881103</v>
      </c>
      <c r="J7078" s="363">
        <v>0</v>
      </c>
      <c r="K7078" s="363">
        <v>0</v>
      </c>
    </row>
    <row r="7079" spans="1:11">
      <c r="A7079" s="361">
        <f t="shared" si="110"/>
        <v>45952</v>
      </c>
      <c r="B7079" s="362">
        <v>19</v>
      </c>
      <c r="C7079" s="363">
        <v>0</v>
      </c>
      <c r="D7079" s="363">
        <v>0</v>
      </c>
      <c r="E7079" s="363">
        <v>225.803389671416</v>
      </c>
      <c r="F7079" s="363">
        <v>0</v>
      </c>
      <c r="G7079" s="363">
        <v>0</v>
      </c>
      <c r="H7079" s="363">
        <v>0</v>
      </c>
      <c r="I7079" s="363">
        <v>44.196558441074892</v>
      </c>
      <c r="J7079" s="363">
        <v>0</v>
      </c>
      <c r="K7079" s="363">
        <v>0</v>
      </c>
    </row>
    <row r="7080" spans="1:11">
      <c r="A7080" s="361">
        <f t="shared" si="110"/>
        <v>45952</v>
      </c>
      <c r="B7080" s="362">
        <v>20</v>
      </c>
      <c r="C7080" s="363">
        <v>6154.6443209525396</v>
      </c>
      <c r="D7080" s="363">
        <v>0</v>
      </c>
      <c r="E7080" s="363">
        <v>651.37462301505195</v>
      </c>
      <c r="F7080" s="363">
        <v>0</v>
      </c>
      <c r="G7080" s="363">
        <v>0</v>
      </c>
      <c r="H7080" s="363">
        <v>0</v>
      </c>
      <c r="I7080" s="363">
        <v>380.279030428981</v>
      </c>
      <c r="J7080" s="363">
        <v>0</v>
      </c>
      <c r="K7080" s="363">
        <v>0</v>
      </c>
    </row>
    <row r="7081" spans="1:11">
      <c r="A7081" s="361">
        <f t="shared" si="110"/>
        <v>45952</v>
      </c>
      <c r="B7081" s="362">
        <v>21</v>
      </c>
      <c r="C7081" s="363">
        <v>6519.164490202721</v>
      </c>
      <c r="D7081" s="363">
        <v>0</v>
      </c>
      <c r="E7081" s="363">
        <v>651.23710910299405</v>
      </c>
      <c r="F7081" s="363">
        <v>0</v>
      </c>
      <c r="G7081" s="363">
        <v>0</v>
      </c>
      <c r="H7081" s="363">
        <v>0</v>
      </c>
      <c r="I7081" s="363">
        <v>0</v>
      </c>
      <c r="J7081" s="363">
        <v>0</v>
      </c>
      <c r="K7081" s="363">
        <v>0</v>
      </c>
    </row>
    <row r="7082" spans="1:11">
      <c r="A7082" s="361">
        <f t="shared" si="110"/>
        <v>45952</v>
      </c>
      <c r="B7082" s="362">
        <v>22</v>
      </c>
      <c r="C7082" s="363">
        <v>5076.497641006461</v>
      </c>
      <c r="D7082" s="363">
        <v>0</v>
      </c>
      <c r="E7082" s="363">
        <v>160.24775601856601</v>
      </c>
      <c r="F7082" s="363">
        <v>0</v>
      </c>
      <c r="G7082" s="363">
        <v>0</v>
      </c>
      <c r="H7082" s="363">
        <v>0</v>
      </c>
      <c r="I7082" s="363">
        <v>0</v>
      </c>
      <c r="J7082" s="363">
        <v>0</v>
      </c>
      <c r="K7082" s="363">
        <v>0</v>
      </c>
    </row>
    <row r="7083" spans="1:11">
      <c r="A7083" s="361">
        <f t="shared" si="110"/>
        <v>45952</v>
      </c>
      <c r="B7083" s="362">
        <v>23</v>
      </c>
      <c r="C7083" s="363">
        <v>9674.7952836828499</v>
      </c>
      <c r="D7083" s="363">
        <v>0</v>
      </c>
      <c r="E7083" s="363">
        <v>0</v>
      </c>
      <c r="F7083" s="363">
        <v>0</v>
      </c>
      <c r="G7083" s="363">
        <v>0</v>
      </c>
      <c r="H7083" s="363">
        <v>0</v>
      </c>
      <c r="I7083" s="363">
        <v>0</v>
      </c>
      <c r="J7083" s="363">
        <v>0</v>
      </c>
      <c r="K7083" s="363">
        <v>1712.40640433776</v>
      </c>
    </row>
    <row r="7084" spans="1:11">
      <c r="A7084" s="361">
        <f t="shared" si="110"/>
        <v>45953</v>
      </c>
      <c r="B7084" s="362">
        <v>0</v>
      </c>
      <c r="C7084" s="363">
        <v>4327.4160727700701</v>
      </c>
      <c r="D7084" s="363">
        <v>0</v>
      </c>
      <c r="E7084" s="363">
        <v>0</v>
      </c>
      <c r="F7084" s="363">
        <v>0</v>
      </c>
      <c r="G7084" s="363">
        <v>0</v>
      </c>
      <c r="H7084" s="363">
        <v>0</v>
      </c>
      <c r="I7084" s="363">
        <v>0</v>
      </c>
      <c r="J7084" s="363">
        <v>0</v>
      </c>
      <c r="K7084" s="363">
        <v>0</v>
      </c>
    </row>
    <row r="7085" spans="1:11">
      <c r="A7085" s="361">
        <f t="shared" si="110"/>
        <v>45953</v>
      </c>
      <c r="B7085" s="362">
        <v>1</v>
      </c>
      <c r="C7085" s="363">
        <v>4330.8575709230399</v>
      </c>
      <c r="D7085" s="363">
        <v>0</v>
      </c>
      <c r="E7085" s="363">
        <v>0</v>
      </c>
      <c r="F7085" s="363">
        <v>0</v>
      </c>
      <c r="G7085" s="363">
        <v>0</v>
      </c>
      <c r="H7085" s="363">
        <v>0</v>
      </c>
      <c r="I7085" s="363">
        <v>0</v>
      </c>
      <c r="J7085" s="363">
        <v>0</v>
      </c>
      <c r="K7085" s="363">
        <v>0</v>
      </c>
    </row>
    <row r="7086" spans="1:11">
      <c r="A7086" s="361">
        <f t="shared" si="110"/>
        <v>45953</v>
      </c>
      <c r="B7086" s="362">
        <v>2</v>
      </c>
      <c r="C7086" s="363">
        <v>4333.2723312679209</v>
      </c>
      <c r="D7086" s="363">
        <v>0</v>
      </c>
      <c r="E7086" s="363">
        <v>0</v>
      </c>
      <c r="F7086" s="363">
        <v>0</v>
      </c>
      <c r="G7086" s="363">
        <v>0</v>
      </c>
      <c r="H7086" s="363">
        <v>0</v>
      </c>
      <c r="I7086" s="363">
        <v>0</v>
      </c>
      <c r="J7086" s="363">
        <v>0</v>
      </c>
      <c r="K7086" s="363">
        <v>0</v>
      </c>
    </row>
    <row r="7087" spans="1:11">
      <c r="A7087" s="361">
        <f t="shared" si="110"/>
        <v>45953</v>
      </c>
      <c r="B7087" s="362">
        <v>3</v>
      </c>
      <c r="C7087" s="363">
        <v>4334.3068761805507</v>
      </c>
      <c r="D7087" s="363">
        <v>0</v>
      </c>
      <c r="E7087" s="363">
        <v>0</v>
      </c>
      <c r="F7087" s="363">
        <v>0</v>
      </c>
      <c r="G7087" s="363">
        <v>0</v>
      </c>
      <c r="H7087" s="363">
        <v>0</v>
      </c>
      <c r="I7087" s="363">
        <v>0</v>
      </c>
      <c r="J7087" s="363">
        <v>0</v>
      </c>
      <c r="K7087" s="363">
        <v>0</v>
      </c>
    </row>
    <row r="7088" spans="1:11">
      <c r="A7088" s="361">
        <f t="shared" si="110"/>
        <v>45953</v>
      </c>
      <c r="B7088" s="362">
        <v>4</v>
      </c>
      <c r="C7088" s="363">
        <v>4332.8080501082904</v>
      </c>
      <c r="D7088" s="363">
        <v>0</v>
      </c>
      <c r="E7088" s="363">
        <v>0</v>
      </c>
      <c r="F7088" s="363">
        <v>0</v>
      </c>
      <c r="G7088" s="363">
        <v>0</v>
      </c>
      <c r="H7088" s="363">
        <v>0</v>
      </c>
      <c r="I7088" s="363">
        <v>0</v>
      </c>
      <c r="J7088" s="363">
        <v>0</v>
      </c>
      <c r="K7088" s="363">
        <v>0</v>
      </c>
    </row>
    <row r="7089" spans="1:11">
      <c r="A7089" s="361">
        <f t="shared" si="110"/>
        <v>45953</v>
      </c>
      <c r="B7089" s="362">
        <v>5</v>
      </c>
      <c r="C7089" s="363">
        <v>4335.1811162761896</v>
      </c>
      <c r="D7089" s="363">
        <v>0</v>
      </c>
      <c r="E7089" s="363">
        <v>0</v>
      </c>
      <c r="F7089" s="363">
        <v>0</v>
      </c>
      <c r="G7089" s="363">
        <v>0</v>
      </c>
      <c r="H7089" s="363">
        <v>0</v>
      </c>
      <c r="I7089" s="363">
        <v>0</v>
      </c>
      <c r="J7089" s="363">
        <v>0</v>
      </c>
      <c r="K7089" s="363">
        <v>0</v>
      </c>
    </row>
    <row r="7090" spans="1:11">
      <c r="A7090" s="361">
        <f t="shared" si="110"/>
        <v>45953</v>
      </c>
      <c r="B7090" s="362">
        <v>6</v>
      </c>
      <c r="C7090" s="363">
        <v>4373.915349995581</v>
      </c>
      <c r="D7090" s="363">
        <v>0</v>
      </c>
      <c r="E7090" s="363">
        <v>0</v>
      </c>
      <c r="F7090" s="363">
        <v>0</v>
      </c>
      <c r="G7090" s="363">
        <v>0</v>
      </c>
      <c r="H7090" s="363">
        <v>0</v>
      </c>
      <c r="I7090" s="363">
        <v>0</v>
      </c>
      <c r="J7090" s="363">
        <v>0</v>
      </c>
      <c r="K7090" s="363">
        <v>0</v>
      </c>
    </row>
    <row r="7091" spans="1:11">
      <c r="A7091" s="361">
        <f t="shared" si="110"/>
        <v>45953</v>
      </c>
      <c r="B7091" s="362">
        <v>7</v>
      </c>
      <c r="C7091" s="363">
        <v>4362.5202075402394</v>
      </c>
      <c r="D7091" s="363">
        <v>0</v>
      </c>
      <c r="E7091" s="363">
        <v>0</v>
      </c>
      <c r="F7091" s="363">
        <v>0</v>
      </c>
      <c r="G7091" s="363">
        <v>0</v>
      </c>
      <c r="H7091" s="363">
        <v>0</v>
      </c>
      <c r="I7091" s="363">
        <v>0</v>
      </c>
      <c r="J7091" s="363">
        <v>0</v>
      </c>
      <c r="K7091" s="363">
        <v>0</v>
      </c>
    </row>
    <row r="7092" spans="1:11">
      <c r="A7092" s="361">
        <f t="shared" si="110"/>
        <v>45953</v>
      </c>
      <c r="B7092" s="362">
        <v>8</v>
      </c>
      <c r="C7092" s="363">
        <v>4352.6209614541303</v>
      </c>
      <c r="D7092" s="363">
        <v>0</v>
      </c>
      <c r="E7092" s="363">
        <v>0</v>
      </c>
      <c r="F7092" s="363">
        <v>0</v>
      </c>
      <c r="G7092" s="363">
        <v>0</v>
      </c>
      <c r="H7092" s="363">
        <v>0</v>
      </c>
      <c r="I7092" s="363">
        <v>0</v>
      </c>
      <c r="J7092" s="363">
        <v>0</v>
      </c>
      <c r="K7092" s="363">
        <v>0</v>
      </c>
    </row>
    <row r="7093" spans="1:11">
      <c r="A7093" s="361">
        <f t="shared" si="110"/>
        <v>45953</v>
      </c>
      <c r="B7093" s="362">
        <v>9</v>
      </c>
      <c r="C7093" s="363">
        <v>17962.156031037801</v>
      </c>
      <c r="D7093" s="363">
        <v>0</v>
      </c>
      <c r="E7093" s="363">
        <v>0</v>
      </c>
      <c r="F7093" s="363">
        <v>1379.87315258479</v>
      </c>
      <c r="G7093" s="363">
        <v>2726.2731525847903</v>
      </c>
      <c r="H7093" s="363">
        <v>0</v>
      </c>
      <c r="I7093" s="363">
        <v>0</v>
      </c>
      <c r="J7093" s="363">
        <v>0</v>
      </c>
      <c r="K7093" s="363">
        <v>97.319603248391203</v>
      </c>
    </row>
    <row r="7094" spans="1:11">
      <c r="A7094" s="361">
        <f t="shared" si="110"/>
        <v>45953</v>
      </c>
      <c r="B7094" s="362">
        <v>10</v>
      </c>
      <c r="C7094" s="363">
        <v>17976.634026436303</v>
      </c>
      <c r="D7094" s="363">
        <v>0</v>
      </c>
      <c r="E7094" s="363">
        <v>608.93913950897308</v>
      </c>
      <c r="F7094" s="363">
        <v>1379.87315258479</v>
      </c>
      <c r="G7094" s="363">
        <v>2726.2731525847903</v>
      </c>
      <c r="H7094" s="363">
        <v>0</v>
      </c>
      <c r="I7094" s="363">
        <v>0</v>
      </c>
      <c r="J7094" s="363">
        <v>0</v>
      </c>
      <c r="K7094" s="363">
        <v>97.62025134217059</v>
      </c>
    </row>
    <row r="7095" spans="1:11">
      <c r="A7095" s="361">
        <f t="shared" si="110"/>
        <v>45953</v>
      </c>
      <c r="B7095" s="362">
        <v>11</v>
      </c>
      <c r="C7095" s="363">
        <v>17950.7920454942</v>
      </c>
      <c r="D7095" s="363">
        <v>0</v>
      </c>
      <c r="E7095" s="363">
        <v>984.23166907904113</v>
      </c>
      <c r="F7095" s="363">
        <v>1379.87315258479</v>
      </c>
      <c r="G7095" s="363">
        <v>2726.2731525847903</v>
      </c>
      <c r="H7095" s="363">
        <v>0</v>
      </c>
      <c r="I7095" s="363">
        <v>0</v>
      </c>
      <c r="J7095" s="363">
        <v>0</v>
      </c>
      <c r="K7095" s="363">
        <v>97.7516004313499</v>
      </c>
    </row>
    <row r="7096" spans="1:11">
      <c r="A7096" s="361">
        <f t="shared" si="110"/>
        <v>45953</v>
      </c>
      <c r="B7096" s="362">
        <v>12</v>
      </c>
      <c r="C7096" s="363">
        <v>3883.01908205482</v>
      </c>
      <c r="D7096" s="363">
        <v>0</v>
      </c>
      <c r="E7096" s="363">
        <v>613.76851512280905</v>
      </c>
      <c r="F7096" s="363">
        <v>0</v>
      </c>
      <c r="G7096" s="363">
        <v>0</v>
      </c>
      <c r="H7096" s="363">
        <v>0</v>
      </c>
      <c r="I7096" s="363">
        <v>0</v>
      </c>
      <c r="J7096" s="363">
        <v>0</v>
      </c>
      <c r="K7096" s="363">
        <v>0</v>
      </c>
    </row>
    <row r="7097" spans="1:11">
      <c r="A7097" s="361">
        <f t="shared" si="110"/>
        <v>45953</v>
      </c>
      <c r="B7097" s="362">
        <v>13</v>
      </c>
      <c r="C7097" s="363">
        <v>8138.2019209114997</v>
      </c>
      <c r="D7097" s="363">
        <v>0</v>
      </c>
      <c r="E7097" s="363">
        <v>796.30676396471404</v>
      </c>
      <c r="F7097" s="363">
        <v>0</v>
      </c>
      <c r="G7097" s="363">
        <v>0</v>
      </c>
      <c r="H7097" s="363">
        <v>0</v>
      </c>
      <c r="I7097" s="363">
        <v>2199.2673190897999</v>
      </c>
      <c r="J7097" s="363">
        <v>0</v>
      </c>
      <c r="K7097" s="363">
        <v>1538.7367201987502</v>
      </c>
    </row>
    <row r="7098" spans="1:11">
      <c r="A7098" s="361">
        <f t="shared" si="110"/>
        <v>45953</v>
      </c>
      <c r="B7098" s="362">
        <v>14</v>
      </c>
      <c r="C7098" s="363">
        <v>8175.5917533968504</v>
      </c>
      <c r="D7098" s="363">
        <v>0</v>
      </c>
      <c r="E7098" s="363">
        <v>793.58124315042812</v>
      </c>
      <c r="F7098" s="363">
        <v>0</v>
      </c>
      <c r="G7098" s="363">
        <v>0</v>
      </c>
      <c r="H7098" s="363">
        <v>0</v>
      </c>
      <c r="I7098" s="363">
        <v>5214.0509339183809</v>
      </c>
      <c r="J7098" s="363">
        <v>0</v>
      </c>
      <c r="K7098" s="363">
        <v>1612.7747442229502</v>
      </c>
    </row>
    <row r="7099" spans="1:11">
      <c r="A7099" s="361">
        <f t="shared" si="110"/>
        <v>45953</v>
      </c>
      <c r="B7099" s="362">
        <v>15</v>
      </c>
      <c r="C7099" s="363">
        <v>4280.5259245204606</v>
      </c>
      <c r="D7099" s="363">
        <v>0</v>
      </c>
      <c r="E7099" s="363">
        <v>630.05929343835703</v>
      </c>
      <c r="F7099" s="363">
        <v>0</v>
      </c>
      <c r="G7099" s="363">
        <v>0</v>
      </c>
      <c r="H7099" s="363">
        <v>0</v>
      </c>
      <c r="I7099" s="363">
        <v>5341.4747863291104</v>
      </c>
      <c r="J7099" s="363">
        <v>0</v>
      </c>
      <c r="K7099" s="363">
        <v>0</v>
      </c>
    </row>
    <row r="7100" spans="1:11">
      <c r="A7100" s="361">
        <f t="shared" si="110"/>
        <v>45953</v>
      </c>
      <c r="B7100" s="362">
        <v>16</v>
      </c>
      <c r="C7100" s="363">
        <v>2049.2633203497903</v>
      </c>
      <c r="D7100" s="363">
        <v>0</v>
      </c>
      <c r="E7100" s="363">
        <v>552.75647708009899</v>
      </c>
      <c r="F7100" s="363">
        <v>0</v>
      </c>
      <c r="G7100" s="363">
        <v>0</v>
      </c>
      <c r="H7100" s="363">
        <v>0</v>
      </c>
      <c r="I7100" s="363">
        <v>3723.2742644640402</v>
      </c>
      <c r="J7100" s="363">
        <v>0</v>
      </c>
      <c r="K7100" s="363">
        <v>0</v>
      </c>
    </row>
    <row r="7101" spans="1:11">
      <c r="A7101" s="361">
        <f t="shared" si="110"/>
        <v>45953</v>
      </c>
      <c r="B7101" s="362">
        <v>17</v>
      </c>
      <c r="C7101" s="363">
        <v>0</v>
      </c>
      <c r="D7101" s="363">
        <v>0</v>
      </c>
      <c r="E7101" s="363">
        <v>413.67747623041203</v>
      </c>
      <c r="F7101" s="363">
        <v>0</v>
      </c>
      <c r="G7101" s="363">
        <v>0</v>
      </c>
      <c r="H7101" s="363">
        <v>0</v>
      </c>
      <c r="I7101" s="363">
        <v>2923.94957597148</v>
      </c>
      <c r="J7101" s="363">
        <v>0</v>
      </c>
      <c r="K7101" s="363">
        <v>458.49329654773305</v>
      </c>
    </row>
    <row r="7102" spans="1:11">
      <c r="A7102" s="361">
        <f t="shared" si="110"/>
        <v>45953</v>
      </c>
      <c r="B7102" s="362">
        <v>18</v>
      </c>
      <c r="C7102" s="363">
        <v>0</v>
      </c>
      <c r="D7102" s="363">
        <v>0</v>
      </c>
      <c r="E7102" s="363">
        <v>371.18718810716604</v>
      </c>
      <c r="F7102" s="363">
        <v>0</v>
      </c>
      <c r="G7102" s="363">
        <v>0</v>
      </c>
      <c r="H7102" s="363">
        <v>0</v>
      </c>
      <c r="I7102" s="363">
        <v>1663.6052712000201</v>
      </c>
      <c r="J7102" s="363">
        <v>0</v>
      </c>
      <c r="K7102" s="363">
        <v>0</v>
      </c>
    </row>
    <row r="7103" spans="1:11">
      <c r="A7103" s="361">
        <f t="shared" si="110"/>
        <v>45953</v>
      </c>
      <c r="B7103" s="362">
        <v>19</v>
      </c>
      <c r="C7103" s="363">
        <v>0</v>
      </c>
      <c r="D7103" s="363">
        <v>0</v>
      </c>
      <c r="E7103" s="363">
        <v>372.03389703596207</v>
      </c>
      <c r="F7103" s="363">
        <v>0</v>
      </c>
      <c r="G7103" s="363">
        <v>0</v>
      </c>
      <c r="H7103" s="363">
        <v>0</v>
      </c>
      <c r="I7103" s="363">
        <v>870.7674376020891</v>
      </c>
      <c r="J7103" s="363">
        <v>0</v>
      </c>
      <c r="K7103" s="363">
        <v>0</v>
      </c>
    </row>
    <row r="7104" spans="1:11">
      <c r="A7104" s="361">
        <f t="shared" si="110"/>
        <v>45953</v>
      </c>
      <c r="B7104" s="362">
        <v>20</v>
      </c>
      <c r="C7104" s="363">
        <v>4862.0568044601205</v>
      </c>
      <c r="D7104" s="363">
        <v>0</v>
      </c>
      <c r="E7104" s="363">
        <v>229.19492360677202</v>
      </c>
      <c r="F7104" s="363">
        <v>0</v>
      </c>
      <c r="G7104" s="363">
        <v>0</v>
      </c>
      <c r="H7104" s="363">
        <v>0</v>
      </c>
      <c r="I7104" s="363">
        <v>353.08183820277202</v>
      </c>
      <c r="J7104" s="363">
        <v>0</v>
      </c>
      <c r="K7104" s="363">
        <v>0</v>
      </c>
    </row>
    <row r="7105" spans="1:11">
      <c r="A7105" s="361">
        <f t="shared" si="110"/>
        <v>45953</v>
      </c>
      <c r="B7105" s="362">
        <v>21</v>
      </c>
      <c r="C7105" s="363">
        <v>3935.3698241180605</v>
      </c>
      <c r="D7105" s="363">
        <v>0</v>
      </c>
      <c r="E7105" s="363">
        <v>0</v>
      </c>
      <c r="F7105" s="363">
        <v>0</v>
      </c>
      <c r="G7105" s="363">
        <v>0</v>
      </c>
      <c r="H7105" s="363">
        <v>0</v>
      </c>
      <c r="I7105" s="363">
        <v>0</v>
      </c>
      <c r="J7105" s="363">
        <v>0</v>
      </c>
      <c r="K7105" s="363">
        <v>0</v>
      </c>
    </row>
    <row r="7106" spans="1:11">
      <c r="A7106" s="361">
        <f t="shared" si="110"/>
        <v>45953</v>
      </c>
      <c r="B7106" s="362">
        <v>22</v>
      </c>
      <c r="C7106" s="363">
        <v>3780.4322769168402</v>
      </c>
      <c r="D7106" s="363">
        <v>0</v>
      </c>
      <c r="E7106" s="363">
        <v>0</v>
      </c>
      <c r="F7106" s="363">
        <v>0</v>
      </c>
      <c r="G7106" s="363">
        <v>0</v>
      </c>
      <c r="H7106" s="363">
        <v>0</v>
      </c>
      <c r="I7106" s="363">
        <v>0</v>
      </c>
      <c r="J7106" s="363">
        <v>0</v>
      </c>
      <c r="K7106" s="363">
        <v>0</v>
      </c>
    </row>
    <row r="7107" spans="1:11">
      <c r="A7107" s="361">
        <f t="shared" si="110"/>
        <v>45953</v>
      </c>
      <c r="B7107" s="362">
        <v>23</v>
      </c>
      <c r="C7107" s="363">
        <v>4464.5060955121608</v>
      </c>
      <c r="D7107" s="363">
        <v>0</v>
      </c>
      <c r="E7107" s="363">
        <v>0</v>
      </c>
      <c r="F7107" s="363">
        <v>0</v>
      </c>
      <c r="G7107" s="363">
        <v>0</v>
      </c>
      <c r="H7107" s="363">
        <v>0</v>
      </c>
      <c r="I7107" s="363">
        <v>0</v>
      </c>
      <c r="J7107" s="363">
        <v>0</v>
      </c>
      <c r="K7107" s="363">
        <v>0</v>
      </c>
    </row>
    <row r="7108" spans="1:11">
      <c r="A7108" s="361">
        <f t="shared" si="110"/>
        <v>45954</v>
      </c>
      <c r="B7108" s="362">
        <v>0</v>
      </c>
      <c r="C7108" s="363">
        <v>8240.549202489301</v>
      </c>
      <c r="D7108" s="363">
        <v>0</v>
      </c>
      <c r="E7108" s="363">
        <v>0</v>
      </c>
      <c r="F7108" s="363">
        <v>0</v>
      </c>
      <c r="G7108" s="363">
        <v>0</v>
      </c>
      <c r="H7108" s="363">
        <v>0</v>
      </c>
      <c r="I7108" s="363">
        <v>0</v>
      </c>
      <c r="J7108" s="363">
        <v>0</v>
      </c>
      <c r="K7108" s="363">
        <v>1584.5523799510402</v>
      </c>
    </row>
    <row r="7109" spans="1:11">
      <c r="A7109" s="361">
        <f t="shared" ref="A7109:A7172" si="111">IF(B7109=0,A7108+1,A7108)</f>
        <v>45954</v>
      </c>
      <c r="B7109" s="362">
        <v>1</v>
      </c>
      <c r="C7109" s="363">
        <v>7284.1616881021209</v>
      </c>
      <c r="D7109" s="363">
        <v>0</v>
      </c>
      <c r="E7109" s="363">
        <v>0</v>
      </c>
      <c r="F7109" s="363">
        <v>0</v>
      </c>
      <c r="G7109" s="363">
        <v>0</v>
      </c>
      <c r="H7109" s="363">
        <v>0</v>
      </c>
      <c r="I7109" s="363">
        <v>0</v>
      </c>
      <c r="J7109" s="363">
        <v>0</v>
      </c>
      <c r="K7109" s="363">
        <v>1578.8884736055199</v>
      </c>
    </row>
    <row r="7110" spans="1:11">
      <c r="A7110" s="361">
        <f t="shared" si="111"/>
        <v>45954</v>
      </c>
      <c r="B7110" s="362">
        <v>2</v>
      </c>
      <c r="C7110" s="363">
        <v>7240.2780365971494</v>
      </c>
      <c r="D7110" s="363">
        <v>0</v>
      </c>
      <c r="E7110" s="363">
        <v>0</v>
      </c>
      <c r="F7110" s="363">
        <v>0</v>
      </c>
      <c r="G7110" s="363">
        <v>0</v>
      </c>
      <c r="H7110" s="363">
        <v>0</v>
      </c>
      <c r="I7110" s="363">
        <v>0</v>
      </c>
      <c r="J7110" s="363">
        <v>0</v>
      </c>
      <c r="K7110" s="363">
        <v>1584.9564114002501</v>
      </c>
    </row>
    <row r="7111" spans="1:11">
      <c r="A7111" s="361">
        <f t="shared" si="111"/>
        <v>45954</v>
      </c>
      <c r="B7111" s="362">
        <v>3</v>
      </c>
      <c r="C7111" s="363">
        <v>7242.4091646903107</v>
      </c>
      <c r="D7111" s="363">
        <v>0</v>
      </c>
      <c r="E7111" s="363">
        <v>0</v>
      </c>
      <c r="F7111" s="363">
        <v>0</v>
      </c>
      <c r="G7111" s="363">
        <v>0</v>
      </c>
      <c r="H7111" s="363">
        <v>0</v>
      </c>
      <c r="I7111" s="363">
        <v>0</v>
      </c>
      <c r="J7111" s="363">
        <v>0</v>
      </c>
      <c r="K7111" s="363">
        <v>1582.1141922526201</v>
      </c>
    </row>
    <row r="7112" spans="1:11">
      <c r="A7112" s="361">
        <f t="shared" si="111"/>
        <v>45954</v>
      </c>
      <c r="B7112" s="362">
        <v>4</v>
      </c>
      <c r="C7112" s="363">
        <v>7245.2124807874807</v>
      </c>
      <c r="D7112" s="363">
        <v>0</v>
      </c>
      <c r="E7112" s="363">
        <v>0</v>
      </c>
      <c r="F7112" s="363">
        <v>0</v>
      </c>
      <c r="G7112" s="363">
        <v>0</v>
      </c>
      <c r="H7112" s="363">
        <v>0</v>
      </c>
      <c r="I7112" s="363">
        <v>0</v>
      </c>
      <c r="J7112" s="363">
        <v>0</v>
      </c>
      <c r="K7112" s="363">
        <v>1582.4833433006902</v>
      </c>
    </row>
    <row r="7113" spans="1:11">
      <c r="A7113" s="361">
        <f t="shared" si="111"/>
        <v>45954</v>
      </c>
      <c r="B7113" s="362">
        <v>5</v>
      </c>
      <c r="C7113" s="363">
        <v>7299.2118763223298</v>
      </c>
      <c r="D7113" s="363">
        <v>0</v>
      </c>
      <c r="E7113" s="363">
        <v>0</v>
      </c>
      <c r="F7113" s="363">
        <v>0</v>
      </c>
      <c r="G7113" s="363">
        <v>0</v>
      </c>
      <c r="H7113" s="363">
        <v>0</v>
      </c>
      <c r="I7113" s="363">
        <v>0</v>
      </c>
      <c r="J7113" s="363">
        <v>0</v>
      </c>
      <c r="K7113" s="363">
        <v>1596.92383834068</v>
      </c>
    </row>
    <row r="7114" spans="1:11">
      <c r="A7114" s="361">
        <f t="shared" si="111"/>
        <v>45954</v>
      </c>
      <c r="B7114" s="362">
        <v>6</v>
      </c>
      <c r="C7114" s="363">
        <v>1133.74914913566</v>
      </c>
      <c r="D7114" s="363">
        <v>0</v>
      </c>
      <c r="E7114" s="363">
        <v>0</v>
      </c>
      <c r="F7114" s="363">
        <v>0</v>
      </c>
      <c r="G7114" s="363">
        <v>0</v>
      </c>
      <c r="H7114" s="363">
        <v>0</v>
      </c>
      <c r="I7114" s="363">
        <v>0</v>
      </c>
      <c r="J7114" s="363">
        <v>0</v>
      </c>
      <c r="K7114" s="363">
        <v>0</v>
      </c>
    </row>
    <row r="7115" spans="1:11">
      <c r="A7115" s="361">
        <f t="shared" si="111"/>
        <v>45954</v>
      </c>
      <c r="B7115" s="362">
        <v>7</v>
      </c>
      <c r="C7115" s="363">
        <v>1130.0586032599101</v>
      </c>
      <c r="D7115" s="363">
        <v>0</v>
      </c>
      <c r="E7115" s="363">
        <v>0</v>
      </c>
      <c r="F7115" s="363">
        <v>0</v>
      </c>
      <c r="G7115" s="363">
        <v>0</v>
      </c>
      <c r="H7115" s="363">
        <v>0</v>
      </c>
      <c r="I7115" s="363">
        <v>0</v>
      </c>
      <c r="J7115" s="363">
        <v>0</v>
      </c>
      <c r="K7115" s="363">
        <v>0</v>
      </c>
    </row>
    <row r="7116" spans="1:11">
      <c r="A7116" s="361">
        <f t="shared" si="111"/>
        <v>45954</v>
      </c>
      <c r="B7116" s="362">
        <v>8</v>
      </c>
      <c r="C7116" s="363">
        <v>1597.0520803357601</v>
      </c>
      <c r="D7116" s="363">
        <v>0</v>
      </c>
      <c r="E7116" s="363">
        <v>0</v>
      </c>
      <c r="F7116" s="363">
        <v>0</v>
      </c>
      <c r="G7116" s="363">
        <v>0</v>
      </c>
      <c r="H7116" s="363">
        <v>0</v>
      </c>
      <c r="I7116" s="363">
        <v>0</v>
      </c>
      <c r="J7116" s="363">
        <v>0</v>
      </c>
      <c r="K7116" s="363">
        <v>0</v>
      </c>
    </row>
    <row r="7117" spans="1:11">
      <c r="A7117" s="361">
        <f t="shared" si="111"/>
        <v>45954</v>
      </c>
      <c r="B7117" s="362">
        <v>9</v>
      </c>
      <c r="C7117" s="363">
        <v>1595.1581779293201</v>
      </c>
      <c r="D7117" s="363">
        <v>0</v>
      </c>
      <c r="E7117" s="363">
        <v>446.13566357364203</v>
      </c>
      <c r="F7117" s="363">
        <v>0</v>
      </c>
      <c r="G7117" s="363">
        <v>0</v>
      </c>
      <c r="H7117" s="363">
        <v>0</v>
      </c>
      <c r="I7117" s="363">
        <v>0</v>
      </c>
      <c r="J7117" s="363">
        <v>0</v>
      </c>
      <c r="K7117" s="363">
        <v>0</v>
      </c>
    </row>
    <row r="7118" spans="1:11">
      <c r="A7118" s="361">
        <f t="shared" si="111"/>
        <v>45954</v>
      </c>
      <c r="B7118" s="362">
        <v>10</v>
      </c>
      <c r="C7118" s="363">
        <v>581.47226295043106</v>
      </c>
      <c r="D7118" s="363">
        <v>0</v>
      </c>
      <c r="E7118" s="363">
        <v>503.65175534150302</v>
      </c>
      <c r="F7118" s="363">
        <v>0</v>
      </c>
      <c r="G7118" s="363">
        <v>0</v>
      </c>
      <c r="H7118" s="363">
        <v>0</v>
      </c>
      <c r="I7118" s="363">
        <v>370.860931498757</v>
      </c>
      <c r="J7118" s="363">
        <v>0</v>
      </c>
      <c r="K7118" s="363">
        <v>0</v>
      </c>
    </row>
    <row r="7119" spans="1:11">
      <c r="A7119" s="361">
        <f t="shared" si="111"/>
        <v>45954</v>
      </c>
      <c r="B7119" s="362">
        <v>11</v>
      </c>
      <c r="C7119" s="363">
        <v>0</v>
      </c>
      <c r="D7119" s="363">
        <v>0</v>
      </c>
      <c r="E7119" s="363">
        <v>476.28626758630099</v>
      </c>
      <c r="F7119" s="363">
        <v>0</v>
      </c>
      <c r="G7119" s="363">
        <v>0</v>
      </c>
      <c r="H7119" s="363">
        <v>0</v>
      </c>
      <c r="I7119" s="363">
        <v>385.45355817657401</v>
      </c>
      <c r="J7119" s="363">
        <v>0</v>
      </c>
      <c r="K7119" s="363">
        <v>0</v>
      </c>
    </row>
    <row r="7120" spans="1:11">
      <c r="A7120" s="361">
        <f t="shared" si="111"/>
        <v>45954</v>
      </c>
      <c r="B7120" s="362">
        <v>12</v>
      </c>
      <c r="C7120" s="363">
        <v>0</v>
      </c>
      <c r="D7120" s="363">
        <v>0</v>
      </c>
      <c r="E7120" s="363">
        <v>481.209941403968</v>
      </c>
      <c r="F7120" s="363">
        <v>0</v>
      </c>
      <c r="G7120" s="363">
        <v>0</v>
      </c>
      <c r="H7120" s="363">
        <v>0</v>
      </c>
      <c r="I7120" s="363">
        <v>325.32088857472399</v>
      </c>
      <c r="J7120" s="363">
        <v>0</v>
      </c>
      <c r="K7120" s="363">
        <v>87.900763620046902</v>
      </c>
    </row>
    <row r="7121" spans="1:11">
      <c r="A7121" s="361">
        <f t="shared" si="111"/>
        <v>45954</v>
      </c>
      <c r="B7121" s="362">
        <v>13</v>
      </c>
      <c r="C7121" s="363">
        <v>0</v>
      </c>
      <c r="D7121" s="363">
        <v>0</v>
      </c>
      <c r="E7121" s="363">
        <v>480.86152031408403</v>
      </c>
      <c r="F7121" s="363">
        <v>0</v>
      </c>
      <c r="G7121" s="363">
        <v>0</v>
      </c>
      <c r="H7121" s="363">
        <v>0</v>
      </c>
      <c r="I7121" s="363">
        <v>471.37655727773</v>
      </c>
      <c r="J7121" s="363">
        <v>0</v>
      </c>
      <c r="K7121" s="363">
        <v>97.268677307796693</v>
      </c>
    </row>
    <row r="7122" spans="1:11">
      <c r="A7122" s="361">
        <f t="shared" si="111"/>
        <v>45954</v>
      </c>
      <c r="B7122" s="362">
        <v>14</v>
      </c>
      <c r="C7122" s="363">
        <v>2246.7941610348398</v>
      </c>
      <c r="D7122" s="363">
        <v>0</v>
      </c>
      <c r="E7122" s="363">
        <v>594.21356511138902</v>
      </c>
      <c r="F7122" s="363">
        <v>38.477000000000004</v>
      </c>
      <c r="G7122" s="363">
        <v>0</v>
      </c>
      <c r="H7122" s="363">
        <v>0</v>
      </c>
      <c r="I7122" s="363">
        <v>2097.8626696518199</v>
      </c>
      <c r="J7122" s="363">
        <v>0</v>
      </c>
      <c r="K7122" s="363">
        <v>157.89529211901203</v>
      </c>
    </row>
    <row r="7123" spans="1:11">
      <c r="A7123" s="361">
        <f t="shared" si="111"/>
        <v>45954</v>
      </c>
      <c r="B7123" s="362">
        <v>15</v>
      </c>
      <c r="C7123" s="363">
        <v>1474.6886239474902</v>
      </c>
      <c r="D7123" s="363">
        <v>0</v>
      </c>
      <c r="E7123" s="363">
        <v>594.23194454921099</v>
      </c>
      <c r="F7123" s="363">
        <v>0</v>
      </c>
      <c r="G7123" s="363">
        <v>0</v>
      </c>
      <c r="H7123" s="363">
        <v>0</v>
      </c>
      <c r="I7123" s="363">
        <v>2934.6267479361804</v>
      </c>
      <c r="J7123" s="363">
        <v>0</v>
      </c>
      <c r="K7123" s="363">
        <v>132.03800027257901</v>
      </c>
    </row>
    <row r="7124" spans="1:11">
      <c r="A7124" s="361">
        <f t="shared" si="111"/>
        <v>45954</v>
      </c>
      <c r="B7124" s="362">
        <v>16</v>
      </c>
      <c r="C7124" s="363">
        <v>1484.52336228933</v>
      </c>
      <c r="D7124" s="363">
        <v>0</v>
      </c>
      <c r="E7124" s="363">
        <v>597.30329185479707</v>
      </c>
      <c r="F7124" s="363">
        <v>0</v>
      </c>
      <c r="G7124" s="363">
        <v>0</v>
      </c>
      <c r="H7124" s="363">
        <v>0</v>
      </c>
      <c r="I7124" s="363">
        <v>4156.4591773981592</v>
      </c>
      <c r="J7124" s="363">
        <v>0</v>
      </c>
      <c r="K7124" s="363">
        <v>131.36454270400299</v>
      </c>
    </row>
    <row r="7125" spans="1:11">
      <c r="A7125" s="361">
        <f t="shared" si="111"/>
        <v>45954</v>
      </c>
      <c r="B7125" s="362">
        <v>17</v>
      </c>
      <c r="C7125" s="363">
        <v>438.46809582263501</v>
      </c>
      <c r="D7125" s="363">
        <v>0</v>
      </c>
      <c r="E7125" s="363">
        <v>465.10946125045302</v>
      </c>
      <c r="F7125" s="363">
        <v>0</v>
      </c>
      <c r="G7125" s="363">
        <v>0</v>
      </c>
      <c r="H7125" s="363">
        <v>0</v>
      </c>
      <c r="I7125" s="363">
        <v>1771.4678362649502</v>
      </c>
      <c r="J7125" s="363">
        <v>0</v>
      </c>
      <c r="K7125" s="363">
        <v>0</v>
      </c>
    </row>
    <row r="7126" spans="1:11">
      <c r="A7126" s="361">
        <f t="shared" si="111"/>
        <v>45954</v>
      </c>
      <c r="B7126" s="362">
        <v>18</v>
      </c>
      <c r="C7126" s="363">
        <v>0</v>
      </c>
      <c r="D7126" s="363">
        <v>0</v>
      </c>
      <c r="E7126" s="363">
        <v>223.35439366436103</v>
      </c>
      <c r="F7126" s="363">
        <v>0</v>
      </c>
      <c r="G7126" s="363">
        <v>0</v>
      </c>
      <c r="H7126" s="363">
        <v>0</v>
      </c>
      <c r="I7126" s="363">
        <v>27.380183501396498</v>
      </c>
      <c r="J7126" s="363">
        <v>0</v>
      </c>
      <c r="K7126" s="363">
        <v>0</v>
      </c>
    </row>
    <row r="7127" spans="1:11">
      <c r="A7127" s="361">
        <f t="shared" si="111"/>
        <v>45954</v>
      </c>
      <c r="B7127" s="362">
        <v>19</v>
      </c>
      <c r="C7127" s="363">
        <v>0</v>
      </c>
      <c r="D7127" s="363">
        <v>0</v>
      </c>
      <c r="E7127" s="363">
        <v>215.88431414385701</v>
      </c>
      <c r="F7127" s="363">
        <v>0</v>
      </c>
      <c r="G7127" s="363">
        <v>0</v>
      </c>
      <c r="H7127" s="363">
        <v>0</v>
      </c>
      <c r="I7127" s="363">
        <v>0</v>
      </c>
      <c r="J7127" s="363">
        <v>0</v>
      </c>
      <c r="K7127" s="363">
        <v>0</v>
      </c>
    </row>
    <row r="7128" spans="1:11">
      <c r="A7128" s="361">
        <f t="shared" si="111"/>
        <v>45954</v>
      </c>
      <c r="B7128" s="362">
        <v>20</v>
      </c>
      <c r="C7128" s="363">
        <v>3833.0454549986598</v>
      </c>
      <c r="D7128" s="363">
        <v>0</v>
      </c>
      <c r="E7128" s="363">
        <v>11.1678973650228</v>
      </c>
      <c r="F7128" s="363">
        <v>0</v>
      </c>
      <c r="G7128" s="363">
        <v>0</v>
      </c>
      <c r="H7128" s="363">
        <v>0</v>
      </c>
      <c r="I7128" s="363">
        <v>1090.96252219339</v>
      </c>
      <c r="J7128" s="363">
        <v>0</v>
      </c>
      <c r="K7128" s="363">
        <v>0</v>
      </c>
    </row>
    <row r="7129" spans="1:11">
      <c r="A7129" s="361">
        <f t="shared" si="111"/>
        <v>45954</v>
      </c>
      <c r="B7129" s="362">
        <v>21</v>
      </c>
      <c r="C7129" s="363">
        <v>0</v>
      </c>
      <c r="D7129" s="363">
        <v>0</v>
      </c>
      <c r="E7129" s="363">
        <v>0</v>
      </c>
      <c r="F7129" s="363">
        <v>0</v>
      </c>
      <c r="G7129" s="363">
        <v>0</v>
      </c>
      <c r="H7129" s="363">
        <v>0</v>
      </c>
      <c r="I7129" s="363">
        <v>0</v>
      </c>
      <c r="J7129" s="363">
        <v>0</v>
      </c>
      <c r="K7129" s="363">
        <v>0</v>
      </c>
    </row>
    <row r="7130" spans="1:11">
      <c r="A7130" s="361">
        <f t="shared" si="111"/>
        <v>45954</v>
      </c>
      <c r="B7130" s="362">
        <v>22</v>
      </c>
      <c r="C7130" s="363">
        <v>4220.0501268449498</v>
      </c>
      <c r="D7130" s="363">
        <v>0</v>
      </c>
      <c r="E7130" s="363">
        <v>0</v>
      </c>
      <c r="F7130" s="363">
        <v>0</v>
      </c>
      <c r="G7130" s="363">
        <v>0</v>
      </c>
      <c r="H7130" s="363">
        <v>0</v>
      </c>
      <c r="I7130" s="363">
        <v>1756.91386078085</v>
      </c>
      <c r="J7130" s="363">
        <v>0</v>
      </c>
      <c r="K7130" s="363">
        <v>0</v>
      </c>
    </row>
    <row r="7131" spans="1:11">
      <c r="A7131" s="361">
        <f t="shared" si="111"/>
        <v>45954</v>
      </c>
      <c r="B7131" s="362">
        <v>23</v>
      </c>
      <c r="C7131" s="363">
        <v>8131.4154142163707</v>
      </c>
      <c r="D7131" s="363">
        <v>0</v>
      </c>
      <c r="E7131" s="363">
        <v>0</v>
      </c>
      <c r="F7131" s="363">
        <v>0</v>
      </c>
      <c r="G7131" s="363">
        <v>0</v>
      </c>
      <c r="H7131" s="363">
        <v>0</v>
      </c>
      <c r="I7131" s="363">
        <v>0</v>
      </c>
      <c r="J7131" s="363">
        <v>0</v>
      </c>
      <c r="K7131" s="363">
        <v>1833.95024404474</v>
      </c>
    </row>
    <row r="7132" spans="1:11">
      <c r="A7132" s="361">
        <f t="shared" si="111"/>
        <v>45955</v>
      </c>
      <c r="B7132" s="362">
        <v>0</v>
      </c>
      <c r="C7132" s="363">
        <v>7498.6744962824805</v>
      </c>
      <c r="D7132" s="363">
        <v>0</v>
      </c>
      <c r="E7132" s="363">
        <v>0</v>
      </c>
      <c r="F7132" s="363">
        <v>0</v>
      </c>
      <c r="G7132" s="363">
        <v>0</v>
      </c>
      <c r="H7132" s="363">
        <v>0</v>
      </c>
      <c r="I7132" s="363">
        <v>0</v>
      </c>
      <c r="J7132" s="363">
        <v>0</v>
      </c>
      <c r="K7132" s="363">
        <v>1613.0296566079601</v>
      </c>
    </row>
    <row r="7133" spans="1:11">
      <c r="A7133" s="361">
        <f t="shared" si="111"/>
        <v>45955</v>
      </c>
      <c r="B7133" s="362">
        <v>1</v>
      </c>
      <c r="C7133" s="363">
        <v>7202.8375939676998</v>
      </c>
      <c r="D7133" s="363">
        <v>0</v>
      </c>
      <c r="E7133" s="363">
        <v>0</v>
      </c>
      <c r="F7133" s="363">
        <v>0</v>
      </c>
      <c r="G7133" s="363">
        <v>0</v>
      </c>
      <c r="H7133" s="363">
        <v>0</v>
      </c>
      <c r="I7133" s="363">
        <v>0</v>
      </c>
      <c r="J7133" s="363">
        <v>0</v>
      </c>
      <c r="K7133" s="363">
        <v>1528.2185655003102</v>
      </c>
    </row>
    <row r="7134" spans="1:11">
      <c r="A7134" s="361">
        <f t="shared" si="111"/>
        <v>45955</v>
      </c>
      <c r="B7134" s="362">
        <v>2</v>
      </c>
      <c r="C7134" s="363">
        <v>7221.0137089938407</v>
      </c>
      <c r="D7134" s="363">
        <v>0</v>
      </c>
      <c r="E7134" s="363">
        <v>0</v>
      </c>
      <c r="F7134" s="363">
        <v>0</v>
      </c>
      <c r="G7134" s="363">
        <v>0</v>
      </c>
      <c r="H7134" s="363">
        <v>0</v>
      </c>
      <c r="I7134" s="363">
        <v>0</v>
      </c>
      <c r="J7134" s="363">
        <v>0</v>
      </c>
      <c r="K7134" s="363">
        <v>1575.4586179375701</v>
      </c>
    </row>
    <row r="7135" spans="1:11">
      <c r="A7135" s="361">
        <f t="shared" si="111"/>
        <v>45955</v>
      </c>
      <c r="B7135" s="362">
        <v>3</v>
      </c>
      <c r="C7135" s="363">
        <v>3663.3667841886099</v>
      </c>
      <c r="D7135" s="363">
        <v>0</v>
      </c>
      <c r="E7135" s="363">
        <v>0</v>
      </c>
      <c r="F7135" s="363">
        <v>0</v>
      </c>
      <c r="G7135" s="363">
        <v>0</v>
      </c>
      <c r="H7135" s="363">
        <v>0</v>
      </c>
      <c r="I7135" s="363">
        <v>0</v>
      </c>
      <c r="J7135" s="363">
        <v>0</v>
      </c>
      <c r="K7135" s="363">
        <v>0</v>
      </c>
    </row>
    <row r="7136" spans="1:11">
      <c r="A7136" s="361">
        <f t="shared" si="111"/>
        <v>45955</v>
      </c>
      <c r="B7136" s="362">
        <v>4</v>
      </c>
      <c r="C7136" s="363">
        <v>3111.8505254839397</v>
      </c>
      <c r="D7136" s="363">
        <v>0</v>
      </c>
      <c r="E7136" s="363">
        <v>0</v>
      </c>
      <c r="F7136" s="363">
        <v>0</v>
      </c>
      <c r="G7136" s="363">
        <v>0</v>
      </c>
      <c r="H7136" s="363">
        <v>0</v>
      </c>
      <c r="I7136" s="363">
        <v>0</v>
      </c>
      <c r="J7136" s="363">
        <v>0</v>
      </c>
      <c r="K7136" s="363">
        <v>293.06699859790706</v>
      </c>
    </row>
    <row r="7137" spans="1:11">
      <c r="A7137" s="361">
        <f t="shared" si="111"/>
        <v>45955</v>
      </c>
      <c r="B7137" s="362">
        <v>5</v>
      </c>
      <c r="C7137" s="363">
        <v>1119.3508613229603</v>
      </c>
      <c r="D7137" s="363">
        <v>0</v>
      </c>
      <c r="E7137" s="363">
        <v>0</v>
      </c>
      <c r="F7137" s="363">
        <v>0</v>
      </c>
      <c r="G7137" s="363">
        <v>0</v>
      </c>
      <c r="H7137" s="363">
        <v>0</v>
      </c>
      <c r="I7137" s="363">
        <v>0</v>
      </c>
      <c r="J7137" s="363">
        <v>0</v>
      </c>
      <c r="K7137" s="363">
        <v>0</v>
      </c>
    </row>
    <row r="7138" spans="1:11">
      <c r="A7138" s="361">
        <f t="shared" si="111"/>
        <v>45955</v>
      </c>
      <c r="B7138" s="362">
        <v>6</v>
      </c>
      <c r="C7138" s="363">
        <v>1125.3646034429</v>
      </c>
      <c r="D7138" s="363">
        <v>0</v>
      </c>
      <c r="E7138" s="363">
        <v>0</v>
      </c>
      <c r="F7138" s="363">
        <v>0</v>
      </c>
      <c r="G7138" s="363">
        <v>0</v>
      </c>
      <c r="H7138" s="363">
        <v>0</v>
      </c>
      <c r="I7138" s="363">
        <v>366.18485290705399</v>
      </c>
      <c r="J7138" s="363">
        <v>0</v>
      </c>
      <c r="K7138" s="363">
        <v>0</v>
      </c>
    </row>
    <row r="7139" spans="1:11">
      <c r="A7139" s="361">
        <f t="shared" si="111"/>
        <v>45955</v>
      </c>
      <c r="B7139" s="362">
        <v>7</v>
      </c>
      <c r="C7139" s="363">
        <v>1596.6225096985402</v>
      </c>
      <c r="D7139" s="363">
        <v>0</v>
      </c>
      <c r="E7139" s="363">
        <v>0</v>
      </c>
      <c r="F7139" s="363">
        <v>0</v>
      </c>
      <c r="G7139" s="363">
        <v>0</v>
      </c>
      <c r="H7139" s="363">
        <v>0</v>
      </c>
      <c r="I7139" s="363">
        <v>227.03488727815301</v>
      </c>
      <c r="J7139" s="363">
        <v>0</v>
      </c>
      <c r="K7139" s="363">
        <v>0</v>
      </c>
    </row>
    <row r="7140" spans="1:11">
      <c r="A7140" s="361">
        <f t="shared" si="111"/>
        <v>45955</v>
      </c>
      <c r="B7140" s="362">
        <v>8</v>
      </c>
      <c r="C7140" s="363">
        <v>1596.06047746525</v>
      </c>
      <c r="D7140" s="363">
        <v>0</v>
      </c>
      <c r="E7140" s="363">
        <v>0</v>
      </c>
      <c r="F7140" s="363">
        <v>0</v>
      </c>
      <c r="G7140" s="363">
        <v>0</v>
      </c>
      <c r="H7140" s="363">
        <v>0</v>
      </c>
      <c r="I7140" s="363">
        <v>0</v>
      </c>
      <c r="J7140" s="363">
        <v>0</v>
      </c>
      <c r="K7140" s="363">
        <v>0</v>
      </c>
    </row>
    <row r="7141" spans="1:11">
      <c r="A7141" s="361">
        <f t="shared" si="111"/>
        <v>45955</v>
      </c>
      <c r="B7141" s="362">
        <v>9</v>
      </c>
      <c r="C7141" s="363">
        <v>1600.1724213679802</v>
      </c>
      <c r="D7141" s="363">
        <v>0</v>
      </c>
      <c r="E7141" s="363">
        <v>0</v>
      </c>
      <c r="F7141" s="363">
        <v>0</v>
      </c>
      <c r="G7141" s="363">
        <v>0</v>
      </c>
      <c r="H7141" s="363">
        <v>0</v>
      </c>
      <c r="I7141" s="363">
        <v>0</v>
      </c>
      <c r="J7141" s="363">
        <v>0</v>
      </c>
      <c r="K7141" s="363">
        <v>0</v>
      </c>
    </row>
    <row r="7142" spans="1:11">
      <c r="A7142" s="361">
        <f t="shared" si="111"/>
        <v>45955</v>
      </c>
      <c r="B7142" s="362">
        <v>10</v>
      </c>
      <c r="C7142" s="363">
        <v>1601.26289731457</v>
      </c>
      <c r="D7142" s="363">
        <v>0</v>
      </c>
      <c r="E7142" s="363">
        <v>0</v>
      </c>
      <c r="F7142" s="363">
        <v>0</v>
      </c>
      <c r="G7142" s="363">
        <v>0</v>
      </c>
      <c r="H7142" s="363">
        <v>0</v>
      </c>
      <c r="I7142" s="363">
        <v>0</v>
      </c>
      <c r="J7142" s="363">
        <v>0</v>
      </c>
      <c r="K7142" s="363">
        <v>0</v>
      </c>
    </row>
    <row r="7143" spans="1:11">
      <c r="A7143" s="361">
        <f t="shared" si="111"/>
        <v>45955</v>
      </c>
      <c r="B7143" s="362">
        <v>11</v>
      </c>
      <c r="C7143" s="363">
        <v>1127.83718168276</v>
      </c>
      <c r="D7143" s="363">
        <v>0</v>
      </c>
      <c r="E7143" s="363">
        <v>0</v>
      </c>
      <c r="F7143" s="363">
        <v>0</v>
      </c>
      <c r="G7143" s="363">
        <v>0</v>
      </c>
      <c r="H7143" s="363">
        <v>0</v>
      </c>
      <c r="I7143" s="363">
        <v>0</v>
      </c>
      <c r="J7143" s="363">
        <v>0</v>
      </c>
      <c r="K7143" s="363">
        <v>0</v>
      </c>
    </row>
    <row r="7144" spans="1:11">
      <c r="A7144" s="361">
        <f t="shared" si="111"/>
        <v>45955</v>
      </c>
      <c r="B7144" s="362">
        <v>12</v>
      </c>
      <c r="C7144" s="363">
        <v>1130.8560242702101</v>
      </c>
      <c r="D7144" s="363">
        <v>0</v>
      </c>
      <c r="E7144" s="363">
        <v>0</v>
      </c>
      <c r="F7144" s="363">
        <v>0</v>
      </c>
      <c r="G7144" s="363">
        <v>0</v>
      </c>
      <c r="H7144" s="363">
        <v>0</v>
      </c>
      <c r="I7144" s="363">
        <v>0</v>
      </c>
      <c r="J7144" s="363">
        <v>0</v>
      </c>
      <c r="K7144" s="363">
        <v>0</v>
      </c>
    </row>
    <row r="7145" spans="1:11">
      <c r="A7145" s="361">
        <f t="shared" si="111"/>
        <v>45955</v>
      </c>
      <c r="B7145" s="362">
        <v>13</v>
      </c>
      <c r="C7145" s="363">
        <v>1129.3920725236301</v>
      </c>
      <c r="D7145" s="363">
        <v>0</v>
      </c>
      <c r="E7145" s="363">
        <v>0</v>
      </c>
      <c r="F7145" s="363">
        <v>0</v>
      </c>
      <c r="G7145" s="363">
        <v>0</v>
      </c>
      <c r="H7145" s="363">
        <v>0</v>
      </c>
      <c r="I7145" s="363">
        <v>0</v>
      </c>
      <c r="J7145" s="363">
        <v>0</v>
      </c>
      <c r="K7145" s="363">
        <v>0</v>
      </c>
    </row>
    <row r="7146" spans="1:11">
      <c r="A7146" s="361">
        <f t="shared" si="111"/>
        <v>45955</v>
      </c>
      <c r="B7146" s="362">
        <v>14</v>
      </c>
      <c r="C7146" s="363">
        <v>2245.9636559855303</v>
      </c>
      <c r="D7146" s="363">
        <v>0</v>
      </c>
      <c r="E7146" s="363">
        <v>0</v>
      </c>
      <c r="F7146" s="363">
        <v>0</v>
      </c>
      <c r="G7146" s="363">
        <v>0</v>
      </c>
      <c r="H7146" s="363">
        <v>0</v>
      </c>
      <c r="I7146" s="363">
        <v>2153.0531506195102</v>
      </c>
      <c r="J7146" s="363">
        <v>0</v>
      </c>
      <c r="K7146" s="363">
        <v>825.17124891268395</v>
      </c>
    </row>
    <row r="7147" spans="1:11">
      <c r="A7147" s="361">
        <f t="shared" si="111"/>
        <v>45955</v>
      </c>
      <c r="B7147" s="362">
        <v>15</v>
      </c>
      <c r="C7147" s="363">
        <v>0</v>
      </c>
      <c r="D7147" s="363">
        <v>0</v>
      </c>
      <c r="E7147" s="363">
        <v>0</v>
      </c>
      <c r="F7147" s="363">
        <v>0</v>
      </c>
      <c r="G7147" s="363">
        <v>0</v>
      </c>
      <c r="H7147" s="363">
        <v>0</v>
      </c>
      <c r="I7147" s="363">
        <v>2284.32460707987</v>
      </c>
      <c r="J7147" s="363">
        <v>0</v>
      </c>
      <c r="K7147" s="363">
        <v>381.82459681595202</v>
      </c>
    </row>
    <row r="7148" spans="1:11">
      <c r="A7148" s="361">
        <f t="shared" si="111"/>
        <v>45955</v>
      </c>
      <c r="B7148" s="362">
        <v>16</v>
      </c>
      <c r="C7148" s="363">
        <v>125.36626002444501</v>
      </c>
      <c r="D7148" s="363">
        <v>0</v>
      </c>
      <c r="E7148" s="363">
        <v>0</v>
      </c>
      <c r="F7148" s="363">
        <v>0</v>
      </c>
      <c r="G7148" s="363">
        <v>0</v>
      </c>
      <c r="H7148" s="363">
        <v>0</v>
      </c>
      <c r="I7148" s="363">
        <v>0</v>
      </c>
      <c r="J7148" s="363">
        <v>0</v>
      </c>
      <c r="K7148" s="363">
        <v>168.27639205825002</v>
      </c>
    </row>
    <row r="7149" spans="1:11">
      <c r="A7149" s="361">
        <f t="shared" si="111"/>
        <v>45955</v>
      </c>
      <c r="B7149" s="362">
        <v>17</v>
      </c>
      <c r="C7149" s="363">
        <v>0</v>
      </c>
      <c r="D7149" s="363">
        <v>0</v>
      </c>
      <c r="E7149" s="363">
        <v>0</v>
      </c>
      <c r="F7149" s="363">
        <v>0</v>
      </c>
      <c r="G7149" s="363">
        <v>0</v>
      </c>
      <c r="H7149" s="363">
        <v>0</v>
      </c>
      <c r="I7149" s="363">
        <v>0</v>
      </c>
      <c r="J7149" s="363">
        <v>0</v>
      </c>
      <c r="K7149" s="363">
        <v>1970.97979891307</v>
      </c>
    </row>
    <row r="7150" spans="1:11">
      <c r="A7150" s="361">
        <f t="shared" si="111"/>
        <v>45955</v>
      </c>
      <c r="B7150" s="362">
        <v>18</v>
      </c>
      <c r="C7150" s="363">
        <v>0</v>
      </c>
      <c r="D7150" s="363">
        <v>0</v>
      </c>
      <c r="E7150" s="363">
        <v>0</v>
      </c>
      <c r="F7150" s="363">
        <v>0</v>
      </c>
      <c r="G7150" s="363">
        <v>0</v>
      </c>
      <c r="H7150" s="363">
        <v>0</v>
      </c>
      <c r="I7150" s="363">
        <v>0</v>
      </c>
      <c r="J7150" s="363">
        <v>0</v>
      </c>
      <c r="K7150" s="363">
        <v>0</v>
      </c>
    </row>
    <row r="7151" spans="1:11">
      <c r="A7151" s="361">
        <f t="shared" si="111"/>
        <v>45955</v>
      </c>
      <c r="B7151" s="362">
        <v>19</v>
      </c>
      <c r="C7151" s="363">
        <v>14.1777201880828</v>
      </c>
      <c r="D7151" s="363">
        <v>0</v>
      </c>
      <c r="E7151" s="363">
        <v>0</v>
      </c>
      <c r="F7151" s="363">
        <v>0</v>
      </c>
      <c r="G7151" s="363">
        <v>0</v>
      </c>
      <c r="H7151" s="363">
        <v>0</v>
      </c>
      <c r="I7151" s="363">
        <v>0</v>
      </c>
      <c r="J7151" s="363">
        <v>0</v>
      </c>
      <c r="K7151" s="363">
        <v>0</v>
      </c>
    </row>
    <row r="7152" spans="1:11">
      <c r="A7152" s="361">
        <f t="shared" si="111"/>
        <v>45955</v>
      </c>
      <c r="B7152" s="362">
        <v>20</v>
      </c>
      <c r="C7152" s="363">
        <v>6.19527890895277</v>
      </c>
      <c r="D7152" s="363">
        <v>0</v>
      </c>
      <c r="E7152" s="363">
        <v>0</v>
      </c>
      <c r="F7152" s="363">
        <v>0</v>
      </c>
      <c r="G7152" s="363">
        <v>0</v>
      </c>
      <c r="H7152" s="363">
        <v>0</v>
      </c>
      <c r="I7152" s="363">
        <v>0</v>
      </c>
      <c r="J7152" s="363">
        <v>0</v>
      </c>
      <c r="K7152" s="363">
        <v>0</v>
      </c>
    </row>
    <row r="7153" spans="1:11">
      <c r="A7153" s="361">
        <f t="shared" si="111"/>
        <v>45955</v>
      </c>
      <c r="B7153" s="362">
        <v>21</v>
      </c>
      <c r="C7153" s="363">
        <v>0</v>
      </c>
      <c r="D7153" s="363">
        <v>0</v>
      </c>
      <c r="E7153" s="363">
        <v>0</v>
      </c>
      <c r="F7153" s="363">
        <v>0</v>
      </c>
      <c r="G7153" s="363">
        <v>0</v>
      </c>
      <c r="H7153" s="363">
        <v>0</v>
      </c>
      <c r="I7153" s="363">
        <v>0</v>
      </c>
      <c r="J7153" s="363">
        <v>0</v>
      </c>
      <c r="K7153" s="363">
        <v>0</v>
      </c>
    </row>
    <row r="7154" spans="1:11">
      <c r="A7154" s="361">
        <f t="shared" si="111"/>
        <v>45955</v>
      </c>
      <c r="B7154" s="362">
        <v>22</v>
      </c>
      <c r="C7154" s="363">
        <v>0</v>
      </c>
      <c r="D7154" s="363">
        <v>0</v>
      </c>
      <c r="E7154" s="363">
        <v>0</v>
      </c>
      <c r="F7154" s="363">
        <v>0</v>
      </c>
      <c r="G7154" s="363">
        <v>0</v>
      </c>
      <c r="H7154" s="363">
        <v>0</v>
      </c>
      <c r="I7154" s="363">
        <v>0</v>
      </c>
      <c r="J7154" s="363">
        <v>0</v>
      </c>
      <c r="K7154" s="363">
        <v>2155.1721296586802</v>
      </c>
    </row>
    <row r="7155" spans="1:11">
      <c r="A7155" s="361">
        <f t="shared" si="111"/>
        <v>45955</v>
      </c>
      <c r="B7155" s="362">
        <v>23</v>
      </c>
      <c r="C7155" s="363">
        <v>9904.8683102550403</v>
      </c>
      <c r="D7155" s="363">
        <v>0</v>
      </c>
      <c r="E7155" s="363">
        <v>0</v>
      </c>
      <c r="F7155" s="363">
        <v>0</v>
      </c>
      <c r="G7155" s="363">
        <v>0</v>
      </c>
      <c r="H7155" s="363">
        <v>0</v>
      </c>
      <c r="I7155" s="363">
        <v>0</v>
      </c>
      <c r="J7155" s="363">
        <v>0</v>
      </c>
      <c r="K7155" s="363">
        <v>2144.52735947572</v>
      </c>
    </row>
    <row r="7156" spans="1:11">
      <c r="A7156" s="361">
        <f t="shared" si="111"/>
        <v>45956</v>
      </c>
      <c r="B7156" s="362">
        <v>0</v>
      </c>
      <c r="C7156" s="363">
        <v>2466.5649802858402</v>
      </c>
      <c r="D7156" s="363">
        <v>0</v>
      </c>
      <c r="E7156" s="363">
        <v>0</v>
      </c>
      <c r="F7156" s="363">
        <v>0</v>
      </c>
      <c r="G7156" s="363">
        <v>0</v>
      </c>
      <c r="H7156" s="363">
        <v>0</v>
      </c>
      <c r="I7156" s="363">
        <v>0</v>
      </c>
      <c r="J7156" s="363">
        <v>0</v>
      </c>
      <c r="K7156" s="363">
        <v>0</v>
      </c>
    </row>
    <row r="7157" spans="1:11">
      <c r="A7157" s="361">
        <f t="shared" si="111"/>
        <v>45956</v>
      </c>
      <c r="B7157" s="362">
        <v>1</v>
      </c>
      <c r="C7157" s="363">
        <v>2406.0080053362003</v>
      </c>
      <c r="D7157" s="363">
        <v>0</v>
      </c>
      <c r="E7157" s="363">
        <v>0</v>
      </c>
      <c r="F7157" s="363">
        <v>0</v>
      </c>
      <c r="G7157" s="363">
        <v>0</v>
      </c>
      <c r="H7157" s="363">
        <v>0</v>
      </c>
      <c r="I7157" s="363">
        <v>0</v>
      </c>
      <c r="J7157" s="363">
        <v>0</v>
      </c>
      <c r="K7157" s="363">
        <v>0</v>
      </c>
    </row>
    <row r="7158" spans="1:11">
      <c r="A7158" s="361">
        <f t="shared" si="111"/>
        <v>45956</v>
      </c>
      <c r="B7158" s="362">
        <v>2</v>
      </c>
      <c r="C7158" s="363">
        <v>2329.0089700599701</v>
      </c>
      <c r="D7158" s="363">
        <v>0</v>
      </c>
      <c r="E7158" s="363">
        <v>0</v>
      </c>
      <c r="F7158" s="363">
        <v>0</v>
      </c>
      <c r="G7158" s="363">
        <v>0</v>
      </c>
      <c r="H7158" s="363">
        <v>0</v>
      </c>
      <c r="I7158" s="363">
        <v>0</v>
      </c>
      <c r="J7158" s="363">
        <v>0</v>
      </c>
      <c r="K7158" s="363">
        <v>0</v>
      </c>
    </row>
    <row r="7159" spans="1:11">
      <c r="A7159" s="361">
        <f t="shared" si="111"/>
        <v>45956</v>
      </c>
      <c r="B7159" s="362">
        <v>3</v>
      </c>
      <c r="C7159" s="363">
        <v>2283.3678076236902</v>
      </c>
      <c r="D7159" s="363">
        <v>0</v>
      </c>
      <c r="E7159" s="363">
        <v>0</v>
      </c>
      <c r="F7159" s="363">
        <v>0</v>
      </c>
      <c r="G7159" s="363">
        <v>0</v>
      </c>
      <c r="H7159" s="363">
        <v>0</v>
      </c>
      <c r="I7159" s="363">
        <v>0</v>
      </c>
      <c r="J7159" s="363">
        <v>0</v>
      </c>
      <c r="K7159" s="363">
        <v>0</v>
      </c>
    </row>
    <row r="7160" spans="1:11">
      <c r="A7160" s="361">
        <f t="shared" si="111"/>
        <v>45956</v>
      </c>
      <c r="B7160" s="362">
        <v>4</v>
      </c>
      <c r="C7160" s="363">
        <v>2256.07532001452</v>
      </c>
      <c r="D7160" s="363">
        <v>0</v>
      </c>
      <c r="E7160" s="363">
        <v>0</v>
      </c>
      <c r="F7160" s="363">
        <v>0</v>
      </c>
      <c r="G7160" s="363">
        <v>0</v>
      </c>
      <c r="H7160" s="363">
        <v>0</v>
      </c>
      <c r="I7160" s="363">
        <v>0</v>
      </c>
      <c r="J7160" s="363">
        <v>0</v>
      </c>
      <c r="K7160" s="363">
        <v>0</v>
      </c>
    </row>
    <row r="7161" spans="1:11">
      <c r="A7161" s="361">
        <f t="shared" si="111"/>
        <v>45956</v>
      </c>
      <c r="B7161" s="362">
        <v>5</v>
      </c>
      <c r="C7161" s="363">
        <v>2262.5215998525405</v>
      </c>
      <c r="D7161" s="363">
        <v>0</v>
      </c>
      <c r="E7161" s="363">
        <v>0</v>
      </c>
      <c r="F7161" s="363">
        <v>0</v>
      </c>
      <c r="G7161" s="363">
        <v>0</v>
      </c>
      <c r="H7161" s="363">
        <v>0</v>
      </c>
      <c r="I7161" s="363">
        <v>0</v>
      </c>
      <c r="J7161" s="363">
        <v>0</v>
      </c>
      <c r="K7161" s="363">
        <v>0</v>
      </c>
    </row>
    <row r="7162" spans="1:11">
      <c r="A7162" s="361">
        <f t="shared" si="111"/>
        <v>45956</v>
      </c>
      <c r="B7162" s="362">
        <v>6</v>
      </c>
      <c r="C7162" s="363">
        <v>2264.7700213851299</v>
      </c>
      <c r="D7162" s="363">
        <v>0</v>
      </c>
      <c r="E7162" s="363">
        <v>0</v>
      </c>
      <c r="F7162" s="363">
        <v>0</v>
      </c>
      <c r="G7162" s="363">
        <v>0</v>
      </c>
      <c r="H7162" s="363">
        <v>0</v>
      </c>
      <c r="I7162" s="363">
        <v>0</v>
      </c>
      <c r="J7162" s="363">
        <v>0</v>
      </c>
      <c r="K7162" s="363">
        <v>0</v>
      </c>
    </row>
    <row r="7163" spans="1:11">
      <c r="A7163" s="361">
        <f t="shared" si="111"/>
        <v>45956</v>
      </c>
      <c r="B7163" s="362">
        <v>7</v>
      </c>
      <c r="C7163" s="363">
        <v>15526.635036811502</v>
      </c>
      <c r="D7163" s="363">
        <v>0</v>
      </c>
      <c r="E7163" s="363">
        <v>53.478592200145599</v>
      </c>
      <c r="F7163" s="363">
        <v>899.83586355677505</v>
      </c>
      <c r="G7163" s="363">
        <v>2814.5434542271</v>
      </c>
      <c r="H7163" s="363">
        <v>0</v>
      </c>
      <c r="I7163" s="363">
        <v>0</v>
      </c>
      <c r="J7163" s="363">
        <v>0</v>
      </c>
      <c r="K7163" s="363">
        <v>0</v>
      </c>
    </row>
    <row r="7164" spans="1:11">
      <c r="A7164" s="361">
        <f t="shared" si="111"/>
        <v>45956</v>
      </c>
      <c r="B7164" s="362">
        <v>8</v>
      </c>
      <c r="C7164" s="363">
        <v>16273.5276460574</v>
      </c>
      <c r="D7164" s="363">
        <v>0</v>
      </c>
      <c r="E7164" s="363">
        <v>1570.3745214105002</v>
      </c>
      <c r="F7164" s="363">
        <v>0</v>
      </c>
      <c r="G7164" s="363">
        <v>3150.75289161931</v>
      </c>
      <c r="H7164" s="363">
        <v>0</v>
      </c>
      <c r="I7164" s="363">
        <v>0</v>
      </c>
      <c r="J7164" s="363">
        <v>0</v>
      </c>
      <c r="K7164" s="363">
        <v>15.8321873184266</v>
      </c>
    </row>
    <row r="7165" spans="1:11">
      <c r="A7165" s="361">
        <f t="shared" si="111"/>
        <v>45956</v>
      </c>
      <c r="B7165" s="362">
        <v>9</v>
      </c>
      <c r="C7165" s="363">
        <v>16233.0840057514</v>
      </c>
      <c r="D7165" s="363">
        <v>0</v>
      </c>
      <c r="E7165" s="363">
        <v>1530.8139794112201</v>
      </c>
      <c r="F7165" s="363">
        <v>0</v>
      </c>
      <c r="G7165" s="363">
        <v>3150.75289161931</v>
      </c>
      <c r="H7165" s="363">
        <v>0</v>
      </c>
      <c r="I7165" s="363">
        <v>0</v>
      </c>
      <c r="J7165" s="363">
        <v>0</v>
      </c>
      <c r="K7165" s="363">
        <v>15.822354160347199</v>
      </c>
    </row>
    <row r="7166" spans="1:11">
      <c r="A7166" s="361">
        <f t="shared" si="111"/>
        <v>45956</v>
      </c>
      <c r="B7166" s="362">
        <v>10</v>
      </c>
      <c r="C7166" s="363">
        <v>15434.7520785498</v>
      </c>
      <c r="D7166" s="363">
        <v>0</v>
      </c>
      <c r="E7166" s="363">
        <v>1817.0058183342001</v>
      </c>
      <c r="F7166" s="363">
        <v>899.83586355677505</v>
      </c>
      <c r="G7166" s="363">
        <v>2814.5434542271</v>
      </c>
      <c r="H7166" s="363">
        <v>0</v>
      </c>
      <c r="I7166" s="363">
        <v>0</v>
      </c>
      <c r="J7166" s="363">
        <v>0</v>
      </c>
      <c r="K7166" s="363">
        <v>0</v>
      </c>
    </row>
    <row r="7167" spans="1:11">
      <c r="A7167" s="361">
        <f t="shared" si="111"/>
        <v>45956</v>
      </c>
      <c r="B7167" s="362">
        <v>11</v>
      </c>
      <c r="C7167" s="363">
        <v>16236.1867263476</v>
      </c>
      <c r="D7167" s="363">
        <v>0</v>
      </c>
      <c r="E7167" s="363">
        <v>2035.2092971416</v>
      </c>
      <c r="F7167" s="363">
        <v>0</v>
      </c>
      <c r="G7167" s="363">
        <v>3150.75289161931</v>
      </c>
      <c r="H7167" s="363">
        <v>0</v>
      </c>
      <c r="I7167" s="363">
        <v>0</v>
      </c>
      <c r="J7167" s="363">
        <v>0</v>
      </c>
      <c r="K7167" s="363">
        <v>15.774110012542298</v>
      </c>
    </row>
    <row r="7168" spans="1:11">
      <c r="A7168" s="361">
        <f t="shared" si="111"/>
        <v>45956</v>
      </c>
      <c r="B7168" s="362">
        <v>12</v>
      </c>
      <c r="C7168" s="363">
        <v>16232.126636320101</v>
      </c>
      <c r="D7168" s="363">
        <v>0</v>
      </c>
      <c r="E7168" s="363">
        <v>2030.70021900853</v>
      </c>
      <c r="F7168" s="363">
        <v>0</v>
      </c>
      <c r="G7168" s="363">
        <v>3150.75289161931</v>
      </c>
      <c r="H7168" s="363">
        <v>0</v>
      </c>
      <c r="I7168" s="363">
        <v>0</v>
      </c>
      <c r="J7168" s="363">
        <v>0</v>
      </c>
      <c r="K7168" s="363">
        <v>15.738485261270998</v>
      </c>
    </row>
    <row r="7169" spans="1:11">
      <c r="A7169" s="361">
        <f t="shared" si="111"/>
        <v>45956</v>
      </c>
      <c r="B7169" s="362">
        <v>13</v>
      </c>
      <c r="C7169" s="363">
        <v>16278.4360624082</v>
      </c>
      <c r="D7169" s="363">
        <v>0</v>
      </c>
      <c r="E7169" s="363">
        <v>2038.8399915277901</v>
      </c>
      <c r="F7169" s="363">
        <v>715.35840000000007</v>
      </c>
      <c r="G7169" s="363">
        <v>3171.3333311221904</v>
      </c>
      <c r="H7169" s="363">
        <v>0</v>
      </c>
      <c r="I7169" s="363">
        <v>0</v>
      </c>
      <c r="J7169" s="363">
        <v>0</v>
      </c>
      <c r="K7169" s="363">
        <v>17.240610743204201</v>
      </c>
    </row>
    <row r="7170" spans="1:11">
      <c r="A7170" s="361">
        <f t="shared" si="111"/>
        <v>45956</v>
      </c>
      <c r="B7170" s="362">
        <v>14</v>
      </c>
      <c r="C7170" s="363">
        <v>3007.4479348997902</v>
      </c>
      <c r="D7170" s="363">
        <v>0</v>
      </c>
      <c r="E7170" s="363">
        <v>1183.3662648530601</v>
      </c>
      <c r="F7170" s="363">
        <v>0</v>
      </c>
      <c r="G7170" s="363">
        <v>0</v>
      </c>
      <c r="H7170" s="363">
        <v>0</v>
      </c>
      <c r="I7170" s="363">
        <v>0</v>
      </c>
      <c r="J7170" s="363">
        <v>0</v>
      </c>
      <c r="K7170" s="363">
        <v>0</v>
      </c>
    </row>
    <row r="7171" spans="1:11">
      <c r="A7171" s="361">
        <f t="shared" si="111"/>
        <v>45956</v>
      </c>
      <c r="B7171" s="362">
        <v>15</v>
      </c>
      <c r="C7171" s="363">
        <v>3878.1754535832501</v>
      </c>
      <c r="D7171" s="363">
        <v>0</v>
      </c>
      <c r="E7171" s="363">
        <v>711.85010115907903</v>
      </c>
      <c r="F7171" s="363">
        <v>0</v>
      </c>
      <c r="G7171" s="363">
        <v>0</v>
      </c>
      <c r="H7171" s="363">
        <v>0</v>
      </c>
      <c r="I7171" s="363">
        <v>385.54105085779702</v>
      </c>
      <c r="J7171" s="363">
        <v>0</v>
      </c>
      <c r="K7171" s="363">
        <v>0</v>
      </c>
    </row>
    <row r="7172" spans="1:11">
      <c r="A7172" s="361">
        <f t="shared" si="111"/>
        <v>45956</v>
      </c>
      <c r="B7172" s="362">
        <v>16</v>
      </c>
      <c r="C7172" s="363">
        <v>3506.8679512713302</v>
      </c>
      <c r="D7172" s="363">
        <v>0</v>
      </c>
      <c r="E7172" s="363">
        <v>711.60743813898193</v>
      </c>
      <c r="F7172" s="363">
        <v>0</v>
      </c>
      <c r="G7172" s="363">
        <v>0</v>
      </c>
      <c r="H7172" s="363">
        <v>0</v>
      </c>
      <c r="I7172" s="363">
        <v>484.36877618979503</v>
      </c>
      <c r="J7172" s="363">
        <v>0</v>
      </c>
      <c r="K7172" s="363">
        <v>0</v>
      </c>
    </row>
    <row r="7173" spans="1:11">
      <c r="A7173" s="361">
        <f t="shared" ref="A7173:A7236" si="112">IF(B7173=0,A7172+1,A7172)</f>
        <v>45956</v>
      </c>
      <c r="B7173" s="362">
        <v>17</v>
      </c>
      <c r="C7173" s="363">
        <v>3104.8857759044104</v>
      </c>
      <c r="D7173" s="363">
        <v>0</v>
      </c>
      <c r="E7173" s="363">
        <v>677.813336433112</v>
      </c>
      <c r="F7173" s="363">
        <v>0</v>
      </c>
      <c r="G7173" s="363">
        <v>0</v>
      </c>
      <c r="H7173" s="363">
        <v>0</v>
      </c>
      <c r="I7173" s="363">
        <v>2382.6644172905999</v>
      </c>
      <c r="J7173" s="363">
        <v>0</v>
      </c>
      <c r="K7173" s="363">
        <v>0</v>
      </c>
    </row>
    <row r="7174" spans="1:11">
      <c r="A7174" s="361">
        <f t="shared" si="112"/>
        <v>45956</v>
      </c>
      <c r="B7174" s="362">
        <v>18</v>
      </c>
      <c r="C7174" s="363">
        <v>1052.25609438686</v>
      </c>
      <c r="D7174" s="363">
        <v>0</v>
      </c>
      <c r="E7174" s="363">
        <v>524.24581312856105</v>
      </c>
      <c r="F7174" s="363">
        <v>0</v>
      </c>
      <c r="G7174" s="363">
        <v>0</v>
      </c>
      <c r="H7174" s="363">
        <v>0</v>
      </c>
      <c r="I7174" s="363">
        <v>1071.1149915538301</v>
      </c>
      <c r="J7174" s="363">
        <v>0</v>
      </c>
      <c r="K7174" s="363">
        <v>0</v>
      </c>
    </row>
    <row r="7175" spans="1:11">
      <c r="A7175" s="361">
        <f t="shared" si="112"/>
        <v>45956</v>
      </c>
      <c r="B7175" s="362">
        <v>19</v>
      </c>
      <c r="C7175" s="363">
        <v>443.44677968035501</v>
      </c>
      <c r="D7175" s="363">
        <v>0</v>
      </c>
      <c r="E7175" s="363">
        <v>0</v>
      </c>
      <c r="F7175" s="363">
        <v>0</v>
      </c>
      <c r="G7175" s="363">
        <v>0</v>
      </c>
      <c r="H7175" s="363">
        <v>0</v>
      </c>
      <c r="I7175" s="363">
        <v>158.60037996244802</v>
      </c>
      <c r="J7175" s="363">
        <v>0</v>
      </c>
      <c r="K7175" s="363">
        <v>0</v>
      </c>
    </row>
    <row r="7176" spans="1:11">
      <c r="A7176" s="361">
        <f t="shared" si="112"/>
        <v>45956</v>
      </c>
      <c r="B7176" s="362">
        <v>20</v>
      </c>
      <c r="C7176" s="363">
        <v>0</v>
      </c>
      <c r="D7176" s="363">
        <v>0</v>
      </c>
      <c r="E7176" s="363">
        <v>0</v>
      </c>
      <c r="F7176" s="363">
        <v>0</v>
      </c>
      <c r="G7176" s="363">
        <v>0</v>
      </c>
      <c r="H7176" s="363">
        <v>0</v>
      </c>
      <c r="I7176" s="363">
        <v>0</v>
      </c>
      <c r="J7176" s="363">
        <v>0</v>
      </c>
      <c r="K7176" s="363">
        <v>0</v>
      </c>
    </row>
    <row r="7177" spans="1:11">
      <c r="A7177" s="361">
        <f t="shared" si="112"/>
        <v>45956</v>
      </c>
      <c r="B7177" s="362">
        <v>21</v>
      </c>
      <c r="C7177" s="363">
        <v>0</v>
      </c>
      <c r="D7177" s="363">
        <v>0</v>
      </c>
      <c r="E7177" s="363">
        <v>0</v>
      </c>
      <c r="F7177" s="363">
        <v>0</v>
      </c>
      <c r="G7177" s="363">
        <v>0</v>
      </c>
      <c r="H7177" s="363">
        <v>0</v>
      </c>
      <c r="I7177" s="363">
        <v>0</v>
      </c>
      <c r="J7177" s="363">
        <v>0</v>
      </c>
      <c r="K7177" s="363">
        <v>0</v>
      </c>
    </row>
    <row r="7178" spans="1:11">
      <c r="A7178" s="361">
        <f t="shared" si="112"/>
        <v>45956</v>
      </c>
      <c r="B7178" s="362">
        <v>22</v>
      </c>
      <c r="C7178" s="363">
        <v>0</v>
      </c>
      <c r="D7178" s="363">
        <v>0</v>
      </c>
      <c r="E7178" s="363">
        <v>0</v>
      </c>
      <c r="F7178" s="363">
        <v>0</v>
      </c>
      <c r="G7178" s="363">
        <v>0</v>
      </c>
      <c r="H7178" s="363">
        <v>0</v>
      </c>
      <c r="I7178" s="363">
        <v>0</v>
      </c>
      <c r="J7178" s="363">
        <v>0</v>
      </c>
      <c r="K7178" s="363">
        <v>0</v>
      </c>
    </row>
    <row r="7179" spans="1:11">
      <c r="A7179" s="361">
        <f t="shared" si="112"/>
        <v>45956</v>
      </c>
      <c r="B7179" s="362">
        <v>23</v>
      </c>
      <c r="C7179" s="363">
        <v>729.83313525567507</v>
      </c>
      <c r="D7179" s="363">
        <v>0</v>
      </c>
      <c r="E7179" s="363">
        <v>0</v>
      </c>
      <c r="F7179" s="363">
        <v>0</v>
      </c>
      <c r="G7179" s="363">
        <v>0</v>
      </c>
      <c r="H7179" s="363">
        <v>0</v>
      </c>
      <c r="I7179" s="363">
        <v>0</v>
      </c>
      <c r="J7179" s="363">
        <v>0</v>
      </c>
      <c r="K7179" s="363">
        <v>87.364304685129895</v>
      </c>
    </row>
    <row r="7180" spans="1:11">
      <c r="A7180" s="361">
        <f t="shared" si="112"/>
        <v>45957</v>
      </c>
      <c r="B7180" s="362">
        <v>0</v>
      </c>
      <c r="C7180" s="363">
        <v>1051.83791608306</v>
      </c>
      <c r="D7180" s="363">
        <v>0</v>
      </c>
      <c r="E7180" s="363">
        <v>0</v>
      </c>
      <c r="F7180" s="363">
        <v>0</v>
      </c>
      <c r="G7180" s="363">
        <v>0</v>
      </c>
      <c r="H7180" s="363">
        <v>0</v>
      </c>
      <c r="I7180" s="363">
        <v>0</v>
      </c>
      <c r="J7180" s="363">
        <v>0</v>
      </c>
      <c r="K7180" s="363">
        <v>618.65797355316806</v>
      </c>
    </row>
    <row r="7181" spans="1:11">
      <c r="A7181" s="361">
        <f t="shared" si="112"/>
        <v>45957</v>
      </c>
      <c r="B7181" s="362">
        <v>1</v>
      </c>
      <c r="C7181" s="363">
        <v>3328.6630976019001</v>
      </c>
      <c r="D7181" s="363">
        <v>0</v>
      </c>
      <c r="E7181" s="363">
        <v>0</v>
      </c>
      <c r="F7181" s="363">
        <v>0</v>
      </c>
      <c r="G7181" s="363">
        <v>0</v>
      </c>
      <c r="H7181" s="363">
        <v>0</v>
      </c>
      <c r="I7181" s="363">
        <v>0</v>
      </c>
      <c r="J7181" s="363">
        <v>0</v>
      </c>
      <c r="K7181" s="363">
        <v>0</v>
      </c>
    </row>
    <row r="7182" spans="1:11">
      <c r="A7182" s="361">
        <f t="shared" si="112"/>
        <v>45957</v>
      </c>
      <c r="B7182" s="362">
        <v>2</v>
      </c>
      <c r="C7182" s="363">
        <v>3123.9140615358801</v>
      </c>
      <c r="D7182" s="363">
        <v>0</v>
      </c>
      <c r="E7182" s="363">
        <v>0</v>
      </c>
      <c r="F7182" s="363">
        <v>0</v>
      </c>
      <c r="G7182" s="363">
        <v>0</v>
      </c>
      <c r="H7182" s="363">
        <v>0</v>
      </c>
      <c r="I7182" s="363">
        <v>0</v>
      </c>
      <c r="J7182" s="363">
        <v>0</v>
      </c>
      <c r="K7182" s="363">
        <v>0</v>
      </c>
    </row>
    <row r="7183" spans="1:11">
      <c r="A7183" s="361">
        <f t="shared" si="112"/>
        <v>45957</v>
      </c>
      <c r="B7183" s="362">
        <v>3</v>
      </c>
      <c r="C7183" s="363">
        <v>3078.8941975992698</v>
      </c>
      <c r="D7183" s="363">
        <v>0</v>
      </c>
      <c r="E7183" s="363">
        <v>0</v>
      </c>
      <c r="F7183" s="363">
        <v>0</v>
      </c>
      <c r="G7183" s="363">
        <v>0</v>
      </c>
      <c r="H7183" s="363">
        <v>0</v>
      </c>
      <c r="I7183" s="363">
        <v>0</v>
      </c>
      <c r="J7183" s="363">
        <v>0</v>
      </c>
      <c r="K7183" s="363">
        <v>0</v>
      </c>
    </row>
    <row r="7184" spans="1:11">
      <c r="A7184" s="361">
        <f t="shared" si="112"/>
        <v>45957</v>
      </c>
      <c r="B7184" s="362">
        <v>4</v>
      </c>
      <c r="C7184" s="363">
        <v>3081.8892347882297</v>
      </c>
      <c r="D7184" s="363">
        <v>0</v>
      </c>
      <c r="E7184" s="363">
        <v>0</v>
      </c>
      <c r="F7184" s="363">
        <v>0</v>
      </c>
      <c r="G7184" s="363">
        <v>0</v>
      </c>
      <c r="H7184" s="363">
        <v>0</v>
      </c>
      <c r="I7184" s="363">
        <v>0</v>
      </c>
      <c r="J7184" s="363">
        <v>0</v>
      </c>
      <c r="K7184" s="363">
        <v>0</v>
      </c>
    </row>
    <row r="7185" spans="1:11">
      <c r="A7185" s="361">
        <f t="shared" si="112"/>
        <v>45957</v>
      </c>
      <c r="B7185" s="362">
        <v>5</v>
      </c>
      <c r="C7185" s="363">
        <v>1688.6321398514901</v>
      </c>
      <c r="D7185" s="363">
        <v>0</v>
      </c>
      <c r="E7185" s="363">
        <v>0</v>
      </c>
      <c r="F7185" s="363">
        <v>0</v>
      </c>
      <c r="G7185" s="363">
        <v>0</v>
      </c>
      <c r="H7185" s="363">
        <v>0</v>
      </c>
      <c r="I7185" s="363">
        <v>0</v>
      </c>
      <c r="J7185" s="363">
        <v>0</v>
      </c>
      <c r="K7185" s="363">
        <v>0</v>
      </c>
    </row>
    <row r="7186" spans="1:11">
      <c r="A7186" s="361">
        <f t="shared" si="112"/>
        <v>45957</v>
      </c>
      <c r="B7186" s="362">
        <v>6</v>
      </c>
      <c r="C7186" s="363">
        <v>1722.70062126163</v>
      </c>
      <c r="D7186" s="363">
        <v>0</v>
      </c>
      <c r="E7186" s="363">
        <v>0</v>
      </c>
      <c r="F7186" s="363">
        <v>0</v>
      </c>
      <c r="G7186" s="363">
        <v>0</v>
      </c>
      <c r="H7186" s="363">
        <v>0</v>
      </c>
      <c r="I7186" s="363">
        <v>0</v>
      </c>
      <c r="J7186" s="363">
        <v>0</v>
      </c>
      <c r="K7186" s="363">
        <v>0</v>
      </c>
    </row>
    <row r="7187" spans="1:11">
      <c r="A7187" s="361">
        <f t="shared" si="112"/>
        <v>45957</v>
      </c>
      <c r="B7187" s="362">
        <v>7</v>
      </c>
      <c r="C7187" s="363">
        <v>1720.9165536791402</v>
      </c>
      <c r="D7187" s="363">
        <v>0</v>
      </c>
      <c r="E7187" s="363">
        <v>0</v>
      </c>
      <c r="F7187" s="363">
        <v>0</v>
      </c>
      <c r="G7187" s="363">
        <v>0</v>
      </c>
      <c r="H7187" s="363">
        <v>0</v>
      </c>
      <c r="I7187" s="363">
        <v>0</v>
      </c>
      <c r="J7187" s="363">
        <v>0</v>
      </c>
      <c r="K7187" s="363">
        <v>0</v>
      </c>
    </row>
    <row r="7188" spans="1:11">
      <c r="A7188" s="361">
        <f t="shared" si="112"/>
        <v>45957</v>
      </c>
      <c r="B7188" s="362">
        <v>8</v>
      </c>
      <c r="C7188" s="363">
        <v>1550.9750130993202</v>
      </c>
      <c r="D7188" s="363">
        <v>0</v>
      </c>
      <c r="E7188" s="363">
        <v>0</v>
      </c>
      <c r="F7188" s="363">
        <v>0</v>
      </c>
      <c r="G7188" s="363">
        <v>0</v>
      </c>
      <c r="H7188" s="363">
        <v>0</v>
      </c>
      <c r="I7188" s="363">
        <v>0</v>
      </c>
      <c r="J7188" s="363">
        <v>0</v>
      </c>
      <c r="K7188" s="363">
        <v>163.61875025895503</v>
      </c>
    </row>
    <row r="7189" spans="1:11">
      <c r="A7189" s="361">
        <f t="shared" si="112"/>
        <v>45957</v>
      </c>
      <c r="B7189" s="362">
        <v>9</v>
      </c>
      <c r="C7189" s="363">
        <v>1551.5408433965401</v>
      </c>
      <c r="D7189" s="363">
        <v>0</v>
      </c>
      <c r="E7189" s="363">
        <v>0</v>
      </c>
      <c r="F7189" s="363">
        <v>0</v>
      </c>
      <c r="G7189" s="363">
        <v>0</v>
      </c>
      <c r="H7189" s="363">
        <v>0</v>
      </c>
      <c r="I7189" s="363">
        <v>0</v>
      </c>
      <c r="J7189" s="363">
        <v>0</v>
      </c>
      <c r="K7189" s="363">
        <v>163.81748667000301</v>
      </c>
    </row>
    <row r="7190" spans="1:11">
      <c r="A7190" s="361">
        <f t="shared" si="112"/>
        <v>45957</v>
      </c>
      <c r="B7190" s="362">
        <v>10</v>
      </c>
      <c r="C7190" s="363">
        <v>1555.51855928596</v>
      </c>
      <c r="D7190" s="363">
        <v>0</v>
      </c>
      <c r="E7190" s="363">
        <v>448.87875206941601</v>
      </c>
      <c r="F7190" s="363">
        <v>0</v>
      </c>
      <c r="G7190" s="363">
        <v>0</v>
      </c>
      <c r="H7190" s="363">
        <v>0</v>
      </c>
      <c r="I7190" s="363">
        <v>218.277469120044</v>
      </c>
      <c r="J7190" s="363">
        <v>0</v>
      </c>
      <c r="K7190" s="363">
        <v>163.50893032685502</v>
      </c>
    </row>
    <row r="7191" spans="1:11">
      <c r="A7191" s="361">
        <f t="shared" si="112"/>
        <v>45957</v>
      </c>
      <c r="B7191" s="362">
        <v>11</v>
      </c>
      <c r="C7191" s="363">
        <v>1557.9355676433499</v>
      </c>
      <c r="D7191" s="363">
        <v>0</v>
      </c>
      <c r="E7191" s="363">
        <v>1097.5705980953471</v>
      </c>
      <c r="F7191" s="363">
        <v>0</v>
      </c>
      <c r="G7191" s="363">
        <v>0</v>
      </c>
      <c r="H7191" s="363">
        <v>0</v>
      </c>
      <c r="I7191" s="363">
        <v>183.08129705032499</v>
      </c>
      <c r="J7191" s="363">
        <v>0</v>
      </c>
      <c r="K7191" s="363">
        <v>164.215340010858</v>
      </c>
    </row>
    <row r="7192" spans="1:11">
      <c r="A7192" s="361">
        <f t="shared" si="112"/>
        <v>45957</v>
      </c>
      <c r="B7192" s="362">
        <v>12</v>
      </c>
      <c r="C7192" s="363">
        <v>1560.2993557862001</v>
      </c>
      <c r="D7192" s="363">
        <v>0</v>
      </c>
      <c r="E7192" s="363">
        <v>1713.4491988714622</v>
      </c>
      <c r="F7192" s="363">
        <v>0</v>
      </c>
      <c r="G7192" s="363">
        <v>0</v>
      </c>
      <c r="H7192" s="363">
        <v>0</v>
      </c>
      <c r="I7192" s="363">
        <v>0</v>
      </c>
      <c r="J7192" s="363">
        <v>0</v>
      </c>
      <c r="K7192" s="363">
        <v>164.782438674822</v>
      </c>
    </row>
    <row r="7193" spans="1:11">
      <c r="A7193" s="361">
        <f t="shared" si="112"/>
        <v>45957</v>
      </c>
      <c r="B7193" s="362">
        <v>13</v>
      </c>
      <c r="C7193" s="363">
        <v>1559.5390801373899</v>
      </c>
      <c r="D7193" s="363">
        <v>0</v>
      </c>
      <c r="E7193" s="363">
        <v>1715.6574380515062</v>
      </c>
      <c r="F7193" s="363">
        <v>0</v>
      </c>
      <c r="G7193" s="363">
        <v>0</v>
      </c>
      <c r="H7193" s="363">
        <v>0</v>
      </c>
      <c r="I7193" s="363">
        <v>201.242589982769</v>
      </c>
      <c r="J7193" s="363">
        <v>0</v>
      </c>
      <c r="K7193" s="363">
        <v>164.91194157067099</v>
      </c>
    </row>
    <row r="7194" spans="1:11">
      <c r="A7194" s="361">
        <f t="shared" si="112"/>
        <v>45957</v>
      </c>
      <c r="B7194" s="362">
        <v>14</v>
      </c>
      <c r="C7194" s="363">
        <v>1617.4081404528902</v>
      </c>
      <c r="D7194" s="363">
        <v>0</v>
      </c>
      <c r="E7194" s="363">
        <v>1714.9640758811738</v>
      </c>
      <c r="F7194" s="363">
        <v>0</v>
      </c>
      <c r="G7194" s="363">
        <v>0</v>
      </c>
      <c r="H7194" s="363">
        <v>0</v>
      </c>
      <c r="I7194" s="363">
        <v>425.83726611198199</v>
      </c>
      <c r="J7194" s="363">
        <v>0</v>
      </c>
      <c r="K7194" s="363">
        <v>165.78162289948301</v>
      </c>
    </row>
    <row r="7195" spans="1:11">
      <c r="A7195" s="361">
        <f t="shared" si="112"/>
        <v>45957</v>
      </c>
      <c r="B7195" s="362">
        <v>15</v>
      </c>
      <c r="C7195" s="363">
        <v>518.93935563281696</v>
      </c>
      <c r="D7195" s="363">
        <v>0</v>
      </c>
      <c r="E7195" s="363">
        <v>1239.5868296605822</v>
      </c>
      <c r="F7195" s="363">
        <v>0</v>
      </c>
      <c r="G7195" s="363">
        <v>0</v>
      </c>
      <c r="H7195" s="363">
        <v>0</v>
      </c>
      <c r="I7195" s="363">
        <v>1109.89486965791</v>
      </c>
      <c r="J7195" s="363">
        <v>0</v>
      </c>
      <c r="K7195" s="363">
        <v>1095.62014942622</v>
      </c>
    </row>
    <row r="7196" spans="1:11">
      <c r="A7196" s="361">
        <f t="shared" si="112"/>
        <v>45957</v>
      </c>
      <c r="B7196" s="362">
        <v>16</v>
      </c>
      <c r="C7196" s="363">
        <v>0</v>
      </c>
      <c r="D7196" s="363">
        <v>0</v>
      </c>
      <c r="E7196" s="363">
        <v>1240.455414596672</v>
      </c>
      <c r="F7196" s="363">
        <v>0</v>
      </c>
      <c r="G7196" s="363">
        <v>0</v>
      </c>
      <c r="H7196" s="363">
        <v>0</v>
      </c>
      <c r="I7196" s="363">
        <v>2110.4298628339798</v>
      </c>
      <c r="J7196" s="363">
        <v>0</v>
      </c>
      <c r="K7196" s="363">
        <v>1060.63939615097</v>
      </c>
    </row>
    <row r="7197" spans="1:11">
      <c r="A7197" s="361">
        <f t="shared" si="112"/>
        <v>45957</v>
      </c>
      <c r="B7197" s="362">
        <v>17</v>
      </c>
      <c r="C7197" s="363">
        <v>12.748993208455698</v>
      </c>
      <c r="D7197" s="363">
        <v>0</v>
      </c>
      <c r="E7197" s="363">
        <v>1247.2510879805081</v>
      </c>
      <c r="F7197" s="363">
        <v>0</v>
      </c>
      <c r="G7197" s="363">
        <v>0</v>
      </c>
      <c r="H7197" s="363">
        <v>398.687256012538</v>
      </c>
      <c r="I7197" s="363">
        <v>2204.36473736483</v>
      </c>
      <c r="J7197" s="363">
        <v>0</v>
      </c>
      <c r="K7197" s="363">
        <v>375.93836633317204</v>
      </c>
    </row>
    <row r="7198" spans="1:11">
      <c r="A7198" s="361">
        <f t="shared" si="112"/>
        <v>45957</v>
      </c>
      <c r="B7198" s="362">
        <v>18</v>
      </c>
      <c r="C7198" s="363">
        <v>227.35525882179803</v>
      </c>
      <c r="D7198" s="363">
        <v>0</v>
      </c>
      <c r="E7198" s="363">
        <v>385.04248538279705</v>
      </c>
      <c r="F7198" s="363">
        <v>0</v>
      </c>
      <c r="G7198" s="363">
        <v>0</v>
      </c>
      <c r="H7198" s="363">
        <v>398.77443757772403</v>
      </c>
      <c r="I7198" s="363">
        <v>0</v>
      </c>
      <c r="J7198" s="363">
        <v>0</v>
      </c>
      <c r="K7198" s="363">
        <v>0</v>
      </c>
    </row>
    <row r="7199" spans="1:11">
      <c r="A7199" s="361">
        <f t="shared" si="112"/>
        <v>45957</v>
      </c>
      <c r="B7199" s="362">
        <v>19</v>
      </c>
      <c r="C7199" s="363">
        <v>0</v>
      </c>
      <c r="D7199" s="363">
        <v>0</v>
      </c>
      <c r="E7199" s="363">
        <v>436.72041964984464</v>
      </c>
      <c r="F7199" s="363">
        <v>0</v>
      </c>
      <c r="G7199" s="363">
        <v>0</v>
      </c>
      <c r="H7199" s="363">
        <v>0</v>
      </c>
      <c r="I7199" s="363">
        <v>8.0211784301253086</v>
      </c>
      <c r="J7199" s="363">
        <v>0</v>
      </c>
      <c r="K7199" s="363">
        <v>0</v>
      </c>
    </row>
    <row r="7200" spans="1:11">
      <c r="A7200" s="361">
        <f t="shared" si="112"/>
        <v>45957</v>
      </c>
      <c r="B7200" s="362">
        <v>20</v>
      </c>
      <c r="C7200" s="363">
        <v>0</v>
      </c>
      <c r="D7200" s="363">
        <v>0</v>
      </c>
      <c r="E7200" s="363">
        <v>83.090961922883096</v>
      </c>
      <c r="F7200" s="363">
        <v>0</v>
      </c>
      <c r="G7200" s="363">
        <v>0</v>
      </c>
      <c r="H7200" s="363">
        <v>0</v>
      </c>
      <c r="I7200" s="363">
        <v>8.0266397290377398</v>
      </c>
      <c r="J7200" s="363">
        <v>0</v>
      </c>
      <c r="K7200" s="363">
        <v>0</v>
      </c>
    </row>
    <row r="7201" spans="1:11">
      <c r="A7201" s="361">
        <f t="shared" si="112"/>
        <v>45957</v>
      </c>
      <c r="B7201" s="362">
        <v>21</v>
      </c>
      <c r="C7201" s="363">
        <v>20.072461649976898</v>
      </c>
      <c r="D7201" s="363">
        <v>0</v>
      </c>
      <c r="E7201" s="363">
        <v>0</v>
      </c>
      <c r="F7201" s="363">
        <v>0</v>
      </c>
      <c r="G7201" s="363">
        <v>0</v>
      </c>
      <c r="H7201" s="363">
        <v>0</v>
      </c>
      <c r="I7201" s="363">
        <v>0</v>
      </c>
      <c r="J7201" s="363">
        <v>0</v>
      </c>
      <c r="K7201" s="363">
        <v>0</v>
      </c>
    </row>
    <row r="7202" spans="1:11">
      <c r="A7202" s="361">
        <f t="shared" si="112"/>
        <v>45957</v>
      </c>
      <c r="B7202" s="362">
        <v>22</v>
      </c>
      <c r="C7202" s="363">
        <v>0</v>
      </c>
      <c r="D7202" s="363">
        <v>0</v>
      </c>
      <c r="E7202" s="363">
        <v>0</v>
      </c>
      <c r="F7202" s="363">
        <v>0</v>
      </c>
      <c r="G7202" s="363">
        <v>0</v>
      </c>
      <c r="H7202" s="363">
        <v>0</v>
      </c>
      <c r="I7202" s="363">
        <v>0</v>
      </c>
      <c r="J7202" s="363">
        <v>0</v>
      </c>
      <c r="K7202" s="363">
        <v>70.284203998260395</v>
      </c>
    </row>
    <row r="7203" spans="1:11">
      <c r="A7203" s="361">
        <f t="shared" si="112"/>
        <v>45957</v>
      </c>
      <c r="B7203" s="362">
        <v>23</v>
      </c>
      <c r="C7203" s="363">
        <v>1878.2592958500702</v>
      </c>
      <c r="D7203" s="363">
        <v>0</v>
      </c>
      <c r="E7203" s="363">
        <v>0</v>
      </c>
      <c r="F7203" s="363">
        <v>0</v>
      </c>
      <c r="G7203" s="363">
        <v>0</v>
      </c>
      <c r="H7203" s="363">
        <v>0</v>
      </c>
      <c r="I7203" s="363">
        <v>0</v>
      </c>
      <c r="J7203" s="363">
        <v>0</v>
      </c>
      <c r="K7203" s="363">
        <v>0</v>
      </c>
    </row>
    <row r="7204" spans="1:11">
      <c r="A7204" s="361">
        <f t="shared" si="112"/>
        <v>45958</v>
      </c>
      <c r="B7204" s="362">
        <v>0</v>
      </c>
      <c r="C7204" s="363">
        <v>1743.4897587200101</v>
      </c>
      <c r="D7204" s="363">
        <v>0</v>
      </c>
      <c r="E7204" s="363">
        <v>0</v>
      </c>
      <c r="F7204" s="363">
        <v>0</v>
      </c>
      <c r="G7204" s="363">
        <v>0</v>
      </c>
      <c r="H7204" s="363">
        <v>0</v>
      </c>
      <c r="I7204" s="363">
        <v>0</v>
      </c>
      <c r="J7204" s="363">
        <v>0</v>
      </c>
      <c r="K7204" s="363">
        <v>0</v>
      </c>
    </row>
    <row r="7205" spans="1:11">
      <c r="A7205" s="361">
        <f t="shared" si="112"/>
        <v>45958</v>
      </c>
      <c r="B7205" s="362">
        <v>1</v>
      </c>
      <c r="C7205" s="363">
        <v>1744.1296387493201</v>
      </c>
      <c r="D7205" s="363">
        <v>0</v>
      </c>
      <c r="E7205" s="363">
        <v>0</v>
      </c>
      <c r="F7205" s="363">
        <v>0</v>
      </c>
      <c r="G7205" s="363">
        <v>0</v>
      </c>
      <c r="H7205" s="363">
        <v>0</v>
      </c>
      <c r="I7205" s="363">
        <v>486.92776799610101</v>
      </c>
      <c r="J7205" s="363">
        <v>0</v>
      </c>
      <c r="K7205" s="363">
        <v>0</v>
      </c>
    </row>
    <row r="7206" spans="1:11">
      <c r="A7206" s="361">
        <f t="shared" si="112"/>
        <v>45958</v>
      </c>
      <c r="B7206" s="362">
        <v>2</v>
      </c>
      <c r="C7206" s="363">
        <v>1745.5938490519702</v>
      </c>
      <c r="D7206" s="363">
        <v>0</v>
      </c>
      <c r="E7206" s="363">
        <v>0</v>
      </c>
      <c r="F7206" s="363">
        <v>0</v>
      </c>
      <c r="G7206" s="363">
        <v>0</v>
      </c>
      <c r="H7206" s="363">
        <v>0</v>
      </c>
      <c r="I7206" s="363">
        <v>0</v>
      </c>
      <c r="J7206" s="363">
        <v>0</v>
      </c>
      <c r="K7206" s="363">
        <v>0</v>
      </c>
    </row>
    <row r="7207" spans="1:11">
      <c r="A7207" s="361">
        <f t="shared" si="112"/>
        <v>45958</v>
      </c>
      <c r="B7207" s="362">
        <v>3</v>
      </c>
      <c r="C7207" s="363">
        <v>1284.8921481990701</v>
      </c>
      <c r="D7207" s="363">
        <v>0</v>
      </c>
      <c r="E7207" s="363">
        <v>0</v>
      </c>
      <c r="F7207" s="363">
        <v>0</v>
      </c>
      <c r="G7207" s="363">
        <v>0</v>
      </c>
      <c r="H7207" s="363">
        <v>0</v>
      </c>
      <c r="I7207" s="363">
        <v>0</v>
      </c>
      <c r="J7207" s="363">
        <v>0</v>
      </c>
      <c r="K7207" s="363">
        <v>462.47802478617803</v>
      </c>
    </row>
    <row r="7208" spans="1:11">
      <c r="A7208" s="361">
        <f t="shared" si="112"/>
        <v>45958</v>
      </c>
      <c r="B7208" s="362">
        <v>4</v>
      </c>
      <c r="C7208" s="363">
        <v>250.47966115229102</v>
      </c>
      <c r="D7208" s="363">
        <v>0</v>
      </c>
      <c r="E7208" s="363">
        <v>0</v>
      </c>
      <c r="F7208" s="363">
        <v>0</v>
      </c>
      <c r="G7208" s="363">
        <v>0</v>
      </c>
      <c r="H7208" s="363">
        <v>0</v>
      </c>
      <c r="I7208" s="363">
        <v>0</v>
      </c>
      <c r="J7208" s="363">
        <v>0</v>
      </c>
      <c r="K7208" s="363">
        <v>201.217139551711</v>
      </c>
    </row>
    <row r="7209" spans="1:11">
      <c r="A7209" s="361">
        <f t="shared" si="112"/>
        <v>45958</v>
      </c>
      <c r="B7209" s="362">
        <v>5</v>
      </c>
      <c r="C7209" s="363">
        <v>0</v>
      </c>
      <c r="D7209" s="363">
        <v>0</v>
      </c>
      <c r="E7209" s="363">
        <v>0</v>
      </c>
      <c r="F7209" s="363">
        <v>0</v>
      </c>
      <c r="G7209" s="363">
        <v>0</v>
      </c>
      <c r="H7209" s="363">
        <v>0</v>
      </c>
      <c r="I7209" s="363">
        <v>0</v>
      </c>
      <c r="J7209" s="363">
        <v>0</v>
      </c>
      <c r="K7209" s="363">
        <v>837.67996532145105</v>
      </c>
    </row>
    <row r="7210" spans="1:11">
      <c r="A7210" s="361">
        <f t="shared" si="112"/>
        <v>45958</v>
      </c>
      <c r="B7210" s="362">
        <v>6</v>
      </c>
      <c r="C7210" s="363">
        <v>0</v>
      </c>
      <c r="D7210" s="363">
        <v>0</v>
      </c>
      <c r="E7210" s="363">
        <v>0</v>
      </c>
      <c r="F7210" s="363">
        <v>0</v>
      </c>
      <c r="G7210" s="363">
        <v>0</v>
      </c>
      <c r="H7210" s="363">
        <v>0</v>
      </c>
      <c r="I7210" s="363">
        <v>0</v>
      </c>
      <c r="J7210" s="363">
        <v>0</v>
      </c>
      <c r="K7210" s="363">
        <v>837.14910902472411</v>
      </c>
    </row>
    <row r="7211" spans="1:11">
      <c r="A7211" s="361">
        <f t="shared" si="112"/>
        <v>45958</v>
      </c>
      <c r="B7211" s="362">
        <v>7</v>
      </c>
      <c r="C7211" s="363">
        <v>0</v>
      </c>
      <c r="D7211" s="363">
        <v>0</v>
      </c>
      <c r="E7211" s="363">
        <v>0</v>
      </c>
      <c r="F7211" s="363">
        <v>0</v>
      </c>
      <c r="G7211" s="363">
        <v>0</v>
      </c>
      <c r="H7211" s="363">
        <v>0</v>
      </c>
      <c r="I7211" s="363">
        <v>364.96670269100701</v>
      </c>
      <c r="J7211" s="363">
        <v>0</v>
      </c>
      <c r="K7211" s="363">
        <v>769.66410457382005</v>
      </c>
    </row>
    <row r="7212" spans="1:11">
      <c r="A7212" s="361">
        <f t="shared" si="112"/>
        <v>45958</v>
      </c>
      <c r="B7212" s="362">
        <v>8</v>
      </c>
      <c r="C7212" s="363">
        <v>0</v>
      </c>
      <c r="D7212" s="363">
        <v>0</v>
      </c>
      <c r="E7212" s="363">
        <v>309.52564414349098</v>
      </c>
      <c r="F7212" s="363">
        <v>0</v>
      </c>
      <c r="G7212" s="363">
        <v>0</v>
      </c>
      <c r="H7212" s="363">
        <v>0</v>
      </c>
      <c r="I7212" s="363">
        <v>0</v>
      </c>
      <c r="J7212" s="363">
        <v>0</v>
      </c>
      <c r="K7212" s="363">
        <v>184.67214696961599</v>
      </c>
    </row>
    <row r="7213" spans="1:11">
      <c r="A7213" s="361">
        <f t="shared" si="112"/>
        <v>45958</v>
      </c>
      <c r="B7213" s="362">
        <v>9</v>
      </c>
      <c r="C7213" s="363">
        <v>0</v>
      </c>
      <c r="D7213" s="363">
        <v>0</v>
      </c>
      <c r="E7213" s="363">
        <v>485.81600044398505</v>
      </c>
      <c r="F7213" s="363">
        <v>0</v>
      </c>
      <c r="G7213" s="363">
        <v>0</v>
      </c>
      <c r="H7213" s="363">
        <v>0</v>
      </c>
      <c r="I7213" s="363">
        <v>0</v>
      </c>
      <c r="J7213" s="363">
        <v>0</v>
      </c>
      <c r="K7213" s="363">
        <v>184.15265200981199</v>
      </c>
    </row>
    <row r="7214" spans="1:11">
      <c r="A7214" s="361">
        <f t="shared" si="112"/>
        <v>45958</v>
      </c>
      <c r="B7214" s="362">
        <v>10</v>
      </c>
      <c r="C7214" s="363">
        <v>0</v>
      </c>
      <c r="D7214" s="363">
        <v>0</v>
      </c>
      <c r="E7214" s="363">
        <v>647.55121291235002</v>
      </c>
      <c r="F7214" s="363">
        <v>0</v>
      </c>
      <c r="G7214" s="363">
        <v>0</v>
      </c>
      <c r="H7214" s="363">
        <v>0</v>
      </c>
      <c r="I7214" s="363">
        <v>0</v>
      </c>
      <c r="J7214" s="363">
        <v>0</v>
      </c>
      <c r="K7214" s="363">
        <v>811.82731580460506</v>
      </c>
    </row>
    <row r="7215" spans="1:11">
      <c r="A7215" s="361">
        <f t="shared" si="112"/>
        <v>45958</v>
      </c>
      <c r="B7215" s="362">
        <v>11</v>
      </c>
      <c r="C7215" s="363">
        <v>0</v>
      </c>
      <c r="D7215" s="363">
        <v>0</v>
      </c>
      <c r="E7215" s="363">
        <v>949.56116774144198</v>
      </c>
      <c r="F7215" s="363">
        <v>0</v>
      </c>
      <c r="G7215" s="363">
        <v>0</v>
      </c>
      <c r="H7215" s="363">
        <v>0</v>
      </c>
      <c r="I7215" s="363">
        <v>0</v>
      </c>
      <c r="J7215" s="363">
        <v>0</v>
      </c>
      <c r="K7215" s="363">
        <v>63.080336947393299</v>
      </c>
    </row>
    <row r="7216" spans="1:11">
      <c r="A7216" s="361">
        <f t="shared" si="112"/>
        <v>45958</v>
      </c>
      <c r="B7216" s="362">
        <v>12</v>
      </c>
      <c r="C7216" s="363">
        <v>0</v>
      </c>
      <c r="D7216" s="363">
        <v>0</v>
      </c>
      <c r="E7216" s="363">
        <v>950.08692279320405</v>
      </c>
      <c r="F7216" s="363">
        <v>0</v>
      </c>
      <c r="G7216" s="363">
        <v>0</v>
      </c>
      <c r="H7216" s="363">
        <v>0</v>
      </c>
      <c r="I7216" s="363">
        <v>0</v>
      </c>
      <c r="J7216" s="363">
        <v>0</v>
      </c>
      <c r="K7216" s="363">
        <v>63.242336590252094</v>
      </c>
    </row>
    <row r="7217" spans="1:11">
      <c r="A7217" s="361">
        <f t="shared" si="112"/>
        <v>45958</v>
      </c>
      <c r="B7217" s="362">
        <v>13</v>
      </c>
      <c r="C7217" s="363">
        <v>0</v>
      </c>
      <c r="D7217" s="363">
        <v>0</v>
      </c>
      <c r="E7217" s="363">
        <v>949.82203151505701</v>
      </c>
      <c r="F7217" s="363">
        <v>0</v>
      </c>
      <c r="G7217" s="363">
        <v>0</v>
      </c>
      <c r="H7217" s="363">
        <v>0</v>
      </c>
      <c r="I7217" s="363">
        <v>0</v>
      </c>
      <c r="J7217" s="363">
        <v>0</v>
      </c>
      <c r="K7217" s="363">
        <v>62.770824821167395</v>
      </c>
    </row>
    <row r="7218" spans="1:11">
      <c r="A7218" s="361">
        <f t="shared" si="112"/>
        <v>45958</v>
      </c>
      <c r="B7218" s="362">
        <v>14</v>
      </c>
      <c r="C7218" s="363">
        <v>0</v>
      </c>
      <c r="D7218" s="363">
        <v>0</v>
      </c>
      <c r="E7218" s="363">
        <v>950.93351469823813</v>
      </c>
      <c r="F7218" s="363">
        <v>0</v>
      </c>
      <c r="G7218" s="363">
        <v>0</v>
      </c>
      <c r="H7218" s="363">
        <v>0</v>
      </c>
      <c r="I7218" s="363">
        <v>0</v>
      </c>
      <c r="J7218" s="363">
        <v>0</v>
      </c>
      <c r="K7218" s="363">
        <v>63.001412109745196</v>
      </c>
    </row>
    <row r="7219" spans="1:11">
      <c r="A7219" s="361">
        <f t="shared" si="112"/>
        <v>45958</v>
      </c>
      <c r="B7219" s="362">
        <v>15</v>
      </c>
      <c r="C7219" s="363">
        <v>0</v>
      </c>
      <c r="D7219" s="363">
        <v>0</v>
      </c>
      <c r="E7219" s="363">
        <v>925.91549435807713</v>
      </c>
      <c r="F7219" s="363">
        <v>0</v>
      </c>
      <c r="G7219" s="363">
        <v>0</v>
      </c>
      <c r="H7219" s="363">
        <v>0</v>
      </c>
      <c r="I7219" s="363">
        <v>1517.3405364607099</v>
      </c>
      <c r="J7219" s="363">
        <v>0</v>
      </c>
      <c r="K7219" s="363">
        <v>859.81638745187001</v>
      </c>
    </row>
    <row r="7220" spans="1:11">
      <c r="A7220" s="361">
        <f t="shared" si="112"/>
        <v>45958</v>
      </c>
      <c r="B7220" s="362">
        <v>16</v>
      </c>
      <c r="C7220" s="363">
        <v>59.461485814786002</v>
      </c>
      <c r="D7220" s="363">
        <v>0</v>
      </c>
      <c r="E7220" s="363">
        <v>923.95015113500699</v>
      </c>
      <c r="F7220" s="363">
        <v>0</v>
      </c>
      <c r="G7220" s="363">
        <v>0</v>
      </c>
      <c r="H7220" s="363">
        <v>0</v>
      </c>
      <c r="I7220" s="363">
        <v>2213.3380261947004</v>
      </c>
      <c r="J7220" s="363">
        <v>0</v>
      </c>
      <c r="K7220" s="363">
        <v>1932.25180006503</v>
      </c>
    </row>
    <row r="7221" spans="1:11">
      <c r="A7221" s="361">
        <f t="shared" si="112"/>
        <v>45958</v>
      </c>
      <c r="B7221" s="362">
        <v>17</v>
      </c>
      <c r="C7221" s="363">
        <v>0</v>
      </c>
      <c r="D7221" s="363">
        <v>0</v>
      </c>
      <c r="E7221" s="363">
        <v>0</v>
      </c>
      <c r="F7221" s="363">
        <v>0</v>
      </c>
      <c r="G7221" s="363">
        <v>0</v>
      </c>
      <c r="H7221" s="363">
        <v>1408.5687991689801</v>
      </c>
      <c r="I7221" s="363">
        <v>4202.6546662676301</v>
      </c>
      <c r="J7221" s="363">
        <v>0</v>
      </c>
      <c r="K7221" s="363">
        <v>3245.8845243345904</v>
      </c>
    </row>
    <row r="7222" spans="1:11">
      <c r="A7222" s="361">
        <f t="shared" si="112"/>
        <v>45958</v>
      </c>
      <c r="B7222" s="362">
        <v>18</v>
      </c>
      <c r="C7222" s="363">
        <v>0</v>
      </c>
      <c r="D7222" s="363">
        <v>0</v>
      </c>
      <c r="E7222" s="363">
        <v>0</v>
      </c>
      <c r="F7222" s="363">
        <v>0</v>
      </c>
      <c r="G7222" s="363">
        <v>0</v>
      </c>
      <c r="H7222" s="363">
        <v>1652.3463904845701</v>
      </c>
      <c r="I7222" s="363">
        <v>0</v>
      </c>
      <c r="J7222" s="363">
        <v>0</v>
      </c>
      <c r="K7222" s="363">
        <v>0</v>
      </c>
    </row>
    <row r="7223" spans="1:11">
      <c r="A7223" s="361">
        <f t="shared" si="112"/>
        <v>45958</v>
      </c>
      <c r="B7223" s="362">
        <v>19</v>
      </c>
      <c r="C7223" s="363">
        <v>0</v>
      </c>
      <c r="D7223" s="363">
        <v>0</v>
      </c>
      <c r="E7223" s="363">
        <v>0</v>
      </c>
      <c r="F7223" s="363">
        <v>0</v>
      </c>
      <c r="G7223" s="363">
        <v>0</v>
      </c>
      <c r="H7223" s="363">
        <v>1660.0083024051703</v>
      </c>
      <c r="I7223" s="363">
        <v>0</v>
      </c>
      <c r="J7223" s="363">
        <v>0</v>
      </c>
      <c r="K7223" s="363">
        <v>0</v>
      </c>
    </row>
    <row r="7224" spans="1:11">
      <c r="A7224" s="361">
        <f t="shared" si="112"/>
        <v>45958</v>
      </c>
      <c r="B7224" s="362">
        <v>20</v>
      </c>
      <c r="C7224" s="363">
        <v>0</v>
      </c>
      <c r="D7224" s="363">
        <v>0</v>
      </c>
      <c r="E7224" s="363">
        <v>0</v>
      </c>
      <c r="F7224" s="363">
        <v>0</v>
      </c>
      <c r="G7224" s="363">
        <v>0</v>
      </c>
      <c r="H7224" s="363">
        <v>164.25399331914403</v>
      </c>
      <c r="I7224" s="363">
        <v>0</v>
      </c>
      <c r="J7224" s="363">
        <v>0</v>
      </c>
      <c r="K7224" s="363">
        <v>0</v>
      </c>
    </row>
    <row r="7225" spans="1:11">
      <c r="A7225" s="361">
        <f t="shared" si="112"/>
        <v>45958</v>
      </c>
      <c r="B7225" s="362">
        <v>21</v>
      </c>
      <c r="C7225" s="363">
        <v>62.110313916042692</v>
      </c>
      <c r="D7225" s="363">
        <v>0</v>
      </c>
      <c r="E7225" s="363">
        <v>0</v>
      </c>
      <c r="F7225" s="363">
        <v>0</v>
      </c>
      <c r="G7225" s="363">
        <v>0</v>
      </c>
      <c r="H7225" s="363">
        <v>0</v>
      </c>
      <c r="I7225" s="363">
        <v>0</v>
      </c>
      <c r="J7225" s="363">
        <v>0</v>
      </c>
      <c r="K7225" s="363">
        <v>0</v>
      </c>
    </row>
    <row r="7226" spans="1:11">
      <c r="A7226" s="361">
        <f t="shared" si="112"/>
        <v>45958</v>
      </c>
      <c r="B7226" s="362">
        <v>22</v>
      </c>
      <c r="C7226" s="363">
        <v>0</v>
      </c>
      <c r="D7226" s="363">
        <v>0</v>
      </c>
      <c r="E7226" s="363">
        <v>0</v>
      </c>
      <c r="F7226" s="363">
        <v>0</v>
      </c>
      <c r="G7226" s="363">
        <v>0</v>
      </c>
      <c r="H7226" s="363">
        <v>0</v>
      </c>
      <c r="I7226" s="363">
        <v>467.96106880141502</v>
      </c>
      <c r="J7226" s="363">
        <v>0</v>
      </c>
      <c r="K7226" s="363">
        <v>2229.3204568261399</v>
      </c>
    </row>
    <row r="7227" spans="1:11">
      <c r="A7227" s="361">
        <f t="shared" si="112"/>
        <v>45958</v>
      </c>
      <c r="B7227" s="362">
        <v>23</v>
      </c>
      <c r="C7227" s="363">
        <v>0</v>
      </c>
      <c r="D7227" s="363">
        <v>0</v>
      </c>
      <c r="E7227" s="363">
        <v>0</v>
      </c>
      <c r="F7227" s="363">
        <v>0</v>
      </c>
      <c r="G7227" s="363">
        <v>0</v>
      </c>
      <c r="H7227" s="363">
        <v>0</v>
      </c>
      <c r="I7227" s="363">
        <v>473.10260212045699</v>
      </c>
      <c r="J7227" s="363">
        <v>0</v>
      </c>
      <c r="K7227" s="363">
        <v>1636.2204403893102</v>
      </c>
    </row>
    <row r="7228" spans="1:11">
      <c r="A7228" s="361">
        <f t="shared" si="112"/>
        <v>45959</v>
      </c>
      <c r="B7228" s="362">
        <v>0</v>
      </c>
      <c r="C7228" s="363">
        <v>0</v>
      </c>
      <c r="D7228" s="363">
        <v>0</v>
      </c>
      <c r="E7228" s="363">
        <v>0</v>
      </c>
      <c r="F7228" s="363">
        <v>0</v>
      </c>
      <c r="G7228" s="363">
        <v>0</v>
      </c>
      <c r="H7228" s="363">
        <v>0</v>
      </c>
      <c r="I7228" s="363">
        <v>873.12883802842407</v>
      </c>
      <c r="J7228" s="363">
        <v>0</v>
      </c>
      <c r="K7228" s="363">
        <v>855.23736890327905</v>
      </c>
    </row>
    <row r="7229" spans="1:11">
      <c r="A7229" s="361">
        <f t="shared" si="112"/>
        <v>45959</v>
      </c>
      <c r="B7229" s="362">
        <v>1</v>
      </c>
      <c r="C7229" s="363">
        <v>0</v>
      </c>
      <c r="D7229" s="363">
        <v>0</v>
      </c>
      <c r="E7229" s="363">
        <v>0</v>
      </c>
      <c r="F7229" s="363">
        <v>0</v>
      </c>
      <c r="G7229" s="363">
        <v>0</v>
      </c>
      <c r="H7229" s="363">
        <v>0</v>
      </c>
      <c r="I7229" s="363">
        <v>568.26249177354805</v>
      </c>
      <c r="J7229" s="363">
        <v>0</v>
      </c>
      <c r="K7229" s="363">
        <v>844.87282922398902</v>
      </c>
    </row>
    <row r="7230" spans="1:11">
      <c r="A7230" s="361">
        <f t="shared" si="112"/>
        <v>45959</v>
      </c>
      <c r="B7230" s="362">
        <v>2</v>
      </c>
      <c r="C7230" s="363">
        <v>1569.4991933082799</v>
      </c>
      <c r="D7230" s="363">
        <v>0</v>
      </c>
      <c r="E7230" s="363">
        <v>0</v>
      </c>
      <c r="F7230" s="363">
        <v>0</v>
      </c>
      <c r="G7230" s="363">
        <v>0</v>
      </c>
      <c r="H7230" s="363">
        <v>0</v>
      </c>
      <c r="I7230" s="363">
        <v>668.56309189752801</v>
      </c>
      <c r="J7230" s="363">
        <v>0</v>
      </c>
      <c r="K7230" s="363">
        <v>640.20912730399607</v>
      </c>
    </row>
    <row r="7231" spans="1:11">
      <c r="A7231" s="361">
        <f t="shared" si="112"/>
        <v>45959</v>
      </c>
      <c r="B7231" s="362">
        <v>3</v>
      </c>
      <c r="C7231" s="363">
        <v>1273.58421436256</v>
      </c>
      <c r="D7231" s="363">
        <v>0</v>
      </c>
      <c r="E7231" s="363">
        <v>0</v>
      </c>
      <c r="F7231" s="363">
        <v>0</v>
      </c>
      <c r="G7231" s="363">
        <v>0</v>
      </c>
      <c r="H7231" s="363">
        <v>0</v>
      </c>
      <c r="I7231" s="363">
        <v>648.29291664363109</v>
      </c>
      <c r="J7231" s="363">
        <v>0</v>
      </c>
      <c r="K7231" s="363">
        <v>513.42220731825796</v>
      </c>
    </row>
    <row r="7232" spans="1:11">
      <c r="A7232" s="361">
        <f t="shared" si="112"/>
        <v>45959</v>
      </c>
      <c r="B7232" s="362">
        <v>4</v>
      </c>
      <c r="C7232" s="363">
        <v>1096.0109048004999</v>
      </c>
      <c r="D7232" s="363">
        <v>0</v>
      </c>
      <c r="E7232" s="363">
        <v>0</v>
      </c>
      <c r="F7232" s="363">
        <v>0</v>
      </c>
      <c r="G7232" s="363">
        <v>0</v>
      </c>
      <c r="H7232" s="363">
        <v>0</v>
      </c>
      <c r="I7232" s="363">
        <v>219.30697933512403</v>
      </c>
      <c r="J7232" s="363">
        <v>0</v>
      </c>
      <c r="K7232" s="363">
        <v>718.76240021498609</v>
      </c>
    </row>
    <row r="7233" spans="1:11">
      <c r="A7233" s="361">
        <f t="shared" si="112"/>
        <v>45959</v>
      </c>
      <c r="B7233" s="362">
        <v>5</v>
      </c>
      <c r="C7233" s="363">
        <v>1099.96858067062</v>
      </c>
      <c r="D7233" s="363">
        <v>0</v>
      </c>
      <c r="E7233" s="363">
        <v>0</v>
      </c>
      <c r="F7233" s="363">
        <v>0</v>
      </c>
      <c r="G7233" s="363">
        <v>0</v>
      </c>
      <c r="H7233" s="363">
        <v>0</v>
      </c>
      <c r="I7233" s="363">
        <v>202.814293583248</v>
      </c>
      <c r="J7233" s="363">
        <v>0</v>
      </c>
      <c r="K7233" s="363">
        <v>635.26694727811605</v>
      </c>
    </row>
    <row r="7234" spans="1:11">
      <c r="A7234" s="361">
        <f t="shared" si="112"/>
        <v>45959</v>
      </c>
      <c r="B7234" s="362">
        <v>6</v>
      </c>
      <c r="C7234" s="363">
        <v>0</v>
      </c>
      <c r="D7234" s="363">
        <v>0</v>
      </c>
      <c r="E7234" s="363">
        <v>0</v>
      </c>
      <c r="F7234" s="363">
        <v>0</v>
      </c>
      <c r="G7234" s="363">
        <v>0</v>
      </c>
      <c r="H7234" s="363">
        <v>0</v>
      </c>
      <c r="I7234" s="363">
        <v>327.04356622717199</v>
      </c>
      <c r="J7234" s="363">
        <v>0</v>
      </c>
      <c r="K7234" s="363">
        <v>833.51043133425298</v>
      </c>
    </row>
    <row r="7235" spans="1:11">
      <c r="A7235" s="361">
        <f t="shared" si="112"/>
        <v>45959</v>
      </c>
      <c r="B7235" s="362">
        <v>7</v>
      </c>
      <c r="C7235" s="363">
        <v>0</v>
      </c>
      <c r="D7235" s="363">
        <v>0</v>
      </c>
      <c r="E7235" s="363">
        <v>0</v>
      </c>
      <c r="F7235" s="363">
        <v>0</v>
      </c>
      <c r="G7235" s="363">
        <v>0</v>
      </c>
      <c r="H7235" s="363">
        <v>0</v>
      </c>
      <c r="I7235" s="363">
        <v>302.86492145203101</v>
      </c>
      <c r="J7235" s="363">
        <v>0</v>
      </c>
      <c r="K7235" s="363">
        <v>1029.9831150286002</v>
      </c>
    </row>
    <row r="7236" spans="1:11">
      <c r="A7236" s="361">
        <f t="shared" si="112"/>
        <v>45959</v>
      </c>
      <c r="B7236" s="362">
        <v>8</v>
      </c>
      <c r="C7236" s="363">
        <v>0</v>
      </c>
      <c r="D7236" s="363">
        <v>0</v>
      </c>
      <c r="E7236" s="363">
        <v>167.09913272685603</v>
      </c>
      <c r="F7236" s="363">
        <v>0</v>
      </c>
      <c r="G7236" s="363">
        <v>0</v>
      </c>
      <c r="H7236" s="363">
        <v>0</v>
      </c>
      <c r="I7236" s="363">
        <v>275.34374642123299</v>
      </c>
      <c r="J7236" s="363">
        <v>0</v>
      </c>
      <c r="K7236" s="363">
        <v>839.70520420507501</v>
      </c>
    </row>
    <row r="7237" spans="1:11">
      <c r="A7237" s="361">
        <f t="shared" ref="A7237:A7300" si="113">IF(B7237=0,A7236+1,A7236)</f>
        <v>45959</v>
      </c>
      <c r="B7237" s="362">
        <v>9</v>
      </c>
      <c r="C7237" s="363">
        <v>0</v>
      </c>
      <c r="D7237" s="363">
        <v>0</v>
      </c>
      <c r="E7237" s="363">
        <v>950.95606437664605</v>
      </c>
      <c r="F7237" s="363">
        <v>0</v>
      </c>
      <c r="G7237" s="363">
        <v>0</v>
      </c>
      <c r="H7237" s="363">
        <v>0</v>
      </c>
      <c r="I7237" s="363">
        <v>0</v>
      </c>
      <c r="J7237" s="363">
        <v>0</v>
      </c>
      <c r="K7237" s="363">
        <v>1055.42463552658</v>
      </c>
    </row>
    <row r="7238" spans="1:11">
      <c r="A7238" s="361">
        <f t="shared" si="113"/>
        <v>45959</v>
      </c>
      <c r="B7238" s="362">
        <v>10</v>
      </c>
      <c r="C7238" s="363">
        <v>0</v>
      </c>
      <c r="D7238" s="363">
        <v>0</v>
      </c>
      <c r="E7238" s="363">
        <v>958.63009375165598</v>
      </c>
      <c r="F7238" s="363">
        <v>0</v>
      </c>
      <c r="G7238" s="363">
        <v>0</v>
      </c>
      <c r="H7238" s="363">
        <v>0</v>
      </c>
      <c r="I7238" s="363">
        <v>195.02455834320202</v>
      </c>
      <c r="J7238" s="363">
        <v>0</v>
      </c>
      <c r="K7238" s="363">
        <v>1028.80695725289</v>
      </c>
    </row>
    <row r="7239" spans="1:11">
      <c r="A7239" s="361">
        <f t="shared" si="113"/>
        <v>45959</v>
      </c>
      <c r="B7239" s="362">
        <v>11</v>
      </c>
      <c r="C7239" s="363">
        <v>0</v>
      </c>
      <c r="D7239" s="363">
        <v>0</v>
      </c>
      <c r="E7239" s="363">
        <v>911.32715972652909</v>
      </c>
      <c r="F7239" s="363">
        <v>0</v>
      </c>
      <c r="G7239" s="363">
        <v>0</v>
      </c>
      <c r="H7239" s="363">
        <v>0</v>
      </c>
      <c r="I7239" s="363">
        <v>0</v>
      </c>
      <c r="J7239" s="363">
        <v>0</v>
      </c>
      <c r="K7239" s="363">
        <v>1490.4758913838602</v>
      </c>
    </row>
    <row r="7240" spans="1:11">
      <c r="A7240" s="361">
        <f t="shared" si="113"/>
        <v>45959</v>
      </c>
      <c r="B7240" s="362">
        <v>12</v>
      </c>
      <c r="C7240" s="363">
        <v>0</v>
      </c>
      <c r="D7240" s="363">
        <v>0</v>
      </c>
      <c r="E7240" s="363">
        <v>1177.730111459254</v>
      </c>
      <c r="F7240" s="363">
        <v>0</v>
      </c>
      <c r="G7240" s="363">
        <v>0</v>
      </c>
      <c r="H7240" s="363">
        <v>0</v>
      </c>
      <c r="I7240" s="363">
        <v>0</v>
      </c>
      <c r="J7240" s="363">
        <v>0</v>
      </c>
      <c r="K7240" s="363">
        <v>1658.92167330549</v>
      </c>
    </row>
    <row r="7241" spans="1:11">
      <c r="A7241" s="361">
        <f t="shared" si="113"/>
        <v>45959</v>
      </c>
      <c r="B7241" s="362">
        <v>13</v>
      </c>
      <c r="C7241" s="363">
        <v>0</v>
      </c>
      <c r="D7241" s="363">
        <v>0</v>
      </c>
      <c r="E7241" s="363">
        <v>1223.8831679486852</v>
      </c>
      <c r="F7241" s="363">
        <v>0</v>
      </c>
      <c r="G7241" s="363">
        <v>0</v>
      </c>
      <c r="H7241" s="363">
        <v>0</v>
      </c>
      <c r="I7241" s="363">
        <v>0</v>
      </c>
      <c r="J7241" s="363">
        <v>0</v>
      </c>
      <c r="K7241" s="363">
        <v>1660.7576361904601</v>
      </c>
    </row>
    <row r="7242" spans="1:11">
      <c r="A7242" s="361">
        <f t="shared" si="113"/>
        <v>45959</v>
      </c>
      <c r="B7242" s="362">
        <v>14</v>
      </c>
      <c r="C7242" s="363">
        <v>0</v>
      </c>
      <c r="D7242" s="363">
        <v>0</v>
      </c>
      <c r="E7242" s="363">
        <v>1224.326110235121</v>
      </c>
      <c r="F7242" s="363">
        <v>0</v>
      </c>
      <c r="G7242" s="363">
        <v>0</v>
      </c>
      <c r="H7242" s="363">
        <v>0</v>
      </c>
      <c r="I7242" s="363">
        <v>138.10622913512199</v>
      </c>
      <c r="J7242" s="363">
        <v>0</v>
      </c>
      <c r="K7242" s="363">
        <v>1663.2931435334999</v>
      </c>
    </row>
    <row r="7243" spans="1:11">
      <c r="A7243" s="361">
        <f t="shared" si="113"/>
        <v>45959</v>
      </c>
      <c r="B7243" s="362">
        <v>15</v>
      </c>
      <c r="C7243" s="363">
        <v>0</v>
      </c>
      <c r="D7243" s="363">
        <v>0</v>
      </c>
      <c r="E7243" s="363">
        <v>463.40691671796299</v>
      </c>
      <c r="F7243" s="363">
        <v>0</v>
      </c>
      <c r="G7243" s="363">
        <v>0</v>
      </c>
      <c r="H7243" s="363">
        <v>0</v>
      </c>
      <c r="I7243" s="363">
        <v>14.464179020879</v>
      </c>
      <c r="J7243" s="363">
        <v>0</v>
      </c>
      <c r="K7243" s="363">
        <v>0</v>
      </c>
    </row>
    <row r="7244" spans="1:11">
      <c r="A7244" s="361">
        <f t="shared" si="113"/>
        <v>45959</v>
      </c>
      <c r="B7244" s="362">
        <v>16</v>
      </c>
      <c r="C7244" s="363">
        <v>0</v>
      </c>
      <c r="D7244" s="363">
        <v>0</v>
      </c>
      <c r="E7244" s="363">
        <v>448.05017199743202</v>
      </c>
      <c r="F7244" s="363">
        <v>0</v>
      </c>
      <c r="G7244" s="363">
        <v>0</v>
      </c>
      <c r="H7244" s="363">
        <v>0</v>
      </c>
      <c r="I7244" s="363">
        <v>8.3791522244051002</v>
      </c>
      <c r="J7244" s="363">
        <v>0</v>
      </c>
      <c r="K7244" s="363">
        <v>17.242243494062198</v>
      </c>
    </row>
    <row r="7245" spans="1:11">
      <c r="A7245" s="361">
        <f t="shared" si="113"/>
        <v>45959</v>
      </c>
      <c r="B7245" s="362">
        <v>17</v>
      </c>
      <c r="C7245" s="363">
        <v>0</v>
      </c>
      <c r="D7245" s="363">
        <v>0</v>
      </c>
      <c r="E7245" s="363">
        <v>447.54026305038002</v>
      </c>
      <c r="F7245" s="363">
        <v>0</v>
      </c>
      <c r="G7245" s="363">
        <v>0</v>
      </c>
      <c r="H7245" s="363">
        <v>0</v>
      </c>
      <c r="I7245" s="363">
        <v>11.8397526767563</v>
      </c>
      <c r="J7245" s="363">
        <v>0</v>
      </c>
      <c r="K7245" s="363">
        <v>17.9520305759177</v>
      </c>
    </row>
    <row r="7246" spans="1:11">
      <c r="A7246" s="361">
        <f t="shared" si="113"/>
        <v>45959</v>
      </c>
      <c r="B7246" s="362">
        <v>18</v>
      </c>
      <c r="C7246" s="363">
        <v>0</v>
      </c>
      <c r="D7246" s="363">
        <v>0</v>
      </c>
      <c r="E7246" s="363">
        <v>377.10491309582903</v>
      </c>
      <c r="F7246" s="363">
        <v>0</v>
      </c>
      <c r="G7246" s="363">
        <v>0</v>
      </c>
      <c r="H7246" s="363">
        <v>0</v>
      </c>
      <c r="I7246" s="363">
        <v>0</v>
      </c>
      <c r="J7246" s="363">
        <v>0</v>
      </c>
      <c r="K7246" s="363">
        <v>0</v>
      </c>
    </row>
    <row r="7247" spans="1:11">
      <c r="A7247" s="361">
        <f t="shared" si="113"/>
        <v>45959</v>
      </c>
      <c r="B7247" s="362">
        <v>19</v>
      </c>
      <c r="C7247" s="363">
        <v>14.871335763095601</v>
      </c>
      <c r="D7247" s="363">
        <v>0</v>
      </c>
      <c r="E7247" s="363">
        <v>446.64257405613171</v>
      </c>
      <c r="F7247" s="363">
        <v>0</v>
      </c>
      <c r="G7247" s="363">
        <v>0</v>
      </c>
      <c r="H7247" s="363">
        <v>0</v>
      </c>
      <c r="I7247" s="363">
        <v>7.72269347013762</v>
      </c>
      <c r="J7247" s="363">
        <v>0</v>
      </c>
      <c r="K7247" s="363">
        <v>0</v>
      </c>
    </row>
    <row r="7248" spans="1:11">
      <c r="A7248" s="361">
        <f t="shared" si="113"/>
        <v>45959</v>
      </c>
      <c r="B7248" s="362">
        <v>20</v>
      </c>
      <c r="C7248" s="363">
        <v>0</v>
      </c>
      <c r="D7248" s="363">
        <v>0</v>
      </c>
      <c r="E7248" s="363">
        <v>181.54720564137187</v>
      </c>
      <c r="F7248" s="363">
        <v>0</v>
      </c>
      <c r="G7248" s="363">
        <v>0</v>
      </c>
      <c r="H7248" s="363">
        <v>0</v>
      </c>
      <c r="I7248" s="363">
        <v>0</v>
      </c>
      <c r="J7248" s="363">
        <v>0</v>
      </c>
      <c r="K7248" s="363">
        <v>0</v>
      </c>
    </row>
    <row r="7249" spans="1:11">
      <c r="A7249" s="361">
        <f t="shared" si="113"/>
        <v>45959</v>
      </c>
      <c r="B7249" s="362">
        <v>21</v>
      </c>
      <c r="C7249" s="363">
        <v>0</v>
      </c>
      <c r="D7249" s="363">
        <v>0</v>
      </c>
      <c r="E7249" s="363">
        <v>0</v>
      </c>
      <c r="F7249" s="363">
        <v>0</v>
      </c>
      <c r="G7249" s="363">
        <v>0</v>
      </c>
      <c r="H7249" s="363">
        <v>0</v>
      </c>
      <c r="I7249" s="363">
        <v>0</v>
      </c>
      <c r="J7249" s="363">
        <v>0</v>
      </c>
      <c r="K7249" s="363">
        <v>0</v>
      </c>
    </row>
    <row r="7250" spans="1:11">
      <c r="A7250" s="361">
        <f t="shared" si="113"/>
        <v>45959</v>
      </c>
      <c r="B7250" s="362">
        <v>22</v>
      </c>
      <c r="C7250" s="363">
        <v>1429.2696382482602</v>
      </c>
      <c r="D7250" s="363">
        <v>0</v>
      </c>
      <c r="E7250" s="363">
        <v>0</v>
      </c>
      <c r="F7250" s="363">
        <v>0</v>
      </c>
      <c r="G7250" s="363">
        <v>0</v>
      </c>
      <c r="H7250" s="363">
        <v>0</v>
      </c>
      <c r="I7250" s="363">
        <v>0</v>
      </c>
      <c r="J7250" s="363">
        <v>0</v>
      </c>
      <c r="K7250" s="363">
        <v>630.27775698624896</v>
      </c>
    </row>
    <row r="7251" spans="1:11">
      <c r="A7251" s="361">
        <f t="shared" si="113"/>
        <v>45959</v>
      </c>
      <c r="B7251" s="362">
        <v>23</v>
      </c>
      <c r="C7251" s="363">
        <v>3368.8087993249901</v>
      </c>
      <c r="D7251" s="363">
        <v>0</v>
      </c>
      <c r="E7251" s="363">
        <v>0</v>
      </c>
      <c r="F7251" s="363">
        <v>0</v>
      </c>
      <c r="G7251" s="363">
        <v>0</v>
      </c>
      <c r="H7251" s="363">
        <v>0</v>
      </c>
      <c r="I7251" s="363">
        <v>0</v>
      </c>
      <c r="J7251" s="363">
        <v>0</v>
      </c>
      <c r="K7251" s="363">
        <v>0</v>
      </c>
    </row>
    <row r="7252" spans="1:11">
      <c r="A7252" s="361">
        <f t="shared" si="113"/>
        <v>45960</v>
      </c>
      <c r="B7252" s="362">
        <v>0</v>
      </c>
      <c r="C7252" s="363">
        <v>8101.6648037609002</v>
      </c>
      <c r="D7252" s="363">
        <v>0</v>
      </c>
      <c r="E7252" s="363">
        <v>0</v>
      </c>
      <c r="F7252" s="363">
        <v>0</v>
      </c>
      <c r="G7252" s="363">
        <v>0</v>
      </c>
      <c r="H7252" s="363">
        <v>0</v>
      </c>
      <c r="I7252" s="363">
        <v>0</v>
      </c>
      <c r="J7252" s="363">
        <v>0</v>
      </c>
      <c r="K7252" s="363">
        <v>1677.9226654469301</v>
      </c>
    </row>
    <row r="7253" spans="1:11">
      <c r="A7253" s="361">
        <f t="shared" si="113"/>
        <v>45960</v>
      </c>
      <c r="B7253" s="362">
        <v>1</v>
      </c>
      <c r="C7253" s="363">
        <v>7215.6914452694409</v>
      </c>
      <c r="D7253" s="363">
        <v>0</v>
      </c>
      <c r="E7253" s="363">
        <v>0</v>
      </c>
      <c r="F7253" s="363">
        <v>0</v>
      </c>
      <c r="G7253" s="363">
        <v>0</v>
      </c>
      <c r="H7253" s="363">
        <v>0</v>
      </c>
      <c r="I7253" s="363">
        <v>0</v>
      </c>
      <c r="J7253" s="363">
        <v>0</v>
      </c>
      <c r="K7253" s="363">
        <v>1678.2229107964199</v>
      </c>
    </row>
    <row r="7254" spans="1:11">
      <c r="A7254" s="361">
        <f t="shared" si="113"/>
        <v>45960</v>
      </c>
      <c r="B7254" s="362">
        <v>2</v>
      </c>
      <c r="C7254" s="363">
        <v>7367.0326203904106</v>
      </c>
      <c r="D7254" s="363">
        <v>0</v>
      </c>
      <c r="E7254" s="363">
        <v>0</v>
      </c>
      <c r="F7254" s="363">
        <v>0</v>
      </c>
      <c r="G7254" s="363">
        <v>0</v>
      </c>
      <c r="H7254" s="363">
        <v>0</v>
      </c>
      <c r="I7254" s="363">
        <v>0</v>
      </c>
      <c r="J7254" s="363">
        <v>0</v>
      </c>
      <c r="K7254" s="363">
        <v>1678.8671266398601</v>
      </c>
    </row>
    <row r="7255" spans="1:11">
      <c r="A7255" s="361">
        <f t="shared" si="113"/>
        <v>45960</v>
      </c>
      <c r="B7255" s="362">
        <v>3</v>
      </c>
      <c r="C7255" s="363">
        <v>3749.7382476460702</v>
      </c>
      <c r="D7255" s="363">
        <v>0</v>
      </c>
      <c r="E7255" s="363">
        <v>0</v>
      </c>
      <c r="F7255" s="363">
        <v>0</v>
      </c>
      <c r="G7255" s="363">
        <v>0</v>
      </c>
      <c r="H7255" s="363">
        <v>0</v>
      </c>
      <c r="I7255" s="363">
        <v>0</v>
      </c>
      <c r="J7255" s="363">
        <v>0</v>
      </c>
      <c r="K7255" s="363">
        <v>0</v>
      </c>
    </row>
    <row r="7256" spans="1:11">
      <c r="A7256" s="361">
        <f t="shared" si="113"/>
        <v>45960</v>
      </c>
      <c r="B7256" s="362">
        <v>4</v>
      </c>
      <c r="C7256" s="363">
        <v>3631.9855410301802</v>
      </c>
      <c r="D7256" s="363">
        <v>0</v>
      </c>
      <c r="E7256" s="363">
        <v>0</v>
      </c>
      <c r="F7256" s="363">
        <v>0</v>
      </c>
      <c r="G7256" s="363">
        <v>0</v>
      </c>
      <c r="H7256" s="363">
        <v>0</v>
      </c>
      <c r="I7256" s="363">
        <v>0</v>
      </c>
      <c r="J7256" s="363">
        <v>0</v>
      </c>
      <c r="K7256" s="363">
        <v>0</v>
      </c>
    </row>
    <row r="7257" spans="1:11">
      <c r="A7257" s="361">
        <f t="shared" si="113"/>
        <v>45960</v>
      </c>
      <c r="B7257" s="362">
        <v>5</v>
      </c>
      <c r="C7257" s="363">
        <v>3114.1873902488201</v>
      </c>
      <c r="D7257" s="363">
        <v>0</v>
      </c>
      <c r="E7257" s="363">
        <v>0</v>
      </c>
      <c r="F7257" s="363">
        <v>0</v>
      </c>
      <c r="G7257" s="363">
        <v>0</v>
      </c>
      <c r="H7257" s="363">
        <v>0</v>
      </c>
      <c r="I7257" s="363">
        <v>0</v>
      </c>
      <c r="J7257" s="363">
        <v>0</v>
      </c>
      <c r="K7257" s="363">
        <v>0</v>
      </c>
    </row>
    <row r="7258" spans="1:11">
      <c r="A7258" s="361">
        <f t="shared" si="113"/>
        <v>45960</v>
      </c>
      <c r="B7258" s="362">
        <v>6</v>
      </c>
      <c r="C7258" s="363">
        <v>1236.89271103083</v>
      </c>
      <c r="D7258" s="363">
        <v>0</v>
      </c>
      <c r="E7258" s="363">
        <v>0</v>
      </c>
      <c r="F7258" s="363">
        <v>0</v>
      </c>
      <c r="G7258" s="363">
        <v>0</v>
      </c>
      <c r="H7258" s="363">
        <v>0</v>
      </c>
      <c r="I7258" s="363">
        <v>0</v>
      </c>
      <c r="J7258" s="363">
        <v>0</v>
      </c>
      <c r="K7258" s="363">
        <v>459.48149307825503</v>
      </c>
    </row>
    <row r="7259" spans="1:11">
      <c r="A7259" s="361">
        <f t="shared" si="113"/>
        <v>45960</v>
      </c>
      <c r="B7259" s="362">
        <v>7</v>
      </c>
      <c r="C7259" s="363">
        <v>1566.2268397694802</v>
      </c>
      <c r="D7259" s="363">
        <v>0</v>
      </c>
      <c r="E7259" s="363">
        <v>0</v>
      </c>
      <c r="F7259" s="363">
        <v>0</v>
      </c>
      <c r="G7259" s="363">
        <v>0</v>
      </c>
      <c r="H7259" s="363">
        <v>0</v>
      </c>
      <c r="I7259" s="363">
        <v>0</v>
      </c>
      <c r="J7259" s="363">
        <v>0</v>
      </c>
      <c r="K7259" s="363">
        <v>604.57995002928408</v>
      </c>
    </row>
    <row r="7260" spans="1:11">
      <c r="A7260" s="361">
        <f t="shared" si="113"/>
        <v>45960</v>
      </c>
      <c r="B7260" s="362">
        <v>8</v>
      </c>
      <c r="C7260" s="363">
        <v>1314.9820912549001</v>
      </c>
      <c r="D7260" s="363">
        <v>0</v>
      </c>
      <c r="E7260" s="363">
        <v>6.2924637844377296</v>
      </c>
      <c r="F7260" s="363">
        <v>0</v>
      </c>
      <c r="G7260" s="363">
        <v>0</v>
      </c>
      <c r="H7260" s="363">
        <v>0</v>
      </c>
      <c r="I7260" s="363">
        <v>0</v>
      </c>
      <c r="J7260" s="363">
        <v>0</v>
      </c>
      <c r="K7260" s="363">
        <v>366.23169370741402</v>
      </c>
    </row>
    <row r="7261" spans="1:11">
      <c r="A7261" s="361">
        <f t="shared" si="113"/>
        <v>45960</v>
      </c>
      <c r="B7261" s="362">
        <v>9</v>
      </c>
      <c r="C7261" s="363">
        <v>1315.3485022459702</v>
      </c>
      <c r="D7261" s="363">
        <v>0</v>
      </c>
      <c r="E7261" s="363">
        <v>601.06443883589895</v>
      </c>
      <c r="F7261" s="363">
        <v>0</v>
      </c>
      <c r="G7261" s="363">
        <v>0</v>
      </c>
      <c r="H7261" s="363">
        <v>0</v>
      </c>
      <c r="I7261" s="363">
        <v>0</v>
      </c>
      <c r="J7261" s="363">
        <v>0</v>
      </c>
      <c r="K7261" s="363">
        <v>366.00825194207107</v>
      </c>
    </row>
    <row r="7262" spans="1:11">
      <c r="A7262" s="361">
        <f t="shared" si="113"/>
        <v>45960</v>
      </c>
      <c r="B7262" s="362">
        <v>10</v>
      </c>
      <c r="C7262" s="363">
        <v>1512.7521488748303</v>
      </c>
      <c r="D7262" s="363">
        <v>0</v>
      </c>
      <c r="E7262" s="363">
        <v>617.81538720357298</v>
      </c>
      <c r="F7262" s="363">
        <v>0</v>
      </c>
      <c r="G7262" s="363">
        <v>0</v>
      </c>
      <c r="H7262" s="363">
        <v>0</v>
      </c>
      <c r="I7262" s="363">
        <v>0</v>
      </c>
      <c r="J7262" s="363">
        <v>0</v>
      </c>
      <c r="K7262" s="363">
        <v>528.66642676012304</v>
      </c>
    </row>
    <row r="7263" spans="1:11">
      <c r="A7263" s="361">
        <f t="shared" si="113"/>
        <v>45960</v>
      </c>
      <c r="B7263" s="362">
        <v>11</v>
      </c>
      <c r="C7263" s="363">
        <v>2356.9001384788603</v>
      </c>
      <c r="D7263" s="363">
        <v>0</v>
      </c>
      <c r="E7263" s="363">
        <v>656.71667250102007</v>
      </c>
      <c r="F7263" s="363">
        <v>0</v>
      </c>
      <c r="G7263" s="363">
        <v>0</v>
      </c>
      <c r="H7263" s="363">
        <v>0</v>
      </c>
      <c r="I7263" s="363">
        <v>183.67511271750303</v>
      </c>
      <c r="J7263" s="363">
        <v>0</v>
      </c>
      <c r="K7263" s="363">
        <v>831.63731429968607</v>
      </c>
    </row>
    <row r="7264" spans="1:11">
      <c r="A7264" s="361">
        <f t="shared" si="113"/>
        <v>45960</v>
      </c>
      <c r="B7264" s="362">
        <v>12</v>
      </c>
      <c r="C7264" s="363">
        <v>2356.0658695099601</v>
      </c>
      <c r="D7264" s="363">
        <v>0</v>
      </c>
      <c r="E7264" s="363">
        <v>653.92282155889109</v>
      </c>
      <c r="F7264" s="363">
        <v>0</v>
      </c>
      <c r="G7264" s="363">
        <v>0</v>
      </c>
      <c r="H7264" s="363">
        <v>0</v>
      </c>
      <c r="I7264" s="363">
        <v>215.50882737315902</v>
      </c>
      <c r="J7264" s="363">
        <v>0</v>
      </c>
      <c r="K7264" s="363">
        <v>759.91607469503811</v>
      </c>
    </row>
    <row r="7265" spans="1:11">
      <c r="A7265" s="361">
        <f t="shared" si="113"/>
        <v>45960</v>
      </c>
      <c r="B7265" s="362">
        <v>13</v>
      </c>
      <c r="C7265" s="363">
        <v>1691.5907910790102</v>
      </c>
      <c r="D7265" s="363">
        <v>0</v>
      </c>
      <c r="E7265" s="363">
        <v>618.26027676341209</v>
      </c>
      <c r="F7265" s="363">
        <v>0</v>
      </c>
      <c r="G7265" s="363">
        <v>0</v>
      </c>
      <c r="H7265" s="363">
        <v>0</v>
      </c>
      <c r="I7265" s="363">
        <v>0</v>
      </c>
      <c r="J7265" s="363">
        <v>0</v>
      </c>
      <c r="K7265" s="363">
        <v>0</v>
      </c>
    </row>
    <row r="7266" spans="1:11">
      <c r="A7266" s="361">
        <f t="shared" si="113"/>
        <v>45960</v>
      </c>
      <c r="B7266" s="362">
        <v>14</v>
      </c>
      <c r="C7266" s="363">
        <v>1686.5625377727399</v>
      </c>
      <c r="D7266" s="363">
        <v>0</v>
      </c>
      <c r="E7266" s="363">
        <v>606.00817291228805</v>
      </c>
      <c r="F7266" s="363">
        <v>0</v>
      </c>
      <c r="G7266" s="363">
        <v>0</v>
      </c>
      <c r="H7266" s="363">
        <v>0</v>
      </c>
      <c r="I7266" s="363">
        <v>0</v>
      </c>
      <c r="J7266" s="363">
        <v>0</v>
      </c>
      <c r="K7266" s="363">
        <v>0</v>
      </c>
    </row>
    <row r="7267" spans="1:11">
      <c r="A7267" s="361">
        <f t="shared" si="113"/>
        <v>45960</v>
      </c>
      <c r="B7267" s="362">
        <v>15</v>
      </c>
      <c r="C7267" s="363">
        <v>226.39249202965402</v>
      </c>
      <c r="D7267" s="363">
        <v>0</v>
      </c>
      <c r="E7267" s="363">
        <v>544.14842535631703</v>
      </c>
      <c r="F7267" s="363">
        <v>0</v>
      </c>
      <c r="G7267" s="363">
        <v>0</v>
      </c>
      <c r="H7267" s="363">
        <v>0</v>
      </c>
      <c r="I7267" s="363">
        <v>717.47214683268203</v>
      </c>
      <c r="J7267" s="363">
        <v>0</v>
      </c>
      <c r="K7267" s="363">
        <v>826.26559586338306</v>
      </c>
    </row>
    <row r="7268" spans="1:11">
      <c r="A7268" s="361">
        <f t="shared" si="113"/>
        <v>45960</v>
      </c>
      <c r="B7268" s="362">
        <v>16</v>
      </c>
      <c r="C7268" s="363">
        <v>0</v>
      </c>
      <c r="D7268" s="363">
        <v>0</v>
      </c>
      <c r="E7268" s="363">
        <v>493.45682617966406</v>
      </c>
      <c r="F7268" s="363">
        <v>0</v>
      </c>
      <c r="G7268" s="363">
        <v>0</v>
      </c>
      <c r="H7268" s="363">
        <v>0</v>
      </c>
      <c r="I7268" s="363">
        <v>1080.5939909225601</v>
      </c>
      <c r="J7268" s="363">
        <v>0</v>
      </c>
      <c r="K7268" s="363">
        <v>403.34757330773402</v>
      </c>
    </row>
    <row r="7269" spans="1:11">
      <c r="A7269" s="361">
        <f t="shared" si="113"/>
        <v>45960</v>
      </c>
      <c r="B7269" s="362">
        <v>17</v>
      </c>
      <c r="C7269" s="363">
        <v>0</v>
      </c>
      <c r="D7269" s="363">
        <v>0</v>
      </c>
      <c r="E7269" s="363">
        <v>535.11998894400801</v>
      </c>
      <c r="F7269" s="363">
        <v>0</v>
      </c>
      <c r="G7269" s="363">
        <v>0</v>
      </c>
      <c r="H7269" s="363">
        <v>0</v>
      </c>
      <c r="I7269" s="363">
        <v>2566.1358676978598</v>
      </c>
      <c r="J7269" s="363">
        <v>0</v>
      </c>
      <c r="K7269" s="363">
        <v>795.20324037844102</v>
      </c>
    </row>
    <row r="7270" spans="1:11">
      <c r="A7270" s="361">
        <f t="shared" si="113"/>
        <v>45960</v>
      </c>
      <c r="B7270" s="362">
        <v>18</v>
      </c>
      <c r="C7270" s="363">
        <v>0</v>
      </c>
      <c r="D7270" s="363">
        <v>0</v>
      </c>
      <c r="E7270" s="363">
        <v>221.650450252327</v>
      </c>
      <c r="F7270" s="363">
        <v>0</v>
      </c>
      <c r="G7270" s="363">
        <v>0</v>
      </c>
      <c r="H7270" s="363">
        <v>0</v>
      </c>
      <c r="I7270" s="363">
        <v>6.0463994969401504</v>
      </c>
      <c r="J7270" s="363">
        <v>0</v>
      </c>
      <c r="K7270" s="363">
        <v>0</v>
      </c>
    </row>
    <row r="7271" spans="1:11">
      <c r="A7271" s="361">
        <f t="shared" si="113"/>
        <v>45960</v>
      </c>
      <c r="B7271" s="362">
        <v>19</v>
      </c>
      <c r="C7271" s="363">
        <v>2.4155787202374901</v>
      </c>
      <c r="D7271" s="363">
        <v>0</v>
      </c>
      <c r="E7271" s="363">
        <v>234.929202027776</v>
      </c>
      <c r="F7271" s="363">
        <v>0</v>
      </c>
      <c r="G7271" s="363">
        <v>0</v>
      </c>
      <c r="H7271" s="363">
        <v>0</v>
      </c>
      <c r="I7271" s="363">
        <v>11.731268975222299</v>
      </c>
      <c r="J7271" s="363">
        <v>0</v>
      </c>
      <c r="K7271" s="363">
        <v>0</v>
      </c>
    </row>
    <row r="7272" spans="1:11">
      <c r="A7272" s="361">
        <f t="shared" si="113"/>
        <v>45960</v>
      </c>
      <c r="B7272" s="362">
        <v>20</v>
      </c>
      <c r="C7272" s="363">
        <v>3386.3900714537904</v>
      </c>
      <c r="D7272" s="363">
        <v>0</v>
      </c>
      <c r="E7272" s="363">
        <v>382.10507172961303</v>
      </c>
      <c r="F7272" s="363">
        <v>0</v>
      </c>
      <c r="G7272" s="363">
        <v>0</v>
      </c>
      <c r="H7272" s="363">
        <v>0</v>
      </c>
      <c r="I7272" s="363">
        <v>219.29877647293299</v>
      </c>
      <c r="J7272" s="363">
        <v>0</v>
      </c>
      <c r="K7272" s="363">
        <v>0</v>
      </c>
    </row>
    <row r="7273" spans="1:11">
      <c r="A7273" s="361">
        <f t="shared" si="113"/>
        <v>45960</v>
      </c>
      <c r="B7273" s="362">
        <v>21</v>
      </c>
      <c r="C7273" s="363">
        <v>2426.7759747200098</v>
      </c>
      <c r="D7273" s="363">
        <v>0</v>
      </c>
      <c r="E7273" s="363">
        <v>0</v>
      </c>
      <c r="F7273" s="363">
        <v>0</v>
      </c>
      <c r="G7273" s="363">
        <v>0</v>
      </c>
      <c r="H7273" s="363">
        <v>0</v>
      </c>
      <c r="I7273" s="363">
        <v>0</v>
      </c>
      <c r="J7273" s="363">
        <v>0</v>
      </c>
      <c r="K7273" s="363">
        <v>0</v>
      </c>
    </row>
    <row r="7274" spans="1:11">
      <c r="A7274" s="361">
        <f t="shared" si="113"/>
        <v>45960</v>
      </c>
      <c r="B7274" s="362">
        <v>22</v>
      </c>
      <c r="C7274" s="363">
        <v>2902.1513440938197</v>
      </c>
      <c r="D7274" s="363">
        <v>0</v>
      </c>
      <c r="E7274" s="363">
        <v>0</v>
      </c>
      <c r="F7274" s="363">
        <v>0</v>
      </c>
      <c r="G7274" s="363">
        <v>0</v>
      </c>
      <c r="H7274" s="363">
        <v>0</v>
      </c>
      <c r="I7274" s="363">
        <v>0</v>
      </c>
      <c r="J7274" s="363">
        <v>0</v>
      </c>
      <c r="K7274" s="363">
        <v>0</v>
      </c>
    </row>
    <row r="7275" spans="1:11">
      <c r="A7275" s="361">
        <f t="shared" si="113"/>
        <v>45960</v>
      </c>
      <c r="B7275" s="362">
        <v>23</v>
      </c>
      <c r="C7275" s="363">
        <v>2344.3936222628799</v>
      </c>
      <c r="D7275" s="363">
        <v>0</v>
      </c>
      <c r="E7275" s="363">
        <v>0</v>
      </c>
      <c r="F7275" s="363">
        <v>0</v>
      </c>
      <c r="G7275" s="363">
        <v>0</v>
      </c>
      <c r="H7275" s="363">
        <v>0</v>
      </c>
      <c r="I7275" s="363">
        <v>0</v>
      </c>
      <c r="J7275" s="363">
        <v>0</v>
      </c>
      <c r="K7275" s="363">
        <v>0</v>
      </c>
    </row>
    <row r="7276" spans="1:11">
      <c r="A7276" s="361">
        <f t="shared" si="113"/>
        <v>45961</v>
      </c>
      <c r="B7276" s="362">
        <v>0</v>
      </c>
      <c r="C7276" s="363">
        <v>8870.6514757858004</v>
      </c>
      <c r="D7276" s="363">
        <v>0</v>
      </c>
      <c r="E7276" s="363">
        <v>0</v>
      </c>
      <c r="F7276" s="363">
        <v>98.099752589001696</v>
      </c>
      <c r="G7276" s="363">
        <v>0</v>
      </c>
      <c r="H7276" s="363">
        <v>0</v>
      </c>
      <c r="I7276" s="363">
        <v>0</v>
      </c>
      <c r="J7276" s="363">
        <v>0</v>
      </c>
      <c r="K7276" s="363">
        <v>0</v>
      </c>
    </row>
    <row r="7277" spans="1:11">
      <c r="A7277" s="361">
        <f t="shared" si="113"/>
        <v>45961</v>
      </c>
      <c r="B7277" s="362">
        <v>1</v>
      </c>
      <c r="C7277" s="363">
        <v>8815.0355542951893</v>
      </c>
      <c r="D7277" s="363">
        <v>0</v>
      </c>
      <c r="E7277" s="363">
        <v>0</v>
      </c>
      <c r="F7277" s="363">
        <v>98.099752589001696</v>
      </c>
      <c r="G7277" s="363">
        <v>0</v>
      </c>
      <c r="H7277" s="363">
        <v>0</v>
      </c>
      <c r="I7277" s="363">
        <v>0</v>
      </c>
      <c r="J7277" s="363">
        <v>0</v>
      </c>
      <c r="K7277" s="363">
        <v>0</v>
      </c>
    </row>
    <row r="7278" spans="1:11">
      <c r="A7278" s="361">
        <f t="shared" si="113"/>
        <v>45961</v>
      </c>
      <c r="B7278" s="362">
        <v>2</v>
      </c>
      <c r="C7278" s="363">
        <v>8853.8396695458705</v>
      </c>
      <c r="D7278" s="363">
        <v>0</v>
      </c>
      <c r="E7278" s="363">
        <v>0</v>
      </c>
      <c r="F7278" s="363">
        <v>98.099752589001696</v>
      </c>
      <c r="G7278" s="363">
        <v>0</v>
      </c>
      <c r="H7278" s="363">
        <v>0</v>
      </c>
      <c r="I7278" s="363">
        <v>0</v>
      </c>
      <c r="J7278" s="363">
        <v>0</v>
      </c>
      <c r="K7278" s="363">
        <v>0</v>
      </c>
    </row>
    <row r="7279" spans="1:11">
      <c r="A7279" s="361">
        <f t="shared" si="113"/>
        <v>45961</v>
      </c>
      <c r="B7279" s="362">
        <v>3</v>
      </c>
      <c r="C7279" s="363">
        <v>8823.890997414559</v>
      </c>
      <c r="D7279" s="363">
        <v>0</v>
      </c>
      <c r="E7279" s="363">
        <v>0</v>
      </c>
      <c r="F7279" s="363">
        <v>98.099752589001696</v>
      </c>
      <c r="G7279" s="363">
        <v>0</v>
      </c>
      <c r="H7279" s="363">
        <v>0</v>
      </c>
      <c r="I7279" s="363">
        <v>0</v>
      </c>
      <c r="J7279" s="363">
        <v>0</v>
      </c>
      <c r="K7279" s="363">
        <v>0</v>
      </c>
    </row>
    <row r="7280" spans="1:11">
      <c r="A7280" s="361">
        <f t="shared" si="113"/>
        <v>45961</v>
      </c>
      <c r="B7280" s="362">
        <v>4</v>
      </c>
      <c r="C7280" s="363">
        <v>8829.3908976492821</v>
      </c>
      <c r="D7280" s="363">
        <v>0</v>
      </c>
      <c r="E7280" s="363">
        <v>0</v>
      </c>
      <c r="F7280" s="363">
        <v>98.099752589001696</v>
      </c>
      <c r="G7280" s="363">
        <v>0</v>
      </c>
      <c r="H7280" s="363">
        <v>0</v>
      </c>
      <c r="I7280" s="363">
        <v>0</v>
      </c>
      <c r="J7280" s="363">
        <v>0</v>
      </c>
      <c r="K7280" s="363">
        <v>0</v>
      </c>
    </row>
    <row r="7281" spans="1:11">
      <c r="A7281" s="361">
        <f t="shared" si="113"/>
        <v>45961</v>
      </c>
      <c r="B7281" s="362">
        <v>5</v>
      </c>
      <c r="C7281" s="363">
        <v>2640.8023056236602</v>
      </c>
      <c r="D7281" s="363">
        <v>0</v>
      </c>
      <c r="E7281" s="363">
        <v>0</v>
      </c>
      <c r="F7281" s="363">
        <v>0</v>
      </c>
      <c r="G7281" s="363">
        <v>0</v>
      </c>
      <c r="H7281" s="363">
        <v>0</v>
      </c>
      <c r="I7281" s="363">
        <v>0</v>
      </c>
      <c r="J7281" s="363">
        <v>0</v>
      </c>
      <c r="K7281" s="363">
        <v>0</v>
      </c>
    </row>
    <row r="7282" spans="1:11">
      <c r="A7282" s="361">
        <f t="shared" si="113"/>
        <v>45961</v>
      </c>
      <c r="B7282" s="362">
        <v>6</v>
      </c>
      <c r="C7282" s="363">
        <v>290.02242040746501</v>
      </c>
      <c r="D7282" s="363">
        <v>0</v>
      </c>
      <c r="E7282" s="363">
        <v>0</v>
      </c>
      <c r="F7282" s="363">
        <v>0</v>
      </c>
      <c r="G7282" s="363">
        <v>0</v>
      </c>
      <c r="H7282" s="363">
        <v>0</v>
      </c>
      <c r="I7282" s="363">
        <v>0</v>
      </c>
      <c r="J7282" s="363">
        <v>0</v>
      </c>
      <c r="K7282" s="363">
        <v>916.18246347526406</v>
      </c>
    </row>
    <row r="7283" spans="1:11">
      <c r="A7283" s="361">
        <f t="shared" si="113"/>
        <v>45961</v>
      </c>
      <c r="B7283" s="362">
        <v>7</v>
      </c>
      <c r="C7283" s="363">
        <v>0</v>
      </c>
      <c r="D7283" s="363">
        <v>0</v>
      </c>
      <c r="E7283" s="363">
        <v>0</v>
      </c>
      <c r="F7283" s="363">
        <v>0</v>
      </c>
      <c r="G7283" s="363">
        <v>0</v>
      </c>
      <c r="H7283" s="363">
        <v>0</v>
      </c>
      <c r="I7283" s="363">
        <v>0</v>
      </c>
      <c r="J7283" s="363">
        <v>0</v>
      </c>
      <c r="K7283" s="363">
        <v>739.59382584376795</v>
      </c>
    </row>
    <row r="7284" spans="1:11">
      <c r="A7284" s="361">
        <f t="shared" si="113"/>
        <v>45961</v>
      </c>
      <c r="B7284" s="362">
        <v>8</v>
      </c>
      <c r="C7284" s="363">
        <v>0</v>
      </c>
      <c r="D7284" s="363">
        <v>0</v>
      </c>
      <c r="E7284" s="363">
        <v>264.06484680781801</v>
      </c>
      <c r="F7284" s="363">
        <v>0</v>
      </c>
      <c r="G7284" s="363">
        <v>0</v>
      </c>
      <c r="H7284" s="363">
        <v>0</v>
      </c>
      <c r="I7284" s="363">
        <v>0</v>
      </c>
      <c r="J7284" s="363">
        <v>0</v>
      </c>
      <c r="K7284" s="363">
        <v>768.25340959744506</v>
      </c>
    </row>
    <row r="7285" spans="1:11">
      <c r="A7285" s="361">
        <f t="shared" si="113"/>
        <v>45961</v>
      </c>
      <c r="B7285" s="362">
        <v>9</v>
      </c>
      <c r="C7285" s="363">
        <v>0</v>
      </c>
      <c r="D7285" s="363">
        <v>0</v>
      </c>
      <c r="E7285" s="363">
        <v>475.466754699565</v>
      </c>
      <c r="F7285" s="363">
        <v>0</v>
      </c>
      <c r="G7285" s="363">
        <v>0</v>
      </c>
      <c r="H7285" s="363">
        <v>0</v>
      </c>
      <c r="I7285" s="363">
        <v>1352.9929493959698</v>
      </c>
      <c r="J7285" s="363">
        <v>0</v>
      </c>
      <c r="K7285" s="363">
        <v>146.210648802799</v>
      </c>
    </row>
    <row r="7286" spans="1:11">
      <c r="A7286" s="361">
        <f t="shared" si="113"/>
        <v>45961</v>
      </c>
      <c r="B7286" s="362">
        <v>10</v>
      </c>
      <c r="C7286" s="363">
        <v>0</v>
      </c>
      <c r="D7286" s="363">
        <v>0</v>
      </c>
      <c r="E7286" s="363">
        <v>475.30415044306199</v>
      </c>
      <c r="F7286" s="363">
        <v>0</v>
      </c>
      <c r="G7286" s="363">
        <v>0</v>
      </c>
      <c r="H7286" s="363">
        <v>0</v>
      </c>
      <c r="I7286" s="363">
        <v>1280.676839513</v>
      </c>
      <c r="J7286" s="363">
        <v>0</v>
      </c>
      <c r="K7286" s="363">
        <v>145.17536054073298</v>
      </c>
    </row>
    <row r="7287" spans="1:11">
      <c r="A7287" s="361">
        <f t="shared" si="113"/>
        <v>45961</v>
      </c>
      <c r="B7287" s="362">
        <v>11</v>
      </c>
      <c r="C7287" s="363">
        <v>0</v>
      </c>
      <c r="D7287" s="363">
        <v>0</v>
      </c>
      <c r="E7287" s="363">
        <v>475.89360301159508</v>
      </c>
      <c r="F7287" s="363">
        <v>0</v>
      </c>
      <c r="G7287" s="363">
        <v>0</v>
      </c>
      <c r="H7287" s="363">
        <v>0</v>
      </c>
      <c r="I7287" s="363">
        <v>593.15525042289403</v>
      </c>
      <c r="J7287" s="363">
        <v>0</v>
      </c>
      <c r="K7287" s="363">
        <v>145.76873730968899</v>
      </c>
    </row>
    <row r="7288" spans="1:11">
      <c r="A7288" s="361">
        <f t="shared" si="113"/>
        <v>45961</v>
      </c>
      <c r="B7288" s="362">
        <v>12</v>
      </c>
      <c r="C7288" s="363">
        <v>0</v>
      </c>
      <c r="D7288" s="363">
        <v>0</v>
      </c>
      <c r="E7288" s="363">
        <v>476.51166686233103</v>
      </c>
      <c r="F7288" s="363">
        <v>0</v>
      </c>
      <c r="G7288" s="363">
        <v>0</v>
      </c>
      <c r="H7288" s="363">
        <v>0</v>
      </c>
      <c r="I7288" s="363">
        <v>591.83324429590107</v>
      </c>
      <c r="J7288" s="363">
        <v>0</v>
      </c>
      <c r="K7288" s="363">
        <v>146.624689708315</v>
      </c>
    </row>
    <row r="7289" spans="1:11">
      <c r="A7289" s="361">
        <f t="shared" si="113"/>
        <v>45961</v>
      </c>
      <c r="B7289" s="362">
        <v>13</v>
      </c>
      <c r="C7289" s="363">
        <v>0</v>
      </c>
      <c r="D7289" s="363">
        <v>0</v>
      </c>
      <c r="E7289" s="363">
        <v>476.61066151295802</v>
      </c>
      <c r="F7289" s="363">
        <v>0</v>
      </c>
      <c r="G7289" s="363">
        <v>0</v>
      </c>
      <c r="H7289" s="363">
        <v>0</v>
      </c>
      <c r="I7289" s="363">
        <v>592.8988634604051</v>
      </c>
      <c r="J7289" s="363">
        <v>0</v>
      </c>
      <c r="K7289" s="363">
        <v>145.31098104848701</v>
      </c>
    </row>
    <row r="7290" spans="1:11">
      <c r="A7290" s="361">
        <f t="shared" si="113"/>
        <v>45961</v>
      </c>
      <c r="B7290" s="362">
        <v>14</v>
      </c>
      <c r="C7290" s="363">
        <v>2038.1534512099001</v>
      </c>
      <c r="D7290" s="363">
        <v>0</v>
      </c>
      <c r="E7290" s="363">
        <v>593.81082598880005</v>
      </c>
      <c r="F7290" s="363">
        <v>0</v>
      </c>
      <c r="G7290" s="363">
        <v>0</v>
      </c>
      <c r="H7290" s="363">
        <v>0</v>
      </c>
      <c r="I7290" s="363">
        <v>1027.3619165753501</v>
      </c>
      <c r="J7290" s="363">
        <v>0</v>
      </c>
      <c r="K7290" s="363">
        <v>0</v>
      </c>
    </row>
    <row r="7291" spans="1:11">
      <c r="A7291" s="361">
        <f t="shared" si="113"/>
        <v>45961</v>
      </c>
      <c r="B7291" s="362">
        <v>15</v>
      </c>
      <c r="C7291" s="363">
        <v>1700.8935506431901</v>
      </c>
      <c r="D7291" s="363">
        <v>0</v>
      </c>
      <c r="E7291" s="363">
        <v>723.66756198828307</v>
      </c>
      <c r="F7291" s="363">
        <v>0</v>
      </c>
      <c r="G7291" s="363">
        <v>0</v>
      </c>
      <c r="H7291" s="363">
        <v>0</v>
      </c>
      <c r="I7291" s="363">
        <v>1566.20364442492</v>
      </c>
      <c r="J7291" s="363">
        <v>0</v>
      </c>
      <c r="K7291" s="363">
        <v>0</v>
      </c>
    </row>
    <row r="7292" spans="1:11">
      <c r="A7292" s="361">
        <f t="shared" si="113"/>
        <v>45961</v>
      </c>
      <c r="B7292" s="362">
        <v>16</v>
      </c>
      <c r="C7292" s="363">
        <v>1707.8791161239101</v>
      </c>
      <c r="D7292" s="363">
        <v>0</v>
      </c>
      <c r="E7292" s="363">
        <v>592.43581980764998</v>
      </c>
      <c r="F7292" s="363">
        <v>0</v>
      </c>
      <c r="G7292" s="363">
        <v>0</v>
      </c>
      <c r="H7292" s="363">
        <v>0</v>
      </c>
      <c r="I7292" s="363">
        <v>573.78449292977098</v>
      </c>
      <c r="J7292" s="363">
        <v>0</v>
      </c>
      <c r="K7292" s="363">
        <v>0</v>
      </c>
    </row>
    <row r="7293" spans="1:11">
      <c r="A7293" s="361">
        <f t="shared" si="113"/>
        <v>45961</v>
      </c>
      <c r="B7293" s="362">
        <v>17</v>
      </c>
      <c r="C7293" s="363">
        <v>0</v>
      </c>
      <c r="D7293" s="363">
        <v>0</v>
      </c>
      <c r="E7293" s="363">
        <v>395.00652535879703</v>
      </c>
      <c r="F7293" s="363">
        <v>0</v>
      </c>
      <c r="G7293" s="363">
        <v>0</v>
      </c>
      <c r="H7293" s="363">
        <v>0</v>
      </c>
      <c r="I7293" s="363">
        <v>990.45771706256301</v>
      </c>
      <c r="J7293" s="363">
        <v>0</v>
      </c>
      <c r="K7293" s="363">
        <v>18.676712209924897</v>
      </c>
    </row>
    <row r="7294" spans="1:11">
      <c r="A7294" s="361">
        <f t="shared" si="113"/>
        <v>45961</v>
      </c>
      <c r="B7294" s="362">
        <v>18</v>
      </c>
      <c r="C7294" s="363">
        <v>0</v>
      </c>
      <c r="D7294" s="363">
        <v>0</v>
      </c>
      <c r="E7294" s="363">
        <v>440.85509234521601</v>
      </c>
      <c r="F7294" s="363">
        <v>0</v>
      </c>
      <c r="G7294" s="363">
        <v>0</v>
      </c>
      <c r="H7294" s="363">
        <v>0</v>
      </c>
      <c r="I7294" s="363">
        <v>3318.1425290551206</v>
      </c>
      <c r="J7294" s="363">
        <v>0</v>
      </c>
      <c r="K7294" s="363">
        <v>0</v>
      </c>
    </row>
    <row r="7295" spans="1:11">
      <c r="A7295" s="361">
        <f t="shared" si="113"/>
        <v>45961</v>
      </c>
      <c r="B7295" s="362">
        <v>19</v>
      </c>
      <c r="C7295" s="363">
        <v>0</v>
      </c>
      <c r="D7295" s="363">
        <v>0</v>
      </c>
      <c r="E7295" s="363">
        <v>441.160938371616</v>
      </c>
      <c r="F7295" s="363">
        <v>0</v>
      </c>
      <c r="G7295" s="363">
        <v>0</v>
      </c>
      <c r="H7295" s="363">
        <v>0</v>
      </c>
      <c r="I7295" s="363">
        <v>3814.48087138558</v>
      </c>
      <c r="J7295" s="363">
        <v>0</v>
      </c>
      <c r="K7295" s="363">
        <v>0</v>
      </c>
    </row>
    <row r="7296" spans="1:11">
      <c r="A7296" s="361">
        <f t="shared" si="113"/>
        <v>45961</v>
      </c>
      <c r="B7296" s="362">
        <v>20</v>
      </c>
      <c r="C7296" s="363">
        <v>2481.0109003929001</v>
      </c>
      <c r="D7296" s="363">
        <v>0</v>
      </c>
      <c r="E7296" s="363">
        <v>330.73965957094902</v>
      </c>
      <c r="F7296" s="363">
        <v>0</v>
      </c>
      <c r="G7296" s="363">
        <v>0</v>
      </c>
      <c r="H7296" s="363">
        <v>0</v>
      </c>
      <c r="I7296" s="363">
        <v>1541.5773067402001</v>
      </c>
      <c r="J7296" s="363">
        <v>0</v>
      </c>
      <c r="K7296" s="363">
        <v>0</v>
      </c>
    </row>
    <row r="7297" spans="1:11">
      <c r="A7297" s="361">
        <f t="shared" si="113"/>
        <v>45961</v>
      </c>
      <c r="B7297" s="362">
        <v>21</v>
      </c>
      <c r="C7297" s="363">
        <v>1966.4833039398602</v>
      </c>
      <c r="D7297" s="363">
        <v>0</v>
      </c>
      <c r="E7297" s="363">
        <v>0</v>
      </c>
      <c r="F7297" s="363">
        <v>0</v>
      </c>
      <c r="G7297" s="363">
        <v>0</v>
      </c>
      <c r="H7297" s="363">
        <v>0</v>
      </c>
      <c r="I7297" s="363">
        <v>0</v>
      </c>
      <c r="J7297" s="363">
        <v>0</v>
      </c>
      <c r="K7297" s="363">
        <v>0</v>
      </c>
    </row>
    <row r="7298" spans="1:11">
      <c r="A7298" s="361">
        <f t="shared" si="113"/>
        <v>45961</v>
      </c>
      <c r="B7298" s="362">
        <v>22</v>
      </c>
      <c r="C7298" s="363">
        <v>2912.62101919925</v>
      </c>
      <c r="D7298" s="363">
        <v>0</v>
      </c>
      <c r="E7298" s="363">
        <v>0</v>
      </c>
      <c r="F7298" s="363">
        <v>0</v>
      </c>
      <c r="G7298" s="363">
        <v>0</v>
      </c>
      <c r="H7298" s="363">
        <v>0</v>
      </c>
      <c r="I7298" s="363">
        <v>0</v>
      </c>
      <c r="J7298" s="363">
        <v>0</v>
      </c>
      <c r="K7298" s="363">
        <v>0</v>
      </c>
    </row>
    <row r="7299" spans="1:11">
      <c r="A7299" s="361">
        <f t="shared" si="113"/>
        <v>45961</v>
      </c>
      <c r="B7299" s="362">
        <v>23</v>
      </c>
      <c r="C7299" s="363">
        <v>954.83698807345002</v>
      </c>
      <c r="D7299" s="363">
        <v>0</v>
      </c>
      <c r="E7299" s="363">
        <v>0</v>
      </c>
      <c r="F7299" s="363">
        <v>0</v>
      </c>
      <c r="G7299" s="363">
        <v>0</v>
      </c>
      <c r="H7299" s="363">
        <v>0</v>
      </c>
      <c r="I7299" s="363">
        <v>0</v>
      </c>
      <c r="J7299" s="363">
        <v>0</v>
      </c>
      <c r="K7299" s="363">
        <v>0</v>
      </c>
    </row>
    <row r="7300" spans="1:11">
      <c r="A7300" s="361">
        <f t="shared" si="113"/>
        <v>45962</v>
      </c>
      <c r="B7300" s="362">
        <v>0</v>
      </c>
      <c r="C7300" s="363">
        <v>946.08472141040204</v>
      </c>
      <c r="D7300" s="363">
        <v>0</v>
      </c>
      <c r="E7300" s="363">
        <v>0</v>
      </c>
      <c r="F7300" s="363">
        <v>0</v>
      </c>
      <c r="G7300" s="363">
        <v>0</v>
      </c>
      <c r="H7300" s="363">
        <v>0</v>
      </c>
      <c r="I7300" s="363">
        <v>0</v>
      </c>
      <c r="J7300" s="363">
        <v>0</v>
      </c>
      <c r="K7300" s="363">
        <v>0</v>
      </c>
    </row>
    <row r="7301" spans="1:11">
      <c r="A7301" s="361">
        <f t="shared" ref="A7301:A7364" si="114">IF(B7301=0,A7300+1,A7300)</f>
        <v>45962</v>
      </c>
      <c r="B7301" s="362">
        <v>1</v>
      </c>
      <c r="C7301" s="363">
        <v>948.20078280670509</v>
      </c>
      <c r="D7301" s="363">
        <v>0</v>
      </c>
      <c r="E7301" s="363">
        <v>0</v>
      </c>
      <c r="F7301" s="363">
        <v>0</v>
      </c>
      <c r="G7301" s="363">
        <v>0</v>
      </c>
      <c r="H7301" s="363">
        <v>0</v>
      </c>
      <c r="I7301" s="363">
        <v>0</v>
      </c>
      <c r="J7301" s="363">
        <v>0</v>
      </c>
      <c r="K7301" s="363">
        <v>0</v>
      </c>
    </row>
    <row r="7302" spans="1:11">
      <c r="A7302" s="361">
        <f t="shared" si="114"/>
        <v>45962</v>
      </c>
      <c r="B7302" s="362">
        <v>2</v>
      </c>
      <c r="C7302" s="363">
        <v>948.52734744420707</v>
      </c>
      <c r="D7302" s="363">
        <v>0</v>
      </c>
      <c r="E7302" s="363">
        <v>0</v>
      </c>
      <c r="F7302" s="363">
        <v>0</v>
      </c>
      <c r="G7302" s="363">
        <v>0</v>
      </c>
      <c r="H7302" s="363">
        <v>0</v>
      </c>
      <c r="I7302" s="363">
        <v>0</v>
      </c>
      <c r="J7302" s="363">
        <v>0</v>
      </c>
      <c r="K7302" s="363">
        <v>0</v>
      </c>
    </row>
    <row r="7303" spans="1:11">
      <c r="A7303" s="361">
        <f t="shared" si="114"/>
        <v>45962</v>
      </c>
      <c r="B7303" s="362">
        <v>3</v>
      </c>
      <c r="C7303" s="363">
        <v>1580.88851453704</v>
      </c>
      <c r="D7303" s="363">
        <v>0</v>
      </c>
      <c r="E7303" s="363">
        <v>0</v>
      </c>
      <c r="F7303" s="363">
        <v>0</v>
      </c>
      <c r="G7303" s="363">
        <v>0</v>
      </c>
      <c r="H7303" s="363">
        <v>0</v>
      </c>
      <c r="I7303" s="363">
        <v>0</v>
      </c>
      <c r="J7303" s="363">
        <v>0</v>
      </c>
      <c r="K7303" s="363">
        <v>0</v>
      </c>
    </row>
    <row r="7304" spans="1:11">
      <c r="A7304" s="361">
        <f t="shared" si="114"/>
        <v>45962</v>
      </c>
      <c r="B7304" s="362">
        <v>4</v>
      </c>
      <c r="C7304" s="363">
        <v>2063.2700818498201</v>
      </c>
      <c r="D7304" s="363">
        <v>0</v>
      </c>
      <c r="E7304" s="363">
        <v>0</v>
      </c>
      <c r="F7304" s="363">
        <v>0</v>
      </c>
      <c r="G7304" s="363">
        <v>0</v>
      </c>
      <c r="H7304" s="363">
        <v>0</v>
      </c>
      <c r="I7304" s="363">
        <v>0</v>
      </c>
      <c r="J7304" s="363">
        <v>0</v>
      </c>
      <c r="K7304" s="363">
        <v>0</v>
      </c>
    </row>
    <row r="7305" spans="1:11">
      <c r="A7305" s="361">
        <f t="shared" si="114"/>
        <v>45962</v>
      </c>
      <c r="B7305" s="362">
        <v>5</v>
      </c>
      <c r="C7305" s="363">
        <v>1974.8962301134202</v>
      </c>
      <c r="D7305" s="363">
        <v>0</v>
      </c>
      <c r="E7305" s="363">
        <v>0</v>
      </c>
      <c r="F7305" s="363">
        <v>0</v>
      </c>
      <c r="G7305" s="363">
        <v>0</v>
      </c>
      <c r="H7305" s="363">
        <v>0</v>
      </c>
      <c r="I7305" s="363">
        <v>0</v>
      </c>
      <c r="J7305" s="363">
        <v>0</v>
      </c>
      <c r="K7305" s="363">
        <v>0</v>
      </c>
    </row>
    <row r="7306" spans="1:11">
      <c r="A7306" s="361">
        <f t="shared" si="114"/>
        <v>45962</v>
      </c>
      <c r="B7306" s="362">
        <v>6</v>
      </c>
      <c r="C7306" s="363">
        <v>3125.4616860250403</v>
      </c>
      <c r="D7306" s="363">
        <v>0</v>
      </c>
      <c r="E7306" s="363">
        <v>0</v>
      </c>
      <c r="F7306" s="363">
        <v>0</v>
      </c>
      <c r="G7306" s="363">
        <v>0</v>
      </c>
      <c r="H7306" s="363">
        <v>0</v>
      </c>
      <c r="I7306" s="363">
        <v>0</v>
      </c>
      <c r="J7306" s="363">
        <v>0</v>
      </c>
      <c r="K7306" s="363">
        <v>0</v>
      </c>
    </row>
    <row r="7307" spans="1:11">
      <c r="A7307" s="361">
        <f t="shared" si="114"/>
        <v>45962</v>
      </c>
      <c r="B7307" s="362">
        <v>7</v>
      </c>
      <c r="C7307" s="363">
        <v>1905.1853497168402</v>
      </c>
      <c r="D7307" s="363">
        <v>0</v>
      </c>
      <c r="E7307" s="363">
        <v>0</v>
      </c>
      <c r="F7307" s="363">
        <v>0</v>
      </c>
      <c r="G7307" s="363">
        <v>0</v>
      </c>
      <c r="H7307" s="363">
        <v>0</v>
      </c>
      <c r="I7307" s="363">
        <v>0</v>
      </c>
      <c r="J7307" s="363">
        <v>0</v>
      </c>
      <c r="K7307" s="363">
        <v>0</v>
      </c>
    </row>
    <row r="7308" spans="1:11">
      <c r="A7308" s="361">
        <f t="shared" si="114"/>
        <v>45962</v>
      </c>
      <c r="B7308" s="362">
        <v>8</v>
      </c>
      <c r="C7308" s="363">
        <v>5648.7430035704201</v>
      </c>
      <c r="D7308" s="363">
        <v>0</v>
      </c>
      <c r="E7308" s="363">
        <v>0</v>
      </c>
      <c r="F7308" s="363">
        <v>0</v>
      </c>
      <c r="G7308" s="363">
        <v>0</v>
      </c>
      <c r="H7308" s="363">
        <v>0</v>
      </c>
      <c r="I7308" s="363">
        <v>0</v>
      </c>
      <c r="J7308" s="363">
        <v>0</v>
      </c>
      <c r="K7308" s="363">
        <v>1489.0366221428401</v>
      </c>
    </row>
    <row r="7309" spans="1:11">
      <c r="A7309" s="361">
        <f t="shared" si="114"/>
        <v>45962</v>
      </c>
      <c r="B7309" s="362">
        <v>9</v>
      </c>
      <c r="C7309" s="363">
        <v>5596.2472717066403</v>
      </c>
      <c r="D7309" s="363">
        <v>0</v>
      </c>
      <c r="E7309" s="363">
        <v>0</v>
      </c>
      <c r="F7309" s="363">
        <v>196.19869624780199</v>
      </c>
      <c r="G7309" s="363">
        <v>0</v>
      </c>
      <c r="H7309" s="363">
        <v>0</v>
      </c>
      <c r="I7309" s="363">
        <v>0</v>
      </c>
      <c r="J7309" s="363">
        <v>0</v>
      </c>
      <c r="K7309" s="363">
        <v>1501.21918933294</v>
      </c>
    </row>
    <row r="7310" spans="1:11">
      <c r="A7310" s="361">
        <f t="shared" si="114"/>
        <v>45962</v>
      </c>
      <c r="B7310" s="362">
        <v>10</v>
      </c>
      <c r="C7310" s="363">
        <v>5591.2925230261808</v>
      </c>
      <c r="D7310" s="363">
        <v>0</v>
      </c>
      <c r="E7310" s="363">
        <v>0</v>
      </c>
      <c r="F7310" s="363">
        <v>0</v>
      </c>
      <c r="G7310" s="363">
        <v>0</v>
      </c>
      <c r="H7310" s="363">
        <v>0</v>
      </c>
      <c r="I7310" s="363">
        <v>0</v>
      </c>
      <c r="J7310" s="363">
        <v>0</v>
      </c>
      <c r="K7310" s="363">
        <v>1518.2613917416202</v>
      </c>
    </row>
    <row r="7311" spans="1:11">
      <c r="A7311" s="361">
        <f t="shared" si="114"/>
        <v>45962</v>
      </c>
      <c r="B7311" s="362">
        <v>11</v>
      </c>
      <c r="C7311" s="363">
        <v>5589.65845840371</v>
      </c>
      <c r="D7311" s="363">
        <v>0</v>
      </c>
      <c r="E7311" s="363">
        <v>0</v>
      </c>
      <c r="F7311" s="363">
        <v>0</v>
      </c>
      <c r="G7311" s="363">
        <v>0</v>
      </c>
      <c r="H7311" s="363">
        <v>0</v>
      </c>
      <c r="I7311" s="363">
        <v>0</v>
      </c>
      <c r="J7311" s="363">
        <v>0</v>
      </c>
      <c r="K7311" s="363">
        <v>1516.40328500552</v>
      </c>
    </row>
    <row r="7312" spans="1:11">
      <c r="A7312" s="361">
        <f t="shared" si="114"/>
        <v>45962</v>
      </c>
      <c r="B7312" s="362">
        <v>12</v>
      </c>
      <c r="C7312" s="363">
        <v>5590.4793562901896</v>
      </c>
      <c r="D7312" s="363">
        <v>0</v>
      </c>
      <c r="E7312" s="363">
        <v>0</v>
      </c>
      <c r="F7312" s="363">
        <v>0</v>
      </c>
      <c r="G7312" s="363">
        <v>0</v>
      </c>
      <c r="H7312" s="363">
        <v>0</v>
      </c>
      <c r="I7312" s="363">
        <v>0</v>
      </c>
      <c r="J7312" s="363">
        <v>0</v>
      </c>
      <c r="K7312" s="363">
        <v>1518.5328967539801</v>
      </c>
    </row>
    <row r="7313" spans="1:11">
      <c r="A7313" s="361">
        <f t="shared" si="114"/>
        <v>45962</v>
      </c>
      <c r="B7313" s="362">
        <v>13</v>
      </c>
      <c r="C7313" s="363">
        <v>5591.0612168650905</v>
      </c>
      <c r="D7313" s="363">
        <v>0</v>
      </c>
      <c r="E7313" s="363">
        <v>0</v>
      </c>
      <c r="F7313" s="363">
        <v>0</v>
      </c>
      <c r="G7313" s="363">
        <v>0</v>
      </c>
      <c r="H7313" s="363">
        <v>0</v>
      </c>
      <c r="I7313" s="363">
        <v>0</v>
      </c>
      <c r="J7313" s="363">
        <v>0</v>
      </c>
      <c r="K7313" s="363">
        <v>1519.6729700226799</v>
      </c>
    </row>
    <row r="7314" spans="1:11">
      <c r="A7314" s="361">
        <f t="shared" si="114"/>
        <v>45962</v>
      </c>
      <c r="B7314" s="362">
        <v>14</v>
      </c>
      <c r="C7314" s="363">
        <v>5584.090718038211</v>
      </c>
      <c r="D7314" s="363">
        <v>0</v>
      </c>
      <c r="E7314" s="363">
        <v>0</v>
      </c>
      <c r="F7314" s="363">
        <v>0</v>
      </c>
      <c r="G7314" s="363">
        <v>0</v>
      </c>
      <c r="H7314" s="363">
        <v>0</v>
      </c>
      <c r="I7314" s="363">
        <v>0</v>
      </c>
      <c r="J7314" s="363">
        <v>0</v>
      </c>
      <c r="K7314" s="363">
        <v>1522.3122907223801</v>
      </c>
    </row>
    <row r="7315" spans="1:11">
      <c r="A7315" s="361">
        <f t="shared" si="114"/>
        <v>45962</v>
      </c>
      <c r="B7315" s="362">
        <v>15</v>
      </c>
      <c r="C7315" s="363">
        <v>5585.9474814436398</v>
      </c>
      <c r="D7315" s="363">
        <v>0</v>
      </c>
      <c r="E7315" s="363">
        <v>0</v>
      </c>
      <c r="F7315" s="363">
        <v>0</v>
      </c>
      <c r="G7315" s="363">
        <v>0</v>
      </c>
      <c r="H7315" s="363">
        <v>0</v>
      </c>
      <c r="I7315" s="363">
        <v>0</v>
      </c>
      <c r="J7315" s="363">
        <v>0</v>
      </c>
      <c r="K7315" s="363">
        <v>1522.7689644980201</v>
      </c>
    </row>
    <row r="7316" spans="1:11">
      <c r="A7316" s="361">
        <f t="shared" si="114"/>
        <v>45962</v>
      </c>
      <c r="B7316" s="362">
        <v>16</v>
      </c>
      <c r="C7316" s="363">
        <v>2148.1763719165001</v>
      </c>
      <c r="D7316" s="363">
        <v>0</v>
      </c>
      <c r="E7316" s="363">
        <v>0</v>
      </c>
      <c r="F7316" s="363">
        <v>0</v>
      </c>
      <c r="G7316" s="363">
        <v>0</v>
      </c>
      <c r="H7316" s="363">
        <v>0</v>
      </c>
      <c r="I7316" s="363">
        <v>0</v>
      </c>
      <c r="J7316" s="363">
        <v>0</v>
      </c>
      <c r="K7316" s="363">
        <v>0</v>
      </c>
    </row>
    <row r="7317" spans="1:11">
      <c r="A7317" s="361">
        <f t="shared" si="114"/>
        <v>45962</v>
      </c>
      <c r="B7317" s="362">
        <v>17</v>
      </c>
      <c r="C7317" s="363">
        <v>2911.2466761554697</v>
      </c>
      <c r="D7317" s="363">
        <v>0</v>
      </c>
      <c r="E7317" s="363">
        <v>0</v>
      </c>
      <c r="F7317" s="363">
        <v>0</v>
      </c>
      <c r="G7317" s="363">
        <v>0</v>
      </c>
      <c r="H7317" s="363">
        <v>0</v>
      </c>
      <c r="I7317" s="363">
        <v>0</v>
      </c>
      <c r="J7317" s="363">
        <v>0</v>
      </c>
      <c r="K7317" s="363">
        <v>0</v>
      </c>
    </row>
    <row r="7318" spans="1:11">
      <c r="A7318" s="361">
        <f t="shared" si="114"/>
        <v>45962</v>
      </c>
      <c r="B7318" s="362">
        <v>18</v>
      </c>
      <c r="C7318" s="363">
        <v>2410.0514948246905</v>
      </c>
      <c r="D7318" s="363">
        <v>0</v>
      </c>
      <c r="E7318" s="363">
        <v>0</v>
      </c>
      <c r="F7318" s="363">
        <v>0</v>
      </c>
      <c r="G7318" s="363">
        <v>0</v>
      </c>
      <c r="H7318" s="363">
        <v>0</v>
      </c>
      <c r="I7318" s="363">
        <v>0</v>
      </c>
      <c r="J7318" s="363">
        <v>0</v>
      </c>
      <c r="K7318" s="363">
        <v>0</v>
      </c>
    </row>
    <row r="7319" spans="1:11">
      <c r="A7319" s="361">
        <f t="shared" si="114"/>
        <v>45962</v>
      </c>
      <c r="B7319" s="362">
        <v>19</v>
      </c>
      <c r="C7319" s="363">
        <v>2509.2229477481101</v>
      </c>
      <c r="D7319" s="363">
        <v>0</v>
      </c>
      <c r="E7319" s="363">
        <v>0</v>
      </c>
      <c r="F7319" s="363">
        <v>0</v>
      </c>
      <c r="G7319" s="363">
        <v>0</v>
      </c>
      <c r="H7319" s="363">
        <v>0</v>
      </c>
      <c r="I7319" s="363">
        <v>0</v>
      </c>
      <c r="J7319" s="363">
        <v>0</v>
      </c>
      <c r="K7319" s="363">
        <v>0</v>
      </c>
    </row>
    <row r="7320" spans="1:11">
      <c r="A7320" s="361">
        <f t="shared" si="114"/>
        <v>45962</v>
      </c>
      <c r="B7320" s="362">
        <v>20</v>
      </c>
      <c r="C7320" s="363">
        <v>2385.1076099319903</v>
      </c>
      <c r="D7320" s="363">
        <v>0</v>
      </c>
      <c r="E7320" s="363">
        <v>0</v>
      </c>
      <c r="F7320" s="363">
        <v>0</v>
      </c>
      <c r="G7320" s="363">
        <v>0</v>
      </c>
      <c r="H7320" s="363">
        <v>0</v>
      </c>
      <c r="I7320" s="363">
        <v>0</v>
      </c>
      <c r="J7320" s="363">
        <v>0</v>
      </c>
      <c r="K7320" s="363">
        <v>0</v>
      </c>
    </row>
    <row r="7321" spans="1:11">
      <c r="A7321" s="361">
        <f t="shared" si="114"/>
        <v>45962</v>
      </c>
      <c r="B7321" s="362">
        <v>21</v>
      </c>
      <c r="C7321" s="363">
        <v>2245.0072253902899</v>
      </c>
      <c r="D7321" s="363">
        <v>0</v>
      </c>
      <c r="E7321" s="363">
        <v>0</v>
      </c>
      <c r="F7321" s="363">
        <v>0</v>
      </c>
      <c r="G7321" s="363">
        <v>0</v>
      </c>
      <c r="H7321" s="363">
        <v>0</v>
      </c>
      <c r="I7321" s="363">
        <v>0</v>
      </c>
      <c r="J7321" s="363">
        <v>0</v>
      </c>
      <c r="K7321" s="363">
        <v>0</v>
      </c>
    </row>
    <row r="7322" spans="1:11">
      <c r="A7322" s="361">
        <f t="shared" si="114"/>
        <v>45962</v>
      </c>
      <c r="B7322" s="362">
        <v>22</v>
      </c>
      <c r="C7322" s="363">
        <v>2180.2401928162403</v>
      </c>
      <c r="D7322" s="363">
        <v>0</v>
      </c>
      <c r="E7322" s="363">
        <v>0</v>
      </c>
      <c r="F7322" s="363">
        <v>0</v>
      </c>
      <c r="G7322" s="363">
        <v>0</v>
      </c>
      <c r="H7322" s="363">
        <v>0</v>
      </c>
      <c r="I7322" s="363">
        <v>0</v>
      </c>
      <c r="J7322" s="363">
        <v>0</v>
      </c>
      <c r="K7322" s="363">
        <v>0</v>
      </c>
    </row>
    <row r="7323" spans="1:11">
      <c r="A7323" s="361">
        <f t="shared" si="114"/>
        <v>45962</v>
      </c>
      <c r="B7323" s="362">
        <v>23</v>
      </c>
      <c r="C7323" s="363">
        <v>662.726920622492</v>
      </c>
      <c r="D7323" s="363">
        <v>0</v>
      </c>
      <c r="E7323" s="363">
        <v>0</v>
      </c>
      <c r="F7323" s="363">
        <v>0</v>
      </c>
      <c r="G7323" s="363">
        <v>0</v>
      </c>
      <c r="H7323" s="363">
        <v>0</v>
      </c>
      <c r="I7323" s="363">
        <v>0</v>
      </c>
      <c r="J7323" s="363">
        <v>0</v>
      </c>
      <c r="K7323" s="363">
        <v>0</v>
      </c>
    </row>
    <row r="7324" spans="1:11">
      <c r="A7324" s="361">
        <f t="shared" si="114"/>
        <v>45963</v>
      </c>
      <c r="B7324" s="362">
        <v>0</v>
      </c>
      <c r="C7324" s="363">
        <v>2099.8438705928502</v>
      </c>
      <c r="D7324" s="363">
        <v>0</v>
      </c>
      <c r="E7324" s="363">
        <v>0</v>
      </c>
      <c r="F7324" s="363">
        <v>0</v>
      </c>
      <c r="G7324" s="363">
        <v>0</v>
      </c>
      <c r="H7324" s="363">
        <v>0</v>
      </c>
      <c r="I7324" s="363">
        <v>0</v>
      </c>
      <c r="J7324" s="363">
        <v>0</v>
      </c>
      <c r="K7324" s="363">
        <v>0</v>
      </c>
    </row>
    <row r="7325" spans="1:11">
      <c r="A7325" s="361">
        <f t="shared" si="114"/>
        <v>45963</v>
      </c>
      <c r="B7325" s="362">
        <v>1</v>
      </c>
      <c r="C7325" s="363">
        <v>2139.7097411449099</v>
      </c>
      <c r="D7325" s="363">
        <v>0</v>
      </c>
      <c r="E7325" s="363">
        <v>0</v>
      </c>
      <c r="F7325" s="363">
        <v>0</v>
      </c>
      <c r="G7325" s="363">
        <v>0</v>
      </c>
      <c r="H7325" s="363">
        <v>0</v>
      </c>
      <c r="I7325" s="363">
        <v>0</v>
      </c>
      <c r="J7325" s="363">
        <v>0</v>
      </c>
      <c r="K7325" s="363">
        <v>0</v>
      </c>
    </row>
    <row r="7326" spans="1:11">
      <c r="A7326" s="361">
        <f t="shared" si="114"/>
        <v>45963</v>
      </c>
      <c r="B7326" s="362">
        <v>2</v>
      </c>
      <c r="C7326" s="363">
        <v>2149.4134111051699</v>
      </c>
      <c r="D7326" s="363">
        <v>0</v>
      </c>
      <c r="E7326" s="363">
        <v>0</v>
      </c>
      <c r="F7326" s="363">
        <v>0</v>
      </c>
      <c r="G7326" s="363">
        <v>0</v>
      </c>
      <c r="H7326" s="363">
        <v>0</v>
      </c>
      <c r="I7326" s="363">
        <v>0</v>
      </c>
      <c r="J7326" s="363">
        <v>0</v>
      </c>
      <c r="K7326" s="363">
        <v>0</v>
      </c>
    </row>
    <row r="7327" spans="1:11">
      <c r="A7327" s="361">
        <f t="shared" si="114"/>
        <v>45963</v>
      </c>
      <c r="B7327" s="362">
        <v>3</v>
      </c>
      <c r="C7327" s="363">
        <v>1706.5270256654401</v>
      </c>
      <c r="D7327" s="363">
        <v>0</v>
      </c>
      <c r="E7327" s="363">
        <v>0</v>
      </c>
      <c r="F7327" s="363">
        <v>0</v>
      </c>
      <c r="G7327" s="363">
        <v>0</v>
      </c>
      <c r="H7327" s="363">
        <v>0</v>
      </c>
      <c r="I7327" s="363">
        <v>0</v>
      </c>
      <c r="J7327" s="363">
        <v>0</v>
      </c>
      <c r="K7327" s="363">
        <v>0</v>
      </c>
    </row>
    <row r="7328" spans="1:11">
      <c r="A7328" s="361">
        <f t="shared" si="114"/>
        <v>45963</v>
      </c>
      <c r="B7328" s="362">
        <v>4</v>
      </c>
      <c r="C7328" s="363">
        <v>1705.1961985421301</v>
      </c>
      <c r="D7328" s="363">
        <v>0</v>
      </c>
      <c r="E7328" s="363">
        <v>0</v>
      </c>
      <c r="F7328" s="363">
        <v>0</v>
      </c>
      <c r="G7328" s="363">
        <v>0</v>
      </c>
      <c r="H7328" s="363">
        <v>0</v>
      </c>
      <c r="I7328" s="363">
        <v>0</v>
      </c>
      <c r="J7328" s="363">
        <v>0</v>
      </c>
      <c r="K7328" s="363">
        <v>0</v>
      </c>
    </row>
    <row r="7329" spans="1:11">
      <c r="A7329" s="361">
        <f t="shared" si="114"/>
        <v>45963</v>
      </c>
      <c r="B7329" s="362">
        <v>5</v>
      </c>
      <c r="C7329" s="363">
        <v>1707.2204015653301</v>
      </c>
      <c r="D7329" s="363">
        <v>0</v>
      </c>
      <c r="E7329" s="363">
        <v>0</v>
      </c>
      <c r="F7329" s="363">
        <v>0</v>
      </c>
      <c r="G7329" s="363">
        <v>0</v>
      </c>
      <c r="H7329" s="363">
        <v>0</v>
      </c>
      <c r="I7329" s="363">
        <v>0</v>
      </c>
      <c r="J7329" s="363">
        <v>0</v>
      </c>
      <c r="K7329" s="363">
        <v>0</v>
      </c>
    </row>
    <row r="7330" spans="1:11">
      <c r="A7330" s="361">
        <f t="shared" si="114"/>
        <v>45963</v>
      </c>
      <c r="B7330" s="362">
        <v>6</v>
      </c>
      <c r="C7330" s="363">
        <v>1649.8504665852302</v>
      </c>
      <c r="D7330" s="363">
        <v>0</v>
      </c>
      <c r="E7330" s="363">
        <v>0</v>
      </c>
      <c r="F7330" s="363">
        <v>0</v>
      </c>
      <c r="G7330" s="363">
        <v>0</v>
      </c>
      <c r="H7330" s="363">
        <v>0</v>
      </c>
      <c r="I7330" s="363">
        <v>0</v>
      </c>
      <c r="J7330" s="363">
        <v>0</v>
      </c>
      <c r="K7330" s="363">
        <v>0</v>
      </c>
    </row>
    <row r="7331" spans="1:11">
      <c r="A7331" s="361">
        <f t="shared" si="114"/>
        <v>45963</v>
      </c>
      <c r="B7331" s="362">
        <v>7</v>
      </c>
      <c r="C7331" s="363">
        <v>2164.7118546839702</v>
      </c>
      <c r="D7331" s="363">
        <v>0</v>
      </c>
      <c r="E7331" s="363">
        <v>0</v>
      </c>
      <c r="F7331" s="363">
        <v>0</v>
      </c>
      <c r="G7331" s="363">
        <v>0</v>
      </c>
      <c r="H7331" s="363">
        <v>0</v>
      </c>
      <c r="I7331" s="363">
        <v>0</v>
      </c>
      <c r="J7331" s="363">
        <v>0</v>
      </c>
      <c r="K7331" s="363">
        <v>0</v>
      </c>
    </row>
    <row r="7332" spans="1:11">
      <c r="A7332" s="361">
        <f t="shared" si="114"/>
        <v>45963</v>
      </c>
      <c r="B7332" s="362">
        <v>8</v>
      </c>
      <c r="C7332" s="363">
        <v>2163.1448685011501</v>
      </c>
      <c r="D7332" s="363">
        <v>0</v>
      </c>
      <c r="E7332" s="363">
        <v>0</v>
      </c>
      <c r="F7332" s="363">
        <v>0</v>
      </c>
      <c r="G7332" s="363">
        <v>0</v>
      </c>
      <c r="H7332" s="363">
        <v>0</v>
      </c>
      <c r="I7332" s="363">
        <v>0</v>
      </c>
      <c r="J7332" s="363">
        <v>0</v>
      </c>
      <c r="K7332" s="363">
        <v>0</v>
      </c>
    </row>
    <row r="7333" spans="1:11">
      <c r="A7333" s="361">
        <f t="shared" si="114"/>
        <v>45963</v>
      </c>
      <c r="B7333" s="362">
        <v>9</v>
      </c>
      <c r="C7333" s="363">
        <v>2163.57730191677</v>
      </c>
      <c r="D7333" s="363">
        <v>0</v>
      </c>
      <c r="E7333" s="363">
        <v>154.824436366263</v>
      </c>
      <c r="F7333" s="363">
        <v>258.59899999999999</v>
      </c>
      <c r="G7333" s="363">
        <v>0</v>
      </c>
      <c r="H7333" s="363">
        <v>0</v>
      </c>
      <c r="I7333" s="363">
        <v>0</v>
      </c>
      <c r="J7333" s="363">
        <v>0</v>
      </c>
      <c r="K7333" s="363">
        <v>0</v>
      </c>
    </row>
    <row r="7334" spans="1:11">
      <c r="A7334" s="361">
        <f t="shared" si="114"/>
        <v>45963</v>
      </c>
      <c r="B7334" s="362">
        <v>10</v>
      </c>
      <c r="C7334" s="363">
        <v>2518.1869328425</v>
      </c>
      <c r="D7334" s="363">
        <v>0</v>
      </c>
      <c r="E7334" s="363">
        <v>1300.00082707969</v>
      </c>
      <c r="F7334" s="363">
        <v>258.59899999999999</v>
      </c>
      <c r="G7334" s="363">
        <v>0</v>
      </c>
      <c r="H7334" s="363">
        <v>0</v>
      </c>
      <c r="I7334" s="363">
        <v>71.846447000122595</v>
      </c>
      <c r="J7334" s="363">
        <v>0</v>
      </c>
      <c r="K7334" s="363">
        <v>0</v>
      </c>
    </row>
    <row r="7335" spans="1:11">
      <c r="A7335" s="361">
        <f t="shared" si="114"/>
        <v>45963</v>
      </c>
      <c r="B7335" s="362">
        <v>11</v>
      </c>
      <c r="C7335" s="363">
        <v>2516.0737000661297</v>
      </c>
      <c r="D7335" s="363">
        <v>0</v>
      </c>
      <c r="E7335" s="363">
        <v>1289.8267865898802</v>
      </c>
      <c r="F7335" s="363">
        <v>258.59899999999999</v>
      </c>
      <c r="G7335" s="363">
        <v>0</v>
      </c>
      <c r="H7335" s="363">
        <v>0</v>
      </c>
      <c r="I7335" s="363">
        <v>98.650289019975304</v>
      </c>
      <c r="J7335" s="363">
        <v>0</v>
      </c>
      <c r="K7335" s="363">
        <v>0</v>
      </c>
    </row>
    <row r="7336" spans="1:11">
      <c r="A7336" s="361">
        <f t="shared" si="114"/>
        <v>45963</v>
      </c>
      <c r="B7336" s="362">
        <v>12</v>
      </c>
      <c r="C7336" s="363">
        <v>2515.7817166923701</v>
      </c>
      <c r="D7336" s="363">
        <v>0</v>
      </c>
      <c r="E7336" s="363">
        <v>1286.24891575017</v>
      </c>
      <c r="F7336" s="363">
        <v>258.59899999999999</v>
      </c>
      <c r="G7336" s="363">
        <v>0</v>
      </c>
      <c r="H7336" s="363">
        <v>0</v>
      </c>
      <c r="I7336" s="363">
        <v>0</v>
      </c>
      <c r="J7336" s="363">
        <v>0</v>
      </c>
      <c r="K7336" s="363">
        <v>0</v>
      </c>
    </row>
    <row r="7337" spans="1:11">
      <c r="A7337" s="361">
        <f t="shared" si="114"/>
        <v>45963</v>
      </c>
      <c r="B7337" s="362">
        <v>13</v>
      </c>
      <c r="C7337" s="363">
        <v>2516.9735341283799</v>
      </c>
      <c r="D7337" s="363">
        <v>0</v>
      </c>
      <c r="E7337" s="363">
        <v>1285.40751808556</v>
      </c>
      <c r="F7337" s="363">
        <v>258.59899999999999</v>
      </c>
      <c r="G7337" s="363">
        <v>0</v>
      </c>
      <c r="H7337" s="363">
        <v>0</v>
      </c>
      <c r="I7337" s="363">
        <v>0</v>
      </c>
      <c r="J7337" s="363">
        <v>0</v>
      </c>
      <c r="K7337" s="363">
        <v>0</v>
      </c>
    </row>
    <row r="7338" spans="1:11">
      <c r="A7338" s="361">
        <f t="shared" si="114"/>
        <v>45963</v>
      </c>
      <c r="B7338" s="362">
        <v>14</v>
      </c>
      <c r="C7338" s="363">
        <v>2164.9817095809503</v>
      </c>
      <c r="D7338" s="363">
        <v>0</v>
      </c>
      <c r="E7338" s="363">
        <v>752.02296096029204</v>
      </c>
      <c r="F7338" s="363">
        <v>258.59899999999999</v>
      </c>
      <c r="G7338" s="363">
        <v>0</v>
      </c>
      <c r="H7338" s="363">
        <v>0</v>
      </c>
      <c r="I7338" s="363">
        <v>0</v>
      </c>
      <c r="J7338" s="363">
        <v>0</v>
      </c>
      <c r="K7338" s="363">
        <v>0</v>
      </c>
    </row>
    <row r="7339" spans="1:11">
      <c r="A7339" s="361">
        <f t="shared" si="114"/>
        <v>45963</v>
      </c>
      <c r="B7339" s="362">
        <v>15</v>
      </c>
      <c r="C7339" s="363">
        <v>1652.1762487842702</v>
      </c>
      <c r="D7339" s="363">
        <v>0</v>
      </c>
      <c r="E7339" s="363">
        <v>621.07640809971599</v>
      </c>
      <c r="F7339" s="363">
        <v>144.61940000000001</v>
      </c>
      <c r="G7339" s="363">
        <v>0</v>
      </c>
      <c r="H7339" s="363">
        <v>0</v>
      </c>
      <c r="I7339" s="363">
        <v>0</v>
      </c>
      <c r="J7339" s="363">
        <v>0</v>
      </c>
      <c r="K7339" s="363">
        <v>0</v>
      </c>
    </row>
    <row r="7340" spans="1:11">
      <c r="A7340" s="361">
        <f t="shared" si="114"/>
        <v>45963</v>
      </c>
      <c r="B7340" s="362">
        <v>16</v>
      </c>
      <c r="C7340" s="363">
        <v>998.83756460385007</v>
      </c>
      <c r="D7340" s="363">
        <v>0</v>
      </c>
      <c r="E7340" s="363">
        <v>96.816964152620201</v>
      </c>
      <c r="F7340" s="363">
        <v>0</v>
      </c>
      <c r="G7340" s="363">
        <v>0</v>
      </c>
      <c r="H7340" s="363">
        <v>0</v>
      </c>
      <c r="I7340" s="363">
        <v>0</v>
      </c>
      <c r="J7340" s="363">
        <v>0</v>
      </c>
      <c r="K7340" s="363">
        <v>0</v>
      </c>
    </row>
    <row r="7341" spans="1:11">
      <c r="A7341" s="361">
        <f t="shared" si="114"/>
        <v>45963</v>
      </c>
      <c r="B7341" s="362">
        <v>17</v>
      </c>
      <c r="C7341" s="363">
        <v>525.72878727376406</v>
      </c>
      <c r="D7341" s="363">
        <v>0</v>
      </c>
      <c r="E7341" s="363">
        <v>0</v>
      </c>
      <c r="F7341" s="363">
        <v>0</v>
      </c>
      <c r="G7341" s="363">
        <v>0</v>
      </c>
      <c r="H7341" s="363">
        <v>0</v>
      </c>
      <c r="I7341" s="363">
        <v>0</v>
      </c>
      <c r="J7341" s="363">
        <v>0</v>
      </c>
      <c r="K7341" s="363">
        <v>472.78903643992504</v>
      </c>
    </row>
    <row r="7342" spans="1:11">
      <c r="A7342" s="361">
        <f t="shared" si="114"/>
        <v>45963</v>
      </c>
      <c r="B7342" s="362">
        <v>18</v>
      </c>
      <c r="C7342" s="363">
        <v>163.68212168376601</v>
      </c>
      <c r="D7342" s="363">
        <v>0</v>
      </c>
      <c r="E7342" s="363">
        <v>0</v>
      </c>
      <c r="F7342" s="363">
        <v>0</v>
      </c>
      <c r="G7342" s="363">
        <v>0</v>
      </c>
      <c r="H7342" s="363">
        <v>0</v>
      </c>
      <c r="I7342" s="363">
        <v>0</v>
      </c>
      <c r="J7342" s="363">
        <v>0</v>
      </c>
      <c r="K7342" s="363">
        <v>0</v>
      </c>
    </row>
    <row r="7343" spans="1:11">
      <c r="A7343" s="361">
        <f t="shared" si="114"/>
        <v>45963</v>
      </c>
      <c r="B7343" s="362">
        <v>19</v>
      </c>
      <c r="C7343" s="363">
        <v>163.070649530536</v>
      </c>
      <c r="D7343" s="363">
        <v>0</v>
      </c>
      <c r="E7343" s="363">
        <v>0</v>
      </c>
      <c r="F7343" s="363">
        <v>0</v>
      </c>
      <c r="G7343" s="363">
        <v>0</v>
      </c>
      <c r="H7343" s="363">
        <v>0</v>
      </c>
      <c r="I7343" s="363">
        <v>0</v>
      </c>
      <c r="J7343" s="363">
        <v>0</v>
      </c>
      <c r="K7343" s="363">
        <v>0</v>
      </c>
    </row>
    <row r="7344" spans="1:11">
      <c r="A7344" s="361">
        <f t="shared" si="114"/>
        <v>45963</v>
      </c>
      <c r="B7344" s="362">
        <v>20</v>
      </c>
      <c r="C7344" s="363">
        <v>162.88079084365603</v>
      </c>
      <c r="D7344" s="363">
        <v>0</v>
      </c>
      <c r="E7344" s="363">
        <v>0</v>
      </c>
      <c r="F7344" s="363">
        <v>0</v>
      </c>
      <c r="G7344" s="363">
        <v>0</v>
      </c>
      <c r="H7344" s="363">
        <v>0</v>
      </c>
      <c r="I7344" s="363">
        <v>0</v>
      </c>
      <c r="J7344" s="363">
        <v>0</v>
      </c>
      <c r="K7344" s="363">
        <v>0</v>
      </c>
    </row>
    <row r="7345" spans="1:11">
      <c r="A7345" s="361">
        <f t="shared" si="114"/>
        <v>45963</v>
      </c>
      <c r="B7345" s="362">
        <v>21</v>
      </c>
      <c r="C7345" s="363">
        <v>162.92538660424202</v>
      </c>
      <c r="D7345" s="363">
        <v>0</v>
      </c>
      <c r="E7345" s="363">
        <v>0</v>
      </c>
      <c r="F7345" s="363">
        <v>0</v>
      </c>
      <c r="G7345" s="363">
        <v>0</v>
      </c>
      <c r="H7345" s="363">
        <v>0</v>
      </c>
      <c r="I7345" s="363">
        <v>0</v>
      </c>
      <c r="J7345" s="363">
        <v>0</v>
      </c>
      <c r="K7345" s="363">
        <v>0</v>
      </c>
    </row>
    <row r="7346" spans="1:11">
      <c r="A7346" s="361">
        <f t="shared" si="114"/>
        <v>45963</v>
      </c>
      <c r="B7346" s="362">
        <v>22</v>
      </c>
      <c r="C7346" s="363">
        <v>185.90950691731601</v>
      </c>
      <c r="D7346" s="363">
        <v>0</v>
      </c>
      <c r="E7346" s="363">
        <v>0</v>
      </c>
      <c r="F7346" s="363">
        <v>0</v>
      </c>
      <c r="G7346" s="363">
        <v>0</v>
      </c>
      <c r="H7346" s="363">
        <v>0</v>
      </c>
      <c r="I7346" s="363">
        <v>0</v>
      </c>
      <c r="J7346" s="363">
        <v>0</v>
      </c>
      <c r="K7346" s="363">
        <v>0</v>
      </c>
    </row>
    <row r="7347" spans="1:11">
      <c r="A7347" s="361">
        <f t="shared" si="114"/>
        <v>45963</v>
      </c>
      <c r="B7347" s="362">
        <v>23</v>
      </c>
      <c r="C7347" s="363">
        <v>992.910353112179</v>
      </c>
      <c r="D7347" s="363">
        <v>0</v>
      </c>
      <c r="E7347" s="363">
        <v>0</v>
      </c>
      <c r="F7347" s="363">
        <v>0</v>
      </c>
      <c r="G7347" s="363">
        <v>0</v>
      </c>
      <c r="H7347" s="363">
        <v>0</v>
      </c>
      <c r="I7347" s="363">
        <v>0</v>
      </c>
      <c r="J7347" s="363">
        <v>0</v>
      </c>
      <c r="K7347" s="363">
        <v>0</v>
      </c>
    </row>
    <row r="7348" spans="1:11">
      <c r="A7348" s="361">
        <f t="shared" si="114"/>
        <v>45964</v>
      </c>
      <c r="B7348" s="362">
        <v>0</v>
      </c>
      <c r="C7348" s="363">
        <v>1004.0322989358701</v>
      </c>
      <c r="D7348" s="363">
        <v>0</v>
      </c>
      <c r="E7348" s="363">
        <v>0</v>
      </c>
      <c r="F7348" s="363">
        <v>0</v>
      </c>
      <c r="G7348" s="363">
        <v>0</v>
      </c>
      <c r="H7348" s="363">
        <v>0</v>
      </c>
      <c r="I7348" s="363">
        <v>0</v>
      </c>
      <c r="J7348" s="363">
        <v>0</v>
      </c>
      <c r="K7348" s="363">
        <v>0</v>
      </c>
    </row>
    <row r="7349" spans="1:11">
      <c r="A7349" s="361">
        <f t="shared" si="114"/>
        <v>45964</v>
      </c>
      <c r="B7349" s="362">
        <v>1</v>
      </c>
      <c r="C7349" s="363">
        <v>1004.09652403598</v>
      </c>
      <c r="D7349" s="363">
        <v>0</v>
      </c>
      <c r="E7349" s="363">
        <v>0</v>
      </c>
      <c r="F7349" s="363">
        <v>0</v>
      </c>
      <c r="G7349" s="363">
        <v>0</v>
      </c>
      <c r="H7349" s="363">
        <v>0</v>
      </c>
      <c r="I7349" s="363">
        <v>0</v>
      </c>
      <c r="J7349" s="363">
        <v>0</v>
      </c>
      <c r="K7349" s="363">
        <v>0</v>
      </c>
    </row>
    <row r="7350" spans="1:11">
      <c r="A7350" s="361">
        <f t="shared" si="114"/>
        <v>45964</v>
      </c>
      <c r="B7350" s="362">
        <v>2</v>
      </c>
      <c r="C7350" s="363">
        <v>2627.8269870642298</v>
      </c>
      <c r="D7350" s="363">
        <v>0</v>
      </c>
      <c r="E7350" s="363">
        <v>0</v>
      </c>
      <c r="F7350" s="363">
        <v>0</v>
      </c>
      <c r="G7350" s="363">
        <v>0</v>
      </c>
      <c r="H7350" s="363">
        <v>0</v>
      </c>
      <c r="I7350" s="363">
        <v>158.888989051208</v>
      </c>
      <c r="J7350" s="363">
        <v>0</v>
      </c>
      <c r="K7350" s="363">
        <v>0</v>
      </c>
    </row>
    <row r="7351" spans="1:11">
      <c r="A7351" s="361">
        <f t="shared" si="114"/>
        <v>45964</v>
      </c>
      <c r="B7351" s="362">
        <v>3</v>
      </c>
      <c r="C7351" s="363">
        <v>718.65191886725904</v>
      </c>
      <c r="D7351" s="363">
        <v>0</v>
      </c>
      <c r="E7351" s="363">
        <v>0</v>
      </c>
      <c r="F7351" s="363">
        <v>0</v>
      </c>
      <c r="G7351" s="363">
        <v>0</v>
      </c>
      <c r="H7351" s="363">
        <v>0</v>
      </c>
      <c r="I7351" s="363">
        <v>0</v>
      </c>
      <c r="J7351" s="363">
        <v>0</v>
      </c>
      <c r="K7351" s="363">
        <v>0</v>
      </c>
    </row>
    <row r="7352" spans="1:11">
      <c r="A7352" s="361">
        <f t="shared" si="114"/>
        <v>45964</v>
      </c>
      <c r="B7352" s="362">
        <v>4</v>
      </c>
      <c r="C7352" s="363">
        <v>805.245968732395</v>
      </c>
      <c r="D7352" s="363">
        <v>0</v>
      </c>
      <c r="E7352" s="363">
        <v>0</v>
      </c>
      <c r="F7352" s="363">
        <v>0</v>
      </c>
      <c r="G7352" s="363">
        <v>0</v>
      </c>
      <c r="H7352" s="363">
        <v>0</v>
      </c>
      <c r="I7352" s="363">
        <v>0</v>
      </c>
      <c r="J7352" s="363">
        <v>0</v>
      </c>
      <c r="K7352" s="363">
        <v>0</v>
      </c>
    </row>
    <row r="7353" spans="1:11">
      <c r="A7353" s="361">
        <f t="shared" si="114"/>
        <v>45964</v>
      </c>
      <c r="B7353" s="362">
        <v>5</v>
      </c>
      <c r="C7353" s="363">
        <v>2970.26114040731</v>
      </c>
      <c r="D7353" s="363">
        <v>0</v>
      </c>
      <c r="E7353" s="363">
        <v>0</v>
      </c>
      <c r="F7353" s="363">
        <v>0</v>
      </c>
      <c r="G7353" s="363">
        <v>0</v>
      </c>
      <c r="H7353" s="363">
        <v>0</v>
      </c>
      <c r="I7353" s="363">
        <v>339.88182413159598</v>
      </c>
      <c r="J7353" s="363">
        <v>0</v>
      </c>
      <c r="K7353" s="363">
        <v>0</v>
      </c>
    </row>
    <row r="7354" spans="1:11">
      <c r="A7354" s="361">
        <f t="shared" si="114"/>
        <v>45964</v>
      </c>
      <c r="B7354" s="362">
        <v>6</v>
      </c>
      <c r="C7354" s="363">
        <v>2031.1562174123301</v>
      </c>
      <c r="D7354" s="363">
        <v>0</v>
      </c>
      <c r="E7354" s="363">
        <v>0</v>
      </c>
      <c r="F7354" s="363">
        <v>0</v>
      </c>
      <c r="G7354" s="363">
        <v>0</v>
      </c>
      <c r="H7354" s="363">
        <v>0</v>
      </c>
      <c r="I7354" s="363">
        <v>0</v>
      </c>
      <c r="J7354" s="363">
        <v>0</v>
      </c>
      <c r="K7354" s="363">
        <v>0</v>
      </c>
    </row>
    <row r="7355" spans="1:11">
      <c r="A7355" s="361">
        <f t="shared" si="114"/>
        <v>45964</v>
      </c>
      <c r="B7355" s="362">
        <v>7</v>
      </c>
      <c r="C7355" s="363">
        <v>1734.1499560934601</v>
      </c>
      <c r="D7355" s="363">
        <v>0</v>
      </c>
      <c r="E7355" s="363">
        <v>0</v>
      </c>
      <c r="F7355" s="363">
        <v>0</v>
      </c>
      <c r="G7355" s="363">
        <v>0</v>
      </c>
      <c r="H7355" s="363">
        <v>0</v>
      </c>
      <c r="I7355" s="363">
        <v>0</v>
      </c>
      <c r="J7355" s="363">
        <v>0</v>
      </c>
      <c r="K7355" s="363">
        <v>0</v>
      </c>
    </row>
    <row r="7356" spans="1:11">
      <c r="A7356" s="361">
        <f t="shared" si="114"/>
        <v>45964</v>
      </c>
      <c r="B7356" s="362">
        <v>8</v>
      </c>
      <c r="C7356" s="363">
        <v>1757.8019610221102</v>
      </c>
      <c r="D7356" s="363">
        <v>0</v>
      </c>
      <c r="E7356" s="363">
        <v>7.9147425615733091</v>
      </c>
      <c r="F7356" s="363">
        <v>0</v>
      </c>
      <c r="G7356" s="363">
        <v>0</v>
      </c>
      <c r="H7356" s="363">
        <v>0</v>
      </c>
      <c r="I7356" s="363">
        <v>0</v>
      </c>
      <c r="J7356" s="363">
        <v>0</v>
      </c>
      <c r="K7356" s="363">
        <v>0</v>
      </c>
    </row>
    <row r="7357" spans="1:11">
      <c r="A7357" s="361">
        <f t="shared" si="114"/>
        <v>45964</v>
      </c>
      <c r="B7357" s="362">
        <v>9</v>
      </c>
      <c r="C7357" s="363">
        <v>1759.7191362321498</v>
      </c>
      <c r="D7357" s="363">
        <v>0</v>
      </c>
      <c r="E7357" s="363">
        <v>583.54230764991803</v>
      </c>
      <c r="F7357" s="363">
        <v>0</v>
      </c>
      <c r="G7357" s="363">
        <v>0</v>
      </c>
      <c r="H7357" s="363">
        <v>0</v>
      </c>
      <c r="I7357" s="363">
        <v>0</v>
      </c>
      <c r="J7357" s="363">
        <v>0</v>
      </c>
      <c r="K7357" s="363">
        <v>0</v>
      </c>
    </row>
    <row r="7358" spans="1:11">
      <c r="A7358" s="361">
        <f t="shared" si="114"/>
        <v>45964</v>
      </c>
      <c r="B7358" s="362">
        <v>10</v>
      </c>
      <c r="C7358" s="363">
        <v>1758.4405956974501</v>
      </c>
      <c r="D7358" s="363">
        <v>0</v>
      </c>
      <c r="E7358" s="363">
        <v>611.66039989552098</v>
      </c>
      <c r="F7358" s="363">
        <v>0</v>
      </c>
      <c r="G7358" s="363">
        <v>0</v>
      </c>
      <c r="H7358" s="363">
        <v>0</v>
      </c>
      <c r="I7358" s="363">
        <v>0</v>
      </c>
      <c r="J7358" s="363">
        <v>0</v>
      </c>
      <c r="K7358" s="363">
        <v>0</v>
      </c>
    </row>
    <row r="7359" spans="1:11">
      <c r="A7359" s="361">
        <f t="shared" si="114"/>
        <v>45964</v>
      </c>
      <c r="B7359" s="362">
        <v>11</v>
      </c>
      <c r="C7359" s="363">
        <v>1758.4373747318602</v>
      </c>
      <c r="D7359" s="363">
        <v>0</v>
      </c>
      <c r="E7359" s="363">
        <v>612.54690798881506</v>
      </c>
      <c r="F7359" s="363">
        <v>0</v>
      </c>
      <c r="G7359" s="363">
        <v>0</v>
      </c>
      <c r="H7359" s="363">
        <v>0</v>
      </c>
      <c r="I7359" s="363">
        <v>0</v>
      </c>
      <c r="J7359" s="363">
        <v>0</v>
      </c>
      <c r="K7359" s="363">
        <v>0</v>
      </c>
    </row>
    <row r="7360" spans="1:11">
      <c r="A7360" s="361">
        <f t="shared" si="114"/>
        <v>45964</v>
      </c>
      <c r="B7360" s="362">
        <v>12</v>
      </c>
      <c r="C7360" s="363">
        <v>1756.9635182447601</v>
      </c>
      <c r="D7360" s="363">
        <v>0</v>
      </c>
      <c r="E7360" s="363">
        <v>610.96018786806803</v>
      </c>
      <c r="F7360" s="363">
        <v>0</v>
      </c>
      <c r="G7360" s="363">
        <v>0</v>
      </c>
      <c r="H7360" s="363">
        <v>0</v>
      </c>
      <c r="I7360" s="363">
        <v>0</v>
      </c>
      <c r="J7360" s="363">
        <v>0</v>
      </c>
      <c r="K7360" s="363">
        <v>0</v>
      </c>
    </row>
    <row r="7361" spans="1:11">
      <c r="A7361" s="361">
        <f t="shared" si="114"/>
        <v>45964</v>
      </c>
      <c r="B7361" s="362">
        <v>13</v>
      </c>
      <c r="C7361" s="363">
        <v>1757.1680345145903</v>
      </c>
      <c r="D7361" s="363">
        <v>0</v>
      </c>
      <c r="E7361" s="363">
        <v>612.02280940010905</v>
      </c>
      <c r="F7361" s="363">
        <v>0</v>
      </c>
      <c r="G7361" s="363">
        <v>0</v>
      </c>
      <c r="H7361" s="363">
        <v>0</v>
      </c>
      <c r="I7361" s="363">
        <v>0</v>
      </c>
      <c r="J7361" s="363">
        <v>0</v>
      </c>
      <c r="K7361" s="363">
        <v>0</v>
      </c>
    </row>
    <row r="7362" spans="1:11">
      <c r="A7362" s="361">
        <f t="shared" si="114"/>
        <v>45964</v>
      </c>
      <c r="B7362" s="362">
        <v>14</v>
      </c>
      <c r="C7362" s="363">
        <v>1759.23181939505</v>
      </c>
      <c r="D7362" s="363">
        <v>0</v>
      </c>
      <c r="E7362" s="363">
        <v>609.41544058836394</v>
      </c>
      <c r="F7362" s="363">
        <v>0</v>
      </c>
      <c r="G7362" s="363">
        <v>0</v>
      </c>
      <c r="H7362" s="363">
        <v>0</v>
      </c>
      <c r="I7362" s="363">
        <v>0</v>
      </c>
      <c r="J7362" s="363">
        <v>0</v>
      </c>
      <c r="K7362" s="363">
        <v>0</v>
      </c>
    </row>
    <row r="7363" spans="1:11">
      <c r="A7363" s="361">
        <f t="shared" si="114"/>
        <v>45964</v>
      </c>
      <c r="B7363" s="362">
        <v>15</v>
      </c>
      <c r="C7363" s="363">
        <v>1759.8294130393201</v>
      </c>
      <c r="D7363" s="363">
        <v>0</v>
      </c>
      <c r="E7363" s="363">
        <v>610.25528729318</v>
      </c>
      <c r="F7363" s="363">
        <v>0</v>
      </c>
      <c r="G7363" s="363">
        <v>0</v>
      </c>
      <c r="H7363" s="363">
        <v>0</v>
      </c>
      <c r="I7363" s="363">
        <v>0</v>
      </c>
      <c r="J7363" s="363">
        <v>0</v>
      </c>
      <c r="K7363" s="363">
        <v>0</v>
      </c>
    </row>
    <row r="7364" spans="1:11">
      <c r="A7364" s="361">
        <f t="shared" si="114"/>
        <v>45964</v>
      </c>
      <c r="B7364" s="362">
        <v>16</v>
      </c>
      <c r="C7364" s="363">
        <v>552.01361000626605</v>
      </c>
      <c r="D7364" s="363">
        <v>0</v>
      </c>
      <c r="E7364" s="363">
        <v>533.199521088452</v>
      </c>
      <c r="F7364" s="363">
        <v>0</v>
      </c>
      <c r="G7364" s="363">
        <v>0</v>
      </c>
      <c r="H7364" s="363">
        <v>0</v>
      </c>
      <c r="I7364" s="363">
        <v>0</v>
      </c>
      <c r="J7364" s="363">
        <v>0</v>
      </c>
      <c r="K7364" s="363">
        <v>393.091973457503</v>
      </c>
    </row>
    <row r="7365" spans="1:11">
      <c r="A7365" s="361">
        <f t="shared" ref="A7365:A7428" si="115">IF(B7365=0,A7364+1,A7364)</f>
        <v>45964</v>
      </c>
      <c r="B7365" s="362">
        <v>17</v>
      </c>
      <c r="C7365" s="363">
        <v>0</v>
      </c>
      <c r="D7365" s="363">
        <v>0</v>
      </c>
      <c r="E7365" s="363">
        <v>535.08020882405003</v>
      </c>
      <c r="F7365" s="363">
        <v>0</v>
      </c>
      <c r="G7365" s="363">
        <v>0</v>
      </c>
      <c r="H7365" s="363">
        <v>0</v>
      </c>
      <c r="I7365" s="363">
        <v>0</v>
      </c>
      <c r="J7365" s="363">
        <v>0</v>
      </c>
      <c r="K7365" s="363">
        <v>1607.9076715938202</v>
      </c>
    </row>
    <row r="7366" spans="1:11">
      <c r="A7366" s="361">
        <f t="shared" si="115"/>
        <v>45964</v>
      </c>
      <c r="B7366" s="362">
        <v>18</v>
      </c>
      <c r="C7366" s="363">
        <v>0</v>
      </c>
      <c r="D7366" s="363">
        <v>0</v>
      </c>
      <c r="E7366" s="363">
        <v>217.07703577918099</v>
      </c>
      <c r="F7366" s="363">
        <v>0</v>
      </c>
      <c r="G7366" s="363">
        <v>0</v>
      </c>
      <c r="H7366" s="363">
        <v>0</v>
      </c>
      <c r="I7366" s="363">
        <v>0</v>
      </c>
      <c r="J7366" s="363">
        <v>0</v>
      </c>
      <c r="K7366" s="363">
        <v>0</v>
      </c>
    </row>
    <row r="7367" spans="1:11">
      <c r="A7367" s="361">
        <f t="shared" si="115"/>
        <v>45964</v>
      </c>
      <c r="B7367" s="362">
        <v>19</v>
      </c>
      <c r="C7367" s="363">
        <v>19.863964042314599</v>
      </c>
      <c r="D7367" s="363">
        <v>0</v>
      </c>
      <c r="E7367" s="363">
        <v>474.09176114209299</v>
      </c>
      <c r="F7367" s="363">
        <v>0</v>
      </c>
      <c r="G7367" s="363">
        <v>0</v>
      </c>
      <c r="H7367" s="363">
        <v>0</v>
      </c>
      <c r="I7367" s="363">
        <v>0</v>
      </c>
      <c r="J7367" s="363">
        <v>0</v>
      </c>
      <c r="K7367" s="363">
        <v>0</v>
      </c>
    </row>
    <row r="7368" spans="1:11">
      <c r="A7368" s="361">
        <f t="shared" si="115"/>
        <v>45964</v>
      </c>
      <c r="B7368" s="362">
        <v>20</v>
      </c>
      <c r="C7368" s="363">
        <v>2297.3094714226704</v>
      </c>
      <c r="D7368" s="363">
        <v>0</v>
      </c>
      <c r="E7368" s="363">
        <v>599.67250021121299</v>
      </c>
      <c r="F7368" s="363">
        <v>0</v>
      </c>
      <c r="G7368" s="363">
        <v>0</v>
      </c>
      <c r="H7368" s="363">
        <v>0</v>
      </c>
      <c r="I7368" s="363">
        <v>0</v>
      </c>
      <c r="J7368" s="363">
        <v>0</v>
      </c>
      <c r="K7368" s="363">
        <v>0</v>
      </c>
    </row>
    <row r="7369" spans="1:11">
      <c r="A7369" s="361">
        <f t="shared" si="115"/>
        <v>45964</v>
      </c>
      <c r="B7369" s="362">
        <v>21</v>
      </c>
      <c r="C7369" s="363">
        <v>2571.93122022434</v>
      </c>
      <c r="D7369" s="363">
        <v>0</v>
      </c>
      <c r="E7369" s="363">
        <v>160.18566935544899</v>
      </c>
      <c r="F7369" s="363">
        <v>0</v>
      </c>
      <c r="G7369" s="363">
        <v>0</v>
      </c>
      <c r="H7369" s="363">
        <v>0</v>
      </c>
      <c r="I7369" s="363">
        <v>0</v>
      </c>
      <c r="J7369" s="363">
        <v>0</v>
      </c>
      <c r="K7369" s="363">
        <v>0</v>
      </c>
    </row>
    <row r="7370" spans="1:11">
      <c r="A7370" s="361">
        <f t="shared" si="115"/>
        <v>45964</v>
      </c>
      <c r="B7370" s="362">
        <v>22</v>
      </c>
      <c r="C7370" s="363">
        <v>2747.0840908735504</v>
      </c>
      <c r="D7370" s="363">
        <v>0</v>
      </c>
      <c r="E7370" s="363">
        <v>0</v>
      </c>
      <c r="F7370" s="363">
        <v>0</v>
      </c>
      <c r="G7370" s="363">
        <v>0</v>
      </c>
      <c r="H7370" s="363">
        <v>0</v>
      </c>
      <c r="I7370" s="363">
        <v>0</v>
      </c>
      <c r="J7370" s="363">
        <v>0</v>
      </c>
      <c r="K7370" s="363">
        <v>0</v>
      </c>
    </row>
    <row r="7371" spans="1:11">
      <c r="A7371" s="361">
        <f t="shared" si="115"/>
        <v>45964</v>
      </c>
      <c r="B7371" s="362">
        <v>23</v>
      </c>
      <c r="C7371" s="363">
        <v>3359.4267820957302</v>
      </c>
      <c r="D7371" s="363">
        <v>0</v>
      </c>
      <c r="E7371" s="363">
        <v>0</v>
      </c>
      <c r="F7371" s="363">
        <v>0</v>
      </c>
      <c r="G7371" s="363">
        <v>0</v>
      </c>
      <c r="H7371" s="363">
        <v>0</v>
      </c>
      <c r="I7371" s="363">
        <v>0</v>
      </c>
      <c r="J7371" s="363">
        <v>0</v>
      </c>
      <c r="K7371" s="363">
        <v>0</v>
      </c>
    </row>
    <row r="7372" spans="1:11">
      <c r="A7372" s="361">
        <f t="shared" si="115"/>
        <v>45965</v>
      </c>
      <c r="B7372" s="362">
        <v>0</v>
      </c>
      <c r="C7372" s="363">
        <v>3144.06259436351</v>
      </c>
      <c r="D7372" s="363">
        <v>0</v>
      </c>
      <c r="E7372" s="363">
        <v>0</v>
      </c>
      <c r="F7372" s="363">
        <v>0</v>
      </c>
      <c r="G7372" s="363">
        <v>0</v>
      </c>
      <c r="H7372" s="363">
        <v>0</v>
      </c>
      <c r="I7372" s="363">
        <v>0</v>
      </c>
      <c r="J7372" s="363">
        <v>0</v>
      </c>
      <c r="K7372" s="363">
        <v>0</v>
      </c>
    </row>
    <row r="7373" spans="1:11">
      <c r="A7373" s="361">
        <f t="shared" si="115"/>
        <v>45965</v>
      </c>
      <c r="B7373" s="362">
        <v>1</v>
      </c>
      <c r="C7373" s="363">
        <v>3040.1415972631903</v>
      </c>
      <c r="D7373" s="363">
        <v>0</v>
      </c>
      <c r="E7373" s="363">
        <v>0</v>
      </c>
      <c r="F7373" s="363">
        <v>0</v>
      </c>
      <c r="G7373" s="363">
        <v>0</v>
      </c>
      <c r="H7373" s="363">
        <v>0</v>
      </c>
      <c r="I7373" s="363">
        <v>0</v>
      </c>
      <c r="J7373" s="363">
        <v>0</v>
      </c>
      <c r="K7373" s="363">
        <v>0</v>
      </c>
    </row>
    <row r="7374" spans="1:11">
      <c r="A7374" s="361">
        <f t="shared" si="115"/>
        <v>45965</v>
      </c>
      <c r="B7374" s="362">
        <v>2</v>
      </c>
      <c r="C7374" s="363">
        <v>2933.0077491831203</v>
      </c>
      <c r="D7374" s="363">
        <v>0</v>
      </c>
      <c r="E7374" s="363">
        <v>0</v>
      </c>
      <c r="F7374" s="363">
        <v>0</v>
      </c>
      <c r="G7374" s="363">
        <v>0</v>
      </c>
      <c r="H7374" s="363">
        <v>0</v>
      </c>
      <c r="I7374" s="363">
        <v>0</v>
      </c>
      <c r="J7374" s="363">
        <v>0</v>
      </c>
      <c r="K7374" s="363">
        <v>0</v>
      </c>
    </row>
    <row r="7375" spans="1:11">
      <c r="A7375" s="361">
        <f t="shared" si="115"/>
        <v>45965</v>
      </c>
      <c r="B7375" s="362">
        <v>3</v>
      </c>
      <c r="C7375" s="363">
        <v>2861.8008445543301</v>
      </c>
      <c r="D7375" s="363">
        <v>0</v>
      </c>
      <c r="E7375" s="363">
        <v>0</v>
      </c>
      <c r="F7375" s="363">
        <v>0</v>
      </c>
      <c r="G7375" s="363">
        <v>0</v>
      </c>
      <c r="H7375" s="363">
        <v>0</v>
      </c>
      <c r="I7375" s="363">
        <v>0</v>
      </c>
      <c r="J7375" s="363">
        <v>0</v>
      </c>
      <c r="K7375" s="363">
        <v>0</v>
      </c>
    </row>
    <row r="7376" spans="1:11">
      <c r="A7376" s="361">
        <f t="shared" si="115"/>
        <v>45965</v>
      </c>
      <c r="B7376" s="362">
        <v>4</v>
      </c>
      <c r="C7376" s="363">
        <v>2861.3403877436904</v>
      </c>
      <c r="D7376" s="363">
        <v>0</v>
      </c>
      <c r="E7376" s="363">
        <v>0</v>
      </c>
      <c r="F7376" s="363">
        <v>0</v>
      </c>
      <c r="G7376" s="363">
        <v>0</v>
      </c>
      <c r="H7376" s="363">
        <v>0</v>
      </c>
      <c r="I7376" s="363">
        <v>0</v>
      </c>
      <c r="J7376" s="363">
        <v>0</v>
      </c>
      <c r="K7376" s="363">
        <v>0</v>
      </c>
    </row>
    <row r="7377" spans="1:11">
      <c r="A7377" s="361">
        <f t="shared" si="115"/>
        <v>45965</v>
      </c>
      <c r="B7377" s="362">
        <v>5</v>
      </c>
      <c r="C7377" s="363">
        <v>3182.5275242633102</v>
      </c>
      <c r="D7377" s="363">
        <v>0</v>
      </c>
      <c r="E7377" s="363">
        <v>0</v>
      </c>
      <c r="F7377" s="363">
        <v>0</v>
      </c>
      <c r="G7377" s="363">
        <v>0</v>
      </c>
      <c r="H7377" s="363">
        <v>0</v>
      </c>
      <c r="I7377" s="363">
        <v>0</v>
      </c>
      <c r="J7377" s="363">
        <v>0</v>
      </c>
      <c r="K7377" s="363">
        <v>0</v>
      </c>
    </row>
    <row r="7378" spans="1:11">
      <c r="A7378" s="361">
        <f t="shared" si="115"/>
        <v>45965</v>
      </c>
      <c r="B7378" s="362">
        <v>6</v>
      </c>
      <c r="C7378" s="363">
        <v>684.85002075167301</v>
      </c>
      <c r="D7378" s="363">
        <v>0</v>
      </c>
      <c r="E7378" s="363">
        <v>0</v>
      </c>
      <c r="F7378" s="363">
        <v>0</v>
      </c>
      <c r="G7378" s="363">
        <v>0</v>
      </c>
      <c r="H7378" s="363">
        <v>0</v>
      </c>
      <c r="I7378" s="363">
        <v>0</v>
      </c>
      <c r="J7378" s="363">
        <v>0</v>
      </c>
      <c r="K7378" s="363">
        <v>265.52596426353705</v>
      </c>
    </row>
    <row r="7379" spans="1:11">
      <c r="A7379" s="361">
        <f t="shared" si="115"/>
        <v>45965</v>
      </c>
      <c r="B7379" s="362">
        <v>7</v>
      </c>
      <c r="C7379" s="363">
        <v>0</v>
      </c>
      <c r="D7379" s="363">
        <v>0</v>
      </c>
      <c r="E7379" s="363">
        <v>0</v>
      </c>
      <c r="F7379" s="363">
        <v>0</v>
      </c>
      <c r="G7379" s="363">
        <v>0</v>
      </c>
      <c r="H7379" s="363">
        <v>0</v>
      </c>
      <c r="I7379" s="363">
        <v>0</v>
      </c>
      <c r="J7379" s="363">
        <v>0</v>
      </c>
      <c r="K7379" s="363">
        <v>405.53179314761098</v>
      </c>
    </row>
    <row r="7380" spans="1:11">
      <c r="A7380" s="361">
        <f t="shared" si="115"/>
        <v>45965</v>
      </c>
      <c r="B7380" s="362">
        <v>8</v>
      </c>
      <c r="C7380" s="363">
        <v>0</v>
      </c>
      <c r="D7380" s="363">
        <v>0</v>
      </c>
      <c r="E7380" s="363">
        <v>0</v>
      </c>
      <c r="F7380" s="363">
        <v>0</v>
      </c>
      <c r="G7380" s="363">
        <v>0</v>
      </c>
      <c r="H7380" s="363">
        <v>0</v>
      </c>
      <c r="I7380" s="363">
        <v>0</v>
      </c>
      <c r="J7380" s="363">
        <v>0</v>
      </c>
      <c r="K7380" s="363">
        <v>252.78889387007601</v>
      </c>
    </row>
    <row r="7381" spans="1:11">
      <c r="A7381" s="361">
        <f t="shared" si="115"/>
        <v>45965</v>
      </c>
      <c r="B7381" s="362">
        <v>9</v>
      </c>
      <c r="C7381" s="363">
        <v>0</v>
      </c>
      <c r="D7381" s="363">
        <v>0</v>
      </c>
      <c r="E7381" s="363">
        <v>23.676428291141196</v>
      </c>
      <c r="F7381" s="363">
        <v>0</v>
      </c>
      <c r="G7381" s="363">
        <v>0</v>
      </c>
      <c r="H7381" s="363">
        <v>0</v>
      </c>
      <c r="I7381" s="363">
        <v>0</v>
      </c>
      <c r="J7381" s="363">
        <v>0</v>
      </c>
      <c r="K7381" s="363">
        <v>252.95927947404002</v>
      </c>
    </row>
    <row r="7382" spans="1:11">
      <c r="A7382" s="361">
        <f t="shared" si="115"/>
        <v>45965</v>
      </c>
      <c r="B7382" s="362">
        <v>10</v>
      </c>
      <c r="C7382" s="363">
        <v>302.266742988798</v>
      </c>
      <c r="D7382" s="363">
        <v>0</v>
      </c>
      <c r="E7382" s="363">
        <v>536.06442586297999</v>
      </c>
      <c r="F7382" s="363">
        <v>0</v>
      </c>
      <c r="G7382" s="363">
        <v>0</v>
      </c>
      <c r="H7382" s="363">
        <v>0</v>
      </c>
      <c r="I7382" s="363">
        <v>0</v>
      </c>
      <c r="J7382" s="363">
        <v>0</v>
      </c>
      <c r="K7382" s="363">
        <v>81.913406409960601</v>
      </c>
    </row>
    <row r="7383" spans="1:11">
      <c r="A7383" s="361">
        <f t="shared" si="115"/>
        <v>45965</v>
      </c>
      <c r="B7383" s="362">
        <v>11</v>
      </c>
      <c r="C7383" s="363">
        <v>1929.6796640277503</v>
      </c>
      <c r="D7383" s="363">
        <v>0</v>
      </c>
      <c r="E7383" s="363">
        <v>1107.9011284634801</v>
      </c>
      <c r="F7383" s="363">
        <v>0</v>
      </c>
      <c r="G7383" s="363">
        <v>0</v>
      </c>
      <c r="H7383" s="363">
        <v>0</v>
      </c>
      <c r="I7383" s="363">
        <v>0</v>
      </c>
      <c r="J7383" s="363">
        <v>0</v>
      </c>
      <c r="K7383" s="363">
        <v>0</v>
      </c>
    </row>
    <row r="7384" spans="1:11">
      <c r="A7384" s="361">
        <f t="shared" si="115"/>
        <v>45965</v>
      </c>
      <c r="B7384" s="362">
        <v>12</v>
      </c>
      <c r="C7384" s="363">
        <v>1196.1606034751603</v>
      </c>
      <c r="D7384" s="363">
        <v>0</v>
      </c>
      <c r="E7384" s="363">
        <v>1122.4497667139701</v>
      </c>
      <c r="F7384" s="363">
        <v>0</v>
      </c>
      <c r="G7384" s="363">
        <v>0</v>
      </c>
      <c r="H7384" s="363">
        <v>0</v>
      </c>
      <c r="I7384" s="363">
        <v>0</v>
      </c>
      <c r="J7384" s="363">
        <v>0</v>
      </c>
      <c r="K7384" s="363">
        <v>0</v>
      </c>
    </row>
    <row r="7385" spans="1:11">
      <c r="A7385" s="361">
        <f t="shared" si="115"/>
        <v>45965</v>
      </c>
      <c r="B7385" s="362">
        <v>13</v>
      </c>
      <c r="C7385" s="363">
        <v>1196.9741414871401</v>
      </c>
      <c r="D7385" s="363">
        <v>0</v>
      </c>
      <c r="E7385" s="363">
        <v>1135.19806813587</v>
      </c>
      <c r="F7385" s="363">
        <v>0</v>
      </c>
      <c r="G7385" s="363">
        <v>0</v>
      </c>
      <c r="H7385" s="363">
        <v>0</v>
      </c>
      <c r="I7385" s="363">
        <v>0</v>
      </c>
      <c r="J7385" s="363">
        <v>0</v>
      </c>
      <c r="K7385" s="363">
        <v>0</v>
      </c>
    </row>
    <row r="7386" spans="1:11">
      <c r="A7386" s="361">
        <f t="shared" si="115"/>
        <v>45965</v>
      </c>
      <c r="B7386" s="362">
        <v>14</v>
      </c>
      <c r="C7386" s="363">
        <v>562.01972817444801</v>
      </c>
      <c r="D7386" s="363">
        <v>0</v>
      </c>
      <c r="E7386" s="363">
        <v>988.64629509312203</v>
      </c>
      <c r="F7386" s="363">
        <v>0</v>
      </c>
      <c r="G7386" s="363">
        <v>0</v>
      </c>
      <c r="H7386" s="363">
        <v>0</v>
      </c>
      <c r="I7386" s="363">
        <v>0</v>
      </c>
      <c r="J7386" s="363">
        <v>0</v>
      </c>
      <c r="K7386" s="363">
        <v>0</v>
      </c>
    </row>
    <row r="7387" spans="1:11">
      <c r="A7387" s="361">
        <f t="shared" si="115"/>
        <v>45965</v>
      </c>
      <c r="B7387" s="362">
        <v>15</v>
      </c>
      <c r="C7387" s="363">
        <v>0</v>
      </c>
      <c r="D7387" s="363">
        <v>0</v>
      </c>
      <c r="E7387" s="363">
        <v>987.4372652704501</v>
      </c>
      <c r="F7387" s="363">
        <v>0</v>
      </c>
      <c r="G7387" s="363">
        <v>0</v>
      </c>
      <c r="H7387" s="363">
        <v>0</v>
      </c>
      <c r="I7387" s="363">
        <v>0</v>
      </c>
      <c r="J7387" s="363">
        <v>0</v>
      </c>
      <c r="K7387" s="363">
        <v>0</v>
      </c>
    </row>
    <row r="7388" spans="1:11">
      <c r="A7388" s="361">
        <f t="shared" si="115"/>
        <v>45965</v>
      </c>
      <c r="B7388" s="362">
        <v>16</v>
      </c>
      <c r="C7388" s="363">
        <v>0</v>
      </c>
      <c r="D7388" s="363">
        <v>0</v>
      </c>
      <c r="E7388" s="363">
        <v>397.36106857020104</v>
      </c>
      <c r="F7388" s="363">
        <v>0</v>
      </c>
      <c r="G7388" s="363">
        <v>0</v>
      </c>
      <c r="H7388" s="363">
        <v>0</v>
      </c>
      <c r="I7388" s="363">
        <v>0</v>
      </c>
      <c r="J7388" s="363">
        <v>0</v>
      </c>
      <c r="K7388" s="363">
        <v>0</v>
      </c>
    </row>
    <row r="7389" spans="1:11">
      <c r="A7389" s="361">
        <f t="shared" si="115"/>
        <v>45965</v>
      </c>
      <c r="B7389" s="362">
        <v>17</v>
      </c>
      <c r="C7389" s="363">
        <v>0</v>
      </c>
      <c r="D7389" s="363">
        <v>0</v>
      </c>
      <c r="E7389" s="363">
        <v>393.85613563768101</v>
      </c>
      <c r="F7389" s="363">
        <v>0</v>
      </c>
      <c r="G7389" s="363">
        <v>0</v>
      </c>
      <c r="H7389" s="363">
        <v>0</v>
      </c>
      <c r="I7389" s="363">
        <v>0</v>
      </c>
      <c r="J7389" s="363">
        <v>0</v>
      </c>
      <c r="K7389" s="363">
        <v>0</v>
      </c>
    </row>
    <row r="7390" spans="1:11">
      <c r="A7390" s="361">
        <f t="shared" si="115"/>
        <v>45965</v>
      </c>
      <c r="B7390" s="362">
        <v>18</v>
      </c>
      <c r="C7390" s="363">
        <v>0</v>
      </c>
      <c r="D7390" s="363">
        <v>0</v>
      </c>
      <c r="E7390" s="363">
        <v>380.703192367535</v>
      </c>
      <c r="F7390" s="363">
        <v>0</v>
      </c>
      <c r="G7390" s="363">
        <v>0</v>
      </c>
      <c r="H7390" s="363">
        <v>0</v>
      </c>
      <c r="I7390" s="363">
        <v>1.6976738027366001</v>
      </c>
      <c r="J7390" s="363">
        <v>0</v>
      </c>
      <c r="K7390" s="363">
        <v>0.36548195664549199</v>
      </c>
    </row>
    <row r="7391" spans="1:11">
      <c r="A7391" s="361">
        <f t="shared" si="115"/>
        <v>45965</v>
      </c>
      <c r="B7391" s="362">
        <v>19</v>
      </c>
      <c r="C7391" s="363">
        <v>0</v>
      </c>
      <c r="D7391" s="363">
        <v>0</v>
      </c>
      <c r="E7391" s="363">
        <v>380.27770642583704</v>
      </c>
      <c r="F7391" s="363">
        <v>0</v>
      </c>
      <c r="G7391" s="363">
        <v>0</v>
      </c>
      <c r="H7391" s="363">
        <v>0</v>
      </c>
      <c r="I7391" s="363">
        <v>0</v>
      </c>
      <c r="J7391" s="363">
        <v>0</v>
      </c>
      <c r="K7391" s="363">
        <v>0</v>
      </c>
    </row>
    <row r="7392" spans="1:11">
      <c r="A7392" s="361">
        <f t="shared" si="115"/>
        <v>45965</v>
      </c>
      <c r="B7392" s="362">
        <v>20</v>
      </c>
      <c r="C7392" s="363">
        <v>0</v>
      </c>
      <c r="D7392" s="363">
        <v>0</v>
      </c>
      <c r="E7392" s="363">
        <v>54.991465597445796</v>
      </c>
      <c r="F7392" s="363">
        <v>0</v>
      </c>
      <c r="G7392" s="363">
        <v>0</v>
      </c>
      <c r="H7392" s="363">
        <v>0</v>
      </c>
      <c r="I7392" s="363">
        <v>0</v>
      </c>
      <c r="J7392" s="363">
        <v>0</v>
      </c>
      <c r="K7392" s="363">
        <v>0</v>
      </c>
    </row>
    <row r="7393" spans="1:11">
      <c r="A7393" s="361">
        <f t="shared" si="115"/>
        <v>45965</v>
      </c>
      <c r="B7393" s="362">
        <v>21</v>
      </c>
      <c r="C7393" s="363">
        <v>0</v>
      </c>
      <c r="D7393" s="363">
        <v>0</v>
      </c>
      <c r="E7393" s="363">
        <v>0</v>
      </c>
      <c r="F7393" s="363">
        <v>0</v>
      </c>
      <c r="G7393" s="363">
        <v>0</v>
      </c>
      <c r="H7393" s="363">
        <v>0</v>
      </c>
      <c r="I7393" s="363">
        <v>0.15065120563939302</v>
      </c>
      <c r="J7393" s="363">
        <v>0</v>
      </c>
      <c r="K7393" s="363">
        <v>0</v>
      </c>
    </row>
    <row r="7394" spans="1:11">
      <c r="A7394" s="361">
        <f t="shared" si="115"/>
        <v>45965</v>
      </c>
      <c r="B7394" s="362">
        <v>22</v>
      </c>
      <c r="C7394" s="363">
        <v>1450.7321260869701</v>
      </c>
      <c r="D7394" s="363">
        <v>0</v>
      </c>
      <c r="E7394" s="363">
        <v>0</v>
      </c>
      <c r="F7394" s="363">
        <v>0</v>
      </c>
      <c r="G7394" s="363">
        <v>0</v>
      </c>
      <c r="H7394" s="363">
        <v>0</v>
      </c>
      <c r="I7394" s="363">
        <v>0</v>
      </c>
      <c r="J7394" s="363">
        <v>0</v>
      </c>
      <c r="K7394" s="363">
        <v>0</v>
      </c>
    </row>
    <row r="7395" spans="1:11">
      <c r="A7395" s="361">
        <f t="shared" si="115"/>
        <v>45965</v>
      </c>
      <c r="B7395" s="362">
        <v>23</v>
      </c>
      <c r="C7395" s="363">
        <v>1202.3698262079004</v>
      </c>
      <c r="D7395" s="363">
        <v>0</v>
      </c>
      <c r="E7395" s="363">
        <v>0</v>
      </c>
      <c r="F7395" s="363">
        <v>0</v>
      </c>
      <c r="G7395" s="363">
        <v>0</v>
      </c>
      <c r="H7395" s="363">
        <v>0</v>
      </c>
      <c r="I7395" s="363">
        <v>0</v>
      </c>
      <c r="J7395" s="363">
        <v>0</v>
      </c>
      <c r="K7395" s="363">
        <v>0</v>
      </c>
    </row>
    <row r="7396" spans="1:11">
      <c r="A7396" s="361">
        <f t="shared" si="115"/>
        <v>45966</v>
      </c>
      <c r="B7396" s="362">
        <v>0</v>
      </c>
      <c r="C7396" s="363">
        <v>1200.7145131339601</v>
      </c>
      <c r="D7396" s="363">
        <v>0</v>
      </c>
      <c r="E7396" s="363">
        <v>0</v>
      </c>
      <c r="F7396" s="363">
        <v>0</v>
      </c>
      <c r="G7396" s="363">
        <v>0</v>
      </c>
      <c r="H7396" s="363">
        <v>0</v>
      </c>
      <c r="I7396" s="363">
        <v>0</v>
      </c>
      <c r="J7396" s="363">
        <v>0</v>
      </c>
      <c r="K7396" s="363">
        <v>0</v>
      </c>
    </row>
    <row r="7397" spans="1:11">
      <c r="A7397" s="361">
        <f t="shared" si="115"/>
        <v>45966</v>
      </c>
      <c r="B7397" s="362">
        <v>1</v>
      </c>
      <c r="C7397" s="363">
        <v>2658.28426615431</v>
      </c>
      <c r="D7397" s="363">
        <v>0</v>
      </c>
      <c r="E7397" s="363">
        <v>0</v>
      </c>
      <c r="F7397" s="363">
        <v>0</v>
      </c>
      <c r="G7397" s="363">
        <v>0</v>
      </c>
      <c r="H7397" s="363">
        <v>0</v>
      </c>
      <c r="I7397" s="363">
        <v>42.722601489755796</v>
      </c>
      <c r="J7397" s="363">
        <v>0</v>
      </c>
      <c r="K7397" s="363">
        <v>0</v>
      </c>
    </row>
    <row r="7398" spans="1:11">
      <c r="A7398" s="361">
        <f t="shared" si="115"/>
        <v>45966</v>
      </c>
      <c r="B7398" s="362">
        <v>2</v>
      </c>
      <c r="C7398" s="363">
        <v>2657.13563047353</v>
      </c>
      <c r="D7398" s="363">
        <v>0</v>
      </c>
      <c r="E7398" s="363">
        <v>0</v>
      </c>
      <c r="F7398" s="363">
        <v>0</v>
      </c>
      <c r="G7398" s="363">
        <v>0</v>
      </c>
      <c r="H7398" s="363">
        <v>0</v>
      </c>
      <c r="I7398" s="363">
        <v>32.790826469085793</v>
      </c>
      <c r="J7398" s="363">
        <v>0</v>
      </c>
      <c r="K7398" s="363">
        <v>0</v>
      </c>
    </row>
    <row r="7399" spans="1:11">
      <c r="A7399" s="361">
        <f t="shared" si="115"/>
        <v>45966</v>
      </c>
      <c r="B7399" s="362">
        <v>3</v>
      </c>
      <c r="C7399" s="363">
        <v>2655.6013643823703</v>
      </c>
      <c r="D7399" s="363">
        <v>0</v>
      </c>
      <c r="E7399" s="363">
        <v>0</v>
      </c>
      <c r="F7399" s="363">
        <v>0</v>
      </c>
      <c r="G7399" s="363">
        <v>0</v>
      </c>
      <c r="H7399" s="363">
        <v>0</v>
      </c>
      <c r="I7399" s="363">
        <v>31.5360848672583</v>
      </c>
      <c r="J7399" s="363">
        <v>0</v>
      </c>
      <c r="K7399" s="363">
        <v>0</v>
      </c>
    </row>
    <row r="7400" spans="1:11">
      <c r="A7400" s="361">
        <f t="shared" si="115"/>
        <v>45966</v>
      </c>
      <c r="B7400" s="362">
        <v>4</v>
      </c>
      <c r="C7400" s="363">
        <v>1198.3112542302001</v>
      </c>
      <c r="D7400" s="363">
        <v>0</v>
      </c>
      <c r="E7400" s="363">
        <v>0</v>
      </c>
      <c r="F7400" s="363">
        <v>0</v>
      </c>
      <c r="G7400" s="363">
        <v>0</v>
      </c>
      <c r="H7400" s="363">
        <v>0</v>
      </c>
      <c r="I7400" s="363">
        <v>0</v>
      </c>
      <c r="J7400" s="363">
        <v>0</v>
      </c>
      <c r="K7400" s="363">
        <v>0</v>
      </c>
    </row>
    <row r="7401" spans="1:11">
      <c r="A7401" s="361">
        <f t="shared" si="115"/>
        <v>45966</v>
      </c>
      <c r="B7401" s="362">
        <v>5</v>
      </c>
      <c r="C7401" s="363">
        <v>1201.79809072227</v>
      </c>
      <c r="D7401" s="363">
        <v>0</v>
      </c>
      <c r="E7401" s="363">
        <v>0</v>
      </c>
      <c r="F7401" s="363">
        <v>0</v>
      </c>
      <c r="G7401" s="363">
        <v>0</v>
      </c>
      <c r="H7401" s="363">
        <v>0</v>
      </c>
      <c r="I7401" s="363">
        <v>0</v>
      </c>
      <c r="J7401" s="363">
        <v>0</v>
      </c>
      <c r="K7401" s="363">
        <v>0</v>
      </c>
    </row>
    <row r="7402" spans="1:11">
      <c r="A7402" s="361">
        <f t="shared" si="115"/>
        <v>45966</v>
      </c>
      <c r="B7402" s="362">
        <v>6</v>
      </c>
      <c r="C7402" s="363">
        <v>1205.8784911253099</v>
      </c>
      <c r="D7402" s="363">
        <v>0</v>
      </c>
      <c r="E7402" s="363">
        <v>0</v>
      </c>
      <c r="F7402" s="363">
        <v>0</v>
      </c>
      <c r="G7402" s="363">
        <v>0</v>
      </c>
      <c r="H7402" s="363">
        <v>0</v>
      </c>
      <c r="I7402" s="363">
        <v>0</v>
      </c>
      <c r="J7402" s="363">
        <v>0</v>
      </c>
      <c r="K7402" s="363">
        <v>0</v>
      </c>
    </row>
    <row r="7403" spans="1:11">
      <c r="A7403" s="361">
        <f t="shared" si="115"/>
        <v>45966</v>
      </c>
      <c r="B7403" s="362">
        <v>7</v>
      </c>
      <c r="C7403" s="363">
        <v>1199.6164133644502</v>
      </c>
      <c r="D7403" s="363">
        <v>0</v>
      </c>
      <c r="E7403" s="363">
        <v>0</v>
      </c>
      <c r="F7403" s="363">
        <v>0</v>
      </c>
      <c r="G7403" s="363">
        <v>0</v>
      </c>
      <c r="H7403" s="363">
        <v>0</v>
      </c>
      <c r="I7403" s="363">
        <v>0</v>
      </c>
      <c r="J7403" s="363">
        <v>0</v>
      </c>
      <c r="K7403" s="363">
        <v>0</v>
      </c>
    </row>
    <row r="7404" spans="1:11">
      <c r="A7404" s="361">
        <f t="shared" si="115"/>
        <v>45966</v>
      </c>
      <c r="B7404" s="362">
        <v>8</v>
      </c>
      <c r="C7404" s="363">
        <v>2821.9381380036002</v>
      </c>
      <c r="D7404" s="363">
        <v>0</v>
      </c>
      <c r="E7404" s="363">
        <v>0</v>
      </c>
      <c r="F7404" s="363">
        <v>0</v>
      </c>
      <c r="G7404" s="363">
        <v>0</v>
      </c>
      <c r="H7404" s="363">
        <v>0</v>
      </c>
      <c r="I7404" s="363">
        <v>0</v>
      </c>
      <c r="J7404" s="363">
        <v>0</v>
      </c>
      <c r="K7404" s="363">
        <v>0</v>
      </c>
    </row>
    <row r="7405" spans="1:11">
      <c r="A7405" s="361">
        <f t="shared" si="115"/>
        <v>45966</v>
      </c>
      <c r="B7405" s="362">
        <v>9</v>
      </c>
      <c r="C7405" s="363">
        <v>0</v>
      </c>
      <c r="D7405" s="363">
        <v>0</v>
      </c>
      <c r="E7405" s="363">
        <v>55.3920497958214</v>
      </c>
      <c r="F7405" s="363">
        <v>0</v>
      </c>
      <c r="G7405" s="363">
        <v>0</v>
      </c>
      <c r="H7405" s="363">
        <v>0</v>
      </c>
      <c r="I7405" s="363">
        <v>0</v>
      </c>
      <c r="J7405" s="363">
        <v>0</v>
      </c>
      <c r="K7405" s="363">
        <v>343.148716329423</v>
      </c>
    </row>
    <row r="7406" spans="1:11">
      <c r="A7406" s="361">
        <f t="shared" si="115"/>
        <v>45966</v>
      </c>
      <c r="B7406" s="362">
        <v>10</v>
      </c>
      <c r="C7406" s="363">
        <v>0</v>
      </c>
      <c r="D7406" s="363">
        <v>0</v>
      </c>
      <c r="E7406" s="363">
        <v>526.33942274961407</v>
      </c>
      <c r="F7406" s="363">
        <v>0</v>
      </c>
      <c r="G7406" s="363">
        <v>0</v>
      </c>
      <c r="H7406" s="363">
        <v>0</v>
      </c>
      <c r="I7406" s="363">
        <v>0</v>
      </c>
      <c r="J7406" s="363">
        <v>0</v>
      </c>
      <c r="K7406" s="363">
        <v>348.60522864484102</v>
      </c>
    </row>
    <row r="7407" spans="1:11">
      <c r="A7407" s="361">
        <f t="shared" si="115"/>
        <v>45966</v>
      </c>
      <c r="B7407" s="362">
        <v>11</v>
      </c>
      <c r="C7407" s="363">
        <v>38.671984290753194</v>
      </c>
      <c r="D7407" s="363">
        <v>0</v>
      </c>
      <c r="E7407" s="363">
        <v>910.84409259464508</v>
      </c>
      <c r="F7407" s="363">
        <v>0</v>
      </c>
      <c r="G7407" s="363">
        <v>0</v>
      </c>
      <c r="H7407" s="363">
        <v>0</v>
      </c>
      <c r="I7407" s="363">
        <v>0</v>
      </c>
      <c r="J7407" s="363">
        <v>0</v>
      </c>
      <c r="K7407" s="363">
        <v>238.65491066164699</v>
      </c>
    </row>
    <row r="7408" spans="1:11">
      <c r="A7408" s="361">
        <f t="shared" si="115"/>
        <v>45966</v>
      </c>
      <c r="B7408" s="362">
        <v>12</v>
      </c>
      <c r="C7408" s="363">
        <v>0</v>
      </c>
      <c r="D7408" s="363">
        <v>0</v>
      </c>
      <c r="E7408" s="363">
        <v>878.98897206838603</v>
      </c>
      <c r="F7408" s="363">
        <v>0</v>
      </c>
      <c r="G7408" s="363">
        <v>0</v>
      </c>
      <c r="H7408" s="363">
        <v>0</v>
      </c>
      <c r="I7408" s="363">
        <v>0</v>
      </c>
      <c r="J7408" s="363">
        <v>0</v>
      </c>
      <c r="K7408" s="363">
        <v>1294.5161942433699</v>
      </c>
    </row>
    <row r="7409" spans="1:11">
      <c r="A7409" s="361">
        <f t="shared" si="115"/>
        <v>45966</v>
      </c>
      <c r="B7409" s="362">
        <v>13</v>
      </c>
      <c r="C7409" s="363">
        <v>0</v>
      </c>
      <c r="D7409" s="363">
        <v>0</v>
      </c>
      <c r="E7409" s="363">
        <v>878.69268425664109</v>
      </c>
      <c r="F7409" s="363">
        <v>0</v>
      </c>
      <c r="G7409" s="363">
        <v>0</v>
      </c>
      <c r="H7409" s="363">
        <v>0</v>
      </c>
      <c r="I7409" s="363">
        <v>0</v>
      </c>
      <c r="J7409" s="363">
        <v>0</v>
      </c>
      <c r="K7409" s="363">
        <v>1361.8590306056301</v>
      </c>
    </row>
    <row r="7410" spans="1:11">
      <c r="A7410" s="361">
        <f t="shared" si="115"/>
        <v>45966</v>
      </c>
      <c r="B7410" s="362">
        <v>14</v>
      </c>
      <c r="C7410" s="363">
        <v>0</v>
      </c>
      <c r="D7410" s="363">
        <v>0</v>
      </c>
      <c r="E7410" s="363">
        <v>392.34496786584799</v>
      </c>
      <c r="F7410" s="363">
        <v>0</v>
      </c>
      <c r="G7410" s="363">
        <v>0</v>
      </c>
      <c r="H7410" s="363">
        <v>0</v>
      </c>
      <c r="I7410" s="363">
        <v>0</v>
      </c>
      <c r="J7410" s="363">
        <v>0</v>
      </c>
      <c r="K7410" s="363">
        <v>0</v>
      </c>
    </row>
    <row r="7411" spans="1:11">
      <c r="A7411" s="361">
        <f t="shared" si="115"/>
        <v>45966</v>
      </c>
      <c r="B7411" s="362">
        <v>15</v>
      </c>
      <c r="C7411" s="363">
        <v>0</v>
      </c>
      <c r="D7411" s="363">
        <v>0</v>
      </c>
      <c r="E7411" s="363">
        <v>392.71148601258403</v>
      </c>
      <c r="F7411" s="363">
        <v>0</v>
      </c>
      <c r="G7411" s="363">
        <v>0</v>
      </c>
      <c r="H7411" s="363">
        <v>0</v>
      </c>
      <c r="I7411" s="363">
        <v>0</v>
      </c>
      <c r="J7411" s="363">
        <v>0</v>
      </c>
      <c r="K7411" s="363">
        <v>0</v>
      </c>
    </row>
    <row r="7412" spans="1:11">
      <c r="A7412" s="361">
        <f t="shared" si="115"/>
        <v>45966</v>
      </c>
      <c r="B7412" s="362">
        <v>16</v>
      </c>
      <c r="C7412" s="363">
        <v>0</v>
      </c>
      <c r="D7412" s="363">
        <v>0</v>
      </c>
      <c r="E7412" s="363">
        <v>392.796193094947</v>
      </c>
      <c r="F7412" s="363">
        <v>0</v>
      </c>
      <c r="G7412" s="363">
        <v>0</v>
      </c>
      <c r="H7412" s="363">
        <v>0</v>
      </c>
      <c r="I7412" s="363">
        <v>0</v>
      </c>
      <c r="J7412" s="363">
        <v>0</v>
      </c>
      <c r="K7412" s="363">
        <v>0</v>
      </c>
    </row>
    <row r="7413" spans="1:11">
      <c r="A7413" s="361">
        <f t="shared" si="115"/>
        <v>45966</v>
      </c>
      <c r="B7413" s="362">
        <v>17</v>
      </c>
      <c r="C7413" s="363">
        <v>0</v>
      </c>
      <c r="D7413" s="363">
        <v>0</v>
      </c>
      <c r="E7413" s="363">
        <v>393.88597392786801</v>
      </c>
      <c r="F7413" s="363">
        <v>0</v>
      </c>
      <c r="G7413" s="363">
        <v>0</v>
      </c>
      <c r="H7413" s="363">
        <v>0</v>
      </c>
      <c r="I7413" s="363">
        <v>18.242252253765901</v>
      </c>
      <c r="J7413" s="363">
        <v>0</v>
      </c>
      <c r="K7413" s="363">
        <v>4.7981138750228798</v>
      </c>
    </row>
    <row r="7414" spans="1:11">
      <c r="A7414" s="361">
        <f t="shared" si="115"/>
        <v>45966</v>
      </c>
      <c r="B7414" s="362">
        <v>18</v>
      </c>
      <c r="C7414" s="363">
        <v>0</v>
      </c>
      <c r="D7414" s="363">
        <v>0</v>
      </c>
      <c r="E7414" s="363">
        <v>375.22942443374097</v>
      </c>
      <c r="F7414" s="363">
        <v>0</v>
      </c>
      <c r="G7414" s="363">
        <v>0</v>
      </c>
      <c r="H7414" s="363">
        <v>0</v>
      </c>
      <c r="I7414" s="363">
        <v>0</v>
      </c>
      <c r="J7414" s="363">
        <v>0</v>
      </c>
      <c r="K7414" s="363">
        <v>0</v>
      </c>
    </row>
    <row r="7415" spans="1:11">
      <c r="A7415" s="361">
        <f t="shared" si="115"/>
        <v>45966</v>
      </c>
      <c r="B7415" s="362">
        <v>19</v>
      </c>
      <c r="C7415" s="363">
        <v>0</v>
      </c>
      <c r="D7415" s="363">
        <v>0</v>
      </c>
      <c r="E7415" s="363">
        <v>374.65607177472003</v>
      </c>
      <c r="F7415" s="363">
        <v>0</v>
      </c>
      <c r="G7415" s="363">
        <v>0</v>
      </c>
      <c r="H7415" s="363">
        <v>0</v>
      </c>
      <c r="I7415" s="363">
        <v>0</v>
      </c>
      <c r="J7415" s="363">
        <v>0</v>
      </c>
      <c r="K7415" s="363">
        <v>0</v>
      </c>
    </row>
    <row r="7416" spans="1:11">
      <c r="A7416" s="361">
        <f t="shared" si="115"/>
        <v>45966</v>
      </c>
      <c r="B7416" s="362">
        <v>20</v>
      </c>
      <c r="C7416" s="363">
        <v>0</v>
      </c>
      <c r="D7416" s="363">
        <v>0</v>
      </c>
      <c r="E7416" s="363">
        <v>58.792195648172303</v>
      </c>
      <c r="F7416" s="363">
        <v>0</v>
      </c>
      <c r="G7416" s="363">
        <v>0</v>
      </c>
      <c r="H7416" s="363">
        <v>0</v>
      </c>
      <c r="I7416" s="363">
        <v>0</v>
      </c>
      <c r="J7416" s="363">
        <v>0</v>
      </c>
      <c r="K7416" s="363">
        <v>0</v>
      </c>
    </row>
    <row r="7417" spans="1:11">
      <c r="A7417" s="361">
        <f t="shared" si="115"/>
        <v>45966</v>
      </c>
      <c r="B7417" s="362">
        <v>21</v>
      </c>
      <c r="C7417" s="363">
        <v>0</v>
      </c>
      <c r="D7417" s="363">
        <v>0</v>
      </c>
      <c r="E7417" s="363">
        <v>0</v>
      </c>
      <c r="F7417" s="363">
        <v>0</v>
      </c>
      <c r="G7417" s="363">
        <v>0</v>
      </c>
      <c r="H7417" s="363">
        <v>0</v>
      </c>
      <c r="I7417" s="363">
        <v>0</v>
      </c>
      <c r="J7417" s="363">
        <v>0</v>
      </c>
      <c r="K7417" s="363">
        <v>0</v>
      </c>
    </row>
    <row r="7418" spans="1:11">
      <c r="A7418" s="361">
        <f t="shared" si="115"/>
        <v>45966</v>
      </c>
      <c r="B7418" s="362">
        <v>22</v>
      </c>
      <c r="C7418" s="363">
        <v>0</v>
      </c>
      <c r="D7418" s="363">
        <v>0</v>
      </c>
      <c r="E7418" s="363">
        <v>0</v>
      </c>
      <c r="F7418" s="363">
        <v>0</v>
      </c>
      <c r="G7418" s="363">
        <v>0</v>
      </c>
      <c r="H7418" s="363">
        <v>0</v>
      </c>
      <c r="I7418" s="363">
        <v>0</v>
      </c>
      <c r="J7418" s="363">
        <v>0</v>
      </c>
      <c r="K7418" s="363">
        <v>494.87125666173603</v>
      </c>
    </row>
    <row r="7419" spans="1:11">
      <c r="A7419" s="361">
        <f t="shared" si="115"/>
        <v>45966</v>
      </c>
      <c r="B7419" s="362">
        <v>23</v>
      </c>
      <c r="C7419" s="363">
        <v>0</v>
      </c>
      <c r="D7419" s="363">
        <v>0</v>
      </c>
      <c r="E7419" s="363">
        <v>0</v>
      </c>
      <c r="F7419" s="363">
        <v>0</v>
      </c>
      <c r="G7419" s="363">
        <v>0</v>
      </c>
      <c r="H7419" s="363">
        <v>0</v>
      </c>
      <c r="I7419" s="363">
        <v>0</v>
      </c>
      <c r="J7419" s="363">
        <v>0</v>
      </c>
      <c r="K7419" s="363">
        <v>354.54696998888397</v>
      </c>
    </row>
    <row r="7420" spans="1:11">
      <c r="A7420" s="361">
        <f t="shared" si="115"/>
        <v>45967</v>
      </c>
      <c r="B7420" s="362">
        <v>0</v>
      </c>
      <c r="C7420" s="363">
        <v>0</v>
      </c>
      <c r="D7420" s="363">
        <v>0</v>
      </c>
      <c r="E7420" s="363">
        <v>0</v>
      </c>
      <c r="F7420" s="363">
        <v>0</v>
      </c>
      <c r="G7420" s="363">
        <v>0</v>
      </c>
      <c r="H7420" s="363">
        <v>0</v>
      </c>
      <c r="I7420" s="363">
        <v>0</v>
      </c>
      <c r="J7420" s="363">
        <v>0</v>
      </c>
      <c r="K7420" s="363">
        <v>132.247606657539</v>
      </c>
    </row>
    <row r="7421" spans="1:11">
      <c r="A7421" s="361">
        <f t="shared" si="115"/>
        <v>45967</v>
      </c>
      <c r="B7421" s="362">
        <v>1</v>
      </c>
      <c r="C7421" s="363">
        <v>1233.8280172827399</v>
      </c>
      <c r="D7421" s="363">
        <v>0</v>
      </c>
      <c r="E7421" s="363">
        <v>0</v>
      </c>
      <c r="F7421" s="363">
        <v>0</v>
      </c>
      <c r="G7421" s="363">
        <v>0</v>
      </c>
      <c r="H7421" s="363">
        <v>0</v>
      </c>
      <c r="I7421" s="363">
        <v>0</v>
      </c>
      <c r="J7421" s="363">
        <v>0</v>
      </c>
      <c r="K7421" s="363">
        <v>508.59547840486505</v>
      </c>
    </row>
    <row r="7422" spans="1:11">
      <c r="A7422" s="361">
        <f t="shared" si="115"/>
        <v>45967</v>
      </c>
      <c r="B7422" s="362">
        <v>2</v>
      </c>
      <c r="C7422" s="363">
        <v>1212.54081747227</v>
      </c>
      <c r="D7422" s="363">
        <v>0</v>
      </c>
      <c r="E7422" s="363">
        <v>0</v>
      </c>
      <c r="F7422" s="363">
        <v>0</v>
      </c>
      <c r="G7422" s="363">
        <v>0</v>
      </c>
      <c r="H7422" s="363">
        <v>0</v>
      </c>
      <c r="I7422" s="363">
        <v>0</v>
      </c>
      <c r="J7422" s="363">
        <v>0</v>
      </c>
      <c r="K7422" s="363">
        <v>508.42370309464098</v>
      </c>
    </row>
    <row r="7423" spans="1:11">
      <c r="A7423" s="361">
        <f t="shared" si="115"/>
        <v>45967</v>
      </c>
      <c r="B7423" s="362">
        <v>3</v>
      </c>
      <c r="C7423" s="363">
        <v>1206.13273062689</v>
      </c>
      <c r="D7423" s="363">
        <v>0</v>
      </c>
      <c r="E7423" s="363">
        <v>0</v>
      </c>
      <c r="F7423" s="363">
        <v>0</v>
      </c>
      <c r="G7423" s="363">
        <v>0</v>
      </c>
      <c r="H7423" s="363">
        <v>0</v>
      </c>
      <c r="I7423" s="363">
        <v>0</v>
      </c>
      <c r="J7423" s="363">
        <v>0</v>
      </c>
      <c r="K7423" s="363">
        <v>508.49791582245501</v>
      </c>
    </row>
    <row r="7424" spans="1:11">
      <c r="A7424" s="361">
        <f t="shared" si="115"/>
        <v>45967</v>
      </c>
      <c r="B7424" s="362">
        <v>4</v>
      </c>
      <c r="C7424" s="363">
        <v>1206.7560265239301</v>
      </c>
      <c r="D7424" s="363">
        <v>0</v>
      </c>
      <c r="E7424" s="363">
        <v>0</v>
      </c>
      <c r="F7424" s="363">
        <v>0</v>
      </c>
      <c r="G7424" s="363">
        <v>0</v>
      </c>
      <c r="H7424" s="363">
        <v>0</v>
      </c>
      <c r="I7424" s="363">
        <v>0</v>
      </c>
      <c r="J7424" s="363">
        <v>0</v>
      </c>
      <c r="K7424" s="363">
        <v>508.17533784764703</v>
      </c>
    </row>
    <row r="7425" spans="1:11">
      <c r="A7425" s="361">
        <f t="shared" si="115"/>
        <v>45967</v>
      </c>
      <c r="B7425" s="362">
        <v>5</v>
      </c>
      <c r="C7425" s="363">
        <v>1000.9978164615001</v>
      </c>
      <c r="D7425" s="363">
        <v>0</v>
      </c>
      <c r="E7425" s="363">
        <v>0</v>
      </c>
      <c r="F7425" s="363">
        <v>0</v>
      </c>
      <c r="G7425" s="363">
        <v>0</v>
      </c>
      <c r="H7425" s="363">
        <v>0</v>
      </c>
      <c r="I7425" s="363">
        <v>0</v>
      </c>
      <c r="J7425" s="363">
        <v>0</v>
      </c>
      <c r="K7425" s="363">
        <v>716.90471322681606</v>
      </c>
    </row>
    <row r="7426" spans="1:11">
      <c r="A7426" s="361">
        <f t="shared" si="115"/>
        <v>45967</v>
      </c>
      <c r="B7426" s="362">
        <v>6</v>
      </c>
      <c r="C7426" s="363">
        <v>523.53798848894905</v>
      </c>
      <c r="D7426" s="363">
        <v>0</v>
      </c>
      <c r="E7426" s="363">
        <v>0</v>
      </c>
      <c r="F7426" s="363">
        <v>0</v>
      </c>
      <c r="G7426" s="363">
        <v>0</v>
      </c>
      <c r="H7426" s="363">
        <v>0</v>
      </c>
      <c r="I7426" s="363">
        <v>0</v>
      </c>
      <c r="J7426" s="363">
        <v>0</v>
      </c>
      <c r="K7426" s="363">
        <v>330.53826276026604</v>
      </c>
    </row>
    <row r="7427" spans="1:11">
      <c r="A7427" s="361">
        <f t="shared" si="115"/>
        <v>45967</v>
      </c>
      <c r="B7427" s="362">
        <v>7</v>
      </c>
      <c r="C7427" s="363">
        <v>0</v>
      </c>
      <c r="D7427" s="363">
        <v>0</v>
      </c>
      <c r="E7427" s="363">
        <v>0</v>
      </c>
      <c r="F7427" s="363">
        <v>0</v>
      </c>
      <c r="G7427" s="363">
        <v>0</v>
      </c>
      <c r="H7427" s="363">
        <v>0</v>
      </c>
      <c r="I7427" s="363">
        <v>0</v>
      </c>
      <c r="J7427" s="363">
        <v>0</v>
      </c>
      <c r="K7427" s="363">
        <v>330.63066945687603</v>
      </c>
    </row>
    <row r="7428" spans="1:11">
      <c r="A7428" s="361">
        <f t="shared" si="115"/>
        <v>45967</v>
      </c>
      <c r="B7428" s="362">
        <v>8</v>
      </c>
      <c r="C7428" s="363">
        <v>90.767414674690798</v>
      </c>
      <c r="D7428" s="363">
        <v>0</v>
      </c>
      <c r="E7428" s="363">
        <v>0</v>
      </c>
      <c r="F7428" s="363">
        <v>0</v>
      </c>
      <c r="G7428" s="363">
        <v>0</v>
      </c>
      <c r="H7428" s="363">
        <v>0</v>
      </c>
      <c r="I7428" s="363">
        <v>0</v>
      </c>
      <c r="J7428" s="363">
        <v>0</v>
      </c>
      <c r="K7428" s="363">
        <v>447.38985111160605</v>
      </c>
    </row>
    <row r="7429" spans="1:11">
      <c r="A7429" s="361">
        <f t="shared" ref="A7429:A7492" si="116">IF(B7429=0,A7428+1,A7428)</f>
        <v>45967</v>
      </c>
      <c r="B7429" s="362">
        <v>9</v>
      </c>
      <c r="C7429" s="363">
        <v>90.6922982283522</v>
      </c>
      <c r="D7429" s="363">
        <v>0</v>
      </c>
      <c r="E7429" s="363">
        <v>401.01233895425105</v>
      </c>
      <c r="F7429" s="363">
        <v>0</v>
      </c>
      <c r="G7429" s="363">
        <v>0</v>
      </c>
      <c r="H7429" s="363">
        <v>0</v>
      </c>
      <c r="I7429" s="363">
        <v>0</v>
      </c>
      <c r="J7429" s="363">
        <v>0</v>
      </c>
      <c r="K7429" s="363">
        <v>447.15527255803107</v>
      </c>
    </row>
    <row r="7430" spans="1:11">
      <c r="A7430" s="361">
        <f t="shared" si="116"/>
        <v>45967</v>
      </c>
      <c r="B7430" s="362">
        <v>10</v>
      </c>
      <c r="C7430" s="363">
        <v>90.773097685591196</v>
      </c>
      <c r="D7430" s="363">
        <v>0</v>
      </c>
      <c r="E7430" s="363">
        <v>541.75579326241507</v>
      </c>
      <c r="F7430" s="363">
        <v>0</v>
      </c>
      <c r="G7430" s="363">
        <v>0</v>
      </c>
      <c r="H7430" s="363">
        <v>0</v>
      </c>
      <c r="I7430" s="363">
        <v>0</v>
      </c>
      <c r="J7430" s="363">
        <v>0</v>
      </c>
      <c r="K7430" s="363">
        <v>446.86920918826604</v>
      </c>
    </row>
    <row r="7431" spans="1:11">
      <c r="A7431" s="361">
        <f t="shared" si="116"/>
        <v>45967</v>
      </c>
      <c r="B7431" s="362">
        <v>11</v>
      </c>
      <c r="C7431" s="363">
        <v>382.280581591817</v>
      </c>
      <c r="D7431" s="363">
        <v>0</v>
      </c>
      <c r="E7431" s="363">
        <v>539.69481992273495</v>
      </c>
      <c r="F7431" s="363">
        <v>0</v>
      </c>
      <c r="G7431" s="363">
        <v>0</v>
      </c>
      <c r="H7431" s="363">
        <v>0</v>
      </c>
      <c r="I7431" s="363">
        <v>0</v>
      </c>
      <c r="J7431" s="363">
        <v>0</v>
      </c>
      <c r="K7431" s="363">
        <v>463.66947428421497</v>
      </c>
    </row>
    <row r="7432" spans="1:11">
      <c r="A7432" s="361">
        <f t="shared" si="116"/>
        <v>45967</v>
      </c>
      <c r="B7432" s="362">
        <v>12</v>
      </c>
      <c r="C7432" s="363">
        <v>1132.3568934149</v>
      </c>
      <c r="D7432" s="363">
        <v>0</v>
      </c>
      <c r="E7432" s="363">
        <v>556.88394229102607</v>
      </c>
      <c r="F7432" s="363">
        <v>0</v>
      </c>
      <c r="G7432" s="363">
        <v>0</v>
      </c>
      <c r="H7432" s="363">
        <v>0</v>
      </c>
      <c r="I7432" s="363">
        <v>0</v>
      </c>
      <c r="J7432" s="363">
        <v>0</v>
      </c>
      <c r="K7432" s="363">
        <v>748.13733000918796</v>
      </c>
    </row>
    <row r="7433" spans="1:11">
      <c r="A7433" s="361">
        <f t="shared" si="116"/>
        <v>45967</v>
      </c>
      <c r="B7433" s="362">
        <v>13</v>
      </c>
      <c r="C7433" s="363">
        <v>994.37864490509503</v>
      </c>
      <c r="D7433" s="363">
        <v>0</v>
      </c>
      <c r="E7433" s="363">
        <v>586.09687282318907</v>
      </c>
      <c r="F7433" s="363">
        <v>0</v>
      </c>
      <c r="G7433" s="363">
        <v>0</v>
      </c>
      <c r="H7433" s="363">
        <v>0</v>
      </c>
      <c r="I7433" s="363">
        <v>0</v>
      </c>
      <c r="J7433" s="363">
        <v>0</v>
      </c>
      <c r="K7433" s="363">
        <v>737.08563915641798</v>
      </c>
    </row>
    <row r="7434" spans="1:11">
      <c r="A7434" s="361">
        <f t="shared" si="116"/>
        <v>45967</v>
      </c>
      <c r="B7434" s="362">
        <v>14</v>
      </c>
      <c r="C7434" s="363">
        <v>525.70788246280301</v>
      </c>
      <c r="D7434" s="363">
        <v>0</v>
      </c>
      <c r="E7434" s="363">
        <v>512.45325775766798</v>
      </c>
      <c r="F7434" s="363">
        <v>0</v>
      </c>
      <c r="G7434" s="363">
        <v>0</v>
      </c>
      <c r="H7434" s="363">
        <v>0</v>
      </c>
      <c r="I7434" s="363">
        <v>0</v>
      </c>
      <c r="J7434" s="363">
        <v>0</v>
      </c>
      <c r="K7434" s="363">
        <v>363.51757704217101</v>
      </c>
    </row>
    <row r="7435" spans="1:11">
      <c r="A7435" s="361">
        <f t="shared" si="116"/>
        <v>45967</v>
      </c>
      <c r="B7435" s="362">
        <v>15</v>
      </c>
      <c r="C7435" s="363">
        <v>0</v>
      </c>
      <c r="D7435" s="363">
        <v>0</v>
      </c>
      <c r="E7435" s="363">
        <v>514.03567030306499</v>
      </c>
      <c r="F7435" s="363">
        <v>0</v>
      </c>
      <c r="G7435" s="363">
        <v>0</v>
      </c>
      <c r="H7435" s="363">
        <v>0</v>
      </c>
      <c r="I7435" s="363">
        <v>0</v>
      </c>
      <c r="J7435" s="363">
        <v>0</v>
      </c>
      <c r="K7435" s="363">
        <v>202.07033062955</v>
      </c>
    </row>
    <row r="7436" spans="1:11">
      <c r="A7436" s="361">
        <f t="shared" si="116"/>
        <v>45967</v>
      </c>
      <c r="B7436" s="362">
        <v>16</v>
      </c>
      <c r="C7436" s="363">
        <v>0</v>
      </c>
      <c r="D7436" s="363">
        <v>0</v>
      </c>
      <c r="E7436" s="363">
        <v>206.24105215069201</v>
      </c>
      <c r="F7436" s="363">
        <v>0</v>
      </c>
      <c r="G7436" s="363">
        <v>0</v>
      </c>
      <c r="H7436" s="363">
        <v>0</v>
      </c>
      <c r="I7436" s="363">
        <v>0</v>
      </c>
      <c r="J7436" s="363">
        <v>0</v>
      </c>
      <c r="K7436" s="363">
        <v>0</v>
      </c>
    </row>
    <row r="7437" spans="1:11">
      <c r="A7437" s="361">
        <f t="shared" si="116"/>
        <v>45967</v>
      </c>
      <c r="B7437" s="362">
        <v>17</v>
      </c>
      <c r="C7437" s="363">
        <v>7.6760775652128202E-2</v>
      </c>
      <c r="D7437" s="363">
        <v>0</v>
      </c>
      <c r="E7437" s="363">
        <v>238.52470740383802</v>
      </c>
      <c r="F7437" s="363">
        <v>0</v>
      </c>
      <c r="G7437" s="363">
        <v>0</v>
      </c>
      <c r="H7437" s="363">
        <v>0</v>
      </c>
      <c r="I7437" s="363">
        <v>24.609391509103798</v>
      </c>
      <c r="J7437" s="363">
        <v>0</v>
      </c>
      <c r="K7437" s="363">
        <v>0.93055093845266201</v>
      </c>
    </row>
    <row r="7438" spans="1:11">
      <c r="A7438" s="361">
        <f t="shared" si="116"/>
        <v>45967</v>
      </c>
      <c r="B7438" s="362">
        <v>18</v>
      </c>
      <c r="C7438" s="363">
        <v>0</v>
      </c>
      <c r="D7438" s="363">
        <v>0</v>
      </c>
      <c r="E7438" s="363">
        <v>342.84990585548701</v>
      </c>
      <c r="F7438" s="363">
        <v>0</v>
      </c>
      <c r="G7438" s="363">
        <v>0</v>
      </c>
      <c r="H7438" s="363">
        <v>0</v>
      </c>
      <c r="I7438" s="363">
        <v>10.656647734791399</v>
      </c>
      <c r="J7438" s="363">
        <v>0</v>
      </c>
      <c r="K7438" s="363">
        <v>21.955899745429598</v>
      </c>
    </row>
    <row r="7439" spans="1:11">
      <c r="A7439" s="361">
        <f t="shared" si="116"/>
        <v>45967</v>
      </c>
      <c r="B7439" s="362">
        <v>19</v>
      </c>
      <c r="C7439" s="363">
        <v>0</v>
      </c>
      <c r="D7439" s="363">
        <v>0</v>
      </c>
      <c r="E7439" s="363">
        <v>342.52120323706305</v>
      </c>
      <c r="F7439" s="363">
        <v>0</v>
      </c>
      <c r="G7439" s="363">
        <v>0</v>
      </c>
      <c r="H7439" s="363">
        <v>0</v>
      </c>
      <c r="I7439" s="363">
        <v>6.7608003408697694</v>
      </c>
      <c r="J7439" s="363">
        <v>0</v>
      </c>
      <c r="K7439" s="363">
        <v>22.903707861820902</v>
      </c>
    </row>
    <row r="7440" spans="1:11">
      <c r="A7440" s="361">
        <f t="shared" si="116"/>
        <v>45967</v>
      </c>
      <c r="B7440" s="362">
        <v>20</v>
      </c>
      <c r="C7440" s="363">
        <v>2.46920602949313</v>
      </c>
      <c r="D7440" s="363">
        <v>0</v>
      </c>
      <c r="E7440" s="363">
        <v>121.99269563161201</v>
      </c>
      <c r="F7440" s="363">
        <v>0</v>
      </c>
      <c r="G7440" s="363">
        <v>0</v>
      </c>
      <c r="H7440" s="363">
        <v>0</v>
      </c>
      <c r="I7440" s="363">
        <v>0</v>
      </c>
      <c r="J7440" s="363">
        <v>0</v>
      </c>
      <c r="K7440" s="363">
        <v>0</v>
      </c>
    </row>
    <row r="7441" spans="1:11">
      <c r="A7441" s="361">
        <f t="shared" si="116"/>
        <v>45967</v>
      </c>
      <c r="B7441" s="362">
        <v>21</v>
      </c>
      <c r="C7441" s="363">
        <v>0</v>
      </c>
      <c r="D7441" s="363">
        <v>0</v>
      </c>
      <c r="E7441" s="363">
        <v>0</v>
      </c>
      <c r="F7441" s="363">
        <v>0</v>
      </c>
      <c r="G7441" s="363">
        <v>0</v>
      </c>
      <c r="H7441" s="363">
        <v>0</v>
      </c>
      <c r="I7441" s="363">
        <v>0</v>
      </c>
      <c r="J7441" s="363">
        <v>0</v>
      </c>
      <c r="K7441" s="363">
        <v>0</v>
      </c>
    </row>
    <row r="7442" spans="1:11">
      <c r="A7442" s="361">
        <f t="shared" si="116"/>
        <v>45967</v>
      </c>
      <c r="B7442" s="362">
        <v>22</v>
      </c>
      <c r="C7442" s="363">
        <v>0</v>
      </c>
      <c r="D7442" s="363">
        <v>0</v>
      </c>
      <c r="E7442" s="363">
        <v>0</v>
      </c>
      <c r="F7442" s="363">
        <v>0</v>
      </c>
      <c r="G7442" s="363">
        <v>0</v>
      </c>
      <c r="H7442" s="363">
        <v>0</v>
      </c>
      <c r="I7442" s="363">
        <v>0</v>
      </c>
      <c r="J7442" s="363">
        <v>0</v>
      </c>
      <c r="K7442" s="363">
        <v>190.23760782786701</v>
      </c>
    </row>
    <row r="7443" spans="1:11">
      <c r="A7443" s="361">
        <f t="shared" si="116"/>
        <v>45967</v>
      </c>
      <c r="B7443" s="362">
        <v>23</v>
      </c>
      <c r="C7443" s="363">
        <v>1602.9997364537301</v>
      </c>
      <c r="D7443" s="363">
        <v>0</v>
      </c>
      <c r="E7443" s="363">
        <v>0</v>
      </c>
      <c r="F7443" s="363">
        <v>0</v>
      </c>
      <c r="G7443" s="363">
        <v>0</v>
      </c>
      <c r="H7443" s="363">
        <v>0</v>
      </c>
      <c r="I7443" s="363">
        <v>0</v>
      </c>
      <c r="J7443" s="363">
        <v>0</v>
      </c>
      <c r="K7443" s="363">
        <v>572.61254687585802</v>
      </c>
    </row>
    <row r="7444" spans="1:11">
      <c r="A7444" s="361">
        <f t="shared" si="116"/>
        <v>45968</v>
      </c>
      <c r="B7444" s="362">
        <v>0</v>
      </c>
      <c r="C7444" s="363">
        <v>0</v>
      </c>
      <c r="D7444" s="363">
        <v>0</v>
      </c>
      <c r="E7444" s="363">
        <v>0</v>
      </c>
      <c r="F7444" s="363">
        <v>0</v>
      </c>
      <c r="G7444" s="363">
        <v>0</v>
      </c>
      <c r="H7444" s="363">
        <v>0</v>
      </c>
      <c r="I7444" s="363">
        <v>3924.3984812501799</v>
      </c>
      <c r="J7444" s="363">
        <v>0</v>
      </c>
      <c r="K7444" s="363">
        <v>718.39427144581509</v>
      </c>
    </row>
    <row r="7445" spans="1:11">
      <c r="A7445" s="361">
        <f t="shared" si="116"/>
        <v>45968</v>
      </c>
      <c r="B7445" s="362">
        <v>1</v>
      </c>
      <c r="C7445" s="363">
        <v>0</v>
      </c>
      <c r="D7445" s="363">
        <v>0</v>
      </c>
      <c r="E7445" s="363">
        <v>0</v>
      </c>
      <c r="F7445" s="363">
        <v>0</v>
      </c>
      <c r="G7445" s="363">
        <v>0</v>
      </c>
      <c r="H7445" s="363">
        <v>0</v>
      </c>
      <c r="I7445" s="363">
        <v>2131.8112738527302</v>
      </c>
      <c r="J7445" s="363">
        <v>0</v>
      </c>
      <c r="K7445" s="363">
        <v>362.47135905715606</v>
      </c>
    </row>
    <row r="7446" spans="1:11">
      <c r="A7446" s="361">
        <f t="shared" si="116"/>
        <v>45968</v>
      </c>
      <c r="B7446" s="362">
        <v>2</v>
      </c>
      <c r="C7446" s="363">
        <v>1173.3013162824602</v>
      </c>
      <c r="D7446" s="363">
        <v>0</v>
      </c>
      <c r="E7446" s="363">
        <v>0</v>
      </c>
      <c r="F7446" s="363">
        <v>0</v>
      </c>
      <c r="G7446" s="363">
        <v>0</v>
      </c>
      <c r="H7446" s="363">
        <v>0</v>
      </c>
      <c r="I7446" s="363">
        <v>1968.1307394006201</v>
      </c>
      <c r="J7446" s="363">
        <v>0</v>
      </c>
      <c r="K7446" s="363">
        <v>847.65541344497399</v>
      </c>
    </row>
    <row r="7447" spans="1:11">
      <c r="A7447" s="361">
        <f t="shared" si="116"/>
        <v>45968</v>
      </c>
      <c r="B7447" s="362">
        <v>3</v>
      </c>
      <c r="C7447" s="363">
        <v>1050.4880807654299</v>
      </c>
      <c r="D7447" s="363">
        <v>0</v>
      </c>
      <c r="E7447" s="363">
        <v>0</v>
      </c>
      <c r="F7447" s="363">
        <v>0</v>
      </c>
      <c r="G7447" s="363">
        <v>0</v>
      </c>
      <c r="H7447" s="363">
        <v>0</v>
      </c>
      <c r="I7447" s="363">
        <v>1971.1297427648503</v>
      </c>
      <c r="J7447" s="363">
        <v>0</v>
      </c>
      <c r="K7447" s="363">
        <v>745.560385597341</v>
      </c>
    </row>
    <row r="7448" spans="1:11">
      <c r="A7448" s="361">
        <f t="shared" si="116"/>
        <v>45968</v>
      </c>
      <c r="B7448" s="362">
        <v>4</v>
      </c>
      <c r="C7448" s="363">
        <v>245.68103818569301</v>
      </c>
      <c r="D7448" s="363">
        <v>0</v>
      </c>
      <c r="E7448" s="363">
        <v>0</v>
      </c>
      <c r="F7448" s="363">
        <v>0</v>
      </c>
      <c r="G7448" s="363">
        <v>0</v>
      </c>
      <c r="H7448" s="363">
        <v>0</v>
      </c>
      <c r="I7448" s="363">
        <v>2137.0575035295597</v>
      </c>
      <c r="J7448" s="363">
        <v>0</v>
      </c>
      <c r="K7448" s="363">
        <v>639.53042336465694</v>
      </c>
    </row>
    <row r="7449" spans="1:11">
      <c r="A7449" s="361">
        <f t="shared" si="116"/>
        <v>45968</v>
      </c>
      <c r="B7449" s="362">
        <v>5</v>
      </c>
      <c r="C7449" s="363">
        <v>0</v>
      </c>
      <c r="D7449" s="363">
        <v>0</v>
      </c>
      <c r="E7449" s="363">
        <v>0</v>
      </c>
      <c r="F7449" s="363">
        <v>0</v>
      </c>
      <c r="G7449" s="363">
        <v>0</v>
      </c>
      <c r="H7449" s="363">
        <v>0</v>
      </c>
      <c r="I7449" s="363">
        <v>3415.2783783507903</v>
      </c>
      <c r="J7449" s="363">
        <v>0</v>
      </c>
      <c r="K7449" s="363">
        <v>333.69552900572404</v>
      </c>
    </row>
    <row r="7450" spans="1:11">
      <c r="A7450" s="361">
        <f t="shared" si="116"/>
        <v>45968</v>
      </c>
      <c r="B7450" s="362">
        <v>6</v>
      </c>
      <c r="C7450" s="363">
        <v>268.18385605115805</v>
      </c>
      <c r="D7450" s="363">
        <v>0</v>
      </c>
      <c r="E7450" s="363">
        <v>0</v>
      </c>
      <c r="F7450" s="363">
        <v>0</v>
      </c>
      <c r="G7450" s="363">
        <v>0</v>
      </c>
      <c r="H7450" s="363">
        <v>0</v>
      </c>
      <c r="I7450" s="363">
        <v>2299.4861925146502</v>
      </c>
      <c r="J7450" s="363">
        <v>0</v>
      </c>
      <c r="K7450" s="363">
        <v>0</v>
      </c>
    </row>
    <row r="7451" spans="1:11">
      <c r="A7451" s="361">
        <f t="shared" si="116"/>
        <v>45968</v>
      </c>
      <c r="B7451" s="362">
        <v>7</v>
      </c>
      <c r="C7451" s="363">
        <v>0</v>
      </c>
      <c r="D7451" s="363">
        <v>0</v>
      </c>
      <c r="E7451" s="363">
        <v>0</v>
      </c>
      <c r="F7451" s="363">
        <v>0</v>
      </c>
      <c r="G7451" s="363">
        <v>0</v>
      </c>
      <c r="H7451" s="363">
        <v>0</v>
      </c>
      <c r="I7451" s="363">
        <v>2324.7594142311</v>
      </c>
      <c r="J7451" s="363">
        <v>0</v>
      </c>
      <c r="K7451" s="363">
        <v>248.42460380763799</v>
      </c>
    </row>
    <row r="7452" spans="1:11">
      <c r="A7452" s="361">
        <f t="shared" si="116"/>
        <v>45968</v>
      </c>
      <c r="B7452" s="362">
        <v>8</v>
      </c>
      <c r="C7452" s="363">
        <v>0</v>
      </c>
      <c r="D7452" s="363">
        <v>0</v>
      </c>
      <c r="E7452" s="363">
        <v>178.77205393794901</v>
      </c>
      <c r="F7452" s="363">
        <v>0</v>
      </c>
      <c r="G7452" s="363">
        <v>0</v>
      </c>
      <c r="H7452" s="363">
        <v>0</v>
      </c>
      <c r="I7452" s="363">
        <v>2139.0658192389105</v>
      </c>
      <c r="J7452" s="363">
        <v>0</v>
      </c>
      <c r="K7452" s="363">
        <v>247.95259845739301</v>
      </c>
    </row>
    <row r="7453" spans="1:11">
      <c r="A7453" s="361">
        <f t="shared" si="116"/>
        <v>45968</v>
      </c>
      <c r="B7453" s="362">
        <v>9</v>
      </c>
      <c r="C7453" s="363">
        <v>0</v>
      </c>
      <c r="D7453" s="363">
        <v>0</v>
      </c>
      <c r="E7453" s="363">
        <v>509.57482172809603</v>
      </c>
      <c r="F7453" s="363">
        <v>0</v>
      </c>
      <c r="G7453" s="363">
        <v>0</v>
      </c>
      <c r="H7453" s="363">
        <v>0</v>
      </c>
      <c r="I7453" s="363">
        <v>2086.7459989629301</v>
      </c>
      <c r="J7453" s="363">
        <v>0</v>
      </c>
      <c r="K7453" s="363">
        <v>248.01512703225001</v>
      </c>
    </row>
    <row r="7454" spans="1:11">
      <c r="A7454" s="361">
        <f t="shared" si="116"/>
        <v>45968</v>
      </c>
      <c r="B7454" s="362">
        <v>10</v>
      </c>
      <c r="C7454" s="363">
        <v>13.822247864391599</v>
      </c>
      <c r="D7454" s="363">
        <v>0</v>
      </c>
      <c r="E7454" s="363">
        <v>508.96462018749099</v>
      </c>
      <c r="F7454" s="363">
        <v>0</v>
      </c>
      <c r="G7454" s="363">
        <v>0</v>
      </c>
      <c r="H7454" s="363">
        <v>0</v>
      </c>
      <c r="I7454" s="363">
        <v>1910.5805497569299</v>
      </c>
      <c r="J7454" s="363">
        <v>0</v>
      </c>
      <c r="K7454" s="363">
        <v>246.40060114909403</v>
      </c>
    </row>
    <row r="7455" spans="1:11">
      <c r="A7455" s="361">
        <f t="shared" si="116"/>
        <v>45968</v>
      </c>
      <c r="B7455" s="362">
        <v>11</v>
      </c>
      <c r="C7455" s="363">
        <v>0</v>
      </c>
      <c r="D7455" s="363">
        <v>0</v>
      </c>
      <c r="E7455" s="363">
        <v>762.68974326959903</v>
      </c>
      <c r="F7455" s="363">
        <v>0</v>
      </c>
      <c r="G7455" s="363">
        <v>0</v>
      </c>
      <c r="H7455" s="363">
        <v>0</v>
      </c>
      <c r="I7455" s="363">
        <v>2165.28677266355</v>
      </c>
      <c r="J7455" s="363">
        <v>0</v>
      </c>
      <c r="K7455" s="363">
        <v>0</v>
      </c>
    </row>
    <row r="7456" spans="1:11">
      <c r="A7456" s="361">
        <f t="shared" si="116"/>
        <v>45968</v>
      </c>
      <c r="B7456" s="362">
        <v>12</v>
      </c>
      <c r="C7456" s="363">
        <v>0</v>
      </c>
      <c r="D7456" s="363">
        <v>0</v>
      </c>
      <c r="E7456" s="363">
        <v>895.36914186275396</v>
      </c>
      <c r="F7456" s="363">
        <v>0</v>
      </c>
      <c r="G7456" s="363">
        <v>0</v>
      </c>
      <c r="H7456" s="363">
        <v>0</v>
      </c>
      <c r="I7456" s="363">
        <v>1853.3614695159001</v>
      </c>
      <c r="J7456" s="363">
        <v>0</v>
      </c>
      <c r="K7456" s="363">
        <v>0</v>
      </c>
    </row>
    <row r="7457" spans="1:11">
      <c r="A7457" s="361">
        <f t="shared" si="116"/>
        <v>45968</v>
      </c>
      <c r="B7457" s="362">
        <v>13</v>
      </c>
      <c r="C7457" s="363">
        <v>0</v>
      </c>
      <c r="D7457" s="363">
        <v>0</v>
      </c>
      <c r="E7457" s="363">
        <v>990.79116718795899</v>
      </c>
      <c r="F7457" s="363">
        <v>0</v>
      </c>
      <c r="G7457" s="363">
        <v>0</v>
      </c>
      <c r="H7457" s="363">
        <v>0</v>
      </c>
      <c r="I7457" s="363">
        <v>2283.1759144929802</v>
      </c>
      <c r="J7457" s="363">
        <v>0</v>
      </c>
      <c r="K7457" s="363">
        <v>246.17664117792199</v>
      </c>
    </row>
    <row r="7458" spans="1:11">
      <c r="A7458" s="361">
        <f t="shared" si="116"/>
        <v>45968</v>
      </c>
      <c r="B7458" s="362">
        <v>14</v>
      </c>
      <c r="C7458" s="363">
        <v>115.85226170549301</v>
      </c>
      <c r="D7458" s="363">
        <v>0</v>
      </c>
      <c r="E7458" s="363">
        <v>991.05740961256606</v>
      </c>
      <c r="F7458" s="363">
        <v>0</v>
      </c>
      <c r="G7458" s="363">
        <v>0</v>
      </c>
      <c r="H7458" s="363">
        <v>0</v>
      </c>
      <c r="I7458" s="363">
        <v>2662.5957395524406</v>
      </c>
      <c r="J7458" s="363">
        <v>0</v>
      </c>
      <c r="K7458" s="363">
        <v>246.174653274907</v>
      </c>
    </row>
    <row r="7459" spans="1:11">
      <c r="A7459" s="361">
        <f t="shared" si="116"/>
        <v>45968</v>
      </c>
      <c r="B7459" s="362">
        <v>15</v>
      </c>
      <c r="C7459" s="363">
        <v>0</v>
      </c>
      <c r="D7459" s="363">
        <v>0</v>
      </c>
      <c r="E7459" s="363">
        <v>893.31662304925203</v>
      </c>
      <c r="F7459" s="363">
        <v>0</v>
      </c>
      <c r="G7459" s="363">
        <v>0</v>
      </c>
      <c r="H7459" s="363">
        <v>0</v>
      </c>
      <c r="I7459" s="363">
        <v>4605.1552069851004</v>
      </c>
      <c r="J7459" s="363">
        <v>0</v>
      </c>
      <c r="K7459" s="363">
        <v>15.444568571815699</v>
      </c>
    </row>
    <row r="7460" spans="1:11">
      <c r="A7460" s="361">
        <f t="shared" si="116"/>
        <v>45968</v>
      </c>
      <c r="B7460" s="362">
        <v>16</v>
      </c>
      <c r="C7460" s="363">
        <v>126.91856618046501</v>
      </c>
      <c r="D7460" s="363">
        <v>0</v>
      </c>
      <c r="E7460" s="363">
        <v>371.65773488720401</v>
      </c>
      <c r="F7460" s="363">
        <v>0</v>
      </c>
      <c r="G7460" s="363">
        <v>0</v>
      </c>
      <c r="H7460" s="363">
        <v>485.65776481135202</v>
      </c>
      <c r="I7460" s="363">
        <v>89.459204825084598</v>
      </c>
      <c r="J7460" s="363">
        <v>0</v>
      </c>
      <c r="K7460" s="363">
        <v>168.22285829790701</v>
      </c>
    </row>
    <row r="7461" spans="1:11">
      <c r="A7461" s="361">
        <f t="shared" si="116"/>
        <v>45968</v>
      </c>
      <c r="B7461" s="362">
        <v>17</v>
      </c>
      <c r="C7461" s="363">
        <v>0</v>
      </c>
      <c r="D7461" s="363">
        <v>0</v>
      </c>
      <c r="E7461" s="363">
        <v>0</v>
      </c>
      <c r="F7461" s="363">
        <v>0</v>
      </c>
      <c r="G7461" s="363">
        <v>0</v>
      </c>
      <c r="H7461" s="363">
        <v>3847.6767868215702</v>
      </c>
      <c r="I7461" s="363">
        <v>0</v>
      </c>
      <c r="J7461" s="363">
        <v>0</v>
      </c>
      <c r="K7461" s="363">
        <v>397.03479128307407</v>
      </c>
    </row>
    <row r="7462" spans="1:11">
      <c r="A7462" s="361">
        <f t="shared" si="116"/>
        <v>45968</v>
      </c>
      <c r="B7462" s="362">
        <v>18</v>
      </c>
      <c r="C7462" s="363">
        <v>0</v>
      </c>
      <c r="D7462" s="363">
        <v>0</v>
      </c>
      <c r="E7462" s="363">
        <v>0</v>
      </c>
      <c r="F7462" s="363">
        <v>0</v>
      </c>
      <c r="G7462" s="363">
        <v>0</v>
      </c>
      <c r="H7462" s="363">
        <v>4213.9319922350005</v>
      </c>
      <c r="I7462" s="363">
        <v>0</v>
      </c>
      <c r="J7462" s="363">
        <v>0</v>
      </c>
      <c r="K7462" s="363">
        <v>109.52544420537801</v>
      </c>
    </row>
    <row r="7463" spans="1:11">
      <c r="A7463" s="361">
        <f t="shared" si="116"/>
        <v>45968</v>
      </c>
      <c r="B7463" s="362">
        <v>19</v>
      </c>
      <c r="C7463" s="363">
        <v>0</v>
      </c>
      <c r="D7463" s="363">
        <v>0</v>
      </c>
      <c r="E7463" s="363">
        <v>0</v>
      </c>
      <c r="F7463" s="363">
        <v>0</v>
      </c>
      <c r="G7463" s="363">
        <v>0</v>
      </c>
      <c r="H7463" s="363">
        <v>63.401847427670297</v>
      </c>
      <c r="I7463" s="363">
        <v>0</v>
      </c>
      <c r="J7463" s="363">
        <v>0</v>
      </c>
      <c r="K7463" s="363">
        <v>162.32006309872901</v>
      </c>
    </row>
    <row r="7464" spans="1:11">
      <c r="A7464" s="361">
        <f t="shared" si="116"/>
        <v>45968</v>
      </c>
      <c r="B7464" s="362">
        <v>20</v>
      </c>
      <c r="C7464" s="363">
        <v>0</v>
      </c>
      <c r="D7464" s="363">
        <v>0</v>
      </c>
      <c r="E7464" s="363">
        <v>355.82830679390401</v>
      </c>
      <c r="F7464" s="363">
        <v>0</v>
      </c>
      <c r="G7464" s="363">
        <v>0</v>
      </c>
      <c r="H7464" s="363">
        <v>0</v>
      </c>
      <c r="I7464" s="363">
        <v>0</v>
      </c>
      <c r="J7464" s="363">
        <v>0</v>
      </c>
      <c r="K7464" s="363">
        <v>359.44762728278204</v>
      </c>
    </row>
    <row r="7465" spans="1:11">
      <c r="A7465" s="361">
        <f t="shared" si="116"/>
        <v>45968</v>
      </c>
      <c r="B7465" s="362">
        <v>21</v>
      </c>
      <c r="C7465" s="363">
        <v>58.647268528055093</v>
      </c>
      <c r="D7465" s="363">
        <v>0</v>
      </c>
      <c r="E7465" s="363">
        <v>58.3541884977789</v>
      </c>
      <c r="F7465" s="363">
        <v>0</v>
      </c>
      <c r="G7465" s="363">
        <v>0</v>
      </c>
      <c r="H7465" s="363">
        <v>0</v>
      </c>
      <c r="I7465" s="363">
        <v>0</v>
      </c>
      <c r="J7465" s="363">
        <v>0</v>
      </c>
      <c r="K7465" s="363">
        <v>0</v>
      </c>
    </row>
    <row r="7466" spans="1:11">
      <c r="A7466" s="361">
        <f t="shared" si="116"/>
        <v>45968</v>
      </c>
      <c r="B7466" s="362">
        <v>22</v>
      </c>
      <c r="C7466" s="363">
        <v>28.972540863451897</v>
      </c>
      <c r="D7466" s="363">
        <v>0</v>
      </c>
      <c r="E7466" s="363">
        <v>0</v>
      </c>
      <c r="F7466" s="363">
        <v>0</v>
      </c>
      <c r="G7466" s="363">
        <v>0</v>
      </c>
      <c r="H7466" s="363">
        <v>0</v>
      </c>
      <c r="I7466" s="363">
        <v>0</v>
      </c>
      <c r="J7466" s="363">
        <v>0</v>
      </c>
      <c r="K7466" s="363">
        <v>38.234830188576993</v>
      </c>
    </row>
    <row r="7467" spans="1:11">
      <c r="A7467" s="361">
        <f t="shared" si="116"/>
        <v>45968</v>
      </c>
      <c r="B7467" s="362">
        <v>23</v>
      </c>
      <c r="C7467" s="363">
        <v>0</v>
      </c>
      <c r="D7467" s="363">
        <v>0</v>
      </c>
      <c r="E7467" s="363">
        <v>0</v>
      </c>
      <c r="F7467" s="363">
        <v>0</v>
      </c>
      <c r="G7467" s="363">
        <v>0</v>
      </c>
      <c r="H7467" s="363">
        <v>0</v>
      </c>
      <c r="I7467" s="363">
        <v>0</v>
      </c>
      <c r="J7467" s="363">
        <v>0</v>
      </c>
      <c r="K7467" s="363">
        <v>0</v>
      </c>
    </row>
    <row r="7468" spans="1:11">
      <c r="A7468" s="361">
        <f t="shared" si="116"/>
        <v>45969</v>
      </c>
      <c r="B7468" s="362">
        <v>0</v>
      </c>
      <c r="C7468" s="363">
        <v>0</v>
      </c>
      <c r="D7468" s="363">
        <v>0</v>
      </c>
      <c r="E7468" s="363">
        <v>0</v>
      </c>
      <c r="F7468" s="363">
        <v>0</v>
      </c>
      <c r="G7468" s="363">
        <v>0</v>
      </c>
      <c r="H7468" s="363">
        <v>0</v>
      </c>
      <c r="I7468" s="363">
        <v>4364.8652530198306</v>
      </c>
      <c r="J7468" s="363">
        <v>0</v>
      </c>
      <c r="K7468" s="363">
        <v>1273.24362226779</v>
      </c>
    </row>
    <row r="7469" spans="1:11">
      <c r="A7469" s="361">
        <f t="shared" si="116"/>
        <v>45969</v>
      </c>
      <c r="B7469" s="362">
        <v>1</v>
      </c>
      <c r="C7469" s="363">
        <v>0</v>
      </c>
      <c r="D7469" s="363">
        <v>0</v>
      </c>
      <c r="E7469" s="363">
        <v>0</v>
      </c>
      <c r="F7469" s="363">
        <v>0</v>
      </c>
      <c r="G7469" s="363">
        <v>0</v>
      </c>
      <c r="H7469" s="363">
        <v>0</v>
      </c>
      <c r="I7469" s="363">
        <v>37.035980823085495</v>
      </c>
      <c r="J7469" s="363">
        <v>0</v>
      </c>
      <c r="K7469" s="363">
        <v>0</v>
      </c>
    </row>
    <row r="7470" spans="1:11">
      <c r="A7470" s="361">
        <f t="shared" si="116"/>
        <v>45969</v>
      </c>
      <c r="B7470" s="362">
        <v>2</v>
      </c>
      <c r="C7470" s="363">
        <v>0</v>
      </c>
      <c r="D7470" s="363">
        <v>0</v>
      </c>
      <c r="E7470" s="363">
        <v>0</v>
      </c>
      <c r="F7470" s="363">
        <v>0</v>
      </c>
      <c r="G7470" s="363">
        <v>0</v>
      </c>
      <c r="H7470" s="363">
        <v>0</v>
      </c>
      <c r="I7470" s="363">
        <v>41.403165525925303</v>
      </c>
      <c r="J7470" s="363">
        <v>0</v>
      </c>
      <c r="K7470" s="363">
        <v>0</v>
      </c>
    </row>
    <row r="7471" spans="1:11">
      <c r="A7471" s="361">
        <f t="shared" si="116"/>
        <v>45969</v>
      </c>
      <c r="B7471" s="362">
        <v>3</v>
      </c>
      <c r="C7471" s="363">
        <v>0</v>
      </c>
      <c r="D7471" s="363">
        <v>0</v>
      </c>
      <c r="E7471" s="363">
        <v>0</v>
      </c>
      <c r="F7471" s="363">
        <v>0</v>
      </c>
      <c r="G7471" s="363">
        <v>0</v>
      </c>
      <c r="H7471" s="363">
        <v>0</v>
      </c>
      <c r="I7471" s="363">
        <v>4582.2596104473796</v>
      </c>
      <c r="J7471" s="363">
        <v>0</v>
      </c>
      <c r="K7471" s="363">
        <v>291.107309394933</v>
      </c>
    </row>
    <row r="7472" spans="1:11">
      <c r="A7472" s="361">
        <f t="shared" si="116"/>
        <v>45969</v>
      </c>
      <c r="B7472" s="362">
        <v>4</v>
      </c>
      <c r="C7472" s="363">
        <v>0</v>
      </c>
      <c r="D7472" s="363">
        <v>0</v>
      </c>
      <c r="E7472" s="363">
        <v>0</v>
      </c>
      <c r="F7472" s="363">
        <v>0</v>
      </c>
      <c r="G7472" s="363">
        <v>0</v>
      </c>
      <c r="H7472" s="363">
        <v>0</v>
      </c>
      <c r="I7472" s="363">
        <v>5094.4587051188901</v>
      </c>
      <c r="J7472" s="363">
        <v>0</v>
      </c>
      <c r="K7472" s="363">
        <v>381.25773317856698</v>
      </c>
    </row>
    <row r="7473" spans="1:11">
      <c r="A7473" s="361">
        <f t="shared" si="116"/>
        <v>45969</v>
      </c>
      <c r="B7473" s="362">
        <v>5</v>
      </c>
      <c r="C7473" s="363">
        <v>244.04793153809601</v>
      </c>
      <c r="D7473" s="363">
        <v>0</v>
      </c>
      <c r="E7473" s="363">
        <v>0</v>
      </c>
      <c r="F7473" s="363">
        <v>0</v>
      </c>
      <c r="G7473" s="363">
        <v>0</v>
      </c>
      <c r="H7473" s="363">
        <v>0</v>
      </c>
      <c r="I7473" s="363">
        <v>4448.4645024551</v>
      </c>
      <c r="J7473" s="363">
        <v>0</v>
      </c>
      <c r="K7473" s="363">
        <v>0</v>
      </c>
    </row>
    <row r="7474" spans="1:11">
      <c r="A7474" s="361">
        <f t="shared" si="116"/>
        <v>45969</v>
      </c>
      <c r="B7474" s="362">
        <v>6</v>
      </c>
      <c r="C7474" s="363">
        <v>0</v>
      </c>
      <c r="D7474" s="363">
        <v>0</v>
      </c>
      <c r="E7474" s="363">
        <v>0</v>
      </c>
      <c r="F7474" s="363">
        <v>0</v>
      </c>
      <c r="G7474" s="363">
        <v>0</v>
      </c>
      <c r="H7474" s="363">
        <v>0</v>
      </c>
      <c r="I7474" s="363">
        <v>4822.7643986701096</v>
      </c>
      <c r="J7474" s="363">
        <v>0</v>
      </c>
      <c r="K7474" s="363">
        <v>254.182878691919</v>
      </c>
    </row>
    <row r="7475" spans="1:11">
      <c r="A7475" s="361">
        <f t="shared" si="116"/>
        <v>45969</v>
      </c>
      <c r="B7475" s="362">
        <v>7</v>
      </c>
      <c r="C7475" s="363">
        <v>0</v>
      </c>
      <c r="D7475" s="363">
        <v>0</v>
      </c>
      <c r="E7475" s="363">
        <v>0</v>
      </c>
      <c r="F7475" s="363">
        <v>0</v>
      </c>
      <c r="G7475" s="363">
        <v>0</v>
      </c>
      <c r="H7475" s="363">
        <v>0</v>
      </c>
      <c r="I7475" s="363">
        <v>4992.0542249864511</v>
      </c>
      <c r="J7475" s="363">
        <v>0</v>
      </c>
      <c r="K7475" s="363">
        <v>250.39696655400402</v>
      </c>
    </row>
    <row r="7476" spans="1:11">
      <c r="A7476" s="361">
        <f t="shared" si="116"/>
        <v>45969</v>
      </c>
      <c r="B7476" s="362">
        <v>8</v>
      </c>
      <c r="C7476" s="363">
        <v>1209.7359208072901</v>
      </c>
      <c r="D7476" s="363">
        <v>0</v>
      </c>
      <c r="E7476" s="363">
        <v>0</v>
      </c>
      <c r="F7476" s="363">
        <v>0</v>
      </c>
      <c r="G7476" s="363">
        <v>0</v>
      </c>
      <c r="H7476" s="363">
        <v>0</v>
      </c>
      <c r="I7476" s="363">
        <v>5186.6463105932198</v>
      </c>
      <c r="J7476" s="363">
        <v>0</v>
      </c>
      <c r="K7476" s="363">
        <v>826.65384977905603</v>
      </c>
    </row>
    <row r="7477" spans="1:11">
      <c r="A7477" s="361">
        <f t="shared" si="116"/>
        <v>45969</v>
      </c>
      <c r="B7477" s="362">
        <v>9</v>
      </c>
      <c r="C7477" s="363">
        <v>1745.8842042022702</v>
      </c>
      <c r="D7477" s="363">
        <v>0</v>
      </c>
      <c r="E7477" s="363">
        <v>0</v>
      </c>
      <c r="F7477" s="363">
        <v>0</v>
      </c>
      <c r="G7477" s="363">
        <v>0</v>
      </c>
      <c r="H7477" s="363">
        <v>0</v>
      </c>
      <c r="I7477" s="363">
        <v>5757.1832682468303</v>
      </c>
      <c r="J7477" s="363">
        <v>0</v>
      </c>
      <c r="K7477" s="363">
        <v>0</v>
      </c>
    </row>
    <row r="7478" spans="1:11">
      <c r="A7478" s="361">
        <f t="shared" si="116"/>
        <v>45969</v>
      </c>
      <c r="B7478" s="362">
        <v>10</v>
      </c>
      <c r="C7478" s="363">
        <v>1745.8184410943702</v>
      </c>
      <c r="D7478" s="363">
        <v>0</v>
      </c>
      <c r="E7478" s="363">
        <v>733.35684858359002</v>
      </c>
      <c r="F7478" s="363">
        <v>0</v>
      </c>
      <c r="G7478" s="363">
        <v>0</v>
      </c>
      <c r="H7478" s="363">
        <v>0</v>
      </c>
      <c r="I7478" s="363">
        <v>4422.8283987492205</v>
      </c>
      <c r="J7478" s="363">
        <v>0</v>
      </c>
      <c r="K7478" s="363">
        <v>0</v>
      </c>
    </row>
    <row r="7479" spans="1:11">
      <c r="A7479" s="361">
        <f t="shared" si="116"/>
        <v>45969</v>
      </c>
      <c r="B7479" s="362">
        <v>11</v>
      </c>
      <c r="C7479" s="363">
        <v>1735.37290175015</v>
      </c>
      <c r="D7479" s="363">
        <v>0</v>
      </c>
      <c r="E7479" s="363">
        <v>1152.64098330105</v>
      </c>
      <c r="F7479" s="363">
        <v>0</v>
      </c>
      <c r="G7479" s="363">
        <v>0</v>
      </c>
      <c r="H7479" s="363">
        <v>0</v>
      </c>
      <c r="I7479" s="363">
        <v>5091.46871053834</v>
      </c>
      <c r="J7479" s="363">
        <v>0</v>
      </c>
      <c r="K7479" s="363">
        <v>0</v>
      </c>
    </row>
    <row r="7480" spans="1:11">
      <c r="A7480" s="361">
        <f t="shared" si="116"/>
        <v>45969</v>
      </c>
      <c r="B7480" s="362">
        <v>12</v>
      </c>
      <c r="C7480" s="363">
        <v>1738.71093883912</v>
      </c>
      <c r="D7480" s="363">
        <v>0</v>
      </c>
      <c r="E7480" s="363">
        <v>1150.3583266892101</v>
      </c>
      <c r="F7480" s="363">
        <v>0</v>
      </c>
      <c r="G7480" s="363">
        <v>0</v>
      </c>
      <c r="H7480" s="363">
        <v>0</v>
      </c>
      <c r="I7480" s="363">
        <v>4284.4311059358797</v>
      </c>
      <c r="J7480" s="363">
        <v>0</v>
      </c>
      <c r="K7480" s="363">
        <v>0</v>
      </c>
    </row>
    <row r="7481" spans="1:11">
      <c r="A7481" s="361">
        <f t="shared" si="116"/>
        <v>45969</v>
      </c>
      <c r="B7481" s="362">
        <v>13</v>
      </c>
      <c r="C7481" s="363">
        <v>2174.6621234569498</v>
      </c>
      <c r="D7481" s="363">
        <v>0</v>
      </c>
      <c r="E7481" s="363">
        <v>1214.72394198083</v>
      </c>
      <c r="F7481" s="363">
        <v>0</v>
      </c>
      <c r="G7481" s="363">
        <v>0</v>
      </c>
      <c r="H7481" s="363">
        <v>0</v>
      </c>
      <c r="I7481" s="363">
        <v>6152.9619172244602</v>
      </c>
      <c r="J7481" s="363">
        <v>0</v>
      </c>
      <c r="K7481" s="363">
        <v>382.21443396564001</v>
      </c>
    </row>
    <row r="7482" spans="1:11">
      <c r="A7482" s="361">
        <f t="shared" si="116"/>
        <v>45969</v>
      </c>
      <c r="B7482" s="362">
        <v>14</v>
      </c>
      <c r="C7482" s="363">
        <v>2173.0745073712001</v>
      </c>
      <c r="D7482" s="363">
        <v>0</v>
      </c>
      <c r="E7482" s="363">
        <v>1205.28323743858</v>
      </c>
      <c r="F7482" s="363">
        <v>0</v>
      </c>
      <c r="G7482" s="363">
        <v>0</v>
      </c>
      <c r="H7482" s="363">
        <v>0</v>
      </c>
      <c r="I7482" s="363">
        <v>7614.6632995276404</v>
      </c>
      <c r="J7482" s="363">
        <v>0</v>
      </c>
      <c r="K7482" s="363">
        <v>382.47214851039399</v>
      </c>
    </row>
    <row r="7483" spans="1:11">
      <c r="A7483" s="361">
        <f t="shared" si="116"/>
        <v>45969</v>
      </c>
      <c r="B7483" s="362">
        <v>15</v>
      </c>
      <c r="C7483" s="363">
        <v>0</v>
      </c>
      <c r="D7483" s="363">
        <v>0</v>
      </c>
      <c r="E7483" s="363">
        <v>886.88195939517914</v>
      </c>
      <c r="F7483" s="363">
        <v>0</v>
      </c>
      <c r="G7483" s="363">
        <v>0</v>
      </c>
      <c r="H7483" s="363">
        <v>0</v>
      </c>
      <c r="I7483" s="363">
        <v>4382.7644580861006</v>
      </c>
      <c r="J7483" s="363">
        <v>0</v>
      </c>
      <c r="K7483" s="363">
        <v>278.53695934411002</v>
      </c>
    </row>
    <row r="7484" spans="1:11">
      <c r="A7484" s="361">
        <f t="shared" si="116"/>
        <v>45969</v>
      </c>
      <c r="B7484" s="362">
        <v>16</v>
      </c>
      <c r="C7484" s="363">
        <v>0</v>
      </c>
      <c r="D7484" s="363">
        <v>0</v>
      </c>
      <c r="E7484" s="363">
        <v>993.39908079020995</v>
      </c>
      <c r="F7484" s="363">
        <v>0</v>
      </c>
      <c r="G7484" s="363">
        <v>0</v>
      </c>
      <c r="H7484" s="363">
        <v>0</v>
      </c>
      <c r="I7484" s="363">
        <v>4882.3702309056807</v>
      </c>
      <c r="J7484" s="363">
        <v>0</v>
      </c>
      <c r="K7484" s="363">
        <v>237.71261043377302</v>
      </c>
    </row>
    <row r="7485" spans="1:11">
      <c r="A7485" s="361">
        <f t="shared" si="116"/>
        <v>45969</v>
      </c>
      <c r="B7485" s="362">
        <v>17</v>
      </c>
      <c r="C7485" s="363">
        <v>0</v>
      </c>
      <c r="D7485" s="363">
        <v>0</v>
      </c>
      <c r="E7485" s="363">
        <v>990.98923850014614</v>
      </c>
      <c r="F7485" s="363">
        <v>0</v>
      </c>
      <c r="G7485" s="363">
        <v>0</v>
      </c>
      <c r="H7485" s="363">
        <v>0</v>
      </c>
      <c r="I7485" s="363">
        <v>5691.8525002993701</v>
      </c>
      <c r="J7485" s="363">
        <v>0</v>
      </c>
      <c r="K7485" s="363">
        <v>414.56911746383201</v>
      </c>
    </row>
    <row r="7486" spans="1:11">
      <c r="A7486" s="361">
        <f t="shared" si="116"/>
        <v>45969</v>
      </c>
      <c r="B7486" s="362">
        <v>18</v>
      </c>
      <c r="C7486" s="363">
        <v>0</v>
      </c>
      <c r="D7486" s="363">
        <v>0</v>
      </c>
      <c r="E7486" s="363">
        <v>378.32972815585902</v>
      </c>
      <c r="F7486" s="363">
        <v>0</v>
      </c>
      <c r="G7486" s="363">
        <v>0</v>
      </c>
      <c r="H7486" s="363">
        <v>0</v>
      </c>
      <c r="I7486" s="363">
        <v>36.471231797085494</v>
      </c>
      <c r="J7486" s="363">
        <v>0</v>
      </c>
      <c r="K7486" s="363">
        <v>0</v>
      </c>
    </row>
    <row r="7487" spans="1:11">
      <c r="A7487" s="361">
        <f t="shared" si="116"/>
        <v>45969</v>
      </c>
      <c r="B7487" s="362">
        <v>19</v>
      </c>
      <c r="C7487" s="363">
        <v>0</v>
      </c>
      <c r="D7487" s="363">
        <v>0</v>
      </c>
      <c r="E7487" s="363">
        <v>378.40790563588001</v>
      </c>
      <c r="F7487" s="363">
        <v>0</v>
      </c>
      <c r="G7487" s="363">
        <v>0</v>
      </c>
      <c r="H7487" s="363">
        <v>0</v>
      </c>
      <c r="I7487" s="363">
        <v>38.632707658982696</v>
      </c>
      <c r="J7487" s="363">
        <v>0</v>
      </c>
      <c r="K7487" s="363">
        <v>0</v>
      </c>
    </row>
    <row r="7488" spans="1:11">
      <c r="A7488" s="361">
        <f t="shared" si="116"/>
        <v>45969</v>
      </c>
      <c r="B7488" s="362">
        <v>20</v>
      </c>
      <c r="C7488" s="363">
        <v>0</v>
      </c>
      <c r="D7488" s="363">
        <v>0</v>
      </c>
      <c r="E7488" s="363">
        <v>53.321023754804195</v>
      </c>
      <c r="F7488" s="363">
        <v>0</v>
      </c>
      <c r="G7488" s="363">
        <v>0</v>
      </c>
      <c r="H7488" s="363">
        <v>0</v>
      </c>
      <c r="I7488" s="363">
        <v>39.402793258190293</v>
      </c>
      <c r="J7488" s="363">
        <v>0</v>
      </c>
      <c r="K7488" s="363">
        <v>0</v>
      </c>
    </row>
    <row r="7489" spans="1:11">
      <c r="A7489" s="361">
        <f t="shared" si="116"/>
        <v>45969</v>
      </c>
      <c r="B7489" s="362">
        <v>21</v>
      </c>
      <c r="C7489" s="363">
        <v>290.09426365783298</v>
      </c>
      <c r="D7489" s="363">
        <v>0</v>
      </c>
      <c r="E7489" s="363">
        <v>0</v>
      </c>
      <c r="F7489" s="363">
        <v>0</v>
      </c>
      <c r="G7489" s="363">
        <v>0</v>
      </c>
      <c r="H7489" s="363">
        <v>0</v>
      </c>
      <c r="I7489" s="363">
        <v>2926.2382086298403</v>
      </c>
      <c r="J7489" s="363">
        <v>0</v>
      </c>
      <c r="K7489" s="363">
        <v>0</v>
      </c>
    </row>
    <row r="7490" spans="1:11">
      <c r="A7490" s="361">
        <f t="shared" si="116"/>
        <v>45969</v>
      </c>
      <c r="B7490" s="362">
        <v>22</v>
      </c>
      <c r="C7490" s="363">
        <v>0</v>
      </c>
      <c r="D7490" s="363">
        <v>0</v>
      </c>
      <c r="E7490" s="363">
        <v>0</v>
      </c>
      <c r="F7490" s="363">
        <v>0</v>
      </c>
      <c r="G7490" s="363">
        <v>0</v>
      </c>
      <c r="H7490" s="363">
        <v>0</v>
      </c>
      <c r="I7490" s="363">
        <v>4178.2976947752304</v>
      </c>
      <c r="J7490" s="363">
        <v>0</v>
      </c>
      <c r="K7490" s="363">
        <v>305.86301725156801</v>
      </c>
    </row>
    <row r="7491" spans="1:11">
      <c r="A7491" s="361">
        <f t="shared" si="116"/>
        <v>45969</v>
      </c>
      <c r="B7491" s="362">
        <v>23</v>
      </c>
      <c r="C7491" s="363">
        <v>0</v>
      </c>
      <c r="D7491" s="363">
        <v>0</v>
      </c>
      <c r="E7491" s="363">
        <v>0</v>
      </c>
      <c r="F7491" s="363">
        <v>0</v>
      </c>
      <c r="G7491" s="363">
        <v>0</v>
      </c>
      <c r="H7491" s="363">
        <v>0</v>
      </c>
      <c r="I7491" s="363">
        <v>2788.19196315208</v>
      </c>
      <c r="J7491" s="363">
        <v>0</v>
      </c>
      <c r="K7491" s="363">
        <v>305.89255585164102</v>
      </c>
    </row>
    <row r="7492" spans="1:11">
      <c r="A7492" s="361">
        <f t="shared" si="116"/>
        <v>45970</v>
      </c>
      <c r="B7492" s="362">
        <v>0</v>
      </c>
      <c r="C7492" s="363">
        <v>0</v>
      </c>
      <c r="D7492" s="363">
        <v>0</v>
      </c>
      <c r="E7492" s="363">
        <v>0</v>
      </c>
      <c r="F7492" s="363">
        <v>0</v>
      </c>
      <c r="G7492" s="363">
        <v>0</v>
      </c>
      <c r="H7492" s="363">
        <v>0</v>
      </c>
      <c r="I7492" s="363">
        <v>154.36652781878999</v>
      </c>
      <c r="J7492" s="363">
        <v>0</v>
      </c>
      <c r="K7492" s="363">
        <v>0</v>
      </c>
    </row>
    <row r="7493" spans="1:11">
      <c r="A7493" s="361">
        <f t="shared" ref="A7493:A7556" si="117">IF(B7493=0,A7492+1,A7492)</f>
        <v>45970</v>
      </c>
      <c r="B7493" s="362">
        <v>1</v>
      </c>
      <c r="C7493" s="363">
        <v>0</v>
      </c>
      <c r="D7493" s="363">
        <v>0</v>
      </c>
      <c r="E7493" s="363">
        <v>0</v>
      </c>
      <c r="F7493" s="363">
        <v>0</v>
      </c>
      <c r="G7493" s="363">
        <v>0</v>
      </c>
      <c r="H7493" s="363">
        <v>0</v>
      </c>
      <c r="I7493" s="363">
        <v>149.00102371522399</v>
      </c>
      <c r="J7493" s="363">
        <v>0</v>
      </c>
      <c r="K7493" s="363">
        <v>0</v>
      </c>
    </row>
    <row r="7494" spans="1:11">
      <c r="A7494" s="361">
        <f t="shared" si="117"/>
        <v>45970</v>
      </c>
      <c r="B7494" s="362">
        <v>2</v>
      </c>
      <c r="C7494" s="363">
        <v>1895.56236704619</v>
      </c>
      <c r="D7494" s="363">
        <v>0</v>
      </c>
      <c r="E7494" s="363">
        <v>0</v>
      </c>
      <c r="F7494" s="363">
        <v>0</v>
      </c>
      <c r="G7494" s="363">
        <v>0</v>
      </c>
      <c r="H7494" s="363">
        <v>0</v>
      </c>
      <c r="I7494" s="363">
        <v>360.77172768306804</v>
      </c>
      <c r="J7494" s="363">
        <v>0</v>
      </c>
      <c r="K7494" s="363">
        <v>0</v>
      </c>
    </row>
    <row r="7495" spans="1:11">
      <c r="A7495" s="361">
        <f t="shared" si="117"/>
        <v>45970</v>
      </c>
      <c r="B7495" s="362">
        <v>3</v>
      </c>
      <c r="C7495" s="363">
        <v>1929.66301349533</v>
      </c>
      <c r="D7495" s="363">
        <v>0</v>
      </c>
      <c r="E7495" s="363">
        <v>0</v>
      </c>
      <c r="F7495" s="363">
        <v>0</v>
      </c>
      <c r="G7495" s="363">
        <v>0</v>
      </c>
      <c r="H7495" s="363">
        <v>0</v>
      </c>
      <c r="I7495" s="363">
        <v>678.36947779049808</v>
      </c>
      <c r="J7495" s="363">
        <v>0</v>
      </c>
      <c r="K7495" s="363">
        <v>0</v>
      </c>
    </row>
    <row r="7496" spans="1:11">
      <c r="A7496" s="361">
        <f t="shared" si="117"/>
        <v>45970</v>
      </c>
      <c r="B7496" s="362">
        <v>4</v>
      </c>
      <c r="C7496" s="363">
        <v>1829.6377156537299</v>
      </c>
      <c r="D7496" s="363">
        <v>0</v>
      </c>
      <c r="E7496" s="363">
        <v>0</v>
      </c>
      <c r="F7496" s="363">
        <v>0</v>
      </c>
      <c r="G7496" s="363">
        <v>0</v>
      </c>
      <c r="H7496" s="363">
        <v>0</v>
      </c>
      <c r="I7496" s="363">
        <v>683.24558680038604</v>
      </c>
      <c r="J7496" s="363">
        <v>0</v>
      </c>
      <c r="K7496" s="363">
        <v>0</v>
      </c>
    </row>
    <row r="7497" spans="1:11">
      <c r="A7497" s="361">
        <f t="shared" si="117"/>
        <v>45970</v>
      </c>
      <c r="B7497" s="362">
        <v>5</v>
      </c>
      <c r="C7497" s="363">
        <v>1827.3299531051903</v>
      </c>
      <c r="D7497" s="363">
        <v>0</v>
      </c>
      <c r="E7497" s="363">
        <v>0</v>
      </c>
      <c r="F7497" s="363">
        <v>0</v>
      </c>
      <c r="G7497" s="363">
        <v>0</v>
      </c>
      <c r="H7497" s="363">
        <v>0</v>
      </c>
      <c r="I7497" s="363">
        <v>584.47925883733501</v>
      </c>
      <c r="J7497" s="363">
        <v>0</v>
      </c>
      <c r="K7497" s="363">
        <v>0</v>
      </c>
    </row>
    <row r="7498" spans="1:11">
      <c r="A7498" s="361">
        <f t="shared" si="117"/>
        <v>45970</v>
      </c>
      <c r="B7498" s="362">
        <v>6</v>
      </c>
      <c r="C7498" s="363">
        <v>1839.4252401164201</v>
      </c>
      <c r="D7498" s="363">
        <v>0</v>
      </c>
      <c r="E7498" s="363">
        <v>0</v>
      </c>
      <c r="F7498" s="363">
        <v>49.8444</v>
      </c>
      <c r="G7498" s="363">
        <v>0</v>
      </c>
      <c r="H7498" s="363">
        <v>0</v>
      </c>
      <c r="I7498" s="363">
        <v>0</v>
      </c>
      <c r="J7498" s="363">
        <v>0</v>
      </c>
      <c r="K7498" s="363">
        <v>0</v>
      </c>
    </row>
    <row r="7499" spans="1:11">
      <c r="A7499" s="361">
        <f t="shared" si="117"/>
        <v>45970</v>
      </c>
      <c r="B7499" s="362">
        <v>7</v>
      </c>
      <c r="C7499" s="363">
        <v>3463.0543508324004</v>
      </c>
      <c r="D7499" s="363">
        <v>0</v>
      </c>
      <c r="E7499" s="363">
        <v>0</v>
      </c>
      <c r="F7499" s="363">
        <v>61.735600000000005</v>
      </c>
      <c r="G7499" s="363">
        <v>0</v>
      </c>
      <c r="H7499" s="363">
        <v>0</v>
      </c>
      <c r="I7499" s="363">
        <v>50.506544266645399</v>
      </c>
      <c r="J7499" s="363">
        <v>0</v>
      </c>
      <c r="K7499" s="363">
        <v>0</v>
      </c>
    </row>
    <row r="7500" spans="1:11">
      <c r="A7500" s="361">
        <f t="shared" si="117"/>
        <v>45970</v>
      </c>
      <c r="B7500" s="362">
        <v>8</v>
      </c>
      <c r="C7500" s="363">
        <v>1386.5324738489001</v>
      </c>
      <c r="D7500" s="363">
        <v>0</v>
      </c>
      <c r="E7500" s="363">
        <v>0</v>
      </c>
      <c r="F7500" s="363">
        <v>0</v>
      </c>
      <c r="G7500" s="363">
        <v>0</v>
      </c>
      <c r="H7500" s="363">
        <v>0</v>
      </c>
      <c r="I7500" s="363">
        <v>0</v>
      </c>
      <c r="J7500" s="363">
        <v>0</v>
      </c>
      <c r="K7500" s="363">
        <v>0</v>
      </c>
    </row>
    <row r="7501" spans="1:11">
      <c r="A7501" s="361">
        <f t="shared" si="117"/>
        <v>45970</v>
      </c>
      <c r="B7501" s="362">
        <v>9</v>
      </c>
      <c r="C7501" s="363">
        <v>1045.6514932160799</v>
      </c>
      <c r="D7501" s="363">
        <v>0</v>
      </c>
      <c r="E7501" s="363">
        <v>0</v>
      </c>
      <c r="F7501" s="363">
        <v>0</v>
      </c>
      <c r="G7501" s="363">
        <v>0</v>
      </c>
      <c r="H7501" s="363">
        <v>0</v>
      </c>
      <c r="I7501" s="363">
        <v>0</v>
      </c>
      <c r="J7501" s="363">
        <v>0</v>
      </c>
      <c r="K7501" s="363">
        <v>0</v>
      </c>
    </row>
    <row r="7502" spans="1:11">
      <c r="A7502" s="361">
        <f t="shared" si="117"/>
        <v>45970</v>
      </c>
      <c r="B7502" s="362">
        <v>10</v>
      </c>
      <c r="C7502" s="363">
        <v>1046.83082375859</v>
      </c>
      <c r="D7502" s="363">
        <v>0</v>
      </c>
      <c r="E7502" s="363">
        <v>0</v>
      </c>
      <c r="F7502" s="363">
        <v>0</v>
      </c>
      <c r="G7502" s="363">
        <v>0</v>
      </c>
      <c r="H7502" s="363">
        <v>0</v>
      </c>
      <c r="I7502" s="363">
        <v>0</v>
      </c>
      <c r="J7502" s="363">
        <v>0</v>
      </c>
      <c r="K7502" s="363">
        <v>0</v>
      </c>
    </row>
    <row r="7503" spans="1:11">
      <c r="A7503" s="361">
        <f t="shared" si="117"/>
        <v>45970</v>
      </c>
      <c r="B7503" s="362">
        <v>11</v>
      </c>
      <c r="C7503" s="363">
        <v>1388.4578453793702</v>
      </c>
      <c r="D7503" s="363">
        <v>0</v>
      </c>
      <c r="E7503" s="363">
        <v>0</v>
      </c>
      <c r="F7503" s="363">
        <v>0</v>
      </c>
      <c r="G7503" s="363">
        <v>0</v>
      </c>
      <c r="H7503" s="363">
        <v>0</v>
      </c>
      <c r="I7503" s="363">
        <v>0</v>
      </c>
      <c r="J7503" s="363">
        <v>0</v>
      </c>
      <c r="K7503" s="363">
        <v>0</v>
      </c>
    </row>
    <row r="7504" spans="1:11">
      <c r="A7504" s="361">
        <f t="shared" si="117"/>
        <v>45970</v>
      </c>
      <c r="B7504" s="362">
        <v>12</v>
      </c>
      <c r="C7504" s="363">
        <v>1387.9345432412001</v>
      </c>
      <c r="D7504" s="363">
        <v>0</v>
      </c>
      <c r="E7504" s="363">
        <v>0</v>
      </c>
      <c r="F7504" s="363">
        <v>0</v>
      </c>
      <c r="G7504" s="363">
        <v>0</v>
      </c>
      <c r="H7504" s="363">
        <v>0</v>
      </c>
      <c r="I7504" s="363">
        <v>0</v>
      </c>
      <c r="J7504" s="363">
        <v>0</v>
      </c>
      <c r="K7504" s="363">
        <v>0</v>
      </c>
    </row>
    <row r="7505" spans="1:11">
      <c r="A7505" s="361">
        <f t="shared" si="117"/>
        <v>45970</v>
      </c>
      <c r="B7505" s="362">
        <v>13</v>
      </c>
      <c r="C7505" s="363">
        <v>1299.47228631505</v>
      </c>
      <c r="D7505" s="363">
        <v>0</v>
      </c>
      <c r="E7505" s="363">
        <v>0</v>
      </c>
      <c r="F7505" s="363">
        <v>0</v>
      </c>
      <c r="G7505" s="363">
        <v>0</v>
      </c>
      <c r="H7505" s="363">
        <v>0</v>
      </c>
      <c r="I7505" s="363">
        <v>0</v>
      </c>
      <c r="J7505" s="363">
        <v>0</v>
      </c>
      <c r="K7505" s="363">
        <v>89.411732970471604</v>
      </c>
    </row>
    <row r="7506" spans="1:11">
      <c r="A7506" s="361">
        <f t="shared" si="117"/>
        <v>45970</v>
      </c>
      <c r="B7506" s="362">
        <v>14</v>
      </c>
      <c r="C7506" s="363">
        <v>1299.4555929785101</v>
      </c>
      <c r="D7506" s="363">
        <v>0</v>
      </c>
      <c r="E7506" s="363">
        <v>0</v>
      </c>
      <c r="F7506" s="363">
        <v>0</v>
      </c>
      <c r="G7506" s="363">
        <v>0</v>
      </c>
      <c r="H7506" s="363">
        <v>0</v>
      </c>
      <c r="I7506" s="363">
        <v>0</v>
      </c>
      <c r="J7506" s="363">
        <v>0</v>
      </c>
      <c r="K7506" s="363">
        <v>89.440808694533288</v>
      </c>
    </row>
    <row r="7507" spans="1:11">
      <c r="A7507" s="361">
        <f t="shared" si="117"/>
        <v>45970</v>
      </c>
      <c r="B7507" s="362">
        <v>15</v>
      </c>
      <c r="C7507" s="363">
        <v>1339.7841826222902</v>
      </c>
      <c r="D7507" s="363">
        <v>0</v>
      </c>
      <c r="E7507" s="363">
        <v>0</v>
      </c>
      <c r="F7507" s="363">
        <v>0</v>
      </c>
      <c r="G7507" s="363">
        <v>0</v>
      </c>
      <c r="H7507" s="363">
        <v>0</v>
      </c>
      <c r="I7507" s="363">
        <v>0</v>
      </c>
      <c r="J7507" s="363">
        <v>0</v>
      </c>
      <c r="K7507" s="363">
        <v>90.308591349938098</v>
      </c>
    </row>
    <row r="7508" spans="1:11">
      <c r="A7508" s="361">
        <f t="shared" si="117"/>
        <v>45970</v>
      </c>
      <c r="B7508" s="362">
        <v>16</v>
      </c>
      <c r="C7508" s="363">
        <v>0</v>
      </c>
      <c r="D7508" s="363">
        <v>0</v>
      </c>
      <c r="E7508" s="363">
        <v>0</v>
      </c>
      <c r="F7508" s="363">
        <v>0</v>
      </c>
      <c r="G7508" s="363">
        <v>0</v>
      </c>
      <c r="H7508" s="363">
        <v>0</v>
      </c>
      <c r="I7508" s="363">
        <v>0</v>
      </c>
      <c r="J7508" s="363">
        <v>0</v>
      </c>
      <c r="K7508" s="363">
        <v>366.09467973195603</v>
      </c>
    </row>
    <row r="7509" spans="1:11">
      <c r="A7509" s="361">
        <f t="shared" si="117"/>
        <v>45970</v>
      </c>
      <c r="B7509" s="362">
        <v>17</v>
      </c>
      <c r="C7509" s="363">
        <v>0</v>
      </c>
      <c r="D7509" s="363">
        <v>0</v>
      </c>
      <c r="E7509" s="363">
        <v>0</v>
      </c>
      <c r="F7509" s="363">
        <v>0</v>
      </c>
      <c r="G7509" s="363">
        <v>0</v>
      </c>
      <c r="H7509" s="363">
        <v>0</v>
      </c>
      <c r="I7509" s="363">
        <v>0</v>
      </c>
      <c r="J7509" s="363">
        <v>0</v>
      </c>
      <c r="K7509" s="363">
        <v>25.439606302687796</v>
      </c>
    </row>
    <row r="7510" spans="1:11">
      <c r="A7510" s="361">
        <f t="shared" si="117"/>
        <v>45970</v>
      </c>
      <c r="B7510" s="362">
        <v>18</v>
      </c>
      <c r="C7510" s="363">
        <v>0</v>
      </c>
      <c r="D7510" s="363">
        <v>0</v>
      </c>
      <c r="E7510" s="363">
        <v>0</v>
      </c>
      <c r="F7510" s="363">
        <v>0</v>
      </c>
      <c r="G7510" s="363">
        <v>0</v>
      </c>
      <c r="H7510" s="363">
        <v>0</v>
      </c>
      <c r="I7510" s="363">
        <v>0</v>
      </c>
      <c r="J7510" s="363">
        <v>0</v>
      </c>
      <c r="K7510" s="363">
        <v>0</v>
      </c>
    </row>
    <row r="7511" spans="1:11">
      <c r="A7511" s="361">
        <f t="shared" si="117"/>
        <v>45970</v>
      </c>
      <c r="B7511" s="362">
        <v>19</v>
      </c>
      <c r="C7511" s="363">
        <v>0</v>
      </c>
      <c r="D7511" s="363">
        <v>0</v>
      </c>
      <c r="E7511" s="363">
        <v>0</v>
      </c>
      <c r="F7511" s="363">
        <v>0</v>
      </c>
      <c r="G7511" s="363">
        <v>0</v>
      </c>
      <c r="H7511" s="363">
        <v>0</v>
      </c>
      <c r="I7511" s="363">
        <v>0</v>
      </c>
      <c r="J7511" s="363">
        <v>0</v>
      </c>
      <c r="K7511" s="363">
        <v>0</v>
      </c>
    </row>
    <row r="7512" spans="1:11">
      <c r="A7512" s="361">
        <f t="shared" si="117"/>
        <v>45970</v>
      </c>
      <c r="B7512" s="362">
        <v>20</v>
      </c>
      <c r="C7512" s="363">
        <v>10.547062659055101</v>
      </c>
      <c r="D7512" s="363">
        <v>0</v>
      </c>
      <c r="E7512" s="363">
        <v>0</v>
      </c>
      <c r="F7512" s="363">
        <v>0</v>
      </c>
      <c r="G7512" s="363">
        <v>0</v>
      </c>
      <c r="H7512" s="363">
        <v>0</v>
      </c>
      <c r="I7512" s="363">
        <v>0</v>
      </c>
      <c r="J7512" s="363">
        <v>0</v>
      </c>
      <c r="K7512" s="363">
        <v>0</v>
      </c>
    </row>
    <row r="7513" spans="1:11">
      <c r="A7513" s="361">
        <f t="shared" si="117"/>
        <v>45970</v>
      </c>
      <c r="B7513" s="362">
        <v>21</v>
      </c>
      <c r="C7513" s="363">
        <v>0</v>
      </c>
      <c r="D7513" s="363">
        <v>0</v>
      </c>
      <c r="E7513" s="363">
        <v>0</v>
      </c>
      <c r="F7513" s="363">
        <v>0</v>
      </c>
      <c r="G7513" s="363">
        <v>0</v>
      </c>
      <c r="H7513" s="363">
        <v>0</v>
      </c>
      <c r="I7513" s="363">
        <v>0</v>
      </c>
      <c r="J7513" s="363">
        <v>0</v>
      </c>
      <c r="K7513" s="363">
        <v>0</v>
      </c>
    </row>
    <row r="7514" spans="1:11">
      <c r="A7514" s="361">
        <f t="shared" si="117"/>
        <v>45970</v>
      </c>
      <c r="B7514" s="362">
        <v>22</v>
      </c>
      <c r="C7514" s="363">
        <v>0</v>
      </c>
      <c r="D7514" s="363">
        <v>0</v>
      </c>
      <c r="E7514" s="363">
        <v>0</v>
      </c>
      <c r="F7514" s="363">
        <v>0</v>
      </c>
      <c r="G7514" s="363">
        <v>0</v>
      </c>
      <c r="H7514" s="363">
        <v>0</v>
      </c>
      <c r="I7514" s="363">
        <v>0</v>
      </c>
      <c r="J7514" s="363">
        <v>0</v>
      </c>
      <c r="K7514" s="363">
        <v>0</v>
      </c>
    </row>
    <row r="7515" spans="1:11">
      <c r="A7515" s="361">
        <f t="shared" si="117"/>
        <v>45970</v>
      </c>
      <c r="B7515" s="362">
        <v>23</v>
      </c>
      <c r="C7515" s="363">
        <v>0</v>
      </c>
      <c r="D7515" s="363">
        <v>0</v>
      </c>
      <c r="E7515" s="363">
        <v>0</v>
      </c>
      <c r="F7515" s="363">
        <v>0</v>
      </c>
      <c r="G7515" s="363">
        <v>0</v>
      </c>
      <c r="H7515" s="363">
        <v>0</v>
      </c>
      <c r="I7515" s="363">
        <v>0</v>
      </c>
      <c r="J7515" s="363">
        <v>0</v>
      </c>
      <c r="K7515" s="363">
        <v>0</v>
      </c>
    </row>
    <row r="7516" spans="1:11">
      <c r="A7516" s="361">
        <f t="shared" si="117"/>
        <v>45971</v>
      </c>
      <c r="B7516" s="362">
        <v>0</v>
      </c>
      <c r="C7516" s="363">
        <v>0</v>
      </c>
      <c r="D7516" s="363">
        <v>0</v>
      </c>
      <c r="E7516" s="363">
        <v>0</v>
      </c>
      <c r="F7516" s="363">
        <v>0</v>
      </c>
      <c r="G7516" s="363">
        <v>0</v>
      </c>
      <c r="H7516" s="363">
        <v>0</v>
      </c>
      <c r="I7516" s="363">
        <v>318.93493737174902</v>
      </c>
      <c r="J7516" s="363">
        <v>0</v>
      </c>
      <c r="K7516" s="363">
        <v>1784.6857933157701</v>
      </c>
    </row>
    <row r="7517" spans="1:11">
      <c r="A7517" s="361">
        <f t="shared" si="117"/>
        <v>45971</v>
      </c>
      <c r="B7517" s="362">
        <v>1</v>
      </c>
      <c r="C7517" s="363">
        <v>0</v>
      </c>
      <c r="D7517" s="363">
        <v>0</v>
      </c>
      <c r="E7517" s="363">
        <v>0</v>
      </c>
      <c r="F7517" s="363">
        <v>0</v>
      </c>
      <c r="G7517" s="363">
        <v>0</v>
      </c>
      <c r="H7517" s="363">
        <v>0</v>
      </c>
      <c r="I7517" s="363">
        <v>570.84410559974606</v>
      </c>
      <c r="J7517" s="363">
        <v>0</v>
      </c>
      <c r="K7517" s="363">
        <v>1040.0597548404401</v>
      </c>
    </row>
    <row r="7518" spans="1:11">
      <c r="A7518" s="361">
        <f t="shared" si="117"/>
        <v>45971</v>
      </c>
      <c r="B7518" s="362">
        <v>2</v>
      </c>
      <c r="C7518" s="363">
        <v>0</v>
      </c>
      <c r="D7518" s="363">
        <v>0</v>
      </c>
      <c r="E7518" s="363">
        <v>0</v>
      </c>
      <c r="F7518" s="363">
        <v>0</v>
      </c>
      <c r="G7518" s="363">
        <v>0</v>
      </c>
      <c r="H7518" s="363">
        <v>0</v>
      </c>
      <c r="I7518" s="363">
        <v>249.86661538678402</v>
      </c>
      <c r="J7518" s="363">
        <v>0</v>
      </c>
      <c r="K7518" s="363">
        <v>343.69210943007505</v>
      </c>
    </row>
    <row r="7519" spans="1:11">
      <c r="A7519" s="361">
        <f t="shared" si="117"/>
        <v>45971</v>
      </c>
      <c r="B7519" s="362">
        <v>3</v>
      </c>
      <c r="C7519" s="363">
        <v>3651.3668177185605</v>
      </c>
      <c r="D7519" s="363">
        <v>0</v>
      </c>
      <c r="E7519" s="363">
        <v>0</v>
      </c>
      <c r="F7519" s="363">
        <v>0</v>
      </c>
      <c r="G7519" s="363">
        <v>0</v>
      </c>
      <c r="H7519" s="363">
        <v>0</v>
      </c>
      <c r="I7519" s="363">
        <v>1111.5074580440198</v>
      </c>
      <c r="J7519" s="363">
        <v>0</v>
      </c>
      <c r="K7519" s="363">
        <v>0</v>
      </c>
    </row>
    <row r="7520" spans="1:11">
      <c r="A7520" s="361">
        <f t="shared" si="117"/>
        <v>45971</v>
      </c>
      <c r="B7520" s="362">
        <v>4</v>
      </c>
      <c r="C7520" s="363">
        <v>1789.7231084957102</v>
      </c>
      <c r="D7520" s="363">
        <v>0</v>
      </c>
      <c r="E7520" s="363">
        <v>0</v>
      </c>
      <c r="F7520" s="363">
        <v>0</v>
      </c>
      <c r="G7520" s="363">
        <v>0</v>
      </c>
      <c r="H7520" s="363">
        <v>0</v>
      </c>
      <c r="I7520" s="363">
        <v>21.853378273665498</v>
      </c>
      <c r="J7520" s="363">
        <v>0</v>
      </c>
      <c r="K7520" s="363">
        <v>0</v>
      </c>
    </row>
    <row r="7521" spans="1:11">
      <c r="A7521" s="361">
        <f t="shared" si="117"/>
        <v>45971</v>
      </c>
      <c r="B7521" s="362">
        <v>5</v>
      </c>
      <c r="C7521" s="363">
        <v>1791.9227552867901</v>
      </c>
      <c r="D7521" s="363">
        <v>0</v>
      </c>
      <c r="E7521" s="363">
        <v>0</v>
      </c>
      <c r="F7521" s="363">
        <v>0</v>
      </c>
      <c r="G7521" s="363">
        <v>0</v>
      </c>
      <c r="H7521" s="363">
        <v>0</v>
      </c>
      <c r="I7521" s="363">
        <v>104.322576470144</v>
      </c>
      <c r="J7521" s="363">
        <v>0</v>
      </c>
      <c r="K7521" s="363">
        <v>0</v>
      </c>
    </row>
    <row r="7522" spans="1:11">
      <c r="A7522" s="361">
        <f t="shared" si="117"/>
        <v>45971</v>
      </c>
      <c r="B7522" s="362">
        <v>6</v>
      </c>
      <c r="C7522" s="363">
        <v>1209.6009370690101</v>
      </c>
      <c r="D7522" s="363">
        <v>0</v>
      </c>
      <c r="E7522" s="363">
        <v>0</v>
      </c>
      <c r="F7522" s="363">
        <v>0</v>
      </c>
      <c r="G7522" s="363">
        <v>0</v>
      </c>
      <c r="H7522" s="363">
        <v>0</v>
      </c>
      <c r="I7522" s="363">
        <v>0</v>
      </c>
      <c r="J7522" s="363">
        <v>0</v>
      </c>
      <c r="K7522" s="363">
        <v>0</v>
      </c>
    </row>
    <row r="7523" spans="1:11">
      <c r="A7523" s="361">
        <f t="shared" si="117"/>
        <v>45971</v>
      </c>
      <c r="B7523" s="362">
        <v>7</v>
      </c>
      <c r="C7523" s="363">
        <v>1412.46661464304</v>
      </c>
      <c r="D7523" s="363">
        <v>0</v>
      </c>
      <c r="E7523" s="363">
        <v>0</v>
      </c>
      <c r="F7523" s="363">
        <v>0</v>
      </c>
      <c r="G7523" s="363">
        <v>0</v>
      </c>
      <c r="H7523" s="363">
        <v>0</v>
      </c>
      <c r="I7523" s="363">
        <v>0</v>
      </c>
      <c r="J7523" s="363">
        <v>0</v>
      </c>
      <c r="K7523" s="363">
        <v>54.3777550812082</v>
      </c>
    </row>
    <row r="7524" spans="1:11">
      <c r="A7524" s="361">
        <f t="shared" si="117"/>
        <v>45971</v>
      </c>
      <c r="B7524" s="362">
        <v>8</v>
      </c>
      <c r="C7524" s="363">
        <v>760.83948153620406</v>
      </c>
      <c r="D7524" s="363">
        <v>0</v>
      </c>
      <c r="E7524" s="363">
        <v>3.9306385508031094</v>
      </c>
      <c r="F7524" s="363">
        <v>0</v>
      </c>
      <c r="G7524" s="363">
        <v>0</v>
      </c>
      <c r="H7524" s="363">
        <v>0</v>
      </c>
      <c r="I7524" s="363">
        <v>0</v>
      </c>
      <c r="J7524" s="363">
        <v>0</v>
      </c>
      <c r="K7524" s="363">
        <v>54.368556916601499</v>
      </c>
    </row>
    <row r="7525" spans="1:11">
      <c r="A7525" s="361">
        <f t="shared" si="117"/>
        <v>45971</v>
      </c>
      <c r="B7525" s="362">
        <v>9</v>
      </c>
      <c r="C7525" s="363">
        <v>760.9938844856631</v>
      </c>
      <c r="D7525" s="363">
        <v>0</v>
      </c>
      <c r="E7525" s="363">
        <v>454.72598790191302</v>
      </c>
      <c r="F7525" s="363">
        <v>0</v>
      </c>
      <c r="G7525" s="363">
        <v>0</v>
      </c>
      <c r="H7525" s="363">
        <v>0</v>
      </c>
      <c r="I7525" s="363">
        <v>0</v>
      </c>
      <c r="J7525" s="363">
        <v>0</v>
      </c>
      <c r="K7525" s="363">
        <v>54.329399356879598</v>
      </c>
    </row>
    <row r="7526" spans="1:11">
      <c r="A7526" s="361">
        <f t="shared" si="117"/>
        <v>45971</v>
      </c>
      <c r="B7526" s="362">
        <v>10</v>
      </c>
      <c r="C7526" s="363">
        <v>760.78047052964598</v>
      </c>
      <c r="D7526" s="363">
        <v>0</v>
      </c>
      <c r="E7526" s="363">
        <v>478.346751995533</v>
      </c>
      <c r="F7526" s="363">
        <v>0</v>
      </c>
      <c r="G7526" s="363">
        <v>0</v>
      </c>
      <c r="H7526" s="363">
        <v>0</v>
      </c>
      <c r="I7526" s="363">
        <v>0</v>
      </c>
      <c r="J7526" s="363">
        <v>0</v>
      </c>
      <c r="K7526" s="363">
        <v>54.323027983016793</v>
      </c>
    </row>
    <row r="7527" spans="1:11">
      <c r="A7527" s="361">
        <f t="shared" si="117"/>
        <v>45971</v>
      </c>
      <c r="B7527" s="362">
        <v>11</v>
      </c>
      <c r="C7527" s="363">
        <v>759.95302347982408</v>
      </c>
      <c r="D7527" s="363">
        <v>0</v>
      </c>
      <c r="E7527" s="363">
        <v>792.80182188075412</v>
      </c>
      <c r="F7527" s="363">
        <v>0</v>
      </c>
      <c r="G7527" s="363">
        <v>0</v>
      </c>
      <c r="H7527" s="363">
        <v>0</v>
      </c>
      <c r="I7527" s="363">
        <v>0</v>
      </c>
      <c r="J7527" s="363">
        <v>0</v>
      </c>
      <c r="K7527" s="363">
        <v>54.376228059987596</v>
      </c>
    </row>
    <row r="7528" spans="1:11">
      <c r="A7528" s="361">
        <f t="shared" si="117"/>
        <v>45971</v>
      </c>
      <c r="B7528" s="362">
        <v>12</v>
      </c>
      <c r="C7528" s="363">
        <v>1072.2061110715501</v>
      </c>
      <c r="D7528" s="363">
        <v>0</v>
      </c>
      <c r="E7528" s="363">
        <v>959.31641963195909</v>
      </c>
      <c r="F7528" s="363">
        <v>0</v>
      </c>
      <c r="G7528" s="363">
        <v>0</v>
      </c>
      <c r="H7528" s="363">
        <v>0</v>
      </c>
      <c r="I7528" s="363">
        <v>0</v>
      </c>
      <c r="J7528" s="363">
        <v>0</v>
      </c>
      <c r="K7528" s="363">
        <v>54.443005058488296</v>
      </c>
    </row>
    <row r="7529" spans="1:11">
      <c r="A7529" s="361">
        <f t="shared" si="117"/>
        <v>45971</v>
      </c>
      <c r="B7529" s="362">
        <v>13</v>
      </c>
      <c r="C7529" s="363">
        <v>760.07970102829199</v>
      </c>
      <c r="D7529" s="363">
        <v>0</v>
      </c>
      <c r="E7529" s="363">
        <v>957.89074333979499</v>
      </c>
      <c r="F7529" s="363">
        <v>0</v>
      </c>
      <c r="G7529" s="363">
        <v>0</v>
      </c>
      <c r="H7529" s="363">
        <v>0</v>
      </c>
      <c r="I7529" s="363">
        <v>0</v>
      </c>
      <c r="J7529" s="363">
        <v>0</v>
      </c>
      <c r="K7529" s="363">
        <v>54.405281218083793</v>
      </c>
    </row>
    <row r="7530" spans="1:11">
      <c r="A7530" s="361">
        <f t="shared" si="117"/>
        <v>45971</v>
      </c>
      <c r="B7530" s="362">
        <v>14</v>
      </c>
      <c r="C7530" s="363">
        <v>768.42009849968213</v>
      </c>
      <c r="D7530" s="363">
        <v>0</v>
      </c>
      <c r="E7530" s="363">
        <v>958.60183098208302</v>
      </c>
      <c r="F7530" s="363">
        <v>0</v>
      </c>
      <c r="G7530" s="363">
        <v>0</v>
      </c>
      <c r="H7530" s="363">
        <v>0</v>
      </c>
      <c r="I7530" s="363">
        <v>0</v>
      </c>
      <c r="J7530" s="363">
        <v>0</v>
      </c>
      <c r="K7530" s="363">
        <v>54.442483117622295</v>
      </c>
    </row>
    <row r="7531" spans="1:11">
      <c r="A7531" s="361">
        <f t="shared" si="117"/>
        <v>45971</v>
      </c>
      <c r="B7531" s="362">
        <v>15</v>
      </c>
      <c r="C7531" s="363">
        <v>0</v>
      </c>
      <c r="D7531" s="363">
        <v>0</v>
      </c>
      <c r="E7531" s="363">
        <v>880.742351095294</v>
      </c>
      <c r="F7531" s="363">
        <v>0</v>
      </c>
      <c r="G7531" s="363">
        <v>0</v>
      </c>
      <c r="H7531" s="363">
        <v>0</v>
      </c>
      <c r="I7531" s="363">
        <v>0</v>
      </c>
      <c r="J7531" s="363">
        <v>0</v>
      </c>
      <c r="K7531" s="363">
        <v>200.25814973503302</v>
      </c>
    </row>
    <row r="7532" spans="1:11">
      <c r="A7532" s="361">
        <f t="shared" si="117"/>
        <v>45971</v>
      </c>
      <c r="B7532" s="362">
        <v>16</v>
      </c>
      <c r="C7532" s="363">
        <v>0</v>
      </c>
      <c r="D7532" s="363">
        <v>0</v>
      </c>
      <c r="E7532" s="363">
        <v>327.679773500105</v>
      </c>
      <c r="F7532" s="363">
        <v>0</v>
      </c>
      <c r="G7532" s="363">
        <v>0</v>
      </c>
      <c r="H7532" s="363">
        <v>0</v>
      </c>
      <c r="I7532" s="363">
        <v>0</v>
      </c>
      <c r="J7532" s="363">
        <v>0</v>
      </c>
      <c r="K7532" s="363">
        <v>0</v>
      </c>
    </row>
    <row r="7533" spans="1:11">
      <c r="A7533" s="361">
        <f t="shared" si="117"/>
        <v>45971</v>
      </c>
      <c r="B7533" s="362">
        <v>17</v>
      </c>
      <c r="C7533" s="363">
        <v>0</v>
      </c>
      <c r="D7533" s="363">
        <v>0</v>
      </c>
      <c r="E7533" s="363">
        <v>328.04033729312101</v>
      </c>
      <c r="F7533" s="363">
        <v>0</v>
      </c>
      <c r="G7533" s="363">
        <v>0</v>
      </c>
      <c r="H7533" s="363">
        <v>0</v>
      </c>
      <c r="I7533" s="363">
        <v>0</v>
      </c>
      <c r="J7533" s="363">
        <v>0</v>
      </c>
      <c r="K7533" s="363">
        <v>0</v>
      </c>
    </row>
    <row r="7534" spans="1:11">
      <c r="A7534" s="361">
        <f t="shared" si="117"/>
        <v>45971</v>
      </c>
      <c r="B7534" s="362">
        <v>18</v>
      </c>
      <c r="C7534" s="363">
        <v>0</v>
      </c>
      <c r="D7534" s="363">
        <v>0</v>
      </c>
      <c r="E7534" s="363">
        <v>265.88577923702496</v>
      </c>
      <c r="F7534" s="363">
        <v>0</v>
      </c>
      <c r="G7534" s="363">
        <v>0</v>
      </c>
      <c r="H7534" s="363">
        <v>0</v>
      </c>
      <c r="I7534" s="363">
        <v>0</v>
      </c>
      <c r="J7534" s="363">
        <v>0</v>
      </c>
      <c r="K7534" s="363">
        <v>0</v>
      </c>
    </row>
    <row r="7535" spans="1:11">
      <c r="A7535" s="361">
        <f t="shared" si="117"/>
        <v>45971</v>
      </c>
      <c r="B7535" s="362">
        <v>19</v>
      </c>
      <c r="C7535" s="363">
        <v>3.8145563625443994</v>
      </c>
      <c r="D7535" s="363">
        <v>0</v>
      </c>
      <c r="E7535" s="363">
        <v>267.93838853824701</v>
      </c>
      <c r="F7535" s="363">
        <v>0</v>
      </c>
      <c r="G7535" s="363">
        <v>0</v>
      </c>
      <c r="H7535" s="363">
        <v>0</v>
      </c>
      <c r="I7535" s="363">
        <v>0</v>
      </c>
      <c r="J7535" s="363">
        <v>0</v>
      </c>
      <c r="K7535" s="363">
        <v>0</v>
      </c>
    </row>
    <row r="7536" spans="1:11">
      <c r="A7536" s="361">
        <f t="shared" si="117"/>
        <v>45971</v>
      </c>
      <c r="B7536" s="362">
        <v>20</v>
      </c>
      <c r="C7536" s="363">
        <v>290.93871145548206</v>
      </c>
      <c r="D7536" s="363">
        <v>0</v>
      </c>
      <c r="E7536" s="363">
        <v>250.32266948546902</v>
      </c>
      <c r="F7536" s="363">
        <v>0</v>
      </c>
      <c r="G7536" s="363">
        <v>0</v>
      </c>
      <c r="H7536" s="363">
        <v>0</v>
      </c>
      <c r="I7536" s="363">
        <v>0</v>
      </c>
      <c r="J7536" s="363">
        <v>0</v>
      </c>
      <c r="K7536" s="363">
        <v>0</v>
      </c>
    </row>
    <row r="7537" spans="1:11">
      <c r="A7537" s="361">
        <f t="shared" si="117"/>
        <v>45971</v>
      </c>
      <c r="B7537" s="362">
        <v>21</v>
      </c>
      <c r="C7537" s="363">
        <v>0</v>
      </c>
      <c r="D7537" s="363">
        <v>0</v>
      </c>
      <c r="E7537" s="363">
        <v>0</v>
      </c>
      <c r="F7537" s="363">
        <v>0</v>
      </c>
      <c r="G7537" s="363">
        <v>0</v>
      </c>
      <c r="H7537" s="363">
        <v>0</v>
      </c>
      <c r="I7537" s="363">
        <v>0</v>
      </c>
      <c r="J7537" s="363">
        <v>0</v>
      </c>
      <c r="K7537" s="363">
        <v>0</v>
      </c>
    </row>
    <row r="7538" spans="1:11">
      <c r="A7538" s="361">
        <f t="shared" si="117"/>
        <v>45971</v>
      </c>
      <c r="B7538" s="362">
        <v>22</v>
      </c>
      <c r="C7538" s="363">
        <v>0</v>
      </c>
      <c r="D7538" s="363">
        <v>0</v>
      </c>
      <c r="E7538" s="363">
        <v>0</v>
      </c>
      <c r="F7538" s="363">
        <v>0</v>
      </c>
      <c r="G7538" s="363">
        <v>0</v>
      </c>
      <c r="H7538" s="363">
        <v>0</v>
      </c>
      <c r="I7538" s="363">
        <v>0</v>
      </c>
      <c r="J7538" s="363">
        <v>0</v>
      </c>
      <c r="K7538" s="363">
        <v>0</v>
      </c>
    </row>
    <row r="7539" spans="1:11">
      <c r="A7539" s="361">
        <f t="shared" si="117"/>
        <v>45971</v>
      </c>
      <c r="B7539" s="362">
        <v>23</v>
      </c>
      <c r="C7539" s="363">
        <v>1281.4293491790299</v>
      </c>
      <c r="D7539" s="363">
        <v>0</v>
      </c>
      <c r="E7539" s="363">
        <v>0</v>
      </c>
      <c r="F7539" s="363">
        <v>0</v>
      </c>
      <c r="G7539" s="363">
        <v>0</v>
      </c>
      <c r="H7539" s="363">
        <v>0</v>
      </c>
      <c r="I7539" s="363">
        <v>0</v>
      </c>
      <c r="J7539" s="363">
        <v>0</v>
      </c>
      <c r="K7539" s="363">
        <v>0</v>
      </c>
    </row>
    <row r="7540" spans="1:11">
      <c r="A7540" s="361">
        <f t="shared" si="117"/>
        <v>45972</v>
      </c>
      <c r="B7540" s="362">
        <v>0</v>
      </c>
      <c r="C7540" s="363">
        <v>3966.9261433189399</v>
      </c>
      <c r="D7540" s="363">
        <v>0</v>
      </c>
      <c r="E7540" s="363">
        <v>0</v>
      </c>
      <c r="F7540" s="363">
        <v>146.3991</v>
      </c>
      <c r="G7540" s="363">
        <v>0</v>
      </c>
      <c r="H7540" s="363">
        <v>0</v>
      </c>
      <c r="I7540" s="363">
        <v>0</v>
      </c>
      <c r="J7540" s="363">
        <v>0</v>
      </c>
      <c r="K7540" s="363">
        <v>0</v>
      </c>
    </row>
    <row r="7541" spans="1:11">
      <c r="A7541" s="361">
        <f t="shared" si="117"/>
        <v>45972</v>
      </c>
      <c r="B7541" s="362">
        <v>1</v>
      </c>
      <c r="C7541" s="363">
        <v>3105.3593528039501</v>
      </c>
      <c r="D7541" s="363">
        <v>0</v>
      </c>
      <c r="E7541" s="363">
        <v>0</v>
      </c>
      <c r="F7541" s="363">
        <v>0</v>
      </c>
      <c r="G7541" s="363">
        <v>0</v>
      </c>
      <c r="H7541" s="363">
        <v>0</v>
      </c>
      <c r="I7541" s="363">
        <v>0</v>
      </c>
      <c r="J7541" s="363">
        <v>0</v>
      </c>
      <c r="K7541" s="363">
        <v>0</v>
      </c>
    </row>
    <row r="7542" spans="1:11">
      <c r="A7542" s="361">
        <f t="shared" si="117"/>
        <v>45972</v>
      </c>
      <c r="B7542" s="362">
        <v>2</v>
      </c>
      <c r="C7542" s="363">
        <v>2529.6967351522403</v>
      </c>
      <c r="D7542" s="363">
        <v>0</v>
      </c>
      <c r="E7542" s="363">
        <v>0</v>
      </c>
      <c r="F7542" s="363">
        <v>0</v>
      </c>
      <c r="G7542" s="363">
        <v>0</v>
      </c>
      <c r="H7542" s="363">
        <v>0</v>
      </c>
      <c r="I7542" s="363">
        <v>0</v>
      </c>
      <c r="J7542" s="363">
        <v>0</v>
      </c>
      <c r="K7542" s="363">
        <v>0</v>
      </c>
    </row>
    <row r="7543" spans="1:11">
      <c r="A7543" s="361">
        <f t="shared" si="117"/>
        <v>45972</v>
      </c>
      <c r="B7543" s="362">
        <v>3</v>
      </c>
      <c r="C7543" s="363">
        <v>2480.2146230510803</v>
      </c>
      <c r="D7543" s="363">
        <v>0</v>
      </c>
      <c r="E7543" s="363">
        <v>0</v>
      </c>
      <c r="F7543" s="363">
        <v>0</v>
      </c>
      <c r="G7543" s="363">
        <v>0</v>
      </c>
      <c r="H7543" s="363">
        <v>0</v>
      </c>
      <c r="I7543" s="363">
        <v>0</v>
      </c>
      <c r="J7543" s="363">
        <v>0</v>
      </c>
      <c r="K7543" s="363">
        <v>0</v>
      </c>
    </row>
    <row r="7544" spans="1:11">
      <c r="A7544" s="361">
        <f t="shared" si="117"/>
        <v>45972</v>
      </c>
      <c r="B7544" s="362">
        <v>4</v>
      </c>
      <c r="C7544" s="363">
        <v>2907.1013243091206</v>
      </c>
      <c r="D7544" s="363">
        <v>0</v>
      </c>
      <c r="E7544" s="363">
        <v>0</v>
      </c>
      <c r="F7544" s="363">
        <v>0</v>
      </c>
      <c r="G7544" s="363">
        <v>0</v>
      </c>
      <c r="H7544" s="363">
        <v>0</v>
      </c>
      <c r="I7544" s="363">
        <v>73.349259480256208</v>
      </c>
      <c r="J7544" s="363">
        <v>0</v>
      </c>
      <c r="K7544" s="363">
        <v>0</v>
      </c>
    </row>
    <row r="7545" spans="1:11">
      <c r="A7545" s="361">
        <f t="shared" si="117"/>
        <v>45972</v>
      </c>
      <c r="B7545" s="362">
        <v>5</v>
      </c>
      <c r="C7545" s="363">
        <v>1524.8310012491602</v>
      </c>
      <c r="D7545" s="363">
        <v>0</v>
      </c>
      <c r="E7545" s="363">
        <v>0</v>
      </c>
      <c r="F7545" s="363">
        <v>52.575400000000002</v>
      </c>
      <c r="G7545" s="363">
        <v>0</v>
      </c>
      <c r="H7545" s="363">
        <v>0</v>
      </c>
      <c r="I7545" s="363">
        <v>0</v>
      </c>
      <c r="J7545" s="363">
        <v>0</v>
      </c>
      <c r="K7545" s="363">
        <v>187.44441240309501</v>
      </c>
    </row>
    <row r="7546" spans="1:11">
      <c r="A7546" s="361">
        <f t="shared" si="117"/>
        <v>45972</v>
      </c>
      <c r="B7546" s="362">
        <v>6</v>
      </c>
      <c r="C7546" s="363">
        <v>1256.23744701999</v>
      </c>
      <c r="D7546" s="363">
        <v>0</v>
      </c>
      <c r="E7546" s="363">
        <v>0</v>
      </c>
      <c r="F7546" s="363">
        <v>0</v>
      </c>
      <c r="G7546" s="363">
        <v>0</v>
      </c>
      <c r="H7546" s="363">
        <v>0</v>
      </c>
      <c r="I7546" s="363">
        <v>0</v>
      </c>
      <c r="J7546" s="363">
        <v>0</v>
      </c>
      <c r="K7546" s="363">
        <v>30.789817943614899</v>
      </c>
    </row>
    <row r="7547" spans="1:11">
      <c r="A7547" s="361">
        <f t="shared" si="117"/>
        <v>45972</v>
      </c>
      <c r="B7547" s="362">
        <v>7</v>
      </c>
      <c r="C7547" s="363">
        <v>1232.5438272062202</v>
      </c>
      <c r="D7547" s="363">
        <v>0</v>
      </c>
      <c r="E7547" s="363">
        <v>0</v>
      </c>
      <c r="F7547" s="363">
        <v>0</v>
      </c>
      <c r="G7547" s="363">
        <v>0</v>
      </c>
      <c r="H7547" s="363">
        <v>0</v>
      </c>
      <c r="I7547" s="363">
        <v>0</v>
      </c>
      <c r="J7547" s="363">
        <v>0</v>
      </c>
      <c r="K7547" s="363">
        <v>58.159502617760005</v>
      </c>
    </row>
    <row r="7548" spans="1:11">
      <c r="A7548" s="361">
        <f t="shared" si="117"/>
        <v>45972</v>
      </c>
      <c r="B7548" s="362">
        <v>8</v>
      </c>
      <c r="C7548" s="363">
        <v>843.83394953628908</v>
      </c>
      <c r="D7548" s="363">
        <v>0</v>
      </c>
      <c r="E7548" s="363">
        <v>38.920798776518694</v>
      </c>
      <c r="F7548" s="363">
        <v>0</v>
      </c>
      <c r="G7548" s="363">
        <v>0</v>
      </c>
      <c r="H7548" s="363">
        <v>0</v>
      </c>
      <c r="I7548" s="363">
        <v>0</v>
      </c>
      <c r="J7548" s="363">
        <v>0</v>
      </c>
      <c r="K7548" s="363">
        <v>417.15473098438707</v>
      </c>
    </row>
    <row r="7549" spans="1:11">
      <c r="A7549" s="361">
        <f t="shared" si="117"/>
        <v>45972</v>
      </c>
      <c r="B7549" s="362">
        <v>9</v>
      </c>
      <c r="C7549" s="363">
        <v>1193.24726685154</v>
      </c>
      <c r="D7549" s="363">
        <v>0</v>
      </c>
      <c r="E7549" s="363">
        <v>474.68027340905701</v>
      </c>
      <c r="F7549" s="363">
        <v>0</v>
      </c>
      <c r="G7549" s="363">
        <v>0</v>
      </c>
      <c r="H7549" s="363">
        <v>0</v>
      </c>
      <c r="I7549" s="363">
        <v>0</v>
      </c>
      <c r="J7549" s="363">
        <v>0</v>
      </c>
      <c r="K7549" s="363">
        <v>66.799594601032396</v>
      </c>
    </row>
    <row r="7550" spans="1:11">
      <c r="A7550" s="361">
        <f t="shared" si="117"/>
        <v>45972</v>
      </c>
      <c r="B7550" s="362">
        <v>10</v>
      </c>
      <c r="C7550" s="363">
        <v>1677.94680865232</v>
      </c>
      <c r="D7550" s="363">
        <v>0</v>
      </c>
      <c r="E7550" s="363">
        <v>517.97178238877802</v>
      </c>
      <c r="F7550" s="363">
        <v>0</v>
      </c>
      <c r="G7550" s="363">
        <v>0</v>
      </c>
      <c r="H7550" s="363">
        <v>0</v>
      </c>
      <c r="I7550" s="363">
        <v>356.36126972580797</v>
      </c>
      <c r="J7550" s="363">
        <v>0</v>
      </c>
      <c r="K7550" s="363">
        <v>306.54939655178299</v>
      </c>
    </row>
    <row r="7551" spans="1:11">
      <c r="A7551" s="361">
        <f t="shared" si="117"/>
        <v>45972</v>
      </c>
      <c r="B7551" s="362">
        <v>11</v>
      </c>
      <c r="C7551" s="363">
        <v>1192.9091087252102</v>
      </c>
      <c r="D7551" s="363">
        <v>0</v>
      </c>
      <c r="E7551" s="363">
        <v>518.62727648394105</v>
      </c>
      <c r="F7551" s="363">
        <v>0</v>
      </c>
      <c r="G7551" s="363">
        <v>0</v>
      </c>
      <c r="H7551" s="363">
        <v>0</v>
      </c>
      <c r="I7551" s="363">
        <v>429.15431342085702</v>
      </c>
      <c r="J7551" s="363">
        <v>0</v>
      </c>
      <c r="K7551" s="363">
        <v>0</v>
      </c>
    </row>
    <row r="7552" spans="1:11">
      <c r="A7552" s="361">
        <f t="shared" si="117"/>
        <v>45972</v>
      </c>
      <c r="B7552" s="362">
        <v>12</v>
      </c>
      <c r="C7552" s="363">
        <v>1265.8213753392702</v>
      </c>
      <c r="D7552" s="363">
        <v>0</v>
      </c>
      <c r="E7552" s="363">
        <v>518.4862447022191</v>
      </c>
      <c r="F7552" s="363">
        <v>0</v>
      </c>
      <c r="G7552" s="363">
        <v>0</v>
      </c>
      <c r="H7552" s="363">
        <v>0</v>
      </c>
      <c r="I7552" s="363">
        <v>154.83376317850002</v>
      </c>
      <c r="J7552" s="363">
        <v>0</v>
      </c>
      <c r="K7552" s="363">
        <v>0</v>
      </c>
    </row>
    <row r="7553" spans="1:11">
      <c r="A7553" s="361">
        <f t="shared" si="117"/>
        <v>45972</v>
      </c>
      <c r="B7553" s="362">
        <v>13</v>
      </c>
      <c r="C7553" s="363">
        <v>1625.3981936017401</v>
      </c>
      <c r="D7553" s="363">
        <v>0</v>
      </c>
      <c r="E7553" s="363">
        <v>518.38512624701013</v>
      </c>
      <c r="F7553" s="363">
        <v>0</v>
      </c>
      <c r="G7553" s="363">
        <v>0</v>
      </c>
      <c r="H7553" s="363">
        <v>0</v>
      </c>
      <c r="I7553" s="363">
        <v>341.52572926381004</v>
      </c>
      <c r="J7553" s="363">
        <v>0</v>
      </c>
      <c r="K7553" s="363">
        <v>0</v>
      </c>
    </row>
    <row r="7554" spans="1:11">
      <c r="A7554" s="361">
        <f t="shared" si="117"/>
        <v>45972</v>
      </c>
      <c r="B7554" s="362">
        <v>14</v>
      </c>
      <c r="C7554" s="363">
        <v>1395.6279875273201</v>
      </c>
      <c r="D7554" s="363">
        <v>0</v>
      </c>
      <c r="E7554" s="363">
        <v>519.11575604267409</v>
      </c>
      <c r="F7554" s="363">
        <v>0</v>
      </c>
      <c r="G7554" s="363">
        <v>0</v>
      </c>
      <c r="H7554" s="363">
        <v>0</v>
      </c>
      <c r="I7554" s="363">
        <v>402.95612463508701</v>
      </c>
      <c r="J7554" s="363">
        <v>0</v>
      </c>
      <c r="K7554" s="363">
        <v>0</v>
      </c>
    </row>
    <row r="7555" spans="1:11">
      <c r="A7555" s="361">
        <f t="shared" si="117"/>
        <v>45972</v>
      </c>
      <c r="B7555" s="362">
        <v>15</v>
      </c>
      <c r="C7555" s="363">
        <v>1123.4544518259402</v>
      </c>
      <c r="D7555" s="363">
        <v>0</v>
      </c>
      <c r="E7555" s="363">
        <v>518.68138444154511</v>
      </c>
      <c r="F7555" s="363">
        <v>0</v>
      </c>
      <c r="G7555" s="363">
        <v>0</v>
      </c>
      <c r="H7555" s="363">
        <v>0</v>
      </c>
      <c r="I7555" s="363">
        <v>387.61475323507904</v>
      </c>
      <c r="J7555" s="363">
        <v>0</v>
      </c>
      <c r="K7555" s="363">
        <v>0</v>
      </c>
    </row>
    <row r="7556" spans="1:11">
      <c r="A7556" s="361">
        <f t="shared" si="117"/>
        <v>45972</v>
      </c>
      <c r="B7556" s="362">
        <v>16</v>
      </c>
      <c r="C7556" s="363">
        <v>1645.7093188757101</v>
      </c>
      <c r="D7556" s="363">
        <v>0</v>
      </c>
      <c r="E7556" s="363">
        <v>522.01610146802409</v>
      </c>
      <c r="F7556" s="363">
        <v>0</v>
      </c>
      <c r="G7556" s="363">
        <v>0</v>
      </c>
      <c r="H7556" s="363">
        <v>0</v>
      </c>
      <c r="I7556" s="363">
        <v>482.06229267280804</v>
      </c>
      <c r="J7556" s="363">
        <v>0</v>
      </c>
      <c r="K7556" s="363">
        <v>184.92568036581099</v>
      </c>
    </row>
    <row r="7557" spans="1:11">
      <c r="A7557" s="361">
        <f t="shared" ref="A7557:A7620" si="118">IF(B7557=0,A7556+1,A7556)</f>
        <v>45972</v>
      </c>
      <c r="B7557" s="362">
        <v>17</v>
      </c>
      <c r="C7557" s="363">
        <v>1200.7389129722999</v>
      </c>
      <c r="D7557" s="363">
        <v>0</v>
      </c>
      <c r="E7557" s="363">
        <v>478.36984278761997</v>
      </c>
      <c r="F7557" s="363">
        <v>0</v>
      </c>
      <c r="G7557" s="363">
        <v>0</v>
      </c>
      <c r="H7557" s="363">
        <v>0</v>
      </c>
      <c r="I7557" s="363">
        <v>484.99336704516401</v>
      </c>
      <c r="J7557" s="363">
        <v>0</v>
      </c>
      <c r="K7557" s="363">
        <v>58.6994956881734</v>
      </c>
    </row>
    <row r="7558" spans="1:11">
      <c r="A7558" s="361">
        <f t="shared" si="118"/>
        <v>45972</v>
      </c>
      <c r="B7558" s="362">
        <v>18</v>
      </c>
      <c r="C7558" s="363">
        <v>1191.82105699824</v>
      </c>
      <c r="D7558" s="363">
        <v>0</v>
      </c>
      <c r="E7558" s="363">
        <v>495.83523134080502</v>
      </c>
      <c r="F7558" s="363">
        <v>0</v>
      </c>
      <c r="G7558" s="363">
        <v>0</v>
      </c>
      <c r="H7558" s="363">
        <v>0</v>
      </c>
      <c r="I7558" s="363">
        <v>0</v>
      </c>
      <c r="J7558" s="363">
        <v>0</v>
      </c>
      <c r="K7558" s="363">
        <v>0</v>
      </c>
    </row>
    <row r="7559" spans="1:11">
      <c r="A7559" s="361">
        <f t="shared" si="118"/>
        <v>45972</v>
      </c>
      <c r="B7559" s="362">
        <v>19</v>
      </c>
      <c r="C7559" s="363">
        <v>1068.6519156644499</v>
      </c>
      <c r="D7559" s="363">
        <v>0</v>
      </c>
      <c r="E7559" s="363">
        <v>941.32616991478494</v>
      </c>
      <c r="F7559" s="363">
        <v>0</v>
      </c>
      <c r="G7559" s="363">
        <v>0</v>
      </c>
      <c r="H7559" s="363">
        <v>0</v>
      </c>
      <c r="I7559" s="363">
        <v>0</v>
      </c>
      <c r="J7559" s="363">
        <v>0</v>
      </c>
      <c r="K7559" s="363">
        <v>0</v>
      </c>
    </row>
    <row r="7560" spans="1:11">
      <c r="A7560" s="361">
        <f t="shared" si="118"/>
        <v>45972</v>
      </c>
      <c r="B7560" s="362">
        <v>20</v>
      </c>
      <c r="C7560" s="363">
        <v>1089.6153386415301</v>
      </c>
      <c r="D7560" s="363">
        <v>0</v>
      </c>
      <c r="E7560" s="363">
        <v>945.16959089612112</v>
      </c>
      <c r="F7560" s="363">
        <v>0</v>
      </c>
      <c r="G7560" s="363">
        <v>0</v>
      </c>
      <c r="H7560" s="363">
        <v>0</v>
      </c>
      <c r="I7560" s="363">
        <v>0</v>
      </c>
      <c r="J7560" s="363">
        <v>0</v>
      </c>
      <c r="K7560" s="363">
        <v>0</v>
      </c>
    </row>
    <row r="7561" spans="1:11">
      <c r="A7561" s="361">
        <f t="shared" si="118"/>
        <v>45972</v>
      </c>
      <c r="B7561" s="362">
        <v>21</v>
      </c>
      <c r="C7561" s="363">
        <v>1789.5944186067302</v>
      </c>
      <c r="D7561" s="363">
        <v>0</v>
      </c>
      <c r="E7561" s="363">
        <v>902.60908981958301</v>
      </c>
      <c r="F7561" s="363">
        <v>0</v>
      </c>
      <c r="G7561" s="363">
        <v>0</v>
      </c>
      <c r="H7561" s="363">
        <v>0</v>
      </c>
      <c r="I7561" s="363">
        <v>0</v>
      </c>
      <c r="J7561" s="363">
        <v>0</v>
      </c>
      <c r="K7561" s="363">
        <v>0</v>
      </c>
    </row>
    <row r="7562" spans="1:11">
      <c r="A7562" s="361">
        <f t="shared" si="118"/>
        <v>45972</v>
      </c>
      <c r="B7562" s="362">
        <v>22</v>
      </c>
      <c r="C7562" s="363">
        <v>3554.41393512381</v>
      </c>
      <c r="D7562" s="363">
        <v>0</v>
      </c>
      <c r="E7562" s="363">
        <v>507.29828796643</v>
      </c>
      <c r="F7562" s="363">
        <v>618.01080000000002</v>
      </c>
      <c r="G7562" s="363">
        <v>0</v>
      </c>
      <c r="H7562" s="363">
        <v>0</v>
      </c>
      <c r="I7562" s="363">
        <v>0</v>
      </c>
      <c r="J7562" s="363">
        <v>0</v>
      </c>
      <c r="K7562" s="363">
        <v>0</v>
      </c>
    </row>
    <row r="7563" spans="1:11">
      <c r="A7563" s="361">
        <f t="shared" si="118"/>
        <v>45972</v>
      </c>
      <c r="B7563" s="362">
        <v>23</v>
      </c>
      <c r="C7563" s="363">
        <v>3262.30092765361</v>
      </c>
      <c r="D7563" s="363">
        <v>0</v>
      </c>
      <c r="E7563" s="363">
        <v>8.1823316017452203</v>
      </c>
      <c r="F7563" s="363">
        <v>472.91990000000004</v>
      </c>
      <c r="G7563" s="363">
        <v>0</v>
      </c>
      <c r="H7563" s="363">
        <v>0</v>
      </c>
      <c r="I7563" s="363">
        <v>0</v>
      </c>
      <c r="J7563" s="363">
        <v>0</v>
      </c>
      <c r="K7563" s="363">
        <v>0</v>
      </c>
    </row>
    <row r="7564" spans="1:11">
      <c r="A7564" s="361">
        <f t="shared" si="118"/>
        <v>45973</v>
      </c>
      <c r="B7564" s="362">
        <v>0</v>
      </c>
      <c r="C7564" s="363">
        <v>21292.949854327999</v>
      </c>
      <c r="D7564" s="363">
        <v>0</v>
      </c>
      <c r="E7564" s="363">
        <v>0</v>
      </c>
      <c r="F7564" s="363">
        <v>3537.0431161780302</v>
      </c>
      <c r="G7564" s="363">
        <v>4976.4540103433701</v>
      </c>
      <c r="H7564" s="363">
        <v>0</v>
      </c>
      <c r="I7564" s="363">
        <v>2900.70120714022</v>
      </c>
      <c r="J7564" s="363">
        <v>0</v>
      </c>
      <c r="K7564" s="363">
        <v>0</v>
      </c>
    </row>
    <row r="7565" spans="1:11">
      <c r="A7565" s="361">
        <f t="shared" si="118"/>
        <v>45973</v>
      </c>
      <c r="B7565" s="362">
        <v>1</v>
      </c>
      <c r="C7565" s="363">
        <v>20244.450679226899</v>
      </c>
      <c r="D7565" s="363">
        <v>0</v>
      </c>
      <c r="E7565" s="363">
        <v>0</v>
      </c>
      <c r="F7565" s="363">
        <v>3537.0431161780302</v>
      </c>
      <c r="G7565" s="363">
        <v>4976.6300002687703</v>
      </c>
      <c r="H7565" s="363">
        <v>0</v>
      </c>
      <c r="I7565" s="363">
        <v>2343.7486116393497</v>
      </c>
      <c r="J7565" s="363">
        <v>0</v>
      </c>
      <c r="K7565" s="363">
        <v>0</v>
      </c>
    </row>
    <row r="7566" spans="1:11">
      <c r="A7566" s="361">
        <f t="shared" si="118"/>
        <v>45973</v>
      </c>
      <c r="B7566" s="362">
        <v>2</v>
      </c>
      <c r="C7566" s="363">
        <v>19736.776017316799</v>
      </c>
      <c r="D7566" s="363">
        <v>0</v>
      </c>
      <c r="E7566" s="363">
        <v>0</v>
      </c>
      <c r="F7566" s="363">
        <v>3537.0431161780302</v>
      </c>
      <c r="G7566" s="363">
        <v>4976.5531448438105</v>
      </c>
      <c r="H7566" s="363">
        <v>0</v>
      </c>
      <c r="I7566" s="363">
        <v>2864.7471021987199</v>
      </c>
      <c r="J7566" s="363">
        <v>0</v>
      </c>
      <c r="K7566" s="363">
        <v>0</v>
      </c>
    </row>
    <row r="7567" spans="1:11">
      <c r="A7567" s="361">
        <f t="shared" si="118"/>
        <v>45973</v>
      </c>
      <c r="B7567" s="362">
        <v>3</v>
      </c>
      <c r="C7567" s="363">
        <v>19692.052842404701</v>
      </c>
      <c r="D7567" s="363">
        <v>0</v>
      </c>
      <c r="E7567" s="363">
        <v>0</v>
      </c>
      <c r="F7567" s="363">
        <v>3537.0431161780302</v>
      </c>
      <c r="G7567" s="363">
        <v>5226.6837442140304</v>
      </c>
      <c r="H7567" s="363">
        <v>0</v>
      </c>
      <c r="I7567" s="363">
        <v>1799.3592055163601</v>
      </c>
      <c r="J7567" s="363">
        <v>0</v>
      </c>
      <c r="K7567" s="363">
        <v>1.9495833408639198</v>
      </c>
    </row>
    <row r="7568" spans="1:11">
      <c r="A7568" s="361">
        <f t="shared" si="118"/>
        <v>45973</v>
      </c>
      <c r="B7568" s="362">
        <v>4</v>
      </c>
      <c r="C7568" s="363">
        <v>19698.6533728715</v>
      </c>
      <c r="D7568" s="363">
        <v>0</v>
      </c>
      <c r="E7568" s="363">
        <v>0</v>
      </c>
      <c r="F7568" s="363">
        <v>3537.0431161780302</v>
      </c>
      <c r="G7568" s="363">
        <v>5254.3084090596303</v>
      </c>
      <c r="H7568" s="363">
        <v>0</v>
      </c>
      <c r="I7568" s="363">
        <v>1428.5218264897401</v>
      </c>
      <c r="J7568" s="363">
        <v>0</v>
      </c>
      <c r="K7568" s="363">
        <v>2.1615999184354</v>
      </c>
    </row>
    <row r="7569" spans="1:11">
      <c r="A7569" s="361">
        <f t="shared" si="118"/>
        <v>45973</v>
      </c>
      <c r="B7569" s="362">
        <v>5</v>
      </c>
      <c r="C7569" s="363">
        <v>904.2947594534121</v>
      </c>
      <c r="D7569" s="363">
        <v>0</v>
      </c>
      <c r="E7569" s="363">
        <v>0</v>
      </c>
      <c r="F7569" s="363">
        <v>0</v>
      </c>
      <c r="G7569" s="363">
        <v>0</v>
      </c>
      <c r="H7569" s="363">
        <v>0</v>
      </c>
      <c r="I7569" s="363">
        <v>0</v>
      </c>
      <c r="J7569" s="363">
        <v>0</v>
      </c>
      <c r="K7569" s="363">
        <v>92.6467710792205</v>
      </c>
    </row>
    <row r="7570" spans="1:11">
      <c r="A7570" s="361">
        <f t="shared" si="118"/>
        <v>45973</v>
      </c>
      <c r="B7570" s="362">
        <v>6</v>
      </c>
      <c r="C7570" s="363">
        <v>792.19366040454508</v>
      </c>
      <c r="D7570" s="363">
        <v>0</v>
      </c>
      <c r="E7570" s="363">
        <v>0</v>
      </c>
      <c r="F7570" s="363">
        <v>0</v>
      </c>
      <c r="G7570" s="363">
        <v>0</v>
      </c>
      <c r="H7570" s="363">
        <v>0</v>
      </c>
      <c r="I7570" s="363">
        <v>0</v>
      </c>
      <c r="J7570" s="363">
        <v>0</v>
      </c>
      <c r="K7570" s="363">
        <v>0</v>
      </c>
    </row>
    <row r="7571" spans="1:11">
      <c r="A7571" s="361">
        <f t="shared" si="118"/>
        <v>45973</v>
      </c>
      <c r="B7571" s="362">
        <v>7</v>
      </c>
      <c r="C7571" s="363">
        <v>1034.8567811222301</v>
      </c>
      <c r="D7571" s="363">
        <v>0</v>
      </c>
      <c r="E7571" s="363">
        <v>0</v>
      </c>
      <c r="F7571" s="363">
        <v>0</v>
      </c>
      <c r="G7571" s="363">
        <v>0</v>
      </c>
      <c r="H7571" s="363">
        <v>0</v>
      </c>
      <c r="I7571" s="363">
        <v>0</v>
      </c>
      <c r="J7571" s="363">
        <v>0</v>
      </c>
      <c r="K7571" s="363">
        <v>206.36682346666802</v>
      </c>
    </row>
    <row r="7572" spans="1:11">
      <c r="A7572" s="361">
        <f t="shared" si="118"/>
        <v>45973</v>
      </c>
      <c r="B7572" s="362">
        <v>8</v>
      </c>
      <c r="C7572" s="363">
        <v>1035.7627970905899</v>
      </c>
      <c r="D7572" s="363">
        <v>0</v>
      </c>
      <c r="E7572" s="363">
        <v>0</v>
      </c>
      <c r="F7572" s="363">
        <v>0</v>
      </c>
      <c r="G7572" s="363">
        <v>0</v>
      </c>
      <c r="H7572" s="363">
        <v>0</v>
      </c>
      <c r="I7572" s="363">
        <v>0</v>
      </c>
      <c r="J7572" s="363">
        <v>0</v>
      </c>
      <c r="K7572" s="363">
        <v>206.58670680078799</v>
      </c>
    </row>
    <row r="7573" spans="1:11">
      <c r="A7573" s="361">
        <f t="shared" si="118"/>
        <v>45973</v>
      </c>
      <c r="B7573" s="362">
        <v>9</v>
      </c>
      <c r="C7573" s="363">
        <v>1029.50495214992</v>
      </c>
      <c r="D7573" s="363">
        <v>0</v>
      </c>
      <c r="E7573" s="363">
        <v>19.357094119711199</v>
      </c>
      <c r="F7573" s="363">
        <v>0</v>
      </c>
      <c r="G7573" s="363">
        <v>0</v>
      </c>
      <c r="H7573" s="363">
        <v>0</v>
      </c>
      <c r="I7573" s="363">
        <v>0</v>
      </c>
      <c r="J7573" s="363">
        <v>0</v>
      </c>
      <c r="K7573" s="363">
        <v>424.18877687637405</v>
      </c>
    </row>
    <row r="7574" spans="1:11">
      <c r="A7574" s="361">
        <f t="shared" si="118"/>
        <v>45973</v>
      </c>
      <c r="B7574" s="362">
        <v>10</v>
      </c>
      <c r="C7574" s="363">
        <v>1026.5801809451302</v>
      </c>
      <c r="D7574" s="363">
        <v>0</v>
      </c>
      <c r="E7574" s="363">
        <v>950.88781980433907</v>
      </c>
      <c r="F7574" s="363">
        <v>0</v>
      </c>
      <c r="G7574" s="363">
        <v>0</v>
      </c>
      <c r="H7574" s="363">
        <v>0</v>
      </c>
      <c r="I7574" s="363">
        <v>0</v>
      </c>
      <c r="J7574" s="363">
        <v>0</v>
      </c>
      <c r="K7574" s="363">
        <v>561.44421012975306</v>
      </c>
    </row>
    <row r="7575" spans="1:11">
      <c r="A7575" s="361">
        <f t="shared" si="118"/>
        <v>45973</v>
      </c>
      <c r="B7575" s="362">
        <v>11</v>
      </c>
      <c r="C7575" s="363">
        <v>1026.41575638009</v>
      </c>
      <c r="D7575" s="363">
        <v>0</v>
      </c>
      <c r="E7575" s="363">
        <v>1056.98019901973</v>
      </c>
      <c r="F7575" s="363">
        <v>0</v>
      </c>
      <c r="G7575" s="363">
        <v>0</v>
      </c>
      <c r="H7575" s="363">
        <v>0</v>
      </c>
      <c r="I7575" s="363">
        <v>44.417272570412599</v>
      </c>
      <c r="J7575" s="363">
        <v>0</v>
      </c>
      <c r="K7575" s="363">
        <v>624.35325937343498</v>
      </c>
    </row>
    <row r="7576" spans="1:11">
      <c r="A7576" s="361">
        <f t="shared" si="118"/>
        <v>45973</v>
      </c>
      <c r="B7576" s="362">
        <v>12</v>
      </c>
      <c r="C7576" s="363">
        <v>1033.7565065209999</v>
      </c>
      <c r="D7576" s="363">
        <v>0</v>
      </c>
      <c r="E7576" s="363">
        <v>1054.7368514284501</v>
      </c>
      <c r="F7576" s="363">
        <v>0</v>
      </c>
      <c r="G7576" s="363">
        <v>0</v>
      </c>
      <c r="H7576" s="363">
        <v>0</v>
      </c>
      <c r="I7576" s="363">
        <v>214.78631085420602</v>
      </c>
      <c r="J7576" s="363">
        <v>0</v>
      </c>
      <c r="K7576" s="363">
        <v>569.71165506484601</v>
      </c>
    </row>
    <row r="7577" spans="1:11">
      <c r="A7577" s="361">
        <f t="shared" si="118"/>
        <v>45973</v>
      </c>
      <c r="B7577" s="362">
        <v>13</v>
      </c>
      <c r="C7577" s="363">
        <v>1034.9757351093899</v>
      </c>
      <c r="D7577" s="363">
        <v>0</v>
      </c>
      <c r="E7577" s="363">
        <v>1051.88417720947</v>
      </c>
      <c r="F7577" s="363">
        <v>0</v>
      </c>
      <c r="G7577" s="363">
        <v>0</v>
      </c>
      <c r="H7577" s="363">
        <v>0</v>
      </c>
      <c r="I7577" s="363">
        <v>217.46970358466302</v>
      </c>
      <c r="J7577" s="363">
        <v>0</v>
      </c>
      <c r="K7577" s="363">
        <v>571.79416891958203</v>
      </c>
    </row>
    <row r="7578" spans="1:11">
      <c r="A7578" s="361">
        <f t="shared" si="118"/>
        <v>45973</v>
      </c>
      <c r="B7578" s="362">
        <v>14</v>
      </c>
      <c r="C7578" s="363">
        <v>1033.6826666205</v>
      </c>
      <c r="D7578" s="363">
        <v>0</v>
      </c>
      <c r="E7578" s="363">
        <v>1052.5892999432901</v>
      </c>
      <c r="F7578" s="363">
        <v>0</v>
      </c>
      <c r="G7578" s="363">
        <v>0</v>
      </c>
      <c r="H7578" s="363">
        <v>0</v>
      </c>
      <c r="I7578" s="363">
        <v>90.623277436028602</v>
      </c>
      <c r="J7578" s="363">
        <v>0</v>
      </c>
      <c r="K7578" s="363">
        <v>732.41899403800903</v>
      </c>
    </row>
    <row r="7579" spans="1:11">
      <c r="A7579" s="361">
        <f t="shared" si="118"/>
        <v>45973</v>
      </c>
      <c r="B7579" s="362">
        <v>15</v>
      </c>
      <c r="C7579" s="363">
        <v>1182.9678035791001</v>
      </c>
      <c r="D7579" s="363">
        <v>0</v>
      </c>
      <c r="E7579" s="363">
        <v>1052.3263821268599</v>
      </c>
      <c r="F7579" s="363">
        <v>0</v>
      </c>
      <c r="G7579" s="363">
        <v>0</v>
      </c>
      <c r="H7579" s="363">
        <v>0</v>
      </c>
      <c r="I7579" s="363">
        <v>213.82207583371101</v>
      </c>
      <c r="J7579" s="363">
        <v>0</v>
      </c>
      <c r="K7579" s="363">
        <v>574.47888291787001</v>
      </c>
    </row>
    <row r="7580" spans="1:11">
      <c r="A7580" s="361">
        <f t="shared" si="118"/>
        <v>45973</v>
      </c>
      <c r="B7580" s="362">
        <v>16</v>
      </c>
      <c r="C7580" s="363">
        <v>1033.8620331070001</v>
      </c>
      <c r="D7580" s="363">
        <v>0</v>
      </c>
      <c r="E7580" s="363">
        <v>1053.99298952496</v>
      </c>
      <c r="F7580" s="363">
        <v>0</v>
      </c>
      <c r="G7580" s="363">
        <v>0</v>
      </c>
      <c r="H7580" s="363">
        <v>0</v>
      </c>
      <c r="I7580" s="363">
        <v>244.27453993940802</v>
      </c>
      <c r="J7580" s="363">
        <v>0</v>
      </c>
      <c r="K7580" s="363">
        <v>578.01185981682897</v>
      </c>
    </row>
    <row r="7581" spans="1:11">
      <c r="A7581" s="361">
        <f t="shared" si="118"/>
        <v>45973</v>
      </c>
      <c r="B7581" s="362">
        <v>17</v>
      </c>
      <c r="C7581" s="363">
        <v>417.833838533495</v>
      </c>
      <c r="D7581" s="363">
        <v>0</v>
      </c>
      <c r="E7581" s="363">
        <v>967.38173760046902</v>
      </c>
      <c r="F7581" s="363">
        <v>0</v>
      </c>
      <c r="G7581" s="363">
        <v>0</v>
      </c>
      <c r="H7581" s="363">
        <v>0</v>
      </c>
      <c r="I7581" s="363">
        <v>0</v>
      </c>
      <c r="J7581" s="363">
        <v>0</v>
      </c>
      <c r="K7581" s="363">
        <v>414.813695125739</v>
      </c>
    </row>
    <row r="7582" spans="1:11">
      <c r="A7582" s="361">
        <f t="shared" si="118"/>
        <v>45973</v>
      </c>
      <c r="B7582" s="362">
        <v>18</v>
      </c>
      <c r="C7582" s="363">
        <v>588.45565267081201</v>
      </c>
      <c r="D7582" s="363">
        <v>0</v>
      </c>
      <c r="E7582" s="363">
        <v>879.12288575970001</v>
      </c>
      <c r="F7582" s="363">
        <v>0</v>
      </c>
      <c r="G7582" s="363">
        <v>0</v>
      </c>
      <c r="H7582" s="363">
        <v>0</v>
      </c>
      <c r="I7582" s="363">
        <v>0</v>
      </c>
      <c r="J7582" s="363">
        <v>0</v>
      </c>
      <c r="K7582" s="363">
        <v>0</v>
      </c>
    </row>
    <row r="7583" spans="1:11">
      <c r="A7583" s="361">
        <f t="shared" si="118"/>
        <v>45973</v>
      </c>
      <c r="B7583" s="362">
        <v>19</v>
      </c>
      <c r="C7583" s="363">
        <v>713.14013530820409</v>
      </c>
      <c r="D7583" s="363">
        <v>0</v>
      </c>
      <c r="E7583" s="363">
        <v>880.08689765467307</v>
      </c>
      <c r="F7583" s="363">
        <v>0</v>
      </c>
      <c r="G7583" s="363">
        <v>0</v>
      </c>
      <c r="H7583" s="363">
        <v>0</v>
      </c>
      <c r="I7583" s="363">
        <v>0</v>
      </c>
      <c r="J7583" s="363">
        <v>0</v>
      </c>
      <c r="K7583" s="363">
        <v>0</v>
      </c>
    </row>
    <row r="7584" spans="1:11">
      <c r="A7584" s="361">
        <f t="shared" si="118"/>
        <v>45973</v>
      </c>
      <c r="B7584" s="362">
        <v>20</v>
      </c>
      <c r="C7584" s="363">
        <v>651.31875646789808</v>
      </c>
      <c r="D7584" s="363">
        <v>0</v>
      </c>
      <c r="E7584" s="363">
        <v>108.65572605010301</v>
      </c>
      <c r="F7584" s="363">
        <v>0</v>
      </c>
      <c r="G7584" s="363">
        <v>0</v>
      </c>
      <c r="H7584" s="363">
        <v>0</v>
      </c>
      <c r="I7584" s="363">
        <v>0</v>
      </c>
      <c r="J7584" s="363">
        <v>0</v>
      </c>
      <c r="K7584" s="363">
        <v>0</v>
      </c>
    </row>
    <row r="7585" spans="1:11">
      <c r="A7585" s="361">
        <f t="shared" si="118"/>
        <v>45973</v>
      </c>
      <c r="B7585" s="362">
        <v>21</v>
      </c>
      <c r="C7585" s="363">
        <v>644.18456993242705</v>
      </c>
      <c r="D7585" s="363">
        <v>0</v>
      </c>
      <c r="E7585" s="363">
        <v>0</v>
      </c>
      <c r="F7585" s="363">
        <v>0</v>
      </c>
      <c r="G7585" s="363">
        <v>0</v>
      </c>
      <c r="H7585" s="363">
        <v>0</v>
      </c>
      <c r="I7585" s="363">
        <v>0</v>
      </c>
      <c r="J7585" s="363">
        <v>0</v>
      </c>
      <c r="K7585" s="363">
        <v>0</v>
      </c>
    </row>
    <row r="7586" spans="1:11">
      <c r="A7586" s="361">
        <f t="shared" si="118"/>
        <v>45973</v>
      </c>
      <c r="B7586" s="362">
        <v>22</v>
      </c>
      <c r="C7586" s="363">
        <v>1250.3539650951602</v>
      </c>
      <c r="D7586" s="363">
        <v>0</v>
      </c>
      <c r="E7586" s="363">
        <v>0</v>
      </c>
      <c r="F7586" s="363">
        <v>0</v>
      </c>
      <c r="G7586" s="363">
        <v>0</v>
      </c>
      <c r="H7586" s="363">
        <v>0</v>
      </c>
      <c r="I7586" s="363">
        <v>0</v>
      </c>
      <c r="J7586" s="363">
        <v>0</v>
      </c>
      <c r="K7586" s="363">
        <v>387.98947296883705</v>
      </c>
    </row>
    <row r="7587" spans="1:11">
      <c r="A7587" s="361">
        <f t="shared" si="118"/>
        <v>45973</v>
      </c>
      <c r="B7587" s="362">
        <v>23</v>
      </c>
      <c r="C7587" s="363">
        <v>787.37574286756706</v>
      </c>
      <c r="D7587" s="363">
        <v>0</v>
      </c>
      <c r="E7587" s="363">
        <v>0</v>
      </c>
      <c r="F7587" s="363">
        <v>0</v>
      </c>
      <c r="G7587" s="363">
        <v>0</v>
      </c>
      <c r="H7587" s="363">
        <v>0</v>
      </c>
      <c r="I7587" s="363">
        <v>0</v>
      </c>
      <c r="J7587" s="363">
        <v>0</v>
      </c>
      <c r="K7587" s="363">
        <v>0</v>
      </c>
    </row>
    <row r="7588" spans="1:11">
      <c r="A7588" s="361">
        <f t="shared" si="118"/>
        <v>45974</v>
      </c>
      <c r="B7588" s="362">
        <v>0</v>
      </c>
      <c r="C7588" s="363">
        <v>2070.4051387642398</v>
      </c>
      <c r="D7588" s="363">
        <v>0</v>
      </c>
      <c r="E7588" s="363">
        <v>0</v>
      </c>
      <c r="F7588" s="363">
        <v>0</v>
      </c>
      <c r="G7588" s="363">
        <v>0</v>
      </c>
      <c r="H7588" s="363">
        <v>0</v>
      </c>
      <c r="I7588" s="363">
        <v>0</v>
      </c>
      <c r="J7588" s="363">
        <v>0</v>
      </c>
      <c r="K7588" s="363">
        <v>0</v>
      </c>
    </row>
    <row r="7589" spans="1:11">
      <c r="A7589" s="361">
        <f t="shared" si="118"/>
        <v>45974</v>
      </c>
      <c r="B7589" s="362">
        <v>1</v>
      </c>
      <c r="C7589" s="363">
        <v>1922.8048179958703</v>
      </c>
      <c r="D7589" s="363">
        <v>0</v>
      </c>
      <c r="E7589" s="363">
        <v>0</v>
      </c>
      <c r="F7589" s="363">
        <v>0</v>
      </c>
      <c r="G7589" s="363">
        <v>0</v>
      </c>
      <c r="H7589" s="363">
        <v>0</v>
      </c>
      <c r="I7589" s="363">
        <v>0</v>
      </c>
      <c r="J7589" s="363">
        <v>0</v>
      </c>
      <c r="K7589" s="363">
        <v>0</v>
      </c>
    </row>
    <row r="7590" spans="1:11">
      <c r="A7590" s="361">
        <f t="shared" si="118"/>
        <v>45974</v>
      </c>
      <c r="B7590" s="362">
        <v>2</v>
      </c>
      <c r="C7590" s="363">
        <v>1856.41493532872</v>
      </c>
      <c r="D7590" s="363">
        <v>0</v>
      </c>
      <c r="E7590" s="363">
        <v>0</v>
      </c>
      <c r="F7590" s="363">
        <v>0</v>
      </c>
      <c r="G7590" s="363">
        <v>0</v>
      </c>
      <c r="H7590" s="363">
        <v>0</v>
      </c>
      <c r="I7590" s="363">
        <v>0</v>
      </c>
      <c r="J7590" s="363">
        <v>0</v>
      </c>
      <c r="K7590" s="363">
        <v>0</v>
      </c>
    </row>
    <row r="7591" spans="1:11">
      <c r="A7591" s="361">
        <f t="shared" si="118"/>
        <v>45974</v>
      </c>
      <c r="B7591" s="362">
        <v>3</v>
      </c>
      <c r="C7591" s="363">
        <v>1837.5122102830303</v>
      </c>
      <c r="D7591" s="363">
        <v>0</v>
      </c>
      <c r="E7591" s="363">
        <v>0</v>
      </c>
      <c r="F7591" s="363">
        <v>0</v>
      </c>
      <c r="G7591" s="363">
        <v>0</v>
      </c>
      <c r="H7591" s="363">
        <v>0</v>
      </c>
      <c r="I7591" s="363">
        <v>0</v>
      </c>
      <c r="J7591" s="363">
        <v>0</v>
      </c>
      <c r="K7591" s="363">
        <v>0</v>
      </c>
    </row>
    <row r="7592" spans="1:11">
      <c r="A7592" s="361">
        <f t="shared" si="118"/>
        <v>45974</v>
      </c>
      <c r="B7592" s="362">
        <v>4</v>
      </c>
      <c r="C7592" s="363">
        <v>1862.6853788101801</v>
      </c>
      <c r="D7592" s="363">
        <v>0</v>
      </c>
      <c r="E7592" s="363">
        <v>0</v>
      </c>
      <c r="F7592" s="363">
        <v>0</v>
      </c>
      <c r="G7592" s="363">
        <v>0</v>
      </c>
      <c r="H7592" s="363">
        <v>0</v>
      </c>
      <c r="I7592" s="363">
        <v>0</v>
      </c>
      <c r="J7592" s="363">
        <v>0</v>
      </c>
      <c r="K7592" s="363">
        <v>226.281023229542</v>
      </c>
    </row>
    <row r="7593" spans="1:11">
      <c r="A7593" s="361">
        <f t="shared" si="118"/>
        <v>45974</v>
      </c>
      <c r="B7593" s="362">
        <v>5</v>
      </c>
      <c r="C7593" s="363">
        <v>787.82657529744097</v>
      </c>
      <c r="D7593" s="363">
        <v>0</v>
      </c>
      <c r="E7593" s="363">
        <v>0</v>
      </c>
      <c r="F7593" s="363">
        <v>0</v>
      </c>
      <c r="G7593" s="363">
        <v>0</v>
      </c>
      <c r="H7593" s="363">
        <v>0</v>
      </c>
      <c r="I7593" s="363">
        <v>0</v>
      </c>
      <c r="J7593" s="363">
        <v>0</v>
      </c>
      <c r="K7593" s="363">
        <v>85.723592037388798</v>
      </c>
    </row>
    <row r="7594" spans="1:11">
      <c r="A7594" s="361">
        <f t="shared" si="118"/>
        <v>45974</v>
      </c>
      <c r="B7594" s="362">
        <v>6</v>
      </c>
      <c r="C7594" s="363">
        <v>525.037417633475</v>
      </c>
      <c r="D7594" s="363">
        <v>0</v>
      </c>
      <c r="E7594" s="363">
        <v>0</v>
      </c>
      <c r="F7594" s="363">
        <v>0</v>
      </c>
      <c r="G7594" s="363">
        <v>0</v>
      </c>
      <c r="H7594" s="363">
        <v>0</v>
      </c>
      <c r="I7594" s="363">
        <v>0</v>
      </c>
      <c r="J7594" s="363">
        <v>0</v>
      </c>
      <c r="K7594" s="363">
        <v>986.18829807233101</v>
      </c>
    </row>
    <row r="7595" spans="1:11">
      <c r="A7595" s="361">
        <f t="shared" si="118"/>
        <v>45974</v>
      </c>
      <c r="B7595" s="362">
        <v>7</v>
      </c>
      <c r="C7595" s="363">
        <v>436.74410115920301</v>
      </c>
      <c r="D7595" s="363">
        <v>0</v>
      </c>
      <c r="E7595" s="363">
        <v>0</v>
      </c>
      <c r="F7595" s="363">
        <v>0</v>
      </c>
      <c r="G7595" s="363">
        <v>0</v>
      </c>
      <c r="H7595" s="363">
        <v>0</v>
      </c>
      <c r="I7595" s="363">
        <v>0</v>
      </c>
      <c r="J7595" s="363">
        <v>0</v>
      </c>
      <c r="K7595" s="363">
        <v>342.83781616060804</v>
      </c>
    </row>
    <row r="7596" spans="1:11">
      <c r="A7596" s="361">
        <f t="shared" si="118"/>
        <v>45974</v>
      </c>
      <c r="B7596" s="362">
        <v>8</v>
      </c>
      <c r="C7596" s="363">
        <v>305.02540002724498</v>
      </c>
      <c r="D7596" s="363">
        <v>0</v>
      </c>
      <c r="E7596" s="363">
        <v>10.350298631987298</v>
      </c>
      <c r="F7596" s="363">
        <v>0</v>
      </c>
      <c r="G7596" s="363">
        <v>0</v>
      </c>
      <c r="H7596" s="363">
        <v>0</v>
      </c>
      <c r="I7596" s="363">
        <v>0</v>
      </c>
      <c r="J7596" s="363">
        <v>0</v>
      </c>
      <c r="K7596" s="363">
        <v>343.55909994866204</v>
      </c>
    </row>
    <row r="7597" spans="1:11">
      <c r="A7597" s="361">
        <f t="shared" si="118"/>
        <v>45974</v>
      </c>
      <c r="B7597" s="362">
        <v>9</v>
      </c>
      <c r="C7597" s="363">
        <v>259.14480775238502</v>
      </c>
      <c r="D7597" s="363">
        <v>0</v>
      </c>
      <c r="E7597" s="363">
        <v>487.95662838394003</v>
      </c>
      <c r="F7597" s="363">
        <v>0</v>
      </c>
      <c r="G7597" s="363">
        <v>0</v>
      </c>
      <c r="H7597" s="363">
        <v>0</v>
      </c>
      <c r="I7597" s="363">
        <v>0</v>
      </c>
      <c r="J7597" s="363">
        <v>0</v>
      </c>
      <c r="K7597" s="363">
        <v>346.95357710063803</v>
      </c>
    </row>
    <row r="7598" spans="1:11">
      <c r="A7598" s="361">
        <f t="shared" si="118"/>
        <v>45974</v>
      </c>
      <c r="B7598" s="362">
        <v>10</v>
      </c>
      <c r="C7598" s="363">
        <v>518.51035254140606</v>
      </c>
      <c r="D7598" s="363">
        <v>0</v>
      </c>
      <c r="E7598" s="363">
        <v>551.52340411694399</v>
      </c>
      <c r="F7598" s="363">
        <v>0</v>
      </c>
      <c r="G7598" s="363">
        <v>0</v>
      </c>
      <c r="H7598" s="363">
        <v>0</v>
      </c>
      <c r="I7598" s="363">
        <v>239.15389609201702</v>
      </c>
      <c r="J7598" s="363">
        <v>0</v>
      </c>
      <c r="K7598" s="363">
        <v>1140.5313711805802</v>
      </c>
    </row>
    <row r="7599" spans="1:11">
      <c r="A7599" s="361">
        <f t="shared" si="118"/>
        <v>45974</v>
      </c>
      <c r="B7599" s="362">
        <v>11</v>
      </c>
      <c r="C7599" s="363">
        <v>518.36744029709894</v>
      </c>
      <c r="D7599" s="363">
        <v>0</v>
      </c>
      <c r="E7599" s="363">
        <v>904.04009126484709</v>
      </c>
      <c r="F7599" s="363">
        <v>0</v>
      </c>
      <c r="G7599" s="363">
        <v>0</v>
      </c>
      <c r="H7599" s="363">
        <v>0</v>
      </c>
      <c r="I7599" s="363">
        <v>208.04297964000202</v>
      </c>
      <c r="J7599" s="363">
        <v>0</v>
      </c>
      <c r="K7599" s="363">
        <v>1119.7980458327099</v>
      </c>
    </row>
    <row r="7600" spans="1:11">
      <c r="A7600" s="361">
        <f t="shared" si="118"/>
        <v>45974</v>
      </c>
      <c r="B7600" s="362">
        <v>12</v>
      </c>
      <c r="C7600" s="363">
        <v>518.36671378184508</v>
      </c>
      <c r="D7600" s="363">
        <v>0</v>
      </c>
      <c r="E7600" s="363">
        <v>1060.4687945139501</v>
      </c>
      <c r="F7600" s="363">
        <v>0</v>
      </c>
      <c r="G7600" s="363">
        <v>0</v>
      </c>
      <c r="H7600" s="363">
        <v>0</v>
      </c>
      <c r="I7600" s="363">
        <v>253.45647074728601</v>
      </c>
      <c r="J7600" s="363">
        <v>0</v>
      </c>
      <c r="K7600" s="363">
        <v>1121.80427949718</v>
      </c>
    </row>
    <row r="7601" spans="1:11">
      <c r="A7601" s="361">
        <f t="shared" si="118"/>
        <v>45974</v>
      </c>
      <c r="B7601" s="362">
        <v>13</v>
      </c>
      <c r="C7601" s="363">
        <v>518.86870416713202</v>
      </c>
      <c r="D7601" s="363">
        <v>0</v>
      </c>
      <c r="E7601" s="363">
        <v>1059.47749789821</v>
      </c>
      <c r="F7601" s="363">
        <v>0</v>
      </c>
      <c r="G7601" s="363">
        <v>0</v>
      </c>
      <c r="H7601" s="363">
        <v>0</v>
      </c>
      <c r="I7601" s="363">
        <v>261.3705230987</v>
      </c>
      <c r="J7601" s="363">
        <v>0</v>
      </c>
      <c r="K7601" s="363">
        <v>1104.10792954562</v>
      </c>
    </row>
    <row r="7602" spans="1:11">
      <c r="A7602" s="361">
        <f t="shared" si="118"/>
        <v>45974</v>
      </c>
      <c r="B7602" s="362">
        <v>14</v>
      </c>
      <c r="C7602" s="363">
        <v>519.09227307867707</v>
      </c>
      <c r="D7602" s="363">
        <v>0</v>
      </c>
      <c r="E7602" s="363">
        <v>1058.1762626627301</v>
      </c>
      <c r="F7602" s="363">
        <v>0</v>
      </c>
      <c r="G7602" s="363">
        <v>0</v>
      </c>
      <c r="H7602" s="363">
        <v>0</v>
      </c>
      <c r="I7602" s="363">
        <v>0</v>
      </c>
      <c r="J7602" s="363">
        <v>0</v>
      </c>
      <c r="K7602" s="363">
        <v>1149.0138606821399</v>
      </c>
    </row>
    <row r="7603" spans="1:11">
      <c r="A7603" s="361">
        <f t="shared" si="118"/>
        <v>45974</v>
      </c>
      <c r="B7603" s="362">
        <v>15</v>
      </c>
      <c r="C7603" s="363">
        <v>518.8603366203381</v>
      </c>
      <c r="D7603" s="363">
        <v>0</v>
      </c>
      <c r="E7603" s="363">
        <v>1057.30996883173</v>
      </c>
      <c r="F7603" s="363">
        <v>0</v>
      </c>
      <c r="G7603" s="363">
        <v>0</v>
      </c>
      <c r="H7603" s="363">
        <v>0</v>
      </c>
      <c r="I7603" s="363">
        <v>158.14081178129001</v>
      </c>
      <c r="J7603" s="363">
        <v>0</v>
      </c>
      <c r="K7603" s="363">
        <v>994.54075647605998</v>
      </c>
    </row>
    <row r="7604" spans="1:11">
      <c r="A7604" s="361">
        <f t="shared" si="118"/>
        <v>45974</v>
      </c>
      <c r="B7604" s="362">
        <v>16</v>
      </c>
      <c r="C7604" s="363">
        <v>489.36255495612204</v>
      </c>
      <c r="D7604" s="363">
        <v>0</v>
      </c>
      <c r="E7604" s="363">
        <v>965.93074183508895</v>
      </c>
      <c r="F7604" s="363">
        <v>0</v>
      </c>
      <c r="G7604" s="363">
        <v>0</v>
      </c>
      <c r="H7604" s="363">
        <v>0</v>
      </c>
      <c r="I7604" s="363">
        <v>0</v>
      </c>
      <c r="J7604" s="363">
        <v>0</v>
      </c>
      <c r="K7604" s="363">
        <v>421.05327409970801</v>
      </c>
    </row>
    <row r="7605" spans="1:11">
      <c r="A7605" s="361">
        <f t="shared" si="118"/>
        <v>45974</v>
      </c>
      <c r="B7605" s="362">
        <v>17</v>
      </c>
      <c r="C7605" s="363">
        <v>0</v>
      </c>
      <c r="D7605" s="363">
        <v>0</v>
      </c>
      <c r="E7605" s="363">
        <v>815.98607934809297</v>
      </c>
      <c r="F7605" s="363">
        <v>0</v>
      </c>
      <c r="G7605" s="363">
        <v>0</v>
      </c>
      <c r="H7605" s="363">
        <v>0</v>
      </c>
      <c r="I7605" s="363">
        <v>350.74193504446202</v>
      </c>
      <c r="J7605" s="363">
        <v>0</v>
      </c>
      <c r="K7605" s="363">
        <v>1289.6892429877901</v>
      </c>
    </row>
    <row r="7606" spans="1:11">
      <c r="A7606" s="361">
        <f t="shared" si="118"/>
        <v>45974</v>
      </c>
      <c r="B7606" s="362">
        <v>18</v>
      </c>
      <c r="C7606" s="363">
        <v>0</v>
      </c>
      <c r="D7606" s="363">
        <v>0</v>
      </c>
      <c r="E7606" s="363">
        <v>282.890370435916</v>
      </c>
      <c r="F7606" s="363">
        <v>0</v>
      </c>
      <c r="G7606" s="363">
        <v>0</v>
      </c>
      <c r="H7606" s="363">
        <v>0</v>
      </c>
      <c r="I7606" s="363">
        <v>0</v>
      </c>
      <c r="J7606" s="363">
        <v>0</v>
      </c>
      <c r="K7606" s="363">
        <v>0</v>
      </c>
    </row>
    <row r="7607" spans="1:11">
      <c r="A7607" s="361">
        <f t="shared" si="118"/>
        <v>45974</v>
      </c>
      <c r="B7607" s="362">
        <v>19</v>
      </c>
      <c r="C7607" s="363">
        <v>0</v>
      </c>
      <c r="D7607" s="363">
        <v>0</v>
      </c>
      <c r="E7607" s="363">
        <v>282.82585424947399</v>
      </c>
      <c r="F7607" s="363">
        <v>0</v>
      </c>
      <c r="G7607" s="363">
        <v>0</v>
      </c>
      <c r="H7607" s="363">
        <v>0</v>
      </c>
      <c r="I7607" s="363">
        <v>0</v>
      </c>
      <c r="J7607" s="363">
        <v>0</v>
      </c>
      <c r="K7607" s="363">
        <v>0</v>
      </c>
    </row>
    <row r="7608" spans="1:11">
      <c r="A7608" s="361">
        <f t="shared" si="118"/>
        <v>45974</v>
      </c>
      <c r="B7608" s="362">
        <v>20</v>
      </c>
      <c r="C7608" s="363">
        <v>0</v>
      </c>
      <c r="D7608" s="363">
        <v>0</v>
      </c>
      <c r="E7608" s="363">
        <v>30.392931702489097</v>
      </c>
      <c r="F7608" s="363">
        <v>0</v>
      </c>
      <c r="G7608" s="363">
        <v>0</v>
      </c>
      <c r="H7608" s="363">
        <v>0</v>
      </c>
      <c r="I7608" s="363">
        <v>0</v>
      </c>
      <c r="J7608" s="363">
        <v>0</v>
      </c>
      <c r="K7608" s="363">
        <v>0</v>
      </c>
    </row>
    <row r="7609" spans="1:11">
      <c r="A7609" s="361">
        <f t="shared" si="118"/>
        <v>45974</v>
      </c>
      <c r="B7609" s="362">
        <v>21</v>
      </c>
      <c r="C7609" s="363">
        <v>130.239981680911</v>
      </c>
      <c r="D7609" s="363">
        <v>0</v>
      </c>
      <c r="E7609" s="363">
        <v>0</v>
      </c>
      <c r="F7609" s="363">
        <v>0</v>
      </c>
      <c r="G7609" s="363">
        <v>0</v>
      </c>
      <c r="H7609" s="363">
        <v>0</v>
      </c>
      <c r="I7609" s="363">
        <v>0</v>
      </c>
      <c r="J7609" s="363">
        <v>0</v>
      </c>
      <c r="K7609" s="363">
        <v>0</v>
      </c>
    </row>
    <row r="7610" spans="1:11">
      <c r="A7610" s="361">
        <f t="shared" si="118"/>
        <v>45974</v>
      </c>
      <c r="B7610" s="362">
        <v>22</v>
      </c>
      <c r="C7610" s="363">
        <v>508.32632691061599</v>
      </c>
      <c r="D7610" s="363">
        <v>0</v>
      </c>
      <c r="E7610" s="363">
        <v>0</v>
      </c>
      <c r="F7610" s="363">
        <v>0</v>
      </c>
      <c r="G7610" s="363">
        <v>0</v>
      </c>
      <c r="H7610" s="363">
        <v>0</v>
      </c>
      <c r="I7610" s="363">
        <v>0</v>
      </c>
      <c r="J7610" s="363">
        <v>0</v>
      </c>
      <c r="K7610" s="363">
        <v>373.35082900694397</v>
      </c>
    </row>
    <row r="7611" spans="1:11">
      <c r="A7611" s="361">
        <f t="shared" si="118"/>
        <v>45974</v>
      </c>
      <c r="B7611" s="362">
        <v>23</v>
      </c>
      <c r="C7611" s="363">
        <v>1015.8835657997699</v>
      </c>
      <c r="D7611" s="363">
        <v>0</v>
      </c>
      <c r="E7611" s="363">
        <v>0</v>
      </c>
      <c r="F7611" s="363">
        <v>0</v>
      </c>
      <c r="G7611" s="363">
        <v>0</v>
      </c>
      <c r="H7611" s="363">
        <v>0</v>
      </c>
      <c r="I7611" s="363">
        <v>192.91557635165501</v>
      </c>
      <c r="J7611" s="363">
        <v>0</v>
      </c>
      <c r="K7611" s="363">
        <v>345.53107034650799</v>
      </c>
    </row>
    <row r="7612" spans="1:11">
      <c r="A7612" s="361">
        <f t="shared" si="118"/>
        <v>45975</v>
      </c>
      <c r="B7612" s="362">
        <v>0</v>
      </c>
      <c r="C7612" s="363">
        <v>1011.54757887986</v>
      </c>
      <c r="D7612" s="363">
        <v>0</v>
      </c>
      <c r="E7612" s="363">
        <v>0</v>
      </c>
      <c r="F7612" s="363">
        <v>0</v>
      </c>
      <c r="G7612" s="363">
        <v>0</v>
      </c>
      <c r="H7612" s="363">
        <v>0</v>
      </c>
      <c r="I7612" s="363">
        <v>0</v>
      </c>
      <c r="J7612" s="363">
        <v>0</v>
      </c>
      <c r="K7612" s="363">
        <v>0</v>
      </c>
    </row>
    <row r="7613" spans="1:11">
      <c r="A7613" s="361">
        <f t="shared" si="118"/>
        <v>45975</v>
      </c>
      <c r="B7613" s="362">
        <v>1</v>
      </c>
      <c r="C7613" s="363">
        <v>1011.44168801562</v>
      </c>
      <c r="D7613" s="363">
        <v>0</v>
      </c>
      <c r="E7613" s="363">
        <v>0</v>
      </c>
      <c r="F7613" s="363">
        <v>0</v>
      </c>
      <c r="G7613" s="363">
        <v>0</v>
      </c>
      <c r="H7613" s="363">
        <v>0</v>
      </c>
      <c r="I7613" s="363">
        <v>0</v>
      </c>
      <c r="J7613" s="363">
        <v>0</v>
      </c>
      <c r="K7613" s="363">
        <v>0</v>
      </c>
    </row>
    <row r="7614" spans="1:11">
      <c r="A7614" s="361">
        <f t="shared" si="118"/>
        <v>45975</v>
      </c>
      <c r="B7614" s="362">
        <v>2</v>
      </c>
      <c r="C7614" s="363">
        <v>720.62245174674206</v>
      </c>
      <c r="D7614" s="363">
        <v>0</v>
      </c>
      <c r="E7614" s="363">
        <v>0</v>
      </c>
      <c r="F7614" s="363">
        <v>0</v>
      </c>
      <c r="G7614" s="363">
        <v>0</v>
      </c>
      <c r="H7614" s="363">
        <v>0</v>
      </c>
      <c r="I7614" s="363">
        <v>0</v>
      </c>
      <c r="J7614" s="363">
        <v>0</v>
      </c>
      <c r="K7614" s="363">
        <v>0</v>
      </c>
    </row>
    <row r="7615" spans="1:11">
      <c r="A7615" s="361">
        <f t="shared" si="118"/>
        <v>45975</v>
      </c>
      <c r="B7615" s="362">
        <v>3</v>
      </c>
      <c r="C7615" s="363">
        <v>1010.77310407531</v>
      </c>
      <c r="D7615" s="363">
        <v>0</v>
      </c>
      <c r="E7615" s="363">
        <v>0</v>
      </c>
      <c r="F7615" s="363">
        <v>0</v>
      </c>
      <c r="G7615" s="363">
        <v>0</v>
      </c>
      <c r="H7615" s="363">
        <v>0</v>
      </c>
      <c r="I7615" s="363">
        <v>0</v>
      </c>
      <c r="J7615" s="363">
        <v>0</v>
      </c>
      <c r="K7615" s="363">
        <v>0</v>
      </c>
    </row>
    <row r="7616" spans="1:11">
      <c r="A7616" s="361">
        <f t="shared" si="118"/>
        <v>45975</v>
      </c>
      <c r="B7616" s="362">
        <v>4</v>
      </c>
      <c r="C7616" s="363">
        <v>1009.6753168059099</v>
      </c>
      <c r="D7616" s="363">
        <v>0</v>
      </c>
      <c r="E7616" s="363">
        <v>0</v>
      </c>
      <c r="F7616" s="363">
        <v>0</v>
      </c>
      <c r="G7616" s="363">
        <v>0</v>
      </c>
      <c r="H7616" s="363">
        <v>0</v>
      </c>
      <c r="I7616" s="363">
        <v>0</v>
      </c>
      <c r="J7616" s="363">
        <v>0</v>
      </c>
      <c r="K7616" s="363">
        <v>0</v>
      </c>
    </row>
    <row r="7617" spans="1:11">
      <c r="A7617" s="361">
        <f t="shared" si="118"/>
        <v>45975</v>
      </c>
      <c r="B7617" s="362">
        <v>5</v>
      </c>
      <c r="C7617" s="363">
        <v>770.71939870830704</v>
      </c>
      <c r="D7617" s="363">
        <v>0</v>
      </c>
      <c r="E7617" s="363">
        <v>0</v>
      </c>
      <c r="F7617" s="363">
        <v>0</v>
      </c>
      <c r="G7617" s="363">
        <v>0</v>
      </c>
      <c r="H7617" s="363">
        <v>0</v>
      </c>
      <c r="I7617" s="363">
        <v>0</v>
      </c>
      <c r="J7617" s="363">
        <v>0</v>
      </c>
      <c r="K7617" s="363">
        <v>0</v>
      </c>
    </row>
    <row r="7618" spans="1:11">
      <c r="A7618" s="361">
        <f t="shared" si="118"/>
        <v>45975</v>
      </c>
      <c r="B7618" s="362">
        <v>6</v>
      </c>
      <c r="C7618" s="363">
        <v>801.58681832931609</v>
      </c>
      <c r="D7618" s="363">
        <v>0</v>
      </c>
      <c r="E7618" s="363">
        <v>0</v>
      </c>
      <c r="F7618" s="363">
        <v>0</v>
      </c>
      <c r="G7618" s="363">
        <v>0</v>
      </c>
      <c r="H7618" s="363">
        <v>0</v>
      </c>
      <c r="I7618" s="363">
        <v>0</v>
      </c>
      <c r="J7618" s="363">
        <v>0</v>
      </c>
      <c r="K7618" s="363">
        <v>1138.5976577868601</v>
      </c>
    </row>
    <row r="7619" spans="1:11">
      <c r="A7619" s="361">
        <f t="shared" si="118"/>
        <v>45975</v>
      </c>
      <c r="B7619" s="362">
        <v>7</v>
      </c>
      <c r="C7619" s="363">
        <v>0</v>
      </c>
      <c r="D7619" s="363">
        <v>0</v>
      </c>
      <c r="E7619" s="363">
        <v>0</v>
      </c>
      <c r="F7619" s="363">
        <v>0</v>
      </c>
      <c r="G7619" s="363">
        <v>0</v>
      </c>
      <c r="H7619" s="363">
        <v>0</v>
      </c>
      <c r="I7619" s="363">
        <v>161.47218133405201</v>
      </c>
      <c r="J7619" s="363">
        <v>0</v>
      </c>
      <c r="K7619" s="363">
        <v>1006.8480556908801</v>
      </c>
    </row>
    <row r="7620" spans="1:11">
      <c r="A7620" s="361">
        <f t="shared" si="118"/>
        <v>45975</v>
      </c>
      <c r="B7620" s="362">
        <v>8</v>
      </c>
      <c r="C7620" s="363">
        <v>0</v>
      </c>
      <c r="D7620" s="363">
        <v>0</v>
      </c>
      <c r="E7620" s="363">
        <v>0</v>
      </c>
      <c r="F7620" s="363">
        <v>0</v>
      </c>
      <c r="G7620" s="363">
        <v>0</v>
      </c>
      <c r="H7620" s="363">
        <v>0</v>
      </c>
      <c r="I7620" s="363">
        <v>148.47041051490501</v>
      </c>
      <c r="J7620" s="363">
        <v>0</v>
      </c>
      <c r="K7620" s="363">
        <v>957.76025585169907</v>
      </c>
    </row>
    <row r="7621" spans="1:11">
      <c r="A7621" s="361">
        <f t="shared" ref="A7621:A7684" si="119">IF(B7621=0,A7620+1,A7620)</f>
        <v>45975</v>
      </c>
      <c r="B7621" s="362">
        <v>9</v>
      </c>
      <c r="C7621" s="363">
        <v>0</v>
      </c>
      <c r="D7621" s="363">
        <v>0</v>
      </c>
      <c r="E7621" s="363">
        <v>405.81608337845501</v>
      </c>
      <c r="F7621" s="363">
        <v>0</v>
      </c>
      <c r="G7621" s="363">
        <v>0</v>
      </c>
      <c r="H7621" s="363">
        <v>0</v>
      </c>
      <c r="I7621" s="363">
        <v>151.55808265828603</v>
      </c>
      <c r="J7621" s="363">
        <v>0</v>
      </c>
      <c r="K7621" s="363">
        <v>958.85713490465503</v>
      </c>
    </row>
    <row r="7622" spans="1:11">
      <c r="A7622" s="361">
        <f t="shared" si="119"/>
        <v>45975</v>
      </c>
      <c r="B7622" s="362">
        <v>10</v>
      </c>
      <c r="C7622" s="363">
        <v>0</v>
      </c>
      <c r="D7622" s="363">
        <v>0</v>
      </c>
      <c r="E7622" s="363">
        <v>689.75187300744903</v>
      </c>
      <c r="F7622" s="363">
        <v>0</v>
      </c>
      <c r="G7622" s="363">
        <v>0</v>
      </c>
      <c r="H7622" s="363">
        <v>0</v>
      </c>
      <c r="I7622" s="363">
        <v>0</v>
      </c>
      <c r="J7622" s="363">
        <v>0</v>
      </c>
      <c r="K7622" s="363">
        <v>535.55489396600694</v>
      </c>
    </row>
    <row r="7623" spans="1:11">
      <c r="A7623" s="361">
        <f t="shared" si="119"/>
        <v>45975</v>
      </c>
      <c r="B7623" s="362">
        <v>11</v>
      </c>
      <c r="C7623" s="363">
        <v>0</v>
      </c>
      <c r="D7623" s="363">
        <v>0</v>
      </c>
      <c r="E7623" s="363">
        <v>962.58810104728002</v>
      </c>
      <c r="F7623" s="363">
        <v>0</v>
      </c>
      <c r="G7623" s="363">
        <v>0</v>
      </c>
      <c r="H7623" s="363">
        <v>0</v>
      </c>
      <c r="I7623" s="363">
        <v>0</v>
      </c>
      <c r="J7623" s="363">
        <v>0</v>
      </c>
      <c r="K7623" s="363">
        <v>537.35063636806296</v>
      </c>
    </row>
    <row r="7624" spans="1:11">
      <c r="A7624" s="361">
        <f t="shared" si="119"/>
        <v>45975</v>
      </c>
      <c r="B7624" s="362">
        <v>12</v>
      </c>
      <c r="C7624" s="363">
        <v>0</v>
      </c>
      <c r="D7624" s="363">
        <v>0</v>
      </c>
      <c r="E7624" s="363">
        <v>962.74148719833704</v>
      </c>
      <c r="F7624" s="363">
        <v>0</v>
      </c>
      <c r="G7624" s="363">
        <v>0</v>
      </c>
      <c r="H7624" s="363">
        <v>0</v>
      </c>
      <c r="I7624" s="363">
        <v>0</v>
      </c>
      <c r="J7624" s="363">
        <v>0</v>
      </c>
      <c r="K7624" s="363">
        <v>537.62540794275401</v>
      </c>
    </row>
    <row r="7625" spans="1:11">
      <c r="A7625" s="361">
        <f t="shared" si="119"/>
        <v>45975</v>
      </c>
      <c r="B7625" s="362">
        <v>13</v>
      </c>
      <c r="C7625" s="363">
        <v>0</v>
      </c>
      <c r="D7625" s="363">
        <v>0</v>
      </c>
      <c r="E7625" s="363">
        <v>960.49205227702612</v>
      </c>
      <c r="F7625" s="363">
        <v>0</v>
      </c>
      <c r="G7625" s="363">
        <v>0</v>
      </c>
      <c r="H7625" s="363">
        <v>0</v>
      </c>
      <c r="I7625" s="363">
        <v>0</v>
      </c>
      <c r="J7625" s="363">
        <v>0</v>
      </c>
      <c r="K7625" s="363">
        <v>536.35535235739405</v>
      </c>
    </row>
    <row r="7626" spans="1:11">
      <c r="A7626" s="361">
        <f t="shared" si="119"/>
        <v>45975</v>
      </c>
      <c r="B7626" s="362">
        <v>14</v>
      </c>
      <c r="C7626" s="363">
        <v>0</v>
      </c>
      <c r="D7626" s="363">
        <v>0</v>
      </c>
      <c r="E7626" s="363">
        <v>959.74978158427211</v>
      </c>
      <c r="F7626" s="363">
        <v>0</v>
      </c>
      <c r="G7626" s="363">
        <v>0</v>
      </c>
      <c r="H7626" s="363">
        <v>0</v>
      </c>
      <c r="I7626" s="363">
        <v>0</v>
      </c>
      <c r="J7626" s="363">
        <v>0</v>
      </c>
      <c r="K7626" s="363">
        <v>534.70997999444603</v>
      </c>
    </row>
    <row r="7627" spans="1:11">
      <c r="A7627" s="361">
        <f t="shared" si="119"/>
        <v>45975</v>
      </c>
      <c r="B7627" s="362">
        <v>15</v>
      </c>
      <c r="C7627" s="363">
        <v>0</v>
      </c>
      <c r="D7627" s="363">
        <v>0</v>
      </c>
      <c r="E7627" s="363">
        <v>957.02771995388912</v>
      </c>
      <c r="F7627" s="363">
        <v>0</v>
      </c>
      <c r="G7627" s="363">
        <v>0</v>
      </c>
      <c r="H7627" s="363">
        <v>0</v>
      </c>
      <c r="I7627" s="363">
        <v>0</v>
      </c>
      <c r="J7627" s="363">
        <v>0</v>
      </c>
      <c r="K7627" s="363">
        <v>825.07921221435299</v>
      </c>
    </row>
    <row r="7628" spans="1:11">
      <c r="A7628" s="361">
        <f t="shared" si="119"/>
        <v>45975</v>
      </c>
      <c r="B7628" s="362">
        <v>16</v>
      </c>
      <c r="C7628" s="363">
        <v>3.7549916349891501</v>
      </c>
      <c r="D7628" s="363">
        <v>0</v>
      </c>
      <c r="E7628" s="363">
        <v>810.44129288308307</v>
      </c>
      <c r="F7628" s="363">
        <v>0</v>
      </c>
      <c r="G7628" s="363">
        <v>0</v>
      </c>
      <c r="H7628" s="363">
        <v>0</v>
      </c>
      <c r="I7628" s="363">
        <v>0</v>
      </c>
      <c r="J7628" s="363">
        <v>0</v>
      </c>
      <c r="K7628" s="363">
        <v>774.23779993944402</v>
      </c>
    </row>
    <row r="7629" spans="1:11">
      <c r="A7629" s="361">
        <f t="shared" si="119"/>
        <v>45975</v>
      </c>
      <c r="B7629" s="362">
        <v>17</v>
      </c>
      <c r="C7629" s="363">
        <v>0</v>
      </c>
      <c r="D7629" s="363">
        <v>0</v>
      </c>
      <c r="E7629" s="363">
        <v>325.96701238649501</v>
      </c>
      <c r="F7629" s="363">
        <v>0</v>
      </c>
      <c r="G7629" s="363">
        <v>0</v>
      </c>
      <c r="H7629" s="363">
        <v>0</v>
      </c>
      <c r="I7629" s="363">
        <v>0</v>
      </c>
      <c r="J7629" s="363">
        <v>0</v>
      </c>
      <c r="K7629" s="363">
        <v>0</v>
      </c>
    </row>
    <row r="7630" spans="1:11">
      <c r="A7630" s="361">
        <f t="shared" si="119"/>
        <v>45975</v>
      </c>
      <c r="B7630" s="362">
        <v>18</v>
      </c>
      <c r="C7630" s="363">
        <v>0</v>
      </c>
      <c r="D7630" s="363">
        <v>0</v>
      </c>
      <c r="E7630" s="363">
        <v>291.68315950971601</v>
      </c>
      <c r="F7630" s="363">
        <v>0</v>
      </c>
      <c r="G7630" s="363">
        <v>0</v>
      </c>
      <c r="H7630" s="363">
        <v>0</v>
      </c>
      <c r="I7630" s="363">
        <v>0</v>
      </c>
      <c r="J7630" s="363">
        <v>0</v>
      </c>
      <c r="K7630" s="363">
        <v>0</v>
      </c>
    </row>
    <row r="7631" spans="1:11">
      <c r="A7631" s="361">
        <f t="shared" si="119"/>
        <v>45975</v>
      </c>
      <c r="B7631" s="362">
        <v>19</v>
      </c>
      <c r="C7631" s="363">
        <v>0.56217885444847204</v>
      </c>
      <c r="D7631" s="363">
        <v>0</v>
      </c>
      <c r="E7631" s="363">
        <v>292.46528174656703</v>
      </c>
      <c r="F7631" s="363">
        <v>0</v>
      </c>
      <c r="G7631" s="363">
        <v>0</v>
      </c>
      <c r="H7631" s="363">
        <v>0</v>
      </c>
      <c r="I7631" s="363">
        <v>0</v>
      </c>
      <c r="J7631" s="363">
        <v>0</v>
      </c>
      <c r="K7631" s="363">
        <v>0</v>
      </c>
    </row>
    <row r="7632" spans="1:11">
      <c r="A7632" s="361">
        <f t="shared" si="119"/>
        <v>45975</v>
      </c>
      <c r="B7632" s="362">
        <v>20</v>
      </c>
      <c r="C7632" s="363">
        <v>806.65964942436904</v>
      </c>
      <c r="D7632" s="363">
        <v>0</v>
      </c>
      <c r="E7632" s="363">
        <v>866.22884732784314</v>
      </c>
      <c r="F7632" s="363">
        <v>0</v>
      </c>
      <c r="G7632" s="363">
        <v>0</v>
      </c>
      <c r="H7632" s="363">
        <v>0</v>
      </c>
      <c r="I7632" s="363">
        <v>0</v>
      </c>
      <c r="J7632" s="363">
        <v>0</v>
      </c>
      <c r="K7632" s="363">
        <v>0</v>
      </c>
    </row>
    <row r="7633" spans="1:11">
      <c r="A7633" s="361">
        <f t="shared" si="119"/>
        <v>45975</v>
      </c>
      <c r="B7633" s="362">
        <v>21</v>
      </c>
      <c r="C7633" s="363">
        <v>730.73317080839206</v>
      </c>
      <c r="D7633" s="363">
        <v>0</v>
      </c>
      <c r="E7633" s="363">
        <v>522.41290751685108</v>
      </c>
      <c r="F7633" s="363">
        <v>0</v>
      </c>
      <c r="G7633" s="363">
        <v>0</v>
      </c>
      <c r="H7633" s="363">
        <v>0</v>
      </c>
      <c r="I7633" s="363">
        <v>0</v>
      </c>
      <c r="J7633" s="363">
        <v>0</v>
      </c>
      <c r="K7633" s="363">
        <v>0</v>
      </c>
    </row>
    <row r="7634" spans="1:11">
      <c r="A7634" s="361">
        <f t="shared" si="119"/>
        <v>45975</v>
      </c>
      <c r="B7634" s="362">
        <v>22</v>
      </c>
      <c r="C7634" s="363">
        <v>400.30239698098501</v>
      </c>
      <c r="D7634" s="363">
        <v>0</v>
      </c>
      <c r="E7634" s="363">
        <v>0</v>
      </c>
      <c r="F7634" s="363">
        <v>0</v>
      </c>
      <c r="G7634" s="363">
        <v>0</v>
      </c>
      <c r="H7634" s="363">
        <v>0</v>
      </c>
      <c r="I7634" s="363">
        <v>0</v>
      </c>
      <c r="J7634" s="363">
        <v>0</v>
      </c>
      <c r="K7634" s="363">
        <v>361.37373513955305</v>
      </c>
    </row>
    <row r="7635" spans="1:11">
      <c r="A7635" s="361">
        <f t="shared" si="119"/>
        <v>45975</v>
      </c>
      <c r="B7635" s="362">
        <v>23</v>
      </c>
      <c r="C7635" s="363">
        <v>446.77856171144902</v>
      </c>
      <c r="D7635" s="363">
        <v>0</v>
      </c>
      <c r="E7635" s="363">
        <v>0</v>
      </c>
      <c r="F7635" s="363">
        <v>0</v>
      </c>
      <c r="G7635" s="363">
        <v>0</v>
      </c>
      <c r="H7635" s="363">
        <v>0</v>
      </c>
      <c r="I7635" s="363">
        <v>0</v>
      </c>
      <c r="J7635" s="363">
        <v>0</v>
      </c>
      <c r="K7635" s="363">
        <v>359.99357160231705</v>
      </c>
    </row>
    <row r="7636" spans="1:11">
      <c r="A7636" s="361">
        <f t="shared" si="119"/>
        <v>45976</v>
      </c>
      <c r="B7636" s="362">
        <v>0</v>
      </c>
      <c r="C7636" s="363">
        <v>776.62271176709498</v>
      </c>
      <c r="D7636" s="363">
        <v>0</v>
      </c>
      <c r="E7636" s="363">
        <v>0</v>
      </c>
      <c r="F7636" s="363">
        <v>0</v>
      </c>
      <c r="G7636" s="363">
        <v>0</v>
      </c>
      <c r="H7636" s="363">
        <v>0</v>
      </c>
      <c r="I7636" s="363">
        <v>0</v>
      </c>
      <c r="J7636" s="363">
        <v>0</v>
      </c>
      <c r="K7636" s="363">
        <v>0</v>
      </c>
    </row>
    <row r="7637" spans="1:11">
      <c r="A7637" s="361">
        <f t="shared" si="119"/>
        <v>45976</v>
      </c>
      <c r="B7637" s="362">
        <v>1</v>
      </c>
      <c r="C7637" s="363">
        <v>598.36867638217404</v>
      </c>
      <c r="D7637" s="363">
        <v>0</v>
      </c>
      <c r="E7637" s="363">
        <v>0</v>
      </c>
      <c r="F7637" s="363">
        <v>0</v>
      </c>
      <c r="G7637" s="363">
        <v>0</v>
      </c>
      <c r="H7637" s="363">
        <v>0</v>
      </c>
      <c r="I7637" s="363">
        <v>0</v>
      </c>
      <c r="J7637" s="363">
        <v>0</v>
      </c>
      <c r="K7637" s="363">
        <v>0</v>
      </c>
    </row>
    <row r="7638" spans="1:11">
      <c r="A7638" s="361">
        <f t="shared" si="119"/>
        <v>45976</v>
      </c>
      <c r="B7638" s="362">
        <v>2</v>
      </c>
      <c r="C7638" s="363">
        <v>598.06078535566803</v>
      </c>
      <c r="D7638" s="363">
        <v>0</v>
      </c>
      <c r="E7638" s="363">
        <v>0</v>
      </c>
      <c r="F7638" s="363">
        <v>0</v>
      </c>
      <c r="G7638" s="363">
        <v>0</v>
      </c>
      <c r="H7638" s="363">
        <v>0</v>
      </c>
      <c r="I7638" s="363">
        <v>0</v>
      </c>
      <c r="J7638" s="363">
        <v>0</v>
      </c>
      <c r="K7638" s="363">
        <v>0</v>
      </c>
    </row>
    <row r="7639" spans="1:11">
      <c r="A7639" s="361">
        <f t="shared" si="119"/>
        <v>45976</v>
      </c>
      <c r="B7639" s="362">
        <v>3</v>
      </c>
      <c r="C7639" s="363">
        <v>598.20311707537803</v>
      </c>
      <c r="D7639" s="363">
        <v>0</v>
      </c>
      <c r="E7639" s="363">
        <v>0</v>
      </c>
      <c r="F7639" s="363">
        <v>0</v>
      </c>
      <c r="G7639" s="363">
        <v>0</v>
      </c>
      <c r="H7639" s="363">
        <v>0</v>
      </c>
      <c r="I7639" s="363">
        <v>0</v>
      </c>
      <c r="J7639" s="363">
        <v>0</v>
      </c>
      <c r="K7639" s="363">
        <v>0</v>
      </c>
    </row>
    <row r="7640" spans="1:11">
      <c r="A7640" s="361">
        <f t="shared" si="119"/>
        <v>45976</v>
      </c>
      <c r="B7640" s="362">
        <v>4</v>
      </c>
      <c r="C7640" s="363">
        <v>597.94844459003502</v>
      </c>
      <c r="D7640" s="363">
        <v>0</v>
      </c>
      <c r="E7640" s="363">
        <v>0</v>
      </c>
      <c r="F7640" s="363">
        <v>0</v>
      </c>
      <c r="G7640" s="363">
        <v>0</v>
      </c>
      <c r="H7640" s="363">
        <v>0</v>
      </c>
      <c r="I7640" s="363">
        <v>0</v>
      </c>
      <c r="J7640" s="363">
        <v>0</v>
      </c>
      <c r="K7640" s="363">
        <v>0</v>
      </c>
    </row>
    <row r="7641" spans="1:11">
      <c r="A7641" s="361">
        <f t="shared" si="119"/>
        <v>45976</v>
      </c>
      <c r="B7641" s="362">
        <v>5</v>
      </c>
      <c r="C7641" s="363">
        <v>674.65047381609497</v>
      </c>
      <c r="D7641" s="363">
        <v>0</v>
      </c>
      <c r="E7641" s="363">
        <v>0</v>
      </c>
      <c r="F7641" s="363">
        <v>0</v>
      </c>
      <c r="G7641" s="363">
        <v>0</v>
      </c>
      <c r="H7641" s="363">
        <v>0</v>
      </c>
      <c r="I7641" s="363">
        <v>0</v>
      </c>
      <c r="J7641" s="363">
        <v>0</v>
      </c>
      <c r="K7641" s="363">
        <v>0</v>
      </c>
    </row>
    <row r="7642" spans="1:11">
      <c r="A7642" s="361">
        <f t="shared" si="119"/>
        <v>45976</v>
      </c>
      <c r="B7642" s="362">
        <v>6</v>
      </c>
      <c r="C7642" s="363">
        <v>685.22709672628912</v>
      </c>
      <c r="D7642" s="363">
        <v>0</v>
      </c>
      <c r="E7642" s="363">
        <v>0</v>
      </c>
      <c r="F7642" s="363">
        <v>0</v>
      </c>
      <c r="G7642" s="363">
        <v>0</v>
      </c>
      <c r="H7642" s="363">
        <v>0</v>
      </c>
      <c r="I7642" s="363">
        <v>0</v>
      </c>
      <c r="J7642" s="363">
        <v>0</v>
      </c>
      <c r="K7642" s="363">
        <v>0</v>
      </c>
    </row>
    <row r="7643" spans="1:11">
      <c r="A7643" s="361">
        <f t="shared" si="119"/>
        <v>45976</v>
      </c>
      <c r="B7643" s="362">
        <v>7</v>
      </c>
      <c r="C7643" s="363">
        <v>685.16059684776303</v>
      </c>
      <c r="D7643" s="363">
        <v>0</v>
      </c>
      <c r="E7643" s="363">
        <v>0</v>
      </c>
      <c r="F7643" s="363">
        <v>0</v>
      </c>
      <c r="G7643" s="363">
        <v>0</v>
      </c>
      <c r="H7643" s="363">
        <v>0</v>
      </c>
      <c r="I7643" s="363">
        <v>0</v>
      </c>
      <c r="J7643" s="363">
        <v>0</v>
      </c>
      <c r="K7643" s="363">
        <v>0</v>
      </c>
    </row>
    <row r="7644" spans="1:11">
      <c r="A7644" s="361">
        <f t="shared" si="119"/>
        <v>45976</v>
      </c>
      <c r="B7644" s="362">
        <v>8</v>
      </c>
      <c r="C7644" s="363">
        <v>684.49080931608398</v>
      </c>
      <c r="D7644" s="363">
        <v>0</v>
      </c>
      <c r="E7644" s="363">
        <v>0</v>
      </c>
      <c r="F7644" s="363">
        <v>0</v>
      </c>
      <c r="G7644" s="363">
        <v>0</v>
      </c>
      <c r="H7644" s="363">
        <v>0</v>
      </c>
      <c r="I7644" s="363">
        <v>0</v>
      </c>
      <c r="J7644" s="363">
        <v>0</v>
      </c>
      <c r="K7644" s="363">
        <v>0</v>
      </c>
    </row>
    <row r="7645" spans="1:11">
      <c r="A7645" s="361">
        <f t="shared" si="119"/>
        <v>45976</v>
      </c>
      <c r="B7645" s="362">
        <v>9</v>
      </c>
      <c r="C7645" s="363">
        <v>685.31373516812505</v>
      </c>
      <c r="D7645" s="363">
        <v>0</v>
      </c>
      <c r="E7645" s="363">
        <v>8.3874879817591594</v>
      </c>
      <c r="F7645" s="363">
        <v>0</v>
      </c>
      <c r="G7645" s="363">
        <v>0</v>
      </c>
      <c r="H7645" s="363">
        <v>0</v>
      </c>
      <c r="I7645" s="363">
        <v>0</v>
      </c>
      <c r="J7645" s="363">
        <v>0</v>
      </c>
      <c r="K7645" s="363">
        <v>0</v>
      </c>
    </row>
    <row r="7646" spans="1:11">
      <c r="A7646" s="361">
        <f t="shared" si="119"/>
        <v>45976</v>
      </c>
      <c r="B7646" s="362">
        <v>10</v>
      </c>
      <c r="C7646" s="363">
        <v>685.09755725697107</v>
      </c>
      <c r="D7646" s="363">
        <v>0</v>
      </c>
      <c r="E7646" s="363">
        <v>757.670835024447</v>
      </c>
      <c r="F7646" s="363">
        <v>0</v>
      </c>
      <c r="G7646" s="363">
        <v>0</v>
      </c>
      <c r="H7646" s="363">
        <v>0</v>
      </c>
      <c r="I7646" s="363">
        <v>0</v>
      </c>
      <c r="J7646" s="363">
        <v>0</v>
      </c>
      <c r="K7646" s="363">
        <v>0</v>
      </c>
    </row>
    <row r="7647" spans="1:11">
      <c r="A7647" s="361">
        <f t="shared" si="119"/>
        <v>45976</v>
      </c>
      <c r="B7647" s="362">
        <v>11</v>
      </c>
      <c r="C7647" s="363">
        <v>684.77506149030296</v>
      </c>
      <c r="D7647" s="363">
        <v>0</v>
      </c>
      <c r="E7647" s="363">
        <v>602.74862539062406</v>
      </c>
      <c r="F7647" s="363">
        <v>0</v>
      </c>
      <c r="G7647" s="363">
        <v>0</v>
      </c>
      <c r="H7647" s="363">
        <v>0</v>
      </c>
      <c r="I7647" s="363">
        <v>0</v>
      </c>
      <c r="J7647" s="363">
        <v>0</v>
      </c>
      <c r="K7647" s="363">
        <v>0</v>
      </c>
    </row>
    <row r="7648" spans="1:11">
      <c r="A7648" s="361">
        <f t="shared" si="119"/>
        <v>45976</v>
      </c>
      <c r="B7648" s="362">
        <v>12</v>
      </c>
      <c r="C7648" s="363">
        <v>685.14201622362305</v>
      </c>
      <c r="D7648" s="363">
        <v>0</v>
      </c>
      <c r="E7648" s="363">
        <v>601.17796086805004</v>
      </c>
      <c r="F7648" s="363">
        <v>0</v>
      </c>
      <c r="G7648" s="363">
        <v>0</v>
      </c>
      <c r="H7648" s="363">
        <v>0</v>
      </c>
      <c r="I7648" s="363">
        <v>0</v>
      </c>
      <c r="J7648" s="363">
        <v>0</v>
      </c>
      <c r="K7648" s="363">
        <v>353.71495593715002</v>
      </c>
    </row>
    <row r="7649" spans="1:11">
      <c r="A7649" s="361">
        <f t="shared" si="119"/>
        <v>45976</v>
      </c>
      <c r="B7649" s="362">
        <v>13</v>
      </c>
      <c r="C7649" s="363">
        <v>1038.9876336960403</v>
      </c>
      <c r="D7649" s="363">
        <v>0</v>
      </c>
      <c r="E7649" s="363">
        <v>601.32522296584602</v>
      </c>
      <c r="F7649" s="363">
        <v>0</v>
      </c>
      <c r="G7649" s="363">
        <v>0</v>
      </c>
      <c r="H7649" s="363">
        <v>0</v>
      </c>
      <c r="I7649" s="363">
        <v>0</v>
      </c>
      <c r="J7649" s="363">
        <v>0</v>
      </c>
      <c r="K7649" s="363">
        <v>0</v>
      </c>
    </row>
    <row r="7650" spans="1:11">
      <c r="A7650" s="361">
        <f t="shared" si="119"/>
        <v>45976</v>
      </c>
      <c r="B7650" s="362">
        <v>14</v>
      </c>
      <c r="C7650" s="363">
        <v>0</v>
      </c>
      <c r="D7650" s="363">
        <v>0</v>
      </c>
      <c r="E7650" s="363">
        <v>602.013204770897</v>
      </c>
      <c r="F7650" s="363">
        <v>0</v>
      </c>
      <c r="G7650" s="363">
        <v>0</v>
      </c>
      <c r="H7650" s="363">
        <v>0</v>
      </c>
      <c r="I7650" s="363">
        <v>0</v>
      </c>
      <c r="J7650" s="363">
        <v>0</v>
      </c>
      <c r="K7650" s="363">
        <v>2057.7800992432003</v>
      </c>
    </row>
    <row r="7651" spans="1:11">
      <c r="A7651" s="361">
        <f t="shared" si="119"/>
        <v>45976</v>
      </c>
      <c r="B7651" s="362">
        <v>15</v>
      </c>
      <c r="C7651" s="363">
        <v>0</v>
      </c>
      <c r="D7651" s="363">
        <v>0</v>
      </c>
      <c r="E7651" s="363">
        <v>162.88434563991999</v>
      </c>
      <c r="F7651" s="363">
        <v>0</v>
      </c>
      <c r="G7651" s="363">
        <v>0</v>
      </c>
      <c r="H7651" s="363">
        <v>0</v>
      </c>
      <c r="I7651" s="363">
        <v>0</v>
      </c>
      <c r="J7651" s="363">
        <v>0</v>
      </c>
      <c r="K7651" s="363">
        <v>0</v>
      </c>
    </row>
    <row r="7652" spans="1:11">
      <c r="A7652" s="361">
        <f t="shared" si="119"/>
        <v>45976</v>
      </c>
      <c r="B7652" s="362">
        <v>16</v>
      </c>
      <c r="C7652" s="363">
        <v>0</v>
      </c>
      <c r="D7652" s="363">
        <v>0</v>
      </c>
      <c r="E7652" s="363">
        <v>158.380008772721</v>
      </c>
      <c r="F7652" s="363">
        <v>0</v>
      </c>
      <c r="G7652" s="363">
        <v>0</v>
      </c>
      <c r="H7652" s="363">
        <v>0</v>
      </c>
      <c r="I7652" s="363">
        <v>0</v>
      </c>
      <c r="J7652" s="363">
        <v>0</v>
      </c>
      <c r="K7652" s="363">
        <v>0</v>
      </c>
    </row>
    <row r="7653" spans="1:11">
      <c r="A7653" s="361">
        <f t="shared" si="119"/>
        <v>45976</v>
      </c>
      <c r="B7653" s="362">
        <v>17</v>
      </c>
      <c r="C7653" s="363">
        <v>0</v>
      </c>
      <c r="D7653" s="363">
        <v>0</v>
      </c>
      <c r="E7653" s="363">
        <v>160.71294440190002</v>
      </c>
      <c r="F7653" s="363">
        <v>0</v>
      </c>
      <c r="G7653" s="363">
        <v>0</v>
      </c>
      <c r="H7653" s="363">
        <v>0</v>
      </c>
      <c r="I7653" s="363">
        <v>0</v>
      </c>
      <c r="J7653" s="363">
        <v>0</v>
      </c>
      <c r="K7653" s="363">
        <v>8.0529225684490591</v>
      </c>
    </row>
    <row r="7654" spans="1:11">
      <c r="A7654" s="361">
        <f t="shared" si="119"/>
        <v>45976</v>
      </c>
      <c r="B7654" s="362">
        <v>18</v>
      </c>
      <c r="C7654" s="363">
        <v>0</v>
      </c>
      <c r="D7654" s="363">
        <v>0</v>
      </c>
      <c r="E7654" s="363">
        <v>144.24828467409299</v>
      </c>
      <c r="F7654" s="363">
        <v>0</v>
      </c>
      <c r="G7654" s="363">
        <v>0</v>
      </c>
      <c r="H7654" s="363">
        <v>0</v>
      </c>
      <c r="I7654" s="363">
        <v>8.6063378214003396</v>
      </c>
      <c r="J7654" s="363">
        <v>0</v>
      </c>
      <c r="K7654" s="363">
        <v>0</v>
      </c>
    </row>
    <row r="7655" spans="1:11">
      <c r="A7655" s="361">
        <f t="shared" si="119"/>
        <v>45976</v>
      </c>
      <c r="B7655" s="362">
        <v>19</v>
      </c>
      <c r="C7655" s="363">
        <v>0</v>
      </c>
      <c r="D7655" s="363">
        <v>0</v>
      </c>
      <c r="E7655" s="363">
        <v>143.94187286120999</v>
      </c>
      <c r="F7655" s="363">
        <v>0</v>
      </c>
      <c r="G7655" s="363">
        <v>0</v>
      </c>
      <c r="H7655" s="363">
        <v>0</v>
      </c>
      <c r="I7655" s="363">
        <v>0</v>
      </c>
      <c r="J7655" s="363">
        <v>0</v>
      </c>
      <c r="K7655" s="363">
        <v>0</v>
      </c>
    </row>
    <row r="7656" spans="1:11">
      <c r="A7656" s="361">
        <f t="shared" si="119"/>
        <v>45976</v>
      </c>
      <c r="B7656" s="362">
        <v>20</v>
      </c>
      <c r="C7656" s="363">
        <v>4.66030807661868</v>
      </c>
      <c r="D7656" s="363">
        <v>0</v>
      </c>
      <c r="E7656" s="363">
        <v>50.584344745871192</v>
      </c>
      <c r="F7656" s="363">
        <v>0</v>
      </c>
      <c r="G7656" s="363">
        <v>0</v>
      </c>
      <c r="H7656" s="363">
        <v>0</v>
      </c>
      <c r="I7656" s="363">
        <v>0</v>
      </c>
      <c r="J7656" s="363">
        <v>0</v>
      </c>
      <c r="K7656" s="363">
        <v>0</v>
      </c>
    </row>
    <row r="7657" spans="1:11">
      <c r="A7657" s="361">
        <f t="shared" si="119"/>
        <v>45976</v>
      </c>
      <c r="B7657" s="362">
        <v>21</v>
      </c>
      <c r="C7657" s="363">
        <v>0</v>
      </c>
      <c r="D7657" s="363">
        <v>0</v>
      </c>
      <c r="E7657" s="363">
        <v>0</v>
      </c>
      <c r="F7657" s="363">
        <v>0</v>
      </c>
      <c r="G7657" s="363">
        <v>0</v>
      </c>
      <c r="H7657" s="363">
        <v>0</v>
      </c>
      <c r="I7657" s="363">
        <v>0</v>
      </c>
      <c r="J7657" s="363">
        <v>0</v>
      </c>
      <c r="K7657" s="363">
        <v>0</v>
      </c>
    </row>
    <row r="7658" spans="1:11">
      <c r="A7658" s="361">
        <f t="shared" si="119"/>
        <v>45976</v>
      </c>
      <c r="B7658" s="362">
        <v>22</v>
      </c>
      <c r="C7658" s="363">
        <v>0</v>
      </c>
      <c r="D7658" s="363">
        <v>0</v>
      </c>
      <c r="E7658" s="363">
        <v>0</v>
      </c>
      <c r="F7658" s="363">
        <v>0</v>
      </c>
      <c r="G7658" s="363">
        <v>0</v>
      </c>
      <c r="H7658" s="363">
        <v>0</v>
      </c>
      <c r="I7658" s="363">
        <v>0</v>
      </c>
      <c r="J7658" s="363">
        <v>0</v>
      </c>
      <c r="K7658" s="363">
        <v>1727.6030241206101</v>
      </c>
    </row>
    <row r="7659" spans="1:11">
      <c r="A7659" s="361">
        <f t="shared" si="119"/>
        <v>45976</v>
      </c>
      <c r="B7659" s="362">
        <v>23</v>
      </c>
      <c r="C7659" s="363">
        <v>917.33320159977802</v>
      </c>
      <c r="D7659" s="363">
        <v>0</v>
      </c>
      <c r="E7659" s="363">
        <v>0</v>
      </c>
      <c r="F7659" s="363">
        <v>0</v>
      </c>
      <c r="G7659" s="363">
        <v>0</v>
      </c>
      <c r="H7659" s="363">
        <v>0</v>
      </c>
      <c r="I7659" s="363">
        <v>0</v>
      </c>
      <c r="J7659" s="363">
        <v>0</v>
      </c>
      <c r="K7659" s="363">
        <v>0</v>
      </c>
    </row>
    <row r="7660" spans="1:11">
      <c r="A7660" s="361">
        <f t="shared" si="119"/>
        <v>45977</v>
      </c>
      <c r="B7660" s="362">
        <v>0</v>
      </c>
      <c r="C7660" s="363">
        <v>2548.7500507618297</v>
      </c>
      <c r="D7660" s="363">
        <v>0</v>
      </c>
      <c r="E7660" s="363">
        <v>0</v>
      </c>
      <c r="F7660" s="363">
        <v>0</v>
      </c>
      <c r="G7660" s="363">
        <v>0</v>
      </c>
      <c r="H7660" s="363">
        <v>0</v>
      </c>
      <c r="I7660" s="363">
        <v>3150.6931582954599</v>
      </c>
      <c r="J7660" s="363">
        <v>0</v>
      </c>
      <c r="K7660" s="363">
        <v>0</v>
      </c>
    </row>
    <row r="7661" spans="1:11">
      <c r="A7661" s="361">
        <f t="shared" si="119"/>
        <v>45977</v>
      </c>
      <c r="B7661" s="362">
        <v>1</v>
      </c>
      <c r="C7661" s="363">
        <v>2151.9546098549604</v>
      </c>
      <c r="D7661" s="363">
        <v>0</v>
      </c>
      <c r="E7661" s="363">
        <v>0</v>
      </c>
      <c r="F7661" s="363">
        <v>0</v>
      </c>
      <c r="G7661" s="363">
        <v>0</v>
      </c>
      <c r="H7661" s="363">
        <v>0</v>
      </c>
      <c r="I7661" s="363">
        <v>6036.9830210688606</v>
      </c>
      <c r="J7661" s="363">
        <v>0</v>
      </c>
      <c r="K7661" s="363">
        <v>0</v>
      </c>
    </row>
    <row r="7662" spans="1:11">
      <c r="A7662" s="361">
        <f t="shared" si="119"/>
        <v>45977</v>
      </c>
      <c r="B7662" s="362">
        <v>2</v>
      </c>
      <c r="C7662" s="363">
        <v>2081.2562240016905</v>
      </c>
      <c r="D7662" s="363">
        <v>0</v>
      </c>
      <c r="E7662" s="363">
        <v>0</v>
      </c>
      <c r="F7662" s="363">
        <v>0</v>
      </c>
      <c r="G7662" s="363">
        <v>0</v>
      </c>
      <c r="H7662" s="363">
        <v>0</v>
      </c>
      <c r="I7662" s="363">
        <v>4799.4990803043202</v>
      </c>
      <c r="J7662" s="363">
        <v>0</v>
      </c>
      <c r="K7662" s="363">
        <v>0</v>
      </c>
    </row>
    <row r="7663" spans="1:11">
      <c r="A7663" s="361">
        <f t="shared" si="119"/>
        <v>45977</v>
      </c>
      <c r="B7663" s="362">
        <v>3</v>
      </c>
      <c r="C7663" s="363">
        <v>2175.6378779423299</v>
      </c>
      <c r="D7663" s="363">
        <v>0</v>
      </c>
      <c r="E7663" s="363">
        <v>0</v>
      </c>
      <c r="F7663" s="363">
        <v>0</v>
      </c>
      <c r="G7663" s="363">
        <v>0</v>
      </c>
      <c r="H7663" s="363">
        <v>0</v>
      </c>
      <c r="I7663" s="363">
        <v>4864.7697244075598</v>
      </c>
      <c r="J7663" s="363">
        <v>0</v>
      </c>
      <c r="K7663" s="363">
        <v>0</v>
      </c>
    </row>
    <row r="7664" spans="1:11">
      <c r="A7664" s="361">
        <f t="shared" si="119"/>
        <v>45977</v>
      </c>
      <c r="B7664" s="362">
        <v>4</v>
      </c>
      <c r="C7664" s="363">
        <v>1425.6119787556202</v>
      </c>
      <c r="D7664" s="363">
        <v>0</v>
      </c>
      <c r="E7664" s="363">
        <v>0</v>
      </c>
      <c r="F7664" s="363">
        <v>0</v>
      </c>
      <c r="G7664" s="363">
        <v>0</v>
      </c>
      <c r="H7664" s="363">
        <v>0</v>
      </c>
      <c r="I7664" s="363">
        <v>3616.14759526836</v>
      </c>
      <c r="J7664" s="363">
        <v>0</v>
      </c>
      <c r="K7664" s="363">
        <v>0</v>
      </c>
    </row>
    <row r="7665" spans="1:11">
      <c r="A7665" s="361">
        <f t="shared" si="119"/>
        <v>45977</v>
      </c>
      <c r="B7665" s="362">
        <v>5</v>
      </c>
      <c r="C7665" s="363">
        <v>756.81167054672699</v>
      </c>
      <c r="D7665" s="363">
        <v>0</v>
      </c>
      <c r="E7665" s="363">
        <v>0</v>
      </c>
      <c r="F7665" s="363">
        <v>0</v>
      </c>
      <c r="G7665" s="363">
        <v>0</v>
      </c>
      <c r="H7665" s="363">
        <v>0</v>
      </c>
      <c r="I7665" s="363">
        <v>3605.9557931024997</v>
      </c>
      <c r="J7665" s="363">
        <v>0</v>
      </c>
      <c r="K7665" s="363">
        <v>0</v>
      </c>
    </row>
    <row r="7666" spans="1:11">
      <c r="A7666" s="361">
        <f t="shared" si="119"/>
        <v>45977</v>
      </c>
      <c r="B7666" s="362">
        <v>6</v>
      </c>
      <c r="C7666" s="363">
        <v>0</v>
      </c>
      <c r="D7666" s="363">
        <v>0</v>
      </c>
      <c r="E7666" s="363">
        <v>0</v>
      </c>
      <c r="F7666" s="363">
        <v>0</v>
      </c>
      <c r="G7666" s="363">
        <v>0</v>
      </c>
      <c r="H7666" s="363">
        <v>0</v>
      </c>
      <c r="I7666" s="363">
        <v>6041.7540573705601</v>
      </c>
      <c r="J7666" s="363">
        <v>0</v>
      </c>
      <c r="K7666" s="363">
        <v>813.30107867673701</v>
      </c>
    </row>
    <row r="7667" spans="1:11">
      <c r="A7667" s="361">
        <f t="shared" si="119"/>
        <v>45977</v>
      </c>
      <c r="B7667" s="362">
        <v>7</v>
      </c>
      <c r="C7667" s="363">
        <v>0</v>
      </c>
      <c r="D7667" s="363">
        <v>0</v>
      </c>
      <c r="E7667" s="363">
        <v>0</v>
      </c>
      <c r="F7667" s="363">
        <v>0</v>
      </c>
      <c r="G7667" s="363">
        <v>0</v>
      </c>
      <c r="H7667" s="363">
        <v>0</v>
      </c>
      <c r="I7667" s="363">
        <v>2094.4218030300904</v>
      </c>
      <c r="J7667" s="363">
        <v>0</v>
      </c>
      <c r="K7667" s="363">
        <v>0</v>
      </c>
    </row>
    <row r="7668" spans="1:11">
      <c r="A7668" s="361">
        <f t="shared" si="119"/>
        <v>45977</v>
      </c>
      <c r="B7668" s="362">
        <v>8</v>
      </c>
      <c r="C7668" s="363">
        <v>0</v>
      </c>
      <c r="D7668" s="363">
        <v>0</v>
      </c>
      <c r="E7668" s="363">
        <v>0</v>
      </c>
      <c r="F7668" s="363">
        <v>0</v>
      </c>
      <c r="G7668" s="363">
        <v>0</v>
      </c>
      <c r="H7668" s="363">
        <v>0</v>
      </c>
      <c r="I7668" s="363">
        <v>4277.0441133012</v>
      </c>
      <c r="J7668" s="363">
        <v>0</v>
      </c>
      <c r="K7668" s="363">
        <v>1080.73624844702</v>
      </c>
    </row>
    <row r="7669" spans="1:11">
      <c r="A7669" s="361">
        <f t="shared" si="119"/>
        <v>45977</v>
      </c>
      <c r="B7669" s="362">
        <v>9</v>
      </c>
      <c r="C7669" s="363">
        <v>0</v>
      </c>
      <c r="D7669" s="363">
        <v>0</v>
      </c>
      <c r="E7669" s="363">
        <v>0</v>
      </c>
      <c r="F7669" s="363">
        <v>0</v>
      </c>
      <c r="G7669" s="363">
        <v>0</v>
      </c>
      <c r="H7669" s="363">
        <v>0</v>
      </c>
      <c r="I7669" s="363">
        <v>4401.1805750657104</v>
      </c>
      <c r="J7669" s="363">
        <v>0</v>
      </c>
      <c r="K7669" s="363">
        <v>974.3420035699661</v>
      </c>
    </row>
    <row r="7670" spans="1:11">
      <c r="A7670" s="361">
        <f t="shared" si="119"/>
        <v>45977</v>
      </c>
      <c r="B7670" s="362">
        <v>10</v>
      </c>
      <c r="C7670" s="363">
        <v>0</v>
      </c>
      <c r="D7670" s="363">
        <v>0</v>
      </c>
      <c r="E7670" s="363">
        <v>0</v>
      </c>
      <c r="F7670" s="363">
        <v>0</v>
      </c>
      <c r="G7670" s="363">
        <v>0</v>
      </c>
      <c r="H7670" s="363">
        <v>0</v>
      </c>
      <c r="I7670" s="363">
        <v>3640.7427525580501</v>
      </c>
      <c r="J7670" s="363">
        <v>0</v>
      </c>
      <c r="K7670" s="363">
        <v>945.47090972012006</v>
      </c>
    </row>
    <row r="7671" spans="1:11">
      <c r="A7671" s="361">
        <f t="shared" si="119"/>
        <v>45977</v>
      </c>
      <c r="B7671" s="362">
        <v>11</v>
      </c>
      <c r="C7671" s="363">
        <v>0</v>
      </c>
      <c r="D7671" s="363">
        <v>0</v>
      </c>
      <c r="E7671" s="363">
        <v>0</v>
      </c>
      <c r="F7671" s="363">
        <v>0</v>
      </c>
      <c r="G7671" s="363">
        <v>0</v>
      </c>
      <c r="H7671" s="363">
        <v>0</v>
      </c>
      <c r="I7671" s="363">
        <v>3953.2384559894299</v>
      </c>
      <c r="J7671" s="363">
        <v>0</v>
      </c>
      <c r="K7671" s="363">
        <v>1075.38838213908</v>
      </c>
    </row>
    <row r="7672" spans="1:11">
      <c r="A7672" s="361">
        <f t="shared" si="119"/>
        <v>45977</v>
      </c>
      <c r="B7672" s="362">
        <v>12</v>
      </c>
      <c r="C7672" s="363">
        <v>0</v>
      </c>
      <c r="D7672" s="363">
        <v>0</v>
      </c>
      <c r="E7672" s="363">
        <v>0</v>
      </c>
      <c r="F7672" s="363">
        <v>0</v>
      </c>
      <c r="G7672" s="363">
        <v>0</v>
      </c>
      <c r="H7672" s="363">
        <v>0</v>
      </c>
      <c r="I7672" s="363">
        <v>3016.3024272959201</v>
      </c>
      <c r="J7672" s="363">
        <v>0</v>
      </c>
      <c r="K7672" s="363">
        <v>1075.0166850960502</v>
      </c>
    </row>
    <row r="7673" spans="1:11">
      <c r="A7673" s="361">
        <f t="shared" si="119"/>
        <v>45977</v>
      </c>
      <c r="B7673" s="362">
        <v>13</v>
      </c>
      <c r="C7673" s="363">
        <v>0</v>
      </c>
      <c r="D7673" s="363">
        <v>0</v>
      </c>
      <c r="E7673" s="363">
        <v>0</v>
      </c>
      <c r="F7673" s="363">
        <v>0</v>
      </c>
      <c r="G7673" s="363">
        <v>0</v>
      </c>
      <c r="H7673" s="363">
        <v>0</v>
      </c>
      <c r="I7673" s="363">
        <v>3126.9447780026298</v>
      </c>
      <c r="J7673" s="363">
        <v>0</v>
      </c>
      <c r="K7673" s="363">
        <v>1073.36460104766</v>
      </c>
    </row>
    <row r="7674" spans="1:11">
      <c r="A7674" s="361">
        <f t="shared" si="119"/>
        <v>45977</v>
      </c>
      <c r="B7674" s="362">
        <v>14</v>
      </c>
      <c r="C7674" s="363">
        <v>957.13634153036196</v>
      </c>
      <c r="D7674" s="363">
        <v>0</v>
      </c>
      <c r="E7674" s="363">
        <v>0</v>
      </c>
      <c r="F7674" s="363">
        <v>0</v>
      </c>
      <c r="G7674" s="363">
        <v>0</v>
      </c>
      <c r="H7674" s="363">
        <v>0</v>
      </c>
      <c r="I7674" s="363">
        <v>2961.9880603381803</v>
      </c>
      <c r="J7674" s="363">
        <v>0</v>
      </c>
      <c r="K7674" s="363">
        <v>0</v>
      </c>
    </row>
    <row r="7675" spans="1:11">
      <c r="A7675" s="361">
        <f t="shared" si="119"/>
        <v>45977</v>
      </c>
      <c r="B7675" s="362">
        <v>15</v>
      </c>
      <c r="C7675" s="363">
        <v>777.58595433386802</v>
      </c>
      <c r="D7675" s="363">
        <v>0</v>
      </c>
      <c r="E7675" s="363">
        <v>0</v>
      </c>
      <c r="F7675" s="363">
        <v>0</v>
      </c>
      <c r="G7675" s="363">
        <v>0</v>
      </c>
      <c r="H7675" s="363">
        <v>0</v>
      </c>
      <c r="I7675" s="363">
        <v>4449.1895242664496</v>
      </c>
      <c r="J7675" s="363">
        <v>0</v>
      </c>
      <c r="K7675" s="363">
        <v>0</v>
      </c>
    </row>
    <row r="7676" spans="1:11">
      <c r="A7676" s="361">
        <f t="shared" si="119"/>
        <v>45977</v>
      </c>
      <c r="B7676" s="362">
        <v>16</v>
      </c>
      <c r="C7676" s="363">
        <v>0</v>
      </c>
      <c r="D7676" s="363">
        <v>0</v>
      </c>
      <c r="E7676" s="363">
        <v>0</v>
      </c>
      <c r="F7676" s="363">
        <v>0</v>
      </c>
      <c r="G7676" s="363">
        <v>0</v>
      </c>
      <c r="H7676" s="363">
        <v>0</v>
      </c>
      <c r="I7676" s="363">
        <v>5146.4006501932199</v>
      </c>
      <c r="J7676" s="363">
        <v>0</v>
      </c>
      <c r="K7676" s="363">
        <v>753.54051587439506</v>
      </c>
    </row>
    <row r="7677" spans="1:11">
      <c r="A7677" s="361">
        <f t="shared" si="119"/>
        <v>45977</v>
      </c>
      <c r="B7677" s="362">
        <v>17</v>
      </c>
      <c r="C7677" s="363">
        <v>0</v>
      </c>
      <c r="D7677" s="363">
        <v>0</v>
      </c>
      <c r="E7677" s="363">
        <v>0</v>
      </c>
      <c r="F7677" s="363">
        <v>0</v>
      </c>
      <c r="G7677" s="363">
        <v>0</v>
      </c>
      <c r="H7677" s="363">
        <v>0</v>
      </c>
      <c r="I7677" s="363">
        <v>5354.1126118003203</v>
      </c>
      <c r="J7677" s="363">
        <v>0</v>
      </c>
      <c r="K7677" s="363">
        <v>804.701517816663</v>
      </c>
    </row>
    <row r="7678" spans="1:11">
      <c r="A7678" s="361">
        <f t="shared" si="119"/>
        <v>45977</v>
      </c>
      <c r="B7678" s="362">
        <v>18</v>
      </c>
      <c r="C7678" s="363">
        <v>0</v>
      </c>
      <c r="D7678" s="363">
        <v>0</v>
      </c>
      <c r="E7678" s="363">
        <v>0</v>
      </c>
      <c r="F7678" s="363">
        <v>0</v>
      </c>
      <c r="G7678" s="363">
        <v>0</v>
      </c>
      <c r="H7678" s="363">
        <v>0</v>
      </c>
      <c r="I7678" s="363">
        <v>1019.8853378866201</v>
      </c>
      <c r="J7678" s="363">
        <v>0</v>
      </c>
      <c r="K7678" s="363">
        <v>0</v>
      </c>
    </row>
    <row r="7679" spans="1:11">
      <c r="A7679" s="361">
        <f t="shared" si="119"/>
        <v>45977</v>
      </c>
      <c r="B7679" s="362">
        <v>19</v>
      </c>
      <c r="C7679" s="363">
        <v>0</v>
      </c>
      <c r="D7679" s="363">
        <v>0</v>
      </c>
      <c r="E7679" s="363">
        <v>0</v>
      </c>
      <c r="F7679" s="363">
        <v>0</v>
      </c>
      <c r="G7679" s="363">
        <v>0</v>
      </c>
      <c r="H7679" s="363">
        <v>0</v>
      </c>
      <c r="I7679" s="363">
        <v>1476.3260723548101</v>
      </c>
      <c r="J7679" s="363">
        <v>0</v>
      </c>
      <c r="K7679" s="363">
        <v>0</v>
      </c>
    </row>
    <row r="7680" spans="1:11">
      <c r="A7680" s="361">
        <f t="shared" si="119"/>
        <v>45977</v>
      </c>
      <c r="B7680" s="362">
        <v>20</v>
      </c>
      <c r="C7680" s="363">
        <v>0</v>
      </c>
      <c r="D7680" s="363">
        <v>0</v>
      </c>
      <c r="E7680" s="363">
        <v>0</v>
      </c>
      <c r="F7680" s="363">
        <v>0</v>
      </c>
      <c r="G7680" s="363">
        <v>0</v>
      </c>
      <c r="H7680" s="363">
        <v>0</v>
      </c>
      <c r="I7680" s="363">
        <v>1387.3282889321301</v>
      </c>
      <c r="J7680" s="363">
        <v>0</v>
      </c>
      <c r="K7680" s="363">
        <v>0</v>
      </c>
    </row>
    <row r="7681" spans="1:11">
      <c r="A7681" s="361">
        <f t="shared" si="119"/>
        <v>45977</v>
      </c>
      <c r="B7681" s="362">
        <v>21</v>
      </c>
      <c r="C7681" s="363">
        <v>0</v>
      </c>
      <c r="D7681" s="363">
        <v>0</v>
      </c>
      <c r="E7681" s="363">
        <v>0</v>
      </c>
      <c r="F7681" s="363">
        <v>0</v>
      </c>
      <c r="G7681" s="363">
        <v>0</v>
      </c>
      <c r="H7681" s="363">
        <v>0</v>
      </c>
      <c r="I7681" s="363">
        <v>501.88604141791205</v>
      </c>
      <c r="J7681" s="363">
        <v>0</v>
      </c>
      <c r="K7681" s="363">
        <v>0</v>
      </c>
    </row>
    <row r="7682" spans="1:11">
      <c r="A7682" s="361">
        <f t="shared" si="119"/>
        <v>45977</v>
      </c>
      <c r="B7682" s="362">
        <v>22</v>
      </c>
      <c r="C7682" s="363">
        <v>0</v>
      </c>
      <c r="D7682" s="363">
        <v>0</v>
      </c>
      <c r="E7682" s="363">
        <v>0</v>
      </c>
      <c r="F7682" s="363">
        <v>0</v>
      </c>
      <c r="G7682" s="363">
        <v>0</v>
      </c>
      <c r="H7682" s="363">
        <v>0</v>
      </c>
      <c r="I7682" s="363">
        <v>2939.5459658426003</v>
      </c>
      <c r="J7682" s="363">
        <v>0</v>
      </c>
      <c r="K7682" s="363">
        <v>750.98766816469004</v>
      </c>
    </row>
    <row r="7683" spans="1:11">
      <c r="A7683" s="361">
        <f t="shared" si="119"/>
        <v>45977</v>
      </c>
      <c r="B7683" s="362">
        <v>23</v>
      </c>
      <c r="C7683" s="363">
        <v>315.134987976167</v>
      </c>
      <c r="D7683" s="363">
        <v>0</v>
      </c>
      <c r="E7683" s="363">
        <v>0</v>
      </c>
      <c r="F7683" s="363">
        <v>0</v>
      </c>
      <c r="G7683" s="363">
        <v>0</v>
      </c>
      <c r="H7683" s="363">
        <v>0</v>
      </c>
      <c r="I7683" s="363">
        <v>0</v>
      </c>
      <c r="J7683" s="363">
        <v>0</v>
      </c>
      <c r="K7683" s="363">
        <v>301.27691932638703</v>
      </c>
    </row>
    <row r="7684" spans="1:11">
      <c r="A7684" s="361">
        <f t="shared" si="119"/>
        <v>45978</v>
      </c>
      <c r="B7684" s="362">
        <v>0</v>
      </c>
      <c r="C7684" s="363">
        <v>0</v>
      </c>
      <c r="D7684" s="363">
        <v>0</v>
      </c>
      <c r="E7684" s="363">
        <v>0</v>
      </c>
      <c r="F7684" s="363">
        <v>0</v>
      </c>
      <c r="G7684" s="363">
        <v>0</v>
      </c>
      <c r="H7684" s="363">
        <v>0</v>
      </c>
      <c r="I7684" s="363">
        <v>217.94101659617101</v>
      </c>
      <c r="J7684" s="363">
        <v>0</v>
      </c>
      <c r="K7684" s="363">
        <v>0</v>
      </c>
    </row>
    <row r="7685" spans="1:11">
      <c r="A7685" s="361">
        <f t="shared" ref="A7685:A7748" si="120">IF(B7685=0,A7684+1,A7684)</f>
        <v>45978</v>
      </c>
      <c r="B7685" s="362">
        <v>1</v>
      </c>
      <c r="C7685" s="363">
        <v>0</v>
      </c>
      <c r="D7685" s="363">
        <v>0</v>
      </c>
      <c r="E7685" s="363">
        <v>0</v>
      </c>
      <c r="F7685" s="363">
        <v>0</v>
      </c>
      <c r="G7685" s="363">
        <v>0</v>
      </c>
      <c r="H7685" s="363">
        <v>0</v>
      </c>
      <c r="I7685" s="363">
        <v>186.674902518312</v>
      </c>
      <c r="J7685" s="363">
        <v>0</v>
      </c>
      <c r="K7685" s="363">
        <v>0</v>
      </c>
    </row>
    <row r="7686" spans="1:11">
      <c r="A7686" s="361">
        <f t="shared" si="120"/>
        <v>45978</v>
      </c>
      <c r="B7686" s="362">
        <v>2</v>
      </c>
      <c r="C7686" s="363">
        <v>0</v>
      </c>
      <c r="D7686" s="363">
        <v>0</v>
      </c>
      <c r="E7686" s="363">
        <v>0</v>
      </c>
      <c r="F7686" s="363">
        <v>0</v>
      </c>
      <c r="G7686" s="363">
        <v>0</v>
      </c>
      <c r="H7686" s="363">
        <v>0</v>
      </c>
      <c r="I7686" s="363">
        <v>5082.9675410091513</v>
      </c>
      <c r="J7686" s="363">
        <v>0</v>
      </c>
      <c r="K7686" s="363">
        <v>466.32816356259599</v>
      </c>
    </row>
    <row r="7687" spans="1:11">
      <c r="A7687" s="361">
        <f t="shared" si="120"/>
        <v>45978</v>
      </c>
      <c r="B7687" s="362">
        <v>3</v>
      </c>
      <c r="C7687" s="363">
        <v>281.136579855614</v>
      </c>
      <c r="D7687" s="363">
        <v>0</v>
      </c>
      <c r="E7687" s="363">
        <v>0</v>
      </c>
      <c r="F7687" s="363">
        <v>0</v>
      </c>
      <c r="G7687" s="363">
        <v>0</v>
      </c>
      <c r="H7687" s="363">
        <v>0</v>
      </c>
      <c r="I7687" s="363">
        <v>6083.21849660302</v>
      </c>
      <c r="J7687" s="363">
        <v>0</v>
      </c>
      <c r="K7687" s="363">
        <v>0</v>
      </c>
    </row>
    <row r="7688" spans="1:11">
      <c r="A7688" s="361">
        <f t="shared" si="120"/>
        <v>45978</v>
      </c>
      <c r="B7688" s="362">
        <v>4</v>
      </c>
      <c r="C7688" s="363">
        <v>1433.9493972037601</v>
      </c>
      <c r="D7688" s="363">
        <v>0</v>
      </c>
      <c r="E7688" s="363">
        <v>0</v>
      </c>
      <c r="F7688" s="363">
        <v>0</v>
      </c>
      <c r="G7688" s="363">
        <v>0</v>
      </c>
      <c r="H7688" s="363">
        <v>0</v>
      </c>
      <c r="I7688" s="363">
        <v>5890.8030988481596</v>
      </c>
      <c r="J7688" s="363">
        <v>0</v>
      </c>
      <c r="K7688" s="363">
        <v>0</v>
      </c>
    </row>
    <row r="7689" spans="1:11">
      <c r="A7689" s="361">
        <f t="shared" si="120"/>
        <v>45978</v>
      </c>
      <c r="B7689" s="362">
        <v>5</v>
      </c>
      <c r="C7689" s="363">
        <v>242.45191745665502</v>
      </c>
      <c r="D7689" s="363">
        <v>0</v>
      </c>
      <c r="E7689" s="363">
        <v>0</v>
      </c>
      <c r="F7689" s="363">
        <v>0</v>
      </c>
      <c r="G7689" s="363">
        <v>0</v>
      </c>
      <c r="H7689" s="363">
        <v>0</v>
      </c>
      <c r="I7689" s="363">
        <v>6717.7052868357205</v>
      </c>
      <c r="J7689" s="363">
        <v>0</v>
      </c>
      <c r="K7689" s="363">
        <v>0</v>
      </c>
    </row>
    <row r="7690" spans="1:11">
      <c r="A7690" s="361">
        <f t="shared" si="120"/>
        <v>45978</v>
      </c>
      <c r="B7690" s="362">
        <v>6</v>
      </c>
      <c r="C7690" s="363">
        <v>0</v>
      </c>
      <c r="D7690" s="363">
        <v>0</v>
      </c>
      <c r="E7690" s="363">
        <v>0</v>
      </c>
      <c r="F7690" s="363">
        <v>0</v>
      </c>
      <c r="G7690" s="363">
        <v>0</v>
      </c>
      <c r="H7690" s="363">
        <v>0</v>
      </c>
      <c r="I7690" s="363">
        <v>5040.6199020321101</v>
      </c>
      <c r="J7690" s="363">
        <v>0</v>
      </c>
      <c r="K7690" s="363">
        <v>239.54145135966402</v>
      </c>
    </row>
    <row r="7691" spans="1:11">
      <c r="A7691" s="361">
        <f t="shared" si="120"/>
        <v>45978</v>
      </c>
      <c r="B7691" s="362">
        <v>7</v>
      </c>
      <c r="C7691" s="363">
        <v>0</v>
      </c>
      <c r="D7691" s="363">
        <v>0</v>
      </c>
      <c r="E7691" s="363">
        <v>0</v>
      </c>
      <c r="F7691" s="363">
        <v>0</v>
      </c>
      <c r="G7691" s="363">
        <v>0</v>
      </c>
      <c r="H7691" s="363">
        <v>0</v>
      </c>
      <c r="I7691" s="363">
        <v>4028.4970337179102</v>
      </c>
      <c r="J7691" s="363">
        <v>0</v>
      </c>
      <c r="K7691" s="363">
        <v>239.48477837544701</v>
      </c>
    </row>
    <row r="7692" spans="1:11">
      <c r="A7692" s="361">
        <f t="shared" si="120"/>
        <v>45978</v>
      </c>
      <c r="B7692" s="362">
        <v>8</v>
      </c>
      <c r="C7692" s="363">
        <v>0</v>
      </c>
      <c r="D7692" s="363">
        <v>0</v>
      </c>
      <c r="E7692" s="363">
        <v>24.401531746929599</v>
      </c>
      <c r="F7692" s="363">
        <v>0</v>
      </c>
      <c r="G7692" s="363">
        <v>0</v>
      </c>
      <c r="H7692" s="363">
        <v>0</v>
      </c>
      <c r="I7692" s="363">
        <v>4411.1148746053204</v>
      </c>
      <c r="J7692" s="363">
        <v>0</v>
      </c>
      <c r="K7692" s="363">
        <v>239.43229137221704</v>
      </c>
    </row>
    <row r="7693" spans="1:11">
      <c r="A7693" s="361">
        <f t="shared" si="120"/>
        <v>45978</v>
      </c>
      <c r="B7693" s="362">
        <v>9</v>
      </c>
      <c r="C7693" s="363">
        <v>0</v>
      </c>
      <c r="D7693" s="363">
        <v>0</v>
      </c>
      <c r="E7693" s="363">
        <v>573.34816241046701</v>
      </c>
      <c r="F7693" s="363">
        <v>0</v>
      </c>
      <c r="G7693" s="363">
        <v>0</v>
      </c>
      <c r="H7693" s="363">
        <v>0</v>
      </c>
      <c r="I7693" s="363">
        <v>5438.3974692689699</v>
      </c>
      <c r="J7693" s="363">
        <v>0</v>
      </c>
      <c r="K7693" s="363">
        <v>239.525704681744</v>
      </c>
    </row>
    <row r="7694" spans="1:11">
      <c r="A7694" s="361">
        <f t="shared" si="120"/>
        <v>45978</v>
      </c>
      <c r="B7694" s="362">
        <v>10</v>
      </c>
      <c r="C7694" s="363">
        <v>0</v>
      </c>
      <c r="D7694" s="363">
        <v>0</v>
      </c>
      <c r="E7694" s="363">
        <v>584.37036644538807</v>
      </c>
      <c r="F7694" s="363">
        <v>0</v>
      </c>
      <c r="G7694" s="363">
        <v>0</v>
      </c>
      <c r="H7694" s="363">
        <v>0</v>
      </c>
      <c r="I7694" s="363">
        <v>5481.6494411022004</v>
      </c>
      <c r="J7694" s="363">
        <v>0</v>
      </c>
      <c r="K7694" s="363">
        <v>239.45123841303899</v>
      </c>
    </row>
    <row r="7695" spans="1:11">
      <c r="A7695" s="361">
        <f t="shared" si="120"/>
        <v>45978</v>
      </c>
      <c r="B7695" s="362">
        <v>11</v>
      </c>
      <c r="C7695" s="363">
        <v>0</v>
      </c>
      <c r="D7695" s="363">
        <v>0</v>
      </c>
      <c r="E7695" s="363">
        <v>583.38434593926502</v>
      </c>
      <c r="F7695" s="363">
        <v>0</v>
      </c>
      <c r="G7695" s="363">
        <v>0</v>
      </c>
      <c r="H7695" s="363">
        <v>0</v>
      </c>
      <c r="I7695" s="363">
        <v>5558.038178563841</v>
      </c>
      <c r="J7695" s="363">
        <v>0</v>
      </c>
      <c r="K7695" s="363">
        <v>240.685219391662</v>
      </c>
    </row>
    <row r="7696" spans="1:11">
      <c r="A7696" s="361">
        <f t="shared" si="120"/>
        <v>45978</v>
      </c>
      <c r="B7696" s="362">
        <v>12</v>
      </c>
      <c r="C7696" s="363">
        <v>0</v>
      </c>
      <c r="D7696" s="363">
        <v>0</v>
      </c>
      <c r="E7696" s="363">
        <v>583.60337160807399</v>
      </c>
      <c r="F7696" s="363">
        <v>0</v>
      </c>
      <c r="G7696" s="363">
        <v>0</v>
      </c>
      <c r="H7696" s="363">
        <v>0</v>
      </c>
      <c r="I7696" s="363">
        <v>5404.1486573332604</v>
      </c>
      <c r="J7696" s="363">
        <v>0</v>
      </c>
      <c r="K7696" s="363">
        <v>242.12702642846801</v>
      </c>
    </row>
    <row r="7697" spans="1:11">
      <c r="A7697" s="361">
        <f t="shared" si="120"/>
        <v>45978</v>
      </c>
      <c r="B7697" s="362">
        <v>13</v>
      </c>
      <c r="C7697" s="363">
        <v>0</v>
      </c>
      <c r="D7697" s="363">
        <v>0</v>
      </c>
      <c r="E7697" s="363">
        <v>582.33812556992302</v>
      </c>
      <c r="F7697" s="363">
        <v>0</v>
      </c>
      <c r="G7697" s="363">
        <v>0</v>
      </c>
      <c r="H7697" s="363">
        <v>0</v>
      </c>
      <c r="I7697" s="363">
        <v>6190.2914669825905</v>
      </c>
      <c r="J7697" s="363">
        <v>0</v>
      </c>
      <c r="K7697" s="363">
        <v>309.76499225850603</v>
      </c>
    </row>
    <row r="7698" spans="1:11">
      <c r="A7698" s="361">
        <f t="shared" si="120"/>
        <v>45978</v>
      </c>
      <c r="B7698" s="362">
        <v>14</v>
      </c>
      <c r="C7698" s="363">
        <v>0</v>
      </c>
      <c r="D7698" s="363">
        <v>0</v>
      </c>
      <c r="E7698" s="363">
        <v>582.57366408328608</v>
      </c>
      <c r="F7698" s="363">
        <v>0</v>
      </c>
      <c r="G7698" s="363">
        <v>0</v>
      </c>
      <c r="H7698" s="363">
        <v>0</v>
      </c>
      <c r="I7698" s="363">
        <v>4441.25691495505</v>
      </c>
      <c r="J7698" s="363">
        <v>0</v>
      </c>
      <c r="K7698" s="363">
        <v>468.29908079338605</v>
      </c>
    </row>
    <row r="7699" spans="1:11">
      <c r="A7699" s="361">
        <f t="shared" si="120"/>
        <v>45978</v>
      </c>
      <c r="B7699" s="362">
        <v>15</v>
      </c>
      <c r="C7699" s="363">
        <v>0</v>
      </c>
      <c r="D7699" s="363">
        <v>0</v>
      </c>
      <c r="E7699" s="363">
        <v>491.16980560519301</v>
      </c>
      <c r="F7699" s="363">
        <v>0</v>
      </c>
      <c r="G7699" s="363">
        <v>0</v>
      </c>
      <c r="H7699" s="363">
        <v>0</v>
      </c>
      <c r="I7699" s="363">
        <v>4285.3625684953795</v>
      </c>
      <c r="J7699" s="363">
        <v>0</v>
      </c>
      <c r="K7699" s="363">
        <v>0</v>
      </c>
    </row>
    <row r="7700" spans="1:11">
      <c r="A7700" s="361">
        <f t="shared" si="120"/>
        <v>45978</v>
      </c>
      <c r="B7700" s="362">
        <v>16</v>
      </c>
      <c r="C7700" s="363">
        <v>0</v>
      </c>
      <c r="D7700" s="363">
        <v>0</v>
      </c>
      <c r="E7700" s="363">
        <v>590.81875604483707</v>
      </c>
      <c r="F7700" s="363">
        <v>0</v>
      </c>
      <c r="G7700" s="363">
        <v>0</v>
      </c>
      <c r="H7700" s="363">
        <v>0</v>
      </c>
      <c r="I7700" s="363">
        <v>7163.8041527133109</v>
      </c>
      <c r="J7700" s="363">
        <v>0</v>
      </c>
      <c r="K7700" s="363">
        <v>468.70457525842698</v>
      </c>
    </row>
    <row r="7701" spans="1:11">
      <c r="A7701" s="361">
        <f t="shared" si="120"/>
        <v>45978</v>
      </c>
      <c r="B7701" s="362">
        <v>17</v>
      </c>
      <c r="C7701" s="363">
        <v>11.300271215902399</v>
      </c>
      <c r="D7701" s="363">
        <v>0</v>
      </c>
      <c r="E7701" s="363">
        <v>655.60032230621107</v>
      </c>
      <c r="F7701" s="363">
        <v>0</v>
      </c>
      <c r="G7701" s="363">
        <v>0</v>
      </c>
      <c r="H7701" s="363">
        <v>0</v>
      </c>
      <c r="I7701" s="363">
        <v>6526.8545430907598</v>
      </c>
      <c r="J7701" s="363">
        <v>0</v>
      </c>
      <c r="K7701" s="363">
        <v>1226.76534454534</v>
      </c>
    </row>
    <row r="7702" spans="1:11">
      <c r="A7702" s="361">
        <f t="shared" si="120"/>
        <v>45978</v>
      </c>
      <c r="B7702" s="362">
        <v>18</v>
      </c>
      <c r="C7702" s="363">
        <v>0</v>
      </c>
      <c r="D7702" s="363">
        <v>0</v>
      </c>
      <c r="E7702" s="363">
        <v>0</v>
      </c>
      <c r="F7702" s="363">
        <v>0</v>
      </c>
      <c r="G7702" s="363">
        <v>0</v>
      </c>
      <c r="H7702" s="363">
        <v>0</v>
      </c>
      <c r="I7702" s="363">
        <v>0</v>
      </c>
      <c r="J7702" s="363">
        <v>0</v>
      </c>
      <c r="K7702" s="363">
        <v>67.785816180253292</v>
      </c>
    </row>
    <row r="7703" spans="1:11">
      <c r="A7703" s="361">
        <f t="shared" si="120"/>
        <v>45978</v>
      </c>
      <c r="B7703" s="362">
        <v>19</v>
      </c>
      <c r="C7703" s="363">
        <v>0</v>
      </c>
      <c r="D7703" s="363">
        <v>0</v>
      </c>
      <c r="E7703" s="363">
        <v>0</v>
      </c>
      <c r="F7703" s="363">
        <v>0</v>
      </c>
      <c r="G7703" s="363">
        <v>0</v>
      </c>
      <c r="H7703" s="363">
        <v>0</v>
      </c>
      <c r="I7703" s="363">
        <v>0</v>
      </c>
      <c r="J7703" s="363">
        <v>0</v>
      </c>
      <c r="K7703" s="363">
        <v>40.201011860570702</v>
      </c>
    </row>
    <row r="7704" spans="1:11">
      <c r="A7704" s="361">
        <f t="shared" si="120"/>
        <v>45978</v>
      </c>
      <c r="B7704" s="362">
        <v>20</v>
      </c>
      <c r="C7704" s="363">
        <v>0</v>
      </c>
      <c r="D7704" s="363">
        <v>0</v>
      </c>
      <c r="E7704" s="363">
        <v>0</v>
      </c>
      <c r="F7704" s="363">
        <v>0</v>
      </c>
      <c r="G7704" s="363">
        <v>0</v>
      </c>
      <c r="H7704" s="363">
        <v>0</v>
      </c>
      <c r="I7704" s="363">
        <v>0</v>
      </c>
      <c r="J7704" s="363">
        <v>0</v>
      </c>
      <c r="K7704" s="363">
        <v>0</v>
      </c>
    </row>
    <row r="7705" spans="1:11">
      <c r="A7705" s="361">
        <f t="shared" si="120"/>
        <v>45978</v>
      </c>
      <c r="B7705" s="362">
        <v>21</v>
      </c>
      <c r="C7705" s="363">
        <v>0</v>
      </c>
      <c r="D7705" s="363">
        <v>0</v>
      </c>
      <c r="E7705" s="363">
        <v>0</v>
      </c>
      <c r="F7705" s="363">
        <v>0</v>
      </c>
      <c r="G7705" s="363">
        <v>0</v>
      </c>
      <c r="H7705" s="363">
        <v>0</v>
      </c>
      <c r="I7705" s="363">
        <v>0</v>
      </c>
      <c r="J7705" s="363">
        <v>0</v>
      </c>
      <c r="K7705" s="363">
        <v>0</v>
      </c>
    </row>
    <row r="7706" spans="1:11">
      <c r="A7706" s="361">
        <f t="shared" si="120"/>
        <v>45978</v>
      </c>
      <c r="B7706" s="362">
        <v>22</v>
      </c>
      <c r="C7706" s="363">
        <v>0</v>
      </c>
      <c r="D7706" s="363">
        <v>0</v>
      </c>
      <c r="E7706" s="363">
        <v>0</v>
      </c>
      <c r="F7706" s="363">
        <v>0</v>
      </c>
      <c r="G7706" s="363">
        <v>0</v>
      </c>
      <c r="H7706" s="363">
        <v>0</v>
      </c>
      <c r="I7706" s="363">
        <v>0</v>
      </c>
      <c r="J7706" s="363">
        <v>0</v>
      </c>
      <c r="K7706" s="363">
        <v>0</v>
      </c>
    </row>
    <row r="7707" spans="1:11">
      <c r="A7707" s="361">
        <f t="shared" si="120"/>
        <v>45978</v>
      </c>
      <c r="B7707" s="362">
        <v>23</v>
      </c>
      <c r="C7707" s="363">
        <v>91.783915169073396</v>
      </c>
      <c r="D7707" s="363">
        <v>0</v>
      </c>
      <c r="E7707" s="363">
        <v>0</v>
      </c>
      <c r="F7707" s="363">
        <v>0</v>
      </c>
      <c r="G7707" s="363">
        <v>0</v>
      </c>
      <c r="H7707" s="363">
        <v>0</v>
      </c>
      <c r="I7707" s="363">
        <v>0</v>
      </c>
      <c r="J7707" s="363">
        <v>0</v>
      </c>
      <c r="K7707" s="363">
        <v>195.39860179348301</v>
      </c>
    </row>
    <row r="7708" spans="1:11">
      <c r="A7708" s="361">
        <f t="shared" si="120"/>
        <v>45979</v>
      </c>
      <c r="B7708" s="362">
        <v>0</v>
      </c>
      <c r="C7708" s="363">
        <v>0</v>
      </c>
      <c r="D7708" s="363">
        <v>0</v>
      </c>
      <c r="E7708" s="363">
        <v>0</v>
      </c>
      <c r="F7708" s="363">
        <v>0</v>
      </c>
      <c r="G7708" s="363">
        <v>0</v>
      </c>
      <c r="H7708" s="363">
        <v>0</v>
      </c>
      <c r="I7708" s="363">
        <v>161.669451624034</v>
      </c>
      <c r="J7708" s="363">
        <v>0</v>
      </c>
      <c r="K7708" s="363">
        <v>0</v>
      </c>
    </row>
    <row r="7709" spans="1:11">
      <c r="A7709" s="361">
        <f t="shared" si="120"/>
        <v>45979</v>
      </c>
      <c r="B7709" s="362">
        <v>1</v>
      </c>
      <c r="C7709" s="363">
        <v>0</v>
      </c>
      <c r="D7709" s="363">
        <v>0</v>
      </c>
      <c r="E7709" s="363">
        <v>0</v>
      </c>
      <c r="F7709" s="363">
        <v>0</v>
      </c>
      <c r="G7709" s="363">
        <v>0</v>
      </c>
      <c r="H7709" s="363">
        <v>0</v>
      </c>
      <c r="I7709" s="363">
        <v>229.55556506492101</v>
      </c>
      <c r="J7709" s="363">
        <v>0</v>
      </c>
      <c r="K7709" s="363">
        <v>0</v>
      </c>
    </row>
    <row r="7710" spans="1:11">
      <c r="A7710" s="361">
        <f t="shared" si="120"/>
        <v>45979</v>
      </c>
      <c r="B7710" s="362">
        <v>2</v>
      </c>
      <c r="C7710" s="363">
        <v>364.79401270203101</v>
      </c>
      <c r="D7710" s="363">
        <v>0</v>
      </c>
      <c r="E7710" s="363">
        <v>0</v>
      </c>
      <c r="F7710" s="363">
        <v>0</v>
      </c>
      <c r="G7710" s="363">
        <v>0</v>
      </c>
      <c r="H7710" s="363">
        <v>0</v>
      </c>
      <c r="I7710" s="363">
        <v>3148.22449750838</v>
      </c>
      <c r="J7710" s="363">
        <v>0</v>
      </c>
      <c r="K7710" s="363">
        <v>0</v>
      </c>
    </row>
    <row r="7711" spans="1:11">
      <c r="A7711" s="361">
        <f t="shared" si="120"/>
        <v>45979</v>
      </c>
      <c r="B7711" s="362">
        <v>3</v>
      </c>
      <c r="C7711" s="363">
        <v>375.88507810770199</v>
      </c>
      <c r="D7711" s="363">
        <v>0</v>
      </c>
      <c r="E7711" s="363">
        <v>0</v>
      </c>
      <c r="F7711" s="363">
        <v>0</v>
      </c>
      <c r="G7711" s="363">
        <v>0</v>
      </c>
      <c r="H7711" s="363">
        <v>0</v>
      </c>
      <c r="I7711" s="363">
        <v>3961.50573645437</v>
      </c>
      <c r="J7711" s="363">
        <v>0</v>
      </c>
      <c r="K7711" s="363">
        <v>0</v>
      </c>
    </row>
    <row r="7712" spans="1:11">
      <c r="A7712" s="361">
        <f t="shared" si="120"/>
        <v>45979</v>
      </c>
      <c r="B7712" s="362">
        <v>4</v>
      </c>
      <c r="C7712" s="363">
        <v>242.430295603578</v>
      </c>
      <c r="D7712" s="363">
        <v>0</v>
      </c>
      <c r="E7712" s="363">
        <v>0</v>
      </c>
      <c r="F7712" s="363">
        <v>0</v>
      </c>
      <c r="G7712" s="363">
        <v>0</v>
      </c>
      <c r="H7712" s="363">
        <v>0</v>
      </c>
      <c r="I7712" s="363">
        <v>5197.6713633044492</v>
      </c>
      <c r="J7712" s="363">
        <v>0</v>
      </c>
      <c r="K7712" s="363">
        <v>0</v>
      </c>
    </row>
    <row r="7713" spans="1:11">
      <c r="A7713" s="361">
        <f t="shared" si="120"/>
        <v>45979</v>
      </c>
      <c r="B7713" s="362">
        <v>5</v>
      </c>
      <c r="C7713" s="363">
        <v>0</v>
      </c>
      <c r="D7713" s="363">
        <v>0</v>
      </c>
      <c r="E7713" s="363">
        <v>0</v>
      </c>
      <c r="F7713" s="363">
        <v>0</v>
      </c>
      <c r="G7713" s="363">
        <v>0</v>
      </c>
      <c r="H7713" s="363">
        <v>0</v>
      </c>
      <c r="I7713" s="363">
        <v>6478.9971135334508</v>
      </c>
      <c r="J7713" s="363">
        <v>0</v>
      </c>
      <c r="K7713" s="363">
        <v>334.00189429634298</v>
      </c>
    </row>
    <row r="7714" spans="1:11">
      <c r="A7714" s="361">
        <f t="shared" si="120"/>
        <v>45979</v>
      </c>
      <c r="B7714" s="362">
        <v>6</v>
      </c>
      <c r="C7714" s="363">
        <v>0</v>
      </c>
      <c r="D7714" s="363">
        <v>0</v>
      </c>
      <c r="E7714" s="363">
        <v>6.0694663444684789</v>
      </c>
      <c r="F7714" s="363">
        <v>0</v>
      </c>
      <c r="G7714" s="363">
        <v>0</v>
      </c>
      <c r="H7714" s="363">
        <v>0</v>
      </c>
      <c r="I7714" s="363">
        <v>0</v>
      </c>
      <c r="J7714" s="363">
        <v>0</v>
      </c>
      <c r="K7714" s="363">
        <v>7.4084400713879495</v>
      </c>
    </row>
    <row r="7715" spans="1:11">
      <c r="A7715" s="361">
        <f t="shared" si="120"/>
        <v>45979</v>
      </c>
      <c r="B7715" s="362">
        <v>7</v>
      </c>
      <c r="C7715" s="363">
        <v>0</v>
      </c>
      <c r="D7715" s="363">
        <v>0</v>
      </c>
      <c r="E7715" s="363">
        <v>765.35388711941312</v>
      </c>
      <c r="F7715" s="363">
        <v>0</v>
      </c>
      <c r="G7715" s="363">
        <v>0</v>
      </c>
      <c r="H7715" s="363">
        <v>0</v>
      </c>
      <c r="I7715" s="363">
        <v>3278.96407564522</v>
      </c>
      <c r="J7715" s="363">
        <v>0</v>
      </c>
      <c r="K7715" s="363">
        <v>3475.6047513295507</v>
      </c>
    </row>
    <row r="7716" spans="1:11">
      <c r="A7716" s="361">
        <f t="shared" si="120"/>
        <v>45979</v>
      </c>
      <c r="B7716" s="362">
        <v>8</v>
      </c>
      <c r="C7716" s="363">
        <v>0</v>
      </c>
      <c r="D7716" s="363">
        <v>0</v>
      </c>
      <c r="E7716" s="363">
        <v>986.33869890383608</v>
      </c>
      <c r="F7716" s="363">
        <v>0</v>
      </c>
      <c r="G7716" s="363">
        <v>0</v>
      </c>
      <c r="H7716" s="363">
        <v>0</v>
      </c>
      <c r="I7716" s="363">
        <v>5539.0842721339204</v>
      </c>
      <c r="J7716" s="363">
        <v>0</v>
      </c>
      <c r="K7716" s="363">
        <v>3187.5779809159503</v>
      </c>
    </row>
    <row r="7717" spans="1:11">
      <c r="A7717" s="361">
        <f t="shared" si="120"/>
        <v>45979</v>
      </c>
      <c r="B7717" s="362">
        <v>9</v>
      </c>
      <c r="C7717" s="363">
        <v>0</v>
      </c>
      <c r="D7717" s="363">
        <v>0</v>
      </c>
      <c r="E7717" s="363">
        <v>975.32788463161205</v>
      </c>
      <c r="F7717" s="363">
        <v>0</v>
      </c>
      <c r="G7717" s="363">
        <v>0</v>
      </c>
      <c r="H7717" s="363">
        <v>0</v>
      </c>
      <c r="I7717" s="363">
        <v>5609.1247101532308</v>
      </c>
      <c r="J7717" s="363">
        <v>0</v>
      </c>
      <c r="K7717" s="363">
        <v>2935.7374595222</v>
      </c>
    </row>
    <row r="7718" spans="1:11">
      <c r="A7718" s="361">
        <f t="shared" si="120"/>
        <v>45979</v>
      </c>
      <c r="B7718" s="362">
        <v>10</v>
      </c>
      <c r="C7718" s="363">
        <v>0</v>
      </c>
      <c r="D7718" s="363">
        <v>0</v>
      </c>
      <c r="E7718" s="363">
        <v>970.7171619073431</v>
      </c>
      <c r="F7718" s="363">
        <v>0</v>
      </c>
      <c r="G7718" s="363">
        <v>0</v>
      </c>
      <c r="H7718" s="363">
        <v>0</v>
      </c>
      <c r="I7718" s="363">
        <v>5319.4520164800397</v>
      </c>
      <c r="J7718" s="363">
        <v>0</v>
      </c>
      <c r="K7718" s="363">
        <v>471.27924536979401</v>
      </c>
    </row>
    <row r="7719" spans="1:11">
      <c r="A7719" s="361">
        <f t="shared" si="120"/>
        <v>45979</v>
      </c>
      <c r="B7719" s="362">
        <v>11</v>
      </c>
      <c r="C7719" s="363">
        <v>0</v>
      </c>
      <c r="D7719" s="363">
        <v>0</v>
      </c>
      <c r="E7719" s="363">
        <v>967.35872704986502</v>
      </c>
      <c r="F7719" s="363">
        <v>0</v>
      </c>
      <c r="G7719" s="363">
        <v>0</v>
      </c>
      <c r="H7719" s="363">
        <v>0</v>
      </c>
      <c r="I7719" s="363">
        <v>4843.9546077410396</v>
      </c>
      <c r="J7719" s="363">
        <v>0</v>
      </c>
      <c r="K7719" s="363">
        <v>469.12821460093403</v>
      </c>
    </row>
    <row r="7720" spans="1:11">
      <c r="A7720" s="361">
        <f t="shared" si="120"/>
        <v>45979</v>
      </c>
      <c r="B7720" s="362">
        <v>12</v>
      </c>
      <c r="C7720" s="363">
        <v>0</v>
      </c>
      <c r="D7720" s="363">
        <v>0</v>
      </c>
      <c r="E7720" s="363">
        <v>970.80651668900009</v>
      </c>
      <c r="F7720" s="363">
        <v>0</v>
      </c>
      <c r="G7720" s="363">
        <v>0</v>
      </c>
      <c r="H7720" s="363">
        <v>0</v>
      </c>
      <c r="I7720" s="363">
        <v>7335.3243830254005</v>
      </c>
      <c r="J7720" s="363">
        <v>0</v>
      </c>
      <c r="K7720" s="363">
        <v>470.88579258654806</v>
      </c>
    </row>
    <row r="7721" spans="1:11">
      <c r="A7721" s="361">
        <f t="shared" si="120"/>
        <v>45979</v>
      </c>
      <c r="B7721" s="362">
        <v>13</v>
      </c>
      <c r="C7721" s="363">
        <v>0</v>
      </c>
      <c r="D7721" s="363">
        <v>0</v>
      </c>
      <c r="E7721" s="363">
        <v>833.82666860452798</v>
      </c>
      <c r="F7721" s="363">
        <v>0</v>
      </c>
      <c r="G7721" s="363">
        <v>0</v>
      </c>
      <c r="H7721" s="363">
        <v>0</v>
      </c>
      <c r="I7721" s="363">
        <v>5555.95726465799</v>
      </c>
      <c r="J7721" s="363">
        <v>0</v>
      </c>
      <c r="K7721" s="363">
        <v>1351.12751275389</v>
      </c>
    </row>
    <row r="7722" spans="1:11">
      <c r="A7722" s="361">
        <f t="shared" si="120"/>
        <v>45979</v>
      </c>
      <c r="B7722" s="362">
        <v>14</v>
      </c>
      <c r="C7722" s="363">
        <v>0</v>
      </c>
      <c r="D7722" s="363">
        <v>0</v>
      </c>
      <c r="E7722" s="363">
        <v>0</v>
      </c>
      <c r="F7722" s="363">
        <v>0</v>
      </c>
      <c r="G7722" s="363">
        <v>0</v>
      </c>
      <c r="H7722" s="363">
        <v>0</v>
      </c>
      <c r="I7722" s="363">
        <v>30.506296990854597</v>
      </c>
      <c r="J7722" s="363">
        <v>0</v>
      </c>
      <c r="K7722" s="363">
        <v>446.00874676780904</v>
      </c>
    </row>
    <row r="7723" spans="1:11">
      <c r="A7723" s="361">
        <f t="shared" si="120"/>
        <v>45979</v>
      </c>
      <c r="B7723" s="362">
        <v>15</v>
      </c>
      <c r="C7723" s="363">
        <v>0</v>
      </c>
      <c r="D7723" s="363">
        <v>0</v>
      </c>
      <c r="E7723" s="363">
        <v>0</v>
      </c>
      <c r="F7723" s="363">
        <v>0</v>
      </c>
      <c r="G7723" s="363">
        <v>0</v>
      </c>
      <c r="H7723" s="363">
        <v>0</v>
      </c>
      <c r="I7723" s="363">
        <v>15.8924136887586</v>
      </c>
      <c r="J7723" s="363">
        <v>0</v>
      </c>
      <c r="K7723" s="363">
        <v>1697.6206725974503</v>
      </c>
    </row>
    <row r="7724" spans="1:11">
      <c r="A7724" s="361">
        <f t="shared" si="120"/>
        <v>45979</v>
      </c>
      <c r="B7724" s="362">
        <v>16</v>
      </c>
      <c r="C7724" s="363">
        <v>0</v>
      </c>
      <c r="D7724" s="363">
        <v>0</v>
      </c>
      <c r="E7724" s="363">
        <v>0</v>
      </c>
      <c r="F7724" s="363">
        <v>0</v>
      </c>
      <c r="G7724" s="363">
        <v>0</v>
      </c>
      <c r="H7724" s="363">
        <v>0</v>
      </c>
      <c r="I7724" s="363">
        <v>0</v>
      </c>
      <c r="J7724" s="363">
        <v>0</v>
      </c>
      <c r="K7724" s="363">
        <v>367.46927948326601</v>
      </c>
    </row>
    <row r="7725" spans="1:11">
      <c r="A7725" s="361">
        <f t="shared" si="120"/>
        <v>45979</v>
      </c>
      <c r="B7725" s="362">
        <v>17</v>
      </c>
      <c r="C7725" s="363">
        <v>0</v>
      </c>
      <c r="D7725" s="363">
        <v>0</v>
      </c>
      <c r="E7725" s="363">
        <v>0</v>
      </c>
      <c r="F7725" s="363">
        <v>0</v>
      </c>
      <c r="G7725" s="363">
        <v>0</v>
      </c>
      <c r="H7725" s="363">
        <v>0</v>
      </c>
      <c r="I7725" s="363">
        <v>0</v>
      </c>
      <c r="J7725" s="363">
        <v>0</v>
      </c>
      <c r="K7725" s="363">
        <v>172.686809937628</v>
      </c>
    </row>
    <row r="7726" spans="1:11">
      <c r="A7726" s="361">
        <f t="shared" si="120"/>
        <v>45979</v>
      </c>
      <c r="B7726" s="362">
        <v>18</v>
      </c>
      <c r="C7726" s="363">
        <v>0</v>
      </c>
      <c r="D7726" s="363">
        <v>0</v>
      </c>
      <c r="E7726" s="363">
        <v>0</v>
      </c>
      <c r="F7726" s="363">
        <v>0</v>
      </c>
      <c r="G7726" s="363">
        <v>0</v>
      </c>
      <c r="H7726" s="363">
        <v>0</v>
      </c>
      <c r="I7726" s="363">
        <v>0</v>
      </c>
      <c r="J7726" s="363">
        <v>0</v>
      </c>
      <c r="K7726" s="363">
        <v>154.14555038050898</v>
      </c>
    </row>
    <row r="7727" spans="1:11">
      <c r="A7727" s="361">
        <f t="shared" si="120"/>
        <v>45979</v>
      </c>
      <c r="B7727" s="362">
        <v>19</v>
      </c>
      <c r="C7727" s="363">
        <v>0</v>
      </c>
      <c r="D7727" s="363">
        <v>0</v>
      </c>
      <c r="E7727" s="363">
        <v>0</v>
      </c>
      <c r="F7727" s="363">
        <v>0</v>
      </c>
      <c r="G7727" s="363">
        <v>0</v>
      </c>
      <c r="H7727" s="363">
        <v>0</v>
      </c>
      <c r="I7727" s="363">
        <v>0</v>
      </c>
      <c r="J7727" s="363">
        <v>0</v>
      </c>
      <c r="K7727" s="363">
        <v>154.707756494996</v>
      </c>
    </row>
    <row r="7728" spans="1:11">
      <c r="A7728" s="361">
        <f t="shared" si="120"/>
        <v>45979</v>
      </c>
      <c r="B7728" s="362">
        <v>20</v>
      </c>
      <c r="C7728" s="363">
        <v>0</v>
      </c>
      <c r="D7728" s="363">
        <v>0</v>
      </c>
      <c r="E7728" s="363">
        <v>0</v>
      </c>
      <c r="F7728" s="363">
        <v>0</v>
      </c>
      <c r="G7728" s="363">
        <v>0</v>
      </c>
      <c r="H7728" s="363">
        <v>0</v>
      </c>
      <c r="I7728" s="363">
        <v>0</v>
      </c>
      <c r="J7728" s="363">
        <v>0</v>
      </c>
      <c r="K7728" s="363">
        <v>154.232761199311</v>
      </c>
    </row>
    <row r="7729" spans="1:11">
      <c r="A7729" s="361">
        <f t="shared" si="120"/>
        <v>45979</v>
      </c>
      <c r="B7729" s="362">
        <v>21</v>
      </c>
      <c r="C7729" s="363">
        <v>0</v>
      </c>
      <c r="D7729" s="363">
        <v>0</v>
      </c>
      <c r="E7729" s="363">
        <v>0</v>
      </c>
      <c r="F7729" s="363">
        <v>0</v>
      </c>
      <c r="G7729" s="363">
        <v>0</v>
      </c>
      <c r="H7729" s="363">
        <v>0</v>
      </c>
      <c r="I7729" s="363">
        <v>0</v>
      </c>
      <c r="J7729" s="363">
        <v>0</v>
      </c>
      <c r="K7729" s="363">
        <v>153.129442922414</v>
      </c>
    </row>
    <row r="7730" spans="1:11">
      <c r="A7730" s="361">
        <f t="shared" si="120"/>
        <v>45979</v>
      </c>
      <c r="B7730" s="362">
        <v>22</v>
      </c>
      <c r="C7730" s="363">
        <v>0</v>
      </c>
      <c r="D7730" s="363">
        <v>0</v>
      </c>
      <c r="E7730" s="363">
        <v>0</v>
      </c>
      <c r="F7730" s="363">
        <v>0</v>
      </c>
      <c r="G7730" s="363">
        <v>0</v>
      </c>
      <c r="H7730" s="363">
        <v>0</v>
      </c>
      <c r="I7730" s="363">
        <v>0</v>
      </c>
      <c r="J7730" s="363">
        <v>0</v>
      </c>
      <c r="K7730" s="363">
        <v>101.02169950201501</v>
      </c>
    </row>
    <row r="7731" spans="1:11">
      <c r="A7731" s="361">
        <f t="shared" si="120"/>
        <v>45979</v>
      </c>
      <c r="B7731" s="362">
        <v>23</v>
      </c>
      <c r="C7731" s="363">
        <v>0</v>
      </c>
      <c r="D7731" s="363">
        <v>0</v>
      </c>
      <c r="E7731" s="363">
        <v>0</v>
      </c>
      <c r="F7731" s="363">
        <v>0</v>
      </c>
      <c r="G7731" s="363">
        <v>0</v>
      </c>
      <c r="H7731" s="363">
        <v>0</v>
      </c>
      <c r="I7731" s="363">
        <v>0</v>
      </c>
      <c r="J7731" s="363">
        <v>0</v>
      </c>
      <c r="K7731" s="363">
        <v>751.90880087763207</v>
      </c>
    </row>
    <row r="7732" spans="1:11">
      <c r="A7732" s="361">
        <f t="shared" si="120"/>
        <v>45980</v>
      </c>
      <c r="B7732" s="362">
        <v>0</v>
      </c>
      <c r="C7732" s="363">
        <v>0</v>
      </c>
      <c r="D7732" s="363">
        <v>0</v>
      </c>
      <c r="E7732" s="363">
        <v>0</v>
      </c>
      <c r="F7732" s="363">
        <v>0</v>
      </c>
      <c r="G7732" s="363">
        <v>0</v>
      </c>
      <c r="H7732" s="363">
        <v>0</v>
      </c>
      <c r="I7732" s="363">
        <v>223.03220403309601</v>
      </c>
      <c r="J7732" s="363">
        <v>0</v>
      </c>
      <c r="K7732" s="363">
        <v>0</v>
      </c>
    </row>
    <row r="7733" spans="1:11">
      <c r="A7733" s="361">
        <f t="shared" si="120"/>
        <v>45980</v>
      </c>
      <c r="B7733" s="362">
        <v>1</v>
      </c>
      <c r="C7733" s="363">
        <v>0</v>
      </c>
      <c r="D7733" s="363">
        <v>0</v>
      </c>
      <c r="E7733" s="363">
        <v>0</v>
      </c>
      <c r="F7733" s="363">
        <v>0</v>
      </c>
      <c r="G7733" s="363">
        <v>0</v>
      </c>
      <c r="H7733" s="363">
        <v>0</v>
      </c>
      <c r="I7733" s="363">
        <v>230.50145490388101</v>
      </c>
      <c r="J7733" s="363">
        <v>0</v>
      </c>
      <c r="K7733" s="363">
        <v>0</v>
      </c>
    </row>
    <row r="7734" spans="1:11">
      <c r="A7734" s="361">
        <f t="shared" si="120"/>
        <v>45980</v>
      </c>
      <c r="B7734" s="362">
        <v>2</v>
      </c>
      <c r="C7734" s="363">
        <v>0</v>
      </c>
      <c r="D7734" s="363">
        <v>0</v>
      </c>
      <c r="E7734" s="363">
        <v>0</v>
      </c>
      <c r="F7734" s="363">
        <v>0</v>
      </c>
      <c r="G7734" s="363">
        <v>0</v>
      </c>
      <c r="H7734" s="363">
        <v>0</v>
      </c>
      <c r="I7734" s="363">
        <v>177.70602067708401</v>
      </c>
      <c r="J7734" s="363">
        <v>0</v>
      </c>
      <c r="K7734" s="363">
        <v>0</v>
      </c>
    </row>
    <row r="7735" spans="1:11">
      <c r="A7735" s="361">
        <f t="shared" si="120"/>
        <v>45980</v>
      </c>
      <c r="B7735" s="362">
        <v>3</v>
      </c>
      <c r="C7735" s="363">
        <v>0</v>
      </c>
      <c r="D7735" s="363">
        <v>0</v>
      </c>
      <c r="E7735" s="363">
        <v>0</v>
      </c>
      <c r="F7735" s="363">
        <v>0</v>
      </c>
      <c r="G7735" s="363">
        <v>0</v>
      </c>
      <c r="H7735" s="363">
        <v>0</v>
      </c>
      <c r="I7735" s="363">
        <v>169.577499368899</v>
      </c>
      <c r="J7735" s="363">
        <v>0</v>
      </c>
      <c r="K7735" s="363">
        <v>0</v>
      </c>
    </row>
    <row r="7736" spans="1:11">
      <c r="A7736" s="361">
        <f t="shared" si="120"/>
        <v>45980</v>
      </c>
      <c r="B7736" s="362">
        <v>4</v>
      </c>
      <c r="C7736" s="363">
        <v>0</v>
      </c>
      <c r="D7736" s="363">
        <v>0</v>
      </c>
      <c r="E7736" s="363">
        <v>0</v>
      </c>
      <c r="F7736" s="363">
        <v>0</v>
      </c>
      <c r="G7736" s="363">
        <v>0</v>
      </c>
      <c r="H7736" s="363">
        <v>0</v>
      </c>
      <c r="I7736" s="363">
        <v>170.60930967236001</v>
      </c>
      <c r="J7736" s="363">
        <v>0</v>
      </c>
      <c r="K7736" s="363">
        <v>0</v>
      </c>
    </row>
    <row r="7737" spans="1:11">
      <c r="A7737" s="361">
        <f t="shared" si="120"/>
        <v>45980</v>
      </c>
      <c r="B7737" s="362">
        <v>5</v>
      </c>
      <c r="C7737" s="363">
        <v>0</v>
      </c>
      <c r="D7737" s="363">
        <v>0</v>
      </c>
      <c r="E7737" s="363">
        <v>0</v>
      </c>
      <c r="F7737" s="363">
        <v>0</v>
      </c>
      <c r="G7737" s="363">
        <v>0</v>
      </c>
      <c r="H7737" s="363">
        <v>0</v>
      </c>
      <c r="I7737" s="363">
        <v>220.161886907754</v>
      </c>
      <c r="J7737" s="363">
        <v>0</v>
      </c>
      <c r="K7737" s="363">
        <v>0</v>
      </c>
    </row>
    <row r="7738" spans="1:11">
      <c r="A7738" s="361">
        <f t="shared" si="120"/>
        <v>45980</v>
      </c>
      <c r="B7738" s="362">
        <v>6</v>
      </c>
      <c r="C7738" s="363">
        <v>474.86609813974303</v>
      </c>
      <c r="D7738" s="363">
        <v>0</v>
      </c>
      <c r="E7738" s="363">
        <v>0</v>
      </c>
      <c r="F7738" s="363">
        <v>0</v>
      </c>
      <c r="G7738" s="363">
        <v>0</v>
      </c>
      <c r="H7738" s="363">
        <v>0</v>
      </c>
      <c r="I7738" s="363">
        <v>3664.4693026107602</v>
      </c>
      <c r="J7738" s="363">
        <v>0</v>
      </c>
      <c r="K7738" s="363">
        <v>1137.5106681662701</v>
      </c>
    </row>
    <row r="7739" spans="1:11">
      <c r="A7739" s="361">
        <f t="shared" si="120"/>
        <v>45980</v>
      </c>
      <c r="B7739" s="362">
        <v>7</v>
      </c>
      <c r="C7739" s="363">
        <v>0</v>
      </c>
      <c r="D7739" s="363">
        <v>0</v>
      </c>
      <c r="E7739" s="363">
        <v>0</v>
      </c>
      <c r="F7739" s="363">
        <v>0</v>
      </c>
      <c r="G7739" s="363">
        <v>0</v>
      </c>
      <c r="H7739" s="363">
        <v>0</v>
      </c>
      <c r="I7739" s="363">
        <v>4366.5918814262495</v>
      </c>
      <c r="J7739" s="363">
        <v>0</v>
      </c>
      <c r="K7739" s="363">
        <v>1558.3497852715</v>
      </c>
    </row>
    <row r="7740" spans="1:11">
      <c r="A7740" s="361">
        <f t="shared" si="120"/>
        <v>45980</v>
      </c>
      <c r="B7740" s="362">
        <v>8</v>
      </c>
      <c r="C7740" s="363">
        <v>0</v>
      </c>
      <c r="D7740" s="363">
        <v>0</v>
      </c>
      <c r="E7740" s="363">
        <v>0</v>
      </c>
      <c r="F7740" s="363">
        <v>0</v>
      </c>
      <c r="G7740" s="363">
        <v>0</v>
      </c>
      <c r="H7740" s="363">
        <v>0</v>
      </c>
      <c r="I7740" s="363">
        <v>2783.1153764588798</v>
      </c>
      <c r="J7740" s="363">
        <v>0</v>
      </c>
      <c r="K7740" s="363">
        <v>3102.4633016567204</v>
      </c>
    </row>
    <row r="7741" spans="1:11">
      <c r="A7741" s="361">
        <f t="shared" si="120"/>
        <v>45980</v>
      </c>
      <c r="B7741" s="362">
        <v>9</v>
      </c>
      <c r="C7741" s="363">
        <v>0</v>
      </c>
      <c r="D7741" s="363">
        <v>0</v>
      </c>
      <c r="E7741" s="363">
        <v>335.71567160093099</v>
      </c>
      <c r="F7741" s="363">
        <v>0</v>
      </c>
      <c r="G7741" s="363">
        <v>0</v>
      </c>
      <c r="H7741" s="363">
        <v>0</v>
      </c>
      <c r="I7741" s="363">
        <v>3752.2892073318599</v>
      </c>
      <c r="J7741" s="363">
        <v>0</v>
      </c>
      <c r="K7741" s="363">
        <v>1578.3845975290401</v>
      </c>
    </row>
    <row r="7742" spans="1:11">
      <c r="A7742" s="361">
        <f t="shared" si="120"/>
        <v>45980</v>
      </c>
      <c r="B7742" s="362">
        <v>10</v>
      </c>
      <c r="C7742" s="363">
        <v>123.07744319698801</v>
      </c>
      <c r="D7742" s="363">
        <v>0</v>
      </c>
      <c r="E7742" s="363">
        <v>494.81464761893807</v>
      </c>
      <c r="F7742" s="363">
        <v>0</v>
      </c>
      <c r="G7742" s="363">
        <v>0</v>
      </c>
      <c r="H7742" s="363">
        <v>0</v>
      </c>
      <c r="I7742" s="363">
        <v>2336.5335800477701</v>
      </c>
      <c r="J7742" s="363">
        <v>0</v>
      </c>
      <c r="K7742" s="363">
        <v>1453.1037327253403</v>
      </c>
    </row>
    <row r="7743" spans="1:11">
      <c r="A7743" s="361">
        <f t="shared" si="120"/>
        <v>45980</v>
      </c>
      <c r="B7743" s="362">
        <v>11</v>
      </c>
      <c r="C7743" s="363">
        <v>0</v>
      </c>
      <c r="D7743" s="363">
        <v>0</v>
      </c>
      <c r="E7743" s="363">
        <v>494.17612687428402</v>
      </c>
      <c r="F7743" s="363">
        <v>0</v>
      </c>
      <c r="G7743" s="363">
        <v>0</v>
      </c>
      <c r="H7743" s="363">
        <v>0</v>
      </c>
      <c r="I7743" s="363">
        <v>2686.94594170759</v>
      </c>
      <c r="J7743" s="363">
        <v>0</v>
      </c>
      <c r="K7743" s="363">
        <v>1458.1230627907601</v>
      </c>
    </row>
    <row r="7744" spans="1:11">
      <c r="A7744" s="361">
        <f t="shared" si="120"/>
        <v>45980</v>
      </c>
      <c r="B7744" s="362">
        <v>12</v>
      </c>
      <c r="C7744" s="363">
        <v>90.296154742555501</v>
      </c>
      <c r="D7744" s="363">
        <v>0</v>
      </c>
      <c r="E7744" s="363">
        <v>584.63472638434712</v>
      </c>
      <c r="F7744" s="363">
        <v>0</v>
      </c>
      <c r="G7744" s="363">
        <v>0</v>
      </c>
      <c r="H7744" s="363">
        <v>0</v>
      </c>
      <c r="I7744" s="363">
        <v>4120.6158203880805</v>
      </c>
      <c r="J7744" s="363">
        <v>0</v>
      </c>
      <c r="K7744" s="363">
        <v>469.91073710049403</v>
      </c>
    </row>
    <row r="7745" spans="1:11">
      <c r="A7745" s="361">
        <f t="shared" si="120"/>
        <v>45980</v>
      </c>
      <c r="B7745" s="362">
        <v>13</v>
      </c>
      <c r="C7745" s="363">
        <v>0</v>
      </c>
      <c r="D7745" s="363">
        <v>0</v>
      </c>
      <c r="E7745" s="363">
        <v>585.75084948320307</v>
      </c>
      <c r="F7745" s="363">
        <v>0</v>
      </c>
      <c r="G7745" s="363">
        <v>0</v>
      </c>
      <c r="H7745" s="363">
        <v>0</v>
      </c>
      <c r="I7745" s="363">
        <v>3609.8236925904503</v>
      </c>
      <c r="J7745" s="363">
        <v>0</v>
      </c>
      <c r="K7745" s="363">
        <v>472.61440076908605</v>
      </c>
    </row>
    <row r="7746" spans="1:11">
      <c r="A7746" s="361">
        <f t="shared" si="120"/>
        <v>45980</v>
      </c>
      <c r="B7746" s="362">
        <v>14</v>
      </c>
      <c r="C7746" s="363">
        <v>0</v>
      </c>
      <c r="D7746" s="363">
        <v>0</v>
      </c>
      <c r="E7746" s="363">
        <v>131.50698076697699</v>
      </c>
      <c r="F7746" s="363">
        <v>0</v>
      </c>
      <c r="G7746" s="363">
        <v>0</v>
      </c>
      <c r="H7746" s="363">
        <v>0</v>
      </c>
      <c r="I7746" s="363">
        <v>0</v>
      </c>
      <c r="J7746" s="363">
        <v>0</v>
      </c>
      <c r="K7746" s="363">
        <v>39.971450574390396</v>
      </c>
    </row>
    <row r="7747" spans="1:11">
      <c r="A7747" s="361">
        <f t="shared" si="120"/>
        <v>45980</v>
      </c>
      <c r="B7747" s="362">
        <v>15</v>
      </c>
      <c r="C7747" s="363">
        <v>0</v>
      </c>
      <c r="D7747" s="363">
        <v>0</v>
      </c>
      <c r="E7747" s="363">
        <v>496.42345462587599</v>
      </c>
      <c r="F7747" s="363">
        <v>0</v>
      </c>
      <c r="G7747" s="363">
        <v>0</v>
      </c>
      <c r="H7747" s="363">
        <v>0</v>
      </c>
      <c r="I7747" s="363">
        <v>2381.1305374582303</v>
      </c>
      <c r="J7747" s="363">
        <v>0</v>
      </c>
      <c r="K7747" s="363">
        <v>2089.3941962273302</v>
      </c>
    </row>
    <row r="7748" spans="1:11">
      <c r="A7748" s="361">
        <f t="shared" si="120"/>
        <v>45980</v>
      </c>
      <c r="B7748" s="362">
        <v>16</v>
      </c>
      <c r="C7748" s="363">
        <v>0</v>
      </c>
      <c r="D7748" s="363">
        <v>0</v>
      </c>
      <c r="E7748" s="363">
        <v>780.86423053998601</v>
      </c>
      <c r="F7748" s="363">
        <v>0</v>
      </c>
      <c r="G7748" s="363">
        <v>0</v>
      </c>
      <c r="H7748" s="363">
        <v>0</v>
      </c>
      <c r="I7748" s="363">
        <v>3434.4820138028899</v>
      </c>
      <c r="J7748" s="363">
        <v>0</v>
      </c>
      <c r="K7748" s="363">
        <v>2083.4815947511506</v>
      </c>
    </row>
    <row r="7749" spans="1:11">
      <c r="A7749" s="361">
        <f t="shared" ref="A7749:A7812" si="121">IF(B7749=0,A7748+1,A7748)</f>
        <v>45980</v>
      </c>
      <c r="B7749" s="362">
        <v>17</v>
      </c>
      <c r="C7749" s="363">
        <v>0</v>
      </c>
      <c r="D7749" s="363">
        <v>0</v>
      </c>
      <c r="E7749" s="363">
        <v>495.95669680805804</v>
      </c>
      <c r="F7749" s="363">
        <v>0</v>
      </c>
      <c r="G7749" s="363">
        <v>0</v>
      </c>
      <c r="H7749" s="363">
        <v>0</v>
      </c>
      <c r="I7749" s="363">
        <v>2487.4396332537303</v>
      </c>
      <c r="J7749" s="363">
        <v>0</v>
      </c>
      <c r="K7749" s="363">
        <v>1308.79660112447</v>
      </c>
    </row>
    <row r="7750" spans="1:11">
      <c r="A7750" s="361">
        <f t="shared" si="121"/>
        <v>45980</v>
      </c>
      <c r="B7750" s="362">
        <v>18</v>
      </c>
      <c r="C7750" s="363">
        <v>111.88698957182702</v>
      </c>
      <c r="D7750" s="363">
        <v>0</v>
      </c>
      <c r="E7750" s="363">
        <v>488.981290278149</v>
      </c>
      <c r="F7750" s="363">
        <v>0</v>
      </c>
      <c r="G7750" s="363">
        <v>0</v>
      </c>
      <c r="H7750" s="363">
        <v>0</v>
      </c>
      <c r="I7750" s="363">
        <v>2470.4974175788502</v>
      </c>
      <c r="J7750" s="363">
        <v>0</v>
      </c>
      <c r="K7750" s="363">
        <v>0</v>
      </c>
    </row>
    <row r="7751" spans="1:11">
      <c r="A7751" s="361">
        <f t="shared" si="121"/>
        <v>45980</v>
      </c>
      <c r="B7751" s="362">
        <v>19</v>
      </c>
      <c r="C7751" s="363">
        <v>0</v>
      </c>
      <c r="D7751" s="363">
        <v>0</v>
      </c>
      <c r="E7751" s="363">
        <v>488.60819928672106</v>
      </c>
      <c r="F7751" s="363">
        <v>0</v>
      </c>
      <c r="G7751" s="363">
        <v>0</v>
      </c>
      <c r="H7751" s="363">
        <v>0</v>
      </c>
      <c r="I7751" s="363">
        <v>2187.7647661228702</v>
      </c>
      <c r="J7751" s="363">
        <v>0</v>
      </c>
      <c r="K7751" s="363">
        <v>0</v>
      </c>
    </row>
    <row r="7752" spans="1:11">
      <c r="A7752" s="361">
        <f t="shared" si="121"/>
        <v>45980</v>
      </c>
      <c r="B7752" s="362">
        <v>20</v>
      </c>
      <c r="C7752" s="363">
        <v>0</v>
      </c>
      <c r="D7752" s="363">
        <v>0</v>
      </c>
      <c r="E7752" s="363">
        <v>205.178428454917</v>
      </c>
      <c r="F7752" s="363">
        <v>0</v>
      </c>
      <c r="G7752" s="363">
        <v>0</v>
      </c>
      <c r="H7752" s="363">
        <v>0</v>
      </c>
      <c r="I7752" s="363">
        <v>2212.2985108990001</v>
      </c>
      <c r="J7752" s="363">
        <v>0</v>
      </c>
      <c r="K7752" s="363">
        <v>0</v>
      </c>
    </row>
    <row r="7753" spans="1:11">
      <c r="A7753" s="361">
        <f t="shared" si="121"/>
        <v>45980</v>
      </c>
      <c r="B7753" s="362">
        <v>21</v>
      </c>
      <c r="C7753" s="363">
        <v>0</v>
      </c>
      <c r="D7753" s="363">
        <v>0</v>
      </c>
      <c r="E7753" s="363">
        <v>0</v>
      </c>
      <c r="F7753" s="363">
        <v>0</v>
      </c>
      <c r="G7753" s="363">
        <v>0</v>
      </c>
      <c r="H7753" s="363">
        <v>0</v>
      </c>
      <c r="I7753" s="363">
        <v>2262.3137927749399</v>
      </c>
      <c r="J7753" s="363">
        <v>0</v>
      </c>
      <c r="K7753" s="363">
        <v>0</v>
      </c>
    </row>
    <row r="7754" spans="1:11">
      <c r="A7754" s="361">
        <f t="shared" si="121"/>
        <v>45980</v>
      </c>
      <c r="B7754" s="362">
        <v>22</v>
      </c>
      <c r="C7754" s="363">
        <v>0</v>
      </c>
      <c r="D7754" s="363">
        <v>0</v>
      </c>
      <c r="E7754" s="363">
        <v>0</v>
      </c>
      <c r="F7754" s="363">
        <v>0</v>
      </c>
      <c r="G7754" s="363">
        <v>0</v>
      </c>
      <c r="H7754" s="363">
        <v>0</v>
      </c>
      <c r="I7754" s="363">
        <v>4181.5789406576805</v>
      </c>
      <c r="J7754" s="363">
        <v>0</v>
      </c>
      <c r="K7754" s="363">
        <v>242.03491206421103</v>
      </c>
    </row>
    <row r="7755" spans="1:11">
      <c r="A7755" s="361">
        <f t="shared" si="121"/>
        <v>45980</v>
      </c>
      <c r="B7755" s="362">
        <v>23</v>
      </c>
      <c r="C7755" s="363">
        <v>0</v>
      </c>
      <c r="D7755" s="363">
        <v>0</v>
      </c>
      <c r="E7755" s="363">
        <v>0</v>
      </c>
      <c r="F7755" s="363">
        <v>0</v>
      </c>
      <c r="G7755" s="363">
        <v>0</v>
      </c>
      <c r="H7755" s="363">
        <v>0</v>
      </c>
      <c r="I7755" s="363">
        <v>6092.2052612227499</v>
      </c>
      <c r="J7755" s="363">
        <v>0</v>
      </c>
      <c r="K7755" s="363">
        <v>242.19146548631002</v>
      </c>
    </row>
    <row r="7756" spans="1:11">
      <c r="A7756" s="361">
        <f t="shared" si="121"/>
        <v>45981</v>
      </c>
      <c r="B7756" s="362">
        <v>0</v>
      </c>
      <c r="C7756" s="363">
        <v>0</v>
      </c>
      <c r="D7756" s="363">
        <v>0</v>
      </c>
      <c r="E7756" s="363">
        <v>0</v>
      </c>
      <c r="F7756" s="363">
        <v>0</v>
      </c>
      <c r="G7756" s="363">
        <v>0</v>
      </c>
      <c r="H7756" s="363">
        <v>0</v>
      </c>
      <c r="I7756" s="363">
        <v>6360.8953578805904</v>
      </c>
      <c r="J7756" s="363">
        <v>0</v>
      </c>
      <c r="K7756" s="363">
        <v>261.329332241484</v>
      </c>
    </row>
    <row r="7757" spans="1:11">
      <c r="A7757" s="361">
        <f t="shared" si="121"/>
        <v>45981</v>
      </c>
      <c r="B7757" s="362">
        <v>1</v>
      </c>
      <c r="C7757" s="363">
        <v>0</v>
      </c>
      <c r="D7757" s="363">
        <v>0</v>
      </c>
      <c r="E7757" s="363">
        <v>0</v>
      </c>
      <c r="F7757" s="363">
        <v>0</v>
      </c>
      <c r="G7757" s="363">
        <v>0</v>
      </c>
      <c r="H7757" s="363">
        <v>0</v>
      </c>
      <c r="I7757" s="363">
        <v>5049.7499269341197</v>
      </c>
      <c r="J7757" s="363">
        <v>0</v>
      </c>
      <c r="K7757" s="363">
        <v>446.38350839104004</v>
      </c>
    </row>
    <row r="7758" spans="1:11">
      <c r="A7758" s="361">
        <f t="shared" si="121"/>
        <v>45981</v>
      </c>
      <c r="B7758" s="362">
        <v>2</v>
      </c>
      <c r="C7758" s="363">
        <v>0</v>
      </c>
      <c r="D7758" s="363">
        <v>0</v>
      </c>
      <c r="E7758" s="363">
        <v>0</v>
      </c>
      <c r="F7758" s="363">
        <v>0</v>
      </c>
      <c r="G7758" s="363">
        <v>0</v>
      </c>
      <c r="H7758" s="363">
        <v>0</v>
      </c>
      <c r="I7758" s="363">
        <v>3875.6973743388903</v>
      </c>
      <c r="J7758" s="363">
        <v>0</v>
      </c>
      <c r="K7758" s="363">
        <v>474.41786910187699</v>
      </c>
    </row>
    <row r="7759" spans="1:11">
      <c r="A7759" s="361">
        <f t="shared" si="121"/>
        <v>45981</v>
      </c>
      <c r="B7759" s="362">
        <v>3</v>
      </c>
      <c r="C7759" s="363">
        <v>0</v>
      </c>
      <c r="D7759" s="363">
        <v>0</v>
      </c>
      <c r="E7759" s="363">
        <v>0</v>
      </c>
      <c r="F7759" s="363">
        <v>0</v>
      </c>
      <c r="G7759" s="363">
        <v>0</v>
      </c>
      <c r="H7759" s="363">
        <v>0</v>
      </c>
      <c r="I7759" s="363">
        <v>5230.9104747810406</v>
      </c>
      <c r="J7759" s="363">
        <v>0</v>
      </c>
      <c r="K7759" s="363">
        <v>474.341780516504</v>
      </c>
    </row>
    <row r="7760" spans="1:11">
      <c r="A7760" s="361">
        <f t="shared" si="121"/>
        <v>45981</v>
      </c>
      <c r="B7760" s="362">
        <v>4</v>
      </c>
      <c r="C7760" s="363">
        <v>0</v>
      </c>
      <c r="D7760" s="363">
        <v>0</v>
      </c>
      <c r="E7760" s="363">
        <v>0</v>
      </c>
      <c r="F7760" s="363">
        <v>0</v>
      </c>
      <c r="G7760" s="363">
        <v>0</v>
      </c>
      <c r="H7760" s="363">
        <v>0</v>
      </c>
      <c r="I7760" s="363">
        <v>4483.3011321695903</v>
      </c>
      <c r="J7760" s="363">
        <v>0</v>
      </c>
      <c r="K7760" s="363">
        <v>474.17083248487205</v>
      </c>
    </row>
    <row r="7761" spans="1:11">
      <c r="A7761" s="361">
        <f t="shared" si="121"/>
        <v>45981</v>
      </c>
      <c r="B7761" s="362">
        <v>5</v>
      </c>
      <c r="C7761" s="363">
        <v>0</v>
      </c>
      <c r="D7761" s="363">
        <v>0</v>
      </c>
      <c r="E7761" s="363">
        <v>0</v>
      </c>
      <c r="F7761" s="363">
        <v>0</v>
      </c>
      <c r="G7761" s="363">
        <v>0</v>
      </c>
      <c r="H7761" s="363">
        <v>0</v>
      </c>
      <c r="I7761" s="363">
        <v>5922.95320376978</v>
      </c>
      <c r="J7761" s="363">
        <v>0</v>
      </c>
      <c r="K7761" s="363">
        <v>472.05762684557305</v>
      </c>
    </row>
    <row r="7762" spans="1:11">
      <c r="A7762" s="361">
        <f t="shared" si="121"/>
        <v>45981</v>
      </c>
      <c r="B7762" s="362">
        <v>6</v>
      </c>
      <c r="C7762" s="363">
        <v>0</v>
      </c>
      <c r="D7762" s="363">
        <v>0</v>
      </c>
      <c r="E7762" s="363">
        <v>0</v>
      </c>
      <c r="F7762" s="363">
        <v>0</v>
      </c>
      <c r="G7762" s="363">
        <v>0</v>
      </c>
      <c r="H7762" s="363">
        <v>0</v>
      </c>
      <c r="I7762" s="363">
        <v>3034.2638576098802</v>
      </c>
      <c r="J7762" s="363">
        <v>0</v>
      </c>
      <c r="K7762" s="363">
        <v>461.20876589019201</v>
      </c>
    </row>
    <row r="7763" spans="1:11">
      <c r="A7763" s="361">
        <f t="shared" si="121"/>
        <v>45981</v>
      </c>
      <c r="B7763" s="362">
        <v>7</v>
      </c>
      <c r="C7763" s="363">
        <v>0</v>
      </c>
      <c r="D7763" s="363">
        <v>0</v>
      </c>
      <c r="E7763" s="363">
        <v>0</v>
      </c>
      <c r="F7763" s="363">
        <v>0</v>
      </c>
      <c r="G7763" s="363">
        <v>0</v>
      </c>
      <c r="H7763" s="363">
        <v>0</v>
      </c>
      <c r="I7763" s="363">
        <v>3378.6507515643902</v>
      </c>
      <c r="J7763" s="363">
        <v>0</v>
      </c>
      <c r="K7763" s="363">
        <v>461.12504163898802</v>
      </c>
    </row>
    <row r="7764" spans="1:11">
      <c r="A7764" s="361">
        <f t="shared" si="121"/>
        <v>45981</v>
      </c>
      <c r="B7764" s="362">
        <v>8</v>
      </c>
      <c r="C7764" s="363">
        <v>0</v>
      </c>
      <c r="D7764" s="363">
        <v>0</v>
      </c>
      <c r="E7764" s="363">
        <v>15.741718829980799</v>
      </c>
      <c r="F7764" s="363">
        <v>0</v>
      </c>
      <c r="G7764" s="363">
        <v>0</v>
      </c>
      <c r="H7764" s="363">
        <v>0</v>
      </c>
      <c r="I7764" s="363">
        <v>3621.1298184209804</v>
      </c>
      <c r="J7764" s="363">
        <v>0</v>
      </c>
      <c r="K7764" s="363">
        <v>355.62304383847402</v>
      </c>
    </row>
    <row r="7765" spans="1:11">
      <c r="A7765" s="361">
        <f t="shared" si="121"/>
        <v>45981</v>
      </c>
      <c r="B7765" s="362">
        <v>9</v>
      </c>
      <c r="C7765" s="363">
        <v>1361.5420841301102</v>
      </c>
      <c r="D7765" s="363">
        <v>0</v>
      </c>
      <c r="E7765" s="363">
        <v>606.45294686385</v>
      </c>
      <c r="F7765" s="363">
        <v>0</v>
      </c>
      <c r="G7765" s="363">
        <v>0</v>
      </c>
      <c r="H7765" s="363">
        <v>0</v>
      </c>
      <c r="I7765" s="363">
        <v>3694.3367030511404</v>
      </c>
      <c r="J7765" s="363">
        <v>0</v>
      </c>
      <c r="K7765" s="363">
        <v>0</v>
      </c>
    </row>
    <row r="7766" spans="1:11">
      <c r="A7766" s="361">
        <f t="shared" si="121"/>
        <v>45981</v>
      </c>
      <c r="B7766" s="362">
        <v>10</v>
      </c>
      <c r="C7766" s="363">
        <v>1304.1367281397102</v>
      </c>
      <c r="D7766" s="363">
        <v>0</v>
      </c>
      <c r="E7766" s="363">
        <v>621.12422653239094</v>
      </c>
      <c r="F7766" s="363">
        <v>0</v>
      </c>
      <c r="G7766" s="363">
        <v>0</v>
      </c>
      <c r="H7766" s="363">
        <v>0</v>
      </c>
      <c r="I7766" s="363">
        <v>3693.6608047370401</v>
      </c>
      <c r="J7766" s="363">
        <v>0</v>
      </c>
      <c r="K7766" s="363">
        <v>0</v>
      </c>
    </row>
    <row r="7767" spans="1:11">
      <c r="A7767" s="361">
        <f t="shared" si="121"/>
        <v>45981</v>
      </c>
      <c r="B7767" s="362">
        <v>11</v>
      </c>
      <c r="C7767" s="363">
        <v>1810.0474136183302</v>
      </c>
      <c r="D7767" s="363">
        <v>0</v>
      </c>
      <c r="E7767" s="363">
        <v>619.32598070683309</v>
      </c>
      <c r="F7767" s="363">
        <v>0</v>
      </c>
      <c r="G7767" s="363">
        <v>0</v>
      </c>
      <c r="H7767" s="363">
        <v>0</v>
      </c>
      <c r="I7767" s="363">
        <v>3595.61591002873</v>
      </c>
      <c r="J7767" s="363">
        <v>0</v>
      </c>
      <c r="K7767" s="363">
        <v>0</v>
      </c>
    </row>
    <row r="7768" spans="1:11">
      <c r="A7768" s="361">
        <f t="shared" si="121"/>
        <v>45981</v>
      </c>
      <c r="B7768" s="362">
        <v>12</v>
      </c>
      <c r="C7768" s="363">
        <v>240.13646813331002</v>
      </c>
      <c r="D7768" s="363">
        <v>0</v>
      </c>
      <c r="E7768" s="363">
        <v>585.13682750823205</v>
      </c>
      <c r="F7768" s="363">
        <v>0</v>
      </c>
      <c r="G7768" s="363">
        <v>0</v>
      </c>
      <c r="H7768" s="363">
        <v>0</v>
      </c>
      <c r="I7768" s="363">
        <v>3212.6533058925397</v>
      </c>
      <c r="J7768" s="363">
        <v>0</v>
      </c>
      <c r="K7768" s="363">
        <v>0</v>
      </c>
    </row>
    <row r="7769" spans="1:11">
      <c r="A7769" s="361">
        <f t="shared" si="121"/>
        <v>45981</v>
      </c>
      <c r="B7769" s="362">
        <v>13</v>
      </c>
      <c r="C7769" s="363">
        <v>240.12436750082901</v>
      </c>
      <c r="D7769" s="363">
        <v>0</v>
      </c>
      <c r="E7769" s="363">
        <v>586.55278912038409</v>
      </c>
      <c r="F7769" s="363">
        <v>0</v>
      </c>
      <c r="G7769" s="363">
        <v>0</v>
      </c>
      <c r="H7769" s="363">
        <v>0</v>
      </c>
      <c r="I7769" s="363">
        <v>4498.6196744514</v>
      </c>
      <c r="J7769" s="363">
        <v>0</v>
      </c>
      <c r="K7769" s="363">
        <v>0</v>
      </c>
    </row>
    <row r="7770" spans="1:11">
      <c r="A7770" s="361">
        <f t="shared" si="121"/>
        <v>45981</v>
      </c>
      <c r="B7770" s="362">
        <v>14</v>
      </c>
      <c r="C7770" s="363">
        <v>240.186968654125</v>
      </c>
      <c r="D7770" s="363">
        <v>0</v>
      </c>
      <c r="E7770" s="363">
        <v>730.89836061559708</v>
      </c>
      <c r="F7770" s="363">
        <v>0</v>
      </c>
      <c r="G7770" s="363">
        <v>0</v>
      </c>
      <c r="H7770" s="363">
        <v>0</v>
      </c>
      <c r="I7770" s="363">
        <v>4059.59141831431</v>
      </c>
      <c r="J7770" s="363">
        <v>0</v>
      </c>
      <c r="K7770" s="363">
        <v>0</v>
      </c>
    </row>
    <row r="7771" spans="1:11">
      <c r="A7771" s="361">
        <f t="shared" si="121"/>
        <v>45981</v>
      </c>
      <c r="B7771" s="362">
        <v>15</v>
      </c>
      <c r="C7771" s="363">
        <v>0</v>
      </c>
      <c r="D7771" s="363">
        <v>0</v>
      </c>
      <c r="E7771" s="363">
        <v>496.52310022895801</v>
      </c>
      <c r="F7771" s="363">
        <v>0</v>
      </c>
      <c r="G7771" s="363">
        <v>0</v>
      </c>
      <c r="H7771" s="363">
        <v>0</v>
      </c>
      <c r="I7771" s="363">
        <v>4899.1087568694402</v>
      </c>
      <c r="J7771" s="363">
        <v>0</v>
      </c>
      <c r="K7771" s="363">
        <v>473.040723429016</v>
      </c>
    </row>
    <row r="7772" spans="1:11">
      <c r="A7772" s="361">
        <f t="shared" si="121"/>
        <v>45981</v>
      </c>
      <c r="B7772" s="362">
        <v>16</v>
      </c>
      <c r="C7772" s="363">
        <v>0</v>
      </c>
      <c r="D7772" s="363">
        <v>0</v>
      </c>
      <c r="E7772" s="363">
        <v>158.498608335694</v>
      </c>
      <c r="F7772" s="363">
        <v>0</v>
      </c>
      <c r="G7772" s="363">
        <v>0</v>
      </c>
      <c r="H7772" s="363">
        <v>0</v>
      </c>
      <c r="I7772" s="363">
        <v>136.48281593466001</v>
      </c>
      <c r="J7772" s="363">
        <v>0</v>
      </c>
      <c r="K7772" s="363">
        <v>52.175708478222504</v>
      </c>
    </row>
    <row r="7773" spans="1:11">
      <c r="A7773" s="361">
        <f t="shared" si="121"/>
        <v>45981</v>
      </c>
      <c r="B7773" s="362">
        <v>17</v>
      </c>
      <c r="C7773" s="363">
        <v>17.5166583996584</v>
      </c>
      <c r="D7773" s="363">
        <v>0</v>
      </c>
      <c r="E7773" s="363">
        <v>0</v>
      </c>
      <c r="F7773" s="363">
        <v>0</v>
      </c>
      <c r="G7773" s="363">
        <v>0</v>
      </c>
      <c r="H7773" s="363">
        <v>0</v>
      </c>
      <c r="I7773" s="363">
        <v>0</v>
      </c>
      <c r="J7773" s="363">
        <v>0</v>
      </c>
      <c r="K7773" s="363">
        <v>500.70615671166303</v>
      </c>
    </row>
    <row r="7774" spans="1:11">
      <c r="A7774" s="361">
        <f t="shared" si="121"/>
        <v>45981</v>
      </c>
      <c r="B7774" s="362">
        <v>18</v>
      </c>
      <c r="C7774" s="363">
        <v>0</v>
      </c>
      <c r="D7774" s="363">
        <v>0</v>
      </c>
      <c r="E7774" s="363">
        <v>0</v>
      </c>
      <c r="F7774" s="363">
        <v>0</v>
      </c>
      <c r="G7774" s="363">
        <v>0</v>
      </c>
      <c r="H7774" s="363">
        <v>0</v>
      </c>
      <c r="I7774" s="363">
        <v>0</v>
      </c>
      <c r="J7774" s="363">
        <v>0</v>
      </c>
      <c r="K7774" s="363">
        <v>37.4020666887414</v>
      </c>
    </row>
    <row r="7775" spans="1:11">
      <c r="A7775" s="361">
        <f t="shared" si="121"/>
        <v>45981</v>
      </c>
      <c r="B7775" s="362">
        <v>19</v>
      </c>
      <c r="C7775" s="363">
        <v>0</v>
      </c>
      <c r="D7775" s="363">
        <v>0</v>
      </c>
      <c r="E7775" s="363">
        <v>0</v>
      </c>
      <c r="F7775" s="363">
        <v>0</v>
      </c>
      <c r="G7775" s="363">
        <v>0</v>
      </c>
      <c r="H7775" s="363">
        <v>0</v>
      </c>
      <c r="I7775" s="363">
        <v>0</v>
      </c>
      <c r="J7775" s="363">
        <v>0</v>
      </c>
      <c r="K7775" s="363">
        <v>133.33963619521001</v>
      </c>
    </row>
    <row r="7776" spans="1:11">
      <c r="A7776" s="361">
        <f t="shared" si="121"/>
        <v>45981</v>
      </c>
      <c r="B7776" s="362">
        <v>20</v>
      </c>
      <c r="C7776" s="363">
        <v>0</v>
      </c>
      <c r="D7776" s="363">
        <v>0</v>
      </c>
      <c r="E7776" s="363">
        <v>0</v>
      </c>
      <c r="F7776" s="363">
        <v>0</v>
      </c>
      <c r="G7776" s="363">
        <v>0</v>
      </c>
      <c r="H7776" s="363">
        <v>0</v>
      </c>
      <c r="I7776" s="363">
        <v>0</v>
      </c>
      <c r="J7776" s="363">
        <v>0</v>
      </c>
      <c r="K7776" s="363">
        <v>132.29329556249601</v>
      </c>
    </row>
    <row r="7777" spans="1:11">
      <c r="A7777" s="361">
        <f t="shared" si="121"/>
        <v>45981</v>
      </c>
      <c r="B7777" s="362">
        <v>21</v>
      </c>
      <c r="C7777" s="363">
        <v>0</v>
      </c>
      <c r="D7777" s="363">
        <v>0</v>
      </c>
      <c r="E7777" s="363">
        <v>0</v>
      </c>
      <c r="F7777" s="363">
        <v>0</v>
      </c>
      <c r="G7777" s="363">
        <v>0</v>
      </c>
      <c r="H7777" s="363">
        <v>0</v>
      </c>
      <c r="I7777" s="363">
        <v>0</v>
      </c>
      <c r="J7777" s="363">
        <v>0</v>
      </c>
      <c r="K7777" s="363">
        <v>123.23169855766901</v>
      </c>
    </row>
    <row r="7778" spans="1:11">
      <c r="A7778" s="361">
        <f t="shared" si="121"/>
        <v>45981</v>
      </c>
      <c r="B7778" s="362">
        <v>22</v>
      </c>
      <c r="C7778" s="363">
        <v>636.621983601838</v>
      </c>
      <c r="D7778" s="363">
        <v>0</v>
      </c>
      <c r="E7778" s="363">
        <v>0</v>
      </c>
      <c r="F7778" s="363">
        <v>0</v>
      </c>
      <c r="G7778" s="363">
        <v>0</v>
      </c>
      <c r="H7778" s="363">
        <v>0</v>
      </c>
      <c r="I7778" s="363">
        <v>0</v>
      </c>
      <c r="J7778" s="363">
        <v>0</v>
      </c>
      <c r="K7778" s="363">
        <v>4901.7480164897306</v>
      </c>
    </row>
    <row r="7779" spans="1:11">
      <c r="A7779" s="361">
        <f t="shared" si="121"/>
        <v>45981</v>
      </c>
      <c r="B7779" s="362">
        <v>23</v>
      </c>
      <c r="C7779" s="363">
        <v>436.79410782459303</v>
      </c>
      <c r="D7779" s="363">
        <v>0</v>
      </c>
      <c r="E7779" s="363">
        <v>0</v>
      </c>
      <c r="F7779" s="363">
        <v>0</v>
      </c>
      <c r="G7779" s="363">
        <v>0</v>
      </c>
      <c r="H7779" s="363">
        <v>0</v>
      </c>
      <c r="I7779" s="363">
        <v>0</v>
      </c>
      <c r="J7779" s="363">
        <v>0</v>
      </c>
      <c r="K7779" s="363">
        <v>2845.0291764275603</v>
      </c>
    </row>
    <row r="7780" spans="1:11">
      <c r="A7780" s="361">
        <f t="shared" si="121"/>
        <v>45982</v>
      </c>
      <c r="B7780" s="362">
        <v>0</v>
      </c>
      <c r="C7780" s="363">
        <v>0</v>
      </c>
      <c r="D7780" s="363">
        <v>0</v>
      </c>
      <c r="E7780" s="363">
        <v>0</v>
      </c>
      <c r="F7780" s="363">
        <v>0</v>
      </c>
      <c r="G7780" s="363">
        <v>0</v>
      </c>
      <c r="H7780" s="363">
        <v>0</v>
      </c>
      <c r="I7780" s="363">
        <v>5602.0915896297411</v>
      </c>
      <c r="J7780" s="363">
        <v>0</v>
      </c>
      <c r="K7780" s="363">
        <v>2839.26195257885</v>
      </c>
    </row>
    <row r="7781" spans="1:11">
      <c r="A7781" s="361">
        <f t="shared" si="121"/>
        <v>45982</v>
      </c>
      <c r="B7781" s="362">
        <v>1</v>
      </c>
      <c r="C7781" s="363">
        <v>0</v>
      </c>
      <c r="D7781" s="363">
        <v>0</v>
      </c>
      <c r="E7781" s="363">
        <v>0</v>
      </c>
      <c r="F7781" s="363">
        <v>0</v>
      </c>
      <c r="G7781" s="363">
        <v>0</v>
      </c>
      <c r="H7781" s="363">
        <v>0</v>
      </c>
      <c r="I7781" s="363">
        <v>7317.6963557702702</v>
      </c>
      <c r="J7781" s="363">
        <v>0</v>
      </c>
      <c r="K7781" s="363">
        <v>2838.76497001096</v>
      </c>
    </row>
    <row r="7782" spans="1:11">
      <c r="A7782" s="361">
        <f t="shared" si="121"/>
        <v>45982</v>
      </c>
      <c r="B7782" s="362">
        <v>2</v>
      </c>
      <c r="C7782" s="363">
        <v>0</v>
      </c>
      <c r="D7782" s="363">
        <v>0</v>
      </c>
      <c r="E7782" s="363">
        <v>0</v>
      </c>
      <c r="F7782" s="363">
        <v>0</v>
      </c>
      <c r="G7782" s="363">
        <v>0</v>
      </c>
      <c r="H7782" s="363">
        <v>0</v>
      </c>
      <c r="I7782" s="363">
        <v>6143.0896874397895</v>
      </c>
      <c r="J7782" s="363">
        <v>0</v>
      </c>
      <c r="K7782" s="363">
        <v>2838.7277869418899</v>
      </c>
    </row>
    <row r="7783" spans="1:11">
      <c r="A7783" s="361">
        <f t="shared" si="121"/>
        <v>45982</v>
      </c>
      <c r="B7783" s="362">
        <v>3</v>
      </c>
      <c r="C7783" s="363">
        <v>0</v>
      </c>
      <c r="D7783" s="363">
        <v>0</v>
      </c>
      <c r="E7783" s="363">
        <v>0</v>
      </c>
      <c r="F7783" s="363">
        <v>0</v>
      </c>
      <c r="G7783" s="363">
        <v>0</v>
      </c>
      <c r="H7783" s="363">
        <v>0</v>
      </c>
      <c r="I7783" s="363">
        <v>6266.9435108741</v>
      </c>
      <c r="J7783" s="363">
        <v>0</v>
      </c>
      <c r="K7783" s="363">
        <v>2837.76317302691</v>
      </c>
    </row>
    <row r="7784" spans="1:11">
      <c r="A7784" s="361">
        <f t="shared" si="121"/>
        <v>45982</v>
      </c>
      <c r="B7784" s="362">
        <v>4</v>
      </c>
      <c r="C7784" s="363">
        <v>0</v>
      </c>
      <c r="D7784" s="363">
        <v>0</v>
      </c>
      <c r="E7784" s="363">
        <v>0</v>
      </c>
      <c r="F7784" s="363">
        <v>0</v>
      </c>
      <c r="G7784" s="363">
        <v>0</v>
      </c>
      <c r="H7784" s="363">
        <v>0</v>
      </c>
      <c r="I7784" s="363">
        <v>6403.9865743317405</v>
      </c>
      <c r="J7784" s="363">
        <v>0</v>
      </c>
      <c r="K7784" s="363">
        <v>2838.2685636406904</v>
      </c>
    </row>
    <row r="7785" spans="1:11">
      <c r="A7785" s="361">
        <f t="shared" si="121"/>
        <v>45982</v>
      </c>
      <c r="B7785" s="362">
        <v>5</v>
      </c>
      <c r="C7785" s="363">
        <v>0</v>
      </c>
      <c r="D7785" s="363">
        <v>0</v>
      </c>
      <c r="E7785" s="363">
        <v>0</v>
      </c>
      <c r="F7785" s="363">
        <v>0</v>
      </c>
      <c r="G7785" s="363">
        <v>0</v>
      </c>
      <c r="H7785" s="363">
        <v>0</v>
      </c>
      <c r="I7785" s="363">
        <v>7129.7636343435506</v>
      </c>
      <c r="J7785" s="363">
        <v>0</v>
      </c>
      <c r="K7785" s="363">
        <v>2835.69148348513</v>
      </c>
    </row>
    <row r="7786" spans="1:11">
      <c r="A7786" s="361">
        <f t="shared" si="121"/>
        <v>45982</v>
      </c>
      <c r="B7786" s="362">
        <v>6</v>
      </c>
      <c r="C7786" s="363">
        <v>0</v>
      </c>
      <c r="D7786" s="363">
        <v>0</v>
      </c>
      <c r="E7786" s="363">
        <v>0</v>
      </c>
      <c r="F7786" s="363">
        <v>0</v>
      </c>
      <c r="G7786" s="363">
        <v>0</v>
      </c>
      <c r="H7786" s="363">
        <v>0</v>
      </c>
      <c r="I7786" s="363">
        <v>4428.7529720598004</v>
      </c>
      <c r="J7786" s="363">
        <v>0</v>
      </c>
      <c r="K7786" s="363">
        <v>2873.9292883625399</v>
      </c>
    </row>
    <row r="7787" spans="1:11">
      <c r="A7787" s="361">
        <f t="shared" si="121"/>
        <v>45982</v>
      </c>
      <c r="B7787" s="362">
        <v>7</v>
      </c>
      <c r="C7787" s="363">
        <v>0</v>
      </c>
      <c r="D7787" s="363">
        <v>0</v>
      </c>
      <c r="E7787" s="363">
        <v>0</v>
      </c>
      <c r="F7787" s="363">
        <v>0</v>
      </c>
      <c r="G7787" s="363">
        <v>0</v>
      </c>
      <c r="H7787" s="363">
        <v>0</v>
      </c>
      <c r="I7787" s="363">
        <v>3456.8737073879502</v>
      </c>
      <c r="J7787" s="363">
        <v>0</v>
      </c>
      <c r="K7787" s="363">
        <v>2413.4727631053202</v>
      </c>
    </row>
    <row r="7788" spans="1:11">
      <c r="A7788" s="361">
        <f t="shared" si="121"/>
        <v>45982</v>
      </c>
      <c r="B7788" s="362">
        <v>8</v>
      </c>
      <c r="C7788" s="363">
        <v>0</v>
      </c>
      <c r="D7788" s="363">
        <v>0</v>
      </c>
      <c r="E7788" s="363">
        <v>4.8947911704408797</v>
      </c>
      <c r="F7788" s="363">
        <v>0</v>
      </c>
      <c r="G7788" s="363">
        <v>0</v>
      </c>
      <c r="H7788" s="363">
        <v>0</v>
      </c>
      <c r="I7788" s="363">
        <v>4851.0531309894905</v>
      </c>
      <c r="J7788" s="363">
        <v>0</v>
      </c>
      <c r="K7788" s="363">
        <v>2545.33198159427</v>
      </c>
    </row>
    <row r="7789" spans="1:11">
      <c r="A7789" s="361">
        <f t="shared" si="121"/>
        <v>45982</v>
      </c>
      <c r="B7789" s="362">
        <v>9</v>
      </c>
      <c r="C7789" s="363">
        <v>0</v>
      </c>
      <c r="D7789" s="363">
        <v>0</v>
      </c>
      <c r="E7789" s="363">
        <v>473.33066541588602</v>
      </c>
      <c r="F7789" s="363">
        <v>0</v>
      </c>
      <c r="G7789" s="363">
        <v>0</v>
      </c>
      <c r="H7789" s="363">
        <v>0</v>
      </c>
      <c r="I7789" s="363">
        <v>4722.0221891381298</v>
      </c>
      <c r="J7789" s="363">
        <v>0</v>
      </c>
      <c r="K7789" s="363">
        <v>2542.62528858517</v>
      </c>
    </row>
    <row r="7790" spans="1:11">
      <c r="A7790" s="361">
        <f t="shared" si="121"/>
        <v>45982</v>
      </c>
      <c r="B7790" s="362">
        <v>10</v>
      </c>
      <c r="C7790" s="363">
        <v>0</v>
      </c>
      <c r="D7790" s="363">
        <v>0</v>
      </c>
      <c r="E7790" s="363">
        <v>505.61831038473406</v>
      </c>
      <c r="F7790" s="363">
        <v>0</v>
      </c>
      <c r="G7790" s="363">
        <v>0</v>
      </c>
      <c r="H7790" s="363">
        <v>0</v>
      </c>
      <c r="I7790" s="363">
        <v>3649.4420275450502</v>
      </c>
      <c r="J7790" s="363">
        <v>0</v>
      </c>
      <c r="K7790" s="363">
        <v>2543.5360423410998</v>
      </c>
    </row>
    <row r="7791" spans="1:11">
      <c r="A7791" s="361">
        <f t="shared" si="121"/>
        <v>45982</v>
      </c>
      <c r="B7791" s="362">
        <v>11</v>
      </c>
      <c r="C7791" s="363">
        <v>0</v>
      </c>
      <c r="D7791" s="363">
        <v>0</v>
      </c>
      <c r="E7791" s="363">
        <v>988.83313803713202</v>
      </c>
      <c r="F7791" s="363">
        <v>0</v>
      </c>
      <c r="G7791" s="363">
        <v>0</v>
      </c>
      <c r="H7791" s="363">
        <v>0</v>
      </c>
      <c r="I7791" s="363">
        <v>4465.3375932257404</v>
      </c>
      <c r="J7791" s="363">
        <v>0</v>
      </c>
      <c r="K7791" s="363">
        <v>2544.2330850635199</v>
      </c>
    </row>
    <row r="7792" spans="1:11">
      <c r="A7792" s="361">
        <f t="shared" si="121"/>
        <v>45982</v>
      </c>
      <c r="B7792" s="362">
        <v>12</v>
      </c>
      <c r="C7792" s="363">
        <v>200.39214208290002</v>
      </c>
      <c r="D7792" s="363">
        <v>0</v>
      </c>
      <c r="E7792" s="363">
        <v>1001.46196369365</v>
      </c>
      <c r="F7792" s="363">
        <v>0</v>
      </c>
      <c r="G7792" s="363">
        <v>0</v>
      </c>
      <c r="H7792" s="363">
        <v>0</v>
      </c>
      <c r="I7792" s="363">
        <v>3957.7298012648298</v>
      </c>
      <c r="J7792" s="363">
        <v>0</v>
      </c>
      <c r="K7792" s="363">
        <v>2542.7864739690799</v>
      </c>
    </row>
    <row r="7793" spans="1:11">
      <c r="A7793" s="361">
        <f t="shared" si="121"/>
        <v>45982</v>
      </c>
      <c r="B7793" s="362">
        <v>13</v>
      </c>
      <c r="C7793" s="363">
        <v>0</v>
      </c>
      <c r="D7793" s="363">
        <v>0</v>
      </c>
      <c r="E7793" s="363">
        <v>264.68170454199606</v>
      </c>
      <c r="F7793" s="363">
        <v>0</v>
      </c>
      <c r="G7793" s="363">
        <v>0</v>
      </c>
      <c r="H7793" s="363">
        <v>0</v>
      </c>
      <c r="I7793" s="363">
        <v>0</v>
      </c>
      <c r="J7793" s="363">
        <v>0</v>
      </c>
      <c r="K7793" s="363">
        <v>758.06023307192902</v>
      </c>
    </row>
    <row r="7794" spans="1:11">
      <c r="A7794" s="361">
        <f t="shared" si="121"/>
        <v>45982</v>
      </c>
      <c r="B7794" s="362">
        <v>14</v>
      </c>
      <c r="C7794" s="363">
        <v>0</v>
      </c>
      <c r="D7794" s="363">
        <v>0</v>
      </c>
      <c r="E7794" s="363">
        <v>0</v>
      </c>
      <c r="F7794" s="363">
        <v>0</v>
      </c>
      <c r="G7794" s="363">
        <v>0</v>
      </c>
      <c r="H7794" s="363">
        <v>0</v>
      </c>
      <c r="I7794" s="363">
        <v>0</v>
      </c>
      <c r="J7794" s="363">
        <v>0</v>
      </c>
      <c r="K7794" s="363">
        <v>609.47358819330805</v>
      </c>
    </row>
    <row r="7795" spans="1:11">
      <c r="A7795" s="361">
        <f t="shared" si="121"/>
        <v>45982</v>
      </c>
      <c r="B7795" s="362">
        <v>15</v>
      </c>
      <c r="C7795" s="363">
        <v>0</v>
      </c>
      <c r="D7795" s="363">
        <v>0</v>
      </c>
      <c r="E7795" s="363">
        <v>0</v>
      </c>
      <c r="F7795" s="363">
        <v>0</v>
      </c>
      <c r="G7795" s="363">
        <v>0</v>
      </c>
      <c r="H7795" s="363">
        <v>0</v>
      </c>
      <c r="I7795" s="363">
        <v>0</v>
      </c>
      <c r="J7795" s="363">
        <v>0</v>
      </c>
      <c r="K7795" s="363">
        <v>13.879461396932898</v>
      </c>
    </row>
    <row r="7796" spans="1:11">
      <c r="A7796" s="361">
        <f t="shared" si="121"/>
        <v>45982</v>
      </c>
      <c r="B7796" s="362">
        <v>16</v>
      </c>
      <c r="C7796" s="363">
        <v>0</v>
      </c>
      <c r="D7796" s="363">
        <v>0</v>
      </c>
      <c r="E7796" s="363">
        <v>0</v>
      </c>
      <c r="F7796" s="363">
        <v>0</v>
      </c>
      <c r="G7796" s="363">
        <v>0</v>
      </c>
      <c r="H7796" s="363">
        <v>0</v>
      </c>
      <c r="I7796" s="363">
        <v>0</v>
      </c>
      <c r="J7796" s="363">
        <v>0</v>
      </c>
      <c r="K7796" s="363">
        <v>75.544325826271404</v>
      </c>
    </row>
    <row r="7797" spans="1:11">
      <c r="A7797" s="361">
        <f t="shared" si="121"/>
        <v>45982</v>
      </c>
      <c r="B7797" s="362">
        <v>17</v>
      </c>
      <c r="C7797" s="363">
        <v>0</v>
      </c>
      <c r="D7797" s="363">
        <v>0</v>
      </c>
      <c r="E7797" s="363">
        <v>0</v>
      </c>
      <c r="F7797" s="363">
        <v>0</v>
      </c>
      <c r="G7797" s="363">
        <v>0</v>
      </c>
      <c r="H7797" s="363">
        <v>0</v>
      </c>
      <c r="I7797" s="363">
        <v>0</v>
      </c>
      <c r="J7797" s="363">
        <v>0</v>
      </c>
      <c r="K7797" s="363">
        <v>101.657605312811</v>
      </c>
    </row>
    <row r="7798" spans="1:11">
      <c r="A7798" s="361">
        <f t="shared" si="121"/>
        <v>45982</v>
      </c>
      <c r="B7798" s="362">
        <v>18</v>
      </c>
      <c r="C7798" s="363">
        <v>0</v>
      </c>
      <c r="D7798" s="363">
        <v>0</v>
      </c>
      <c r="E7798" s="363">
        <v>0</v>
      </c>
      <c r="F7798" s="363">
        <v>0</v>
      </c>
      <c r="G7798" s="363">
        <v>0</v>
      </c>
      <c r="H7798" s="363">
        <v>0</v>
      </c>
      <c r="I7798" s="363">
        <v>0</v>
      </c>
      <c r="J7798" s="363">
        <v>0</v>
      </c>
      <c r="K7798" s="363">
        <v>78.135439977763681</v>
      </c>
    </row>
    <row r="7799" spans="1:11">
      <c r="A7799" s="361">
        <f t="shared" si="121"/>
        <v>45982</v>
      </c>
      <c r="B7799" s="362">
        <v>19</v>
      </c>
      <c r="C7799" s="363">
        <v>1351.1866783502501</v>
      </c>
      <c r="D7799" s="363">
        <v>0</v>
      </c>
      <c r="E7799" s="363">
        <v>679.44534883134713</v>
      </c>
      <c r="F7799" s="363">
        <v>0</v>
      </c>
      <c r="G7799" s="363">
        <v>0</v>
      </c>
      <c r="H7799" s="363">
        <v>0</v>
      </c>
      <c r="I7799" s="363">
        <v>3342.18301476843</v>
      </c>
      <c r="J7799" s="363">
        <v>0</v>
      </c>
      <c r="K7799" s="363">
        <v>0</v>
      </c>
    </row>
    <row r="7800" spans="1:11">
      <c r="A7800" s="361">
        <f t="shared" si="121"/>
        <v>45982</v>
      </c>
      <c r="B7800" s="362">
        <v>20</v>
      </c>
      <c r="C7800" s="363">
        <v>233.69525983417799</v>
      </c>
      <c r="D7800" s="363">
        <v>0</v>
      </c>
      <c r="E7800" s="363">
        <v>87.269818782181304</v>
      </c>
      <c r="F7800" s="363">
        <v>0</v>
      </c>
      <c r="G7800" s="363">
        <v>0</v>
      </c>
      <c r="H7800" s="363">
        <v>0</v>
      </c>
      <c r="I7800" s="363">
        <v>5146.1357367079499</v>
      </c>
      <c r="J7800" s="363">
        <v>0</v>
      </c>
      <c r="K7800" s="363">
        <v>0</v>
      </c>
    </row>
    <row r="7801" spans="1:11">
      <c r="A7801" s="361">
        <f t="shared" si="121"/>
        <v>45982</v>
      </c>
      <c r="B7801" s="362">
        <v>21</v>
      </c>
      <c r="C7801" s="363">
        <v>232.01889476329299</v>
      </c>
      <c r="D7801" s="363">
        <v>0</v>
      </c>
      <c r="E7801" s="363">
        <v>0</v>
      </c>
      <c r="F7801" s="363">
        <v>0</v>
      </c>
      <c r="G7801" s="363">
        <v>0</v>
      </c>
      <c r="H7801" s="363">
        <v>0</v>
      </c>
      <c r="I7801" s="363">
        <v>3002.5687481385503</v>
      </c>
      <c r="J7801" s="363">
        <v>0</v>
      </c>
      <c r="K7801" s="363">
        <v>0</v>
      </c>
    </row>
    <row r="7802" spans="1:11">
      <c r="A7802" s="361">
        <f t="shared" si="121"/>
        <v>45982</v>
      </c>
      <c r="B7802" s="362">
        <v>22</v>
      </c>
      <c r="C7802" s="363">
        <v>246.11672127292201</v>
      </c>
      <c r="D7802" s="363">
        <v>0</v>
      </c>
      <c r="E7802" s="363">
        <v>0</v>
      </c>
      <c r="F7802" s="363">
        <v>0</v>
      </c>
      <c r="G7802" s="363">
        <v>0</v>
      </c>
      <c r="H7802" s="363">
        <v>0</v>
      </c>
      <c r="I7802" s="363">
        <v>6086.2340528274499</v>
      </c>
      <c r="J7802" s="363">
        <v>0</v>
      </c>
      <c r="K7802" s="363">
        <v>0</v>
      </c>
    </row>
    <row r="7803" spans="1:11">
      <c r="A7803" s="361">
        <f t="shared" si="121"/>
        <v>45982</v>
      </c>
      <c r="B7803" s="362">
        <v>23</v>
      </c>
      <c r="C7803" s="363">
        <v>0</v>
      </c>
      <c r="D7803" s="363">
        <v>0</v>
      </c>
      <c r="E7803" s="363">
        <v>0</v>
      </c>
      <c r="F7803" s="363">
        <v>0</v>
      </c>
      <c r="G7803" s="363">
        <v>0</v>
      </c>
      <c r="H7803" s="363">
        <v>0</v>
      </c>
      <c r="I7803" s="363">
        <v>0</v>
      </c>
      <c r="J7803" s="363">
        <v>0</v>
      </c>
      <c r="K7803" s="363">
        <v>4556.3690297973908</v>
      </c>
    </row>
    <row r="7804" spans="1:11">
      <c r="A7804" s="361">
        <f t="shared" si="121"/>
        <v>45983</v>
      </c>
      <c r="B7804" s="362">
        <v>0</v>
      </c>
      <c r="C7804" s="363">
        <v>546.94943341597707</v>
      </c>
      <c r="D7804" s="363">
        <v>0</v>
      </c>
      <c r="E7804" s="363">
        <v>0</v>
      </c>
      <c r="F7804" s="363">
        <v>0</v>
      </c>
      <c r="G7804" s="363">
        <v>0</v>
      </c>
      <c r="H7804" s="363">
        <v>0</v>
      </c>
      <c r="I7804" s="363">
        <v>3539.34026483355</v>
      </c>
      <c r="J7804" s="363">
        <v>0</v>
      </c>
      <c r="K7804" s="363">
        <v>0</v>
      </c>
    </row>
    <row r="7805" spans="1:11">
      <c r="A7805" s="361">
        <f t="shared" si="121"/>
        <v>45983</v>
      </c>
      <c r="B7805" s="362">
        <v>1</v>
      </c>
      <c r="C7805" s="363">
        <v>245.750236609887</v>
      </c>
      <c r="D7805" s="363">
        <v>0</v>
      </c>
      <c r="E7805" s="363">
        <v>0</v>
      </c>
      <c r="F7805" s="363">
        <v>0</v>
      </c>
      <c r="G7805" s="363">
        <v>0</v>
      </c>
      <c r="H7805" s="363">
        <v>0</v>
      </c>
      <c r="I7805" s="363">
        <v>2300.8744572403903</v>
      </c>
      <c r="J7805" s="363">
        <v>0</v>
      </c>
      <c r="K7805" s="363">
        <v>0</v>
      </c>
    </row>
    <row r="7806" spans="1:11">
      <c r="A7806" s="361">
        <f t="shared" si="121"/>
        <v>45983</v>
      </c>
      <c r="B7806" s="362">
        <v>2</v>
      </c>
      <c r="C7806" s="363">
        <v>245.62855005870301</v>
      </c>
      <c r="D7806" s="363">
        <v>0</v>
      </c>
      <c r="E7806" s="363">
        <v>0</v>
      </c>
      <c r="F7806" s="363">
        <v>0</v>
      </c>
      <c r="G7806" s="363">
        <v>0</v>
      </c>
      <c r="H7806" s="363">
        <v>0</v>
      </c>
      <c r="I7806" s="363">
        <v>2361.6374945074303</v>
      </c>
      <c r="J7806" s="363">
        <v>0</v>
      </c>
      <c r="K7806" s="363">
        <v>0</v>
      </c>
    </row>
    <row r="7807" spans="1:11">
      <c r="A7807" s="361">
        <f t="shared" si="121"/>
        <v>45983</v>
      </c>
      <c r="B7807" s="362">
        <v>3</v>
      </c>
      <c r="C7807" s="363">
        <v>0</v>
      </c>
      <c r="D7807" s="363">
        <v>0</v>
      </c>
      <c r="E7807" s="363">
        <v>0</v>
      </c>
      <c r="F7807" s="363">
        <v>0</v>
      </c>
      <c r="G7807" s="363">
        <v>0</v>
      </c>
      <c r="H7807" s="363">
        <v>0</v>
      </c>
      <c r="I7807" s="363">
        <v>1476.2630590567101</v>
      </c>
      <c r="J7807" s="363">
        <v>0</v>
      </c>
      <c r="K7807" s="363">
        <v>245.50378812865702</v>
      </c>
    </row>
    <row r="7808" spans="1:11">
      <c r="A7808" s="361">
        <f t="shared" si="121"/>
        <v>45983</v>
      </c>
      <c r="B7808" s="362">
        <v>4</v>
      </c>
      <c r="C7808" s="363">
        <v>0</v>
      </c>
      <c r="D7808" s="363">
        <v>0</v>
      </c>
      <c r="E7808" s="363">
        <v>0</v>
      </c>
      <c r="F7808" s="363">
        <v>0</v>
      </c>
      <c r="G7808" s="363">
        <v>0</v>
      </c>
      <c r="H7808" s="363">
        <v>0</v>
      </c>
      <c r="I7808" s="363">
        <v>1494.4858180435801</v>
      </c>
      <c r="J7808" s="363">
        <v>0</v>
      </c>
      <c r="K7808" s="363">
        <v>245.71316731571602</v>
      </c>
    </row>
    <row r="7809" spans="1:11">
      <c r="A7809" s="361">
        <f t="shared" si="121"/>
        <v>45983</v>
      </c>
      <c r="B7809" s="362">
        <v>5</v>
      </c>
      <c r="C7809" s="363">
        <v>17.4558070820908</v>
      </c>
      <c r="D7809" s="363">
        <v>0</v>
      </c>
      <c r="E7809" s="363">
        <v>0</v>
      </c>
      <c r="F7809" s="363">
        <v>0</v>
      </c>
      <c r="G7809" s="363">
        <v>0</v>
      </c>
      <c r="H7809" s="363">
        <v>0</v>
      </c>
      <c r="I7809" s="363">
        <v>1372.3218369265401</v>
      </c>
      <c r="J7809" s="363">
        <v>0</v>
      </c>
      <c r="K7809" s="363">
        <v>0</v>
      </c>
    </row>
    <row r="7810" spans="1:11">
      <c r="A7810" s="361">
        <f t="shared" si="121"/>
        <v>45983</v>
      </c>
      <c r="B7810" s="362">
        <v>6</v>
      </c>
      <c r="C7810" s="363">
        <v>0</v>
      </c>
      <c r="D7810" s="363">
        <v>0</v>
      </c>
      <c r="E7810" s="363">
        <v>0</v>
      </c>
      <c r="F7810" s="363">
        <v>0</v>
      </c>
      <c r="G7810" s="363">
        <v>0</v>
      </c>
      <c r="H7810" s="363">
        <v>0</v>
      </c>
      <c r="I7810" s="363">
        <v>53.711303369893002</v>
      </c>
      <c r="J7810" s="363">
        <v>0</v>
      </c>
      <c r="K7810" s="363">
        <v>0</v>
      </c>
    </row>
    <row r="7811" spans="1:11">
      <c r="A7811" s="361">
        <f t="shared" si="121"/>
        <v>45983</v>
      </c>
      <c r="B7811" s="362">
        <v>7</v>
      </c>
      <c r="C7811" s="363">
        <v>99.366659599134593</v>
      </c>
      <c r="D7811" s="363">
        <v>0</v>
      </c>
      <c r="E7811" s="363">
        <v>0</v>
      </c>
      <c r="F7811" s="363">
        <v>0</v>
      </c>
      <c r="G7811" s="363">
        <v>0</v>
      </c>
      <c r="H7811" s="363">
        <v>0</v>
      </c>
      <c r="I7811" s="363">
        <v>44.931118045201003</v>
      </c>
      <c r="J7811" s="363">
        <v>0</v>
      </c>
      <c r="K7811" s="363">
        <v>0</v>
      </c>
    </row>
    <row r="7812" spans="1:11">
      <c r="A7812" s="361">
        <f t="shared" si="121"/>
        <v>45983</v>
      </c>
      <c r="B7812" s="362">
        <v>8</v>
      </c>
      <c r="C7812" s="363">
        <v>15.070282433107499</v>
      </c>
      <c r="D7812" s="363">
        <v>0</v>
      </c>
      <c r="E7812" s="363">
        <v>0</v>
      </c>
      <c r="F7812" s="363">
        <v>0</v>
      </c>
      <c r="G7812" s="363">
        <v>0</v>
      </c>
      <c r="H7812" s="363">
        <v>0</v>
      </c>
      <c r="I7812" s="363">
        <v>23.144407868336799</v>
      </c>
      <c r="J7812" s="363">
        <v>0</v>
      </c>
      <c r="K7812" s="363">
        <v>0</v>
      </c>
    </row>
    <row r="7813" spans="1:11">
      <c r="A7813" s="361">
        <f t="shared" ref="A7813:A7876" si="122">IF(B7813=0,A7812+1,A7812)</f>
        <v>45983</v>
      </c>
      <c r="B7813" s="362">
        <v>9</v>
      </c>
      <c r="C7813" s="363">
        <v>0</v>
      </c>
      <c r="D7813" s="363">
        <v>0</v>
      </c>
      <c r="E7813" s="363">
        <v>0</v>
      </c>
      <c r="F7813" s="363">
        <v>0</v>
      </c>
      <c r="G7813" s="363">
        <v>0</v>
      </c>
      <c r="H7813" s="363">
        <v>0</v>
      </c>
      <c r="I7813" s="363">
        <v>80.083190170120503</v>
      </c>
      <c r="J7813" s="363">
        <v>0</v>
      </c>
      <c r="K7813" s="363">
        <v>0</v>
      </c>
    </row>
    <row r="7814" spans="1:11">
      <c r="A7814" s="361">
        <f t="shared" si="122"/>
        <v>45983</v>
      </c>
      <c r="B7814" s="362">
        <v>10</v>
      </c>
      <c r="C7814" s="363">
        <v>3.2165367958501903E-2</v>
      </c>
      <c r="D7814" s="363">
        <v>0</v>
      </c>
      <c r="E7814" s="363">
        <v>0</v>
      </c>
      <c r="F7814" s="363">
        <v>0</v>
      </c>
      <c r="G7814" s="363">
        <v>0</v>
      </c>
      <c r="H7814" s="363">
        <v>0</v>
      </c>
      <c r="I7814" s="363">
        <v>88.645107102478391</v>
      </c>
      <c r="J7814" s="363">
        <v>0</v>
      </c>
      <c r="K7814" s="363">
        <v>0</v>
      </c>
    </row>
    <row r="7815" spans="1:11">
      <c r="A7815" s="361">
        <f t="shared" si="122"/>
        <v>45983</v>
      </c>
      <c r="B7815" s="362">
        <v>11</v>
      </c>
      <c r="C7815" s="363">
        <v>0</v>
      </c>
      <c r="D7815" s="363">
        <v>0</v>
      </c>
      <c r="E7815" s="363">
        <v>140.34026881768102</v>
      </c>
      <c r="F7815" s="363">
        <v>0</v>
      </c>
      <c r="G7815" s="363">
        <v>0</v>
      </c>
      <c r="H7815" s="363">
        <v>0</v>
      </c>
      <c r="I7815" s="363">
        <v>86.146649254328395</v>
      </c>
      <c r="J7815" s="363">
        <v>0</v>
      </c>
      <c r="K7815" s="363">
        <v>0</v>
      </c>
    </row>
    <row r="7816" spans="1:11">
      <c r="A7816" s="361">
        <f t="shared" si="122"/>
        <v>45983</v>
      </c>
      <c r="B7816" s="362">
        <v>12</v>
      </c>
      <c r="C7816" s="363">
        <v>0</v>
      </c>
      <c r="D7816" s="363">
        <v>0</v>
      </c>
      <c r="E7816" s="363">
        <v>154.740773952176</v>
      </c>
      <c r="F7816" s="363">
        <v>0</v>
      </c>
      <c r="G7816" s="363">
        <v>0</v>
      </c>
      <c r="H7816" s="363">
        <v>0</v>
      </c>
      <c r="I7816" s="363">
        <v>92.132713440244004</v>
      </c>
      <c r="J7816" s="363">
        <v>0</v>
      </c>
      <c r="K7816" s="363">
        <v>0</v>
      </c>
    </row>
    <row r="7817" spans="1:11">
      <c r="A7817" s="361">
        <f t="shared" si="122"/>
        <v>45983</v>
      </c>
      <c r="B7817" s="362">
        <v>13</v>
      </c>
      <c r="C7817" s="363">
        <v>248.87426214558201</v>
      </c>
      <c r="D7817" s="363">
        <v>0</v>
      </c>
      <c r="E7817" s="363">
        <v>486.753546340333</v>
      </c>
      <c r="F7817" s="363">
        <v>0</v>
      </c>
      <c r="G7817" s="363">
        <v>0</v>
      </c>
      <c r="H7817" s="363">
        <v>0</v>
      </c>
      <c r="I7817" s="363">
        <v>1776.6204223099098</v>
      </c>
      <c r="J7817" s="363">
        <v>0</v>
      </c>
      <c r="K7817" s="363">
        <v>0</v>
      </c>
    </row>
    <row r="7818" spans="1:11">
      <c r="A7818" s="361">
        <f t="shared" si="122"/>
        <v>45983</v>
      </c>
      <c r="B7818" s="362">
        <v>14</v>
      </c>
      <c r="C7818" s="363">
        <v>1458.3284640720201</v>
      </c>
      <c r="D7818" s="363">
        <v>0</v>
      </c>
      <c r="E7818" s="363">
        <v>619.69610068176905</v>
      </c>
      <c r="F7818" s="363">
        <v>0</v>
      </c>
      <c r="G7818" s="363">
        <v>0</v>
      </c>
      <c r="H7818" s="363">
        <v>0</v>
      </c>
      <c r="I7818" s="363">
        <v>2608.1250890156502</v>
      </c>
      <c r="J7818" s="363">
        <v>0</v>
      </c>
      <c r="K7818" s="363">
        <v>0</v>
      </c>
    </row>
    <row r="7819" spans="1:11">
      <c r="A7819" s="361">
        <f t="shared" si="122"/>
        <v>45983</v>
      </c>
      <c r="B7819" s="362">
        <v>15</v>
      </c>
      <c r="C7819" s="363">
        <v>0</v>
      </c>
      <c r="D7819" s="363">
        <v>0</v>
      </c>
      <c r="E7819" s="363">
        <v>574.92985994758897</v>
      </c>
      <c r="F7819" s="363">
        <v>0</v>
      </c>
      <c r="G7819" s="363">
        <v>0</v>
      </c>
      <c r="H7819" s="363">
        <v>0</v>
      </c>
      <c r="I7819" s="363">
        <v>2656.6757159318104</v>
      </c>
      <c r="J7819" s="363">
        <v>0</v>
      </c>
      <c r="K7819" s="363">
        <v>234.81131625271502</v>
      </c>
    </row>
    <row r="7820" spans="1:11">
      <c r="A7820" s="361">
        <f t="shared" si="122"/>
        <v>45983</v>
      </c>
      <c r="B7820" s="362">
        <v>16</v>
      </c>
      <c r="C7820" s="363">
        <v>0</v>
      </c>
      <c r="D7820" s="363">
        <v>0</v>
      </c>
      <c r="E7820" s="363">
        <v>487.54528081273503</v>
      </c>
      <c r="F7820" s="363">
        <v>0</v>
      </c>
      <c r="G7820" s="363">
        <v>0</v>
      </c>
      <c r="H7820" s="363">
        <v>0</v>
      </c>
      <c r="I7820" s="363">
        <v>1831.9477438814201</v>
      </c>
      <c r="J7820" s="363">
        <v>0</v>
      </c>
      <c r="K7820" s="363">
        <v>0</v>
      </c>
    </row>
    <row r="7821" spans="1:11">
      <c r="A7821" s="361">
        <f t="shared" si="122"/>
        <v>45983</v>
      </c>
      <c r="B7821" s="362">
        <v>17</v>
      </c>
      <c r="C7821" s="363">
        <v>0</v>
      </c>
      <c r="D7821" s="363">
        <v>0</v>
      </c>
      <c r="E7821" s="363">
        <v>489.868863377671</v>
      </c>
      <c r="F7821" s="363">
        <v>0</v>
      </c>
      <c r="G7821" s="363">
        <v>0</v>
      </c>
      <c r="H7821" s="363">
        <v>0</v>
      </c>
      <c r="I7821" s="363">
        <v>1919.28705493247</v>
      </c>
      <c r="J7821" s="363">
        <v>0</v>
      </c>
      <c r="K7821" s="363">
        <v>0</v>
      </c>
    </row>
    <row r="7822" spans="1:11">
      <c r="A7822" s="361">
        <f t="shared" si="122"/>
        <v>45983</v>
      </c>
      <c r="B7822" s="362">
        <v>18</v>
      </c>
      <c r="C7822" s="363">
        <v>0</v>
      </c>
      <c r="D7822" s="363">
        <v>0</v>
      </c>
      <c r="E7822" s="363">
        <v>488.73217647223299</v>
      </c>
      <c r="F7822" s="363">
        <v>0</v>
      </c>
      <c r="G7822" s="363">
        <v>0</v>
      </c>
      <c r="H7822" s="363">
        <v>0</v>
      </c>
      <c r="I7822" s="363">
        <v>1767.2433429955302</v>
      </c>
      <c r="J7822" s="363">
        <v>0</v>
      </c>
      <c r="K7822" s="363">
        <v>0</v>
      </c>
    </row>
    <row r="7823" spans="1:11">
      <c r="A7823" s="361">
        <f t="shared" si="122"/>
        <v>45983</v>
      </c>
      <c r="B7823" s="362">
        <v>19</v>
      </c>
      <c r="C7823" s="363">
        <v>0</v>
      </c>
      <c r="D7823" s="363">
        <v>0</v>
      </c>
      <c r="E7823" s="363">
        <v>488.13644453011602</v>
      </c>
      <c r="F7823" s="363">
        <v>0</v>
      </c>
      <c r="G7823" s="363">
        <v>0</v>
      </c>
      <c r="H7823" s="363">
        <v>0</v>
      </c>
      <c r="I7823" s="363">
        <v>1625.68318690873</v>
      </c>
      <c r="J7823" s="363">
        <v>0</v>
      </c>
      <c r="K7823" s="363">
        <v>0</v>
      </c>
    </row>
    <row r="7824" spans="1:11">
      <c r="A7824" s="361">
        <f t="shared" si="122"/>
        <v>45983</v>
      </c>
      <c r="B7824" s="362">
        <v>20</v>
      </c>
      <c r="C7824" s="363">
        <v>0</v>
      </c>
      <c r="D7824" s="363">
        <v>0</v>
      </c>
      <c r="E7824" s="363">
        <v>137.20160425858202</v>
      </c>
      <c r="F7824" s="363">
        <v>0</v>
      </c>
      <c r="G7824" s="363">
        <v>0</v>
      </c>
      <c r="H7824" s="363">
        <v>0</v>
      </c>
      <c r="I7824" s="363">
        <v>1554.4935354834099</v>
      </c>
      <c r="J7824" s="363">
        <v>0</v>
      </c>
      <c r="K7824" s="363">
        <v>0</v>
      </c>
    </row>
    <row r="7825" spans="1:11">
      <c r="A7825" s="361">
        <f t="shared" si="122"/>
        <v>45983</v>
      </c>
      <c r="B7825" s="362">
        <v>21</v>
      </c>
      <c r="C7825" s="363">
        <v>0</v>
      </c>
      <c r="D7825" s="363">
        <v>0</v>
      </c>
      <c r="E7825" s="363">
        <v>0</v>
      </c>
      <c r="F7825" s="363">
        <v>0</v>
      </c>
      <c r="G7825" s="363">
        <v>0</v>
      </c>
      <c r="H7825" s="363">
        <v>0</v>
      </c>
      <c r="I7825" s="363">
        <v>1715.7010718604499</v>
      </c>
      <c r="J7825" s="363">
        <v>0</v>
      </c>
      <c r="K7825" s="363">
        <v>0</v>
      </c>
    </row>
    <row r="7826" spans="1:11">
      <c r="A7826" s="361">
        <f t="shared" si="122"/>
        <v>45983</v>
      </c>
      <c r="B7826" s="362">
        <v>22</v>
      </c>
      <c r="C7826" s="363">
        <v>0</v>
      </c>
      <c r="D7826" s="363">
        <v>0</v>
      </c>
      <c r="E7826" s="363">
        <v>0</v>
      </c>
      <c r="F7826" s="363">
        <v>0</v>
      </c>
      <c r="G7826" s="363">
        <v>0</v>
      </c>
      <c r="H7826" s="363">
        <v>0</v>
      </c>
      <c r="I7826" s="363">
        <v>3774.9788016398402</v>
      </c>
      <c r="J7826" s="363">
        <v>0</v>
      </c>
      <c r="K7826" s="363">
        <v>476.33810778882099</v>
      </c>
    </row>
    <row r="7827" spans="1:11">
      <c r="A7827" s="361">
        <f t="shared" si="122"/>
        <v>45983</v>
      </c>
      <c r="B7827" s="362">
        <v>23</v>
      </c>
      <c r="C7827" s="363">
        <v>0</v>
      </c>
      <c r="D7827" s="363">
        <v>0</v>
      </c>
      <c r="E7827" s="363">
        <v>0</v>
      </c>
      <c r="F7827" s="363">
        <v>0</v>
      </c>
      <c r="G7827" s="363">
        <v>0</v>
      </c>
      <c r="H7827" s="363">
        <v>0</v>
      </c>
      <c r="I7827" s="363">
        <v>2053.5682426222202</v>
      </c>
      <c r="J7827" s="363">
        <v>0</v>
      </c>
      <c r="K7827" s="363">
        <v>477.16760387141306</v>
      </c>
    </row>
    <row r="7828" spans="1:11">
      <c r="A7828" s="361">
        <f t="shared" si="122"/>
        <v>45984</v>
      </c>
      <c r="B7828" s="362">
        <v>0</v>
      </c>
      <c r="C7828" s="363">
        <v>0</v>
      </c>
      <c r="D7828" s="363">
        <v>0</v>
      </c>
      <c r="E7828" s="363">
        <v>0</v>
      </c>
      <c r="F7828" s="363">
        <v>0</v>
      </c>
      <c r="G7828" s="363">
        <v>0</v>
      </c>
      <c r="H7828" s="363">
        <v>0</v>
      </c>
      <c r="I7828" s="363">
        <v>0</v>
      </c>
      <c r="J7828" s="363">
        <v>0</v>
      </c>
      <c r="K7828" s="363">
        <v>0</v>
      </c>
    </row>
    <row r="7829" spans="1:11">
      <c r="A7829" s="361">
        <f t="shared" si="122"/>
        <v>45984</v>
      </c>
      <c r="B7829" s="362">
        <v>1</v>
      </c>
      <c r="C7829" s="363">
        <v>0</v>
      </c>
      <c r="D7829" s="363">
        <v>0</v>
      </c>
      <c r="E7829" s="363">
        <v>0</v>
      </c>
      <c r="F7829" s="363">
        <v>0</v>
      </c>
      <c r="G7829" s="363">
        <v>0</v>
      </c>
      <c r="H7829" s="363">
        <v>0</v>
      </c>
      <c r="I7829" s="363">
        <v>0</v>
      </c>
      <c r="J7829" s="363">
        <v>0</v>
      </c>
      <c r="K7829" s="363">
        <v>0</v>
      </c>
    </row>
    <row r="7830" spans="1:11">
      <c r="A7830" s="361">
        <f t="shared" si="122"/>
        <v>45984</v>
      </c>
      <c r="B7830" s="362">
        <v>2</v>
      </c>
      <c r="C7830" s="363">
        <v>2036.9929329561003</v>
      </c>
      <c r="D7830" s="363">
        <v>0</v>
      </c>
      <c r="E7830" s="363">
        <v>0</v>
      </c>
      <c r="F7830" s="363">
        <v>0</v>
      </c>
      <c r="G7830" s="363">
        <v>0</v>
      </c>
      <c r="H7830" s="363">
        <v>0</v>
      </c>
      <c r="I7830" s="363">
        <v>133.34804143467602</v>
      </c>
      <c r="J7830" s="363">
        <v>0</v>
      </c>
      <c r="K7830" s="363">
        <v>0</v>
      </c>
    </row>
    <row r="7831" spans="1:11">
      <c r="A7831" s="361">
        <f t="shared" si="122"/>
        <v>45984</v>
      </c>
      <c r="B7831" s="362">
        <v>3</v>
      </c>
      <c r="C7831" s="363">
        <v>2067.71940427759</v>
      </c>
      <c r="D7831" s="363">
        <v>0</v>
      </c>
      <c r="E7831" s="363">
        <v>0</v>
      </c>
      <c r="F7831" s="363">
        <v>0</v>
      </c>
      <c r="G7831" s="363">
        <v>0</v>
      </c>
      <c r="H7831" s="363">
        <v>0</v>
      </c>
      <c r="I7831" s="363">
        <v>135.41015521668601</v>
      </c>
      <c r="J7831" s="363">
        <v>0</v>
      </c>
      <c r="K7831" s="363">
        <v>0</v>
      </c>
    </row>
    <row r="7832" spans="1:11">
      <c r="A7832" s="361">
        <f t="shared" si="122"/>
        <v>45984</v>
      </c>
      <c r="B7832" s="362">
        <v>4</v>
      </c>
      <c r="C7832" s="363">
        <v>0</v>
      </c>
      <c r="D7832" s="363">
        <v>0</v>
      </c>
      <c r="E7832" s="363">
        <v>0</v>
      </c>
      <c r="F7832" s="363">
        <v>0</v>
      </c>
      <c r="G7832" s="363">
        <v>0</v>
      </c>
      <c r="H7832" s="363">
        <v>0</v>
      </c>
      <c r="I7832" s="363">
        <v>0</v>
      </c>
      <c r="J7832" s="363">
        <v>0</v>
      </c>
      <c r="K7832" s="363">
        <v>0</v>
      </c>
    </row>
    <row r="7833" spans="1:11">
      <c r="A7833" s="361">
        <f t="shared" si="122"/>
        <v>45984</v>
      </c>
      <c r="B7833" s="362">
        <v>5</v>
      </c>
      <c r="C7833" s="363">
        <v>0</v>
      </c>
      <c r="D7833" s="363">
        <v>0</v>
      </c>
      <c r="E7833" s="363">
        <v>0</v>
      </c>
      <c r="F7833" s="363">
        <v>0</v>
      </c>
      <c r="G7833" s="363">
        <v>0</v>
      </c>
      <c r="H7833" s="363">
        <v>0</v>
      </c>
      <c r="I7833" s="363">
        <v>0</v>
      </c>
      <c r="J7833" s="363">
        <v>0</v>
      </c>
      <c r="K7833" s="363">
        <v>0</v>
      </c>
    </row>
    <row r="7834" spans="1:11">
      <c r="A7834" s="361">
        <f t="shared" si="122"/>
        <v>45984</v>
      </c>
      <c r="B7834" s="362">
        <v>6</v>
      </c>
      <c r="C7834" s="363">
        <v>0</v>
      </c>
      <c r="D7834" s="363">
        <v>0</v>
      </c>
      <c r="E7834" s="363">
        <v>0</v>
      </c>
      <c r="F7834" s="363">
        <v>0</v>
      </c>
      <c r="G7834" s="363">
        <v>0</v>
      </c>
      <c r="H7834" s="363">
        <v>0</v>
      </c>
      <c r="I7834" s="363">
        <v>0</v>
      </c>
      <c r="J7834" s="363">
        <v>0</v>
      </c>
      <c r="K7834" s="363">
        <v>0</v>
      </c>
    </row>
    <row r="7835" spans="1:11">
      <c r="A7835" s="361">
        <f t="shared" si="122"/>
        <v>45984</v>
      </c>
      <c r="B7835" s="362">
        <v>7</v>
      </c>
      <c r="C7835" s="363">
        <v>9551.8202345252503</v>
      </c>
      <c r="D7835" s="363">
        <v>0</v>
      </c>
      <c r="E7835" s="363">
        <v>0</v>
      </c>
      <c r="F7835" s="363">
        <v>911.56393672210197</v>
      </c>
      <c r="G7835" s="363">
        <v>3268.1786001956502</v>
      </c>
      <c r="H7835" s="363">
        <v>0</v>
      </c>
      <c r="I7835" s="363">
        <v>0</v>
      </c>
      <c r="J7835" s="363">
        <v>0</v>
      </c>
      <c r="K7835" s="363">
        <v>175.09973382420901</v>
      </c>
    </row>
    <row r="7836" spans="1:11">
      <c r="A7836" s="361">
        <f t="shared" si="122"/>
        <v>45984</v>
      </c>
      <c r="B7836" s="362">
        <v>8</v>
      </c>
      <c r="C7836" s="363">
        <v>10215.389618232901</v>
      </c>
      <c r="D7836" s="363">
        <v>0</v>
      </c>
      <c r="E7836" s="363">
        <v>0</v>
      </c>
      <c r="F7836" s="363">
        <v>2142.2417414749298</v>
      </c>
      <c r="G7836" s="363">
        <v>4032.2464952985497</v>
      </c>
      <c r="H7836" s="363">
        <v>0</v>
      </c>
      <c r="I7836" s="363">
        <v>0</v>
      </c>
      <c r="J7836" s="363">
        <v>0</v>
      </c>
      <c r="K7836" s="363">
        <v>0.57585091277122802</v>
      </c>
    </row>
    <row r="7837" spans="1:11">
      <c r="A7837" s="361">
        <f t="shared" si="122"/>
        <v>45984</v>
      </c>
      <c r="B7837" s="362">
        <v>9</v>
      </c>
      <c r="C7837" s="363">
        <v>1953.3612079163902</v>
      </c>
      <c r="D7837" s="363">
        <v>0</v>
      </c>
      <c r="E7837" s="363">
        <v>0</v>
      </c>
      <c r="F7837" s="363">
        <v>155.099447996441</v>
      </c>
      <c r="G7837" s="363">
        <v>0</v>
      </c>
      <c r="H7837" s="363">
        <v>0</v>
      </c>
      <c r="I7837" s="363">
        <v>0</v>
      </c>
      <c r="J7837" s="363">
        <v>0</v>
      </c>
      <c r="K7837" s="363">
        <v>0</v>
      </c>
    </row>
    <row r="7838" spans="1:11">
      <c r="A7838" s="361">
        <f t="shared" si="122"/>
        <v>45984</v>
      </c>
      <c r="B7838" s="362">
        <v>10</v>
      </c>
      <c r="C7838" s="363">
        <v>1287.4713052965003</v>
      </c>
      <c r="D7838" s="363">
        <v>0</v>
      </c>
      <c r="E7838" s="363">
        <v>0</v>
      </c>
      <c r="F7838" s="363">
        <v>66.01172144196029</v>
      </c>
      <c r="G7838" s="363">
        <v>0</v>
      </c>
      <c r="H7838" s="363">
        <v>0</v>
      </c>
      <c r="I7838" s="363">
        <v>0</v>
      </c>
      <c r="J7838" s="363">
        <v>0</v>
      </c>
      <c r="K7838" s="363">
        <v>0</v>
      </c>
    </row>
    <row r="7839" spans="1:11">
      <c r="A7839" s="361">
        <f t="shared" si="122"/>
        <v>45984</v>
      </c>
      <c r="B7839" s="362">
        <v>11</v>
      </c>
      <c r="C7839" s="363">
        <v>2435.7484422132202</v>
      </c>
      <c r="D7839" s="363">
        <v>0</v>
      </c>
      <c r="E7839" s="363">
        <v>0</v>
      </c>
      <c r="F7839" s="363">
        <v>77.5497239982206</v>
      </c>
      <c r="G7839" s="363">
        <v>0</v>
      </c>
      <c r="H7839" s="363">
        <v>0</v>
      </c>
      <c r="I7839" s="363">
        <v>0</v>
      </c>
      <c r="J7839" s="363">
        <v>0</v>
      </c>
      <c r="K7839" s="363">
        <v>77.560614221292695</v>
      </c>
    </row>
    <row r="7840" spans="1:11">
      <c r="A7840" s="361">
        <f t="shared" si="122"/>
        <v>45984</v>
      </c>
      <c r="B7840" s="362">
        <v>12</v>
      </c>
      <c r="C7840" s="363">
        <v>2003.5356211963001</v>
      </c>
      <c r="D7840" s="363">
        <v>0</v>
      </c>
      <c r="E7840" s="363">
        <v>0</v>
      </c>
      <c r="F7840" s="363">
        <v>77.5497239982206</v>
      </c>
      <c r="G7840" s="363">
        <v>0</v>
      </c>
      <c r="H7840" s="363">
        <v>0</v>
      </c>
      <c r="I7840" s="363">
        <v>0</v>
      </c>
      <c r="J7840" s="363">
        <v>0</v>
      </c>
      <c r="K7840" s="363">
        <v>0</v>
      </c>
    </row>
    <row r="7841" spans="1:11">
      <c r="A7841" s="361">
        <f t="shared" si="122"/>
        <v>45984</v>
      </c>
      <c r="B7841" s="362">
        <v>13</v>
      </c>
      <c r="C7841" s="363">
        <v>2040.2162248725701</v>
      </c>
      <c r="D7841" s="363">
        <v>0</v>
      </c>
      <c r="E7841" s="363">
        <v>0</v>
      </c>
      <c r="F7841" s="363">
        <v>77.5497239982206</v>
      </c>
      <c r="G7841" s="363">
        <v>0</v>
      </c>
      <c r="H7841" s="363">
        <v>0</v>
      </c>
      <c r="I7841" s="363">
        <v>9.0471665985134493</v>
      </c>
      <c r="J7841" s="363">
        <v>0</v>
      </c>
      <c r="K7841" s="363">
        <v>0</v>
      </c>
    </row>
    <row r="7842" spans="1:11">
      <c r="A7842" s="361">
        <f t="shared" si="122"/>
        <v>45984</v>
      </c>
      <c r="B7842" s="362">
        <v>14</v>
      </c>
      <c r="C7842" s="363">
        <v>2525.2294298321099</v>
      </c>
      <c r="D7842" s="363">
        <v>0</v>
      </c>
      <c r="E7842" s="363">
        <v>0</v>
      </c>
      <c r="F7842" s="363">
        <v>77.5497239982206</v>
      </c>
      <c r="G7842" s="363">
        <v>0</v>
      </c>
      <c r="H7842" s="363">
        <v>0</v>
      </c>
      <c r="I7842" s="363">
        <v>41.255652804105196</v>
      </c>
      <c r="J7842" s="363">
        <v>0</v>
      </c>
      <c r="K7842" s="363">
        <v>0</v>
      </c>
    </row>
    <row r="7843" spans="1:11">
      <c r="A7843" s="361">
        <f t="shared" si="122"/>
        <v>45984</v>
      </c>
      <c r="B7843" s="362">
        <v>15</v>
      </c>
      <c r="C7843" s="363">
        <v>0</v>
      </c>
      <c r="D7843" s="363">
        <v>0</v>
      </c>
      <c r="E7843" s="363">
        <v>0</v>
      </c>
      <c r="F7843" s="363">
        <v>0</v>
      </c>
      <c r="G7843" s="363">
        <v>0</v>
      </c>
      <c r="H7843" s="363">
        <v>0</v>
      </c>
      <c r="I7843" s="363">
        <v>0</v>
      </c>
      <c r="J7843" s="363">
        <v>0</v>
      </c>
      <c r="K7843" s="363">
        <v>0</v>
      </c>
    </row>
    <row r="7844" spans="1:11">
      <c r="A7844" s="361">
        <f t="shared" si="122"/>
        <v>45984</v>
      </c>
      <c r="B7844" s="362">
        <v>16</v>
      </c>
      <c r="C7844" s="363">
        <v>0</v>
      </c>
      <c r="D7844" s="363">
        <v>0</v>
      </c>
      <c r="E7844" s="363">
        <v>0</v>
      </c>
      <c r="F7844" s="363">
        <v>0</v>
      </c>
      <c r="G7844" s="363">
        <v>0</v>
      </c>
      <c r="H7844" s="363">
        <v>0</v>
      </c>
      <c r="I7844" s="363">
        <v>0</v>
      </c>
      <c r="J7844" s="363">
        <v>0</v>
      </c>
      <c r="K7844" s="363">
        <v>0</v>
      </c>
    </row>
    <row r="7845" spans="1:11">
      <c r="A7845" s="361">
        <f t="shared" si="122"/>
        <v>45984</v>
      </c>
      <c r="B7845" s="362">
        <v>17</v>
      </c>
      <c r="C7845" s="363">
        <v>0</v>
      </c>
      <c r="D7845" s="363">
        <v>0</v>
      </c>
      <c r="E7845" s="363">
        <v>0</v>
      </c>
      <c r="F7845" s="363">
        <v>0</v>
      </c>
      <c r="G7845" s="363">
        <v>0</v>
      </c>
      <c r="H7845" s="363">
        <v>0</v>
      </c>
      <c r="I7845" s="363">
        <v>0</v>
      </c>
      <c r="J7845" s="363">
        <v>0</v>
      </c>
      <c r="K7845" s="363">
        <v>0</v>
      </c>
    </row>
    <row r="7846" spans="1:11">
      <c r="A7846" s="361">
        <f t="shared" si="122"/>
        <v>45984</v>
      </c>
      <c r="B7846" s="362">
        <v>18</v>
      </c>
      <c r="C7846" s="363">
        <v>0</v>
      </c>
      <c r="D7846" s="363">
        <v>0</v>
      </c>
      <c r="E7846" s="363">
        <v>0</v>
      </c>
      <c r="F7846" s="363">
        <v>0</v>
      </c>
      <c r="G7846" s="363">
        <v>0</v>
      </c>
      <c r="H7846" s="363">
        <v>0</v>
      </c>
      <c r="I7846" s="363">
        <v>856.01004599398698</v>
      </c>
      <c r="J7846" s="363">
        <v>0</v>
      </c>
      <c r="K7846" s="363">
        <v>0</v>
      </c>
    </row>
    <row r="7847" spans="1:11">
      <c r="A7847" s="361">
        <f t="shared" si="122"/>
        <v>45984</v>
      </c>
      <c r="B7847" s="362">
        <v>19</v>
      </c>
      <c r="C7847" s="363">
        <v>0</v>
      </c>
      <c r="D7847" s="363">
        <v>0</v>
      </c>
      <c r="E7847" s="363">
        <v>0</v>
      </c>
      <c r="F7847" s="363">
        <v>0</v>
      </c>
      <c r="G7847" s="363">
        <v>0</v>
      </c>
      <c r="H7847" s="363">
        <v>0</v>
      </c>
      <c r="I7847" s="363">
        <v>1126.4794197026699</v>
      </c>
      <c r="J7847" s="363">
        <v>0</v>
      </c>
      <c r="K7847" s="363">
        <v>0</v>
      </c>
    </row>
    <row r="7848" spans="1:11">
      <c r="A7848" s="361">
        <f t="shared" si="122"/>
        <v>45984</v>
      </c>
      <c r="B7848" s="362">
        <v>20</v>
      </c>
      <c r="C7848" s="363">
        <v>0</v>
      </c>
      <c r="D7848" s="363">
        <v>0</v>
      </c>
      <c r="E7848" s="363">
        <v>0</v>
      </c>
      <c r="F7848" s="363">
        <v>0</v>
      </c>
      <c r="G7848" s="363">
        <v>0</v>
      </c>
      <c r="H7848" s="363">
        <v>0</v>
      </c>
      <c r="I7848" s="363">
        <v>0</v>
      </c>
      <c r="J7848" s="363">
        <v>0</v>
      </c>
      <c r="K7848" s="363">
        <v>0</v>
      </c>
    </row>
    <row r="7849" spans="1:11">
      <c r="A7849" s="361">
        <f t="shared" si="122"/>
        <v>45984</v>
      </c>
      <c r="B7849" s="362">
        <v>21</v>
      </c>
      <c r="C7849" s="363">
        <v>0</v>
      </c>
      <c r="D7849" s="363">
        <v>0</v>
      </c>
      <c r="E7849" s="363">
        <v>0</v>
      </c>
      <c r="F7849" s="363">
        <v>0</v>
      </c>
      <c r="G7849" s="363">
        <v>0</v>
      </c>
      <c r="H7849" s="363">
        <v>0</v>
      </c>
      <c r="I7849" s="363">
        <v>173.52027723922902</v>
      </c>
      <c r="J7849" s="363">
        <v>0</v>
      </c>
      <c r="K7849" s="363">
        <v>0</v>
      </c>
    </row>
    <row r="7850" spans="1:11">
      <c r="A7850" s="361">
        <f t="shared" si="122"/>
        <v>45984</v>
      </c>
      <c r="B7850" s="362">
        <v>22</v>
      </c>
      <c r="C7850" s="363">
        <v>0</v>
      </c>
      <c r="D7850" s="363">
        <v>0</v>
      </c>
      <c r="E7850" s="363">
        <v>0</v>
      </c>
      <c r="F7850" s="363">
        <v>0</v>
      </c>
      <c r="G7850" s="363">
        <v>0</v>
      </c>
      <c r="H7850" s="363">
        <v>0</v>
      </c>
      <c r="I7850" s="363">
        <v>366.378198491695</v>
      </c>
      <c r="J7850" s="363">
        <v>0</v>
      </c>
      <c r="K7850" s="363">
        <v>0</v>
      </c>
    </row>
    <row r="7851" spans="1:11">
      <c r="A7851" s="361">
        <f t="shared" si="122"/>
        <v>45984</v>
      </c>
      <c r="B7851" s="362">
        <v>23</v>
      </c>
      <c r="C7851" s="363">
        <v>0</v>
      </c>
      <c r="D7851" s="363">
        <v>0</v>
      </c>
      <c r="E7851" s="363">
        <v>0</v>
      </c>
      <c r="F7851" s="363">
        <v>0</v>
      </c>
      <c r="G7851" s="363">
        <v>0</v>
      </c>
      <c r="H7851" s="363">
        <v>0</v>
      </c>
      <c r="I7851" s="363">
        <v>719.72214099677706</v>
      </c>
      <c r="J7851" s="363">
        <v>0</v>
      </c>
      <c r="K7851" s="363">
        <v>0</v>
      </c>
    </row>
    <row r="7852" spans="1:11">
      <c r="A7852" s="361">
        <f t="shared" si="122"/>
        <v>45985</v>
      </c>
      <c r="B7852" s="362">
        <v>0</v>
      </c>
      <c r="C7852" s="363">
        <v>0</v>
      </c>
      <c r="D7852" s="363">
        <v>0</v>
      </c>
      <c r="E7852" s="363">
        <v>0</v>
      </c>
      <c r="F7852" s="363">
        <v>0</v>
      </c>
      <c r="G7852" s="363">
        <v>0</v>
      </c>
      <c r="H7852" s="363">
        <v>0</v>
      </c>
      <c r="I7852" s="363">
        <v>776.05662709817204</v>
      </c>
      <c r="J7852" s="363">
        <v>0</v>
      </c>
      <c r="K7852" s="363">
        <v>0</v>
      </c>
    </row>
    <row r="7853" spans="1:11">
      <c r="A7853" s="361">
        <f t="shared" si="122"/>
        <v>45985</v>
      </c>
      <c r="B7853" s="362">
        <v>1</v>
      </c>
      <c r="C7853" s="363">
        <v>0</v>
      </c>
      <c r="D7853" s="363">
        <v>0</v>
      </c>
      <c r="E7853" s="363">
        <v>0</v>
      </c>
      <c r="F7853" s="363">
        <v>0</v>
      </c>
      <c r="G7853" s="363">
        <v>0</v>
      </c>
      <c r="H7853" s="363">
        <v>0</v>
      </c>
      <c r="I7853" s="363">
        <v>1127.08255922065</v>
      </c>
      <c r="J7853" s="363">
        <v>0</v>
      </c>
      <c r="K7853" s="363">
        <v>0</v>
      </c>
    </row>
    <row r="7854" spans="1:11">
      <c r="A7854" s="361">
        <f t="shared" si="122"/>
        <v>45985</v>
      </c>
      <c r="B7854" s="362">
        <v>2</v>
      </c>
      <c r="C7854" s="363">
        <v>0</v>
      </c>
      <c r="D7854" s="363">
        <v>0</v>
      </c>
      <c r="E7854" s="363">
        <v>0</v>
      </c>
      <c r="F7854" s="363">
        <v>0</v>
      </c>
      <c r="G7854" s="363">
        <v>0</v>
      </c>
      <c r="H7854" s="363">
        <v>0</v>
      </c>
      <c r="I7854" s="363">
        <v>1036.23654472151</v>
      </c>
      <c r="J7854" s="363">
        <v>0</v>
      </c>
      <c r="K7854" s="363">
        <v>0</v>
      </c>
    </row>
    <row r="7855" spans="1:11">
      <c r="A7855" s="361">
        <f t="shared" si="122"/>
        <v>45985</v>
      </c>
      <c r="B7855" s="362">
        <v>3</v>
      </c>
      <c r="C7855" s="363">
        <v>0</v>
      </c>
      <c r="D7855" s="363">
        <v>0</v>
      </c>
      <c r="E7855" s="363">
        <v>0</v>
      </c>
      <c r="F7855" s="363">
        <v>0</v>
      </c>
      <c r="G7855" s="363">
        <v>0</v>
      </c>
      <c r="H7855" s="363">
        <v>0</v>
      </c>
      <c r="I7855" s="363">
        <v>0</v>
      </c>
      <c r="J7855" s="363">
        <v>0</v>
      </c>
      <c r="K7855" s="363">
        <v>0</v>
      </c>
    </row>
    <row r="7856" spans="1:11">
      <c r="A7856" s="361">
        <f t="shared" si="122"/>
        <v>45985</v>
      </c>
      <c r="B7856" s="362">
        <v>4</v>
      </c>
      <c r="C7856" s="363">
        <v>0</v>
      </c>
      <c r="D7856" s="363">
        <v>0</v>
      </c>
      <c r="E7856" s="363">
        <v>0</v>
      </c>
      <c r="F7856" s="363">
        <v>0</v>
      </c>
      <c r="G7856" s="363">
        <v>0</v>
      </c>
      <c r="H7856" s="363">
        <v>0</v>
      </c>
      <c r="I7856" s="363">
        <v>0</v>
      </c>
      <c r="J7856" s="363">
        <v>0</v>
      </c>
      <c r="K7856" s="363">
        <v>0</v>
      </c>
    </row>
    <row r="7857" spans="1:11">
      <c r="A7857" s="361">
        <f t="shared" si="122"/>
        <v>45985</v>
      </c>
      <c r="B7857" s="362">
        <v>5</v>
      </c>
      <c r="C7857" s="363">
        <v>0</v>
      </c>
      <c r="D7857" s="363">
        <v>0</v>
      </c>
      <c r="E7857" s="363">
        <v>0</v>
      </c>
      <c r="F7857" s="363">
        <v>0</v>
      </c>
      <c r="G7857" s="363">
        <v>0</v>
      </c>
      <c r="H7857" s="363">
        <v>0</v>
      </c>
      <c r="I7857" s="363">
        <v>0</v>
      </c>
      <c r="J7857" s="363">
        <v>0</v>
      </c>
      <c r="K7857" s="363">
        <v>0</v>
      </c>
    </row>
    <row r="7858" spans="1:11">
      <c r="A7858" s="361">
        <f t="shared" si="122"/>
        <v>45985</v>
      </c>
      <c r="B7858" s="362">
        <v>6</v>
      </c>
      <c r="C7858" s="363">
        <v>0</v>
      </c>
      <c r="D7858" s="363">
        <v>0</v>
      </c>
      <c r="E7858" s="363">
        <v>0</v>
      </c>
      <c r="F7858" s="363">
        <v>0</v>
      </c>
      <c r="G7858" s="363">
        <v>0</v>
      </c>
      <c r="H7858" s="363">
        <v>0</v>
      </c>
      <c r="I7858" s="363">
        <v>0</v>
      </c>
      <c r="J7858" s="363">
        <v>0</v>
      </c>
      <c r="K7858" s="363">
        <v>486.51155954760401</v>
      </c>
    </row>
    <row r="7859" spans="1:11">
      <c r="A7859" s="361">
        <f t="shared" si="122"/>
        <v>45985</v>
      </c>
      <c r="B7859" s="362">
        <v>7</v>
      </c>
      <c r="C7859" s="363">
        <v>0</v>
      </c>
      <c r="D7859" s="363">
        <v>0</v>
      </c>
      <c r="E7859" s="363">
        <v>0</v>
      </c>
      <c r="F7859" s="363">
        <v>0</v>
      </c>
      <c r="G7859" s="363">
        <v>0</v>
      </c>
      <c r="H7859" s="363">
        <v>0</v>
      </c>
      <c r="I7859" s="363">
        <v>0</v>
      </c>
      <c r="J7859" s="363">
        <v>0</v>
      </c>
      <c r="K7859" s="363">
        <v>559.79065720565507</v>
      </c>
    </row>
    <row r="7860" spans="1:11">
      <c r="A7860" s="361">
        <f t="shared" si="122"/>
        <v>45985</v>
      </c>
      <c r="B7860" s="362">
        <v>8</v>
      </c>
      <c r="C7860" s="363">
        <v>0</v>
      </c>
      <c r="D7860" s="363">
        <v>0</v>
      </c>
      <c r="E7860" s="363">
        <v>0</v>
      </c>
      <c r="F7860" s="363">
        <v>0</v>
      </c>
      <c r="G7860" s="363">
        <v>0</v>
      </c>
      <c r="H7860" s="363">
        <v>0</v>
      </c>
      <c r="I7860" s="363">
        <v>0</v>
      </c>
      <c r="J7860" s="363">
        <v>0</v>
      </c>
      <c r="K7860" s="363">
        <v>602.898608718584</v>
      </c>
    </row>
    <row r="7861" spans="1:11">
      <c r="A7861" s="361">
        <f t="shared" si="122"/>
        <v>45985</v>
      </c>
      <c r="B7861" s="362">
        <v>9</v>
      </c>
      <c r="C7861" s="363">
        <v>0</v>
      </c>
      <c r="D7861" s="363">
        <v>0</v>
      </c>
      <c r="E7861" s="363">
        <v>343.48900476665005</v>
      </c>
      <c r="F7861" s="363">
        <v>0</v>
      </c>
      <c r="G7861" s="363">
        <v>0</v>
      </c>
      <c r="H7861" s="363">
        <v>0</v>
      </c>
      <c r="I7861" s="363">
        <v>0</v>
      </c>
      <c r="J7861" s="363">
        <v>0</v>
      </c>
      <c r="K7861" s="363">
        <v>602.339181698836</v>
      </c>
    </row>
    <row r="7862" spans="1:11">
      <c r="A7862" s="361">
        <f t="shared" si="122"/>
        <v>45985</v>
      </c>
      <c r="B7862" s="362">
        <v>10</v>
      </c>
      <c r="C7862" s="363">
        <v>0</v>
      </c>
      <c r="D7862" s="363">
        <v>0</v>
      </c>
      <c r="E7862" s="363">
        <v>593.71424232473396</v>
      </c>
      <c r="F7862" s="363">
        <v>0</v>
      </c>
      <c r="G7862" s="363">
        <v>0</v>
      </c>
      <c r="H7862" s="363">
        <v>0</v>
      </c>
      <c r="I7862" s="363">
        <v>0</v>
      </c>
      <c r="J7862" s="363">
        <v>0</v>
      </c>
      <c r="K7862" s="363">
        <v>603.43030572959799</v>
      </c>
    </row>
    <row r="7863" spans="1:11">
      <c r="A7863" s="361">
        <f t="shared" si="122"/>
        <v>45985</v>
      </c>
      <c r="B7863" s="362">
        <v>11</v>
      </c>
      <c r="C7863" s="363">
        <v>0</v>
      </c>
      <c r="D7863" s="363">
        <v>0</v>
      </c>
      <c r="E7863" s="363">
        <v>604.39737794613393</v>
      </c>
      <c r="F7863" s="363">
        <v>0</v>
      </c>
      <c r="G7863" s="363">
        <v>0</v>
      </c>
      <c r="H7863" s="363">
        <v>0</v>
      </c>
      <c r="I7863" s="363">
        <v>0</v>
      </c>
      <c r="J7863" s="363">
        <v>0</v>
      </c>
      <c r="K7863" s="363">
        <v>604.88208417293208</v>
      </c>
    </row>
    <row r="7864" spans="1:11">
      <c r="A7864" s="361">
        <f t="shared" si="122"/>
        <v>45985</v>
      </c>
      <c r="B7864" s="362">
        <v>12</v>
      </c>
      <c r="C7864" s="363">
        <v>0</v>
      </c>
      <c r="D7864" s="363">
        <v>0</v>
      </c>
      <c r="E7864" s="363">
        <v>603.5133553497061</v>
      </c>
      <c r="F7864" s="363">
        <v>0</v>
      </c>
      <c r="G7864" s="363">
        <v>0</v>
      </c>
      <c r="H7864" s="363">
        <v>0</v>
      </c>
      <c r="I7864" s="363">
        <v>0</v>
      </c>
      <c r="J7864" s="363">
        <v>0</v>
      </c>
      <c r="K7864" s="363">
        <v>602.87928174995807</v>
      </c>
    </row>
    <row r="7865" spans="1:11">
      <c r="A7865" s="361">
        <f t="shared" si="122"/>
        <v>45985</v>
      </c>
      <c r="B7865" s="362">
        <v>13</v>
      </c>
      <c r="C7865" s="363">
        <v>0</v>
      </c>
      <c r="D7865" s="363">
        <v>0</v>
      </c>
      <c r="E7865" s="363">
        <v>468.43343637414699</v>
      </c>
      <c r="F7865" s="363">
        <v>0</v>
      </c>
      <c r="G7865" s="363">
        <v>0</v>
      </c>
      <c r="H7865" s="363">
        <v>0</v>
      </c>
      <c r="I7865" s="363">
        <v>0</v>
      </c>
      <c r="J7865" s="363">
        <v>0</v>
      </c>
      <c r="K7865" s="363">
        <v>0</v>
      </c>
    </row>
    <row r="7866" spans="1:11">
      <c r="A7866" s="361">
        <f t="shared" si="122"/>
        <v>45985</v>
      </c>
      <c r="B7866" s="362">
        <v>14</v>
      </c>
      <c r="C7866" s="363">
        <v>488.43713653241304</v>
      </c>
      <c r="D7866" s="363">
        <v>0</v>
      </c>
      <c r="E7866" s="363">
        <v>632.66727583517797</v>
      </c>
      <c r="F7866" s="363">
        <v>0</v>
      </c>
      <c r="G7866" s="363">
        <v>0</v>
      </c>
      <c r="H7866" s="363">
        <v>0</v>
      </c>
      <c r="I7866" s="363">
        <v>0</v>
      </c>
      <c r="J7866" s="363">
        <v>0</v>
      </c>
      <c r="K7866" s="363">
        <v>0</v>
      </c>
    </row>
    <row r="7867" spans="1:11">
      <c r="A7867" s="361">
        <f t="shared" si="122"/>
        <v>45985</v>
      </c>
      <c r="B7867" s="362">
        <v>15</v>
      </c>
      <c r="C7867" s="363">
        <v>0</v>
      </c>
      <c r="D7867" s="363">
        <v>0</v>
      </c>
      <c r="E7867" s="363">
        <v>491.18977183551902</v>
      </c>
      <c r="F7867" s="363">
        <v>0</v>
      </c>
      <c r="G7867" s="363">
        <v>0</v>
      </c>
      <c r="H7867" s="363">
        <v>0</v>
      </c>
      <c r="I7867" s="363">
        <v>0</v>
      </c>
      <c r="J7867" s="363">
        <v>0</v>
      </c>
      <c r="K7867" s="363">
        <v>0</v>
      </c>
    </row>
    <row r="7868" spans="1:11">
      <c r="A7868" s="361">
        <f t="shared" si="122"/>
        <v>45985</v>
      </c>
      <c r="B7868" s="362">
        <v>16</v>
      </c>
      <c r="C7868" s="363">
        <v>335.53896540582406</v>
      </c>
      <c r="D7868" s="363">
        <v>0</v>
      </c>
      <c r="E7868" s="363">
        <v>485.77277981388005</v>
      </c>
      <c r="F7868" s="363">
        <v>0</v>
      </c>
      <c r="G7868" s="363">
        <v>0</v>
      </c>
      <c r="H7868" s="363">
        <v>0</v>
      </c>
      <c r="I7868" s="363">
        <v>0</v>
      </c>
      <c r="J7868" s="363">
        <v>0</v>
      </c>
      <c r="K7868" s="363">
        <v>0</v>
      </c>
    </row>
    <row r="7869" spans="1:11">
      <c r="A7869" s="361">
        <f t="shared" si="122"/>
        <v>45985</v>
      </c>
      <c r="B7869" s="362">
        <v>17</v>
      </c>
      <c r="C7869" s="363">
        <v>4.3133759727147201</v>
      </c>
      <c r="D7869" s="363">
        <v>0</v>
      </c>
      <c r="E7869" s="363">
        <v>177.075360485647</v>
      </c>
      <c r="F7869" s="363">
        <v>0</v>
      </c>
      <c r="G7869" s="363">
        <v>0</v>
      </c>
      <c r="H7869" s="363">
        <v>0</v>
      </c>
      <c r="I7869" s="363">
        <v>0</v>
      </c>
      <c r="J7869" s="363">
        <v>0</v>
      </c>
      <c r="K7869" s="363">
        <v>0</v>
      </c>
    </row>
    <row r="7870" spans="1:11">
      <c r="A7870" s="361">
        <f t="shared" si="122"/>
        <v>45985</v>
      </c>
      <c r="B7870" s="362">
        <v>18</v>
      </c>
      <c r="C7870" s="363">
        <v>0</v>
      </c>
      <c r="D7870" s="363">
        <v>0</v>
      </c>
      <c r="E7870" s="363">
        <v>0</v>
      </c>
      <c r="F7870" s="363">
        <v>0</v>
      </c>
      <c r="G7870" s="363">
        <v>0</v>
      </c>
      <c r="H7870" s="363">
        <v>0</v>
      </c>
      <c r="I7870" s="363">
        <v>0</v>
      </c>
      <c r="J7870" s="363">
        <v>0</v>
      </c>
      <c r="K7870" s="363">
        <v>31.143637606960297</v>
      </c>
    </row>
    <row r="7871" spans="1:11">
      <c r="A7871" s="361">
        <f t="shared" si="122"/>
        <v>45985</v>
      </c>
      <c r="B7871" s="362">
        <v>19</v>
      </c>
      <c r="C7871" s="363">
        <v>0</v>
      </c>
      <c r="D7871" s="363">
        <v>0</v>
      </c>
      <c r="E7871" s="363">
        <v>0</v>
      </c>
      <c r="F7871" s="363">
        <v>0</v>
      </c>
      <c r="G7871" s="363">
        <v>0</v>
      </c>
      <c r="H7871" s="363">
        <v>0</v>
      </c>
      <c r="I7871" s="363">
        <v>0</v>
      </c>
      <c r="J7871" s="363">
        <v>0</v>
      </c>
      <c r="K7871" s="363">
        <v>52.605957369007896</v>
      </c>
    </row>
    <row r="7872" spans="1:11">
      <c r="A7872" s="361">
        <f t="shared" si="122"/>
        <v>45985</v>
      </c>
      <c r="B7872" s="362">
        <v>20</v>
      </c>
      <c r="C7872" s="363">
        <v>83.288123934999007</v>
      </c>
      <c r="D7872" s="363">
        <v>0</v>
      </c>
      <c r="E7872" s="363">
        <v>0</v>
      </c>
      <c r="F7872" s="363">
        <v>0</v>
      </c>
      <c r="G7872" s="363">
        <v>0</v>
      </c>
      <c r="H7872" s="363">
        <v>0</v>
      </c>
      <c r="I7872" s="363">
        <v>0</v>
      </c>
      <c r="J7872" s="363">
        <v>0</v>
      </c>
      <c r="K7872" s="363">
        <v>0</v>
      </c>
    </row>
    <row r="7873" spans="1:11">
      <c r="A7873" s="361">
        <f t="shared" si="122"/>
        <v>45985</v>
      </c>
      <c r="B7873" s="362">
        <v>21</v>
      </c>
      <c r="C7873" s="363">
        <v>90.253349108663016</v>
      </c>
      <c r="D7873" s="363">
        <v>0</v>
      </c>
      <c r="E7873" s="363">
        <v>0</v>
      </c>
      <c r="F7873" s="363">
        <v>0</v>
      </c>
      <c r="G7873" s="363">
        <v>0</v>
      </c>
      <c r="H7873" s="363">
        <v>0</v>
      </c>
      <c r="I7873" s="363">
        <v>0</v>
      </c>
      <c r="J7873" s="363">
        <v>0</v>
      </c>
      <c r="K7873" s="363">
        <v>0</v>
      </c>
    </row>
    <row r="7874" spans="1:11">
      <c r="A7874" s="361">
        <f t="shared" si="122"/>
        <v>45985</v>
      </c>
      <c r="B7874" s="362">
        <v>22</v>
      </c>
      <c r="C7874" s="363">
        <v>0</v>
      </c>
      <c r="D7874" s="363">
        <v>0</v>
      </c>
      <c r="E7874" s="363">
        <v>0</v>
      </c>
      <c r="F7874" s="363">
        <v>0</v>
      </c>
      <c r="G7874" s="363">
        <v>0</v>
      </c>
      <c r="H7874" s="363">
        <v>0</v>
      </c>
      <c r="I7874" s="363">
        <v>0</v>
      </c>
      <c r="J7874" s="363">
        <v>0</v>
      </c>
      <c r="K7874" s="363">
        <v>486.76664256406804</v>
      </c>
    </row>
    <row r="7875" spans="1:11">
      <c r="A7875" s="361">
        <f t="shared" si="122"/>
        <v>45985</v>
      </c>
      <c r="B7875" s="362">
        <v>23</v>
      </c>
      <c r="C7875" s="363">
        <v>2184.8072794482205</v>
      </c>
      <c r="D7875" s="363">
        <v>0</v>
      </c>
      <c r="E7875" s="363">
        <v>0</v>
      </c>
      <c r="F7875" s="363">
        <v>0</v>
      </c>
      <c r="G7875" s="363">
        <v>0</v>
      </c>
      <c r="H7875" s="363">
        <v>0</v>
      </c>
      <c r="I7875" s="363">
        <v>0</v>
      </c>
      <c r="J7875" s="363">
        <v>0</v>
      </c>
      <c r="K7875" s="363">
        <v>81.629964507938695</v>
      </c>
    </row>
    <row r="7876" spans="1:11">
      <c r="A7876" s="361">
        <f t="shared" si="122"/>
        <v>45986</v>
      </c>
      <c r="B7876" s="362">
        <v>0</v>
      </c>
      <c r="C7876" s="363">
        <v>486.07303355267504</v>
      </c>
      <c r="D7876" s="363">
        <v>0</v>
      </c>
      <c r="E7876" s="363">
        <v>0</v>
      </c>
      <c r="F7876" s="363">
        <v>0</v>
      </c>
      <c r="G7876" s="363">
        <v>0</v>
      </c>
      <c r="H7876" s="363">
        <v>0</v>
      </c>
      <c r="I7876" s="363">
        <v>4895.8772712157497</v>
      </c>
      <c r="J7876" s="363">
        <v>0</v>
      </c>
      <c r="K7876" s="363">
        <v>0</v>
      </c>
    </row>
    <row r="7877" spans="1:11">
      <c r="A7877" s="361">
        <f t="shared" ref="A7877:A7940" si="123">IF(B7877=0,A7876+1,A7876)</f>
        <v>45986</v>
      </c>
      <c r="B7877" s="362">
        <v>1</v>
      </c>
      <c r="C7877" s="363">
        <v>485.54108791753799</v>
      </c>
      <c r="D7877" s="363">
        <v>0</v>
      </c>
      <c r="E7877" s="363">
        <v>0</v>
      </c>
      <c r="F7877" s="363">
        <v>0</v>
      </c>
      <c r="G7877" s="363">
        <v>0</v>
      </c>
      <c r="H7877" s="363">
        <v>0</v>
      </c>
      <c r="I7877" s="363">
        <v>4263.9394623029702</v>
      </c>
      <c r="J7877" s="363">
        <v>0</v>
      </c>
      <c r="K7877" s="363">
        <v>0</v>
      </c>
    </row>
    <row r="7878" spans="1:11">
      <c r="A7878" s="361">
        <f t="shared" si="123"/>
        <v>45986</v>
      </c>
      <c r="B7878" s="362">
        <v>2</v>
      </c>
      <c r="C7878" s="363">
        <v>0</v>
      </c>
      <c r="D7878" s="363">
        <v>0</v>
      </c>
      <c r="E7878" s="363">
        <v>0</v>
      </c>
      <c r="F7878" s="363">
        <v>0</v>
      </c>
      <c r="G7878" s="363">
        <v>0</v>
      </c>
      <c r="H7878" s="363">
        <v>0</v>
      </c>
      <c r="I7878" s="363">
        <v>2300.4543541630405</v>
      </c>
      <c r="J7878" s="363">
        <v>0</v>
      </c>
      <c r="K7878" s="363">
        <v>0</v>
      </c>
    </row>
    <row r="7879" spans="1:11">
      <c r="A7879" s="361">
        <f t="shared" si="123"/>
        <v>45986</v>
      </c>
      <c r="B7879" s="362">
        <v>3</v>
      </c>
      <c r="C7879" s="363">
        <v>0</v>
      </c>
      <c r="D7879" s="363">
        <v>0</v>
      </c>
      <c r="E7879" s="363">
        <v>0</v>
      </c>
      <c r="F7879" s="363">
        <v>0</v>
      </c>
      <c r="G7879" s="363">
        <v>0</v>
      </c>
      <c r="H7879" s="363">
        <v>0</v>
      </c>
      <c r="I7879" s="363">
        <v>2670.5149602738702</v>
      </c>
      <c r="J7879" s="363">
        <v>0</v>
      </c>
      <c r="K7879" s="363">
        <v>0</v>
      </c>
    </row>
    <row r="7880" spans="1:11">
      <c r="A7880" s="361">
        <f t="shared" si="123"/>
        <v>45986</v>
      </c>
      <c r="B7880" s="362">
        <v>4</v>
      </c>
      <c r="C7880" s="363">
        <v>0</v>
      </c>
      <c r="D7880" s="363">
        <v>0</v>
      </c>
      <c r="E7880" s="363">
        <v>0</v>
      </c>
      <c r="F7880" s="363">
        <v>0</v>
      </c>
      <c r="G7880" s="363">
        <v>0</v>
      </c>
      <c r="H7880" s="363">
        <v>0</v>
      </c>
      <c r="I7880" s="363">
        <v>2959.6189381407198</v>
      </c>
      <c r="J7880" s="363">
        <v>0</v>
      </c>
      <c r="K7880" s="363">
        <v>0</v>
      </c>
    </row>
    <row r="7881" spans="1:11">
      <c r="A7881" s="361">
        <f t="shared" si="123"/>
        <v>45986</v>
      </c>
      <c r="B7881" s="362">
        <v>5</v>
      </c>
      <c r="C7881" s="363">
        <v>0</v>
      </c>
      <c r="D7881" s="363">
        <v>0</v>
      </c>
      <c r="E7881" s="363">
        <v>0</v>
      </c>
      <c r="F7881" s="363">
        <v>0</v>
      </c>
      <c r="G7881" s="363">
        <v>0</v>
      </c>
      <c r="H7881" s="363">
        <v>0</v>
      </c>
      <c r="I7881" s="363">
        <v>3114.6021380840002</v>
      </c>
      <c r="J7881" s="363">
        <v>0</v>
      </c>
      <c r="K7881" s="363">
        <v>646.13418701543401</v>
      </c>
    </row>
    <row r="7882" spans="1:11">
      <c r="A7882" s="361">
        <f t="shared" si="123"/>
        <v>45986</v>
      </c>
      <c r="B7882" s="362">
        <v>6</v>
      </c>
      <c r="C7882" s="363">
        <v>0</v>
      </c>
      <c r="D7882" s="363">
        <v>0</v>
      </c>
      <c r="E7882" s="363">
        <v>0</v>
      </c>
      <c r="F7882" s="363">
        <v>0</v>
      </c>
      <c r="G7882" s="363">
        <v>0</v>
      </c>
      <c r="H7882" s="363">
        <v>0</v>
      </c>
      <c r="I7882" s="363">
        <v>1717.61158335966</v>
      </c>
      <c r="J7882" s="363">
        <v>0</v>
      </c>
      <c r="K7882" s="363">
        <v>768.87975787077903</v>
      </c>
    </row>
    <row r="7883" spans="1:11">
      <c r="A7883" s="361">
        <f t="shared" si="123"/>
        <v>45986</v>
      </c>
      <c r="B7883" s="362">
        <v>7</v>
      </c>
      <c r="C7883" s="363">
        <v>0</v>
      </c>
      <c r="D7883" s="363">
        <v>0</v>
      </c>
      <c r="E7883" s="363">
        <v>0</v>
      </c>
      <c r="F7883" s="363">
        <v>0</v>
      </c>
      <c r="G7883" s="363">
        <v>0</v>
      </c>
      <c r="H7883" s="363">
        <v>0</v>
      </c>
      <c r="I7883" s="363">
        <v>1498.8109201195502</v>
      </c>
      <c r="J7883" s="363">
        <v>0</v>
      </c>
      <c r="K7883" s="363">
        <v>768.03278743910812</v>
      </c>
    </row>
    <row r="7884" spans="1:11">
      <c r="A7884" s="361">
        <f t="shared" si="123"/>
        <v>45986</v>
      </c>
      <c r="B7884" s="362">
        <v>8</v>
      </c>
      <c r="C7884" s="363">
        <v>0</v>
      </c>
      <c r="D7884" s="363">
        <v>0</v>
      </c>
      <c r="E7884" s="363">
        <v>336.74308839748301</v>
      </c>
      <c r="F7884" s="363">
        <v>0</v>
      </c>
      <c r="G7884" s="363">
        <v>0</v>
      </c>
      <c r="H7884" s="363">
        <v>0</v>
      </c>
      <c r="I7884" s="363">
        <v>1780.2795966802501</v>
      </c>
      <c r="J7884" s="363">
        <v>0</v>
      </c>
      <c r="K7884" s="363">
        <v>770.91248690678901</v>
      </c>
    </row>
    <row r="7885" spans="1:11">
      <c r="A7885" s="361">
        <f t="shared" si="123"/>
        <v>45986</v>
      </c>
      <c r="B7885" s="362">
        <v>9</v>
      </c>
      <c r="C7885" s="363">
        <v>0</v>
      </c>
      <c r="D7885" s="363">
        <v>0</v>
      </c>
      <c r="E7885" s="363">
        <v>577.95555914766101</v>
      </c>
      <c r="F7885" s="363">
        <v>0</v>
      </c>
      <c r="G7885" s="363">
        <v>0</v>
      </c>
      <c r="H7885" s="363">
        <v>0</v>
      </c>
      <c r="I7885" s="363">
        <v>2509.3378256909205</v>
      </c>
      <c r="J7885" s="363">
        <v>0</v>
      </c>
      <c r="K7885" s="363">
        <v>1747.99147486518</v>
      </c>
    </row>
    <row r="7886" spans="1:11">
      <c r="A7886" s="361">
        <f t="shared" si="123"/>
        <v>45986</v>
      </c>
      <c r="B7886" s="362">
        <v>10</v>
      </c>
      <c r="C7886" s="363">
        <v>0</v>
      </c>
      <c r="D7886" s="363">
        <v>0</v>
      </c>
      <c r="E7886" s="363">
        <v>575.11208079108803</v>
      </c>
      <c r="F7886" s="363">
        <v>0</v>
      </c>
      <c r="G7886" s="363">
        <v>0</v>
      </c>
      <c r="H7886" s="363">
        <v>0</v>
      </c>
      <c r="I7886" s="363">
        <v>2147.8788683640901</v>
      </c>
      <c r="J7886" s="363">
        <v>0</v>
      </c>
      <c r="K7886" s="363">
        <v>1747.1626009230699</v>
      </c>
    </row>
    <row r="7887" spans="1:11">
      <c r="A7887" s="361">
        <f t="shared" si="123"/>
        <v>45986</v>
      </c>
      <c r="B7887" s="362">
        <v>11</v>
      </c>
      <c r="C7887" s="363">
        <v>0</v>
      </c>
      <c r="D7887" s="363">
        <v>0</v>
      </c>
      <c r="E7887" s="363">
        <v>568.446106094117</v>
      </c>
      <c r="F7887" s="363">
        <v>0</v>
      </c>
      <c r="G7887" s="363">
        <v>0</v>
      </c>
      <c r="H7887" s="363">
        <v>0</v>
      </c>
      <c r="I7887" s="363">
        <v>2268.6171850559699</v>
      </c>
      <c r="J7887" s="363">
        <v>0</v>
      </c>
      <c r="K7887" s="363">
        <v>1747.5486529546401</v>
      </c>
    </row>
    <row r="7888" spans="1:11">
      <c r="A7888" s="361">
        <f t="shared" si="123"/>
        <v>45986</v>
      </c>
      <c r="B7888" s="362">
        <v>12</v>
      </c>
      <c r="C7888" s="363">
        <v>0</v>
      </c>
      <c r="D7888" s="363">
        <v>0</v>
      </c>
      <c r="E7888" s="363">
        <v>449.33395493819</v>
      </c>
      <c r="F7888" s="363">
        <v>0</v>
      </c>
      <c r="G7888" s="363">
        <v>0</v>
      </c>
      <c r="H7888" s="363">
        <v>0</v>
      </c>
      <c r="I7888" s="363">
        <v>1669.3237998683103</v>
      </c>
      <c r="J7888" s="363">
        <v>0</v>
      </c>
      <c r="K7888" s="363">
        <v>772.60642777013106</v>
      </c>
    </row>
    <row r="7889" spans="1:11">
      <c r="A7889" s="361">
        <f t="shared" si="123"/>
        <v>45986</v>
      </c>
      <c r="B7889" s="362">
        <v>13</v>
      </c>
      <c r="C7889" s="363">
        <v>0</v>
      </c>
      <c r="D7889" s="363">
        <v>0</v>
      </c>
      <c r="E7889" s="363">
        <v>447.14903124119701</v>
      </c>
      <c r="F7889" s="363">
        <v>0</v>
      </c>
      <c r="G7889" s="363">
        <v>0</v>
      </c>
      <c r="H7889" s="363">
        <v>0</v>
      </c>
      <c r="I7889" s="363">
        <v>1575.5588719501</v>
      </c>
      <c r="J7889" s="363">
        <v>0</v>
      </c>
      <c r="K7889" s="363">
        <v>772.43703368379704</v>
      </c>
    </row>
    <row r="7890" spans="1:11">
      <c r="A7890" s="361">
        <f t="shared" si="123"/>
        <v>45986</v>
      </c>
      <c r="B7890" s="362">
        <v>14</v>
      </c>
      <c r="C7890" s="363">
        <v>0</v>
      </c>
      <c r="D7890" s="363">
        <v>0</v>
      </c>
      <c r="E7890" s="363">
        <v>446.37891509502606</v>
      </c>
      <c r="F7890" s="363">
        <v>0</v>
      </c>
      <c r="G7890" s="363">
        <v>0</v>
      </c>
      <c r="H7890" s="363">
        <v>0</v>
      </c>
      <c r="I7890" s="363">
        <v>2717.0755704407102</v>
      </c>
      <c r="J7890" s="363">
        <v>0</v>
      </c>
      <c r="K7890" s="363">
        <v>779.72097939616606</v>
      </c>
    </row>
    <row r="7891" spans="1:11">
      <c r="A7891" s="361">
        <f t="shared" si="123"/>
        <v>45986</v>
      </c>
      <c r="B7891" s="362">
        <v>15</v>
      </c>
      <c r="C7891" s="363">
        <v>0</v>
      </c>
      <c r="D7891" s="363">
        <v>0</v>
      </c>
      <c r="E7891" s="363">
        <v>446.89537299329999</v>
      </c>
      <c r="F7891" s="363">
        <v>0</v>
      </c>
      <c r="G7891" s="363">
        <v>0</v>
      </c>
      <c r="H7891" s="363">
        <v>0</v>
      </c>
      <c r="I7891" s="363">
        <v>2673.9392350206504</v>
      </c>
      <c r="J7891" s="363">
        <v>0</v>
      </c>
      <c r="K7891" s="363">
        <v>772.60642777013106</v>
      </c>
    </row>
    <row r="7892" spans="1:11">
      <c r="A7892" s="361">
        <f t="shared" si="123"/>
        <v>45986</v>
      </c>
      <c r="B7892" s="362">
        <v>16</v>
      </c>
      <c r="C7892" s="363">
        <v>0</v>
      </c>
      <c r="D7892" s="363">
        <v>0</v>
      </c>
      <c r="E7892" s="363">
        <v>445.74276921607202</v>
      </c>
      <c r="F7892" s="363">
        <v>0</v>
      </c>
      <c r="G7892" s="363">
        <v>0</v>
      </c>
      <c r="H7892" s="363">
        <v>0</v>
      </c>
      <c r="I7892" s="363">
        <v>1643.5738457997202</v>
      </c>
      <c r="J7892" s="363">
        <v>0</v>
      </c>
      <c r="K7892" s="363">
        <v>771.75945733846004</v>
      </c>
    </row>
    <row r="7893" spans="1:11">
      <c r="A7893" s="361">
        <f t="shared" si="123"/>
        <v>45986</v>
      </c>
      <c r="B7893" s="362">
        <v>17</v>
      </c>
      <c r="C7893" s="363">
        <v>30.218748685535701</v>
      </c>
      <c r="D7893" s="363">
        <v>0</v>
      </c>
      <c r="E7893" s="363">
        <v>445.77079745821004</v>
      </c>
      <c r="F7893" s="363">
        <v>0</v>
      </c>
      <c r="G7893" s="363">
        <v>0</v>
      </c>
      <c r="H7893" s="363">
        <v>0</v>
      </c>
      <c r="I7893" s="363">
        <v>2205.6108665182701</v>
      </c>
      <c r="J7893" s="363">
        <v>0</v>
      </c>
      <c r="K7893" s="363">
        <v>771.08188099312304</v>
      </c>
    </row>
    <row r="7894" spans="1:11">
      <c r="A7894" s="361">
        <f t="shared" si="123"/>
        <v>45986</v>
      </c>
      <c r="B7894" s="362">
        <v>18</v>
      </c>
      <c r="C7894" s="363">
        <v>0</v>
      </c>
      <c r="D7894" s="363">
        <v>0</v>
      </c>
      <c r="E7894" s="363">
        <v>128.46991296144299</v>
      </c>
      <c r="F7894" s="363">
        <v>0</v>
      </c>
      <c r="G7894" s="363">
        <v>0</v>
      </c>
      <c r="H7894" s="363">
        <v>0</v>
      </c>
      <c r="I7894" s="363">
        <v>0</v>
      </c>
      <c r="J7894" s="363">
        <v>0</v>
      </c>
      <c r="K7894" s="363">
        <v>0</v>
      </c>
    </row>
    <row r="7895" spans="1:11">
      <c r="A7895" s="361">
        <f t="shared" si="123"/>
        <v>45986</v>
      </c>
      <c r="B7895" s="362">
        <v>19</v>
      </c>
      <c r="C7895" s="363">
        <v>60.739254116080296</v>
      </c>
      <c r="D7895" s="363">
        <v>0</v>
      </c>
      <c r="E7895" s="363">
        <v>166.931066872467</v>
      </c>
      <c r="F7895" s="363">
        <v>0</v>
      </c>
      <c r="G7895" s="363">
        <v>0</v>
      </c>
      <c r="H7895" s="363">
        <v>0</v>
      </c>
      <c r="I7895" s="363">
        <v>121.75336799142102</v>
      </c>
      <c r="J7895" s="363">
        <v>0</v>
      </c>
      <c r="K7895" s="363">
        <v>0</v>
      </c>
    </row>
    <row r="7896" spans="1:11">
      <c r="A7896" s="361">
        <f t="shared" si="123"/>
        <v>45986</v>
      </c>
      <c r="B7896" s="362">
        <v>20</v>
      </c>
      <c r="C7896" s="363">
        <v>0</v>
      </c>
      <c r="D7896" s="363">
        <v>0</v>
      </c>
      <c r="E7896" s="363">
        <v>118.53598816677402</v>
      </c>
      <c r="F7896" s="363">
        <v>0</v>
      </c>
      <c r="G7896" s="363">
        <v>0</v>
      </c>
      <c r="H7896" s="363">
        <v>0</v>
      </c>
      <c r="I7896" s="363">
        <v>116.89768021659401</v>
      </c>
      <c r="J7896" s="363">
        <v>0</v>
      </c>
      <c r="K7896" s="363">
        <v>0</v>
      </c>
    </row>
    <row r="7897" spans="1:11">
      <c r="A7897" s="361">
        <f t="shared" si="123"/>
        <v>45986</v>
      </c>
      <c r="B7897" s="362">
        <v>21</v>
      </c>
      <c r="C7897" s="363">
        <v>0</v>
      </c>
      <c r="D7897" s="363">
        <v>0</v>
      </c>
      <c r="E7897" s="363">
        <v>0</v>
      </c>
      <c r="F7897" s="363">
        <v>0</v>
      </c>
      <c r="G7897" s="363">
        <v>0</v>
      </c>
      <c r="H7897" s="363">
        <v>0</v>
      </c>
      <c r="I7897" s="363">
        <v>117.04379632367899</v>
      </c>
      <c r="J7897" s="363">
        <v>0</v>
      </c>
      <c r="K7897" s="363">
        <v>0</v>
      </c>
    </row>
    <row r="7898" spans="1:11">
      <c r="A7898" s="361">
        <f t="shared" si="123"/>
        <v>45986</v>
      </c>
      <c r="B7898" s="362">
        <v>22</v>
      </c>
      <c r="C7898" s="363">
        <v>0</v>
      </c>
      <c r="D7898" s="363">
        <v>0</v>
      </c>
      <c r="E7898" s="363">
        <v>0</v>
      </c>
      <c r="F7898" s="363">
        <v>0</v>
      </c>
      <c r="G7898" s="363">
        <v>0</v>
      </c>
      <c r="H7898" s="363">
        <v>0</v>
      </c>
      <c r="I7898" s="363">
        <v>3619.7995076858497</v>
      </c>
      <c r="J7898" s="363">
        <v>0</v>
      </c>
      <c r="K7898" s="363">
        <v>2329.1166830138204</v>
      </c>
    </row>
    <row r="7899" spans="1:11">
      <c r="A7899" s="361">
        <f t="shared" si="123"/>
        <v>45986</v>
      </c>
      <c r="B7899" s="362">
        <v>23</v>
      </c>
      <c r="C7899" s="363">
        <v>0</v>
      </c>
      <c r="D7899" s="363">
        <v>0</v>
      </c>
      <c r="E7899" s="363">
        <v>0</v>
      </c>
      <c r="F7899" s="363">
        <v>0</v>
      </c>
      <c r="G7899" s="363">
        <v>0</v>
      </c>
      <c r="H7899" s="363">
        <v>0</v>
      </c>
      <c r="I7899" s="363">
        <v>0</v>
      </c>
      <c r="J7899" s="363">
        <v>0</v>
      </c>
      <c r="K7899" s="363">
        <v>0</v>
      </c>
    </row>
    <row r="7900" spans="1:11">
      <c r="A7900" s="361">
        <f t="shared" si="123"/>
        <v>45987</v>
      </c>
      <c r="B7900" s="362">
        <v>0</v>
      </c>
      <c r="C7900" s="363">
        <v>116.810585542553</v>
      </c>
      <c r="D7900" s="363">
        <v>0</v>
      </c>
      <c r="E7900" s="363">
        <v>0</v>
      </c>
      <c r="F7900" s="363">
        <v>0</v>
      </c>
      <c r="G7900" s="363">
        <v>0</v>
      </c>
      <c r="H7900" s="363">
        <v>0</v>
      </c>
      <c r="I7900" s="363">
        <v>0</v>
      </c>
      <c r="J7900" s="363">
        <v>0</v>
      </c>
      <c r="K7900" s="363">
        <v>0</v>
      </c>
    </row>
    <row r="7901" spans="1:11">
      <c r="A7901" s="361">
        <f t="shared" si="123"/>
        <v>45987</v>
      </c>
      <c r="B7901" s="362">
        <v>1</v>
      </c>
      <c r="C7901" s="363">
        <v>1514.5141132783401</v>
      </c>
      <c r="D7901" s="363">
        <v>0</v>
      </c>
      <c r="E7901" s="363">
        <v>0</v>
      </c>
      <c r="F7901" s="363">
        <v>0</v>
      </c>
      <c r="G7901" s="363">
        <v>0</v>
      </c>
      <c r="H7901" s="363">
        <v>0</v>
      </c>
      <c r="I7901" s="363">
        <v>0</v>
      </c>
      <c r="J7901" s="363">
        <v>0</v>
      </c>
      <c r="K7901" s="363">
        <v>0</v>
      </c>
    </row>
    <row r="7902" spans="1:11">
      <c r="A7902" s="361">
        <f t="shared" si="123"/>
        <v>45987</v>
      </c>
      <c r="B7902" s="362">
        <v>2</v>
      </c>
      <c r="C7902" s="363">
        <v>1589.3219899292801</v>
      </c>
      <c r="D7902" s="363">
        <v>0</v>
      </c>
      <c r="E7902" s="363">
        <v>0</v>
      </c>
      <c r="F7902" s="363">
        <v>0</v>
      </c>
      <c r="G7902" s="363">
        <v>0</v>
      </c>
      <c r="H7902" s="363">
        <v>0</v>
      </c>
      <c r="I7902" s="363">
        <v>0</v>
      </c>
      <c r="J7902" s="363">
        <v>0</v>
      </c>
      <c r="K7902" s="363">
        <v>0</v>
      </c>
    </row>
    <row r="7903" spans="1:11">
      <c r="A7903" s="361">
        <f t="shared" si="123"/>
        <v>45987</v>
      </c>
      <c r="B7903" s="362">
        <v>3</v>
      </c>
      <c r="C7903" s="363">
        <v>1721.16111156598</v>
      </c>
      <c r="D7903" s="363">
        <v>0</v>
      </c>
      <c r="E7903" s="363">
        <v>0</v>
      </c>
      <c r="F7903" s="363">
        <v>0</v>
      </c>
      <c r="G7903" s="363">
        <v>0</v>
      </c>
      <c r="H7903" s="363">
        <v>0</v>
      </c>
      <c r="I7903" s="363">
        <v>0</v>
      </c>
      <c r="J7903" s="363">
        <v>0</v>
      </c>
      <c r="K7903" s="363">
        <v>0</v>
      </c>
    </row>
    <row r="7904" spans="1:11">
      <c r="A7904" s="361">
        <f t="shared" si="123"/>
        <v>45987</v>
      </c>
      <c r="B7904" s="362">
        <v>4</v>
      </c>
      <c r="C7904" s="363">
        <v>1774.7296615051</v>
      </c>
      <c r="D7904" s="363">
        <v>0</v>
      </c>
      <c r="E7904" s="363">
        <v>0</v>
      </c>
      <c r="F7904" s="363">
        <v>0</v>
      </c>
      <c r="G7904" s="363">
        <v>0</v>
      </c>
      <c r="H7904" s="363">
        <v>0</v>
      </c>
      <c r="I7904" s="363">
        <v>0</v>
      </c>
      <c r="J7904" s="363">
        <v>0</v>
      </c>
      <c r="K7904" s="363">
        <v>0</v>
      </c>
    </row>
    <row r="7905" spans="1:11">
      <c r="A7905" s="361">
        <f t="shared" si="123"/>
        <v>45987</v>
      </c>
      <c r="B7905" s="362">
        <v>5</v>
      </c>
      <c r="C7905" s="363">
        <v>2273.6825630244002</v>
      </c>
      <c r="D7905" s="363">
        <v>0</v>
      </c>
      <c r="E7905" s="363">
        <v>0</v>
      </c>
      <c r="F7905" s="363">
        <v>0</v>
      </c>
      <c r="G7905" s="363">
        <v>0</v>
      </c>
      <c r="H7905" s="363">
        <v>0</v>
      </c>
      <c r="I7905" s="363">
        <v>0</v>
      </c>
      <c r="J7905" s="363">
        <v>0</v>
      </c>
      <c r="K7905" s="363">
        <v>39.456123500755801</v>
      </c>
    </row>
    <row r="7906" spans="1:11">
      <c r="A7906" s="361">
        <f t="shared" si="123"/>
        <v>45987</v>
      </c>
      <c r="B7906" s="362">
        <v>6</v>
      </c>
      <c r="C7906" s="363">
        <v>0</v>
      </c>
      <c r="D7906" s="363">
        <v>0</v>
      </c>
      <c r="E7906" s="363">
        <v>0</v>
      </c>
      <c r="F7906" s="363">
        <v>0</v>
      </c>
      <c r="G7906" s="363">
        <v>0</v>
      </c>
      <c r="H7906" s="363">
        <v>0</v>
      </c>
      <c r="I7906" s="363">
        <v>0</v>
      </c>
      <c r="J7906" s="363">
        <v>0</v>
      </c>
      <c r="K7906" s="363">
        <v>0</v>
      </c>
    </row>
    <row r="7907" spans="1:11">
      <c r="A7907" s="361">
        <f t="shared" si="123"/>
        <v>45987</v>
      </c>
      <c r="B7907" s="362">
        <v>7</v>
      </c>
      <c r="C7907" s="363">
        <v>0</v>
      </c>
      <c r="D7907" s="363">
        <v>0</v>
      </c>
      <c r="E7907" s="363">
        <v>0</v>
      </c>
      <c r="F7907" s="363">
        <v>0</v>
      </c>
      <c r="G7907" s="363">
        <v>0</v>
      </c>
      <c r="H7907" s="363">
        <v>0</v>
      </c>
      <c r="I7907" s="363">
        <v>0</v>
      </c>
      <c r="J7907" s="363">
        <v>0</v>
      </c>
      <c r="K7907" s="363">
        <v>0</v>
      </c>
    </row>
    <row r="7908" spans="1:11">
      <c r="A7908" s="361">
        <f t="shared" si="123"/>
        <v>45987</v>
      </c>
      <c r="B7908" s="362">
        <v>8</v>
      </c>
      <c r="C7908" s="363">
        <v>0</v>
      </c>
      <c r="D7908" s="363">
        <v>0</v>
      </c>
      <c r="E7908" s="363">
        <v>29.164329229241698</v>
      </c>
      <c r="F7908" s="363">
        <v>0</v>
      </c>
      <c r="G7908" s="363">
        <v>0</v>
      </c>
      <c r="H7908" s="363">
        <v>0</v>
      </c>
      <c r="I7908" s="363">
        <v>0</v>
      </c>
      <c r="J7908" s="363">
        <v>0</v>
      </c>
      <c r="K7908" s="363">
        <v>0</v>
      </c>
    </row>
    <row r="7909" spans="1:11">
      <c r="A7909" s="361">
        <f t="shared" si="123"/>
        <v>45987</v>
      </c>
      <c r="B7909" s="362">
        <v>9</v>
      </c>
      <c r="C7909" s="363">
        <v>0</v>
      </c>
      <c r="D7909" s="363">
        <v>0</v>
      </c>
      <c r="E7909" s="363">
        <v>578.16410873699999</v>
      </c>
      <c r="F7909" s="363">
        <v>0</v>
      </c>
      <c r="G7909" s="363">
        <v>0</v>
      </c>
      <c r="H7909" s="363">
        <v>0</v>
      </c>
      <c r="I7909" s="363">
        <v>0</v>
      </c>
      <c r="J7909" s="363">
        <v>0</v>
      </c>
      <c r="K7909" s="363">
        <v>2288.9376387951102</v>
      </c>
    </row>
    <row r="7910" spans="1:11">
      <c r="A7910" s="361">
        <f t="shared" si="123"/>
        <v>45987</v>
      </c>
      <c r="B7910" s="362">
        <v>10</v>
      </c>
      <c r="C7910" s="363">
        <v>0</v>
      </c>
      <c r="D7910" s="363">
        <v>0</v>
      </c>
      <c r="E7910" s="363">
        <v>149.40387359150301</v>
      </c>
      <c r="F7910" s="363">
        <v>0</v>
      </c>
      <c r="G7910" s="363">
        <v>0</v>
      </c>
      <c r="H7910" s="363">
        <v>0</v>
      </c>
      <c r="I7910" s="363">
        <v>0</v>
      </c>
      <c r="J7910" s="363">
        <v>0</v>
      </c>
      <c r="K7910" s="363">
        <v>0</v>
      </c>
    </row>
    <row r="7911" spans="1:11">
      <c r="A7911" s="361">
        <f t="shared" si="123"/>
        <v>45987</v>
      </c>
      <c r="B7911" s="362">
        <v>11</v>
      </c>
      <c r="C7911" s="363">
        <v>0</v>
      </c>
      <c r="D7911" s="363">
        <v>0</v>
      </c>
      <c r="E7911" s="363">
        <v>286.27965099434704</v>
      </c>
      <c r="F7911" s="363">
        <v>0</v>
      </c>
      <c r="G7911" s="363">
        <v>0</v>
      </c>
      <c r="H7911" s="363">
        <v>0</v>
      </c>
      <c r="I7911" s="363">
        <v>0</v>
      </c>
      <c r="J7911" s="363">
        <v>0</v>
      </c>
      <c r="K7911" s="363">
        <v>0</v>
      </c>
    </row>
    <row r="7912" spans="1:11">
      <c r="A7912" s="361">
        <f t="shared" si="123"/>
        <v>45987</v>
      </c>
      <c r="B7912" s="362">
        <v>12</v>
      </c>
      <c r="C7912" s="363">
        <v>0</v>
      </c>
      <c r="D7912" s="363">
        <v>0</v>
      </c>
      <c r="E7912" s="363">
        <v>289.68946045563706</v>
      </c>
      <c r="F7912" s="363">
        <v>0</v>
      </c>
      <c r="G7912" s="363">
        <v>0</v>
      </c>
      <c r="H7912" s="363">
        <v>0</v>
      </c>
      <c r="I7912" s="363">
        <v>0</v>
      </c>
      <c r="J7912" s="363">
        <v>0</v>
      </c>
      <c r="K7912" s="363">
        <v>0</v>
      </c>
    </row>
    <row r="7913" spans="1:11">
      <c r="A7913" s="361">
        <f t="shared" si="123"/>
        <v>45987</v>
      </c>
      <c r="B7913" s="362">
        <v>13</v>
      </c>
      <c r="C7913" s="363">
        <v>0</v>
      </c>
      <c r="D7913" s="363">
        <v>0</v>
      </c>
      <c r="E7913" s="363">
        <v>290.058240348938</v>
      </c>
      <c r="F7913" s="363">
        <v>0</v>
      </c>
      <c r="G7913" s="363">
        <v>0</v>
      </c>
      <c r="H7913" s="363">
        <v>0</v>
      </c>
      <c r="I7913" s="363">
        <v>0</v>
      </c>
      <c r="J7913" s="363">
        <v>0</v>
      </c>
      <c r="K7913" s="363">
        <v>0</v>
      </c>
    </row>
    <row r="7914" spans="1:11">
      <c r="A7914" s="361">
        <f t="shared" si="123"/>
        <v>45987</v>
      </c>
      <c r="B7914" s="362">
        <v>14</v>
      </c>
      <c r="C7914" s="363">
        <v>0</v>
      </c>
      <c r="D7914" s="363">
        <v>0</v>
      </c>
      <c r="E7914" s="363">
        <v>290.15212801181201</v>
      </c>
      <c r="F7914" s="363">
        <v>0</v>
      </c>
      <c r="G7914" s="363">
        <v>0</v>
      </c>
      <c r="H7914" s="363">
        <v>0</v>
      </c>
      <c r="I7914" s="363">
        <v>0</v>
      </c>
      <c r="J7914" s="363">
        <v>0</v>
      </c>
      <c r="K7914" s="363">
        <v>0</v>
      </c>
    </row>
    <row r="7915" spans="1:11">
      <c r="A7915" s="361">
        <f t="shared" si="123"/>
        <v>45987</v>
      </c>
      <c r="B7915" s="362">
        <v>15</v>
      </c>
      <c r="C7915" s="363">
        <v>0</v>
      </c>
      <c r="D7915" s="363">
        <v>0</v>
      </c>
      <c r="E7915" s="363">
        <v>289.824451776817</v>
      </c>
      <c r="F7915" s="363">
        <v>0</v>
      </c>
      <c r="G7915" s="363">
        <v>0</v>
      </c>
      <c r="H7915" s="363">
        <v>0</v>
      </c>
      <c r="I7915" s="363">
        <v>0</v>
      </c>
      <c r="J7915" s="363">
        <v>0</v>
      </c>
      <c r="K7915" s="363">
        <v>0</v>
      </c>
    </row>
    <row r="7916" spans="1:11">
      <c r="A7916" s="361">
        <f t="shared" si="123"/>
        <v>45987</v>
      </c>
      <c r="B7916" s="362">
        <v>16</v>
      </c>
      <c r="C7916" s="363">
        <v>0</v>
      </c>
      <c r="D7916" s="363">
        <v>0</v>
      </c>
      <c r="E7916" s="363">
        <v>290.40086027092701</v>
      </c>
      <c r="F7916" s="363">
        <v>0</v>
      </c>
      <c r="G7916" s="363">
        <v>0</v>
      </c>
      <c r="H7916" s="363">
        <v>0</v>
      </c>
      <c r="I7916" s="363">
        <v>0</v>
      </c>
      <c r="J7916" s="363">
        <v>0</v>
      </c>
      <c r="K7916" s="363">
        <v>0</v>
      </c>
    </row>
    <row r="7917" spans="1:11">
      <c r="A7917" s="361">
        <f t="shared" si="123"/>
        <v>45987</v>
      </c>
      <c r="B7917" s="362">
        <v>17</v>
      </c>
      <c r="C7917" s="363">
        <v>0</v>
      </c>
      <c r="D7917" s="363">
        <v>0</v>
      </c>
      <c r="E7917" s="363">
        <v>290.18394987098901</v>
      </c>
      <c r="F7917" s="363">
        <v>0</v>
      </c>
      <c r="G7917" s="363">
        <v>0</v>
      </c>
      <c r="H7917" s="363">
        <v>0</v>
      </c>
      <c r="I7917" s="363">
        <v>0</v>
      </c>
      <c r="J7917" s="363">
        <v>0</v>
      </c>
      <c r="K7917" s="363">
        <v>0</v>
      </c>
    </row>
    <row r="7918" spans="1:11">
      <c r="A7918" s="361">
        <f t="shared" si="123"/>
        <v>45987</v>
      </c>
      <c r="B7918" s="362">
        <v>18</v>
      </c>
      <c r="C7918" s="363">
        <v>0</v>
      </c>
      <c r="D7918" s="363">
        <v>0</v>
      </c>
      <c r="E7918" s="363">
        <v>245.88641964100302</v>
      </c>
      <c r="F7918" s="363">
        <v>0</v>
      </c>
      <c r="G7918" s="363">
        <v>0</v>
      </c>
      <c r="H7918" s="363">
        <v>0</v>
      </c>
      <c r="I7918" s="363">
        <v>0</v>
      </c>
      <c r="J7918" s="363">
        <v>0</v>
      </c>
      <c r="K7918" s="363">
        <v>0</v>
      </c>
    </row>
    <row r="7919" spans="1:11">
      <c r="A7919" s="361">
        <f t="shared" si="123"/>
        <v>45987</v>
      </c>
      <c r="B7919" s="362">
        <v>19</v>
      </c>
      <c r="C7919" s="363">
        <v>0</v>
      </c>
      <c r="D7919" s="363">
        <v>0</v>
      </c>
      <c r="E7919" s="363">
        <v>246.070465020732</v>
      </c>
      <c r="F7919" s="363">
        <v>0</v>
      </c>
      <c r="G7919" s="363">
        <v>0</v>
      </c>
      <c r="H7919" s="363">
        <v>0</v>
      </c>
      <c r="I7919" s="363">
        <v>0</v>
      </c>
      <c r="J7919" s="363">
        <v>0</v>
      </c>
      <c r="K7919" s="363">
        <v>0</v>
      </c>
    </row>
    <row r="7920" spans="1:11">
      <c r="A7920" s="361">
        <f t="shared" si="123"/>
        <v>45987</v>
      </c>
      <c r="B7920" s="362">
        <v>20</v>
      </c>
      <c r="C7920" s="363">
        <v>0</v>
      </c>
      <c r="D7920" s="363">
        <v>0</v>
      </c>
      <c r="E7920" s="363">
        <v>71.498344165797903</v>
      </c>
      <c r="F7920" s="363">
        <v>0</v>
      </c>
      <c r="G7920" s="363">
        <v>0</v>
      </c>
      <c r="H7920" s="363">
        <v>0</v>
      </c>
      <c r="I7920" s="363">
        <v>0</v>
      </c>
      <c r="J7920" s="363">
        <v>0</v>
      </c>
      <c r="K7920" s="363">
        <v>0</v>
      </c>
    </row>
    <row r="7921" spans="1:11">
      <c r="A7921" s="361">
        <f t="shared" si="123"/>
        <v>45987</v>
      </c>
      <c r="B7921" s="362">
        <v>21</v>
      </c>
      <c r="C7921" s="363">
        <v>0</v>
      </c>
      <c r="D7921" s="363">
        <v>0</v>
      </c>
      <c r="E7921" s="363">
        <v>0</v>
      </c>
      <c r="F7921" s="363">
        <v>0</v>
      </c>
      <c r="G7921" s="363">
        <v>0</v>
      </c>
      <c r="H7921" s="363">
        <v>0</v>
      </c>
      <c r="I7921" s="363">
        <v>0</v>
      </c>
      <c r="J7921" s="363">
        <v>0</v>
      </c>
      <c r="K7921" s="363">
        <v>0</v>
      </c>
    </row>
    <row r="7922" spans="1:11">
      <c r="A7922" s="361">
        <f t="shared" si="123"/>
        <v>45987</v>
      </c>
      <c r="B7922" s="362">
        <v>22</v>
      </c>
      <c r="C7922" s="363">
        <v>977.27707290782803</v>
      </c>
      <c r="D7922" s="363">
        <v>0</v>
      </c>
      <c r="E7922" s="363">
        <v>0</v>
      </c>
      <c r="F7922" s="363">
        <v>0</v>
      </c>
      <c r="G7922" s="363">
        <v>0</v>
      </c>
      <c r="H7922" s="363">
        <v>0</v>
      </c>
      <c r="I7922" s="363">
        <v>0</v>
      </c>
      <c r="J7922" s="363">
        <v>0</v>
      </c>
      <c r="K7922" s="363">
        <v>0</v>
      </c>
    </row>
    <row r="7923" spans="1:11">
      <c r="A7923" s="361">
        <f t="shared" si="123"/>
        <v>45987</v>
      </c>
      <c r="B7923" s="362">
        <v>23</v>
      </c>
      <c r="C7923" s="363">
        <v>978.19994731239206</v>
      </c>
      <c r="D7923" s="363">
        <v>0</v>
      </c>
      <c r="E7923" s="363">
        <v>0</v>
      </c>
      <c r="F7923" s="363">
        <v>0</v>
      </c>
      <c r="G7923" s="363">
        <v>0</v>
      </c>
      <c r="H7923" s="363">
        <v>0</v>
      </c>
      <c r="I7923" s="363">
        <v>0</v>
      </c>
      <c r="J7923" s="363">
        <v>0</v>
      </c>
      <c r="K7923" s="363">
        <v>0</v>
      </c>
    </row>
    <row r="7924" spans="1:11">
      <c r="A7924" s="361">
        <f t="shared" si="123"/>
        <v>45988</v>
      </c>
      <c r="B7924" s="362">
        <v>0</v>
      </c>
      <c r="C7924" s="363">
        <v>994.25886214651712</v>
      </c>
      <c r="D7924" s="363">
        <v>0</v>
      </c>
      <c r="E7924" s="363">
        <v>0</v>
      </c>
      <c r="F7924" s="363">
        <v>0</v>
      </c>
      <c r="G7924" s="363">
        <v>0</v>
      </c>
      <c r="H7924" s="363">
        <v>0</v>
      </c>
      <c r="I7924" s="363">
        <v>0</v>
      </c>
      <c r="J7924" s="363">
        <v>0</v>
      </c>
      <c r="K7924" s="363">
        <v>0</v>
      </c>
    </row>
    <row r="7925" spans="1:11">
      <c r="A7925" s="361">
        <f t="shared" si="123"/>
        <v>45988</v>
      </c>
      <c r="B7925" s="362">
        <v>1</v>
      </c>
      <c r="C7925" s="363">
        <v>0</v>
      </c>
      <c r="D7925" s="363">
        <v>0</v>
      </c>
      <c r="E7925" s="363">
        <v>0</v>
      </c>
      <c r="F7925" s="363">
        <v>0</v>
      </c>
      <c r="G7925" s="363">
        <v>0</v>
      </c>
      <c r="H7925" s="363">
        <v>0</v>
      </c>
      <c r="I7925" s="363">
        <v>0</v>
      </c>
      <c r="J7925" s="363">
        <v>0</v>
      </c>
      <c r="K7925" s="363">
        <v>0</v>
      </c>
    </row>
    <row r="7926" spans="1:11">
      <c r="A7926" s="361">
        <f t="shared" si="123"/>
        <v>45988</v>
      </c>
      <c r="B7926" s="362">
        <v>2</v>
      </c>
      <c r="C7926" s="363">
        <v>0</v>
      </c>
      <c r="D7926" s="363">
        <v>0</v>
      </c>
      <c r="E7926" s="363">
        <v>0</v>
      </c>
      <c r="F7926" s="363">
        <v>0</v>
      </c>
      <c r="G7926" s="363">
        <v>0</v>
      </c>
      <c r="H7926" s="363">
        <v>0</v>
      </c>
      <c r="I7926" s="363">
        <v>0</v>
      </c>
      <c r="J7926" s="363">
        <v>0</v>
      </c>
      <c r="K7926" s="363">
        <v>0</v>
      </c>
    </row>
    <row r="7927" spans="1:11">
      <c r="A7927" s="361">
        <f t="shared" si="123"/>
        <v>45988</v>
      </c>
      <c r="B7927" s="362">
        <v>3</v>
      </c>
      <c r="C7927" s="363">
        <v>0</v>
      </c>
      <c r="D7927" s="363">
        <v>0</v>
      </c>
      <c r="E7927" s="363">
        <v>0</v>
      </c>
      <c r="F7927" s="363">
        <v>0</v>
      </c>
      <c r="G7927" s="363">
        <v>0</v>
      </c>
      <c r="H7927" s="363">
        <v>0</v>
      </c>
      <c r="I7927" s="363">
        <v>0</v>
      </c>
      <c r="J7927" s="363">
        <v>0</v>
      </c>
      <c r="K7927" s="363">
        <v>0</v>
      </c>
    </row>
    <row r="7928" spans="1:11">
      <c r="A7928" s="361">
        <f t="shared" si="123"/>
        <v>45988</v>
      </c>
      <c r="B7928" s="362">
        <v>4</v>
      </c>
      <c r="C7928" s="363">
        <v>0</v>
      </c>
      <c r="D7928" s="363">
        <v>0</v>
      </c>
      <c r="E7928" s="363">
        <v>0</v>
      </c>
      <c r="F7928" s="363">
        <v>0</v>
      </c>
      <c r="G7928" s="363">
        <v>0</v>
      </c>
      <c r="H7928" s="363">
        <v>0</v>
      </c>
      <c r="I7928" s="363">
        <v>0</v>
      </c>
      <c r="J7928" s="363">
        <v>0</v>
      </c>
      <c r="K7928" s="363">
        <v>0</v>
      </c>
    </row>
    <row r="7929" spans="1:11">
      <c r="A7929" s="361">
        <f t="shared" si="123"/>
        <v>45988</v>
      </c>
      <c r="B7929" s="362">
        <v>5</v>
      </c>
      <c r="C7929" s="363">
        <v>0</v>
      </c>
      <c r="D7929" s="363">
        <v>0</v>
      </c>
      <c r="E7929" s="363">
        <v>0</v>
      </c>
      <c r="F7929" s="363">
        <v>0</v>
      </c>
      <c r="G7929" s="363">
        <v>0</v>
      </c>
      <c r="H7929" s="363">
        <v>0</v>
      </c>
      <c r="I7929" s="363">
        <v>0</v>
      </c>
      <c r="J7929" s="363">
        <v>0</v>
      </c>
      <c r="K7929" s="363">
        <v>0</v>
      </c>
    </row>
    <row r="7930" spans="1:11">
      <c r="A7930" s="361">
        <f t="shared" si="123"/>
        <v>45988</v>
      </c>
      <c r="B7930" s="362">
        <v>6</v>
      </c>
      <c r="C7930" s="363">
        <v>0</v>
      </c>
      <c r="D7930" s="363">
        <v>0</v>
      </c>
      <c r="E7930" s="363">
        <v>0</v>
      </c>
      <c r="F7930" s="363">
        <v>0</v>
      </c>
      <c r="G7930" s="363">
        <v>0</v>
      </c>
      <c r="H7930" s="363">
        <v>0</v>
      </c>
      <c r="I7930" s="363">
        <v>0</v>
      </c>
      <c r="J7930" s="363">
        <v>0</v>
      </c>
      <c r="K7930" s="363">
        <v>0</v>
      </c>
    </row>
    <row r="7931" spans="1:11">
      <c r="A7931" s="361">
        <f t="shared" si="123"/>
        <v>45988</v>
      </c>
      <c r="B7931" s="362">
        <v>7</v>
      </c>
      <c r="C7931" s="363">
        <v>0</v>
      </c>
      <c r="D7931" s="363">
        <v>0</v>
      </c>
      <c r="E7931" s="363">
        <v>0</v>
      </c>
      <c r="F7931" s="363">
        <v>0</v>
      </c>
      <c r="G7931" s="363">
        <v>0</v>
      </c>
      <c r="H7931" s="363">
        <v>0</v>
      </c>
      <c r="I7931" s="363">
        <v>0</v>
      </c>
      <c r="J7931" s="363">
        <v>0</v>
      </c>
      <c r="K7931" s="363">
        <v>0</v>
      </c>
    </row>
    <row r="7932" spans="1:11">
      <c r="A7932" s="361">
        <f t="shared" si="123"/>
        <v>45988</v>
      </c>
      <c r="B7932" s="362">
        <v>8</v>
      </c>
      <c r="C7932" s="363">
        <v>0</v>
      </c>
      <c r="D7932" s="363">
        <v>0</v>
      </c>
      <c r="E7932" s="363">
        <v>202.26489369880301</v>
      </c>
      <c r="F7932" s="363">
        <v>0</v>
      </c>
      <c r="G7932" s="363">
        <v>0</v>
      </c>
      <c r="H7932" s="363">
        <v>0</v>
      </c>
      <c r="I7932" s="363">
        <v>0</v>
      </c>
      <c r="J7932" s="363">
        <v>0</v>
      </c>
      <c r="K7932" s="363">
        <v>0</v>
      </c>
    </row>
    <row r="7933" spans="1:11">
      <c r="A7933" s="361">
        <f t="shared" si="123"/>
        <v>45988</v>
      </c>
      <c r="B7933" s="362">
        <v>9</v>
      </c>
      <c r="C7933" s="363">
        <v>0</v>
      </c>
      <c r="D7933" s="363">
        <v>0</v>
      </c>
      <c r="E7933" s="363">
        <v>457.44657750884704</v>
      </c>
      <c r="F7933" s="363">
        <v>0</v>
      </c>
      <c r="G7933" s="363">
        <v>0</v>
      </c>
      <c r="H7933" s="363">
        <v>0</v>
      </c>
      <c r="I7933" s="363">
        <v>1561.9399994452901</v>
      </c>
      <c r="J7933" s="363">
        <v>0</v>
      </c>
      <c r="K7933" s="363">
        <v>0</v>
      </c>
    </row>
    <row r="7934" spans="1:11">
      <c r="A7934" s="361">
        <f t="shared" si="123"/>
        <v>45988</v>
      </c>
      <c r="B7934" s="362">
        <v>10</v>
      </c>
      <c r="C7934" s="363">
        <v>0</v>
      </c>
      <c r="D7934" s="363">
        <v>0</v>
      </c>
      <c r="E7934" s="363">
        <v>457.32512180029403</v>
      </c>
      <c r="F7934" s="363">
        <v>0</v>
      </c>
      <c r="G7934" s="363">
        <v>0</v>
      </c>
      <c r="H7934" s="363">
        <v>0</v>
      </c>
      <c r="I7934" s="363">
        <v>1500.97754782318</v>
      </c>
      <c r="J7934" s="363">
        <v>0</v>
      </c>
      <c r="K7934" s="363">
        <v>0</v>
      </c>
    </row>
    <row r="7935" spans="1:11">
      <c r="A7935" s="361">
        <f t="shared" si="123"/>
        <v>45988</v>
      </c>
      <c r="B7935" s="362">
        <v>11</v>
      </c>
      <c r="C7935" s="363">
        <v>0</v>
      </c>
      <c r="D7935" s="363">
        <v>0</v>
      </c>
      <c r="E7935" s="363">
        <v>696.11816779600099</v>
      </c>
      <c r="F7935" s="363">
        <v>0</v>
      </c>
      <c r="G7935" s="363">
        <v>0</v>
      </c>
      <c r="H7935" s="363">
        <v>0</v>
      </c>
      <c r="I7935" s="363">
        <v>1644.52850060432</v>
      </c>
      <c r="J7935" s="363">
        <v>0</v>
      </c>
      <c r="K7935" s="363">
        <v>0</v>
      </c>
    </row>
    <row r="7936" spans="1:11">
      <c r="A7936" s="361">
        <f t="shared" si="123"/>
        <v>45988</v>
      </c>
      <c r="B7936" s="362">
        <v>12</v>
      </c>
      <c r="C7936" s="363">
        <v>0</v>
      </c>
      <c r="D7936" s="363">
        <v>0</v>
      </c>
      <c r="E7936" s="363">
        <v>941.51572941199106</v>
      </c>
      <c r="F7936" s="363">
        <v>0</v>
      </c>
      <c r="G7936" s="363">
        <v>0</v>
      </c>
      <c r="H7936" s="363">
        <v>0</v>
      </c>
      <c r="I7936" s="363">
        <v>1502.91425600205</v>
      </c>
      <c r="J7936" s="363">
        <v>0</v>
      </c>
      <c r="K7936" s="363">
        <v>0</v>
      </c>
    </row>
    <row r="7937" spans="1:11">
      <c r="A7937" s="361">
        <f t="shared" si="123"/>
        <v>45988</v>
      </c>
      <c r="B7937" s="362">
        <v>13</v>
      </c>
      <c r="C7937" s="363">
        <v>0</v>
      </c>
      <c r="D7937" s="363">
        <v>0</v>
      </c>
      <c r="E7937" s="363">
        <v>941.3805249893951</v>
      </c>
      <c r="F7937" s="363">
        <v>0</v>
      </c>
      <c r="G7937" s="363">
        <v>0</v>
      </c>
      <c r="H7937" s="363">
        <v>0</v>
      </c>
      <c r="I7937" s="363">
        <v>1832.7983767225901</v>
      </c>
      <c r="J7937" s="363">
        <v>0</v>
      </c>
      <c r="K7937" s="363">
        <v>0</v>
      </c>
    </row>
    <row r="7938" spans="1:11">
      <c r="A7938" s="361">
        <f t="shared" si="123"/>
        <v>45988</v>
      </c>
      <c r="B7938" s="362">
        <v>14</v>
      </c>
      <c r="C7938" s="363">
        <v>0</v>
      </c>
      <c r="D7938" s="363">
        <v>0</v>
      </c>
      <c r="E7938" s="363">
        <v>939.23796186775508</v>
      </c>
      <c r="F7938" s="363">
        <v>0</v>
      </c>
      <c r="G7938" s="363">
        <v>0</v>
      </c>
      <c r="H7938" s="363">
        <v>0</v>
      </c>
      <c r="I7938" s="363">
        <v>1717.7580414692402</v>
      </c>
      <c r="J7938" s="363">
        <v>0</v>
      </c>
      <c r="K7938" s="363">
        <v>0</v>
      </c>
    </row>
    <row r="7939" spans="1:11">
      <c r="A7939" s="361">
        <f t="shared" si="123"/>
        <v>45988</v>
      </c>
      <c r="B7939" s="362">
        <v>15</v>
      </c>
      <c r="C7939" s="363">
        <v>0</v>
      </c>
      <c r="D7939" s="363">
        <v>0</v>
      </c>
      <c r="E7939" s="363">
        <v>0</v>
      </c>
      <c r="F7939" s="363">
        <v>0</v>
      </c>
      <c r="G7939" s="363">
        <v>0</v>
      </c>
      <c r="H7939" s="363">
        <v>0</v>
      </c>
      <c r="I7939" s="363">
        <v>0</v>
      </c>
      <c r="J7939" s="363">
        <v>0</v>
      </c>
      <c r="K7939" s="363">
        <v>425.86868030061504</v>
      </c>
    </row>
    <row r="7940" spans="1:11">
      <c r="A7940" s="361">
        <f t="shared" si="123"/>
        <v>45988</v>
      </c>
      <c r="B7940" s="362">
        <v>16</v>
      </c>
      <c r="C7940" s="363">
        <v>0</v>
      </c>
      <c r="D7940" s="363">
        <v>0</v>
      </c>
      <c r="E7940" s="363">
        <v>0</v>
      </c>
      <c r="F7940" s="363">
        <v>0</v>
      </c>
      <c r="G7940" s="363">
        <v>0</v>
      </c>
      <c r="H7940" s="363">
        <v>0</v>
      </c>
      <c r="I7940" s="363">
        <v>0</v>
      </c>
      <c r="J7940" s="363">
        <v>0</v>
      </c>
      <c r="K7940" s="363">
        <v>295.21051051107105</v>
      </c>
    </row>
    <row r="7941" spans="1:11">
      <c r="A7941" s="361">
        <f t="shared" ref="A7941:A8004" si="124">IF(B7941=0,A7940+1,A7940)</f>
        <v>45988</v>
      </c>
      <c r="B7941" s="362">
        <v>17</v>
      </c>
      <c r="C7941" s="363">
        <v>0</v>
      </c>
      <c r="D7941" s="363">
        <v>0</v>
      </c>
      <c r="E7941" s="363">
        <v>0</v>
      </c>
      <c r="F7941" s="363">
        <v>0</v>
      </c>
      <c r="G7941" s="363">
        <v>0</v>
      </c>
      <c r="H7941" s="363">
        <v>0</v>
      </c>
      <c r="I7941" s="363">
        <v>0</v>
      </c>
      <c r="J7941" s="363">
        <v>0</v>
      </c>
      <c r="K7941" s="363">
        <v>483.24716853459506</v>
      </c>
    </row>
    <row r="7942" spans="1:11">
      <c r="A7942" s="361">
        <f t="shared" si="124"/>
        <v>45988</v>
      </c>
      <c r="B7942" s="362">
        <v>18</v>
      </c>
      <c r="C7942" s="363">
        <v>0</v>
      </c>
      <c r="D7942" s="363">
        <v>0</v>
      </c>
      <c r="E7942" s="363">
        <v>0</v>
      </c>
      <c r="F7942" s="363">
        <v>0</v>
      </c>
      <c r="G7942" s="363">
        <v>0</v>
      </c>
      <c r="H7942" s="363">
        <v>0</v>
      </c>
      <c r="I7942" s="363">
        <v>0</v>
      </c>
      <c r="J7942" s="363">
        <v>0</v>
      </c>
      <c r="K7942" s="363">
        <v>245.07570740751902</v>
      </c>
    </row>
    <row r="7943" spans="1:11">
      <c r="A7943" s="361">
        <f t="shared" si="124"/>
        <v>45988</v>
      </c>
      <c r="B7943" s="362">
        <v>19</v>
      </c>
      <c r="C7943" s="363">
        <v>0</v>
      </c>
      <c r="D7943" s="363">
        <v>0</v>
      </c>
      <c r="E7943" s="363">
        <v>0</v>
      </c>
      <c r="F7943" s="363">
        <v>0</v>
      </c>
      <c r="G7943" s="363">
        <v>0</v>
      </c>
      <c r="H7943" s="363">
        <v>0</v>
      </c>
      <c r="I7943" s="363">
        <v>0</v>
      </c>
      <c r="J7943" s="363">
        <v>0</v>
      </c>
      <c r="K7943" s="363">
        <v>160.510380659942</v>
      </c>
    </row>
    <row r="7944" spans="1:11">
      <c r="A7944" s="361">
        <f t="shared" si="124"/>
        <v>45988</v>
      </c>
      <c r="B7944" s="362">
        <v>20</v>
      </c>
      <c r="C7944" s="363">
        <v>21.356036002649798</v>
      </c>
      <c r="D7944" s="363">
        <v>0</v>
      </c>
      <c r="E7944" s="363">
        <v>141.67252290164001</v>
      </c>
      <c r="F7944" s="363">
        <v>0</v>
      </c>
      <c r="G7944" s="363">
        <v>0</v>
      </c>
      <c r="H7944" s="363">
        <v>0</v>
      </c>
      <c r="I7944" s="363">
        <v>1942.3135895897701</v>
      </c>
      <c r="J7944" s="363">
        <v>0</v>
      </c>
      <c r="K7944" s="363">
        <v>0</v>
      </c>
    </row>
    <row r="7945" spans="1:11">
      <c r="A7945" s="361">
        <f t="shared" si="124"/>
        <v>45988</v>
      </c>
      <c r="B7945" s="362">
        <v>21</v>
      </c>
      <c r="C7945" s="363">
        <v>0</v>
      </c>
      <c r="D7945" s="363">
        <v>0</v>
      </c>
      <c r="E7945" s="363">
        <v>0</v>
      </c>
      <c r="F7945" s="363">
        <v>0</v>
      </c>
      <c r="G7945" s="363">
        <v>0</v>
      </c>
      <c r="H7945" s="363">
        <v>0</v>
      </c>
      <c r="I7945" s="363">
        <v>2858.7683324572004</v>
      </c>
      <c r="J7945" s="363">
        <v>0</v>
      </c>
      <c r="K7945" s="363">
        <v>0</v>
      </c>
    </row>
    <row r="7946" spans="1:11">
      <c r="A7946" s="361">
        <f t="shared" si="124"/>
        <v>45988</v>
      </c>
      <c r="B7946" s="362">
        <v>22</v>
      </c>
      <c r="C7946" s="363">
        <v>0</v>
      </c>
      <c r="D7946" s="363">
        <v>0</v>
      </c>
      <c r="E7946" s="363">
        <v>0</v>
      </c>
      <c r="F7946" s="363">
        <v>0</v>
      </c>
      <c r="G7946" s="363">
        <v>0</v>
      </c>
      <c r="H7946" s="363">
        <v>0</v>
      </c>
      <c r="I7946" s="363">
        <v>4399.2244480051604</v>
      </c>
      <c r="J7946" s="363">
        <v>0</v>
      </c>
      <c r="K7946" s="363">
        <v>1071.7399761450001</v>
      </c>
    </row>
    <row r="7947" spans="1:11">
      <c r="A7947" s="361">
        <f t="shared" si="124"/>
        <v>45988</v>
      </c>
      <c r="B7947" s="362">
        <v>23</v>
      </c>
      <c r="C7947" s="363">
        <v>0</v>
      </c>
      <c r="D7947" s="363">
        <v>0</v>
      </c>
      <c r="E7947" s="363">
        <v>0</v>
      </c>
      <c r="F7947" s="363">
        <v>0</v>
      </c>
      <c r="G7947" s="363">
        <v>0</v>
      </c>
      <c r="H7947" s="363">
        <v>0</v>
      </c>
      <c r="I7947" s="363">
        <v>1029.1195629695201</v>
      </c>
      <c r="J7947" s="363">
        <v>0</v>
      </c>
      <c r="K7947" s="363">
        <v>508.56782655559203</v>
      </c>
    </row>
    <row r="7948" spans="1:11">
      <c r="A7948" s="361">
        <f t="shared" si="124"/>
        <v>45989</v>
      </c>
      <c r="B7948" s="362">
        <v>0</v>
      </c>
      <c r="C7948" s="363">
        <v>0</v>
      </c>
      <c r="D7948" s="363">
        <v>0</v>
      </c>
      <c r="E7948" s="363">
        <v>0</v>
      </c>
      <c r="F7948" s="363">
        <v>0</v>
      </c>
      <c r="G7948" s="363">
        <v>0</v>
      </c>
      <c r="H7948" s="363">
        <v>0</v>
      </c>
      <c r="I7948" s="363">
        <v>1328.2424191001901</v>
      </c>
      <c r="J7948" s="363">
        <v>0</v>
      </c>
      <c r="K7948" s="363">
        <v>0</v>
      </c>
    </row>
    <row r="7949" spans="1:11">
      <c r="A7949" s="361">
        <f t="shared" si="124"/>
        <v>45989</v>
      </c>
      <c r="B7949" s="362">
        <v>1</v>
      </c>
      <c r="C7949" s="363">
        <v>784.98366728531903</v>
      </c>
      <c r="D7949" s="363">
        <v>0</v>
      </c>
      <c r="E7949" s="363">
        <v>0</v>
      </c>
      <c r="F7949" s="363">
        <v>0</v>
      </c>
      <c r="G7949" s="363">
        <v>0</v>
      </c>
      <c r="H7949" s="363">
        <v>0</v>
      </c>
      <c r="I7949" s="363">
        <v>1903.1860811736601</v>
      </c>
      <c r="J7949" s="363">
        <v>0</v>
      </c>
      <c r="K7949" s="363">
        <v>0</v>
      </c>
    </row>
    <row r="7950" spans="1:11">
      <c r="A7950" s="361">
        <f t="shared" si="124"/>
        <v>45989</v>
      </c>
      <c r="B7950" s="362">
        <v>2</v>
      </c>
      <c r="C7950" s="363">
        <v>3384.00293885473</v>
      </c>
      <c r="D7950" s="363">
        <v>0</v>
      </c>
      <c r="E7950" s="363">
        <v>0</v>
      </c>
      <c r="F7950" s="363">
        <v>0</v>
      </c>
      <c r="G7950" s="363">
        <v>0</v>
      </c>
      <c r="H7950" s="363">
        <v>0</v>
      </c>
      <c r="I7950" s="363">
        <v>3780.8108375368001</v>
      </c>
      <c r="J7950" s="363">
        <v>0</v>
      </c>
      <c r="K7950" s="363">
        <v>93.757026024682389</v>
      </c>
    </row>
    <row r="7951" spans="1:11">
      <c r="A7951" s="361">
        <f t="shared" si="124"/>
        <v>45989</v>
      </c>
      <c r="B7951" s="362">
        <v>3</v>
      </c>
      <c r="C7951" s="363">
        <v>3356.2993940313199</v>
      </c>
      <c r="D7951" s="363">
        <v>0</v>
      </c>
      <c r="E7951" s="363">
        <v>0</v>
      </c>
      <c r="F7951" s="363">
        <v>0</v>
      </c>
      <c r="G7951" s="363">
        <v>0</v>
      </c>
      <c r="H7951" s="363">
        <v>0</v>
      </c>
      <c r="I7951" s="363">
        <v>2449.2183363026102</v>
      </c>
      <c r="J7951" s="363">
        <v>0</v>
      </c>
      <c r="K7951" s="363">
        <v>93.745908246343902</v>
      </c>
    </row>
    <row r="7952" spans="1:11">
      <c r="A7952" s="361">
        <f t="shared" si="124"/>
        <v>45989</v>
      </c>
      <c r="B7952" s="362">
        <v>4</v>
      </c>
      <c r="C7952" s="363">
        <v>786.66736524252804</v>
      </c>
      <c r="D7952" s="363">
        <v>0</v>
      </c>
      <c r="E7952" s="363">
        <v>0</v>
      </c>
      <c r="F7952" s="363">
        <v>0</v>
      </c>
      <c r="G7952" s="363">
        <v>0</v>
      </c>
      <c r="H7952" s="363">
        <v>0</v>
      </c>
      <c r="I7952" s="363">
        <v>2072.2086011655601</v>
      </c>
      <c r="J7952" s="363">
        <v>0</v>
      </c>
      <c r="K7952" s="363">
        <v>0</v>
      </c>
    </row>
    <row r="7953" spans="1:11">
      <c r="A7953" s="361">
        <f t="shared" si="124"/>
        <v>45989</v>
      </c>
      <c r="B7953" s="362">
        <v>5</v>
      </c>
      <c r="C7953" s="363">
        <v>983.41889432013704</v>
      </c>
      <c r="D7953" s="363">
        <v>0</v>
      </c>
      <c r="E7953" s="363">
        <v>0</v>
      </c>
      <c r="F7953" s="363">
        <v>0</v>
      </c>
      <c r="G7953" s="363">
        <v>0</v>
      </c>
      <c r="H7953" s="363">
        <v>0</v>
      </c>
      <c r="I7953" s="363">
        <v>2370.1874069281603</v>
      </c>
      <c r="J7953" s="363">
        <v>0</v>
      </c>
      <c r="K7953" s="363">
        <v>0</v>
      </c>
    </row>
    <row r="7954" spans="1:11">
      <c r="A7954" s="361">
        <f t="shared" si="124"/>
        <v>45989</v>
      </c>
      <c r="B7954" s="362">
        <v>6</v>
      </c>
      <c r="C7954" s="363">
        <v>969.48474604694309</v>
      </c>
      <c r="D7954" s="363">
        <v>0</v>
      </c>
      <c r="E7954" s="363">
        <v>0</v>
      </c>
      <c r="F7954" s="363">
        <v>0</v>
      </c>
      <c r="G7954" s="363">
        <v>0</v>
      </c>
      <c r="H7954" s="363">
        <v>0</v>
      </c>
      <c r="I7954" s="363">
        <v>0</v>
      </c>
      <c r="J7954" s="363">
        <v>0</v>
      </c>
      <c r="K7954" s="363">
        <v>0</v>
      </c>
    </row>
    <row r="7955" spans="1:11">
      <c r="A7955" s="361">
        <f t="shared" si="124"/>
        <v>45989</v>
      </c>
      <c r="B7955" s="362">
        <v>7</v>
      </c>
      <c r="C7955" s="363">
        <v>968.14126515481098</v>
      </c>
      <c r="D7955" s="363">
        <v>0</v>
      </c>
      <c r="E7955" s="363">
        <v>0</v>
      </c>
      <c r="F7955" s="363">
        <v>0</v>
      </c>
      <c r="G7955" s="363">
        <v>0</v>
      </c>
      <c r="H7955" s="363">
        <v>0</v>
      </c>
      <c r="I7955" s="363">
        <v>0</v>
      </c>
      <c r="J7955" s="363">
        <v>0</v>
      </c>
      <c r="K7955" s="363">
        <v>0</v>
      </c>
    </row>
    <row r="7956" spans="1:11">
      <c r="A7956" s="361">
        <f t="shared" si="124"/>
        <v>45989</v>
      </c>
      <c r="B7956" s="362">
        <v>8</v>
      </c>
      <c r="C7956" s="363">
        <v>966.69464134178804</v>
      </c>
      <c r="D7956" s="363">
        <v>0</v>
      </c>
      <c r="E7956" s="363">
        <v>0.35440676465111798</v>
      </c>
      <c r="F7956" s="363">
        <v>0</v>
      </c>
      <c r="G7956" s="363">
        <v>0</v>
      </c>
      <c r="H7956" s="363">
        <v>0</v>
      </c>
      <c r="I7956" s="363">
        <v>0</v>
      </c>
      <c r="J7956" s="363">
        <v>0</v>
      </c>
      <c r="K7956" s="363">
        <v>0</v>
      </c>
    </row>
    <row r="7957" spans="1:11">
      <c r="A7957" s="361">
        <f t="shared" si="124"/>
        <v>45989</v>
      </c>
      <c r="B7957" s="362">
        <v>9</v>
      </c>
      <c r="C7957" s="363">
        <v>966.12831135918304</v>
      </c>
      <c r="D7957" s="363">
        <v>0</v>
      </c>
      <c r="E7957" s="363">
        <v>536.63051769467302</v>
      </c>
      <c r="F7957" s="363">
        <v>0</v>
      </c>
      <c r="G7957" s="363">
        <v>0</v>
      </c>
      <c r="H7957" s="363">
        <v>0</v>
      </c>
      <c r="I7957" s="363">
        <v>0</v>
      </c>
      <c r="J7957" s="363">
        <v>0</v>
      </c>
      <c r="K7957" s="363">
        <v>0</v>
      </c>
    </row>
    <row r="7958" spans="1:11">
      <c r="A7958" s="361">
        <f t="shared" si="124"/>
        <v>45989</v>
      </c>
      <c r="B7958" s="362">
        <v>10</v>
      </c>
      <c r="C7958" s="363">
        <v>967.15223040420699</v>
      </c>
      <c r="D7958" s="363">
        <v>0</v>
      </c>
      <c r="E7958" s="363">
        <v>683.58375131196101</v>
      </c>
      <c r="F7958" s="363">
        <v>0</v>
      </c>
      <c r="G7958" s="363">
        <v>0</v>
      </c>
      <c r="H7958" s="363">
        <v>0</v>
      </c>
      <c r="I7958" s="363">
        <v>0</v>
      </c>
      <c r="J7958" s="363">
        <v>0</v>
      </c>
      <c r="K7958" s="363">
        <v>0</v>
      </c>
    </row>
    <row r="7959" spans="1:11">
      <c r="A7959" s="361">
        <f t="shared" si="124"/>
        <v>45989</v>
      </c>
      <c r="B7959" s="362">
        <v>11</v>
      </c>
      <c r="C7959" s="363">
        <v>966.32289337845907</v>
      </c>
      <c r="D7959" s="363">
        <v>0</v>
      </c>
      <c r="E7959" s="363">
        <v>1188.4101541073801</v>
      </c>
      <c r="F7959" s="363">
        <v>0</v>
      </c>
      <c r="G7959" s="363">
        <v>0</v>
      </c>
      <c r="H7959" s="363">
        <v>0</v>
      </c>
      <c r="I7959" s="363">
        <v>0</v>
      </c>
      <c r="J7959" s="363">
        <v>0</v>
      </c>
      <c r="K7959" s="363">
        <v>0</v>
      </c>
    </row>
    <row r="7960" spans="1:11">
      <c r="A7960" s="361">
        <f t="shared" si="124"/>
        <v>45989</v>
      </c>
      <c r="B7960" s="362">
        <v>12</v>
      </c>
      <c r="C7960" s="363">
        <v>966.81613836028896</v>
      </c>
      <c r="D7960" s="363">
        <v>0</v>
      </c>
      <c r="E7960" s="363">
        <v>1190.42202919888</v>
      </c>
      <c r="F7960" s="363">
        <v>0</v>
      </c>
      <c r="G7960" s="363">
        <v>0</v>
      </c>
      <c r="H7960" s="363">
        <v>0</v>
      </c>
      <c r="I7960" s="363">
        <v>0</v>
      </c>
      <c r="J7960" s="363">
        <v>0</v>
      </c>
      <c r="K7960" s="363">
        <v>0</v>
      </c>
    </row>
    <row r="7961" spans="1:11">
      <c r="A7961" s="361">
        <f t="shared" si="124"/>
        <v>45989</v>
      </c>
      <c r="B7961" s="362">
        <v>13</v>
      </c>
      <c r="C7961" s="363">
        <v>967.68293840809304</v>
      </c>
      <c r="D7961" s="363">
        <v>0</v>
      </c>
      <c r="E7961" s="363">
        <v>1178.6226293458901</v>
      </c>
      <c r="F7961" s="363">
        <v>0</v>
      </c>
      <c r="G7961" s="363">
        <v>0</v>
      </c>
      <c r="H7961" s="363">
        <v>0</v>
      </c>
      <c r="I7961" s="363">
        <v>0</v>
      </c>
      <c r="J7961" s="363">
        <v>0</v>
      </c>
      <c r="K7961" s="363">
        <v>0</v>
      </c>
    </row>
    <row r="7962" spans="1:11">
      <c r="A7962" s="361">
        <f t="shared" si="124"/>
        <v>45989</v>
      </c>
      <c r="B7962" s="362">
        <v>14</v>
      </c>
      <c r="C7962" s="363">
        <v>967.47478283078112</v>
      </c>
      <c r="D7962" s="363">
        <v>0</v>
      </c>
      <c r="E7962" s="363">
        <v>1174.1741897541199</v>
      </c>
      <c r="F7962" s="363">
        <v>0</v>
      </c>
      <c r="G7962" s="363">
        <v>0</v>
      </c>
      <c r="H7962" s="363">
        <v>0</v>
      </c>
      <c r="I7962" s="363">
        <v>0</v>
      </c>
      <c r="J7962" s="363">
        <v>0</v>
      </c>
      <c r="K7962" s="363">
        <v>0</v>
      </c>
    </row>
    <row r="7963" spans="1:11">
      <c r="A7963" s="361">
        <f t="shared" si="124"/>
        <v>45989</v>
      </c>
      <c r="B7963" s="362">
        <v>15</v>
      </c>
      <c r="C7963" s="363">
        <v>967.32586317609912</v>
      </c>
      <c r="D7963" s="363">
        <v>0</v>
      </c>
      <c r="E7963" s="363">
        <v>1174.6774227076901</v>
      </c>
      <c r="F7963" s="363">
        <v>0</v>
      </c>
      <c r="G7963" s="363">
        <v>0</v>
      </c>
      <c r="H7963" s="363">
        <v>0</v>
      </c>
      <c r="I7963" s="363">
        <v>0</v>
      </c>
      <c r="J7963" s="363">
        <v>0</v>
      </c>
      <c r="K7963" s="363">
        <v>0</v>
      </c>
    </row>
    <row r="7964" spans="1:11">
      <c r="A7964" s="361">
        <f t="shared" si="124"/>
        <v>45989</v>
      </c>
      <c r="B7964" s="362">
        <v>16</v>
      </c>
      <c r="C7964" s="363">
        <v>966.29158934319707</v>
      </c>
      <c r="D7964" s="363">
        <v>0</v>
      </c>
      <c r="E7964" s="363">
        <v>1177.0796020942</v>
      </c>
      <c r="F7964" s="363">
        <v>0</v>
      </c>
      <c r="G7964" s="363">
        <v>0</v>
      </c>
      <c r="H7964" s="363">
        <v>0</v>
      </c>
      <c r="I7964" s="363">
        <v>0</v>
      </c>
      <c r="J7964" s="363">
        <v>0</v>
      </c>
      <c r="K7964" s="363">
        <v>0</v>
      </c>
    </row>
    <row r="7965" spans="1:11">
      <c r="A7965" s="361">
        <f t="shared" si="124"/>
        <v>45989</v>
      </c>
      <c r="B7965" s="362">
        <v>17</v>
      </c>
      <c r="C7965" s="363">
        <v>0</v>
      </c>
      <c r="D7965" s="363">
        <v>0</v>
      </c>
      <c r="E7965" s="363">
        <v>907.28979638601106</v>
      </c>
      <c r="F7965" s="363">
        <v>0</v>
      </c>
      <c r="G7965" s="363">
        <v>0</v>
      </c>
      <c r="H7965" s="363">
        <v>0</v>
      </c>
      <c r="I7965" s="363">
        <v>0</v>
      </c>
      <c r="J7965" s="363">
        <v>0</v>
      </c>
      <c r="K7965" s="363">
        <v>0</v>
      </c>
    </row>
    <row r="7966" spans="1:11">
      <c r="A7966" s="361">
        <f t="shared" si="124"/>
        <v>45989</v>
      </c>
      <c r="B7966" s="362">
        <v>18</v>
      </c>
      <c r="C7966" s="363">
        <v>0</v>
      </c>
      <c r="D7966" s="363">
        <v>0</v>
      </c>
      <c r="E7966" s="363">
        <v>887.70001929124703</v>
      </c>
      <c r="F7966" s="363">
        <v>0</v>
      </c>
      <c r="G7966" s="363">
        <v>0</v>
      </c>
      <c r="H7966" s="363">
        <v>0</v>
      </c>
      <c r="I7966" s="363">
        <v>0</v>
      </c>
      <c r="J7966" s="363">
        <v>0</v>
      </c>
      <c r="K7966" s="363">
        <v>0</v>
      </c>
    </row>
    <row r="7967" spans="1:11">
      <c r="A7967" s="361">
        <f t="shared" si="124"/>
        <v>45989</v>
      </c>
      <c r="B7967" s="362">
        <v>19</v>
      </c>
      <c r="C7967" s="363">
        <v>0</v>
      </c>
      <c r="D7967" s="363">
        <v>0</v>
      </c>
      <c r="E7967" s="363">
        <v>879.34508511586898</v>
      </c>
      <c r="F7967" s="363">
        <v>0</v>
      </c>
      <c r="G7967" s="363">
        <v>0</v>
      </c>
      <c r="H7967" s="363">
        <v>0</v>
      </c>
      <c r="I7967" s="363">
        <v>0</v>
      </c>
      <c r="J7967" s="363">
        <v>0</v>
      </c>
      <c r="K7967" s="363">
        <v>0</v>
      </c>
    </row>
    <row r="7968" spans="1:11">
      <c r="A7968" s="361">
        <f t="shared" si="124"/>
        <v>45989</v>
      </c>
      <c r="B7968" s="362">
        <v>20</v>
      </c>
      <c r="C7968" s="363">
        <v>974.32951680939209</v>
      </c>
      <c r="D7968" s="363">
        <v>0</v>
      </c>
      <c r="E7968" s="363">
        <v>67.953013256648305</v>
      </c>
      <c r="F7968" s="363">
        <v>0</v>
      </c>
      <c r="G7968" s="363">
        <v>0</v>
      </c>
      <c r="H7968" s="363">
        <v>0</v>
      </c>
      <c r="I7968" s="363">
        <v>0</v>
      </c>
      <c r="J7968" s="363">
        <v>0</v>
      </c>
      <c r="K7968" s="363">
        <v>0</v>
      </c>
    </row>
    <row r="7969" spans="1:11">
      <c r="A7969" s="361">
        <f t="shared" si="124"/>
        <v>45989</v>
      </c>
      <c r="B7969" s="362">
        <v>21</v>
      </c>
      <c r="C7969" s="363">
        <v>973.56275338290402</v>
      </c>
      <c r="D7969" s="363">
        <v>0</v>
      </c>
      <c r="E7969" s="363">
        <v>0</v>
      </c>
      <c r="F7969" s="363">
        <v>0</v>
      </c>
      <c r="G7969" s="363">
        <v>0</v>
      </c>
      <c r="H7969" s="363">
        <v>0</v>
      </c>
      <c r="I7969" s="363">
        <v>0</v>
      </c>
      <c r="J7969" s="363">
        <v>0</v>
      </c>
      <c r="K7969" s="363">
        <v>0</v>
      </c>
    </row>
    <row r="7970" spans="1:11">
      <c r="A7970" s="361">
        <f t="shared" si="124"/>
        <v>45989</v>
      </c>
      <c r="B7970" s="362">
        <v>22</v>
      </c>
      <c r="C7970" s="363">
        <v>986.09705881938316</v>
      </c>
      <c r="D7970" s="363">
        <v>0</v>
      </c>
      <c r="E7970" s="363">
        <v>0</v>
      </c>
      <c r="F7970" s="363">
        <v>0</v>
      </c>
      <c r="G7970" s="363">
        <v>0</v>
      </c>
      <c r="H7970" s="363">
        <v>0</v>
      </c>
      <c r="I7970" s="363">
        <v>0</v>
      </c>
      <c r="J7970" s="363">
        <v>0</v>
      </c>
      <c r="K7970" s="363">
        <v>0</v>
      </c>
    </row>
    <row r="7971" spans="1:11">
      <c r="A7971" s="361">
        <f t="shared" si="124"/>
        <v>45989</v>
      </c>
      <c r="B7971" s="362">
        <v>23</v>
      </c>
      <c r="C7971" s="363">
        <v>986.54877476765705</v>
      </c>
      <c r="D7971" s="363">
        <v>0</v>
      </c>
      <c r="E7971" s="363">
        <v>0</v>
      </c>
      <c r="F7971" s="363">
        <v>0</v>
      </c>
      <c r="G7971" s="363">
        <v>0</v>
      </c>
      <c r="H7971" s="363">
        <v>0</v>
      </c>
      <c r="I7971" s="363">
        <v>0</v>
      </c>
      <c r="J7971" s="363">
        <v>0</v>
      </c>
      <c r="K7971" s="363">
        <v>0</v>
      </c>
    </row>
    <row r="7972" spans="1:11">
      <c r="A7972" s="361">
        <f t="shared" si="124"/>
        <v>45990</v>
      </c>
      <c r="B7972" s="362">
        <v>0</v>
      </c>
      <c r="C7972" s="363">
        <v>786.42817042883712</v>
      </c>
      <c r="D7972" s="363">
        <v>0</v>
      </c>
      <c r="E7972" s="363">
        <v>0</v>
      </c>
      <c r="F7972" s="363">
        <v>0</v>
      </c>
      <c r="G7972" s="363">
        <v>0</v>
      </c>
      <c r="H7972" s="363">
        <v>0</v>
      </c>
      <c r="I7972" s="363">
        <v>0</v>
      </c>
      <c r="J7972" s="363">
        <v>0</v>
      </c>
      <c r="K7972" s="363">
        <v>0</v>
      </c>
    </row>
    <row r="7973" spans="1:11">
      <c r="A7973" s="361">
        <f t="shared" si="124"/>
        <v>45990</v>
      </c>
      <c r="B7973" s="362">
        <v>1</v>
      </c>
      <c r="C7973" s="363">
        <v>2833.4372689975503</v>
      </c>
      <c r="D7973" s="363">
        <v>0</v>
      </c>
      <c r="E7973" s="363">
        <v>0</v>
      </c>
      <c r="F7973" s="363">
        <v>67.545200000000008</v>
      </c>
      <c r="G7973" s="363">
        <v>0</v>
      </c>
      <c r="H7973" s="363">
        <v>0</v>
      </c>
      <c r="I7973" s="363">
        <v>0</v>
      </c>
      <c r="J7973" s="363">
        <v>0</v>
      </c>
      <c r="K7973" s="363">
        <v>0</v>
      </c>
    </row>
    <row r="7974" spans="1:11">
      <c r="A7974" s="361">
        <f t="shared" si="124"/>
        <v>45990</v>
      </c>
      <c r="B7974" s="362">
        <v>2</v>
      </c>
      <c r="C7974" s="363">
        <v>12695.983859149599</v>
      </c>
      <c r="D7974" s="363">
        <v>0</v>
      </c>
      <c r="E7974" s="363">
        <v>0</v>
      </c>
      <c r="F7974" s="363">
        <v>1271.7137068511099</v>
      </c>
      <c r="G7974" s="363">
        <v>4600.5684524255103</v>
      </c>
      <c r="H7974" s="363">
        <v>0</v>
      </c>
      <c r="I7974" s="363">
        <v>615.14926349092104</v>
      </c>
      <c r="J7974" s="363">
        <v>0</v>
      </c>
      <c r="K7974" s="363">
        <v>0</v>
      </c>
    </row>
    <row r="7975" spans="1:11">
      <c r="A7975" s="361">
        <f t="shared" si="124"/>
        <v>45990</v>
      </c>
      <c r="B7975" s="362">
        <v>3</v>
      </c>
      <c r="C7975" s="363">
        <v>12674.8565343339</v>
      </c>
      <c r="D7975" s="363">
        <v>0</v>
      </c>
      <c r="E7975" s="363">
        <v>0</v>
      </c>
      <c r="F7975" s="363">
        <v>2497.3438032937702</v>
      </c>
      <c r="G7975" s="363">
        <v>4597.7225790291604</v>
      </c>
      <c r="H7975" s="363">
        <v>0</v>
      </c>
      <c r="I7975" s="363">
        <v>444.34826843468903</v>
      </c>
      <c r="J7975" s="363">
        <v>0</v>
      </c>
      <c r="K7975" s="363">
        <v>0</v>
      </c>
    </row>
    <row r="7976" spans="1:11">
      <c r="A7976" s="361">
        <f t="shared" si="124"/>
        <v>45990</v>
      </c>
      <c r="B7976" s="362">
        <v>4</v>
      </c>
      <c r="C7976" s="363">
        <v>12822.5108084937</v>
      </c>
      <c r="D7976" s="363">
        <v>0</v>
      </c>
      <c r="E7976" s="363">
        <v>0</v>
      </c>
      <c r="F7976" s="363">
        <v>4302.5580928853296</v>
      </c>
      <c r="G7976" s="363">
        <v>4600.9246341386497</v>
      </c>
      <c r="H7976" s="363">
        <v>0</v>
      </c>
      <c r="I7976" s="363">
        <v>369.80137230653605</v>
      </c>
      <c r="J7976" s="363">
        <v>0</v>
      </c>
      <c r="K7976" s="363">
        <v>0</v>
      </c>
    </row>
    <row r="7977" spans="1:11">
      <c r="A7977" s="361">
        <f t="shared" si="124"/>
        <v>45990</v>
      </c>
      <c r="B7977" s="362">
        <v>5</v>
      </c>
      <c r="C7977" s="363">
        <v>12734.555411093001</v>
      </c>
      <c r="D7977" s="363">
        <v>0</v>
      </c>
      <c r="E7977" s="363">
        <v>0</v>
      </c>
      <c r="F7977" s="363">
        <v>5297.4454928853302</v>
      </c>
      <c r="G7977" s="363">
        <v>4601.0226705456507</v>
      </c>
      <c r="H7977" s="363">
        <v>0</v>
      </c>
      <c r="I7977" s="363">
        <v>406.79406501836706</v>
      </c>
      <c r="J7977" s="363">
        <v>0</v>
      </c>
      <c r="K7977" s="363">
        <v>0</v>
      </c>
    </row>
    <row r="7978" spans="1:11">
      <c r="A7978" s="361">
        <f t="shared" si="124"/>
        <v>45990</v>
      </c>
      <c r="B7978" s="362">
        <v>6</v>
      </c>
      <c r="C7978" s="363">
        <v>3591.7481627866705</v>
      </c>
      <c r="D7978" s="363">
        <v>0</v>
      </c>
      <c r="E7978" s="363">
        <v>0</v>
      </c>
      <c r="F7978" s="363">
        <v>0</v>
      </c>
      <c r="G7978" s="363">
        <v>0</v>
      </c>
      <c r="H7978" s="363">
        <v>0</v>
      </c>
      <c r="I7978" s="363">
        <v>6.4454228648157494</v>
      </c>
      <c r="J7978" s="363">
        <v>0</v>
      </c>
      <c r="K7978" s="363">
        <v>0</v>
      </c>
    </row>
    <row r="7979" spans="1:11">
      <c r="A7979" s="361">
        <f t="shared" si="124"/>
        <v>45990</v>
      </c>
      <c r="B7979" s="362">
        <v>7</v>
      </c>
      <c r="C7979" s="363">
        <v>9654.7811403531305</v>
      </c>
      <c r="D7979" s="363">
        <v>0</v>
      </c>
      <c r="E7979" s="363">
        <v>0</v>
      </c>
      <c r="F7979" s="363">
        <v>2860.6133829957398</v>
      </c>
      <c r="G7979" s="363">
        <v>3372.8471727931801</v>
      </c>
      <c r="H7979" s="363">
        <v>0</v>
      </c>
      <c r="I7979" s="363">
        <v>0</v>
      </c>
      <c r="J7979" s="363">
        <v>0</v>
      </c>
      <c r="K7979" s="363">
        <v>0</v>
      </c>
    </row>
    <row r="7980" spans="1:11">
      <c r="A7980" s="361">
        <f t="shared" si="124"/>
        <v>45990</v>
      </c>
      <c r="B7980" s="362">
        <v>8</v>
      </c>
      <c r="C7980" s="363">
        <v>12696.495331611501</v>
      </c>
      <c r="D7980" s="363">
        <v>0</v>
      </c>
      <c r="E7980" s="363">
        <v>0</v>
      </c>
      <c r="F7980" s="363">
        <v>4789.0775813843002</v>
      </c>
      <c r="G7980" s="363">
        <v>4578.2108945370001</v>
      </c>
      <c r="H7980" s="363">
        <v>0</v>
      </c>
      <c r="I7980" s="363">
        <v>530.64230302795204</v>
      </c>
      <c r="J7980" s="363">
        <v>0</v>
      </c>
      <c r="K7980" s="363">
        <v>0</v>
      </c>
    </row>
    <row r="7981" spans="1:11">
      <c r="A7981" s="361">
        <f t="shared" si="124"/>
        <v>45990</v>
      </c>
      <c r="B7981" s="362">
        <v>9</v>
      </c>
      <c r="C7981" s="363">
        <v>12640.1678450789</v>
      </c>
      <c r="D7981" s="363">
        <v>0</v>
      </c>
      <c r="E7981" s="363">
        <v>0</v>
      </c>
      <c r="F7981" s="363">
        <v>2517.9641813843</v>
      </c>
      <c r="G7981" s="363">
        <v>4573.2262338851997</v>
      </c>
      <c r="H7981" s="363">
        <v>0</v>
      </c>
      <c r="I7981" s="363">
        <v>725.11190764803405</v>
      </c>
      <c r="J7981" s="363">
        <v>0</v>
      </c>
      <c r="K7981" s="363">
        <v>0</v>
      </c>
    </row>
    <row r="7982" spans="1:11">
      <c r="A7982" s="361">
        <f t="shared" si="124"/>
        <v>45990</v>
      </c>
      <c r="B7982" s="362">
        <v>10</v>
      </c>
      <c r="C7982" s="363">
        <v>12666.590090199501</v>
      </c>
      <c r="D7982" s="363">
        <v>0</v>
      </c>
      <c r="E7982" s="363">
        <v>0</v>
      </c>
      <c r="F7982" s="363">
        <v>2612.9796813843</v>
      </c>
      <c r="G7982" s="363">
        <v>4574.2978121884207</v>
      </c>
      <c r="H7982" s="363">
        <v>0</v>
      </c>
      <c r="I7982" s="363">
        <v>709.84011128636507</v>
      </c>
      <c r="J7982" s="363">
        <v>0</v>
      </c>
      <c r="K7982" s="363">
        <v>0</v>
      </c>
    </row>
    <row r="7983" spans="1:11">
      <c r="A7983" s="361">
        <f t="shared" si="124"/>
        <v>45990</v>
      </c>
      <c r="B7983" s="362">
        <v>11</v>
      </c>
      <c r="C7983" s="363">
        <v>12684.455982617201</v>
      </c>
      <c r="D7983" s="363">
        <v>0</v>
      </c>
      <c r="E7983" s="363">
        <v>0</v>
      </c>
      <c r="F7983" s="363">
        <v>2612.9796813843</v>
      </c>
      <c r="G7983" s="363">
        <v>4573.9716499470096</v>
      </c>
      <c r="H7983" s="363">
        <v>0</v>
      </c>
      <c r="I7983" s="363">
        <v>740.93461019748099</v>
      </c>
      <c r="J7983" s="363">
        <v>0</v>
      </c>
      <c r="K7983" s="363">
        <v>0</v>
      </c>
    </row>
    <row r="7984" spans="1:11">
      <c r="A7984" s="361">
        <f t="shared" si="124"/>
        <v>45990</v>
      </c>
      <c r="B7984" s="362">
        <v>12</v>
      </c>
      <c r="C7984" s="363">
        <v>12633.305720088701</v>
      </c>
      <c r="D7984" s="363">
        <v>0</v>
      </c>
      <c r="E7984" s="363">
        <v>0</v>
      </c>
      <c r="F7984" s="363">
        <v>2090.3943813842998</v>
      </c>
      <c r="G7984" s="363">
        <v>4573.97134697211</v>
      </c>
      <c r="H7984" s="363">
        <v>0</v>
      </c>
      <c r="I7984" s="363">
        <v>735.33729887445406</v>
      </c>
      <c r="J7984" s="363">
        <v>0</v>
      </c>
      <c r="K7984" s="363">
        <v>0</v>
      </c>
    </row>
    <row r="7985" spans="1:11">
      <c r="A7985" s="361">
        <f t="shared" si="124"/>
        <v>45990</v>
      </c>
      <c r="B7985" s="362">
        <v>13</v>
      </c>
      <c r="C7985" s="363">
        <v>12633.2477109064</v>
      </c>
      <c r="D7985" s="363">
        <v>0</v>
      </c>
      <c r="E7985" s="363">
        <v>0</v>
      </c>
      <c r="F7985" s="363">
        <v>1805.3480813843003</v>
      </c>
      <c r="G7985" s="363">
        <v>4574.1977729454611</v>
      </c>
      <c r="H7985" s="363">
        <v>0</v>
      </c>
      <c r="I7985" s="363">
        <v>764.92073487445407</v>
      </c>
      <c r="J7985" s="363">
        <v>0</v>
      </c>
      <c r="K7985" s="363">
        <v>0</v>
      </c>
    </row>
    <row r="7986" spans="1:11">
      <c r="A7986" s="361">
        <f t="shared" si="124"/>
        <v>45990</v>
      </c>
      <c r="B7986" s="362">
        <v>14</v>
      </c>
      <c r="C7986" s="363">
        <v>12667.196705480401</v>
      </c>
      <c r="D7986" s="363">
        <v>0</v>
      </c>
      <c r="E7986" s="363">
        <v>0</v>
      </c>
      <c r="F7986" s="363">
        <v>1625.8416813874501</v>
      </c>
      <c r="G7986" s="363">
        <v>4603.7833221149403</v>
      </c>
      <c r="H7986" s="363">
        <v>0</v>
      </c>
      <c r="I7986" s="363">
        <v>879.86685693476102</v>
      </c>
      <c r="J7986" s="363">
        <v>0</v>
      </c>
      <c r="K7986" s="363">
        <v>2.6894880878220899</v>
      </c>
    </row>
    <row r="7987" spans="1:11">
      <c r="A7987" s="361">
        <f t="shared" si="124"/>
        <v>45990</v>
      </c>
      <c r="B7987" s="362">
        <v>15</v>
      </c>
      <c r="C7987" s="363">
        <v>12909.0675801822</v>
      </c>
      <c r="D7987" s="363">
        <v>0</v>
      </c>
      <c r="E7987" s="363">
        <v>0</v>
      </c>
      <c r="F7987" s="363">
        <v>1696.5454838235498</v>
      </c>
      <c r="G7987" s="363">
        <v>4818.4521556280606</v>
      </c>
      <c r="H7987" s="363">
        <v>0</v>
      </c>
      <c r="I7987" s="363">
        <v>1106.8403477562301</v>
      </c>
      <c r="J7987" s="363">
        <v>0</v>
      </c>
      <c r="K7987" s="363">
        <v>25.122404843024402</v>
      </c>
    </row>
    <row r="7988" spans="1:11">
      <c r="A7988" s="361">
        <f t="shared" si="124"/>
        <v>45990</v>
      </c>
      <c r="B7988" s="362">
        <v>16</v>
      </c>
      <c r="C7988" s="363">
        <v>9598.7232794081319</v>
      </c>
      <c r="D7988" s="363">
        <v>0</v>
      </c>
      <c r="E7988" s="363">
        <v>0</v>
      </c>
      <c r="F7988" s="363">
        <v>785.77948299573904</v>
      </c>
      <c r="G7988" s="363">
        <v>3372.8471727931801</v>
      </c>
      <c r="H7988" s="363">
        <v>0</v>
      </c>
      <c r="I7988" s="363">
        <v>0</v>
      </c>
      <c r="J7988" s="363">
        <v>0</v>
      </c>
      <c r="K7988" s="363">
        <v>26.5337149752805</v>
      </c>
    </row>
    <row r="7989" spans="1:11">
      <c r="A7989" s="361">
        <f t="shared" si="124"/>
        <v>45990</v>
      </c>
      <c r="B7989" s="362">
        <v>17</v>
      </c>
      <c r="C7989" s="363">
        <v>635.90650565990109</v>
      </c>
      <c r="D7989" s="363">
        <v>0</v>
      </c>
      <c r="E7989" s="363">
        <v>0</v>
      </c>
      <c r="F7989" s="363">
        <v>0</v>
      </c>
      <c r="G7989" s="363">
        <v>0</v>
      </c>
      <c r="H7989" s="363">
        <v>0</v>
      </c>
      <c r="I7989" s="363">
        <v>0</v>
      </c>
      <c r="J7989" s="363">
        <v>0</v>
      </c>
      <c r="K7989" s="363">
        <v>0</v>
      </c>
    </row>
    <row r="7990" spans="1:11">
      <c r="A7990" s="361">
        <f t="shared" si="124"/>
        <v>45990</v>
      </c>
      <c r="B7990" s="362">
        <v>18</v>
      </c>
      <c r="C7990" s="363">
        <v>638.42025698376904</v>
      </c>
      <c r="D7990" s="363">
        <v>0</v>
      </c>
      <c r="E7990" s="363">
        <v>0</v>
      </c>
      <c r="F7990" s="363">
        <v>0</v>
      </c>
      <c r="G7990" s="363">
        <v>0</v>
      </c>
      <c r="H7990" s="363">
        <v>0</v>
      </c>
      <c r="I7990" s="363">
        <v>0</v>
      </c>
      <c r="J7990" s="363">
        <v>0</v>
      </c>
      <c r="K7990" s="363">
        <v>0</v>
      </c>
    </row>
    <row r="7991" spans="1:11">
      <c r="A7991" s="361">
        <f t="shared" si="124"/>
        <v>45990</v>
      </c>
      <c r="B7991" s="362">
        <v>19</v>
      </c>
      <c r="C7991" s="363">
        <v>638.47703539537599</v>
      </c>
      <c r="D7991" s="363">
        <v>0</v>
      </c>
      <c r="E7991" s="363">
        <v>0</v>
      </c>
      <c r="F7991" s="363">
        <v>0</v>
      </c>
      <c r="G7991" s="363">
        <v>0</v>
      </c>
      <c r="H7991" s="363">
        <v>0</v>
      </c>
      <c r="I7991" s="363">
        <v>0</v>
      </c>
      <c r="J7991" s="363">
        <v>0</v>
      </c>
      <c r="K7991" s="363">
        <v>0</v>
      </c>
    </row>
    <row r="7992" spans="1:11">
      <c r="A7992" s="361">
        <f t="shared" si="124"/>
        <v>45990</v>
      </c>
      <c r="B7992" s="362">
        <v>20</v>
      </c>
      <c r="C7992" s="363">
        <v>636.94756032445798</v>
      </c>
      <c r="D7992" s="363">
        <v>0</v>
      </c>
      <c r="E7992" s="363">
        <v>0</v>
      </c>
      <c r="F7992" s="363">
        <v>0</v>
      </c>
      <c r="G7992" s="363">
        <v>0</v>
      </c>
      <c r="H7992" s="363">
        <v>0</v>
      </c>
      <c r="I7992" s="363">
        <v>0</v>
      </c>
      <c r="J7992" s="363">
        <v>0</v>
      </c>
      <c r="K7992" s="363">
        <v>0</v>
      </c>
    </row>
    <row r="7993" spans="1:11">
      <c r="A7993" s="361">
        <f t="shared" si="124"/>
        <v>45990</v>
      </c>
      <c r="B7993" s="362">
        <v>21</v>
      </c>
      <c r="C7993" s="363">
        <v>637.01280057961105</v>
      </c>
      <c r="D7993" s="363">
        <v>0</v>
      </c>
      <c r="E7993" s="363">
        <v>0</v>
      </c>
      <c r="F7993" s="363">
        <v>0</v>
      </c>
      <c r="G7993" s="363">
        <v>0</v>
      </c>
      <c r="H7993" s="363">
        <v>0</v>
      </c>
      <c r="I7993" s="363">
        <v>0</v>
      </c>
      <c r="J7993" s="363">
        <v>0</v>
      </c>
      <c r="K7993" s="363">
        <v>0</v>
      </c>
    </row>
    <row r="7994" spans="1:11">
      <c r="A7994" s="361">
        <f t="shared" si="124"/>
        <v>45990</v>
      </c>
      <c r="B7994" s="362">
        <v>22</v>
      </c>
      <c r="C7994" s="363">
        <v>640.89378790674607</v>
      </c>
      <c r="D7994" s="363">
        <v>0</v>
      </c>
      <c r="E7994" s="363">
        <v>0</v>
      </c>
      <c r="F7994" s="363">
        <v>0</v>
      </c>
      <c r="G7994" s="363">
        <v>0</v>
      </c>
      <c r="H7994" s="363">
        <v>0</v>
      </c>
      <c r="I7994" s="363">
        <v>0</v>
      </c>
      <c r="J7994" s="363">
        <v>0</v>
      </c>
      <c r="K7994" s="363">
        <v>0</v>
      </c>
    </row>
    <row r="7995" spans="1:11">
      <c r="A7995" s="361">
        <f t="shared" si="124"/>
        <v>45990</v>
      </c>
      <c r="B7995" s="362">
        <v>23</v>
      </c>
      <c r="C7995" s="363">
        <v>1126.6577366460699</v>
      </c>
      <c r="D7995" s="363">
        <v>0</v>
      </c>
      <c r="E7995" s="363">
        <v>0</v>
      </c>
      <c r="F7995" s="363">
        <v>0</v>
      </c>
      <c r="G7995" s="363">
        <v>0</v>
      </c>
      <c r="H7995" s="363">
        <v>0</v>
      </c>
      <c r="I7995" s="363">
        <v>0</v>
      </c>
      <c r="J7995" s="363">
        <v>0</v>
      </c>
      <c r="K7995" s="363">
        <v>0</v>
      </c>
    </row>
    <row r="7996" spans="1:11">
      <c r="A7996" s="361">
        <f t="shared" si="124"/>
        <v>45991</v>
      </c>
      <c r="B7996" s="362">
        <v>0</v>
      </c>
      <c r="C7996" s="363">
        <v>1067.8073255524098</v>
      </c>
      <c r="D7996" s="363">
        <v>0</v>
      </c>
      <c r="E7996" s="363">
        <v>0</v>
      </c>
      <c r="F7996" s="363">
        <v>0</v>
      </c>
      <c r="G7996" s="363">
        <v>0</v>
      </c>
      <c r="H7996" s="363">
        <v>0</v>
      </c>
      <c r="I7996" s="363">
        <v>0</v>
      </c>
      <c r="J7996" s="363">
        <v>0</v>
      </c>
      <c r="K7996" s="363">
        <v>0</v>
      </c>
    </row>
    <row r="7997" spans="1:11">
      <c r="A7997" s="361">
        <f t="shared" si="124"/>
        <v>45991</v>
      </c>
      <c r="B7997" s="362">
        <v>1</v>
      </c>
      <c r="C7997" s="363">
        <v>9700.4869058947806</v>
      </c>
      <c r="D7997" s="363">
        <v>0</v>
      </c>
      <c r="E7997" s="363">
        <v>0</v>
      </c>
      <c r="F7997" s="363">
        <v>2838.4142999999999</v>
      </c>
      <c r="G7997" s="363">
        <v>0</v>
      </c>
      <c r="H7997" s="363">
        <v>0</v>
      </c>
      <c r="I7997" s="363">
        <v>0</v>
      </c>
      <c r="J7997" s="363">
        <v>0</v>
      </c>
      <c r="K7997" s="363">
        <v>0</v>
      </c>
    </row>
    <row r="7998" spans="1:11">
      <c r="A7998" s="361">
        <f t="shared" si="124"/>
        <v>45991</v>
      </c>
      <c r="B7998" s="362">
        <v>2</v>
      </c>
      <c r="C7998" s="363">
        <v>9674.6210752347615</v>
      </c>
      <c r="D7998" s="363">
        <v>0</v>
      </c>
      <c r="E7998" s="363">
        <v>0</v>
      </c>
      <c r="F7998" s="363">
        <v>2967.6703000000002</v>
      </c>
      <c r="G7998" s="363">
        <v>0</v>
      </c>
      <c r="H7998" s="363">
        <v>0</v>
      </c>
      <c r="I7998" s="363">
        <v>0</v>
      </c>
      <c r="J7998" s="363">
        <v>0</v>
      </c>
      <c r="K7998" s="363">
        <v>0</v>
      </c>
    </row>
    <row r="7999" spans="1:11">
      <c r="A7999" s="361">
        <f t="shared" si="124"/>
        <v>45991</v>
      </c>
      <c r="B7999" s="362">
        <v>3</v>
      </c>
      <c r="C7999" s="363">
        <v>9677.1759495244296</v>
      </c>
      <c r="D7999" s="363">
        <v>0</v>
      </c>
      <c r="E7999" s="363">
        <v>0</v>
      </c>
      <c r="F7999" s="363">
        <v>1481.8056635509301</v>
      </c>
      <c r="G7999" s="363">
        <v>0</v>
      </c>
      <c r="H7999" s="363">
        <v>0</v>
      </c>
      <c r="I7999" s="363">
        <v>0</v>
      </c>
      <c r="J7999" s="363">
        <v>0</v>
      </c>
      <c r="K7999" s="363">
        <v>0</v>
      </c>
    </row>
    <row r="8000" spans="1:11">
      <c r="A8000" s="361">
        <f t="shared" si="124"/>
        <v>45991</v>
      </c>
      <c r="B8000" s="362">
        <v>4</v>
      </c>
      <c r="C8000" s="363">
        <v>9686.9408634036809</v>
      </c>
      <c r="D8000" s="363">
        <v>0</v>
      </c>
      <c r="E8000" s="363">
        <v>0</v>
      </c>
      <c r="F8000" s="363">
        <v>1254.9379635509301</v>
      </c>
      <c r="G8000" s="363">
        <v>0</v>
      </c>
      <c r="H8000" s="363">
        <v>0</v>
      </c>
      <c r="I8000" s="363">
        <v>0</v>
      </c>
      <c r="J8000" s="363">
        <v>0</v>
      </c>
      <c r="K8000" s="363">
        <v>0</v>
      </c>
    </row>
    <row r="8001" spans="1:11">
      <c r="A8001" s="361">
        <f t="shared" si="124"/>
        <v>45991</v>
      </c>
      <c r="B8001" s="362">
        <v>5</v>
      </c>
      <c r="C8001" s="363">
        <v>11670.327593456399</v>
      </c>
      <c r="D8001" s="363">
        <v>0</v>
      </c>
      <c r="E8001" s="363">
        <v>0</v>
      </c>
      <c r="F8001" s="363">
        <v>2422.3332</v>
      </c>
      <c r="G8001" s="363">
        <v>63.895623120632095</v>
      </c>
      <c r="H8001" s="363">
        <v>0</v>
      </c>
      <c r="I8001" s="363">
        <v>79.256476812628293</v>
      </c>
      <c r="J8001" s="363">
        <v>0</v>
      </c>
      <c r="K8001" s="363">
        <v>15.058105057279999</v>
      </c>
    </row>
    <row r="8002" spans="1:11">
      <c r="A8002" s="361">
        <f t="shared" si="124"/>
        <v>45991</v>
      </c>
      <c r="B8002" s="362">
        <v>6</v>
      </c>
      <c r="C8002" s="363">
        <v>8986.3165180464312</v>
      </c>
      <c r="D8002" s="363">
        <v>0</v>
      </c>
      <c r="E8002" s="363">
        <v>0</v>
      </c>
      <c r="F8002" s="363">
        <v>1507.3521000000001</v>
      </c>
      <c r="G8002" s="363">
        <v>0</v>
      </c>
      <c r="H8002" s="363">
        <v>0</v>
      </c>
      <c r="I8002" s="363">
        <v>0</v>
      </c>
      <c r="J8002" s="363">
        <v>0</v>
      </c>
      <c r="K8002" s="363">
        <v>839.08000231188009</v>
      </c>
    </row>
    <row r="8003" spans="1:11">
      <c r="A8003" s="361">
        <f t="shared" si="124"/>
        <v>45991</v>
      </c>
      <c r="B8003" s="362">
        <v>7</v>
      </c>
      <c r="C8003" s="363">
        <v>1704.3177012724902</v>
      </c>
      <c r="D8003" s="363">
        <v>0</v>
      </c>
      <c r="E8003" s="363">
        <v>0</v>
      </c>
      <c r="F8003" s="363">
        <v>477.3424</v>
      </c>
      <c r="G8003" s="363">
        <v>0</v>
      </c>
      <c r="H8003" s="363">
        <v>0</v>
      </c>
      <c r="I8003" s="363">
        <v>0</v>
      </c>
      <c r="J8003" s="363">
        <v>0</v>
      </c>
      <c r="K8003" s="363">
        <v>0</v>
      </c>
    </row>
    <row r="8004" spans="1:11">
      <c r="A8004" s="361">
        <f t="shared" si="124"/>
        <v>45991</v>
      </c>
      <c r="B8004" s="362">
        <v>8</v>
      </c>
      <c r="C8004" s="363">
        <v>1045.0831804249201</v>
      </c>
      <c r="D8004" s="363">
        <v>0</v>
      </c>
      <c r="E8004" s="363">
        <v>0</v>
      </c>
      <c r="F8004" s="363">
        <v>477.3424</v>
      </c>
      <c r="G8004" s="363">
        <v>0</v>
      </c>
      <c r="H8004" s="363">
        <v>0</v>
      </c>
      <c r="I8004" s="363">
        <v>0</v>
      </c>
      <c r="J8004" s="363">
        <v>0</v>
      </c>
      <c r="K8004" s="363">
        <v>0</v>
      </c>
    </row>
    <row r="8005" spans="1:11">
      <c r="A8005" s="361">
        <f t="shared" ref="A8005:A8068" si="125">IF(B8005=0,A8004+1,A8004)</f>
        <v>45991</v>
      </c>
      <c r="B8005" s="362">
        <v>9</v>
      </c>
      <c r="C8005" s="363">
        <v>1044.6435339129703</v>
      </c>
      <c r="D8005" s="363">
        <v>0</v>
      </c>
      <c r="E8005" s="363">
        <v>0</v>
      </c>
      <c r="F8005" s="363">
        <v>477.3424</v>
      </c>
      <c r="G8005" s="363">
        <v>0</v>
      </c>
      <c r="H8005" s="363">
        <v>0</v>
      </c>
      <c r="I8005" s="363">
        <v>0</v>
      </c>
      <c r="J8005" s="363">
        <v>0</v>
      </c>
      <c r="K8005" s="363">
        <v>0</v>
      </c>
    </row>
    <row r="8006" spans="1:11">
      <c r="A8006" s="361">
        <f t="shared" si="125"/>
        <v>45991</v>
      </c>
      <c r="B8006" s="362">
        <v>10</v>
      </c>
      <c r="C8006" s="363">
        <v>1044.2053148841501</v>
      </c>
      <c r="D8006" s="363">
        <v>0</v>
      </c>
      <c r="E8006" s="363">
        <v>0</v>
      </c>
      <c r="F8006" s="363">
        <v>477.3424</v>
      </c>
      <c r="G8006" s="363">
        <v>0</v>
      </c>
      <c r="H8006" s="363">
        <v>0</v>
      </c>
      <c r="I8006" s="363">
        <v>0</v>
      </c>
      <c r="J8006" s="363">
        <v>0</v>
      </c>
      <c r="K8006" s="363">
        <v>0</v>
      </c>
    </row>
    <row r="8007" spans="1:11">
      <c r="A8007" s="361">
        <f t="shared" si="125"/>
        <v>45991</v>
      </c>
      <c r="B8007" s="362">
        <v>11</v>
      </c>
      <c r="C8007" s="363">
        <v>11045.804131839701</v>
      </c>
      <c r="D8007" s="363">
        <v>0</v>
      </c>
      <c r="E8007" s="363">
        <v>0</v>
      </c>
      <c r="F8007" s="363">
        <v>1507.3521000000001</v>
      </c>
      <c r="G8007" s="363">
        <v>0</v>
      </c>
      <c r="H8007" s="363">
        <v>0</v>
      </c>
      <c r="I8007" s="363">
        <v>0</v>
      </c>
      <c r="J8007" s="363">
        <v>0</v>
      </c>
      <c r="K8007" s="363">
        <v>0</v>
      </c>
    </row>
    <row r="8008" spans="1:11">
      <c r="A8008" s="361">
        <f t="shared" si="125"/>
        <v>45991</v>
      </c>
      <c r="B8008" s="362">
        <v>12</v>
      </c>
      <c r="C8008" s="363">
        <v>9659.1786605223915</v>
      </c>
      <c r="D8008" s="363">
        <v>0</v>
      </c>
      <c r="E8008" s="363">
        <v>0</v>
      </c>
      <c r="F8008" s="363">
        <v>1507.3521000000001</v>
      </c>
      <c r="G8008" s="363">
        <v>0</v>
      </c>
      <c r="H8008" s="363">
        <v>0</v>
      </c>
      <c r="I8008" s="363">
        <v>0</v>
      </c>
      <c r="J8008" s="363">
        <v>0</v>
      </c>
      <c r="K8008" s="363">
        <v>0</v>
      </c>
    </row>
    <row r="8009" spans="1:11">
      <c r="A8009" s="361">
        <f t="shared" si="125"/>
        <v>45991</v>
      </c>
      <c r="B8009" s="362">
        <v>13</v>
      </c>
      <c r="C8009" s="363">
        <v>14220.0671159756</v>
      </c>
      <c r="D8009" s="363">
        <v>0</v>
      </c>
      <c r="E8009" s="363">
        <v>0</v>
      </c>
      <c r="F8009" s="363">
        <v>5146.9680946778799</v>
      </c>
      <c r="G8009" s="363">
        <v>124.162553424294</v>
      </c>
      <c r="H8009" s="363">
        <v>0</v>
      </c>
      <c r="I8009" s="363">
        <v>888.55651003397304</v>
      </c>
      <c r="J8009" s="363">
        <v>0</v>
      </c>
      <c r="K8009" s="363">
        <v>0</v>
      </c>
    </row>
    <row r="8010" spans="1:11">
      <c r="A8010" s="361">
        <f t="shared" si="125"/>
        <v>45991</v>
      </c>
      <c r="B8010" s="362">
        <v>14</v>
      </c>
      <c r="C8010" s="363">
        <v>14819.078617290799</v>
      </c>
      <c r="D8010" s="363">
        <v>0</v>
      </c>
      <c r="E8010" s="363">
        <v>0</v>
      </c>
      <c r="F8010" s="363">
        <v>4509.2034560268803</v>
      </c>
      <c r="G8010" s="363">
        <v>494.68680986189804</v>
      </c>
      <c r="H8010" s="363">
        <v>0</v>
      </c>
      <c r="I8010" s="363">
        <v>1741.6969035045802</v>
      </c>
      <c r="J8010" s="363">
        <v>0</v>
      </c>
      <c r="K8010" s="363">
        <v>37.767882094353098</v>
      </c>
    </row>
    <row r="8011" spans="1:11">
      <c r="A8011" s="361">
        <f t="shared" si="125"/>
        <v>45991</v>
      </c>
      <c r="B8011" s="362">
        <v>15</v>
      </c>
      <c r="C8011" s="363">
        <v>15152.194121923401</v>
      </c>
      <c r="D8011" s="363">
        <v>0</v>
      </c>
      <c r="E8011" s="363">
        <v>0</v>
      </c>
      <c r="F8011" s="363">
        <v>3372.21295602688</v>
      </c>
      <c r="G8011" s="363">
        <v>622.07233984056802</v>
      </c>
      <c r="H8011" s="363">
        <v>0</v>
      </c>
      <c r="I8011" s="363">
        <v>2022.1565413626302</v>
      </c>
      <c r="J8011" s="363">
        <v>0</v>
      </c>
      <c r="K8011" s="363">
        <v>37.799940447111503</v>
      </c>
    </row>
    <row r="8012" spans="1:11">
      <c r="A8012" s="361">
        <f t="shared" si="125"/>
        <v>45991</v>
      </c>
      <c r="B8012" s="362">
        <v>16</v>
      </c>
      <c r="C8012" s="363">
        <v>14711.245712031599</v>
      </c>
      <c r="D8012" s="363">
        <v>0</v>
      </c>
      <c r="E8012" s="363">
        <v>0</v>
      </c>
      <c r="F8012" s="363">
        <v>3293.46295602687</v>
      </c>
      <c r="G8012" s="363">
        <v>883.25006845130997</v>
      </c>
      <c r="H8012" s="363">
        <v>0</v>
      </c>
      <c r="I8012" s="363">
        <v>7101.2446149447605</v>
      </c>
      <c r="J8012" s="363">
        <v>0</v>
      </c>
      <c r="K8012" s="363">
        <v>37.831002916283595</v>
      </c>
    </row>
    <row r="8013" spans="1:11">
      <c r="A8013" s="361">
        <f t="shared" si="125"/>
        <v>45991</v>
      </c>
      <c r="B8013" s="362">
        <v>17</v>
      </c>
      <c r="C8013" s="363">
        <v>12243.0135004682</v>
      </c>
      <c r="D8013" s="363">
        <v>0</v>
      </c>
      <c r="E8013" s="363">
        <v>0</v>
      </c>
      <c r="F8013" s="363">
        <v>1141.1408417725602</v>
      </c>
      <c r="G8013" s="363">
        <v>5094.6018595499008</v>
      </c>
      <c r="H8013" s="363">
        <v>0</v>
      </c>
      <c r="I8013" s="363">
        <v>7507.67941595106</v>
      </c>
      <c r="J8013" s="363">
        <v>0</v>
      </c>
      <c r="K8013" s="363">
        <v>55.661677005032097</v>
      </c>
    </row>
    <row r="8014" spans="1:11">
      <c r="A8014" s="361">
        <f t="shared" si="125"/>
        <v>45991</v>
      </c>
      <c r="B8014" s="362">
        <v>18</v>
      </c>
      <c r="C8014" s="363">
        <v>1099.4426475713601</v>
      </c>
      <c r="D8014" s="363">
        <v>0</v>
      </c>
      <c r="E8014" s="363">
        <v>0</v>
      </c>
      <c r="F8014" s="363">
        <v>0</v>
      </c>
      <c r="G8014" s="363">
        <v>0</v>
      </c>
      <c r="H8014" s="363">
        <v>0</v>
      </c>
      <c r="I8014" s="363">
        <v>4836.9130512235606</v>
      </c>
      <c r="J8014" s="363">
        <v>0</v>
      </c>
      <c r="K8014" s="363">
        <v>0</v>
      </c>
    </row>
    <row r="8015" spans="1:11">
      <c r="A8015" s="361">
        <f t="shared" si="125"/>
        <v>45991</v>
      </c>
      <c r="B8015" s="362">
        <v>19</v>
      </c>
      <c r="C8015" s="363">
        <v>1707.3266201749302</v>
      </c>
      <c r="D8015" s="363">
        <v>0</v>
      </c>
      <c r="E8015" s="363">
        <v>0</v>
      </c>
      <c r="F8015" s="363">
        <v>0</v>
      </c>
      <c r="G8015" s="363">
        <v>0</v>
      </c>
      <c r="H8015" s="363">
        <v>0</v>
      </c>
      <c r="I8015" s="363">
        <v>8390.1142396105188</v>
      </c>
      <c r="J8015" s="363">
        <v>0</v>
      </c>
      <c r="K8015" s="363">
        <v>0</v>
      </c>
    </row>
    <row r="8016" spans="1:11">
      <c r="A8016" s="361">
        <f t="shared" si="125"/>
        <v>45991</v>
      </c>
      <c r="B8016" s="362">
        <v>20</v>
      </c>
      <c r="C8016" s="363">
        <v>1022.0931728341801</v>
      </c>
      <c r="D8016" s="363">
        <v>0</v>
      </c>
      <c r="E8016" s="363">
        <v>0</v>
      </c>
      <c r="F8016" s="363">
        <v>0</v>
      </c>
      <c r="G8016" s="363">
        <v>0</v>
      </c>
      <c r="H8016" s="363">
        <v>0</v>
      </c>
      <c r="I8016" s="363">
        <v>8876.9871502035003</v>
      </c>
      <c r="J8016" s="363">
        <v>0</v>
      </c>
      <c r="K8016" s="363">
        <v>0</v>
      </c>
    </row>
    <row r="8017" spans="1:11">
      <c r="A8017" s="361">
        <f t="shared" si="125"/>
        <v>45991</v>
      </c>
      <c r="B8017" s="362">
        <v>21</v>
      </c>
      <c r="C8017" s="363">
        <v>0</v>
      </c>
      <c r="D8017" s="363">
        <v>0</v>
      </c>
      <c r="E8017" s="363">
        <v>0</v>
      </c>
      <c r="F8017" s="363">
        <v>0</v>
      </c>
      <c r="G8017" s="363">
        <v>0</v>
      </c>
      <c r="H8017" s="363">
        <v>0</v>
      </c>
      <c r="I8017" s="363">
        <v>6277.6963832966703</v>
      </c>
      <c r="J8017" s="363">
        <v>0</v>
      </c>
      <c r="K8017" s="363">
        <v>0</v>
      </c>
    </row>
    <row r="8018" spans="1:11">
      <c r="A8018" s="361">
        <f t="shared" si="125"/>
        <v>45991</v>
      </c>
      <c r="B8018" s="362">
        <v>22</v>
      </c>
      <c r="C8018" s="363">
        <v>0</v>
      </c>
      <c r="D8018" s="363">
        <v>0</v>
      </c>
      <c r="E8018" s="363">
        <v>0</v>
      </c>
      <c r="F8018" s="363">
        <v>0</v>
      </c>
      <c r="G8018" s="363">
        <v>0</v>
      </c>
      <c r="H8018" s="363">
        <v>0</v>
      </c>
      <c r="I8018" s="363">
        <v>6837.1821132231407</v>
      </c>
      <c r="J8018" s="363">
        <v>0</v>
      </c>
      <c r="K8018" s="363">
        <v>0</v>
      </c>
    </row>
    <row r="8019" spans="1:11">
      <c r="A8019" s="361">
        <f t="shared" si="125"/>
        <v>45991</v>
      </c>
      <c r="B8019" s="362">
        <v>23</v>
      </c>
      <c r="C8019" s="363">
        <v>0.355693246383113</v>
      </c>
      <c r="D8019" s="363">
        <v>0</v>
      </c>
      <c r="E8019" s="363">
        <v>0</v>
      </c>
      <c r="F8019" s="363">
        <v>0</v>
      </c>
      <c r="G8019" s="363">
        <v>0</v>
      </c>
      <c r="H8019" s="363">
        <v>0</v>
      </c>
      <c r="I8019" s="363">
        <v>2196.7084214841898</v>
      </c>
      <c r="J8019" s="363">
        <v>0</v>
      </c>
      <c r="K8019" s="363">
        <v>0</v>
      </c>
    </row>
    <row r="8020" spans="1:11">
      <c r="A8020" s="361">
        <f t="shared" si="125"/>
        <v>45992</v>
      </c>
      <c r="B8020" s="362">
        <v>0</v>
      </c>
      <c r="C8020" s="363">
        <v>0</v>
      </c>
      <c r="D8020" s="363">
        <v>0</v>
      </c>
      <c r="E8020" s="363">
        <v>0</v>
      </c>
      <c r="F8020" s="363">
        <v>0</v>
      </c>
      <c r="G8020" s="363">
        <v>0</v>
      </c>
      <c r="H8020" s="363">
        <v>0</v>
      </c>
      <c r="I8020" s="363">
        <v>213.426671419298</v>
      </c>
      <c r="J8020" s="363">
        <v>0</v>
      </c>
      <c r="K8020" s="363">
        <v>0</v>
      </c>
    </row>
    <row r="8021" spans="1:11">
      <c r="A8021" s="361">
        <f t="shared" si="125"/>
        <v>45992</v>
      </c>
      <c r="B8021" s="362">
        <v>1</v>
      </c>
      <c r="C8021" s="363">
        <v>1089.6625190553802</v>
      </c>
      <c r="D8021" s="363">
        <v>0</v>
      </c>
      <c r="E8021" s="363">
        <v>0</v>
      </c>
      <c r="F8021" s="363">
        <v>0</v>
      </c>
      <c r="G8021" s="363">
        <v>0</v>
      </c>
      <c r="H8021" s="363">
        <v>0</v>
      </c>
      <c r="I8021" s="363">
        <v>244.55296773608501</v>
      </c>
      <c r="J8021" s="363">
        <v>0</v>
      </c>
      <c r="K8021" s="363">
        <v>0</v>
      </c>
    </row>
    <row r="8022" spans="1:11">
      <c r="A8022" s="361">
        <f t="shared" si="125"/>
        <v>45992</v>
      </c>
      <c r="B8022" s="362">
        <v>2</v>
      </c>
      <c r="C8022" s="363">
        <v>1074.0780357625702</v>
      </c>
      <c r="D8022" s="363">
        <v>0</v>
      </c>
      <c r="E8022" s="363">
        <v>0</v>
      </c>
      <c r="F8022" s="363">
        <v>0</v>
      </c>
      <c r="G8022" s="363">
        <v>0</v>
      </c>
      <c r="H8022" s="363">
        <v>0</v>
      </c>
      <c r="I8022" s="363">
        <v>657.44613845894798</v>
      </c>
      <c r="J8022" s="363">
        <v>0</v>
      </c>
      <c r="K8022" s="363">
        <v>0</v>
      </c>
    </row>
    <row r="8023" spans="1:11">
      <c r="A8023" s="361">
        <f t="shared" si="125"/>
        <v>45992</v>
      </c>
      <c r="B8023" s="362">
        <v>3</v>
      </c>
      <c r="C8023" s="363">
        <v>1074.31438424626</v>
      </c>
      <c r="D8023" s="363">
        <v>0</v>
      </c>
      <c r="E8023" s="363">
        <v>0</v>
      </c>
      <c r="F8023" s="363">
        <v>0</v>
      </c>
      <c r="G8023" s="363">
        <v>0</v>
      </c>
      <c r="H8023" s="363">
        <v>0</v>
      </c>
      <c r="I8023" s="363">
        <v>0</v>
      </c>
      <c r="J8023" s="363">
        <v>0</v>
      </c>
      <c r="K8023" s="363">
        <v>0</v>
      </c>
    </row>
    <row r="8024" spans="1:11">
      <c r="A8024" s="361">
        <f t="shared" si="125"/>
        <v>45992</v>
      </c>
      <c r="B8024" s="362">
        <v>4</v>
      </c>
      <c r="C8024" s="363">
        <v>806.86684572855302</v>
      </c>
      <c r="D8024" s="363">
        <v>0</v>
      </c>
      <c r="E8024" s="363">
        <v>0</v>
      </c>
      <c r="F8024" s="363">
        <v>0</v>
      </c>
      <c r="G8024" s="363">
        <v>0</v>
      </c>
      <c r="H8024" s="363">
        <v>0</v>
      </c>
      <c r="I8024" s="363">
        <v>0</v>
      </c>
      <c r="J8024" s="363">
        <v>0</v>
      </c>
      <c r="K8024" s="363">
        <v>0</v>
      </c>
    </row>
    <row r="8025" spans="1:11">
      <c r="A8025" s="361">
        <f t="shared" si="125"/>
        <v>45992</v>
      </c>
      <c r="B8025" s="362">
        <v>5</v>
      </c>
      <c r="C8025" s="363">
        <v>13570.349977584201</v>
      </c>
      <c r="D8025" s="363">
        <v>0</v>
      </c>
      <c r="E8025" s="363">
        <v>0</v>
      </c>
      <c r="F8025" s="363">
        <v>2359.6538338077798</v>
      </c>
      <c r="G8025" s="363">
        <v>5578.7523920233798</v>
      </c>
      <c r="H8025" s="363">
        <v>0</v>
      </c>
      <c r="I8025" s="363">
        <v>1078.0173601706399</v>
      </c>
      <c r="J8025" s="363">
        <v>0</v>
      </c>
      <c r="K8025" s="363">
        <v>35.890505066424197</v>
      </c>
    </row>
    <row r="8026" spans="1:11">
      <c r="A8026" s="361">
        <f t="shared" si="125"/>
        <v>45992</v>
      </c>
      <c r="B8026" s="362">
        <v>6</v>
      </c>
      <c r="C8026" s="363">
        <v>9885.7170307954293</v>
      </c>
      <c r="D8026" s="363">
        <v>0</v>
      </c>
      <c r="E8026" s="363">
        <v>0</v>
      </c>
      <c r="F8026" s="363">
        <v>5847.8571165542498</v>
      </c>
      <c r="G8026" s="363">
        <v>3775.0324469001102</v>
      </c>
      <c r="H8026" s="363">
        <v>0</v>
      </c>
      <c r="I8026" s="363">
        <v>0</v>
      </c>
      <c r="J8026" s="363">
        <v>0</v>
      </c>
      <c r="K8026" s="363">
        <v>0</v>
      </c>
    </row>
    <row r="8027" spans="1:11">
      <c r="A8027" s="361">
        <f t="shared" si="125"/>
        <v>45992</v>
      </c>
      <c r="B8027" s="362">
        <v>7</v>
      </c>
      <c r="C8027" s="363">
        <v>1744.8974751256401</v>
      </c>
      <c r="D8027" s="363">
        <v>0</v>
      </c>
      <c r="E8027" s="363">
        <v>0</v>
      </c>
      <c r="F8027" s="363">
        <v>2470.2840000000001</v>
      </c>
      <c r="G8027" s="363">
        <v>0</v>
      </c>
      <c r="H8027" s="363">
        <v>0</v>
      </c>
      <c r="I8027" s="363">
        <v>0</v>
      </c>
      <c r="J8027" s="363">
        <v>0</v>
      </c>
      <c r="K8027" s="363">
        <v>0</v>
      </c>
    </row>
    <row r="8028" spans="1:11">
      <c r="A8028" s="361">
        <f t="shared" si="125"/>
        <v>45992</v>
      </c>
      <c r="B8028" s="362">
        <v>8</v>
      </c>
      <c r="C8028" s="363">
        <v>6007.7156138762903</v>
      </c>
      <c r="D8028" s="363">
        <v>0</v>
      </c>
      <c r="E8028" s="363">
        <v>225.75243955573103</v>
      </c>
      <c r="F8028" s="363">
        <v>7492.0059235313902</v>
      </c>
      <c r="G8028" s="363">
        <v>15149.7840970262</v>
      </c>
      <c r="H8028" s="363">
        <v>0</v>
      </c>
      <c r="I8028" s="363">
        <v>707.33269970920503</v>
      </c>
      <c r="J8028" s="363">
        <v>0</v>
      </c>
      <c r="K8028" s="363">
        <v>0</v>
      </c>
    </row>
    <row r="8029" spans="1:11">
      <c r="A8029" s="361">
        <f t="shared" si="125"/>
        <v>45992</v>
      </c>
      <c r="B8029" s="362">
        <v>9</v>
      </c>
      <c r="C8029" s="363">
        <v>5755.3196059914007</v>
      </c>
      <c r="D8029" s="363">
        <v>0</v>
      </c>
      <c r="E8029" s="363">
        <v>568.97078326131998</v>
      </c>
      <c r="F8029" s="363">
        <v>7255.7559235313902</v>
      </c>
      <c r="G8029" s="363">
        <v>15195.4935295952</v>
      </c>
      <c r="H8029" s="363">
        <v>0</v>
      </c>
      <c r="I8029" s="363">
        <v>623.09676726865609</v>
      </c>
      <c r="J8029" s="363">
        <v>0</v>
      </c>
      <c r="K8029" s="363">
        <v>0</v>
      </c>
    </row>
    <row r="8030" spans="1:11">
      <c r="A8030" s="361">
        <f t="shared" si="125"/>
        <v>45992</v>
      </c>
      <c r="B8030" s="362">
        <v>10</v>
      </c>
      <c r="C8030" s="363">
        <v>5790.1158654251403</v>
      </c>
      <c r="D8030" s="363">
        <v>0</v>
      </c>
      <c r="E8030" s="363">
        <v>1253.5075134170961</v>
      </c>
      <c r="F8030" s="363">
        <v>7255.7559235313902</v>
      </c>
      <c r="G8030" s="363">
        <v>15205.765983176101</v>
      </c>
      <c r="H8030" s="363">
        <v>0</v>
      </c>
      <c r="I8030" s="363">
        <v>742.67181316190113</v>
      </c>
      <c r="J8030" s="363">
        <v>0</v>
      </c>
      <c r="K8030" s="363">
        <v>0</v>
      </c>
    </row>
    <row r="8031" spans="1:11">
      <c r="A8031" s="361">
        <f t="shared" si="125"/>
        <v>45992</v>
      </c>
      <c r="B8031" s="362">
        <v>11</v>
      </c>
      <c r="C8031" s="363">
        <v>1064.8193877871602</v>
      </c>
      <c r="D8031" s="363">
        <v>0</v>
      </c>
      <c r="E8031" s="363">
        <v>606.12434548880003</v>
      </c>
      <c r="F8031" s="363">
        <v>2470.2840000000001</v>
      </c>
      <c r="G8031" s="363">
        <v>0</v>
      </c>
      <c r="H8031" s="363">
        <v>0</v>
      </c>
      <c r="I8031" s="363">
        <v>0</v>
      </c>
      <c r="J8031" s="363">
        <v>0</v>
      </c>
      <c r="K8031" s="363">
        <v>0</v>
      </c>
    </row>
    <row r="8032" spans="1:11">
      <c r="A8032" s="361">
        <f t="shared" si="125"/>
        <v>45992</v>
      </c>
      <c r="B8032" s="362">
        <v>12</v>
      </c>
      <c r="C8032" s="363">
        <v>796.46869466119506</v>
      </c>
      <c r="D8032" s="363">
        <v>0</v>
      </c>
      <c r="E8032" s="363">
        <v>576.40551986216713</v>
      </c>
      <c r="F8032" s="363">
        <v>2316.1584000000003</v>
      </c>
      <c r="G8032" s="363">
        <v>0</v>
      </c>
      <c r="H8032" s="363">
        <v>0</v>
      </c>
      <c r="I8032" s="363">
        <v>0</v>
      </c>
      <c r="J8032" s="363">
        <v>0</v>
      </c>
      <c r="K8032" s="363">
        <v>0</v>
      </c>
    </row>
    <row r="8033" spans="1:11">
      <c r="A8033" s="361">
        <f t="shared" si="125"/>
        <v>45992</v>
      </c>
      <c r="B8033" s="362">
        <v>13</v>
      </c>
      <c r="C8033" s="363">
        <v>1065.1738019873301</v>
      </c>
      <c r="D8033" s="363">
        <v>0</v>
      </c>
      <c r="E8033" s="363">
        <v>604.42741190499407</v>
      </c>
      <c r="F8033" s="363">
        <v>2470.2840000000001</v>
      </c>
      <c r="G8033" s="363">
        <v>0</v>
      </c>
      <c r="H8033" s="363">
        <v>0</v>
      </c>
      <c r="I8033" s="363">
        <v>0</v>
      </c>
      <c r="J8033" s="363">
        <v>0</v>
      </c>
      <c r="K8033" s="363">
        <v>0</v>
      </c>
    </row>
    <row r="8034" spans="1:11">
      <c r="A8034" s="361">
        <f t="shared" si="125"/>
        <v>45992</v>
      </c>
      <c r="B8034" s="362">
        <v>14</v>
      </c>
      <c r="C8034" s="363">
        <v>1065.5333089523501</v>
      </c>
      <c r="D8034" s="363">
        <v>0</v>
      </c>
      <c r="E8034" s="363">
        <v>604.31181093861505</v>
      </c>
      <c r="F8034" s="363">
        <v>2470.2840000000001</v>
      </c>
      <c r="G8034" s="363">
        <v>0</v>
      </c>
      <c r="H8034" s="363">
        <v>0</v>
      </c>
      <c r="I8034" s="363">
        <v>0</v>
      </c>
      <c r="J8034" s="363">
        <v>0</v>
      </c>
      <c r="K8034" s="363">
        <v>0</v>
      </c>
    </row>
    <row r="8035" spans="1:11">
      <c r="A8035" s="361">
        <f t="shared" si="125"/>
        <v>45992</v>
      </c>
      <c r="B8035" s="362">
        <v>15</v>
      </c>
      <c r="C8035" s="363">
        <v>1066.3159010136401</v>
      </c>
      <c r="D8035" s="363">
        <v>0</v>
      </c>
      <c r="E8035" s="363">
        <v>604.24675259057506</v>
      </c>
      <c r="F8035" s="363">
        <v>2470.2840000000001</v>
      </c>
      <c r="G8035" s="363">
        <v>0</v>
      </c>
      <c r="H8035" s="363">
        <v>0</v>
      </c>
      <c r="I8035" s="363">
        <v>0</v>
      </c>
      <c r="J8035" s="363">
        <v>0</v>
      </c>
      <c r="K8035" s="363">
        <v>0</v>
      </c>
    </row>
    <row r="8036" spans="1:11">
      <c r="A8036" s="361">
        <f t="shared" si="125"/>
        <v>45992</v>
      </c>
      <c r="B8036" s="362">
        <v>16</v>
      </c>
      <c r="C8036" s="363">
        <v>13.970693019551698</v>
      </c>
      <c r="D8036" s="363">
        <v>0</v>
      </c>
      <c r="E8036" s="363">
        <v>462.046377056202</v>
      </c>
      <c r="F8036" s="363">
        <v>1708.3052</v>
      </c>
      <c r="G8036" s="363">
        <v>0</v>
      </c>
      <c r="H8036" s="363">
        <v>0</v>
      </c>
      <c r="I8036" s="363">
        <v>0</v>
      </c>
      <c r="J8036" s="363">
        <v>0</v>
      </c>
      <c r="K8036" s="363">
        <v>0</v>
      </c>
    </row>
    <row r="8037" spans="1:11">
      <c r="A8037" s="361">
        <f t="shared" si="125"/>
        <v>45992</v>
      </c>
      <c r="B8037" s="362">
        <v>17</v>
      </c>
      <c r="C8037" s="363">
        <v>0</v>
      </c>
      <c r="D8037" s="363">
        <v>0</v>
      </c>
      <c r="E8037" s="363">
        <v>136.46810642634799</v>
      </c>
      <c r="F8037" s="363">
        <v>147.364</v>
      </c>
      <c r="G8037" s="363">
        <v>0</v>
      </c>
      <c r="H8037" s="363">
        <v>0</v>
      </c>
      <c r="I8037" s="363">
        <v>379.02024039139104</v>
      </c>
      <c r="J8037" s="363">
        <v>0</v>
      </c>
      <c r="K8037" s="363">
        <v>0</v>
      </c>
    </row>
    <row r="8038" spans="1:11">
      <c r="A8038" s="361">
        <f t="shared" si="125"/>
        <v>45992</v>
      </c>
      <c r="B8038" s="362">
        <v>18</v>
      </c>
      <c r="C8038" s="363">
        <v>0</v>
      </c>
      <c r="D8038" s="363">
        <v>0</v>
      </c>
      <c r="E8038" s="363">
        <v>105.86891701322202</v>
      </c>
      <c r="F8038" s="363">
        <v>53.8718</v>
      </c>
      <c r="G8038" s="363">
        <v>0</v>
      </c>
      <c r="H8038" s="363">
        <v>0</v>
      </c>
      <c r="I8038" s="363">
        <v>437.41858781819099</v>
      </c>
      <c r="J8038" s="363">
        <v>0</v>
      </c>
      <c r="K8038" s="363">
        <v>0</v>
      </c>
    </row>
    <row r="8039" spans="1:11">
      <c r="A8039" s="361">
        <f t="shared" si="125"/>
        <v>45992</v>
      </c>
      <c r="B8039" s="362">
        <v>19</v>
      </c>
      <c r="C8039" s="363">
        <v>0</v>
      </c>
      <c r="D8039" s="363">
        <v>0</v>
      </c>
      <c r="E8039" s="363">
        <v>90.927662789210501</v>
      </c>
      <c r="F8039" s="363">
        <v>0</v>
      </c>
      <c r="G8039" s="363">
        <v>0</v>
      </c>
      <c r="H8039" s="363">
        <v>0</v>
      </c>
      <c r="I8039" s="363">
        <v>86.879324114407495</v>
      </c>
      <c r="J8039" s="363">
        <v>0</v>
      </c>
      <c r="K8039" s="363">
        <v>0</v>
      </c>
    </row>
    <row r="8040" spans="1:11">
      <c r="A8040" s="361">
        <f t="shared" si="125"/>
        <v>45992</v>
      </c>
      <c r="B8040" s="362">
        <v>20</v>
      </c>
      <c r="C8040" s="363">
        <v>0</v>
      </c>
      <c r="D8040" s="363">
        <v>0</v>
      </c>
      <c r="E8040" s="363">
        <v>91.089203072707392</v>
      </c>
      <c r="F8040" s="363">
        <v>0</v>
      </c>
      <c r="G8040" s="363">
        <v>0</v>
      </c>
      <c r="H8040" s="363">
        <v>0</v>
      </c>
      <c r="I8040" s="363">
        <v>17.161428586647101</v>
      </c>
      <c r="J8040" s="363">
        <v>0</v>
      </c>
      <c r="K8040" s="363">
        <v>0</v>
      </c>
    </row>
    <row r="8041" spans="1:11">
      <c r="A8041" s="361">
        <f t="shared" si="125"/>
        <v>45992</v>
      </c>
      <c r="B8041" s="362">
        <v>21</v>
      </c>
      <c r="C8041" s="363">
        <v>0</v>
      </c>
      <c r="D8041" s="363">
        <v>0</v>
      </c>
      <c r="E8041" s="363">
        <v>85.660430772048898</v>
      </c>
      <c r="F8041" s="363">
        <v>0</v>
      </c>
      <c r="G8041" s="363">
        <v>0</v>
      </c>
      <c r="H8041" s="363">
        <v>0</v>
      </c>
      <c r="I8041" s="363">
        <v>0</v>
      </c>
      <c r="J8041" s="363">
        <v>0</v>
      </c>
      <c r="K8041" s="363">
        <v>0</v>
      </c>
    </row>
    <row r="8042" spans="1:11">
      <c r="A8042" s="361">
        <f t="shared" si="125"/>
        <v>45992</v>
      </c>
      <c r="B8042" s="362">
        <v>22</v>
      </c>
      <c r="C8042" s="363">
        <v>0</v>
      </c>
      <c r="D8042" s="363">
        <v>0</v>
      </c>
      <c r="E8042" s="363">
        <v>0</v>
      </c>
      <c r="F8042" s="363">
        <v>0</v>
      </c>
      <c r="G8042" s="363">
        <v>0</v>
      </c>
      <c r="H8042" s="363">
        <v>0</v>
      </c>
      <c r="I8042" s="363">
        <v>334.92302227280999</v>
      </c>
      <c r="J8042" s="363">
        <v>0</v>
      </c>
      <c r="K8042" s="363">
        <v>0</v>
      </c>
    </row>
    <row r="8043" spans="1:11">
      <c r="A8043" s="361">
        <f t="shared" si="125"/>
        <v>45992</v>
      </c>
      <c r="B8043" s="362">
        <v>23</v>
      </c>
      <c r="C8043" s="363">
        <v>0</v>
      </c>
      <c r="D8043" s="363">
        <v>0</v>
      </c>
      <c r="E8043" s="363">
        <v>0</v>
      </c>
      <c r="F8043" s="363">
        <v>0</v>
      </c>
      <c r="G8043" s="363">
        <v>0</v>
      </c>
      <c r="H8043" s="363">
        <v>0</v>
      </c>
      <c r="I8043" s="363">
        <v>22.416438079624498</v>
      </c>
      <c r="J8043" s="363">
        <v>0</v>
      </c>
      <c r="K8043" s="363">
        <v>0</v>
      </c>
    </row>
    <row r="8044" spans="1:11">
      <c r="A8044" s="361">
        <f t="shared" si="125"/>
        <v>45993</v>
      </c>
      <c r="B8044" s="362">
        <v>0</v>
      </c>
      <c r="C8044" s="363">
        <v>0</v>
      </c>
      <c r="D8044" s="363">
        <v>0</v>
      </c>
      <c r="E8044" s="363">
        <v>0</v>
      </c>
      <c r="F8044" s="363">
        <v>0</v>
      </c>
      <c r="G8044" s="363">
        <v>0</v>
      </c>
      <c r="H8044" s="363">
        <v>0</v>
      </c>
      <c r="I8044" s="363">
        <v>282.86186265936703</v>
      </c>
      <c r="J8044" s="363">
        <v>0</v>
      </c>
      <c r="K8044" s="363">
        <v>0</v>
      </c>
    </row>
    <row r="8045" spans="1:11">
      <c r="A8045" s="361">
        <f t="shared" si="125"/>
        <v>45993</v>
      </c>
      <c r="B8045" s="362">
        <v>1</v>
      </c>
      <c r="C8045" s="363">
        <v>0</v>
      </c>
      <c r="D8045" s="363">
        <v>0</v>
      </c>
      <c r="E8045" s="363">
        <v>0</v>
      </c>
      <c r="F8045" s="363">
        <v>0</v>
      </c>
      <c r="G8045" s="363">
        <v>0</v>
      </c>
      <c r="H8045" s="363">
        <v>0</v>
      </c>
      <c r="I8045" s="363">
        <v>335.90767791042305</v>
      </c>
      <c r="J8045" s="363">
        <v>0</v>
      </c>
      <c r="K8045" s="363">
        <v>0</v>
      </c>
    </row>
    <row r="8046" spans="1:11">
      <c r="A8046" s="361">
        <f t="shared" si="125"/>
        <v>45993</v>
      </c>
      <c r="B8046" s="362">
        <v>2</v>
      </c>
      <c r="C8046" s="363">
        <v>0</v>
      </c>
      <c r="D8046" s="363">
        <v>0</v>
      </c>
      <c r="E8046" s="363">
        <v>0</v>
      </c>
      <c r="F8046" s="363">
        <v>0</v>
      </c>
      <c r="G8046" s="363">
        <v>0</v>
      </c>
      <c r="H8046" s="363">
        <v>0</v>
      </c>
      <c r="I8046" s="363">
        <v>298.592222928853</v>
      </c>
      <c r="J8046" s="363">
        <v>0</v>
      </c>
      <c r="K8046" s="363">
        <v>0</v>
      </c>
    </row>
    <row r="8047" spans="1:11">
      <c r="A8047" s="361">
        <f t="shared" si="125"/>
        <v>45993</v>
      </c>
      <c r="B8047" s="362">
        <v>3</v>
      </c>
      <c r="C8047" s="363">
        <v>0</v>
      </c>
      <c r="D8047" s="363">
        <v>0</v>
      </c>
      <c r="E8047" s="363">
        <v>0</v>
      </c>
      <c r="F8047" s="363">
        <v>0</v>
      </c>
      <c r="G8047" s="363">
        <v>0</v>
      </c>
      <c r="H8047" s="363">
        <v>0</v>
      </c>
      <c r="I8047" s="363">
        <v>321.75051069375399</v>
      </c>
      <c r="J8047" s="363">
        <v>0</v>
      </c>
      <c r="K8047" s="363">
        <v>0</v>
      </c>
    </row>
    <row r="8048" spans="1:11">
      <c r="A8048" s="361">
        <f t="shared" si="125"/>
        <v>45993</v>
      </c>
      <c r="B8048" s="362">
        <v>4</v>
      </c>
      <c r="C8048" s="363">
        <v>0</v>
      </c>
      <c r="D8048" s="363">
        <v>0</v>
      </c>
      <c r="E8048" s="363">
        <v>0</v>
      </c>
      <c r="F8048" s="363">
        <v>0</v>
      </c>
      <c r="G8048" s="363">
        <v>0</v>
      </c>
      <c r="H8048" s="363">
        <v>0</v>
      </c>
      <c r="I8048" s="363">
        <v>258.40094295770405</v>
      </c>
      <c r="J8048" s="363">
        <v>0</v>
      </c>
      <c r="K8048" s="363">
        <v>0</v>
      </c>
    </row>
    <row r="8049" spans="1:11">
      <c r="A8049" s="361">
        <f t="shared" si="125"/>
        <v>45993</v>
      </c>
      <c r="B8049" s="362">
        <v>5</v>
      </c>
      <c r="C8049" s="363">
        <v>0</v>
      </c>
      <c r="D8049" s="363">
        <v>0</v>
      </c>
      <c r="E8049" s="363">
        <v>0</v>
      </c>
      <c r="F8049" s="363">
        <v>0</v>
      </c>
      <c r="G8049" s="363">
        <v>0</v>
      </c>
      <c r="H8049" s="363">
        <v>0</v>
      </c>
      <c r="I8049" s="363">
        <v>77.990364689460293</v>
      </c>
      <c r="J8049" s="363">
        <v>0</v>
      </c>
      <c r="K8049" s="363">
        <v>0</v>
      </c>
    </row>
    <row r="8050" spans="1:11">
      <c r="A8050" s="361">
        <f t="shared" si="125"/>
        <v>45993</v>
      </c>
      <c r="B8050" s="362">
        <v>6</v>
      </c>
      <c r="C8050" s="363">
        <v>0</v>
      </c>
      <c r="D8050" s="363">
        <v>0</v>
      </c>
      <c r="E8050" s="363">
        <v>0</v>
      </c>
      <c r="F8050" s="363">
        <v>0</v>
      </c>
      <c r="G8050" s="363">
        <v>0</v>
      </c>
      <c r="H8050" s="363">
        <v>0</v>
      </c>
      <c r="I8050" s="363">
        <v>25.8461075582047</v>
      </c>
      <c r="J8050" s="363">
        <v>0</v>
      </c>
      <c r="K8050" s="363">
        <v>0</v>
      </c>
    </row>
    <row r="8051" spans="1:11">
      <c r="A8051" s="361">
        <f t="shared" si="125"/>
        <v>45993</v>
      </c>
      <c r="B8051" s="362">
        <v>7</v>
      </c>
      <c r="C8051" s="363">
        <v>0</v>
      </c>
      <c r="D8051" s="363">
        <v>0</v>
      </c>
      <c r="E8051" s="363">
        <v>0</v>
      </c>
      <c r="F8051" s="363">
        <v>0</v>
      </c>
      <c r="G8051" s="363">
        <v>0</v>
      </c>
      <c r="H8051" s="363">
        <v>0</v>
      </c>
      <c r="I8051" s="363">
        <v>12.0591518145796</v>
      </c>
      <c r="J8051" s="363">
        <v>0</v>
      </c>
      <c r="K8051" s="363">
        <v>18.565794998333601</v>
      </c>
    </row>
    <row r="8052" spans="1:11">
      <c r="A8052" s="361">
        <f t="shared" si="125"/>
        <v>45993</v>
      </c>
      <c r="B8052" s="362">
        <v>8</v>
      </c>
      <c r="C8052" s="363">
        <v>0</v>
      </c>
      <c r="D8052" s="363">
        <v>0</v>
      </c>
      <c r="E8052" s="363">
        <v>95.361822247059692</v>
      </c>
      <c r="F8052" s="363">
        <v>0</v>
      </c>
      <c r="G8052" s="363">
        <v>0</v>
      </c>
      <c r="H8052" s="363">
        <v>0</v>
      </c>
      <c r="I8052" s="363">
        <v>0</v>
      </c>
      <c r="J8052" s="363">
        <v>0</v>
      </c>
      <c r="K8052" s="363">
        <v>0</v>
      </c>
    </row>
    <row r="8053" spans="1:11">
      <c r="A8053" s="361">
        <f t="shared" si="125"/>
        <v>45993</v>
      </c>
      <c r="B8053" s="362">
        <v>9</v>
      </c>
      <c r="C8053" s="363">
        <v>0</v>
      </c>
      <c r="D8053" s="363">
        <v>0</v>
      </c>
      <c r="E8053" s="363">
        <v>171.77894612088002</v>
      </c>
      <c r="F8053" s="363">
        <v>0</v>
      </c>
      <c r="G8053" s="363">
        <v>0</v>
      </c>
      <c r="H8053" s="363">
        <v>0</v>
      </c>
      <c r="I8053" s="363">
        <v>0</v>
      </c>
      <c r="J8053" s="363">
        <v>0</v>
      </c>
      <c r="K8053" s="363">
        <v>29.116267255509499</v>
      </c>
    </row>
    <row r="8054" spans="1:11">
      <c r="A8054" s="361">
        <f t="shared" si="125"/>
        <v>45993</v>
      </c>
      <c r="B8054" s="362">
        <v>10</v>
      </c>
      <c r="C8054" s="363">
        <v>0</v>
      </c>
      <c r="D8054" s="363">
        <v>0</v>
      </c>
      <c r="E8054" s="363">
        <v>152.35195163196801</v>
      </c>
      <c r="F8054" s="363">
        <v>0</v>
      </c>
      <c r="G8054" s="363">
        <v>0</v>
      </c>
      <c r="H8054" s="363">
        <v>0</v>
      </c>
      <c r="I8054" s="363">
        <v>0</v>
      </c>
      <c r="J8054" s="363">
        <v>0</v>
      </c>
      <c r="K8054" s="363">
        <v>0</v>
      </c>
    </row>
    <row r="8055" spans="1:11">
      <c r="A8055" s="361">
        <f t="shared" si="125"/>
        <v>45993</v>
      </c>
      <c r="B8055" s="362">
        <v>11</v>
      </c>
      <c r="C8055" s="363">
        <v>0</v>
      </c>
      <c r="D8055" s="363">
        <v>0</v>
      </c>
      <c r="E8055" s="363">
        <v>153.220975030494</v>
      </c>
      <c r="F8055" s="363">
        <v>0</v>
      </c>
      <c r="G8055" s="363">
        <v>0</v>
      </c>
      <c r="H8055" s="363">
        <v>0</v>
      </c>
      <c r="I8055" s="363">
        <v>0</v>
      </c>
      <c r="J8055" s="363">
        <v>0</v>
      </c>
      <c r="K8055" s="363">
        <v>0</v>
      </c>
    </row>
    <row r="8056" spans="1:11">
      <c r="A8056" s="361">
        <f t="shared" si="125"/>
        <v>45993</v>
      </c>
      <c r="B8056" s="362">
        <v>12</v>
      </c>
      <c r="C8056" s="363">
        <v>0</v>
      </c>
      <c r="D8056" s="363">
        <v>0</v>
      </c>
      <c r="E8056" s="363">
        <v>151.827335169886</v>
      </c>
      <c r="F8056" s="363">
        <v>0</v>
      </c>
      <c r="G8056" s="363">
        <v>0</v>
      </c>
      <c r="H8056" s="363">
        <v>0</v>
      </c>
      <c r="I8056" s="363">
        <v>0</v>
      </c>
      <c r="J8056" s="363">
        <v>0</v>
      </c>
      <c r="K8056" s="363">
        <v>0</v>
      </c>
    </row>
    <row r="8057" spans="1:11">
      <c r="A8057" s="361">
        <f t="shared" si="125"/>
        <v>45993</v>
      </c>
      <c r="B8057" s="362">
        <v>13</v>
      </c>
      <c r="C8057" s="363">
        <v>0</v>
      </c>
      <c r="D8057" s="363">
        <v>0</v>
      </c>
      <c r="E8057" s="363">
        <v>151.89466992271198</v>
      </c>
      <c r="F8057" s="363">
        <v>0</v>
      </c>
      <c r="G8057" s="363">
        <v>0</v>
      </c>
      <c r="H8057" s="363">
        <v>0</v>
      </c>
      <c r="I8057" s="363">
        <v>0</v>
      </c>
      <c r="J8057" s="363">
        <v>0</v>
      </c>
      <c r="K8057" s="363">
        <v>0</v>
      </c>
    </row>
    <row r="8058" spans="1:11">
      <c r="A8058" s="361">
        <f t="shared" si="125"/>
        <v>45993</v>
      </c>
      <c r="B8058" s="362">
        <v>14</v>
      </c>
      <c r="C8058" s="363">
        <v>0</v>
      </c>
      <c r="D8058" s="363">
        <v>0</v>
      </c>
      <c r="E8058" s="363">
        <v>99.514655028301291</v>
      </c>
      <c r="F8058" s="363">
        <v>0</v>
      </c>
      <c r="G8058" s="363">
        <v>0</v>
      </c>
      <c r="H8058" s="363">
        <v>0</v>
      </c>
      <c r="I8058" s="363">
        <v>0</v>
      </c>
      <c r="J8058" s="363">
        <v>0</v>
      </c>
      <c r="K8058" s="363">
        <v>0</v>
      </c>
    </row>
    <row r="8059" spans="1:11">
      <c r="A8059" s="361">
        <f t="shared" si="125"/>
        <v>45993</v>
      </c>
      <c r="B8059" s="362">
        <v>15</v>
      </c>
      <c r="C8059" s="363">
        <v>0</v>
      </c>
      <c r="D8059" s="363">
        <v>0</v>
      </c>
      <c r="E8059" s="363">
        <v>100.464047800459</v>
      </c>
      <c r="F8059" s="363">
        <v>0</v>
      </c>
      <c r="G8059" s="363">
        <v>0</v>
      </c>
      <c r="H8059" s="363">
        <v>0</v>
      </c>
      <c r="I8059" s="363">
        <v>0</v>
      </c>
      <c r="J8059" s="363">
        <v>0</v>
      </c>
      <c r="K8059" s="363">
        <v>0</v>
      </c>
    </row>
    <row r="8060" spans="1:11">
      <c r="A8060" s="361">
        <f t="shared" si="125"/>
        <v>45993</v>
      </c>
      <c r="B8060" s="362">
        <v>16</v>
      </c>
      <c r="C8060" s="363">
        <v>0</v>
      </c>
      <c r="D8060" s="363">
        <v>0</v>
      </c>
      <c r="E8060" s="363">
        <v>100.378039763205</v>
      </c>
      <c r="F8060" s="363">
        <v>0</v>
      </c>
      <c r="G8060" s="363">
        <v>0</v>
      </c>
      <c r="H8060" s="363">
        <v>0</v>
      </c>
      <c r="I8060" s="363">
        <v>0</v>
      </c>
      <c r="J8060" s="363">
        <v>0</v>
      </c>
      <c r="K8060" s="363">
        <v>0</v>
      </c>
    </row>
    <row r="8061" spans="1:11">
      <c r="A8061" s="361">
        <f t="shared" si="125"/>
        <v>45993</v>
      </c>
      <c r="B8061" s="362">
        <v>17</v>
      </c>
      <c r="C8061" s="363">
        <v>0</v>
      </c>
      <c r="D8061" s="363">
        <v>0</v>
      </c>
      <c r="E8061" s="363">
        <v>110.975080334197</v>
      </c>
      <c r="F8061" s="363">
        <v>0</v>
      </c>
      <c r="G8061" s="363">
        <v>0</v>
      </c>
      <c r="H8061" s="363">
        <v>0</v>
      </c>
      <c r="I8061" s="363">
        <v>0</v>
      </c>
      <c r="J8061" s="363">
        <v>0</v>
      </c>
      <c r="K8061" s="363">
        <v>0</v>
      </c>
    </row>
    <row r="8062" spans="1:11">
      <c r="A8062" s="361">
        <f t="shared" si="125"/>
        <v>45993</v>
      </c>
      <c r="B8062" s="362">
        <v>18</v>
      </c>
      <c r="C8062" s="363">
        <v>9.75854203222149E-2</v>
      </c>
      <c r="D8062" s="363">
        <v>0</v>
      </c>
      <c r="E8062" s="363">
        <v>46.744666086434194</v>
      </c>
      <c r="F8062" s="363">
        <v>0</v>
      </c>
      <c r="G8062" s="363">
        <v>0</v>
      </c>
      <c r="H8062" s="363">
        <v>0</v>
      </c>
      <c r="I8062" s="363">
        <v>0</v>
      </c>
      <c r="J8062" s="363">
        <v>0</v>
      </c>
      <c r="K8062" s="363">
        <v>0</v>
      </c>
    </row>
    <row r="8063" spans="1:11">
      <c r="A8063" s="361">
        <f t="shared" si="125"/>
        <v>45993</v>
      </c>
      <c r="B8063" s="362">
        <v>19</v>
      </c>
      <c r="C8063" s="363">
        <v>0</v>
      </c>
      <c r="D8063" s="363">
        <v>0</v>
      </c>
      <c r="E8063" s="363">
        <v>46.903064401081501</v>
      </c>
      <c r="F8063" s="363">
        <v>0</v>
      </c>
      <c r="G8063" s="363">
        <v>0</v>
      </c>
      <c r="H8063" s="363">
        <v>0</v>
      </c>
      <c r="I8063" s="363">
        <v>0</v>
      </c>
      <c r="J8063" s="363">
        <v>0</v>
      </c>
      <c r="K8063" s="363">
        <v>0</v>
      </c>
    </row>
    <row r="8064" spans="1:11">
      <c r="A8064" s="361">
        <f t="shared" si="125"/>
        <v>45993</v>
      </c>
      <c r="B8064" s="362">
        <v>20</v>
      </c>
      <c r="C8064" s="363">
        <v>0</v>
      </c>
      <c r="D8064" s="363">
        <v>0</v>
      </c>
      <c r="E8064" s="363">
        <v>46.850625051914101</v>
      </c>
      <c r="F8064" s="363">
        <v>0</v>
      </c>
      <c r="G8064" s="363">
        <v>0</v>
      </c>
      <c r="H8064" s="363">
        <v>0</v>
      </c>
      <c r="I8064" s="363">
        <v>0</v>
      </c>
      <c r="J8064" s="363">
        <v>0</v>
      </c>
      <c r="K8064" s="363">
        <v>0</v>
      </c>
    </row>
    <row r="8065" spans="1:11">
      <c r="A8065" s="361">
        <f t="shared" si="125"/>
        <v>45993</v>
      </c>
      <c r="B8065" s="362">
        <v>21</v>
      </c>
      <c r="C8065" s="363">
        <v>6.43798258290908</v>
      </c>
      <c r="D8065" s="363">
        <v>0</v>
      </c>
      <c r="E8065" s="363">
        <v>16.709101610907201</v>
      </c>
      <c r="F8065" s="363">
        <v>0</v>
      </c>
      <c r="G8065" s="363">
        <v>0</v>
      </c>
      <c r="H8065" s="363">
        <v>0</v>
      </c>
      <c r="I8065" s="363">
        <v>0</v>
      </c>
      <c r="J8065" s="363">
        <v>0</v>
      </c>
      <c r="K8065" s="363">
        <v>0</v>
      </c>
    </row>
    <row r="8066" spans="1:11">
      <c r="A8066" s="361">
        <f t="shared" si="125"/>
        <v>45993</v>
      </c>
      <c r="B8066" s="362">
        <v>22</v>
      </c>
      <c r="C8066" s="363">
        <v>0</v>
      </c>
      <c r="D8066" s="363">
        <v>0</v>
      </c>
      <c r="E8066" s="363">
        <v>0</v>
      </c>
      <c r="F8066" s="363">
        <v>0</v>
      </c>
      <c r="G8066" s="363">
        <v>0</v>
      </c>
      <c r="H8066" s="363">
        <v>0</v>
      </c>
      <c r="I8066" s="363">
        <v>0</v>
      </c>
      <c r="J8066" s="363">
        <v>0</v>
      </c>
      <c r="K8066" s="363">
        <v>0</v>
      </c>
    </row>
    <row r="8067" spans="1:11">
      <c r="A8067" s="361">
        <f t="shared" si="125"/>
        <v>45993</v>
      </c>
      <c r="B8067" s="362">
        <v>23</v>
      </c>
      <c r="C8067" s="363">
        <v>0</v>
      </c>
      <c r="D8067" s="363">
        <v>0</v>
      </c>
      <c r="E8067" s="363">
        <v>0</v>
      </c>
      <c r="F8067" s="363">
        <v>0</v>
      </c>
      <c r="G8067" s="363">
        <v>0</v>
      </c>
      <c r="H8067" s="363">
        <v>0</v>
      </c>
      <c r="I8067" s="363">
        <v>0</v>
      </c>
      <c r="J8067" s="363">
        <v>0</v>
      </c>
      <c r="K8067" s="363">
        <v>0</v>
      </c>
    </row>
    <row r="8068" spans="1:11">
      <c r="A8068" s="361">
        <f t="shared" si="125"/>
        <v>45994</v>
      </c>
      <c r="B8068" s="362">
        <v>0</v>
      </c>
      <c r="C8068" s="363">
        <v>0</v>
      </c>
      <c r="D8068" s="363">
        <v>0</v>
      </c>
      <c r="E8068" s="363">
        <v>0</v>
      </c>
      <c r="F8068" s="363">
        <v>1209.2594000000001</v>
      </c>
      <c r="G8068" s="363">
        <v>0</v>
      </c>
      <c r="H8068" s="363">
        <v>0</v>
      </c>
      <c r="I8068" s="363">
        <v>0</v>
      </c>
      <c r="J8068" s="363">
        <v>0</v>
      </c>
      <c r="K8068" s="363">
        <v>0</v>
      </c>
    </row>
    <row r="8069" spans="1:11">
      <c r="A8069" s="361">
        <f t="shared" ref="A8069:A8132" si="126">IF(B8069=0,A8068+1,A8068)</f>
        <v>45994</v>
      </c>
      <c r="B8069" s="362">
        <v>1</v>
      </c>
      <c r="C8069" s="363">
        <v>0</v>
      </c>
      <c r="D8069" s="363">
        <v>0</v>
      </c>
      <c r="E8069" s="363">
        <v>0</v>
      </c>
      <c r="F8069" s="363">
        <v>1209.2594000000001</v>
      </c>
      <c r="G8069" s="363">
        <v>0</v>
      </c>
      <c r="H8069" s="363">
        <v>0</v>
      </c>
      <c r="I8069" s="363">
        <v>1044.6891884051402</v>
      </c>
      <c r="J8069" s="363">
        <v>0</v>
      </c>
      <c r="K8069" s="363">
        <v>0</v>
      </c>
    </row>
    <row r="8070" spans="1:11">
      <c r="A8070" s="361">
        <f t="shared" si="126"/>
        <v>45994</v>
      </c>
      <c r="B8070" s="362">
        <v>2</v>
      </c>
      <c r="C8070" s="363">
        <v>0</v>
      </c>
      <c r="D8070" s="363">
        <v>0</v>
      </c>
      <c r="E8070" s="363">
        <v>0</v>
      </c>
      <c r="F8070" s="363">
        <v>0</v>
      </c>
      <c r="G8070" s="363">
        <v>0</v>
      </c>
      <c r="H8070" s="363">
        <v>0</v>
      </c>
      <c r="I8070" s="363">
        <v>1316.9451799654601</v>
      </c>
      <c r="J8070" s="363">
        <v>0</v>
      </c>
      <c r="K8070" s="363">
        <v>0</v>
      </c>
    </row>
    <row r="8071" spans="1:11">
      <c r="A8071" s="361">
        <f t="shared" si="126"/>
        <v>45994</v>
      </c>
      <c r="B8071" s="362">
        <v>3</v>
      </c>
      <c r="C8071" s="363">
        <v>1106.46152793855</v>
      </c>
      <c r="D8071" s="363">
        <v>0</v>
      </c>
      <c r="E8071" s="363">
        <v>0</v>
      </c>
      <c r="F8071" s="363">
        <v>537.18209999999999</v>
      </c>
      <c r="G8071" s="363">
        <v>0</v>
      </c>
      <c r="H8071" s="363">
        <v>0</v>
      </c>
      <c r="I8071" s="363">
        <v>1151.6230567263699</v>
      </c>
      <c r="J8071" s="363">
        <v>0</v>
      </c>
      <c r="K8071" s="363">
        <v>0</v>
      </c>
    </row>
    <row r="8072" spans="1:11">
      <c r="A8072" s="361">
        <f t="shared" si="126"/>
        <v>45994</v>
      </c>
      <c r="B8072" s="362">
        <v>4</v>
      </c>
      <c r="C8072" s="363">
        <v>1066.7155890235601</v>
      </c>
      <c r="D8072" s="363">
        <v>0</v>
      </c>
      <c r="E8072" s="363">
        <v>0</v>
      </c>
      <c r="F8072" s="363">
        <v>1746.8351</v>
      </c>
      <c r="G8072" s="363">
        <v>0</v>
      </c>
      <c r="H8072" s="363">
        <v>0</v>
      </c>
      <c r="I8072" s="363">
        <v>0</v>
      </c>
      <c r="J8072" s="363">
        <v>0</v>
      </c>
      <c r="K8072" s="363">
        <v>0</v>
      </c>
    </row>
    <row r="8073" spans="1:11">
      <c r="A8073" s="361">
        <f t="shared" si="126"/>
        <v>45994</v>
      </c>
      <c r="B8073" s="362">
        <v>5</v>
      </c>
      <c r="C8073" s="363">
        <v>0</v>
      </c>
      <c r="D8073" s="363">
        <v>0</v>
      </c>
      <c r="E8073" s="363">
        <v>0</v>
      </c>
      <c r="F8073" s="363">
        <v>1209.2594000000001</v>
      </c>
      <c r="G8073" s="363">
        <v>0</v>
      </c>
      <c r="H8073" s="363">
        <v>0</v>
      </c>
      <c r="I8073" s="363">
        <v>295.14125040327002</v>
      </c>
      <c r="J8073" s="363">
        <v>0</v>
      </c>
      <c r="K8073" s="363">
        <v>0</v>
      </c>
    </row>
    <row r="8074" spans="1:11">
      <c r="A8074" s="361">
        <f t="shared" si="126"/>
        <v>45994</v>
      </c>
      <c r="B8074" s="362">
        <v>6</v>
      </c>
      <c r="C8074" s="363">
        <v>68.962002064406192</v>
      </c>
      <c r="D8074" s="363">
        <v>0</v>
      </c>
      <c r="E8074" s="363">
        <v>0</v>
      </c>
      <c r="F8074" s="363">
        <v>4334.0932000000003</v>
      </c>
      <c r="G8074" s="363">
        <v>0</v>
      </c>
      <c r="H8074" s="363">
        <v>0</v>
      </c>
      <c r="I8074" s="363">
        <v>548.71890974013604</v>
      </c>
      <c r="J8074" s="363">
        <v>0</v>
      </c>
      <c r="K8074" s="363">
        <v>0</v>
      </c>
    </row>
    <row r="8075" spans="1:11">
      <c r="A8075" s="361">
        <f t="shared" si="126"/>
        <v>45994</v>
      </c>
      <c r="B8075" s="362">
        <v>7</v>
      </c>
      <c r="C8075" s="363">
        <v>0</v>
      </c>
      <c r="D8075" s="363">
        <v>0</v>
      </c>
      <c r="E8075" s="363">
        <v>0</v>
      </c>
      <c r="F8075" s="363">
        <v>0</v>
      </c>
      <c r="G8075" s="363">
        <v>0</v>
      </c>
      <c r="H8075" s="363">
        <v>0</v>
      </c>
      <c r="I8075" s="363">
        <v>0</v>
      </c>
      <c r="J8075" s="363">
        <v>0</v>
      </c>
      <c r="K8075" s="363">
        <v>97.698996488298491</v>
      </c>
    </row>
    <row r="8076" spans="1:11">
      <c r="A8076" s="361">
        <f t="shared" si="126"/>
        <v>45994</v>
      </c>
      <c r="B8076" s="362">
        <v>8</v>
      </c>
      <c r="C8076" s="363">
        <v>88.555198284561186</v>
      </c>
      <c r="D8076" s="363">
        <v>0</v>
      </c>
      <c r="E8076" s="363">
        <v>31.999860439751199</v>
      </c>
      <c r="F8076" s="363">
        <v>1875.1241</v>
      </c>
      <c r="G8076" s="363">
        <v>0</v>
      </c>
      <c r="H8076" s="363">
        <v>0</v>
      </c>
      <c r="I8076" s="363">
        <v>0</v>
      </c>
      <c r="J8076" s="363">
        <v>0</v>
      </c>
      <c r="K8076" s="363">
        <v>0</v>
      </c>
    </row>
    <row r="8077" spans="1:11">
      <c r="A8077" s="361">
        <f t="shared" si="126"/>
        <v>45994</v>
      </c>
      <c r="B8077" s="362">
        <v>9</v>
      </c>
      <c r="C8077" s="363">
        <v>975.30542631520404</v>
      </c>
      <c r="D8077" s="363">
        <v>0</v>
      </c>
      <c r="E8077" s="363">
        <v>430.335601495628</v>
      </c>
      <c r="F8077" s="363">
        <v>6378.0236000000004</v>
      </c>
      <c r="G8077" s="363">
        <v>0</v>
      </c>
      <c r="H8077" s="363">
        <v>0</v>
      </c>
      <c r="I8077" s="363">
        <v>0</v>
      </c>
      <c r="J8077" s="363">
        <v>0</v>
      </c>
      <c r="K8077" s="363">
        <v>0</v>
      </c>
    </row>
    <row r="8078" spans="1:11">
      <c r="A8078" s="361">
        <f t="shared" si="126"/>
        <v>45994</v>
      </c>
      <c r="B8078" s="362">
        <v>10</v>
      </c>
      <c r="C8078" s="363">
        <v>0</v>
      </c>
      <c r="D8078" s="363">
        <v>0</v>
      </c>
      <c r="E8078" s="363">
        <v>429.01754636804407</v>
      </c>
      <c r="F8078" s="363">
        <v>5952.8218999999999</v>
      </c>
      <c r="G8078" s="363">
        <v>0</v>
      </c>
      <c r="H8078" s="363">
        <v>0</v>
      </c>
      <c r="I8078" s="363">
        <v>0</v>
      </c>
      <c r="J8078" s="363">
        <v>0</v>
      </c>
      <c r="K8078" s="363">
        <v>0</v>
      </c>
    </row>
    <row r="8079" spans="1:11">
      <c r="A8079" s="361">
        <f t="shared" si="126"/>
        <v>45994</v>
      </c>
      <c r="B8079" s="362">
        <v>11</v>
      </c>
      <c r="C8079" s="363">
        <v>0</v>
      </c>
      <c r="D8079" s="363">
        <v>0</v>
      </c>
      <c r="E8079" s="363">
        <v>583.53290880281099</v>
      </c>
      <c r="F8079" s="363">
        <v>6378.0236000000004</v>
      </c>
      <c r="G8079" s="363">
        <v>0</v>
      </c>
      <c r="H8079" s="363">
        <v>0</v>
      </c>
      <c r="I8079" s="363">
        <v>0</v>
      </c>
      <c r="J8079" s="363">
        <v>0</v>
      </c>
      <c r="K8079" s="363">
        <v>0</v>
      </c>
    </row>
    <row r="8080" spans="1:11">
      <c r="A8080" s="361">
        <f t="shared" si="126"/>
        <v>45994</v>
      </c>
      <c r="B8080" s="362">
        <v>12</v>
      </c>
      <c r="C8080" s="363">
        <v>0</v>
      </c>
      <c r="D8080" s="363">
        <v>0</v>
      </c>
      <c r="E8080" s="363">
        <v>429.40914940357203</v>
      </c>
      <c r="F8080" s="363">
        <v>6378.0236000000004</v>
      </c>
      <c r="G8080" s="363">
        <v>0</v>
      </c>
      <c r="H8080" s="363">
        <v>0</v>
      </c>
      <c r="I8080" s="363">
        <v>0</v>
      </c>
      <c r="J8080" s="363">
        <v>0</v>
      </c>
      <c r="K8080" s="363">
        <v>0</v>
      </c>
    </row>
    <row r="8081" spans="1:11">
      <c r="A8081" s="361">
        <f t="shared" si="126"/>
        <v>45994</v>
      </c>
      <c r="B8081" s="362">
        <v>13</v>
      </c>
      <c r="C8081" s="363">
        <v>0</v>
      </c>
      <c r="D8081" s="363">
        <v>0</v>
      </c>
      <c r="E8081" s="363">
        <v>429.74494787556603</v>
      </c>
      <c r="F8081" s="363">
        <v>5775.3899000000001</v>
      </c>
      <c r="G8081" s="363">
        <v>0</v>
      </c>
      <c r="H8081" s="363">
        <v>0</v>
      </c>
      <c r="I8081" s="363">
        <v>0</v>
      </c>
      <c r="J8081" s="363">
        <v>0</v>
      </c>
      <c r="K8081" s="363">
        <v>0</v>
      </c>
    </row>
    <row r="8082" spans="1:11">
      <c r="A8082" s="361">
        <f t="shared" si="126"/>
        <v>45994</v>
      </c>
      <c r="B8082" s="362">
        <v>14</v>
      </c>
      <c r="C8082" s="363">
        <v>0</v>
      </c>
      <c r="D8082" s="363">
        <v>0</v>
      </c>
      <c r="E8082" s="363">
        <v>126.48579047657</v>
      </c>
      <c r="F8082" s="363">
        <v>1396.7922000000001</v>
      </c>
      <c r="G8082" s="363">
        <v>0</v>
      </c>
      <c r="H8082" s="363">
        <v>0</v>
      </c>
      <c r="I8082" s="363">
        <v>0</v>
      </c>
      <c r="J8082" s="363">
        <v>0</v>
      </c>
      <c r="K8082" s="363">
        <v>0</v>
      </c>
    </row>
    <row r="8083" spans="1:11">
      <c r="A8083" s="361">
        <f t="shared" si="126"/>
        <v>45994</v>
      </c>
      <c r="B8083" s="362">
        <v>15</v>
      </c>
      <c r="C8083" s="363">
        <v>0</v>
      </c>
      <c r="D8083" s="363">
        <v>0</v>
      </c>
      <c r="E8083" s="363">
        <v>109.62106085117101</v>
      </c>
      <c r="F8083" s="363">
        <v>831.47630000000004</v>
      </c>
      <c r="G8083" s="363">
        <v>0</v>
      </c>
      <c r="H8083" s="363">
        <v>0</v>
      </c>
      <c r="I8083" s="363">
        <v>0</v>
      </c>
      <c r="J8083" s="363">
        <v>0</v>
      </c>
      <c r="K8083" s="363">
        <v>0</v>
      </c>
    </row>
    <row r="8084" spans="1:11">
      <c r="A8084" s="361">
        <f t="shared" si="126"/>
        <v>45994</v>
      </c>
      <c r="B8084" s="362">
        <v>16</v>
      </c>
      <c r="C8084" s="363">
        <v>0</v>
      </c>
      <c r="D8084" s="363">
        <v>0</v>
      </c>
      <c r="E8084" s="363">
        <v>61.699923964587697</v>
      </c>
      <c r="F8084" s="363">
        <v>794.56950000000006</v>
      </c>
      <c r="G8084" s="363">
        <v>0</v>
      </c>
      <c r="H8084" s="363">
        <v>0</v>
      </c>
      <c r="I8084" s="363">
        <v>0</v>
      </c>
      <c r="J8084" s="363">
        <v>0</v>
      </c>
      <c r="K8084" s="363">
        <v>0</v>
      </c>
    </row>
    <row r="8085" spans="1:11">
      <c r="A8085" s="361">
        <f t="shared" si="126"/>
        <v>45994</v>
      </c>
      <c r="B8085" s="362">
        <v>17</v>
      </c>
      <c r="C8085" s="363">
        <v>0</v>
      </c>
      <c r="D8085" s="363">
        <v>0</v>
      </c>
      <c r="E8085" s="363">
        <v>62.622840638492796</v>
      </c>
      <c r="F8085" s="363">
        <v>484.93260000000004</v>
      </c>
      <c r="G8085" s="363">
        <v>0</v>
      </c>
      <c r="H8085" s="363">
        <v>0</v>
      </c>
      <c r="I8085" s="363">
        <v>0</v>
      </c>
      <c r="J8085" s="363">
        <v>0</v>
      </c>
      <c r="K8085" s="363">
        <v>0</v>
      </c>
    </row>
    <row r="8086" spans="1:11">
      <c r="A8086" s="361">
        <f t="shared" si="126"/>
        <v>45994</v>
      </c>
      <c r="B8086" s="362">
        <v>18</v>
      </c>
      <c r="C8086" s="363">
        <v>0</v>
      </c>
      <c r="D8086" s="363">
        <v>0</v>
      </c>
      <c r="E8086" s="363">
        <v>42.347735927303397</v>
      </c>
      <c r="F8086" s="363">
        <v>1620.7725</v>
      </c>
      <c r="G8086" s="363">
        <v>0</v>
      </c>
      <c r="H8086" s="363">
        <v>0</v>
      </c>
      <c r="I8086" s="363">
        <v>0</v>
      </c>
      <c r="J8086" s="363">
        <v>0</v>
      </c>
      <c r="K8086" s="363">
        <v>0</v>
      </c>
    </row>
    <row r="8087" spans="1:11">
      <c r="A8087" s="361">
        <f t="shared" si="126"/>
        <v>45994</v>
      </c>
      <c r="B8087" s="362">
        <v>19</v>
      </c>
      <c r="C8087" s="363">
        <v>0</v>
      </c>
      <c r="D8087" s="363">
        <v>0</v>
      </c>
      <c r="E8087" s="363">
        <v>42.730855920786198</v>
      </c>
      <c r="F8087" s="363">
        <v>1680.8011000000001</v>
      </c>
      <c r="G8087" s="363">
        <v>0</v>
      </c>
      <c r="H8087" s="363">
        <v>0</v>
      </c>
      <c r="I8087" s="363">
        <v>0</v>
      </c>
      <c r="J8087" s="363">
        <v>0</v>
      </c>
      <c r="K8087" s="363">
        <v>0</v>
      </c>
    </row>
    <row r="8088" spans="1:11">
      <c r="A8088" s="361">
        <f t="shared" si="126"/>
        <v>45994</v>
      </c>
      <c r="B8088" s="362">
        <v>20</v>
      </c>
      <c r="C8088" s="363">
        <v>18.3717025866349</v>
      </c>
      <c r="D8088" s="363">
        <v>0</v>
      </c>
      <c r="E8088" s="363">
        <v>22.867430234177899</v>
      </c>
      <c r="F8088" s="363">
        <v>4158.4561000000003</v>
      </c>
      <c r="G8088" s="363">
        <v>0</v>
      </c>
      <c r="H8088" s="363">
        <v>0</v>
      </c>
      <c r="I8088" s="363">
        <v>0</v>
      </c>
      <c r="J8088" s="363">
        <v>0</v>
      </c>
      <c r="K8088" s="363">
        <v>0</v>
      </c>
    </row>
    <row r="8089" spans="1:11">
      <c r="A8089" s="361">
        <f t="shared" si="126"/>
        <v>45994</v>
      </c>
      <c r="B8089" s="362">
        <v>21</v>
      </c>
      <c r="C8089" s="363">
        <v>0</v>
      </c>
      <c r="D8089" s="363">
        <v>0</v>
      </c>
      <c r="E8089" s="363">
        <v>0</v>
      </c>
      <c r="F8089" s="363">
        <v>43.456700000000005</v>
      </c>
      <c r="G8089" s="363">
        <v>0</v>
      </c>
      <c r="H8089" s="363">
        <v>0</v>
      </c>
      <c r="I8089" s="363">
        <v>25.0783014341194</v>
      </c>
      <c r="J8089" s="363">
        <v>0</v>
      </c>
      <c r="K8089" s="363">
        <v>0</v>
      </c>
    </row>
    <row r="8090" spans="1:11">
      <c r="A8090" s="361">
        <f t="shared" si="126"/>
        <v>45994</v>
      </c>
      <c r="B8090" s="362">
        <v>22</v>
      </c>
      <c r="C8090" s="363">
        <v>0</v>
      </c>
      <c r="D8090" s="363">
        <v>0</v>
      </c>
      <c r="E8090" s="363">
        <v>0</v>
      </c>
      <c r="F8090" s="363">
        <v>0</v>
      </c>
      <c r="G8090" s="363">
        <v>0</v>
      </c>
      <c r="H8090" s="363">
        <v>0</v>
      </c>
      <c r="I8090" s="363">
        <v>0</v>
      </c>
      <c r="J8090" s="363">
        <v>0</v>
      </c>
      <c r="K8090" s="363">
        <v>0</v>
      </c>
    </row>
    <row r="8091" spans="1:11">
      <c r="A8091" s="361">
        <f t="shared" si="126"/>
        <v>45994</v>
      </c>
      <c r="B8091" s="362">
        <v>23</v>
      </c>
      <c r="C8091" s="363">
        <v>0</v>
      </c>
      <c r="D8091" s="363">
        <v>0</v>
      </c>
      <c r="E8091" s="363">
        <v>0</v>
      </c>
      <c r="F8091" s="363">
        <v>0</v>
      </c>
      <c r="G8091" s="363">
        <v>0</v>
      </c>
      <c r="H8091" s="363">
        <v>0</v>
      </c>
      <c r="I8091" s="363">
        <v>0</v>
      </c>
      <c r="J8091" s="363">
        <v>0</v>
      </c>
      <c r="K8091" s="363">
        <v>0</v>
      </c>
    </row>
    <row r="8092" spans="1:11">
      <c r="A8092" s="361">
        <f t="shared" si="126"/>
        <v>45995</v>
      </c>
      <c r="B8092" s="362">
        <v>0</v>
      </c>
      <c r="C8092" s="363">
        <v>0</v>
      </c>
      <c r="D8092" s="363">
        <v>0</v>
      </c>
      <c r="E8092" s="363">
        <v>0</v>
      </c>
      <c r="F8092" s="363">
        <v>0</v>
      </c>
      <c r="G8092" s="363">
        <v>0</v>
      </c>
      <c r="H8092" s="363">
        <v>0</v>
      </c>
      <c r="I8092" s="363">
        <v>0</v>
      </c>
      <c r="J8092" s="363">
        <v>0</v>
      </c>
      <c r="K8092" s="363">
        <v>0</v>
      </c>
    </row>
    <row r="8093" spans="1:11">
      <c r="A8093" s="361">
        <f t="shared" si="126"/>
        <v>45995</v>
      </c>
      <c r="B8093" s="362">
        <v>1</v>
      </c>
      <c r="C8093" s="363">
        <v>0</v>
      </c>
      <c r="D8093" s="363">
        <v>0</v>
      </c>
      <c r="E8093" s="363">
        <v>0</v>
      </c>
      <c r="F8093" s="363">
        <v>0</v>
      </c>
      <c r="G8093" s="363">
        <v>0</v>
      </c>
      <c r="H8093" s="363">
        <v>0</v>
      </c>
      <c r="I8093" s="363">
        <v>0</v>
      </c>
      <c r="J8093" s="363">
        <v>0</v>
      </c>
      <c r="K8093" s="363">
        <v>0</v>
      </c>
    </row>
    <row r="8094" spans="1:11">
      <c r="A8094" s="361">
        <f t="shared" si="126"/>
        <v>45995</v>
      </c>
      <c r="B8094" s="362">
        <v>2</v>
      </c>
      <c r="C8094" s="363">
        <v>1103.64751680311</v>
      </c>
      <c r="D8094" s="363">
        <v>0</v>
      </c>
      <c r="E8094" s="363">
        <v>0</v>
      </c>
      <c r="F8094" s="363">
        <v>505.37120000000004</v>
      </c>
      <c r="G8094" s="363">
        <v>0</v>
      </c>
      <c r="H8094" s="363">
        <v>0</v>
      </c>
      <c r="I8094" s="363">
        <v>1249.6198298846202</v>
      </c>
      <c r="J8094" s="363">
        <v>0</v>
      </c>
      <c r="K8094" s="363">
        <v>0</v>
      </c>
    </row>
    <row r="8095" spans="1:11">
      <c r="A8095" s="361">
        <f t="shared" si="126"/>
        <v>45995</v>
      </c>
      <c r="B8095" s="362">
        <v>3</v>
      </c>
      <c r="C8095" s="363">
        <v>1067.1113381810399</v>
      </c>
      <c r="D8095" s="363">
        <v>0</v>
      </c>
      <c r="E8095" s="363">
        <v>0</v>
      </c>
      <c r="F8095" s="363">
        <v>505.37120000000004</v>
      </c>
      <c r="G8095" s="363">
        <v>0</v>
      </c>
      <c r="H8095" s="363">
        <v>0</v>
      </c>
      <c r="I8095" s="363">
        <v>2098.7056892164605</v>
      </c>
      <c r="J8095" s="363">
        <v>0</v>
      </c>
      <c r="K8095" s="363">
        <v>0</v>
      </c>
    </row>
    <row r="8096" spans="1:11">
      <c r="A8096" s="361">
        <f t="shared" si="126"/>
        <v>45995</v>
      </c>
      <c r="B8096" s="362">
        <v>4</v>
      </c>
      <c r="C8096" s="363">
        <v>1067.1946301335499</v>
      </c>
      <c r="D8096" s="363">
        <v>0</v>
      </c>
      <c r="E8096" s="363">
        <v>0</v>
      </c>
      <c r="F8096" s="363">
        <v>3627.1232</v>
      </c>
      <c r="G8096" s="363">
        <v>0</v>
      </c>
      <c r="H8096" s="363">
        <v>0</v>
      </c>
      <c r="I8096" s="363">
        <v>1262.60061149234</v>
      </c>
      <c r="J8096" s="363">
        <v>0</v>
      </c>
      <c r="K8096" s="363">
        <v>0</v>
      </c>
    </row>
    <row r="8097" spans="1:11">
      <c r="A8097" s="361">
        <f t="shared" si="126"/>
        <v>45995</v>
      </c>
      <c r="B8097" s="362">
        <v>5</v>
      </c>
      <c r="C8097" s="363">
        <v>984.05683270303405</v>
      </c>
      <c r="D8097" s="363">
        <v>0</v>
      </c>
      <c r="E8097" s="363">
        <v>0</v>
      </c>
      <c r="F8097" s="363">
        <v>3627.1232</v>
      </c>
      <c r="G8097" s="363">
        <v>0</v>
      </c>
      <c r="H8097" s="363">
        <v>0</v>
      </c>
      <c r="I8097" s="363">
        <v>1542.4799466198101</v>
      </c>
      <c r="J8097" s="363">
        <v>0</v>
      </c>
      <c r="K8097" s="363">
        <v>85.552765924799004</v>
      </c>
    </row>
    <row r="8098" spans="1:11">
      <c r="A8098" s="361">
        <f t="shared" si="126"/>
        <v>45995</v>
      </c>
      <c r="B8098" s="362">
        <v>6</v>
      </c>
      <c r="C8098" s="363">
        <v>253.495769692073</v>
      </c>
      <c r="D8098" s="363">
        <v>0</v>
      </c>
      <c r="E8098" s="363">
        <v>0</v>
      </c>
      <c r="F8098" s="363">
        <v>2738.4838</v>
      </c>
      <c r="G8098" s="363">
        <v>0</v>
      </c>
      <c r="H8098" s="363">
        <v>0</v>
      </c>
      <c r="I8098" s="363">
        <v>221.40219247767601</v>
      </c>
      <c r="J8098" s="363">
        <v>0</v>
      </c>
      <c r="K8098" s="363">
        <v>0</v>
      </c>
    </row>
    <row r="8099" spans="1:11">
      <c r="A8099" s="361">
        <f t="shared" si="126"/>
        <v>45995</v>
      </c>
      <c r="B8099" s="362">
        <v>7</v>
      </c>
      <c r="C8099" s="363">
        <v>0</v>
      </c>
      <c r="D8099" s="363">
        <v>0</v>
      </c>
      <c r="E8099" s="363">
        <v>0</v>
      </c>
      <c r="F8099" s="363">
        <v>0</v>
      </c>
      <c r="G8099" s="363">
        <v>0</v>
      </c>
      <c r="H8099" s="363">
        <v>3623.1196618940498</v>
      </c>
      <c r="I8099" s="363">
        <v>20.7511842245924</v>
      </c>
      <c r="J8099" s="363">
        <v>0</v>
      </c>
      <c r="K8099" s="363">
        <v>19.753083070718098</v>
      </c>
    </row>
    <row r="8100" spans="1:11">
      <c r="A8100" s="361">
        <f t="shared" si="126"/>
        <v>45995</v>
      </c>
      <c r="B8100" s="362">
        <v>8</v>
      </c>
      <c r="C8100" s="363">
        <v>0</v>
      </c>
      <c r="D8100" s="363">
        <v>0</v>
      </c>
      <c r="E8100" s="363">
        <v>4.3448657643549193</v>
      </c>
      <c r="F8100" s="363">
        <v>0</v>
      </c>
      <c r="G8100" s="363">
        <v>0</v>
      </c>
      <c r="H8100" s="363">
        <v>579.11412190428905</v>
      </c>
      <c r="I8100" s="363">
        <v>23.775427035326402</v>
      </c>
      <c r="J8100" s="363">
        <v>0</v>
      </c>
      <c r="K8100" s="363">
        <v>47.999681614301096</v>
      </c>
    </row>
    <row r="8101" spans="1:11">
      <c r="A8101" s="361">
        <f t="shared" si="126"/>
        <v>45995</v>
      </c>
      <c r="B8101" s="362">
        <v>9</v>
      </c>
      <c r="C8101" s="363">
        <v>0</v>
      </c>
      <c r="D8101" s="363">
        <v>0</v>
      </c>
      <c r="E8101" s="363">
        <v>163.08209382413298</v>
      </c>
      <c r="F8101" s="363">
        <v>0</v>
      </c>
      <c r="G8101" s="363">
        <v>0</v>
      </c>
      <c r="H8101" s="363">
        <v>0</v>
      </c>
      <c r="I8101" s="363">
        <v>0</v>
      </c>
      <c r="J8101" s="363">
        <v>0</v>
      </c>
      <c r="K8101" s="363">
        <v>90.286539811612585</v>
      </c>
    </row>
    <row r="8102" spans="1:11">
      <c r="A8102" s="361">
        <f t="shared" si="126"/>
        <v>45995</v>
      </c>
      <c r="B8102" s="362">
        <v>10</v>
      </c>
      <c r="C8102" s="363">
        <v>0</v>
      </c>
      <c r="D8102" s="363">
        <v>0</v>
      </c>
      <c r="E8102" s="363">
        <v>138.65244012014301</v>
      </c>
      <c r="F8102" s="363">
        <v>0</v>
      </c>
      <c r="G8102" s="363">
        <v>0</v>
      </c>
      <c r="H8102" s="363">
        <v>0</v>
      </c>
      <c r="I8102" s="363">
        <v>0</v>
      </c>
      <c r="J8102" s="363">
        <v>0</v>
      </c>
      <c r="K8102" s="363">
        <v>0</v>
      </c>
    </row>
    <row r="8103" spans="1:11">
      <c r="A8103" s="361">
        <f t="shared" si="126"/>
        <v>45995</v>
      </c>
      <c r="B8103" s="362">
        <v>11</v>
      </c>
      <c r="C8103" s="363">
        <v>0</v>
      </c>
      <c r="D8103" s="363">
        <v>0</v>
      </c>
      <c r="E8103" s="363">
        <v>138.44739656108601</v>
      </c>
      <c r="F8103" s="363">
        <v>0</v>
      </c>
      <c r="G8103" s="363">
        <v>0</v>
      </c>
      <c r="H8103" s="363">
        <v>0</v>
      </c>
      <c r="I8103" s="363">
        <v>0</v>
      </c>
      <c r="J8103" s="363">
        <v>0</v>
      </c>
      <c r="K8103" s="363">
        <v>0</v>
      </c>
    </row>
    <row r="8104" spans="1:11">
      <c r="A8104" s="361">
        <f t="shared" si="126"/>
        <v>45995</v>
      </c>
      <c r="B8104" s="362">
        <v>12</v>
      </c>
      <c r="C8104" s="363">
        <v>0</v>
      </c>
      <c r="D8104" s="363">
        <v>0</v>
      </c>
      <c r="E8104" s="363">
        <v>166.72657242051002</v>
      </c>
      <c r="F8104" s="363">
        <v>174.12470000000002</v>
      </c>
      <c r="G8104" s="363">
        <v>0</v>
      </c>
      <c r="H8104" s="363">
        <v>0</v>
      </c>
      <c r="I8104" s="363">
        <v>0</v>
      </c>
      <c r="J8104" s="363">
        <v>0</v>
      </c>
      <c r="K8104" s="363">
        <v>152.89668725327701</v>
      </c>
    </row>
    <row r="8105" spans="1:11">
      <c r="A8105" s="361">
        <f t="shared" si="126"/>
        <v>45995</v>
      </c>
      <c r="B8105" s="362">
        <v>13</v>
      </c>
      <c r="C8105" s="363">
        <v>0</v>
      </c>
      <c r="D8105" s="363">
        <v>0</v>
      </c>
      <c r="E8105" s="363">
        <v>166.503783354679</v>
      </c>
      <c r="F8105" s="363">
        <v>174.12470000000002</v>
      </c>
      <c r="G8105" s="363">
        <v>0</v>
      </c>
      <c r="H8105" s="363">
        <v>0</v>
      </c>
      <c r="I8105" s="363">
        <v>0</v>
      </c>
      <c r="J8105" s="363">
        <v>0</v>
      </c>
      <c r="K8105" s="363">
        <v>94.429547246152794</v>
      </c>
    </row>
    <row r="8106" spans="1:11">
      <c r="A8106" s="361">
        <f t="shared" si="126"/>
        <v>45995</v>
      </c>
      <c r="B8106" s="362">
        <v>14</v>
      </c>
      <c r="C8106" s="363">
        <v>0</v>
      </c>
      <c r="D8106" s="363">
        <v>0</v>
      </c>
      <c r="E8106" s="363">
        <v>167.12491078412299</v>
      </c>
      <c r="F8106" s="363">
        <v>174.12470000000002</v>
      </c>
      <c r="G8106" s="363">
        <v>0</v>
      </c>
      <c r="H8106" s="363">
        <v>0</v>
      </c>
      <c r="I8106" s="363">
        <v>0</v>
      </c>
      <c r="J8106" s="363">
        <v>0</v>
      </c>
      <c r="K8106" s="363">
        <v>85.362881331368911</v>
      </c>
    </row>
    <row r="8107" spans="1:11">
      <c r="A8107" s="361">
        <f t="shared" si="126"/>
        <v>45995</v>
      </c>
      <c r="B8107" s="362">
        <v>15</v>
      </c>
      <c r="C8107" s="363">
        <v>0</v>
      </c>
      <c r="D8107" s="363">
        <v>0</v>
      </c>
      <c r="E8107" s="363">
        <v>120.73545902620302</v>
      </c>
      <c r="F8107" s="363">
        <v>0</v>
      </c>
      <c r="G8107" s="363">
        <v>0</v>
      </c>
      <c r="H8107" s="363">
        <v>0</v>
      </c>
      <c r="I8107" s="363">
        <v>0</v>
      </c>
      <c r="J8107" s="363">
        <v>0</v>
      </c>
      <c r="K8107" s="363">
        <v>0</v>
      </c>
    </row>
    <row r="8108" spans="1:11">
      <c r="A8108" s="361">
        <f t="shared" si="126"/>
        <v>45995</v>
      </c>
      <c r="B8108" s="362">
        <v>16</v>
      </c>
      <c r="C8108" s="363">
        <v>0</v>
      </c>
      <c r="D8108" s="363">
        <v>0</v>
      </c>
      <c r="E8108" s="363">
        <v>0</v>
      </c>
      <c r="F8108" s="363">
        <v>0</v>
      </c>
      <c r="G8108" s="363">
        <v>0</v>
      </c>
      <c r="H8108" s="363">
        <v>0</v>
      </c>
      <c r="I8108" s="363">
        <v>0</v>
      </c>
      <c r="J8108" s="363">
        <v>0</v>
      </c>
      <c r="K8108" s="363">
        <v>28.255334312797096</v>
      </c>
    </row>
    <row r="8109" spans="1:11">
      <c r="A8109" s="361">
        <f t="shared" si="126"/>
        <v>45995</v>
      </c>
      <c r="B8109" s="362">
        <v>17</v>
      </c>
      <c r="C8109" s="363">
        <v>5.8646067846796992</v>
      </c>
      <c r="D8109" s="363">
        <v>0</v>
      </c>
      <c r="E8109" s="363">
        <v>0</v>
      </c>
      <c r="F8109" s="363">
        <v>0</v>
      </c>
      <c r="G8109" s="363">
        <v>0</v>
      </c>
      <c r="H8109" s="363">
        <v>0</v>
      </c>
      <c r="I8109" s="363">
        <v>0</v>
      </c>
      <c r="J8109" s="363">
        <v>0</v>
      </c>
      <c r="K8109" s="363">
        <v>63.740626359033399</v>
      </c>
    </row>
    <row r="8110" spans="1:11">
      <c r="A8110" s="361">
        <f t="shared" si="126"/>
        <v>45995</v>
      </c>
      <c r="B8110" s="362">
        <v>18</v>
      </c>
      <c r="C8110" s="363">
        <v>0</v>
      </c>
      <c r="D8110" s="363">
        <v>0</v>
      </c>
      <c r="E8110" s="363">
        <v>0</v>
      </c>
      <c r="F8110" s="363">
        <v>0</v>
      </c>
      <c r="G8110" s="363">
        <v>0</v>
      </c>
      <c r="H8110" s="363">
        <v>0</v>
      </c>
      <c r="I8110" s="363">
        <v>0</v>
      </c>
      <c r="J8110" s="363">
        <v>0</v>
      </c>
      <c r="K8110" s="363">
        <v>0</v>
      </c>
    </row>
    <row r="8111" spans="1:11">
      <c r="A8111" s="361">
        <f t="shared" si="126"/>
        <v>45995</v>
      </c>
      <c r="B8111" s="362">
        <v>19</v>
      </c>
      <c r="C8111" s="363">
        <v>0</v>
      </c>
      <c r="D8111" s="363">
        <v>0</v>
      </c>
      <c r="E8111" s="363">
        <v>0</v>
      </c>
      <c r="F8111" s="363">
        <v>0</v>
      </c>
      <c r="G8111" s="363">
        <v>0</v>
      </c>
      <c r="H8111" s="363">
        <v>0</v>
      </c>
      <c r="I8111" s="363">
        <v>0</v>
      </c>
      <c r="J8111" s="363">
        <v>0</v>
      </c>
      <c r="K8111" s="363">
        <v>0</v>
      </c>
    </row>
    <row r="8112" spans="1:11">
      <c r="A8112" s="361">
        <f t="shared" si="126"/>
        <v>45995</v>
      </c>
      <c r="B8112" s="362">
        <v>20</v>
      </c>
      <c r="C8112" s="363">
        <v>0</v>
      </c>
      <c r="D8112" s="363">
        <v>0</v>
      </c>
      <c r="E8112" s="363">
        <v>0</v>
      </c>
      <c r="F8112" s="363">
        <v>0</v>
      </c>
      <c r="G8112" s="363">
        <v>0</v>
      </c>
      <c r="H8112" s="363">
        <v>0</v>
      </c>
      <c r="I8112" s="363">
        <v>0</v>
      </c>
      <c r="J8112" s="363">
        <v>0</v>
      </c>
      <c r="K8112" s="363">
        <v>0</v>
      </c>
    </row>
    <row r="8113" spans="1:11">
      <c r="A8113" s="361">
        <f t="shared" si="126"/>
        <v>45995</v>
      </c>
      <c r="B8113" s="362">
        <v>21</v>
      </c>
      <c r="C8113" s="363">
        <v>3.3526490402950402</v>
      </c>
      <c r="D8113" s="363">
        <v>0</v>
      </c>
      <c r="E8113" s="363">
        <v>0</v>
      </c>
      <c r="F8113" s="363">
        <v>0</v>
      </c>
      <c r="G8113" s="363">
        <v>0</v>
      </c>
      <c r="H8113" s="363">
        <v>0</v>
      </c>
      <c r="I8113" s="363">
        <v>0</v>
      </c>
      <c r="J8113" s="363">
        <v>0</v>
      </c>
      <c r="K8113" s="363">
        <v>0</v>
      </c>
    </row>
    <row r="8114" spans="1:11">
      <c r="A8114" s="361">
        <f t="shared" si="126"/>
        <v>45995</v>
      </c>
      <c r="B8114" s="362">
        <v>22</v>
      </c>
      <c r="C8114" s="363">
        <v>158.324013826178</v>
      </c>
      <c r="D8114" s="363">
        <v>0</v>
      </c>
      <c r="E8114" s="363">
        <v>0</v>
      </c>
      <c r="F8114" s="363">
        <v>0</v>
      </c>
      <c r="G8114" s="363">
        <v>0</v>
      </c>
      <c r="H8114" s="363">
        <v>0</v>
      </c>
      <c r="I8114" s="363">
        <v>0</v>
      </c>
      <c r="J8114" s="363">
        <v>0</v>
      </c>
      <c r="K8114" s="363">
        <v>0</v>
      </c>
    </row>
    <row r="8115" spans="1:11">
      <c r="A8115" s="361">
        <f t="shared" si="126"/>
        <v>45995</v>
      </c>
      <c r="B8115" s="362">
        <v>23</v>
      </c>
      <c r="C8115" s="363">
        <v>0</v>
      </c>
      <c r="D8115" s="363">
        <v>0</v>
      </c>
      <c r="E8115" s="363">
        <v>0</v>
      </c>
      <c r="F8115" s="363">
        <v>0</v>
      </c>
      <c r="G8115" s="363">
        <v>0</v>
      </c>
      <c r="H8115" s="363">
        <v>0</v>
      </c>
      <c r="I8115" s="363">
        <v>0</v>
      </c>
      <c r="J8115" s="363">
        <v>0</v>
      </c>
      <c r="K8115" s="363">
        <v>0</v>
      </c>
    </row>
    <row r="8116" spans="1:11">
      <c r="A8116" s="361">
        <f t="shared" si="126"/>
        <v>45996</v>
      </c>
      <c r="B8116" s="362">
        <v>0</v>
      </c>
      <c r="C8116" s="363">
        <v>0</v>
      </c>
      <c r="D8116" s="363">
        <v>0</v>
      </c>
      <c r="E8116" s="363">
        <v>0</v>
      </c>
      <c r="F8116" s="363">
        <v>0</v>
      </c>
      <c r="G8116" s="363">
        <v>0</v>
      </c>
      <c r="H8116" s="363">
        <v>0</v>
      </c>
      <c r="I8116" s="363">
        <v>0</v>
      </c>
      <c r="J8116" s="363">
        <v>0</v>
      </c>
      <c r="K8116" s="363">
        <v>0</v>
      </c>
    </row>
    <row r="8117" spans="1:11">
      <c r="A8117" s="361">
        <f t="shared" si="126"/>
        <v>45996</v>
      </c>
      <c r="B8117" s="362">
        <v>1</v>
      </c>
      <c r="C8117" s="363">
        <v>0</v>
      </c>
      <c r="D8117" s="363">
        <v>0</v>
      </c>
      <c r="E8117" s="363">
        <v>0</v>
      </c>
      <c r="F8117" s="363">
        <v>0</v>
      </c>
      <c r="G8117" s="363">
        <v>0</v>
      </c>
      <c r="H8117" s="363">
        <v>0</v>
      </c>
      <c r="I8117" s="363">
        <v>0</v>
      </c>
      <c r="J8117" s="363">
        <v>0</v>
      </c>
      <c r="K8117" s="363">
        <v>0</v>
      </c>
    </row>
    <row r="8118" spans="1:11">
      <c r="A8118" s="361">
        <f t="shared" si="126"/>
        <v>45996</v>
      </c>
      <c r="B8118" s="362">
        <v>2</v>
      </c>
      <c r="C8118" s="363">
        <v>0</v>
      </c>
      <c r="D8118" s="363">
        <v>0</v>
      </c>
      <c r="E8118" s="363">
        <v>0</v>
      </c>
      <c r="F8118" s="363">
        <v>0</v>
      </c>
      <c r="G8118" s="363">
        <v>0</v>
      </c>
      <c r="H8118" s="363">
        <v>0</v>
      </c>
      <c r="I8118" s="363">
        <v>0</v>
      </c>
      <c r="J8118" s="363">
        <v>0</v>
      </c>
      <c r="K8118" s="363">
        <v>0</v>
      </c>
    </row>
    <row r="8119" spans="1:11">
      <c r="A8119" s="361">
        <f t="shared" si="126"/>
        <v>45996</v>
      </c>
      <c r="B8119" s="362">
        <v>3</v>
      </c>
      <c r="C8119" s="363">
        <v>0</v>
      </c>
      <c r="D8119" s="363">
        <v>0</v>
      </c>
      <c r="E8119" s="363">
        <v>0</v>
      </c>
      <c r="F8119" s="363">
        <v>0</v>
      </c>
      <c r="G8119" s="363">
        <v>0</v>
      </c>
      <c r="H8119" s="363">
        <v>0</v>
      </c>
      <c r="I8119" s="363">
        <v>442.25163822047199</v>
      </c>
      <c r="J8119" s="363">
        <v>0</v>
      </c>
      <c r="K8119" s="363">
        <v>0</v>
      </c>
    </row>
    <row r="8120" spans="1:11">
      <c r="A8120" s="361">
        <f t="shared" si="126"/>
        <v>45996</v>
      </c>
      <c r="B8120" s="362">
        <v>4</v>
      </c>
      <c r="C8120" s="363">
        <v>25.590003586992999</v>
      </c>
      <c r="D8120" s="363">
        <v>0</v>
      </c>
      <c r="E8120" s="363">
        <v>0</v>
      </c>
      <c r="F8120" s="363">
        <v>5526.5347000000002</v>
      </c>
      <c r="G8120" s="363">
        <v>0</v>
      </c>
      <c r="H8120" s="363">
        <v>0</v>
      </c>
      <c r="I8120" s="363">
        <v>0</v>
      </c>
      <c r="J8120" s="363">
        <v>0</v>
      </c>
      <c r="K8120" s="363">
        <v>0</v>
      </c>
    </row>
    <row r="8121" spans="1:11">
      <c r="A8121" s="361">
        <f t="shared" si="126"/>
        <v>45996</v>
      </c>
      <c r="B8121" s="362">
        <v>5</v>
      </c>
      <c r="C8121" s="363">
        <v>0</v>
      </c>
      <c r="D8121" s="363">
        <v>0</v>
      </c>
      <c r="E8121" s="363">
        <v>0</v>
      </c>
      <c r="F8121" s="363">
        <v>1149.5447000000001</v>
      </c>
      <c r="G8121" s="363">
        <v>0</v>
      </c>
      <c r="H8121" s="363">
        <v>0</v>
      </c>
      <c r="I8121" s="363">
        <v>0</v>
      </c>
      <c r="J8121" s="363">
        <v>0</v>
      </c>
      <c r="K8121" s="363">
        <v>0</v>
      </c>
    </row>
    <row r="8122" spans="1:11">
      <c r="A8122" s="361">
        <f t="shared" si="126"/>
        <v>45996</v>
      </c>
      <c r="B8122" s="362">
        <v>6</v>
      </c>
      <c r="C8122" s="363">
        <v>0</v>
      </c>
      <c r="D8122" s="363">
        <v>0</v>
      </c>
      <c r="E8122" s="363">
        <v>0</v>
      </c>
      <c r="F8122" s="363">
        <v>0</v>
      </c>
      <c r="G8122" s="363">
        <v>0</v>
      </c>
      <c r="H8122" s="363">
        <v>0</v>
      </c>
      <c r="I8122" s="363">
        <v>0</v>
      </c>
      <c r="J8122" s="363">
        <v>0</v>
      </c>
      <c r="K8122" s="363">
        <v>0</v>
      </c>
    </row>
    <row r="8123" spans="1:11">
      <c r="A8123" s="361">
        <f t="shared" si="126"/>
        <v>45996</v>
      </c>
      <c r="B8123" s="362">
        <v>7</v>
      </c>
      <c r="C8123" s="363">
        <v>0</v>
      </c>
      <c r="D8123" s="363">
        <v>0</v>
      </c>
      <c r="E8123" s="363">
        <v>0</v>
      </c>
      <c r="F8123" s="363">
        <v>0</v>
      </c>
      <c r="G8123" s="363">
        <v>0</v>
      </c>
      <c r="H8123" s="363">
        <v>0</v>
      </c>
      <c r="I8123" s="363">
        <v>0</v>
      </c>
      <c r="J8123" s="363">
        <v>0</v>
      </c>
      <c r="K8123" s="363">
        <v>0</v>
      </c>
    </row>
    <row r="8124" spans="1:11">
      <c r="A8124" s="361">
        <f t="shared" si="126"/>
        <v>45996</v>
      </c>
      <c r="B8124" s="362">
        <v>8</v>
      </c>
      <c r="C8124" s="363">
        <v>0</v>
      </c>
      <c r="D8124" s="363">
        <v>0</v>
      </c>
      <c r="E8124" s="363">
        <v>0</v>
      </c>
      <c r="F8124" s="363">
        <v>0</v>
      </c>
      <c r="G8124" s="363">
        <v>0</v>
      </c>
      <c r="H8124" s="363">
        <v>0</v>
      </c>
      <c r="I8124" s="363">
        <v>0</v>
      </c>
      <c r="J8124" s="363">
        <v>0</v>
      </c>
      <c r="K8124" s="363">
        <v>0</v>
      </c>
    </row>
    <row r="8125" spans="1:11">
      <c r="A8125" s="361">
        <f t="shared" si="126"/>
        <v>45996</v>
      </c>
      <c r="B8125" s="362">
        <v>9</v>
      </c>
      <c r="C8125" s="363">
        <v>0</v>
      </c>
      <c r="D8125" s="363">
        <v>0</v>
      </c>
      <c r="E8125" s="363">
        <v>29.948592240835598</v>
      </c>
      <c r="F8125" s="363">
        <v>0</v>
      </c>
      <c r="G8125" s="363">
        <v>0</v>
      </c>
      <c r="H8125" s="363">
        <v>0</v>
      </c>
      <c r="I8125" s="363">
        <v>0</v>
      </c>
      <c r="J8125" s="363">
        <v>0</v>
      </c>
      <c r="K8125" s="363">
        <v>0</v>
      </c>
    </row>
    <row r="8126" spans="1:11">
      <c r="A8126" s="361">
        <f t="shared" si="126"/>
        <v>45996</v>
      </c>
      <c r="B8126" s="362">
        <v>10</v>
      </c>
      <c r="C8126" s="363">
        <v>0</v>
      </c>
      <c r="D8126" s="363">
        <v>0</v>
      </c>
      <c r="E8126" s="363">
        <v>0</v>
      </c>
      <c r="F8126" s="363">
        <v>0</v>
      </c>
      <c r="G8126" s="363">
        <v>0</v>
      </c>
      <c r="H8126" s="363">
        <v>0</v>
      </c>
      <c r="I8126" s="363">
        <v>0</v>
      </c>
      <c r="J8126" s="363">
        <v>0</v>
      </c>
      <c r="K8126" s="363">
        <v>0</v>
      </c>
    </row>
    <row r="8127" spans="1:11">
      <c r="A8127" s="361">
        <f t="shared" si="126"/>
        <v>45996</v>
      </c>
      <c r="B8127" s="362">
        <v>11</v>
      </c>
      <c r="C8127" s="363">
        <v>0</v>
      </c>
      <c r="D8127" s="363">
        <v>0</v>
      </c>
      <c r="E8127" s="363">
        <v>0</v>
      </c>
      <c r="F8127" s="363">
        <v>0</v>
      </c>
      <c r="G8127" s="363">
        <v>0</v>
      </c>
      <c r="H8127" s="363">
        <v>0</v>
      </c>
      <c r="I8127" s="363">
        <v>0</v>
      </c>
      <c r="J8127" s="363">
        <v>0</v>
      </c>
      <c r="K8127" s="363">
        <v>0</v>
      </c>
    </row>
    <row r="8128" spans="1:11">
      <c r="A8128" s="361">
        <f t="shared" si="126"/>
        <v>45996</v>
      </c>
      <c r="B8128" s="362">
        <v>12</v>
      </c>
      <c r="C8128" s="363">
        <v>0</v>
      </c>
      <c r="D8128" s="363">
        <v>0</v>
      </c>
      <c r="E8128" s="363">
        <v>0</v>
      </c>
      <c r="F8128" s="363">
        <v>0</v>
      </c>
      <c r="G8128" s="363">
        <v>0</v>
      </c>
      <c r="H8128" s="363">
        <v>0</v>
      </c>
      <c r="I8128" s="363">
        <v>0</v>
      </c>
      <c r="J8128" s="363">
        <v>0</v>
      </c>
      <c r="K8128" s="363">
        <v>0</v>
      </c>
    </row>
    <row r="8129" spans="1:11">
      <c r="A8129" s="361">
        <f t="shared" si="126"/>
        <v>45996</v>
      </c>
      <c r="B8129" s="362">
        <v>13</v>
      </c>
      <c r="C8129" s="363">
        <v>0</v>
      </c>
      <c r="D8129" s="363">
        <v>0</v>
      </c>
      <c r="E8129" s="363">
        <v>0</v>
      </c>
      <c r="F8129" s="363">
        <v>0</v>
      </c>
      <c r="G8129" s="363">
        <v>0</v>
      </c>
      <c r="H8129" s="363">
        <v>0</v>
      </c>
      <c r="I8129" s="363">
        <v>0</v>
      </c>
      <c r="J8129" s="363">
        <v>0</v>
      </c>
      <c r="K8129" s="363">
        <v>0</v>
      </c>
    </row>
    <row r="8130" spans="1:11">
      <c r="A8130" s="361">
        <f t="shared" si="126"/>
        <v>45996</v>
      </c>
      <c r="B8130" s="362">
        <v>14</v>
      </c>
      <c r="C8130" s="363">
        <v>0</v>
      </c>
      <c r="D8130" s="363">
        <v>0</v>
      </c>
      <c r="E8130" s="363">
        <v>0</v>
      </c>
      <c r="F8130" s="363">
        <v>0</v>
      </c>
      <c r="G8130" s="363">
        <v>0</v>
      </c>
      <c r="H8130" s="363">
        <v>0</v>
      </c>
      <c r="I8130" s="363">
        <v>0</v>
      </c>
      <c r="J8130" s="363">
        <v>0</v>
      </c>
      <c r="K8130" s="363">
        <v>0</v>
      </c>
    </row>
    <row r="8131" spans="1:11">
      <c r="A8131" s="361">
        <f t="shared" si="126"/>
        <v>45996</v>
      </c>
      <c r="B8131" s="362">
        <v>15</v>
      </c>
      <c r="C8131" s="363">
        <v>0</v>
      </c>
      <c r="D8131" s="363">
        <v>0</v>
      </c>
      <c r="E8131" s="363">
        <v>0</v>
      </c>
      <c r="F8131" s="363">
        <v>0</v>
      </c>
      <c r="G8131" s="363">
        <v>0</v>
      </c>
      <c r="H8131" s="363">
        <v>0</v>
      </c>
      <c r="I8131" s="363">
        <v>0</v>
      </c>
      <c r="J8131" s="363">
        <v>0</v>
      </c>
      <c r="K8131" s="363">
        <v>0</v>
      </c>
    </row>
    <row r="8132" spans="1:11">
      <c r="A8132" s="361">
        <f t="shared" si="126"/>
        <v>45996</v>
      </c>
      <c r="B8132" s="362">
        <v>16</v>
      </c>
      <c r="C8132" s="363">
        <v>0</v>
      </c>
      <c r="D8132" s="363">
        <v>0</v>
      </c>
      <c r="E8132" s="363">
        <v>0</v>
      </c>
      <c r="F8132" s="363">
        <v>0</v>
      </c>
      <c r="G8132" s="363">
        <v>0</v>
      </c>
      <c r="H8132" s="363">
        <v>0</v>
      </c>
      <c r="I8132" s="363">
        <v>0</v>
      </c>
      <c r="J8132" s="363">
        <v>0</v>
      </c>
      <c r="K8132" s="363">
        <v>0</v>
      </c>
    </row>
    <row r="8133" spans="1:11">
      <c r="A8133" s="361">
        <f t="shared" ref="A8133:A8196" si="127">IF(B8133=0,A8132+1,A8132)</f>
        <v>45996</v>
      </c>
      <c r="B8133" s="362">
        <v>17</v>
      </c>
      <c r="C8133" s="363">
        <v>0</v>
      </c>
      <c r="D8133" s="363">
        <v>0</v>
      </c>
      <c r="E8133" s="363">
        <v>0</v>
      </c>
      <c r="F8133" s="363">
        <v>1417.8413</v>
      </c>
      <c r="G8133" s="363">
        <v>0</v>
      </c>
      <c r="H8133" s="363">
        <v>0</v>
      </c>
      <c r="I8133" s="363">
        <v>0</v>
      </c>
      <c r="J8133" s="363">
        <v>0</v>
      </c>
      <c r="K8133" s="363">
        <v>0</v>
      </c>
    </row>
    <row r="8134" spans="1:11">
      <c r="A8134" s="361">
        <f t="shared" si="127"/>
        <v>45996</v>
      </c>
      <c r="B8134" s="362">
        <v>18</v>
      </c>
      <c r="C8134" s="363">
        <v>95.876816602853793</v>
      </c>
      <c r="D8134" s="363">
        <v>0</v>
      </c>
      <c r="E8134" s="363">
        <v>265.11317276631507</v>
      </c>
      <c r="F8134" s="363">
        <v>2067.6248000000001</v>
      </c>
      <c r="G8134" s="363">
        <v>0</v>
      </c>
      <c r="H8134" s="363">
        <v>0</v>
      </c>
      <c r="I8134" s="363">
        <v>0</v>
      </c>
      <c r="J8134" s="363">
        <v>0</v>
      </c>
      <c r="K8134" s="363">
        <v>0</v>
      </c>
    </row>
    <row r="8135" spans="1:11">
      <c r="A8135" s="361">
        <f t="shared" si="127"/>
        <v>45996</v>
      </c>
      <c r="B8135" s="362">
        <v>19</v>
      </c>
      <c r="C8135" s="363">
        <v>13.390485563645701</v>
      </c>
      <c r="D8135" s="363">
        <v>0</v>
      </c>
      <c r="E8135" s="363">
        <v>161.765309774656</v>
      </c>
      <c r="F8135" s="363">
        <v>2106.2246</v>
      </c>
      <c r="G8135" s="363">
        <v>0</v>
      </c>
      <c r="H8135" s="363">
        <v>0</v>
      </c>
      <c r="I8135" s="363">
        <v>0</v>
      </c>
      <c r="J8135" s="363">
        <v>0</v>
      </c>
      <c r="K8135" s="363">
        <v>0</v>
      </c>
    </row>
    <row r="8136" spans="1:11">
      <c r="A8136" s="361">
        <f t="shared" si="127"/>
        <v>45996</v>
      </c>
      <c r="B8136" s="362">
        <v>20</v>
      </c>
      <c r="C8136" s="363">
        <v>0</v>
      </c>
      <c r="D8136" s="363">
        <v>0</v>
      </c>
      <c r="E8136" s="363">
        <v>49.470309200903301</v>
      </c>
      <c r="F8136" s="363">
        <v>2289.5428999999999</v>
      </c>
      <c r="G8136" s="363">
        <v>0</v>
      </c>
      <c r="H8136" s="363">
        <v>0</v>
      </c>
      <c r="I8136" s="363">
        <v>0</v>
      </c>
      <c r="J8136" s="363">
        <v>0</v>
      </c>
      <c r="K8136" s="363">
        <v>0</v>
      </c>
    </row>
    <row r="8137" spans="1:11">
      <c r="A8137" s="361">
        <f t="shared" si="127"/>
        <v>45996</v>
      </c>
      <c r="B8137" s="362">
        <v>21</v>
      </c>
      <c r="C8137" s="363">
        <v>0</v>
      </c>
      <c r="D8137" s="363">
        <v>0</v>
      </c>
      <c r="E8137" s="363">
        <v>0</v>
      </c>
      <c r="F8137" s="363">
        <v>269.28660000000002</v>
      </c>
      <c r="G8137" s="363">
        <v>0</v>
      </c>
      <c r="H8137" s="363">
        <v>0</v>
      </c>
      <c r="I8137" s="363">
        <v>0</v>
      </c>
      <c r="J8137" s="363">
        <v>0</v>
      </c>
      <c r="K8137" s="363">
        <v>0</v>
      </c>
    </row>
    <row r="8138" spans="1:11">
      <c r="A8138" s="361">
        <f t="shared" si="127"/>
        <v>45996</v>
      </c>
      <c r="B8138" s="362">
        <v>22</v>
      </c>
      <c r="C8138" s="363">
        <v>0</v>
      </c>
      <c r="D8138" s="363">
        <v>0</v>
      </c>
      <c r="E8138" s="363">
        <v>0</v>
      </c>
      <c r="F8138" s="363">
        <v>0</v>
      </c>
      <c r="G8138" s="363">
        <v>0</v>
      </c>
      <c r="H8138" s="363">
        <v>0</v>
      </c>
      <c r="I8138" s="363">
        <v>0</v>
      </c>
      <c r="J8138" s="363">
        <v>0</v>
      </c>
      <c r="K8138" s="363">
        <v>0</v>
      </c>
    </row>
    <row r="8139" spans="1:11">
      <c r="A8139" s="361">
        <f t="shared" si="127"/>
        <v>45996</v>
      </c>
      <c r="B8139" s="362">
        <v>23</v>
      </c>
      <c r="C8139" s="363">
        <v>0</v>
      </c>
      <c r="D8139" s="363">
        <v>0</v>
      </c>
      <c r="E8139" s="363">
        <v>0</v>
      </c>
      <c r="F8139" s="363">
        <v>0</v>
      </c>
      <c r="G8139" s="363">
        <v>0</v>
      </c>
      <c r="H8139" s="363">
        <v>0</v>
      </c>
      <c r="I8139" s="363">
        <v>0</v>
      </c>
      <c r="J8139" s="363">
        <v>0</v>
      </c>
      <c r="K8139" s="363">
        <v>0</v>
      </c>
    </row>
    <row r="8140" spans="1:11">
      <c r="A8140" s="361">
        <f t="shared" si="127"/>
        <v>45997</v>
      </c>
      <c r="B8140" s="362">
        <v>0</v>
      </c>
      <c r="C8140" s="363">
        <v>9.0235441701353398</v>
      </c>
      <c r="D8140" s="363">
        <v>0</v>
      </c>
      <c r="E8140" s="363">
        <v>0</v>
      </c>
      <c r="F8140" s="363">
        <v>0</v>
      </c>
      <c r="G8140" s="363">
        <v>0</v>
      </c>
      <c r="H8140" s="363">
        <v>0</v>
      </c>
      <c r="I8140" s="363">
        <v>0</v>
      </c>
      <c r="J8140" s="363">
        <v>0</v>
      </c>
      <c r="K8140" s="363">
        <v>0</v>
      </c>
    </row>
    <row r="8141" spans="1:11">
      <c r="A8141" s="361">
        <f t="shared" si="127"/>
        <v>45997</v>
      </c>
      <c r="B8141" s="362">
        <v>1</v>
      </c>
      <c r="C8141" s="363">
        <v>0</v>
      </c>
      <c r="D8141" s="363">
        <v>0</v>
      </c>
      <c r="E8141" s="363">
        <v>0</v>
      </c>
      <c r="F8141" s="363">
        <v>0</v>
      </c>
      <c r="G8141" s="363">
        <v>0</v>
      </c>
      <c r="H8141" s="363">
        <v>0</v>
      </c>
      <c r="I8141" s="363">
        <v>0</v>
      </c>
      <c r="J8141" s="363">
        <v>0</v>
      </c>
      <c r="K8141" s="363">
        <v>0</v>
      </c>
    </row>
    <row r="8142" spans="1:11">
      <c r="A8142" s="361">
        <f t="shared" si="127"/>
        <v>45997</v>
      </c>
      <c r="B8142" s="362">
        <v>2</v>
      </c>
      <c r="C8142" s="363">
        <v>0</v>
      </c>
      <c r="D8142" s="363">
        <v>0</v>
      </c>
      <c r="E8142" s="363">
        <v>0</v>
      </c>
      <c r="F8142" s="363">
        <v>0</v>
      </c>
      <c r="G8142" s="363">
        <v>0</v>
      </c>
      <c r="H8142" s="363">
        <v>0</v>
      </c>
      <c r="I8142" s="363">
        <v>0</v>
      </c>
      <c r="J8142" s="363">
        <v>0</v>
      </c>
      <c r="K8142" s="363">
        <v>0</v>
      </c>
    </row>
    <row r="8143" spans="1:11">
      <c r="A8143" s="361">
        <f t="shared" si="127"/>
        <v>45997</v>
      </c>
      <c r="B8143" s="362">
        <v>3</v>
      </c>
      <c r="C8143" s="363">
        <v>0</v>
      </c>
      <c r="D8143" s="363">
        <v>0</v>
      </c>
      <c r="E8143" s="363">
        <v>0</v>
      </c>
      <c r="F8143" s="363">
        <v>0</v>
      </c>
      <c r="G8143" s="363">
        <v>0</v>
      </c>
      <c r="H8143" s="363">
        <v>0</v>
      </c>
      <c r="I8143" s="363">
        <v>0</v>
      </c>
      <c r="J8143" s="363">
        <v>0</v>
      </c>
      <c r="K8143" s="363">
        <v>0</v>
      </c>
    </row>
    <row r="8144" spans="1:11">
      <c r="A8144" s="361">
        <f t="shared" si="127"/>
        <v>45997</v>
      </c>
      <c r="B8144" s="362">
        <v>4</v>
      </c>
      <c r="C8144" s="363">
        <v>0</v>
      </c>
      <c r="D8144" s="363">
        <v>0</v>
      </c>
      <c r="E8144" s="363">
        <v>0</v>
      </c>
      <c r="F8144" s="363">
        <v>0</v>
      </c>
      <c r="G8144" s="363">
        <v>0</v>
      </c>
      <c r="H8144" s="363">
        <v>0</v>
      </c>
      <c r="I8144" s="363">
        <v>0</v>
      </c>
      <c r="J8144" s="363">
        <v>0</v>
      </c>
      <c r="K8144" s="363">
        <v>0</v>
      </c>
    </row>
    <row r="8145" spans="1:11">
      <c r="A8145" s="361">
        <f t="shared" si="127"/>
        <v>45997</v>
      </c>
      <c r="B8145" s="362">
        <v>5</v>
      </c>
      <c r="C8145" s="363">
        <v>0</v>
      </c>
      <c r="D8145" s="363">
        <v>0</v>
      </c>
      <c r="E8145" s="363">
        <v>0</v>
      </c>
      <c r="F8145" s="363">
        <v>0</v>
      </c>
      <c r="G8145" s="363">
        <v>0</v>
      </c>
      <c r="H8145" s="363">
        <v>0</v>
      </c>
      <c r="I8145" s="363">
        <v>0</v>
      </c>
      <c r="J8145" s="363">
        <v>0</v>
      </c>
      <c r="K8145" s="363">
        <v>0</v>
      </c>
    </row>
    <row r="8146" spans="1:11">
      <c r="A8146" s="361">
        <f t="shared" si="127"/>
        <v>45997</v>
      </c>
      <c r="B8146" s="362">
        <v>6</v>
      </c>
      <c r="C8146" s="363">
        <v>0</v>
      </c>
      <c r="D8146" s="363">
        <v>0</v>
      </c>
      <c r="E8146" s="363">
        <v>0</v>
      </c>
      <c r="F8146" s="363">
        <v>0</v>
      </c>
      <c r="G8146" s="363">
        <v>0</v>
      </c>
      <c r="H8146" s="363">
        <v>0</v>
      </c>
      <c r="I8146" s="363">
        <v>0</v>
      </c>
      <c r="J8146" s="363">
        <v>0</v>
      </c>
      <c r="K8146" s="363">
        <v>0</v>
      </c>
    </row>
    <row r="8147" spans="1:11">
      <c r="A8147" s="361">
        <f t="shared" si="127"/>
        <v>45997</v>
      </c>
      <c r="B8147" s="362">
        <v>7</v>
      </c>
      <c r="C8147" s="363">
        <v>0</v>
      </c>
      <c r="D8147" s="363">
        <v>0</v>
      </c>
      <c r="E8147" s="363">
        <v>0</v>
      </c>
      <c r="F8147" s="363">
        <v>0</v>
      </c>
      <c r="G8147" s="363">
        <v>0</v>
      </c>
      <c r="H8147" s="363">
        <v>0</v>
      </c>
      <c r="I8147" s="363">
        <v>0</v>
      </c>
      <c r="J8147" s="363">
        <v>0</v>
      </c>
      <c r="K8147" s="363">
        <v>0</v>
      </c>
    </row>
    <row r="8148" spans="1:11">
      <c r="A8148" s="361">
        <f t="shared" si="127"/>
        <v>45997</v>
      </c>
      <c r="B8148" s="362">
        <v>8</v>
      </c>
      <c r="C8148" s="363">
        <v>0</v>
      </c>
      <c r="D8148" s="363">
        <v>0</v>
      </c>
      <c r="E8148" s="363">
        <v>0</v>
      </c>
      <c r="F8148" s="363">
        <v>0</v>
      </c>
      <c r="G8148" s="363">
        <v>0</v>
      </c>
      <c r="H8148" s="363">
        <v>0</v>
      </c>
      <c r="I8148" s="363">
        <v>0</v>
      </c>
      <c r="J8148" s="363">
        <v>0</v>
      </c>
      <c r="K8148" s="363">
        <v>0</v>
      </c>
    </row>
    <row r="8149" spans="1:11">
      <c r="A8149" s="361">
        <f t="shared" si="127"/>
        <v>45997</v>
      </c>
      <c r="B8149" s="362">
        <v>9</v>
      </c>
      <c r="C8149" s="363">
        <v>0</v>
      </c>
      <c r="D8149" s="363">
        <v>0</v>
      </c>
      <c r="E8149" s="363">
        <v>43.342774337052099</v>
      </c>
      <c r="F8149" s="363">
        <v>0</v>
      </c>
      <c r="G8149" s="363">
        <v>0</v>
      </c>
      <c r="H8149" s="363">
        <v>0</v>
      </c>
      <c r="I8149" s="363">
        <v>0</v>
      </c>
      <c r="J8149" s="363">
        <v>0</v>
      </c>
      <c r="K8149" s="363">
        <v>0</v>
      </c>
    </row>
    <row r="8150" spans="1:11">
      <c r="A8150" s="361">
        <f t="shared" si="127"/>
        <v>45997</v>
      </c>
      <c r="B8150" s="362">
        <v>10</v>
      </c>
      <c r="C8150" s="363">
        <v>0</v>
      </c>
      <c r="D8150" s="363">
        <v>0</v>
      </c>
      <c r="E8150" s="363">
        <v>132.84884573302102</v>
      </c>
      <c r="F8150" s="363">
        <v>0</v>
      </c>
      <c r="G8150" s="363">
        <v>0</v>
      </c>
      <c r="H8150" s="363">
        <v>0</v>
      </c>
      <c r="I8150" s="363">
        <v>0</v>
      </c>
      <c r="J8150" s="363">
        <v>0</v>
      </c>
      <c r="K8150" s="363">
        <v>0</v>
      </c>
    </row>
    <row r="8151" spans="1:11">
      <c r="A8151" s="361">
        <f t="shared" si="127"/>
        <v>45997</v>
      </c>
      <c r="B8151" s="362">
        <v>11</v>
      </c>
      <c r="C8151" s="363">
        <v>0</v>
      </c>
      <c r="D8151" s="363">
        <v>0</v>
      </c>
      <c r="E8151" s="363">
        <v>175.89560128399401</v>
      </c>
      <c r="F8151" s="363">
        <v>0</v>
      </c>
      <c r="G8151" s="363">
        <v>0</v>
      </c>
      <c r="H8151" s="363">
        <v>0</v>
      </c>
      <c r="I8151" s="363">
        <v>0</v>
      </c>
      <c r="J8151" s="363">
        <v>0</v>
      </c>
      <c r="K8151" s="363">
        <v>0</v>
      </c>
    </row>
    <row r="8152" spans="1:11">
      <c r="A8152" s="361">
        <f t="shared" si="127"/>
        <v>45997</v>
      </c>
      <c r="B8152" s="362">
        <v>12</v>
      </c>
      <c r="C8152" s="363">
        <v>0</v>
      </c>
      <c r="D8152" s="363">
        <v>0</v>
      </c>
      <c r="E8152" s="363">
        <v>252.73056755390601</v>
      </c>
      <c r="F8152" s="363">
        <v>0</v>
      </c>
      <c r="G8152" s="363">
        <v>0</v>
      </c>
      <c r="H8152" s="363">
        <v>0</v>
      </c>
      <c r="I8152" s="363">
        <v>0</v>
      </c>
      <c r="J8152" s="363">
        <v>0</v>
      </c>
      <c r="K8152" s="363">
        <v>0</v>
      </c>
    </row>
    <row r="8153" spans="1:11">
      <c r="A8153" s="361">
        <f t="shared" si="127"/>
        <v>45997</v>
      </c>
      <c r="B8153" s="362">
        <v>13</v>
      </c>
      <c r="C8153" s="363">
        <v>0</v>
      </c>
      <c r="D8153" s="363">
        <v>0</v>
      </c>
      <c r="E8153" s="363">
        <v>249.90338895385301</v>
      </c>
      <c r="F8153" s="363">
        <v>0</v>
      </c>
      <c r="G8153" s="363">
        <v>0</v>
      </c>
      <c r="H8153" s="363">
        <v>0</v>
      </c>
      <c r="I8153" s="363">
        <v>0</v>
      </c>
      <c r="J8153" s="363">
        <v>0</v>
      </c>
      <c r="K8153" s="363">
        <v>0</v>
      </c>
    </row>
    <row r="8154" spans="1:11">
      <c r="A8154" s="361">
        <f t="shared" si="127"/>
        <v>45997</v>
      </c>
      <c r="B8154" s="362">
        <v>14</v>
      </c>
      <c r="C8154" s="363">
        <v>152.22235491535002</v>
      </c>
      <c r="D8154" s="363">
        <v>0</v>
      </c>
      <c r="E8154" s="363">
        <v>874.01136294361402</v>
      </c>
      <c r="F8154" s="363">
        <v>1232.5843</v>
      </c>
      <c r="G8154" s="363">
        <v>0</v>
      </c>
      <c r="H8154" s="363">
        <v>0</v>
      </c>
      <c r="I8154" s="363">
        <v>0</v>
      </c>
      <c r="J8154" s="363">
        <v>0</v>
      </c>
      <c r="K8154" s="363">
        <v>0</v>
      </c>
    </row>
    <row r="8155" spans="1:11">
      <c r="A8155" s="361">
        <f t="shared" si="127"/>
        <v>45997</v>
      </c>
      <c r="B8155" s="362">
        <v>15</v>
      </c>
      <c r="C8155" s="363">
        <v>0</v>
      </c>
      <c r="D8155" s="363">
        <v>0</v>
      </c>
      <c r="E8155" s="363">
        <v>249.26946224842402</v>
      </c>
      <c r="F8155" s="363">
        <v>0</v>
      </c>
      <c r="G8155" s="363">
        <v>0</v>
      </c>
      <c r="H8155" s="363">
        <v>0</v>
      </c>
      <c r="I8155" s="363">
        <v>0</v>
      </c>
      <c r="J8155" s="363">
        <v>0</v>
      </c>
      <c r="K8155" s="363">
        <v>0</v>
      </c>
    </row>
    <row r="8156" spans="1:11">
      <c r="A8156" s="361">
        <f t="shared" si="127"/>
        <v>45997</v>
      </c>
      <c r="B8156" s="362">
        <v>16</v>
      </c>
      <c r="C8156" s="363">
        <v>0</v>
      </c>
      <c r="D8156" s="363">
        <v>0</v>
      </c>
      <c r="E8156" s="363">
        <v>249.50221059809601</v>
      </c>
      <c r="F8156" s="363">
        <v>0</v>
      </c>
      <c r="G8156" s="363">
        <v>0</v>
      </c>
      <c r="H8156" s="363">
        <v>0</v>
      </c>
      <c r="I8156" s="363">
        <v>0</v>
      </c>
      <c r="J8156" s="363">
        <v>0</v>
      </c>
      <c r="K8156" s="363">
        <v>0</v>
      </c>
    </row>
    <row r="8157" spans="1:11">
      <c r="A8157" s="361">
        <f t="shared" si="127"/>
        <v>45997</v>
      </c>
      <c r="B8157" s="362">
        <v>17</v>
      </c>
      <c r="C8157" s="363">
        <v>3.9117327730011302E-2</v>
      </c>
      <c r="D8157" s="363">
        <v>0</v>
      </c>
      <c r="E8157" s="363">
        <v>233.85857938357103</v>
      </c>
      <c r="F8157" s="363">
        <v>0</v>
      </c>
      <c r="G8157" s="363">
        <v>0</v>
      </c>
      <c r="H8157" s="363">
        <v>0</v>
      </c>
      <c r="I8157" s="363">
        <v>0</v>
      </c>
      <c r="J8157" s="363">
        <v>0</v>
      </c>
      <c r="K8157" s="363">
        <v>0</v>
      </c>
    </row>
    <row r="8158" spans="1:11">
      <c r="A8158" s="361">
        <f t="shared" si="127"/>
        <v>45997</v>
      </c>
      <c r="B8158" s="362">
        <v>18</v>
      </c>
      <c r="C8158" s="363">
        <v>0</v>
      </c>
      <c r="D8158" s="363">
        <v>0</v>
      </c>
      <c r="E8158" s="363">
        <v>181.90860679761499</v>
      </c>
      <c r="F8158" s="363">
        <v>0</v>
      </c>
      <c r="G8158" s="363">
        <v>0</v>
      </c>
      <c r="H8158" s="363">
        <v>0</v>
      </c>
      <c r="I8158" s="363">
        <v>0</v>
      </c>
      <c r="J8158" s="363">
        <v>0</v>
      </c>
      <c r="K8158" s="363">
        <v>0</v>
      </c>
    </row>
    <row r="8159" spans="1:11">
      <c r="A8159" s="361">
        <f t="shared" si="127"/>
        <v>45997</v>
      </c>
      <c r="B8159" s="362">
        <v>19</v>
      </c>
      <c r="C8159" s="363">
        <v>0</v>
      </c>
      <c r="D8159" s="363">
        <v>0</v>
      </c>
      <c r="E8159" s="363">
        <v>0</v>
      </c>
      <c r="F8159" s="363">
        <v>0</v>
      </c>
      <c r="G8159" s="363">
        <v>0</v>
      </c>
      <c r="H8159" s="363">
        <v>0</v>
      </c>
      <c r="I8159" s="363">
        <v>0</v>
      </c>
      <c r="J8159" s="363">
        <v>0</v>
      </c>
      <c r="K8159" s="363">
        <v>0</v>
      </c>
    </row>
    <row r="8160" spans="1:11">
      <c r="A8160" s="361">
        <f t="shared" si="127"/>
        <v>45997</v>
      </c>
      <c r="B8160" s="362">
        <v>20</v>
      </c>
      <c r="C8160" s="363">
        <v>0</v>
      </c>
      <c r="D8160" s="363">
        <v>0</v>
      </c>
      <c r="E8160" s="363">
        <v>0</v>
      </c>
      <c r="F8160" s="363">
        <v>0</v>
      </c>
      <c r="G8160" s="363">
        <v>0</v>
      </c>
      <c r="H8160" s="363">
        <v>0</v>
      </c>
      <c r="I8160" s="363">
        <v>0</v>
      </c>
      <c r="J8160" s="363">
        <v>0</v>
      </c>
      <c r="K8160" s="363">
        <v>0</v>
      </c>
    </row>
    <row r="8161" spans="1:11">
      <c r="A8161" s="361">
        <f t="shared" si="127"/>
        <v>45997</v>
      </c>
      <c r="B8161" s="362">
        <v>21</v>
      </c>
      <c r="C8161" s="363">
        <v>0</v>
      </c>
      <c r="D8161" s="363">
        <v>0</v>
      </c>
      <c r="E8161" s="363">
        <v>0</v>
      </c>
      <c r="F8161" s="363">
        <v>0</v>
      </c>
      <c r="G8161" s="363">
        <v>0</v>
      </c>
      <c r="H8161" s="363">
        <v>0</v>
      </c>
      <c r="I8161" s="363">
        <v>0</v>
      </c>
      <c r="J8161" s="363">
        <v>0</v>
      </c>
      <c r="K8161" s="363">
        <v>0</v>
      </c>
    </row>
    <row r="8162" spans="1:11">
      <c r="A8162" s="361">
        <f t="shared" si="127"/>
        <v>45997</v>
      </c>
      <c r="B8162" s="362">
        <v>22</v>
      </c>
      <c r="C8162" s="363">
        <v>0</v>
      </c>
      <c r="D8162" s="363">
        <v>0</v>
      </c>
      <c r="E8162" s="363">
        <v>0</v>
      </c>
      <c r="F8162" s="363">
        <v>0</v>
      </c>
      <c r="G8162" s="363">
        <v>0</v>
      </c>
      <c r="H8162" s="363">
        <v>0</v>
      </c>
      <c r="I8162" s="363">
        <v>0</v>
      </c>
      <c r="J8162" s="363">
        <v>0</v>
      </c>
      <c r="K8162" s="363">
        <v>0</v>
      </c>
    </row>
    <row r="8163" spans="1:11">
      <c r="A8163" s="361">
        <f t="shared" si="127"/>
        <v>45997</v>
      </c>
      <c r="B8163" s="362">
        <v>23</v>
      </c>
      <c r="C8163" s="363">
        <v>0</v>
      </c>
      <c r="D8163" s="363">
        <v>0</v>
      </c>
      <c r="E8163" s="363">
        <v>0</v>
      </c>
      <c r="F8163" s="363">
        <v>0</v>
      </c>
      <c r="G8163" s="363">
        <v>0</v>
      </c>
      <c r="H8163" s="363">
        <v>0</v>
      </c>
      <c r="I8163" s="363">
        <v>0</v>
      </c>
      <c r="J8163" s="363">
        <v>0</v>
      </c>
      <c r="K8163" s="363">
        <v>0</v>
      </c>
    </row>
    <row r="8164" spans="1:11">
      <c r="A8164" s="361">
        <f t="shared" si="127"/>
        <v>45998</v>
      </c>
      <c r="B8164" s="362">
        <v>0</v>
      </c>
      <c r="C8164" s="363">
        <v>3.33105701184525</v>
      </c>
      <c r="D8164" s="363">
        <v>0</v>
      </c>
      <c r="E8164" s="363">
        <v>0</v>
      </c>
      <c r="F8164" s="363">
        <v>183.28630000000001</v>
      </c>
      <c r="G8164" s="363">
        <v>0</v>
      </c>
      <c r="H8164" s="363">
        <v>0</v>
      </c>
      <c r="I8164" s="363">
        <v>0</v>
      </c>
      <c r="J8164" s="363">
        <v>0</v>
      </c>
      <c r="K8164" s="363">
        <v>0</v>
      </c>
    </row>
    <row r="8165" spans="1:11">
      <c r="A8165" s="361">
        <f t="shared" si="127"/>
        <v>45998</v>
      </c>
      <c r="B8165" s="362">
        <v>1</v>
      </c>
      <c r="C8165" s="363">
        <v>0.27261178302267902</v>
      </c>
      <c r="D8165" s="363">
        <v>0</v>
      </c>
      <c r="E8165" s="363">
        <v>0</v>
      </c>
      <c r="F8165" s="363">
        <v>0</v>
      </c>
      <c r="G8165" s="363">
        <v>0</v>
      </c>
      <c r="H8165" s="363">
        <v>0</v>
      </c>
      <c r="I8165" s="363">
        <v>0</v>
      </c>
      <c r="J8165" s="363">
        <v>0</v>
      </c>
      <c r="K8165" s="363">
        <v>0</v>
      </c>
    </row>
    <row r="8166" spans="1:11">
      <c r="A8166" s="361">
        <f t="shared" si="127"/>
        <v>45998</v>
      </c>
      <c r="B8166" s="362">
        <v>2</v>
      </c>
      <c r="C8166" s="363">
        <v>0</v>
      </c>
      <c r="D8166" s="363">
        <v>0</v>
      </c>
      <c r="E8166" s="363">
        <v>0</v>
      </c>
      <c r="F8166" s="363">
        <v>0</v>
      </c>
      <c r="G8166" s="363">
        <v>0</v>
      </c>
      <c r="H8166" s="363">
        <v>0</v>
      </c>
      <c r="I8166" s="363">
        <v>0</v>
      </c>
      <c r="J8166" s="363">
        <v>0</v>
      </c>
      <c r="K8166" s="363">
        <v>0</v>
      </c>
    </row>
    <row r="8167" spans="1:11">
      <c r="A8167" s="361">
        <f t="shared" si="127"/>
        <v>45998</v>
      </c>
      <c r="B8167" s="362">
        <v>3</v>
      </c>
      <c r="C8167" s="363">
        <v>0</v>
      </c>
      <c r="D8167" s="363">
        <v>0</v>
      </c>
      <c r="E8167" s="363">
        <v>0</v>
      </c>
      <c r="F8167" s="363">
        <v>0</v>
      </c>
      <c r="G8167" s="363">
        <v>0</v>
      </c>
      <c r="H8167" s="363">
        <v>0</v>
      </c>
      <c r="I8167" s="363">
        <v>0</v>
      </c>
      <c r="J8167" s="363">
        <v>0</v>
      </c>
      <c r="K8167" s="363">
        <v>0</v>
      </c>
    </row>
    <row r="8168" spans="1:11">
      <c r="A8168" s="361">
        <f t="shared" si="127"/>
        <v>45998</v>
      </c>
      <c r="B8168" s="362">
        <v>4</v>
      </c>
      <c r="C8168" s="363">
        <v>0</v>
      </c>
      <c r="D8168" s="363">
        <v>0</v>
      </c>
      <c r="E8168" s="363">
        <v>0</v>
      </c>
      <c r="F8168" s="363">
        <v>0</v>
      </c>
      <c r="G8168" s="363">
        <v>0</v>
      </c>
      <c r="H8168" s="363">
        <v>0</v>
      </c>
      <c r="I8168" s="363">
        <v>0</v>
      </c>
      <c r="J8168" s="363">
        <v>0</v>
      </c>
      <c r="K8168" s="363">
        <v>2.92164573148214</v>
      </c>
    </row>
    <row r="8169" spans="1:11">
      <c r="A8169" s="361">
        <f t="shared" si="127"/>
        <v>45998</v>
      </c>
      <c r="B8169" s="362">
        <v>5</v>
      </c>
      <c r="C8169" s="363">
        <v>0</v>
      </c>
      <c r="D8169" s="363">
        <v>0</v>
      </c>
      <c r="E8169" s="363">
        <v>0</v>
      </c>
      <c r="F8169" s="363">
        <v>0</v>
      </c>
      <c r="G8169" s="363">
        <v>0</v>
      </c>
      <c r="H8169" s="363">
        <v>0</v>
      </c>
      <c r="I8169" s="363">
        <v>0</v>
      </c>
      <c r="J8169" s="363">
        <v>0</v>
      </c>
      <c r="K8169" s="363">
        <v>0</v>
      </c>
    </row>
    <row r="8170" spans="1:11">
      <c r="A8170" s="361">
        <f t="shared" si="127"/>
        <v>45998</v>
      </c>
      <c r="B8170" s="362">
        <v>6</v>
      </c>
      <c r="C8170" s="363">
        <v>0</v>
      </c>
      <c r="D8170" s="363">
        <v>0</v>
      </c>
      <c r="E8170" s="363">
        <v>0</v>
      </c>
      <c r="F8170" s="363">
        <v>0</v>
      </c>
      <c r="G8170" s="363">
        <v>0</v>
      </c>
      <c r="H8170" s="363">
        <v>0</v>
      </c>
      <c r="I8170" s="363">
        <v>0</v>
      </c>
      <c r="J8170" s="363">
        <v>0</v>
      </c>
      <c r="K8170" s="363">
        <v>0</v>
      </c>
    </row>
    <row r="8171" spans="1:11">
      <c r="A8171" s="361">
        <f t="shared" si="127"/>
        <v>45998</v>
      </c>
      <c r="B8171" s="362">
        <v>7</v>
      </c>
      <c r="C8171" s="363">
        <v>0</v>
      </c>
      <c r="D8171" s="363">
        <v>0</v>
      </c>
      <c r="E8171" s="363">
        <v>0</v>
      </c>
      <c r="F8171" s="363">
        <v>0</v>
      </c>
      <c r="G8171" s="363">
        <v>0</v>
      </c>
      <c r="H8171" s="363">
        <v>0</v>
      </c>
      <c r="I8171" s="363">
        <v>0</v>
      </c>
      <c r="J8171" s="363">
        <v>0</v>
      </c>
      <c r="K8171" s="363">
        <v>0</v>
      </c>
    </row>
    <row r="8172" spans="1:11">
      <c r="A8172" s="361">
        <f t="shared" si="127"/>
        <v>45998</v>
      </c>
      <c r="B8172" s="362">
        <v>8</v>
      </c>
      <c r="C8172" s="363">
        <v>0</v>
      </c>
      <c r="D8172" s="363">
        <v>0</v>
      </c>
      <c r="E8172" s="363">
        <v>0</v>
      </c>
      <c r="F8172" s="363">
        <v>0</v>
      </c>
      <c r="G8172" s="363">
        <v>0</v>
      </c>
      <c r="H8172" s="363">
        <v>0</v>
      </c>
      <c r="I8172" s="363">
        <v>0</v>
      </c>
      <c r="J8172" s="363">
        <v>0</v>
      </c>
      <c r="K8172" s="363">
        <v>0</v>
      </c>
    </row>
    <row r="8173" spans="1:11">
      <c r="A8173" s="361">
        <f t="shared" si="127"/>
        <v>45998</v>
      </c>
      <c r="B8173" s="362">
        <v>9</v>
      </c>
      <c r="C8173" s="363">
        <v>0</v>
      </c>
      <c r="D8173" s="363">
        <v>0</v>
      </c>
      <c r="E8173" s="363">
        <v>0</v>
      </c>
      <c r="F8173" s="363">
        <v>0</v>
      </c>
      <c r="G8173" s="363">
        <v>0</v>
      </c>
      <c r="H8173" s="363">
        <v>0</v>
      </c>
      <c r="I8173" s="363">
        <v>0</v>
      </c>
      <c r="J8173" s="363">
        <v>0</v>
      </c>
      <c r="K8173" s="363">
        <v>0</v>
      </c>
    </row>
    <row r="8174" spans="1:11">
      <c r="A8174" s="361">
        <f t="shared" si="127"/>
        <v>45998</v>
      </c>
      <c r="B8174" s="362">
        <v>10</v>
      </c>
      <c r="C8174" s="363">
        <v>77.8994540836932</v>
      </c>
      <c r="D8174" s="363">
        <v>0</v>
      </c>
      <c r="E8174" s="363">
        <v>0</v>
      </c>
      <c r="F8174" s="363">
        <v>0</v>
      </c>
      <c r="G8174" s="363">
        <v>0</v>
      </c>
      <c r="H8174" s="363">
        <v>0</v>
      </c>
      <c r="I8174" s="363">
        <v>0</v>
      </c>
      <c r="J8174" s="363">
        <v>0</v>
      </c>
      <c r="K8174" s="363">
        <v>0</v>
      </c>
    </row>
    <row r="8175" spans="1:11">
      <c r="A8175" s="361">
        <f t="shared" si="127"/>
        <v>45998</v>
      </c>
      <c r="B8175" s="362">
        <v>11</v>
      </c>
      <c r="C8175" s="363">
        <v>126.587833892276</v>
      </c>
      <c r="D8175" s="363">
        <v>0</v>
      </c>
      <c r="E8175" s="363">
        <v>0</v>
      </c>
      <c r="F8175" s="363">
        <v>2298.7897000000003</v>
      </c>
      <c r="G8175" s="363">
        <v>0</v>
      </c>
      <c r="H8175" s="363">
        <v>0</v>
      </c>
      <c r="I8175" s="363">
        <v>0</v>
      </c>
      <c r="J8175" s="363">
        <v>0</v>
      </c>
      <c r="K8175" s="363">
        <v>0</v>
      </c>
    </row>
    <row r="8176" spans="1:11">
      <c r="A8176" s="361">
        <f t="shared" si="127"/>
        <v>45998</v>
      </c>
      <c r="B8176" s="362">
        <v>12</v>
      </c>
      <c r="C8176" s="363">
        <v>0</v>
      </c>
      <c r="D8176" s="363">
        <v>0</v>
      </c>
      <c r="E8176" s="363">
        <v>0</v>
      </c>
      <c r="F8176" s="363">
        <v>2323.6260000000002</v>
      </c>
      <c r="G8176" s="363">
        <v>0</v>
      </c>
      <c r="H8176" s="363">
        <v>0</v>
      </c>
      <c r="I8176" s="363">
        <v>0</v>
      </c>
      <c r="J8176" s="363">
        <v>0</v>
      </c>
      <c r="K8176" s="363">
        <v>0</v>
      </c>
    </row>
    <row r="8177" spans="1:11">
      <c r="A8177" s="361">
        <f t="shared" si="127"/>
        <v>45998</v>
      </c>
      <c r="B8177" s="362">
        <v>13</v>
      </c>
      <c r="C8177" s="363">
        <v>0</v>
      </c>
      <c r="D8177" s="363">
        <v>0</v>
      </c>
      <c r="E8177" s="363">
        <v>0</v>
      </c>
      <c r="F8177" s="363">
        <v>0</v>
      </c>
      <c r="G8177" s="363">
        <v>0</v>
      </c>
      <c r="H8177" s="363">
        <v>0</v>
      </c>
      <c r="I8177" s="363">
        <v>0</v>
      </c>
      <c r="J8177" s="363">
        <v>0</v>
      </c>
      <c r="K8177" s="363">
        <v>0</v>
      </c>
    </row>
    <row r="8178" spans="1:11">
      <c r="A8178" s="361">
        <f t="shared" si="127"/>
        <v>45998</v>
      </c>
      <c r="B8178" s="362">
        <v>14</v>
      </c>
      <c r="C8178" s="363">
        <v>0</v>
      </c>
      <c r="D8178" s="363">
        <v>0</v>
      </c>
      <c r="E8178" s="363">
        <v>0</v>
      </c>
      <c r="F8178" s="363">
        <v>0</v>
      </c>
      <c r="G8178" s="363">
        <v>0</v>
      </c>
      <c r="H8178" s="363">
        <v>0</v>
      </c>
      <c r="I8178" s="363">
        <v>0</v>
      </c>
      <c r="J8178" s="363">
        <v>0</v>
      </c>
      <c r="K8178" s="363">
        <v>0</v>
      </c>
    </row>
    <row r="8179" spans="1:11">
      <c r="A8179" s="361">
        <f t="shared" si="127"/>
        <v>45998</v>
      </c>
      <c r="B8179" s="362">
        <v>15</v>
      </c>
      <c r="C8179" s="363">
        <v>0</v>
      </c>
      <c r="D8179" s="363">
        <v>0</v>
      </c>
      <c r="E8179" s="363">
        <v>0</v>
      </c>
      <c r="F8179" s="363">
        <v>0</v>
      </c>
      <c r="G8179" s="363">
        <v>0</v>
      </c>
      <c r="H8179" s="363">
        <v>0</v>
      </c>
      <c r="I8179" s="363">
        <v>0</v>
      </c>
      <c r="J8179" s="363">
        <v>0</v>
      </c>
      <c r="K8179" s="363">
        <v>0</v>
      </c>
    </row>
    <row r="8180" spans="1:11">
      <c r="A8180" s="361">
        <f t="shared" si="127"/>
        <v>45998</v>
      </c>
      <c r="B8180" s="362">
        <v>16</v>
      </c>
      <c r="C8180" s="363">
        <v>0</v>
      </c>
      <c r="D8180" s="363">
        <v>0</v>
      </c>
      <c r="E8180" s="363">
        <v>0</v>
      </c>
      <c r="F8180" s="363">
        <v>0</v>
      </c>
      <c r="G8180" s="363">
        <v>0</v>
      </c>
      <c r="H8180" s="363">
        <v>0</v>
      </c>
      <c r="I8180" s="363">
        <v>0</v>
      </c>
      <c r="J8180" s="363">
        <v>0</v>
      </c>
      <c r="K8180" s="363">
        <v>0</v>
      </c>
    </row>
    <row r="8181" spans="1:11">
      <c r="A8181" s="361">
        <f t="shared" si="127"/>
        <v>45998</v>
      </c>
      <c r="B8181" s="362">
        <v>17</v>
      </c>
      <c r="C8181" s="363">
        <v>0</v>
      </c>
      <c r="D8181" s="363">
        <v>0</v>
      </c>
      <c r="E8181" s="363">
        <v>0</v>
      </c>
      <c r="F8181" s="363">
        <v>155.00890000000001</v>
      </c>
      <c r="G8181" s="363">
        <v>0</v>
      </c>
      <c r="H8181" s="363">
        <v>67.2816833389479</v>
      </c>
      <c r="I8181" s="363">
        <v>0</v>
      </c>
      <c r="J8181" s="363">
        <v>0</v>
      </c>
      <c r="K8181" s="363">
        <v>0</v>
      </c>
    </row>
    <row r="8182" spans="1:11">
      <c r="A8182" s="361">
        <f t="shared" si="127"/>
        <v>45998</v>
      </c>
      <c r="B8182" s="362">
        <v>18</v>
      </c>
      <c r="C8182" s="363">
        <v>0</v>
      </c>
      <c r="D8182" s="363">
        <v>0</v>
      </c>
      <c r="E8182" s="363">
        <v>0</v>
      </c>
      <c r="F8182" s="363">
        <v>114.8207</v>
      </c>
      <c r="G8182" s="363">
        <v>0</v>
      </c>
      <c r="H8182" s="363">
        <v>731.11513223542499</v>
      </c>
      <c r="I8182" s="363">
        <v>0</v>
      </c>
      <c r="J8182" s="363">
        <v>0</v>
      </c>
      <c r="K8182" s="363">
        <v>0</v>
      </c>
    </row>
    <row r="8183" spans="1:11">
      <c r="A8183" s="361">
        <f t="shared" si="127"/>
        <v>45998</v>
      </c>
      <c r="B8183" s="362">
        <v>19</v>
      </c>
      <c r="C8183" s="363">
        <v>0</v>
      </c>
      <c r="D8183" s="363">
        <v>0</v>
      </c>
      <c r="E8183" s="363">
        <v>0</v>
      </c>
      <c r="F8183" s="363">
        <v>114.8207</v>
      </c>
      <c r="G8183" s="363">
        <v>0</v>
      </c>
      <c r="H8183" s="363">
        <v>1723.50778727737</v>
      </c>
      <c r="I8183" s="363">
        <v>0</v>
      </c>
      <c r="J8183" s="363">
        <v>0</v>
      </c>
      <c r="K8183" s="363">
        <v>0</v>
      </c>
    </row>
    <row r="8184" spans="1:11">
      <c r="A8184" s="361">
        <f t="shared" si="127"/>
        <v>45998</v>
      </c>
      <c r="B8184" s="362">
        <v>20</v>
      </c>
      <c r="C8184" s="363">
        <v>0</v>
      </c>
      <c r="D8184" s="363">
        <v>0</v>
      </c>
      <c r="E8184" s="363">
        <v>0</v>
      </c>
      <c r="F8184" s="363">
        <v>136.34960000000001</v>
      </c>
      <c r="G8184" s="363">
        <v>0</v>
      </c>
      <c r="H8184" s="363">
        <v>2159.0112113856203</v>
      </c>
      <c r="I8184" s="363">
        <v>0</v>
      </c>
      <c r="J8184" s="363">
        <v>0</v>
      </c>
      <c r="K8184" s="363">
        <v>0</v>
      </c>
    </row>
    <row r="8185" spans="1:11">
      <c r="A8185" s="361">
        <f t="shared" si="127"/>
        <v>45998</v>
      </c>
      <c r="B8185" s="362">
        <v>21</v>
      </c>
      <c r="C8185" s="363">
        <v>0</v>
      </c>
      <c r="D8185" s="363">
        <v>0</v>
      </c>
      <c r="E8185" s="363">
        <v>0</v>
      </c>
      <c r="F8185" s="363">
        <v>136.34960000000001</v>
      </c>
      <c r="G8185" s="363">
        <v>0</v>
      </c>
      <c r="H8185" s="363">
        <v>471.88379502564504</v>
      </c>
      <c r="I8185" s="363">
        <v>0</v>
      </c>
      <c r="J8185" s="363">
        <v>0</v>
      </c>
      <c r="K8185" s="363">
        <v>0</v>
      </c>
    </row>
    <row r="8186" spans="1:11">
      <c r="A8186" s="361">
        <f t="shared" si="127"/>
        <v>45998</v>
      </c>
      <c r="B8186" s="362">
        <v>22</v>
      </c>
      <c r="C8186" s="363">
        <v>0</v>
      </c>
      <c r="D8186" s="363">
        <v>0</v>
      </c>
      <c r="E8186" s="363">
        <v>0</v>
      </c>
      <c r="F8186" s="363">
        <v>0</v>
      </c>
      <c r="G8186" s="363">
        <v>0</v>
      </c>
      <c r="H8186" s="363">
        <v>248.26617404185103</v>
      </c>
      <c r="I8186" s="363">
        <v>0</v>
      </c>
      <c r="J8186" s="363">
        <v>0</v>
      </c>
      <c r="K8186" s="363">
        <v>0</v>
      </c>
    </row>
    <row r="8187" spans="1:11">
      <c r="A8187" s="361">
        <f t="shared" si="127"/>
        <v>45998</v>
      </c>
      <c r="B8187" s="362">
        <v>23</v>
      </c>
      <c r="C8187" s="363">
        <v>0</v>
      </c>
      <c r="D8187" s="363">
        <v>0</v>
      </c>
      <c r="E8187" s="363">
        <v>0</v>
      </c>
      <c r="F8187" s="363">
        <v>0</v>
      </c>
      <c r="G8187" s="363">
        <v>0</v>
      </c>
      <c r="H8187" s="363">
        <v>390.08238637181404</v>
      </c>
      <c r="I8187" s="363">
        <v>0</v>
      </c>
      <c r="J8187" s="363">
        <v>0</v>
      </c>
      <c r="K8187" s="363">
        <v>0</v>
      </c>
    </row>
    <row r="8188" spans="1:11">
      <c r="A8188" s="361">
        <f t="shared" si="127"/>
        <v>45999</v>
      </c>
      <c r="B8188" s="362">
        <v>0</v>
      </c>
      <c r="C8188" s="363">
        <v>0</v>
      </c>
      <c r="D8188" s="363">
        <v>0</v>
      </c>
      <c r="E8188" s="363">
        <v>0</v>
      </c>
      <c r="F8188" s="363">
        <v>0</v>
      </c>
      <c r="G8188" s="363">
        <v>0</v>
      </c>
      <c r="H8188" s="363">
        <v>0</v>
      </c>
      <c r="I8188" s="363">
        <v>938.80246378831202</v>
      </c>
      <c r="J8188" s="363">
        <v>0</v>
      </c>
      <c r="K8188" s="363">
        <v>275.51982108054102</v>
      </c>
    </row>
    <row r="8189" spans="1:11">
      <c r="A8189" s="361">
        <f t="shared" si="127"/>
        <v>45999</v>
      </c>
      <c r="B8189" s="362">
        <v>1</v>
      </c>
      <c r="C8189" s="363">
        <v>0</v>
      </c>
      <c r="D8189" s="363">
        <v>0</v>
      </c>
      <c r="E8189" s="363">
        <v>0</v>
      </c>
      <c r="F8189" s="363">
        <v>151.22730000000001</v>
      </c>
      <c r="G8189" s="363">
        <v>0</v>
      </c>
      <c r="H8189" s="363">
        <v>0</v>
      </c>
      <c r="I8189" s="363">
        <v>4338.294348118081</v>
      </c>
      <c r="J8189" s="363">
        <v>0</v>
      </c>
      <c r="K8189" s="363">
        <v>1158.0755583571502</v>
      </c>
    </row>
    <row r="8190" spans="1:11">
      <c r="A8190" s="361">
        <f t="shared" si="127"/>
        <v>45999</v>
      </c>
      <c r="B8190" s="362">
        <v>2</v>
      </c>
      <c r="C8190" s="363">
        <v>0</v>
      </c>
      <c r="D8190" s="363">
        <v>0</v>
      </c>
      <c r="E8190" s="363">
        <v>0</v>
      </c>
      <c r="F8190" s="363">
        <v>162.18700000000001</v>
      </c>
      <c r="G8190" s="363">
        <v>0</v>
      </c>
      <c r="H8190" s="363">
        <v>0</v>
      </c>
      <c r="I8190" s="363">
        <v>693.20351165962904</v>
      </c>
      <c r="J8190" s="363">
        <v>0</v>
      </c>
      <c r="K8190" s="363">
        <v>275.23994316041905</v>
      </c>
    </row>
    <row r="8191" spans="1:11">
      <c r="A8191" s="361">
        <f t="shared" si="127"/>
        <v>45999</v>
      </c>
      <c r="B8191" s="362">
        <v>3</v>
      </c>
      <c r="C8191" s="363">
        <v>0</v>
      </c>
      <c r="D8191" s="363">
        <v>0</v>
      </c>
      <c r="E8191" s="363">
        <v>0</v>
      </c>
      <c r="F8191" s="363">
        <v>34.958300000000001</v>
      </c>
      <c r="G8191" s="363">
        <v>0</v>
      </c>
      <c r="H8191" s="363">
        <v>0</v>
      </c>
      <c r="I8191" s="363">
        <v>691.65832186580303</v>
      </c>
      <c r="J8191" s="363">
        <v>0</v>
      </c>
      <c r="K8191" s="363">
        <v>275.319908280454</v>
      </c>
    </row>
    <row r="8192" spans="1:11">
      <c r="A8192" s="361">
        <f t="shared" si="127"/>
        <v>45999</v>
      </c>
      <c r="B8192" s="362">
        <v>4</v>
      </c>
      <c r="C8192" s="363">
        <v>0</v>
      </c>
      <c r="D8192" s="363">
        <v>0</v>
      </c>
      <c r="E8192" s="363">
        <v>0</v>
      </c>
      <c r="F8192" s="363">
        <v>34.958300000000001</v>
      </c>
      <c r="G8192" s="363">
        <v>0</v>
      </c>
      <c r="H8192" s="363">
        <v>0</v>
      </c>
      <c r="I8192" s="363">
        <v>818.55069272365904</v>
      </c>
      <c r="J8192" s="363">
        <v>0</v>
      </c>
      <c r="K8192" s="363">
        <v>275.319908280454</v>
      </c>
    </row>
    <row r="8193" spans="1:11">
      <c r="A8193" s="361">
        <f t="shared" si="127"/>
        <v>45999</v>
      </c>
      <c r="B8193" s="362">
        <v>5</v>
      </c>
      <c r="C8193" s="363">
        <v>33.754119331423198</v>
      </c>
      <c r="D8193" s="363">
        <v>0</v>
      </c>
      <c r="E8193" s="363">
        <v>0</v>
      </c>
      <c r="F8193" s="363">
        <v>34.958300000000001</v>
      </c>
      <c r="G8193" s="363">
        <v>0</v>
      </c>
      <c r="H8193" s="363">
        <v>0</v>
      </c>
      <c r="I8193" s="363">
        <v>954.60881737260411</v>
      </c>
      <c r="J8193" s="363">
        <v>0</v>
      </c>
      <c r="K8193" s="363">
        <v>275.359890840471</v>
      </c>
    </row>
    <row r="8194" spans="1:11">
      <c r="A8194" s="361">
        <f t="shared" si="127"/>
        <v>45999</v>
      </c>
      <c r="B8194" s="362">
        <v>6</v>
      </c>
      <c r="C8194" s="363">
        <v>0</v>
      </c>
      <c r="D8194" s="363">
        <v>0</v>
      </c>
      <c r="E8194" s="363">
        <v>0</v>
      </c>
      <c r="F8194" s="363">
        <v>0</v>
      </c>
      <c r="G8194" s="363">
        <v>0</v>
      </c>
      <c r="H8194" s="363">
        <v>0</v>
      </c>
      <c r="I8194" s="363">
        <v>22.103569660039</v>
      </c>
      <c r="J8194" s="363">
        <v>0</v>
      </c>
      <c r="K8194" s="363">
        <v>1078.4235864060402</v>
      </c>
    </row>
    <row r="8195" spans="1:11">
      <c r="A8195" s="361">
        <f t="shared" si="127"/>
        <v>45999</v>
      </c>
      <c r="B8195" s="362">
        <v>7</v>
      </c>
      <c r="C8195" s="363">
        <v>0</v>
      </c>
      <c r="D8195" s="363">
        <v>0</v>
      </c>
      <c r="E8195" s="363">
        <v>0</v>
      </c>
      <c r="F8195" s="363">
        <v>0</v>
      </c>
      <c r="G8195" s="363">
        <v>0</v>
      </c>
      <c r="H8195" s="363">
        <v>0</v>
      </c>
      <c r="I8195" s="363">
        <v>23.4357924292819</v>
      </c>
      <c r="J8195" s="363">
        <v>0</v>
      </c>
      <c r="K8195" s="363">
        <v>727.39675478965705</v>
      </c>
    </row>
    <row r="8196" spans="1:11">
      <c r="A8196" s="361">
        <f t="shared" si="127"/>
        <v>45999</v>
      </c>
      <c r="B8196" s="362">
        <v>8</v>
      </c>
      <c r="C8196" s="363">
        <v>0.59246712401434198</v>
      </c>
      <c r="D8196" s="363">
        <v>0</v>
      </c>
      <c r="E8196" s="363">
        <v>0</v>
      </c>
      <c r="F8196" s="363">
        <v>0</v>
      </c>
      <c r="G8196" s="363">
        <v>0</v>
      </c>
      <c r="H8196" s="363">
        <v>0</v>
      </c>
      <c r="I8196" s="363">
        <v>22.659563319399798</v>
      </c>
      <c r="J8196" s="363">
        <v>0</v>
      </c>
      <c r="K8196" s="363">
        <v>1365.0073440614699</v>
      </c>
    </row>
    <row r="8197" spans="1:11">
      <c r="A8197" s="361">
        <f t="shared" ref="A8197:A8260" si="128">IF(B8197=0,A8196+1,A8196)</f>
        <v>45999</v>
      </c>
      <c r="B8197" s="362">
        <v>9</v>
      </c>
      <c r="C8197" s="363">
        <v>0</v>
      </c>
      <c r="D8197" s="363">
        <v>0</v>
      </c>
      <c r="E8197" s="363">
        <v>0</v>
      </c>
      <c r="F8197" s="363">
        <v>0</v>
      </c>
      <c r="G8197" s="363">
        <v>0</v>
      </c>
      <c r="H8197" s="363">
        <v>0</v>
      </c>
      <c r="I8197" s="363">
        <v>14.958098145959099</v>
      </c>
      <c r="J8197" s="363">
        <v>0</v>
      </c>
      <c r="K8197" s="363">
        <v>2492.3655395398505</v>
      </c>
    </row>
    <row r="8198" spans="1:11">
      <c r="A8198" s="361">
        <f t="shared" si="128"/>
        <v>45999</v>
      </c>
      <c r="B8198" s="362">
        <v>10</v>
      </c>
      <c r="C8198" s="363">
        <v>0</v>
      </c>
      <c r="D8198" s="363">
        <v>0</v>
      </c>
      <c r="E8198" s="363">
        <v>0</v>
      </c>
      <c r="F8198" s="363">
        <v>0</v>
      </c>
      <c r="G8198" s="363">
        <v>0</v>
      </c>
      <c r="H8198" s="363">
        <v>0</v>
      </c>
      <c r="I8198" s="363">
        <v>0</v>
      </c>
      <c r="J8198" s="363">
        <v>0</v>
      </c>
      <c r="K8198" s="363">
        <v>1046.8688778439198</v>
      </c>
    </row>
    <row r="8199" spans="1:11">
      <c r="A8199" s="361">
        <f t="shared" si="128"/>
        <v>45999</v>
      </c>
      <c r="B8199" s="362">
        <v>11</v>
      </c>
      <c r="C8199" s="363">
        <v>0</v>
      </c>
      <c r="D8199" s="363">
        <v>0</v>
      </c>
      <c r="E8199" s="363">
        <v>0</v>
      </c>
      <c r="F8199" s="363">
        <v>0</v>
      </c>
      <c r="G8199" s="363">
        <v>0</v>
      </c>
      <c r="H8199" s="363">
        <v>0</v>
      </c>
      <c r="I8199" s="363">
        <v>0</v>
      </c>
      <c r="J8199" s="363">
        <v>0</v>
      </c>
      <c r="K8199" s="363">
        <v>1129.33498024136</v>
      </c>
    </row>
    <row r="8200" spans="1:11">
      <c r="A8200" s="361">
        <f t="shared" si="128"/>
        <v>45999</v>
      </c>
      <c r="B8200" s="362">
        <v>12</v>
      </c>
      <c r="C8200" s="363">
        <v>0</v>
      </c>
      <c r="D8200" s="363">
        <v>0</v>
      </c>
      <c r="E8200" s="363">
        <v>0</v>
      </c>
      <c r="F8200" s="363">
        <v>0</v>
      </c>
      <c r="G8200" s="363">
        <v>0</v>
      </c>
      <c r="H8200" s="363">
        <v>0</v>
      </c>
      <c r="I8200" s="363">
        <v>0</v>
      </c>
      <c r="J8200" s="363">
        <v>0</v>
      </c>
      <c r="K8200" s="363">
        <v>1362.1397295151903</v>
      </c>
    </row>
    <row r="8201" spans="1:11">
      <c r="A8201" s="361">
        <f t="shared" si="128"/>
        <v>45999</v>
      </c>
      <c r="B8201" s="362">
        <v>13</v>
      </c>
      <c r="C8201" s="363">
        <v>0</v>
      </c>
      <c r="D8201" s="363">
        <v>0</v>
      </c>
      <c r="E8201" s="363">
        <v>0</v>
      </c>
      <c r="F8201" s="363">
        <v>1400.7582</v>
      </c>
      <c r="G8201" s="363">
        <v>0</v>
      </c>
      <c r="H8201" s="363">
        <v>0</v>
      </c>
      <c r="I8201" s="363">
        <v>0</v>
      </c>
      <c r="J8201" s="363">
        <v>0</v>
      </c>
      <c r="K8201" s="363">
        <v>938.35894449680802</v>
      </c>
    </row>
    <row r="8202" spans="1:11">
      <c r="A8202" s="361">
        <f t="shared" si="128"/>
        <v>45999</v>
      </c>
      <c r="B8202" s="362">
        <v>14</v>
      </c>
      <c r="C8202" s="363">
        <v>0</v>
      </c>
      <c r="D8202" s="363">
        <v>0</v>
      </c>
      <c r="E8202" s="363">
        <v>0</v>
      </c>
      <c r="F8202" s="363">
        <v>0</v>
      </c>
      <c r="G8202" s="363">
        <v>0</v>
      </c>
      <c r="H8202" s="363">
        <v>0</v>
      </c>
      <c r="I8202" s="363">
        <v>0</v>
      </c>
      <c r="J8202" s="363">
        <v>0</v>
      </c>
      <c r="K8202" s="363">
        <v>0</v>
      </c>
    </row>
    <row r="8203" spans="1:11">
      <c r="A8203" s="361">
        <f t="shared" si="128"/>
        <v>45999</v>
      </c>
      <c r="B8203" s="362">
        <v>15</v>
      </c>
      <c r="C8203" s="363">
        <v>0</v>
      </c>
      <c r="D8203" s="363">
        <v>0</v>
      </c>
      <c r="E8203" s="363">
        <v>0</v>
      </c>
      <c r="F8203" s="363">
        <v>0</v>
      </c>
      <c r="G8203" s="363">
        <v>0</v>
      </c>
      <c r="H8203" s="363">
        <v>67.486235607471698</v>
      </c>
      <c r="I8203" s="363">
        <v>0</v>
      </c>
      <c r="J8203" s="363">
        <v>0</v>
      </c>
      <c r="K8203" s="363">
        <v>0</v>
      </c>
    </row>
    <row r="8204" spans="1:11">
      <c r="A8204" s="361">
        <f t="shared" si="128"/>
        <v>45999</v>
      </c>
      <c r="B8204" s="362">
        <v>16</v>
      </c>
      <c r="C8204" s="363">
        <v>0</v>
      </c>
      <c r="D8204" s="363">
        <v>0</v>
      </c>
      <c r="E8204" s="363">
        <v>0</v>
      </c>
      <c r="F8204" s="363">
        <v>0</v>
      </c>
      <c r="G8204" s="363">
        <v>0</v>
      </c>
      <c r="H8204" s="363">
        <v>508.28366422261706</v>
      </c>
      <c r="I8204" s="363">
        <v>0</v>
      </c>
      <c r="J8204" s="363">
        <v>0</v>
      </c>
      <c r="K8204" s="363">
        <v>0</v>
      </c>
    </row>
    <row r="8205" spans="1:11">
      <c r="A8205" s="361">
        <f t="shared" si="128"/>
        <v>45999</v>
      </c>
      <c r="B8205" s="362">
        <v>17</v>
      </c>
      <c r="C8205" s="363">
        <v>0</v>
      </c>
      <c r="D8205" s="363">
        <v>0</v>
      </c>
      <c r="E8205" s="363">
        <v>0</v>
      </c>
      <c r="F8205" s="363">
        <v>0</v>
      </c>
      <c r="G8205" s="363">
        <v>0</v>
      </c>
      <c r="H8205" s="363">
        <v>537.63837220673906</v>
      </c>
      <c r="I8205" s="363">
        <v>0</v>
      </c>
      <c r="J8205" s="363">
        <v>0</v>
      </c>
      <c r="K8205" s="363">
        <v>0</v>
      </c>
    </row>
    <row r="8206" spans="1:11">
      <c r="A8206" s="361">
        <f t="shared" si="128"/>
        <v>45999</v>
      </c>
      <c r="B8206" s="362">
        <v>18</v>
      </c>
      <c r="C8206" s="363">
        <v>0</v>
      </c>
      <c r="D8206" s="363">
        <v>0</v>
      </c>
      <c r="E8206" s="363">
        <v>0</v>
      </c>
      <c r="F8206" s="363">
        <v>0</v>
      </c>
      <c r="G8206" s="363">
        <v>0</v>
      </c>
      <c r="H8206" s="363">
        <v>3241.4931433308802</v>
      </c>
      <c r="I8206" s="363">
        <v>0</v>
      </c>
      <c r="J8206" s="363">
        <v>0</v>
      </c>
      <c r="K8206" s="363">
        <v>0</v>
      </c>
    </row>
    <row r="8207" spans="1:11">
      <c r="A8207" s="361">
        <f t="shared" si="128"/>
        <v>45999</v>
      </c>
      <c r="B8207" s="362">
        <v>19</v>
      </c>
      <c r="C8207" s="363">
        <v>0</v>
      </c>
      <c r="D8207" s="363">
        <v>0</v>
      </c>
      <c r="E8207" s="363">
        <v>0</v>
      </c>
      <c r="F8207" s="363">
        <v>0</v>
      </c>
      <c r="G8207" s="363">
        <v>0</v>
      </c>
      <c r="H8207" s="363">
        <v>378.36875531940302</v>
      </c>
      <c r="I8207" s="363">
        <v>0</v>
      </c>
      <c r="J8207" s="363">
        <v>0</v>
      </c>
      <c r="K8207" s="363">
        <v>0</v>
      </c>
    </row>
    <row r="8208" spans="1:11">
      <c r="A8208" s="361">
        <f t="shared" si="128"/>
        <v>45999</v>
      </c>
      <c r="B8208" s="362">
        <v>20</v>
      </c>
      <c r="C8208" s="363">
        <v>0</v>
      </c>
      <c r="D8208" s="363">
        <v>0</v>
      </c>
      <c r="E8208" s="363">
        <v>0</v>
      </c>
      <c r="F8208" s="363">
        <v>0</v>
      </c>
      <c r="G8208" s="363">
        <v>0</v>
      </c>
      <c r="H8208" s="363">
        <v>0</v>
      </c>
      <c r="I8208" s="363">
        <v>0</v>
      </c>
      <c r="J8208" s="363">
        <v>0</v>
      </c>
      <c r="K8208" s="363">
        <v>0</v>
      </c>
    </row>
    <row r="8209" spans="1:11">
      <c r="A8209" s="361">
        <f t="shared" si="128"/>
        <v>45999</v>
      </c>
      <c r="B8209" s="362">
        <v>21</v>
      </c>
      <c r="C8209" s="363">
        <v>0</v>
      </c>
      <c r="D8209" s="363">
        <v>0</v>
      </c>
      <c r="E8209" s="363">
        <v>0</v>
      </c>
      <c r="F8209" s="363">
        <v>0</v>
      </c>
      <c r="G8209" s="363">
        <v>0</v>
      </c>
      <c r="H8209" s="363">
        <v>0</v>
      </c>
      <c r="I8209" s="363">
        <v>0</v>
      </c>
      <c r="J8209" s="363">
        <v>0</v>
      </c>
      <c r="K8209" s="363">
        <v>0</v>
      </c>
    </row>
    <row r="8210" spans="1:11">
      <c r="A8210" s="361">
        <f t="shared" si="128"/>
        <v>45999</v>
      </c>
      <c r="B8210" s="362">
        <v>22</v>
      </c>
      <c r="C8210" s="363">
        <v>44.574683573657801</v>
      </c>
      <c r="D8210" s="363">
        <v>0</v>
      </c>
      <c r="E8210" s="363">
        <v>0</v>
      </c>
      <c r="F8210" s="363">
        <v>7.5191000000000008</v>
      </c>
      <c r="G8210" s="363">
        <v>0</v>
      </c>
      <c r="H8210" s="363">
        <v>0</v>
      </c>
      <c r="I8210" s="363">
        <v>0</v>
      </c>
      <c r="J8210" s="363">
        <v>0</v>
      </c>
      <c r="K8210" s="363">
        <v>3143.2314741239102</v>
      </c>
    </row>
    <row r="8211" spans="1:11">
      <c r="A8211" s="361">
        <f t="shared" si="128"/>
        <v>45999</v>
      </c>
      <c r="B8211" s="362">
        <v>23</v>
      </c>
      <c r="C8211" s="363">
        <v>0</v>
      </c>
      <c r="D8211" s="363">
        <v>0</v>
      </c>
      <c r="E8211" s="363">
        <v>0</v>
      </c>
      <c r="F8211" s="363">
        <v>1.6112000000000002</v>
      </c>
      <c r="G8211" s="363">
        <v>0</v>
      </c>
      <c r="H8211" s="363">
        <v>0</v>
      </c>
      <c r="I8211" s="363">
        <v>0</v>
      </c>
      <c r="J8211" s="363">
        <v>0</v>
      </c>
      <c r="K8211" s="363">
        <v>2501.0682617882803</v>
      </c>
    </row>
    <row r="8212" spans="1:11">
      <c r="A8212" s="361">
        <f t="shared" si="128"/>
        <v>46000</v>
      </c>
      <c r="B8212" s="362">
        <v>0</v>
      </c>
      <c r="C8212" s="363">
        <v>7.3626663534492902</v>
      </c>
      <c r="D8212" s="363">
        <v>0</v>
      </c>
      <c r="E8212" s="363">
        <v>0</v>
      </c>
      <c r="F8212" s="363">
        <v>0</v>
      </c>
      <c r="G8212" s="363">
        <v>0</v>
      </c>
      <c r="H8212" s="363">
        <v>0</v>
      </c>
      <c r="I8212" s="363">
        <v>976.66157216462102</v>
      </c>
      <c r="J8212" s="363">
        <v>0</v>
      </c>
      <c r="K8212" s="363">
        <v>0</v>
      </c>
    </row>
    <row r="8213" spans="1:11">
      <c r="A8213" s="361">
        <f t="shared" si="128"/>
        <v>46000</v>
      </c>
      <c r="B8213" s="362">
        <v>1</v>
      </c>
      <c r="C8213" s="363">
        <v>0</v>
      </c>
      <c r="D8213" s="363">
        <v>0</v>
      </c>
      <c r="E8213" s="363">
        <v>0</v>
      </c>
      <c r="F8213" s="363">
        <v>0</v>
      </c>
      <c r="G8213" s="363">
        <v>0</v>
      </c>
      <c r="H8213" s="363">
        <v>0</v>
      </c>
      <c r="I8213" s="363">
        <v>3420.91737682443</v>
      </c>
      <c r="J8213" s="363">
        <v>0</v>
      </c>
      <c r="K8213" s="363">
        <v>1358.8619742933201</v>
      </c>
    </row>
    <row r="8214" spans="1:11">
      <c r="A8214" s="361">
        <f t="shared" si="128"/>
        <v>46000</v>
      </c>
      <c r="B8214" s="362">
        <v>2</v>
      </c>
      <c r="C8214" s="363">
        <v>0</v>
      </c>
      <c r="D8214" s="363">
        <v>0</v>
      </c>
      <c r="E8214" s="363">
        <v>0</v>
      </c>
      <c r="F8214" s="363">
        <v>0</v>
      </c>
      <c r="G8214" s="363">
        <v>0</v>
      </c>
      <c r="H8214" s="363">
        <v>0</v>
      </c>
      <c r="I8214" s="363">
        <v>3186.1764784853203</v>
      </c>
      <c r="J8214" s="363">
        <v>0</v>
      </c>
      <c r="K8214" s="363">
        <v>761.73567208916506</v>
      </c>
    </row>
    <row r="8215" spans="1:11">
      <c r="A8215" s="361">
        <f t="shared" si="128"/>
        <v>46000</v>
      </c>
      <c r="B8215" s="362">
        <v>3</v>
      </c>
      <c r="C8215" s="363">
        <v>0</v>
      </c>
      <c r="D8215" s="363">
        <v>0</v>
      </c>
      <c r="E8215" s="363">
        <v>0</v>
      </c>
      <c r="F8215" s="363">
        <v>0</v>
      </c>
      <c r="G8215" s="363">
        <v>0</v>
      </c>
      <c r="H8215" s="363">
        <v>0</v>
      </c>
      <c r="I8215" s="363">
        <v>3449.9782994365301</v>
      </c>
      <c r="J8215" s="363">
        <v>0</v>
      </c>
      <c r="K8215" s="363">
        <v>762.03826721512303</v>
      </c>
    </row>
    <row r="8216" spans="1:11">
      <c r="A8216" s="361">
        <f t="shared" si="128"/>
        <v>46000</v>
      </c>
      <c r="B8216" s="362">
        <v>4</v>
      </c>
      <c r="C8216" s="363">
        <v>0</v>
      </c>
      <c r="D8216" s="363">
        <v>0</v>
      </c>
      <c r="E8216" s="363">
        <v>0</v>
      </c>
      <c r="F8216" s="363">
        <v>0</v>
      </c>
      <c r="G8216" s="363">
        <v>0</v>
      </c>
      <c r="H8216" s="363">
        <v>0</v>
      </c>
      <c r="I8216" s="363">
        <v>4566.3204472377301</v>
      </c>
      <c r="J8216" s="363">
        <v>0</v>
      </c>
      <c r="K8216" s="363">
        <v>761.69402377143308</v>
      </c>
    </row>
    <row r="8217" spans="1:11">
      <c r="A8217" s="361">
        <f t="shared" si="128"/>
        <v>46000</v>
      </c>
      <c r="B8217" s="362">
        <v>5</v>
      </c>
      <c r="C8217" s="363">
        <v>0</v>
      </c>
      <c r="D8217" s="363">
        <v>0</v>
      </c>
      <c r="E8217" s="363">
        <v>0</v>
      </c>
      <c r="F8217" s="363">
        <v>90.94980000000001</v>
      </c>
      <c r="G8217" s="363">
        <v>0</v>
      </c>
      <c r="H8217" s="363">
        <v>0</v>
      </c>
      <c r="I8217" s="363">
        <v>1036.1705361059098</v>
      </c>
      <c r="J8217" s="363">
        <v>0</v>
      </c>
      <c r="K8217" s="363">
        <v>0</v>
      </c>
    </row>
    <row r="8218" spans="1:11">
      <c r="A8218" s="361">
        <f t="shared" si="128"/>
        <v>46000</v>
      </c>
      <c r="B8218" s="362">
        <v>6</v>
      </c>
      <c r="C8218" s="363">
        <v>20.711973510490299</v>
      </c>
      <c r="D8218" s="363">
        <v>0</v>
      </c>
      <c r="E8218" s="363">
        <v>0</v>
      </c>
      <c r="F8218" s="363">
        <v>65.855500000000006</v>
      </c>
      <c r="G8218" s="363">
        <v>0</v>
      </c>
      <c r="H8218" s="363">
        <v>0</v>
      </c>
      <c r="I8218" s="363">
        <v>729.53994149709706</v>
      </c>
      <c r="J8218" s="363">
        <v>0</v>
      </c>
      <c r="K8218" s="363">
        <v>32.065678958864005</v>
      </c>
    </row>
    <row r="8219" spans="1:11">
      <c r="A8219" s="361">
        <f t="shared" si="128"/>
        <v>46000</v>
      </c>
      <c r="B8219" s="362">
        <v>7</v>
      </c>
      <c r="C8219" s="363">
        <v>0</v>
      </c>
      <c r="D8219" s="363">
        <v>0</v>
      </c>
      <c r="E8219" s="363">
        <v>0</v>
      </c>
      <c r="F8219" s="363">
        <v>6199.9368000000004</v>
      </c>
      <c r="G8219" s="363">
        <v>0</v>
      </c>
      <c r="H8219" s="363">
        <v>0</v>
      </c>
      <c r="I8219" s="363">
        <v>0</v>
      </c>
      <c r="J8219" s="363">
        <v>0</v>
      </c>
      <c r="K8219" s="363">
        <v>2131.48898782891</v>
      </c>
    </row>
    <row r="8220" spans="1:11">
      <c r="A8220" s="361">
        <f t="shared" si="128"/>
        <v>46000</v>
      </c>
      <c r="B8220" s="362">
        <v>8</v>
      </c>
      <c r="C8220" s="363">
        <v>0</v>
      </c>
      <c r="D8220" s="363">
        <v>0</v>
      </c>
      <c r="E8220" s="363">
        <v>0</v>
      </c>
      <c r="F8220" s="363">
        <v>6123.3642</v>
      </c>
      <c r="G8220" s="363">
        <v>0</v>
      </c>
      <c r="H8220" s="363">
        <v>0</v>
      </c>
      <c r="I8220" s="363">
        <v>0</v>
      </c>
      <c r="J8220" s="363">
        <v>0</v>
      </c>
      <c r="K8220" s="363">
        <v>1298.7151581722401</v>
      </c>
    </row>
    <row r="8221" spans="1:11">
      <c r="A8221" s="361">
        <f t="shared" si="128"/>
        <v>46000</v>
      </c>
      <c r="B8221" s="362">
        <v>9</v>
      </c>
      <c r="C8221" s="363">
        <v>0</v>
      </c>
      <c r="D8221" s="363">
        <v>0</v>
      </c>
      <c r="E8221" s="363">
        <v>0</v>
      </c>
      <c r="F8221" s="363">
        <v>6199.9368000000004</v>
      </c>
      <c r="G8221" s="363">
        <v>0</v>
      </c>
      <c r="H8221" s="363">
        <v>0</v>
      </c>
      <c r="I8221" s="363">
        <v>0</v>
      </c>
      <c r="J8221" s="363">
        <v>0</v>
      </c>
      <c r="K8221" s="363">
        <v>3095.0793492339603</v>
      </c>
    </row>
    <row r="8222" spans="1:11">
      <c r="A8222" s="361">
        <f t="shared" si="128"/>
        <v>46000</v>
      </c>
      <c r="B8222" s="362">
        <v>10</v>
      </c>
      <c r="C8222" s="363">
        <v>0</v>
      </c>
      <c r="D8222" s="363">
        <v>0</v>
      </c>
      <c r="E8222" s="363">
        <v>0</v>
      </c>
      <c r="F8222" s="363">
        <v>6199.9368000000004</v>
      </c>
      <c r="G8222" s="363">
        <v>0</v>
      </c>
      <c r="H8222" s="363">
        <v>0</v>
      </c>
      <c r="I8222" s="363">
        <v>0</v>
      </c>
      <c r="J8222" s="363">
        <v>0</v>
      </c>
      <c r="K8222" s="363">
        <v>3068.5300207949999</v>
      </c>
    </row>
    <row r="8223" spans="1:11">
      <c r="A8223" s="361">
        <f t="shared" si="128"/>
        <v>46000</v>
      </c>
      <c r="B8223" s="362">
        <v>11</v>
      </c>
      <c r="C8223" s="363">
        <v>0</v>
      </c>
      <c r="D8223" s="363">
        <v>0</v>
      </c>
      <c r="E8223" s="363">
        <v>0</v>
      </c>
      <c r="F8223" s="363">
        <v>6199.9368000000004</v>
      </c>
      <c r="G8223" s="363">
        <v>0</v>
      </c>
      <c r="H8223" s="363">
        <v>0</v>
      </c>
      <c r="I8223" s="363">
        <v>0</v>
      </c>
      <c r="J8223" s="363">
        <v>0</v>
      </c>
      <c r="K8223" s="363">
        <v>3100.8434145811602</v>
      </c>
    </row>
    <row r="8224" spans="1:11">
      <c r="A8224" s="361">
        <f t="shared" si="128"/>
        <v>46000</v>
      </c>
      <c r="B8224" s="362">
        <v>12</v>
      </c>
      <c r="C8224" s="363">
        <v>0</v>
      </c>
      <c r="D8224" s="363">
        <v>0</v>
      </c>
      <c r="E8224" s="363">
        <v>0</v>
      </c>
      <c r="F8224" s="363">
        <v>6123.3642</v>
      </c>
      <c r="G8224" s="363">
        <v>0</v>
      </c>
      <c r="H8224" s="363">
        <v>0</v>
      </c>
      <c r="I8224" s="363">
        <v>0</v>
      </c>
      <c r="J8224" s="363">
        <v>0</v>
      </c>
      <c r="K8224" s="363">
        <v>1418.5929774261301</v>
      </c>
    </row>
    <row r="8225" spans="1:11">
      <c r="A8225" s="361">
        <f t="shared" si="128"/>
        <v>46000</v>
      </c>
      <c r="B8225" s="362">
        <v>13</v>
      </c>
      <c r="C8225" s="363">
        <v>0</v>
      </c>
      <c r="D8225" s="363">
        <v>0</v>
      </c>
      <c r="E8225" s="363">
        <v>0</v>
      </c>
      <c r="F8225" s="363">
        <v>6123.3642</v>
      </c>
      <c r="G8225" s="363">
        <v>0</v>
      </c>
      <c r="H8225" s="363">
        <v>0</v>
      </c>
      <c r="I8225" s="363">
        <v>0</v>
      </c>
      <c r="J8225" s="363">
        <v>0</v>
      </c>
      <c r="K8225" s="363">
        <v>1566.8287994036402</v>
      </c>
    </row>
    <row r="8226" spans="1:11">
      <c r="A8226" s="361">
        <f t="shared" si="128"/>
        <v>46000</v>
      </c>
      <c r="B8226" s="362">
        <v>14</v>
      </c>
      <c r="C8226" s="363">
        <v>0</v>
      </c>
      <c r="D8226" s="363">
        <v>0</v>
      </c>
      <c r="E8226" s="363">
        <v>0</v>
      </c>
      <c r="F8226" s="363">
        <v>6199.9368000000004</v>
      </c>
      <c r="G8226" s="363">
        <v>0</v>
      </c>
      <c r="H8226" s="363">
        <v>0</v>
      </c>
      <c r="I8226" s="363">
        <v>0</v>
      </c>
      <c r="J8226" s="363">
        <v>0</v>
      </c>
      <c r="K8226" s="363">
        <v>2855.7810651077598</v>
      </c>
    </row>
    <row r="8227" spans="1:11">
      <c r="A8227" s="361">
        <f t="shared" si="128"/>
        <v>46000</v>
      </c>
      <c r="B8227" s="362">
        <v>15</v>
      </c>
      <c r="C8227" s="363">
        <v>0</v>
      </c>
      <c r="D8227" s="363">
        <v>0</v>
      </c>
      <c r="E8227" s="363">
        <v>0</v>
      </c>
      <c r="F8227" s="363">
        <v>5181.3082000000004</v>
      </c>
      <c r="G8227" s="363">
        <v>0</v>
      </c>
      <c r="H8227" s="363">
        <v>0</v>
      </c>
      <c r="I8227" s="363">
        <v>0</v>
      </c>
      <c r="J8227" s="363">
        <v>0</v>
      </c>
      <c r="K8227" s="363">
        <v>748.13918721625294</v>
      </c>
    </row>
    <row r="8228" spans="1:11">
      <c r="A8228" s="361">
        <f t="shared" si="128"/>
        <v>46000</v>
      </c>
      <c r="B8228" s="362">
        <v>16</v>
      </c>
      <c r="C8228" s="363">
        <v>0</v>
      </c>
      <c r="D8228" s="363">
        <v>0</v>
      </c>
      <c r="E8228" s="363">
        <v>0</v>
      </c>
      <c r="F8228" s="363">
        <v>5158.9787000000006</v>
      </c>
      <c r="G8228" s="363">
        <v>0</v>
      </c>
      <c r="H8228" s="363">
        <v>0</v>
      </c>
      <c r="I8228" s="363">
        <v>0</v>
      </c>
      <c r="J8228" s="363">
        <v>0</v>
      </c>
      <c r="K8228" s="363">
        <v>564.969332792209</v>
      </c>
    </row>
    <row r="8229" spans="1:11">
      <c r="A8229" s="361">
        <f t="shared" si="128"/>
        <v>46000</v>
      </c>
      <c r="B8229" s="362">
        <v>17</v>
      </c>
      <c r="C8229" s="363">
        <v>2.4705755761962402E-2</v>
      </c>
      <c r="D8229" s="363">
        <v>0</v>
      </c>
      <c r="E8229" s="363">
        <v>0</v>
      </c>
      <c r="F8229" s="363">
        <v>5234.9973</v>
      </c>
      <c r="G8229" s="363">
        <v>0</v>
      </c>
      <c r="H8229" s="363">
        <v>0</v>
      </c>
      <c r="I8229" s="363">
        <v>0</v>
      </c>
      <c r="J8229" s="363">
        <v>0</v>
      </c>
      <c r="K8229" s="363">
        <v>694.23862700740005</v>
      </c>
    </row>
    <row r="8230" spans="1:11">
      <c r="A8230" s="361">
        <f t="shared" si="128"/>
        <v>46000</v>
      </c>
      <c r="B8230" s="362">
        <v>18</v>
      </c>
      <c r="C8230" s="363">
        <v>0</v>
      </c>
      <c r="D8230" s="363">
        <v>0</v>
      </c>
      <c r="E8230" s="363">
        <v>0</v>
      </c>
      <c r="F8230" s="363">
        <v>0</v>
      </c>
      <c r="G8230" s="363">
        <v>0</v>
      </c>
      <c r="H8230" s="363">
        <v>0</v>
      </c>
      <c r="I8230" s="363">
        <v>0</v>
      </c>
      <c r="J8230" s="363">
        <v>0</v>
      </c>
      <c r="K8230" s="363">
        <v>0</v>
      </c>
    </row>
    <row r="8231" spans="1:11">
      <c r="A8231" s="361">
        <f t="shared" si="128"/>
        <v>46000</v>
      </c>
      <c r="B8231" s="362">
        <v>19</v>
      </c>
      <c r="C8231" s="363">
        <v>237.65967777643402</v>
      </c>
      <c r="D8231" s="363">
        <v>0</v>
      </c>
      <c r="E8231" s="363">
        <v>0</v>
      </c>
      <c r="F8231" s="363">
        <v>1858.4672</v>
      </c>
      <c r="G8231" s="363">
        <v>0</v>
      </c>
      <c r="H8231" s="363">
        <v>0</v>
      </c>
      <c r="I8231" s="363">
        <v>0</v>
      </c>
      <c r="J8231" s="363">
        <v>0</v>
      </c>
      <c r="K8231" s="363">
        <v>0</v>
      </c>
    </row>
    <row r="8232" spans="1:11">
      <c r="A8232" s="361">
        <f t="shared" si="128"/>
        <v>46000</v>
      </c>
      <c r="B8232" s="362">
        <v>20</v>
      </c>
      <c r="C8232" s="363">
        <v>0</v>
      </c>
      <c r="D8232" s="363">
        <v>0</v>
      </c>
      <c r="E8232" s="363">
        <v>0</v>
      </c>
      <c r="F8232" s="363">
        <v>1747.1383000000001</v>
      </c>
      <c r="G8232" s="363">
        <v>0</v>
      </c>
      <c r="H8232" s="363">
        <v>0</v>
      </c>
      <c r="I8232" s="363">
        <v>0</v>
      </c>
      <c r="J8232" s="363">
        <v>0</v>
      </c>
      <c r="K8232" s="363">
        <v>0</v>
      </c>
    </row>
    <row r="8233" spans="1:11">
      <c r="A8233" s="361">
        <f t="shared" si="128"/>
        <v>46000</v>
      </c>
      <c r="B8233" s="362">
        <v>21</v>
      </c>
      <c r="C8233" s="363">
        <v>0</v>
      </c>
      <c r="D8233" s="363">
        <v>0</v>
      </c>
      <c r="E8233" s="363">
        <v>0</v>
      </c>
      <c r="F8233" s="363">
        <v>0</v>
      </c>
      <c r="G8233" s="363">
        <v>0</v>
      </c>
      <c r="H8233" s="363">
        <v>0</v>
      </c>
      <c r="I8233" s="363">
        <v>1.39669000979234</v>
      </c>
      <c r="J8233" s="363">
        <v>0</v>
      </c>
      <c r="K8233" s="363">
        <v>0</v>
      </c>
    </row>
    <row r="8234" spans="1:11">
      <c r="A8234" s="361">
        <f t="shared" si="128"/>
        <v>46000</v>
      </c>
      <c r="B8234" s="362">
        <v>22</v>
      </c>
      <c r="C8234" s="363">
        <v>0</v>
      </c>
      <c r="D8234" s="363">
        <v>0</v>
      </c>
      <c r="E8234" s="363">
        <v>0</v>
      </c>
      <c r="F8234" s="363">
        <v>0</v>
      </c>
      <c r="G8234" s="363">
        <v>0</v>
      </c>
      <c r="H8234" s="363">
        <v>0</v>
      </c>
      <c r="I8234" s="363">
        <v>5488.40040854168</v>
      </c>
      <c r="J8234" s="363">
        <v>0</v>
      </c>
      <c r="K8234" s="363">
        <v>3302.9854672203601</v>
      </c>
    </row>
    <row r="8235" spans="1:11">
      <c r="A8235" s="361">
        <f t="shared" si="128"/>
        <v>46000</v>
      </c>
      <c r="B8235" s="362">
        <v>23</v>
      </c>
      <c r="C8235" s="363">
        <v>78.867081477311601</v>
      </c>
      <c r="D8235" s="363">
        <v>0</v>
      </c>
      <c r="E8235" s="363">
        <v>0</v>
      </c>
      <c r="F8235" s="363">
        <v>0</v>
      </c>
      <c r="G8235" s="363">
        <v>0</v>
      </c>
      <c r="H8235" s="363">
        <v>0</v>
      </c>
      <c r="I8235" s="363">
        <v>3070.6184681623504</v>
      </c>
      <c r="J8235" s="363">
        <v>0</v>
      </c>
      <c r="K8235" s="363">
        <v>2363.1818676831003</v>
      </c>
    </row>
    <row r="8236" spans="1:11">
      <c r="A8236" s="361">
        <f t="shared" si="128"/>
        <v>46001</v>
      </c>
      <c r="B8236" s="362">
        <v>0</v>
      </c>
      <c r="C8236" s="363">
        <v>646.21360863861503</v>
      </c>
      <c r="D8236" s="363">
        <v>0</v>
      </c>
      <c r="E8236" s="363">
        <v>0</v>
      </c>
      <c r="F8236" s="363">
        <v>0</v>
      </c>
      <c r="G8236" s="363">
        <v>60.818652573071098</v>
      </c>
      <c r="H8236" s="363">
        <v>0</v>
      </c>
      <c r="I8236" s="363">
        <v>3325.5962694792597</v>
      </c>
      <c r="J8236" s="363">
        <v>0</v>
      </c>
      <c r="K8236" s="363">
        <v>0</v>
      </c>
    </row>
    <row r="8237" spans="1:11">
      <c r="A8237" s="361">
        <f t="shared" si="128"/>
        <v>46001</v>
      </c>
      <c r="B8237" s="362">
        <v>1</v>
      </c>
      <c r="C8237" s="363">
        <v>629.70871833523302</v>
      </c>
      <c r="D8237" s="363">
        <v>0</v>
      </c>
      <c r="E8237" s="363">
        <v>0</v>
      </c>
      <c r="F8237" s="363">
        <v>0</v>
      </c>
      <c r="G8237" s="363">
        <v>60.818652573071098</v>
      </c>
      <c r="H8237" s="363">
        <v>0</v>
      </c>
      <c r="I8237" s="363">
        <v>4355.4629236795508</v>
      </c>
      <c r="J8237" s="363">
        <v>0</v>
      </c>
      <c r="K8237" s="363">
        <v>0</v>
      </c>
    </row>
    <row r="8238" spans="1:11">
      <c r="A8238" s="361">
        <f t="shared" si="128"/>
        <v>46001</v>
      </c>
      <c r="B8238" s="362">
        <v>2</v>
      </c>
      <c r="C8238" s="363">
        <v>629.34116815192203</v>
      </c>
      <c r="D8238" s="363">
        <v>0</v>
      </c>
      <c r="E8238" s="363">
        <v>0</v>
      </c>
      <c r="F8238" s="363">
        <v>102.20466314326799</v>
      </c>
      <c r="G8238" s="363">
        <v>60.818652573071098</v>
      </c>
      <c r="H8238" s="363">
        <v>0</v>
      </c>
      <c r="I8238" s="363">
        <v>2620.7674844261001</v>
      </c>
      <c r="J8238" s="363">
        <v>0</v>
      </c>
      <c r="K8238" s="363">
        <v>0</v>
      </c>
    </row>
    <row r="8239" spans="1:11">
      <c r="A8239" s="361">
        <f t="shared" si="128"/>
        <v>46001</v>
      </c>
      <c r="B8239" s="362">
        <v>3</v>
      </c>
      <c r="C8239" s="363">
        <v>470.28169110624702</v>
      </c>
      <c r="D8239" s="363">
        <v>0</v>
      </c>
      <c r="E8239" s="363">
        <v>0</v>
      </c>
      <c r="F8239" s="363">
        <v>0.38833744228583106</v>
      </c>
      <c r="G8239" s="363">
        <v>0</v>
      </c>
      <c r="H8239" s="363">
        <v>0</v>
      </c>
      <c r="I8239" s="363">
        <v>2219.5098652277302</v>
      </c>
      <c r="J8239" s="363">
        <v>0</v>
      </c>
      <c r="K8239" s="363">
        <v>0</v>
      </c>
    </row>
    <row r="8240" spans="1:11">
      <c r="A8240" s="361">
        <f t="shared" si="128"/>
        <v>46001</v>
      </c>
      <c r="B8240" s="362">
        <v>4</v>
      </c>
      <c r="C8240" s="363">
        <v>976.35390142089307</v>
      </c>
      <c r="D8240" s="363">
        <v>0</v>
      </c>
      <c r="E8240" s="363">
        <v>0</v>
      </c>
      <c r="F8240" s="363">
        <v>31.899526711374797</v>
      </c>
      <c r="G8240" s="363">
        <v>0</v>
      </c>
      <c r="H8240" s="363">
        <v>0</v>
      </c>
      <c r="I8240" s="363">
        <v>3232.7368181223901</v>
      </c>
      <c r="J8240" s="363">
        <v>0</v>
      </c>
      <c r="K8240" s="363">
        <v>78.890530108967894</v>
      </c>
    </row>
    <row r="8241" spans="1:11">
      <c r="A8241" s="361">
        <f t="shared" si="128"/>
        <v>46001</v>
      </c>
      <c r="B8241" s="362">
        <v>5</v>
      </c>
      <c r="C8241" s="363">
        <v>0</v>
      </c>
      <c r="D8241" s="363">
        <v>0</v>
      </c>
      <c r="E8241" s="363">
        <v>0</v>
      </c>
      <c r="F8241" s="363">
        <v>195.77550000000002</v>
      </c>
      <c r="G8241" s="363">
        <v>0</v>
      </c>
      <c r="H8241" s="363">
        <v>0</v>
      </c>
      <c r="I8241" s="363">
        <v>737.45875473019805</v>
      </c>
      <c r="J8241" s="363">
        <v>0</v>
      </c>
      <c r="K8241" s="363">
        <v>0</v>
      </c>
    </row>
    <row r="8242" spans="1:11">
      <c r="A8242" s="361">
        <f t="shared" si="128"/>
        <v>46001</v>
      </c>
      <c r="B8242" s="362">
        <v>6</v>
      </c>
      <c r="C8242" s="363">
        <v>0</v>
      </c>
      <c r="D8242" s="363">
        <v>0</v>
      </c>
      <c r="E8242" s="363">
        <v>0</v>
      </c>
      <c r="F8242" s="363">
        <v>0</v>
      </c>
      <c r="G8242" s="363">
        <v>0</v>
      </c>
      <c r="H8242" s="363">
        <v>0</v>
      </c>
      <c r="I8242" s="363">
        <v>611.00860578444201</v>
      </c>
      <c r="J8242" s="363">
        <v>0</v>
      </c>
      <c r="K8242" s="363">
        <v>0</v>
      </c>
    </row>
    <row r="8243" spans="1:11">
      <c r="A8243" s="361">
        <f t="shared" si="128"/>
        <v>46001</v>
      </c>
      <c r="B8243" s="362">
        <v>7</v>
      </c>
      <c r="C8243" s="363">
        <v>0</v>
      </c>
      <c r="D8243" s="363">
        <v>0</v>
      </c>
      <c r="E8243" s="363">
        <v>2.5094862029626799</v>
      </c>
      <c r="F8243" s="363">
        <v>4995.9834000000001</v>
      </c>
      <c r="G8243" s="363">
        <v>0</v>
      </c>
      <c r="H8243" s="363">
        <v>0</v>
      </c>
      <c r="I8243" s="363">
        <v>332.89206389117498</v>
      </c>
      <c r="J8243" s="363">
        <v>0</v>
      </c>
      <c r="K8243" s="363">
        <v>0</v>
      </c>
    </row>
    <row r="8244" spans="1:11">
      <c r="A8244" s="361">
        <f t="shared" si="128"/>
        <v>46001</v>
      </c>
      <c r="B8244" s="362">
        <v>8</v>
      </c>
      <c r="C8244" s="363">
        <v>0</v>
      </c>
      <c r="D8244" s="363">
        <v>0</v>
      </c>
      <c r="E8244" s="363">
        <v>147.35057621955002</v>
      </c>
      <c r="F8244" s="363">
        <v>4887.3751000000002</v>
      </c>
      <c r="G8244" s="363">
        <v>0</v>
      </c>
      <c r="H8244" s="363">
        <v>0</v>
      </c>
      <c r="I8244" s="363">
        <v>341.26404242144702</v>
      </c>
      <c r="J8244" s="363">
        <v>0</v>
      </c>
      <c r="K8244" s="363">
        <v>0</v>
      </c>
    </row>
    <row r="8245" spans="1:11">
      <c r="A8245" s="361">
        <f t="shared" si="128"/>
        <v>46001</v>
      </c>
      <c r="B8245" s="362">
        <v>9</v>
      </c>
      <c r="C8245" s="363">
        <v>0</v>
      </c>
      <c r="D8245" s="363">
        <v>0</v>
      </c>
      <c r="E8245" s="363">
        <v>153.23101412366699</v>
      </c>
      <c r="F8245" s="363">
        <v>4887.3751000000002</v>
      </c>
      <c r="G8245" s="363">
        <v>0</v>
      </c>
      <c r="H8245" s="363">
        <v>0</v>
      </c>
      <c r="I8245" s="363">
        <v>407.14520036608502</v>
      </c>
      <c r="J8245" s="363">
        <v>0</v>
      </c>
      <c r="K8245" s="363">
        <v>0</v>
      </c>
    </row>
    <row r="8246" spans="1:11">
      <c r="A8246" s="361">
        <f t="shared" si="128"/>
        <v>46001</v>
      </c>
      <c r="B8246" s="362">
        <v>10</v>
      </c>
      <c r="C8246" s="363">
        <v>0</v>
      </c>
      <c r="D8246" s="363">
        <v>0</v>
      </c>
      <c r="E8246" s="363">
        <v>158.32685561766002</v>
      </c>
      <c r="F8246" s="363">
        <v>4995.9834000000001</v>
      </c>
      <c r="G8246" s="363">
        <v>0</v>
      </c>
      <c r="H8246" s="363">
        <v>0</v>
      </c>
      <c r="I8246" s="363">
        <v>542.31327707668709</v>
      </c>
      <c r="J8246" s="363">
        <v>0</v>
      </c>
      <c r="K8246" s="363">
        <v>0</v>
      </c>
    </row>
    <row r="8247" spans="1:11">
      <c r="A8247" s="361">
        <f t="shared" si="128"/>
        <v>46001</v>
      </c>
      <c r="B8247" s="362">
        <v>11</v>
      </c>
      <c r="C8247" s="363">
        <v>0</v>
      </c>
      <c r="D8247" s="363">
        <v>0</v>
      </c>
      <c r="E8247" s="363">
        <v>287.00442816496201</v>
      </c>
      <c r="F8247" s="363">
        <v>4344.3344000000006</v>
      </c>
      <c r="G8247" s="363">
        <v>0</v>
      </c>
      <c r="H8247" s="363">
        <v>0</v>
      </c>
      <c r="I8247" s="363">
        <v>525.83674122641708</v>
      </c>
      <c r="J8247" s="363">
        <v>0</v>
      </c>
      <c r="K8247" s="363">
        <v>0</v>
      </c>
    </row>
    <row r="8248" spans="1:11">
      <c r="A8248" s="361">
        <f t="shared" si="128"/>
        <v>46001</v>
      </c>
      <c r="B8248" s="362">
        <v>12</v>
      </c>
      <c r="C8248" s="363">
        <v>0</v>
      </c>
      <c r="D8248" s="363">
        <v>0</v>
      </c>
      <c r="E8248" s="363">
        <v>288.09219151126103</v>
      </c>
      <c r="F8248" s="363">
        <v>4127.1181000000006</v>
      </c>
      <c r="G8248" s="363">
        <v>0</v>
      </c>
      <c r="H8248" s="363">
        <v>0</v>
      </c>
      <c r="I8248" s="363">
        <v>462.19679445457507</v>
      </c>
      <c r="J8248" s="363">
        <v>0</v>
      </c>
      <c r="K8248" s="363">
        <v>0</v>
      </c>
    </row>
    <row r="8249" spans="1:11">
      <c r="A8249" s="361">
        <f t="shared" si="128"/>
        <v>46001</v>
      </c>
      <c r="B8249" s="362">
        <v>13</v>
      </c>
      <c r="C8249" s="363">
        <v>0</v>
      </c>
      <c r="D8249" s="363">
        <v>0</v>
      </c>
      <c r="E8249" s="363">
        <v>287.36124570518098</v>
      </c>
      <c r="F8249" s="363">
        <v>2870.2044000000001</v>
      </c>
      <c r="G8249" s="363">
        <v>0</v>
      </c>
      <c r="H8249" s="363">
        <v>0</v>
      </c>
      <c r="I8249" s="363">
        <v>559.15731323610009</v>
      </c>
      <c r="J8249" s="363">
        <v>0</v>
      </c>
      <c r="K8249" s="363">
        <v>0</v>
      </c>
    </row>
    <row r="8250" spans="1:11">
      <c r="A8250" s="361">
        <f t="shared" si="128"/>
        <v>46001</v>
      </c>
      <c r="B8250" s="362">
        <v>14</v>
      </c>
      <c r="C8250" s="363">
        <v>0</v>
      </c>
      <c r="D8250" s="363">
        <v>0</v>
      </c>
      <c r="E8250" s="363">
        <v>284.48428578101897</v>
      </c>
      <c r="F8250" s="363">
        <v>3307.2215000000001</v>
      </c>
      <c r="G8250" s="363">
        <v>0</v>
      </c>
      <c r="H8250" s="363">
        <v>0</v>
      </c>
      <c r="I8250" s="363">
        <v>536.25234951620394</v>
      </c>
      <c r="J8250" s="363">
        <v>0</v>
      </c>
      <c r="K8250" s="363">
        <v>0</v>
      </c>
    </row>
    <row r="8251" spans="1:11">
      <c r="A8251" s="361">
        <f t="shared" si="128"/>
        <v>46001</v>
      </c>
      <c r="B8251" s="362">
        <v>15</v>
      </c>
      <c r="C8251" s="363">
        <v>0</v>
      </c>
      <c r="D8251" s="363">
        <v>0</v>
      </c>
      <c r="E8251" s="363">
        <v>0</v>
      </c>
      <c r="F8251" s="363">
        <v>3232.8977</v>
      </c>
      <c r="G8251" s="363">
        <v>0</v>
      </c>
      <c r="H8251" s="363">
        <v>0</v>
      </c>
      <c r="I8251" s="363">
        <v>0</v>
      </c>
      <c r="J8251" s="363">
        <v>0</v>
      </c>
      <c r="K8251" s="363">
        <v>1449.0214895685201</v>
      </c>
    </row>
    <row r="8252" spans="1:11">
      <c r="A8252" s="361">
        <f t="shared" si="128"/>
        <v>46001</v>
      </c>
      <c r="B8252" s="362">
        <v>16</v>
      </c>
      <c r="C8252" s="363">
        <v>0</v>
      </c>
      <c r="D8252" s="363">
        <v>0</v>
      </c>
      <c r="E8252" s="363">
        <v>0</v>
      </c>
      <c r="F8252" s="363">
        <v>1408.3472000000002</v>
      </c>
      <c r="G8252" s="363">
        <v>0</v>
      </c>
      <c r="H8252" s="363">
        <v>0</v>
      </c>
      <c r="I8252" s="363">
        <v>0</v>
      </c>
      <c r="J8252" s="363">
        <v>0</v>
      </c>
      <c r="K8252" s="363">
        <v>1580.82133266151</v>
      </c>
    </row>
    <row r="8253" spans="1:11">
      <c r="A8253" s="361">
        <f t="shared" si="128"/>
        <v>46001</v>
      </c>
      <c r="B8253" s="362">
        <v>17</v>
      </c>
      <c r="C8253" s="363">
        <v>0</v>
      </c>
      <c r="D8253" s="363">
        <v>0</v>
      </c>
      <c r="E8253" s="363">
        <v>0</v>
      </c>
      <c r="F8253" s="363">
        <v>2853.8281000000002</v>
      </c>
      <c r="G8253" s="363">
        <v>0</v>
      </c>
      <c r="H8253" s="363">
        <v>0</v>
      </c>
      <c r="I8253" s="363">
        <v>0</v>
      </c>
      <c r="J8253" s="363">
        <v>0</v>
      </c>
      <c r="K8253" s="363">
        <v>1433.9650190929001</v>
      </c>
    </row>
    <row r="8254" spans="1:11">
      <c r="A8254" s="361">
        <f t="shared" si="128"/>
        <v>46001</v>
      </c>
      <c r="B8254" s="362">
        <v>18</v>
      </c>
      <c r="C8254" s="363">
        <v>0</v>
      </c>
      <c r="D8254" s="363">
        <v>0</v>
      </c>
      <c r="E8254" s="363">
        <v>0</v>
      </c>
      <c r="F8254" s="363">
        <v>0</v>
      </c>
      <c r="G8254" s="363">
        <v>0</v>
      </c>
      <c r="H8254" s="363">
        <v>0</v>
      </c>
      <c r="I8254" s="363">
        <v>0</v>
      </c>
      <c r="J8254" s="363">
        <v>0</v>
      </c>
      <c r="K8254" s="363">
        <v>0</v>
      </c>
    </row>
    <row r="8255" spans="1:11">
      <c r="A8255" s="361">
        <f t="shared" si="128"/>
        <v>46001</v>
      </c>
      <c r="B8255" s="362">
        <v>19</v>
      </c>
      <c r="C8255" s="363">
        <v>0</v>
      </c>
      <c r="D8255" s="363">
        <v>0</v>
      </c>
      <c r="E8255" s="363">
        <v>0</v>
      </c>
      <c r="F8255" s="363">
        <v>0</v>
      </c>
      <c r="G8255" s="363">
        <v>0</v>
      </c>
      <c r="H8255" s="363">
        <v>0</v>
      </c>
      <c r="I8255" s="363">
        <v>0</v>
      </c>
      <c r="J8255" s="363">
        <v>0</v>
      </c>
      <c r="K8255" s="363">
        <v>0</v>
      </c>
    </row>
    <row r="8256" spans="1:11">
      <c r="A8256" s="361">
        <f t="shared" si="128"/>
        <v>46001</v>
      </c>
      <c r="B8256" s="362">
        <v>20</v>
      </c>
      <c r="C8256" s="363">
        <v>8.4850908810121091</v>
      </c>
      <c r="D8256" s="363">
        <v>0</v>
      </c>
      <c r="E8256" s="363">
        <v>0</v>
      </c>
      <c r="F8256" s="363">
        <v>0</v>
      </c>
      <c r="G8256" s="363">
        <v>0</v>
      </c>
      <c r="H8256" s="363">
        <v>0</v>
      </c>
      <c r="I8256" s="363">
        <v>0</v>
      </c>
      <c r="J8256" s="363">
        <v>0</v>
      </c>
      <c r="K8256" s="363">
        <v>0</v>
      </c>
    </row>
    <row r="8257" spans="1:11">
      <c r="A8257" s="361">
        <f t="shared" si="128"/>
        <v>46001</v>
      </c>
      <c r="B8257" s="362">
        <v>21</v>
      </c>
      <c r="C8257" s="363">
        <v>0</v>
      </c>
      <c r="D8257" s="363">
        <v>0</v>
      </c>
      <c r="E8257" s="363">
        <v>0</v>
      </c>
      <c r="F8257" s="363">
        <v>0</v>
      </c>
      <c r="G8257" s="363">
        <v>0</v>
      </c>
      <c r="H8257" s="363">
        <v>0</v>
      </c>
      <c r="I8257" s="363">
        <v>0</v>
      </c>
      <c r="J8257" s="363">
        <v>0</v>
      </c>
      <c r="K8257" s="363">
        <v>0</v>
      </c>
    </row>
    <row r="8258" spans="1:11">
      <c r="A8258" s="361">
        <f t="shared" si="128"/>
        <v>46001</v>
      </c>
      <c r="B8258" s="362">
        <v>22</v>
      </c>
      <c r="C8258" s="363">
        <v>0</v>
      </c>
      <c r="D8258" s="363">
        <v>0</v>
      </c>
      <c r="E8258" s="363">
        <v>0</v>
      </c>
      <c r="F8258" s="363">
        <v>0</v>
      </c>
      <c r="G8258" s="363">
        <v>0</v>
      </c>
      <c r="H8258" s="363">
        <v>0</v>
      </c>
      <c r="I8258" s="363">
        <v>17.033079032391701</v>
      </c>
      <c r="J8258" s="363">
        <v>0</v>
      </c>
      <c r="K8258" s="363">
        <v>970.24442169440499</v>
      </c>
    </row>
    <row r="8259" spans="1:11">
      <c r="A8259" s="361">
        <f t="shared" si="128"/>
        <v>46001</v>
      </c>
      <c r="B8259" s="362">
        <v>23</v>
      </c>
      <c r="C8259" s="363">
        <v>0</v>
      </c>
      <c r="D8259" s="363">
        <v>0</v>
      </c>
      <c r="E8259" s="363">
        <v>0</v>
      </c>
      <c r="F8259" s="363">
        <v>0</v>
      </c>
      <c r="G8259" s="363">
        <v>0</v>
      </c>
      <c r="H8259" s="363">
        <v>0</v>
      </c>
      <c r="I8259" s="363">
        <v>8.4680557359790196</v>
      </c>
      <c r="J8259" s="363">
        <v>0</v>
      </c>
      <c r="K8259" s="363">
        <v>850.42891456053098</v>
      </c>
    </row>
    <row r="8260" spans="1:11">
      <c r="A8260" s="361">
        <f t="shared" si="128"/>
        <v>46002</v>
      </c>
      <c r="B8260" s="362">
        <v>0</v>
      </c>
      <c r="C8260" s="363">
        <v>8.2763634809540498</v>
      </c>
      <c r="D8260" s="363">
        <v>0</v>
      </c>
      <c r="E8260" s="363">
        <v>0</v>
      </c>
      <c r="F8260" s="363">
        <v>0</v>
      </c>
      <c r="G8260" s="363">
        <v>0</v>
      </c>
      <c r="H8260" s="363">
        <v>0</v>
      </c>
      <c r="I8260" s="363">
        <v>539.91358549157405</v>
      </c>
      <c r="J8260" s="363">
        <v>0</v>
      </c>
      <c r="K8260" s="363">
        <v>525.04520257964907</v>
      </c>
    </row>
    <row r="8261" spans="1:11">
      <c r="A8261" s="361">
        <f t="shared" ref="A8261:A8324" si="129">IF(B8261=0,A8260+1,A8260)</f>
        <v>46002</v>
      </c>
      <c r="B8261" s="362">
        <v>1</v>
      </c>
      <c r="C8261" s="363">
        <v>0</v>
      </c>
      <c r="D8261" s="363">
        <v>0</v>
      </c>
      <c r="E8261" s="363">
        <v>0</v>
      </c>
      <c r="F8261" s="363">
        <v>0</v>
      </c>
      <c r="G8261" s="363">
        <v>0</v>
      </c>
      <c r="H8261" s="363">
        <v>0</v>
      </c>
      <c r="I8261" s="363">
        <v>552.69025713894302</v>
      </c>
      <c r="J8261" s="363">
        <v>0</v>
      </c>
      <c r="K8261" s="363">
        <v>0</v>
      </c>
    </row>
    <row r="8262" spans="1:11">
      <c r="A8262" s="361">
        <f t="shared" si="129"/>
        <v>46002</v>
      </c>
      <c r="B8262" s="362">
        <v>2</v>
      </c>
      <c r="C8262" s="363">
        <v>0</v>
      </c>
      <c r="D8262" s="363">
        <v>0</v>
      </c>
      <c r="E8262" s="363">
        <v>0</v>
      </c>
      <c r="F8262" s="363">
        <v>0</v>
      </c>
      <c r="G8262" s="363">
        <v>0</v>
      </c>
      <c r="H8262" s="363">
        <v>0</v>
      </c>
      <c r="I8262" s="363">
        <v>2879.3268434207303</v>
      </c>
      <c r="J8262" s="363">
        <v>0</v>
      </c>
      <c r="K8262" s="363">
        <v>3716.3282250270704</v>
      </c>
    </row>
    <row r="8263" spans="1:11">
      <c r="A8263" s="361">
        <f t="shared" si="129"/>
        <v>46002</v>
      </c>
      <c r="B8263" s="362">
        <v>3</v>
      </c>
      <c r="C8263" s="363">
        <v>0</v>
      </c>
      <c r="D8263" s="363">
        <v>0</v>
      </c>
      <c r="E8263" s="363">
        <v>0</v>
      </c>
      <c r="F8263" s="363">
        <v>0</v>
      </c>
      <c r="G8263" s="363">
        <v>0</v>
      </c>
      <c r="H8263" s="363">
        <v>0</v>
      </c>
      <c r="I8263" s="363">
        <v>3206.78467591863</v>
      </c>
      <c r="J8263" s="363">
        <v>0</v>
      </c>
      <c r="K8263" s="363">
        <v>2978.7424652197301</v>
      </c>
    </row>
    <row r="8264" spans="1:11">
      <c r="A8264" s="361">
        <f t="shared" si="129"/>
        <v>46002</v>
      </c>
      <c r="B8264" s="362">
        <v>4</v>
      </c>
      <c r="C8264" s="363">
        <v>0</v>
      </c>
      <c r="D8264" s="363">
        <v>0</v>
      </c>
      <c r="E8264" s="363">
        <v>0</v>
      </c>
      <c r="F8264" s="363">
        <v>0</v>
      </c>
      <c r="G8264" s="363">
        <v>0</v>
      </c>
      <c r="H8264" s="363">
        <v>0</v>
      </c>
      <c r="I8264" s="363">
        <v>3655.3349418224102</v>
      </c>
      <c r="J8264" s="363">
        <v>0</v>
      </c>
      <c r="K8264" s="363">
        <v>1778.7783878005603</v>
      </c>
    </row>
    <row r="8265" spans="1:11">
      <c r="A8265" s="361">
        <f t="shared" si="129"/>
        <v>46002</v>
      </c>
      <c r="B8265" s="362">
        <v>5</v>
      </c>
      <c r="C8265" s="363">
        <v>0</v>
      </c>
      <c r="D8265" s="363">
        <v>0</v>
      </c>
      <c r="E8265" s="363">
        <v>0</v>
      </c>
      <c r="F8265" s="363">
        <v>0</v>
      </c>
      <c r="G8265" s="363">
        <v>0</v>
      </c>
      <c r="H8265" s="363">
        <v>0</v>
      </c>
      <c r="I8265" s="363">
        <v>4637.5189744714698</v>
      </c>
      <c r="J8265" s="363">
        <v>0</v>
      </c>
      <c r="K8265" s="363">
        <v>1825.78785745971</v>
      </c>
    </row>
    <row r="8266" spans="1:11">
      <c r="A8266" s="361">
        <f t="shared" si="129"/>
        <v>46002</v>
      </c>
      <c r="B8266" s="362">
        <v>6</v>
      </c>
      <c r="C8266" s="363">
        <v>0</v>
      </c>
      <c r="D8266" s="363">
        <v>0</v>
      </c>
      <c r="E8266" s="363">
        <v>0</v>
      </c>
      <c r="F8266" s="363">
        <v>19.351100000000002</v>
      </c>
      <c r="G8266" s="363">
        <v>0</v>
      </c>
      <c r="H8266" s="363">
        <v>0</v>
      </c>
      <c r="I8266" s="363">
        <v>472.30256380363403</v>
      </c>
      <c r="J8266" s="363">
        <v>0</v>
      </c>
      <c r="K8266" s="363">
        <v>0</v>
      </c>
    </row>
    <row r="8267" spans="1:11">
      <c r="A8267" s="361">
        <f t="shared" si="129"/>
        <v>46002</v>
      </c>
      <c r="B8267" s="362">
        <v>7</v>
      </c>
      <c r="C8267" s="363">
        <v>0</v>
      </c>
      <c r="D8267" s="363">
        <v>0</v>
      </c>
      <c r="E8267" s="363">
        <v>0</v>
      </c>
      <c r="F8267" s="363">
        <v>0</v>
      </c>
      <c r="G8267" s="363">
        <v>0</v>
      </c>
      <c r="H8267" s="363">
        <v>0</v>
      </c>
      <c r="I8267" s="363">
        <v>452.50887686111002</v>
      </c>
      <c r="J8267" s="363">
        <v>0</v>
      </c>
      <c r="K8267" s="363">
        <v>0</v>
      </c>
    </row>
    <row r="8268" spans="1:11">
      <c r="A8268" s="361">
        <f t="shared" si="129"/>
        <v>46002</v>
      </c>
      <c r="B8268" s="362">
        <v>8</v>
      </c>
      <c r="C8268" s="363">
        <v>0</v>
      </c>
      <c r="D8268" s="363">
        <v>0</v>
      </c>
      <c r="E8268" s="363">
        <v>39.598074373198195</v>
      </c>
      <c r="F8268" s="363">
        <v>3535.2837</v>
      </c>
      <c r="G8268" s="363">
        <v>0</v>
      </c>
      <c r="H8268" s="363">
        <v>0</v>
      </c>
      <c r="I8268" s="363">
        <v>251.07332946466701</v>
      </c>
      <c r="J8268" s="363">
        <v>0</v>
      </c>
      <c r="K8268" s="363">
        <v>0</v>
      </c>
    </row>
    <row r="8269" spans="1:11">
      <c r="A8269" s="361">
        <f t="shared" si="129"/>
        <v>46002</v>
      </c>
      <c r="B8269" s="362">
        <v>9</v>
      </c>
      <c r="C8269" s="363">
        <v>0</v>
      </c>
      <c r="D8269" s="363">
        <v>0</v>
      </c>
      <c r="E8269" s="363">
        <v>419.51083223648004</v>
      </c>
      <c r="F8269" s="363">
        <v>4460.9413000000004</v>
      </c>
      <c r="G8269" s="363">
        <v>0</v>
      </c>
      <c r="H8269" s="363">
        <v>0</v>
      </c>
      <c r="I8269" s="363">
        <v>3075.1137494066702</v>
      </c>
      <c r="J8269" s="363">
        <v>0</v>
      </c>
      <c r="K8269" s="363">
        <v>2259.79792063268</v>
      </c>
    </row>
    <row r="8270" spans="1:11">
      <c r="A8270" s="361">
        <f t="shared" si="129"/>
        <v>46002</v>
      </c>
      <c r="B8270" s="362">
        <v>10</v>
      </c>
      <c r="C8270" s="363">
        <v>0</v>
      </c>
      <c r="D8270" s="363">
        <v>0</v>
      </c>
      <c r="E8270" s="363">
        <v>418.04331446791105</v>
      </c>
      <c r="F8270" s="363">
        <v>4658.7516999999998</v>
      </c>
      <c r="G8270" s="363">
        <v>0</v>
      </c>
      <c r="H8270" s="363">
        <v>0</v>
      </c>
      <c r="I8270" s="363">
        <v>3917.04260082561</v>
      </c>
      <c r="J8270" s="363">
        <v>0</v>
      </c>
      <c r="K8270" s="363">
        <v>1750.80166669717</v>
      </c>
    </row>
    <row r="8271" spans="1:11">
      <c r="A8271" s="361">
        <f t="shared" si="129"/>
        <v>46002</v>
      </c>
      <c r="B8271" s="362">
        <v>11</v>
      </c>
      <c r="C8271" s="363">
        <v>0</v>
      </c>
      <c r="D8271" s="363">
        <v>0</v>
      </c>
      <c r="E8271" s="363">
        <v>416.81750043188998</v>
      </c>
      <c r="F8271" s="363">
        <v>3067.2391000000002</v>
      </c>
      <c r="G8271" s="363">
        <v>0</v>
      </c>
      <c r="H8271" s="363">
        <v>0</v>
      </c>
      <c r="I8271" s="363">
        <v>3859.5832337219999</v>
      </c>
      <c r="J8271" s="363">
        <v>0</v>
      </c>
      <c r="K8271" s="363">
        <v>1751.1891012828</v>
      </c>
    </row>
    <row r="8272" spans="1:11">
      <c r="A8272" s="361">
        <f t="shared" si="129"/>
        <v>46002</v>
      </c>
      <c r="B8272" s="362">
        <v>12</v>
      </c>
      <c r="C8272" s="363">
        <v>0</v>
      </c>
      <c r="D8272" s="363">
        <v>0</v>
      </c>
      <c r="E8272" s="363">
        <v>417.33617212082805</v>
      </c>
      <c r="F8272" s="363">
        <v>2950.3906000000002</v>
      </c>
      <c r="G8272" s="363">
        <v>0</v>
      </c>
      <c r="H8272" s="363">
        <v>0</v>
      </c>
      <c r="I8272" s="363">
        <v>3629.16754427572</v>
      </c>
      <c r="J8272" s="363">
        <v>0</v>
      </c>
      <c r="K8272" s="363">
        <v>1751.1398544495801</v>
      </c>
    </row>
    <row r="8273" spans="1:11">
      <c r="A8273" s="361">
        <f t="shared" si="129"/>
        <v>46002</v>
      </c>
      <c r="B8273" s="362">
        <v>13</v>
      </c>
      <c r="C8273" s="363">
        <v>0</v>
      </c>
      <c r="D8273" s="363">
        <v>0</v>
      </c>
      <c r="E8273" s="363">
        <v>146.547094168412</v>
      </c>
      <c r="F8273" s="363">
        <v>1397.4778000000001</v>
      </c>
      <c r="G8273" s="363">
        <v>0</v>
      </c>
      <c r="H8273" s="363">
        <v>0</v>
      </c>
      <c r="I8273" s="363">
        <v>445.37879665197005</v>
      </c>
      <c r="J8273" s="363">
        <v>0</v>
      </c>
      <c r="K8273" s="363">
        <v>51.368164881053197</v>
      </c>
    </row>
    <row r="8274" spans="1:11">
      <c r="A8274" s="361">
        <f t="shared" si="129"/>
        <v>46002</v>
      </c>
      <c r="B8274" s="362">
        <v>14</v>
      </c>
      <c r="C8274" s="363">
        <v>0</v>
      </c>
      <c r="D8274" s="363">
        <v>0</v>
      </c>
      <c r="E8274" s="363">
        <v>101.62638840804701</v>
      </c>
      <c r="F8274" s="363">
        <v>1369.3461</v>
      </c>
      <c r="G8274" s="363">
        <v>0</v>
      </c>
      <c r="H8274" s="363">
        <v>0</v>
      </c>
      <c r="I8274" s="363">
        <v>0</v>
      </c>
      <c r="J8274" s="363">
        <v>0</v>
      </c>
      <c r="K8274" s="363">
        <v>4.2788256754337795</v>
      </c>
    </row>
    <row r="8275" spans="1:11">
      <c r="A8275" s="361">
        <f t="shared" si="129"/>
        <v>46002</v>
      </c>
      <c r="B8275" s="362">
        <v>15</v>
      </c>
      <c r="C8275" s="363">
        <v>0</v>
      </c>
      <c r="D8275" s="363">
        <v>0</v>
      </c>
      <c r="E8275" s="363">
        <v>101.609777723875</v>
      </c>
      <c r="F8275" s="363">
        <v>3219.6113</v>
      </c>
      <c r="G8275" s="363">
        <v>0</v>
      </c>
      <c r="H8275" s="363">
        <v>0</v>
      </c>
      <c r="I8275" s="363">
        <v>0</v>
      </c>
      <c r="J8275" s="363">
        <v>0</v>
      </c>
      <c r="K8275" s="363">
        <v>38.692435843026395</v>
      </c>
    </row>
    <row r="8276" spans="1:11">
      <c r="A8276" s="361">
        <f t="shared" si="129"/>
        <v>46002</v>
      </c>
      <c r="B8276" s="362">
        <v>16</v>
      </c>
      <c r="C8276" s="363">
        <v>0</v>
      </c>
      <c r="D8276" s="363">
        <v>0</v>
      </c>
      <c r="E8276" s="363">
        <v>0</v>
      </c>
      <c r="F8276" s="363">
        <v>2194.3610000000003</v>
      </c>
      <c r="G8276" s="363">
        <v>0</v>
      </c>
      <c r="H8276" s="363">
        <v>0</v>
      </c>
      <c r="I8276" s="363">
        <v>0</v>
      </c>
      <c r="J8276" s="363">
        <v>0</v>
      </c>
      <c r="K8276" s="363">
        <v>222.69565118303902</v>
      </c>
    </row>
    <row r="8277" spans="1:11">
      <c r="A8277" s="361">
        <f t="shared" si="129"/>
        <v>46002</v>
      </c>
      <c r="B8277" s="362">
        <v>17</v>
      </c>
      <c r="C8277" s="363">
        <v>0</v>
      </c>
      <c r="D8277" s="363">
        <v>0</v>
      </c>
      <c r="E8277" s="363">
        <v>0</v>
      </c>
      <c r="F8277" s="363">
        <v>2113.4136000000003</v>
      </c>
      <c r="G8277" s="363">
        <v>0</v>
      </c>
      <c r="H8277" s="363">
        <v>0</v>
      </c>
      <c r="I8277" s="363">
        <v>0</v>
      </c>
      <c r="J8277" s="363">
        <v>0</v>
      </c>
      <c r="K8277" s="363">
        <v>475.043704815338</v>
      </c>
    </row>
    <row r="8278" spans="1:11">
      <c r="A8278" s="361">
        <f t="shared" si="129"/>
        <v>46002</v>
      </c>
      <c r="B8278" s="362">
        <v>18</v>
      </c>
      <c r="C8278" s="363">
        <v>0</v>
      </c>
      <c r="D8278" s="363">
        <v>0</v>
      </c>
      <c r="E8278" s="363">
        <v>0</v>
      </c>
      <c r="F8278" s="363">
        <v>0</v>
      </c>
      <c r="G8278" s="363">
        <v>0</v>
      </c>
      <c r="H8278" s="363">
        <v>0</v>
      </c>
      <c r="I8278" s="363">
        <v>0</v>
      </c>
      <c r="J8278" s="363">
        <v>0</v>
      </c>
      <c r="K8278" s="363">
        <v>0</v>
      </c>
    </row>
    <row r="8279" spans="1:11">
      <c r="A8279" s="361">
        <f t="shared" si="129"/>
        <v>46002</v>
      </c>
      <c r="B8279" s="362">
        <v>19</v>
      </c>
      <c r="C8279" s="363">
        <v>36.879593187257399</v>
      </c>
      <c r="D8279" s="363">
        <v>0</v>
      </c>
      <c r="E8279" s="363">
        <v>306.84325243804102</v>
      </c>
      <c r="F8279" s="363">
        <v>0</v>
      </c>
      <c r="G8279" s="363">
        <v>0</v>
      </c>
      <c r="H8279" s="363">
        <v>0</v>
      </c>
      <c r="I8279" s="363">
        <v>315.232397808173</v>
      </c>
      <c r="J8279" s="363">
        <v>0</v>
      </c>
      <c r="K8279" s="363">
        <v>0</v>
      </c>
    </row>
    <row r="8280" spans="1:11">
      <c r="A8280" s="361">
        <f t="shared" si="129"/>
        <v>46002</v>
      </c>
      <c r="B8280" s="362">
        <v>20</v>
      </c>
      <c r="C8280" s="363">
        <v>0</v>
      </c>
      <c r="D8280" s="363">
        <v>0</v>
      </c>
      <c r="E8280" s="363">
        <v>169.04104371194899</v>
      </c>
      <c r="F8280" s="363">
        <v>0</v>
      </c>
      <c r="G8280" s="363">
        <v>0</v>
      </c>
      <c r="H8280" s="363">
        <v>0</v>
      </c>
      <c r="I8280" s="363">
        <v>369.93134481155204</v>
      </c>
      <c r="J8280" s="363">
        <v>0</v>
      </c>
      <c r="K8280" s="363">
        <v>0</v>
      </c>
    </row>
    <row r="8281" spans="1:11">
      <c r="A8281" s="361">
        <f t="shared" si="129"/>
        <v>46002</v>
      </c>
      <c r="B8281" s="362">
        <v>21</v>
      </c>
      <c r="C8281" s="363">
        <v>0</v>
      </c>
      <c r="D8281" s="363">
        <v>0</v>
      </c>
      <c r="E8281" s="363">
        <v>0</v>
      </c>
      <c r="F8281" s="363">
        <v>0</v>
      </c>
      <c r="G8281" s="363">
        <v>0</v>
      </c>
      <c r="H8281" s="363">
        <v>0</v>
      </c>
      <c r="I8281" s="363">
        <v>426.69696784485603</v>
      </c>
      <c r="J8281" s="363">
        <v>0</v>
      </c>
      <c r="K8281" s="363">
        <v>0</v>
      </c>
    </row>
    <row r="8282" spans="1:11">
      <c r="A8282" s="361">
        <f t="shared" si="129"/>
        <v>46002</v>
      </c>
      <c r="B8282" s="362">
        <v>22</v>
      </c>
      <c r="C8282" s="363">
        <v>0</v>
      </c>
      <c r="D8282" s="363">
        <v>0</v>
      </c>
      <c r="E8282" s="363">
        <v>0</v>
      </c>
      <c r="F8282" s="363">
        <v>0</v>
      </c>
      <c r="G8282" s="363">
        <v>0</v>
      </c>
      <c r="H8282" s="363">
        <v>0</v>
      </c>
      <c r="I8282" s="363">
        <v>501.92418506769599</v>
      </c>
      <c r="J8282" s="363">
        <v>0</v>
      </c>
      <c r="K8282" s="363">
        <v>0</v>
      </c>
    </row>
    <row r="8283" spans="1:11">
      <c r="A8283" s="361">
        <f t="shared" si="129"/>
        <v>46002</v>
      </c>
      <c r="B8283" s="362">
        <v>23</v>
      </c>
      <c r="C8283" s="363">
        <v>0</v>
      </c>
      <c r="D8283" s="363">
        <v>0</v>
      </c>
      <c r="E8283" s="363">
        <v>0</v>
      </c>
      <c r="F8283" s="363">
        <v>0</v>
      </c>
      <c r="G8283" s="363">
        <v>0</v>
      </c>
      <c r="H8283" s="363">
        <v>0</v>
      </c>
      <c r="I8283" s="363">
        <v>0</v>
      </c>
      <c r="J8283" s="363">
        <v>0</v>
      </c>
      <c r="K8283" s="363">
        <v>0</v>
      </c>
    </row>
    <row r="8284" spans="1:11">
      <c r="A8284" s="361">
        <f t="shared" si="129"/>
        <v>46003</v>
      </c>
      <c r="B8284" s="362">
        <v>0</v>
      </c>
      <c r="C8284" s="363">
        <v>0</v>
      </c>
      <c r="D8284" s="363">
        <v>0</v>
      </c>
      <c r="E8284" s="363">
        <v>0</v>
      </c>
      <c r="F8284" s="363">
        <v>0</v>
      </c>
      <c r="G8284" s="363">
        <v>0</v>
      </c>
      <c r="H8284" s="363">
        <v>0</v>
      </c>
      <c r="I8284" s="363">
        <v>1739.0178066616202</v>
      </c>
      <c r="J8284" s="363">
        <v>0</v>
      </c>
      <c r="K8284" s="363">
        <v>0</v>
      </c>
    </row>
    <row r="8285" spans="1:11">
      <c r="A8285" s="361">
        <f t="shared" si="129"/>
        <v>46003</v>
      </c>
      <c r="B8285" s="362">
        <v>1</v>
      </c>
      <c r="C8285" s="363">
        <v>1342.68491054431</v>
      </c>
      <c r="D8285" s="363">
        <v>0</v>
      </c>
      <c r="E8285" s="363">
        <v>0</v>
      </c>
      <c r="F8285" s="363">
        <v>0</v>
      </c>
      <c r="G8285" s="363">
        <v>128.77044946353899</v>
      </c>
      <c r="H8285" s="363">
        <v>0</v>
      </c>
      <c r="I8285" s="363">
        <v>1287.5937388154202</v>
      </c>
      <c r="J8285" s="363">
        <v>0</v>
      </c>
      <c r="K8285" s="363">
        <v>0</v>
      </c>
    </row>
    <row r="8286" spans="1:11">
      <c r="A8286" s="361">
        <f t="shared" si="129"/>
        <v>46003</v>
      </c>
      <c r="B8286" s="362">
        <v>2</v>
      </c>
      <c r="C8286" s="363">
        <v>1257.63006955015</v>
      </c>
      <c r="D8286" s="363">
        <v>0</v>
      </c>
      <c r="E8286" s="363">
        <v>0</v>
      </c>
      <c r="F8286" s="363">
        <v>0</v>
      </c>
      <c r="G8286" s="363">
        <v>128.77044946353899</v>
      </c>
      <c r="H8286" s="363">
        <v>0</v>
      </c>
      <c r="I8286" s="363">
        <v>1019.71148518571</v>
      </c>
      <c r="J8286" s="363">
        <v>0</v>
      </c>
      <c r="K8286" s="363">
        <v>0</v>
      </c>
    </row>
    <row r="8287" spans="1:11">
      <c r="A8287" s="361">
        <f t="shared" si="129"/>
        <v>46003</v>
      </c>
      <c r="B8287" s="362">
        <v>3</v>
      </c>
      <c r="C8287" s="363">
        <v>1256.10179809585</v>
      </c>
      <c r="D8287" s="363">
        <v>0</v>
      </c>
      <c r="E8287" s="363">
        <v>0</v>
      </c>
      <c r="F8287" s="363">
        <v>59.596306182942598</v>
      </c>
      <c r="G8287" s="363">
        <v>128.77044946353899</v>
      </c>
      <c r="H8287" s="363">
        <v>0</v>
      </c>
      <c r="I8287" s="363">
        <v>781.0957822642381</v>
      </c>
      <c r="J8287" s="363">
        <v>0</v>
      </c>
      <c r="K8287" s="363">
        <v>0</v>
      </c>
    </row>
    <row r="8288" spans="1:11">
      <c r="A8288" s="361">
        <f t="shared" si="129"/>
        <v>46003</v>
      </c>
      <c r="B8288" s="362">
        <v>4</v>
      </c>
      <c r="C8288" s="363">
        <v>1256.4506156733303</v>
      </c>
      <c r="D8288" s="363">
        <v>0</v>
      </c>
      <c r="E8288" s="363">
        <v>0</v>
      </c>
      <c r="F8288" s="363">
        <v>59.596306182942598</v>
      </c>
      <c r="G8288" s="363">
        <v>128.77044946353899</v>
      </c>
      <c r="H8288" s="363">
        <v>0</v>
      </c>
      <c r="I8288" s="363">
        <v>1569.75723665685</v>
      </c>
      <c r="J8288" s="363">
        <v>0</v>
      </c>
      <c r="K8288" s="363">
        <v>0</v>
      </c>
    </row>
    <row r="8289" spans="1:11">
      <c r="A8289" s="361">
        <f t="shared" si="129"/>
        <v>46003</v>
      </c>
      <c r="B8289" s="362">
        <v>5</v>
      </c>
      <c r="C8289" s="363">
        <v>0</v>
      </c>
      <c r="D8289" s="363">
        <v>0</v>
      </c>
      <c r="E8289" s="363">
        <v>0</v>
      </c>
      <c r="F8289" s="363">
        <v>0</v>
      </c>
      <c r="G8289" s="363">
        <v>0</v>
      </c>
      <c r="H8289" s="363">
        <v>0</v>
      </c>
      <c r="I8289" s="363">
        <v>1962.90038372613</v>
      </c>
      <c r="J8289" s="363">
        <v>0</v>
      </c>
      <c r="K8289" s="363">
        <v>102.804299930962</v>
      </c>
    </row>
    <row r="8290" spans="1:11">
      <c r="A8290" s="361">
        <f t="shared" si="129"/>
        <v>46003</v>
      </c>
      <c r="B8290" s="362">
        <v>6</v>
      </c>
      <c r="C8290" s="363">
        <v>0</v>
      </c>
      <c r="D8290" s="363">
        <v>0</v>
      </c>
      <c r="E8290" s="363">
        <v>0</v>
      </c>
      <c r="F8290" s="363">
        <v>0</v>
      </c>
      <c r="G8290" s="363">
        <v>0</v>
      </c>
      <c r="H8290" s="363">
        <v>0</v>
      </c>
      <c r="I8290" s="363">
        <v>127.05965941156801</v>
      </c>
      <c r="J8290" s="363">
        <v>0</v>
      </c>
      <c r="K8290" s="363">
        <v>20.510906695647598</v>
      </c>
    </row>
    <row r="8291" spans="1:11">
      <c r="A8291" s="361">
        <f t="shared" si="129"/>
        <v>46003</v>
      </c>
      <c r="B8291" s="362">
        <v>7</v>
      </c>
      <c r="C8291" s="363">
        <v>0</v>
      </c>
      <c r="D8291" s="363">
        <v>0</v>
      </c>
      <c r="E8291" s="363">
        <v>0</v>
      </c>
      <c r="F8291" s="363">
        <v>0</v>
      </c>
      <c r="G8291" s="363">
        <v>0</v>
      </c>
      <c r="H8291" s="363">
        <v>0</v>
      </c>
      <c r="I8291" s="363">
        <v>127.679822362647</v>
      </c>
      <c r="J8291" s="363">
        <v>0</v>
      </c>
      <c r="K8291" s="363">
        <v>20.940322229916099</v>
      </c>
    </row>
    <row r="8292" spans="1:11">
      <c r="A8292" s="361">
        <f t="shared" si="129"/>
        <v>46003</v>
      </c>
      <c r="B8292" s="362">
        <v>8</v>
      </c>
      <c r="C8292" s="363">
        <v>0.81520061318348402</v>
      </c>
      <c r="D8292" s="363">
        <v>0</v>
      </c>
      <c r="E8292" s="363">
        <v>0</v>
      </c>
      <c r="F8292" s="363">
        <v>0</v>
      </c>
      <c r="G8292" s="363">
        <v>0</v>
      </c>
      <c r="H8292" s="363">
        <v>0</v>
      </c>
      <c r="I8292" s="363">
        <v>135.46647030441</v>
      </c>
      <c r="J8292" s="363">
        <v>0</v>
      </c>
      <c r="K8292" s="363">
        <v>0</v>
      </c>
    </row>
    <row r="8293" spans="1:11">
      <c r="A8293" s="361">
        <f t="shared" si="129"/>
        <v>46003</v>
      </c>
      <c r="B8293" s="362">
        <v>9</v>
      </c>
      <c r="C8293" s="363">
        <v>0</v>
      </c>
      <c r="D8293" s="363">
        <v>0</v>
      </c>
      <c r="E8293" s="363">
        <v>20.3453262191418</v>
      </c>
      <c r="F8293" s="363">
        <v>0</v>
      </c>
      <c r="G8293" s="363">
        <v>0</v>
      </c>
      <c r="H8293" s="363">
        <v>0</v>
      </c>
      <c r="I8293" s="363">
        <v>123.14792134818501</v>
      </c>
      <c r="J8293" s="363">
        <v>0</v>
      </c>
      <c r="K8293" s="363">
        <v>0</v>
      </c>
    </row>
    <row r="8294" spans="1:11">
      <c r="A8294" s="361">
        <f t="shared" si="129"/>
        <v>46003</v>
      </c>
      <c r="B8294" s="362">
        <v>10</v>
      </c>
      <c r="C8294" s="363">
        <v>0</v>
      </c>
      <c r="D8294" s="363">
        <v>0</v>
      </c>
      <c r="E8294" s="363">
        <v>174.78673581852101</v>
      </c>
      <c r="F8294" s="363">
        <v>3240.6188999999999</v>
      </c>
      <c r="G8294" s="363">
        <v>0</v>
      </c>
      <c r="H8294" s="363">
        <v>0</v>
      </c>
      <c r="I8294" s="363">
        <v>121.83433642794699</v>
      </c>
      <c r="J8294" s="363">
        <v>0</v>
      </c>
      <c r="K8294" s="363">
        <v>0</v>
      </c>
    </row>
    <row r="8295" spans="1:11">
      <c r="A8295" s="361">
        <f t="shared" si="129"/>
        <v>46003</v>
      </c>
      <c r="B8295" s="362">
        <v>11</v>
      </c>
      <c r="C8295" s="363">
        <v>0</v>
      </c>
      <c r="D8295" s="363">
        <v>0</v>
      </c>
      <c r="E8295" s="363">
        <v>178.14210411697701</v>
      </c>
      <c r="F8295" s="363">
        <v>3240.6188999999999</v>
      </c>
      <c r="G8295" s="363">
        <v>0</v>
      </c>
      <c r="H8295" s="363">
        <v>0</v>
      </c>
      <c r="I8295" s="363">
        <v>122.72265280581499</v>
      </c>
      <c r="J8295" s="363">
        <v>0</v>
      </c>
      <c r="K8295" s="363">
        <v>0</v>
      </c>
    </row>
    <row r="8296" spans="1:11">
      <c r="A8296" s="361">
        <f t="shared" si="129"/>
        <v>46003</v>
      </c>
      <c r="B8296" s="362">
        <v>12</v>
      </c>
      <c r="C8296" s="363">
        <v>0</v>
      </c>
      <c r="D8296" s="363">
        <v>0</v>
      </c>
      <c r="E8296" s="363">
        <v>384.39394519835002</v>
      </c>
      <c r="F8296" s="363">
        <v>5136.3086000000003</v>
      </c>
      <c r="G8296" s="363">
        <v>0</v>
      </c>
      <c r="H8296" s="363">
        <v>0</v>
      </c>
      <c r="I8296" s="363">
        <v>1154.4279367375302</v>
      </c>
      <c r="J8296" s="363">
        <v>0</v>
      </c>
      <c r="K8296" s="363">
        <v>3894.9965422348</v>
      </c>
    </row>
    <row r="8297" spans="1:11">
      <c r="A8297" s="361">
        <f t="shared" si="129"/>
        <v>46003</v>
      </c>
      <c r="B8297" s="362">
        <v>13</v>
      </c>
      <c r="C8297" s="363">
        <v>0</v>
      </c>
      <c r="D8297" s="363">
        <v>0</v>
      </c>
      <c r="E8297" s="363">
        <v>179.47493045024203</v>
      </c>
      <c r="F8297" s="363">
        <v>2598.1799000000001</v>
      </c>
      <c r="G8297" s="363">
        <v>0</v>
      </c>
      <c r="H8297" s="363">
        <v>0</v>
      </c>
      <c r="I8297" s="363">
        <v>111.24136978293501</v>
      </c>
      <c r="J8297" s="363">
        <v>0</v>
      </c>
      <c r="K8297" s="363">
        <v>11.865187516391698</v>
      </c>
    </row>
    <row r="8298" spans="1:11">
      <c r="A8298" s="361">
        <f t="shared" si="129"/>
        <v>46003</v>
      </c>
      <c r="B8298" s="362">
        <v>14</v>
      </c>
      <c r="C8298" s="363">
        <v>0</v>
      </c>
      <c r="D8298" s="363">
        <v>0</v>
      </c>
      <c r="E8298" s="363">
        <v>178.96368870711501</v>
      </c>
      <c r="F8298" s="363">
        <v>1550.3911000000001</v>
      </c>
      <c r="G8298" s="363">
        <v>0</v>
      </c>
      <c r="H8298" s="363">
        <v>0</v>
      </c>
      <c r="I8298" s="363">
        <v>107.852359283995</v>
      </c>
      <c r="J8298" s="363">
        <v>0</v>
      </c>
      <c r="K8298" s="363">
        <v>21.011508762334898</v>
      </c>
    </row>
    <row r="8299" spans="1:11">
      <c r="A8299" s="361">
        <f t="shared" si="129"/>
        <v>46003</v>
      </c>
      <c r="B8299" s="362">
        <v>15</v>
      </c>
      <c r="C8299" s="363">
        <v>0</v>
      </c>
      <c r="D8299" s="363">
        <v>0</v>
      </c>
      <c r="E8299" s="363">
        <v>178.50563679809002</v>
      </c>
      <c r="F8299" s="363">
        <v>1215.1639</v>
      </c>
      <c r="G8299" s="363">
        <v>0</v>
      </c>
      <c r="H8299" s="363">
        <v>0</v>
      </c>
      <c r="I8299" s="363">
        <v>142.730725914147</v>
      </c>
      <c r="J8299" s="363">
        <v>0</v>
      </c>
      <c r="K8299" s="363">
        <v>21.020694121356698</v>
      </c>
    </row>
    <row r="8300" spans="1:11">
      <c r="A8300" s="361">
        <f t="shared" si="129"/>
        <v>46003</v>
      </c>
      <c r="B8300" s="362">
        <v>16</v>
      </c>
      <c r="C8300" s="363">
        <v>0</v>
      </c>
      <c r="D8300" s="363">
        <v>0</v>
      </c>
      <c r="E8300" s="363">
        <v>179.97458465050701</v>
      </c>
      <c r="F8300" s="363">
        <v>0</v>
      </c>
      <c r="G8300" s="363">
        <v>0</v>
      </c>
      <c r="H8300" s="363">
        <v>0</v>
      </c>
      <c r="I8300" s="363">
        <v>170.40811143653502</v>
      </c>
      <c r="J8300" s="363">
        <v>0</v>
      </c>
      <c r="K8300" s="363">
        <v>21.013805102090299</v>
      </c>
    </row>
    <row r="8301" spans="1:11">
      <c r="A8301" s="361">
        <f t="shared" si="129"/>
        <v>46003</v>
      </c>
      <c r="B8301" s="362">
        <v>17</v>
      </c>
      <c r="C8301" s="363">
        <v>0</v>
      </c>
      <c r="D8301" s="363">
        <v>0</v>
      </c>
      <c r="E8301" s="363">
        <v>190.59501548118101</v>
      </c>
      <c r="F8301" s="363">
        <v>0</v>
      </c>
      <c r="G8301" s="363">
        <v>0</v>
      </c>
      <c r="H8301" s="363">
        <v>0</v>
      </c>
      <c r="I8301" s="363">
        <v>104.074041161324</v>
      </c>
      <c r="J8301" s="363">
        <v>0</v>
      </c>
      <c r="K8301" s="363">
        <v>21.018397781601202</v>
      </c>
    </row>
    <row r="8302" spans="1:11">
      <c r="A8302" s="361">
        <f t="shared" si="129"/>
        <v>46003</v>
      </c>
      <c r="B8302" s="362">
        <v>18</v>
      </c>
      <c r="C8302" s="363">
        <v>0</v>
      </c>
      <c r="D8302" s="363">
        <v>0</v>
      </c>
      <c r="E8302" s="363">
        <v>176.545462550991</v>
      </c>
      <c r="F8302" s="363">
        <v>0</v>
      </c>
      <c r="G8302" s="363">
        <v>0</v>
      </c>
      <c r="H8302" s="363">
        <v>0</v>
      </c>
      <c r="I8302" s="363">
        <v>125.83934568766901</v>
      </c>
      <c r="J8302" s="363">
        <v>0</v>
      </c>
      <c r="K8302" s="363">
        <v>0</v>
      </c>
    </row>
    <row r="8303" spans="1:11">
      <c r="A8303" s="361">
        <f t="shared" si="129"/>
        <v>46003</v>
      </c>
      <c r="B8303" s="362">
        <v>19</v>
      </c>
      <c r="C8303" s="363">
        <v>0</v>
      </c>
      <c r="D8303" s="363">
        <v>0</v>
      </c>
      <c r="E8303" s="363">
        <v>183.58234306029001</v>
      </c>
      <c r="F8303" s="363">
        <v>0</v>
      </c>
      <c r="G8303" s="363">
        <v>0</v>
      </c>
      <c r="H8303" s="363">
        <v>0</v>
      </c>
      <c r="I8303" s="363">
        <v>159.624358259996</v>
      </c>
      <c r="J8303" s="363">
        <v>0</v>
      </c>
      <c r="K8303" s="363">
        <v>0</v>
      </c>
    </row>
    <row r="8304" spans="1:11">
      <c r="A8304" s="361">
        <f t="shared" si="129"/>
        <v>46003</v>
      </c>
      <c r="B8304" s="362">
        <v>20</v>
      </c>
      <c r="C8304" s="363">
        <v>1254.3584128073901</v>
      </c>
      <c r="D8304" s="363">
        <v>0</v>
      </c>
      <c r="E8304" s="363">
        <v>234.360984263451</v>
      </c>
      <c r="F8304" s="363">
        <v>0</v>
      </c>
      <c r="G8304" s="363">
        <v>119.504465624402</v>
      </c>
      <c r="H8304" s="363">
        <v>0</v>
      </c>
      <c r="I8304" s="363">
        <v>1815.7535269772402</v>
      </c>
      <c r="J8304" s="363">
        <v>0</v>
      </c>
      <c r="K8304" s="363">
        <v>0</v>
      </c>
    </row>
    <row r="8305" spans="1:11">
      <c r="A8305" s="361">
        <f t="shared" si="129"/>
        <v>46003</v>
      </c>
      <c r="B8305" s="362">
        <v>21</v>
      </c>
      <c r="C8305" s="363">
        <v>972.02556035814007</v>
      </c>
      <c r="D8305" s="363">
        <v>0</v>
      </c>
      <c r="E8305" s="363">
        <v>0</v>
      </c>
      <c r="F8305" s="363">
        <v>0</v>
      </c>
      <c r="G8305" s="363">
        <v>0</v>
      </c>
      <c r="H8305" s="363">
        <v>0</v>
      </c>
      <c r="I8305" s="363">
        <v>1739.2886987734901</v>
      </c>
      <c r="J8305" s="363">
        <v>0</v>
      </c>
      <c r="K8305" s="363">
        <v>0</v>
      </c>
    </row>
    <row r="8306" spans="1:11">
      <c r="A8306" s="361">
        <f t="shared" si="129"/>
        <v>46003</v>
      </c>
      <c r="B8306" s="362">
        <v>22</v>
      </c>
      <c r="C8306" s="363">
        <v>0</v>
      </c>
      <c r="D8306" s="363">
        <v>0</v>
      </c>
      <c r="E8306" s="363">
        <v>0</v>
      </c>
      <c r="F8306" s="363">
        <v>0</v>
      </c>
      <c r="G8306" s="363">
        <v>0</v>
      </c>
      <c r="H8306" s="363">
        <v>0</v>
      </c>
      <c r="I8306" s="363">
        <v>324.46553335465802</v>
      </c>
      <c r="J8306" s="363">
        <v>0</v>
      </c>
      <c r="K8306" s="363">
        <v>106.72075780115901</v>
      </c>
    </row>
    <row r="8307" spans="1:11">
      <c r="A8307" s="361">
        <f t="shared" si="129"/>
        <v>46003</v>
      </c>
      <c r="B8307" s="362">
        <v>23</v>
      </c>
      <c r="C8307" s="363">
        <v>0</v>
      </c>
      <c r="D8307" s="363">
        <v>0</v>
      </c>
      <c r="E8307" s="363">
        <v>0</v>
      </c>
      <c r="F8307" s="363">
        <v>0</v>
      </c>
      <c r="G8307" s="363">
        <v>0</v>
      </c>
      <c r="H8307" s="363">
        <v>0</v>
      </c>
      <c r="I8307" s="363">
        <v>179.61156469034302</v>
      </c>
      <c r="J8307" s="363">
        <v>0</v>
      </c>
      <c r="K8307" s="363">
        <v>110.92839680573401</v>
      </c>
    </row>
    <row r="8308" spans="1:11">
      <c r="A8308" s="361">
        <f t="shared" si="129"/>
        <v>46004</v>
      </c>
      <c r="B8308" s="362">
        <v>0</v>
      </c>
      <c r="C8308" s="363">
        <v>0</v>
      </c>
      <c r="D8308" s="363">
        <v>0</v>
      </c>
      <c r="E8308" s="363">
        <v>0</v>
      </c>
      <c r="F8308" s="363">
        <v>0</v>
      </c>
      <c r="G8308" s="363">
        <v>0</v>
      </c>
      <c r="H8308" s="363">
        <v>0</v>
      </c>
      <c r="I8308" s="363">
        <v>47.340671189604201</v>
      </c>
      <c r="J8308" s="363">
        <v>0</v>
      </c>
      <c r="K8308" s="363">
        <v>0</v>
      </c>
    </row>
    <row r="8309" spans="1:11">
      <c r="A8309" s="361">
        <f t="shared" si="129"/>
        <v>46004</v>
      </c>
      <c r="B8309" s="362">
        <v>1</v>
      </c>
      <c r="C8309" s="363">
        <v>0</v>
      </c>
      <c r="D8309" s="363">
        <v>0</v>
      </c>
      <c r="E8309" s="363">
        <v>0</v>
      </c>
      <c r="F8309" s="363">
        <v>0</v>
      </c>
      <c r="G8309" s="363">
        <v>0</v>
      </c>
      <c r="H8309" s="363">
        <v>0</v>
      </c>
      <c r="I8309" s="363">
        <v>0</v>
      </c>
      <c r="J8309" s="363">
        <v>0</v>
      </c>
      <c r="K8309" s="363">
        <v>1283.5270841675301</v>
      </c>
    </row>
    <row r="8310" spans="1:11">
      <c r="A8310" s="361">
        <f t="shared" si="129"/>
        <v>46004</v>
      </c>
      <c r="B8310" s="362">
        <v>2</v>
      </c>
      <c r="C8310" s="363">
        <v>3622.7654616724203</v>
      </c>
      <c r="D8310" s="363">
        <v>0</v>
      </c>
      <c r="E8310" s="363">
        <v>0</v>
      </c>
      <c r="F8310" s="363">
        <v>134.814424132586</v>
      </c>
      <c r="G8310" s="363">
        <v>191.25769653034101</v>
      </c>
      <c r="H8310" s="363">
        <v>0</v>
      </c>
      <c r="I8310" s="363">
        <v>0</v>
      </c>
      <c r="J8310" s="363">
        <v>0</v>
      </c>
      <c r="K8310" s="363">
        <v>0</v>
      </c>
    </row>
    <row r="8311" spans="1:11">
      <c r="A8311" s="361">
        <f t="shared" si="129"/>
        <v>46004</v>
      </c>
      <c r="B8311" s="362">
        <v>3</v>
      </c>
      <c r="C8311" s="363">
        <v>3565.0411102971807</v>
      </c>
      <c r="D8311" s="363">
        <v>0</v>
      </c>
      <c r="E8311" s="363">
        <v>0</v>
      </c>
      <c r="F8311" s="363">
        <v>134.814424132586</v>
      </c>
      <c r="G8311" s="363">
        <v>191.25769653034101</v>
      </c>
      <c r="H8311" s="363">
        <v>0</v>
      </c>
      <c r="I8311" s="363">
        <v>0</v>
      </c>
      <c r="J8311" s="363">
        <v>0</v>
      </c>
      <c r="K8311" s="363">
        <v>0</v>
      </c>
    </row>
    <row r="8312" spans="1:11">
      <c r="A8312" s="361">
        <f t="shared" si="129"/>
        <v>46004</v>
      </c>
      <c r="B8312" s="362">
        <v>4</v>
      </c>
      <c r="C8312" s="363">
        <v>0</v>
      </c>
      <c r="D8312" s="363">
        <v>0</v>
      </c>
      <c r="E8312" s="363">
        <v>0</v>
      </c>
      <c r="F8312" s="363">
        <v>0</v>
      </c>
      <c r="G8312" s="363">
        <v>0</v>
      </c>
      <c r="H8312" s="363">
        <v>0</v>
      </c>
      <c r="I8312" s="363">
        <v>0</v>
      </c>
      <c r="J8312" s="363">
        <v>0</v>
      </c>
      <c r="K8312" s="363">
        <v>1283.6670696713102</v>
      </c>
    </row>
    <row r="8313" spans="1:11">
      <c r="A8313" s="361">
        <f t="shared" si="129"/>
        <v>46004</v>
      </c>
      <c r="B8313" s="362">
        <v>5</v>
      </c>
      <c r="C8313" s="363">
        <v>0</v>
      </c>
      <c r="D8313" s="363">
        <v>0</v>
      </c>
      <c r="E8313" s="363">
        <v>0</v>
      </c>
      <c r="F8313" s="363">
        <v>0</v>
      </c>
      <c r="G8313" s="363">
        <v>0</v>
      </c>
      <c r="H8313" s="363">
        <v>0</v>
      </c>
      <c r="I8313" s="363">
        <v>0</v>
      </c>
      <c r="J8313" s="363">
        <v>0</v>
      </c>
      <c r="K8313" s="363">
        <v>1283.6670696713102</v>
      </c>
    </row>
    <row r="8314" spans="1:11">
      <c r="A8314" s="361">
        <f t="shared" si="129"/>
        <v>46004</v>
      </c>
      <c r="B8314" s="362">
        <v>6</v>
      </c>
      <c r="C8314" s="363">
        <v>0</v>
      </c>
      <c r="D8314" s="363">
        <v>0</v>
      </c>
      <c r="E8314" s="363">
        <v>0</v>
      </c>
      <c r="F8314" s="363">
        <v>0</v>
      </c>
      <c r="G8314" s="363">
        <v>0</v>
      </c>
      <c r="H8314" s="363">
        <v>0</v>
      </c>
      <c r="I8314" s="363">
        <v>21.385512297347397</v>
      </c>
      <c r="J8314" s="363">
        <v>0</v>
      </c>
      <c r="K8314" s="363">
        <v>118.00236693016501</v>
      </c>
    </row>
    <row r="8315" spans="1:11">
      <c r="A8315" s="361">
        <f t="shared" si="129"/>
        <v>46004</v>
      </c>
      <c r="B8315" s="362">
        <v>7</v>
      </c>
      <c r="C8315" s="363">
        <v>0</v>
      </c>
      <c r="D8315" s="363">
        <v>0</v>
      </c>
      <c r="E8315" s="363">
        <v>0</v>
      </c>
      <c r="F8315" s="363">
        <v>0</v>
      </c>
      <c r="G8315" s="363">
        <v>0</v>
      </c>
      <c r="H8315" s="363">
        <v>0</v>
      </c>
      <c r="I8315" s="363">
        <v>133.94934894605399</v>
      </c>
      <c r="J8315" s="363">
        <v>0</v>
      </c>
      <c r="K8315" s="363">
        <v>674.43863201370505</v>
      </c>
    </row>
    <row r="8316" spans="1:11">
      <c r="A8316" s="361">
        <f t="shared" si="129"/>
        <v>46004</v>
      </c>
      <c r="B8316" s="362">
        <v>8</v>
      </c>
      <c r="C8316" s="363">
        <v>0</v>
      </c>
      <c r="D8316" s="363">
        <v>0</v>
      </c>
      <c r="E8316" s="363">
        <v>3.6936113611767296</v>
      </c>
      <c r="F8316" s="363">
        <v>0</v>
      </c>
      <c r="G8316" s="363">
        <v>0</v>
      </c>
      <c r="H8316" s="363">
        <v>0</v>
      </c>
      <c r="I8316" s="363">
        <v>0</v>
      </c>
      <c r="J8316" s="363">
        <v>0</v>
      </c>
      <c r="K8316" s="363">
        <v>125.628129310849</v>
      </c>
    </row>
    <row r="8317" spans="1:11">
      <c r="A8317" s="361">
        <f t="shared" si="129"/>
        <v>46004</v>
      </c>
      <c r="B8317" s="362">
        <v>9</v>
      </c>
      <c r="C8317" s="363">
        <v>0</v>
      </c>
      <c r="D8317" s="363">
        <v>0</v>
      </c>
      <c r="E8317" s="363">
        <v>142.31211972714701</v>
      </c>
      <c r="F8317" s="363">
        <v>0</v>
      </c>
      <c r="G8317" s="363">
        <v>0</v>
      </c>
      <c r="H8317" s="363">
        <v>0</v>
      </c>
      <c r="I8317" s="363">
        <v>0</v>
      </c>
      <c r="J8317" s="363">
        <v>0</v>
      </c>
      <c r="K8317" s="363">
        <v>102.185073005525</v>
      </c>
    </row>
    <row r="8318" spans="1:11">
      <c r="A8318" s="361">
        <f t="shared" si="129"/>
        <v>46004</v>
      </c>
      <c r="B8318" s="362">
        <v>10</v>
      </c>
      <c r="C8318" s="363">
        <v>0</v>
      </c>
      <c r="D8318" s="363">
        <v>0</v>
      </c>
      <c r="E8318" s="363">
        <v>418.09595162890503</v>
      </c>
      <c r="F8318" s="363">
        <v>0</v>
      </c>
      <c r="G8318" s="363">
        <v>0</v>
      </c>
      <c r="H8318" s="363">
        <v>0</v>
      </c>
      <c r="I8318" s="363">
        <v>168.46628741366402</v>
      </c>
      <c r="J8318" s="363">
        <v>0</v>
      </c>
      <c r="K8318" s="363">
        <v>4614.7137986470607</v>
      </c>
    </row>
    <row r="8319" spans="1:11">
      <c r="A8319" s="361">
        <f t="shared" si="129"/>
        <v>46004</v>
      </c>
      <c r="B8319" s="362">
        <v>11</v>
      </c>
      <c r="C8319" s="363">
        <v>0</v>
      </c>
      <c r="D8319" s="363">
        <v>0</v>
      </c>
      <c r="E8319" s="363">
        <v>417.87675050856205</v>
      </c>
      <c r="F8319" s="363">
        <v>7022.1968000000006</v>
      </c>
      <c r="G8319" s="363">
        <v>0</v>
      </c>
      <c r="H8319" s="363">
        <v>0</v>
      </c>
      <c r="I8319" s="363">
        <v>1227.33660774088</v>
      </c>
      <c r="J8319" s="363">
        <v>0</v>
      </c>
      <c r="K8319" s="363">
        <v>1300.22354306646</v>
      </c>
    </row>
    <row r="8320" spans="1:11">
      <c r="A8320" s="361">
        <f t="shared" si="129"/>
        <v>46004</v>
      </c>
      <c r="B8320" s="362">
        <v>12</v>
      </c>
      <c r="C8320" s="363">
        <v>495.57991267308699</v>
      </c>
      <c r="D8320" s="363">
        <v>0</v>
      </c>
      <c r="E8320" s="363">
        <v>417.90636375961702</v>
      </c>
      <c r="F8320" s="363">
        <v>7022.1968000000006</v>
      </c>
      <c r="G8320" s="363">
        <v>0</v>
      </c>
      <c r="H8320" s="363">
        <v>0</v>
      </c>
      <c r="I8320" s="363">
        <v>1226.3002188897701</v>
      </c>
      <c r="J8320" s="363">
        <v>0</v>
      </c>
      <c r="K8320" s="363">
        <v>0</v>
      </c>
    </row>
    <row r="8321" spans="1:11">
      <c r="A8321" s="361">
        <f t="shared" si="129"/>
        <v>46004</v>
      </c>
      <c r="B8321" s="362">
        <v>13</v>
      </c>
      <c r="C8321" s="363">
        <v>0</v>
      </c>
      <c r="D8321" s="363">
        <v>0</v>
      </c>
      <c r="E8321" s="363">
        <v>546.19369546642702</v>
      </c>
      <c r="F8321" s="363">
        <v>4645.6795000000002</v>
      </c>
      <c r="G8321" s="363">
        <v>0</v>
      </c>
      <c r="H8321" s="363">
        <v>0</v>
      </c>
      <c r="I8321" s="363">
        <v>2048.7275167793196</v>
      </c>
      <c r="J8321" s="363">
        <v>0</v>
      </c>
      <c r="K8321" s="363">
        <v>926.14657196448002</v>
      </c>
    </row>
    <row r="8322" spans="1:11">
      <c r="A8322" s="361">
        <f t="shared" si="129"/>
        <v>46004</v>
      </c>
      <c r="B8322" s="362">
        <v>14</v>
      </c>
      <c r="C8322" s="363">
        <v>0</v>
      </c>
      <c r="D8322" s="363">
        <v>0</v>
      </c>
      <c r="E8322" s="363">
        <v>546.19527167666195</v>
      </c>
      <c r="F8322" s="363">
        <v>4645.6795000000002</v>
      </c>
      <c r="G8322" s="363">
        <v>0</v>
      </c>
      <c r="H8322" s="363">
        <v>0</v>
      </c>
      <c r="I8322" s="363">
        <v>2011.13764266866</v>
      </c>
      <c r="J8322" s="363">
        <v>0</v>
      </c>
      <c r="K8322" s="363">
        <v>926.51567581172105</v>
      </c>
    </row>
    <row r="8323" spans="1:11">
      <c r="A8323" s="361">
        <f t="shared" si="129"/>
        <v>46004</v>
      </c>
      <c r="B8323" s="362">
        <v>15</v>
      </c>
      <c r="C8323" s="363">
        <v>0</v>
      </c>
      <c r="D8323" s="363">
        <v>0</v>
      </c>
      <c r="E8323" s="363">
        <v>419.08784381925204</v>
      </c>
      <c r="F8323" s="363">
        <v>4600.7494999999999</v>
      </c>
      <c r="G8323" s="363">
        <v>0</v>
      </c>
      <c r="H8323" s="363">
        <v>0</v>
      </c>
      <c r="I8323" s="363">
        <v>1993.3860201873101</v>
      </c>
      <c r="J8323" s="363">
        <v>0</v>
      </c>
      <c r="K8323" s="363">
        <v>43.969597289255098</v>
      </c>
    </row>
    <row r="8324" spans="1:11">
      <c r="A8324" s="361">
        <f t="shared" si="129"/>
        <v>46004</v>
      </c>
      <c r="B8324" s="362">
        <v>16</v>
      </c>
      <c r="C8324" s="363">
        <v>0</v>
      </c>
      <c r="D8324" s="363">
        <v>0</v>
      </c>
      <c r="E8324" s="363">
        <v>418.54140530959199</v>
      </c>
      <c r="F8324" s="363">
        <v>7022.1968000000006</v>
      </c>
      <c r="G8324" s="363">
        <v>0</v>
      </c>
      <c r="H8324" s="363">
        <v>0</v>
      </c>
      <c r="I8324" s="363">
        <v>1709.1692224569802</v>
      </c>
      <c r="J8324" s="363">
        <v>0</v>
      </c>
      <c r="K8324" s="363">
        <v>1208.31290099085</v>
      </c>
    </row>
    <row r="8325" spans="1:11">
      <c r="A8325" s="361">
        <f t="shared" ref="A8325:A8388" si="130">IF(B8325=0,A8324+1,A8324)</f>
        <v>46004</v>
      </c>
      <c r="B8325" s="362">
        <v>17</v>
      </c>
      <c r="C8325" s="363">
        <v>0</v>
      </c>
      <c r="D8325" s="363">
        <v>0</v>
      </c>
      <c r="E8325" s="363">
        <v>417.69367763670101</v>
      </c>
      <c r="F8325" s="363">
        <v>7022.1968000000006</v>
      </c>
      <c r="G8325" s="363">
        <v>0</v>
      </c>
      <c r="H8325" s="363">
        <v>0</v>
      </c>
      <c r="I8325" s="363">
        <v>1428.7011740506798</v>
      </c>
      <c r="J8325" s="363">
        <v>0</v>
      </c>
      <c r="K8325" s="363">
        <v>1297.9541444966901</v>
      </c>
    </row>
    <row r="8326" spans="1:11">
      <c r="A8326" s="361">
        <f t="shared" si="130"/>
        <v>46004</v>
      </c>
      <c r="B8326" s="362">
        <v>18</v>
      </c>
      <c r="C8326" s="363">
        <v>0</v>
      </c>
      <c r="D8326" s="363">
        <v>0</v>
      </c>
      <c r="E8326" s="363">
        <v>177.70181452710702</v>
      </c>
      <c r="F8326" s="363">
        <v>1755.0706</v>
      </c>
      <c r="G8326" s="363">
        <v>0</v>
      </c>
      <c r="H8326" s="363">
        <v>0</v>
      </c>
      <c r="I8326" s="363">
        <v>164.978512091494</v>
      </c>
      <c r="J8326" s="363">
        <v>0</v>
      </c>
      <c r="K8326" s="363">
        <v>0</v>
      </c>
    </row>
    <row r="8327" spans="1:11">
      <c r="A8327" s="361">
        <f t="shared" si="130"/>
        <v>46004</v>
      </c>
      <c r="B8327" s="362">
        <v>19</v>
      </c>
      <c r="C8327" s="363">
        <v>0</v>
      </c>
      <c r="D8327" s="363">
        <v>0</v>
      </c>
      <c r="E8327" s="363">
        <v>176.67734215055199</v>
      </c>
      <c r="F8327" s="363">
        <v>1739.5906</v>
      </c>
      <c r="G8327" s="363">
        <v>0</v>
      </c>
      <c r="H8327" s="363">
        <v>0</v>
      </c>
      <c r="I8327" s="363">
        <v>192.83157606188499</v>
      </c>
      <c r="J8327" s="363">
        <v>0</v>
      </c>
      <c r="K8327" s="363">
        <v>0</v>
      </c>
    </row>
    <row r="8328" spans="1:11">
      <c r="A8328" s="361">
        <f t="shared" si="130"/>
        <v>46004</v>
      </c>
      <c r="B8328" s="362">
        <v>20</v>
      </c>
      <c r="C8328" s="363">
        <v>0</v>
      </c>
      <c r="D8328" s="363">
        <v>0</v>
      </c>
      <c r="E8328" s="363">
        <v>8.6099038822076892</v>
      </c>
      <c r="F8328" s="363">
        <v>2057.3442</v>
      </c>
      <c r="G8328" s="363">
        <v>0</v>
      </c>
      <c r="H8328" s="363">
        <v>0</v>
      </c>
      <c r="I8328" s="363">
        <v>337.79214565122402</v>
      </c>
      <c r="J8328" s="363">
        <v>0</v>
      </c>
      <c r="K8328" s="363">
        <v>0</v>
      </c>
    </row>
    <row r="8329" spans="1:11">
      <c r="A8329" s="361">
        <f t="shared" si="130"/>
        <v>46004</v>
      </c>
      <c r="B8329" s="362">
        <v>21</v>
      </c>
      <c r="C8329" s="363">
        <v>0</v>
      </c>
      <c r="D8329" s="363">
        <v>0</v>
      </c>
      <c r="E8329" s="363">
        <v>0</v>
      </c>
      <c r="F8329" s="363">
        <v>2986.4232000000002</v>
      </c>
      <c r="G8329" s="363">
        <v>0</v>
      </c>
      <c r="H8329" s="363">
        <v>0</v>
      </c>
      <c r="I8329" s="363">
        <v>284.67915818710605</v>
      </c>
      <c r="J8329" s="363">
        <v>0</v>
      </c>
      <c r="K8329" s="363">
        <v>0</v>
      </c>
    </row>
    <row r="8330" spans="1:11">
      <c r="A8330" s="361">
        <f t="shared" si="130"/>
        <v>46004</v>
      </c>
      <c r="B8330" s="362">
        <v>22</v>
      </c>
      <c r="C8330" s="363">
        <v>0</v>
      </c>
      <c r="D8330" s="363">
        <v>0</v>
      </c>
      <c r="E8330" s="363">
        <v>0</v>
      </c>
      <c r="F8330" s="363">
        <v>0</v>
      </c>
      <c r="G8330" s="363">
        <v>0</v>
      </c>
      <c r="H8330" s="363">
        <v>0</v>
      </c>
      <c r="I8330" s="363">
        <v>1815.73649617297</v>
      </c>
      <c r="J8330" s="363">
        <v>0</v>
      </c>
      <c r="K8330" s="363">
        <v>2460.6877132546902</v>
      </c>
    </row>
    <row r="8331" spans="1:11">
      <c r="A8331" s="361">
        <f t="shared" si="130"/>
        <v>46004</v>
      </c>
      <c r="B8331" s="362">
        <v>23</v>
      </c>
      <c r="C8331" s="363">
        <v>0</v>
      </c>
      <c r="D8331" s="363">
        <v>0</v>
      </c>
      <c r="E8331" s="363">
        <v>0</v>
      </c>
      <c r="F8331" s="363">
        <v>0</v>
      </c>
      <c r="G8331" s="363">
        <v>0</v>
      </c>
      <c r="H8331" s="363">
        <v>0</v>
      </c>
      <c r="I8331" s="363">
        <v>1161.8773395624701</v>
      </c>
      <c r="J8331" s="363">
        <v>0</v>
      </c>
      <c r="K8331" s="363">
        <v>623.355448336569</v>
      </c>
    </row>
    <row r="8332" spans="1:11">
      <c r="A8332" s="361">
        <f t="shared" si="130"/>
        <v>46005</v>
      </c>
      <c r="B8332" s="362">
        <v>0</v>
      </c>
      <c r="C8332" s="363">
        <v>1171.3438643167001</v>
      </c>
      <c r="D8332" s="363">
        <v>0</v>
      </c>
      <c r="E8332" s="363">
        <v>0</v>
      </c>
      <c r="F8332" s="363">
        <v>65.875135199723204</v>
      </c>
      <c r="G8332" s="363">
        <v>0</v>
      </c>
      <c r="H8332" s="363">
        <v>0</v>
      </c>
      <c r="I8332" s="363">
        <v>0</v>
      </c>
      <c r="J8332" s="363">
        <v>0</v>
      </c>
      <c r="K8332" s="363">
        <v>0</v>
      </c>
    </row>
    <row r="8333" spans="1:11">
      <c r="A8333" s="361">
        <f t="shared" si="130"/>
        <v>46005</v>
      </c>
      <c r="B8333" s="362">
        <v>1</v>
      </c>
      <c r="C8333" s="363">
        <v>1163.4632584414303</v>
      </c>
      <c r="D8333" s="363">
        <v>0</v>
      </c>
      <c r="E8333" s="363">
        <v>0</v>
      </c>
      <c r="F8333" s="363">
        <v>65.875135199723204</v>
      </c>
      <c r="G8333" s="363">
        <v>0</v>
      </c>
      <c r="H8333" s="363">
        <v>0</v>
      </c>
      <c r="I8333" s="363">
        <v>0</v>
      </c>
      <c r="J8333" s="363">
        <v>0</v>
      </c>
      <c r="K8333" s="363">
        <v>0</v>
      </c>
    </row>
    <row r="8334" spans="1:11">
      <c r="A8334" s="361">
        <f t="shared" si="130"/>
        <v>46005</v>
      </c>
      <c r="B8334" s="362">
        <v>2</v>
      </c>
      <c r="C8334" s="363">
        <v>1163.0572445901801</v>
      </c>
      <c r="D8334" s="363">
        <v>0</v>
      </c>
      <c r="E8334" s="363">
        <v>0</v>
      </c>
      <c r="F8334" s="363">
        <v>65.875135199723204</v>
      </c>
      <c r="G8334" s="363">
        <v>0</v>
      </c>
      <c r="H8334" s="363">
        <v>0</v>
      </c>
      <c r="I8334" s="363">
        <v>0</v>
      </c>
      <c r="J8334" s="363">
        <v>0</v>
      </c>
      <c r="K8334" s="363">
        <v>0</v>
      </c>
    </row>
    <row r="8335" spans="1:11">
      <c r="A8335" s="361">
        <f t="shared" si="130"/>
        <v>46005</v>
      </c>
      <c r="B8335" s="362">
        <v>3</v>
      </c>
      <c r="C8335" s="363">
        <v>1163.09620054996</v>
      </c>
      <c r="D8335" s="363">
        <v>0</v>
      </c>
      <c r="E8335" s="363">
        <v>0</v>
      </c>
      <c r="F8335" s="363">
        <v>65.875135199723204</v>
      </c>
      <c r="G8335" s="363">
        <v>0</v>
      </c>
      <c r="H8335" s="363">
        <v>0</v>
      </c>
      <c r="I8335" s="363">
        <v>0</v>
      </c>
      <c r="J8335" s="363">
        <v>0</v>
      </c>
      <c r="K8335" s="363">
        <v>0</v>
      </c>
    </row>
    <row r="8336" spans="1:11">
      <c r="A8336" s="361">
        <f t="shared" si="130"/>
        <v>46005</v>
      </c>
      <c r="B8336" s="362">
        <v>4</v>
      </c>
      <c r="C8336" s="363">
        <v>1163.9789905663199</v>
      </c>
      <c r="D8336" s="363">
        <v>0</v>
      </c>
      <c r="E8336" s="363">
        <v>0</v>
      </c>
      <c r="F8336" s="363">
        <v>65.875135199723204</v>
      </c>
      <c r="G8336" s="363">
        <v>0</v>
      </c>
      <c r="H8336" s="363">
        <v>0</v>
      </c>
      <c r="I8336" s="363">
        <v>0</v>
      </c>
      <c r="J8336" s="363">
        <v>0</v>
      </c>
      <c r="K8336" s="363">
        <v>0</v>
      </c>
    </row>
    <row r="8337" spans="1:11">
      <c r="A8337" s="361">
        <f t="shared" si="130"/>
        <v>46005</v>
      </c>
      <c r="B8337" s="362">
        <v>5</v>
      </c>
      <c r="C8337" s="363">
        <v>1165.5039047106502</v>
      </c>
      <c r="D8337" s="363">
        <v>0</v>
      </c>
      <c r="E8337" s="363">
        <v>0</v>
      </c>
      <c r="F8337" s="363">
        <v>65.875135199723204</v>
      </c>
      <c r="G8337" s="363">
        <v>0</v>
      </c>
      <c r="H8337" s="363">
        <v>0</v>
      </c>
      <c r="I8337" s="363">
        <v>0</v>
      </c>
      <c r="J8337" s="363">
        <v>0</v>
      </c>
      <c r="K8337" s="363">
        <v>0</v>
      </c>
    </row>
    <row r="8338" spans="1:11">
      <c r="A8338" s="361">
        <f t="shared" si="130"/>
        <v>46005</v>
      </c>
      <c r="B8338" s="362">
        <v>6</v>
      </c>
      <c r="C8338" s="363">
        <v>1166.9345015698402</v>
      </c>
      <c r="D8338" s="363">
        <v>0</v>
      </c>
      <c r="E8338" s="363">
        <v>0</v>
      </c>
      <c r="F8338" s="363">
        <v>52.7289292059221</v>
      </c>
      <c r="G8338" s="363">
        <v>0</v>
      </c>
      <c r="H8338" s="363">
        <v>0</v>
      </c>
      <c r="I8338" s="363">
        <v>530.12668837004708</v>
      </c>
      <c r="J8338" s="363">
        <v>0</v>
      </c>
      <c r="K8338" s="363">
        <v>0</v>
      </c>
    </row>
    <row r="8339" spans="1:11">
      <c r="A8339" s="361">
        <f t="shared" si="130"/>
        <v>46005</v>
      </c>
      <c r="B8339" s="362">
        <v>7</v>
      </c>
      <c r="C8339" s="363">
        <v>1165.3974065546602</v>
      </c>
      <c r="D8339" s="363">
        <v>0</v>
      </c>
      <c r="E8339" s="363">
        <v>0</v>
      </c>
      <c r="F8339" s="363">
        <v>52.7289292059221</v>
      </c>
      <c r="G8339" s="363">
        <v>0</v>
      </c>
      <c r="H8339" s="363">
        <v>0</v>
      </c>
      <c r="I8339" s="363">
        <v>325.54128201350301</v>
      </c>
      <c r="J8339" s="363">
        <v>0</v>
      </c>
      <c r="K8339" s="363">
        <v>0</v>
      </c>
    </row>
    <row r="8340" spans="1:11">
      <c r="A8340" s="361">
        <f t="shared" si="130"/>
        <v>46005</v>
      </c>
      <c r="B8340" s="362">
        <v>8</v>
      </c>
      <c r="C8340" s="363">
        <v>1982.6585792483802</v>
      </c>
      <c r="D8340" s="363">
        <v>0</v>
      </c>
      <c r="E8340" s="363">
        <v>0</v>
      </c>
      <c r="F8340" s="363">
        <v>80.099794021690897</v>
      </c>
      <c r="G8340" s="363">
        <v>0</v>
      </c>
      <c r="H8340" s="363">
        <v>0</v>
      </c>
      <c r="I8340" s="363">
        <v>246.82019348496704</v>
      </c>
      <c r="J8340" s="363">
        <v>0</v>
      </c>
      <c r="K8340" s="363">
        <v>55.652364803582699</v>
      </c>
    </row>
    <row r="8341" spans="1:11">
      <c r="A8341" s="361">
        <f t="shared" si="130"/>
        <v>46005</v>
      </c>
      <c r="B8341" s="362">
        <v>9</v>
      </c>
      <c r="C8341" s="363">
        <v>2146.3790440380799</v>
      </c>
      <c r="D8341" s="363">
        <v>0</v>
      </c>
      <c r="E8341" s="363">
        <v>0</v>
      </c>
      <c r="F8341" s="363">
        <v>80.099794021690897</v>
      </c>
      <c r="G8341" s="363">
        <v>0</v>
      </c>
      <c r="H8341" s="363">
        <v>0</v>
      </c>
      <c r="I8341" s="363">
        <v>277.610793698191</v>
      </c>
      <c r="J8341" s="363">
        <v>0</v>
      </c>
      <c r="K8341" s="363">
        <v>55.614165504054498</v>
      </c>
    </row>
    <row r="8342" spans="1:11">
      <c r="A8342" s="361">
        <f t="shared" si="130"/>
        <v>46005</v>
      </c>
      <c r="B8342" s="362">
        <v>10</v>
      </c>
      <c r="C8342" s="363">
        <v>1917.21783946201</v>
      </c>
      <c r="D8342" s="363">
        <v>0</v>
      </c>
      <c r="E8342" s="363">
        <v>0</v>
      </c>
      <c r="F8342" s="363">
        <v>80.099794021690897</v>
      </c>
      <c r="G8342" s="363">
        <v>0</v>
      </c>
      <c r="H8342" s="363">
        <v>0</v>
      </c>
      <c r="I8342" s="363">
        <v>29.815968887393698</v>
      </c>
      <c r="J8342" s="363">
        <v>0</v>
      </c>
      <c r="K8342" s="363">
        <v>55.587992998926602</v>
      </c>
    </row>
    <row r="8343" spans="1:11">
      <c r="A8343" s="361">
        <f t="shared" si="130"/>
        <v>46005</v>
      </c>
      <c r="B8343" s="362">
        <v>11</v>
      </c>
      <c r="C8343" s="363">
        <v>2085.90935203357</v>
      </c>
      <c r="D8343" s="363">
        <v>0</v>
      </c>
      <c r="E8343" s="363">
        <v>0</v>
      </c>
      <c r="F8343" s="363">
        <v>80.099794021690897</v>
      </c>
      <c r="G8343" s="363">
        <v>0</v>
      </c>
      <c r="H8343" s="363">
        <v>0</v>
      </c>
      <c r="I8343" s="363">
        <v>0</v>
      </c>
      <c r="J8343" s="363">
        <v>0</v>
      </c>
      <c r="K8343" s="363">
        <v>55.558141112278498</v>
      </c>
    </row>
    <row r="8344" spans="1:11">
      <c r="A8344" s="361">
        <f t="shared" si="130"/>
        <v>46005</v>
      </c>
      <c r="B8344" s="362">
        <v>12</v>
      </c>
      <c r="C8344" s="363">
        <v>2093.4226930763598</v>
      </c>
      <c r="D8344" s="363">
        <v>0</v>
      </c>
      <c r="E8344" s="363">
        <v>0</v>
      </c>
      <c r="F8344" s="363">
        <v>80.099794021690897</v>
      </c>
      <c r="G8344" s="363">
        <v>0</v>
      </c>
      <c r="H8344" s="363">
        <v>0</v>
      </c>
      <c r="I8344" s="363">
        <v>0</v>
      </c>
      <c r="J8344" s="363">
        <v>0</v>
      </c>
      <c r="K8344" s="363">
        <v>55.577956865862099</v>
      </c>
    </row>
    <row r="8345" spans="1:11">
      <c r="A8345" s="361">
        <f t="shared" si="130"/>
        <v>46005</v>
      </c>
      <c r="B8345" s="362">
        <v>13</v>
      </c>
      <c r="C8345" s="363">
        <v>2379.6576807721503</v>
      </c>
      <c r="D8345" s="363">
        <v>0</v>
      </c>
      <c r="E8345" s="363">
        <v>0</v>
      </c>
      <c r="F8345" s="363">
        <v>80.099794021690897</v>
      </c>
      <c r="G8345" s="363">
        <v>0</v>
      </c>
      <c r="H8345" s="363">
        <v>0</v>
      </c>
      <c r="I8345" s="363">
        <v>505.67909138223501</v>
      </c>
      <c r="J8345" s="363">
        <v>0</v>
      </c>
      <c r="K8345" s="363">
        <v>55.595331722044293</v>
      </c>
    </row>
    <row r="8346" spans="1:11">
      <c r="A8346" s="361">
        <f t="shared" si="130"/>
        <v>46005</v>
      </c>
      <c r="B8346" s="362">
        <v>14</v>
      </c>
      <c r="C8346" s="363">
        <v>2382.83639908857</v>
      </c>
      <c r="D8346" s="363">
        <v>0</v>
      </c>
      <c r="E8346" s="363">
        <v>0</v>
      </c>
      <c r="F8346" s="363">
        <v>80.099794021690897</v>
      </c>
      <c r="G8346" s="363">
        <v>0</v>
      </c>
      <c r="H8346" s="363">
        <v>0</v>
      </c>
      <c r="I8346" s="363">
        <v>486.89428349943802</v>
      </c>
      <c r="J8346" s="363">
        <v>0</v>
      </c>
      <c r="K8346" s="363">
        <v>55.590037099201794</v>
      </c>
    </row>
    <row r="8347" spans="1:11">
      <c r="A8347" s="361">
        <f t="shared" si="130"/>
        <v>46005</v>
      </c>
      <c r="B8347" s="362">
        <v>15</v>
      </c>
      <c r="C8347" s="363">
        <v>2113.1332601463801</v>
      </c>
      <c r="D8347" s="363">
        <v>0</v>
      </c>
      <c r="E8347" s="363">
        <v>0</v>
      </c>
      <c r="F8347" s="363">
        <v>80.099794021690897</v>
      </c>
      <c r="G8347" s="363">
        <v>0</v>
      </c>
      <c r="H8347" s="363">
        <v>0</v>
      </c>
      <c r="I8347" s="363">
        <v>1997.2803323822202</v>
      </c>
      <c r="J8347" s="363">
        <v>0</v>
      </c>
      <c r="K8347" s="363">
        <v>56.505508324897498</v>
      </c>
    </row>
    <row r="8348" spans="1:11">
      <c r="A8348" s="361">
        <f t="shared" si="130"/>
        <v>46005</v>
      </c>
      <c r="B8348" s="362">
        <v>16</v>
      </c>
      <c r="C8348" s="363">
        <v>2212.2459262121997</v>
      </c>
      <c r="D8348" s="363">
        <v>0</v>
      </c>
      <c r="E8348" s="363">
        <v>0</v>
      </c>
      <c r="F8348" s="363">
        <v>0</v>
      </c>
      <c r="G8348" s="363">
        <v>0</v>
      </c>
      <c r="H8348" s="363">
        <v>0</v>
      </c>
      <c r="I8348" s="363">
        <v>1485.1263942083801</v>
      </c>
      <c r="J8348" s="363">
        <v>0</v>
      </c>
      <c r="K8348" s="363">
        <v>55.345730987835196</v>
      </c>
    </row>
    <row r="8349" spans="1:11">
      <c r="A8349" s="361">
        <f t="shared" si="130"/>
        <v>46005</v>
      </c>
      <c r="B8349" s="362">
        <v>17</v>
      </c>
      <c r="C8349" s="363">
        <v>1398.10689675657</v>
      </c>
      <c r="D8349" s="363">
        <v>0</v>
      </c>
      <c r="E8349" s="363">
        <v>0</v>
      </c>
      <c r="F8349" s="363">
        <v>0</v>
      </c>
      <c r="G8349" s="363">
        <v>0</v>
      </c>
      <c r="H8349" s="363">
        <v>0</v>
      </c>
      <c r="I8349" s="363">
        <v>1163.9107789500201</v>
      </c>
      <c r="J8349" s="363">
        <v>0</v>
      </c>
      <c r="K8349" s="363">
        <v>35.740890323536398</v>
      </c>
    </row>
    <row r="8350" spans="1:11">
      <c r="A8350" s="361">
        <f t="shared" si="130"/>
        <v>46005</v>
      </c>
      <c r="B8350" s="362">
        <v>18</v>
      </c>
      <c r="C8350" s="363">
        <v>1421.8224668330301</v>
      </c>
      <c r="D8350" s="363">
        <v>0</v>
      </c>
      <c r="E8350" s="363">
        <v>0</v>
      </c>
      <c r="F8350" s="363">
        <v>0</v>
      </c>
      <c r="G8350" s="363">
        <v>0</v>
      </c>
      <c r="H8350" s="363">
        <v>0</v>
      </c>
      <c r="I8350" s="363">
        <v>0</v>
      </c>
      <c r="J8350" s="363">
        <v>0</v>
      </c>
      <c r="K8350" s="363">
        <v>0</v>
      </c>
    </row>
    <row r="8351" spans="1:11">
      <c r="A8351" s="361">
        <f t="shared" si="130"/>
        <v>46005</v>
      </c>
      <c r="B8351" s="362">
        <v>19</v>
      </c>
      <c r="C8351" s="363">
        <v>1420.2325094697901</v>
      </c>
      <c r="D8351" s="363">
        <v>0</v>
      </c>
      <c r="E8351" s="363">
        <v>0</v>
      </c>
      <c r="F8351" s="363">
        <v>0</v>
      </c>
      <c r="G8351" s="363">
        <v>0</v>
      </c>
      <c r="H8351" s="363">
        <v>0</v>
      </c>
      <c r="I8351" s="363">
        <v>0</v>
      </c>
      <c r="J8351" s="363">
        <v>0</v>
      </c>
      <c r="K8351" s="363">
        <v>0</v>
      </c>
    </row>
    <row r="8352" spans="1:11">
      <c r="A8352" s="361">
        <f t="shared" si="130"/>
        <v>46005</v>
      </c>
      <c r="B8352" s="362">
        <v>20</v>
      </c>
      <c r="C8352" s="363">
        <v>1736.3264585123202</v>
      </c>
      <c r="D8352" s="363">
        <v>0</v>
      </c>
      <c r="E8352" s="363">
        <v>0</v>
      </c>
      <c r="F8352" s="363">
        <v>0</v>
      </c>
      <c r="G8352" s="363">
        <v>0</v>
      </c>
      <c r="H8352" s="363">
        <v>0</v>
      </c>
      <c r="I8352" s="363">
        <v>0</v>
      </c>
      <c r="J8352" s="363">
        <v>0</v>
      </c>
      <c r="K8352" s="363">
        <v>0</v>
      </c>
    </row>
    <row r="8353" spans="1:11">
      <c r="A8353" s="361">
        <f t="shared" si="130"/>
        <v>46005</v>
      </c>
      <c r="B8353" s="362">
        <v>21</v>
      </c>
      <c r="C8353" s="363">
        <v>2107.4417640451006</v>
      </c>
      <c r="D8353" s="363">
        <v>0</v>
      </c>
      <c r="E8353" s="363">
        <v>0</v>
      </c>
      <c r="F8353" s="363">
        <v>0</v>
      </c>
      <c r="G8353" s="363">
        <v>0</v>
      </c>
      <c r="H8353" s="363">
        <v>0</v>
      </c>
      <c r="I8353" s="363">
        <v>0</v>
      </c>
      <c r="J8353" s="363">
        <v>0</v>
      </c>
      <c r="K8353" s="363">
        <v>0</v>
      </c>
    </row>
    <row r="8354" spans="1:11">
      <c r="A8354" s="361">
        <f t="shared" si="130"/>
        <v>46005</v>
      </c>
      <c r="B8354" s="362">
        <v>22</v>
      </c>
      <c r="C8354" s="363">
        <v>2196.5611183451897</v>
      </c>
      <c r="D8354" s="363">
        <v>0</v>
      </c>
      <c r="E8354" s="363">
        <v>0</v>
      </c>
      <c r="F8354" s="363">
        <v>80.099163712558592</v>
      </c>
      <c r="G8354" s="363">
        <v>0</v>
      </c>
      <c r="H8354" s="363">
        <v>0</v>
      </c>
      <c r="I8354" s="363">
        <v>0</v>
      </c>
      <c r="J8354" s="363">
        <v>0</v>
      </c>
      <c r="K8354" s="363">
        <v>36.039610848740999</v>
      </c>
    </row>
    <row r="8355" spans="1:11">
      <c r="A8355" s="361">
        <f t="shared" si="130"/>
        <v>46005</v>
      </c>
      <c r="B8355" s="362">
        <v>23</v>
      </c>
      <c r="C8355" s="363">
        <v>2074.2311860070299</v>
      </c>
      <c r="D8355" s="363">
        <v>0</v>
      </c>
      <c r="E8355" s="363">
        <v>0</v>
      </c>
      <c r="F8355" s="363">
        <v>65.875135199723204</v>
      </c>
      <c r="G8355" s="363">
        <v>0</v>
      </c>
      <c r="H8355" s="363">
        <v>0</v>
      </c>
      <c r="I8355" s="363">
        <v>0</v>
      </c>
      <c r="J8355" s="363">
        <v>0</v>
      </c>
      <c r="K8355" s="363">
        <v>0</v>
      </c>
    </row>
    <row r="8356" spans="1:11">
      <c r="A8356" s="361">
        <f t="shared" si="130"/>
        <v>46006</v>
      </c>
      <c r="B8356" s="362">
        <v>0</v>
      </c>
      <c r="C8356" s="363">
        <v>1618.8429161864801</v>
      </c>
      <c r="D8356" s="363">
        <v>0</v>
      </c>
      <c r="E8356" s="363">
        <v>0</v>
      </c>
      <c r="F8356" s="363">
        <v>80.100021771760794</v>
      </c>
      <c r="G8356" s="363">
        <v>0</v>
      </c>
      <c r="H8356" s="363">
        <v>0</v>
      </c>
      <c r="I8356" s="363">
        <v>20.664177097352699</v>
      </c>
      <c r="J8356" s="363">
        <v>0</v>
      </c>
      <c r="K8356" s="363">
        <v>47.945935947180899</v>
      </c>
    </row>
    <row r="8357" spans="1:11">
      <c r="A8357" s="361">
        <f t="shared" si="130"/>
        <v>46006</v>
      </c>
      <c r="B8357" s="362">
        <v>1</v>
      </c>
      <c r="C8357" s="363">
        <v>13115.370347587501</v>
      </c>
      <c r="D8357" s="363">
        <v>0</v>
      </c>
      <c r="E8357" s="363">
        <v>0</v>
      </c>
      <c r="F8357" s="363">
        <v>3324.90854331637</v>
      </c>
      <c r="G8357" s="363">
        <v>4901.7085433163702</v>
      </c>
      <c r="H8357" s="363">
        <v>0</v>
      </c>
      <c r="I8357" s="363">
        <v>21.2436389681287</v>
      </c>
      <c r="J8357" s="363">
        <v>0</v>
      </c>
      <c r="K8357" s="363">
        <v>124.01355792173901</v>
      </c>
    </row>
    <row r="8358" spans="1:11">
      <c r="A8358" s="361">
        <f t="shared" si="130"/>
        <v>46006</v>
      </c>
      <c r="B8358" s="362">
        <v>2</v>
      </c>
      <c r="C8358" s="363">
        <v>11699.240374618599</v>
      </c>
      <c r="D8358" s="363">
        <v>0</v>
      </c>
      <c r="E8358" s="363">
        <v>0</v>
      </c>
      <c r="F8358" s="363">
        <v>3377.30835803952</v>
      </c>
      <c r="G8358" s="363">
        <v>4954.1083580395198</v>
      </c>
      <c r="H8358" s="363">
        <v>0</v>
      </c>
      <c r="I8358" s="363">
        <v>818.86392735083507</v>
      </c>
      <c r="J8358" s="363">
        <v>0</v>
      </c>
      <c r="K8358" s="363">
        <v>359.37061018141503</v>
      </c>
    </row>
    <row r="8359" spans="1:11">
      <c r="A8359" s="361">
        <f t="shared" si="130"/>
        <v>46006</v>
      </c>
      <c r="B8359" s="362">
        <v>3</v>
      </c>
      <c r="C8359" s="363">
        <v>12627.227599816801</v>
      </c>
      <c r="D8359" s="363">
        <v>0</v>
      </c>
      <c r="E8359" s="363">
        <v>0</v>
      </c>
      <c r="F8359" s="363">
        <v>3755.3056899472003</v>
      </c>
      <c r="G8359" s="363">
        <v>5393.1485420484505</v>
      </c>
      <c r="H8359" s="363">
        <v>0</v>
      </c>
      <c r="I8359" s="363">
        <v>1669.7239190480902</v>
      </c>
      <c r="J8359" s="363">
        <v>0</v>
      </c>
      <c r="K8359" s="363">
        <v>27.775929087656397</v>
      </c>
    </row>
    <row r="8360" spans="1:11">
      <c r="A8360" s="361">
        <f t="shared" si="130"/>
        <v>46006</v>
      </c>
      <c r="B8360" s="362">
        <v>4</v>
      </c>
      <c r="C8360" s="363">
        <v>12700.165399460901</v>
      </c>
      <c r="D8360" s="363">
        <v>0</v>
      </c>
      <c r="E8360" s="363">
        <v>0</v>
      </c>
      <c r="F8360" s="363">
        <v>3755.3056899472003</v>
      </c>
      <c r="G8360" s="363">
        <v>5393.1610304387996</v>
      </c>
      <c r="H8360" s="363">
        <v>0</v>
      </c>
      <c r="I8360" s="363">
        <v>781.98482427445003</v>
      </c>
      <c r="J8360" s="363">
        <v>0</v>
      </c>
      <c r="K8360" s="363">
        <v>29.756288465831297</v>
      </c>
    </row>
    <row r="8361" spans="1:11">
      <c r="A8361" s="361">
        <f t="shared" si="130"/>
        <v>46006</v>
      </c>
      <c r="B8361" s="362">
        <v>5</v>
      </c>
      <c r="C8361" s="363">
        <v>2160.0017887921904</v>
      </c>
      <c r="D8361" s="363">
        <v>0</v>
      </c>
      <c r="E8361" s="363">
        <v>0</v>
      </c>
      <c r="F8361" s="363">
        <v>40.050010885880397</v>
      </c>
      <c r="G8361" s="363">
        <v>0</v>
      </c>
      <c r="H8361" s="363">
        <v>0</v>
      </c>
      <c r="I8361" s="363">
        <v>0</v>
      </c>
      <c r="J8361" s="363">
        <v>0</v>
      </c>
      <c r="K8361" s="363">
        <v>47.881782071892999</v>
      </c>
    </row>
    <row r="8362" spans="1:11">
      <c r="A8362" s="361">
        <f t="shared" si="130"/>
        <v>46006</v>
      </c>
      <c r="B8362" s="362">
        <v>6</v>
      </c>
      <c r="C8362" s="363">
        <v>2140.9493395230802</v>
      </c>
      <c r="D8362" s="363">
        <v>0</v>
      </c>
      <c r="E8362" s="363">
        <v>0</v>
      </c>
      <c r="F8362" s="363">
        <v>21.302517845419498</v>
      </c>
      <c r="G8362" s="363">
        <v>0</v>
      </c>
      <c r="H8362" s="363">
        <v>0</v>
      </c>
      <c r="I8362" s="363">
        <v>1087.6689846402003</v>
      </c>
      <c r="J8362" s="363">
        <v>0</v>
      </c>
      <c r="K8362" s="363">
        <v>0</v>
      </c>
    </row>
    <row r="8363" spans="1:11">
      <c r="A8363" s="361">
        <f t="shared" si="130"/>
        <v>46006</v>
      </c>
      <c r="B8363" s="362">
        <v>7</v>
      </c>
      <c r="C8363" s="363">
        <v>1456.9927708458101</v>
      </c>
      <c r="D8363" s="363">
        <v>0</v>
      </c>
      <c r="E8363" s="363">
        <v>0</v>
      </c>
      <c r="F8363" s="363">
        <v>0</v>
      </c>
      <c r="G8363" s="363">
        <v>0</v>
      </c>
      <c r="H8363" s="363">
        <v>0</v>
      </c>
      <c r="I8363" s="363">
        <v>1954.4023100946101</v>
      </c>
      <c r="J8363" s="363">
        <v>0</v>
      </c>
      <c r="K8363" s="363">
        <v>0</v>
      </c>
    </row>
    <row r="8364" spans="1:11">
      <c r="A8364" s="361">
        <f t="shared" si="130"/>
        <v>46006</v>
      </c>
      <c r="B8364" s="362">
        <v>8</v>
      </c>
      <c r="C8364" s="363">
        <v>41.899010660527694</v>
      </c>
      <c r="D8364" s="363">
        <v>0</v>
      </c>
      <c r="E8364" s="363">
        <v>0</v>
      </c>
      <c r="F8364" s="363">
        <v>0</v>
      </c>
      <c r="G8364" s="363">
        <v>0</v>
      </c>
      <c r="H8364" s="363">
        <v>0</v>
      </c>
      <c r="I8364" s="363">
        <v>0</v>
      </c>
      <c r="J8364" s="363">
        <v>0</v>
      </c>
      <c r="K8364" s="363">
        <v>0</v>
      </c>
    </row>
    <row r="8365" spans="1:11">
      <c r="A8365" s="361">
        <f t="shared" si="130"/>
        <v>46006</v>
      </c>
      <c r="B8365" s="362">
        <v>9</v>
      </c>
      <c r="C8365" s="363">
        <v>42.647916854125398</v>
      </c>
      <c r="D8365" s="363">
        <v>0</v>
      </c>
      <c r="E8365" s="363">
        <v>0</v>
      </c>
      <c r="F8365" s="363">
        <v>0</v>
      </c>
      <c r="G8365" s="363">
        <v>0</v>
      </c>
      <c r="H8365" s="363">
        <v>0</v>
      </c>
      <c r="I8365" s="363">
        <v>0</v>
      </c>
      <c r="J8365" s="363">
        <v>0</v>
      </c>
      <c r="K8365" s="363">
        <v>0</v>
      </c>
    </row>
    <row r="8366" spans="1:11">
      <c r="A8366" s="361">
        <f t="shared" si="130"/>
        <v>46006</v>
      </c>
      <c r="B8366" s="362">
        <v>10</v>
      </c>
      <c r="C8366" s="363">
        <v>42.713264645117292</v>
      </c>
      <c r="D8366" s="363">
        <v>0</v>
      </c>
      <c r="E8366" s="363">
        <v>51.951734104579295</v>
      </c>
      <c r="F8366" s="363">
        <v>0</v>
      </c>
      <c r="G8366" s="363">
        <v>0</v>
      </c>
      <c r="H8366" s="363">
        <v>0</v>
      </c>
      <c r="I8366" s="363">
        <v>0</v>
      </c>
      <c r="J8366" s="363">
        <v>0</v>
      </c>
      <c r="K8366" s="363">
        <v>0</v>
      </c>
    </row>
    <row r="8367" spans="1:11">
      <c r="A8367" s="361">
        <f t="shared" si="130"/>
        <v>46006</v>
      </c>
      <c r="B8367" s="362">
        <v>11</v>
      </c>
      <c r="C8367" s="363">
        <v>42.439911566272492</v>
      </c>
      <c r="D8367" s="363">
        <v>0</v>
      </c>
      <c r="E8367" s="363">
        <v>377.471271734916</v>
      </c>
      <c r="F8367" s="363">
        <v>0</v>
      </c>
      <c r="G8367" s="363">
        <v>0</v>
      </c>
      <c r="H8367" s="363">
        <v>0</v>
      </c>
      <c r="I8367" s="363">
        <v>0</v>
      </c>
      <c r="J8367" s="363">
        <v>0</v>
      </c>
      <c r="K8367" s="363">
        <v>0</v>
      </c>
    </row>
    <row r="8368" spans="1:11">
      <c r="A8368" s="361">
        <f t="shared" si="130"/>
        <v>46006</v>
      </c>
      <c r="B8368" s="362">
        <v>12</v>
      </c>
      <c r="C8368" s="363">
        <v>1475.8022130031002</v>
      </c>
      <c r="D8368" s="363">
        <v>0</v>
      </c>
      <c r="E8368" s="363">
        <v>510.770114263653</v>
      </c>
      <c r="F8368" s="363">
        <v>13220.0715</v>
      </c>
      <c r="G8368" s="363">
        <v>0</v>
      </c>
      <c r="H8368" s="363">
        <v>0</v>
      </c>
      <c r="I8368" s="363">
        <v>0</v>
      </c>
      <c r="J8368" s="363">
        <v>0</v>
      </c>
      <c r="K8368" s="363">
        <v>0</v>
      </c>
    </row>
    <row r="8369" spans="1:11">
      <c r="A8369" s="361">
        <f t="shared" si="130"/>
        <v>46006</v>
      </c>
      <c r="B8369" s="362">
        <v>13</v>
      </c>
      <c r="C8369" s="363">
        <v>15958.684888222801</v>
      </c>
      <c r="D8369" s="363">
        <v>0</v>
      </c>
      <c r="E8369" s="363">
        <v>782.55853149102199</v>
      </c>
      <c r="F8369" s="363">
        <v>18035.648499999999</v>
      </c>
      <c r="G8369" s="363">
        <v>4506.5539490080801</v>
      </c>
      <c r="H8369" s="363">
        <v>0</v>
      </c>
      <c r="I8369" s="363">
        <v>0</v>
      </c>
      <c r="J8369" s="363">
        <v>0</v>
      </c>
      <c r="K8369" s="363">
        <v>20.888304599203</v>
      </c>
    </row>
    <row r="8370" spans="1:11">
      <c r="A8370" s="361">
        <f t="shared" si="130"/>
        <v>46006</v>
      </c>
      <c r="B8370" s="362">
        <v>14</v>
      </c>
      <c r="C8370" s="363">
        <v>16809.802387373798</v>
      </c>
      <c r="D8370" s="363">
        <v>0</v>
      </c>
      <c r="E8370" s="363">
        <v>834.5586983244981</v>
      </c>
      <c r="F8370" s="363">
        <v>20475.568500000001</v>
      </c>
      <c r="G8370" s="363">
        <v>5416.7802736560898</v>
      </c>
      <c r="H8370" s="363">
        <v>0</v>
      </c>
      <c r="I8370" s="363">
        <v>375.33422927893002</v>
      </c>
      <c r="J8370" s="363">
        <v>0</v>
      </c>
      <c r="K8370" s="363">
        <v>35.861064894031898</v>
      </c>
    </row>
    <row r="8371" spans="1:11">
      <c r="A8371" s="361">
        <f t="shared" si="130"/>
        <v>46006</v>
      </c>
      <c r="B8371" s="362">
        <v>15</v>
      </c>
      <c r="C8371" s="363">
        <v>16673.9268347631</v>
      </c>
      <c r="D8371" s="363">
        <v>0</v>
      </c>
      <c r="E8371" s="363">
        <v>834.74988116614099</v>
      </c>
      <c r="F8371" s="363">
        <v>21324.2227134772</v>
      </c>
      <c r="G8371" s="363">
        <v>5419.1481659554611</v>
      </c>
      <c r="H8371" s="363">
        <v>0</v>
      </c>
      <c r="I8371" s="363">
        <v>382.37911860366103</v>
      </c>
      <c r="J8371" s="363">
        <v>0</v>
      </c>
      <c r="K8371" s="363">
        <v>37.352113057692193</v>
      </c>
    </row>
    <row r="8372" spans="1:11">
      <c r="A8372" s="361">
        <f t="shared" si="130"/>
        <v>46006</v>
      </c>
      <c r="B8372" s="362">
        <v>16</v>
      </c>
      <c r="C8372" s="363">
        <v>15170.994055176499</v>
      </c>
      <c r="D8372" s="363">
        <v>0</v>
      </c>
      <c r="E8372" s="363">
        <v>811.14919014598104</v>
      </c>
      <c r="F8372" s="363">
        <v>21313.113682806601</v>
      </c>
      <c r="G8372" s="363">
        <v>4893.7863688781999</v>
      </c>
      <c r="H8372" s="363">
        <v>0</v>
      </c>
      <c r="I8372" s="363">
        <v>0</v>
      </c>
      <c r="J8372" s="363">
        <v>0</v>
      </c>
      <c r="K8372" s="363">
        <v>638.94764902432212</v>
      </c>
    </row>
    <row r="8373" spans="1:11">
      <c r="A8373" s="361">
        <f t="shared" si="130"/>
        <v>46006</v>
      </c>
      <c r="B8373" s="362">
        <v>17</v>
      </c>
      <c r="C8373" s="363">
        <v>2913.6899923305505</v>
      </c>
      <c r="D8373" s="363">
        <v>0</v>
      </c>
      <c r="E8373" s="363">
        <v>527.58562487629695</v>
      </c>
      <c r="F8373" s="363">
        <v>11785.608099999999</v>
      </c>
      <c r="G8373" s="363">
        <v>0</v>
      </c>
      <c r="H8373" s="363">
        <v>0</v>
      </c>
      <c r="I8373" s="363">
        <v>0</v>
      </c>
      <c r="J8373" s="363">
        <v>0</v>
      </c>
      <c r="K8373" s="363">
        <v>0</v>
      </c>
    </row>
    <row r="8374" spans="1:11">
      <c r="A8374" s="361">
        <f t="shared" si="130"/>
        <v>46006</v>
      </c>
      <c r="B8374" s="362">
        <v>18</v>
      </c>
      <c r="C8374" s="363">
        <v>2315.1222185263805</v>
      </c>
      <c r="D8374" s="363">
        <v>0</v>
      </c>
      <c r="E8374" s="363">
        <v>587.68804614985197</v>
      </c>
      <c r="F8374" s="363">
        <v>3253.4947000000002</v>
      </c>
      <c r="G8374" s="363">
        <v>0</v>
      </c>
      <c r="H8374" s="363">
        <v>0</v>
      </c>
      <c r="I8374" s="363">
        <v>0</v>
      </c>
      <c r="J8374" s="363">
        <v>0</v>
      </c>
      <c r="K8374" s="363">
        <v>0</v>
      </c>
    </row>
    <row r="8375" spans="1:11">
      <c r="A8375" s="361">
        <f t="shared" si="130"/>
        <v>46006</v>
      </c>
      <c r="B8375" s="362">
        <v>19</v>
      </c>
      <c r="C8375" s="363">
        <v>2984.76048868201</v>
      </c>
      <c r="D8375" s="363">
        <v>0</v>
      </c>
      <c r="E8375" s="363">
        <v>550.18770322596504</v>
      </c>
      <c r="F8375" s="363">
        <v>4848.2336000000005</v>
      </c>
      <c r="G8375" s="363">
        <v>0</v>
      </c>
      <c r="H8375" s="363">
        <v>0</v>
      </c>
      <c r="I8375" s="363">
        <v>0</v>
      </c>
      <c r="J8375" s="363">
        <v>0</v>
      </c>
      <c r="K8375" s="363">
        <v>0</v>
      </c>
    </row>
    <row r="8376" spans="1:11">
      <c r="A8376" s="361">
        <f t="shared" si="130"/>
        <v>46006</v>
      </c>
      <c r="B8376" s="362">
        <v>20</v>
      </c>
      <c r="C8376" s="363">
        <v>2208.7600090615902</v>
      </c>
      <c r="D8376" s="363">
        <v>0</v>
      </c>
      <c r="E8376" s="363">
        <v>532.50878802510499</v>
      </c>
      <c r="F8376" s="363">
        <v>8186.5690000000004</v>
      </c>
      <c r="G8376" s="363">
        <v>0</v>
      </c>
      <c r="H8376" s="363">
        <v>0</v>
      </c>
      <c r="I8376" s="363">
        <v>0</v>
      </c>
      <c r="J8376" s="363">
        <v>0</v>
      </c>
      <c r="K8376" s="363">
        <v>0</v>
      </c>
    </row>
    <row r="8377" spans="1:11">
      <c r="A8377" s="361">
        <f t="shared" si="130"/>
        <v>46006</v>
      </c>
      <c r="B8377" s="362">
        <v>21</v>
      </c>
      <c r="C8377" s="363">
        <v>2192.7670750218604</v>
      </c>
      <c r="D8377" s="363">
        <v>0</v>
      </c>
      <c r="E8377" s="363">
        <v>531.88717698706398</v>
      </c>
      <c r="F8377" s="363">
        <v>0</v>
      </c>
      <c r="G8377" s="363">
        <v>0</v>
      </c>
      <c r="H8377" s="363">
        <v>0</v>
      </c>
      <c r="I8377" s="363">
        <v>0</v>
      </c>
      <c r="J8377" s="363">
        <v>0</v>
      </c>
      <c r="K8377" s="363">
        <v>0</v>
      </c>
    </row>
    <row r="8378" spans="1:11">
      <c r="A8378" s="361">
        <f t="shared" si="130"/>
        <v>46006</v>
      </c>
      <c r="B8378" s="362">
        <v>22</v>
      </c>
      <c r="C8378" s="363">
        <v>3270.6771199261002</v>
      </c>
      <c r="D8378" s="363">
        <v>0</v>
      </c>
      <c r="E8378" s="363">
        <v>587.73952932668999</v>
      </c>
      <c r="F8378" s="363">
        <v>0</v>
      </c>
      <c r="G8378" s="363">
        <v>0</v>
      </c>
      <c r="H8378" s="363">
        <v>0</v>
      </c>
      <c r="I8378" s="363">
        <v>0</v>
      </c>
      <c r="J8378" s="363">
        <v>0</v>
      </c>
      <c r="K8378" s="363">
        <v>47.630026517384103</v>
      </c>
    </row>
    <row r="8379" spans="1:11">
      <c r="A8379" s="361">
        <f t="shared" si="130"/>
        <v>46006</v>
      </c>
      <c r="B8379" s="362">
        <v>23</v>
      </c>
      <c r="C8379" s="363">
        <v>3003.9870760139697</v>
      </c>
      <c r="D8379" s="363">
        <v>0</v>
      </c>
      <c r="E8379" s="363">
        <v>579.17799379810504</v>
      </c>
      <c r="F8379" s="363">
        <v>0</v>
      </c>
      <c r="G8379" s="363">
        <v>0</v>
      </c>
      <c r="H8379" s="363">
        <v>0</v>
      </c>
      <c r="I8379" s="363">
        <v>0</v>
      </c>
      <c r="J8379" s="363">
        <v>0</v>
      </c>
      <c r="K8379" s="363">
        <v>47.608280009997301</v>
      </c>
    </row>
    <row r="8380" spans="1:11">
      <c r="A8380" s="361">
        <f t="shared" si="130"/>
        <v>46007</v>
      </c>
      <c r="B8380" s="362">
        <v>0</v>
      </c>
      <c r="C8380" s="363">
        <v>3034.2847823679899</v>
      </c>
      <c r="D8380" s="363">
        <v>0</v>
      </c>
      <c r="E8380" s="363">
        <v>138.329568823805</v>
      </c>
      <c r="F8380" s="363">
        <v>0</v>
      </c>
      <c r="G8380" s="363">
        <v>0</v>
      </c>
      <c r="H8380" s="363">
        <v>0</v>
      </c>
      <c r="I8380" s="363">
        <v>0</v>
      </c>
      <c r="J8380" s="363">
        <v>0</v>
      </c>
      <c r="K8380" s="363">
        <v>0</v>
      </c>
    </row>
    <row r="8381" spans="1:11">
      <c r="A8381" s="361">
        <f t="shared" si="130"/>
        <v>46007</v>
      </c>
      <c r="B8381" s="362">
        <v>1</v>
      </c>
      <c r="C8381" s="363">
        <v>19112.706301878898</v>
      </c>
      <c r="D8381" s="363">
        <v>0</v>
      </c>
      <c r="E8381" s="363">
        <v>0</v>
      </c>
      <c r="F8381" s="363">
        <v>1418.2340988833</v>
      </c>
      <c r="G8381" s="363">
        <v>5498.9805610212106</v>
      </c>
      <c r="H8381" s="363">
        <v>0</v>
      </c>
      <c r="I8381" s="363">
        <v>61.649728232791595</v>
      </c>
      <c r="J8381" s="363">
        <v>0</v>
      </c>
      <c r="K8381" s="363">
        <v>15.0080736604453</v>
      </c>
    </row>
    <row r="8382" spans="1:11">
      <c r="A8382" s="361">
        <f t="shared" si="130"/>
        <v>46007</v>
      </c>
      <c r="B8382" s="362">
        <v>2</v>
      </c>
      <c r="C8382" s="363">
        <v>16673.883235783098</v>
      </c>
      <c r="D8382" s="363">
        <v>0</v>
      </c>
      <c r="E8382" s="363">
        <v>0</v>
      </c>
      <c r="F8382" s="363">
        <v>283.64681977665902</v>
      </c>
      <c r="G8382" s="363">
        <v>5366.0421631966201</v>
      </c>
      <c r="H8382" s="363">
        <v>0</v>
      </c>
      <c r="I8382" s="363">
        <v>248.32482203396199</v>
      </c>
      <c r="J8382" s="363">
        <v>0</v>
      </c>
      <c r="K8382" s="363">
        <v>14.1832883968187</v>
      </c>
    </row>
    <row r="8383" spans="1:11">
      <c r="A8383" s="361">
        <f t="shared" si="130"/>
        <v>46007</v>
      </c>
      <c r="B8383" s="362">
        <v>3</v>
      </c>
      <c r="C8383" s="363">
        <v>18962.536456255697</v>
      </c>
      <c r="D8383" s="363">
        <v>0</v>
      </c>
      <c r="E8383" s="363">
        <v>0</v>
      </c>
      <c r="F8383" s="363">
        <v>1333.52019689809</v>
      </c>
      <c r="G8383" s="363">
        <v>6797.82651905488</v>
      </c>
      <c r="H8383" s="363">
        <v>0</v>
      </c>
      <c r="I8383" s="363">
        <v>1534.7564996251599</v>
      </c>
      <c r="J8383" s="363">
        <v>0</v>
      </c>
      <c r="K8383" s="363">
        <v>195.277843646343</v>
      </c>
    </row>
    <row r="8384" spans="1:11">
      <c r="A8384" s="361">
        <f t="shared" si="130"/>
        <v>46007</v>
      </c>
      <c r="B8384" s="362">
        <v>4</v>
      </c>
      <c r="C8384" s="363">
        <v>19003.120652436399</v>
      </c>
      <c r="D8384" s="363">
        <v>0</v>
      </c>
      <c r="E8384" s="363">
        <v>0</v>
      </c>
      <c r="F8384" s="363">
        <v>1600.2242362777101</v>
      </c>
      <c r="G8384" s="363">
        <v>7048.7541646632708</v>
      </c>
      <c r="H8384" s="363">
        <v>0</v>
      </c>
      <c r="I8384" s="363">
        <v>933.49682063297405</v>
      </c>
      <c r="J8384" s="363">
        <v>0</v>
      </c>
      <c r="K8384" s="363">
        <v>186.28531559316801</v>
      </c>
    </row>
    <row r="8385" spans="1:11">
      <c r="A8385" s="361">
        <f t="shared" si="130"/>
        <v>46007</v>
      </c>
      <c r="B8385" s="362">
        <v>5</v>
      </c>
      <c r="C8385" s="363">
        <v>19040.4025999435</v>
      </c>
      <c r="D8385" s="363">
        <v>0</v>
      </c>
      <c r="E8385" s="363">
        <v>0</v>
      </c>
      <c r="F8385" s="363">
        <v>691.27270883313895</v>
      </c>
      <c r="G8385" s="363">
        <v>6786.0071286286911</v>
      </c>
      <c r="H8385" s="363">
        <v>0</v>
      </c>
      <c r="I8385" s="363">
        <v>1776.1990623378701</v>
      </c>
      <c r="J8385" s="363">
        <v>0</v>
      </c>
      <c r="K8385" s="363">
        <v>184.538740979106</v>
      </c>
    </row>
    <row r="8386" spans="1:11">
      <c r="A8386" s="361">
        <f t="shared" si="130"/>
        <v>46007</v>
      </c>
      <c r="B8386" s="362">
        <v>6</v>
      </c>
      <c r="C8386" s="363">
        <v>18974.856928195401</v>
      </c>
      <c r="D8386" s="363">
        <v>0</v>
      </c>
      <c r="E8386" s="363">
        <v>0</v>
      </c>
      <c r="F8386" s="363">
        <v>603.37433903874012</v>
      </c>
      <c r="G8386" s="363">
        <v>7065.7035253099011</v>
      </c>
      <c r="H8386" s="363">
        <v>0</v>
      </c>
      <c r="I8386" s="363">
        <v>3521.5077779819503</v>
      </c>
      <c r="J8386" s="363">
        <v>0</v>
      </c>
      <c r="K8386" s="363">
        <v>136.01163141914103</v>
      </c>
    </row>
    <row r="8387" spans="1:11">
      <c r="A8387" s="361">
        <f t="shared" si="130"/>
        <v>46007</v>
      </c>
      <c r="B8387" s="362">
        <v>7</v>
      </c>
      <c r="C8387" s="363">
        <v>3156.6595501915499</v>
      </c>
      <c r="D8387" s="363">
        <v>0</v>
      </c>
      <c r="E8387" s="363">
        <v>0</v>
      </c>
      <c r="F8387" s="363">
        <v>0</v>
      </c>
      <c r="G8387" s="363">
        <v>0</v>
      </c>
      <c r="H8387" s="363">
        <v>0</v>
      </c>
      <c r="I8387" s="363">
        <v>2108.2269062220698</v>
      </c>
      <c r="J8387" s="363">
        <v>0</v>
      </c>
      <c r="K8387" s="363">
        <v>0</v>
      </c>
    </row>
    <row r="8388" spans="1:11">
      <c r="A8388" s="361">
        <f t="shared" si="130"/>
        <v>46007</v>
      </c>
      <c r="B8388" s="362">
        <v>8</v>
      </c>
      <c r="C8388" s="363">
        <v>2971.3934877246497</v>
      </c>
      <c r="D8388" s="363">
        <v>0</v>
      </c>
      <c r="E8388" s="363">
        <v>201.35114079646399</v>
      </c>
      <c r="F8388" s="363">
        <v>0</v>
      </c>
      <c r="G8388" s="363">
        <v>0</v>
      </c>
      <c r="H8388" s="363">
        <v>0</v>
      </c>
      <c r="I8388" s="363">
        <v>0</v>
      </c>
      <c r="J8388" s="363">
        <v>0</v>
      </c>
      <c r="K8388" s="363">
        <v>0</v>
      </c>
    </row>
    <row r="8389" spans="1:11">
      <c r="A8389" s="361">
        <f t="shared" ref="A8389:A8452" si="131">IF(B8389=0,A8388+1,A8388)</f>
        <v>46007</v>
      </c>
      <c r="B8389" s="362">
        <v>9</v>
      </c>
      <c r="C8389" s="363">
        <v>2318.6811274469601</v>
      </c>
      <c r="D8389" s="363">
        <v>0</v>
      </c>
      <c r="E8389" s="363">
        <v>544.84351194365104</v>
      </c>
      <c r="F8389" s="363">
        <v>44.506012194917297</v>
      </c>
      <c r="G8389" s="363">
        <v>0</v>
      </c>
      <c r="H8389" s="363">
        <v>0</v>
      </c>
      <c r="I8389" s="363">
        <v>0</v>
      </c>
      <c r="J8389" s="363">
        <v>0</v>
      </c>
      <c r="K8389" s="363">
        <v>0</v>
      </c>
    </row>
    <row r="8390" spans="1:11">
      <c r="A8390" s="361">
        <f t="shared" si="131"/>
        <v>46007</v>
      </c>
      <c r="B8390" s="362">
        <v>10</v>
      </c>
      <c r="C8390" s="363">
        <v>2306.8371097927802</v>
      </c>
      <c r="D8390" s="363">
        <v>0</v>
      </c>
      <c r="E8390" s="363">
        <v>545.48557407854196</v>
      </c>
      <c r="F8390" s="363">
        <v>44.506012194917297</v>
      </c>
      <c r="G8390" s="363">
        <v>0</v>
      </c>
      <c r="H8390" s="363">
        <v>0</v>
      </c>
      <c r="I8390" s="363">
        <v>0</v>
      </c>
      <c r="J8390" s="363">
        <v>0</v>
      </c>
      <c r="K8390" s="363">
        <v>0</v>
      </c>
    </row>
    <row r="8391" spans="1:11">
      <c r="A8391" s="361">
        <f t="shared" si="131"/>
        <v>46007</v>
      </c>
      <c r="B8391" s="362">
        <v>11</v>
      </c>
      <c r="C8391" s="363">
        <v>2304.2120641240003</v>
      </c>
      <c r="D8391" s="363">
        <v>0</v>
      </c>
      <c r="E8391" s="363">
        <v>547.71172955412112</v>
      </c>
      <c r="F8391" s="363">
        <v>44.506012194917297</v>
      </c>
      <c r="G8391" s="363">
        <v>0</v>
      </c>
      <c r="H8391" s="363">
        <v>0</v>
      </c>
      <c r="I8391" s="363">
        <v>0</v>
      </c>
      <c r="J8391" s="363">
        <v>0</v>
      </c>
      <c r="K8391" s="363">
        <v>0</v>
      </c>
    </row>
    <row r="8392" spans="1:11">
      <c r="A8392" s="361">
        <f t="shared" si="131"/>
        <v>46007</v>
      </c>
      <c r="B8392" s="362">
        <v>12</v>
      </c>
      <c r="C8392" s="363">
        <v>2073.3120019869598</v>
      </c>
      <c r="D8392" s="363">
        <v>0</v>
      </c>
      <c r="E8392" s="363">
        <v>546.34719299171411</v>
      </c>
      <c r="F8392" s="363">
        <v>44.506012194917297</v>
      </c>
      <c r="G8392" s="363">
        <v>0</v>
      </c>
      <c r="H8392" s="363">
        <v>0</v>
      </c>
      <c r="I8392" s="363">
        <v>0</v>
      </c>
      <c r="J8392" s="363">
        <v>0</v>
      </c>
      <c r="K8392" s="363">
        <v>0</v>
      </c>
    </row>
    <row r="8393" spans="1:11">
      <c r="A8393" s="361">
        <f t="shared" si="131"/>
        <v>46007</v>
      </c>
      <c r="B8393" s="362">
        <v>13</v>
      </c>
      <c r="C8393" s="363">
        <v>1836.49709319927</v>
      </c>
      <c r="D8393" s="363">
        <v>0</v>
      </c>
      <c r="E8393" s="363">
        <v>545.73441812103999</v>
      </c>
      <c r="F8393" s="363">
        <v>44.506012194917297</v>
      </c>
      <c r="G8393" s="363">
        <v>0</v>
      </c>
      <c r="H8393" s="363">
        <v>0</v>
      </c>
      <c r="I8393" s="363">
        <v>0</v>
      </c>
      <c r="J8393" s="363">
        <v>0</v>
      </c>
      <c r="K8393" s="363">
        <v>0</v>
      </c>
    </row>
    <row r="8394" spans="1:11">
      <c r="A8394" s="361">
        <f t="shared" si="131"/>
        <v>46007</v>
      </c>
      <c r="B8394" s="362">
        <v>14</v>
      </c>
      <c r="C8394" s="363">
        <v>1229.7583087473502</v>
      </c>
      <c r="D8394" s="363">
        <v>0</v>
      </c>
      <c r="E8394" s="363">
        <v>626.62167222432208</v>
      </c>
      <c r="F8394" s="363">
        <v>0</v>
      </c>
      <c r="G8394" s="363">
        <v>0</v>
      </c>
      <c r="H8394" s="363">
        <v>0</v>
      </c>
      <c r="I8394" s="363">
        <v>378.747368832875</v>
      </c>
      <c r="J8394" s="363">
        <v>0</v>
      </c>
      <c r="K8394" s="363">
        <v>33.240511605571399</v>
      </c>
    </row>
    <row r="8395" spans="1:11">
      <c r="A8395" s="361">
        <f t="shared" si="131"/>
        <v>46007</v>
      </c>
      <c r="B8395" s="362">
        <v>15</v>
      </c>
      <c r="C8395" s="363">
        <v>0</v>
      </c>
      <c r="D8395" s="363">
        <v>0</v>
      </c>
      <c r="E8395" s="363">
        <v>430.00872193332106</v>
      </c>
      <c r="F8395" s="363">
        <v>0</v>
      </c>
      <c r="G8395" s="363">
        <v>0</v>
      </c>
      <c r="H8395" s="363">
        <v>0</v>
      </c>
      <c r="I8395" s="363">
        <v>1284.6615276127202</v>
      </c>
      <c r="J8395" s="363">
        <v>0</v>
      </c>
      <c r="K8395" s="363">
        <v>732.22683766313708</v>
      </c>
    </row>
    <row r="8396" spans="1:11">
      <c r="A8396" s="361">
        <f t="shared" si="131"/>
        <v>46007</v>
      </c>
      <c r="B8396" s="362">
        <v>16</v>
      </c>
      <c r="C8396" s="363">
        <v>0</v>
      </c>
      <c r="D8396" s="363">
        <v>0</v>
      </c>
      <c r="E8396" s="363">
        <v>429.66987467632703</v>
      </c>
      <c r="F8396" s="363">
        <v>0</v>
      </c>
      <c r="G8396" s="363">
        <v>0</v>
      </c>
      <c r="H8396" s="363">
        <v>0</v>
      </c>
      <c r="I8396" s="363">
        <v>1659.8671641293802</v>
      </c>
      <c r="J8396" s="363">
        <v>0</v>
      </c>
      <c r="K8396" s="363">
        <v>2052.41490850116</v>
      </c>
    </row>
    <row r="8397" spans="1:11">
      <c r="A8397" s="361">
        <f t="shared" si="131"/>
        <v>46007</v>
      </c>
      <c r="B8397" s="362">
        <v>17</v>
      </c>
      <c r="C8397" s="363">
        <v>0</v>
      </c>
      <c r="D8397" s="363">
        <v>0</v>
      </c>
      <c r="E8397" s="363">
        <v>360.79500043584602</v>
      </c>
      <c r="F8397" s="363">
        <v>0</v>
      </c>
      <c r="G8397" s="363">
        <v>0</v>
      </c>
      <c r="H8397" s="363">
        <v>0</v>
      </c>
      <c r="I8397" s="363">
        <v>2941.7911075583697</v>
      </c>
      <c r="J8397" s="363">
        <v>0</v>
      </c>
      <c r="K8397" s="363">
        <v>2195.90904247141</v>
      </c>
    </row>
    <row r="8398" spans="1:11">
      <c r="A8398" s="361">
        <f t="shared" si="131"/>
        <v>46007</v>
      </c>
      <c r="B8398" s="362">
        <v>18</v>
      </c>
      <c r="C8398" s="363">
        <v>0</v>
      </c>
      <c r="D8398" s="363">
        <v>0</v>
      </c>
      <c r="E8398" s="363">
        <v>110.69584246826101</v>
      </c>
      <c r="F8398" s="363">
        <v>0</v>
      </c>
      <c r="G8398" s="363">
        <v>0</v>
      </c>
      <c r="H8398" s="363">
        <v>0</v>
      </c>
      <c r="I8398" s="363">
        <v>15.589156271546399</v>
      </c>
      <c r="J8398" s="363">
        <v>0</v>
      </c>
      <c r="K8398" s="363">
        <v>0</v>
      </c>
    </row>
    <row r="8399" spans="1:11">
      <c r="A8399" s="361">
        <f t="shared" si="131"/>
        <v>46007</v>
      </c>
      <c r="B8399" s="362">
        <v>19</v>
      </c>
      <c r="C8399" s="363">
        <v>0</v>
      </c>
      <c r="D8399" s="363">
        <v>0</v>
      </c>
      <c r="E8399" s="363">
        <v>111.451693002724</v>
      </c>
      <c r="F8399" s="363">
        <v>0</v>
      </c>
      <c r="G8399" s="363">
        <v>0</v>
      </c>
      <c r="H8399" s="363">
        <v>0</v>
      </c>
      <c r="I8399" s="363">
        <v>0</v>
      </c>
      <c r="J8399" s="363">
        <v>0</v>
      </c>
      <c r="K8399" s="363">
        <v>0</v>
      </c>
    </row>
    <row r="8400" spans="1:11">
      <c r="A8400" s="361">
        <f t="shared" si="131"/>
        <v>46007</v>
      </c>
      <c r="B8400" s="362">
        <v>20</v>
      </c>
      <c r="C8400" s="363">
        <v>448.40137681676106</v>
      </c>
      <c r="D8400" s="363">
        <v>0</v>
      </c>
      <c r="E8400" s="363">
        <v>48.865137835782797</v>
      </c>
      <c r="F8400" s="363">
        <v>0</v>
      </c>
      <c r="G8400" s="363">
        <v>0</v>
      </c>
      <c r="H8400" s="363">
        <v>0</v>
      </c>
      <c r="I8400" s="363">
        <v>0</v>
      </c>
      <c r="J8400" s="363">
        <v>0</v>
      </c>
      <c r="K8400" s="363">
        <v>0</v>
      </c>
    </row>
    <row r="8401" spans="1:11">
      <c r="A8401" s="361">
        <f t="shared" si="131"/>
        <v>46007</v>
      </c>
      <c r="B8401" s="362">
        <v>21</v>
      </c>
      <c r="C8401" s="363">
        <v>1200.96485440832</v>
      </c>
      <c r="D8401" s="363">
        <v>0</v>
      </c>
      <c r="E8401" s="363">
        <v>0</v>
      </c>
      <c r="F8401" s="363">
        <v>0</v>
      </c>
      <c r="G8401" s="363">
        <v>0</v>
      </c>
      <c r="H8401" s="363">
        <v>0</v>
      </c>
      <c r="I8401" s="363">
        <v>0</v>
      </c>
      <c r="J8401" s="363">
        <v>0</v>
      </c>
      <c r="K8401" s="363">
        <v>0</v>
      </c>
    </row>
    <row r="8402" spans="1:11">
      <c r="A8402" s="361">
        <f t="shared" si="131"/>
        <v>46007</v>
      </c>
      <c r="B8402" s="362">
        <v>22</v>
      </c>
      <c r="C8402" s="363">
        <v>1714.1404121750099</v>
      </c>
      <c r="D8402" s="363">
        <v>0</v>
      </c>
      <c r="E8402" s="363">
        <v>0</v>
      </c>
      <c r="F8402" s="363">
        <v>0</v>
      </c>
      <c r="G8402" s="363">
        <v>0</v>
      </c>
      <c r="H8402" s="363">
        <v>0</v>
      </c>
      <c r="I8402" s="363">
        <v>329.81717178803706</v>
      </c>
      <c r="J8402" s="363">
        <v>0</v>
      </c>
      <c r="K8402" s="363">
        <v>0</v>
      </c>
    </row>
    <row r="8403" spans="1:11">
      <c r="A8403" s="361">
        <f t="shared" si="131"/>
        <v>46007</v>
      </c>
      <c r="B8403" s="362">
        <v>23</v>
      </c>
      <c r="C8403" s="363">
        <v>7075.2044628588901</v>
      </c>
      <c r="D8403" s="363">
        <v>0</v>
      </c>
      <c r="E8403" s="363">
        <v>0</v>
      </c>
      <c r="F8403" s="363">
        <v>0</v>
      </c>
      <c r="G8403" s="363">
        <v>0</v>
      </c>
      <c r="H8403" s="363">
        <v>0</v>
      </c>
      <c r="I8403" s="363">
        <v>0</v>
      </c>
      <c r="J8403" s="363">
        <v>0</v>
      </c>
      <c r="K8403" s="363">
        <v>1331.7874968305703</v>
      </c>
    </row>
    <row r="8404" spans="1:11">
      <c r="A8404" s="361">
        <f t="shared" si="131"/>
        <v>46008</v>
      </c>
      <c r="B8404" s="362">
        <v>0</v>
      </c>
      <c r="C8404" s="363">
        <v>2054.1008384414199</v>
      </c>
      <c r="D8404" s="363">
        <v>0</v>
      </c>
      <c r="E8404" s="363">
        <v>0</v>
      </c>
      <c r="F8404" s="363">
        <v>0</v>
      </c>
      <c r="G8404" s="363">
        <v>0</v>
      </c>
      <c r="H8404" s="363">
        <v>0</v>
      </c>
      <c r="I8404" s="363">
        <v>0</v>
      </c>
      <c r="J8404" s="363">
        <v>0</v>
      </c>
      <c r="K8404" s="363">
        <v>42.450051029471396</v>
      </c>
    </row>
    <row r="8405" spans="1:11">
      <c r="A8405" s="361">
        <f t="shared" si="131"/>
        <v>46008</v>
      </c>
      <c r="B8405" s="362">
        <v>1</v>
      </c>
      <c r="C8405" s="363">
        <v>11848.573181698101</v>
      </c>
      <c r="D8405" s="363">
        <v>0</v>
      </c>
      <c r="E8405" s="363">
        <v>0</v>
      </c>
      <c r="F8405" s="363">
        <v>897.30461152078908</v>
      </c>
      <c r="G8405" s="363">
        <v>2450.5569172811802</v>
      </c>
      <c r="H8405" s="363">
        <v>0</v>
      </c>
      <c r="I8405" s="363">
        <v>0</v>
      </c>
      <c r="J8405" s="363">
        <v>0</v>
      </c>
      <c r="K8405" s="363">
        <v>707.95682270956308</v>
      </c>
    </row>
    <row r="8406" spans="1:11">
      <c r="A8406" s="361">
        <f t="shared" si="131"/>
        <v>46008</v>
      </c>
      <c r="B8406" s="362">
        <v>2</v>
      </c>
      <c r="C8406" s="363">
        <v>14753.6862143382</v>
      </c>
      <c r="D8406" s="363">
        <v>0</v>
      </c>
      <c r="E8406" s="363">
        <v>0</v>
      </c>
      <c r="F8406" s="363">
        <v>0</v>
      </c>
      <c r="G8406" s="363">
        <v>3743.7699677354904</v>
      </c>
      <c r="H8406" s="363">
        <v>0</v>
      </c>
      <c r="I8406" s="363">
        <v>2229.6491447544604</v>
      </c>
      <c r="J8406" s="363">
        <v>0</v>
      </c>
      <c r="K8406" s="363">
        <v>130.14503366896901</v>
      </c>
    </row>
    <row r="8407" spans="1:11">
      <c r="A8407" s="361">
        <f t="shared" si="131"/>
        <v>46008</v>
      </c>
      <c r="B8407" s="362">
        <v>3</v>
      </c>
      <c r="C8407" s="363">
        <v>14737.4828526564</v>
      </c>
      <c r="D8407" s="363">
        <v>0</v>
      </c>
      <c r="E8407" s="363">
        <v>0</v>
      </c>
      <c r="F8407" s="363">
        <v>803.70878369817899</v>
      </c>
      <c r="G8407" s="363">
        <v>3842.6854448607405</v>
      </c>
      <c r="H8407" s="363">
        <v>0</v>
      </c>
      <c r="I8407" s="363">
        <v>2923.4482720861902</v>
      </c>
      <c r="J8407" s="363">
        <v>0</v>
      </c>
      <c r="K8407" s="363">
        <v>130.03080131433299</v>
      </c>
    </row>
    <row r="8408" spans="1:11">
      <c r="A8408" s="361">
        <f t="shared" si="131"/>
        <v>46008</v>
      </c>
      <c r="B8408" s="362">
        <v>4</v>
      </c>
      <c r="C8408" s="363">
        <v>14212.541315522501</v>
      </c>
      <c r="D8408" s="363">
        <v>0</v>
      </c>
      <c r="E8408" s="363">
        <v>0</v>
      </c>
      <c r="F8408" s="363">
        <v>1231.2927048249899</v>
      </c>
      <c r="G8408" s="363">
        <v>3244.4485704127201</v>
      </c>
      <c r="H8408" s="363">
        <v>0</v>
      </c>
      <c r="I8408" s="363">
        <v>1972.71096046147</v>
      </c>
      <c r="J8408" s="363">
        <v>0</v>
      </c>
      <c r="K8408" s="363">
        <v>47.125102624954998</v>
      </c>
    </row>
    <row r="8409" spans="1:11">
      <c r="A8409" s="361">
        <f t="shared" si="131"/>
        <v>46008</v>
      </c>
      <c r="B8409" s="362">
        <v>5</v>
      </c>
      <c r="C8409" s="363">
        <v>11421.8600753713</v>
      </c>
      <c r="D8409" s="363">
        <v>0</v>
      </c>
      <c r="E8409" s="363">
        <v>0</v>
      </c>
      <c r="F8409" s="363">
        <v>897.30461152078908</v>
      </c>
      <c r="G8409" s="363">
        <v>2450.5569172811802</v>
      </c>
      <c r="H8409" s="363">
        <v>0</v>
      </c>
      <c r="I8409" s="363">
        <v>1910.7617179144099</v>
      </c>
      <c r="J8409" s="363">
        <v>0</v>
      </c>
      <c r="K8409" s="363">
        <v>486.46166721316104</v>
      </c>
    </row>
    <row r="8410" spans="1:11">
      <c r="A8410" s="361">
        <f t="shared" si="131"/>
        <v>46008</v>
      </c>
      <c r="B8410" s="362">
        <v>6</v>
      </c>
      <c r="C8410" s="363">
        <v>1820.78993143097</v>
      </c>
      <c r="D8410" s="363">
        <v>0</v>
      </c>
      <c r="E8410" s="363">
        <v>0</v>
      </c>
      <c r="F8410" s="363">
        <v>0</v>
      </c>
      <c r="G8410" s="363">
        <v>0</v>
      </c>
      <c r="H8410" s="363">
        <v>0</v>
      </c>
      <c r="I8410" s="363">
        <v>0</v>
      </c>
      <c r="J8410" s="363">
        <v>0</v>
      </c>
      <c r="K8410" s="363">
        <v>51.441051162529</v>
      </c>
    </row>
    <row r="8411" spans="1:11">
      <c r="A8411" s="361">
        <f t="shared" si="131"/>
        <v>46008</v>
      </c>
      <c r="B8411" s="362">
        <v>7</v>
      </c>
      <c r="C8411" s="363">
        <v>1922.8665320805501</v>
      </c>
      <c r="D8411" s="363">
        <v>0</v>
      </c>
      <c r="E8411" s="363">
        <v>0</v>
      </c>
      <c r="F8411" s="363">
        <v>0</v>
      </c>
      <c r="G8411" s="363">
        <v>0</v>
      </c>
      <c r="H8411" s="363">
        <v>0</v>
      </c>
      <c r="I8411" s="363">
        <v>0</v>
      </c>
      <c r="J8411" s="363">
        <v>0</v>
      </c>
      <c r="K8411" s="363">
        <v>0</v>
      </c>
    </row>
    <row r="8412" spans="1:11">
      <c r="A8412" s="361">
        <f t="shared" si="131"/>
        <v>46008</v>
      </c>
      <c r="B8412" s="362">
        <v>8</v>
      </c>
      <c r="C8412" s="363">
        <v>7009.7181673211098</v>
      </c>
      <c r="D8412" s="363">
        <v>0</v>
      </c>
      <c r="E8412" s="363">
        <v>343.52454398154799</v>
      </c>
      <c r="F8412" s="363">
        <v>0</v>
      </c>
      <c r="G8412" s="363">
        <v>2020.9569633127001</v>
      </c>
      <c r="H8412" s="363">
        <v>0</v>
      </c>
      <c r="I8412" s="363">
        <v>1205.1694430155901</v>
      </c>
      <c r="J8412" s="363">
        <v>0</v>
      </c>
      <c r="K8412" s="363">
        <v>0</v>
      </c>
    </row>
    <row r="8413" spans="1:11">
      <c r="A8413" s="361">
        <f t="shared" si="131"/>
        <v>46008</v>
      </c>
      <c r="B8413" s="362">
        <v>9</v>
      </c>
      <c r="C8413" s="363">
        <v>2158.2349697709396</v>
      </c>
      <c r="D8413" s="363">
        <v>0</v>
      </c>
      <c r="E8413" s="363">
        <v>561.67421771158604</v>
      </c>
      <c r="F8413" s="363">
        <v>0</v>
      </c>
      <c r="G8413" s="363">
        <v>273.71581839649201</v>
      </c>
      <c r="H8413" s="363">
        <v>0</v>
      </c>
      <c r="I8413" s="363">
        <v>0</v>
      </c>
      <c r="J8413" s="363">
        <v>0</v>
      </c>
      <c r="K8413" s="363">
        <v>0</v>
      </c>
    </row>
    <row r="8414" spans="1:11">
      <c r="A8414" s="361">
        <f t="shared" si="131"/>
        <v>46008</v>
      </c>
      <c r="B8414" s="362">
        <v>10</v>
      </c>
      <c r="C8414" s="363">
        <v>1149.0849501734001</v>
      </c>
      <c r="D8414" s="363">
        <v>0</v>
      </c>
      <c r="E8414" s="363">
        <v>501.35504938456302</v>
      </c>
      <c r="F8414" s="363">
        <v>0</v>
      </c>
      <c r="G8414" s="363">
        <v>0</v>
      </c>
      <c r="H8414" s="363">
        <v>0</v>
      </c>
      <c r="I8414" s="363">
        <v>0</v>
      </c>
      <c r="J8414" s="363">
        <v>0</v>
      </c>
      <c r="K8414" s="363">
        <v>0</v>
      </c>
    </row>
    <row r="8415" spans="1:11">
      <c r="A8415" s="361">
        <f t="shared" si="131"/>
        <v>46008</v>
      </c>
      <c r="B8415" s="362">
        <v>11</v>
      </c>
      <c r="C8415" s="363">
        <v>1146.9835648191499</v>
      </c>
      <c r="D8415" s="363">
        <v>0</v>
      </c>
      <c r="E8415" s="363">
        <v>537.54617010630102</v>
      </c>
      <c r="F8415" s="363">
        <v>124.73390000000001</v>
      </c>
      <c r="G8415" s="363">
        <v>0</v>
      </c>
      <c r="H8415" s="363">
        <v>0</v>
      </c>
      <c r="I8415" s="363">
        <v>0</v>
      </c>
      <c r="J8415" s="363">
        <v>0</v>
      </c>
      <c r="K8415" s="363">
        <v>0</v>
      </c>
    </row>
    <row r="8416" spans="1:11">
      <c r="A8416" s="361">
        <f t="shared" si="131"/>
        <v>46008</v>
      </c>
      <c r="B8416" s="362">
        <v>12</v>
      </c>
      <c r="C8416" s="363">
        <v>1145.4798985484899</v>
      </c>
      <c r="D8416" s="363">
        <v>0</v>
      </c>
      <c r="E8416" s="363">
        <v>535.59095025848899</v>
      </c>
      <c r="F8416" s="363">
        <v>124.73390000000001</v>
      </c>
      <c r="G8416" s="363">
        <v>0</v>
      </c>
      <c r="H8416" s="363">
        <v>0</v>
      </c>
      <c r="I8416" s="363">
        <v>0</v>
      </c>
      <c r="J8416" s="363">
        <v>0</v>
      </c>
      <c r="K8416" s="363">
        <v>0</v>
      </c>
    </row>
    <row r="8417" spans="1:11">
      <c r="A8417" s="361">
        <f t="shared" si="131"/>
        <v>46008</v>
      </c>
      <c r="B8417" s="362">
        <v>13</v>
      </c>
      <c r="C8417" s="363">
        <v>939.30101512020701</v>
      </c>
      <c r="D8417" s="363">
        <v>0</v>
      </c>
      <c r="E8417" s="363">
        <v>523.183062340898</v>
      </c>
      <c r="F8417" s="363">
        <v>115.9038</v>
      </c>
      <c r="G8417" s="363">
        <v>0</v>
      </c>
      <c r="H8417" s="363">
        <v>0</v>
      </c>
      <c r="I8417" s="363">
        <v>0</v>
      </c>
      <c r="J8417" s="363">
        <v>0</v>
      </c>
      <c r="K8417" s="363">
        <v>0</v>
      </c>
    </row>
    <row r="8418" spans="1:11">
      <c r="A8418" s="361">
        <f t="shared" si="131"/>
        <v>46008</v>
      </c>
      <c r="B8418" s="362">
        <v>14</v>
      </c>
      <c r="C8418" s="363">
        <v>934.90785428804202</v>
      </c>
      <c r="D8418" s="363">
        <v>0</v>
      </c>
      <c r="E8418" s="363">
        <v>523.64330280990612</v>
      </c>
      <c r="F8418" s="363">
        <v>115.9038</v>
      </c>
      <c r="G8418" s="363">
        <v>0</v>
      </c>
      <c r="H8418" s="363">
        <v>0</v>
      </c>
      <c r="I8418" s="363">
        <v>0</v>
      </c>
      <c r="J8418" s="363">
        <v>0</v>
      </c>
      <c r="K8418" s="363">
        <v>0</v>
      </c>
    </row>
    <row r="8419" spans="1:11">
      <c r="A8419" s="361">
        <f t="shared" si="131"/>
        <v>46008</v>
      </c>
      <c r="B8419" s="362">
        <v>15</v>
      </c>
      <c r="C8419" s="363">
        <v>0</v>
      </c>
      <c r="D8419" s="363">
        <v>0</v>
      </c>
      <c r="E8419" s="363">
        <v>475.69918042303806</v>
      </c>
      <c r="F8419" s="363">
        <v>0</v>
      </c>
      <c r="G8419" s="363">
        <v>0</v>
      </c>
      <c r="H8419" s="363">
        <v>0</v>
      </c>
      <c r="I8419" s="363">
        <v>0</v>
      </c>
      <c r="J8419" s="363">
        <v>0</v>
      </c>
      <c r="K8419" s="363">
        <v>182.75254112961198</v>
      </c>
    </row>
    <row r="8420" spans="1:11">
      <c r="A8420" s="361">
        <f t="shared" si="131"/>
        <v>46008</v>
      </c>
      <c r="B8420" s="362">
        <v>16</v>
      </c>
      <c r="C8420" s="363">
        <v>0</v>
      </c>
      <c r="D8420" s="363">
        <v>0</v>
      </c>
      <c r="E8420" s="363">
        <v>474.19200059394001</v>
      </c>
      <c r="F8420" s="363">
        <v>1841.4557</v>
      </c>
      <c r="G8420" s="363">
        <v>0</v>
      </c>
      <c r="H8420" s="363">
        <v>0</v>
      </c>
      <c r="I8420" s="363">
        <v>808.23268926282708</v>
      </c>
      <c r="J8420" s="363">
        <v>0</v>
      </c>
      <c r="K8420" s="363">
        <v>232.667440950973</v>
      </c>
    </row>
    <row r="8421" spans="1:11">
      <c r="A8421" s="361">
        <f t="shared" si="131"/>
        <v>46008</v>
      </c>
      <c r="B8421" s="362">
        <v>17</v>
      </c>
      <c r="C8421" s="363">
        <v>0</v>
      </c>
      <c r="D8421" s="363">
        <v>0</v>
      </c>
      <c r="E8421" s="363">
        <v>604.67021613890597</v>
      </c>
      <c r="F8421" s="363">
        <v>693.37360000000001</v>
      </c>
      <c r="G8421" s="363">
        <v>0</v>
      </c>
      <c r="H8421" s="363">
        <v>0</v>
      </c>
      <c r="I8421" s="363">
        <v>2801.9943888036105</v>
      </c>
      <c r="J8421" s="363">
        <v>0</v>
      </c>
      <c r="K8421" s="363">
        <v>238.62191737507501</v>
      </c>
    </row>
    <row r="8422" spans="1:11">
      <c r="A8422" s="361">
        <f t="shared" si="131"/>
        <v>46008</v>
      </c>
      <c r="B8422" s="362">
        <v>18</v>
      </c>
      <c r="C8422" s="363">
        <v>0</v>
      </c>
      <c r="D8422" s="363">
        <v>0</v>
      </c>
      <c r="E8422" s="363">
        <v>356.74726715131004</v>
      </c>
      <c r="F8422" s="363">
        <v>0</v>
      </c>
      <c r="G8422" s="363">
        <v>0</v>
      </c>
      <c r="H8422" s="363">
        <v>0</v>
      </c>
      <c r="I8422" s="363">
        <v>0</v>
      </c>
      <c r="J8422" s="363">
        <v>0</v>
      </c>
      <c r="K8422" s="363">
        <v>0</v>
      </c>
    </row>
    <row r="8423" spans="1:11">
      <c r="A8423" s="361">
        <f t="shared" si="131"/>
        <v>46008</v>
      </c>
      <c r="B8423" s="362">
        <v>19</v>
      </c>
      <c r="C8423" s="363">
        <v>0</v>
      </c>
      <c r="D8423" s="363">
        <v>0</v>
      </c>
      <c r="E8423" s="363">
        <v>355.26181944324998</v>
      </c>
      <c r="F8423" s="363">
        <v>0</v>
      </c>
      <c r="G8423" s="363">
        <v>0</v>
      </c>
      <c r="H8423" s="363">
        <v>0</v>
      </c>
      <c r="I8423" s="363">
        <v>0</v>
      </c>
      <c r="J8423" s="363">
        <v>0</v>
      </c>
      <c r="K8423" s="363">
        <v>0</v>
      </c>
    </row>
    <row r="8424" spans="1:11">
      <c r="A8424" s="361">
        <f t="shared" si="131"/>
        <v>46008</v>
      </c>
      <c r="B8424" s="362">
        <v>20</v>
      </c>
      <c r="C8424" s="363">
        <v>1102.8461331178298</v>
      </c>
      <c r="D8424" s="363">
        <v>0</v>
      </c>
      <c r="E8424" s="363">
        <v>541.00985916415709</v>
      </c>
      <c r="F8424" s="363">
        <v>0</v>
      </c>
      <c r="G8424" s="363">
        <v>0</v>
      </c>
      <c r="H8424" s="363">
        <v>0</v>
      </c>
      <c r="I8424" s="363">
        <v>0</v>
      </c>
      <c r="J8424" s="363">
        <v>0</v>
      </c>
      <c r="K8424" s="363">
        <v>0</v>
      </c>
    </row>
    <row r="8425" spans="1:11">
      <c r="A8425" s="361">
        <f t="shared" si="131"/>
        <v>46008</v>
      </c>
      <c r="B8425" s="362">
        <v>21</v>
      </c>
      <c r="C8425" s="363">
        <v>1001.8916213667001</v>
      </c>
      <c r="D8425" s="363">
        <v>0</v>
      </c>
      <c r="E8425" s="363">
        <v>271.14634255461897</v>
      </c>
      <c r="F8425" s="363">
        <v>0</v>
      </c>
      <c r="G8425" s="363">
        <v>0</v>
      </c>
      <c r="H8425" s="363">
        <v>0</v>
      </c>
      <c r="I8425" s="363">
        <v>0</v>
      </c>
      <c r="J8425" s="363">
        <v>0</v>
      </c>
      <c r="K8425" s="363">
        <v>0</v>
      </c>
    </row>
    <row r="8426" spans="1:11">
      <c r="A8426" s="361">
        <f t="shared" si="131"/>
        <v>46008</v>
      </c>
      <c r="B8426" s="362">
        <v>22</v>
      </c>
      <c r="C8426" s="363">
        <v>1175.2915926738699</v>
      </c>
      <c r="D8426" s="363">
        <v>0</v>
      </c>
      <c r="E8426" s="363">
        <v>0</v>
      </c>
      <c r="F8426" s="363">
        <v>0</v>
      </c>
      <c r="G8426" s="363">
        <v>0</v>
      </c>
      <c r="H8426" s="363">
        <v>0</v>
      </c>
      <c r="I8426" s="363">
        <v>0</v>
      </c>
      <c r="J8426" s="363">
        <v>0</v>
      </c>
      <c r="K8426" s="363">
        <v>0</v>
      </c>
    </row>
    <row r="8427" spans="1:11">
      <c r="A8427" s="361">
        <f t="shared" si="131"/>
        <v>46008</v>
      </c>
      <c r="B8427" s="362">
        <v>23</v>
      </c>
      <c r="C8427" s="363">
        <v>1670.7193356176601</v>
      </c>
      <c r="D8427" s="363">
        <v>0</v>
      </c>
      <c r="E8427" s="363">
        <v>0</v>
      </c>
      <c r="F8427" s="363">
        <v>0</v>
      </c>
      <c r="G8427" s="363">
        <v>0</v>
      </c>
      <c r="H8427" s="363">
        <v>0</v>
      </c>
      <c r="I8427" s="363">
        <v>0</v>
      </c>
      <c r="J8427" s="363">
        <v>0</v>
      </c>
      <c r="K8427" s="363">
        <v>0</v>
      </c>
    </row>
    <row r="8428" spans="1:11">
      <c r="A8428" s="361">
        <f t="shared" si="131"/>
        <v>46009</v>
      </c>
      <c r="B8428" s="362">
        <v>0</v>
      </c>
      <c r="C8428" s="363">
        <v>14665.278174064801</v>
      </c>
      <c r="D8428" s="363">
        <v>0</v>
      </c>
      <c r="E8428" s="363">
        <v>0</v>
      </c>
      <c r="F8428" s="363">
        <v>0</v>
      </c>
      <c r="G8428" s="363">
        <v>4903.2547847326305</v>
      </c>
      <c r="H8428" s="363">
        <v>0</v>
      </c>
      <c r="I8428" s="363">
        <v>2220.2420652493502</v>
      </c>
      <c r="J8428" s="363">
        <v>0</v>
      </c>
      <c r="K8428" s="363">
        <v>3553.4839424810702</v>
      </c>
    </row>
    <row r="8429" spans="1:11">
      <c r="A8429" s="361">
        <f t="shared" si="131"/>
        <v>46009</v>
      </c>
      <c r="B8429" s="362">
        <v>1</v>
      </c>
      <c r="C8429" s="363">
        <v>12235.533816631001</v>
      </c>
      <c r="D8429" s="363">
        <v>0</v>
      </c>
      <c r="E8429" s="363">
        <v>0</v>
      </c>
      <c r="F8429" s="363">
        <v>0</v>
      </c>
      <c r="G8429" s="363">
        <v>4903.2547847326305</v>
      </c>
      <c r="H8429" s="363">
        <v>0</v>
      </c>
      <c r="I8429" s="363">
        <v>1751.3847065085201</v>
      </c>
      <c r="J8429" s="363">
        <v>0</v>
      </c>
      <c r="K8429" s="363">
        <v>3790.2190617698102</v>
      </c>
    </row>
    <row r="8430" spans="1:11">
      <c r="A8430" s="361">
        <f t="shared" si="131"/>
        <v>46009</v>
      </c>
      <c r="B8430" s="362">
        <v>2</v>
      </c>
      <c r="C8430" s="363">
        <v>11539.1729146546</v>
      </c>
      <c r="D8430" s="363">
        <v>0</v>
      </c>
      <c r="E8430" s="363">
        <v>0</v>
      </c>
      <c r="F8430" s="363">
        <v>0</v>
      </c>
      <c r="G8430" s="363">
        <v>4903.2547847326305</v>
      </c>
      <c r="H8430" s="363">
        <v>0</v>
      </c>
      <c r="I8430" s="363">
        <v>1289.6093146483101</v>
      </c>
      <c r="J8430" s="363">
        <v>0</v>
      </c>
      <c r="K8430" s="363">
        <v>3780.9530388794401</v>
      </c>
    </row>
    <row r="8431" spans="1:11">
      <c r="A8431" s="361">
        <f t="shared" si="131"/>
        <v>46009</v>
      </c>
      <c r="B8431" s="362">
        <v>3</v>
      </c>
      <c r="C8431" s="363">
        <v>10280.551731133501</v>
      </c>
      <c r="D8431" s="363">
        <v>0</v>
      </c>
      <c r="E8431" s="363">
        <v>0</v>
      </c>
      <c r="F8431" s="363">
        <v>0</v>
      </c>
      <c r="G8431" s="363">
        <v>4281.29469520355</v>
      </c>
      <c r="H8431" s="363">
        <v>0</v>
      </c>
      <c r="I8431" s="363">
        <v>80.790876364862797</v>
      </c>
      <c r="J8431" s="363">
        <v>0</v>
      </c>
      <c r="K8431" s="363">
        <v>3537.3101829948405</v>
      </c>
    </row>
    <row r="8432" spans="1:11">
      <c r="A8432" s="361">
        <f t="shared" si="131"/>
        <v>46009</v>
      </c>
      <c r="B8432" s="362">
        <v>4</v>
      </c>
      <c r="C8432" s="363">
        <v>2729.9501899921502</v>
      </c>
      <c r="D8432" s="363">
        <v>0</v>
      </c>
      <c r="E8432" s="363">
        <v>0</v>
      </c>
      <c r="F8432" s="363">
        <v>0</v>
      </c>
      <c r="G8432" s="363">
        <v>302.16685584496605</v>
      </c>
      <c r="H8432" s="363">
        <v>0</v>
      </c>
      <c r="I8432" s="363">
        <v>0</v>
      </c>
      <c r="J8432" s="363">
        <v>0</v>
      </c>
      <c r="K8432" s="363">
        <v>0</v>
      </c>
    </row>
    <row r="8433" spans="1:11">
      <c r="A8433" s="361">
        <f t="shared" si="131"/>
        <v>46009</v>
      </c>
      <c r="B8433" s="362">
        <v>5</v>
      </c>
      <c r="C8433" s="363">
        <v>2787.65234848409</v>
      </c>
      <c r="D8433" s="363">
        <v>0</v>
      </c>
      <c r="E8433" s="363">
        <v>0</v>
      </c>
      <c r="F8433" s="363">
        <v>0</v>
      </c>
      <c r="G8433" s="363">
        <v>302.16685584496605</v>
      </c>
      <c r="H8433" s="363">
        <v>0</v>
      </c>
      <c r="I8433" s="363">
        <v>0</v>
      </c>
      <c r="J8433" s="363">
        <v>0</v>
      </c>
      <c r="K8433" s="363">
        <v>0</v>
      </c>
    </row>
    <row r="8434" spans="1:11">
      <c r="A8434" s="361">
        <f t="shared" si="131"/>
        <v>46009</v>
      </c>
      <c r="B8434" s="362">
        <v>6</v>
      </c>
      <c r="C8434" s="363">
        <v>1836.7163796307</v>
      </c>
      <c r="D8434" s="363">
        <v>0</v>
      </c>
      <c r="E8434" s="363">
        <v>0</v>
      </c>
      <c r="F8434" s="363">
        <v>0</v>
      </c>
      <c r="G8434" s="363">
        <v>0</v>
      </c>
      <c r="H8434" s="363">
        <v>0</v>
      </c>
      <c r="I8434" s="363">
        <v>0</v>
      </c>
      <c r="J8434" s="363">
        <v>0</v>
      </c>
      <c r="K8434" s="363">
        <v>39.178233952699301</v>
      </c>
    </row>
    <row r="8435" spans="1:11">
      <c r="A8435" s="361">
        <f t="shared" si="131"/>
        <v>46009</v>
      </c>
      <c r="B8435" s="362">
        <v>7</v>
      </c>
      <c r="C8435" s="363">
        <v>0</v>
      </c>
      <c r="D8435" s="363">
        <v>0</v>
      </c>
      <c r="E8435" s="363">
        <v>0</v>
      </c>
      <c r="F8435" s="363">
        <v>0</v>
      </c>
      <c r="G8435" s="363">
        <v>0</v>
      </c>
      <c r="H8435" s="363">
        <v>0</v>
      </c>
      <c r="I8435" s="363">
        <v>0</v>
      </c>
      <c r="J8435" s="363">
        <v>0</v>
      </c>
      <c r="K8435" s="363">
        <v>142.52186256159601</v>
      </c>
    </row>
    <row r="8436" spans="1:11">
      <c r="A8436" s="361">
        <f t="shared" si="131"/>
        <v>46009</v>
      </c>
      <c r="B8436" s="362">
        <v>8</v>
      </c>
      <c r="C8436" s="363">
        <v>502.90497495639397</v>
      </c>
      <c r="D8436" s="363">
        <v>0</v>
      </c>
      <c r="E8436" s="363">
        <v>370.73812180168403</v>
      </c>
      <c r="F8436" s="363">
        <v>0</v>
      </c>
      <c r="G8436" s="363">
        <v>0</v>
      </c>
      <c r="H8436" s="363">
        <v>0</v>
      </c>
      <c r="I8436" s="363">
        <v>0</v>
      </c>
      <c r="J8436" s="363">
        <v>0</v>
      </c>
      <c r="K8436" s="363">
        <v>251.79347968403701</v>
      </c>
    </row>
    <row r="8437" spans="1:11">
      <c r="A8437" s="361">
        <f t="shared" si="131"/>
        <v>46009</v>
      </c>
      <c r="B8437" s="362">
        <v>9</v>
      </c>
      <c r="C8437" s="363">
        <v>0</v>
      </c>
      <c r="D8437" s="363">
        <v>0</v>
      </c>
      <c r="E8437" s="363">
        <v>522.29869592229306</v>
      </c>
      <c r="F8437" s="363">
        <v>0</v>
      </c>
      <c r="G8437" s="363">
        <v>0</v>
      </c>
      <c r="H8437" s="363">
        <v>0</v>
      </c>
      <c r="I8437" s="363">
        <v>0</v>
      </c>
      <c r="J8437" s="363">
        <v>0</v>
      </c>
      <c r="K8437" s="363">
        <v>253.82161216682303</v>
      </c>
    </row>
    <row r="8438" spans="1:11">
      <c r="A8438" s="361">
        <f t="shared" si="131"/>
        <v>46009</v>
      </c>
      <c r="B8438" s="362">
        <v>10</v>
      </c>
      <c r="C8438" s="363">
        <v>0</v>
      </c>
      <c r="D8438" s="363">
        <v>0</v>
      </c>
      <c r="E8438" s="363">
        <v>396.10183920182703</v>
      </c>
      <c r="F8438" s="363">
        <v>0</v>
      </c>
      <c r="G8438" s="363">
        <v>0</v>
      </c>
      <c r="H8438" s="363">
        <v>0</v>
      </c>
      <c r="I8438" s="363">
        <v>0</v>
      </c>
      <c r="J8438" s="363">
        <v>0</v>
      </c>
      <c r="K8438" s="363">
        <v>0</v>
      </c>
    </row>
    <row r="8439" spans="1:11">
      <c r="A8439" s="361">
        <f t="shared" si="131"/>
        <v>46009</v>
      </c>
      <c r="B8439" s="362">
        <v>11</v>
      </c>
      <c r="C8439" s="363">
        <v>0</v>
      </c>
      <c r="D8439" s="363">
        <v>0</v>
      </c>
      <c r="E8439" s="363">
        <v>523.5170731867471</v>
      </c>
      <c r="F8439" s="363">
        <v>0</v>
      </c>
      <c r="G8439" s="363">
        <v>0</v>
      </c>
      <c r="H8439" s="363">
        <v>0</v>
      </c>
      <c r="I8439" s="363">
        <v>0</v>
      </c>
      <c r="J8439" s="363">
        <v>0</v>
      </c>
      <c r="K8439" s="363">
        <v>258.58935786804705</v>
      </c>
    </row>
    <row r="8440" spans="1:11">
      <c r="A8440" s="361">
        <f t="shared" si="131"/>
        <v>46009</v>
      </c>
      <c r="B8440" s="362">
        <v>12</v>
      </c>
      <c r="C8440" s="363">
        <v>0</v>
      </c>
      <c r="D8440" s="363">
        <v>0</v>
      </c>
      <c r="E8440" s="363">
        <v>522.33574863674994</v>
      </c>
      <c r="F8440" s="363">
        <v>0</v>
      </c>
      <c r="G8440" s="363">
        <v>0</v>
      </c>
      <c r="H8440" s="363">
        <v>0</v>
      </c>
      <c r="I8440" s="363">
        <v>0</v>
      </c>
      <c r="J8440" s="363">
        <v>0</v>
      </c>
      <c r="K8440" s="363">
        <v>258.59079796277803</v>
      </c>
    </row>
    <row r="8441" spans="1:11">
      <c r="A8441" s="361">
        <f t="shared" si="131"/>
        <v>46009</v>
      </c>
      <c r="B8441" s="362">
        <v>13</v>
      </c>
      <c r="C8441" s="363">
        <v>0</v>
      </c>
      <c r="D8441" s="363">
        <v>0</v>
      </c>
      <c r="E8441" s="363">
        <v>519.5478394793131</v>
      </c>
      <c r="F8441" s="363">
        <v>0</v>
      </c>
      <c r="G8441" s="363">
        <v>0</v>
      </c>
      <c r="H8441" s="363">
        <v>0</v>
      </c>
      <c r="I8441" s="363">
        <v>0</v>
      </c>
      <c r="J8441" s="363">
        <v>0</v>
      </c>
      <c r="K8441" s="363">
        <v>248.504593819056</v>
      </c>
    </row>
    <row r="8442" spans="1:11">
      <c r="A8442" s="361">
        <f t="shared" si="131"/>
        <v>46009</v>
      </c>
      <c r="B8442" s="362">
        <v>14</v>
      </c>
      <c r="C8442" s="363">
        <v>0</v>
      </c>
      <c r="D8442" s="363">
        <v>0</v>
      </c>
      <c r="E8442" s="363">
        <v>516.92627318306302</v>
      </c>
      <c r="F8442" s="363">
        <v>0</v>
      </c>
      <c r="G8442" s="363">
        <v>0</v>
      </c>
      <c r="H8442" s="363">
        <v>0</v>
      </c>
      <c r="I8442" s="363">
        <v>0</v>
      </c>
      <c r="J8442" s="363">
        <v>0</v>
      </c>
      <c r="K8442" s="363">
        <v>244.081575927882</v>
      </c>
    </row>
    <row r="8443" spans="1:11">
      <c r="A8443" s="361">
        <f t="shared" si="131"/>
        <v>46009</v>
      </c>
      <c r="B8443" s="362">
        <v>15</v>
      </c>
      <c r="C8443" s="363">
        <v>0</v>
      </c>
      <c r="D8443" s="363">
        <v>0</v>
      </c>
      <c r="E8443" s="363">
        <v>517.63635892079606</v>
      </c>
      <c r="F8443" s="363">
        <v>0</v>
      </c>
      <c r="G8443" s="363">
        <v>0</v>
      </c>
      <c r="H8443" s="363">
        <v>0</v>
      </c>
      <c r="I8443" s="363">
        <v>0</v>
      </c>
      <c r="J8443" s="363">
        <v>0</v>
      </c>
      <c r="K8443" s="363">
        <v>244.296686663776</v>
      </c>
    </row>
    <row r="8444" spans="1:11">
      <c r="A8444" s="361">
        <f t="shared" si="131"/>
        <v>46009</v>
      </c>
      <c r="B8444" s="362">
        <v>16</v>
      </c>
      <c r="C8444" s="363">
        <v>0</v>
      </c>
      <c r="D8444" s="363">
        <v>0</v>
      </c>
      <c r="E8444" s="363">
        <v>391.62905765445601</v>
      </c>
      <c r="F8444" s="363">
        <v>0</v>
      </c>
      <c r="G8444" s="363">
        <v>0</v>
      </c>
      <c r="H8444" s="363">
        <v>0</v>
      </c>
      <c r="I8444" s="363">
        <v>0</v>
      </c>
      <c r="J8444" s="363">
        <v>0</v>
      </c>
      <c r="K8444" s="363">
        <v>0</v>
      </c>
    </row>
    <row r="8445" spans="1:11">
      <c r="A8445" s="361">
        <f t="shared" si="131"/>
        <v>46009</v>
      </c>
      <c r="B8445" s="362">
        <v>17</v>
      </c>
      <c r="C8445" s="363">
        <v>0</v>
      </c>
      <c r="D8445" s="363">
        <v>0</v>
      </c>
      <c r="E8445" s="363">
        <v>490.10447217989201</v>
      </c>
      <c r="F8445" s="363">
        <v>0</v>
      </c>
      <c r="G8445" s="363">
        <v>0</v>
      </c>
      <c r="H8445" s="363">
        <v>0</v>
      </c>
      <c r="I8445" s="363">
        <v>2267.8152545083499</v>
      </c>
      <c r="J8445" s="363">
        <v>0</v>
      </c>
      <c r="K8445" s="363">
        <v>251.27548501562202</v>
      </c>
    </row>
    <row r="8446" spans="1:11">
      <c r="A8446" s="361">
        <f t="shared" si="131"/>
        <v>46009</v>
      </c>
      <c r="B8446" s="362">
        <v>18</v>
      </c>
      <c r="C8446" s="363">
        <v>0</v>
      </c>
      <c r="D8446" s="363">
        <v>0</v>
      </c>
      <c r="E8446" s="363">
        <v>346.18853808916805</v>
      </c>
      <c r="F8446" s="363">
        <v>0</v>
      </c>
      <c r="G8446" s="363">
        <v>0</v>
      </c>
      <c r="H8446" s="363">
        <v>0</v>
      </c>
      <c r="I8446" s="363">
        <v>694.05711781818104</v>
      </c>
      <c r="J8446" s="363">
        <v>0</v>
      </c>
      <c r="K8446" s="363">
        <v>0</v>
      </c>
    </row>
    <row r="8447" spans="1:11">
      <c r="A8447" s="361">
        <f t="shared" si="131"/>
        <v>46009</v>
      </c>
      <c r="B8447" s="362">
        <v>19</v>
      </c>
      <c r="C8447" s="363">
        <v>1383.85571496036</v>
      </c>
      <c r="D8447" s="363">
        <v>0</v>
      </c>
      <c r="E8447" s="363">
        <v>538.20872629632299</v>
      </c>
      <c r="F8447" s="363">
        <v>0</v>
      </c>
      <c r="G8447" s="363">
        <v>0</v>
      </c>
      <c r="H8447" s="363">
        <v>0</v>
      </c>
      <c r="I8447" s="363">
        <v>1735.9520396491598</v>
      </c>
      <c r="J8447" s="363">
        <v>0</v>
      </c>
      <c r="K8447" s="363">
        <v>0</v>
      </c>
    </row>
    <row r="8448" spans="1:11">
      <c r="A8448" s="361">
        <f t="shared" si="131"/>
        <v>46009</v>
      </c>
      <c r="B8448" s="362">
        <v>20</v>
      </c>
      <c r="C8448" s="363">
        <v>1168.2549603829602</v>
      </c>
      <c r="D8448" s="363">
        <v>0</v>
      </c>
      <c r="E8448" s="363">
        <v>157.58415027442001</v>
      </c>
      <c r="F8448" s="363">
        <v>0</v>
      </c>
      <c r="G8448" s="363">
        <v>0</v>
      </c>
      <c r="H8448" s="363">
        <v>0</v>
      </c>
      <c r="I8448" s="363">
        <v>1507.51043476925</v>
      </c>
      <c r="J8448" s="363">
        <v>0</v>
      </c>
      <c r="K8448" s="363">
        <v>0</v>
      </c>
    </row>
    <row r="8449" spans="1:11">
      <c r="A8449" s="361">
        <f t="shared" si="131"/>
        <v>46009</v>
      </c>
      <c r="B8449" s="362">
        <v>21</v>
      </c>
      <c r="C8449" s="363">
        <v>1605.8773818394402</v>
      </c>
      <c r="D8449" s="363">
        <v>0</v>
      </c>
      <c r="E8449" s="363">
        <v>0</v>
      </c>
      <c r="F8449" s="363">
        <v>0</v>
      </c>
      <c r="G8449" s="363">
        <v>0</v>
      </c>
      <c r="H8449" s="363">
        <v>0</v>
      </c>
      <c r="I8449" s="363">
        <v>1327.2168590950901</v>
      </c>
      <c r="J8449" s="363">
        <v>0</v>
      </c>
      <c r="K8449" s="363">
        <v>0</v>
      </c>
    </row>
    <row r="8450" spans="1:11">
      <c r="A8450" s="361">
        <f t="shared" si="131"/>
        <v>46009</v>
      </c>
      <c r="B8450" s="362">
        <v>22</v>
      </c>
      <c r="C8450" s="363">
        <v>1616.5377544739001</v>
      </c>
      <c r="D8450" s="363">
        <v>0</v>
      </c>
      <c r="E8450" s="363">
        <v>0</v>
      </c>
      <c r="F8450" s="363">
        <v>0</v>
      </c>
      <c r="G8450" s="363">
        <v>0</v>
      </c>
      <c r="H8450" s="363">
        <v>0</v>
      </c>
      <c r="I8450" s="363">
        <v>0</v>
      </c>
      <c r="J8450" s="363">
        <v>0</v>
      </c>
      <c r="K8450" s="363">
        <v>0</v>
      </c>
    </row>
    <row r="8451" spans="1:11">
      <c r="A8451" s="361">
        <f t="shared" si="131"/>
        <v>46009</v>
      </c>
      <c r="B8451" s="362">
        <v>23</v>
      </c>
      <c r="C8451" s="363">
        <v>1617.3265085672001</v>
      </c>
      <c r="D8451" s="363">
        <v>0</v>
      </c>
      <c r="E8451" s="363">
        <v>0</v>
      </c>
      <c r="F8451" s="363">
        <v>0</v>
      </c>
      <c r="G8451" s="363">
        <v>0</v>
      </c>
      <c r="H8451" s="363">
        <v>0</v>
      </c>
      <c r="I8451" s="363">
        <v>0</v>
      </c>
      <c r="J8451" s="363">
        <v>0</v>
      </c>
      <c r="K8451" s="363">
        <v>0</v>
      </c>
    </row>
    <row r="8452" spans="1:11">
      <c r="A8452" s="361">
        <f t="shared" si="131"/>
        <v>46010</v>
      </c>
      <c r="B8452" s="362">
        <v>0</v>
      </c>
      <c r="C8452" s="363">
        <v>2779.1743913157702</v>
      </c>
      <c r="D8452" s="363">
        <v>0</v>
      </c>
      <c r="E8452" s="363">
        <v>0</v>
      </c>
      <c r="F8452" s="363">
        <v>0</v>
      </c>
      <c r="G8452" s="363">
        <v>0</v>
      </c>
      <c r="H8452" s="363">
        <v>0</v>
      </c>
      <c r="I8452" s="363">
        <v>250.23413507317102</v>
      </c>
      <c r="J8452" s="363">
        <v>0</v>
      </c>
      <c r="K8452" s="363">
        <v>61.330803574448097</v>
      </c>
    </row>
    <row r="8453" spans="1:11">
      <c r="A8453" s="361">
        <f t="shared" ref="A8453:A8516" si="132">IF(B8453=0,A8452+1,A8452)</f>
        <v>46010</v>
      </c>
      <c r="B8453" s="362">
        <v>1</v>
      </c>
      <c r="C8453" s="363">
        <v>2330.1545063001799</v>
      </c>
      <c r="D8453" s="363">
        <v>0</v>
      </c>
      <c r="E8453" s="363">
        <v>0</v>
      </c>
      <c r="F8453" s="363">
        <v>0</v>
      </c>
      <c r="G8453" s="363">
        <v>0</v>
      </c>
      <c r="H8453" s="363">
        <v>0</v>
      </c>
      <c r="I8453" s="363">
        <v>0</v>
      </c>
      <c r="J8453" s="363">
        <v>0</v>
      </c>
      <c r="K8453" s="363">
        <v>61.369814160323301</v>
      </c>
    </row>
    <row r="8454" spans="1:11">
      <c r="A8454" s="361">
        <f t="shared" si="132"/>
        <v>46010</v>
      </c>
      <c r="B8454" s="362">
        <v>2</v>
      </c>
      <c r="C8454" s="363">
        <v>2126.9965854734105</v>
      </c>
      <c r="D8454" s="363">
        <v>0</v>
      </c>
      <c r="E8454" s="363">
        <v>0</v>
      </c>
      <c r="F8454" s="363">
        <v>0</v>
      </c>
      <c r="G8454" s="363">
        <v>0</v>
      </c>
      <c r="H8454" s="363">
        <v>0</v>
      </c>
      <c r="I8454" s="363">
        <v>0</v>
      </c>
      <c r="J8454" s="363">
        <v>0</v>
      </c>
      <c r="K8454" s="363">
        <v>61.347352342354903</v>
      </c>
    </row>
    <row r="8455" spans="1:11">
      <c r="A8455" s="361">
        <f t="shared" si="132"/>
        <v>46010</v>
      </c>
      <c r="B8455" s="362">
        <v>3</v>
      </c>
      <c r="C8455" s="363">
        <v>1793.9561334643502</v>
      </c>
      <c r="D8455" s="363">
        <v>0</v>
      </c>
      <c r="E8455" s="363">
        <v>0</v>
      </c>
      <c r="F8455" s="363">
        <v>0</v>
      </c>
      <c r="G8455" s="363">
        <v>0</v>
      </c>
      <c r="H8455" s="363">
        <v>0</v>
      </c>
      <c r="I8455" s="363">
        <v>0</v>
      </c>
      <c r="J8455" s="363">
        <v>0</v>
      </c>
      <c r="K8455" s="363">
        <v>61.325139949953098</v>
      </c>
    </row>
    <row r="8456" spans="1:11">
      <c r="A8456" s="361">
        <f t="shared" si="132"/>
        <v>46010</v>
      </c>
      <c r="B8456" s="362">
        <v>4</v>
      </c>
      <c r="C8456" s="363">
        <v>880.0744312618441</v>
      </c>
      <c r="D8456" s="363">
        <v>0</v>
      </c>
      <c r="E8456" s="363">
        <v>0</v>
      </c>
      <c r="F8456" s="363">
        <v>0</v>
      </c>
      <c r="G8456" s="363">
        <v>0</v>
      </c>
      <c r="H8456" s="363">
        <v>0</v>
      </c>
      <c r="I8456" s="363">
        <v>0</v>
      </c>
      <c r="J8456" s="363">
        <v>0</v>
      </c>
      <c r="K8456" s="363">
        <v>0</v>
      </c>
    </row>
    <row r="8457" spans="1:11">
      <c r="A8457" s="361">
        <f t="shared" si="132"/>
        <v>46010</v>
      </c>
      <c r="B8457" s="362">
        <v>5</v>
      </c>
      <c r="C8457" s="363">
        <v>0</v>
      </c>
      <c r="D8457" s="363">
        <v>0</v>
      </c>
      <c r="E8457" s="363">
        <v>0</v>
      </c>
      <c r="F8457" s="363">
        <v>0</v>
      </c>
      <c r="G8457" s="363">
        <v>0</v>
      </c>
      <c r="H8457" s="363">
        <v>0</v>
      </c>
      <c r="I8457" s="363">
        <v>0</v>
      </c>
      <c r="J8457" s="363">
        <v>0</v>
      </c>
      <c r="K8457" s="363">
        <v>911.44370185776108</v>
      </c>
    </row>
    <row r="8458" spans="1:11">
      <c r="A8458" s="361">
        <f t="shared" si="132"/>
        <v>46010</v>
      </c>
      <c r="B8458" s="362">
        <v>6</v>
      </c>
      <c r="C8458" s="363">
        <v>76.866751550340695</v>
      </c>
      <c r="D8458" s="363">
        <v>0</v>
      </c>
      <c r="E8458" s="363">
        <v>0</v>
      </c>
      <c r="F8458" s="363">
        <v>0</v>
      </c>
      <c r="G8458" s="363">
        <v>0</v>
      </c>
      <c r="H8458" s="363">
        <v>0</v>
      </c>
      <c r="I8458" s="363">
        <v>0</v>
      </c>
      <c r="J8458" s="363">
        <v>0</v>
      </c>
      <c r="K8458" s="363">
        <v>1359.7977264641502</v>
      </c>
    </row>
    <row r="8459" spans="1:11">
      <c r="A8459" s="361">
        <f t="shared" si="132"/>
        <v>46010</v>
      </c>
      <c r="B8459" s="362">
        <v>7</v>
      </c>
      <c r="C8459" s="363">
        <v>558.47284354907697</v>
      </c>
      <c r="D8459" s="363">
        <v>0</v>
      </c>
      <c r="E8459" s="363">
        <v>0</v>
      </c>
      <c r="F8459" s="363">
        <v>0</v>
      </c>
      <c r="G8459" s="363">
        <v>0</v>
      </c>
      <c r="H8459" s="363">
        <v>0</v>
      </c>
      <c r="I8459" s="363">
        <v>0</v>
      </c>
      <c r="J8459" s="363">
        <v>0</v>
      </c>
      <c r="K8459" s="363">
        <v>1396.6622093215999</v>
      </c>
    </row>
    <row r="8460" spans="1:11">
      <c r="A8460" s="361">
        <f t="shared" si="132"/>
        <v>46010</v>
      </c>
      <c r="B8460" s="362">
        <v>8</v>
      </c>
      <c r="C8460" s="363">
        <v>603.69276001828302</v>
      </c>
      <c r="D8460" s="363">
        <v>0</v>
      </c>
      <c r="E8460" s="363">
        <v>0</v>
      </c>
      <c r="F8460" s="363">
        <v>0</v>
      </c>
      <c r="G8460" s="363">
        <v>0</v>
      </c>
      <c r="H8460" s="363">
        <v>0</v>
      </c>
      <c r="I8460" s="363">
        <v>0</v>
      </c>
      <c r="J8460" s="363">
        <v>0</v>
      </c>
      <c r="K8460" s="363">
        <v>2842.4774679217599</v>
      </c>
    </row>
    <row r="8461" spans="1:11">
      <c r="A8461" s="361">
        <f t="shared" si="132"/>
        <v>46010</v>
      </c>
      <c r="B8461" s="362">
        <v>9</v>
      </c>
      <c r="C8461" s="363">
        <v>0</v>
      </c>
      <c r="D8461" s="363">
        <v>0</v>
      </c>
      <c r="E8461" s="363">
        <v>139.277447726475</v>
      </c>
      <c r="F8461" s="363">
        <v>0</v>
      </c>
      <c r="G8461" s="363">
        <v>0</v>
      </c>
      <c r="H8461" s="363">
        <v>0</v>
      </c>
      <c r="I8461" s="363">
        <v>0</v>
      </c>
      <c r="J8461" s="363">
        <v>0</v>
      </c>
      <c r="K8461" s="363">
        <v>81.806728342015006</v>
      </c>
    </row>
    <row r="8462" spans="1:11">
      <c r="A8462" s="361">
        <f t="shared" si="132"/>
        <v>46010</v>
      </c>
      <c r="B8462" s="362">
        <v>10</v>
      </c>
      <c r="C8462" s="363">
        <v>0</v>
      </c>
      <c r="D8462" s="363">
        <v>0</v>
      </c>
      <c r="E8462" s="363">
        <v>163.69074194353402</v>
      </c>
      <c r="F8462" s="363">
        <v>0</v>
      </c>
      <c r="G8462" s="363">
        <v>0</v>
      </c>
      <c r="H8462" s="363">
        <v>0</v>
      </c>
      <c r="I8462" s="363">
        <v>0</v>
      </c>
      <c r="J8462" s="363">
        <v>0</v>
      </c>
      <c r="K8462" s="363">
        <v>0</v>
      </c>
    </row>
    <row r="8463" spans="1:11">
      <c r="A8463" s="361">
        <f t="shared" si="132"/>
        <v>46010</v>
      </c>
      <c r="B8463" s="362">
        <v>11</v>
      </c>
      <c r="C8463" s="363">
        <v>0</v>
      </c>
      <c r="D8463" s="363">
        <v>0</v>
      </c>
      <c r="E8463" s="363">
        <v>157.46127266601903</v>
      </c>
      <c r="F8463" s="363">
        <v>0</v>
      </c>
      <c r="G8463" s="363">
        <v>0</v>
      </c>
      <c r="H8463" s="363">
        <v>0</v>
      </c>
      <c r="I8463" s="363">
        <v>0</v>
      </c>
      <c r="J8463" s="363">
        <v>0</v>
      </c>
      <c r="K8463" s="363">
        <v>0</v>
      </c>
    </row>
    <row r="8464" spans="1:11">
      <c r="A8464" s="361">
        <f t="shared" si="132"/>
        <v>46010</v>
      </c>
      <c r="B8464" s="362">
        <v>12</v>
      </c>
      <c r="C8464" s="363">
        <v>0</v>
      </c>
      <c r="D8464" s="363">
        <v>0</v>
      </c>
      <c r="E8464" s="363">
        <v>156.74593688817302</v>
      </c>
      <c r="F8464" s="363">
        <v>0</v>
      </c>
      <c r="G8464" s="363">
        <v>0</v>
      </c>
      <c r="H8464" s="363">
        <v>0</v>
      </c>
      <c r="I8464" s="363">
        <v>0</v>
      </c>
      <c r="J8464" s="363">
        <v>0</v>
      </c>
      <c r="K8464" s="363">
        <v>0</v>
      </c>
    </row>
    <row r="8465" spans="1:11">
      <c r="A8465" s="361">
        <f t="shared" si="132"/>
        <v>46010</v>
      </c>
      <c r="B8465" s="362">
        <v>13</v>
      </c>
      <c r="C8465" s="363">
        <v>1301.5601311748901</v>
      </c>
      <c r="D8465" s="363">
        <v>0</v>
      </c>
      <c r="E8465" s="363">
        <v>530.22236161760804</v>
      </c>
      <c r="F8465" s="363">
        <v>0</v>
      </c>
      <c r="G8465" s="363">
        <v>0</v>
      </c>
      <c r="H8465" s="363">
        <v>0</v>
      </c>
      <c r="I8465" s="363">
        <v>0</v>
      </c>
      <c r="J8465" s="363">
        <v>0</v>
      </c>
      <c r="K8465" s="363">
        <v>0</v>
      </c>
    </row>
    <row r="8466" spans="1:11">
      <c r="A8466" s="361">
        <f t="shared" si="132"/>
        <v>46010</v>
      </c>
      <c r="B8466" s="362">
        <v>14</v>
      </c>
      <c r="C8466" s="363">
        <v>1159.1806432882802</v>
      </c>
      <c r="D8466" s="363">
        <v>0</v>
      </c>
      <c r="E8466" s="363">
        <v>530.41701988830698</v>
      </c>
      <c r="F8466" s="363">
        <v>0</v>
      </c>
      <c r="G8466" s="363">
        <v>0</v>
      </c>
      <c r="H8466" s="363">
        <v>0</v>
      </c>
      <c r="I8466" s="363">
        <v>0</v>
      </c>
      <c r="J8466" s="363">
        <v>0</v>
      </c>
      <c r="K8466" s="363">
        <v>0</v>
      </c>
    </row>
    <row r="8467" spans="1:11">
      <c r="A8467" s="361">
        <f t="shared" si="132"/>
        <v>46010</v>
      </c>
      <c r="B8467" s="362">
        <v>15</v>
      </c>
      <c r="C8467" s="363">
        <v>1121.95789045523</v>
      </c>
      <c r="D8467" s="363">
        <v>0</v>
      </c>
      <c r="E8467" s="363">
        <v>536.12837235224504</v>
      </c>
      <c r="F8467" s="363">
        <v>0</v>
      </c>
      <c r="G8467" s="363">
        <v>0</v>
      </c>
      <c r="H8467" s="363">
        <v>0</v>
      </c>
      <c r="I8467" s="363">
        <v>0</v>
      </c>
      <c r="J8467" s="363">
        <v>0</v>
      </c>
      <c r="K8467" s="363">
        <v>36.8688672615298</v>
      </c>
    </row>
    <row r="8468" spans="1:11">
      <c r="A8468" s="361">
        <f t="shared" si="132"/>
        <v>46010</v>
      </c>
      <c r="B8468" s="362">
        <v>16</v>
      </c>
      <c r="C8468" s="363">
        <v>0</v>
      </c>
      <c r="D8468" s="363">
        <v>0</v>
      </c>
      <c r="E8468" s="363">
        <v>469.129529434993</v>
      </c>
      <c r="F8468" s="363">
        <v>0</v>
      </c>
      <c r="G8468" s="363">
        <v>0</v>
      </c>
      <c r="H8468" s="363">
        <v>0</v>
      </c>
      <c r="I8468" s="363">
        <v>0</v>
      </c>
      <c r="J8468" s="363">
        <v>0</v>
      </c>
      <c r="K8468" s="363">
        <v>156.21159216209199</v>
      </c>
    </row>
    <row r="8469" spans="1:11">
      <c r="A8469" s="361">
        <f t="shared" si="132"/>
        <v>46010</v>
      </c>
      <c r="B8469" s="362">
        <v>17</v>
      </c>
      <c r="C8469" s="363">
        <v>0</v>
      </c>
      <c r="D8469" s="363">
        <v>0</v>
      </c>
      <c r="E8469" s="363">
        <v>583.32782967069807</v>
      </c>
      <c r="F8469" s="363">
        <v>0</v>
      </c>
      <c r="G8469" s="363">
        <v>0</v>
      </c>
      <c r="H8469" s="363">
        <v>0</v>
      </c>
      <c r="I8469" s="363">
        <v>0</v>
      </c>
      <c r="J8469" s="363">
        <v>0</v>
      </c>
      <c r="K8469" s="363">
        <v>2539.1506724326996</v>
      </c>
    </row>
    <row r="8470" spans="1:11">
      <c r="A8470" s="361">
        <f t="shared" si="132"/>
        <v>46010</v>
      </c>
      <c r="B8470" s="362">
        <v>18</v>
      </c>
      <c r="C8470" s="363">
        <v>230.418616484182</v>
      </c>
      <c r="D8470" s="363">
        <v>0</v>
      </c>
      <c r="E8470" s="363">
        <v>145.904127027155</v>
      </c>
      <c r="F8470" s="363">
        <v>0</v>
      </c>
      <c r="G8470" s="363">
        <v>0</v>
      </c>
      <c r="H8470" s="363">
        <v>0</v>
      </c>
      <c r="I8470" s="363">
        <v>0</v>
      </c>
      <c r="J8470" s="363">
        <v>0</v>
      </c>
      <c r="K8470" s="363">
        <v>0</v>
      </c>
    </row>
    <row r="8471" spans="1:11">
      <c r="A8471" s="361">
        <f t="shared" si="132"/>
        <v>46010</v>
      </c>
      <c r="B8471" s="362">
        <v>19</v>
      </c>
      <c r="C8471" s="363">
        <v>762.50601202103212</v>
      </c>
      <c r="D8471" s="363">
        <v>0</v>
      </c>
      <c r="E8471" s="363">
        <v>455.19089531526203</v>
      </c>
      <c r="F8471" s="363">
        <v>0</v>
      </c>
      <c r="G8471" s="363">
        <v>0</v>
      </c>
      <c r="H8471" s="363">
        <v>0</v>
      </c>
      <c r="I8471" s="363">
        <v>0</v>
      </c>
      <c r="J8471" s="363">
        <v>0</v>
      </c>
      <c r="K8471" s="363">
        <v>0</v>
      </c>
    </row>
    <row r="8472" spans="1:11">
      <c r="A8472" s="361">
        <f t="shared" si="132"/>
        <v>46010</v>
      </c>
      <c r="B8472" s="362">
        <v>20</v>
      </c>
      <c r="C8472" s="363">
        <v>162.17607777231703</v>
      </c>
      <c r="D8472" s="363">
        <v>0</v>
      </c>
      <c r="E8472" s="363">
        <v>18.069959108732</v>
      </c>
      <c r="F8472" s="363">
        <v>0</v>
      </c>
      <c r="G8472" s="363">
        <v>0</v>
      </c>
      <c r="H8472" s="363">
        <v>0</v>
      </c>
      <c r="I8472" s="363">
        <v>0</v>
      </c>
      <c r="J8472" s="363">
        <v>0</v>
      </c>
      <c r="K8472" s="363">
        <v>0</v>
      </c>
    </row>
    <row r="8473" spans="1:11">
      <c r="A8473" s="361">
        <f t="shared" si="132"/>
        <v>46010</v>
      </c>
      <c r="B8473" s="362">
        <v>21</v>
      </c>
      <c r="C8473" s="363">
        <v>1353.0340866500701</v>
      </c>
      <c r="D8473" s="363">
        <v>0</v>
      </c>
      <c r="E8473" s="363">
        <v>0</v>
      </c>
      <c r="F8473" s="363">
        <v>0</v>
      </c>
      <c r="G8473" s="363">
        <v>0</v>
      </c>
      <c r="H8473" s="363">
        <v>0</v>
      </c>
      <c r="I8473" s="363">
        <v>0</v>
      </c>
      <c r="J8473" s="363">
        <v>0</v>
      </c>
      <c r="K8473" s="363">
        <v>0</v>
      </c>
    </row>
    <row r="8474" spans="1:11">
      <c r="A8474" s="361">
        <f t="shared" si="132"/>
        <v>46010</v>
      </c>
      <c r="B8474" s="362">
        <v>22</v>
      </c>
      <c r="C8474" s="363">
        <v>1157.0890616960198</v>
      </c>
      <c r="D8474" s="363">
        <v>0</v>
      </c>
      <c r="E8474" s="363">
        <v>0</v>
      </c>
      <c r="F8474" s="363">
        <v>0</v>
      </c>
      <c r="G8474" s="363">
        <v>0</v>
      </c>
      <c r="H8474" s="363">
        <v>0</v>
      </c>
      <c r="I8474" s="363">
        <v>0</v>
      </c>
      <c r="J8474" s="363">
        <v>0</v>
      </c>
      <c r="K8474" s="363">
        <v>0</v>
      </c>
    </row>
    <row r="8475" spans="1:11">
      <c r="A8475" s="361">
        <f t="shared" si="132"/>
        <v>46010</v>
      </c>
      <c r="B8475" s="362">
        <v>23</v>
      </c>
      <c r="C8475" s="363">
        <v>1116.83255166716</v>
      </c>
      <c r="D8475" s="363">
        <v>0</v>
      </c>
      <c r="E8475" s="363">
        <v>0</v>
      </c>
      <c r="F8475" s="363">
        <v>0</v>
      </c>
      <c r="G8475" s="363">
        <v>0</v>
      </c>
      <c r="H8475" s="363">
        <v>0</v>
      </c>
      <c r="I8475" s="363">
        <v>0</v>
      </c>
      <c r="J8475" s="363">
        <v>0</v>
      </c>
      <c r="K8475" s="363">
        <v>22.595788485606001</v>
      </c>
    </row>
    <row r="8476" spans="1:11">
      <c r="A8476" s="361">
        <f t="shared" si="132"/>
        <v>46011</v>
      </c>
      <c r="B8476" s="362">
        <v>0</v>
      </c>
      <c r="C8476" s="363">
        <v>35.7033205390048</v>
      </c>
      <c r="D8476" s="363">
        <v>0</v>
      </c>
      <c r="E8476" s="363">
        <v>0</v>
      </c>
      <c r="F8476" s="363">
        <v>0</v>
      </c>
      <c r="G8476" s="363">
        <v>0</v>
      </c>
      <c r="H8476" s="363">
        <v>0</v>
      </c>
      <c r="I8476" s="363">
        <v>2628.8992594181204</v>
      </c>
      <c r="J8476" s="363">
        <v>0</v>
      </c>
      <c r="K8476" s="363">
        <v>185.86052991132101</v>
      </c>
    </row>
    <row r="8477" spans="1:11">
      <c r="A8477" s="361">
        <f t="shared" si="132"/>
        <v>46011</v>
      </c>
      <c r="B8477" s="362">
        <v>1</v>
      </c>
      <c r="C8477" s="363">
        <v>0</v>
      </c>
      <c r="D8477" s="363">
        <v>0</v>
      </c>
      <c r="E8477" s="363">
        <v>0</v>
      </c>
      <c r="F8477" s="363">
        <v>0</v>
      </c>
      <c r="G8477" s="363">
        <v>0</v>
      </c>
      <c r="H8477" s="363">
        <v>0</v>
      </c>
      <c r="I8477" s="363">
        <v>2271.86163301033</v>
      </c>
      <c r="J8477" s="363">
        <v>0</v>
      </c>
      <c r="K8477" s="363">
        <v>2275.94315659516</v>
      </c>
    </row>
    <row r="8478" spans="1:11">
      <c r="A8478" s="361">
        <f t="shared" si="132"/>
        <v>46011</v>
      </c>
      <c r="B8478" s="362">
        <v>2</v>
      </c>
      <c r="C8478" s="363">
        <v>0</v>
      </c>
      <c r="D8478" s="363">
        <v>0</v>
      </c>
      <c r="E8478" s="363">
        <v>0</v>
      </c>
      <c r="F8478" s="363">
        <v>0</v>
      </c>
      <c r="G8478" s="363">
        <v>0</v>
      </c>
      <c r="H8478" s="363">
        <v>0</v>
      </c>
      <c r="I8478" s="363">
        <v>1591.6958480522399</v>
      </c>
      <c r="J8478" s="363">
        <v>0</v>
      </c>
      <c r="K8478" s="363">
        <v>2431.01574401688</v>
      </c>
    </row>
    <row r="8479" spans="1:11">
      <c r="A8479" s="361">
        <f t="shared" si="132"/>
        <v>46011</v>
      </c>
      <c r="B8479" s="362">
        <v>3</v>
      </c>
      <c r="C8479" s="363">
        <v>0</v>
      </c>
      <c r="D8479" s="363">
        <v>0</v>
      </c>
      <c r="E8479" s="363">
        <v>0</v>
      </c>
      <c r="F8479" s="363">
        <v>0</v>
      </c>
      <c r="G8479" s="363">
        <v>0</v>
      </c>
      <c r="H8479" s="363">
        <v>0</v>
      </c>
      <c r="I8479" s="363">
        <v>1576.90410613523</v>
      </c>
      <c r="J8479" s="363">
        <v>0</v>
      </c>
      <c r="K8479" s="363">
        <v>1429.1046077918402</v>
      </c>
    </row>
    <row r="8480" spans="1:11">
      <c r="A8480" s="361">
        <f t="shared" si="132"/>
        <v>46011</v>
      </c>
      <c r="B8480" s="362">
        <v>4</v>
      </c>
      <c r="C8480" s="363">
        <v>1182.8817528483401</v>
      </c>
      <c r="D8480" s="363">
        <v>0</v>
      </c>
      <c r="E8480" s="363">
        <v>0</v>
      </c>
      <c r="F8480" s="363">
        <v>0</v>
      </c>
      <c r="G8480" s="363">
        <v>0</v>
      </c>
      <c r="H8480" s="363">
        <v>0</v>
      </c>
      <c r="I8480" s="363">
        <v>1866.8881843515901</v>
      </c>
      <c r="J8480" s="363">
        <v>0</v>
      </c>
      <c r="K8480" s="363">
        <v>0</v>
      </c>
    </row>
    <row r="8481" spans="1:11">
      <c r="A8481" s="361">
        <f t="shared" si="132"/>
        <v>46011</v>
      </c>
      <c r="B8481" s="362">
        <v>5</v>
      </c>
      <c r="C8481" s="363">
        <v>1602.6188913776198</v>
      </c>
      <c r="D8481" s="363">
        <v>0</v>
      </c>
      <c r="E8481" s="363">
        <v>0</v>
      </c>
      <c r="F8481" s="363">
        <v>0</v>
      </c>
      <c r="G8481" s="363">
        <v>0</v>
      </c>
      <c r="H8481" s="363">
        <v>0</v>
      </c>
      <c r="I8481" s="363">
        <v>1885.3741292567699</v>
      </c>
      <c r="J8481" s="363">
        <v>0</v>
      </c>
      <c r="K8481" s="363">
        <v>0</v>
      </c>
    </row>
    <row r="8482" spans="1:11">
      <c r="A8482" s="361">
        <f t="shared" si="132"/>
        <v>46011</v>
      </c>
      <c r="B8482" s="362">
        <v>6</v>
      </c>
      <c r="C8482" s="363">
        <v>801.60046491859305</v>
      </c>
      <c r="D8482" s="363">
        <v>0</v>
      </c>
      <c r="E8482" s="363">
        <v>0</v>
      </c>
      <c r="F8482" s="363">
        <v>0</v>
      </c>
      <c r="G8482" s="363">
        <v>0</v>
      </c>
      <c r="H8482" s="363">
        <v>0</v>
      </c>
      <c r="I8482" s="363">
        <v>2031.3627795423401</v>
      </c>
      <c r="J8482" s="363">
        <v>0</v>
      </c>
      <c r="K8482" s="363">
        <v>797.37989406861902</v>
      </c>
    </row>
    <row r="8483" spans="1:11">
      <c r="A8483" s="361">
        <f t="shared" si="132"/>
        <v>46011</v>
      </c>
      <c r="B8483" s="362">
        <v>7</v>
      </c>
      <c r="C8483" s="363">
        <v>335.52375379640904</v>
      </c>
      <c r="D8483" s="363">
        <v>0</v>
      </c>
      <c r="E8483" s="363">
        <v>0</v>
      </c>
      <c r="F8483" s="363">
        <v>0</v>
      </c>
      <c r="G8483" s="363">
        <v>0</v>
      </c>
      <c r="H8483" s="363">
        <v>0</v>
      </c>
      <c r="I8483" s="363">
        <v>2046.2276993374301</v>
      </c>
      <c r="J8483" s="363">
        <v>0</v>
      </c>
      <c r="K8483" s="363">
        <v>4647.9897260153402</v>
      </c>
    </row>
    <row r="8484" spans="1:11">
      <c r="A8484" s="361">
        <f t="shared" si="132"/>
        <v>46011</v>
      </c>
      <c r="B8484" s="362">
        <v>8</v>
      </c>
      <c r="C8484" s="363">
        <v>675.26308468577304</v>
      </c>
      <c r="D8484" s="363">
        <v>0</v>
      </c>
      <c r="E8484" s="363">
        <v>0</v>
      </c>
      <c r="F8484" s="363">
        <v>0</v>
      </c>
      <c r="G8484" s="363">
        <v>0</v>
      </c>
      <c r="H8484" s="363">
        <v>0</v>
      </c>
      <c r="I8484" s="363">
        <v>1416.2429877096502</v>
      </c>
      <c r="J8484" s="363">
        <v>0</v>
      </c>
      <c r="K8484" s="363">
        <v>2906.3595198896301</v>
      </c>
    </row>
    <row r="8485" spans="1:11">
      <c r="A8485" s="361">
        <f t="shared" si="132"/>
        <v>46011</v>
      </c>
      <c r="B8485" s="362">
        <v>9</v>
      </c>
      <c r="C8485" s="363">
        <v>761.32573335227301</v>
      </c>
      <c r="D8485" s="363">
        <v>0</v>
      </c>
      <c r="E8485" s="363">
        <v>515.55573698121395</v>
      </c>
      <c r="F8485" s="363">
        <v>0</v>
      </c>
      <c r="G8485" s="363">
        <v>0</v>
      </c>
      <c r="H8485" s="363">
        <v>0</v>
      </c>
      <c r="I8485" s="363">
        <v>1633.1544939319801</v>
      </c>
      <c r="J8485" s="363">
        <v>0</v>
      </c>
      <c r="K8485" s="363">
        <v>2922.6063473443301</v>
      </c>
    </row>
    <row r="8486" spans="1:11">
      <c r="A8486" s="361">
        <f t="shared" si="132"/>
        <v>46011</v>
      </c>
      <c r="B8486" s="362">
        <v>10</v>
      </c>
      <c r="C8486" s="363">
        <v>0</v>
      </c>
      <c r="D8486" s="363">
        <v>0</v>
      </c>
      <c r="E8486" s="363">
        <v>399.04671970354104</v>
      </c>
      <c r="F8486" s="363">
        <v>0</v>
      </c>
      <c r="G8486" s="363">
        <v>0</v>
      </c>
      <c r="H8486" s="363">
        <v>0</v>
      </c>
      <c r="I8486" s="363">
        <v>1496.2140042348201</v>
      </c>
      <c r="J8486" s="363">
        <v>0</v>
      </c>
      <c r="K8486" s="363">
        <v>1122.17891923361</v>
      </c>
    </row>
    <row r="8487" spans="1:11">
      <c r="A8487" s="361">
        <f t="shared" si="132"/>
        <v>46011</v>
      </c>
      <c r="B8487" s="362">
        <v>11</v>
      </c>
      <c r="C8487" s="363">
        <v>0</v>
      </c>
      <c r="D8487" s="363">
        <v>0</v>
      </c>
      <c r="E8487" s="363">
        <v>582.83398210107498</v>
      </c>
      <c r="F8487" s="363">
        <v>0</v>
      </c>
      <c r="G8487" s="363">
        <v>0</v>
      </c>
      <c r="H8487" s="363">
        <v>0</v>
      </c>
      <c r="I8487" s="363">
        <v>3247.3664395813807</v>
      </c>
      <c r="J8487" s="363">
        <v>0</v>
      </c>
      <c r="K8487" s="363">
        <v>2922.9203391574201</v>
      </c>
    </row>
    <row r="8488" spans="1:11">
      <c r="A8488" s="361">
        <f t="shared" si="132"/>
        <v>46011</v>
      </c>
      <c r="B8488" s="362">
        <v>12</v>
      </c>
      <c r="C8488" s="363">
        <v>0</v>
      </c>
      <c r="D8488" s="363">
        <v>0</v>
      </c>
      <c r="E8488" s="363">
        <v>581.63686995587796</v>
      </c>
      <c r="F8488" s="363">
        <v>0</v>
      </c>
      <c r="G8488" s="363">
        <v>0</v>
      </c>
      <c r="H8488" s="363">
        <v>0</v>
      </c>
      <c r="I8488" s="363">
        <v>2705.0136438556501</v>
      </c>
      <c r="J8488" s="363">
        <v>0</v>
      </c>
      <c r="K8488" s="363">
        <v>2935.4169346219301</v>
      </c>
    </row>
    <row r="8489" spans="1:11">
      <c r="A8489" s="361">
        <f t="shared" si="132"/>
        <v>46011</v>
      </c>
      <c r="B8489" s="362">
        <v>13</v>
      </c>
      <c r="C8489" s="363">
        <v>0</v>
      </c>
      <c r="D8489" s="363">
        <v>0</v>
      </c>
      <c r="E8489" s="363">
        <v>581.33886446510007</v>
      </c>
      <c r="F8489" s="363">
        <v>0</v>
      </c>
      <c r="G8489" s="363">
        <v>0</v>
      </c>
      <c r="H8489" s="363">
        <v>0</v>
      </c>
      <c r="I8489" s="363">
        <v>2478.2073178392202</v>
      </c>
      <c r="J8489" s="363">
        <v>0</v>
      </c>
      <c r="K8489" s="363">
        <v>2932.4121066142698</v>
      </c>
    </row>
    <row r="8490" spans="1:11">
      <c r="A8490" s="361">
        <f t="shared" si="132"/>
        <v>46011</v>
      </c>
      <c r="B8490" s="362">
        <v>14</v>
      </c>
      <c r="C8490" s="363">
        <v>0</v>
      </c>
      <c r="D8490" s="363">
        <v>0</v>
      </c>
      <c r="E8490" s="363">
        <v>577.787498825581</v>
      </c>
      <c r="F8490" s="363">
        <v>0</v>
      </c>
      <c r="G8490" s="363">
        <v>0</v>
      </c>
      <c r="H8490" s="363">
        <v>0</v>
      </c>
      <c r="I8490" s="363">
        <v>2757.0889544962802</v>
      </c>
      <c r="J8490" s="363">
        <v>0</v>
      </c>
      <c r="K8490" s="363">
        <v>2928.3320958630702</v>
      </c>
    </row>
    <row r="8491" spans="1:11">
      <c r="A8491" s="361">
        <f t="shared" si="132"/>
        <v>46011</v>
      </c>
      <c r="B8491" s="362">
        <v>15</v>
      </c>
      <c r="C8491" s="363">
        <v>0</v>
      </c>
      <c r="D8491" s="363">
        <v>0</v>
      </c>
      <c r="E8491" s="363">
        <v>581.33185505894005</v>
      </c>
      <c r="F8491" s="363">
        <v>0</v>
      </c>
      <c r="G8491" s="363">
        <v>0</v>
      </c>
      <c r="H8491" s="363">
        <v>0</v>
      </c>
      <c r="I8491" s="363">
        <v>3128.7847457431603</v>
      </c>
      <c r="J8491" s="363">
        <v>0</v>
      </c>
      <c r="K8491" s="363">
        <v>2912.0060013921602</v>
      </c>
    </row>
    <row r="8492" spans="1:11">
      <c r="A8492" s="361">
        <f t="shared" si="132"/>
        <v>46011</v>
      </c>
      <c r="B8492" s="362">
        <v>16</v>
      </c>
      <c r="C8492" s="363">
        <v>0</v>
      </c>
      <c r="D8492" s="363">
        <v>0</v>
      </c>
      <c r="E8492" s="363">
        <v>582.59181146286005</v>
      </c>
      <c r="F8492" s="363">
        <v>0</v>
      </c>
      <c r="G8492" s="363">
        <v>0</v>
      </c>
      <c r="H8492" s="363">
        <v>0</v>
      </c>
      <c r="I8492" s="363">
        <v>4770.7586894812302</v>
      </c>
      <c r="J8492" s="363">
        <v>0</v>
      </c>
      <c r="K8492" s="363">
        <v>2905.7442971632104</v>
      </c>
    </row>
    <row r="8493" spans="1:11">
      <c r="A8493" s="361">
        <f t="shared" si="132"/>
        <v>46011</v>
      </c>
      <c r="B8493" s="362">
        <v>17</v>
      </c>
      <c r="C8493" s="363">
        <v>0</v>
      </c>
      <c r="D8493" s="363">
        <v>0</v>
      </c>
      <c r="E8493" s="363">
        <v>577.57568410222802</v>
      </c>
      <c r="F8493" s="363">
        <v>0</v>
      </c>
      <c r="G8493" s="363">
        <v>0</v>
      </c>
      <c r="H8493" s="363">
        <v>0</v>
      </c>
      <c r="I8493" s="363">
        <v>1913.8938481587902</v>
      </c>
      <c r="J8493" s="363">
        <v>0</v>
      </c>
      <c r="K8493" s="363">
        <v>2912.1615343591602</v>
      </c>
    </row>
    <row r="8494" spans="1:11">
      <c r="A8494" s="361">
        <f t="shared" si="132"/>
        <v>46011</v>
      </c>
      <c r="B8494" s="362">
        <v>18</v>
      </c>
      <c r="C8494" s="363">
        <v>0</v>
      </c>
      <c r="D8494" s="363">
        <v>0</v>
      </c>
      <c r="E8494" s="363">
        <v>155.88194201240901</v>
      </c>
      <c r="F8494" s="363">
        <v>0</v>
      </c>
      <c r="G8494" s="363">
        <v>0</v>
      </c>
      <c r="H8494" s="363">
        <v>0</v>
      </c>
      <c r="I8494" s="363">
        <v>209.55752687201002</v>
      </c>
      <c r="J8494" s="363">
        <v>0</v>
      </c>
      <c r="K8494" s="363">
        <v>0</v>
      </c>
    </row>
    <row r="8495" spans="1:11">
      <c r="A8495" s="361">
        <f t="shared" si="132"/>
        <v>46011</v>
      </c>
      <c r="B8495" s="362">
        <v>19</v>
      </c>
      <c r="C8495" s="363">
        <v>0</v>
      </c>
      <c r="D8495" s="363">
        <v>0</v>
      </c>
      <c r="E8495" s="363">
        <v>152.66788121368299</v>
      </c>
      <c r="F8495" s="363">
        <v>0</v>
      </c>
      <c r="G8495" s="363">
        <v>0</v>
      </c>
      <c r="H8495" s="363">
        <v>0</v>
      </c>
      <c r="I8495" s="363">
        <v>205.64667090149601</v>
      </c>
      <c r="J8495" s="363">
        <v>0</v>
      </c>
      <c r="K8495" s="363">
        <v>0</v>
      </c>
    </row>
    <row r="8496" spans="1:11">
      <c r="A8496" s="361">
        <f t="shared" si="132"/>
        <v>46011</v>
      </c>
      <c r="B8496" s="362">
        <v>20</v>
      </c>
      <c r="C8496" s="363">
        <v>0</v>
      </c>
      <c r="D8496" s="363">
        <v>0</v>
      </c>
      <c r="E8496" s="363">
        <v>22.722647795767699</v>
      </c>
      <c r="F8496" s="363">
        <v>0</v>
      </c>
      <c r="G8496" s="363">
        <v>0</v>
      </c>
      <c r="H8496" s="363">
        <v>0</v>
      </c>
      <c r="I8496" s="363">
        <v>867.99976295034207</v>
      </c>
      <c r="J8496" s="363">
        <v>0</v>
      </c>
      <c r="K8496" s="363">
        <v>0</v>
      </c>
    </row>
    <row r="8497" spans="1:11">
      <c r="A8497" s="361">
        <f t="shared" si="132"/>
        <v>46011</v>
      </c>
      <c r="B8497" s="362">
        <v>21</v>
      </c>
      <c r="C8497" s="363">
        <v>4.3835846844475403</v>
      </c>
      <c r="D8497" s="363">
        <v>0</v>
      </c>
      <c r="E8497" s="363">
        <v>0</v>
      </c>
      <c r="F8497" s="363">
        <v>0</v>
      </c>
      <c r="G8497" s="363">
        <v>0</v>
      </c>
      <c r="H8497" s="363">
        <v>0</v>
      </c>
      <c r="I8497" s="363">
        <v>1146.4447242204401</v>
      </c>
      <c r="J8497" s="363">
        <v>0</v>
      </c>
      <c r="K8497" s="363">
        <v>0</v>
      </c>
    </row>
    <row r="8498" spans="1:11">
      <c r="A8498" s="361">
        <f t="shared" si="132"/>
        <v>46011</v>
      </c>
      <c r="B8498" s="362">
        <v>22</v>
      </c>
      <c r="C8498" s="363">
        <v>0</v>
      </c>
      <c r="D8498" s="363">
        <v>0</v>
      </c>
      <c r="E8498" s="363">
        <v>0</v>
      </c>
      <c r="F8498" s="363">
        <v>0</v>
      </c>
      <c r="G8498" s="363">
        <v>0</v>
      </c>
      <c r="H8498" s="363">
        <v>0</v>
      </c>
      <c r="I8498" s="363">
        <v>3306.2672416423802</v>
      </c>
      <c r="J8498" s="363">
        <v>0</v>
      </c>
      <c r="K8498" s="363">
        <v>4694.2234696432997</v>
      </c>
    </row>
    <row r="8499" spans="1:11">
      <c r="A8499" s="361">
        <f t="shared" si="132"/>
        <v>46011</v>
      </c>
      <c r="B8499" s="362">
        <v>23</v>
      </c>
      <c r="C8499" s="363">
        <v>0</v>
      </c>
      <c r="D8499" s="363">
        <v>0</v>
      </c>
      <c r="E8499" s="363">
        <v>0</v>
      </c>
      <c r="F8499" s="363">
        <v>0</v>
      </c>
      <c r="G8499" s="363">
        <v>0</v>
      </c>
      <c r="H8499" s="363">
        <v>0</v>
      </c>
      <c r="I8499" s="363">
        <v>1917.4386696674503</v>
      </c>
      <c r="J8499" s="363">
        <v>0</v>
      </c>
      <c r="K8499" s="363">
        <v>4951.5393896736196</v>
      </c>
    </row>
    <row r="8500" spans="1:11">
      <c r="A8500" s="361">
        <f t="shared" si="132"/>
        <v>46012</v>
      </c>
      <c r="B8500" s="362">
        <v>0</v>
      </c>
      <c r="C8500" s="363">
        <v>0</v>
      </c>
      <c r="D8500" s="363">
        <v>0</v>
      </c>
      <c r="E8500" s="363">
        <v>0</v>
      </c>
      <c r="F8500" s="363">
        <v>0</v>
      </c>
      <c r="G8500" s="363">
        <v>0</v>
      </c>
      <c r="H8500" s="363">
        <v>0</v>
      </c>
      <c r="I8500" s="363">
        <v>409.66111174295304</v>
      </c>
      <c r="J8500" s="363">
        <v>0</v>
      </c>
      <c r="K8500" s="363">
        <v>2488.1613826535004</v>
      </c>
    </row>
    <row r="8501" spans="1:11">
      <c r="A8501" s="361">
        <f t="shared" si="132"/>
        <v>46012</v>
      </c>
      <c r="B8501" s="362">
        <v>1</v>
      </c>
      <c r="C8501" s="363">
        <v>0</v>
      </c>
      <c r="D8501" s="363">
        <v>0</v>
      </c>
      <c r="E8501" s="363">
        <v>0</v>
      </c>
      <c r="F8501" s="363">
        <v>0</v>
      </c>
      <c r="G8501" s="363">
        <v>0</v>
      </c>
      <c r="H8501" s="363">
        <v>0</v>
      </c>
      <c r="I8501" s="363">
        <v>0</v>
      </c>
      <c r="J8501" s="363">
        <v>0</v>
      </c>
      <c r="K8501" s="363">
        <v>374.37107956600505</v>
      </c>
    </row>
    <row r="8502" spans="1:11">
      <c r="A8502" s="361">
        <f t="shared" si="132"/>
        <v>46012</v>
      </c>
      <c r="B8502" s="362">
        <v>2</v>
      </c>
      <c r="C8502" s="363">
        <v>0</v>
      </c>
      <c r="D8502" s="363">
        <v>0</v>
      </c>
      <c r="E8502" s="363">
        <v>0</v>
      </c>
      <c r="F8502" s="363">
        <v>0</v>
      </c>
      <c r="G8502" s="363">
        <v>0</v>
      </c>
      <c r="H8502" s="363">
        <v>0</v>
      </c>
      <c r="I8502" s="363">
        <v>0</v>
      </c>
      <c r="J8502" s="363">
        <v>0</v>
      </c>
      <c r="K8502" s="363">
        <v>266.51738697565509</v>
      </c>
    </row>
    <row r="8503" spans="1:11">
      <c r="A8503" s="361">
        <f t="shared" si="132"/>
        <v>46012</v>
      </c>
      <c r="B8503" s="362">
        <v>3</v>
      </c>
      <c r="C8503" s="363">
        <v>642.86292791544213</v>
      </c>
      <c r="D8503" s="363">
        <v>0</v>
      </c>
      <c r="E8503" s="363">
        <v>0</v>
      </c>
      <c r="F8503" s="363">
        <v>0</v>
      </c>
      <c r="G8503" s="363">
        <v>0</v>
      </c>
      <c r="H8503" s="363">
        <v>0</v>
      </c>
      <c r="I8503" s="363">
        <v>0</v>
      </c>
      <c r="J8503" s="363">
        <v>0</v>
      </c>
      <c r="K8503" s="363">
        <v>393.25607698994503</v>
      </c>
    </row>
    <row r="8504" spans="1:11">
      <c r="A8504" s="361">
        <f t="shared" si="132"/>
        <v>46012</v>
      </c>
      <c r="B8504" s="362">
        <v>4</v>
      </c>
      <c r="C8504" s="363">
        <v>0</v>
      </c>
      <c r="D8504" s="363">
        <v>0</v>
      </c>
      <c r="E8504" s="363">
        <v>0</v>
      </c>
      <c r="F8504" s="363">
        <v>0</v>
      </c>
      <c r="G8504" s="363">
        <v>0</v>
      </c>
      <c r="H8504" s="363">
        <v>0</v>
      </c>
      <c r="I8504" s="363">
        <v>0</v>
      </c>
      <c r="J8504" s="363">
        <v>0</v>
      </c>
      <c r="K8504" s="363">
        <v>269.73917736704703</v>
      </c>
    </row>
    <row r="8505" spans="1:11">
      <c r="A8505" s="361">
        <f t="shared" si="132"/>
        <v>46012</v>
      </c>
      <c r="B8505" s="362">
        <v>5</v>
      </c>
      <c r="C8505" s="363">
        <v>0</v>
      </c>
      <c r="D8505" s="363">
        <v>0</v>
      </c>
      <c r="E8505" s="363">
        <v>0</v>
      </c>
      <c r="F8505" s="363">
        <v>0</v>
      </c>
      <c r="G8505" s="363">
        <v>0</v>
      </c>
      <c r="H8505" s="363">
        <v>0</v>
      </c>
      <c r="I8505" s="363">
        <v>0</v>
      </c>
      <c r="J8505" s="363">
        <v>0</v>
      </c>
      <c r="K8505" s="363">
        <v>264.29756869479701</v>
      </c>
    </row>
    <row r="8506" spans="1:11">
      <c r="A8506" s="361">
        <f t="shared" si="132"/>
        <v>46012</v>
      </c>
      <c r="B8506" s="362">
        <v>6</v>
      </c>
      <c r="C8506" s="363">
        <v>0</v>
      </c>
      <c r="D8506" s="363">
        <v>0</v>
      </c>
      <c r="E8506" s="363">
        <v>0</v>
      </c>
      <c r="F8506" s="363">
        <v>0</v>
      </c>
      <c r="G8506" s="363">
        <v>0</v>
      </c>
      <c r="H8506" s="363">
        <v>0</v>
      </c>
      <c r="I8506" s="363">
        <v>0</v>
      </c>
      <c r="J8506" s="363">
        <v>0</v>
      </c>
      <c r="K8506" s="363">
        <v>263.71807082649804</v>
      </c>
    </row>
    <row r="8507" spans="1:11">
      <c r="A8507" s="361">
        <f t="shared" si="132"/>
        <v>46012</v>
      </c>
      <c r="B8507" s="362">
        <v>7</v>
      </c>
      <c r="C8507" s="363">
        <v>0</v>
      </c>
      <c r="D8507" s="363">
        <v>0</v>
      </c>
      <c r="E8507" s="363">
        <v>0</v>
      </c>
      <c r="F8507" s="363">
        <v>0</v>
      </c>
      <c r="G8507" s="363">
        <v>0</v>
      </c>
      <c r="H8507" s="363">
        <v>0</v>
      </c>
      <c r="I8507" s="363">
        <v>0</v>
      </c>
      <c r="J8507" s="363">
        <v>0</v>
      </c>
      <c r="K8507" s="363">
        <v>268.313959754287</v>
      </c>
    </row>
    <row r="8508" spans="1:11">
      <c r="A8508" s="361">
        <f t="shared" si="132"/>
        <v>46012</v>
      </c>
      <c r="B8508" s="362">
        <v>8</v>
      </c>
      <c r="C8508" s="363">
        <v>0</v>
      </c>
      <c r="D8508" s="363">
        <v>0</v>
      </c>
      <c r="E8508" s="363">
        <v>0</v>
      </c>
      <c r="F8508" s="363">
        <v>0</v>
      </c>
      <c r="G8508" s="363">
        <v>0</v>
      </c>
      <c r="H8508" s="363">
        <v>0</v>
      </c>
      <c r="I8508" s="363">
        <v>0</v>
      </c>
      <c r="J8508" s="363">
        <v>0</v>
      </c>
      <c r="K8508" s="363">
        <v>131.15149796404799</v>
      </c>
    </row>
    <row r="8509" spans="1:11">
      <c r="A8509" s="361">
        <f t="shared" si="132"/>
        <v>46012</v>
      </c>
      <c r="B8509" s="362">
        <v>9</v>
      </c>
      <c r="C8509" s="363">
        <v>0</v>
      </c>
      <c r="D8509" s="363">
        <v>0</v>
      </c>
      <c r="E8509" s="363">
        <v>0</v>
      </c>
      <c r="F8509" s="363">
        <v>0</v>
      </c>
      <c r="G8509" s="363">
        <v>0</v>
      </c>
      <c r="H8509" s="363">
        <v>0</v>
      </c>
      <c r="I8509" s="363">
        <v>56.895414926500194</v>
      </c>
      <c r="J8509" s="363">
        <v>0</v>
      </c>
      <c r="K8509" s="363">
        <v>94.626931033812497</v>
      </c>
    </row>
    <row r="8510" spans="1:11">
      <c r="A8510" s="361">
        <f t="shared" si="132"/>
        <v>46012</v>
      </c>
      <c r="B8510" s="362">
        <v>10</v>
      </c>
      <c r="C8510" s="363">
        <v>0</v>
      </c>
      <c r="D8510" s="363">
        <v>0</v>
      </c>
      <c r="E8510" s="363">
        <v>0</v>
      </c>
      <c r="F8510" s="363">
        <v>0</v>
      </c>
      <c r="G8510" s="363">
        <v>0</v>
      </c>
      <c r="H8510" s="363">
        <v>0</v>
      </c>
      <c r="I8510" s="363">
        <v>39.153342639195195</v>
      </c>
      <c r="J8510" s="363">
        <v>0</v>
      </c>
      <c r="K8510" s="363">
        <v>94.667656524621009</v>
      </c>
    </row>
    <row r="8511" spans="1:11">
      <c r="A8511" s="361">
        <f t="shared" si="132"/>
        <v>46012</v>
      </c>
      <c r="B8511" s="362">
        <v>11</v>
      </c>
      <c r="C8511" s="363">
        <v>0</v>
      </c>
      <c r="D8511" s="363">
        <v>0</v>
      </c>
      <c r="E8511" s="363">
        <v>0</v>
      </c>
      <c r="F8511" s="363">
        <v>0</v>
      </c>
      <c r="G8511" s="363">
        <v>0</v>
      </c>
      <c r="H8511" s="363">
        <v>0</v>
      </c>
      <c r="I8511" s="363">
        <v>289.72398922806804</v>
      </c>
      <c r="J8511" s="363">
        <v>0</v>
      </c>
      <c r="K8511" s="363">
        <v>4120.0276386323403</v>
      </c>
    </row>
    <row r="8512" spans="1:11">
      <c r="A8512" s="361">
        <f t="shared" si="132"/>
        <v>46012</v>
      </c>
      <c r="B8512" s="362">
        <v>12</v>
      </c>
      <c r="C8512" s="363">
        <v>0</v>
      </c>
      <c r="D8512" s="363">
        <v>0</v>
      </c>
      <c r="E8512" s="363">
        <v>0</v>
      </c>
      <c r="F8512" s="363">
        <v>0</v>
      </c>
      <c r="G8512" s="363">
        <v>0</v>
      </c>
      <c r="H8512" s="363">
        <v>0</v>
      </c>
      <c r="I8512" s="363">
        <v>43.961560683043402</v>
      </c>
      <c r="J8512" s="363">
        <v>0</v>
      </c>
      <c r="K8512" s="363">
        <v>94.115103422039695</v>
      </c>
    </row>
    <row r="8513" spans="1:11">
      <c r="A8513" s="361">
        <f t="shared" si="132"/>
        <v>46012</v>
      </c>
      <c r="B8513" s="362">
        <v>13</v>
      </c>
      <c r="C8513" s="363">
        <v>0</v>
      </c>
      <c r="D8513" s="363">
        <v>0</v>
      </c>
      <c r="E8513" s="363">
        <v>0</v>
      </c>
      <c r="F8513" s="363">
        <v>0</v>
      </c>
      <c r="G8513" s="363">
        <v>0</v>
      </c>
      <c r="H8513" s="363">
        <v>0</v>
      </c>
      <c r="I8513" s="363">
        <v>350.27933746022006</v>
      </c>
      <c r="J8513" s="363">
        <v>0</v>
      </c>
      <c r="K8513" s="363">
        <v>4090.2068680942507</v>
      </c>
    </row>
    <row r="8514" spans="1:11">
      <c r="A8514" s="361">
        <f t="shared" si="132"/>
        <v>46012</v>
      </c>
      <c r="B8514" s="362">
        <v>14</v>
      </c>
      <c r="C8514" s="363">
        <v>0</v>
      </c>
      <c r="D8514" s="363">
        <v>0</v>
      </c>
      <c r="E8514" s="363">
        <v>0</v>
      </c>
      <c r="F8514" s="363">
        <v>0</v>
      </c>
      <c r="G8514" s="363">
        <v>0</v>
      </c>
      <c r="H8514" s="363">
        <v>0</v>
      </c>
      <c r="I8514" s="363">
        <v>68.135112074746885</v>
      </c>
      <c r="J8514" s="363">
        <v>0</v>
      </c>
      <c r="K8514" s="363">
        <v>292.24159785393005</v>
      </c>
    </row>
    <row r="8515" spans="1:11">
      <c r="A8515" s="361">
        <f t="shared" si="132"/>
        <v>46012</v>
      </c>
      <c r="B8515" s="362">
        <v>15</v>
      </c>
      <c r="C8515" s="363">
        <v>0</v>
      </c>
      <c r="D8515" s="363">
        <v>0</v>
      </c>
      <c r="E8515" s="363">
        <v>0</v>
      </c>
      <c r="F8515" s="363">
        <v>0</v>
      </c>
      <c r="G8515" s="363">
        <v>0</v>
      </c>
      <c r="H8515" s="363">
        <v>0</v>
      </c>
      <c r="I8515" s="363">
        <v>0</v>
      </c>
      <c r="J8515" s="363">
        <v>0</v>
      </c>
      <c r="K8515" s="363">
        <v>2861.7127470526002</v>
      </c>
    </row>
    <row r="8516" spans="1:11">
      <c r="A8516" s="361">
        <f t="shared" si="132"/>
        <v>46012</v>
      </c>
      <c r="B8516" s="362">
        <v>16</v>
      </c>
      <c r="C8516" s="363">
        <v>0</v>
      </c>
      <c r="D8516" s="363">
        <v>0</v>
      </c>
      <c r="E8516" s="363">
        <v>0</v>
      </c>
      <c r="F8516" s="363">
        <v>0</v>
      </c>
      <c r="G8516" s="363">
        <v>0</v>
      </c>
      <c r="H8516" s="363">
        <v>0</v>
      </c>
      <c r="I8516" s="363">
        <v>0</v>
      </c>
      <c r="J8516" s="363">
        <v>0</v>
      </c>
      <c r="K8516" s="363">
        <v>0</v>
      </c>
    </row>
    <row r="8517" spans="1:11">
      <c r="A8517" s="361">
        <f t="shared" ref="A8517:A8580" si="133">IF(B8517=0,A8516+1,A8516)</f>
        <v>46012</v>
      </c>
      <c r="B8517" s="362">
        <v>17</v>
      </c>
      <c r="C8517" s="363">
        <v>0</v>
      </c>
      <c r="D8517" s="363">
        <v>0</v>
      </c>
      <c r="E8517" s="363">
        <v>0</v>
      </c>
      <c r="F8517" s="363">
        <v>0</v>
      </c>
      <c r="G8517" s="363">
        <v>0</v>
      </c>
      <c r="H8517" s="363">
        <v>0</v>
      </c>
      <c r="I8517" s="363">
        <v>623.00114665938304</v>
      </c>
      <c r="J8517" s="363">
        <v>0</v>
      </c>
      <c r="K8517" s="363">
        <v>3062.53460180107</v>
      </c>
    </row>
    <row r="8518" spans="1:11">
      <c r="A8518" s="361">
        <f t="shared" si="133"/>
        <v>46012</v>
      </c>
      <c r="B8518" s="362">
        <v>18</v>
      </c>
      <c r="C8518" s="363">
        <v>0</v>
      </c>
      <c r="D8518" s="363">
        <v>0</v>
      </c>
      <c r="E8518" s="363">
        <v>0</v>
      </c>
      <c r="F8518" s="363">
        <v>0</v>
      </c>
      <c r="G8518" s="363">
        <v>0</v>
      </c>
      <c r="H8518" s="363">
        <v>0</v>
      </c>
      <c r="I8518" s="363">
        <v>0</v>
      </c>
      <c r="J8518" s="363">
        <v>0</v>
      </c>
      <c r="K8518" s="363">
        <v>0</v>
      </c>
    </row>
    <row r="8519" spans="1:11">
      <c r="A8519" s="361">
        <f t="shared" si="133"/>
        <v>46012</v>
      </c>
      <c r="B8519" s="362">
        <v>19</v>
      </c>
      <c r="C8519" s="363">
        <v>0</v>
      </c>
      <c r="D8519" s="363">
        <v>0</v>
      </c>
      <c r="E8519" s="363">
        <v>0</v>
      </c>
      <c r="F8519" s="363">
        <v>0</v>
      </c>
      <c r="G8519" s="363">
        <v>0</v>
      </c>
      <c r="H8519" s="363">
        <v>0</v>
      </c>
      <c r="I8519" s="363">
        <v>0</v>
      </c>
      <c r="J8519" s="363">
        <v>0</v>
      </c>
      <c r="K8519" s="363">
        <v>0</v>
      </c>
    </row>
    <row r="8520" spans="1:11">
      <c r="A8520" s="361">
        <f t="shared" si="133"/>
        <v>46012</v>
      </c>
      <c r="B8520" s="362">
        <v>20</v>
      </c>
      <c r="C8520" s="363">
        <v>0</v>
      </c>
      <c r="D8520" s="363">
        <v>0</v>
      </c>
      <c r="E8520" s="363">
        <v>0</v>
      </c>
      <c r="F8520" s="363">
        <v>0</v>
      </c>
      <c r="G8520" s="363">
        <v>0</v>
      </c>
      <c r="H8520" s="363">
        <v>0</v>
      </c>
      <c r="I8520" s="363">
        <v>0</v>
      </c>
      <c r="J8520" s="363">
        <v>0</v>
      </c>
      <c r="K8520" s="363">
        <v>0</v>
      </c>
    </row>
    <row r="8521" spans="1:11">
      <c r="A8521" s="361">
        <f t="shared" si="133"/>
        <v>46012</v>
      </c>
      <c r="B8521" s="362">
        <v>21</v>
      </c>
      <c r="C8521" s="363">
        <v>0</v>
      </c>
      <c r="D8521" s="363">
        <v>0</v>
      </c>
      <c r="E8521" s="363">
        <v>0</v>
      </c>
      <c r="F8521" s="363">
        <v>0</v>
      </c>
      <c r="G8521" s="363">
        <v>0</v>
      </c>
      <c r="H8521" s="363">
        <v>0</v>
      </c>
      <c r="I8521" s="363">
        <v>0</v>
      </c>
      <c r="J8521" s="363">
        <v>0</v>
      </c>
      <c r="K8521" s="363">
        <v>0</v>
      </c>
    </row>
    <row r="8522" spans="1:11">
      <c r="A8522" s="361">
        <f t="shared" si="133"/>
        <v>46012</v>
      </c>
      <c r="B8522" s="362">
        <v>22</v>
      </c>
      <c r="C8522" s="363">
        <v>0</v>
      </c>
      <c r="D8522" s="363">
        <v>0</v>
      </c>
      <c r="E8522" s="363">
        <v>0</v>
      </c>
      <c r="F8522" s="363">
        <v>0</v>
      </c>
      <c r="G8522" s="363">
        <v>0</v>
      </c>
      <c r="H8522" s="363">
        <v>0</v>
      </c>
      <c r="I8522" s="363">
        <v>0</v>
      </c>
      <c r="J8522" s="363">
        <v>0</v>
      </c>
      <c r="K8522" s="363">
        <v>0</v>
      </c>
    </row>
    <row r="8523" spans="1:11">
      <c r="A8523" s="361">
        <f t="shared" si="133"/>
        <v>46012</v>
      </c>
      <c r="B8523" s="362">
        <v>23</v>
      </c>
      <c r="C8523" s="363">
        <v>0</v>
      </c>
      <c r="D8523" s="363">
        <v>0</v>
      </c>
      <c r="E8523" s="363">
        <v>0</v>
      </c>
      <c r="F8523" s="363">
        <v>0</v>
      </c>
      <c r="G8523" s="363">
        <v>0</v>
      </c>
      <c r="H8523" s="363">
        <v>0</v>
      </c>
      <c r="I8523" s="363">
        <v>0</v>
      </c>
      <c r="J8523" s="363">
        <v>0</v>
      </c>
      <c r="K8523" s="363">
        <v>485.05972522446302</v>
      </c>
    </row>
    <row r="8524" spans="1:11">
      <c r="A8524" s="361">
        <f t="shared" si="133"/>
        <v>46013</v>
      </c>
      <c r="B8524" s="362">
        <v>0</v>
      </c>
      <c r="C8524" s="363">
        <v>0</v>
      </c>
      <c r="D8524" s="363">
        <v>0</v>
      </c>
      <c r="E8524" s="363">
        <v>0</v>
      </c>
      <c r="F8524" s="363">
        <v>0</v>
      </c>
      <c r="G8524" s="363">
        <v>0</v>
      </c>
      <c r="H8524" s="363">
        <v>0</v>
      </c>
      <c r="I8524" s="363">
        <v>0</v>
      </c>
      <c r="J8524" s="363">
        <v>0</v>
      </c>
      <c r="K8524" s="363">
        <v>240.892998721048</v>
      </c>
    </row>
    <row r="8525" spans="1:11">
      <c r="A8525" s="361">
        <f t="shared" si="133"/>
        <v>46013</v>
      </c>
      <c r="B8525" s="362">
        <v>1</v>
      </c>
      <c r="C8525" s="363">
        <v>0</v>
      </c>
      <c r="D8525" s="363">
        <v>0</v>
      </c>
      <c r="E8525" s="363">
        <v>0</v>
      </c>
      <c r="F8525" s="363">
        <v>0</v>
      </c>
      <c r="G8525" s="363">
        <v>0</v>
      </c>
      <c r="H8525" s="363">
        <v>0</v>
      </c>
      <c r="I8525" s="363">
        <v>0</v>
      </c>
      <c r="J8525" s="363">
        <v>0</v>
      </c>
      <c r="K8525" s="363">
        <v>2036.8478793509501</v>
      </c>
    </row>
    <row r="8526" spans="1:11">
      <c r="A8526" s="361">
        <f t="shared" si="133"/>
        <v>46013</v>
      </c>
      <c r="B8526" s="362">
        <v>2</v>
      </c>
      <c r="C8526" s="363">
        <v>0</v>
      </c>
      <c r="D8526" s="363">
        <v>0</v>
      </c>
      <c r="E8526" s="363">
        <v>0</v>
      </c>
      <c r="F8526" s="363">
        <v>0</v>
      </c>
      <c r="G8526" s="363">
        <v>0</v>
      </c>
      <c r="H8526" s="363">
        <v>0</v>
      </c>
      <c r="I8526" s="363">
        <v>0</v>
      </c>
      <c r="J8526" s="363">
        <v>0</v>
      </c>
      <c r="K8526" s="363">
        <v>923.20135713210209</v>
      </c>
    </row>
    <row r="8527" spans="1:11">
      <c r="A8527" s="361">
        <f t="shared" si="133"/>
        <v>46013</v>
      </c>
      <c r="B8527" s="362">
        <v>3</v>
      </c>
      <c r="C8527" s="363">
        <v>0</v>
      </c>
      <c r="D8527" s="363">
        <v>0</v>
      </c>
      <c r="E8527" s="363">
        <v>0</v>
      </c>
      <c r="F8527" s="363">
        <v>0</v>
      </c>
      <c r="G8527" s="363">
        <v>0</v>
      </c>
      <c r="H8527" s="363">
        <v>0</v>
      </c>
      <c r="I8527" s="363">
        <v>0</v>
      </c>
      <c r="J8527" s="363">
        <v>0</v>
      </c>
      <c r="K8527" s="363">
        <v>0</v>
      </c>
    </row>
    <row r="8528" spans="1:11">
      <c r="A8528" s="361">
        <f t="shared" si="133"/>
        <v>46013</v>
      </c>
      <c r="B8528" s="362">
        <v>4</v>
      </c>
      <c r="C8528" s="363">
        <v>0</v>
      </c>
      <c r="D8528" s="363">
        <v>0</v>
      </c>
      <c r="E8528" s="363">
        <v>0</v>
      </c>
      <c r="F8528" s="363">
        <v>0</v>
      </c>
      <c r="G8528" s="363">
        <v>0</v>
      </c>
      <c r="H8528" s="363">
        <v>0</v>
      </c>
      <c r="I8528" s="363">
        <v>0</v>
      </c>
      <c r="J8528" s="363">
        <v>0</v>
      </c>
      <c r="K8528" s="363">
        <v>0</v>
      </c>
    </row>
    <row r="8529" spans="1:11">
      <c r="A8529" s="361">
        <f t="shared" si="133"/>
        <v>46013</v>
      </c>
      <c r="B8529" s="362">
        <v>5</v>
      </c>
      <c r="C8529" s="363">
        <v>0</v>
      </c>
      <c r="D8529" s="363">
        <v>0</v>
      </c>
      <c r="E8529" s="363">
        <v>0</v>
      </c>
      <c r="F8529" s="363">
        <v>0</v>
      </c>
      <c r="G8529" s="363">
        <v>0</v>
      </c>
      <c r="H8529" s="363">
        <v>0</v>
      </c>
      <c r="I8529" s="363">
        <v>0</v>
      </c>
      <c r="J8529" s="363">
        <v>0</v>
      </c>
      <c r="K8529" s="363">
        <v>0</v>
      </c>
    </row>
    <row r="8530" spans="1:11">
      <c r="A8530" s="361">
        <f t="shared" si="133"/>
        <v>46013</v>
      </c>
      <c r="B8530" s="362">
        <v>6</v>
      </c>
      <c r="C8530" s="363">
        <v>0</v>
      </c>
      <c r="D8530" s="363">
        <v>0</v>
      </c>
      <c r="E8530" s="363">
        <v>0</v>
      </c>
      <c r="F8530" s="363">
        <v>0</v>
      </c>
      <c r="G8530" s="363">
        <v>0</v>
      </c>
      <c r="H8530" s="363">
        <v>0</v>
      </c>
      <c r="I8530" s="363">
        <v>0</v>
      </c>
      <c r="J8530" s="363">
        <v>0</v>
      </c>
      <c r="K8530" s="363">
        <v>0</v>
      </c>
    </row>
    <row r="8531" spans="1:11">
      <c r="A8531" s="361">
        <f t="shared" si="133"/>
        <v>46013</v>
      </c>
      <c r="B8531" s="362">
        <v>7</v>
      </c>
      <c r="C8531" s="363">
        <v>0</v>
      </c>
      <c r="D8531" s="363">
        <v>0</v>
      </c>
      <c r="E8531" s="363">
        <v>0</v>
      </c>
      <c r="F8531" s="363">
        <v>0</v>
      </c>
      <c r="G8531" s="363">
        <v>0</v>
      </c>
      <c r="H8531" s="363">
        <v>0</v>
      </c>
      <c r="I8531" s="363">
        <v>1667.3368803686401</v>
      </c>
      <c r="J8531" s="363">
        <v>0</v>
      </c>
      <c r="K8531" s="363">
        <v>0</v>
      </c>
    </row>
    <row r="8532" spans="1:11">
      <c r="A8532" s="361">
        <f t="shared" si="133"/>
        <v>46013</v>
      </c>
      <c r="B8532" s="362">
        <v>8</v>
      </c>
      <c r="C8532" s="363">
        <v>0</v>
      </c>
      <c r="D8532" s="363">
        <v>0</v>
      </c>
      <c r="E8532" s="363">
        <v>0</v>
      </c>
      <c r="F8532" s="363">
        <v>0</v>
      </c>
      <c r="G8532" s="363">
        <v>0</v>
      </c>
      <c r="H8532" s="363">
        <v>0</v>
      </c>
      <c r="I8532" s="363">
        <v>1321.64330263443</v>
      </c>
      <c r="J8532" s="363">
        <v>0</v>
      </c>
      <c r="K8532" s="363">
        <v>0</v>
      </c>
    </row>
    <row r="8533" spans="1:11">
      <c r="A8533" s="361">
        <f t="shared" si="133"/>
        <v>46013</v>
      </c>
      <c r="B8533" s="362">
        <v>9</v>
      </c>
      <c r="C8533" s="363">
        <v>0</v>
      </c>
      <c r="D8533" s="363">
        <v>0</v>
      </c>
      <c r="E8533" s="363">
        <v>316.04594925880201</v>
      </c>
      <c r="F8533" s="363">
        <v>0</v>
      </c>
      <c r="G8533" s="363">
        <v>0</v>
      </c>
      <c r="H8533" s="363">
        <v>0</v>
      </c>
      <c r="I8533" s="363">
        <v>1419.4597740470601</v>
      </c>
      <c r="J8533" s="363">
        <v>0</v>
      </c>
      <c r="K8533" s="363">
        <v>0</v>
      </c>
    </row>
    <row r="8534" spans="1:11">
      <c r="A8534" s="361">
        <f t="shared" si="133"/>
        <v>46013</v>
      </c>
      <c r="B8534" s="362">
        <v>10</v>
      </c>
      <c r="C8534" s="363">
        <v>0</v>
      </c>
      <c r="D8534" s="363">
        <v>0</v>
      </c>
      <c r="E8534" s="363">
        <v>497.90023130799506</v>
      </c>
      <c r="F8534" s="363">
        <v>0</v>
      </c>
      <c r="G8534" s="363">
        <v>0</v>
      </c>
      <c r="H8534" s="363">
        <v>0</v>
      </c>
      <c r="I8534" s="363">
        <v>1275.89834025254</v>
      </c>
      <c r="J8534" s="363">
        <v>0</v>
      </c>
      <c r="K8534" s="363">
        <v>0</v>
      </c>
    </row>
    <row r="8535" spans="1:11">
      <c r="A8535" s="361">
        <f t="shared" si="133"/>
        <v>46013</v>
      </c>
      <c r="B8535" s="362">
        <v>11</v>
      </c>
      <c r="C8535" s="363">
        <v>236.14747690110002</v>
      </c>
      <c r="D8535" s="363">
        <v>0</v>
      </c>
      <c r="E8535" s="363">
        <v>490.70041551294798</v>
      </c>
      <c r="F8535" s="363">
        <v>0</v>
      </c>
      <c r="G8535" s="363">
        <v>0</v>
      </c>
      <c r="H8535" s="363">
        <v>0</v>
      </c>
      <c r="I8535" s="363">
        <v>489.56629872059705</v>
      </c>
      <c r="J8535" s="363">
        <v>0</v>
      </c>
      <c r="K8535" s="363">
        <v>0</v>
      </c>
    </row>
    <row r="8536" spans="1:11">
      <c r="A8536" s="361">
        <f t="shared" si="133"/>
        <v>46013</v>
      </c>
      <c r="B8536" s="362">
        <v>12</v>
      </c>
      <c r="C8536" s="363">
        <v>0</v>
      </c>
      <c r="D8536" s="363">
        <v>0</v>
      </c>
      <c r="E8536" s="363">
        <v>504.02358444298301</v>
      </c>
      <c r="F8536" s="363">
        <v>0</v>
      </c>
      <c r="G8536" s="363">
        <v>0</v>
      </c>
      <c r="H8536" s="363">
        <v>0</v>
      </c>
      <c r="I8536" s="363">
        <v>267.68659726646501</v>
      </c>
      <c r="J8536" s="363">
        <v>0</v>
      </c>
      <c r="K8536" s="363">
        <v>0</v>
      </c>
    </row>
    <row r="8537" spans="1:11">
      <c r="A8537" s="361">
        <f t="shared" si="133"/>
        <v>46013</v>
      </c>
      <c r="B8537" s="362">
        <v>13</v>
      </c>
      <c r="C8537" s="363">
        <v>0</v>
      </c>
      <c r="D8537" s="363">
        <v>0</v>
      </c>
      <c r="E8537" s="363">
        <v>506.12946102943005</v>
      </c>
      <c r="F8537" s="363">
        <v>0</v>
      </c>
      <c r="G8537" s="363">
        <v>0</v>
      </c>
      <c r="H8537" s="363">
        <v>0</v>
      </c>
      <c r="I8537" s="363">
        <v>461.738640744306</v>
      </c>
      <c r="J8537" s="363">
        <v>0</v>
      </c>
      <c r="K8537" s="363">
        <v>0</v>
      </c>
    </row>
    <row r="8538" spans="1:11">
      <c r="A8538" s="361">
        <f t="shared" si="133"/>
        <v>46013</v>
      </c>
      <c r="B8538" s="362">
        <v>14</v>
      </c>
      <c r="C8538" s="363">
        <v>0</v>
      </c>
      <c r="D8538" s="363">
        <v>0</v>
      </c>
      <c r="E8538" s="363">
        <v>503.05192495663704</v>
      </c>
      <c r="F8538" s="363">
        <v>0</v>
      </c>
      <c r="G8538" s="363">
        <v>0</v>
      </c>
      <c r="H8538" s="363">
        <v>0</v>
      </c>
      <c r="I8538" s="363">
        <v>470.52502117601705</v>
      </c>
      <c r="J8538" s="363">
        <v>0</v>
      </c>
      <c r="K8538" s="363">
        <v>0</v>
      </c>
    </row>
    <row r="8539" spans="1:11">
      <c r="A8539" s="361">
        <f t="shared" si="133"/>
        <v>46013</v>
      </c>
      <c r="B8539" s="362">
        <v>15</v>
      </c>
      <c r="C8539" s="363">
        <v>276.65463948190103</v>
      </c>
      <c r="D8539" s="363">
        <v>0</v>
      </c>
      <c r="E8539" s="363">
        <v>508.86673497615504</v>
      </c>
      <c r="F8539" s="363">
        <v>0</v>
      </c>
      <c r="G8539" s="363">
        <v>0</v>
      </c>
      <c r="H8539" s="363">
        <v>0</v>
      </c>
      <c r="I8539" s="363">
        <v>740.18711640905497</v>
      </c>
      <c r="J8539" s="363">
        <v>0</v>
      </c>
      <c r="K8539" s="363">
        <v>0</v>
      </c>
    </row>
    <row r="8540" spans="1:11">
      <c r="A8540" s="361">
        <f t="shared" si="133"/>
        <v>46013</v>
      </c>
      <c r="B8540" s="362">
        <v>16</v>
      </c>
      <c r="C8540" s="363">
        <v>0</v>
      </c>
      <c r="D8540" s="363">
        <v>0</v>
      </c>
      <c r="E8540" s="363">
        <v>190.06378918985402</v>
      </c>
      <c r="F8540" s="363">
        <v>0</v>
      </c>
      <c r="G8540" s="363">
        <v>0</v>
      </c>
      <c r="H8540" s="363">
        <v>0</v>
      </c>
      <c r="I8540" s="363">
        <v>95.982814421392689</v>
      </c>
      <c r="J8540" s="363">
        <v>0</v>
      </c>
      <c r="K8540" s="363">
        <v>0</v>
      </c>
    </row>
    <row r="8541" spans="1:11">
      <c r="A8541" s="361">
        <f t="shared" si="133"/>
        <v>46013</v>
      </c>
      <c r="B8541" s="362">
        <v>17</v>
      </c>
      <c r="C8541" s="363">
        <v>16.078549020706401</v>
      </c>
      <c r="D8541" s="363">
        <v>0</v>
      </c>
      <c r="E8541" s="363">
        <v>197.80079849862301</v>
      </c>
      <c r="F8541" s="363">
        <v>0</v>
      </c>
      <c r="G8541" s="363">
        <v>0</v>
      </c>
      <c r="H8541" s="363">
        <v>0</v>
      </c>
      <c r="I8541" s="363">
        <v>208.66823450784401</v>
      </c>
      <c r="J8541" s="363">
        <v>0</v>
      </c>
      <c r="K8541" s="363">
        <v>0</v>
      </c>
    </row>
    <row r="8542" spans="1:11">
      <c r="A8542" s="361">
        <f t="shared" si="133"/>
        <v>46013</v>
      </c>
      <c r="B8542" s="362">
        <v>18</v>
      </c>
      <c r="C8542" s="363">
        <v>0</v>
      </c>
      <c r="D8542" s="363">
        <v>0</v>
      </c>
      <c r="E8542" s="363">
        <v>139.26123653130301</v>
      </c>
      <c r="F8542" s="363">
        <v>0</v>
      </c>
      <c r="G8542" s="363">
        <v>0</v>
      </c>
      <c r="H8542" s="363">
        <v>0</v>
      </c>
      <c r="I8542" s="363">
        <v>0</v>
      </c>
      <c r="J8542" s="363">
        <v>0</v>
      </c>
      <c r="K8542" s="363">
        <v>0</v>
      </c>
    </row>
    <row r="8543" spans="1:11">
      <c r="A8543" s="361">
        <f t="shared" si="133"/>
        <v>46013</v>
      </c>
      <c r="B8543" s="362">
        <v>19</v>
      </c>
      <c r="C8543" s="363">
        <v>0</v>
      </c>
      <c r="D8543" s="363">
        <v>0</v>
      </c>
      <c r="E8543" s="363">
        <v>118.35288696333001</v>
      </c>
      <c r="F8543" s="363">
        <v>0</v>
      </c>
      <c r="G8543" s="363">
        <v>0</v>
      </c>
      <c r="H8543" s="363">
        <v>0</v>
      </c>
      <c r="I8543" s="363">
        <v>0</v>
      </c>
      <c r="J8543" s="363">
        <v>0</v>
      </c>
      <c r="K8543" s="363">
        <v>0</v>
      </c>
    </row>
    <row r="8544" spans="1:11">
      <c r="A8544" s="361">
        <f t="shared" si="133"/>
        <v>46013</v>
      </c>
      <c r="B8544" s="362">
        <v>20</v>
      </c>
      <c r="C8544" s="363">
        <v>0</v>
      </c>
      <c r="D8544" s="363">
        <v>0</v>
      </c>
      <c r="E8544" s="363">
        <v>24.530089718020601</v>
      </c>
      <c r="F8544" s="363">
        <v>0</v>
      </c>
      <c r="G8544" s="363">
        <v>0</v>
      </c>
      <c r="H8544" s="363">
        <v>0</v>
      </c>
      <c r="I8544" s="363">
        <v>0</v>
      </c>
      <c r="J8544" s="363">
        <v>0</v>
      </c>
      <c r="K8544" s="363">
        <v>0</v>
      </c>
    </row>
    <row r="8545" spans="1:11">
      <c r="A8545" s="361">
        <f t="shared" si="133"/>
        <v>46013</v>
      </c>
      <c r="B8545" s="362">
        <v>21</v>
      </c>
      <c r="C8545" s="363">
        <v>0</v>
      </c>
      <c r="D8545" s="363">
        <v>0</v>
      </c>
      <c r="E8545" s="363">
        <v>0</v>
      </c>
      <c r="F8545" s="363">
        <v>0</v>
      </c>
      <c r="G8545" s="363">
        <v>0</v>
      </c>
      <c r="H8545" s="363">
        <v>0</v>
      </c>
      <c r="I8545" s="363">
        <v>54.281899013016094</v>
      </c>
      <c r="J8545" s="363">
        <v>0</v>
      </c>
      <c r="K8545" s="363">
        <v>0</v>
      </c>
    </row>
    <row r="8546" spans="1:11">
      <c r="A8546" s="361">
        <f t="shared" si="133"/>
        <v>46013</v>
      </c>
      <c r="B8546" s="362">
        <v>22</v>
      </c>
      <c r="C8546" s="363">
        <v>0</v>
      </c>
      <c r="D8546" s="363">
        <v>0</v>
      </c>
      <c r="E8546" s="363">
        <v>0</v>
      </c>
      <c r="F8546" s="363">
        <v>0</v>
      </c>
      <c r="G8546" s="363">
        <v>0</v>
      </c>
      <c r="H8546" s="363">
        <v>0</v>
      </c>
      <c r="I8546" s="363">
        <v>909.86291521894509</v>
      </c>
      <c r="J8546" s="363">
        <v>0</v>
      </c>
      <c r="K8546" s="363">
        <v>0</v>
      </c>
    </row>
    <row r="8547" spans="1:11">
      <c r="A8547" s="361">
        <f t="shared" si="133"/>
        <v>46013</v>
      </c>
      <c r="B8547" s="362">
        <v>23</v>
      </c>
      <c r="C8547" s="363">
        <v>0</v>
      </c>
      <c r="D8547" s="363">
        <v>0</v>
      </c>
      <c r="E8547" s="363">
        <v>0</v>
      </c>
      <c r="F8547" s="363">
        <v>0</v>
      </c>
      <c r="G8547" s="363">
        <v>0</v>
      </c>
      <c r="H8547" s="363">
        <v>0</v>
      </c>
      <c r="I8547" s="363">
        <v>0</v>
      </c>
      <c r="J8547" s="363">
        <v>0</v>
      </c>
      <c r="K8547" s="363">
        <v>0</v>
      </c>
    </row>
    <row r="8548" spans="1:11">
      <c r="A8548" s="361">
        <f t="shared" si="133"/>
        <v>46014</v>
      </c>
      <c r="B8548" s="362">
        <v>0</v>
      </c>
      <c r="C8548" s="363">
        <v>2174.3324081094001</v>
      </c>
      <c r="D8548" s="363">
        <v>0</v>
      </c>
      <c r="E8548" s="363">
        <v>0</v>
      </c>
      <c r="F8548" s="363">
        <v>0</v>
      </c>
      <c r="G8548" s="363">
        <v>0</v>
      </c>
      <c r="H8548" s="363">
        <v>0</v>
      </c>
      <c r="I8548" s="363">
        <v>207.01736600823202</v>
      </c>
      <c r="J8548" s="363">
        <v>0</v>
      </c>
      <c r="K8548" s="363">
        <v>226.25166366909002</v>
      </c>
    </row>
    <row r="8549" spans="1:11">
      <c r="A8549" s="361">
        <f t="shared" si="133"/>
        <v>46014</v>
      </c>
      <c r="B8549" s="362">
        <v>1</v>
      </c>
      <c r="C8549" s="363">
        <v>2274.007294385</v>
      </c>
      <c r="D8549" s="363">
        <v>0</v>
      </c>
      <c r="E8549" s="363">
        <v>0</v>
      </c>
      <c r="F8549" s="363">
        <v>0</v>
      </c>
      <c r="G8549" s="363">
        <v>0</v>
      </c>
      <c r="H8549" s="363">
        <v>0</v>
      </c>
      <c r="I8549" s="363">
        <v>287.75532074836104</v>
      </c>
      <c r="J8549" s="363">
        <v>0</v>
      </c>
      <c r="K8549" s="363">
        <v>151.395610886388</v>
      </c>
    </row>
    <row r="8550" spans="1:11">
      <c r="A8550" s="361">
        <f t="shared" si="133"/>
        <v>46014</v>
      </c>
      <c r="B8550" s="362">
        <v>2</v>
      </c>
      <c r="C8550" s="363">
        <v>2274.3347924198001</v>
      </c>
      <c r="D8550" s="363">
        <v>0</v>
      </c>
      <c r="E8550" s="363">
        <v>0</v>
      </c>
      <c r="F8550" s="363">
        <v>0</v>
      </c>
      <c r="G8550" s="363">
        <v>0</v>
      </c>
      <c r="H8550" s="363">
        <v>0</v>
      </c>
      <c r="I8550" s="363">
        <v>243.36871080929001</v>
      </c>
      <c r="J8550" s="363">
        <v>0</v>
      </c>
      <c r="K8550" s="363">
        <v>151.71067677327099</v>
      </c>
    </row>
    <row r="8551" spans="1:11">
      <c r="A8551" s="361">
        <f t="shared" si="133"/>
        <v>46014</v>
      </c>
      <c r="B8551" s="362">
        <v>3</v>
      </c>
      <c r="C8551" s="363">
        <v>2275.8281941402802</v>
      </c>
      <c r="D8551" s="363">
        <v>0</v>
      </c>
      <c r="E8551" s="363">
        <v>0</v>
      </c>
      <c r="F8551" s="363">
        <v>0</v>
      </c>
      <c r="G8551" s="363">
        <v>0</v>
      </c>
      <c r="H8551" s="363">
        <v>0</v>
      </c>
      <c r="I8551" s="363">
        <v>195.38174572007503</v>
      </c>
      <c r="J8551" s="363">
        <v>0</v>
      </c>
      <c r="K8551" s="363">
        <v>150.92606338394901</v>
      </c>
    </row>
    <row r="8552" spans="1:11">
      <c r="A8552" s="361">
        <f t="shared" si="133"/>
        <v>46014</v>
      </c>
      <c r="B8552" s="362">
        <v>4</v>
      </c>
      <c r="C8552" s="363">
        <v>2282.7412611094701</v>
      </c>
      <c r="D8552" s="363">
        <v>0</v>
      </c>
      <c r="E8552" s="363">
        <v>0</v>
      </c>
      <c r="F8552" s="363">
        <v>0</v>
      </c>
      <c r="G8552" s="363">
        <v>0</v>
      </c>
      <c r="H8552" s="363">
        <v>0</v>
      </c>
      <c r="I8552" s="363">
        <v>296.24427629640002</v>
      </c>
      <c r="J8552" s="363">
        <v>0</v>
      </c>
      <c r="K8552" s="363">
        <v>150.93390708875899</v>
      </c>
    </row>
    <row r="8553" spans="1:11">
      <c r="A8553" s="361">
        <f t="shared" si="133"/>
        <v>46014</v>
      </c>
      <c r="B8553" s="362">
        <v>5</v>
      </c>
      <c r="C8553" s="363">
        <v>0</v>
      </c>
      <c r="D8553" s="363">
        <v>0</v>
      </c>
      <c r="E8553" s="363">
        <v>0</v>
      </c>
      <c r="F8553" s="363">
        <v>0</v>
      </c>
      <c r="G8553" s="363">
        <v>0</v>
      </c>
      <c r="H8553" s="363">
        <v>0</v>
      </c>
      <c r="I8553" s="363">
        <v>0</v>
      </c>
      <c r="J8553" s="363">
        <v>0</v>
      </c>
      <c r="K8553" s="363">
        <v>0</v>
      </c>
    </row>
    <row r="8554" spans="1:11">
      <c r="A8554" s="361">
        <f t="shared" si="133"/>
        <v>46014</v>
      </c>
      <c r="B8554" s="362">
        <v>6</v>
      </c>
      <c r="C8554" s="363">
        <v>1.59108299617993E-3</v>
      </c>
      <c r="D8554" s="363">
        <v>0</v>
      </c>
      <c r="E8554" s="363">
        <v>0</v>
      </c>
      <c r="F8554" s="363">
        <v>0</v>
      </c>
      <c r="G8554" s="363">
        <v>0</v>
      </c>
      <c r="H8554" s="363">
        <v>0</v>
      </c>
      <c r="I8554" s="363">
        <v>0</v>
      </c>
      <c r="J8554" s="363">
        <v>0</v>
      </c>
      <c r="K8554" s="363">
        <v>0</v>
      </c>
    </row>
    <row r="8555" spans="1:11">
      <c r="A8555" s="361">
        <f t="shared" si="133"/>
        <v>46014</v>
      </c>
      <c r="B8555" s="362">
        <v>7</v>
      </c>
      <c r="C8555" s="363">
        <v>0</v>
      </c>
      <c r="D8555" s="363">
        <v>0</v>
      </c>
      <c r="E8555" s="363">
        <v>0</v>
      </c>
      <c r="F8555" s="363">
        <v>0</v>
      </c>
      <c r="G8555" s="363">
        <v>0</v>
      </c>
      <c r="H8555" s="363">
        <v>0</v>
      </c>
      <c r="I8555" s="363">
        <v>0</v>
      </c>
      <c r="J8555" s="363">
        <v>0</v>
      </c>
      <c r="K8555" s="363">
        <v>0</v>
      </c>
    </row>
    <row r="8556" spans="1:11">
      <c r="A8556" s="361">
        <f t="shared" si="133"/>
        <v>46014</v>
      </c>
      <c r="B8556" s="362">
        <v>8</v>
      </c>
      <c r="C8556" s="363">
        <v>0</v>
      </c>
      <c r="D8556" s="363">
        <v>0</v>
      </c>
      <c r="E8556" s="363">
        <v>0</v>
      </c>
      <c r="F8556" s="363">
        <v>0</v>
      </c>
      <c r="G8556" s="363">
        <v>0</v>
      </c>
      <c r="H8556" s="363">
        <v>0</v>
      </c>
      <c r="I8556" s="363">
        <v>0</v>
      </c>
      <c r="J8556" s="363">
        <v>0</v>
      </c>
      <c r="K8556" s="363">
        <v>0</v>
      </c>
    </row>
    <row r="8557" spans="1:11">
      <c r="A8557" s="361">
        <f t="shared" si="133"/>
        <v>46014</v>
      </c>
      <c r="B8557" s="362">
        <v>9</v>
      </c>
      <c r="C8557" s="363">
        <v>0</v>
      </c>
      <c r="D8557" s="363">
        <v>0</v>
      </c>
      <c r="E8557" s="363">
        <v>210.296335012593</v>
      </c>
      <c r="F8557" s="363">
        <v>0</v>
      </c>
      <c r="G8557" s="363">
        <v>0</v>
      </c>
      <c r="H8557" s="363">
        <v>0</v>
      </c>
      <c r="I8557" s="363">
        <v>0</v>
      </c>
      <c r="J8557" s="363">
        <v>0</v>
      </c>
      <c r="K8557" s="363">
        <v>0</v>
      </c>
    </row>
    <row r="8558" spans="1:11">
      <c r="A8558" s="361">
        <f t="shared" si="133"/>
        <v>46014</v>
      </c>
      <c r="B8558" s="362">
        <v>10</v>
      </c>
      <c r="C8558" s="363">
        <v>0</v>
      </c>
      <c r="D8558" s="363">
        <v>0</v>
      </c>
      <c r="E8558" s="363">
        <v>561.32552148614798</v>
      </c>
      <c r="F8558" s="363">
        <v>0</v>
      </c>
      <c r="G8558" s="363">
        <v>0</v>
      </c>
      <c r="H8558" s="363">
        <v>0</v>
      </c>
      <c r="I8558" s="363">
        <v>0</v>
      </c>
      <c r="J8558" s="363">
        <v>0</v>
      </c>
      <c r="K8558" s="363">
        <v>0</v>
      </c>
    </row>
    <row r="8559" spans="1:11">
      <c r="A8559" s="361">
        <f t="shared" si="133"/>
        <v>46014</v>
      </c>
      <c r="B8559" s="362">
        <v>11</v>
      </c>
      <c r="C8559" s="363">
        <v>0</v>
      </c>
      <c r="D8559" s="363">
        <v>0</v>
      </c>
      <c r="E8559" s="363">
        <v>560.750176693816</v>
      </c>
      <c r="F8559" s="363">
        <v>0</v>
      </c>
      <c r="G8559" s="363">
        <v>0</v>
      </c>
      <c r="H8559" s="363">
        <v>0</v>
      </c>
      <c r="I8559" s="363">
        <v>0</v>
      </c>
      <c r="J8559" s="363">
        <v>0</v>
      </c>
      <c r="K8559" s="363">
        <v>0</v>
      </c>
    </row>
    <row r="8560" spans="1:11">
      <c r="A8560" s="361">
        <f t="shared" si="133"/>
        <v>46014</v>
      </c>
      <c r="B8560" s="362">
        <v>12</v>
      </c>
      <c r="C8560" s="363">
        <v>0</v>
      </c>
      <c r="D8560" s="363">
        <v>0</v>
      </c>
      <c r="E8560" s="363">
        <v>558.64133681836404</v>
      </c>
      <c r="F8560" s="363">
        <v>0</v>
      </c>
      <c r="G8560" s="363">
        <v>0</v>
      </c>
      <c r="H8560" s="363">
        <v>0</v>
      </c>
      <c r="I8560" s="363">
        <v>0</v>
      </c>
      <c r="J8560" s="363">
        <v>0</v>
      </c>
      <c r="K8560" s="363">
        <v>0</v>
      </c>
    </row>
    <row r="8561" spans="1:11">
      <c r="A8561" s="361">
        <f t="shared" si="133"/>
        <v>46014</v>
      </c>
      <c r="B8561" s="362">
        <v>13</v>
      </c>
      <c r="C8561" s="363">
        <v>1.68505930655856E-3</v>
      </c>
      <c r="D8561" s="363">
        <v>0</v>
      </c>
      <c r="E8561" s="363">
        <v>559.7701166213551</v>
      </c>
      <c r="F8561" s="363">
        <v>0</v>
      </c>
      <c r="G8561" s="363">
        <v>0</v>
      </c>
      <c r="H8561" s="363">
        <v>0</v>
      </c>
      <c r="I8561" s="363">
        <v>0</v>
      </c>
      <c r="J8561" s="363">
        <v>0</v>
      </c>
      <c r="K8561" s="363">
        <v>0</v>
      </c>
    </row>
    <row r="8562" spans="1:11">
      <c r="A8562" s="361">
        <f t="shared" si="133"/>
        <v>46014</v>
      </c>
      <c r="B8562" s="362">
        <v>14</v>
      </c>
      <c r="C8562" s="363">
        <v>319.71508389989106</v>
      </c>
      <c r="D8562" s="363">
        <v>0</v>
      </c>
      <c r="E8562" s="363">
        <v>559.87224095938507</v>
      </c>
      <c r="F8562" s="363">
        <v>0</v>
      </c>
      <c r="G8562" s="363">
        <v>0</v>
      </c>
      <c r="H8562" s="363">
        <v>0</v>
      </c>
      <c r="I8562" s="363">
        <v>0</v>
      </c>
      <c r="J8562" s="363">
        <v>0</v>
      </c>
      <c r="K8562" s="363">
        <v>0</v>
      </c>
    </row>
    <row r="8563" spans="1:11">
      <c r="A8563" s="361">
        <f t="shared" si="133"/>
        <v>46014</v>
      </c>
      <c r="B8563" s="362">
        <v>15</v>
      </c>
      <c r="C8563" s="363">
        <v>0</v>
      </c>
      <c r="D8563" s="363">
        <v>0</v>
      </c>
      <c r="E8563" s="363">
        <v>532.65620129030503</v>
      </c>
      <c r="F8563" s="363">
        <v>0</v>
      </c>
      <c r="G8563" s="363">
        <v>0</v>
      </c>
      <c r="H8563" s="363">
        <v>0</v>
      </c>
      <c r="I8563" s="363">
        <v>0</v>
      </c>
      <c r="J8563" s="363">
        <v>0</v>
      </c>
      <c r="K8563" s="363">
        <v>0</v>
      </c>
    </row>
    <row r="8564" spans="1:11">
      <c r="A8564" s="361">
        <f t="shared" si="133"/>
        <v>46014</v>
      </c>
      <c r="B8564" s="362">
        <v>16</v>
      </c>
      <c r="C8564" s="363">
        <v>330.24066644387705</v>
      </c>
      <c r="D8564" s="363">
        <v>0</v>
      </c>
      <c r="E8564" s="363">
        <v>561.99646987904305</v>
      </c>
      <c r="F8564" s="363">
        <v>0</v>
      </c>
      <c r="G8564" s="363">
        <v>0</v>
      </c>
      <c r="H8564" s="363">
        <v>0</v>
      </c>
      <c r="I8564" s="363">
        <v>0</v>
      </c>
      <c r="J8564" s="363">
        <v>0</v>
      </c>
      <c r="K8564" s="363">
        <v>0</v>
      </c>
    </row>
    <row r="8565" spans="1:11">
      <c r="A8565" s="361">
        <f t="shared" si="133"/>
        <v>46014</v>
      </c>
      <c r="B8565" s="362">
        <v>17</v>
      </c>
      <c r="C8565" s="363">
        <v>0</v>
      </c>
      <c r="D8565" s="363">
        <v>0</v>
      </c>
      <c r="E8565" s="363">
        <v>562.55185174752705</v>
      </c>
      <c r="F8565" s="363">
        <v>0</v>
      </c>
      <c r="G8565" s="363">
        <v>0</v>
      </c>
      <c r="H8565" s="363">
        <v>0</v>
      </c>
      <c r="I8565" s="363">
        <v>0</v>
      </c>
      <c r="J8565" s="363">
        <v>0</v>
      </c>
      <c r="K8565" s="363">
        <v>0</v>
      </c>
    </row>
    <row r="8566" spans="1:11">
      <c r="A8566" s="361">
        <f t="shared" si="133"/>
        <v>46014</v>
      </c>
      <c r="B8566" s="362">
        <v>18</v>
      </c>
      <c r="C8566" s="363">
        <v>0</v>
      </c>
      <c r="D8566" s="363">
        <v>0</v>
      </c>
      <c r="E8566" s="363">
        <v>568.93598441581605</v>
      </c>
      <c r="F8566" s="363">
        <v>0</v>
      </c>
      <c r="G8566" s="363">
        <v>0</v>
      </c>
      <c r="H8566" s="363">
        <v>0</v>
      </c>
      <c r="I8566" s="363">
        <v>0</v>
      </c>
      <c r="J8566" s="363">
        <v>0</v>
      </c>
      <c r="K8566" s="363">
        <v>0</v>
      </c>
    </row>
    <row r="8567" spans="1:11">
      <c r="A8567" s="361">
        <f t="shared" si="133"/>
        <v>46014</v>
      </c>
      <c r="B8567" s="362">
        <v>19</v>
      </c>
      <c r="C8567" s="363">
        <v>0</v>
      </c>
      <c r="D8567" s="363">
        <v>0</v>
      </c>
      <c r="E8567" s="363">
        <v>570.2833530635811</v>
      </c>
      <c r="F8567" s="363">
        <v>0</v>
      </c>
      <c r="G8567" s="363">
        <v>0</v>
      </c>
      <c r="H8567" s="363">
        <v>0</v>
      </c>
      <c r="I8567" s="363">
        <v>0</v>
      </c>
      <c r="J8567" s="363">
        <v>0</v>
      </c>
      <c r="K8567" s="363">
        <v>0</v>
      </c>
    </row>
    <row r="8568" spans="1:11">
      <c r="A8568" s="361">
        <f t="shared" si="133"/>
        <v>46014</v>
      </c>
      <c r="B8568" s="362">
        <v>20</v>
      </c>
      <c r="C8568" s="363">
        <v>1442.2775864553103</v>
      </c>
      <c r="D8568" s="363">
        <v>0</v>
      </c>
      <c r="E8568" s="363">
        <v>35.648233108650295</v>
      </c>
      <c r="F8568" s="363">
        <v>0</v>
      </c>
      <c r="G8568" s="363">
        <v>0</v>
      </c>
      <c r="H8568" s="363">
        <v>0</v>
      </c>
      <c r="I8568" s="363">
        <v>0</v>
      </c>
      <c r="J8568" s="363">
        <v>0</v>
      </c>
      <c r="K8568" s="363">
        <v>0</v>
      </c>
    </row>
    <row r="8569" spans="1:11">
      <c r="A8569" s="361">
        <f t="shared" si="133"/>
        <v>46014</v>
      </c>
      <c r="B8569" s="362">
        <v>21</v>
      </c>
      <c r="C8569" s="363">
        <v>1232.98796025457</v>
      </c>
      <c r="D8569" s="363">
        <v>0</v>
      </c>
      <c r="E8569" s="363">
        <v>0</v>
      </c>
      <c r="F8569" s="363">
        <v>0</v>
      </c>
      <c r="G8569" s="363">
        <v>0</v>
      </c>
      <c r="H8569" s="363">
        <v>0</v>
      </c>
      <c r="I8569" s="363">
        <v>0</v>
      </c>
      <c r="J8569" s="363">
        <v>0</v>
      </c>
      <c r="K8569" s="363">
        <v>0</v>
      </c>
    </row>
    <row r="8570" spans="1:11">
      <c r="A8570" s="361">
        <f t="shared" si="133"/>
        <v>46014</v>
      </c>
      <c r="B8570" s="362">
        <v>22</v>
      </c>
      <c r="C8570" s="363">
        <v>2282.5897472748102</v>
      </c>
      <c r="D8570" s="363">
        <v>0</v>
      </c>
      <c r="E8570" s="363">
        <v>0</v>
      </c>
      <c r="F8570" s="363">
        <v>0</v>
      </c>
      <c r="G8570" s="363">
        <v>0</v>
      </c>
      <c r="H8570" s="363">
        <v>0</v>
      </c>
      <c r="I8570" s="363">
        <v>0</v>
      </c>
      <c r="J8570" s="363">
        <v>0</v>
      </c>
      <c r="K8570" s="363">
        <v>1106.9198427490001</v>
      </c>
    </row>
    <row r="8571" spans="1:11">
      <c r="A8571" s="361">
        <f t="shared" si="133"/>
        <v>46014</v>
      </c>
      <c r="B8571" s="362">
        <v>23</v>
      </c>
      <c r="C8571" s="363">
        <v>2279.8832224091802</v>
      </c>
      <c r="D8571" s="363">
        <v>0</v>
      </c>
      <c r="E8571" s="363">
        <v>0</v>
      </c>
      <c r="F8571" s="363">
        <v>0</v>
      </c>
      <c r="G8571" s="363">
        <v>0</v>
      </c>
      <c r="H8571" s="363">
        <v>0</v>
      </c>
      <c r="I8571" s="363">
        <v>0</v>
      </c>
      <c r="J8571" s="363">
        <v>0</v>
      </c>
      <c r="K8571" s="363">
        <v>854.59804105391606</v>
      </c>
    </row>
    <row r="8572" spans="1:11">
      <c r="A8572" s="361">
        <f t="shared" si="133"/>
        <v>46015</v>
      </c>
      <c r="B8572" s="362">
        <v>0</v>
      </c>
      <c r="C8572" s="363">
        <v>2229.7549844546202</v>
      </c>
      <c r="D8572" s="363">
        <v>0</v>
      </c>
      <c r="E8572" s="363">
        <v>0</v>
      </c>
      <c r="F8572" s="363">
        <v>0</v>
      </c>
      <c r="G8572" s="363">
        <v>0</v>
      </c>
      <c r="H8572" s="363">
        <v>0</v>
      </c>
      <c r="I8572" s="363">
        <v>0</v>
      </c>
      <c r="J8572" s="363">
        <v>0</v>
      </c>
      <c r="K8572" s="363">
        <v>0</v>
      </c>
    </row>
    <row r="8573" spans="1:11">
      <c r="A8573" s="361">
        <f t="shared" si="133"/>
        <v>46015</v>
      </c>
      <c r="B8573" s="362">
        <v>1</v>
      </c>
      <c r="C8573" s="363">
        <v>2231.7495107320601</v>
      </c>
      <c r="D8573" s="363">
        <v>0</v>
      </c>
      <c r="E8573" s="363">
        <v>0</v>
      </c>
      <c r="F8573" s="363">
        <v>0</v>
      </c>
      <c r="G8573" s="363">
        <v>0</v>
      </c>
      <c r="H8573" s="363">
        <v>0</v>
      </c>
      <c r="I8573" s="363">
        <v>0</v>
      </c>
      <c r="J8573" s="363">
        <v>0</v>
      </c>
      <c r="K8573" s="363">
        <v>0</v>
      </c>
    </row>
    <row r="8574" spans="1:11">
      <c r="A8574" s="361">
        <f t="shared" si="133"/>
        <v>46015</v>
      </c>
      <c r="B8574" s="362">
        <v>2</v>
      </c>
      <c r="C8574" s="363">
        <v>3156.7457302410999</v>
      </c>
      <c r="D8574" s="363">
        <v>0</v>
      </c>
      <c r="E8574" s="363">
        <v>0</v>
      </c>
      <c r="F8574" s="363">
        <v>0</v>
      </c>
      <c r="G8574" s="363">
        <v>0</v>
      </c>
      <c r="H8574" s="363">
        <v>0</v>
      </c>
      <c r="I8574" s="363">
        <v>0</v>
      </c>
      <c r="J8574" s="363">
        <v>0</v>
      </c>
      <c r="K8574" s="363">
        <v>223.22436417393001</v>
      </c>
    </row>
    <row r="8575" spans="1:11">
      <c r="A8575" s="361">
        <f t="shared" si="133"/>
        <v>46015</v>
      </c>
      <c r="B8575" s="362">
        <v>3</v>
      </c>
      <c r="C8575" s="363">
        <v>7433.9015037361505</v>
      </c>
      <c r="D8575" s="363">
        <v>0</v>
      </c>
      <c r="E8575" s="363">
        <v>0</v>
      </c>
      <c r="F8575" s="363">
        <v>0</v>
      </c>
      <c r="G8575" s="363">
        <v>0</v>
      </c>
      <c r="H8575" s="363">
        <v>0</v>
      </c>
      <c r="I8575" s="363">
        <v>25.689456785399301</v>
      </c>
      <c r="J8575" s="363">
        <v>0</v>
      </c>
      <c r="K8575" s="363">
        <v>1219.94456034833</v>
      </c>
    </row>
    <row r="8576" spans="1:11">
      <c r="A8576" s="361">
        <f t="shared" si="133"/>
        <v>46015</v>
      </c>
      <c r="B8576" s="362">
        <v>4</v>
      </c>
      <c r="C8576" s="363">
        <v>7430.9664730446702</v>
      </c>
      <c r="D8576" s="363">
        <v>0</v>
      </c>
      <c r="E8576" s="363">
        <v>0</v>
      </c>
      <c r="F8576" s="363">
        <v>0</v>
      </c>
      <c r="G8576" s="363">
        <v>0</v>
      </c>
      <c r="H8576" s="363">
        <v>0</v>
      </c>
      <c r="I8576" s="363">
        <v>24.890717973771899</v>
      </c>
      <c r="J8576" s="363">
        <v>0</v>
      </c>
      <c r="K8576" s="363">
        <v>1194.49069753035</v>
      </c>
    </row>
    <row r="8577" spans="1:11">
      <c r="A8577" s="361">
        <f t="shared" si="133"/>
        <v>46015</v>
      </c>
      <c r="B8577" s="362">
        <v>5</v>
      </c>
      <c r="C8577" s="363">
        <v>2233.5644911773202</v>
      </c>
      <c r="D8577" s="363">
        <v>0</v>
      </c>
      <c r="E8577" s="363">
        <v>0</v>
      </c>
      <c r="F8577" s="363">
        <v>0</v>
      </c>
      <c r="G8577" s="363">
        <v>0</v>
      </c>
      <c r="H8577" s="363">
        <v>0</v>
      </c>
      <c r="I8577" s="363">
        <v>0</v>
      </c>
      <c r="J8577" s="363">
        <v>0</v>
      </c>
      <c r="K8577" s="363">
        <v>0</v>
      </c>
    </row>
    <row r="8578" spans="1:11">
      <c r="A8578" s="361">
        <f t="shared" si="133"/>
        <v>46015</v>
      </c>
      <c r="B8578" s="362">
        <v>6</v>
      </c>
      <c r="C8578" s="363">
        <v>2317.21418124826</v>
      </c>
      <c r="D8578" s="363">
        <v>0</v>
      </c>
      <c r="E8578" s="363">
        <v>0</v>
      </c>
      <c r="F8578" s="363">
        <v>0</v>
      </c>
      <c r="G8578" s="363">
        <v>0</v>
      </c>
      <c r="H8578" s="363">
        <v>0</v>
      </c>
      <c r="I8578" s="363">
        <v>0</v>
      </c>
      <c r="J8578" s="363">
        <v>0</v>
      </c>
      <c r="K8578" s="363">
        <v>0</v>
      </c>
    </row>
    <row r="8579" spans="1:11">
      <c r="A8579" s="361">
        <f t="shared" si="133"/>
        <v>46015</v>
      </c>
      <c r="B8579" s="362">
        <v>7</v>
      </c>
      <c r="C8579" s="363">
        <v>2318.5459678807201</v>
      </c>
      <c r="D8579" s="363">
        <v>0</v>
      </c>
      <c r="E8579" s="363">
        <v>0</v>
      </c>
      <c r="F8579" s="363">
        <v>0</v>
      </c>
      <c r="G8579" s="363">
        <v>0</v>
      </c>
      <c r="H8579" s="363">
        <v>0</v>
      </c>
      <c r="I8579" s="363">
        <v>0</v>
      </c>
      <c r="J8579" s="363">
        <v>0</v>
      </c>
      <c r="K8579" s="363">
        <v>0</v>
      </c>
    </row>
    <row r="8580" spans="1:11">
      <c r="A8580" s="361">
        <f t="shared" si="133"/>
        <v>46015</v>
      </c>
      <c r="B8580" s="362">
        <v>8</v>
      </c>
      <c r="C8580" s="363">
        <v>8233.9982400695098</v>
      </c>
      <c r="D8580" s="363">
        <v>0</v>
      </c>
      <c r="E8580" s="363">
        <v>0</v>
      </c>
      <c r="F8580" s="363">
        <v>0</v>
      </c>
      <c r="G8580" s="363">
        <v>4292.2966280536311</v>
      </c>
      <c r="H8580" s="363">
        <v>0</v>
      </c>
      <c r="I8580" s="363">
        <v>445.71307182599202</v>
      </c>
      <c r="J8580" s="363">
        <v>0</v>
      </c>
      <c r="K8580" s="363">
        <v>0</v>
      </c>
    </row>
    <row r="8581" spans="1:11">
      <c r="A8581" s="361">
        <f t="shared" ref="A8581:A8644" si="134">IF(B8581=0,A8580+1,A8580)</f>
        <v>46015</v>
      </c>
      <c r="B8581" s="362">
        <v>9</v>
      </c>
      <c r="C8581" s="363">
        <v>8052.2905274772802</v>
      </c>
      <c r="D8581" s="363">
        <v>0</v>
      </c>
      <c r="E8581" s="363">
        <v>0</v>
      </c>
      <c r="F8581" s="363">
        <v>1624.4304417752003</v>
      </c>
      <c r="G8581" s="363">
        <v>4292.4421417019703</v>
      </c>
      <c r="H8581" s="363">
        <v>0</v>
      </c>
      <c r="I8581" s="363">
        <v>445.53491436627201</v>
      </c>
      <c r="J8581" s="363">
        <v>0</v>
      </c>
      <c r="K8581" s="363">
        <v>0</v>
      </c>
    </row>
    <row r="8582" spans="1:11">
      <c r="A8582" s="361">
        <f t="shared" si="134"/>
        <v>46015</v>
      </c>
      <c r="B8582" s="362">
        <v>10</v>
      </c>
      <c r="C8582" s="363">
        <v>8073.1875163485602</v>
      </c>
      <c r="D8582" s="363">
        <v>0</v>
      </c>
      <c r="E8582" s="363">
        <v>0</v>
      </c>
      <c r="F8582" s="363">
        <v>1082.95362785013</v>
      </c>
      <c r="G8582" s="363">
        <v>4292.3432712549702</v>
      </c>
      <c r="H8582" s="363">
        <v>0</v>
      </c>
      <c r="I8582" s="363">
        <v>479.76302614540401</v>
      </c>
      <c r="J8582" s="363">
        <v>0</v>
      </c>
      <c r="K8582" s="363">
        <v>0</v>
      </c>
    </row>
    <row r="8583" spans="1:11">
      <c r="A8583" s="361">
        <f t="shared" si="134"/>
        <v>46015</v>
      </c>
      <c r="B8583" s="362">
        <v>11</v>
      </c>
      <c r="C8583" s="363">
        <v>8056.9309975441511</v>
      </c>
      <c r="D8583" s="363">
        <v>0</v>
      </c>
      <c r="E8583" s="363">
        <v>0</v>
      </c>
      <c r="F8583" s="363">
        <v>2680.3102289290705</v>
      </c>
      <c r="G8583" s="363">
        <v>4291.0395637509891</v>
      </c>
      <c r="H8583" s="363">
        <v>0</v>
      </c>
      <c r="I8583" s="363">
        <v>422.97028346846201</v>
      </c>
      <c r="J8583" s="363">
        <v>0</v>
      </c>
      <c r="K8583" s="363">
        <v>0</v>
      </c>
    </row>
    <row r="8584" spans="1:11">
      <c r="A8584" s="361">
        <f t="shared" si="134"/>
        <v>46015</v>
      </c>
      <c r="B8584" s="362">
        <v>12</v>
      </c>
      <c r="C8584" s="363">
        <v>8058.8333479860103</v>
      </c>
      <c r="D8584" s="363">
        <v>0</v>
      </c>
      <c r="E8584" s="363">
        <v>0</v>
      </c>
      <c r="F8584" s="363">
        <v>3248.8608835503906</v>
      </c>
      <c r="G8584" s="363">
        <v>4285.1670285352802</v>
      </c>
      <c r="H8584" s="363">
        <v>0</v>
      </c>
      <c r="I8584" s="363">
        <v>370.30770649754703</v>
      </c>
      <c r="J8584" s="363">
        <v>0</v>
      </c>
      <c r="K8584" s="363">
        <v>0</v>
      </c>
    </row>
    <row r="8585" spans="1:11">
      <c r="A8585" s="361">
        <f t="shared" si="134"/>
        <v>46015</v>
      </c>
      <c r="B8585" s="362">
        <v>13</v>
      </c>
      <c r="C8585" s="363">
        <v>8131.5550056359707</v>
      </c>
      <c r="D8585" s="363">
        <v>0</v>
      </c>
      <c r="E8585" s="363">
        <v>0</v>
      </c>
      <c r="F8585" s="363">
        <v>3280.1591065365001</v>
      </c>
      <c r="G8585" s="363">
        <v>4323.4728637293601</v>
      </c>
      <c r="H8585" s="363">
        <v>0</v>
      </c>
      <c r="I8585" s="363">
        <v>429.09871847998198</v>
      </c>
      <c r="J8585" s="363">
        <v>0</v>
      </c>
      <c r="K8585" s="363">
        <v>0</v>
      </c>
    </row>
    <row r="8586" spans="1:11">
      <c r="A8586" s="361">
        <f t="shared" si="134"/>
        <v>46015</v>
      </c>
      <c r="B8586" s="362">
        <v>14</v>
      </c>
      <c r="C8586" s="363">
        <v>8089.4825698777195</v>
      </c>
      <c r="D8586" s="363">
        <v>0</v>
      </c>
      <c r="E8586" s="363">
        <v>0</v>
      </c>
      <c r="F8586" s="363">
        <v>2975.0408835503904</v>
      </c>
      <c r="G8586" s="363">
        <v>4288.4227539869207</v>
      </c>
      <c r="H8586" s="363">
        <v>0</v>
      </c>
      <c r="I8586" s="363">
        <v>329.32619800732101</v>
      </c>
      <c r="J8586" s="363">
        <v>0</v>
      </c>
      <c r="K8586" s="363">
        <v>0</v>
      </c>
    </row>
    <row r="8587" spans="1:11">
      <c r="A8587" s="361">
        <f t="shared" si="134"/>
        <v>46015</v>
      </c>
      <c r="B8587" s="362">
        <v>15</v>
      </c>
      <c r="C8587" s="363">
        <v>8100.9161392334599</v>
      </c>
      <c r="D8587" s="363">
        <v>0</v>
      </c>
      <c r="E8587" s="363">
        <v>0</v>
      </c>
      <c r="F8587" s="363">
        <v>2975.0408835503904</v>
      </c>
      <c r="G8587" s="363">
        <v>4294.1073282348107</v>
      </c>
      <c r="H8587" s="363">
        <v>0</v>
      </c>
      <c r="I8587" s="363">
        <v>349.47204898551405</v>
      </c>
      <c r="J8587" s="363">
        <v>0</v>
      </c>
      <c r="K8587" s="363">
        <v>0</v>
      </c>
    </row>
    <row r="8588" spans="1:11">
      <c r="A8588" s="361">
        <f t="shared" si="134"/>
        <v>46015</v>
      </c>
      <c r="B8588" s="362">
        <v>16</v>
      </c>
      <c r="C8588" s="363">
        <v>8122.1403657424398</v>
      </c>
      <c r="D8588" s="363">
        <v>0</v>
      </c>
      <c r="E8588" s="363">
        <v>0</v>
      </c>
      <c r="F8588" s="363">
        <v>1513.0534859527199</v>
      </c>
      <c r="G8588" s="363">
        <v>4285.8276291117909</v>
      </c>
      <c r="H8588" s="363">
        <v>0</v>
      </c>
      <c r="I8588" s="363">
        <v>537.30352880114003</v>
      </c>
      <c r="J8588" s="363">
        <v>0</v>
      </c>
      <c r="K8588" s="363">
        <v>0</v>
      </c>
    </row>
    <row r="8589" spans="1:11">
      <c r="A8589" s="361">
        <f t="shared" si="134"/>
        <v>46015</v>
      </c>
      <c r="B8589" s="362">
        <v>17</v>
      </c>
      <c r="C8589" s="363">
        <v>8094.0778030103102</v>
      </c>
      <c r="D8589" s="363">
        <v>0</v>
      </c>
      <c r="E8589" s="363">
        <v>0</v>
      </c>
      <c r="F8589" s="363">
        <v>1513.0534859527199</v>
      </c>
      <c r="G8589" s="363">
        <v>4289.2834991232503</v>
      </c>
      <c r="H8589" s="363">
        <v>0</v>
      </c>
      <c r="I8589" s="363">
        <v>740.11308626334903</v>
      </c>
      <c r="J8589" s="363">
        <v>0</v>
      </c>
      <c r="K8589" s="363">
        <v>0</v>
      </c>
    </row>
    <row r="8590" spans="1:11">
      <c r="A8590" s="361">
        <f t="shared" si="134"/>
        <v>46015</v>
      </c>
      <c r="B8590" s="362">
        <v>18</v>
      </c>
      <c r="C8590" s="363">
        <v>2354.2430553212203</v>
      </c>
      <c r="D8590" s="363">
        <v>0</v>
      </c>
      <c r="E8590" s="363">
        <v>86.257641133801187</v>
      </c>
      <c r="F8590" s="363">
        <v>0</v>
      </c>
      <c r="G8590" s="363">
        <v>0</v>
      </c>
      <c r="H8590" s="363">
        <v>0</v>
      </c>
      <c r="I8590" s="363">
        <v>0</v>
      </c>
      <c r="J8590" s="363">
        <v>0</v>
      </c>
      <c r="K8590" s="363">
        <v>0</v>
      </c>
    </row>
    <row r="8591" spans="1:11">
      <c r="A8591" s="361">
        <f t="shared" si="134"/>
        <v>46015</v>
      </c>
      <c r="B8591" s="362">
        <v>19</v>
      </c>
      <c r="C8591" s="363">
        <v>2352.0481473238201</v>
      </c>
      <c r="D8591" s="363">
        <v>0</v>
      </c>
      <c r="E8591" s="363">
        <v>638.36257411550503</v>
      </c>
      <c r="F8591" s="363">
        <v>0</v>
      </c>
      <c r="G8591" s="363">
        <v>0</v>
      </c>
      <c r="H8591" s="363">
        <v>0</v>
      </c>
      <c r="I8591" s="363">
        <v>0</v>
      </c>
      <c r="J8591" s="363">
        <v>0</v>
      </c>
      <c r="K8591" s="363">
        <v>0</v>
      </c>
    </row>
    <row r="8592" spans="1:11">
      <c r="A8592" s="361">
        <f t="shared" si="134"/>
        <v>46015</v>
      </c>
      <c r="B8592" s="362">
        <v>20</v>
      </c>
      <c r="C8592" s="363">
        <v>2352.2682374178999</v>
      </c>
      <c r="D8592" s="363">
        <v>0</v>
      </c>
      <c r="E8592" s="363">
        <v>536.71505888582499</v>
      </c>
      <c r="F8592" s="363">
        <v>0</v>
      </c>
      <c r="G8592" s="363">
        <v>0</v>
      </c>
      <c r="H8592" s="363">
        <v>0</v>
      </c>
      <c r="I8592" s="363">
        <v>0</v>
      </c>
      <c r="J8592" s="363">
        <v>0</v>
      </c>
      <c r="K8592" s="363">
        <v>0</v>
      </c>
    </row>
    <row r="8593" spans="1:11">
      <c r="A8593" s="361">
        <f t="shared" si="134"/>
        <v>46015</v>
      </c>
      <c r="B8593" s="362">
        <v>21</v>
      </c>
      <c r="C8593" s="363">
        <v>6699.7142731182203</v>
      </c>
      <c r="D8593" s="363">
        <v>0</v>
      </c>
      <c r="E8593" s="363">
        <v>0</v>
      </c>
      <c r="F8593" s="363">
        <v>2317.6525038289401</v>
      </c>
      <c r="G8593" s="363">
        <v>3347.25250382893</v>
      </c>
      <c r="H8593" s="363">
        <v>0</v>
      </c>
      <c r="I8593" s="363">
        <v>0</v>
      </c>
      <c r="J8593" s="363">
        <v>0</v>
      </c>
      <c r="K8593" s="363">
        <v>0</v>
      </c>
    </row>
    <row r="8594" spans="1:11">
      <c r="A8594" s="361">
        <f t="shared" si="134"/>
        <v>46015</v>
      </c>
      <c r="B8594" s="362">
        <v>22</v>
      </c>
      <c r="C8594" s="363">
        <v>7536.2319194333204</v>
      </c>
      <c r="D8594" s="363">
        <v>0</v>
      </c>
      <c r="E8594" s="363">
        <v>0</v>
      </c>
      <c r="F8594" s="363">
        <v>1987.7021838207004</v>
      </c>
      <c r="G8594" s="363">
        <v>3342.6277297758602</v>
      </c>
      <c r="H8594" s="363">
        <v>0</v>
      </c>
      <c r="I8594" s="363">
        <v>43.072533620127004</v>
      </c>
      <c r="J8594" s="363">
        <v>0</v>
      </c>
      <c r="K8594" s="363">
        <v>246.91854014048903</v>
      </c>
    </row>
    <row r="8595" spans="1:11">
      <c r="A8595" s="361">
        <f t="shared" si="134"/>
        <v>46015</v>
      </c>
      <c r="B8595" s="362">
        <v>23</v>
      </c>
      <c r="C8595" s="363">
        <v>7749.6833196605503</v>
      </c>
      <c r="D8595" s="363">
        <v>0</v>
      </c>
      <c r="E8595" s="363">
        <v>0</v>
      </c>
      <c r="F8595" s="363">
        <v>3133.1654621073603</v>
      </c>
      <c r="G8595" s="363">
        <v>0</v>
      </c>
      <c r="H8595" s="363">
        <v>0</v>
      </c>
      <c r="I8595" s="363">
        <v>387.92436024460801</v>
      </c>
      <c r="J8595" s="363">
        <v>0</v>
      </c>
      <c r="K8595" s="363">
        <v>366.92023906223505</v>
      </c>
    </row>
    <row r="8596" spans="1:11">
      <c r="A8596" s="361">
        <f t="shared" si="134"/>
        <v>46016</v>
      </c>
      <c r="B8596" s="362">
        <v>0</v>
      </c>
      <c r="C8596" s="363">
        <v>7530.3605298992406</v>
      </c>
      <c r="D8596" s="363">
        <v>0</v>
      </c>
      <c r="E8596" s="363">
        <v>0</v>
      </c>
      <c r="F8596" s="363">
        <v>0</v>
      </c>
      <c r="G8596" s="363">
        <v>0</v>
      </c>
      <c r="H8596" s="363">
        <v>0</v>
      </c>
      <c r="I8596" s="363">
        <v>23.191462732452397</v>
      </c>
      <c r="J8596" s="363">
        <v>0</v>
      </c>
      <c r="K8596" s="363">
        <v>166.93772425167199</v>
      </c>
    </row>
    <row r="8597" spans="1:11">
      <c r="A8597" s="361">
        <f t="shared" si="134"/>
        <v>46016</v>
      </c>
      <c r="B8597" s="362">
        <v>1</v>
      </c>
      <c r="C8597" s="363">
        <v>1620.8479170125102</v>
      </c>
      <c r="D8597" s="363">
        <v>0</v>
      </c>
      <c r="E8597" s="363">
        <v>0</v>
      </c>
      <c r="F8597" s="363">
        <v>0</v>
      </c>
      <c r="G8597" s="363">
        <v>0</v>
      </c>
      <c r="H8597" s="363">
        <v>0</v>
      </c>
      <c r="I8597" s="363">
        <v>0</v>
      </c>
      <c r="J8597" s="363">
        <v>0</v>
      </c>
      <c r="K8597" s="363">
        <v>92.647983725032702</v>
      </c>
    </row>
    <row r="8598" spans="1:11">
      <c r="A8598" s="361">
        <f t="shared" si="134"/>
        <v>46016</v>
      </c>
      <c r="B8598" s="362">
        <v>2</v>
      </c>
      <c r="C8598" s="363">
        <v>1618.5978462918101</v>
      </c>
      <c r="D8598" s="363">
        <v>0</v>
      </c>
      <c r="E8598" s="363">
        <v>0</v>
      </c>
      <c r="F8598" s="363">
        <v>0</v>
      </c>
      <c r="G8598" s="363">
        <v>0</v>
      </c>
      <c r="H8598" s="363">
        <v>0</v>
      </c>
      <c r="I8598" s="363">
        <v>0.37084941167388197</v>
      </c>
      <c r="J8598" s="363">
        <v>0</v>
      </c>
      <c r="K8598" s="363">
        <v>72.261118542269102</v>
      </c>
    </row>
    <row r="8599" spans="1:11">
      <c r="A8599" s="361">
        <f t="shared" si="134"/>
        <v>46016</v>
      </c>
      <c r="B8599" s="362">
        <v>3</v>
      </c>
      <c r="C8599" s="363">
        <v>6574.4506852749801</v>
      </c>
      <c r="D8599" s="363">
        <v>0</v>
      </c>
      <c r="E8599" s="363">
        <v>0</v>
      </c>
      <c r="F8599" s="363">
        <v>0</v>
      </c>
      <c r="G8599" s="363">
        <v>0</v>
      </c>
      <c r="H8599" s="363">
        <v>0</v>
      </c>
      <c r="I8599" s="363">
        <v>0</v>
      </c>
      <c r="J8599" s="363">
        <v>0</v>
      </c>
      <c r="K8599" s="363">
        <v>3036.2840117195001</v>
      </c>
    </row>
    <row r="8600" spans="1:11">
      <c r="A8600" s="361">
        <f t="shared" si="134"/>
        <v>46016</v>
      </c>
      <c r="B8600" s="362">
        <v>4</v>
      </c>
      <c r="C8600" s="363">
        <v>8333.4349442697003</v>
      </c>
      <c r="D8600" s="363">
        <v>0</v>
      </c>
      <c r="E8600" s="363">
        <v>0</v>
      </c>
      <c r="F8600" s="363">
        <v>0</v>
      </c>
      <c r="G8600" s="363">
        <v>17.902738837174901</v>
      </c>
      <c r="H8600" s="363">
        <v>0</v>
      </c>
      <c r="I8600" s="363">
        <v>262.49042870823007</v>
      </c>
      <c r="J8600" s="363">
        <v>0</v>
      </c>
      <c r="K8600" s="363">
        <v>2.63968844077564</v>
      </c>
    </row>
    <row r="8601" spans="1:11">
      <c r="A8601" s="361">
        <f t="shared" si="134"/>
        <v>46016</v>
      </c>
      <c r="B8601" s="362">
        <v>5</v>
      </c>
      <c r="C8601" s="363">
        <v>10345.5445472554</v>
      </c>
      <c r="D8601" s="363">
        <v>0</v>
      </c>
      <c r="E8601" s="363">
        <v>0</v>
      </c>
      <c r="F8601" s="363">
        <v>0</v>
      </c>
      <c r="G8601" s="363">
        <v>769.67135116677514</v>
      </c>
      <c r="H8601" s="363">
        <v>0</v>
      </c>
      <c r="I8601" s="363">
        <v>1774.4123665781901</v>
      </c>
      <c r="J8601" s="363">
        <v>0</v>
      </c>
      <c r="K8601" s="363">
        <v>77.43957077822661</v>
      </c>
    </row>
    <row r="8602" spans="1:11">
      <c r="A8602" s="361">
        <f t="shared" si="134"/>
        <v>46016</v>
      </c>
      <c r="B8602" s="362">
        <v>6</v>
      </c>
      <c r="C8602" s="363">
        <v>10520.935466770501</v>
      </c>
      <c r="D8602" s="363">
        <v>0</v>
      </c>
      <c r="E8602" s="363">
        <v>0</v>
      </c>
      <c r="F8602" s="363">
        <v>0</v>
      </c>
      <c r="G8602" s="363">
        <v>1059.4986756979501</v>
      </c>
      <c r="H8602" s="363">
        <v>0</v>
      </c>
      <c r="I8602" s="363">
        <v>1120.6254200282101</v>
      </c>
      <c r="J8602" s="363">
        <v>0</v>
      </c>
      <c r="K8602" s="363">
        <v>28.130062872312902</v>
      </c>
    </row>
    <row r="8603" spans="1:11">
      <c r="A8603" s="361">
        <f t="shared" si="134"/>
        <v>46016</v>
      </c>
      <c r="B8603" s="362">
        <v>7</v>
      </c>
      <c r="C8603" s="363">
        <v>10724.9533293318</v>
      </c>
      <c r="D8603" s="363">
        <v>0</v>
      </c>
      <c r="E8603" s="363">
        <v>0</v>
      </c>
      <c r="F8603" s="363">
        <v>0</v>
      </c>
      <c r="G8603" s="363">
        <v>212.91563001341299</v>
      </c>
      <c r="H8603" s="363">
        <v>0</v>
      </c>
      <c r="I8603" s="363">
        <v>1550.4107870265702</v>
      </c>
      <c r="J8603" s="363">
        <v>0</v>
      </c>
      <c r="K8603" s="363">
        <v>13.509928251195397</v>
      </c>
    </row>
    <row r="8604" spans="1:11">
      <c r="A8604" s="361">
        <f t="shared" si="134"/>
        <v>46016</v>
      </c>
      <c r="B8604" s="362">
        <v>8</v>
      </c>
      <c r="C8604" s="363">
        <v>11152.545110427302</v>
      </c>
      <c r="D8604" s="363">
        <v>0</v>
      </c>
      <c r="E8604" s="363">
        <v>0</v>
      </c>
      <c r="F8604" s="363">
        <v>0</v>
      </c>
      <c r="G8604" s="363">
        <v>129.82175625298899</v>
      </c>
      <c r="H8604" s="363">
        <v>0</v>
      </c>
      <c r="I8604" s="363">
        <v>1624.4207215956201</v>
      </c>
      <c r="J8604" s="363">
        <v>0</v>
      </c>
      <c r="K8604" s="363">
        <v>0</v>
      </c>
    </row>
    <row r="8605" spans="1:11">
      <c r="A8605" s="361">
        <f t="shared" si="134"/>
        <v>46016</v>
      </c>
      <c r="B8605" s="362">
        <v>9</v>
      </c>
      <c r="C8605" s="363">
        <v>11201.038623780301</v>
      </c>
      <c r="D8605" s="363">
        <v>0</v>
      </c>
      <c r="E8605" s="363">
        <v>0</v>
      </c>
      <c r="F8605" s="363">
        <v>0</v>
      </c>
      <c r="G8605" s="363">
        <v>155.90140040701098</v>
      </c>
      <c r="H8605" s="363">
        <v>0</v>
      </c>
      <c r="I8605" s="363">
        <v>1345.5365888307601</v>
      </c>
      <c r="J8605" s="363">
        <v>0</v>
      </c>
      <c r="K8605" s="363">
        <v>0</v>
      </c>
    </row>
    <row r="8606" spans="1:11">
      <c r="A8606" s="361">
        <f t="shared" si="134"/>
        <v>46016</v>
      </c>
      <c r="B8606" s="362">
        <v>10</v>
      </c>
      <c r="C8606" s="363">
        <v>11222.898625764299</v>
      </c>
      <c r="D8606" s="363">
        <v>0</v>
      </c>
      <c r="E8606" s="363">
        <v>0</v>
      </c>
      <c r="F8606" s="363">
        <v>0</v>
      </c>
      <c r="G8606" s="363">
        <v>168.03770602574599</v>
      </c>
      <c r="H8606" s="363">
        <v>0</v>
      </c>
      <c r="I8606" s="363">
        <v>2141.1609139032503</v>
      </c>
      <c r="J8606" s="363">
        <v>0</v>
      </c>
      <c r="K8606" s="363">
        <v>0</v>
      </c>
    </row>
    <row r="8607" spans="1:11">
      <c r="A8607" s="361">
        <f t="shared" si="134"/>
        <v>46016</v>
      </c>
      <c r="B8607" s="362">
        <v>11</v>
      </c>
      <c r="C8607" s="363">
        <v>11223.1782579316</v>
      </c>
      <c r="D8607" s="363">
        <v>0</v>
      </c>
      <c r="E8607" s="363">
        <v>0</v>
      </c>
      <c r="F8607" s="363">
        <v>0</v>
      </c>
      <c r="G8607" s="363">
        <v>186.28939059201798</v>
      </c>
      <c r="H8607" s="363">
        <v>0</v>
      </c>
      <c r="I8607" s="363">
        <v>2374.0438431703496</v>
      </c>
      <c r="J8607" s="363">
        <v>0</v>
      </c>
      <c r="K8607" s="363">
        <v>0</v>
      </c>
    </row>
    <row r="8608" spans="1:11">
      <c r="A8608" s="361">
        <f t="shared" si="134"/>
        <v>46016</v>
      </c>
      <c r="B8608" s="362">
        <v>12</v>
      </c>
      <c r="C8608" s="363">
        <v>11232.1090356676</v>
      </c>
      <c r="D8608" s="363">
        <v>0</v>
      </c>
      <c r="E8608" s="363">
        <v>0</v>
      </c>
      <c r="F8608" s="363">
        <v>0</v>
      </c>
      <c r="G8608" s="363">
        <v>180.69541056855601</v>
      </c>
      <c r="H8608" s="363">
        <v>0</v>
      </c>
      <c r="I8608" s="363">
        <v>2495.0562376216999</v>
      </c>
      <c r="J8608" s="363">
        <v>0</v>
      </c>
      <c r="K8608" s="363">
        <v>0</v>
      </c>
    </row>
    <row r="8609" spans="1:11">
      <c r="A8609" s="361">
        <f t="shared" si="134"/>
        <v>46016</v>
      </c>
      <c r="B8609" s="362">
        <v>13</v>
      </c>
      <c r="C8609" s="363">
        <v>11225.892703718</v>
      </c>
      <c r="D8609" s="363">
        <v>0</v>
      </c>
      <c r="E8609" s="363">
        <v>0</v>
      </c>
      <c r="F8609" s="363">
        <v>0</v>
      </c>
      <c r="G8609" s="363">
        <v>175.552437849695</v>
      </c>
      <c r="H8609" s="363">
        <v>0</v>
      </c>
      <c r="I8609" s="363">
        <v>2721.5234691108399</v>
      </c>
      <c r="J8609" s="363">
        <v>0</v>
      </c>
      <c r="K8609" s="363">
        <v>0</v>
      </c>
    </row>
    <row r="8610" spans="1:11">
      <c r="A8610" s="361">
        <f t="shared" si="134"/>
        <v>46016</v>
      </c>
      <c r="B8610" s="362">
        <v>14</v>
      </c>
      <c r="C8610" s="363">
        <v>10602.7464268679</v>
      </c>
      <c r="D8610" s="363">
        <v>0</v>
      </c>
      <c r="E8610" s="363">
        <v>0</v>
      </c>
      <c r="F8610" s="363">
        <v>0</v>
      </c>
      <c r="G8610" s="363">
        <v>292.258292427904</v>
      </c>
      <c r="H8610" s="363">
        <v>0</v>
      </c>
      <c r="I8610" s="363">
        <v>2191.0094507077401</v>
      </c>
      <c r="J8610" s="363">
        <v>0</v>
      </c>
      <c r="K8610" s="363">
        <v>2.3412180292176501</v>
      </c>
    </row>
    <row r="8611" spans="1:11">
      <c r="A8611" s="361">
        <f t="shared" si="134"/>
        <v>46016</v>
      </c>
      <c r="B8611" s="362">
        <v>15</v>
      </c>
      <c r="C8611" s="363">
        <v>10717.306377673802</v>
      </c>
      <c r="D8611" s="363">
        <v>0</v>
      </c>
      <c r="E8611" s="363">
        <v>0</v>
      </c>
      <c r="F8611" s="363">
        <v>0</v>
      </c>
      <c r="G8611" s="363">
        <v>398.342182743107</v>
      </c>
      <c r="H8611" s="363">
        <v>0</v>
      </c>
      <c r="I8611" s="363">
        <v>2275.62503696362</v>
      </c>
      <c r="J8611" s="363">
        <v>0</v>
      </c>
      <c r="K8611" s="363">
        <v>29.809668695132299</v>
      </c>
    </row>
    <row r="8612" spans="1:11">
      <c r="A8612" s="361">
        <f t="shared" si="134"/>
        <v>46016</v>
      </c>
      <c r="B8612" s="362">
        <v>16</v>
      </c>
      <c r="C8612" s="363">
        <v>10919.944575585201</v>
      </c>
      <c r="D8612" s="363">
        <v>0</v>
      </c>
      <c r="E8612" s="363">
        <v>0</v>
      </c>
      <c r="F8612" s="363">
        <v>0</v>
      </c>
      <c r="G8612" s="363">
        <v>539.72777723126705</v>
      </c>
      <c r="H8612" s="363">
        <v>0</v>
      </c>
      <c r="I8612" s="363">
        <v>3782.5374374697999</v>
      </c>
      <c r="J8612" s="363">
        <v>0</v>
      </c>
      <c r="K8612" s="363">
        <v>56.334385352283391</v>
      </c>
    </row>
    <row r="8613" spans="1:11">
      <c r="A8613" s="361">
        <f t="shared" si="134"/>
        <v>46016</v>
      </c>
      <c r="B8613" s="362">
        <v>17</v>
      </c>
      <c r="C8613" s="363">
        <v>0</v>
      </c>
      <c r="D8613" s="363">
        <v>0</v>
      </c>
      <c r="E8613" s="363">
        <v>0</v>
      </c>
      <c r="F8613" s="363">
        <v>0</v>
      </c>
      <c r="G8613" s="363">
        <v>0</v>
      </c>
      <c r="H8613" s="363">
        <v>0</v>
      </c>
      <c r="I8613" s="363">
        <v>0</v>
      </c>
      <c r="J8613" s="363">
        <v>0</v>
      </c>
      <c r="K8613" s="363">
        <v>0</v>
      </c>
    </row>
    <row r="8614" spans="1:11">
      <c r="A8614" s="361">
        <f t="shared" si="134"/>
        <v>46016</v>
      </c>
      <c r="B8614" s="362">
        <v>18</v>
      </c>
      <c r="C8614" s="363">
        <v>0</v>
      </c>
      <c r="D8614" s="363">
        <v>0</v>
      </c>
      <c r="E8614" s="363">
        <v>0</v>
      </c>
      <c r="F8614" s="363">
        <v>0</v>
      </c>
      <c r="G8614" s="363">
        <v>0</v>
      </c>
      <c r="H8614" s="363">
        <v>0</v>
      </c>
      <c r="I8614" s="363">
        <v>0</v>
      </c>
      <c r="J8614" s="363">
        <v>0</v>
      </c>
      <c r="K8614" s="363">
        <v>0</v>
      </c>
    </row>
    <row r="8615" spans="1:11">
      <c r="A8615" s="361">
        <f t="shared" si="134"/>
        <v>46016</v>
      </c>
      <c r="B8615" s="362">
        <v>19</v>
      </c>
      <c r="C8615" s="363">
        <v>0</v>
      </c>
      <c r="D8615" s="363">
        <v>0</v>
      </c>
      <c r="E8615" s="363">
        <v>0</v>
      </c>
      <c r="F8615" s="363">
        <v>0</v>
      </c>
      <c r="G8615" s="363">
        <v>0</v>
      </c>
      <c r="H8615" s="363">
        <v>0</v>
      </c>
      <c r="I8615" s="363">
        <v>0</v>
      </c>
      <c r="J8615" s="363">
        <v>0</v>
      </c>
      <c r="K8615" s="363">
        <v>0</v>
      </c>
    </row>
    <row r="8616" spans="1:11">
      <c r="A8616" s="361">
        <f t="shared" si="134"/>
        <v>46016</v>
      </c>
      <c r="B8616" s="362">
        <v>20</v>
      </c>
      <c r="C8616" s="363">
        <v>1655.6440578772001</v>
      </c>
      <c r="D8616" s="363">
        <v>0</v>
      </c>
      <c r="E8616" s="363">
        <v>0</v>
      </c>
      <c r="F8616" s="363">
        <v>0</v>
      </c>
      <c r="G8616" s="363">
        <v>0</v>
      </c>
      <c r="H8616" s="363">
        <v>0</v>
      </c>
      <c r="I8616" s="363">
        <v>0</v>
      </c>
      <c r="J8616" s="363">
        <v>0</v>
      </c>
      <c r="K8616" s="363">
        <v>0</v>
      </c>
    </row>
    <row r="8617" spans="1:11">
      <c r="A8617" s="361">
        <f t="shared" si="134"/>
        <v>46016</v>
      </c>
      <c r="B8617" s="362">
        <v>21</v>
      </c>
      <c r="C8617" s="363">
        <v>1656.0483966695901</v>
      </c>
      <c r="D8617" s="363">
        <v>0</v>
      </c>
      <c r="E8617" s="363">
        <v>0</v>
      </c>
      <c r="F8617" s="363">
        <v>0</v>
      </c>
      <c r="G8617" s="363">
        <v>0</v>
      </c>
      <c r="H8617" s="363">
        <v>0</v>
      </c>
      <c r="I8617" s="363">
        <v>0</v>
      </c>
      <c r="J8617" s="363">
        <v>0</v>
      </c>
      <c r="K8617" s="363">
        <v>0</v>
      </c>
    </row>
    <row r="8618" spans="1:11">
      <c r="A8618" s="361">
        <f t="shared" si="134"/>
        <v>46016</v>
      </c>
      <c r="B8618" s="362">
        <v>22</v>
      </c>
      <c r="C8618" s="363">
        <v>6690.3165612769499</v>
      </c>
      <c r="D8618" s="363">
        <v>0</v>
      </c>
      <c r="E8618" s="363">
        <v>0</v>
      </c>
      <c r="F8618" s="363">
        <v>0</v>
      </c>
      <c r="G8618" s="363">
        <v>0</v>
      </c>
      <c r="H8618" s="363">
        <v>0</v>
      </c>
      <c r="I8618" s="363">
        <v>0</v>
      </c>
      <c r="J8618" s="363">
        <v>0</v>
      </c>
      <c r="K8618" s="363">
        <v>1062.5465138235202</v>
      </c>
    </row>
    <row r="8619" spans="1:11">
      <c r="A8619" s="361">
        <f t="shared" si="134"/>
        <v>46016</v>
      </c>
      <c r="B8619" s="362">
        <v>23</v>
      </c>
      <c r="C8619" s="363">
        <v>6687.6511884725396</v>
      </c>
      <c r="D8619" s="363">
        <v>0</v>
      </c>
      <c r="E8619" s="363">
        <v>0</v>
      </c>
      <c r="F8619" s="363">
        <v>0</v>
      </c>
      <c r="G8619" s="363">
        <v>0</v>
      </c>
      <c r="H8619" s="363">
        <v>0</v>
      </c>
      <c r="I8619" s="363">
        <v>0</v>
      </c>
      <c r="J8619" s="363">
        <v>0</v>
      </c>
      <c r="K8619" s="363">
        <v>1310.1605373115899</v>
      </c>
    </row>
    <row r="8620" spans="1:11">
      <c r="A8620" s="361">
        <f t="shared" si="134"/>
        <v>46017</v>
      </c>
      <c r="B8620" s="362">
        <v>0</v>
      </c>
      <c r="C8620" s="363">
        <v>7514.8642295929103</v>
      </c>
      <c r="D8620" s="363">
        <v>0</v>
      </c>
      <c r="E8620" s="363">
        <v>0</v>
      </c>
      <c r="F8620" s="363">
        <v>0</v>
      </c>
      <c r="G8620" s="363">
        <v>563.83893337796212</v>
      </c>
      <c r="H8620" s="363">
        <v>0</v>
      </c>
      <c r="I8620" s="363">
        <v>13.4676972694407</v>
      </c>
      <c r="J8620" s="363">
        <v>0</v>
      </c>
      <c r="K8620" s="363">
        <v>802.76248605424314</v>
      </c>
    </row>
    <row r="8621" spans="1:11">
      <c r="A8621" s="361">
        <f t="shared" si="134"/>
        <v>46017</v>
      </c>
      <c r="B8621" s="362">
        <v>1</v>
      </c>
      <c r="C8621" s="363">
        <v>7518.13562492045</v>
      </c>
      <c r="D8621" s="363">
        <v>0</v>
      </c>
      <c r="E8621" s="363">
        <v>0</v>
      </c>
      <c r="F8621" s="363">
        <v>0</v>
      </c>
      <c r="G8621" s="363">
        <v>0</v>
      </c>
      <c r="H8621" s="363">
        <v>0</v>
      </c>
      <c r="I8621" s="363">
        <v>6.6416026854033996</v>
      </c>
      <c r="J8621" s="363">
        <v>0</v>
      </c>
      <c r="K8621" s="363">
        <v>93.767628058948802</v>
      </c>
    </row>
    <row r="8622" spans="1:11">
      <c r="A8622" s="361">
        <f t="shared" si="134"/>
        <v>46017</v>
      </c>
      <c r="B8622" s="362">
        <v>2</v>
      </c>
      <c r="C8622" s="363">
        <v>7510.6940416111502</v>
      </c>
      <c r="D8622" s="363">
        <v>0</v>
      </c>
      <c r="E8622" s="363">
        <v>0</v>
      </c>
      <c r="F8622" s="363">
        <v>0</v>
      </c>
      <c r="G8622" s="363">
        <v>0</v>
      </c>
      <c r="H8622" s="363">
        <v>0</v>
      </c>
      <c r="I8622" s="363">
        <v>6.1287418849910598</v>
      </c>
      <c r="J8622" s="363">
        <v>0</v>
      </c>
      <c r="K8622" s="363">
        <v>100.35487880599101</v>
      </c>
    </row>
    <row r="8623" spans="1:11">
      <c r="A8623" s="361">
        <f t="shared" si="134"/>
        <v>46017</v>
      </c>
      <c r="B8623" s="362">
        <v>3</v>
      </c>
      <c r="C8623" s="363">
        <v>10175.019126380901</v>
      </c>
      <c r="D8623" s="363">
        <v>0</v>
      </c>
      <c r="E8623" s="363">
        <v>0</v>
      </c>
      <c r="F8623" s="363">
        <v>0</v>
      </c>
      <c r="G8623" s="363">
        <v>749.11210448291706</v>
      </c>
      <c r="H8623" s="363">
        <v>0</v>
      </c>
      <c r="I8623" s="363">
        <v>1798.4593704228</v>
      </c>
      <c r="J8623" s="363">
        <v>0</v>
      </c>
      <c r="K8623" s="363">
        <v>77.214536860351984</v>
      </c>
    </row>
    <row r="8624" spans="1:11">
      <c r="A8624" s="361">
        <f t="shared" si="134"/>
        <v>46017</v>
      </c>
      <c r="B8624" s="362">
        <v>4</v>
      </c>
      <c r="C8624" s="363">
        <v>10668.504478341099</v>
      </c>
      <c r="D8624" s="363">
        <v>0</v>
      </c>
      <c r="E8624" s="363">
        <v>0</v>
      </c>
      <c r="F8624" s="363">
        <v>0</v>
      </c>
      <c r="G8624" s="363">
        <v>1061.3543516715799</v>
      </c>
      <c r="H8624" s="363">
        <v>0</v>
      </c>
      <c r="I8624" s="363">
        <v>2669.1700013229702</v>
      </c>
      <c r="J8624" s="363">
        <v>0</v>
      </c>
      <c r="K8624" s="363">
        <v>47.368761037564695</v>
      </c>
    </row>
    <row r="8625" spans="1:11">
      <c r="A8625" s="361">
        <f t="shared" si="134"/>
        <v>46017</v>
      </c>
      <c r="B8625" s="362">
        <v>5</v>
      </c>
      <c r="C8625" s="363">
        <v>10644.766556843701</v>
      </c>
      <c r="D8625" s="363">
        <v>0</v>
      </c>
      <c r="E8625" s="363">
        <v>0</v>
      </c>
      <c r="F8625" s="363">
        <v>1930.5680012898199</v>
      </c>
      <c r="G8625" s="363">
        <v>1061.2521945379804</v>
      </c>
      <c r="H8625" s="363">
        <v>0</v>
      </c>
      <c r="I8625" s="363">
        <v>3000.6708717627903</v>
      </c>
      <c r="J8625" s="363">
        <v>0</v>
      </c>
      <c r="K8625" s="363">
        <v>43.296861500835895</v>
      </c>
    </row>
    <row r="8626" spans="1:11">
      <c r="A8626" s="361">
        <f t="shared" si="134"/>
        <v>46017</v>
      </c>
      <c r="B8626" s="362">
        <v>6</v>
      </c>
      <c r="C8626" s="363">
        <v>10695.070810064899</v>
      </c>
      <c r="D8626" s="363">
        <v>0</v>
      </c>
      <c r="E8626" s="363">
        <v>0</v>
      </c>
      <c r="F8626" s="363">
        <v>3536.9359757743996</v>
      </c>
      <c r="G8626" s="363">
        <v>1108.66980904354</v>
      </c>
      <c r="H8626" s="363">
        <v>0</v>
      </c>
      <c r="I8626" s="363">
        <v>3460.33523940542</v>
      </c>
      <c r="J8626" s="363">
        <v>0</v>
      </c>
      <c r="K8626" s="363">
        <v>49.756808956280295</v>
      </c>
    </row>
    <row r="8627" spans="1:11">
      <c r="A8627" s="361">
        <f t="shared" si="134"/>
        <v>46017</v>
      </c>
      <c r="B8627" s="362">
        <v>7</v>
      </c>
      <c r="C8627" s="363">
        <v>8831.7105155052923</v>
      </c>
      <c r="D8627" s="363">
        <v>0</v>
      </c>
      <c r="E8627" s="363">
        <v>0</v>
      </c>
      <c r="F8627" s="363">
        <v>3001.2185313961299</v>
      </c>
      <c r="G8627" s="363">
        <v>424.48315592999404</v>
      </c>
      <c r="H8627" s="363">
        <v>0</v>
      </c>
      <c r="I8627" s="363">
        <v>1453.6435761196501</v>
      </c>
      <c r="J8627" s="363">
        <v>0</v>
      </c>
      <c r="K8627" s="363">
        <v>0</v>
      </c>
    </row>
    <row r="8628" spans="1:11">
      <c r="A8628" s="361">
        <f t="shared" si="134"/>
        <v>46017</v>
      </c>
      <c r="B8628" s="362">
        <v>8</v>
      </c>
      <c r="C8628" s="363">
        <v>8809.90857981517</v>
      </c>
      <c r="D8628" s="363">
        <v>0</v>
      </c>
      <c r="E8628" s="363">
        <v>0</v>
      </c>
      <c r="F8628" s="363">
        <v>3001.2185313961299</v>
      </c>
      <c r="G8628" s="363">
        <v>414.14836154459005</v>
      </c>
      <c r="H8628" s="363">
        <v>0</v>
      </c>
      <c r="I8628" s="363">
        <v>1425.4136833749101</v>
      </c>
      <c r="J8628" s="363">
        <v>0</v>
      </c>
      <c r="K8628" s="363">
        <v>0</v>
      </c>
    </row>
    <row r="8629" spans="1:11">
      <c r="A8629" s="361">
        <f t="shared" si="134"/>
        <v>46017</v>
      </c>
      <c r="B8629" s="362">
        <v>9</v>
      </c>
      <c r="C8629" s="363">
        <v>351.47613844288003</v>
      </c>
      <c r="D8629" s="363">
        <v>0</v>
      </c>
      <c r="E8629" s="363">
        <v>0</v>
      </c>
      <c r="F8629" s="363">
        <v>0</v>
      </c>
      <c r="G8629" s="363">
        <v>0</v>
      </c>
      <c r="H8629" s="363">
        <v>0</v>
      </c>
      <c r="I8629" s="363">
        <v>0</v>
      </c>
      <c r="J8629" s="363">
        <v>0</v>
      </c>
      <c r="K8629" s="363">
        <v>0</v>
      </c>
    </row>
    <row r="8630" spans="1:11">
      <c r="A8630" s="361">
        <f t="shared" si="134"/>
        <v>46017</v>
      </c>
      <c r="B8630" s="362">
        <v>10</v>
      </c>
      <c r="C8630" s="363">
        <v>0</v>
      </c>
      <c r="D8630" s="363">
        <v>0</v>
      </c>
      <c r="E8630" s="363">
        <v>0</v>
      </c>
      <c r="F8630" s="363">
        <v>0</v>
      </c>
      <c r="G8630" s="363">
        <v>0</v>
      </c>
      <c r="H8630" s="363">
        <v>0</v>
      </c>
      <c r="I8630" s="363">
        <v>0</v>
      </c>
      <c r="J8630" s="363">
        <v>0</v>
      </c>
      <c r="K8630" s="363">
        <v>0</v>
      </c>
    </row>
    <row r="8631" spans="1:11">
      <c r="A8631" s="361">
        <f t="shared" si="134"/>
        <v>46017</v>
      </c>
      <c r="B8631" s="362">
        <v>11</v>
      </c>
      <c r="C8631" s="363">
        <v>0</v>
      </c>
      <c r="D8631" s="363">
        <v>0</v>
      </c>
      <c r="E8631" s="363">
        <v>0</v>
      </c>
      <c r="F8631" s="363">
        <v>0</v>
      </c>
      <c r="G8631" s="363">
        <v>0</v>
      </c>
      <c r="H8631" s="363">
        <v>0</v>
      </c>
      <c r="I8631" s="363">
        <v>0</v>
      </c>
      <c r="J8631" s="363">
        <v>0</v>
      </c>
      <c r="K8631" s="363">
        <v>0</v>
      </c>
    </row>
    <row r="8632" spans="1:11">
      <c r="A8632" s="361">
        <f t="shared" si="134"/>
        <v>46017</v>
      </c>
      <c r="B8632" s="362">
        <v>12</v>
      </c>
      <c r="C8632" s="363">
        <v>345.989723106295</v>
      </c>
      <c r="D8632" s="363">
        <v>0</v>
      </c>
      <c r="E8632" s="363">
        <v>0</v>
      </c>
      <c r="F8632" s="363">
        <v>0</v>
      </c>
      <c r="G8632" s="363">
        <v>0</v>
      </c>
      <c r="H8632" s="363">
        <v>0</v>
      </c>
      <c r="I8632" s="363">
        <v>0</v>
      </c>
      <c r="J8632" s="363">
        <v>0</v>
      </c>
      <c r="K8632" s="363">
        <v>0</v>
      </c>
    </row>
    <row r="8633" spans="1:11">
      <c r="A8633" s="361">
        <f t="shared" si="134"/>
        <v>46017</v>
      </c>
      <c r="B8633" s="362">
        <v>13</v>
      </c>
      <c r="C8633" s="363">
        <v>0</v>
      </c>
      <c r="D8633" s="363">
        <v>0</v>
      </c>
      <c r="E8633" s="363">
        <v>0</v>
      </c>
      <c r="F8633" s="363">
        <v>0</v>
      </c>
      <c r="G8633" s="363">
        <v>0</v>
      </c>
      <c r="H8633" s="363">
        <v>0</v>
      </c>
      <c r="I8633" s="363">
        <v>0</v>
      </c>
      <c r="J8633" s="363">
        <v>0</v>
      </c>
      <c r="K8633" s="363">
        <v>0</v>
      </c>
    </row>
    <row r="8634" spans="1:11">
      <c r="A8634" s="361">
        <f t="shared" si="134"/>
        <v>46017</v>
      </c>
      <c r="B8634" s="362">
        <v>14</v>
      </c>
      <c r="C8634" s="363">
        <v>0</v>
      </c>
      <c r="D8634" s="363">
        <v>0</v>
      </c>
      <c r="E8634" s="363">
        <v>0</v>
      </c>
      <c r="F8634" s="363">
        <v>0</v>
      </c>
      <c r="G8634" s="363">
        <v>0</v>
      </c>
      <c r="H8634" s="363">
        <v>0</v>
      </c>
      <c r="I8634" s="363">
        <v>0</v>
      </c>
      <c r="J8634" s="363">
        <v>0</v>
      </c>
      <c r="K8634" s="363">
        <v>0</v>
      </c>
    </row>
    <row r="8635" spans="1:11">
      <c r="A8635" s="361">
        <f t="shared" si="134"/>
        <v>46017</v>
      </c>
      <c r="B8635" s="362">
        <v>15</v>
      </c>
      <c r="C8635" s="363">
        <v>0</v>
      </c>
      <c r="D8635" s="363">
        <v>0</v>
      </c>
      <c r="E8635" s="363">
        <v>0</v>
      </c>
      <c r="F8635" s="363">
        <v>0</v>
      </c>
      <c r="G8635" s="363">
        <v>0</v>
      </c>
      <c r="H8635" s="363">
        <v>0</v>
      </c>
      <c r="I8635" s="363">
        <v>0</v>
      </c>
      <c r="J8635" s="363">
        <v>0</v>
      </c>
      <c r="K8635" s="363">
        <v>0</v>
      </c>
    </row>
    <row r="8636" spans="1:11">
      <c r="A8636" s="361">
        <f t="shared" si="134"/>
        <v>46017</v>
      </c>
      <c r="B8636" s="362">
        <v>16</v>
      </c>
      <c r="C8636" s="363">
        <v>0</v>
      </c>
      <c r="D8636" s="363">
        <v>0</v>
      </c>
      <c r="E8636" s="363">
        <v>0</v>
      </c>
      <c r="F8636" s="363">
        <v>0</v>
      </c>
      <c r="G8636" s="363">
        <v>0</v>
      </c>
      <c r="H8636" s="363">
        <v>0</v>
      </c>
      <c r="I8636" s="363">
        <v>0</v>
      </c>
      <c r="J8636" s="363">
        <v>0</v>
      </c>
      <c r="K8636" s="363">
        <v>0</v>
      </c>
    </row>
    <row r="8637" spans="1:11">
      <c r="A8637" s="361">
        <f t="shared" si="134"/>
        <v>46017</v>
      </c>
      <c r="B8637" s="362">
        <v>17</v>
      </c>
      <c r="C8637" s="363">
        <v>0</v>
      </c>
      <c r="D8637" s="363">
        <v>0</v>
      </c>
      <c r="E8637" s="363">
        <v>0</v>
      </c>
      <c r="F8637" s="363">
        <v>0</v>
      </c>
      <c r="G8637" s="363">
        <v>0</v>
      </c>
      <c r="H8637" s="363">
        <v>0</v>
      </c>
      <c r="I8637" s="363">
        <v>0</v>
      </c>
      <c r="J8637" s="363">
        <v>0</v>
      </c>
      <c r="K8637" s="363">
        <v>0</v>
      </c>
    </row>
    <row r="8638" spans="1:11">
      <c r="A8638" s="361">
        <f t="shared" si="134"/>
        <v>46017</v>
      </c>
      <c r="B8638" s="362">
        <v>18</v>
      </c>
      <c r="C8638" s="363">
        <v>0</v>
      </c>
      <c r="D8638" s="363">
        <v>0</v>
      </c>
      <c r="E8638" s="363">
        <v>0</v>
      </c>
      <c r="F8638" s="363">
        <v>0</v>
      </c>
      <c r="G8638" s="363">
        <v>0</v>
      </c>
      <c r="H8638" s="363">
        <v>0</v>
      </c>
      <c r="I8638" s="363">
        <v>0</v>
      </c>
      <c r="J8638" s="363">
        <v>0</v>
      </c>
      <c r="K8638" s="363">
        <v>0</v>
      </c>
    </row>
    <row r="8639" spans="1:11">
      <c r="A8639" s="361">
        <f t="shared" si="134"/>
        <v>46017</v>
      </c>
      <c r="B8639" s="362">
        <v>19</v>
      </c>
      <c r="C8639" s="363">
        <v>0</v>
      </c>
      <c r="D8639" s="363">
        <v>0</v>
      </c>
      <c r="E8639" s="363">
        <v>0</v>
      </c>
      <c r="F8639" s="363">
        <v>0</v>
      </c>
      <c r="G8639" s="363">
        <v>0</v>
      </c>
      <c r="H8639" s="363">
        <v>0</v>
      </c>
      <c r="I8639" s="363">
        <v>0</v>
      </c>
      <c r="J8639" s="363">
        <v>0</v>
      </c>
      <c r="K8639" s="363">
        <v>0</v>
      </c>
    </row>
    <row r="8640" spans="1:11">
      <c r="A8640" s="361">
        <f t="shared" si="134"/>
        <v>46017</v>
      </c>
      <c r="B8640" s="362">
        <v>20</v>
      </c>
      <c r="C8640" s="363">
        <v>0</v>
      </c>
      <c r="D8640" s="363">
        <v>0</v>
      </c>
      <c r="E8640" s="363">
        <v>0</v>
      </c>
      <c r="F8640" s="363">
        <v>0</v>
      </c>
      <c r="G8640" s="363">
        <v>0</v>
      </c>
      <c r="H8640" s="363">
        <v>0</v>
      </c>
      <c r="I8640" s="363">
        <v>0</v>
      </c>
      <c r="J8640" s="363">
        <v>0</v>
      </c>
      <c r="K8640" s="363">
        <v>0</v>
      </c>
    </row>
    <row r="8641" spans="1:11">
      <c r="A8641" s="361">
        <f t="shared" si="134"/>
        <v>46017</v>
      </c>
      <c r="B8641" s="362">
        <v>21</v>
      </c>
      <c r="C8641" s="363">
        <v>0</v>
      </c>
      <c r="D8641" s="363">
        <v>0</v>
      </c>
      <c r="E8641" s="363">
        <v>0</v>
      </c>
      <c r="F8641" s="363">
        <v>0</v>
      </c>
      <c r="G8641" s="363">
        <v>0</v>
      </c>
      <c r="H8641" s="363">
        <v>0</v>
      </c>
      <c r="I8641" s="363">
        <v>0</v>
      </c>
      <c r="J8641" s="363">
        <v>0</v>
      </c>
      <c r="K8641" s="363">
        <v>0</v>
      </c>
    </row>
    <row r="8642" spans="1:11">
      <c r="A8642" s="361">
        <f t="shared" si="134"/>
        <v>46017</v>
      </c>
      <c r="B8642" s="362">
        <v>22</v>
      </c>
      <c r="C8642" s="363">
        <v>0</v>
      </c>
      <c r="D8642" s="363">
        <v>0</v>
      </c>
      <c r="E8642" s="363">
        <v>0</v>
      </c>
      <c r="F8642" s="363">
        <v>0</v>
      </c>
      <c r="G8642" s="363">
        <v>0</v>
      </c>
      <c r="H8642" s="363">
        <v>0</v>
      </c>
      <c r="I8642" s="363">
        <v>0</v>
      </c>
      <c r="J8642" s="363">
        <v>0</v>
      </c>
      <c r="K8642" s="363">
        <v>0</v>
      </c>
    </row>
    <row r="8643" spans="1:11">
      <c r="A8643" s="361">
        <f t="shared" si="134"/>
        <v>46017</v>
      </c>
      <c r="B8643" s="362">
        <v>23</v>
      </c>
      <c r="C8643" s="363">
        <v>2130.2770358357202</v>
      </c>
      <c r="D8643" s="363">
        <v>0</v>
      </c>
      <c r="E8643" s="363">
        <v>0</v>
      </c>
      <c r="F8643" s="363">
        <v>0</v>
      </c>
      <c r="G8643" s="363">
        <v>0</v>
      </c>
      <c r="H8643" s="363">
        <v>0</v>
      </c>
      <c r="I8643" s="363">
        <v>0</v>
      </c>
      <c r="J8643" s="363">
        <v>0</v>
      </c>
      <c r="K8643" s="363">
        <v>164.70178220923501</v>
      </c>
    </row>
    <row r="8644" spans="1:11">
      <c r="A8644" s="361">
        <f t="shared" si="134"/>
        <v>46018</v>
      </c>
      <c r="B8644" s="362">
        <v>0</v>
      </c>
      <c r="C8644" s="363">
        <v>2128.0845843388297</v>
      </c>
      <c r="D8644" s="363">
        <v>0</v>
      </c>
      <c r="E8644" s="363">
        <v>0</v>
      </c>
      <c r="F8644" s="363">
        <v>0</v>
      </c>
      <c r="G8644" s="363">
        <v>0</v>
      </c>
      <c r="H8644" s="363">
        <v>0</v>
      </c>
      <c r="I8644" s="363">
        <v>0</v>
      </c>
      <c r="J8644" s="363">
        <v>0</v>
      </c>
      <c r="K8644" s="363">
        <v>0</v>
      </c>
    </row>
    <row r="8645" spans="1:11">
      <c r="A8645" s="361">
        <f t="shared" ref="A8645:A8708" si="135">IF(B8645=0,A8644+1,A8644)</f>
        <v>46018</v>
      </c>
      <c r="B8645" s="362">
        <v>1</v>
      </c>
      <c r="C8645" s="363">
        <v>7759.9215874273405</v>
      </c>
      <c r="D8645" s="363">
        <v>0</v>
      </c>
      <c r="E8645" s="363">
        <v>0</v>
      </c>
      <c r="F8645" s="363">
        <v>0</v>
      </c>
      <c r="G8645" s="363">
        <v>0</v>
      </c>
      <c r="H8645" s="363">
        <v>0</v>
      </c>
      <c r="I8645" s="363">
        <v>0</v>
      </c>
      <c r="J8645" s="363">
        <v>0</v>
      </c>
      <c r="K8645" s="363">
        <v>2002.4052417617702</v>
      </c>
    </row>
    <row r="8646" spans="1:11">
      <c r="A8646" s="361">
        <f t="shared" si="135"/>
        <v>46018</v>
      </c>
      <c r="B8646" s="362">
        <v>2</v>
      </c>
      <c r="C8646" s="363">
        <v>7680.9609063914204</v>
      </c>
      <c r="D8646" s="363">
        <v>0</v>
      </c>
      <c r="E8646" s="363">
        <v>0</v>
      </c>
      <c r="F8646" s="363">
        <v>0</v>
      </c>
      <c r="G8646" s="363">
        <v>0</v>
      </c>
      <c r="H8646" s="363">
        <v>0</v>
      </c>
      <c r="I8646" s="363">
        <v>0</v>
      </c>
      <c r="J8646" s="363">
        <v>0</v>
      </c>
      <c r="K8646" s="363">
        <v>1911.1729196869398</v>
      </c>
    </row>
    <row r="8647" spans="1:11">
      <c r="A8647" s="361">
        <f t="shared" si="135"/>
        <v>46018</v>
      </c>
      <c r="B8647" s="362">
        <v>3</v>
      </c>
      <c r="C8647" s="363">
        <v>2795.3242578848203</v>
      </c>
      <c r="D8647" s="363">
        <v>0</v>
      </c>
      <c r="E8647" s="363">
        <v>0</v>
      </c>
      <c r="F8647" s="363">
        <v>0</v>
      </c>
      <c r="G8647" s="363">
        <v>0</v>
      </c>
      <c r="H8647" s="363">
        <v>0</v>
      </c>
      <c r="I8647" s="363">
        <v>0</v>
      </c>
      <c r="J8647" s="363">
        <v>0</v>
      </c>
      <c r="K8647" s="363">
        <v>297.23755934627502</v>
      </c>
    </row>
    <row r="8648" spans="1:11">
      <c r="A8648" s="361">
        <f t="shared" si="135"/>
        <v>46018</v>
      </c>
      <c r="B8648" s="362">
        <v>4</v>
      </c>
      <c r="C8648" s="363">
        <v>2133.1339512674704</v>
      </c>
      <c r="D8648" s="363">
        <v>0</v>
      </c>
      <c r="E8648" s="363">
        <v>0</v>
      </c>
      <c r="F8648" s="363">
        <v>0</v>
      </c>
      <c r="G8648" s="363">
        <v>0</v>
      </c>
      <c r="H8648" s="363">
        <v>0</v>
      </c>
      <c r="I8648" s="363">
        <v>0</v>
      </c>
      <c r="J8648" s="363">
        <v>0</v>
      </c>
      <c r="K8648" s="363">
        <v>0</v>
      </c>
    </row>
    <row r="8649" spans="1:11">
      <c r="A8649" s="361">
        <f t="shared" si="135"/>
        <v>46018</v>
      </c>
      <c r="B8649" s="362">
        <v>5</v>
      </c>
      <c r="C8649" s="363">
        <v>2136.8726110050397</v>
      </c>
      <c r="D8649" s="363">
        <v>0</v>
      </c>
      <c r="E8649" s="363">
        <v>0</v>
      </c>
      <c r="F8649" s="363">
        <v>0</v>
      </c>
      <c r="G8649" s="363">
        <v>0</v>
      </c>
      <c r="H8649" s="363">
        <v>0</v>
      </c>
      <c r="I8649" s="363">
        <v>0</v>
      </c>
      <c r="J8649" s="363">
        <v>0</v>
      </c>
      <c r="K8649" s="363">
        <v>0</v>
      </c>
    </row>
    <row r="8650" spans="1:11">
      <c r="A8650" s="361">
        <f t="shared" si="135"/>
        <v>46018</v>
      </c>
      <c r="B8650" s="362">
        <v>6</v>
      </c>
      <c r="C8650" s="363">
        <v>2051.4416393607103</v>
      </c>
      <c r="D8650" s="363">
        <v>0</v>
      </c>
      <c r="E8650" s="363">
        <v>0</v>
      </c>
      <c r="F8650" s="363">
        <v>0</v>
      </c>
      <c r="G8650" s="363">
        <v>0</v>
      </c>
      <c r="H8650" s="363">
        <v>0</v>
      </c>
      <c r="I8650" s="363">
        <v>8.3825516569713603</v>
      </c>
      <c r="J8650" s="363">
        <v>0</v>
      </c>
      <c r="K8650" s="363">
        <v>122.188124191612</v>
      </c>
    </row>
    <row r="8651" spans="1:11">
      <c r="A8651" s="361">
        <f t="shared" si="135"/>
        <v>46018</v>
      </c>
      <c r="B8651" s="362">
        <v>7</v>
      </c>
      <c r="C8651" s="363">
        <v>1288.1646877362402</v>
      </c>
      <c r="D8651" s="363">
        <v>0</v>
      </c>
      <c r="E8651" s="363">
        <v>0</v>
      </c>
      <c r="F8651" s="363">
        <v>0</v>
      </c>
      <c r="G8651" s="363">
        <v>0</v>
      </c>
      <c r="H8651" s="363">
        <v>0</v>
      </c>
      <c r="I8651" s="363">
        <v>0</v>
      </c>
      <c r="J8651" s="363">
        <v>0</v>
      </c>
      <c r="K8651" s="363">
        <v>40.791665046483693</v>
      </c>
    </row>
    <row r="8652" spans="1:11">
      <c r="A8652" s="361">
        <f t="shared" si="135"/>
        <v>46018</v>
      </c>
      <c r="B8652" s="362">
        <v>8</v>
      </c>
      <c r="C8652" s="363">
        <v>2049.8858775333601</v>
      </c>
      <c r="D8652" s="363">
        <v>0</v>
      </c>
      <c r="E8652" s="363">
        <v>0</v>
      </c>
      <c r="F8652" s="363">
        <v>0</v>
      </c>
      <c r="G8652" s="363">
        <v>0</v>
      </c>
      <c r="H8652" s="363">
        <v>0</v>
      </c>
      <c r="I8652" s="363">
        <v>0</v>
      </c>
      <c r="J8652" s="363">
        <v>0</v>
      </c>
      <c r="K8652" s="363">
        <v>440.01487772006004</v>
      </c>
    </row>
    <row r="8653" spans="1:11">
      <c r="A8653" s="361">
        <f t="shared" si="135"/>
        <v>46018</v>
      </c>
      <c r="B8653" s="362">
        <v>9</v>
      </c>
      <c r="C8653" s="363">
        <v>2049.6508490306301</v>
      </c>
      <c r="D8653" s="363">
        <v>0</v>
      </c>
      <c r="E8653" s="363">
        <v>0</v>
      </c>
      <c r="F8653" s="363">
        <v>0</v>
      </c>
      <c r="G8653" s="363">
        <v>0</v>
      </c>
      <c r="H8653" s="363">
        <v>0</v>
      </c>
      <c r="I8653" s="363">
        <v>0</v>
      </c>
      <c r="J8653" s="363">
        <v>0</v>
      </c>
      <c r="K8653" s="363">
        <v>152.17174482900202</v>
      </c>
    </row>
    <row r="8654" spans="1:11">
      <c r="A8654" s="361">
        <f t="shared" si="135"/>
        <v>46018</v>
      </c>
      <c r="B8654" s="362">
        <v>10</v>
      </c>
      <c r="C8654" s="363">
        <v>2050.1490803988399</v>
      </c>
      <c r="D8654" s="363">
        <v>0</v>
      </c>
      <c r="E8654" s="363">
        <v>0</v>
      </c>
      <c r="F8654" s="363">
        <v>0</v>
      </c>
      <c r="G8654" s="363">
        <v>0</v>
      </c>
      <c r="H8654" s="363">
        <v>0</v>
      </c>
      <c r="I8654" s="363">
        <v>0</v>
      </c>
      <c r="J8654" s="363">
        <v>0</v>
      </c>
      <c r="K8654" s="363">
        <v>111.65223695077201</v>
      </c>
    </row>
    <row r="8655" spans="1:11">
      <c r="A8655" s="361">
        <f t="shared" si="135"/>
        <v>46018</v>
      </c>
      <c r="B8655" s="362">
        <v>11</v>
      </c>
      <c r="C8655" s="363">
        <v>2050.3671875168397</v>
      </c>
      <c r="D8655" s="363">
        <v>0</v>
      </c>
      <c r="E8655" s="363">
        <v>0</v>
      </c>
      <c r="F8655" s="363">
        <v>30.560401054236799</v>
      </c>
      <c r="G8655" s="363">
        <v>0</v>
      </c>
      <c r="H8655" s="363">
        <v>0</v>
      </c>
      <c r="I8655" s="363">
        <v>0</v>
      </c>
      <c r="J8655" s="363">
        <v>0</v>
      </c>
      <c r="K8655" s="363">
        <v>111.819137506749</v>
      </c>
    </row>
    <row r="8656" spans="1:11">
      <c r="A8656" s="361">
        <f t="shared" si="135"/>
        <v>46018</v>
      </c>
      <c r="B8656" s="362">
        <v>12</v>
      </c>
      <c r="C8656" s="363">
        <v>2048.15989663544</v>
      </c>
      <c r="D8656" s="363">
        <v>0</v>
      </c>
      <c r="E8656" s="363">
        <v>0</v>
      </c>
      <c r="F8656" s="363">
        <v>30.560401054236799</v>
      </c>
      <c r="G8656" s="363">
        <v>0</v>
      </c>
      <c r="H8656" s="363">
        <v>0</v>
      </c>
      <c r="I8656" s="363">
        <v>0</v>
      </c>
      <c r="J8656" s="363">
        <v>0</v>
      </c>
      <c r="K8656" s="363">
        <v>112.063806581823</v>
      </c>
    </row>
    <row r="8657" spans="1:11">
      <c r="A8657" s="361">
        <f t="shared" si="135"/>
        <v>46018</v>
      </c>
      <c r="B8657" s="362">
        <v>13</v>
      </c>
      <c r="C8657" s="363">
        <v>2045.6718672356001</v>
      </c>
      <c r="D8657" s="363">
        <v>0</v>
      </c>
      <c r="E8657" s="363">
        <v>0</v>
      </c>
      <c r="F8657" s="363">
        <v>30.560401054236799</v>
      </c>
      <c r="G8657" s="363">
        <v>0</v>
      </c>
      <c r="H8657" s="363">
        <v>0</v>
      </c>
      <c r="I8657" s="363">
        <v>0</v>
      </c>
      <c r="J8657" s="363">
        <v>0</v>
      </c>
      <c r="K8657" s="363">
        <v>112.06711935537501</v>
      </c>
    </row>
    <row r="8658" spans="1:11">
      <c r="A8658" s="361">
        <f t="shared" si="135"/>
        <v>46018</v>
      </c>
      <c r="B8658" s="362">
        <v>14</v>
      </c>
      <c r="C8658" s="363">
        <v>2045.80522782361</v>
      </c>
      <c r="D8658" s="363">
        <v>0</v>
      </c>
      <c r="E8658" s="363">
        <v>0</v>
      </c>
      <c r="F8658" s="363">
        <v>30.560401054236799</v>
      </c>
      <c r="G8658" s="363">
        <v>0</v>
      </c>
      <c r="H8658" s="363">
        <v>0</v>
      </c>
      <c r="I8658" s="363">
        <v>0</v>
      </c>
      <c r="J8658" s="363">
        <v>0</v>
      </c>
      <c r="K8658" s="363">
        <v>112.01191738482301</v>
      </c>
    </row>
    <row r="8659" spans="1:11">
      <c r="A8659" s="361">
        <f t="shared" si="135"/>
        <v>46018</v>
      </c>
      <c r="B8659" s="362">
        <v>15</v>
      </c>
      <c r="C8659" s="363">
        <v>2045.3449439109399</v>
      </c>
      <c r="D8659" s="363">
        <v>0</v>
      </c>
      <c r="E8659" s="363">
        <v>0</v>
      </c>
      <c r="F8659" s="363">
        <v>30.560401054236799</v>
      </c>
      <c r="G8659" s="363">
        <v>0</v>
      </c>
      <c r="H8659" s="363">
        <v>0</v>
      </c>
      <c r="I8659" s="363">
        <v>0</v>
      </c>
      <c r="J8659" s="363">
        <v>0</v>
      </c>
      <c r="K8659" s="363">
        <v>112.05872047206701</v>
      </c>
    </row>
    <row r="8660" spans="1:11">
      <c r="A8660" s="361">
        <f t="shared" si="135"/>
        <v>46018</v>
      </c>
      <c r="B8660" s="362">
        <v>16</v>
      </c>
      <c r="C8660" s="363">
        <v>2044.3162021399903</v>
      </c>
      <c r="D8660" s="363">
        <v>0</v>
      </c>
      <c r="E8660" s="363">
        <v>0</v>
      </c>
      <c r="F8660" s="363">
        <v>38.200501317796004</v>
      </c>
      <c r="G8660" s="363">
        <v>0</v>
      </c>
      <c r="H8660" s="363">
        <v>0</v>
      </c>
      <c r="I8660" s="363">
        <v>0</v>
      </c>
      <c r="J8660" s="363">
        <v>0</v>
      </c>
      <c r="K8660" s="363">
        <v>112.549788449508</v>
      </c>
    </row>
    <row r="8661" spans="1:11">
      <c r="A8661" s="361">
        <f t="shared" si="135"/>
        <v>46018</v>
      </c>
      <c r="B8661" s="362">
        <v>17</v>
      </c>
      <c r="C8661" s="363">
        <v>2053.9412848010602</v>
      </c>
      <c r="D8661" s="363">
        <v>0</v>
      </c>
      <c r="E8661" s="363">
        <v>0</v>
      </c>
      <c r="F8661" s="363">
        <v>38.200501317796004</v>
      </c>
      <c r="G8661" s="363">
        <v>0</v>
      </c>
      <c r="H8661" s="363">
        <v>0</v>
      </c>
      <c r="I8661" s="363">
        <v>1103.94642103668</v>
      </c>
      <c r="J8661" s="363">
        <v>0</v>
      </c>
      <c r="K8661" s="363">
        <v>113.691571133747</v>
      </c>
    </row>
    <row r="8662" spans="1:11">
      <c r="A8662" s="361">
        <f t="shared" si="135"/>
        <v>46018</v>
      </c>
      <c r="B8662" s="362">
        <v>18</v>
      </c>
      <c r="C8662" s="363">
        <v>617.80892493879196</v>
      </c>
      <c r="D8662" s="363">
        <v>0</v>
      </c>
      <c r="E8662" s="363">
        <v>0</v>
      </c>
      <c r="F8662" s="363">
        <v>0</v>
      </c>
      <c r="G8662" s="363">
        <v>0</v>
      </c>
      <c r="H8662" s="363">
        <v>0</v>
      </c>
      <c r="I8662" s="363">
        <v>0</v>
      </c>
      <c r="J8662" s="363">
        <v>0</v>
      </c>
      <c r="K8662" s="363">
        <v>0</v>
      </c>
    </row>
    <row r="8663" spans="1:11">
      <c r="A8663" s="361">
        <f t="shared" si="135"/>
        <v>46018</v>
      </c>
      <c r="B8663" s="362">
        <v>19</v>
      </c>
      <c r="C8663" s="363">
        <v>0</v>
      </c>
      <c r="D8663" s="363">
        <v>0</v>
      </c>
      <c r="E8663" s="363">
        <v>0</v>
      </c>
      <c r="F8663" s="363">
        <v>0</v>
      </c>
      <c r="G8663" s="363">
        <v>0</v>
      </c>
      <c r="H8663" s="363">
        <v>0</v>
      </c>
      <c r="I8663" s="363">
        <v>0</v>
      </c>
      <c r="J8663" s="363">
        <v>0</v>
      </c>
      <c r="K8663" s="363">
        <v>0</v>
      </c>
    </row>
    <row r="8664" spans="1:11">
      <c r="A8664" s="361">
        <f t="shared" si="135"/>
        <v>46018</v>
      </c>
      <c r="B8664" s="362">
        <v>20</v>
      </c>
      <c r="C8664" s="363">
        <v>0</v>
      </c>
      <c r="D8664" s="363">
        <v>0</v>
      </c>
      <c r="E8664" s="363">
        <v>0</v>
      </c>
      <c r="F8664" s="363">
        <v>0</v>
      </c>
      <c r="G8664" s="363">
        <v>0</v>
      </c>
      <c r="H8664" s="363">
        <v>0</v>
      </c>
      <c r="I8664" s="363">
        <v>0</v>
      </c>
      <c r="J8664" s="363">
        <v>0</v>
      </c>
      <c r="K8664" s="363">
        <v>0</v>
      </c>
    </row>
    <row r="8665" spans="1:11">
      <c r="A8665" s="361">
        <f t="shared" si="135"/>
        <v>46018</v>
      </c>
      <c r="B8665" s="362">
        <v>21</v>
      </c>
      <c r="C8665" s="363">
        <v>0</v>
      </c>
      <c r="D8665" s="363">
        <v>0</v>
      </c>
      <c r="E8665" s="363">
        <v>0</v>
      </c>
      <c r="F8665" s="363">
        <v>0</v>
      </c>
      <c r="G8665" s="363">
        <v>0</v>
      </c>
      <c r="H8665" s="363">
        <v>0</v>
      </c>
      <c r="I8665" s="363">
        <v>0</v>
      </c>
      <c r="J8665" s="363">
        <v>0</v>
      </c>
      <c r="K8665" s="363">
        <v>0</v>
      </c>
    </row>
    <row r="8666" spans="1:11">
      <c r="A8666" s="361">
        <f t="shared" si="135"/>
        <v>46018</v>
      </c>
      <c r="B8666" s="362">
        <v>22</v>
      </c>
      <c r="C8666" s="363">
        <v>0</v>
      </c>
      <c r="D8666" s="363">
        <v>0</v>
      </c>
      <c r="E8666" s="363">
        <v>0</v>
      </c>
      <c r="F8666" s="363">
        <v>0</v>
      </c>
      <c r="G8666" s="363">
        <v>0</v>
      </c>
      <c r="H8666" s="363">
        <v>0</v>
      </c>
      <c r="I8666" s="363">
        <v>0</v>
      </c>
      <c r="J8666" s="363">
        <v>0</v>
      </c>
      <c r="K8666" s="363">
        <v>0</v>
      </c>
    </row>
    <row r="8667" spans="1:11">
      <c r="A8667" s="361">
        <f t="shared" si="135"/>
        <v>46018</v>
      </c>
      <c r="B8667" s="362">
        <v>23</v>
      </c>
      <c r="C8667" s="363">
        <v>2346.1320797184599</v>
      </c>
      <c r="D8667" s="363">
        <v>0</v>
      </c>
      <c r="E8667" s="363">
        <v>0</v>
      </c>
      <c r="F8667" s="363">
        <v>0</v>
      </c>
      <c r="G8667" s="363">
        <v>0</v>
      </c>
      <c r="H8667" s="363">
        <v>0</v>
      </c>
      <c r="I8667" s="363">
        <v>0</v>
      </c>
      <c r="J8667" s="363">
        <v>0</v>
      </c>
      <c r="K8667" s="363">
        <v>190.37888873494001</v>
      </c>
    </row>
    <row r="8668" spans="1:11">
      <c r="A8668" s="361">
        <f t="shared" si="135"/>
        <v>46019</v>
      </c>
      <c r="B8668" s="362">
        <v>0</v>
      </c>
      <c r="C8668" s="363">
        <v>2577.2513537967998</v>
      </c>
      <c r="D8668" s="363">
        <v>0</v>
      </c>
      <c r="E8668" s="363">
        <v>0</v>
      </c>
      <c r="F8668" s="363">
        <v>0</v>
      </c>
      <c r="G8668" s="363">
        <v>0</v>
      </c>
      <c r="H8668" s="363">
        <v>0</v>
      </c>
      <c r="I8668" s="363">
        <v>0</v>
      </c>
      <c r="J8668" s="363">
        <v>0</v>
      </c>
      <c r="K8668" s="363">
        <v>393.55799969611803</v>
      </c>
    </row>
    <row r="8669" spans="1:11">
      <c r="A8669" s="361">
        <f t="shared" si="135"/>
        <v>46019</v>
      </c>
      <c r="B8669" s="362">
        <v>1</v>
      </c>
      <c r="C8669" s="363">
        <v>2579.9128788579997</v>
      </c>
      <c r="D8669" s="363">
        <v>0</v>
      </c>
      <c r="E8669" s="363">
        <v>0</v>
      </c>
      <c r="F8669" s="363">
        <v>0</v>
      </c>
      <c r="G8669" s="363">
        <v>0</v>
      </c>
      <c r="H8669" s="363">
        <v>0</v>
      </c>
      <c r="I8669" s="363">
        <v>0</v>
      </c>
      <c r="J8669" s="363">
        <v>0</v>
      </c>
      <c r="K8669" s="363">
        <v>279.45500086362205</v>
      </c>
    </row>
    <row r="8670" spans="1:11">
      <c r="A8670" s="361">
        <f t="shared" si="135"/>
        <v>46019</v>
      </c>
      <c r="B8670" s="362">
        <v>2</v>
      </c>
      <c r="C8670" s="363">
        <v>2574.4740583314501</v>
      </c>
      <c r="D8670" s="363">
        <v>0</v>
      </c>
      <c r="E8670" s="363">
        <v>0</v>
      </c>
      <c r="F8670" s="363">
        <v>0</v>
      </c>
      <c r="G8670" s="363">
        <v>0</v>
      </c>
      <c r="H8670" s="363">
        <v>0</v>
      </c>
      <c r="I8670" s="363">
        <v>0</v>
      </c>
      <c r="J8670" s="363">
        <v>0</v>
      </c>
      <c r="K8670" s="363">
        <v>279.89709883401503</v>
      </c>
    </row>
    <row r="8671" spans="1:11">
      <c r="A8671" s="361">
        <f t="shared" si="135"/>
        <v>46019</v>
      </c>
      <c r="B8671" s="362">
        <v>3</v>
      </c>
      <c r="C8671" s="363">
        <v>2573.44526894107</v>
      </c>
      <c r="D8671" s="363">
        <v>0</v>
      </c>
      <c r="E8671" s="363">
        <v>0</v>
      </c>
      <c r="F8671" s="363">
        <v>0</v>
      </c>
      <c r="G8671" s="363">
        <v>0</v>
      </c>
      <c r="H8671" s="363">
        <v>0</v>
      </c>
      <c r="I8671" s="363">
        <v>0</v>
      </c>
      <c r="J8671" s="363">
        <v>0</v>
      </c>
      <c r="K8671" s="363">
        <v>280.169613926529</v>
      </c>
    </row>
    <row r="8672" spans="1:11">
      <c r="A8672" s="361">
        <f t="shared" si="135"/>
        <v>46019</v>
      </c>
      <c r="B8672" s="362">
        <v>4</v>
      </c>
      <c r="C8672" s="363">
        <v>2570.98818726126</v>
      </c>
      <c r="D8672" s="363">
        <v>0</v>
      </c>
      <c r="E8672" s="363">
        <v>0</v>
      </c>
      <c r="F8672" s="363">
        <v>0</v>
      </c>
      <c r="G8672" s="363">
        <v>0</v>
      </c>
      <c r="H8672" s="363">
        <v>0</v>
      </c>
      <c r="I8672" s="363">
        <v>0</v>
      </c>
      <c r="J8672" s="363">
        <v>0</v>
      </c>
      <c r="K8672" s="363">
        <v>279.214034139354</v>
      </c>
    </row>
    <row r="8673" spans="1:11">
      <c r="A8673" s="361">
        <f t="shared" si="135"/>
        <v>46019</v>
      </c>
      <c r="B8673" s="362">
        <v>5</v>
      </c>
      <c r="C8673" s="363">
        <v>2574.2283185000301</v>
      </c>
      <c r="D8673" s="363">
        <v>0</v>
      </c>
      <c r="E8673" s="363">
        <v>0</v>
      </c>
      <c r="F8673" s="363">
        <v>0</v>
      </c>
      <c r="G8673" s="363">
        <v>0</v>
      </c>
      <c r="H8673" s="363">
        <v>0</v>
      </c>
      <c r="I8673" s="363">
        <v>0</v>
      </c>
      <c r="J8673" s="363">
        <v>0</v>
      </c>
      <c r="K8673" s="363">
        <v>279.162107412453</v>
      </c>
    </row>
    <row r="8674" spans="1:11">
      <c r="A8674" s="361">
        <f t="shared" si="135"/>
        <v>46019</v>
      </c>
      <c r="B8674" s="362">
        <v>6</v>
      </c>
      <c r="C8674" s="363">
        <v>0</v>
      </c>
      <c r="D8674" s="363">
        <v>0</v>
      </c>
      <c r="E8674" s="363">
        <v>0</v>
      </c>
      <c r="F8674" s="363">
        <v>0</v>
      </c>
      <c r="G8674" s="363">
        <v>0</v>
      </c>
      <c r="H8674" s="363">
        <v>0</v>
      </c>
      <c r="I8674" s="363">
        <v>0</v>
      </c>
      <c r="J8674" s="363">
        <v>0</v>
      </c>
      <c r="K8674" s="363">
        <v>0</v>
      </c>
    </row>
    <row r="8675" spans="1:11">
      <c r="A8675" s="361">
        <f t="shared" si="135"/>
        <v>46019</v>
      </c>
      <c r="B8675" s="362">
        <v>7</v>
      </c>
      <c r="C8675" s="363">
        <v>691.00321769575203</v>
      </c>
      <c r="D8675" s="363">
        <v>0</v>
      </c>
      <c r="E8675" s="363">
        <v>0</v>
      </c>
      <c r="F8675" s="363">
        <v>0</v>
      </c>
      <c r="G8675" s="363">
        <v>0</v>
      </c>
      <c r="H8675" s="363">
        <v>0</v>
      </c>
      <c r="I8675" s="363">
        <v>0</v>
      </c>
      <c r="J8675" s="363">
        <v>0</v>
      </c>
      <c r="K8675" s="363">
        <v>0</v>
      </c>
    </row>
    <row r="8676" spans="1:11">
      <c r="A8676" s="361">
        <f t="shared" si="135"/>
        <v>46019</v>
      </c>
      <c r="B8676" s="362">
        <v>8</v>
      </c>
      <c r="C8676" s="363">
        <v>0</v>
      </c>
      <c r="D8676" s="363">
        <v>0</v>
      </c>
      <c r="E8676" s="363">
        <v>0</v>
      </c>
      <c r="F8676" s="363">
        <v>0</v>
      </c>
      <c r="G8676" s="363">
        <v>0</v>
      </c>
      <c r="H8676" s="363">
        <v>0</v>
      </c>
      <c r="I8676" s="363">
        <v>0</v>
      </c>
      <c r="J8676" s="363">
        <v>0</v>
      </c>
      <c r="K8676" s="363">
        <v>0</v>
      </c>
    </row>
    <row r="8677" spans="1:11">
      <c r="A8677" s="361">
        <f t="shared" si="135"/>
        <v>46019</v>
      </c>
      <c r="B8677" s="362">
        <v>9</v>
      </c>
      <c r="C8677" s="363">
        <v>0</v>
      </c>
      <c r="D8677" s="363">
        <v>0</v>
      </c>
      <c r="E8677" s="363">
        <v>448.00667334188705</v>
      </c>
      <c r="F8677" s="363">
        <v>0</v>
      </c>
      <c r="G8677" s="363">
        <v>0</v>
      </c>
      <c r="H8677" s="363">
        <v>0</v>
      </c>
      <c r="I8677" s="363">
        <v>0</v>
      </c>
      <c r="J8677" s="363">
        <v>0</v>
      </c>
      <c r="K8677" s="363">
        <v>0</v>
      </c>
    </row>
    <row r="8678" spans="1:11">
      <c r="A8678" s="361">
        <f t="shared" si="135"/>
        <v>46019</v>
      </c>
      <c r="B8678" s="362">
        <v>10</v>
      </c>
      <c r="C8678" s="363">
        <v>10915.9500845447</v>
      </c>
      <c r="D8678" s="363">
        <v>0</v>
      </c>
      <c r="E8678" s="363">
        <v>1051.75249115264</v>
      </c>
      <c r="F8678" s="363">
        <v>4057.68226295565</v>
      </c>
      <c r="G8678" s="363">
        <v>5198.8515928799607</v>
      </c>
      <c r="H8678" s="363">
        <v>0</v>
      </c>
      <c r="I8678" s="363">
        <v>1413.2945940576201</v>
      </c>
      <c r="J8678" s="363">
        <v>0</v>
      </c>
      <c r="K8678" s="363">
        <v>4.1327585582304103</v>
      </c>
    </row>
    <row r="8679" spans="1:11">
      <c r="A8679" s="361">
        <f t="shared" si="135"/>
        <v>46019</v>
      </c>
      <c r="B8679" s="362">
        <v>11</v>
      </c>
      <c r="C8679" s="363">
        <v>10256.547471911101</v>
      </c>
      <c r="D8679" s="363">
        <v>0</v>
      </c>
      <c r="E8679" s="363">
        <v>1050.6425316466803</v>
      </c>
      <c r="F8679" s="363">
        <v>4044.2170557150303</v>
      </c>
      <c r="G8679" s="363">
        <v>5185.8747613547002</v>
      </c>
      <c r="H8679" s="363">
        <v>0</v>
      </c>
      <c r="I8679" s="363">
        <v>1461.19915957853</v>
      </c>
      <c r="J8679" s="363">
        <v>0</v>
      </c>
      <c r="K8679" s="363">
        <v>0</v>
      </c>
    </row>
    <row r="8680" spans="1:11">
      <c r="A8680" s="361">
        <f t="shared" si="135"/>
        <v>46019</v>
      </c>
      <c r="B8680" s="362">
        <v>12</v>
      </c>
      <c r="C8680" s="363">
        <v>10402.976884974099</v>
      </c>
      <c r="D8680" s="363">
        <v>0</v>
      </c>
      <c r="E8680" s="363">
        <v>1050.75743358609</v>
      </c>
      <c r="F8680" s="363">
        <v>4088.1354166806304</v>
      </c>
      <c r="G8680" s="363">
        <v>5423.1168465385208</v>
      </c>
      <c r="H8680" s="363">
        <v>0</v>
      </c>
      <c r="I8680" s="363">
        <v>1810.6103261445301</v>
      </c>
      <c r="J8680" s="363">
        <v>0</v>
      </c>
      <c r="K8680" s="363">
        <v>22.8710128288898</v>
      </c>
    </row>
    <row r="8681" spans="1:11">
      <c r="A8681" s="361">
        <f t="shared" si="135"/>
        <v>46019</v>
      </c>
      <c r="B8681" s="362">
        <v>13</v>
      </c>
      <c r="C8681" s="363">
        <v>10363.270130212801</v>
      </c>
      <c r="D8681" s="363">
        <v>0</v>
      </c>
      <c r="E8681" s="363">
        <v>1043.4929706611001</v>
      </c>
      <c r="F8681" s="363">
        <v>2028.84113147783</v>
      </c>
      <c r="G8681" s="363">
        <v>5821.4166121333501</v>
      </c>
      <c r="H8681" s="363">
        <v>0</v>
      </c>
      <c r="I8681" s="363">
        <v>2201.8261281394302</v>
      </c>
      <c r="J8681" s="363">
        <v>0</v>
      </c>
      <c r="K8681" s="363">
        <v>3.4268106334011899</v>
      </c>
    </row>
    <row r="8682" spans="1:11">
      <c r="A8682" s="361">
        <f t="shared" si="135"/>
        <v>46019</v>
      </c>
      <c r="B8682" s="362">
        <v>14</v>
      </c>
      <c r="C8682" s="363">
        <v>8659.7874535784013</v>
      </c>
      <c r="D8682" s="363">
        <v>0</v>
      </c>
      <c r="E8682" s="363">
        <v>1000.1498392182</v>
      </c>
      <c r="F8682" s="363">
        <v>0</v>
      </c>
      <c r="G8682" s="363">
        <v>4287.18585378643</v>
      </c>
      <c r="H8682" s="363">
        <v>0</v>
      </c>
      <c r="I8682" s="363">
        <v>1104.5138706610198</v>
      </c>
      <c r="J8682" s="363">
        <v>0</v>
      </c>
      <c r="K8682" s="363">
        <v>86.87762559207529</v>
      </c>
    </row>
    <row r="8683" spans="1:11">
      <c r="A8683" s="361">
        <f t="shared" si="135"/>
        <v>46019</v>
      </c>
      <c r="B8683" s="362">
        <v>15</v>
      </c>
      <c r="C8683" s="363">
        <v>8640.6292522103413</v>
      </c>
      <c r="D8683" s="363">
        <v>0</v>
      </c>
      <c r="E8683" s="363">
        <v>1001.0410076386701</v>
      </c>
      <c r="F8683" s="363">
        <v>0</v>
      </c>
      <c r="G8683" s="363">
        <v>4296.9765599070497</v>
      </c>
      <c r="H8683" s="363">
        <v>0</v>
      </c>
      <c r="I8683" s="363">
        <v>1179.0719997213002</v>
      </c>
      <c r="J8683" s="363">
        <v>0</v>
      </c>
      <c r="K8683" s="363">
        <v>89.621330502716702</v>
      </c>
    </row>
    <row r="8684" spans="1:11">
      <c r="A8684" s="361">
        <f t="shared" si="135"/>
        <v>46019</v>
      </c>
      <c r="B8684" s="362">
        <v>16</v>
      </c>
      <c r="C8684" s="363">
        <v>0</v>
      </c>
      <c r="D8684" s="363">
        <v>0</v>
      </c>
      <c r="E8684" s="363">
        <v>573.38217606328499</v>
      </c>
      <c r="F8684" s="363">
        <v>0</v>
      </c>
      <c r="G8684" s="363">
        <v>0</v>
      </c>
      <c r="H8684" s="363">
        <v>0</v>
      </c>
      <c r="I8684" s="363">
        <v>0</v>
      </c>
      <c r="J8684" s="363">
        <v>0</v>
      </c>
      <c r="K8684" s="363">
        <v>0</v>
      </c>
    </row>
    <row r="8685" spans="1:11">
      <c r="A8685" s="361">
        <f t="shared" si="135"/>
        <v>46019</v>
      </c>
      <c r="B8685" s="362">
        <v>17</v>
      </c>
      <c r="C8685" s="363">
        <v>1221.4007531646</v>
      </c>
      <c r="D8685" s="363">
        <v>0</v>
      </c>
      <c r="E8685" s="363">
        <v>627.56937008258797</v>
      </c>
      <c r="F8685" s="363">
        <v>0</v>
      </c>
      <c r="G8685" s="363">
        <v>0</v>
      </c>
      <c r="H8685" s="363">
        <v>0</v>
      </c>
      <c r="I8685" s="363">
        <v>0</v>
      </c>
      <c r="J8685" s="363">
        <v>0</v>
      </c>
      <c r="K8685" s="363">
        <v>0</v>
      </c>
    </row>
    <row r="8686" spans="1:11">
      <c r="A8686" s="361">
        <f t="shared" si="135"/>
        <v>46019</v>
      </c>
      <c r="B8686" s="362">
        <v>18</v>
      </c>
      <c r="C8686" s="363">
        <v>0</v>
      </c>
      <c r="D8686" s="363">
        <v>0</v>
      </c>
      <c r="E8686" s="363">
        <v>583.65186736266901</v>
      </c>
      <c r="F8686" s="363">
        <v>0</v>
      </c>
      <c r="G8686" s="363">
        <v>0</v>
      </c>
      <c r="H8686" s="363">
        <v>0</v>
      </c>
      <c r="I8686" s="363">
        <v>0</v>
      </c>
      <c r="J8686" s="363">
        <v>0</v>
      </c>
      <c r="K8686" s="363">
        <v>0</v>
      </c>
    </row>
    <row r="8687" spans="1:11">
      <c r="A8687" s="361">
        <f t="shared" si="135"/>
        <v>46019</v>
      </c>
      <c r="B8687" s="362">
        <v>19</v>
      </c>
      <c r="C8687" s="363">
        <v>0</v>
      </c>
      <c r="D8687" s="363">
        <v>0</v>
      </c>
      <c r="E8687" s="363">
        <v>584.18043978652713</v>
      </c>
      <c r="F8687" s="363">
        <v>0</v>
      </c>
      <c r="G8687" s="363">
        <v>0</v>
      </c>
      <c r="H8687" s="363">
        <v>0</v>
      </c>
      <c r="I8687" s="363">
        <v>0</v>
      </c>
      <c r="J8687" s="363">
        <v>0</v>
      </c>
      <c r="K8687" s="363">
        <v>0</v>
      </c>
    </row>
    <row r="8688" spans="1:11">
      <c r="A8688" s="361">
        <f t="shared" si="135"/>
        <v>46019</v>
      </c>
      <c r="B8688" s="362">
        <v>20</v>
      </c>
      <c r="C8688" s="363">
        <v>0</v>
      </c>
      <c r="D8688" s="363">
        <v>0</v>
      </c>
      <c r="E8688" s="363">
        <v>258.83838212968999</v>
      </c>
      <c r="F8688" s="363">
        <v>0</v>
      </c>
      <c r="G8688" s="363">
        <v>0</v>
      </c>
      <c r="H8688" s="363">
        <v>0</v>
      </c>
      <c r="I8688" s="363">
        <v>0</v>
      </c>
      <c r="J8688" s="363">
        <v>0</v>
      </c>
      <c r="K8688" s="363">
        <v>0</v>
      </c>
    </row>
    <row r="8689" spans="1:11">
      <c r="A8689" s="361">
        <f t="shared" si="135"/>
        <v>46019</v>
      </c>
      <c r="B8689" s="362">
        <v>21</v>
      </c>
      <c r="C8689" s="363">
        <v>0</v>
      </c>
      <c r="D8689" s="363">
        <v>0</v>
      </c>
      <c r="E8689" s="363">
        <v>0</v>
      </c>
      <c r="F8689" s="363">
        <v>0</v>
      </c>
      <c r="G8689" s="363">
        <v>0</v>
      </c>
      <c r="H8689" s="363">
        <v>0</v>
      </c>
      <c r="I8689" s="363">
        <v>0</v>
      </c>
      <c r="J8689" s="363">
        <v>0</v>
      </c>
      <c r="K8689" s="363">
        <v>0</v>
      </c>
    </row>
    <row r="8690" spans="1:11">
      <c r="A8690" s="361">
        <f t="shared" si="135"/>
        <v>46019</v>
      </c>
      <c r="B8690" s="362">
        <v>22</v>
      </c>
      <c r="C8690" s="363">
        <v>0</v>
      </c>
      <c r="D8690" s="363">
        <v>0</v>
      </c>
      <c r="E8690" s="363">
        <v>0</v>
      </c>
      <c r="F8690" s="363">
        <v>0</v>
      </c>
      <c r="G8690" s="363">
        <v>0</v>
      </c>
      <c r="H8690" s="363">
        <v>0</v>
      </c>
      <c r="I8690" s="363">
        <v>0</v>
      </c>
      <c r="J8690" s="363">
        <v>0</v>
      </c>
      <c r="K8690" s="363">
        <v>0</v>
      </c>
    </row>
    <row r="8691" spans="1:11">
      <c r="A8691" s="361">
        <f t="shared" si="135"/>
        <v>46019</v>
      </c>
      <c r="B8691" s="362">
        <v>23</v>
      </c>
      <c r="C8691" s="363">
        <v>0</v>
      </c>
      <c r="D8691" s="363">
        <v>0</v>
      </c>
      <c r="E8691" s="363">
        <v>0</v>
      </c>
      <c r="F8691" s="363">
        <v>0</v>
      </c>
      <c r="G8691" s="363">
        <v>0</v>
      </c>
      <c r="H8691" s="363">
        <v>0</v>
      </c>
      <c r="I8691" s="363">
        <v>0</v>
      </c>
      <c r="J8691" s="363">
        <v>0</v>
      </c>
      <c r="K8691" s="363">
        <v>0</v>
      </c>
    </row>
    <row r="8692" spans="1:11">
      <c r="A8692" s="361">
        <f t="shared" si="135"/>
        <v>46020</v>
      </c>
      <c r="B8692" s="362">
        <v>0</v>
      </c>
      <c r="C8692" s="363">
        <v>0</v>
      </c>
      <c r="D8692" s="363">
        <v>0</v>
      </c>
      <c r="E8692" s="363">
        <v>0</v>
      </c>
      <c r="F8692" s="363">
        <v>0</v>
      </c>
      <c r="G8692" s="363">
        <v>0</v>
      </c>
      <c r="H8692" s="363">
        <v>0</v>
      </c>
      <c r="I8692" s="363">
        <v>0</v>
      </c>
      <c r="J8692" s="363">
        <v>0</v>
      </c>
      <c r="K8692" s="363">
        <v>0</v>
      </c>
    </row>
    <row r="8693" spans="1:11">
      <c r="A8693" s="361">
        <f t="shared" si="135"/>
        <v>46020</v>
      </c>
      <c r="B8693" s="362">
        <v>1</v>
      </c>
      <c r="C8693" s="363">
        <v>0</v>
      </c>
      <c r="D8693" s="363">
        <v>0</v>
      </c>
      <c r="E8693" s="363">
        <v>0</v>
      </c>
      <c r="F8693" s="363">
        <v>0</v>
      </c>
      <c r="G8693" s="363">
        <v>0</v>
      </c>
      <c r="H8693" s="363">
        <v>0</v>
      </c>
      <c r="I8693" s="363">
        <v>0</v>
      </c>
      <c r="J8693" s="363">
        <v>0</v>
      </c>
      <c r="K8693" s="363">
        <v>0</v>
      </c>
    </row>
    <row r="8694" spans="1:11">
      <c r="A8694" s="361">
        <f t="shared" si="135"/>
        <v>46020</v>
      </c>
      <c r="B8694" s="362">
        <v>2</v>
      </c>
      <c r="C8694" s="363">
        <v>0</v>
      </c>
      <c r="D8694" s="363">
        <v>0</v>
      </c>
      <c r="E8694" s="363">
        <v>0</v>
      </c>
      <c r="F8694" s="363">
        <v>0</v>
      </c>
      <c r="G8694" s="363">
        <v>0</v>
      </c>
      <c r="H8694" s="363">
        <v>0</v>
      </c>
      <c r="I8694" s="363">
        <v>0</v>
      </c>
      <c r="J8694" s="363">
        <v>0</v>
      </c>
      <c r="K8694" s="363">
        <v>0</v>
      </c>
    </row>
    <row r="8695" spans="1:11">
      <c r="A8695" s="361">
        <f t="shared" si="135"/>
        <v>46020</v>
      </c>
      <c r="B8695" s="362">
        <v>3</v>
      </c>
      <c r="C8695" s="363">
        <v>0</v>
      </c>
      <c r="D8695" s="363">
        <v>0</v>
      </c>
      <c r="E8695" s="363">
        <v>0</v>
      </c>
      <c r="F8695" s="363">
        <v>0</v>
      </c>
      <c r="G8695" s="363">
        <v>0</v>
      </c>
      <c r="H8695" s="363">
        <v>0</v>
      </c>
      <c r="I8695" s="363">
        <v>0</v>
      </c>
      <c r="J8695" s="363">
        <v>0</v>
      </c>
      <c r="K8695" s="363">
        <v>0</v>
      </c>
    </row>
    <row r="8696" spans="1:11">
      <c r="A8696" s="361">
        <f t="shared" si="135"/>
        <v>46020</v>
      </c>
      <c r="B8696" s="362">
        <v>4</v>
      </c>
      <c r="C8696" s="363">
        <v>0</v>
      </c>
      <c r="D8696" s="363">
        <v>0</v>
      </c>
      <c r="E8696" s="363">
        <v>0</v>
      </c>
      <c r="F8696" s="363">
        <v>0</v>
      </c>
      <c r="G8696" s="363">
        <v>0</v>
      </c>
      <c r="H8696" s="363">
        <v>0</v>
      </c>
      <c r="I8696" s="363">
        <v>0</v>
      </c>
      <c r="J8696" s="363">
        <v>0</v>
      </c>
      <c r="K8696" s="363">
        <v>0</v>
      </c>
    </row>
    <row r="8697" spans="1:11">
      <c r="A8697" s="361">
        <f t="shared" si="135"/>
        <v>46020</v>
      </c>
      <c r="B8697" s="362">
        <v>5</v>
      </c>
      <c r="C8697" s="363">
        <v>0</v>
      </c>
      <c r="D8697" s="363">
        <v>0</v>
      </c>
      <c r="E8697" s="363">
        <v>0</v>
      </c>
      <c r="F8697" s="363">
        <v>0</v>
      </c>
      <c r="G8697" s="363">
        <v>0</v>
      </c>
      <c r="H8697" s="363">
        <v>0</v>
      </c>
      <c r="I8697" s="363">
        <v>0</v>
      </c>
      <c r="J8697" s="363">
        <v>0</v>
      </c>
      <c r="K8697" s="363">
        <v>0</v>
      </c>
    </row>
    <row r="8698" spans="1:11">
      <c r="A8698" s="361">
        <f t="shared" si="135"/>
        <v>46020</v>
      </c>
      <c r="B8698" s="362">
        <v>6</v>
      </c>
      <c r="C8698" s="363">
        <v>0</v>
      </c>
      <c r="D8698" s="363">
        <v>0</v>
      </c>
      <c r="E8698" s="363">
        <v>0</v>
      </c>
      <c r="F8698" s="363">
        <v>0</v>
      </c>
      <c r="G8698" s="363">
        <v>0</v>
      </c>
      <c r="H8698" s="363">
        <v>0</v>
      </c>
      <c r="I8698" s="363">
        <v>0</v>
      </c>
      <c r="J8698" s="363">
        <v>0</v>
      </c>
      <c r="K8698" s="363">
        <v>0</v>
      </c>
    </row>
    <row r="8699" spans="1:11">
      <c r="A8699" s="361">
        <f t="shared" si="135"/>
        <v>46020</v>
      </c>
      <c r="B8699" s="362">
        <v>7</v>
      </c>
      <c r="C8699" s="363">
        <v>0</v>
      </c>
      <c r="D8699" s="363">
        <v>0</v>
      </c>
      <c r="E8699" s="363">
        <v>0</v>
      </c>
      <c r="F8699" s="363">
        <v>0</v>
      </c>
      <c r="G8699" s="363">
        <v>0</v>
      </c>
      <c r="H8699" s="363">
        <v>0</v>
      </c>
      <c r="I8699" s="363">
        <v>0</v>
      </c>
      <c r="J8699" s="363">
        <v>0</v>
      </c>
      <c r="K8699" s="363">
        <v>0</v>
      </c>
    </row>
    <row r="8700" spans="1:11">
      <c r="A8700" s="361">
        <f t="shared" si="135"/>
        <v>46020</v>
      </c>
      <c r="B8700" s="362">
        <v>8</v>
      </c>
      <c r="C8700" s="363">
        <v>0</v>
      </c>
      <c r="D8700" s="363">
        <v>0</v>
      </c>
      <c r="E8700" s="363">
        <v>11.1524100125782</v>
      </c>
      <c r="F8700" s="363">
        <v>0</v>
      </c>
      <c r="G8700" s="363">
        <v>0</v>
      </c>
      <c r="H8700" s="363">
        <v>0</v>
      </c>
      <c r="I8700" s="363">
        <v>0</v>
      </c>
      <c r="J8700" s="363">
        <v>0</v>
      </c>
      <c r="K8700" s="363">
        <v>0</v>
      </c>
    </row>
    <row r="8701" spans="1:11">
      <c r="A8701" s="361">
        <f t="shared" si="135"/>
        <v>46020</v>
      </c>
      <c r="B8701" s="362">
        <v>9</v>
      </c>
      <c r="C8701" s="363">
        <v>1379.4758567266501</v>
      </c>
      <c r="D8701" s="363">
        <v>0</v>
      </c>
      <c r="E8701" s="363">
        <v>616.95353985734505</v>
      </c>
      <c r="F8701" s="363">
        <v>0</v>
      </c>
      <c r="G8701" s="363">
        <v>0</v>
      </c>
      <c r="H8701" s="363">
        <v>0</v>
      </c>
      <c r="I8701" s="363">
        <v>0</v>
      </c>
      <c r="J8701" s="363">
        <v>0</v>
      </c>
      <c r="K8701" s="363">
        <v>57.628718655015199</v>
      </c>
    </row>
    <row r="8702" spans="1:11">
      <c r="A8702" s="361">
        <f t="shared" si="135"/>
        <v>46020</v>
      </c>
      <c r="B8702" s="362">
        <v>10</v>
      </c>
      <c r="C8702" s="363">
        <v>1215.0043021675801</v>
      </c>
      <c r="D8702" s="363">
        <v>0</v>
      </c>
      <c r="E8702" s="363">
        <v>638.26718060848202</v>
      </c>
      <c r="F8702" s="363">
        <v>0</v>
      </c>
      <c r="G8702" s="363">
        <v>0</v>
      </c>
      <c r="H8702" s="363">
        <v>0</v>
      </c>
      <c r="I8702" s="363">
        <v>0</v>
      </c>
      <c r="J8702" s="363">
        <v>0</v>
      </c>
      <c r="K8702" s="363">
        <v>57.581865456940101</v>
      </c>
    </row>
    <row r="8703" spans="1:11">
      <c r="A8703" s="361">
        <f t="shared" si="135"/>
        <v>46020</v>
      </c>
      <c r="B8703" s="362">
        <v>11</v>
      </c>
      <c r="C8703" s="363">
        <v>1215.4617034062901</v>
      </c>
      <c r="D8703" s="363">
        <v>0</v>
      </c>
      <c r="E8703" s="363">
        <v>637.28269744894897</v>
      </c>
      <c r="F8703" s="363">
        <v>0</v>
      </c>
      <c r="G8703" s="363">
        <v>0</v>
      </c>
      <c r="H8703" s="363">
        <v>0</v>
      </c>
      <c r="I8703" s="363">
        <v>0</v>
      </c>
      <c r="J8703" s="363">
        <v>0</v>
      </c>
      <c r="K8703" s="363">
        <v>57.709957709200005</v>
      </c>
    </row>
    <row r="8704" spans="1:11">
      <c r="A8704" s="361">
        <f t="shared" si="135"/>
        <v>46020</v>
      </c>
      <c r="B8704" s="362">
        <v>12</v>
      </c>
      <c r="C8704" s="363">
        <v>1217.6993889939799</v>
      </c>
      <c r="D8704" s="363">
        <v>0</v>
      </c>
      <c r="E8704" s="363">
        <v>637.17895831731403</v>
      </c>
      <c r="F8704" s="363">
        <v>0</v>
      </c>
      <c r="G8704" s="363">
        <v>0</v>
      </c>
      <c r="H8704" s="363">
        <v>0</v>
      </c>
      <c r="I8704" s="363">
        <v>0</v>
      </c>
      <c r="J8704" s="363">
        <v>0</v>
      </c>
      <c r="K8704" s="363">
        <v>57.721506939917006</v>
      </c>
    </row>
    <row r="8705" spans="1:11">
      <c r="A8705" s="361">
        <f t="shared" si="135"/>
        <v>46020</v>
      </c>
      <c r="B8705" s="362">
        <v>13</v>
      </c>
      <c r="C8705" s="363">
        <v>1218.16415303334</v>
      </c>
      <c r="D8705" s="363">
        <v>0</v>
      </c>
      <c r="E8705" s="363">
        <v>636.89839883933803</v>
      </c>
      <c r="F8705" s="363">
        <v>0</v>
      </c>
      <c r="G8705" s="363">
        <v>0</v>
      </c>
      <c r="H8705" s="363">
        <v>0</v>
      </c>
      <c r="I8705" s="363">
        <v>0</v>
      </c>
      <c r="J8705" s="363">
        <v>0</v>
      </c>
      <c r="K8705" s="363">
        <v>57.7164973064612</v>
      </c>
    </row>
    <row r="8706" spans="1:11">
      <c r="A8706" s="361">
        <f t="shared" si="135"/>
        <v>46020</v>
      </c>
      <c r="B8706" s="362">
        <v>14</v>
      </c>
      <c r="C8706" s="363">
        <v>0</v>
      </c>
      <c r="D8706" s="363">
        <v>0</v>
      </c>
      <c r="E8706" s="363">
        <v>562.85411859584997</v>
      </c>
      <c r="F8706" s="363">
        <v>0</v>
      </c>
      <c r="G8706" s="363">
        <v>0</v>
      </c>
      <c r="H8706" s="363">
        <v>0</v>
      </c>
      <c r="I8706" s="363">
        <v>0</v>
      </c>
      <c r="J8706" s="363">
        <v>0</v>
      </c>
      <c r="K8706" s="363">
        <v>0</v>
      </c>
    </row>
    <row r="8707" spans="1:11">
      <c r="A8707" s="361">
        <f t="shared" si="135"/>
        <v>46020</v>
      </c>
      <c r="B8707" s="362">
        <v>15</v>
      </c>
      <c r="C8707" s="363">
        <v>681.49343476072102</v>
      </c>
      <c r="D8707" s="363">
        <v>0</v>
      </c>
      <c r="E8707" s="363">
        <v>744.93802594814201</v>
      </c>
      <c r="F8707" s="363">
        <v>0</v>
      </c>
      <c r="G8707" s="363">
        <v>0</v>
      </c>
      <c r="H8707" s="363">
        <v>0</v>
      </c>
      <c r="I8707" s="363">
        <v>0</v>
      </c>
      <c r="J8707" s="363">
        <v>0</v>
      </c>
      <c r="K8707" s="363">
        <v>0</v>
      </c>
    </row>
    <row r="8708" spans="1:11">
      <c r="A8708" s="361">
        <f t="shared" si="135"/>
        <v>46020</v>
      </c>
      <c r="B8708" s="362">
        <v>16</v>
      </c>
      <c r="C8708" s="363">
        <v>0</v>
      </c>
      <c r="D8708" s="363">
        <v>0</v>
      </c>
      <c r="E8708" s="363">
        <v>591.09769671621211</v>
      </c>
      <c r="F8708" s="363">
        <v>0</v>
      </c>
      <c r="G8708" s="363">
        <v>0</v>
      </c>
      <c r="H8708" s="363">
        <v>0</v>
      </c>
      <c r="I8708" s="363">
        <v>0</v>
      </c>
      <c r="J8708" s="363">
        <v>0</v>
      </c>
      <c r="K8708" s="363">
        <v>0</v>
      </c>
    </row>
    <row r="8709" spans="1:11">
      <c r="A8709" s="361">
        <f t="shared" ref="A8709:A8763" si="136">IF(B8709=0,A8708+1,A8708)</f>
        <v>46020</v>
      </c>
      <c r="B8709" s="362">
        <v>17</v>
      </c>
      <c r="C8709" s="363">
        <v>0</v>
      </c>
      <c r="D8709" s="363">
        <v>0</v>
      </c>
      <c r="E8709" s="363">
        <v>592.17550929688502</v>
      </c>
      <c r="F8709" s="363">
        <v>0</v>
      </c>
      <c r="G8709" s="363">
        <v>0</v>
      </c>
      <c r="H8709" s="363">
        <v>0</v>
      </c>
      <c r="I8709" s="363">
        <v>0</v>
      </c>
      <c r="J8709" s="363">
        <v>0</v>
      </c>
      <c r="K8709" s="363">
        <v>0</v>
      </c>
    </row>
    <row r="8710" spans="1:11">
      <c r="A8710" s="361">
        <f t="shared" si="136"/>
        <v>46020</v>
      </c>
      <c r="B8710" s="362">
        <v>18</v>
      </c>
      <c r="C8710" s="363">
        <v>0</v>
      </c>
      <c r="D8710" s="363">
        <v>0</v>
      </c>
      <c r="E8710" s="363">
        <v>573.12712022058702</v>
      </c>
      <c r="F8710" s="363">
        <v>0</v>
      </c>
      <c r="G8710" s="363">
        <v>0</v>
      </c>
      <c r="H8710" s="363">
        <v>0</v>
      </c>
      <c r="I8710" s="363">
        <v>0</v>
      </c>
      <c r="J8710" s="363">
        <v>0</v>
      </c>
      <c r="K8710" s="363">
        <v>0</v>
      </c>
    </row>
    <row r="8711" spans="1:11">
      <c r="A8711" s="361">
        <f t="shared" si="136"/>
        <v>46020</v>
      </c>
      <c r="B8711" s="362">
        <v>19</v>
      </c>
      <c r="C8711" s="363">
        <v>0</v>
      </c>
      <c r="D8711" s="363">
        <v>0</v>
      </c>
      <c r="E8711" s="363">
        <v>572.29639845017903</v>
      </c>
      <c r="F8711" s="363">
        <v>0</v>
      </c>
      <c r="G8711" s="363">
        <v>0</v>
      </c>
      <c r="H8711" s="363">
        <v>0</v>
      </c>
      <c r="I8711" s="363">
        <v>0</v>
      </c>
      <c r="J8711" s="363">
        <v>0</v>
      </c>
      <c r="K8711" s="363">
        <v>0</v>
      </c>
    </row>
    <row r="8712" spans="1:11">
      <c r="A8712" s="361">
        <f t="shared" si="136"/>
        <v>46020</v>
      </c>
      <c r="B8712" s="362">
        <v>20</v>
      </c>
      <c r="C8712" s="363">
        <v>0</v>
      </c>
      <c r="D8712" s="363">
        <v>0</v>
      </c>
      <c r="E8712" s="363">
        <v>54.874824631958298</v>
      </c>
      <c r="F8712" s="363">
        <v>0</v>
      </c>
      <c r="G8712" s="363">
        <v>0</v>
      </c>
      <c r="H8712" s="363">
        <v>0</v>
      </c>
      <c r="I8712" s="363">
        <v>0</v>
      </c>
      <c r="J8712" s="363">
        <v>0</v>
      </c>
      <c r="K8712" s="363">
        <v>0</v>
      </c>
    </row>
    <row r="8713" spans="1:11">
      <c r="A8713" s="361">
        <f t="shared" si="136"/>
        <v>46020</v>
      </c>
      <c r="B8713" s="362">
        <v>21</v>
      </c>
      <c r="C8713" s="363">
        <v>0</v>
      </c>
      <c r="D8713" s="363">
        <v>0</v>
      </c>
      <c r="E8713" s="363">
        <v>0</v>
      </c>
      <c r="F8713" s="363">
        <v>0</v>
      </c>
      <c r="G8713" s="363">
        <v>0</v>
      </c>
      <c r="H8713" s="363">
        <v>0</v>
      </c>
      <c r="I8713" s="363">
        <v>0</v>
      </c>
      <c r="J8713" s="363">
        <v>0</v>
      </c>
      <c r="K8713" s="363">
        <v>0</v>
      </c>
    </row>
    <row r="8714" spans="1:11">
      <c r="A8714" s="361">
        <f t="shared" si="136"/>
        <v>46020</v>
      </c>
      <c r="B8714" s="362">
        <v>22</v>
      </c>
      <c r="C8714" s="363">
        <v>0</v>
      </c>
      <c r="D8714" s="363">
        <v>0</v>
      </c>
      <c r="E8714" s="363">
        <v>0</v>
      </c>
      <c r="F8714" s="363">
        <v>0</v>
      </c>
      <c r="G8714" s="363">
        <v>0</v>
      </c>
      <c r="H8714" s="363">
        <v>0</v>
      </c>
      <c r="I8714" s="363">
        <v>0</v>
      </c>
      <c r="J8714" s="363">
        <v>0</v>
      </c>
      <c r="K8714" s="363">
        <v>0</v>
      </c>
    </row>
    <row r="8715" spans="1:11">
      <c r="A8715" s="361">
        <f t="shared" si="136"/>
        <v>46020</v>
      </c>
      <c r="B8715" s="362">
        <v>23</v>
      </c>
      <c r="C8715" s="363">
        <v>0</v>
      </c>
      <c r="D8715" s="363">
        <v>0</v>
      </c>
      <c r="E8715" s="363">
        <v>0</v>
      </c>
      <c r="F8715" s="363">
        <v>0</v>
      </c>
      <c r="G8715" s="363">
        <v>0</v>
      </c>
      <c r="H8715" s="363">
        <v>0</v>
      </c>
      <c r="I8715" s="363">
        <v>0</v>
      </c>
      <c r="J8715" s="363">
        <v>0</v>
      </c>
      <c r="K8715" s="363">
        <v>0</v>
      </c>
    </row>
    <row r="8716" spans="1:11">
      <c r="A8716" s="361">
        <f t="shared" si="136"/>
        <v>46021</v>
      </c>
      <c r="B8716" s="362">
        <v>0</v>
      </c>
      <c r="C8716" s="363">
        <v>0</v>
      </c>
      <c r="D8716" s="363">
        <v>0</v>
      </c>
      <c r="E8716" s="363">
        <v>0</v>
      </c>
      <c r="F8716" s="363">
        <v>0</v>
      </c>
      <c r="G8716" s="363">
        <v>0</v>
      </c>
      <c r="H8716" s="363">
        <v>0</v>
      </c>
      <c r="I8716" s="363">
        <v>0</v>
      </c>
      <c r="J8716" s="363">
        <v>0</v>
      </c>
      <c r="K8716" s="363">
        <v>0</v>
      </c>
    </row>
    <row r="8717" spans="1:11">
      <c r="A8717" s="361">
        <f t="shared" si="136"/>
        <v>46021</v>
      </c>
      <c r="B8717" s="362">
        <v>1</v>
      </c>
      <c r="C8717" s="363">
        <v>0</v>
      </c>
      <c r="D8717" s="363">
        <v>0</v>
      </c>
      <c r="E8717" s="363">
        <v>0</v>
      </c>
      <c r="F8717" s="363">
        <v>0</v>
      </c>
      <c r="G8717" s="363">
        <v>0</v>
      </c>
      <c r="H8717" s="363">
        <v>0</v>
      </c>
      <c r="I8717" s="363">
        <v>0</v>
      </c>
      <c r="J8717" s="363">
        <v>0</v>
      </c>
      <c r="K8717" s="363">
        <v>0</v>
      </c>
    </row>
    <row r="8718" spans="1:11">
      <c r="A8718" s="361">
        <f t="shared" si="136"/>
        <v>46021</v>
      </c>
      <c r="B8718" s="362">
        <v>2</v>
      </c>
      <c r="C8718" s="363">
        <v>0</v>
      </c>
      <c r="D8718" s="363">
        <v>0</v>
      </c>
      <c r="E8718" s="363">
        <v>0</v>
      </c>
      <c r="F8718" s="363">
        <v>0</v>
      </c>
      <c r="G8718" s="363">
        <v>0</v>
      </c>
      <c r="H8718" s="363">
        <v>0</v>
      </c>
      <c r="I8718" s="363">
        <v>0</v>
      </c>
      <c r="J8718" s="363">
        <v>0</v>
      </c>
      <c r="K8718" s="363">
        <v>0</v>
      </c>
    </row>
    <row r="8719" spans="1:11">
      <c r="A8719" s="361">
        <f t="shared" si="136"/>
        <v>46021</v>
      </c>
      <c r="B8719" s="362">
        <v>3</v>
      </c>
      <c r="C8719" s="363">
        <v>0</v>
      </c>
      <c r="D8719" s="363">
        <v>0</v>
      </c>
      <c r="E8719" s="363">
        <v>0</v>
      </c>
      <c r="F8719" s="363">
        <v>0</v>
      </c>
      <c r="G8719" s="363">
        <v>0</v>
      </c>
      <c r="H8719" s="363">
        <v>0</v>
      </c>
      <c r="I8719" s="363">
        <v>0</v>
      </c>
      <c r="J8719" s="363">
        <v>0</v>
      </c>
      <c r="K8719" s="363">
        <v>0</v>
      </c>
    </row>
    <row r="8720" spans="1:11">
      <c r="A8720" s="361">
        <f t="shared" si="136"/>
        <v>46021</v>
      </c>
      <c r="B8720" s="362">
        <v>4</v>
      </c>
      <c r="C8720" s="363">
        <v>686.645286507337</v>
      </c>
      <c r="D8720" s="363">
        <v>0</v>
      </c>
      <c r="E8720" s="363">
        <v>0</v>
      </c>
      <c r="F8720" s="363">
        <v>0</v>
      </c>
      <c r="G8720" s="363">
        <v>0</v>
      </c>
      <c r="H8720" s="363">
        <v>0</v>
      </c>
      <c r="I8720" s="363">
        <v>0</v>
      </c>
      <c r="J8720" s="363">
        <v>0</v>
      </c>
      <c r="K8720" s="363">
        <v>0</v>
      </c>
    </row>
    <row r="8721" spans="1:11">
      <c r="A8721" s="361">
        <f t="shared" si="136"/>
        <v>46021</v>
      </c>
      <c r="B8721" s="362">
        <v>5</v>
      </c>
      <c r="C8721" s="363">
        <v>0</v>
      </c>
      <c r="D8721" s="363">
        <v>0</v>
      </c>
      <c r="E8721" s="363">
        <v>0</v>
      </c>
      <c r="F8721" s="363">
        <v>0</v>
      </c>
      <c r="G8721" s="363">
        <v>0</v>
      </c>
      <c r="H8721" s="363">
        <v>0</v>
      </c>
      <c r="I8721" s="363">
        <v>0</v>
      </c>
      <c r="J8721" s="363">
        <v>0</v>
      </c>
      <c r="K8721" s="363">
        <v>0</v>
      </c>
    </row>
    <row r="8722" spans="1:11">
      <c r="A8722" s="361">
        <f t="shared" si="136"/>
        <v>46021</v>
      </c>
      <c r="B8722" s="362">
        <v>6</v>
      </c>
      <c r="C8722" s="363">
        <v>0</v>
      </c>
      <c r="D8722" s="363">
        <v>0</v>
      </c>
      <c r="E8722" s="363">
        <v>0</v>
      </c>
      <c r="F8722" s="363">
        <v>0</v>
      </c>
      <c r="G8722" s="363">
        <v>0</v>
      </c>
      <c r="H8722" s="363">
        <v>0</v>
      </c>
      <c r="I8722" s="363">
        <v>0</v>
      </c>
      <c r="J8722" s="363">
        <v>0</v>
      </c>
      <c r="K8722" s="363">
        <v>0</v>
      </c>
    </row>
    <row r="8723" spans="1:11">
      <c r="A8723" s="361">
        <f t="shared" si="136"/>
        <v>46021</v>
      </c>
      <c r="B8723" s="362">
        <v>7</v>
      </c>
      <c r="C8723" s="363">
        <v>2.17151370918249E-3</v>
      </c>
      <c r="D8723" s="363">
        <v>0</v>
      </c>
      <c r="E8723" s="363">
        <v>0</v>
      </c>
      <c r="F8723" s="363">
        <v>0</v>
      </c>
      <c r="G8723" s="363">
        <v>0</v>
      </c>
      <c r="H8723" s="363">
        <v>0</v>
      </c>
      <c r="I8723" s="363">
        <v>0</v>
      </c>
      <c r="J8723" s="363">
        <v>0</v>
      </c>
      <c r="K8723" s="363">
        <v>0</v>
      </c>
    </row>
    <row r="8724" spans="1:11">
      <c r="A8724" s="361">
        <f t="shared" si="136"/>
        <v>46021</v>
      </c>
      <c r="B8724" s="362">
        <v>8</v>
      </c>
      <c r="C8724" s="363">
        <v>0.76066105167735909</v>
      </c>
      <c r="D8724" s="363">
        <v>0</v>
      </c>
      <c r="E8724" s="363">
        <v>0</v>
      </c>
      <c r="F8724" s="363">
        <v>0</v>
      </c>
      <c r="G8724" s="363">
        <v>0</v>
      </c>
      <c r="H8724" s="363">
        <v>0</v>
      </c>
      <c r="I8724" s="363">
        <v>0</v>
      </c>
      <c r="J8724" s="363">
        <v>0</v>
      </c>
      <c r="K8724" s="363">
        <v>0</v>
      </c>
    </row>
    <row r="8725" spans="1:11">
      <c r="A8725" s="361">
        <f t="shared" si="136"/>
        <v>46021</v>
      </c>
      <c r="B8725" s="362">
        <v>9</v>
      </c>
      <c r="C8725" s="363">
        <v>0</v>
      </c>
      <c r="D8725" s="363">
        <v>0</v>
      </c>
      <c r="E8725" s="363">
        <v>342.90952574555604</v>
      </c>
      <c r="F8725" s="363">
        <v>0</v>
      </c>
      <c r="G8725" s="363">
        <v>0</v>
      </c>
      <c r="H8725" s="363">
        <v>0</v>
      </c>
      <c r="I8725" s="363">
        <v>0</v>
      </c>
      <c r="J8725" s="363">
        <v>0</v>
      </c>
      <c r="K8725" s="363">
        <v>0</v>
      </c>
    </row>
    <row r="8726" spans="1:11">
      <c r="A8726" s="361">
        <f t="shared" si="136"/>
        <v>46021</v>
      </c>
      <c r="B8726" s="362">
        <v>10</v>
      </c>
      <c r="C8726" s="363">
        <v>0</v>
      </c>
      <c r="D8726" s="363">
        <v>0</v>
      </c>
      <c r="E8726" s="363">
        <v>597.97831593916601</v>
      </c>
      <c r="F8726" s="363">
        <v>0</v>
      </c>
      <c r="G8726" s="363">
        <v>0</v>
      </c>
      <c r="H8726" s="363">
        <v>0</v>
      </c>
      <c r="I8726" s="363">
        <v>0</v>
      </c>
      <c r="J8726" s="363">
        <v>0</v>
      </c>
      <c r="K8726" s="363">
        <v>0</v>
      </c>
    </row>
    <row r="8727" spans="1:11">
      <c r="A8727" s="361">
        <f t="shared" si="136"/>
        <v>46021</v>
      </c>
      <c r="B8727" s="362">
        <v>11</v>
      </c>
      <c r="C8727" s="363">
        <v>0</v>
      </c>
      <c r="D8727" s="363">
        <v>0</v>
      </c>
      <c r="E8727" s="363">
        <v>1079.2084064850899</v>
      </c>
      <c r="F8727" s="363">
        <v>0</v>
      </c>
      <c r="G8727" s="363">
        <v>0</v>
      </c>
      <c r="H8727" s="363">
        <v>0</v>
      </c>
      <c r="I8727" s="363">
        <v>0</v>
      </c>
      <c r="J8727" s="363">
        <v>0</v>
      </c>
      <c r="K8727" s="363">
        <v>0</v>
      </c>
    </row>
    <row r="8728" spans="1:11">
      <c r="A8728" s="361">
        <f t="shared" si="136"/>
        <v>46021</v>
      </c>
      <c r="B8728" s="362">
        <v>12</v>
      </c>
      <c r="C8728" s="363">
        <v>0</v>
      </c>
      <c r="D8728" s="363">
        <v>0</v>
      </c>
      <c r="E8728" s="363">
        <v>1078.74355055045</v>
      </c>
      <c r="F8728" s="363">
        <v>0</v>
      </c>
      <c r="G8728" s="363">
        <v>0</v>
      </c>
      <c r="H8728" s="363">
        <v>0</v>
      </c>
      <c r="I8728" s="363">
        <v>0</v>
      </c>
      <c r="J8728" s="363">
        <v>0</v>
      </c>
      <c r="K8728" s="363">
        <v>0</v>
      </c>
    </row>
    <row r="8729" spans="1:11">
      <c r="A8729" s="361">
        <f t="shared" si="136"/>
        <v>46021</v>
      </c>
      <c r="B8729" s="362">
        <v>13</v>
      </c>
      <c r="C8729" s="363">
        <v>675.32568338716703</v>
      </c>
      <c r="D8729" s="363">
        <v>0</v>
      </c>
      <c r="E8729" s="363">
        <v>1127.24190002465</v>
      </c>
      <c r="F8729" s="363">
        <v>0</v>
      </c>
      <c r="G8729" s="363">
        <v>0</v>
      </c>
      <c r="H8729" s="363">
        <v>0</v>
      </c>
      <c r="I8729" s="363">
        <v>0</v>
      </c>
      <c r="J8729" s="363">
        <v>0</v>
      </c>
      <c r="K8729" s="363">
        <v>0</v>
      </c>
    </row>
    <row r="8730" spans="1:11">
      <c r="A8730" s="361">
        <f t="shared" si="136"/>
        <v>46021</v>
      </c>
      <c r="B8730" s="362">
        <v>14</v>
      </c>
      <c r="C8730" s="363">
        <v>0</v>
      </c>
      <c r="D8730" s="363">
        <v>0</v>
      </c>
      <c r="E8730" s="363">
        <v>1124.2171004819102</v>
      </c>
      <c r="F8730" s="363">
        <v>0</v>
      </c>
      <c r="G8730" s="363">
        <v>0</v>
      </c>
      <c r="H8730" s="363">
        <v>0</v>
      </c>
      <c r="I8730" s="363">
        <v>0</v>
      </c>
      <c r="J8730" s="363">
        <v>0</v>
      </c>
      <c r="K8730" s="363">
        <v>0</v>
      </c>
    </row>
    <row r="8731" spans="1:11">
      <c r="A8731" s="361">
        <f t="shared" si="136"/>
        <v>46021</v>
      </c>
      <c r="B8731" s="362">
        <v>15</v>
      </c>
      <c r="C8731" s="363">
        <v>0</v>
      </c>
      <c r="D8731" s="363">
        <v>0</v>
      </c>
      <c r="E8731" s="363">
        <v>1123.6453773375802</v>
      </c>
      <c r="F8731" s="363">
        <v>0</v>
      </c>
      <c r="G8731" s="363">
        <v>0</v>
      </c>
      <c r="H8731" s="363">
        <v>0</v>
      </c>
      <c r="I8731" s="363">
        <v>0</v>
      </c>
      <c r="J8731" s="363">
        <v>0</v>
      </c>
      <c r="K8731" s="363">
        <v>0</v>
      </c>
    </row>
    <row r="8732" spans="1:11">
      <c r="A8732" s="361">
        <f t="shared" si="136"/>
        <v>46021</v>
      </c>
      <c r="B8732" s="362">
        <v>16</v>
      </c>
      <c r="C8732" s="363">
        <v>0</v>
      </c>
      <c r="D8732" s="363">
        <v>0</v>
      </c>
      <c r="E8732" s="363">
        <v>1124.75461386081</v>
      </c>
      <c r="F8732" s="363">
        <v>0</v>
      </c>
      <c r="G8732" s="363">
        <v>0</v>
      </c>
      <c r="H8732" s="363">
        <v>0</v>
      </c>
      <c r="I8732" s="363">
        <v>0</v>
      </c>
      <c r="J8732" s="363">
        <v>0</v>
      </c>
      <c r="K8732" s="363">
        <v>0</v>
      </c>
    </row>
    <row r="8733" spans="1:11">
      <c r="A8733" s="361">
        <f t="shared" si="136"/>
        <v>46021</v>
      </c>
      <c r="B8733" s="362">
        <v>17</v>
      </c>
      <c r="C8733" s="363">
        <v>0</v>
      </c>
      <c r="D8733" s="363">
        <v>0</v>
      </c>
      <c r="E8733" s="363">
        <v>1126.37965720447</v>
      </c>
      <c r="F8733" s="363">
        <v>0</v>
      </c>
      <c r="G8733" s="363">
        <v>0</v>
      </c>
      <c r="H8733" s="363">
        <v>0</v>
      </c>
      <c r="I8733" s="363">
        <v>0</v>
      </c>
      <c r="J8733" s="363">
        <v>0</v>
      </c>
      <c r="K8733" s="363">
        <v>0</v>
      </c>
    </row>
    <row r="8734" spans="1:11">
      <c r="A8734" s="361">
        <f t="shared" si="136"/>
        <v>46021</v>
      </c>
      <c r="B8734" s="362">
        <v>18</v>
      </c>
      <c r="C8734" s="363">
        <v>0</v>
      </c>
      <c r="D8734" s="363">
        <v>0</v>
      </c>
      <c r="E8734" s="363">
        <v>1084.8391709821701</v>
      </c>
      <c r="F8734" s="363">
        <v>0</v>
      </c>
      <c r="G8734" s="363">
        <v>0</v>
      </c>
      <c r="H8734" s="363">
        <v>0</v>
      </c>
      <c r="I8734" s="363">
        <v>0</v>
      </c>
      <c r="J8734" s="363">
        <v>0</v>
      </c>
      <c r="K8734" s="363">
        <v>0</v>
      </c>
    </row>
    <row r="8735" spans="1:11">
      <c r="A8735" s="361">
        <f t="shared" si="136"/>
        <v>46021</v>
      </c>
      <c r="B8735" s="362">
        <v>19</v>
      </c>
      <c r="C8735" s="363">
        <v>0</v>
      </c>
      <c r="D8735" s="363">
        <v>0</v>
      </c>
      <c r="E8735" s="363">
        <v>1076.32790714821</v>
      </c>
      <c r="F8735" s="363">
        <v>0</v>
      </c>
      <c r="G8735" s="363">
        <v>0</v>
      </c>
      <c r="H8735" s="363">
        <v>0</v>
      </c>
      <c r="I8735" s="363">
        <v>0</v>
      </c>
      <c r="J8735" s="363">
        <v>0</v>
      </c>
      <c r="K8735" s="363">
        <v>0</v>
      </c>
    </row>
    <row r="8736" spans="1:11">
      <c r="A8736" s="361">
        <f t="shared" si="136"/>
        <v>46021</v>
      </c>
      <c r="B8736" s="362">
        <v>20</v>
      </c>
      <c r="C8736" s="363">
        <v>0</v>
      </c>
      <c r="D8736" s="363">
        <v>0</v>
      </c>
      <c r="E8736" s="363">
        <v>103.21489599431101</v>
      </c>
      <c r="F8736" s="363">
        <v>0</v>
      </c>
      <c r="G8736" s="363">
        <v>0</v>
      </c>
      <c r="H8736" s="363">
        <v>0</v>
      </c>
      <c r="I8736" s="363">
        <v>0</v>
      </c>
      <c r="J8736" s="363">
        <v>0</v>
      </c>
      <c r="K8736" s="363">
        <v>0</v>
      </c>
    </row>
    <row r="8737" spans="1:11">
      <c r="A8737" s="361">
        <f t="shared" si="136"/>
        <v>46021</v>
      </c>
      <c r="B8737" s="362">
        <v>21</v>
      </c>
      <c r="C8737" s="363">
        <v>0</v>
      </c>
      <c r="D8737" s="363">
        <v>0</v>
      </c>
      <c r="E8737" s="363">
        <v>0</v>
      </c>
      <c r="F8737" s="363">
        <v>0</v>
      </c>
      <c r="G8737" s="363">
        <v>0</v>
      </c>
      <c r="H8737" s="363">
        <v>0</v>
      </c>
      <c r="I8737" s="363">
        <v>0</v>
      </c>
      <c r="J8737" s="363">
        <v>0</v>
      </c>
      <c r="K8737" s="363">
        <v>0</v>
      </c>
    </row>
    <row r="8738" spans="1:11">
      <c r="A8738" s="361">
        <f t="shared" si="136"/>
        <v>46021</v>
      </c>
      <c r="B8738" s="362">
        <v>22</v>
      </c>
      <c r="C8738" s="363">
        <v>0</v>
      </c>
      <c r="D8738" s="363">
        <v>0</v>
      </c>
      <c r="E8738" s="363">
        <v>0</v>
      </c>
      <c r="F8738" s="363">
        <v>0</v>
      </c>
      <c r="G8738" s="363">
        <v>0</v>
      </c>
      <c r="H8738" s="363">
        <v>0</v>
      </c>
      <c r="I8738" s="363">
        <v>0</v>
      </c>
      <c r="J8738" s="363">
        <v>0</v>
      </c>
      <c r="K8738" s="363">
        <v>0</v>
      </c>
    </row>
    <row r="8739" spans="1:11">
      <c r="A8739" s="361">
        <f t="shared" si="136"/>
        <v>46021</v>
      </c>
      <c r="B8739" s="362">
        <v>23</v>
      </c>
      <c r="C8739" s="363">
        <v>0</v>
      </c>
      <c r="D8739" s="363">
        <v>0</v>
      </c>
      <c r="E8739" s="363">
        <v>0</v>
      </c>
      <c r="F8739" s="363">
        <v>0</v>
      </c>
      <c r="G8739" s="363">
        <v>0</v>
      </c>
      <c r="H8739" s="363">
        <v>0</v>
      </c>
      <c r="I8739" s="363">
        <v>0</v>
      </c>
      <c r="J8739" s="363">
        <v>0</v>
      </c>
      <c r="K8739" s="363">
        <v>0</v>
      </c>
    </row>
    <row r="8740" spans="1:11">
      <c r="A8740" s="361">
        <f t="shared" si="136"/>
        <v>46022</v>
      </c>
      <c r="B8740" s="362">
        <v>0</v>
      </c>
      <c r="C8740" s="363">
        <v>0</v>
      </c>
      <c r="D8740" s="363">
        <v>0</v>
      </c>
      <c r="E8740" s="363">
        <v>0</v>
      </c>
      <c r="F8740" s="363">
        <v>0</v>
      </c>
      <c r="G8740" s="363">
        <v>0</v>
      </c>
      <c r="H8740" s="363">
        <v>0</v>
      </c>
      <c r="I8740" s="363">
        <v>0</v>
      </c>
      <c r="J8740" s="363">
        <v>0</v>
      </c>
      <c r="K8740" s="363">
        <v>0</v>
      </c>
    </row>
    <row r="8741" spans="1:11">
      <c r="A8741" s="361">
        <f t="shared" si="136"/>
        <v>46022</v>
      </c>
      <c r="B8741" s="362">
        <v>1</v>
      </c>
      <c r="C8741" s="363">
        <v>2511.5977164124902</v>
      </c>
      <c r="D8741" s="363">
        <v>0</v>
      </c>
      <c r="E8741" s="363">
        <v>0</v>
      </c>
      <c r="F8741" s="363">
        <v>139.20032120082701</v>
      </c>
      <c r="G8741" s="363">
        <v>0</v>
      </c>
      <c r="H8741" s="363">
        <v>0</v>
      </c>
      <c r="I8741" s="363">
        <v>0</v>
      </c>
      <c r="J8741" s="363">
        <v>0</v>
      </c>
      <c r="K8741" s="363">
        <v>273.39020181882597</v>
      </c>
    </row>
    <row r="8742" spans="1:11">
      <c r="A8742" s="361">
        <f t="shared" si="136"/>
        <v>46022</v>
      </c>
      <c r="B8742" s="362">
        <v>2</v>
      </c>
      <c r="C8742" s="363">
        <v>2503.87816692971</v>
      </c>
      <c r="D8742" s="363">
        <v>0</v>
      </c>
      <c r="E8742" s="363">
        <v>0</v>
      </c>
      <c r="F8742" s="363">
        <v>0</v>
      </c>
      <c r="G8742" s="363">
        <v>0</v>
      </c>
      <c r="H8742" s="363">
        <v>0</v>
      </c>
      <c r="I8742" s="363">
        <v>0</v>
      </c>
      <c r="J8742" s="363">
        <v>0</v>
      </c>
      <c r="K8742" s="363">
        <v>179.57646531271601</v>
      </c>
    </row>
    <row r="8743" spans="1:11">
      <c r="A8743" s="361">
        <f t="shared" si="136"/>
        <v>46022</v>
      </c>
      <c r="B8743" s="362">
        <v>3</v>
      </c>
      <c r="C8743" s="363">
        <v>2503.3153329991201</v>
      </c>
      <c r="D8743" s="363">
        <v>0</v>
      </c>
      <c r="E8743" s="363">
        <v>0</v>
      </c>
      <c r="F8743" s="363">
        <v>0</v>
      </c>
      <c r="G8743" s="363">
        <v>0</v>
      </c>
      <c r="H8743" s="363">
        <v>0</v>
      </c>
      <c r="I8743" s="363">
        <v>0</v>
      </c>
      <c r="J8743" s="363">
        <v>0</v>
      </c>
      <c r="K8743" s="363">
        <v>179.499341412517</v>
      </c>
    </row>
    <row r="8744" spans="1:11">
      <c r="A8744" s="361">
        <f t="shared" si="136"/>
        <v>46022</v>
      </c>
      <c r="B8744" s="362">
        <v>4</v>
      </c>
      <c r="C8744" s="363">
        <v>2492.5895780394399</v>
      </c>
      <c r="D8744" s="363">
        <v>0</v>
      </c>
      <c r="E8744" s="363">
        <v>0</v>
      </c>
      <c r="F8744" s="363">
        <v>0</v>
      </c>
      <c r="G8744" s="363">
        <v>0</v>
      </c>
      <c r="H8744" s="363">
        <v>0</v>
      </c>
      <c r="I8744" s="363">
        <v>0</v>
      </c>
      <c r="J8744" s="363">
        <v>0</v>
      </c>
      <c r="K8744" s="363">
        <v>179.52162365816301</v>
      </c>
    </row>
    <row r="8745" spans="1:11">
      <c r="A8745" s="361">
        <f t="shared" si="136"/>
        <v>46022</v>
      </c>
      <c r="B8745" s="362">
        <v>5</v>
      </c>
      <c r="C8745" s="363">
        <v>2495.0923220901</v>
      </c>
      <c r="D8745" s="363">
        <v>0</v>
      </c>
      <c r="E8745" s="363">
        <v>0</v>
      </c>
      <c r="F8745" s="363">
        <v>0</v>
      </c>
      <c r="G8745" s="363">
        <v>0</v>
      </c>
      <c r="H8745" s="363">
        <v>0</v>
      </c>
      <c r="I8745" s="363">
        <v>0</v>
      </c>
      <c r="J8745" s="363">
        <v>0</v>
      </c>
      <c r="K8745" s="363">
        <v>179.53995149660503</v>
      </c>
    </row>
    <row r="8746" spans="1:11">
      <c r="A8746" s="361">
        <f t="shared" si="136"/>
        <v>46022</v>
      </c>
      <c r="B8746" s="362">
        <v>6</v>
      </c>
      <c r="C8746" s="363">
        <v>2512.9608897042403</v>
      </c>
      <c r="D8746" s="363">
        <v>0</v>
      </c>
      <c r="E8746" s="363">
        <v>0</v>
      </c>
      <c r="F8746" s="363">
        <v>0</v>
      </c>
      <c r="G8746" s="363">
        <v>0</v>
      </c>
      <c r="H8746" s="363">
        <v>0</v>
      </c>
      <c r="I8746" s="363">
        <v>0</v>
      </c>
      <c r="J8746" s="363">
        <v>0</v>
      </c>
      <c r="K8746" s="363">
        <v>188.48585475144702</v>
      </c>
    </row>
    <row r="8747" spans="1:11">
      <c r="A8747" s="361">
        <f t="shared" si="136"/>
        <v>46022</v>
      </c>
      <c r="B8747" s="362">
        <v>7</v>
      </c>
      <c r="C8747" s="363">
        <v>2504.0116099376</v>
      </c>
      <c r="D8747" s="363">
        <v>0</v>
      </c>
      <c r="E8747" s="363">
        <v>0</v>
      </c>
      <c r="F8747" s="363">
        <v>0</v>
      </c>
      <c r="G8747" s="363">
        <v>0</v>
      </c>
      <c r="H8747" s="363">
        <v>0</v>
      </c>
      <c r="I8747" s="363">
        <v>0</v>
      </c>
      <c r="J8747" s="363">
        <v>0</v>
      </c>
      <c r="K8747" s="363">
        <v>188.396362886145</v>
      </c>
    </row>
    <row r="8748" spans="1:11">
      <c r="A8748" s="361">
        <f t="shared" si="136"/>
        <v>46022</v>
      </c>
      <c r="B8748" s="362">
        <v>8</v>
      </c>
      <c r="C8748" s="363">
        <v>11051.623419822801</v>
      </c>
      <c r="D8748" s="363">
        <v>0</v>
      </c>
      <c r="E8748" s="363">
        <v>0</v>
      </c>
      <c r="F8748" s="363">
        <v>0</v>
      </c>
      <c r="G8748" s="363">
        <v>5507.2480206959208</v>
      </c>
      <c r="H8748" s="363">
        <v>0</v>
      </c>
      <c r="I8748" s="363">
        <v>2208.2665439794505</v>
      </c>
      <c r="J8748" s="363">
        <v>0</v>
      </c>
      <c r="K8748" s="363">
        <v>40.247256442208901</v>
      </c>
    </row>
    <row r="8749" spans="1:11">
      <c r="A8749" s="361">
        <f t="shared" si="136"/>
        <v>46022</v>
      </c>
      <c r="B8749" s="362">
        <v>9</v>
      </c>
      <c r="C8749" s="363">
        <v>10508.260842960801</v>
      </c>
      <c r="D8749" s="363">
        <v>0</v>
      </c>
      <c r="E8749" s="363">
        <v>0</v>
      </c>
      <c r="F8749" s="363">
        <v>3107.2609019629099</v>
      </c>
      <c r="G8749" s="363">
        <v>4367.3952802322101</v>
      </c>
      <c r="H8749" s="363">
        <v>0</v>
      </c>
      <c r="I8749" s="363">
        <v>2029.09088106235</v>
      </c>
      <c r="J8749" s="363">
        <v>0</v>
      </c>
      <c r="K8749" s="363">
        <v>13.633914620985999</v>
      </c>
    </row>
    <row r="8750" spans="1:11">
      <c r="A8750" s="361">
        <f t="shared" si="136"/>
        <v>46022</v>
      </c>
      <c r="B8750" s="362">
        <v>10</v>
      </c>
      <c r="C8750" s="363">
        <v>10968.372072142001</v>
      </c>
      <c r="D8750" s="363">
        <v>0</v>
      </c>
      <c r="E8750" s="363">
        <v>0</v>
      </c>
      <c r="F8750" s="363">
        <v>0</v>
      </c>
      <c r="G8750" s="363">
        <v>157.02082385691901</v>
      </c>
      <c r="H8750" s="363">
        <v>1540.8416725126901</v>
      </c>
      <c r="I8750" s="363">
        <v>2414.5799147448101</v>
      </c>
      <c r="J8750" s="363">
        <v>0</v>
      </c>
      <c r="K8750" s="363">
        <v>0</v>
      </c>
    </row>
    <row r="8751" spans="1:11">
      <c r="A8751" s="361">
        <f t="shared" si="136"/>
        <v>46022</v>
      </c>
      <c r="B8751" s="362">
        <v>11</v>
      </c>
      <c r="C8751" s="363">
        <v>11079.589553736399</v>
      </c>
      <c r="D8751" s="363">
        <v>0</v>
      </c>
      <c r="E8751" s="363">
        <v>0</v>
      </c>
      <c r="F8751" s="363">
        <v>3263.0233194984603</v>
      </c>
      <c r="G8751" s="363">
        <v>5119.5459907804097</v>
      </c>
      <c r="H8751" s="363">
        <v>2006.2615119226402</v>
      </c>
      <c r="I8751" s="363">
        <v>2896.35537651922</v>
      </c>
      <c r="J8751" s="363">
        <v>0</v>
      </c>
      <c r="K8751" s="363">
        <v>0</v>
      </c>
    </row>
    <row r="8752" spans="1:11">
      <c r="A8752" s="361">
        <f t="shared" si="136"/>
        <v>46022</v>
      </c>
      <c r="B8752" s="362">
        <v>12</v>
      </c>
      <c r="C8752" s="363">
        <v>11113.519863232901</v>
      </c>
      <c r="D8752" s="363">
        <v>0</v>
      </c>
      <c r="E8752" s="363">
        <v>0</v>
      </c>
      <c r="F8752" s="363">
        <v>3263.0233194984603</v>
      </c>
      <c r="G8752" s="363">
        <v>5111.4829937464701</v>
      </c>
      <c r="H8752" s="363">
        <v>0</v>
      </c>
      <c r="I8752" s="363">
        <v>2846.6342920901502</v>
      </c>
      <c r="J8752" s="363">
        <v>0</v>
      </c>
      <c r="K8752" s="363">
        <v>0</v>
      </c>
    </row>
    <row r="8753" spans="1:11">
      <c r="A8753" s="361">
        <f t="shared" si="136"/>
        <v>46022</v>
      </c>
      <c r="B8753" s="362">
        <v>13</v>
      </c>
      <c r="C8753" s="363">
        <v>11163.582160247001</v>
      </c>
      <c r="D8753" s="363">
        <v>0</v>
      </c>
      <c r="E8753" s="363">
        <v>0</v>
      </c>
      <c r="F8753" s="363">
        <v>3263.0233194984603</v>
      </c>
      <c r="G8753" s="363">
        <v>5110.4695174154094</v>
      </c>
      <c r="H8753" s="363">
        <v>0</v>
      </c>
      <c r="I8753" s="363">
        <v>2639.93196435244</v>
      </c>
      <c r="J8753" s="363">
        <v>0</v>
      </c>
      <c r="K8753" s="363">
        <v>0</v>
      </c>
    </row>
    <row r="8754" spans="1:11">
      <c r="A8754" s="361">
        <f t="shared" si="136"/>
        <v>46022</v>
      </c>
      <c r="B8754" s="362">
        <v>14</v>
      </c>
      <c r="C8754" s="363">
        <v>11018.013430817</v>
      </c>
      <c r="D8754" s="363">
        <v>0</v>
      </c>
      <c r="E8754" s="363">
        <v>0</v>
      </c>
      <c r="F8754" s="363">
        <v>3263.0233194984603</v>
      </c>
      <c r="G8754" s="363">
        <v>5109.28926723103</v>
      </c>
      <c r="H8754" s="363">
        <v>0</v>
      </c>
      <c r="I8754" s="363">
        <v>2892.6409849588304</v>
      </c>
      <c r="J8754" s="363">
        <v>0</v>
      </c>
      <c r="K8754" s="363">
        <v>0</v>
      </c>
    </row>
    <row r="8755" spans="1:11">
      <c r="A8755" s="361">
        <f t="shared" si="136"/>
        <v>46022</v>
      </c>
      <c r="B8755" s="362">
        <v>15</v>
      </c>
      <c r="C8755" s="363">
        <v>11084.5355342649</v>
      </c>
      <c r="D8755" s="363">
        <v>0</v>
      </c>
      <c r="E8755" s="363">
        <v>0</v>
      </c>
      <c r="F8755" s="363">
        <v>3263.0233194984603</v>
      </c>
      <c r="G8755" s="363">
        <v>5109.6324502819598</v>
      </c>
      <c r="H8755" s="363">
        <v>0</v>
      </c>
      <c r="I8755" s="363">
        <v>3246.5776090080199</v>
      </c>
      <c r="J8755" s="363">
        <v>0</v>
      </c>
      <c r="K8755" s="363">
        <v>0</v>
      </c>
    </row>
    <row r="8756" spans="1:11">
      <c r="A8756" s="361">
        <f t="shared" si="136"/>
        <v>46022</v>
      </c>
      <c r="B8756" s="362">
        <v>16</v>
      </c>
      <c r="C8756" s="363">
        <v>7425.5146747161098</v>
      </c>
      <c r="D8756" s="363">
        <v>0</v>
      </c>
      <c r="E8756" s="363">
        <v>0</v>
      </c>
      <c r="F8756" s="363">
        <v>2170.1808810817301</v>
      </c>
      <c r="G8756" s="363">
        <v>3462.3745081089605</v>
      </c>
      <c r="H8756" s="363">
        <v>0</v>
      </c>
      <c r="I8756" s="363">
        <v>0</v>
      </c>
      <c r="J8756" s="363">
        <v>0</v>
      </c>
      <c r="K8756" s="363">
        <v>165.15503280515301</v>
      </c>
    </row>
    <row r="8757" spans="1:11">
      <c r="A8757" s="361">
        <f t="shared" si="136"/>
        <v>46022</v>
      </c>
      <c r="B8757" s="362">
        <v>17</v>
      </c>
      <c r="C8757" s="363">
        <v>2769.9504326369401</v>
      </c>
      <c r="D8757" s="363">
        <v>0</v>
      </c>
      <c r="E8757" s="363">
        <v>0</v>
      </c>
      <c r="F8757" s="363">
        <v>139.20088765844002</v>
      </c>
      <c r="G8757" s="363">
        <v>0</v>
      </c>
      <c r="H8757" s="363">
        <v>0</v>
      </c>
      <c r="I8757" s="363">
        <v>0</v>
      </c>
      <c r="J8757" s="363">
        <v>0</v>
      </c>
      <c r="K8757" s="363">
        <v>187.06876281015101</v>
      </c>
    </row>
    <row r="8758" spans="1:11">
      <c r="A8758" s="361">
        <f t="shared" si="136"/>
        <v>46022</v>
      </c>
      <c r="B8758" s="362">
        <v>18</v>
      </c>
      <c r="C8758" s="363">
        <v>1542.9414413875002</v>
      </c>
      <c r="D8758" s="363">
        <v>0</v>
      </c>
      <c r="E8758" s="363">
        <v>0</v>
      </c>
      <c r="F8758" s="363">
        <v>0</v>
      </c>
      <c r="G8758" s="363">
        <v>0</v>
      </c>
      <c r="H8758" s="363">
        <v>0</v>
      </c>
      <c r="I8758" s="363">
        <v>0</v>
      </c>
      <c r="J8758" s="363">
        <v>0</v>
      </c>
      <c r="K8758" s="363">
        <v>0</v>
      </c>
    </row>
    <row r="8759" spans="1:11">
      <c r="A8759" s="361">
        <f t="shared" si="136"/>
        <v>46022</v>
      </c>
      <c r="B8759" s="362">
        <v>19</v>
      </c>
      <c r="C8759" s="363">
        <v>3255.1869082326302</v>
      </c>
      <c r="D8759" s="363">
        <v>0</v>
      </c>
      <c r="E8759" s="363">
        <v>0</v>
      </c>
      <c r="F8759" s="363">
        <v>0</v>
      </c>
      <c r="G8759" s="363">
        <v>305.34771796336304</v>
      </c>
      <c r="H8759" s="363">
        <v>0</v>
      </c>
      <c r="I8759" s="363">
        <v>0</v>
      </c>
      <c r="J8759" s="363">
        <v>0</v>
      </c>
      <c r="K8759" s="363">
        <v>0</v>
      </c>
    </row>
    <row r="8760" spans="1:11">
      <c r="A8760" s="361">
        <f t="shared" si="136"/>
        <v>46022</v>
      </c>
      <c r="B8760" s="362">
        <v>20</v>
      </c>
      <c r="C8760" s="363">
        <v>10664.923210311899</v>
      </c>
      <c r="D8760" s="363">
        <v>0</v>
      </c>
      <c r="E8760" s="363">
        <v>0</v>
      </c>
      <c r="F8760" s="363">
        <v>3125.6429074307998</v>
      </c>
      <c r="G8760" s="363">
        <v>4905.8727396617696</v>
      </c>
      <c r="H8760" s="363">
        <v>0</v>
      </c>
      <c r="I8760" s="363">
        <v>2177.4263483295399</v>
      </c>
      <c r="J8760" s="363">
        <v>0</v>
      </c>
      <c r="K8760" s="363">
        <v>0.725890965356917</v>
      </c>
    </row>
    <row r="8761" spans="1:11">
      <c r="A8761" s="361">
        <f t="shared" si="136"/>
        <v>46022</v>
      </c>
      <c r="B8761" s="362">
        <v>21</v>
      </c>
      <c r="C8761" s="363">
        <v>10643.780304976601</v>
      </c>
      <c r="D8761" s="363">
        <v>0</v>
      </c>
      <c r="E8761" s="363">
        <v>0</v>
      </c>
      <c r="F8761" s="363">
        <v>876.84700615964505</v>
      </c>
      <c r="G8761" s="363">
        <v>5158.1628303186499</v>
      </c>
      <c r="H8761" s="363">
        <v>0</v>
      </c>
      <c r="I8761" s="363">
        <v>2889.6554231195801</v>
      </c>
      <c r="J8761" s="363">
        <v>0</v>
      </c>
      <c r="K8761" s="363">
        <v>4.7307269543526393</v>
      </c>
    </row>
    <row r="8762" spans="1:11">
      <c r="A8762" s="361">
        <f t="shared" si="136"/>
        <v>46022</v>
      </c>
      <c r="B8762" s="362">
        <v>22</v>
      </c>
      <c r="C8762" s="363">
        <v>10870.7571507103</v>
      </c>
      <c r="D8762" s="363">
        <v>0</v>
      </c>
      <c r="E8762" s="363">
        <v>0</v>
      </c>
      <c r="F8762" s="363">
        <v>3206.6784970715803</v>
      </c>
      <c r="G8762" s="363">
        <v>4900.8232264120998</v>
      </c>
      <c r="H8762" s="363">
        <v>0</v>
      </c>
      <c r="I8762" s="363">
        <v>3843.1374820097703</v>
      </c>
      <c r="J8762" s="363">
        <v>0</v>
      </c>
      <c r="K8762" s="363">
        <v>51.877407749732598</v>
      </c>
    </row>
    <row r="8763" spans="1:11">
      <c r="A8763" s="361">
        <f t="shared" si="136"/>
        <v>46022</v>
      </c>
      <c r="B8763" s="362">
        <v>23</v>
      </c>
      <c r="C8763" s="363">
        <v>0</v>
      </c>
      <c r="D8763" s="363">
        <v>0</v>
      </c>
      <c r="E8763" s="363">
        <v>0</v>
      </c>
      <c r="F8763" s="363">
        <v>0</v>
      </c>
      <c r="G8763" s="363">
        <v>0</v>
      </c>
      <c r="H8763" s="363">
        <v>0</v>
      </c>
      <c r="I8763" s="363">
        <v>0</v>
      </c>
      <c r="J8763" s="363">
        <v>0</v>
      </c>
      <c r="K8763" s="363">
        <v>0</v>
      </c>
    </row>
  </sheetData>
  <mergeCells count="1">
    <mergeCell ref="A1:K1"/>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D14BC-9C0E-40AF-8007-396BC34ABCB9}">
  <sheetPr>
    <tabColor rgb="FF000080"/>
  </sheetPr>
  <dimension ref="A1:O310"/>
  <sheetViews>
    <sheetView workbookViewId="0">
      <selection sqref="A1:M1"/>
    </sheetView>
  </sheetViews>
  <sheetFormatPr baseColWidth="10" defaultColWidth="10.83203125" defaultRowHeight="13"/>
  <cols>
    <col min="1" max="1" width="20.6640625" style="365" customWidth="1"/>
    <col min="2" max="13" width="12.5" style="365" bestFit="1" customWidth="1"/>
    <col min="14" max="16384" width="10.83203125" style="365"/>
  </cols>
  <sheetData>
    <row r="1" spans="1:15" ht="15">
      <c r="A1" s="521" t="s">
        <v>996</v>
      </c>
      <c r="B1" s="521"/>
      <c r="C1" s="521"/>
      <c r="D1" s="521"/>
      <c r="E1" s="521"/>
      <c r="F1" s="521"/>
      <c r="G1" s="521"/>
      <c r="H1" s="521"/>
      <c r="I1" s="521"/>
      <c r="J1" s="521"/>
      <c r="K1" s="521"/>
      <c r="L1" s="521"/>
      <c r="M1" s="521"/>
    </row>
    <row r="2" spans="1:15" ht="15">
      <c r="A2" s="366"/>
      <c r="B2" s="366"/>
      <c r="C2" s="366"/>
      <c r="D2" s="366"/>
      <c r="E2" s="366"/>
      <c r="F2" s="366"/>
      <c r="G2" s="366"/>
      <c r="H2" s="366"/>
      <c r="I2" s="366"/>
      <c r="J2" s="366"/>
      <c r="K2" s="366"/>
      <c r="L2" s="366"/>
      <c r="M2" s="366"/>
    </row>
    <row r="3" spans="1:15">
      <c r="A3" s="367" t="s">
        <v>997</v>
      </c>
      <c r="B3" s="368" t="s">
        <v>4</v>
      </c>
      <c r="C3" s="368" t="s">
        <v>5</v>
      </c>
      <c r="D3" s="368" t="s">
        <v>6</v>
      </c>
      <c r="E3" s="368" t="s">
        <v>7</v>
      </c>
      <c r="F3" s="368" t="s">
        <v>8</v>
      </c>
      <c r="G3" s="368" t="s">
        <v>9</v>
      </c>
      <c r="H3" s="368" t="s">
        <v>10</v>
      </c>
      <c r="I3" s="368" t="s">
        <v>11</v>
      </c>
      <c r="J3" s="368" t="s">
        <v>12</v>
      </c>
      <c r="K3" s="368" t="s">
        <v>13</v>
      </c>
      <c r="L3" s="368" t="s">
        <v>14</v>
      </c>
      <c r="M3" s="368" t="s">
        <v>15</v>
      </c>
      <c r="O3" s="369">
        <v>1000000</v>
      </c>
    </row>
    <row r="4" spans="1:15">
      <c r="A4" s="367" t="s">
        <v>845</v>
      </c>
      <c r="B4" s="370">
        <v>0.120384</v>
      </c>
      <c r="C4" s="370">
        <v>1.1172E-2</v>
      </c>
      <c r="D4" s="370">
        <v>4.8792000000000002E-2</v>
      </c>
      <c r="E4" s="370">
        <v>0.170487</v>
      </c>
      <c r="F4" s="370">
        <v>3.9614999999999997E-2</v>
      </c>
      <c r="G4" s="370">
        <v>6.8970000000000004E-3</v>
      </c>
      <c r="H4" s="370">
        <v>3.7962000000000003E-2</v>
      </c>
      <c r="I4" s="370">
        <v>3.4200000000000001E-2</v>
      </c>
      <c r="J4" s="370">
        <v>3.9899999999999996E-3</v>
      </c>
      <c r="K4" s="370">
        <v>5.8767E-2</v>
      </c>
      <c r="L4" s="370">
        <v>0</v>
      </c>
      <c r="M4" s="370">
        <v>4.4402999999999998E-2</v>
      </c>
      <c r="N4" s="371"/>
    </row>
    <row r="5" spans="1:15">
      <c r="A5" s="367" t="s">
        <v>846</v>
      </c>
      <c r="B5" s="370">
        <v>2.0041E-2</v>
      </c>
      <c r="C5" s="370">
        <v>1.6100000000000001E-3</v>
      </c>
      <c r="D5" s="370">
        <v>6.4819999999999999E-3</v>
      </c>
      <c r="E5" s="370">
        <v>1.7402000000000001E-2</v>
      </c>
      <c r="F5" s="370">
        <v>2.317E-3</v>
      </c>
      <c r="G5" s="370">
        <v>1.4630000000000001E-3</v>
      </c>
      <c r="H5" s="370">
        <v>5.0959999999999998E-3</v>
      </c>
      <c r="I5" s="370">
        <v>9.6460000000000001E-3</v>
      </c>
      <c r="J5" s="370">
        <v>7.4200000000000004E-4</v>
      </c>
      <c r="K5" s="370">
        <v>8.7989999999999995E-3</v>
      </c>
      <c r="L5" s="370">
        <v>0</v>
      </c>
      <c r="M5" s="370">
        <v>5.5649999999999996E-3</v>
      </c>
      <c r="N5" s="371"/>
    </row>
    <row r="6" spans="1:15">
      <c r="A6" s="367" t="s">
        <v>847</v>
      </c>
      <c r="B6" s="370">
        <v>0.125856</v>
      </c>
      <c r="C6" s="370">
        <v>8.6639999999999998E-3</v>
      </c>
      <c r="D6" s="370">
        <v>4.5713999999999998E-2</v>
      </c>
      <c r="E6" s="370">
        <v>9.3023999999999996E-2</v>
      </c>
      <c r="F6" s="370">
        <v>2.3255999999999999E-2</v>
      </c>
      <c r="G6" s="370">
        <v>5.13E-3</v>
      </c>
      <c r="H6" s="370">
        <v>3.6138000000000003E-2</v>
      </c>
      <c r="I6" s="370">
        <v>6.4638000000000001E-2</v>
      </c>
      <c r="J6" s="370">
        <v>1.2141000000000001E-2</v>
      </c>
      <c r="K6" s="370">
        <v>7.5068999999999997E-2</v>
      </c>
      <c r="L6" s="370">
        <v>0</v>
      </c>
      <c r="M6" s="370">
        <v>5.0273999999999999E-2</v>
      </c>
      <c r="N6" s="371"/>
    </row>
    <row r="7" spans="1:15">
      <c r="A7" s="367" t="s">
        <v>964</v>
      </c>
      <c r="B7" s="370">
        <v>16.550728085889002</v>
      </c>
      <c r="C7" s="370">
        <v>15.60300364906</v>
      </c>
      <c r="D7" s="370">
        <v>16.546577881341999</v>
      </c>
      <c r="E7" s="370">
        <v>15.322432083769</v>
      </c>
      <c r="F7" s="370">
        <v>15.537482574543999</v>
      </c>
      <c r="G7" s="370">
        <v>26.169148601456001</v>
      </c>
      <c r="H7" s="370">
        <v>20.471900964308002</v>
      </c>
      <c r="I7" s="370">
        <v>18.264958494315</v>
      </c>
      <c r="J7" s="370">
        <v>35.057883307471997</v>
      </c>
      <c r="K7" s="370">
        <v>39.295110613909998</v>
      </c>
      <c r="L7" s="370">
        <v>22.868595682753</v>
      </c>
      <c r="M7" s="370">
        <v>20.530097903691999</v>
      </c>
      <c r="N7" s="371"/>
    </row>
    <row r="8" spans="1:15">
      <c r="A8" s="367" t="s">
        <v>848</v>
      </c>
      <c r="B8" s="370">
        <v>4.5972109999999997</v>
      </c>
      <c r="C8" s="370">
        <v>3.798298</v>
      </c>
      <c r="D8" s="370">
        <v>2.8321679999999998</v>
      </c>
      <c r="E8" s="370">
        <v>1.0859799999999999</v>
      </c>
      <c r="F8" s="370">
        <v>6.7131319999999999</v>
      </c>
      <c r="G8" s="370">
        <v>6.4603970000000004</v>
      </c>
      <c r="H8" s="370">
        <v>7.1394570000000002</v>
      </c>
      <c r="I8" s="370">
        <v>6.4433480000000003</v>
      </c>
      <c r="J8" s="370">
        <v>3.4188360000000002</v>
      </c>
      <c r="K8" s="370">
        <v>4.8121939999999999</v>
      </c>
      <c r="L8" s="370">
        <v>5.4424330000000003</v>
      </c>
      <c r="M8" s="370">
        <v>4.5863370000000003</v>
      </c>
      <c r="N8" s="371"/>
    </row>
    <row r="9" spans="1:15">
      <c r="A9" s="367" t="s">
        <v>849</v>
      </c>
      <c r="B9" s="370">
        <v>0.80581400000000003</v>
      </c>
      <c r="C9" s="370">
        <v>6.0248999999999997E-2</v>
      </c>
      <c r="D9" s="370">
        <v>0.131271</v>
      </c>
      <c r="E9" s="370">
        <v>0.60528300000000002</v>
      </c>
      <c r="F9" s="370">
        <v>0.55993000000000004</v>
      </c>
      <c r="G9" s="370">
        <v>0.13286700000000001</v>
      </c>
      <c r="H9" s="370">
        <v>0.14816199999999999</v>
      </c>
      <c r="I9" s="370">
        <v>0.49901600000000002</v>
      </c>
      <c r="J9" s="370">
        <v>0.12980800000000001</v>
      </c>
      <c r="K9" s="370">
        <v>0.40312300000000001</v>
      </c>
      <c r="L9" s="370">
        <v>8.2060999999999995E-2</v>
      </c>
      <c r="M9" s="370">
        <v>0.363622</v>
      </c>
      <c r="N9" s="371"/>
    </row>
    <row r="10" spans="1:15">
      <c r="A10" s="367" t="s">
        <v>850</v>
      </c>
      <c r="B10" s="370">
        <v>0.57512600000000003</v>
      </c>
      <c r="C10" s="370">
        <v>4.4824999999999997E-2</v>
      </c>
      <c r="D10" s="370">
        <v>0.11590200000000001</v>
      </c>
      <c r="E10" s="370">
        <v>0.42632500000000001</v>
      </c>
      <c r="F10" s="370">
        <v>0.664686</v>
      </c>
      <c r="G10" s="370">
        <v>0.109266</v>
      </c>
      <c r="H10" s="370">
        <v>0.14799999999999999</v>
      </c>
      <c r="I10" s="370">
        <v>0.42963200000000001</v>
      </c>
      <c r="J10" s="370">
        <v>0.20729500000000001</v>
      </c>
      <c r="K10" s="370">
        <v>0.45876899999999998</v>
      </c>
      <c r="L10" s="370">
        <v>5.8088000000000001E-2</v>
      </c>
      <c r="M10" s="370">
        <v>0.41211300000000001</v>
      </c>
      <c r="N10" s="371"/>
    </row>
    <row r="11" spans="1:15">
      <c r="A11" s="367" t="s">
        <v>795</v>
      </c>
      <c r="B11" s="370">
        <v>1.6762333192209999</v>
      </c>
      <c r="C11" s="370">
        <v>2.5442186700309999</v>
      </c>
      <c r="D11" s="370">
        <v>4.4969014354550003</v>
      </c>
      <c r="E11" s="370">
        <v>5.4156546489599995</v>
      </c>
      <c r="F11" s="370">
        <v>6.1261830981080001</v>
      </c>
      <c r="G11" s="370">
        <v>2.895718333069</v>
      </c>
      <c r="H11" s="370">
        <v>4.1740059292779996</v>
      </c>
      <c r="I11" s="370">
        <v>4.8514281875210008</v>
      </c>
      <c r="J11" s="370">
        <v>3.7562971848610003</v>
      </c>
      <c r="K11" s="370">
        <v>2.5713996889999997</v>
      </c>
      <c r="L11" s="370">
        <v>2.6775245881590002</v>
      </c>
      <c r="M11" s="370">
        <v>2.6020844514600001</v>
      </c>
      <c r="N11" s="371"/>
    </row>
    <row r="12" spans="1:15" ht="13.5" customHeight="1">
      <c r="A12" s="367" t="s">
        <v>840</v>
      </c>
      <c r="B12" s="370">
        <v>1.2536492018540002</v>
      </c>
      <c r="C12" s="370">
        <v>1.7285425167899999</v>
      </c>
      <c r="D12" s="370">
        <v>4.5125600590709993</v>
      </c>
      <c r="E12" s="370">
        <v>4.5032958041380002</v>
      </c>
      <c r="F12" s="370">
        <v>0.79997196140399995</v>
      </c>
      <c r="G12" s="370">
        <v>1.827853140162</v>
      </c>
      <c r="H12" s="370">
        <v>2.775287532159</v>
      </c>
      <c r="I12" s="370">
        <v>3.1635583860619998</v>
      </c>
      <c r="J12" s="370">
        <v>3.1673330150660002</v>
      </c>
      <c r="K12" s="370">
        <v>2.0670607920499999</v>
      </c>
      <c r="L12" s="370">
        <v>2.5050446661189998</v>
      </c>
      <c r="M12" s="370">
        <v>2.587815049344</v>
      </c>
      <c r="N12" s="371"/>
    </row>
    <row r="13" spans="1:15">
      <c r="A13" s="367" t="s">
        <v>794</v>
      </c>
      <c r="B13" s="370">
        <v>5.3146139012E-2</v>
      </c>
      <c r="C13" s="370">
        <v>1.710527021104</v>
      </c>
      <c r="D13" s="370">
        <v>5.0836649922679999</v>
      </c>
      <c r="E13" s="370">
        <v>5.4835987923160001</v>
      </c>
      <c r="F13" s="370">
        <v>6.7033444724420006</v>
      </c>
      <c r="G13" s="370">
        <v>1.9893357442499999</v>
      </c>
      <c r="H13" s="370">
        <v>3.480162880865</v>
      </c>
      <c r="I13" s="370">
        <v>4.6889551374239993</v>
      </c>
      <c r="J13" s="370">
        <v>3.575212984053</v>
      </c>
      <c r="K13" s="370">
        <v>2.7309279149600001</v>
      </c>
      <c r="L13" s="370">
        <v>2.7076572594280002</v>
      </c>
      <c r="M13" s="370">
        <v>3.1261541933000001</v>
      </c>
      <c r="N13" s="371"/>
    </row>
    <row r="14" spans="1:15">
      <c r="A14" s="367" t="s">
        <v>788</v>
      </c>
      <c r="B14" s="370">
        <v>1.7943733539319999</v>
      </c>
      <c r="C14" s="370">
        <v>2.1337918153889999</v>
      </c>
      <c r="D14" s="370">
        <v>5.4473480249809993</v>
      </c>
      <c r="E14" s="370">
        <v>4.9411650159380001</v>
      </c>
      <c r="F14" s="370">
        <v>6.7245680590800001</v>
      </c>
      <c r="G14" s="370">
        <v>2.7391247848979998</v>
      </c>
      <c r="H14" s="370">
        <v>4.2828412741930002</v>
      </c>
      <c r="I14" s="370">
        <v>4.7665282579910002</v>
      </c>
      <c r="J14" s="370">
        <v>3.5800520591459999</v>
      </c>
      <c r="K14" s="370">
        <v>2.1202080500969998</v>
      </c>
      <c r="L14" s="370">
        <v>2.9732569167419998</v>
      </c>
      <c r="M14" s="370">
        <v>3.097830474447</v>
      </c>
      <c r="N14" s="371"/>
    </row>
    <row r="15" spans="1:15">
      <c r="A15" s="367" t="s">
        <v>789</v>
      </c>
      <c r="B15" s="370">
        <v>1.3883510845890001</v>
      </c>
      <c r="C15" s="370">
        <v>0.80288577960400009</v>
      </c>
      <c r="D15" s="370">
        <v>3.387628685923</v>
      </c>
      <c r="E15" s="370">
        <v>5.3531803516530001</v>
      </c>
      <c r="F15" s="370">
        <v>6.332799857316</v>
      </c>
      <c r="G15" s="370">
        <v>2.9321091712429999</v>
      </c>
      <c r="H15" s="370">
        <v>3.7781715545250001</v>
      </c>
      <c r="I15" s="370">
        <v>4.4973005311250001</v>
      </c>
      <c r="J15" s="370">
        <v>3.7701770852959999</v>
      </c>
      <c r="K15" s="370">
        <v>2.3608954852629997</v>
      </c>
      <c r="L15" s="370">
        <v>2.6124860298480002</v>
      </c>
      <c r="M15" s="370">
        <v>2.510091242903</v>
      </c>
      <c r="N15" s="371"/>
    </row>
    <row r="16" spans="1:15">
      <c r="A16" s="367" t="s">
        <v>824</v>
      </c>
      <c r="B16" s="370">
        <v>2.2639434992999998E-2</v>
      </c>
      <c r="C16" s="370">
        <v>0.38793582020100004</v>
      </c>
      <c r="D16" s="370">
        <v>5.0428807232540001</v>
      </c>
      <c r="E16" s="370">
        <v>5.3217313334470004</v>
      </c>
      <c r="F16" s="370">
        <v>5.0221385254130002</v>
      </c>
      <c r="G16" s="370">
        <v>2.632143616005</v>
      </c>
      <c r="H16" s="370">
        <v>3.7217292919569998</v>
      </c>
      <c r="I16" s="370">
        <v>3.4430049829290001</v>
      </c>
      <c r="J16" s="370">
        <v>3.6837742093409998</v>
      </c>
      <c r="K16" s="370">
        <v>2.4044121138780001</v>
      </c>
      <c r="L16" s="370">
        <v>2.0948147529720003</v>
      </c>
      <c r="M16" s="370">
        <v>1.3800769147809999</v>
      </c>
      <c r="N16" s="371"/>
    </row>
    <row r="17" spans="1:14">
      <c r="A17" s="367" t="s">
        <v>800</v>
      </c>
      <c r="B17" s="370">
        <v>1.1575401224430002</v>
      </c>
      <c r="C17" s="370">
        <v>1.036558585971</v>
      </c>
      <c r="D17" s="370">
        <v>4.0699482600749999</v>
      </c>
      <c r="E17" s="370">
        <v>3.937619562099</v>
      </c>
      <c r="F17" s="370">
        <v>5.2073825107899996</v>
      </c>
      <c r="G17" s="370">
        <v>1.4445048135230001</v>
      </c>
      <c r="H17" s="370">
        <v>2.1549744701889999</v>
      </c>
      <c r="I17" s="370">
        <v>3.1131016554520001</v>
      </c>
      <c r="J17" s="370">
        <v>2.3408158084720001</v>
      </c>
      <c r="K17" s="370">
        <v>1.9330407282890001</v>
      </c>
      <c r="L17" s="370">
        <v>2.1415017000200001</v>
      </c>
      <c r="M17" s="370">
        <v>2.5789671796610003</v>
      </c>
      <c r="N17" s="371"/>
    </row>
    <row r="18" spans="1:14">
      <c r="A18" s="367" t="s">
        <v>825</v>
      </c>
      <c r="B18" s="370">
        <v>7.1939731399999996E-3</v>
      </c>
      <c r="C18" s="370">
        <v>0.71374839968899995</v>
      </c>
      <c r="D18" s="370">
        <v>2.1579178069349996</v>
      </c>
      <c r="E18" s="370">
        <v>4.052765983165</v>
      </c>
      <c r="F18" s="370">
        <v>6.6075541890110001</v>
      </c>
      <c r="G18" s="370">
        <v>1.8879968181660001</v>
      </c>
      <c r="H18" s="370">
        <v>2.6719511143329999</v>
      </c>
      <c r="I18" s="370">
        <v>2.2748011823399996</v>
      </c>
      <c r="J18" s="370">
        <v>1.7454950328009999</v>
      </c>
      <c r="K18" s="370">
        <v>2.2028851993280001</v>
      </c>
      <c r="L18" s="370">
        <v>2.528982074035</v>
      </c>
      <c r="M18" s="370">
        <v>2.920437347314</v>
      </c>
      <c r="N18" s="371"/>
    </row>
    <row r="19" spans="1:14">
      <c r="A19" s="367" t="s">
        <v>826</v>
      </c>
      <c r="B19" s="370">
        <v>1.373743942086</v>
      </c>
      <c r="C19" s="370">
        <v>2.475569446623</v>
      </c>
      <c r="D19" s="370">
        <v>5.2724350001069995</v>
      </c>
      <c r="E19" s="370">
        <v>5.4122424304310002</v>
      </c>
      <c r="F19" s="370">
        <v>5.7831960494550003</v>
      </c>
      <c r="G19" s="370">
        <v>2.8664405536969997</v>
      </c>
      <c r="H19" s="370">
        <v>3.7214266517619996</v>
      </c>
      <c r="I19" s="370">
        <v>4.1512536714630004</v>
      </c>
      <c r="J19" s="370">
        <v>3.7080974407580003</v>
      </c>
      <c r="K19" s="370">
        <v>2.5606547575860001</v>
      </c>
      <c r="L19" s="370">
        <v>2.5924570569109999</v>
      </c>
      <c r="M19" s="370">
        <v>2.8791669488710001</v>
      </c>
      <c r="N19" s="371"/>
    </row>
    <row r="20" spans="1:14">
      <c r="A20" s="367" t="s">
        <v>827</v>
      </c>
      <c r="B20" s="370">
        <v>0.102554546385</v>
      </c>
      <c r="C20" s="370">
        <v>1.1141776654999999E-2</v>
      </c>
      <c r="D20" s="370">
        <v>0.24776017868200001</v>
      </c>
      <c r="E20" s="370">
        <v>0.70239736669800001</v>
      </c>
      <c r="F20" s="370">
        <v>5.2701013789079996</v>
      </c>
      <c r="G20" s="370">
        <v>2.324646408924</v>
      </c>
      <c r="H20" s="370">
        <v>1.4881943853899999</v>
      </c>
      <c r="I20" s="370">
        <v>1.8775054814249998</v>
      </c>
      <c r="J20" s="370">
        <v>2.2147810846340001</v>
      </c>
      <c r="K20" s="370">
        <v>2.6674897665459998</v>
      </c>
      <c r="L20" s="370">
        <v>1.8899446843310002</v>
      </c>
      <c r="M20" s="370">
        <v>0.100715846135</v>
      </c>
      <c r="N20" s="371"/>
    </row>
    <row r="21" spans="1:14">
      <c r="A21" s="367" t="s">
        <v>998</v>
      </c>
      <c r="B21" s="370">
        <v>0.93027446923699997</v>
      </c>
      <c r="C21" s="370">
        <v>0.83444827588400006</v>
      </c>
      <c r="D21" s="370">
        <v>0.99667132892600008</v>
      </c>
      <c r="E21" s="370">
        <v>0.91908718736200001</v>
      </c>
      <c r="F21" s="370">
        <v>0.81664921035799998</v>
      </c>
      <c r="G21" s="370">
        <v>0.82517349525000006</v>
      </c>
      <c r="H21" s="370">
        <v>0.92553653139799996</v>
      </c>
      <c r="I21" s="370">
        <v>0.95908970041700004</v>
      </c>
      <c r="J21" s="370">
        <v>0.82299085146399997</v>
      </c>
      <c r="K21" s="370">
        <v>0.77718518090299993</v>
      </c>
      <c r="L21" s="370">
        <v>0.88440251890499999</v>
      </c>
      <c r="M21" s="370">
        <v>0.6219224695079999</v>
      </c>
      <c r="N21" s="371"/>
    </row>
    <row r="22" spans="1:14">
      <c r="A22" s="367" t="s">
        <v>999</v>
      </c>
      <c r="B22" s="370">
        <v>0.36755023895400002</v>
      </c>
      <c r="C22" s="370">
        <v>0.32469143636499997</v>
      </c>
      <c r="D22" s="370">
        <v>0.3532845993</v>
      </c>
      <c r="E22" s="370">
        <v>0.34481726264700002</v>
      </c>
      <c r="F22" s="370">
        <v>0.31178639490600002</v>
      </c>
      <c r="G22" s="370">
        <v>0.28500417799599997</v>
      </c>
      <c r="H22" s="370">
        <v>0.33180528814000004</v>
      </c>
      <c r="I22" s="370">
        <v>0.36122946256800004</v>
      </c>
      <c r="J22" s="370">
        <v>0.30876494685900002</v>
      </c>
      <c r="K22" s="370">
        <v>0.31421037057199996</v>
      </c>
      <c r="L22" s="370">
        <v>0.316413036737</v>
      </c>
      <c r="M22" s="370">
        <v>0.34981414175100001</v>
      </c>
      <c r="N22" s="371"/>
    </row>
    <row r="23" spans="1:14">
      <c r="A23" s="367" t="s">
        <v>851</v>
      </c>
      <c r="B23" s="370">
        <v>1.1395249999999999</v>
      </c>
      <c r="C23" s="370">
        <v>0.181008</v>
      </c>
      <c r="D23" s="370">
        <v>5.8404999999999999E-2</v>
      </c>
      <c r="E23" s="370">
        <v>0.46982000000000002</v>
      </c>
      <c r="F23" s="370">
        <v>0.48681000000000002</v>
      </c>
      <c r="G23" s="370">
        <v>2.5680000000000001E-2</v>
      </c>
      <c r="H23" s="370">
        <v>6.5674999999999997E-2</v>
      </c>
      <c r="I23" s="370">
        <v>0.15978500000000001</v>
      </c>
      <c r="J23" s="370">
        <v>0.10679</v>
      </c>
      <c r="K23" s="370">
        <v>0.15182000000000001</v>
      </c>
      <c r="L23" s="370">
        <v>3.9050000000000001E-2</v>
      </c>
      <c r="M23" s="370">
        <v>0.118115</v>
      </c>
      <c r="N23" s="371"/>
    </row>
    <row r="24" spans="1:14">
      <c r="A24" s="367" t="s">
        <v>852</v>
      </c>
      <c r="B24" s="370">
        <v>0.32550299999999999</v>
      </c>
      <c r="C24" s="370">
        <v>1.4985999999999999E-2</v>
      </c>
      <c r="D24" s="370">
        <v>7.0998000000000006E-2</v>
      </c>
      <c r="E24" s="370">
        <v>0.55413999999999997</v>
      </c>
      <c r="F24" s="370">
        <v>0.57092799999999999</v>
      </c>
      <c r="G24" s="370">
        <v>5.2073000000000001E-2</v>
      </c>
      <c r="H24" s="370">
        <v>0.106846</v>
      </c>
      <c r="I24" s="370">
        <v>0.24116699999999999</v>
      </c>
      <c r="J24" s="370">
        <v>0.13298199999999999</v>
      </c>
      <c r="K24" s="370">
        <v>0.195907</v>
      </c>
      <c r="L24" s="370">
        <v>3.6402999999999998E-2</v>
      </c>
      <c r="M24" s="370">
        <v>0.15423799999999999</v>
      </c>
      <c r="N24" s="371"/>
    </row>
    <row r="25" spans="1:14">
      <c r="A25" s="367" t="s">
        <v>853</v>
      </c>
      <c r="B25" s="370">
        <v>7.9283989999999998</v>
      </c>
      <c r="C25" s="370">
        <v>6.2280329999999999</v>
      </c>
      <c r="D25" s="370">
        <v>4.1220210000000002</v>
      </c>
      <c r="E25" s="370">
        <v>1.55443</v>
      </c>
      <c r="F25" s="370">
        <v>2.1377899999999999</v>
      </c>
      <c r="G25" s="370">
        <v>1.678736</v>
      </c>
      <c r="H25" s="370">
        <v>2.3969130000000001</v>
      </c>
      <c r="I25" s="370">
        <v>1.261925</v>
      </c>
      <c r="J25" s="370">
        <v>0.57869999999999999</v>
      </c>
      <c r="K25" s="370">
        <v>0.74899499999999997</v>
      </c>
      <c r="L25" s="370">
        <v>0.17637</v>
      </c>
      <c r="M25" s="370">
        <v>0.541875</v>
      </c>
      <c r="N25" s="371"/>
    </row>
    <row r="26" spans="1:14">
      <c r="A26" s="367" t="s">
        <v>854</v>
      </c>
      <c r="B26" s="370">
        <v>3.2090000000000001</v>
      </c>
      <c r="C26" s="370">
        <v>5.891</v>
      </c>
      <c r="D26" s="370">
        <v>9.8719999999999999</v>
      </c>
      <c r="E26" s="370">
        <v>3.7280000000000002</v>
      </c>
      <c r="F26" s="370">
        <v>4.8630000000000004</v>
      </c>
      <c r="G26" s="370">
        <v>3.944</v>
      </c>
      <c r="H26" s="370">
        <v>7.4589999999999996</v>
      </c>
      <c r="I26" s="370">
        <v>5.9909999999999997</v>
      </c>
      <c r="J26" s="370">
        <v>3.8450000000000002</v>
      </c>
      <c r="K26" s="370">
        <v>10.079000000000001</v>
      </c>
      <c r="L26" s="370">
        <v>5.5659999999999998</v>
      </c>
      <c r="M26" s="370">
        <v>4.45</v>
      </c>
      <c r="N26" s="371"/>
    </row>
    <row r="27" spans="1:14">
      <c r="A27" s="367" t="s">
        <v>1000</v>
      </c>
      <c r="B27" s="370">
        <v>0</v>
      </c>
      <c r="C27" s="370">
        <v>0</v>
      </c>
      <c r="D27" s="370">
        <v>0</v>
      </c>
      <c r="E27" s="370">
        <v>0</v>
      </c>
      <c r="F27" s="370">
        <v>1.257555</v>
      </c>
      <c r="G27" s="370">
        <v>1.569177</v>
      </c>
      <c r="H27" s="370">
        <v>1.902255</v>
      </c>
      <c r="I27" s="370">
        <v>1.7154940000000001</v>
      </c>
      <c r="J27" s="370">
        <v>0.95328800000000002</v>
      </c>
      <c r="K27" s="370">
        <v>1.3481920000000001</v>
      </c>
      <c r="L27" s="370">
        <v>1.94614</v>
      </c>
      <c r="M27" s="370">
        <v>1.4076219999999999</v>
      </c>
      <c r="N27" s="371"/>
    </row>
    <row r="28" spans="1:14">
      <c r="A28" s="367" t="s">
        <v>1001</v>
      </c>
      <c r="B28" s="370">
        <v>0</v>
      </c>
      <c r="C28" s="370">
        <v>0</v>
      </c>
      <c r="D28" s="370">
        <v>0</v>
      </c>
      <c r="E28" s="370">
        <v>0</v>
      </c>
      <c r="F28" s="370">
        <v>1.2545550000000001</v>
      </c>
      <c r="G28" s="370">
        <v>1.5721769999999999</v>
      </c>
      <c r="H28" s="370">
        <v>1.8872549999999999</v>
      </c>
      <c r="I28" s="370">
        <v>1.712494</v>
      </c>
      <c r="J28" s="370">
        <v>0.95328800000000002</v>
      </c>
      <c r="K28" s="370">
        <v>1.3481920000000001</v>
      </c>
      <c r="L28" s="370">
        <v>1.94614</v>
      </c>
      <c r="M28" s="370">
        <v>1.4076219999999999</v>
      </c>
      <c r="N28" s="371"/>
    </row>
    <row r="29" spans="1:14">
      <c r="A29" s="367" t="s">
        <v>1002</v>
      </c>
      <c r="B29" s="370">
        <v>0</v>
      </c>
      <c r="C29" s="370">
        <v>0</v>
      </c>
      <c r="D29" s="370">
        <v>0</v>
      </c>
      <c r="E29" s="370">
        <v>0</v>
      </c>
      <c r="F29" s="370">
        <v>3.0180470000000001</v>
      </c>
      <c r="G29" s="370">
        <v>3.1443509999999999</v>
      </c>
      <c r="H29" s="370">
        <v>3.8045390000000001</v>
      </c>
      <c r="I29" s="370">
        <v>3.4280179999999998</v>
      </c>
      <c r="J29" s="370">
        <v>1.9065749999999999</v>
      </c>
      <c r="K29" s="370">
        <v>2.6963900000000001</v>
      </c>
      <c r="L29" s="370">
        <v>3.8922840000000001</v>
      </c>
      <c r="M29" s="370">
        <v>2.815143</v>
      </c>
      <c r="N29" s="371"/>
    </row>
    <row r="30" spans="1:14">
      <c r="A30" s="367" t="s">
        <v>1003</v>
      </c>
      <c r="B30" s="370">
        <v>0</v>
      </c>
      <c r="C30" s="370">
        <v>0</v>
      </c>
      <c r="D30" s="370">
        <v>0</v>
      </c>
      <c r="E30" s="370">
        <v>0</v>
      </c>
      <c r="F30" s="370">
        <v>3.0240469999999999</v>
      </c>
      <c r="G30" s="370">
        <v>3.1443509999999999</v>
      </c>
      <c r="H30" s="370">
        <v>3.8045390000000001</v>
      </c>
      <c r="I30" s="370">
        <v>3.422018</v>
      </c>
      <c r="J30" s="370">
        <v>1.9065749999999999</v>
      </c>
      <c r="K30" s="370">
        <v>2.6963900000000001</v>
      </c>
      <c r="L30" s="370">
        <v>3.8922840000000001</v>
      </c>
      <c r="M30" s="370">
        <v>2.815143</v>
      </c>
      <c r="N30" s="371"/>
    </row>
    <row r="31" spans="1:14">
      <c r="A31" s="367" t="s">
        <v>1004</v>
      </c>
      <c r="B31" s="370">
        <v>2.6249999999999999E-6</v>
      </c>
      <c r="C31" s="370">
        <v>0</v>
      </c>
      <c r="D31" s="370">
        <v>0</v>
      </c>
      <c r="E31" s="370">
        <v>1.28625E-4</v>
      </c>
      <c r="F31" s="370">
        <v>2.7457499999999999E-3</v>
      </c>
      <c r="G31" s="370">
        <v>2.9815406249999999E-2</v>
      </c>
      <c r="H31" s="370">
        <v>6.4563187499999994E-2</v>
      </c>
      <c r="I31" s="370">
        <v>2.9071875000000002E-4</v>
      </c>
      <c r="J31" s="370">
        <v>5.6437500000000003E-5</v>
      </c>
      <c r="K31" s="370">
        <v>2.7753468749999999E-2</v>
      </c>
      <c r="L31" s="370">
        <v>5.3733093750000002E-2</v>
      </c>
      <c r="M31" s="370">
        <v>1.2602624999999999E-2</v>
      </c>
      <c r="N31" s="371"/>
    </row>
    <row r="32" spans="1:14">
      <c r="A32" s="367" t="s">
        <v>1005</v>
      </c>
      <c r="B32" s="370">
        <v>0.72265158728199996</v>
      </c>
      <c r="C32" s="370">
        <v>0.67704499789600003</v>
      </c>
      <c r="D32" s="370">
        <v>0.73160337856999991</v>
      </c>
      <c r="E32" s="370">
        <v>0.38427044679100003</v>
      </c>
      <c r="F32" s="370">
        <v>0.38818549892599996</v>
      </c>
      <c r="G32" s="370">
        <v>0.431838111754</v>
      </c>
      <c r="H32" s="370">
        <v>0.37223827555700001</v>
      </c>
      <c r="I32" s="370">
        <v>0.35210255756199998</v>
      </c>
      <c r="J32" s="370">
        <v>0.37490607473499998</v>
      </c>
      <c r="K32" s="370">
        <v>0.340970149921</v>
      </c>
      <c r="L32" s="370">
        <v>0.28155725715700003</v>
      </c>
      <c r="M32" s="370">
        <v>0.34201966983299997</v>
      </c>
      <c r="N32" s="371"/>
    </row>
    <row r="33" spans="1:14">
      <c r="A33" s="367" t="s">
        <v>1006</v>
      </c>
      <c r="B33" s="370">
        <v>0.26508718048500002</v>
      </c>
      <c r="C33" s="370">
        <v>0.245032001231</v>
      </c>
      <c r="D33" s="370">
        <v>0.32123765679600003</v>
      </c>
      <c r="E33" s="370">
        <v>0.28878018649100001</v>
      </c>
      <c r="F33" s="370">
        <v>0.22330156629700001</v>
      </c>
      <c r="G33" s="370">
        <v>0.22007802798600001</v>
      </c>
      <c r="H33" s="370">
        <v>0.30971518639699996</v>
      </c>
      <c r="I33" s="370">
        <v>0.322280989671</v>
      </c>
      <c r="J33" s="370">
        <v>0.23058053672999998</v>
      </c>
      <c r="K33" s="370">
        <v>0.23628585355000001</v>
      </c>
      <c r="L33" s="370">
        <v>0.27524155356799995</v>
      </c>
      <c r="M33" s="370">
        <v>0.27225839330499996</v>
      </c>
      <c r="N33" s="371"/>
    </row>
    <row r="34" spans="1:14">
      <c r="A34" s="367" t="s">
        <v>1007</v>
      </c>
      <c r="B34" s="370">
        <v>0.90976130671100008</v>
      </c>
      <c r="C34" s="370">
        <v>0.80216250484700002</v>
      </c>
      <c r="D34" s="370">
        <v>0.86814284394999996</v>
      </c>
      <c r="E34" s="370">
        <v>0.85818647679299997</v>
      </c>
      <c r="F34" s="370">
        <v>1.0251889049289999</v>
      </c>
      <c r="G34" s="370">
        <v>1.1804039947160001</v>
      </c>
      <c r="H34" s="370">
        <v>1.2700233332970001</v>
      </c>
      <c r="I34" s="370">
        <v>1.179192886561</v>
      </c>
      <c r="J34" s="370">
        <v>1.1136511537599998</v>
      </c>
      <c r="K34" s="370">
        <v>1.0531092101139998</v>
      </c>
      <c r="L34" s="370">
        <v>0.90399228304699997</v>
      </c>
      <c r="M34" s="370">
        <v>0.87239850424100007</v>
      </c>
      <c r="N34" s="371"/>
    </row>
    <row r="35" spans="1:14">
      <c r="A35" s="367" t="s">
        <v>1008</v>
      </c>
      <c r="B35" s="370">
        <v>0.586538259437</v>
      </c>
      <c r="C35" s="370">
        <v>0.51243361621299999</v>
      </c>
      <c r="D35" s="370">
        <v>0.52712629587000004</v>
      </c>
      <c r="E35" s="370">
        <v>0.52027100822799999</v>
      </c>
      <c r="F35" s="370">
        <v>0.46639644536200003</v>
      </c>
      <c r="G35" s="370">
        <v>0.51983871020299999</v>
      </c>
      <c r="H35" s="370">
        <v>0.54490494068899997</v>
      </c>
      <c r="I35" s="370">
        <v>0.53039430574599999</v>
      </c>
      <c r="J35" s="370">
        <v>0.49552519138600004</v>
      </c>
      <c r="K35" s="370">
        <v>0.47968360352</v>
      </c>
      <c r="L35" s="370">
        <v>0.54310933192499999</v>
      </c>
      <c r="M35" s="370">
        <v>0.51783306501399995</v>
      </c>
      <c r="N35" s="371"/>
    </row>
    <row r="36" spans="1:14">
      <c r="A36" s="367" t="s">
        <v>937</v>
      </c>
      <c r="B36" s="370">
        <v>2.4542598145059999</v>
      </c>
      <c r="C36" s="370">
        <v>2.0258462014130001</v>
      </c>
      <c r="D36" s="370">
        <v>1.2667959348419999</v>
      </c>
      <c r="E36" s="370">
        <v>0.82862854832199995</v>
      </c>
      <c r="F36" s="370">
        <v>0.75596636121000005</v>
      </c>
      <c r="G36" s="370">
        <v>4.1067779979210002</v>
      </c>
      <c r="H36" s="370">
        <v>3.087484813244</v>
      </c>
      <c r="I36" s="370">
        <v>3.9977888747330002</v>
      </c>
      <c r="J36" s="370">
        <v>4.8404977819899999</v>
      </c>
      <c r="K36" s="370">
        <v>5.6186791939719996</v>
      </c>
      <c r="L36" s="370">
        <v>3.4535518736299999</v>
      </c>
      <c r="M36" s="370">
        <v>4.0413678373649997</v>
      </c>
      <c r="N36" s="371"/>
    </row>
    <row r="37" spans="1:14">
      <c r="A37" s="367" t="s">
        <v>915</v>
      </c>
      <c r="B37" s="370">
        <v>10.304188652161001</v>
      </c>
      <c r="C37" s="370">
        <v>8.5171204041220001</v>
      </c>
      <c r="D37" s="370">
        <v>4.6387868989459999</v>
      </c>
      <c r="E37" s="370">
        <v>9.4445099462030004</v>
      </c>
      <c r="F37" s="370">
        <v>10.439233924853999</v>
      </c>
      <c r="G37" s="370">
        <v>15.131238394799</v>
      </c>
      <c r="H37" s="370">
        <v>10.985992147005</v>
      </c>
      <c r="I37" s="370">
        <v>12.235438316685</v>
      </c>
      <c r="J37" s="370">
        <v>16.523989204081001</v>
      </c>
      <c r="K37" s="370">
        <v>23.087425683183</v>
      </c>
      <c r="L37" s="370">
        <v>12.738915232634</v>
      </c>
      <c r="M37" s="370">
        <v>11.029958147357</v>
      </c>
      <c r="N37" s="371"/>
    </row>
    <row r="38" spans="1:14">
      <c r="A38" s="367" t="s">
        <v>961</v>
      </c>
      <c r="B38" s="370">
        <v>0</v>
      </c>
      <c r="C38" s="370">
        <v>0</v>
      </c>
      <c r="D38" s="370">
        <v>0</v>
      </c>
      <c r="E38" s="370">
        <v>0</v>
      </c>
      <c r="F38" s="370">
        <v>0</v>
      </c>
      <c r="G38" s="370">
        <v>0</v>
      </c>
      <c r="H38" s="370">
        <v>0.86080874840299992</v>
      </c>
      <c r="I38" s="370">
        <v>3.2677638469239998</v>
      </c>
      <c r="J38" s="370">
        <v>5.6228550032010007</v>
      </c>
      <c r="K38" s="370">
        <v>5.9450864342099994</v>
      </c>
      <c r="L38" s="370">
        <v>2.6568699407910001</v>
      </c>
      <c r="M38" s="370">
        <v>2.269096948014</v>
      </c>
      <c r="N38" s="371"/>
    </row>
    <row r="39" spans="1:14">
      <c r="A39" s="367" t="s">
        <v>1009</v>
      </c>
      <c r="B39" s="370">
        <v>0</v>
      </c>
      <c r="C39" s="370">
        <v>0</v>
      </c>
      <c r="D39" s="370">
        <v>0</v>
      </c>
      <c r="E39" s="370">
        <v>0</v>
      </c>
      <c r="F39" s="370">
        <v>0</v>
      </c>
      <c r="G39" s="370">
        <v>0</v>
      </c>
      <c r="H39" s="370">
        <v>0</v>
      </c>
      <c r="I39" s="370">
        <v>0</v>
      </c>
      <c r="J39" s="370">
        <v>3.6376360000000001</v>
      </c>
      <c r="K39" s="370">
        <v>5.0382579999999999</v>
      </c>
      <c r="L39" s="370">
        <v>6.7447330000000001</v>
      </c>
      <c r="M39" s="370">
        <v>5.5791170000000001</v>
      </c>
      <c r="N39" s="371"/>
    </row>
    <row r="40" spans="1:14">
      <c r="A40" s="367" t="s">
        <v>855</v>
      </c>
      <c r="B40" s="370">
        <v>1.7798560000000001</v>
      </c>
      <c r="C40" s="370">
        <v>2.1442510000000001</v>
      </c>
      <c r="D40" s="370">
        <v>1.443489</v>
      </c>
      <c r="E40" s="370">
        <v>0.36</v>
      </c>
      <c r="F40" s="370">
        <v>2.3450060000000001</v>
      </c>
      <c r="G40" s="370">
        <v>3.5372219999999999</v>
      </c>
      <c r="H40" s="370">
        <v>3.526996</v>
      </c>
      <c r="I40" s="370">
        <v>3.243919</v>
      </c>
      <c r="J40" s="370">
        <v>7.7219999999999997E-2</v>
      </c>
      <c r="K40" s="370">
        <v>0.20924999999999999</v>
      </c>
      <c r="L40" s="370">
        <v>6.2460000000000002E-2</v>
      </c>
      <c r="M40" s="370">
        <v>0.18747</v>
      </c>
      <c r="N40" s="371"/>
    </row>
    <row r="41" spans="1:14">
      <c r="A41" s="367" t="s">
        <v>856</v>
      </c>
      <c r="B41" s="370">
        <v>0</v>
      </c>
      <c r="C41" s="370">
        <v>0</v>
      </c>
      <c r="D41" s="370">
        <v>0</v>
      </c>
      <c r="E41" s="370">
        <v>0</v>
      </c>
      <c r="F41" s="370">
        <v>0</v>
      </c>
      <c r="G41" s="370">
        <v>7.1096999999999994E-2</v>
      </c>
      <c r="H41" s="370">
        <v>0.101192</v>
      </c>
      <c r="I41" s="370">
        <v>0.22358700000000001</v>
      </c>
      <c r="J41" s="370">
        <v>6.3973000000000002E-2</v>
      </c>
      <c r="K41" s="370">
        <v>0.255164</v>
      </c>
      <c r="L41" s="370">
        <v>5.4690999999999997E-2</v>
      </c>
      <c r="M41" s="370">
        <v>0.25261600000000001</v>
      </c>
      <c r="N41" s="371"/>
    </row>
    <row r="42" spans="1:14">
      <c r="A42" s="367" t="s">
        <v>857</v>
      </c>
      <c r="B42" s="370">
        <v>5.0997260000000004</v>
      </c>
      <c r="C42" s="370">
        <v>4.278511</v>
      </c>
      <c r="D42" s="370">
        <v>2.8769879999999999</v>
      </c>
      <c r="E42" s="370">
        <v>0.72</v>
      </c>
      <c r="F42" s="370">
        <v>4.6600919999999997</v>
      </c>
      <c r="G42" s="370">
        <v>6.967041</v>
      </c>
      <c r="H42" s="370">
        <v>6.9727370000000004</v>
      </c>
      <c r="I42" s="370">
        <v>6.5201079999999996</v>
      </c>
      <c r="J42" s="370">
        <v>0.10005600000000001</v>
      </c>
      <c r="K42" s="370">
        <v>0.23768800000000001</v>
      </c>
      <c r="L42" s="370">
        <v>3.6080000000000001E-2</v>
      </c>
      <c r="M42" s="370">
        <v>0.24428800000000001</v>
      </c>
      <c r="N42" s="371"/>
    </row>
    <row r="43" spans="1:14">
      <c r="A43" s="367" t="s">
        <v>1010</v>
      </c>
      <c r="B43" s="370">
        <v>0.99897838964300001</v>
      </c>
      <c r="C43" s="370">
        <v>0.91940819517900008</v>
      </c>
      <c r="D43" s="370">
        <v>1.0359594883680001</v>
      </c>
      <c r="E43" s="370">
        <v>0.85858195463699993</v>
      </c>
      <c r="F43" s="370">
        <v>0.84593470010500005</v>
      </c>
      <c r="G43" s="370">
        <v>0.84043409105299993</v>
      </c>
      <c r="H43" s="370">
        <v>0.94856007806600007</v>
      </c>
      <c r="I43" s="370">
        <v>1.0322268571040001</v>
      </c>
      <c r="J43" s="370">
        <v>0.87964518415100001</v>
      </c>
      <c r="K43" s="370">
        <v>0.87135239232799999</v>
      </c>
      <c r="L43" s="370">
        <v>0.90409008112199996</v>
      </c>
      <c r="M43" s="370">
        <v>0.59734697077400001</v>
      </c>
      <c r="N43" s="371"/>
    </row>
    <row r="44" spans="1:14">
      <c r="A44" s="367" t="s">
        <v>858</v>
      </c>
      <c r="B44" s="370">
        <v>0.20175599999999999</v>
      </c>
      <c r="C44" s="370">
        <v>1.0718E-2</v>
      </c>
      <c r="D44" s="370">
        <v>4.462E-2</v>
      </c>
      <c r="E44" s="370">
        <v>0.193942</v>
      </c>
      <c r="F44" s="370">
        <v>0.34592000000000001</v>
      </c>
      <c r="G44" s="370">
        <v>3.4729999999999997E-2</v>
      </c>
      <c r="H44" s="370">
        <v>4.2228000000000002E-2</v>
      </c>
      <c r="I44" s="370">
        <v>9.1632000000000005E-2</v>
      </c>
      <c r="J44" s="370">
        <v>4.9082000000000001E-2</v>
      </c>
      <c r="K44" s="370">
        <v>0.112516</v>
      </c>
      <c r="L44" s="370">
        <v>1.0028E-2</v>
      </c>
      <c r="M44" s="370">
        <v>5.3176000000000001E-2</v>
      </c>
      <c r="N44" s="371"/>
    </row>
    <row r="45" spans="1:14">
      <c r="A45" s="367" t="s">
        <v>859</v>
      </c>
      <c r="B45" s="370">
        <v>0.24740999999999999</v>
      </c>
      <c r="C45" s="370">
        <v>1.6559999999999998E-2</v>
      </c>
      <c r="D45" s="370">
        <v>4.8195000000000002E-2</v>
      </c>
      <c r="E45" s="370">
        <v>0.16758400000000001</v>
      </c>
      <c r="F45" s="370">
        <v>0.28269</v>
      </c>
      <c r="G45" s="370">
        <v>0.17311000000000001</v>
      </c>
      <c r="H45" s="370">
        <v>5.1824000000000002E-2</v>
      </c>
      <c r="I45" s="370">
        <v>0.13053000000000001</v>
      </c>
      <c r="J45" s="370">
        <v>4.2345000000000001E-2</v>
      </c>
      <c r="K45" s="370">
        <v>0.13464000000000001</v>
      </c>
      <c r="L45" s="370">
        <v>5.7819999999999998E-3</v>
      </c>
      <c r="M45" s="370">
        <v>7.5242000000000003E-2</v>
      </c>
      <c r="N45" s="371"/>
    </row>
    <row r="46" spans="1:14">
      <c r="A46" s="367" t="s">
        <v>860</v>
      </c>
      <c r="B46" s="370">
        <v>0.194442</v>
      </c>
      <c r="C46" s="370">
        <v>1.0534E-2</v>
      </c>
      <c r="D46" s="370">
        <v>4.2411999999999998E-2</v>
      </c>
      <c r="E46" s="370">
        <v>0.10261199999999999</v>
      </c>
      <c r="F46" s="370">
        <v>0.26413199999999998</v>
      </c>
      <c r="G46" s="370">
        <v>2.7278E-2</v>
      </c>
      <c r="H46" s="370">
        <v>4.3332000000000002E-2</v>
      </c>
      <c r="I46" s="370">
        <v>0.110446</v>
      </c>
      <c r="J46" s="370">
        <v>6.4170000000000005E-2</v>
      </c>
      <c r="K46" s="370">
        <v>0.135884</v>
      </c>
      <c r="L46" s="370">
        <v>1.242E-3</v>
      </c>
      <c r="M46" s="370">
        <v>7.6922000000000004E-2</v>
      </c>
      <c r="N46" s="371"/>
    </row>
    <row r="47" spans="1:14">
      <c r="A47" s="367" t="s">
        <v>871</v>
      </c>
      <c r="B47" s="370">
        <v>0.46207500000000001</v>
      </c>
      <c r="C47" s="370">
        <v>3.1815000000000003E-2</v>
      </c>
      <c r="D47" s="370">
        <v>9.7970000000000002E-2</v>
      </c>
      <c r="E47" s="370">
        <v>0.49964700000000001</v>
      </c>
      <c r="F47" s="370">
        <v>0.88273999999999997</v>
      </c>
      <c r="G47" s="370">
        <v>9.1000999999999999E-2</v>
      </c>
      <c r="H47" s="370">
        <v>9.5849000000000004E-2</v>
      </c>
      <c r="I47" s="370">
        <v>0.309666</v>
      </c>
      <c r="J47" s="370">
        <v>0.11515499999999999</v>
      </c>
      <c r="K47" s="370">
        <v>0.24790000000000001</v>
      </c>
      <c r="L47" s="370">
        <v>7.0999999999999994E-2</v>
      </c>
      <c r="M47" s="370">
        <v>0.26779999999999998</v>
      </c>
      <c r="N47" s="371"/>
    </row>
    <row r="48" spans="1:14">
      <c r="A48" s="367" t="s">
        <v>872</v>
      </c>
      <c r="B48" s="370">
        <v>0.57230000000000003</v>
      </c>
      <c r="C48" s="370">
        <v>4.53E-2</v>
      </c>
      <c r="D48" s="370">
        <v>0.1071</v>
      </c>
      <c r="E48" s="370">
        <v>0.42399999999999999</v>
      </c>
      <c r="F48" s="370">
        <v>0.6835</v>
      </c>
      <c r="G48" s="370">
        <v>9.2499999999999999E-2</v>
      </c>
      <c r="H48" s="370">
        <v>0.1154</v>
      </c>
      <c r="I48" s="370">
        <v>0.38159999999999999</v>
      </c>
      <c r="J48" s="370">
        <v>9.9500000000000005E-2</v>
      </c>
      <c r="K48" s="370">
        <v>0.30520000000000003</v>
      </c>
      <c r="L48" s="370">
        <v>6.1699999999999998E-2</v>
      </c>
      <c r="M48" s="370">
        <v>0.32850000000000001</v>
      </c>
      <c r="N48" s="371"/>
    </row>
    <row r="49" spans="1:14">
      <c r="A49" s="367" t="s">
        <v>873</v>
      </c>
      <c r="B49" s="370">
        <v>1.7072959999999999</v>
      </c>
      <c r="C49" s="370">
        <v>1.296227</v>
      </c>
      <c r="D49" s="370">
        <v>0.35222799999999999</v>
      </c>
      <c r="E49" s="370">
        <v>1.420417</v>
      </c>
      <c r="F49" s="370">
        <v>5.652431</v>
      </c>
      <c r="G49" s="370">
        <v>4.3325959999999997</v>
      </c>
      <c r="H49" s="370">
        <v>5.1286750000000003</v>
      </c>
      <c r="I49" s="370">
        <v>1.7935589999999999</v>
      </c>
      <c r="J49" s="370">
        <v>0.38107000000000002</v>
      </c>
      <c r="K49" s="370">
        <v>1.140927</v>
      </c>
      <c r="L49" s="370">
        <v>0.25764700000000001</v>
      </c>
      <c r="M49" s="370">
        <v>0.77417199999999997</v>
      </c>
      <c r="N49" s="371"/>
    </row>
    <row r="50" spans="1:14">
      <c r="A50" s="367" t="s">
        <v>874</v>
      </c>
      <c r="B50" s="370">
        <v>7.117</v>
      </c>
      <c r="C50" s="370">
        <v>9.1869999999999994</v>
      </c>
      <c r="D50" s="370">
        <v>3.72</v>
      </c>
      <c r="E50" s="370">
        <v>4.0359999999999996</v>
      </c>
      <c r="F50" s="370">
        <v>3.7770000000000001</v>
      </c>
      <c r="G50" s="370">
        <v>10.375</v>
      </c>
      <c r="H50" s="370">
        <v>9.3859999999999992</v>
      </c>
      <c r="I50" s="370">
        <v>9.7379999999999995</v>
      </c>
      <c r="J50" s="370">
        <v>10.929</v>
      </c>
      <c r="K50" s="370">
        <v>7.6189999999999998</v>
      </c>
      <c r="L50" s="370">
        <v>3.516</v>
      </c>
      <c r="M50" s="370">
        <v>4.5970000000000004</v>
      </c>
      <c r="N50" s="371"/>
    </row>
    <row r="51" spans="1:14">
      <c r="A51" s="367" t="s">
        <v>1011</v>
      </c>
      <c r="B51" s="370">
        <v>0.19118604397</v>
      </c>
      <c r="C51" s="370">
        <v>0.14592390735900002</v>
      </c>
      <c r="D51" s="370">
        <v>0.179674226888</v>
      </c>
      <c r="E51" s="370">
        <v>0.176027371328</v>
      </c>
      <c r="F51" s="370">
        <v>0.188693874215</v>
      </c>
      <c r="G51" s="370">
        <v>0.16615688842999998</v>
      </c>
      <c r="H51" s="370">
        <v>0.17702819346499998</v>
      </c>
      <c r="I51" s="370">
        <v>0.17498490645000001</v>
      </c>
      <c r="J51" s="370">
        <v>0.18151148834600001</v>
      </c>
      <c r="K51" s="370">
        <v>0.18415122823400001</v>
      </c>
      <c r="L51" s="370">
        <v>0.18474235988000001</v>
      </c>
      <c r="M51" s="370">
        <v>0.19154780587</v>
      </c>
      <c r="N51" s="371"/>
    </row>
    <row r="52" spans="1:14">
      <c r="A52" s="367" t="s">
        <v>917</v>
      </c>
      <c r="B52" s="370">
        <v>2.2176906811579999</v>
      </c>
      <c r="C52" s="370">
        <v>0.56226653338699994</v>
      </c>
      <c r="D52" s="370">
        <v>0.86736958272999998</v>
      </c>
      <c r="E52" s="370">
        <v>0.49789160124100001</v>
      </c>
      <c r="F52" s="370">
        <v>0.33068407492200003</v>
      </c>
      <c r="G52" s="370">
        <v>2.5824807581270002</v>
      </c>
      <c r="H52" s="370">
        <v>3.4370647370020002</v>
      </c>
      <c r="I52" s="370">
        <v>2.8685877455110003</v>
      </c>
      <c r="J52" s="370">
        <v>5.0206868634829993</v>
      </c>
      <c r="K52" s="370">
        <v>4.3973538870500004</v>
      </c>
      <c r="L52" s="370">
        <v>2.234346336547</v>
      </c>
      <c r="M52" s="370">
        <v>2.1590637639529997</v>
      </c>
      <c r="N52" s="371"/>
    </row>
    <row r="53" spans="1:14">
      <c r="A53" s="367" t="s">
        <v>912</v>
      </c>
      <c r="B53" s="370">
        <v>81.731144314422991</v>
      </c>
      <c r="C53" s="370">
        <v>75.191375495238006</v>
      </c>
      <c r="D53" s="370">
        <v>114.782895830001</v>
      </c>
      <c r="E53" s="370">
        <v>112.475526743028</v>
      </c>
      <c r="F53" s="370">
        <v>97.588041664000997</v>
      </c>
      <c r="G53" s="370">
        <v>72.29094038380299</v>
      </c>
      <c r="H53" s="370">
        <v>124.52383146350799</v>
      </c>
      <c r="I53" s="370">
        <v>86.598038058635993</v>
      </c>
      <c r="J53" s="370">
        <v>117.06723813656899</v>
      </c>
      <c r="K53" s="370">
        <v>202.36109892721501</v>
      </c>
      <c r="L53" s="370">
        <v>121.75463227576201</v>
      </c>
      <c r="M53" s="370">
        <v>59.937492877186003</v>
      </c>
      <c r="N53" s="371"/>
    </row>
    <row r="54" spans="1:14">
      <c r="A54" s="367" t="s">
        <v>938</v>
      </c>
      <c r="B54" s="370">
        <v>1.6593180688779998</v>
      </c>
      <c r="C54" s="370">
        <v>1.4713655385759998</v>
      </c>
      <c r="D54" s="370">
        <v>0.66918620483399993</v>
      </c>
      <c r="E54" s="370">
        <v>1.13393879865</v>
      </c>
      <c r="F54" s="370">
        <v>0.97620354246499996</v>
      </c>
      <c r="G54" s="370">
        <v>1.58256278854</v>
      </c>
      <c r="H54" s="370">
        <v>2.0082490083160001</v>
      </c>
      <c r="I54" s="370">
        <v>2.3057583026500001</v>
      </c>
      <c r="J54" s="370">
        <v>2.779659755585</v>
      </c>
      <c r="K54" s="370">
        <v>3.2140884422739999</v>
      </c>
      <c r="L54" s="370">
        <v>2.779492115219</v>
      </c>
      <c r="M54" s="370">
        <v>2.1239854217010001</v>
      </c>
      <c r="N54" s="371"/>
    </row>
    <row r="55" spans="1:14">
      <c r="A55" s="367" t="s">
        <v>861</v>
      </c>
      <c r="B55" s="370">
        <v>4.8411999999999997E-2</v>
      </c>
      <c r="C55" s="370">
        <v>8.9599999999999999E-4</v>
      </c>
      <c r="D55" s="370">
        <v>1.0331999999999999E-2</v>
      </c>
      <c r="E55" s="370">
        <v>3.2941999999999999E-2</v>
      </c>
      <c r="F55" s="370">
        <v>5.9057999999999999E-2</v>
      </c>
      <c r="G55" s="370">
        <v>9.8259999999999997E-3</v>
      </c>
      <c r="H55" s="370">
        <v>9.9279999999999993E-3</v>
      </c>
      <c r="I55" s="370">
        <v>3.7943999999999999E-2</v>
      </c>
      <c r="J55" s="370">
        <v>1.2749999999999999E-2</v>
      </c>
      <c r="K55" s="370">
        <v>4.7871999999999998E-2</v>
      </c>
      <c r="L55" s="370">
        <v>0</v>
      </c>
      <c r="M55" s="370">
        <v>1.4858E-2</v>
      </c>
      <c r="N55" s="371"/>
    </row>
    <row r="56" spans="1:14">
      <c r="A56" s="367" t="s">
        <v>862</v>
      </c>
      <c r="B56" s="370">
        <v>0.113677</v>
      </c>
      <c r="C56" s="370">
        <v>2.9450000000000001E-3</v>
      </c>
      <c r="D56" s="370">
        <v>1.6895E-2</v>
      </c>
      <c r="E56" s="370">
        <v>0.11434999999999999</v>
      </c>
      <c r="F56" s="370">
        <v>0.22458</v>
      </c>
      <c r="G56" s="370">
        <v>2.1735999999999998E-2</v>
      </c>
      <c r="H56" s="370">
        <v>3.0970000000000001E-2</v>
      </c>
      <c r="I56" s="370">
        <v>8.2802000000000001E-2</v>
      </c>
      <c r="J56" s="370">
        <v>2.6523999999999999E-2</v>
      </c>
      <c r="K56" s="370">
        <v>7.5125999999999998E-2</v>
      </c>
      <c r="L56" s="370">
        <v>7.6000000000000004E-5</v>
      </c>
      <c r="M56" s="370">
        <v>4.9286000000000003E-2</v>
      </c>
      <c r="N56" s="371"/>
    </row>
    <row r="57" spans="1:14">
      <c r="A57" s="367" t="s">
        <v>863</v>
      </c>
      <c r="B57" s="370">
        <v>4.4792999999999999E-2</v>
      </c>
      <c r="C57" s="370">
        <v>1.176E-3</v>
      </c>
      <c r="D57" s="370">
        <v>1.0142999999999999E-2</v>
      </c>
      <c r="E57" s="370">
        <v>3.5402999999999997E-2</v>
      </c>
      <c r="F57" s="370">
        <v>8.133E-2</v>
      </c>
      <c r="G57" s="370">
        <v>9.9299999999999996E-3</v>
      </c>
      <c r="H57" s="370">
        <v>1.485E-2</v>
      </c>
      <c r="I57" s="370">
        <v>4.7550000000000002E-2</v>
      </c>
      <c r="J57" s="370">
        <v>1.542E-2</v>
      </c>
      <c r="K57" s="370">
        <v>4.9140000000000003E-2</v>
      </c>
      <c r="L57" s="370">
        <v>0</v>
      </c>
      <c r="M57" s="370">
        <v>2.0969999999999999E-2</v>
      </c>
      <c r="N57" s="371"/>
    </row>
    <row r="58" spans="1:14">
      <c r="A58" s="367" t="s">
        <v>969</v>
      </c>
      <c r="B58" s="370">
        <v>0</v>
      </c>
      <c r="C58" s="370">
        <v>0</v>
      </c>
      <c r="D58" s="370">
        <v>0</v>
      </c>
      <c r="E58" s="370">
        <v>0</v>
      </c>
      <c r="F58" s="370">
        <v>0</v>
      </c>
      <c r="G58" s="370">
        <v>0</v>
      </c>
      <c r="H58" s="370">
        <v>0</v>
      </c>
      <c r="I58" s="370">
        <v>5.5477306294000002E-2</v>
      </c>
      <c r="J58" s="370">
        <v>7.591484362378</v>
      </c>
      <c r="K58" s="370">
        <v>12.410765225872</v>
      </c>
      <c r="L58" s="370">
        <v>12.525104651581001</v>
      </c>
      <c r="M58" s="370">
        <v>12.859420176961999</v>
      </c>
      <c r="N58" s="371"/>
    </row>
    <row r="59" spans="1:14">
      <c r="A59" s="367" t="s">
        <v>897</v>
      </c>
      <c r="B59" s="370">
        <v>0.45674999999999999</v>
      </c>
      <c r="C59" s="370">
        <v>3.3075E-2</v>
      </c>
      <c r="D59" s="370">
        <v>9.9736000000000005E-2</v>
      </c>
      <c r="E59" s="370">
        <v>0.34153600000000001</v>
      </c>
      <c r="F59" s="370">
        <v>0.71146399999999999</v>
      </c>
      <c r="G59" s="370">
        <v>9.8799999999999999E-2</v>
      </c>
      <c r="H59" s="370">
        <v>9.7552E-2</v>
      </c>
      <c r="I59" s="370">
        <v>0.30971199999999999</v>
      </c>
      <c r="J59" s="370">
        <v>8.5695999999999994E-2</v>
      </c>
      <c r="K59" s="370">
        <v>0.25781599999999999</v>
      </c>
      <c r="L59" s="370">
        <v>7.3840000000000003E-2</v>
      </c>
      <c r="M59" s="370">
        <v>0.25615199999999999</v>
      </c>
      <c r="N59" s="371"/>
    </row>
    <row r="60" spans="1:14">
      <c r="A60" s="367" t="s">
        <v>898</v>
      </c>
      <c r="B60" s="370">
        <v>0.55815700000000001</v>
      </c>
      <c r="C60" s="370">
        <v>4.6658999999999999E-2</v>
      </c>
      <c r="D60" s="370">
        <v>0.11022899999999999</v>
      </c>
      <c r="E60" s="370">
        <v>0.31574600000000003</v>
      </c>
      <c r="F60" s="370">
        <v>0.46140700000000001</v>
      </c>
      <c r="G60" s="370">
        <v>0.10446800000000001</v>
      </c>
      <c r="H60" s="370">
        <v>9.8261000000000001E-2</v>
      </c>
      <c r="I60" s="370">
        <v>0.379631</v>
      </c>
      <c r="J60" s="370">
        <v>7.9499E-2</v>
      </c>
      <c r="K60" s="370">
        <v>0.31387700000000002</v>
      </c>
      <c r="L60" s="370">
        <v>6.3534999999999994E-2</v>
      </c>
      <c r="M60" s="370">
        <v>0.31370799999999999</v>
      </c>
      <c r="N60" s="371"/>
    </row>
    <row r="61" spans="1:14">
      <c r="A61" s="367" t="s">
        <v>899</v>
      </c>
      <c r="B61" s="370">
        <v>0.78793000000000002</v>
      </c>
      <c r="C61" s="370">
        <v>7.4145000000000003E-2</v>
      </c>
      <c r="D61" s="370">
        <v>0.22656000000000001</v>
      </c>
      <c r="E61" s="370">
        <v>0.51355600000000001</v>
      </c>
      <c r="F61" s="370">
        <v>0.99011000000000005</v>
      </c>
      <c r="G61" s="370">
        <v>0.142012</v>
      </c>
      <c r="H61" s="370">
        <v>0.17025999999999999</v>
      </c>
      <c r="I61" s="370">
        <v>0.60975500000000005</v>
      </c>
      <c r="J61" s="370">
        <v>0.22468399999999999</v>
      </c>
      <c r="K61" s="370">
        <v>0.61084700000000003</v>
      </c>
      <c r="L61" s="370">
        <v>9.1831999999999997E-2</v>
      </c>
      <c r="M61" s="370">
        <v>0.68137099999999995</v>
      </c>
      <c r="N61" s="371"/>
    </row>
    <row r="62" spans="1:14">
      <c r="A62" s="367" t="s">
        <v>1012</v>
      </c>
      <c r="B62" s="370">
        <v>0</v>
      </c>
      <c r="C62" s="370">
        <v>3.5208000000000001E-3</v>
      </c>
      <c r="D62" s="370">
        <v>0.26253549999999998</v>
      </c>
      <c r="E62" s="370">
        <v>5.2609400000000001E-2</v>
      </c>
      <c r="F62" s="370">
        <v>1.0059E-2</v>
      </c>
      <c r="G62" s="370">
        <v>0</v>
      </c>
      <c r="H62" s="370">
        <v>3.4414500000000001E-2</v>
      </c>
      <c r="I62" s="370">
        <v>2.9568299999999999E-2</v>
      </c>
      <c r="J62" s="370">
        <v>9.9368000000000008E-3</v>
      </c>
      <c r="K62" s="370">
        <v>1.07575E-2</v>
      </c>
      <c r="L62" s="370">
        <v>0</v>
      </c>
      <c r="M62" s="370">
        <v>0</v>
      </c>
      <c r="N62" s="371"/>
    </row>
    <row r="63" spans="1:14">
      <c r="A63" s="367" t="s">
        <v>1013</v>
      </c>
      <c r="B63" s="370">
        <v>0.53276978063399993</v>
      </c>
      <c r="C63" s="370">
        <v>0.131257546227</v>
      </c>
      <c r="D63" s="370">
        <v>0.34041344739699997</v>
      </c>
      <c r="E63" s="370">
        <v>0.55667923749399995</v>
      </c>
      <c r="F63" s="370">
        <v>0.48195458793699997</v>
      </c>
      <c r="G63" s="370">
        <v>0.474460680596</v>
      </c>
      <c r="H63" s="370">
        <v>0.352684511162</v>
      </c>
      <c r="I63" s="370">
        <v>0.30595714872800001</v>
      </c>
      <c r="J63" s="370">
        <v>0.26532395886200005</v>
      </c>
      <c r="K63" s="370">
        <v>0.60112619922900001</v>
      </c>
      <c r="L63" s="370">
        <v>0.40644500097899999</v>
      </c>
      <c r="M63" s="370">
        <v>0.35472900689000003</v>
      </c>
      <c r="N63" s="371"/>
    </row>
    <row r="64" spans="1:14">
      <c r="A64" s="367" t="s">
        <v>875</v>
      </c>
      <c r="B64" s="370">
        <v>1.06</v>
      </c>
      <c r="C64" s="370">
        <v>0.78700000000000003</v>
      </c>
      <c r="D64" s="370">
        <v>2.137</v>
      </c>
      <c r="E64" s="370">
        <v>0.3</v>
      </c>
      <c r="F64" s="370">
        <v>0.28000000000000003</v>
      </c>
      <c r="G64" s="370">
        <v>0.79400000000000004</v>
      </c>
      <c r="H64" s="370">
        <v>0</v>
      </c>
      <c r="I64" s="370">
        <v>0</v>
      </c>
      <c r="J64" s="370">
        <v>0.13400000000000001</v>
      </c>
      <c r="K64" s="370">
        <v>2E-3</v>
      </c>
      <c r="L64" s="370">
        <v>0</v>
      </c>
      <c r="M64" s="370">
        <v>0.49</v>
      </c>
      <c r="N64" s="371"/>
    </row>
    <row r="65" spans="1:14">
      <c r="A65" s="367" t="s">
        <v>904</v>
      </c>
      <c r="B65" s="370">
        <v>0</v>
      </c>
      <c r="C65" s="370">
        <v>0</v>
      </c>
      <c r="D65" s="370">
        <v>0</v>
      </c>
      <c r="E65" s="370">
        <v>3.9839999999999997E-3</v>
      </c>
      <c r="F65" s="370">
        <v>5.5599999999999996E-4</v>
      </c>
      <c r="G65" s="370">
        <v>7.3999999999999999E-4</v>
      </c>
      <c r="H65" s="370">
        <v>2.5400000000000002E-3</v>
      </c>
      <c r="I65" s="370">
        <v>9.6279999999999994E-3</v>
      </c>
      <c r="J65" s="370">
        <v>3.0279999999999999E-3</v>
      </c>
      <c r="K65" s="370">
        <v>3.1519999999999999E-3</v>
      </c>
      <c r="L65" s="370">
        <v>2.5240000000000002E-3</v>
      </c>
      <c r="M65" s="370">
        <v>8.5360000000000002E-3</v>
      </c>
      <c r="N65" s="371"/>
    </row>
    <row r="66" spans="1:14">
      <c r="A66" s="367" t="s">
        <v>905</v>
      </c>
      <c r="B66" s="370">
        <v>0</v>
      </c>
      <c r="C66" s="370">
        <v>0</v>
      </c>
      <c r="D66" s="370">
        <v>0</v>
      </c>
      <c r="E66" s="370">
        <v>5.8849999999999996E-3</v>
      </c>
      <c r="F66" s="370">
        <v>4.0999999999999999E-4</v>
      </c>
      <c r="G66" s="370">
        <v>8.8500000000000004E-4</v>
      </c>
      <c r="H66" s="370">
        <v>4.4799999999999996E-3</v>
      </c>
      <c r="I66" s="370">
        <v>1.5075E-2</v>
      </c>
      <c r="J66" s="370">
        <v>2.7049999999999999E-3</v>
      </c>
      <c r="K66" s="370">
        <v>4.4000000000000003E-3</v>
      </c>
      <c r="L66" s="370">
        <v>2.6549999999999998E-3</v>
      </c>
      <c r="M66" s="370">
        <v>2.2245000000000001E-2</v>
      </c>
      <c r="N66" s="371"/>
    </row>
    <row r="67" spans="1:14">
      <c r="A67" s="367" t="s">
        <v>906</v>
      </c>
      <c r="B67" s="370">
        <v>0</v>
      </c>
      <c r="C67" s="370">
        <v>0</v>
      </c>
      <c r="D67" s="370">
        <v>0</v>
      </c>
      <c r="E67" s="370">
        <v>2.0349999999999999E-3</v>
      </c>
      <c r="F67" s="370">
        <v>5.1000000000000004E-4</v>
      </c>
      <c r="G67" s="370">
        <v>8.0500000000000005E-4</v>
      </c>
      <c r="H67" s="370">
        <v>3.64E-3</v>
      </c>
      <c r="I67" s="370">
        <v>1.281E-2</v>
      </c>
      <c r="J67" s="370">
        <v>3.6600000000000001E-3</v>
      </c>
      <c r="K67" s="370">
        <v>4.2700000000000004E-3</v>
      </c>
      <c r="L67" s="370">
        <v>1.74E-3</v>
      </c>
      <c r="M67" s="370">
        <v>1.4395E-2</v>
      </c>
      <c r="N67" s="371"/>
    </row>
    <row r="68" spans="1:14">
      <c r="A68" s="367" t="s">
        <v>933</v>
      </c>
      <c r="B68" s="370">
        <v>67.366</v>
      </c>
      <c r="C68" s="370">
        <v>75.989999999999995</v>
      </c>
      <c r="D68" s="370">
        <v>88.1</v>
      </c>
      <c r="E68" s="370">
        <v>83.59</v>
      </c>
      <c r="F68" s="370">
        <v>89.16</v>
      </c>
      <c r="G68" s="370">
        <v>84.134</v>
      </c>
      <c r="H68" s="370">
        <v>86.593999999999994</v>
      </c>
      <c r="I68" s="370">
        <v>88.581999999999994</v>
      </c>
      <c r="J68" s="370">
        <v>84.334999999999994</v>
      </c>
      <c r="K68" s="370">
        <v>85.292000000000002</v>
      </c>
      <c r="L68" s="370">
        <v>83.59</v>
      </c>
      <c r="M68" s="370">
        <v>74.245999999999995</v>
      </c>
      <c r="N68" s="371"/>
    </row>
    <row r="69" spans="1:14">
      <c r="A69" s="367" t="s">
        <v>1014</v>
      </c>
      <c r="B69" s="370">
        <v>3.5000000000000001E-3</v>
      </c>
      <c r="C69" s="370">
        <v>2.5000000000000001E-3</v>
      </c>
      <c r="D69" s="370">
        <v>6.0000000000000001E-3</v>
      </c>
      <c r="E69" s="370">
        <v>0.04</v>
      </c>
      <c r="F69" s="370">
        <v>5.1999999999999998E-2</v>
      </c>
      <c r="G69" s="370">
        <v>8.9999999999999993E-3</v>
      </c>
      <c r="H69" s="370">
        <v>1.7000000000000001E-2</v>
      </c>
      <c r="I69" s="370">
        <v>7.4999999999999997E-3</v>
      </c>
      <c r="J69" s="370">
        <v>3.4500000000000003E-2</v>
      </c>
      <c r="K69" s="370">
        <v>4.0000000000000001E-3</v>
      </c>
      <c r="L69" s="370">
        <v>0</v>
      </c>
      <c r="M69" s="370">
        <v>2.9000000000000001E-2</v>
      </c>
      <c r="N69" s="371"/>
    </row>
    <row r="70" spans="1:14">
      <c r="A70" s="367" t="s">
        <v>868</v>
      </c>
      <c r="B70" s="370">
        <v>0.04</v>
      </c>
      <c r="C70" s="370">
        <v>5.8500000000000002E-3</v>
      </c>
      <c r="D70" s="370">
        <v>3.7281000000000002E-2</v>
      </c>
      <c r="E70" s="370">
        <v>0.13938300000000001</v>
      </c>
      <c r="F70" s="370">
        <v>1.9431E-2</v>
      </c>
      <c r="G70" s="370">
        <v>5.0000000000000001E-3</v>
      </c>
      <c r="H70" s="370">
        <v>3.3743000000000002E-2</v>
      </c>
      <c r="I70" s="370">
        <v>0</v>
      </c>
      <c r="J70" s="370">
        <v>0</v>
      </c>
      <c r="K70" s="370">
        <v>0</v>
      </c>
      <c r="L70" s="370">
        <v>0</v>
      </c>
      <c r="M70" s="370">
        <v>0.04</v>
      </c>
      <c r="N70" s="371"/>
    </row>
    <row r="71" spans="1:14">
      <c r="A71" s="367" t="s">
        <v>869</v>
      </c>
      <c r="B71" s="370">
        <v>0</v>
      </c>
      <c r="C71" s="370">
        <v>7.8999999999999996E-5</v>
      </c>
      <c r="D71" s="370">
        <v>5.8200000000000005E-4</v>
      </c>
      <c r="E71" s="370">
        <v>1.655E-3</v>
      </c>
      <c r="F71" s="370">
        <v>0.100967</v>
      </c>
      <c r="G71" s="370">
        <v>1.5774E-2</v>
      </c>
      <c r="H71" s="370">
        <v>1.0900000000000001E-4</v>
      </c>
      <c r="I71" s="370">
        <v>0.120279</v>
      </c>
      <c r="J71" s="370">
        <v>0.25135200000000002</v>
      </c>
      <c r="K71" s="370">
        <v>6.2583E-2</v>
      </c>
      <c r="L71" s="370">
        <v>4.0825E-2</v>
      </c>
      <c r="M71" s="370">
        <v>0.33607100000000001</v>
      </c>
      <c r="N71" s="371"/>
    </row>
    <row r="72" spans="1:14">
      <c r="A72" s="367" t="s">
        <v>870</v>
      </c>
      <c r="B72" s="370">
        <v>2.952</v>
      </c>
      <c r="C72" s="370">
        <v>10.481999999999999</v>
      </c>
      <c r="D72" s="370">
        <v>17.265999999999998</v>
      </c>
      <c r="E72" s="370">
        <v>16.164000000000001</v>
      </c>
      <c r="F72" s="370">
        <v>7.915</v>
      </c>
      <c r="G72" s="370">
        <v>10.887</v>
      </c>
      <c r="H72" s="370">
        <v>7.407</v>
      </c>
      <c r="I72" s="370">
        <v>8.0730000000000004</v>
      </c>
      <c r="J72" s="370">
        <v>7.6589999999999998</v>
      </c>
      <c r="K72" s="370">
        <v>6.5030000000000001</v>
      </c>
      <c r="L72" s="370">
        <v>9.1720000000000006</v>
      </c>
      <c r="M72" s="370">
        <v>3.7839999999999998</v>
      </c>
      <c r="N72" s="371"/>
    </row>
    <row r="73" spans="1:14">
      <c r="A73" s="367" t="s">
        <v>864</v>
      </c>
      <c r="B73" s="370">
        <v>0</v>
      </c>
      <c r="C73" s="370">
        <v>0</v>
      </c>
      <c r="D73" s="370">
        <v>0</v>
      </c>
      <c r="E73" s="370">
        <v>0</v>
      </c>
      <c r="F73" s="370">
        <v>9.7507999999999997E-2</v>
      </c>
      <c r="G73" s="370">
        <v>2.2989999999999998E-3</v>
      </c>
      <c r="H73" s="370">
        <v>9.4999999999999998E-3</v>
      </c>
      <c r="I73" s="370">
        <v>3.2222000000000001E-2</v>
      </c>
      <c r="J73" s="370">
        <v>1.5618E-2</v>
      </c>
      <c r="K73" s="370">
        <v>0.13820399999999999</v>
      </c>
      <c r="L73" s="370">
        <v>1.3794000000000001E-2</v>
      </c>
      <c r="M73" s="370">
        <v>0.15576000000000001</v>
      </c>
      <c r="N73" s="371"/>
    </row>
    <row r="74" spans="1:14">
      <c r="A74" s="367" t="s">
        <v>865</v>
      </c>
      <c r="B74" s="370">
        <v>0.61090699999999998</v>
      </c>
      <c r="C74" s="370">
        <v>0.59839399999999998</v>
      </c>
      <c r="D74" s="370">
        <v>0</v>
      </c>
      <c r="E74" s="370">
        <v>0</v>
      </c>
      <c r="F74" s="370">
        <v>0.15043300000000001</v>
      </c>
      <c r="G74" s="370">
        <v>7.2844000000000006E-2</v>
      </c>
      <c r="H74" s="370">
        <v>3.5880000000000002E-2</v>
      </c>
      <c r="I74" s="370">
        <v>0.11466</v>
      </c>
      <c r="J74" s="370">
        <v>3.4944000000000003E-2</v>
      </c>
      <c r="K74" s="370">
        <v>0.13197600000000001</v>
      </c>
      <c r="L74" s="370">
        <v>2.3400000000000001E-3</v>
      </c>
      <c r="M74" s="370">
        <v>0.18585599999999999</v>
      </c>
      <c r="N74" s="371"/>
    </row>
    <row r="75" spans="1:14">
      <c r="A75" s="367" t="s">
        <v>866</v>
      </c>
      <c r="B75" s="370">
        <v>0.61711000000000005</v>
      </c>
      <c r="C75" s="370">
        <v>0.78925100000000004</v>
      </c>
      <c r="D75" s="370">
        <v>0.88348899999999997</v>
      </c>
      <c r="E75" s="370">
        <v>0.19691</v>
      </c>
      <c r="F75" s="370">
        <v>3.1027830000000001</v>
      </c>
      <c r="G75" s="370">
        <v>2.4312619999999998</v>
      </c>
      <c r="H75" s="370">
        <v>3.4421710000000001</v>
      </c>
      <c r="I75" s="370">
        <v>2.7588910000000002</v>
      </c>
      <c r="J75" s="370">
        <v>0.58933500000000005</v>
      </c>
      <c r="K75" s="370">
        <v>2.1789260000000001</v>
      </c>
      <c r="L75" s="370">
        <v>3.0270709999999998</v>
      </c>
      <c r="M75" s="370">
        <v>2.1447949999999998</v>
      </c>
      <c r="N75" s="371"/>
    </row>
    <row r="76" spans="1:14">
      <c r="A76" s="367" t="s">
        <v>867</v>
      </c>
      <c r="B76" s="370">
        <v>4.7549999999999999</v>
      </c>
      <c r="C76" s="370">
        <v>11.036</v>
      </c>
      <c r="D76" s="370">
        <v>20.067</v>
      </c>
      <c r="E76" s="370">
        <v>14.69</v>
      </c>
      <c r="F76" s="370">
        <v>10.648999999999999</v>
      </c>
      <c r="G76" s="370">
        <v>4.9749999999999996</v>
      </c>
      <c r="H76" s="370">
        <v>23.164000000000001</v>
      </c>
      <c r="I76" s="370">
        <v>16.195</v>
      </c>
      <c r="J76" s="370">
        <v>12.948</v>
      </c>
      <c r="K76" s="370">
        <v>16.939</v>
      </c>
      <c r="L76" s="370">
        <v>22.19</v>
      </c>
      <c r="M76" s="370">
        <v>15.801</v>
      </c>
      <c r="N76" s="371"/>
    </row>
    <row r="77" spans="1:14">
      <c r="A77" s="367" t="s">
        <v>803</v>
      </c>
      <c r="B77" s="370">
        <v>1.5798776484E-2</v>
      </c>
      <c r="C77" s="370">
        <v>1.1102422595E-2</v>
      </c>
      <c r="D77" s="370">
        <v>4.0437468354999999E-2</v>
      </c>
      <c r="E77" s="370">
        <v>0.27915301041599999</v>
      </c>
      <c r="F77" s="370">
        <v>0.25773342663999999</v>
      </c>
      <c r="G77" s="370">
        <v>9.6321256068000002E-2</v>
      </c>
      <c r="H77" s="370">
        <v>0.32194094034299997</v>
      </c>
      <c r="I77" s="370">
        <v>1.9463711657000001E-2</v>
      </c>
      <c r="J77" s="370">
        <v>0.16941494448199998</v>
      </c>
      <c r="K77" s="370">
        <v>0.16354163340200001</v>
      </c>
      <c r="L77" s="370">
        <v>0.105521943843</v>
      </c>
      <c r="M77" s="370">
        <v>0</v>
      </c>
      <c r="N77" s="371"/>
    </row>
    <row r="78" spans="1:14">
      <c r="A78" s="367" t="s">
        <v>876</v>
      </c>
      <c r="B78" s="370">
        <v>0.4733</v>
      </c>
      <c r="C78" s="370">
        <v>3.15E-2</v>
      </c>
      <c r="D78" s="370">
        <v>9.7000000000000003E-2</v>
      </c>
      <c r="E78" s="370">
        <v>0.49469999999999997</v>
      </c>
      <c r="F78" s="370">
        <v>0.98070000000000002</v>
      </c>
      <c r="G78" s="370">
        <v>9.6600000000000005E-2</v>
      </c>
      <c r="H78" s="370">
        <v>9.4899999999999998E-2</v>
      </c>
      <c r="I78" s="370">
        <v>0.2999</v>
      </c>
      <c r="J78" s="370">
        <v>0.1142</v>
      </c>
      <c r="K78" s="370">
        <v>0.24790000000000001</v>
      </c>
      <c r="L78" s="370">
        <v>8.0008999999999997E-2</v>
      </c>
      <c r="M78" s="370">
        <v>0.32403799999999999</v>
      </c>
      <c r="N78" s="371"/>
    </row>
    <row r="79" spans="1:14">
      <c r="A79" s="367" t="s">
        <v>877</v>
      </c>
      <c r="B79" s="370">
        <v>2.5865179999999999</v>
      </c>
      <c r="C79" s="370">
        <v>0.22684099999999999</v>
      </c>
      <c r="D79" s="370">
        <v>0.1321</v>
      </c>
      <c r="E79" s="370">
        <v>0.50441000000000003</v>
      </c>
      <c r="F79" s="370">
        <v>0.90180000000000005</v>
      </c>
      <c r="G79" s="370">
        <v>0.21249899999999999</v>
      </c>
      <c r="H79" s="370">
        <v>0.1154</v>
      </c>
      <c r="I79" s="370">
        <v>0.36620000000000003</v>
      </c>
      <c r="J79" s="370">
        <v>9.9500000000000005E-2</v>
      </c>
      <c r="K79" s="370">
        <v>0.32390200000000002</v>
      </c>
      <c r="L79" s="370">
        <v>7.6259999999999994E-2</v>
      </c>
      <c r="M79" s="370">
        <v>0.44347500000000001</v>
      </c>
      <c r="N79" s="371"/>
    </row>
    <row r="80" spans="1:14">
      <c r="A80" s="367" t="s">
        <v>878</v>
      </c>
      <c r="B80" s="370">
        <v>0.44869999999999999</v>
      </c>
      <c r="C80" s="370">
        <v>2.7005999999999999E-2</v>
      </c>
      <c r="D80" s="370">
        <v>9.2200000000000004E-2</v>
      </c>
      <c r="E80" s="370">
        <v>0.2676</v>
      </c>
      <c r="F80" s="370">
        <v>0.81713999999999998</v>
      </c>
      <c r="G80" s="370">
        <v>0.18783900000000001</v>
      </c>
      <c r="H80" s="370">
        <v>0.103175</v>
      </c>
      <c r="I80" s="370">
        <v>0.30259999999999998</v>
      </c>
      <c r="J80" s="370">
        <v>0.14580000000000001</v>
      </c>
      <c r="K80" s="370">
        <v>0.30370000000000003</v>
      </c>
      <c r="L80" s="370">
        <v>5.4125E-2</v>
      </c>
      <c r="M80" s="370">
        <v>1.1194</v>
      </c>
      <c r="N80" s="371"/>
    </row>
    <row r="81" spans="1:14">
      <c r="A81" s="367" t="s">
        <v>1015</v>
      </c>
      <c r="B81" s="370">
        <v>0</v>
      </c>
      <c r="C81" s="370">
        <v>0</v>
      </c>
      <c r="D81" s="370">
        <v>0</v>
      </c>
      <c r="E81" s="370">
        <v>0</v>
      </c>
      <c r="F81" s="370">
        <v>0.36</v>
      </c>
      <c r="G81" s="370">
        <v>0</v>
      </c>
      <c r="H81" s="370">
        <v>0</v>
      </c>
      <c r="I81" s="370">
        <v>0</v>
      </c>
      <c r="J81" s="370">
        <v>0</v>
      </c>
      <c r="K81" s="370">
        <v>0</v>
      </c>
      <c r="L81" s="370">
        <v>0</v>
      </c>
      <c r="M81" s="370">
        <v>0</v>
      </c>
      <c r="N81" s="371"/>
    </row>
    <row r="82" spans="1:14">
      <c r="A82" s="367" t="s">
        <v>1016</v>
      </c>
      <c r="B82" s="370">
        <v>0</v>
      </c>
      <c r="C82" s="370">
        <v>0</v>
      </c>
      <c r="D82" s="370">
        <v>0</v>
      </c>
      <c r="E82" s="370">
        <v>0.16875000000000001</v>
      </c>
      <c r="F82" s="370">
        <v>0.30871999999999999</v>
      </c>
      <c r="G82" s="370">
        <v>4.3749999999999997E-2</v>
      </c>
      <c r="H82" s="370">
        <v>4.8750000000000002E-2</v>
      </c>
      <c r="I82" s="370">
        <v>0.05</v>
      </c>
      <c r="J82" s="370">
        <v>3.7499999999999999E-2</v>
      </c>
      <c r="K82" s="370">
        <v>7.4999999999999997E-3</v>
      </c>
      <c r="L82" s="370">
        <v>0</v>
      </c>
      <c r="M82" s="370">
        <v>5.6250000000000001E-2</v>
      </c>
      <c r="N82" s="371"/>
    </row>
    <row r="83" spans="1:14">
      <c r="A83" s="367" t="s">
        <v>1017</v>
      </c>
      <c r="B83" s="370">
        <v>7.0000000000000007E-2</v>
      </c>
      <c r="C83" s="370">
        <v>4.4999999999999997E-3</v>
      </c>
      <c r="D83" s="370">
        <v>1.4500000000000001E-2</v>
      </c>
      <c r="E83" s="370">
        <v>7.85E-2</v>
      </c>
      <c r="F83" s="370">
        <v>0.17984900000000001</v>
      </c>
      <c r="G83" s="370">
        <v>7.8341999999999995E-2</v>
      </c>
      <c r="H83" s="370">
        <v>1.9089999999999999E-2</v>
      </c>
      <c r="I83" s="370">
        <v>5.9631000000000003E-2</v>
      </c>
      <c r="J83" s="370">
        <v>3.0179999999999998E-2</v>
      </c>
      <c r="K83" s="370">
        <v>1.3440000000000001E-2</v>
      </c>
      <c r="L83" s="370">
        <v>4.4999999999999997E-3</v>
      </c>
      <c r="M83" s="370">
        <v>2.5000000000000001E-2</v>
      </c>
      <c r="N83" s="371"/>
    </row>
    <row r="84" spans="1:14">
      <c r="A84" s="367" t="s">
        <v>1018</v>
      </c>
      <c r="B84" s="370">
        <v>0</v>
      </c>
      <c r="C84" s="370">
        <v>0</v>
      </c>
      <c r="D84" s="370">
        <v>0</v>
      </c>
      <c r="E84" s="370">
        <v>0.16875000000000001</v>
      </c>
      <c r="F84" s="370">
        <v>0.98372000000000004</v>
      </c>
      <c r="G84" s="370">
        <v>0.10946</v>
      </c>
      <c r="H84" s="370">
        <v>8.3750000000000005E-2</v>
      </c>
      <c r="I84" s="370">
        <v>0.11452</v>
      </c>
      <c r="J84" s="370">
        <v>9.0709999999999999E-2</v>
      </c>
      <c r="K84" s="370">
        <v>1.5689999999999999E-2</v>
      </c>
      <c r="L84" s="370">
        <v>0</v>
      </c>
      <c r="M84" s="370">
        <v>6.2549999999999994E-2</v>
      </c>
      <c r="N84" s="371"/>
    </row>
    <row r="85" spans="1:14">
      <c r="A85" s="367" t="s">
        <v>801</v>
      </c>
      <c r="B85" s="370">
        <v>5.7505721726660006</v>
      </c>
      <c r="C85" s="370">
        <v>5.3706773376540005</v>
      </c>
      <c r="D85" s="370">
        <v>2.6550278049570002</v>
      </c>
      <c r="E85" s="370">
        <v>0</v>
      </c>
      <c r="F85" s="370">
        <v>0</v>
      </c>
      <c r="G85" s="370">
        <v>0</v>
      </c>
      <c r="H85" s="370">
        <v>0</v>
      </c>
      <c r="I85" s="370">
        <v>0</v>
      </c>
      <c r="J85" s="370">
        <v>0</v>
      </c>
      <c r="K85" s="370">
        <v>0</v>
      </c>
      <c r="L85" s="370">
        <v>4.0088227971999998E-2</v>
      </c>
      <c r="M85" s="370">
        <v>4.0153351249720002</v>
      </c>
      <c r="N85" s="371"/>
    </row>
    <row r="86" spans="1:14">
      <c r="A86" s="367" t="s">
        <v>923</v>
      </c>
      <c r="B86" s="370">
        <v>1.6726765929999999E-3</v>
      </c>
      <c r="C86" s="370">
        <v>6.390435398E-3</v>
      </c>
      <c r="D86" s="370">
        <v>1.1939727127E-2</v>
      </c>
      <c r="E86" s="370">
        <v>0.106635917939</v>
      </c>
      <c r="F86" s="370">
        <v>0.215153135666</v>
      </c>
      <c r="G86" s="370">
        <v>1.032032028E-2</v>
      </c>
      <c r="H86" s="370">
        <v>0</v>
      </c>
      <c r="I86" s="370">
        <v>8.9883151840000008E-2</v>
      </c>
      <c r="J86" s="370">
        <v>5.17717522E-3</v>
      </c>
      <c r="K86" s="370">
        <v>4.2045029589999998E-2</v>
      </c>
      <c r="L86" s="370">
        <v>8.2682030199999992E-2</v>
      </c>
      <c r="M86" s="370">
        <v>3.974249664E-2</v>
      </c>
      <c r="N86" s="371"/>
    </row>
    <row r="87" spans="1:14">
      <c r="A87" s="367" t="s">
        <v>1019</v>
      </c>
      <c r="B87" s="370">
        <v>0</v>
      </c>
      <c r="C87" s="370">
        <v>0</v>
      </c>
      <c r="D87" s="370">
        <v>0</v>
      </c>
      <c r="E87" s="370">
        <v>0</v>
      </c>
      <c r="F87" s="370">
        <v>7.1756836919999994E-3</v>
      </c>
      <c r="G87" s="370">
        <v>1.9705954368E-2</v>
      </c>
      <c r="H87" s="370">
        <v>0</v>
      </c>
      <c r="I87" s="370">
        <v>0</v>
      </c>
      <c r="J87" s="370">
        <v>0</v>
      </c>
      <c r="K87" s="370">
        <v>0</v>
      </c>
      <c r="L87" s="370">
        <v>0</v>
      </c>
      <c r="M87" s="370">
        <v>0</v>
      </c>
      <c r="N87" s="371"/>
    </row>
    <row r="88" spans="1:14">
      <c r="A88" s="367" t="s">
        <v>962</v>
      </c>
      <c r="B88" s="370">
        <v>1.3630053795670001</v>
      </c>
      <c r="C88" s="370">
        <v>1.0124937046410001</v>
      </c>
      <c r="D88" s="370">
        <v>0.84242392354600004</v>
      </c>
      <c r="E88" s="370">
        <v>1.0725259302050001</v>
      </c>
      <c r="F88" s="370">
        <v>1.4003480275489999</v>
      </c>
      <c r="G88" s="370">
        <v>2.0134758795629999</v>
      </c>
      <c r="H88" s="370">
        <v>1.751001327197</v>
      </c>
      <c r="I88" s="370">
        <v>1.7408128555419999</v>
      </c>
      <c r="J88" s="370">
        <v>2.5100318557489998</v>
      </c>
      <c r="K88" s="370">
        <v>1.9707250524939999</v>
      </c>
      <c r="L88" s="370">
        <v>1.6343108997190001</v>
      </c>
      <c r="M88" s="370">
        <v>1.3413334681490001</v>
      </c>
      <c r="N88" s="371"/>
    </row>
    <row r="89" spans="1:14">
      <c r="A89" s="367" t="s">
        <v>1020</v>
      </c>
      <c r="B89" s="370">
        <v>1.067427847E-3</v>
      </c>
      <c r="C89" s="370">
        <v>0</v>
      </c>
      <c r="D89" s="370">
        <v>0</v>
      </c>
      <c r="E89" s="370">
        <v>2.6277692900000002E-4</v>
      </c>
      <c r="F89" s="370">
        <v>0</v>
      </c>
      <c r="G89" s="370">
        <v>0</v>
      </c>
      <c r="H89" s="370">
        <v>0</v>
      </c>
      <c r="I89" s="370">
        <v>0</v>
      </c>
      <c r="J89" s="370">
        <v>0</v>
      </c>
      <c r="K89" s="370">
        <v>0</v>
      </c>
      <c r="L89" s="370">
        <v>0</v>
      </c>
      <c r="M89" s="370">
        <v>0</v>
      </c>
      <c r="N89" s="371"/>
    </row>
    <row r="90" spans="1:14">
      <c r="A90" s="367" t="s">
        <v>1021</v>
      </c>
      <c r="B90" s="370">
        <v>0</v>
      </c>
      <c r="C90" s="370">
        <v>0</v>
      </c>
      <c r="D90" s="370">
        <v>0</v>
      </c>
      <c r="E90" s="370">
        <v>0</v>
      </c>
      <c r="F90" s="370">
        <v>0</v>
      </c>
      <c r="G90" s="370">
        <v>0</v>
      </c>
      <c r="H90" s="370">
        <v>0</v>
      </c>
      <c r="I90" s="370">
        <v>0</v>
      </c>
      <c r="J90" s="370">
        <v>0</v>
      </c>
      <c r="K90" s="370">
        <v>0</v>
      </c>
      <c r="L90" s="370">
        <v>0</v>
      </c>
      <c r="M90" s="370">
        <v>0.50879240766800005</v>
      </c>
      <c r="N90" s="371"/>
    </row>
    <row r="91" spans="1:14">
      <c r="A91" s="367" t="s">
        <v>811</v>
      </c>
      <c r="B91" s="370">
        <v>1.8925326</v>
      </c>
      <c r="C91" s="370">
        <v>1.5901997999999999</v>
      </c>
      <c r="D91" s="370">
        <v>12.055646400000001</v>
      </c>
      <c r="E91" s="370">
        <v>13.424737199999999</v>
      </c>
      <c r="F91" s="370">
        <v>13.4905974</v>
      </c>
      <c r="G91" s="370">
        <v>3.4064562</v>
      </c>
      <c r="H91" s="370">
        <v>5.4724320000000004</v>
      </c>
      <c r="I91" s="370">
        <v>4.6837014000000003</v>
      </c>
      <c r="J91" s="370">
        <v>5.6354508000000001</v>
      </c>
      <c r="K91" s="370">
        <v>2.8038905999999999</v>
      </c>
      <c r="L91" s="370">
        <v>4.9306907999999998</v>
      </c>
      <c r="M91" s="370">
        <v>7.8729294000000003</v>
      </c>
      <c r="N91" s="371"/>
    </row>
    <row r="92" spans="1:14">
      <c r="A92" s="367" t="s">
        <v>891</v>
      </c>
      <c r="B92" s="370">
        <v>4.1661999999999998E-2</v>
      </c>
      <c r="C92" s="370">
        <v>7.0299999999999996E-4</v>
      </c>
      <c r="D92" s="370">
        <v>8.3250000000000008E-3</v>
      </c>
      <c r="E92" s="370">
        <v>9.7161999999999998E-2</v>
      </c>
      <c r="F92" s="370">
        <v>0.12509700000000001</v>
      </c>
      <c r="G92" s="370">
        <v>1.591E-3</v>
      </c>
      <c r="H92" s="370">
        <v>1.1580999999999999E-2</v>
      </c>
      <c r="I92" s="370">
        <v>3.9701E-2</v>
      </c>
      <c r="J92" s="370">
        <v>1.4652E-2</v>
      </c>
      <c r="K92" s="370">
        <v>1.2543E-2</v>
      </c>
      <c r="L92" s="370">
        <v>1.11E-2</v>
      </c>
      <c r="M92" s="370">
        <v>5.6980000000000003E-2</v>
      </c>
      <c r="N92" s="371"/>
    </row>
    <row r="93" spans="1:14">
      <c r="A93" s="367" t="s">
        <v>892</v>
      </c>
      <c r="B93" s="370">
        <v>3.9125E-2</v>
      </c>
      <c r="C93" s="370">
        <v>5.0000000000000001E-4</v>
      </c>
      <c r="D93" s="370">
        <v>6.0749999999999997E-3</v>
      </c>
      <c r="E93" s="370">
        <v>5.3100000000000001E-2</v>
      </c>
      <c r="F93" s="370">
        <v>6.7424999999999999E-2</v>
      </c>
      <c r="G93" s="370">
        <v>3.6749999999999999E-3</v>
      </c>
      <c r="H93" s="370">
        <v>7.6499999999999997E-3</v>
      </c>
      <c r="I93" s="370">
        <v>3.3825000000000001E-2</v>
      </c>
      <c r="J93" s="370">
        <v>7.9249999999999998E-3</v>
      </c>
      <c r="K93" s="370">
        <v>1.465E-2</v>
      </c>
      <c r="L93" s="370">
        <v>2.6325000000000001E-2</v>
      </c>
      <c r="M93" s="370">
        <v>5.8349999999999999E-2</v>
      </c>
      <c r="N93" s="371"/>
    </row>
    <row r="94" spans="1:14">
      <c r="A94" s="367" t="s">
        <v>893</v>
      </c>
      <c r="B94" s="370">
        <v>3.6360000000000003E-2</v>
      </c>
      <c r="C94" s="370">
        <v>5.9999999999999995E-4</v>
      </c>
      <c r="D94" s="370">
        <v>7.0200000000000002E-3</v>
      </c>
      <c r="E94" s="370">
        <v>5.3460000000000001E-2</v>
      </c>
      <c r="F94" s="370">
        <v>7.7399999999999997E-2</v>
      </c>
      <c r="G94" s="370">
        <v>8.4000000000000003E-4</v>
      </c>
      <c r="H94" s="370">
        <v>9.0299999999999998E-3</v>
      </c>
      <c r="I94" s="370">
        <v>3.099E-2</v>
      </c>
      <c r="J94" s="370">
        <v>1.269E-2</v>
      </c>
      <c r="K94" s="370">
        <v>1.788E-2</v>
      </c>
      <c r="L94" s="370">
        <v>4.4400000000000004E-3</v>
      </c>
      <c r="M94" s="370">
        <v>6.6089999999999996E-2</v>
      </c>
      <c r="N94" s="371"/>
    </row>
    <row r="95" spans="1:14">
      <c r="A95" s="367" t="s">
        <v>812</v>
      </c>
      <c r="B95" s="370">
        <v>0</v>
      </c>
      <c r="C95" s="370">
        <v>4.0788578470000005E-3</v>
      </c>
      <c r="D95" s="370">
        <v>0.156074086473</v>
      </c>
      <c r="E95" s="370">
        <v>0.316820268929</v>
      </c>
      <c r="F95" s="370">
        <v>0.52377483727200003</v>
      </c>
      <c r="G95" s="370">
        <v>6.4861217329999998E-2</v>
      </c>
      <c r="H95" s="370">
        <v>0.19351749016</v>
      </c>
      <c r="I95" s="370">
        <v>3.3441044381999997E-2</v>
      </c>
      <c r="J95" s="370">
        <v>7.3297826753999998E-2</v>
      </c>
      <c r="K95" s="370">
        <v>8.2861609400000008E-2</v>
      </c>
      <c r="L95" s="370">
        <v>4.3843280539000003E-2</v>
      </c>
      <c r="M95" s="370">
        <v>8.7648991368000001E-2</v>
      </c>
      <c r="N95" s="371"/>
    </row>
    <row r="96" spans="1:14">
      <c r="A96" s="367" t="s">
        <v>813</v>
      </c>
      <c r="B96" s="370">
        <v>0</v>
      </c>
      <c r="C96" s="370">
        <v>3.9907481109999997E-3</v>
      </c>
      <c r="D96" s="370">
        <v>0.15473967284000001</v>
      </c>
      <c r="E96" s="370">
        <v>0.32935492874300004</v>
      </c>
      <c r="F96" s="370">
        <v>0.35140801707399999</v>
      </c>
      <c r="G96" s="370">
        <v>0</v>
      </c>
      <c r="H96" s="370">
        <v>8.7049240065999997E-2</v>
      </c>
      <c r="I96" s="370">
        <v>3.5230473296999999E-2</v>
      </c>
      <c r="J96" s="370">
        <v>7.651853837E-2</v>
      </c>
      <c r="K96" s="370">
        <v>8.5021887887000006E-2</v>
      </c>
      <c r="L96" s="370">
        <v>5.5081125311999997E-2</v>
      </c>
      <c r="M96" s="370">
        <v>0.103003008632</v>
      </c>
      <c r="N96" s="371"/>
    </row>
    <row r="97" spans="1:14">
      <c r="A97" s="367" t="s">
        <v>1022</v>
      </c>
      <c r="B97" s="370">
        <v>0.33693386301700001</v>
      </c>
      <c r="C97" s="370">
        <v>0.26249124937899998</v>
      </c>
      <c r="D97" s="370">
        <v>0.30588324927600002</v>
      </c>
      <c r="E97" s="370">
        <v>0.357747942614</v>
      </c>
      <c r="F97" s="370">
        <v>0.42935221339099999</v>
      </c>
      <c r="G97" s="370">
        <v>0.39215089921200003</v>
      </c>
      <c r="H97" s="370">
        <v>0.472157202828</v>
      </c>
      <c r="I97" s="370">
        <v>0.49109374937400002</v>
      </c>
      <c r="J97" s="370">
        <v>0.41878015913200001</v>
      </c>
      <c r="K97" s="370">
        <v>0.433775973398</v>
      </c>
      <c r="L97" s="370">
        <v>0.52033707409899999</v>
      </c>
      <c r="M97" s="370">
        <v>0.41372319211200004</v>
      </c>
      <c r="N97" s="371"/>
    </row>
    <row r="98" spans="1:14">
      <c r="A98" s="367" t="s">
        <v>1023</v>
      </c>
      <c r="B98" s="370">
        <v>8.2980699999999992</v>
      </c>
      <c r="C98" s="370">
        <v>8.1212730000000004</v>
      </c>
      <c r="D98" s="370">
        <v>7.2174459999999998</v>
      </c>
      <c r="E98" s="370">
        <v>1.8</v>
      </c>
      <c r="F98" s="370">
        <v>16.710229999999999</v>
      </c>
      <c r="G98" s="370">
        <v>18.901691</v>
      </c>
      <c r="H98" s="370">
        <v>20.912528999999999</v>
      </c>
      <c r="I98" s="370">
        <v>16.950759000000001</v>
      </c>
      <c r="J98" s="370">
        <v>0</v>
      </c>
      <c r="K98" s="370">
        <v>0</v>
      </c>
      <c r="L98" s="370">
        <v>0</v>
      </c>
      <c r="M98" s="370">
        <v>0</v>
      </c>
      <c r="N98" s="371"/>
    </row>
    <row r="99" spans="1:14">
      <c r="A99" s="367" t="s">
        <v>1024</v>
      </c>
      <c r="B99" s="370">
        <v>0.22877800000000001</v>
      </c>
      <c r="C99" s="370">
        <v>0</v>
      </c>
      <c r="D99" s="370">
        <v>0</v>
      </c>
      <c r="E99" s="370">
        <v>0</v>
      </c>
      <c r="F99" s="370">
        <v>0</v>
      </c>
      <c r="G99" s="370">
        <v>0</v>
      </c>
      <c r="H99" s="370">
        <v>0</v>
      </c>
      <c r="I99" s="370">
        <v>0</v>
      </c>
      <c r="J99" s="370">
        <v>0</v>
      </c>
      <c r="K99" s="370">
        <v>0</v>
      </c>
      <c r="L99" s="370">
        <v>0</v>
      </c>
      <c r="M99" s="370">
        <v>0</v>
      </c>
      <c r="N99" s="371"/>
    </row>
    <row r="100" spans="1:14">
      <c r="A100" s="367" t="s">
        <v>1025</v>
      </c>
      <c r="B100" s="370">
        <v>0</v>
      </c>
      <c r="C100" s="370">
        <v>0</v>
      </c>
      <c r="D100" s="370">
        <v>1.4970000000000001E-2</v>
      </c>
      <c r="E100" s="370">
        <v>4.4407000000000002E-2</v>
      </c>
      <c r="F100" s="370">
        <v>0.63432100000000002</v>
      </c>
      <c r="G100" s="370">
        <v>0.19364799999999999</v>
      </c>
      <c r="H100" s="370">
        <v>0</v>
      </c>
      <c r="I100" s="370">
        <v>0</v>
      </c>
      <c r="J100" s="370">
        <v>0</v>
      </c>
      <c r="K100" s="370">
        <v>0</v>
      </c>
      <c r="L100" s="370">
        <v>0</v>
      </c>
      <c r="M100" s="370">
        <v>0</v>
      </c>
      <c r="N100" s="371"/>
    </row>
    <row r="101" spans="1:14">
      <c r="A101" s="367" t="s">
        <v>1026</v>
      </c>
      <c r="B101" s="370">
        <v>0.243513425427</v>
      </c>
      <c r="C101" s="370">
        <v>0.21018091272699999</v>
      </c>
      <c r="D101" s="370">
        <v>0.17473106472299998</v>
      </c>
      <c r="E101" s="370">
        <v>5.3931995182000002E-2</v>
      </c>
      <c r="F101" s="370">
        <v>1.2846149999999999E-6</v>
      </c>
      <c r="G101" s="370">
        <v>0.27226132134299996</v>
      </c>
      <c r="H101" s="370">
        <v>5.6200451999999998E-2</v>
      </c>
      <c r="I101" s="370">
        <v>0.24053525923800001</v>
      </c>
      <c r="J101" s="370">
        <v>0.32554097857600001</v>
      </c>
      <c r="K101" s="370">
        <v>0.33641931112700002</v>
      </c>
      <c r="L101" s="370">
        <v>0.35650100543199997</v>
      </c>
      <c r="M101" s="370">
        <v>0.30182242124899999</v>
      </c>
      <c r="N101" s="371"/>
    </row>
    <row r="102" spans="1:14">
      <c r="A102" s="367" t="s">
        <v>888</v>
      </c>
      <c r="B102" s="370">
        <v>0.30815999999999999</v>
      </c>
      <c r="C102" s="370">
        <v>2.4E-2</v>
      </c>
      <c r="D102" s="370">
        <v>0.1038</v>
      </c>
      <c r="E102" s="370">
        <v>0.52200000000000002</v>
      </c>
      <c r="F102" s="370">
        <v>0.74038000000000004</v>
      </c>
      <c r="G102" s="370">
        <v>3.4569999999999997E-2</v>
      </c>
      <c r="H102" s="370">
        <v>9.9709999999999993E-2</v>
      </c>
      <c r="I102" s="370">
        <v>0.19752</v>
      </c>
      <c r="J102" s="370">
        <v>4.4999999999999998E-2</v>
      </c>
      <c r="K102" s="370">
        <v>0.12372</v>
      </c>
      <c r="L102" s="370">
        <v>0</v>
      </c>
      <c r="M102" s="370">
        <v>0.10367999999999999</v>
      </c>
      <c r="N102" s="371"/>
    </row>
    <row r="103" spans="1:14">
      <c r="A103" s="367" t="s">
        <v>889</v>
      </c>
      <c r="B103" s="370">
        <v>0.33034000000000002</v>
      </c>
      <c r="C103" s="370">
        <v>0.12567999999999999</v>
      </c>
      <c r="D103" s="370">
        <v>8.8825000000000001E-2</v>
      </c>
      <c r="E103" s="370">
        <v>0.47240500000000002</v>
      </c>
      <c r="F103" s="370">
        <v>0.67320500000000005</v>
      </c>
      <c r="G103" s="370">
        <v>5.7325000000000001E-2</v>
      </c>
      <c r="H103" s="370">
        <v>9.5759999999999998E-2</v>
      </c>
      <c r="I103" s="370">
        <v>0.30149999999999999</v>
      </c>
      <c r="J103" s="370">
        <v>3.7810000000000003E-2</v>
      </c>
      <c r="K103" s="370">
        <v>0.14191500000000001</v>
      </c>
      <c r="L103" s="370">
        <v>4.2500000000000003E-2</v>
      </c>
      <c r="M103" s="370">
        <v>0.1288</v>
      </c>
      <c r="N103" s="371"/>
    </row>
    <row r="104" spans="1:14">
      <c r="A104" s="367" t="s">
        <v>890</v>
      </c>
      <c r="B104" s="370">
        <v>3.5186760000000001</v>
      </c>
      <c r="C104" s="370">
        <v>3.1143420000000002</v>
      </c>
      <c r="D104" s="370">
        <v>0.84785900000000003</v>
      </c>
      <c r="E104" s="370">
        <v>0.46706799999999998</v>
      </c>
      <c r="F104" s="370">
        <v>5.5079840000000004</v>
      </c>
      <c r="G104" s="370">
        <v>5.6824849999999998</v>
      </c>
      <c r="H104" s="370">
        <v>6.8796629999999999</v>
      </c>
      <c r="I104" s="370">
        <v>6.0543769999999997</v>
      </c>
      <c r="J104" s="370">
        <v>2.0253679999999998</v>
      </c>
      <c r="K104" s="370">
        <v>4.2778960000000001</v>
      </c>
      <c r="L104" s="370">
        <v>4.2647870000000001</v>
      </c>
      <c r="M104" s="370">
        <v>0.13369400000000001</v>
      </c>
      <c r="N104" s="371"/>
    </row>
    <row r="105" spans="1:14">
      <c r="A105" s="367" t="s">
        <v>793</v>
      </c>
      <c r="B105" s="370">
        <v>2.197419833608</v>
      </c>
      <c r="C105" s="370">
        <v>2.094899959298</v>
      </c>
      <c r="D105" s="370">
        <v>2.4042199024039999</v>
      </c>
      <c r="E105" s="370">
        <v>2.649535984086</v>
      </c>
      <c r="F105" s="370">
        <v>6.256028845965</v>
      </c>
      <c r="G105" s="370">
        <v>11.5894382651</v>
      </c>
      <c r="H105" s="370">
        <v>4.0026859404690001</v>
      </c>
      <c r="I105" s="370">
        <v>8.3651949505829997</v>
      </c>
      <c r="J105" s="370">
        <v>10.864272441439999</v>
      </c>
      <c r="K105" s="370">
        <v>0</v>
      </c>
      <c r="L105" s="370">
        <v>1.0886448397119999</v>
      </c>
      <c r="M105" s="370">
        <v>2.29482064292</v>
      </c>
      <c r="N105" s="371"/>
    </row>
    <row r="106" spans="1:14">
      <c r="A106" s="367" t="s">
        <v>792</v>
      </c>
      <c r="B106" s="370">
        <v>0.49174553382000002</v>
      </c>
      <c r="C106" s="370">
        <v>0.37830480818000001</v>
      </c>
      <c r="D106" s="370">
        <v>0.30500254466400001</v>
      </c>
      <c r="E106" s="370">
        <v>0.31317255882200001</v>
      </c>
      <c r="F106" s="370">
        <v>0.347150143307</v>
      </c>
      <c r="G106" s="370">
        <v>1.336004048066</v>
      </c>
      <c r="H106" s="370">
        <v>1.1583553189839999</v>
      </c>
      <c r="I106" s="370">
        <v>1.4624866793039999</v>
      </c>
      <c r="J106" s="370">
        <v>1.3498121814140001</v>
      </c>
      <c r="K106" s="370">
        <v>1.2167120221599999</v>
      </c>
      <c r="L106" s="370">
        <v>1.2206679666760001</v>
      </c>
      <c r="M106" s="370">
        <v>0.76818118594500007</v>
      </c>
      <c r="N106" s="371"/>
    </row>
    <row r="107" spans="1:14">
      <c r="A107" s="367" t="s">
        <v>1027</v>
      </c>
      <c r="B107" s="370">
        <v>0</v>
      </c>
      <c r="C107" s="370">
        <v>0</v>
      </c>
      <c r="D107" s="370">
        <v>0</v>
      </c>
      <c r="E107" s="370">
        <v>0</v>
      </c>
      <c r="F107" s="370">
        <v>0</v>
      </c>
      <c r="G107" s="370">
        <v>0.34532054100299997</v>
      </c>
      <c r="H107" s="370">
        <v>0.94741830887299994</v>
      </c>
      <c r="I107" s="370">
        <v>1.2604937357969999</v>
      </c>
      <c r="J107" s="370">
        <v>1.1570614851150001</v>
      </c>
      <c r="K107" s="370">
        <v>1.2963784463130001</v>
      </c>
      <c r="L107" s="370">
        <v>1.1365887357210001</v>
      </c>
      <c r="M107" s="370">
        <v>1.2736091914210002</v>
      </c>
      <c r="N107" s="371"/>
    </row>
    <row r="108" spans="1:14">
      <c r="A108" s="367" t="s">
        <v>1028</v>
      </c>
      <c r="B108" s="370">
        <v>0.837956676141</v>
      </c>
      <c r="C108" s="370">
        <v>0.74195865446999998</v>
      </c>
      <c r="D108" s="370">
        <v>0.73767194112700007</v>
      </c>
      <c r="E108" s="370">
        <v>0.72594011893099997</v>
      </c>
      <c r="F108" s="370">
        <v>0.82585671050499998</v>
      </c>
      <c r="G108" s="370">
        <v>1.0222430737619999</v>
      </c>
      <c r="H108" s="370">
        <v>0.96040779813900001</v>
      </c>
      <c r="I108" s="370">
        <v>1.0264748428749999</v>
      </c>
      <c r="J108" s="370">
        <v>1.352320544286</v>
      </c>
      <c r="K108" s="370">
        <v>1.5868426402189999</v>
      </c>
      <c r="L108" s="370">
        <v>1.1290993217359999</v>
      </c>
      <c r="M108" s="370">
        <v>0.91236150960200002</v>
      </c>
      <c r="N108" s="371"/>
    </row>
    <row r="109" spans="1:14">
      <c r="A109" s="367" t="s">
        <v>1029</v>
      </c>
      <c r="B109" s="370">
        <v>6.1008517500000005E-2</v>
      </c>
      <c r="C109" s="370">
        <v>3.0343582500000001E-2</v>
      </c>
      <c r="D109" s="370">
        <v>1.6440900000000001E-2</v>
      </c>
      <c r="E109" s="370">
        <v>3.4553242499999998E-2</v>
      </c>
      <c r="F109" s="370">
        <v>0.10082141999999999</v>
      </c>
      <c r="G109" s="370">
        <v>0.26137051500000003</v>
      </c>
      <c r="H109" s="370">
        <v>4.3655167500000001E-2</v>
      </c>
      <c r="I109" s="370">
        <v>0.29447979749999997</v>
      </c>
      <c r="J109" s="370">
        <v>0.35389998</v>
      </c>
      <c r="K109" s="370">
        <v>0.37525746000000004</v>
      </c>
      <c r="L109" s="370">
        <v>0.17901959249999999</v>
      </c>
      <c r="M109" s="370">
        <v>9.2993985000000001E-2</v>
      </c>
      <c r="N109" s="371"/>
    </row>
    <row r="110" spans="1:14">
      <c r="A110" s="367" t="s">
        <v>1030</v>
      </c>
      <c r="B110" s="370">
        <v>7.4891512499999993E-2</v>
      </c>
      <c r="C110" s="370">
        <v>3.4038059999999995E-2</v>
      </c>
      <c r="D110" s="370">
        <v>2.3993339999999998E-2</v>
      </c>
      <c r="E110" s="370">
        <v>2.7492622500000001E-2</v>
      </c>
      <c r="F110" s="370">
        <v>0.12283577250000001</v>
      </c>
      <c r="G110" s="370">
        <v>0.3671742375</v>
      </c>
      <c r="H110" s="370">
        <v>0.25570130250000001</v>
      </c>
      <c r="I110" s="370">
        <v>0.36544336499999996</v>
      </c>
      <c r="J110" s="370">
        <v>0.1250479125</v>
      </c>
      <c r="K110" s="370">
        <v>0</v>
      </c>
      <c r="L110" s="370">
        <v>3.2124645E-2</v>
      </c>
      <c r="M110" s="370">
        <v>0.11475439500000001</v>
      </c>
      <c r="N110" s="371"/>
    </row>
    <row r="111" spans="1:14">
      <c r="A111" s="367" t="s">
        <v>1031</v>
      </c>
      <c r="B111" s="370">
        <v>0.65753502783200002</v>
      </c>
      <c r="C111" s="370">
        <v>0.54019051826800002</v>
      </c>
      <c r="D111" s="370">
        <v>0.57811500149099992</v>
      </c>
      <c r="E111" s="370">
        <v>0.49354562030499999</v>
      </c>
      <c r="F111" s="370">
        <v>0.640517632748</v>
      </c>
      <c r="G111" s="370">
        <v>0.85030436160400003</v>
      </c>
      <c r="H111" s="370">
        <v>0.62932476833999995</v>
      </c>
      <c r="I111" s="370">
        <v>0.72896544755299997</v>
      </c>
      <c r="J111" s="370">
        <v>1.0376543480990001</v>
      </c>
      <c r="K111" s="370">
        <v>1.2188552268469999</v>
      </c>
      <c r="L111" s="370">
        <v>0.76664693733199996</v>
      </c>
      <c r="M111" s="370">
        <v>0.68331810399900006</v>
      </c>
      <c r="N111" s="371"/>
    </row>
    <row r="112" spans="1:14">
      <c r="A112" s="367" t="s">
        <v>1032</v>
      </c>
      <c r="B112" s="370">
        <v>5.3786135845999998E-2</v>
      </c>
      <c r="C112" s="370">
        <v>3.868788016E-2</v>
      </c>
      <c r="D112" s="370">
        <v>3.4404605234000005E-2</v>
      </c>
      <c r="E112" s="370">
        <v>2.7053907223999998E-2</v>
      </c>
      <c r="F112" s="370">
        <v>6.3351229873000001E-2</v>
      </c>
      <c r="G112" s="370">
        <v>6.3420315842999994E-2</v>
      </c>
      <c r="H112" s="370">
        <v>8.3081166546999999E-2</v>
      </c>
      <c r="I112" s="370">
        <v>8.0160131553000002E-2</v>
      </c>
      <c r="J112" s="370">
        <v>8.027905774800001E-2</v>
      </c>
      <c r="K112" s="370">
        <v>8.1823940695E-2</v>
      </c>
      <c r="L112" s="370">
        <v>8.439494683099999E-2</v>
      </c>
      <c r="M112" s="370">
        <v>9.0875206872E-2</v>
      </c>
      <c r="N112" s="371"/>
    </row>
    <row r="113" spans="1:14">
      <c r="A113" s="367" t="s">
        <v>1033</v>
      </c>
      <c r="B113" s="370">
        <v>0.316213089871</v>
      </c>
      <c r="C113" s="370">
        <v>0.16617759595300002</v>
      </c>
      <c r="D113" s="370">
        <v>0.11835587643600001</v>
      </c>
      <c r="E113" s="370">
        <v>0.200582838234</v>
      </c>
      <c r="F113" s="370">
        <v>0.629212649831</v>
      </c>
      <c r="G113" s="370">
        <v>0.89047771246499996</v>
      </c>
      <c r="H113" s="370">
        <v>1.2191721525069998</v>
      </c>
      <c r="I113" s="370">
        <v>1.3174455031999999</v>
      </c>
      <c r="J113" s="370">
        <v>1.245316869826</v>
      </c>
      <c r="K113" s="370">
        <v>1.3158535779389999</v>
      </c>
      <c r="L113" s="370">
        <v>1.0465462755350001</v>
      </c>
      <c r="M113" s="370">
        <v>0.55691173222899992</v>
      </c>
      <c r="N113" s="371"/>
    </row>
    <row r="114" spans="1:14">
      <c r="A114" s="367" t="s">
        <v>968</v>
      </c>
      <c r="B114" s="370">
        <v>0.91567603100799999</v>
      </c>
      <c r="C114" s="370">
        <v>0.761287356837</v>
      </c>
      <c r="D114" s="370">
        <v>0.79752063266600004</v>
      </c>
      <c r="E114" s="370">
        <v>0.77571400760699993</v>
      </c>
      <c r="F114" s="370">
        <v>0.76534827739199995</v>
      </c>
      <c r="G114" s="370">
        <v>0.86594099231400001</v>
      </c>
      <c r="H114" s="370">
        <v>0.84203476395400001</v>
      </c>
      <c r="I114" s="370">
        <v>0.85174064177200004</v>
      </c>
      <c r="J114" s="370">
        <v>1.0590413406750001</v>
      </c>
      <c r="K114" s="370">
        <v>1.21827931268</v>
      </c>
      <c r="L114" s="370">
        <v>1.1241618209790001</v>
      </c>
      <c r="M114" s="370">
        <v>1.041378782944</v>
      </c>
      <c r="N114" s="371"/>
    </row>
    <row r="115" spans="1:14">
      <c r="A115" s="367" t="s">
        <v>1034</v>
      </c>
      <c r="B115" s="370">
        <v>0.27481577319899997</v>
      </c>
      <c r="C115" s="370">
        <v>0.21676580799999998</v>
      </c>
      <c r="D115" s="370">
        <v>0.21402529960399999</v>
      </c>
      <c r="E115" s="370">
        <v>0.20479841399999998</v>
      </c>
      <c r="F115" s="370">
        <v>0.23069023999999999</v>
      </c>
      <c r="G115" s="370">
        <v>0.47912127700000001</v>
      </c>
      <c r="H115" s="370">
        <v>0.26892132299999999</v>
      </c>
      <c r="I115" s="370">
        <v>0.26844533691299999</v>
      </c>
      <c r="J115" s="370">
        <v>0.78620707599999995</v>
      </c>
      <c r="K115" s="370">
        <v>0.83168927604800003</v>
      </c>
      <c r="L115" s="370">
        <v>0.36163657199999999</v>
      </c>
      <c r="M115" s="370">
        <v>0.27379098048</v>
      </c>
      <c r="N115" s="371"/>
    </row>
    <row r="116" spans="1:14">
      <c r="A116" s="367" t="s">
        <v>950</v>
      </c>
      <c r="B116" s="370">
        <v>0.59612430644900005</v>
      </c>
      <c r="C116" s="370">
        <v>0.54118923985899992</v>
      </c>
      <c r="D116" s="370">
        <v>0.537293491181</v>
      </c>
      <c r="E116" s="370">
        <v>0.54004088299199993</v>
      </c>
      <c r="F116" s="370">
        <v>0.57376975306400002</v>
      </c>
      <c r="G116" s="370">
        <v>0.81279544964999995</v>
      </c>
      <c r="H116" s="370">
        <v>0.63216460059799995</v>
      </c>
      <c r="I116" s="370">
        <v>0.62183580255300008</v>
      </c>
      <c r="J116" s="370">
        <v>0.93814976912699999</v>
      </c>
      <c r="K116" s="370">
        <v>0.92817144275800001</v>
      </c>
      <c r="L116" s="370">
        <v>0.60008212248199999</v>
      </c>
      <c r="M116" s="370">
        <v>0.60434407194499995</v>
      </c>
      <c r="N116" s="371"/>
    </row>
    <row r="117" spans="1:14">
      <c r="A117" s="367" t="s">
        <v>1035</v>
      </c>
      <c r="B117" s="370">
        <v>0.192298225913</v>
      </c>
      <c r="C117" s="370">
        <v>0.14188054416900001</v>
      </c>
      <c r="D117" s="370">
        <v>0.12544846705099999</v>
      </c>
      <c r="E117" s="370">
        <v>0.122083629859</v>
      </c>
      <c r="F117" s="370">
        <v>0.181474604235</v>
      </c>
      <c r="G117" s="370">
        <v>0.32898470671499996</v>
      </c>
      <c r="H117" s="370">
        <v>0.277771914033</v>
      </c>
      <c r="I117" s="370">
        <v>0.31585744819199996</v>
      </c>
      <c r="J117" s="370">
        <v>0.32559265066199999</v>
      </c>
      <c r="K117" s="370">
        <v>0.54873602454699999</v>
      </c>
      <c r="L117" s="370">
        <v>0.38889640417599997</v>
      </c>
      <c r="M117" s="370">
        <v>0.31547343157700003</v>
      </c>
      <c r="N117" s="371"/>
    </row>
    <row r="118" spans="1:14">
      <c r="A118" s="367" t="s">
        <v>1036</v>
      </c>
      <c r="B118" s="370">
        <v>4.0339999999999991E-9</v>
      </c>
      <c r="C118" s="370">
        <v>1.7833349999999998E-6</v>
      </c>
      <c r="D118" s="370">
        <v>2.7037199999999998E-6</v>
      </c>
      <c r="E118" s="370">
        <v>1.4500990000000001E-6</v>
      </c>
      <c r="F118" s="370">
        <v>6.6450799999999996E-7</v>
      </c>
      <c r="G118" s="370">
        <v>6.7983599999999997E-7</v>
      </c>
      <c r="H118" s="370">
        <v>1.4348109999999999E-6</v>
      </c>
      <c r="I118" s="370">
        <v>1.145304E-6</v>
      </c>
      <c r="J118" s="370">
        <v>7.7259899999999989E-7</v>
      </c>
      <c r="K118" s="370">
        <v>8.2596754399999993E-4</v>
      </c>
      <c r="L118" s="370">
        <v>1.359E-6</v>
      </c>
      <c r="M118" s="370">
        <v>1.5261009999999999E-6</v>
      </c>
      <c r="N118" s="371"/>
    </row>
    <row r="119" spans="1:14">
      <c r="A119" s="367" t="s">
        <v>1037</v>
      </c>
      <c r="B119" s="370">
        <v>7.1601212102999995E-2</v>
      </c>
      <c r="C119" s="370">
        <v>0.19941010692300001</v>
      </c>
      <c r="D119" s="370">
        <v>0.26848384217900001</v>
      </c>
      <c r="E119" s="370">
        <v>0.25480792699499999</v>
      </c>
      <c r="F119" s="370">
        <v>0.26087327661499998</v>
      </c>
      <c r="G119" s="370">
        <v>0.23016282340399999</v>
      </c>
      <c r="H119" s="370">
        <v>0.26754575637100003</v>
      </c>
      <c r="I119" s="370">
        <v>0.25933290933199998</v>
      </c>
      <c r="J119" s="370">
        <v>0.23860165087799998</v>
      </c>
      <c r="K119" s="370">
        <v>0.22666496227300001</v>
      </c>
      <c r="L119" s="370">
        <v>0.25172996682599996</v>
      </c>
      <c r="M119" s="370">
        <v>0.266211440731</v>
      </c>
      <c r="N119" s="371"/>
    </row>
    <row r="120" spans="1:14">
      <c r="A120" s="367" t="s">
        <v>1038</v>
      </c>
      <c r="B120" s="370">
        <v>0.247350661</v>
      </c>
      <c r="C120" s="370">
        <v>0.19191122399999999</v>
      </c>
      <c r="D120" s="370">
        <v>0.15485033799999998</v>
      </c>
      <c r="E120" s="370">
        <v>0.16134219699999999</v>
      </c>
      <c r="F120" s="370">
        <v>0.19827062200000001</v>
      </c>
      <c r="G120" s="370">
        <v>0.53636113200000002</v>
      </c>
      <c r="H120" s="370">
        <v>0.34798736599999996</v>
      </c>
      <c r="I120" s="370">
        <v>0.35984345079999996</v>
      </c>
      <c r="J120" s="370">
        <v>0.942929024</v>
      </c>
      <c r="K120" s="370">
        <v>1.0692641810000001</v>
      </c>
      <c r="L120" s="370">
        <v>0.434889148</v>
      </c>
      <c r="M120" s="370">
        <v>0.26655077500000002</v>
      </c>
      <c r="N120" s="371"/>
    </row>
    <row r="121" spans="1:14">
      <c r="A121" s="367" t="s">
        <v>1039</v>
      </c>
      <c r="B121" s="370">
        <v>1.5658025572059999</v>
      </c>
      <c r="C121" s="370">
        <v>1.0970598213089999</v>
      </c>
      <c r="D121" s="370">
        <v>1.0385705898599999</v>
      </c>
      <c r="E121" s="370">
        <v>0.95879434857300005</v>
      </c>
      <c r="F121" s="370">
        <v>1.240848173287</v>
      </c>
      <c r="G121" s="370">
        <v>1.9928518987080002</v>
      </c>
      <c r="H121" s="370">
        <v>2.0368034221719999</v>
      </c>
      <c r="I121" s="370">
        <v>2.0695993680620002</v>
      </c>
      <c r="J121" s="370">
        <v>2.0956380269700001</v>
      </c>
      <c r="K121" s="370">
        <v>2.1494181347949999</v>
      </c>
      <c r="L121" s="370">
        <v>1.9641092074470001</v>
      </c>
      <c r="M121" s="370">
        <v>1.5786075491549998</v>
      </c>
      <c r="N121" s="371"/>
    </row>
    <row r="122" spans="1:14">
      <c r="A122" s="367" t="s">
        <v>1040</v>
      </c>
      <c r="B122" s="370">
        <v>0.53350162299299997</v>
      </c>
      <c r="C122" s="370">
        <v>0.31865581790000003</v>
      </c>
      <c r="D122" s="370">
        <v>0.14860860000000001</v>
      </c>
      <c r="E122" s="370">
        <v>0.39138119999999998</v>
      </c>
      <c r="F122" s="370">
        <v>0.47195482202</v>
      </c>
      <c r="G122" s="370">
        <v>0.62391865185699991</v>
      </c>
      <c r="H122" s="370">
        <v>0.60526639369599999</v>
      </c>
      <c r="I122" s="370">
        <v>0.68893062332200006</v>
      </c>
      <c r="J122" s="370">
        <v>0.55933690086900001</v>
      </c>
      <c r="K122" s="370">
        <v>0.62620850437499997</v>
      </c>
      <c r="L122" s="370">
        <v>0.66616679740899998</v>
      </c>
      <c r="M122" s="370">
        <v>0.63672223951900009</v>
      </c>
      <c r="N122" s="371"/>
    </row>
    <row r="123" spans="1:14">
      <c r="A123" s="367" t="s">
        <v>1041</v>
      </c>
      <c r="B123" s="370">
        <v>0.76756590199999997</v>
      </c>
      <c r="C123" s="370">
        <v>0.56481446599999996</v>
      </c>
      <c r="D123" s="370">
        <v>0.59620302400000003</v>
      </c>
      <c r="E123" s="370">
        <v>0.341121746</v>
      </c>
      <c r="F123" s="370">
        <v>0.32983131900000001</v>
      </c>
      <c r="G123" s="370">
        <v>0.82174016500000002</v>
      </c>
      <c r="H123" s="370">
        <v>0.78819908400000005</v>
      </c>
      <c r="I123" s="370">
        <v>0.94489879599999993</v>
      </c>
      <c r="J123" s="370">
        <v>1.2867147239999999</v>
      </c>
      <c r="K123" s="370">
        <v>1.6536710640000001</v>
      </c>
      <c r="L123" s="370">
        <v>1.175665416</v>
      </c>
      <c r="M123" s="370">
        <v>1.0361945239999999</v>
      </c>
      <c r="N123" s="371"/>
    </row>
    <row r="124" spans="1:14">
      <c r="A124" s="367" t="s">
        <v>1042</v>
      </c>
      <c r="B124" s="370">
        <v>5.9313986083000002E-2</v>
      </c>
      <c r="C124" s="370">
        <v>5.1760239420999998E-2</v>
      </c>
      <c r="D124" s="370">
        <v>4.9896940628E-2</v>
      </c>
      <c r="E124" s="370">
        <v>4.6454914415E-2</v>
      </c>
      <c r="F124" s="370">
        <v>5.5082838028999999E-2</v>
      </c>
      <c r="G124" s="370">
        <v>0.13514242547799998</v>
      </c>
      <c r="H124" s="370">
        <v>5.8281027737999994E-2</v>
      </c>
      <c r="I124" s="370">
        <v>3.9709754413000002E-2</v>
      </c>
      <c r="J124" s="370">
        <v>0.20187810922300001</v>
      </c>
      <c r="K124" s="370">
        <v>0.267866021206</v>
      </c>
      <c r="L124" s="370">
        <v>5.9816258923E-2</v>
      </c>
      <c r="M124" s="370">
        <v>4.0016810017999997E-2</v>
      </c>
      <c r="N124" s="371"/>
    </row>
    <row r="125" spans="1:14">
      <c r="A125" s="367" t="s">
        <v>1043</v>
      </c>
      <c r="B125" s="370">
        <v>2.1018784477000001E-2</v>
      </c>
      <c r="C125" s="370">
        <v>3.2403241659999999E-3</v>
      </c>
      <c r="D125" s="370">
        <v>2.8849186E-5</v>
      </c>
      <c r="E125" s="370">
        <v>1.0315099820000001E-3</v>
      </c>
      <c r="F125" s="370">
        <v>7.6989610212000001E-2</v>
      </c>
      <c r="G125" s="370">
        <v>0.419660301761</v>
      </c>
      <c r="H125" s="370">
        <v>0.16694313320199999</v>
      </c>
      <c r="I125" s="370">
        <v>0.279594911286</v>
      </c>
      <c r="J125" s="370">
        <v>0.56036962390400002</v>
      </c>
      <c r="K125" s="370">
        <v>0.64503340396800002</v>
      </c>
      <c r="L125" s="370">
        <v>0.27213959008900002</v>
      </c>
      <c r="M125" s="370">
        <v>7.2116555158999993E-2</v>
      </c>
      <c r="N125" s="371"/>
    </row>
    <row r="126" spans="1:14">
      <c r="A126" s="367" t="s">
        <v>1044</v>
      </c>
      <c r="B126" s="370">
        <v>0.35706851249999999</v>
      </c>
      <c r="C126" s="370">
        <v>0.267032784375</v>
      </c>
      <c r="D126" s="370">
        <v>0.18070381874999999</v>
      </c>
      <c r="E126" s="370">
        <v>0.12384940312499999</v>
      </c>
      <c r="F126" s="370">
        <v>9.7511990625000003E-2</v>
      </c>
      <c r="G126" s="370">
        <v>0.18918309375</v>
      </c>
      <c r="H126" s="370">
        <v>4.0344281250000003E-2</v>
      </c>
      <c r="I126" s="370">
        <v>0.11517751875</v>
      </c>
      <c r="J126" s="370">
        <v>0.24438087187500002</v>
      </c>
      <c r="K126" s="370">
        <v>0.23026795312500001</v>
      </c>
      <c r="L126" s="370">
        <v>0.24174458437500002</v>
      </c>
      <c r="M126" s="370">
        <v>0.29071835625000003</v>
      </c>
      <c r="N126" s="371"/>
    </row>
    <row r="127" spans="1:14">
      <c r="A127" s="367" t="s">
        <v>1045</v>
      </c>
      <c r="B127" s="370">
        <v>0.26248110197900004</v>
      </c>
      <c r="C127" s="370">
        <v>0.178001017476</v>
      </c>
      <c r="D127" s="370">
        <v>0.130829100048</v>
      </c>
      <c r="E127" s="370">
        <v>0.18824378750899998</v>
      </c>
      <c r="F127" s="370">
        <v>0.26979465888800003</v>
      </c>
      <c r="G127" s="370">
        <v>0.64031550500400003</v>
      </c>
      <c r="H127" s="370">
        <v>0.58451354866900007</v>
      </c>
      <c r="I127" s="370">
        <v>0.62024099712399994</v>
      </c>
      <c r="J127" s="370">
        <v>0.71774543408499991</v>
      </c>
      <c r="K127" s="370">
        <v>0.81489717710600007</v>
      </c>
      <c r="L127" s="370">
        <v>0.54104244150699998</v>
      </c>
      <c r="M127" s="370">
        <v>0.35738467925200001</v>
      </c>
      <c r="N127" s="371"/>
    </row>
    <row r="128" spans="1:14">
      <c r="A128" s="367" t="s">
        <v>1046</v>
      </c>
      <c r="B128" s="370">
        <v>1.0853413460329999</v>
      </c>
      <c r="C128" s="370">
        <v>1.0803348357009999</v>
      </c>
      <c r="D128" s="370">
        <v>1.195882071402</v>
      </c>
      <c r="E128" s="370">
        <v>1.1543523208039999</v>
      </c>
      <c r="F128" s="370">
        <v>1.177230186813</v>
      </c>
      <c r="G128" s="370">
        <v>1.1519205737630001</v>
      </c>
      <c r="H128" s="370">
        <v>1.1848269049719999</v>
      </c>
      <c r="I128" s="370">
        <v>1.2156778603289999</v>
      </c>
      <c r="J128" s="370">
        <v>1.192395743274</v>
      </c>
      <c r="K128" s="370">
        <v>1.2294479979369999</v>
      </c>
      <c r="L128" s="370">
        <v>1.1707468135720001</v>
      </c>
      <c r="M128" s="370">
        <v>1.205031298655</v>
      </c>
      <c r="N128" s="371"/>
    </row>
    <row r="129" spans="1:14">
      <c r="A129" s="367" t="s">
        <v>941</v>
      </c>
      <c r="B129" s="370">
        <v>0.50441142174300002</v>
      </c>
      <c r="C129" s="370">
        <v>0.368178782802</v>
      </c>
      <c r="D129" s="370">
        <v>0.35503647037300001</v>
      </c>
      <c r="E129" s="370">
        <v>0.25848065340499998</v>
      </c>
      <c r="F129" s="370">
        <v>0.36495131627499999</v>
      </c>
      <c r="G129" s="370">
        <v>0.58922727401000008</v>
      </c>
      <c r="H129" s="370">
        <v>0.44498514630300001</v>
      </c>
      <c r="I129" s="370">
        <v>0.50399947503999998</v>
      </c>
      <c r="J129" s="370">
        <v>0.99903820990300007</v>
      </c>
      <c r="K129" s="370">
        <v>1.572476517291</v>
      </c>
      <c r="L129" s="370">
        <v>0.77862238822499996</v>
      </c>
      <c r="M129" s="370">
        <v>0.50718556221699995</v>
      </c>
      <c r="N129" s="371"/>
    </row>
    <row r="130" spans="1:14">
      <c r="A130" s="367" t="s">
        <v>946</v>
      </c>
      <c r="B130" s="370">
        <v>1.460683818423</v>
      </c>
      <c r="C130" s="370">
        <v>1.322966881545</v>
      </c>
      <c r="D130" s="370">
        <v>1.4580678750509999</v>
      </c>
      <c r="E130" s="370">
        <v>1.4375973677070002</v>
      </c>
      <c r="F130" s="370">
        <v>0.933502479424</v>
      </c>
      <c r="G130" s="370">
        <v>1.396934751474</v>
      </c>
      <c r="H130" s="370">
        <v>1.3920432325679999</v>
      </c>
      <c r="I130" s="370">
        <v>1.3783247085349999</v>
      </c>
      <c r="J130" s="370">
        <v>1.315698924486</v>
      </c>
      <c r="K130" s="370">
        <v>1.4063282641900001</v>
      </c>
      <c r="L130" s="370">
        <v>1.3850305562410001</v>
      </c>
      <c r="M130" s="370">
        <v>1.4287106344</v>
      </c>
      <c r="N130" s="371"/>
    </row>
    <row r="131" spans="1:14">
      <c r="A131" s="367" t="s">
        <v>953</v>
      </c>
      <c r="B131" s="370">
        <v>0.286758178142</v>
      </c>
      <c r="C131" s="370">
        <v>0.196658837941</v>
      </c>
      <c r="D131" s="370">
        <v>0.178663865605</v>
      </c>
      <c r="E131" s="370">
        <v>0.18139101888799999</v>
      </c>
      <c r="F131" s="370">
        <v>0.28668638749499997</v>
      </c>
      <c r="G131" s="370">
        <v>0.73247516713099992</v>
      </c>
      <c r="H131" s="370">
        <v>0.62246630196199992</v>
      </c>
      <c r="I131" s="370">
        <v>0.50478413038799996</v>
      </c>
      <c r="J131" s="370">
        <v>0.92608002768099995</v>
      </c>
      <c r="K131" s="370">
        <v>0.96036082556699998</v>
      </c>
      <c r="L131" s="370">
        <v>0.549224172038</v>
      </c>
      <c r="M131" s="370">
        <v>0.35475335233000005</v>
      </c>
      <c r="N131" s="371"/>
    </row>
    <row r="132" spans="1:14">
      <c r="A132" s="367" t="s">
        <v>947</v>
      </c>
      <c r="B132" s="370">
        <v>0.27850077490000003</v>
      </c>
      <c r="C132" s="370">
        <v>0.213164816131</v>
      </c>
      <c r="D132" s="370">
        <v>0.18802238153700002</v>
      </c>
      <c r="E132" s="370">
        <v>0.193440240406</v>
      </c>
      <c r="F132" s="370">
        <v>0.23891493957499998</v>
      </c>
      <c r="G132" s="370">
        <v>0.59249708831199999</v>
      </c>
      <c r="H132" s="370">
        <v>0.38872288706699998</v>
      </c>
      <c r="I132" s="370">
        <v>0.64719733253200007</v>
      </c>
      <c r="J132" s="370">
        <v>0.71999872328300007</v>
      </c>
      <c r="K132" s="370">
        <v>0.66358643155200003</v>
      </c>
      <c r="L132" s="370">
        <v>0.46657980707899999</v>
      </c>
      <c r="M132" s="370">
        <v>0.29098131773399999</v>
      </c>
      <c r="N132" s="371"/>
    </row>
    <row r="133" spans="1:14">
      <c r="A133" s="367" t="s">
        <v>1047</v>
      </c>
      <c r="B133" s="370">
        <v>0.16700055750000001</v>
      </c>
      <c r="C133" s="370">
        <v>0.1173674775</v>
      </c>
      <c r="D133" s="370">
        <v>8.5110637500000003E-2</v>
      </c>
      <c r="E133" s="370">
        <v>0.109269541</v>
      </c>
      <c r="F133" s="370">
        <v>0.26901250282700001</v>
      </c>
      <c r="G133" s="370">
        <v>0.50938594999999998</v>
      </c>
      <c r="H133" s="370">
        <v>0.40363073300000002</v>
      </c>
      <c r="I133" s="370">
        <v>4.3412824703000001E-2</v>
      </c>
      <c r="J133" s="370">
        <v>0.27687930999999999</v>
      </c>
      <c r="K133" s="370">
        <v>0.23320877935999998</v>
      </c>
      <c r="L133" s="370">
        <v>0.32606857073200002</v>
      </c>
      <c r="M133" s="370">
        <v>0.20887994200000001</v>
      </c>
      <c r="N133" s="371"/>
    </row>
    <row r="134" spans="1:14">
      <c r="A134" s="367" t="s">
        <v>1048</v>
      </c>
      <c r="B134" s="370">
        <v>0.31689631750000002</v>
      </c>
      <c r="C134" s="370">
        <v>0.1891646575</v>
      </c>
      <c r="D134" s="370">
        <v>0.14741205499999999</v>
      </c>
      <c r="E134" s="370">
        <v>0.11625655999999999</v>
      </c>
      <c r="F134" s="370">
        <v>0.170907905</v>
      </c>
      <c r="G134" s="370">
        <v>0.58332118249999998</v>
      </c>
      <c r="H134" s="370">
        <v>0.52635180500000001</v>
      </c>
      <c r="I134" s="370">
        <v>0.57214591000000004</v>
      </c>
      <c r="J134" s="370">
        <v>0.72221696749999997</v>
      </c>
      <c r="K134" s="370">
        <v>0.82756609250000002</v>
      </c>
      <c r="L134" s="370">
        <v>0.72684227000000001</v>
      </c>
      <c r="M134" s="370">
        <v>0.58618556499999996</v>
      </c>
      <c r="N134" s="371"/>
    </row>
    <row r="135" spans="1:14">
      <c r="A135" s="367" t="s">
        <v>1049</v>
      </c>
      <c r="B135" s="370">
        <v>6.6289398610000008E-2</v>
      </c>
      <c r="C135" s="370">
        <v>4.5417880602999998E-2</v>
      </c>
      <c r="D135" s="370">
        <v>1.8279764319999999E-2</v>
      </c>
      <c r="E135" s="370">
        <v>2.8794116920000001E-2</v>
      </c>
      <c r="F135" s="370">
        <v>9.522223110200001E-2</v>
      </c>
      <c r="G135" s="370">
        <v>0.15296202663899999</v>
      </c>
      <c r="H135" s="370">
        <v>0.12772069325500002</v>
      </c>
      <c r="I135" s="370">
        <v>0.152290857236</v>
      </c>
      <c r="J135" s="370">
        <v>0.107515709</v>
      </c>
      <c r="K135" s="370">
        <v>6.5575361560999995E-2</v>
      </c>
      <c r="L135" s="370">
        <v>9.3934092831999993E-2</v>
      </c>
      <c r="M135" s="370">
        <v>9.0666692041000002E-2</v>
      </c>
      <c r="N135" s="371"/>
    </row>
    <row r="136" spans="1:14">
      <c r="A136" s="367" t="s">
        <v>1050</v>
      </c>
      <c r="B136" s="370">
        <v>0.27355293204199999</v>
      </c>
      <c r="C136" s="370">
        <v>0.25705194299799999</v>
      </c>
      <c r="D136" s="370">
        <v>0.28074338538999999</v>
      </c>
      <c r="E136" s="370">
        <v>0.27775407625100001</v>
      </c>
      <c r="F136" s="370">
        <v>0.27781579580099997</v>
      </c>
      <c r="G136" s="370">
        <v>0.21498998014100001</v>
      </c>
      <c r="H136" s="370">
        <v>0.27925772490600004</v>
      </c>
      <c r="I136" s="370">
        <v>0.25242947881</v>
      </c>
      <c r="J136" s="370">
        <v>0.19508724806899999</v>
      </c>
      <c r="K136" s="370">
        <v>0.21799849462400001</v>
      </c>
      <c r="L136" s="370">
        <v>0.26665048669699998</v>
      </c>
      <c r="M136" s="370">
        <v>0.28356020393000003</v>
      </c>
      <c r="N136" s="371"/>
    </row>
    <row r="137" spans="1:14">
      <c r="A137" s="367" t="s">
        <v>957</v>
      </c>
      <c r="B137" s="370">
        <v>0.42190386878999997</v>
      </c>
      <c r="C137" s="370">
        <v>0.35875419329899999</v>
      </c>
      <c r="D137" s="370">
        <v>0.36110400814999999</v>
      </c>
      <c r="E137" s="370">
        <v>0.35865744306000003</v>
      </c>
      <c r="F137" s="370">
        <v>0.392504590067</v>
      </c>
      <c r="G137" s="370">
        <v>0.52370359014699996</v>
      </c>
      <c r="H137" s="370">
        <v>0.40737035112000003</v>
      </c>
      <c r="I137" s="370">
        <v>0.49933663618399998</v>
      </c>
      <c r="J137" s="370">
        <v>0.63334759649400008</v>
      </c>
      <c r="K137" s="370">
        <v>0.82709320951499998</v>
      </c>
      <c r="L137" s="370">
        <v>0.59024419572599995</v>
      </c>
      <c r="M137" s="370">
        <v>0.49090227183699997</v>
      </c>
      <c r="N137" s="371"/>
    </row>
    <row r="138" spans="1:14">
      <c r="A138" s="367" t="s">
        <v>1051</v>
      </c>
      <c r="B138" s="370">
        <v>0.164587749945</v>
      </c>
      <c r="C138" s="370">
        <v>0.119934914337</v>
      </c>
      <c r="D138" s="370">
        <v>0.10271362354699999</v>
      </c>
      <c r="E138" s="370">
        <v>0.11460964930299999</v>
      </c>
      <c r="F138" s="370">
        <v>0.122118217155</v>
      </c>
      <c r="G138" s="370">
        <v>0.28018155482500001</v>
      </c>
      <c r="H138" s="370">
        <v>0.17541350553500001</v>
      </c>
      <c r="I138" s="370">
        <v>0.144188170389</v>
      </c>
      <c r="J138" s="370">
        <v>0.22473476982900001</v>
      </c>
      <c r="K138" s="370">
        <v>0.34870100630500001</v>
      </c>
      <c r="L138" s="370">
        <v>0.16872564638699999</v>
      </c>
      <c r="M138" s="370">
        <v>0.120540005443</v>
      </c>
      <c r="N138" s="371"/>
    </row>
    <row r="139" spans="1:14">
      <c r="A139" s="367" t="s">
        <v>1052</v>
      </c>
      <c r="B139" s="370">
        <v>0.424035885</v>
      </c>
      <c r="C139" s="370">
        <v>0.29971739000000003</v>
      </c>
      <c r="D139" s="370">
        <v>0.30517627000000003</v>
      </c>
      <c r="E139" s="370">
        <v>0.34419573999999997</v>
      </c>
      <c r="F139" s="370">
        <v>0.57671855500000002</v>
      </c>
      <c r="G139" s="370">
        <v>1.0304603399999999</v>
      </c>
      <c r="H139" s="370">
        <v>0.79876271999999993</v>
      </c>
      <c r="I139" s="370">
        <v>0.7945575749999999</v>
      </c>
      <c r="J139" s="370">
        <v>1.17333552</v>
      </c>
      <c r="K139" s="370">
        <v>1.3619587799999999</v>
      </c>
      <c r="L139" s="370">
        <v>0.89092274250000003</v>
      </c>
      <c r="M139" s="370">
        <v>0.50461519499999996</v>
      </c>
      <c r="N139" s="371"/>
    </row>
    <row r="140" spans="1:14">
      <c r="A140" s="367" t="s">
        <v>1053</v>
      </c>
      <c r="B140" s="370">
        <v>0.25223356685100001</v>
      </c>
      <c r="C140" s="370">
        <v>0.21313367292000002</v>
      </c>
      <c r="D140" s="370">
        <v>0.22914406935699999</v>
      </c>
      <c r="E140" s="370">
        <v>0.21778182981399999</v>
      </c>
      <c r="F140" s="370">
        <v>0.19224459623500001</v>
      </c>
      <c r="G140" s="370">
        <v>0.21800553046999999</v>
      </c>
      <c r="H140" s="370">
        <v>0.228087162969</v>
      </c>
      <c r="I140" s="370">
        <v>0.224066150066</v>
      </c>
      <c r="J140" s="370">
        <v>0.21840319790999999</v>
      </c>
      <c r="K140" s="370">
        <v>0.25944108452000003</v>
      </c>
      <c r="L140" s="370">
        <v>0.26408265711600004</v>
      </c>
      <c r="M140" s="370">
        <v>0.27380681016300001</v>
      </c>
      <c r="N140" s="371"/>
    </row>
    <row r="141" spans="1:14">
      <c r="A141" s="367" t="s">
        <v>1054</v>
      </c>
      <c r="B141" s="370">
        <v>9.8355721499999993E-2</v>
      </c>
      <c r="C141" s="370">
        <v>3.6278693000000001E-2</v>
      </c>
      <c r="D141" s="370">
        <v>0</v>
      </c>
      <c r="E141" s="370">
        <v>0</v>
      </c>
      <c r="F141" s="370">
        <v>0.17965178700000001</v>
      </c>
      <c r="G141" s="370">
        <v>0.55574241150000003</v>
      </c>
      <c r="H141" s="370">
        <v>0.44004865000000004</v>
      </c>
      <c r="I141" s="370">
        <v>0.53429500075000003</v>
      </c>
      <c r="J141" s="370">
        <v>0.63619041862500003</v>
      </c>
      <c r="K141" s="370">
        <v>0.67781076337500001</v>
      </c>
      <c r="L141" s="370">
        <v>0.44611228087499999</v>
      </c>
      <c r="M141" s="370">
        <v>0.21832900199999999</v>
      </c>
      <c r="N141" s="371"/>
    </row>
    <row r="142" spans="1:14">
      <c r="A142" s="367" t="s">
        <v>1055</v>
      </c>
      <c r="B142" s="370">
        <v>3.6768241828740003</v>
      </c>
      <c r="C142" s="370">
        <v>2.860925996927</v>
      </c>
      <c r="D142" s="370">
        <v>3.3788499841370001</v>
      </c>
      <c r="E142" s="370">
        <v>2.9720977318520001</v>
      </c>
      <c r="F142" s="370">
        <v>1.944720795479</v>
      </c>
      <c r="G142" s="370">
        <v>2.390045059308</v>
      </c>
      <c r="H142" s="370">
        <v>3.1562838572129999</v>
      </c>
      <c r="I142" s="370">
        <v>3.1814235917750002</v>
      </c>
      <c r="J142" s="370">
        <v>2.9785893644400003</v>
      </c>
      <c r="K142" s="370">
        <v>3.7073144918610001</v>
      </c>
      <c r="L142" s="370">
        <v>3.4968327693010002</v>
      </c>
      <c r="M142" s="370">
        <v>2.8398228607270002</v>
      </c>
      <c r="N142" s="371"/>
    </row>
    <row r="143" spans="1:14">
      <c r="A143" s="367" t="s">
        <v>1056</v>
      </c>
      <c r="B143" s="370">
        <v>4.7979024799999999E-2</v>
      </c>
      <c r="C143" s="370">
        <v>3.4763256664E-2</v>
      </c>
      <c r="D143" s="370">
        <v>2.9166655324999999E-2</v>
      </c>
      <c r="E143" s="370">
        <v>3.2432710357000002E-2</v>
      </c>
      <c r="F143" s="370">
        <v>7.4158940558E-2</v>
      </c>
      <c r="G143" s="370">
        <v>0.22985820027599999</v>
      </c>
      <c r="H143" s="370">
        <v>0.17496841648000003</v>
      </c>
      <c r="I143" s="370">
        <v>0.195375196344</v>
      </c>
      <c r="J143" s="370">
        <v>0.23349685875600001</v>
      </c>
      <c r="K143" s="370">
        <v>0.32428465758000002</v>
      </c>
      <c r="L143" s="370">
        <v>0.15576912113799998</v>
      </c>
      <c r="M143" s="370">
        <v>7.9000723218000002E-2</v>
      </c>
      <c r="N143" s="371"/>
    </row>
    <row r="144" spans="1:14">
      <c r="A144" s="367" t="s">
        <v>1057</v>
      </c>
      <c r="B144" s="370">
        <v>0</v>
      </c>
      <c r="C144" s="370">
        <v>0</v>
      </c>
      <c r="D144" s="370">
        <v>3.8153779999999998E-2</v>
      </c>
      <c r="E144" s="370">
        <v>0.16751462</v>
      </c>
      <c r="F144" s="370">
        <v>0.27303416000000003</v>
      </c>
      <c r="G144" s="370">
        <v>4.1076419999999995E-2</v>
      </c>
      <c r="H144" s="370">
        <v>0</v>
      </c>
      <c r="I144" s="370">
        <v>0</v>
      </c>
      <c r="J144" s="370">
        <v>0</v>
      </c>
      <c r="K144" s="370">
        <v>9.4653999999999995E-4</v>
      </c>
      <c r="L144" s="370">
        <v>0</v>
      </c>
      <c r="M144" s="370">
        <v>3.34635E-2</v>
      </c>
      <c r="N144" s="371"/>
    </row>
    <row r="145" spans="1:14">
      <c r="A145" s="367" t="s">
        <v>948</v>
      </c>
      <c r="B145" s="370">
        <v>0.70371235948600008</v>
      </c>
      <c r="C145" s="370">
        <v>0.43607703333600001</v>
      </c>
      <c r="D145" s="370">
        <v>0.40569894407199997</v>
      </c>
      <c r="E145" s="370">
        <v>0.60387128840100002</v>
      </c>
      <c r="F145" s="370">
        <v>1.1888825175419999</v>
      </c>
      <c r="G145" s="370">
        <v>2.7403633860229997</v>
      </c>
      <c r="H145" s="370">
        <v>2.1516385808130001</v>
      </c>
      <c r="I145" s="370">
        <v>2.331704075292</v>
      </c>
      <c r="J145" s="370">
        <v>3.1494611577330001</v>
      </c>
      <c r="K145" s="370">
        <v>3.2327738926360001</v>
      </c>
      <c r="L145" s="370">
        <v>2.1098867071440002</v>
      </c>
      <c r="M145" s="370">
        <v>1.1005031010169999</v>
      </c>
      <c r="N145" s="371"/>
    </row>
    <row r="146" spans="1:14">
      <c r="A146" s="367" t="s">
        <v>958</v>
      </c>
      <c r="B146" s="370">
        <v>11.115712991366001</v>
      </c>
      <c r="C146" s="370">
        <v>9.952123886671</v>
      </c>
      <c r="D146" s="370">
        <v>11.401798004579</v>
      </c>
      <c r="E146" s="370">
        <v>10.903111528928001</v>
      </c>
      <c r="F146" s="370">
        <v>9.8959591541399998</v>
      </c>
      <c r="G146" s="370">
        <v>9.1040669770620006</v>
      </c>
      <c r="H146" s="370">
        <v>11.320208870526999</v>
      </c>
      <c r="I146" s="370">
        <v>12.200578623512</v>
      </c>
      <c r="J146" s="370">
        <v>9.0678711880789997</v>
      </c>
      <c r="K146" s="370">
        <v>8.7062410728869999</v>
      </c>
      <c r="L146" s="370">
        <v>10.139236069873</v>
      </c>
      <c r="M146" s="370">
        <v>10.117658775351</v>
      </c>
      <c r="N146" s="371"/>
    </row>
    <row r="147" spans="1:14">
      <c r="A147" s="367" t="s">
        <v>959</v>
      </c>
      <c r="B147" s="370">
        <v>6.7242927366070004</v>
      </c>
      <c r="C147" s="370">
        <v>6.0943474863449998</v>
      </c>
      <c r="D147" s="370">
        <v>6.9408339064450004</v>
      </c>
      <c r="E147" s="370">
        <v>6.6528854626929999</v>
      </c>
      <c r="F147" s="370">
        <v>6.1684665241980001</v>
      </c>
      <c r="G147" s="370">
        <v>5.5636149549649998</v>
      </c>
      <c r="H147" s="370">
        <v>6.9652188769589998</v>
      </c>
      <c r="I147" s="370">
        <v>7.5226228383099993</v>
      </c>
      <c r="J147" s="370">
        <v>5.7072185342150004</v>
      </c>
      <c r="K147" s="370">
        <v>5.3638135651679999</v>
      </c>
      <c r="L147" s="370">
        <v>6.17929272711</v>
      </c>
      <c r="M147" s="370">
        <v>6.2217895614809997</v>
      </c>
      <c r="N147" s="371"/>
    </row>
    <row r="148" spans="1:14">
      <c r="A148" s="367" t="s">
        <v>1058</v>
      </c>
      <c r="B148" s="370">
        <v>0.14403436525500002</v>
      </c>
      <c r="C148" s="370">
        <v>0.179264633294</v>
      </c>
      <c r="D148" s="370">
        <v>0.20742945266899998</v>
      </c>
      <c r="E148" s="370">
        <v>0.20108661443600001</v>
      </c>
      <c r="F148" s="370">
        <v>0.206020852418</v>
      </c>
      <c r="G148" s="370">
        <v>0.22608514128999999</v>
      </c>
      <c r="H148" s="370">
        <v>0.20075665804099999</v>
      </c>
      <c r="I148" s="370">
        <v>0.21057769136200002</v>
      </c>
      <c r="J148" s="370">
        <v>0.25055984523499997</v>
      </c>
      <c r="K148" s="370">
        <v>0.25429951969600001</v>
      </c>
      <c r="L148" s="370">
        <v>0.20600251972700001</v>
      </c>
      <c r="M148" s="370">
        <v>0.202177434637</v>
      </c>
      <c r="N148" s="371"/>
    </row>
    <row r="149" spans="1:14">
      <c r="A149" s="367" t="s">
        <v>1059</v>
      </c>
      <c r="B149" s="370">
        <v>0.74316243749999999</v>
      </c>
      <c r="C149" s="370">
        <v>0.52503421250000004</v>
      </c>
      <c r="D149" s="370">
        <v>0.48426603749999997</v>
      </c>
      <c r="E149" s="370">
        <v>0.31600301250000001</v>
      </c>
      <c r="F149" s="370">
        <v>0.14568732500000001</v>
      </c>
      <c r="G149" s="370">
        <v>0.47304547499999999</v>
      </c>
      <c r="H149" s="370">
        <v>0.34230848749999998</v>
      </c>
      <c r="I149" s="370">
        <v>0.43947706250000002</v>
      </c>
      <c r="J149" s="370">
        <v>0.58837056249999997</v>
      </c>
      <c r="K149" s="370">
        <v>0.77945271250000003</v>
      </c>
      <c r="L149" s="370">
        <v>0.67053052499999999</v>
      </c>
      <c r="M149" s="370">
        <v>0.72758096250000004</v>
      </c>
      <c r="N149" s="371"/>
    </row>
    <row r="150" spans="1:14">
      <c r="A150" s="367" t="s">
        <v>1060</v>
      </c>
      <c r="B150" s="370">
        <v>2.5984995661229999</v>
      </c>
      <c r="C150" s="370">
        <v>2.2829142418379997</v>
      </c>
      <c r="D150" s="370">
        <v>2.25108907603</v>
      </c>
      <c r="E150" s="370">
        <v>1.6466079203119999</v>
      </c>
      <c r="F150" s="370">
        <v>1.1958644835699999</v>
      </c>
      <c r="G150" s="370">
        <v>1.6136626930939999</v>
      </c>
      <c r="H150" s="370">
        <v>2.2701059014980003</v>
      </c>
      <c r="I150" s="370">
        <v>2.0797209739749998</v>
      </c>
      <c r="J150" s="370">
        <v>1.183181913803</v>
      </c>
      <c r="K150" s="370">
        <v>1.2390522995740001</v>
      </c>
      <c r="L150" s="370">
        <v>1.2058815004549999</v>
      </c>
      <c r="M150" s="370">
        <v>1.2479523990579999</v>
      </c>
      <c r="N150" s="371"/>
    </row>
    <row r="151" spans="1:14">
      <c r="A151" s="367" t="s">
        <v>1061</v>
      </c>
      <c r="B151" s="370">
        <v>0.84006176977400004</v>
      </c>
      <c r="C151" s="370">
        <v>0.6001413810920001</v>
      </c>
      <c r="D151" s="370">
        <v>0.52269895798700006</v>
      </c>
      <c r="E151" s="370">
        <v>0.38283998144600001</v>
      </c>
      <c r="F151" s="370">
        <v>0.16902804241299998</v>
      </c>
      <c r="G151" s="370">
        <v>0.54731122945600008</v>
      </c>
      <c r="H151" s="370">
        <v>0.50068386455300007</v>
      </c>
      <c r="I151" s="370">
        <v>0.45128928782600003</v>
      </c>
      <c r="J151" s="370">
        <v>0.69613994864700002</v>
      </c>
      <c r="K151" s="370">
        <v>0.87266350823899996</v>
      </c>
      <c r="L151" s="370">
        <v>0.81267213018100004</v>
      </c>
      <c r="M151" s="370">
        <v>0.92592081497699996</v>
      </c>
      <c r="N151" s="371"/>
    </row>
    <row r="152" spans="1:14">
      <c r="A152" s="367" t="s">
        <v>1062</v>
      </c>
      <c r="B152" s="370">
        <v>0.313599251217</v>
      </c>
      <c r="C152" s="370">
        <v>0.26942347012399998</v>
      </c>
      <c r="D152" s="370">
        <v>0.29144463822299999</v>
      </c>
      <c r="E152" s="370">
        <v>0.30673500755699995</v>
      </c>
      <c r="F152" s="370">
        <v>0.32716777194000002</v>
      </c>
      <c r="G152" s="370">
        <v>0.289407464557</v>
      </c>
      <c r="H152" s="370">
        <v>0.31667528484399998</v>
      </c>
      <c r="I152" s="370">
        <v>0.34129435693399995</v>
      </c>
      <c r="J152" s="370">
        <v>0.27726005520699998</v>
      </c>
      <c r="K152" s="370">
        <v>0.31353931358000003</v>
      </c>
      <c r="L152" s="370">
        <v>0.37703174903499997</v>
      </c>
      <c r="M152" s="370">
        <v>0.314740311642</v>
      </c>
      <c r="N152" s="371"/>
    </row>
    <row r="153" spans="1:14">
      <c r="A153" s="367" t="s">
        <v>1063</v>
      </c>
      <c r="B153" s="370">
        <v>0.17105728425</v>
      </c>
      <c r="C153" s="370">
        <v>0.137413746</v>
      </c>
      <c r="D153" s="370">
        <v>0.14336271174999998</v>
      </c>
      <c r="E153" s="370">
        <v>0.16126355225</v>
      </c>
      <c r="F153" s="370">
        <v>0.14717296575</v>
      </c>
      <c r="G153" s="370">
        <v>9.3221238500000012E-2</v>
      </c>
      <c r="H153" s="370">
        <v>6.7440047999999989E-2</v>
      </c>
      <c r="I153" s="370">
        <v>0.15636535274999999</v>
      </c>
      <c r="J153" s="370">
        <v>0.14819782400000001</v>
      </c>
      <c r="K153" s="370">
        <v>0.15024331774999999</v>
      </c>
      <c r="L153" s="370">
        <v>0.16191493525</v>
      </c>
      <c r="M153" s="370">
        <v>0.170859069</v>
      </c>
      <c r="N153" s="371"/>
    </row>
    <row r="154" spans="1:14">
      <c r="A154" s="367" t="s">
        <v>945</v>
      </c>
      <c r="B154" s="370">
        <v>1.626341611912</v>
      </c>
      <c r="C154" s="370">
        <v>1.5929352145120002</v>
      </c>
      <c r="D154" s="370">
        <v>1.0881590078509999</v>
      </c>
      <c r="E154" s="370">
        <v>1.620438688471</v>
      </c>
      <c r="F154" s="370">
        <v>1.142898771884</v>
      </c>
      <c r="G154" s="370">
        <v>2.2850834212629998</v>
      </c>
      <c r="H154" s="370">
        <v>2.1875230636</v>
      </c>
      <c r="I154" s="370">
        <v>2.3490985482690001</v>
      </c>
      <c r="J154" s="370">
        <v>2.630938715184</v>
      </c>
      <c r="K154" s="370">
        <v>2.769081663293</v>
      </c>
      <c r="L154" s="370">
        <v>1.160432440401</v>
      </c>
      <c r="M154" s="370">
        <v>1.7460781525020002</v>
      </c>
      <c r="N154" s="371"/>
    </row>
    <row r="155" spans="1:14">
      <c r="A155" s="367" t="s">
        <v>1064</v>
      </c>
      <c r="B155" s="370">
        <v>8.2235901074000001E-2</v>
      </c>
      <c r="C155" s="370">
        <v>0.11089522687100001</v>
      </c>
      <c r="D155" s="370">
        <v>0.10184546070100001</v>
      </c>
      <c r="E155" s="370">
        <v>8.5426358179000003E-2</v>
      </c>
      <c r="F155" s="370">
        <v>8.791487916900001E-2</v>
      </c>
      <c r="G155" s="370">
        <v>7.1241245980999998E-2</v>
      </c>
      <c r="H155" s="370">
        <v>9.1706613217000008E-2</v>
      </c>
      <c r="I155" s="370">
        <v>2.2008982561E-2</v>
      </c>
      <c r="J155" s="370">
        <v>0</v>
      </c>
      <c r="K155" s="370">
        <v>1.3841594724000001E-2</v>
      </c>
      <c r="L155" s="370">
        <v>6.4460701762E-2</v>
      </c>
      <c r="M155" s="370">
        <v>5.4122355852000002E-2</v>
      </c>
      <c r="N155" s="371"/>
    </row>
    <row r="156" spans="1:14">
      <c r="A156" s="367" t="s">
        <v>1065</v>
      </c>
      <c r="B156" s="370">
        <v>0.46287488871600002</v>
      </c>
      <c r="C156" s="370">
        <v>0.37000056117800001</v>
      </c>
      <c r="D156" s="370">
        <v>0.37248088500200005</v>
      </c>
      <c r="E156" s="370">
        <v>0.41410502256800003</v>
      </c>
      <c r="F156" s="370">
        <v>0.413952939646</v>
      </c>
      <c r="G156" s="370">
        <v>0.37229504285499998</v>
      </c>
      <c r="H156" s="370">
        <v>0.41973267111499996</v>
      </c>
      <c r="I156" s="370">
        <v>0.40217815692600001</v>
      </c>
      <c r="J156" s="370">
        <v>0.38051998919000002</v>
      </c>
      <c r="K156" s="370">
        <v>0.40737127254600003</v>
      </c>
      <c r="L156" s="370">
        <v>0.41314160553399998</v>
      </c>
      <c r="M156" s="370">
        <v>0.43833366695300002</v>
      </c>
      <c r="N156" s="371"/>
    </row>
    <row r="157" spans="1:14">
      <c r="A157" s="367" t="s">
        <v>949</v>
      </c>
      <c r="B157" s="370">
        <v>0.56806175040100004</v>
      </c>
      <c r="C157" s="370">
        <v>0.60330252071400003</v>
      </c>
      <c r="D157" s="370">
        <v>0.51445291473999999</v>
      </c>
      <c r="E157" s="370">
        <v>0.62400779242099991</v>
      </c>
      <c r="F157" s="370">
        <v>0.65349792388299999</v>
      </c>
      <c r="G157" s="370">
        <v>0.65355287395899997</v>
      </c>
      <c r="H157" s="370">
        <v>0.62279799539900005</v>
      </c>
      <c r="I157" s="370">
        <v>0.600278431306</v>
      </c>
      <c r="J157" s="370">
        <v>0.60021459234399999</v>
      </c>
      <c r="K157" s="370">
        <v>0.63482392432800006</v>
      </c>
      <c r="L157" s="370">
        <v>0.62271800404799993</v>
      </c>
      <c r="M157" s="370">
        <v>0.64197822991200004</v>
      </c>
      <c r="N157" s="371"/>
    </row>
    <row r="158" spans="1:14">
      <c r="A158" s="367" t="s">
        <v>1066</v>
      </c>
      <c r="B158" s="370">
        <v>0.40929975925000001</v>
      </c>
      <c r="C158" s="370">
        <v>0.26169899400000002</v>
      </c>
      <c r="D158" s="370">
        <v>0.1809558865</v>
      </c>
      <c r="E158" s="370">
        <v>0.10453135049999999</v>
      </c>
      <c r="F158" s="370">
        <v>9.3065060700000007E-2</v>
      </c>
      <c r="G158" s="370">
        <v>0.28662042625</v>
      </c>
      <c r="H158" s="370">
        <v>0.33718868300000004</v>
      </c>
      <c r="I158" s="370">
        <v>0.38713714799999999</v>
      </c>
      <c r="J158" s="370">
        <v>0.59143645999999994</v>
      </c>
      <c r="K158" s="370">
        <v>0.68824509924999999</v>
      </c>
      <c r="L158" s="370">
        <v>0.55961819749999997</v>
      </c>
      <c r="M158" s="370">
        <v>0.3448953937</v>
      </c>
      <c r="N158" s="371"/>
    </row>
    <row r="159" spans="1:14">
      <c r="A159" s="367" t="s">
        <v>963</v>
      </c>
      <c r="B159" s="370">
        <v>0.15316517499999999</v>
      </c>
      <c r="C159" s="370">
        <v>0.231127681</v>
      </c>
      <c r="D159" s="370">
        <v>0</v>
      </c>
      <c r="E159" s="370">
        <v>0</v>
      </c>
      <c r="F159" s="370">
        <v>0</v>
      </c>
      <c r="G159" s="370">
        <v>0.86850829600000001</v>
      </c>
      <c r="H159" s="370">
        <v>0.77046797900000008</v>
      </c>
      <c r="I159" s="370">
        <v>1.040059769</v>
      </c>
      <c r="J159" s="370">
        <v>0.97217268099999998</v>
      </c>
      <c r="K159" s="370">
        <v>1.0411687329999999</v>
      </c>
      <c r="L159" s="370">
        <v>0.92276079099999997</v>
      </c>
      <c r="M159" s="370">
        <v>0.510390648</v>
      </c>
      <c r="N159" s="371"/>
    </row>
    <row r="160" spans="1:14">
      <c r="A160" s="367" t="s">
        <v>1067</v>
      </c>
      <c r="B160" s="370">
        <v>7.7781150000000007E-2</v>
      </c>
      <c r="C160" s="370">
        <v>1.8629883999999999E-2</v>
      </c>
      <c r="D160" s="370">
        <v>1.216152E-2</v>
      </c>
      <c r="E160" s="370">
        <v>2.2178010000000001E-2</v>
      </c>
      <c r="F160" s="370">
        <v>0.117848761</v>
      </c>
      <c r="G160" s="370">
        <v>0.25218542399999999</v>
      </c>
      <c r="H160" s="370">
        <v>0.18989814699999999</v>
      </c>
      <c r="I160" s="370">
        <v>1.6007206999999999E-2</v>
      </c>
      <c r="J160" s="370">
        <v>9.9146360000000003E-2</v>
      </c>
      <c r="K160" s="370">
        <v>0.21293721700000001</v>
      </c>
      <c r="L160" s="370">
        <v>0.23773752299999998</v>
      </c>
      <c r="M160" s="370">
        <v>6.9754369000000011E-2</v>
      </c>
      <c r="N160" s="371"/>
    </row>
    <row r="161" spans="1:14">
      <c r="A161" s="367" t="s">
        <v>954</v>
      </c>
      <c r="B161" s="370">
        <v>0.32505170524099997</v>
      </c>
      <c r="C161" s="370">
        <v>0.21934049987900001</v>
      </c>
      <c r="D161" s="370">
        <v>0.199901828802</v>
      </c>
      <c r="E161" s="370">
        <v>0.21356937696200001</v>
      </c>
      <c r="F161" s="370">
        <v>0.38835124743400001</v>
      </c>
      <c r="G161" s="370">
        <v>0.71421038394500003</v>
      </c>
      <c r="H161" s="370">
        <v>0.72589708598900005</v>
      </c>
      <c r="I161" s="370">
        <v>0.69910040620199998</v>
      </c>
      <c r="J161" s="370">
        <v>1.2399371497289999</v>
      </c>
      <c r="K161" s="370">
        <v>1.2884954918090001</v>
      </c>
      <c r="L161" s="370">
        <v>0.73342380120200001</v>
      </c>
      <c r="M161" s="370">
        <v>0.417943301047</v>
      </c>
      <c r="N161" s="371"/>
    </row>
    <row r="162" spans="1:14">
      <c r="A162" s="367" t="s">
        <v>1068</v>
      </c>
      <c r="B162" s="370">
        <v>3.3035662676449999</v>
      </c>
      <c r="C162" s="370">
        <v>3.1176218078020002</v>
      </c>
      <c r="D162" s="370">
        <v>3.363551631884</v>
      </c>
      <c r="E162" s="370">
        <v>3.171775931929</v>
      </c>
      <c r="F162" s="370">
        <v>3.3499112342039998</v>
      </c>
      <c r="G162" s="370">
        <v>2.909101726476</v>
      </c>
      <c r="H162" s="370">
        <v>2.8515834941560003</v>
      </c>
      <c r="I162" s="370">
        <v>2.7299210434650001</v>
      </c>
      <c r="J162" s="370">
        <v>2.4070707565729998</v>
      </c>
      <c r="K162" s="370">
        <v>2.131702623302</v>
      </c>
      <c r="L162" s="370">
        <v>2.2413303386350001</v>
      </c>
      <c r="M162" s="370">
        <v>1.867279076772</v>
      </c>
      <c r="N162" s="371"/>
    </row>
    <row r="163" spans="1:14">
      <c r="A163" s="367" t="s">
        <v>1069</v>
      </c>
      <c r="B163" s="370">
        <v>0.95055372800000004</v>
      </c>
      <c r="C163" s="370">
        <v>1.5005682849999999</v>
      </c>
      <c r="D163" s="370">
        <v>2.2364223920000001</v>
      </c>
      <c r="E163" s="370">
        <v>2.301973925</v>
      </c>
      <c r="F163" s="370">
        <v>1.1768469210000001</v>
      </c>
      <c r="G163" s="370">
        <v>1.215110173</v>
      </c>
      <c r="H163" s="370">
        <v>1.9782003619999999</v>
      </c>
      <c r="I163" s="370">
        <v>1.7602116750000001</v>
      </c>
      <c r="J163" s="370">
        <v>2.164396231</v>
      </c>
      <c r="K163" s="370">
        <v>2.1821258280000002</v>
      </c>
      <c r="L163" s="370">
        <v>1.1144819260000001</v>
      </c>
      <c r="M163" s="370">
        <v>2.4156138550000001</v>
      </c>
      <c r="N163" s="371"/>
    </row>
    <row r="164" spans="1:14">
      <c r="A164" s="367" t="s">
        <v>879</v>
      </c>
      <c r="B164" s="370">
        <v>2.2099299999999999</v>
      </c>
      <c r="C164" s="370">
        <v>1.745374</v>
      </c>
      <c r="D164" s="370">
        <v>1.0200739999999999</v>
      </c>
      <c r="E164" s="370">
        <v>0.48837799999999998</v>
      </c>
      <c r="F164" s="370">
        <v>3.0855049999999999</v>
      </c>
      <c r="G164" s="370">
        <v>2.7457050000000001</v>
      </c>
      <c r="H164" s="370">
        <v>3.4776989999999999</v>
      </c>
      <c r="I164" s="370">
        <v>3.3122690000000001</v>
      </c>
      <c r="J164" s="370">
        <v>1.0048840000000001</v>
      </c>
      <c r="K164" s="370">
        <v>2.0038450000000001</v>
      </c>
      <c r="L164" s="370">
        <v>2.0700419999999999</v>
      </c>
      <c r="M164" s="370">
        <v>1.4908110000000001</v>
      </c>
      <c r="N164" s="371"/>
    </row>
    <row r="165" spans="1:14">
      <c r="A165" s="367" t="s">
        <v>880</v>
      </c>
      <c r="B165" s="370">
        <v>4.7208E-2</v>
      </c>
      <c r="C165" s="370">
        <v>7.3415999999999995E-2</v>
      </c>
      <c r="D165" s="370">
        <v>1.3089999999999999E-2</v>
      </c>
      <c r="E165" s="370">
        <v>3.7282000000000003E-2</v>
      </c>
      <c r="F165" s="370">
        <v>3.3236000000000002E-2</v>
      </c>
      <c r="G165" s="370">
        <v>3.29E-3</v>
      </c>
      <c r="H165" s="370">
        <v>1.2978E-2</v>
      </c>
      <c r="I165" s="370">
        <v>2.9904E-2</v>
      </c>
      <c r="J165" s="370">
        <v>2.3939999999999999E-3</v>
      </c>
      <c r="K165" s="370">
        <v>2.4066000000000001E-2</v>
      </c>
      <c r="L165" s="370">
        <v>0</v>
      </c>
      <c r="M165" s="370">
        <v>1.7682E-2</v>
      </c>
      <c r="N165" s="371"/>
    </row>
    <row r="166" spans="1:14">
      <c r="A166" s="367" t="s">
        <v>881</v>
      </c>
      <c r="B166" s="370">
        <v>0.32753300000000002</v>
      </c>
      <c r="C166" s="370">
        <v>1.9304000000000002E-2</v>
      </c>
      <c r="D166" s="370">
        <v>0.10299700000000001</v>
      </c>
      <c r="E166" s="370">
        <v>0.225552</v>
      </c>
      <c r="F166" s="370">
        <v>0.30365700000000001</v>
      </c>
      <c r="G166" s="370">
        <v>1.2827E-2</v>
      </c>
      <c r="H166" s="370">
        <v>9.6012E-2</v>
      </c>
      <c r="I166" s="370">
        <v>0.21412200000000001</v>
      </c>
      <c r="J166" s="370">
        <v>4.2925999999999999E-2</v>
      </c>
      <c r="K166" s="370">
        <v>0.22593299999999999</v>
      </c>
      <c r="L166" s="370">
        <v>0</v>
      </c>
      <c r="M166" s="370">
        <v>0.18287999999999999</v>
      </c>
      <c r="N166" s="371"/>
    </row>
    <row r="167" spans="1:14">
      <c r="A167" s="367" t="s">
        <v>882</v>
      </c>
      <c r="B167" s="370">
        <v>1.8109999999999999</v>
      </c>
      <c r="C167" s="370">
        <v>1.88</v>
      </c>
      <c r="D167" s="370">
        <v>3.2069999999999999</v>
      </c>
      <c r="E167" s="370">
        <v>1.9350000000000001</v>
      </c>
      <c r="F167" s="370">
        <v>1.9019999999999999</v>
      </c>
      <c r="G167" s="370">
        <v>2.452</v>
      </c>
      <c r="H167" s="370">
        <v>1.204</v>
      </c>
      <c r="I167" s="370">
        <v>0.61399999999999999</v>
      </c>
      <c r="J167" s="370">
        <v>0</v>
      </c>
      <c r="K167" s="370">
        <v>0</v>
      </c>
      <c r="L167" s="370">
        <v>0</v>
      </c>
      <c r="M167" s="370">
        <v>0</v>
      </c>
      <c r="N167" s="371"/>
    </row>
    <row r="168" spans="1:14">
      <c r="A168" s="367" t="s">
        <v>785</v>
      </c>
      <c r="B168" s="370">
        <v>5.4323284780429999</v>
      </c>
      <c r="C168" s="370">
        <v>0</v>
      </c>
      <c r="D168" s="370">
        <v>24.912681643991998</v>
      </c>
      <c r="E168" s="370">
        <v>29.489789020429001</v>
      </c>
      <c r="F168" s="370">
        <v>36.490985320036998</v>
      </c>
      <c r="G168" s="370">
        <v>15.812518590897</v>
      </c>
      <c r="H168" s="370">
        <v>6.7836053884690006</v>
      </c>
      <c r="I168" s="370">
        <v>15.070892669960999</v>
      </c>
      <c r="J168" s="370">
        <v>15.991767589832001</v>
      </c>
      <c r="K168" s="370">
        <v>12.559629944763</v>
      </c>
      <c r="L168" s="370">
        <v>0</v>
      </c>
      <c r="M168" s="370">
        <v>8.9992425969000006E-2</v>
      </c>
      <c r="N168" s="371"/>
    </row>
    <row r="169" spans="1:14">
      <c r="A169" s="367" t="s">
        <v>820</v>
      </c>
      <c r="B169" s="370">
        <v>60.870485230250004</v>
      </c>
      <c r="C169" s="370">
        <v>83.528667323858997</v>
      </c>
      <c r="D169" s="370">
        <v>99.080123854940993</v>
      </c>
      <c r="E169" s="370">
        <v>95.673737218590006</v>
      </c>
      <c r="F169" s="370">
        <v>99.876181126852018</v>
      </c>
      <c r="G169" s="370">
        <v>84.696723734362052</v>
      </c>
      <c r="H169" s="370">
        <v>95.986223619126974</v>
      </c>
      <c r="I169" s="370">
        <v>92.547771027787022</v>
      </c>
      <c r="J169" s="370">
        <v>68.78029565171299</v>
      </c>
      <c r="K169" s="370">
        <v>72.661874285639996</v>
      </c>
      <c r="L169" s="370">
        <v>88.34553440082999</v>
      </c>
      <c r="M169" s="370">
        <v>83.233181812132003</v>
      </c>
      <c r="N169" s="371"/>
    </row>
    <row r="170" spans="1:14">
      <c r="A170" s="367" t="s">
        <v>821</v>
      </c>
      <c r="B170" s="370">
        <v>57.35677667440001</v>
      </c>
      <c r="C170" s="370">
        <v>82.485583810104984</v>
      </c>
      <c r="D170" s="370">
        <v>98.645512225823992</v>
      </c>
      <c r="E170" s="370">
        <v>95.649110565306998</v>
      </c>
      <c r="F170" s="370">
        <v>99.729326093609018</v>
      </c>
      <c r="G170" s="370">
        <v>84.818519629475048</v>
      </c>
      <c r="H170" s="370">
        <v>95.811303963361979</v>
      </c>
      <c r="I170" s="370">
        <v>99.590611725424026</v>
      </c>
      <c r="J170" s="370">
        <v>80.11280433539099</v>
      </c>
      <c r="K170" s="370">
        <v>23.630751785192</v>
      </c>
      <c r="L170" s="370">
        <v>88.576962558742991</v>
      </c>
      <c r="M170" s="370">
        <v>83.348882626915</v>
      </c>
      <c r="N170" s="371"/>
    </row>
    <row r="171" spans="1:14">
      <c r="A171" s="367" t="s">
        <v>1070</v>
      </c>
      <c r="B171" s="370">
        <v>0</v>
      </c>
      <c r="C171" s="370">
        <v>0</v>
      </c>
      <c r="D171" s="370">
        <v>0</v>
      </c>
      <c r="E171" s="370">
        <v>0</v>
      </c>
      <c r="F171" s="370">
        <v>0</v>
      </c>
      <c r="G171" s="370">
        <v>0</v>
      </c>
      <c r="H171" s="370">
        <v>0</v>
      </c>
      <c r="I171" s="370">
        <v>0</v>
      </c>
      <c r="J171" s="370">
        <v>7.1976360000000001</v>
      </c>
      <c r="K171" s="370">
        <v>7.2740039999999997</v>
      </c>
      <c r="L171" s="370">
        <v>6.914733</v>
      </c>
      <c r="M171" s="370">
        <v>0</v>
      </c>
      <c r="N171" s="371"/>
    </row>
    <row r="172" spans="1:14">
      <c r="A172" s="367" t="s">
        <v>1071</v>
      </c>
      <c r="B172" s="370">
        <v>0</v>
      </c>
      <c r="C172" s="370">
        <v>0</v>
      </c>
      <c r="D172" s="370">
        <v>0</v>
      </c>
      <c r="E172" s="370">
        <v>0</v>
      </c>
      <c r="F172" s="370">
        <v>0</v>
      </c>
      <c r="G172" s="370">
        <v>0</v>
      </c>
      <c r="H172" s="370">
        <v>0</v>
      </c>
      <c r="I172" s="370">
        <v>0</v>
      </c>
      <c r="J172" s="370">
        <v>2.6249999999999999E-2</v>
      </c>
      <c r="K172" s="370">
        <v>3.6249999999999998E-2</v>
      </c>
      <c r="L172" s="370">
        <v>0</v>
      </c>
      <c r="M172" s="370">
        <v>0</v>
      </c>
      <c r="N172" s="371"/>
    </row>
    <row r="173" spans="1:14">
      <c r="A173" s="367" t="s">
        <v>1072</v>
      </c>
      <c r="B173" s="370">
        <v>0</v>
      </c>
      <c r="C173" s="370">
        <v>0</v>
      </c>
      <c r="D173" s="370">
        <v>0</v>
      </c>
      <c r="E173" s="370">
        <v>0</v>
      </c>
      <c r="F173" s="370">
        <v>0</v>
      </c>
      <c r="G173" s="370">
        <v>0</v>
      </c>
      <c r="H173" s="370">
        <v>0</v>
      </c>
      <c r="I173" s="370">
        <v>0</v>
      </c>
      <c r="J173" s="370">
        <v>7.1976360000000001</v>
      </c>
      <c r="K173" s="370">
        <v>7.3940039999999998</v>
      </c>
      <c r="L173" s="370">
        <v>6.914733</v>
      </c>
      <c r="M173" s="370">
        <v>7.4093419999999997</v>
      </c>
      <c r="N173" s="371"/>
    </row>
    <row r="174" spans="1:14">
      <c r="A174" s="367" t="s">
        <v>1073</v>
      </c>
      <c r="B174" s="370">
        <v>0</v>
      </c>
      <c r="C174" s="370">
        <v>0</v>
      </c>
      <c r="D174" s="370">
        <v>0.89436700000000002</v>
      </c>
      <c r="E174" s="370">
        <v>0.22</v>
      </c>
      <c r="F174" s="370">
        <v>5.9011519999999997</v>
      </c>
      <c r="G174" s="370">
        <v>5.8718170000000001</v>
      </c>
      <c r="H174" s="370">
        <v>6.7033969999999998</v>
      </c>
      <c r="I174" s="370">
        <v>5.9524480000000004</v>
      </c>
      <c r="J174" s="370">
        <v>0</v>
      </c>
      <c r="K174" s="370">
        <v>0</v>
      </c>
      <c r="L174" s="370">
        <v>0</v>
      </c>
      <c r="M174" s="370">
        <v>0</v>
      </c>
      <c r="N174" s="371"/>
    </row>
    <row r="175" spans="1:14">
      <c r="A175" s="367" t="s">
        <v>1074</v>
      </c>
      <c r="B175" s="370">
        <v>4.5892299999999997</v>
      </c>
      <c r="C175" s="370">
        <v>3.7085110000000001</v>
      </c>
      <c r="D175" s="370">
        <v>2.5769880000000001</v>
      </c>
      <c r="E175" s="370">
        <v>0.28000000000000003</v>
      </c>
      <c r="F175" s="370">
        <v>5.4500919999999997</v>
      </c>
      <c r="G175" s="370">
        <v>5.720567</v>
      </c>
      <c r="H175" s="370">
        <v>6.6008969999999998</v>
      </c>
      <c r="I175" s="370">
        <v>6.3924479999999999</v>
      </c>
      <c r="J175" s="370">
        <v>0</v>
      </c>
      <c r="K175" s="370">
        <v>0</v>
      </c>
      <c r="L175" s="370">
        <v>0</v>
      </c>
      <c r="M175" s="370">
        <v>0</v>
      </c>
      <c r="N175" s="371"/>
    </row>
    <row r="176" spans="1:14">
      <c r="A176" s="367" t="s">
        <v>1075</v>
      </c>
      <c r="B176" s="370">
        <v>0</v>
      </c>
      <c r="C176" s="370">
        <v>0</v>
      </c>
      <c r="D176" s="370">
        <v>0</v>
      </c>
      <c r="E176" s="370">
        <v>0.22</v>
      </c>
      <c r="F176" s="370">
        <v>0.43106</v>
      </c>
      <c r="G176" s="370">
        <v>4.1250000000000002E-2</v>
      </c>
      <c r="H176" s="370">
        <v>3.2500000000000001E-2</v>
      </c>
      <c r="I176" s="370">
        <v>0.05</v>
      </c>
      <c r="J176" s="370">
        <v>2.6249999999999999E-2</v>
      </c>
      <c r="K176" s="370">
        <v>4.1250000000000002E-2</v>
      </c>
      <c r="L176" s="370">
        <v>0</v>
      </c>
      <c r="M176" s="370">
        <v>0</v>
      </c>
      <c r="N176" s="371"/>
    </row>
    <row r="177" spans="1:14">
      <c r="A177" s="367" t="s">
        <v>1076</v>
      </c>
      <c r="B177" s="370">
        <v>0.191235050864</v>
      </c>
      <c r="C177" s="370">
        <v>0.15175535850500002</v>
      </c>
      <c r="D177" s="370">
        <v>0.17704644260499999</v>
      </c>
      <c r="E177" s="370">
        <v>0.15958589528600001</v>
      </c>
      <c r="F177" s="370">
        <v>0.155701803029</v>
      </c>
      <c r="G177" s="370">
        <v>0.13326145355400001</v>
      </c>
      <c r="H177" s="370">
        <v>0.158693875092</v>
      </c>
      <c r="I177" s="370">
        <v>0.183072620145</v>
      </c>
      <c r="J177" s="370">
        <v>0.14786860606499999</v>
      </c>
      <c r="K177" s="370">
        <v>0.14853464991899998</v>
      </c>
      <c r="L177" s="370">
        <v>0.16096986707099997</v>
      </c>
      <c r="M177" s="370">
        <v>0.16878839003499999</v>
      </c>
      <c r="N177" s="371"/>
    </row>
    <row r="178" spans="1:14">
      <c r="A178" s="367" t="s">
        <v>1077</v>
      </c>
      <c r="B178" s="370">
        <v>0.88896463487299993</v>
      </c>
      <c r="C178" s="370">
        <v>0.81259373726700002</v>
      </c>
      <c r="D178" s="370">
        <v>0.89183823815899999</v>
      </c>
      <c r="E178" s="370">
        <v>0.96698863300499993</v>
      </c>
      <c r="F178" s="370">
        <v>0.88554079926999996</v>
      </c>
      <c r="G178" s="370">
        <v>0.70996377470399996</v>
      </c>
      <c r="H178" s="370">
        <v>0.95630633487799999</v>
      </c>
      <c r="I178" s="370">
        <v>0.851216447481</v>
      </c>
      <c r="J178" s="370">
        <v>0.83365366900899995</v>
      </c>
      <c r="K178" s="370">
        <v>0.80274426585800007</v>
      </c>
      <c r="L178" s="370">
        <v>0.78243324920099999</v>
      </c>
      <c r="M178" s="370">
        <v>0.76165317122999998</v>
      </c>
      <c r="N178" s="371"/>
    </row>
    <row r="179" spans="1:14">
      <c r="A179" s="367" t="s">
        <v>913</v>
      </c>
      <c r="B179" s="370">
        <v>19.375829093819998</v>
      </c>
      <c r="C179" s="370">
        <v>18.589852703590999</v>
      </c>
      <c r="D179" s="370">
        <v>14.707886483968998</v>
      </c>
      <c r="E179" s="370">
        <v>19.373640163497001</v>
      </c>
      <c r="F179" s="370">
        <v>13.293947617333</v>
      </c>
      <c r="G179" s="370">
        <v>23.950060097249999</v>
      </c>
      <c r="H179" s="370">
        <v>24.481601289216002</v>
      </c>
      <c r="I179" s="370">
        <v>26.585269880353</v>
      </c>
      <c r="J179" s="370">
        <v>23.991279834956</v>
      </c>
      <c r="K179" s="370">
        <v>26.185690670598998</v>
      </c>
      <c r="L179" s="370">
        <v>12.019447177724</v>
      </c>
      <c r="M179" s="370">
        <v>20.669761019212</v>
      </c>
      <c r="N179" s="371"/>
    </row>
    <row r="180" spans="1:14">
      <c r="A180" s="367" t="s">
        <v>955</v>
      </c>
      <c r="B180" s="370">
        <v>16.543933663714999</v>
      </c>
      <c r="C180" s="370">
        <v>12.420796811896</v>
      </c>
      <c r="D180" s="370">
        <v>9.2794270931000007</v>
      </c>
      <c r="E180" s="370">
        <v>10.925526718855</v>
      </c>
      <c r="F180" s="370">
        <v>3.401951018768</v>
      </c>
      <c r="G180" s="370">
        <v>4.0041419185020004</v>
      </c>
      <c r="H180" s="370">
        <v>13.403816390928</v>
      </c>
      <c r="I180" s="370">
        <v>6.9832575180230005</v>
      </c>
      <c r="J180" s="370">
        <v>2.3979978740300001</v>
      </c>
      <c r="K180" s="370">
        <v>6.4761182159840001</v>
      </c>
      <c r="L180" s="370">
        <v>14.438825965593999</v>
      </c>
      <c r="M180" s="370">
        <v>14.675123926462</v>
      </c>
      <c r="N180" s="371"/>
    </row>
    <row r="181" spans="1:14">
      <c r="A181" s="367" t="s">
        <v>934</v>
      </c>
      <c r="B181" s="370">
        <v>1.5523841883809999</v>
      </c>
      <c r="C181" s="370">
        <v>0.62242352292899994</v>
      </c>
      <c r="D181" s="370">
        <v>0.9865854616630001</v>
      </c>
      <c r="E181" s="370">
        <v>1.1321495347569999</v>
      </c>
      <c r="F181" s="370">
        <v>1.5805111850370002</v>
      </c>
      <c r="G181" s="370">
        <v>4.6886337131749993</v>
      </c>
      <c r="H181" s="370">
        <v>2.9060284775319998</v>
      </c>
      <c r="I181" s="370">
        <v>3.4921111071339999</v>
      </c>
      <c r="J181" s="370">
        <v>4.7754462994689995</v>
      </c>
      <c r="K181" s="370">
        <v>6.1894087720390001</v>
      </c>
      <c r="L181" s="370">
        <v>3.45552700542</v>
      </c>
      <c r="M181" s="370">
        <v>1.932823074983</v>
      </c>
      <c r="N181" s="371"/>
    </row>
    <row r="182" spans="1:14">
      <c r="A182" s="367" t="s">
        <v>925</v>
      </c>
      <c r="B182" s="370">
        <v>0.94437450851799998</v>
      </c>
      <c r="C182" s="370">
        <v>0.59390613852499996</v>
      </c>
      <c r="D182" s="370">
        <v>0.41038434043499999</v>
      </c>
      <c r="E182" s="370">
        <v>0.53988978997499992</v>
      </c>
      <c r="F182" s="370">
        <v>1.3262986221439999</v>
      </c>
      <c r="G182" s="370">
        <v>3.481595588042</v>
      </c>
      <c r="H182" s="370">
        <v>2.386479015256</v>
      </c>
      <c r="I182" s="370">
        <v>3.726022620298</v>
      </c>
      <c r="J182" s="370">
        <v>4.7919567124579991</v>
      </c>
      <c r="K182" s="370">
        <v>5.7232633057609998</v>
      </c>
      <c r="L182" s="370">
        <v>2.3620052149229998</v>
      </c>
      <c r="M182" s="370">
        <v>1.389768608125</v>
      </c>
      <c r="N182" s="371"/>
    </row>
    <row r="183" spans="1:14">
      <c r="A183" s="367" t="s">
        <v>798</v>
      </c>
      <c r="B183" s="370">
        <v>2.9509044259999999E-3</v>
      </c>
      <c r="C183" s="370">
        <v>1.872412481115</v>
      </c>
      <c r="D183" s="370">
        <v>9.9536911635410004</v>
      </c>
      <c r="E183" s="370">
        <v>8.5996061911500004</v>
      </c>
      <c r="F183" s="370">
        <v>10.971640831836</v>
      </c>
      <c r="G183" s="370">
        <v>6.0391260045859996</v>
      </c>
      <c r="H183" s="370">
        <v>6.1054892449459999</v>
      </c>
      <c r="I183" s="370">
        <v>7.0596013276040006</v>
      </c>
      <c r="J183" s="370">
        <v>6.519192129985</v>
      </c>
      <c r="K183" s="370">
        <v>7.36729003563</v>
      </c>
      <c r="L183" s="370">
        <v>1.5286149999999999E-4</v>
      </c>
      <c r="M183" s="370">
        <v>2.2401924270769999</v>
      </c>
      <c r="N183" s="371"/>
    </row>
    <row r="184" spans="1:14">
      <c r="A184" s="367" t="s">
        <v>828</v>
      </c>
      <c r="B184" s="370">
        <v>0.67564916119100005</v>
      </c>
      <c r="C184" s="370">
        <v>0.80520244956200004</v>
      </c>
      <c r="D184" s="370">
        <v>0.98065555993999998</v>
      </c>
      <c r="E184" s="370">
        <v>2.508705645539</v>
      </c>
      <c r="F184" s="370">
        <v>0.61767345614400004</v>
      </c>
      <c r="G184" s="370">
        <v>0.66996034473699995</v>
      </c>
      <c r="H184" s="370">
        <v>0.81116735212000002</v>
      </c>
      <c r="I184" s="370">
        <v>0.87355714076400004</v>
      </c>
      <c r="J184" s="370">
        <v>0.131605052359</v>
      </c>
      <c r="K184" s="370">
        <v>6.3651627983000003E-2</v>
      </c>
      <c r="L184" s="370">
        <v>0.74782051971100005</v>
      </c>
      <c r="M184" s="370">
        <v>1.4332041221</v>
      </c>
      <c r="N184" s="371"/>
    </row>
    <row r="185" spans="1:14">
      <c r="A185" s="367" t="s">
        <v>829</v>
      </c>
      <c r="B185" s="370">
        <v>0.74385856798399996</v>
      </c>
      <c r="C185" s="370">
        <v>1.021466120076</v>
      </c>
      <c r="D185" s="370">
        <v>3.1828710787080001</v>
      </c>
      <c r="E185" s="370">
        <v>3.2741382463790001</v>
      </c>
      <c r="F185" s="370">
        <v>5.0706960162290002</v>
      </c>
      <c r="G185" s="370">
        <v>1.510476337089</v>
      </c>
      <c r="H185" s="370">
        <v>1.7325860713229999</v>
      </c>
      <c r="I185" s="370">
        <v>1.9076597283010002</v>
      </c>
      <c r="J185" s="370">
        <v>2.0178710359080001</v>
      </c>
      <c r="K185" s="370">
        <v>1.1780303539629999</v>
      </c>
      <c r="L185" s="370">
        <v>1.0229784776719999</v>
      </c>
      <c r="M185" s="370">
        <v>1.7196006757459998</v>
      </c>
      <c r="N185" s="371"/>
    </row>
    <row r="186" spans="1:14">
      <c r="A186" s="367" t="s">
        <v>830</v>
      </c>
      <c r="B186" s="370">
        <v>0.75110418791800004</v>
      </c>
      <c r="C186" s="370">
        <v>0.96534802259499997</v>
      </c>
      <c r="D186" s="370">
        <v>2.593921593113</v>
      </c>
      <c r="E186" s="370">
        <v>3.2661320872590003</v>
      </c>
      <c r="F186" s="370">
        <v>4.6166643851260005</v>
      </c>
      <c r="G186" s="370">
        <v>0.79735230695100001</v>
      </c>
      <c r="H186" s="370">
        <v>0.41297728148399998</v>
      </c>
      <c r="I186" s="370">
        <v>0.162845133866</v>
      </c>
      <c r="J186" s="370">
        <v>0.80585835110399995</v>
      </c>
      <c r="K186" s="370">
        <v>1.3261872758539999</v>
      </c>
      <c r="L186" s="370">
        <v>0.58043586266299996</v>
      </c>
      <c r="M186" s="370">
        <v>1.6813845893620001</v>
      </c>
      <c r="N186" s="371"/>
    </row>
    <row r="187" spans="1:14">
      <c r="A187" s="367" t="s">
        <v>831</v>
      </c>
      <c r="B187" s="370">
        <v>2.0902184264E-2</v>
      </c>
      <c r="C187" s="370">
        <v>1.5647745043E-2</v>
      </c>
      <c r="D187" s="370">
        <v>0.18431953324799999</v>
      </c>
      <c r="E187" s="370">
        <v>0.30711059355100001</v>
      </c>
      <c r="F187" s="370">
        <v>4.1996811524130004</v>
      </c>
      <c r="G187" s="370">
        <v>1.2504608719429999</v>
      </c>
      <c r="H187" s="370">
        <v>1.8414015671749999</v>
      </c>
      <c r="I187" s="370">
        <v>2.0760709774499997</v>
      </c>
      <c r="J187" s="370">
        <v>2.0544440409019997</v>
      </c>
      <c r="K187" s="370">
        <v>1.2475010859010001</v>
      </c>
      <c r="L187" s="370">
        <v>0.89874460377900001</v>
      </c>
      <c r="M187" s="370">
        <v>0.29322432829699996</v>
      </c>
      <c r="N187" s="371"/>
    </row>
    <row r="188" spans="1:14">
      <c r="A188" s="367" t="s">
        <v>832</v>
      </c>
      <c r="B188" s="370">
        <v>3.5704081879999999E-3</v>
      </c>
      <c r="C188" s="370">
        <v>5.9651302589999993E-3</v>
      </c>
      <c r="D188" s="370">
        <v>3.9909398112000005E-2</v>
      </c>
      <c r="E188" s="370">
        <v>1.2287999400389999</v>
      </c>
      <c r="F188" s="370">
        <v>1.51471841585</v>
      </c>
      <c r="G188" s="370">
        <v>0.10905399059200001</v>
      </c>
      <c r="H188" s="370">
        <v>0.13523631377199999</v>
      </c>
      <c r="I188" s="370">
        <v>6.2498094140000003E-3</v>
      </c>
      <c r="J188" s="370">
        <v>4.8827304189000005E-2</v>
      </c>
      <c r="K188" s="370">
        <v>0.33301382598500001</v>
      </c>
      <c r="L188" s="370">
        <v>0.18877763993400001</v>
      </c>
      <c r="M188" s="370">
        <v>7.2013281644000005E-2</v>
      </c>
      <c r="N188" s="371"/>
    </row>
    <row r="189" spans="1:14">
      <c r="A189" s="367" t="s">
        <v>833</v>
      </c>
      <c r="B189" s="370">
        <v>4.7479769943569998</v>
      </c>
      <c r="C189" s="370">
        <v>13.608575786213999</v>
      </c>
      <c r="D189" s="370">
        <v>23.453017330114001</v>
      </c>
      <c r="E189" s="370">
        <v>19.928851847693</v>
      </c>
      <c r="F189" s="370">
        <v>24.50191731336</v>
      </c>
      <c r="G189" s="370">
        <v>12.763378306248001</v>
      </c>
      <c r="H189" s="370">
        <v>18.918179854731001</v>
      </c>
      <c r="I189" s="370">
        <v>25.018608587308002</v>
      </c>
      <c r="J189" s="370">
        <v>18.864844707061998</v>
      </c>
      <c r="K189" s="370">
        <v>17.032283232932002</v>
      </c>
      <c r="L189" s="370">
        <v>3.4332858264350001</v>
      </c>
      <c r="M189" s="370">
        <v>9.9598772467100005</v>
      </c>
      <c r="N189" s="371"/>
    </row>
    <row r="190" spans="1:14">
      <c r="A190" s="367" t="s">
        <v>834</v>
      </c>
      <c r="B190" s="370">
        <v>4.8634444291529997</v>
      </c>
      <c r="C190" s="370">
        <v>7.9612078513559998</v>
      </c>
      <c r="D190" s="370">
        <v>21.397538284813002</v>
      </c>
      <c r="E190" s="370">
        <v>19.353780750691001</v>
      </c>
      <c r="F190" s="370">
        <v>25.013229923103999</v>
      </c>
      <c r="G190" s="370">
        <v>12.842602367628</v>
      </c>
      <c r="H190" s="370">
        <v>14.881145726917001</v>
      </c>
      <c r="I190" s="370">
        <v>20.804826962219</v>
      </c>
      <c r="J190" s="370">
        <v>14.251156563347001</v>
      </c>
      <c r="K190" s="370">
        <v>1.600224446153</v>
      </c>
      <c r="L190" s="370">
        <v>12.347109080988</v>
      </c>
      <c r="M190" s="370">
        <v>9.2881102127420014</v>
      </c>
      <c r="N190" s="371"/>
    </row>
    <row r="191" spans="1:14">
      <c r="A191" s="367" t="s">
        <v>1078</v>
      </c>
      <c r="B191" s="370">
        <v>2.80137944E-2</v>
      </c>
      <c r="C191" s="370">
        <v>4.0708086345000005E-2</v>
      </c>
      <c r="D191" s="370">
        <v>5.1151755599999994E-2</v>
      </c>
      <c r="E191" s="370">
        <v>0.19382088150499999</v>
      </c>
      <c r="F191" s="370">
        <v>0.31172197319099998</v>
      </c>
      <c r="G191" s="370">
        <v>0.22891672052599998</v>
      </c>
      <c r="H191" s="370">
        <v>0.16776981862999998</v>
      </c>
      <c r="I191" s="370">
        <v>0.23751539579199998</v>
      </c>
      <c r="J191" s="370">
        <v>0.27228505139100001</v>
      </c>
      <c r="K191" s="370">
        <v>0.36622964530300001</v>
      </c>
      <c r="L191" s="370">
        <v>0.26121184420999999</v>
      </c>
      <c r="M191" s="370">
        <v>0.156498216892</v>
      </c>
      <c r="N191" s="371"/>
    </row>
    <row r="192" spans="1:14">
      <c r="A192" s="367" t="s">
        <v>814</v>
      </c>
      <c r="B192" s="370">
        <v>33.849458974846996</v>
      </c>
      <c r="C192" s="370">
        <v>32.443371030310999</v>
      </c>
      <c r="D192" s="370">
        <v>34.926830582809998</v>
      </c>
      <c r="E192" s="370">
        <v>33.952401501521997</v>
      </c>
      <c r="F192" s="370">
        <v>34.971523823792005</v>
      </c>
      <c r="G192" s="370">
        <v>24.471082291628001</v>
      </c>
      <c r="H192" s="370">
        <v>1.024219915709</v>
      </c>
      <c r="I192" s="370">
        <v>0</v>
      </c>
      <c r="J192" s="370">
        <v>0</v>
      </c>
      <c r="K192" s="370">
        <v>0</v>
      </c>
      <c r="L192" s="370">
        <v>14.836889089948</v>
      </c>
      <c r="M192" s="370">
        <v>34.459278687077997</v>
      </c>
      <c r="N192" s="371"/>
    </row>
    <row r="193" spans="1:14">
      <c r="A193" s="367" t="s">
        <v>911</v>
      </c>
      <c r="B193" s="370">
        <v>4.9070698820329994</v>
      </c>
      <c r="C193" s="370">
        <v>4.5027596040000004</v>
      </c>
      <c r="D193" s="370">
        <v>4.4930489419980004</v>
      </c>
      <c r="E193" s="370">
        <v>4.879726117623</v>
      </c>
      <c r="F193" s="370">
        <v>5.9093647576109998</v>
      </c>
      <c r="G193" s="370">
        <v>11.294572694093</v>
      </c>
      <c r="H193" s="370">
        <v>6.6804389346399997</v>
      </c>
      <c r="I193" s="370">
        <v>7.8463654122129993</v>
      </c>
      <c r="J193" s="370">
        <v>13.142340650598001</v>
      </c>
      <c r="K193" s="370">
        <v>10.19744151502</v>
      </c>
      <c r="L193" s="370">
        <v>5.6973591413460003</v>
      </c>
      <c r="M193" s="370">
        <v>4.7851299994229999</v>
      </c>
      <c r="N193" s="371"/>
    </row>
    <row r="194" spans="1:14">
      <c r="A194" s="367" t="s">
        <v>1079</v>
      </c>
      <c r="B194" s="370">
        <v>0</v>
      </c>
      <c r="C194" s="370">
        <v>0</v>
      </c>
      <c r="D194" s="370">
        <v>0</v>
      </c>
      <c r="E194" s="370">
        <v>0</v>
      </c>
      <c r="F194" s="370">
        <v>0</v>
      </c>
      <c r="G194" s="370">
        <v>0</v>
      </c>
      <c r="H194" s="370">
        <v>0</v>
      </c>
      <c r="I194" s="370">
        <v>3.0764956605000001E-2</v>
      </c>
      <c r="J194" s="370">
        <v>0</v>
      </c>
      <c r="K194" s="370">
        <v>6.3193521044000001E-2</v>
      </c>
      <c r="L194" s="370">
        <v>0</v>
      </c>
      <c r="M194" s="370">
        <v>3.9585357528999998E-2</v>
      </c>
      <c r="N194" s="371"/>
    </row>
    <row r="195" spans="1:14">
      <c r="A195" s="367" t="s">
        <v>815</v>
      </c>
      <c r="B195" s="370">
        <v>8.9446377143800007</v>
      </c>
      <c r="C195" s="370">
        <v>8.2358640113200003</v>
      </c>
      <c r="D195" s="370">
        <v>9.4215422805589988</v>
      </c>
      <c r="E195" s="370">
        <v>8.868287747299</v>
      </c>
      <c r="F195" s="370">
        <v>8.1643139431779996</v>
      </c>
      <c r="G195" s="370">
        <v>0</v>
      </c>
      <c r="H195" s="370">
        <v>0</v>
      </c>
      <c r="I195" s="370">
        <v>0</v>
      </c>
      <c r="J195" s="370">
        <v>0</v>
      </c>
      <c r="K195" s="370">
        <v>4.6762631624000003E-2</v>
      </c>
      <c r="L195" s="370">
        <v>6.5354776702540001</v>
      </c>
      <c r="M195" s="370">
        <v>9.2229946930730016</v>
      </c>
      <c r="N195" s="371"/>
    </row>
    <row r="196" spans="1:14">
      <c r="A196" s="367" t="s">
        <v>816</v>
      </c>
      <c r="B196" s="370">
        <v>12.701042032255</v>
      </c>
      <c r="C196" s="370">
        <v>9.2726695825170005</v>
      </c>
      <c r="D196" s="370">
        <v>7.9053877008760001</v>
      </c>
      <c r="E196" s="370">
        <v>3.4508900748700002</v>
      </c>
      <c r="F196" s="370">
        <v>0.55231580986000006</v>
      </c>
      <c r="G196" s="370">
        <v>0</v>
      </c>
      <c r="H196" s="370">
        <v>0</v>
      </c>
      <c r="I196" s="370">
        <v>2.7E-11</v>
      </c>
      <c r="J196" s="370">
        <v>0</v>
      </c>
      <c r="K196" s="370">
        <v>2.4974253490000001E-2</v>
      </c>
      <c r="L196" s="370">
        <v>8.6336232895089999</v>
      </c>
      <c r="M196" s="370">
        <v>13.561291453251</v>
      </c>
      <c r="N196" s="371"/>
    </row>
    <row r="197" spans="1:14">
      <c r="A197" s="367" t="s">
        <v>817</v>
      </c>
      <c r="B197" s="370">
        <v>0</v>
      </c>
      <c r="C197" s="370">
        <v>0</v>
      </c>
      <c r="D197" s="370">
        <v>14.680036359606001</v>
      </c>
      <c r="E197" s="370">
        <v>24.919930735219999</v>
      </c>
      <c r="F197" s="370">
        <v>8.6825095812609998</v>
      </c>
      <c r="G197" s="370">
        <v>2.5960262857189997</v>
      </c>
      <c r="H197" s="370">
        <v>0</v>
      </c>
      <c r="I197" s="370">
        <v>0</v>
      </c>
      <c r="J197" s="370">
        <v>0.10654910528600001</v>
      </c>
      <c r="K197" s="370">
        <v>0.204710881141</v>
      </c>
      <c r="L197" s="370">
        <v>0.22175797734899999</v>
      </c>
      <c r="M197" s="370">
        <v>0</v>
      </c>
      <c r="N197" s="371"/>
    </row>
    <row r="198" spans="1:14">
      <c r="A198" s="367" t="s">
        <v>786</v>
      </c>
      <c r="B198" s="370">
        <v>35.255347722708002</v>
      </c>
      <c r="C198" s="370">
        <v>32.405053244190995</v>
      </c>
      <c r="D198" s="370">
        <v>35.888402217942996</v>
      </c>
      <c r="E198" s="370">
        <v>34.705195523257004</v>
      </c>
      <c r="F198" s="370">
        <v>38.345066177983</v>
      </c>
      <c r="G198" s="370">
        <v>31.182193277800998</v>
      </c>
      <c r="H198" s="370">
        <v>38.663245578175996</v>
      </c>
      <c r="I198" s="370">
        <v>39.002558923182001</v>
      </c>
      <c r="J198" s="370">
        <v>8.9770738131210006</v>
      </c>
      <c r="K198" s="370">
        <v>14.437993256099</v>
      </c>
      <c r="L198" s="370">
        <v>31.298144279462004</v>
      </c>
      <c r="M198" s="370">
        <v>35.393885290573003</v>
      </c>
      <c r="N198" s="371"/>
    </row>
    <row r="199" spans="1:14">
      <c r="A199" s="367" t="s">
        <v>787</v>
      </c>
      <c r="B199" s="370">
        <v>33.344481108517002</v>
      </c>
      <c r="C199" s="370">
        <v>31.013992255927985</v>
      </c>
      <c r="D199" s="370">
        <v>34.52540770417</v>
      </c>
      <c r="E199" s="370">
        <v>33.406214448778002</v>
      </c>
      <c r="F199" s="370">
        <v>37.729471086127987</v>
      </c>
      <c r="G199" s="370">
        <v>29.050167238587001</v>
      </c>
      <c r="H199" s="370">
        <v>38.442809838919999</v>
      </c>
      <c r="I199" s="370">
        <v>39.511275749075999</v>
      </c>
      <c r="J199" s="370">
        <v>28.206368394595</v>
      </c>
      <c r="K199" s="370">
        <v>1.3452576570629999</v>
      </c>
      <c r="L199" s="370">
        <v>29.747441984281007</v>
      </c>
      <c r="M199" s="370">
        <v>34.083136036188002</v>
      </c>
      <c r="N199" s="371"/>
    </row>
    <row r="200" spans="1:14">
      <c r="A200" s="367" t="s">
        <v>883</v>
      </c>
      <c r="B200" s="370">
        <v>2.7749999999999999</v>
      </c>
      <c r="C200" s="370">
        <v>4.91</v>
      </c>
      <c r="D200" s="370">
        <v>5.3209999999999997</v>
      </c>
      <c r="E200" s="370">
        <v>2.3620000000000001</v>
      </c>
      <c r="F200" s="370">
        <v>3.8759999999999999</v>
      </c>
      <c r="G200" s="370">
        <v>3.3370000000000002</v>
      </c>
      <c r="H200" s="370">
        <v>9.5250000000000004</v>
      </c>
      <c r="I200" s="370">
        <v>5.7850000000000001</v>
      </c>
      <c r="J200" s="370">
        <v>3.254</v>
      </c>
      <c r="K200" s="370">
        <v>6.3559999999999999</v>
      </c>
      <c r="L200" s="370">
        <v>7.0039999999999996</v>
      </c>
      <c r="M200" s="370">
        <v>4.7569999999999997</v>
      </c>
      <c r="N200" s="371"/>
    </row>
    <row r="201" spans="1:14">
      <c r="A201" s="367" t="s">
        <v>884</v>
      </c>
      <c r="B201" s="370">
        <v>1.4527479999999999</v>
      </c>
      <c r="C201" s="370">
        <v>0.914937</v>
      </c>
      <c r="D201" s="370">
        <v>0.17247499999999999</v>
      </c>
      <c r="E201" s="370">
        <v>0.53312800000000005</v>
      </c>
      <c r="F201" s="370">
        <v>1.398288</v>
      </c>
      <c r="G201" s="370">
        <v>0.13136700000000001</v>
      </c>
      <c r="H201" s="370">
        <v>0.107237</v>
      </c>
      <c r="I201" s="370">
        <v>0.48291499999999998</v>
      </c>
      <c r="J201" s="370">
        <v>0.31347599999999998</v>
      </c>
      <c r="K201" s="370">
        <v>0.90639599999999998</v>
      </c>
      <c r="L201" s="370">
        <v>0.176118</v>
      </c>
      <c r="M201" s="370">
        <v>1.181359</v>
      </c>
      <c r="N201" s="371"/>
    </row>
    <row r="202" spans="1:14">
      <c r="A202" s="367" t="s">
        <v>885</v>
      </c>
      <c r="B202" s="370">
        <v>2.6541459999999999</v>
      </c>
      <c r="C202" s="370">
        <v>0.66904399999999997</v>
      </c>
      <c r="D202" s="370">
        <v>0.18278700000000001</v>
      </c>
      <c r="E202" s="370">
        <v>1.227827</v>
      </c>
      <c r="F202" s="370">
        <v>1.8559669999999999</v>
      </c>
      <c r="G202" s="370">
        <v>0.80179</v>
      </c>
      <c r="H202" s="370">
        <v>0.21002799999999999</v>
      </c>
      <c r="I202" s="370">
        <v>0.62189399999999995</v>
      </c>
      <c r="J202" s="370">
        <v>0.90108999999999995</v>
      </c>
      <c r="K202" s="370">
        <v>0.55546399999999996</v>
      </c>
      <c r="L202" s="370">
        <v>0.112294</v>
      </c>
      <c r="M202" s="370">
        <v>0.68186999999999998</v>
      </c>
      <c r="N202" s="371"/>
    </row>
    <row r="203" spans="1:14">
      <c r="A203" s="367" t="s">
        <v>886</v>
      </c>
      <c r="B203" s="370">
        <v>0.25194800000000001</v>
      </c>
      <c r="C203" s="370">
        <v>9.0560000000000002E-2</v>
      </c>
      <c r="D203" s="370">
        <v>9.4843999999999998E-2</v>
      </c>
      <c r="E203" s="370">
        <v>0.27071200000000001</v>
      </c>
      <c r="F203" s="370">
        <v>0.80933100000000002</v>
      </c>
      <c r="G203" s="370">
        <v>8.3240999999999996E-2</v>
      </c>
      <c r="H203" s="370">
        <v>9.7968E-2</v>
      </c>
      <c r="I203" s="370">
        <v>0.62826199999999999</v>
      </c>
      <c r="J203" s="370">
        <v>0.28670499999999999</v>
      </c>
      <c r="K203" s="370">
        <v>0.61302000000000001</v>
      </c>
      <c r="L203" s="370">
        <v>7.6207999999999998E-2</v>
      </c>
      <c r="M203" s="370">
        <v>0.67289500000000002</v>
      </c>
      <c r="N203" s="371"/>
    </row>
    <row r="204" spans="1:14">
      <c r="A204" s="367" t="s">
        <v>887</v>
      </c>
      <c r="B204" s="370">
        <v>4.0030000000000001</v>
      </c>
      <c r="C204" s="370">
        <v>7.2290000000000001</v>
      </c>
      <c r="D204" s="370">
        <v>9.92</v>
      </c>
      <c r="E204" s="370">
        <v>9.1419999999999995</v>
      </c>
      <c r="F204" s="370">
        <v>5.9089999999999998</v>
      </c>
      <c r="G204" s="370">
        <v>4.7629999999999999</v>
      </c>
      <c r="H204" s="370">
        <v>9.3190000000000008</v>
      </c>
      <c r="I204" s="370">
        <v>7.3410000000000002</v>
      </c>
      <c r="J204" s="370">
        <v>4.4870000000000001</v>
      </c>
      <c r="K204" s="370">
        <v>10.304</v>
      </c>
      <c r="L204" s="370">
        <v>8.0150000000000006</v>
      </c>
      <c r="M204" s="370">
        <v>6.1520000000000001</v>
      </c>
      <c r="N204" s="371"/>
    </row>
    <row r="205" spans="1:14">
      <c r="A205" s="367" t="s">
        <v>924</v>
      </c>
      <c r="B205" s="370">
        <v>0.14265589734200002</v>
      </c>
      <c r="C205" s="370">
        <v>0.10491024155500001</v>
      </c>
      <c r="D205" s="370">
        <v>7.7331741273000007E-2</v>
      </c>
      <c r="E205" s="370">
        <v>7.9454167448999996E-2</v>
      </c>
      <c r="F205" s="370">
        <v>0.16295698812200002</v>
      </c>
      <c r="G205" s="370">
        <v>0.75424590662799995</v>
      </c>
      <c r="H205" s="370">
        <v>0.219025877929</v>
      </c>
      <c r="I205" s="370">
        <v>0.56008376756800005</v>
      </c>
      <c r="J205" s="370">
        <v>0.75387833532500004</v>
      </c>
      <c r="K205" s="370">
        <v>1.121328812737</v>
      </c>
      <c r="L205" s="370">
        <v>0.46678172273199997</v>
      </c>
      <c r="M205" s="370">
        <v>0.24914990630299999</v>
      </c>
      <c r="N205" s="371"/>
    </row>
    <row r="206" spans="1:14">
      <c r="A206" s="367" t="s">
        <v>951</v>
      </c>
      <c r="B206" s="370">
        <v>4.5089480104000004E-2</v>
      </c>
      <c r="C206" s="370">
        <v>2.3957233434000001E-2</v>
      </c>
      <c r="D206" s="370">
        <v>2.0748207091999999E-2</v>
      </c>
      <c r="E206" s="370">
        <v>2.0788220898999999E-2</v>
      </c>
      <c r="F206" s="370">
        <v>7.9382885345000001E-2</v>
      </c>
      <c r="G206" s="370">
        <v>0.15469945320799999</v>
      </c>
      <c r="H206" s="370">
        <v>1.1172682336E-2</v>
      </c>
      <c r="I206" s="370">
        <v>6.4921427244999996E-2</v>
      </c>
      <c r="J206" s="370">
        <v>0.105376044428</v>
      </c>
      <c r="K206" s="370">
        <v>0.16108989425299999</v>
      </c>
      <c r="L206" s="370">
        <v>8.0096658468000001E-2</v>
      </c>
      <c r="M206" s="370">
        <v>5.3751429725000001E-2</v>
      </c>
      <c r="N206" s="371"/>
    </row>
    <row r="207" spans="1:14">
      <c r="A207" s="367" t="s">
        <v>909</v>
      </c>
      <c r="B207" s="370">
        <v>2.5176957760160001</v>
      </c>
      <c r="C207" s="370">
        <v>1.0314997898089999</v>
      </c>
      <c r="D207" s="370">
        <v>1.547187141412</v>
      </c>
      <c r="E207" s="370">
        <v>1.803115091008</v>
      </c>
      <c r="F207" s="370">
        <v>2.4761406725719999</v>
      </c>
      <c r="G207" s="370">
        <v>7.2323947756510005</v>
      </c>
      <c r="H207" s="370">
        <v>4.8907549341360008</v>
      </c>
      <c r="I207" s="370">
        <v>5.3434238933640001</v>
      </c>
      <c r="J207" s="370">
        <v>7.5486184843980002</v>
      </c>
      <c r="K207" s="370">
        <v>9.487884437132001</v>
      </c>
      <c r="L207" s="370">
        <v>5.4045284403149996</v>
      </c>
      <c r="M207" s="370">
        <v>3.0569322694279997</v>
      </c>
      <c r="N207" s="371"/>
    </row>
    <row r="208" spans="1:14">
      <c r="A208" s="367" t="s">
        <v>910</v>
      </c>
      <c r="B208" s="370">
        <v>0.419743639201</v>
      </c>
      <c r="C208" s="370">
        <v>0.32341578388699999</v>
      </c>
      <c r="D208" s="370">
        <v>0.22441875640199999</v>
      </c>
      <c r="E208" s="370">
        <v>0.50940802604800006</v>
      </c>
      <c r="F208" s="370">
        <v>0.59330220507100007</v>
      </c>
      <c r="G208" s="370">
        <v>1.3011408006279999</v>
      </c>
      <c r="H208" s="370">
        <v>0.85069366892800002</v>
      </c>
      <c r="I208" s="370">
        <v>0.64333828419799999</v>
      </c>
      <c r="J208" s="370">
        <v>1.136634308891</v>
      </c>
      <c r="K208" s="370">
        <v>1.495381655886</v>
      </c>
      <c r="L208" s="370">
        <v>0.80969545672599996</v>
      </c>
      <c r="M208" s="370">
        <v>0.72811532173799998</v>
      </c>
      <c r="N208" s="371"/>
    </row>
    <row r="209" spans="1:14">
      <c r="A209" s="367" t="s">
        <v>790</v>
      </c>
      <c r="B209" s="370">
        <v>19.892069999680999</v>
      </c>
      <c r="C209" s="370">
        <v>17.833591685123</v>
      </c>
      <c r="D209" s="370">
        <v>20.854955654653999</v>
      </c>
      <c r="E209" s="370">
        <v>15.237028755357999</v>
      </c>
      <c r="F209" s="370">
        <v>9.1289233635070008</v>
      </c>
      <c r="G209" s="370">
        <v>1.3199026288360001</v>
      </c>
      <c r="H209" s="370">
        <v>0</v>
      </c>
      <c r="I209" s="370">
        <v>0</v>
      </c>
      <c r="J209" s="370">
        <v>4.9359999999999995E-9</v>
      </c>
      <c r="K209" s="370">
        <v>0</v>
      </c>
      <c r="L209" s="370">
        <v>8.0850265721200003</v>
      </c>
      <c r="M209" s="370">
        <v>19.903060862832</v>
      </c>
      <c r="N209" s="371"/>
    </row>
    <row r="210" spans="1:14">
      <c r="A210" s="367" t="s">
        <v>932</v>
      </c>
      <c r="B210" s="370">
        <v>2.793440241791</v>
      </c>
      <c r="C210" s="370">
        <v>2.3211424293869998</v>
      </c>
      <c r="D210" s="370">
        <v>1.2510732793970001</v>
      </c>
      <c r="E210" s="370">
        <v>2.6712333807430002</v>
      </c>
      <c r="F210" s="370">
        <v>2.9384667357419998</v>
      </c>
      <c r="G210" s="370">
        <v>4.2186949495260002</v>
      </c>
      <c r="H210" s="370">
        <v>3.0661842969229998</v>
      </c>
      <c r="I210" s="370">
        <v>3.387263173969</v>
      </c>
      <c r="J210" s="370">
        <v>4.563239954718</v>
      </c>
      <c r="K210" s="370">
        <v>6.3927306130470001</v>
      </c>
      <c r="L210" s="370">
        <v>3.448827487565</v>
      </c>
      <c r="M210" s="370">
        <v>2.973592898503</v>
      </c>
      <c r="N210" s="371"/>
    </row>
    <row r="211" spans="1:14">
      <c r="A211" s="367" t="s">
        <v>943</v>
      </c>
      <c r="B211" s="370">
        <v>6.0562294400739995</v>
      </c>
      <c r="C211" s="370">
        <v>4.3424374284420004</v>
      </c>
      <c r="D211" s="370">
        <v>2.5178770766079999</v>
      </c>
      <c r="E211" s="370">
        <v>1.7375762087989999</v>
      </c>
      <c r="F211" s="370">
        <v>1.39922810011</v>
      </c>
      <c r="G211" s="370">
        <v>4.3035110026660002</v>
      </c>
      <c r="H211" s="370">
        <v>2.2562019024170001</v>
      </c>
      <c r="I211" s="370">
        <v>2.869983090451</v>
      </c>
      <c r="J211" s="370">
        <v>5.9039576815689996</v>
      </c>
      <c r="K211" s="370">
        <v>6.0022699206339993</v>
      </c>
      <c r="L211" s="370">
        <v>4.7357952494809998</v>
      </c>
      <c r="M211" s="370">
        <v>6.7256141866189996</v>
      </c>
      <c r="N211" s="371"/>
    </row>
    <row r="212" spans="1:14">
      <c r="A212" s="367" t="s">
        <v>784</v>
      </c>
      <c r="B212" s="370">
        <v>6.562664304418</v>
      </c>
      <c r="C212" s="370">
        <v>7.1766542400000004</v>
      </c>
      <c r="D212" s="370">
        <v>8.1034065382110008</v>
      </c>
      <c r="E212" s="370">
        <v>8.0389104728599996</v>
      </c>
      <c r="F212" s="370">
        <v>8.1166159702480005</v>
      </c>
      <c r="G212" s="370">
        <v>6.9161184390569996</v>
      </c>
      <c r="H212" s="370">
        <v>7.8567437343159998</v>
      </c>
      <c r="I212" s="370">
        <v>7.4645012677330005</v>
      </c>
      <c r="J212" s="370">
        <v>8.0205084810590002</v>
      </c>
      <c r="K212" s="370">
        <v>7.3044416849189995</v>
      </c>
      <c r="L212" s="370">
        <v>8.4672137377349994</v>
      </c>
      <c r="M212" s="370">
        <v>8.2908743990120009</v>
      </c>
      <c r="N212" s="371"/>
    </row>
    <row r="213" spans="1:14">
      <c r="A213" s="367" t="s">
        <v>1080</v>
      </c>
      <c r="B213" s="370">
        <v>1.425</v>
      </c>
      <c r="C213" s="370">
        <v>0</v>
      </c>
      <c r="D213" s="370">
        <v>0</v>
      </c>
      <c r="E213" s="370">
        <v>0</v>
      </c>
      <c r="F213" s="370">
        <v>0.44585399999999997</v>
      </c>
      <c r="G213" s="370">
        <v>0.13772899999999999</v>
      </c>
      <c r="H213" s="370">
        <v>0.17674000000000001</v>
      </c>
      <c r="I213" s="370">
        <v>0</v>
      </c>
      <c r="J213" s="370">
        <v>0</v>
      </c>
      <c r="K213" s="370">
        <v>0</v>
      </c>
      <c r="L213" s="370">
        <v>0</v>
      </c>
      <c r="M213" s="370">
        <v>0</v>
      </c>
      <c r="N213" s="371"/>
    </row>
    <row r="214" spans="1:14">
      <c r="A214" s="367" t="s">
        <v>1081</v>
      </c>
      <c r="B214" s="370">
        <v>0</v>
      </c>
      <c r="C214" s="370">
        <v>0</v>
      </c>
      <c r="D214" s="370">
        <v>0</v>
      </c>
      <c r="E214" s="370">
        <v>3.5959999999999999E-2</v>
      </c>
      <c r="F214" s="370">
        <v>9.2999999999999999E-2</v>
      </c>
      <c r="G214" s="370">
        <v>2.1080000000000002E-2</v>
      </c>
      <c r="H214" s="370">
        <v>0</v>
      </c>
      <c r="I214" s="370">
        <v>4.9599999999999998E-2</v>
      </c>
      <c r="J214" s="370">
        <v>2.1080000000000002E-2</v>
      </c>
      <c r="K214" s="370">
        <v>2.232E-2</v>
      </c>
      <c r="L214" s="370">
        <v>0</v>
      </c>
      <c r="M214" s="370">
        <v>1.24E-2</v>
      </c>
      <c r="N214" s="371"/>
    </row>
    <row r="215" spans="1:14">
      <c r="A215" s="367" t="s">
        <v>926</v>
      </c>
      <c r="B215" s="370">
        <v>10.122286938306001</v>
      </c>
      <c r="C215" s="370">
        <v>10.760659172036</v>
      </c>
      <c r="D215" s="370">
        <v>11.637534643592</v>
      </c>
      <c r="E215" s="370">
        <v>11.053354486613999</v>
      </c>
      <c r="F215" s="370">
        <v>11.237846072593999</v>
      </c>
      <c r="G215" s="370">
        <v>11.002773664096999</v>
      </c>
      <c r="H215" s="370">
        <v>11.482980158585999</v>
      </c>
      <c r="I215" s="370">
        <v>11.463512360377001</v>
      </c>
      <c r="J215" s="370">
        <v>11.155527053763</v>
      </c>
      <c r="K215" s="370">
        <v>11.508158457445999</v>
      </c>
      <c r="L215" s="370">
        <v>10.863372081855999</v>
      </c>
      <c r="M215" s="370">
        <v>9.4639547237270012</v>
      </c>
      <c r="N215" s="371"/>
    </row>
    <row r="216" spans="1:14">
      <c r="A216" s="367" t="s">
        <v>919</v>
      </c>
      <c r="B216" s="370">
        <v>21.749758409908999</v>
      </c>
      <c r="C216" s="370">
        <v>15.422874795533</v>
      </c>
      <c r="D216" s="370">
        <v>10.718617374193</v>
      </c>
      <c r="E216" s="370">
        <v>6.4345179101989993</v>
      </c>
      <c r="F216" s="370">
        <v>6.5703131949300007</v>
      </c>
      <c r="G216" s="370">
        <v>20.203398925001</v>
      </c>
      <c r="H216" s="370">
        <v>24.226785458790999</v>
      </c>
      <c r="I216" s="370">
        <v>19.061083187221001</v>
      </c>
      <c r="J216" s="370">
        <v>25.344428736168002</v>
      </c>
      <c r="K216" s="370">
        <v>30.437989936567998</v>
      </c>
      <c r="L216" s="370">
        <v>23.148811775704001</v>
      </c>
      <c r="M216" s="370">
        <v>25.805563114068001</v>
      </c>
      <c r="N216" s="371"/>
    </row>
    <row r="217" spans="1:14">
      <c r="A217" s="367" t="s">
        <v>966</v>
      </c>
      <c r="B217" s="370">
        <v>8.6196176897759997</v>
      </c>
      <c r="C217" s="370">
        <v>9.2615538359669998</v>
      </c>
      <c r="D217" s="370">
        <v>3.222347485122</v>
      </c>
      <c r="E217" s="370">
        <v>1.184385128757</v>
      </c>
      <c r="F217" s="370">
        <v>1.0149332251359999</v>
      </c>
      <c r="G217" s="370">
        <v>1.956684685942</v>
      </c>
      <c r="H217" s="370">
        <v>0</v>
      </c>
      <c r="I217" s="370">
        <v>0</v>
      </c>
      <c r="J217" s="370">
        <v>0</v>
      </c>
      <c r="K217" s="370">
        <v>6.434123678872</v>
      </c>
      <c r="L217" s="370">
        <v>7.6585636345210002</v>
      </c>
      <c r="M217" s="370">
        <v>11.949776895850999</v>
      </c>
      <c r="N217" s="371"/>
    </row>
    <row r="218" spans="1:14">
      <c r="A218" s="367" t="s">
        <v>1082</v>
      </c>
      <c r="B218" s="370">
        <v>0</v>
      </c>
      <c r="C218" s="370">
        <v>0</v>
      </c>
      <c r="D218" s="370">
        <v>0</v>
      </c>
      <c r="E218" s="370">
        <v>0</v>
      </c>
      <c r="F218" s="370">
        <v>2.1470680661E-2</v>
      </c>
      <c r="G218" s="370">
        <v>0.144293466555</v>
      </c>
      <c r="H218" s="370">
        <v>4.6272147648999999E-2</v>
      </c>
      <c r="I218" s="370">
        <v>0.26169553142399998</v>
      </c>
      <c r="J218" s="370">
        <v>0</v>
      </c>
      <c r="K218" s="370">
        <v>2.1084201300000001E-3</v>
      </c>
      <c r="L218" s="370">
        <v>7.2770307800000002E-4</v>
      </c>
      <c r="M218" s="370">
        <v>1.4163093258000001E-2</v>
      </c>
      <c r="N218" s="371"/>
    </row>
    <row r="219" spans="1:14">
      <c r="A219" s="367" t="s">
        <v>1083</v>
      </c>
      <c r="B219" s="370">
        <v>0</v>
      </c>
      <c r="C219" s="370">
        <v>0</v>
      </c>
      <c r="D219" s="370">
        <v>0</v>
      </c>
      <c r="E219" s="370">
        <v>0</v>
      </c>
      <c r="F219" s="370">
        <v>0</v>
      </c>
      <c r="G219" s="370">
        <v>7.3717852801999995E-2</v>
      </c>
      <c r="H219" s="370">
        <v>0.14369714552600002</v>
      </c>
      <c r="I219" s="370">
        <v>0.44419980725000002</v>
      </c>
      <c r="J219" s="370">
        <v>6.3857910459999999E-3</v>
      </c>
      <c r="K219" s="370">
        <v>0</v>
      </c>
      <c r="L219" s="370">
        <v>8.5200743999999998E-4</v>
      </c>
      <c r="M219" s="370">
        <v>1.6151711579E-2</v>
      </c>
      <c r="N219" s="371"/>
    </row>
    <row r="220" spans="1:14">
      <c r="A220" s="367" t="s">
        <v>1084</v>
      </c>
      <c r="B220" s="370">
        <v>0</v>
      </c>
      <c r="C220" s="370">
        <v>0</v>
      </c>
      <c r="D220" s="370">
        <v>0</v>
      </c>
      <c r="E220" s="370">
        <v>0</v>
      </c>
      <c r="F220" s="370">
        <v>0</v>
      </c>
      <c r="G220" s="370">
        <v>0.16307170352600001</v>
      </c>
      <c r="H220" s="370">
        <v>7.8516737953000001E-2</v>
      </c>
      <c r="I220" s="370">
        <v>0.34674389895899999</v>
      </c>
      <c r="J220" s="370">
        <v>8.9834247300000006E-4</v>
      </c>
      <c r="K220" s="370">
        <v>1.4270915419999999E-3</v>
      </c>
      <c r="L220" s="370">
        <v>1.1163906070000001E-3</v>
      </c>
      <c r="M220" s="370">
        <v>1.6878599361000002E-2</v>
      </c>
      <c r="N220" s="371"/>
    </row>
    <row r="221" spans="1:14">
      <c r="A221" s="367" t="s">
        <v>1085</v>
      </c>
      <c r="B221" s="370">
        <v>0</v>
      </c>
      <c r="C221" s="370">
        <v>0</v>
      </c>
      <c r="D221" s="370">
        <v>0</v>
      </c>
      <c r="E221" s="370">
        <v>0</v>
      </c>
      <c r="F221" s="370">
        <v>2.0427191339000002E-2</v>
      </c>
      <c r="G221" s="370">
        <v>0.15493783511700002</v>
      </c>
      <c r="H221" s="370">
        <v>7.2835587872999999E-2</v>
      </c>
      <c r="I221" s="370">
        <v>0.32655286436499997</v>
      </c>
      <c r="J221" s="370">
        <v>7.6266144809999997E-3</v>
      </c>
      <c r="K221" s="370">
        <v>1.5146832899999999E-4</v>
      </c>
      <c r="L221" s="370">
        <v>1.0984718749999999E-3</v>
      </c>
      <c r="M221" s="370">
        <v>1.9132085799000002E-2</v>
      </c>
      <c r="N221" s="371"/>
    </row>
    <row r="222" spans="1:14">
      <c r="A222" s="367" t="s">
        <v>907</v>
      </c>
      <c r="B222" s="370">
        <v>0</v>
      </c>
      <c r="C222" s="370">
        <v>0</v>
      </c>
      <c r="D222" s="370">
        <v>0</v>
      </c>
      <c r="E222" s="370">
        <v>0</v>
      </c>
      <c r="F222" s="370">
        <v>0</v>
      </c>
      <c r="G222" s="370">
        <v>0</v>
      </c>
      <c r="H222" s="370">
        <v>0.59899999999999998</v>
      </c>
      <c r="I222" s="370">
        <v>1.0529999999999999</v>
      </c>
      <c r="J222" s="370">
        <v>3.3</v>
      </c>
      <c r="K222" s="370">
        <v>0.61</v>
      </c>
      <c r="L222" s="370">
        <v>1.367</v>
      </c>
      <c r="M222" s="370">
        <v>2.1160000000000001</v>
      </c>
      <c r="N222" s="371"/>
    </row>
    <row r="223" spans="1:14">
      <c r="A223" s="367" t="s">
        <v>928</v>
      </c>
      <c r="B223" s="370">
        <v>1.940369488827</v>
      </c>
      <c r="C223" s="370">
        <v>1.8650503925050002</v>
      </c>
      <c r="D223" s="370">
        <v>1.637656527881</v>
      </c>
      <c r="E223" s="370">
        <v>1.6546485399999999E-4</v>
      </c>
      <c r="F223" s="370">
        <v>0.63027021220400004</v>
      </c>
      <c r="G223" s="370">
        <v>1.407442088672</v>
      </c>
      <c r="H223" s="370">
        <v>1.3453434124680002</v>
      </c>
      <c r="I223" s="370">
        <v>1.4556213459059999</v>
      </c>
      <c r="J223" s="370">
        <v>1.2905008236450002</v>
      </c>
      <c r="K223" s="370">
        <v>1.4651208246059999</v>
      </c>
      <c r="L223" s="370">
        <v>1.2697628298100001</v>
      </c>
      <c r="M223" s="370">
        <v>1.43496860106</v>
      </c>
      <c r="N223" s="371"/>
    </row>
    <row r="224" spans="1:14">
      <c r="A224" s="367" t="s">
        <v>965</v>
      </c>
      <c r="B224" s="370">
        <v>4.7364635750500002</v>
      </c>
      <c r="C224" s="370">
        <v>3.0415592083640002</v>
      </c>
      <c r="D224" s="370">
        <v>1.965178398021</v>
      </c>
      <c r="E224" s="370">
        <v>1.456323700797</v>
      </c>
      <c r="F224" s="370">
        <v>0.14577728596</v>
      </c>
      <c r="G224" s="370">
        <v>0</v>
      </c>
      <c r="H224" s="370">
        <v>0</v>
      </c>
      <c r="I224" s="370">
        <v>0</v>
      </c>
      <c r="J224" s="370">
        <v>0</v>
      </c>
      <c r="K224" s="370">
        <v>0</v>
      </c>
      <c r="L224" s="370">
        <v>0</v>
      </c>
      <c r="M224" s="370">
        <v>0</v>
      </c>
      <c r="N224" s="371"/>
    </row>
    <row r="225" spans="1:14">
      <c r="A225" s="367" t="s">
        <v>1086</v>
      </c>
      <c r="B225" s="370">
        <v>0.52773167249999997</v>
      </c>
      <c r="C225" s="370">
        <v>0.45657230249999997</v>
      </c>
      <c r="D225" s="370">
        <v>0.54206965500000004</v>
      </c>
      <c r="E225" s="370">
        <v>0.50309335499999996</v>
      </c>
      <c r="F225" s="370">
        <v>0.46314931500000001</v>
      </c>
      <c r="G225" s="370">
        <v>0.35423284499999996</v>
      </c>
      <c r="H225" s="370">
        <v>0.56658033750000003</v>
      </c>
      <c r="I225" s="370">
        <v>0.55012337499999997</v>
      </c>
      <c r="J225" s="370">
        <v>0.42633995250000001</v>
      </c>
      <c r="K225" s="370">
        <v>0.48169353749999999</v>
      </c>
      <c r="L225" s="370">
        <v>0.49290827250000002</v>
      </c>
      <c r="M225" s="370">
        <v>0.45309282000000001</v>
      </c>
      <c r="N225" s="371"/>
    </row>
    <row r="226" spans="1:14">
      <c r="A226" s="367" t="s">
        <v>1087</v>
      </c>
      <c r="B226" s="370">
        <v>0.19912990402300002</v>
      </c>
      <c r="C226" s="370">
        <v>0.16192732255800002</v>
      </c>
      <c r="D226" s="370">
        <v>0.20656462787500002</v>
      </c>
      <c r="E226" s="370">
        <v>0.22432854707900002</v>
      </c>
      <c r="F226" s="370">
        <v>0.20478304802899999</v>
      </c>
      <c r="G226" s="370">
        <v>0.16163388803199999</v>
      </c>
      <c r="H226" s="370">
        <v>0.19392169694699998</v>
      </c>
      <c r="I226" s="370">
        <v>0.219377700432</v>
      </c>
      <c r="J226" s="370">
        <v>0.17804066657699999</v>
      </c>
      <c r="K226" s="370">
        <v>0.18906021876500001</v>
      </c>
      <c r="L226" s="370">
        <v>0.204331273659</v>
      </c>
      <c r="M226" s="370">
        <v>0.22139896884799998</v>
      </c>
      <c r="N226" s="371"/>
    </row>
    <row r="227" spans="1:14">
      <c r="A227" s="367" t="s">
        <v>818</v>
      </c>
      <c r="B227" s="370">
        <v>21.138513930769001</v>
      </c>
      <c r="C227" s="370">
        <v>18.406179554239998</v>
      </c>
      <c r="D227" s="370">
        <v>19.951596788918</v>
      </c>
      <c r="E227" s="370">
        <v>19.122364876858001</v>
      </c>
      <c r="F227" s="370">
        <v>21.228169609729001</v>
      </c>
      <c r="G227" s="370">
        <v>19.135347775414001</v>
      </c>
      <c r="H227" s="370">
        <v>14.319188820993</v>
      </c>
      <c r="I227" s="370">
        <v>18.370705199932001</v>
      </c>
      <c r="J227" s="370">
        <v>0.25966926210800001</v>
      </c>
      <c r="K227" s="370">
        <v>10.111605433688</v>
      </c>
      <c r="L227" s="370">
        <v>11.001506042161999</v>
      </c>
      <c r="M227" s="370">
        <v>20.258461668744001</v>
      </c>
      <c r="N227" s="371"/>
    </row>
    <row r="228" spans="1:14">
      <c r="A228" s="367" t="s">
        <v>1088</v>
      </c>
      <c r="B228" s="370">
        <v>1.0183769520799999</v>
      </c>
      <c r="C228" s="370">
        <v>0.72930380224700009</v>
      </c>
      <c r="D228" s="370">
        <v>0.827372002153</v>
      </c>
      <c r="E228" s="370">
        <v>0.77933997208100003</v>
      </c>
      <c r="F228" s="370">
        <v>0.71428499593700001</v>
      </c>
      <c r="G228" s="370">
        <v>0.66557167642300008</v>
      </c>
      <c r="H228" s="370">
        <v>0.766703597593</v>
      </c>
      <c r="I228" s="370">
        <v>0.80717950082599998</v>
      </c>
      <c r="J228" s="370">
        <v>0.71020625221</v>
      </c>
      <c r="K228" s="370">
        <v>0.72019678065900006</v>
      </c>
      <c r="L228" s="370">
        <v>0.71514195670000003</v>
      </c>
      <c r="M228" s="370">
        <v>0.76197934036499992</v>
      </c>
      <c r="N228" s="371"/>
    </row>
    <row r="229" spans="1:14">
      <c r="A229" s="367" t="s">
        <v>939</v>
      </c>
      <c r="B229" s="370">
        <v>1.339312177731</v>
      </c>
      <c r="C229" s="370">
        <v>1.013502300384</v>
      </c>
      <c r="D229" s="370">
        <v>0.92435409634699994</v>
      </c>
      <c r="E229" s="370">
        <v>0.87246737890300008</v>
      </c>
      <c r="F229" s="370">
        <v>1.2604589457199999</v>
      </c>
      <c r="G229" s="370">
        <v>2.7427408820449997</v>
      </c>
      <c r="H229" s="370">
        <v>1.9858930142300002</v>
      </c>
      <c r="I229" s="370">
        <v>2.0920316449319998</v>
      </c>
      <c r="J229" s="370">
        <v>3.8653797526670002</v>
      </c>
      <c r="K229" s="370">
        <v>4.4884988958019996</v>
      </c>
      <c r="L229" s="370">
        <v>2.6510623934570003</v>
      </c>
      <c r="M229" s="370">
        <v>1.61747923775</v>
      </c>
      <c r="N229" s="371"/>
    </row>
    <row r="230" spans="1:14">
      <c r="A230" s="367" t="s">
        <v>835</v>
      </c>
      <c r="B230" s="370">
        <v>12.330652547692999</v>
      </c>
      <c r="C230" s="370">
        <v>11.033467414108999</v>
      </c>
      <c r="D230" s="370">
        <v>11.457831804341</v>
      </c>
      <c r="E230" s="370">
        <v>10.219185686148998</v>
      </c>
      <c r="F230" s="370">
        <v>7.8639798984979983</v>
      </c>
      <c r="G230" s="370">
        <v>0.75009957705300001</v>
      </c>
      <c r="H230" s="370">
        <v>0</v>
      </c>
      <c r="I230" s="370">
        <v>0</v>
      </c>
      <c r="J230" s="370">
        <v>8.7274922152000001E-2</v>
      </c>
      <c r="K230" s="370">
        <v>3.5296730584999998E-2</v>
      </c>
      <c r="L230" s="370">
        <v>3.2169205263259997</v>
      </c>
      <c r="M230" s="370">
        <v>11.664488966853</v>
      </c>
      <c r="N230" s="371"/>
    </row>
    <row r="231" spans="1:14">
      <c r="A231" s="367" t="s">
        <v>836</v>
      </c>
      <c r="B231" s="370">
        <v>29.358620981989986</v>
      </c>
      <c r="C231" s="370">
        <v>26.853911468513001</v>
      </c>
      <c r="D231" s="370">
        <v>32.780389204146999</v>
      </c>
      <c r="E231" s="370">
        <v>31.140086391649</v>
      </c>
      <c r="F231" s="370">
        <v>31.074585800885</v>
      </c>
      <c r="G231" s="370">
        <v>9.4900679736679994</v>
      </c>
      <c r="H231" s="370">
        <v>0.25421303662100003</v>
      </c>
      <c r="I231" s="370">
        <v>14.415329186996001</v>
      </c>
      <c r="J231" s="370">
        <v>17.172193257125002</v>
      </c>
      <c r="K231" s="370">
        <v>4.7195569629480003</v>
      </c>
      <c r="L231" s="370">
        <v>6.8284809103100015</v>
      </c>
      <c r="M231" s="370">
        <v>28.562418976749001</v>
      </c>
      <c r="N231" s="371"/>
    </row>
    <row r="232" spans="1:14">
      <c r="A232" s="367" t="s">
        <v>940</v>
      </c>
      <c r="B232" s="370">
        <v>2.4660433995699997</v>
      </c>
      <c r="C232" s="370">
        <v>1.9312822295750001</v>
      </c>
      <c r="D232" s="370">
        <v>1.715306085406</v>
      </c>
      <c r="E232" s="370">
        <v>1.694168976571</v>
      </c>
      <c r="F232" s="370">
        <v>2.117563248193</v>
      </c>
      <c r="G232" s="370">
        <v>3.929680985374</v>
      </c>
      <c r="H232" s="370">
        <v>2.9125359333720002</v>
      </c>
      <c r="I232" s="370">
        <v>4.3412738506300004</v>
      </c>
      <c r="J232" s="370">
        <v>5.3767057263080007</v>
      </c>
      <c r="K232" s="370">
        <v>6.547948424366</v>
      </c>
      <c r="L232" s="370">
        <v>3.9556988232900001</v>
      </c>
      <c r="M232" s="370">
        <v>3.0299617184520002</v>
      </c>
      <c r="N232" s="371"/>
    </row>
    <row r="233" spans="1:14">
      <c r="A233" s="367" t="s">
        <v>922</v>
      </c>
      <c r="B233" s="370">
        <v>32.091735139923998</v>
      </c>
      <c r="C233" s="370">
        <v>22.435766532912002</v>
      </c>
      <c r="D233" s="370">
        <v>17.108316904343003</v>
      </c>
      <c r="E233" s="370">
        <v>10.753832097642</v>
      </c>
      <c r="F233" s="370">
        <v>7.9810353625600001</v>
      </c>
      <c r="G233" s="370">
        <v>27.940589363215</v>
      </c>
      <c r="H233" s="370">
        <v>25.970377525320998</v>
      </c>
      <c r="I233" s="370">
        <v>20.220270212923001</v>
      </c>
      <c r="J233" s="370">
        <v>32.525615989569999</v>
      </c>
      <c r="K233" s="370">
        <v>38.895613950473006</v>
      </c>
      <c r="L233" s="370">
        <v>30.517392296151002</v>
      </c>
      <c r="M233" s="370">
        <v>38.364021043649998</v>
      </c>
      <c r="N233" s="371"/>
    </row>
    <row r="234" spans="1:14">
      <c r="A234" s="367" t="s">
        <v>952</v>
      </c>
      <c r="B234" s="370">
        <v>3.5301123604640003</v>
      </c>
      <c r="C234" s="370">
        <v>2.571330588081</v>
      </c>
      <c r="D234" s="370">
        <v>1.9345766315019999</v>
      </c>
      <c r="E234" s="370">
        <v>1.4018273235249998</v>
      </c>
      <c r="F234" s="370">
        <v>4.0461156867999996E-2</v>
      </c>
      <c r="G234" s="370">
        <v>1.40073457559</v>
      </c>
      <c r="H234" s="370">
        <v>2.2658396840869997</v>
      </c>
      <c r="I234" s="370">
        <v>2.6347936866159998</v>
      </c>
      <c r="J234" s="370">
        <v>2.469359329355</v>
      </c>
      <c r="K234" s="370">
        <v>2.8103304588340001</v>
      </c>
      <c r="L234" s="370">
        <v>3.1839161317639997</v>
      </c>
      <c r="M234" s="370">
        <v>3.1752139995920001</v>
      </c>
      <c r="N234" s="371"/>
    </row>
    <row r="235" spans="1:14">
      <c r="A235" s="367" t="s">
        <v>927</v>
      </c>
      <c r="B235" s="370">
        <v>7.4224384767429994</v>
      </c>
      <c r="C235" s="370">
        <v>6.4077619867040001</v>
      </c>
      <c r="D235" s="370">
        <v>4.6537353842920002</v>
      </c>
      <c r="E235" s="370">
        <v>3.723602125502</v>
      </c>
      <c r="F235" s="370">
        <v>2.8080623233269999</v>
      </c>
      <c r="G235" s="370">
        <v>1.9071119974140001</v>
      </c>
      <c r="H235" s="370">
        <v>2.5898138414440002</v>
      </c>
      <c r="I235" s="370">
        <v>2.0026239775870001</v>
      </c>
      <c r="J235" s="370">
        <v>2.3738687076949998</v>
      </c>
      <c r="K235" s="370">
        <v>2.9012195163679997</v>
      </c>
      <c r="L235" s="370">
        <v>5.3014318004809997</v>
      </c>
      <c r="M235" s="370">
        <v>5.592233602007</v>
      </c>
      <c r="N235" s="371"/>
    </row>
    <row r="236" spans="1:14">
      <c r="A236" s="367" t="s">
        <v>935</v>
      </c>
      <c r="B236" s="370">
        <v>6.0502242669040003</v>
      </c>
      <c r="C236" s="370">
        <v>4.9120824767190001</v>
      </c>
      <c r="D236" s="370">
        <v>2.1878330344400001</v>
      </c>
      <c r="E236" s="370">
        <v>5.4382433593639998</v>
      </c>
      <c r="F236" s="370">
        <v>6.324639098684</v>
      </c>
      <c r="G236" s="370">
        <v>9.1498080879570001</v>
      </c>
      <c r="H236" s="370">
        <v>7.2009148686640003</v>
      </c>
      <c r="I236" s="370">
        <v>7.8140939681559995</v>
      </c>
      <c r="J236" s="370">
        <v>10.596582006257</v>
      </c>
      <c r="K236" s="370">
        <v>13.366025582660999</v>
      </c>
      <c r="L236" s="370">
        <v>7.7133994198240003</v>
      </c>
      <c r="M236" s="370">
        <v>6.9951783404599999</v>
      </c>
      <c r="N236" s="371"/>
    </row>
    <row r="237" spans="1:14">
      <c r="A237" s="367" t="s">
        <v>967</v>
      </c>
      <c r="B237" s="370">
        <v>53.653041859403999</v>
      </c>
      <c r="C237" s="370">
        <v>24.393899954798002</v>
      </c>
      <c r="D237" s="370">
        <v>26.089467168102001</v>
      </c>
      <c r="E237" s="370">
        <v>19.088921621855999</v>
      </c>
      <c r="F237" s="370">
        <v>18.029661012698</v>
      </c>
      <c r="G237" s="370">
        <v>43.138825023846998</v>
      </c>
      <c r="H237" s="370">
        <v>33.155199144889998</v>
      </c>
      <c r="I237" s="370">
        <v>27.584050714553999</v>
      </c>
      <c r="J237" s="370">
        <v>47.564054889197998</v>
      </c>
      <c r="K237" s="370">
        <v>58.345351098324002</v>
      </c>
      <c r="L237" s="370">
        <v>48.955648370976</v>
      </c>
      <c r="M237" s="370">
        <v>48.550721746813998</v>
      </c>
      <c r="N237" s="371"/>
    </row>
    <row r="238" spans="1:14">
      <c r="A238" s="367" t="s">
        <v>942</v>
      </c>
      <c r="B238" s="370">
        <v>29.951458404330999</v>
      </c>
      <c r="C238" s="370">
        <v>12.958142988431</v>
      </c>
      <c r="D238" s="370">
        <v>13.511639396969001</v>
      </c>
      <c r="E238" s="370">
        <v>9.5733664898300006</v>
      </c>
      <c r="F238" s="370">
        <v>9.0457942896650003</v>
      </c>
      <c r="G238" s="370">
        <v>24.805778181497999</v>
      </c>
      <c r="H238" s="370">
        <v>19.818903958848001</v>
      </c>
      <c r="I238" s="370">
        <v>17.139883396430999</v>
      </c>
      <c r="J238" s="370">
        <v>29.900551717481999</v>
      </c>
      <c r="K238" s="370">
        <v>35.229943950033004</v>
      </c>
      <c r="L238" s="370">
        <v>27.387248081964998</v>
      </c>
      <c r="M238" s="370">
        <v>29.289121061732999</v>
      </c>
      <c r="N238" s="371"/>
    </row>
    <row r="239" spans="1:14">
      <c r="A239" s="367" t="s">
        <v>920</v>
      </c>
      <c r="B239" s="370">
        <v>17.945233701294999</v>
      </c>
      <c r="C239" s="370">
        <v>10.194420294539</v>
      </c>
      <c r="D239" s="370">
        <v>6.5725294798459997</v>
      </c>
      <c r="E239" s="370">
        <v>5.0331342013000002</v>
      </c>
      <c r="F239" s="370">
        <v>4.0077122937369998</v>
      </c>
      <c r="G239" s="370">
        <v>16.237822984709002</v>
      </c>
      <c r="H239" s="370">
        <v>13.413864393270002</v>
      </c>
      <c r="I239" s="370">
        <v>16.003345329708001</v>
      </c>
      <c r="J239" s="370">
        <v>20.685621886629001</v>
      </c>
      <c r="K239" s="370">
        <v>18.955034908438002</v>
      </c>
      <c r="L239" s="370">
        <v>16.476947558591</v>
      </c>
      <c r="M239" s="370">
        <v>19.805622940117001</v>
      </c>
      <c r="N239" s="371"/>
    </row>
    <row r="240" spans="1:14">
      <c r="A240" s="367" t="s">
        <v>936</v>
      </c>
      <c r="B240" s="370">
        <v>6.8166149711960005</v>
      </c>
      <c r="C240" s="370">
        <v>5.6249699250809995</v>
      </c>
      <c r="D240" s="370">
        <v>2.88804096396</v>
      </c>
      <c r="E240" s="370">
        <v>6.0816342305360003</v>
      </c>
      <c r="F240" s="370">
        <v>6.8881241024160005</v>
      </c>
      <c r="G240" s="370">
        <v>10.116718666442999</v>
      </c>
      <c r="H240" s="370">
        <v>7.8286351189359999</v>
      </c>
      <c r="I240" s="370">
        <v>8.526990043644</v>
      </c>
      <c r="J240" s="370">
        <v>11.838888029843</v>
      </c>
      <c r="K240" s="370">
        <v>15.395206018339001</v>
      </c>
      <c r="L240" s="370">
        <v>9.0708553897760016</v>
      </c>
      <c r="M240" s="370">
        <v>7.81548810424</v>
      </c>
      <c r="N240" s="371"/>
    </row>
    <row r="241" spans="1:14">
      <c r="A241" s="367" t="s">
        <v>921</v>
      </c>
      <c r="B241" s="370">
        <v>25.577242924794</v>
      </c>
      <c r="C241" s="370">
        <v>14.280191808563</v>
      </c>
      <c r="D241" s="370">
        <v>14.305189775129</v>
      </c>
      <c r="E241" s="370">
        <v>10.103482493945998</v>
      </c>
      <c r="F241" s="370">
        <v>7.0123090091210001</v>
      </c>
      <c r="G241" s="370">
        <v>15.043836954904</v>
      </c>
      <c r="H241" s="370">
        <v>16.329561123194999</v>
      </c>
      <c r="I241" s="370">
        <v>13.688515242571</v>
      </c>
      <c r="J241" s="370">
        <v>21.698541576590003</v>
      </c>
      <c r="K241" s="370">
        <v>26.993808328233001</v>
      </c>
      <c r="L241" s="370">
        <v>24.367021266499002</v>
      </c>
      <c r="M241" s="370">
        <v>25.364257320014001</v>
      </c>
      <c r="N241" s="371"/>
    </row>
    <row r="242" spans="1:14">
      <c r="A242" s="367" t="s">
        <v>796</v>
      </c>
      <c r="B242" s="370">
        <v>14.394329234975</v>
      </c>
      <c r="C242" s="370">
        <v>7.5044026194700004</v>
      </c>
      <c r="D242" s="370">
        <v>6.6529112026899995</v>
      </c>
      <c r="E242" s="370">
        <v>2.5895652192040002</v>
      </c>
      <c r="F242" s="370">
        <v>1.1646641867359999</v>
      </c>
      <c r="G242" s="370">
        <v>2.6768097798279999</v>
      </c>
      <c r="H242" s="370">
        <v>0</v>
      </c>
      <c r="I242" s="370">
        <v>1.0058546325999999E-2</v>
      </c>
      <c r="J242" s="370">
        <v>0.108570271641</v>
      </c>
      <c r="K242" s="370">
        <v>7.9800000000000004E-10</v>
      </c>
      <c r="L242" s="370">
        <v>0.44992927538600003</v>
      </c>
      <c r="M242" s="370">
        <v>4.9148366932460004</v>
      </c>
      <c r="N242" s="371"/>
    </row>
    <row r="243" spans="1:14">
      <c r="A243" s="367" t="s">
        <v>797</v>
      </c>
      <c r="B243" s="370">
        <v>30.817957068163</v>
      </c>
      <c r="C243" s="370">
        <v>28.842166820633999</v>
      </c>
      <c r="D243" s="370">
        <v>32.916513860038997</v>
      </c>
      <c r="E243" s="370">
        <v>27.102450893889003</v>
      </c>
      <c r="F243" s="370">
        <v>35.405693193048002</v>
      </c>
      <c r="G243" s="370">
        <v>18.24357370029</v>
      </c>
      <c r="H243" s="370">
        <v>8.9866015833340001</v>
      </c>
      <c r="I243" s="370">
        <v>36.829556857328001</v>
      </c>
      <c r="J243" s="370">
        <v>14.429462083520001</v>
      </c>
      <c r="K243" s="370">
        <v>0</v>
      </c>
      <c r="L243" s="370">
        <v>8.3250956931590014</v>
      </c>
      <c r="M243" s="370">
        <v>32.105443246067999</v>
      </c>
      <c r="N243" s="371"/>
    </row>
    <row r="244" spans="1:14">
      <c r="A244" s="367" t="s">
        <v>929</v>
      </c>
      <c r="B244" s="370">
        <v>0.123248870466</v>
      </c>
      <c r="C244" s="370">
        <v>0</v>
      </c>
      <c r="D244" s="370">
        <v>0.59581518419900004</v>
      </c>
      <c r="E244" s="370">
        <v>0.71765810786399997</v>
      </c>
      <c r="F244" s="370">
        <v>0.931639137447</v>
      </c>
      <c r="G244" s="370">
        <v>0.82016333186500001</v>
      </c>
      <c r="H244" s="370">
        <v>0.70296674149199989</v>
      </c>
      <c r="I244" s="370">
        <v>0.84643842782199996</v>
      </c>
      <c r="J244" s="370">
        <v>0.89714372408800003</v>
      </c>
      <c r="K244" s="370">
        <v>1.6353381939489999</v>
      </c>
      <c r="L244" s="370">
        <v>1.022424938193</v>
      </c>
      <c r="M244" s="370">
        <v>0.94982035652000008</v>
      </c>
      <c r="N244" s="371"/>
    </row>
    <row r="245" spans="1:14">
      <c r="A245" s="367" t="s">
        <v>1089</v>
      </c>
      <c r="B245" s="370">
        <v>0</v>
      </c>
      <c r="C245" s="370">
        <v>0</v>
      </c>
      <c r="D245" s="370">
        <v>0</v>
      </c>
      <c r="E245" s="370">
        <v>0</v>
      </c>
      <c r="F245" s="370">
        <v>0</v>
      </c>
      <c r="G245" s="370">
        <v>0</v>
      </c>
      <c r="H245" s="370">
        <v>0</v>
      </c>
      <c r="I245" s="370">
        <v>0.93718101700000001</v>
      </c>
      <c r="J245" s="370">
        <v>0.877707992519</v>
      </c>
      <c r="K245" s="370">
        <v>0.92732219564399998</v>
      </c>
      <c r="L245" s="370">
        <v>0.94502029818299993</v>
      </c>
      <c r="M245" s="370">
        <v>1.0356001510520001</v>
      </c>
      <c r="N245" s="371"/>
    </row>
    <row r="246" spans="1:14">
      <c r="A246" s="367" t="s">
        <v>1090</v>
      </c>
      <c r="B246" s="370">
        <v>0</v>
      </c>
      <c r="C246" s="370">
        <v>0</v>
      </c>
      <c r="D246" s="370">
        <v>0</v>
      </c>
      <c r="E246" s="370">
        <v>0</v>
      </c>
      <c r="F246" s="370">
        <v>0</v>
      </c>
      <c r="G246" s="370">
        <v>0</v>
      </c>
      <c r="H246" s="370">
        <v>0</v>
      </c>
      <c r="I246" s="370">
        <v>0</v>
      </c>
      <c r="J246" s="370">
        <v>0</v>
      </c>
      <c r="K246" s="370">
        <v>0</v>
      </c>
      <c r="L246" s="370">
        <v>0</v>
      </c>
      <c r="M246" s="370">
        <v>0.33979932000000002</v>
      </c>
      <c r="N246" s="371"/>
    </row>
    <row r="247" spans="1:14">
      <c r="A247" s="367" t="s">
        <v>1091</v>
      </c>
      <c r="B247" s="370">
        <v>0.65454811682199998</v>
      </c>
      <c r="C247" s="370">
        <v>0.63064341601899998</v>
      </c>
      <c r="D247" s="370">
        <v>0.69255539179499992</v>
      </c>
      <c r="E247" s="370">
        <v>0.69318755911300001</v>
      </c>
      <c r="F247" s="370">
        <v>0.62417646397100002</v>
      </c>
      <c r="G247" s="370">
        <v>0.58049238785799995</v>
      </c>
      <c r="H247" s="370">
        <v>0.68438521469099989</v>
      </c>
      <c r="I247" s="370">
        <v>0.74515137035000001</v>
      </c>
      <c r="J247" s="370">
        <v>0.66027186525499992</v>
      </c>
      <c r="K247" s="370">
        <v>0.61656836901599998</v>
      </c>
      <c r="L247" s="370">
        <v>0.72766368422200001</v>
      </c>
      <c r="M247" s="370">
        <v>0.835031001941</v>
      </c>
      <c r="N247" s="371"/>
    </row>
    <row r="248" spans="1:14">
      <c r="A248" s="367" t="s">
        <v>1092</v>
      </c>
      <c r="B248" s="370">
        <v>0</v>
      </c>
      <c r="C248" s="370">
        <v>0</v>
      </c>
      <c r="D248" s="370">
        <v>0</v>
      </c>
      <c r="E248" s="370">
        <v>0</v>
      </c>
      <c r="F248" s="370">
        <v>0</v>
      </c>
      <c r="G248" s="370">
        <v>0</v>
      </c>
      <c r="H248" s="370">
        <v>0</v>
      </c>
      <c r="I248" s="370">
        <v>0</v>
      </c>
      <c r="J248" s="370">
        <v>4.8653324999999997E-2</v>
      </c>
      <c r="K248" s="370">
        <v>6.8565612499999998E-2</v>
      </c>
      <c r="L248" s="370">
        <v>6.0342800000000002E-2</v>
      </c>
      <c r="M248" s="370">
        <v>6.2299562500000003E-2</v>
      </c>
      <c r="N248" s="371"/>
    </row>
    <row r="249" spans="1:14">
      <c r="A249" s="367" t="s">
        <v>918</v>
      </c>
      <c r="B249" s="370">
        <v>6.9403179238369992</v>
      </c>
      <c r="C249" s="370">
        <v>6.3003971267759997</v>
      </c>
      <c r="D249" s="370">
        <v>3.2127515113329999</v>
      </c>
      <c r="E249" s="370">
        <v>5.3127737595589997</v>
      </c>
      <c r="F249" s="370">
        <v>4.8140311768529997</v>
      </c>
      <c r="G249" s="370">
        <v>6.5320480901940003</v>
      </c>
      <c r="H249" s="370">
        <v>8.0122986423459999</v>
      </c>
      <c r="I249" s="370">
        <v>8.8451603407369994</v>
      </c>
      <c r="J249" s="370">
        <v>10.072157839284001</v>
      </c>
      <c r="K249" s="370">
        <v>11.622132593842</v>
      </c>
      <c r="L249" s="370">
        <v>10.680615207825999</v>
      </c>
      <c r="M249" s="370">
        <v>8.5673434620959998</v>
      </c>
      <c r="N249" s="371"/>
    </row>
    <row r="250" spans="1:14">
      <c r="A250" s="367" t="s">
        <v>894</v>
      </c>
      <c r="B250" s="370">
        <v>0.27884199999999998</v>
      </c>
      <c r="C250" s="370">
        <v>3.3704999999999999E-2</v>
      </c>
      <c r="D250" s="370">
        <v>0.10378999999999999</v>
      </c>
      <c r="E250" s="370">
        <v>0.19270699999999999</v>
      </c>
      <c r="F250" s="370">
        <v>0.15001400000000001</v>
      </c>
      <c r="G250" s="370">
        <v>0.103362</v>
      </c>
      <c r="H250" s="370">
        <v>0.10154299999999999</v>
      </c>
      <c r="I250" s="370">
        <v>0.136104</v>
      </c>
      <c r="J250" s="370">
        <v>6.8907999999999997E-2</v>
      </c>
      <c r="K250" s="370">
        <v>0.165101</v>
      </c>
      <c r="L250" s="370">
        <v>6.6985000000000003E-2</v>
      </c>
      <c r="M250" s="370">
        <v>0.24978</v>
      </c>
      <c r="N250" s="371"/>
    </row>
    <row r="251" spans="1:14">
      <c r="A251" s="367" t="s">
        <v>895</v>
      </c>
      <c r="B251" s="370">
        <v>0.33660000000000001</v>
      </c>
      <c r="C251" s="370">
        <v>4.6205999999999997E-2</v>
      </c>
      <c r="D251" s="370">
        <v>0.10924200000000001</v>
      </c>
      <c r="E251" s="370">
        <v>0.188802</v>
      </c>
      <c r="F251" s="370">
        <v>9.4451999999999994E-2</v>
      </c>
      <c r="G251" s="370">
        <v>0.10373400000000001</v>
      </c>
      <c r="H251" s="370">
        <v>0.11770799999999999</v>
      </c>
      <c r="I251" s="370">
        <v>0.209508</v>
      </c>
      <c r="J251" s="370">
        <v>7.7418000000000001E-2</v>
      </c>
      <c r="K251" s="370">
        <v>0.18207000000000001</v>
      </c>
      <c r="L251" s="370">
        <v>4.5573000000000002E-2</v>
      </c>
      <c r="M251" s="370">
        <v>0.25420500000000001</v>
      </c>
      <c r="N251" s="371"/>
    </row>
    <row r="252" spans="1:14">
      <c r="A252" s="367" t="s">
        <v>896</v>
      </c>
      <c r="B252" s="370">
        <v>0.24915699999999999</v>
      </c>
      <c r="C252" s="370">
        <v>2.7295E-2</v>
      </c>
      <c r="D252" s="370">
        <v>9.4965999999999995E-2</v>
      </c>
      <c r="E252" s="370">
        <v>0.13070699999999999</v>
      </c>
      <c r="F252" s="370">
        <v>0.107738</v>
      </c>
      <c r="G252" s="370">
        <v>7.0452000000000001E-2</v>
      </c>
      <c r="H252" s="370">
        <v>9.7026000000000001E-2</v>
      </c>
      <c r="I252" s="370">
        <v>0.16881699999999999</v>
      </c>
      <c r="J252" s="370">
        <v>0.105673</v>
      </c>
      <c r="K252" s="370">
        <v>0.219</v>
      </c>
      <c r="L252" s="370">
        <v>5.466E-2</v>
      </c>
      <c r="M252" s="370">
        <v>0.47214</v>
      </c>
      <c r="N252" s="371"/>
    </row>
    <row r="253" spans="1:14">
      <c r="A253" s="367" t="s">
        <v>1093</v>
      </c>
      <c r="B253" s="370">
        <v>0</v>
      </c>
      <c r="C253" s="370">
        <v>1.5932950000000001E-2</v>
      </c>
      <c r="D253" s="370">
        <v>9.1029102958999991E-2</v>
      </c>
      <c r="E253" s="370">
        <v>0.118747306146</v>
      </c>
      <c r="F253" s="370">
        <v>0.12188913517700001</v>
      </c>
      <c r="G253" s="370">
        <v>2.567649084E-2</v>
      </c>
      <c r="H253" s="370">
        <v>2.8966435712999998E-2</v>
      </c>
      <c r="I253" s="370">
        <v>0.10839822047600001</v>
      </c>
      <c r="J253" s="370">
        <v>4.4163934693E-2</v>
      </c>
      <c r="K253" s="370">
        <v>8.9050078397999999E-2</v>
      </c>
      <c r="L253" s="370">
        <v>2.3692759642000003E-2</v>
      </c>
      <c r="M253" s="370">
        <v>7.0503629105999999E-2</v>
      </c>
      <c r="N253" s="371"/>
    </row>
    <row r="254" spans="1:14">
      <c r="A254" s="367" t="s">
        <v>1094</v>
      </c>
      <c r="B254" s="370">
        <v>0</v>
      </c>
      <c r="C254" s="370">
        <v>0</v>
      </c>
      <c r="D254" s="370">
        <v>0</v>
      </c>
      <c r="E254" s="370">
        <v>0</v>
      </c>
      <c r="F254" s="370">
        <v>0</v>
      </c>
      <c r="G254" s="370">
        <v>0</v>
      </c>
      <c r="H254" s="370">
        <v>0</v>
      </c>
      <c r="I254" s="370">
        <v>0</v>
      </c>
      <c r="J254" s="370">
        <v>0</v>
      </c>
      <c r="K254" s="370">
        <v>0</v>
      </c>
      <c r="L254" s="370">
        <v>0.765459697223</v>
      </c>
      <c r="M254" s="370">
        <v>0.92212942975500001</v>
      </c>
      <c r="N254" s="371"/>
    </row>
    <row r="255" spans="1:14">
      <c r="A255" s="367" t="s">
        <v>1095</v>
      </c>
      <c r="B255" s="370">
        <v>0</v>
      </c>
      <c r="C255" s="370">
        <v>0</v>
      </c>
      <c r="D255" s="370">
        <v>0</v>
      </c>
      <c r="E255" s="370">
        <v>0</v>
      </c>
      <c r="F255" s="370">
        <v>0</v>
      </c>
      <c r="G255" s="370">
        <v>0</v>
      </c>
      <c r="H255" s="370">
        <v>0</v>
      </c>
      <c r="I255" s="370">
        <v>0</v>
      </c>
      <c r="J255" s="370">
        <v>0</v>
      </c>
      <c r="K255" s="370">
        <v>0</v>
      </c>
      <c r="L255" s="370">
        <v>0</v>
      </c>
      <c r="M255" s="370">
        <v>0.81638222400000005</v>
      </c>
      <c r="N255" s="371"/>
    </row>
    <row r="256" spans="1:14">
      <c r="A256" s="367" t="s">
        <v>1096</v>
      </c>
      <c r="B256" s="370">
        <v>0</v>
      </c>
      <c r="C256" s="370">
        <v>0</v>
      </c>
      <c r="D256" s="370">
        <v>0</v>
      </c>
      <c r="E256" s="370">
        <v>0</v>
      </c>
      <c r="F256" s="370">
        <v>0</v>
      </c>
      <c r="G256" s="370">
        <v>0</v>
      </c>
      <c r="H256" s="370">
        <v>0</v>
      </c>
      <c r="I256" s="370">
        <v>0</v>
      </c>
      <c r="J256" s="370">
        <v>0</v>
      </c>
      <c r="K256" s="370">
        <v>0</v>
      </c>
      <c r="L256" s="370">
        <v>0.51177050800000001</v>
      </c>
      <c r="M256" s="370">
        <v>0.89038588515900008</v>
      </c>
      <c r="N256" s="371"/>
    </row>
    <row r="257" spans="1:14">
      <c r="A257" s="367" t="s">
        <v>1097</v>
      </c>
      <c r="B257" s="370">
        <v>0</v>
      </c>
      <c r="C257" s="370">
        <v>0</v>
      </c>
      <c r="D257" s="370">
        <v>0</v>
      </c>
      <c r="E257" s="370">
        <v>0</v>
      </c>
      <c r="F257" s="370">
        <v>0</v>
      </c>
      <c r="G257" s="370">
        <v>0</v>
      </c>
      <c r="H257" s="370">
        <v>0</v>
      </c>
      <c r="I257" s="370">
        <v>0</v>
      </c>
      <c r="J257" s="370">
        <v>0</v>
      </c>
      <c r="K257" s="370">
        <v>0</v>
      </c>
      <c r="L257" s="370">
        <v>0</v>
      </c>
      <c r="M257" s="370">
        <v>0.24618467399999999</v>
      </c>
      <c r="N257" s="371"/>
    </row>
    <row r="258" spans="1:14">
      <c r="A258" s="367" t="s">
        <v>1098</v>
      </c>
      <c r="B258" s="370">
        <v>0.82536154211399992</v>
      </c>
      <c r="C258" s="370">
        <v>0.86172466675299997</v>
      </c>
      <c r="D258" s="370">
        <v>0.9703140847820001</v>
      </c>
      <c r="E258" s="370">
        <v>1.0096317695670001</v>
      </c>
      <c r="F258" s="370">
        <v>1.024910824647</v>
      </c>
      <c r="G258" s="370">
        <v>0.75577774745199999</v>
      </c>
      <c r="H258" s="370">
        <v>0.842497989625</v>
      </c>
      <c r="I258" s="370">
        <v>0.98524184640000001</v>
      </c>
      <c r="J258" s="370">
        <v>0.85334913852899996</v>
      </c>
      <c r="K258" s="370">
        <v>0.82287264682200001</v>
      </c>
      <c r="L258" s="370">
        <v>0.66342270399299996</v>
      </c>
      <c r="M258" s="370">
        <v>0.67622861790599997</v>
      </c>
      <c r="N258" s="371"/>
    </row>
    <row r="259" spans="1:14">
      <c r="A259" s="367" t="s">
        <v>804</v>
      </c>
      <c r="B259" s="370">
        <v>33.183980386892998</v>
      </c>
      <c r="C259" s="370">
        <v>60.597443882756004</v>
      </c>
      <c r="D259" s="370">
        <v>89.487539623998998</v>
      </c>
      <c r="E259" s="370">
        <v>71.128799561118001</v>
      </c>
      <c r="F259" s="370">
        <v>81.203699597693998</v>
      </c>
      <c r="G259" s="370">
        <v>72.047491867689004</v>
      </c>
      <c r="H259" s="370">
        <v>74.462010694424009</v>
      </c>
      <c r="I259" s="370">
        <v>91.426448913610997</v>
      </c>
      <c r="J259" s="370">
        <v>80.443237609167994</v>
      </c>
      <c r="K259" s="370">
        <v>51.740800741201994</v>
      </c>
      <c r="L259" s="370">
        <v>35.142786665168998</v>
      </c>
      <c r="M259" s="370">
        <v>9.9364498153979994</v>
      </c>
      <c r="N259" s="371"/>
    </row>
    <row r="260" spans="1:14">
      <c r="A260" s="367" t="s">
        <v>930</v>
      </c>
      <c r="B260" s="370">
        <v>2.2591966551190001</v>
      </c>
      <c r="C260" s="370">
        <v>1.6381764487729999</v>
      </c>
      <c r="D260" s="370">
        <v>1.752623001678</v>
      </c>
      <c r="E260" s="370">
        <v>2.0564435816589999</v>
      </c>
      <c r="F260" s="370">
        <v>2.3315685690749999</v>
      </c>
      <c r="G260" s="370">
        <v>3.0837269288010001</v>
      </c>
      <c r="H260" s="370">
        <v>2.5575623141510002</v>
      </c>
      <c r="I260" s="370">
        <v>2.7695641316700002</v>
      </c>
      <c r="J260" s="370">
        <v>3.7204448218569999</v>
      </c>
      <c r="K260" s="370">
        <v>3.6628645717900001</v>
      </c>
      <c r="L260" s="370">
        <v>3.0410597574599998</v>
      </c>
      <c r="M260" s="370">
        <v>2.6275132122200002</v>
      </c>
      <c r="N260" s="371"/>
    </row>
    <row r="261" spans="1:14">
      <c r="A261" s="367" t="s">
        <v>1099</v>
      </c>
      <c r="B261" s="370">
        <v>0</v>
      </c>
      <c r="C261" s="370">
        <v>0</v>
      </c>
      <c r="D261" s="370">
        <v>0</v>
      </c>
      <c r="E261" s="370">
        <v>0</v>
      </c>
      <c r="F261" s="370">
        <v>0</v>
      </c>
      <c r="G261" s="370">
        <v>0</v>
      </c>
      <c r="H261" s="370">
        <v>0.16166427309999998</v>
      </c>
      <c r="I261" s="370">
        <v>0.182038742689</v>
      </c>
      <c r="J261" s="370">
        <v>0.16913373925399999</v>
      </c>
      <c r="K261" s="370">
        <v>0.167513028225</v>
      </c>
      <c r="L261" s="370">
        <v>0.20156454895500001</v>
      </c>
      <c r="M261" s="370">
        <v>0.21156996372</v>
      </c>
      <c r="N261" s="371"/>
    </row>
    <row r="262" spans="1:14">
      <c r="A262" s="367" t="s">
        <v>1100</v>
      </c>
      <c r="B262" s="370">
        <v>0</v>
      </c>
      <c r="C262" s="370">
        <v>0</v>
      </c>
      <c r="D262" s="370">
        <v>0</v>
      </c>
      <c r="E262" s="370">
        <v>0</v>
      </c>
      <c r="F262" s="370">
        <v>0</v>
      </c>
      <c r="G262" s="370">
        <v>0</v>
      </c>
      <c r="H262" s="370">
        <v>0</v>
      </c>
      <c r="I262" s="370">
        <v>0.254777698</v>
      </c>
      <c r="J262" s="370">
        <v>0.42918579200000001</v>
      </c>
      <c r="K262" s="370">
        <v>0.43917209792099998</v>
      </c>
      <c r="L262" s="370">
        <v>0.45641233577700002</v>
      </c>
      <c r="M262" s="370">
        <v>0.46435240336099998</v>
      </c>
      <c r="N262" s="371"/>
    </row>
    <row r="263" spans="1:14">
      <c r="A263" s="367" t="s">
        <v>970</v>
      </c>
      <c r="B263" s="370">
        <v>22.446341764991999</v>
      </c>
      <c r="C263" s="370">
        <v>15.146958528800999</v>
      </c>
      <c r="D263" s="370">
        <v>10.477603895549999</v>
      </c>
      <c r="E263" s="370">
        <v>12.681559138294</v>
      </c>
      <c r="F263" s="370">
        <v>4.6345607462079998</v>
      </c>
      <c r="G263" s="370">
        <v>5.7807612018040002</v>
      </c>
      <c r="H263" s="370">
        <v>16.020962419589001</v>
      </c>
      <c r="I263" s="370">
        <v>9.8045190864969989</v>
      </c>
      <c r="J263" s="370">
        <v>3.8947291056249997</v>
      </c>
      <c r="K263" s="370">
        <v>8.4117730770389993</v>
      </c>
      <c r="L263" s="370">
        <v>20.423291367809</v>
      </c>
      <c r="M263" s="370">
        <v>21.211596597683002</v>
      </c>
      <c r="N263" s="371"/>
    </row>
    <row r="264" spans="1:14">
      <c r="A264" s="367" t="s">
        <v>1101</v>
      </c>
      <c r="B264" s="370">
        <v>1.0739476650540001</v>
      </c>
      <c r="C264" s="370">
        <v>0.92722570479800004</v>
      </c>
      <c r="D264" s="370">
        <v>1.0490489484480001</v>
      </c>
      <c r="E264" s="370">
        <v>0.97364204947300004</v>
      </c>
      <c r="F264" s="370">
        <v>0.96666213452900007</v>
      </c>
      <c r="G264" s="370">
        <v>0.84797903968699995</v>
      </c>
      <c r="H264" s="370">
        <v>1.0123348925219999</v>
      </c>
      <c r="I264" s="370">
        <v>0.99067313600000007</v>
      </c>
      <c r="J264" s="370">
        <v>0.79788997502699999</v>
      </c>
      <c r="K264" s="370">
        <v>0.833399090743</v>
      </c>
      <c r="L264" s="370">
        <v>0.972146731273</v>
      </c>
      <c r="M264" s="370">
        <v>1.007463009736</v>
      </c>
      <c r="N264" s="371"/>
    </row>
    <row r="265" spans="1:14">
      <c r="A265" s="367" t="s">
        <v>1102</v>
      </c>
      <c r="B265" s="370">
        <v>0</v>
      </c>
      <c r="C265" s="370">
        <v>0</v>
      </c>
      <c r="D265" s="370">
        <v>0</v>
      </c>
      <c r="E265" s="370">
        <v>0</v>
      </c>
      <c r="F265" s="370">
        <v>0</v>
      </c>
      <c r="G265" s="370">
        <v>0</v>
      </c>
      <c r="H265" s="370">
        <v>0</v>
      </c>
      <c r="I265" s="370">
        <v>0</v>
      </c>
      <c r="J265" s="370">
        <v>0</v>
      </c>
      <c r="K265" s="370">
        <v>0.15589144899999999</v>
      </c>
      <c r="L265" s="370">
        <v>0.69603062975200003</v>
      </c>
      <c r="M265" s="370">
        <v>0.84647274707000009</v>
      </c>
      <c r="N265" s="371"/>
    </row>
    <row r="266" spans="1:14">
      <c r="A266" s="367" t="s">
        <v>1103</v>
      </c>
      <c r="B266" s="370">
        <v>0</v>
      </c>
      <c r="C266" s="370">
        <v>0.72120965232000001</v>
      </c>
      <c r="D266" s="370">
        <v>1.018530592364</v>
      </c>
      <c r="E266" s="370">
        <v>0.96798933239500007</v>
      </c>
      <c r="F266" s="370">
        <v>0.87504650045100008</v>
      </c>
      <c r="G266" s="370">
        <v>0.83420917198300004</v>
      </c>
      <c r="H266" s="370">
        <v>1.0079539961269999</v>
      </c>
      <c r="I266" s="370">
        <v>1.0972460327169999</v>
      </c>
      <c r="J266" s="370">
        <v>0.94936218876</v>
      </c>
      <c r="K266" s="370">
        <v>0.96225571241999996</v>
      </c>
      <c r="L266" s="370">
        <v>0.92248313694500006</v>
      </c>
      <c r="M266" s="370">
        <v>0.977730161486</v>
      </c>
      <c r="N266" s="371"/>
    </row>
    <row r="267" spans="1:14">
      <c r="A267" s="367" t="s">
        <v>1104</v>
      </c>
      <c r="B267" s="370">
        <v>0</v>
      </c>
      <c r="C267" s="370">
        <v>0</v>
      </c>
      <c r="D267" s="370">
        <v>0.10444108000000001</v>
      </c>
      <c r="E267" s="370">
        <v>0.89663808200000006</v>
      </c>
      <c r="F267" s="370">
        <v>0.84039748328999997</v>
      </c>
      <c r="G267" s="370">
        <v>0.70939657919400001</v>
      </c>
      <c r="H267" s="370">
        <v>0.69842454195699999</v>
      </c>
      <c r="I267" s="370">
        <v>0.916807229</v>
      </c>
      <c r="J267" s="370">
        <v>0.86523108424299999</v>
      </c>
      <c r="K267" s="370">
        <v>0.84308130945499993</v>
      </c>
      <c r="L267" s="370">
        <v>0.89713135654499998</v>
      </c>
      <c r="M267" s="370">
        <v>0.57545482000000003</v>
      </c>
      <c r="N267" s="371"/>
    </row>
    <row r="268" spans="1:14">
      <c r="A268" s="367" t="s">
        <v>1105</v>
      </c>
      <c r="B268" s="370">
        <v>0</v>
      </c>
      <c r="C268" s="370">
        <v>0</v>
      </c>
      <c r="D268" s="370">
        <v>0</v>
      </c>
      <c r="E268" s="370">
        <v>0.34912273539099997</v>
      </c>
      <c r="F268" s="370">
        <v>0.323320396703</v>
      </c>
      <c r="G268" s="370">
        <v>0.287234241793</v>
      </c>
      <c r="H268" s="370">
        <v>0.31979180329200002</v>
      </c>
      <c r="I268" s="370">
        <v>0.35895974078300003</v>
      </c>
      <c r="J268" s="370">
        <v>0.34170364391399999</v>
      </c>
      <c r="K268" s="370">
        <v>0.35262228373499999</v>
      </c>
      <c r="L268" s="370">
        <v>0.38637270098499998</v>
      </c>
      <c r="M268" s="370">
        <v>0.39307827927799999</v>
      </c>
      <c r="N268" s="371"/>
    </row>
    <row r="269" spans="1:14">
      <c r="A269" s="367" t="s">
        <v>1106</v>
      </c>
      <c r="B269" s="370">
        <v>1.067618657343</v>
      </c>
      <c r="C269" s="370">
        <v>0.90854279998200005</v>
      </c>
      <c r="D269" s="370">
        <v>1.0393306570500001</v>
      </c>
      <c r="E269" s="370">
        <v>0.97785004942599996</v>
      </c>
      <c r="F269" s="370">
        <v>0.85124197039499994</v>
      </c>
      <c r="G269" s="370">
        <v>0.816894989578</v>
      </c>
      <c r="H269" s="370">
        <v>1.0502247015890001</v>
      </c>
      <c r="I269" s="370">
        <v>1.094204803</v>
      </c>
      <c r="J269" s="370">
        <v>0.84776509530800004</v>
      </c>
      <c r="K269" s="370">
        <v>0.81578798022999999</v>
      </c>
      <c r="L269" s="370">
        <v>0.99288984974799999</v>
      </c>
      <c r="M269" s="370">
        <v>1.0052000188949999</v>
      </c>
      <c r="N269" s="371"/>
    </row>
    <row r="270" spans="1:14">
      <c r="A270" s="367" t="s">
        <v>1107</v>
      </c>
      <c r="B270" s="370">
        <v>0</v>
      </c>
      <c r="C270" s="370">
        <v>0</v>
      </c>
      <c r="D270" s="370">
        <v>0</v>
      </c>
      <c r="E270" s="370">
        <v>0</v>
      </c>
      <c r="F270" s="370">
        <v>0</v>
      </c>
      <c r="G270" s="370">
        <v>0</v>
      </c>
      <c r="H270" s="370">
        <v>0</v>
      </c>
      <c r="I270" s="370">
        <v>0</v>
      </c>
      <c r="J270" s="370">
        <v>0</v>
      </c>
      <c r="K270" s="370">
        <v>0</v>
      </c>
      <c r="L270" s="370">
        <v>0.29104982423600001</v>
      </c>
      <c r="M270" s="370">
        <v>0.92926388038099994</v>
      </c>
      <c r="N270" s="371"/>
    </row>
    <row r="271" spans="1:14">
      <c r="A271" s="367" t="s">
        <v>1108</v>
      </c>
      <c r="B271" s="370">
        <v>0</v>
      </c>
      <c r="C271" s="370">
        <v>0</v>
      </c>
      <c r="D271" s="370">
        <v>0</v>
      </c>
      <c r="E271" s="370">
        <v>0</v>
      </c>
      <c r="F271" s="370">
        <v>0</v>
      </c>
      <c r="G271" s="370">
        <v>0</v>
      </c>
      <c r="H271" s="370">
        <v>0.22983425599999999</v>
      </c>
      <c r="I271" s="370">
        <v>0.508337106042</v>
      </c>
      <c r="J271" s="370">
        <v>0.48420365407400001</v>
      </c>
      <c r="K271" s="370">
        <v>0.55345143949699993</v>
      </c>
      <c r="L271" s="370">
        <v>0.62710198536799999</v>
      </c>
      <c r="M271" s="370">
        <v>0.60364182981600001</v>
      </c>
      <c r="N271" s="371"/>
    </row>
    <row r="272" spans="1:14">
      <c r="A272" s="367" t="s">
        <v>1109</v>
      </c>
      <c r="B272" s="370">
        <v>0</v>
      </c>
      <c r="C272" s="370">
        <v>0</v>
      </c>
      <c r="D272" s="370">
        <v>0</v>
      </c>
      <c r="E272" s="370">
        <v>0</v>
      </c>
      <c r="F272" s="370">
        <v>0</v>
      </c>
      <c r="G272" s="370">
        <v>0</v>
      </c>
      <c r="H272" s="370">
        <v>0</v>
      </c>
      <c r="I272" s="370">
        <v>0.92937866199999997</v>
      </c>
      <c r="J272" s="370">
        <v>0.88186207306300002</v>
      </c>
      <c r="K272" s="370">
        <v>0.89646186809400008</v>
      </c>
      <c r="L272" s="370">
        <v>0.97512357762199997</v>
      </c>
      <c r="M272" s="370">
        <v>0.96698126125100003</v>
      </c>
      <c r="N272" s="371"/>
    </row>
    <row r="273" spans="1:14">
      <c r="A273" s="367" t="s">
        <v>908</v>
      </c>
      <c r="B273" s="370">
        <v>3.5165462270459997</v>
      </c>
      <c r="C273" s="370">
        <v>2.3077978737090001</v>
      </c>
      <c r="D273" s="370">
        <v>1.9585237833610001</v>
      </c>
      <c r="E273" s="370">
        <v>1.653612914902</v>
      </c>
      <c r="F273" s="370">
        <v>1.5669192702860002</v>
      </c>
      <c r="G273" s="370">
        <v>6.0871209567569995</v>
      </c>
      <c r="H273" s="370">
        <v>4.82356453461</v>
      </c>
      <c r="I273" s="370">
        <v>4.2486015149999998</v>
      </c>
      <c r="J273" s="370">
        <v>6.6503594144999996</v>
      </c>
      <c r="K273" s="370">
        <v>3.9971966906209997</v>
      </c>
      <c r="L273" s="370">
        <v>4.277015900106</v>
      </c>
      <c r="M273" s="370">
        <v>3.9647342023450003</v>
      </c>
      <c r="N273" s="371"/>
    </row>
    <row r="274" spans="1:14">
      <c r="A274" s="367" t="s">
        <v>1110</v>
      </c>
      <c r="B274" s="370">
        <v>0</v>
      </c>
      <c r="C274" s="370">
        <v>0</v>
      </c>
      <c r="D274" s="370">
        <v>0</v>
      </c>
      <c r="E274" s="370">
        <v>0</v>
      </c>
      <c r="F274" s="370">
        <v>0</v>
      </c>
      <c r="G274" s="370">
        <v>0</v>
      </c>
      <c r="H274" s="370">
        <v>0</v>
      </c>
      <c r="I274" s="370">
        <v>0</v>
      </c>
      <c r="J274" s="370">
        <v>0</v>
      </c>
      <c r="K274" s="370">
        <v>3.5505163255999998E-2</v>
      </c>
      <c r="L274" s="370">
        <v>0.175653292889</v>
      </c>
      <c r="M274" s="370">
        <v>0.16710679592400002</v>
      </c>
      <c r="N274" s="371"/>
    </row>
    <row r="275" spans="1:14">
      <c r="A275" s="367" t="s">
        <v>822</v>
      </c>
      <c r="B275" s="370">
        <v>1.3835621399999999E-2</v>
      </c>
      <c r="C275" s="370">
        <v>1.853990686E-2</v>
      </c>
      <c r="D275" s="370">
        <v>5.4152404733000002E-2</v>
      </c>
      <c r="E275" s="370">
        <v>1.6079562087970001</v>
      </c>
      <c r="F275" s="370">
        <v>0.86277751143699999</v>
      </c>
      <c r="G275" s="370">
        <v>0.16523821593499999</v>
      </c>
      <c r="H275" s="370">
        <v>0.32458323767899999</v>
      </c>
      <c r="I275" s="370">
        <v>0.17893047388199998</v>
      </c>
      <c r="J275" s="370">
        <v>7.1380391954000005E-2</v>
      </c>
      <c r="K275" s="370">
        <v>0.52433432093699994</v>
      </c>
      <c r="L275" s="370">
        <v>6.7607463898999992E-2</v>
      </c>
      <c r="M275" s="370">
        <v>0.43541716082799997</v>
      </c>
      <c r="N275" s="371"/>
    </row>
    <row r="276" spans="1:14">
      <c r="A276" s="367" t="s">
        <v>791</v>
      </c>
      <c r="B276" s="370">
        <v>0</v>
      </c>
      <c r="C276" s="370">
        <v>0</v>
      </c>
      <c r="D276" s="370">
        <v>0.247751277144</v>
      </c>
      <c r="E276" s="370">
        <v>1.35445693807</v>
      </c>
      <c r="F276" s="370">
        <v>0.877463206429</v>
      </c>
      <c r="G276" s="370">
        <v>0.108720430211</v>
      </c>
      <c r="H276" s="370">
        <v>0.30205540670699998</v>
      </c>
      <c r="I276" s="370">
        <v>0.15865167841899999</v>
      </c>
      <c r="J276" s="370">
        <v>5.7942222354999996E-2</v>
      </c>
      <c r="K276" s="370">
        <v>0.48401274515600001</v>
      </c>
      <c r="L276" s="370">
        <v>6.8964615359000003E-2</v>
      </c>
      <c r="M276" s="370">
        <v>0.35721174901199998</v>
      </c>
      <c r="N276" s="371"/>
    </row>
    <row r="277" spans="1:14">
      <c r="A277" s="367" t="s">
        <v>1111</v>
      </c>
      <c r="B277" s="370">
        <v>0</v>
      </c>
      <c r="C277" s="370">
        <v>0</v>
      </c>
      <c r="D277" s="370">
        <v>0</v>
      </c>
      <c r="E277" s="370">
        <v>0</v>
      </c>
      <c r="F277" s="370">
        <v>0</v>
      </c>
      <c r="G277" s="370">
        <v>0</v>
      </c>
      <c r="H277" s="370">
        <v>0</v>
      </c>
      <c r="I277" s="370">
        <v>0</v>
      </c>
      <c r="J277" s="370">
        <v>7.7190989999999999</v>
      </c>
      <c r="K277" s="370">
        <v>8.8384630000000008</v>
      </c>
      <c r="L277" s="370">
        <v>14.265447999999999</v>
      </c>
      <c r="M277" s="370">
        <v>8.5298090000000002</v>
      </c>
      <c r="N277" s="371"/>
    </row>
    <row r="278" spans="1:14">
      <c r="A278" s="367" t="s">
        <v>1112</v>
      </c>
      <c r="B278" s="370">
        <v>0</v>
      </c>
      <c r="C278" s="370">
        <v>0</v>
      </c>
      <c r="D278" s="370">
        <v>0</v>
      </c>
      <c r="E278" s="370">
        <v>0</v>
      </c>
      <c r="F278" s="370">
        <v>0</v>
      </c>
      <c r="G278" s="370">
        <v>0</v>
      </c>
      <c r="H278" s="370">
        <v>0</v>
      </c>
      <c r="I278" s="370">
        <v>0</v>
      </c>
      <c r="J278" s="370">
        <v>1.5438259999999999</v>
      </c>
      <c r="K278" s="370">
        <v>1.7676959999999999</v>
      </c>
      <c r="L278" s="370">
        <v>2.8531149999999998</v>
      </c>
      <c r="M278" s="370">
        <v>1.7060010000000001</v>
      </c>
      <c r="N278" s="371"/>
    </row>
    <row r="279" spans="1:14">
      <c r="A279" s="367" t="s">
        <v>1113</v>
      </c>
      <c r="B279" s="370">
        <v>0</v>
      </c>
      <c r="C279" s="370">
        <v>0</v>
      </c>
      <c r="D279" s="370">
        <v>0</v>
      </c>
      <c r="E279" s="370">
        <v>0</v>
      </c>
      <c r="F279" s="370">
        <v>0</v>
      </c>
      <c r="G279" s="370">
        <v>0</v>
      </c>
      <c r="H279" s="370">
        <v>0</v>
      </c>
      <c r="I279" s="370">
        <v>0</v>
      </c>
      <c r="J279" s="370">
        <v>1.5438259999999999</v>
      </c>
      <c r="K279" s="370">
        <v>1.772696</v>
      </c>
      <c r="L279" s="370">
        <v>2.8531149999999998</v>
      </c>
      <c r="M279" s="370">
        <v>0</v>
      </c>
      <c r="N279" s="371"/>
    </row>
    <row r="280" spans="1:14">
      <c r="A280" s="367" t="s">
        <v>1114</v>
      </c>
      <c r="B280" s="370">
        <v>0.28482387728999997</v>
      </c>
      <c r="C280" s="370">
        <v>0.23363983274300001</v>
      </c>
      <c r="D280" s="370">
        <v>0.26331379350099998</v>
      </c>
      <c r="E280" s="370">
        <v>0.22226715502899999</v>
      </c>
      <c r="F280" s="370">
        <v>0.19868578603500001</v>
      </c>
      <c r="G280" s="370">
        <v>0.15810918329099999</v>
      </c>
      <c r="H280" s="370">
        <v>0.18380698519499999</v>
      </c>
      <c r="I280" s="370">
        <v>0.23804403349</v>
      </c>
      <c r="J280" s="370">
        <v>0.208598357555</v>
      </c>
      <c r="K280" s="370">
        <v>0.23352365806</v>
      </c>
      <c r="L280" s="370">
        <v>0.26211853984400002</v>
      </c>
      <c r="M280" s="370">
        <v>0.27975219962999998</v>
      </c>
      <c r="N280" s="371"/>
    </row>
    <row r="281" spans="1:14">
      <c r="A281" s="367" t="s">
        <v>799</v>
      </c>
      <c r="B281" s="370">
        <v>0</v>
      </c>
      <c r="C281" s="370">
        <v>0</v>
      </c>
      <c r="D281" s="370">
        <v>0.36978201179699999</v>
      </c>
      <c r="E281" s="370">
        <v>0.62251750791799998</v>
      </c>
      <c r="F281" s="370">
        <v>0.70639526029799993</v>
      </c>
      <c r="G281" s="370">
        <v>8.2945036437000005E-2</v>
      </c>
      <c r="H281" s="370">
        <v>0.30684293922300004</v>
      </c>
      <c r="I281" s="370">
        <v>0.16814133811000001</v>
      </c>
      <c r="J281" s="370">
        <v>0.26416507379300003</v>
      </c>
      <c r="K281" s="370">
        <v>0.100360801822</v>
      </c>
      <c r="L281" s="370">
        <v>7.3813802215999993E-2</v>
      </c>
      <c r="M281" s="370">
        <v>0</v>
      </c>
      <c r="N281" s="371"/>
    </row>
    <row r="282" spans="1:14">
      <c r="A282" s="367" t="s">
        <v>823</v>
      </c>
      <c r="B282" s="370">
        <v>0</v>
      </c>
      <c r="C282" s="370">
        <v>1.9458456214000001E-2</v>
      </c>
      <c r="D282" s="370">
        <v>0.50898496320700004</v>
      </c>
      <c r="E282" s="370">
        <v>1.0046147510879999</v>
      </c>
      <c r="F282" s="370">
        <v>1.258450931484</v>
      </c>
      <c r="G282" s="370">
        <v>0.11905012680800001</v>
      </c>
      <c r="H282" s="370">
        <v>0.55184704286700004</v>
      </c>
      <c r="I282" s="370">
        <v>0.19243756444499999</v>
      </c>
      <c r="J282" s="370">
        <v>0.42247651235299999</v>
      </c>
      <c r="K282" s="370">
        <v>0.208461562346</v>
      </c>
      <c r="L282" s="370">
        <v>2.3328068281000001E-2</v>
      </c>
      <c r="M282" s="370">
        <v>0.18366602455100001</v>
      </c>
      <c r="N282" s="371"/>
    </row>
    <row r="283" spans="1:14">
      <c r="A283" s="367" t="s">
        <v>802</v>
      </c>
      <c r="B283" s="370">
        <v>2.933091343E-3</v>
      </c>
      <c r="C283" s="370">
        <v>4.5692763299999993E-3</v>
      </c>
      <c r="D283" s="370">
        <v>0.230887300574</v>
      </c>
      <c r="E283" s="370">
        <v>0.47213093491000002</v>
      </c>
      <c r="F283" s="370">
        <v>1.244174855786</v>
      </c>
      <c r="G283" s="370">
        <v>0.12905928776</v>
      </c>
      <c r="H283" s="370">
        <v>0.187619450366</v>
      </c>
      <c r="I283" s="370">
        <v>4.0270840173999997E-2</v>
      </c>
      <c r="J283" s="370">
        <v>3.5342841955999994E-2</v>
      </c>
      <c r="K283" s="370">
        <v>0.127455362224</v>
      </c>
      <c r="L283" s="370">
        <v>0.11947228358800001</v>
      </c>
      <c r="M283" s="370">
        <v>0.20748833685400001</v>
      </c>
      <c r="N283" s="371"/>
    </row>
    <row r="284" spans="1:14">
      <c r="A284" s="367" t="s">
        <v>807</v>
      </c>
      <c r="B284" s="370">
        <v>1.2012236230000001E-3</v>
      </c>
      <c r="C284" s="370">
        <v>7.8036078799999997E-3</v>
      </c>
      <c r="D284" s="370">
        <v>0.104445857436</v>
      </c>
      <c r="E284" s="370">
        <v>0.18787896030499998</v>
      </c>
      <c r="F284" s="370">
        <v>0.38873662539399995</v>
      </c>
      <c r="G284" s="370">
        <v>4.1256952730999996E-2</v>
      </c>
      <c r="H284" s="370">
        <v>0.17854469796300002</v>
      </c>
      <c r="I284" s="370">
        <v>5.4490822349000004E-2</v>
      </c>
      <c r="J284" s="370">
        <v>0.11375855433899999</v>
      </c>
      <c r="K284" s="370">
        <v>0.13633683883200001</v>
      </c>
      <c r="L284" s="370">
        <v>0.138566480893</v>
      </c>
      <c r="M284" s="370">
        <v>0</v>
      </c>
      <c r="N284" s="371"/>
    </row>
    <row r="285" spans="1:14">
      <c r="A285" s="367" t="s">
        <v>808</v>
      </c>
      <c r="B285" s="370">
        <v>0</v>
      </c>
      <c r="C285" s="370">
        <v>2.3222379285999999E-2</v>
      </c>
      <c r="D285" s="370">
        <v>0.80277515120499998</v>
      </c>
      <c r="E285" s="370">
        <v>1.196380590447</v>
      </c>
      <c r="F285" s="370">
        <v>1.4071193938269999</v>
      </c>
      <c r="G285" s="370">
        <v>0.16488908840499999</v>
      </c>
      <c r="H285" s="370">
        <v>0.39714475728100002</v>
      </c>
      <c r="I285" s="370">
        <v>0.33382060802500002</v>
      </c>
      <c r="J285" s="370">
        <v>0.55703410177500001</v>
      </c>
      <c r="K285" s="370">
        <v>0.27150033070099999</v>
      </c>
      <c r="L285" s="370">
        <v>0.119198354019</v>
      </c>
      <c r="M285" s="370">
        <v>0.224530467053</v>
      </c>
      <c r="N285" s="371"/>
    </row>
    <row r="286" spans="1:14">
      <c r="A286" s="367" t="s">
        <v>844</v>
      </c>
      <c r="B286" s="370">
        <v>0</v>
      </c>
      <c r="C286" s="370">
        <v>0</v>
      </c>
      <c r="D286" s="370">
        <v>0.35997468435699997</v>
      </c>
      <c r="E286" s="370">
        <v>0.615436136026</v>
      </c>
      <c r="F286" s="370">
        <v>0.76936074534999999</v>
      </c>
      <c r="G286" s="370">
        <v>0</v>
      </c>
      <c r="H286" s="370">
        <v>1.8298750941999998E-2</v>
      </c>
      <c r="I286" s="370">
        <v>0.15811000693800001</v>
      </c>
      <c r="J286" s="370">
        <v>0.26034426121999998</v>
      </c>
      <c r="K286" s="370">
        <v>9.8290216858000004E-2</v>
      </c>
      <c r="L286" s="370">
        <v>7.4463206445999991E-2</v>
      </c>
      <c r="M286" s="370">
        <v>0</v>
      </c>
      <c r="N286" s="371"/>
    </row>
    <row r="287" spans="1:14">
      <c r="A287" s="367" t="s">
        <v>809</v>
      </c>
      <c r="B287" s="370">
        <v>6.6231153900000008E-4</v>
      </c>
      <c r="C287" s="370">
        <v>9.0154413300000001E-4</v>
      </c>
      <c r="D287" s="370">
        <v>4.8619419836000002E-2</v>
      </c>
      <c r="E287" s="370">
        <v>0.101225312126</v>
      </c>
      <c r="F287" s="370">
        <v>0.23264635769399999</v>
      </c>
      <c r="G287" s="370">
        <v>2.2057868374999998E-2</v>
      </c>
      <c r="H287" s="370">
        <v>0.105556641077</v>
      </c>
      <c r="I287" s="370">
        <v>2.9732728197E-2</v>
      </c>
      <c r="J287" s="370">
        <v>3.849859731E-2</v>
      </c>
      <c r="K287" s="370">
        <v>7.8561069987999999E-2</v>
      </c>
      <c r="L287" s="370">
        <v>7.2081457402999996E-2</v>
      </c>
      <c r="M287" s="370">
        <v>1.8165914940999998E-2</v>
      </c>
      <c r="N287" s="371"/>
    </row>
    <row r="288" spans="1:14">
      <c r="A288" s="367" t="s">
        <v>810</v>
      </c>
      <c r="B288" s="370">
        <v>5.2876732599999995E-3</v>
      </c>
      <c r="C288" s="370">
        <v>4.2534260839999999E-3</v>
      </c>
      <c r="D288" s="370">
        <v>1.5084761933000001E-2</v>
      </c>
      <c r="E288" s="370">
        <v>0.109939883665</v>
      </c>
      <c r="F288" s="370">
        <v>0.41214534044000001</v>
      </c>
      <c r="G288" s="370">
        <v>3.7640697397999995E-2</v>
      </c>
      <c r="H288" s="370">
        <v>0.11003816395499999</v>
      </c>
      <c r="I288" s="370">
        <v>3.0262604488E-2</v>
      </c>
      <c r="J288" s="370">
        <v>0.16955076087599999</v>
      </c>
      <c r="K288" s="370">
        <v>8.1994191822999996E-2</v>
      </c>
      <c r="L288" s="370">
        <v>7.3580655891000005E-2</v>
      </c>
      <c r="M288" s="370">
        <v>1.6654460980999999E-2</v>
      </c>
      <c r="N288" s="371"/>
    </row>
    <row r="289" spans="1:14">
      <c r="A289" s="367" t="s">
        <v>842</v>
      </c>
      <c r="B289" s="370">
        <v>7.4522840779999997E-3</v>
      </c>
      <c r="C289" s="370">
        <v>6.2659869490000004E-3</v>
      </c>
      <c r="D289" s="370">
        <v>0.35249439739499999</v>
      </c>
      <c r="E289" s="370">
        <v>0.55266146126500004</v>
      </c>
      <c r="F289" s="370">
        <v>0.27310462411700004</v>
      </c>
      <c r="G289" s="370">
        <v>5.1972304674999997E-2</v>
      </c>
      <c r="H289" s="370">
        <v>0.165613102199</v>
      </c>
      <c r="I289" s="370">
        <v>4.2372377103999999E-2</v>
      </c>
      <c r="J289" s="370">
        <v>6.3018491784E-2</v>
      </c>
      <c r="K289" s="370">
        <v>0.121554281776</v>
      </c>
      <c r="L289" s="370">
        <v>0.11164677440700001</v>
      </c>
      <c r="M289" s="370">
        <v>0</v>
      </c>
      <c r="N289" s="371"/>
    </row>
    <row r="290" spans="1:14">
      <c r="A290" s="367" t="s">
        <v>841</v>
      </c>
      <c r="B290" s="370">
        <v>6.2607720109999999E-3</v>
      </c>
      <c r="C290" s="370">
        <v>5.4505030539999996E-3</v>
      </c>
      <c r="D290" s="370">
        <v>0.50353582222399995</v>
      </c>
      <c r="E290" s="370">
        <v>0.83839309371799997</v>
      </c>
      <c r="F290" s="370">
        <v>1.1455806379569999</v>
      </c>
      <c r="G290" s="370">
        <v>0.123933145378</v>
      </c>
      <c r="H290" s="370">
        <v>0.27131252254900001</v>
      </c>
      <c r="I290" s="370">
        <v>7.0773437548000001E-2</v>
      </c>
      <c r="J290" s="370">
        <v>0.22283466750199998</v>
      </c>
      <c r="K290" s="370">
        <v>9.3739442391000002E-2</v>
      </c>
      <c r="L290" s="370">
        <v>0.108469280606</v>
      </c>
      <c r="M290" s="370">
        <v>0</v>
      </c>
      <c r="N290" s="371"/>
    </row>
    <row r="291" spans="1:14">
      <c r="A291" s="367" t="s">
        <v>843</v>
      </c>
      <c r="B291" s="370">
        <v>4.1580357325999996E-2</v>
      </c>
      <c r="C291" s="370">
        <v>6.2353871658999999E-2</v>
      </c>
      <c r="D291" s="370">
        <v>0.54718750660799997</v>
      </c>
      <c r="E291" s="370">
        <v>0.86419463758699999</v>
      </c>
      <c r="F291" s="370">
        <v>1.5175427883850001</v>
      </c>
      <c r="G291" s="370">
        <v>0.207693985956</v>
      </c>
      <c r="H291" s="370">
        <v>0.49759084308999996</v>
      </c>
      <c r="I291" s="370">
        <v>0.16001598580100002</v>
      </c>
      <c r="J291" s="370">
        <v>0.399641723931</v>
      </c>
      <c r="K291" s="370">
        <v>0.322482259203</v>
      </c>
      <c r="L291" s="370">
        <v>0.264173758717</v>
      </c>
      <c r="M291" s="370">
        <v>0.67264232511700006</v>
      </c>
      <c r="N291" s="371"/>
    </row>
    <row r="292" spans="1:14">
      <c r="A292" s="367" t="s">
        <v>805</v>
      </c>
      <c r="B292" s="370">
        <v>4.2023405728999999E-2</v>
      </c>
      <c r="C292" s="370">
        <v>4.4602160462000003E-2</v>
      </c>
      <c r="D292" s="370">
        <v>8.1652454318999992E-2</v>
      </c>
      <c r="E292" s="370">
        <v>0.69314691179200005</v>
      </c>
      <c r="F292" s="370">
        <v>0.81618821180000001</v>
      </c>
      <c r="G292" s="370">
        <v>0.18168223872600001</v>
      </c>
      <c r="H292" s="370">
        <v>0.220640761119</v>
      </c>
      <c r="I292" s="370">
        <v>8.7611370223999993E-2</v>
      </c>
      <c r="J292" s="370">
        <v>0.162660490406</v>
      </c>
      <c r="K292" s="370">
        <v>0.13688034845200001</v>
      </c>
      <c r="L292" s="370">
        <v>0.13504382658699998</v>
      </c>
      <c r="M292" s="370">
        <v>0.12890113232</v>
      </c>
      <c r="N292" s="371"/>
    </row>
    <row r="293" spans="1:14">
      <c r="A293" s="367" t="s">
        <v>782</v>
      </c>
      <c r="B293" s="370">
        <v>7.2416786689000007E-2</v>
      </c>
      <c r="C293" s="370">
        <v>0.121511280305</v>
      </c>
      <c r="D293" s="370">
        <v>1.452222950336</v>
      </c>
      <c r="E293" s="370">
        <v>2.242684100955</v>
      </c>
      <c r="F293" s="370">
        <v>3.2748726924330001</v>
      </c>
      <c r="G293" s="370">
        <v>0.66602953363399997</v>
      </c>
      <c r="H293" s="370">
        <v>1.655236338793</v>
      </c>
      <c r="I293" s="370">
        <v>1.2519372427590001</v>
      </c>
      <c r="J293" s="370">
        <v>1.551225394314</v>
      </c>
      <c r="K293" s="370">
        <v>1.882427988896</v>
      </c>
      <c r="L293" s="370">
        <v>1.5856023022300001</v>
      </c>
      <c r="M293" s="370">
        <v>1.8982383976799999</v>
      </c>
      <c r="N293" s="371"/>
    </row>
    <row r="294" spans="1:14">
      <c r="A294" s="367" t="s">
        <v>783</v>
      </c>
      <c r="B294" s="370">
        <v>0.21896502542900001</v>
      </c>
      <c r="C294" s="370">
        <v>0.128209167811</v>
      </c>
      <c r="D294" s="370">
        <v>0.878654911594</v>
      </c>
      <c r="E294" s="370">
        <v>2.0495819170090002</v>
      </c>
      <c r="F294" s="370">
        <v>3.7954584602140002</v>
      </c>
      <c r="G294" s="370">
        <v>0.54611609493000002</v>
      </c>
      <c r="H294" s="370">
        <v>0.92242977181099994</v>
      </c>
      <c r="I294" s="370">
        <v>1.3546009489090001</v>
      </c>
      <c r="J294" s="370">
        <v>1.6496466293850001</v>
      </c>
      <c r="K294" s="370">
        <v>1.4737379721969999</v>
      </c>
      <c r="L294" s="370">
        <v>1.5361096182240002</v>
      </c>
      <c r="M294" s="370">
        <v>0.61059318292199993</v>
      </c>
      <c r="N294" s="371"/>
    </row>
    <row r="295" spans="1:14">
      <c r="A295" s="367" t="s">
        <v>837</v>
      </c>
      <c r="B295" s="370">
        <v>2.7766640055100003</v>
      </c>
      <c r="C295" s="370">
        <v>2.498569968215</v>
      </c>
      <c r="D295" s="370">
        <v>3.312624132272</v>
      </c>
      <c r="E295" s="370">
        <v>2.8759230425490001</v>
      </c>
      <c r="F295" s="370">
        <v>3.6060020060829996</v>
      </c>
      <c r="G295" s="370">
        <v>1.2472669291580001</v>
      </c>
      <c r="H295" s="370">
        <v>0</v>
      </c>
      <c r="I295" s="370">
        <v>1.9789488000000001E-2</v>
      </c>
      <c r="J295" s="370">
        <v>0</v>
      </c>
      <c r="K295" s="370">
        <v>0</v>
      </c>
      <c r="L295" s="370">
        <v>1.2979813495430002</v>
      </c>
      <c r="M295" s="370">
        <v>2.2511146232180002</v>
      </c>
      <c r="N295" s="371"/>
    </row>
    <row r="296" spans="1:14">
      <c r="A296" s="367" t="s">
        <v>838</v>
      </c>
      <c r="B296" s="370">
        <v>20.526508474490001</v>
      </c>
      <c r="C296" s="370">
        <v>18.447992543784999</v>
      </c>
      <c r="D296" s="370">
        <v>20.621671307728</v>
      </c>
      <c r="E296" s="370">
        <v>19.753078589451</v>
      </c>
      <c r="F296" s="370">
        <v>22.470041145917001</v>
      </c>
      <c r="G296" s="370">
        <v>10.371946334841999</v>
      </c>
      <c r="H296" s="370">
        <v>6.9911135039999994</v>
      </c>
      <c r="I296" s="370">
        <v>0</v>
      </c>
      <c r="J296" s="370">
        <v>10.794637199999999</v>
      </c>
      <c r="K296" s="370">
        <v>16.376822976</v>
      </c>
      <c r="L296" s="370">
        <v>9.6051129544570006</v>
      </c>
      <c r="M296" s="370">
        <v>18.479998496782002</v>
      </c>
      <c r="N296" s="371"/>
    </row>
    <row r="297" spans="1:14">
      <c r="A297" s="367" t="s">
        <v>839</v>
      </c>
      <c r="B297" s="370">
        <v>27.965786489682994</v>
      </c>
      <c r="C297" s="370">
        <v>23.968179825334996</v>
      </c>
      <c r="D297" s="370">
        <v>18.039605323831001</v>
      </c>
      <c r="E297" s="370">
        <v>27.574498101826006</v>
      </c>
      <c r="F297" s="370">
        <v>29.133172135395995</v>
      </c>
      <c r="G297" s="370">
        <v>22.221482039430999</v>
      </c>
      <c r="H297" s="370">
        <v>16.403874422497999</v>
      </c>
      <c r="I297" s="370">
        <v>23.900780116896001</v>
      </c>
      <c r="J297" s="370">
        <v>2.6098499999999997E-6</v>
      </c>
      <c r="K297" s="370">
        <v>13.388813344171</v>
      </c>
      <c r="L297" s="370">
        <v>22.514390073603995</v>
      </c>
      <c r="M297" s="370">
        <v>25.228443788343998</v>
      </c>
      <c r="N297" s="371"/>
    </row>
    <row r="298" spans="1:14">
      <c r="A298" s="367" t="s">
        <v>806</v>
      </c>
      <c r="B298" s="370">
        <v>2.4458416378379999</v>
      </c>
      <c r="C298" s="370">
        <v>2.249714910417</v>
      </c>
      <c r="D298" s="370">
        <v>1.9061462726589999</v>
      </c>
      <c r="E298" s="370">
        <v>1.2104384937420001</v>
      </c>
      <c r="F298" s="370">
        <v>0.21650125850900001</v>
      </c>
      <c r="G298" s="370">
        <v>0</v>
      </c>
      <c r="H298" s="370">
        <v>0</v>
      </c>
      <c r="I298" s="370">
        <v>0</v>
      </c>
      <c r="J298" s="370">
        <v>3.8793701609000003E-2</v>
      </c>
      <c r="K298" s="370">
        <v>0</v>
      </c>
      <c r="L298" s="370">
        <v>0.53001121674199991</v>
      </c>
      <c r="M298" s="370">
        <v>1.759142489187</v>
      </c>
      <c r="N298" s="371"/>
    </row>
    <row r="299" spans="1:14">
      <c r="A299" s="367" t="s">
        <v>819</v>
      </c>
      <c r="B299" s="370">
        <v>6.1161118087239998</v>
      </c>
      <c r="C299" s="370">
        <v>5.9167072232939999</v>
      </c>
      <c r="D299" s="370">
        <v>6.4888651395770003</v>
      </c>
      <c r="E299" s="370">
        <v>5.1964848887419999</v>
      </c>
      <c r="F299" s="370">
        <v>0.54505454998399994</v>
      </c>
      <c r="G299" s="370">
        <v>0</v>
      </c>
      <c r="H299" s="370">
        <v>0</v>
      </c>
      <c r="I299" s="370">
        <v>0</v>
      </c>
      <c r="J299" s="370">
        <v>4.2798687969999999E-2</v>
      </c>
      <c r="K299" s="370">
        <v>0</v>
      </c>
      <c r="L299" s="370">
        <v>1.3222236707699999</v>
      </c>
      <c r="M299" s="370">
        <v>6.4917958065940002</v>
      </c>
      <c r="N299" s="371"/>
    </row>
    <row r="300" spans="1:14">
      <c r="A300" s="367" t="s">
        <v>956</v>
      </c>
      <c r="B300" s="370">
        <v>10.008460355922001</v>
      </c>
      <c r="C300" s="370">
        <v>7.1865728818049996</v>
      </c>
      <c r="D300" s="370">
        <v>5.0137493409320006</v>
      </c>
      <c r="E300" s="370">
        <v>5.6628441458820005</v>
      </c>
      <c r="F300" s="370">
        <v>2.2190683015569999</v>
      </c>
      <c r="G300" s="370">
        <v>3.9556431920230004</v>
      </c>
      <c r="H300" s="370">
        <v>8.7764456663679997</v>
      </c>
      <c r="I300" s="370">
        <v>5.6577019023599995</v>
      </c>
      <c r="J300" s="370">
        <v>2.7941902816740001</v>
      </c>
      <c r="K300" s="370">
        <v>5.2151031070250005</v>
      </c>
      <c r="L300" s="370">
        <v>10.148673245696999</v>
      </c>
      <c r="M300" s="370">
        <v>10.277120538168001</v>
      </c>
      <c r="N300" s="371"/>
    </row>
    <row r="301" spans="1:14">
      <c r="A301" s="367" t="s">
        <v>944</v>
      </c>
      <c r="B301" s="370">
        <v>1.20132761921</v>
      </c>
      <c r="C301" s="370">
        <v>0.52839303749099997</v>
      </c>
      <c r="D301" s="370">
        <v>0.60794963529300006</v>
      </c>
      <c r="E301" s="370">
        <v>6.8306242102000009E-2</v>
      </c>
      <c r="F301" s="370">
        <v>0.23263509162600002</v>
      </c>
      <c r="G301" s="370">
        <v>0.60588237757500008</v>
      </c>
      <c r="H301" s="370">
        <v>0.18945448691</v>
      </c>
      <c r="I301" s="370">
        <v>0.13891268242500002</v>
      </c>
      <c r="J301" s="370">
        <v>0.64069526418800005</v>
      </c>
      <c r="K301" s="370">
        <v>1.3167265179729999</v>
      </c>
      <c r="L301" s="370">
        <v>0.98094913678700002</v>
      </c>
      <c r="M301" s="370">
        <v>1.13616410197</v>
      </c>
      <c r="N301" s="371"/>
    </row>
    <row r="302" spans="1:14">
      <c r="A302" s="367" t="s">
        <v>900</v>
      </c>
      <c r="B302" s="370">
        <v>3.988</v>
      </c>
      <c r="C302" s="370">
        <v>9.3800000000000008</v>
      </c>
      <c r="D302" s="370">
        <v>1.256</v>
      </c>
      <c r="E302" s="370">
        <v>7.5720000000000001</v>
      </c>
      <c r="F302" s="370">
        <v>6.4569999999999999</v>
      </c>
      <c r="G302" s="370">
        <v>4.0389999999999997</v>
      </c>
      <c r="H302" s="370">
        <v>4.3419999999999996</v>
      </c>
      <c r="I302" s="370">
        <v>6.6319999999999997</v>
      </c>
      <c r="J302" s="370">
        <v>9.5500000000000007</v>
      </c>
      <c r="K302" s="370">
        <v>1.8320000000000001</v>
      </c>
      <c r="L302" s="370">
        <v>0</v>
      </c>
      <c r="M302" s="370">
        <v>0</v>
      </c>
      <c r="N302" s="371"/>
    </row>
    <row r="303" spans="1:14">
      <c r="A303" s="367" t="s">
        <v>901</v>
      </c>
      <c r="B303" s="370">
        <v>0.48762</v>
      </c>
      <c r="C303" s="370">
        <v>3.3075E-2</v>
      </c>
      <c r="D303" s="370">
        <v>0.10069500000000001</v>
      </c>
      <c r="E303" s="370">
        <v>0.40131</v>
      </c>
      <c r="F303" s="370">
        <v>0.82939200000000002</v>
      </c>
      <c r="G303" s="370">
        <v>9.9750000000000005E-2</v>
      </c>
      <c r="H303" s="370">
        <v>9.9644999999999997E-2</v>
      </c>
      <c r="I303" s="370">
        <v>0.31269000000000002</v>
      </c>
      <c r="J303" s="370">
        <v>9.5883999999999997E-2</v>
      </c>
      <c r="K303" s="370">
        <v>0.31790499999999999</v>
      </c>
      <c r="L303" s="370">
        <v>7.4550000000000005E-2</v>
      </c>
      <c r="M303" s="370">
        <v>0.33468599999999998</v>
      </c>
      <c r="N303" s="371"/>
    </row>
    <row r="304" spans="1:14">
      <c r="A304" s="367" t="s">
        <v>902</v>
      </c>
      <c r="B304" s="370">
        <v>2.0100600000000002</v>
      </c>
      <c r="C304" s="370">
        <v>0.91012300000000002</v>
      </c>
      <c r="D304" s="370">
        <v>0.50131300000000001</v>
      </c>
      <c r="E304" s="370">
        <v>1.1622840000000001</v>
      </c>
      <c r="F304" s="370">
        <v>1.3364879999999999</v>
      </c>
      <c r="G304" s="370">
        <v>0.248584</v>
      </c>
      <c r="H304" s="370">
        <v>0.33990799999999999</v>
      </c>
      <c r="I304" s="370">
        <v>0.63383599999999996</v>
      </c>
      <c r="J304" s="370">
        <v>0.234844</v>
      </c>
      <c r="K304" s="370">
        <v>0.53140399999999999</v>
      </c>
      <c r="L304" s="370">
        <v>0.14178399999999999</v>
      </c>
      <c r="M304" s="370">
        <v>0.67278499999999997</v>
      </c>
      <c r="N304" s="371"/>
    </row>
    <row r="305" spans="1:14">
      <c r="A305" s="367" t="s">
        <v>903</v>
      </c>
      <c r="B305" s="370">
        <v>1.2039230000000001</v>
      </c>
      <c r="C305" s="370">
        <v>4.9895000000000002E-2</v>
      </c>
      <c r="D305" s="370">
        <v>0.26336999999999999</v>
      </c>
      <c r="E305" s="370">
        <v>0.50588999999999995</v>
      </c>
      <c r="F305" s="370">
        <v>0.91589399999999999</v>
      </c>
      <c r="G305" s="370">
        <v>0.29759000000000002</v>
      </c>
      <c r="H305" s="370">
        <v>0.148706</v>
      </c>
      <c r="I305" s="370">
        <v>0.459177</v>
      </c>
      <c r="J305" s="370">
        <v>0.175284</v>
      </c>
      <c r="K305" s="370">
        <v>0.53460200000000002</v>
      </c>
      <c r="L305" s="370">
        <v>7.0632E-2</v>
      </c>
      <c r="M305" s="370">
        <v>0.61011199999999999</v>
      </c>
      <c r="N305" s="371"/>
    </row>
    <row r="306" spans="1:14">
      <c r="A306" s="367" t="s">
        <v>916</v>
      </c>
      <c r="B306" s="370">
        <v>26.221945721478001</v>
      </c>
      <c r="C306" s="370">
        <v>19.722944353050998</v>
      </c>
      <c r="D306" s="370">
        <v>16.267954363242001</v>
      </c>
      <c r="E306" s="370">
        <v>2.760790794404</v>
      </c>
      <c r="F306" s="370">
        <v>5.9788853604480003</v>
      </c>
      <c r="G306" s="370">
        <v>31.990212722027</v>
      </c>
      <c r="H306" s="370">
        <v>35.357697908524997</v>
      </c>
      <c r="I306" s="370">
        <v>32.332754737743002</v>
      </c>
      <c r="J306" s="370">
        <v>47.852943680454999</v>
      </c>
      <c r="K306" s="370">
        <v>46.448922127034002</v>
      </c>
      <c r="L306" s="370">
        <v>30.500786586288001</v>
      </c>
      <c r="M306" s="370">
        <v>33.527158899861</v>
      </c>
      <c r="N306" s="371"/>
    </row>
    <row r="307" spans="1:14">
      <c r="A307" s="367" t="s">
        <v>914</v>
      </c>
      <c r="B307" s="370">
        <v>15.23986993382</v>
      </c>
      <c r="C307" s="370">
        <v>11.829931570696001</v>
      </c>
      <c r="D307" s="370">
        <v>10.057207548204</v>
      </c>
      <c r="E307" s="370">
        <v>8.0291474935810001</v>
      </c>
      <c r="F307" s="370">
        <v>6.8589258441059995</v>
      </c>
      <c r="G307" s="370">
        <v>19.940789826411002</v>
      </c>
      <c r="H307" s="370">
        <v>19.823265402454997</v>
      </c>
      <c r="I307" s="370">
        <v>18.344320938829</v>
      </c>
      <c r="J307" s="370">
        <v>28.978595073889</v>
      </c>
      <c r="K307" s="370">
        <v>28.925530775616</v>
      </c>
      <c r="L307" s="370">
        <v>18.557228625432</v>
      </c>
      <c r="M307" s="370">
        <v>18.283348793504</v>
      </c>
      <c r="N307" s="371"/>
    </row>
    <row r="308" spans="1:14">
      <c r="A308" s="367" t="s">
        <v>1115</v>
      </c>
      <c r="B308" s="370">
        <v>8.2434061807000011E-2</v>
      </c>
      <c r="C308" s="370">
        <v>7.0113872071000005E-2</v>
      </c>
      <c r="D308" s="370">
        <v>9.1771269023000007E-2</v>
      </c>
      <c r="E308" s="370">
        <v>7.5199072349000001E-2</v>
      </c>
      <c r="F308" s="370">
        <v>7.9009149244999993E-2</v>
      </c>
      <c r="G308" s="370">
        <v>5.8046874912000002E-2</v>
      </c>
      <c r="H308" s="370">
        <v>7.8962027772999988E-2</v>
      </c>
      <c r="I308" s="370">
        <v>8.5642201799999998E-2</v>
      </c>
      <c r="J308" s="370">
        <v>6.6759127399999993E-2</v>
      </c>
      <c r="K308" s="370">
        <v>6.8747697199999999E-2</v>
      </c>
      <c r="L308" s="370">
        <v>6.1491757979E-2</v>
      </c>
      <c r="M308" s="370">
        <v>5.8935544628000006E-2</v>
      </c>
      <c r="N308" s="371"/>
    </row>
    <row r="309" spans="1:14">
      <c r="A309" s="367" t="s">
        <v>960</v>
      </c>
      <c r="B309" s="370">
        <v>2.643812950059</v>
      </c>
      <c r="C309" s="370">
        <v>8.293090554321001</v>
      </c>
      <c r="D309" s="370">
        <v>12.180237419073</v>
      </c>
      <c r="E309" s="370">
        <v>12.369270492084</v>
      </c>
      <c r="F309" s="370">
        <v>12.737335177849001</v>
      </c>
      <c r="G309" s="370">
        <v>10.776312817592</v>
      </c>
      <c r="H309" s="370">
        <v>14.095340800458999</v>
      </c>
      <c r="I309" s="370">
        <v>13.866355639739</v>
      </c>
      <c r="J309" s="370">
        <v>12.183079168688</v>
      </c>
      <c r="K309" s="370">
        <v>11.775954164092001</v>
      </c>
      <c r="L309" s="370">
        <v>11.442455360612</v>
      </c>
      <c r="M309" s="370">
        <v>12.345785375065001</v>
      </c>
      <c r="N309" s="371"/>
    </row>
    <row r="310" spans="1:14">
      <c r="A310" s="367" t="s">
        <v>931</v>
      </c>
      <c r="B310" s="370">
        <v>11.847592132089</v>
      </c>
      <c r="C310" s="370">
        <v>10.958946091845</v>
      </c>
      <c r="D310" s="370">
        <v>11.896124004304999</v>
      </c>
      <c r="E310" s="370">
        <v>11.532883172862</v>
      </c>
      <c r="F310" s="370">
        <v>11.665431981957999</v>
      </c>
      <c r="G310" s="370">
        <v>10.887097194221999</v>
      </c>
      <c r="H310" s="370">
        <v>11.774349399267999</v>
      </c>
      <c r="I310" s="370">
        <v>11.644649076494002</v>
      </c>
      <c r="J310" s="370">
        <v>11.539259766542001</v>
      </c>
      <c r="K310" s="370">
        <v>11.418295592405</v>
      </c>
      <c r="L310" s="370">
        <v>11.012921523874001</v>
      </c>
      <c r="M310" s="370">
        <v>11.123104513178001</v>
      </c>
      <c r="N310" s="371"/>
    </row>
  </sheetData>
  <autoFilter ref="A3:M3" xr:uid="{00000000-0001-0000-0500-000000000000}"/>
  <mergeCells count="1">
    <mergeCell ref="A1:M1"/>
  </mergeCells>
  <pageMargins left="0.75" right="0.75" top="1" bottom="1" header="0" footer="0"/>
  <pageSetup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2729C-83E7-4BB6-A3C4-5BAC378CE215}">
  <sheetPr>
    <tabColor rgb="FF000080"/>
  </sheetPr>
  <dimension ref="A1:P329"/>
  <sheetViews>
    <sheetView workbookViewId="0">
      <selection sqref="A1:N1"/>
    </sheetView>
  </sheetViews>
  <sheetFormatPr baseColWidth="10" defaultColWidth="10.83203125" defaultRowHeight="13"/>
  <cols>
    <col min="1" max="1" width="10.6640625" style="365" bestFit="1" customWidth="1"/>
    <col min="2" max="2" width="13" style="365" bestFit="1" customWidth="1"/>
    <col min="3" max="14" width="12.5" style="365" bestFit="1" customWidth="1"/>
    <col min="15" max="16384" width="10.83203125" style="365"/>
  </cols>
  <sheetData>
    <row r="1" spans="1:16" ht="15">
      <c r="A1" s="521" t="s">
        <v>1116</v>
      </c>
      <c r="B1" s="521"/>
      <c r="C1" s="521"/>
      <c r="D1" s="521"/>
      <c r="E1" s="521"/>
      <c r="F1" s="521"/>
      <c r="G1" s="521"/>
      <c r="H1" s="521"/>
      <c r="I1" s="521"/>
      <c r="J1" s="521"/>
      <c r="K1" s="521"/>
      <c r="L1" s="521"/>
      <c r="M1" s="521"/>
      <c r="N1" s="521"/>
      <c r="P1" s="369">
        <v>1000000</v>
      </c>
    </row>
    <row r="2" spans="1:16" ht="15">
      <c r="A2" s="366"/>
      <c r="B2" s="366"/>
      <c r="C2" s="366"/>
      <c r="D2" s="366"/>
      <c r="E2" s="366"/>
      <c r="F2" s="366"/>
      <c r="G2" s="366"/>
      <c r="H2" s="366"/>
      <c r="I2" s="366"/>
      <c r="J2" s="366"/>
      <c r="K2" s="366"/>
    </row>
    <row r="3" spans="1:16">
      <c r="A3" s="372" t="s">
        <v>997</v>
      </c>
      <c r="B3" s="372" t="s">
        <v>1117</v>
      </c>
      <c r="C3" s="373" t="s">
        <v>4</v>
      </c>
      <c r="D3" s="373" t="s">
        <v>5</v>
      </c>
      <c r="E3" s="373" t="s">
        <v>6</v>
      </c>
      <c r="F3" s="373" t="s">
        <v>7</v>
      </c>
      <c r="G3" s="373" t="s">
        <v>8</v>
      </c>
      <c r="H3" s="373" t="s">
        <v>9</v>
      </c>
      <c r="I3" s="373" t="s">
        <v>10</v>
      </c>
      <c r="J3" s="373" t="s">
        <v>11</v>
      </c>
      <c r="K3" s="373" t="s">
        <v>12</v>
      </c>
      <c r="L3" s="373" t="s">
        <v>13</v>
      </c>
      <c r="M3" s="373" t="s">
        <v>14</v>
      </c>
      <c r="N3" s="373" t="s">
        <v>15</v>
      </c>
    </row>
    <row r="4" spans="1:16">
      <c r="A4" s="367" t="s">
        <v>1007</v>
      </c>
      <c r="B4" s="374" t="s">
        <v>215</v>
      </c>
      <c r="C4" s="370">
        <v>0.90976130671100008</v>
      </c>
      <c r="D4" s="370">
        <v>0.80216250484700002</v>
      </c>
      <c r="E4" s="370">
        <v>0.86814284394999996</v>
      </c>
      <c r="F4" s="370">
        <v>0.85818647679299997</v>
      </c>
      <c r="G4" s="370">
        <v>1.0251889049289999</v>
      </c>
      <c r="H4" s="370">
        <v>1.1804039947160001</v>
      </c>
      <c r="I4" s="370">
        <v>1.2700233332970001</v>
      </c>
      <c r="J4" s="370">
        <v>1.179192886561</v>
      </c>
      <c r="K4" s="370">
        <v>1.1136511537599998</v>
      </c>
      <c r="L4" s="370">
        <v>1.0531092101139998</v>
      </c>
      <c r="M4" s="370">
        <v>0.90399228304699997</v>
      </c>
      <c r="N4" s="370">
        <v>0.87239850424100007</v>
      </c>
      <c r="O4" s="371"/>
    </row>
    <row r="5" spans="1:16">
      <c r="A5" s="367" t="s">
        <v>1008</v>
      </c>
      <c r="B5" s="374" t="s">
        <v>215</v>
      </c>
      <c r="C5" s="370">
        <v>0.586538259437</v>
      </c>
      <c r="D5" s="370">
        <v>0.51243361621299999</v>
      </c>
      <c r="E5" s="370">
        <v>0.52712629587000004</v>
      </c>
      <c r="F5" s="370">
        <v>0.52027100822799999</v>
      </c>
      <c r="G5" s="370">
        <v>0.46639644536200003</v>
      </c>
      <c r="H5" s="370">
        <v>0.51983871020299999</v>
      </c>
      <c r="I5" s="370">
        <v>0.54490494068899997</v>
      </c>
      <c r="J5" s="370">
        <v>0.53039430574599999</v>
      </c>
      <c r="K5" s="370">
        <v>0.49552519138600004</v>
      </c>
      <c r="L5" s="370">
        <v>0.47968360352</v>
      </c>
      <c r="M5" s="370">
        <v>0.54310933192499999</v>
      </c>
      <c r="N5" s="370">
        <v>0.51783306501399995</v>
      </c>
      <c r="O5" s="371"/>
    </row>
    <row r="6" spans="1:16">
      <c r="A6" s="367" t="s">
        <v>1026</v>
      </c>
      <c r="B6" s="374" t="s">
        <v>215</v>
      </c>
      <c r="C6" s="370">
        <v>0.243513425427</v>
      </c>
      <c r="D6" s="370">
        <v>0.21018091272699999</v>
      </c>
      <c r="E6" s="370">
        <v>0.17473106472299998</v>
      </c>
      <c r="F6" s="370">
        <v>5.3931995182000002E-2</v>
      </c>
      <c r="G6" s="370">
        <v>1.2846149999999999E-6</v>
      </c>
      <c r="H6" s="370">
        <v>0.27226132134299996</v>
      </c>
      <c r="I6" s="370">
        <v>5.6200451999999998E-2</v>
      </c>
      <c r="J6" s="370">
        <v>0.24053525923800001</v>
      </c>
      <c r="K6" s="370">
        <v>0.32554097857600001</v>
      </c>
      <c r="L6" s="370">
        <v>0.33641931112700002</v>
      </c>
      <c r="M6" s="370">
        <v>0.35650100543199997</v>
      </c>
      <c r="N6" s="370">
        <v>0.30182242124899999</v>
      </c>
      <c r="O6" s="371"/>
    </row>
    <row r="7" spans="1:16">
      <c r="A7" s="367" t="s">
        <v>1004</v>
      </c>
      <c r="B7" s="374" t="s">
        <v>211</v>
      </c>
      <c r="C7" s="370">
        <v>2.6249999999999999E-6</v>
      </c>
      <c r="D7" s="370">
        <v>0</v>
      </c>
      <c r="E7" s="370">
        <v>0</v>
      </c>
      <c r="F7" s="370">
        <v>1.28625E-4</v>
      </c>
      <c r="G7" s="370">
        <v>2.7457499999999999E-3</v>
      </c>
      <c r="H7" s="370">
        <v>2.9815406249999999E-2</v>
      </c>
      <c r="I7" s="370">
        <v>6.4563187499999994E-2</v>
      </c>
      <c r="J7" s="370">
        <v>2.9071875000000002E-4</v>
      </c>
      <c r="K7" s="370">
        <v>5.6437500000000003E-5</v>
      </c>
      <c r="L7" s="370">
        <v>2.7753468749999999E-2</v>
      </c>
      <c r="M7" s="370">
        <v>5.3733093750000002E-2</v>
      </c>
      <c r="N7" s="370">
        <v>1.2602624999999999E-2</v>
      </c>
      <c r="O7" s="371"/>
    </row>
    <row r="8" spans="1:16">
      <c r="A8" s="367" t="s">
        <v>1005</v>
      </c>
      <c r="B8" s="374" t="s">
        <v>211</v>
      </c>
      <c r="C8" s="370">
        <v>0.72265158728199996</v>
      </c>
      <c r="D8" s="370">
        <v>0.67704499789600003</v>
      </c>
      <c r="E8" s="370">
        <v>0.73160337856999991</v>
      </c>
      <c r="F8" s="370">
        <v>0.38427044679100003</v>
      </c>
      <c r="G8" s="370">
        <v>0.38818549892599996</v>
      </c>
      <c r="H8" s="370">
        <v>0.431838111754</v>
      </c>
      <c r="I8" s="370">
        <v>0.37223827555700001</v>
      </c>
      <c r="J8" s="370">
        <v>0.35210255756199998</v>
      </c>
      <c r="K8" s="370">
        <v>0.37490607473499998</v>
      </c>
      <c r="L8" s="370">
        <v>0.340970149921</v>
      </c>
      <c r="M8" s="370">
        <v>0.28155725715700003</v>
      </c>
      <c r="N8" s="370">
        <v>0.34201966983299997</v>
      </c>
      <c r="O8" s="371"/>
    </row>
    <row r="9" spans="1:16">
      <c r="A9" s="367" t="s">
        <v>1020</v>
      </c>
      <c r="B9" s="374" t="s">
        <v>211</v>
      </c>
      <c r="C9" s="370">
        <v>1.067427847E-3</v>
      </c>
      <c r="D9" s="370">
        <v>0</v>
      </c>
      <c r="E9" s="370">
        <v>0</v>
      </c>
      <c r="F9" s="370">
        <v>2.6277692900000002E-4</v>
      </c>
      <c r="G9" s="370">
        <v>0</v>
      </c>
      <c r="H9" s="370">
        <v>0</v>
      </c>
      <c r="I9" s="370">
        <v>0</v>
      </c>
      <c r="J9" s="370">
        <v>0</v>
      </c>
      <c r="K9" s="370">
        <v>0</v>
      </c>
      <c r="L9" s="370">
        <v>0</v>
      </c>
      <c r="M9" s="370">
        <v>0</v>
      </c>
      <c r="N9" s="370">
        <v>0</v>
      </c>
      <c r="O9" s="371"/>
    </row>
    <row r="10" spans="1:16">
      <c r="A10" s="367" t="s">
        <v>793</v>
      </c>
      <c r="B10" s="374" t="s">
        <v>211</v>
      </c>
      <c r="C10" s="370">
        <v>2.197419833608</v>
      </c>
      <c r="D10" s="370">
        <v>2.094899959298</v>
      </c>
      <c r="E10" s="370">
        <v>2.4042199024039999</v>
      </c>
      <c r="F10" s="370">
        <v>2.649535984086</v>
      </c>
      <c r="G10" s="370">
        <v>2.6330769428031937</v>
      </c>
      <c r="H10" s="370">
        <v>0</v>
      </c>
      <c r="I10" s="370">
        <v>0</v>
      </c>
      <c r="J10" s="370">
        <v>0</v>
      </c>
      <c r="K10" s="370">
        <v>0</v>
      </c>
      <c r="L10" s="370">
        <v>0</v>
      </c>
      <c r="M10" s="370">
        <v>1.0693387936772059</v>
      </c>
      <c r="N10" s="370">
        <v>2.29482064292</v>
      </c>
      <c r="O10" s="371"/>
    </row>
    <row r="11" spans="1:16">
      <c r="A11" s="367" t="s">
        <v>814</v>
      </c>
      <c r="B11" s="374" t="s">
        <v>211</v>
      </c>
      <c r="C11" s="370">
        <v>33.849458974846996</v>
      </c>
      <c r="D11" s="370">
        <v>32.443371030310999</v>
      </c>
      <c r="E11" s="370">
        <v>34.926830582809998</v>
      </c>
      <c r="F11" s="370">
        <v>33.952401501521997</v>
      </c>
      <c r="G11" s="370">
        <v>34.971523823792005</v>
      </c>
      <c r="H11" s="370">
        <v>24.471082291628001</v>
      </c>
      <c r="I11" s="370">
        <v>0</v>
      </c>
      <c r="J11" s="370">
        <v>0</v>
      </c>
      <c r="K11" s="370">
        <v>0</v>
      </c>
      <c r="L11" s="370">
        <v>0</v>
      </c>
      <c r="M11" s="370">
        <v>14.836889089948</v>
      </c>
      <c r="N11" s="370">
        <v>34.459278687077997</v>
      </c>
      <c r="O11" s="371"/>
    </row>
    <row r="12" spans="1:16">
      <c r="A12" s="367" t="s">
        <v>815</v>
      </c>
      <c r="B12" s="374" t="s">
        <v>211</v>
      </c>
      <c r="C12" s="370">
        <v>8.9446377143800007</v>
      </c>
      <c r="D12" s="370">
        <v>8.2358640113200003</v>
      </c>
      <c r="E12" s="370">
        <v>9.4215422805589988</v>
      </c>
      <c r="F12" s="370">
        <v>8.868287747299</v>
      </c>
      <c r="G12" s="370">
        <v>7.3947038944176597</v>
      </c>
      <c r="H12" s="370">
        <v>0</v>
      </c>
      <c r="I12" s="370">
        <v>0</v>
      </c>
      <c r="J12" s="370">
        <v>0</v>
      </c>
      <c r="K12" s="370">
        <v>0</v>
      </c>
      <c r="L12" s="370">
        <v>0</v>
      </c>
      <c r="M12" s="370">
        <v>6.5354776702540001</v>
      </c>
      <c r="N12" s="370">
        <v>9.2229946930730016</v>
      </c>
      <c r="O12" s="371"/>
    </row>
    <row r="13" spans="1:16">
      <c r="A13" s="367" t="s">
        <v>816</v>
      </c>
      <c r="B13" s="374" t="s">
        <v>211</v>
      </c>
      <c r="C13" s="370">
        <v>12.701042032255</v>
      </c>
      <c r="D13" s="370">
        <v>9.2726695825170005</v>
      </c>
      <c r="E13" s="370">
        <v>7.9053877008760001</v>
      </c>
      <c r="F13" s="370">
        <v>3.4508900748700002</v>
      </c>
      <c r="G13" s="370">
        <v>0.55231580986000006</v>
      </c>
      <c r="H13" s="370">
        <v>0</v>
      </c>
      <c r="I13" s="370">
        <v>0</v>
      </c>
      <c r="J13" s="370">
        <v>2.7E-11</v>
      </c>
      <c r="K13" s="370">
        <v>0</v>
      </c>
      <c r="L13" s="370">
        <v>2.4974253490000001E-2</v>
      </c>
      <c r="M13" s="370">
        <v>8.6336232895089999</v>
      </c>
      <c r="N13" s="370">
        <v>13.561291453251</v>
      </c>
      <c r="O13" s="371"/>
    </row>
    <row r="14" spans="1:16">
      <c r="A14" s="367" t="s">
        <v>817</v>
      </c>
      <c r="B14" s="374" t="s">
        <v>211</v>
      </c>
      <c r="C14" s="370">
        <v>0</v>
      </c>
      <c r="D14" s="370">
        <v>0</v>
      </c>
      <c r="E14" s="370">
        <v>14.632843854668277</v>
      </c>
      <c r="F14" s="370">
        <v>24.919930735219999</v>
      </c>
      <c r="G14" s="370">
        <v>7.62863253734902</v>
      </c>
      <c r="H14" s="370">
        <v>0</v>
      </c>
      <c r="I14" s="370">
        <v>0</v>
      </c>
      <c r="J14" s="370">
        <v>0</v>
      </c>
      <c r="K14" s="370">
        <v>0</v>
      </c>
      <c r="L14" s="370">
        <v>0</v>
      </c>
      <c r="M14" s="370">
        <v>0</v>
      </c>
      <c r="N14" s="370">
        <v>0</v>
      </c>
      <c r="O14" s="371"/>
    </row>
    <row r="15" spans="1:16">
      <c r="A15" s="367" t="s">
        <v>786</v>
      </c>
      <c r="B15" s="374" t="s">
        <v>211</v>
      </c>
      <c r="C15" s="370">
        <v>35.255347722708002</v>
      </c>
      <c r="D15" s="370">
        <v>32.162366503174084</v>
      </c>
      <c r="E15" s="370">
        <v>34.311875933973141</v>
      </c>
      <c r="F15" s="370">
        <v>19.108013454597124</v>
      </c>
      <c r="G15" s="370">
        <v>9.3006767090575391</v>
      </c>
      <c r="H15" s="370">
        <v>0</v>
      </c>
      <c r="I15" s="370">
        <v>0</v>
      </c>
      <c r="J15" s="370">
        <v>0</v>
      </c>
      <c r="K15" s="370">
        <v>0</v>
      </c>
      <c r="L15" s="370">
        <v>0</v>
      </c>
      <c r="M15" s="370">
        <v>11.325956444491775</v>
      </c>
      <c r="N15" s="370">
        <v>33.367583912793393</v>
      </c>
      <c r="O15" s="371"/>
    </row>
    <row r="16" spans="1:16">
      <c r="A16" s="367" t="s">
        <v>787</v>
      </c>
      <c r="B16" s="374" t="s">
        <v>211</v>
      </c>
      <c r="C16" s="370">
        <v>30.228547471901017</v>
      </c>
      <c r="D16" s="370">
        <v>29.629773201302434</v>
      </c>
      <c r="E16" s="370">
        <v>34.52540770417</v>
      </c>
      <c r="F16" s="370">
        <v>30.133506892420396</v>
      </c>
      <c r="G16" s="370">
        <v>9.6659922644716723</v>
      </c>
      <c r="H16" s="370">
        <v>0</v>
      </c>
      <c r="I16" s="370">
        <v>0</v>
      </c>
      <c r="J16" s="370">
        <v>0</v>
      </c>
      <c r="K16" s="370">
        <v>0</v>
      </c>
      <c r="L16" s="370">
        <v>0</v>
      </c>
      <c r="M16" s="370">
        <v>12.050454299554415</v>
      </c>
      <c r="N16" s="370">
        <v>31.730798417474947</v>
      </c>
      <c r="O16" s="371"/>
    </row>
    <row r="17" spans="1:15">
      <c r="A17" s="375" t="s">
        <v>790</v>
      </c>
      <c r="B17" s="374" t="s">
        <v>211</v>
      </c>
      <c r="C17" s="370">
        <v>19.892069999680999</v>
      </c>
      <c r="D17" s="370">
        <v>17.833591685123</v>
      </c>
      <c r="E17" s="370">
        <v>20.854955654653999</v>
      </c>
      <c r="F17" s="370">
        <v>15.237028755357999</v>
      </c>
      <c r="G17" s="370">
        <v>8.4243962185455548</v>
      </c>
      <c r="H17" s="370">
        <v>0</v>
      </c>
      <c r="I17" s="370">
        <v>0</v>
      </c>
      <c r="J17" s="370">
        <v>0</v>
      </c>
      <c r="K17" s="370">
        <v>0</v>
      </c>
      <c r="L17" s="370">
        <v>0</v>
      </c>
      <c r="M17" s="370">
        <v>8.0683921732923771</v>
      </c>
      <c r="N17" s="370">
        <v>19.903060862832</v>
      </c>
      <c r="O17" s="371"/>
    </row>
    <row r="18" spans="1:15">
      <c r="A18" s="367" t="s">
        <v>818</v>
      </c>
      <c r="B18" s="374" t="s">
        <v>211</v>
      </c>
      <c r="C18" s="370">
        <v>21.138513930769001</v>
      </c>
      <c r="D18" s="370">
        <v>18.406179554239998</v>
      </c>
      <c r="E18" s="370">
        <v>19.951596788918</v>
      </c>
      <c r="F18" s="370">
        <v>19.122364876858001</v>
      </c>
      <c r="G18" s="370">
        <v>17.606752927214924</v>
      </c>
      <c r="H18" s="370">
        <v>0</v>
      </c>
      <c r="I18" s="370">
        <v>0</v>
      </c>
      <c r="J18" s="370">
        <v>0</v>
      </c>
      <c r="K18" s="370">
        <v>0</v>
      </c>
      <c r="L18" s="370">
        <v>0</v>
      </c>
      <c r="M18" s="370">
        <v>11.001506042161999</v>
      </c>
      <c r="N18" s="370">
        <v>20.258461668744001</v>
      </c>
      <c r="O18" s="371"/>
    </row>
    <row r="19" spans="1:15">
      <c r="A19" s="367" t="s">
        <v>835</v>
      </c>
      <c r="B19" s="374" t="s">
        <v>211</v>
      </c>
      <c r="C19" s="370">
        <v>12.330652547692999</v>
      </c>
      <c r="D19" s="370">
        <v>11.033467414108999</v>
      </c>
      <c r="E19" s="370">
        <v>11.457831804341</v>
      </c>
      <c r="F19" s="370">
        <v>10.219185686148998</v>
      </c>
      <c r="G19" s="370">
        <v>6.2592360736407144</v>
      </c>
      <c r="H19" s="370">
        <v>0</v>
      </c>
      <c r="I19" s="370">
        <v>0</v>
      </c>
      <c r="J19" s="370">
        <v>0</v>
      </c>
      <c r="K19" s="370">
        <v>0</v>
      </c>
      <c r="L19" s="370">
        <v>0</v>
      </c>
      <c r="M19" s="370">
        <v>3.121709696518927</v>
      </c>
      <c r="N19" s="370">
        <v>11.664488966853</v>
      </c>
      <c r="O19" s="371"/>
    </row>
    <row r="20" spans="1:15">
      <c r="A20" s="367" t="s">
        <v>836</v>
      </c>
      <c r="B20" s="374" t="s">
        <v>211</v>
      </c>
      <c r="C20" s="370">
        <v>27.983168754797177</v>
      </c>
      <c r="D20" s="370">
        <v>25.821699466823951</v>
      </c>
      <c r="E20" s="370">
        <v>32.780389204146999</v>
      </c>
      <c r="F20" s="370">
        <v>31.140086391649</v>
      </c>
      <c r="G20" s="370">
        <v>20.2518438515154</v>
      </c>
      <c r="H20" s="370">
        <v>0</v>
      </c>
      <c r="I20" s="370">
        <v>0</v>
      </c>
      <c r="J20" s="370">
        <v>0</v>
      </c>
      <c r="K20" s="370">
        <v>0</v>
      </c>
      <c r="L20" s="370">
        <v>0</v>
      </c>
      <c r="M20" s="370">
        <v>5.8042087737635013</v>
      </c>
      <c r="N20" s="370">
        <v>28.290439381794258</v>
      </c>
      <c r="O20" s="371"/>
    </row>
    <row r="21" spans="1:15">
      <c r="A21" s="367" t="s">
        <v>796</v>
      </c>
      <c r="B21" s="374" t="s">
        <v>211</v>
      </c>
      <c r="C21" s="370">
        <v>14.394329234975</v>
      </c>
      <c r="D21" s="370">
        <v>7.5044026194700004</v>
      </c>
      <c r="E21" s="370">
        <v>6.6529112026899995</v>
      </c>
      <c r="F21" s="370">
        <v>2.5895652192040002</v>
      </c>
      <c r="G21" s="370">
        <v>1.1646641867359999</v>
      </c>
      <c r="H21" s="370">
        <v>0</v>
      </c>
      <c r="I21" s="370">
        <v>0</v>
      </c>
      <c r="J21" s="370">
        <v>0</v>
      </c>
      <c r="K21" s="370">
        <v>0</v>
      </c>
      <c r="L21" s="370">
        <v>0</v>
      </c>
      <c r="M21" s="370">
        <v>0.15129220204451885</v>
      </c>
      <c r="N21" s="370">
        <v>4.9148366932460004</v>
      </c>
      <c r="O21" s="371"/>
    </row>
    <row r="22" spans="1:15">
      <c r="A22" s="367" t="s">
        <v>797</v>
      </c>
      <c r="B22" s="374" t="s">
        <v>211</v>
      </c>
      <c r="C22" s="370">
        <v>30.817957068163</v>
      </c>
      <c r="D22" s="370">
        <v>28.842166820633999</v>
      </c>
      <c r="E22" s="370">
        <v>32.916513860038997</v>
      </c>
      <c r="F22" s="370">
        <v>24.969188462794229</v>
      </c>
      <c r="G22" s="370">
        <v>0</v>
      </c>
      <c r="H22" s="370">
        <v>0</v>
      </c>
      <c r="I22" s="370">
        <v>0</v>
      </c>
      <c r="J22" s="370">
        <v>0</v>
      </c>
      <c r="K22" s="370">
        <v>0</v>
      </c>
      <c r="L22" s="370">
        <v>0</v>
      </c>
      <c r="M22" s="370">
        <v>6.3076209859681294</v>
      </c>
      <c r="N22" s="370">
        <v>28.774591306998541</v>
      </c>
      <c r="O22" s="371"/>
    </row>
    <row r="23" spans="1:15">
      <c r="A23" s="375" t="s">
        <v>837</v>
      </c>
      <c r="B23" s="374" t="s">
        <v>211</v>
      </c>
      <c r="C23" s="370">
        <v>2.7766640055100003</v>
      </c>
      <c r="D23" s="370">
        <v>2.498569968215</v>
      </c>
      <c r="E23" s="370">
        <v>3.312624132272</v>
      </c>
      <c r="F23" s="370">
        <v>2.8759230425490001</v>
      </c>
      <c r="G23" s="370">
        <v>2.1527501633878394</v>
      </c>
      <c r="H23" s="370">
        <v>0</v>
      </c>
      <c r="I23" s="370">
        <v>0</v>
      </c>
      <c r="J23" s="370">
        <v>0</v>
      </c>
      <c r="K23" s="370">
        <v>0</v>
      </c>
      <c r="L23" s="370">
        <v>0</v>
      </c>
      <c r="M23" s="370">
        <v>1.2751324000103295</v>
      </c>
      <c r="N23" s="370">
        <v>2.2511146232180002</v>
      </c>
      <c r="O23" s="371"/>
    </row>
    <row r="24" spans="1:15">
      <c r="A24" s="367" t="s">
        <v>838</v>
      </c>
      <c r="B24" s="374" t="s">
        <v>211</v>
      </c>
      <c r="C24" s="370">
        <v>20.526508474490001</v>
      </c>
      <c r="D24" s="370">
        <v>18.447992543784999</v>
      </c>
      <c r="E24" s="370">
        <v>20.621671307728</v>
      </c>
      <c r="F24" s="370">
        <v>19.753078589451</v>
      </c>
      <c r="G24" s="370">
        <v>14.674794693862655</v>
      </c>
      <c r="H24" s="370">
        <v>0.19477737755543079</v>
      </c>
      <c r="I24" s="370">
        <v>0</v>
      </c>
      <c r="J24" s="370">
        <v>0</v>
      </c>
      <c r="K24" s="370">
        <v>0</v>
      </c>
      <c r="L24" s="370">
        <v>0</v>
      </c>
      <c r="M24" s="370">
        <v>7.6321071107845837</v>
      </c>
      <c r="N24" s="370">
        <v>18.479998496782002</v>
      </c>
      <c r="O24" s="371"/>
    </row>
    <row r="25" spans="1:15">
      <c r="A25" s="367" t="s">
        <v>839</v>
      </c>
      <c r="B25" s="374" t="s">
        <v>211</v>
      </c>
      <c r="C25" s="370">
        <v>21.785943777757694</v>
      </c>
      <c r="D25" s="370">
        <v>13.692929721445486</v>
      </c>
      <c r="E25" s="370">
        <v>4.7720846087192035</v>
      </c>
      <c r="F25" s="370">
        <v>8.4690890667006844</v>
      </c>
      <c r="G25" s="370">
        <v>7.3978454700958824</v>
      </c>
      <c r="H25" s="370">
        <v>6.5079687959045733</v>
      </c>
      <c r="I25" s="370">
        <v>0</v>
      </c>
      <c r="J25" s="370">
        <v>0</v>
      </c>
      <c r="K25" s="370">
        <v>0</v>
      </c>
      <c r="L25" s="370">
        <v>0</v>
      </c>
      <c r="M25" s="370">
        <v>1.6261000916666737</v>
      </c>
      <c r="N25" s="370">
        <v>8.2702841014377348</v>
      </c>
      <c r="O25" s="371"/>
    </row>
    <row r="26" spans="1:15">
      <c r="A26" s="367" t="s">
        <v>806</v>
      </c>
      <c r="B26" s="374" t="s">
        <v>211</v>
      </c>
      <c r="C26" s="370">
        <v>2.4458416378379999</v>
      </c>
      <c r="D26" s="370">
        <v>2.249714910417</v>
      </c>
      <c r="E26" s="370">
        <v>1.9061462726589999</v>
      </c>
      <c r="F26" s="370">
        <v>1.2104384937420001</v>
      </c>
      <c r="G26" s="370">
        <v>7.5097729262851104E-2</v>
      </c>
      <c r="H26" s="370">
        <v>0</v>
      </c>
      <c r="I26" s="370">
        <v>0</v>
      </c>
      <c r="J26" s="370">
        <v>0</v>
      </c>
      <c r="K26" s="370">
        <v>0</v>
      </c>
      <c r="L26" s="370">
        <v>0</v>
      </c>
      <c r="M26" s="370">
        <v>0.53001121674199991</v>
      </c>
      <c r="N26" s="370">
        <v>1.759142489187</v>
      </c>
      <c r="O26" s="371"/>
    </row>
    <row r="27" spans="1:15">
      <c r="A27" s="367" t="s">
        <v>819</v>
      </c>
      <c r="B27" s="374" t="s">
        <v>211</v>
      </c>
      <c r="C27" s="370">
        <v>6.1161118087239998</v>
      </c>
      <c r="D27" s="370">
        <v>5.9167072232939999</v>
      </c>
      <c r="E27" s="370">
        <v>6.4888651395770003</v>
      </c>
      <c r="F27" s="370">
        <v>5.1964848887419999</v>
      </c>
      <c r="G27" s="370">
        <v>0.38069418592105125</v>
      </c>
      <c r="H27" s="370">
        <v>0</v>
      </c>
      <c r="I27" s="370">
        <v>0</v>
      </c>
      <c r="J27" s="370">
        <v>0</v>
      </c>
      <c r="K27" s="370">
        <v>0</v>
      </c>
      <c r="L27" s="370">
        <v>0</v>
      </c>
      <c r="M27" s="370">
        <v>1.3222236707699999</v>
      </c>
      <c r="N27" s="370">
        <v>6.4917958065940002</v>
      </c>
      <c r="O27" s="371"/>
    </row>
    <row r="28" spans="1:15">
      <c r="A28" s="367" t="s">
        <v>795</v>
      </c>
      <c r="B28" s="374" t="s">
        <v>220</v>
      </c>
      <c r="C28" s="370">
        <v>1.6762333192209999</v>
      </c>
      <c r="D28" s="370">
        <v>2.5442186700309999</v>
      </c>
      <c r="E28" s="370">
        <v>4.4969014354550003</v>
      </c>
      <c r="F28" s="370">
        <v>5.4156546489599995</v>
      </c>
      <c r="G28" s="370">
        <v>6.1261830981080001</v>
      </c>
      <c r="H28" s="370">
        <v>2.895718333069</v>
      </c>
      <c r="I28" s="370">
        <v>4.1740059292779996</v>
      </c>
      <c r="J28" s="370">
        <v>4.8514281875210008</v>
      </c>
      <c r="K28" s="370">
        <v>3.7562971848610003</v>
      </c>
      <c r="L28" s="370">
        <v>2.5713996889999997</v>
      </c>
      <c r="M28" s="370">
        <v>2.6775245881590002</v>
      </c>
      <c r="N28" s="370">
        <v>2.6020844514600001</v>
      </c>
      <c r="O28" s="371"/>
    </row>
    <row r="29" spans="1:15">
      <c r="A29" s="367" t="s">
        <v>840</v>
      </c>
      <c r="B29" s="374" t="s">
        <v>220</v>
      </c>
      <c r="C29" s="370">
        <v>1.2536492018540002</v>
      </c>
      <c r="D29" s="370">
        <v>1.7285425167899999</v>
      </c>
      <c r="E29" s="370">
        <v>4.5125600590709993</v>
      </c>
      <c r="F29" s="370">
        <v>4.5032958041380002</v>
      </c>
      <c r="G29" s="370">
        <v>0.79997196140399995</v>
      </c>
      <c r="H29" s="370">
        <v>1.827853140162</v>
      </c>
      <c r="I29" s="370">
        <v>2.775287532159</v>
      </c>
      <c r="J29" s="370">
        <v>3.1635583860619998</v>
      </c>
      <c r="K29" s="370">
        <v>3.1673330150660002</v>
      </c>
      <c r="L29" s="370">
        <v>2.0670607920499999</v>
      </c>
      <c r="M29" s="370">
        <v>2.5050446661189998</v>
      </c>
      <c r="N29" s="370">
        <v>2.587815049344</v>
      </c>
      <c r="O29" s="371"/>
    </row>
    <row r="30" spans="1:15">
      <c r="A30" s="367" t="s">
        <v>794</v>
      </c>
      <c r="B30" s="374" t="s">
        <v>220</v>
      </c>
      <c r="C30" s="370">
        <v>5.3146139012E-2</v>
      </c>
      <c r="D30" s="370">
        <v>1.710527021104</v>
      </c>
      <c r="E30" s="370">
        <v>5.0836649922679999</v>
      </c>
      <c r="F30" s="370">
        <v>5.4835987923160001</v>
      </c>
      <c r="G30" s="370">
        <v>6.7033444724420006</v>
      </c>
      <c r="H30" s="370">
        <v>1.9893357442499999</v>
      </c>
      <c r="I30" s="370">
        <v>3.480162880865</v>
      </c>
      <c r="J30" s="370">
        <v>4.6889551374239993</v>
      </c>
      <c r="K30" s="370">
        <v>3.575212984053</v>
      </c>
      <c r="L30" s="370">
        <v>2.7309279149600001</v>
      </c>
      <c r="M30" s="370">
        <v>2.7076572594280002</v>
      </c>
      <c r="N30" s="370">
        <v>3.1261541933000001</v>
      </c>
      <c r="O30" s="371"/>
    </row>
    <row r="31" spans="1:15">
      <c r="A31" s="367" t="s">
        <v>788</v>
      </c>
      <c r="B31" s="374" t="s">
        <v>220</v>
      </c>
      <c r="C31" s="370">
        <v>1.7943733539319999</v>
      </c>
      <c r="D31" s="370">
        <v>2.1337918153889999</v>
      </c>
      <c r="E31" s="370">
        <v>5.4473480249809993</v>
      </c>
      <c r="F31" s="370">
        <v>4.9411650159380001</v>
      </c>
      <c r="G31" s="370">
        <v>6.7245680590800001</v>
      </c>
      <c r="H31" s="370">
        <v>2.7391247848979998</v>
      </c>
      <c r="I31" s="370">
        <v>4.2828412741930002</v>
      </c>
      <c r="J31" s="370">
        <v>4.7665282579910002</v>
      </c>
      <c r="K31" s="370">
        <v>3.5800520591459999</v>
      </c>
      <c r="L31" s="370">
        <v>2.1202080500969998</v>
      </c>
      <c r="M31" s="370">
        <v>2.9732569167419998</v>
      </c>
      <c r="N31" s="370">
        <v>3.097830474447</v>
      </c>
      <c r="O31" s="371"/>
    </row>
    <row r="32" spans="1:15">
      <c r="A32" s="367" t="s">
        <v>789</v>
      </c>
      <c r="B32" s="374" t="s">
        <v>220</v>
      </c>
      <c r="C32" s="370">
        <v>1.3883510845890001</v>
      </c>
      <c r="D32" s="370">
        <v>0.80288577960400009</v>
      </c>
      <c r="E32" s="370">
        <v>3.387628685923</v>
      </c>
      <c r="F32" s="370">
        <v>5.3531803516530001</v>
      </c>
      <c r="G32" s="370">
        <v>6.332799857316</v>
      </c>
      <c r="H32" s="370">
        <v>2.9321091712429999</v>
      </c>
      <c r="I32" s="370">
        <v>3.7781715545250001</v>
      </c>
      <c r="J32" s="370">
        <v>4.4973005311250001</v>
      </c>
      <c r="K32" s="370">
        <v>3.7701770852959999</v>
      </c>
      <c r="L32" s="370">
        <v>2.3608954852629997</v>
      </c>
      <c r="M32" s="370">
        <v>2.6124860298480002</v>
      </c>
      <c r="N32" s="370">
        <v>2.510091242903</v>
      </c>
      <c r="O32" s="371"/>
    </row>
    <row r="33" spans="1:15">
      <c r="A33" s="367" t="s">
        <v>824</v>
      </c>
      <c r="B33" s="374" t="s">
        <v>220</v>
      </c>
      <c r="C33" s="370">
        <v>2.2639434992999998E-2</v>
      </c>
      <c r="D33" s="370">
        <v>0.38793582020100004</v>
      </c>
      <c r="E33" s="370">
        <v>5.0428807232540001</v>
      </c>
      <c r="F33" s="370">
        <v>5.3217313334470004</v>
      </c>
      <c r="G33" s="370">
        <v>5.0221385254130002</v>
      </c>
      <c r="H33" s="370">
        <v>2.632143616005</v>
      </c>
      <c r="I33" s="370">
        <v>3.7217292919569998</v>
      </c>
      <c r="J33" s="370">
        <v>3.4430049829290001</v>
      </c>
      <c r="K33" s="370">
        <v>3.6837742093409998</v>
      </c>
      <c r="L33" s="370">
        <v>2.4044121138780001</v>
      </c>
      <c r="M33" s="370">
        <v>2.0948147529720003</v>
      </c>
      <c r="N33" s="370">
        <v>1.3800769147809999</v>
      </c>
      <c r="O33" s="371"/>
    </row>
    <row r="34" spans="1:15">
      <c r="A34" s="367" t="s">
        <v>800</v>
      </c>
      <c r="B34" s="374" t="s">
        <v>220</v>
      </c>
      <c r="C34" s="370">
        <v>1.1575401224430002</v>
      </c>
      <c r="D34" s="370">
        <v>1.036558585971</v>
      </c>
      <c r="E34" s="370">
        <v>4.0699482600749999</v>
      </c>
      <c r="F34" s="370">
        <v>3.937619562099</v>
      </c>
      <c r="G34" s="370">
        <v>5.2073825107899996</v>
      </c>
      <c r="H34" s="370">
        <v>1.4445048135230001</v>
      </c>
      <c r="I34" s="370">
        <v>2.1549744701889999</v>
      </c>
      <c r="J34" s="370">
        <v>3.1131016554520001</v>
      </c>
      <c r="K34" s="370">
        <v>2.3408158084720001</v>
      </c>
      <c r="L34" s="370">
        <v>1.9330407282890001</v>
      </c>
      <c r="M34" s="370">
        <v>2.1415017000200001</v>
      </c>
      <c r="N34" s="370">
        <v>2.5789671796610003</v>
      </c>
      <c r="O34" s="371"/>
    </row>
    <row r="35" spans="1:15">
      <c r="A35" s="367" t="s">
        <v>825</v>
      </c>
      <c r="B35" s="374" t="s">
        <v>220</v>
      </c>
      <c r="C35" s="370">
        <v>7.1939731399999996E-3</v>
      </c>
      <c r="D35" s="370">
        <v>0.71374839968899995</v>
      </c>
      <c r="E35" s="370">
        <v>2.1579178069349996</v>
      </c>
      <c r="F35" s="370">
        <v>4.052765983165</v>
      </c>
      <c r="G35" s="370">
        <v>6.6075541890110001</v>
      </c>
      <c r="H35" s="370">
        <v>1.8879968181660001</v>
      </c>
      <c r="I35" s="370">
        <v>2.6719511143329999</v>
      </c>
      <c r="J35" s="370">
        <v>2.2748011823399996</v>
      </c>
      <c r="K35" s="370">
        <v>1.7454950328009999</v>
      </c>
      <c r="L35" s="370">
        <v>2.2028851993280001</v>
      </c>
      <c r="M35" s="370">
        <v>2.528982074035</v>
      </c>
      <c r="N35" s="370">
        <v>2.920437347314</v>
      </c>
      <c r="O35" s="371"/>
    </row>
    <row r="36" spans="1:15">
      <c r="A36" s="367" t="s">
        <v>826</v>
      </c>
      <c r="B36" s="374" t="s">
        <v>220</v>
      </c>
      <c r="C36" s="370">
        <v>1.373743942086</v>
      </c>
      <c r="D36" s="370">
        <v>2.475569446623</v>
      </c>
      <c r="E36" s="370">
        <v>5.2724350001069995</v>
      </c>
      <c r="F36" s="370">
        <v>5.4122424304310002</v>
      </c>
      <c r="G36" s="370">
        <v>5.7831960494550003</v>
      </c>
      <c r="H36" s="370">
        <v>2.8664405536969997</v>
      </c>
      <c r="I36" s="370">
        <v>3.7214266517619996</v>
      </c>
      <c r="J36" s="370">
        <v>4.1512536714630004</v>
      </c>
      <c r="K36" s="370">
        <v>3.7080974407580003</v>
      </c>
      <c r="L36" s="370">
        <v>2.5606547575860001</v>
      </c>
      <c r="M36" s="370">
        <v>2.5924570569109999</v>
      </c>
      <c r="N36" s="370">
        <v>2.8791669488710001</v>
      </c>
      <c r="O36" s="371"/>
    </row>
    <row r="37" spans="1:15">
      <c r="A37" s="375" t="s">
        <v>827</v>
      </c>
      <c r="B37" s="374" t="s">
        <v>220</v>
      </c>
      <c r="C37" s="370">
        <v>0.102554546385</v>
      </c>
      <c r="D37" s="370">
        <v>1.1141776654999999E-2</v>
      </c>
      <c r="E37" s="370">
        <v>0.24776017868200001</v>
      </c>
      <c r="F37" s="370">
        <v>0.70239736669800001</v>
      </c>
      <c r="G37" s="370">
        <v>5.2701013789079996</v>
      </c>
      <c r="H37" s="370">
        <v>2.324646408924</v>
      </c>
      <c r="I37" s="370">
        <v>1.4881943853899999</v>
      </c>
      <c r="J37" s="370">
        <v>1.8775054814249998</v>
      </c>
      <c r="K37" s="370">
        <v>2.2147810846340001</v>
      </c>
      <c r="L37" s="370">
        <v>2.6674897665459998</v>
      </c>
      <c r="M37" s="370">
        <v>1.8899446843310002</v>
      </c>
      <c r="N37" s="370">
        <v>0.100715846135</v>
      </c>
      <c r="O37" s="371"/>
    </row>
    <row r="38" spans="1:15">
      <c r="A38" s="367" t="s">
        <v>803</v>
      </c>
      <c r="B38" s="374" t="s">
        <v>220</v>
      </c>
      <c r="C38" s="370">
        <v>1.5798776484E-2</v>
      </c>
      <c r="D38" s="370">
        <v>1.1102422595E-2</v>
      </c>
      <c r="E38" s="370">
        <v>4.0437468354999999E-2</v>
      </c>
      <c r="F38" s="370">
        <v>0.27915301041599999</v>
      </c>
      <c r="G38" s="370">
        <v>0.25773342663999999</v>
      </c>
      <c r="H38" s="370">
        <v>9.6321256068000002E-2</v>
      </c>
      <c r="I38" s="370">
        <v>0.32194094034299997</v>
      </c>
      <c r="J38" s="370">
        <v>1.9463711657000001E-2</v>
      </c>
      <c r="K38" s="370">
        <v>0.16941494448199998</v>
      </c>
      <c r="L38" s="370">
        <v>0.16354163340200001</v>
      </c>
      <c r="M38" s="370">
        <v>0.105521943843</v>
      </c>
      <c r="N38" s="370">
        <v>0</v>
      </c>
      <c r="O38" s="371"/>
    </row>
    <row r="39" spans="1:15">
      <c r="A39" s="367" t="s">
        <v>801</v>
      </c>
      <c r="B39" s="374" t="s">
        <v>220</v>
      </c>
      <c r="C39" s="370">
        <v>5.7505721726660006</v>
      </c>
      <c r="D39" s="370">
        <v>5.3706773376540005</v>
      </c>
      <c r="E39" s="370">
        <v>2.6550278049570002</v>
      </c>
      <c r="F39" s="370">
        <v>0</v>
      </c>
      <c r="G39" s="370">
        <v>0</v>
      </c>
      <c r="H39" s="370">
        <v>0</v>
      </c>
      <c r="I39" s="370">
        <v>0</v>
      </c>
      <c r="J39" s="370">
        <v>0</v>
      </c>
      <c r="K39" s="370">
        <v>0</v>
      </c>
      <c r="L39" s="370">
        <v>0</v>
      </c>
      <c r="M39" s="370">
        <v>4.0088227971999998E-2</v>
      </c>
      <c r="N39" s="370">
        <v>4.0153351249720002</v>
      </c>
      <c r="O39" s="371"/>
    </row>
    <row r="40" spans="1:15">
      <c r="A40" s="367" t="s">
        <v>811</v>
      </c>
      <c r="B40" s="374" t="s">
        <v>220</v>
      </c>
      <c r="C40" s="370">
        <v>1.8925326</v>
      </c>
      <c r="D40" s="370">
        <v>1.5901997999999999</v>
      </c>
      <c r="E40" s="370">
        <v>12.055646400000001</v>
      </c>
      <c r="F40" s="370">
        <v>13.424737199999999</v>
      </c>
      <c r="G40" s="370">
        <v>13.4905974</v>
      </c>
      <c r="H40" s="370">
        <v>3.4064562</v>
      </c>
      <c r="I40" s="370">
        <v>5.4724320000000004</v>
      </c>
      <c r="J40" s="370">
        <v>4.6837014000000003</v>
      </c>
      <c r="K40" s="370">
        <v>5.6354508000000001</v>
      </c>
      <c r="L40" s="370">
        <v>2.8038905999999999</v>
      </c>
      <c r="M40" s="370">
        <v>4.9306907999999998</v>
      </c>
      <c r="N40" s="370">
        <v>7.8729294000000003</v>
      </c>
      <c r="O40" s="371"/>
    </row>
    <row r="41" spans="1:15">
      <c r="A41" s="367" t="s">
        <v>812</v>
      </c>
      <c r="B41" s="374" t="s">
        <v>220</v>
      </c>
      <c r="C41" s="370">
        <v>0</v>
      </c>
      <c r="D41" s="370">
        <v>4.0788578470000005E-3</v>
      </c>
      <c r="E41" s="370">
        <v>0.156074086473</v>
      </c>
      <c r="F41" s="370">
        <v>0.316820268929</v>
      </c>
      <c r="G41" s="370">
        <v>0.52377483727200003</v>
      </c>
      <c r="H41" s="370">
        <v>6.4861217329999998E-2</v>
      </c>
      <c r="I41" s="370">
        <v>0.19351749016</v>
      </c>
      <c r="J41" s="370">
        <v>3.3441044381999997E-2</v>
      </c>
      <c r="K41" s="370">
        <v>7.3297826753999998E-2</v>
      </c>
      <c r="L41" s="370">
        <v>8.2861609400000008E-2</v>
      </c>
      <c r="M41" s="370">
        <v>4.3843280539000003E-2</v>
      </c>
      <c r="N41" s="370">
        <v>8.7648991368000001E-2</v>
      </c>
      <c r="O41" s="371"/>
    </row>
    <row r="42" spans="1:15">
      <c r="A42" s="375" t="s">
        <v>813</v>
      </c>
      <c r="B42" s="374" t="s">
        <v>220</v>
      </c>
      <c r="C42" s="370">
        <v>0</v>
      </c>
      <c r="D42" s="370">
        <v>3.9907481109999997E-3</v>
      </c>
      <c r="E42" s="370">
        <v>0.15473967284000001</v>
      </c>
      <c r="F42" s="370">
        <v>0.32935492874300004</v>
      </c>
      <c r="G42" s="370">
        <v>0.35140801707399999</v>
      </c>
      <c r="H42" s="370">
        <v>0</v>
      </c>
      <c r="I42" s="370">
        <v>8.7049240065999997E-2</v>
      </c>
      <c r="J42" s="370">
        <v>3.5230473296999999E-2</v>
      </c>
      <c r="K42" s="370">
        <v>7.651853837E-2</v>
      </c>
      <c r="L42" s="370">
        <v>8.5021887887000006E-2</v>
      </c>
      <c r="M42" s="370">
        <v>5.5081125311999997E-2</v>
      </c>
      <c r="N42" s="370">
        <v>0.103003008632</v>
      </c>
      <c r="O42" s="371"/>
    </row>
    <row r="43" spans="1:15">
      <c r="A43" s="367" t="s">
        <v>828</v>
      </c>
      <c r="B43" s="374" t="s">
        <v>220</v>
      </c>
      <c r="C43" s="370">
        <v>0.67564916119100005</v>
      </c>
      <c r="D43" s="370">
        <v>0.80520244956200004</v>
      </c>
      <c r="E43" s="370">
        <v>0.98065555993999998</v>
      </c>
      <c r="F43" s="370">
        <v>2.508705645539</v>
      </c>
      <c r="G43" s="370">
        <v>0.61767345614400004</v>
      </c>
      <c r="H43" s="370">
        <v>0.66996034473699995</v>
      </c>
      <c r="I43" s="370">
        <v>0.81116735212000002</v>
      </c>
      <c r="J43" s="370">
        <v>0.87355714076400004</v>
      </c>
      <c r="K43" s="370">
        <v>0.131605052359</v>
      </c>
      <c r="L43" s="370">
        <v>6.3651627983000003E-2</v>
      </c>
      <c r="M43" s="370">
        <v>0.74782051971100005</v>
      </c>
      <c r="N43" s="370">
        <v>1.4332041221</v>
      </c>
      <c r="O43" s="371"/>
    </row>
    <row r="44" spans="1:15">
      <c r="A44" s="367" t="s">
        <v>829</v>
      </c>
      <c r="B44" s="374" t="s">
        <v>220</v>
      </c>
      <c r="C44" s="370">
        <v>0.74385856798399996</v>
      </c>
      <c r="D44" s="370">
        <v>1.021466120076</v>
      </c>
      <c r="E44" s="370">
        <v>3.1828710787080001</v>
      </c>
      <c r="F44" s="370">
        <v>3.2741382463790001</v>
      </c>
      <c r="G44" s="370">
        <v>5.0706960162290002</v>
      </c>
      <c r="H44" s="370">
        <v>1.510476337089</v>
      </c>
      <c r="I44" s="370">
        <v>1.7325860713229999</v>
      </c>
      <c r="J44" s="370">
        <v>1.9076597283010002</v>
      </c>
      <c r="K44" s="370">
        <v>2.0178710359080001</v>
      </c>
      <c r="L44" s="370">
        <v>1.1780303539629999</v>
      </c>
      <c r="M44" s="370">
        <v>1.0229784776719999</v>
      </c>
      <c r="N44" s="370">
        <v>1.7196006757459998</v>
      </c>
      <c r="O44" s="371"/>
    </row>
    <row r="45" spans="1:15">
      <c r="A45" s="367" t="s">
        <v>830</v>
      </c>
      <c r="B45" s="374" t="s">
        <v>220</v>
      </c>
      <c r="C45" s="370">
        <v>0.75110418791800004</v>
      </c>
      <c r="D45" s="370">
        <v>0.96534802259499997</v>
      </c>
      <c r="E45" s="370">
        <v>2.593921593113</v>
      </c>
      <c r="F45" s="370">
        <v>3.2661320872590003</v>
      </c>
      <c r="G45" s="370">
        <v>4.6166643851260005</v>
      </c>
      <c r="H45" s="370">
        <v>0.79735230695100001</v>
      </c>
      <c r="I45" s="370">
        <v>0.41297728148399998</v>
      </c>
      <c r="J45" s="370">
        <v>0.162845133866</v>
      </c>
      <c r="K45" s="370">
        <v>0.80585835110399995</v>
      </c>
      <c r="L45" s="370">
        <v>1.3261872758539999</v>
      </c>
      <c r="M45" s="370">
        <v>0.58043586266299996</v>
      </c>
      <c r="N45" s="370">
        <v>1.6813845893620001</v>
      </c>
      <c r="O45" s="371"/>
    </row>
    <row r="46" spans="1:15">
      <c r="A46" s="367" t="s">
        <v>831</v>
      </c>
      <c r="B46" s="374" t="s">
        <v>220</v>
      </c>
      <c r="C46" s="370">
        <v>2.0902184264E-2</v>
      </c>
      <c r="D46" s="370">
        <v>1.5647745043E-2</v>
      </c>
      <c r="E46" s="370">
        <v>0.18431953324799999</v>
      </c>
      <c r="F46" s="370">
        <v>0.30711059355100001</v>
      </c>
      <c r="G46" s="370">
        <v>4.1996811524130004</v>
      </c>
      <c r="H46" s="370">
        <v>1.2504608719429999</v>
      </c>
      <c r="I46" s="370">
        <v>1.8414015671749999</v>
      </c>
      <c r="J46" s="370">
        <v>2.0760709774499997</v>
      </c>
      <c r="K46" s="370">
        <v>2.0544440409019997</v>
      </c>
      <c r="L46" s="370">
        <v>1.2475010859010001</v>
      </c>
      <c r="M46" s="370">
        <v>0.89874460377900001</v>
      </c>
      <c r="N46" s="370">
        <v>0.29322432829699996</v>
      </c>
      <c r="O46" s="371"/>
    </row>
    <row r="47" spans="1:15">
      <c r="A47" s="375" t="s">
        <v>832</v>
      </c>
      <c r="B47" s="374" t="s">
        <v>220</v>
      </c>
      <c r="C47" s="370">
        <v>3.5704081879999999E-3</v>
      </c>
      <c r="D47" s="370">
        <v>5.9651302589999993E-3</v>
      </c>
      <c r="E47" s="370">
        <v>3.9909398112000005E-2</v>
      </c>
      <c r="F47" s="370">
        <v>1.2287999400389999</v>
      </c>
      <c r="G47" s="370">
        <v>1.51471841585</v>
      </c>
      <c r="H47" s="370">
        <v>0.10905399059200001</v>
      </c>
      <c r="I47" s="370">
        <v>0.13523631377199999</v>
      </c>
      <c r="J47" s="370">
        <v>6.2498094140000003E-3</v>
      </c>
      <c r="K47" s="370">
        <v>4.8827304189000005E-2</v>
      </c>
      <c r="L47" s="370">
        <v>0.33301382598500001</v>
      </c>
      <c r="M47" s="370">
        <v>0.18877763993400001</v>
      </c>
      <c r="N47" s="370">
        <v>7.2013281644000005E-2</v>
      </c>
      <c r="O47" s="371"/>
    </row>
    <row r="48" spans="1:15">
      <c r="A48" s="367" t="s">
        <v>814</v>
      </c>
      <c r="B48" s="374" t="s">
        <v>220</v>
      </c>
      <c r="C48" s="370">
        <v>0</v>
      </c>
      <c r="D48" s="370">
        <v>0</v>
      </c>
      <c r="E48" s="370">
        <v>0</v>
      </c>
      <c r="F48" s="370">
        <v>0</v>
      </c>
      <c r="G48" s="370">
        <v>0</v>
      </c>
      <c r="H48" s="370">
        <v>0</v>
      </c>
      <c r="I48" s="370">
        <v>1.024219915709</v>
      </c>
      <c r="J48" s="370">
        <v>0</v>
      </c>
      <c r="K48" s="370">
        <v>0</v>
      </c>
      <c r="L48" s="370">
        <v>0</v>
      </c>
      <c r="M48" s="370">
        <v>0</v>
      </c>
      <c r="N48" s="370">
        <v>0</v>
      </c>
      <c r="O48" s="371"/>
    </row>
    <row r="49" spans="1:15">
      <c r="A49" s="367" t="s">
        <v>1079</v>
      </c>
      <c r="B49" s="374" t="s">
        <v>220</v>
      </c>
      <c r="C49" s="370">
        <v>0</v>
      </c>
      <c r="D49" s="370">
        <v>0</v>
      </c>
      <c r="E49" s="370">
        <v>0</v>
      </c>
      <c r="F49" s="370">
        <v>0</v>
      </c>
      <c r="G49" s="370">
        <v>0</v>
      </c>
      <c r="H49" s="370">
        <v>0</v>
      </c>
      <c r="I49" s="370">
        <v>0</v>
      </c>
      <c r="J49" s="370">
        <v>3.0764956605000001E-2</v>
      </c>
      <c r="K49" s="370">
        <v>0</v>
      </c>
      <c r="L49" s="370">
        <v>6.3193521044000001E-2</v>
      </c>
      <c r="M49" s="370">
        <v>0</v>
      </c>
      <c r="N49" s="370">
        <v>3.9585357528999998E-2</v>
      </c>
      <c r="O49" s="371"/>
    </row>
    <row r="50" spans="1:15">
      <c r="A50" s="367" t="s">
        <v>815</v>
      </c>
      <c r="B50" s="374" t="s">
        <v>220</v>
      </c>
      <c r="C50" s="370">
        <v>0</v>
      </c>
      <c r="D50" s="370">
        <v>0</v>
      </c>
      <c r="E50" s="370">
        <v>0</v>
      </c>
      <c r="F50" s="370">
        <v>0</v>
      </c>
      <c r="G50" s="370">
        <v>0.76961004876034078</v>
      </c>
      <c r="H50" s="370">
        <v>0</v>
      </c>
      <c r="I50" s="370">
        <v>0</v>
      </c>
      <c r="J50" s="370">
        <v>0</v>
      </c>
      <c r="K50" s="370">
        <v>0</v>
      </c>
      <c r="L50" s="370">
        <v>4.6762631624000003E-2</v>
      </c>
      <c r="M50" s="370">
        <v>0</v>
      </c>
      <c r="N50" s="370">
        <v>0</v>
      </c>
      <c r="O50" s="371"/>
    </row>
    <row r="51" spans="1:15">
      <c r="A51" s="367" t="s">
        <v>817</v>
      </c>
      <c r="B51" s="374" t="s">
        <v>220</v>
      </c>
      <c r="C51" s="370">
        <v>0</v>
      </c>
      <c r="D51" s="370">
        <v>0</v>
      </c>
      <c r="E51" s="370">
        <v>4.719250493772581E-2</v>
      </c>
      <c r="F51" s="370">
        <v>0</v>
      </c>
      <c r="G51" s="370">
        <v>1.0538770439119793</v>
      </c>
      <c r="H51" s="370">
        <v>2.5960262857189997</v>
      </c>
      <c r="I51" s="370">
        <v>0</v>
      </c>
      <c r="J51" s="370">
        <v>0</v>
      </c>
      <c r="K51" s="370">
        <v>0.10654910528600001</v>
      </c>
      <c r="L51" s="370">
        <v>0.204710881141</v>
      </c>
      <c r="M51" s="370">
        <v>0.22175797734899999</v>
      </c>
      <c r="N51" s="370">
        <v>0</v>
      </c>
      <c r="O51" s="371"/>
    </row>
    <row r="52" spans="1:15">
      <c r="A52" s="367" t="s">
        <v>790</v>
      </c>
      <c r="B52" s="374" t="s">
        <v>220</v>
      </c>
      <c r="C52" s="370">
        <v>0</v>
      </c>
      <c r="D52" s="370">
        <v>0</v>
      </c>
      <c r="E52" s="370">
        <v>0</v>
      </c>
      <c r="F52" s="370">
        <v>0</v>
      </c>
      <c r="G52" s="370">
        <v>0.70452714496144608</v>
      </c>
      <c r="H52" s="370">
        <v>1.3199026288360001</v>
      </c>
      <c r="I52" s="370">
        <v>0</v>
      </c>
      <c r="J52" s="370">
        <v>0</v>
      </c>
      <c r="K52" s="370">
        <v>4.9359999999999995E-9</v>
      </c>
      <c r="L52" s="370">
        <v>0</v>
      </c>
      <c r="M52" s="370">
        <v>1.6634398827622274E-2</v>
      </c>
      <c r="N52" s="370">
        <v>0</v>
      </c>
      <c r="O52" s="371"/>
    </row>
    <row r="53" spans="1:15">
      <c r="A53" s="367" t="s">
        <v>835</v>
      </c>
      <c r="B53" s="374" t="s">
        <v>220</v>
      </c>
      <c r="C53" s="370">
        <v>0</v>
      </c>
      <c r="D53" s="370">
        <v>0</v>
      </c>
      <c r="E53" s="370">
        <v>0</v>
      </c>
      <c r="F53" s="370">
        <v>0</v>
      </c>
      <c r="G53" s="370">
        <v>1.6047438248572843</v>
      </c>
      <c r="H53" s="370">
        <v>0.75009957705300001</v>
      </c>
      <c r="I53" s="370">
        <v>0</v>
      </c>
      <c r="J53" s="370">
        <v>0</v>
      </c>
      <c r="K53" s="370">
        <v>8.7274922152000001E-2</v>
      </c>
      <c r="L53" s="370">
        <v>3.5296730584999998E-2</v>
      </c>
      <c r="M53" s="370">
        <v>9.52108298070731E-2</v>
      </c>
      <c r="N53" s="370">
        <v>0</v>
      </c>
      <c r="O53" s="371"/>
    </row>
    <row r="54" spans="1:15">
      <c r="A54" s="367" t="s">
        <v>796</v>
      </c>
      <c r="B54" s="374" t="s">
        <v>220</v>
      </c>
      <c r="C54" s="370">
        <v>0</v>
      </c>
      <c r="D54" s="370">
        <v>0</v>
      </c>
      <c r="E54" s="370">
        <v>0</v>
      </c>
      <c r="F54" s="370">
        <v>0</v>
      </c>
      <c r="G54" s="370">
        <v>0</v>
      </c>
      <c r="H54" s="370">
        <v>2.6768097798279999</v>
      </c>
      <c r="I54" s="370">
        <v>0</v>
      </c>
      <c r="J54" s="370">
        <v>1.0058546325999999E-2</v>
      </c>
      <c r="K54" s="370">
        <v>0.108570271641</v>
      </c>
      <c r="L54" s="370">
        <v>7.9800000000000004E-10</v>
      </c>
      <c r="M54" s="370">
        <v>0.29863707334148121</v>
      </c>
      <c r="N54" s="370">
        <v>0</v>
      </c>
      <c r="O54" s="371"/>
    </row>
    <row r="55" spans="1:15">
      <c r="A55" s="367" t="s">
        <v>799</v>
      </c>
      <c r="B55" s="374" t="s">
        <v>220</v>
      </c>
      <c r="C55" s="370">
        <v>0</v>
      </c>
      <c r="D55" s="370">
        <v>0</v>
      </c>
      <c r="E55" s="370">
        <v>0.36978201179699999</v>
      </c>
      <c r="F55" s="370">
        <v>0.62251750791799998</v>
      </c>
      <c r="G55" s="370">
        <v>0.70639526029799993</v>
      </c>
      <c r="H55" s="370">
        <v>8.2945036437000005E-2</v>
      </c>
      <c r="I55" s="370">
        <v>0.30684293922300004</v>
      </c>
      <c r="J55" s="370">
        <v>0.16814133811000001</v>
      </c>
      <c r="K55" s="370">
        <v>0.26416507379300003</v>
      </c>
      <c r="L55" s="370">
        <v>0.100360801822</v>
      </c>
      <c r="M55" s="370">
        <v>7.3813802215999993E-2</v>
      </c>
      <c r="N55" s="370">
        <v>0</v>
      </c>
      <c r="O55" s="371"/>
    </row>
    <row r="56" spans="1:15">
      <c r="A56" s="367" t="s">
        <v>823</v>
      </c>
      <c r="B56" s="374" t="s">
        <v>220</v>
      </c>
      <c r="C56" s="370">
        <v>0</v>
      </c>
      <c r="D56" s="370">
        <v>1.9458456214000001E-2</v>
      </c>
      <c r="E56" s="370">
        <v>0.50898496320700004</v>
      </c>
      <c r="F56" s="370">
        <v>1.0046147510879999</v>
      </c>
      <c r="G56" s="370">
        <v>1.258450931484</v>
      </c>
      <c r="H56" s="370">
        <v>0.11905012680800001</v>
      </c>
      <c r="I56" s="370">
        <v>0.55184704286700004</v>
      </c>
      <c r="J56" s="370">
        <v>0.19243756444499999</v>
      </c>
      <c r="K56" s="370">
        <v>0.42247651235299999</v>
      </c>
      <c r="L56" s="370">
        <v>0.208461562346</v>
      </c>
      <c r="M56" s="370">
        <v>2.3328068281000001E-2</v>
      </c>
      <c r="N56" s="370">
        <v>0.18366602455100001</v>
      </c>
      <c r="O56" s="371"/>
    </row>
    <row r="57" spans="1:15">
      <c r="A57" s="367" t="s">
        <v>802</v>
      </c>
      <c r="B57" s="374" t="s">
        <v>220</v>
      </c>
      <c r="C57" s="370">
        <v>2.933091343E-3</v>
      </c>
      <c r="D57" s="370">
        <v>4.5692763299999993E-3</v>
      </c>
      <c r="E57" s="370">
        <v>0.230887300574</v>
      </c>
      <c r="F57" s="370">
        <v>0.47213093491000002</v>
      </c>
      <c r="G57" s="370">
        <v>1.244174855786</v>
      </c>
      <c r="H57" s="370">
        <v>0.12905928776</v>
      </c>
      <c r="I57" s="370">
        <v>0.187619450366</v>
      </c>
      <c r="J57" s="370">
        <v>4.0270840173999997E-2</v>
      </c>
      <c r="K57" s="370">
        <v>3.5342841955999994E-2</v>
      </c>
      <c r="L57" s="370">
        <v>0.127455362224</v>
      </c>
      <c r="M57" s="370">
        <v>0.11947228358800001</v>
      </c>
      <c r="N57" s="370">
        <v>0.20748833685400001</v>
      </c>
      <c r="O57" s="371"/>
    </row>
    <row r="58" spans="1:15">
      <c r="A58" s="367" t="s">
        <v>807</v>
      </c>
      <c r="B58" s="374" t="s">
        <v>220</v>
      </c>
      <c r="C58" s="370">
        <v>1.2012236230000001E-3</v>
      </c>
      <c r="D58" s="370">
        <v>7.8036078799999997E-3</v>
      </c>
      <c r="E58" s="370">
        <v>0.104445857436</v>
      </c>
      <c r="F58" s="370">
        <v>0.18787896030499998</v>
      </c>
      <c r="G58" s="370">
        <v>0.38873662539399995</v>
      </c>
      <c r="H58" s="370">
        <v>4.1256952730999996E-2</v>
      </c>
      <c r="I58" s="370">
        <v>0.17854469796300002</v>
      </c>
      <c r="J58" s="370">
        <v>5.4490822349000004E-2</v>
      </c>
      <c r="K58" s="370">
        <v>0.11375855433899999</v>
      </c>
      <c r="L58" s="370">
        <v>0.13633683883200001</v>
      </c>
      <c r="M58" s="370">
        <v>0.138566480893</v>
      </c>
      <c r="N58" s="370">
        <v>0</v>
      </c>
      <c r="O58" s="371"/>
    </row>
    <row r="59" spans="1:15">
      <c r="A59" s="367" t="s">
        <v>808</v>
      </c>
      <c r="B59" s="374" t="s">
        <v>220</v>
      </c>
      <c r="C59" s="370">
        <v>0</v>
      </c>
      <c r="D59" s="370">
        <v>2.3222379285999999E-2</v>
      </c>
      <c r="E59" s="370">
        <v>0.80277515120499998</v>
      </c>
      <c r="F59" s="370">
        <v>1.196380590447</v>
      </c>
      <c r="G59" s="370">
        <v>1.4071193938269999</v>
      </c>
      <c r="H59" s="370">
        <v>0.16488908840499999</v>
      </c>
      <c r="I59" s="370">
        <v>0.39714475728100002</v>
      </c>
      <c r="J59" s="370">
        <v>0.33382060802500002</v>
      </c>
      <c r="K59" s="370">
        <v>0.55703410177500001</v>
      </c>
      <c r="L59" s="370">
        <v>0.27150033070099999</v>
      </c>
      <c r="M59" s="370">
        <v>0.119198354019</v>
      </c>
      <c r="N59" s="370">
        <v>0.224530467053</v>
      </c>
      <c r="O59" s="371"/>
    </row>
    <row r="60" spans="1:15">
      <c r="A60" s="367" t="s">
        <v>844</v>
      </c>
      <c r="B60" s="374" t="s">
        <v>220</v>
      </c>
      <c r="C60" s="370">
        <v>0</v>
      </c>
      <c r="D60" s="370">
        <v>0</v>
      </c>
      <c r="E60" s="370">
        <v>0.35997468435699997</v>
      </c>
      <c r="F60" s="370">
        <v>0.615436136026</v>
      </c>
      <c r="G60" s="370">
        <v>0.76936074534999999</v>
      </c>
      <c r="H60" s="370">
        <v>0</v>
      </c>
      <c r="I60" s="370">
        <v>1.8298750941999998E-2</v>
      </c>
      <c r="J60" s="370">
        <v>0.15811000693800001</v>
      </c>
      <c r="K60" s="370">
        <v>0.26034426121999998</v>
      </c>
      <c r="L60" s="370">
        <v>9.8290216858000004E-2</v>
      </c>
      <c r="M60" s="370">
        <v>7.4463206445999991E-2</v>
      </c>
      <c r="N60" s="370">
        <v>0</v>
      </c>
      <c r="O60" s="371"/>
    </row>
    <row r="61" spans="1:15">
      <c r="A61" s="367" t="s">
        <v>809</v>
      </c>
      <c r="B61" s="374" t="s">
        <v>220</v>
      </c>
      <c r="C61" s="370">
        <v>6.6231153900000008E-4</v>
      </c>
      <c r="D61" s="370">
        <v>9.0154413300000001E-4</v>
      </c>
      <c r="E61" s="370">
        <v>4.8619419836000002E-2</v>
      </c>
      <c r="F61" s="370">
        <v>0.101225312126</v>
      </c>
      <c r="G61" s="370">
        <v>0.23264635769399999</v>
      </c>
      <c r="H61" s="370">
        <v>2.2057868374999998E-2</v>
      </c>
      <c r="I61" s="370">
        <v>0.105556641077</v>
      </c>
      <c r="J61" s="370">
        <v>2.9732728197E-2</v>
      </c>
      <c r="K61" s="370">
        <v>3.849859731E-2</v>
      </c>
      <c r="L61" s="370">
        <v>7.8561069987999999E-2</v>
      </c>
      <c r="M61" s="370">
        <v>7.2081457402999996E-2</v>
      </c>
      <c r="N61" s="370">
        <v>1.8165914940999998E-2</v>
      </c>
      <c r="O61" s="371"/>
    </row>
    <row r="62" spans="1:15">
      <c r="A62" s="367" t="s">
        <v>810</v>
      </c>
      <c r="B62" s="374" t="s">
        <v>220</v>
      </c>
      <c r="C62" s="370">
        <v>5.2876732599999995E-3</v>
      </c>
      <c r="D62" s="370">
        <v>4.2534260839999999E-3</v>
      </c>
      <c r="E62" s="370">
        <v>1.5084761933000001E-2</v>
      </c>
      <c r="F62" s="370">
        <v>0.109939883665</v>
      </c>
      <c r="G62" s="370">
        <v>0.41214534044000001</v>
      </c>
      <c r="H62" s="370">
        <v>3.7640697397999995E-2</v>
      </c>
      <c r="I62" s="370">
        <v>0.11003816395499999</v>
      </c>
      <c r="J62" s="370">
        <v>3.0262604488E-2</v>
      </c>
      <c r="K62" s="370">
        <v>0.16955076087599999</v>
      </c>
      <c r="L62" s="370">
        <v>8.1994191822999996E-2</v>
      </c>
      <c r="M62" s="370">
        <v>7.3580655891000005E-2</v>
      </c>
      <c r="N62" s="370">
        <v>1.6654460980999999E-2</v>
      </c>
      <c r="O62" s="371"/>
    </row>
    <row r="63" spans="1:15">
      <c r="A63" s="367" t="s">
        <v>842</v>
      </c>
      <c r="B63" s="374" t="s">
        <v>220</v>
      </c>
      <c r="C63" s="370">
        <v>7.4522840779999997E-3</v>
      </c>
      <c r="D63" s="370">
        <v>6.2659869490000004E-3</v>
      </c>
      <c r="E63" s="370">
        <v>0.35249439739499999</v>
      </c>
      <c r="F63" s="370">
        <v>0.55266146126500004</v>
      </c>
      <c r="G63" s="370">
        <v>0.27310462411700004</v>
      </c>
      <c r="H63" s="370">
        <v>5.1972304674999997E-2</v>
      </c>
      <c r="I63" s="370">
        <v>0.165613102199</v>
      </c>
      <c r="J63" s="370">
        <v>4.2372377103999999E-2</v>
      </c>
      <c r="K63" s="370">
        <v>6.3018491784E-2</v>
      </c>
      <c r="L63" s="370">
        <v>0.121554281776</v>
      </c>
      <c r="M63" s="370">
        <v>0.11164677440700001</v>
      </c>
      <c r="N63" s="370">
        <v>0</v>
      </c>
      <c r="O63" s="371"/>
    </row>
    <row r="64" spans="1:15">
      <c r="A64" s="367" t="s">
        <v>841</v>
      </c>
      <c r="B64" s="374" t="s">
        <v>220</v>
      </c>
      <c r="C64" s="370">
        <v>6.2607720109999999E-3</v>
      </c>
      <c r="D64" s="370">
        <v>5.4505030539999996E-3</v>
      </c>
      <c r="E64" s="370">
        <v>0.50353582222399995</v>
      </c>
      <c r="F64" s="370">
        <v>0.83839309371799997</v>
      </c>
      <c r="G64" s="370">
        <v>1.1455806379569999</v>
      </c>
      <c r="H64" s="370">
        <v>0.123933145378</v>
      </c>
      <c r="I64" s="370">
        <v>0.27131252254900001</v>
      </c>
      <c r="J64" s="370">
        <v>7.0773437548000001E-2</v>
      </c>
      <c r="K64" s="370">
        <v>0.22283466750199998</v>
      </c>
      <c r="L64" s="370">
        <v>9.3739442391000002E-2</v>
      </c>
      <c r="M64" s="370">
        <v>0.108469280606</v>
      </c>
      <c r="N64" s="370">
        <v>0</v>
      </c>
      <c r="O64" s="371"/>
    </row>
    <row r="65" spans="1:15">
      <c r="A65" s="367" t="s">
        <v>843</v>
      </c>
      <c r="B65" s="374" t="s">
        <v>220</v>
      </c>
      <c r="C65" s="370">
        <v>4.1580357325999996E-2</v>
      </c>
      <c r="D65" s="370">
        <v>6.2353871658999999E-2</v>
      </c>
      <c r="E65" s="370">
        <v>0.54718750660799997</v>
      </c>
      <c r="F65" s="370">
        <v>0.86419463758699999</v>
      </c>
      <c r="G65" s="370">
        <v>1.5175427883850001</v>
      </c>
      <c r="H65" s="370">
        <v>0.207693985956</v>
      </c>
      <c r="I65" s="370">
        <v>0.49759084308999996</v>
      </c>
      <c r="J65" s="370">
        <v>0.16001598580100002</v>
      </c>
      <c r="K65" s="370">
        <v>0.399641723931</v>
      </c>
      <c r="L65" s="370">
        <v>0.322482259203</v>
      </c>
      <c r="M65" s="370">
        <v>0.264173758717</v>
      </c>
      <c r="N65" s="370">
        <v>0.67264232511700006</v>
      </c>
      <c r="O65" s="371"/>
    </row>
    <row r="66" spans="1:15">
      <c r="A66" s="367" t="s">
        <v>805</v>
      </c>
      <c r="B66" s="374" t="s">
        <v>220</v>
      </c>
      <c r="C66" s="370">
        <v>4.2023405728999999E-2</v>
      </c>
      <c r="D66" s="370">
        <v>4.4602160462000003E-2</v>
      </c>
      <c r="E66" s="370">
        <v>8.1652454318999992E-2</v>
      </c>
      <c r="F66" s="370">
        <v>0.69314691179200005</v>
      </c>
      <c r="G66" s="370">
        <v>0.81618821180000001</v>
      </c>
      <c r="H66" s="370">
        <v>0.18168223872600001</v>
      </c>
      <c r="I66" s="370">
        <v>0.220640761119</v>
      </c>
      <c r="J66" s="370">
        <v>8.7611370223999993E-2</v>
      </c>
      <c r="K66" s="370">
        <v>0.162660490406</v>
      </c>
      <c r="L66" s="370">
        <v>0.13688034845200001</v>
      </c>
      <c r="M66" s="370">
        <v>0.13504382658699998</v>
      </c>
      <c r="N66" s="370">
        <v>0.12890113232</v>
      </c>
      <c r="O66" s="371"/>
    </row>
    <row r="67" spans="1:15">
      <c r="A67" s="367" t="s">
        <v>782</v>
      </c>
      <c r="B67" s="374" t="s">
        <v>220</v>
      </c>
      <c r="C67" s="370">
        <v>7.2416786689000007E-2</v>
      </c>
      <c r="D67" s="370">
        <v>0.121511280305</v>
      </c>
      <c r="E67" s="370">
        <v>1.452222950336</v>
      </c>
      <c r="F67" s="370">
        <v>2.242684100955</v>
      </c>
      <c r="G67" s="370">
        <v>3.2748726924330001</v>
      </c>
      <c r="H67" s="370">
        <v>0.66602953363399997</v>
      </c>
      <c r="I67" s="370">
        <v>1.655236338793</v>
      </c>
      <c r="J67" s="370">
        <v>1.2519372427590001</v>
      </c>
      <c r="K67" s="370">
        <v>1.551225394314</v>
      </c>
      <c r="L67" s="370">
        <v>1.882427988896</v>
      </c>
      <c r="M67" s="370">
        <v>1.5856023022300001</v>
      </c>
      <c r="N67" s="370">
        <v>1.8982383976799999</v>
      </c>
      <c r="O67" s="371"/>
    </row>
    <row r="68" spans="1:15">
      <c r="A68" s="367" t="s">
        <v>783</v>
      </c>
      <c r="B68" s="374" t="s">
        <v>220</v>
      </c>
      <c r="C68" s="370">
        <v>0.21896502542900001</v>
      </c>
      <c r="D68" s="370">
        <v>0.128209167811</v>
      </c>
      <c r="E68" s="370">
        <v>0.878654911594</v>
      </c>
      <c r="F68" s="370">
        <v>2.0495819170090002</v>
      </c>
      <c r="G68" s="370">
        <v>3.7954584602140002</v>
      </c>
      <c r="H68" s="370">
        <v>0.54611609493000002</v>
      </c>
      <c r="I68" s="370">
        <v>0.92242977181099994</v>
      </c>
      <c r="J68" s="370">
        <v>1.3546009489090001</v>
      </c>
      <c r="K68" s="370">
        <v>1.6496466293850001</v>
      </c>
      <c r="L68" s="370">
        <v>1.4737379721969999</v>
      </c>
      <c r="M68" s="370">
        <v>1.5361096182240002</v>
      </c>
      <c r="N68" s="370">
        <v>0.61059318292199993</v>
      </c>
      <c r="O68" s="371"/>
    </row>
    <row r="69" spans="1:15">
      <c r="A69" s="367" t="s">
        <v>806</v>
      </c>
      <c r="B69" s="374" t="s">
        <v>220</v>
      </c>
      <c r="C69" s="370">
        <v>0</v>
      </c>
      <c r="D69" s="370">
        <v>0</v>
      </c>
      <c r="E69" s="370">
        <v>0</v>
      </c>
      <c r="F69" s="370">
        <v>0</v>
      </c>
      <c r="G69" s="370">
        <v>0.14140352924614888</v>
      </c>
      <c r="H69" s="370">
        <v>0</v>
      </c>
      <c r="I69" s="370">
        <v>0</v>
      </c>
      <c r="J69" s="370">
        <v>0</v>
      </c>
      <c r="K69" s="370">
        <v>3.8793701609000003E-2</v>
      </c>
      <c r="L69" s="370">
        <v>0</v>
      </c>
      <c r="M69" s="370">
        <v>0</v>
      </c>
      <c r="N69" s="370">
        <v>0</v>
      </c>
      <c r="O69" s="371"/>
    </row>
    <row r="70" spans="1:15">
      <c r="A70" s="367" t="s">
        <v>819</v>
      </c>
      <c r="B70" s="374" t="s">
        <v>220</v>
      </c>
      <c r="C70" s="370">
        <v>0</v>
      </c>
      <c r="D70" s="370">
        <v>0</v>
      </c>
      <c r="E70" s="370">
        <v>0</v>
      </c>
      <c r="F70" s="370">
        <v>0</v>
      </c>
      <c r="G70" s="370">
        <v>0.16436036406294871</v>
      </c>
      <c r="H70" s="370">
        <v>0</v>
      </c>
      <c r="I70" s="370">
        <v>0</v>
      </c>
      <c r="J70" s="370">
        <v>0</v>
      </c>
      <c r="K70" s="370">
        <v>4.2798687969999999E-2</v>
      </c>
      <c r="L70" s="370">
        <v>0</v>
      </c>
      <c r="M70" s="370">
        <v>0</v>
      </c>
      <c r="N70" s="370">
        <v>0</v>
      </c>
      <c r="O70" s="371"/>
    </row>
    <row r="71" spans="1:15">
      <c r="A71" s="367" t="s">
        <v>1021</v>
      </c>
      <c r="B71" s="374" t="s">
        <v>218</v>
      </c>
      <c r="C71" s="370">
        <v>0</v>
      </c>
      <c r="D71" s="370">
        <v>0</v>
      </c>
      <c r="E71" s="370">
        <v>0</v>
      </c>
      <c r="F71" s="370">
        <v>0</v>
      </c>
      <c r="G71" s="370">
        <v>0</v>
      </c>
      <c r="H71" s="370">
        <v>0</v>
      </c>
      <c r="I71" s="370">
        <v>0</v>
      </c>
      <c r="J71" s="370">
        <v>0</v>
      </c>
      <c r="K71" s="370">
        <v>0</v>
      </c>
      <c r="L71" s="370">
        <v>0</v>
      </c>
      <c r="M71" s="370">
        <v>0</v>
      </c>
      <c r="N71" s="370">
        <v>0.50879240766800005</v>
      </c>
      <c r="O71" s="371"/>
    </row>
    <row r="72" spans="1:15">
      <c r="A72" s="367" t="s">
        <v>793</v>
      </c>
      <c r="B72" s="374" t="s">
        <v>218</v>
      </c>
      <c r="C72" s="370">
        <v>0</v>
      </c>
      <c r="D72" s="370">
        <v>0</v>
      </c>
      <c r="E72" s="370">
        <v>0</v>
      </c>
      <c r="F72" s="370">
        <v>0</v>
      </c>
      <c r="G72" s="370">
        <v>3.6229519031618063</v>
      </c>
      <c r="H72" s="370">
        <v>11.5894382651</v>
      </c>
      <c r="I72" s="370">
        <v>4.0026859404690001</v>
      </c>
      <c r="J72" s="370">
        <v>8.3651949505829997</v>
      </c>
      <c r="K72" s="370">
        <v>10.864272441439999</v>
      </c>
      <c r="L72" s="370">
        <v>0</v>
      </c>
      <c r="M72" s="370">
        <v>1.930604603479414E-2</v>
      </c>
      <c r="N72" s="370">
        <v>0</v>
      </c>
      <c r="O72" s="371"/>
    </row>
    <row r="73" spans="1:15">
      <c r="A73" s="367" t="s">
        <v>785</v>
      </c>
      <c r="B73" s="374" t="s">
        <v>218</v>
      </c>
      <c r="C73" s="370">
        <v>5.4323284780429999</v>
      </c>
      <c r="D73" s="370">
        <v>0</v>
      </c>
      <c r="E73" s="370">
        <v>24.912681643991998</v>
      </c>
      <c r="F73" s="370">
        <v>29.489789020429001</v>
      </c>
      <c r="G73" s="370">
        <v>36.490985320036998</v>
      </c>
      <c r="H73" s="370">
        <v>15.812518590897</v>
      </c>
      <c r="I73" s="370">
        <v>6.7836053884690006</v>
      </c>
      <c r="J73" s="370">
        <v>15.070892669960999</v>
      </c>
      <c r="K73" s="370">
        <v>15.991767589832001</v>
      </c>
      <c r="L73" s="370">
        <v>12.559629944763</v>
      </c>
      <c r="M73" s="370">
        <v>0</v>
      </c>
      <c r="N73" s="370">
        <v>8.9992425969000006E-2</v>
      </c>
      <c r="O73" s="371"/>
    </row>
    <row r="74" spans="1:15">
      <c r="A74" s="375" t="s">
        <v>820</v>
      </c>
      <c r="B74" s="374" t="s">
        <v>218</v>
      </c>
      <c r="C74" s="370">
        <v>12.174097046050001</v>
      </c>
      <c r="D74" s="370">
        <v>16.705733464771797</v>
      </c>
      <c r="E74" s="370">
        <v>19.8160247709882</v>
      </c>
      <c r="F74" s="370">
        <v>19.134747443718002</v>
      </c>
      <c r="G74" s="370">
        <v>19.975236225370402</v>
      </c>
      <c r="H74" s="370">
        <v>16.939344746872411</v>
      </c>
      <c r="I74" s="370">
        <v>19.197244723825396</v>
      </c>
      <c r="J74" s="370">
        <v>18.509554205557404</v>
      </c>
      <c r="K74" s="370">
        <v>13.756059130342598</v>
      </c>
      <c r="L74" s="370">
        <v>14.532374857128</v>
      </c>
      <c r="M74" s="370">
        <v>17.669106880165998</v>
      </c>
      <c r="N74" s="370">
        <v>16.646636362426399</v>
      </c>
      <c r="O74" s="371"/>
    </row>
    <row r="75" spans="1:15">
      <c r="A75" s="367" t="s">
        <v>821</v>
      </c>
      <c r="B75" s="374" t="s">
        <v>218</v>
      </c>
      <c r="C75" s="370">
        <v>11.471355334880002</v>
      </c>
      <c r="D75" s="370">
        <v>16.497116762020998</v>
      </c>
      <c r="E75" s="370">
        <v>19.729102445164798</v>
      </c>
      <c r="F75" s="370">
        <v>19.129822113061397</v>
      </c>
      <c r="G75" s="370">
        <v>19.945865218721803</v>
      </c>
      <c r="H75" s="370">
        <v>16.963703925895008</v>
      </c>
      <c r="I75" s="370">
        <v>19.162260792672395</v>
      </c>
      <c r="J75" s="370">
        <v>19.918122345084804</v>
      </c>
      <c r="K75" s="370">
        <v>16.022560867078194</v>
      </c>
      <c r="L75" s="370">
        <v>4.7261503570384003</v>
      </c>
      <c r="M75" s="370">
        <v>17.715392511748597</v>
      </c>
      <c r="N75" s="370">
        <v>16.669776525383</v>
      </c>
      <c r="O75" s="371"/>
    </row>
    <row r="76" spans="1:15">
      <c r="A76" s="375" t="s">
        <v>798</v>
      </c>
      <c r="B76" s="374" t="s">
        <v>218</v>
      </c>
      <c r="C76" s="370">
        <v>2.9509044259999999E-3</v>
      </c>
      <c r="D76" s="370">
        <v>1.872412481115</v>
      </c>
      <c r="E76" s="370">
        <v>9.9536911635410004</v>
      </c>
      <c r="F76" s="370">
        <v>8.5996061911500004</v>
      </c>
      <c r="G76" s="370">
        <v>10.971640831836</v>
      </c>
      <c r="H76" s="370">
        <v>6.0391260045859996</v>
      </c>
      <c r="I76" s="370">
        <v>6.1054892449459999</v>
      </c>
      <c r="J76" s="370">
        <v>7.0596013276040006</v>
      </c>
      <c r="K76" s="370">
        <v>6.519192129985</v>
      </c>
      <c r="L76" s="370">
        <v>7.36729003563</v>
      </c>
      <c r="M76" s="370">
        <v>1.5286149999999999E-4</v>
      </c>
      <c r="N76" s="370">
        <v>2.2401924270769999</v>
      </c>
      <c r="O76" s="371"/>
    </row>
    <row r="77" spans="1:15">
      <c r="A77" s="367" t="s">
        <v>833</v>
      </c>
      <c r="B77" s="374" t="s">
        <v>218</v>
      </c>
      <c r="C77" s="370">
        <v>4.7479769943569998</v>
      </c>
      <c r="D77" s="370">
        <v>13.608575786213999</v>
      </c>
      <c r="E77" s="370">
        <v>23.453017330114001</v>
      </c>
      <c r="F77" s="370">
        <v>19.928851847693</v>
      </c>
      <c r="G77" s="370">
        <v>24.50191731336</v>
      </c>
      <c r="H77" s="370">
        <v>12.763378306248001</v>
      </c>
      <c r="I77" s="370">
        <v>18.918179854731001</v>
      </c>
      <c r="J77" s="370">
        <v>25.018608587308002</v>
      </c>
      <c r="K77" s="370">
        <v>18.864844707061998</v>
      </c>
      <c r="L77" s="370">
        <v>17.032283232932002</v>
      </c>
      <c r="M77" s="370">
        <v>3.4332858264350001</v>
      </c>
      <c r="N77" s="370">
        <v>9.9598772467100005</v>
      </c>
      <c r="O77" s="371"/>
    </row>
    <row r="78" spans="1:15">
      <c r="A78" s="367" t="s">
        <v>834</v>
      </c>
      <c r="B78" s="374" t="s">
        <v>218</v>
      </c>
      <c r="C78" s="370">
        <v>4.8634444291529997</v>
      </c>
      <c r="D78" s="370">
        <v>7.9612078513559998</v>
      </c>
      <c r="E78" s="370">
        <v>21.397538284813002</v>
      </c>
      <c r="F78" s="370">
        <v>19.353780750691001</v>
      </c>
      <c r="G78" s="370">
        <v>25.013229923103999</v>
      </c>
      <c r="H78" s="370">
        <v>12.842602367628</v>
      </c>
      <c r="I78" s="370">
        <v>14.881145726917001</v>
      </c>
      <c r="J78" s="370">
        <v>20.804826962219</v>
      </c>
      <c r="K78" s="370">
        <v>14.251156563347001</v>
      </c>
      <c r="L78" s="370">
        <v>1.600224446153</v>
      </c>
      <c r="M78" s="370">
        <v>12.347109080988</v>
      </c>
      <c r="N78" s="370">
        <v>9.2881102127420014</v>
      </c>
      <c r="O78" s="371"/>
    </row>
    <row r="79" spans="1:15">
      <c r="A79" s="367" t="s">
        <v>786</v>
      </c>
      <c r="B79" s="374" t="s">
        <v>218</v>
      </c>
      <c r="C79" s="370">
        <v>0</v>
      </c>
      <c r="D79" s="370">
        <v>0.24268674101691523</v>
      </c>
      <c r="E79" s="370">
        <v>1.5765262839698546</v>
      </c>
      <c r="F79" s="370">
        <v>15.597182068659878</v>
      </c>
      <c r="G79" s="370">
        <v>29.044389468925463</v>
      </c>
      <c r="H79" s="370">
        <v>31.182193277800998</v>
      </c>
      <c r="I79" s="370">
        <v>38.663245578175996</v>
      </c>
      <c r="J79" s="370">
        <v>39.002558923182001</v>
      </c>
      <c r="K79" s="370">
        <v>8.9770738131210006</v>
      </c>
      <c r="L79" s="370">
        <v>14.437993256099</v>
      </c>
      <c r="M79" s="370">
        <v>19.972187834970232</v>
      </c>
      <c r="N79" s="370">
        <v>2.0263013777796099</v>
      </c>
      <c r="O79" s="371"/>
    </row>
    <row r="80" spans="1:15">
      <c r="A80" s="367" t="s">
        <v>787</v>
      </c>
      <c r="B80" s="374" t="s">
        <v>218</v>
      </c>
      <c r="C80" s="370">
        <v>3.1159336366159849</v>
      </c>
      <c r="D80" s="370">
        <v>1.3842190546255497</v>
      </c>
      <c r="E80" s="370">
        <v>0</v>
      </c>
      <c r="F80" s="370">
        <v>3.2727075563576054</v>
      </c>
      <c r="G80" s="370">
        <v>28.063478821656318</v>
      </c>
      <c r="H80" s="370">
        <v>29.050167238587001</v>
      </c>
      <c r="I80" s="370">
        <v>38.442809838919999</v>
      </c>
      <c r="J80" s="370">
        <v>39.511275749075999</v>
      </c>
      <c r="K80" s="370">
        <v>28.206368394595</v>
      </c>
      <c r="L80" s="370">
        <v>1.3452576570629999</v>
      </c>
      <c r="M80" s="370">
        <v>17.696987684726594</v>
      </c>
      <c r="N80" s="370">
        <v>2.3523376187130514</v>
      </c>
      <c r="O80" s="371"/>
    </row>
    <row r="81" spans="1:15">
      <c r="A81" s="367" t="s">
        <v>818</v>
      </c>
      <c r="B81" s="374" t="s">
        <v>218</v>
      </c>
      <c r="C81" s="370">
        <v>0</v>
      </c>
      <c r="D81" s="370">
        <v>0</v>
      </c>
      <c r="E81" s="370">
        <v>0</v>
      </c>
      <c r="F81" s="370">
        <v>0</v>
      </c>
      <c r="G81" s="370">
        <v>3.6214166825140732</v>
      </c>
      <c r="H81" s="370">
        <v>19.135347775414001</v>
      </c>
      <c r="I81" s="370">
        <v>14.319188820993</v>
      </c>
      <c r="J81" s="370">
        <v>18.370705199932001</v>
      </c>
      <c r="K81" s="370">
        <v>0.25966926210800001</v>
      </c>
      <c r="L81" s="370">
        <v>10.111605433688</v>
      </c>
      <c r="M81" s="370">
        <v>0</v>
      </c>
      <c r="N81" s="370">
        <v>0</v>
      </c>
      <c r="O81" s="371"/>
    </row>
    <row r="82" spans="1:15">
      <c r="A82" s="367" t="s">
        <v>836</v>
      </c>
      <c r="B82" s="374" t="s">
        <v>218</v>
      </c>
      <c r="C82" s="370">
        <v>1.3754522271928107</v>
      </c>
      <c r="D82" s="370">
        <v>1.0322120016890497</v>
      </c>
      <c r="E82" s="370">
        <v>0</v>
      </c>
      <c r="F82" s="370">
        <v>0</v>
      </c>
      <c r="G82" s="370">
        <v>10.822741949369599</v>
      </c>
      <c r="H82" s="370">
        <v>9.4900679736679994</v>
      </c>
      <c r="I82" s="370">
        <v>0.25421303662100003</v>
      </c>
      <c r="J82" s="370">
        <v>14.415329186996001</v>
      </c>
      <c r="K82" s="370">
        <v>17.172193257125002</v>
      </c>
      <c r="L82" s="370">
        <v>4.7195569629480003</v>
      </c>
      <c r="M82" s="370">
        <v>1.0242721365465</v>
      </c>
      <c r="N82" s="370">
        <v>0.27197959495473867</v>
      </c>
      <c r="O82" s="371"/>
    </row>
    <row r="83" spans="1:15">
      <c r="A83" s="367" t="s">
        <v>797</v>
      </c>
      <c r="B83" s="374" t="s">
        <v>218</v>
      </c>
      <c r="C83" s="370">
        <v>0</v>
      </c>
      <c r="D83" s="370">
        <v>0</v>
      </c>
      <c r="E83" s="370">
        <v>0</v>
      </c>
      <c r="F83" s="370">
        <v>2.1332624310947716</v>
      </c>
      <c r="G83" s="370">
        <v>35.405693193048002</v>
      </c>
      <c r="H83" s="370">
        <v>18.24357370029</v>
      </c>
      <c r="I83" s="370">
        <v>8.9866015833340001</v>
      </c>
      <c r="J83" s="370">
        <v>36.829556857328001</v>
      </c>
      <c r="K83" s="370">
        <v>14.429462083520001</v>
      </c>
      <c r="L83" s="370">
        <v>0</v>
      </c>
      <c r="M83" s="370">
        <v>2.0174747071908707</v>
      </c>
      <c r="N83" s="370">
        <v>3.33085193906946</v>
      </c>
      <c r="O83" s="371"/>
    </row>
    <row r="84" spans="1:15">
      <c r="A84" s="367" t="s">
        <v>804</v>
      </c>
      <c r="B84" s="374" t="s">
        <v>218</v>
      </c>
      <c r="C84" s="370">
        <v>33.183980386892998</v>
      </c>
      <c r="D84" s="370">
        <v>60.597443882756004</v>
      </c>
      <c r="E84" s="370">
        <v>89.487539623998998</v>
      </c>
      <c r="F84" s="370">
        <v>71.128799561118001</v>
      </c>
      <c r="G84" s="370">
        <v>81.203699597693998</v>
      </c>
      <c r="H84" s="370">
        <v>72.047491867689004</v>
      </c>
      <c r="I84" s="370">
        <v>74.462010694424009</v>
      </c>
      <c r="J84" s="370">
        <v>91.426448913610997</v>
      </c>
      <c r="K84" s="370">
        <v>80.443237609167994</v>
      </c>
      <c r="L84" s="370">
        <v>51.740800741201994</v>
      </c>
      <c r="M84" s="370">
        <v>35.142786665168998</v>
      </c>
      <c r="N84" s="370">
        <v>9.9364498153979994</v>
      </c>
      <c r="O84" s="371"/>
    </row>
    <row r="85" spans="1:15">
      <c r="A85" s="367" t="s">
        <v>837</v>
      </c>
      <c r="B85" s="374" t="s">
        <v>218</v>
      </c>
      <c r="C85" s="370">
        <v>0</v>
      </c>
      <c r="D85" s="370">
        <v>0</v>
      </c>
      <c r="E85" s="370">
        <v>0</v>
      </c>
      <c r="F85" s="370">
        <v>0</v>
      </c>
      <c r="G85" s="370">
        <v>1.4532518426951604</v>
      </c>
      <c r="H85" s="370">
        <v>1.2472669291580001</v>
      </c>
      <c r="I85" s="370">
        <v>0</v>
      </c>
      <c r="J85" s="370">
        <v>1.9789488000000001E-2</v>
      </c>
      <c r="K85" s="370">
        <v>0</v>
      </c>
      <c r="L85" s="370">
        <v>0</v>
      </c>
      <c r="M85" s="370">
        <v>2.2848949532670589E-2</v>
      </c>
      <c r="N85" s="370">
        <v>0</v>
      </c>
      <c r="O85" s="371"/>
    </row>
    <row r="86" spans="1:15">
      <c r="A86" s="367" t="s">
        <v>838</v>
      </c>
      <c r="B86" s="374" t="s">
        <v>218</v>
      </c>
      <c r="C86" s="370">
        <v>0</v>
      </c>
      <c r="D86" s="370">
        <v>0</v>
      </c>
      <c r="E86" s="370">
        <v>0</v>
      </c>
      <c r="F86" s="370">
        <v>0</v>
      </c>
      <c r="G86" s="370">
        <v>7.7952464520543474</v>
      </c>
      <c r="H86" s="370">
        <v>10.177168957286568</v>
      </c>
      <c r="I86" s="370">
        <v>6.9911135039999994</v>
      </c>
      <c r="J86" s="370">
        <v>0</v>
      </c>
      <c r="K86" s="370">
        <v>10.794637199999999</v>
      </c>
      <c r="L86" s="370">
        <v>16.376822976</v>
      </c>
      <c r="M86" s="370">
        <v>1.9730058436724154</v>
      </c>
      <c r="N86" s="370">
        <v>0</v>
      </c>
      <c r="O86" s="371"/>
    </row>
    <row r="87" spans="1:15">
      <c r="A87" s="367" t="s">
        <v>839</v>
      </c>
      <c r="B87" s="374" t="s">
        <v>218</v>
      </c>
      <c r="C87" s="370">
        <v>6.1798427119253034</v>
      </c>
      <c r="D87" s="370">
        <v>10.275250103889512</v>
      </c>
      <c r="E87" s="370">
        <v>13.267520715111793</v>
      </c>
      <c r="F87" s="370">
        <v>19.105409035125323</v>
      </c>
      <c r="G87" s="370">
        <v>21.735326665300111</v>
      </c>
      <c r="H87" s="370">
        <v>15.713513243526425</v>
      </c>
      <c r="I87" s="370">
        <v>16.403874422497999</v>
      </c>
      <c r="J87" s="370">
        <v>23.900780116896001</v>
      </c>
      <c r="K87" s="370">
        <v>2.6098499999999997E-6</v>
      </c>
      <c r="L87" s="370">
        <v>13.388813344171</v>
      </c>
      <c r="M87" s="370">
        <v>20.888289981937323</v>
      </c>
      <c r="N87" s="370">
        <v>16.958159686906264</v>
      </c>
      <c r="O87" s="371"/>
    </row>
    <row r="88" spans="1:15">
      <c r="A88" s="367" t="s">
        <v>1012</v>
      </c>
      <c r="B88" s="374" t="s">
        <v>1118</v>
      </c>
      <c r="C88" s="370">
        <v>0</v>
      </c>
      <c r="D88" s="370">
        <v>3.5208000000000001E-3</v>
      </c>
      <c r="E88" s="370">
        <v>0.26253549999999998</v>
      </c>
      <c r="F88" s="370">
        <v>5.2609400000000001E-2</v>
      </c>
      <c r="G88" s="370">
        <v>1.0059E-2</v>
      </c>
      <c r="H88" s="370">
        <v>0</v>
      </c>
      <c r="I88" s="370">
        <v>3.4414500000000001E-2</v>
      </c>
      <c r="J88" s="370">
        <v>2.9568299999999999E-2</v>
      </c>
      <c r="K88" s="370">
        <v>9.9368000000000008E-3</v>
      </c>
      <c r="L88" s="370">
        <v>1.07575E-2</v>
      </c>
      <c r="M88" s="370">
        <v>0</v>
      </c>
      <c r="N88" s="370">
        <v>0</v>
      </c>
      <c r="O88" s="371"/>
    </row>
    <row r="89" spans="1:15">
      <c r="A89" s="367" t="s">
        <v>1013</v>
      </c>
      <c r="B89" s="374" t="s">
        <v>1118</v>
      </c>
      <c r="C89" s="370">
        <v>0.53276978063399993</v>
      </c>
      <c r="D89" s="370">
        <v>0.131257546227</v>
      </c>
      <c r="E89" s="370">
        <v>0.34041344739699997</v>
      </c>
      <c r="F89" s="370">
        <v>0.55667923749399995</v>
      </c>
      <c r="G89" s="370">
        <v>0.48195458793699997</v>
      </c>
      <c r="H89" s="370">
        <v>0.474460680596</v>
      </c>
      <c r="I89" s="370">
        <v>0.352684511162</v>
      </c>
      <c r="J89" s="370">
        <v>0.30595714872800001</v>
      </c>
      <c r="K89" s="370">
        <v>0.26532395886200005</v>
      </c>
      <c r="L89" s="370">
        <v>0.60112619922900001</v>
      </c>
      <c r="M89" s="370">
        <v>0.40644500097899999</v>
      </c>
      <c r="N89" s="370">
        <v>0.35472900689000003</v>
      </c>
      <c r="O89" s="371"/>
    </row>
    <row r="90" spans="1:15">
      <c r="A90" s="367" t="s">
        <v>1068</v>
      </c>
      <c r="B90" s="374" t="s">
        <v>1118</v>
      </c>
      <c r="C90" s="370">
        <v>3.3035662676449999</v>
      </c>
      <c r="D90" s="370">
        <v>3.1176218078020002</v>
      </c>
      <c r="E90" s="370">
        <v>3.363551631884</v>
      </c>
      <c r="F90" s="370">
        <v>3.171775931929</v>
      </c>
      <c r="G90" s="370">
        <v>3.3499112342039998</v>
      </c>
      <c r="H90" s="370">
        <v>2.909101726476</v>
      </c>
      <c r="I90" s="370">
        <v>2.8515834941560003</v>
      </c>
      <c r="J90" s="370">
        <v>2.7299210434650001</v>
      </c>
      <c r="K90" s="370">
        <v>2.4070707565729998</v>
      </c>
      <c r="L90" s="370">
        <v>2.131702623302</v>
      </c>
      <c r="M90" s="370">
        <v>2.2413303386350001</v>
      </c>
      <c r="N90" s="370">
        <v>1.867279076772</v>
      </c>
      <c r="O90" s="371"/>
    </row>
    <row r="91" spans="1:15">
      <c r="A91" s="367" t="s">
        <v>1069</v>
      </c>
      <c r="B91" s="374" t="s">
        <v>1119</v>
      </c>
      <c r="C91" s="370">
        <v>0.95055372800000004</v>
      </c>
      <c r="D91" s="370">
        <v>1.5005682849999999</v>
      </c>
      <c r="E91" s="370">
        <v>2.2364223920000001</v>
      </c>
      <c r="F91" s="370">
        <v>2.301973925</v>
      </c>
      <c r="G91" s="370">
        <v>1.1768469210000001</v>
      </c>
      <c r="H91" s="370">
        <v>1.215110173</v>
      </c>
      <c r="I91" s="370">
        <v>1.9782003619999999</v>
      </c>
      <c r="J91" s="370">
        <v>1.7602116750000001</v>
      </c>
      <c r="K91" s="370">
        <v>2.164396231</v>
      </c>
      <c r="L91" s="370">
        <v>2.1821258280000002</v>
      </c>
      <c r="M91" s="370">
        <v>1.1144819260000001</v>
      </c>
      <c r="N91" s="370">
        <v>2.4156138550000001</v>
      </c>
      <c r="O91" s="371"/>
    </row>
    <row r="92" spans="1:15">
      <c r="A92" s="367" t="s">
        <v>923</v>
      </c>
      <c r="B92" s="374" t="s">
        <v>221</v>
      </c>
      <c r="C92" s="370">
        <v>1.6726765929999999E-3</v>
      </c>
      <c r="D92" s="370">
        <v>6.390435398E-3</v>
      </c>
      <c r="E92" s="370">
        <v>1.1939727127E-2</v>
      </c>
      <c r="F92" s="370">
        <v>0.106635917939</v>
      </c>
      <c r="G92" s="370">
        <v>0.215153135666</v>
      </c>
      <c r="H92" s="370">
        <v>1.032032028E-2</v>
      </c>
      <c r="I92" s="370">
        <v>0</v>
      </c>
      <c r="J92" s="370">
        <v>8.9883151840000008E-2</v>
      </c>
      <c r="K92" s="370">
        <v>5.17717522E-3</v>
      </c>
      <c r="L92" s="370">
        <v>4.2045029589999998E-2</v>
      </c>
      <c r="M92" s="370">
        <v>8.2682030199999992E-2</v>
      </c>
      <c r="N92" s="370">
        <v>3.974249664E-2</v>
      </c>
      <c r="O92" s="371"/>
    </row>
    <row r="93" spans="1:15">
      <c r="A93" s="367" t="s">
        <v>822</v>
      </c>
      <c r="B93" s="374" t="s">
        <v>221</v>
      </c>
      <c r="C93" s="370">
        <v>1.3835621399999999E-2</v>
      </c>
      <c r="D93" s="370">
        <v>1.853990686E-2</v>
      </c>
      <c r="E93" s="370">
        <v>5.4152404733000002E-2</v>
      </c>
      <c r="F93" s="370">
        <v>1.6079562087970001</v>
      </c>
      <c r="G93" s="370">
        <v>0.86277751143699999</v>
      </c>
      <c r="H93" s="370">
        <v>0.16523821593499999</v>
      </c>
      <c r="I93" s="370">
        <v>0.32458323767899999</v>
      </c>
      <c r="J93" s="370">
        <v>0.17893047388199998</v>
      </c>
      <c r="K93" s="370">
        <v>7.1380391954000005E-2</v>
      </c>
      <c r="L93" s="370">
        <v>0.52433432093699994</v>
      </c>
      <c r="M93" s="370">
        <v>6.7607463898999992E-2</v>
      </c>
      <c r="N93" s="370">
        <v>0.43541716082799997</v>
      </c>
      <c r="O93" s="371"/>
    </row>
    <row r="94" spans="1:15">
      <c r="A94" s="367" t="s">
        <v>791</v>
      </c>
      <c r="B94" s="374" t="s">
        <v>221</v>
      </c>
      <c r="C94" s="370">
        <v>0</v>
      </c>
      <c r="D94" s="370">
        <v>0</v>
      </c>
      <c r="E94" s="370">
        <v>0.247751277144</v>
      </c>
      <c r="F94" s="370">
        <v>1.35445693807</v>
      </c>
      <c r="G94" s="370">
        <v>0.877463206429</v>
      </c>
      <c r="H94" s="370">
        <v>0.108720430211</v>
      </c>
      <c r="I94" s="370">
        <v>0.30205540670699998</v>
      </c>
      <c r="J94" s="370">
        <v>0.15865167841899999</v>
      </c>
      <c r="K94" s="370">
        <v>5.7942222354999996E-2</v>
      </c>
      <c r="L94" s="370">
        <v>0.48401274515600001</v>
      </c>
      <c r="M94" s="370">
        <v>6.8964615359000003E-2</v>
      </c>
      <c r="N94" s="370">
        <v>0.35721174901199998</v>
      </c>
      <c r="O94" s="371"/>
    </row>
    <row r="95" spans="1:15">
      <c r="A95" s="367" t="s">
        <v>1015</v>
      </c>
      <c r="B95" s="374" t="s">
        <v>1120</v>
      </c>
      <c r="C95" s="370">
        <v>0</v>
      </c>
      <c r="D95" s="370">
        <v>0</v>
      </c>
      <c r="E95" s="370">
        <v>0</v>
      </c>
      <c r="F95" s="370">
        <v>0</v>
      </c>
      <c r="G95" s="370">
        <v>0.36</v>
      </c>
      <c r="H95" s="370">
        <v>0</v>
      </c>
      <c r="I95" s="370">
        <v>0</v>
      </c>
      <c r="J95" s="370">
        <v>0</v>
      </c>
      <c r="K95" s="370">
        <v>0</v>
      </c>
      <c r="L95" s="370">
        <v>0</v>
      </c>
      <c r="M95" s="370">
        <v>0</v>
      </c>
      <c r="N95" s="370">
        <v>0</v>
      </c>
      <c r="O95" s="371"/>
    </row>
    <row r="96" spans="1:15">
      <c r="A96" s="367" t="s">
        <v>955</v>
      </c>
      <c r="B96" s="374" t="s">
        <v>212</v>
      </c>
      <c r="C96" s="370">
        <v>16.543933663714999</v>
      </c>
      <c r="D96" s="370">
        <v>12.420796811896</v>
      </c>
      <c r="E96" s="370">
        <v>9.2794270931000007</v>
      </c>
      <c r="F96" s="370">
        <v>10.925526718855</v>
      </c>
      <c r="G96" s="370">
        <v>3.401951018768</v>
      </c>
      <c r="H96" s="370">
        <v>4.0041419185020004</v>
      </c>
      <c r="I96" s="370">
        <v>13.403816390928</v>
      </c>
      <c r="J96" s="370">
        <v>6.9832575180230005</v>
      </c>
      <c r="K96" s="370">
        <v>2.3979978740300001</v>
      </c>
      <c r="L96" s="370">
        <v>6.4761182159840001</v>
      </c>
      <c r="M96" s="370">
        <v>14.438825965593999</v>
      </c>
      <c r="N96" s="370">
        <v>14.675123926462</v>
      </c>
      <c r="O96" s="371"/>
    </row>
    <row r="97" spans="1:15">
      <c r="A97" s="367" t="s">
        <v>970</v>
      </c>
      <c r="B97" s="374" t="s">
        <v>212</v>
      </c>
      <c r="C97" s="370">
        <v>22.446341764991999</v>
      </c>
      <c r="D97" s="370">
        <v>15.146958528800999</v>
      </c>
      <c r="E97" s="370">
        <v>10.477603895549999</v>
      </c>
      <c r="F97" s="370">
        <v>12.681559138294</v>
      </c>
      <c r="G97" s="370">
        <v>4.6345607462079998</v>
      </c>
      <c r="H97" s="370">
        <v>5.7807612018040002</v>
      </c>
      <c r="I97" s="370">
        <v>16.020962419589001</v>
      </c>
      <c r="J97" s="370">
        <v>9.8045190864969989</v>
      </c>
      <c r="K97" s="370">
        <v>3.8947291056249997</v>
      </c>
      <c r="L97" s="370">
        <v>8.4117730770389993</v>
      </c>
      <c r="M97" s="370">
        <v>20.423291367809</v>
      </c>
      <c r="N97" s="370">
        <v>21.211596597683002</v>
      </c>
      <c r="O97" s="371"/>
    </row>
    <row r="98" spans="1:15">
      <c r="A98" s="367" t="s">
        <v>956</v>
      </c>
      <c r="B98" s="374" t="s">
        <v>212</v>
      </c>
      <c r="C98" s="370">
        <v>10.008460355922001</v>
      </c>
      <c r="D98" s="370">
        <v>7.1865728818049996</v>
      </c>
      <c r="E98" s="370">
        <v>5.0137493409320006</v>
      </c>
      <c r="F98" s="370">
        <v>5.6628441458820005</v>
      </c>
      <c r="G98" s="370">
        <v>2.2190683015569999</v>
      </c>
      <c r="H98" s="370">
        <v>3.9556431920230004</v>
      </c>
      <c r="I98" s="370">
        <v>8.7764456663679997</v>
      </c>
      <c r="J98" s="370">
        <v>5.6577019023599995</v>
      </c>
      <c r="K98" s="370">
        <v>2.7941902816740001</v>
      </c>
      <c r="L98" s="370">
        <v>5.2151031070250005</v>
      </c>
      <c r="M98" s="370">
        <v>10.148673245696999</v>
      </c>
      <c r="N98" s="370">
        <v>10.277120538168001</v>
      </c>
      <c r="O98" s="371"/>
    </row>
    <row r="99" spans="1:15">
      <c r="A99" s="367" t="s">
        <v>784</v>
      </c>
      <c r="B99" s="374" t="s">
        <v>216</v>
      </c>
      <c r="C99" s="370">
        <v>6.562664304418</v>
      </c>
      <c r="D99" s="370">
        <v>7.1766542400000004</v>
      </c>
      <c r="E99" s="370">
        <v>8.1034065382110008</v>
      </c>
      <c r="F99" s="370">
        <v>8.0389104728599996</v>
      </c>
      <c r="G99" s="370">
        <v>8.1166159702480005</v>
      </c>
      <c r="H99" s="370">
        <v>6.9161184390569996</v>
      </c>
      <c r="I99" s="370">
        <v>7.8567437343159998</v>
      </c>
      <c r="J99" s="370">
        <v>7.4645012677330005</v>
      </c>
      <c r="K99" s="370">
        <v>8.0205084810590002</v>
      </c>
      <c r="L99" s="370">
        <v>7.3044416849189995</v>
      </c>
      <c r="M99" s="370">
        <v>8.4672137377349994</v>
      </c>
      <c r="N99" s="370">
        <v>8.2908743990120009</v>
      </c>
      <c r="O99" s="371"/>
    </row>
    <row r="100" spans="1:15">
      <c r="A100" s="367" t="s">
        <v>1082</v>
      </c>
      <c r="B100" s="374" t="s">
        <v>216</v>
      </c>
      <c r="C100" s="370">
        <v>0</v>
      </c>
      <c r="D100" s="370">
        <v>0</v>
      </c>
      <c r="E100" s="370">
        <v>0</v>
      </c>
      <c r="F100" s="370">
        <v>0</v>
      </c>
      <c r="G100" s="370">
        <v>2.1470680661E-2</v>
      </c>
      <c r="H100" s="370">
        <v>0.144293466555</v>
      </c>
      <c r="I100" s="370">
        <v>4.6272147648999999E-2</v>
      </c>
      <c r="J100" s="370">
        <v>0.26169553142399998</v>
      </c>
      <c r="K100" s="370">
        <v>0</v>
      </c>
      <c r="L100" s="370">
        <v>2.1084201300000001E-3</v>
      </c>
      <c r="M100" s="370">
        <v>7.2770307800000002E-4</v>
      </c>
      <c r="N100" s="370">
        <v>1.4163093258000001E-2</v>
      </c>
      <c r="O100" s="371"/>
    </row>
    <row r="101" spans="1:15">
      <c r="A101" s="367" t="s">
        <v>1083</v>
      </c>
      <c r="B101" s="374" t="s">
        <v>216</v>
      </c>
      <c r="C101" s="370">
        <v>0</v>
      </c>
      <c r="D101" s="370">
        <v>0</v>
      </c>
      <c r="E101" s="370">
        <v>0</v>
      </c>
      <c r="F101" s="370">
        <v>0</v>
      </c>
      <c r="G101" s="370">
        <v>0</v>
      </c>
      <c r="H101" s="370">
        <v>7.3717852801999995E-2</v>
      </c>
      <c r="I101" s="370">
        <v>0.14369714552600002</v>
      </c>
      <c r="J101" s="370">
        <v>0.44419980725000002</v>
      </c>
      <c r="K101" s="370">
        <v>6.3857910459999999E-3</v>
      </c>
      <c r="L101" s="370">
        <v>0</v>
      </c>
      <c r="M101" s="370">
        <v>8.5200743999999998E-4</v>
      </c>
      <c r="N101" s="370">
        <v>1.6151711579E-2</v>
      </c>
      <c r="O101" s="371"/>
    </row>
    <row r="102" spans="1:15">
      <c r="A102" s="367" t="s">
        <v>1084</v>
      </c>
      <c r="B102" s="374" t="s">
        <v>216</v>
      </c>
      <c r="C102" s="370">
        <v>0</v>
      </c>
      <c r="D102" s="370">
        <v>0</v>
      </c>
      <c r="E102" s="370">
        <v>0</v>
      </c>
      <c r="F102" s="370">
        <v>0</v>
      </c>
      <c r="G102" s="370">
        <v>0</v>
      </c>
      <c r="H102" s="370">
        <v>0.16307170352600001</v>
      </c>
      <c r="I102" s="370">
        <v>7.8516737953000001E-2</v>
      </c>
      <c r="J102" s="370">
        <v>0.34674389895899999</v>
      </c>
      <c r="K102" s="370">
        <v>8.9834247300000006E-4</v>
      </c>
      <c r="L102" s="370">
        <v>1.4270915419999999E-3</v>
      </c>
      <c r="M102" s="370">
        <v>1.1163906070000001E-3</v>
      </c>
      <c r="N102" s="370">
        <v>1.6878599361000002E-2</v>
      </c>
      <c r="O102" s="371"/>
    </row>
    <row r="103" spans="1:15">
      <c r="A103" s="367" t="s">
        <v>1085</v>
      </c>
      <c r="B103" s="374" t="s">
        <v>216</v>
      </c>
      <c r="C103" s="370">
        <v>0</v>
      </c>
      <c r="D103" s="370">
        <v>0</v>
      </c>
      <c r="E103" s="370">
        <v>0</v>
      </c>
      <c r="F103" s="370">
        <v>0</v>
      </c>
      <c r="G103" s="370">
        <v>2.0427191339000002E-2</v>
      </c>
      <c r="H103" s="370">
        <v>0.15493783511700002</v>
      </c>
      <c r="I103" s="370">
        <v>7.2835587872999999E-2</v>
      </c>
      <c r="J103" s="370">
        <v>0.32655286436499997</v>
      </c>
      <c r="K103" s="370">
        <v>7.6266144809999997E-3</v>
      </c>
      <c r="L103" s="370">
        <v>1.5146832899999999E-4</v>
      </c>
      <c r="M103" s="370">
        <v>1.0984718749999999E-3</v>
      </c>
      <c r="N103" s="370">
        <v>1.9132085799000002E-2</v>
      </c>
      <c r="O103" s="371"/>
    </row>
    <row r="104" spans="1:15">
      <c r="A104" s="367" t="s">
        <v>926</v>
      </c>
      <c r="B104" s="374" t="s">
        <v>1121</v>
      </c>
      <c r="C104" s="370">
        <v>10.122286938306001</v>
      </c>
      <c r="D104" s="370">
        <v>10.760659172036</v>
      </c>
      <c r="E104" s="370">
        <v>11.637534643592</v>
      </c>
      <c r="F104" s="370">
        <v>11.053354486613999</v>
      </c>
      <c r="G104" s="370">
        <v>11.237846072593999</v>
      </c>
      <c r="H104" s="370">
        <v>11.002773664096999</v>
      </c>
      <c r="I104" s="370">
        <v>11.482980158585999</v>
      </c>
      <c r="J104" s="370">
        <v>11.463512360377001</v>
      </c>
      <c r="K104" s="370">
        <v>11.155527053763</v>
      </c>
      <c r="L104" s="370">
        <v>11.508158457445999</v>
      </c>
      <c r="M104" s="370">
        <v>10.863372081855999</v>
      </c>
      <c r="N104" s="370">
        <v>9.4639547237270012</v>
      </c>
      <c r="O104" s="371"/>
    </row>
    <row r="105" spans="1:15">
      <c r="A105" s="367" t="s">
        <v>931</v>
      </c>
      <c r="B105" s="374" t="s">
        <v>1121</v>
      </c>
      <c r="C105" s="370">
        <v>11.847592132089</v>
      </c>
      <c r="D105" s="370">
        <v>10.958946091845</v>
      </c>
      <c r="E105" s="370">
        <v>11.896124004304999</v>
      </c>
      <c r="F105" s="370">
        <v>11.532883172862</v>
      </c>
      <c r="G105" s="370">
        <v>11.665431981957999</v>
      </c>
      <c r="H105" s="370">
        <v>10.887097194221999</v>
      </c>
      <c r="I105" s="370">
        <v>11.774349399267999</v>
      </c>
      <c r="J105" s="370">
        <v>11.644649076494002</v>
      </c>
      <c r="K105" s="370">
        <v>11.539259766542001</v>
      </c>
      <c r="L105" s="370">
        <v>11.418295592405</v>
      </c>
      <c r="M105" s="370">
        <v>11.012921523874001</v>
      </c>
      <c r="N105" s="370">
        <v>11.123104513178001</v>
      </c>
      <c r="O105" s="371"/>
    </row>
    <row r="106" spans="1:15">
      <c r="A106" s="367" t="s">
        <v>964</v>
      </c>
      <c r="B106" s="374" t="s">
        <v>1122</v>
      </c>
      <c r="C106" s="370">
        <v>16.550728085889002</v>
      </c>
      <c r="D106" s="370">
        <v>15.60300364906</v>
      </c>
      <c r="E106" s="370">
        <v>16.546577881341999</v>
      </c>
      <c r="F106" s="370">
        <v>15.322432083769</v>
      </c>
      <c r="G106" s="370">
        <v>15.537482574543999</v>
      </c>
      <c r="H106" s="370">
        <v>26.169148601456001</v>
      </c>
      <c r="I106" s="370">
        <v>20.471900964308002</v>
      </c>
      <c r="J106" s="370">
        <v>18.264958494315</v>
      </c>
      <c r="K106" s="370">
        <v>35.057883307471997</v>
      </c>
      <c r="L106" s="370">
        <v>39.295110613909998</v>
      </c>
      <c r="M106" s="370">
        <v>22.868595682753</v>
      </c>
      <c r="N106" s="370">
        <v>20.530097903691999</v>
      </c>
      <c r="O106" s="371"/>
    </row>
    <row r="107" spans="1:15">
      <c r="A107" s="375" t="s">
        <v>937</v>
      </c>
      <c r="B107" s="374" t="s">
        <v>1122</v>
      </c>
      <c r="C107" s="370">
        <v>2.4542598145059999</v>
      </c>
      <c r="D107" s="370">
        <v>2.0258462014130001</v>
      </c>
      <c r="E107" s="370">
        <v>1.2667959348419999</v>
      </c>
      <c r="F107" s="370">
        <v>0.82862854832199995</v>
      </c>
      <c r="G107" s="370">
        <v>0.75596636121000005</v>
      </c>
      <c r="H107" s="370">
        <v>4.1067779979210002</v>
      </c>
      <c r="I107" s="370">
        <v>3.087484813244</v>
      </c>
      <c r="J107" s="370">
        <v>3.9977888747330002</v>
      </c>
      <c r="K107" s="370">
        <v>4.8404977819899999</v>
      </c>
      <c r="L107" s="370">
        <v>5.6186791939719996</v>
      </c>
      <c r="M107" s="370">
        <v>3.4535518736299999</v>
      </c>
      <c r="N107" s="370">
        <v>4.0413678373649997</v>
      </c>
      <c r="O107" s="371"/>
    </row>
    <row r="108" spans="1:15">
      <c r="A108" s="367" t="s">
        <v>915</v>
      </c>
      <c r="B108" s="374" t="s">
        <v>1122</v>
      </c>
      <c r="C108" s="370">
        <v>10.304188652161001</v>
      </c>
      <c r="D108" s="370">
        <v>8.5171204041220001</v>
      </c>
      <c r="E108" s="370">
        <v>4.6387868989459999</v>
      </c>
      <c r="F108" s="370">
        <v>9.4445099462030004</v>
      </c>
      <c r="G108" s="370">
        <v>10.439233924853999</v>
      </c>
      <c r="H108" s="370">
        <v>15.131238394799</v>
      </c>
      <c r="I108" s="370">
        <v>10.985992147005</v>
      </c>
      <c r="J108" s="370">
        <v>12.235438316685</v>
      </c>
      <c r="K108" s="370">
        <v>16.523989204081001</v>
      </c>
      <c r="L108" s="370">
        <v>23.087425683183</v>
      </c>
      <c r="M108" s="370">
        <v>12.738915232634</v>
      </c>
      <c r="N108" s="370">
        <v>11.029958147357</v>
      </c>
      <c r="O108" s="371"/>
    </row>
    <row r="109" spans="1:15">
      <c r="A109" s="375" t="s">
        <v>961</v>
      </c>
      <c r="B109" s="374" t="s">
        <v>1122</v>
      </c>
      <c r="C109" s="370">
        <v>0</v>
      </c>
      <c r="D109" s="370">
        <v>0</v>
      </c>
      <c r="E109" s="370">
        <v>0</v>
      </c>
      <c r="F109" s="370">
        <v>0</v>
      </c>
      <c r="G109" s="370">
        <v>0</v>
      </c>
      <c r="H109" s="370">
        <v>0</v>
      </c>
      <c r="I109" s="370">
        <v>0.86080874840299992</v>
      </c>
      <c r="J109" s="370">
        <v>3.2677638469239998</v>
      </c>
      <c r="K109" s="370">
        <v>5.6228550032010007</v>
      </c>
      <c r="L109" s="370">
        <v>5.9450864342099994</v>
      </c>
      <c r="M109" s="370">
        <v>2.6568699407910001</v>
      </c>
      <c r="N109" s="370">
        <v>2.269096948014</v>
      </c>
      <c r="O109" s="371"/>
    </row>
    <row r="110" spans="1:15">
      <c r="A110" s="367" t="s">
        <v>1011</v>
      </c>
      <c r="B110" s="374" t="s">
        <v>1122</v>
      </c>
      <c r="C110" s="370">
        <v>0.19118604397</v>
      </c>
      <c r="D110" s="370">
        <v>0.14592390735900002</v>
      </c>
      <c r="E110" s="370">
        <v>0.179674226888</v>
      </c>
      <c r="F110" s="370">
        <v>0.176027371328</v>
      </c>
      <c r="G110" s="370">
        <v>0.188693874215</v>
      </c>
      <c r="H110" s="370">
        <v>0.16615688842999998</v>
      </c>
      <c r="I110" s="370">
        <v>0.17702819346499998</v>
      </c>
      <c r="J110" s="370">
        <v>0.17498490645000001</v>
      </c>
      <c r="K110" s="370">
        <v>0.18151148834600001</v>
      </c>
      <c r="L110" s="370">
        <v>0.18415122823400001</v>
      </c>
      <c r="M110" s="370">
        <v>0.18474235988000001</v>
      </c>
      <c r="N110" s="370">
        <v>0.19154780587</v>
      </c>
      <c r="O110" s="371"/>
    </row>
    <row r="111" spans="1:15">
      <c r="A111" s="375" t="s">
        <v>917</v>
      </c>
      <c r="B111" s="374" t="s">
        <v>1122</v>
      </c>
      <c r="C111" s="370">
        <v>2.2176906811579999</v>
      </c>
      <c r="D111" s="370">
        <v>0.56226653338699994</v>
      </c>
      <c r="E111" s="370">
        <v>0.86736958272999998</v>
      </c>
      <c r="F111" s="370">
        <v>0.49789160124100001</v>
      </c>
      <c r="G111" s="370">
        <v>0.33068407492200003</v>
      </c>
      <c r="H111" s="370">
        <v>2.5824807581270002</v>
      </c>
      <c r="I111" s="370">
        <v>3.4370647370020002</v>
      </c>
      <c r="J111" s="370">
        <v>2.8685877455110003</v>
      </c>
      <c r="K111" s="370">
        <v>5.0206868634829993</v>
      </c>
      <c r="L111" s="370">
        <v>4.3973538870500004</v>
      </c>
      <c r="M111" s="370">
        <v>2.234346336547</v>
      </c>
      <c r="N111" s="370">
        <v>2.1590637639529997</v>
      </c>
      <c r="O111" s="371"/>
    </row>
    <row r="112" spans="1:15">
      <c r="A112" s="367" t="s">
        <v>912</v>
      </c>
      <c r="B112" s="374" t="s">
        <v>1122</v>
      </c>
      <c r="C112" s="370">
        <v>81.731144314422991</v>
      </c>
      <c r="D112" s="370">
        <v>75.191375495238006</v>
      </c>
      <c r="E112" s="370">
        <v>114.782895830001</v>
      </c>
      <c r="F112" s="370">
        <v>112.475526743028</v>
      </c>
      <c r="G112" s="370">
        <v>97.588041664000997</v>
      </c>
      <c r="H112" s="370">
        <v>72.29094038380299</v>
      </c>
      <c r="I112" s="370">
        <v>124.52383146350799</v>
      </c>
      <c r="J112" s="370">
        <v>86.598038058635993</v>
      </c>
      <c r="K112" s="370">
        <v>117.06723813656899</v>
      </c>
      <c r="L112" s="370">
        <v>202.36109892721501</v>
      </c>
      <c r="M112" s="370">
        <v>121.75463227576201</v>
      </c>
      <c r="N112" s="370">
        <v>59.937492877186003</v>
      </c>
      <c r="O112" s="371"/>
    </row>
    <row r="113" spans="1:15">
      <c r="A113" s="375" t="s">
        <v>938</v>
      </c>
      <c r="B113" s="374" t="s">
        <v>1122</v>
      </c>
      <c r="C113" s="370">
        <v>1.6593180688779998</v>
      </c>
      <c r="D113" s="370">
        <v>1.4713655385759998</v>
      </c>
      <c r="E113" s="370">
        <v>0.66918620483399993</v>
      </c>
      <c r="F113" s="370">
        <v>1.13393879865</v>
      </c>
      <c r="G113" s="370">
        <v>0.97620354246499996</v>
      </c>
      <c r="H113" s="370">
        <v>1.58256278854</v>
      </c>
      <c r="I113" s="370">
        <v>2.0082490083160001</v>
      </c>
      <c r="J113" s="370">
        <v>2.3057583026500001</v>
      </c>
      <c r="K113" s="370">
        <v>2.779659755585</v>
      </c>
      <c r="L113" s="370">
        <v>3.2140884422739999</v>
      </c>
      <c r="M113" s="370">
        <v>2.779492115219</v>
      </c>
      <c r="N113" s="370">
        <v>2.1239854217010001</v>
      </c>
      <c r="O113" s="371"/>
    </row>
    <row r="114" spans="1:15">
      <c r="A114" s="367" t="s">
        <v>962</v>
      </c>
      <c r="B114" s="374" t="s">
        <v>1122</v>
      </c>
      <c r="C114" s="370">
        <v>1.3630053795670001</v>
      </c>
      <c r="D114" s="370">
        <v>1.0124937046410001</v>
      </c>
      <c r="E114" s="370">
        <v>0.84242392354600004</v>
      </c>
      <c r="F114" s="370">
        <v>1.0725259302050001</v>
      </c>
      <c r="G114" s="370">
        <v>1.4003480275489999</v>
      </c>
      <c r="H114" s="370">
        <v>2.0134758795629999</v>
      </c>
      <c r="I114" s="370">
        <v>1.751001327197</v>
      </c>
      <c r="J114" s="370">
        <v>1.7408128555419999</v>
      </c>
      <c r="K114" s="370">
        <v>2.5100318557489998</v>
      </c>
      <c r="L114" s="370">
        <v>1.9707250524939999</v>
      </c>
      <c r="M114" s="370">
        <v>1.6343108997190001</v>
      </c>
      <c r="N114" s="370">
        <v>1.3413334681490001</v>
      </c>
      <c r="O114" s="371"/>
    </row>
    <row r="115" spans="1:15">
      <c r="A115" s="367" t="s">
        <v>1022</v>
      </c>
      <c r="B115" s="374" t="s">
        <v>1122</v>
      </c>
      <c r="C115" s="370">
        <v>0.33693386301700001</v>
      </c>
      <c r="D115" s="370">
        <v>0.26249124937899998</v>
      </c>
      <c r="E115" s="370">
        <v>0.30588324927600002</v>
      </c>
      <c r="F115" s="370">
        <v>0.357747942614</v>
      </c>
      <c r="G115" s="370">
        <v>0.42935221339099999</v>
      </c>
      <c r="H115" s="370">
        <v>0.39215089921200003</v>
      </c>
      <c r="I115" s="370">
        <v>0.472157202828</v>
      </c>
      <c r="J115" s="370">
        <v>0.49109374937400002</v>
      </c>
      <c r="K115" s="370">
        <v>0.41878015913200001</v>
      </c>
      <c r="L115" s="370">
        <v>0.433775973398</v>
      </c>
      <c r="M115" s="370">
        <v>0.52033707409899999</v>
      </c>
      <c r="N115" s="370">
        <v>0.41372319211200004</v>
      </c>
      <c r="O115" s="371"/>
    </row>
    <row r="116" spans="1:15">
      <c r="A116" s="367" t="s">
        <v>792</v>
      </c>
      <c r="B116" s="374" t="s">
        <v>1122</v>
      </c>
      <c r="C116" s="370">
        <v>0.49174553382000002</v>
      </c>
      <c r="D116" s="370">
        <v>0.37830480818000001</v>
      </c>
      <c r="E116" s="370">
        <v>0.30500254466400001</v>
      </c>
      <c r="F116" s="370">
        <v>0.31317255882200001</v>
      </c>
      <c r="G116" s="370">
        <v>0.347150143307</v>
      </c>
      <c r="H116" s="370">
        <v>1.336004048066</v>
      </c>
      <c r="I116" s="370">
        <v>1.1583553189839999</v>
      </c>
      <c r="J116" s="370">
        <v>1.4624866793039999</v>
      </c>
      <c r="K116" s="370">
        <v>1.3498121814140001</v>
      </c>
      <c r="L116" s="370">
        <v>1.2167120221599999</v>
      </c>
      <c r="M116" s="370">
        <v>1.2206679666760001</v>
      </c>
      <c r="N116" s="370">
        <v>0.76818118594500007</v>
      </c>
      <c r="O116" s="371"/>
    </row>
    <row r="117" spans="1:15">
      <c r="A117" s="367" t="s">
        <v>1027</v>
      </c>
      <c r="B117" s="374" t="s">
        <v>1122</v>
      </c>
      <c r="C117" s="370">
        <v>0</v>
      </c>
      <c r="D117" s="370">
        <v>0</v>
      </c>
      <c r="E117" s="370">
        <v>0</v>
      </c>
      <c r="F117" s="370">
        <v>0</v>
      </c>
      <c r="G117" s="370">
        <v>0</v>
      </c>
      <c r="H117" s="370">
        <v>0.34532054100299997</v>
      </c>
      <c r="I117" s="370">
        <v>0.94741830887299994</v>
      </c>
      <c r="J117" s="370">
        <v>1.2604937357969999</v>
      </c>
      <c r="K117" s="370">
        <v>1.1570614851150001</v>
      </c>
      <c r="L117" s="370">
        <v>1.2963784463130001</v>
      </c>
      <c r="M117" s="370">
        <v>1.1365887357210001</v>
      </c>
      <c r="N117" s="370">
        <v>1.2736091914210002</v>
      </c>
      <c r="O117" s="371"/>
    </row>
    <row r="118" spans="1:15">
      <c r="A118" s="367" t="s">
        <v>1028</v>
      </c>
      <c r="B118" s="374" t="s">
        <v>1122</v>
      </c>
      <c r="C118" s="370">
        <v>0.837956676141</v>
      </c>
      <c r="D118" s="370">
        <v>0.74195865446999998</v>
      </c>
      <c r="E118" s="370">
        <v>0.73767194112700007</v>
      </c>
      <c r="F118" s="370">
        <v>0.72594011893099997</v>
      </c>
      <c r="G118" s="370">
        <v>0.82585671050499998</v>
      </c>
      <c r="H118" s="370">
        <v>1.0222430737619999</v>
      </c>
      <c r="I118" s="370">
        <v>0.96040779813900001</v>
      </c>
      <c r="J118" s="370">
        <v>1.0264748428749999</v>
      </c>
      <c r="K118" s="370">
        <v>1.352320544286</v>
      </c>
      <c r="L118" s="370">
        <v>1.5868426402189999</v>
      </c>
      <c r="M118" s="370">
        <v>1.1290993217359999</v>
      </c>
      <c r="N118" s="370">
        <v>0.91236150960200002</v>
      </c>
      <c r="O118" s="371"/>
    </row>
    <row r="119" spans="1:15">
      <c r="A119" s="367" t="s">
        <v>1029</v>
      </c>
      <c r="B119" s="374" t="s">
        <v>1122</v>
      </c>
      <c r="C119" s="370">
        <v>6.1008517500000005E-2</v>
      </c>
      <c r="D119" s="370">
        <v>3.0343582500000001E-2</v>
      </c>
      <c r="E119" s="370">
        <v>1.6440900000000001E-2</v>
      </c>
      <c r="F119" s="370">
        <v>3.4553242499999998E-2</v>
      </c>
      <c r="G119" s="370">
        <v>0.10082141999999999</v>
      </c>
      <c r="H119" s="370">
        <v>0.26137051500000003</v>
      </c>
      <c r="I119" s="370">
        <v>4.3655167500000001E-2</v>
      </c>
      <c r="J119" s="370">
        <v>0.29447979749999997</v>
      </c>
      <c r="K119" s="370">
        <v>0.35389998</v>
      </c>
      <c r="L119" s="370">
        <v>0.37525746000000004</v>
      </c>
      <c r="M119" s="370">
        <v>0.17901959249999999</v>
      </c>
      <c r="N119" s="370">
        <v>9.2993985000000001E-2</v>
      </c>
      <c r="O119" s="371"/>
    </row>
    <row r="120" spans="1:15">
      <c r="A120" s="367" t="s">
        <v>1030</v>
      </c>
      <c r="B120" s="374" t="s">
        <v>1122</v>
      </c>
      <c r="C120" s="370">
        <v>7.4891512499999993E-2</v>
      </c>
      <c r="D120" s="370">
        <v>3.4038059999999995E-2</v>
      </c>
      <c r="E120" s="370">
        <v>2.3993339999999998E-2</v>
      </c>
      <c r="F120" s="370">
        <v>2.7492622500000001E-2</v>
      </c>
      <c r="G120" s="370">
        <v>0.12283577250000001</v>
      </c>
      <c r="H120" s="370">
        <v>0.3671742375</v>
      </c>
      <c r="I120" s="370">
        <v>0.25570130250000001</v>
      </c>
      <c r="J120" s="370">
        <v>0.36544336499999996</v>
      </c>
      <c r="K120" s="370">
        <v>0.1250479125</v>
      </c>
      <c r="L120" s="370">
        <v>0</v>
      </c>
      <c r="M120" s="370">
        <v>3.2124645E-2</v>
      </c>
      <c r="N120" s="370">
        <v>0.11475439500000001</v>
      </c>
      <c r="O120" s="371"/>
    </row>
    <row r="121" spans="1:15">
      <c r="A121" s="367" t="s">
        <v>1031</v>
      </c>
      <c r="B121" s="374" t="s">
        <v>1122</v>
      </c>
      <c r="C121" s="370">
        <v>0.65753502783200002</v>
      </c>
      <c r="D121" s="370">
        <v>0.54019051826800002</v>
      </c>
      <c r="E121" s="370">
        <v>0.57811500149099992</v>
      </c>
      <c r="F121" s="370">
        <v>0.49354562030499999</v>
      </c>
      <c r="G121" s="370">
        <v>0.640517632748</v>
      </c>
      <c r="H121" s="370">
        <v>0.85030436160400003</v>
      </c>
      <c r="I121" s="370">
        <v>0.62932476833999995</v>
      </c>
      <c r="J121" s="370">
        <v>0.72896544755299997</v>
      </c>
      <c r="K121" s="370">
        <v>1.0376543480990001</v>
      </c>
      <c r="L121" s="370">
        <v>1.2188552268469999</v>
      </c>
      <c r="M121" s="370">
        <v>0.76664693733199996</v>
      </c>
      <c r="N121" s="370">
        <v>0.68331810399900006</v>
      </c>
      <c r="O121" s="371"/>
    </row>
    <row r="122" spans="1:15">
      <c r="A122" s="367" t="s">
        <v>1032</v>
      </c>
      <c r="B122" s="374" t="s">
        <v>1122</v>
      </c>
      <c r="C122" s="370">
        <v>5.3786135845999998E-2</v>
      </c>
      <c r="D122" s="370">
        <v>3.868788016E-2</v>
      </c>
      <c r="E122" s="370">
        <v>3.4404605234000005E-2</v>
      </c>
      <c r="F122" s="370">
        <v>2.7053907223999998E-2</v>
      </c>
      <c r="G122" s="370">
        <v>6.3351229873000001E-2</v>
      </c>
      <c r="H122" s="370">
        <v>6.3420315842999994E-2</v>
      </c>
      <c r="I122" s="370">
        <v>8.3081166546999999E-2</v>
      </c>
      <c r="J122" s="370">
        <v>8.0160131553000002E-2</v>
      </c>
      <c r="K122" s="370">
        <v>8.027905774800001E-2</v>
      </c>
      <c r="L122" s="370">
        <v>8.1823940695E-2</v>
      </c>
      <c r="M122" s="370">
        <v>8.439494683099999E-2</v>
      </c>
      <c r="N122" s="370">
        <v>9.0875206872E-2</v>
      </c>
      <c r="O122" s="371"/>
    </row>
    <row r="123" spans="1:15">
      <c r="A123" s="367" t="s">
        <v>1033</v>
      </c>
      <c r="B123" s="374" t="s">
        <v>1122</v>
      </c>
      <c r="C123" s="370">
        <v>0.316213089871</v>
      </c>
      <c r="D123" s="370">
        <v>0.16617759595300002</v>
      </c>
      <c r="E123" s="370">
        <v>0.11835587643600001</v>
      </c>
      <c r="F123" s="370">
        <v>0.200582838234</v>
      </c>
      <c r="G123" s="370">
        <v>0.629212649831</v>
      </c>
      <c r="H123" s="370">
        <v>0.89047771246499996</v>
      </c>
      <c r="I123" s="370">
        <v>1.2191721525069998</v>
      </c>
      <c r="J123" s="370">
        <v>1.3174455031999999</v>
      </c>
      <c r="K123" s="370">
        <v>1.245316869826</v>
      </c>
      <c r="L123" s="370">
        <v>1.3158535779389999</v>
      </c>
      <c r="M123" s="370">
        <v>1.0465462755350001</v>
      </c>
      <c r="N123" s="370">
        <v>0.55691173222899992</v>
      </c>
      <c r="O123" s="371"/>
    </row>
    <row r="124" spans="1:15">
      <c r="A124" s="367" t="s">
        <v>968</v>
      </c>
      <c r="B124" s="374" t="s">
        <v>1122</v>
      </c>
      <c r="C124" s="370">
        <v>0.91567603100799999</v>
      </c>
      <c r="D124" s="370">
        <v>0.761287356837</v>
      </c>
      <c r="E124" s="370">
        <v>0.79752063266600004</v>
      </c>
      <c r="F124" s="370">
        <v>0.77571400760699993</v>
      </c>
      <c r="G124" s="370">
        <v>0.76534827739199995</v>
      </c>
      <c r="H124" s="370">
        <v>0.86594099231400001</v>
      </c>
      <c r="I124" s="370">
        <v>0.84203476395400001</v>
      </c>
      <c r="J124" s="370">
        <v>0.85174064177200004</v>
      </c>
      <c r="K124" s="370">
        <v>1.0590413406750001</v>
      </c>
      <c r="L124" s="370">
        <v>1.21827931268</v>
      </c>
      <c r="M124" s="370">
        <v>1.1241618209790001</v>
      </c>
      <c r="N124" s="370">
        <v>1.041378782944</v>
      </c>
      <c r="O124" s="371"/>
    </row>
    <row r="125" spans="1:15">
      <c r="A125" s="367" t="s">
        <v>1034</v>
      </c>
      <c r="B125" s="374" t="s">
        <v>1122</v>
      </c>
      <c r="C125" s="370">
        <v>0.27481577319899997</v>
      </c>
      <c r="D125" s="370">
        <v>0.21676580799999998</v>
      </c>
      <c r="E125" s="370">
        <v>0.21402529960399999</v>
      </c>
      <c r="F125" s="370">
        <v>0.20479841399999998</v>
      </c>
      <c r="G125" s="370">
        <v>0.23069023999999999</v>
      </c>
      <c r="H125" s="370">
        <v>0.47912127700000001</v>
      </c>
      <c r="I125" s="370">
        <v>0.26892132299999999</v>
      </c>
      <c r="J125" s="370">
        <v>0.26844533691299999</v>
      </c>
      <c r="K125" s="370">
        <v>0.78620707599999995</v>
      </c>
      <c r="L125" s="370">
        <v>0.83168927604800003</v>
      </c>
      <c r="M125" s="370">
        <v>0.36163657199999999</v>
      </c>
      <c r="N125" s="370">
        <v>0.27379098048</v>
      </c>
      <c r="O125" s="371"/>
    </row>
    <row r="126" spans="1:15">
      <c r="A126" s="367" t="s">
        <v>950</v>
      </c>
      <c r="B126" s="374" t="s">
        <v>1122</v>
      </c>
      <c r="C126" s="370">
        <v>0.59612430644900005</v>
      </c>
      <c r="D126" s="370">
        <v>0.54118923985899992</v>
      </c>
      <c r="E126" s="370">
        <v>0.537293491181</v>
      </c>
      <c r="F126" s="370">
        <v>0.54004088299199993</v>
      </c>
      <c r="G126" s="370">
        <v>0.57376975306400002</v>
      </c>
      <c r="H126" s="370">
        <v>0.81279544964999995</v>
      </c>
      <c r="I126" s="370">
        <v>0.63216460059799995</v>
      </c>
      <c r="J126" s="370">
        <v>0.62183580255300008</v>
      </c>
      <c r="K126" s="370">
        <v>0.93814976912699999</v>
      </c>
      <c r="L126" s="370">
        <v>0.92817144275800001</v>
      </c>
      <c r="M126" s="370">
        <v>0.60008212248199999</v>
      </c>
      <c r="N126" s="370">
        <v>0.60434407194499995</v>
      </c>
      <c r="O126" s="371"/>
    </row>
    <row r="127" spans="1:15">
      <c r="A127" s="367" t="s">
        <v>1035</v>
      </c>
      <c r="B127" s="374" t="s">
        <v>1122</v>
      </c>
      <c r="C127" s="370">
        <v>0.192298225913</v>
      </c>
      <c r="D127" s="370">
        <v>0.14188054416900001</v>
      </c>
      <c r="E127" s="370">
        <v>0.12544846705099999</v>
      </c>
      <c r="F127" s="370">
        <v>0.122083629859</v>
      </c>
      <c r="G127" s="370">
        <v>0.181474604235</v>
      </c>
      <c r="H127" s="370">
        <v>0.32898470671499996</v>
      </c>
      <c r="I127" s="370">
        <v>0.277771914033</v>
      </c>
      <c r="J127" s="370">
        <v>0.31585744819199996</v>
      </c>
      <c r="K127" s="370">
        <v>0.32559265066199999</v>
      </c>
      <c r="L127" s="370">
        <v>0.54873602454699999</v>
      </c>
      <c r="M127" s="370">
        <v>0.38889640417599997</v>
      </c>
      <c r="N127" s="370">
        <v>0.31547343157700003</v>
      </c>
      <c r="O127" s="371"/>
    </row>
    <row r="128" spans="1:15">
      <c r="A128" s="367" t="s">
        <v>1036</v>
      </c>
      <c r="B128" s="374" t="s">
        <v>1122</v>
      </c>
      <c r="C128" s="370">
        <v>4.0339999999999991E-9</v>
      </c>
      <c r="D128" s="370">
        <v>1.7833349999999998E-6</v>
      </c>
      <c r="E128" s="370">
        <v>2.7037199999999998E-6</v>
      </c>
      <c r="F128" s="370">
        <v>1.4500990000000001E-6</v>
      </c>
      <c r="G128" s="370">
        <v>6.6450799999999996E-7</v>
      </c>
      <c r="H128" s="370">
        <v>6.7983599999999997E-7</v>
      </c>
      <c r="I128" s="370">
        <v>1.4348109999999999E-6</v>
      </c>
      <c r="J128" s="370">
        <v>1.145304E-6</v>
      </c>
      <c r="K128" s="370">
        <v>7.7259899999999989E-7</v>
      </c>
      <c r="L128" s="370">
        <v>8.2596754399999993E-4</v>
      </c>
      <c r="M128" s="370">
        <v>1.359E-6</v>
      </c>
      <c r="N128" s="370">
        <v>1.5261009999999999E-6</v>
      </c>
      <c r="O128" s="371"/>
    </row>
    <row r="129" spans="1:15">
      <c r="A129" s="367" t="s">
        <v>1037</v>
      </c>
      <c r="B129" s="374" t="s">
        <v>1122</v>
      </c>
      <c r="C129" s="370">
        <v>7.1601212102999995E-2</v>
      </c>
      <c r="D129" s="370">
        <v>0.19941010692300001</v>
      </c>
      <c r="E129" s="370">
        <v>0.26848384217900001</v>
      </c>
      <c r="F129" s="370">
        <v>0.25480792699499999</v>
      </c>
      <c r="G129" s="370">
        <v>0.26087327661499998</v>
      </c>
      <c r="H129" s="370">
        <v>0.23016282340399999</v>
      </c>
      <c r="I129" s="370">
        <v>0.26754575637100003</v>
      </c>
      <c r="J129" s="370">
        <v>0.25933290933199998</v>
      </c>
      <c r="K129" s="370">
        <v>0.23860165087799998</v>
      </c>
      <c r="L129" s="370">
        <v>0.22666496227300001</v>
      </c>
      <c r="M129" s="370">
        <v>0.25172996682599996</v>
      </c>
      <c r="N129" s="370">
        <v>0.266211440731</v>
      </c>
      <c r="O129" s="371"/>
    </row>
    <row r="130" spans="1:15">
      <c r="A130" s="367" t="s">
        <v>1038</v>
      </c>
      <c r="B130" s="374" t="s">
        <v>1122</v>
      </c>
      <c r="C130" s="370">
        <v>0.247350661</v>
      </c>
      <c r="D130" s="370">
        <v>0.19191122399999999</v>
      </c>
      <c r="E130" s="370">
        <v>0.15485033799999998</v>
      </c>
      <c r="F130" s="370">
        <v>0.16134219699999999</v>
      </c>
      <c r="G130" s="370">
        <v>0.19827062200000001</v>
      </c>
      <c r="H130" s="370">
        <v>0.53636113200000002</v>
      </c>
      <c r="I130" s="370">
        <v>0.34798736599999996</v>
      </c>
      <c r="J130" s="370">
        <v>0.35984345079999996</v>
      </c>
      <c r="K130" s="370">
        <v>0.942929024</v>
      </c>
      <c r="L130" s="370">
        <v>1.0692641810000001</v>
      </c>
      <c r="M130" s="370">
        <v>0.434889148</v>
      </c>
      <c r="N130" s="370">
        <v>0.26655077500000002</v>
      </c>
      <c r="O130" s="371"/>
    </row>
    <row r="131" spans="1:15">
      <c r="A131" s="367" t="s">
        <v>1039</v>
      </c>
      <c r="B131" s="374" t="s">
        <v>1122</v>
      </c>
      <c r="C131" s="370">
        <v>1.5658025572059999</v>
      </c>
      <c r="D131" s="370">
        <v>1.0970598213089999</v>
      </c>
      <c r="E131" s="370">
        <v>1.0385705898599999</v>
      </c>
      <c r="F131" s="370">
        <v>0.95879434857300005</v>
      </c>
      <c r="G131" s="370">
        <v>1.240848173287</v>
      </c>
      <c r="H131" s="370">
        <v>1.9928518987080002</v>
      </c>
      <c r="I131" s="370">
        <v>2.0368034221719999</v>
      </c>
      <c r="J131" s="370">
        <v>2.0695993680620002</v>
      </c>
      <c r="K131" s="370">
        <v>2.0956380269700001</v>
      </c>
      <c r="L131" s="370">
        <v>2.1494181347949999</v>
      </c>
      <c r="M131" s="370">
        <v>1.9641092074470001</v>
      </c>
      <c r="N131" s="370">
        <v>1.5786075491549998</v>
      </c>
      <c r="O131" s="371"/>
    </row>
    <row r="132" spans="1:15">
      <c r="A132" s="367" t="s">
        <v>1040</v>
      </c>
      <c r="B132" s="374" t="s">
        <v>1122</v>
      </c>
      <c r="C132" s="370">
        <v>0.53350162299299997</v>
      </c>
      <c r="D132" s="370">
        <v>0.31865581790000003</v>
      </c>
      <c r="E132" s="370">
        <v>0.14860860000000001</v>
      </c>
      <c r="F132" s="370">
        <v>0.39138119999999998</v>
      </c>
      <c r="G132" s="370">
        <v>0.47195482202</v>
      </c>
      <c r="H132" s="370">
        <v>0.62391865185699991</v>
      </c>
      <c r="I132" s="370">
        <v>0.60526639369599999</v>
      </c>
      <c r="J132" s="370">
        <v>0.68893062332200006</v>
      </c>
      <c r="K132" s="370">
        <v>0.55933690086900001</v>
      </c>
      <c r="L132" s="370">
        <v>0.62620850437499997</v>
      </c>
      <c r="M132" s="370">
        <v>0.66616679740899998</v>
      </c>
      <c r="N132" s="370">
        <v>0.63672223951900009</v>
      </c>
      <c r="O132" s="371"/>
    </row>
    <row r="133" spans="1:15">
      <c r="A133" s="367" t="s">
        <v>1041</v>
      </c>
      <c r="B133" s="374" t="s">
        <v>1122</v>
      </c>
      <c r="C133" s="370">
        <v>0.76756590199999997</v>
      </c>
      <c r="D133" s="370">
        <v>0.56481446599999996</v>
      </c>
      <c r="E133" s="370">
        <v>0.59620302400000003</v>
      </c>
      <c r="F133" s="370">
        <v>0.341121746</v>
      </c>
      <c r="G133" s="370">
        <v>0.32983131900000001</v>
      </c>
      <c r="H133" s="370">
        <v>0.82174016500000002</v>
      </c>
      <c r="I133" s="370">
        <v>0.78819908400000005</v>
      </c>
      <c r="J133" s="370">
        <v>0.94489879599999993</v>
      </c>
      <c r="K133" s="370">
        <v>1.2867147239999999</v>
      </c>
      <c r="L133" s="370">
        <v>1.6536710640000001</v>
      </c>
      <c r="M133" s="370">
        <v>1.175665416</v>
      </c>
      <c r="N133" s="370">
        <v>1.0361945239999999</v>
      </c>
      <c r="O133" s="371"/>
    </row>
    <row r="134" spans="1:15">
      <c r="A134" s="367" t="s">
        <v>1042</v>
      </c>
      <c r="B134" s="374" t="s">
        <v>1122</v>
      </c>
      <c r="C134" s="370">
        <v>5.9313986083000002E-2</v>
      </c>
      <c r="D134" s="370">
        <v>5.1760239420999998E-2</v>
      </c>
      <c r="E134" s="370">
        <v>4.9896940628E-2</v>
      </c>
      <c r="F134" s="370">
        <v>4.6454914415E-2</v>
      </c>
      <c r="G134" s="370">
        <v>5.5082838028999999E-2</v>
      </c>
      <c r="H134" s="370">
        <v>0.13514242547799998</v>
      </c>
      <c r="I134" s="370">
        <v>5.8281027737999994E-2</v>
      </c>
      <c r="J134" s="370">
        <v>3.9709754413000002E-2</v>
      </c>
      <c r="K134" s="370">
        <v>0.20187810922300001</v>
      </c>
      <c r="L134" s="370">
        <v>0.267866021206</v>
      </c>
      <c r="M134" s="370">
        <v>5.9816258923E-2</v>
      </c>
      <c r="N134" s="370">
        <v>4.0016810017999997E-2</v>
      </c>
      <c r="O134" s="371"/>
    </row>
    <row r="135" spans="1:15">
      <c r="A135" s="367" t="s">
        <v>1043</v>
      </c>
      <c r="B135" s="374" t="s">
        <v>1122</v>
      </c>
      <c r="C135" s="370">
        <v>2.1018784477000001E-2</v>
      </c>
      <c r="D135" s="370">
        <v>3.2403241659999999E-3</v>
      </c>
      <c r="E135" s="370">
        <v>2.8849186E-5</v>
      </c>
      <c r="F135" s="370">
        <v>1.0315099820000001E-3</v>
      </c>
      <c r="G135" s="370">
        <v>7.6989610212000001E-2</v>
      </c>
      <c r="H135" s="370">
        <v>0.419660301761</v>
      </c>
      <c r="I135" s="370">
        <v>0.16694313320199999</v>
      </c>
      <c r="J135" s="370">
        <v>0.279594911286</v>
      </c>
      <c r="K135" s="370">
        <v>0.56036962390400002</v>
      </c>
      <c r="L135" s="370">
        <v>0.64503340396800002</v>
      </c>
      <c r="M135" s="370">
        <v>0.27213959008900002</v>
      </c>
      <c r="N135" s="370">
        <v>7.2116555158999993E-2</v>
      </c>
      <c r="O135" s="371"/>
    </row>
    <row r="136" spans="1:15">
      <c r="A136" s="367" t="s">
        <v>1044</v>
      </c>
      <c r="B136" s="374" t="s">
        <v>1122</v>
      </c>
      <c r="C136" s="370">
        <v>0.35706851249999999</v>
      </c>
      <c r="D136" s="370">
        <v>0.267032784375</v>
      </c>
      <c r="E136" s="370">
        <v>0.18070381874999999</v>
      </c>
      <c r="F136" s="370">
        <v>0.12384940312499999</v>
      </c>
      <c r="G136" s="370">
        <v>9.7511990625000003E-2</v>
      </c>
      <c r="H136" s="370">
        <v>0.18918309375</v>
      </c>
      <c r="I136" s="370">
        <v>4.0344281250000003E-2</v>
      </c>
      <c r="J136" s="370">
        <v>0.11517751875</v>
      </c>
      <c r="K136" s="370">
        <v>0.24438087187500002</v>
      </c>
      <c r="L136" s="370">
        <v>0.23026795312500001</v>
      </c>
      <c r="M136" s="370">
        <v>0.24174458437500002</v>
      </c>
      <c r="N136" s="370">
        <v>0.29071835625000003</v>
      </c>
      <c r="O136" s="371"/>
    </row>
    <row r="137" spans="1:15">
      <c r="A137" s="367" t="s">
        <v>1045</v>
      </c>
      <c r="B137" s="374" t="s">
        <v>1122</v>
      </c>
      <c r="C137" s="370">
        <v>0.26248110197900004</v>
      </c>
      <c r="D137" s="370">
        <v>0.178001017476</v>
      </c>
      <c r="E137" s="370">
        <v>0.130829100048</v>
      </c>
      <c r="F137" s="370">
        <v>0.18824378750899998</v>
      </c>
      <c r="G137" s="370">
        <v>0.26979465888800003</v>
      </c>
      <c r="H137" s="370">
        <v>0.64031550500400003</v>
      </c>
      <c r="I137" s="370">
        <v>0.58451354866900007</v>
      </c>
      <c r="J137" s="370">
        <v>0.62024099712399994</v>
      </c>
      <c r="K137" s="370">
        <v>0.71774543408499991</v>
      </c>
      <c r="L137" s="370">
        <v>0.81489717710600007</v>
      </c>
      <c r="M137" s="370">
        <v>0.54104244150699998</v>
      </c>
      <c r="N137" s="370">
        <v>0.35738467925200001</v>
      </c>
      <c r="O137" s="371"/>
    </row>
    <row r="138" spans="1:15">
      <c r="A138" s="367" t="s">
        <v>1046</v>
      </c>
      <c r="B138" s="374" t="s">
        <v>1122</v>
      </c>
      <c r="C138" s="370">
        <v>1.0853413460329999</v>
      </c>
      <c r="D138" s="370">
        <v>1.0803348357009999</v>
      </c>
      <c r="E138" s="370">
        <v>1.195882071402</v>
      </c>
      <c r="F138" s="370">
        <v>1.1543523208039999</v>
      </c>
      <c r="G138" s="370">
        <v>1.177230186813</v>
      </c>
      <c r="H138" s="370">
        <v>1.1519205737630001</v>
      </c>
      <c r="I138" s="370">
        <v>1.1848269049719999</v>
      </c>
      <c r="J138" s="370">
        <v>1.2156778603289999</v>
      </c>
      <c r="K138" s="370">
        <v>1.192395743274</v>
      </c>
      <c r="L138" s="370">
        <v>1.2294479979369999</v>
      </c>
      <c r="M138" s="370">
        <v>1.1707468135720001</v>
      </c>
      <c r="N138" s="370">
        <v>1.205031298655</v>
      </c>
      <c r="O138" s="371"/>
    </row>
    <row r="139" spans="1:15">
      <c r="A139" s="367" t="s">
        <v>941</v>
      </c>
      <c r="B139" s="374" t="s">
        <v>1122</v>
      </c>
      <c r="C139" s="370">
        <v>0.50441142174300002</v>
      </c>
      <c r="D139" s="370">
        <v>0.368178782802</v>
      </c>
      <c r="E139" s="370">
        <v>0.35503647037300001</v>
      </c>
      <c r="F139" s="370">
        <v>0.25848065340499998</v>
      </c>
      <c r="G139" s="370">
        <v>0.36495131627499999</v>
      </c>
      <c r="H139" s="370">
        <v>0.58922727401000008</v>
      </c>
      <c r="I139" s="370">
        <v>0.44498514630300001</v>
      </c>
      <c r="J139" s="370">
        <v>0.50399947503999998</v>
      </c>
      <c r="K139" s="370">
        <v>0.99903820990300007</v>
      </c>
      <c r="L139" s="370">
        <v>1.572476517291</v>
      </c>
      <c r="M139" s="370">
        <v>0.77862238822499996</v>
      </c>
      <c r="N139" s="370">
        <v>0.50718556221699995</v>
      </c>
      <c r="O139" s="371"/>
    </row>
    <row r="140" spans="1:15">
      <c r="A140" s="367" t="s">
        <v>946</v>
      </c>
      <c r="B140" s="374" t="s">
        <v>1122</v>
      </c>
      <c r="C140" s="370">
        <v>1.460683818423</v>
      </c>
      <c r="D140" s="370">
        <v>1.322966881545</v>
      </c>
      <c r="E140" s="370">
        <v>1.4580678750509999</v>
      </c>
      <c r="F140" s="370">
        <v>1.4375973677070002</v>
      </c>
      <c r="G140" s="370">
        <v>0.933502479424</v>
      </c>
      <c r="H140" s="370">
        <v>1.396934751474</v>
      </c>
      <c r="I140" s="370">
        <v>1.3920432325679999</v>
      </c>
      <c r="J140" s="370">
        <v>1.3783247085349999</v>
      </c>
      <c r="K140" s="370">
        <v>1.315698924486</v>
      </c>
      <c r="L140" s="370">
        <v>1.4063282641900001</v>
      </c>
      <c r="M140" s="370">
        <v>1.3850305562410001</v>
      </c>
      <c r="N140" s="370">
        <v>1.4287106344</v>
      </c>
      <c r="O140" s="371"/>
    </row>
    <row r="141" spans="1:15">
      <c r="A141" s="367" t="s">
        <v>953</v>
      </c>
      <c r="B141" s="374" t="s">
        <v>1122</v>
      </c>
      <c r="C141" s="370">
        <v>0.286758178142</v>
      </c>
      <c r="D141" s="370">
        <v>0.196658837941</v>
      </c>
      <c r="E141" s="370">
        <v>0.178663865605</v>
      </c>
      <c r="F141" s="370">
        <v>0.18139101888799999</v>
      </c>
      <c r="G141" s="370">
        <v>0.28668638749499997</v>
      </c>
      <c r="H141" s="370">
        <v>0.73247516713099992</v>
      </c>
      <c r="I141" s="370">
        <v>0.62246630196199992</v>
      </c>
      <c r="J141" s="370">
        <v>0.50478413038799996</v>
      </c>
      <c r="K141" s="370">
        <v>0.92608002768099995</v>
      </c>
      <c r="L141" s="370">
        <v>0.96036082556699998</v>
      </c>
      <c r="M141" s="370">
        <v>0.549224172038</v>
      </c>
      <c r="N141" s="370">
        <v>0.35475335233000005</v>
      </c>
      <c r="O141" s="371"/>
    </row>
    <row r="142" spans="1:15">
      <c r="A142" s="367" t="s">
        <v>947</v>
      </c>
      <c r="B142" s="374" t="s">
        <v>1122</v>
      </c>
      <c r="C142" s="370">
        <v>0.27850077490000003</v>
      </c>
      <c r="D142" s="370">
        <v>0.213164816131</v>
      </c>
      <c r="E142" s="370">
        <v>0.18802238153700002</v>
      </c>
      <c r="F142" s="370">
        <v>0.193440240406</v>
      </c>
      <c r="G142" s="370">
        <v>0.23891493957499998</v>
      </c>
      <c r="H142" s="370">
        <v>0.59249708831199999</v>
      </c>
      <c r="I142" s="370">
        <v>0.38872288706699998</v>
      </c>
      <c r="J142" s="370">
        <v>0.64719733253200007</v>
      </c>
      <c r="K142" s="370">
        <v>0.71999872328300007</v>
      </c>
      <c r="L142" s="370">
        <v>0.66358643155200003</v>
      </c>
      <c r="M142" s="370">
        <v>0.46657980707899999</v>
      </c>
      <c r="N142" s="370">
        <v>0.29098131773399999</v>
      </c>
      <c r="O142" s="371"/>
    </row>
    <row r="143" spans="1:15">
      <c r="A143" s="367" t="s">
        <v>1047</v>
      </c>
      <c r="B143" s="374" t="s">
        <v>1122</v>
      </c>
      <c r="C143" s="370">
        <v>0.16700055750000001</v>
      </c>
      <c r="D143" s="370">
        <v>0.1173674775</v>
      </c>
      <c r="E143" s="370">
        <v>8.5110637500000003E-2</v>
      </c>
      <c r="F143" s="370">
        <v>0.109269541</v>
      </c>
      <c r="G143" s="370">
        <v>0.26901250282700001</v>
      </c>
      <c r="H143" s="370">
        <v>0.50938594999999998</v>
      </c>
      <c r="I143" s="370">
        <v>0.40363073300000002</v>
      </c>
      <c r="J143" s="370">
        <v>4.3412824703000001E-2</v>
      </c>
      <c r="K143" s="370">
        <v>0.27687930999999999</v>
      </c>
      <c r="L143" s="370">
        <v>0.23320877935999998</v>
      </c>
      <c r="M143" s="370">
        <v>0.32606857073200002</v>
      </c>
      <c r="N143" s="370">
        <v>0.20887994200000001</v>
      </c>
      <c r="O143" s="371"/>
    </row>
    <row r="144" spans="1:15">
      <c r="A144" s="367" t="s">
        <v>1048</v>
      </c>
      <c r="B144" s="374" t="s">
        <v>1122</v>
      </c>
      <c r="C144" s="370">
        <v>0.31689631750000002</v>
      </c>
      <c r="D144" s="370">
        <v>0.1891646575</v>
      </c>
      <c r="E144" s="370">
        <v>0.14741205499999999</v>
      </c>
      <c r="F144" s="370">
        <v>0.11625655999999999</v>
      </c>
      <c r="G144" s="370">
        <v>0.170907905</v>
      </c>
      <c r="H144" s="370">
        <v>0.58332118249999998</v>
      </c>
      <c r="I144" s="370">
        <v>0.52635180500000001</v>
      </c>
      <c r="J144" s="370">
        <v>0.57214591000000004</v>
      </c>
      <c r="K144" s="370">
        <v>0.72221696749999997</v>
      </c>
      <c r="L144" s="370">
        <v>0.82756609250000002</v>
      </c>
      <c r="M144" s="370">
        <v>0.72684227000000001</v>
      </c>
      <c r="N144" s="370">
        <v>0.58618556499999996</v>
      </c>
      <c r="O144" s="371"/>
    </row>
    <row r="145" spans="1:15">
      <c r="A145" s="367" t="s">
        <v>1049</v>
      </c>
      <c r="B145" s="374" t="s">
        <v>1122</v>
      </c>
      <c r="C145" s="370">
        <v>6.6289398610000008E-2</v>
      </c>
      <c r="D145" s="370">
        <v>4.5417880602999998E-2</v>
      </c>
      <c r="E145" s="370">
        <v>1.8279764319999999E-2</v>
      </c>
      <c r="F145" s="370">
        <v>2.8794116920000001E-2</v>
      </c>
      <c r="G145" s="370">
        <v>9.522223110200001E-2</v>
      </c>
      <c r="H145" s="370">
        <v>0.15296202663899999</v>
      </c>
      <c r="I145" s="370">
        <v>0.12772069325500002</v>
      </c>
      <c r="J145" s="370">
        <v>0.152290857236</v>
      </c>
      <c r="K145" s="370">
        <v>0.107515709</v>
      </c>
      <c r="L145" s="370">
        <v>6.5575361560999995E-2</v>
      </c>
      <c r="M145" s="370">
        <v>9.3934092831999993E-2</v>
      </c>
      <c r="N145" s="370">
        <v>9.0666692041000002E-2</v>
      </c>
      <c r="O145" s="371"/>
    </row>
    <row r="146" spans="1:15">
      <c r="A146" s="367" t="s">
        <v>1050</v>
      </c>
      <c r="B146" s="374" t="s">
        <v>1122</v>
      </c>
      <c r="C146" s="370">
        <v>0.27355293204199999</v>
      </c>
      <c r="D146" s="370">
        <v>0.25705194299799999</v>
      </c>
      <c r="E146" s="370">
        <v>0.28074338538999999</v>
      </c>
      <c r="F146" s="370">
        <v>0.27775407625100001</v>
      </c>
      <c r="G146" s="370">
        <v>0.27781579580099997</v>
      </c>
      <c r="H146" s="370">
        <v>0.21498998014100001</v>
      </c>
      <c r="I146" s="370">
        <v>0.27925772490600004</v>
      </c>
      <c r="J146" s="370">
        <v>0.25242947881</v>
      </c>
      <c r="K146" s="370">
        <v>0.19508724806899999</v>
      </c>
      <c r="L146" s="370">
        <v>0.21799849462400001</v>
      </c>
      <c r="M146" s="370">
        <v>0.26665048669699998</v>
      </c>
      <c r="N146" s="370">
        <v>0.28356020393000003</v>
      </c>
      <c r="O146" s="371"/>
    </row>
    <row r="147" spans="1:15">
      <c r="A147" s="367" t="s">
        <v>957</v>
      </c>
      <c r="B147" s="374" t="s">
        <v>1122</v>
      </c>
      <c r="C147" s="370">
        <v>0.42190386878999997</v>
      </c>
      <c r="D147" s="370">
        <v>0.35875419329899999</v>
      </c>
      <c r="E147" s="370">
        <v>0.36110400814999999</v>
      </c>
      <c r="F147" s="370">
        <v>0.35865744306000003</v>
      </c>
      <c r="G147" s="370">
        <v>0.392504590067</v>
      </c>
      <c r="H147" s="370">
        <v>0.52370359014699996</v>
      </c>
      <c r="I147" s="370">
        <v>0.40737035112000003</v>
      </c>
      <c r="J147" s="370">
        <v>0.49933663618399998</v>
      </c>
      <c r="K147" s="370">
        <v>0.63334759649400008</v>
      </c>
      <c r="L147" s="370">
        <v>0.82709320951499998</v>
      </c>
      <c r="M147" s="370">
        <v>0.59024419572599995</v>
      </c>
      <c r="N147" s="370">
        <v>0.49090227183699997</v>
      </c>
      <c r="O147" s="371"/>
    </row>
    <row r="148" spans="1:15">
      <c r="A148" s="367" t="s">
        <v>1051</v>
      </c>
      <c r="B148" s="374" t="s">
        <v>1122</v>
      </c>
      <c r="C148" s="370">
        <v>0.164587749945</v>
      </c>
      <c r="D148" s="370">
        <v>0.119934914337</v>
      </c>
      <c r="E148" s="370">
        <v>0.10271362354699999</v>
      </c>
      <c r="F148" s="370">
        <v>0.11460964930299999</v>
      </c>
      <c r="G148" s="370">
        <v>0.122118217155</v>
      </c>
      <c r="H148" s="370">
        <v>0.28018155482500001</v>
      </c>
      <c r="I148" s="370">
        <v>0.17541350553500001</v>
      </c>
      <c r="J148" s="370">
        <v>0.144188170389</v>
      </c>
      <c r="K148" s="370">
        <v>0.22473476982900001</v>
      </c>
      <c r="L148" s="370">
        <v>0.34870100630500001</v>
      </c>
      <c r="M148" s="370">
        <v>0.16872564638699999</v>
      </c>
      <c r="N148" s="370">
        <v>0.120540005443</v>
      </c>
      <c r="O148" s="371"/>
    </row>
    <row r="149" spans="1:15">
      <c r="A149" s="367" t="s">
        <v>1052</v>
      </c>
      <c r="B149" s="374" t="s">
        <v>1122</v>
      </c>
      <c r="C149" s="370">
        <v>0.424035885</v>
      </c>
      <c r="D149" s="370">
        <v>0.29971739000000003</v>
      </c>
      <c r="E149" s="370">
        <v>0.30517627000000003</v>
      </c>
      <c r="F149" s="370">
        <v>0.34419573999999997</v>
      </c>
      <c r="G149" s="370">
        <v>0.57671855500000002</v>
      </c>
      <c r="H149" s="370">
        <v>1.0304603399999999</v>
      </c>
      <c r="I149" s="370">
        <v>0.79876271999999993</v>
      </c>
      <c r="J149" s="370">
        <v>0.7945575749999999</v>
      </c>
      <c r="K149" s="370">
        <v>1.17333552</v>
      </c>
      <c r="L149" s="370">
        <v>1.3619587799999999</v>
      </c>
      <c r="M149" s="370">
        <v>0.89092274250000003</v>
      </c>
      <c r="N149" s="370">
        <v>0.50461519499999996</v>
      </c>
      <c r="O149" s="371"/>
    </row>
    <row r="150" spans="1:15">
      <c r="A150" s="367" t="s">
        <v>1053</v>
      </c>
      <c r="B150" s="374" t="s">
        <v>1122</v>
      </c>
      <c r="C150" s="370">
        <v>0.25223356685100001</v>
      </c>
      <c r="D150" s="370">
        <v>0.21313367292000002</v>
      </c>
      <c r="E150" s="370">
        <v>0.22914406935699999</v>
      </c>
      <c r="F150" s="370">
        <v>0.21778182981399999</v>
      </c>
      <c r="G150" s="370">
        <v>0.19224459623500001</v>
      </c>
      <c r="H150" s="370">
        <v>0.21800553046999999</v>
      </c>
      <c r="I150" s="370">
        <v>0.228087162969</v>
      </c>
      <c r="J150" s="370">
        <v>0.224066150066</v>
      </c>
      <c r="K150" s="370">
        <v>0.21840319790999999</v>
      </c>
      <c r="L150" s="370">
        <v>0.25944108452000003</v>
      </c>
      <c r="M150" s="370">
        <v>0.26408265711600004</v>
      </c>
      <c r="N150" s="370">
        <v>0.27380681016300001</v>
      </c>
      <c r="O150" s="371"/>
    </row>
    <row r="151" spans="1:15">
      <c r="A151" s="367" t="s">
        <v>1054</v>
      </c>
      <c r="B151" s="374" t="s">
        <v>1122</v>
      </c>
      <c r="C151" s="370">
        <v>9.8355721499999993E-2</v>
      </c>
      <c r="D151" s="370">
        <v>3.6278693000000001E-2</v>
      </c>
      <c r="E151" s="370">
        <v>0</v>
      </c>
      <c r="F151" s="370">
        <v>0</v>
      </c>
      <c r="G151" s="370">
        <v>0.17965178700000001</v>
      </c>
      <c r="H151" s="370">
        <v>0.55574241150000003</v>
      </c>
      <c r="I151" s="370">
        <v>0.44004865000000004</v>
      </c>
      <c r="J151" s="370">
        <v>0.53429500075000003</v>
      </c>
      <c r="K151" s="370">
        <v>0.63619041862500003</v>
      </c>
      <c r="L151" s="370">
        <v>0.67781076337500001</v>
      </c>
      <c r="M151" s="370">
        <v>0.44611228087499999</v>
      </c>
      <c r="N151" s="370">
        <v>0.21832900199999999</v>
      </c>
      <c r="O151" s="371"/>
    </row>
    <row r="152" spans="1:15">
      <c r="A152" s="367" t="s">
        <v>1055</v>
      </c>
      <c r="B152" s="374" t="s">
        <v>1122</v>
      </c>
      <c r="C152" s="370">
        <v>3.6768241828740003</v>
      </c>
      <c r="D152" s="370">
        <v>2.860925996927</v>
      </c>
      <c r="E152" s="370">
        <v>3.3788499841370001</v>
      </c>
      <c r="F152" s="370">
        <v>2.9720977318520001</v>
      </c>
      <c r="G152" s="370">
        <v>1.944720795479</v>
      </c>
      <c r="H152" s="370">
        <v>2.390045059308</v>
      </c>
      <c r="I152" s="370">
        <v>3.1562838572129999</v>
      </c>
      <c r="J152" s="370">
        <v>3.1814235917750002</v>
      </c>
      <c r="K152" s="370">
        <v>2.9785893644400003</v>
      </c>
      <c r="L152" s="370">
        <v>3.7073144918610001</v>
      </c>
      <c r="M152" s="370">
        <v>3.4968327693010002</v>
      </c>
      <c r="N152" s="370">
        <v>2.8398228607270002</v>
      </c>
      <c r="O152" s="371"/>
    </row>
    <row r="153" spans="1:15">
      <c r="A153" s="367" t="s">
        <v>1056</v>
      </c>
      <c r="B153" s="374" t="s">
        <v>1122</v>
      </c>
      <c r="C153" s="370">
        <v>4.7979024799999999E-2</v>
      </c>
      <c r="D153" s="370">
        <v>3.4763256664E-2</v>
      </c>
      <c r="E153" s="370">
        <v>2.9166655324999999E-2</v>
      </c>
      <c r="F153" s="370">
        <v>3.2432710357000002E-2</v>
      </c>
      <c r="G153" s="370">
        <v>7.4158940558E-2</v>
      </c>
      <c r="H153" s="370">
        <v>0.22985820027599999</v>
      </c>
      <c r="I153" s="370">
        <v>0.17496841648000003</v>
      </c>
      <c r="J153" s="370">
        <v>0.195375196344</v>
      </c>
      <c r="K153" s="370">
        <v>0.23349685875600001</v>
      </c>
      <c r="L153" s="370">
        <v>0.32428465758000002</v>
      </c>
      <c r="M153" s="370">
        <v>0.15576912113799998</v>
      </c>
      <c r="N153" s="370">
        <v>7.9000723218000002E-2</v>
      </c>
      <c r="O153" s="371"/>
    </row>
    <row r="154" spans="1:15">
      <c r="A154" s="367" t="s">
        <v>1057</v>
      </c>
      <c r="B154" s="374" t="s">
        <v>1122</v>
      </c>
      <c r="C154" s="370">
        <v>0</v>
      </c>
      <c r="D154" s="370">
        <v>0</v>
      </c>
      <c r="E154" s="370">
        <v>3.8153779999999998E-2</v>
      </c>
      <c r="F154" s="370">
        <v>0.16751462</v>
      </c>
      <c r="G154" s="370">
        <v>0.27303416000000003</v>
      </c>
      <c r="H154" s="370">
        <v>4.1076419999999995E-2</v>
      </c>
      <c r="I154" s="370">
        <v>0</v>
      </c>
      <c r="J154" s="370">
        <v>0</v>
      </c>
      <c r="K154" s="370">
        <v>0</v>
      </c>
      <c r="L154" s="370">
        <v>9.4653999999999995E-4</v>
      </c>
      <c r="M154" s="370">
        <v>0</v>
      </c>
      <c r="N154" s="370">
        <v>3.34635E-2</v>
      </c>
      <c r="O154" s="371"/>
    </row>
    <row r="155" spans="1:15">
      <c r="A155" s="367" t="s">
        <v>948</v>
      </c>
      <c r="B155" s="374" t="s">
        <v>1122</v>
      </c>
      <c r="C155" s="370">
        <v>0.70371235948600008</v>
      </c>
      <c r="D155" s="370">
        <v>0.43607703333600001</v>
      </c>
      <c r="E155" s="370">
        <v>0.40569894407199997</v>
      </c>
      <c r="F155" s="370">
        <v>0.60387128840100002</v>
      </c>
      <c r="G155" s="370">
        <v>1.1888825175419999</v>
      </c>
      <c r="H155" s="370">
        <v>2.7403633860229997</v>
      </c>
      <c r="I155" s="370">
        <v>2.1516385808130001</v>
      </c>
      <c r="J155" s="370">
        <v>2.331704075292</v>
      </c>
      <c r="K155" s="370">
        <v>3.1494611577330001</v>
      </c>
      <c r="L155" s="370">
        <v>3.2327738926360001</v>
      </c>
      <c r="M155" s="370">
        <v>2.1098867071440002</v>
      </c>
      <c r="N155" s="370">
        <v>1.1005031010169999</v>
      </c>
      <c r="O155" s="371"/>
    </row>
    <row r="156" spans="1:15">
      <c r="A156" s="367" t="s">
        <v>1058</v>
      </c>
      <c r="B156" s="374" t="s">
        <v>1122</v>
      </c>
      <c r="C156" s="370">
        <v>0.14403436525500002</v>
      </c>
      <c r="D156" s="370">
        <v>0.179264633294</v>
      </c>
      <c r="E156" s="370">
        <v>0.20742945266899998</v>
      </c>
      <c r="F156" s="370">
        <v>0.20108661443600001</v>
      </c>
      <c r="G156" s="370">
        <v>0.206020852418</v>
      </c>
      <c r="H156" s="370">
        <v>0.22608514128999999</v>
      </c>
      <c r="I156" s="370">
        <v>0.20075665804099999</v>
      </c>
      <c r="J156" s="370">
        <v>0.21057769136200002</v>
      </c>
      <c r="K156" s="370">
        <v>0.25055984523499997</v>
      </c>
      <c r="L156" s="370">
        <v>0.25429951969600001</v>
      </c>
      <c r="M156" s="370">
        <v>0.20600251972700001</v>
      </c>
      <c r="N156" s="370">
        <v>0.202177434637</v>
      </c>
      <c r="O156" s="371"/>
    </row>
    <row r="157" spans="1:15">
      <c r="A157" s="367" t="s">
        <v>1059</v>
      </c>
      <c r="B157" s="374" t="s">
        <v>1122</v>
      </c>
      <c r="C157" s="370">
        <v>0.74316243749999999</v>
      </c>
      <c r="D157" s="370">
        <v>0.52503421250000004</v>
      </c>
      <c r="E157" s="370">
        <v>0.48426603749999997</v>
      </c>
      <c r="F157" s="370">
        <v>0.31600301250000001</v>
      </c>
      <c r="G157" s="370">
        <v>0.14568732500000001</v>
      </c>
      <c r="H157" s="370">
        <v>0.47304547499999999</v>
      </c>
      <c r="I157" s="370">
        <v>0.34230848749999998</v>
      </c>
      <c r="J157" s="370">
        <v>0.43947706250000002</v>
      </c>
      <c r="K157" s="370">
        <v>0.58837056249999997</v>
      </c>
      <c r="L157" s="370">
        <v>0.77945271250000003</v>
      </c>
      <c r="M157" s="370">
        <v>0.67053052499999999</v>
      </c>
      <c r="N157" s="370">
        <v>0.72758096250000004</v>
      </c>
      <c r="O157" s="371"/>
    </row>
    <row r="158" spans="1:15">
      <c r="A158" s="367" t="s">
        <v>1060</v>
      </c>
      <c r="B158" s="374" t="s">
        <v>1122</v>
      </c>
      <c r="C158" s="370">
        <v>2.5984995661229999</v>
      </c>
      <c r="D158" s="370">
        <v>2.2829142418379997</v>
      </c>
      <c r="E158" s="370">
        <v>2.25108907603</v>
      </c>
      <c r="F158" s="370">
        <v>1.6466079203119999</v>
      </c>
      <c r="G158" s="370">
        <v>1.1958644835699999</v>
      </c>
      <c r="H158" s="370">
        <v>1.6136626930939999</v>
      </c>
      <c r="I158" s="370">
        <v>2.2701059014980003</v>
      </c>
      <c r="J158" s="370">
        <v>2.0797209739749998</v>
      </c>
      <c r="K158" s="370">
        <v>1.183181913803</v>
      </c>
      <c r="L158" s="370">
        <v>1.2390522995740001</v>
      </c>
      <c r="M158" s="370">
        <v>1.2058815004549999</v>
      </c>
      <c r="N158" s="370">
        <v>1.2479523990579999</v>
      </c>
      <c r="O158" s="371"/>
    </row>
    <row r="159" spans="1:15">
      <c r="A159" s="367" t="s">
        <v>1061</v>
      </c>
      <c r="B159" s="374" t="s">
        <v>1122</v>
      </c>
      <c r="C159" s="370">
        <v>0.84006176977400004</v>
      </c>
      <c r="D159" s="370">
        <v>0.6001413810920001</v>
      </c>
      <c r="E159" s="370">
        <v>0.52269895798700006</v>
      </c>
      <c r="F159" s="370">
        <v>0.38283998144600001</v>
      </c>
      <c r="G159" s="370">
        <v>0.16902804241299998</v>
      </c>
      <c r="H159" s="370">
        <v>0.54731122945600008</v>
      </c>
      <c r="I159" s="370">
        <v>0.50068386455300007</v>
      </c>
      <c r="J159" s="370">
        <v>0.45128928782600003</v>
      </c>
      <c r="K159" s="370">
        <v>0.69613994864700002</v>
      </c>
      <c r="L159" s="370">
        <v>0.87266350823899996</v>
      </c>
      <c r="M159" s="370">
        <v>0.81267213018100004</v>
      </c>
      <c r="N159" s="370">
        <v>0.92592081497699996</v>
      </c>
      <c r="O159" s="371"/>
    </row>
    <row r="160" spans="1:15">
      <c r="A160" s="367" t="s">
        <v>1062</v>
      </c>
      <c r="B160" s="374" t="s">
        <v>1122</v>
      </c>
      <c r="C160" s="370">
        <v>0.313599251217</v>
      </c>
      <c r="D160" s="370">
        <v>0.26942347012399998</v>
      </c>
      <c r="E160" s="370">
        <v>0.29144463822299999</v>
      </c>
      <c r="F160" s="370">
        <v>0.30673500755699995</v>
      </c>
      <c r="G160" s="370">
        <v>0.32716777194000002</v>
      </c>
      <c r="H160" s="370">
        <v>0.289407464557</v>
      </c>
      <c r="I160" s="370">
        <v>0.31667528484399998</v>
      </c>
      <c r="J160" s="370">
        <v>0.34129435693399995</v>
      </c>
      <c r="K160" s="370">
        <v>0.27726005520699998</v>
      </c>
      <c r="L160" s="370">
        <v>0.31353931358000003</v>
      </c>
      <c r="M160" s="370">
        <v>0.37703174903499997</v>
      </c>
      <c r="N160" s="370">
        <v>0.314740311642</v>
      </c>
      <c r="O160" s="371"/>
    </row>
    <row r="161" spans="1:15">
      <c r="A161" s="367" t="s">
        <v>1063</v>
      </c>
      <c r="B161" s="374" t="s">
        <v>1122</v>
      </c>
      <c r="C161" s="370">
        <v>0.17105728425</v>
      </c>
      <c r="D161" s="370">
        <v>0.137413746</v>
      </c>
      <c r="E161" s="370">
        <v>0.14336271174999998</v>
      </c>
      <c r="F161" s="370">
        <v>0.16126355225</v>
      </c>
      <c r="G161" s="370">
        <v>0.14717296575</v>
      </c>
      <c r="H161" s="370">
        <v>9.3221238500000012E-2</v>
      </c>
      <c r="I161" s="370">
        <v>6.7440047999999989E-2</v>
      </c>
      <c r="J161" s="370">
        <v>0.15636535274999999</v>
      </c>
      <c r="K161" s="370">
        <v>0.14819782400000001</v>
      </c>
      <c r="L161" s="370">
        <v>0.15024331774999999</v>
      </c>
      <c r="M161" s="370">
        <v>0.16191493525</v>
      </c>
      <c r="N161" s="370">
        <v>0.170859069</v>
      </c>
      <c r="O161" s="371"/>
    </row>
    <row r="162" spans="1:15">
      <c r="A162" s="367" t="s">
        <v>945</v>
      </c>
      <c r="B162" s="374" t="s">
        <v>1122</v>
      </c>
      <c r="C162" s="370">
        <v>1.626341611912</v>
      </c>
      <c r="D162" s="370">
        <v>1.5929352145120002</v>
      </c>
      <c r="E162" s="370">
        <v>1.0881590078509999</v>
      </c>
      <c r="F162" s="370">
        <v>1.620438688471</v>
      </c>
      <c r="G162" s="370">
        <v>1.142898771884</v>
      </c>
      <c r="H162" s="370">
        <v>2.2850834212629998</v>
      </c>
      <c r="I162" s="370">
        <v>2.1875230636</v>
      </c>
      <c r="J162" s="370">
        <v>2.3490985482690001</v>
      </c>
      <c r="K162" s="370">
        <v>2.630938715184</v>
      </c>
      <c r="L162" s="370">
        <v>2.769081663293</v>
      </c>
      <c r="M162" s="370">
        <v>1.160432440401</v>
      </c>
      <c r="N162" s="370">
        <v>1.7460781525020002</v>
      </c>
      <c r="O162" s="371"/>
    </row>
    <row r="163" spans="1:15">
      <c r="A163" s="367" t="s">
        <v>1064</v>
      </c>
      <c r="B163" s="374" t="s">
        <v>1122</v>
      </c>
      <c r="C163" s="370">
        <v>8.2235901074000001E-2</v>
      </c>
      <c r="D163" s="370">
        <v>0.11089522687100001</v>
      </c>
      <c r="E163" s="370">
        <v>0.10184546070100001</v>
      </c>
      <c r="F163" s="370">
        <v>8.5426358179000003E-2</v>
      </c>
      <c r="G163" s="370">
        <v>8.791487916900001E-2</v>
      </c>
      <c r="H163" s="370">
        <v>7.1241245980999998E-2</v>
      </c>
      <c r="I163" s="370">
        <v>9.1706613217000008E-2</v>
      </c>
      <c r="J163" s="370">
        <v>2.2008982561E-2</v>
      </c>
      <c r="K163" s="370">
        <v>0</v>
      </c>
      <c r="L163" s="370">
        <v>1.3841594724000001E-2</v>
      </c>
      <c r="M163" s="370">
        <v>6.4460701762E-2</v>
      </c>
      <c r="N163" s="370">
        <v>5.4122355852000002E-2</v>
      </c>
      <c r="O163" s="371"/>
    </row>
    <row r="164" spans="1:15">
      <c r="A164" s="367" t="s">
        <v>1065</v>
      </c>
      <c r="B164" s="374" t="s">
        <v>1122</v>
      </c>
      <c r="C164" s="370">
        <v>0.46287488871600002</v>
      </c>
      <c r="D164" s="370">
        <v>0.37000056117800001</v>
      </c>
      <c r="E164" s="370">
        <v>0.37248088500200005</v>
      </c>
      <c r="F164" s="370">
        <v>0.41410502256800003</v>
      </c>
      <c r="G164" s="370">
        <v>0.413952939646</v>
      </c>
      <c r="H164" s="370">
        <v>0.37229504285499998</v>
      </c>
      <c r="I164" s="370">
        <v>0.41973267111499996</v>
      </c>
      <c r="J164" s="370">
        <v>0.40217815692600001</v>
      </c>
      <c r="K164" s="370">
        <v>0.38051998919000002</v>
      </c>
      <c r="L164" s="370">
        <v>0.40737127254600003</v>
      </c>
      <c r="M164" s="370">
        <v>0.41314160553399998</v>
      </c>
      <c r="N164" s="370">
        <v>0.43833366695300002</v>
      </c>
      <c r="O164" s="371"/>
    </row>
    <row r="165" spans="1:15">
      <c r="A165" s="367" t="s">
        <v>949</v>
      </c>
      <c r="B165" s="374" t="s">
        <v>1122</v>
      </c>
      <c r="C165" s="370">
        <v>0.56806175040100004</v>
      </c>
      <c r="D165" s="370">
        <v>0.60330252071400003</v>
      </c>
      <c r="E165" s="370">
        <v>0.51445291473999999</v>
      </c>
      <c r="F165" s="370">
        <v>0.62400779242099991</v>
      </c>
      <c r="G165" s="370">
        <v>0.65349792388299999</v>
      </c>
      <c r="H165" s="370">
        <v>0.65355287395899997</v>
      </c>
      <c r="I165" s="370">
        <v>0.62279799539900005</v>
      </c>
      <c r="J165" s="370">
        <v>0.600278431306</v>
      </c>
      <c r="K165" s="370">
        <v>0.60021459234399999</v>
      </c>
      <c r="L165" s="370">
        <v>0.63482392432800006</v>
      </c>
      <c r="M165" s="370">
        <v>0.62271800404799993</v>
      </c>
      <c r="N165" s="370">
        <v>0.64197822991200004</v>
      </c>
      <c r="O165" s="371"/>
    </row>
    <row r="166" spans="1:15">
      <c r="A166" s="367" t="s">
        <v>1066</v>
      </c>
      <c r="B166" s="374" t="s">
        <v>1122</v>
      </c>
      <c r="C166" s="370">
        <v>0.40929975925000001</v>
      </c>
      <c r="D166" s="370">
        <v>0.26169899400000002</v>
      </c>
      <c r="E166" s="370">
        <v>0.1809558865</v>
      </c>
      <c r="F166" s="370">
        <v>0.10453135049999999</v>
      </c>
      <c r="G166" s="370">
        <v>9.3065060700000007E-2</v>
      </c>
      <c r="H166" s="370">
        <v>0.28662042625</v>
      </c>
      <c r="I166" s="370">
        <v>0.33718868300000004</v>
      </c>
      <c r="J166" s="370">
        <v>0.38713714799999999</v>
      </c>
      <c r="K166" s="370">
        <v>0.59143645999999994</v>
      </c>
      <c r="L166" s="370">
        <v>0.68824509924999999</v>
      </c>
      <c r="M166" s="370">
        <v>0.55961819749999997</v>
      </c>
      <c r="N166" s="370">
        <v>0.3448953937</v>
      </c>
      <c r="O166" s="371"/>
    </row>
    <row r="167" spans="1:15">
      <c r="A167" s="367" t="s">
        <v>963</v>
      </c>
      <c r="B167" s="374" t="s">
        <v>1122</v>
      </c>
      <c r="C167" s="370">
        <v>0.15316517499999999</v>
      </c>
      <c r="D167" s="370">
        <v>0.231127681</v>
      </c>
      <c r="E167" s="370">
        <v>0</v>
      </c>
      <c r="F167" s="370">
        <v>0</v>
      </c>
      <c r="G167" s="370">
        <v>0</v>
      </c>
      <c r="H167" s="370">
        <v>0.86850829600000001</v>
      </c>
      <c r="I167" s="370">
        <v>0.77046797900000008</v>
      </c>
      <c r="J167" s="370">
        <v>1.040059769</v>
      </c>
      <c r="K167" s="370">
        <v>0.97217268099999998</v>
      </c>
      <c r="L167" s="370">
        <v>1.0411687329999999</v>
      </c>
      <c r="M167" s="370">
        <v>0.92276079099999997</v>
      </c>
      <c r="N167" s="370">
        <v>0.510390648</v>
      </c>
      <c r="O167" s="371"/>
    </row>
    <row r="168" spans="1:15">
      <c r="A168" s="367" t="s">
        <v>1067</v>
      </c>
      <c r="B168" s="374" t="s">
        <v>1122</v>
      </c>
      <c r="C168" s="370">
        <v>7.7781150000000007E-2</v>
      </c>
      <c r="D168" s="370">
        <v>1.8629883999999999E-2</v>
      </c>
      <c r="E168" s="370">
        <v>1.216152E-2</v>
      </c>
      <c r="F168" s="370">
        <v>2.2178010000000001E-2</v>
      </c>
      <c r="G168" s="370">
        <v>0.117848761</v>
      </c>
      <c r="H168" s="370">
        <v>0.25218542399999999</v>
      </c>
      <c r="I168" s="370">
        <v>0.18989814699999999</v>
      </c>
      <c r="J168" s="370">
        <v>1.6007206999999999E-2</v>
      </c>
      <c r="K168" s="370">
        <v>9.9146360000000003E-2</v>
      </c>
      <c r="L168" s="370">
        <v>0.21293721700000001</v>
      </c>
      <c r="M168" s="370">
        <v>0.23773752299999998</v>
      </c>
      <c r="N168" s="370">
        <v>6.9754369000000011E-2</v>
      </c>
      <c r="O168" s="371"/>
    </row>
    <row r="169" spans="1:15">
      <c r="A169" s="367" t="s">
        <v>954</v>
      </c>
      <c r="B169" s="374" t="s">
        <v>1122</v>
      </c>
      <c r="C169" s="370">
        <v>0.32505170524099997</v>
      </c>
      <c r="D169" s="370">
        <v>0.21934049987900001</v>
      </c>
      <c r="E169" s="370">
        <v>0.199901828802</v>
      </c>
      <c r="F169" s="370">
        <v>0.21356937696200001</v>
      </c>
      <c r="G169" s="370">
        <v>0.38835124743400001</v>
      </c>
      <c r="H169" s="370">
        <v>0.71421038394500003</v>
      </c>
      <c r="I169" s="370">
        <v>0.72589708598900005</v>
      </c>
      <c r="J169" s="370">
        <v>0.69910040620199998</v>
      </c>
      <c r="K169" s="370">
        <v>1.2399371497289999</v>
      </c>
      <c r="L169" s="370">
        <v>1.2884954918090001</v>
      </c>
      <c r="M169" s="370">
        <v>0.73342380120200001</v>
      </c>
      <c r="N169" s="370">
        <v>0.417943301047</v>
      </c>
      <c r="O169" s="371"/>
    </row>
    <row r="170" spans="1:15">
      <c r="A170" s="367" t="s">
        <v>913</v>
      </c>
      <c r="B170" s="374" t="s">
        <v>1122</v>
      </c>
      <c r="C170" s="370">
        <v>19.375829093819998</v>
      </c>
      <c r="D170" s="370">
        <v>18.589852703590999</v>
      </c>
      <c r="E170" s="370">
        <v>14.707886483968998</v>
      </c>
      <c r="F170" s="370">
        <v>19.373640163497001</v>
      </c>
      <c r="G170" s="370">
        <v>13.293947617333</v>
      </c>
      <c r="H170" s="370">
        <v>23.950060097249999</v>
      </c>
      <c r="I170" s="370">
        <v>24.481601289216002</v>
      </c>
      <c r="J170" s="370">
        <v>26.585269880353</v>
      </c>
      <c r="K170" s="370">
        <v>23.991279834956</v>
      </c>
      <c r="L170" s="370">
        <v>26.185690670598998</v>
      </c>
      <c r="M170" s="370">
        <v>12.019447177724</v>
      </c>
      <c r="N170" s="370">
        <v>20.669761019212</v>
      </c>
      <c r="O170" s="371"/>
    </row>
    <row r="171" spans="1:15">
      <c r="A171" s="367" t="s">
        <v>934</v>
      </c>
      <c r="B171" s="374" t="s">
        <v>1122</v>
      </c>
      <c r="C171" s="370">
        <v>1.5523841883809999</v>
      </c>
      <c r="D171" s="370">
        <v>0.62242352292899994</v>
      </c>
      <c r="E171" s="370">
        <v>0.9865854616630001</v>
      </c>
      <c r="F171" s="370">
        <v>1.1321495347569999</v>
      </c>
      <c r="G171" s="370">
        <v>1.5805111850370002</v>
      </c>
      <c r="H171" s="370">
        <v>4.6886337131749993</v>
      </c>
      <c r="I171" s="370">
        <v>2.9060284775319998</v>
      </c>
      <c r="J171" s="370">
        <v>3.4921111071339999</v>
      </c>
      <c r="K171" s="370">
        <v>4.7754462994689995</v>
      </c>
      <c r="L171" s="370">
        <v>6.1894087720390001</v>
      </c>
      <c r="M171" s="370">
        <v>3.45552700542</v>
      </c>
      <c r="N171" s="370">
        <v>1.932823074983</v>
      </c>
      <c r="O171" s="371"/>
    </row>
    <row r="172" spans="1:15">
      <c r="A172" s="367" t="s">
        <v>925</v>
      </c>
      <c r="B172" s="374" t="s">
        <v>1122</v>
      </c>
      <c r="C172" s="370">
        <v>0.94437450851799998</v>
      </c>
      <c r="D172" s="370">
        <v>0.59390613852499996</v>
      </c>
      <c r="E172" s="370">
        <v>0.41038434043499999</v>
      </c>
      <c r="F172" s="370">
        <v>0.53988978997499992</v>
      </c>
      <c r="G172" s="370">
        <v>1.3262986221439999</v>
      </c>
      <c r="H172" s="370">
        <v>3.481595588042</v>
      </c>
      <c r="I172" s="370">
        <v>2.386479015256</v>
      </c>
      <c r="J172" s="370">
        <v>3.726022620298</v>
      </c>
      <c r="K172" s="370">
        <v>4.7919567124579991</v>
      </c>
      <c r="L172" s="370">
        <v>5.7232633057609998</v>
      </c>
      <c r="M172" s="370">
        <v>2.3620052149229998</v>
      </c>
      <c r="N172" s="370">
        <v>1.389768608125</v>
      </c>
      <c r="O172" s="371"/>
    </row>
    <row r="173" spans="1:15">
      <c r="A173" s="367" t="s">
        <v>911</v>
      </c>
      <c r="B173" s="374" t="s">
        <v>1122</v>
      </c>
      <c r="C173" s="370">
        <v>4.9070698820329994</v>
      </c>
      <c r="D173" s="370">
        <v>4.5027596040000004</v>
      </c>
      <c r="E173" s="370">
        <v>4.4930489419980004</v>
      </c>
      <c r="F173" s="370">
        <v>4.879726117623</v>
      </c>
      <c r="G173" s="370">
        <v>5.9093647576109998</v>
      </c>
      <c r="H173" s="370">
        <v>11.294572694093</v>
      </c>
      <c r="I173" s="370">
        <v>6.6804389346399997</v>
      </c>
      <c r="J173" s="370">
        <v>7.8463654122129993</v>
      </c>
      <c r="K173" s="370">
        <v>13.142340650598001</v>
      </c>
      <c r="L173" s="370">
        <v>10.19744151502</v>
      </c>
      <c r="M173" s="370">
        <v>5.6973591413460003</v>
      </c>
      <c r="N173" s="370">
        <v>4.7851299994229999</v>
      </c>
      <c r="O173" s="371"/>
    </row>
    <row r="174" spans="1:15">
      <c r="A174" s="367" t="s">
        <v>924</v>
      </c>
      <c r="B174" s="374" t="s">
        <v>1122</v>
      </c>
      <c r="C174" s="370">
        <v>0.14265589734200002</v>
      </c>
      <c r="D174" s="370">
        <v>0.10491024155500001</v>
      </c>
      <c r="E174" s="370">
        <v>7.7331741273000007E-2</v>
      </c>
      <c r="F174" s="370">
        <v>7.9454167448999996E-2</v>
      </c>
      <c r="G174" s="370">
        <v>0.16295698812200002</v>
      </c>
      <c r="H174" s="370">
        <v>0.75424590662799995</v>
      </c>
      <c r="I174" s="370">
        <v>0.219025877929</v>
      </c>
      <c r="J174" s="370">
        <v>0.56008376756800005</v>
      </c>
      <c r="K174" s="370">
        <v>0.75387833532500004</v>
      </c>
      <c r="L174" s="370">
        <v>1.121328812737</v>
      </c>
      <c r="M174" s="370">
        <v>0.46678172273199997</v>
      </c>
      <c r="N174" s="370">
        <v>0.24914990630299999</v>
      </c>
      <c r="O174" s="371"/>
    </row>
    <row r="175" spans="1:15">
      <c r="A175" s="367" t="s">
        <v>951</v>
      </c>
      <c r="B175" s="374" t="s">
        <v>1122</v>
      </c>
      <c r="C175" s="370">
        <v>4.5089480104000004E-2</v>
      </c>
      <c r="D175" s="370">
        <v>2.3957233434000001E-2</v>
      </c>
      <c r="E175" s="370">
        <v>2.0748207091999999E-2</v>
      </c>
      <c r="F175" s="370">
        <v>2.0788220898999999E-2</v>
      </c>
      <c r="G175" s="370">
        <v>7.9382885345000001E-2</v>
      </c>
      <c r="H175" s="370">
        <v>0.15469945320799999</v>
      </c>
      <c r="I175" s="370">
        <v>1.1172682336E-2</v>
      </c>
      <c r="J175" s="370">
        <v>6.4921427244999996E-2</v>
      </c>
      <c r="K175" s="370">
        <v>0.105376044428</v>
      </c>
      <c r="L175" s="370">
        <v>0.16108989425299999</v>
      </c>
      <c r="M175" s="370">
        <v>8.0096658468000001E-2</v>
      </c>
      <c r="N175" s="370">
        <v>5.3751429725000001E-2</v>
      </c>
      <c r="O175" s="371"/>
    </row>
    <row r="176" spans="1:15">
      <c r="A176" s="367" t="s">
        <v>909</v>
      </c>
      <c r="B176" s="374" t="s">
        <v>1122</v>
      </c>
      <c r="C176" s="370">
        <v>2.5176957760160001</v>
      </c>
      <c r="D176" s="370">
        <v>1.0314997898089999</v>
      </c>
      <c r="E176" s="370">
        <v>1.547187141412</v>
      </c>
      <c r="F176" s="370">
        <v>1.803115091008</v>
      </c>
      <c r="G176" s="370">
        <v>2.4761406725719999</v>
      </c>
      <c r="H176" s="370">
        <v>7.2323947756510005</v>
      </c>
      <c r="I176" s="370">
        <v>4.8907549341360008</v>
      </c>
      <c r="J176" s="370">
        <v>5.3434238933640001</v>
      </c>
      <c r="K176" s="370">
        <v>7.5486184843980002</v>
      </c>
      <c r="L176" s="370">
        <v>9.487884437132001</v>
      </c>
      <c r="M176" s="370">
        <v>5.4045284403149996</v>
      </c>
      <c r="N176" s="370">
        <v>3.0569322694279997</v>
      </c>
      <c r="O176" s="371"/>
    </row>
    <row r="177" spans="1:15">
      <c r="A177" s="367" t="s">
        <v>910</v>
      </c>
      <c r="B177" s="374" t="s">
        <v>1122</v>
      </c>
      <c r="C177" s="370">
        <v>0.419743639201</v>
      </c>
      <c r="D177" s="370">
        <v>0.32341578388699999</v>
      </c>
      <c r="E177" s="370">
        <v>0.22441875640199999</v>
      </c>
      <c r="F177" s="370">
        <v>0.50940802604800006</v>
      </c>
      <c r="G177" s="370">
        <v>0.59330220507100007</v>
      </c>
      <c r="H177" s="370">
        <v>1.3011408006279999</v>
      </c>
      <c r="I177" s="370">
        <v>0.85069366892800002</v>
      </c>
      <c r="J177" s="370">
        <v>0.64333828419799999</v>
      </c>
      <c r="K177" s="370">
        <v>1.136634308891</v>
      </c>
      <c r="L177" s="370">
        <v>1.495381655886</v>
      </c>
      <c r="M177" s="370">
        <v>0.80969545672599996</v>
      </c>
      <c r="N177" s="370">
        <v>0.72811532173799998</v>
      </c>
      <c r="O177" s="371"/>
    </row>
    <row r="178" spans="1:15">
      <c r="A178" s="367" t="s">
        <v>932</v>
      </c>
      <c r="B178" s="374" t="s">
        <v>1122</v>
      </c>
      <c r="C178" s="370">
        <v>2.793440241791</v>
      </c>
      <c r="D178" s="370">
        <v>2.3211424293869998</v>
      </c>
      <c r="E178" s="370">
        <v>1.2510732793970001</v>
      </c>
      <c r="F178" s="370">
        <v>2.6712333807430002</v>
      </c>
      <c r="G178" s="370">
        <v>2.9384667357419998</v>
      </c>
      <c r="H178" s="370">
        <v>4.2186949495260002</v>
      </c>
      <c r="I178" s="370">
        <v>3.0661842969229998</v>
      </c>
      <c r="J178" s="370">
        <v>3.387263173969</v>
      </c>
      <c r="K178" s="370">
        <v>4.563239954718</v>
      </c>
      <c r="L178" s="370">
        <v>6.3927306130470001</v>
      </c>
      <c r="M178" s="370">
        <v>3.448827487565</v>
      </c>
      <c r="N178" s="370">
        <v>2.973592898503</v>
      </c>
      <c r="O178" s="371"/>
    </row>
    <row r="179" spans="1:15">
      <c r="A179" s="367" t="s">
        <v>943</v>
      </c>
      <c r="B179" s="374" t="s">
        <v>1122</v>
      </c>
      <c r="C179" s="370">
        <v>6.0562294400739995</v>
      </c>
      <c r="D179" s="370">
        <v>4.3424374284420004</v>
      </c>
      <c r="E179" s="370">
        <v>2.5178770766079999</v>
      </c>
      <c r="F179" s="370">
        <v>1.7375762087989999</v>
      </c>
      <c r="G179" s="370">
        <v>1.39922810011</v>
      </c>
      <c r="H179" s="370">
        <v>4.3035110026660002</v>
      </c>
      <c r="I179" s="370">
        <v>2.2562019024170001</v>
      </c>
      <c r="J179" s="370">
        <v>2.869983090451</v>
      </c>
      <c r="K179" s="370">
        <v>5.9039576815689996</v>
      </c>
      <c r="L179" s="370">
        <v>6.0022699206339993</v>
      </c>
      <c r="M179" s="370">
        <v>4.7357952494809998</v>
      </c>
      <c r="N179" s="370">
        <v>6.7256141866189996</v>
      </c>
      <c r="O179" s="371"/>
    </row>
    <row r="180" spans="1:15">
      <c r="A180" s="367" t="s">
        <v>919</v>
      </c>
      <c r="B180" s="374" t="s">
        <v>1122</v>
      </c>
      <c r="C180" s="370">
        <v>21.749758409908999</v>
      </c>
      <c r="D180" s="370">
        <v>15.422874795533</v>
      </c>
      <c r="E180" s="370">
        <v>10.718617374193</v>
      </c>
      <c r="F180" s="370">
        <v>6.4345179101989993</v>
      </c>
      <c r="G180" s="370">
        <v>6.5703131949300007</v>
      </c>
      <c r="H180" s="370">
        <v>20.203398925001</v>
      </c>
      <c r="I180" s="370">
        <v>24.226785458790999</v>
      </c>
      <c r="J180" s="370">
        <v>19.061083187221001</v>
      </c>
      <c r="K180" s="370">
        <v>25.344428736168002</v>
      </c>
      <c r="L180" s="370">
        <v>30.437989936567998</v>
      </c>
      <c r="M180" s="370">
        <v>23.148811775704001</v>
      </c>
      <c r="N180" s="370">
        <v>25.805563114068001</v>
      </c>
      <c r="O180" s="371"/>
    </row>
    <row r="181" spans="1:15">
      <c r="A181" s="367" t="s">
        <v>966</v>
      </c>
      <c r="B181" s="374" t="s">
        <v>1122</v>
      </c>
      <c r="C181" s="370">
        <v>8.6196176897759997</v>
      </c>
      <c r="D181" s="370">
        <v>9.2615538359669998</v>
      </c>
      <c r="E181" s="370">
        <v>3.222347485122</v>
      </c>
      <c r="F181" s="370">
        <v>1.184385128757</v>
      </c>
      <c r="G181" s="370">
        <v>1.0149332251359999</v>
      </c>
      <c r="H181" s="370">
        <v>1.956684685942</v>
      </c>
      <c r="I181" s="370">
        <v>0</v>
      </c>
      <c r="J181" s="370">
        <v>0</v>
      </c>
      <c r="K181" s="370">
        <v>0</v>
      </c>
      <c r="L181" s="370">
        <v>6.434123678872</v>
      </c>
      <c r="M181" s="370">
        <v>7.6585636345210002</v>
      </c>
      <c r="N181" s="370">
        <v>11.949776895850999</v>
      </c>
      <c r="O181" s="371"/>
    </row>
    <row r="182" spans="1:15">
      <c r="A182" s="367" t="s">
        <v>928</v>
      </c>
      <c r="B182" s="374" t="s">
        <v>1122</v>
      </c>
      <c r="C182" s="370">
        <v>1.940369488827</v>
      </c>
      <c r="D182" s="370">
        <v>1.8650503925050002</v>
      </c>
      <c r="E182" s="370">
        <v>1.637656527881</v>
      </c>
      <c r="F182" s="370">
        <v>1.6546485399999999E-4</v>
      </c>
      <c r="G182" s="370">
        <v>0.63027021220400004</v>
      </c>
      <c r="H182" s="370">
        <v>1.407442088672</v>
      </c>
      <c r="I182" s="370">
        <v>1.3453434124680002</v>
      </c>
      <c r="J182" s="370">
        <v>1.4556213459059999</v>
      </c>
      <c r="K182" s="370">
        <v>1.2905008236450002</v>
      </c>
      <c r="L182" s="370">
        <v>1.4651208246059999</v>
      </c>
      <c r="M182" s="370">
        <v>1.2697628298100001</v>
      </c>
      <c r="N182" s="370">
        <v>1.43496860106</v>
      </c>
      <c r="O182" s="371"/>
    </row>
    <row r="183" spans="1:15">
      <c r="A183" s="367" t="s">
        <v>965</v>
      </c>
      <c r="B183" s="374" t="s">
        <v>1122</v>
      </c>
      <c r="C183" s="370">
        <v>4.7364635750500002</v>
      </c>
      <c r="D183" s="370">
        <v>3.0415592083640002</v>
      </c>
      <c r="E183" s="370">
        <v>1.965178398021</v>
      </c>
      <c r="F183" s="370">
        <v>1.456323700797</v>
      </c>
      <c r="G183" s="370">
        <v>0.14577728596</v>
      </c>
      <c r="H183" s="370">
        <v>0</v>
      </c>
      <c r="I183" s="370">
        <v>0</v>
      </c>
      <c r="J183" s="370">
        <v>0</v>
      </c>
      <c r="K183" s="370">
        <v>0</v>
      </c>
      <c r="L183" s="370">
        <v>0</v>
      </c>
      <c r="M183" s="370">
        <v>0</v>
      </c>
      <c r="N183" s="370">
        <v>0</v>
      </c>
      <c r="O183" s="371"/>
    </row>
    <row r="184" spans="1:15">
      <c r="A184" s="375" t="s">
        <v>939</v>
      </c>
      <c r="B184" s="374" t="s">
        <v>1122</v>
      </c>
      <c r="C184" s="370">
        <v>1.339312177731</v>
      </c>
      <c r="D184" s="370">
        <v>1.013502300384</v>
      </c>
      <c r="E184" s="370">
        <v>0.92435409634699994</v>
      </c>
      <c r="F184" s="370">
        <v>0.87246737890300008</v>
      </c>
      <c r="G184" s="370">
        <v>1.2604589457199999</v>
      </c>
      <c r="H184" s="370">
        <v>2.7427408820449997</v>
      </c>
      <c r="I184" s="370">
        <v>1.9858930142300002</v>
      </c>
      <c r="J184" s="370">
        <v>2.0920316449319998</v>
      </c>
      <c r="K184" s="370">
        <v>3.8653797526670002</v>
      </c>
      <c r="L184" s="370">
        <v>4.4884988958019996</v>
      </c>
      <c r="M184" s="370">
        <v>2.6510623934570003</v>
      </c>
      <c r="N184" s="370">
        <v>1.61747923775</v>
      </c>
      <c r="O184" s="371"/>
    </row>
    <row r="185" spans="1:15">
      <c r="A185" s="367" t="s">
        <v>940</v>
      </c>
      <c r="B185" s="374" t="s">
        <v>1122</v>
      </c>
      <c r="C185" s="370">
        <v>2.4660433995699997</v>
      </c>
      <c r="D185" s="370">
        <v>1.9312822295750001</v>
      </c>
      <c r="E185" s="370">
        <v>1.715306085406</v>
      </c>
      <c r="F185" s="370">
        <v>1.694168976571</v>
      </c>
      <c r="G185" s="370">
        <v>2.117563248193</v>
      </c>
      <c r="H185" s="370">
        <v>3.929680985374</v>
      </c>
      <c r="I185" s="370">
        <v>2.9125359333720002</v>
      </c>
      <c r="J185" s="370">
        <v>4.3412738506300004</v>
      </c>
      <c r="K185" s="370">
        <v>5.3767057263080007</v>
      </c>
      <c r="L185" s="370">
        <v>6.547948424366</v>
      </c>
      <c r="M185" s="370">
        <v>3.9556988232900001</v>
      </c>
      <c r="N185" s="370">
        <v>3.0299617184520002</v>
      </c>
      <c r="O185" s="371"/>
    </row>
    <row r="186" spans="1:15">
      <c r="A186" s="367" t="s">
        <v>922</v>
      </c>
      <c r="B186" s="374" t="s">
        <v>1122</v>
      </c>
      <c r="C186" s="370">
        <v>32.091735139923998</v>
      </c>
      <c r="D186" s="370">
        <v>22.435766532912002</v>
      </c>
      <c r="E186" s="370">
        <v>17.108316904343003</v>
      </c>
      <c r="F186" s="370">
        <v>10.753832097642</v>
      </c>
      <c r="G186" s="370">
        <v>7.9810353625600001</v>
      </c>
      <c r="H186" s="370">
        <v>27.940589363215</v>
      </c>
      <c r="I186" s="370">
        <v>25.970377525320998</v>
      </c>
      <c r="J186" s="370">
        <v>20.220270212923001</v>
      </c>
      <c r="K186" s="370">
        <v>32.525615989569999</v>
      </c>
      <c r="L186" s="370">
        <v>38.895613950473006</v>
      </c>
      <c r="M186" s="370">
        <v>30.517392296151002</v>
      </c>
      <c r="N186" s="370">
        <v>38.364021043649998</v>
      </c>
      <c r="O186" s="371"/>
    </row>
    <row r="187" spans="1:15">
      <c r="A187" s="375" t="s">
        <v>952</v>
      </c>
      <c r="B187" s="374" t="s">
        <v>1122</v>
      </c>
      <c r="C187" s="370">
        <v>3.5301123604640003</v>
      </c>
      <c r="D187" s="370">
        <v>2.571330588081</v>
      </c>
      <c r="E187" s="370">
        <v>1.9345766315019999</v>
      </c>
      <c r="F187" s="370">
        <v>1.4018273235249998</v>
      </c>
      <c r="G187" s="370">
        <v>4.0461156867999996E-2</v>
      </c>
      <c r="H187" s="370">
        <v>1.40073457559</v>
      </c>
      <c r="I187" s="370">
        <v>2.2658396840869997</v>
      </c>
      <c r="J187" s="370">
        <v>2.6347936866159998</v>
      </c>
      <c r="K187" s="370">
        <v>2.469359329355</v>
      </c>
      <c r="L187" s="370">
        <v>2.8103304588340001</v>
      </c>
      <c r="M187" s="370">
        <v>3.1839161317639997</v>
      </c>
      <c r="N187" s="370">
        <v>3.1752139995920001</v>
      </c>
      <c r="O187" s="371"/>
    </row>
    <row r="188" spans="1:15">
      <c r="A188" s="367" t="s">
        <v>927</v>
      </c>
      <c r="B188" s="374" t="s">
        <v>1122</v>
      </c>
      <c r="C188" s="370">
        <v>7.4224384767429994</v>
      </c>
      <c r="D188" s="370">
        <v>6.4077619867040001</v>
      </c>
      <c r="E188" s="370">
        <v>4.6537353842920002</v>
      </c>
      <c r="F188" s="370">
        <v>3.723602125502</v>
      </c>
      <c r="G188" s="370">
        <v>2.8080623233269999</v>
      </c>
      <c r="H188" s="370">
        <v>1.9071119974140001</v>
      </c>
      <c r="I188" s="370">
        <v>2.5898138414440002</v>
      </c>
      <c r="J188" s="370">
        <v>2.0026239775870001</v>
      </c>
      <c r="K188" s="370">
        <v>2.3738687076949998</v>
      </c>
      <c r="L188" s="370">
        <v>2.9012195163679997</v>
      </c>
      <c r="M188" s="370">
        <v>5.3014318004809997</v>
      </c>
      <c r="N188" s="370">
        <v>5.592233602007</v>
      </c>
      <c r="O188" s="371"/>
    </row>
    <row r="189" spans="1:15">
      <c r="A189" s="367" t="s">
        <v>935</v>
      </c>
      <c r="B189" s="374" t="s">
        <v>1122</v>
      </c>
      <c r="C189" s="370">
        <v>6.0502242669040003</v>
      </c>
      <c r="D189" s="370">
        <v>4.9120824767190001</v>
      </c>
      <c r="E189" s="370">
        <v>2.1878330344400001</v>
      </c>
      <c r="F189" s="370">
        <v>5.4382433593639998</v>
      </c>
      <c r="G189" s="370">
        <v>6.324639098684</v>
      </c>
      <c r="H189" s="370">
        <v>9.1498080879570001</v>
      </c>
      <c r="I189" s="370">
        <v>7.2009148686640003</v>
      </c>
      <c r="J189" s="370">
        <v>7.8140939681559995</v>
      </c>
      <c r="K189" s="370">
        <v>10.596582006257</v>
      </c>
      <c r="L189" s="370">
        <v>13.366025582660999</v>
      </c>
      <c r="M189" s="370">
        <v>7.7133994198240003</v>
      </c>
      <c r="N189" s="370">
        <v>6.9951783404599999</v>
      </c>
      <c r="O189" s="371"/>
    </row>
    <row r="190" spans="1:15">
      <c r="A190" s="367" t="s">
        <v>967</v>
      </c>
      <c r="B190" s="374" t="s">
        <v>1122</v>
      </c>
      <c r="C190" s="370">
        <v>53.653041859403999</v>
      </c>
      <c r="D190" s="370">
        <v>24.393899954798002</v>
      </c>
      <c r="E190" s="370">
        <v>26.089467168102001</v>
      </c>
      <c r="F190" s="370">
        <v>19.088921621855999</v>
      </c>
      <c r="G190" s="370">
        <v>18.029661012698</v>
      </c>
      <c r="H190" s="370">
        <v>43.138825023846998</v>
      </c>
      <c r="I190" s="370">
        <v>33.155199144889998</v>
      </c>
      <c r="J190" s="370">
        <v>27.584050714553999</v>
      </c>
      <c r="K190" s="370">
        <v>47.564054889197998</v>
      </c>
      <c r="L190" s="370">
        <v>58.345351098324002</v>
      </c>
      <c r="M190" s="370">
        <v>48.955648370976</v>
      </c>
      <c r="N190" s="370">
        <v>48.550721746813998</v>
      </c>
      <c r="O190" s="371"/>
    </row>
    <row r="191" spans="1:15">
      <c r="A191" s="367" t="s">
        <v>942</v>
      </c>
      <c r="B191" s="374" t="s">
        <v>1122</v>
      </c>
      <c r="C191" s="370">
        <v>29.951458404330999</v>
      </c>
      <c r="D191" s="370">
        <v>12.958142988431</v>
      </c>
      <c r="E191" s="370">
        <v>13.511639396969001</v>
      </c>
      <c r="F191" s="370">
        <v>9.5733664898300006</v>
      </c>
      <c r="G191" s="370">
        <v>9.0457942896650003</v>
      </c>
      <c r="H191" s="370">
        <v>24.805778181497999</v>
      </c>
      <c r="I191" s="370">
        <v>19.818903958848001</v>
      </c>
      <c r="J191" s="370">
        <v>17.139883396430999</v>
      </c>
      <c r="K191" s="370">
        <v>29.900551717481999</v>
      </c>
      <c r="L191" s="370">
        <v>35.229943950033004</v>
      </c>
      <c r="M191" s="370">
        <v>27.387248081964998</v>
      </c>
      <c r="N191" s="370">
        <v>29.289121061732999</v>
      </c>
      <c r="O191" s="371"/>
    </row>
    <row r="192" spans="1:15">
      <c r="A192" s="367" t="s">
        <v>920</v>
      </c>
      <c r="B192" s="374" t="s">
        <v>1122</v>
      </c>
      <c r="C192" s="370">
        <v>17.945233701294999</v>
      </c>
      <c r="D192" s="370">
        <v>10.194420294539</v>
      </c>
      <c r="E192" s="370">
        <v>6.5725294798459997</v>
      </c>
      <c r="F192" s="370">
        <v>5.0331342013000002</v>
      </c>
      <c r="G192" s="370">
        <v>4.0077122937369998</v>
      </c>
      <c r="H192" s="370">
        <v>16.237822984709002</v>
      </c>
      <c r="I192" s="370">
        <v>13.413864393270002</v>
      </c>
      <c r="J192" s="370">
        <v>16.003345329708001</v>
      </c>
      <c r="K192" s="370">
        <v>20.685621886629001</v>
      </c>
      <c r="L192" s="370">
        <v>18.955034908438002</v>
      </c>
      <c r="M192" s="370">
        <v>16.476947558591</v>
      </c>
      <c r="N192" s="370">
        <v>19.805622940117001</v>
      </c>
      <c r="O192" s="371"/>
    </row>
    <row r="193" spans="1:15">
      <c r="A193" s="367" t="s">
        <v>936</v>
      </c>
      <c r="B193" s="374" t="s">
        <v>1122</v>
      </c>
      <c r="C193" s="370">
        <v>6.8166149711960005</v>
      </c>
      <c r="D193" s="370">
        <v>5.6249699250809995</v>
      </c>
      <c r="E193" s="370">
        <v>2.88804096396</v>
      </c>
      <c r="F193" s="370">
        <v>6.0816342305360003</v>
      </c>
      <c r="G193" s="370">
        <v>6.8881241024160005</v>
      </c>
      <c r="H193" s="370">
        <v>10.116718666442999</v>
      </c>
      <c r="I193" s="370">
        <v>7.8286351189359999</v>
      </c>
      <c r="J193" s="370">
        <v>8.526990043644</v>
      </c>
      <c r="K193" s="370">
        <v>11.838888029843</v>
      </c>
      <c r="L193" s="370">
        <v>15.395206018339001</v>
      </c>
      <c r="M193" s="370">
        <v>9.0708553897760016</v>
      </c>
      <c r="N193" s="370">
        <v>7.81548810424</v>
      </c>
      <c r="O193" s="371"/>
    </row>
    <row r="194" spans="1:15">
      <c r="A194" s="367" t="s">
        <v>921</v>
      </c>
      <c r="B194" s="374" t="s">
        <v>1122</v>
      </c>
      <c r="C194" s="370">
        <v>25.577242924794</v>
      </c>
      <c r="D194" s="370">
        <v>14.280191808563</v>
      </c>
      <c r="E194" s="370">
        <v>14.305189775129</v>
      </c>
      <c r="F194" s="370">
        <v>10.103482493945998</v>
      </c>
      <c r="G194" s="370">
        <v>7.0123090091210001</v>
      </c>
      <c r="H194" s="370">
        <v>15.043836954904</v>
      </c>
      <c r="I194" s="370">
        <v>16.329561123194999</v>
      </c>
      <c r="J194" s="370">
        <v>13.688515242571</v>
      </c>
      <c r="K194" s="370">
        <v>21.698541576590003</v>
      </c>
      <c r="L194" s="370">
        <v>26.993808328233001</v>
      </c>
      <c r="M194" s="370">
        <v>24.367021266499002</v>
      </c>
      <c r="N194" s="370">
        <v>25.364257320014001</v>
      </c>
      <c r="O194" s="371"/>
    </row>
    <row r="195" spans="1:15">
      <c r="A195" s="367" t="s">
        <v>929</v>
      </c>
      <c r="B195" s="374" t="s">
        <v>1122</v>
      </c>
      <c r="C195" s="370">
        <v>0.123248870466</v>
      </c>
      <c r="D195" s="370">
        <v>0</v>
      </c>
      <c r="E195" s="370">
        <v>0.59581518419900004</v>
      </c>
      <c r="F195" s="370">
        <v>0.71765810786399997</v>
      </c>
      <c r="G195" s="370">
        <v>0.931639137447</v>
      </c>
      <c r="H195" s="370">
        <v>0.82016333186500001</v>
      </c>
      <c r="I195" s="370">
        <v>0.70296674149199989</v>
      </c>
      <c r="J195" s="370">
        <v>0.84643842782199996</v>
      </c>
      <c r="K195" s="370">
        <v>0.89714372408800003</v>
      </c>
      <c r="L195" s="370">
        <v>1.6353381939489999</v>
      </c>
      <c r="M195" s="370">
        <v>1.022424938193</v>
      </c>
      <c r="N195" s="370">
        <v>0.94982035652000008</v>
      </c>
      <c r="O195" s="371"/>
    </row>
    <row r="196" spans="1:15">
      <c r="A196" s="375" t="s">
        <v>918</v>
      </c>
      <c r="B196" s="374" t="s">
        <v>1122</v>
      </c>
      <c r="C196" s="370">
        <v>6.9403179238369992</v>
      </c>
      <c r="D196" s="370">
        <v>6.3003971267759997</v>
      </c>
      <c r="E196" s="370">
        <v>3.2127515113329999</v>
      </c>
      <c r="F196" s="370">
        <v>5.3127737595589997</v>
      </c>
      <c r="G196" s="370">
        <v>4.8140311768529997</v>
      </c>
      <c r="H196" s="370">
        <v>6.5320480901940003</v>
      </c>
      <c r="I196" s="370">
        <v>8.0122986423459999</v>
      </c>
      <c r="J196" s="370">
        <v>8.8451603407369994</v>
      </c>
      <c r="K196" s="370">
        <v>10.072157839284001</v>
      </c>
      <c r="L196" s="370">
        <v>11.622132593842</v>
      </c>
      <c r="M196" s="370">
        <v>10.680615207825999</v>
      </c>
      <c r="N196" s="370">
        <v>8.5673434620959998</v>
      </c>
      <c r="O196" s="371"/>
    </row>
    <row r="197" spans="1:15">
      <c r="A197" s="367" t="s">
        <v>930</v>
      </c>
      <c r="B197" s="374" t="s">
        <v>1122</v>
      </c>
      <c r="C197" s="370">
        <v>2.2591966551190001</v>
      </c>
      <c r="D197" s="370">
        <v>1.6381764487729999</v>
      </c>
      <c r="E197" s="370">
        <v>1.752623001678</v>
      </c>
      <c r="F197" s="370">
        <v>2.0564435816589999</v>
      </c>
      <c r="G197" s="370">
        <v>2.3315685690749999</v>
      </c>
      <c r="H197" s="370">
        <v>3.0837269288010001</v>
      </c>
      <c r="I197" s="370">
        <v>2.5575623141510002</v>
      </c>
      <c r="J197" s="370">
        <v>2.7695641316700002</v>
      </c>
      <c r="K197" s="370">
        <v>3.7204448218569999</v>
      </c>
      <c r="L197" s="370">
        <v>3.6628645717900001</v>
      </c>
      <c r="M197" s="370">
        <v>3.0410597574599998</v>
      </c>
      <c r="N197" s="370">
        <v>2.6275132122200002</v>
      </c>
      <c r="O197" s="371"/>
    </row>
    <row r="198" spans="1:15">
      <c r="A198" s="367" t="s">
        <v>908</v>
      </c>
      <c r="B198" s="374" t="s">
        <v>1122</v>
      </c>
      <c r="C198" s="370">
        <v>3.5165462270459997</v>
      </c>
      <c r="D198" s="370">
        <v>2.3077978737090001</v>
      </c>
      <c r="E198" s="370">
        <v>1.9585237833610001</v>
      </c>
      <c r="F198" s="370">
        <v>1.653612914902</v>
      </c>
      <c r="G198" s="370">
        <v>1.5669192702860002</v>
      </c>
      <c r="H198" s="370">
        <v>6.0871209567569995</v>
      </c>
      <c r="I198" s="370">
        <v>4.82356453461</v>
      </c>
      <c r="J198" s="370">
        <v>4.2486015149999998</v>
      </c>
      <c r="K198" s="370">
        <v>6.6503594144999996</v>
      </c>
      <c r="L198" s="370">
        <v>3.9971966906209997</v>
      </c>
      <c r="M198" s="370">
        <v>4.277015900106</v>
      </c>
      <c r="N198" s="370">
        <v>3.9647342023450003</v>
      </c>
      <c r="O198" s="371"/>
    </row>
    <row r="199" spans="1:15">
      <c r="A199" s="367" t="s">
        <v>944</v>
      </c>
      <c r="B199" s="374" t="s">
        <v>1122</v>
      </c>
      <c r="C199" s="370">
        <v>1.20132761921</v>
      </c>
      <c r="D199" s="370">
        <v>0.52839303749099997</v>
      </c>
      <c r="E199" s="370">
        <v>0.60794963529300006</v>
      </c>
      <c r="F199" s="370">
        <v>6.8306242102000009E-2</v>
      </c>
      <c r="G199" s="370">
        <v>0.23263509162600002</v>
      </c>
      <c r="H199" s="370">
        <v>0.60588237757500008</v>
      </c>
      <c r="I199" s="370">
        <v>0.18945448691</v>
      </c>
      <c r="J199" s="370">
        <v>0.13891268242500002</v>
      </c>
      <c r="K199" s="370">
        <v>0.64069526418800005</v>
      </c>
      <c r="L199" s="370">
        <v>1.3167265179729999</v>
      </c>
      <c r="M199" s="370">
        <v>0.98094913678700002</v>
      </c>
      <c r="N199" s="370">
        <v>1.13616410197</v>
      </c>
      <c r="O199" s="371"/>
    </row>
    <row r="200" spans="1:15">
      <c r="A200" s="367" t="s">
        <v>916</v>
      </c>
      <c r="B200" s="374" t="s">
        <v>1122</v>
      </c>
      <c r="C200" s="370">
        <v>26.221945721478001</v>
      </c>
      <c r="D200" s="370">
        <v>19.722944353050998</v>
      </c>
      <c r="E200" s="370">
        <v>16.267954363242001</v>
      </c>
      <c r="F200" s="370">
        <v>2.760790794404</v>
      </c>
      <c r="G200" s="370">
        <v>5.9788853604480003</v>
      </c>
      <c r="H200" s="370">
        <v>31.990212722027</v>
      </c>
      <c r="I200" s="370">
        <v>35.357697908524997</v>
      </c>
      <c r="J200" s="370">
        <v>32.332754737743002</v>
      </c>
      <c r="K200" s="370">
        <v>47.852943680454999</v>
      </c>
      <c r="L200" s="370">
        <v>46.448922127034002</v>
      </c>
      <c r="M200" s="370">
        <v>30.500786586288001</v>
      </c>
      <c r="N200" s="370">
        <v>33.527158899861</v>
      </c>
      <c r="O200" s="371"/>
    </row>
    <row r="201" spans="1:15">
      <c r="A201" s="367" t="s">
        <v>914</v>
      </c>
      <c r="B201" s="374" t="s">
        <v>1122</v>
      </c>
      <c r="C201" s="370">
        <v>15.23986993382</v>
      </c>
      <c r="D201" s="370">
        <v>11.829931570696001</v>
      </c>
      <c r="E201" s="370">
        <v>10.057207548204</v>
      </c>
      <c r="F201" s="370">
        <v>8.0291474935810001</v>
      </c>
      <c r="G201" s="370">
        <v>6.8589258441059995</v>
      </c>
      <c r="H201" s="370">
        <v>19.940789826411002</v>
      </c>
      <c r="I201" s="370">
        <v>19.823265402454997</v>
      </c>
      <c r="J201" s="370">
        <v>18.344320938829</v>
      </c>
      <c r="K201" s="370">
        <v>28.978595073889</v>
      </c>
      <c r="L201" s="370">
        <v>28.925530775616</v>
      </c>
      <c r="M201" s="370">
        <v>18.557228625432</v>
      </c>
      <c r="N201" s="370">
        <v>18.283348793504</v>
      </c>
      <c r="O201" s="371"/>
    </row>
    <row r="202" spans="1:15">
      <c r="A202" s="367" t="s">
        <v>845</v>
      </c>
      <c r="B202" s="374" t="s">
        <v>1123</v>
      </c>
      <c r="C202" s="370">
        <v>0.120384</v>
      </c>
      <c r="D202" s="370">
        <v>1.1172E-2</v>
      </c>
      <c r="E202" s="370">
        <v>4.8792000000000002E-2</v>
      </c>
      <c r="F202" s="370">
        <v>0.170487</v>
      </c>
      <c r="G202" s="370">
        <v>3.9614999999999997E-2</v>
      </c>
      <c r="H202" s="370">
        <v>6.8970000000000004E-3</v>
      </c>
      <c r="I202" s="370">
        <v>3.7962000000000003E-2</v>
      </c>
      <c r="J202" s="370">
        <v>3.4200000000000001E-2</v>
      </c>
      <c r="K202" s="370">
        <v>3.9899999999999996E-3</v>
      </c>
      <c r="L202" s="370">
        <v>5.8767E-2</v>
      </c>
      <c r="M202" s="370">
        <v>0</v>
      </c>
      <c r="N202" s="370">
        <v>4.4402999999999998E-2</v>
      </c>
      <c r="O202" s="371"/>
    </row>
    <row r="203" spans="1:15">
      <c r="A203" s="367" t="s">
        <v>846</v>
      </c>
      <c r="B203" s="374" t="s">
        <v>1123</v>
      </c>
      <c r="C203" s="370">
        <v>2.0041E-2</v>
      </c>
      <c r="D203" s="370">
        <v>1.6100000000000001E-3</v>
      </c>
      <c r="E203" s="370">
        <v>6.4819999999999999E-3</v>
      </c>
      <c r="F203" s="370">
        <v>1.7402000000000001E-2</v>
      </c>
      <c r="G203" s="370">
        <v>2.317E-3</v>
      </c>
      <c r="H203" s="370">
        <v>1.4630000000000001E-3</v>
      </c>
      <c r="I203" s="370">
        <v>5.0959999999999998E-3</v>
      </c>
      <c r="J203" s="370">
        <v>9.6460000000000001E-3</v>
      </c>
      <c r="K203" s="370">
        <v>7.4200000000000004E-4</v>
      </c>
      <c r="L203" s="370">
        <v>8.7989999999999995E-3</v>
      </c>
      <c r="M203" s="370">
        <v>0</v>
      </c>
      <c r="N203" s="370">
        <v>5.5649999999999996E-3</v>
      </c>
      <c r="O203" s="371"/>
    </row>
    <row r="204" spans="1:15">
      <c r="A204" s="375" t="s">
        <v>847</v>
      </c>
      <c r="B204" s="374" t="s">
        <v>1123</v>
      </c>
      <c r="C204" s="370">
        <v>0.125856</v>
      </c>
      <c r="D204" s="370">
        <v>8.6639999999999998E-3</v>
      </c>
      <c r="E204" s="370">
        <v>4.5713999999999998E-2</v>
      </c>
      <c r="F204" s="370">
        <v>9.3023999999999996E-2</v>
      </c>
      <c r="G204" s="370">
        <v>2.3255999999999999E-2</v>
      </c>
      <c r="H204" s="370">
        <v>5.13E-3</v>
      </c>
      <c r="I204" s="370">
        <v>3.6138000000000003E-2</v>
      </c>
      <c r="J204" s="370">
        <v>6.4638000000000001E-2</v>
      </c>
      <c r="K204" s="370">
        <v>1.2141000000000001E-2</v>
      </c>
      <c r="L204" s="370">
        <v>7.5068999999999997E-2</v>
      </c>
      <c r="M204" s="370">
        <v>0</v>
      </c>
      <c r="N204" s="370">
        <v>5.0273999999999999E-2</v>
      </c>
      <c r="O204" s="371"/>
    </row>
    <row r="205" spans="1:15">
      <c r="A205" s="367" t="s">
        <v>848</v>
      </c>
      <c r="B205" s="374" t="s">
        <v>1123</v>
      </c>
      <c r="C205" s="370">
        <v>4.5972109999999997</v>
      </c>
      <c r="D205" s="370">
        <v>3.798298</v>
      </c>
      <c r="E205" s="370">
        <v>2.8321679999999998</v>
      </c>
      <c r="F205" s="370">
        <v>1.0859799999999999</v>
      </c>
      <c r="G205" s="370">
        <v>6.7131319999999999</v>
      </c>
      <c r="H205" s="370">
        <v>6.4603970000000004</v>
      </c>
      <c r="I205" s="370">
        <v>7.1394570000000002</v>
      </c>
      <c r="J205" s="370">
        <v>6.4433480000000003</v>
      </c>
      <c r="K205" s="370">
        <v>3.4188360000000002</v>
      </c>
      <c r="L205" s="370">
        <v>4.8121939999999999</v>
      </c>
      <c r="M205" s="370">
        <v>5.4424330000000003</v>
      </c>
      <c r="N205" s="370">
        <v>4.5863370000000003</v>
      </c>
      <c r="O205" s="371"/>
    </row>
    <row r="206" spans="1:15">
      <c r="A206" s="367" t="s">
        <v>849</v>
      </c>
      <c r="B206" s="374" t="s">
        <v>1123</v>
      </c>
      <c r="C206" s="370">
        <v>0.80581400000000003</v>
      </c>
      <c r="D206" s="370">
        <v>6.0248999999999997E-2</v>
      </c>
      <c r="E206" s="370">
        <v>0.131271</v>
      </c>
      <c r="F206" s="370">
        <v>0.60528300000000002</v>
      </c>
      <c r="G206" s="370">
        <v>0.55993000000000004</v>
      </c>
      <c r="H206" s="370">
        <v>0.13286700000000001</v>
      </c>
      <c r="I206" s="370">
        <v>0.14816199999999999</v>
      </c>
      <c r="J206" s="370">
        <v>0.49901600000000002</v>
      </c>
      <c r="K206" s="370">
        <v>0.12980800000000001</v>
      </c>
      <c r="L206" s="370">
        <v>0.40312300000000001</v>
      </c>
      <c r="M206" s="370">
        <v>8.2060999999999995E-2</v>
      </c>
      <c r="N206" s="370">
        <v>0.363622</v>
      </c>
      <c r="O206" s="371"/>
    </row>
    <row r="207" spans="1:15">
      <c r="A207" s="367" t="s">
        <v>850</v>
      </c>
      <c r="B207" s="374" t="s">
        <v>1123</v>
      </c>
      <c r="C207" s="370">
        <v>0.57512600000000003</v>
      </c>
      <c r="D207" s="370">
        <v>4.4824999999999997E-2</v>
      </c>
      <c r="E207" s="370">
        <v>0.11590200000000001</v>
      </c>
      <c r="F207" s="370">
        <v>0.42632500000000001</v>
      </c>
      <c r="G207" s="370">
        <v>0.664686</v>
      </c>
      <c r="H207" s="370">
        <v>0.109266</v>
      </c>
      <c r="I207" s="370">
        <v>0.14799999999999999</v>
      </c>
      <c r="J207" s="370">
        <v>0.42963200000000001</v>
      </c>
      <c r="K207" s="370">
        <v>0.20729500000000001</v>
      </c>
      <c r="L207" s="370">
        <v>0.45876899999999998</v>
      </c>
      <c r="M207" s="370">
        <v>5.8088000000000001E-2</v>
      </c>
      <c r="N207" s="370">
        <v>0.41211300000000001</v>
      </c>
      <c r="O207" s="371"/>
    </row>
    <row r="208" spans="1:15">
      <c r="A208" s="367" t="s">
        <v>851</v>
      </c>
      <c r="B208" s="374" t="s">
        <v>1123</v>
      </c>
      <c r="C208" s="370">
        <v>1.1395249999999999</v>
      </c>
      <c r="D208" s="370">
        <v>0.181008</v>
      </c>
      <c r="E208" s="370">
        <v>5.8404999999999999E-2</v>
      </c>
      <c r="F208" s="370">
        <v>0.46982000000000002</v>
      </c>
      <c r="G208" s="370">
        <v>0.48681000000000002</v>
      </c>
      <c r="H208" s="370">
        <v>2.5680000000000001E-2</v>
      </c>
      <c r="I208" s="370">
        <v>6.5674999999999997E-2</v>
      </c>
      <c r="J208" s="370">
        <v>0.15978500000000001</v>
      </c>
      <c r="K208" s="370">
        <v>0.10679</v>
      </c>
      <c r="L208" s="370">
        <v>0.15182000000000001</v>
      </c>
      <c r="M208" s="370">
        <v>3.9050000000000001E-2</v>
      </c>
      <c r="N208" s="370">
        <v>0.118115</v>
      </c>
      <c r="O208" s="371"/>
    </row>
    <row r="209" spans="1:15">
      <c r="A209" s="367" t="s">
        <v>852</v>
      </c>
      <c r="B209" s="374" t="s">
        <v>1123</v>
      </c>
      <c r="C209" s="370">
        <v>0.32550299999999999</v>
      </c>
      <c r="D209" s="370">
        <v>1.4985999999999999E-2</v>
      </c>
      <c r="E209" s="370">
        <v>7.0998000000000006E-2</v>
      </c>
      <c r="F209" s="370">
        <v>0.55413999999999997</v>
      </c>
      <c r="G209" s="370">
        <v>0.57092799999999999</v>
      </c>
      <c r="H209" s="370">
        <v>5.2073000000000001E-2</v>
      </c>
      <c r="I209" s="370">
        <v>0.106846</v>
      </c>
      <c r="J209" s="370">
        <v>0.24116699999999999</v>
      </c>
      <c r="K209" s="370">
        <v>0.13298199999999999</v>
      </c>
      <c r="L209" s="370">
        <v>0.195907</v>
      </c>
      <c r="M209" s="370">
        <v>3.6402999999999998E-2</v>
      </c>
      <c r="N209" s="370">
        <v>0.15423799999999999</v>
      </c>
      <c r="O209" s="371"/>
    </row>
    <row r="210" spans="1:15">
      <c r="A210" s="367" t="s">
        <v>853</v>
      </c>
      <c r="B210" s="374" t="s">
        <v>1123</v>
      </c>
      <c r="C210" s="370">
        <v>7.9283989999999998</v>
      </c>
      <c r="D210" s="370">
        <v>6.2280329999999999</v>
      </c>
      <c r="E210" s="370">
        <v>4.1220210000000002</v>
      </c>
      <c r="F210" s="370">
        <v>1.55443</v>
      </c>
      <c r="G210" s="370">
        <v>2.1377899999999999</v>
      </c>
      <c r="H210" s="370">
        <v>1.678736</v>
      </c>
      <c r="I210" s="370">
        <v>2.3969130000000001</v>
      </c>
      <c r="J210" s="370">
        <v>1.261925</v>
      </c>
      <c r="K210" s="370">
        <v>0.57869999999999999</v>
      </c>
      <c r="L210" s="370">
        <v>0.74899499999999997</v>
      </c>
      <c r="M210" s="370">
        <v>0.17637</v>
      </c>
      <c r="N210" s="370">
        <v>0.541875</v>
      </c>
      <c r="O210" s="371"/>
    </row>
    <row r="211" spans="1:15">
      <c r="A211" s="367" t="s">
        <v>1000</v>
      </c>
      <c r="B211" s="374" t="s">
        <v>1123</v>
      </c>
      <c r="C211" s="370">
        <v>0</v>
      </c>
      <c r="D211" s="370">
        <v>0</v>
      </c>
      <c r="E211" s="370">
        <v>0</v>
      </c>
      <c r="F211" s="370">
        <v>0</v>
      </c>
      <c r="G211" s="370">
        <v>1.257555</v>
      </c>
      <c r="H211" s="370">
        <v>1.569177</v>
      </c>
      <c r="I211" s="370">
        <v>1.902255</v>
      </c>
      <c r="J211" s="370">
        <v>1.7154940000000001</v>
      </c>
      <c r="K211" s="370">
        <v>0.95328800000000002</v>
      </c>
      <c r="L211" s="370">
        <v>1.3481920000000001</v>
      </c>
      <c r="M211" s="370">
        <v>1.94614</v>
      </c>
      <c r="N211" s="370">
        <v>1.4076219999999999</v>
      </c>
      <c r="O211" s="371"/>
    </row>
    <row r="212" spans="1:15">
      <c r="A212" s="367" t="s">
        <v>1001</v>
      </c>
      <c r="B212" s="374" t="s">
        <v>1123</v>
      </c>
      <c r="C212" s="370">
        <v>0</v>
      </c>
      <c r="D212" s="370">
        <v>0</v>
      </c>
      <c r="E212" s="370">
        <v>0</v>
      </c>
      <c r="F212" s="370">
        <v>0</v>
      </c>
      <c r="G212" s="370">
        <v>1.2545550000000001</v>
      </c>
      <c r="H212" s="370">
        <v>1.5721769999999999</v>
      </c>
      <c r="I212" s="370">
        <v>1.8872549999999999</v>
      </c>
      <c r="J212" s="370">
        <v>1.712494</v>
      </c>
      <c r="K212" s="370">
        <v>0.95328800000000002</v>
      </c>
      <c r="L212" s="370">
        <v>1.3481920000000001</v>
      </c>
      <c r="M212" s="370">
        <v>1.94614</v>
      </c>
      <c r="N212" s="370">
        <v>1.4076219999999999</v>
      </c>
      <c r="O212" s="371"/>
    </row>
    <row r="213" spans="1:15">
      <c r="A213" s="367" t="s">
        <v>1002</v>
      </c>
      <c r="B213" s="374" t="s">
        <v>1123</v>
      </c>
      <c r="C213" s="370">
        <v>0</v>
      </c>
      <c r="D213" s="370">
        <v>0</v>
      </c>
      <c r="E213" s="370">
        <v>0</v>
      </c>
      <c r="F213" s="370">
        <v>0</v>
      </c>
      <c r="G213" s="370">
        <v>3.0180470000000001</v>
      </c>
      <c r="H213" s="370">
        <v>3.1443509999999999</v>
      </c>
      <c r="I213" s="370">
        <v>3.8045390000000001</v>
      </c>
      <c r="J213" s="370">
        <v>3.4280179999999998</v>
      </c>
      <c r="K213" s="370">
        <v>1.9065749999999999</v>
      </c>
      <c r="L213" s="370">
        <v>2.6963900000000001</v>
      </c>
      <c r="M213" s="370">
        <v>3.8922840000000001</v>
      </c>
      <c r="N213" s="370">
        <v>2.815143</v>
      </c>
      <c r="O213" s="371"/>
    </row>
    <row r="214" spans="1:15">
      <c r="A214" s="367" t="s">
        <v>1003</v>
      </c>
      <c r="B214" s="374" t="s">
        <v>1123</v>
      </c>
      <c r="C214" s="370">
        <v>0</v>
      </c>
      <c r="D214" s="370">
        <v>0</v>
      </c>
      <c r="E214" s="370">
        <v>0</v>
      </c>
      <c r="F214" s="370">
        <v>0</v>
      </c>
      <c r="G214" s="370">
        <v>3.0240469999999999</v>
      </c>
      <c r="H214" s="370">
        <v>3.1443509999999999</v>
      </c>
      <c r="I214" s="370">
        <v>3.8045390000000001</v>
      </c>
      <c r="J214" s="370">
        <v>3.422018</v>
      </c>
      <c r="K214" s="370">
        <v>1.9065749999999999</v>
      </c>
      <c r="L214" s="370">
        <v>2.6963900000000001</v>
      </c>
      <c r="M214" s="370">
        <v>3.8922840000000001</v>
      </c>
      <c r="N214" s="370">
        <v>2.815143</v>
      </c>
      <c r="O214" s="371"/>
    </row>
    <row r="215" spans="1:15">
      <c r="A215" s="367" t="s">
        <v>1009</v>
      </c>
      <c r="B215" s="374" t="s">
        <v>1123</v>
      </c>
      <c r="C215" s="370">
        <v>0</v>
      </c>
      <c r="D215" s="370">
        <v>0</v>
      </c>
      <c r="E215" s="370">
        <v>0</v>
      </c>
      <c r="F215" s="370">
        <v>0</v>
      </c>
      <c r="G215" s="370">
        <v>0</v>
      </c>
      <c r="H215" s="370">
        <v>0</v>
      </c>
      <c r="I215" s="370">
        <v>0</v>
      </c>
      <c r="J215" s="370">
        <v>0</v>
      </c>
      <c r="K215" s="370">
        <v>3.6376360000000001</v>
      </c>
      <c r="L215" s="370">
        <v>5.0382579999999999</v>
      </c>
      <c r="M215" s="370">
        <v>6.7447330000000001</v>
      </c>
      <c r="N215" s="370">
        <v>5.5791170000000001</v>
      </c>
      <c r="O215" s="371"/>
    </row>
    <row r="216" spans="1:15">
      <c r="A216" s="367" t="s">
        <v>855</v>
      </c>
      <c r="B216" s="374" t="s">
        <v>1123</v>
      </c>
      <c r="C216" s="370">
        <v>1.7798560000000001</v>
      </c>
      <c r="D216" s="370">
        <v>2.1442510000000001</v>
      </c>
      <c r="E216" s="370">
        <v>1.443489</v>
      </c>
      <c r="F216" s="370">
        <v>0.36</v>
      </c>
      <c r="G216" s="370">
        <v>2.3450060000000001</v>
      </c>
      <c r="H216" s="370">
        <v>3.5372219999999999</v>
      </c>
      <c r="I216" s="370">
        <v>3.526996</v>
      </c>
      <c r="J216" s="370">
        <v>3.243919</v>
      </c>
      <c r="K216" s="370">
        <v>7.7219999999999997E-2</v>
      </c>
      <c r="L216" s="370">
        <v>0.20924999999999999</v>
      </c>
      <c r="M216" s="370">
        <v>6.2460000000000002E-2</v>
      </c>
      <c r="N216" s="370">
        <v>0.18747</v>
      </c>
      <c r="O216" s="371"/>
    </row>
    <row r="217" spans="1:15">
      <c r="A217" s="367" t="s">
        <v>856</v>
      </c>
      <c r="B217" s="374" t="s">
        <v>1123</v>
      </c>
      <c r="C217" s="370">
        <v>0</v>
      </c>
      <c r="D217" s="370">
        <v>0</v>
      </c>
      <c r="E217" s="370">
        <v>0</v>
      </c>
      <c r="F217" s="370">
        <v>0</v>
      </c>
      <c r="G217" s="370">
        <v>0</v>
      </c>
      <c r="H217" s="370">
        <v>7.1096999999999994E-2</v>
      </c>
      <c r="I217" s="370">
        <v>0.101192</v>
      </c>
      <c r="J217" s="370">
        <v>0.22358700000000001</v>
      </c>
      <c r="K217" s="370">
        <v>6.3973000000000002E-2</v>
      </c>
      <c r="L217" s="370">
        <v>0.255164</v>
      </c>
      <c r="M217" s="370">
        <v>5.4690999999999997E-2</v>
      </c>
      <c r="N217" s="370">
        <v>0.25261600000000001</v>
      </c>
      <c r="O217" s="371"/>
    </row>
    <row r="218" spans="1:15">
      <c r="A218" s="367" t="s">
        <v>857</v>
      </c>
      <c r="B218" s="374" t="s">
        <v>1123</v>
      </c>
      <c r="C218" s="370">
        <v>5.0997260000000004</v>
      </c>
      <c r="D218" s="370">
        <v>4.278511</v>
      </c>
      <c r="E218" s="370">
        <v>2.8769879999999999</v>
      </c>
      <c r="F218" s="370">
        <v>0.72</v>
      </c>
      <c r="G218" s="370">
        <v>4.6600919999999997</v>
      </c>
      <c r="H218" s="370">
        <v>6.967041</v>
      </c>
      <c r="I218" s="370">
        <v>6.9727370000000004</v>
      </c>
      <c r="J218" s="370">
        <v>6.5201079999999996</v>
      </c>
      <c r="K218" s="370">
        <v>0.10005600000000001</v>
      </c>
      <c r="L218" s="370">
        <v>0.23768800000000001</v>
      </c>
      <c r="M218" s="370">
        <v>3.6080000000000001E-2</v>
      </c>
      <c r="N218" s="370">
        <v>0.24428800000000001</v>
      </c>
      <c r="O218" s="371"/>
    </row>
    <row r="219" spans="1:15">
      <c r="A219" s="367" t="s">
        <v>858</v>
      </c>
      <c r="B219" s="374" t="s">
        <v>1123</v>
      </c>
      <c r="C219" s="370">
        <v>0.20175599999999999</v>
      </c>
      <c r="D219" s="370">
        <v>1.0718E-2</v>
      </c>
      <c r="E219" s="370">
        <v>4.462E-2</v>
      </c>
      <c r="F219" s="370">
        <v>0.193942</v>
      </c>
      <c r="G219" s="370">
        <v>0.34592000000000001</v>
      </c>
      <c r="H219" s="370">
        <v>3.4729999999999997E-2</v>
      </c>
      <c r="I219" s="370">
        <v>4.2228000000000002E-2</v>
      </c>
      <c r="J219" s="370">
        <v>9.1632000000000005E-2</v>
      </c>
      <c r="K219" s="370">
        <v>4.9082000000000001E-2</v>
      </c>
      <c r="L219" s="370">
        <v>0.112516</v>
      </c>
      <c r="M219" s="370">
        <v>1.0028E-2</v>
      </c>
      <c r="N219" s="370">
        <v>5.3176000000000001E-2</v>
      </c>
      <c r="O219" s="371"/>
    </row>
    <row r="220" spans="1:15">
      <c r="A220" s="367" t="s">
        <v>859</v>
      </c>
      <c r="B220" s="374" t="s">
        <v>1123</v>
      </c>
      <c r="C220" s="370">
        <v>0.24740999999999999</v>
      </c>
      <c r="D220" s="370">
        <v>1.6559999999999998E-2</v>
      </c>
      <c r="E220" s="370">
        <v>4.8195000000000002E-2</v>
      </c>
      <c r="F220" s="370">
        <v>0.16758400000000001</v>
      </c>
      <c r="G220" s="370">
        <v>0.28269</v>
      </c>
      <c r="H220" s="370">
        <v>0.17311000000000001</v>
      </c>
      <c r="I220" s="370">
        <v>5.1824000000000002E-2</v>
      </c>
      <c r="J220" s="370">
        <v>0.13053000000000001</v>
      </c>
      <c r="K220" s="370">
        <v>4.2345000000000001E-2</v>
      </c>
      <c r="L220" s="370">
        <v>0.13464000000000001</v>
      </c>
      <c r="M220" s="370">
        <v>5.7819999999999998E-3</v>
      </c>
      <c r="N220" s="370">
        <v>7.5242000000000003E-2</v>
      </c>
      <c r="O220" s="371"/>
    </row>
    <row r="221" spans="1:15">
      <c r="A221" s="367" t="s">
        <v>860</v>
      </c>
      <c r="B221" s="374" t="s">
        <v>1123</v>
      </c>
      <c r="C221" s="370">
        <v>0.194442</v>
      </c>
      <c r="D221" s="370">
        <v>1.0534E-2</v>
      </c>
      <c r="E221" s="370">
        <v>4.2411999999999998E-2</v>
      </c>
      <c r="F221" s="370">
        <v>0.10261199999999999</v>
      </c>
      <c r="G221" s="370">
        <v>0.26413199999999998</v>
      </c>
      <c r="H221" s="370">
        <v>2.7278E-2</v>
      </c>
      <c r="I221" s="370">
        <v>4.3332000000000002E-2</v>
      </c>
      <c r="J221" s="370">
        <v>0.110446</v>
      </c>
      <c r="K221" s="370">
        <v>6.4170000000000005E-2</v>
      </c>
      <c r="L221" s="370">
        <v>0.135884</v>
      </c>
      <c r="M221" s="370">
        <v>1.242E-3</v>
      </c>
      <c r="N221" s="370">
        <v>7.6922000000000004E-2</v>
      </c>
      <c r="O221" s="371"/>
    </row>
    <row r="222" spans="1:15">
      <c r="A222" s="367" t="s">
        <v>871</v>
      </c>
      <c r="B222" s="374" t="s">
        <v>1123</v>
      </c>
      <c r="C222" s="370">
        <v>0.46207500000000001</v>
      </c>
      <c r="D222" s="370">
        <v>3.1815000000000003E-2</v>
      </c>
      <c r="E222" s="370">
        <v>9.7970000000000002E-2</v>
      </c>
      <c r="F222" s="370">
        <v>0.49964700000000001</v>
      </c>
      <c r="G222" s="370">
        <v>0.88273999999999997</v>
      </c>
      <c r="H222" s="370">
        <v>9.1000999999999999E-2</v>
      </c>
      <c r="I222" s="370">
        <v>9.5849000000000004E-2</v>
      </c>
      <c r="J222" s="370">
        <v>0.309666</v>
      </c>
      <c r="K222" s="370">
        <v>0.11515499999999999</v>
      </c>
      <c r="L222" s="370">
        <v>0.24790000000000001</v>
      </c>
      <c r="M222" s="370">
        <v>7.0999999999999994E-2</v>
      </c>
      <c r="N222" s="370">
        <v>0.26779999999999998</v>
      </c>
      <c r="O222" s="371"/>
    </row>
    <row r="223" spans="1:15">
      <c r="A223" s="367" t="s">
        <v>872</v>
      </c>
      <c r="B223" s="374" t="s">
        <v>1123</v>
      </c>
      <c r="C223" s="370">
        <v>0.57230000000000003</v>
      </c>
      <c r="D223" s="370">
        <v>4.53E-2</v>
      </c>
      <c r="E223" s="370">
        <v>0.1071</v>
      </c>
      <c r="F223" s="370">
        <v>0.42399999999999999</v>
      </c>
      <c r="G223" s="370">
        <v>0.6835</v>
      </c>
      <c r="H223" s="370">
        <v>9.2499999999999999E-2</v>
      </c>
      <c r="I223" s="370">
        <v>0.1154</v>
      </c>
      <c r="J223" s="370">
        <v>0.38159999999999999</v>
      </c>
      <c r="K223" s="370">
        <v>9.9500000000000005E-2</v>
      </c>
      <c r="L223" s="370">
        <v>0.30520000000000003</v>
      </c>
      <c r="M223" s="370">
        <v>6.1699999999999998E-2</v>
      </c>
      <c r="N223" s="370">
        <v>0.32850000000000001</v>
      </c>
      <c r="O223" s="371"/>
    </row>
    <row r="224" spans="1:15">
      <c r="A224" s="367" t="s">
        <v>873</v>
      </c>
      <c r="B224" s="374" t="s">
        <v>1123</v>
      </c>
      <c r="C224" s="370">
        <v>1.7072959999999999</v>
      </c>
      <c r="D224" s="370">
        <v>1.296227</v>
      </c>
      <c r="E224" s="370">
        <v>0.35222799999999999</v>
      </c>
      <c r="F224" s="370">
        <v>1.420417</v>
      </c>
      <c r="G224" s="370">
        <v>5.652431</v>
      </c>
      <c r="H224" s="370">
        <v>4.3325959999999997</v>
      </c>
      <c r="I224" s="370">
        <v>5.1286750000000003</v>
      </c>
      <c r="J224" s="370">
        <v>1.7935589999999999</v>
      </c>
      <c r="K224" s="370">
        <v>0.38107000000000002</v>
      </c>
      <c r="L224" s="370">
        <v>1.140927</v>
      </c>
      <c r="M224" s="370">
        <v>0.25764700000000001</v>
      </c>
      <c r="N224" s="370">
        <v>0.77417199999999997</v>
      </c>
      <c r="O224" s="371"/>
    </row>
    <row r="225" spans="1:15">
      <c r="A225" s="375" t="s">
        <v>861</v>
      </c>
      <c r="B225" s="374" t="s">
        <v>1123</v>
      </c>
      <c r="C225" s="370">
        <v>4.8411999999999997E-2</v>
      </c>
      <c r="D225" s="370">
        <v>8.9599999999999999E-4</v>
      </c>
      <c r="E225" s="370">
        <v>1.0331999999999999E-2</v>
      </c>
      <c r="F225" s="370">
        <v>3.2941999999999999E-2</v>
      </c>
      <c r="G225" s="370">
        <v>5.9057999999999999E-2</v>
      </c>
      <c r="H225" s="370">
        <v>9.8259999999999997E-3</v>
      </c>
      <c r="I225" s="370">
        <v>9.9279999999999993E-3</v>
      </c>
      <c r="J225" s="370">
        <v>3.7943999999999999E-2</v>
      </c>
      <c r="K225" s="370">
        <v>1.2749999999999999E-2</v>
      </c>
      <c r="L225" s="370">
        <v>4.7871999999999998E-2</v>
      </c>
      <c r="M225" s="370">
        <v>0</v>
      </c>
      <c r="N225" s="370">
        <v>1.4858E-2</v>
      </c>
      <c r="O225" s="371"/>
    </row>
    <row r="226" spans="1:15">
      <c r="A226" s="367" t="s">
        <v>862</v>
      </c>
      <c r="B226" s="374" t="s">
        <v>1123</v>
      </c>
      <c r="C226" s="370">
        <v>0.113677</v>
      </c>
      <c r="D226" s="370">
        <v>2.9450000000000001E-3</v>
      </c>
      <c r="E226" s="370">
        <v>1.6895E-2</v>
      </c>
      <c r="F226" s="370">
        <v>0.11434999999999999</v>
      </c>
      <c r="G226" s="370">
        <v>0.22458</v>
      </c>
      <c r="H226" s="370">
        <v>2.1735999999999998E-2</v>
      </c>
      <c r="I226" s="370">
        <v>3.0970000000000001E-2</v>
      </c>
      <c r="J226" s="370">
        <v>8.2802000000000001E-2</v>
      </c>
      <c r="K226" s="370">
        <v>2.6523999999999999E-2</v>
      </c>
      <c r="L226" s="370">
        <v>7.5125999999999998E-2</v>
      </c>
      <c r="M226" s="370">
        <v>7.6000000000000004E-5</v>
      </c>
      <c r="N226" s="370">
        <v>4.9286000000000003E-2</v>
      </c>
      <c r="O226" s="371"/>
    </row>
    <row r="227" spans="1:15">
      <c r="A227" s="367" t="s">
        <v>863</v>
      </c>
      <c r="B227" s="374" t="s">
        <v>1123</v>
      </c>
      <c r="C227" s="370">
        <v>4.4792999999999999E-2</v>
      </c>
      <c r="D227" s="370">
        <v>1.176E-3</v>
      </c>
      <c r="E227" s="370">
        <v>1.0142999999999999E-2</v>
      </c>
      <c r="F227" s="370">
        <v>3.5402999999999997E-2</v>
      </c>
      <c r="G227" s="370">
        <v>8.133E-2</v>
      </c>
      <c r="H227" s="370">
        <v>9.9299999999999996E-3</v>
      </c>
      <c r="I227" s="370">
        <v>1.485E-2</v>
      </c>
      <c r="J227" s="370">
        <v>4.7550000000000002E-2</v>
      </c>
      <c r="K227" s="370">
        <v>1.542E-2</v>
      </c>
      <c r="L227" s="370">
        <v>4.9140000000000003E-2</v>
      </c>
      <c r="M227" s="370">
        <v>0</v>
      </c>
      <c r="N227" s="370">
        <v>2.0969999999999999E-2</v>
      </c>
      <c r="O227" s="371"/>
    </row>
    <row r="228" spans="1:15">
      <c r="A228" s="367" t="s">
        <v>897</v>
      </c>
      <c r="B228" s="374" t="s">
        <v>1123</v>
      </c>
      <c r="C228" s="370">
        <v>0.45674999999999999</v>
      </c>
      <c r="D228" s="370">
        <v>3.3075E-2</v>
      </c>
      <c r="E228" s="370">
        <v>9.9736000000000005E-2</v>
      </c>
      <c r="F228" s="370">
        <v>0.34153600000000001</v>
      </c>
      <c r="G228" s="370">
        <v>0.71146399999999999</v>
      </c>
      <c r="H228" s="370">
        <v>9.8799999999999999E-2</v>
      </c>
      <c r="I228" s="370">
        <v>9.7552E-2</v>
      </c>
      <c r="J228" s="370">
        <v>0.30971199999999999</v>
      </c>
      <c r="K228" s="370">
        <v>8.5695999999999994E-2</v>
      </c>
      <c r="L228" s="370">
        <v>0.25781599999999999</v>
      </c>
      <c r="M228" s="370">
        <v>7.3840000000000003E-2</v>
      </c>
      <c r="N228" s="370">
        <v>0.25615199999999999</v>
      </c>
      <c r="O228" s="371"/>
    </row>
    <row r="229" spans="1:15">
      <c r="A229" s="367" t="s">
        <v>898</v>
      </c>
      <c r="B229" s="374" t="s">
        <v>1123</v>
      </c>
      <c r="C229" s="370">
        <v>0.55815700000000001</v>
      </c>
      <c r="D229" s="370">
        <v>4.6658999999999999E-2</v>
      </c>
      <c r="E229" s="370">
        <v>0.11022899999999999</v>
      </c>
      <c r="F229" s="370">
        <v>0.31574600000000003</v>
      </c>
      <c r="G229" s="370">
        <v>0.46140700000000001</v>
      </c>
      <c r="H229" s="370">
        <v>0.10446800000000001</v>
      </c>
      <c r="I229" s="370">
        <v>9.8261000000000001E-2</v>
      </c>
      <c r="J229" s="370">
        <v>0.379631</v>
      </c>
      <c r="K229" s="370">
        <v>7.9499E-2</v>
      </c>
      <c r="L229" s="370">
        <v>0.31387700000000002</v>
      </c>
      <c r="M229" s="370">
        <v>6.3534999999999994E-2</v>
      </c>
      <c r="N229" s="370">
        <v>0.31370799999999999</v>
      </c>
      <c r="O229" s="371"/>
    </row>
    <row r="230" spans="1:15">
      <c r="A230" s="367" t="s">
        <v>899</v>
      </c>
      <c r="B230" s="374" t="s">
        <v>1123</v>
      </c>
      <c r="C230" s="370">
        <v>0.78793000000000002</v>
      </c>
      <c r="D230" s="370">
        <v>7.4145000000000003E-2</v>
      </c>
      <c r="E230" s="370">
        <v>0.22656000000000001</v>
      </c>
      <c r="F230" s="370">
        <v>0.51355600000000001</v>
      </c>
      <c r="G230" s="370">
        <v>0.99011000000000005</v>
      </c>
      <c r="H230" s="370">
        <v>0.142012</v>
      </c>
      <c r="I230" s="370">
        <v>0.17025999999999999</v>
      </c>
      <c r="J230" s="370">
        <v>0.60975500000000005</v>
      </c>
      <c r="K230" s="370">
        <v>0.22468399999999999</v>
      </c>
      <c r="L230" s="370">
        <v>0.61084700000000003</v>
      </c>
      <c r="M230" s="370">
        <v>9.1831999999999997E-2</v>
      </c>
      <c r="N230" s="370">
        <v>0.68137099999999995</v>
      </c>
      <c r="O230" s="371"/>
    </row>
    <row r="231" spans="1:15">
      <c r="A231" s="375" t="s">
        <v>904</v>
      </c>
      <c r="B231" s="374" t="s">
        <v>1123</v>
      </c>
      <c r="C231" s="370">
        <v>0</v>
      </c>
      <c r="D231" s="370">
        <v>0</v>
      </c>
      <c r="E231" s="370">
        <v>0</v>
      </c>
      <c r="F231" s="370">
        <v>3.9839999999999997E-3</v>
      </c>
      <c r="G231" s="370">
        <v>5.5599999999999996E-4</v>
      </c>
      <c r="H231" s="370">
        <v>7.3999999999999999E-4</v>
      </c>
      <c r="I231" s="370">
        <v>2.5400000000000002E-3</v>
      </c>
      <c r="J231" s="370">
        <v>9.6279999999999994E-3</v>
      </c>
      <c r="K231" s="370">
        <v>3.0279999999999999E-3</v>
      </c>
      <c r="L231" s="370">
        <v>3.1519999999999999E-3</v>
      </c>
      <c r="M231" s="370">
        <v>2.5240000000000002E-3</v>
      </c>
      <c r="N231" s="370">
        <v>8.5360000000000002E-3</v>
      </c>
      <c r="O231" s="371"/>
    </row>
    <row r="232" spans="1:15">
      <c r="A232" s="375" t="s">
        <v>905</v>
      </c>
      <c r="B232" s="374" t="s">
        <v>1123</v>
      </c>
      <c r="C232" s="370">
        <v>0</v>
      </c>
      <c r="D232" s="370">
        <v>0</v>
      </c>
      <c r="E232" s="370">
        <v>0</v>
      </c>
      <c r="F232" s="370">
        <v>5.8849999999999996E-3</v>
      </c>
      <c r="G232" s="370">
        <v>4.0999999999999999E-4</v>
      </c>
      <c r="H232" s="370">
        <v>8.8500000000000004E-4</v>
      </c>
      <c r="I232" s="370">
        <v>4.4799999999999996E-3</v>
      </c>
      <c r="J232" s="370">
        <v>1.5075E-2</v>
      </c>
      <c r="K232" s="370">
        <v>2.7049999999999999E-3</v>
      </c>
      <c r="L232" s="370">
        <v>4.4000000000000003E-3</v>
      </c>
      <c r="M232" s="370">
        <v>2.6549999999999998E-3</v>
      </c>
      <c r="N232" s="370">
        <v>2.2245000000000001E-2</v>
      </c>
      <c r="O232" s="371"/>
    </row>
    <row r="233" spans="1:15">
      <c r="A233" s="375" t="s">
        <v>1014</v>
      </c>
      <c r="B233" s="374" t="s">
        <v>1123</v>
      </c>
      <c r="C233" s="370">
        <v>3.5000000000000001E-3</v>
      </c>
      <c r="D233" s="370">
        <v>2.5000000000000001E-3</v>
      </c>
      <c r="E233" s="370">
        <v>6.0000000000000001E-3</v>
      </c>
      <c r="F233" s="370">
        <v>0.04</v>
      </c>
      <c r="G233" s="370">
        <v>5.1999999999999998E-2</v>
      </c>
      <c r="H233" s="370">
        <v>8.9999999999999993E-3</v>
      </c>
      <c r="I233" s="370">
        <v>1.7000000000000001E-2</v>
      </c>
      <c r="J233" s="370">
        <v>7.4999999999999997E-3</v>
      </c>
      <c r="K233" s="370">
        <v>3.4500000000000003E-2</v>
      </c>
      <c r="L233" s="370">
        <v>4.0000000000000001E-3</v>
      </c>
      <c r="M233" s="370">
        <v>0</v>
      </c>
      <c r="N233" s="370">
        <v>2.9000000000000001E-2</v>
      </c>
      <c r="O233" s="371"/>
    </row>
    <row r="234" spans="1:15">
      <c r="A234" s="375" t="s">
        <v>868</v>
      </c>
      <c r="B234" s="374" t="s">
        <v>1123</v>
      </c>
      <c r="C234" s="370">
        <v>0.04</v>
      </c>
      <c r="D234" s="370">
        <v>5.8500000000000002E-3</v>
      </c>
      <c r="E234" s="370">
        <v>3.7281000000000002E-2</v>
      </c>
      <c r="F234" s="370">
        <v>0.13938300000000001</v>
      </c>
      <c r="G234" s="370">
        <v>1.9431E-2</v>
      </c>
      <c r="H234" s="370">
        <v>5.0000000000000001E-3</v>
      </c>
      <c r="I234" s="370">
        <v>3.3743000000000002E-2</v>
      </c>
      <c r="J234" s="370">
        <v>0</v>
      </c>
      <c r="K234" s="370">
        <v>0</v>
      </c>
      <c r="L234" s="370">
        <v>0</v>
      </c>
      <c r="M234" s="370">
        <v>0</v>
      </c>
      <c r="N234" s="370">
        <v>0.04</v>
      </c>
      <c r="O234" s="371"/>
    </row>
    <row r="235" spans="1:15">
      <c r="A235" s="375" t="s">
        <v>869</v>
      </c>
      <c r="B235" s="374" t="s">
        <v>1123</v>
      </c>
      <c r="C235" s="370">
        <v>0</v>
      </c>
      <c r="D235" s="370">
        <v>7.8999999999999996E-5</v>
      </c>
      <c r="E235" s="370">
        <v>5.8200000000000005E-4</v>
      </c>
      <c r="F235" s="370">
        <v>1.655E-3</v>
      </c>
      <c r="G235" s="370">
        <v>0.100967</v>
      </c>
      <c r="H235" s="370">
        <v>1.5774E-2</v>
      </c>
      <c r="I235" s="370">
        <v>1.0900000000000001E-4</v>
      </c>
      <c r="J235" s="370">
        <v>0.120279</v>
      </c>
      <c r="K235" s="370">
        <v>0.25135200000000002</v>
      </c>
      <c r="L235" s="370">
        <v>6.2583E-2</v>
      </c>
      <c r="M235" s="370">
        <v>4.0825E-2</v>
      </c>
      <c r="N235" s="370">
        <v>0.33607100000000001</v>
      </c>
      <c r="O235" s="371"/>
    </row>
    <row r="236" spans="1:15">
      <c r="A236" s="375" t="s">
        <v>864</v>
      </c>
      <c r="B236" s="374" t="s">
        <v>1123</v>
      </c>
      <c r="C236" s="370">
        <v>0</v>
      </c>
      <c r="D236" s="370">
        <v>0</v>
      </c>
      <c r="E236" s="370">
        <v>0</v>
      </c>
      <c r="F236" s="370">
        <v>0</v>
      </c>
      <c r="G236" s="370">
        <v>9.7507999999999997E-2</v>
      </c>
      <c r="H236" s="370">
        <v>2.2989999999999998E-3</v>
      </c>
      <c r="I236" s="370">
        <v>9.4999999999999998E-3</v>
      </c>
      <c r="J236" s="370">
        <v>3.2222000000000001E-2</v>
      </c>
      <c r="K236" s="370">
        <v>1.5618E-2</v>
      </c>
      <c r="L236" s="370">
        <v>0.13820399999999999</v>
      </c>
      <c r="M236" s="370">
        <v>1.3794000000000001E-2</v>
      </c>
      <c r="N236" s="370">
        <v>0.15576000000000001</v>
      </c>
      <c r="O236" s="371"/>
    </row>
    <row r="237" spans="1:15">
      <c r="A237" s="375" t="s">
        <v>865</v>
      </c>
      <c r="B237" s="374" t="s">
        <v>1123</v>
      </c>
      <c r="C237" s="370">
        <v>0.61090699999999998</v>
      </c>
      <c r="D237" s="370">
        <v>0.59839399999999998</v>
      </c>
      <c r="E237" s="370">
        <v>0</v>
      </c>
      <c r="F237" s="370">
        <v>0</v>
      </c>
      <c r="G237" s="370">
        <v>0.15043300000000001</v>
      </c>
      <c r="H237" s="370">
        <v>7.2844000000000006E-2</v>
      </c>
      <c r="I237" s="370">
        <v>3.5880000000000002E-2</v>
      </c>
      <c r="J237" s="370">
        <v>0.11466</v>
      </c>
      <c r="K237" s="370">
        <v>3.4944000000000003E-2</v>
      </c>
      <c r="L237" s="370">
        <v>0.13197600000000001</v>
      </c>
      <c r="M237" s="370">
        <v>2.3400000000000001E-3</v>
      </c>
      <c r="N237" s="370">
        <v>0.18585599999999999</v>
      </c>
      <c r="O237" s="371"/>
    </row>
    <row r="238" spans="1:15">
      <c r="A238" s="375" t="s">
        <v>866</v>
      </c>
      <c r="B238" s="374" t="s">
        <v>1123</v>
      </c>
      <c r="C238" s="370">
        <v>0.61711000000000005</v>
      </c>
      <c r="D238" s="370">
        <v>0.78925100000000004</v>
      </c>
      <c r="E238" s="370">
        <v>0.88348899999999997</v>
      </c>
      <c r="F238" s="370">
        <v>0.19691</v>
      </c>
      <c r="G238" s="370">
        <v>3.1027830000000001</v>
      </c>
      <c r="H238" s="370">
        <v>2.4312619999999998</v>
      </c>
      <c r="I238" s="370">
        <v>3.4421710000000001</v>
      </c>
      <c r="J238" s="370">
        <v>2.7588910000000002</v>
      </c>
      <c r="K238" s="370">
        <v>0.58933500000000005</v>
      </c>
      <c r="L238" s="370">
        <v>2.1789260000000001</v>
      </c>
      <c r="M238" s="370">
        <v>3.0270709999999998</v>
      </c>
      <c r="N238" s="370">
        <v>2.1447949999999998</v>
      </c>
      <c r="O238" s="371"/>
    </row>
    <row r="239" spans="1:15">
      <c r="A239" s="375" t="s">
        <v>876</v>
      </c>
      <c r="B239" s="374" t="s">
        <v>1123</v>
      </c>
      <c r="C239" s="370">
        <v>0.4733</v>
      </c>
      <c r="D239" s="370">
        <v>3.15E-2</v>
      </c>
      <c r="E239" s="370">
        <v>9.7000000000000003E-2</v>
      </c>
      <c r="F239" s="370">
        <v>0.49469999999999997</v>
      </c>
      <c r="G239" s="370">
        <v>0.98070000000000002</v>
      </c>
      <c r="H239" s="370">
        <v>9.6600000000000005E-2</v>
      </c>
      <c r="I239" s="370">
        <v>9.4899999999999998E-2</v>
      </c>
      <c r="J239" s="370">
        <v>0.2999</v>
      </c>
      <c r="K239" s="370">
        <v>0.1142</v>
      </c>
      <c r="L239" s="370">
        <v>0.24790000000000001</v>
      </c>
      <c r="M239" s="370">
        <v>8.0008999999999997E-2</v>
      </c>
      <c r="N239" s="370">
        <v>0.32403799999999999</v>
      </c>
      <c r="O239" s="371"/>
    </row>
    <row r="240" spans="1:15">
      <c r="A240" s="375" t="s">
        <v>877</v>
      </c>
      <c r="B240" s="374" t="s">
        <v>1123</v>
      </c>
      <c r="C240" s="370">
        <v>2.5865179999999999</v>
      </c>
      <c r="D240" s="370">
        <v>0.22684099999999999</v>
      </c>
      <c r="E240" s="370">
        <v>0.1321</v>
      </c>
      <c r="F240" s="370">
        <v>0.50441000000000003</v>
      </c>
      <c r="G240" s="370">
        <v>0.90180000000000005</v>
      </c>
      <c r="H240" s="370">
        <v>0.21249899999999999</v>
      </c>
      <c r="I240" s="370">
        <v>0.1154</v>
      </c>
      <c r="J240" s="370">
        <v>0.36620000000000003</v>
      </c>
      <c r="K240" s="370">
        <v>9.9500000000000005E-2</v>
      </c>
      <c r="L240" s="370">
        <v>0.32390200000000002</v>
      </c>
      <c r="M240" s="370">
        <v>7.6259999999999994E-2</v>
      </c>
      <c r="N240" s="370">
        <v>0.44347500000000001</v>
      </c>
      <c r="O240" s="371"/>
    </row>
    <row r="241" spans="1:15">
      <c r="A241" s="375" t="s">
        <v>878</v>
      </c>
      <c r="B241" s="374" t="s">
        <v>1123</v>
      </c>
      <c r="C241" s="370">
        <v>0.44869999999999999</v>
      </c>
      <c r="D241" s="370">
        <v>2.7005999999999999E-2</v>
      </c>
      <c r="E241" s="370">
        <v>9.2200000000000004E-2</v>
      </c>
      <c r="F241" s="370">
        <v>0.2676</v>
      </c>
      <c r="G241" s="370">
        <v>0.81713999999999998</v>
      </c>
      <c r="H241" s="370">
        <v>0.18783900000000001</v>
      </c>
      <c r="I241" s="370">
        <v>0.103175</v>
      </c>
      <c r="J241" s="370">
        <v>0.30259999999999998</v>
      </c>
      <c r="K241" s="370">
        <v>0.14580000000000001</v>
      </c>
      <c r="L241" s="370">
        <v>0.30370000000000003</v>
      </c>
      <c r="M241" s="370">
        <v>5.4125E-2</v>
      </c>
      <c r="N241" s="370">
        <v>1.1194</v>
      </c>
      <c r="O241" s="371"/>
    </row>
    <row r="242" spans="1:15">
      <c r="A242" s="375" t="s">
        <v>1016</v>
      </c>
      <c r="B242" s="374" t="s">
        <v>1123</v>
      </c>
      <c r="C242" s="370">
        <v>0</v>
      </c>
      <c r="D242" s="370">
        <v>0</v>
      </c>
      <c r="E242" s="370">
        <v>0</v>
      </c>
      <c r="F242" s="370">
        <v>0.16875000000000001</v>
      </c>
      <c r="G242" s="370">
        <v>0.30871999999999999</v>
      </c>
      <c r="H242" s="370">
        <v>4.3749999999999997E-2</v>
      </c>
      <c r="I242" s="370">
        <v>4.8750000000000002E-2</v>
      </c>
      <c r="J242" s="370">
        <v>0.05</v>
      </c>
      <c r="K242" s="370">
        <v>3.7499999999999999E-2</v>
      </c>
      <c r="L242" s="370">
        <v>7.4999999999999997E-3</v>
      </c>
      <c r="M242" s="370">
        <v>0</v>
      </c>
      <c r="N242" s="370">
        <v>5.6250000000000001E-2</v>
      </c>
      <c r="O242" s="371"/>
    </row>
    <row r="243" spans="1:15">
      <c r="A243" s="367" t="s">
        <v>1017</v>
      </c>
      <c r="B243" s="374" t="s">
        <v>1123</v>
      </c>
      <c r="C243" s="370">
        <v>7.0000000000000007E-2</v>
      </c>
      <c r="D243" s="370">
        <v>4.4999999999999997E-3</v>
      </c>
      <c r="E243" s="370">
        <v>1.4500000000000001E-2</v>
      </c>
      <c r="F243" s="370">
        <v>7.85E-2</v>
      </c>
      <c r="G243" s="370">
        <v>0.17984900000000001</v>
      </c>
      <c r="H243" s="370">
        <v>7.8341999999999995E-2</v>
      </c>
      <c r="I243" s="370">
        <v>1.9089999999999999E-2</v>
      </c>
      <c r="J243" s="370">
        <v>5.9631000000000003E-2</v>
      </c>
      <c r="K243" s="370">
        <v>3.0179999999999998E-2</v>
      </c>
      <c r="L243" s="370">
        <v>1.3440000000000001E-2</v>
      </c>
      <c r="M243" s="370">
        <v>4.4999999999999997E-3</v>
      </c>
      <c r="N243" s="370">
        <v>2.5000000000000001E-2</v>
      </c>
      <c r="O243" s="371"/>
    </row>
    <row r="244" spans="1:15">
      <c r="A244" s="367" t="s">
        <v>1018</v>
      </c>
      <c r="B244" s="374" t="s">
        <v>1123</v>
      </c>
      <c r="C244" s="370">
        <v>0</v>
      </c>
      <c r="D244" s="370">
        <v>0</v>
      </c>
      <c r="E244" s="370">
        <v>0</v>
      </c>
      <c r="F244" s="370">
        <v>0.16875000000000001</v>
      </c>
      <c r="G244" s="370">
        <v>0.98372000000000004</v>
      </c>
      <c r="H244" s="370">
        <v>0.10946</v>
      </c>
      <c r="I244" s="370">
        <v>8.3750000000000005E-2</v>
      </c>
      <c r="J244" s="370">
        <v>0.11452</v>
      </c>
      <c r="K244" s="370">
        <v>9.0709999999999999E-2</v>
      </c>
      <c r="L244" s="370">
        <v>1.5689999999999999E-2</v>
      </c>
      <c r="M244" s="370">
        <v>0</v>
      </c>
      <c r="N244" s="370">
        <v>6.2549999999999994E-2</v>
      </c>
      <c r="O244" s="371"/>
    </row>
    <row r="245" spans="1:15">
      <c r="A245" s="367" t="s">
        <v>891</v>
      </c>
      <c r="B245" s="374" t="s">
        <v>1123</v>
      </c>
      <c r="C245" s="370">
        <v>4.1661999999999998E-2</v>
      </c>
      <c r="D245" s="370">
        <v>7.0299999999999996E-4</v>
      </c>
      <c r="E245" s="370">
        <v>8.3250000000000008E-3</v>
      </c>
      <c r="F245" s="370">
        <v>9.7161999999999998E-2</v>
      </c>
      <c r="G245" s="370">
        <v>0.12509700000000001</v>
      </c>
      <c r="H245" s="370">
        <v>1.591E-3</v>
      </c>
      <c r="I245" s="370">
        <v>1.1580999999999999E-2</v>
      </c>
      <c r="J245" s="370">
        <v>3.9701E-2</v>
      </c>
      <c r="K245" s="370">
        <v>1.4652E-2</v>
      </c>
      <c r="L245" s="370">
        <v>1.2543E-2</v>
      </c>
      <c r="M245" s="370">
        <v>1.11E-2</v>
      </c>
      <c r="N245" s="370">
        <v>5.6980000000000003E-2</v>
      </c>
      <c r="O245" s="371"/>
    </row>
    <row r="246" spans="1:15">
      <c r="A246" s="367" t="s">
        <v>892</v>
      </c>
      <c r="B246" s="374" t="s">
        <v>1123</v>
      </c>
      <c r="C246" s="370">
        <v>3.9125E-2</v>
      </c>
      <c r="D246" s="370">
        <v>5.0000000000000001E-4</v>
      </c>
      <c r="E246" s="370">
        <v>6.0749999999999997E-3</v>
      </c>
      <c r="F246" s="370">
        <v>5.3100000000000001E-2</v>
      </c>
      <c r="G246" s="370">
        <v>6.7424999999999999E-2</v>
      </c>
      <c r="H246" s="370">
        <v>3.6749999999999999E-3</v>
      </c>
      <c r="I246" s="370">
        <v>7.6499999999999997E-3</v>
      </c>
      <c r="J246" s="370">
        <v>3.3825000000000001E-2</v>
      </c>
      <c r="K246" s="370">
        <v>7.9249999999999998E-3</v>
      </c>
      <c r="L246" s="370">
        <v>1.465E-2</v>
      </c>
      <c r="M246" s="370">
        <v>2.6325000000000001E-2</v>
      </c>
      <c r="N246" s="370">
        <v>5.8349999999999999E-2</v>
      </c>
      <c r="O246" s="371"/>
    </row>
    <row r="247" spans="1:15">
      <c r="A247" s="367" t="s">
        <v>893</v>
      </c>
      <c r="B247" s="374" t="s">
        <v>1123</v>
      </c>
      <c r="C247" s="370">
        <v>3.6360000000000003E-2</v>
      </c>
      <c r="D247" s="370">
        <v>5.9999999999999995E-4</v>
      </c>
      <c r="E247" s="370">
        <v>7.0200000000000002E-3</v>
      </c>
      <c r="F247" s="370">
        <v>5.3460000000000001E-2</v>
      </c>
      <c r="G247" s="370">
        <v>7.7399999999999997E-2</v>
      </c>
      <c r="H247" s="370">
        <v>8.4000000000000003E-4</v>
      </c>
      <c r="I247" s="370">
        <v>9.0299999999999998E-3</v>
      </c>
      <c r="J247" s="370">
        <v>3.099E-2</v>
      </c>
      <c r="K247" s="370">
        <v>1.269E-2</v>
      </c>
      <c r="L247" s="370">
        <v>1.788E-2</v>
      </c>
      <c r="M247" s="370">
        <v>4.4400000000000004E-3</v>
      </c>
      <c r="N247" s="370">
        <v>6.6089999999999996E-2</v>
      </c>
      <c r="O247" s="371"/>
    </row>
    <row r="248" spans="1:15">
      <c r="A248" s="367" t="s">
        <v>1023</v>
      </c>
      <c r="B248" s="374" t="s">
        <v>1123</v>
      </c>
      <c r="C248" s="370">
        <v>8.2980699999999992</v>
      </c>
      <c r="D248" s="370">
        <v>8.1212730000000004</v>
      </c>
      <c r="E248" s="370">
        <v>7.2174459999999998</v>
      </c>
      <c r="F248" s="370">
        <v>1.8</v>
      </c>
      <c r="G248" s="370">
        <v>16.710229999999999</v>
      </c>
      <c r="H248" s="370">
        <v>18.901691</v>
      </c>
      <c r="I248" s="370">
        <v>20.912528999999999</v>
      </c>
      <c r="J248" s="370">
        <v>16.950759000000001</v>
      </c>
      <c r="K248" s="370">
        <v>0</v>
      </c>
      <c r="L248" s="370">
        <v>0</v>
      </c>
      <c r="M248" s="370">
        <v>0</v>
      </c>
      <c r="N248" s="370">
        <v>0</v>
      </c>
      <c r="O248" s="371"/>
    </row>
    <row r="249" spans="1:15">
      <c r="A249" s="367" t="s">
        <v>1024</v>
      </c>
      <c r="B249" s="374" t="s">
        <v>1123</v>
      </c>
      <c r="C249" s="370">
        <v>0.22877800000000001</v>
      </c>
      <c r="D249" s="370">
        <v>0</v>
      </c>
      <c r="E249" s="370">
        <v>0</v>
      </c>
      <c r="F249" s="370">
        <v>0</v>
      </c>
      <c r="G249" s="370">
        <v>0</v>
      </c>
      <c r="H249" s="370">
        <v>0</v>
      </c>
      <c r="I249" s="370">
        <v>0</v>
      </c>
      <c r="J249" s="370">
        <v>0</v>
      </c>
      <c r="K249" s="370">
        <v>0</v>
      </c>
      <c r="L249" s="370">
        <v>0</v>
      </c>
      <c r="M249" s="370">
        <v>0</v>
      </c>
      <c r="N249" s="370">
        <v>0</v>
      </c>
      <c r="O249" s="371"/>
    </row>
    <row r="250" spans="1:15">
      <c r="A250" s="367" t="s">
        <v>1025</v>
      </c>
      <c r="B250" s="374" t="s">
        <v>1123</v>
      </c>
      <c r="C250" s="370">
        <v>0</v>
      </c>
      <c r="D250" s="370">
        <v>0</v>
      </c>
      <c r="E250" s="370">
        <v>1.4970000000000001E-2</v>
      </c>
      <c r="F250" s="370">
        <v>4.4407000000000002E-2</v>
      </c>
      <c r="G250" s="370">
        <v>0.63432100000000002</v>
      </c>
      <c r="H250" s="370">
        <v>0.19364799999999999</v>
      </c>
      <c r="I250" s="370">
        <v>0</v>
      </c>
      <c r="J250" s="370">
        <v>0</v>
      </c>
      <c r="K250" s="370">
        <v>0</v>
      </c>
      <c r="L250" s="370">
        <v>0</v>
      </c>
      <c r="M250" s="370">
        <v>0</v>
      </c>
      <c r="N250" s="370">
        <v>0</v>
      </c>
      <c r="O250" s="371"/>
    </row>
    <row r="251" spans="1:15">
      <c r="A251" s="367" t="s">
        <v>888</v>
      </c>
      <c r="B251" s="374" t="s">
        <v>1123</v>
      </c>
      <c r="C251" s="370">
        <v>0.30815999999999999</v>
      </c>
      <c r="D251" s="370">
        <v>2.4E-2</v>
      </c>
      <c r="E251" s="370">
        <v>0.1038</v>
      </c>
      <c r="F251" s="370">
        <v>0.52200000000000002</v>
      </c>
      <c r="G251" s="370">
        <v>0.74038000000000004</v>
      </c>
      <c r="H251" s="370">
        <v>3.4569999999999997E-2</v>
      </c>
      <c r="I251" s="370">
        <v>9.9709999999999993E-2</v>
      </c>
      <c r="J251" s="370">
        <v>0.19752</v>
      </c>
      <c r="K251" s="370">
        <v>4.4999999999999998E-2</v>
      </c>
      <c r="L251" s="370">
        <v>0.12372</v>
      </c>
      <c r="M251" s="370">
        <v>0</v>
      </c>
      <c r="N251" s="370">
        <v>0.10367999999999999</v>
      </c>
      <c r="O251" s="371"/>
    </row>
    <row r="252" spans="1:15">
      <c r="A252" s="367" t="s">
        <v>889</v>
      </c>
      <c r="B252" s="374" t="s">
        <v>1123</v>
      </c>
      <c r="C252" s="370">
        <v>0.33034000000000002</v>
      </c>
      <c r="D252" s="370">
        <v>0.12567999999999999</v>
      </c>
      <c r="E252" s="370">
        <v>8.8825000000000001E-2</v>
      </c>
      <c r="F252" s="370">
        <v>0.47240500000000002</v>
      </c>
      <c r="G252" s="370">
        <v>0.67320500000000005</v>
      </c>
      <c r="H252" s="370">
        <v>5.7325000000000001E-2</v>
      </c>
      <c r="I252" s="370">
        <v>9.5759999999999998E-2</v>
      </c>
      <c r="J252" s="370">
        <v>0.30149999999999999</v>
      </c>
      <c r="K252" s="370">
        <v>3.7810000000000003E-2</v>
      </c>
      <c r="L252" s="370">
        <v>0.14191500000000001</v>
      </c>
      <c r="M252" s="370">
        <v>4.2500000000000003E-2</v>
      </c>
      <c r="N252" s="370">
        <v>0.1288</v>
      </c>
      <c r="O252" s="371"/>
    </row>
    <row r="253" spans="1:15">
      <c r="A253" s="367" t="s">
        <v>890</v>
      </c>
      <c r="B253" s="374" t="s">
        <v>1123</v>
      </c>
      <c r="C253" s="370">
        <v>3.5186760000000001</v>
      </c>
      <c r="D253" s="370">
        <v>3.1143420000000002</v>
      </c>
      <c r="E253" s="370">
        <v>0.84785900000000003</v>
      </c>
      <c r="F253" s="370">
        <v>0.46706799999999998</v>
      </c>
      <c r="G253" s="370">
        <v>5.5079840000000004</v>
      </c>
      <c r="H253" s="370">
        <v>5.6824849999999998</v>
      </c>
      <c r="I253" s="370">
        <v>6.8796629999999999</v>
      </c>
      <c r="J253" s="370">
        <v>6.0543769999999997</v>
      </c>
      <c r="K253" s="370">
        <v>2.0253679999999998</v>
      </c>
      <c r="L253" s="370">
        <v>4.2778960000000001</v>
      </c>
      <c r="M253" s="370">
        <v>4.2647870000000001</v>
      </c>
      <c r="N253" s="370">
        <v>0.13369400000000001</v>
      </c>
      <c r="O253" s="371"/>
    </row>
    <row r="254" spans="1:15">
      <c r="A254" s="367" t="s">
        <v>879</v>
      </c>
      <c r="B254" s="374" t="s">
        <v>1123</v>
      </c>
      <c r="C254" s="370">
        <v>2.2099299999999999</v>
      </c>
      <c r="D254" s="370">
        <v>1.745374</v>
      </c>
      <c r="E254" s="370">
        <v>1.0200739999999999</v>
      </c>
      <c r="F254" s="370">
        <v>0.48837799999999998</v>
      </c>
      <c r="G254" s="370">
        <v>3.0855049999999999</v>
      </c>
      <c r="H254" s="370">
        <v>2.7457050000000001</v>
      </c>
      <c r="I254" s="370">
        <v>3.4776989999999999</v>
      </c>
      <c r="J254" s="370">
        <v>3.3122690000000001</v>
      </c>
      <c r="K254" s="370">
        <v>1.0048840000000001</v>
      </c>
      <c r="L254" s="370">
        <v>2.0038450000000001</v>
      </c>
      <c r="M254" s="370">
        <v>2.0700419999999999</v>
      </c>
      <c r="N254" s="370">
        <v>1.4908110000000001</v>
      </c>
      <c r="O254" s="371"/>
    </row>
    <row r="255" spans="1:15">
      <c r="A255" s="367" t="s">
        <v>880</v>
      </c>
      <c r="B255" s="374" t="s">
        <v>1123</v>
      </c>
      <c r="C255" s="370">
        <v>4.7208E-2</v>
      </c>
      <c r="D255" s="370">
        <v>7.3415999999999995E-2</v>
      </c>
      <c r="E255" s="370">
        <v>1.3089999999999999E-2</v>
      </c>
      <c r="F255" s="370">
        <v>3.7282000000000003E-2</v>
      </c>
      <c r="G255" s="370">
        <v>3.3236000000000002E-2</v>
      </c>
      <c r="H255" s="370">
        <v>3.29E-3</v>
      </c>
      <c r="I255" s="370">
        <v>1.2978E-2</v>
      </c>
      <c r="J255" s="370">
        <v>2.9904E-2</v>
      </c>
      <c r="K255" s="370">
        <v>2.3939999999999999E-3</v>
      </c>
      <c r="L255" s="370">
        <v>2.4066000000000001E-2</v>
      </c>
      <c r="M255" s="370">
        <v>0</v>
      </c>
      <c r="N255" s="370">
        <v>1.7682E-2</v>
      </c>
      <c r="O255" s="371"/>
    </row>
    <row r="256" spans="1:15">
      <c r="A256" s="367" t="s">
        <v>881</v>
      </c>
      <c r="B256" s="374" t="s">
        <v>1123</v>
      </c>
      <c r="C256" s="370">
        <v>0.32753300000000002</v>
      </c>
      <c r="D256" s="370">
        <v>1.9304000000000002E-2</v>
      </c>
      <c r="E256" s="370">
        <v>0.10299700000000001</v>
      </c>
      <c r="F256" s="370">
        <v>0.225552</v>
      </c>
      <c r="G256" s="370">
        <v>0.30365700000000001</v>
      </c>
      <c r="H256" s="370">
        <v>1.2827E-2</v>
      </c>
      <c r="I256" s="370">
        <v>9.6012E-2</v>
      </c>
      <c r="J256" s="370">
        <v>0.21412200000000001</v>
      </c>
      <c r="K256" s="370">
        <v>4.2925999999999999E-2</v>
      </c>
      <c r="L256" s="370">
        <v>0.22593299999999999</v>
      </c>
      <c r="M256" s="370">
        <v>0</v>
      </c>
      <c r="N256" s="370">
        <v>0.18287999999999999</v>
      </c>
      <c r="O256" s="371"/>
    </row>
    <row r="257" spans="1:15">
      <c r="A257" s="367" t="s">
        <v>1070</v>
      </c>
      <c r="B257" s="374" t="s">
        <v>1123</v>
      </c>
      <c r="C257" s="370">
        <v>0</v>
      </c>
      <c r="D257" s="370">
        <v>0</v>
      </c>
      <c r="E257" s="370">
        <v>0</v>
      </c>
      <c r="F257" s="370">
        <v>0</v>
      </c>
      <c r="G257" s="370">
        <v>0</v>
      </c>
      <c r="H257" s="370">
        <v>0</v>
      </c>
      <c r="I257" s="370">
        <v>0</v>
      </c>
      <c r="J257" s="370">
        <v>0</v>
      </c>
      <c r="K257" s="370">
        <v>7.1976360000000001</v>
      </c>
      <c r="L257" s="370">
        <v>7.2740039999999997</v>
      </c>
      <c r="M257" s="370">
        <v>6.914733</v>
      </c>
      <c r="N257" s="370">
        <v>0</v>
      </c>
      <c r="O257" s="371"/>
    </row>
    <row r="258" spans="1:15">
      <c r="A258" s="367" t="s">
        <v>1071</v>
      </c>
      <c r="B258" s="374" t="s">
        <v>1123</v>
      </c>
      <c r="C258" s="370">
        <v>0</v>
      </c>
      <c r="D258" s="370">
        <v>0</v>
      </c>
      <c r="E258" s="370">
        <v>0</v>
      </c>
      <c r="F258" s="370">
        <v>0</v>
      </c>
      <c r="G258" s="370">
        <v>0</v>
      </c>
      <c r="H258" s="370">
        <v>0</v>
      </c>
      <c r="I258" s="370">
        <v>0</v>
      </c>
      <c r="J258" s="370">
        <v>0</v>
      </c>
      <c r="K258" s="370">
        <v>2.6249999999999999E-2</v>
      </c>
      <c r="L258" s="370">
        <v>3.6249999999999998E-2</v>
      </c>
      <c r="M258" s="370">
        <v>0</v>
      </c>
      <c r="N258" s="370">
        <v>0</v>
      </c>
      <c r="O258" s="371"/>
    </row>
    <row r="259" spans="1:15">
      <c r="A259" s="367" t="s">
        <v>1072</v>
      </c>
      <c r="B259" s="374" t="s">
        <v>1123</v>
      </c>
      <c r="C259" s="370">
        <v>0</v>
      </c>
      <c r="D259" s="370">
        <v>0</v>
      </c>
      <c r="E259" s="370">
        <v>0</v>
      </c>
      <c r="F259" s="370">
        <v>0</v>
      </c>
      <c r="G259" s="370">
        <v>0</v>
      </c>
      <c r="H259" s="370">
        <v>0</v>
      </c>
      <c r="I259" s="370">
        <v>0</v>
      </c>
      <c r="J259" s="370">
        <v>0</v>
      </c>
      <c r="K259" s="370">
        <v>7.1976360000000001</v>
      </c>
      <c r="L259" s="370">
        <v>7.3940039999999998</v>
      </c>
      <c r="M259" s="370">
        <v>6.914733</v>
      </c>
      <c r="N259" s="370">
        <v>7.4093419999999997</v>
      </c>
      <c r="O259" s="371"/>
    </row>
    <row r="260" spans="1:15">
      <c r="A260" s="367" t="s">
        <v>1073</v>
      </c>
      <c r="B260" s="374" t="s">
        <v>1123</v>
      </c>
      <c r="C260" s="370">
        <v>0</v>
      </c>
      <c r="D260" s="370">
        <v>0</v>
      </c>
      <c r="E260" s="370">
        <v>0.89436700000000002</v>
      </c>
      <c r="F260" s="370">
        <v>0.22</v>
      </c>
      <c r="G260" s="370">
        <v>5.9011519999999997</v>
      </c>
      <c r="H260" s="370">
        <v>5.8718170000000001</v>
      </c>
      <c r="I260" s="370">
        <v>6.7033969999999998</v>
      </c>
      <c r="J260" s="370">
        <v>5.9524480000000004</v>
      </c>
      <c r="K260" s="370">
        <v>0</v>
      </c>
      <c r="L260" s="370">
        <v>0</v>
      </c>
      <c r="M260" s="370">
        <v>0</v>
      </c>
      <c r="N260" s="370">
        <v>0</v>
      </c>
      <c r="O260" s="371"/>
    </row>
    <row r="261" spans="1:15">
      <c r="A261" s="367" t="s">
        <v>1074</v>
      </c>
      <c r="B261" s="374" t="s">
        <v>1123</v>
      </c>
      <c r="C261" s="370">
        <v>4.5892299999999997</v>
      </c>
      <c r="D261" s="370">
        <v>3.7085110000000001</v>
      </c>
      <c r="E261" s="370">
        <v>2.5769880000000001</v>
      </c>
      <c r="F261" s="370">
        <v>0.28000000000000003</v>
      </c>
      <c r="G261" s="370">
        <v>5.4500919999999997</v>
      </c>
      <c r="H261" s="370">
        <v>5.720567</v>
      </c>
      <c r="I261" s="370">
        <v>6.6008969999999998</v>
      </c>
      <c r="J261" s="370">
        <v>6.3924479999999999</v>
      </c>
      <c r="K261" s="370">
        <v>0</v>
      </c>
      <c r="L261" s="370">
        <v>0</v>
      </c>
      <c r="M261" s="370">
        <v>0</v>
      </c>
      <c r="N261" s="370">
        <v>0</v>
      </c>
      <c r="O261" s="371"/>
    </row>
    <row r="262" spans="1:15">
      <c r="A262" s="367" t="s">
        <v>1075</v>
      </c>
      <c r="B262" s="374" t="s">
        <v>1123</v>
      </c>
      <c r="C262" s="370">
        <v>0</v>
      </c>
      <c r="D262" s="370">
        <v>0</v>
      </c>
      <c r="E262" s="370">
        <v>0</v>
      </c>
      <c r="F262" s="370">
        <v>0.22</v>
      </c>
      <c r="G262" s="370">
        <v>0.43106</v>
      </c>
      <c r="H262" s="370">
        <v>4.1250000000000002E-2</v>
      </c>
      <c r="I262" s="370">
        <v>3.2500000000000001E-2</v>
      </c>
      <c r="J262" s="370">
        <v>0.05</v>
      </c>
      <c r="K262" s="370">
        <v>2.6249999999999999E-2</v>
      </c>
      <c r="L262" s="370">
        <v>4.1250000000000002E-2</v>
      </c>
      <c r="M262" s="370">
        <v>0</v>
      </c>
      <c r="N262" s="370">
        <v>0</v>
      </c>
      <c r="O262" s="371"/>
    </row>
    <row r="263" spans="1:15">
      <c r="A263" s="367" t="s">
        <v>884</v>
      </c>
      <c r="B263" s="374" t="s">
        <v>1123</v>
      </c>
      <c r="C263" s="370">
        <v>1.4527479999999999</v>
      </c>
      <c r="D263" s="370">
        <v>0.914937</v>
      </c>
      <c r="E263" s="370">
        <v>0.17247499999999999</v>
      </c>
      <c r="F263" s="370">
        <v>0.53312800000000005</v>
      </c>
      <c r="G263" s="370">
        <v>1.398288</v>
      </c>
      <c r="H263" s="370">
        <v>0.13136700000000001</v>
      </c>
      <c r="I263" s="370">
        <v>0.107237</v>
      </c>
      <c r="J263" s="370">
        <v>0.48291499999999998</v>
      </c>
      <c r="K263" s="370">
        <v>0.31347599999999998</v>
      </c>
      <c r="L263" s="370">
        <v>0.90639599999999998</v>
      </c>
      <c r="M263" s="370">
        <v>0.176118</v>
      </c>
      <c r="N263" s="370">
        <v>1.181359</v>
      </c>
      <c r="O263" s="371"/>
    </row>
    <row r="264" spans="1:15">
      <c r="A264" s="367" t="s">
        <v>885</v>
      </c>
      <c r="B264" s="374" t="s">
        <v>1123</v>
      </c>
      <c r="C264" s="370">
        <v>2.6541459999999999</v>
      </c>
      <c r="D264" s="370">
        <v>0.66904399999999997</v>
      </c>
      <c r="E264" s="370">
        <v>0.18278700000000001</v>
      </c>
      <c r="F264" s="370">
        <v>1.227827</v>
      </c>
      <c r="G264" s="370">
        <v>1.8559669999999999</v>
      </c>
      <c r="H264" s="370">
        <v>0.80179</v>
      </c>
      <c r="I264" s="370">
        <v>0.21002799999999999</v>
      </c>
      <c r="J264" s="370">
        <v>0.62189399999999995</v>
      </c>
      <c r="K264" s="370">
        <v>0.90108999999999995</v>
      </c>
      <c r="L264" s="370">
        <v>0.55546399999999996</v>
      </c>
      <c r="M264" s="370">
        <v>0.112294</v>
      </c>
      <c r="N264" s="370">
        <v>0.68186999999999998</v>
      </c>
      <c r="O264" s="371"/>
    </row>
    <row r="265" spans="1:15">
      <c r="A265" s="367" t="s">
        <v>886</v>
      </c>
      <c r="B265" s="374" t="s">
        <v>1123</v>
      </c>
      <c r="C265" s="370">
        <v>0.25194800000000001</v>
      </c>
      <c r="D265" s="370">
        <v>9.0560000000000002E-2</v>
      </c>
      <c r="E265" s="370">
        <v>9.4843999999999998E-2</v>
      </c>
      <c r="F265" s="370">
        <v>0.27071200000000001</v>
      </c>
      <c r="G265" s="370">
        <v>0.80933100000000002</v>
      </c>
      <c r="H265" s="370">
        <v>8.3240999999999996E-2</v>
      </c>
      <c r="I265" s="370">
        <v>9.7968E-2</v>
      </c>
      <c r="J265" s="370">
        <v>0.62826199999999999</v>
      </c>
      <c r="K265" s="370">
        <v>0.28670499999999999</v>
      </c>
      <c r="L265" s="370">
        <v>0.61302000000000001</v>
      </c>
      <c r="M265" s="370">
        <v>7.6207999999999998E-2</v>
      </c>
      <c r="N265" s="370">
        <v>0.67289500000000002</v>
      </c>
      <c r="O265" s="371"/>
    </row>
    <row r="266" spans="1:15">
      <c r="A266" s="367" t="s">
        <v>1080</v>
      </c>
      <c r="B266" s="374" t="s">
        <v>1123</v>
      </c>
      <c r="C266" s="370">
        <v>1.425</v>
      </c>
      <c r="D266" s="370">
        <v>0</v>
      </c>
      <c r="E266" s="370">
        <v>0</v>
      </c>
      <c r="F266" s="370">
        <v>0</v>
      </c>
      <c r="G266" s="370">
        <v>0.44585399999999997</v>
      </c>
      <c r="H266" s="370">
        <v>0.13772899999999999</v>
      </c>
      <c r="I266" s="370">
        <v>0.17674000000000001</v>
      </c>
      <c r="J266" s="370">
        <v>0</v>
      </c>
      <c r="K266" s="370">
        <v>0</v>
      </c>
      <c r="L266" s="370">
        <v>0</v>
      </c>
      <c r="M266" s="370">
        <v>0</v>
      </c>
      <c r="N266" s="370">
        <v>0</v>
      </c>
      <c r="O266" s="371"/>
    </row>
    <row r="267" spans="1:15">
      <c r="A267" s="367" t="s">
        <v>1081</v>
      </c>
      <c r="B267" s="374" t="s">
        <v>1123</v>
      </c>
      <c r="C267" s="370">
        <v>0</v>
      </c>
      <c r="D267" s="370">
        <v>0</v>
      </c>
      <c r="E267" s="370">
        <v>0</v>
      </c>
      <c r="F267" s="370">
        <v>3.5959999999999999E-2</v>
      </c>
      <c r="G267" s="370">
        <v>9.2999999999999999E-2</v>
      </c>
      <c r="H267" s="370">
        <v>2.1080000000000002E-2</v>
      </c>
      <c r="I267" s="370">
        <v>0</v>
      </c>
      <c r="J267" s="370">
        <v>4.9599999999999998E-2</v>
      </c>
      <c r="K267" s="370">
        <v>2.1080000000000002E-2</v>
      </c>
      <c r="L267" s="370">
        <v>2.232E-2</v>
      </c>
      <c r="M267" s="370">
        <v>0</v>
      </c>
      <c r="N267" s="370">
        <v>1.24E-2</v>
      </c>
      <c r="O267" s="371"/>
    </row>
    <row r="268" spans="1:15">
      <c r="A268" s="367" t="s">
        <v>894</v>
      </c>
      <c r="B268" s="374" t="s">
        <v>1123</v>
      </c>
      <c r="C268" s="370">
        <v>0.27884199999999998</v>
      </c>
      <c r="D268" s="370">
        <v>3.3704999999999999E-2</v>
      </c>
      <c r="E268" s="370">
        <v>0.10378999999999999</v>
      </c>
      <c r="F268" s="370">
        <v>0.19270699999999999</v>
      </c>
      <c r="G268" s="370">
        <v>0.15001400000000001</v>
      </c>
      <c r="H268" s="370">
        <v>0.103362</v>
      </c>
      <c r="I268" s="370">
        <v>0.10154299999999999</v>
      </c>
      <c r="J268" s="370">
        <v>0.136104</v>
      </c>
      <c r="K268" s="370">
        <v>6.8907999999999997E-2</v>
      </c>
      <c r="L268" s="370">
        <v>0.165101</v>
      </c>
      <c r="M268" s="370">
        <v>6.6985000000000003E-2</v>
      </c>
      <c r="N268" s="370">
        <v>0.24978</v>
      </c>
      <c r="O268" s="371"/>
    </row>
    <row r="269" spans="1:15">
      <c r="A269" s="367" t="s">
        <v>895</v>
      </c>
      <c r="B269" s="374" t="s">
        <v>1123</v>
      </c>
      <c r="C269" s="370">
        <v>0.33660000000000001</v>
      </c>
      <c r="D269" s="370">
        <v>4.6205999999999997E-2</v>
      </c>
      <c r="E269" s="370">
        <v>0.10924200000000001</v>
      </c>
      <c r="F269" s="370">
        <v>0.188802</v>
      </c>
      <c r="G269" s="370">
        <v>9.4451999999999994E-2</v>
      </c>
      <c r="H269" s="370">
        <v>0.10373400000000001</v>
      </c>
      <c r="I269" s="370">
        <v>0.11770799999999999</v>
      </c>
      <c r="J269" s="370">
        <v>0.209508</v>
      </c>
      <c r="K269" s="370">
        <v>7.7418000000000001E-2</v>
      </c>
      <c r="L269" s="370">
        <v>0.18207000000000001</v>
      </c>
      <c r="M269" s="370">
        <v>4.5573000000000002E-2</v>
      </c>
      <c r="N269" s="370">
        <v>0.25420500000000001</v>
      </c>
      <c r="O269" s="371"/>
    </row>
    <row r="270" spans="1:15">
      <c r="A270" s="367" t="s">
        <v>896</v>
      </c>
      <c r="B270" s="374" t="s">
        <v>1123</v>
      </c>
      <c r="C270" s="370">
        <v>0.24915699999999999</v>
      </c>
      <c r="D270" s="370">
        <v>2.7295E-2</v>
      </c>
      <c r="E270" s="370">
        <v>9.4965999999999995E-2</v>
      </c>
      <c r="F270" s="370">
        <v>0.13070699999999999</v>
      </c>
      <c r="G270" s="370">
        <v>0.107738</v>
      </c>
      <c r="H270" s="370">
        <v>7.0452000000000001E-2</v>
      </c>
      <c r="I270" s="370">
        <v>9.7026000000000001E-2</v>
      </c>
      <c r="J270" s="370">
        <v>0.16881699999999999</v>
      </c>
      <c r="K270" s="370">
        <v>0.105673</v>
      </c>
      <c r="L270" s="370">
        <v>0.219</v>
      </c>
      <c r="M270" s="370">
        <v>5.466E-2</v>
      </c>
      <c r="N270" s="370">
        <v>0.47214</v>
      </c>
      <c r="O270" s="371"/>
    </row>
    <row r="271" spans="1:15">
      <c r="A271" s="367" t="s">
        <v>1111</v>
      </c>
      <c r="B271" s="374" t="s">
        <v>1123</v>
      </c>
      <c r="C271" s="370">
        <v>0</v>
      </c>
      <c r="D271" s="370">
        <v>0</v>
      </c>
      <c r="E271" s="370">
        <v>0</v>
      </c>
      <c r="F271" s="370">
        <v>0</v>
      </c>
      <c r="G271" s="370">
        <v>0</v>
      </c>
      <c r="H271" s="370">
        <v>0</v>
      </c>
      <c r="I271" s="370">
        <v>0</v>
      </c>
      <c r="J271" s="370">
        <v>0</v>
      </c>
      <c r="K271" s="370">
        <v>7.7190989999999999</v>
      </c>
      <c r="L271" s="370">
        <v>8.8384630000000008</v>
      </c>
      <c r="M271" s="370">
        <v>14.265447999999999</v>
      </c>
      <c r="N271" s="370">
        <v>8.5298090000000002</v>
      </c>
      <c r="O271" s="371"/>
    </row>
    <row r="272" spans="1:15">
      <c r="A272" s="367" t="s">
        <v>1112</v>
      </c>
      <c r="B272" s="374" t="s">
        <v>1123</v>
      </c>
      <c r="C272" s="370">
        <v>0</v>
      </c>
      <c r="D272" s="370">
        <v>0</v>
      </c>
      <c r="E272" s="370">
        <v>0</v>
      </c>
      <c r="F272" s="370">
        <v>0</v>
      </c>
      <c r="G272" s="370">
        <v>0</v>
      </c>
      <c r="H272" s="370">
        <v>0</v>
      </c>
      <c r="I272" s="370">
        <v>0</v>
      </c>
      <c r="J272" s="370">
        <v>0</v>
      </c>
      <c r="K272" s="370">
        <v>1.5438259999999999</v>
      </c>
      <c r="L272" s="370">
        <v>1.7676959999999999</v>
      </c>
      <c r="M272" s="370">
        <v>2.8531149999999998</v>
      </c>
      <c r="N272" s="370">
        <v>1.7060010000000001</v>
      </c>
      <c r="O272" s="371"/>
    </row>
    <row r="273" spans="1:15">
      <c r="A273" s="367" t="s">
        <v>1113</v>
      </c>
      <c r="B273" s="374" t="s">
        <v>1123</v>
      </c>
      <c r="C273" s="370">
        <v>0</v>
      </c>
      <c r="D273" s="370">
        <v>0</v>
      </c>
      <c r="E273" s="370">
        <v>0</v>
      </c>
      <c r="F273" s="370">
        <v>0</v>
      </c>
      <c r="G273" s="370">
        <v>0</v>
      </c>
      <c r="H273" s="370">
        <v>0</v>
      </c>
      <c r="I273" s="370">
        <v>0</v>
      </c>
      <c r="J273" s="370">
        <v>0</v>
      </c>
      <c r="K273" s="370">
        <v>1.5438259999999999</v>
      </c>
      <c r="L273" s="370">
        <v>1.772696</v>
      </c>
      <c r="M273" s="370">
        <v>2.8531149999999998</v>
      </c>
      <c r="N273" s="370">
        <v>0</v>
      </c>
      <c r="O273" s="371"/>
    </row>
    <row r="274" spans="1:15">
      <c r="A274" s="367" t="s">
        <v>901</v>
      </c>
      <c r="B274" s="374" t="s">
        <v>1123</v>
      </c>
      <c r="C274" s="370">
        <v>0.48762</v>
      </c>
      <c r="D274" s="370">
        <v>3.3075E-2</v>
      </c>
      <c r="E274" s="370">
        <v>0.10069500000000001</v>
      </c>
      <c r="F274" s="370">
        <v>0.40131</v>
      </c>
      <c r="G274" s="370">
        <v>0.82939200000000002</v>
      </c>
      <c r="H274" s="370">
        <v>9.9750000000000005E-2</v>
      </c>
      <c r="I274" s="370">
        <v>9.9644999999999997E-2</v>
      </c>
      <c r="J274" s="370">
        <v>0.31269000000000002</v>
      </c>
      <c r="K274" s="370">
        <v>9.5883999999999997E-2</v>
      </c>
      <c r="L274" s="370">
        <v>0.31790499999999999</v>
      </c>
      <c r="M274" s="370">
        <v>7.4550000000000005E-2</v>
      </c>
      <c r="N274" s="370">
        <v>0.33468599999999998</v>
      </c>
      <c r="O274" s="371"/>
    </row>
    <row r="275" spans="1:15">
      <c r="A275" s="367" t="s">
        <v>902</v>
      </c>
      <c r="B275" s="374" t="s">
        <v>1123</v>
      </c>
      <c r="C275" s="370">
        <v>2.0100600000000002</v>
      </c>
      <c r="D275" s="370">
        <v>0.91012300000000002</v>
      </c>
      <c r="E275" s="370">
        <v>0.50131300000000001</v>
      </c>
      <c r="F275" s="370">
        <v>1.1622840000000001</v>
      </c>
      <c r="G275" s="370">
        <v>1.3364879999999999</v>
      </c>
      <c r="H275" s="370">
        <v>0.248584</v>
      </c>
      <c r="I275" s="370">
        <v>0.33990799999999999</v>
      </c>
      <c r="J275" s="370">
        <v>0.63383599999999996</v>
      </c>
      <c r="K275" s="370">
        <v>0.234844</v>
      </c>
      <c r="L275" s="370">
        <v>0.53140399999999999</v>
      </c>
      <c r="M275" s="370">
        <v>0.14178399999999999</v>
      </c>
      <c r="N275" s="370">
        <v>0.67278499999999997</v>
      </c>
      <c r="O275" s="371"/>
    </row>
    <row r="276" spans="1:15">
      <c r="A276" s="367" t="s">
        <v>903</v>
      </c>
      <c r="B276" s="374" t="s">
        <v>1123</v>
      </c>
      <c r="C276" s="370">
        <v>1.2039230000000001</v>
      </c>
      <c r="D276" s="370">
        <v>4.9895000000000002E-2</v>
      </c>
      <c r="E276" s="370">
        <v>0.26336999999999999</v>
      </c>
      <c r="F276" s="370">
        <v>0.50588999999999995</v>
      </c>
      <c r="G276" s="370">
        <v>0.91589399999999999</v>
      </c>
      <c r="H276" s="370">
        <v>0.29759000000000002</v>
      </c>
      <c r="I276" s="370">
        <v>0.148706</v>
      </c>
      <c r="J276" s="370">
        <v>0.459177</v>
      </c>
      <c r="K276" s="370">
        <v>0.175284</v>
      </c>
      <c r="L276" s="370">
        <v>0.53460200000000002</v>
      </c>
      <c r="M276" s="370">
        <v>7.0632E-2</v>
      </c>
      <c r="N276" s="370">
        <v>0.61011199999999999</v>
      </c>
      <c r="O276" s="371"/>
    </row>
    <row r="277" spans="1:15">
      <c r="A277" s="367" t="s">
        <v>854</v>
      </c>
      <c r="B277" s="374" t="s">
        <v>1124</v>
      </c>
      <c r="C277" s="370">
        <v>3.2090000000000001</v>
      </c>
      <c r="D277" s="370">
        <v>5.891</v>
      </c>
      <c r="E277" s="370">
        <v>9.8719999999999999</v>
      </c>
      <c r="F277" s="370">
        <v>3.7280000000000002</v>
      </c>
      <c r="G277" s="370">
        <v>4.8630000000000004</v>
      </c>
      <c r="H277" s="370">
        <v>3.944</v>
      </c>
      <c r="I277" s="370">
        <v>7.4589999999999996</v>
      </c>
      <c r="J277" s="370">
        <v>5.9909999999999997</v>
      </c>
      <c r="K277" s="370">
        <v>3.8450000000000002</v>
      </c>
      <c r="L277" s="370">
        <v>10.079000000000001</v>
      </c>
      <c r="M277" s="370">
        <v>5.5659999999999998</v>
      </c>
      <c r="N277" s="370">
        <v>4.45</v>
      </c>
      <c r="O277" s="371"/>
    </row>
    <row r="278" spans="1:15">
      <c r="A278" s="367" t="s">
        <v>874</v>
      </c>
      <c r="B278" s="374" t="s">
        <v>1124</v>
      </c>
      <c r="C278" s="370">
        <v>7.117</v>
      </c>
      <c r="D278" s="370">
        <v>9.1869999999999994</v>
      </c>
      <c r="E278" s="370">
        <v>3.72</v>
      </c>
      <c r="F278" s="370">
        <v>4.0359999999999996</v>
      </c>
      <c r="G278" s="370">
        <v>3.7770000000000001</v>
      </c>
      <c r="H278" s="370">
        <v>10.375</v>
      </c>
      <c r="I278" s="370">
        <v>9.3859999999999992</v>
      </c>
      <c r="J278" s="370">
        <v>9.7379999999999995</v>
      </c>
      <c r="K278" s="370">
        <v>10.929</v>
      </c>
      <c r="L278" s="370">
        <v>7.6189999999999998</v>
      </c>
      <c r="M278" s="370">
        <v>3.516</v>
      </c>
      <c r="N278" s="370">
        <v>4.5970000000000004</v>
      </c>
      <c r="O278" s="371"/>
    </row>
    <row r="279" spans="1:15">
      <c r="A279" s="367" t="s">
        <v>875</v>
      </c>
      <c r="B279" s="374" t="s">
        <v>1124</v>
      </c>
      <c r="C279" s="370">
        <v>1.06</v>
      </c>
      <c r="D279" s="370">
        <v>0.78700000000000003</v>
      </c>
      <c r="E279" s="370">
        <v>2.137</v>
      </c>
      <c r="F279" s="370">
        <v>0.3</v>
      </c>
      <c r="G279" s="370">
        <v>0.28000000000000003</v>
      </c>
      <c r="H279" s="370">
        <v>0.79400000000000004</v>
      </c>
      <c r="I279" s="370">
        <v>0</v>
      </c>
      <c r="J279" s="370">
        <v>0</v>
      </c>
      <c r="K279" s="370">
        <v>0.13400000000000001</v>
      </c>
      <c r="L279" s="370">
        <v>2E-3</v>
      </c>
      <c r="M279" s="370">
        <v>0</v>
      </c>
      <c r="N279" s="370">
        <v>0.49</v>
      </c>
      <c r="O279" s="371"/>
    </row>
    <row r="280" spans="1:15">
      <c r="A280" s="375" t="s">
        <v>906</v>
      </c>
      <c r="B280" s="374" t="s">
        <v>1124</v>
      </c>
      <c r="C280" s="370">
        <v>0</v>
      </c>
      <c r="D280" s="370">
        <v>0</v>
      </c>
      <c r="E280" s="370">
        <v>0</v>
      </c>
      <c r="F280" s="370">
        <v>2.0349999999999999E-3</v>
      </c>
      <c r="G280" s="370">
        <v>5.1000000000000004E-4</v>
      </c>
      <c r="H280" s="370">
        <v>8.0500000000000005E-4</v>
      </c>
      <c r="I280" s="370">
        <v>3.64E-3</v>
      </c>
      <c r="J280" s="370">
        <v>1.281E-2</v>
      </c>
      <c r="K280" s="370">
        <v>3.6600000000000001E-3</v>
      </c>
      <c r="L280" s="370">
        <v>4.2700000000000004E-3</v>
      </c>
      <c r="M280" s="370">
        <v>1.74E-3</v>
      </c>
      <c r="N280" s="370">
        <v>1.4395E-2</v>
      </c>
      <c r="O280" s="371"/>
    </row>
    <row r="281" spans="1:15">
      <c r="A281" s="375" t="s">
        <v>933</v>
      </c>
      <c r="B281" s="374" t="s">
        <v>1124</v>
      </c>
      <c r="C281" s="370">
        <v>67.366</v>
      </c>
      <c r="D281" s="370">
        <v>75.989999999999995</v>
      </c>
      <c r="E281" s="370">
        <v>88.1</v>
      </c>
      <c r="F281" s="370">
        <v>83.59</v>
      </c>
      <c r="G281" s="370">
        <v>89.16</v>
      </c>
      <c r="H281" s="370">
        <v>84.134</v>
      </c>
      <c r="I281" s="370">
        <v>86.593999999999994</v>
      </c>
      <c r="J281" s="370">
        <v>88.581999999999994</v>
      </c>
      <c r="K281" s="370">
        <v>84.334999999999994</v>
      </c>
      <c r="L281" s="370">
        <v>85.292000000000002</v>
      </c>
      <c r="M281" s="370">
        <v>83.59</v>
      </c>
      <c r="N281" s="370">
        <v>74.245999999999995</v>
      </c>
      <c r="O281" s="371"/>
    </row>
    <row r="282" spans="1:15">
      <c r="A282" s="375" t="s">
        <v>870</v>
      </c>
      <c r="B282" s="374" t="s">
        <v>1124</v>
      </c>
      <c r="C282" s="370">
        <v>2.952</v>
      </c>
      <c r="D282" s="370">
        <v>10.481999999999999</v>
      </c>
      <c r="E282" s="370">
        <v>17.265999999999998</v>
      </c>
      <c r="F282" s="370">
        <v>16.164000000000001</v>
      </c>
      <c r="G282" s="370">
        <v>7.915</v>
      </c>
      <c r="H282" s="370">
        <v>10.887</v>
      </c>
      <c r="I282" s="370">
        <v>7.407</v>
      </c>
      <c r="J282" s="370">
        <v>8.0730000000000004</v>
      </c>
      <c r="K282" s="370">
        <v>7.6589999999999998</v>
      </c>
      <c r="L282" s="370">
        <v>6.5030000000000001</v>
      </c>
      <c r="M282" s="370">
        <v>9.1720000000000006</v>
      </c>
      <c r="N282" s="370">
        <v>3.7839999999999998</v>
      </c>
      <c r="O282" s="371"/>
    </row>
    <row r="283" spans="1:15">
      <c r="A283" s="375" t="s">
        <v>867</v>
      </c>
      <c r="B283" s="374" t="s">
        <v>1124</v>
      </c>
      <c r="C283" s="370">
        <v>4.7549999999999999</v>
      </c>
      <c r="D283" s="370">
        <v>11.036</v>
      </c>
      <c r="E283" s="370">
        <v>20.067</v>
      </c>
      <c r="F283" s="370">
        <v>14.69</v>
      </c>
      <c r="G283" s="370">
        <v>10.648999999999999</v>
      </c>
      <c r="H283" s="370">
        <v>4.9749999999999996</v>
      </c>
      <c r="I283" s="370">
        <v>23.164000000000001</v>
      </c>
      <c r="J283" s="370">
        <v>16.195</v>
      </c>
      <c r="K283" s="370">
        <v>12.948</v>
      </c>
      <c r="L283" s="370">
        <v>16.939</v>
      </c>
      <c r="M283" s="370">
        <v>22.19</v>
      </c>
      <c r="N283" s="370">
        <v>15.801</v>
      </c>
      <c r="O283" s="371"/>
    </row>
    <row r="284" spans="1:15">
      <c r="A284" s="375" t="s">
        <v>882</v>
      </c>
      <c r="B284" s="374" t="s">
        <v>1124</v>
      </c>
      <c r="C284" s="370">
        <v>1.8109999999999999</v>
      </c>
      <c r="D284" s="370">
        <v>1.88</v>
      </c>
      <c r="E284" s="370">
        <v>3.2069999999999999</v>
      </c>
      <c r="F284" s="370">
        <v>1.9350000000000001</v>
      </c>
      <c r="G284" s="370">
        <v>1.9019999999999999</v>
      </c>
      <c r="H284" s="370">
        <v>2.452</v>
      </c>
      <c r="I284" s="370">
        <v>1.204</v>
      </c>
      <c r="J284" s="370">
        <v>0.61399999999999999</v>
      </c>
      <c r="K284" s="370">
        <v>0</v>
      </c>
      <c r="L284" s="370">
        <v>0</v>
      </c>
      <c r="M284" s="370">
        <v>0</v>
      </c>
      <c r="N284" s="370">
        <v>0</v>
      </c>
      <c r="O284" s="371"/>
    </row>
    <row r="285" spans="1:15">
      <c r="A285" s="375" t="s">
        <v>883</v>
      </c>
      <c r="B285" s="374" t="s">
        <v>1124</v>
      </c>
      <c r="C285" s="370">
        <v>2.7749999999999999</v>
      </c>
      <c r="D285" s="370">
        <v>4.91</v>
      </c>
      <c r="E285" s="370">
        <v>5.3209999999999997</v>
      </c>
      <c r="F285" s="370">
        <v>2.3620000000000001</v>
      </c>
      <c r="G285" s="370">
        <v>3.8759999999999999</v>
      </c>
      <c r="H285" s="370">
        <v>3.3370000000000002</v>
      </c>
      <c r="I285" s="370">
        <v>9.5250000000000004</v>
      </c>
      <c r="J285" s="370">
        <v>5.7850000000000001</v>
      </c>
      <c r="K285" s="370">
        <v>3.254</v>
      </c>
      <c r="L285" s="370">
        <v>6.3559999999999999</v>
      </c>
      <c r="M285" s="370">
        <v>7.0039999999999996</v>
      </c>
      <c r="N285" s="370">
        <v>4.7569999999999997</v>
      </c>
      <c r="O285" s="371"/>
    </row>
    <row r="286" spans="1:15">
      <c r="A286" s="375" t="s">
        <v>887</v>
      </c>
      <c r="B286" s="374" t="s">
        <v>1124</v>
      </c>
      <c r="C286" s="370">
        <v>4.0030000000000001</v>
      </c>
      <c r="D286" s="370">
        <v>7.2290000000000001</v>
      </c>
      <c r="E286" s="370">
        <v>9.92</v>
      </c>
      <c r="F286" s="370">
        <v>9.1419999999999995</v>
      </c>
      <c r="G286" s="370">
        <v>5.9089999999999998</v>
      </c>
      <c r="H286" s="370">
        <v>4.7629999999999999</v>
      </c>
      <c r="I286" s="370">
        <v>9.3190000000000008</v>
      </c>
      <c r="J286" s="370">
        <v>7.3410000000000002</v>
      </c>
      <c r="K286" s="370">
        <v>4.4870000000000001</v>
      </c>
      <c r="L286" s="370">
        <v>10.304</v>
      </c>
      <c r="M286" s="370">
        <v>8.0150000000000006</v>
      </c>
      <c r="N286" s="370">
        <v>6.1520000000000001</v>
      </c>
      <c r="O286" s="371"/>
    </row>
    <row r="287" spans="1:15">
      <c r="A287" s="375" t="s">
        <v>907</v>
      </c>
      <c r="B287" s="374" t="s">
        <v>1124</v>
      </c>
      <c r="C287" s="370">
        <v>0</v>
      </c>
      <c r="D287" s="370">
        <v>0</v>
      </c>
      <c r="E287" s="370">
        <v>0</v>
      </c>
      <c r="F287" s="370">
        <v>0</v>
      </c>
      <c r="G287" s="370">
        <v>0</v>
      </c>
      <c r="H287" s="370">
        <v>0</v>
      </c>
      <c r="I287" s="370">
        <v>0.59899999999999998</v>
      </c>
      <c r="J287" s="370">
        <v>1.0529999999999999</v>
      </c>
      <c r="K287" s="370">
        <v>3.3</v>
      </c>
      <c r="L287" s="370">
        <v>0.61</v>
      </c>
      <c r="M287" s="370">
        <v>1.367</v>
      </c>
      <c r="N287" s="370">
        <v>2.1160000000000001</v>
      </c>
      <c r="O287" s="371"/>
    </row>
    <row r="288" spans="1:15">
      <c r="A288" s="375" t="s">
        <v>900</v>
      </c>
      <c r="B288" s="374" t="s">
        <v>1124</v>
      </c>
      <c r="C288" s="370">
        <v>3.988</v>
      </c>
      <c r="D288" s="370">
        <v>9.3800000000000008</v>
      </c>
      <c r="E288" s="370">
        <v>1.256</v>
      </c>
      <c r="F288" s="370">
        <v>7.5720000000000001</v>
      </c>
      <c r="G288" s="370">
        <v>6.4569999999999999</v>
      </c>
      <c r="H288" s="370">
        <v>4.0389999999999997</v>
      </c>
      <c r="I288" s="370">
        <v>4.3419999999999996</v>
      </c>
      <c r="J288" s="370">
        <v>6.6319999999999997</v>
      </c>
      <c r="K288" s="370">
        <v>9.5500000000000007</v>
      </c>
      <c r="L288" s="370">
        <v>1.8320000000000001</v>
      </c>
      <c r="M288" s="370">
        <v>0</v>
      </c>
      <c r="N288" s="370">
        <v>0</v>
      </c>
      <c r="O288" s="371"/>
    </row>
    <row r="289" spans="1:15">
      <c r="A289" s="375" t="s">
        <v>820</v>
      </c>
      <c r="B289" s="374" t="s">
        <v>1125</v>
      </c>
      <c r="C289" s="370">
        <v>48.696388184200003</v>
      </c>
      <c r="D289" s="370">
        <v>66.822933859087186</v>
      </c>
      <c r="E289" s="370">
        <v>79.2640990839528</v>
      </c>
      <c r="F289" s="370">
        <v>76.538989774872007</v>
      </c>
      <c r="G289" s="370">
        <v>79.900944901481608</v>
      </c>
      <c r="H289" s="370">
        <v>67.757378987489645</v>
      </c>
      <c r="I289" s="370">
        <v>76.788978895301582</v>
      </c>
      <c r="J289" s="370">
        <v>74.038216822229614</v>
      </c>
      <c r="K289" s="370">
        <v>55.024236521370391</v>
      </c>
      <c r="L289" s="370">
        <v>58.129499428511998</v>
      </c>
      <c r="M289" s="370">
        <v>70.676427520663992</v>
      </c>
      <c r="N289" s="370">
        <v>66.586545449705596</v>
      </c>
      <c r="O289" s="371"/>
    </row>
    <row r="290" spans="1:15">
      <c r="A290" s="375" t="s">
        <v>821</v>
      </c>
      <c r="B290" s="374" t="s">
        <v>1125</v>
      </c>
      <c r="C290" s="370">
        <v>45.885421339520008</v>
      </c>
      <c r="D290" s="370">
        <v>65.98846704808399</v>
      </c>
      <c r="E290" s="370">
        <v>78.916409780659194</v>
      </c>
      <c r="F290" s="370">
        <v>76.51928845224559</v>
      </c>
      <c r="G290" s="370">
        <v>79.783460874887211</v>
      </c>
      <c r="H290" s="370">
        <v>67.85481570358003</v>
      </c>
      <c r="I290" s="370">
        <v>76.649043170689581</v>
      </c>
      <c r="J290" s="370">
        <v>79.672489380339215</v>
      </c>
      <c r="K290" s="370">
        <v>64.090243468312778</v>
      </c>
      <c r="L290" s="370">
        <v>18.904601428153601</v>
      </c>
      <c r="M290" s="370">
        <v>70.861570046994387</v>
      </c>
      <c r="N290" s="370">
        <v>66.679106101532</v>
      </c>
      <c r="O290" s="371"/>
    </row>
    <row r="291" spans="1:15">
      <c r="A291" s="375" t="s">
        <v>998</v>
      </c>
      <c r="B291" s="374" t="s">
        <v>214</v>
      </c>
      <c r="C291" s="370">
        <v>0.93027446923699997</v>
      </c>
      <c r="D291" s="370">
        <v>0.83444827588400006</v>
      </c>
      <c r="E291" s="370">
        <v>0.99667132892600008</v>
      </c>
      <c r="F291" s="370">
        <v>0.91908718736200001</v>
      </c>
      <c r="G291" s="370">
        <v>0.81664921035799998</v>
      </c>
      <c r="H291" s="370">
        <v>0.82517349525000006</v>
      </c>
      <c r="I291" s="370">
        <v>0.92553653139799996</v>
      </c>
      <c r="J291" s="370">
        <v>0.95908970041700004</v>
      </c>
      <c r="K291" s="370">
        <v>0.82299085146399997</v>
      </c>
      <c r="L291" s="370">
        <v>0.77718518090299993</v>
      </c>
      <c r="M291" s="370">
        <v>0.88440251890499999</v>
      </c>
      <c r="N291" s="370">
        <v>0.6219224695079999</v>
      </c>
      <c r="O291" s="371"/>
    </row>
    <row r="292" spans="1:15">
      <c r="A292" s="375" t="s">
        <v>999</v>
      </c>
      <c r="B292" s="374" t="s">
        <v>214</v>
      </c>
      <c r="C292" s="370">
        <v>0.36755023895400002</v>
      </c>
      <c r="D292" s="370">
        <v>0.32469143636499997</v>
      </c>
      <c r="E292" s="370">
        <v>0.3532845993</v>
      </c>
      <c r="F292" s="370">
        <v>0.34481726264700002</v>
      </c>
      <c r="G292" s="370">
        <v>0.31178639490600002</v>
      </c>
      <c r="H292" s="370">
        <v>0.28500417799599997</v>
      </c>
      <c r="I292" s="370">
        <v>0.33180528814000004</v>
      </c>
      <c r="J292" s="370">
        <v>0.36122946256800004</v>
      </c>
      <c r="K292" s="370">
        <v>0.30876494685900002</v>
      </c>
      <c r="L292" s="370">
        <v>0.31421037057199996</v>
      </c>
      <c r="M292" s="370">
        <v>0.316413036737</v>
      </c>
      <c r="N292" s="370">
        <v>0.34981414175100001</v>
      </c>
      <c r="O292" s="371"/>
    </row>
    <row r="293" spans="1:15">
      <c r="A293" s="375" t="s">
        <v>1006</v>
      </c>
      <c r="B293" s="374" t="s">
        <v>214</v>
      </c>
      <c r="C293" s="370">
        <v>0.26508718048500002</v>
      </c>
      <c r="D293" s="370">
        <v>0.245032001231</v>
      </c>
      <c r="E293" s="370">
        <v>0.32123765679600003</v>
      </c>
      <c r="F293" s="370">
        <v>0.28878018649100001</v>
      </c>
      <c r="G293" s="370">
        <v>0.22330156629700001</v>
      </c>
      <c r="H293" s="370">
        <v>0.22007802798600001</v>
      </c>
      <c r="I293" s="370">
        <v>0.30971518639699996</v>
      </c>
      <c r="J293" s="370">
        <v>0.322280989671</v>
      </c>
      <c r="K293" s="370">
        <v>0.23058053672999998</v>
      </c>
      <c r="L293" s="370">
        <v>0.23628585355000001</v>
      </c>
      <c r="M293" s="370">
        <v>0.27524155356799995</v>
      </c>
      <c r="N293" s="370">
        <v>0.27225839330499996</v>
      </c>
      <c r="O293" s="371"/>
    </row>
    <row r="294" spans="1:15">
      <c r="A294" s="375" t="s">
        <v>1010</v>
      </c>
      <c r="B294" s="374" t="s">
        <v>214</v>
      </c>
      <c r="C294" s="370">
        <v>0.99897838964300001</v>
      </c>
      <c r="D294" s="370">
        <v>0.91940819517900008</v>
      </c>
      <c r="E294" s="370">
        <v>1.0359594883680001</v>
      </c>
      <c r="F294" s="370">
        <v>0.85858195463699993</v>
      </c>
      <c r="G294" s="370">
        <v>0.84593470010500005</v>
      </c>
      <c r="H294" s="370">
        <v>0.84043409105299993</v>
      </c>
      <c r="I294" s="370">
        <v>0.94856007806600007</v>
      </c>
      <c r="J294" s="370">
        <v>1.0322268571040001</v>
      </c>
      <c r="K294" s="370">
        <v>0.87964518415100001</v>
      </c>
      <c r="L294" s="370">
        <v>0.87135239232799999</v>
      </c>
      <c r="M294" s="370">
        <v>0.90409008112199996</v>
      </c>
      <c r="N294" s="370">
        <v>0.59734697077400001</v>
      </c>
      <c r="O294" s="371"/>
    </row>
    <row r="295" spans="1:15">
      <c r="A295" s="375" t="s">
        <v>969</v>
      </c>
      <c r="B295" s="374" t="s">
        <v>214</v>
      </c>
      <c r="C295" s="370">
        <v>0</v>
      </c>
      <c r="D295" s="370">
        <v>0</v>
      </c>
      <c r="E295" s="370">
        <v>0</v>
      </c>
      <c r="F295" s="370">
        <v>0</v>
      </c>
      <c r="G295" s="370">
        <v>0</v>
      </c>
      <c r="H295" s="370">
        <v>0</v>
      </c>
      <c r="I295" s="370">
        <v>0</v>
      </c>
      <c r="J295" s="370">
        <v>5.5477306294000002E-2</v>
      </c>
      <c r="K295" s="370">
        <v>7.591484362378</v>
      </c>
      <c r="L295" s="370">
        <v>12.410765225872</v>
      </c>
      <c r="M295" s="370">
        <v>12.525104651581001</v>
      </c>
      <c r="N295" s="370">
        <v>12.859420176961999</v>
      </c>
      <c r="O295" s="371"/>
    </row>
    <row r="296" spans="1:15">
      <c r="A296" s="375" t="s">
        <v>958</v>
      </c>
      <c r="B296" s="374" t="s">
        <v>214</v>
      </c>
      <c r="C296" s="370">
        <v>11.115712991366001</v>
      </c>
      <c r="D296" s="370">
        <v>9.952123886671</v>
      </c>
      <c r="E296" s="370">
        <v>11.401798004579</v>
      </c>
      <c r="F296" s="370">
        <v>10.903111528928001</v>
      </c>
      <c r="G296" s="370">
        <v>9.8959591541399998</v>
      </c>
      <c r="H296" s="370">
        <v>9.1040669770620006</v>
      </c>
      <c r="I296" s="370">
        <v>11.320208870526999</v>
      </c>
      <c r="J296" s="370">
        <v>12.200578623512</v>
      </c>
      <c r="K296" s="370">
        <v>9.0678711880789997</v>
      </c>
      <c r="L296" s="370">
        <v>8.7062410728869999</v>
      </c>
      <c r="M296" s="370">
        <v>10.139236069873</v>
      </c>
      <c r="N296" s="370">
        <v>10.117658775351</v>
      </c>
      <c r="O296" s="371"/>
    </row>
    <row r="297" spans="1:15">
      <c r="A297" s="375" t="s">
        <v>959</v>
      </c>
      <c r="B297" s="374" t="s">
        <v>214</v>
      </c>
      <c r="C297" s="370">
        <v>6.7242927366070004</v>
      </c>
      <c r="D297" s="370">
        <v>6.0943474863449998</v>
      </c>
      <c r="E297" s="370">
        <v>6.9408339064450004</v>
      </c>
      <c r="F297" s="370">
        <v>6.6528854626929999</v>
      </c>
      <c r="G297" s="370">
        <v>6.1684665241980001</v>
      </c>
      <c r="H297" s="370">
        <v>5.5636149549649998</v>
      </c>
      <c r="I297" s="370">
        <v>6.9652188769589998</v>
      </c>
      <c r="J297" s="370">
        <v>7.5226228383099993</v>
      </c>
      <c r="K297" s="370">
        <v>5.7072185342150004</v>
      </c>
      <c r="L297" s="370">
        <v>5.3638135651679999</v>
      </c>
      <c r="M297" s="370">
        <v>6.17929272711</v>
      </c>
      <c r="N297" s="370">
        <v>6.2217895614809997</v>
      </c>
      <c r="O297" s="371"/>
    </row>
    <row r="298" spans="1:15">
      <c r="A298" s="367" t="s">
        <v>1076</v>
      </c>
      <c r="B298" s="374" t="s">
        <v>214</v>
      </c>
      <c r="C298" s="370">
        <v>0.191235050864</v>
      </c>
      <c r="D298" s="370">
        <v>0.15175535850500002</v>
      </c>
      <c r="E298" s="370">
        <v>0.17704644260499999</v>
      </c>
      <c r="F298" s="370">
        <v>0.15958589528600001</v>
      </c>
      <c r="G298" s="370">
        <v>0.155701803029</v>
      </c>
      <c r="H298" s="370">
        <v>0.13326145355400001</v>
      </c>
      <c r="I298" s="370">
        <v>0.158693875092</v>
      </c>
      <c r="J298" s="370">
        <v>0.183072620145</v>
      </c>
      <c r="K298" s="370">
        <v>0.14786860606499999</v>
      </c>
      <c r="L298" s="370">
        <v>0.14853464991899998</v>
      </c>
      <c r="M298" s="370">
        <v>0.16096986707099997</v>
      </c>
      <c r="N298" s="370">
        <v>0.16878839003499999</v>
      </c>
      <c r="O298" s="371"/>
    </row>
    <row r="299" spans="1:15">
      <c r="A299" s="367" t="s">
        <v>1077</v>
      </c>
      <c r="B299" s="374" t="s">
        <v>214</v>
      </c>
      <c r="C299" s="370">
        <v>0.88896463487299993</v>
      </c>
      <c r="D299" s="370">
        <v>0.81259373726700002</v>
      </c>
      <c r="E299" s="370">
        <v>0.89183823815899999</v>
      </c>
      <c r="F299" s="370">
        <v>0.96698863300499993</v>
      </c>
      <c r="G299" s="370">
        <v>0.88554079926999996</v>
      </c>
      <c r="H299" s="370">
        <v>0.70996377470399996</v>
      </c>
      <c r="I299" s="370">
        <v>0.95630633487799999</v>
      </c>
      <c r="J299" s="370">
        <v>0.851216447481</v>
      </c>
      <c r="K299" s="370">
        <v>0.83365366900899995</v>
      </c>
      <c r="L299" s="370">
        <v>0.80274426585800007</v>
      </c>
      <c r="M299" s="370">
        <v>0.78243324920099999</v>
      </c>
      <c r="N299" s="370">
        <v>0.76165317122999998</v>
      </c>
      <c r="O299" s="371"/>
    </row>
    <row r="300" spans="1:15">
      <c r="A300" s="375" t="s">
        <v>1078</v>
      </c>
      <c r="B300" s="374" t="s">
        <v>214</v>
      </c>
      <c r="C300" s="370">
        <v>2.80137944E-2</v>
      </c>
      <c r="D300" s="370">
        <v>4.0708086345000005E-2</v>
      </c>
      <c r="E300" s="370">
        <v>5.1151755599999994E-2</v>
      </c>
      <c r="F300" s="370">
        <v>0.19382088150499999</v>
      </c>
      <c r="G300" s="370">
        <v>0.31172197319099998</v>
      </c>
      <c r="H300" s="370">
        <v>0.22891672052599998</v>
      </c>
      <c r="I300" s="370">
        <v>0.16776981862999998</v>
      </c>
      <c r="J300" s="370">
        <v>0.23751539579199998</v>
      </c>
      <c r="K300" s="370">
        <v>0.27228505139100001</v>
      </c>
      <c r="L300" s="370">
        <v>0.36622964530300001</v>
      </c>
      <c r="M300" s="370">
        <v>0.26121184420999999</v>
      </c>
      <c r="N300" s="370">
        <v>0.156498216892</v>
      </c>
      <c r="O300" s="371"/>
    </row>
    <row r="301" spans="1:15">
      <c r="A301" s="367" t="s">
        <v>1086</v>
      </c>
      <c r="B301" s="374" t="s">
        <v>214</v>
      </c>
      <c r="C301" s="370">
        <v>0.52773167249999997</v>
      </c>
      <c r="D301" s="370">
        <v>0.45657230249999997</v>
      </c>
      <c r="E301" s="370">
        <v>0.54206965500000004</v>
      </c>
      <c r="F301" s="370">
        <v>0.50309335499999996</v>
      </c>
      <c r="G301" s="370">
        <v>0.46314931500000001</v>
      </c>
      <c r="H301" s="370">
        <v>0.35423284499999996</v>
      </c>
      <c r="I301" s="370">
        <v>0.56658033750000003</v>
      </c>
      <c r="J301" s="370">
        <v>0.55012337499999997</v>
      </c>
      <c r="K301" s="370">
        <v>0.42633995250000001</v>
      </c>
      <c r="L301" s="370">
        <v>0.48169353749999999</v>
      </c>
      <c r="M301" s="370">
        <v>0.49290827250000002</v>
      </c>
      <c r="N301" s="370">
        <v>0.45309282000000001</v>
      </c>
      <c r="O301" s="371"/>
    </row>
    <row r="302" spans="1:15">
      <c r="A302" s="367" t="s">
        <v>1087</v>
      </c>
      <c r="B302" s="374" t="s">
        <v>214</v>
      </c>
      <c r="C302" s="370">
        <v>0.19912990402300002</v>
      </c>
      <c r="D302" s="370">
        <v>0.16192732255800002</v>
      </c>
      <c r="E302" s="370">
        <v>0.20656462787500002</v>
      </c>
      <c r="F302" s="370">
        <v>0.22432854707900002</v>
      </c>
      <c r="G302" s="370">
        <v>0.20478304802899999</v>
      </c>
      <c r="H302" s="370">
        <v>0.16163388803199999</v>
      </c>
      <c r="I302" s="370">
        <v>0.19392169694699998</v>
      </c>
      <c r="J302" s="370">
        <v>0.219377700432</v>
      </c>
      <c r="K302" s="370">
        <v>0.17804066657699999</v>
      </c>
      <c r="L302" s="370">
        <v>0.18906021876500001</v>
      </c>
      <c r="M302" s="370">
        <v>0.204331273659</v>
      </c>
      <c r="N302" s="370">
        <v>0.22139896884799998</v>
      </c>
      <c r="O302" s="371"/>
    </row>
    <row r="303" spans="1:15">
      <c r="A303" s="367" t="s">
        <v>1088</v>
      </c>
      <c r="B303" s="374" t="s">
        <v>214</v>
      </c>
      <c r="C303" s="370">
        <v>1.0183769520799999</v>
      </c>
      <c r="D303" s="370">
        <v>0.72930380224700009</v>
      </c>
      <c r="E303" s="370">
        <v>0.827372002153</v>
      </c>
      <c r="F303" s="370">
        <v>0.77933997208100003</v>
      </c>
      <c r="G303" s="370">
        <v>0.71428499593700001</v>
      </c>
      <c r="H303" s="370">
        <v>0.66557167642300008</v>
      </c>
      <c r="I303" s="370">
        <v>0.766703597593</v>
      </c>
      <c r="J303" s="370">
        <v>0.80717950082599998</v>
      </c>
      <c r="K303" s="370">
        <v>0.71020625221</v>
      </c>
      <c r="L303" s="370">
        <v>0.72019678065900006</v>
      </c>
      <c r="M303" s="370">
        <v>0.71514195670000003</v>
      </c>
      <c r="N303" s="370">
        <v>0.76197934036499992</v>
      </c>
      <c r="O303" s="371"/>
    </row>
    <row r="304" spans="1:15">
      <c r="A304" s="367" t="s">
        <v>1089</v>
      </c>
      <c r="B304" s="374" t="s">
        <v>214</v>
      </c>
      <c r="C304" s="370">
        <v>0</v>
      </c>
      <c r="D304" s="370">
        <v>0</v>
      </c>
      <c r="E304" s="370">
        <v>0</v>
      </c>
      <c r="F304" s="370">
        <v>0</v>
      </c>
      <c r="G304" s="370">
        <v>0</v>
      </c>
      <c r="H304" s="370">
        <v>0</v>
      </c>
      <c r="I304" s="370">
        <v>0</v>
      </c>
      <c r="J304" s="370">
        <v>0.93718101700000001</v>
      </c>
      <c r="K304" s="370">
        <v>0.877707992519</v>
      </c>
      <c r="L304" s="370">
        <v>0.92732219564399998</v>
      </c>
      <c r="M304" s="370">
        <v>0.94502029818299993</v>
      </c>
      <c r="N304" s="370">
        <v>1.0356001510520001</v>
      </c>
    </row>
    <row r="305" spans="1:14">
      <c r="A305" s="367" t="s">
        <v>1090</v>
      </c>
      <c r="B305" s="374" t="s">
        <v>214</v>
      </c>
      <c r="C305" s="370">
        <v>0</v>
      </c>
      <c r="D305" s="370">
        <v>0</v>
      </c>
      <c r="E305" s="370">
        <v>0</v>
      </c>
      <c r="F305" s="370">
        <v>0</v>
      </c>
      <c r="G305" s="370">
        <v>0</v>
      </c>
      <c r="H305" s="370">
        <v>0</v>
      </c>
      <c r="I305" s="370">
        <v>0</v>
      </c>
      <c r="J305" s="370">
        <v>0</v>
      </c>
      <c r="K305" s="370">
        <v>0</v>
      </c>
      <c r="L305" s="370">
        <v>0</v>
      </c>
      <c r="M305" s="370">
        <v>0</v>
      </c>
      <c r="N305" s="370">
        <v>0.33979932000000002</v>
      </c>
    </row>
    <row r="306" spans="1:14">
      <c r="A306" s="367" t="s">
        <v>1091</v>
      </c>
      <c r="B306" s="374" t="s">
        <v>214</v>
      </c>
      <c r="C306" s="370">
        <v>0.65454811682199998</v>
      </c>
      <c r="D306" s="370">
        <v>0.63064341601899998</v>
      </c>
      <c r="E306" s="370">
        <v>0.69255539179499992</v>
      </c>
      <c r="F306" s="370">
        <v>0.69318755911300001</v>
      </c>
      <c r="G306" s="370">
        <v>0.62417646397100002</v>
      </c>
      <c r="H306" s="370">
        <v>0.58049238785799995</v>
      </c>
      <c r="I306" s="370">
        <v>0.68438521469099989</v>
      </c>
      <c r="J306" s="370">
        <v>0.74515137035000001</v>
      </c>
      <c r="K306" s="370">
        <v>0.66027186525499992</v>
      </c>
      <c r="L306" s="370">
        <v>0.61656836901599998</v>
      </c>
      <c r="M306" s="370">
        <v>0.72766368422200001</v>
      </c>
      <c r="N306" s="370">
        <v>0.835031001941</v>
      </c>
    </row>
    <row r="307" spans="1:14">
      <c r="A307" s="367" t="s">
        <v>1092</v>
      </c>
      <c r="B307" s="374" t="s">
        <v>214</v>
      </c>
      <c r="C307" s="370">
        <v>0</v>
      </c>
      <c r="D307" s="370">
        <v>0</v>
      </c>
      <c r="E307" s="370">
        <v>0</v>
      </c>
      <c r="F307" s="370">
        <v>0</v>
      </c>
      <c r="G307" s="370">
        <v>0</v>
      </c>
      <c r="H307" s="370">
        <v>0</v>
      </c>
      <c r="I307" s="370">
        <v>0</v>
      </c>
      <c r="J307" s="370">
        <v>0</v>
      </c>
      <c r="K307" s="370">
        <v>4.8653324999999997E-2</v>
      </c>
      <c r="L307" s="370">
        <v>6.8565612499999998E-2</v>
      </c>
      <c r="M307" s="370">
        <v>6.0342800000000002E-2</v>
      </c>
      <c r="N307" s="370">
        <v>6.2299562500000003E-2</v>
      </c>
    </row>
    <row r="308" spans="1:14">
      <c r="A308" s="367" t="s">
        <v>1093</v>
      </c>
      <c r="B308" s="374" t="s">
        <v>214</v>
      </c>
      <c r="C308" s="370">
        <v>0</v>
      </c>
      <c r="D308" s="370">
        <v>1.5932950000000001E-2</v>
      </c>
      <c r="E308" s="370">
        <v>9.1029102958999991E-2</v>
      </c>
      <c r="F308" s="370">
        <v>0.118747306146</v>
      </c>
      <c r="G308" s="370">
        <v>0.12188913517700001</v>
      </c>
      <c r="H308" s="370">
        <v>2.567649084E-2</v>
      </c>
      <c r="I308" s="370">
        <v>2.8966435712999998E-2</v>
      </c>
      <c r="J308" s="370">
        <v>0.10839822047600001</v>
      </c>
      <c r="K308" s="370">
        <v>4.4163934693E-2</v>
      </c>
      <c r="L308" s="370">
        <v>8.9050078397999999E-2</v>
      </c>
      <c r="M308" s="370">
        <v>2.3692759642000003E-2</v>
      </c>
      <c r="N308" s="370">
        <v>7.0503629105999999E-2</v>
      </c>
    </row>
    <row r="309" spans="1:14">
      <c r="A309" s="367" t="s">
        <v>1094</v>
      </c>
      <c r="B309" s="374" t="s">
        <v>214</v>
      </c>
      <c r="C309" s="370">
        <v>0</v>
      </c>
      <c r="D309" s="370">
        <v>0</v>
      </c>
      <c r="E309" s="370">
        <v>0</v>
      </c>
      <c r="F309" s="370">
        <v>0</v>
      </c>
      <c r="G309" s="370">
        <v>0</v>
      </c>
      <c r="H309" s="370">
        <v>0</v>
      </c>
      <c r="I309" s="370">
        <v>0</v>
      </c>
      <c r="J309" s="370">
        <v>0</v>
      </c>
      <c r="K309" s="370">
        <v>0</v>
      </c>
      <c r="L309" s="370">
        <v>0</v>
      </c>
      <c r="M309" s="370">
        <v>0.765459697223</v>
      </c>
      <c r="N309" s="370">
        <v>0.92212942975500001</v>
      </c>
    </row>
    <row r="310" spans="1:14">
      <c r="A310" s="367" t="s">
        <v>1095</v>
      </c>
      <c r="B310" s="374" t="s">
        <v>214</v>
      </c>
      <c r="C310" s="370">
        <v>0</v>
      </c>
      <c r="D310" s="370">
        <v>0</v>
      </c>
      <c r="E310" s="370">
        <v>0</v>
      </c>
      <c r="F310" s="370">
        <v>0</v>
      </c>
      <c r="G310" s="370">
        <v>0</v>
      </c>
      <c r="H310" s="370">
        <v>0</v>
      </c>
      <c r="I310" s="370">
        <v>0</v>
      </c>
      <c r="J310" s="370">
        <v>0</v>
      </c>
      <c r="K310" s="370">
        <v>0</v>
      </c>
      <c r="L310" s="370">
        <v>0</v>
      </c>
      <c r="M310" s="370">
        <v>0</v>
      </c>
      <c r="N310" s="370">
        <v>0.81638222400000005</v>
      </c>
    </row>
    <row r="311" spans="1:14">
      <c r="A311" s="367" t="s">
        <v>1096</v>
      </c>
      <c r="B311" s="374" t="s">
        <v>214</v>
      </c>
      <c r="C311" s="370">
        <v>0</v>
      </c>
      <c r="D311" s="370">
        <v>0</v>
      </c>
      <c r="E311" s="370">
        <v>0</v>
      </c>
      <c r="F311" s="370">
        <v>0</v>
      </c>
      <c r="G311" s="370">
        <v>0</v>
      </c>
      <c r="H311" s="370">
        <v>0</v>
      </c>
      <c r="I311" s="370">
        <v>0</v>
      </c>
      <c r="J311" s="370">
        <v>0</v>
      </c>
      <c r="K311" s="370">
        <v>0</v>
      </c>
      <c r="L311" s="370">
        <v>0</v>
      </c>
      <c r="M311" s="370">
        <v>0.51177050800000001</v>
      </c>
      <c r="N311" s="370">
        <v>0.89038588515900008</v>
      </c>
    </row>
    <row r="312" spans="1:14">
      <c r="A312" s="367" t="s">
        <v>1097</v>
      </c>
      <c r="B312" s="374" t="s">
        <v>214</v>
      </c>
      <c r="C312" s="370">
        <v>0</v>
      </c>
      <c r="D312" s="370">
        <v>0</v>
      </c>
      <c r="E312" s="370">
        <v>0</v>
      </c>
      <c r="F312" s="370">
        <v>0</v>
      </c>
      <c r="G312" s="370">
        <v>0</v>
      </c>
      <c r="H312" s="370">
        <v>0</v>
      </c>
      <c r="I312" s="370">
        <v>0</v>
      </c>
      <c r="J312" s="370">
        <v>0</v>
      </c>
      <c r="K312" s="370">
        <v>0</v>
      </c>
      <c r="L312" s="370">
        <v>0</v>
      </c>
      <c r="M312" s="370">
        <v>0</v>
      </c>
      <c r="N312" s="370">
        <v>0.24618467399999999</v>
      </c>
    </row>
    <row r="313" spans="1:14">
      <c r="A313" s="367" t="s">
        <v>1098</v>
      </c>
      <c r="B313" s="374" t="s">
        <v>214</v>
      </c>
      <c r="C313" s="370">
        <v>0.82536154211399992</v>
      </c>
      <c r="D313" s="370">
        <v>0.86172466675299997</v>
      </c>
      <c r="E313" s="370">
        <v>0.9703140847820001</v>
      </c>
      <c r="F313" s="370">
        <v>1.0096317695670001</v>
      </c>
      <c r="G313" s="370">
        <v>1.024910824647</v>
      </c>
      <c r="H313" s="370">
        <v>0.75577774745199999</v>
      </c>
      <c r="I313" s="370">
        <v>0.842497989625</v>
      </c>
      <c r="J313" s="370">
        <v>0.98524184640000001</v>
      </c>
      <c r="K313" s="370">
        <v>0.85334913852899996</v>
      </c>
      <c r="L313" s="370">
        <v>0.82287264682200001</v>
      </c>
      <c r="M313" s="370">
        <v>0.66342270399299996</v>
      </c>
      <c r="N313" s="370">
        <v>0.67622861790599997</v>
      </c>
    </row>
    <row r="314" spans="1:14">
      <c r="A314" s="367" t="s">
        <v>1099</v>
      </c>
      <c r="B314" s="374" t="s">
        <v>214</v>
      </c>
      <c r="C314" s="370">
        <v>0</v>
      </c>
      <c r="D314" s="370">
        <v>0</v>
      </c>
      <c r="E314" s="370">
        <v>0</v>
      </c>
      <c r="F314" s="370">
        <v>0</v>
      </c>
      <c r="G314" s="370">
        <v>0</v>
      </c>
      <c r="H314" s="370">
        <v>0</v>
      </c>
      <c r="I314" s="370">
        <v>0.16166427309999998</v>
      </c>
      <c r="J314" s="370">
        <v>0.182038742689</v>
      </c>
      <c r="K314" s="370">
        <v>0.16913373925399999</v>
      </c>
      <c r="L314" s="370">
        <v>0.167513028225</v>
      </c>
      <c r="M314" s="370">
        <v>0.20156454895500001</v>
      </c>
      <c r="N314" s="370">
        <v>0.21156996372</v>
      </c>
    </row>
    <row r="315" spans="1:14">
      <c r="A315" s="367" t="s">
        <v>1100</v>
      </c>
      <c r="B315" s="374" t="s">
        <v>214</v>
      </c>
      <c r="C315" s="370">
        <v>0</v>
      </c>
      <c r="D315" s="370">
        <v>0</v>
      </c>
      <c r="E315" s="370">
        <v>0</v>
      </c>
      <c r="F315" s="370">
        <v>0</v>
      </c>
      <c r="G315" s="370">
        <v>0</v>
      </c>
      <c r="H315" s="370">
        <v>0</v>
      </c>
      <c r="I315" s="370">
        <v>0</v>
      </c>
      <c r="J315" s="370">
        <v>0.254777698</v>
      </c>
      <c r="K315" s="370">
        <v>0.42918579200000001</v>
      </c>
      <c r="L315" s="370">
        <v>0.43917209792099998</v>
      </c>
      <c r="M315" s="370">
        <v>0.45641233577700002</v>
      </c>
      <c r="N315" s="370">
        <v>0.46435240336099998</v>
      </c>
    </row>
    <row r="316" spans="1:14">
      <c r="A316" s="367" t="s">
        <v>1101</v>
      </c>
      <c r="B316" s="374" t="s">
        <v>214</v>
      </c>
      <c r="C316" s="370">
        <v>1.0739476650540001</v>
      </c>
      <c r="D316" s="370">
        <v>0.92722570479800004</v>
      </c>
      <c r="E316" s="370">
        <v>1.0490489484480001</v>
      </c>
      <c r="F316" s="370">
        <v>0.97364204947300004</v>
      </c>
      <c r="G316" s="370">
        <v>0.96666213452900007</v>
      </c>
      <c r="H316" s="370">
        <v>0.84797903968699995</v>
      </c>
      <c r="I316" s="370">
        <v>1.0123348925219999</v>
      </c>
      <c r="J316" s="370">
        <v>0.99067313600000007</v>
      </c>
      <c r="K316" s="370">
        <v>0.79788997502699999</v>
      </c>
      <c r="L316" s="370">
        <v>0.833399090743</v>
      </c>
      <c r="M316" s="370">
        <v>0.972146731273</v>
      </c>
      <c r="N316" s="370">
        <v>1.007463009736</v>
      </c>
    </row>
    <row r="317" spans="1:14">
      <c r="A317" s="367" t="s">
        <v>1102</v>
      </c>
      <c r="B317" s="374" t="s">
        <v>214</v>
      </c>
      <c r="C317" s="370">
        <v>0</v>
      </c>
      <c r="D317" s="370">
        <v>0</v>
      </c>
      <c r="E317" s="370">
        <v>0</v>
      </c>
      <c r="F317" s="370">
        <v>0</v>
      </c>
      <c r="G317" s="370">
        <v>0</v>
      </c>
      <c r="H317" s="370">
        <v>0</v>
      </c>
      <c r="I317" s="370">
        <v>0</v>
      </c>
      <c r="J317" s="370">
        <v>0</v>
      </c>
      <c r="K317" s="370">
        <v>0</v>
      </c>
      <c r="L317" s="370">
        <v>0.15589144899999999</v>
      </c>
      <c r="M317" s="370">
        <v>0.69603062975200003</v>
      </c>
      <c r="N317" s="370">
        <v>0.84647274707000009</v>
      </c>
    </row>
    <row r="318" spans="1:14">
      <c r="A318" s="367" t="s">
        <v>1103</v>
      </c>
      <c r="B318" s="374" t="s">
        <v>214</v>
      </c>
      <c r="C318" s="370">
        <v>0</v>
      </c>
      <c r="D318" s="370">
        <v>0.72120965232000001</v>
      </c>
      <c r="E318" s="370">
        <v>1.018530592364</v>
      </c>
      <c r="F318" s="370">
        <v>0.96798933239500007</v>
      </c>
      <c r="G318" s="370">
        <v>0.87504650045100008</v>
      </c>
      <c r="H318" s="370">
        <v>0.83420917198300004</v>
      </c>
      <c r="I318" s="370">
        <v>1.0079539961269999</v>
      </c>
      <c r="J318" s="370">
        <v>1.0972460327169999</v>
      </c>
      <c r="K318" s="370">
        <v>0.94936218876</v>
      </c>
      <c r="L318" s="370">
        <v>0.96225571241999996</v>
      </c>
      <c r="M318" s="370">
        <v>0.92248313694500006</v>
      </c>
      <c r="N318" s="370">
        <v>0.977730161486</v>
      </c>
    </row>
    <row r="319" spans="1:14">
      <c r="A319" s="367" t="s">
        <v>1104</v>
      </c>
      <c r="B319" s="374" t="s">
        <v>214</v>
      </c>
      <c r="C319" s="370">
        <v>0</v>
      </c>
      <c r="D319" s="370">
        <v>0</v>
      </c>
      <c r="E319" s="370">
        <v>0.10444108000000001</v>
      </c>
      <c r="F319" s="370">
        <v>0.89663808200000006</v>
      </c>
      <c r="G319" s="370">
        <v>0.84039748328999997</v>
      </c>
      <c r="H319" s="370">
        <v>0.70939657919400001</v>
      </c>
      <c r="I319" s="370">
        <v>0.69842454195699999</v>
      </c>
      <c r="J319" s="370">
        <v>0.916807229</v>
      </c>
      <c r="K319" s="370">
        <v>0.86523108424299999</v>
      </c>
      <c r="L319" s="370">
        <v>0.84308130945499993</v>
      </c>
      <c r="M319" s="370">
        <v>0.89713135654499998</v>
      </c>
      <c r="N319" s="370">
        <v>0.57545482000000003</v>
      </c>
    </row>
    <row r="320" spans="1:14">
      <c r="A320" s="367" t="s">
        <v>1105</v>
      </c>
      <c r="B320" s="374" t="s">
        <v>214</v>
      </c>
      <c r="C320" s="370">
        <v>0</v>
      </c>
      <c r="D320" s="370">
        <v>0</v>
      </c>
      <c r="E320" s="370">
        <v>0</v>
      </c>
      <c r="F320" s="370">
        <v>0.34912273539099997</v>
      </c>
      <c r="G320" s="370">
        <v>0.323320396703</v>
      </c>
      <c r="H320" s="370">
        <v>0.287234241793</v>
      </c>
      <c r="I320" s="370">
        <v>0.31979180329200002</v>
      </c>
      <c r="J320" s="370">
        <v>0.35895974078300003</v>
      </c>
      <c r="K320" s="370">
        <v>0.34170364391399999</v>
      </c>
      <c r="L320" s="370">
        <v>0.35262228373499999</v>
      </c>
      <c r="M320" s="370">
        <v>0.38637270098499998</v>
      </c>
      <c r="N320" s="370">
        <v>0.39307827927799999</v>
      </c>
    </row>
    <row r="321" spans="1:14">
      <c r="A321" s="367" t="s">
        <v>1106</v>
      </c>
      <c r="B321" s="374" t="s">
        <v>214</v>
      </c>
      <c r="C321" s="370">
        <v>1.067618657343</v>
      </c>
      <c r="D321" s="370">
        <v>0.90854279998200005</v>
      </c>
      <c r="E321" s="370">
        <v>1.0393306570500001</v>
      </c>
      <c r="F321" s="370">
        <v>0.97785004942599996</v>
      </c>
      <c r="G321" s="370">
        <v>0.85124197039499994</v>
      </c>
      <c r="H321" s="370">
        <v>0.816894989578</v>
      </c>
      <c r="I321" s="370">
        <v>1.0502247015890001</v>
      </c>
      <c r="J321" s="370">
        <v>1.094204803</v>
      </c>
      <c r="K321" s="370">
        <v>0.84776509530800004</v>
      </c>
      <c r="L321" s="370">
        <v>0.81578798022999999</v>
      </c>
      <c r="M321" s="370">
        <v>0.99288984974799999</v>
      </c>
      <c r="N321" s="370">
        <v>1.0052000188949999</v>
      </c>
    </row>
    <row r="322" spans="1:14">
      <c r="A322" s="367" t="s">
        <v>1107</v>
      </c>
      <c r="B322" s="374" t="s">
        <v>214</v>
      </c>
      <c r="C322" s="370">
        <v>0</v>
      </c>
      <c r="D322" s="370">
        <v>0</v>
      </c>
      <c r="E322" s="370">
        <v>0</v>
      </c>
      <c r="F322" s="370">
        <v>0</v>
      </c>
      <c r="G322" s="370">
        <v>0</v>
      </c>
      <c r="H322" s="370">
        <v>0</v>
      </c>
      <c r="I322" s="370">
        <v>0</v>
      </c>
      <c r="J322" s="370">
        <v>0</v>
      </c>
      <c r="K322" s="370">
        <v>0</v>
      </c>
      <c r="L322" s="370">
        <v>0</v>
      </c>
      <c r="M322" s="370">
        <v>0.29104982423600001</v>
      </c>
      <c r="N322" s="370">
        <v>0.92926388038099994</v>
      </c>
    </row>
    <row r="323" spans="1:14">
      <c r="A323" s="367" t="s">
        <v>1108</v>
      </c>
      <c r="B323" s="374" t="s">
        <v>214</v>
      </c>
      <c r="C323" s="370">
        <v>0</v>
      </c>
      <c r="D323" s="370">
        <v>0</v>
      </c>
      <c r="E323" s="370">
        <v>0</v>
      </c>
      <c r="F323" s="370">
        <v>0</v>
      </c>
      <c r="G323" s="370">
        <v>0</v>
      </c>
      <c r="H323" s="370">
        <v>0</v>
      </c>
      <c r="I323" s="370">
        <v>0.22983425599999999</v>
      </c>
      <c r="J323" s="370">
        <v>0.508337106042</v>
      </c>
      <c r="K323" s="370">
        <v>0.48420365407400001</v>
      </c>
      <c r="L323" s="370">
        <v>0.55345143949699993</v>
      </c>
      <c r="M323" s="370">
        <v>0.62710198536799999</v>
      </c>
      <c r="N323" s="370">
        <v>0.60364182981600001</v>
      </c>
    </row>
    <row r="324" spans="1:14">
      <c r="A324" s="367" t="s">
        <v>1109</v>
      </c>
      <c r="B324" s="374" t="s">
        <v>214</v>
      </c>
      <c r="C324" s="370">
        <v>0</v>
      </c>
      <c r="D324" s="370">
        <v>0</v>
      </c>
      <c r="E324" s="370">
        <v>0</v>
      </c>
      <c r="F324" s="370">
        <v>0</v>
      </c>
      <c r="G324" s="370">
        <v>0</v>
      </c>
      <c r="H324" s="370">
        <v>0</v>
      </c>
      <c r="I324" s="370">
        <v>0</v>
      </c>
      <c r="J324" s="370">
        <v>0.92937866199999997</v>
      </c>
      <c r="K324" s="370">
        <v>0.88186207306300002</v>
      </c>
      <c r="L324" s="370">
        <v>0.89646186809400008</v>
      </c>
      <c r="M324" s="370">
        <v>0.97512357762199997</v>
      </c>
      <c r="N324" s="370">
        <v>0.96698126125100003</v>
      </c>
    </row>
    <row r="325" spans="1:14">
      <c r="A325" s="367" t="s">
        <v>1110</v>
      </c>
      <c r="B325" s="374" t="s">
        <v>214</v>
      </c>
      <c r="C325" s="370">
        <v>0</v>
      </c>
      <c r="D325" s="370">
        <v>0</v>
      </c>
      <c r="E325" s="370">
        <v>0</v>
      </c>
      <c r="F325" s="370">
        <v>0</v>
      </c>
      <c r="G325" s="370">
        <v>0</v>
      </c>
      <c r="H325" s="370">
        <v>0</v>
      </c>
      <c r="I325" s="370">
        <v>0</v>
      </c>
      <c r="J325" s="370">
        <v>0</v>
      </c>
      <c r="K325" s="370">
        <v>0</v>
      </c>
      <c r="L325" s="370">
        <v>3.5505163255999998E-2</v>
      </c>
      <c r="M325" s="370">
        <v>0.175653292889</v>
      </c>
      <c r="N325" s="370">
        <v>0.16710679592400002</v>
      </c>
    </row>
    <row r="326" spans="1:14">
      <c r="A326" s="367" t="s">
        <v>1114</v>
      </c>
      <c r="B326" s="374" t="s">
        <v>214</v>
      </c>
      <c r="C326" s="370">
        <v>0.28482387728999997</v>
      </c>
      <c r="D326" s="370">
        <v>0.23363983274300001</v>
      </c>
      <c r="E326" s="370">
        <v>0.26331379350099998</v>
      </c>
      <c r="F326" s="370">
        <v>0.22226715502899999</v>
      </c>
      <c r="G326" s="370">
        <v>0.19868578603500001</v>
      </c>
      <c r="H326" s="370">
        <v>0.15810918329099999</v>
      </c>
      <c r="I326" s="370">
        <v>0.18380698519499999</v>
      </c>
      <c r="J326" s="370">
        <v>0.23804403349</v>
      </c>
      <c r="K326" s="370">
        <v>0.208598357555</v>
      </c>
      <c r="L326" s="370">
        <v>0.23352365806</v>
      </c>
      <c r="M326" s="370">
        <v>0.26211853984400002</v>
      </c>
      <c r="N326" s="370">
        <v>0.27975219962999998</v>
      </c>
    </row>
    <row r="327" spans="1:14">
      <c r="A327" s="367" t="s">
        <v>1115</v>
      </c>
      <c r="B327" s="374" t="s">
        <v>214</v>
      </c>
      <c r="C327" s="370">
        <v>8.2434061807000011E-2</v>
      </c>
      <c r="D327" s="370">
        <v>7.0113872071000005E-2</v>
      </c>
      <c r="E327" s="370">
        <v>9.1771269023000007E-2</v>
      </c>
      <c r="F327" s="370">
        <v>7.5199072349000001E-2</v>
      </c>
      <c r="G327" s="370">
        <v>7.9009149244999993E-2</v>
      </c>
      <c r="H327" s="370">
        <v>5.8046874912000002E-2</v>
      </c>
      <c r="I327" s="370">
        <v>7.8962027772999988E-2</v>
      </c>
      <c r="J327" s="370">
        <v>8.5642201799999998E-2</v>
      </c>
      <c r="K327" s="370">
        <v>6.6759127399999993E-2</v>
      </c>
      <c r="L327" s="370">
        <v>6.8747697199999999E-2</v>
      </c>
      <c r="M327" s="370">
        <v>6.1491757979E-2</v>
      </c>
      <c r="N327" s="370">
        <v>5.8935544628000006E-2</v>
      </c>
    </row>
    <row r="328" spans="1:14">
      <c r="A328" s="367" t="s">
        <v>960</v>
      </c>
      <c r="B328" s="374" t="s">
        <v>214</v>
      </c>
      <c r="C328" s="370">
        <v>2.643812950059</v>
      </c>
      <c r="D328" s="370">
        <v>8.293090554321001</v>
      </c>
      <c r="E328" s="370">
        <v>12.180237419073</v>
      </c>
      <c r="F328" s="370">
        <v>12.369270492084</v>
      </c>
      <c r="G328" s="370">
        <v>12.737335177849001</v>
      </c>
      <c r="H328" s="370">
        <v>10.776312817592</v>
      </c>
      <c r="I328" s="370">
        <v>14.095340800458999</v>
      </c>
      <c r="J328" s="370">
        <v>13.866355639739</v>
      </c>
      <c r="K328" s="370">
        <v>12.183079168688</v>
      </c>
      <c r="L328" s="370">
        <v>11.775954164092001</v>
      </c>
      <c r="M328" s="370">
        <v>11.442455360612</v>
      </c>
      <c r="N328" s="370">
        <v>12.345785375065001</v>
      </c>
    </row>
    <row r="329" spans="1:14">
      <c r="A329" s="367" t="s">
        <v>1019</v>
      </c>
      <c r="B329" s="374" t="s">
        <v>217</v>
      </c>
      <c r="C329" s="370">
        <v>0</v>
      </c>
      <c r="D329" s="370">
        <v>0</v>
      </c>
      <c r="E329" s="370">
        <v>0</v>
      </c>
      <c r="F329" s="370">
        <v>0</v>
      </c>
      <c r="G329" s="370">
        <v>7.1756836919999994E-3</v>
      </c>
      <c r="H329" s="370">
        <v>1.9705954368E-2</v>
      </c>
      <c r="I329" s="370">
        <v>0</v>
      </c>
      <c r="J329" s="370">
        <v>0</v>
      </c>
      <c r="K329" s="370">
        <v>0</v>
      </c>
      <c r="L329" s="370">
        <v>0</v>
      </c>
      <c r="M329" s="370">
        <v>0</v>
      </c>
      <c r="N329" s="370">
        <v>0</v>
      </c>
    </row>
  </sheetData>
  <autoFilter ref="A3:N3" xr:uid="{00000000-0001-0000-0600-000000000000}"/>
  <mergeCells count="1">
    <mergeCell ref="A1:N1"/>
  </mergeCells>
  <pageMargins left="0.75" right="0.75" top="1" bottom="1" header="0" footer="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93178-C4D5-48B6-8E7B-9E5F54E1C333}">
  <sheetPr>
    <tabColor rgb="FF000080"/>
  </sheetPr>
  <dimension ref="A1:N65"/>
  <sheetViews>
    <sheetView workbookViewId="0">
      <selection sqref="A1:N1"/>
    </sheetView>
  </sheetViews>
  <sheetFormatPr baseColWidth="10" defaultColWidth="11.5" defaultRowHeight="13"/>
  <cols>
    <col min="1" max="1" width="11.5" style="376"/>
    <col min="2" max="13" width="11.6640625" style="376" bestFit="1" customWidth="1"/>
    <col min="14" max="16384" width="11.5" style="376"/>
  </cols>
  <sheetData>
    <row r="1" spans="1:14" ht="18">
      <c r="A1" s="522" t="s">
        <v>1126</v>
      </c>
      <c r="B1" s="522"/>
      <c r="C1" s="522"/>
      <c r="D1" s="522"/>
      <c r="E1" s="522"/>
      <c r="F1" s="522"/>
      <c r="G1" s="522"/>
      <c r="H1" s="522"/>
      <c r="I1" s="522"/>
      <c r="J1" s="522"/>
      <c r="K1" s="522"/>
      <c r="L1" s="522"/>
      <c r="M1" s="522"/>
      <c r="N1" s="522"/>
    </row>
    <row r="5" spans="1:14">
      <c r="C5" s="376" t="s">
        <v>538</v>
      </c>
      <c r="D5" s="376" t="s">
        <v>539</v>
      </c>
    </row>
    <row r="6" spans="1:14">
      <c r="B6" s="376" t="s">
        <v>495</v>
      </c>
      <c r="C6" s="376">
        <v>11401413.244999999</v>
      </c>
      <c r="D6" s="376">
        <v>6588020.2146046339</v>
      </c>
    </row>
    <row r="7" spans="1:14">
      <c r="B7" s="376" t="s">
        <v>496</v>
      </c>
      <c r="C7" s="376">
        <v>11401413.244999999</v>
      </c>
      <c r="D7" s="376">
        <v>6588027.685011318</v>
      </c>
    </row>
    <row r="8" spans="1:14">
      <c r="B8" s="376" t="s">
        <v>498</v>
      </c>
      <c r="C8" s="376">
        <v>11406016.487833332</v>
      </c>
      <c r="D8" s="376">
        <v>6586816.9621198578</v>
      </c>
    </row>
    <row r="9" spans="1:14">
      <c r="B9" s="376" t="s">
        <v>500</v>
      </c>
      <c r="C9" s="376">
        <v>11539661.966854839</v>
      </c>
      <c r="D9" s="376">
        <v>6588071.2949424302</v>
      </c>
    </row>
    <row r="10" spans="1:14">
      <c r="B10" s="376" t="s">
        <v>502</v>
      </c>
      <c r="C10" s="376">
        <v>11544035.86488889</v>
      </c>
      <c r="D10" s="376">
        <v>6595237.1985706119</v>
      </c>
    </row>
    <row r="11" spans="1:14">
      <c r="B11" s="376" t="s">
        <v>504</v>
      </c>
      <c r="C11" s="376">
        <v>11544651.821666667</v>
      </c>
      <c r="D11" s="376">
        <v>6643421.8911518222</v>
      </c>
    </row>
    <row r="12" spans="1:14">
      <c r="B12" s="376" t="s">
        <v>506</v>
      </c>
      <c r="C12" s="376">
        <v>11544651.821666667</v>
      </c>
      <c r="D12" s="376">
        <v>6668044.6490767887</v>
      </c>
    </row>
    <row r="13" spans="1:14">
      <c r="B13" s="376" t="s">
        <v>507</v>
      </c>
      <c r="C13" s="376">
        <v>11544651.821666667</v>
      </c>
      <c r="D13" s="376">
        <v>6669211.3466422418</v>
      </c>
    </row>
    <row r="14" spans="1:14">
      <c r="B14" s="376" t="s">
        <v>509</v>
      </c>
      <c r="C14" s="376">
        <v>11544651.821666667</v>
      </c>
      <c r="D14" s="376">
        <v>6666067.1494438658</v>
      </c>
    </row>
    <row r="15" spans="1:14">
      <c r="B15" s="376" t="s">
        <v>511</v>
      </c>
      <c r="C15" s="376">
        <v>11544651.821666667</v>
      </c>
      <c r="D15" s="376">
        <v>6669162.2532917056</v>
      </c>
    </row>
    <row r="16" spans="1:14">
      <c r="B16" s="376" t="s">
        <v>513</v>
      </c>
      <c r="C16" s="376">
        <v>11544651.821666667</v>
      </c>
      <c r="D16" s="376">
        <v>6744534.3567038598</v>
      </c>
    </row>
    <row r="17" spans="2:4">
      <c r="B17" s="376" t="s">
        <v>515</v>
      </c>
      <c r="C17" s="376">
        <v>11636316.096774193</v>
      </c>
      <c r="D17" s="376">
        <v>6831977.2567677302</v>
      </c>
    </row>
    <row r="44" spans="2:14">
      <c r="C44" s="376" t="s">
        <v>234</v>
      </c>
      <c r="D44" s="376" t="s">
        <v>235</v>
      </c>
      <c r="E44" s="376" t="s">
        <v>236</v>
      </c>
      <c r="F44" s="376" t="s">
        <v>237</v>
      </c>
      <c r="G44" s="376" t="s">
        <v>238</v>
      </c>
      <c r="H44" s="376" t="s">
        <v>239</v>
      </c>
      <c r="I44" s="376" t="s">
        <v>240</v>
      </c>
      <c r="J44" s="376" t="s">
        <v>241</v>
      </c>
      <c r="K44" s="376" t="s">
        <v>242</v>
      </c>
      <c r="L44" s="376" t="s">
        <v>243</v>
      </c>
      <c r="M44" s="376" t="s">
        <v>244</v>
      </c>
      <c r="N44" s="376" t="s">
        <v>245</v>
      </c>
    </row>
    <row r="45" spans="2:14">
      <c r="B45" s="376" t="s">
        <v>1127</v>
      </c>
      <c r="C45" s="376">
        <v>0.63120714621906382</v>
      </c>
      <c r="D45" s="376">
        <v>0.63108591792801205</v>
      </c>
      <c r="E45" s="376">
        <v>0.63108591792801216</v>
      </c>
      <c r="F45" s="376">
        <v>0.62984704824371496</v>
      </c>
      <c r="G45" s="376">
        <v>0.62984704824371507</v>
      </c>
      <c r="H45" s="376">
        <v>0.62984704824371496</v>
      </c>
      <c r="I45" s="376">
        <v>0.62984704824371496</v>
      </c>
      <c r="J45" s="376">
        <v>0.62984704824371507</v>
      </c>
      <c r="K45" s="376">
        <v>0.62984704824371496</v>
      </c>
      <c r="L45" s="376">
        <v>0.62984704824371507</v>
      </c>
      <c r="M45" s="376">
        <v>0.62150077131101678</v>
      </c>
      <c r="N45" s="376">
        <v>0.62700436839449103</v>
      </c>
    </row>
    <row r="46" spans="2:14">
      <c r="B46" s="376" t="s">
        <v>1128</v>
      </c>
      <c r="C46" s="376">
        <v>3.3614279481307627</v>
      </c>
      <c r="D46" s="376">
        <v>3.338179732075973</v>
      </c>
      <c r="E46" s="376">
        <v>3.3275902952713281</v>
      </c>
      <c r="F46" s="376">
        <v>3.2459131689908465</v>
      </c>
      <c r="G46" s="376">
        <v>3.2368158704669621</v>
      </c>
      <c r="H46" s="376">
        <v>3.285003500249255</v>
      </c>
      <c r="I46" s="376">
        <v>3.2916655037248885</v>
      </c>
      <c r="J46" s="376">
        <v>3.2908505550512643</v>
      </c>
      <c r="K46" s="376">
        <v>3.2825176520780674</v>
      </c>
      <c r="L46" s="376">
        <v>3.2946865822327416</v>
      </c>
      <c r="M46" s="376">
        <v>3.3472904998130706</v>
      </c>
      <c r="N46" s="376">
        <v>3.4238314019865657</v>
      </c>
    </row>
    <row r="47" spans="2:14">
      <c r="B47" s="376" t="s">
        <v>1129</v>
      </c>
      <c r="C47" s="376">
        <v>2.249154948003909</v>
      </c>
      <c r="D47" s="376">
        <v>2.2429688333970921</v>
      </c>
      <c r="E47" s="376">
        <v>2.2369649065770063</v>
      </c>
      <c r="F47" s="376">
        <v>2.2027038179534171</v>
      </c>
      <c r="G47" s="376">
        <v>2.201857872714363</v>
      </c>
      <c r="H47" s="376">
        <v>2.2127313853963875</v>
      </c>
      <c r="I47" s="376">
        <v>2.2091216176855237</v>
      </c>
      <c r="J47" s="376">
        <v>2.2083140769400771</v>
      </c>
      <c r="K47" s="376">
        <v>2.2048020842720009</v>
      </c>
      <c r="L47" s="376">
        <v>2.2085516333649258</v>
      </c>
      <c r="M47" s="376">
        <v>2.1991642259161206</v>
      </c>
      <c r="N47" s="376">
        <v>2.2263239540897635</v>
      </c>
    </row>
    <row r="48" spans="2:14">
      <c r="B48" s="376" t="s">
        <v>1130</v>
      </c>
      <c r="C48" s="376">
        <v>2.1607172462594946</v>
      </c>
      <c r="D48" s="376">
        <v>2.1529754396569953</v>
      </c>
      <c r="E48" s="376">
        <v>2.1345494910330056</v>
      </c>
      <c r="F48" s="376">
        <v>1.9830901773702847</v>
      </c>
      <c r="G48" s="376">
        <v>1.9929149810629305</v>
      </c>
      <c r="H48" s="376">
        <v>2.0263767528396475</v>
      </c>
      <c r="I48" s="376">
        <v>2.0493698088695913</v>
      </c>
      <c r="J48" s="376">
        <v>2.0428493099822727</v>
      </c>
      <c r="K48" s="376">
        <v>2.0414864247559867</v>
      </c>
      <c r="L48" s="376">
        <v>2.0427405872030042</v>
      </c>
      <c r="M48" s="376">
        <v>2.0356354192396142</v>
      </c>
      <c r="N48" s="376">
        <v>2.0620465478008922</v>
      </c>
    </row>
    <row r="49" spans="2:14">
      <c r="B49" s="376" t="s">
        <v>1131</v>
      </c>
      <c r="C49" s="376">
        <v>4.7540301469399369</v>
      </c>
      <c r="D49" s="376">
        <v>4.7744383743054382</v>
      </c>
      <c r="E49" s="376">
        <v>4.7714266513946653</v>
      </c>
      <c r="F49" s="376">
        <v>4.6755656972823747</v>
      </c>
      <c r="G49" s="376">
        <v>4.6510992169387668</v>
      </c>
      <c r="H49" s="376">
        <v>4.6444516506865616</v>
      </c>
      <c r="I49" s="376">
        <v>4.6351383905623864</v>
      </c>
      <c r="J49" s="376">
        <v>4.6580452738997229</v>
      </c>
      <c r="K49" s="376">
        <v>4.6142570209628193</v>
      </c>
      <c r="L49" s="376">
        <v>4.6153577769721172</v>
      </c>
      <c r="M49" s="376">
        <v>4.6336989109102023</v>
      </c>
      <c r="N49" s="376">
        <v>4.6529032431791855</v>
      </c>
    </row>
    <row r="59" spans="2:14">
      <c r="C59" s="376">
        <v>-1</v>
      </c>
    </row>
    <row r="64" spans="2:14" s="378" customFormat="1">
      <c r="B64" s="377" t="s">
        <v>234</v>
      </c>
      <c r="C64" s="377" t="s">
        <v>235</v>
      </c>
      <c r="D64" s="377" t="s">
        <v>236</v>
      </c>
      <c r="E64" s="377" t="s">
        <v>237</v>
      </c>
      <c r="F64" s="377" t="s">
        <v>238</v>
      </c>
      <c r="G64" s="377" t="s">
        <v>239</v>
      </c>
      <c r="H64" s="377" t="s">
        <v>240</v>
      </c>
      <c r="I64" s="377" t="s">
        <v>241</v>
      </c>
      <c r="J64" s="377" t="s">
        <v>242</v>
      </c>
      <c r="K64" s="377" t="s">
        <v>243</v>
      </c>
      <c r="L64" s="377" t="s">
        <v>244</v>
      </c>
      <c r="M64" s="377" t="s">
        <v>245</v>
      </c>
      <c r="N64" s="377"/>
    </row>
    <row r="65" spans="1:13" s="378" customFormat="1">
      <c r="A65" s="378" t="s">
        <v>1132</v>
      </c>
      <c r="B65" s="379">
        <v>1732541.42</v>
      </c>
      <c r="C65" s="379">
        <v>1937155.38</v>
      </c>
      <c r="D65" s="379">
        <v>2635446.11</v>
      </c>
      <c r="E65" s="379">
        <v>3147156.65</v>
      </c>
      <c r="F65" s="379">
        <v>4169870.23</v>
      </c>
      <c r="G65" s="379">
        <v>2473960.9700000002</v>
      </c>
      <c r="H65" s="379">
        <v>2452664.79</v>
      </c>
      <c r="I65" s="379">
        <v>2579872.08</v>
      </c>
      <c r="J65" s="379">
        <v>2659603.62</v>
      </c>
      <c r="K65" s="379">
        <v>2589536.56</v>
      </c>
      <c r="L65" s="379">
        <v>2090373.31</v>
      </c>
      <c r="M65" s="379">
        <v>1935152.13</v>
      </c>
    </row>
  </sheetData>
  <mergeCells count="1">
    <mergeCell ref="A1:N1"/>
  </mergeCells>
  <pageMargins left="0.75" right="0.75" top="1" bottom="1" header="0" footer="0"/>
  <headerFooter alignWithMargins="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19184-9E63-4784-87B6-B85DE16C3DCE}">
  <sheetPr>
    <tabColor rgb="FF000080"/>
    <pageSetUpPr fitToPage="1"/>
  </sheetPr>
  <dimension ref="A1:M72"/>
  <sheetViews>
    <sheetView workbookViewId="0">
      <selection sqref="A1:M1"/>
    </sheetView>
  </sheetViews>
  <sheetFormatPr baseColWidth="10" defaultColWidth="11.5" defaultRowHeight="13"/>
  <cols>
    <col min="1" max="13" width="11.5" style="350" customWidth="1"/>
    <col min="14" max="16384" width="11.5" style="350"/>
  </cols>
  <sheetData>
    <row r="1" spans="1:13" ht="18">
      <c r="A1" s="522" t="s">
        <v>1133</v>
      </c>
      <c r="B1" s="522"/>
      <c r="C1" s="522"/>
      <c r="D1" s="522"/>
      <c r="E1" s="522"/>
      <c r="F1" s="522"/>
      <c r="G1" s="522"/>
      <c r="H1" s="522"/>
      <c r="I1" s="522"/>
      <c r="J1" s="522"/>
      <c r="K1" s="522"/>
      <c r="L1" s="522"/>
      <c r="M1" s="522"/>
    </row>
    <row r="2" spans="1:13" ht="14" thickBot="1"/>
    <row r="3" spans="1:13" ht="14" thickBot="1">
      <c r="A3" s="380"/>
      <c r="B3" s="381" t="s">
        <v>1134</v>
      </c>
      <c r="C3" s="382" t="s">
        <v>1135</v>
      </c>
      <c r="D3" s="382" t="s">
        <v>1136</v>
      </c>
      <c r="E3" s="382" t="s">
        <v>1137</v>
      </c>
      <c r="F3" s="382" t="s">
        <v>1138</v>
      </c>
      <c r="G3" s="382" t="s">
        <v>1139</v>
      </c>
      <c r="H3" s="382" t="s">
        <v>1140</v>
      </c>
      <c r="I3" s="382" t="s">
        <v>1141</v>
      </c>
      <c r="J3" s="382" t="s">
        <v>1142</v>
      </c>
      <c r="K3" s="382" t="s">
        <v>1143</v>
      </c>
      <c r="L3" s="382" t="s">
        <v>1144</v>
      </c>
      <c r="M3" s="383" t="s">
        <v>1145</v>
      </c>
    </row>
    <row r="4" spans="1:13">
      <c r="A4" s="384" t="s">
        <v>1146</v>
      </c>
      <c r="B4" s="385">
        <v>0.99995370363456004</v>
      </c>
      <c r="C4" s="385">
        <v>0.99982308201058001</v>
      </c>
      <c r="D4" s="385">
        <v>0.99929958183989998</v>
      </c>
      <c r="E4" s="385">
        <v>0.99944444444444003</v>
      </c>
      <c r="F4" s="385">
        <v>0.99991039426522998</v>
      </c>
      <c r="G4" s="385">
        <v>0.99979320987654008</v>
      </c>
      <c r="H4" s="385">
        <v>0.99888590203106009</v>
      </c>
      <c r="I4" s="385">
        <v>0.99960872162485004</v>
      </c>
      <c r="J4" s="385">
        <v>0.9997685185185099</v>
      </c>
      <c r="K4" s="385">
        <v>0.99948924731181998</v>
      </c>
      <c r="L4" s="385">
        <v>0.99992592592592</v>
      </c>
      <c r="M4" s="386">
        <v>0.99983124253284994</v>
      </c>
    </row>
    <row r="5" spans="1:13" ht="14" thickBot="1">
      <c r="A5" s="387" t="s">
        <v>1147</v>
      </c>
      <c r="B5" s="388">
        <v>1</v>
      </c>
      <c r="C5" s="388">
        <v>0.99997685185185003</v>
      </c>
      <c r="D5" s="388">
        <v>0.99970878136200003</v>
      </c>
      <c r="E5" s="388">
        <v>0.99991512345679001</v>
      </c>
      <c r="F5" s="388">
        <v>0.99998207885304002</v>
      </c>
      <c r="G5" s="388">
        <v>0.99998919753086002</v>
      </c>
      <c r="H5" s="388">
        <v>0.99959677419353998</v>
      </c>
      <c r="I5" s="388">
        <v>0.99988649940261998</v>
      </c>
      <c r="J5" s="388">
        <v>0.99994907407406997</v>
      </c>
      <c r="K5" s="388">
        <v>0.9998835125447999</v>
      </c>
      <c r="L5" s="388">
        <v>0.99999845679012</v>
      </c>
      <c r="M5" s="389">
        <v>0.99995071684587</v>
      </c>
    </row>
    <row r="71" spans="1:13">
      <c r="A71" s="523" t="s">
        <v>1148</v>
      </c>
      <c r="B71" s="523"/>
      <c r="C71" s="523"/>
      <c r="D71" s="523"/>
      <c r="E71" s="523"/>
      <c r="F71" s="523"/>
      <c r="G71" s="523"/>
      <c r="H71" s="523"/>
      <c r="I71" s="523"/>
      <c r="J71" s="523"/>
      <c r="K71" s="523"/>
      <c r="L71" s="523"/>
      <c r="M71" s="523"/>
    </row>
    <row r="72" spans="1:13">
      <c r="A72" s="523"/>
      <c r="B72" s="523"/>
      <c r="C72" s="523"/>
      <c r="D72" s="523"/>
      <c r="E72" s="523"/>
      <c r="F72" s="523"/>
      <c r="G72" s="523"/>
      <c r="H72" s="523"/>
      <c r="I72" s="523"/>
      <c r="J72" s="523"/>
      <c r="K72" s="523"/>
      <c r="L72" s="523"/>
      <c r="M72" s="523"/>
    </row>
  </sheetData>
  <mergeCells count="2">
    <mergeCell ref="A1:M1"/>
    <mergeCell ref="A71:M72"/>
  </mergeCells>
  <printOptions horizontalCentered="1"/>
  <pageMargins left="0.19685039370078741" right="0.19685039370078741" top="0.19685039370078741" bottom="0.19685039370078741" header="0" footer="0"/>
  <pageSetup scale="71" orientation="portrait"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00220-3EA3-4C12-946C-473F28AB22F2}">
  <sheetPr>
    <tabColor rgb="FF000080"/>
  </sheetPr>
  <dimension ref="A1:N24"/>
  <sheetViews>
    <sheetView workbookViewId="0">
      <selection sqref="A1:N1"/>
    </sheetView>
  </sheetViews>
  <sheetFormatPr baseColWidth="10" defaultColWidth="11.5" defaultRowHeight="13"/>
  <cols>
    <col min="1" max="1" width="11.5" style="350"/>
    <col min="2" max="13" width="11.6640625" style="350" bestFit="1" customWidth="1"/>
    <col min="14" max="16384" width="11.5" style="350"/>
  </cols>
  <sheetData>
    <row r="1" spans="1:14" ht="18">
      <c r="A1" s="522" t="s">
        <v>1133</v>
      </c>
      <c r="B1" s="522"/>
      <c r="C1" s="522"/>
      <c r="D1" s="522"/>
      <c r="E1" s="522"/>
      <c r="F1" s="522"/>
      <c r="G1" s="522"/>
      <c r="H1" s="522"/>
      <c r="I1" s="522"/>
      <c r="J1" s="522"/>
      <c r="K1" s="522"/>
      <c r="L1" s="522"/>
      <c r="M1" s="522"/>
      <c r="N1" s="522"/>
    </row>
    <row r="2" spans="1:14" ht="14" thickBot="1"/>
    <row r="3" spans="1:14" ht="14" thickBot="1">
      <c r="A3" s="390" t="s">
        <v>1149</v>
      </c>
      <c r="B3" s="391" t="s">
        <v>4</v>
      </c>
      <c r="C3" s="382" t="s">
        <v>5</v>
      </c>
      <c r="D3" s="382" t="s">
        <v>6</v>
      </c>
      <c r="E3" s="382" t="s">
        <v>7</v>
      </c>
      <c r="F3" s="382" t="s">
        <v>8</v>
      </c>
      <c r="G3" s="382" t="s">
        <v>9</v>
      </c>
      <c r="H3" s="382" t="s">
        <v>10</v>
      </c>
      <c r="I3" s="382" t="s">
        <v>11</v>
      </c>
      <c r="J3" s="382" t="s">
        <v>12</v>
      </c>
      <c r="K3" s="382" t="s">
        <v>13</v>
      </c>
      <c r="L3" s="382" t="s">
        <v>14</v>
      </c>
      <c r="M3" s="383" t="s">
        <v>15</v>
      </c>
    </row>
    <row r="4" spans="1:14">
      <c r="A4" s="392">
        <v>-1</v>
      </c>
      <c r="B4" s="393">
        <v>0</v>
      </c>
      <c r="C4" s="394">
        <v>0</v>
      </c>
      <c r="D4" s="394">
        <v>0</v>
      </c>
      <c r="E4" s="394">
        <v>0</v>
      </c>
      <c r="F4" s="394">
        <v>0</v>
      </c>
      <c r="G4" s="394">
        <v>0</v>
      </c>
      <c r="H4" s="394">
        <v>1.4934280000000001E-6</v>
      </c>
      <c r="I4" s="394">
        <v>0</v>
      </c>
      <c r="J4" s="394">
        <v>0</v>
      </c>
      <c r="K4" s="394">
        <v>0</v>
      </c>
      <c r="L4" s="394">
        <v>0</v>
      </c>
      <c r="M4" s="395">
        <v>0</v>
      </c>
    </row>
    <row r="5" spans="1:14">
      <c r="A5" s="396">
        <v>-0.9</v>
      </c>
      <c r="B5" s="397">
        <v>0</v>
      </c>
      <c r="C5" s="398">
        <v>0</v>
      </c>
      <c r="D5" s="398">
        <v>0</v>
      </c>
      <c r="E5" s="398">
        <v>0</v>
      </c>
      <c r="F5" s="398">
        <v>0</v>
      </c>
      <c r="G5" s="398">
        <v>0</v>
      </c>
      <c r="H5" s="398">
        <v>1.4934280000000001E-6</v>
      </c>
      <c r="I5" s="398">
        <v>0</v>
      </c>
      <c r="J5" s="398">
        <v>0</v>
      </c>
      <c r="K5" s="398">
        <v>0</v>
      </c>
      <c r="L5" s="398">
        <v>0</v>
      </c>
      <c r="M5" s="399">
        <v>0</v>
      </c>
    </row>
    <row r="6" spans="1:14">
      <c r="A6" s="396">
        <v>-0.8</v>
      </c>
      <c r="B6" s="397">
        <v>0</v>
      </c>
      <c r="C6" s="398">
        <v>1.6534389999999999E-6</v>
      </c>
      <c r="D6" s="398">
        <v>2.986857E-6</v>
      </c>
      <c r="E6" s="398">
        <v>0</v>
      </c>
      <c r="F6" s="398">
        <v>0</v>
      </c>
      <c r="G6" s="398">
        <v>0</v>
      </c>
      <c r="H6" s="398">
        <v>5.9737150000000003E-6</v>
      </c>
      <c r="I6" s="398">
        <v>2.986857E-6</v>
      </c>
      <c r="J6" s="398">
        <v>1.5432089999999999E-6</v>
      </c>
      <c r="K6" s="398">
        <v>1.4934280000000001E-6</v>
      </c>
      <c r="L6" s="398">
        <v>0</v>
      </c>
      <c r="M6" s="399">
        <v>0</v>
      </c>
    </row>
    <row r="7" spans="1:14">
      <c r="A7" s="396">
        <v>-0.7</v>
      </c>
      <c r="B7" s="397">
        <v>0</v>
      </c>
      <c r="C7" s="398">
        <v>0</v>
      </c>
      <c r="D7" s="398">
        <v>5.9737150000000003E-6</v>
      </c>
      <c r="E7" s="398">
        <v>0</v>
      </c>
      <c r="F7" s="398">
        <v>0</v>
      </c>
      <c r="G7" s="398">
        <v>0</v>
      </c>
      <c r="H7" s="398">
        <v>1.0454002000000001E-5</v>
      </c>
      <c r="I7" s="398">
        <v>1.4934280000000001E-6</v>
      </c>
      <c r="J7" s="398">
        <v>0</v>
      </c>
      <c r="K7" s="398">
        <v>1.4934280000000001E-6</v>
      </c>
      <c r="L7" s="398">
        <v>0</v>
      </c>
      <c r="M7" s="399">
        <v>2.986857E-6</v>
      </c>
    </row>
    <row r="8" spans="1:14">
      <c r="A8" s="396">
        <v>-0.6</v>
      </c>
      <c r="B8" s="397">
        <v>0</v>
      </c>
      <c r="C8" s="398">
        <v>0</v>
      </c>
      <c r="D8" s="398">
        <v>1.0454002000000001E-5</v>
      </c>
      <c r="E8" s="398">
        <v>1.5432089999999999E-6</v>
      </c>
      <c r="F8" s="398">
        <v>1.4934280000000001E-6</v>
      </c>
      <c r="G8" s="398">
        <v>0</v>
      </c>
      <c r="H8" s="398">
        <v>1.1947431E-5</v>
      </c>
      <c r="I8" s="398">
        <v>0</v>
      </c>
      <c r="J8" s="398">
        <v>3.0864190000000001E-6</v>
      </c>
      <c r="K8" s="398">
        <v>2.986857E-6</v>
      </c>
      <c r="L8" s="398">
        <v>0</v>
      </c>
      <c r="M8" s="399">
        <v>0</v>
      </c>
    </row>
    <row r="9" spans="1:14">
      <c r="A9" s="396">
        <v>-0.5</v>
      </c>
      <c r="B9" s="397">
        <v>0</v>
      </c>
      <c r="C9" s="398">
        <v>1.6534389999999999E-6</v>
      </c>
      <c r="D9" s="398">
        <v>1.3440859999999999E-5</v>
      </c>
      <c r="E9" s="398">
        <v>3.0864190000000001E-6</v>
      </c>
      <c r="F9" s="398">
        <v>0</v>
      </c>
      <c r="G9" s="398">
        <v>0</v>
      </c>
      <c r="H9" s="398">
        <v>8.9605729999999997E-6</v>
      </c>
      <c r="I9" s="398">
        <v>2.986857E-6</v>
      </c>
      <c r="J9" s="398">
        <v>3.0864190000000001E-6</v>
      </c>
      <c r="K9" s="398">
        <v>2.986857E-6</v>
      </c>
      <c r="L9" s="398">
        <v>0</v>
      </c>
      <c r="M9" s="399">
        <v>1.4934280000000001E-6</v>
      </c>
    </row>
    <row r="10" spans="1:14">
      <c r="A10" s="396">
        <v>-0.4</v>
      </c>
      <c r="B10" s="397">
        <v>0</v>
      </c>
      <c r="C10" s="398">
        <v>1.6534389999999999E-6</v>
      </c>
      <c r="D10" s="398">
        <v>1.3440859999999999E-5</v>
      </c>
      <c r="E10" s="398">
        <v>6.1728389999999996E-6</v>
      </c>
      <c r="F10" s="398">
        <v>1.4934280000000001E-6</v>
      </c>
      <c r="G10" s="398">
        <v>3.0864190000000001E-6</v>
      </c>
      <c r="H10" s="398">
        <v>8.3632018999999993E-5</v>
      </c>
      <c r="I10" s="398">
        <v>1.1947431E-5</v>
      </c>
      <c r="J10" s="398">
        <v>6.1728389999999996E-6</v>
      </c>
      <c r="K10" s="398">
        <v>4.4802860000000002E-6</v>
      </c>
      <c r="L10" s="398">
        <v>0</v>
      </c>
      <c r="M10" s="399">
        <v>2.986857E-6</v>
      </c>
    </row>
    <row r="11" spans="1:14">
      <c r="A11" s="396">
        <v>-0.3</v>
      </c>
      <c r="B11" s="397">
        <v>0</v>
      </c>
      <c r="C11" s="398">
        <v>3.3068779999999999E-6</v>
      </c>
      <c r="D11" s="398">
        <v>1.20967741E-4</v>
      </c>
      <c r="E11" s="398">
        <v>1.0802469000000001E-5</v>
      </c>
      <c r="F11" s="398">
        <v>2.986857E-6</v>
      </c>
      <c r="G11" s="398">
        <v>3.0864190000000001E-6</v>
      </c>
      <c r="H11" s="398">
        <v>1.16487455E-4</v>
      </c>
      <c r="I11" s="398">
        <v>4.1816008999999999E-5</v>
      </c>
      <c r="J11" s="398">
        <v>9.2592590000000008E-6</v>
      </c>
      <c r="K11" s="398">
        <v>3.8829150999999997E-5</v>
      </c>
      <c r="L11" s="398">
        <v>0</v>
      </c>
      <c r="M11" s="399">
        <v>1.6427718000000001E-5</v>
      </c>
    </row>
    <row r="12" spans="1:14">
      <c r="A12" s="396">
        <v>-0.2</v>
      </c>
      <c r="B12" s="397">
        <v>1.0454017999999999E-5</v>
      </c>
      <c r="C12" s="398">
        <v>4.9603174000000002E-5</v>
      </c>
      <c r="D12" s="398">
        <v>1.7025089599999999E-4</v>
      </c>
      <c r="E12" s="398">
        <v>2.5308641899999997E-4</v>
      </c>
      <c r="F12" s="398">
        <v>3.2855436000000002E-5</v>
      </c>
      <c r="G12" s="398">
        <v>3.7037036999999999E-5</v>
      </c>
      <c r="H12" s="398">
        <v>2.3446833899999999E-4</v>
      </c>
      <c r="I12" s="398">
        <v>9.7072879000000006E-5</v>
      </c>
      <c r="J12" s="398">
        <v>7.7160492999999995E-5</v>
      </c>
      <c r="K12" s="398">
        <v>1.5681003500000001E-4</v>
      </c>
      <c r="L12" s="398">
        <v>3.0864190000000001E-6</v>
      </c>
      <c r="M12" s="399">
        <v>4.1816008999999999E-5</v>
      </c>
    </row>
    <row r="13" spans="1:14">
      <c r="A13" s="396">
        <v>-0.1</v>
      </c>
      <c r="B13" s="397">
        <v>7.9002507469999993E-3</v>
      </c>
      <c r="C13" s="398">
        <v>5.9507275130000004E-3</v>
      </c>
      <c r="D13" s="398">
        <v>4.9357825560000001E-3</v>
      </c>
      <c r="E13" s="398">
        <v>3.4521604929999999E-3</v>
      </c>
      <c r="F13" s="398">
        <v>2.6388888880000002E-3</v>
      </c>
      <c r="G13" s="398">
        <v>2.7993827160000002E-3</v>
      </c>
      <c r="H13" s="398">
        <v>4.2293906809999999E-3</v>
      </c>
      <c r="I13" s="398">
        <v>2.1505376340000002E-3</v>
      </c>
      <c r="J13" s="398">
        <v>2.8564814809999999E-3</v>
      </c>
      <c r="K13" s="398">
        <v>3.6006571080000002E-3</v>
      </c>
      <c r="L13" s="398">
        <v>3.5046296290000001E-3</v>
      </c>
      <c r="M13" s="399">
        <v>3.9127837509999996E-3</v>
      </c>
    </row>
    <row r="14" spans="1:14">
      <c r="A14" s="396">
        <v>0</v>
      </c>
      <c r="B14" s="397">
        <v>0.974259220817</v>
      </c>
      <c r="C14" s="398">
        <v>0.97797619047600004</v>
      </c>
      <c r="D14" s="398">
        <v>0.98470430107499995</v>
      </c>
      <c r="E14" s="398">
        <v>0.98931790123399999</v>
      </c>
      <c r="F14" s="398">
        <v>0.99238799283099999</v>
      </c>
      <c r="G14" s="398">
        <v>0.99149845679000004</v>
      </c>
      <c r="H14" s="398">
        <v>0.98869623655899996</v>
      </c>
      <c r="I14" s="398">
        <v>0.99437425328499995</v>
      </c>
      <c r="J14" s="398">
        <v>0.99310802469100001</v>
      </c>
      <c r="K14" s="398">
        <v>0.989198028673</v>
      </c>
      <c r="L14" s="398">
        <v>0.98554475308599998</v>
      </c>
      <c r="M14" s="399">
        <v>0.98568249701300004</v>
      </c>
    </row>
    <row r="15" spans="1:14">
      <c r="A15" s="396">
        <v>0.1</v>
      </c>
      <c r="B15" s="397">
        <v>1.7830074416999998E-2</v>
      </c>
      <c r="C15" s="398">
        <v>1.6015211639999999E-2</v>
      </c>
      <c r="D15" s="398">
        <v>9.9477299880000002E-3</v>
      </c>
      <c r="E15" s="398">
        <v>6.9552469130000003E-3</v>
      </c>
      <c r="F15" s="398">
        <v>4.932795698E-3</v>
      </c>
      <c r="G15" s="398">
        <v>5.6574074070000003E-3</v>
      </c>
      <c r="H15" s="398">
        <v>6.4531063319999997E-3</v>
      </c>
      <c r="I15" s="398">
        <v>3.2780764629999999E-3</v>
      </c>
      <c r="J15" s="398">
        <v>3.9336419749999999E-3</v>
      </c>
      <c r="K15" s="398">
        <v>6.9922341689999997E-3</v>
      </c>
      <c r="L15" s="398">
        <v>1.0945987654000001E-2</v>
      </c>
      <c r="M15" s="399">
        <v>1.0337514934E-2</v>
      </c>
    </row>
    <row r="16" spans="1:14">
      <c r="A16" s="396">
        <v>0.2</v>
      </c>
      <c r="B16" s="397">
        <v>0</v>
      </c>
      <c r="C16" s="398">
        <v>0</v>
      </c>
      <c r="D16" s="398">
        <v>3.7335722000000003E-5</v>
      </c>
      <c r="E16" s="398">
        <v>0</v>
      </c>
      <c r="F16" s="398">
        <v>0</v>
      </c>
      <c r="G16" s="398">
        <v>0</v>
      </c>
      <c r="H16" s="398">
        <v>7.3178016E-5</v>
      </c>
      <c r="I16" s="398">
        <v>3.8829150999999997E-5</v>
      </c>
      <c r="J16" s="398">
        <v>1.5432089999999999E-6</v>
      </c>
      <c r="K16" s="398">
        <v>0</v>
      </c>
      <c r="L16" s="398">
        <v>0</v>
      </c>
      <c r="M16" s="399">
        <v>1.4934280000000001E-6</v>
      </c>
    </row>
    <row r="17" spans="1:13">
      <c r="A17" s="396">
        <v>0.3</v>
      </c>
      <c r="B17" s="397">
        <v>0</v>
      </c>
      <c r="C17" s="398">
        <v>0</v>
      </c>
      <c r="D17" s="398">
        <v>3.7335722000000003E-5</v>
      </c>
      <c r="E17" s="398">
        <v>0</v>
      </c>
      <c r="F17" s="398">
        <v>0</v>
      </c>
      <c r="G17" s="398">
        <v>0</v>
      </c>
      <c r="H17" s="398">
        <v>2.0908004000000001E-5</v>
      </c>
      <c r="I17" s="398">
        <v>0</v>
      </c>
      <c r="J17" s="398">
        <v>0</v>
      </c>
      <c r="K17" s="398">
        <v>0</v>
      </c>
      <c r="L17" s="398">
        <v>0</v>
      </c>
      <c r="M17" s="399">
        <v>0</v>
      </c>
    </row>
    <row r="18" spans="1:13">
      <c r="A18" s="396">
        <v>0.4</v>
      </c>
      <c r="B18" s="397">
        <v>0</v>
      </c>
      <c r="C18" s="398">
        <v>0</v>
      </c>
      <c r="D18" s="398">
        <v>0</v>
      </c>
      <c r="E18" s="398">
        <v>0</v>
      </c>
      <c r="F18" s="398">
        <v>0</v>
      </c>
      <c r="G18" s="398">
        <v>0</v>
      </c>
      <c r="H18" s="398">
        <v>1.0454002000000001E-5</v>
      </c>
      <c r="I18" s="398">
        <v>0</v>
      </c>
      <c r="J18" s="398">
        <v>0</v>
      </c>
      <c r="K18" s="398">
        <v>0</v>
      </c>
      <c r="L18" s="398">
        <v>0</v>
      </c>
      <c r="M18" s="399">
        <v>0</v>
      </c>
    </row>
    <row r="19" spans="1:13">
      <c r="A19" s="396">
        <v>0.5</v>
      </c>
      <c r="B19" s="397">
        <v>0</v>
      </c>
      <c r="C19" s="398">
        <v>0</v>
      </c>
      <c r="D19" s="398">
        <v>0</v>
      </c>
      <c r="E19" s="398">
        <v>0</v>
      </c>
      <c r="F19" s="398">
        <v>0</v>
      </c>
      <c r="G19" s="398">
        <v>0</v>
      </c>
      <c r="H19" s="398">
        <v>1.7921145999999999E-5</v>
      </c>
      <c r="I19" s="398">
        <v>0</v>
      </c>
      <c r="J19" s="398">
        <v>0</v>
      </c>
      <c r="K19" s="398">
        <v>0</v>
      </c>
      <c r="L19" s="398">
        <v>0</v>
      </c>
      <c r="M19" s="399">
        <v>0</v>
      </c>
    </row>
    <row r="20" spans="1:13">
      <c r="A20" s="396">
        <v>0.6</v>
      </c>
      <c r="B20" s="397">
        <v>0</v>
      </c>
      <c r="C20" s="398">
        <v>0</v>
      </c>
      <c r="D20" s="398">
        <v>0</v>
      </c>
      <c r="E20" s="398">
        <v>0</v>
      </c>
      <c r="F20" s="398">
        <v>0</v>
      </c>
      <c r="G20" s="398">
        <v>0</v>
      </c>
      <c r="H20" s="398">
        <v>2.986857E-6</v>
      </c>
      <c r="I20" s="398">
        <v>0</v>
      </c>
      <c r="J20" s="398">
        <v>0</v>
      </c>
      <c r="K20" s="398">
        <v>0</v>
      </c>
      <c r="L20" s="398">
        <v>0</v>
      </c>
      <c r="M20" s="399">
        <v>0</v>
      </c>
    </row>
    <row r="21" spans="1:13">
      <c r="A21" s="396">
        <v>0.7</v>
      </c>
      <c r="B21" s="397">
        <v>0</v>
      </c>
      <c r="C21" s="398">
        <v>0</v>
      </c>
      <c r="D21" s="398">
        <v>0</v>
      </c>
      <c r="E21" s="398">
        <v>0</v>
      </c>
      <c r="F21" s="398">
        <v>0</v>
      </c>
      <c r="G21" s="398">
        <v>0</v>
      </c>
      <c r="H21" s="398">
        <v>0</v>
      </c>
      <c r="I21" s="398">
        <v>0</v>
      </c>
      <c r="J21" s="398">
        <v>0</v>
      </c>
      <c r="K21" s="398">
        <v>0</v>
      </c>
      <c r="L21" s="398">
        <v>0</v>
      </c>
      <c r="M21" s="399">
        <v>0</v>
      </c>
    </row>
    <row r="22" spans="1:13">
      <c r="A22" s="396">
        <v>0.8</v>
      </c>
      <c r="B22" s="397">
        <v>0</v>
      </c>
      <c r="C22" s="398">
        <v>0</v>
      </c>
      <c r="D22" s="398">
        <v>0</v>
      </c>
      <c r="E22" s="398">
        <v>0</v>
      </c>
      <c r="F22" s="398">
        <v>0</v>
      </c>
      <c r="G22" s="398">
        <v>0</v>
      </c>
      <c r="H22" s="398">
        <v>0</v>
      </c>
      <c r="I22" s="398">
        <v>0</v>
      </c>
      <c r="J22" s="398">
        <v>0</v>
      </c>
      <c r="K22" s="398">
        <v>0</v>
      </c>
      <c r="L22" s="398">
        <v>0</v>
      </c>
      <c r="M22" s="399">
        <v>0</v>
      </c>
    </row>
    <row r="23" spans="1:13">
      <c r="A23" s="396">
        <v>0.9</v>
      </c>
      <c r="B23" s="397">
        <v>0</v>
      </c>
      <c r="C23" s="398">
        <v>0</v>
      </c>
      <c r="D23" s="398">
        <v>0</v>
      </c>
      <c r="E23" s="398">
        <v>0</v>
      </c>
      <c r="F23" s="398">
        <v>0</v>
      </c>
      <c r="G23" s="398">
        <v>0</v>
      </c>
      <c r="H23" s="398">
        <v>0</v>
      </c>
      <c r="I23" s="398">
        <v>0</v>
      </c>
      <c r="J23" s="398">
        <v>0</v>
      </c>
      <c r="K23" s="398">
        <v>0</v>
      </c>
      <c r="L23" s="398">
        <v>0</v>
      </c>
      <c r="M23" s="399">
        <v>0</v>
      </c>
    </row>
    <row r="24" spans="1:13" ht="14" thickBot="1">
      <c r="A24" s="400">
        <v>1</v>
      </c>
      <c r="B24" s="401">
        <v>0</v>
      </c>
      <c r="C24" s="402">
        <v>0</v>
      </c>
      <c r="D24" s="402">
        <v>0</v>
      </c>
      <c r="E24" s="402">
        <v>0</v>
      </c>
      <c r="F24" s="402">
        <v>0</v>
      </c>
      <c r="G24" s="402">
        <v>0</v>
      </c>
      <c r="H24" s="402">
        <v>0</v>
      </c>
      <c r="I24" s="402">
        <v>0</v>
      </c>
      <c r="J24" s="402">
        <v>0</v>
      </c>
      <c r="K24" s="402">
        <v>0</v>
      </c>
      <c r="L24" s="402">
        <v>0</v>
      </c>
      <c r="M24" s="403">
        <v>0</v>
      </c>
    </row>
  </sheetData>
  <mergeCells count="1">
    <mergeCell ref="A1:N1"/>
  </mergeCells>
  <pageMargins left="0.75" right="0.75" top="1" bottom="1" header="0" footer="0"/>
  <headerFooter alignWithMargins="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B0ADA-1B8F-45A6-B8EB-306A4C43250D}">
  <sheetPr>
    <tabColor rgb="FF000080"/>
    <pageSetUpPr fitToPage="1"/>
  </sheetPr>
  <dimension ref="A1:P1"/>
  <sheetViews>
    <sheetView zoomScaleNormal="100" workbookViewId="0">
      <selection sqref="A1:P1"/>
    </sheetView>
  </sheetViews>
  <sheetFormatPr baseColWidth="10" defaultColWidth="11.5" defaultRowHeight="13"/>
  <cols>
    <col min="1" max="16384" width="11.5" style="350"/>
  </cols>
  <sheetData>
    <row r="1" spans="1:16" ht="18">
      <c r="A1" s="522" t="s">
        <v>1150</v>
      </c>
      <c r="B1" s="522"/>
      <c r="C1" s="522"/>
      <c r="D1" s="522"/>
      <c r="E1" s="522"/>
      <c r="F1" s="522"/>
      <c r="G1" s="522"/>
      <c r="H1" s="522"/>
      <c r="I1" s="522"/>
      <c r="J1" s="522"/>
      <c r="K1" s="522"/>
      <c r="L1" s="522"/>
      <c r="M1" s="522"/>
      <c r="N1" s="522"/>
      <c r="O1" s="522"/>
      <c r="P1" s="522"/>
    </row>
  </sheetData>
  <mergeCells count="1">
    <mergeCell ref="A1:P1"/>
  </mergeCells>
  <pageMargins left="0.75" right="0.75" top="1" bottom="1" header="0" footer="0"/>
  <pageSetup scale="40" orientation="portrait"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02153-6534-4E45-8228-CFDC6FC59B86}">
  <sheetPr>
    <tabColor rgb="FF000080"/>
  </sheetPr>
  <dimension ref="A1:P3"/>
  <sheetViews>
    <sheetView workbookViewId="0">
      <selection sqref="A1:P1"/>
    </sheetView>
  </sheetViews>
  <sheetFormatPr baseColWidth="10" defaultColWidth="11.5" defaultRowHeight="13"/>
  <cols>
    <col min="1" max="16384" width="11.5" style="350"/>
  </cols>
  <sheetData>
    <row r="1" spans="1:16" ht="18">
      <c r="A1" s="522" t="s">
        <v>1150</v>
      </c>
      <c r="B1" s="522"/>
      <c r="C1" s="522"/>
      <c r="D1" s="522"/>
      <c r="E1" s="522"/>
      <c r="F1" s="522"/>
      <c r="G1" s="522"/>
      <c r="H1" s="522"/>
      <c r="I1" s="522"/>
      <c r="J1" s="522"/>
      <c r="K1" s="522"/>
      <c r="L1" s="522"/>
      <c r="M1" s="522"/>
      <c r="N1" s="522"/>
      <c r="O1" s="522"/>
      <c r="P1" s="522"/>
    </row>
    <row r="3" spans="1:16">
      <c r="B3" s="404"/>
    </row>
  </sheetData>
  <mergeCells count="1">
    <mergeCell ref="A1:P1"/>
  </mergeCells>
  <pageMargins left="0.75" right="0.75" top="1" bottom="1" header="0" footer="0"/>
  <headerFooter alignWithMargins="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01957-6144-4608-9D7B-42D8370B237C}">
  <sheetPr>
    <tabColor rgb="FF000080"/>
    <pageSetUpPr fitToPage="1"/>
  </sheetPr>
  <dimension ref="A1:H283"/>
  <sheetViews>
    <sheetView zoomScaleNormal="100" workbookViewId="0">
      <selection sqref="A1:G1"/>
    </sheetView>
  </sheetViews>
  <sheetFormatPr baseColWidth="10" defaultColWidth="11.5" defaultRowHeight="13"/>
  <cols>
    <col min="1" max="1" width="14.5" style="350" bestFit="1" customWidth="1"/>
    <col min="2" max="7" width="15.83203125" style="350" customWidth="1"/>
    <col min="8" max="8" width="15.5" style="350" bestFit="1" customWidth="1"/>
    <col min="9" max="16384" width="11.5" style="350"/>
  </cols>
  <sheetData>
    <row r="1" spans="1:7" ht="18">
      <c r="A1" s="522" t="s">
        <v>555</v>
      </c>
      <c r="B1" s="522"/>
      <c r="C1" s="522"/>
      <c r="D1" s="522"/>
      <c r="E1" s="522"/>
      <c r="F1" s="522"/>
      <c r="G1" s="522"/>
    </row>
    <row r="2" spans="1:7" ht="14" thickBot="1"/>
    <row r="3" spans="1:7" ht="80.25" customHeight="1" thickBot="1">
      <c r="A3" s="405" t="s">
        <v>1151</v>
      </c>
      <c r="B3" s="406" t="s">
        <v>1152</v>
      </c>
      <c r="C3" s="407" t="s">
        <v>1153</v>
      </c>
      <c r="D3" s="407" t="s">
        <v>1154</v>
      </c>
      <c r="E3" s="407" t="s">
        <v>1155</v>
      </c>
      <c r="F3" s="408" t="s">
        <v>1156</v>
      </c>
      <c r="G3" s="409" t="s">
        <v>1157</v>
      </c>
    </row>
    <row r="4" spans="1:7">
      <c r="A4" s="410" t="s">
        <v>1158</v>
      </c>
      <c r="B4" s="411">
        <v>47.208227956894788</v>
      </c>
      <c r="C4" s="412">
        <v>41.647197684785041</v>
      </c>
      <c r="D4" s="412">
        <v>49.606231024352695</v>
      </c>
      <c r="E4" s="412">
        <v>51.136279298740426</v>
      </c>
      <c r="F4" s="412">
        <v>47.208199999999998</v>
      </c>
      <c r="G4" s="413">
        <v>98.256</v>
      </c>
    </row>
    <row r="5" spans="1:7">
      <c r="A5" s="414" t="s">
        <v>1159</v>
      </c>
      <c r="B5" s="415">
        <v>49.76534565665127</v>
      </c>
      <c r="C5" s="416">
        <v>44.996646613803307</v>
      </c>
      <c r="D5" s="416">
        <v>51.525926162002534</v>
      </c>
      <c r="E5" s="416">
        <v>54.021002226293312</v>
      </c>
      <c r="F5" s="416">
        <v>48.486800000000002</v>
      </c>
      <c r="G5" s="417">
        <v>99.180999999999997</v>
      </c>
    </row>
    <row r="6" spans="1:7">
      <c r="A6" s="414" t="s">
        <v>1160</v>
      </c>
      <c r="B6" s="415">
        <v>52.366546457193223</v>
      </c>
      <c r="C6" s="416">
        <v>47.140440454499377</v>
      </c>
      <c r="D6" s="416">
        <v>54.203645440768483</v>
      </c>
      <c r="E6" s="416">
        <v>57.307461511855323</v>
      </c>
      <c r="F6" s="416">
        <v>49.78</v>
      </c>
      <c r="G6" s="417">
        <v>100.3858</v>
      </c>
    </row>
    <row r="7" spans="1:7">
      <c r="A7" s="414" t="s">
        <v>1161</v>
      </c>
      <c r="B7" s="415">
        <v>61.295846466613781</v>
      </c>
      <c r="C7" s="416">
        <v>53.733408892099462</v>
      </c>
      <c r="D7" s="416">
        <v>63.387636773504873</v>
      </c>
      <c r="E7" s="416">
        <v>70.145350694969139</v>
      </c>
      <c r="F7" s="416">
        <v>52.658999999999999</v>
      </c>
      <c r="G7" s="417">
        <v>102.751</v>
      </c>
    </row>
    <row r="8" spans="1:7">
      <c r="A8" s="414" t="s">
        <v>1162</v>
      </c>
      <c r="B8" s="415">
        <v>90.379500079591907</v>
      </c>
      <c r="C8" s="416">
        <v>62.581912958990621</v>
      </c>
      <c r="D8" s="416">
        <v>100.31091523247005</v>
      </c>
      <c r="E8" s="416">
        <v>116.18042886215983</v>
      </c>
      <c r="F8" s="416">
        <v>60.203099999999999</v>
      </c>
      <c r="G8" s="417">
        <v>109.5046</v>
      </c>
    </row>
    <row r="9" spans="1:7">
      <c r="A9" s="414" t="s">
        <v>1163</v>
      </c>
      <c r="B9" s="415">
        <v>89.715822053858446</v>
      </c>
      <c r="C9" s="416">
        <v>67.670276946596601</v>
      </c>
      <c r="D9" s="416">
        <v>94.47297927603573</v>
      </c>
      <c r="E9" s="416">
        <v>119.65943144006503</v>
      </c>
      <c r="F9" s="416">
        <v>65.121899999999997</v>
      </c>
      <c r="G9" s="417">
        <v>116.0932</v>
      </c>
    </row>
    <row r="10" spans="1:7">
      <c r="A10" s="414" t="s">
        <v>1164</v>
      </c>
      <c r="B10" s="415">
        <v>55.545116883839086</v>
      </c>
      <c r="C10" s="416">
        <v>37.883590294197028</v>
      </c>
      <c r="D10" s="416">
        <v>62.684713560678738</v>
      </c>
      <c r="E10" s="416">
        <v>69.449380032604623</v>
      </c>
      <c r="F10" s="416">
        <v>63.753799999999998</v>
      </c>
      <c r="G10" s="417">
        <v>117.5394</v>
      </c>
    </row>
    <row r="11" spans="1:7">
      <c r="A11" s="414" t="s">
        <v>1165</v>
      </c>
      <c r="B11" s="415">
        <v>59.358916607992164</v>
      </c>
      <c r="C11" s="416">
        <v>43.917555861384763</v>
      </c>
      <c r="D11" s="416">
        <v>66.001739918006763</v>
      </c>
      <c r="E11" s="416">
        <v>70.31316817116236</v>
      </c>
      <c r="F11" s="416">
        <v>63.2044</v>
      </c>
      <c r="G11" s="417">
        <v>118.5474</v>
      </c>
    </row>
    <row r="12" spans="1:7">
      <c r="A12" s="414" t="s">
        <v>1166</v>
      </c>
      <c r="B12" s="415">
        <v>55.01237847222226</v>
      </c>
      <c r="C12" s="416">
        <v>32.755733333333332</v>
      </c>
      <c r="D12" s="416">
        <v>63.906793888888892</v>
      </c>
      <c r="E12" s="416">
        <v>72.842422500000012</v>
      </c>
      <c r="F12" s="416">
        <v>62.294199999999996</v>
      </c>
      <c r="G12" s="417">
        <v>118.17619999999999</v>
      </c>
    </row>
    <row r="13" spans="1:7">
      <c r="A13" s="414" t="s">
        <v>1167</v>
      </c>
      <c r="B13" s="415">
        <v>49.482321639784892</v>
      </c>
      <c r="C13" s="416">
        <v>27.674330241935472</v>
      </c>
      <c r="D13" s="416">
        <v>55.852545161290251</v>
      </c>
      <c r="E13" s="416">
        <v>73.987633870967727</v>
      </c>
      <c r="F13" s="416">
        <v>61.012999999999998</v>
      </c>
      <c r="G13" s="417">
        <v>118.241</v>
      </c>
    </row>
    <row r="14" spans="1:7">
      <c r="A14" s="414" t="s">
        <v>1168</v>
      </c>
      <c r="B14" s="415">
        <v>68.906006111111154</v>
      </c>
      <c r="C14" s="416">
        <v>57.289620416666658</v>
      </c>
      <c r="D14" s="416">
        <v>71.328876944444431</v>
      </c>
      <c r="E14" s="416">
        <v>84.870165000000043</v>
      </c>
      <c r="F14" s="416">
        <v>61.730499999999999</v>
      </c>
      <c r="G14" s="417">
        <v>121.1716</v>
      </c>
    </row>
    <row r="15" spans="1:7" ht="14" thickBot="1">
      <c r="A15" s="418" t="s">
        <v>1169</v>
      </c>
      <c r="B15" s="419">
        <v>66.889914381720331</v>
      </c>
      <c r="C15" s="420">
        <v>60.601930645161296</v>
      </c>
      <c r="D15" s="420">
        <v>69.249195967741912</v>
      </c>
      <c r="E15" s="420">
        <v>72.38803709677417</v>
      </c>
      <c r="F15" s="420">
        <v>62.160499999999999</v>
      </c>
      <c r="G15" s="421">
        <v>124.321</v>
      </c>
    </row>
    <row r="16" spans="1:7">
      <c r="A16" s="422" t="s">
        <v>1170</v>
      </c>
      <c r="B16" s="411">
        <v>65.433538440860232</v>
      </c>
      <c r="C16" s="412">
        <v>54.415598790322605</v>
      </c>
      <c r="D16" s="412">
        <v>69.908238172043085</v>
      </c>
      <c r="E16" s="412">
        <v>74.045318548387101</v>
      </c>
      <c r="F16" s="412">
        <v>63.679299999999998</v>
      </c>
      <c r="G16" s="413">
        <v>127.3586</v>
      </c>
    </row>
    <row r="17" spans="1:7">
      <c r="A17" s="414" t="s">
        <v>1171</v>
      </c>
      <c r="B17" s="415">
        <v>68.587275892857207</v>
      </c>
      <c r="C17" s="416">
        <v>57.986454017857191</v>
      </c>
      <c r="D17" s="416">
        <v>72.585890178571461</v>
      </c>
      <c r="E17" s="416">
        <v>77.793076785714263</v>
      </c>
      <c r="F17" s="416">
        <v>65.247799999999998</v>
      </c>
      <c r="G17" s="417">
        <v>130.4956</v>
      </c>
    </row>
    <row r="18" spans="1:7">
      <c r="A18" s="414" t="s">
        <v>1172</v>
      </c>
      <c r="B18" s="415">
        <v>74.786339112903278</v>
      </c>
      <c r="C18" s="416">
        <v>66.792466129032292</v>
      </c>
      <c r="D18" s="416">
        <v>78.059643010752765</v>
      </c>
      <c r="E18" s="416">
        <v>80.954173387096745</v>
      </c>
      <c r="F18" s="416">
        <v>67.116100000000003</v>
      </c>
      <c r="G18" s="417">
        <v>134.23220000000001</v>
      </c>
    </row>
    <row r="19" spans="1:7">
      <c r="A19" s="414" t="s">
        <v>1173</v>
      </c>
      <c r="B19" s="415">
        <v>81.237318358831686</v>
      </c>
      <c r="C19" s="416">
        <v>78.326754393305393</v>
      </c>
      <c r="D19" s="416">
        <v>81.39576194444453</v>
      </c>
      <c r="E19" s="416">
        <v>86.558860833333284</v>
      </c>
      <c r="F19" s="416">
        <v>68.777900000000002</v>
      </c>
      <c r="G19" s="417">
        <v>137.5558</v>
      </c>
    </row>
    <row r="20" spans="1:7">
      <c r="A20" s="414" t="s">
        <v>1174</v>
      </c>
      <c r="B20" s="415">
        <v>92.872487096774165</v>
      </c>
      <c r="C20" s="416">
        <v>87.112050000000067</v>
      </c>
      <c r="D20" s="416">
        <v>93.282108064516166</v>
      </c>
      <c r="E20" s="416">
        <v>103.16449838709676</v>
      </c>
      <c r="F20" s="416">
        <v>68.985600000000005</v>
      </c>
      <c r="G20" s="417">
        <v>137.97120000000001</v>
      </c>
    </row>
    <row r="21" spans="1:7">
      <c r="A21" s="414" t="s">
        <v>1175</v>
      </c>
      <c r="B21" s="415">
        <v>79.476793194444483</v>
      </c>
      <c r="C21" s="416">
        <v>65.384322500000039</v>
      </c>
      <c r="D21" s="416">
        <v>85.459574722222257</v>
      </c>
      <c r="E21" s="416">
        <v>89.713390000000032</v>
      </c>
      <c r="F21" s="416">
        <v>68.132400000000004</v>
      </c>
      <c r="G21" s="417">
        <v>136.26480000000001</v>
      </c>
    </row>
    <row r="22" spans="1:7">
      <c r="A22" s="414" t="s">
        <v>1176</v>
      </c>
      <c r="B22" s="415">
        <v>78.65940053763434</v>
      </c>
      <c r="C22" s="416">
        <v>64.217757258064495</v>
      </c>
      <c r="D22" s="416">
        <v>84.52846075268809</v>
      </c>
      <c r="E22" s="416">
        <v>89.935506451612966</v>
      </c>
      <c r="F22" s="416">
        <v>70.058599999999998</v>
      </c>
      <c r="G22" s="417">
        <v>140.1172</v>
      </c>
    </row>
    <row r="23" spans="1:7">
      <c r="A23" s="414" t="s">
        <v>1177</v>
      </c>
      <c r="B23" s="415">
        <v>80.402896639784984</v>
      </c>
      <c r="C23" s="416">
        <v>64.552360887096768</v>
      </c>
      <c r="D23" s="416">
        <v>87.110816935483996</v>
      </c>
      <c r="E23" s="416">
        <v>91.980207258064567</v>
      </c>
      <c r="F23" s="416">
        <v>71.812200000000004</v>
      </c>
      <c r="G23" s="417">
        <v>143.62440000000001</v>
      </c>
    </row>
    <row r="24" spans="1:7">
      <c r="A24" s="414" t="s">
        <v>1178</v>
      </c>
      <c r="B24" s="415">
        <v>76.841312482663056</v>
      </c>
      <c r="C24" s="416">
        <v>60.547183817427403</v>
      </c>
      <c r="D24" s="416">
        <v>83.453558611111148</v>
      </c>
      <c r="E24" s="416">
        <v>89.728615833333308</v>
      </c>
      <c r="F24" s="416">
        <v>73.631299999999996</v>
      </c>
      <c r="G24" s="417">
        <v>147.26259999999999</v>
      </c>
    </row>
    <row r="25" spans="1:7">
      <c r="A25" s="414" t="s">
        <v>1179</v>
      </c>
      <c r="B25" s="415">
        <v>75.506982392473049</v>
      </c>
      <c r="C25" s="416">
        <v>64.714522983870964</v>
      </c>
      <c r="D25" s="416">
        <v>79.445909139784959</v>
      </c>
      <c r="E25" s="416">
        <v>85.275120967741955</v>
      </c>
      <c r="F25" s="416">
        <v>75.8</v>
      </c>
      <c r="G25" s="417">
        <v>151.6</v>
      </c>
    </row>
    <row r="26" spans="1:7">
      <c r="A26" s="414" t="s">
        <v>1180</v>
      </c>
      <c r="B26" s="415">
        <v>76.723404027777789</v>
      </c>
      <c r="C26" s="416">
        <v>70.408417500000013</v>
      </c>
      <c r="D26" s="416">
        <v>77.205149999999975</v>
      </c>
      <c r="E26" s="416">
        <v>87.908139166666643</v>
      </c>
      <c r="F26" s="416">
        <v>76.451499999999996</v>
      </c>
      <c r="G26" s="417">
        <v>152.90299999999999</v>
      </c>
    </row>
    <row r="27" spans="1:7" ht="14" thickBot="1">
      <c r="A27" s="423" t="s">
        <v>1181</v>
      </c>
      <c r="B27" s="419">
        <v>72.636398924731097</v>
      </c>
      <c r="C27" s="420">
        <v>71.520747177419295</v>
      </c>
      <c r="D27" s="420">
        <v>72.548938440860198</v>
      </c>
      <c r="E27" s="420">
        <v>75.130083870967724</v>
      </c>
      <c r="F27" s="420">
        <v>76.930300000000003</v>
      </c>
      <c r="G27" s="421">
        <v>153.86060000000001</v>
      </c>
    </row>
    <row r="28" spans="1:7">
      <c r="A28" s="422" t="s">
        <v>1182</v>
      </c>
      <c r="B28" s="411">
        <v>73.494734543010779</v>
      </c>
      <c r="C28" s="412">
        <v>70.090404435483876</v>
      </c>
      <c r="D28" s="412">
        <v>74.771292204301176</v>
      </c>
      <c r="E28" s="412">
        <v>76.473721774193592</v>
      </c>
      <c r="F28" s="412">
        <v>77.602099999999993</v>
      </c>
      <c r="G28" s="413">
        <v>155.20419999999999</v>
      </c>
    </row>
    <row r="29" spans="1:7">
      <c r="A29" s="414" t="s">
        <v>1183</v>
      </c>
      <c r="B29" s="415">
        <v>72.483477678571489</v>
      </c>
      <c r="C29" s="416">
        <v>68.290456249999991</v>
      </c>
      <c r="D29" s="416">
        <v>73.635136607142869</v>
      </c>
      <c r="E29" s="416">
        <v>77.414543749999936</v>
      </c>
      <c r="F29" s="416">
        <v>77.9268</v>
      </c>
      <c r="G29" s="417">
        <v>155.8536</v>
      </c>
    </row>
    <row r="30" spans="1:7">
      <c r="A30" s="414" t="s">
        <v>1184</v>
      </c>
      <c r="B30" s="415">
        <v>74.806035805282306</v>
      </c>
      <c r="C30" s="416">
        <v>70.846104712862925</v>
      </c>
      <c r="D30" s="416">
        <v>75.475278801801053</v>
      </c>
      <c r="E30" s="416">
        <v>80.718169000564515</v>
      </c>
      <c r="F30" s="416">
        <v>77.928399999999996</v>
      </c>
      <c r="G30" s="417">
        <v>155.85679999999999</v>
      </c>
    </row>
    <row r="31" spans="1:7">
      <c r="A31" s="414" t="s">
        <v>1185</v>
      </c>
      <c r="B31" s="415">
        <v>77.717150595736015</v>
      </c>
      <c r="C31" s="416">
        <v>73.092144188708303</v>
      </c>
      <c r="D31" s="416">
        <v>77.567368020194394</v>
      </c>
      <c r="E31" s="416">
        <v>87.416511136416702</v>
      </c>
      <c r="F31" s="416">
        <v>77.635099999999994</v>
      </c>
      <c r="G31" s="417">
        <v>155.27019999999999</v>
      </c>
    </row>
    <row r="32" spans="1:7">
      <c r="A32" s="414" t="s">
        <v>1186</v>
      </c>
      <c r="B32" s="415">
        <v>96.53522880815872</v>
      </c>
      <c r="C32" s="416">
        <v>85.532777341693517</v>
      </c>
      <c r="D32" s="416">
        <v>98.932439639489218</v>
      </c>
      <c r="E32" s="416">
        <v>111.34849924709677</v>
      </c>
      <c r="F32" s="416">
        <v>77.940299999999993</v>
      </c>
      <c r="G32" s="417">
        <v>155.88059999999999</v>
      </c>
    </row>
    <row r="33" spans="1:7">
      <c r="A33" s="414" t="s">
        <v>1187</v>
      </c>
      <c r="B33" s="415">
        <v>97.081725721930667</v>
      </c>
      <c r="C33" s="416">
        <v>90.291482252791639</v>
      </c>
      <c r="D33" s="416">
        <v>99.044483595916745</v>
      </c>
      <c r="E33" s="416">
        <v>104.77393903824996</v>
      </c>
      <c r="F33" s="416">
        <v>79.407399999999996</v>
      </c>
      <c r="G33" s="417">
        <v>158.81479999999999</v>
      </c>
    </row>
    <row r="34" spans="1:7">
      <c r="A34" s="414" t="s">
        <v>1188</v>
      </c>
      <c r="B34" s="415">
        <v>109.64092702634406</v>
      </c>
      <c r="C34" s="416">
        <v>98.590195268991877</v>
      </c>
      <c r="D34" s="416">
        <v>110.81724307682796</v>
      </c>
      <c r="E34" s="416">
        <v>128.21344238959676</v>
      </c>
      <c r="F34" s="416">
        <v>81.989199999999997</v>
      </c>
      <c r="G34" s="417">
        <v>163.97839999999999</v>
      </c>
    </row>
    <row r="35" spans="1:7">
      <c r="A35" s="414" t="s">
        <v>1189</v>
      </c>
      <c r="B35" s="415">
        <v>99.364231051821932</v>
      </c>
      <c r="C35" s="416">
        <v>84.10689715397406</v>
      </c>
      <c r="D35" s="416">
        <v>103.47330677137087</v>
      </c>
      <c r="E35" s="416">
        <v>117.55167168887098</v>
      </c>
      <c r="F35" s="416">
        <v>83.569299999999998</v>
      </c>
      <c r="G35" s="417">
        <v>167.1386</v>
      </c>
    </row>
    <row r="36" spans="1:7">
      <c r="A36" s="414" t="s">
        <v>1190</v>
      </c>
      <c r="B36" s="415">
        <v>78.537231359563918</v>
      </c>
      <c r="C36" s="416">
        <v>49.104735256483337</v>
      </c>
      <c r="D36" s="416">
        <v>89.79632721491673</v>
      </c>
      <c r="E36" s="416">
        <v>103.62493599966676</v>
      </c>
      <c r="F36" s="416">
        <v>83.710599999999999</v>
      </c>
      <c r="G36" s="417">
        <v>167.4212</v>
      </c>
    </row>
    <row r="37" spans="1:7">
      <c r="A37" s="414" t="s">
        <v>1191</v>
      </c>
      <c r="B37" s="415">
        <v>81.85518453941431</v>
      </c>
      <c r="C37" s="416">
        <v>49.787003740715399</v>
      </c>
      <c r="D37" s="416">
        <v>93.519241051846322</v>
      </c>
      <c r="E37" s="416">
        <v>110.99937659951613</v>
      </c>
      <c r="F37" s="416">
        <v>84.239599999999996</v>
      </c>
      <c r="G37" s="417">
        <v>168.47919999999999</v>
      </c>
    </row>
    <row r="38" spans="1:7">
      <c r="A38" s="414" t="s">
        <v>1192</v>
      </c>
      <c r="B38" s="415">
        <v>102.55862932915754</v>
      </c>
      <c r="C38" s="416">
        <v>92.693826729598271</v>
      </c>
      <c r="D38" s="416">
        <v>106.12842759808335</v>
      </c>
      <c r="E38" s="416">
        <v>111.57883972150003</v>
      </c>
      <c r="F38" s="416">
        <v>86.392600000000002</v>
      </c>
      <c r="G38" s="417">
        <v>172.7852</v>
      </c>
    </row>
    <row r="39" spans="1:7" ht="14" thickBot="1">
      <c r="A39" s="423" t="s">
        <v>1193</v>
      </c>
      <c r="B39" s="419">
        <v>111.71460380772868</v>
      </c>
      <c r="C39" s="420">
        <v>107.16407428899217</v>
      </c>
      <c r="D39" s="420">
        <v>113.44230504024205</v>
      </c>
      <c r="E39" s="420">
        <v>115.63255914766125</v>
      </c>
      <c r="F39" s="420">
        <v>89.649100000000004</v>
      </c>
      <c r="G39" s="421">
        <v>179.29820000000001</v>
      </c>
    </row>
    <row r="40" spans="1:7">
      <c r="A40" s="422" t="s">
        <v>1194</v>
      </c>
      <c r="B40" s="411">
        <v>119.17132556174748</v>
      </c>
      <c r="C40" s="412">
        <v>116.36090088112904</v>
      </c>
      <c r="D40" s="412">
        <v>120.09895181626348</v>
      </c>
      <c r="E40" s="412">
        <v>122.00929615943545</v>
      </c>
      <c r="F40" s="412">
        <v>93.455500000000001</v>
      </c>
      <c r="G40" s="413">
        <v>186.911</v>
      </c>
    </row>
    <row r="41" spans="1:7">
      <c r="A41" s="414" t="s">
        <v>1195</v>
      </c>
      <c r="B41" s="415">
        <v>117.31826405406635</v>
      </c>
      <c r="C41" s="416">
        <v>114.30300178590524</v>
      </c>
      <c r="D41" s="416">
        <v>118.08315161169546</v>
      </c>
      <c r="E41" s="416">
        <v>121.05412591750006</v>
      </c>
      <c r="F41" s="416">
        <v>97.191699999999997</v>
      </c>
      <c r="G41" s="417">
        <v>194.38339999999999</v>
      </c>
    </row>
    <row r="42" spans="1:7">
      <c r="A42" s="414" t="s">
        <v>1196</v>
      </c>
      <c r="B42" s="415">
        <v>119.26412081255354</v>
      </c>
      <c r="C42" s="416">
        <v>115.89657080774197</v>
      </c>
      <c r="D42" s="416">
        <v>119.95601040336014</v>
      </c>
      <c r="E42" s="416">
        <v>123.92355204975807</v>
      </c>
      <c r="F42" s="416">
        <v>100.89660000000001</v>
      </c>
      <c r="G42" s="417">
        <v>201.79320000000001</v>
      </c>
    </row>
    <row r="43" spans="1:7">
      <c r="A43" s="414" t="s">
        <v>1197</v>
      </c>
      <c r="B43" s="415">
        <v>123.90842902777763</v>
      </c>
      <c r="C43" s="416">
        <v>119.13424227487499</v>
      </c>
      <c r="D43" s="416">
        <v>125.30499974191652</v>
      </c>
      <c r="E43" s="416">
        <v>129.26709039116673</v>
      </c>
      <c r="F43" s="416">
        <v>104.7458</v>
      </c>
      <c r="G43" s="417">
        <v>209.49160000000001</v>
      </c>
    </row>
    <row r="44" spans="1:7">
      <c r="A44" s="414" t="s">
        <v>1198</v>
      </c>
      <c r="B44" s="415">
        <v>138.2930763700538</v>
      </c>
      <c r="C44" s="416">
        <v>131.06330308681456</v>
      </c>
      <c r="D44" s="416">
        <v>138.10867101962327</v>
      </c>
      <c r="E44" s="416">
        <v>153.30583898782257</v>
      </c>
      <c r="F44" s="416">
        <v>108.2256</v>
      </c>
      <c r="G44" s="417">
        <v>216.4512</v>
      </c>
    </row>
    <row r="45" spans="1:7">
      <c r="A45" s="414" t="s">
        <v>1199</v>
      </c>
      <c r="B45" s="415">
        <v>138.49513861318053</v>
      </c>
      <c r="C45" s="416">
        <v>128.67784504683328</v>
      </c>
      <c r="D45" s="416">
        <v>140.05734429063892</v>
      </c>
      <c r="E45" s="416">
        <v>153.44310871349998</v>
      </c>
      <c r="F45" s="416">
        <v>111.6768</v>
      </c>
      <c r="G45" s="417">
        <v>223.3536</v>
      </c>
    </row>
    <row r="46" spans="1:7">
      <c r="A46" s="414" t="s">
        <v>1200</v>
      </c>
      <c r="B46" s="415">
        <v>129.50627058930624</v>
      </c>
      <c r="C46" s="416">
        <v>84.986908615538766</v>
      </c>
      <c r="D46" s="416">
        <v>147.23415254763447</v>
      </c>
      <c r="E46" s="416">
        <v>165.36134866185498</v>
      </c>
      <c r="F46" s="416">
        <v>113.3322</v>
      </c>
      <c r="G46" s="417">
        <v>226.6644</v>
      </c>
    </row>
    <row r="47" spans="1:7">
      <c r="A47" s="414" t="s">
        <v>1201</v>
      </c>
      <c r="B47" s="415">
        <v>131.27485242693206</v>
      </c>
      <c r="C47" s="416">
        <v>73.762280180684641</v>
      </c>
      <c r="D47" s="416">
        <v>155.06078087528911</v>
      </c>
      <c r="E47" s="416">
        <v>174.9422115743549</v>
      </c>
      <c r="F47" s="416">
        <v>115.9914</v>
      </c>
      <c r="G47" s="417">
        <v>231.9828</v>
      </c>
    </row>
    <row r="48" spans="1:7">
      <c r="A48" s="414" t="s">
        <v>1202</v>
      </c>
      <c r="B48" s="415">
        <v>118.71988902978845</v>
      </c>
      <c r="C48" s="416">
        <v>48.827506747823591</v>
      </c>
      <c r="D48" s="416">
        <v>149.6535215975556</v>
      </c>
      <c r="E48" s="416">
        <v>165.70375589041663</v>
      </c>
      <c r="F48" s="416">
        <v>119.34</v>
      </c>
      <c r="G48" s="417">
        <v>238.68</v>
      </c>
    </row>
    <row r="49" spans="1:7">
      <c r="A49" s="414" t="s">
        <v>1203</v>
      </c>
      <c r="B49" s="415">
        <v>109.36641937500505</v>
      </c>
      <c r="C49" s="416">
        <v>43.634091032792206</v>
      </c>
      <c r="D49" s="416">
        <v>137.54512697400889</v>
      </c>
      <c r="E49" s="416">
        <v>156.29495326241937</v>
      </c>
      <c r="F49" s="416">
        <v>121.6326</v>
      </c>
      <c r="G49" s="417">
        <v>243.26519999999999</v>
      </c>
    </row>
    <row r="50" spans="1:7">
      <c r="A50" s="414" t="s">
        <v>1204</v>
      </c>
      <c r="B50" s="415">
        <v>123.13098265596004</v>
      </c>
      <c r="C50" s="416">
        <v>104.06312666396373</v>
      </c>
      <c r="D50" s="416">
        <v>129.66084419538888</v>
      </c>
      <c r="E50" s="416">
        <v>141.67711002166666</v>
      </c>
      <c r="F50" s="416">
        <v>123.34690000000001</v>
      </c>
      <c r="G50" s="417">
        <v>246.69380000000001</v>
      </c>
    </row>
    <row r="51" spans="1:7" ht="14" thickBot="1">
      <c r="A51" s="423" t="s">
        <v>1205</v>
      </c>
      <c r="B51" s="419">
        <v>77.831280180524132</v>
      </c>
      <c r="C51" s="420">
        <v>74.83273326891134</v>
      </c>
      <c r="D51" s="420">
        <v>78.650680798817135</v>
      </c>
      <c r="E51" s="420">
        <v>81.370172148870992</v>
      </c>
      <c r="F51" s="420">
        <v>120.52330000000001</v>
      </c>
      <c r="G51" s="421">
        <v>241.04660000000001</v>
      </c>
    </row>
    <row r="52" spans="1:7">
      <c r="A52" s="422" t="s">
        <v>1206</v>
      </c>
      <c r="B52" s="411">
        <v>61.996064527367352</v>
      </c>
      <c r="C52" s="412">
        <v>59.577513073790314</v>
      </c>
      <c r="D52" s="412">
        <v>62.515626426697139</v>
      </c>
      <c r="E52" s="412">
        <v>65.274481736532266</v>
      </c>
      <c r="F52" s="412">
        <v>115.7587</v>
      </c>
      <c r="G52" s="413">
        <v>231.51740000000001</v>
      </c>
    </row>
    <row r="53" spans="1:7">
      <c r="A53" s="414" t="s">
        <v>1207</v>
      </c>
      <c r="B53" s="415">
        <v>69.870217108675618</v>
      </c>
      <c r="C53" s="416">
        <v>67.536627938258917</v>
      </c>
      <c r="D53" s="416">
        <v>70.513300112946453</v>
      </c>
      <c r="E53" s="416">
        <v>72.60814643669643</v>
      </c>
      <c r="F53" s="416">
        <v>111.8047</v>
      </c>
      <c r="G53" s="417">
        <v>223.60939999999999</v>
      </c>
    </row>
    <row r="54" spans="1:7">
      <c r="A54" s="414" t="s">
        <v>1208</v>
      </c>
      <c r="B54" s="415">
        <v>71.774153383830637</v>
      </c>
      <c r="C54" s="416">
        <v>67.862841379596773</v>
      </c>
      <c r="D54" s="416">
        <v>71.736773059784937</v>
      </c>
      <c r="E54" s="416">
        <v>79.708918364435519</v>
      </c>
      <c r="F54" s="416">
        <v>107.8472</v>
      </c>
      <c r="G54" s="417">
        <v>215.6944</v>
      </c>
    </row>
    <row r="55" spans="1:7">
      <c r="A55" s="414" t="s">
        <v>1209</v>
      </c>
      <c r="B55" s="415">
        <v>80.575746427472097</v>
      </c>
      <c r="C55" s="416">
        <v>74.99205009516669</v>
      </c>
      <c r="D55" s="416">
        <v>79.294244356639012</v>
      </c>
      <c r="E55" s="416">
        <v>95.587645304583319</v>
      </c>
      <c r="F55" s="416">
        <v>104.2362</v>
      </c>
      <c r="G55" s="417">
        <v>208.47239999999999</v>
      </c>
    </row>
    <row r="56" spans="1:7">
      <c r="A56" s="414" t="s">
        <v>1210</v>
      </c>
      <c r="B56" s="415">
        <v>107.38951308159938</v>
      </c>
      <c r="C56" s="416">
        <v>92.572857562177404</v>
      </c>
      <c r="D56" s="416">
        <v>110.84349151005382</v>
      </c>
      <c r="E56" s="416">
        <v>126.66088883508063</v>
      </c>
      <c r="F56" s="416">
        <v>101.6609</v>
      </c>
      <c r="G56" s="417">
        <v>203.3218</v>
      </c>
    </row>
    <row r="57" spans="1:7">
      <c r="A57" s="414" t="s">
        <v>1211</v>
      </c>
      <c r="B57" s="415">
        <v>109.38788916829147</v>
      </c>
      <c r="C57" s="416">
        <v>95.063353263333312</v>
      </c>
      <c r="D57" s="416">
        <v>112.03039464677772</v>
      </c>
      <c r="E57" s="416">
        <v>130.10944454275003</v>
      </c>
      <c r="F57" s="416">
        <v>99.235299999999995</v>
      </c>
      <c r="G57" s="417">
        <v>198.47059999999999</v>
      </c>
    </row>
    <row r="58" spans="1:7">
      <c r="A58" s="414" t="s">
        <v>1212</v>
      </c>
      <c r="B58" s="415">
        <v>107.73297889784929</v>
      </c>
      <c r="C58" s="416">
        <v>95.475637903225888</v>
      </c>
      <c r="D58" s="416">
        <v>110.73387715053759</v>
      </c>
      <c r="E58" s="416">
        <v>123.24496612903233</v>
      </c>
      <c r="F58" s="416">
        <v>97.4208</v>
      </c>
      <c r="G58" s="417">
        <v>194.8416</v>
      </c>
    </row>
    <row r="59" spans="1:7">
      <c r="A59" s="414" t="s">
        <v>1213</v>
      </c>
      <c r="B59" s="415">
        <v>121.89804294874983</v>
      </c>
      <c r="C59" s="416">
        <v>111.35181181076612</v>
      </c>
      <c r="D59" s="416">
        <v>122.61734256526866</v>
      </c>
      <c r="E59" s="416">
        <v>140.83260637516122</v>
      </c>
      <c r="F59" s="416">
        <v>96.639399999999995</v>
      </c>
      <c r="G59" s="417">
        <v>193.27879999999999</v>
      </c>
    </row>
    <row r="60" spans="1:7">
      <c r="A60" s="414" t="s">
        <v>1214</v>
      </c>
      <c r="B60" s="415">
        <v>123.6626460868613</v>
      </c>
      <c r="C60" s="416">
        <v>118.30865628875002</v>
      </c>
      <c r="D60" s="416">
        <v>124.7222411051666</v>
      </c>
      <c r="E60" s="416">
        <v>131.19184062816666</v>
      </c>
      <c r="F60" s="416">
        <v>97.051299999999998</v>
      </c>
      <c r="G60" s="417">
        <v>194.1026</v>
      </c>
    </row>
    <row r="61" spans="1:7">
      <c r="A61" s="414" t="s">
        <v>1215</v>
      </c>
      <c r="B61" s="415">
        <v>134.23029444545722</v>
      </c>
      <c r="C61" s="416">
        <v>120.6929646061291</v>
      </c>
      <c r="D61" s="416">
        <v>139.09154486448929</v>
      </c>
      <c r="E61" s="416">
        <v>146.72120286701616</v>
      </c>
      <c r="F61" s="416">
        <v>99.1233</v>
      </c>
      <c r="G61" s="417">
        <v>198.2466</v>
      </c>
    </row>
    <row r="62" spans="1:7">
      <c r="A62" s="414" t="s">
        <v>1216</v>
      </c>
      <c r="B62" s="415">
        <v>126.94743820409725</v>
      </c>
      <c r="C62" s="416">
        <v>117.41152761587496</v>
      </c>
      <c r="D62" s="416">
        <v>131.34408259111103</v>
      </c>
      <c r="E62" s="416">
        <v>132.82932621949999</v>
      </c>
      <c r="F62" s="416">
        <v>99.441400000000002</v>
      </c>
      <c r="G62" s="417">
        <v>198.8828</v>
      </c>
    </row>
    <row r="63" spans="1:7" ht="14" thickBot="1">
      <c r="A63" s="423" t="s">
        <v>1217</v>
      </c>
      <c r="B63" s="419">
        <v>123.44525852253382</v>
      </c>
      <c r="C63" s="420">
        <v>118.76635294792396</v>
      </c>
      <c r="D63" s="420">
        <v>125.66088890470424</v>
      </c>
      <c r="E63" s="420">
        <v>126.1561785252419</v>
      </c>
      <c r="F63" s="420">
        <v>103.24250000000001</v>
      </c>
      <c r="G63" s="421">
        <v>206.48500000000001</v>
      </c>
    </row>
    <row r="64" spans="1:7">
      <c r="A64" s="422" t="s">
        <v>1218</v>
      </c>
      <c r="B64" s="411">
        <v>124.12889393162962</v>
      </c>
      <c r="C64" s="412">
        <v>120.0156952747225</v>
      </c>
      <c r="D64" s="412">
        <v>125.98981710976099</v>
      </c>
      <c r="E64" s="412">
        <v>126.77252171104841</v>
      </c>
      <c r="F64" s="412">
        <v>108.4203</v>
      </c>
      <c r="G64" s="413">
        <v>216.84059999999999</v>
      </c>
    </row>
    <row r="65" spans="1:7">
      <c r="A65" s="414" t="s">
        <v>1219</v>
      </c>
      <c r="B65" s="415">
        <v>124.75827990264891</v>
      </c>
      <c r="C65" s="416">
        <v>119.91108752223219</v>
      </c>
      <c r="D65" s="416">
        <v>126.78188782553578</v>
      </c>
      <c r="E65" s="416">
        <v>128.38184089482147</v>
      </c>
      <c r="F65" s="416">
        <v>112.9943</v>
      </c>
      <c r="G65" s="417">
        <v>225.98859999999999</v>
      </c>
    </row>
    <row r="66" spans="1:7">
      <c r="A66" s="414" t="s">
        <v>1220</v>
      </c>
      <c r="B66" s="415">
        <v>123.76645595310951</v>
      </c>
      <c r="C66" s="416">
        <v>116.45771971005425</v>
      </c>
      <c r="D66" s="416">
        <v>126.67529947021498</v>
      </c>
      <c r="E66" s="416">
        <v>129.65739788790319</v>
      </c>
      <c r="F66" s="416">
        <v>117.327</v>
      </c>
      <c r="G66" s="417">
        <v>234.654</v>
      </c>
    </row>
    <row r="67" spans="1:7">
      <c r="A67" s="414" t="s">
        <v>1221</v>
      </c>
      <c r="B67" s="415">
        <v>122.11942588879184</v>
      </c>
      <c r="C67" s="416">
        <v>117.66670967383331</v>
      </c>
      <c r="D67" s="416">
        <v>124.2612176900833</v>
      </c>
      <c r="E67" s="416">
        <v>124.59948291483329</v>
      </c>
      <c r="F67" s="416">
        <v>120.7889</v>
      </c>
      <c r="G67" s="417">
        <v>241.5778</v>
      </c>
    </row>
    <row r="68" spans="1:7">
      <c r="A68" s="414" t="s">
        <v>1222</v>
      </c>
      <c r="B68" s="415">
        <v>121.93895806587976</v>
      </c>
      <c r="C68" s="416">
        <v>111.35607994691375</v>
      </c>
      <c r="D68" s="416">
        <v>126.36186673040319</v>
      </c>
      <c r="E68" s="416">
        <v>129.83598831024196</v>
      </c>
      <c r="F68" s="416">
        <v>122.0014</v>
      </c>
      <c r="G68" s="417">
        <v>244.00280000000001</v>
      </c>
    </row>
    <row r="69" spans="1:7">
      <c r="A69" s="414" t="s">
        <v>1223</v>
      </c>
      <c r="B69" s="415">
        <v>111.73279870806518</v>
      </c>
      <c r="C69" s="416">
        <v>94.631716721697245</v>
      </c>
      <c r="D69" s="416">
        <v>118.18888904535982</v>
      </c>
      <c r="E69" s="416">
        <v>126.56669166891669</v>
      </c>
      <c r="F69" s="416">
        <v>122.1968</v>
      </c>
      <c r="G69" s="417">
        <v>244.39359999999999</v>
      </c>
    </row>
    <row r="70" spans="1:7">
      <c r="A70" s="414" t="s">
        <v>1224</v>
      </c>
      <c r="B70" s="415">
        <v>95.694213015140846</v>
      </c>
      <c r="C70" s="416">
        <v>57.980705798284156</v>
      </c>
      <c r="D70" s="416">
        <v>112.9954406102427</v>
      </c>
      <c r="E70" s="416">
        <v>119.21754466354838</v>
      </c>
      <c r="F70" s="416">
        <v>121.1936</v>
      </c>
      <c r="G70" s="417">
        <v>242.38720000000001</v>
      </c>
    </row>
    <row r="71" spans="1:7">
      <c r="A71" s="414" t="s">
        <v>1225</v>
      </c>
      <c r="B71" s="415">
        <v>76.294356745336003</v>
      </c>
      <c r="C71" s="416">
        <v>17.371507286854829</v>
      </c>
      <c r="D71" s="416">
        <v>101.99619281163972</v>
      </c>
      <c r="E71" s="416">
        <v>117.03454746338717</v>
      </c>
      <c r="F71" s="416">
        <v>117.3933</v>
      </c>
      <c r="G71" s="417">
        <v>234.78659999999999</v>
      </c>
    </row>
    <row r="72" spans="1:7">
      <c r="A72" s="414" t="s">
        <v>1226</v>
      </c>
      <c r="B72" s="415">
        <v>74.626294677736126</v>
      </c>
      <c r="C72" s="416">
        <v>17.22926561533334</v>
      </c>
      <c r="D72" s="416">
        <v>97.928037426416637</v>
      </c>
      <c r="E72" s="416">
        <v>119.51512455650007</v>
      </c>
      <c r="F72" s="416">
        <v>113.3069</v>
      </c>
      <c r="G72" s="417">
        <v>226.6138</v>
      </c>
    </row>
    <row r="73" spans="1:7">
      <c r="A73" s="414" t="s">
        <v>1227</v>
      </c>
      <c r="B73" s="415">
        <v>77.474131016330631</v>
      </c>
      <c r="C73" s="416">
        <v>27.84691981451612</v>
      </c>
      <c r="D73" s="416">
        <v>96.28047676201605</v>
      </c>
      <c r="E73" s="416">
        <v>120.30951618290318</v>
      </c>
      <c r="F73" s="416">
        <v>108.5772</v>
      </c>
      <c r="G73" s="417">
        <v>217.15440000000001</v>
      </c>
    </row>
    <row r="74" spans="1:7">
      <c r="A74" s="414" t="s">
        <v>1228</v>
      </c>
      <c r="B74" s="415">
        <v>96.157547284763893</v>
      </c>
      <c r="C74" s="416">
        <v>67.484755579124922</v>
      </c>
      <c r="D74" s="416">
        <v>107.24120776436108</v>
      </c>
      <c r="E74" s="416">
        <v>120.25214925724997</v>
      </c>
      <c r="F74" s="416">
        <v>106.01139999999999</v>
      </c>
      <c r="G74" s="417">
        <v>212.02279999999999</v>
      </c>
    </row>
    <row r="75" spans="1:7" ht="14" thickBot="1">
      <c r="A75" s="423" t="s">
        <v>1229</v>
      </c>
      <c r="B75" s="419">
        <v>98.918730073427596</v>
      </c>
      <c r="C75" s="420">
        <v>90.488709068104924</v>
      </c>
      <c r="D75" s="420">
        <v>98.741692607446296</v>
      </c>
      <c r="E75" s="420">
        <v>116.30988448201613</v>
      </c>
      <c r="F75" s="420">
        <v>103.9675</v>
      </c>
      <c r="G75" s="421">
        <v>207.935</v>
      </c>
    </row>
    <row r="76" spans="1:7">
      <c r="A76" s="422" t="s">
        <v>1230</v>
      </c>
      <c r="B76" s="411">
        <v>120.47876325377705</v>
      </c>
      <c r="C76" s="412">
        <v>117.71348568092742</v>
      </c>
      <c r="D76" s="412">
        <v>121.11781581836026</v>
      </c>
      <c r="E76" s="412">
        <v>124.09216070572582</v>
      </c>
      <c r="F76" s="412">
        <v>103.66330000000001</v>
      </c>
      <c r="G76" s="413">
        <v>207.32660000000001</v>
      </c>
    </row>
    <row r="77" spans="1:7">
      <c r="A77" s="414" t="s">
        <v>1231</v>
      </c>
      <c r="B77" s="415">
        <v>129.72152093437512</v>
      </c>
      <c r="C77" s="416">
        <v>124.09323361241074</v>
      </c>
      <c r="D77" s="416">
        <v>131.48512409636911</v>
      </c>
      <c r="E77" s="416">
        <v>135.68728609232141</v>
      </c>
      <c r="F77" s="416">
        <v>104.07689999999999</v>
      </c>
      <c r="G77" s="417">
        <v>208.15379999999999</v>
      </c>
    </row>
    <row r="78" spans="1:7">
      <c r="A78" s="414" t="s">
        <v>1232</v>
      </c>
      <c r="B78" s="415">
        <v>146.86271765002684</v>
      </c>
      <c r="C78" s="416">
        <v>143.49093274689511</v>
      </c>
      <c r="D78" s="416">
        <v>147.40022161747299</v>
      </c>
      <c r="E78" s="416">
        <v>151.99377555395165</v>
      </c>
      <c r="F78" s="416">
        <v>106.0016</v>
      </c>
      <c r="G78" s="417">
        <v>212.00319999999999</v>
      </c>
    </row>
    <row r="79" spans="1:7">
      <c r="A79" s="414" t="s">
        <v>1233</v>
      </c>
      <c r="B79" s="415">
        <v>166.78004073519421</v>
      </c>
      <c r="C79" s="416">
        <v>163.73516606612492</v>
      </c>
      <c r="D79" s="416">
        <v>166.95831840591686</v>
      </c>
      <c r="E79" s="416">
        <v>172.33495706116662</v>
      </c>
      <c r="F79" s="416">
        <v>109.72329999999999</v>
      </c>
      <c r="G79" s="417">
        <v>219.44659999999999</v>
      </c>
    </row>
    <row r="80" spans="1:7">
      <c r="A80" s="414" t="s">
        <v>1234</v>
      </c>
      <c r="B80" s="415">
        <v>189.92392679247317</v>
      </c>
      <c r="C80" s="416">
        <v>178.01096449536305</v>
      </c>
      <c r="D80" s="416">
        <v>193.93764278465056</v>
      </c>
      <c r="E80" s="416">
        <v>201.70870341016126</v>
      </c>
      <c r="F80" s="416">
        <v>115.3888</v>
      </c>
      <c r="G80" s="417">
        <v>230.77760000000001</v>
      </c>
    </row>
    <row r="81" spans="1:7">
      <c r="A81" s="414" t="s">
        <v>1235</v>
      </c>
      <c r="B81" s="415">
        <v>182.2000046888194</v>
      </c>
      <c r="C81" s="416">
        <v>168.28306430487513</v>
      </c>
      <c r="D81" s="416">
        <v>188.25339994166663</v>
      </c>
      <c r="E81" s="416">
        <v>191.87369969816655</v>
      </c>
      <c r="F81" s="416">
        <v>121.261</v>
      </c>
      <c r="G81" s="417">
        <v>242.52199999999999</v>
      </c>
    </row>
    <row r="82" spans="1:7">
      <c r="A82" s="414" t="s">
        <v>1236</v>
      </c>
      <c r="B82" s="415">
        <v>119.79351310125004</v>
      </c>
      <c r="C82" s="416">
        <v>69.983191774314506</v>
      </c>
      <c r="D82" s="416">
        <v>140.02997279268817</v>
      </c>
      <c r="E82" s="416">
        <v>158.70477668080636</v>
      </c>
      <c r="F82" s="416">
        <v>123.2693</v>
      </c>
      <c r="G82" s="417">
        <v>246.5386</v>
      </c>
    </row>
    <row r="83" spans="1:7">
      <c r="A83" s="414" t="s">
        <v>1237</v>
      </c>
      <c r="B83" s="415">
        <v>120.36459711176101</v>
      </c>
      <c r="C83" s="416">
        <v>75.871015934354816</v>
      </c>
      <c r="D83" s="416">
        <v>136.36039368795716</v>
      </c>
      <c r="E83" s="416">
        <v>161.36436973798379</v>
      </c>
      <c r="F83" s="416">
        <v>126.9418</v>
      </c>
      <c r="G83" s="417">
        <v>253.8836</v>
      </c>
    </row>
    <row r="84" spans="1:7">
      <c r="A84" s="414" t="s">
        <v>1238</v>
      </c>
      <c r="B84" s="415">
        <v>100.04817401915275</v>
      </c>
      <c r="C84" s="416">
        <v>34.255093020375014</v>
      </c>
      <c r="D84" s="416">
        <v>124.50169233838895</v>
      </c>
      <c r="E84" s="416">
        <v>158.27378105899996</v>
      </c>
      <c r="F84" s="416">
        <v>129.06030000000001</v>
      </c>
      <c r="G84" s="417">
        <v>258.12060000000002</v>
      </c>
    </row>
    <row r="85" spans="1:7">
      <c r="A85" s="414" t="s">
        <v>1239</v>
      </c>
      <c r="B85" s="415">
        <v>91.556425892069882</v>
      </c>
      <c r="C85" s="416">
        <v>32.575831785564503</v>
      </c>
      <c r="D85" s="416">
        <v>109.14122837002702</v>
      </c>
      <c r="E85" s="416">
        <v>156.76320667120976</v>
      </c>
      <c r="F85" s="416">
        <v>130.2338</v>
      </c>
      <c r="G85" s="417">
        <v>260.4676</v>
      </c>
    </row>
    <row r="86" spans="1:7">
      <c r="A86" s="414" t="s">
        <v>1240</v>
      </c>
      <c r="B86" s="415">
        <v>113.59843263808494</v>
      </c>
      <c r="C86" s="416">
        <v>66.34839645487952</v>
      </c>
      <c r="D86" s="416">
        <v>130.51357654986123</v>
      </c>
      <c r="E86" s="416">
        <v>157.35307326916671</v>
      </c>
      <c r="F86" s="416">
        <v>131.68719999999999</v>
      </c>
      <c r="G86" s="417">
        <v>263.37439999999998</v>
      </c>
    </row>
    <row r="87" spans="1:7" ht="14" thickBot="1">
      <c r="A87" s="423" t="s">
        <v>1241</v>
      </c>
      <c r="B87" s="419">
        <v>109.2900925467561</v>
      </c>
      <c r="C87" s="420">
        <v>91.764480478966235</v>
      </c>
      <c r="D87" s="420">
        <v>113.31959386914782</v>
      </c>
      <c r="E87" s="420">
        <v>132.25281271516135</v>
      </c>
      <c r="F87" s="420">
        <v>132.5515</v>
      </c>
      <c r="G87" s="421">
        <v>265.10300000000001</v>
      </c>
    </row>
    <row r="88" spans="1:7">
      <c r="A88" s="422" t="s">
        <v>1242</v>
      </c>
      <c r="B88" s="411">
        <v>124.31116862487906</v>
      </c>
      <c r="C88" s="412">
        <v>109.22109943209665</v>
      </c>
      <c r="D88" s="412">
        <v>129.67447316758077</v>
      </c>
      <c r="E88" s="412">
        <v>138.40139338233865</v>
      </c>
      <c r="F88" s="412">
        <v>132.87090000000001</v>
      </c>
      <c r="G88" s="413">
        <v>265.74180000000001</v>
      </c>
    </row>
    <row r="89" spans="1:7">
      <c r="A89" s="414" t="s">
        <v>1243</v>
      </c>
      <c r="B89" s="415">
        <v>157.35166187425278</v>
      </c>
      <c r="C89" s="416">
        <v>149.83044954926726</v>
      </c>
      <c r="D89" s="416">
        <v>158.83473120738506</v>
      </c>
      <c r="E89" s="416">
        <v>167.94487852482757</v>
      </c>
      <c r="F89" s="416">
        <v>135.17339999999999</v>
      </c>
      <c r="G89" s="417">
        <v>270.34679999999997</v>
      </c>
    </row>
    <row r="90" spans="1:7">
      <c r="A90" s="414" t="s">
        <v>1244</v>
      </c>
      <c r="B90" s="415">
        <v>167.91885155697594</v>
      </c>
      <c r="C90" s="416">
        <v>163.78254603975816</v>
      </c>
      <c r="D90" s="416">
        <v>167.94569011655921</v>
      </c>
      <c r="E90" s="416">
        <v>176.11094691266129</v>
      </c>
      <c r="F90" s="416">
        <v>136.9281</v>
      </c>
      <c r="G90" s="417">
        <v>273.8562</v>
      </c>
    </row>
    <row r="91" spans="1:7">
      <c r="A91" s="414" t="s">
        <v>1245</v>
      </c>
      <c r="B91" s="415">
        <v>164.84250446380551</v>
      </c>
      <c r="C91" s="416">
        <v>151.61813870174998</v>
      </c>
      <c r="D91" s="416">
        <v>168.65582941369431</v>
      </c>
      <c r="E91" s="416">
        <v>179.85126113824998</v>
      </c>
      <c r="F91" s="416">
        <v>136.76660000000001</v>
      </c>
      <c r="G91" s="417">
        <v>273.53320000000002</v>
      </c>
    </row>
    <row r="92" spans="1:7">
      <c r="A92" s="414" t="s">
        <v>1246</v>
      </c>
      <c r="B92" s="415">
        <v>176.06147113481174</v>
      </c>
      <c r="C92" s="416">
        <v>167.65931846229839</v>
      </c>
      <c r="D92" s="416">
        <v>179.53443143379044</v>
      </c>
      <c r="E92" s="416">
        <v>182.44689558290318</v>
      </c>
      <c r="F92" s="416">
        <v>135.6114</v>
      </c>
      <c r="G92" s="417">
        <v>271.22280000000001</v>
      </c>
    </row>
    <row r="93" spans="1:7">
      <c r="A93" s="414" t="s">
        <v>1247</v>
      </c>
      <c r="B93" s="415">
        <v>141.46224537350793</v>
      </c>
      <c r="C93" s="416">
        <v>106.12878144523141</v>
      </c>
      <c r="D93" s="416">
        <v>157.71600388299987</v>
      </c>
      <c r="E93" s="416">
        <v>163.36789770158327</v>
      </c>
      <c r="F93" s="416">
        <v>132.2166</v>
      </c>
      <c r="G93" s="417">
        <v>264.4332</v>
      </c>
    </row>
    <row r="94" spans="1:7">
      <c r="A94" s="414" t="s">
        <v>1248</v>
      </c>
      <c r="B94" s="415">
        <v>129.37773473731156</v>
      </c>
      <c r="C94" s="416">
        <v>104.65437727270161</v>
      </c>
      <c r="D94" s="416">
        <v>140.49564051309122</v>
      </c>
      <c r="E94" s="416">
        <v>145.4707323391936</v>
      </c>
      <c r="F94" s="416">
        <v>133.0153</v>
      </c>
      <c r="G94" s="417">
        <v>266.03059999999999</v>
      </c>
    </row>
    <row r="95" spans="1:7">
      <c r="A95" s="414" t="s">
        <v>1249</v>
      </c>
      <c r="B95" s="415">
        <v>129.79486974204326</v>
      </c>
      <c r="C95" s="416">
        <v>94.301079800322512</v>
      </c>
      <c r="D95" s="416">
        <v>144.53901268793027</v>
      </c>
      <c r="E95" s="416">
        <v>156.55002078782252</v>
      </c>
      <c r="F95" s="416">
        <v>133.80109999999999</v>
      </c>
      <c r="G95" s="417">
        <v>267.60219999999998</v>
      </c>
    </row>
    <row r="96" spans="1:7">
      <c r="A96" s="414" t="s">
        <v>1250</v>
      </c>
      <c r="B96" s="415">
        <v>127.24121451824986</v>
      </c>
      <c r="C96" s="416">
        <v>79.793079261374928</v>
      </c>
      <c r="D96" s="416">
        <v>147.15711673536109</v>
      </c>
      <c r="E96" s="416">
        <v>162.38977838066668</v>
      </c>
      <c r="F96" s="416">
        <v>136.06720000000001</v>
      </c>
      <c r="G96" s="417">
        <v>272.13440000000003</v>
      </c>
    </row>
    <row r="97" spans="1:7">
      <c r="A97" s="414" t="s">
        <v>1251</v>
      </c>
      <c r="B97" s="415">
        <v>139.22640947790327</v>
      </c>
      <c r="C97" s="416">
        <v>97.918674477903224</v>
      </c>
      <c r="D97" s="416">
        <v>157.54109415612928</v>
      </c>
      <c r="E97" s="416">
        <v>166.89782544322586</v>
      </c>
      <c r="F97" s="416">
        <v>140.03970000000001</v>
      </c>
      <c r="G97" s="417">
        <v>280.07940000000002</v>
      </c>
    </row>
    <row r="98" spans="1:7">
      <c r="A98" s="414" t="s">
        <v>1252</v>
      </c>
      <c r="B98" s="415">
        <v>157.33824735933342</v>
      </c>
      <c r="C98" s="416">
        <v>154.25154762641668</v>
      </c>
      <c r="D98" s="416">
        <v>158.86445424877761</v>
      </c>
      <c r="E98" s="416">
        <v>158.93302615683336</v>
      </c>
      <c r="F98" s="416">
        <v>143.68469999999999</v>
      </c>
      <c r="G98" s="417">
        <v>287.36939999999998</v>
      </c>
    </row>
    <row r="99" spans="1:7" ht="14" thickBot="1">
      <c r="A99" s="423" t="s">
        <v>1253</v>
      </c>
      <c r="B99" s="419">
        <v>143.66009402770152</v>
      </c>
      <c r="C99" s="420">
        <v>133.82602975189516</v>
      </c>
      <c r="D99" s="420">
        <v>148.11690892169347</v>
      </c>
      <c r="E99" s="420">
        <v>149.95777789733881</v>
      </c>
      <c r="F99" s="420">
        <v>146.5489</v>
      </c>
      <c r="G99" s="421">
        <v>293.09780000000001</v>
      </c>
    </row>
    <row r="100" spans="1:7">
      <c r="A100" s="422" t="s">
        <v>1254</v>
      </c>
      <c r="B100" s="411">
        <v>135.37232473118323</v>
      </c>
      <c r="C100" s="412">
        <v>110.87470322580647</v>
      </c>
      <c r="D100" s="412">
        <v>148.59993091397837</v>
      </c>
      <c r="E100" s="412">
        <v>144.68474919354838</v>
      </c>
      <c r="F100" s="412">
        <v>147.47059999999999</v>
      </c>
      <c r="G100" s="413">
        <v>294.94127149951333</v>
      </c>
    </row>
    <row r="101" spans="1:7">
      <c r="A101" s="414" t="s">
        <v>1255</v>
      </c>
      <c r="B101" s="415">
        <v>145.47778854166711</v>
      </c>
      <c r="C101" s="416">
        <v>130.08769508928563</v>
      </c>
      <c r="D101" s="416">
        <v>152.5447883928569</v>
      </c>
      <c r="E101" s="416">
        <v>155.0569758928572</v>
      </c>
      <c r="F101" s="416">
        <v>146.4811</v>
      </c>
      <c r="G101" s="417">
        <v>292.96229261074905</v>
      </c>
    </row>
    <row r="102" spans="1:7">
      <c r="A102" s="414" t="s">
        <v>1256</v>
      </c>
      <c r="B102" s="415">
        <v>151.14727594086003</v>
      </c>
      <c r="C102" s="416">
        <v>141.82548629032263</v>
      </c>
      <c r="D102" s="416">
        <v>154.72538844086048</v>
      </c>
      <c r="E102" s="416">
        <v>159.05651774193552</v>
      </c>
      <c r="F102" s="416">
        <v>145.08349999999999</v>
      </c>
      <c r="G102" s="417">
        <v>290.16703000806308</v>
      </c>
    </row>
    <row r="103" spans="1:7">
      <c r="A103" s="414" t="s">
        <v>1257</v>
      </c>
      <c r="B103" s="415">
        <v>156.87967972222259</v>
      </c>
      <c r="C103" s="416">
        <v>151.21003249999964</v>
      </c>
      <c r="D103" s="416">
        <v>159.18222861111124</v>
      </c>
      <c r="E103" s="416">
        <v>161.31132749999992</v>
      </c>
      <c r="F103" s="416">
        <v>144.41990000000001</v>
      </c>
      <c r="G103" s="417">
        <v>288.83989255113255</v>
      </c>
    </row>
    <row r="104" spans="1:7">
      <c r="A104" s="414" t="s">
        <v>1258</v>
      </c>
      <c r="B104" s="415">
        <v>153.7307293010758</v>
      </c>
      <c r="C104" s="416">
        <v>148.5834818548386</v>
      </c>
      <c r="D104" s="416">
        <v>156.21471693548398</v>
      </c>
      <c r="E104" s="416">
        <v>156.57326129032248</v>
      </c>
      <c r="F104" s="416">
        <v>142.5591</v>
      </c>
      <c r="G104" s="417">
        <v>285.11810224550993</v>
      </c>
    </row>
    <row r="105" spans="1:7">
      <c r="A105" s="414" t="s">
        <v>1259</v>
      </c>
      <c r="B105" s="415">
        <v>134.08931319444468</v>
      </c>
      <c r="C105" s="416">
        <v>107.41503458333332</v>
      </c>
      <c r="D105" s="416">
        <v>146.29124138888901</v>
      </c>
      <c r="E105" s="416">
        <v>150.83208583333342</v>
      </c>
      <c r="F105" s="416">
        <v>141.94460000000001</v>
      </c>
      <c r="G105" s="417">
        <v>283.88928021566608</v>
      </c>
    </row>
    <row r="106" spans="1:7">
      <c r="A106" s="414" t="s">
        <v>1260</v>
      </c>
      <c r="B106" s="415">
        <v>120.88353763440863</v>
      </c>
      <c r="C106" s="416">
        <v>92.291903225806408</v>
      </c>
      <c r="D106" s="416">
        <v>131.97627311827964</v>
      </c>
      <c r="E106" s="416">
        <v>144.78859999999997</v>
      </c>
      <c r="F106" s="416">
        <v>141.23679999999999</v>
      </c>
      <c r="G106" s="417">
        <v>282.47358069851555</v>
      </c>
    </row>
    <row r="107" spans="1:7">
      <c r="A107" s="414" t="s">
        <v>1261</v>
      </c>
      <c r="B107" s="415">
        <v>121.41475994623643</v>
      </c>
      <c r="C107" s="416">
        <v>88.627876612903179</v>
      </c>
      <c r="D107" s="416">
        <v>135.25071155913986</v>
      </c>
      <c r="E107" s="416">
        <v>145.48067177419364</v>
      </c>
      <c r="F107" s="416">
        <v>140.5384</v>
      </c>
      <c r="G107" s="417">
        <v>281.07689573254777</v>
      </c>
    </row>
    <row r="108" spans="1:7">
      <c r="A108" s="414" t="s">
        <v>1262</v>
      </c>
      <c r="B108" s="415">
        <v>67.339558194444834</v>
      </c>
      <c r="C108" s="416">
        <v>17.028908749999985</v>
      </c>
      <c r="D108" s="416">
        <v>78.353521666666566</v>
      </c>
      <c r="E108" s="416">
        <v>134.91896666666659</v>
      </c>
      <c r="F108" s="416">
        <v>135.54660000000001</v>
      </c>
      <c r="G108" s="417">
        <v>271.09328634524695</v>
      </c>
    </row>
    <row r="109" spans="1:7">
      <c r="A109" s="414" t="s">
        <v>1263</v>
      </c>
      <c r="B109" s="415">
        <v>91.300323790322622</v>
      </c>
      <c r="C109" s="416">
        <v>40.730205241935451</v>
      </c>
      <c r="D109" s="416">
        <v>107.67354865591395</v>
      </c>
      <c r="E109" s="416">
        <v>143.32088629032245</v>
      </c>
      <c r="F109" s="416">
        <v>131.55279999999999</v>
      </c>
      <c r="G109" s="417">
        <v>263.10560539731682</v>
      </c>
    </row>
    <row r="110" spans="1:7">
      <c r="A110" s="414" t="s">
        <v>1264</v>
      </c>
      <c r="B110" s="415">
        <v>81.557683749999995</v>
      </c>
      <c r="C110" s="416">
        <v>33.183334166666675</v>
      </c>
      <c r="D110" s="416">
        <v>96.973667222222488</v>
      </c>
      <c r="E110" s="416">
        <v>132.05843250000001</v>
      </c>
      <c r="F110" s="416">
        <v>125.23779999999999</v>
      </c>
      <c r="G110" s="417">
        <v>250.47551146242793</v>
      </c>
    </row>
    <row r="111" spans="1:7" ht="14" thickBot="1">
      <c r="A111" s="423" t="s">
        <v>1265</v>
      </c>
      <c r="B111" s="419">
        <v>92.37849059139765</v>
      </c>
      <c r="C111" s="420">
        <v>80.120320564516106</v>
      </c>
      <c r="D111" s="420">
        <v>93.025659408602237</v>
      </c>
      <c r="E111" s="420">
        <v>114.95332419354841</v>
      </c>
      <c r="F111" s="420">
        <v>120.96429999999999</v>
      </c>
      <c r="G111" s="421">
        <v>241.92857755637726</v>
      </c>
    </row>
    <row r="112" spans="1:7">
      <c r="A112" s="422" t="s">
        <v>1266</v>
      </c>
      <c r="B112" s="411">
        <v>90.328581719811908</v>
      </c>
      <c r="C112" s="412">
        <v>83.528279838709707</v>
      </c>
      <c r="D112" s="412">
        <v>90.238782526881735</v>
      </c>
      <c r="E112" s="412">
        <v>104.19857500000002</v>
      </c>
      <c r="F112" s="412">
        <v>117.2106</v>
      </c>
      <c r="G112" s="413">
        <v>234.42128705448204</v>
      </c>
    </row>
    <row r="113" spans="1:7">
      <c r="A113" s="414" t="s">
        <v>1267</v>
      </c>
      <c r="B113" s="415">
        <v>122.93272767470221</v>
      </c>
      <c r="C113" s="416">
        <v>116.07540089285716</v>
      </c>
      <c r="D113" s="416">
        <v>123.04844434523808</v>
      </c>
      <c r="E113" s="416">
        <v>136.30021875000006</v>
      </c>
      <c r="F113" s="416">
        <v>115.3319</v>
      </c>
      <c r="G113" s="417">
        <v>230.66377690998789</v>
      </c>
    </row>
    <row r="114" spans="1:7">
      <c r="A114" s="414" t="s">
        <v>1268</v>
      </c>
      <c r="B114" s="415">
        <v>133.48612365591435</v>
      </c>
      <c r="C114" s="416">
        <v>125.40275887096776</v>
      </c>
      <c r="D114" s="416">
        <v>135.31183306451615</v>
      </c>
      <c r="E114" s="416">
        <v>144.175725</v>
      </c>
      <c r="F114" s="416">
        <v>113.8601</v>
      </c>
      <c r="G114" s="417">
        <v>227.72025152916362</v>
      </c>
    </row>
    <row r="115" spans="1:7">
      <c r="A115" s="414" t="s">
        <v>1269</v>
      </c>
      <c r="B115" s="415">
        <v>140.31923309159708</v>
      </c>
      <c r="C115" s="416">
        <v>140.46985833333338</v>
      </c>
      <c r="D115" s="416">
        <v>138.95724055555559</v>
      </c>
      <c r="E115" s="416">
        <v>144.10398416666669</v>
      </c>
      <c r="F115" s="416">
        <v>112.48009999999999</v>
      </c>
      <c r="G115" s="417">
        <v>224.96017709072603</v>
      </c>
    </row>
    <row r="116" spans="1:7">
      <c r="A116" s="414" t="s">
        <v>1270</v>
      </c>
      <c r="B116" s="415">
        <v>121.88177594085988</v>
      </c>
      <c r="C116" s="416">
        <v>103.94685806451612</v>
      </c>
      <c r="D116" s="416">
        <v>128.21343413978494</v>
      </c>
      <c r="E116" s="416">
        <v>138.75663709677423</v>
      </c>
      <c r="F116" s="416">
        <v>109.82599999999999</v>
      </c>
      <c r="G116" s="417">
        <v>219.65201819735671</v>
      </c>
    </row>
    <row r="117" spans="1:7">
      <c r="A117" s="414" t="s">
        <v>1271</v>
      </c>
      <c r="B117" s="415">
        <v>68.814027222222208</v>
      </c>
      <c r="C117" s="416">
        <v>28.391589166666666</v>
      </c>
      <c r="D117" s="416">
        <v>79.156305833333349</v>
      </c>
      <c r="E117" s="416">
        <v>118.63206750000002</v>
      </c>
      <c r="F117" s="416">
        <v>104.38639999999999</v>
      </c>
      <c r="G117" s="417">
        <v>208.77280386865291</v>
      </c>
    </row>
    <row r="118" spans="1:7">
      <c r="A118" s="414" t="s">
        <v>1272</v>
      </c>
      <c r="B118" s="415">
        <v>120.97948669354847</v>
      </c>
      <c r="C118" s="416">
        <v>100.06082217741934</v>
      </c>
      <c r="D118" s="416">
        <v>127.20184704301077</v>
      </c>
      <c r="E118" s="416">
        <v>144.14973467741936</v>
      </c>
      <c r="F118" s="416">
        <v>104.3944</v>
      </c>
      <c r="G118" s="417">
        <v>208.7887953785096</v>
      </c>
    </row>
    <row r="119" spans="1:7">
      <c r="A119" s="414" t="s">
        <v>1273</v>
      </c>
      <c r="B119" s="415">
        <v>146.9443</v>
      </c>
      <c r="C119" s="416">
        <v>145.4385629032258</v>
      </c>
      <c r="D119" s="416">
        <v>146.75416532258066</v>
      </c>
      <c r="E119" s="416">
        <v>150.52595725806452</v>
      </c>
      <c r="F119" s="416">
        <v>106.5219</v>
      </c>
      <c r="G119" s="417">
        <v>213.04371872080355</v>
      </c>
    </row>
    <row r="120" spans="1:7">
      <c r="A120" s="414" t="s">
        <v>1274</v>
      </c>
      <c r="B120" s="415">
        <v>104.91067041666663</v>
      </c>
      <c r="C120" s="416">
        <v>80.772684999999981</v>
      </c>
      <c r="D120" s="416">
        <v>110.27174861111111</v>
      </c>
      <c r="E120" s="416">
        <v>137.10340666666667</v>
      </c>
      <c r="F120" s="416">
        <v>109.6528</v>
      </c>
      <c r="G120" s="417">
        <v>219.30557075784054</v>
      </c>
    </row>
    <row r="121" spans="1:7">
      <c r="A121" s="414" t="s">
        <v>1275</v>
      </c>
      <c r="B121" s="415">
        <v>86.728711693548618</v>
      </c>
      <c r="C121" s="416">
        <v>37.064813306451612</v>
      </c>
      <c r="D121" s="416">
        <v>104.18846962365592</v>
      </c>
      <c r="E121" s="416">
        <v>133.67723467741934</v>
      </c>
      <c r="F121" s="416">
        <v>109.2718</v>
      </c>
      <c r="G121" s="417">
        <v>218.54363540837815</v>
      </c>
    </row>
    <row r="122" spans="1:7">
      <c r="A122" s="414" t="s">
        <v>1276</v>
      </c>
      <c r="B122" s="415">
        <v>59.069864166666648</v>
      </c>
      <c r="C122" s="416">
        <v>32.228614999999998</v>
      </c>
      <c r="D122" s="416">
        <v>64.761814444444468</v>
      </c>
      <c r="E122" s="416">
        <v>95.67651166666667</v>
      </c>
      <c r="F122" s="416">
        <v>107.3978</v>
      </c>
      <c r="G122" s="417">
        <v>214.79566547782258</v>
      </c>
    </row>
    <row r="123" spans="1:7" ht="14" thickBot="1">
      <c r="A123" s="423" t="s">
        <v>1277</v>
      </c>
      <c r="B123" s="419">
        <v>47.489905107526837</v>
      </c>
      <c r="C123" s="420">
        <v>38.466454435483868</v>
      </c>
      <c r="D123" s="420">
        <v>48.368556989247317</v>
      </c>
      <c r="E123" s="420">
        <v>62.900850806451608</v>
      </c>
      <c r="F123" s="420">
        <v>103.6571</v>
      </c>
      <c r="G123" s="421">
        <v>207.31423456384411</v>
      </c>
    </row>
    <row r="124" spans="1:7">
      <c r="A124" s="422" t="s">
        <v>1278</v>
      </c>
      <c r="B124" s="411">
        <v>64.090000268817207</v>
      </c>
      <c r="C124" s="412">
        <v>59.096199999999996</v>
      </c>
      <c r="D124" s="412">
        <v>65.480390591397864</v>
      </c>
      <c r="E124" s="412">
        <v>69.90642983870967</v>
      </c>
      <c r="F124" s="412">
        <v>101.4706</v>
      </c>
      <c r="G124" s="413">
        <v>202.94120000000001</v>
      </c>
    </row>
    <row r="125" spans="1:7">
      <c r="A125" s="414" t="s">
        <v>1279</v>
      </c>
      <c r="B125" s="415">
        <v>67.277215029761905</v>
      </c>
      <c r="C125" s="416">
        <v>63.278957142857145</v>
      </c>
      <c r="D125" s="416">
        <v>68.237366071428582</v>
      </c>
      <c r="E125" s="416">
        <v>72.393277678571422</v>
      </c>
      <c r="F125" s="416">
        <v>96.832599999999999</v>
      </c>
      <c r="G125" s="417">
        <v>193.6652</v>
      </c>
    </row>
    <row r="126" spans="1:7">
      <c r="A126" s="414" t="s">
        <v>1280</v>
      </c>
      <c r="B126" s="415">
        <v>75.64685215053764</v>
      </c>
      <c r="C126" s="416">
        <v>70.937875403225803</v>
      </c>
      <c r="D126" s="416">
        <v>77.366605645161314</v>
      </c>
      <c r="E126" s="416">
        <v>79.905545161290306</v>
      </c>
      <c r="F126" s="416">
        <v>92.012699999999995</v>
      </c>
      <c r="G126" s="417">
        <v>184.02539999999999</v>
      </c>
    </row>
    <row r="127" spans="1:7">
      <c r="A127" s="414" t="s">
        <v>1281</v>
      </c>
      <c r="B127" s="415">
        <v>85.296048888888876</v>
      </c>
      <c r="C127" s="416">
        <v>81.773944583333332</v>
      </c>
      <c r="D127" s="416">
        <v>86.59817888888891</v>
      </c>
      <c r="E127" s="416">
        <v>88.433867500000019</v>
      </c>
      <c r="F127" s="416">
        <v>87.427400000000006</v>
      </c>
      <c r="G127" s="417">
        <v>174.85480000000001</v>
      </c>
    </row>
    <row r="128" spans="1:7">
      <c r="A128" s="414" t="s">
        <v>1282</v>
      </c>
      <c r="B128" s="415">
        <v>88.317634274193551</v>
      </c>
      <c r="C128" s="416">
        <v>82.035689919354809</v>
      </c>
      <c r="D128" s="416">
        <v>90.256205645161288</v>
      </c>
      <c r="E128" s="416">
        <v>95.065808870967729</v>
      </c>
      <c r="F128" s="416">
        <v>84.630399999999995</v>
      </c>
      <c r="G128" s="417">
        <v>169.26079999999999</v>
      </c>
    </row>
    <row r="129" spans="1:7">
      <c r="A129" s="414" t="s">
        <v>1283</v>
      </c>
      <c r="B129" s="415">
        <v>78.742147083333336</v>
      </c>
      <c r="C129" s="416">
        <v>70.395055833333316</v>
      </c>
      <c r="D129" s="416">
        <v>82.799599999999984</v>
      </c>
      <c r="E129" s="416">
        <v>83.263970833333346</v>
      </c>
      <c r="F129" s="416">
        <v>85.457700000000003</v>
      </c>
      <c r="G129" s="417">
        <v>170.91540000000001</v>
      </c>
    </row>
    <row r="130" spans="1:7">
      <c r="A130" s="414" t="s">
        <v>1284</v>
      </c>
      <c r="B130" s="415">
        <v>86.203824596774197</v>
      </c>
      <c r="C130" s="416">
        <v>81.535671370967734</v>
      </c>
      <c r="D130" s="416">
        <v>88.423704838709682</v>
      </c>
      <c r="E130" s="416">
        <v>88.88049032258067</v>
      </c>
      <c r="F130" s="416">
        <v>82.559799999999996</v>
      </c>
      <c r="G130" s="417">
        <v>165.11959999999999</v>
      </c>
    </row>
    <row r="131" spans="1:7">
      <c r="A131" s="414" t="s">
        <v>1285</v>
      </c>
      <c r="B131" s="415">
        <v>84.155431989247305</v>
      </c>
      <c r="C131" s="416">
        <v>79.161839516129021</v>
      </c>
      <c r="D131" s="416">
        <v>86.424216129032246</v>
      </c>
      <c r="E131" s="416">
        <v>87.336264516129035</v>
      </c>
      <c r="F131" s="416">
        <v>77.327399999999997</v>
      </c>
      <c r="G131" s="417">
        <v>154.66139999999999</v>
      </c>
    </row>
    <row r="132" spans="1:7">
      <c r="A132" s="414" t="s">
        <v>1286</v>
      </c>
      <c r="B132" s="415">
        <v>69.526711666666657</v>
      </c>
      <c r="C132" s="416">
        <v>60.655212500000019</v>
      </c>
      <c r="D132" s="416">
        <v>73.679955277777779</v>
      </c>
      <c r="E132" s="416">
        <v>74.809979166666665</v>
      </c>
      <c r="F132" s="416">
        <v>74.378699999999995</v>
      </c>
      <c r="G132" s="417">
        <v>148.75739999999999</v>
      </c>
    </row>
    <row r="133" spans="1:7">
      <c r="A133" s="414" t="s">
        <v>1287</v>
      </c>
      <c r="B133" s="415">
        <v>59.909818951612898</v>
      </c>
      <c r="C133" s="416">
        <v>49.017660887096767</v>
      </c>
      <c r="D133" s="416">
        <v>64.632495967741946</v>
      </c>
      <c r="E133" s="416">
        <v>67.526104032258075</v>
      </c>
      <c r="F133" s="416">
        <v>72.143799999999999</v>
      </c>
      <c r="G133" s="417">
        <v>144.2876</v>
      </c>
    </row>
    <row r="134" spans="1:7">
      <c r="A134" s="414" t="s">
        <v>1288</v>
      </c>
      <c r="B134" s="415">
        <v>51.956259027777776</v>
      </c>
      <c r="C134" s="416">
        <v>42.435262500000015</v>
      </c>
      <c r="D134" s="416">
        <v>55.825196388888891</v>
      </c>
      <c r="E134" s="416">
        <v>59.391439999999974</v>
      </c>
      <c r="F134" s="416">
        <v>71.551000000000002</v>
      </c>
      <c r="G134" s="417">
        <v>143.102</v>
      </c>
    </row>
    <row r="135" spans="1:7" ht="14" thickBot="1">
      <c r="A135" s="423" t="s">
        <v>1289</v>
      </c>
      <c r="B135" s="419">
        <v>41.549713440860209</v>
      </c>
      <c r="C135" s="420">
        <v>35.487831854838703</v>
      </c>
      <c r="D135" s="420">
        <v>43.847461827956977</v>
      </c>
      <c r="E135" s="420">
        <v>46.780231451612899</v>
      </c>
      <c r="F135" s="420">
        <v>71.055999999999997</v>
      </c>
      <c r="G135" s="421">
        <v>142.11199999999999</v>
      </c>
    </row>
    <row r="136" spans="1:7">
      <c r="A136" s="422" t="s">
        <v>1290</v>
      </c>
      <c r="B136" s="411">
        <v>44.449128360215028</v>
      </c>
      <c r="C136" s="412">
        <v>41.446884677419355</v>
      </c>
      <c r="D136" s="412">
        <v>45.525608870967737</v>
      </c>
      <c r="E136" s="412">
        <v>47.224174193548393</v>
      </c>
      <c r="F136" s="412">
        <v>69.419200000000004</v>
      </c>
      <c r="G136" s="413">
        <v>138.83840000000001</v>
      </c>
    </row>
    <row r="137" spans="1:7">
      <c r="A137" s="414" t="s">
        <v>1291</v>
      </c>
      <c r="B137" s="415">
        <v>42.011381321839046</v>
      </c>
      <c r="C137" s="416">
        <v>36.4148</v>
      </c>
      <c r="D137" s="416">
        <v>44.494786206896556</v>
      </c>
      <c r="E137" s="416">
        <v>45.754329310344829</v>
      </c>
      <c r="F137" s="416">
        <v>67.313699999999997</v>
      </c>
      <c r="G137" s="417">
        <v>134.62739999999999</v>
      </c>
    </row>
    <row r="138" spans="1:7">
      <c r="A138" s="414" t="s">
        <v>1292</v>
      </c>
      <c r="B138" s="415">
        <v>47.73341881720436</v>
      </c>
      <c r="C138" s="416">
        <v>44.314148790322577</v>
      </c>
      <c r="D138" s="416">
        <v>49.016418279569905</v>
      </c>
      <c r="E138" s="416">
        <v>50.722960483870956</v>
      </c>
      <c r="F138" s="416">
        <v>64.9876</v>
      </c>
      <c r="G138" s="417">
        <v>129.9752</v>
      </c>
    </row>
    <row r="139" spans="1:7">
      <c r="A139" s="414" t="s">
        <v>1293</v>
      </c>
      <c r="B139" s="415">
        <v>50.127310833333347</v>
      </c>
      <c r="C139" s="416">
        <v>45.957498749999999</v>
      </c>
      <c r="D139" s="416">
        <v>51.974705</v>
      </c>
      <c r="E139" s="416">
        <v>52.924752500000004</v>
      </c>
      <c r="F139" s="416">
        <v>62.056899999999999</v>
      </c>
      <c r="G139" s="417">
        <v>124.1138</v>
      </c>
    </row>
    <row r="140" spans="1:7">
      <c r="A140" s="414" t="s">
        <v>1294</v>
      </c>
      <c r="B140" s="415">
        <v>64.630342876344073</v>
      </c>
      <c r="C140" s="416">
        <v>57.404928225806451</v>
      </c>
      <c r="D140" s="416">
        <v>68.518750000000011</v>
      </c>
      <c r="E140" s="416">
        <v>67.415950806451605</v>
      </c>
      <c r="F140" s="416">
        <v>60.082999999999998</v>
      </c>
      <c r="G140" s="417">
        <v>120.166</v>
      </c>
    </row>
    <row r="141" spans="1:7">
      <c r="A141" s="414" t="s">
        <v>1295</v>
      </c>
      <c r="B141" s="415">
        <v>64.380084398344607</v>
      </c>
      <c r="C141" s="416">
        <v>56.73492331849998</v>
      </c>
      <c r="D141" s="416">
        <v>68.215388033361123</v>
      </c>
      <c r="E141" s="416">
        <v>68.164495652984172</v>
      </c>
      <c r="F141" s="416">
        <v>58.886099999999999</v>
      </c>
      <c r="G141" s="417">
        <v>117.7722</v>
      </c>
    </row>
    <row r="142" spans="1:7">
      <c r="A142" s="414" t="s">
        <v>1296</v>
      </c>
      <c r="B142" s="415">
        <v>62.479367741935491</v>
      </c>
      <c r="C142" s="416">
        <v>57.172749596774196</v>
      </c>
      <c r="D142" s="416">
        <v>65.477798118279566</v>
      </c>
      <c r="E142" s="416">
        <v>64.097312903225799</v>
      </c>
      <c r="F142" s="416">
        <v>56.909100000000002</v>
      </c>
      <c r="G142" s="417">
        <v>113.8182</v>
      </c>
    </row>
    <row r="143" spans="1:7">
      <c r="A143" s="414" t="s">
        <v>1297</v>
      </c>
      <c r="B143" s="415">
        <v>48.702690725806505</v>
      </c>
      <c r="C143" s="416">
        <v>41.407499596774194</v>
      </c>
      <c r="D143" s="416">
        <v>52.551616666666668</v>
      </c>
      <c r="E143" s="416">
        <v>51.746295161290313</v>
      </c>
      <c r="F143" s="416">
        <v>53.954700000000003</v>
      </c>
      <c r="G143" s="417">
        <v>107.90940000000001</v>
      </c>
    </row>
    <row r="144" spans="1:7">
      <c r="A144" s="414" t="s">
        <v>1298</v>
      </c>
      <c r="B144" s="415">
        <v>45.806423194444427</v>
      </c>
      <c r="C144" s="416">
        <v>37.908803749999997</v>
      </c>
      <c r="D144" s="416">
        <v>49.155142500000011</v>
      </c>
      <c r="E144" s="416">
        <v>51.555504166666665</v>
      </c>
      <c r="F144" s="416">
        <v>51.978000000000002</v>
      </c>
      <c r="G144" s="417">
        <v>103.956</v>
      </c>
    </row>
    <row r="145" spans="1:7">
      <c r="A145" s="414" t="s">
        <v>1299</v>
      </c>
      <c r="B145" s="415">
        <v>51.493652553763376</v>
      </c>
      <c r="C145" s="416">
        <v>47.035680645161285</v>
      </c>
      <c r="D145" s="416">
        <v>53.358858064516134</v>
      </c>
      <c r="E145" s="416">
        <v>54.813979838709685</v>
      </c>
      <c r="F145" s="416">
        <v>51.276600000000002</v>
      </c>
      <c r="G145" s="417">
        <v>102.5532</v>
      </c>
    </row>
    <row r="146" spans="1:7">
      <c r="A146" s="414" t="s">
        <v>1300</v>
      </c>
      <c r="B146" s="415">
        <v>44.225101111111115</v>
      </c>
      <c r="C146" s="416">
        <v>37.193845416666662</v>
      </c>
      <c r="D146" s="416">
        <v>47.742658888888876</v>
      </c>
      <c r="E146" s="416">
        <v>47.73493916666667</v>
      </c>
      <c r="F146" s="416">
        <v>50.632399999999997</v>
      </c>
      <c r="G146" s="417">
        <v>101.26479999999999</v>
      </c>
    </row>
    <row r="147" spans="1:7" ht="14" thickBot="1">
      <c r="A147" s="423" t="s">
        <v>1301</v>
      </c>
      <c r="B147" s="419">
        <v>54.290362096774182</v>
      </c>
      <c r="C147" s="420">
        <v>44.491172580645156</v>
      </c>
      <c r="D147" s="420">
        <v>60.924227150537625</v>
      </c>
      <c r="E147" s="420">
        <v>53.987145967741931</v>
      </c>
      <c r="F147" s="420">
        <v>51.694099999999999</v>
      </c>
      <c r="G147" s="421">
        <v>103.3882</v>
      </c>
    </row>
    <row r="148" spans="1:7">
      <c r="A148" s="422" t="s">
        <v>1302</v>
      </c>
      <c r="B148" s="411">
        <v>64.407770564516014</v>
      </c>
      <c r="C148" s="412">
        <v>53.799123387096763</v>
      </c>
      <c r="D148" s="412">
        <v>70.862313709677451</v>
      </c>
      <c r="E148" s="412">
        <v>66.261435483870969</v>
      </c>
      <c r="F148" s="412">
        <v>53.357300000000002</v>
      </c>
      <c r="G148" s="413">
        <v>106.7146</v>
      </c>
    </row>
    <row r="149" spans="1:7">
      <c r="A149" s="414" t="s">
        <v>1303</v>
      </c>
      <c r="B149" s="415">
        <v>66.477621726190435</v>
      </c>
      <c r="C149" s="416">
        <v>52.790941071428549</v>
      </c>
      <c r="D149" s="416">
        <v>74.106082738095338</v>
      </c>
      <c r="E149" s="416">
        <v>70.965600000000023</v>
      </c>
      <c r="F149" s="416">
        <v>55.3962</v>
      </c>
      <c r="G149" s="417">
        <v>110.7924</v>
      </c>
    </row>
    <row r="150" spans="1:7">
      <c r="A150" s="414" t="s">
        <v>1304</v>
      </c>
      <c r="B150" s="415">
        <v>54.56614045698926</v>
      </c>
      <c r="C150" s="416">
        <v>43.537918548387097</v>
      </c>
      <c r="D150" s="416">
        <v>61.158837903225866</v>
      </c>
      <c r="E150" s="416">
        <v>56.844491935483845</v>
      </c>
      <c r="F150" s="416">
        <v>55.965600000000002</v>
      </c>
      <c r="G150" s="417">
        <v>111.9312</v>
      </c>
    </row>
    <row r="151" spans="1:7">
      <c r="A151" s="414" t="s">
        <v>1305</v>
      </c>
      <c r="B151" s="415">
        <v>66.054774583333185</v>
      </c>
      <c r="C151" s="416">
        <v>55.648402083333266</v>
      </c>
      <c r="D151" s="416">
        <v>71.57796027777772</v>
      </c>
      <c r="E151" s="416">
        <v>70.297962499999997</v>
      </c>
      <c r="F151" s="416">
        <v>57.292900000000003</v>
      </c>
      <c r="G151" s="417">
        <v>114.58580000000001</v>
      </c>
    </row>
    <row r="152" spans="1:7">
      <c r="A152" s="414" t="s">
        <v>1306</v>
      </c>
      <c r="B152" s="415">
        <v>59.555200672043149</v>
      </c>
      <c r="C152" s="416">
        <v>51.630959274193586</v>
      </c>
      <c r="D152" s="416">
        <v>63.48007580645158</v>
      </c>
      <c r="E152" s="416">
        <v>63.629058064516109</v>
      </c>
      <c r="F152" s="416">
        <v>56.869900000000001</v>
      </c>
      <c r="G152" s="417">
        <v>113.7398</v>
      </c>
    </row>
    <row r="153" spans="1:7">
      <c r="A153" s="414" t="s">
        <v>1307</v>
      </c>
      <c r="B153" s="415">
        <v>50.777229501849199</v>
      </c>
      <c r="C153" s="416">
        <v>39.206769662125488</v>
      </c>
      <c r="D153" s="416">
        <v>56.097265844808945</v>
      </c>
      <c r="E153" s="416">
        <v>57.958040152417652</v>
      </c>
      <c r="F153" s="416">
        <v>55.736400000000003</v>
      </c>
      <c r="G153" s="417">
        <v>111.4738</v>
      </c>
    </row>
    <row r="154" spans="1:7">
      <c r="A154" s="414" t="s">
        <v>1308</v>
      </c>
      <c r="B154" s="415">
        <v>45.084764919354889</v>
      </c>
      <c r="C154" s="416">
        <v>32.856012903225754</v>
      </c>
      <c r="D154" s="416">
        <v>50.629655107526993</v>
      </c>
      <c r="E154" s="416">
        <v>52.907598387096812</v>
      </c>
      <c r="F154" s="416">
        <v>54.286799999999999</v>
      </c>
      <c r="G154" s="417">
        <v>108.5736</v>
      </c>
    </row>
    <row r="155" spans="1:7">
      <c r="A155" s="414" t="s">
        <v>1309</v>
      </c>
      <c r="B155" s="415">
        <v>46.891074457521796</v>
      </c>
      <c r="C155" s="416">
        <v>34.768232939578468</v>
      </c>
      <c r="D155" s="416">
        <v>52.569554781427676</v>
      </c>
      <c r="E155" s="416">
        <v>54.101316521690649</v>
      </c>
      <c r="F155" s="416">
        <v>54.135800000000003</v>
      </c>
      <c r="G155" s="417">
        <v>108.27160000000001</v>
      </c>
    </row>
    <row r="156" spans="1:7">
      <c r="A156" s="414" t="s">
        <v>1310</v>
      </c>
      <c r="B156" s="415">
        <v>40.893637222222218</v>
      </c>
      <c r="C156" s="416">
        <v>18.975686666666679</v>
      </c>
      <c r="D156" s="416">
        <v>46.742612222222263</v>
      </c>
      <c r="E156" s="416">
        <v>67.182613333333322</v>
      </c>
      <c r="F156" s="416">
        <v>53.726399999999998</v>
      </c>
      <c r="G156" s="417">
        <v>107.453</v>
      </c>
    </row>
    <row r="157" spans="1:7">
      <c r="A157" s="414" t="s">
        <v>1311</v>
      </c>
      <c r="B157" s="415">
        <v>37.90534395161292</v>
      </c>
      <c r="C157" s="416">
        <v>11.702964516129043</v>
      </c>
      <c r="D157" s="416">
        <v>46.428859946236585</v>
      </c>
      <c r="E157" s="416">
        <v>64.739554838709694</v>
      </c>
      <c r="F157" s="416">
        <v>52.594099999999997</v>
      </c>
      <c r="G157" s="417">
        <v>105.1884</v>
      </c>
    </row>
    <row r="158" spans="1:7">
      <c r="A158" s="414" t="s">
        <v>1312</v>
      </c>
      <c r="B158" s="415">
        <v>39.485643749999923</v>
      </c>
      <c r="C158" s="416">
        <v>24.333199166666653</v>
      </c>
      <c r="D158" s="416">
        <v>47.555491111111181</v>
      </c>
      <c r="E158" s="416">
        <v>45.58099083333336</v>
      </c>
      <c r="F158" s="416">
        <v>52.199100000000001</v>
      </c>
      <c r="G158" s="417">
        <v>104.3984</v>
      </c>
    </row>
    <row r="159" spans="1:7" ht="14" thickBot="1">
      <c r="A159" s="423" t="s">
        <v>1313</v>
      </c>
      <c r="B159" s="419">
        <v>45.683584274193471</v>
      </c>
      <c r="C159" s="420">
        <v>38.185085483870971</v>
      </c>
      <c r="D159" s="420">
        <v>49.816661290322607</v>
      </c>
      <c r="E159" s="420">
        <v>48.281350806451591</v>
      </c>
      <c r="F159" s="420">
        <v>51.481900000000003</v>
      </c>
      <c r="G159" s="421">
        <v>102.964</v>
      </c>
    </row>
    <row r="160" spans="1:7">
      <c r="A160" s="422" t="s">
        <v>1314</v>
      </c>
      <c r="B160" s="411">
        <v>39.637211155914073</v>
      </c>
      <c r="C160" s="412">
        <v>30.635134274193582</v>
      </c>
      <c r="D160" s="412">
        <v>43.000895430107455</v>
      </c>
      <c r="E160" s="412">
        <v>47.550312096774171</v>
      </c>
      <c r="F160" s="412">
        <v>49.418199999999999</v>
      </c>
      <c r="G160" s="413">
        <v>98.836399999999998</v>
      </c>
    </row>
    <row r="161" spans="1:7">
      <c r="A161" s="414" t="s">
        <v>1315</v>
      </c>
      <c r="B161" s="415">
        <v>46.367487202380993</v>
      </c>
      <c r="C161" s="416">
        <v>34.210413392857127</v>
      </c>
      <c r="D161" s="416">
        <v>51.967311309523815</v>
      </c>
      <c r="E161" s="416">
        <v>53.882162500000035</v>
      </c>
      <c r="F161" s="416">
        <v>47.742400000000004</v>
      </c>
      <c r="G161" s="417">
        <v>95.484800000000007</v>
      </c>
    </row>
    <row r="162" spans="1:7">
      <c r="A162" s="414" t="s">
        <v>1316</v>
      </c>
      <c r="B162" s="415">
        <v>56.223353629032317</v>
      </c>
      <c r="C162" s="416">
        <v>50.289229032258028</v>
      </c>
      <c r="D162" s="416">
        <v>57.875296236559038</v>
      </c>
      <c r="E162" s="416">
        <v>63.135774999999981</v>
      </c>
      <c r="F162" s="416">
        <v>47.880499999999998</v>
      </c>
      <c r="G162" s="417">
        <v>95.760999999999996</v>
      </c>
    </row>
    <row r="163" spans="1:7">
      <c r="A163" s="414" t="s">
        <v>1317</v>
      </c>
      <c r="B163" s="415">
        <v>56.691885555555515</v>
      </c>
      <c r="C163" s="416">
        <v>49.310787083333331</v>
      </c>
      <c r="D163" s="416">
        <v>59.494467777777743</v>
      </c>
      <c r="E163" s="416">
        <v>63.046335833333394</v>
      </c>
      <c r="F163" s="416">
        <v>47.100299999999997</v>
      </c>
      <c r="G163" s="417">
        <v>94.200599999999994</v>
      </c>
    </row>
    <row r="164" spans="1:7">
      <c r="A164" s="414" t="s">
        <v>1318</v>
      </c>
      <c r="B164" s="415">
        <v>67.478164247311838</v>
      </c>
      <c r="C164" s="416">
        <v>58.645990322580623</v>
      </c>
      <c r="D164" s="416">
        <v>68.278859139785069</v>
      </c>
      <c r="E164" s="416">
        <v>82.740427419354845</v>
      </c>
      <c r="F164" s="416">
        <v>47.7605</v>
      </c>
      <c r="G164" s="417">
        <v>95.521000000000001</v>
      </c>
    </row>
    <row r="165" spans="1:7">
      <c r="A165" s="414" t="s">
        <v>1319</v>
      </c>
      <c r="B165" s="415">
        <v>55.859078055555536</v>
      </c>
      <c r="C165" s="416">
        <v>46.102975833333353</v>
      </c>
      <c r="D165" s="416">
        <v>57.994295277777766</v>
      </c>
      <c r="E165" s="416">
        <v>68.965630833333378</v>
      </c>
      <c r="F165" s="416">
        <v>48.183399999999999</v>
      </c>
      <c r="G165" s="417">
        <v>96.366799999999998</v>
      </c>
    </row>
    <row r="166" spans="1:7">
      <c r="A166" s="414" t="s">
        <v>1320</v>
      </c>
      <c r="B166" s="415">
        <v>66.160928360215294</v>
      </c>
      <c r="C166" s="416">
        <v>57.072644354838701</v>
      </c>
      <c r="D166" s="416">
        <v>68.502403225806546</v>
      </c>
      <c r="E166" s="416">
        <v>77.313071774193503</v>
      </c>
      <c r="F166" s="416">
        <v>49.939799999999998</v>
      </c>
      <c r="G166" s="417">
        <v>99.879599999999996</v>
      </c>
    </row>
    <row r="167" spans="1:7">
      <c r="A167" s="414" t="s">
        <v>1321</v>
      </c>
      <c r="B167" s="415">
        <v>84.560824596774083</v>
      </c>
      <c r="C167" s="416">
        <v>73.010733064516131</v>
      </c>
      <c r="D167" s="416">
        <v>88.624541129032295</v>
      </c>
      <c r="E167" s="416">
        <v>95.469858064516103</v>
      </c>
      <c r="F167" s="416">
        <v>53.078899999999997</v>
      </c>
      <c r="G167" s="417">
        <v>106.15779999999999</v>
      </c>
    </row>
    <row r="168" spans="1:7">
      <c r="A168" s="414" t="s">
        <v>1322</v>
      </c>
      <c r="B168" s="415">
        <v>76.012831111111026</v>
      </c>
      <c r="C168" s="416">
        <v>59.371918750000027</v>
      </c>
      <c r="D168" s="416">
        <v>82.396187222222323</v>
      </c>
      <c r="E168" s="416">
        <v>90.144587500000043</v>
      </c>
      <c r="F168" s="416">
        <v>56.005499999999998</v>
      </c>
      <c r="G168" s="417">
        <v>112.011</v>
      </c>
    </row>
    <row r="169" spans="1:7">
      <c r="A169" s="414" t="s">
        <v>1323</v>
      </c>
      <c r="B169" s="415">
        <v>73.017093413978529</v>
      </c>
      <c r="C169" s="416">
        <v>52.613420161290307</v>
      </c>
      <c r="D169" s="416">
        <v>81.712933064516108</v>
      </c>
      <c r="E169" s="416">
        <v>87.736920967741881</v>
      </c>
      <c r="F169" s="416">
        <v>58.9315</v>
      </c>
      <c r="G169" s="417">
        <v>117.863</v>
      </c>
    </row>
    <row r="170" spans="1:7">
      <c r="A170" s="414" t="s">
        <v>1324</v>
      </c>
      <c r="B170" s="415">
        <v>71.632025277777686</v>
      </c>
      <c r="C170" s="416">
        <v>56.937132083333353</v>
      </c>
      <c r="D170" s="416">
        <v>77.751856666666882</v>
      </c>
      <c r="E170" s="416">
        <v>82.662317500000043</v>
      </c>
      <c r="F170" s="416">
        <v>61.610399999999998</v>
      </c>
      <c r="G170" s="417">
        <v>123.2208</v>
      </c>
    </row>
    <row r="171" spans="1:7" ht="14" thickBot="1">
      <c r="A171" s="423" t="s">
        <v>1325</v>
      </c>
      <c r="B171" s="419">
        <v>54.713766397849497</v>
      </c>
      <c r="C171" s="420">
        <v>50.759687096774265</v>
      </c>
      <c r="D171" s="420">
        <v>54.857976881720397</v>
      </c>
      <c r="E171" s="420">
        <v>62.189293548387091</v>
      </c>
      <c r="F171" s="420">
        <v>62.362900000000003</v>
      </c>
      <c r="G171" s="421">
        <v>124.72580000000001</v>
      </c>
    </row>
    <row r="172" spans="1:7">
      <c r="A172" s="422" t="s">
        <v>1326</v>
      </c>
      <c r="B172" s="411">
        <v>61.713093951612798</v>
      </c>
      <c r="C172" s="412">
        <v>48.365733870967773</v>
      </c>
      <c r="D172" s="412">
        <v>69.077947580645045</v>
      </c>
      <c r="E172" s="412">
        <v>66.313253225806449</v>
      </c>
      <c r="F172" s="412">
        <v>64.202500000000001</v>
      </c>
      <c r="G172" s="413">
        <v>128.405</v>
      </c>
    </row>
    <row r="173" spans="1:7">
      <c r="A173" s="414" t="s">
        <v>1327</v>
      </c>
      <c r="B173" s="415">
        <v>72.508355803571405</v>
      </c>
      <c r="C173" s="416">
        <v>50.764618303571424</v>
      </c>
      <c r="D173" s="416">
        <v>83.801604166666777</v>
      </c>
      <c r="E173" s="416">
        <v>82.116085714285717</v>
      </c>
      <c r="F173" s="416">
        <v>66.381</v>
      </c>
      <c r="G173" s="417">
        <v>132.762</v>
      </c>
    </row>
    <row r="174" spans="1:7">
      <c r="A174" s="414" t="s">
        <v>1328</v>
      </c>
      <c r="B174" s="415">
        <v>72.054638575268783</v>
      </c>
      <c r="C174" s="416">
        <v>53.862631451612977</v>
      </c>
      <c r="D174" s="416">
        <v>78.674851612903268</v>
      </c>
      <c r="E174" s="416">
        <v>88.578013709677492</v>
      </c>
      <c r="F174" s="416">
        <v>67.700199999999995</v>
      </c>
      <c r="G174" s="417">
        <v>135.40039999999999</v>
      </c>
    </row>
    <row r="175" spans="1:7">
      <c r="A175" s="414" t="s">
        <v>1329</v>
      </c>
      <c r="B175" s="415">
        <v>74.894452222222498</v>
      </c>
      <c r="C175" s="416">
        <v>50.374985833333383</v>
      </c>
      <c r="D175" s="416">
        <v>83.898535833333099</v>
      </c>
      <c r="E175" s="416">
        <v>96.921134166666604</v>
      </c>
      <c r="F175" s="416">
        <v>69.217100000000002</v>
      </c>
      <c r="G175" s="417">
        <v>138.4342</v>
      </c>
    </row>
    <row r="176" spans="1:7">
      <c r="A176" s="414" t="s">
        <v>1330</v>
      </c>
      <c r="B176" s="415">
        <v>87.709893413978463</v>
      </c>
      <c r="C176" s="416">
        <v>70.477430241935508</v>
      </c>
      <c r="D176" s="416">
        <v>96.074246236559091</v>
      </c>
      <c r="E176" s="416">
        <v>97.081761290322603</v>
      </c>
      <c r="F176" s="416">
        <v>70.903099999999995</v>
      </c>
      <c r="G176" s="417">
        <v>141.80619999999999</v>
      </c>
    </row>
    <row r="177" spans="1:7">
      <c r="A177" s="414" t="s">
        <v>1331</v>
      </c>
      <c r="B177" s="415">
        <v>74.467460833333419</v>
      </c>
      <c r="C177" s="416">
        <v>64.425123333333332</v>
      </c>
      <c r="D177" s="416">
        <v>81.335641111111087</v>
      </c>
      <c r="E177" s="416">
        <v>73.947594999999936</v>
      </c>
      <c r="F177" s="416">
        <v>72.453800000000001</v>
      </c>
      <c r="G177" s="417">
        <v>144.9076</v>
      </c>
    </row>
    <row r="178" spans="1:7">
      <c r="A178" s="414" t="s">
        <v>1332</v>
      </c>
      <c r="B178" s="415">
        <v>77.158699059139934</v>
      </c>
      <c r="C178" s="416">
        <v>62.135643548387058</v>
      </c>
      <c r="D178" s="416">
        <v>83.151577419354837</v>
      </c>
      <c r="E178" s="416">
        <v>89.226175000000026</v>
      </c>
      <c r="F178" s="416">
        <v>73.3703</v>
      </c>
      <c r="G178" s="417">
        <v>146.7406</v>
      </c>
    </row>
    <row r="179" spans="1:7">
      <c r="A179" s="414" t="s">
        <v>1333</v>
      </c>
      <c r="B179" s="415">
        <v>69.643074731182764</v>
      </c>
      <c r="C179" s="416">
        <v>56.180271774193535</v>
      </c>
      <c r="D179" s="416">
        <v>74.955186559139847</v>
      </c>
      <c r="E179" s="416">
        <v>80.632345161290317</v>
      </c>
      <c r="F179" s="416">
        <v>72.127099999999999</v>
      </c>
      <c r="G179" s="417">
        <v>144.2542</v>
      </c>
    </row>
    <row r="180" spans="1:7">
      <c r="A180" s="414" t="s">
        <v>1334</v>
      </c>
      <c r="B180" s="415">
        <v>60.744484444444446</v>
      </c>
      <c r="C180" s="416">
        <v>48.185747916666593</v>
      </c>
      <c r="D180" s="416">
        <v>64.51623611111124</v>
      </c>
      <c r="E180" s="416">
        <v>74.546702500000009</v>
      </c>
      <c r="F180" s="416">
        <v>70.854799999999997</v>
      </c>
      <c r="G180" s="417">
        <v>141.70959999999999</v>
      </c>
    </row>
    <row r="181" spans="1:7">
      <c r="A181" s="414" t="s">
        <v>1335</v>
      </c>
      <c r="B181" s="415">
        <v>39.148714650537549</v>
      </c>
      <c r="C181" s="416">
        <v>26.78938225806451</v>
      </c>
      <c r="D181" s="416">
        <v>43.640785752688188</v>
      </c>
      <c r="E181" s="416">
        <v>50.391166129032243</v>
      </c>
      <c r="F181" s="416">
        <v>68.032399999999996</v>
      </c>
      <c r="G181" s="417">
        <v>136.06479999999999</v>
      </c>
    </row>
    <row r="182" spans="1:7">
      <c r="A182" s="414" t="s">
        <v>1336</v>
      </c>
      <c r="B182" s="415">
        <v>32.733657083333291</v>
      </c>
      <c r="C182" s="416">
        <v>25.903265833333325</v>
      </c>
      <c r="D182" s="416">
        <v>33.759867499999991</v>
      </c>
      <c r="E182" s="416">
        <v>43.315808333333344</v>
      </c>
      <c r="F182" s="416">
        <v>64.790899999999993</v>
      </c>
      <c r="G182" s="417">
        <v>129.58179999999999</v>
      </c>
    </row>
    <row r="183" spans="1:7" ht="14" thickBot="1">
      <c r="A183" s="423" t="s">
        <v>1337</v>
      </c>
      <c r="B183" s="419">
        <v>37.067767607526854</v>
      </c>
      <c r="C183" s="420">
        <v>31.292034677419338</v>
      </c>
      <c r="D183" s="420">
        <v>38.020204838709631</v>
      </c>
      <c r="E183" s="420">
        <v>45.761921774193517</v>
      </c>
      <c r="F183" s="420">
        <v>63.320399999999999</v>
      </c>
      <c r="G183" s="421">
        <v>126.6408</v>
      </c>
    </row>
    <row r="184" spans="1:7">
      <c r="A184" s="424" t="s">
        <v>1338</v>
      </c>
      <c r="B184" s="411">
        <v>34.936966801075251</v>
      </c>
      <c r="C184" s="412">
        <v>27.465793145161278</v>
      </c>
      <c r="D184" s="412">
        <v>37.238562096774238</v>
      </c>
      <c r="E184" s="412">
        <v>42.974528225806424</v>
      </c>
      <c r="F184" s="412">
        <v>61.088999999999999</v>
      </c>
      <c r="G184" s="413">
        <v>122.178</v>
      </c>
    </row>
    <row r="185" spans="1:7">
      <c r="A185" s="425" t="s">
        <v>1339</v>
      </c>
      <c r="B185" s="415">
        <v>46.768511063218433</v>
      </c>
      <c r="C185" s="416">
        <v>36.172021982758629</v>
      </c>
      <c r="D185" s="416">
        <v>49.608211206896627</v>
      </c>
      <c r="E185" s="416">
        <v>59.442388793103468</v>
      </c>
      <c r="F185" s="416">
        <v>58.944000000000003</v>
      </c>
      <c r="G185" s="417">
        <v>117.88800000000001</v>
      </c>
    </row>
    <row r="186" spans="1:7">
      <c r="A186" s="425" t="s">
        <v>1340</v>
      </c>
      <c r="B186" s="415">
        <v>35.741675672042973</v>
      </c>
      <c r="C186" s="416">
        <v>28.258339919354835</v>
      </c>
      <c r="D186" s="416">
        <v>38.29750591397849</v>
      </c>
      <c r="E186" s="416">
        <v>43.040856451612946</v>
      </c>
      <c r="F186" s="416">
        <v>55.917900000000003</v>
      </c>
      <c r="G186" s="417">
        <v>111.83580000000001</v>
      </c>
    </row>
    <row r="187" spans="1:7">
      <c r="A187" s="425" t="s">
        <v>1341</v>
      </c>
      <c r="B187" s="415">
        <v>40.701204166666557</v>
      </c>
      <c r="C187" s="416">
        <v>37.778820416666676</v>
      </c>
      <c r="D187" s="416">
        <v>41.660378055555604</v>
      </c>
      <c r="E187" s="416">
        <v>43.668449999999986</v>
      </c>
      <c r="F187" s="416">
        <v>53.0685</v>
      </c>
      <c r="G187" s="417">
        <v>106.137</v>
      </c>
    </row>
    <row r="188" spans="1:7">
      <c r="A188" s="425" t="s">
        <v>1342</v>
      </c>
      <c r="B188" s="415">
        <v>49.773515591397725</v>
      </c>
      <c r="C188" s="416">
        <v>47.185602822580627</v>
      </c>
      <c r="D188" s="416">
        <v>51.445696774193543</v>
      </c>
      <c r="E188" s="416">
        <v>49.932797580645136</v>
      </c>
      <c r="F188" s="416">
        <v>49.9071</v>
      </c>
      <c r="G188" s="417">
        <v>99.8142</v>
      </c>
    </row>
    <row r="189" spans="1:7">
      <c r="A189" s="425" t="s">
        <v>1343</v>
      </c>
      <c r="B189" s="415">
        <v>50.697784027777814</v>
      </c>
      <c r="C189" s="416">
        <v>45.580511250000008</v>
      </c>
      <c r="D189" s="416">
        <v>53.135697222222241</v>
      </c>
      <c r="E189" s="416">
        <v>53.618590000000026</v>
      </c>
      <c r="F189" s="416">
        <v>47.926299999999998</v>
      </c>
      <c r="G189" s="417">
        <v>95.852599999999995</v>
      </c>
    </row>
    <row r="190" spans="1:7">
      <c r="A190" s="425" t="s">
        <v>1344</v>
      </c>
      <c r="B190" s="415">
        <v>55.801595161290344</v>
      </c>
      <c r="C190" s="416">
        <v>52.565120967741962</v>
      </c>
      <c r="D190" s="416">
        <v>57.515486559139759</v>
      </c>
      <c r="E190" s="416">
        <v>57.132869354838711</v>
      </c>
      <c r="F190" s="416">
        <v>46.146599999999999</v>
      </c>
      <c r="G190" s="417">
        <v>92.293199999999999</v>
      </c>
    </row>
    <row r="191" spans="1:7">
      <c r="A191" s="425" t="s">
        <v>1345</v>
      </c>
      <c r="B191" s="415">
        <v>47.099758870967712</v>
      </c>
      <c r="C191" s="416">
        <v>40.854139516129024</v>
      </c>
      <c r="D191" s="416">
        <v>49.248501612903219</v>
      </c>
      <c r="E191" s="416">
        <v>53.144769354838687</v>
      </c>
      <c r="F191" s="416">
        <v>44.268000000000001</v>
      </c>
      <c r="G191" s="417">
        <v>88.536000000000001</v>
      </c>
    </row>
    <row r="192" spans="1:7">
      <c r="A192" s="425" t="s">
        <v>1346</v>
      </c>
      <c r="B192" s="415">
        <v>38.436213749999879</v>
      </c>
      <c r="C192" s="416">
        <v>25.511464166666673</v>
      </c>
      <c r="D192" s="416">
        <v>41.112163333333292</v>
      </c>
      <c r="E192" s="416">
        <v>56.257864166666636</v>
      </c>
      <c r="F192" s="416">
        <v>42.408900000000003</v>
      </c>
      <c r="G192" s="417">
        <v>84.817800000000005</v>
      </c>
    </row>
    <row r="193" spans="1:7">
      <c r="A193" s="425" t="s">
        <v>1347</v>
      </c>
      <c r="B193" s="415">
        <v>36.46570215053768</v>
      </c>
      <c r="C193" s="416">
        <v>24.195079032258114</v>
      </c>
      <c r="D193" s="416">
        <v>40.68525000000011</v>
      </c>
      <c r="E193" s="416">
        <v>48.348304838709694</v>
      </c>
      <c r="F193" s="416">
        <v>42.185400000000001</v>
      </c>
      <c r="G193" s="417">
        <v>84.370800000000003</v>
      </c>
    </row>
    <row r="194" spans="1:7">
      <c r="A194" s="425" t="s">
        <v>1348</v>
      </c>
      <c r="B194" s="415">
        <v>30.216999861111123</v>
      </c>
      <c r="C194" s="416">
        <v>16.641415416666689</v>
      </c>
      <c r="D194" s="416">
        <v>32.929130277777766</v>
      </c>
      <c r="E194" s="416">
        <v>49.231777499999978</v>
      </c>
      <c r="F194" s="416">
        <v>41.9756</v>
      </c>
      <c r="G194" s="417">
        <v>83.9512</v>
      </c>
    </row>
    <row r="195" spans="1:7" ht="14" thickBot="1">
      <c r="A195" s="426" t="s">
        <v>1349</v>
      </c>
      <c r="B195" s="419">
        <v>27.065735349462358</v>
      </c>
      <c r="C195" s="420">
        <v>15.72269959677419</v>
      </c>
      <c r="D195" s="420">
        <v>29.183846505376351</v>
      </c>
      <c r="E195" s="420">
        <v>43.397473387096781</v>
      </c>
      <c r="F195" s="420">
        <v>41.142099999999999</v>
      </c>
      <c r="G195" s="421">
        <v>82.284199999999998</v>
      </c>
    </row>
    <row r="196" spans="1:7">
      <c r="A196" s="424">
        <v>44197</v>
      </c>
      <c r="B196" s="411">
        <v>41.349712096774184</v>
      </c>
      <c r="C196" s="412">
        <v>37.602110887096742</v>
      </c>
      <c r="D196" s="412">
        <v>43.375173655913912</v>
      </c>
      <c r="E196" s="412">
        <v>42.768529838709647</v>
      </c>
      <c r="F196" s="412">
        <v>41.676499999999997</v>
      </c>
      <c r="G196" s="413">
        <v>83.352999999999994</v>
      </c>
    </row>
    <row r="197" spans="1:7">
      <c r="A197" s="425">
        <v>44228</v>
      </c>
      <c r="B197" s="415">
        <v>59.428531398809433</v>
      </c>
      <c r="C197" s="416">
        <v>53.547662946428474</v>
      </c>
      <c r="D197" s="416">
        <v>61.6631505952381</v>
      </c>
      <c r="E197" s="416">
        <v>64.486410714285725</v>
      </c>
      <c r="F197" s="416">
        <v>42.731499999999997</v>
      </c>
      <c r="G197" s="417">
        <v>85.462999999999994</v>
      </c>
    </row>
    <row r="198" spans="1:7">
      <c r="A198" s="425">
        <v>44256</v>
      </c>
      <c r="B198" s="415">
        <v>65.081382930107409</v>
      </c>
      <c r="C198" s="416">
        <v>58.135091532257981</v>
      </c>
      <c r="D198" s="416">
        <v>67.795201344085953</v>
      </c>
      <c r="E198" s="416">
        <v>70.832510483870976</v>
      </c>
      <c r="F198" s="416">
        <v>45.176499999999997</v>
      </c>
      <c r="G198" s="417">
        <v>90.352999999999994</v>
      </c>
    </row>
    <row r="199" spans="1:7">
      <c r="A199" s="425">
        <v>44287</v>
      </c>
      <c r="B199" s="415">
        <v>64.082800972222316</v>
      </c>
      <c r="C199" s="416">
        <v>51.883352083333314</v>
      </c>
      <c r="D199" s="416">
        <v>69.79941749999999</v>
      </c>
      <c r="E199" s="416">
        <v>71.3318491666667</v>
      </c>
      <c r="F199" s="416">
        <v>47.125</v>
      </c>
      <c r="G199" s="417">
        <v>94.25</v>
      </c>
    </row>
    <row r="200" spans="1:7">
      <c r="A200" s="425">
        <v>44317</v>
      </c>
      <c r="B200" s="415">
        <v>63.258922715053707</v>
      </c>
      <c r="C200" s="416">
        <v>52.167558870967738</v>
      </c>
      <c r="D200" s="416">
        <v>68.646986559139691</v>
      </c>
      <c r="E200" s="416">
        <v>69.277458870967749</v>
      </c>
      <c r="F200" s="416">
        <v>48.248800000000003</v>
      </c>
      <c r="G200" s="417">
        <v>96.497600000000006</v>
      </c>
    </row>
    <row r="201" spans="1:7">
      <c r="A201" s="425">
        <v>44348</v>
      </c>
      <c r="B201" s="415">
        <v>72.700390000000056</v>
      </c>
      <c r="C201" s="416">
        <v>59.677127083333431</v>
      </c>
      <c r="D201" s="416">
        <v>79.404629166666595</v>
      </c>
      <c r="E201" s="416">
        <v>78.634198333333373</v>
      </c>
      <c r="F201" s="416">
        <v>50.082299999999996</v>
      </c>
      <c r="G201" s="417">
        <v>100.16459999999999</v>
      </c>
    </row>
    <row r="202" spans="1:7">
      <c r="A202" s="425">
        <v>44378</v>
      </c>
      <c r="B202" s="415">
        <v>71.92317580645188</v>
      </c>
      <c r="C202" s="416">
        <v>61.59574919354845</v>
      </c>
      <c r="D202" s="416">
        <v>73.799668548386919</v>
      </c>
      <c r="E202" s="416">
        <v>86.948550806451649</v>
      </c>
      <c r="F202" s="416">
        <v>51.425800000000002</v>
      </c>
      <c r="G202" s="417">
        <v>102.8516</v>
      </c>
    </row>
    <row r="203" spans="1:7">
      <c r="A203" s="425">
        <v>44409</v>
      </c>
      <c r="B203" s="415">
        <v>53.641553225806369</v>
      </c>
      <c r="C203" s="416">
        <v>36.606972177419358</v>
      </c>
      <c r="D203" s="416">
        <v>60.524190591397925</v>
      </c>
      <c r="E203" s="416">
        <v>67.062803225806434</v>
      </c>
      <c r="F203" s="416">
        <v>51.9709</v>
      </c>
      <c r="G203" s="417">
        <v>103.9418</v>
      </c>
    </row>
    <row r="204" spans="1:7">
      <c r="A204" s="425">
        <v>44440</v>
      </c>
      <c r="B204" s="415">
        <v>59.208686944444345</v>
      </c>
      <c r="C204" s="416">
        <v>39.033113333333304</v>
      </c>
      <c r="D204" s="416">
        <v>64.312312500000004</v>
      </c>
      <c r="E204" s="416">
        <v>84.248957499999989</v>
      </c>
      <c r="F204" s="416">
        <v>53.701999999999998</v>
      </c>
      <c r="G204" s="417">
        <v>107.404</v>
      </c>
    </row>
    <row r="205" spans="1:7">
      <c r="A205" s="425">
        <v>44470</v>
      </c>
      <c r="B205" s="415">
        <v>72.978124999999878</v>
      </c>
      <c r="C205" s="416">
        <v>64.435874193548472</v>
      </c>
      <c r="D205" s="416">
        <v>75.405098118279724</v>
      </c>
      <c r="E205" s="416">
        <v>82.781707258064458</v>
      </c>
      <c r="F205" s="416">
        <v>56.744700000000002</v>
      </c>
      <c r="G205" s="417">
        <v>113.4894</v>
      </c>
    </row>
    <row r="206" spans="1:7">
      <c r="A206" s="425">
        <v>44501</v>
      </c>
      <c r="B206" s="415">
        <v>67.391761805555404</v>
      </c>
      <c r="C206" s="416">
        <v>52.606789166666616</v>
      </c>
      <c r="D206" s="416">
        <v>74.379963888888966</v>
      </c>
      <c r="E206" s="416">
        <v>75.997100833333278</v>
      </c>
      <c r="F206" s="416">
        <v>59.842599999999997</v>
      </c>
      <c r="G206" s="417">
        <v>119.68519999999999</v>
      </c>
    </row>
    <row r="207" spans="1:7" ht="14" thickBot="1">
      <c r="A207" s="426">
        <v>44531</v>
      </c>
      <c r="B207" s="419">
        <v>69.284517607526794</v>
      </c>
      <c r="C207" s="420">
        <v>55.188563709677375</v>
      </c>
      <c r="D207" s="420">
        <v>75.7769379032258</v>
      </c>
      <c r="E207" s="420">
        <v>77.999164516129014</v>
      </c>
      <c r="F207" s="420">
        <v>63.360799999999998</v>
      </c>
      <c r="G207" s="421">
        <v>126.7216</v>
      </c>
    </row>
    <row r="208" spans="1:7">
      <c r="A208" s="424">
        <v>44562</v>
      </c>
      <c r="B208" s="411">
        <v>73.718722983871089</v>
      </c>
      <c r="C208" s="412">
        <v>55.207832258064428</v>
      </c>
      <c r="D208" s="412">
        <v>82.222602150537583</v>
      </c>
      <c r="E208" s="412">
        <v>85.228866935483794</v>
      </c>
      <c r="F208" s="412">
        <v>66.058199999999999</v>
      </c>
      <c r="G208" s="413">
        <v>132.1164</v>
      </c>
    </row>
    <row r="209" spans="1:7">
      <c r="A209" s="425">
        <v>44593</v>
      </c>
      <c r="B209" s="415">
        <v>76.166051339285445</v>
      </c>
      <c r="C209" s="416">
        <v>57.58207053571433</v>
      </c>
      <c r="D209" s="416">
        <v>84.333161607142657</v>
      </c>
      <c r="E209" s="416">
        <v>88.832682142857109</v>
      </c>
      <c r="F209" s="416">
        <v>67.453000000000003</v>
      </c>
      <c r="G209" s="417">
        <v>134.90600000000001</v>
      </c>
    </row>
    <row r="210" spans="1:7">
      <c r="A210" s="425">
        <v>44621</v>
      </c>
      <c r="B210" s="415">
        <v>97.535010887096718</v>
      </c>
      <c r="C210" s="416">
        <v>79.635636693548378</v>
      </c>
      <c r="D210" s="416">
        <v>104.01793790322564</v>
      </c>
      <c r="E210" s="416">
        <v>113.88497822580645</v>
      </c>
      <c r="F210" s="416">
        <v>70.157499999999999</v>
      </c>
      <c r="G210" s="417">
        <v>140.315</v>
      </c>
    </row>
    <row r="211" spans="1:7">
      <c r="A211" s="425">
        <v>44652</v>
      </c>
      <c r="B211" s="415">
        <v>124.47895194444472</v>
      </c>
      <c r="C211" s="416">
        <v>101.78748749999984</v>
      </c>
      <c r="D211" s="416">
        <v>135.07135499999987</v>
      </c>
      <c r="E211" s="416">
        <v>138.08467166666665</v>
      </c>
      <c r="F211" s="416">
        <v>75.1905</v>
      </c>
      <c r="G211" s="417">
        <v>150.381</v>
      </c>
    </row>
    <row r="212" spans="1:7">
      <c r="A212" s="425">
        <v>44682</v>
      </c>
      <c r="B212" s="415">
        <v>156.26602916666698</v>
      </c>
      <c r="C212" s="416">
        <v>123.03916169354828</v>
      </c>
      <c r="D212" s="416">
        <v>172.15689166666658</v>
      </c>
      <c r="E212" s="416">
        <v>175.04717661290326</v>
      </c>
      <c r="F212" s="416">
        <v>82.941100000000006</v>
      </c>
      <c r="G212" s="417">
        <v>165.88220000000001</v>
      </c>
    </row>
    <row r="213" spans="1:7">
      <c r="A213" s="425">
        <v>44713</v>
      </c>
      <c r="B213" s="415">
        <v>93.949844027777971</v>
      </c>
      <c r="C213" s="416">
        <v>58.482752499999954</v>
      </c>
      <c r="D213" s="416">
        <v>103.64688416666669</v>
      </c>
      <c r="E213" s="416">
        <v>135.79290666666665</v>
      </c>
      <c r="F213" s="416">
        <v>84.7119</v>
      </c>
      <c r="G213" s="417">
        <v>169.4238</v>
      </c>
    </row>
    <row r="214" spans="1:7">
      <c r="A214" s="425">
        <v>44743</v>
      </c>
      <c r="B214" s="415">
        <v>89.495625806451741</v>
      </c>
      <c r="C214" s="416">
        <v>65.158597177419409</v>
      </c>
      <c r="D214" s="416">
        <v>98.426027688171871</v>
      </c>
      <c r="E214" s="416">
        <v>111.37847741935488</v>
      </c>
      <c r="F214" s="416">
        <v>86.176199999999994</v>
      </c>
      <c r="G214" s="417">
        <v>172.35239999999999</v>
      </c>
    </row>
    <row r="215" spans="1:7">
      <c r="A215" s="425">
        <v>44774</v>
      </c>
      <c r="B215" s="415">
        <v>72.731136962365582</v>
      </c>
      <c r="C215" s="416">
        <v>45.529000806451634</v>
      </c>
      <c r="D215" s="416">
        <v>84.000845967742066</v>
      </c>
      <c r="E215" s="416">
        <v>93.326282258064538</v>
      </c>
      <c r="F215" s="416">
        <v>87.766999999999996</v>
      </c>
      <c r="G215" s="417">
        <v>175.53399999999999</v>
      </c>
    </row>
    <row r="216" spans="1:7">
      <c r="A216" s="425">
        <v>44805</v>
      </c>
      <c r="B216" s="415">
        <v>50.000770694444419</v>
      </c>
      <c r="C216" s="416">
        <v>10.909830416666686</v>
      </c>
      <c r="D216" s="416">
        <v>60.99539833333337</v>
      </c>
      <c r="E216" s="416">
        <v>95.198768333333334</v>
      </c>
      <c r="F216" s="416">
        <v>86.999700000000004</v>
      </c>
      <c r="G216" s="417">
        <v>173.99940000000001</v>
      </c>
    </row>
    <row r="217" spans="1:7">
      <c r="A217" s="425">
        <v>44835</v>
      </c>
      <c r="B217" s="415">
        <v>63.529212903225819</v>
      </c>
      <c r="C217" s="416">
        <v>36.262219354838699</v>
      </c>
      <c r="D217" s="416">
        <v>73.237540053763468</v>
      </c>
      <c r="E217" s="416">
        <v>88.938218548387084</v>
      </c>
      <c r="F217" s="416">
        <v>86.212299999999999</v>
      </c>
      <c r="G217" s="417">
        <v>172.4246</v>
      </c>
    </row>
    <row r="218" spans="1:7">
      <c r="A218" s="425">
        <v>44866</v>
      </c>
      <c r="B218" s="415">
        <v>77.91124027777758</v>
      </c>
      <c r="C218" s="416">
        <v>62.791560000000054</v>
      </c>
      <c r="D218" s="416">
        <v>82.958019166666602</v>
      </c>
      <c r="E218" s="416">
        <v>93.010264166666644</v>
      </c>
      <c r="F218" s="416">
        <v>87.088899999999995</v>
      </c>
      <c r="G218" s="417">
        <v>174.17779999999999</v>
      </c>
    </row>
    <row r="219" spans="1:7" ht="14" thickBot="1">
      <c r="A219" s="426">
        <v>44896</v>
      </c>
      <c r="B219" s="419">
        <v>58.801256989247101</v>
      </c>
      <c r="C219" s="420">
        <v>47.248105645161274</v>
      </c>
      <c r="D219" s="420">
        <v>63.306016935483804</v>
      </c>
      <c r="E219" s="420">
        <v>68.39327983870966</v>
      </c>
      <c r="F219" s="420">
        <v>86.215299999999999</v>
      </c>
      <c r="G219" s="421">
        <v>172.4306</v>
      </c>
    </row>
    <row r="220" spans="1:7">
      <c r="A220" s="424">
        <v>44927</v>
      </c>
      <c r="B220" s="411">
        <v>76.123636424731203</v>
      </c>
      <c r="C220" s="412">
        <v>70.063172177419275</v>
      </c>
      <c r="D220" s="412">
        <v>79.648284139785062</v>
      </c>
      <c r="E220" s="412">
        <v>77.670621774193521</v>
      </c>
      <c r="F220" s="412">
        <v>86.415700000000001</v>
      </c>
      <c r="G220" s="413">
        <v>172.8314</v>
      </c>
    </row>
    <row r="221" spans="1:7">
      <c r="A221" s="425">
        <v>44958</v>
      </c>
      <c r="B221" s="415">
        <v>81.86708541666664</v>
      </c>
      <c r="C221" s="416">
        <v>73.919988392857064</v>
      </c>
      <c r="D221" s="416">
        <v>85.605365773809552</v>
      </c>
      <c r="E221" s="416">
        <v>86.546438392857141</v>
      </c>
      <c r="F221" s="416">
        <v>86.890799999999999</v>
      </c>
      <c r="G221" s="417">
        <v>173.7816</v>
      </c>
    </row>
    <row r="222" spans="1:7">
      <c r="A222" s="425">
        <v>44986</v>
      </c>
      <c r="B222" s="415">
        <v>115.4651974462366</v>
      </c>
      <c r="C222" s="416">
        <v>101.35576491935477</v>
      </c>
      <c r="D222" s="416">
        <v>122.74533521505363</v>
      </c>
      <c r="E222" s="416">
        <v>121.84364919354846</v>
      </c>
      <c r="F222" s="416">
        <v>88.385000000000005</v>
      </c>
      <c r="G222" s="417">
        <v>176.77</v>
      </c>
    </row>
    <row r="223" spans="1:7">
      <c r="A223" s="425">
        <v>45017</v>
      </c>
      <c r="B223" s="415">
        <v>112.95869402777787</v>
      </c>
      <c r="C223" s="416">
        <v>93.286848749999933</v>
      </c>
      <c r="D223" s="416">
        <v>121.48330250000024</v>
      </c>
      <c r="E223" s="416">
        <v>126.7285591666666</v>
      </c>
      <c r="F223" s="416">
        <v>87.424999999999997</v>
      </c>
      <c r="G223" s="417">
        <v>174.85</v>
      </c>
    </row>
    <row r="224" spans="1:7">
      <c r="A224" s="425">
        <v>45047</v>
      </c>
      <c r="B224" s="415">
        <v>157.19269959677422</v>
      </c>
      <c r="C224" s="416">
        <v>123.16851088709682</v>
      </c>
      <c r="D224" s="416">
        <v>173.38508279569911</v>
      </c>
      <c r="E224" s="416">
        <v>176.66392741935488</v>
      </c>
      <c r="F224" s="416">
        <v>87.502200000000002</v>
      </c>
      <c r="G224" s="417">
        <v>175.0044</v>
      </c>
    </row>
    <row r="225" spans="1:7">
      <c r="A225" s="425">
        <v>45078</v>
      </c>
      <c r="B225" s="415">
        <v>160.80731277777747</v>
      </c>
      <c r="C225" s="416">
        <v>126.01510333333336</v>
      </c>
      <c r="D225" s="416">
        <v>183.78741833333322</v>
      </c>
      <c r="E225" s="416">
        <v>161.45141500000025</v>
      </c>
      <c r="F225" s="416">
        <v>93.073700000000002</v>
      </c>
      <c r="G225" s="417">
        <v>186.1474</v>
      </c>
    </row>
    <row r="226" spans="1:7">
      <c r="A226" s="425">
        <v>45108</v>
      </c>
      <c r="B226" s="415">
        <v>109.67279005376341</v>
      </c>
      <c r="C226" s="416">
        <v>91.83800282258062</v>
      </c>
      <c r="D226" s="416">
        <v>114.60319543010746</v>
      </c>
      <c r="E226" s="416">
        <v>130.55114838709673</v>
      </c>
      <c r="F226" s="416">
        <v>94.755099999999999</v>
      </c>
      <c r="G226" s="417">
        <v>189.5102</v>
      </c>
    </row>
    <row r="227" spans="1:7">
      <c r="A227" s="425">
        <v>45139</v>
      </c>
      <c r="B227" s="415">
        <v>105.75550430107521</v>
      </c>
      <c r="C227" s="416">
        <v>90.630836290322506</v>
      </c>
      <c r="D227" s="416">
        <v>111.2098201612903</v>
      </c>
      <c r="E227" s="416">
        <v>119.64189274193541</v>
      </c>
      <c r="F227" s="416">
        <v>97.507099999999994</v>
      </c>
      <c r="G227" s="417">
        <v>195.01419999999999</v>
      </c>
    </row>
    <row r="228" spans="1:7">
      <c r="A228" s="425">
        <v>45170</v>
      </c>
      <c r="B228" s="415">
        <v>87.999679444444496</v>
      </c>
      <c r="C228" s="416">
        <v>66.159642500000032</v>
      </c>
      <c r="D228" s="416">
        <v>93.571466111111107</v>
      </c>
      <c r="E228" s="416">
        <v>114.96439333333332</v>
      </c>
      <c r="F228" s="416">
        <v>100.6737</v>
      </c>
      <c r="G228" s="417">
        <v>201.34739999999999</v>
      </c>
    </row>
    <row r="229" spans="1:7">
      <c r="A229" s="425">
        <v>45200</v>
      </c>
      <c r="B229" s="415">
        <v>89.736353897849412</v>
      </c>
      <c r="C229" s="416">
        <v>63.16965120967744</v>
      </c>
      <c r="D229" s="416">
        <v>98.069809677419158</v>
      </c>
      <c r="E229" s="416">
        <v>117.86939193548389</v>
      </c>
      <c r="F229" s="416">
        <v>102.85760000000001</v>
      </c>
      <c r="G229" s="417">
        <v>205.71520000000001</v>
      </c>
    </row>
    <row r="230" spans="1:7">
      <c r="A230" s="425">
        <v>45231</v>
      </c>
      <c r="B230" s="415">
        <v>77.754315694444486</v>
      </c>
      <c r="C230" s="416">
        <v>34.417620416666686</v>
      </c>
      <c r="D230" s="416">
        <v>94.961446111111059</v>
      </c>
      <c r="E230" s="416">
        <v>112.80631500000004</v>
      </c>
      <c r="F230" s="416">
        <v>102.8445</v>
      </c>
      <c r="G230" s="417">
        <v>205.68899999999999</v>
      </c>
    </row>
    <row r="231" spans="1:7" ht="14" thickBot="1">
      <c r="A231" s="426">
        <v>45261</v>
      </c>
      <c r="B231" s="419">
        <v>87.036627688171919</v>
      </c>
      <c r="C231" s="420">
        <v>69.117870161290369</v>
      </c>
      <c r="D231" s="420">
        <v>96.481910752688194</v>
      </c>
      <c r="E231" s="420">
        <v>94.538293548387102</v>
      </c>
      <c r="F231" s="420">
        <v>105.19750000000001</v>
      </c>
      <c r="G231" s="421">
        <v>210.39500000000001</v>
      </c>
    </row>
    <row r="232" spans="1:7">
      <c r="A232" s="424">
        <v>45292</v>
      </c>
      <c r="B232" s="411">
        <v>105.01530080645172</v>
      </c>
      <c r="C232" s="412">
        <v>83.127636290322599</v>
      </c>
      <c r="D232" s="412">
        <v>113.74217258064522</v>
      </c>
      <c r="E232" s="412">
        <v>122.61001451612903</v>
      </c>
      <c r="F232" s="412">
        <v>107.60509999999999</v>
      </c>
      <c r="G232" s="413">
        <v>215.21019999999999</v>
      </c>
    </row>
    <row r="233" spans="1:7">
      <c r="A233" s="425">
        <v>45323</v>
      </c>
      <c r="B233" s="415">
        <v>108.36718232758621</v>
      </c>
      <c r="C233" s="416">
        <v>88.317915086206881</v>
      </c>
      <c r="D233" s="416">
        <v>115.89103247126421</v>
      </c>
      <c r="E233" s="416">
        <v>125.89416637931028</v>
      </c>
      <c r="F233" s="416">
        <v>109.8135</v>
      </c>
      <c r="G233" s="417">
        <v>219.62700000000001</v>
      </c>
    </row>
    <row r="234" spans="1:7">
      <c r="A234" s="425">
        <v>45352</v>
      </c>
      <c r="B234" s="415">
        <v>173.59553561827977</v>
      </c>
      <c r="C234" s="416">
        <v>131.67946048387111</v>
      </c>
      <c r="D234" s="416">
        <v>191.96487204301081</v>
      </c>
      <c r="E234" s="416">
        <v>202.31967661290309</v>
      </c>
      <c r="F234" s="416">
        <v>114.65770000000001</v>
      </c>
      <c r="G234" s="417">
        <v>229.31540000000001</v>
      </c>
    </row>
    <row r="235" spans="1:7">
      <c r="A235" s="425">
        <v>45383</v>
      </c>
      <c r="B235" s="415">
        <v>170.81538152777813</v>
      </c>
      <c r="C235" s="416">
        <v>121.42878041666677</v>
      </c>
      <c r="D235" s="416">
        <v>195.29901722222218</v>
      </c>
      <c r="E235" s="416">
        <v>196.13767666666675</v>
      </c>
      <c r="F235" s="416">
        <v>119.4791</v>
      </c>
      <c r="G235" s="417">
        <v>238.95820000000001</v>
      </c>
    </row>
    <row r="236" spans="1:7">
      <c r="A236" s="425">
        <v>45413</v>
      </c>
      <c r="B236" s="415">
        <v>214.17079677419389</v>
      </c>
      <c r="C236" s="416">
        <v>168.29308346774195</v>
      </c>
      <c r="D236" s="416">
        <v>231.73327768817211</v>
      </c>
      <c r="E236" s="416">
        <v>253.23878064516131</v>
      </c>
      <c r="F236" s="416">
        <v>124.2272</v>
      </c>
      <c r="G236" s="417">
        <v>248.45439999999999</v>
      </c>
    </row>
    <row r="237" spans="1:7">
      <c r="A237" s="425">
        <v>45444</v>
      </c>
      <c r="B237" s="415">
        <v>133.62755083333312</v>
      </c>
      <c r="C237" s="416">
        <v>84.575300000000027</v>
      </c>
      <c r="D237" s="416">
        <v>155.66681861111084</v>
      </c>
      <c r="E237" s="416">
        <v>165.61424916666667</v>
      </c>
      <c r="F237" s="416">
        <v>121.9623</v>
      </c>
      <c r="G237" s="417">
        <v>243.9246</v>
      </c>
    </row>
    <row r="238" spans="1:7">
      <c r="A238" s="425">
        <v>45474</v>
      </c>
      <c r="B238" s="415">
        <v>95.586525672042953</v>
      </c>
      <c r="C238" s="416">
        <v>69.695045967741947</v>
      </c>
      <c r="D238" s="416">
        <v>106.06076801075272</v>
      </c>
      <c r="E238" s="416">
        <v>115.94675806451608</v>
      </c>
      <c r="F238" s="416">
        <v>120.7884</v>
      </c>
      <c r="G238" s="417">
        <v>241.57679999999999</v>
      </c>
    </row>
    <row r="239" spans="1:7">
      <c r="A239" s="425">
        <v>45505</v>
      </c>
      <c r="B239" s="415">
        <v>86.068405376343947</v>
      </c>
      <c r="C239" s="416">
        <v>60.823607661290367</v>
      </c>
      <c r="D239" s="416">
        <v>93.370750806451554</v>
      </c>
      <c r="E239" s="416">
        <v>114.65096451612906</v>
      </c>
      <c r="F239" s="416">
        <v>119.1478</v>
      </c>
      <c r="G239" s="417">
        <v>238.29560000000001</v>
      </c>
    </row>
    <row r="240" spans="1:7">
      <c r="A240" s="425">
        <v>45536</v>
      </c>
      <c r="B240" s="415">
        <v>101.73097222222206</v>
      </c>
      <c r="C240" s="416">
        <v>69.931689583333309</v>
      </c>
      <c r="D240" s="416">
        <v>114.59803444444429</v>
      </c>
      <c r="E240" s="416">
        <v>126.72835083333338</v>
      </c>
      <c r="F240" s="416">
        <v>120.2921</v>
      </c>
      <c r="G240" s="417">
        <v>240.58420000000001</v>
      </c>
    </row>
    <row r="241" spans="1:7">
      <c r="A241" s="425">
        <v>45566</v>
      </c>
      <c r="B241" s="415">
        <v>80.036785618279524</v>
      </c>
      <c r="C241" s="416">
        <v>66.691433467741874</v>
      </c>
      <c r="D241" s="416">
        <v>83.270342741935366</v>
      </c>
      <c r="E241" s="416">
        <v>97.026818548387126</v>
      </c>
      <c r="F241" s="416">
        <v>119.4838</v>
      </c>
      <c r="G241" s="417">
        <v>238.9676</v>
      </c>
    </row>
    <row r="242" spans="1:7">
      <c r="A242" s="425">
        <v>45597</v>
      </c>
      <c r="B242" s="415">
        <v>74.279021805555786</v>
      </c>
      <c r="C242" s="416">
        <v>57.303872083333381</v>
      </c>
      <c r="D242" s="416">
        <v>81.064221666666683</v>
      </c>
      <c r="E242" s="416">
        <v>87.873721666666611</v>
      </c>
      <c r="F242" s="416">
        <v>119.1942</v>
      </c>
      <c r="G242" s="417">
        <v>238.38839999999999</v>
      </c>
    </row>
    <row r="243" spans="1:7" ht="14" thickBot="1">
      <c r="A243" s="426">
        <v>45627</v>
      </c>
      <c r="B243" s="419">
        <v>54.269819354838646</v>
      </c>
      <c r="C243" s="420">
        <v>37.803012903225728</v>
      </c>
      <c r="D243" s="420">
        <v>60.866202956989227</v>
      </c>
      <c r="E243" s="420">
        <v>67.414281451612993</v>
      </c>
      <c r="F243" s="420">
        <v>116.4636</v>
      </c>
      <c r="G243" s="421">
        <v>232.9272</v>
      </c>
    </row>
    <row r="244" spans="1:7">
      <c r="A244" s="424">
        <v>45658</v>
      </c>
      <c r="B244" s="411">
        <v>60.683130913978268</v>
      </c>
      <c r="C244" s="412">
        <v>43.98893790322586</v>
      </c>
      <c r="D244" s="412">
        <v>65.088168010752597</v>
      </c>
      <c r="E244" s="412">
        <v>80.856405645161317</v>
      </c>
      <c r="F244" s="412">
        <v>112.7693</v>
      </c>
      <c r="G244" s="413">
        <v>225.5386</v>
      </c>
    </row>
    <row r="245" spans="1:7">
      <c r="A245" s="425">
        <v>45689</v>
      </c>
      <c r="B245" s="415">
        <v>73.980167857142831</v>
      </c>
      <c r="C245" s="416">
        <v>61.748299999999965</v>
      </c>
      <c r="D245" s="416">
        <v>77.363748511904745</v>
      </c>
      <c r="E245" s="416">
        <v>88.293161607142906</v>
      </c>
      <c r="F245" s="416">
        <v>109.9037</v>
      </c>
      <c r="G245" s="417">
        <v>219.8074</v>
      </c>
    </row>
    <row r="246" spans="1:7">
      <c r="A246" s="425">
        <v>45717</v>
      </c>
      <c r="B246" s="415">
        <v>91.511172849462582</v>
      </c>
      <c r="C246" s="416">
        <v>74.267012500000035</v>
      </c>
      <c r="D246" s="416">
        <v>93.351230913978398</v>
      </c>
      <c r="E246" s="416">
        <v>120.47931935483872</v>
      </c>
      <c r="F246" s="416">
        <v>103.0633</v>
      </c>
      <c r="G246" s="417">
        <v>206.1266</v>
      </c>
    </row>
    <row r="247" spans="1:7">
      <c r="A247" s="425">
        <v>45748</v>
      </c>
      <c r="B247" s="415">
        <v>106.82618972222218</v>
      </c>
      <c r="C247" s="416">
        <v>86.884067916666638</v>
      </c>
      <c r="D247" s="416">
        <v>111.51489583333318</v>
      </c>
      <c r="E247" s="416">
        <v>132.64431500000001</v>
      </c>
      <c r="F247" s="416">
        <v>97.730900000000005</v>
      </c>
      <c r="G247" s="417">
        <v>195.46180000000001</v>
      </c>
    </row>
    <row r="248" spans="1:7">
      <c r="A248" s="425">
        <v>45778</v>
      </c>
      <c r="B248" s="415">
        <v>124.06738870967763</v>
      </c>
      <c r="C248" s="416">
        <v>102.46968185483853</v>
      </c>
      <c r="D248" s="416">
        <v>130.86852580645154</v>
      </c>
      <c r="E248" s="416">
        <v>146.85939112903239</v>
      </c>
      <c r="F248" s="416">
        <v>90.222300000000004</v>
      </c>
      <c r="G248" s="417">
        <v>180.44460000000001</v>
      </c>
    </row>
    <row r="249" spans="1:7">
      <c r="A249" s="425">
        <v>45809</v>
      </c>
      <c r="B249" s="415">
        <v>79.59939138888879</v>
      </c>
      <c r="C249" s="416">
        <v>64.175156666666609</v>
      </c>
      <c r="D249" s="416">
        <v>83.029823888888956</v>
      </c>
      <c r="E249" s="416">
        <v>100.15656333333335</v>
      </c>
      <c r="F249" s="416">
        <v>85.719899999999996</v>
      </c>
      <c r="G249" s="417">
        <v>171.43979999999999</v>
      </c>
    </row>
    <row r="250" spans="1:7">
      <c r="A250" s="425">
        <v>45839</v>
      </c>
      <c r="B250" s="415">
        <v>84.451048387096577</v>
      </c>
      <c r="C250" s="416">
        <v>72.10349274193554</v>
      </c>
      <c r="D250" s="416">
        <v>87.318969892473049</v>
      </c>
      <c r="E250" s="416">
        <v>100.54239516129033</v>
      </c>
      <c r="F250" s="416">
        <v>84.792000000000002</v>
      </c>
      <c r="G250" s="417">
        <v>169.584</v>
      </c>
    </row>
    <row r="251" spans="1:7">
      <c r="A251" s="425">
        <v>45870</v>
      </c>
      <c r="B251" s="415">
        <v>87.242707526881759</v>
      </c>
      <c r="C251" s="416">
        <v>81.424976612903279</v>
      </c>
      <c r="D251" s="416">
        <v>84.57683897849455</v>
      </c>
      <c r="E251" s="416">
        <v>106.875775</v>
      </c>
      <c r="F251" s="416">
        <v>84.889799999999994</v>
      </c>
      <c r="G251" s="417">
        <v>169.77959999999999</v>
      </c>
    </row>
    <row r="252" spans="1:7">
      <c r="A252" s="425">
        <v>45901</v>
      </c>
      <c r="B252" s="415">
        <v>84.584014722222037</v>
      </c>
      <c r="C252" s="416">
        <v>66.489679999999893</v>
      </c>
      <c r="D252" s="416">
        <v>86.405991388888921</v>
      </c>
      <c r="E252" s="416">
        <v>115.30675416666666</v>
      </c>
      <c r="F252" s="416">
        <v>83.460899999999995</v>
      </c>
      <c r="G252" s="417">
        <v>166.92179999999999</v>
      </c>
    </row>
    <row r="253" spans="1:7">
      <c r="A253" s="425">
        <v>45931</v>
      </c>
      <c r="B253" s="415">
        <v>73.727422177419314</v>
      </c>
      <c r="C253" s="416">
        <v>58.092118145161244</v>
      </c>
      <c r="D253" s="416">
        <v>71.824986827957019</v>
      </c>
      <c r="E253" s="416">
        <v>110.70533629032256</v>
      </c>
      <c r="F253" s="416">
        <v>82.935100000000006</v>
      </c>
      <c r="G253" s="417">
        <v>165.87020000000001</v>
      </c>
    </row>
    <row r="254" spans="1:7">
      <c r="A254" s="425">
        <v>45962</v>
      </c>
      <c r="B254" s="415">
        <v>72.299082777777926</v>
      </c>
      <c r="C254" s="416">
        <v>64.76104833333342</v>
      </c>
      <c r="D254" s="416">
        <v>69.598415833333348</v>
      </c>
      <c r="E254" s="416">
        <v>95.477152499999946</v>
      </c>
      <c r="F254" s="416">
        <v>82.770099999999999</v>
      </c>
      <c r="G254" s="417">
        <v>165.5402</v>
      </c>
    </row>
    <row r="255" spans="1:7" ht="14" thickBot="1">
      <c r="A255" s="426">
        <v>45992</v>
      </c>
      <c r="B255" s="419">
        <v>75.207686693548581</v>
      </c>
      <c r="C255" s="420">
        <v>65.264569758064553</v>
      </c>
      <c r="D255" s="420">
        <v>75.480615860215153</v>
      </c>
      <c r="E255" s="420">
        <v>94.275133064516041</v>
      </c>
      <c r="F255" s="420">
        <v>84.515000000000001</v>
      </c>
      <c r="G255" s="421">
        <v>169.03</v>
      </c>
    </row>
    <row r="256" spans="1:7">
      <c r="A256" s="427"/>
      <c r="B256" s="428"/>
      <c r="C256" s="428"/>
      <c r="D256" s="428"/>
      <c r="E256" s="428"/>
      <c r="F256" s="428"/>
      <c r="G256" s="429"/>
    </row>
    <row r="257" spans="1:8">
      <c r="A257" s="430"/>
      <c r="B257" s="428"/>
      <c r="C257" s="428"/>
      <c r="D257" s="428"/>
      <c r="E257" s="428"/>
      <c r="F257" s="428"/>
      <c r="G257" s="429"/>
    </row>
    <row r="258" spans="1:8" ht="14">
      <c r="A258" s="524" t="s">
        <v>1350</v>
      </c>
      <c r="B258" s="524"/>
      <c r="C258" s="524"/>
      <c r="D258" s="524"/>
      <c r="E258" s="524"/>
      <c r="F258" s="524"/>
      <c r="G258" s="524"/>
      <c r="H258" s="524"/>
    </row>
    <row r="259" spans="1:8" ht="56">
      <c r="A259" s="432"/>
      <c r="B259" s="433" t="s">
        <v>1351</v>
      </c>
      <c r="C259" s="433" t="s">
        <v>1352</v>
      </c>
      <c r="D259" s="433" t="s">
        <v>419</v>
      </c>
      <c r="E259" s="433" t="s">
        <v>424</v>
      </c>
      <c r="F259" s="433" t="s">
        <v>1353</v>
      </c>
      <c r="G259" s="433" t="s">
        <v>1354</v>
      </c>
      <c r="H259" s="433" t="s">
        <v>1355</v>
      </c>
    </row>
    <row r="260" spans="1:8" ht="14">
      <c r="A260" s="431">
        <v>2025</v>
      </c>
      <c r="B260" s="434">
        <v>14042.01419493243</v>
      </c>
      <c r="C260" s="435">
        <v>4.8139983692755267E-2</v>
      </c>
      <c r="D260" s="436">
        <v>2387.541416</v>
      </c>
      <c r="E260" s="436">
        <v>1108.7645339999999</v>
      </c>
      <c r="F260" s="436">
        <v>458.07959813134948</v>
      </c>
      <c r="G260" s="436">
        <v>2204.2199999999998</v>
      </c>
      <c r="H260" s="437">
        <v>3.884437741540183E-2</v>
      </c>
    </row>
    <row r="261" spans="1:8" ht="14">
      <c r="A261" s="431">
        <v>2024</v>
      </c>
      <c r="B261" s="434">
        <v>13397.079028948305</v>
      </c>
      <c r="C261" s="435">
        <v>6.0259782304183926E-2</v>
      </c>
      <c r="D261" s="436">
        <v>1793.965598</v>
      </c>
      <c r="E261" s="436">
        <v>969.55604799999992</v>
      </c>
      <c r="F261" s="436">
        <v>457.62546552787535</v>
      </c>
      <c r="G261" s="436">
        <v>2121.8000000000002</v>
      </c>
      <c r="H261" s="437">
        <v>7.7055837563451871E-2</v>
      </c>
    </row>
    <row r="262" spans="1:8" ht="14">
      <c r="A262" s="431">
        <v>2023</v>
      </c>
      <c r="B262" s="434">
        <v>12635.657083807731</v>
      </c>
      <c r="C262" s="435">
        <v>5.9687763856015361E-2</v>
      </c>
      <c r="D262" s="436">
        <v>1870.9995947000002</v>
      </c>
      <c r="E262" s="436">
        <v>1005.6165684</v>
      </c>
      <c r="F262" s="436">
        <v>467.23069058606404</v>
      </c>
      <c r="G262" s="436">
        <v>1970</v>
      </c>
      <c r="H262" s="437">
        <v>2.4414341800785236E-2</v>
      </c>
    </row>
    <row r="263" spans="1:8" ht="14">
      <c r="A263" s="431">
        <v>2022</v>
      </c>
      <c r="B263" s="434">
        <v>11923.943556570684</v>
      </c>
      <c r="C263" s="435">
        <v>3.2416474565837093E-2</v>
      </c>
      <c r="D263" s="436">
        <v>1413.0686619999999</v>
      </c>
      <c r="E263" s="436">
        <v>1035.3797059999999</v>
      </c>
      <c r="F263" s="436">
        <v>477.61691722932085</v>
      </c>
      <c r="G263" s="436">
        <v>1923.05</v>
      </c>
      <c r="H263" s="437">
        <v>5.1116953534514321E-2</v>
      </c>
    </row>
    <row r="264" spans="1:8" ht="14">
      <c r="A264" s="431">
        <v>2021</v>
      </c>
      <c r="B264" s="434">
        <v>11549.547929855604</v>
      </c>
      <c r="C264" s="435">
        <v>8.2113845705499927E-2</v>
      </c>
      <c r="D264" s="436">
        <v>1140.9391620000001</v>
      </c>
      <c r="E264" s="436">
        <v>1115.7532270000002</v>
      </c>
      <c r="F264" s="436">
        <v>434.37042350045192</v>
      </c>
      <c r="G264" s="436">
        <v>1829.53</v>
      </c>
      <c r="H264" s="437">
        <v>2.3708005998343679E-2</v>
      </c>
    </row>
    <row r="265" spans="1:8" ht="14">
      <c r="A265" s="431">
        <v>2020</v>
      </c>
      <c r="B265" s="434">
        <v>10673.135710897135</v>
      </c>
      <c r="C265" s="435">
        <v>-8.3386893987343474E-3</v>
      </c>
      <c r="D265" s="436">
        <v>1007.911971</v>
      </c>
      <c r="E265" s="436">
        <v>1063.4858140000001</v>
      </c>
      <c r="F265" s="436">
        <v>377.46522263815598</v>
      </c>
      <c r="G265" s="436">
        <v>1787.16</v>
      </c>
      <c r="H265" s="437">
        <v>9.6895425751780694E-4</v>
      </c>
    </row>
    <row r="266" spans="1:8" ht="14">
      <c r="A266" s="431">
        <v>2019</v>
      </c>
      <c r="B266" s="434">
        <v>10762.884058092155</v>
      </c>
      <c r="C266" s="435">
        <v>2.9860753687133448E-2</v>
      </c>
      <c r="D266" s="436">
        <v>1067.6278489999997</v>
      </c>
      <c r="E266" s="436">
        <v>2101.8677579999999</v>
      </c>
      <c r="F266" s="436">
        <v>415.8868630793686</v>
      </c>
      <c r="G266" s="436">
        <v>1785.43</v>
      </c>
      <c r="H266" s="437">
        <v>1.300992907801422E-2</v>
      </c>
    </row>
    <row r="267" spans="1:8" ht="14">
      <c r="A267" s="431">
        <v>2018</v>
      </c>
      <c r="B267" s="434">
        <v>10450.814850025701</v>
      </c>
      <c r="C267" s="435">
        <v>3.2591960248588708E-2</v>
      </c>
      <c r="D267" s="436">
        <v>762.80346000000009</v>
      </c>
      <c r="E267" s="436">
        <v>2416.1509049999995</v>
      </c>
      <c r="F267" s="436">
        <v>396.92757042767062</v>
      </c>
      <c r="G267" s="436">
        <v>1762.5</v>
      </c>
      <c r="H267" s="437">
        <v>7.3731138545953881E-3</v>
      </c>
    </row>
    <row r="268" spans="1:8" ht="14">
      <c r="A268" s="431">
        <v>2017</v>
      </c>
      <c r="B268" s="434">
        <v>10120.953147368828</v>
      </c>
      <c r="C268" s="435">
        <v>2.1613531045851581E-2</v>
      </c>
      <c r="D268" s="436">
        <v>828.71066800000006</v>
      </c>
      <c r="E268" s="436">
        <v>1786.151914</v>
      </c>
      <c r="F268" s="436">
        <v>402.56766630322466</v>
      </c>
      <c r="G268" s="436">
        <v>1749.6</v>
      </c>
      <c r="H268" s="437">
        <v>2.8220830052069244E-2</v>
      </c>
    </row>
    <row r="269" spans="1:8" ht="14">
      <c r="A269" s="438">
        <v>2016</v>
      </c>
      <c r="B269" s="434">
        <v>9906.8315363910187</v>
      </c>
      <c r="C269" s="435">
        <v>4.6516659343480565E-2</v>
      </c>
      <c r="D269" s="436">
        <v>535.73585700000001</v>
      </c>
      <c r="E269" s="436">
        <v>1119.2331160000001</v>
      </c>
      <c r="F269" s="436">
        <v>383.19457464969958</v>
      </c>
      <c r="G269" s="436">
        <v>1701.58</v>
      </c>
      <c r="H269" s="437">
        <v>1.7660955114978602E-2</v>
      </c>
    </row>
    <row r="270" spans="1:8" ht="14">
      <c r="A270" s="431">
        <v>2015</v>
      </c>
      <c r="B270" s="434">
        <v>9466.4823994354265</v>
      </c>
      <c r="C270" s="435">
        <v>5.730052478214015E-2</v>
      </c>
      <c r="D270" s="436">
        <v>346.52858399999997</v>
      </c>
      <c r="E270" s="436">
        <v>843.22992835325488</v>
      </c>
      <c r="F270" s="436">
        <v>332.98342274205987</v>
      </c>
      <c r="G270" s="436">
        <v>1672.05</v>
      </c>
      <c r="H270" s="437">
        <v>2.2097927746194672E-2</v>
      </c>
    </row>
    <row r="271" spans="1:8" ht="14">
      <c r="A271" s="431">
        <v>2014</v>
      </c>
      <c r="B271" s="434">
        <v>8953.4452859427292</v>
      </c>
      <c r="C271" s="435">
        <v>3.6892701259168437E-2</v>
      </c>
      <c r="D271" s="436">
        <v>496.86890299999999</v>
      </c>
      <c r="E271" s="436">
        <v>986.4280839999999</v>
      </c>
      <c r="F271" s="436">
        <v>330.1595573585011</v>
      </c>
      <c r="G271" s="436">
        <v>1635.9</v>
      </c>
      <c r="H271" s="437">
        <v>4.6259521479690813E-2</v>
      </c>
    </row>
    <row r="272" spans="1:8" ht="14">
      <c r="A272" s="431">
        <v>2013</v>
      </c>
      <c r="B272" s="434">
        <v>8634.8857399875851</v>
      </c>
      <c r="C272" s="435">
        <v>2.6814439942116009E-2</v>
      </c>
      <c r="D272" s="436">
        <v>160.67299999999997</v>
      </c>
      <c r="E272" s="436">
        <v>478.09465725231007</v>
      </c>
      <c r="F272" s="436">
        <v>314.32495022298519</v>
      </c>
      <c r="G272" s="436">
        <v>1563.57</v>
      </c>
      <c r="H272" s="437">
        <v>1.99612516878999E-2</v>
      </c>
    </row>
    <row r="273" spans="1:8" ht="14">
      <c r="A273" s="431">
        <v>2012</v>
      </c>
      <c r="B273" s="434">
        <v>8409.3925875003806</v>
      </c>
      <c r="C273" s="435">
        <v>3.04E-2</v>
      </c>
      <c r="D273" s="436">
        <v>225.79805800000003</v>
      </c>
      <c r="E273" s="436">
        <v>195.55292580000003</v>
      </c>
      <c r="F273" s="436">
        <v>324.32003200027748</v>
      </c>
      <c r="G273" s="436">
        <v>1532.97</v>
      </c>
      <c r="H273" s="437">
        <v>2.8038573996083546E-2</v>
      </c>
    </row>
    <row r="274" spans="1:8" ht="14">
      <c r="A274" s="431">
        <v>2011</v>
      </c>
      <c r="B274" s="434">
        <v>8161.0199011116983</v>
      </c>
      <c r="C274" s="435">
        <v>3.9899999999999998E-2</v>
      </c>
      <c r="D274" s="436">
        <v>525.59833164700001</v>
      </c>
      <c r="E274" s="436">
        <v>193.386077078</v>
      </c>
      <c r="F274" s="436">
        <v>317.73387830387992</v>
      </c>
      <c r="G274" s="436">
        <v>1491.16</v>
      </c>
      <c r="H274" s="437">
        <v>1.5859607052347582E-2</v>
      </c>
    </row>
    <row r="275" spans="1:8" ht="14">
      <c r="A275" s="431">
        <v>2010</v>
      </c>
      <c r="B275" s="434">
        <v>7847.8931459941732</v>
      </c>
      <c r="C275" s="435">
        <v>3.2899999999999999E-2</v>
      </c>
      <c r="D275" s="436">
        <v>362.30127343999993</v>
      </c>
      <c r="E275" s="436">
        <v>138.93066026299999</v>
      </c>
      <c r="F275" s="436">
        <v>289.38925397094181</v>
      </c>
      <c r="G275" s="436">
        <v>1467.88</v>
      </c>
      <c r="H275" s="437">
        <v>-3.1172112165272761E-3</v>
      </c>
    </row>
    <row r="276" spans="1:8" ht="14">
      <c r="A276" s="431">
        <v>2009</v>
      </c>
      <c r="B276" s="434">
        <v>7597.8637994395467</v>
      </c>
      <c r="C276" s="435">
        <v>8.6999999999999994E-3</v>
      </c>
      <c r="D276" s="436">
        <v>37.206686461009298</v>
      </c>
      <c r="E276" s="436">
        <v>94.104626770563769</v>
      </c>
      <c r="F276" s="436">
        <v>322.70603041893935</v>
      </c>
      <c r="G276" s="436">
        <v>1472.47</v>
      </c>
      <c r="H276" s="437">
        <v>2.9700000000000001E-2</v>
      </c>
    </row>
    <row r="277" spans="1:8" ht="14">
      <c r="A277" s="431">
        <v>2006</v>
      </c>
      <c r="B277" s="434">
        <v>7083.24</v>
      </c>
      <c r="C277" s="435">
        <v>6.9145708618987584E-2</v>
      </c>
      <c r="D277" s="436">
        <v>8.41</v>
      </c>
      <c r="E277" s="436">
        <v>88.24</v>
      </c>
      <c r="F277" s="436">
        <v>273.54000000000002</v>
      </c>
      <c r="G277" s="436">
        <v>1382.55</v>
      </c>
      <c r="H277" s="439">
        <v>7.1669418412668912E-2</v>
      </c>
    </row>
    <row r="278" spans="1:8" ht="14">
      <c r="A278" s="431">
        <v>2005</v>
      </c>
      <c r="B278" s="434">
        <v>6625.14</v>
      </c>
      <c r="C278" s="435">
        <v>4.798316935050146E-2</v>
      </c>
      <c r="D278" s="436">
        <v>23.19</v>
      </c>
      <c r="E278" s="436">
        <v>335.44</v>
      </c>
      <c r="F278" s="436">
        <v>282.37999999999954</v>
      </c>
      <c r="G278" s="436">
        <v>1290.0899999999999</v>
      </c>
      <c r="H278" s="439">
        <v>2.7346207445749487E-2</v>
      </c>
    </row>
    <row r="279" spans="1:8" ht="14">
      <c r="A279" s="431">
        <v>2004</v>
      </c>
      <c r="B279" s="434">
        <v>6321.8</v>
      </c>
      <c r="C279" s="435">
        <v>7.0190971311135469E-2</v>
      </c>
      <c r="D279" s="436">
        <v>40.9</v>
      </c>
      <c r="E279" s="436">
        <v>464.19</v>
      </c>
      <c r="F279" s="436">
        <v>264.15999999999991</v>
      </c>
      <c r="G279" s="436">
        <v>1255.75</v>
      </c>
      <c r="H279" s="439">
        <v>5.9794075449404932E-2</v>
      </c>
    </row>
    <row r="280" spans="1:8" ht="14">
      <c r="A280" s="431">
        <v>2003</v>
      </c>
      <c r="B280" s="434">
        <v>5907.17</v>
      </c>
      <c r="C280" s="435">
        <v>4.9531038183210425E-2</v>
      </c>
      <c r="D280" s="436">
        <v>30.54</v>
      </c>
      <c r="E280" s="436">
        <v>427.79</v>
      </c>
      <c r="F280" s="436">
        <v>251.44000000000023</v>
      </c>
      <c r="G280" s="436">
        <v>1184.9000000000001</v>
      </c>
      <c r="H280" s="439">
        <v>5.8891867739052806E-2</v>
      </c>
    </row>
    <row r="281" spans="1:8" ht="14">
      <c r="A281" s="431">
        <v>2002</v>
      </c>
      <c r="B281" s="434">
        <v>5628.39</v>
      </c>
      <c r="C281" s="435">
        <v>6.3427104175759544E-2</v>
      </c>
      <c r="D281" s="436">
        <v>54.9</v>
      </c>
      <c r="E281" s="436">
        <v>439.79</v>
      </c>
      <c r="F281" s="436">
        <v>170.81</v>
      </c>
      <c r="G281" s="436">
        <v>1119</v>
      </c>
      <c r="H281" s="439">
        <v>4.1317699609156981E-2</v>
      </c>
    </row>
    <row r="282" spans="1:8" ht="14">
      <c r="A282" s="431">
        <v>2001</v>
      </c>
      <c r="B282" s="434">
        <v>5292.69</v>
      </c>
      <c r="C282" s="435">
        <v>4.4281469380023787E-2</v>
      </c>
      <c r="D282" s="436">
        <v>53</v>
      </c>
      <c r="E282" s="436">
        <v>362.84</v>
      </c>
      <c r="F282" s="436">
        <v>152.43000000000046</v>
      </c>
      <c r="G282" s="436">
        <v>1074.5999999999999</v>
      </c>
      <c r="H282" s="439">
        <v>5.6325567679150652E-2</v>
      </c>
    </row>
    <row r="283" spans="1:8" ht="14">
      <c r="A283" s="431">
        <v>2000</v>
      </c>
      <c r="B283" s="434">
        <v>5068.26</v>
      </c>
      <c r="C283" s="435" t="s">
        <v>1356</v>
      </c>
      <c r="D283" s="436">
        <v>122.94</v>
      </c>
      <c r="E283" s="436">
        <v>827.34</v>
      </c>
      <c r="F283" s="436">
        <v>161.09</v>
      </c>
      <c r="G283" s="436">
        <v>1017.3</v>
      </c>
      <c r="H283" s="435" t="s">
        <v>1356</v>
      </c>
    </row>
  </sheetData>
  <mergeCells count="2">
    <mergeCell ref="A1:G1"/>
    <mergeCell ref="A258:H258"/>
  </mergeCells>
  <printOptions horizontalCentered="1"/>
  <pageMargins left="0.19685039370078741" right="0.19685039370078741" top="0.98425196850393704" bottom="0.98425196850393704" header="0" footer="0"/>
  <pageSetup scale="19" orientation="portrait" verticalDpi="3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AEB2E-F8C2-4C11-A70E-889298FD2279}">
  <sheetPr>
    <tabColor rgb="FF000080"/>
    <pageSetUpPr fitToPage="1"/>
  </sheetPr>
  <dimension ref="A1:O30"/>
  <sheetViews>
    <sheetView zoomScale="85" zoomScaleNormal="85" workbookViewId="0">
      <selection sqref="A1:M1"/>
    </sheetView>
  </sheetViews>
  <sheetFormatPr baseColWidth="10" defaultColWidth="11.5" defaultRowHeight="13"/>
  <cols>
    <col min="1" max="1" width="17" style="350" customWidth="1"/>
    <col min="2" max="16384" width="11.5" style="350"/>
  </cols>
  <sheetData>
    <row r="1" spans="1:14" ht="18">
      <c r="A1" s="522" t="s">
        <v>1357</v>
      </c>
      <c r="B1" s="522"/>
      <c r="C1" s="522"/>
      <c r="D1" s="522"/>
      <c r="E1" s="522"/>
      <c r="F1" s="522"/>
      <c r="G1" s="522"/>
      <c r="H1" s="522"/>
      <c r="I1" s="522"/>
      <c r="J1" s="522"/>
      <c r="K1" s="522"/>
      <c r="L1" s="522"/>
      <c r="M1" s="522"/>
    </row>
    <row r="3" spans="1:14">
      <c r="B3" s="440" t="s">
        <v>495</v>
      </c>
      <c r="C3" s="440" t="s">
        <v>496</v>
      </c>
      <c r="D3" s="440" t="s">
        <v>498</v>
      </c>
      <c r="E3" s="440" t="s">
        <v>500</v>
      </c>
      <c r="F3" s="440" t="s">
        <v>502</v>
      </c>
      <c r="G3" s="440" t="s">
        <v>504</v>
      </c>
      <c r="H3" s="440" t="s">
        <v>506</v>
      </c>
      <c r="I3" s="440" t="s">
        <v>507</v>
      </c>
      <c r="J3" s="440" t="s">
        <v>509</v>
      </c>
      <c r="K3" s="440" t="s">
        <v>511</v>
      </c>
      <c r="L3" s="440" t="s">
        <v>513</v>
      </c>
      <c r="M3" s="440" t="s">
        <v>515</v>
      </c>
    </row>
    <row r="4" spans="1:14" ht="14">
      <c r="A4" s="441">
        <v>1999</v>
      </c>
      <c r="B4" s="442">
        <v>378.58426400000002</v>
      </c>
      <c r="C4" s="442">
        <v>416.154471</v>
      </c>
      <c r="D4" s="442">
        <v>386.11360200000001</v>
      </c>
      <c r="E4" s="442">
        <v>414.675883</v>
      </c>
      <c r="F4" s="442">
        <v>409.33356891012113</v>
      </c>
      <c r="G4" s="442">
        <v>409.88439099999999</v>
      </c>
      <c r="H4" s="442">
        <v>412.85217799999998</v>
      </c>
      <c r="I4" s="442">
        <v>443.41705300000001</v>
      </c>
      <c r="J4" s="442">
        <v>440.08780000000002</v>
      </c>
      <c r="K4" s="442">
        <v>427.43425300000001</v>
      </c>
      <c r="L4" s="442">
        <v>458.61222199999997</v>
      </c>
      <c r="M4" s="442">
        <v>460.08204799999999</v>
      </c>
      <c r="N4" s="443"/>
    </row>
    <row r="5" spans="1:14" ht="14">
      <c r="A5" s="441">
        <f t="shared" ref="A5:A12" si="0">+A4+1</f>
        <v>2000</v>
      </c>
      <c r="B5" s="444">
        <v>410.23784499999999</v>
      </c>
      <c r="C5" s="444">
        <v>422.609129</v>
      </c>
      <c r="D5" s="444">
        <v>402.73988000000003</v>
      </c>
      <c r="E5" s="444">
        <v>423.39568100000002</v>
      </c>
      <c r="F5" s="444">
        <v>449.66835500000002</v>
      </c>
      <c r="G5" s="444">
        <v>405.55998901644057</v>
      </c>
      <c r="H5" s="444">
        <v>425.321257</v>
      </c>
      <c r="I5" s="444">
        <v>435.944594</v>
      </c>
      <c r="J5" s="444">
        <v>412.63930359886319</v>
      </c>
      <c r="K5" s="444">
        <v>433.56038808947596</v>
      </c>
      <c r="L5" s="444">
        <v>426.28</v>
      </c>
      <c r="M5" s="444">
        <v>420.31</v>
      </c>
      <c r="N5" s="443"/>
    </row>
    <row r="6" spans="1:14" ht="14">
      <c r="A6" s="441">
        <f t="shared" si="0"/>
        <v>2001</v>
      </c>
      <c r="B6" s="444">
        <v>435.66709232527108</v>
      </c>
      <c r="C6" s="444">
        <v>407.48168900000002</v>
      </c>
      <c r="D6" s="444">
        <v>453.39901457037104</v>
      </c>
      <c r="E6" s="444">
        <v>423.87593382</v>
      </c>
      <c r="F6" s="444">
        <v>454.82834210999999</v>
      </c>
      <c r="G6" s="444">
        <v>424.361242</v>
      </c>
      <c r="H6" s="444">
        <v>444.175297</v>
      </c>
      <c r="I6" s="444">
        <v>451.43807642000002</v>
      </c>
      <c r="J6" s="444">
        <v>431.27967030000002</v>
      </c>
      <c r="K6" s="444">
        <v>462.90052672000002</v>
      </c>
      <c r="L6" s="444">
        <v>447.94319675999998</v>
      </c>
      <c r="M6" s="444">
        <v>455.33832645999996</v>
      </c>
      <c r="N6" s="443"/>
    </row>
    <row r="7" spans="1:14" ht="14">
      <c r="A7" s="441">
        <f t="shared" si="0"/>
        <v>2002</v>
      </c>
      <c r="B7" s="444">
        <v>465.94601827999998</v>
      </c>
      <c r="C7" s="444">
        <v>430.50037753999999</v>
      </c>
      <c r="D7" s="444">
        <v>459.03357298999998</v>
      </c>
      <c r="E7" s="444">
        <v>472.15620876999998</v>
      </c>
      <c r="F7" s="444">
        <v>479.40385813</v>
      </c>
      <c r="G7" s="444">
        <v>454.90698318</v>
      </c>
      <c r="H7" s="444">
        <v>476.14307008999998</v>
      </c>
      <c r="I7" s="444">
        <v>485.01357837999996</v>
      </c>
      <c r="J7" s="444">
        <v>462.87869013</v>
      </c>
      <c r="K7" s="444">
        <v>489.68344980925798</v>
      </c>
      <c r="L7" s="444">
        <v>469.80541839</v>
      </c>
      <c r="M7" s="444">
        <v>482.92252105</v>
      </c>
      <c r="N7" s="443"/>
    </row>
    <row r="8" spans="1:14" ht="14">
      <c r="A8" s="441">
        <f t="shared" si="0"/>
        <v>2003</v>
      </c>
      <c r="B8" s="444">
        <v>487.02867361</v>
      </c>
      <c r="C8" s="444">
        <v>452.88223123</v>
      </c>
      <c r="D8" s="444">
        <v>502.81435847</v>
      </c>
      <c r="E8" s="444">
        <v>466.18889478</v>
      </c>
      <c r="F8" s="444">
        <v>495.05546395799996</v>
      </c>
      <c r="G8" s="444">
        <v>466.503201262</v>
      </c>
      <c r="H8" s="444">
        <v>498.91677563200005</v>
      </c>
      <c r="I8" s="444">
        <v>500.96009927</v>
      </c>
      <c r="J8" s="444">
        <v>493.65028050400002</v>
      </c>
      <c r="K8" s="444">
        <v>519.90792234000003</v>
      </c>
      <c r="L8" s="444">
        <v>504.74276660999993</v>
      </c>
      <c r="M8" s="444">
        <v>512.13933698999995</v>
      </c>
      <c r="N8" s="443"/>
    </row>
    <row r="9" spans="1:14" ht="14">
      <c r="A9" s="441">
        <f t="shared" si="0"/>
        <v>2004</v>
      </c>
      <c r="B9" s="444">
        <v>514.32793740669229</v>
      </c>
      <c r="C9" s="444">
        <v>496.32254290117328</v>
      </c>
      <c r="D9" s="444">
        <v>541.9283878454346</v>
      </c>
      <c r="E9" s="444">
        <v>508.22140614117245</v>
      </c>
      <c r="F9" s="444">
        <v>532.44734515889991</v>
      </c>
      <c r="G9" s="444">
        <v>511.86000819419883</v>
      </c>
      <c r="H9" s="444">
        <v>531.77185826042057</v>
      </c>
      <c r="I9" s="444">
        <v>537.59980798876597</v>
      </c>
      <c r="J9" s="444">
        <v>520.62508051089435</v>
      </c>
      <c r="K9" s="444">
        <v>535.83248620569282</v>
      </c>
      <c r="L9" s="444">
        <v>527.00622193492734</v>
      </c>
      <c r="M9" s="444">
        <v>545.05672900514958</v>
      </c>
      <c r="N9" s="443"/>
    </row>
    <row r="10" spans="1:14" ht="14">
      <c r="A10" s="441">
        <f t="shared" si="0"/>
        <v>2005</v>
      </c>
      <c r="B10" s="444">
        <v>577.57175096897504</v>
      </c>
      <c r="C10" s="444">
        <v>541.34328134224722</v>
      </c>
      <c r="D10" s="444">
        <v>601.14962099504805</v>
      </c>
      <c r="E10" s="444">
        <v>606.44408083658004</v>
      </c>
      <c r="F10" s="444">
        <v>600.97473401832076</v>
      </c>
      <c r="G10" s="444">
        <v>564.28128743576519</v>
      </c>
      <c r="H10" s="444">
        <v>600.21248245028266</v>
      </c>
      <c r="I10" s="444">
        <v>609.28368902000773</v>
      </c>
      <c r="J10" s="444">
        <v>576.2893947392605</v>
      </c>
      <c r="K10" s="444">
        <v>545.0304475577301</v>
      </c>
      <c r="L10" s="444">
        <v>544.64058804842909</v>
      </c>
      <c r="M10" s="444">
        <v>579.83166596999354</v>
      </c>
      <c r="N10" s="443"/>
    </row>
    <row r="11" spans="1:14" ht="14">
      <c r="A11" s="441">
        <f t="shared" si="0"/>
        <v>2006</v>
      </c>
      <c r="B11" s="444">
        <v>577.852754264846</v>
      </c>
      <c r="C11" s="444">
        <v>535.81061008536221</v>
      </c>
      <c r="D11" s="444">
        <v>610.02239491867272</v>
      </c>
      <c r="E11" s="444">
        <v>565.17912373790898</v>
      </c>
      <c r="F11" s="444">
        <v>600.0376567563053</v>
      </c>
      <c r="G11" s="444">
        <v>577.33122060345931</v>
      </c>
      <c r="H11" s="444">
        <v>605.43713090812901</v>
      </c>
      <c r="I11" s="444">
        <v>615.44925097032637</v>
      </c>
      <c r="J11" s="444">
        <v>594.00854208452699</v>
      </c>
      <c r="K11" s="444">
        <v>624.65712697355366</v>
      </c>
      <c r="L11" s="444">
        <v>612.83501416292199</v>
      </c>
      <c r="M11" s="444">
        <v>620.44962863179103</v>
      </c>
      <c r="N11" s="443"/>
    </row>
    <row r="12" spans="1:14" ht="14">
      <c r="A12" s="441">
        <f t="shared" si="0"/>
        <v>2007</v>
      </c>
      <c r="B12" s="444">
        <v>625.58793427827675</v>
      </c>
      <c r="C12" s="444">
        <v>578.91909042077418</v>
      </c>
      <c r="D12" s="444">
        <v>656.7039690581928</v>
      </c>
      <c r="E12" s="444">
        <v>610.94053354812013</v>
      </c>
      <c r="F12" s="444">
        <v>656.08306613068783</v>
      </c>
      <c r="G12" s="444">
        <v>625.10791720658301</v>
      </c>
      <c r="H12" s="444">
        <v>643.2986896133192</v>
      </c>
      <c r="I12" s="444">
        <v>656.20363101390114</v>
      </c>
      <c r="J12" s="444">
        <v>623.19031290374573</v>
      </c>
      <c r="K12" s="444">
        <v>655.77025610774001</v>
      </c>
      <c r="L12" s="444">
        <v>632.42386699999997</v>
      </c>
      <c r="M12" s="444">
        <v>647.73987023767711</v>
      </c>
      <c r="N12" s="443"/>
    </row>
    <row r="13" spans="1:14" ht="14">
      <c r="A13" s="441">
        <v>2008</v>
      </c>
      <c r="B13" s="444">
        <v>618.16655013900004</v>
      </c>
      <c r="C13" s="444">
        <v>604.52358517999994</v>
      </c>
      <c r="D13" s="444">
        <v>629.43955522700003</v>
      </c>
      <c r="E13" s="444">
        <v>641.75440282099999</v>
      </c>
      <c r="F13" s="444">
        <v>662.77418396099995</v>
      </c>
      <c r="G13" s="444">
        <v>616.84844444400005</v>
      </c>
      <c r="H13" s="444">
        <v>638.32050101689993</v>
      </c>
      <c r="I13" s="444">
        <v>642.03320027100006</v>
      </c>
      <c r="J13" s="444">
        <v>632.28439358800006</v>
      </c>
      <c r="K13" s="444">
        <v>640.8976721009999</v>
      </c>
      <c r="L13" s="444">
        <v>600.16023986900007</v>
      </c>
      <c r="M13" s="444">
        <v>604.96531924752696</v>
      </c>
      <c r="N13" s="443"/>
    </row>
    <row r="14" spans="1:14" ht="14">
      <c r="A14" s="441">
        <v>2009</v>
      </c>
      <c r="B14" s="444">
        <v>605.34052797751292</v>
      </c>
      <c r="C14" s="444">
        <v>559.84522927411763</v>
      </c>
      <c r="D14" s="444">
        <v>634.04621713182894</v>
      </c>
      <c r="E14" s="444">
        <v>616.444860228935</v>
      </c>
      <c r="F14" s="444">
        <v>648.81072223279807</v>
      </c>
      <c r="G14" s="444">
        <v>625.39292365992003</v>
      </c>
      <c r="H14" s="444">
        <v>657.00050731212707</v>
      </c>
      <c r="I14" s="444">
        <v>649.56646669866711</v>
      </c>
      <c r="J14" s="444">
        <v>643.49351028477008</v>
      </c>
      <c r="K14" s="444">
        <v>666.03717339210709</v>
      </c>
      <c r="L14" s="444">
        <v>638.36642150146508</v>
      </c>
      <c r="M14" s="444">
        <v>653.519239745297</v>
      </c>
      <c r="N14" s="443"/>
    </row>
    <row r="15" spans="1:14" ht="14">
      <c r="A15" s="441">
        <v>2010</v>
      </c>
      <c r="B15" s="444">
        <v>648.28928498149207</v>
      </c>
      <c r="C15" s="444">
        <v>616.01427280161295</v>
      </c>
      <c r="D15" s="444">
        <v>684.75126818311799</v>
      </c>
      <c r="E15" s="444">
        <v>653.39897299968993</v>
      </c>
      <c r="F15" s="444">
        <v>666.52337627903091</v>
      </c>
      <c r="G15" s="444">
        <v>647.11696192892805</v>
      </c>
      <c r="H15" s="444">
        <v>654.21016377364504</v>
      </c>
      <c r="I15" s="444">
        <v>663.81486961548501</v>
      </c>
      <c r="J15" s="444">
        <v>651.10144070772299</v>
      </c>
      <c r="K15" s="444">
        <v>663.41166837546098</v>
      </c>
      <c r="L15" s="444">
        <v>649.09996051462986</v>
      </c>
      <c r="M15" s="444">
        <v>650.1609058333579</v>
      </c>
      <c r="N15" s="443"/>
    </row>
    <row r="16" spans="1:14" ht="14">
      <c r="A16" s="441">
        <v>2011</v>
      </c>
      <c r="B16" s="444">
        <v>670.61923271280205</v>
      </c>
      <c r="C16" s="444">
        <v>625.27531886230702</v>
      </c>
      <c r="D16" s="444">
        <v>702.34716065641396</v>
      </c>
      <c r="E16" s="444">
        <v>668.17502657909597</v>
      </c>
      <c r="F16" s="444">
        <v>713.34702623965109</v>
      </c>
      <c r="G16" s="444">
        <v>679.10912196705806</v>
      </c>
      <c r="H16" s="444">
        <v>688.06704401814306</v>
      </c>
      <c r="I16" s="444">
        <v>702.11115165916601</v>
      </c>
      <c r="J16" s="444">
        <v>674.21596887718192</v>
      </c>
      <c r="K16" s="444">
        <v>677.551092764695</v>
      </c>
      <c r="L16" s="444">
        <v>675.54329046476403</v>
      </c>
      <c r="M16" s="444">
        <v>684.65846631042086</v>
      </c>
      <c r="N16" s="443"/>
    </row>
    <row r="17" spans="1:15" ht="14">
      <c r="A17" s="441">
        <v>2012</v>
      </c>
      <c r="B17" s="444">
        <v>691.82360381778904</v>
      </c>
      <c r="C17" s="444">
        <v>668.60793441860108</v>
      </c>
      <c r="D17" s="444">
        <v>725.120846486353</v>
      </c>
      <c r="E17" s="444">
        <v>675.79083674913898</v>
      </c>
      <c r="F17" s="444">
        <v>723.99526802897412</v>
      </c>
      <c r="G17" s="444">
        <v>689.02259737355496</v>
      </c>
      <c r="H17" s="444">
        <v>693.45057824958201</v>
      </c>
      <c r="I17" s="444">
        <v>724.53093364722304</v>
      </c>
      <c r="J17" s="444">
        <v>695.21840916013298</v>
      </c>
      <c r="K17" s="444">
        <v>728.29231699123704</v>
      </c>
      <c r="L17" s="444">
        <v>692.29671502294991</v>
      </c>
      <c r="M17" s="444">
        <v>701.24254755484503</v>
      </c>
      <c r="N17" s="443"/>
    </row>
    <row r="18" spans="1:15" ht="14">
      <c r="A18" s="441">
        <v>2013</v>
      </c>
      <c r="B18" s="444">
        <v>703.2657290966182</v>
      </c>
      <c r="C18" s="444">
        <v>660.94941683036302</v>
      </c>
      <c r="D18" s="444">
        <v>715.94058283717516</v>
      </c>
      <c r="E18" s="444">
        <v>735.58777981032972</v>
      </c>
      <c r="F18" s="444">
        <v>746.59990289403629</v>
      </c>
      <c r="G18" s="444">
        <v>706.26747874960893</v>
      </c>
      <c r="H18" s="444">
        <v>732.99270938988309</v>
      </c>
      <c r="I18" s="444">
        <v>734.4732142756859</v>
      </c>
      <c r="J18" s="444">
        <v>708.66038235371991</v>
      </c>
      <c r="K18" s="444">
        <v>746.05321752060865</v>
      </c>
      <c r="L18" s="444">
        <v>717.18669337654717</v>
      </c>
      <c r="M18" s="444">
        <v>726.90863285300907</v>
      </c>
      <c r="N18" s="443"/>
    </row>
    <row r="19" spans="1:15" ht="14">
      <c r="A19" s="441">
        <v>2014</v>
      </c>
      <c r="B19" s="444">
        <v>719.42100532356892</v>
      </c>
      <c r="C19" s="444">
        <v>683.66377968235304</v>
      </c>
      <c r="D19" s="444">
        <v>771.08553954934393</v>
      </c>
      <c r="E19" s="444">
        <v>726.33024013935403</v>
      </c>
      <c r="F19" s="444">
        <v>768.474432256358</v>
      </c>
      <c r="G19" s="444">
        <v>734.38533545684004</v>
      </c>
      <c r="H19" s="444">
        <v>774.38936460946093</v>
      </c>
      <c r="I19" s="444">
        <v>761.14116081285385</v>
      </c>
      <c r="J19" s="444">
        <v>739.28363698218902</v>
      </c>
      <c r="K19" s="444">
        <v>774.06210106705498</v>
      </c>
      <c r="L19" s="444">
        <v>741.60530371908192</v>
      </c>
      <c r="M19" s="444">
        <v>759.60339652507207</v>
      </c>
      <c r="N19" s="443"/>
    </row>
    <row r="20" spans="1:15" ht="14">
      <c r="A20" s="441">
        <v>2015</v>
      </c>
      <c r="B20" s="444">
        <v>754.33958782692002</v>
      </c>
      <c r="C20" s="444">
        <v>706.30162839730201</v>
      </c>
      <c r="D20" s="444">
        <v>803.48439948079897</v>
      </c>
      <c r="E20" s="444">
        <v>771.44575826136906</v>
      </c>
      <c r="F20" s="444">
        <v>807.00120403065603</v>
      </c>
      <c r="G20" s="444">
        <v>777.65818665383006</v>
      </c>
      <c r="H20" s="444">
        <v>815.10600080805591</v>
      </c>
      <c r="I20" s="444">
        <v>816.40691913655894</v>
      </c>
      <c r="J20" s="444">
        <v>788.65265324103598</v>
      </c>
      <c r="K20" s="444">
        <v>821.48425490180102</v>
      </c>
      <c r="L20" s="444">
        <v>795.31215894438708</v>
      </c>
      <c r="M20" s="444">
        <v>809.28964775271197</v>
      </c>
      <c r="N20" s="443"/>
    </row>
    <row r="21" spans="1:15" ht="14">
      <c r="A21" s="441">
        <v>2016</v>
      </c>
      <c r="B21" s="444">
        <v>800.60982503850073</v>
      </c>
      <c r="C21" s="444">
        <v>766.74208967864899</v>
      </c>
      <c r="D21" s="444">
        <v>833.96809645469671</v>
      </c>
      <c r="E21" s="444">
        <v>835.61064897441622</v>
      </c>
      <c r="F21" s="444">
        <v>861.20985144646795</v>
      </c>
      <c r="G21" s="444">
        <v>812.30370971404011</v>
      </c>
      <c r="H21" s="444">
        <v>833.41755523252095</v>
      </c>
      <c r="I21" s="444">
        <v>845.54587597801026</v>
      </c>
      <c r="J21" s="444">
        <v>812.02338783836899</v>
      </c>
      <c r="K21" s="444">
        <v>841.80570250509686</v>
      </c>
      <c r="L21" s="444">
        <v>818.31056059604032</v>
      </c>
      <c r="M21" s="444">
        <v>845.28423293420997</v>
      </c>
      <c r="N21" s="443"/>
    </row>
    <row r="22" spans="1:15" ht="14">
      <c r="A22" s="441">
        <v>2017</v>
      </c>
      <c r="B22" s="444">
        <v>832.99983039303481</v>
      </c>
      <c r="C22" s="444">
        <v>775.04536110395702</v>
      </c>
      <c r="D22" s="444">
        <v>867.29028446915902</v>
      </c>
      <c r="E22" s="444">
        <v>836.10937887578598</v>
      </c>
      <c r="F22" s="444">
        <v>882.18246495233313</v>
      </c>
      <c r="G22" s="444">
        <v>826.36310858538786</v>
      </c>
      <c r="H22" s="444">
        <v>856.12023672699809</v>
      </c>
      <c r="I22" s="444">
        <v>866.46655931674604</v>
      </c>
      <c r="J22" s="444">
        <v>840.56184033909483</v>
      </c>
      <c r="K22" s="444">
        <v>861.24043764578107</v>
      </c>
      <c r="L22" s="444">
        <v>833.29283860356486</v>
      </c>
      <c r="M22" s="444">
        <v>843.28080635698393</v>
      </c>
      <c r="N22" s="443"/>
    </row>
    <row r="23" spans="1:15" ht="14">
      <c r="A23" s="441">
        <v>2018</v>
      </c>
      <c r="B23" s="444">
        <v>835.83460224146381</v>
      </c>
      <c r="C23" s="444">
        <v>793.38382185707997</v>
      </c>
      <c r="D23" s="444">
        <v>887.93333881731178</v>
      </c>
      <c r="E23" s="444">
        <v>870.09514288965897</v>
      </c>
      <c r="F23" s="444">
        <v>909.41262213206403</v>
      </c>
      <c r="G23" s="444">
        <v>858.89194831212171</v>
      </c>
      <c r="H23" s="444">
        <v>899.74867923900001</v>
      </c>
      <c r="I23" s="444">
        <v>894.38188457084698</v>
      </c>
      <c r="J23" s="444">
        <v>860.03191147777898</v>
      </c>
      <c r="K23" s="444">
        <v>895.61408926502168</v>
      </c>
      <c r="L23" s="444">
        <v>875.54657593158822</v>
      </c>
      <c r="M23" s="444">
        <v>869.94023329176298</v>
      </c>
      <c r="N23" s="443"/>
    </row>
    <row r="24" spans="1:15" ht="14">
      <c r="A24" s="441">
        <v>2019</v>
      </c>
      <c r="B24" s="444">
        <v>875.06461634317407</v>
      </c>
      <c r="C24" s="444">
        <v>828.65889706908001</v>
      </c>
      <c r="D24" s="444">
        <v>925.46362895707921</v>
      </c>
      <c r="E24" s="444">
        <v>878.90579911531097</v>
      </c>
      <c r="F24" s="444">
        <v>938.32462869959193</v>
      </c>
      <c r="G24" s="444">
        <v>889.5844996354989</v>
      </c>
      <c r="H24" s="444">
        <v>920.30101262407425</v>
      </c>
      <c r="I24" s="444">
        <v>924.91344117246103</v>
      </c>
      <c r="J24" s="444">
        <v>888.31757253861713</v>
      </c>
      <c r="K24" s="444">
        <v>918.19209410869416</v>
      </c>
      <c r="L24" s="444">
        <v>886.44701392446098</v>
      </c>
      <c r="M24" s="444">
        <v>888.71085390411201</v>
      </c>
      <c r="N24" s="443"/>
    </row>
    <row r="25" spans="1:15" ht="14">
      <c r="A25" s="441">
        <v>2020</v>
      </c>
      <c r="B25" s="444">
        <v>909.53087806090195</v>
      </c>
      <c r="C25" s="444">
        <v>876.59176737624091</v>
      </c>
      <c r="D25" s="444">
        <v>896.75181641414395</v>
      </c>
      <c r="E25" s="444">
        <v>820.56693762118914</v>
      </c>
      <c r="F25" s="444">
        <v>857.84160539224808</v>
      </c>
      <c r="G25" s="444">
        <v>837.75703660929491</v>
      </c>
      <c r="H25" s="444">
        <v>890.02613846100303</v>
      </c>
      <c r="I25" s="444">
        <v>919.09688858217908</v>
      </c>
      <c r="J25" s="444">
        <v>904.97348205253695</v>
      </c>
      <c r="K25" s="444">
        <v>942.51878750104697</v>
      </c>
      <c r="L25" s="444">
        <v>893.084696356932</v>
      </c>
      <c r="M25" s="444">
        <v>924.39567646941885</v>
      </c>
      <c r="N25" s="443"/>
    </row>
    <row r="26" spans="1:15" ht="14">
      <c r="A26" s="441">
        <v>2021</v>
      </c>
      <c r="B26" s="444">
        <v>924.32396385349807</v>
      </c>
      <c r="C26" s="444">
        <v>876.92467615717692</v>
      </c>
      <c r="D26" s="444">
        <v>986.41738503994793</v>
      </c>
      <c r="E26" s="444">
        <v>958.28715873181272</v>
      </c>
      <c r="F26" s="444">
        <v>987.43997573660704</v>
      </c>
      <c r="G26" s="444">
        <v>955.53207912959897</v>
      </c>
      <c r="H26" s="444">
        <v>991.51079068900708</v>
      </c>
      <c r="I26" s="444">
        <v>978.02828568399673</v>
      </c>
      <c r="J26" s="444">
        <v>954.46208873952401</v>
      </c>
      <c r="K26" s="444">
        <v>998.23280334119613</v>
      </c>
      <c r="L26" s="444">
        <v>947.40928852660625</v>
      </c>
      <c r="M26" s="444">
        <v>990.97943422663479</v>
      </c>
      <c r="N26" s="443"/>
      <c r="O26" s="443"/>
    </row>
    <row r="27" spans="1:15" ht="14">
      <c r="A27" s="441">
        <v>2022</v>
      </c>
      <c r="B27" s="444">
        <v>972.07362925727705</v>
      </c>
      <c r="C27" s="444">
        <v>900.85701258636891</v>
      </c>
      <c r="D27" s="444">
        <v>1030.7263783029239</v>
      </c>
      <c r="E27" s="444">
        <v>994.57965322364691</v>
      </c>
      <c r="F27" s="444">
        <v>1043.6807063582678</v>
      </c>
      <c r="G27" s="444">
        <v>970.26294648683495</v>
      </c>
      <c r="H27" s="444">
        <v>1006.93199746511</v>
      </c>
      <c r="I27" s="444">
        <v>1020.1396432274041</v>
      </c>
      <c r="J27" s="444">
        <v>980.967492686583</v>
      </c>
      <c r="K27" s="444">
        <v>1009.0644082678679</v>
      </c>
      <c r="L27" s="444">
        <v>995.10814563185409</v>
      </c>
      <c r="M27" s="444">
        <v>999.55154307654675</v>
      </c>
      <c r="N27" s="443"/>
      <c r="O27" s="443"/>
    </row>
    <row r="28" spans="1:15" ht="14">
      <c r="A28" s="441">
        <v>2023</v>
      </c>
      <c r="B28" s="444">
        <v>1002.622143672245</v>
      </c>
      <c r="C28" s="444">
        <v>934.03280181328694</v>
      </c>
      <c r="D28" s="444">
        <v>1078.1207603139471</v>
      </c>
      <c r="E28" s="444">
        <v>1027.6365709369411</v>
      </c>
      <c r="F28" s="444">
        <v>1119.1119138471752</v>
      </c>
      <c r="G28" s="444">
        <v>1068.2788777134519</v>
      </c>
      <c r="H28" s="444">
        <v>1076.5205578490711</v>
      </c>
      <c r="I28" s="444">
        <v>1100.1597379753573</v>
      </c>
      <c r="J28" s="444">
        <v>1060.297962905446</v>
      </c>
      <c r="K28" s="444">
        <v>1053.8342466485242</v>
      </c>
      <c r="L28" s="444">
        <v>1049.4963896770721</v>
      </c>
      <c r="M28" s="444">
        <v>1065.5451204552132</v>
      </c>
      <c r="N28" s="443"/>
      <c r="O28" s="443"/>
    </row>
    <row r="29" spans="1:15" ht="14">
      <c r="A29" s="441">
        <v>2024</v>
      </c>
      <c r="B29" s="444">
        <v>1091.2414864134075</v>
      </c>
      <c r="C29" s="444">
        <v>1030.7272712241215</v>
      </c>
      <c r="D29" s="444">
        <v>1146.9942080199557</v>
      </c>
      <c r="E29" s="444">
        <v>1147.9463721875513</v>
      </c>
      <c r="F29" s="444">
        <v>1217.1006340733384</v>
      </c>
      <c r="G29" s="444">
        <v>1097.769789808018</v>
      </c>
      <c r="H29" s="444">
        <v>1137.2784033528776</v>
      </c>
      <c r="I29" s="444">
        <v>1150.5663791705715</v>
      </c>
      <c r="J29" s="444">
        <v>1119.5701647652584</v>
      </c>
      <c r="K29" s="444">
        <v>1164.0297485872695</v>
      </c>
      <c r="L29" s="444">
        <v>1100.2519644836041</v>
      </c>
      <c r="M29" s="444">
        <v>1092.8123445900578</v>
      </c>
      <c r="N29" s="443"/>
      <c r="O29" s="443"/>
    </row>
    <row r="30" spans="1:15" ht="14">
      <c r="A30" s="441">
        <v>2025</v>
      </c>
      <c r="B30" s="444">
        <v>1129.2577611637441</v>
      </c>
      <c r="C30" s="444">
        <v>1054.6631882017809</v>
      </c>
      <c r="D30" s="444">
        <v>1211.8481314031178</v>
      </c>
      <c r="E30" s="444">
        <v>1158.5459486099978</v>
      </c>
      <c r="F30" s="444">
        <v>1258.253820648162</v>
      </c>
      <c r="G30" s="444">
        <v>1155.0088311984416</v>
      </c>
      <c r="H30" s="444">
        <v>1210.7329128865149</v>
      </c>
      <c r="I30" s="444">
        <v>1215.606503258397</v>
      </c>
      <c r="J30" s="444">
        <v>1177.8880746191624</v>
      </c>
      <c r="K30" s="444">
        <v>1210.9749775893847</v>
      </c>
      <c r="L30" s="444">
        <v>1164.9550222797079</v>
      </c>
      <c r="M30" s="444">
        <v>1188.7209548311939</v>
      </c>
      <c r="N30" s="443"/>
      <c r="O30" s="443"/>
    </row>
  </sheetData>
  <mergeCells count="1">
    <mergeCell ref="A1:M1"/>
  </mergeCells>
  <printOptions horizontalCentered="1" verticalCentered="1"/>
  <pageMargins left="0.19685039370078741" right="0.19685039370078741" top="0.98425196850393704" bottom="0.98425196850393704" header="0" footer="0"/>
  <pageSetup scale="68" orientation="portrait" horizontalDpi="4294967292"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FAA48-B5A3-44F9-91A6-CC5D1BC380FE}">
  <sheetPr>
    <tabColor rgb="FF000080"/>
    <pageSetUpPr fitToPage="1"/>
  </sheetPr>
  <dimension ref="A1:AC89"/>
  <sheetViews>
    <sheetView workbookViewId="0">
      <selection sqref="A1:N1"/>
    </sheetView>
  </sheetViews>
  <sheetFormatPr baseColWidth="10" defaultColWidth="10.83203125" defaultRowHeight="13"/>
  <cols>
    <col min="1" max="1" width="22.5" style="378" customWidth="1"/>
    <col min="2" max="16384" width="10.83203125" style="378"/>
  </cols>
  <sheetData>
    <row r="1" spans="1:29" ht="20">
      <c r="A1" s="525" t="s">
        <v>361</v>
      </c>
      <c r="B1" s="525"/>
      <c r="C1" s="525"/>
      <c r="D1" s="525"/>
      <c r="E1" s="525"/>
      <c r="F1" s="525"/>
      <c r="G1" s="525"/>
      <c r="H1" s="525"/>
      <c r="I1" s="525"/>
      <c r="J1" s="525"/>
      <c r="K1" s="525"/>
      <c r="L1" s="525"/>
      <c r="M1" s="525"/>
      <c r="N1" s="525"/>
    </row>
    <row r="2" spans="1:29">
      <c r="B2" s="378">
        <v>1999</v>
      </c>
      <c r="C2" s="378">
        <v>2000</v>
      </c>
      <c r="D2" s="378">
        <v>2001</v>
      </c>
      <c r="E2" s="378">
        <v>2002</v>
      </c>
      <c r="F2" s="378">
        <v>2003</v>
      </c>
      <c r="G2" s="378">
        <v>2004</v>
      </c>
      <c r="H2" s="378">
        <v>2005</v>
      </c>
      <c r="I2" s="378">
        <v>2006</v>
      </c>
      <c r="J2" s="378">
        <v>2007</v>
      </c>
      <c r="K2" s="378">
        <v>2008</v>
      </c>
      <c r="L2" s="378">
        <v>2009</v>
      </c>
      <c r="M2" s="378">
        <v>2010</v>
      </c>
      <c r="N2" s="378">
        <v>2011</v>
      </c>
      <c r="O2" s="378">
        <v>2012</v>
      </c>
      <c r="P2" s="378">
        <v>2013</v>
      </c>
      <c r="Q2" s="378">
        <v>2014</v>
      </c>
      <c r="R2" s="378">
        <v>2015</v>
      </c>
      <c r="S2" s="378">
        <v>2016</v>
      </c>
      <c r="T2" s="378">
        <v>2017</v>
      </c>
      <c r="U2" s="378">
        <v>2018</v>
      </c>
      <c r="V2" s="378">
        <v>2019</v>
      </c>
      <c r="W2" s="378">
        <v>2020</v>
      </c>
      <c r="X2" s="378">
        <v>2021</v>
      </c>
      <c r="Y2" s="378">
        <v>2022</v>
      </c>
      <c r="Z2" s="378">
        <v>2023</v>
      </c>
      <c r="AA2" s="378">
        <v>2024</v>
      </c>
      <c r="AB2" s="378">
        <v>2025</v>
      </c>
    </row>
    <row r="3" spans="1:29">
      <c r="A3" s="378" t="s">
        <v>362</v>
      </c>
      <c r="B3" s="378">
        <v>5183.05</v>
      </c>
      <c r="C3" s="378">
        <v>6070.2399999999898</v>
      </c>
      <c r="D3" s="378">
        <v>5825.2299999999896</v>
      </c>
      <c r="E3" s="378">
        <v>6245.96</v>
      </c>
      <c r="F3" s="378">
        <v>6591.6299999999901</v>
      </c>
      <c r="G3" s="378">
        <v>7050.1699999999901</v>
      </c>
      <c r="H3" s="378">
        <v>7242.97874575274</v>
      </c>
      <c r="I3" s="378">
        <v>7445.0208518015097</v>
      </c>
      <c r="J3" s="378">
        <v>7936.7325548570598</v>
      </c>
      <c r="K3" s="378">
        <v>7922.0616499999896</v>
      </c>
      <c r="L3" s="378">
        <v>8014.6744553806102</v>
      </c>
      <c r="M3" s="378">
        <v>8276.2130602336092</v>
      </c>
      <c r="N3" s="378">
        <v>8672.1395748342402</v>
      </c>
      <c r="O3" s="378">
        <v>8929.26554530065</v>
      </c>
      <c r="P3" s="378">
        <v>9431.1469103764302</v>
      </c>
      <c r="Q3" s="378">
        <v>10279.129199482</v>
      </c>
      <c r="R3" s="378">
        <v>10648.402525621201</v>
      </c>
      <c r="S3" s="378">
        <v>11624.824243030424</v>
      </c>
      <c r="T3" s="378">
        <v>12381.280561527621</v>
      </c>
      <c r="U3" s="378">
        <v>13348.124331640074</v>
      </c>
      <c r="V3" s="378">
        <v>13368.758719876749</v>
      </c>
      <c r="W3" s="378">
        <v>12206.630936834592</v>
      </c>
      <c r="X3" s="378">
        <v>13172.53649277522</v>
      </c>
      <c r="Y3" s="378">
        <v>13505.508555621356</v>
      </c>
      <c r="Z3" s="378">
        <v>14167.141832166208</v>
      </c>
      <c r="AA3" s="378">
        <v>14980.287401697502</v>
      </c>
      <c r="AB3" s="378">
        <v>15755.610978260242</v>
      </c>
      <c r="AC3" s="378" t="s">
        <v>362</v>
      </c>
    </row>
    <row r="4" spans="1:29">
      <c r="A4" s="378" t="s">
        <v>363</v>
      </c>
      <c r="B4" s="378">
        <v>4984.4544927014804</v>
      </c>
      <c r="C4" s="378">
        <v>5947.28999999999</v>
      </c>
      <c r="D4" s="378">
        <v>5772.2399999999898</v>
      </c>
      <c r="E4" s="378">
        <v>6191.08</v>
      </c>
      <c r="F4" s="378">
        <v>6561.0999999999904</v>
      </c>
      <c r="G4" s="378">
        <v>7009.2599999999902</v>
      </c>
      <c r="H4" s="378">
        <v>7219.7843556845801</v>
      </c>
      <c r="I4" s="378">
        <v>7436.6153803593097</v>
      </c>
      <c r="J4" s="378">
        <v>7928.6160051501101</v>
      </c>
      <c r="K4" s="378">
        <v>7917.3527813030596</v>
      </c>
      <c r="L4" s="378">
        <v>7977.4677689195996</v>
      </c>
      <c r="M4" s="378">
        <v>7913.9117867936102</v>
      </c>
      <c r="N4" s="378">
        <v>8146.5412433265701</v>
      </c>
      <c r="O4" s="378">
        <v>8703.4674873006497</v>
      </c>
      <c r="P4" s="378">
        <v>9270.4739103764205</v>
      </c>
      <c r="Q4" s="378">
        <v>9782.2602964820308</v>
      </c>
      <c r="R4" s="378">
        <v>10301.873941621199</v>
      </c>
      <c r="S4" s="378">
        <v>10877.905056673962</v>
      </c>
      <c r="T4" s="378">
        <v>11489.898801592768</v>
      </c>
      <c r="U4" s="378">
        <v>12522.391269567612</v>
      </c>
      <c r="V4" s="378">
        <v>12228.232348106003</v>
      </c>
      <c r="W4" s="378">
        <v>11122.027767686912</v>
      </c>
      <c r="X4" s="378">
        <v>11943.077845323874</v>
      </c>
      <c r="Y4" s="378">
        <v>12024.715534939509</v>
      </c>
      <c r="Z4" s="378">
        <v>12222.889810381021</v>
      </c>
      <c r="AA4" s="378">
        <v>13117.407459291282</v>
      </c>
      <c r="AB4" s="378">
        <v>13308.411438120263</v>
      </c>
      <c r="AC4" s="378" t="s">
        <v>363</v>
      </c>
    </row>
    <row r="5" spans="1:29">
      <c r="A5" s="378" t="s">
        <v>364</v>
      </c>
      <c r="B5" s="378">
        <v>5057.21</v>
      </c>
      <c r="C5" s="378">
        <v>5895.61</v>
      </c>
      <c r="D5" s="378">
        <v>5655.54</v>
      </c>
      <c r="E5" s="378">
        <v>6068.17</v>
      </c>
      <c r="F5" s="378">
        <v>6334.95999999999</v>
      </c>
      <c r="G5" s="378">
        <v>6785.99</v>
      </c>
      <c r="H5" s="378">
        <v>6960.5759785037999</v>
      </c>
      <c r="I5" s="378">
        <v>7171.4807159657303</v>
      </c>
      <c r="J5" s="378">
        <v>7642.3305948327297</v>
      </c>
      <c r="K5" s="378">
        <v>7608.2092956999904</v>
      </c>
      <c r="L5" s="378">
        <v>7691.96842621011</v>
      </c>
      <c r="M5" s="378">
        <v>7986.82380625717</v>
      </c>
      <c r="N5" s="378">
        <v>8354.4059781896904</v>
      </c>
      <c r="O5" s="378">
        <v>8604.9455133003794</v>
      </c>
      <c r="P5" s="378">
        <v>9112.9803972737809</v>
      </c>
      <c r="Q5" s="378">
        <v>9939.8733801235194</v>
      </c>
      <c r="R5" s="378">
        <v>10309.712329435401</v>
      </c>
      <c r="S5" s="378">
        <v>11241.629668380741</v>
      </c>
      <c r="T5" s="378">
        <v>11978.712895224375</v>
      </c>
      <c r="U5" s="378">
        <v>12875.351467811148</v>
      </c>
      <c r="V5" s="378">
        <v>12778.322850015036</v>
      </c>
      <c r="W5" s="378">
        <v>11643.213000893265</v>
      </c>
      <c r="X5" s="378">
        <v>12738.166069274763</v>
      </c>
      <c r="Y5" s="378">
        <v>13027.891638392031</v>
      </c>
      <c r="Z5" s="378">
        <v>13699.911141580144</v>
      </c>
      <c r="AA5" s="378">
        <v>14423.452198441913</v>
      </c>
      <c r="AB5" s="378">
        <v>15203.089448371713</v>
      </c>
      <c r="AC5" s="378" t="s">
        <v>364</v>
      </c>
    </row>
    <row r="6" spans="1:29">
      <c r="A6" s="378" t="s">
        <v>365</v>
      </c>
      <c r="B6" s="378">
        <v>4595.7319720244504</v>
      </c>
      <c r="C6" s="378">
        <v>5068.2700000000004</v>
      </c>
      <c r="D6" s="378">
        <v>5292.7</v>
      </c>
      <c r="E6" s="378">
        <v>5628.39</v>
      </c>
      <c r="F6" s="378">
        <v>5907.1699999999901</v>
      </c>
      <c r="G6" s="378">
        <v>6321.8</v>
      </c>
      <c r="H6" s="378">
        <v>6625.1394054256098</v>
      </c>
      <c r="I6" s="378">
        <v>7083.2433074957598</v>
      </c>
      <c r="J6" s="378">
        <v>7510.4509555927498</v>
      </c>
      <c r="K6" s="378">
        <v>7532.1680691268903</v>
      </c>
      <c r="L6" s="378">
        <v>7597.8637994395403</v>
      </c>
      <c r="M6" s="378">
        <v>7847.8931459941696</v>
      </c>
      <c r="N6" s="378">
        <v>8161.0199011116902</v>
      </c>
      <c r="O6" s="378">
        <v>8409.3925875003806</v>
      </c>
      <c r="P6" s="378">
        <v>8634.8857400214692</v>
      </c>
      <c r="Q6" s="378">
        <v>8953.4452961235202</v>
      </c>
      <c r="R6" s="378">
        <v>9466.4823994354192</v>
      </c>
      <c r="S6" s="378">
        <v>9906.8315363910187</v>
      </c>
      <c r="T6" s="378">
        <v>10120.953147368828</v>
      </c>
      <c r="U6" s="378">
        <v>10374.969720614441</v>
      </c>
      <c r="V6" s="378">
        <v>10676.455092015036</v>
      </c>
      <c r="W6" s="378">
        <v>10579.727186893266</v>
      </c>
      <c r="X6" s="378">
        <v>11549.547929855604</v>
      </c>
      <c r="Y6" s="378">
        <v>11923.943556570684</v>
      </c>
      <c r="Z6" s="378">
        <v>12635.657083807731</v>
      </c>
      <c r="AA6" s="378">
        <v>13397.079028948305</v>
      </c>
      <c r="AB6" s="378">
        <v>14042.01419493243</v>
      </c>
      <c r="AC6" s="378" t="s">
        <v>365</v>
      </c>
    </row>
    <row r="45" spans="1:28">
      <c r="B45" s="378">
        <v>1999</v>
      </c>
      <c r="C45" s="378">
        <v>2000</v>
      </c>
      <c r="D45" s="378">
        <v>2001</v>
      </c>
      <c r="E45" s="378">
        <v>2002</v>
      </c>
      <c r="F45" s="378">
        <v>2003</v>
      </c>
      <c r="G45" s="378">
        <v>2004</v>
      </c>
      <c r="H45" s="378">
        <v>2005</v>
      </c>
      <c r="I45" s="378">
        <v>2006</v>
      </c>
      <c r="J45" s="378">
        <v>2007</v>
      </c>
      <c r="K45" s="378">
        <v>2008</v>
      </c>
      <c r="L45" s="378">
        <v>2009</v>
      </c>
      <c r="M45" s="378">
        <v>2010</v>
      </c>
      <c r="N45" s="378">
        <v>2011</v>
      </c>
      <c r="O45" s="378">
        <v>2012</v>
      </c>
      <c r="P45" s="378">
        <v>2013</v>
      </c>
      <c r="Q45" s="378">
        <v>2014</v>
      </c>
      <c r="R45" s="378">
        <v>2015</v>
      </c>
      <c r="S45" s="378">
        <v>2016</v>
      </c>
      <c r="T45" s="378">
        <v>2017</v>
      </c>
      <c r="U45" s="378">
        <v>2018</v>
      </c>
      <c r="V45" s="378">
        <v>2019</v>
      </c>
      <c r="W45" s="378">
        <v>2020</v>
      </c>
      <c r="X45" s="378">
        <v>2021</v>
      </c>
      <c r="Y45" s="378">
        <v>2022</v>
      </c>
      <c r="Z45" s="378">
        <v>2023</v>
      </c>
      <c r="AA45" s="378">
        <v>2024</v>
      </c>
      <c r="AB45" s="378">
        <v>2025</v>
      </c>
    </row>
    <row r="46" spans="1:28">
      <c r="A46" s="378" t="s">
        <v>46</v>
      </c>
      <c r="B46" s="378">
        <v>461.47802797554698</v>
      </c>
      <c r="C46" s="378">
        <v>827.34</v>
      </c>
      <c r="D46" s="378">
        <v>362.84</v>
      </c>
      <c r="E46" s="378">
        <v>439.78</v>
      </c>
      <c r="F46" s="378">
        <v>427.79</v>
      </c>
      <c r="G46" s="378">
        <v>464.18999999999897</v>
      </c>
      <c r="H46" s="378">
        <v>335.43657307819001</v>
      </c>
      <c r="I46" s="378">
        <v>88.237408469962006</v>
      </c>
      <c r="J46" s="378">
        <v>131.87963923997901</v>
      </c>
      <c r="K46" s="378">
        <v>76.041226573100005</v>
      </c>
      <c r="L46" s="378">
        <v>94.104626770563698</v>
      </c>
      <c r="M46" s="378">
        <v>138.930660262999</v>
      </c>
      <c r="N46" s="378">
        <v>193.386077078</v>
      </c>
      <c r="O46" s="378">
        <v>195.5529258</v>
      </c>
      <c r="P46" s="378">
        <v>478.09465725231001</v>
      </c>
      <c r="Q46" s="378">
        <v>986.42808399999899</v>
      </c>
      <c r="R46" s="378">
        <v>843.22992999999997</v>
      </c>
      <c r="S46" s="378">
        <v>1119.2331160000001</v>
      </c>
      <c r="T46" s="378">
        <v>1786.151914</v>
      </c>
      <c r="U46" s="378">
        <v>2416.1509049999995</v>
      </c>
      <c r="V46" s="378">
        <v>2101.8677579999999</v>
      </c>
      <c r="W46" s="378">
        <v>1063.4858140000001</v>
      </c>
      <c r="X46" s="378">
        <v>1115.7532270000002</v>
      </c>
      <c r="Y46" s="378">
        <v>1035.3797059999999</v>
      </c>
      <c r="Z46" s="378">
        <v>1005.6165684</v>
      </c>
      <c r="AA46" s="378">
        <v>969.55604799999992</v>
      </c>
      <c r="AB46" s="378">
        <v>1108.7645339999999</v>
      </c>
    </row>
    <row r="47" spans="1:28">
      <c r="A47" s="378" t="s">
        <v>31</v>
      </c>
      <c r="B47" s="378">
        <v>198.595507298516</v>
      </c>
      <c r="C47" s="378">
        <v>122.95</v>
      </c>
      <c r="D47" s="378">
        <v>52.989999999999903</v>
      </c>
      <c r="E47" s="378">
        <v>54.88</v>
      </c>
      <c r="F47" s="378">
        <v>30.53</v>
      </c>
      <c r="G47" s="378">
        <v>40.909999999999897</v>
      </c>
      <c r="H47" s="378">
        <v>23.1943900681629</v>
      </c>
      <c r="I47" s="378">
        <v>8.4054714421969994</v>
      </c>
      <c r="J47" s="378">
        <v>8.1165497069598604</v>
      </c>
      <c r="K47" s="378">
        <v>4.7088686969369897</v>
      </c>
      <c r="L47" s="378">
        <v>37.206686461009198</v>
      </c>
      <c r="M47" s="378">
        <v>362.30127343999902</v>
      </c>
      <c r="N47" s="378">
        <v>525.59833150766406</v>
      </c>
      <c r="O47" s="378">
        <v>225.798058</v>
      </c>
      <c r="P47" s="378">
        <v>160.67299999999901</v>
      </c>
      <c r="Q47" s="378">
        <v>496.86890299999902</v>
      </c>
      <c r="R47" s="378">
        <v>346.528583999999</v>
      </c>
      <c r="S47" s="378">
        <v>535.73585700000001</v>
      </c>
      <c r="T47" s="378">
        <v>828.71066800000006</v>
      </c>
      <c r="U47" s="378">
        <v>762.80346000000009</v>
      </c>
      <c r="V47" s="378">
        <v>1067.6278490000004</v>
      </c>
      <c r="W47" s="378">
        <v>1007.911971</v>
      </c>
      <c r="X47" s="378">
        <v>1140.9391620000001</v>
      </c>
      <c r="Y47" s="378">
        <v>1413.0686619999997</v>
      </c>
      <c r="Z47" s="378">
        <v>1870.9995947000002</v>
      </c>
      <c r="AA47" s="378">
        <v>1793.965598</v>
      </c>
      <c r="AB47" s="378">
        <v>2387.541416</v>
      </c>
    </row>
    <row r="86" spans="1:29">
      <c r="B86" s="378">
        <v>1998</v>
      </c>
      <c r="C86" s="378">
        <v>1999</v>
      </c>
      <c r="D86" s="378">
        <v>2000</v>
      </c>
      <c r="E86" s="378">
        <v>2001</v>
      </c>
      <c r="F86" s="378">
        <v>2002</v>
      </c>
      <c r="G86" s="378">
        <v>2003</v>
      </c>
      <c r="H86" s="378">
        <v>2004</v>
      </c>
      <c r="I86" s="378">
        <v>2005</v>
      </c>
      <c r="J86" s="378">
        <v>2006</v>
      </c>
      <c r="K86" s="378">
        <v>2007</v>
      </c>
      <c r="L86" s="378">
        <v>2008</v>
      </c>
      <c r="M86" s="378">
        <v>2009</v>
      </c>
      <c r="N86" s="378">
        <v>2010</v>
      </c>
      <c r="O86" s="378">
        <v>2011</v>
      </c>
      <c r="P86" s="378">
        <v>2012</v>
      </c>
      <c r="Q86" s="378">
        <v>2013</v>
      </c>
      <c r="R86" s="378">
        <v>2014</v>
      </c>
      <c r="S86" s="378">
        <v>2015</v>
      </c>
      <c r="T86" s="378">
        <v>2016</v>
      </c>
      <c r="U86" s="378">
        <v>2017</v>
      </c>
      <c r="V86" s="378">
        <v>2018</v>
      </c>
      <c r="W86" s="378">
        <v>2019</v>
      </c>
      <c r="X86" s="378">
        <v>2020</v>
      </c>
      <c r="Y86" s="378">
        <v>2021</v>
      </c>
      <c r="Z86" s="378">
        <v>2022</v>
      </c>
      <c r="AA86" s="378">
        <v>2023</v>
      </c>
      <c r="AB86" s="378">
        <v>2024</v>
      </c>
      <c r="AC86" s="378">
        <v>2025</v>
      </c>
    </row>
    <row r="87" spans="1:29">
      <c r="A87" s="378" t="s">
        <v>366</v>
      </c>
      <c r="B87" s="379">
        <v>870.9</v>
      </c>
      <c r="C87" s="379">
        <v>962.1</v>
      </c>
      <c r="D87" s="379">
        <v>1039.3</v>
      </c>
      <c r="E87" s="379">
        <v>1086.5999999999899</v>
      </c>
      <c r="F87" s="379">
        <v>1141</v>
      </c>
      <c r="G87" s="379">
        <v>1194.8499999999899</v>
      </c>
      <c r="H87" s="379">
        <v>1265.75</v>
      </c>
      <c r="I87" s="379">
        <v>1290.0899999999899</v>
      </c>
      <c r="J87" s="379">
        <v>1382.55</v>
      </c>
      <c r="K87" s="379">
        <v>1443.43</v>
      </c>
      <c r="L87" s="379">
        <v>1430.05</v>
      </c>
      <c r="M87" s="379">
        <v>1472.47</v>
      </c>
      <c r="N87" s="379">
        <v>1467.88</v>
      </c>
      <c r="O87" s="379">
        <v>1491.16</v>
      </c>
      <c r="P87" s="379">
        <v>1532.97</v>
      </c>
      <c r="Q87" s="379">
        <v>1563.57</v>
      </c>
      <c r="R87" s="379">
        <v>1635.9</v>
      </c>
      <c r="S87" s="379">
        <v>1672.05</v>
      </c>
      <c r="T87" s="379">
        <v>1701.6</v>
      </c>
      <c r="U87" s="379">
        <v>1749.5</v>
      </c>
      <c r="V87" s="379">
        <v>1762.5</v>
      </c>
      <c r="W87" s="379">
        <v>1785.43</v>
      </c>
      <c r="X87" s="379">
        <v>1787.16</v>
      </c>
      <c r="Y87" s="379">
        <v>1829.53</v>
      </c>
      <c r="Z87" s="379">
        <v>1923.05</v>
      </c>
      <c r="AA87" s="379">
        <v>1970</v>
      </c>
      <c r="AB87" s="379">
        <v>2121.8000000000002</v>
      </c>
      <c r="AC87" s="379">
        <v>2204.2199999999998</v>
      </c>
    </row>
    <row r="88" spans="1:29">
      <c r="X88" s="445">
        <f t="shared" ref="X88:AC88" si="0">(X87-W87)/W87</f>
        <v>9.6895425751780694E-4</v>
      </c>
      <c r="Y88" s="445">
        <f t="shared" si="0"/>
        <v>2.3708005998343679E-2</v>
      </c>
      <c r="Z88" s="445">
        <f t="shared" si="0"/>
        <v>5.1116953534514321E-2</v>
      </c>
      <c r="AA88" s="445">
        <f t="shared" si="0"/>
        <v>2.4414341800785236E-2</v>
      </c>
      <c r="AB88" s="445">
        <f t="shared" si="0"/>
        <v>7.7055837563451871E-2</v>
      </c>
      <c r="AC88" s="445">
        <f t="shared" si="0"/>
        <v>3.884437741540183E-2</v>
      </c>
    </row>
    <row r="89" spans="1:29">
      <c r="Y89" s="378">
        <v>2.3708005998343679E-2</v>
      </c>
      <c r="Z89" s="378">
        <v>5.1116953534514301E-2</v>
      </c>
      <c r="AA89" s="378">
        <v>2.4414341800785201E-2</v>
      </c>
      <c r="AB89" s="378">
        <v>7.7055837563451871E-2</v>
      </c>
    </row>
  </sheetData>
  <mergeCells count="1">
    <mergeCell ref="A1:N1"/>
  </mergeCells>
  <printOptions horizontalCentered="1" verticalCentered="1"/>
  <pageMargins left="0.19685039370078741" right="0.19685039370078741" top="0.19685039370078741" bottom="0.19685039370078741" header="0" footer="0"/>
  <pageSetup scale="32" orientation="portrait"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3C158-DC26-4537-B26F-02B2A941F55C}">
  <sheetPr>
    <tabColor rgb="FF000080"/>
    <pageSetUpPr fitToPage="1"/>
  </sheetPr>
  <dimension ref="A1:AC166"/>
  <sheetViews>
    <sheetView zoomScaleNormal="100" workbookViewId="0">
      <selection sqref="A1:N1"/>
    </sheetView>
  </sheetViews>
  <sheetFormatPr baseColWidth="10" defaultColWidth="10.83203125" defaultRowHeight="13"/>
  <cols>
    <col min="1" max="16384" width="10.83203125" style="378"/>
  </cols>
  <sheetData>
    <row r="1" spans="1:26" ht="20">
      <c r="A1" s="525" t="s">
        <v>361</v>
      </c>
      <c r="B1" s="525"/>
      <c r="C1" s="525"/>
      <c r="D1" s="525"/>
      <c r="E1" s="525"/>
      <c r="F1" s="525"/>
      <c r="G1" s="525"/>
      <c r="H1" s="525"/>
      <c r="I1" s="525"/>
      <c r="J1" s="525"/>
      <c r="K1" s="525"/>
      <c r="L1" s="525"/>
      <c r="M1" s="525"/>
      <c r="N1" s="525"/>
    </row>
    <row r="7" spans="1:26">
      <c r="B7" s="378">
        <v>2001</v>
      </c>
      <c r="C7" s="378">
        <v>2002</v>
      </c>
      <c r="D7" s="378">
        <v>2003</v>
      </c>
      <c r="E7" s="378">
        <v>2004</v>
      </c>
      <c r="F7" s="378">
        <v>2005</v>
      </c>
      <c r="G7" s="378">
        <v>2006</v>
      </c>
      <c r="H7" s="378">
        <v>2007</v>
      </c>
      <c r="I7" s="378">
        <v>2008</v>
      </c>
      <c r="J7" s="378">
        <v>2009</v>
      </c>
      <c r="K7" s="378">
        <v>2010</v>
      </c>
      <c r="L7" s="378">
        <v>2011</v>
      </c>
      <c r="M7" s="378">
        <v>2012</v>
      </c>
      <c r="N7" s="378">
        <v>2013</v>
      </c>
      <c r="O7" s="378">
        <v>2014</v>
      </c>
      <c r="P7" s="378">
        <v>2015</v>
      </c>
      <c r="Q7" s="378">
        <v>2016</v>
      </c>
      <c r="R7" s="378">
        <v>2017</v>
      </c>
      <c r="S7" s="378">
        <v>2018</v>
      </c>
      <c r="T7" s="378">
        <v>2019</v>
      </c>
      <c r="U7" s="378">
        <v>2020</v>
      </c>
      <c r="V7" s="378">
        <v>2021</v>
      </c>
      <c r="W7" s="378">
        <v>2022</v>
      </c>
      <c r="X7" s="378">
        <v>2023</v>
      </c>
      <c r="Y7" s="378">
        <v>2024</v>
      </c>
      <c r="Z7" s="378">
        <v>2025</v>
      </c>
    </row>
    <row r="8" spans="1:26">
      <c r="A8" s="378" t="s">
        <v>367</v>
      </c>
      <c r="B8" s="378">
        <v>42.090909090909001</v>
      </c>
      <c r="C8" s="378">
        <v>149.99166666666599</v>
      </c>
      <c r="D8" s="378">
        <v>169.20500000000001</v>
      </c>
      <c r="E8" s="378">
        <v>260.361666666666</v>
      </c>
      <c r="F8" s="378">
        <v>189.73853340599001</v>
      </c>
      <c r="G8" s="378">
        <v>249.33043620510099</v>
      </c>
      <c r="H8" s="378">
        <v>187.053875261055</v>
      </c>
      <c r="I8" s="378">
        <v>236.03941889588199</v>
      </c>
      <c r="J8" s="378">
        <v>251.30167177224499</v>
      </c>
      <c r="K8" s="378">
        <v>375.84465993148302</v>
      </c>
      <c r="L8" s="378">
        <v>409.96135512024199</v>
      </c>
      <c r="M8" s="378">
        <v>460.897000093717</v>
      </c>
      <c r="N8" s="378">
        <v>606.68312129772301</v>
      </c>
      <c r="O8" s="378">
        <v>552.38827105169401</v>
      </c>
      <c r="P8" s="378">
        <v>658.83555827066004</v>
      </c>
      <c r="Q8" s="378">
        <v>824.95974623653262</v>
      </c>
      <c r="R8" s="378">
        <v>1095.8815193402852</v>
      </c>
      <c r="S8" s="378">
        <v>1052.1402620913686</v>
      </c>
      <c r="T8" s="378">
        <v>1098.9212320231425</v>
      </c>
      <c r="U8" s="378">
        <v>961.53490749650246</v>
      </c>
      <c r="V8" s="378">
        <v>742.71446511855675</v>
      </c>
      <c r="W8" s="378">
        <v>657.04337607100535</v>
      </c>
      <c r="X8" s="378">
        <v>517.55729178273566</v>
      </c>
      <c r="Y8" s="378">
        <v>429.35006774018393</v>
      </c>
      <c r="Z8" s="378">
        <v>439.30437506141629</v>
      </c>
    </row>
    <row r="9" spans="1:26">
      <c r="A9" s="378" t="s">
        <v>368</v>
      </c>
      <c r="B9" s="378">
        <v>32.227272727272698</v>
      </c>
      <c r="C9" s="378">
        <v>46.391666666666602</v>
      </c>
      <c r="D9" s="378">
        <v>33.92</v>
      </c>
      <c r="E9" s="378">
        <v>21.545833333333299</v>
      </c>
      <c r="F9" s="378">
        <v>35.965590794688303</v>
      </c>
      <c r="G9" s="378">
        <v>122.350991995576</v>
      </c>
      <c r="H9" s="378">
        <v>78.625950712559103</v>
      </c>
      <c r="I9" s="378">
        <v>100.736176181063</v>
      </c>
      <c r="J9" s="378">
        <v>80.299976490262097</v>
      </c>
      <c r="K9" s="378">
        <v>117.808121640552</v>
      </c>
      <c r="L9" s="378">
        <v>117.215439898566</v>
      </c>
      <c r="M9" s="378">
        <v>83.1387285911036</v>
      </c>
      <c r="N9" s="378">
        <v>112.59403878247301</v>
      </c>
      <c r="O9" s="378">
        <v>103.91739786872201</v>
      </c>
      <c r="P9" s="378">
        <v>165.43996070524599</v>
      </c>
      <c r="Q9" s="378">
        <v>64.809903563509224</v>
      </c>
      <c r="R9" s="378">
        <v>45.525371640489112</v>
      </c>
      <c r="S9" s="378">
        <v>48.455092890361215</v>
      </c>
      <c r="T9" s="378">
        <v>33.382627262801606</v>
      </c>
      <c r="U9" s="378">
        <v>47.585949113359739</v>
      </c>
      <c r="V9" s="378">
        <v>39.659073565194525</v>
      </c>
      <c r="W9" s="378">
        <v>61.740864488190674</v>
      </c>
      <c r="X9" s="378">
        <v>94.64691999613801</v>
      </c>
      <c r="Y9" s="378">
        <v>123.56520747910581</v>
      </c>
      <c r="Z9" s="378">
        <v>200.04276825570915</v>
      </c>
    </row>
    <row r="10" spans="1:26">
      <c r="A10" s="378" t="s">
        <v>369</v>
      </c>
      <c r="B10" s="378">
        <v>6.7954545454545396</v>
      </c>
      <c r="C10" s="378">
        <v>3.87</v>
      </c>
      <c r="D10" s="378">
        <v>2.6406346531506899</v>
      </c>
      <c r="E10" s="378">
        <v>0.84894039538367005</v>
      </c>
      <c r="F10" s="378">
        <v>1.73049448517847</v>
      </c>
      <c r="G10" s="378">
        <v>4.0787255989326701</v>
      </c>
      <c r="H10" s="378">
        <v>3.7628237922644399</v>
      </c>
      <c r="I10" s="378">
        <v>3.7944542817553502</v>
      </c>
      <c r="J10" s="378">
        <v>2.9374880036459201</v>
      </c>
      <c r="K10" s="378">
        <v>2.8090249999999899</v>
      </c>
      <c r="L10" s="378">
        <v>2.5112947849227401</v>
      </c>
      <c r="M10" s="378">
        <v>1.64737915158809</v>
      </c>
      <c r="N10" s="378">
        <v>1.63793483502167</v>
      </c>
      <c r="O10" s="378">
        <v>1.8195982005723299</v>
      </c>
      <c r="P10" s="378">
        <v>2.2678964557439998</v>
      </c>
      <c r="Q10" s="378">
        <v>0.78039138160005728</v>
      </c>
      <c r="R10" s="378">
        <v>0.38367167107796729</v>
      </c>
      <c r="S10" s="378">
        <v>0.42381619424928169</v>
      </c>
      <c r="T10" s="378">
        <v>0.27944264973625027</v>
      </c>
      <c r="U10" s="378">
        <v>0.4646355469468158</v>
      </c>
      <c r="V10" s="378">
        <v>0.47637688385705657</v>
      </c>
      <c r="W10" s="378">
        <v>0.86909839687787327</v>
      </c>
      <c r="X10" s="378">
        <v>1.7238890361081278</v>
      </c>
      <c r="Y10" s="378">
        <v>2.6380773707491731</v>
      </c>
      <c r="Z10" s="378">
        <v>4.1388551046269493</v>
      </c>
    </row>
    <row r="17" s="378" customFormat="1"/>
    <row r="18" s="378" customFormat="1"/>
    <row r="19" s="378" customFormat="1"/>
    <row r="20" s="378" customFormat="1"/>
    <row r="21" s="378" customFormat="1"/>
    <row r="22" s="378" customFormat="1"/>
    <row r="23" s="378" customFormat="1"/>
    <row r="24" s="378" customFormat="1"/>
    <row r="25" s="378" customFormat="1"/>
    <row r="26" s="378" customFormat="1"/>
    <row r="27" s="378" customFormat="1"/>
    <row r="28" s="378" customFormat="1"/>
    <row r="29" s="378" customFormat="1"/>
    <row r="30" s="378" customFormat="1"/>
    <row r="31" s="378" customFormat="1"/>
    <row r="32" s="378" customFormat="1"/>
    <row r="44" spans="1:28">
      <c r="B44" s="378">
        <v>1999</v>
      </c>
      <c r="C44" s="378">
        <v>2000</v>
      </c>
      <c r="D44" s="378">
        <v>2001</v>
      </c>
      <c r="E44" s="378">
        <v>2002</v>
      </c>
      <c r="F44" s="378">
        <v>2003</v>
      </c>
      <c r="G44" s="378">
        <v>2004</v>
      </c>
      <c r="H44" s="378">
        <v>2005</v>
      </c>
      <c r="I44" s="378">
        <v>2006</v>
      </c>
      <c r="J44" s="378">
        <v>2007</v>
      </c>
      <c r="K44" s="378">
        <v>2008</v>
      </c>
      <c r="L44" s="378">
        <v>2009</v>
      </c>
      <c r="M44" s="378">
        <v>2010</v>
      </c>
      <c r="N44" s="378">
        <v>2011</v>
      </c>
      <c r="O44" s="378">
        <v>2012</v>
      </c>
      <c r="P44" s="378">
        <v>2013</v>
      </c>
      <c r="Q44" s="378">
        <v>2014</v>
      </c>
      <c r="R44" s="378">
        <v>2015</v>
      </c>
      <c r="S44" s="378">
        <v>2016</v>
      </c>
      <c r="T44" s="378">
        <v>2017</v>
      </c>
      <c r="U44" s="378">
        <v>2018</v>
      </c>
      <c r="V44" s="378">
        <v>2019</v>
      </c>
      <c r="W44" s="378">
        <v>2020</v>
      </c>
      <c r="X44" s="378">
        <v>2021</v>
      </c>
      <c r="Y44" s="378">
        <v>2022</v>
      </c>
      <c r="Z44" s="378">
        <v>2023</v>
      </c>
      <c r="AA44" s="378">
        <v>2024</v>
      </c>
      <c r="AB44" s="378">
        <v>2025</v>
      </c>
    </row>
    <row r="45" spans="1:28">
      <c r="A45" s="378" t="s">
        <v>370</v>
      </c>
      <c r="B45" s="446">
        <v>44.347000000000001</v>
      </c>
      <c r="C45" s="446">
        <v>57.325200000000002</v>
      </c>
      <c r="D45" s="446">
        <v>43.114199999999997</v>
      </c>
      <c r="E45" s="378">
        <v>49.601900000000001</v>
      </c>
      <c r="F45" s="378">
        <v>56.463500000000003</v>
      </c>
      <c r="G45" s="378">
        <v>48.808799999999998</v>
      </c>
      <c r="H45" s="378">
        <v>62.160499999999999</v>
      </c>
      <c r="I45" s="378">
        <v>76.930300000000003</v>
      </c>
      <c r="J45" s="378">
        <v>89.649100000000004</v>
      </c>
      <c r="K45" s="378">
        <v>120.4803</v>
      </c>
      <c r="L45" s="378">
        <v>103.24250000000001</v>
      </c>
      <c r="M45" s="378">
        <v>103.82073051369871</v>
      </c>
      <c r="N45" s="378">
        <v>132.50927752276829</v>
      </c>
      <c r="O45" s="378">
        <v>146.54886490525627</v>
      </c>
      <c r="P45" s="378">
        <v>120.964</v>
      </c>
      <c r="Q45" s="378">
        <v>103.65711728192205</v>
      </c>
      <c r="R45" s="378">
        <v>71.055971554151299</v>
      </c>
      <c r="S45" s="378">
        <v>51.694105335926302</v>
      </c>
      <c r="T45" s="378">
        <v>51.482450952142933</v>
      </c>
      <c r="U45" s="378">
        <v>62.363171780753987</v>
      </c>
      <c r="V45" s="378">
        <v>63.320357732841337</v>
      </c>
      <c r="W45" s="378">
        <v>42.422595427682218</v>
      </c>
      <c r="X45" s="378">
        <v>63.36079671601636</v>
      </c>
      <c r="Y45" s="378">
        <v>86.215321165221283</v>
      </c>
      <c r="Z45" s="378">
        <v>105.19749139747618</v>
      </c>
      <c r="AA45" s="378">
        <v>116.46360649474212</v>
      </c>
      <c r="AB45" s="378">
        <v>84.514950310526544</v>
      </c>
    </row>
    <row r="46" spans="1:28">
      <c r="X46" s="447">
        <f>(X45-W45)/W45</f>
        <v>0.49356247719514207</v>
      </c>
      <c r="Y46" s="447">
        <f>(Y45-X45)/X45</f>
        <v>0.36070449921327696</v>
      </c>
      <c r="Z46" s="447">
        <f>(Z45-Y45)/Y45</f>
        <v>0.22017165830511559</v>
      </c>
      <c r="AA46" s="447">
        <f>(AA45-Z45)/Z45</f>
        <v>0.10709490262175801</v>
      </c>
      <c r="AB46" s="447">
        <f>(AB45-AA45)/AA45</f>
        <v>-0.27432308809411576</v>
      </c>
    </row>
    <row r="49" s="378" customFormat="1"/>
    <row r="50" s="378" customFormat="1"/>
    <row r="51" s="378" customFormat="1"/>
    <row r="52" s="378" customFormat="1"/>
    <row r="53" s="378" customFormat="1"/>
    <row r="54" s="378" customFormat="1"/>
    <row r="55" s="378" customFormat="1"/>
    <row r="56" s="378" customFormat="1"/>
    <row r="57" s="378" customFormat="1"/>
    <row r="58" s="378" customFormat="1"/>
    <row r="59" s="378" customFormat="1"/>
    <row r="60" s="378" customFormat="1"/>
    <row r="61" s="378" customFormat="1"/>
    <row r="62" s="378" customFormat="1"/>
    <row r="63" s="378" customFormat="1"/>
    <row r="64" s="378" customFormat="1"/>
    <row r="65" s="378" customFormat="1"/>
    <row r="66" s="378" customFormat="1"/>
    <row r="67" s="378" customFormat="1"/>
    <row r="68" s="378" customFormat="1"/>
    <row r="69" s="378" customFormat="1"/>
    <row r="70" s="378" customFormat="1"/>
    <row r="71" s="378" customFormat="1"/>
    <row r="72" s="378" customFormat="1"/>
    <row r="73" s="378" customFormat="1"/>
    <row r="74" s="378" customFormat="1"/>
    <row r="75" s="378" customFormat="1"/>
    <row r="76" s="378" customFormat="1"/>
    <row r="77" s="378" customFormat="1"/>
    <row r="78" s="378" customFormat="1"/>
    <row r="79" s="378" customFormat="1"/>
    <row r="80" s="378" customFormat="1"/>
    <row r="83" spans="2:29">
      <c r="C83" s="378">
        <v>1999</v>
      </c>
      <c r="D83" s="378">
        <v>2000</v>
      </c>
      <c r="E83" s="378">
        <v>2001</v>
      </c>
      <c r="F83" s="378">
        <v>2002</v>
      </c>
      <c r="G83" s="378">
        <v>2003</v>
      </c>
      <c r="H83" s="378">
        <v>2004</v>
      </c>
      <c r="I83" s="378">
        <v>2005</v>
      </c>
      <c r="J83" s="378">
        <v>2006</v>
      </c>
      <c r="K83" s="378">
        <v>2007</v>
      </c>
      <c r="L83" s="378">
        <v>2008</v>
      </c>
      <c r="M83" s="378">
        <v>2009</v>
      </c>
      <c r="N83" s="378">
        <v>2010</v>
      </c>
      <c r="O83" s="378">
        <v>2011</v>
      </c>
      <c r="P83" s="378">
        <v>2012</v>
      </c>
      <c r="Q83" s="378">
        <v>2013</v>
      </c>
      <c r="R83" s="378">
        <v>2014</v>
      </c>
      <c r="S83" s="378">
        <v>2015</v>
      </c>
      <c r="T83" s="378">
        <v>2016</v>
      </c>
      <c r="U83" s="378">
        <v>2017</v>
      </c>
      <c r="V83" s="378">
        <v>2018</v>
      </c>
      <c r="W83" s="378">
        <v>2019</v>
      </c>
      <c r="X83" s="378">
        <v>2020</v>
      </c>
      <c r="Y83" s="378">
        <v>2021</v>
      </c>
      <c r="Z83" s="378">
        <v>2022</v>
      </c>
      <c r="AA83" s="378">
        <v>2023</v>
      </c>
      <c r="AB83" s="378">
        <v>2024</v>
      </c>
      <c r="AC83" s="378">
        <v>2025</v>
      </c>
    </row>
    <row r="84" spans="2:29">
      <c r="B84" s="378" t="s">
        <v>374</v>
      </c>
      <c r="C84" s="448">
        <v>0.56022475236395997</v>
      </c>
      <c r="D84" s="448">
        <v>0.57429934362784796</v>
      </c>
      <c r="E84" s="448">
        <v>0.57386388945619804</v>
      </c>
      <c r="F84" s="448">
        <v>0.58089915519111202</v>
      </c>
      <c r="G84" s="448">
        <v>0.58888957040326895</v>
      </c>
      <c r="H84" s="448">
        <v>0.59235238904196896</v>
      </c>
      <c r="I84" s="448">
        <v>0.61122263678698996</v>
      </c>
      <c r="J84" s="448">
        <v>0.60743948614337795</v>
      </c>
      <c r="K84" s="448">
        <v>0.61725538800298396</v>
      </c>
      <c r="L84" s="448">
        <v>0.62460561611068899</v>
      </c>
      <c r="M84" s="448">
        <v>0.61405301158542003</v>
      </c>
      <c r="N84" s="448">
        <v>0.63282660433985105</v>
      </c>
      <c r="O84" s="448">
        <v>0.64908811589881699</v>
      </c>
      <c r="P84" s="448">
        <v>0.64859398165872195</v>
      </c>
      <c r="Q84" s="448">
        <v>0.65365665012684204</v>
      </c>
      <c r="R84" s="448">
        <v>0.64845689199904399</v>
      </c>
      <c r="S84" s="448">
        <v>0.66942492158692202</v>
      </c>
      <c r="T84" s="448">
        <v>0.68844900621779892</v>
      </c>
      <c r="U84" s="448">
        <v>0.68666199564337704</v>
      </c>
      <c r="V84" s="448">
        <v>0.7025967540686795</v>
      </c>
      <c r="W84" s="448">
        <v>0.71473841145282624</v>
      </c>
      <c r="X84" s="448">
        <v>0.7039310676694277</v>
      </c>
      <c r="Y84" s="448">
        <v>0.74774789661127272</v>
      </c>
      <c r="Z84" s="448">
        <v>0.73617599668952494</v>
      </c>
      <c r="AA84" s="448">
        <v>0.75927078404340187</v>
      </c>
      <c r="AB84" s="448">
        <v>0.74868524998170893</v>
      </c>
      <c r="AC84" s="448">
        <v>0.75584238005339588</v>
      </c>
    </row>
    <row r="97" s="378" customFormat="1"/>
    <row r="98" s="378" customFormat="1"/>
    <row r="99" s="378" customFormat="1"/>
    <row r="100" s="378" customFormat="1"/>
    <row r="101" s="378" customFormat="1"/>
    <row r="102" s="378" customFormat="1"/>
    <row r="103" s="378" customFormat="1"/>
    <row r="104" s="378" customFormat="1"/>
    <row r="105" s="378" customFormat="1"/>
    <row r="106" s="378" customFormat="1"/>
    <row r="107" s="378" customFormat="1"/>
    <row r="108" s="378" customFormat="1"/>
    <row r="109" s="378" customFormat="1"/>
    <row r="110" s="378" customFormat="1"/>
    <row r="111" s="378" customFormat="1"/>
    <row r="112" s="378" customFormat="1"/>
    <row r="122" spans="2:4">
      <c r="C122" s="378" t="s">
        <v>371</v>
      </c>
      <c r="D122" s="378" t="s">
        <v>372</v>
      </c>
    </row>
    <row r="123" spans="2:4">
      <c r="B123" s="378">
        <v>1999</v>
      </c>
      <c r="C123" s="379">
        <v>44.347002064132113</v>
      </c>
      <c r="D123" s="379">
        <v>45.389934123914145</v>
      </c>
    </row>
    <row r="124" spans="2:4">
      <c r="B124" s="378">
        <v>2000</v>
      </c>
      <c r="C124" s="379">
        <v>57.325204171301458</v>
      </c>
      <c r="D124" s="379">
        <v>56.134084943951365</v>
      </c>
    </row>
    <row r="125" spans="2:4">
      <c r="B125" s="378">
        <v>2001</v>
      </c>
      <c r="C125" s="379">
        <v>43.114240503758026</v>
      </c>
      <c r="D125" s="379">
        <v>40.132909797518103</v>
      </c>
    </row>
    <row r="126" spans="2:4">
      <c r="B126" s="378">
        <v>2002</v>
      </c>
      <c r="C126" s="379">
        <v>49.601864895353295</v>
      </c>
      <c r="D126" s="379">
        <v>43.983570033527741</v>
      </c>
    </row>
    <row r="127" spans="2:4">
      <c r="B127" s="378">
        <v>2003</v>
      </c>
      <c r="C127" s="379">
        <v>56.463486297789728</v>
      </c>
      <c r="D127" s="379">
        <v>48.194234675596761</v>
      </c>
    </row>
    <row r="128" spans="2:4">
      <c r="B128" s="378">
        <v>2004</v>
      </c>
      <c r="C128" s="379">
        <v>48.808787206531882</v>
      </c>
      <c r="D128" s="379">
        <v>39.529369495430878</v>
      </c>
    </row>
    <row r="129" spans="2:4">
      <c r="B129" s="378">
        <v>2005</v>
      </c>
      <c r="C129" s="379">
        <v>62.160495230622786</v>
      </c>
      <c r="D129" s="379">
        <v>47.283333208794183</v>
      </c>
    </row>
    <row r="130" spans="2:4">
      <c r="B130" s="378">
        <v>2006</v>
      </c>
      <c r="C130" s="379">
        <v>76.930345591811289</v>
      </c>
      <c r="D130" s="379">
        <v>55.670352693939371</v>
      </c>
    </row>
    <row r="131" spans="2:4">
      <c r="B131" s="378">
        <v>2007</v>
      </c>
      <c r="C131" s="379">
        <v>89.649096688893351</v>
      </c>
      <c r="D131" s="379">
        <v>61.651880221923101</v>
      </c>
    </row>
    <row r="132" spans="2:4">
      <c r="B132" s="378">
        <v>2008</v>
      </c>
      <c r="C132" s="379">
        <v>120.52333739140795</v>
      </c>
      <c r="D132" s="379">
        <v>76.752362565897513</v>
      </c>
    </row>
    <row r="133" spans="2:4">
      <c r="B133" s="378">
        <v>2009</v>
      </c>
      <c r="C133" s="379">
        <v>103.24252023356546</v>
      </c>
      <c r="D133" s="379">
        <v>65.035511514072383</v>
      </c>
    </row>
    <row r="134" spans="2:4">
      <c r="B134" s="378">
        <v>2010</v>
      </c>
      <c r="C134" s="379">
        <v>103.96750710523834</v>
      </c>
      <c r="D134" s="379">
        <v>63.741176718192925</v>
      </c>
    </row>
    <row r="135" spans="2:4">
      <c r="B135" s="378">
        <v>2011</v>
      </c>
      <c r="C135" s="379">
        <v>132.55151744697838</v>
      </c>
      <c r="D135" s="379">
        <v>77.407584934912734</v>
      </c>
    </row>
    <row r="136" spans="2:4">
      <c r="B136" s="378">
        <v>2012</v>
      </c>
      <c r="C136" s="379">
        <v>146.54887274089796</v>
      </c>
      <c r="D136" s="379">
        <v>82.901518702196014</v>
      </c>
    </row>
    <row r="137" spans="2:4">
      <c r="B137" s="378">
        <v>2013</v>
      </c>
      <c r="C137" s="379">
        <v>120.96428952092724</v>
      </c>
      <c r="D137" s="379">
        <v>66.372057970599045</v>
      </c>
    </row>
    <row r="138" spans="2:4">
      <c r="B138" s="378">
        <v>2014</v>
      </c>
      <c r="C138" s="379">
        <v>103.65711424307432</v>
      </c>
      <c r="D138" s="379">
        <v>55.313022950115517</v>
      </c>
    </row>
    <row r="139" spans="2:4">
      <c r="B139" s="378">
        <v>2015</v>
      </c>
      <c r="C139" s="379">
        <v>71.055972622830311</v>
      </c>
      <c r="D139" s="379">
        <v>37.335790954912049</v>
      </c>
    </row>
    <row r="140" spans="2:4">
      <c r="B140" s="378">
        <v>2016</v>
      </c>
      <c r="C140" s="379">
        <v>51.694106032628866</v>
      </c>
      <c r="D140" s="379">
        <v>26.280815412032041</v>
      </c>
    </row>
    <row r="141" spans="2:4">
      <c r="B141" s="378">
        <v>2017</v>
      </c>
      <c r="C141" s="379">
        <v>51.481882259815457</v>
      </c>
      <c r="D141" s="379">
        <v>25.323813541148628</v>
      </c>
    </row>
    <row r="142" spans="2:4">
      <c r="B142" s="378">
        <v>2018</v>
      </c>
      <c r="C142" s="379">
        <v>62.362887581211972</v>
      </c>
      <c r="D142" s="379">
        <v>29.600406057854553</v>
      </c>
    </row>
    <row r="143" spans="2:4">
      <c r="B143" s="378">
        <v>2019</v>
      </c>
      <c r="C143" s="379">
        <v>63.320357698012678</v>
      </c>
      <c r="D143" s="379">
        <v>29.223992807387379</v>
      </c>
    </row>
    <row r="144" spans="2:4">
      <c r="B144" s="378">
        <v>2020</v>
      </c>
      <c r="C144" s="379">
        <v>41.153590176198861</v>
      </c>
      <c r="D144" s="379">
        <v>18.537686601068813</v>
      </c>
    </row>
    <row r="145" spans="1:4">
      <c r="B145" s="378">
        <v>2021</v>
      </c>
      <c r="C145" s="379">
        <v>63.360376467293911</v>
      </c>
      <c r="D145" s="379">
        <v>27.279246504985025</v>
      </c>
    </row>
    <row r="146" spans="1:4">
      <c r="B146" s="378">
        <v>2022</v>
      </c>
      <c r="C146" s="379">
        <v>86.216666666666683</v>
      </c>
      <c r="D146" s="379">
        <v>34.771204512127305</v>
      </c>
    </row>
    <row r="147" spans="1:4">
      <c r="B147" s="378">
        <v>2023</v>
      </c>
      <c r="C147" s="379">
        <v>105.19833333333332</v>
      </c>
      <c r="D147" s="379">
        <v>40.100948559335755</v>
      </c>
    </row>
    <row r="148" spans="1:4">
      <c r="B148" s="378">
        <v>2024</v>
      </c>
      <c r="C148" s="379">
        <v>116.46583333333332</v>
      </c>
      <c r="D148" s="379">
        <v>43.152557879258836</v>
      </c>
    </row>
    <row r="149" spans="1:4">
      <c r="B149" s="378">
        <v>2025</v>
      </c>
      <c r="C149" s="379">
        <v>84.59</v>
      </c>
      <c r="D149" s="379">
        <v>31.051328392862558</v>
      </c>
    </row>
    <row r="157" spans="1:4">
      <c r="A157" s="449" t="s">
        <v>1358</v>
      </c>
    </row>
    <row r="161" s="378" customFormat="1"/>
    <row r="162" s="378" customFormat="1"/>
    <row r="163" s="378" customFormat="1"/>
    <row r="164" s="378" customFormat="1"/>
    <row r="165" s="378" customFormat="1"/>
    <row r="166" s="378" customFormat="1"/>
  </sheetData>
  <mergeCells count="1">
    <mergeCell ref="A1:N1"/>
  </mergeCells>
  <printOptions horizontalCentered="1"/>
  <pageMargins left="0.19685039370078741" right="0.19685039370078741" top="0.19685039370078741" bottom="0.19685039370078741" header="0" footer="0"/>
  <pageSetup scale="35" orientation="portrait"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0C147-11CE-457E-B8F7-C433E37043EB}">
  <sheetPr>
    <tabColor rgb="FF000080"/>
    <pageSetUpPr fitToPage="1"/>
  </sheetPr>
  <dimension ref="A1:AD100"/>
  <sheetViews>
    <sheetView zoomScaleNormal="100" workbookViewId="0">
      <selection sqref="A1:N1"/>
    </sheetView>
  </sheetViews>
  <sheetFormatPr baseColWidth="10" defaultColWidth="10.83203125" defaultRowHeight="13"/>
  <cols>
    <col min="1" max="16384" width="10.83203125" style="378"/>
  </cols>
  <sheetData>
    <row r="1" spans="1:30" ht="20">
      <c r="A1" s="526" t="s">
        <v>361</v>
      </c>
      <c r="B1" s="526"/>
      <c r="C1" s="526"/>
      <c r="D1" s="526"/>
      <c r="E1" s="526"/>
      <c r="F1" s="526"/>
      <c r="G1" s="526"/>
      <c r="H1" s="526"/>
      <c r="I1" s="526"/>
      <c r="J1" s="526"/>
      <c r="K1" s="526"/>
      <c r="L1" s="526"/>
      <c r="M1" s="526"/>
      <c r="N1" s="526"/>
    </row>
    <row r="5" spans="1:30">
      <c r="C5" s="378">
        <v>1999</v>
      </c>
      <c r="D5" s="378">
        <v>2000</v>
      </c>
      <c r="E5" s="378">
        <v>2001</v>
      </c>
      <c r="F5" s="378">
        <v>2002</v>
      </c>
      <c r="G5" s="378">
        <v>2003</v>
      </c>
      <c r="H5" s="378">
        <v>2004</v>
      </c>
      <c r="I5" s="378">
        <v>2005</v>
      </c>
      <c r="J5" s="378">
        <v>2006</v>
      </c>
      <c r="K5" s="378">
        <v>2007</v>
      </c>
      <c r="L5" s="378">
        <v>2008</v>
      </c>
      <c r="M5" s="378">
        <v>2009</v>
      </c>
      <c r="N5" s="378">
        <v>2010</v>
      </c>
      <c r="O5" s="378">
        <v>2011</v>
      </c>
      <c r="P5" s="378">
        <v>2012</v>
      </c>
      <c r="Q5" s="378">
        <v>2013</v>
      </c>
      <c r="R5" s="378">
        <v>2014</v>
      </c>
      <c r="S5" s="378">
        <v>2015</v>
      </c>
      <c r="T5" s="378">
        <v>2016</v>
      </c>
      <c r="U5" s="378">
        <v>2017</v>
      </c>
      <c r="V5" s="378">
        <v>2018</v>
      </c>
      <c r="W5" s="378">
        <v>2019</v>
      </c>
      <c r="X5" s="378">
        <v>2020</v>
      </c>
      <c r="Y5" s="378">
        <v>2021</v>
      </c>
      <c r="Z5" s="378">
        <v>2022</v>
      </c>
      <c r="AA5" s="378">
        <v>2023</v>
      </c>
      <c r="AB5" s="378">
        <v>2024</v>
      </c>
      <c r="AC5" s="378">
        <v>2025</v>
      </c>
    </row>
    <row r="6" spans="1:30">
      <c r="B6" s="378" t="s">
        <v>1359</v>
      </c>
      <c r="C6" s="378">
        <v>2701.75</v>
      </c>
      <c r="D6" s="378">
        <v>2673.64</v>
      </c>
      <c r="E6" s="378">
        <v>2264.3200000000002</v>
      </c>
      <c r="F6" s="378">
        <v>2110.13</v>
      </c>
      <c r="G6" s="378">
        <v>2176.59</v>
      </c>
      <c r="H6" s="378">
        <v>2547.17</v>
      </c>
      <c r="I6" s="378">
        <v>2920.28</v>
      </c>
      <c r="J6" s="378">
        <v>3245.46</v>
      </c>
      <c r="K6" s="378">
        <v>2985.45</v>
      </c>
      <c r="L6" s="378">
        <v>3624.77</v>
      </c>
      <c r="M6" s="378">
        <v>2892.86</v>
      </c>
      <c r="N6" s="378">
        <v>3767.03</v>
      </c>
      <c r="O6" s="378">
        <v>4094.17</v>
      </c>
      <c r="P6" s="378">
        <v>4434.83</v>
      </c>
      <c r="Q6" s="378">
        <v>4630.7299999999996</v>
      </c>
      <c r="R6" s="378">
        <v>4825.1499999999996</v>
      </c>
      <c r="S6" s="378">
        <v>3851.7920925845488</v>
      </c>
      <c r="T6" s="378">
        <v>3951.2925156549682</v>
      </c>
      <c r="U6" s="378">
        <v>5765.328137462091</v>
      </c>
      <c r="V6" s="378">
        <v>5190.9849778756452</v>
      </c>
      <c r="W6" s="378">
        <v>4381.1294840102128</v>
      </c>
      <c r="X6" s="378">
        <v>5816.5379061540762</v>
      </c>
      <c r="Y6" s="378">
        <v>5960.2929612885682</v>
      </c>
      <c r="Z6" s="378">
        <v>6942.2261663966392</v>
      </c>
      <c r="AA6" s="378">
        <v>5571.8793395487064</v>
      </c>
      <c r="AB6" s="378">
        <v>5334.1739691145704</v>
      </c>
      <c r="AC6" s="378">
        <v>5467.8337216693662</v>
      </c>
      <c r="AD6" s="378" t="s">
        <v>1359</v>
      </c>
    </row>
    <row r="7" spans="1:30">
      <c r="B7" s="378" t="s">
        <v>1360</v>
      </c>
      <c r="C7" s="378">
        <v>34.729999999999997</v>
      </c>
      <c r="D7" s="378">
        <v>720.25</v>
      </c>
      <c r="E7" s="378">
        <v>849.87999999999988</v>
      </c>
      <c r="F7" s="378">
        <v>967.63</v>
      </c>
      <c r="G7" s="378">
        <v>911.67</v>
      </c>
      <c r="H7" s="378">
        <v>1097.338</v>
      </c>
      <c r="I7" s="378">
        <v>982.17</v>
      </c>
      <c r="J7" s="378">
        <v>1013.53</v>
      </c>
      <c r="K7" s="378">
        <v>1037.6099999999999</v>
      </c>
      <c r="L7" s="378">
        <v>1058.1300000000001</v>
      </c>
      <c r="M7" s="378">
        <v>695.93</v>
      </c>
      <c r="N7" s="378">
        <v>1043.42</v>
      </c>
      <c r="O7" s="378">
        <v>1094.28</v>
      </c>
      <c r="P7" s="378">
        <v>1249.83</v>
      </c>
      <c r="Q7" s="378">
        <v>1638.89</v>
      </c>
      <c r="R7" s="378">
        <v>1863.02</v>
      </c>
      <c r="S7" s="378">
        <v>2367.5896538171337</v>
      </c>
      <c r="T7" s="378">
        <v>2862.0033746315498</v>
      </c>
      <c r="U7" s="378">
        <v>2919.7232138204231</v>
      </c>
      <c r="V7" s="378">
        <v>3382.1041690224388</v>
      </c>
      <c r="W7" s="378">
        <v>3338.8344198699588</v>
      </c>
      <c r="X7" s="378">
        <v>2043.2060293365187</v>
      </c>
      <c r="Y7" s="378">
        <v>2490.5139617758859</v>
      </c>
      <c r="Z7" s="378">
        <v>2053.2312416083655</v>
      </c>
      <c r="AA7" s="378">
        <v>2527.9894475505171</v>
      </c>
      <c r="AB7" s="378">
        <v>3487.5642336118981</v>
      </c>
      <c r="AC7" s="378">
        <v>3352.5484675594585</v>
      </c>
      <c r="AD7" s="378" t="s">
        <v>1360</v>
      </c>
    </row>
    <row r="8" spans="1:30">
      <c r="B8" s="378" t="s">
        <v>1361</v>
      </c>
      <c r="C8" s="378">
        <v>1433.83</v>
      </c>
      <c r="D8" s="378">
        <v>1699.73</v>
      </c>
      <c r="E8" s="378">
        <v>1780.71</v>
      </c>
      <c r="F8" s="378">
        <v>2215.13</v>
      </c>
      <c r="G8" s="378">
        <v>2605.17</v>
      </c>
      <c r="H8" s="378">
        <v>2621.56</v>
      </c>
      <c r="I8" s="378">
        <v>2427.2399999999998</v>
      </c>
      <c r="J8" s="378">
        <v>2226.15</v>
      </c>
      <c r="K8" s="378">
        <v>2704.69</v>
      </c>
      <c r="L8" s="378">
        <v>2082.37</v>
      </c>
      <c r="M8" s="378">
        <v>3005.25</v>
      </c>
      <c r="N8" s="378">
        <v>1861.36</v>
      </c>
      <c r="O8" s="378">
        <v>1793.34</v>
      </c>
      <c r="P8" s="378">
        <v>1752.52</v>
      </c>
      <c r="Q8" s="378">
        <v>1262.8599999999999</v>
      </c>
      <c r="R8" s="378">
        <v>1224.6500000000001</v>
      </c>
      <c r="S8" s="378">
        <v>1433.3415808822876</v>
      </c>
      <c r="T8" s="378">
        <v>989.98767625563778</v>
      </c>
      <c r="U8" s="378">
        <v>411.33872552010502</v>
      </c>
      <c r="V8" s="378">
        <v>405.30356961152296</v>
      </c>
      <c r="W8" s="378">
        <v>512.30423669118295</v>
      </c>
      <c r="X8" s="378">
        <v>259.67582694527499</v>
      </c>
      <c r="Y8" s="378">
        <v>252.68064564186591</v>
      </c>
      <c r="Z8" s="378">
        <v>181.15729321721798</v>
      </c>
      <c r="AA8" s="378">
        <v>551.6191865124573</v>
      </c>
      <c r="AB8" s="378">
        <v>803.42788070699589</v>
      </c>
      <c r="AC8" s="378">
        <v>600.93682916975797</v>
      </c>
      <c r="AD8" s="378" t="s">
        <v>1361</v>
      </c>
    </row>
    <row r="9" spans="1:30">
      <c r="B9" s="378" t="s">
        <v>1362</v>
      </c>
      <c r="C9" s="378">
        <v>642.47</v>
      </c>
      <c r="D9" s="378">
        <v>551.91999999999996</v>
      </c>
      <c r="E9" s="378">
        <v>576.72</v>
      </c>
      <c r="F9" s="378">
        <v>621.12</v>
      </c>
      <c r="G9" s="378">
        <v>587.65</v>
      </c>
      <c r="H9" s="378">
        <v>541.93200000000002</v>
      </c>
      <c r="I9" s="378">
        <v>724.67</v>
      </c>
      <c r="J9" s="378">
        <v>806.97</v>
      </c>
      <c r="K9" s="378">
        <v>951.04</v>
      </c>
      <c r="L9" s="378">
        <v>865.15</v>
      </c>
      <c r="M9" s="378">
        <v>1068.79</v>
      </c>
      <c r="N9" s="378">
        <v>978.92</v>
      </c>
      <c r="O9" s="378">
        <v>897.86</v>
      </c>
      <c r="P9" s="378">
        <v>1010.81</v>
      </c>
      <c r="Q9" s="378">
        <v>1520.51</v>
      </c>
      <c r="R9" s="378">
        <v>1612.06</v>
      </c>
      <c r="S9" s="378">
        <v>2129.867181085624</v>
      </c>
      <c r="T9" s="378">
        <v>2373.1757758163499</v>
      </c>
      <c r="U9" s="378">
        <v>1719.2551223644475</v>
      </c>
      <c r="V9" s="378">
        <v>2764.5758421559226</v>
      </c>
      <c r="W9" s="378">
        <v>3167.9817735614743</v>
      </c>
      <c r="X9" s="378">
        <v>2183.9070454959806</v>
      </c>
      <c r="Y9" s="378">
        <v>2404.570142069264</v>
      </c>
      <c r="Z9" s="378">
        <v>2016.9542183399049</v>
      </c>
      <c r="AA9" s="378">
        <v>2688.8328285126822</v>
      </c>
      <c r="AB9" s="378">
        <v>2568.101640905933</v>
      </c>
      <c r="AC9" s="378">
        <v>2643.6903524157206</v>
      </c>
      <c r="AD9" s="378" t="s">
        <v>1362</v>
      </c>
    </row>
    <row r="10" spans="1:30">
      <c r="B10" s="378" t="s">
        <v>568</v>
      </c>
      <c r="C10" s="378">
        <v>204.97</v>
      </c>
      <c r="D10" s="378">
        <v>122.94</v>
      </c>
      <c r="E10" s="378">
        <v>53</v>
      </c>
      <c r="F10" s="378">
        <v>54.9</v>
      </c>
      <c r="G10" s="378">
        <v>30.54</v>
      </c>
      <c r="H10" s="378">
        <v>40.9</v>
      </c>
      <c r="I10" s="378">
        <v>23.19</v>
      </c>
      <c r="J10" s="378">
        <v>8.41</v>
      </c>
      <c r="K10" s="378">
        <v>8.1199999999999992</v>
      </c>
      <c r="L10" s="378">
        <v>4.71</v>
      </c>
      <c r="M10" s="378">
        <v>37.21</v>
      </c>
      <c r="N10" s="378">
        <v>362.3</v>
      </c>
      <c r="O10" s="378">
        <v>525.6</v>
      </c>
      <c r="P10" s="378">
        <v>225.8</v>
      </c>
      <c r="Q10" s="378">
        <v>266.58999999999997</v>
      </c>
      <c r="R10" s="378">
        <v>708.2</v>
      </c>
      <c r="S10" s="378">
        <v>584.79890019255993</v>
      </c>
      <c r="T10" s="378">
        <v>746.91918635646095</v>
      </c>
      <c r="U10" s="378">
        <v>891.38175993485402</v>
      </c>
      <c r="V10" s="378">
        <v>825.73306207246196</v>
      </c>
      <c r="W10" s="378">
        <v>1140.526371770746</v>
      </c>
      <c r="X10" s="378">
        <v>1084.603169147681</v>
      </c>
      <c r="Y10" s="378">
        <v>1229.4586474513439</v>
      </c>
      <c r="Z10" s="378">
        <v>1480.793020681848</v>
      </c>
      <c r="AA10" s="378">
        <v>1944.252021785187</v>
      </c>
      <c r="AB10" s="378">
        <v>1862.879942406219</v>
      </c>
      <c r="AC10" s="378">
        <v>2447.1995401399781</v>
      </c>
      <c r="AD10" s="378" t="s">
        <v>568</v>
      </c>
    </row>
    <row r="11" spans="1:30">
      <c r="B11" s="378" t="s">
        <v>1363</v>
      </c>
      <c r="C11" s="378">
        <v>8.569999999999709</v>
      </c>
      <c r="D11" s="378">
        <v>183.84573895609145</v>
      </c>
      <c r="E11" s="378">
        <v>193.68</v>
      </c>
      <c r="F11" s="378">
        <v>129.99</v>
      </c>
      <c r="G11" s="378">
        <v>195.02</v>
      </c>
      <c r="H11" s="378">
        <v>194.23</v>
      </c>
      <c r="I11" s="378">
        <v>146.24</v>
      </c>
      <c r="J11" s="378">
        <v>142.53</v>
      </c>
      <c r="K11" s="378">
        <v>233.22</v>
      </c>
      <c r="L11" s="378">
        <v>271.98</v>
      </c>
      <c r="M11" s="378">
        <v>279.94</v>
      </c>
      <c r="N11" s="378">
        <v>259.31</v>
      </c>
      <c r="O11" s="378">
        <v>237.08</v>
      </c>
      <c r="P11" s="378">
        <v>245.63</v>
      </c>
      <c r="Q11" s="378">
        <v>212.35</v>
      </c>
      <c r="R11" s="378">
        <v>246.6</v>
      </c>
      <c r="S11" s="378">
        <v>251.534649458812</v>
      </c>
      <c r="T11" s="378">
        <v>289.13906242377504</v>
      </c>
      <c r="U11" s="378">
        <v>253.04762011512602</v>
      </c>
      <c r="V11" s="378">
        <v>249.753970035691</v>
      </c>
      <c r="W11" s="378">
        <v>262.13696641075097</v>
      </c>
      <c r="X11" s="378">
        <v>273.85602841188103</v>
      </c>
      <c r="Y11" s="378">
        <v>264.968281685112</v>
      </c>
      <c r="Z11" s="378">
        <v>281.98860076224804</v>
      </c>
      <c r="AA11" s="378">
        <v>285.43830417790099</v>
      </c>
      <c r="AB11" s="378">
        <v>275.03643053544295</v>
      </c>
      <c r="AC11" s="378">
        <v>269.052614262036</v>
      </c>
      <c r="AD11" s="378" t="s">
        <v>1363</v>
      </c>
    </row>
    <row r="12" spans="1:30">
      <c r="B12" s="378" t="s">
        <v>1364</v>
      </c>
      <c r="C12" s="378" t="s">
        <v>1356</v>
      </c>
      <c r="D12" s="378" t="s">
        <v>1356</v>
      </c>
      <c r="E12" s="378" t="s">
        <v>1356</v>
      </c>
      <c r="F12" s="378" t="s">
        <v>1356</v>
      </c>
      <c r="G12" s="378" t="s">
        <v>1356</v>
      </c>
      <c r="H12" s="378" t="s">
        <v>1356</v>
      </c>
      <c r="I12" s="378" t="s">
        <v>1356</v>
      </c>
      <c r="J12" s="378" t="s">
        <v>1356</v>
      </c>
      <c r="K12" s="378" t="s">
        <v>1356</v>
      </c>
      <c r="L12" s="378" t="s">
        <v>1356</v>
      </c>
      <c r="M12" s="378" t="s">
        <v>1356</v>
      </c>
      <c r="N12" s="378" t="s">
        <v>1356</v>
      </c>
      <c r="O12" s="378" t="s">
        <v>1356</v>
      </c>
      <c r="P12" s="378" t="s">
        <v>1356</v>
      </c>
      <c r="Q12" s="378" t="s">
        <v>1356</v>
      </c>
      <c r="R12" s="378" t="s">
        <v>1356</v>
      </c>
      <c r="S12" s="378">
        <v>107.29234353963301</v>
      </c>
      <c r="T12" s="378">
        <v>215.06963607621</v>
      </c>
      <c r="U12" s="378">
        <v>218.05500922137898</v>
      </c>
      <c r="V12" s="378">
        <v>319.50070182948508</v>
      </c>
      <c r="W12" s="378">
        <v>330.77653863801999</v>
      </c>
      <c r="X12" s="378">
        <v>312.68393327128899</v>
      </c>
      <c r="Y12" s="378">
        <v>323.79532019711007</v>
      </c>
      <c r="Z12" s="378">
        <v>313.79508857380301</v>
      </c>
      <c r="AA12" s="378">
        <v>343.956781313806</v>
      </c>
      <c r="AB12" s="378">
        <v>286.43385692367804</v>
      </c>
      <c r="AC12" s="378">
        <v>342.80114700516094</v>
      </c>
      <c r="AD12" s="378" t="s">
        <v>1364</v>
      </c>
    </row>
    <row r="13" spans="1:30">
      <c r="B13" s="378" t="s">
        <v>1365</v>
      </c>
      <c r="C13" s="378" t="s">
        <v>1356</v>
      </c>
      <c r="D13" s="378" t="s">
        <v>1356</v>
      </c>
      <c r="E13" s="378" t="s">
        <v>1356</v>
      </c>
      <c r="F13" s="378" t="s">
        <v>1356</v>
      </c>
      <c r="G13" s="378" t="s">
        <v>1356</v>
      </c>
      <c r="H13" s="378" t="s">
        <v>1356</v>
      </c>
      <c r="I13" s="378" t="s">
        <v>1356</v>
      </c>
      <c r="J13" s="378" t="s">
        <v>1356</v>
      </c>
      <c r="K13" s="378" t="s">
        <v>1356</v>
      </c>
      <c r="L13" s="378" t="s">
        <v>1356</v>
      </c>
      <c r="M13" s="378" t="s">
        <v>1356</v>
      </c>
      <c r="N13" s="378" t="s">
        <v>1356</v>
      </c>
      <c r="O13" s="378" t="s">
        <v>1356</v>
      </c>
      <c r="P13" s="378" t="s">
        <v>1356</v>
      </c>
      <c r="Q13" s="378" t="s">
        <v>1356</v>
      </c>
      <c r="R13" s="378">
        <v>7.1</v>
      </c>
      <c r="S13" s="378">
        <v>149.26124245623498</v>
      </c>
      <c r="T13" s="378">
        <v>191.80128696840299</v>
      </c>
      <c r="U13" s="378">
        <v>198.20302272101503</v>
      </c>
      <c r="V13" s="378">
        <v>208.3129794306729</v>
      </c>
      <c r="W13" s="378">
        <v>233.40521704924896</v>
      </c>
      <c r="X13" s="378">
        <v>221.50676212552099</v>
      </c>
      <c r="Y13" s="378">
        <v>229.60029964766102</v>
      </c>
      <c r="Z13" s="378">
        <v>219.86655862249998</v>
      </c>
      <c r="AA13" s="378">
        <v>245.91833984865306</v>
      </c>
      <c r="AB13" s="378">
        <v>252.10352026257698</v>
      </c>
      <c r="AC13" s="378">
        <v>530.27602748549805</v>
      </c>
      <c r="AD13" s="378" t="s">
        <v>1365</v>
      </c>
    </row>
    <row r="14" spans="1:30">
      <c r="B14" s="378" t="s">
        <v>1366</v>
      </c>
      <c r="C14" s="378">
        <v>156.71</v>
      </c>
      <c r="D14" s="378">
        <v>99.57</v>
      </c>
      <c r="E14" s="378">
        <v>106.94</v>
      </c>
      <c r="F14" s="378">
        <v>147.06</v>
      </c>
      <c r="G14" s="378">
        <v>85</v>
      </c>
      <c r="H14" s="378">
        <v>7.02</v>
      </c>
      <c r="I14" s="378">
        <v>19.170000000000002</v>
      </c>
      <c r="J14" s="378">
        <v>1.97</v>
      </c>
      <c r="K14" s="378">
        <v>16.61</v>
      </c>
      <c r="L14" s="378">
        <v>14.96</v>
      </c>
      <c r="M14" s="378">
        <v>34.700000000000003</v>
      </c>
      <c r="N14" s="378">
        <v>3.88</v>
      </c>
      <c r="O14" s="378">
        <v>29.82</v>
      </c>
      <c r="P14" s="378">
        <v>9.85</v>
      </c>
      <c r="Q14" s="378">
        <v>5.14</v>
      </c>
      <c r="R14" s="378">
        <v>3.68</v>
      </c>
      <c r="S14" s="378">
        <v>11.195197796984001</v>
      </c>
      <c r="T14" s="378">
        <v>5.4357288470679999</v>
      </c>
      <c r="U14" s="378">
        <v>4.9479503681789998</v>
      </c>
      <c r="V14" s="378">
        <v>1.855059601849</v>
      </c>
      <c r="W14" s="378">
        <v>1.6637118751519999</v>
      </c>
      <c r="X14" s="378">
        <v>10.654235946368999</v>
      </c>
      <c r="Y14" s="378">
        <v>16.656233018409001</v>
      </c>
      <c r="Z14" s="378">
        <v>15.496367418827999</v>
      </c>
      <c r="AA14" s="378">
        <v>7.255582916293001</v>
      </c>
      <c r="AB14" s="378">
        <v>110.56592723018601</v>
      </c>
      <c r="AC14" s="378">
        <v>101.272278553264</v>
      </c>
      <c r="AD14" s="378" t="s">
        <v>1366</v>
      </c>
    </row>
    <row r="45" spans="2:25">
      <c r="N45" s="450">
        <f>N49+N50</f>
        <v>2599.9460144459799</v>
      </c>
      <c r="O45" s="450">
        <f t="shared" ref="O45:X45" si="0">O49+O50</f>
        <v>2755.1412404175217</v>
      </c>
      <c r="P45" s="450">
        <f t="shared" si="0"/>
        <v>2861.430186350512</v>
      </c>
      <c r="Q45" s="450">
        <f t="shared" si="0"/>
        <v>3081.3932763186126</v>
      </c>
      <c r="R45" s="450">
        <f t="shared" si="0"/>
        <v>3200.8244537547889</v>
      </c>
      <c r="S45" s="450">
        <f t="shared" si="0"/>
        <v>3158.3053838059977</v>
      </c>
      <c r="T45" s="450">
        <f t="shared" si="0"/>
        <v>3641.2612807695114</v>
      </c>
      <c r="U45" s="450">
        <f t="shared" si="0"/>
        <v>3774.4728228980298</v>
      </c>
      <c r="V45" s="450">
        <f t="shared" si="0"/>
        <v>4004.944994279102</v>
      </c>
      <c r="W45" s="450">
        <f t="shared" si="0"/>
        <v>4239.3450752760664</v>
      </c>
      <c r="X45" s="450">
        <f t="shared" si="0"/>
        <v>4433.7164128459781</v>
      </c>
    </row>
    <row r="47" spans="2:25">
      <c r="C47" s="378">
        <v>2004</v>
      </c>
      <c r="D47" s="378">
        <v>2005</v>
      </c>
      <c r="E47" s="378">
        <v>2006</v>
      </c>
      <c r="F47" s="378">
        <v>2007</v>
      </c>
      <c r="G47" s="378">
        <v>2008</v>
      </c>
      <c r="H47" s="378">
        <v>2009</v>
      </c>
      <c r="I47" s="378">
        <v>2010</v>
      </c>
      <c r="J47" s="378">
        <v>2011</v>
      </c>
      <c r="K47" s="378">
        <v>2012</v>
      </c>
      <c r="L47" s="378">
        <v>2013</v>
      </c>
      <c r="M47" s="378">
        <v>2014</v>
      </c>
      <c r="N47" s="378">
        <v>2015</v>
      </c>
      <c r="O47" s="378">
        <v>2016</v>
      </c>
      <c r="P47" s="378">
        <v>2017</v>
      </c>
      <c r="Q47" s="378">
        <v>2018</v>
      </c>
      <c r="R47" s="378">
        <v>2019</v>
      </c>
      <c r="S47" s="378">
        <v>2020</v>
      </c>
      <c r="T47" s="378">
        <v>2021</v>
      </c>
      <c r="U47" s="378">
        <v>2022</v>
      </c>
      <c r="V47" s="378">
        <v>2023</v>
      </c>
      <c r="W47" s="378">
        <v>2024</v>
      </c>
      <c r="X47" s="378">
        <v>2025</v>
      </c>
    </row>
    <row r="48" spans="2:25">
      <c r="B48" s="378" t="s">
        <v>41</v>
      </c>
      <c r="C48" s="450">
        <v>4544.2839999999896</v>
      </c>
      <c r="D48" s="450">
        <v>4644.2299999999896</v>
      </c>
      <c r="E48" s="450">
        <v>4831.57</v>
      </c>
      <c r="F48" s="450">
        <v>5095.7410959472099</v>
      </c>
      <c r="G48" s="450">
        <v>5260.7615667809996</v>
      </c>
      <c r="H48" s="450">
        <v>5429.2589415429602</v>
      </c>
      <c r="I48" s="450">
        <v>5568.6234541357899</v>
      </c>
      <c r="J48" s="450">
        <v>5795.2766255364904</v>
      </c>
      <c r="K48" s="450">
        <v>6019.1259875415099</v>
      </c>
      <c r="L48" s="450">
        <v>6229.1129483924396</v>
      </c>
      <c r="M48" s="450">
        <v>6445.4584664671702</v>
      </c>
      <c r="N48" s="450">
        <v>6798.2232856641103</v>
      </c>
      <c r="O48" s="450">
        <v>7077.5588101209869</v>
      </c>
      <c r="P48" s="450">
        <v>7156.9836890240476</v>
      </c>
      <c r="Q48" s="450">
        <v>7293.576280305836</v>
      </c>
      <c r="R48" s="450">
        <v>7475.6306382602443</v>
      </c>
      <c r="S48" s="450">
        <v>7421.4218030872689</v>
      </c>
      <c r="T48" s="450">
        <v>7812.9841644889584</v>
      </c>
      <c r="U48" s="450">
        <v>8051.5816784770259</v>
      </c>
      <c r="V48" s="450">
        <v>8543.2798107089075</v>
      </c>
      <c r="W48" s="450">
        <v>9157.7339536722393</v>
      </c>
      <c r="X48" s="450">
        <v>9608.2977820864526</v>
      </c>
      <c r="Y48" s="378" t="s">
        <v>41</v>
      </c>
    </row>
    <row r="49" spans="2:25">
      <c r="B49" s="378" t="s">
        <v>42</v>
      </c>
      <c r="C49" s="450">
        <v>1487.0909999999999</v>
      </c>
      <c r="D49" s="450">
        <v>1627.52</v>
      </c>
      <c r="E49" s="450">
        <v>1797.74</v>
      </c>
      <c r="F49" s="450">
        <v>1972.85102838066</v>
      </c>
      <c r="G49" s="450">
        <v>2080.2786114464202</v>
      </c>
      <c r="H49" s="450">
        <v>1999.30136539518</v>
      </c>
      <c r="I49" s="450">
        <v>2091.2730758642001</v>
      </c>
      <c r="J49" s="450">
        <v>2169.3173224635002</v>
      </c>
      <c r="K49" s="450">
        <v>2244.4554399605299</v>
      </c>
      <c r="L49" s="450">
        <v>2273.9945969840301</v>
      </c>
      <c r="M49" s="450">
        <v>2396.9009025000701</v>
      </c>
      <c r="N49" s="450">
        <v>2530.3837654215799</v>
      </c>
      <c r="O49" s="450">
        <v>2685.8105820851979</v>
      </c>
      <c r="P49" s="450">
        <v>2805.0361981498522</v>
      </c>
      <c r="Q49" s="450">
        <v>3030.6734314705736</v>
      </c>
      <c r="R49" s="450">
        <v>3156.181724169413</v>
      </c>
      <c r="S49" s="450">
        <v>3135.4932508169277</v>
      </c>
      <c r="T49" s="450">
        <v>3608.7859914359833</v>
      </c>
      <c r="U49" s="450">
        <v>3744.1646800406579</v>
      </c>
      <c r="V49" s="450">
        <v>3971.9421268614869</v>
      </c>
      <c r="W49" s="450">
        <v>4204.9870263993807</v>
      </c>
      <c r="X49" s="450">
        <v>4398.9962684371058</v>
      </c>
      <c r="Y49" s="378" t="s">
        <v>42</v>
      </c>
    </row>
    <row r="50" spans="2:25">
      <c r="B50" s="378" t="s">
        <v>44</v>
      </c>
      <c r="C50" s="450">
        <v>290.42200000000003</v>
      </c>
      <c r="D50" s="450">
        <v>339.86</v>
      </c>
      <c r="E50" s="450">
        <v>421.54</v>
      </c>
      <c r="F50" s="450">
        <v>411.50069409502498</v>
      </c>
      <c r="G50" s="450">
        <v>147.13559181765501</v>
      </c>
      <c r="H50" s="450">
        <v>139.07313541696601</v>
      </c>
      <c r="I50" s="450">
        <v>142.84322755128599</v>
      </c>
      <c r="J50" s="450">
        <v>146.67752946251599</v>
      </c>
      <c r="K50" s="450">
        <v>97.880398445062994</v>
      </c>
      <c r="L50" s="450">
        <v>87.796485913528898</v>
      </c>
      <c r="M50" s="450">
        <v>72.796623974008</v>
      </c>
      <c r="N50" s="450">
        <v>69.562249024399904</v>
      </c>
      <c r="O50" s="450">
        <v>69.330658332323992</v>
      </c>
      <c r="P50" s="450">
        <v>56.393988200659997</v>
      </c>
      <c r="Q50" s="450">
        <v>50.719844848038996</v>
      </c>
      <c r="R50" s="450">
        <v>44.642729585376003</v>
      </c>
      <c r="S50" s="450">
        <v>22.812132989070001</v>
      </c>
      <c r="T50" s="450">
        <v>32.475289333528004</v>
      </c>
      <c r="U50" s="450">
        <v>30.308142857371998</v>
      </c>
      <c r="V50" s="450">
        <v>33.002867417615001</v>
      </c>
      <c r="W50" s="450">
        <v>34.358048876685999</v>
      </c>
      <c r="X50" s="450">
        <v>34.720144408871995</v>
      </c>
      <c r="Y50" s="378" t="s">
        <v>44</v>
      </c>
    </row>
    <row r="51" spans="2:25">
      <c r="B51" s="378" t="s">
        <v>46</v>
      </c>
      <c r="C51" s="450">
        <v>464.19</v>
      </c>
      <c r="D51" s="450">
        <v>335.44</v>
      </c>
      <c r="E51" s="450">
        <v>88.24</v>
      </c>
      <c r="F51" s="450">
        <v>131.87963923997901</v>
      </c>
      <c r="G51" s="450">
        <v>76.041226517453893</v>
      </c>
      <c r="H51" s="450">
        <v>94.104626477929898</v>
      </c>
      <c r="I51" s="450">
        <v>138.930660262999</v>
      </c>
      <c r="J51" s="450">
        <v>193.386077078</v>
      </c>
      <c r="K51" s="450">
        <v>195.55292535397001</v>
      </c>
      <c r="L51" s="450">
        <v>587.85453076463205</v>
      </c>
      <c r="M51" s="450">
        <v>1206.8505035774299</v>
      </c>
      <c r="N51" s="450">
        <v>1087.2070196196401</v>
      </c>
      <c r="O51" s="450">
        <v>1119.2331159999999</v>
      </c>
      <c r="P51" s="450">
        <v>1857.7597478555481</v>
      </c>
      <c r="Q51" s="450">
        <v>2416.150905</v>
      </c>
      <c r="R51" s="450">
        <v>2189.987798705225</v>
      </c>
      <c r="S51" s="450">
        <v>1156.0300032992991</v>
      </c>
      <c r="T51" s="450">
        <v>1188.618139419159</v>
      </c>
      <c r="U51" s="450">
        <v>1103.9480818213478</v>
      </c>
      <c r="V51" s="450">
        <v>1064.2540577724121</v>
      </c>
      <c r="W51" s="450">
        <v>1026.373169493608</v>
      </c>
      <c r="X51" s="450">
        <v>1161.0752534392839</v>
      </c>
      <c r="Y51" s="378" t="s">
        <v>46</v>
      </c>
    </row>
    <row r="52" spans="2:25">
      <c r="B52" s="378" t="s">
        <v>47</v>
      </c>
      <c r="C52" s="450">
        <v>257.403783028958</v>
      </c>
      <c r="D52" s="450">
        <v>282.39999999999901</v>
      </c>
      <c r="E52" s="450">
        <v>273.54000000000002</v>
      </c>
      <c r="F52" s="450">
        <v>294.40196002433697</v>
      </c>
      <c r="G52" s="450">
        <v>313.85236786164802</v>
      </c>
      <c r="H52" s="450">
        <v>322.70603041893901</v>
      </c>
      <c r="I52" s="450">
        <v>289.38925397094101</v>
      </c>
      <c r="J52" s="450">
        <v>317.73387830387901</v>
      </c>
      <c r="K52" s="450">
        <v>324.32003209294197</v>
      </c>
      <c r="L52" s="450">
        <v>314.32495022298502</v>
      </c>
      <c r="M52" s="450">
        <v>330.15955735850099</v>
      </c>
      <c r="N52" s="450">
        <v>332.98342116476198</v>
      </c>
      <c r="O52" s="450">
        <v>383.19457464969958</v>
      </c>
      <c r="P52" s="450">
        <v>402.56766630322466</v>
      </c>
      <c r="Q52" s="450">
        <v>396.92757042767062</v>
      </c>
      <c r="R52" s="450">
        <v>415.8868630793686</v>
      </c>
      <c r="S52" s="450">
        <v>377.46522263815598</v>
      </c>
      <c r="T52" s="450">
        <v>434.37042350045192</v>
      </c>
      <c r="U52" s="450">
        <v>477.61691722932085</v>
      </c>
      <c r="V52" s="450">
        <v>467.23069058606404</v>
      </c>
      <c r="W52" s="450">
        <v>457.62546552787535</v>
      </c>
      <c r="X52" s="450">
        <v>458.07959813134948</v>
      </c>
      <c r="Y52" s="378" t="s">
        <v>47</v>
      </c>
    </row>
    <row r="53" spans="2:25">
      <c r="B53" s="378" t="s">
        <v>45</v>
      </c>
      <c r="C53" s="450">
        <v>6.7562169710419901</v>
      </c>
      <c r="D53" s="450">
        <v>13.5299999999995</v>
      </c>
      <c r="E53" s="450">
        <v>32.4</v>
      </c>
      <c r="F53" s="450">
        <v>30.358137460384</v>
      </c>
      <c r="G53" s="450">
        <v>43.9921747</v>
      </c>
      <c r="H53" s="450">
        <v>30.230357084426</v>
      </c>
      <c r="I53" s="450">
        <v>45.153397923965997</v>
      </c>
      <c r="J53" s="450">
        <v>49.746637528523003</v>
      </c>
      <c r="K53" s="450">
        <v>47.930761906624902</v>
      </c>
      <c r="L53" s="450">
        <v>43.981708697579002</v>
      </c>
      <c r="M53" s="450">
        <v>38.289293001478001</v>
      </c>
      <c r="N53" s="450">
        <v>68.313099325324899</v>
      </c>
      <c r="O53" s="450">
        <v>74.131485852508987</v>
      </c>
      <c r="P53" s="450">
        <v>102.53927199426799</v>
      </c>
      <c r="Q53" s="450">
        <v>75.845293401254978</v>
      </c>
      <c r="R53" s="450">
        <v>86.42896607712099</v>
      </c>
      <c r="S53" s="450">
        <v>93.40852400386801</v>
      </c>
      <c r="T53" s="450">
        <v>95.302484597134992</v>
      </c>
      <c r="U53" s="450">
        <v>97.889055195630007</v>
      </c>
      <c r="V53" s="450">
        <v>87.432278819723251</v>
      </c>
      <c r="W53" s="450">
        <v>99.209737727722029</v>
      </c>
      <c r="X53" s="450">
        <v>94.441931757175027</v>
      </c>
      <c r="Y53" s="378" t="s">
        <v>45</v>
      </c>
    </row>
    <row r="54" spans="2:25">
      <c r="Q54" s="378">
        <f t="shared" ref="Q54:X54" si="1">SUM(Q48:Q53)-Q51</f>
        <v>10847.742420453375</v>
      </c>
      <c r="R54" s="378">
        <f t="shared" si="1"/>
        <v>11178.770921171523</v>
      </c>
      <c r="S54" s="378">
        <f t="shared" si="1"/>
        <v>11050.60093353529</v>
      </c>
      <c r="T54" s="378">
        <f t="shared" si="1"/>
        <v>11983.918353356057</v>
      </c>
      <c r="U54" s="378">
        <f t="shared" si="1"/>
        <v>12401.560473800007</v>
      </c>
      <c r="V54" s="378">
        <f t="shared" si="1"/>
        <v>13102.887774393797</v>
      </c>
      <c r="W54" s="378">
        <f t="shared" si="1"/>
        <v>13953.914232203902</v>
      </c>
      <c r="X54" s="378">
        <f t="shared" si="1"/>
        <v>14594.535724820955</v>
      </c>
    </row>
    <row r="55" spans="2:25">
      <c r="S55" s="451">
        <f t="shared" ref="S55:X55" si="2">(S51-R51)/R51</f>
        <v>-0.47212947762413443</v>
      </c>
      <c r="T55" s="451">
        <f t="shared" si="2"/>
        <v>2.8189697522429037E-2</v>
      </c>
      <c r="U55" s="451">
        <f t="shared" si="2"/>
        <v>-7.1234027809121928E-2</v>
      </c>
      <c r="V55" s="451">
        <f t="shared" si="2"/>
        <v>-3.5956422863153641E-2</v>
      </c>
      <c r="W55" s="451">
        <f t="shared" si="2"/>
        <v>-3.5593839649615766E-2</v>
      </c>
      <c r="X55" s="451">
        <f t="shared" si="2"/>
        <v>0.13124084684728773</v>
      </c>
    </row>
    <row r="56" spans="2:25">
      <c r="Q56" s="452"/>
      <c r="R56" s="452">
        <f t="shared" ref="R56:X56" si="3">(R54-Q54)/Q54</f>
        <v>3.0515888734046207E-2</v>
      </c>
      <c r="S56" s="452">
        <f t="shared" si="3"/>
        <v>-1.1465481182147762E-2</v>
      </c>
      <c r="T56" s="452">
        <f t="shared" si="3"/>
        <v>8.4458521797527414E-2</v>
      </c>
      <c r="U56" s="452">
        <f t="shared" si="3"/>
        <v>3.48502141060558E-2</v>
      </c>
      <c r="V56" s="452">
        <f t="shared" si="3"/>
        <v>5.6551536564728264E-2</v>
      </c>
      <c r="W56" s="452">
        <f t="shared" si="3"/>
        <v>6.4949534214374938E-2</v>
      </c>
      <c r="X56" s="452">
        <f t="shared" si="3"/>
        <v>4.5909805804781101E-2</v>
      </c>
    </row>
    <row r="57" spans="2:25">
      <c r="Q57" s="378">
        <f t="shared" ref="Q57:X57" si="4">SUM(Q48:Q53)-Q51-Q52</f>
        <v>10450.814850025705</v>
      </c>
      <c r="R57" s="378">
        <f t="shared" si="4"/>
        <v>10762.884058092153</v>
      </c>
      <c r="S57" s="378">
        <f t="shared" si="4"/>
        <v>10673.135710897133</v>
      </c>
      <c r="T57" s="378">
        <f t="shared" si="4"/>
        <v>11549.547929855606</v>
      </c>
      <c r="U57" s="378">
        <f t="shared" si="4"/>
        <v>11923.943556570686</v>
      </c>
      <c r="V57" s="378">
        <f t="shared" si="4"/>
        <v>12635.657083807733</v>
      </c>
      <c r="W57" s="378">
        <f t="shared" si="4"/>
        <v>13496.288766676027</v>
      </c>
      <c r="X57" s="378">
        <f t="shared" si="4"/>
        <v>14136.456126689605</v>
      </c>
    </row>
    <row r="58" spans="2:25">
      <c r="Q58" s="452"/>
      <c r="R58" s="452">
        <f t="shared" ref="R58:X58" si="5">(R57-Q57)/Q57</f>
        <v>2.9860753687132913E-2</v>
      </c>
      <c r="S58" s="452">
        <f t="shared" si="5"/>
        <v>-8.3386893987343474E-3</v>
      </c>
      <c r="T58" s="452">
        <f t="shared" si="5"/>
        <v>8.2113845705500288E-2</v>
      </c>
      <c r="U58" s="452">
        <f t="shared" si="5"/>
        <v>3.2416474565837093E-2</v>
      </c>
      <c r="V58" s="452">
        <f t="shared" si="5"/>
        <v>5.9687763856015354E-2</v>
      </c>
      <c r="W58" s="452">
        <f t="shared" si="5"/>
        <v>6.811135164242238E-2</v>
      </c>
      <c r="X58" s="452">
        <f t="shared" si="5"/>
        <v>4.7432844027035716E-2</v>
      </c>
    </row>
    <row r="79" spans="1:1">
      <c r="A79" s="378" t="s">
        <v>373</v>
      </c>
    </row>
    <row r="84" spans="1:29" ht="20">
      <c r="A84" s="527"/>
      <c r="B84" s="527"/>
      <c r="C84" s="527"/>
      <c r="D84" s="527"/>
      <c r="E84" s="527"/>
      <c r="F84" s="527"/>
      <c r="G84" s="527"/>
      <c r="H84" s="527"/>
      <c r="I84" s="527"/>
      <c r="J84" s="527"/>
      <c r="K84" s="527"/>
      <c r="L84" s="527"/>
    </row>
    <row r="85" spans="1:29">
      <c r="B85" s="378">
        <v>1999</v>
      </c>
      <c r="C85" s="378">
        <v>2000</v>
      </c>
      <c r="D85" s="378">
        <v>2001</v>
      </c>
      <c r="E85" s="378">
        <v>2002</v>
      </c>
      <c r="F85" s="378">
        <v>2003</v>
      </c>
      <c r="G85" s="378">
        <v>2004</v>
      </c>
      <c r="H85" s="378">
        <v>2005</v>
      </c>
      <c r="I85" s="378">
        <v>2006</v>
      </c>
      <c r="J85" s="378">
        <v>2007</v>
      </c>
      <c r="K85" s="378">
        <v>2008</v>
      </c>
      <c r="L85" s="378">
        <v>2009</v>
      </c>
      <c r="M85" s="378">
        <v>2010</v>
      </c>
      <c r="N85" s="378">
        <v>2011</v>
      </c>
      <c r="O85" s="378">
        <v>2012</v>
      </c>
      <c r="P85" s="378">
        <v>2013</v>
      </c>
      <c r="Q85" s="378">
        <v>2014</v>
      </c>
      <c r="R85" s="378">
        <v>2015</v>
      </c>
      <c r="S85" s="378">
        <v>2016</v>
      </c>
      <c r="T85" s="378">
        <v>2017</v>
      </c>
      <c r="U85" s="378">
        <v>2018</v>
      </c>
      <c r="V85" s="378">
        <v>2019</v>
      </c>
      <c r="W85" s="378">
        <v>2020</v>
      </c>
      <c r="X85" s="378">
        <v>2021</v>
      </c>
      <c r="Y85" s="378">
        <v>2022</v>
      </c>
      <c r="Z85" s="378">
        <v>2023</v>
      </c>
      <c r="AA85" s="378">
        <v>2024</v>
      </c>
      <c r="AB85" s="378">
        <v>2025</v>
      </c>
    </row>
    <row r="86" spans="1:29">
      <c r="A86" s="378" t="s">
        <v>1367</v>
      </c>
      <c r="B86" s="378">
        <v>2701.75</v>
      </c>
      <c r="C86" s="378">
        <v>2673.64</v>
      </c>
      <c r="D86" s="378">
        <v>2264.3242896226802</v>
      </c>
      <c r="E86" s="378">
        <v>2110.12791734652</v>
      </c>
      <c r="F86" s="378">
        <v>2176.59286345497</v>
      </c>
      <c r="G86" s="378">
        <v>2547.16984454059</v>
      </c>
      <c r="H86" s="378">
        <v>2920.2844452518002</v>
      </c>
      <c r="I86" s="378">
        <v>3245.4635852698002</v>
      </c>
      <c r="J86" s="378">
        <v>2985.4527664381799</v>
      </c>
      <c r="K86" s="378">
        <v>3624.7689586872398</v>
      </c>
      <c r="L86" s="378">
        <v>2892.86302144401</v>
      </c>
      <c r="M86" s="378">
        <v>3767.0330435125602</v>
      </c>
      <c r="N86" s="378">
        <v>4094.1669500145099</v>
      </c>
      <c r="O86" s="378">
        <v>4434.8266401573201</v>
      </c>
      <c r="P86" s="378">
        <v>4630.7276528598604</v>
      </c>
      <c r="Q86" s="378">
        <v>4825.1508825885803</v>
      </c>
      <c r="R86" s="378">
        <v>3851.7920925845401</v>
      </c>
      <c r="S86" s="378">
        <v>3951.2925156549682</v>
      </c>
      <c r="T86" s="378">
        <v>5765.328137462091</v>
      </c>
      <c r="U86" s="378">
        <v>5190.9849778756452</v>
      </c>
      <c r="V86" s="378">
        <v>4381.1294840102128</v>
      </c>
      <c r="W86" s="378">
        <v>5816.5379061540852</v>
      </c>
      <c r="X86" s="378">
        <v>5960.2929612885682</v>
      </c>
      <c r="Y86" s="378">
        <v>6942.2261663966392</v>
      </c>
      <c r="Z86" s="378">
        <v>5571.8793395487064</v>
      </c>
      <c r="AA86" s="378">
        <v>5334.1739691145822</v>
      </c>
      <c r="AB86" s="378">
        <v>5467.8337216693662</v>
      </c>
      <c r="AC86" s="378" t="s">
        <v>1367</v>
      </c>
    </row>
    <row r="87" spans="1:29">
      <c r="A87" s="378" t="s">
        <v>1368</v>
      </c>
      <c r="B87" s="378">
        <v>34.728866400000001</v>
      </c>
      <c r="C87" s="378">
        <v>720.25</v>
      </c>
      <c r="D87" s="378">
        <v>847.9786464</v>
      </c>
      <c r="E87" s="378">
        <v>943.29475200000002</v>
      </c>
      <c r="F87" s="378">
        <v>892.06372799999895</v>
      </c>
      <c r="G87" s="378">
        <v>1029.9633120000001</v>
      </c>
      <c r="H87" s="378">
        <v>979.10380799999905</v>
      </c>
      <c r="I87" s="378">
        <v>1010.471964</v>
      </c>
      <c r="J87" s="378">
        <v>1037.5176959999901</v>
      </c>
      <c r="K87" s="378">
        <v>1047.5580528</v>
      </c>
      <c r="L87" s="378">
        <v>678.48305428539902</v>
      </c>
      <c r="M87" s="378">
        <v>1035.61751859642</v>
      </c>
      <c r="N87" s="378">
        <v>1084.7905688010401</v>
      </c>
      <c r="O87" s="378">
        <v>1237.91515437813</v>
      </c>
      <c r="P87" s="378">
        <v>1633.91117969475</v>
      </c>
      <c r="Q87" s="378">
        <v>1854.7273450079799</v>
      </c>
      <c r="R87" s="378">
        <v>2361.7832466392401</v>
      </c>
      <c r="S87" s="378">
        <v>2856.7459588979923</v>
      </c>
      <c r="T87" s="378">
        <v>3030.5361677639762</v>
      </c>
      <c r="U87" s="378">
        <v>3902.7173918274329</v>
      </c>
      <c r="V87" s="378">
        <v>3856.0840659678956</v>
      </c>
      <c r="W87" s="378">
        <v>1857.1648114700497</v>
      </c>
      <c r="X87" s="378">
        <v>2871.9910385547296</v>
      </c>
      <c r="Y87" s="378">
        <v>1365.8019415846416</v>
      </c>
      <c r="Z87" s="378">
        <v>2298.4396645654397</v>
      </c>
      <c r="AA87" s="378">
        <v>2681.4487322039581</v>
      </c>
      <c r="AB87" s="378">
        <v>2654.5856753284143</v>
      </c>
      <c r="AC87" s="378" t="s">
        <v>1368</v>
      </c>
    </row>
    <row r="88" spans="1:29">
      <c r="A88" s="378" t="s">
        <v>1369</v>
      </c>
      <c r="B88" s="378">
        <v>1405.2134845979219</v>
      </c>
      <c r="C88" s="378">
        <v>1674.5974825303019</v>
      </c>
      <c r="D88" s="378">
        <v>1821.95469045615</v>
      </c>
      <c r="E88" s="378">
        <v>2266.5926760985799</v>
      </c>
      <c r="F88" s="378">
        <v>2620.7601344760401</v>
      </c>
      <c r="G88" s="378">
        <v>1608.21191475554</v>
      </c>
      <c r="H88" s="378">
        <v>1515.8691420627799</v>
      </c>
      <c r="I88" s="378">
        <v>1972.4777690864701</v>
      </c>
      <c r="J88" s="378">
        <v>2887.4364958649799</v>
      </c>
      <c r="K88" s="378">
        <v>2301.4976473718898</v>
      </c>
      <c r="L88" s="378">
        <v>3065.9637252204702</v>
      </c>
      <c r="M88" s="378">
        <v>1956.0333258425701</v>
      </c>
      <c r="N88" s="378">
        <v>1876.55982980927</v>
      </c>
      <c r="O88" s="378">
        <v>1788.3215463353499</v>
      </c>
      <c r="P88" s="378">
        <v>1497.9589796909099</v>
      </c>
      <c r="Q88" s="378">
        <v>1380.21615569255</v>
      </c>
      <c r="R88" s="378">
        <v>1971.5696432013499</v>
      </c>
      <c r="S88" s="378">
        <v>1595.5658810307841</v>
      </c>
      <c r="T88" s="378">
        <v>588.11975525375294</v>
      </c>
      <c r="U88" s="378">
        <v>413.57091665758816</v>
      </c>
      <c r="V88" s="378">
        <v>524.48493979065677</v>
      </c>
      <c r="W88" s="378">
        <v>253.13921782219481</v>
      </c>
      <c r="X88" s="378">
        <v>250.55100514921062</v>
      </c>
      <c r="Y88" s="378">
        <v>189.73850866546937</v>
      </c>
      <c r="Z88" s="378">
        <v>566.01727763558324</v>
      </c>
      <c r="AA88" s="378">
        <v>866.88239383715097</v>
      </c>
      <c r="AB88" s="378">
        <v>609.80196259617799</v>
      </c>
      <c r="AC88" s="378" t="s">
        <v>1369</v>
      </c>
    </row>
    <row r="89" spans="1:29">
      <c r="A89" s="378" t="s">
        <v>1370</v>
      </c>
      <c r="B89" s="378">
        <v>580.68211839641094</v>
      </c>
      <c r="C89" s="378">
        <v>508.94296958638267</v>
      </c>
      <c r="D89" s="378">
        <v>535.84750398512301</v>
      </c>
      <c r="E89" s="378">
        <v>569.54077064915396</v>
      </c>
      <c r="F89" s="378">
        <v>555.061816712015</v>
      </c>
      <c r="G89" s="378">
        <v>593.67682356045498</v>
      </c>
      <c r="H89" s="378">
        <v>613.50271981226899</v>
      </c>
      <c r="I89" s="378">
        <v>698.67843446056702</v>
      </c>
      <c r="J89" s="378">
        <v>768.37941069825104</v>
      </c>
      <c r="K89" s="378">
        <v>656.59181160686398</v>
      </c>
      <c r="L89" s="378">
        <v>1025.51692036903</v>
      </c>
      <c r="M89" s="378">
        <v>892.04448170011506</v>
      </c>
      <c r="N89" s="378">
        <v>824.12756942337705</v>
      </c>
      <c r="O89" s="378">
        <v>995.52081438600896</v>
      </c>
      <c r="P89" s="378">
        <v>1294.58678755868</v>
      </c>
      <c r="Q89" s="378">
        <v>1467.2867113048801</v>
      </c>
      <c r="R89" s="378">
        <v>1602.3611893017701</v>
      </c>
      <c r="S89" s="378">
        <v>1769.3622397788019</v>
      </c>
      <c r="T89" s="378">
        <v>1418.2195729712837</v>
      </c>
      <c r="U89" s="378">
        <v>1701.5460618409222</v>
      </c>
      <c r="V89" s="378">
        <v>1860.9855308177985</v>
      </c>
      <c r="W89" s="378">
        <v>1695.0850601351879</v>
      </c>
      <c r="X89" s="378">
        <v>1692.3383726678837</v>
      </c>
      <c r="Y89" s="378">
        <v>1626.5549216506859</v>
      </c>
      <c r="Z89" s="378">
        <v>1628.0761365513333</v>
      </c>
      <c r="AA89" s="378">
        <v>1636.5100404367956</v>
      </c>
      <c r="AB89" s="378">
        <v>1697.4925155082253</v>
      </c>
      <c r="AC89" s="378" t="s">
        <v>1370</v>
      </c>
    </row>
    <row r="90" spans="1:29">
      <c r="A90" s="378" t="s">
        <v>568</v>
      </c>
      <c r="B90" s="378">
        <v>204.97</v>
      </c>
      <c r="C90" s="378">
        <v>122.94</v>
      </c>
      <c r="D90" s="378">
        <v>53</v>
      </c>
      <c r="E90" s="378">
        <v>54.9</v>
      </c>
      <c r="F90" s="378">
        <v>30.54</v>
      </c>
      <c r="G90" s="378">
        <v>40.9</v>
      </c>
      <c r="H90" s="378">
        <v>23.19</v>
      </c>
      <c r="I90" s="378">
        <v>8.41</v>
      </c>
      <c r="J90" s="378">
        <v>8.1199999999999992</v>
      </c>
      <c r="K90" s="378">
        <v>4.71</v>
      </c>
      <c r="L90" s="378">
        <v>37.21</v>
      </c>
      <c r="M90" s="378">
        <v>362.3</v>
      </c>
      <c r="N90" s="378">
        <v>525.6</v>
      </c>
      <c r="O90" s="378">
        <v>225.8</v>
      </c>
      <c r="P90" s="378">
        <v>266.58999999999997</v>
      </c>
      <c r="Q90" s="378">
        <v>708.2</v>
      </c>
      <c r="R90" s="378">
        <v>584.79890019255993</v>
      </c>
      <c r="S90" s="378">
        <v>746.91918635646095</v>
      </c>
      <c r="T90" s="378">
        <v>891.38175993485402</v>
      </c>
      <c r="U90" s="378">
        <v>825.73306207246196</v>
      </c>
      <c r="V90" s="378">
        <v>1140.526371770746</v>
      </c>
      <c r="W90" s="378">
        <v>1084.603169147681</v>
      </c>
      <c r="X90" s="378">
        <v>1229.4586474513439</v>
      </c>
      <c r="Y90" s="378">
        <v>1480.793020681848</v>
      </c>
      <c r="Z90" s="378">
        <v>1944.252021785187</v>
      </c>
      <c r="AA90" s="378">
        <v>1862.879942406219</v>
      </c>
      <c r="AB90" s="378">
        <v>2447.1995401399781</v>
      </c>
      <c r="AC90" s="378" t="s">
        <v>568</v>
      </c>
    </row>
    <row r="91" spans="1:29">
      <c r="A91" s="378" t="s">
        <v>1371</v>
      </c>
      <c r="B91" s="378">
        <v>8.569999999999709</v>
      </c>
      <c r="C91" s="378">
        <v>183.84573895609145</v>
      </c>
      <c r="D91" s="378">
        <v>193.67003033396699</v>
      </c>
      <c r="E91" s="378">
        <v>129.99088718308101</v>
      </c>
      <c r="F91" s="378">
        <v>195.01654964251301</v>
      </c>
      <c r="G91" s="378">
        <v>194.22840847347601</v>
      </c>
      <c r="H91" s="378">
        <v>146.24393772048501</v>
      </c>
      <c r="I91" s="378">
        <v>142.52662126319899</v>
      </c>
      <c r="J91" s="378">
        <v>233.217796129091</v>
      </c>
      <c r="K91" s="378">
        <v>271.976802102335</v>
      </c>
      <c r="L91" s="378">
        <v>279.93954291863503</v>
      </c>
      <c r="M91" s="378">
        <v>259.30763693087403</v>
      </c>
      <c r="N91" s="378">
        <v>237.079680579214</v>
      </c>
      <c r="O91" s="378">
        <v>245.62771775782099</v>
      </c>
      <c r="P91" s="378">
        <v>212.34643324526701</v>
      </c>
      <c r="Q91" s="378">
        <v>246.59992673982401</v>
      </c>
      <c r="R91" s="378">
        <v>251.534649458812</v>
      </c>
      <c r="S91" s="378">
        <v>289.13906242377504</v>
      </c>
      <c r="T91" s="378">
        <v>253.04762011512602</v>
      </c>
      <c r="U91" s="378">
        <v>249.753970035691</v>
      </c>
      <c r="V91" s="378">
        <v>262.13696641075097</v>
      </c>
      <c r="W91" s="378">
        <v>273.85602841188097</v>
      </c>
      <c r="X91" s="378">
        <v>264.968281685112</v>
      </c>
      <c r="Y91" s="378">
        <v>281.98860076224804</v>
      </c>
      <c r="Z91" s="378">
        <v>285.43830417790099</v>
      </c>
      <c r="AA91" s="378">
        <v>275.03643053544295</v>
      </c>
      <c r="AB91" s="378">
        <v>269.052614262036</v>
      </c>
      <c r="AC91" s="378" t="s">
        <v>1371</v>
      </c>
    </row>
    <row r="92" spans="1:29">
      <c r="A92" s="378" t="s">
        <v>1372</v>
      </c>
      <c r="B92" s="378" t="s">
        <v>1356</v>
      </c>
      <c r="C92" s="378" t="s">
        <v>1356</v>
      </c>
      <c r="D92" s="378" t="s">
        <v>1356</v>
      </c>
      <c r="E92" s="378" t="s">
        <v>1356</v>
      </c>
      <c r="F92" s="378" t="s">
        <v>1356</v>
      </c>
      <c r="G92" s="378" t="s">
        <v>1356</v>
      </c>
      <c r="H92" s="378" t="s">
        <v>1356</v>
      </c>
      <c r="I92" s="378" t="s">
        <v>1356</v>
      </c>
      <c r="J92" s="378" t="s">
        <v>1356</v>
      </c>
      <c r="K92" s="378" t="s">
        <v>1356</v>
      </c>
      <c r="L92" s="378" t="s">
        <v>1356</v>
      </c>
      <c r="M92" s="378" t="s">
        <v>1356</v>
      </c>
      <c r="N92" s="378" t="s">
        <v>1356</v>
      </c>
      <c r="O92" s="378" t="s">
        <v>1356</v>
      </c>
      <c r="P92" s="378" t="s">
        <v>1356</v>
      </c>
      <c r="Q92" s="378" t="s">
        <v>1356</v>
      </c>
      <c r="R92" s="378" t="s">
        <v>1356</v>
      </c>
      <c r="S92" s="378" t="s">
        <v>1356</v>
      </c>
      <c r="T92" s="378" t="s">
        <v>1356</v>
      </c>
      <c r="U92" s="378">
        <v>507.74870137901939</v>
      </c>
      <c r="V92" s="378">
        <v>752.89796964411698</v>
      </c>
      <c r="W92" s="378">
        <v>651.43439856971054</v>
      </c>
      <c r="X92" s="378">
        <v>305.8563048068977</v>
      </c>
      <c r="Y92" s="378">
        <v>1050.3864196547092</v>
      </c>
      <c r="Z92" s="378">
        <v>1252.2638508415712</v>
      </c>
      <c r="AA92" s="378">
        <v>1656.3503874151527</v>
      </c>
      <c r="AB92" s="378">
        <v>1612.0295562238639</v>
      </c>
      <c r="AC92" s="378" t="s">
        <v>1372</v>
      </c>
    </row>
    <row r="93" spans="1:29">
      <c r="A93" s="378" t="s">
        <v>1373</v>
      </c>
      <c r="B93" s="378" t="s">
        <v>1356</v>
      </c>
      <c r="C93" s="378" t="s">
        <v>1356</v>
      </c>
      <c r="D93" s="378" t="s">
        <v>1356</v>
      </c>
      <c r="E93" s="378" t="s">
        <v>1356</v>
      </c>
      <c r="F93" s="378" t="s">
        <v>1356</v>
      </c>
      <c r="G93" s="378">
        <v>982.59210288906695</v>
      </c>
      <c r="H93" s="378">
        <v>1024.8250778916599</v>
      </c>
      <c r="I93" s="378">
        <v>358.16206544522601</v>
      </c>
      <c r="J93" s="378" t="s">
        <v>1356</v>
      </c>
      <c r="K93" s="378" t="s">
        <v>1356</v>
      </c>
      <c r="L93" s="378" t="s">
        <v>1356</v>
      </c>
      <c r="M93" s="378" t="s">
        <v>1356</v>
      </c>
      <c r="N93" s="378" t="s">
        <v>1356</v>
      </c>
      <c r="O93" s="378" t="s">
        <v>1356</v>
      </c>
      <c r="P93" s="378" t="s">
        <v>1356</v>
      </c>
      <c r="Q93" s="378" t="s">
        <v>1356</v>
      </c>
      <c r="R93" s="378" t="s">
        <v>1356</v>
      </c>
      <c r="S93" s="378" t="s">
        <v>1356</v>
      </c>
      <c r="T93" s="378" t="s">
        <v>1356</v>
      </c>
      <c r="U93" s="378" t="s">
        <v>1356</v>
      </c>
      <c r="V93" s="378" t="s">
        <v>1356</v>
      </c>
      <c r="W93" s="378" t="s">
        <v>1356</v>
      </c>
      <c r="X93" s="378" t="s">
        <v>1356</v>
      </c>
      <c r="Y93" s="378" t="s">
        <v>1356</v>
      </c>
      <c r="Z93" s="378" t="s">
        <v>1356</v>
      </c>
      <c r="AA93" s="378" t="s">
        <v>1356</v>
      </c>
      <c r="AB93" s="378">
        <v>0</v>
      </c>
      <c r="AC93" s="378" t="s">
        <v>1373</v>
      </c>
    </row>
    <row r="94" spans="1:29">
      <c r="A94" s="378" t="s">
        <v>1374</v>
      </c>
      <c r="B94" s="378" t="s">
        <v>1356</v>
      </c>
      <c r="C94" s="378" t="s">
        <v>1356</v>
      </c>
      <c r="D94" s="378" t="s">
        <v>1356</v>
      </c>
      <c r="E94" s="378" t="s">
        <v>1356</v>
      </c>
      <c r="F94" s="378" t="s">
        <v>1356</v>
      </c>
      <c r="G94" s="378" t="s">
        <v>1356</v>
      </c>
      <c r="H94" s="378" t="s">
        <v>1356</v>
      </c>
      <c r="I94" s="378" t="s">
        <v>1356</v>
      </c>
      <c r="J94" s="378" t="s">
        <v>1356</v>
      </c>
      <c r="K94" s="378" t="s">
        <v>1356</v>
      </c>
      <c r="L94" s="378" t="s">
        <v>1356</v>
      </c>
      <c r="M94" s="378" t="s">
        <v>1356</v>
      </c>
      <c r="N94" s="378" t="s">
        <v>1356</v>
      </c>
      <c r="O94" s="378" t="s">
        <v>1356</v>
      </c>
      <c r="P94" s="378" t="s">
        <v>1356</v>
      </c>
      <c r="Q94" s="378" t="s">
        <v>1356</v>
      </c>
      <c r="R94" s="378">
        <v>107.29234353963299</v>
      </c>
      <c r="S94" s="378">
        <v>215.06963607621</v>
      </c>
      <c r="T94" s="378">
        <v>218.05500922137898</v>
      </c>
      <c r="U94" s="378">
        <v>319.50070182948508</v>
      </c>
      <c r="V94" s="378">
        <v>330.77653863801999</v>
      </c>
      <c r="W94" s="378">
        <v>312.68393327128899</v>
      </c>
      <c r="X94" s="378">
        <v>323.79532019711007</v>
      </c>
      <c r="Y94" s="378">
        <v>313.79508857380301</v>
      </c>
      <c r="Z94" s="378">
        <v>343.956781313806</v>
      </c>
      <c r="AA94" s="378">
        <v>286.43385692367798</v>
      </c>
      <c r="AB94" s="378">
        <v>342.80114700516094</v>
      </c>
      <c r="AC94" s="378" t="s">
        <v>1374</v>
      </c>
    </row>
    <row r="95" spans="1:29">
      <c r="A95" s="378" t="s">
        <v>1375</v>
      </c>
      <c r="B95" s="378" t="s">
        <v>1356</v>
      </c>
      <c r="C95" s="378" t="s">
        <v>1356</v>
      </c>
      <c r="D95" s="378" t="s">
        <v>1356</v>
      </c>
      <c r="E95" s="378" t="s">
        <v>1356</v>
      </c>
      <c r="F95" s="378" t="s">
        <v>1356</v>
      </c>
      <c r="G95" s="378" t="s">
        <v>1356</v>
      </c>
      <c r="H95" s="378" t="s">
        <v>1356</v>
      </c>
      <c r="I95" s="378" t="s">
        <v>1356</v>
      </c>
      <c r="J95" s="378" t="s">
        <v>1356</v>
      </c>
      <c r="K95" s="378" t="s">
        <v>1356</v>
      </c>
      <c r="L95" s="378" t="s">
        <v>1356</v>
      </c>
      <c r="M95" s="378" t="s">
        <v>1356</v>
      </c>
      <c r="N95" s="378" t="s">
        <v>1356</v>
      </c>
      <c r="O95" s="378" t="s">
        <v>1356</v>
      </c>
      <c r="P95" s="378" t="s">
        <v>1356</v>
      </c>
      <c r="Q95" s="378">
        <v>7.0991444709999998</v>
      </c>
      <c r="R95" s="378">
        <v>149.26124245623399</v>
      </c>
      <c r="S95" s="378">
        <v>191.80128696840299</v>
      </c>
      <c r="T95" s="378">
        <v>198.20302272101503</v>
      </c>
      <c r="U95" s="378">
        <v>208.3129794306729</v>
      </c>
      <c r="V95" s="378">
        <v>233.40521704924896</v>
      </c>
      <c r="W95" s="378">
        <v>221.50676212552091</v>
      </c>
      <c r="X95" s="378">
        <v>229.60029964766102</v>
      </c>
      <c r="Y95" s="378">
        <v>219.86655862249998</v>
      </c>
      <c r="Z95" s="378">
        <v>245.91833984865306</v>
      </c>
      <c r="AA95" s="378">
        <v>252.10352026257709</v>
      </c>
      <c r="AB95" s="378">
        <v>530.27602748549805</v>
      </c>
      <c r="AC95" s="378" t="s">
        <v>1375</v>
      </c>
    </row>
    <row r="96" spans="1:29">
      <c r="A96" s="378" t="s">
        <v>1376</v>
      </c>
      <c r="B96" s="378">
        <v>247.11553060566746</v>
      </c>
      <c r="C96" s="378">
        <v>167.67954788331483</v>
      </c>
      <c r="D96" s="378">
        <v>108.840366</v>
      </c>
      <c r="E96" s="378">
        <v>171.514033337981</v>
      </c>
      <c r="F96" s="378">
        <v>121.39275054161</v>
      </c>
      <c r="G96" s="378">
        <v>53.405857155619501</v>
      </c>
      <c r="H96" s="378">
        <v>19.955224945565998</v>
      </c>
      <c r="I96" s="378">
        <v>8.8341708340430003</v>
      </c>
      <c r="J96" s="378">
        <v>16.611840019592002</v>
      </c>
      <c r="K96" s="378">
        <v>14.959464762068</v>
      </c>
      <c r="L96" s="378">
        <v>34.701501447860998</v>
      </c>
      <c r="M96" s="378">
        <v>3.8757802110559898</v>
      </c>
      <c r="N96" s="378">
        <v>29.8166446991569</v>
      </c>
      <c r="O96" s="378">
        <v>1.2556142860049899</v>
      </c>
      <c r="P96" s="378">
        <v>0.94287732694399995</v>
      </c>
      <c r="Q96" s="378">
        <v>1.1801306772010001</v>
      </c>
      <c r="R96" s="378">
        <v>1.1301287330259899</v>
      </c>
      <c r="S96" s="378">
        <v>0.30558302592699998</v>
      </c>
      <c r="T96" s="378">
        <v>0.83148946901099996</v>
      </c>
      <c r="U96" s="378">
        <v>1.928548179973</v>
      </c>
      <c r="V96" s="378">
        <v>1.655633821486</v>
      </c>
      <c r="W96" s="378">
        <v>4.9560851709299998</v>
      </c>
      <c r="X96" s="378">
        <v>2.7580429740240002</v>
      </c>
      <c r="Y96" s="378">
        <v>6.256904713827999</v>
      </c>
      <c r="Z96" s="378">
        <v>7.255582916293001</v>
      </c>
      <c r="AA96" s="378">
        <v>36.268831282337004</v>
      </c>
      <c r="AB96" s="378">
        <v>8.9536252836960006</v>
      </c>
      <c r="AC96" s="378" t="s">
        <v>1376</v>
      </c>
    </row>
    <row r="97" spans="1:29">
      <c r="A97" s="378" t="s">
        <v>1377</v>
      </c>
      <c r="B97" s="378" t="s">
        <v>1356</v>
      </c>
      <c r="C97" s="378" t="s">
        <v>1356</v>
      </c>
      <c r="D97" s="378" t="s">
        <v>1356</v>
      </c>
      <c r="E97" s="378" t="s">
        <v>1356</v>
      </c>
      <c r="F97" s="378" t="s">
        <v>1356</v>
      </c>
      <c r="G97" s="378" t="s">
        <v>1356</v>
      </c>
      <c r="H97" s="378" t="s">
        <v>1356</v>
      </c>
      <c r="I97" s="378" t="s">
        <v>1356</v>
      </c>
      <c r="J97" s="378" t="s">
        <v>1356</v>
      </c>
      <c r="K97" s="378" t="s">
        <v>1356</v>
      </c>
      <c r="L97" s="378" t="s">
        <v>1356</v>
      </c>
      <c r="M97" s="378" t="s">
        <v>1356</v>
      </c>
      <c r="N97" s="378" t="s">
        <v>1356</v>
      </c>
      <c r="O97" s="378" t="s">
        <v>1356</v>
      </c>
      <c r="P97" s="378" t="s">
        <v>1356</v>
      </c>
      <c r="Q97" s="378" t="s">
        <v>1356</v>
      </c>
      <c r="R97" s="378">
        <v>5.1494057066350001</v>
      </c>
      <c r="S97" s="378">
        <v>8.6228928171030006</v>
      </c>
      <c r="T97" s="378">
        <v>17.55802661513</v>
      </c>
      <c r="U97" s="378">
        <v>26.327020506798004</v>
      </c>
      <c r="V97" s="378">
        <v>24.667923902150005</v>
      </c>
      <c r="W97" s="378">
        <v>29.965413780632005</v>
      </c>
      <c r="X97" s="378">
        <v>26.870005312912003</v>
      </c>
      <c r="Y97" s="378">
        <v>18.809684906183001</v>
      </c>
      <c r="Z97" s="378">
        <v>23.644532981728002</v>
      </c>
      <c r="AA97" s="378">
        <v>17.855958635756</v>
      </c>
      <c r="AB97" s="378">
        <v>20.851907608198001</v>
      </c>
      <c r="AC97" s="378" t="s">
        <v>1377</v>
      </c>
    </row>
    <row r="98" spans="1:29">
      <c r="A98" s="378" t="s">
        <v>1378</v>
      </c>
      <c r="B98" s="378" t="s">
        <v>1356</v>
      </c>
      <c r="C98" s="378" t="s">
        <v>1356</v>
      </c>
      <c r="D98" s="378" t="s">
        <v>1356</v>
      </c>
      <c r="E98" s="378" t="s">
        <v>1356</v>
      </c>
      <c r="F98" s="378" t="s">
        <v>1356</v>
      </c>
      <c r="G98" s="378" t="s">
        <v>1356</v>
      </c>
      <c r="H98" s="378" t="s">
        <v>1356</v>
      </c>
      <c r="I98" s="378" t="s">
        <v>1356</v>
      </c>
      <c r="J98" s="378" t="s">
        <v>1356</v>
      </c>
      <c r="K98" s="378" t="s">
        <v>1356</v>
      </c>
      <c r="L98" s="378" t="s">
        <v>1356</v>
      </c>
      <c r="M98" s="378" t="s">
        <v>1356</v>
      </c>
      <c r="N98" s="378" t="s">
        <v>1356</v>
      </c>
      <c r="O98" s="378" t="s">
        <v>1356</v>
      </c>
      <c r="P98" s="378" t="s">
        <v>1356</v>
      </c>
      <c r="Q98" s="378" t="s">
        <v>1356</v>
      </c>
      <c r="R98" s="378" t="s">
        <v>1356</v>
      </c>
      <c r="S98" s="378" t="s">
        <v>1356</v>
      </c>
      <c r="T98" s="378" t="s">
        <v>1356</v>
      </c>
      <c r="U98" s="378" t="s">
        <v>1356</v>
      </c>
      <c r="V98" s="378">
        <v>8.0780536659999999E-3</v>
      </c>
      <c r="W98" s="378">
        <v>5.6981507754390002</v>
      </c>
      <c r="X98" s="378">
        <v>13.898190044384998</v>
      </c>
      <c r="Y98" s="378">
        <v>9.2394627049999993</v>
      </c>
      <c r="Z98" s="378" t="s">
        <v>1356</v>
      </c>
      <c r="AA98" s="378">
        <v>74.297095947849002</v>
      </c>
      <c r="AB98" s="378">
        <v>94.705803511564994</v>
      </c>
      <c r="AC98" s="378" t="s">
        <v>1378</v>
      </c>
    </row>
    <row r="99" spans="1:29">
      <c r="A99" s="378" t="s">
        <v>1379</v>
      </c>
      <c r="B99" s="378" t="s">
        <v>1356</v>
      </c>
      <c r="C99" s="378" t="s">
        <v>1356</v>
      </c>
      <c r="D99" s="378" t="s">
        <v>1356</v>
      </c>
      <c r="E99" s="378" t="s">
        <v>1356</v>
      </c>
      <c r="F99" s="378" t="s">
        <v>1356</v>
      </c>
      <c r="G99" s="378" t="s">
        <v>1356</v>
      </c>
      <c r="H99" s="378" t="s">
        <v>1356</v>
      </c>
      <c r="I99" s="378" t="s">
        <v>1356</v>
      </c>
      <c r="J99" s="378" t="s">
        <v>1356</v>
      </c>
      <c r="K99" s="378" t="s">
        <v>1356</v>
      </c>
      <c r="L99" s="378" t="s">
        <v>1356</v>
      </c>
      <c r="M99" s="378" t="s">
        <v>1356</v>
      </c>
      <c r="N99" s="378" t="s">
        <v>1356</v>
      </c>
      <c r="O99" s="378" t="s">
        <v>1356</v>
      </c>
      <c r="P99" s="378" t="s">
        <v>1356</v>
      </c>
      <c r="Q99" s="378" t="s">
        <v>1356</v>
      </c>
      <c r="R99" s="378" t="s">
        <v>1356</v>
      </c>
      <c r="S99" s="378" t="s">
        <v>1356</v>
      </c>
      <c r="T99" s="378" t="s">
        <v>1356</v>
      </c>
      <c r="U99" s="378" t="s">
        <v>1356</v>
      </c>
      <c r="V99" s="378" t="s">
        <v>1356</v>
      </c>
      <c r="W99" s="378" t="s">
        <v>1356</v>
      </c>
      <c r="X99" s="378">
        <v>0.15802299538299999</v>
      </c>
      <c r="Y99" s="378">
        <v>5.1276703800000004E-2</v>
      </c>
      <c r="Z99" s="378" t="s">
        <v>1356</v>
      </c>
      <c r="AA99" s="378">
        <v>4.6242696013000004E-2</v>
      </c>
      <c r="AB99" s="378">
        <v>2.6881638059999997E-2</v>
      </c>
      <c r="AC99" s="378" t="s">
        <v>1379</v>
      </c>
    </row>
    <row r="100" spans="1:29">
      <c r="B100" s="378">
        <f t="shared" ref="B100:U100" si="6">SUM(B86:B98)</f>
        <v>5183.03</v>
      </c>
      <c r="C100" s="378">
        <f t="shared" si="6"/>
        <v>6051.8957389560901</v>
      </c>
      <c r="D100" s="378">
        <f t="shared" si="6"/>
        <v>5825.6155267979202</v>
      </c>
      <c r="E100" s="378">
        <f t="shared" si="6"/>
        <v>6245.9610366153156</v>
      </c>
      <c r="F100" s="378">
        <f t="shared" si="6"/>
        <v>6591.4278428271473</v>
      </c>
      <c r="G100" s="378">
        <f t="shared" si="6"/>
        <v>7050.1482633747464</v>
      </c>
      <c r="H100" s="378">
        <f t="shared" si="6"/>
        <v>7242.9743556845588</v>
      </c>
      <c r="I100" s="378">
        <f t="shared" si="6"/>
        <v>7445.0246103593054</v>
      </c>
      <c r="J100" s="378">
        <f t="shared" si="6"/>
        <v>7936.7360051500846</v>
      </c>
      <c r="K100" s="378">
        <f t="shared" si="6"/>
        <v>7922.062737330396</v>
      </c>
      <c r="L100" s="378">
        <f t="shared" si="6"/>
        <v>8014.6777656854056</v>
      </c>
      <c r="M100" s="378">
        <f t="shared" si="6"/>
        <v>8276.2117867935958</v>
      </c>
      <c r="N100" s="378">
        <f t="shared" si="6"/>
        <v>8672.1412433265687</v>
      </c>
      <c r="O100" s="378">
        <f t="shared" si="6"/>
        <v>8929.2674873006345</v>
      </c>
      <c r="P100" s="378">
        <f t="shared" si="6"/>
        <v>9537.0639103764133</v>
      </c>
      <c r="Q100" s="378">
        <f t="shared" si="6"/>
        <v>10490.460296482017</v>
      </c>
      <c r="R100" s="378">
        <f t="shared" si="6"/>
        <v>10886.672841813801</v>
      </c>
      <c r="S100" s="378">
        <f t="shared" si="6"/>
        <v>11624.824243030427</v>
      </c>
      <c r="T100" s="378">
        <f t="shared" si="6"/>
        <v>12381.280561527619</v>
      </c>
      <c r="U100" s="378">
        <f t="shared" si="6"/>
        <v>13348.12433163569</v>
      </c>
      <c r="V100" s="378">
        <f t="shared" ref="V100:AA100" si="7">SUM(V86:V99)</f>
        <v>13368.758719876749</v>
      </c>
      <c r="W100" s="378">
        <f t="shared" si="7"/>
        <v>12206.630936834603</v>
      </c>
      <c r="X100" s="378">
        <f t="shared" si="7"/>
        <v>13172.536492775223</v>
      </c>
      <c r="Y100" s="378">
        <f t="shared" si="7"/>
        <v>13505.508555621353</v>
      </c>
      <c r="Z100" s="378">
        <f t="shared" si="7"/>
        <v>14167.141832166202</v>
      </c>
      <c r="AA100" s="378">
        <f t="shared" si="7"/>
        <v>14980.287401697515</v>
      </c>
      <c r="AB100" s="378">
        <f>SUM(AB86:AB99)</f>
        <v>15755.610978260238</v>
      </c>
    </row>
  </sheetData>
  <mergeCells count="2">
    <mergeCell ref="A1:N1"/>
    <mergeCell ref="A84:L84"/>
  </mergeCells>
  <printOptions horizontalCentered="1" verticalCentered="1"/>
  <pageMargins left="0.19685039370078741" right="0.19685039370078741" top="0.19685039370078741" bottom="0.19685039370078741" header="0" footer="0"/>
  <pageSetup scale="33" orientation="portrait"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1D6D7-0E72-4882-855C-604E008821DF}">
  <sheetPr>
    <tabColor rgb="FF000080"/>
  </sheetPr>
  <dimension ref="A1:LY87"/>
  <sheetViews>
    <sheetView workbookViewId="0">
      <selection sqref="A1:P1"/>
    </sheetView>
  </sheetViews>
  <sheetFormatPr baseColWidth="10" defaultColWidth="11.5" defaultRowHeight="13"/>
  <cols>
    <col min="1" max="16384" width="11.5" style="376"/>
  </cols>
  <sheetData>
    <row r="1" spans="1:325" ht="18">
      <c r="A1" s="528" t="s">
        <v>555</v>
      </c>
      <c r="B1" s="528"/>
      <c r="C1" s="528"/>
      <c r="D1" s="528"/>
      <c r="E1" s="528"/>
      <c r="F1" s="528"/>
      <c r="G1" s="528"/>
      <c r="H1" s="528"/>
      <c r="I1" s="528"/>
      <c r="J1" s="528"/>
      <c r="K1" s="528"/>
      <c r="L1" s="528"/>
      <c r="M1" s="528"/>
      <c r="N1" s="528"/>
      <c r="O1" s="528"/>
      <c r="P1" s="528"/>
    </row>
    <row r="2" spans="1:325" s="378" customFormat="1"/>
    <row r="3" spans="1:325" s="378" customFormat="1"/>
    <row r="4" spans="1:325" s="378" customFormat="1"/>
    <row r="5" spans="1:325" s="378" customFormat="1"/>
    <row r="6" spans="1:325" s="378" customFormat="1"/>
    <row r="7" spans="1:325" s="378" customFormat="1"/>
    <row r="8" spans="1:325" s="378" customFormat="1">
      <c r="B8" s="453">
        <v>36161</v>
      </c>
      <c r="C8" s="453">
        <v>36192</v>
      </c>
      <c r="D8" s="453">
        <v>36220</v>
      </c>
      <c r="E8" s="453">
        <v>36251</v>
      </c>
      <c r="F8" s="453">
        <v>36281</v>
      </c>
      <c r="G8" s="453">
        <v>36312</v>
      </c>
      <c r="H8" s="453">
        <v>36342</v>
      </c>
      <c r="I8" s="453">
        <v>36373</v>
      </c>
      <c r="J8" s="453">
        <v>36404</v>
      </c>
      <c r="K8" s="453">
        <v>36434</v>
      </c>
      <c r="L8" s="453">
        <v>36465</v>
      </c>
      <c r="M8" s="453">
        <v>36495</v>
      </c>
      <c r="N8" s="453">
        <v>36526</v>
      </c>
      <c r="O8" s="453">
        <v>36557</v>
      </c>
      <c r="P8" s="453">
        <v>36586</v>
      </c>
      <c r="Q8" s="453">
        <v>36617</v>
      </c>
      <c r="R8" s="453">
        <v>36647</v>
      </c>
      <c r="S8" s="453">
        <v>36678</v>
      </c>
      <c r="T8" s="453">
        <v>36708</v>
      </c>
      <c r="U8" s="453">
        <v>36739</v>
      </c>
      <c r="V8" s="453">
        <v>36770</v>
      </c>
      <c r="W8" s="453">
        <v>36800</v>
      </c>
      <c r="X8" s="453">
        <v>36831</v>
      </c>
      <c r="Y8" s="453">
        <v>36861</v>
      </c>
      <c r="Z8" s="453">
        <v>36892</v>
      </c>
      <c r="AA8" s="453">
        <v>36923</v>
      </c>
      <c r="AB8" s="453">
        <v>36951</v>
      </c>
      <c r="AC8" s="453">
        <v>36982</v>
      </c>
      <c r="AD8" s="453">
        <v>37012</v>
      </c>
      <c r="AE8" s="453">
        <v>37043</v>
      </c>
      <c r="AF8" s="453">
        <v>37073</v>
      </c>
      <c r="AG8" s="453">
        <v>37104</v>
      </c>
      <c r="AH8" s="453">
        <v>37135</v>
      </c>
      <c r="AI8" s="453">
        <v>37165</v>
      </c>
      <c r="AJ8" s="453">
        <v>37196</v>
      </c>
      <c r="AK8" s="453">
        <v>37226</v>
      </c>
      <c r="AL8" s="453">
        <v>37257</v>
      </c>
      <c r="AM8" s="453">
        <v>37288</v>
      </c>
      <c r="AN8" s="453">
        <v>37316</v>
      </c>
      <c r="AO8" s="453">
        <v>37347</v>
      </c>
      <c r="AP8" s="453">
        <v>37377</v>
      </c>
      <c r="AQ8" s="453">
        <v>37408</v>
      </c>
      <c r="AR8" s="453">
        <v>37438</v>
      </c>
      <c r="AS8" s="453">
        <v>37469</v>
      </c>
      <c r="AT8" s="453">
        <v>37500</v>
      </c>
      <c r="AU8" s="453">
        <v>37530</v>
      </c>
      <c r="AV8" s="453">
        <v>37561</v>
      </c>
      <c r="AW8" s="453">
        <v>37591</v>
      </c>
      <c r="AX8" s="453">
        <v>37622</v>
      </c>
      <c r="AY8" s="453">
        <v>37653</v>
      </c>
      <c r="AZ8" s="453">
        <v>37681</v>
      </c>
      <c r="BA8" s="453">
        <v>37712</v>
      </c>
      <c r="BB8" s="453">
        <v>37742</v>
      </c>
      <c r="BC8" s="453">
        <v>37773</v>
      </c>
      <c r="BD8" s="453">
        <v>37803</v>
      </c>
      <c r="BE8" s="453">
        <v>37834</v>
      </c>
      <c r="BF8" s="453">
        <v>37865</v>
      </c>
      <c r="BG8" s="453">
        <v>37895</v>
      </c>
      <c r="BH8" s="453">
        <v>37926</v>
      </c>
      <c r="BI8" s="453">
        <v>37956</v>
      </c>
      <c r="BJ8" s="453">
        <v>37987</v>
      </c>
      <c r="BK8" s="453">
        <v>38018</v>
      </c>
      <c r="BL8" s="453">
        <v>38047</v>
      </c>
      <c r="BM8" s="453">
        <v>38078</v>
      </c>
      <c r="BN8" s="453">
        <v>38108</v>
      </c>
      <c r="BO8" s="453">
        <v>38139</v>
      </c>
      <c r="BP8" s="453">
        <v>38169</v>
      </c>
      <c r="BQ8" s="453">
        <v>38200</v>
      </c>
      <c r="BR8" s="453">
        <v>38231</v>
      </c>
      <c r="BS8" s="453">
        <v>38261</v>
      </c>
      <c r="BT8" s="453">
        <v>38292</v>
      </c>
      <c r="BU8" s="453">
        <v>38322</v>
      </c>
      <c r="BV8" s="453">
        <v>38353</v>
      </c>
      <c r="BW8" s="453">
        <v>38384</v>
      </c>
      <c r="BX8" s="453">
        <v>38412</v>
      </c>
      <c r="BY8" s="453">
        <v>38443</v>
      </c>
      <c r="BZ8" s="453">
        <v>38473</v>
      </c>
      <c r="CA8" s="453">
        <v>38504</v>
      </c>
      <c r="CB8" s="453">
        <v>38534</v>
      </c>
      <c r="CC8" s="453">
        <v>38565</v>
      </c>
      <c r="CD8" s="453">
        <v>38596</v>
      </c>
      <c r="CE8" s="453">
        <v>38626</v>
      </c>
      <c r="CF8" s="453">
        <v>38657</v>
      </c>
      <c r="CG8" s="453">
        <v>38687</v>
      </c>
      <c r="CH8" s="453">
        <v>38718</v>
      </c>
      <c r="CI8" s="453">
        <v>38749</v>
      </c>
      <c r="CJ8" s="453">
        <v>38777</v>
      </c>
      <c r="CK8" s="453">
        <v>38808</v>
      </c>
      <c r="CL8" s="453">
        <v>38838</v>
      </c>
      <c r="CM8" s="453">
        <v>38869</v>
      </c>
      <c r="CN8" s="453">
        <v>38899</v>
      </c>
      <c r="CO8" s="453">
        <v>38930</v>
      </c>
      <c r="CP8" s="453">
        <v>38961</v>
      </c>
      <c r="CQ8" s="453">
        <v>38991</v>
      </c>
      <c r="CR8" s="453">
        <v>39022</v>
      </c>
      <c r="CS8" s="453">
        <v>39052</v>
      </c>
      <c r="CT8" s="453">
        <v>39083</v>
      </c>
      <c r="CU8" s="453">
        <v>39114</v>
      </c>
      <c r="CV8" s="453">
        <v>39142</v>
      </c>
      <c r="CW8" s="453">
        <v>39173</v>
      </c>
      <c r="CX8" s="453">
        <v>39203</v>
      </c>
      <c r="CY8" s="453">
        <v>39234</v>
      </c>
      <c r="CZ8" s="453">
        <v>39264</v>
      </c>
      <c r="DA8" s="453">
        <v>39295</v>
      </c>
      <c r="DB8" s="453">
        <v>39326</v>
      </c>
      <c r="DC8" s="453">
        <v>39356</v>
      </c>
      <c r="DD8" s="453">
        <v>39387</v>
      </c>
      <c r="DE8" s="453">
        <v>39417</v>
      </c>
      <c r="DF8" s="453">
        <v>39448</v>
      </c>
      <c r="DG8" s="453">
        <v>39479</v>
      </c>
      <c r="DH8" s="453">
        <v>39508</v>
      </c>
      <c r="DI8" s="453">
        <v>39539</v>
      </c>
      <c r="DJ8" s="453">
        <v>39569</v>
      </c>
      <c r="DK8" s="453">
        <v>39600</v>
      </c>
      <c r="DL8" s="453">
        <v>39630</v>
      </c>
      <c r="DM8" s="453">
        <v>39661</v>
      </c>
      <c r="DN8" s="453">
        <v>39692</v>
      </c>
      <c r="DO8" s="453">
        <v>39722</v>
      </c>
      <c r="DP8" s="453">
        <v>39753</v>
      </c>
      <c r="DQ8" s="453">
        <v>39783</v>
      </c>
      <c r="DR8" s="453">
        <v>39814</v>
      </c>
      <c r="DS8" s="453">
        <v>39845</v>
      </c>
      <c r="DT8" s="453">
        <v>39873</v>
      </c>
      <c r="DU8" s="453">
        <v>39904</v>
      </c>
      <c r="DV8" s="453">
        <v>39934</v>
      </c>
      <c r="DW8" s="453">
        <v>39965</v>
      </c>
      <c r="DX8" s="453">
        <v>39995</v>
      </c>
      <c r="DY8" s="453">
        <v>40026</v>
      </c>
      <c r="DZ8" s="453">
        <v>40057</v>
      </c>
      <c r="EA8" s="453">
        <v>40087</v>
      </c>
      <c r="EB8" s="453">
        <v>40118</v>
      </c>
      <c r="EC8" s="453">
        <v>40148</v>
      </c>
      <c r="ED8" s="453">
        <v>40179</v>
      </c>
      <c r="EE8" s="453">
        <v>40210</v>
      </c>
      <c r="EF8" s="453">
        <v>40238</v>
      </c>
      <c r="EG8" s="453">
        <v>40269</v>
      </c>
      <c r="EH8" s="453">
        <v>40299</v>
      </c>
      <c r="EI8" s="453">
        <v>40330</v>
      </c>
      <c r="EJ8" s="453">
        <v>40360</v>
      </c>
      <c r="EK8" s="453">
        <v>40391</v>
      </c>
      <c r="EL8" s="453">
        <v>40422</v>
      </c>
      <c r="EM8" s="453">
        <v>40452</v>
      </c>
      <c r="EN8" s="453">
        <v>40483</v>
      </c>
      <c r="EO8" s="453">
        <v>40513</v>
      </c>
      <c r="EP8" s="453">
        <v>40544</v>
      </c>
      <c r="EQ8" s="453">
        <v>40575</v>
      </c>
      <c r="ER8" s="453">
        <v>40603</v>
      </c>
      <c r="ES8" s="453">
        <v>40634</v>
      </c>
      <c r="ET8" s="453">
        <v>40664</v>
      </c>
      <c r="EU8" s="453">
        <v>40695</v>
      </c>
      <c r="EV8" s="453">
        <v>40725</v>
      </c>
      <c r="EW8" s="453">
        <v>40756</v>
      </c>
      <c r="EX8" s="453">
        <v>40787</v>
      </c>
      <c r="EY8" s="453">
        <v>40817</v>
      </c>
      <c r="EZ8" s="453">
        <v>40848</v>
      </c>
      <c r="FA8" s="453">
        <v>40878</v>
      </c>
      <c r="FB8" s="453">
        <v>40909</v>
      </c>
      <c r="FC8" s="453">
        <v>40940</v>
      </c>
      <c r="FD8" s="453">
        <v>40969</v>
      </c>
      <c r="FE8" s="453">
        <v>41000</v>
      </c>
      <c r="FF8" s="453">
        <v>41030</v>
      </c>
      <c r="FG8" s="453">
        <v>41061</v>
      </c>
      <c r="FH8" s="453">
        <v>41091</v>
      </c>
      <c r="FI8" s="453">
        <v>41122</v>
      </c>
      <c r="FJ8" s="453">
        <v>41153</v>
      </c>
      <c r="FK8" s="453">
        <v>41183</v>
      </c>
      <c r="FL8" s="453">
        <v>41214</v>
      </c>
      <c r="FM8" s="453">
        <v>41244</v>
      </c>
      <c r="FN8" s="453">
        <v>41275</v>
      </c>
      <c r="FO8" s="453">
        <v>41306</v>
      </c>
      <c r="FP8" s="453">
        <v>41334</v>
      </c>
      <c r="FQ8" s="453">
        <v>41365</v>
      </c>
      <c r="FR8" s="453">
        <v>41395</v>
      </c>
      <c r="FS8" s="453">
        <v>41426</v>
      </c>
      <c r="FT8" s="453">
        <v>41456</v>
      </c>
      <c r="FU8" s="453">
        <v>41487</v>
      </c>
      <c r="FV8" s="453">
        <v>41518</v>
      </c>
      <c r="FW8" s="453">
        <v>41548</v>
      </c>
      <c r="FX8" s="453">
        <v>41579</v>
      </c>
      <c r="FY8" s="453">
        <v>41609</v>
      </c>
      <c r="FZ8" s="453">
        <v>41640</v>
      </c>
      <c r="GA8" s="453">
        <v>41671</v>
      </c>
      <c r="GB8" s="453">
        <v>41699</v>
      </c>
      <c r="GC8" s="453">
        <v>41730</v>
      </c>
      <c r="GD8" s="453">
        <v>41760</v>
      </c>
      <c r="GE8" s="453">
        <v>41791</v>
      </c>
      <c r="GF8" s="453">
        <v>41821</v>
      </c>
      <c r="GG8" s="453">
        <v>41852</v>
      </c>
      <c r="GH8" s="453">
        <v>41883</v>
      </c>
      <c r="GI8" s="453">
        <v>41913</v>
      </c>
      <c r="GJ8" s="453">
        <v>41944</v>
      </c>
      <c r="GK8" s="453">
        <v>41974</v>
      </c>
      <c r="GL8" s="453">
        <v>42005</v>
      </c>
      <c r="GM8" s="453">
        <v>42036</v>
      </c>
      <c r="GN8" s="453">
        <v>42064</v>
      </c>
      <c r="GO8" s="453">
        <v>42095</v>
      </c>
      <c r="GP8" s="453">
        <v>42125</v>
      </c>
      <c r="GQ8" s="453">
        <v>42156</v>
      </c>
      <c r="GR8" s="453">
        <v>42186</v>
      </c>
      <c r="GS8" s="453">
        <v>42217</v>
      </c>
      <c r="GT8" s="453">
        <v>42248</v>
      </c>
      <c r="GU8" s="453">
        <v>42278</v>
      </c>
      <c r="GV8" s="453">
        <v>42309</v>
      </c>
      <c r="GW8" s="453">
        <v>42339</v>
      </c>
      <c r="GX8" s="453">
        <v>42370</v>
      </c>
      <c r="GY8" s="453">
        <v>42401</v>
      </c>
      <c r="GZ8" s="453">
        <v>42430</v>
      </c>
      <c r="HA8" s="453">
        <v>42461</v>
      </c>
      <c r="HB8" s="453">
        <v>42491</v>
      </c>
      <c r="HC8" s="453">
        <v>42522</v>
      </c>
      <c r="HD8" s="453">
        <v>42552</v>
      </c>
      <c r="HE8" s="453">
        <v>42583</v>
      </c>
      <c r="HF8" s="453">
        <v>42614</v>
      </c>
      <c r="HG8" s="453">
        <v>42644</v>
      </c>
      <c r="HH8" s="453">
        <v>42675</v>
      </c>
      <c r="HI8" s="453">
        <v>42705</v>
      </c>
      <c r="HJ8" s="453">
        <v>42736</v>
      </c>
      <c r="HK8" s="453">
        <v>42767</v>
      </c>
      <c r="HL8" s="453">
        <v>42795</v>
      </c>
      <c r="HM8" s="453">
        <v>42826</v>
      </c>
      <c r="HN8" s="453">
        <v>42856</v>
      </c>
      <c r="HO8" s="453">
        <v>42887</v>
      </c>
      <c r="HP8" s="453">
        <v>42917</v>
      </c>
      <c r="HQ8" s="453">
        <v>42948</v>
      </c>
      <c r="HR8" s="453">
        <v>42979</v>
      </c>
      <c r="HS8" s="453">
        <v>43009</v>
      </c>
      <c r="HT8" s="453">
        <v>43040</v>
      </c>
      <c r="HU8" s="453">
        <v>43070</v>
      </c>
      <c r="HV8" s="453">
        <v>43101</v>
      </c>
      <c r="HW8" s="453">
        <v>43132</v>
      </c>
      <c r="HX8" s="453">
        <v>43160</v>
      </c>
      <c r="HY8" s="453">
        <v>43191</v>
      </c>
      <c r="HZ8" s="453">
        <v>43221</v>
      </c>
      <c r="IA8" s="453">
        <v>43252</v>
      </c>
      <c r="IB8" s="453">
        <v>43282</v>
      </c>
      <c r="IC8" s="453">
        <v>43313</v>
      </c>
      <c r="ID8" s="453">
        <v>43344</v>
      </c>
      <c r="IE8" s="453">
        <v>43374</v>
      </c>
      <c r="IF8" s="453">
        <v>43405</v>
      </c>
      <c r="IG8" s="453">
        <v>43435</v>
      </c>
      <c r="IH8" s="453">
        <v>43466</v>
      </c>
      <c r="II8" s="453">
        <v>43497</v>
      </c>
      <c r="IJ8" s="453">
        <v>43525</v>
      </c>
      <c r="IK8" s="453">
        <v>43556</v>
      </c>
      <c r="IL8" s="453">
        <v>43586</v>
      </c>
      <c r="IM8" s="453">
        <v>43617</v>
      </c>
      <c r="IN8" s="453">
        <v>43647</v>
      </c>
      <c r="IO8" s="453">
        <v>43678</v>
      </c>
      <c r="IP8" s="453">
        <v>43709</v>
      </c>
      <c r="IQ8" s="453">
        <v>43739</v>
      </c>
      <c r="IR8" s="453">
        <v>43770</v>
      </c>
      <c r="IS8" s="453">
        <v>43800</v>
      </c>
      <c r="IT8" s="453">
        <v>43831</v>
      </c>
      <c r="IU8" s="453">
        <v>43862</v>
      </c>
      <c r="IV8" s="453">
        <v>43891</v>
      </c>
      <c r="IW8" s="453">
        <v>43922</v>
      </c>
      <c r="IX8" s="453">
        <v>43952</v>
      </c>
      <c r="IY8" s="453">
        <v>43983</v>
      </c>
      <c r="IZ8" s="453">
        <v>44013</v>
      </c>
      <c r="JA8" s="453">
        <v>44044</v>
      </c>
      <c r="JB8" s="453">
        <v>44075</v>
      </c>
      <c r="JC8" s="453">
        <v>44105</v>
      </c>
      <c r="JD8" s="453">
        <v>44136</v>
      </c>
      <c r="JE8" s="453">
        <v>44166</v>
      </c>
      <c r="JF8" s="453">
        <v>44197</v>
      </c>
      <c r="JG8" s="453">
        <v>44228</v>
      </c>
      <c r="JH8" s="453">
        <v>44256</v>
      </c>
      <c r="JI8" s="453">
        <v>44287</v>
      </c>
      <c r="JJ8" s="453">
        <v>44317</v>
      </c>
      <c r="JK8" s="453">
        <v>44348</v>
      </c>
      <c r="JL8" s="453">
        <v>44378</v>
      </c>
      <c r="JM8" s="453">
        <v>44409</v>
      </c>
      <c r="JN8" s="453">
        <v>44440</v>
      </c>
      <c r="JO8" s="453">
        <v>44470</v>
      </c>
      <c r="JP8" s="453">
        <v>44501</v>
      </c>
      <c r="JQ8" s="453">
        <v>44531</v>
      </c>
      <c r="JR8" s="453">
        <v>44562</v>
      </c>
      <c r="JS8" s="453">
        <v>44593</v>
      </c>
      <c r="JT8" s="453">
        <v>44621</v>
      </c>
      <c r="JU8" s="453">
        <v>44652</v>
      </c>
      <c r="JV8" s="453">
        <v>44682</v>
      </c>
      <c r="JW8" s="453">
        <v>44713</v>
      </c>
      <c r="JX8" s="453">
        <v>44743</v>
      </c>
      <c r="JY8" s="453">
        <v>44774</v>
      </c>
      <c r="JZ8" s="453">
        <v>44805</v>
      </c>
      <c r="KA8" s="453">
        <v>44835</v>
      </c>
      <c r="KB8" s="453">
        <v>44866</v>
      </c>
      <c r="KC8" s="453">
        <v>44896</v>
      </c>
      <c r="KD8" s="453">
        <v>44927</v>
      </c>
      <c r="KE8" s="453">
        <v>44958</v>
      </c>
      <c r="KF8" s="453">
        <v>44986</v>
      </c>
      <c r="KG8" s="453">
        <v>45017</v>
      </c>
      <c r="KH8" s="453">
        <v>45047</v>
      </c>
      <c r="KI8" s="453">
        <v>45078</v>
      </c>
      <c r="KJ8" s="453">
        <v>45108</v>
      </c>
      <c r="KK8" s="453">
        <v>45139</v>
      </c>
      <c r="KL8" s="453">
        <v>45170</v>
      </c>
      <c r="KM8" s="453">
        <v>45200</v>
      </c>
      <c r="KN8" s="453">
        <v>45231</v>
      </c>
      <c r="KO8" s="453">
        <v>45261</v>
      </c>
      <c r="KP8" s="453">
        <v>45292</v>
      </c>
      <c r="KQ8" s="453">
        <v>45323</v>
      </c>
      <c r="KR8" s="453">
        <v>45352</v>
      </c>
      <c r="KS8" s="453">
        <v>45383</v>
      </c>
      <c r="KT8" s="453">
        <v>45413</v>
      </c>
      <c r="KU8" s="453">
        <v>45444</v>
      </c>
      <c r="KV8" s="453">
        <v>45474</v>
      </c>
      <c r="KW8" s="453">
        <v>45505</v>
      </c>
      <c r="KX8" s="453">
        <v>45536</v>
      </c>
      <c r="KY8" s="453">
        <v>45566</v>
      </c>
      <c r="KZ8" s="453">
        <v>45597</v>
      </c>
      <c r="LA8" s="453">
        <v>45627</v>
      </c>
      <c r="LB8" s="453">
        <v>45658</v>
      </c>
      <c r="LC8" s="453">
        <v>45689</v>
      </c>
      <c r="LD8" s="453">
        <v>45717</v>
      </c>
      <c r="LE8" s="453">
        <v>45748</v>
      </c>
      <c r="LF8" s="453">
        <v>45778</v>
      </c>
      <c r="LG8" s="453">
        <v>45809</v>
      </c>
      <c r="LH8" s="453">
        <v>45839</v>
      </c>
      <c r="LI8" s="453">
        <v>45870</v>
      </c>
      <c r="LJ8" s="453">
        <v>45901</v>
      </c>
      <c r="LK8" s="453">
        <v>45931</v>
      </c>
      <c r="LL8" s="453">
        <v>45962</v>
      </c>
      <c r="LM8" s="453">
        <v>45992</v>
      </c>
    </row>
    <row r="9" spans="1:325" s="378" customFormat="1">
      <c r="A9" s="378" t="s">
        <v>1152</v>
      </c>
      <c r="B9" s="378">
        <v>28.770241935483885</v>
      </c>
      <c r="C9" s="378">
        <v>37.571547619047621</v>
      </c>
      <c r="D9" s="378">
        <v>35.35287634408602</v>
      </c>
      <c r="E9" s="378">
        <v>44.987849462365595</v>
      </c>
      <c r="F9" s="378">
        <v>60.053333333333342</v>
      </c>
      <c r="G9" s="378">
        <v>55.706236111111131</v>
      </c>
      <c r="H9" s="378">
        <v>42.403696236559128</v>
      </c>
      <c r="I9" s="378">
        <v>41.686989247311821</v>
      </c>
      <c r="J9" s="378">
        <v>41.942208333333333</v>
      </c>
      <c r="K9" s="378">
        <v>41.25915322580645</v>
      </c>
      <c r="L9" s="378">
        <v>54.338347222222232</v>
      </c>
      <c r="M9" s="378">
        <v>48.091545698924733</v>
      </c>
      <c r="N9" s="378">
        <v>51.649583333333339</v>
      </c>
      <c r="O9" s="378">
        <v>54.89952586206897</v>
      </c>
      <c r="P9" s="378">
        <v>64.029151881720438</v>
      </c>
      <c r="Q9" s="378">
        <v>82.738080555555555</v>
      </c>
      <c r="R9" s="378">
        <v>69.955053763440844</v>
      </c>
      <c r="S9" s="378">
        <v>52.51226478494624</v>
      </c>
      <c r="T9" s="378">
        <v>56.871169354838713</v>
      </c>
      <c r="U9" s="378">
        <v>63.963024193548392</v>
      </c>
      <c r="V9" s="378">
        <v>51.756055555555541</v>
      </c>
      <c r="W9" s="378">
        <v>58.470107526881719</v>
      </c>
      <c r="X9" s="378">
        <v>43.596430555555564</v>
      </c>
      <c r="Y9" s="378">
        <v>37.462002688172049</v>
      </c>
      <c r="Z9" s="378">
        <v>39.033572404986558</v>
      </c>
      <c r="AA9" s="378">
        <v>34.092289654598211</v>
      </c>
      <c r="AB9" s="378">
        <v>31.215847889811826</v>
      </c>
      <c r="AC9" s="378">
        <v>45.01180175966666</v>
      </c>
      <c r="AD9" s="378">
        <v>53.253566069784959</v>
      </c>
      <c r="AE9" s="378">
        <v>41.809087786499994</v>
      </c>
      <c r="AF9" s="378">
        <v>50.63976888638441</v>
      </c>
      <c r="AG9" s="378">
        <v>50.610247378629033</v>
      </c>
      <c r="AH9" s="378">
        <v>40.911600616125</v>
      </c>
      <c r="AI9" s="378">
        <v>43.245040808965051</v>
      </c>
      <c r="AJ9" s="378">
        <v>49.221446486902778</v>
      </c>
      <c r="AK9" s="378">
        <v>38.326616302741932</v>
      </c>
      <c r="AL9" s="378">
        <v>44.980944892473076</v>
      </c>
      <c r="AM9" s="378">
        <v>37.318705357142782</v>
      </c>
      <c r="AN9" s="378">
        <v>38.052862903225808</v>
      </c>
      <c r="AO9" s="378">
        <v>48.297763888888902</v>
      </c>
      <c r="AP9" s="378">
        <v>55.335376344086022</v>
      </c>
      <c r="AQ9" s="378">
        <v>46.422222670250882</v>
      </c>
      <c r="AR9" s="378">
        <v>54.909408602150556</v>
      </c>
      <c r="AS9" s="378">
        <v>55.135336021505374</v>
      </c>
      <c r="AT9" s="378">
        <v>52.282137096774221</v>
      </c>
      <c r="AU9" s="378">
        <v>52.47959677419356</v>
      </c>
      <c r="AV9" s="378">
        <v>51.021760752688152</v>
      </c>
      <c r="AW9" s="378">
        <v>58.986263440860199</v>
      </c>
      <c r="AX9" s="378">
        <v>53.07145161290314</v>
      </c>
      <c r="AY9" s="378">
        <v>60.606000000000002</v>
      </c>
      <c r="AZ9" s="378">
        <v>63.668091397849118</v>
      </c>
      <c r="BA9" s="378">
        <v>57.645236111111018</v>
      </c>
      <c r="BB9" s="378">
        <v>64.258561827957067</v>
      </c>
      <c r="BC9" s="378">
        <v>53.988277777777888</v>
      </c>
      <c r="BD9" s="378">
        <v>51.947163978494793</v>
      </c>
      <c r="BE9" s="378">
        <v>55.648884408602243</v>
      </c>
      <c r="BF9" s="378">
        <v>57.999069444444487</v>
      </c>
      <c r="BG9" s="378">
        <v>58.852446236558947</v>
      </c>
      <c r="BH9" s="378">
        <v>53.705402777777891</v>
      </c>
      <c r="BI9" s="378">
        <v>46.171250000000114</v>
      </c>
      <c r="BJ9" s="378">
        <v>43.377317918906108</v>
      </c>
      <c r="BK9" s="378">
        <v>44.215757576039216</v>
      </c>
      <c r="BL9" s="378">
        <v>45.137729141347378</v>
      </c>
      <c r="BM9" s="378">
        <v>47.104728598711013</v>
      </c>
      <c r="BN9" s="378">
        <v>49.857785887096753</v>
      </c>
      <c r="BO9" s="378">
        <v>50.183719166666791</v>
      </c>
      <c r="BP9" s="378">
        <v>46.868134811828007</v>
      </c>
      <c r="BQ9" s="378">
        <v>53.311689650537673</v>
      </c>
      <c r="BR9" s="378">
        <v>57.238805980226033</v>
      </c>
      <c r="BS9" s="378">
        <v>49.093915896782534</v>
      </c>
      <c r="BT9" s="378">
        <v>51.321819783318524</v>
      </c>
      <c r="BU9" s="378">
        <v>47.994042066922503</v>
      </c>
      <c r="BV9" s="378">
        <v>47.208227956894788</v>
      </c>
      <c r="BW9" s="378">
        <v>49.76534565665127</v>
      </c>
      <c r="BX9" s="378">
        <v>52.366546457193223</v>
      </c>
      <c r="BY9" s="378">
        <v>61.295846466613781</v>
      </c>
      <c r="BZ9" s="378">
        <v>90.379500079591907</v>
      </c>
      <c r="CA9" s="378">
        <v>89.715822053858446</v>
      </c>
      <c r="CB9" s="378">
        <v>55.545116883839086</v>
      </c>
      <c r="CC9" s="378">
        <v>59.358916607992164</v>
      </c>
      <c r="CD9" s="378">
        <v>55.01237847222226</v>
      </c>
      <c r="CE9" s="378">
        <v>49.482321639784892</v>
      </c>
      <c r="CF9" s="378">
        <v>68.906006111111154</v>
      </c>
      <c r="CG9" s="378">
        <v>66.889914381720331</v>
      </c>
      <c r="CH9" s="378">
        <v>65.433538440860232</v>
      </c>
      <c r="CI9" s="378">
        <v>68.587275892857207</v>
      </c>
      <c r="CJ9" s="378">
        <v>74.786339112903278</v>
      </c>
      <c r="CK9" s="378">
        <v>81.237318358831686</v>
      </c>
      <c r="CL9" s="378">
        <v>92.872487096774165</v>
      </c>
      <c r="CM9" s="378">
        <v>79.476793194444483</v>
      </c>
      <c r="CN9" s="378">
        <v>78.65940053763434</v>
      </c>
      <c r="CO9" s="378">
        <v>80.402896639784984</v>
      </c>
      <c r="CP9" s="378">
        <v>76.841312482663056</v>
      </c>
      <c r="CQ9" s="378">
        <v>75.506982392473049</v>
      </c>
      <c r="CR9" s="378">
        <v>76.723404027777789</v>
      </c>
      <c r="CS9" s="378">
        <v>72.636398924731097</v>
      </c>
      <c r="CT9" s="378">
        <v>73.494734543010779</v>
      </c>
      <c r="CU9" s="378">
        <v>72.483477678571489</v>
      </c>
      <c r="CV9" s="378">
        <v>74.806035805282306</v>
      </c>
      <c r="CW9" s="378">
        <v>77.717150595736015</v>
      </c>
      <c r="CX9" s="378">
        <v>96.53522880815872</v>
      </c>
      <c r="CY9" s="378">
        <v>97.081725721930667</v>
      </c>
      <c r="CZ9" s="378">
        <v>109.64092702634406</v>
      </c>
      <c r="DA9" s="378">
        <v>99.364231051821932</v>
      </c>
      <c r="DB9" s="378">
        <v>78.537231359563918</v>
      </c>
      <c r="DC9" s="378">
        <v>81.85518453941431</v>
      </c>
      <c r="DD9" s="378">
        <v>102.55862932915754</v>
      </c>
      <c r="DE9" s="378">
        <v>111.71460380772868</v>
      </c>
      <c r="DF9" s="378">
        <v>119.17132556174748</v>
      </c>
      <c r="DG9" s="378">
        <v>117.31826405406635</v>
      </c>
      <c r="DH9" s="378">
        <v>119.26412081255354</v>
      </c>
      <c r="DI9" s="378">
        <v>123.90842902777763</v>
      </c>
      <c r="DJ9" s="378">
        <v>138.2930763700538</v>
      </c>
      <c r="DK9" s="378">
        <v>138.49513861318053</v>
      </c>
      <c r="DL9" s="378">
        <v>129.50627058930624</v>
      </c>
      <c r="DM9" s="378">
        <v>131.27485242693206</v>
      </c>
      <c r="DN9" s="378">
        <v>118.71988902978845</v>
      </c>
      <c r="DO9" s="378">
        <v>109.36641937500505</v>
      </c>
      <c r="DP9" s="378">
        <v>123.13098265596004</v>
      </c>
      <c r="DQ9" s="378">
        <v>77.831280180524132</v>
      </c>
      <c r="DR9" s="378">
        <v>61.996064527367352</v>
      </c>
      <c r="DS9" s="378">
        <v>69.870217108675618</v>
      </c>
      <c r="DT9" s="378">
        <v>71.774153383830637</v>
      </c>
      <c r="DU9" s="378">
        <v>80.575746427472097</v>
      </c>
      <c r="DV9" s="378">
        <v>107.38951308159938</v>
      </c>
      <c r="DW9" s="378">
        <v>109.38788916829147</v>
      </c>
      <c r="DX9" s="378">
        <v>107.73297889784929</v>
      </c>
      <c r="DY9" s="378">
        <v>121.89804294874983</v>
      </c>
      <c r="DZ9" s="378">
        <v>123.6626460868613</v>
      </c>
      <c r="EA9" s="378">
        <v>134.23029444545722</v>
      </c>
      <c r="EB9" s="378">
        <v>126.94743820409725</v>
      </c>
      <c r="EC9" s="378">
        <v>123.44525852253382</v>
      </c>
      <c r="ED9" s="378">
        <v>124.12889393162962</v>
      </c>
      <c r="EE9" s="378">
        <v>124.75827990264891</v>
      </c>
      <c r="EF9" s="378">
        <v>123.76645595310951</v>
      </c>
      <c r="EG9" s="378">
        <v>122.11942588879184</v>
      </c>
      <c r="EH9" s="378">
        <v>121.93895806587976</v>
      </c>
      <c r="EI9" s="378">
        <v>111.73279870806518</v>
      </c>
      <c r="EJ9" s="378">
        <v>95.694213015140846</v>
      </c>
      <c r="EK9" s="378">
        <v>76.294356745336003</v>
      </c>
      <c r="EL9" s="378">
        <v>74.626294677736126</v>
      </c>
      <c r="EM9" s="378">
        <v>77.474131016330631</v>
      </c>
      <c r="EN9" s="378">
        <v>96.157547284763893</v>
      </c>
      <c r="EO9" s="378">
        <v>98.918730073427596</v>
      </c>
      <c r="EP9" s="378">
        <v>120.47876325377705</v>
      </c>
      <c r="EQ9" s="378">
        <v>129.72152093437512</v>
      </c>
      <c r="ER9" s="378">
        <v>146.86271765002684</v>
      </c>
      <c r="ES9" s="378">
        <v>166.78004073519421</v>
      </c>
      <c r="ET9" s="378">
        <v>189.92392679247317</v>
      </c>
      <c r="EU9" s="378">
        <v>182.2000046888194</v>
      </c>
      <c r="EV9" s="378">
        <v>119.79351310125004</v>
      </c>
      <c r="EW9" s="378">
        <v>120.36459711176101</v>
      </c>
      <c r="EX9" s="378">
        <v>100.04817401915275</v>
      </c>
      <c r="EY9" s="378">
        <v>91.556425892069882</v>
      </c>
      <c r="EZ9" s="378">
        <v>113.59843263808494</v>
      </c>
      <c r="FA9" s="378">
        <v>109.2900925467561</v>
      </c>
      <c r="FB9" s="378">
        <v>124.31116862487906</v>
      </c>
      <c r="FC9" s="378">
        <v>157.35166187425278</v>
      </c>
      <c r="FD9" s="378">
        <v>167.91885155697594</v>
      </c>
      <c r="FE9" s="378">
        <v>164.84250446380551</v>
      </c>
      <c r="FF9" s="378">
        <v>176.06147113481174</v>
      </c>
      <c r="FG9" s="378">
        <v>141.46224537350793</v>
      </c>
      <c r="FH9" s="378">
        <v>129.37773473731156</v>
      </c>
      <c r="FI9" s="378">
        <v>129.79486974204326</v>
      </c>
      <c r="FJ9" s="378">
        <v>127.24121451824986</v>
      </c>
      <c r="FK9" s="378">
        <v>139.22640947790327</v>
      </c>
      <c r="FL9" s="378">
        <v>157.33824735933342</v>
      </c>
      <c r="FM9" s="378">
        <v>143.66009402770152</v>
      </c>
      <c r="FN9" s="378">
        <v>135.37232547749426</v>
      </c>
      <c r="FO9" s="378">
        <v>145.477789678601</v>
      </c>
      <c r="FP9" s="378">
        <v>151.14727778283597</v>
      </c>
      <c r="FQ9" s="378">
        <v>156.87968105968042</v>
      </c>
      <c r="FR9" s="378">
        <v>153.73073121497313</v>
      </c>
      <c r="FS9" s="378">
        <v>134.08931842584448</v>
      </c>
      <c r="FT9" s="378">
        <v>120.88353838399188</v>
      </c>
      <c r="FU9" s="378">
        <v>121.41476163574629</v>
      </c>
      <c r="FV9" s="378">
        <v>67.339555948794654</v>
      </c>
      <c r="FW9" s="378">
        <v>91.300323498266096</v>
      </c>
      <c r="FX9" s="378">
        <v>81.557684184575862</v>
      </c>
      <c r="FY9" s="378">
        <v>92.378486960322533</v>
      </c>
      <c r="FZ9" s="378">
        <v>90.328581719811893</v>
      </c>
      <c r="GA9" s="378">
        <v>122.93272767470241</v>
      </c>
      <c r="GB9" s="378">
        <v>133.48612176298411</v>
      </c>
      <c r="GC9" s="378">
        <v>140.31923309159737</v>
      </c>
      <c r="GD9" s="378">
        <v>121.88177493435137</v>
      </c>
      <c r="GE9" s="378">
        <v>68.81402613604169</v>
      </c>
      <c r="GF9" s="378">
        <v>120.9794879001478</v>
      </c>
      <c r="GG9" s="378">
        <v>146.94426381690869</v>
      </c>
      <c r="GH9" s="378">
        <v>104.9106702251454</v>
      </c>
      <c r="GI9" s="378">
        <v>86.729707572271508</v>
      </c>
      <c r="GJ9" s="378">
        <v>59.069862021444457</v>
      </c>
      <c r="GK9" s="378">
        <v>47.489905107526837</v>
      </c>
      <c r="GL9" s="378">
        <v>64.100821648527699</v>
      </c>
      <c r="GM9" s="378">
        <v>67.277214421732793</v>
      </c>
      <c r="GN9" s="378">
        <v>75.646853431881667</v>
      </c>
      <c r="GO9" s="378">
        <v>85.296050661541727</v>
      </c>
      <c r="GP9" s="378">
        <v>88.317636997715042</v>
      </c>
      <c r="GQ9" s="378">
        <v>78.742146456847138</v>
      </c>
      <c r="GR9" s="378">
        <v>86.213346137548044</v>
      </c>
      <c r="GS9" s="378">
        <v>84.157366884395174</v>
      </c>
      <c r="GT9" s="378">
        <v>69.526710496763883</v>
      </c>
      <c r="GU9" s="378">
        <v>59.90982090762104</v>
      </c>
      <c r="GV9" s="378">
        <v>51.956259183013564</v>
      </c>
      <c r="GW9" s="378">
        <v>41.549719039454864</v>
      </c>
      <c r="GX9" s="378">
        <v>44.448793507309716</v>
      </c>
      <c r="GY9" s="378">
        <v>42.014700027632216</v>
      </c>
      <c r="GZ9" s="378">
        <v>47.733418029368273</v>
      </c>
      <c r="HA9" s="378">
        <v>50.127310281944503</v>
      </c>
      <c r="HB9" s="378">
        <v>64.630340484556584</v>
      </c>
      <c r="HC9" s="378">
        <v>64.380043807499973</v>
      </c>
      <c r="HD9" s="378">
        <v>62.479368447935592</v>
      </c>
      <c r="HE9" s="378">
        <v>48.702689683995992</v>
      </c>
      <c r="HF9" s="378">
        <v>45.806428155722188</v>
      </c>
      <c r="HG9" s="378">
        <v>51.493656464267481</v>
      </c>
      <c r="HH9" s="378">
        <v>44.225102886264523</v>
      </c>
      <c r="HI9" s="378">
        <v>54.290364723911267</v>
      </c>
      <c r="HJ9" s="378">
        <v>64.407768631048185</v>
      </c>
      <c r="HK9" s="378">
        <v>66.477623203244065</v>
      </c>
      <c r="HL9" s="378">
        <v>54.566144017378974</v>
      </c>
      <c r="HM9" s="378">
        <v>66.054770652597199</v>
      </c>
      <c r="HN9" s="378">
        <v>59.555198023974476</v>
      </c>
      <c r="HO9" s="378">
        <v>50.783854847738063</v>
      </c>
      <c r="HP9" s="378">
        <v>45.08476689870276</v>
      </c>
      <c r="HQ9" s="378">
        <v>46.891074457521789</v>
      </c>
      <c r="HR9" s="378">
        <v>40.893638401616712</v>
      </c>
      <c r="HS9" s="378">
        <v>37.905347014249756</v>
      </c>
      <c r="HT9" s="378">
        <v>39.485647112670613</v>
      </c>
      <c r="HU9" s="378">
        <v>45.683586258088873</v>
      </c>
      <c r="HV9" s="378">
        <v>39.637211155914002</v>
      </c>
      <c r="HW9" s="378">
        <v>46.367487202381049</v>
      </c>
      <c r="HX9" s="378">
        <v>56.226765994623875</v>
      </c>
      <c r="HY9" s="378">
        <v>56.691885555555601</v>
      </c>
      <c r="HZ9" s="378">
        <v>67.478164247311824</v>
      </c>
      <c r="IA9" s="378">
        <v>55.859078055555486</v>
      </c>
      <c r="IB9" s="378">
        <v>66.160928360215294</v>
      </c>
      <c r="IC9" s="378">
        <v>84.560824596774083</v>
      </c>
      <c r="ID9" s="378">
        <v>76.012831111111026</v>
      </c>
      <c r="IE9" s="378">
        <v>73.017093413978529</v>
      </c>
      <c r="IF9" s="378">
        <v>71.632025277777686</v>
      </c>
      <c r="IG9" s="378">
        <v>54.713766397849497</v>
      </c>
      <c r="IH9" s="378">
        <v>61.713093951612876</v>
      </c>
      <c r="II9" s="378">
        <v>72.508355803571362</v>
      </c>
      <c r="IJ9" s="378">
        <v>72.054638993212635</v>
      </c>
      <c r="IK9" s="378">
        <v>74.894452222222355</v>
      </c>
      <c r="IL9" s="378">
        <v>87.709893413978506</v>
      </c>
      <c r="IM9" s="378">
        <v>74.467460833333462</v>
      </c>
      <c r="IN9" s="378">
        <v>77.158699059139948</v>
      </c>
      <c r="IO9" s="378">
        <v>69.643074731182821</v>
      </c>
      <c r="IP9" s="378">
        <v>60.744484444444296</v>
      </c>
      <c r="IQ9" s="378">
        <v>39.148714650537542</v>
      </c>
      <c r="IR9" s="378">
        <v>32.73365708333337</v>
      </c>
      <c r="IS9" s="378">
        <v>37.067767607526847</v>
      </c>
      <c r="IT9" s="378">
        <v>34.936966801075265</v>
      </c>
      <c r="IU9" s="378">
        <v>46.768511063218369</v>
      </c>
      <c r="IV9" s="378">
        <v>35.74167567204303</v>
      </c>
      <c r="IW9" s="378">
        <v>40.70120416666655</v>
      </c>
      <c r="IX9" s="378">
        <v>49.773515591397782</v>
      </c>
      <c r="IY9" s="378">
        <v>50.697784027777764</v>
      </c>
      <c r="IZ9" s="378">
        <v>55.801595161290329</v>
      </c>
      <c r="JA9" s="378">
        <v>47.099758870967761</v>
      </c>
      <c r="JB9" s="378">
        <v>38.444836338418831</v>
      </c>
      <c r="JC9" s="378">
        <v>36.465702150537616</v>
      </c>
      <c r="JD9" s="378">
        <v>30.21699986111113</v>
      </c>
      <c r="JE9" s="378">
        <v>27.065735349462326</v>
      </c>
      <c r="JF9" s="378">
        <v>41.349712096774226</v>
      </c>
      <c r="JG9" s="378">
        <v>59.428531398809582</v>
      </c>
      <c r="JH9" s="378">
        <v>65.081382930107551</v>
      </c>
      <c r="JI9" s="378">
        <v>64.082800972222373</v>
      </c>
      <c r="JJ9" s="378">
        <v>63.258922715053707</v>
      </c>
      <c r="JK9" s="378">
        <v>72.700389999999814</v>
      </c>
      <c r="JL9" s="378">
        <v>71.923175806451766</v>
      </c>
      <c r="JM9" s="378">
        <v>53.641553225806355</v>
      </c>
      <c r="JN9" s="378">
        <v>59.2086870338889</v>
      </c>
      <c r="JO9" s="378">
        <v>72.978124999999864</v>
      </c>
      <c r="JP9" s="378">
        <v>67.391761805555277</v>
      </c>
      <c r="JQ9" s="378">
        <v>69.284517607526908</v>
      </c>
      <c r="JR9" s="378">
        <v>73.718722983871061</v>
      </c>
      <c r="JS9" s="378">
        <v>76.166051339285531</v>
      </c>
      <c r="JT9" s="378">
        <v>97.535010887096675</v>
      </c>
      <c r="JU9" s="378">
        <v>124.47895194444439</v>
      </c>
      <c r="JV9" s="378">
        <v>156.26602916666693</v>
      </c>
      <c r="JW9" s="378">
        <v>93.949844027778013</v>
      </c>
      <c r="JX9" s="378">
        <v>89.495625806451642</v>
      </c>
      <c r="JY9" s="378">
        <v>72.731136962365724</v>
      </c>
      <c r="JZ9" s="378">
        <v>50.000770694444562</v>
      </c>
      <c r="KA9" s="378">
        <v>63.529212903225798</v>
      </c>
      <c r="KB9" s="378">
        <v>77.911240277777765</v>
      </c>
      <c r="KC9" s="378">
        <v>58.801256989247193</v>
      </c>
      <c r="KD9" s="378">
        <v>76.123636424731203</v>
      </c>
      <c r="KE9" s="378">
        <v>81.867085416666782</v>
      </c>
      <c r="KF9" s="378">
        <v>115.46519744623654</v>
      </c>
      <c r="KG9" s="378">
        <v>112.95869402777809</v>
      </c>
      <c r="KH9" s="378">
        <v>157.19269959677447</v>
      </c>
      <c r="KI9" s="378">
        <v>160.80731277777733</v>
      </c>
      <c r="KJ9" s="378">
        <v>109.67279005376372</v>
      </c>
      <c r="KK9" s="378">
        <v>105.75550430107553</v>
      </c>
      <c r="KL9" s="378">
        <v>87.999679444444396</v>
      </c>
      <c r="KM9" s="378">
        <v>89.736353897849554</v>
      </c>
      <c r="KN9" s="378">
        <v>77.754315694444543</v>
      </c>
      <c r="KO9" s="378">
        <v>87.036627688171748</v>
      </c>
      <c r="KP9" s="378">
        <v>105.01530080645175</v>
      </c>
      <c r="KQ9" s="378">
        <v>108.36718232758609</v>
      </c>
      <c r="KR9" s="378">
        <v>173.59553561827937</v>
      </c>
      <c r="KS9" s="378">
        <v>170.81538152777802</v>
      </c>
      <c r="KT9" s="378">
        <v>214.17079677419355</v>
      </c>
      <c r="KU9" s="378">
        <v>133.62755083333337</v>
      </c>
      <c r="KV9" s="378">
        <v>95.586525672042981</v>
      </c>
      <c r="KW9" s="378">
        <v>86.068405376344032</v>
      </c>
      <c r="KX9" s="378">
        <v>101.73097222222205</v>
      </c>
      <c r="KY9" s="378">
        <v>80.036785618279509</v>
      </c>
      <c r="KZ9" s="378">
        <v>74.279021805555914</v>
      </c>
      <c r="LA9" s="378">
        <v>54.269819354838681</v>
      </c>
      <c r="LB9" s="378">
        <v>60.683130913978339</v>
      </c>
      <c r="LC9" s="378">
        <v>73.98016785714276</v>
      </c>
      <c r="LD9" s="378">
        <v>91.511172849462397</v>
      </c>
      <c r="LE9" s="378">
        <v>106.82618972222228</v>
      </c>
      <c r="LF9" s="378">
        <v>124.06738870967772</v>
      </c>
      <c r="LG9" s="378">
        <v>79.599391388888677</v>
      </c>
      <c r="LH9" s="378">
        <v>84.451048387096805</v>
      </c>
      <c r="LI9" s="378">
        <v>87.242707526881617</v>
      </c>
      <c r="LJ9" s="378">
        <v>84.584014722222122</v>
      </c>
      <c r="LK9" s="378">
        <v>73.727422177419342</v>
      </c>
      <c r="LL9" s="378">
        <v>72.299082777777798</v>
      </c>
      <c r="LM9" s="378">
        <v>75.207686693548709</v>
      </c>
    </row>
    <row r="10" spans="1:325" s="378" customFormat="1"/>
    <row r="11" spans="1:325" s="378" customFormat="1"/>
    <row r="12" spans="1:325" s="378" customFormat="1"/>
    <row r="13" spans="1:325" s="378" customFormat="1"/>
    <row r="14" spans="1:325" s="378" customFormat="1"/>
    <row r="15" spans="1:325" s="378" customFormat="1"/>
    <row r="16" spans="1:325" s="378" customFormat="1"/>
    <row r="17" s="378" customFormat="1"/>
    <row r="18" s="378" customFormat="1"/>
    <row r="19" s="378" customFormat="1"/>
    <row r="20" s="378" customFormat="1"/>
    <row r="21" s="378" customFormat="1"/>
    <row r="22" s="378" customFormat="1"/>
    <row r="23" s="378" customFormat="1"/>
    <row r="24" s="378" customFormat="1"/>
    <row r="25" s="378" customFormat="1"/>
    <row r="26" s="378" customFormat="1"/>
    <row r="27" s="378" customFormat="1"/>
    <row r="28" s="378" customFormat="1"/>
    <row r="29" s="378" customFormat="1"/>
    <row r="30" s="378" customFormat="1"/>
    <row r="31" s="378" customFormat="1"/>
    <row r="32" s="378" customFormat="1"/>
    <row r="33" spans="1:337" s="378" customFormat="1"/>
    <row r="34" spans="1:337" s="378" customFormat="1"/>
    <row r="35" spans="1:337" s="378" customFormat="1"/>
    <row r="36" spans="1:337" s="378" customFormat="1"/>
    <row r="37" spans="1:337" s="378" customFormat="1"/>
    <row r="38" spans="1:337" s="378" customFormat="1"/>
    <row r="39" spans="1:337" s="378" customFormat="1"/>
    <row r="40" spans="1:337" s="378" customFormat="1"/>
    <row r="43" spans="1:337">
      <c r="A43" s="378"/>
      <c r="B43" s="454">
        <v>35796</v>
      </c>
      <c r="C43" s="454">
        <v>35827</v>
      </c>
      <c r="D43" s="454">
        <v>35855</v>
      </c>
      <c r="E43" s="454">
        <v>35886</v>
      </c>
      <c r="F43" s="454">
        <v>35916</v>
      </c>
      <c r="G43" s="454">
        <v>35947</v>
      </c>
      <c r="H43" s="454">
        <v>35977</v>
      </c>
      <c r="I43" s="454">
        <v>36008</v>
      </c>
      <c r="J43" s="454">
        <v>36039</v>
      </c>
      <c r="K43" s="454">
        <v>36069</v>
      </c>
      <c r="L43" s="454">
        <v>36100</v>
      </c>
      <c r="M43" s="454">
        <v>36130</v>
      </c>
      <c r="N43" s="454">
        <v>36161</v>
      </c>
      <c r="O43" s="454">
        <v>36192</v>
      </c>
      <c r="P43" s="454">
        <v>36220</v>
      </c>
      <c r="Q43" s="454">
        <v>36251</v>
      </c>
      <c r="R43" s="454">
        <v>36281</v>
      </c>
      <c r="S43" s="454">
        <v>36312</v>
      </c>
      <c r="T43" s="454">
        <v>36342</v>
      </c>
      <c r="U43" s="454">
        <v>36373</v>
      </c>
      <c r="V43" s="454">
        <v>36404</v>
      </c>
      <c r="W43" s="454">
        <v>36434</v>
      </c>
      <c r="X43" s="454">
        <v>36465</v>
      </c>
      <c r="Y43" s="454">
        <v>36495</v>
      </c>
      <c r="Z43" s="454">
        <v>36526</v>
      </c>
      <c r="AA43" s="454">
        <v>36557</v>
      </c>
      <c r="AB43" s="454">
        <v>36586</v>
      </c>
      <c r="AC43" s="454">
        <v>36617</v>
      </c>
      <c r="AD43" s="454">
        <v>36647</v>
      </c>
      <c r="AE43" s="454">
        <v>36678</v>
      </c>
      <c r="AF43" s="454">
        <v>36708</v>
      </c>
      <c r="AG43" s="454">
        <v>36739</v>
      </c>
      <c r="AH43" s="454">
        <v>36770</v>
      </c>
      <c r="AI43" s="454">
        <v>36800</v>
      </c>
      <c r="AJ43" s="454">
        <v>36831</v>
      </c>
      <c r="AK43" s="454">
        <v>36861</v>
      </c>
      <c r="AL43" s="454">
        <v>36892</v>
      </c>
      <c r="AM43" s="454">
        <v>36923</v>
      </c>
      <c r="AN43" s="454">
        <v>36951</v>
      </c>
      <c r="AO43" s="454">
        <v>36982</v>
      </c>
      <c r="AP43" s="454">
        <v>37012</v>
      </c>
      <c r="AQ43" s="454">
        <v>37043</v>
      </c>
      <c r="AR43" s="454">
        <v>37073</v>
      </c>
      <c r="AS43" s="454">
        <v>37104</v>
      </c>
      <c r="AT43" s="454">
        <v>37135</v>
      </c>
      <c r="AU43" s="454">
        <v>37165</v>
      </c>
      <c r="AV43" s="454">
        <v>37196</v>
      </c>
      <c r="AW43" s="454">
        <v>37226</v>
      </c>
      <c r="AX43" s="454">
        <v>37257</v>
      </c>
      <c r="AY43" s="454">
        <v>37288</v>
      </c>
      <c r="AZ43" s="454">
        <v>37316</v>
      </c>
      <c r="BA43" s="454">
        <v>37347</v>
      </c>
      <c r="BB43" s="454">
        <v>37377</v>
      </c>
      <c r="BC43" s="454">
        <v>37408</v>
      </c>
      <c r="BD43" s="454">
        <v>37438</v>
      </c>
      <c r="BE43" s="454">
        <v>37469</v>
      </c>
      <c r="BF43" s="454">
        <v>37500</v>
      </c>
      <c r="BG43" s="454">
        <v>37530</v>
      </c>
      <c r="BH43" s="454">
        <v>37561</v>
      </c>
      <c r="BI43" s="454">
        <v>37591</v>
      </c>
      <c r="BJ43" s="454">
        <v>37622</v>
      </c>
      <c r="BK43" s="454">
        <v>37653</v>
      </c>
      <c r="BL43" s="454">
        <v>37681</v>
      </c>
      <c r="BM43" s="454">
        <v>37712</v>
      </c>
      <c r="BN43" s="454">
        <v>37742</v>
      </c>
      <c r="BO43" s="454">
        <v>37773</v>
      </c>
      <c r="BP43" s="454">
        <v>37803</v>
      </c>
      <c r="BQ43" s="454">
        <v>37834</v>
      </c>
      <c r="BR43" s="454">
        <v>37865</v>
      </c>
      <c r="BS43" s="454">
        <v>37895</v>
      </c>
      <c r="BT43" s="454">
        <v>37926</v>
      </c>
      <c r="BU43" s="454">
        <v>37956</v>
      </c>
      <c r="BV43" s="454">
        <v>37987</v>
      </c>
      <c r="BW43" s="454">
        <v>38018</v>
      </c>
      <c r="BX43" s="454">
        <v>38047</v>
      </c>
      <c r="BY43" s="454">
        <v>38078</v>
      </c>
      <c r="BZ43" s="454">
        <v>38108</v>
      </c>
      <c r="CA43" s="454">
        <v>38139</v>
      </c>
      <c r="CB43" s="454">
        <v>38169</v>
      </c>
      <c r="CC43" s="454">
        <v>38200</v>
      </c>
      <c r="CD43" s="454">
        <v>38231</v>
      </c>
      <c r="CE43" s="454">
        <v>38261</v>
      </c>
      <c r="CF43" s="454">
        <v>38292</v>
      </c>
      <c r="CG43" s="454">
        <v>38322</v>
      </c>
      <c r="CH43" s="454">
        <v>38353</v>
      </c>
      <c r="CI43" s="454">
        <v>38384</v>
      </c>
      <c r="CJ43" s="454">
        <v>38412</v>
      </c>
      <c r="CK43" s="454">
        <v>38443</v>
      </c>
      <c r="CL43" s="454">
        <v>38473</v>
      </c>
      <c r="CM43" s="454">
        <v>38504</v>
      </c>
      <c r="CN43" s="454">
        <v>38534</v>
      </c>
      <c r="CO43" s="454">
        <v>38565</v>
      </c>
      <c r="CP43" s="454">
        <v>38596</v>
      </c>
      <c r="CQ43" s="454">
        <v>38626</v>
      </c>
      <c r="CR43" s="454">
        <v>38657</v>
      </c>
      <c r="CS43" s="454">
        <v>38687</v>
      </c>
      <c r="CT43" s="454">
        <v>38718</v>
      </c>
      <c r="CU43" s="454">
        <v>38749</v>
      </c>
      <c r="CV43" s="454">
        <v>38777</v>
      </c>
      <c r="CW43" s="454">
        <v>38808</v>
      </c>
      <c r="CX43" s="454">
        <v>38838</v>
      </c>
      <c r="CY43" s="454">
        <v>38869</v>
      </c>
      <c r="CZ43" s="454">
        <v>38899</v>
      </c>
      <c r="DA43" s="454">
        <v>38930</v>
      </c>
      <c r="DB43" s="454">
        <v>38961</v>
      </c>
      <c r="DC43" s="454">
        <v>38991</v>
      </c>
      <c r="DD43" s="454">
        <v>39022</v>
      </c>
      <c r="DE43" s="454">
        <v>39052</v>
      </c>
      <c r="DF43" s="454">
        <v>39083</v>
      </c>
      <c r="DG43" s="454">
        <v>39114</v>
      </c>
      <c r="DH43" s="454">
        <v>39142</v>
      </c>
      <c r="DI43" s="454">
        <v>39173</v>
      </c>
      <c r="DJ43" s="454">
        <v>39203</v>
      </c>
      <c r="DK43" s="454">
        <v>39234</v>
      </c>
      <c r="DL43" s="454">
        <v>39264</v>
      </c>
      <c r="DM43" s="454">
        <v>39295</v>
      </c>
      <c r="DN43" s="454">
        <v>39326</v>
      </c>
      <c r="DO43" s="454">
        <v>39356</v>
      </c>
      <c r="DP43" s="454">
        <v>39387</v>
      </c>
      <c r="DQ43" s="454">
        <v>39417</v>
      </c>
      <c r="DR43" s="454">
        <v>39448</v>
      </c>
      <c r="DS43" s="454">
        <v>39479</v>
      </c>
      <c r="DT43" s="454">
        <v>39508</v>
      </c>
      <c r="DU43" s="454">
        <v>39539</v>
      </c>
      <c r="DV43" s="454">
        <v>39569</v>
      </c>
      <c r="DW43" s="454">
        <v>39600</v>
      </c>
      <c r="DX43" s="454">
        <v>39630</v>
      </c>
      <c r="DY43" s="454">
        <v>39661</v>
      </c>
      <c r="DZ43" s="454">
        <v>39692</v>
      </c>
      <c r="EA43" s="454">
        <v>39722</v>
      </c>
      <c r="EB43" s="454">
        <v>39753</v>
      </c>
      <c r="EC43" s="454">
        <v>39783</v>
      </c>
      <c r="ED43" s="454">
        <v>39814</v>
      </c>
      <c r="EE43" s="454">
        <v>39845</v>
      </c>
      <c r="EF43" s="454">
        <v>39873</v>
      </c>
      <c r="EG43" s="454">
        <v>39904</v>
      </c>
      <c r="EH43" s="454">
        <v>39934</v>
      </c>
      <c r="EI43" s="454">
        <v>39965</v>
      </c>
      <c r="EJ43" s="454">
        <v>39995</v>
      </c>
      <c r="EK43" s="454">
        <v>40026</v>
      </c>
      <c r="EL43" s="454">
        <v>40057</v>
      </c>
      <c r="EM43" s="454">
        <v>40087</v>
      </c>
      <c r="EN43" s="454">
        <v>40118</v>
      </c>
      <c r="EO43" s="454">
        <v>40148</v>
      </c>
      <c r="EP43" s="454">
        <v>40179</v>
      </c>
      <c r="EQ43" s="454">
        <v>40210</v>
      </c>
      <c r="ER43" s="454">
        <v>40238</v>
      </c>
      <c r="ES43" s="454">
        <v>40269</v>
      </c>
      <c r="ET43" s="454">
        <v>40299</v>
      </c>
      <c r="EU43" s="454">
        <v>40330</v>
      </c>
      <c r="EV43" s="454">
        <v>40360</v>
      </c>
      <c r="EW43" s="454">
        <v>40391</v>
      </c>
      <c r="EX43" s="454">
        <v>40422</v>
      </c>
      <c r="EY43" s="454">
        <v>40452</v>
      </c>
      <c r="EZ43" s="454">
        <v>40483</v>
      </c>
      <c r="FA43" s="454">
        <v>40513</v>
      </c>
      <c r="FB43" s="454">
        <v>40544</v>
      </c>
      <c r="FC43" s="454">
        <v>40575</v>
      </c>
      <c r="FD43" s="454">
        <v>40603</v>
      </c>
      <c r="FE43" s="454">
        <v>40634</v>
      </c>
      <c r="FF43" s="454">
        <v>40664</v>
      </c>
      <c r="FG43" s="454">
        <v>40695</v>
      </c>
      <c r="FH43" s="454">
        <v>40725</v>
      </c>
      <c r="FI43" s="454">
        <v>40756</v>
      </c>
      <c r="FJ43" s="454">
        <v>40787</v>
      </c>
      <c r="FK43" s="454">
        <v>40817</v>
      </c>
      <c r="FL43" s="454">
        <v>40848</v>
      </c>
      <c r="FM43" s="454">
        <v>40878</v>
      </c>
      <c r="FN43" s="454">
        <v>40909</v>
      </c>
      <c r="FO43" s="454">
        <v>40940</v>
      </c>
      <c r="FP43" s="454">
        <v>40969</v>
      </c>
      <c r="FQ43" s="454">
        <v>41000</v>
      </c>
      <c r="FR43" s="454">
        <v>41030</v>
      </c>
      <c r="FS43" s="454">
        <v>41061</v>
      </c>
      <c r="FT43" s="454">
        <v>41091</v>
      </c>
      <c r="FU43" s="454">
        <v>41122</v>
      </c>
      <c r="FV43" s="454">
        <v>41153</v>
      </c>
      <c r="FW43" s="454">
        <v>41183</v>
      </c>
      <c r="FX43" s="454">
        <v>41214</v>
      </c>
      <c r="FY43" s="454">
        <v>41244</v>
      </c>
      <c r="FZ43" s="454">
        <v>41275</v>
      </c>
      <c r="GA43" s="454">
        <v>41306</v>
      </c>
      <c r="GB43" s="454">
        <v>41334</v>
      </c>
      <c r="GC43" s="454">
        <v>41365</v>
      </c>
      <c r="GD43" s="454">
        <v>41395</v>
      </c>
      <c r="GE43" s="454">
        <v>41426</v>
      </c>
      <c r="GF43" s="454">
        <v>41456</v>
      </c>
      <c r="GG43" s="454">
        <v>41487</v>
      </c>
      <c r="GH43" s="454">
        <v>41518</v>
      </c>
      <c r="GI43" s="454">
        <v>41548</v>
      </c>
      <c r="GJ43" s="454">
        <v>41579</v>
      </c>
      <c r="GK43" s="454">
        <v>41609</v>
      </c>
      <c r="GL43" s="454">
        <v>41640</v>
      </c>
      <c r="GM43" s="454">
        <v>41671</v>
      </c>
      <c r="GN43" s="454">
        <v>41699</v>
      </c>
      <c r="GO43" s="454">
        <v>41730</v>
      </c>
      <c r="GP43" s="454">
        <v>41760</v>
      </c>
      <c r="GQ43" s="454">
        <v>41791</v>
      </c>
      <c r="GR43" s="454">
        <v>41821</v>
      </c>
      <c r="GS43" s="454">
        <v>41852</v>
      </c>
      <c r="GT43" s="454">
        <v>41883</v>
      </c>
      <c r="GU43" s="454">
        <v>41913</v>
      </c>
      <c r="GV43" s="454">
        <v>41944</v>
      </c>
      <c r="GW43" s="454">
        <v>41974</v>
      </c>
      <c r="GX43" s="454">
        <v>42005</v>
      </c>
      <c r="GY43" s="454">
        <v>42036</v>
      </c>
      <c r="GZ43" s="454">
        <v>42064</v>
      </c>
      <c r="HA43" s="454">
        <v>42095</v>
      </c>
      <c r="HB43" s="454">
        <v>42125</v>
      </c>
      <c r="HC43" s="454">
        <v>42156</v>
      </c>
      <c r="HD43" s="454">
        <v>42186</v>
      </c>
      <c r="HE43" s="454">
        <v>42217</v>
      </c>
      <c r="HF43" s="454">
        <v>42248</v>
      </c>
      <c r="HG43" s="454">
        <v>42278</v>
      </c>
      <c r="HH43" s="454">
        <v>42309</v>
      </c>
      <c r="HI43" s="454">
        <v>42339</v>
      </c>
      <c r="HJ43" s="454">
        <v>42370</v>
      </c>
      <c r="HK43" s="454">
        <v>42401</v>
      </c>
      <c r="HL43" s="454">
        <v>42430</v>
      </c>
      <c r="HM43" s="454">
        <v>42461</v>
      </c>
      <c r="HN43" s="454">
        <v>42491</v>
      </c>
      <c r="HO43" s="454">
        <v>42522</v>
      </c>
      <c r="HP43" s="454">
        <v>42552</v>
      </c>
      <c r="HQ43" s="454">
        <v>42583</v>
      </c>
      <c r="HR43" s="454">
        <v>42614</v>
      </c>
      <c r="HS43" s="454">
        <v>42644</v>
      </c>
      <c r="HT43" s="454">
        <v>42675</v>
      </c>
      <c r="HU43" s="454">
        <v>42705</v>
      </c>
      <c r="HV43" s="454">
        <v>42736</v>
      </c>
      <c r="HW43" s="454">
        <v>42767</v>
      </c>
      <c r="HX43" s="454">
        <v>42795</v>
      </c>
      <c r="HY43" s="454">
        <v>42826</v>
      </c>
      <c r="HZ43" s="454">
        <v>42856</v>
      </c>
      <c r="IA43" s="454">
        <v>42887</v>
      </c>
      <c r="IB43" s="454">
        <v>42917</v>
      </c>
      <c r="IC43" s="454">
        <v>42948</v>
      </c>
      <c r="ID43" s="454">
        <v>42979</v>
      </c>
      <c r="IE43" s="454">
        <v>43009</v>
      </c>
      <c r="IF43" s="454">
        <v>43040</v>
      </c>
      <c r="IG43" s="454">
        <v>43070</v>
      </c>
      <c r="IH43" s="454">
        <v>43101</v>
      </c>
      <c r="II43" s="454">
        <v>43132</v>
      </c>
      <c r="IJ43" s="454">
        <v>43160</v>
      </c>
      <c r="IK43" s="454">
        <v>43191</v>
      </c>
      <c r="IL43" s="454">
        <v>43221</v>
      </c>
      <c r="IM43" s="454">
        <v>43252</v>
      </c>
      <c r="IN43" s="454">
        <v>43282</v>
      </c>
      <c r="IO43" s="454">
        <v>43313</v>
      </c>
      <c r="IP43" s="454">
        <v>43344</v>
      </c>
      <c r="IQ43" s="454">
        <v>43374</v>
      </c>
      <c r="IR43" s="454">
        <v>43405</v>
      </c>
      <c r="IS43" s="454">
        <v>43435</v>
      </c>
      <c r="IT43" s="454">
        <v>43466</v>
      </c>
      <c r="IU43" s="454">
        <v>43497</v>
      </c>
      <c r="IV43" s="454">
        <v>43525</v>
      </c>
      <c r="IW43" s="454">
        <v>43556</v>
      </c>
      <c r="IX43" s="454">
        <v>43586</v>
      </c>
      <c r="IY43" s="454">
        <v>43617</v>
      </c>
      <c r="IZ43" s="454">
        <v>43647</v>
      </c>
      <c r="JA43" s="454">
        <v>43678</v>
      </c>
      <c r="JB43" s="454">
        <v>43709</v>
      </c>
      <c r="JC43" s="454">
        <v>43739</v>
      </c>
      <c r="JD43" s="454">
        <v>43770</v>
      </c>
      <c r="JE43" s="454">
        <v>43800</v>
      </c>
      <c r="JF43" s="454">
        <v>43831</v>
      </c>
      <c r="JG43" s="454">
        <v>43862</v>
      </c>
      <c r="JH43" s="454">
        <v>43891</v>
      </c>
      <c r="JI43" s="454">
        <v>43922</v>
      </c>
      <c r="JJ43" s="454">
        <v>43952</v>
      </c>
      <c r="JK43" s="454">
        <v>43983</v>
      </c>
      <c r="JL43" s="454">
        <v>44013</v>
      </c>
      <c r="JM43" s="454">
        <v>44044</v>
      </c>
      <c r="JN43" s="454">
        <v>44075</v>
      </c>
      <c r="JO43" s="454">
        <v>44105</v>
      </c>
      <c r="JP43" s="454">
        <v>44136</v>
      </c>
      <c r="JQ43" s="454">
        <v>44166</v>
      </c>
      <c r="JR43" s="454">
        <v>44197</v>
      </c>
      <c r="JS43" s="454">
        <v>44228</v>
      </c>
      <c r="JT43" s="454">
        <v>44256</v>
      </c>
      <c r="JU43" s="454">
        <v>44287</v>
      </c>
      <c r="JV43" s="454">
        <v>44317</v>
      </c>
      <c r="JW43" s="454">
        <v>44348</v>
      </c>
      <c r="JX43" s="454">
        <v>44378</v>
      </c>
      <c r="JY43" s="454">
        <v>44409</v>
      </c>
      <c r="JZ43" s="454">
        <v>44440</v>
      </c>
      <c r="KA43" s="454">
        <v>44470</v>
      </c>
      <c r="KB43" s="454">
        <v>44501</v>
      </c>
      <c r="KC43" s="454">
        <v>44531</v>
      </c>
      <c r="KD43" s="454">
        <v>44562</v>
      </c>
      <c r="KE43" s="454">
        <v>44593</v>
      </c>
      <c r="KF43" s="454">
        <v>44621</v>
      </c>
      <c r="KG43" s="454">
        <v>44652</v>
      </c>
      <c r="KH43" s="454">
        <v>44682</v>
      </c>
      <c r="KI43" s="454">
        <v>44713</v>
      </c>
      <c r="KJ43" s="454">
        <v>44743</v>
      </c>
      <c r="KK43" s="454">
        <v>44774</v>
      </c>
      <c r="KL43" s="454">
        <v>44805</v>
      </c>
      <c r="KM43" s="454">
        <v>44835</v>
      </c>
      <c r="KN43" s="454">
        <v>44866</v>
      </c>
      <c r="KO43" s="454">
        <v>44896</v>
      </c>
      <c r="KP43" s="454">
        <v>44927</v>
      </c>
      <c r="KQ43" s="454">
        <v>44958</v>
      </c>
      <c r="KR43" s="454">
        <v>44986</v>
      </c>
      <c r="KS43" s="454">
        <v>45017</v>
      </c>
      <c r="KT43" s="454">
        <v>45047</v>
      </c>
      <c r="KU43" s="454">
        <v>45078</v>
      </c>
      <c r="KV43" s="454">
        <v>45108</v>
      </c>
      <c r="KW43" s="454">
        <v>45139</v>
      </c>
      <c r="KX43" s="454">
        <v>45170</v>
      </c>
      <c r="KY43" s="454">
        <v>45200</v>
      </c>
      <c r="KZ43" s="454">
        <v>45231</v>
      </c>
      <c r="LA43" s="454">
        <v>45261</v>
      </c>
      <c r="LB43" s="454">
        <v>45292</v>
      </c>
      <c r="LC43" s="454">
        <v>45323</v>
      </c>
      <c r="LD43" s="454">
        <v>45352</v>
      </c>
      <c r="LE43" s="454">
        <v>45383</v>
      </c>
      <c r="LF43" s="454">
        <v>45413</v>
      </c>
      <c r="LG43" s="454">
        <v>45444</v>
      </c>
      <c r="LH43" s="454">
        <v>45474</v>
      </c>
      <c r="LI43" s="454">
        <v>45505</v>
      </c>
      <c r="LJ43" s="454">
        <v>45536</v>
      </c>
      <c r="LK43" s="454">
        <v>45566</v>
      </c>
      <c r="LL43" s="454">
        <v>45597</v>
      </c>
      <c r="LM43" s="454">
        <v>45627</v>
      </c>
      <c r="LN43" s="454">
        <v>45658</v>
      </c>
      <c r="LO43" s="454">
        <v>45689</v>
      </c>
      <c r="LP43" s="454">
        <v>45717</v>
      </c>
      <c r="LQ43" s="454">
        <v>45748</v>
      </c>
      <c r="LR43" s="454">
        <v>45778</v>
      </c>
      <c r="LS43" s="454">
        <v>45809</v>
      </c>
      <c r="LT43" s="454">
        <v>45839</v>
      </c>
      <c r="LU43" s="454">
        <v>45870</v>
      </c>
      <c r="LV43" s="454">
        <v>45901</v>
      </c>
      <c r="LW43" s="454">
        <v>45931</v>
      </c>
      <c r="LX43" s="454">
        <v>45962</v>
      </c>
      <c r="LY43" s="454">
        <v>45992</v>
      </c>
    </row>
    <row r="44" spans="1:337">
      <c r="A44" s="378" t="s">
        <v>366</v>
      </c>
      <c r="B44" s="378">
        <v>821.1</v>
      </c>
      <c r="C44" s="378">
        <v>821.1</v>
      </c>
      <c r="D44" s="378">
        <v>815.8</v>
      </c>
      <c r="E44" s="378">
        <v>820</v>
      </c>
      <c r="F44" s="378">
        <v>818.2</v>
      </c>
      <c r="G44" s="378">
        <v>808.2</v>
      </c>
      <c r="H44" s="378">
        <v>807.4</v>
      </c>
      <c r="I44" s="378">
        <v>824.1</v>
      </c>
      <c r="J44" s="378">
        <v>848.8</v>
      </c>
      <c r="K44" s="378">
        <v>859</v>
      </c>
      <c r="L44" s="378">
        <v>870.9</v>
      </c>
      <c r="M44" s="378">
        <v>867.5</v>
      </c>
      <c r="N44" s="378">
        <v>884.4</v>
      </c>
      <c r="O44" s="378">
        <v>895.2</v>
      </c>
      <c r="P44" s="378">
        <v>892.4</v>
      </c>
      <c r="Q44" s="378">
        <v>909.9</v>
      </c>
      <c r="R44" s="378">
        <v>891.4</v>
      </c>
      <c r="S44" s="378">
        <v>870.3</v>
      </c>
      <c r="T44" s="378">
        <v>888.6</v>
      </c>
      <c r="U44" s="378">
        <v>908.6</v>
      </c>
      <c r="V44" s="378">
        <v>888.6</v>
      </c>
      <c r="W44" s="378">
        <v>917</v>
      </c>
      <c r="X44" s="378">
        <v>962.1</v>
      </c>
      <c r="Y44" s="378">
        <v>941.9</v>
      </c>
      <c r="Z44" s="378">
        <v>941.3</v>
      </c>
      <c r="AA44" s="378">
        <v>961.4</v>
      </c>
      <c r="AB44" s="378">
        <v>972.8</v>
      </c>
      <c r="AC44" s="378">
        <v>962</v>
      </c>
      <c r="AD44" s="378">
        <v>946.9</v>
      </c>
      <c r="AE44" s="378">
        <v>920.3</v>
      </c>
      <c r="AF44" s="378">
        <v>945.9</v>
      </c>
      <c r="AG44" s="378">
        <v>958.6</v>
      </c>
      <c r="AH44" s="378">
        <v>971.3</v>
      </c>
      <c r="AI44" s="378">
        <v>998.5</v>
      </c>
      <c r="AJ44" s="378">
        <v>1023.4</v>
      </c>
      <c r="AK44" s="378">
        <v>1039.3</v>
      </c>
      <c r="AL44" s="378">
        <v>1045.5999999999899</v>
      </c>
      <c r="AM44" s="378">
        <v>1015.4</v>
      </c>
      <c r="AN44" s="378">
        <v>1012.8</v>
      </c>
      <c r="AO44" s="378">
        <v>1039.2</v>
      </c>
      <c r="AP44" s="378">
        <v>1007.5</v>
      </c>
      <c r="AQ44" s="378">
        <v>996.8</v>
      </c>
      <c r="AR44" s="378">
        <v>1010.9</v>
      </c>
      <c r="AS44" s="378">
        <v>1016.1</v>
      </c>
      <c r="AT44" s="378">
        <v>1018</v>
      </c>
      <c r="AU44" s="378">
        <v>1037</v>
      </c>
      <c r="AV44" s="378">
        <v>1075.0999999999899</v>
      </c>
      <c r="AW44" s="378">
        <v>1086.5999999999899</v>
      </c>
      <c r="AX44" s="378">
        <v>1083.9000000000001</v>
      </c>
      <c r="AY44" s="378">
        <v>1071.7</v>
      </c>
      <c r="AZ44" s="378">
        <v>1084.7</v>
      </c>
      <c r="BA44" s="378">
        <v>1087.3</v>
      </c>
      <c r="BB44" s="378">
        <v>1073.5</v>
      </c>
      <c r="BC44" s="378">
        <v>1048.5999999999899</v>
      </c>
      <c r="BD44" s="378">
        <v>1044</v>
      </c>
      <c r="BE44" s="378">
        <v>1069.8</v>
      </c>
      <c r="BF44" s="378">
        <v>1066.8</v>
      </c>
      <c r="BG44" s="378">
        <v>1099</v>
      </c>
      <c r="BH44" s="378">
        <v>1103.2</v>
      </c>
      <c r="BI44" s="378">
        <v>1141</v>
      </c>
      <c r="BJ44" s="378">
        <v>1140.5999999999899</v>
      </c>
      <c r="BK44" s="378">
        <v>1125.8</v>
      </c>
      <c r="BL44" s="378">
        <v>1131.2</v>
      </c>
      <c r="BM44" s="378">
        <v>1140</v>
      </c>
      <c r="BN44" s="378">
        <v>1129.2</v>
      </c>
      <c r="BO44" s="378">
        <v>1122.8</v>
      </c>
      <c r="BP44" s="378">
        <v>1112</v>
      </c>
      <c r="BQ44" s="378">
        <v>1131.0999999999899</v>
      </c>
      <c r="BR44" s="378">
        <v>1152.2</v>
      </c>
      <c r="BS44" s="378">
        <v>1178</v>
      </c>
      <c r="BT44" s="378">
        <v>1187.8</v>
      </c>
      <c r="BU44" s="378">
        <v>1194.8499999999899</v>
      </c>
      <c r="BV44" s="378">
        <v>1195.25</v>
      </c>
      <c r="BW44" s="378">
        <v>1183.05</v>
      </c>
      <c r="BX44" s="378">
        <v>1202.3399999999899</v>
      </c>
      <c r="BY44" s="378">
        <v>1211.2</v>
      </c>
      <c r="BZ44" s="378">
        <v>1187.9000000000001</v>
      </c>
      <c r="CA44" s="378">
        <v>1187.1400000000001</v>
      </c>
      <c r="CB44" s="378">
        <v>1187.0999999999899</v>
      </c>
      <c r="CC44" s="378">
        <v>1187.4000000000001</v>
      </c>
      <c r="CD44" s="378">
        <v>1184.94</v>
      </c>
      <c r="CE44" s="378">
        <v>1213.44</v>
      </c>
      <c r="CF44" s="378">
        <v>1237.8499999999899</v>
      </c>
      <c r="CG44" s="378">
        <v>1265.75</v>
      </c>
      <c r="CH44" s="378">
        <v>1215.3699999999899</v>
      </c>
      <c r="CI44" s="378">
        <v>1236.6199999999899</v>
      </c>
      <c r="CJ44" s="378">
        <v>1241.81</v>
      </c>
      <c r="CK44" s="378">
        <v>1270.02</v>
      </c>
      <c r="CL44" s="378">
        <v>1228.73</v>
      </c>
      <c r="CM44" s="378">
        <v>1218.4000000000001</v>
      </c>
      <c r="CN44" s="378">
        <v>1215.8499999999899</v>
      </c>
      <c r="CO44" s="378">
        <v>1241.6500000000001</v>
      </c>
      <c r="CP44" s="378">
        <v>1245</v>
      </c>
      <c r="CQ44" s="378">
        <v>1233.0899999999899</v>
      </c>
      <c r="CR44" s="378">
        <v>1272.1500000000001</v>
      </c>
      <c r="CS44" s="378">
        <v>1290.0899999999899</v>
      </c>
      <c r="CT44" s="378">
        <v>1257.8599999999899</v>
      </c>
      <c r="CU44" s="378">
        <v>1296.21</v>
      </c>
      <c r="CV44" s="378">
        <v>1301.99</v>
      </c>
      <c r="CW44" s="378">
        <v>1298.3599999999899</v>
      </c>
      <c r="CX44" s="378">
        <v>1250.98</v>
      </c>
      <c r="CY44" s="378">
        <v>1267.95</v>
      </c>
      <c r="CZ44" s="378">
        <v>1256.9000000000001</v>
      </c>
      <c r="DA44" s="378">
        <v>1268.8699999999899</v>
      </c>
      <c r="DB44" s="378">
        <v>1294.01</v>
      </c>
      <c r="DC44" s="378">
        <v>1329.98</v>
      </c>
      <c r="DD44" s="378">
        <v>1382.55</v>
      </c>
      <c r="DE44" s="378">
        <v>1367.23</v>
      </c>
      <c r="DF44" s="378">
        <v>1364.92</v>
      </c>
      <c r="DG44" s="378">
        <v>1359.99</v>
      </c>
      <c r="DH44" s="378">
        <v>1378.95</v>
      </c>
      <c r="DI44" s="378">
        <v>1380.23</v>
      </c>
      <c r="DJ44" s="378">
        <v>1380.22</v>
      </c>
      <c r="DK44" s="378">
        <v>1364.74</v>
      </c>
      <c r="DL44" s="378">
        <v>1385.53</v>
      </c>
      <c r="DM44" s="378">
        <v>1374.74</v>
      </c>
      <c r="DN44" s="378">
        <v>1382.01</v>
      </c>
      <c r="DO44" s="378">
        <v>1406.38</v>
      </c>
      <c r="DP44" s="378">
        <v>1399.83</v>
      </c>
      <c r="DQ44" s="378">
        <v>1443.43</v>
      </c>
      <c r="DR44" s="378">
        <v>1362.46</v>
      </c>
      <c r="DS44" s="378">
        <v>1400.69</v>
      </c>
      <c r="DT44" s="378">
        <v>1401.53</v>
      </c>
      <c r="DU44" s="378">
        <v>1420.35</v>
      </c>
      <c r="DV44" s="378">
        <v>1430.05</v>
      </c>
      <c r="DW44" s="378">
        <v>1344.19</v>
      </c>
      <c r="DX44" s="378">
        <v>1337.71</v>
      </c>
      <c r="DY44" s="378">
        <v>1369.04</v>
      </c>
      <c r="DZ44" s="378">
        <v>1403.86</v>
      </c>
      <c r="EA44" s="378">
        <v>1367.52</v>
      </c>
      <c r="EB44" s="378">
        <v>1383.02</v>
      </c>
      <c r="EC44" s="378">
        <v>1355.43</v>
      </c>
      <c r="ED44" s="378">
        <v>1333.1</v>
      </c>
      <c r="EE44" s="378">
        <v>1337.27</v>
      </c>
      <c r="EF44" s="378">
        <v>1397.09</v>
      </c>
      <c r="EG44" s="378">
        <v>1417.18</v>
      </c>
      <c r="EH44" s="378">
        <v>1405.6</v>
      </c>
      <c r="EI44" s="378">
        <v>1388.67</v>
      </c>
      <c r="EJ44" s="378">
        <v>1421.96</v>
      </c>
      <c r="EK44" s="378">
        <v>1392.11</v>
      </c>
      <c r="EL44" s="378">
        <v>1416.2</v>
      </c>
      <c r="EM44" s="378">
        <v>1429.75</v>
      </c>
      <c r="EN44" s="378">
        <v>1455.73</v>
      </c>
      <c r="EO44" s="378">
        <v>1472.47</v>
      </c>
      <c r="EP44" s="378">
        <v>1410.78</v>
      </c>
      <c r="EQ44" s="378">
        <v>1447.04</v>
      </c>
      <c r="ER44" s="378">
        <v>1447.23</v>
      </c>
      <c r="ES44" s="378">
        <v>1437.86</v>
      </c>
      <c r="ET44" s="378">
        <v>1419.11</v>
      </c>
      <c r="EU44" s="378">
        <v>1376.97</v>
      </c>
      <c r="EV44" s="378">
        <v>1358</v>
      </c>
      <c r="EW44" s="378">
        <v>1374.44</v>
      </c>
      <c r="EX44" s="378">
        <v>1389.73</v>
      </c>
      <c r="EY44" s="378">
        <v>1407.5</v>
      </c>
      <c r="EZ44" s="378">
        <v>1467.88</v>
      </c>
      <c r="FA44" s="378">
        <v>1409.57</v>
      </c>
      <c r="FB44" s="378">
        <v>1410.78</v>
      </c>
      <c r="FC44" s="378">
        <v>1465.78</v>
      </c>
      <c r="FD44" s="378">
        <v>1477.79</v>
      </c>
      <c r="FE44" s="378">
        <v>1488.8</v>
      </c>
      <c r="FF44" s="378">
        <v>1491.16</v>
      </c>
      <c r="FG44" s="378">
        <v>1449.8</v>
      </c>
      <c r="FH44" s="378">
        <v>1418.02</v>
      </c>
      <c r="FI44" s="378">
        <v>1415.36</v>
      </c>
      <c r="FJ44" s="378">
        <v>1437.54</v>
      </c>
      <c r="FK44" s="378">
        <v>1420.27</v>
      </c>
      <c r="FL44" s="378">
        <v>1481.59</v>
      </c>
      <c r="FM44" s="378">
        <v>1454.55</v>
      </c>
      <c r="FN44" s="378">
        <v>1483.98</v>
      </c>
      <c r="FO44" s="378">
        <v>1494.43</v>
      </c>
      <c r="FP44" s="378">
        <v>1483.16</v>
      </c>
      <c r="FQ44" s="378">
        <v>1507.41</v>
      </c>
      <c r="FR44" s="378">
        <v>1482.64</v>
      </c>
      <c r="FS44" s="378">
        <v>1459.75</v>
      </c>
      <c r="FT44" s="378">
        <v>1428.56</v>
      </c>
      <c r="FU44" s="378">
        <v>1465.82</v>
      </c>
      <c r="FV44" s="378">
        <v>1499.33</v>
      </c>
      <c r="FW44" s="378">
        <v>1501.7</v>
      </c>
      <c r="FX44" s="378">
        <v>1505.25</v>
      </c>
      <c r="FY44" s="378">
        <v>1532.97</v>
      </c>
      <c r="FZ44" s="378">
        <v>1477</v>
      </c>
      <c r="GA44" s="378">
        <v>1527.82</v>
      </c>
      <c r="GB44" s="378">
        <v>1563.57</v>
      </c>
      <c r="GC44" s="378">
        <v>1548.98</v>
      </c>
      <c r="GD44" s="378">
        <v>1544.25</v>
      </c>
      <c r="GE44" s="378">
        <v>1498.23</v>
      </c>
      <c r="GF44" s="378">
        <v>1506.88</v>
      </c>
      <c r="GG44" s="378">
        <v>1508.9</v>
      </c>
      <c r="GH44" s="378">
        <v>1497.2</v>
      </c>
      <c r="GI44" s="378">
        <v>1507.15</v>
      </c>
      <c r="GJ44" s="378">
        <v>1559.03</v>
      </c>
      <c r="GK44" s="378">
        <v>1547.7</v>
      </c>
      <c r="GL44" s="378">
        <v>1529.56</v>
      </c>
      <c r="GM44" s="378">
        <v>1560.1</v>
      </c>
      <c r="GN44" s="378">
        <v>1573.9</v>
      </c>
      <c r="GO44" s="378">
        <v>1554.7</v>
      </c>
      <c r="GP44" s="378">
        <v>1542.53</v>
      </c>
      <c r="GQ44" s="378">
        <v>1524.3</v>
      </c>
      <c r="GR44" s="378">
        <v>1565</v>
      </c>
      <c r="GS44" s="378">
        <v>1562.6</v>
      </c>
      <c r="GT44" s="378">
        <v>1567.33</v>
      </c>
      <c r="GU44" s="378">
        <v>1577.6</v>
      </c>
      <c r="GV44" s="378">
        <v>1635.9</v>
      </c>
      <c r="GW44" s="378">
        <v>1635.83</v>
      </c>
      <c r="GX44" s="378">
        <v>1600.03</v>
      </c>
      <c r="GY44" s="378">
        <v>1605</v>
      </c>
      <c r="GZ44" s="378">
        <v>1627.2</v>
      </c>
      <c r="HA44" s="378">
        <v>1626.6</v>
      </c>
      <c r="HB44" s="378">
        <v>1604.9</v>
      </c>
      <c r="HC44" s="378">
        <v>1563.1</v>
      </c>
      <c r="HD44" s="378">
        <v>1598.8</v>
      </c>
      <c r="HE44" s="378">
        <v>1618.31</v>
      </c>
      <c r="HF44" s="378">
        <v>1617.3</v>
      </c>
      <c r="HG44" s="378">
        <v>1650.63</v>
      </c>
      <c r="HH44" s="378">
        <v>1636.5</v>
      </c>
      <c r="HI44" s="378">
        <v>1672.05</v>
      </c>
      <c r="HJ44" s="378">
        <v>1658.51</v>
      </c>
      <c r="HK44" s="378">
        <v>1654.3</v>
      </c>
      <c r="HL44" s="378">
        <v>1683.9</v>
      </c>
      <c r="HM44" s="378">
        <v>1691.2</v>
      </c>
      <c r="HN44" s="378">
        <v>1690</v>
      </c>
      <c r="HO44" s="378">
        <v>1632.6</v>
      </c>
      <c r="HP44" s="378">
        <v>1644.2</v>
      </c>
      <c r="HQ44" s="378">
        <v>1654.9</v>
      </c>
      <c r="HR44" s="378">
        <v>1631.5</v>
      </c>
      <c r="HS44" s="378">
        <v>1658.3</v>
      </c>
      <c r="HT44" s="378">
        <v>1682.9</v>
      </c>
      <c r="HU44" s="378">
        <v>1701.6</v>
      </c>
      <c r="HV44" s="378">
        <v>1688.1</v>
      </c>
      <c r="HW44" s="378">
        <v>1675.9</v>
      </c>
      <c r="HX44" s="378">
        <v>1687</v>
      </c>
      <c r="HY44" s="378">
        <v>1749.5</v>
      </c>
      <c r="HZ44" s="378">
        <v>1677.5</v>
      </c>
      <c r="IA44" s="378">
        <v>1639.7</v>
      </c>
      <c r="IB44" s="378">
        <v>1648.5</v>
      </c>
      <c r="IC44" s="378">
        <v>1654.1</v>
      </c>
      <c r="ID44" s="378">
        <v>1661.3</v>
      </c>
      <c r="IE44" s="378">
        <v>1662.7</v>
      </c>
      <c r="IF44" s="378">
        <v>1683.7</v>
      </c>
      <c r="IG44" s="378">
        <v>1705.1</v>
      </c>
      <c r="IH44" s="376">
        <v>1687.4</v>
      </c>
      <c r="II44" s="376">
        <v>1699.5</v>
      </c>
      <c r="IJ44" s="376">
        <v>1762.5</v>
      </c>
      <c r="IK44" s="376">
        <v>1736.6</v>
      </c>
      <c r="IL44" s="376">
        <v>1725.1</v>
      </c>
      <c r="IM44" s="376">
        <v>1649.9</v>
      </c>
      <c r="IN44" s="376">
        <v>1709.6</v>
      </c>
      <c r="IO44" s="376">
        <v>1697.3</v>
      </c>
      <c r="IP44" s="376">
        <v>1677</v>
      </c>
      <c r="IQ44" s="376">
        <v>1714.5</v>
      </c>
      <c r="IR44" s="376">
        <v>1736.4</v>
      </c>
      <c r="IS44" s="376">
        <v>1746.7</v>
      </c>
      <c r="IT44" s="376">
        <v>1702.39</v>
      </c>
      <c r="IU44" s="376">
        <v>1780.7</v>
      </c>
      <c r="IV44" s="376">
        <v>1775.6</v>
      </c>
      <c r="IW44" s="376">
        <v>1749.74</v>
      </c>
      <c r="IX44" s="376">
        <v>1785.43</v>
      </c>
      <c r="IY44" s="376">
        <v>1724.7</v>
      </c>
      <c r="IZ44" s="376">
        <v>1719.8</v>
      </c>
      <c r="JA44" s="376">
        <v>1710.1</v>
      </c>
      <c r="JB44" s="376">
        <v>1703.94</v>
      </c>
      <c r="JC44" s="376">
        <v>1699.8</v>
      </c>
      <c r="JD44" s="376">
        <v>1749.06</v>
      </c>
      <c r="JE44" s="376">
        <v>1725.1</v>
      </c>
      <c r="JF44" s="376">
        <v>1742.2</v>
      </c>
      <c r="JG44" s="376">
        <v>1764.42</v>
      </c>
      <c r="JH44" s="376">
        <v>1756.61</v>
      </c>
      <c r="JI44" s="376">
        <v>1620.14</v>
      </c>
      <c r="JJ44" s="376">
        <v>1630.6</v>
      </c>
      <c r="JK44" s="376">
        <v>1596.47</v>
      </c>
      <c r="JL44" s="376">
        <v>1621.27</v>
      </c>
      <c r="JM44" s="376">
        <v>1687.39</v>
      </c>
      <c r="JN44" s="376">
        <v>1720.1</v>
      </c>
      <c r="JO44" s="376">
        <v>1724.9</v>
      </c>
      <c r="JP44" s="376">
        <v>1732.47</v>
      </c>
      <c r="JQ44" s="376">
        <v>1787.16</v>
      </c>
      <c r="JR44" s="376">
        <v>1764.8</v>
      </c>
      <c r="JS44" s="376">
        <v>1791.58</v>
      </c>
      <c r="JT44" s="376">
        <v>1797.24</v>
      </c>
      <c r="JU44" s="376">
        <v>1829.53</v>
      </c>
      <c r="JV44" s="376">
        <v>1817.37</v>
      </c>
      <c r="JW44" s="376">
        <v>1806.07</v>
      </c>
      <c r="JX44" s="376">
        <v>1822.68</v>
      </c>
      <c r="JY44" s="376">
        <v>1755.18</v>
      </c>
      <c r="JZ44" s="376">
        <v>1782.78</v>
      </c>
      <c r="KA44" s="376">
        <v>1829.36</v>
      </c>
      <c r="KB44" s="376">
        <v>1821.54</v>
      </c>
      <c r="KC44" s="376">
        <v>1828.71</v>
      </c>
      <c r="KD44" s="376">
        <v>1824.79</v>
      </c>
      <c r="KE44" s="376">
        <v>1829.31</v>
      </c>
      <c r="KF44" s="376">
        <v>1892.93</v>
      </c>
      <c r="KG44" s="376">
        <v>1923.05</v>
      </c>
      <c r="KH44" s="376">
        <v>1890.12</v>
      </c>
      <c r="KI44" s="376">
        <v>1784.47</v>
      </c>
      <c r="KJ44" s="376">
        <v>1825.95</v>
      </c>
      <c r="KK44" s="376">
        <v>1807.05</v>
      </c>
      <c r="KL44" s="376">
        <v>1820.91</v>
      </c>
      <c r="KM44" s="376">
        <v>1876.64</v>
      </c>
      <c r="KN44" s="376">
        <v>1857.14</v>
      </c>
      <c r="KO44" s="376">
        <v>1843.02</v>
      </c>
      <c r="KP44" s="376">
        <v>1882.19</v>
      </c>
      <c r="KQ44" s="376">
        <v>1880.25</v>
      </c>
      <c r="KR44" s="376">
        <v>1943.16</v>
      </c>
      <c r="KS44" s="376">
        <v>1939.83</v>
      </c>
      <c r="KT44" s="376">
        <v>1970</v>
      </c>
      <c r="KU44" s="376">
        <v>1969.29</v>
      </c>
      <c r="KV44" s="376">
        <v>1912.07</v>
      </c>
      <c r="KW44" s="376">
        <v>1949.82</v>
      </c>
      <c r="KX44" s="376">
        <v>1947.51</v>
      </c>
      <c r="KY44" s="376">
        <v>1895.54</v>
      </c>
      <c r="KZ44" s="376">
        <v>1941.3</v>
      </c>
      <c r="LA44" s="376">
        <v>1955.34</v>
      </c>
      <c r="LB44" s="376">
        <v>1995.01</v>
      </c>
      <c r="LC44" s="376">
        <v>1979.33</v>
      </c>
      <c r="LD44" s="376">
        <v>2066.39</v>
      </c>
      <c r="LE44" s="376">
        <v>2066.08</v>
      </c>
      <c r="LF44" s="376">
        <v>2121.8000000000002</v>
      </c>
      <c r="LG44" s="376">
        <v>2035.78</v>
      </c>
      <c r="LH44" s="376">
        <v>2008.48</v>
      </c>
      <c r="LI44" s="376">
        <v>1981.17</v>
      </c>
      <c r="LJ44" s="376">
        <v>2037.75</v>
      </c>
      <c r="LK44" s="376">
        <v>2026.87</v>
      </c>
      <c r="LL44" s="376">
        <v>2044.12</v>
      </c>
      <c r="LM44" s="376">
        <v>2025.9</v>
      </c>
      <c r="LN44" s="376">
        <v>2033.22</v>
      </c>
      <c r="LO44" s="376">
        <v>2081.0500000000002</v>
      </c>
      <c r="LP44" s="376">
        <v>2115.83</v>
      </c>
      <c r="LQ44" s="376">
        <v>2135.33</v>
      </c>
      <c r="LR44" s="376">
        <v>2204.2199999999998</v>
      </c>
      <c r="LS44" s="376">
        <v>2084.12</v>
      </c>
      <c r="LT44" s="376">
        <v>2106.5</v>
      </c>
      <c r="LU44" s="376">
        <v>2141.5500000000002</v>
      </c>
      <c r="LV44" s="376">
        <v>2122.0700000000002</v>
      </c>
      <c r="LW44" s="376">
        <v>2116.87</v>
      </c>
      <c r="LX44" s="376">
        <v>2162.83</v>
      </c>
      <c r="LY44" s="376">
        <v>2132.5300000000002</v>
      </c>
    </row>
    <row r="86" spans="2:326">
      <c r="B86" s="455"/>
      <c r="C86" s="454">
        <v>36161</v>
      </c>
      <c r="D86" s="454">
        <v>36192</v>
      </c>
      <c r="E86" s="454">
        <v>36220</v>
      </c>
      <c r="F86" s="454">
        <v>36251</v>
      </c>
      <c r="G86" s="454">
        <v>36281</v>
      </c>
      <c r="H86" s="454">
        <v>36312</v>
      </c>
      <c r="I86" s="454">
        <v>36342</v>
      </c>
      <c r="J86" s="454">
        <v>36373</v>
      </c>
      <c r="K86" s="454">
        <v>36404</v>
      </c>
      <c r="L86" s="454">
        <v>36434</v>
      </c>
      <c r="M86" s="454">
        <v>36465</v>
      </c>
      <c r="N86" s="454">
        <v>36495</v>
      </c>
      <c r="O86" s="454">
        <v>36526</v>
      </c>
      <c r="P86" s="454">
        <v>36557</v>
      </c>
      <c r="Q86" s="454">
        <v>36586</v>
      </c>
      <c r="R86" s="454">
        <v>36617</v>
      </c>
      <c r="S86" s="454">
        <v>36647</v>
      </c>
      <c r="T86" s="454">
        <v>36678</v>
      </c>
      <c r="U86" s="454">
        <v>36708</v>
      </c>
      <c r="V86" s="454">
        <v>36739</v>
      </c>
      <c r="W86" s="454">
        <v>36770</v>
      </c>
      <c r="X86" s="454">
        <v>36800</v>
      </c>
      <c r="Y86" s="454">
        <v>36831</v>
      </c>
      <c r="Z86" s="454">
        <v>36861</v>
      </c>
      <c r="AA86" s="454">
        <v>36892</v>
      </c>
      <c r="AB86" s="454">
        <v>36923</v>
      </c>
      <c r="AC86" s="454">
        <v>36951</v>
      </c>
      <c r="AD86" s="454">
        <v>36982</v>
      </c>
      <c r="AE86" s="454">
        <v>37012</v>
      </c>
      <c r="AF86" s="454">
        <v>37043</v>
      </c>
      <c r="AG86" s="454">
        <v>37073</v>
      </c>
      <c r="AH86" s="454">
        <v>37104</v>
      </c>
      <c r="AI86" s="454">
        <v>37135</v>
      </c>
      <c r="AJ86" s="454">
        <v>37165</v>
      </c>
      <c r="AK86" s="454">
        <v>37196</v>
      </c>
      <c r="AL86" s="454">
        <v>37226</v>
      </c>
      <c r="AM86" s="454">
        <v>37257</v>
      </c>
      <c r="AN86" s="454">
        <v>37288</v>
      </c>
      <c r="AO86" s="454">
        <v>37316</v>
      </c>
      <c r="AP86" s="454">
        <v>37347</v>
      </c>
      <c r="AQ86" s="454">
        <v>37377</v>
      </c>
      <c r="AR86" s="454">
        <v>37408</v>
      </c>
      <c r="AS86" s="454">
        <v>37438</v>
      </c>
      <c r="AT86" s="454">
        <v>37469</v>
      </c>
      <c r="AU86" s="454">
        <v>37500</v>
      </c>
      <c r="AV86" s="454">
        <v>37530</v>
      </c>
      <c r="AW86" s="454">
        <v>37561</v>
      </c>
      <c r="AX86" s="454">
        <v>37591</v>
      </c>
      <c r="AY86" s="454">
        <v>37622</v>
      </c>
      <c r="AZ86" s="454">
        <v>37653</v>
      </c>
      <c r="BA86" s="454">
        <v>37681</v>
      </c>
      <c r="BB86" s="454">
        <v>37712</v>
      </c>
      <c r="BC86" s="454">
        <v>37742</v>
      </c>
      <c r="BD86" s="454">
        <v>37773</v>
      </c>
      <c r="BE86" s="454">
        <v>37803</v>
      </c>
      <c r="BF86" s="454">
        <v>37834</v>
      </c>
      <c r="BG86" s="454">
        <v>37865</v>
      </c>
      <c r="BH86" s="454">
        <v>37895</v>
      </c>
      <c r="BI86" s="454">
        <v>37926</v>
      </c>
      <c r="BJ86" s="454">
        <v>37956</v>
      </c>
      <c r="BK86" s="454">
        <v>37987</v>
      </c>
      <c r="BL86" s="454">
        <v>38018</v>
      </c>
      <c r="BM86" s="454">
        <v>38047</v>
      </c>
      <c r="BN86" s="454">
        <v>38078</v>
      </c>
      <c r="BO86" s="454">
        <v>38108</v>
      </c>
      <c r="BP86" s="454">
        <v>38139</v>
      </c>
      <c r="BQ86" s="454">
        <v>38169</v>
      </c>
      <c r="BR86" s="454">
        <v>38200</v>
      </c>
      <c r="BS86" s="454">
        <v>38231</v>
      </c>
      <c r="BT86" s="454">
        <v>38261</v>
      </c>
      <c r="BU86" s="454">
        <v>38292</v>
      </c>
      <c r="BV86" s="454">
        <v>38322</v>
      </c>
      <c r="BW86" s="454">
        <v>38353</v>
      </c>
      <c r="BX86" s="454">
        <v>38384</v>
      </c>
      <c r="BY86" s="454">
        <v>38412</v>
      </c>
      <c r="BZ86" s="454">
        <v>38443</v>
      </c>
      <c r="CA86" s="454">
        <v>38473</v>
      </c>
      <c r="CB86" s="454">
        <v>38504</v>
      </c>
      <c r="CC86" s="454">
        <v>38534</v>
      </c>
      <c r="CD86" s="454">
        <v>38565</v>
      </c>
      <c r="CE86" s="454">
        <v>38596</v>
      </c>
      <c r="CF86" s="454">
        <v>38626</v>
      </c>
      <c r="CG86" s="454">
        <v>38657</v>
      </c>
      <c r="CH86" s="454">
        <v>38687</v>
      </c>
      <c r="CI86" s="454">
        <v>38718</v>
      </c>
      <c r="CJ86" s="454">
        <v>38749</v>
      </c>
      <c r="CK86" s="454">
        <v>38777</v>
      </c>
      <c r="CL86" s="454">
        <v>38808</v>
      </c>
      <c r="CM86" s="454">
        <v>38838</v>
      </c>
      <c r="CN86" s="454">
        <v>38869</v>
      </c>
      <c r="CO86" s="454">
        <v>38899</v>
      </c>
      <c r="CP86" s="454">
        <v>38930</v>
      </c>
      <c r="CQ86" s="454">
        <v>38961</v>
      </c>
      <c r="CR86" s="454">
        <v>38991</v>
      </c>
      <c r="CS86" s="454">
        <v>39022</v>
      </c>
      <c r="CT86" s="454">
        <v>39052</v>
      </c>
      <c r="CU86" s="454">
        <v>39083</v>
      </c>
      <c r="CV86" s="454">
        <v>39114</v>
      </c>
      <c r="CW86" s="454">
        <v>39142</v>
      </c>
      <c r="CX86" s="454">
        <v>39173</v>
      </c>
      <c r="CY86" s="454">
        <v>39203</v>
      </c>
      <c r="CZ86" s="454">
        <v>39234</v>
      </c>
      <c r="DA86" s="454">
        <v>39264</v>
      </c>
      <c r="DB86" s="454">
        <v>39295</v>
      </c>
      <c r="DC86" s="454">
        <v>39326</v>
      </c>
      <c r="DD86" s="454">
        <v>39356</v>
      </c>
      <c r="DE86" s="454">
        <v>39387</v>
      </c>
      <c r="DF86" s="454">
        <v>39417</v>
      </c>
      <c r="DG86" s="454">
        <v>39448</v>
      </c>
      <c r="DH86" s="454">
        <v>39479</v>
      </c>
      <c r="DI86" s="454">
        <v>39508</v>
      </c>
      <c r="DJ86" s="454">
        <v>39539</v>
      </c>
      <c r="DK86" s="454">
        <v>39569</v>
      </c>
      <c r="DL86" s="454">
        <v>39600</v>
      </c>
      <c r="DM86" s="454">
        <v>39630</v>
      </c>
      <c r="DN86" s="454">
        <v>39661</v>
      </c>
      <c r="DO86" s="454">
        <v>39692</v>
      </c>
      <c r="DP86" s="454">
        <v>39722</v>
      </c>
      <c r="DQ86" s="454">
        <v>39753</v>
      </c>
      <c r="DR86" s="454">
        <v>39783</v>
      </c>
      <c r="DS86" s="454">
        <v>39814</v>
      </c>
      <c r="DT86" s="454">
        <v>39845</v>
      </c>
      <c r="DU86" s="454">
        <v>39873</v>
      </c>
      <c r="DV86" s="454">
        <v>39904</v>
      </c>
      <c r="DW86" s="454">
        <v>39934</v>
      </c>
      <c r="DX86" s="454">
        <v>39965</v>
      </c>
      <c r="DY86" s="454">
        <v>39995</v>
      </c>
      <c r="DZ86" s="454">
        <v>40026</v>
      </c>
      <c r="EA86" s="454">
        <v>40057</v>
      </c>
      <c r="EB86" s="454">
        <v>40087</v>
      </c>
      <c r="EC86" s="454">
        <v>40118</v>
      </c>
      <c r="ED86" s="454">
        <v>40148</v>
      </c>
      <c r="EE86" s="454">
        <v>40179</v>
      </c>
      <c r="EF86" s="454">
        <v>40210</v>
      </c>
      <c r="EG86" s="454">
        <v>40238</v>
      </c>
      <c r="EH86" s="454">
        <v>40269</v>
      </c>
      <c r="EI86" s="454">
        <v>40299</v>
      </c>
      <c r="EJ86" s="454">
        <v>40330</v>
      </c>
      <c r="EK86" s="454">
        <v>40360</v>
      </c>
      <c r="EL86" s="454">
        <v>40391</v>
      </c>
      <c r="EM86" s="454">
        <v>40422</v>
      </c>
      <c r="EN86" s="454">
        <v>40452</v>
      </c>
      <c r="EO86" s="454">
        <v>40483</v>
      </c>
      <c r="EP86" s="454">
        <v>40513</v>
      </c>
      <c r="EQ86" s="454">
        <v>40544</v>
      </c>
      <c r="ER86" s="454">
        <v>40575</v>
      </c>
      <c r="ES86" s="454">
        <v>40603</v>
      </c>
      <c r="ET86" s="454">
        <v>40634</v>
      </c>
      <c r="EU86" s="454">
        <v>40664</v>
      </c>
      <c r="EV86" s="454">
        <v>40695</v>
      </c>
      <c r="EW86" s="454">
        <v>40725</v>
      </c>
      <c r="EX86" s="454">
        <v>40756</v>
      </c>
      <c r="EY86" s="454">
        <v>40787</v>
      </c>
      <c r="EZ86" s="454">
        <v>40817</v>
      </c>
      <c r="FA86" s="454">
        <v>40848</v>
      </c>
      <c r="FB86" s="454">
        <v>40878</v>
      </c>
      <c r="FC86" s="454">
        <v>40909</v>
      </c>
      <c r="FD86" s="454">
        <v>40940</v>
      </c>
      <c r="FE86" s="454">
        <v>40969</v>
      </c>
      <c r="FF86" s="454">
        <v>41000</v>
      </c>
      <c r="FG86" s="454">
        <v>41030</v>
      </c>
      <c r="FH86" s="454">
        <v>41061</v>
      </c>
      <c r="FI86" s="454">
        <v>41091</v>
      </c>
      <c r="FJ86" s="454">
        <v>41122</v>
      </c>
      <c r="FK86" s="454">
        <v>41153</v>
      </c>
      <c r="FL86" s="454">
        <v>41183</v>
      </c>
      <c r="FM86" s="454">
        <v>41214</v>
      </c>
      <c r="FN86" s="454">
        <v>41244</v>
      </c>
      <c r="FO86" s="454">
        <v>41275</v>
      </c>
      <c r="FP86" s="454">
        <v>41306</v>
      </c>
      <c r="FQ86" s="454">
        <v>41334</v>
      </c>
      <c r="FR86" s="454">
        <v>41365</v>
      </c>
      <c r="FS86" s="454">
        <v>41395</v>
      </c>
      <c r="FT86" s="454">
        <v>41426</v>
      </c>
      <c r="FU86" s="454">
        <v>41456</v>
      </c>
      <c r="FV86" s="454">
        <v>41487</v>
      </c>
      <c r="FW86" s="454">
        <v>41518</v>
      </c>
      <c r="FX86" s="454">
        <v>41548</v>
      </c>
      <c r="FY86" s="454">
        <v>41579</v>
      </c>
      <c r="FZ86" s="454">
        <v>41609</v>
      </c>
      <c r="GA86" s="454">
        <v>41640</v>
      </c>
      <c r="GB86" s="454">
        <v>41671</v>
      </c>
      <c r="GC86" s="454">
        <v>41699</v>
      </c>
      <c r="GD86" s="454">
        <v>41730</v>
      </c>
      <c r="GE86" s="454">
        <v>41760</v>
      </c>
      <c r="GF86" s="454">
        <v>41791</v>
      </c>
      <c r="GG86" s="454">
        <v>41821</v>
      </c>
      <c r="GH86" s="454">
        <v>41852</v>
      </c>
      <c r="GI86" s="454">
        <v>41883</v>
      </c>
      <c r="GJ86" s="454">
        <v>41913</v>
      </c>
      <c r="GK86" s="454">
        <v>41944</v>
      </c>
      <c r="GL86" s="454">
        <v>41974</v>
      </c>
      <c r="GM86" s="454">
        <v>42005</v>
      </c>
      <c r="GN86" s="454">
        <v>42036</v>
      </c>
      <c r="GO86" s="454">
        <v>42064</v>
      </c>
      <c r="GP86" s="454">
        <v>42095</v>
      </c>
      <c r="GQ86" s="454">
        <v>42125</v>
      </c>
      <c r="GR86" s="454">
        <v>42156</v>
      </c>
      <c r="GS86" s="454">
        <v>42186</v>
      </c>
      <c r="GT86" s="454">
        <v>42217</v>
      </c>
      <c r="GU86" s="454">
        <v>42248</v>
      </c>
      <c r="GV86" s="454">
        <v>42278</v>
      </c>
      <c r="GW86" s="454">
        <v>42309</v>
      </c>
      <c r="GX86" s="454">
        <v>42339</v>
      </c>
      <c r="GY86" s="454">
        <v>42370</v>
      </c>
      <c r="GZ86" s="454">
        <v>42401</v>
      </c>
      <c r="HA86" s="454">
        <v>42430</v>
      </c>
      <c r="HB86" s="454">
        <v>42461</v>
      </c>
      <c r="HC86" s="454">
        <v>42491</v>
      </c>
      <c r="HD86" s="454">
        <v>42522</v>
      </c>
      <c r="HE86" s="454">
        <v>42552</v>
      </c>
      <c r="HF86" s="454">
        <v>42583</v>
      </c>
      <c r="HG86" s="454">
        <v>42614</v>
      </c>
      <c r="HH86" s="454">
        <v>42644</v>
      </c>
      <c r="HI86" s="454">
        <v>42675</v>
      </c>
      <c r="HJ86" s="454">
        <v>42705</v>
      </c>
      <c r="HK86" s="454">
        <v>42736</v>
      </c>
      <c r="HL86" s="454">
        <v>42767</v>
      </c>
      <c r="HM86" s="454">
        <v>42795</v>
      </c>
      <c r="HN86" s="454">
        <v>42826</v>
      </c>
      <c r="HO86" s="454">
        <v>42856</v>
      </c>
      <c r="HP86" s="454">
        <v>42887</v>
      </c>
      <c r="HQ86" s="454">
        <v>42917</v>
      </c>
      <c r="HR86" s="454">
        <v>42948</v>
      </c>
      <c r="HS86" s="454">
        <v>42979</v>
      </c>
      <c r="HT86" s="454">
        <v>43009</v>
      </c>
      <c r="HU86" s="454">
        <v>43040</v>
      </c>
      <c r="HV86" s="454">
        <v>43070</v>
      </c>
      <c r="HW86" s="454">
        <v>43101</v>
      </c>
      <c r="HX86" s="454">
        <v>43132</v>
      </c>
      <c r="HY86" s="454">
        <v>43160</v>
      </c>
      <c r="HZ86" s="454">
        <v>43191</v>
      </c>
      <c r="IA86" s="454">
        <v>43221</v>
      </c>
      <c r="IB86" s="454">
        <v>43252</v>
      </c>
      <c r="IC86" s="454">
        <v>43282</v>
      </c>
      <c r="ID86" s="454">
        <v>43313</v>
      </c>
      <c r="IE86" s="454">
        <v>43344</v>
      </c>
      <c r="IF86" s="454">
        <v>43374</v>
      </c>
      <c r="IG86" s="454">
        <v>43405</v>
      </c>
      <c r="IH86" s="454">
        <v>43435</v>
      </c>
      <c r="II86" s="454">
        <v>43466</v>
      </c>
      <c r="IJ86" s="454">
        <v>43497</v>
      </c>
      <c r="IK86" s="454">
        <v>43525</v>
      </c>
      <c r="IL86" s="454">
        <v>43556</v>
      </c>
      <c r="IM86" s="454">
        <v>43586</v>
      </c>
      <c r="IN86" s="454">
        <v>43617</v>
      </c>
      <c r="IO86" s="454">
        <v>43647</v>
      </c>
      <c r="IP86" s="454">
        <v>43678</v>
      </c>
      <c r="IQ86" s="454">
        <v>43709</v>
      </c>
      <c r="IR86" s="454">
        <v>43739</v>
      </c>
      <c r="IS86" s="454">
        <v>43770</v>
      </c>
      <c r="IT86" s="454">
        <v>43800</v>
      </c>
      <c r="IU86" s="454">
        <v>43831</v>
      </c>
      <c r="IV86" s="454">
        <v>43862</v>
      </c>
      <c r="IW86" s="454">
        <v>43891</v>
      </c>
      <c r="IX86" s="454">
        <v>43922</v>
      </c>
      <c r="IY86" s="454">
        <v>43952</v>
      </c>
      <c r="IZ86" s="454">
        <v>43983</v>
      </c>
      <c r="JA86" s="454">
        <v>44013</v>
      </c>
      <c r="JB86" s="454">
        <v>44044</v>
      </c>
      <c r="JC86" s="454">
        <v>44075</v>
      </c>
      <c r="JD86" s="454">
        <v>44105</v>
      </c>
      <c r="JE86" s="454">
        <v>44136</v>
      </c>
      <c r="JF86" s="454">
        <v>44166</v>
      </c>
      <c r="JG86" s="454">
        <v>44197</v>
      </c>
      <c r="JH86" s="454">
        <v>44228</v>
      </c>
      <c r="JI86" s="454">
        <v>44256</v>
      </c>
      <c r="JJ86" s="454">
        <v>44287</v>
      </c>
      <c r="JK86" s="454">
        <v>44317</v>
      </c>
      <c r="JL86" s="454">
        <v>44348</v>
      </c>
      <c r="JM86" s="454">
        <v>44378</v>
      </c>
      <c r="JN86" s="454">
        <v>44409</v>
      </c>
      <c r="JO86" s="454">
        <v>44440</v>
      </c>
      <c r="JP86" s="454">
        <v>44470</v>
      </c>
      <c r="JQ86" s="454">
        <v>44501</v>
      </c>
      <c r="JR86" s="454">
        <v>44531</v>
      </c>
      <c r="JS86" s="454">
        <v>44562</v>
      </c>
      <c r="JT86" s="454">
        <v>44593</v>
      </c>
      <c r="JU86" s="454">
        <v>44621</v>
      </c>
      <c r="JV86" s="454">
        <v>44652</v>
      </c>
      <c r="JW86" s="454">
        <v>44682</v>
      </c>
      <c r="JX86" s="454">
        <v>44713</v>
      </c>
      <c r="JY86" s="454">
        <v>44743</v>
      </c>
      <c r="JZ86" s="454">
        <v>44774</v>
      </c>
      <c r="KA86" s="454">
        <v>44805</v>
      </c>
      <c r="KB86" s="454">
        <v>44835</v>
      </c>
      <c r="KC86" s="454">
        <v>44866</v>
      </c>
      <c r="KD86" s="454">
        <v>44896</v>
      </c>
      <c r="KE86" s="454">
        <v>44927</v>
      </c>
      <c r="KF86" s="454">
        <v>44958</v>
      </c>
      <c r="KG86" s="454">
        <v>44986</v>
      </c>
      <c r="KH86" s="454">
        <v>45017</v>
      </c>
      <c r="KI86" s="454">
        <v>45047</v>
      </c>
      <c r="KJ86" s="454">
        <v>45078</v>
      </c>
      <c r="KK86" s="454">
        <v>45108</v>
      </c>
      <c r="KL86" s="454">
        <v>45139</v>
      </c>
      <c r="KM86" s="454">
        <v>45170</v>
      </c>
      <c r="KN86" s="454">
        <v>45200</v>
      </c>
      <c r="KO86" s="454">
        <v>45231</v>
      </c>
      <c r="KP86" s="454">
        <v>45261</v>
      </c>
      <c r="KQ86" s="454">
        <v>45292</v>
      </c>
      <c r="KR86" s="454">
        <v>45323</v>
      </c>
      <c r="KS86" s="454">
        <v>45352</v>
      </c>
      <c r="KT86" s="454">
        <v>45383</v>
      </c>
      <c r="KU86" s="454">
        <v>45413</v>
      </c>
      <c r="KV86" s="454">
        <v>45444</v>
      </c>
      <c r="KW86" s="454">
        <v>45474</v>
      </c>
      <c r="KX86" s="454">
        <v>45505</v>
      </c>
      <c r="KY86" s="454">
        <v>45536</v>
      </c>
      <c r="KZ86" s="454">
        <v>45566</v>
      </c>
      <c r="LA86" s="454">
        <v>45597</v>
      </c>
      <c r="LB86" s="454">
        <v>45627</v>
      </c>
      <c r="LC86" s="454">
        <v>45658</v>
      </c>
      <c r="LD86" s="454">
        <v>45689</v>
      </c>
      <c r="LE86" s="454">
        <v>45717</v>
      </c>
      <c r="LF86" s="454">
        <v>45748</v>
      </c>
      <c r="LG86" s="454">
        <v>45778</v>
      </c>
      <c r="LH86" s="454">
        <v>45809</v>
      </c>
      <c r="LI86" s="454">
        <v>45839</v>
      </c>
      <c r="LJ86" s="454">
        <v>45870</v>
      </c>
      <c r="LK86" s="454">
        <v>45901</v>
      </c>
      <c r="LL86" s="454">
        <v>45931</v>
      </c>
      <c r="LM86" s="454">
        <v>45962</v>
      </c>
      <c r="LN86" s="454">
        <v>45992</v>
      </c>
    </row>
    <row r="87" spans="2:326">
      <c r="B87" s="455" t="s">
        <v>365</v>
      </c>
      <c r="C87" s="378">
        <v>366.30083341702601</v>
      </c>
      <c r="D87" s="378">
        <v>381.10942967912098</v>
      </c>
      <c r="E87" s="378">
        <v>351.22994153169799</v>
      </c>
      <c r="F87" s="378">
        <v>375.784910799079</v>
      </c>
      <c r="G87" s="378">
        <v>370.44339000237397</v>
      </c>
      <c r="H87" s="378">
        <v>375.111279999999</v>
      </c>
      <c r="I87" s="378">
        <v>370.869038800986</v>
      </c>
      <c r="J87" s="378">
        <v>401.23216493507402</v>
      </c>
      <c r="K87" s="378">
        <v>398.693081627943</v>
      </c>
      <c r="L87" s="378">
        <v>393.11588809233598</v>
      </c>
      <c r="M87" s="378">
        <v>410.01674913881197</v>
      </c>
      <c r="N87" s="378">
        <v>401.825264</v>
      </c>
      <c r="O87" s="378">
        <v>410.24</v>
      </c>
      <c r="P87" s="378">
        <v>422.61</v>
      </c>
      <c r="Q87" s="378">
        <v>402.74</v>
      </c>
      <c r="R87" s="378">
        <v>423.4</v>
      </c>
      <c r="S87" s="378">
        <v>449.67</v>
      </c>
      <c r="T87" s="378">
        <v>405.56</v>
      </c>
      <c r="U87" s="378">
        <v>425.32</v>
      </c>
      <c r="V87" s="378">
        <v>435.94</v>
      </c>
      <c r="W87" s="378">
        <v>412.64</v>
      </c>
      <c r="X87" s="378">
        <v>433.56</v>
      </c>
      <c r="Y87" s="378">
        <v>426.28</v>
      </c>
      <c r="Z87" s="378">
        <v>420.31</v>
      </c>
      <c r="AA87" s="378">
        <v>435.67</v>
      </c>
      <c r="AB87" s="378">
        <v>407.48</v>
      </c>
      <c r="AC87" s="378">
        <v>453.4</v>
      </c>
      <c r="AD87" s="378">
        <v>423.88</v>
      </c>
      <c r="AE87" s="378">
        <v>454.83</v>
      </c>
      <c r="AF87" s="378">
        <v>424.36</v>
      </c>
      <c r="AG87" s="378">
        <v>444.18</v>
      </c>
      <c r="AH87" s="378">
        <v>451.44</v>
      </c>
      <c r="AI87" s="378">
        <v>431.28</v>
      </c>
      <c r="AJ87" s="378">
        <v>462.9</v>
      </c>
      <c r="AK87" s="378">
        <v>447.94</v>
      </c>
      <c r="AL87" s="378">
        <v>455.34</v>
      </c>
      <c r="AM87" s="378">
        <v>465.95</v>
      </c>
      <c r="AN87" s="378">
        <v>430.5</v>
      </c>
      <c r="AO87" s="378">
        <v>459.03</v>
      </c>
      <c r="AP87" s="378">
        <v>472.16</v>
      </c>
      <c r="AQ87" s="378">
        <v>479.4</v>
      </c>
      <c r="AR87" s="378">
        <v>454.91</v>
      </c>
      <c r="AS87" s="378">
        <v>476.14</v>
      </c>
      <c r="AT87" s="378">
        <v>485.01</v>
      </c>
      <c r="AU87" s="378">
        <v>462.88</v>
      </c>
      <c r="AV87" s="378">
        <v>489.68</v>
      </c>
      <c r="AW87" s="378">
        <v>469.81</v>
      </c>
      <c r="AX87" s="378">
        <v>482.92</v>
      </c>
      <c r="AY87" s="378">
        <v>487.03</v>
      </c>
      <c r="AZ87" s="378">
        <v>452.88</v>
      </c>
      <c r="BA87" s="378">
        <v>502.81</v>
      </c>
      <c r="BB87" s="378">
        <v>466.89</v>
      </c>
      <c r="BC87" s="378">
        <v>495.69</v>
      </c>
      <c r="BD87" s="378">
        <v>466.89</v>
      </c>
      <c r="BE87" s="378">
        <v>499.44</v>
      </c>
      <c r="BF87" s="378">
        <v>501.39</v>
      </c>
      <c r="BG87" s="378">
        <v>494.59</v>
      </c>
      <c r="BH87" s="378">
        <v>520.81999999999903</v>
      </c>
      <c r="BI87" s="378">
        <v>506.03</v>
      </c>
      <c r="BJ87" s="378">
        <v>512.71</v>
      </c>
      <c r="BK87" s="378">
        <v>515.64</v>
      </c>
      <c r="BL87" s="378">
        <v>497.58</v>
      </c>
      <c r="BM87" s="378">
        <v>543.91999999999905</v>
      </c>
      <c r="BN87" s="378">
        <v>510.32</v>
      </c>
      <c r="BO87" s="378">
        <v>534.55999999999904</v>
      </c>
      <c r="BP87" s="378">
        <v>513.62</v>
      </c>
      <c r="BQ87" s="378">
        <v>533.75</v>
      </c>
      <c r="BR87" s="378">
        <v>539.11</v>
      </c>
      <c r="BS87" s="378">
        <v>521.72</v>
      </c>
      <c r="BT87" s="378">
        <v>537.16999999999905</v>
      </c>
      <c r="BU87" s="378">
        <v>528.03</v>
      </c>
      <c r="BV87" s="378">
        <v>546.38</v>
      </c>
      <c r="BW87" s="378">
        <v>541.65404871710803</v>
      </c>
      <c r="BX87" s="378">
        <v>504.54545014994602</v>
      </c>
      <c r="BY87" s="378">
        <v>561.59684262599103</v>
      </c>
      <c r="BZ87" s="378">
        <v>562.67745057637296</v>
      </c>
      <c r="CA87" s="378">
        <v>564.13219079573503</v>
      </c>
      <c r="CB87" s="378">
        <v>543.41891477635704</v>
      </c>
      <c r="CC87" s="378">
        <v>556.34958529873597</v>
      </c>
      <c r="CD87" s="378">
        <v>571.774677732133</v>
      </c>
      <c r="CE87" s="378">
        <v>554.76289634149805</v>
      </c>
      <c r="CF87" s="378">
        <v>541.92299620213498</v>
      </c>
      <c r="CG87" s="378">
        <v>543.31712948708196</v>
      </c>
      <c r="CH87" s="378">
        <v>578.98722272251598</v>
      </c>
      <c r="CI87" s="378">
        <v>579.18775706925305</v>
      </c>
      <c r="CJ87" s="378">
        <v>535.57462967075196</v>
      </c>
      <c r="CK87" s="378">
        <v>608.484012103297</v>
      </c>
      <c r="CL87" s="378">
        <v>560.55839814903595</v>
      </c>
      <c r="CM87" s="378">
        <v>600.29194859364895</v>
      </c>
      <c r="CN87" s="378">
        <v>577.80543486656802</v>
      </c>
      <c r="CO87" s="378">
        <v>597.08315965236204</v>
      </c>
      <c r="CP87" s="378">
        <v>607.66361834439203</v>
      </c>
      <c r="CQ87" s="378">
        <v>590.85140479386405</v>
      </c>
      <c r="CR87" s="378">
        <v>618.13001485492498</v>
      </c>
      <c r="CS87" s="378">
        <v>597.84801605633504</v>
      </c>
      <c r="CT87" s="378">
        <v>609.76491334133004</v>
      </c>
      <c r="CU87" s="378">
        <v>615.55406435794998</v>
      </c>
      <c r="CV87" s="378">
        <v>569.45904929697394</v>
      </c>
      <c r="CW87" s="378">
        <v>639.95820878715801</v>
      </c>
      <c r="CX87" s="378">
        <v>597.43726673200194</v>
      </c>
      <c r="CY87" s="378">
        <v>650.33060706953495</v>
      </c>
      <c r="CZ87" s="378">
        <v>617.16426210518102</v>
      </c>
      <c r="DA87" s="378">
        <v>640.81471467934102</v>
      </c>
      <c r="DB87" s="378">
        <v>648.443664610268</v>
      </c>
      <c r="DC87" s="378">
        <v>619.31921704045499</v>
      </c>
      <c r="DD87" s="378">
        <v>650.54391985935604</v>
      </c>
      <c r="DE87" s="378">
        <v>623.99805104643997</v>
      </c>
      <c r="DF87" s="378">
        <v>637.42793000808604</v>
      </c>
      <c r="DG87" s="378">
        <v>618.16655013899901</v>
      </c>
      <c r="DH87" s="378">
        <v>604.52358518000005</v>
      </c>
      <c r="DI87" s="378">
        <v>629.43955522700003</v>
      </c>
      <c r="DJ87" s="378">
        <v>641.75440282099896</v>
      </c>
      <c r="DK87" s="378">
        <v>662.77418396099904</v>
      </c>
      <c r="DL87" s="378">
        <v>616.84844444399903</v>
      </c>
      <c r="DM87" s="378">
        <v>638.32050101690004</v>
      </c>
      <c r="DN87" s="378">
        <v>642.03320027100006</v>
      </c>
      <c r="DO87" s="378">
        <v>632.28439358799994</v>
      </c>
      <c r="DP87" s="378">
        <v>640.89767210099899</v>
      </c>
      <c r="DQ87" s="378">
        <v>600.16023986899995</v>
      </c>
      <c r="DR87" s="378">
        <v>604.96534050900004</v>
      </c>
      <c r="DS87" s="378">
        <v>605.34052797751303</v>
      </c>
      <c r="DT87" s="378">
        <v>559.84522927411695</v>
      </c>
      <c r="DU87" s="378">
        <v>634.04621713182803</v>
      </c>
      <c r="DV87" s="378">
        <v>616.444860228935</v>
      </c>
      <c r="DW87" s="378">
        <v>648.81072223279796</v>
      </c>
      <c r="DX87" s="378">
        <v>625.39292365991901</v>
      </c>
      <c r="DY87" s="378">
        <v>657.00050731212696</v>
      </c>
      <c r="DZ87" s="378">
        <v>649.566466698667</v>
      </c>
      <c r="EA87" s="378">
        <v>643.49351028476997</v>
      </c>
      <c r="EB87" s="378">
        <v>666.03717339210698</v>
      </c>
      <c r="EC87" s="378">
        <v>638.36642150146395</v>
      </c>
      <c r="ED87" s="378">
        <v>653.519239745297</v>
      </c>
      <c r="EE87" s="378">
        <v>648.28928498149196</v>
      </c>
      <c r="EF87" s="378">
        <v>616.01427280161204</v>
      </c>
      <c r="EG87" s="378">
        <v>684.75126818311696</v>
      </c>
      <c r="EH87" s="378">
        <v>653.39897299969005</v>
      </c>
      <c r="EI87" s="378">
        <v>666.52337627903103</v>
      </c>
      <c r="EJ87" s="378">
        <v>647.11696192892805</v>
      </c>
      <c r="EK87" s="378">
        <v>654.21016377364504</v>
      </c>
      <c r="EL87" s="378">
        <v>663.81486961548399</v>
      </c>
      <c r="EM87" s="378">
        <v>651.10144070772299</v>
      </c>
      <c r="EN87" s="378">
        <v>663.41166837545995</v>
      </c>
      <c r="EO87" s="378">
        <v>649.09996051462895</v>
      </c>
      <c r="EP87" s="378">
        <v>650.16090583335802</v>
      </c>
      <c r="EQ87" s="378">
        <v>670.61923271280205</v>
      </c>
      <c r="ER87" s="378">
        <v>625.27531886230702</v>
      </c>
      <c r="ES87" s="378">
        <v>702.34716065641305</v>
      </c>
      <c r="ET87" s="378">
        <v>668.17502657909495</v>
      </c>
      <c r="EU87" s="378">
        <v>713.34702623965097</v>
      </c>
      <c r="EV87" s="378">
        <v>679.10912196705794</v>
      </c>
      <c r="EW87" s="378">
        <v>688.06704401814295</v>
      </c>
      <c r="EX87" s="378">
        <v>702.11115165916601</v>
      </c>
      <c r="EY87" s="378">
        <v>674.21596887718204</v>
      </c>
      <c r="EZ87" s="378">
        <v>677.551092764695</v>
      </c>
      <c r="FA87" s="378">
        <v>675.543290464763</v>
      </c>
      <c r="FB87" s="378">
        <v>684.65846631041995</v>
      </c>
      <c r="FC87" s="378">
        <v>691.82360381778801</v>
      </c>
      <c r="FD87" s="378">
        <v>668.60793441860096</v>
      </c>
      <c r="FE87" s="378">
        <v>725.120846486353</v>
      </c>
      <c r="FF87" s="378">
        <v>675.79083674913795</v>
      </c>
      <c r="FG87" s="378">
        <v>723.99526802897299</v>
      </c>
      <c r="FH87" s="378">
        <v>689.02259737355405</v>
      </c>
      <c r="FI87" s="378">
        <v>693.45057824958201</v>
      </c>
      <c r="FJ87" s="378">
        <v>724.53093364722304</v>
      </c>
      <c r="FK87" s="378">
        <v>695.21840916013298</v>
      </c>
      <c r="FL87" s="378">
        <v>728.29231699123704</v>
      </c>
      <c r="FM87" s="378">
        <v>692.29671502295002</v>
      </c>
      <c r="FN87" s="378">
        <v>701.24254755484503</v>
      </c>
      <c r="FO87" s="378">
        <v>703.26572909661797</v>
      </c>
      <c r="FP87" s="378">
        <v>660.94941683036302</v>
      </c>
      <c r="FQ87" s="378">
        <v>715.94058283717504</v>
      </c>
      <c r="FR87" s="378">
        <v>735.58777981032904</v>
      </c>
      <c r="FS87" s="378">
        <v>746.59990289403595</v>
      </c>
      <c r="FT87" s="378">
        <v>706.26747878349704</v>
      </c>
      <c r="FU87" s="378">
        <v>732.99270938988298</v>
      </c>
      <c r="FV87" s="378">
        <v>734.47321427568602</v>
      </c>
      <c r="FW87" s="378">
        <v>708.66038235372002</v>
      </c>
      <c r="FX87" s="378">
        <v>746.053217520609</v>
      </c>
      <c r="FY87" s="378">
        <v>717.18669337654705</v>
      </c>
      <c r="FZ87" s="378">
        <v>726.90863285300895</v>
      </c>
      <c r="GA87" s="378">
        <v>719.42100532356881</v>
      </c>
      <c r="GB87" s="378">
        <v>683.66377968235292</v>
      </c>
      <c r="GC87" s="378">
        <v>771.08553954934405</v>
      </c>
      <c r="GD87" s="378">
        <v>726.33024013935403</v>
      </c>
      <c r="GE87" s="378">
        <v>768.47443225635789</v>
      </c>
      <c r="GF87" s="378">
        <v>734.38533545684015</v>
      </c>
      <c r="GG87" s="378">
        <v>774.38936460946093</v>
      </c>
      <c r="GH87" s="378">
        <v>761.14116081285408</v>
      </c>
      <c r="GI87" s="378">
        <v>739.28363698218891</v>
      </c>
      <c r="GJ87" s="378">
        <v>774.06210106705521</v>
      </c>
      <c r="GK87" s="378">
        <v>741.60529353828213</v>
      </c>
      <c r="GL87" s="378">
        <v>759.60339652507184</v>
      </c>
      <c r="GM87" s="378">
        <v>754.33958782692002</v>
      </c>
      <c r="GN87" s="378">
        <v>706.30162839730201</v>
      </c>
      <c r="GO87" s="378">
        <v>803.48439948079897</v>
      </c>
      <c r="GP87" s="378">
        <v>771.44575826136906</v>
      </c>
      <c r="GQ87" s="378">
        <v>807.00120403065603</v>
      </c>
      <c r="GR87" s="378">
        <v>777.65818665383006</v>
      </c>
      <c r="GS87" s="378">
        <v>815.10600080805591</v>
      </c>
      <c r="GT87" s="378">
        <v>816.40691913655894</v>
      </c>
      <c r="GU87" s="378">
        <v>788.65265324103598</v>
      </c>
      <c r="GV87" s="378">
        <v>821.48425490180102</v>
      </c>
      <c r="GW87" s="378">
        <v>795.31215894438708</v>
      </c>
      <c r="GX87" s="378">
        <v>809.28964775271197</v>
      </c>
      <c r="GY87" s="378">
        <v>800.60982503850073</v>
      </c>
      <c r="GZ87" s="378">
        <v>766.74208967864899</v>
      </c>
      <c r="HA87" s="378">
        <v>833.96809645469671</v>
      </c>
      <c r="HB87" s="378">
        <v>835.61064897441622</v>
      </c>
      <c r="HC87" s="378">
        <v>861.20985144646795</v>
      </c>
      <c r="HD87" s="378">
        <v>812.30370971404011</v>
      </c>
      <c r="HE87" s="378">
        <v>833.41755523252095</v>
      </c>
      <c r="HF87" s="378">
        <v>845.54587597801026</v>
      </c>
      <c r="HG87" s="378">
        <v>812.02338783836899</v>
      </c>
      <c r="HH87" s="378">
        <v>841.80570250509686</v>
      </c>
      <c r="HI87" s="378">
        <v>818.31056059604032</v>
      </c>
      <c r="HJ87" s="378">
        <v>845.28423293420997</v>
      </c>
      <c r="HK87" s="378">
        <v>832.99983039303481</v>
      </c>
      <c r="HL87" s="378">
        <v>775.04536110395702</v>
      </c>
      <c r="HM87" s="378">
        <v>867.29028446915902</v>
      </c>
      <c r="HN87" s="378">
        <v>836.10937887578598</v>
      </c>
      <c r="HO87" s="378">
        <v>882.18246495233313</v>
      </c>
      <c r="HP87" s="378">
        <v>826.36310858538786</v>
      </c>
      <c r="HQ87" s="378">
        <v>856.12023672699809</v>
      </c>
      <c r="HR87" s="378">
        <v>866.46655931674604</v>
      </c>
      <c r="HS87" s="378">
        <v>840.56184033909483</v>
      </c>
      <c r="HT87" s="378">
        <v>861.24043764578107</v>
      </c>
      <c r="HU87" s="378">
        <v>833.29283860356486</v>
      </c>
      <c r="HV87" s="378">
        <v>843.28080635698393</v>
      </c>
      <c r="HW87" s="376">
        <v>835.83460224146381</v>
      </c>
      <c r="HX87" s="376">
        <v>793.38382185707997</v>
      </c>
      <c r="HY87" s="376">
        <v>887.93333881731178</v>
      </c>
      <c r="HZ87" s="376">
        <v>870.09514288965897</v>
      </c>
      <c r="IA87" s="376">
        <v>909.41262213206403</v>
      </c>
      <c r="IB87" s="376">
        <v>858.89194831212171</v>
      </c>
      <c r="IC87" s="376">
        <v>899.74867923900001</v>
      </c>
      <c r="ID87" s="376">
        <v>894.38188457084698</v>
      </c>
      <c r="IE87" s="376">
        <v>860.03191147777898</v>
      </c>
      <c r="IF87" s="376">
        <v>895.61408926502168</v>
      </c>
      <c r="IG87" s="376">
        <v>875.54657593158822</v>
      </c>
      <c r="IH87" s="376">
        <v>869.94023329176298</v>
      </c>
      <c r="II87" s="376">
        <v>875.06461634317407</v>
      </c>
      <c r="IJ87" s="376">
        <v>828.65889706908001</v>
      </c>
      <c r="IK87" s="376">
        <v>925.46362895707921</v>
      </c>
      <c r="IL87" s="376">
        <v>878.90579911531097</v>
      </c>
      <c r="IM87" s="376">
        <v>938.32462869959193</v>
      </c>
      <c r="IN87" s="376">
        <v>889.5844996354989</v>
      </c>
      <c r="IO87" s="376">
        <v>920.30101262407425</v>
      </c>
      <c r="IP87" s="376">
        <v>924.91344117246103</v>
      </c>
      <c r="IQ87" s="376">
        <v>888.31757253861713</v>
      </c>
      <c r="IR87" s="376">
        <v>918.19209410869416</v>
      </c>
      <c r="IS87" s="376">
        <v>886.44701392446098</v>
      </c>
      <c r="IT87" s="376">
        <v>888.71085390411201</v>
      </c>
      <c r="IU87" s="376">
        <v>909.53087806090195</v>
      </c>
      <c r="IV87" s="376">
        <v>876.59176737624091</v>
      </c>
      <c r="IW87" s="376">
        <v>896.75181641414395</v>
      </c>
      <c r="IX87" s="376">
        <v>820.56693762118914</v>
      </c>
      <c r="IY87" s="376">
        <v>857.84160539224808</v>
      </c>
      <c r="IZ87" s="376">
        <v>837.75703660929491</v>
      </c>
      <c r="JA87" s="376">
        <v>890.02613846100303</v>
      </c>
      <c r="JB87" s="376">
        <v>919.09688858217908</v>
      </c>
      <c r="JC87" s="376">
        <v>904.97348205253695</v>
      </c>
      <c r="JD87" s="376">
        <v>942.51878750104697</v>
      </c>
      <c r="JE87" s="376">
        <v>893.084696356932</v>
      </c>
      <c r="JF87" s="376">
        <v>924.39567646941885</v>
      </c>
      <c r="JG87" s="376">
        <v>924.32396385349807</v>
      </c>
      <c r="JH87" s="376">
        <v>876.92467615717692</v>
      </c>
      <c r="JI87" s="376">
        <v>986.41738503994793</v>
      </c>
      <c r="JJ87" s="376">
        <v>958.28715873181272</v>
      </c>
      <c r="JK87" s="376">
        <v>987.43997573660704</v>
      </c>
      <c r="JL87" s="376">
        <v>955.53207912959897</v>
      </c>
      <c r="JM87" s="376">
        <v>991.51079068900708</v>
      </c>
      <c r="JN87" s="376">
        <v>978.02828568399673</v>
      </c>
      <c r="JO87" s="376">
        <v>954.46208873952401</v>
      </c>
      <c r="JP87" s="376">
        <v>998.23280334119613</v>
      </c>
      <c r="JQ87" s="376">
        <v>947.40928852660625</v>
      </c>
      <c r="JR87" s="376">
        <v>990.97943422663479</v>
      </c>
      <c r="JS87" s="376">
        <v>972.07362925727705</v>
      </c>
      <c r="JT87" s="376">
        <v>900.85701258636891</v>
      </c>
      <c r="JU87" s="376">
        <v>1030.7263783029239</v>
      </c>
      <c r="JV87" s="376">
        <v>994.57965322364691</v>
      </c>
      <c r="JW87" s="376">
        <v>1043.6807063582678</v>
      </c>
      <c r="JX87" s="376">
        <v>970.26294648683495</v>
      </c>
      <c r="JY87" s="376">
        <v>1006.93199746511</v>
      </c>
      <c r="JZ87" s="376">
        <v>1020.1396432274041</v>
      </c>
      <c r="KA87" s="376">
        <v>980.967492686583</v>
      </c>
      <c r="KB87" s="376">
        <v>1009.0644082678679</v>
      </c>
      <c r="KC87" s="376">
        <v>995.10814563185409</v>
      </c>
      <c r="KD87" s="376">
        <v>999.55154307654675</v>
      </c>
      <c r="KE87" s="376">
        <v>1002.622143672245</v>
      </c>
      <c r="KF87" s="376">
        <v>934.03280181328694</v>
      </c>
      <c r="KG87" s="376">
        <v>1078.1207603139471</v>
      </c>
      <c r="KH87" s="376">
        <v>1027.6365709369411</v>
      </c>
      <c r="KI87" s="376">
        <v>1119.1119138471752</v>
      </c>
      <c r="KJ87" s="376">
        <v>1068.2788777134519</v>
      </c>
      <c r="KK87" s="376">
        <v>1076.5205578490711</v>
      </c>
      <c r="KL87" s="376">
        <v>1100.1597379753573</v>
      </c>
      <c r="KM87" s="376">
        <v>1060.297962905446</v>
      </c>
      <c r="KN87" s="376">
        <v>1053.8342466485242</v>
      </c>
      <c r="KO87" s="376">
        <v>1049.4963896770721</v>
      </c>
      <c r="KP87" s="376">
        <v>1065.5451204552132</v>
      </c>
      <c r="KQ87" s="376">
        <v>1091.2414864134075</v>
      </c>
      <c r="KR87" s="376">
        <v>1030.7272712241215</v>
      </c>
      <c r="KS87" s="376">
        <v>1146.9942080199557</v>
      </c>
      <c r="KT87" s="376">
        <v>1147.9463721875513</v>
      </c>
      <c r="KU87" s="376">
        <v>1217.1006340733384</v>
      </c>
      <c r="KV87" s="376">
        <v>1097.769789808018</v>
      </c>
      <c r="KW87" s="376">
        <v>1137.2784033528776</v>
      </c>
      <c r="KX87" s="376">
        <v>1150.5663791705715</v>
      </c>
      <c r="KY87" s="376">
        <v>1119.5701647652584</v>
      </c>
      <c r="KZ87" s="376">
        <v>1164.0297485872695</v>
      </c>
      <c r="LA87" s="376">
        <v>1100.2519644836041</v>
      </c>
      <c r="LB87" s="376">
        <v>1092.8123445900578</v>
      </c>
      <c r="LC87" s="376">
        <v>1129.2577611637441</v>
      </c>
      <c r="LD87" s="376">
        <v>1054.6631882017809</v>
      </c>
      <c r="LE87" s="376">
        <v>1211.8481314031178</v>
      </c>
      <c r="LF87" s="376">
        <v>1158.5459486099978</v>
      </c>
      <c r="LG87" s="376">
        <v>1258.253820648162</v>
      </c>
      <c r="LH87" s="376">
        <v>1155.0088311984416</v>
      </c>
      <c r="LI87" s="376">
        <v>1210.7329128865149</v>
      </c>
      <c r="LJ87" s="376">
        <v>1215.606503258397</v>
      </c>
      <c r="LK87" s="376">
        <v>1177.8880746191624</v>
      </c>
      <c r="LL87" s="376">
        <v>1210.9749775893847</v>
      </c>
      <c r="LM87" s="376">
        <v>1164.9550222797079</v>
      </c>
      <c r="LN87" s="376">
        <v>1188.7209548311939</v>
      </c>
    </row>
  </sheetData>
  <mergeCells count="1">
    <mergeCell ref="A1:P1"/>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A1040-CEC7-4FB0-ADCA-F197E43EAF60}">
  <sheetPr>
    <tabColor rgb="FF000080"/>
    <pageSetUpPr fitToPage="1"/>
  </sheetPr>
  <dimension ref="A1:KO148"/>
  <sheetViews>
    <sheetView workbookViewId="0">
      <selection sqref="A1:P1"/>
    </sheetView>
  </sheetViews>
  <sheetFormatPr baseColWidth="10" defaultColWidth="10.83203125" defaultRowHeight="13"/>
  <cols>
    <col min="1" max="1" width="13.1640625" style="378" customWidth="1"/>
    <col min="2" max="2" width="22.5" style="378" bestFit="1" customWidth="1"/>
    <col min="3" max="16384" width="10.83203125" style="378"/>
  </cols>
  <sheetData>
    <row r="1" spans="1:301" ht="20">
      <c r="A1" s="525" t="s">
        <v>555</v>
      </c>
      <c r="B1" s="525"/>
      <c r="C1" s="525"/>
      <c r="D1" s="525"/>
      <c r="E1" s="525"/>
      <c r="F1" s="525"/>
      <c r="G1" s="525"/>
      <c r="H1" s="525"/>
      <c r="I1" s="525"/>
      <c r="J1" s="525"/>
      <c r="K1" s="525"/>
      <c r="L1" s="525"/>
      <c r="M1" s="525"/>
      <c r="N1" s="525"/>
      <c r="O1" s="525"/>
      <c r="P1" s="525"/>
    </row>
    <row r="2" spans="1:301">
      <c r="A2" s="456"/>
      <c r="B2" s="456"/>
      <c r="C2" s="457"/>
      <c r="D2" s="457"/>
      <c r="E2" s="457"/>
      <c r="F2" s="457"/>
      <c r="G2" s="457"/>
      <c r="H2" s="457"/>
      <c r="I2" s="457"/>
      <c r="J2" s="457"/>
      <c r="K2" s="457"/>
      <c r="L2" s="457"/>
      <c r="M2" s="457"/>
      <c r="N2" s="457"/>
    </row>
    <row r="9" spans="1:301">
      <c r="B9" s="458">
        <v>36892</v>
      </c>
      <c r="C9" s="458">
        <v>36923</v>
      </c>
      <c r="D9" s="458">
        <v>36951</v>
      </c>
      <c r="E9" s="458">
        <v>36982</v>
      </c>
      <c r="F9" s="458">
        <v>37012</v>
      </c>
      <c r="G9" s="458">
        <v>37043</v>
      </c>
      <c r="H9" s="458">
        <v>37073</v>
      </c>
      <c r="I9" s="458">
        <v>37104</v>
      </c>
      <c r="J9" s="458">
        <v>37135</v>
      </c>
      <c r="K9" s="458">
        <v>37165</v>
      </c>
      <c r="L9" s="458">
        <v>37196</v>
      </c>
      <c r="M9" s="458">
        <v>37226</v>
      </c>
      <c r="N9" s="458">
        <v>37257</v>
      </c>
      <c r="O9" s="458">
        <v>37288</v>
      </c>
      <c r="P9" s="458">
        <v>37316</v>
      </c>
      <c r="Q9" s="458">
        <v>37347</v>
      </c>
      <c r="R9" s="458">
        <v>37377</v>
      </c>
      <c r="S9" s="458">
        <v>37408</v>
      </c>
      <c r="T9" s="458">
        <v>37438</v>
      </c>
      <c r="U9" s="458">
        <v>37469</v>
      </c>
      <c r="V9" s="458">
        <v>37500</v>
      </c>
      <c r="W9" s="458">
        <v>37530</v>
      </c>
      <c r="X9" s="458">
        <v>37561</v>
      </c>
      <c r="Y9" s="458">
        <v>37591</v>
      </c>
      <c r="Z9" s="458">
        <v>37622</v>
      </c>
      <c r="AA9" s="458">
        <v>37653</v>
      </c>
      <c r="AB9" s="458">
        <v>37681</v>
      </c>
      <c r="AC9" s="458">
        <v>37712</v>
      </c>
      <c r="AD9" s="458">
        <v>37742</v>
      </c>
      <c r="AE9" s="458">
        <v>37773</v>
      </c>
      <c r="AF9" s="458">
        <v>37803</v>
      </c>
      <c r="AG9" s="458">
        <v>37834</v>
      </c>
      <c r="AH9" s="458">
        <v>37865</v>
      </c>
      <c r="AI9" s="458">
        <v>37895</v>
      </c>
      <c r="AJ9" s="458">
        <v>37926</v>
      </c>
      <c r="AK9" s="458">
        <v>37956</v>
      </c>
      <c r="AL9" s="458">
        <v>37987</v>
      </c>
      <c r="AM9" s="458">
        <v>38018</v>
      </c>
      <c r="AN9" s="458">
        <v>38047</v>
      </c>
      <c r="AO9" s="458">
        <v>38078</v>
      </c>
      <c r="AP9" s="458">
        <v>38108</v>
      </c>
      <c r="AQ9" s="458">
        <v>38139</v>
      </c>
      <c r="AR9" s="458">
        <v>38169</v>
      </c>
      <c r="AS9" s="458">
        <v>38200</v>
      </c>
      <c r="AT9" s="458">
        <v>38231</v>
      </c>
      <c r="AU9" s="458">
        <v>38261</v>
      </c>
      <c r="AV9" s="458">
        <v>38292</v>
      </c>
      <c r="AW9" s="458">
        <v>38322</v>
      </c>
      <c r="AX9" s="458">
        <v>38353</v>
      </c>
      <c r="AY9" s="458">
        <v>38384</v>
      </c>
      <c r="AZ9" s="458">
        <v>38412</v>
      </c>
      <c r="BA9" s="458">
        <v>38443</v>
      </c>
      <c r="BB9" s="458">
        <v>38473</v>
      </c>
      <c r="BC9" s="458">
        <v>38504</v>
      </c>
      <c r="BD9" s="458">
        <v>38534</v>
      </c>
      <c r="BE9" s="458">
        <v>38565</v>
      </c>
      <c r="BF9" s="458">
        <v>38596</v>
      </c>
      <c r="BG9" s="458">
        <v>38626</v>
      </c>
      <c r="BH9" s="458">
        <v>38657</v>
      </c>
      <c r="BI9" s="458">
        <v>38687</v>
      </c>
      <c r="BJ9" s="458">
        <v>38718</v>
      </c>
      <c r="BK9" s="458">
        <v>38749</v>
      </c>
      <c r="BL9" s="458">
        <v>38777</v>
      </c>
      <c r="BM9" s="458">
        <v>38808</v>
      </c>
      <c r="BN9" s="458">
        <v>38838</v>
      </c>
      <c r="BO9" s="458">
        <v>38869</v>
      </c>
      <c r="BP9" s="458">
        <v>38899</v>
      </c>
      <c r="BQ9" s="458">
        <v>38930</v>
      </c>
      <c r="BR9" s="458">
        <v>38961</v>
      </c>
      <c r="BS9" s="458">
        <v>38991</v>
      </c>
      <c r="BT9" s="458">
        <v>39022</v>
      </c>
      <c r="BU9" s="458">
        <v>39052</v>
      </c>
      <c r="BV9" s="458">
        <v>39083</v>
      </c>
      <c r="BW9" s="458">
        <v>39114</v>
      </c>
      <c r="BX9" s="458">
        <v>39142</v>
      </c>
      <c r="BY9" s="458">
        <v>39173</v>
      </c>
      <c r="BZ9" s="458">
        <v>39203</v>
      </c>
      <c r="CA9" s="458">
        <v>39234</v>
      </c>
      <c r="CB9" s="458">
        <v>39264</v>
      </c>
      <c r="CC9" s="458">
        <v>39295</v>
      </c>
      <c r="CD9" s="458">
        <v>39326</v>
      </c>
      <c r="CE9" s="458">
        <v>39356</v>
      </c>
      <c r="CF9" s="458">
        <v>39387</v>
      </c>
      <c r="CG9" s="458">
        <v>39417</v>
      </c>
      <c r="CH9" s="458">
        <v>39448</v>
      </c>
      <c r="CI9" s="458">
        <v>39479</v>
      </c>
      <c r="CJ9" s="458">
        <v>39508</v>
      </c>
      <c r="CK9" s="458">
        <v>39539</v>
      </c>
      <c r="CL9" s="458">
        <v>39569</v>
      </c>
      <c r="CM9" s="458">
        <v>39600</v>
      </c>
      <c r="CN9" s="458">
        <v>39630</v>
      </c>
      <c r="CO9" s="458">
        <v>39661</v>
      </c>
      <c r="CP9" s="458">
        <v>39692</v>
      </c>
      <c r="CQ9" s="458">
        <v>39722</v>
      </c>
      <c r="CR9" s="458">
        <v>39753</v>
      </c>
      <c r="CS9" s="458">
        <v>39783</v>
      </c>
      <c r="CT9" s="458">
        <v>39814</v>
      </c>
      <c r="CU9" s="458">
        <v>39845</v>
      </c>
      <c r="CV9" s="458">
        <v>39873</v>
      </c>
      <c r="CW9" s="458">
        <v>39904</v>
      </c>
      <c r="CX9" s="458">
        <v>39934</v>
      </c>
      <c r="CY9" s="458">
        <v>39965</v>
      </c>
      <c r="CZ9" s="458">
        <v>39995</v>
      </c>
      <c r="DA9" s="458">
        <v>40026</v>
      </c>
      <c r="DB9" s="458">
        <v>40057</v>
      </c>
      <c r="DC9" s="458">
        <v>40087</v>
      </c>
      <c r="DD9" s="458">
        <v>40118</v>
      </c>
      <c r="DE9" s="458">
        <v>40148</v>
      </c>
      <c r="DF9" s="458">
        <v>40179</v>
      </c>
      <c r="DG9" s="458">
        <v>40210</v>
      </c>
      <c r="DH9" s="458">
        <v>40238</v>
      </c>
      <c r="DI9" s="458">
        <v>40269</v>
      </c>
      <c r="DJ9" s="458">
        <v>40299</v>
      </c>
      <c r="DK9" s="458">
        <v>40330</v>
      </c>
      <c r="DL9" s="458">
        <v>40360</v>
      </c>
      <c r="DM9" s="458">
        <v>40391</v>
      </c>
      <c r="DN9" s="458">
        <v>40422</v>
      </c>
      <c r="DO9" s="458">
        <v>40452</v>
      </c>
      <c r="DP9" s="458">
        <v>40483</v>
      </c>
      <c r="DQ9" s="458">
        <v>40513</v>
      </c>
      <c r="DR9" s="458">
        <v>40544</v>
      </c>
      <c r="DS9" s="458">
        <v>40575</v>
      </c>
      <c r="DT9" s="458">
        <v>40603</v>
      </c>
      <c r="DU9" s="458">
        <v>40634</v>
      </c>
      <c r="DV9" s="458">
        <v>40664</v>
      </c>
      <c r="DW9" s="458">
        <v>40695</v>
      </c>
      <c r="DX9" s="458">
        <v>40725</v>
      </c>
      <c r="DY9" s="458">
        <v>40756</v>
      </c>
      <c r="DZ9" s="458">
        <v>40787</v>
      </c>
      <c r="EA9" s="458">
        <v>40817</v>
      </c>
      <c r="EB9" s="458">
        <v>40848</v>
      </c>
      <c r="EC9" s="458">
        <v>40878</v>
      </c>
      <c r="ED9" s="458">
        <v>40909</v>
      </c>
      <c r="EE9" s="458">
        <v>40940</v>
      </c>
      <c r="EF9" s="458">
        <v>40969</v>
      </c>
      <c r="EG9" s="458">
        <v>41000</v>
      </c>
      <c r="EH9" s="458">
        <v>41030</v>
      </c>
      <c r="EI9" s="458">
        <v>41061</v>
      </c>
      <c r="EJ9" s="458">
        <v>41091</v>
      </c>
      <c r="EK9" s="458">
        <v>41122</v>
      </c>
      <c r="EL9" s="458">
        <v>41153</v>
      </c>
      <c r="EM9" s="458">
        <v>41183</v>
      </c>
      <c r="EN9" s="458">
        <v>41214</v>
      </c>
      <c r="EO9" s="458">
        <v>41244</v>
      </c>
      <c r="EP9" s="458">
        <v>41275</v>
      </c>
      <c r="EQ9" s="458">
        <v>41306</v>
      </c>
      <c r="ER9" s="458">
        <v>41334</v>
      </c>
      <c r="ES9" s="458">
        <v>41365</v>
      </c>
      <c r="ET9" s="458">
        <v>41395</v>
      </c>
      <c r="EU9" s="458">
        <v>41426</v>
      </c>
      <c r="EV9" s="458">
        <v>41456</v>
      </c>
      <c r="EW9" s="458">
        <v>41487</v>
      </c>
      <c r="EX9" s="458">
        <v>41518</v>
      </c>
      <c r="EY9" s="458">
        <v>41548</v>
      </c>
      <c r="EZ9" s="458">
        <v>41579</v>
      </c>
      <c r="FA9" s="458">
        <v>41609</v>
      </c>
      <c r="FB9" s="458">
        <v>41640</v>
      </c>
      <c r="FC9" s="458">
        <v>41671</v>
      </c>
      <c r="FD9" s="458">
        <v>41699</v>
      </c>
      <c r="FE9" s="458">
        <v>41730</v>
      </c>
      <c r="FF9" s="458">
        <v>41760</v>
      </c>
      <c r="FG9" s="458">
        <v>41791</v>
      </c>
      <c r="FH9" s="458">
        <v>41821</v>
      </c>
      <c r="FI9" s="458">
        <v>41852</v>
      </c>
      <c r="FJ9" s="458">
        <v>41883</v>
      </c>
      <c r="FK9" s="458">
        <v>41913</v>
      </c>
      <c r="FL9" s="458">
        <v>41944</v>
      </c>
      <c r="FM9" s="458">
        <v>41974</v>
      </c>
      <c r="FN9" s="458">
        <v>42005</v>
      </c>
      <c r="FO9" s="458">
        <v>42036</v>
      </c>
      <c r="FP9" s="458">
        <v>42064</v>
      </c>
      <c r="FQ9" s="458">
        <v>42095</v>
      </c>
      <c r="FR9" s="458">
        <v>42125</v>
      </c>
      <c r="FS9" s="458">
        <v>42156</v>
      </c>
      <c r="FT9" s="458">
        <v>42186</v>
      </c>
      <c r="FU9" s="458">
        <v>42217</v>
      </c>
      <c r="FV9" s="458">
        <v>42248</v>
      </c>
      <c r="FW9" s="458">
        <v>42278</v>
      </c>
      <c r="FX9" s="458">
        <v>42309</v>
      </c>
      <c r="FY9" s="458">
        <v>42339</v>
      </c>
      <c r="FZ9" s="458">
        <v>42370</v>
      </c>
      <c r="GA9" s="458">
        <v>42401</v>
      </c>
      <c r="GB9" s="458">
        <v>42430</v>
      </c>
      <c r="GC9" s="458">
        <v>42461</v>
      </c>
      <c r="GD9" s="458">
        <v>42491</v>
      </c>
      <c r="GE9" s="458">
        <v>42522</v>
      </c>
      <c r="GF9" s="458">
        <v>42552</v>
      </c>
      <c r="GG9" s="458">
        <v>42583</v>
      </c>
      <c r="GH9" s="458">
        <v>42614</v>
      </c>
      <c r="GI9" s="458">
        <v>42644</v>
      </c>
      <c r="GJ9" s="458">
        <v>42675</v>
      </c>
      <c r="GK9" s="458">
        <v>42705</v>
      </c>
      <c r="GL9" s="458">
        <v>42736</v>
      </c>
      <c r="GM9" s="458">
        <v>42767</v>
      </c>
      <c r="GN9" s="458">
        <v>42795</v>
      </c>
      <c r="GO9" s="458">
        <v>42826</v>
      </c>
      <c r="GP9" s="458">
        <v>42856</v>
      </c>
      <c r="GQ9" s="458">
        <v>42887</v>
      </c>
      <c r="GR9" s="458">
        <v>42917</v>
      </c>
      <c r="GS9" s="458">
        <v>42948</v>
      </c>
      <c r="GT9" s="458">
        <v>42979</v>
      </c>
      <c r="GU9" s="458">
        <v>43009</v>
      </c>
      <c r="GV9" s="458">
        <v>43040</v>
      </c>
      <c r="GW9" s="458">
        <v>43070</v>
      </c>
      <c r="GX9" s="458">
        <v>43101</v>
      </c>
      <c r="GY9" s="458">
        <v>43132</v>
      </c>
      <c r="GZ9" s="458">
        <v>43160</v>
      </c>
      <c r="HA9" s="458">
        <v>43191</v>
      </c>
      <c r="HB9" s="458">
        <v>43221</v>
      </c>
      <c r="HC9" s="458">
        <v>43252</v>
      </c>
      <c r="HD9" s="458">
        <v>43282</v>
      </c>
      <c r="HE9" s="458">
        <v>43313</v>
      </c>
      <c r="HF9" s="458">
        <v>43344</v>
      </c>
      <c r="HG9" s="458">
        <v>43374</v>
      </c>
      <c r="HH9" s="458">
        <v>43405</v>
      </c>
      <c r="HI9" s="458">
        <v>43435</v>
      </c>
      <c r="HJ9" s="458">
        <v>43466</v>
      </c>
      <c r="HK9" s="458">
        <v>43497</v>
      </c>
      <c r="HL9" s="458">
        <v>43525</v>
      </c>
      <c r="HM9" s="458">
        <v>43556</v>
      </c>
      <c r="HN9" s="458">
        <v>43586</v>
      </c>
      <c r="HO9" s="458">
        <v>43617</v>
      </c>
      <c r="HP9" s="458">
        <v>43647</v>
      </c>
      <c r="HQ9" s="458">
        <v>43678</v>
      </c>
      <c r="HR9" s="458">
        <v>43709</v>
      </c>
      <c r="HS9" s="458">
        <v>43739</v>
      </c>
      <c r="HT9" s="458">
        <v>43770</v>
      </c>
      <c r="HU9" s="458">
        <v>43800</v>
      </c>
      <c r="HV9" s="458">
        <v>43831</v>
      </c>
      <c r="HW9" s="458">
        <v>43862</v>
      </c>
      <c r="HX9" s="458">
        <v>43891</v>
      </c>
      <c r="HY9" s="458">
        <v>43922</v>
      </c>
      <c r="HZ9" s="458">
        <v>43952</v>
      </c>
      <c r="IA9" s="458">
        <v>43983</v>
      </c>
      <c r="IB9" s="458">
        <v>44013</v>
      </c>
      <c r="IC9" s="458">
        <v>44044</v>
      </c>
      <c r="ID9" s="458">
        <v>44075</v>
      </c>
      <c r="IE9" s="458">
        <v>44105</v>
      </c>
      <c r="IF9" s="458">
        <v>44136</v>
      </c>
      <c r="IG9" s="458">
        <v>44166</v>
      </c>
      <c r="IH9" s="458">
        <v>44197</v>
      </c>
      <c r="II9" s="458">
        <v>44228</v>
      </c>
      <c r="IJ9" s="458">
        <v>44256</v>
      </c>
      <c r="IK9" s="458">
        <v>44287</v>
      </c>
      <c r="IL9" s="458">
        <v>44317</v>
      </c>
      <c r="IM9" s="458">
        <v>44348</v>
      </c>
      <c r="IN9" s="458">
        <v>44378</v>
      </c>
      <c r="IO9" s="458">
        <v>44409</v>
      </c>
      <c r="IP9" s="458">
        <v>44440</v>
      </c>
      <c r="IQ9" s="458">
        <v>44470</v>
      </c>
      <c r="IR9" s="458">
        <v>44501</v>
      </c>
      <c r="IS9" s="458">
        <v>44531</v>
      </c>
      <c r="IT9" s="458">
        <v>44562</v>
      </c>
      <c r="IU9" s="458">
        <v>44593</v>
      </c>
      <c r="IV9" s="458">
        <v>44621</v>
      </c>
      <c r="IW9" s="458">
        <v>44652</v>
      </c>
      <c r="IX9" s="458">
        <v>44682</v>
      </c>
      <c r="IY9" s="458">
        <v>44713</v>
      </c>
      <c r="IZ9" s="458">
        <v>44743</v>
      </c>
      <c r="JA9" s="458">
        <v>44774</v>
      </c>
      <c r="JB9" s="458">
        <v>44805</v>
      </c>
      <c r="JC9" s="458">
        <v>44835</v>
      </c>
      <c r="JD9" s="458">
        <v>44866</v>
      </c>
      <c r="JE9" s="458">
        <v>44896</v>
      </c>
      <c r="JF9" s="458">
        <v>44927</v>
      </c>
      <c r="JG9" s="458">
        <v>44958</v>
      </c>
      <c r="JH9" s="458">
        <v>44986</v>
      </c>
      <c r="JI9" s="458">
        <v>45017</v>
      </c>
      <c r="JJ9" s="458">
        <v>45047</v>
      </c>
      <c r="JK9" s="458">
        <v>45078</v>
      </c>
      <c r="JL9" s="458">
        <v>45108</v>
      </c>
      <c r="JM9" s="458">
        <v>45139</v>
      </c>
      <c r="JN9" s="458">
        <v>45170</v>
      </c>
      <c r="JO9" s="458">
        <v>45200</v>
      </c>
      <c r="JP9" s="458">
        <v>45231</v>
      </c>
      <c r="JQ9" s="458">
        <v>45261</v>
      </c>
      <c r="JR9" s="458">
        <v>45292</v>
      </c>
      <c r="JS9" s="458">
        <v>45323</v>
      </c>
      <c r="JT9" s="458">
        <v>45352</v>
      </c>
      <c r="JU9" s="458">
        <v>45383</v>
      </c>
      <c r="JV9" s="458">
        <v>45413</v>
      </c>
      <c r="JW9" s="458">
        <v>45444</v>
      </c>
      <c r="JX9" s="458">
        <v>45474</v>
      </c>
      <c r="JY9" s="458">
        <v>45505</v>
      </c>
      <c r="JZ9" s="458">
        <v>45536</v>
      </c>
      <c r="KA9" s="458">
        <v>45566</v>
      </c>
      <c r="KB9" s="458">
        <v>45597</v>
      </c>
      <c r="KC9" s="458">
        <v>45627</v>
      </c>
      <c r="KD9" s="458">
        <v>45658</v>
      </c>
      <c r="KE9" s="458">
        <v>45689</v>
      </c>
      <c r="KF9" s="458">
        <v>45717</v>
      </c>
      <c r="KG9" s="458">
        <v>45748</v>
      </c>
      <c r="KH9" s="458">
        <v>45778</v>
      </c>
      <c r="KI9" s="458">
        <v>45809</v>
      </c>
      <c r="KJ9" s="458">
        <v>45839</v>
      </c>
      <c r="KK9" s="458">
        <v>45870</v>
      </c>
      <c r="KL9" s="458">
        <v>45901</v>
      </c>
      <c r="KM9" s="458">
        <v>45931</v>
      </c>
      <c r="KN9" s="458">
        <v>45962</v>
      </c>
      <c r="KO9" s="458">
        <v>45992</v>
      </c>
    </row>
    <row r="10" spans="1:301">
      <c r="A10" s="378" t="s">
        <v>367</v>
      </c>
      <c r="B10" s="378">
        <v>0</v>
      </c>
      <c r="C10" s="378">
        <v>81</v>
      </c>
      <c r="D10" s="378">
        <v>36</v>
      </c>
      <c r="E10" s="378">
        <v>36.1</v>
      </c>
      <c r="F10" s="378">
        <v>58.1</v>
      </c>
      <c r="G10" s="378">
        <v>33.700000000000003</v>
      </c>
      <c r="H10" s="378">
        <v>39.5</v>
      </c>
      <c r="I10" s="378">
        <v>24.9</v>
      </c>
      <c r="J10" s="378">
        <v>25</v>
      </c>
      <c r="K10" s="378">
        <v>48.9</v>
      </c>
      <c r="L10" s="378">
        <v>37.5</v>
      </c>
      <c r="M10" s="378">
        <v>42.3</v>
      </c>
      <c r="N10" s="378">
        <v>74</v>
      </c>
      <c r="O10" s="378">
        <v>44.1</v>
      </c>
      <c r="P10" s="378">
        <v>49.5</v>
      </c>
      <c r="Q10" s="378">
        <v>115.9</v>
      </c>
      <c r="R10" s="459">
        <v>175.5</v>
      </c>
      <c r="S10" s="378">
        <v>222.7</v>
      </c>
      <c r="T10" s="378">
        <v>230.4</v>
      </c>
      <c r="U10" s="378">
        <v>219.9</v>
      </c>
      <c r="V10" s="378">
        <v>203.8</v>
      </c>
      <c r="W10" s="378">
        <v>187.6</v>
      </c>
      <c r="X10" s="378">
        <v>174.3</v>
      </c>
      <c r="Y10" s="378">
        <v>102.2</v>
      </c>
      <c r="Z10" s="378">
        <v>112.58</v>
      </c>
      <c r="AA10" s="378">
        <v>76.010000000000005</v>
      </c>
      <c r="AB10" s="378">
        <v>84.04</v>
      </c>
      <c r="AC10" s="378">
        <v>129.38</v>
      </c>
      <c r="AD10" s="378">
        <v>138.19999999999899</v>
      </c>
      <c r="AE10" s="378">
        <v>179.71</v>
      </c>
      <c r="AF10" s="378">
        <v>183.78</v>
      </c>
      <c r="AG10" s="378">
        <v>199.44</v>
      </c>
      <c r="AH10" s="378">
        <v>181.01</v>
      </c>
      <c r="AI10" s="378">
        <v>187.77</v>
      </c>
      <c r="AJ10" s="378">
        <v>250.07</v>
      </c>
      <c r="AK10" s="378">
        <v>308.47000000000003</v>
      </c>
      <c r="AL10" s="378">
        <v>250.29</v>
      </c>
      <c r="AM10" s="378">
        <v>222.2</v>
      </c>
      <c r="AN10" s="378">
        <v>231.39</v>
      </c>
      <c r="AO10" s="378">
        <v>222.93</v>
      </c>
      <c r="AP10" s="378">
        <v>268.82</v>
      </c>
      <c r="AQ10" s="378">
        <v>273.51</v>
      </c>
      <c r="AR10" s="378">
        <v>209.68</v>
      </c>
      <c r="AS10" s="378">
        <v>236.36</v>
      </c>
      <c r="AT10" s="378">
        <v>283.75</v>
      </c>
      <c r="AU10" s="378">
        <v>310.63</v>
      </c>
      <c r="AV10" s="378">
        <v>339.45</v>
      </c>
      <c r="AW10" s="378">
        <v>275.33</v>
      </c>
      <c r="AX10" s="378">
        <v>235.29400000000001</v>
      </c>
      <c r="AY10" s="378">
        <v>175.01755</v>
      </c>
      <c r="AZ10" s="378">
        <v>173.07295238095199</v>
      </c>
      <c r="BA10" s="378">
        <v>149.854999999999</v>
      </c>
      <c r="BB10" s="378">
        <v>164.926978849134</v>
      </c>
      <c r="BC10" s="378">
        <v>163.52704761904701</v>
      </c>
      <c r="BD10" s="378">
        <v>228.25938095238101</v>
      </c>
      <c r="BE10" s="378">
        <v>172.634478857419</v>
      </c>
      <c r="BF10" s="378">
        <v>191.14156558598901</v>
      </c>
      <c r="BG10" s="378">
        <v>200.41352337208701</v>
      </c>
      <c r="BH10" s="378">
        <v>206.24032107555399</v>
      </c>
      <c r="BI10" s="378">
        <v>216.479602179316</v>
      </c>
      <c r="BJ10" s="378">
        <v>220.67884781529301</v>
      </c>
      <c r="BK10" s="378">
        <v>249.01120800598301</v>
      </c>
      <c r="BL10" s="378">
        <v>228.38896157339801</v>
      </c>
      <c r="BM10" s="378">
        <v>209.260459039187</v>
      </c>
      <c r="BN10" s="378">
        <v>285.546875313106</v>
      </c>
      <c r="BO10" s="378">
        <v>310.20035282370702</v>
      </c>
      <c r="BP10" s="378">
        <v>305.673697242446</v>
      </c>
      <c r="BQ10" s="378">
        <v>283.75438672296099</v>
      </c>
      <c r="BR10" s="378">
        <v>292.85775663483997</v>
      </c>
      <c r="BS10" s="378">
        <v>207.23440642892299</v>
      </c>
      <c r="BT10" s="378">
        <v>183.46241870798201</v>
      </c>
      <c r="BU10" s="378">
        <v>215.89586415339201</v>
      </c>
      <c r="BV10" s="378">
        <v>202.83802910329399</v>
      </c>
      <c r="BW10" s="378">
        <v>195.41174085714201</v>
      </c>
      <c r="BX10" s="378">
        <v>198.63669965999401</v>
      </c>
      <c r="BY10" s="378">
        <v>199.19555932311599</v>
      </c>
      <c r="BZ10" s="378">
        <v>130.43896472793</v>
      </c>
      <c r="CA10" s="378">
        <v>170.01673506279801</v>
      </c>
      <c r="CB10" s="378">
        <v>138.053040654575</v>
      </c>
      <c r="CC10" s="378">
        <v>179.66492115942</v>
      </c>
      <c r="CD10" s="378">
        <v>194.30232352210501</v>
      </c>
      <c r="CE10" s="378">
        <v>163.22219724089501</v>
      </c>
      <c r="CF10" s="378">
        <v>230.37466385964001</v>
      </c>
      <c r="CG10" s="378">
        <v>242.49162796175301</v>
      </c>
      <c r="CH10" s="378">
        <v>239.730065460487</v>
      </c>
      <c r="CI10" s="378">
        <v>181.90620669234801</v>
      </c>
      <c r="CJ10" s="378">
        <v>195.976756447649</v>
      </c>
      <c r="CK10" s="378">
        <v>153.93994861055799</v>
      </c>
      <c r="CL10" s="378">
        <v>214.02242492547799</v>
      </c>
      <c r="CM10" s="378">
        <v>253.134704250769</v>
      </c>
      <c r="CN10" s="378">
        <v>282.66581396497003</v>
      </c>
      <c r="CO10" s="378">
        <v>250.47164341145199</v>
      </c>
      <c r="CP10" s="378">
        <v>238.029415348686</v>
      </c>
      <c r="CQ10" s="378">
        <v>251.15913833872</v>
      </c>
      <c r="CR10" s="378">
        <v>254.80193042681299</v>
      </c>
      <c r="CS10" s="378">
        <v>316.63497887265902</v>
      </c>
      <c r="CT10" s="378">
        <v>341.366335437668</v>
      </c>
      <c r="CU10" s="378">
        <v>300.27</v>
      </c>
      <c r="CV10" s="378">
        <v>219.92472582927999</v>
      </c>
      <c r="CW10" s="378">
        <v>219.91399999999899</v>
      </c>
      <c r="CX10" s="378">
        <v>249.06800000000001</v>
      </c>
      <c r="CY10" s="378">
        <v>252.964</v>
      </c>
      <c r="CZ10" s="378">
        <v>227.93199999999899</v>
      </c>
      <c r="DA10" s="378">
        <v>224.31299999999899</v>
      </c>
      <c r="DB10" s="378">
        <v>239.624</v>
      </c>
      <c r="DC10" s="378">
        <v>194.03800000000001</v>
      </c>
      <c r="DD10" s="378">
        <v>233.02699999999899</v>
      </c>
      <c r="DE10" s="378">
        <v>313.17899999999901</v>
      </c>
      <c r="DF10" s="378">
        <v>326.03890469815798</v>
      </c>
      <c r="DG10" s="378">
        <v>257.96939103723298</v>
      </c>
      <c r="DH10" s="378">
        <v>210.26397010374001</v>
      </c>
      <c r="DI10" s="378">
        <v>284.97225793193002</v>
      </c>
      <c r="DJ10" s="378">
        <v>315.512138565334</v>
      </c>
      <c r="DK10" s="378">
        <v>307.56476513543799</v>
      </c>
      <c r="DL10" s="378">
        <v>347.75323748173201</v>
      </c>
      <c r="DM10" s="378">
        <v>453.03781169201102</v>
      </c>
      <c r="DN10" s="378">
        <v>462.66744447010001</v>
      </c>
      <c r="DO10" s="378">
        <v>532.90309730085198</v>
      </c>
      <c r="DP10" s="378">
        <v>549.59848334717697</v>
      </c>
      <c r="DQ10" s="378">
        <v>461.85441741409602</v>
      </c>
      <c r="DR10" s="378">
        <v>472.13</v>
      </c>
      <c r="DS10" s="378">
        <v>427.68</v>
      </c>
      <c r="DT10" s="378">
        <v>374.09199999999902</v>
      </c>
      <c r="DU10" s="378">
        <v>322.85300000000001</v>
      </c>
      <c r="DV10" s="378">
        <v>433.57299999999901</v>
      </c>
      <c r="DW10" s="378">
        <v>473.62700000000001</v>
      </c>
      <c r="DX10" s="378">
        <v>364.93700000000001</v>
      </c>
      <c r="DY10" s="378">
        <v>404.62550141181799</v>
      </c>
      <c r="DZ10" s="378">
        <v>400.65710488778501</v>
      </c>
      <c r="EA10" s="378">
        <v>363.816305275709</v>
      </c>
      <c r="EB10" s="378">
        <v>410.70690888206798</v>
      </c>
      <c r="EC10" s="378">
        <v>470.838440985528</v>
      </c>
      <c r="ED10" s="378">
        <v>508.39788420360702</v>
      </c>
      <c r="EE10" s="378">
        <v>406.17026817383203</v>
      </c>
      <c r="EF10" s="378">
        <v>328.28143083500402</v>
      </c>
      <c r="EG10" s="378">
        <v>351.37742533459902</v>
      </c>
      <c r="EH10" s="378">
        <v>527.84872484608195</v>
      </c>
      <c r="EI10" s="378">
        <v>475.61181736582301</v>
      </c>
      <c r="EJ10" s="378">
        <v>508.106233625394</v>
      </c>
      <c r="EK10" s="378">
        <v>426.28369314760999</v>
      </c>
      <c r="EL10" s="378">
        <v>430.25811560002398</v>
      </c>
      <c r="EM10" s="378">
        <v>467.24004570770501</v>
      </c>
      <c r="EN10" s="378">
        <v>539.96318535041405</v>
      </c>
      <c r="EO10" s="378">
        <v>561.22517693451198</v>
      </c>
      <c r="EP10" s="378">
        <v>647.69838551812302</v>
      </c>
      <c r="EQ10" s="378">
        <v>586.46924325192504</v>
      </c>
      <c r="ER10" s="378">
        <v>569.88173357640301</v>
      </c>
      <c r="ES10" s="378">
        <v>544.00794363650004</v>
      </c>
      <c r="ET10" s="378">
        <v>661.22306101824904</v>
      </c>
      <c r="EU10" s="378">
        <v>637.06320716210303</v>
      </c>
      <c r="EV10" s="378">
        <v>627.94157970882998</v>
      </c>
      <c r="EW10" s="378">
        <v>537.39665605724997</v>
      </c>
      <c r="EX10" s="378">
        <v>581.36851366458995</v>
      </c>
      <c r="EY10" s="378">
        <v>547.75664119070905</v>
      </c>
      <c r="EZ10" s="378">
        <v>625.86138952153897</v>
      </c>
      <c r="FA10" s="378">
        <v>713.52910126645202</v>
      </c>
      <c r="FB10" s="378">
        <v>735.00281669813796</v>
      </c>
      <c r="FC10" s="378">
        <v>637.64099424634401</v>
      </c>
      <c r="FD10" s="378">
        <v>548.81254532559399</v>
      </c>
      <c r="FE10" s="378">
        <v>511.43413140473302</v>
      </c>
      <c r="FF10" s="378">
        <v>484.52724118195698</v>
      </c>
      <c r="FG10" s="378">
        <v>562.08630404426799</v>
      </c>
      <c r="FH10" s="378">
        <v>543.63150047478996</v>
      </c>
      <c r="FI10" s="378">
        <v>395.27202451673998</v>
      </c>
      <c r="FJ10" s="378">
        <v>463.47715053485598</v>
      </c>
      <c r="FK10" s="378">
        <v>511.34627081488702</v>
      </c>
      <c r="FL10" s="378">
        <v>563.12306840954204</v>
      </c>
      <c r="FM10" s="378">
        <v>672.30520496848396</v>
      </c>
      <c r="FN10" s="378">
        <v>630.99925384986557</v>
      </c>
      <c r="FO10" s="378">
        <v>618.41268628419061</v>
      </c>
      <c r="FP10" s="378">
        <v>596.68472653384458</v>
      </c>
      <c r="FQ10" s="378">
        <v>540.30590232994348</v>
      </c>
      <c r="FR10" s="378">
        <v>686.39919769240328</v>
      </c>
      <c r="FS10" s="378">
        <v>745.16038413112278</v>
      </c>
      <c r="FT10" s="378">
        <v>655.58151932511612</v>
      </c>
      <c r="FU10" s="378">
        <v>655.28720164102174</v>
      </c>
      <c r="FV10" s="378">
        <v>677.00794272756389</v>
      </c>
      <c r="FW10" s="378">
        <v>628.9003836728948</v>
      </c>
      <c r="FX10" s="378">
        <v>774.80405608814112</v>
      </c>
      <c r="FY10" s="378">
        <v>801.01465556961296</v>
      </c>
      <c r="FZ10" s="378">
        <v>733.82820877407141</v>
      </c>
      <c r="GA10" s="378">
        <v>631.04668966907514</v>
      </c>
      <c r="GB10" s="378">
        <v>541.56463366182129</v>
      </c>
      <c r="GC10" s="378">
        <v>658.79686466498197</v>
      </c>
      <c r="GD10" s="378">
        <v>672.62853852914077</v>
      </c>
      <c r="GE10" s="378">
        <v>766.41911244211644</v>
      </c>
      <c r="GF10" s="378">
        <v>700.36897493611752</v>
      </c>
      <c r="GG10" s="378">
        <v>930.36118507799597</v>
      </c>
      <c r="GH10" s="378">
        <v>988.33394144235581</v>
      </c>
      <c r="GI10" s="378">
        <v>1109.0337075675468</v>
      </c>
      <c r="GJ10" s="378">
        <v>1112.26465854298</v>
      </c>
      <c r="GK10" s="378">
        <v>1054.8704395301879</v>
      </c>
      <c r="GL10" s="378">
        <v>1076.8179006054497</v>
      </c>
      <c r="GM10" s="378">
        <v>1053.5313092231818</v>
      </c>
      <c r="GN10" s="378">
        <v>989.2022434256786</v>
      </c>
      <c r="GO10" s="378">
        <v>984.55605878116</v>
      </c>
      <c r="GP10" s="378">
        <v>1091.291202414887</v>
      </c>
      <c r="GQ10" s="378">
        <v>1077.3530039823002</v>
      </c>
      <c r="GR10" s="378">
        <v>1190.7065079537906</v>
      </c>
      <c r="GS10" s="378">
        <v>1055.3091614772584</v>
      </c>
      <c r="GT10" s="378">
        <v>1012.2021044821004</v>
      </c>
      <c r="GU10" s="378">
        <v>1114.4474043483506</v>
      </c>
      <c r="GV10" s="378">
        <v>1188.2781461195332</v>
      </c>
      <c r="GW10" s="378">
        <v>1183.3455607053615</v>
      </c>
      <c r="GX10" s="378">
        <v>1233.8152534235551</v>
      </c>
      <c r="GY10" s="378">
        <v>1127.0188679546718</v>
      </c>
      <c r="GZ10" s="378">
        <v>1085.5810515280068</v>
      </c>
      <c r="HA10" s="378">
        <v>976.37198524266671</v>
      </c>
      <c r="HB10" s="378">
        <v>1122.2707980039261</v>
      </c>
      <c r="HC10" s="378">
        <v>1111.7115321528668</v>
      </c>
      <c r="HD10" s="378">
        <v>921.57011130815181</v>
      </c>
      <c r="HE10" s="378">
        <v>940.82775233812924</v>
      </c>
      <c r="HF10" s="378">
        <v>931.78209025450008</v>
      </c>
      <c r="HG10" s="378">
        <v>1034.8693916292034</v>
      </c>
      <c r="HH10" s="378">
        <v>1065.1788318482004</v>
      </c>
      <c r="HI10" s="378">
        <v>1074.6854859756841</v>
      </c>
      <c r="HJ10" s="378">
        <v>1153.3618489906614</v>
      </c>
      <c r="HK10" s="378">
        <v>954.52471954466432</v>
      </c>
      <c r="HL10" s="378">
        <v>1023.5573507910774</v>
      </c>
      <c r="HM10" s="378">
        <v>978.16381549746666</v>
      </c>
      <c r="HN10" s="378">
        <v>1070.3690821693738</v>
      </c>
      <c r="HO10" s="378">
        <v>1100.8518369415669</v>
      </c>
      <c r="HP10" s="378">
        <v>1230.4942398061357</v>
      </c>
      <c r="HQ10" s="378">
        <v>1199.4032928233903</v>
      </c>
      <c r="HR10" s="378">
        <v>1041.1622607205002</v>
      </c>
      <c r="HS10" s="378">
        <v>1094.3532841481033</v>
      </c>
      <c r="HT10" s="378">
        <v>1088.9970103554333</v>
      </c>
      <c r="HU10" s="378">
        <v>1251.8160424939742</v>
      </c>
      <c r="HV10" s="378">
        <v>1221.3463891553556</v>
      </c>
      <c r="HW10" s="378">
        <v>1044.563240981938</v>
      </c>
      <c r="HX10" s="378">
        <v>1019.6942681304231</v>
      </c>
      <c r="HY10" s="378">
        <v>1179.3643431410997</v>
      </c>
      <c r="HZ10" s="378">
        <v>1075.5232944939385</v>
      </c>
      <c r="IA10" s="378">
        <v>997.87213467103368</v>
      </c>
      <c r="IB10" s="378">
        <v>1005.9939527954385</v>
      </c>
      <c r="IC10" s="378">
        <v>818.44375830574199</v>
      </c>
      <c r="ID10" s="378">
        <v>814.6180423601329</v>
      </c>
      <c r="IE10" s="378">
        <v>772.55547320691289</v>
      </c>
      <c r="IF10" s="378">
        <v>750.71945334299983</v>
      </c>
      <c r="IG10" s="378">
        <v>771.66648593981927</v>
      </c>
      <c r="IH10" s="378">
        <v>891.15781837856821</v>
      </c>
      <c r="II10" s="378">
        <v>748.25642739980026</v>
      </c>
      <c r="IJ10" s="378">
        <v>662.11287829861635</v>
      </c>
      <c r="IK10" s="378">
        <v>668.48588792843293</v>
      </c>
      <c r="IL10" s="378">
        <v>656.03791023003589</v>
      </c>
      <c r="IM10" s="378">
        <v>723.64447848303359</v>
      </c>
      <c r="IN10" s="378">
        <v>658.91065268926764</v>
      </c>
      <c r="IO10" s="378">
        <v>745.26226172745817</v>
      </c>
      <c r="IP10" s="378">
        <v>718.10310294486635</v>
      </c>
      <c r="IQ10" s="378">
        <v>698.62260340489058</v>
      </c>
      <c r="IR10" s="378">
        <v>883.04522978069986</v>
      </c>
      <c r="IS10" s="378">
        <v>858.93433015609389</v>
      </c>
      <c r="IT10" s="378">
        <v>992.96357248202571</v>
      </c>
      <c r="IU10" s="378">
        <v>823.8808720935499</v>
      </c>
      <c r="IV10" s="378">
        <v>599.93981340824507</v>
      </c>
      <c r="IW10" s="378">
        <v>659.45558137556691</v>
      </c>
      <c r="IX10" s="378">
        <v>563.31360406106489</v>
      </c>
      <c r="IY10" s="378">
        <v>618.26807340743346</v>
      </c>
      <c r="IZ10" s="378">
        <v>642.24178959362246</v>
      </c>
      <c r="JA10" s="378">
        <v>591.91910661335146</v>
      </c>
      <c r="JB10" s="378">
        <v>551.37432899223325</v>
      </c>
      <c r="JC10" s="378">
        <v>585.92527945882591</v>
      </c>
      <c r="JD10" s="378">
        <v>577.21615956426672</v>
      </c>
      <c r="JE10" s="378">
        <v>678.02233232803519</v>
      </c>
      <c r="JF10" s="378">
        <v>757.77025682339365</v>
      </c>
      <c r="JG10" s="378">
        <v>611.7978188008002</v>
      </c>
      <c r="JH10" s="378">
        <v>420.39502660176458</v>
      </c>
      <c r="JI10" s="378">
        <v>549.9905577556666</v>
      </c>
      <c r="JJ10" s="378">
        <v>581.04406954016144</v>
      </c>
      <c r="JK10" s="378">
        <v>612.90563726460346</v>
      </c>
      <c r="JL10" s="378">
        <v>494.75971036033491</v>
      </c>
      <c r="JM10" s="378">
        <v>455.07117017616883</v>
      </c>
      <c r="JN10" s="378">
        <v>386.87768134771261</v>
      </c>
      <c r="JO10" s="378">
        <v>461.72770765622909</v>
      </c>
      <c r="JP10" s="378">
        <v>409.26833632793569</v>
      </c>
      <c r="JQ10" s="378">
        <v>469.07952874518458</v>
      </c>
      <c r="JR10" s="378">
        <v>534.08051274700313</v>
      </c>
      <c r="JS10" s="378">
        <v>431.35870849797692</v>
      </c>
      <c r="JT10" s="378">
        <v>353.59249808691999</v>
      </c>
      <c r="JU10" s="378">
        <v>401.22171575980002</v>
      </c>
      <c r="JV10" s="378">
        <v>426.74364635546999</v>
      </c>
      <c r="JW10" s="378">
        <v>431.25208588004102</v>
      </c>
      <c r="JX10" s="378">
        <v>469.7493117094657</v>
      </c>
      <c r="JY10" s="378">
        <v>482.10000310531802</v>
      </c>
      <c r="JZ10" s="378">
        <v>345.04733549962702</v>
      </c>
      <c r="KA10" s="378">
        <v>413.606101309135</v>
      </c>
      <c r="KB10" s="378">
        <v>399.85984387510598</v>
      </c>
      <c r="KC10" s="378">
        <v>463.589050056345</v>
      </c>
      <c r="KD10" s="378">
        <v>500.74571534979702</v>
      </c>
      <c r="KE10" s="378">
        <v>408.39387609997402</v>
      </c>
      <c r="KF10" s="378">
        <v>371.50774211888898</v>
      </c>
      <c r="KG10" s="378">
        <v>431.34090359118102</v>
      </c>
      <c r="KH10" s="378">
        <v>492.77909060023802</v>
      </c>
      <c r="KI10" s="378">
        <v>514.16519967880095</v>
      </c>
      <c r="KJ10" s="378">
        <v>464.84535212260198</v>
      </c>
      <c r="KK10" s="378">
        <v>432.3627748765</v>
      </c>
      <c r="KL10" s="378">
        <v>358.868880918701</v>
      </c>
      <c r="KM10" s="378">
        <v>363.83276495808599</v>
      </c>
      <c r="KN10" s="378">
        <v>433.057033029092</v>
      </c>
      <c r="KO10" s="378">
        <v>499.75316739313502</v>
      </c>
    </row>
    <row r="11" spans="1:301">
      <c r="A11" s="378" t="s">
        <v>368</v>
      </c>
      <c r="B11" s="378">
        <v>0</v>
      </c>
      <c r="C11" s="378">
        <v>25.3</v>
      </c>
      <c r="D11" s="378">
        <v>30.7</v>
      </c>
      <c r="E11" s="378">
        <v>34.1</v>
      </c>
      <c r="F11" s="378">
        <v>35.700000000000003</v>
      </c>
      <c r="G11" s="378">
        <v>43</v>
      </c>
      <c r="H11" s="378">
        <v>51</v>
      </c>
      <c r="I11" s="378">
        <v>43</v>
      </c>
      <c r="J11" s="378">
        <v>17.8</v>
      </c>
      <c r="K11" s="378">
        <v>10.4</v>
      </c>
      <c r="L11" s="378">
        <v>21</v>
      </c>
      <c r="M11" s="378">
        <v>42.5</v>
      </c>
      <c r="N11" s="378">
        <v>94.4</v>
      </c>
      <c r="O11" s="378">
        <v>72.2</v>
      </c>
      <c r="P11" s="378">
        <v>55.1</v>
      </c>
      <c r="Q11" s="378">
        <v>37.799999999999898</v>
      </c>
      <c r="R11" s="459">
        <v>36.1</v>
      </c>
      <c r="S11" s="378">
        <v>7.3</v>
      </c>
      <c r="T11" s="378">
        <v>33.5</v>
      </c>
      <c r="U11" s="378">
        <v>70.900000000000006</v>
      </c>
      <c r="V11" s="378">
        <v>38.1</v>
      </c>
      <c r="W11" s="378">
        <v>46.2</v>
      </c>
      <c r="X11" s="378">
        <v>31.9</v>
      </c>
      <c r="Y11" s="378">
        <v>33.200000000000003</v>
      </c>
      <c r="Z11" s="378">
        <v>22.86</v>
      </c>
      <c r="AA11" s="378">
        <v>47.13</v>
      </c>
      <c r="AB11" s="378">
        <v>69.669999999999902</v>
      </c>
      <c r="AC11" s="378">
        <v>15.19</v>
      </c>
      <c r="AD11" s="378">
        <v>74.989999999999895</v>
      </c>
      <c r="AE11" s="378">
        <v>39.19</v>
      </c>
      <c r="AF11" s="378">
        <v>7.6099999999999897</v>
      </c>
      <c r="AG11" s="378">
        <v>12.7</v>
      </c>
      <c r="AH11" s="378">
        <v>33.32</v>
      </c>
      <c r="AI11" s="378">
        <v>27.81</v>
      </c>
      <c r="AJ11" s="378">
        <v>27.28</v>
      </c>
      <c r="AK11" s="378">
        <v>29.29</v>
      </c>
      <c r="AL11" s="378">
        <v>22.09</v>
      </c>
      <c r="AM11" s="378">
        <v>54.52</v>
      </c>
      <c r="AN11" s="378">
        <v>58.28</v>
      </c>
      <c r="AO11" s="378">
        <v>25.13</v>
      </c>
      <c r="AP11" s="378">
        <v>6.78</v>
      </c>
      <c r="AQ11" s="378">
        <v>6.6599999999999904</v>
      </c>
      <c r="AR11" s="378">
        <v>28.99</v>
      </c>
      <c r="AS11" s="378">
        <v>12.35</v>
      </c>
      <c r="AT11" s="378">
        <v>8.4700000000000006</v>
      </c>
      <c r="AU11" s="378">
        <v>10.59</v>
      </c>
      <c r="AV11" s="378">
        <v>9.7899999999999991</v>
      </c>
      <c r="AW11" s="378">
        <v>14.9</v>
      </c>
      <c r="AX11" s="378">
        <v>11.9722248337072</v>
      </c>
      <c r="AY11" s="378">
        <v>16.307796536352701</v>
      </c>
      <c r="AZ11" s="378">
        <v>34.886566382751099</v>
      </c>
      <c r="BA11" s="378">
        <v>32.779804153972798</v>
      </c>
      <c r="BB11" s="378">
        <v>38.960341393187697</v>
      </c>
      <c r="BC11" s="378">
        <v>35.714245023550703</v>
      </c>
      <c r="BD11" s="378">
        <v>17.3483556588181</v>
      </c>
      <c r="BE11" s="378">
        <v>25.762405158896399</v>
      </c>
      <c r="BF11" s="378">
        <v>23.229068936903801</v>
      </c>
      <c r="BG11" s="378">
        <v>100.35893244521699</v>
      </c>
      <c r="BH11" s="378">
        <v>45.759097221314299</v>
      </c>
      <c r="BI11" s="378">
        <v>48.508251791587398</v>
      </c>
      <c r="BJ11" s="378">
        <v>24.486210454378401</v>
      </c>
      <c r="BK11" s="378">
        <v>45.140414005252602</v>
      </c>
      <c r="BL11" s="378">
        <v>21.5824548757912</v>
      </c>
      <c r="BM11" s="378">
        <v>45.6216523878049</v>
      </c>
      <c r="BN11" s="378">
        <v>209.098663054285</v>
      </c>
      <c r="BO11" s="378">
        <v>199.21160755488401</v>
      </c>
      <c r="BP11" s="378">
        <v>248.145418807141</v>
      </c>
      <c r="BQ11" s="378">
        <v>201.473932717271</v>
      </c>
      <c r="BR11" s="378">
        <v>211.60534993831601</v>
      </c>
      <c r="BS11" s="378">
        <v>150.559248322244</v>
      </c>
      <c r="BT11" s="378">
        <v>41.298249602010401</v>
      </c>
      <c r="BU11" s="378">
        <v>69.988702227532301</v>
      </c>
      <c r="BV11" s="378">
        <v>81.920097960797094</v>
      </c>
      <c r="BW11" s="378">
        <v>135.98112971486401</v>
      </c>
      <c r="BX11" s="378">
        <v>188.62691659580099</v>
      </c>
      <c r="BY11" s="378">
        <v>165.555226315418</v>
      </c>
      <c r="BZ11" s="378">
        <v>73.869871499255694</v>
      </c>
      <c r="CA11" s="378">
        <v>30.0295772995132</v>
      </c>
      <c r="CB11" s="378">
        <v>34.9651818658552</v>
      </c>
      <c r="CC11" s="378">
        <v>51.292535236238798</v>
      </c>
      <c r="CD11" s="378">
        <v>31.2767039799445</v>
      </c>
      <c r="CE11" s="378">
        <v>60.491886877775997</v>
      </c>
      <c r="CF11" s="378">
        <v>48.9707712036858</v>
      </c>
      <c r="CG11" s="378">
        <v>40.531510001559298</v>
      </c>
      <c r="CH11" s="378">
        <v>53.178449408702299</v>
      </c>
      <c r="CI11" s="378">
        <v>49.324698019294601</v>
      </c>
      <c r="CJ11" s="378">
        <v>61.411620343696796</v>
      </c>
      <c r="CK11" s="378">
        <v>64.515603026916295</v>
      </c>
      <c r="CL11" s="378">
        <v>169.934311062473</v>
      </c>
      <c r="CM11" s="378">
        <v>166.18603587221301</v>
      </c>
      <c r="CN11" s="378">
        <v>142.47496079895501</v>
      </c>
      <c r="CO11" s="378">
        <v>120.009659113512</v>
      </c>
      <c r="CP11" s="378">
        <v>101.248152078611</v>
      </c>
      <c r="CQ11" s="378">
        <v>95.818672277647096</v>
      </c>
      <c r="CR11" s="378">
        <v>87.031927927829997</v>
      </c>
      <c r="CS11" s="378">
        <v>97.700024242906295</v>
      </c>
      <c r="CT11" s="378">
        <v>68.622618965930798</v>
      </c>
      <c r="CU11" s="378">
        <v>58.783000000000001</v>
      </c>
      <c r="CV11" s="378">
        <v>67.017098917214398</v>
      </c>
      <c r="CW11" s="378">
        <v>69.340999999999894</v>
      </c>
      <c r="CX11" s="378">
        <v>91.28</v>
      </c>
      <c r="CY11" s="378">
        <v>98.8509999999999</v>
      </c>
      <c r="CZ11" s="378">
        <v>64.554000000000002</v>
      </c>
      <c r="DA11" s="378">
        <v>84.627999999999901</v>
      </c>
      <c r="DB11" s="378">
        <v>53.811999999999898</v>
      </c>
      <c r="DC11" s="378">
        <v>111.215</v>
      </c>
      <c r="DD11" s="378">
        <v>94.807000000000002</v>
      </c>
      <c r="DE11" s="378">
        <v>100.688999999999</v>
      </c>
      <c r="DF11" s="378">
        <v>46.884417665965202</v>
      </c>
      <c r="DG11" s="378">
        <v>87.070937096991301</v>
      </c>
      <c r="DH11" s="378">
        <v>105.397444075192</v>
      </c>
      <c r="DI11" s="378">
        <v>62.076627477280702</v>
      </c>
      <c r="DJ11" s="378">
        <v>120.062606804636</v>
      </c>
      <c r="DK11" s="378">
        <v>123.180277763316</v>
      </c>
      <c r="DL11" s="378">
        <v>98.241630308349301</v>
      </c>
      <c r="DM11" s="378">
        <v>99.123139772028793</v>
      </c>
      <c r="DN11" s="378">
        <v>106.875205571675</v>
      </c>
      <c r="DO11" s="378">
        <v>227.84653661816</v>
      </c>
      <c r="DP11" s="378">
        <v>240.987615207343</v>
      </c>
      <c r="DQ11" s="378">
        <v>95.951021325694398</v>
      </c>
      <c r="DR11" s="378">
        <v>50.127000000000002</v>
      </c>
      <c r="DS11" s="378">
        <v>66.745000000000005</v>
      </c>
      <c r="DT11" s="378">
        <v>73.344999999999999</v>
      </c>
      <c r="DU11" s="378">
        <v>69.83</v>
      </c>
      <c r="DV11" s="378">
        <v>248.363</v>
      </c>
      <c r="DW11" s="378">
        <v>251.42599999999899</v>
      </c>
      <c r="DX11" s="378">
        <v>104.75</v>
      </c>
      <c r="DY11" s="378">
        <v>82.712190349104304</v>
      </c>
      <c r="DZ11" s="378">
        <v>65.539814729456097</v>
      </c>
      <c r="EA11" s="378">
        <v>125.257503531712</v>
      </c>
      <c r="EB11" s="378">
        <v>122.812605451412</v>
      </c>
      <c r="EC11" s="378">
        <v>145.67716472110999</v>
      </c>
      <c r="ED11" s="378">
        <v>96.272018680827898</v>
      </c>
      <c r="EE11" s="378">
        <v>75.183511235229005</v>
      </c>
      <c r="EF11" s="378">
        <v>73.650517132876899</v>
      </c>
      <c r="EG11" s="378">
        <v>131.07269969604101</v>
      </c>
      <c r="EH11" s="378">
        <v>254.566325840628</v>
      </c>
      <c r="EI11" s="378">
        <v>44.2924265458741</v>
      </c>
      <c r="EJ11" s="378">
        <v>61.836556348808401</v>
      </c>
      <c r="EK11" s="378">
        <v>60.150843232185203</v>
      </c>
      <c r="EL11" s="378">
        <v>69.380155082027599</v>
      </c>
      <c r="EM11" s="378">
        <v>34.966817267355303</v>
      </c>
      <c r="EN11" s="378">
        <v>48.442316534774498</v>
      </c>
      <c r="EO11" s="378">
        <v>47.850555496614199</v>
      </c>
      <c r="EP11" s="378">
        <v>53.239589120715301</v>
      </c>
      <c r="EQ11" s="378">
        <v>108.634492727234</v>
      </c>
      <c r="ER11" s="378">
        <v>127.198992371439</v>
      </c>
      <c r="ES11" s="378">
        <v>131.18899667129301</v>
      </c>
      <c r="ET11" s="378">
        <v>192.76965075384899</v>
      </c>
      <c r="EU11" s="378">
        <v>181.934519570947</v>
      </c>
      <c r="EV11" s="378">
        <v>196.22795289965001</v>
      </c>
      <c r="EW11" s="378">
        <v>78.917828363253705</v>
      </c>
      <c r="EX11" s="378">
        <v>40.001257770144299</v>
      </c>
      <c r="EY11" s="378">
        <v>43.291090393518303</v>
      </c>
      <c r="EZ11" s="378">
        <v>77.698169726502201</v>
      </c>
      <c r="FA11" s="378">
        <v>120.02592502113001</v>
      </c>
      <c r="FB11" s="378">
        <v>64.924069238979996</v>
      </c>
      <c r="FC11" s="378">
        <v>85.287970764797905</v>
      </c>
      <c r="FD11" s="378">
        <v>76.935527461772296</v>
      </c>
      <c r="FE11" s="378">
        <v>76.080520011227406</v>
      </c>
      <c r="FF11" s="378">
        <v>103.162751233864</v>
      </c>
      <c r="FG11" s="378">
        <v>91.650185246194994</v>
      </c>
      <c r="FH11" s="378">
        <v>117.342491107206</v>
      </c>
      <c r="FI11" s="378">
        <v>164.262014884883</v>
      </c>
      <c r="FJ11" s="378">
        <v>134.08667020532801</v>
      </c>
      <c r="FK11" s="378">
        <v>101.809767358949</v>
      </c>
      <c r="FL11" s="378">
        <v>141.912301307512</v>
      </c>
      <c r="FM11" s="378">
        <v>89.554505603949195</v>
      </c>
      <c r="FN11" s="378">
        <v>116.46919708358</v>
      </c>
      <c r="FO11" s="378">
        <v>120.037841740335</v>
      </c>
      <c r="FP11" s="378">
        <v>143.70821360567101</v>
      </c>
      <c r="FQ11" s="378">
        <v>219.257993669348</v>
      </c>
      <c r="FR11" s="378">
        <v>275.41335979667502</v>
      </c>
      <c r="FS11" s="378">
        <v>250.08277113952201</v>
      </c>
      <c r="FT11" s="378">
        <v>184.99716020770401</v>
      </c>
      <c r="FU11" s="378">
        <v>145.54963382166301</v>
      </c>
      <c r="FV11" s="378">
        <v>174.033938996003</v>
      </c>
      <c r="FW11" s="378">
        <v>162.459470290799</v>
      </c>
      <c r="FX11" s="378">
        <v>116.267022997838</v>
      </c>
      <c r="FY11" s="378">
        <v>100.849058544255</v>
      </c>
      <c r="FZ11" s="378">
        <v>37.526597059395698</v>
      </c>
      <c r="GA11" s="378">
        <v>36.571226780572303</v>
      </c>
      <c r="GB11" s="378">
        <v>53.764558138699897</v>
      </c>
      <c r="GC11" s="378">
        <v>66.114132748626602</v>
      </c>
      <c r="GD11" s="378">
        <v>206.59478482659199</v>
      </c>
      <c r="GE11" s="378">
        <v>107.161623964529</v>
      </c>
      <c r="GF11" s="378">
        <v>82.441893431378602</v>
      </c>
      <c r="GG11" s="378">
        <v>17.321862116800599</v>
      </c>
      <c r="GH11" s="378">
        <v>28.791665838403901</v>
      </c>
      <c r="GI11" s="378">
        <v>22.4158250789792</v>
      </c>
      <c r="GJ11" s="378">
        <v>40.377862469342702</v>
      </c>
      <c r="GK11" s="378">
        <v>78.636810308790103</v>
      </c>
      <c r="GL11" s="378">
        <v>91.911384569945184</v>
      </c>
      <c r="GM11" s="378">
        <v>66.943010151397161</v>
      </c>
      <c r="GN11" s="378">
        <v>69.810157504503209</v>
      </c>
      <c r="GO11" s="378">
        <v>117.27886337350533</v>
      </c>
      <c r="GP11" s="378">
        <v>19.696023586073117</v>
      </c>
      <c r="GQ11" s="378">
        <v>11.489504427199996</v>
      </c>
      <c r="GR11" s="378">
        <v>14.634354194783869</v>
      </c>
      <c r="GS11" s="378">
        <v>5.4903381048709656</v>
      </c>
      <c r="GT11" s="378">
        <v>39.508960989299993</v>
      </c>
      <c r="GU11" s="378">
        <v>30.133325438835485</v>
      </c>
      <c r="GV11" s="378">
        <v>21.167823925466664</v>
      </c>
      <c r="GW11" s="378">
        <v>58.059365885232253</v>
      </c>
      <c r="GX11" s="378">
        <v>43.627496045403248</v>
      </c>
      <c r="GY11" s="378">
        <v>18.534639056771432</v>
      </c>
      <c r="GZ11" s="378">
        <v>34.448159718754823</v>
      </c>
      <c r="HA11" s="378">
        <v>46.44423312086667</v>
      </c>
      <c r="HB11" s="378">
        <v>37.489452647648378</v>
      </c>
      <c r="HC11" s="378">
        <v>61.988694309766672</v>
      </c>
      <c r="HD11" s="378">
        <v>109.0086152816645</v>
      </c>
      <c r="HE11" s="378">
        <v>65.041546864022592</v>
      </c>
      <c r="HF11" s="378">
        <v>56.161650028400004</v>
      </c>
      <c r="HG11" s="378">
        <v>34.424286376235486</v>
      </c>
      <c r="HH11" s="378">
        <v>41.810110387600005</v>
      </c>
      <c r="HI11" s="378">
        <v>32.482230842254843</v>
      </c>
      <c r="HJ11" s="378">
        <v>24.211809833596789</v>
      </c>
      <c r="HK11" s="378">
        <v>41.792466089985709</v>
      </c>
      <c r="HL11" s="378">
        <v>54.375558304625812</v>
      </c>
      <c r="HM11" s="378">
        <v>45.123331337500005</v>
      </c>
      <c r="HN11" s="378">
        <v>38.066847928374187</v>
      </c>
      <c r="HO11" s="378">
        <v>24.437854211266654</v>
      </c>
      <c r="HP11" s="378">
        <v>24.214998942716129</v>
      </c>
      <c r="HQ11" s="378">
        <v>15.324104851099998</v>
      </c>
      <c r="HR11" s="378">
        <v>52.537969656266668</v>
      </c>
      <c r="HS11" s="378">
        <v>37.187762608309669</v>
      </c>
      <c r="HT11" s="378">
        <v>29.136682370633331</v>
      </c>
      <c r="HU11" s="378">
        <v>14.182141021790326</v>
      </c>
      <c r="HV11" s="378">
        <v>17.357694539767738</v>
      </c>
      <c r="HW11" s="378">
        <v>36.367414680524178</v>
      </c>
      <c r="HX11" s="378">
        <v>23.189865458103224</v>
      </c>
      <c r="HY11" s="378">
        <v>7.2404054263999988</v>
      </c>
      <c r="HZ11" s="378">
        <v>80.100834828796778</v>
      </c>
      <c r="IA11" s="378">
        <v>90.739630596766673</v>
      </c>
      <c r="IB11" s="378">
        <v>78.611551764164517</v>
      </c>
      <c r="IC11" s="378">
        <v>37.300711840283867</v>
      </c>
      <c r="ID11" s="378">
        <v>11.302773285833336</v>
      </c>
      <c r="IE11" s="378">
        <v>14.040226566712901</v>
      </c>
      <c r="IF11" s="378">
        <v>145.45563832236664</v>
      </c>
      <c r="IG11" s="378">
        <v>27.836555805667722</v>
      </c>
      <c r="IH11" s="378">
        <v>27.123292839970979</v>
      </c>
      <c r="II11" s="378">
        <v>50.378915240942838</v>
      </c>
      <c r="IJ11" s="378">
        <v>39.990578864054839</v>
      </c>
      <c r="IK11" s="378">
        <v>35.939822675633344</v>
      </c>
      <c r="IL11" s="378">
        <v>36.193504062254839</v>
      </c>
      <c r="IM11" s="378">
        <v>31.925302921200046</v>
      </c>
      <c r="IN11" s="378">
        <v>43.307744655477407</v>
      </c>
      <c r="IO11" s="378">
        <v>16.860138820922565</v>
      </c>
      <c r="IP11" s="378">
        <v>27.189488540733343</v>
      </c>
      <c r="IQ11" s="378">
        <v>43.535049874709671</v>
      </c>
      <c r="IR11" s="378">
        <v>37.031152786466649</v>
      </c>
      <c r="IS11" s="378">
        <v>86.433891504248379</v>
      </c>
      <c r="IT11" s="378">
        <v>24.339246471709671</v>
      </c>
      <c r="IU11" s="378">
        <v>72.189488294300034</v>
      </c>
      <c r="IV11" s="378">
        <v>66.569187250064516</v>
      </c>
      <c r="IW11" s="378">
        <v>84.42835950973334</v>
      </c>
      <c r="IX11" s="378">
        <v>138.66480659725812</v>
      </c>
      <c r="IY11" s="378">
        <v>52.461800998166673</v>
      </c>
      <c r="IZ11" s="378">
        <v>72.893385558380643</v>
      </c>
      <c r="JA11" s="378">
        <v>19.120286645903228</v>
      </c>
      <c r="JB11" s="378">
        <v>24.720009925766664</v>
      </c>
      <c r="JC11" s="378">
        <v>50.664192199964504</v>
      </c>
      <c r="JD11" s="378">
        <v>53.232200395166672</v>
      </c>
      <c r="JE11" s="378">
        <v>81.607410013612864</v>
      </c>
      <c r="JF11" s="378">
        <v>31.445486288274196</v>
      </c>
      <c r="JG11" s="378">
        <v>62.175694201185706</v>
      </c>
      <c r="JH11" s="378">
        <v>88.348495128512923</v>
      </c>
      <c r="JI11" s="378">
        <v>122.70815325146668</v>
      </c>
      <c r="JJ11" s="378">
        <v>131.99606572783551</v>
      </c>
      <c r="JK11" s="378">
        <v>87.661819529131662</v>
      </c>
      <c r="JL11" s="378">
        <v>47.810742345503243</v>
      </c>
      <c r="JM11" s="378">
        <v>46.413903670529024</v>
      </c>
      <c r="JN11" s="378">
        <v>51.222662853837491</v>
      </c>
      <c r="JO11" s="378">
        <v>138.03539816744589</v>
      </c>
      <c r="JP11" s="378">
        <v>156.16142314075327</v>
      </c>
      <c r="JQ11" s="378">
        <v>171.78319565084362</v>
      </c>
      <c r="JR11" s="378">
        <v>70.445054164874335</v>
      </c>
      <c r="JS11" s="378">
        <v>94.301256505160651</v>
      </c>
      <c r="JT11" s="378">
        <v>247.33091503740999</v>
      </c>
      <c r="JU11" s="378">
        <v>177.48619550535</v>
      </c>
      <c r="JV11" s="378">
        <v>204.50609279726001</v>
      </c>
      <c r="JW11" s="378">
        <v>131.24696935259999</v>
      </c>
      <c r="JX11" s="378">
        <v>166.80119259941173</v>
      </c>
      <c r="JY11" s="378">
        <v>94.389278818817999</v>
      </c>
      <c r="JZ11" s="378">
        <v>86.348948995506007</v>
      </c>
      <c r="KA11" s="378">
        <v>21.871739775883</v>
      </c>
      <c r="KB11" s="378">
        <v>62.186545257235998</v>
      </c>
      <c r="KC11" s="378">
        <v>125.86830093976</v>
      </c>
      <c r="KD11" s="378">
        <v>60.47339528637</v>
      </c>
      <c r="KE11" s="378">
        <v>106.18528051052</v>
      </c>
      <c r="KF11" s="378">
        <v>165.04723001801</v>
      </c>
      <c r="KG11" s="378">
        <v>202.64471113923</v>
      </c>
      <c r="KH11" s="378">
        <v>304.62521739217999</v>
      </c>
      <c r="KI11" s="378">
        <v>198.88950618077001</v>
      </c>
      <c r="KJ11" s="378">
        <v>215.11926381273</v>
      </c>
      <c r="KK11" s="378">
        <v>209.72252716854999</v>
      </c>
      <c r="KL11" s="378">
        <v>237.31158234841999</v>
      </c>
      <c r="KM11" s="378">
        <v>287.78459463091002</v>
      </c>
      <c r="KN11" s="378">
        <v>177.55991348889</v>
      </c>
      <c r="KO11" s="378">
        <v>235.14999709193</v>
      </c>
    </row>
    <row r="12" spans="1:301">
      <c r="Q12" s="377"/>
      <c r="R12" s="460"/>
    </row>
    <row r="13" spans="1:301">
      <c r="Q13" s="377"/>
      <c r="R13" s="460"/>
    </row>
    <row r="14" spans="1:301">
      <c r="Q14" s="377"/>
      <c r="R14" s="460"/>
    </row>
    <row r="15" spans="1:301">
      <c r="Q15" s="377"/>
      <c r="R15" s="460"/>
    </row>
    <row r="16" spans="1:301">
      <c r="Q16" s="377"/>
      <c r="R16" s="460"/>
    </row>
    <row r="17" spans="17:18">
      <c r="Q17" s="377"/>
      <c r="R17" s="460"/>
    </row>
    <row r="18" spans="17:18">
      <c r="Q18" s="377"/>
      <c r="R18" s="460"/>
    </row>
    <row r="19" spans="17:18">
      <c r="Q19" s="377"/>
      <c r="R19" s="460"/>
    </row>
    <row r="20" spans="17:18">
      <c r="Q20" s="377"/>
      <c r="R20" s="460"/>
    </row>
    <row r="21" spans="17:18">
      <c r="Q21" s="377"/>
      <c r="R21" s="460"/>
    </row>
    <row r="22" spans="17:18">
      <c r="Q22" s="377"/>
      <c r="R22" s="460"/>
    </row>
    <row r="23" spans="17:18">
      <c r="Q23" s="377"/>
      <c r="R23" s="460"/>
    </row>
    <row r="24" spans="17:18">
      <c r="Q24" s="377"/>
      <c r="R24" s="460"/>
    </row>
    <row r="25" spans="17:18">
      <c r="Q25" s="377"/>
      <c r="R25" s="460"/>
    </row>
    <row r="26" spans="17:18">
      <c r="Q26" s="377"/>
      <c r="R26" s="460"/>
    </row>
    <row r="27" spans="17:18">
      <c r="Q27" s="377"/>
      <c r="R27" s="460"/>
    </row>
    <row r="28" spans="17:18">
      <c r="Q28" s="377"/>
      <c r="R28" s="460"/>
    </row>
    <row r="29" spans="17:18">
      <c r="Q29" s="377"/>
      <c r="R29" s="460"/>
    </row>
    <row r="30" spans="17:18">
      <c r="Q30" s="377"/>
      <c r="R30" s="460"/>
    </row>
    <row r="31" spans="17:18">
      <c r="Q31" s="377"/>
      <c r="R31" s="460"/>
    </row>
    <row r="32" spans="17:18">
      <c r="Q32" s="377"/>
      <c r="R32" s="460"/>
    </row>
    <row r="33" spans="17:18">
      <c r="Q33" s="377"/>
      <c r="R33" s="460"/>
    </row>
    <row r="34" spans="17:18">
      <c r="Q34" s="377"/>
      <c r="R34" s="460"/>
    </row>
    <row r="35" spans="17:18">
      <c r="Q35" s="377"/>
      <c r="R35" s="460"/>
    </row>
    <row r="36" spans="17:18">
      <c r="Q36" s="377"/>
      <c r="R36" s="460"/>
    </row>
    <row r="37" spans="17:18">
      <c r="Q37" s="377"/>
      <c r="R37" s="460"/>
    </row>
    <row r="38" spans="17:18">
      <c r="Q38" s="377"/>
      <c r="R38" s="460"/>
    </row>
    <row r="39" spans="17:18">
      <c r="Q39" s="377"/>
      <c r="R39" s="460"/>
    </row>
    <row r="40" spans="17:18">
      <c r="Q40" s="377"/>
      <c r="R40" s="460"/>
    </row>
    <row r="41" spans="17:18">
      <c r="Q41" s="377"/>
      <c r="R41" s="460"/>
    </row>
    <row r="42" spans="17:18">
      <c r="Q42" s="377"/>
      <c r="R42" s="460"/>
    </row>
    <row r="43" spans="17:18">
      <c r="Q43" s="377"/>
      <c r="R43" s="460"/>
    </row>
    <row r="44" spans="17:18">
      <c r="Q44" s="377"/>
      <c r="R44" s="460"/>
    </row>
    <row r="45" spans="17:18">
      <c r="Q45" s="377"/>
      <c r="R45" s="460"/>
    </row>
    <row r="46" spans="17:18">
      <c r="Q46" s="377"/>
      <c r="R46" s="460"/>
    </row>
    <row r="47" spans="17:18">
      <c r="Q47" s="377"/>
      <c r="R47" s="460"/>
    </row>
    <row r="48" spans="17:18">
      <c r="Q48" s="377"/>
      <c r="R48" s="460"/>
    </row>
    <row r="49" spans="1:300">
      <c r="B49" s="458">
        <v>36923</v>
      </c>
      <c r="C49" s="458">
        <v>36951</v>
      </c>
      <c r="D49" s="458">
        <v>36982</v>
      </c>
      <c r="E49" s="458">
        <v>37012</v>
      </c>
      <c r="F49" s="458">
        <v>37043</v>
      </c>
      <c r="G49" s="458">
        <v>37073</v>
      </c>
      <c r="H49" s="458">
        <v>37104</v>
      </c>
      <c r="I49" s="458">
        <v>37135</v>
      </c>
      <c r="J49" s="458">
        <v>37165</v>
      </c>
      <c r="K49" s="458">
        <v>37196</v>
      </c>
      <c r="L49" s="458">
        <v>37226</v>
      </c>
      <c r="M49" s="458">
        <v>37257</v>
      </c>
      <c r="N49" s="458">
        <v>37288</v>
      </c>
      <c r="O49" s="458">
        <v>37316</v>
      </c>
      <c r="P49" s="458">
        <v>37347</v>
      </c>
      <c r="Q49" s="458">
        <v>37377</v>
      </c>
      <c r="R49" s="458">
        <v>37408</v>
      </c>
      <c r="S49" s="458">
        <v>37438</v>
      </c>
      <c r="T49" s="458">
        <v>37469</v>
      </c>
      <c r="U49" s="458">
        <v>37500</v>
      </c>
      <c r="V49" s="458">
        <v>37530</v>
      </c>
      <c r="W49" s="458">
        <v>37561</v>
      </c>
      <c r="X49" s="458">
        <v>37591</v>
      </c>
      <c r="Y49" s="458">
        <v>37622</v>
      </c>
      <c r="Z49" s="458">
        <v>37653</v>
      </c>
      <c r="AA49" s="458">
        <v>37681</v>
      </c>
      <c r="AB49" s="458">
        <v>37712</v>
      </c>
      <c r="AC49" s="458">
        <v>37742</v>
      </c>
      <c r="AD49" s="458">
        <v>37773</v>
      </c>
      <c r="AE49" s="458">
        <v>37803</v>
      </c>
      <c r="AF49" s="458">
        <v>37834</v>
      </c>
      <c r="AG49" s="458">
        <v>37865</v>
      </c>
      <c r="AH49" s="458">
        <v>37895</v>
      </c>
      <c r="AI49" s="458">
        <v>37926</v>
      </c>
      <c r="AJ49" s="458">
        <v>37956</v>
      </c>
      <c r="AK49" s="458">
        <v>37987</v>
      </c>
      <c r="AL49" s="458">
        <v>38018</v>
      </c>
      <c r="AM49" s="458">
        <v>38047</v>
      </c>
      <c r="AN49" s="458">
        <v>38078</v>
      </c>
      <c r="AO49" s="458">
        <v>38108</v>
      </c>
      <c r="AP49" s="458">
        <v>38139</v>
      </c>
      <c r="AQ49" s="458">
        <v>38169</v>
      </c>
      <c r="AR49" s="458">
        <v>38200</v>
      </c>
      <c r="AS49" s="458">
        <v>38231</v>
      </c>
      <c r="AT49" s="458">
        <v>38261</v>
      </c>
      <c r="AU49" s="458">
        <v>38292</v>
      </c>
      <c r="AV49" s="458">
        <v>38322</v>
      </c>
      <c r="AW49" s="458">
        <v>38353</v>
      </c>
      <c r="AX49" s="458">
        <v>38384</v>
      </c>
      <c r="AY49" s="458">
        <v>38412</v>
      </c>
      <c r="AZ49" s="458">
        <v>38443</v>
      </c>
      <c r="BA49" s="458">
        <v>38473</v>
      </c>
      <c r="BB49" s="458">
        <v>38504</v>
      </c>
      <c r="BC49" s="458">
        <v>38534</v>
      </c>
      <c r="BD49" s="458">
        <v>38565</v>
      </c>
      <c r="BE49" s="458">
        <v>38596</v>
      </c>
      <c r="BF49" s="458">
        <v>38626</v>
      </c>
      <c r="BG49" s="458">
        <v>38657</v>
      </c>
      <c r="BH49" s="458">
        <v>38687</v>
      </c>
      <c r="BI49" s="458">
        <v>38718</v>
      </c>
      <c r="BJ49" s="458">
        <v>38749</v>
      </c>
      <c r="BK49" s="458">
        <v>38777</v>
      </c>
      <c r="BL49" s="458">
        <v>38808</v>
      </c>
      <c r="BM49" s="458">
        <v>38838</v>
      </c>
      <c r="BN49" s="458">
        <v>38869</v>
      </c>
      <c r="BO49" s="458">
        <v>38899</v>
      </c>
      <c r="BP49" s="458">
        <v>38930</v>
      </c>
      <c r="BQ49" s="458">
        <v>38961</v>
      </c>
      <c r="BR49" s="458">
        <v>38991</v>
      </c>
      <c r="BS49" s="458">
        <v>39022</v>
      </c>
      <c r="BT49" s="458">
        <v>39052</v>
      </c>
      <c r="BU49" s="458">
        <v>39083</v>
      </c>
      <c r="BV49" s="458">
        <v>39114</v>
      </c>
      <c r="BW49" s="458">
        <v>39142</v>
      </c>
      <c r="BX49" s="458">
        <v>39173</v>
      </c>
      <c r="BY49" s="458">
        <v>39203</v>
      </c>
      <c r="BZ49" s="458">
        <v>39234</v>
      </c>
      <c r="CA49" s="458">
        <v>39264</v>
      </c>
      <c r="CB49" s="458">
        <v>39295</v>
      </c>
      <c r="CC49" s="458">
        <v>39326</v>
      </c>
      <c r="CD49" s="458">
        <v>39356</v>
      </c>
      <c r="CE49" s="458">
        <v>39387</v>
      </c>
      <c r="CF49" s="458">
        <v>39417</v>
      </c>
      <c r="CG49" s="458">
        <v>39448</v>
      </c>
      <c r="CH49" s="458">
        <v>39479</v>
      </c>
      <c r="CI49" s="458">
        <v>39508</v>
      </c>
      <c r="CJ49" s="458">
        <v>39539</v>
      </c>
      <c r="CK49" s="458">
        <v>39569</v>
      </c>
      <c r="CL49" s="458">
        <v>39600</v>
      </c>
      <c r="CM49" s="458">
        <v>39630</v>
      </c>
      <c r="CN49" s="458">
        <v>39661</v>
      </c>
      <c r="CO49" s="458">
        <v>39692</v>
      </c>
      <c r="CP49" s="458">
        <v>39722</v>
      </c>
      <c r="CQ49" s="458">
        <v>39753</v>
      </c>
      <c r="CR49" s="458">
        <v>39783</v>
      </c>
      <c r="CS49" s="458">
        <v>39814</v>
      </c>
      <c r="CT49" s="458">
        <v>39845</v>
      </c>
      <c r="CU49" s="458">
        <v>39873</v>
      </c>
      <c r="CV49" s="458">
        <v>39904</v>
      </c>
      <c r="CW49" s="458">
        <v>39934</v>
      </c>
      <c r="CX49" s="458">
        <v>39965</v>
      </c>
      <c r="CY49" s="458">
        <v>39995</v>
      </c>
      <c r="CZ49" s="458">
        <v>40026</v>
      </c>
      <c r="DA49" s="458">
        <v>40057</v>
      </c>
      <c r="DB49" s="458">
        <v>40087</v>
      </c>
      <c r="DC49" s="458">
        <v>40118</v>
      </c>
      <c r="DD49" s="458">
        <v>40148</v>
      </c>
      <c r="DE49" s="458">
        <v>40179</v>
      </c>
      <c r="DF49" s="458">
        <v>40210</v>
      </c>
      <c r="DG49" s="458">
        <v>40238</v>
      </c>
      <c r="DH49" s="458">
        <v>40269</v>
      </c>
      <c r="DI49" s="458">
        <v>40299</v>
      </c>
      <c r="DJ49" s="458">
        <v>40330</v>
      </c>
      <c r="DK49" s="458">
        <v>40360</v>
      </c>
      <c r="DL49" s="458">
        <v>40391</v>
      </c>
      <c r="DM49" s="458">
        <v>40422</v>
      </c>
      <c r="DN49" s="458">
        <v>40452</v>
      </c>
      <c r="DO49" s="458">
        <v>40483</v>
      </c>
      <c r="DP49" s="458">
        <v>40513</v>
      </c>
      <c r="DQ49" s="458">
        <v>40544</v>
      </c>
      <c r="DR49" s="458">
        <v>40575</v>
      </c>
      <c r="DS49" s="458">
        <v>40603</v>
      </c>
      <c r="DT49" s="458">
        <v>40634</v>
      </c>
      <c r="DU49" s="458">
        <v>40664</v>
      </c>
      <c r="DV49" s="458">
        <v>40695</v>
      </c>
      <c r="DW49" s="458">
        <v>40725</v>
      </c>
      <c r="DX49" s="458">
        <v>40756</v>
      </c>
      <c r="DY49" s="458">
        <v>40787</v>
      </c>
      <c r="DZ49" s="458">
        <v>40817</v>
      </c>
      <c r="EA49" s="458">
        <v>40848</v>
      </c>
      <c r="EB49" s="458">
        <v>40878</v>
      </c>
      <c r="EC49" s="458">
        <v>40909</v>
      </c>
      <c r="ED49" s="458">
        <v>40940</v>
      </c>
      <c r="EE49" s="458">
        <v>40969</v>
      </c>
      <c r="EF49" s="458">
        <v>41000</v>
      </c>
      <c r="EG49" s="458">
        <v>41030</v>
      </c>
      <c r="EH49" s="458">
        <v>41061</v>
      </c>
      <c r="EI49" s="458">
        <v>41091</v>
      </c>
      <c r="EJ49" s="458">
        <v>41122</v>
      </c>
      <c r="EK49" s="458">
        <v>41153</v>
      </c>
      <c r="EL49" s="458">
        <v>41183</v>
      </c>
      <c r="EM49" s="458">
        <v>41214</v>
      </c>
      <c r="EN49" s="458">
        <v>41244</v>
      </c>
      <c r="EO49" s="458">
        <v>41275</v>
      </c>
      <c r="EP49" s="458">
        <v>41306</v>
      </c>
      <c r="EQ49" s="458">
        <v>41334</v>
      </c>
      <c r="ER49" s="458">
        <v>41365</v>
      </c>
      <c r="ES49" s="458">
        <v>41395</v>
      </c>
      <c r="ET49" s="458">
        <v>41426</v>
      </c>
      <c r="EU49" s="458">
        <v>41456</v>
      </c>
      <c r="EV49" s="458">
        <v>41487</v>
      </c>
      <c r="EW49" s="458">
        <v>41518</v>
      </c>
      <c r="EX49" s="458">
        <v>41548</v>
      </c>
      <c r="EY49" s="458">
        <v>41579</v>
      </c>
      <c r="EZ49" s="458">
        <v>41609</v>
      </c>
      <c r="FA49" s="458">
        <v>41640</v>
      </c>
      <c r="FB49" s="458">
        <v>41671</v>
      </c>
      <c r="FC49" s="458">
        <v>41699</v>
      </c>
      <c r="FD49" s="458">
        <v>41730</v>
      </c>
      <c r="FE49" s="458">
        <v>41760</v>
      </c>
      <c r="FF49" s="458">
        <v>41791</v>
      </c>
      <c r="FG49" s="458">
        <v>41821</v>
      </c>
      <c r="FH49" s="458">
        <v>41852</v>
      </c>
      <c r="FI49" s="458">
        <v>41883</v>
      </c>
      <c r="FJ49" s="458">
        <v>41913</v>
      </c>
      <c r="FK49" s="458">
        <v>41944</v>
      </c>
      <c r="FL49" s="458">
        <v>41974</v>
      </c>
      <c r="FM49" s="458">
        <v>42005</v>
      </c>
      <c r="FN49" s="458">
        <v>42036</v>
      </c>
      <c r="FO49" s="458">
        <v>42064</v>
      </c>
      <c r="FP49" s="458">
        <v>42095</v>
      </c>
      <c r="FQ49" s="458">
        <v>42125</v>
      </c>
      <c r="FR49" s="458">
        <v>42156</v>
      </c>
      <c r="FS49" s="458">
        <v>42186</v>
      </c>
      <c r="FT49" s="458">
        <v>42217</v>
      </c>
      <c r="FU49" s="458">
        <v>42248</v>
      </c>
      <c r="FV49" s="458">
        <v>42278</v>
      </c>
      <c r="FW49" s="458">
        <v>42309</v>
      </c>
      <c r="FX49" s="458">
        <v>42339</v>
      </c>
      <c r="FY49" s="458">
        <v>42370</v>
      </c>
      <c r="FZ49" s="458">
        <v>42401</v>
      </c>
      <c r="GA49" s="458">
        <v>42430</v>
      </c>
      <c r="GB49" s="458">
        <v>42461</v>
      </c>
      <c r="GC49" s="458">
        <v>42491</v>
      </c>
      <c r="GD49" s="458">
        <v>42522</v>
      </c>
      <c r="GE49" s="458">
        <v>42552</v>
      </c>
      <c r="GF49" s="458">
        <v>42583</v>
      </c>
      <c r="GG49" s="458">
        <v>42614</v>
      </c>
      <c r="GH49" s="458">
        <v>42644</v>
      </c>
      <c r="GI49" s="458">
        <v>42675</v>
      </c>
      <c r="GJ49" s="458">
        <v>42705</v>
      </c>
      <c r="GK49" s="458">
        <v>42736</v>
      </c>
      <c r="GL49" s="458">
        <v>42767</v>
      </c>
      <c r="GM49" s="458">
        <v>42795</v>
      </c>
      <c r="GN49" s="458">
        <v>42826</v>
      </c>
      <c r="GO49" s="458">
        <v>42856</v>
      </c>
      <c r="GP49" s="458">
        <v>42887</v>
      </c>
      <c r="GQ49" s="458">
        <v>42917</v>
      </c>
      <c r="GR49" s="458">
        <v>42948</v>
      </c>
      <c r="GS49" s="458">
        <v>42979</v>
      </c>
      <c r="GT49" s="458">
        <v>43009</v>
      </c>
      <c r="GU49" s="458">
        <v>43040</v>
      </c>
      <c r="GV49" s="458">
        <v>43070</v>
      </c>
      <c r="GW49" s="458">
        <v>43101</v>
      </c>
      <c r="GX49" s="458">
        <v>43132</v>
      </c>
      <c r="GY49" s="458">
        <v>43160</v>
      </c>
      <c r="GZ49" s="458">
        <v>43191</v>
      </c>
      <c r="HA49" s="458">
        <v>43221</v>
      </c>
      <c r="HB49" s="458">
        <v>43252</v>
      </c>
      <c r="HC49" s="458">
        <v>43282</v>
      </c>
      <c r="HD49" s="458">
        <v>43313</v>
      </c>
      <c r="HE49" s="458">
        <v>43344</v>
      </c>
      <c r="HF49" s="458">
        <v>43374</v>
      </c>
      <c r="HG49" s="458">
        <v>43405</v>
      </c>
      <c r="HH49" s="458">
        <v>43435</v>
      </c>
      <c r="HI49" s="458">
        <v>43466</v>
      </c>
      <c r="HJ49" s="458">
        <v>43497</v>
      </c>
      <c r="HK49" s="458">
        <v>43525</v>
      </c>
      <c r="HL49" s="458">
        <v>43556</v>
      </c>
      <c r="HM49" s="458">
        <v>43586</v>
      </c>
      <c r="HN49" s="458">
        <v>43617</v>
      </c>
      <c r="HO49" s="458">
        <v>43647</v>
      </c>
      <c r="HP49" s="458">
        <v>43678</v>
      </c>
      <c r="HQ49" s="458">
        <v>43709</v>
      </c>
      <c r="HR49" s="458">
        <v>43739</v>
      </c>
      <c r="HS49" s="458">
        <v>43770</v>
      </c>
      <c r="HT49" s="458">
        <v>43800</v>
      </c>
      <c r="HU49" s="458">
        <v>43831</v>
      </c>
      <c r="HV49" s="458">
        <v>43862</v>
      </c>
      <c r="HW49" s="458">
        <v>43891</v>
      </c>
      <c r="HX49" s="458">
        <v>43922</v>
      </c>
      <c r="HY49" s="458">
        <v>43952</v>
      </c>
      <c r="HZ49" s="458">
        <v>43983</v>
      </c>
      <c r="IA49" s="458">
        <v>44013</v>
      </c>
      <c r="IB49" s="458">
        <v>44044</v>
      </c>
      <c r="IC49" s="458">
        <v>44075</v>
      </c>
      <c r="ID49" s="458">
        <v>44105</v>
      </c>
      <c r="IE49" s="458">
        <v>44136</v>
      </c>
      <c r="IF49" s="458">
        <v>44166</v>
      </c>
      <c r="IG49" s="458">
        <v>44197</v>
      </c>
      <c r="IH49" s="458">
        <v>44228</v>
      </c>
      <c r="II49" s="458">
        <v>44256</v>
      </c>
      <c r="IJ49" s="458">
        <v>44287</v>
      </c>
      <c r="IK49" s="458">
        <v>44317</v>
      </c>
      <c r="IL49" s="458">
        <v>44348</v>
      </c>
      <c r="IM49" s="458">
        <v>44378</v>
      </c>
      <c r="IN49" s="458">
        <v>44409</v>
      </c>
      <c r="IO49" s="458">
        <v>44440</v>
      </c>
      <c r="IP49" s="458">
        <v>44470</v>
      </c>
      <c r="IQ49" s="458">
        <v>44501</v>
      </c>
      <c r="IR49" s="458">
        <v>44531</v>
      </c>
      <c r="IS49" s="458">
        <v>44562</v>
      </c>
      <c r="IT49" s="458">
        <v>44593</v>
      </c>
      <c r="IU49" s="458">
        <v>44621</v>
      </c>
      <c r="IV49" s="458">
        <v>44652</v>
      </c>
      <c r="IW49" s="458">
        <v>44682</v>
      </c>
      <c r="IX49" s="458">
        <v>44713</v>
      </c>
      <c r="IY49" s="458">
        <v>44743</v>
      </c>
      <c r="IZ49" s="458">
        <v>44774</v>
      </c>
      <c r="JA49" s="458">
        <v>44805</v>
      </c>
      <c r="JB49" s="458">
        <v>44835</v>
      </c>
      <c r="JC49" s="458">
        <v>44866</v>
      </c>
      <c r="JD49" s="458">
        <v>44896</v>
      </c>
      <c r="JE49" s="458">
        <v>44927</v>
      </c>
      <c r="JF49" s="458">
        <v>44958</v>
      </c>
      <c r="JG49" s="458">
        <v>44986</v>
      </c>
      <c r="JH49" s="458">
        <v>45017</v>
      </c>
      <c r="JI49" s="458">
        <v>45047</v>
      </c>
      <c r="JJ49" s="458">
        <v>45078</v>
      </c>
      <c r="JK49" s="458">
        <v>45108</v>
      </c>
      <c r="JL49" s="458">
        <v>45139</v>
      </c>
      <c r="JM49" s="458">
        <v>45170</v>
      </c>
      <c r="JN49" s="458">
        <v>45200</v>
      </c>
      <c r="JO49" s="458">
        <v>45231</v>
      </c>
      <c r="JP49" s="458">
        <v>45261</v>
      </c>
      <c r="JQ49" s="458">
        <v>45292</v>
      </c>
      <c r="JR49" s="458">
        <v>45323</v>
      </c>
      <c r="JS49" s="458">
        <v>45352</v>
      </c>
      <c r="JT49" s="458">
        <v>45383</v>
      </c>
      <c r="JU49" s="458">
        <v>45413</v>
      </c>
      <c r="JV49" s="458">
        <v>45444</v>
      </c>
      <c r="JW49" s="458">
        <v>45474</v>
      </c>
      <c r="JX49" s="458">
        <v>45505</v>
      </c>
      <c r="JY49" s="458">
        <v>45536</v>
      </c>
      <c r="JZ49" s="458">
        <v>45566</v>
      </c>
      <c r="KA49" s="458">
        <v>45597</v>
      </c>
      <c r="KB49" s="458">
        <v>45627</v>
      </c>
      <c r="KC49" s="458">
        <v>45658</v>
      </c>
      <c r="KD49" s="458">
        <v>45689</v>
      </c>
      <c r="KE49" s="458">
        <v>45717</v>
      </c>
      <c r="KF49" s="458">
        <v>45748</v>
      </c>
      <c r="KG49" s="458">
        <v>45778</v>
      </c>
      <c r="KH49" s="458">
        <v>45809</v>
      </c>
      <c r="KI49" s="458">
        <v>45839</v>
      </c>
      <c r="KJ49" s="458">
        <v>45870</v>
      </c>
      <c r="KK49" s="458">
        <v>45901</v>
      </c>
      <c r="KL49" s="458">
        <v>45931</v>
      </c>
      <c r="KM49" s="458">
        <v>45962</v>
      </c>
      <c r="KN49" s="458">
        <v>45992</v>
      </c>
    </row>
    <row r="50" spans="1:300">
      <c r="A50" s="378" t="s">
        <v>1380</v>
      </c>
      <c r="B50" s="378">
        <v>2.78</v>
      </c>
      <c r="C50" s="378">
        <v>7.59</v>
      </c>
      <c r="D50" s="378">
        <v>8.4</v>
      </c>
      <c r="E50" s="378">
        <v>5.46</v>
      </c>
      <c r="F50" s="378">
        <v>8.9</v>
      </c>
      <c r="G50" s="378">
        <v>8.9</v>
      </c>
      <c r="H50" s="378">
        <v>8.9</v>
      </c>
      <c r="I50" s="378">
        <v>8.9</v>
      </c>
      <c r="J50" s="378">
        <v>1.89</v>
      </c>
      <c r="K50" s="378">
        <v>4.99</v>
      </c>
      <c r="L50" s="378">
        <v>8.0399999999999991</v>
      </c>
      <c r="M50" s="378">
        <v>8.9</v>
      </c>
      <c r="N50" s="378">
        <v>8.9</v>
      </c>
      <c r="O50" s="378">
        <v>8.9</v>
      </c>
      <c r="P50" s="378">
        <v>2.99</v>
      </c>
      <c r="Q50" s="378">
        <v>2</v>
      </c>
      <c r="R50" s="459">
        <v>0.34</v>
      </c>
      <c r="S50" s="378">
        <v>1.59</v>
      </c>
      <c r="T50" s="378">
        <v>3.13</v>
      </c>
      <c r="U50" s="378">
        <v>2.02999999999999</v>
      </c>
      <c r="V50" s="378">
        <v>2.75</v>
      </c>
      <c r="W50" s="378">
        <v>1.8</v>
      </c>
      <c r="X50" s="378">
        <v>3.11</v>
      </c>
      <c r="Y50" s="378">
        <v>2.3296515843581198</v>
      </c>
      <c r="Z50" s="378">
        <v>6.0787408878132201</v>
      </c>
      <c r="AA50" s="378">
        <v>8.5687731360983292</v>
      </c>
      <c r="AB50" s="378">
        <v>1.37859818987408</v>
      </c>
      <c r="AC50" s="378">
        <v>4.8972633253945599</v>
      </c>
      <c r="AD50" s="378">
        <v>2.33</v>
      </c>
      <c r="AE50" s="378">
        <v>0.3761252715815</v>
      </c>
      <c r="AF50" s="378">
        <v>0.625457927171301</v>
      </c>
      <c r="AG50" s="378">
        <v>1.77300551551719</v>
      </c>
      <c r="AH50" s="378">
        <v>1.41</v>
      </c>
      <c r="AI50" s="378">
        <v>1.04</v>
      </c>
      <c r="AJ50" s="378">
        <v>0.88</v>
      </c>
      <c r="AK50" s="378">
        <v>0.83</v>
      </c>
      <c r="AL50" s="378">
        <v>2.31</v>
      </c>
      <c r="AM50" s="378">
        <v>2.37</v>
      </c>
      <c r="AN50" s="378">
        <v>1.06</v>
      </c>
      <c r="AO50" s="378">
        <v>0.24</v>
      </c>
      <c r="AP50" s="378">
        <v>0.21</v>
      </c>
      <c r="AQ50" s="378">
        <v>1.29203560471239</v>
      </c>
      <c r="AR50" s="378">
        <v>0.48952668872069399</v>
      </c>
      <c r="AS50" s="378">
        <v>0.28202321130965102</v>
      </c>
      <c r="AT50" s="378">
        <v>0.322420072568181</v>
      </c>
      <c r="AU50" s="378">
        <v>0.26813391733502301</v>
      </c>
      <c r="AV50" s="378">
        <v>0.51314524995809696</v>
      </c>
      <c r="AW50" s="378">
        <v>0.45284963075979001</v>
      </c>
      <c r="AX50" s="378">
        <v>0.82928477271873202</v>
      </c>
      <c r="AY50" s="378">
        <v>1.79398592636856</v>
      </c>
      <c r="AZ50" s="378">
        <v>1.94681696953961</v>
      </c>
      <c r="BA50" s="378">
        <v>2.1022266273697499</v>
      </c>
      <c r="BB50" s="378">
        <v>1.94375661603137</v>
      </c>
      <c r="BC50" s="378">
        <v>0.676425059593464</v>
      </c>
      <c r="BD50" s="378">
        <v>1.3281553455121</v>
      </c>
      <c r="BE50" s="378">
        <v>1.08159998012278</v>
      </c>
      <c r="BF50" s="378">
        <v>4.6521172909440498</v>
      </c>
      <c r="BG50" s="378">
        <v>1.96442405516062</v>
      </c>
      <c r="BH50" s="378">
        <v>1.9942915480208501</v>
      </c>
      <c r="BI50" s="378">
        <v>0.98753131621554902</v>
      </c>
      <c r="BJ50" s="378">
        <v>1.61337992720832</v>
      </c>
      <c r="BK50" s="378">
        <v>0.84103823175714798</v>
      </c>
      <c r="BL50" s="378">
        <v>1.9403026206540701</v>
      </c>
      <c r="BM50" s="378">
        <v>6.5172420435087801</v>
      </c>
      <c r="BN50" s="378">
        <v>5.7156069975397203</v>
      </c>
      <c r="BO50" s="378">
        <v>7.2250057734992996</v>
      </c>
      <c r="BP50" s="378">
        <v>6.3192608998654602</v>
      </c>
      <c r="BQ50" s="378">
        <v>6.4307247180045</v>
      </c>
      <c r="BR50" s="378">
        <v>6.4659982536614198</v>
      </c>
      <c r="BS50" s="378">
        <v>2.0034316785223001</v>
      </c>
      <c r="BT50" s="378">
        <v>2.88518472675544</v>
      </c>
      <c r="BU50" s="378">
        <v>3.5944387503381301</v>
      </c>
      <c r="BV50" s="378">
        <v>6.1932412512871498</v>
      </c>
      <c r="BW50" s="378">
        <v>8.4515075037804799</v>
      </c>
      <c r="BX50" s="378">
        <v>7.3969596471632801</v>
      </c>
      <c r="BY50" s="378">
        <v>5.0402259609670201</v>
      </c>
      <c r="BZ50" s="378">
        <v>1.5719819455828801</v>
      </c>
      <c r="CA50" s="378">
        <v>2.2541344770865499</v>
      </c>
      <c r="CB50" s="378">
        <v>2.5408608461607298</v>
      </c>
      <c r="CC50" s="378">
        <v>1.4326265397944999</v>
      </c>
      <c r="CD50" s="378">
        <v>3.2984349084434301</v>
      </c>
      <c r="CE50" s="378">
        <v>1.89187411675767</v>
      </c>
      <c r="CF50" s="378">
        <v>1.4875995598114899</v>
      </c>
      <c r="CG50" s="378">
        <v>1.97425466358728</v>
      </c>
      <c r="CH50" s="378">
        <v>2.4132756124928099</v>
      </c>
      <c r="CI50" s="378">
        <v>2.7889196196841</v>
      </c>
      <c r="CJ50" s="378">
        <v>3.7299536093269299</v>
      </c>
      <c r="CK50" s="378">
        <v>7.0666210352799101</v>
      </c>
      <c r="CL50" s="378">
        <v>5.8429590852732796</v>
      </c>
      <c r="CM50" s="378">
        <v>4.4859586386245498</v>
      </c>
      <c r="CN50" s="378">
        <v>4.2642989659529702</v>
      </c>
      <c r="CO50" s="378">
        <v>3.78570248840875</v>
      </c>
      <c r="CP50" s="378">
        <v>3.3954017585850602</v>
      </c>
      <c r="CQ50" s="378">
        <v>3.0399461993969599</v>
      </c>
      <c r="CR50" s="378">
        <v>2.7461597044516601</v>
      </c>
      <c r="CS50" s="378">
        <v>1.78910820018899</v>
      </c>
      <c r="CT50" s="378">
        <v>1.7423434882847399</v>
      </c>
      <c r="CU50" s="378">
        <v>2.7120742233549699</v>
      </c>
      <c r="CV50" s="378">
        <v>2.80627</v>
      </c>
      <c r="CW50" s="378">
        <v>3.2616999999999901</v>
      </c>
      <c r="CX50" s="378">
        <v>3.4779</v>
      </c>
      <c r="CY50" s="378">
        <v>2.5206</v>
      </c>
      <c r="CZ50" s="378">
        <v>3.3576999999999901</v>
      </c>
      <c r="DA50" s="378">
        <v>1.99866013192238</v>
      </c>
      <c r="DB50" s="378">
        <v>5.10109999999999</v>
      </c>
      <c r="DC50" s="378">
        <v>3.621</v>
      </c>
      <c r="DD50" s="378">
        <v>2.8614000000000002</v>
      </c>
      <c r="DE50" s="378">
        <v>1.2788999999999899</v>
      </c>
      <c r="DF50" s="378">
        <v>3.004</v>
      </c>
      <c r="DG50" s="378">
        <v>4.4611999999999901</v>
      </c>
      <c r="DH50" s="378">
        <v>1.9387000000000001</v>
      </c>
      <c r="DI50" s="378">
        <v>3.3866999999999901</v>
      </c>
      <c r="DJ50" s="378">
        <v>3.56449999999999</v>
      </c>
      <c r="DK50" s="378">
        <v>2.5143</v>
      </c>
      <c r="DL50" s="378">
        <v>1.9473</v>
      </c>
      <c r="DM50" s="378">
        <v>2.0558999999999901</v>
      </c>
      <c r="DN50" s="378">
        <v>3.8052999999999901</v>
      </c>
      <c r="DO50" s="378">
        <v>3.9024999999999901</v>
      </c>
      <c r="DP50" s="378">
        <v>1.849</v>
      </c>
      <c r="DQ50" s="378">
        <v>0.94489999999999896</v>
      </c>
      <c r="DR50" s="378">
        <v>1.389</v>
      </c>
      <c r="DS50" s="378">
        <v>1.7448999999999899</v>
      </c>
      <c r="DT50" s="378">
        <v>1.925</v>
      </c>
      <c r="DU50" s="378">
        <v>5.0982000000000003</v>
      </c>
      <c r="DV50" s="378">
        <v>4.7245999999999899</v>
      </c>
      <c r="DW50" s="378">
        <v>2.5546000000000002</v>
      </c>
      <c r="DX50" s="378">
        <v>1.81930819345658</v>
      </c>
      <c r="DY50" s="378">
        <v>1.4558692280357</v>
      </c>
      <c r="DZ50" s="378">
        <v>3.0641611270148501</v>
      </c>
      <c r="EA50" s="378">
        <v>2.6613435673025201</v>
      </c>
      <c r="EB50" s="378">
        <v>2.75365530326324</v>
      </c>
      <c r="EC50" s="378">
        <v>1.6853354289653499</v>
      </c>
      <c r="ED50" s="378">
        <v>1.6474205583989801</v>
      </c>
      <c r="EE50" s="378">
        <v>1.9967306659189299</v>
      </c>
      <c r="EF50" s="378">
        <v>3.3199259425648999</v>
      </c>
      <c r="EG50" s="378">
        <v>4.29221516194937</v>
      </c>
      <c r="EH50" s="378">
        <v>0.82883264377931398</v>
      </c>
      <c r="EI50" s="378">
        <v>1.08313048252375</v>
      </c>
      <c r="EJ50" s="378">
        <v>1.2558362156598399</v>
      </c>
      <c r="EK50" s="378">
        <v>1.4351463868121901</v>
      </c>
      <c r="EL50" s="378">
        <v>0.66604879624269597</v>
      </c>
      <c r="EM50" s="378">
        <v>0.79910566312806597</v>
      </c>
      <c r="EN50" s="378">
        <v>0.75882187311367399</v>
      </c>
      <c r="EO50" s="378">
        <v>0.73156325628472796</v>
      </c>
      <c r="EP50" s="378">
        <v>1.6485894207152401</v>
      </c>
      <c r="EQ50" s="378">
        <v>1.9865016955280701</v>
      </c>
      <c r="ER50" s="378">
        <v>2.14625922958979</v>
      </c>
      <c r="ES50" s="378">
        <v>2.5946613043985201</v>
      </c>
      <c r="ET50" s="378">
        <v>2.5416900580604098</v>
      </c>
      <c r="EU50" s="378">
        <v>2.7811962711719098</v>
      </c>
      <c r="EV50" s="378">
        <v>1.3069837001836</v>
      </c>
      <c r="EW50" s="378">
        <v>0.61236751153915003</v>
      </c>
      <c r="EX50" s="378">
        <v>0.70339758759009696</v>
      </c>
      <c r="EY50" s="378">
        <v>1.1048991383358</v>
      </c>
      <c r="EZ50" s="378">
        <v>1.4971088468627001</v>
      </c>
      <c r="FA50" s="378">
        <v>0.78615238863405401</v>
      </c>
      <c r="FB50" s="378">
        <v>1.19042368174143</v>
      </c>
      <c r="FC50" s="378">
        <v>1.24765039690149</v>
      </c>
      <c r="FD50" s="378">
        <v>1.87943723163123</v>
      </c>
      <c r="FE50" s="378">
        <v>1.88549812408581</v>
      </c>
      <c r="FF50" s="378">
        <v>1.4511768817902999</v>
      </c>
      <c r="FG50" s="378">
        <v>1.92105896933474</v>
      </c>
      <c r="FH50" s="378">
        <v>3.6985464169576798</v>
      </c>
      <c r="FI50" s="378">
        <v>2.5748224235495498</v>
      </c>
      <c r="FJ50" s="378">
        <v>1.7720026168490799</v>
      </c>
      <c r="FK50" s="378">
        <v>2.2428835735094399</v>
      </c>
      <c r="FL50" s="378">
        <v>1.1855257018832099</v>
      </c>
      <c r="FM50" s="378">
        <v>1.6427528934077531</v>
      </c>
      <c r="FN50" s="378">
        <v>1.7275466912220612</v>
      </c>
      <c r="FO50" s="378">
        <v>2.1435157347327434</v>
      </c>
      <c r="FP50" s="378">
        <v>3.6116506067860041</v>
      </c>
      <c r="FQ50" s="378">
        <v>3.5710690050929355</v>
      </c>
      <c r="FR50" s="378">
        <v>2.9869229596729965</v>
      </c>
      <c r="FS50" s="378">
        <v>2.5114721532952182</v>
      </c>
      <c r="FT50" s="378">
        <v>1.9768305206571686</v>
      </c>
      <c r="FU50" s="378">
        <v>2.2878639410930766</v>
      </c>
      <c r="FV50" s="378">
        <v>2.2990752232583143</v>
      </c>
      <c r="FW50" s="378">
        <v>1.3355331478573012</v>
      </c>
      <c r="FX50" s="378">
        <v>1.1205245918524855</v>
      </c>
      <c r="FY50" s="378">
        <v>0.45512928776335271</v>
      </c>
      <c r="FZ50" s="378">
        <v>0.51578421268747299</v>
      </c>
      <c r="GA50" s="378">
        <v>0.88355948719280841</v>
      </c>
      <c r="GB50" s="378">
        <v>0.89316724404756709</v>
      </c>
      <c r="GC50" s="378">
        <v>2.7335943610432176</v>
      </c>
      <c r="GD50" s="378">
        <v>1.2444084894503864</v>
      </c>
      <c r="GE50" s="378">
        <v>1.047637568564378</v>
      </c>
      <c r="GF50" s="378">
        <v>0.16570400020189552</v>
      </c>
      <c r="GG50" s="378">
        <v>0.25927049477430641</v>
      </c>
      <c r="GH50" s="378">
        <v>0.17988708425965422</v>
      </c>
      <c r="GI50" s="378">
        <v>0.32309125102540825</v>
      </c>
      <c r="GJ50" s="378">
        <v>0.66346309819024119</v>
      </c>
      <c r="GK50" s="378">
        <v>0.75965613084540851</v>
      </c>
      <c r="GL50" s="378">
        <v>0.56551977599673209</v>
      </c>
      <c r="GM50" s="378">
        <v>0.62809238872113349</v>
      </c>
      <c r="GN50" s="378">
        <v>1.0601548491774586</v>
      </c>
      <c r="GO50" s="378">
        <v>0.16063046198103892</v>
      </c>
      <c r="GP50" s="378">
        <v>9.4914656220364546E-2</v>
      </c>
      <c r="GQ50" s="378">
        <v>0.10938526759594706</v>
      </c>
      <c r="GR50" s="378">
        <v>4.2459639422920421E-2</v>
      </c>
      <c r="GS50" s="378">
        <v>0.3473908017626649</v>
      </c>
      <c r="GT50" s="378">
        <v>0.24064536285443558</v>
      </c>
      <c r="GU50" s="378">
        <v>0.15854337691439122</v>
      </c>
      <c r="GV50" s="378">
        <v>0.43666734144311198</v>
      </c>
      <c r="GW50" s="378">
        <v>0.31470247180259969</v>
      </c>
      <c r="GX50" s="378">
        <v>0.14636692844309313</v>
      </c>
      <c r="GY50" s="378">
        <v>0.28241891249604212</v>
      </c>
      <c r="GZ50" s="378">
        <v>0.42335674952329311</v>
      </c>
      <c r="HA50" s="378">
        <v>0.29730447463496018</v>
      </c>
      <c r="HB50" s="378">
        <v>0.49626127578709284</v>
      </c>
      <c r="HC50" s="378">
        <v>1.0527432130263377</v>
      </c>
      <c r="HD50" s="378">
        <v>0.61527709887912674</v>
      </c>
      <c r="HE50" s="378">
        <v>0.53643303002540177</v>
      </c>
      <c r="HF50" s="378">
        <v>0.2960529632831963</v>
      </c>
      <c r="HG50" s="378">
        <v>0.3558758598842614</v>
      </c>
      <c r="HH50" s="378">
        <v>0.26900135320597512</v>
      </c>
      <c r="HI50" s="378">
        <v>0.18683218123671119</v>
      </c>
      <c r="HJ50" s="378">
        <v>0.38967345987064989</v>
      </c>
      <c r="HK50" s="378">
        <v>0.47280444972684949</v>
      </c>
      <c r="HL50" s="378">
        <v>0.41056277449621725</v>
      </c>
      <c r="HM50" s="378">
        <v>0.3165216144978974</v>
      </c>
      <c r="HN50" s="378">
        <v>0.19757145575973911</v>
      </c>
      <c r="HO50" s="378">
        <v>0.1751438430408456</v>
      </c>
      <c r="HP50" s="378">
        <v>0.11371032078264399</v>
      </c>
      <c r="HQ50" s="378">
        <v>0.44910188127096656</v>
      </c>
      <c r="HR50" s="378">
        <v>0.30243532394243572</v>
      </c>
      <c r="HS50" s="378">
        <v>0.23812413398263627</v>
      </c>
      <c r="HT50" s="378">
        <v>0.10083035822741067</v>
      </c>
      <c r="HU50" s="378">
        <v>0.12688772241145499</v>
      </c>
      <c r="HV50" s="378">
        <v>0.309927387185985</v>
      </c>
      <c r="HW50" s="378">
        <v>0.20207513112474099</v>
      </c>
      <c r="HX50" s="378">
        <v>5.4501265568688999E-2</v>
      </c>
      <c r="HY50" s="378">
        <v>0.65890727708230901</v>
      </c>
      <c r="HZ50" s="378">
        <v>0.80763125051594498</v>
      </c>
      <c r="IA50" s="378">
        <v>0.69372788192800405</v>
      </c>
      <c r="IB50" s="378">
        <v>0.40450806651588239</v>
      </c>
      <c r="IC50" s="378">
        <v>0.123352760559211</v>
      </c>
      <c r="ID50" s="378">
        <v>0.16189999999999999</v>
      </c>
      <c r="IE50" s="378">
        <v>1.70999732159607</v>
      </c>
      <c r="IF50" s="378">
        <v>0.32221049887349801</v>
      </c>
      <c r="IG50" s="378">
        <v>0.27088053880240698</v>
      </c>
      <c r="IH50" s="378">
        <v>0.59922284557259298</v>
      </c>
      <c r="II50" s="378">
        <v>0.53754603129508272</v>
      </c>
      <c r="IJ50" s="378">
        <v>0.47849091145816403</v>
      </c>
      <c r="IK50" s="378">
        <v>0.49101154236022099</v>
      </c>
      <c r="IL50" s="378">
        <v>0.39264473708138398</v>
      </c>
      <c r="IM50" s="378">
        <v>0.58496387700766528</v>
      </c>
      <c r="IN50" s="378">
        <v>0.201345543998423</v>
      </c>
      <c r="IO50" s="378">
        <v>0.33698008965978099</v>
      </c>
      <c r="IP50" s="378">
        <v>0.55460837081456704</v>
      </c>
      <c r="IQ50" s="378">
        <v>0.373228062022116</v>
      </c>
      <c r="IR50" s="378">
        <v>0.89560005621227401</v>
      </c>
      <c r="IS50" s="378">
        <v>0.218154320664385</v>
      </c>
      <c r="IT50" s="378">
        <v>0.77982930250027405</v>
      </c>
      <c r="IU50" s="378">
        <v>0.98754200550440896</v>
      </c>
      <c r="IV50" s="378">
        <v>1.1394435362455</v>
      </c>
      <c r="IW50" s="378">
        <v>2.1908165714474999</v>
      </c>
      <c r="IX50" s="378">
        <v>0.75519026286989799</v>
      </c>
      <c r="IY50" s="378">
        <v>1.01013534461539</v>
      </c>
      <c r="IZ50" s="378">
        <v>0.28748953910262898</v>
      </c>
      <c r="JA50" s="378">
        <v>0.399017648754735</v>
      </c>
      <c r="JB50" s="378">
        <v>0.76957135465035698</v>
      </c>
      <c r="JC50" s="378">
        <v>0.82077844782440201</v>
      </c>
      <c r="JD50" s="378">
        <v>1.071212428355</v>
      </c>
      <c r="JE50" s="378">
        <v>0.36932675233866502</v>
      </c>
      <c r="JF50" s="378">
        <v>0.90448782479387602</v>
      </c>
      <c r="JG50" s="378">
        <v>1.87038750913691</v>
      </c>
      <c r="JH50" s="378">
        <v>1.9856751148285099</v>
      </c>
      <c r="JI50" s="378">
        <v>2.0218173569403102</v>
      </c>
      <c r="JJ50" s="378">
        <v>1.2729368868595801</v>
      </c>
      <c r="JK50" s="378">
        <v>0.86004498338705104</v>
      </c>
      <c r="JL50" s="378">
        <v>0.90773437153418202</v>
      </c>
      <c r="JM50" s="378">
        <v>1.17836133077894</v>
      </c>
      <c r="JN50" s="378">
        <v>2.6606916226613899</v>
      </c>
      <c r="JO50" s="378">
        <v>3.3959056750871</v>
      </c>
      <c r="JP50" s="378">
        <v>3.25929900495102</v>
      </c>
      <c r="JQ50" s="378">
        <v>1.1739072387705611</v>
      </c>
      <c r="JR50" s="378">
        <v>1.945668798301162</v>
      </c>
      <c r="JS50" s="378">
        <v>6.2253728677576898</v>
      </c>
      <c r="JT50" s="378">
        <v>3.93704298135071</v>
      </c>
      <c r="JU50" s="378">
        <v>4.2650997652569602</v>
      </c>
      <c r="JV50" s="378">
        <v>2.7086200055227998</v>
      </c>
      <c r="JW50" s="378">
        <v>3.1602613840936598</v>
      </c>
      <c r="JX50" s="378">
        <v>1.74251104765906</v>
      </c>
      <c r="JY50" s="378">
        <v>2.2272470093044299</v>
      </c>
      <c r="JZ50" s="378">
        <v>0.47063736098001102</v>
      </c>
      <c r="KA50" s="378">
        <v>1.38413561968545</v>
      </c>
      <c r="KB50" s="378">
        <v>2.4164243703075901</v>
      </c>
      <c r="KC50" s="378">
        <v>1.07482341146488</v>
      </c>
      <c r="KD50" s="378">
        <v>2.3140626043869998</v>
      </c>
      <c r="KE50" s="378">
        <v>3.9539427597989798</v>
      </c>
      <c r="KF50" s="378">
        <v>4.1812355705744402</v>
      </c>
      <c r="KG50" s="378">
        <v>5.5017846465198401</v>
      </c>
      <c r="KH50" s="378">
        <v>3.4427001401780699</v>
      </c>
      <c r="KI50" s="378">
        <v>4.1187062303428297</v>
      </c>
      <c r="KJ50" s="378">
        <v>4.3170471656198597</v>
      </c>
      <c r="KK50" s="378">
        <v>5.8853614654300097</v>
      </c>
      <c r="KL50" s="378">
        <v>7.0397257721144397</v>
      </c>
      <c r="KM50" s="378">
        <v>3.6491342006330898</v>
      </c>
      <c r="KN50" s="378">
        <v>4.1877372884599504</v>
      </c>
    </row>
    <row r="51" spans="1:300">
      <c r="Q51" s="377"/>
      <c r="R51" s="460"/>
    </row>
    <row r="52" spans="1:300">
      <c r="Q52" s="377"/>
      <c r="R52" s="460"/>
    </row>
    <row r="53" spans="1:300">
      <c r="Q53" s="377"/>
      <c r="R53" s="460"/>
    </row>
    <row r="54" spans="1:300">
      <c r="Q54" s="377"/>
      <c r="R54" s="460"/>
    </row>
    <row r="55" spans="1:300">
      <c r="Q55" s="377"/>
      <c r="R55" s="460"/>
    </row>
    <row r="56" spans="1:300">
      <c r="Q56" s="377"/>
      <c r="R56" s="460"/>
    </row>
    <row r="57" spans="1:300">
      <c r="Q57" s="377"/>
      <c r="R57" s="460"/>
    </row>
    <row r="58" spans="1:300">
      <c r="Q58" s="377"/>
      <c r="R58" s="460"/>
    </row>
    <row r="59" spans="1:300">
      <c r="Q59" s="377"/>
      <c r="R59" s="460"/>
    </row>
    <row r="60" spans="1:300">
      <c r="Q60" s="377"/>
      <c r="R60" s="460"/>
    </row>
    <row r="61" spans="1:300">
      <c r="Q61" s="377"/>
      <c r="R61" s="460"/>
    </row>
    <row r="62" spans="1:300">
      <c r="Q62" s="377"/>
      <c r="R62" s="460"/>
    </row>
    <row r="63" spans="1:300">
      <c r="Q63" s="377"/>
      <c r="R63" s="460"/>
    </row>
    <row r="64" spans="1:300">
      <c r="Q64" s="377"/>
      <c r="R64" s="460"/>
    </row>
    <row r="65" spans="17:18">
      <c r="Q65" s="377"/>
      <c r="R65" s="460"/>
    </row>
    <row r="66" spans="17:18">
      <c r="Q66" s="377"/>
      <c r="R66" s="460"/>
    </row>
    <row r="67" spans="17:18">
      <c r="Q67" s="377"/>
      <c r="R67" s="460"/>
    </row>
    <row r="68" spans="17:18">
      <c r="Q68" s="377"/>
      <c r="R68" s="460"/>
    </row>
    <row r="69" spans="17:18">
      <c r="Q69" s="377"/>
      <c r="R69" s="460"/>
    </row>
    <row r="70" spans="17:18">
      <c r="Q70" s="377"/>
      <c r="R70" s="460"/>
    </row>
    <row r="71" spans="17:18">
      <c r="Q71" s="377"/>
      <c r="R71" s="460"/>
    </row>
    <row r="72" spans="17:18">
      <c r="Q72" s="377"/>
      <c r="R72" s="460"/>
    </row>
    <row r="73" spans="17:18">
      <c r="Q73" s="377"/>
      <c r="R73" s="460"/>
    </row>
    <row r="74" spans="17:18">
      <c r="Q74" s="377"/>
      <c r="R74" s="460"/>
    </row>
    <row r="75" spans="17:18">
      <c r="Q75" s="377"/>
      <c r="R75" s="460"/>
    </row>
    <row r="76" spans="17:18">
      <c r="Q76" s="377"/>
      <c r="R76" s="460"/>
    </row>
    <row r="77" spans="17:18">
      <c r="Q77" s="377"/>
      <c r="R77" s="460"/>
    </row>
    <row r="78" spans="17:18">
      <c r="Q78" s="377"/>
      <c r="R78" s="460"/>
    </row>
    <row r="79" spans="17:18">
      <c r="Q79" s="377"/>
      <c r="R79" s="460"/>
    </row>
    <row r="80" spans="17:18">
      <c r="Q80" s="377"/>
      <c r="R80" s="460"/>
    </row>
    <row r="81" spans="17:18">
      <c r="Q81" s="377"/>
      <c r="R81" s="460"/>
    </row>
    <row r="82" spans="17:18">
      <c r="Q82" s="377"/>
      <c r="R82" s="460"/>
    </row>
    <row r="83" spans="17:18">
      <c r="Q83" s="377"/>
      <c r="R83" s="460"/>
    </row>
    <row r="84" spans="17:18">
      <c r="Q84" s="377"/>
      <c r="R84" s="460"/>
    </row>
    <row r="85" spans="17:18">
      <c r="Q85" s="377"/>
      <c r="R85" s="460"/>
    </row>
    <row r="86" spans="17:18">
      <c r="Q86" s="377"/>
      <c r="R86" s="460"/>
    </row>
    <row r="87" spans="17:18">
      <c r="Q87" s="377"/>
      <c r="R87" s="460"/>
    </row>
    <row r="88" spans="17:18">
      <c r="Q88" s="377"/>
      <c r="R88" s="460"/>
    </row>
    <row r="89" spans="17:18">
      <c r="Q89" s="377"/>
      <c r="R89" s="460"/>
    </row>
    <row r="90" spans="17:18">
      <c r="Q90" s="377"/>
      <c r="R90" s="460"/>
    </row>
    <row r="91" spans="17:18">
      <c r="Q91" s="377"/>
      <c r="R91" s="460"/>
    </row>
    <row r="92" spans="17:18">
      <c r="Q92" s="377"/>
      <c r="R92" s="460"/>
    </row>
    <row r="93" spans="17:18">
      <c r="Q93" s="377"/>
      <c r="R93" s="460"/>
    </row>
    <row r="94" spans="17:18">
      <c r="Q94" s="377"/>
      <c r="R94" s="460"/>
    </row>
    <row r="95" spans="17:18">
      <c r="Q95" s="377"/>
      <c r="R95" s="460"/>
    </row>
    <row r="96" spans="17:18">
      <c r="Q96" s="377"/>
      <c r="R96" s="460"/>
    </row>
    <row r="97" spans="17:18">
      <c r="Q97" s="377"/>
      <c r="R97" s="460"/>
    </row>
    <row r="98" spans="17:18">
      <c r="Q98" s="377"/>
      <c r="R98" s="460"/>
    </row>
    <row r="99" spans="17:18">
      <c r="Q99" s="377"/>
      <c r="R99" s="460"/>
    </row>
    <row r="100" spans="17:18">
      <c r="Q100" s="377"/>
      <c r="R100" s="460"/>
    </row>
    <row r="101" spans="17:18">
      <c r="Q101" s="377"/>
      <c r="R101" s="460"/>
    </row>
    <row r="102" spans="17:18">
      <c r="Q102" s="377"/>
      <c r="R102" s="460"/>
    </row>
    <row r="103" spans="17:18">
      <c r="Q103" s="377"/>
      <c r="R103" s="460"/>
    </row>
    <row r="104" spans="17:18">
      <c r="Q104" s="377"/>
      <c r="R104" s="460"/>
    </row>
    <row r="105" spans="17:18">
      <c r="Q105" s="377"/>
      <c r="R105" s="460"/>
    </row>
    <row r="106" spans="17:18">
      <c r="Q106" s="377"/>
      <c r="R106" s="460"/>
    </row>
    <row r="107" spans="17:18">
      <c r="Q107" s="377"/>
      <c r="R107" s="460"/>
    </row>
    <row r="108" spans="17:18">
      <c r="Q108" s="377"/>
      <c r="R108" s="460"/>
    </row>
    <row r="109" spans="17:18">
      <c r="Q109" s="377"/>
      <c r="R109" s="460"/>
    </row>
    <row r="110" spans="17:18">
      <c r="Q110" s="377"/>
      <c r="R110" s="460"/>
    </row>
    <row r="111" spans="17:18">
      <c r="Q111" s="377"/>
      <c r="R111" s="460"/>
    </row>
    <row r="112" spans="17:18">
      <c r="Q112" s="377"/>
      <c r="R112" s="460"/>
    </row>
    <row r="113" spans="17:18">
      <c r="Q113" s="377"/>
      <c r="R113" s="460"/>
    </row>
    <row r="114" spans="17:18">
      <c r="Q114" s="377"/>
      <c r="R114" s="460"/>
    </row>
    <row r="115" spans="17:18">
      <c r="Q115" s="377"/>
      <c r="R115" s="460"/>
    </row>
    <row r="116" spans="17:18">
      <c r="Q116" s="377"/>
      <c r="R116" s="460"/>
    </row>
    <row r="117" spans="17:18">
      <c r="Q117" s="377"/>
      <c r="R117" s="460"/>
    </row>
    <row r="118" spans="17:18">
      <c r="Q118" s="377"/>
      <c r="R118" s="460"/>
    </row>
    <row r="119" spans="17:18">
      <c r="Q119" s="377"/>
      <c r="R119" s="460"/>
    </row>
    <row r="120" spans="17:18">
      <c r="Q120" s="377"/>
      <c r="R120" s="460"/>
    </row>
    <row r="121" spans="17:18">
      <c r="Q121" s="377"/>
      <c r="R121" s="460"/>
    </row>
    <row r="122" spans="17:18">
      <c r="Q122" s="377"/>
      <c r="R122" s="460"/>
    </row>
    <row r="123" spans="17:18">
      <c r="Q123" s="377"/>
      <c r="R123" s="460"/>
    </row>
    <row r="124" spans="17:18">
      <c r="Q124" s="377"/>
      <c r="R124" s="460"/>
    </row>
    <row r="125" spans="17:18">
      <c r="Q125" s="377"/>
      <c r="R125" s="460"/>
    </row>
    <row r="126" spans="17:18">
      <c r="Q126" s="377"/>
      <c r="R126" s="460"/>
    </row>
    <row r="127" spans="17:18">
      <c r="Q127" s="377"/>
      <c r="R127" s="460"/>
    </row>
    <row r="128" spans="17:18">
      <c r="Q128" s="377"/>
      <c r="R128" s="460"/>
    </row>
    <row r="129" spans="17:18">
      <c r="Q129" s="377"/>
      <c r="R129" s="460"/>
    </row>
    <row r="130" spans="17:18">
      <c r="Q130" s="377"/>
      <c r="R130" s="460"/>
    </row>
    <row r="131" spans="17:18">
      <c r="Q131" s="377"/>
      <c r="R131" s="460"/>
    </row>
    <row r="132" spans="17:18">
      <c r="Q132" s="377"/>
      <c r="R132" s="460"/>
    </row>
    <row r="133" spans="17:18">
      <c r="Q133" s="377"/>
      <c r="R133" s="460"/>
    </row>
    <row r="134" spans="17:18">
      <c r="Q134" s="377"/>
      <c r="R134" s="460"/>
    </row>
    <row r="135" spans="17:18">
      <c r="Q135" s="377"/>
      <c r="R135" s="460"/>
    </row>
    <row r="136" spans="17:18">
      <c r="Q136" s="377"/>
      <c r="R136" s="460"/>
    </row>
    <row r="137" spans="17:18">
      <c r="Q137" s="377"/>
      <c r="R137" s="460"/>
    </row>
    <row r="138" spans="17:18">
      <c r="Q138" s="377"/>
      <c r="R138" s="460"/>
    </row>
    <row r="139" spans="17:18">
      <c r="Q139" s="377"/>
      <c r="R139" s="460"/>
    </row>
    <row r="140" spans="17:18">
      <c r="Q140" s="377"/>
      <c r="R140" s="460"/>
    </row>
    <row r="141" spans="17:18">
      <c r="Q141" s="377"/>
      <c r="R141" s="460">
        <v>40878</v>
      </c>
    </row>
    <row r="142" spans="17:18">
      <c r="Q142" s="377"/>
    </row>
    <row r="143" spans="17:18">
      <c r="Q143" s="377"/>
    </row>
    <row r="144" spans="17:18">
      <c r="Q144" s="377"/>
    </row>
    <row r="145" spans="17:17">
      <c r="Q145" s="377"/>
    </row>
    <row r="146" spans="17:17">
      <c r="Q146" s="377"/>
    </row>
    <row r="147" spans="17:17">
      <c r="Q147" s="377"/>
    </row>
    <row r="148" spans="17:17">
      <c r="Q148" s="377"/>
    </row>
  </sheetData>
  <mergeCells count="1">
    <mergeCell ref="A1:P1"/>
  </mergeCells>
  <printOptions horizontalCentered="1"/>
  <pageMargins left="0.19685039370078741" right="0.19685039370078741" top="0.19685039370078741" bottom="0.19685039370078741" header="0" footer="0"/>
  <pageSetup scale="10" orientation="portrait" horizontalDpi="4294967293"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75786-2835-42FB-BBC3-8EA405CF9592}">
  <sheetPr>
    <tabColor rgb="FF000080"/>
  </sheetPr>
  <dimension ref="A1:N4"/>
  <sheetViews>
    <sheetView zoomScaleNormal="100" workbookViewId="0">
      <selection sqref="A1:N4"/>
    </sheetView>
  </sheetViews>
  <sheetFormatPr baseColWidth="10" defaultRowHeight="13"/>
  <sheetData>
    <row r="1" spans="1:14">
      <c r="A1" s="529" t="s">
        <v>1381</v>
      </c>
      <c r="B1" s="529"/>
      <c r="C1" s="529"/>
      <c r="D1" s="529"/>
      <c r="E1" s="529"/>
      <c r="F1" s="529"/>
      <c r="G1" s="529"/>
      <c r="H1" s="529"/>
      <c r="I1" s="529"/>
      <c r="J1" s="529"/>
      <c r="K1" s="529"/>
      <c r="L1" s="529"/>
      <c r="M1" s="529"/>
      <c r="N1" s="529"/>
    </row>
    <row r="2" spans="1:14">
      <c r="A2" s="529"/>
      <c r="B2" s="529"/>
      <c r="C2" s="529"/>
      <c r="D2" s="529"/>
      <c r="E2" s="529"/>
      <c r="F2" s="529"/>
      <c r="G2" s="529"/>
      <c r="H2" s="529"/>
      <c r="I2" s="529"/>
      <c r="J2" s="529"/>
      <c r="K2" s="529"/>
      <c r="L2" s="529"/>
      <c r="M2" s="529"/>
      <c r="N2" s="529"/>
    </row>
    <row r="3" spans="1:14">
      <c r="A3" s="529"/>
      <c r="B3" s="529"/>
      <c r="C3" s="529"/>
      <c r="D3" s="529"/>
      <c r="E3" s="529"/>
      <c r="F3" s="529"/>
      <c r="G3" s="529"/>
      <c r="H3" s="529"/>
      <c r="I3" s="529"/>
      <c r="J3" s="529"/>
      <c r="K3" s="529"/>
      <c r="L3" s="529"/>
      <c r="M3" s="529"/>
      <c r="N3" s="529"/>
    </row>
    <row r="4" spans="1:14">
      <c r="A4" s="529"/>
      <c r="B4" s="529"/>
      <c r="C4" s="529"/>
      <c r="D4" s="529"/>
      <c r="E4" s="529"/>
      <c r="F4" s="529"/>
      <c r="G4" s="529"/>
      <c r="H4" s="529"/>
      <c r="I4" s="529"/>
      <c r="J4" s="529"/>
      <c r="K4" s="529"/>
      <c r="L4" s="529"/>
      <c r="M4" s="529"/>
      <c r="N4" s="529"/>
    </row>
  </sheetData>
  <mergeCells count="1">
    <mergeCell ref="A1:N4"/>
  </mergeCell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292DD-B018-42FD-B8CA-6FB9855859C7}">
  <sheetPr>
    <tabColor rgb="FF000080"/>
  </sheetPr>
  <dimension ref="A1"/>
  <sheetViews>
    <sheetView zoomScaleNormal="100" workbookViewId="0"/>
  </sheetViews>
  <sheetFormatPr baseColWidth="10" defaultColWidth="11.5" defaultRowHeight="13"/>
  <cols>
    <col min="1" max="16384" width="11.5" style="350"/>
  </cols>
  <sheetData/>
  <printOptions horizontalCentered="1"/>
  <pageMargins left="0.19685039370078741" right="0.19685039370078741" top="0.98425196850393704" bottom="0.98425196850393704" header="0" footer="0"/>
  <pageSetup scale="120" orientation="portrait"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72F41-B029-4E7D-9792-741D96E44EFB}">
  <sheetPr>
    <tabColor rgb="FF000080"/>
  </sheetPr>
  <dimension ref="A1"/>
  <sheetViews>
    <sheetView zoomScaleNormal="100" workbookViewId="0"/>
  </sheetViews>
  <sheetFormatPr baseColWidth="10" defaultColWidth="11.5" defaultRowHeight="13"/>
  <cols>
    <col min="1" max="16384" width="11.5" style="350"/>
  </cols>
  <sheetData/>
  <printOptions horizontalCentered="1"/>
  <pageMargins left="0.19685039370078741" right="0.19685039370078741" top="0.98425196850393704" bottom="0.98425196850393704" header="0" footer="0"/>
  <pageSetup scale="120" orientation="portrait" r:id="rId1"/>
  <headerFooter alignWithMargins="0"/>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956EF-7C28-47B0-8B59-253194B89244}">
  <sheetPr>
    <tabColor rgb="FF000080"/>
  </sheetPr>
  <dimension ref="A1"/>
  <sheetViews>
    <sheetView zoomScaleNormal="100" workbookViewId="0"/>
  </sheetViews>
  <sheetFormatPr baseColWidth="10" defaultColWidth="11.5" defaultRowHeight="13"/>
  <cols>
    <col min="1" max="16384" width="11.5" style="350"/>
  </cols>
  <sheetData/>
  <pageMargins left="0.75" right="0.75" top="1" bottom="1" header="0" footer="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50</vt:i4>
      </vt:variant>
    </vt:vector>
  </HeadingPairs>
  <TitlesOfParts>
    <vt:vector size="50" baseType="lpstr">
      <vt:lpstr>Pag0</vt:lpstr>
      <vt:lpstr>Pag1</vt:lpstr>
      <vt:lpstr>Pag2</vt:lpstr>
      <vt:lpstr>Pag3</vt:lpstr>
      <vt:lpstr>Pag4</vt:lpstr>
      <vt:lpstr>Pag5</vt:lpstr>
      <vt:lpstr>Pag6</vt:lpstr>
      <vt:lpstr>Pag7</vt:lpstr>
      <vt:lpstr>Pag8</vt:lpstr>
      <vt:lpstr>Pag9</vt:lpstr>
      <vt:lpstr>Pag10</vt:lpstr>
      <vt:lpstr>Pag11</vt:lpstr>
      <vt:lpstr>Pag12</vt:lpstr>
      <vt:lpstr>Pag13</vt:lpstr>
      <vt:lpstr>Pag14</vt:lpstr>
      <vt:lpstr>Pag15</vt:lpstr>
      <vt:lpstr>Pag16</vt:lpstr>
      <vt:lpstr>Pag17</vt:lpstr>
      <vt:lpstr>Pag18</vt:lpstr>
      <vt:lpstr>Pag19</vt:lpstr>
      <vt:lpstr>Pag20</vt:lpstr>
      <vt:lpstr>Pag21</vt:lpstr>
      <vt:lpstr>Pag22</vt:lpstr>
      <vt:lpstr>Pag23</vt:lpstr>
      <vt:lpstr>Pag24</vt:lpstr>
      <vt:lpstr>Pag25</vt:lpstr>
      <vt:lpstr>Pag26</vt:lpstr>
      <vt:lpstr>Pag27</vt:lpstr>
      <vt:lpstr>Hoja_01</vt:lpstr>
      <vt:lpstr>Hoja_02</vt:lpstr>
      <vt:lpstr>Hoja_03</vt:lpstr>
      <vt:lpstr>Hoja_04</vt:lpstr>
      <vt:lpstr>Hoja_05</vt:lpstr>
      <vt:lpstr>Hoja_06</vt:lpstr>
      <vt:lpstr>Hoja_07</vt:lpstr>
      <vt:lpstr>Hoja_08</vt:lpstr>
      <vt:lpstr>Hoja_09</vt:lpstr>
      <vt:lpstr>Hoja_10</vt:lpstr>
      <vt:lpstr>Hoja_11</vt:lpstr>
      <vt:lpstr>Hoja_12</vt:lpstr>
      <vt:lpstr>Hoja_13</vt:lpstr>
      <vt:lpstr>Hoja_14</vt:lpstr>
      <vt:lpstr>Hoja_15</vt:lpstr>
      <vt:lpstr>Hoja_16</vt:lpstr>
      <vt:lpstr>Hoja_17</vt:lpstr>
      <vt:lpstr>Hoja_18</vt:lpstr>
      <vt:lpstr>Hoja_19</vt:lpstr>
      <vt:lpstr>Hoja_20</vt:lpstr>
      <vt:lpstr>Hoja_21</vt:lpstr>
      <vt:lpstr>Hoja_22</vt:lpstr>
    </vt:vector>
  </TitlesOfParts>
  <Manager/>
  <Company>Batz Rodas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Batz R</dc:creator>
  <cp:keywords/>
  <dc:description/>
  <cp:lastModifiedBy>Usuario1</cp:lastModifiedBy>
  <cp:revision/>
  <dcterms:created xsi:type="dcterms:W3CDTF">2006-02-27T02:44:17Z</dcterms:created>
  <dcterms:modified xsi:type="dcterms:W3CDTF">2026-04-06T20:06:02Z</dcterms:modified>
  <cp:category/>
  <cp:contentStatus/>
</cp:coreProperties>
</file>